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1.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codeName="ThisWorkbook"/>
  <mc:AlternateContent xmlns:mc="http://schemas.openxmlformats.org/markup-compatibility/2006">
    <mc:Choice Requires="x15">
      <x15ac:absPath xmlns:x15ac="http://schemas.microsoft.com/office/spreadsheetml/2010/11/ac" url="\\homedrives\homedrives$\Cristina.LunaEsteban\"/>
    </mc:Choice>
  </mc:AlternateContent>
  <bookViews>
    <workbookView xWindow="0" yWindow="0" windowWidth="19200" windowHeight="5290" xr2:uid="{00000000-000D-0000-FFFF-FFFF00000000}"/>
  </bookViews>
  <sheets>
    <sheet name="Contents" sheetId="63" r:id="rId1"/>
    <sheet name="Control panel" sheetId="62" r:id="rId2"/>
    <sheet name="Industry NPC" sheetId="64" r:id="rId3"/>
    <sheet name="Industry cost summary" sheetId="65" r:id="rId4"/>
    <sheet name="Salary . staff rates" sheetId="7" r:id="rId5"/>
    <sheet name="Training assumptions" sheetId="68" r:id="rId6"/>
    <sheet name="MNO" sheetId="66" r:id="rId7"/>
    <sheet name="Large MVNO" sheetId="56" r:id="rId8"/>
    <sheet name="Medium MVNO" sheetId="57" r:id="rId9"/>
    <sheet name="MVNA MVNE" sheetId="58" r:id="rId10"/>
    <sheet name="Small MVNO" sheetId="59" r:id="rId11"/>
    <sheet name="CPS" sheetId="60" r:id="rId12"/>
    <sheet name="Other" sheetId="67" r:id="rId13"/>
  </sheets>
  <definedNames>
    <definedName name="loading_factor">'Salary . staff rates'!$C$33</definedName>
    <definedName name="_xlnm.Print_Area" localSheetId="3">'Industry cost summary'!$A$1:$P$20</definedName>
    <definedName name="sensitivity">'Control panel'!$B$7</definedName>
    <definedName name="working_days">'Salary . staff rates'!$C$31</definedName>
  </definedNames>
  <calcPr calcId="171027" concurrentCalc="0"/>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 i="65" l="1"/>
  <c r="M19" i="65"/>
  <c r="M18" i="65"/>
  <c r="M14" i="65"/>
  <c r="M13" i="65"/>
  <c r="M9" i="65"/>
  <c r="N51" i="66"/>
  <c r="Z51" i="66"/>
  <c r="AO51" i="66"/>
  <c r="N54" i="66"/>
  <c r="Z54" i="66"/>
  <c r="AO54" i="66"/>
  <c r="N149" i="66"/>
  <c r="Z149" i="66"/>
  <c r="AO149" i="66"/>
  <c r="AO150" i="66"/>
  <c r="L151" i="66"/>
  <c r="N151" i="66"/>
  <c r="Z151" i="66"/>
  <c r="AO151" i="66"/>
  <c r="AO152" i="66"/>
  <c r="L153" i="66"/>
  <c r="N153" i="66"/>
  <c r="Z153" i="66"/>
  <c r="AO153" i="66"/>
  <c r="AO154" i="66"/>
  <c r="L155" i="66"/>
  <c r="N155" i="66"/>
  <c r="Z155" i="66"/>
  <c r="AO155" i="66"/>
  <c r="AO156" i="66"/>
  <c r="L157" i="66"/>
  <c r="N157" i="66"/>
  <c r="Z157" i="66"/>
  <c r="AO157" i="66"/>
  <c r="AO158" i="66"/>
  <c r="L159" i="66"/>
  <c r="N159" i="66"/>
  <c r="Z159" i="66"/>
  <c r="AO159" i="66"/>
  <c r="AO160" i="66"/>
  <c r="N161" i="66"/>
  <c r="Z161" i="66"/>
  <c r="AO161" i="66"/>
  <c r="AO162" i="66"/>
  <c r="N163" i="66"/>
  <c r="Z163" i="66"/>
  <c r="AO163" i="66"/>
  <c r="AO164" i="66"/>
  <c r="N166" i="66"/>
  <c r="Z166" i="66"/>
  <c r="AO166" i="66"/>
  <c r="L167" i="66"/>
  <c r="N167" i="66"/>
  <c r="Z167" i="66"/>
  <c r="AO167" i="66"/>
  <c r="L168" i="66"/>
  <c r="N168" i="66"/>
  <c r="Z168" i="66"/>
  <c r="AO168" i="66"/>
  <c r="L169" i="66"/>
  <c r="N169" i="66"/>
  <c r="Z169" i="66"/>
  <c r="AO169" i="66"/>
  <c r="L170" i="66"/>
  <c r="N170" i="66"/>
  <c r="Z170" i="66"/>
  <c r="AO170" i="66"/>
  <c r="N171" i="66"/>
  <c r="Z171" i="66"/>
  <c r="AO171" i="66"/>
  <c r="N172" i="66"/>
  <c r="Z172" i="66"/>
  <c r="AO172" i="66"/>
  <c r="N174" i="66"/>
  <c r="Z174" i="66"/>
  <c r="AO174" i="66"/>
  <c r="L175" i="66"/>
  <c r="N175" i="66"/>
  <c r="Z175" i="66"/>
  <c r="AO175" i="66"/>
  <c r="L176" i="66"/>
  <c r="N176" i="66"/>
  <c r="Z176" i="66"/>
  <c r="AO176" i="66"/>
  <c r="L177" i="66"/>
  <c r="N177" i="66"/>
  <c r="Z177" i="66"/>
  <c r="AO177" i="66"/>
  <c r="L178" i="66"/>
  <c r="N178" i="66"/>
  <c r="Z178" i="66"/>
  <c r="AO178" i="66"/>
  <c r="N179" i="66"/>
  <c r="Z179" i="66"/>
  <c r="AO179" i="66"/>
  <c r="N180" i="66"/>
  <c r="Z180" i="66"/>
  <c r="AO180" i="66"/>
  <c r="AO189" i="66"/>
  <c r="C19" i="65"/>
  <c r="N51" i="56"/>
  <c r="Z51" i="56"/>
  <c r="AO51" i="56"/>
  <c r="N54" i="56"/>
  <c r="Z54" i="56"/>
  <c r="AO54" i="56"/>
  <c r="N149" i="56"/>
  <c r="Z149" i="56"/>
  <c r="AO149" i="56"/>
  <c r="AO150" i="56"/>
  <c r="L151" i="56"/>
  <c r="N151" i="56"/>
  <c r="Z151" i="56"/>
  <c r="AO151" i="56"/>
  <c r="AO152" i="56"/>
  <c r="L153" i="56"/>
  <c r="N153" i="56"/>
  <c r="Z153" i="56"/>
  <c r="AO153" i="56"/>
  <c r="AO154" i="56"/>
  <c r="L155" i="56"/>
  <c r="N155" i="56"/>
  <c r="Z155" i="56"/>
  <c r="AO155" i="56"/>
  <c r="AO156" i="56"/>
  <c r="L157" i="56"/>
  <c r="N157" i="56"/>
  <c r="Z157" i="56"/>
  <c r="AO157" i="56"/>
  <c r="AO158" i="56"/>
  <c r="L159" i="56"/>
  <c r="N159" i="56"/>
  <c r="Z159" i="56"/>
  <c r="AO159" i="56"/>
  <c r="AO160" i="56"/>
  <c r="N161" i="56"/>
  <c r="Z161" i="56"/>
  <c r="AO161" i="56"/>
  <c r="AO162" i="56"/>
  <c r="N163" i="56"/>
  <c r="Z163" i="56"/>
  <c r="AO163" i="56"/>
  <c r="AO164" i="56"/>
  <c r="N166" i="56"/>
  <c r="Z166" i="56"/>
  <c r="AO166" i="56"/>
  <c r="L167" i="56"/>
  <c r="N167" i="56"/>
  <c r="Z167" i="56"/>
  <c r="AO167" i="56"/>
  <c r="L168" i="56"/>
  <c r="N168" i="56"/>
  <c r="Z168" i="56"/>
  <c r="AO168" i="56"/>
  <c r="L169" i="56"/>
  <c r="N169" i="56"/>
  <c r="Z169" i="56"/>
  <c r="AO169" i="56"/>
  <c r="L170" i="56"/>
  <c r="N170" i="56"/>
  <c r="Z170" i="56"/>
  <c r="AO170" i="56"/>
  <c r="N171" i="56"/>
  <c r="Z171" i="56"/>
  <c r="AO171" i="56"/>
  <c r="N172" i="56"/>
  <c r="Z172" i="56"/>
  <c r="AO172" i="56"/>
  <c r="N174" i="56"/>
  <c r="Z174" i="56"/>
  <c r="AO174" i="56"/>
  <c r="L175" i="56"/>
  <c r="N175" i="56"/>
  <c r="Z175" i="56"/>
  <c r="AO175" i="56"/>
  <c r="L176" i="56"/>
  <c r="N176" i="56"/>
  <c r="Z176" i="56"/>
  <c r="AO176" i="56"/>
  <c r="L177" i="56"/>
  <c r="N177" i="56"/>
  <c r="Z177" i="56"/>
  <c r="AO177" i="56"/>
  <c r="L178" i="56"/>
  <c r="N178" i="56"/>
  <c r="Z178" i="56"/>
  <c r="AO178" i="56"/>
  <c r="N179" i="56"/>
  <c r="Z179" i="56"/>
  <c r="AO179" i="56"/>
  <c r="N180" i="56"/>
  <c r="Z180" i="56"/>
  <c r="AO180" i="56"/>
  <c r="AO189" i="56"/>
  <c r="D19" i="65"/>
  <c r="N51" i="57"/>
  <c r="Z51" i="57"/>
  <c r="AO51" i="57"/>
  <c r="N54" i="57"/>
  <c r="Z54" i="57"/>
  <c r="AO54" i="57"/>
  <c r="N149" i="57"/>
  <c r="Z149" i="57"/>
  <c r="AO149" i="57"/>
  <c r="AO150" i="57"/>
  <c r="L151" i="57"/>
  <c r="N151" i="57"/>
  <c r="Z151" i="57"/>
  <c r="AO151" i="57"/>
  <c r="AO152" i="57"/>
  <c r="L153" i="57"/>
  <c r="N153" i="57"/>
  <c r="Z153" i="57"/>
  <c r="AO153" i="57"/>
  <c r="AO154" i="57"/>
  <c r="L155" i="57"/>
  <c r="N155" i="57"/>
  <c r="Z155" i="57"/>
  <c r="AO155" i="57"/>
  <c r="AO156" i="57"/>
  <c r="L157" i="57"/>
  <c r="N157" i="57"/>
  <c r="Z157" i="57"/>
  <c r="AO157" i="57"/>
  <c r="AO158" i="57"/>
  <c r="L159" i="57"/>
  <c r="N159" i="57"/>
  <c r="Z159" i="57"/>
  <c r="AO159" i="57"/>
  <c r="AO160" i="57"/>
  <c r="N161" i="57"/>
  <c r="Z161" i="57"/>
  <c r="AO161" i="57"/>
  <c r="AO162" i="57"/>
  <c r="N163" i="57"/>
  <c r="Z163" i="57"/>
  <c r="AO163" i="57"/>
  <c r="AO164" i="57"/>
  <c r="N166" i="57"/>
  <c r="Z166" i="57"/>
  <c r="AO166" i="57"/>
  <c r="L167" i="57"/>
  <c r="N167" i="57"/>
  <c r="Z167" i="57"/>
  <c r="AO167" i="57"/>
  <c r="L168" i="57"/>
  <c r="N168" i="57"/>
  <c r="Z168" i="57"/>
  <c r="AO168" i="57"/>
  <c r="L169" i="57"/>
  <c r="N169" i="57"/>
  <c r="Z169" i="57"/>
  <c r="AO169" i="57"/>
  <c r="L170" i="57"/>
  <c r="N170" i="57"/>
  <c r="Z170" i="57"/>
  <c r="AO170" i="57"/>
  <c r="N171" i="57"/>
  <c r="Z171" i="57"/>
  <c r="AO171" i="57"/>
  <c r="N172" i="57"/>
  <c r="Z172" i="57"/>
  <c r="AO172" i="57"/>
  <c r="N174" i="57"/>
  <c r="Z174" i="57"/>
  <c r="AO174" i="57"/>
  <c r="L175" i="57"/>
  <c r="N175" i="57"/>
  <c r="Z175" i="57"/>
  <c r="AO175" i="57"/>
  <c r="L176" i="57"/>
  <c r="N176" i="57"/>
  <c r="Z176" i="57"/>
  <c r="AO176" i="57"/>
  <c r="L177" i="57"/>
  <c r="N177" i="57"/>
  <c r="Z177" i="57"/>
  <c r="AO177" i="57"/>
  <c r="L178" i="57"/>
  <c r="N178" i="57"/>
  <c r="Z178" i="57"/>
  <c r="AO178" i="57"/>
  <c r="N179" i="57"/>
  <c r="Z179" i="57"/>
  <c r="AO179" i="57"/>
  <c r="N180" i="57"/>
  <c r="Z180" i="57"/>
  <c r="AO180" i="57"/>
  <c r="AO189" i="57"/>
  <c r="E19" i="65"/>
  <c r="N51" i="58"/>
  <c r="Z51" i="58"/>
  <c r="AO51" i="58"/>
  <c r="N54" i="58"/>
  <c r="Z54" i="58"/>
  <c r="AO54" i="58"/>
  <c r="N149" i="58"/>
  <c r="Z149" i="58"/>
  <c r="AO149" i="58"/>
  <c r="AO150" i="58"/>
  <c r="L151" i="58"/>
  <c r="N151" i="58"/>
  <c r="Z151" i="58"/>
  <c r="AO151" i="58"/>
  <c r="AO152" i="58"/>
  <c r="L153" i="58"/>
  <c r="N153" i="58"/>
  <c r="Z153" i="58"/>
  <c r="AO153" i="58"/>
  <c r="AO154" i="58"/>
  <c r="L155" i="58"/>
  <c r="N155" i="58"/>
  <c r="Z155" i="58"/>
  <c r="AO155" i="58"/>
  <c r="AO156" i="58"/>
  <c r="L157" i="58"/>
  <c r="N157" i="58"/>
  <c r="Z157" i="58"/>
  <c r="AO157" i="58"/>
  <c r="AO158" i="58"/>
  <c r="L159" i="58"/>
  <c r="N159" i="58"/>
  <c r="Z159" i="58"/>
  <c r="AO159" i="58"/>
  <c r="AO160" i="58"/>
  <c r="N161" i="58"/>
  <c r="Z161" i="58"/>
  <c r="AO161" i="58"/>
  <c r="AO162" i="58"/>
  <c r="N163" i="58"/>
  <c r="Z163" i="58"/>
  <c r="AO163" i="58"/>
  <c r="AO164" i="58"/>
  <c r="N166" i="58"/>
  <c r="Z166" i="58"/>
  <c r="AO166" i="58"/>
  <c r="L167" i="58"/>
  <c r="N167" i="58"/>
  <c r="Z167" i="58"/>
  <c r="AO167" i="58"/>
  <c r="L168" i="58"/>
  <c r="N168" i="58"/>
  <c r="Z168" i="58"/>
  <c r="AO168" i="58"/>
  <c r="L169" i="58"/>
  <c r="N169" i="58"/>
  <c r="Z169" i="58"/>
  <c r="AO169" i="58"/>
  <c r="L170" i="58"/>
  <c r="N170" i="58"/>
  <c r="Z170" i="58"/>
  <c r="AO170" i="58"/>
  <c r="N171" i="58"/>
  <c r="Z171" i="58"/>
  <c r="AO171" i="58"/>
  <c r="N172" i="58"/>
  <c r="Z172" i="58"/>
  <c r="AO172" i="58"/>
  <c r="N174" i="58"/>
  <c r="Z174" i="58"/>
  <c r="AO174" i="58"/>
  <c r="L175" i="58"/>
  <c r="N175" i="58"/>
  <c r="Z175" i="58"/>
  <c r="AO175" i="58"/>
  <c r="L176" i="58"/>
  <c r="N176" i="58"/>
  <c r="Z176" i="58"/>
  <c r="AO176" i="58"/>
  <c r="L177" i="58"/>
  <c r="N177" i="58"/>
  <c r="Z177" i="58"/>
  <c r="AO177" i="58"/>
  <c r="L178" i="58"/>
  <c r="N178" i="58"/>
  <c r="Z178" i="58"/>
  <c r="AO178" i="58"/>
  <c r="N179" i="58"/>
  <c r="Z179" i="58"/>
  <c r="AO179" i="58"/>
  <c r="N180" i="58"/>
  <c r="Z180" i="58"/>
  <c r="AO180" i="58"/>
  <c r="AO189" i="58"/>
  <c r="F19" i="65"/>
  <c r="N51" i="59"/>
  <c r="AO51" i="59"/>
  <c r="N54" i="59"/>
  <c r="AO54" i="59"/>
  <c r="N149" i="59"/>
  <c r="AO149" i="59"/>
  <c r="L150" i="59"/>
  <c r="N150" i="59"/>
  <c r="AO150" i="59"/>
  <c r="L151" i="59"/>
  <c r="N151" i="59"/>
  <c r="AO151" i="59"/>
  <c r="L152" i="59"/>
  <c r="N152" i="59"/>
  <c r="AO152" i="59"/>
  <c r="L153" i="59"/>
  <c r="N153" i="59"/>
  <c r="AO153" i="59"/>
  <c r="L154" i="59"/>
  <c r="N154" i="59"/>
  <c r="AO154" i="59"/>
  <c r="N155" i="59"/>
  <c r="AO155" i="59"/>
  <c r="AO156" i="59"/>
  <c r="N157" i="59"/>
  <c r="AO157" i="59"/>
  <c r="AO158" i="59"/>
  <c r="N166" i="59"/>
  <c r="AO166" i="59"/>
  <c r="L167" i="59"/>
  <c r="N167" i="59"/>
  <c r="AO167" i="59"/>
  <c r="L168" i="59"/>
  <c r="N168" i="59"/>
  <c r="AO168" i="59"/>
  <c r="L169" i="59"/>
  <c r="N169" i="59"/>
  <c r="AO169" i="59"/>
  <c r="L170" i="59"/>
  <c r="N170" i="59"/>
  <c r="AO170" i="59"/>
  <c r="N171" i="59"/>
  <c r="AO171" i="59"/>
  <c r="N172" i="59"/>
  <c r="AO172" i="59"/>
  <c r="N174" i="59"/>
  <c r="AO174" i="59"/>
  <c r="L175" i="59"/>
  <c r="N175" i="59"/>
  <c r="AO175" i="59"/>
  <c r="L176" i="59"/>
  <c r="N176" i="59"/>
  <c r="AO176" i="59"/>
  <c r="L177" i="59"/>
  <c r="N177" i="59"/>
  <c r="AO177" i="59"/>
  <c r="L178" i="59"/>
  <c r="N178" i="59"/>
  <c r="AO178" i="59"/>
  <c r="N179" i="59"/>
  <c r="AO179" i="59"/>
  <c r="N180" i="59"/>
  <c r="AO180" i="59"/>
  <c r="AO189" i="59"/>
  <c r="G19" i="65"/>
  <c r="H19" i="65"/>
  <c r="O19" i="65"/>
  <c r="K54" i="66"/>
  <c r="K51" i="66"/>
  <c r="L51" i="66"/>
  <c r="Y51" i="66"/>
  <c r="AN51" i="66"/>
  <c r="L54" i="66"/>
  <c r="Y54" i="66"/>
  <c r="AN54" i="66"/>
  <c r="L149" i="66"/>
  <c r="Y149" i="66"/>
  <c r="AN149" i="66"/>
  <c r="AN150" i="66"/>
  <c r="Y151" i="66"/>
  <c r="AN151" i="66"/>
  <c r="AN152" i="66"/>
  <c r="Y153" i="66"/>
  <c r="AN153" i="66"/>
  <c r="AN154" i="66"/>
  <c r="Y155" i="66"/>
  <c r="AN155" i="66"/>
  <c r="AN156" i="66"/>
  <c r="Y157" i="66"/>
  <c r="AN157" i="66"/>
  <c r="AN158" i="66"/>
  <c r="Y159" i="66"/>
  <c r="AN159" i="66"/>
  <c r="AN160" i="66"/>
  <c r="L161" i="66"/>
  <c r="Y161" i="66"/>
  <c r="AN161" i="66"/>
  <c r="AN162" i="66"/>
  <c r="L163" i="66"/>
  <c r="Y163" i="66"/>
  <c r="AN163" i="66"/>
  <c r="AN164" i="66"/>
  <c r="L166" i="66"/>
  <c r="Y166" i="66"/>
  <c r="AN166" i="66"/>
  <c r="Y167" i="66"/>
  <c r="AN167" i="66"/>
  <c r="Y168" i="66"/>
  <c r="AN168" i="66"/>
  <c r="Y169" i="66"/>
  <c r="AN169" i="66"/>
  <c r="Y170" i="66"/>
  <c r="AN170" i="66"/>
  <c r="L171" i="66"/>
  <c r="Y171" i="66"/>
  <c r="AN171" i="66"/>
  <c r="L172" i="66"/>
  <c r="Y172" i="66"/>
  <c r="AN172" i="66"/>
  <c r="L174" i="66"/>
  <c r="Y174" i="66"/>
  <c r="AN174" i="66"/>
  <c r="Y175" i="66"/>
  <c r="AN175" i="66"/>
  <c r="Y176" i="66"/>
  <c r="AN176" i="66"/>
  <c r="Y177" i="66"/>
  <c r="AN177" i="66"/>
  <c r="Y178" i="66"/>
  <c r="AN178" i="66"/>
  <c r="L179" i="66"/>
  <c r="Y179" i="66"/>
  <c r="AN179" i="66"/>
  <c r="L180" i="66"/>
  <c r="Y180" i="66"/>
  <c r="AN180" i="66"/>
  <c r="AN189" i="66"/>
  <c r="C18" i="65"/>
  <c r="K54" i="56"/>
  <c r="K51" i="56"/>
  <c r="L51" i="56"/>
  <c r="Y51" i="56"/>
  <c r="AN51" i="56"/>
  <c r="L54" i="56"/>
  <c r="Y54" i="56"/>
  <c r="AN54" i="56"/>
  <c r="L149" i="56"/>
  <c r="Y149" i="56"/>
  <c r="AN149" i="56"/>
  <c r="AN150" i="56"/>
  <c r="Y151" i="56"/>
  <c r="AN151" i="56"/>
  <c r="AN152" i="56"/>
  <c r="Y153" i="56"/>
  <c r="AN153" i="56"/>
  <c r="AN154" i="56"/>
  <c r="Y155" i="56"/>
  <c r="AN155" i="56"/>
  <c r="AN156" i="56"/>
  <c r="Y157" i="56"/>
  <c r="AN157" i="56"/>
  <c r="AN158" i="56"/>
  <c r="Y159" i="56"/>
  <c r="AN159" i="56"/>
  <c r="AN160" i="56"/>
  <c r="L161" i="56"/>
  <c r="Y161" i="56"/>
  <c r="AN161" i="56"/>
  <c r="AN162" i="56"/>
  <c r="L163" i="56"/>
  <c r="Y163" i="56"/>
  <c r="AN163" i="56"/>
  <c r="AN164" i="56"/>
  <c r="L166" i="56"/>
  <c r="Y166" i="56"/>
  <c r="AN166" i="56"/>
  <c r="Y167" i="56"/>
  <c r="AN167" i="56"/>
  <c r="Y168" i="56"/>
  <c r="AN168" i="56"/>
  <c r="Y169" i="56"/>
  <c r="AN169" i="56"/>
  <c r="Y170" i="56"/>
  <c r="AN170" i="56"/>
  <c r="L171" i="56"/>
  <c r="Y171" i="56"/>
  <c r="AN171" i="56"/>
  <c r="L172" i="56"/>
  <c r="Y172" i="56"/>
  <c r="AN172" i="56"/>
  <c r="L174" i="56"/>
  <c r="Y174" i="56"/>
  <c r="AN174" i="56"/>
  <c r="Y175" i="56"/>
  <c r="AN175" i="56"/>
  <c r="Y176" i="56"/>
  <c r="AN176" i="56"/>
  <c r="Y177" i="56"/>
  <c r="AN177" i="56"/>
  <c r="Y178" i="56"/>
  <c r="AN178" i="56"/>
  <c r="L179" i="56"/>
  <c r="Y179" i="56"/>
  <c r="AN179" i="56"/>
  <c r="L180" i="56"/>
  <c r="Y180" i="56"/>
  <c r="AN180" i="56"/>
  <c r="AN189" i="56"/>
  <c r="D18" i="65"/>
  <c r="K54" i="57"/>
  <c r="K51" i="57"/>
  <c r="L51" i="57"/>
  <c r="Y51" i="57"/>
  <c r="AN51" i="57"/>
  <c r="L54" i="57"/>
  <c r="Y54" i="57"/>
  <c r="AN54" i="57"/>
  <c r="L149" i="57"/>
  <c r="Y149" i="57"/>
  <c r="AN149" i="57"/>
  <c r="AN150" i="57"/>
  <c r="Y151" i="57"/>
  <c r="AN151" i="57"/>
  <c r="AN152" i="57"/>
  <c r="Y153" i="57"/>
  <c r="AN153" i="57"/>
  <c r="AN154" i="57"/>
  <c r="Y155" i="57"/>
  <c r="AN155" i="57"/>
  <c r="AN156" i="57"/>
  <c r="Y157" i="57"/>
  <c r="AN157" i="57"/>
  <c r="AN158" i="57"/>
  <c r="Y159" i="57"/>
  <c r="AN159" i="57"/>
  <c r="AN160" i="57"/>
  <c r="L161" i="57"/>
  <c r="Y161" i="57"/>
  <c r="AN161" i="57"/>
  <c r="AN162" i="57"/>
  <c r="L163" i="57"/>
  <c r="Y163" i="57"/>
  <c r="AN163" i="57"/>
  <c r="AN164" i="57"/>
  <c r="L166" i="57"/>
  <c r="Y166" i="57"/>
  <c r="AN166" i="57"/>
  <c r="Y167" i="57"/>
  <c r="AN167" i="57"/>
  <c r="Y168" i="57"/>
  <c r="AN168" i="57"/>
  <c r="Y169" i="57"/>
  <c r="AN169" i="57"/>
  <c r="Y170" i="57"/>
  <c r="AN170" i="57"/>
  <c r="L171" i="57"/>
  <c r="Y171" i="57"/>
  <c r="AN171" i="57"/>
  <c r="L172" i="57"/>
  <c r="Y172" i="57"/>
  <c r="AN172" i="57"/>
  <c r="L174" i="57"/>
  <c r="Y174" i="57"/>
  <c r="AN174" i="57"/>
  <c r="Y175" i="57"/>
  <c r="AN175" i="57"/>
  <c r="Y176" i="57"/>
  <c r="AN176" i="57"/>
  <c r="Y177" i="57"/>
  <c r="AN177" i="57"/>
  <c r="Y178" i="57"/>
  <c r="AN178" i="57"/>
  <c r="L179" i="57"/>
  <c r="Y179" i="57"/>
  <c r="AN179" i="57"/>
  <c r="L180" i="57"/>
  <c r="Y180" i="57"/>
  <c r="AN180" i="57"/>
  <c r="AN189" i="57"/>
  <c r="E18" i="65"/>
  <c r="K54" i="58"/>
  <c r="K51" i="58"/>
  <c r="L51" i="58"/>
  <c r="Y51" i="58"/>
  <c r="AN51" i="58"/>
  <c r="L54" i="58"/>
  <c r="Y54" i="58"/>
  <c r="AN54" i="58"/>
  <c r="L149" i="58"/>
  <c r="Y149" i="58"/>
  <c r="AN149" i="58"/>
  <c r="AN150" i="58"/>
  <c r="Y151" i="58"/>
  <c r="AN151" i="58"/>
  <c r="AN152" i="58"/>
  <c r="Y153" i="58"/>
  <c r="AN153" i="58"/>
  <c r="AN154" i="58"/>
  <c r="Y155" i="58"/>
  <c r="AN155" i="58"/>
  <c r="AN156" i="58"/>
  <c r="Y157" i="58"/>
  <c r="AN157" i="58"/>
  <c r="AN158" i="58"/>
  <c r="Y159" i="58"/>
  <c r="AN159" i="58"/>
  <c r="AN160" i="58"/>
  <c r="L161" i="58"/>
  <c r="Y161" i="58"/>
  <c r="AN161" i="58"/>
  <c r="AN162" i="58"/>
  <c r="L163" i="58"/>
  <c r="Y163" i="58"/>
  <c r="AN163" i="58"/>
  <c r="AN164" i="58"/>
  <c r="L166" i="58"/>
  <c r="Y166" i="58"/>
  <c r="AN166" i="58"/>
  <c r="Y167" i="58"/>
  <c r="AN167" i="58"/>
  <c r="Y168" i="58"/>
  <c r="AN168" i="58"/>
  <c r="Y169" i="58"/>
  <c r="AN169" i="58"/>
  <c r="Y170" i="58"/>
  <c r="AN170" i="58"/>
  <c r="L171" i="58"/>
  <c r="Y171" i="58"/>
  <c r="AN171" i="58"/>
  <c r="L172" i="58"/>
  <c r="Y172" i="58"/>
  <c r="AN172" i="58"/>
  <c r="L174" i="58"/>
  <c r="Y174" i="58"/>
  <c r="AN174" i="58"/>
  <c r="Y175" i="58"/>
  <c r="AN175" i="58"/>
  <c r="Y176" i="58"/>
  <c r="AN176" i="58"/>
  <c r="Y177" i="58"/>
  <c r="AN177" i="58"/>
  <c r="Y178" i="58"/>
  <c r="AN178" i="58"/>
  <c r="L179" i="58"/>
  <c r="Y179" i="58"/>
  <c r="AN179" i="58"/>
  <c r="L180" i="58"/>
  <c r="Y180" i="58"/>
  <c r="AN180" i="58"/>
  <c r="AN189" i="58"/>
  <c r="F18" i="65"/>
  <c r="K54" i="59"/>
  <c r="K51" i="59"/>
  <c r="L51" i="59"/>
  <c r="AN51" i="59"/>
  <c r="L54" i="59"/>
  <c r="AN54" i="59"/>
  <c r="L149" i="59"/>
  <c r="AN149" i="59"/>
  <c r="AN150" i="59"/>
  <c r="AN151" i="59"/>
  <c r="AN152" i="59"/>
  <c r="AN153" i="59"/>
  <c r="AN154" i="59"/>
  <c r="L155" i="59"/>
  <c r="AN155" i="59"/>
  <c r="AN156" i="59"/>
  <c r="L157" i="59"/>
  <c r="AN157" i="59"/>
  <c r="AN158" i="59"/>
  <c r="L166" i="59"/>
  <c r="AN166" i="59"/>
  <c r="AN167" i="59"/>
  <c r="AN168" i="59"/>
  <c r="AN169" i="59"/>
  <c r="AN170" i="59"/>
  <c r="L171" i="59"/>
  <c r="AN171" i="59"/>
  <c r="L172" i="59"/>
  <c r="AN172" i="59"/>
  <c r="L174" i="59"/>
  <c r="AN174" i="59"/>
  <c r="AN175" i="59"/>
  <c r="AN176" i="59"/>
  <c r="AN177" i="59"/>
  <c r="AN178" i="59"/>
  <c r="L179" i="59"/>
  <c r="AN179" i="59"/>
  <c r="L180" i="59"/>
  <c r="AN180" i="59"/>
  <c r="AN189" i="59"/>
  <c r="G18" i="65"/>
  <c r="H18" i="65"/>
  <c r="O18" i="65"/>
  <c r="AC51" i="66"/>
  <c r="AC54" i="66"/>
  <c r="AC149" i="66"/>
  <c r="N150" i="66"/>
  <c r="AC150" i="66"/>
  <c r="AC151" i="66"/>
  <c r="L152" i="66"/>
  <c r="N152" i="66"/>
  <c r="AC152" i="66"/>
  <c r="AC153" i="66"/>
  <c r="L154" i="66"/>
  <c r="N154" i="66"/>
  <c r="AC154" i="66"/>
  <c r="AC155" i="66"/>
  <c r="L156" i="66"/>
  <c r="N156" i="66"/>
  <c r="AC156" i="66"/>
  <c r="AC157" i="66"/>
  <c r="L158" i="66"/>
  <c r="N158" i="66"/>
  <c r="AC158" i="66"/>
  <c r="AC159" i="66"/>
  <c r="L160" i="66"/>
  <c r="N160" i="66"/>
  <c r="AC160" i="66"/>
  <c r="AC161" i="66"/>
  <c r="N162" i="66"/>
  <c r="AC162" i="66"/>
  <c r="AC163" i="66"/>
  <c r="N164" i="66"/>
  <c r="AC164" i="66"/>
  <c r="AC166" i="66"/>
  <c r="AC167" i="66"/>
  <c r="AC168" i="66"/>
  <c r="AC169" i="66"/>
  <c r="AC170" i="66"/>
  <c r="AC171" i="66"/>
  <c r="AC172" i="66"/>
  <c r="AC174" i="66"/>
  <c r="AC175" i="66"/>
  <c r="AC176" i="66"/>
  <c r="AC177" i="66"/>
  <c r="AC178" i="66"/>
  <c r="AC179" i="66"/>
  <c r="AC180" i="66"/>
  <c r="AC189" i="66"/>
  <c r="C14" i="65"/>
  <c r="AC51" i="56"/>
  <c r="AC54" i="56"/>
  <c r="AC149" i="56"/>
  <c r="N150" i="56"/>
  <c r="AC150" i="56"/>
  <c r="AC151" i="56"/>
  <c r="L152" i="56"/>
  <c r="N152" i="56"/>
  <c r="AC152" i="56"/>
  <c r="AC153" i="56"/>
  <c r="L154" i="56"/>
  <c r="N154" i="56"/>
  <c r="AC154" i="56"/>
  <c r="AC155" i="56"/>
  <c r="L156" i="56"/>
  <c r="N156" i="56"/>
  <c r="AC156" i="56"/>
  <c r="AC157" i="56"/>
  <c r="L158" i="56"/>
  <c r="N158" i="56"/>
  <c r="AC158" i="56"/>
  <c r="AC159" i="56"/>
  <c r="L160" i="56"/>
  <c r="N160" i="56"/>
  <c r="AC160" i="56"/>
  <c r="AC161" i="56"/>
  <c r="N162" i="56"/>
  <c r="AC162" i="56"/>
  <c r="AC163" i="56"/>
  <c r="N164" i="56"/>
  <c r="AC164" i="56"/>
  <c r="AC166" i="56"/>
  <c r="AC167" i="56"/>
  <c r="AC168" i="56"/>
  <c r="AC169" i="56"/>
  <c r="AC170" i="56"/>
  <c r="AC171" i="56"/>
  <c r="AC172" i="56"/>
  <c r="AC174" i="56"/>
  <c r="AC175" i="56"/>
  <c r="AC176" i="56"/>
  <c r="AC177" i="56"/>
  <c r="AC178" i="56"/>
  <c r="AC179" i="56"/>
  <c r="AC180" i="56"/>
  <c r="AC189" i="56"/>
  <c r="D14" i="65"/>
  <c r="AC51" i="57"/>
  <c r="AC54" i="57"/>
  <c r="AC149" i="57"/>
  <c r="N150" i="57"/>
  <c r="AC150" i="57"/>
  <c r="AC151" i="57"/>
  <c r="L152" i="57"/>
  <c r="N152" i="57"/>
  <c r="AC152" i="57"/>
  <c r="AC153" i="57"/>
  <c r="L154" i="57"/>
  <c r="N154" i="57"/>
  <c r="AC154" i="57"/>
  <c r="AC155" i="57"/>
  <c r="L156" i="57"/>
  <c r="N156" i="57"/>
  <c r="AC156" i="57"/>
  <c r="AC157" i="57"/>
  <c r="L158" i="57"/>
  <c r="N158" i="57"/>
  <c r="AC158" i="57"/>
  <c r="AC159" i="57"/>
  <c r="L160" i="57"/>
  <c r="N160" i="57"/>
  <c r="AC160" i="57"/>
  <c r="AC161" i="57"/>
  <c r="N162" i="57"/>
  <c r="AC162" i="57"/>
  <c r="AC163" i="57"/>
  <c r="N164" i="57"/>
  <c r="AC164" i="57"/>
  <c r="AC166" i="57"/>
  <c r="AC167" i="57"/>
  <c r="AC168" i="57"/>
  <c r="AC169" i="57"/>
  <c r="AC170" i="57"/>
  <c r="AC171" i="57"/>
  <c r="AC172" i="57"/>
  <c r="AC174" i="57"/>
  <c r="AC175" i="57"/>
  <c r="AC176" i="57"/>
  <c r="AC177" i="57"/>
  <c r="AC178" i="57"/>
  <c r="AC179" i="57"/>
  <c r="AC180" i="57"/>
  <c r="AC189" i="57"/>
  <c r="E14" i="65"/>
  <c r="AC51" i="58"/>
  <c r="AC54" i="58"/>
  <c r="AC149" i="58"/>
  <c r="N150" i="58"/>
  <c r="AC150" i="58"/>
  <c r="AC151" i="58"/>
  <c r="L152" i="58"/>
  <c r="N152" i="58"/>
  <c r="AC152" i="58"/>
  <c r="AC153" i="58"/>
  <c r="L154" i="58"/>
  <c r="N154" i="58"/>
  <c r="AC154" i="58"/>
  <c r="AC155" i="58"/>
  <c r="L156" i="58"/>
  <c r="N156" i="58"/>
  <c r="AC156" i="58"/>
  <c r="AC157" i="58"/>
  <c r="L158" i="58"/>
  <c r="N158" i="58"/>
  <c r="AC158" i="58"/>
  <c r="AC159" i="58"/>
  <c r="L160" i="58"/>
  <c r="N160" i="58"/>
  <c r="AC160" i="58"/>
  <c r="AC161" i="58"/>
  <c r="N162" i="58"/>
  <c r="AC162" i="58"/>
  <c r="AC163" i="58"/>
  <c r="N164" i="58"/>
  <c r="AC164" i="58"/>
  <c r="AC166" i="58"/>
  <c r="AC167" i="58"/>
  <c r="AC168" i="58"/>
  <c r="AC169" i="58"/>
  <c r="AC170" i="58"/>
  <c r="AC171" i="58"/>
  <c r="AC172" i="58"/>
  <c r="AC174" i="58"/>
  <c r="AC175" i="58"/>
  <c r="AC176" i="58"/>
  <c r="AC177" i="58"/>
  <c r="AC178" i="58"/>
  <c r="AC179" i="58"/>
  <c r="AC180" i="58"/>
  <c r="AC189" i="58"/>
  <c r="F14" i="65"/>
  <c r="AC51" i="59"/>
  <c r="AC54" i="59"/>
  <c r="AC149" i="59"/>
  <c r="AC150" i="59"/>
  <c r="AC151" i="59"/>
  <c r="AC152" i="59"/>
  <c r="AC153" i="59"/>
  <c r="AC154" i="59"/>
  <c r="AC155" i="59"/>
  <c r="N156" i="59"/>
  <c r="AC156" i="59"/>
  <c r="AC157" i="59"/>
  <c r="N158" i="59"/>
  <c r="AC158" i="59"/>
  <c r="AC166" i="59"/>
  <c r="AC167" i="59"/>
  <c r="AC168" i="59"/>
  <c r="AC169" i="59"/>
  <c r="AC170" i="59"/>
  <c r="AC171" i="59"/>
  <c r="AC172" i="59"/>
  <c r="AC174" i="59"/>
  <c r="AC175" i="59"/>
  <c r="AC176" i="59"/>
  <c r="AC177" i="59"/>
  <c r="AC178" i="59"/>
  <c r="AC179" i="59"/>
  <c r="AC180" i="59"/>
  <c r="AC189" i="59"/>
  <c r="G14" i="65"/>
  <c r="O14" i="65"/>
  <c r="AB51" i="66"/>
  <c r="AB54" i="66"/>
  <c r="AB149" i="66"/>
  <c r="L150" i="66"/>
  <c r="AB150" i="66"/>
  <c r="AB151" i="66"/>
  <c r="AB152" i="66"/>
  <c r="AB153" i="66"/>
  <c r="AB154" i="66"/>
  <c r="AB155" i="66"/>
  <c r="AB156" i="66"/>
  <c r="AB157" i="66"/>
  <c r="AB158" i="66"/>
  <c r="AB159" i="66"/>
  <c r="AB160" i="66"/>
  <c r="AB161" i="66"/>
  <c r="L162" i="66"/>
  <c r="AB162" i="66"/>
  <c r="AB163" i="66"/>
  <c r="L164" i="66"/>
  <c r="AB164" i="66"/>
  <c r="AB166" i="66"/>
  <c r="AB167" i="66"/>
  <c r="AB168" i="66"/>
  <c r="AB169" i="66"/>
  <c r="AB170" i="66"/>
  <c r="AB171" i="66"/>
  <c r="AB172" i="66"/>
  <c r="AB174" i="66"/>
  <c r="AB175" i="66"/>
  <c r="AB176" i="66"/>
  <c r="AB177" i="66"/>
  <c r="AB178" i="66"/>
  <c r="AB179" i="66"/>
  <c r="AB180" i="66"/>
  <c r="AB189" i="66"/>
  <c r="C13" i="65"/>
  <c r="AB51" i="56"/>
  <c r="AB54" i="56"/>
  <c r="AB149" i="56"/>
  <c r="L150" i="56"/>
  <c r="AB150" i="56"/>
  <c r="AB151" i="56"/>
  <c r="AB152" i="56"/>
  <c r="AB153" i="56"/>
  <c r="AB154" i="56"/>
  <c r="AB155" i="56"/>
  <c r="AB156" i="56"/>
  <c r="AB157" i="56"/>
  <c r="AB158" i="56"/>
  <c r="AB159" i="56"/>
  <c r="AB160" i="56"/>
  <c r="AB161" i="56"/>
  <c r="L162" i="56"/>
  <c r="AB162" i="56"/>
  <c r="AB163" i="56"/>
  <c r="L164" i="56"/>
  <c r="AB164" i="56"/>
  <c r="AB166" i="56"/>
  <c r="AB167" i="56"/>
  <c r="AB168" i="56"/>
  <c r="AB169" i="56"/>
  <c r="AB170" i="56"/>
  <c r="AB171" i="56"/>
  <c r="AB172" i="56"/>
  <c r="AB174" i="56"/>
  <c r="AB175" i="56"/>
  <c r="AB176" i="56"/>
  <c r="AB177" i="56"/>
  <c r="AB178" i="56"/>
  <c r="AB179" i="56"/>
  <c r="AB180" i="56"/>
  <c r="AB189" i="56"/>
  <c r="D13" i="65"/>
  <c r="AB51" i="57"/>
  <c r="AB54" i="57"/>
  <c r="AB149" i="57"/>
  <c r="L150" i="57"/>
  <c r="AB150" i="57"/>
  <c r="AB151" i="57"/>
  <c r="AB152" i="57"/>
  <c r="AB153" i="57"/>
  <c r="AB154" i="57"/>
  <c r="AB155" i="57"/>
  <c r="AB156" i="57"/>
  <c r="AB157" i="57"/>
  <c r="AB158" i="57"/>
  <c r="AB159" i="57"/>
  <c r="AB160" i="57"/>
  <c r="AB161" i="57"/>
  <c r="L162" i="57"/>
  <c r="AB162" i="57"/>
  <c r="AB163" i="57"/>
  <c r="L164" i="57"/>
  <c r="AB164" i="57"/>
  <c r="AB166" i="57"/>
  <c r="AB167" i="57"/>
  <c r="AB168" i="57"/>
  <c r="AB169" i="57"/>
  <c r="AB170" i="57"/>
  <c r="AB171" i="57"/>
  <c r="AB172" i="57"/>
  <c r="AB174" i="57"/>
  <c r="AB175" i="57"/>
  <c r="AB176" i="57"/>
  <c r="AB177" i="57"/>
  <c r="AB178" i="57"/>
  <c r="AB179" i="57"/>
  <c r="AB180" i="57"/>
  <c r="AB189" i="57"/>
  <c r="E13" i="65"/>
  <c r="AB51" i="58"/>
  <c r="AB54" i="58"/>
  <c r="AB149" i="58"/>
  <c r="L150" i="58"/>
  <c r="AB150" i="58"/>
  <c r="AB151" i="58"/>
  <c r="AB152" i="58"/>
  <c r="AB153" i="58"/>
  <c r="AB154" i="58"/>
  <c r="AB155" i="58"/>
  <c r="AB156" i="58"/>
  <c r="AB157" i="58"/>
  <c r="AB158" i="58"/>
  <c r="AB159" i="58"/>
  <c r="AB160" i="58"/>
  <c r="AB161" i="58"/>
  <c r="L162" i="58"/>
  <c r="AB162" i="58"/>
  <c r="AB163" i="58"/>
  <c r="L164" i="58"/>
  <c r="AB164" i="58"/>
  <c r="AB166" i="58"/>
  <c r="AB167" i="58"/>
  <c r="AB168" i="58"/>
  <c r="AB169" i="58"/>
  <c r="AB170" i="58"/>
  <c r="AB171" i="58"/>
  <c r="AB172" i="58"/>
  <c r="AB174" i="58"/>
  <c r="AB175" i="58"/>
  <c r="AB176" i="58"/>
  <c r="AB177" i="58"/>
  <c r="AB178" i="58"/>
  <c r="AB179" i="58"/>
  <c r="AB180" i="58"/>
  <c r="AB189" i="58"/>
  <c r="F13" i="65"/>
  <c r="AB51" i="59"/>
  <c r="AB54" i="59"/>
  <c r="AB149" i="59"/>
  <c r="AB150" i="59"/>
  <c r="AB151" i="59"/>
  <c r="AB152" i="59"/>
  <c r="AB153" i="59"/>
  <c r="AB154" i="59"/>
  <c r="AB155" i="59"/>
  <c r="L156" i="59"/>
  <c r="AB156" i="59"/>
  <c r="AB157" i="59"/>
  <c r="L158" i="59"/>
  <c r="AB158" i="59"/>
  <c r="AB166" i="59"/>
  <c r="AB167" i="59"/>
  <c r="AB168" i="59"/>
  <c r="AB169" i="59"/>
  <c r="AB170" i="59"/>
  <c r="AB171" i="59"/>
  <c r="AB172" i="59"/>
  <c r="AB174" i="59"/>
  <c r="AB175" i="59"/>
  <c r="AB176" i="59"/>
  <c r="AB177" i="59"/>
  <c r="AB178" i="59"/>
  <c r="AB179" i="59"/>
  <c r="AB180" i="59"/>
  <c r="AB189" i="59"/>
  <c r="G13" i="65"/>
  <c r="O13" i="65"/>
  <c r="Z150" i="66"/>
  <c r="Z152" i="66"/>
  <c r="Z154" i="66"/>
  <c r="Z156" i="66"/>
  <c r="Z158" i="66"/>
  <c r="Z160" i="66"/>
  <c r="Z162" i="66"/>
  <c r="Z164" i="66"/>
  <c r="Z189" i="66"/>
  <c r="C9" i="65"/>
  <c r="Z150" i="56"/>
  <c r="Z152" i="56"/>
  <c r="Z154" i="56"/>
  <c r="Z156" i="56"/>
  <c r="Z158" i="56"/>
  <c r="Z160" i="56"/>
  <c r="Z162" i="56"/>
  <c r="Z164" i="56"/>
  <c r="Z189" i="56"/>
  <c r="D9" i="65"/>
  <c r="Z150" i="57"/>
  <c r="Z152" i="57"/>
  <c r="Z154" i="57"/>
  <c r="Z156" i="57"/>
  <c r="Z158" i="57"/>
  <c r="Z160" i="57"/>
  <c r="Z162" i="57"/>
  <c r="Z164" i="57"/>
  <c r="Z189" i="57"/>
  <c r="E9" i="65"/>
  <c r="Z150" i="58"/>
  <c r="Z152" i="58"/>
  <c r="Z154" i="58"/>
  <c r="Z156" i="58"/>
  <c r="Z158" i="58"/>
  <c r="Z160" i="58"/>
  <c r="Z162" i="58"/>
  <c r="Z164" i="58"/>
  <c r="Z189" i="58"/>
  <c r="F9" i="65"/>
  <c r="Z51" i="59"/>
  <c r="Z54" i="59"/>
  <c r="Z149" i="59"/>
  <c r="Z150" i="59"/>
  <c r="Z151" i="59"/>
  <c r="Z152" i="59"/>
  <c r="Z153" i="59"/>
  <c r="Z154" i="59"/>
  <c r="Z155" i="59"/>
  <c r="Z156" i="59"/>
  <c r="Z157" i="59"/>
  <c r="Z158" i="59"/>
  <c r="Z166" i="59"/>
  <c r="Z167" i="59"/>
  <c r="Z168" i="59"/>
  <c r="Z169" i="59"/>
  <c r="Z170" i="59"/>
  <c r="Z171" i="59"/>
  <c r="Z172" i="59"/>
  <c r="Z174" i="59"/>
  <c r="Z175" i="59"/>
  <c r="Z176" i="59"/>
  <c r="Z177" i="59"/>
  <c r="Z178" i="59"/>
  <c r="Z179" i="59"/>
  <c r="Z180" i="59"/>
  <c r="Z189" i="59"/>
  <c r="G9" i="65"/>
  <c r="H9" i="65"/>
  <c r="O9" i="65"/>
  <c r="Y150" i="66"/>
  <c r="Y152" i="66"/>
  <c r="Y154" i="66"/>
  <c r="Y156" i="66"/>
  <c r="Y158" i="66"/>
  <c r="Y160" i="66"/>
  <c r="Y162" i="66"/>
  <c r="Y164" i="66"/>
  <c r="Y189" i="66"/>
  <c r="C8" i="65"/>
  <c r="Y150" i="56"/>
  <c r="Y152" i="56"/>
  <c r="Y154" i="56"/>
  <c r="Y156" i="56"/>
  <c r="Y158" i="56"/>
  <c r="Y160" i="56"/>
  <c r="Y162" i="56"/>
  <c r="Y164" i="56"/>
  <c r="Y189" i="56"/>
  <c r="D8" i="65"/>
  <c r="Y150" i="57"/>
  <c r="Y152" i="57"/>
  <c r="Y154" i="57"/>
  <c r="Y156" i="57"/>
  <c r="Y158" i="57"/>
  <c r="Y160" i="57"/>
  <c r="Y162" i="57"/>
  <c r="Y164" i="57"/>
  <c r="Y189" i="57"/>
  <c r="E8" i="65"/>
  <c r="Y150" i="58"/>
  <c r="Y152" i="58"/>
  <c r="Y154" i="58"/>
  <c r="Y156" i="58"/>
  <c r="Y158" i="58"/>
  <c r="Y160" i="58"/>
  <c r="Y162" i="58"/>
  <c r="Y164" i="58"/>
  <c r="Y189" i="58"/>
  <c r="F8" i="65"/>
  <c r="Y51" i="59"/>
  <c r="Y54" i="59"/>
  <c r="Y149" i="59"/>
  <c r="Y150" i="59"/>
  <c r="Y151" i="59"/>
  <c r="Y152" i="59"/>
  <c r="Y153" i="59"/>
  <c r="Y154" i="59"/>
  <c r="Y155" i="59"/>
  <c r="Y156" i="59"/>
  <c r="Y157" i="59"/>
  <c r="Y158" i="59"/>
  <c r="Y166" i="59"/>
  <c r="Y167" i="59"/>
  <c r="Y168" i="59"/>
  <c r="Y169" i="59"/>
  <c r="Y170" i="59"/>
  <c r="Y171" i="59"/>
  <c r="Y172" i="59"/>
  <c r="Y174" i="59"/>
  <c r="Y175" i="59"/>
  <c r="Y176" i="59"/>
  <c r="Y177" i="59"/>
  <c r="Y178" i="59"/>
  <c r="Y179" i="59"/>
  <c r="Y180" i="59"/>
  <c r="Y189" i="59"/>
  <c r="G8" i="65"/>
  <c r="H8" i="65"/>
  <c r="O8" i="65"/>
  <c r="K52" i="56"/>
  <c r="G186" i="59" a="1"/>
  <c r="G186" i="59"/>
  <c r="G185" i="59" a="1"/>
  <c r="G185" i="59"/>
  <c r="G184" i="59" a="1"/>
  <c r="G184" i="59"/>
  <c r="G183" i="59" a="1"/>
  <c r="G183" i="59"/>
  <c r="G182" i="59" a="1"/>
  <c r="G182" i="59"/>
  <c r="G180" i="59" a="1"/>
  <c r="G180" i="59"/>
  <c r="G179" i="59" a="1"/>
  <c r="G179" i="59"/>
  <c r="G178" i="59" a="1"/>
  <c r="G178" i="59"/>
  <c r="G177" i="59" a="1"/>
  <c r="G177" i="59"/>
  <c r="G176" i="59" a="1"/>
  <c r="G176" i="59"/>
  <c r="G175" i="59" a="1"/>
  <c r="G175" i="59"/>
  <c r="G174" i="59" a="1"/>
  <c r="G174" i="59"/>
  <c r="G172" i="59" a="1"/>
  <c r="G172" i="59"/>
  <c r="G171" i="59" a="1"/>
  <c r="G171" i="59"/>
  <c r="G170" i="59" a="1"/>
  <c r="G170" i="59"/>
  <c r="G169" i="59" a="1"/>
  <c r="G169" i="59"/>
  <c r="G168" i="59" a="1"/>
  <c r="G168" i="59"/>
  <c r="G167" i="59" a="1"/>
  <c r="G167" i="59"/>
  <c r="G166" i="59" a="1"/>
  <c r="G166" i="59"/>
  <c r="G158" i="59" a="1"/>
  <c r="G158" i="59"/>
  <c r="G157" i="59" a="1"/>
  <c r="G157" i="59"/>
  <c r="G156" i="59" a="1"/>
  <c r="G156" i="59"/>
  <c r="G155" i="59" a="1"/>
  <c r="G155" i="59"/>
  <c r="G154" i="59" a="1"/>
  <c r="G154" i="59"/>
  <c r="G153" i="59" a="1"/>
  <c r="G153" i="59"/>
  <c r="G152" i="59" a="1"/>
  <c r="G152" i="59"/>
  <c r="G151" i="59" a="1"/>
  <c r="G151" i="59"/>
  <c r="G150" i="59" a="1"/>
  <c r="G150" i="59"/>
  <c r="G149" i="59" a="1"/>
  <c r="G149" i="59"/>
  <c r="G145" i="59" a="1"/>
  <c r="G145" i="59"/>
  <c r="G144" i="59" a="1"/>
  <c r="G144" i="59"/>
  <c r="G143" i="59" a="1"/>
  <c r="G143" i="59"/>
  <c r="G142" i="59" a="1"/>
  <c r="G142" i="59"/>
  <c r="G137" i="59" a="1"/>
  <c r="G137" i="59"/>
  <c r="G136" i="59" a="1"/>
  <c r="G136" i="59"/>
  <c r="G135" i="59" a="1"/>
  <c r="G135" i="59"/>
  <c r="G134" i="59" a="1"/>
  <c r="G134" i="59"/>
  <c r="G133" i="59" a="1"/>
  <c r="G133" i="59"/>
  <c r="G132" i="59" a="1"/>
  <c r="G132" i="59"/>
  <c r="G131" i="59" a="1"/>
  <c r="G131" i="59"/>
  <c r="G128" i="59" a="1"/>
  <c r="G128" i="59"/>
  <c r="G127" i="59" a="1"/>
  <c r="G127" i="59"/>
  <c r="G126" i="59" a="1"/>
  <c r="G126" i="59"/>
  <c r="G125" i="59" a="1"/>
  <c r="G125" i="59"/>
  <c r="G118" i="59" a="1"/>
  <c r="G118" i="59"/>
  <c r="G117" i="59" a="1"/>
  <c r="G117" i="59"/>
  <c r="G116" i="59" a="1"/>
  <c r="G116" i="59"/>
  <c r="G115" i="59" a="1"/>
  <c r="G115" i="59"/>
  <c r="G114" i="59" a="1"/>
  <c r="G114" i="59"/>
  <c r="G109" i="59" a="1"/>
  <c r="G109" i="59"/>
  <c r="G108" i="59" a="1"/>
  <c r="G108" i="59"/>
  <c r="G107" i="59" a="1"/>
  <c r="G107" i="59"/>
  <c r="G106" i="59" a="1"/>
  <c r="G106" i="59"/>
  <c r="G105" i="59" a="1"/>
  <c r="G105" i="59"/>
  <c r="G104" i="59" a="1"/>
  <c r="G104" i="59"/>
  <c r="G102" i="59" a="1"/>
  <c r="G102" i="59"/>
  <c r="G101" i="59" a="1"/>
  <c r="G101" i="59"/>
  <c r="G100" i="59" a="1"/>
  <c r="G100" i="59"/>
  <c r="G99" i="59" a="1"/>
  <c r="G99" i="59"/>
  <c r="G98" i="59" a="1"/>
  <c r="G98" i="59"/>
  <c r="G96" i="59" a="1"/>
  <c r="G96" i="59"/>
  <c r="G95" i="59" a="1"/>
  <c r="G95" i="59"/>
  <c r="G94" i="59" a="1"/>
  <c r="G94" i="59"/>
  <c r="G93" i="59" a="1"/>
  <c r="G93" i="59"/>
  <c r="G92" i="59" a="1"/>
  <c r="G92" i="59"/>
  <c r="G90" i="59" a="1"/>
  <c r="G90" i="59"/>
  <c r="G89" i="59" a="1"/>
  <c r="G89" i="59"/>
  <c r="G88" i="59" a="1"/>
  <c r="G88" i="59"/>
  <c r="G87" i="59" a="1"/>
  <c r="G87" i="59"/>
  <c r="G86" i="59" a="1"/>
  <c r="G86" i="59"/>
  <c r="G83" i="59" a="1"/>
  <c r="G83" i="59"/>
  <c r="G82" i="59" a="1"/>
  <c r="G82" i="59"/>
  <c r="G81" i="59" a="1"/>
  <c r="G81" i="59"/>
  <c r="G80" i="59" a="1"/>
  <c r="G80" i="59"/>
  <c r="G79" i="59" a="1"/>
  <c r="G79" i="59"/>
  <c r="G77" i="59" a="1"/>
  <c r="G77" i="59"/>
  <c r="G76" i="59" a="1"/>
  <c r="G76" i="59"/>
  <c r="G75" i="59" a="1"/>
  <c r="G75" i="59"/>
  <c r="G74" i="59" a="1"/>
  <c r="G74" i="59"/>
  <c r="G73" i="59" a="1"/>
  <c r="G73" i="59"/>
  <c r="G68" i="59" a="1"/>
  <c r="G68" i="59"/>
  <c r="G67" i="59" a="1"/>
  <c r="G67" i="59"/>
  <c r="G66" i="59" a="1"/>
  <c r="G66" i="59"/>
  <c r="G65" i="59" a="1"/>
  <c r="G65" i="59"/>
  <c r="G62" i="59" a="1"/>
  <c r="G62" i="59"/>
  <c r="G61" i="59" a="1"/>
  <c r="G61" i="59"/>
  <c r="G60" i="59" a="1"/>
  <c r="G60" i="59"/>
  <c r="G59" i="59" a="1"/>
  <c r="G59" i="59"/>
  <c r="G58" i="59" a="1"/>
  <c r="G58" i="59"/>
  <c r="G57" i="59" a="1"/>
  <c r="G57" i="59"/>
  <c r="G54" i="59" a="1"/>
  <c r="G54" i="59"/>
  <c r="G53" i="59" a="1"/>
  <c r="G53" i="59"/>
  <c r="G52" i="59" a="1"/>
  <c r="G52" i="59"/>
  <c r="G51" i="59" a="1"/>
  <c r="G51" i="59"/>
  <c r="G50" i="59" a="1"/>
  <c r="G50" i="59"/>
  <c r="G49" i="59" a="1"/>
  <c r="G49" i="59"/>
  <c r="G46" i="59" a="1"/>
  <c r="G46" i="59"/>
  <c r="G45" i="59" a="1"/>
  <c r="G45" i="59"/>
  <c r="G44" i="59" a="1"/>
  <c r="G44" i="59"/>
  <c r="G43" i="59" a="1"/>
  <c r="G43" i="59"/>
  <c r="G41" i="59" a="1"/>
  <c r="G41" i="59"/>
  <c r="G40" i="59" a="1"/>
  <c r="G40" i="59"/>
  <c r="G39" i="59" a="1"/>
  <c r="G39" i="59"/>
  <c r="G33" i="59" a="1"/>
  <c r="G33" i="59"/>
  <c r="G32" i="59" a="1"/>
  <c r="G32" i="59"/>
  <c r="G31" i="59" a="1"/>
  <c r="G31" i="59"/>
  <c r="G30" i="59" a="1"/>
  <c r="G30" i="59"/>
  <c r="G29" i="59" a="1"/>
  <c r="G29" i="59"/>
  <c r="G28" i="59" a="1"/>
  <c r="G28" i="59"/>
  <c r="G27" i="59" a="1"/>
  <c r="G27" i="59"/>
  <c r="G26" i="59" a="1"/>
  <c r="G26" i="59"/>
  <c r="G24" i="59" a="1"/>
  <c r="G24" i="59"/>
  <c r="G23" i="59" a="1"/>
  <c r="G23" i="59"/>
  <c r="G22" i="59" a="1"/>
  <c r="G22" i="59"/>
  <c r="G21" i="59" a="1"/>
  <c r="G21" i="59"/>
  <c r="G20" i="59" a="1"/>
  <c r="G20" i="59"/>
  <c r="G19" i="59" a="1"/>
  <c r="G19" i="59"/>
  <c r="G18" i="59" a="1"/>
  <c r="G18" i="59"/>
  <c r="G17" i="59" a="1"/>
  <c r="G17" i="59"/>
  <c r="G13" i="59" a="1"/>
  <c r="G13" i="59"/>
  <c r="G12" i="59" a="1"/>
  <c r="G12" i="59"/>
  <c r="G11" i="59" a="1"/>
  <c r="G11" i="59"/>
  <c r="G10" i="59" a="1"/>
  <c r="G10" i="59"/>
  <c r="G9" i="59" a="1"/>
  <c r="G9" i="59"/>
  <c r="G186" i="58" a="1"/>
  <c r="G186" i="58"/>
  <c r="G185" i="58" a="1"/>
  <c r="G185" i="58"/>
  <c r="G184" i="58" a="1"/>
  <c r="G184" i="58"/>
  <c r="G183" i="58" a="1"/>
  <c r="G183" i="58"/>
  <c r="G182" i="58" a="1"/>
  <c r="G182" i="58"/>
  <c r="G180" i="58" a="1"/>
  <c r="G180" i="58"/>
  <c r="G179" i="58" a="1"/>
  <c r="G179" i="58"/>
  <c r="G178" i="58" a="1"/>
  <c r="G178" i="58"/>
  <c r="G177" i="58" a="1"/>
  <c r="G177" i="58"/>
  <c r="G176" i="58" a="1"/>
  <c r="G176" i="58"/>
  <c r="G175" i="58" a="1"/>
  <c r="G175" i="58"/>
  <c r="G174" i="58" a="1"/>
  <c r="G174" i="58"/>
  <c r="G172" i="58" a="1"/>
  <c r="G172" i="58"/>
  <c r="G171" i="58" a="1"/>
  <c r="G171" i="58"/>
  <c r="G170" i="58" a="1"/>
  <c r="G170" i="58"/>
  <c r="G169" i="58" a="1"/>
  <c r="G169" i="58"/>
  <c r="G168" i="58" a="1"/>
  <c r="G168" i="58"/>
  <c r="G167" i="58" a="1"/>
  <c r="G167" i="58"/>
  <c r="G166" i="58" a="1"/>
  <c r="G166" i="58"/>
  <c r="G164" i="58" a="1"/>
  <c r="G164" i="58"/>
  <c r="G163" i="58" a="1"/>
  <c r="G163" i="58"/>
  <c r="G162" i="58" a="1"/>
  <c r="G162" i="58"/>
  <c r="G161" i="58" a="1"/>
  <c r="G161" i="58"/>
  <c r="G160" i="58" a="1"/>
  <c r="G160" i="58"/>
  <c r="G159" i="58" a="1"/>
  <c r="G159" i="58"/>
  <c r="G158" i="58" a="1"/>
  <c r="G158" i="58"/>
  <c r="G157" i="58" a="1"/>
  <c r="G157" i="58"/>
  <c r="G156" i="58" a="1"/>
  <c r="G156" i="58"/>
  <c r="G155" i="58" a="1"/>
  <c r="G155" i="58"/>
  <c r="G154" i="58" a="1"/>
  <c r="G154" i="58"/>
  <c r="G153" i="58" a="1"/>
  <c r="G153" i="58"/>
  <c r="G152" i="58" a="1"/>
  <c r="G152" i="58"/>
  <c r="G151" i="58" a="1"/>
  <c r="G151" i="58"/>
  <c r="G150" i="58" a="1"/>
  <c r="G150" i="58"/>
  <c r="G149" i="58" a="1"/>
  <c r="G149" i="58"/>
  <c r="G145" i="58" a="1"/>
  <c r="G145" i="58"/>
  <c r="G144" i="58" a="1"/>
  <c r="G144" i="58"/>
  <c r="G143" i="58" a="1"/>
  <c r="G143" i="58"/>
  <c r="G142" i="58" a="1"/>
  <c r="G142" i="58"/>
  <c r="G140" i="58" a="1"/>
  <c r="G140" i="58"/>
  <c r="G139" i="58" a="1"/>
  <c r="G139" i="58"/>
  <c r="G138" i="58" a="1"/>
  <c r="G138" i="58"/>
  <c r="G137" i="58" a="1"/>
  <c r="G137" i="58"/>
  <c r="G136" i="58" a="1"/>
  <c r="G136" i="58"/>
  <c r="G135" i="58" a="1"/>
  <c r="G135" i="58"/>
  <c r="G134" i="58" a="1"/>
  <c r="G134" i="58"/>
  <c r="G133" i="58" a="1"/>
  <c r="G133" i="58"/>
  <c r="G132" i="58" a="1"/>
  <c r="G132" i="58"/>
  <c r="G131" i="58" a="1"/>
  <c r="G131" i="58"/>
  <c r="G128" i="58" a="1"/>
  <c r="G128" i="58"/>
  <c r="G127" i="58" a="1"/>
  <c r="G127" i="58"/>
  <c r="G126" i="58" a="1"/>
  <c r="G126" i="58"/>
  <c r="G125" i="58" a="1"/>
  <c r="G125" i="58"/>
  <c r="G123" i="58" a="1"/>
  <c r="G123" i="58"/>
  <c r="G122" i="58" a="1"/>
  <c r="G122" i="58"/>
  <c r="G121" i="58" a="1"/>
  <c r="G121" i="58"/>
  <c r="G120" i="58" a="1"/>
  <c r="G120" i="58"/>
  <c r="G119" i="58" a="1"/>
  <c r="G119" i="58"/>
  <c r="G118" i="58" a="1"/>
  <c r="G118" i="58"/>
  <c r="G117" i="58" a="1"/>
  <c r="G117" i="58"/>
  <c r="G116" i="58" a="1"/>
  <c r="G116" i="58"/>
  <c r="G115" i="58" a="1"/>
  <c r="G115" i="58"/>
  <c r="G114" i="58" a="1"/>
  <c r="G114" i="58"/>
  <c r="G109" i="58" a="1"/>
  <c r="G109" i="58"/>
  <c r="G108" i="58" a="1"/>
  <c r="G108" i="58"/>
  <c r="G107" i="58" a="1"/>
  <c r="G107" i="58"/>
  <c r="G106" i="58" a="1"/>
  <c r="G106" i="58"/>
  <c r="G105" i="58" a="1"/>
  <c r="G105" i="58"/>
  <c r="G104" i="58" a="1"/>
  <c r="G104" i="58"/>
  <c r="G102" i="58" a="1"/>
  <c r="G102" i="58"/>
  <c r="G101" i="58" a="1"/>
  <c r="G101" i="58"/>
  <c r="G100" i="58" a="1"/>
  <c r="G100" i="58"/>
  <c r="G99" i="58" a="1"/>
  <c r="G99" i="58"/>
  <c r="G98" i="58" a="1"/>
  <c r="G98" i="58"/>
  <c r="G96" i="58" a="1"/>
  <c r="G96" i="58"/>
  <c r="G95" i="58" a="1"/>
  <c r="G95" i="58"/>
  <c r="G94" i="58" a="1"/>
  <c r="G94" i="58"/>
  <c r="G93" i="58" a="1"/>
  <c r="G93" i="58"/>
  <c r="G92" i="58" a="1"/>
  <c r="G92" i="58"/>
  <c r="G90" i="58" a="1"/>
  <c r="G90" i="58"/>
  <c r="G89" i="58" a="1"/>
  <c r="G89" i="58"/>
  <c r="G88" i="58" a="1"/>
  <c r="G88" i="58"/>
  <c r="G87" i="58" a="1"/>
  <c r="G87" i="58"/>
  <c r="G86" i="58" a="1"/>
  <c r="G86" i="58"/>
  <c r="G83" i="58" a="1"/>
  <c r="G83" i="58"/>
  <c r="G82" i="58" a="1"/>
  <c r="G82" i="58"/>
  <c r="G81" i="58" a="1"/>
  <c r="G81" i="58"/>
  <c r="G80" i="58" a="1"/>
  <c r="G80" i="58"/>
  <c r="G79" i="58" a="1"/>
  <c r="G79" i="58"/>
  <c r="G77" i="58" a="1"/>
  <c r="G77" i="58"/>
  <c r="G76" i="58" a="1"/>
  <c r="G76" i="58"/>
  <c r="G75" i="58" a="1"/>
  <c r="G75" i="58"/>
  <c r="G74" i="58" a="1"/>
  <c r="G74" i="58"/>
  <c r="G73" i="58" a="1"/>
  <c r="G73" i="58"/>
  <c r="G68" i="58" a="1"/>
  <c r="G68" i="58"/>
  <c r="G67" i="58" a="1"/>
  <c r="G67" i="58"/>
  <c r="G66" i="58" a="1"/>
  <c r="G66" i="58"/>
  <c r="G65" i="58" a="1"/>
  <c r="G65" i="58"/>
  <c r="G62" i="58" a="1"/>
  <c r="G62" i="58"/>
  <c r="G61" i="58" a="1"/>
  <c r="G61" i="58"/>
  <c r="G60" i="58" a="1"/>
  <c r="G60" i="58"/>
  <c r="G59" i="58" a="1"/>
  <c r="G59" i="58"/>
  <c r="G58" i="58" a="1"/>
  <c r="G58" i="58"/>
  <c r="G57" i="58" a="1"/>
  <c r="G57" i="58"/>
  <c r="G54" i="58" a="1"/>
  <c r="G54" i="58"/>
  <c r="G53" i="58" a="1"/>
  <c r="G53" i="58"/>
  <c r="G52" i="58" a="1"/>
  <c r="G52" i="58"/>
  <c r="G51" i="58" a="1"/>
  <c r="G51" i="58"/>
  <c r="G50" i="58" a="1"/>
  <c r="G50" i="58"/>
  <c r="G49" i="58" a="1"/>
  <c r="G49" i="58"/>
  <c r="G47" i="58" a="1"/>
  <c r="G47" i="58"/>
  <c r="G46" i="58" a="1"/>
  <c r="G46" i="58"/>
  <c r="G45" i="58" a="1"/>
  <c r="G45" i="58"/>
  <c r="G44" i="58" a="1"/>
  <c r="G44" i="58"/>
  <c r="G43" i="58" a="1"/>
  <c r="G43" i="58"/>
  <c r="G41" i="58" a="1"/>
  <c r="G41" i="58"/>
  <c r="G40" i="58" a="1"/>
  <c r="G40" i="58"/>
  <c r="G39" i="58" a="1"/>
  <c r="G39" i="58"/>
  <c r="G36" i="58" a="1"/>
  <c r="G36" i="58"/>
  <c r="G35" i="58" a="1"/>
  <c r="G35" i="58"/>
  <c r="G34" i="58" a="1"/>
  <c r="G34" i="58"/>
  <c r="G33" i="58" a="1"/>
  <c r="G33" i="58"/>
  <c r="G32" i="58" a="1"/>
  <c r="G32" i="58"/>
  <c r="G31" i="58" a="1"/>
  <c r="G31" i="58"/>
  <c r="G30" i="58" a="1"/>
  <c r="G30" i="58"/>
  <c r="G29" i="58" a="1"/>
  <c r="G29" i="58"/>
  <c r="G28" i="58" a="1"/>
  <c r="G28" i="58"/>
  <c r="G27" i="58" a="1"/>
  <c r="G27" i="58"/>
  <c r="G26" i="58" a="1"/>
  <c r="G26" i="58"/>
  <c r="G24" i="58" a="1"/>
  <c r="G24" i="58"/>
  <c r="G23" i="58" a="1"/>
  <c r="G23" i="58"/>
  <c r="G22" i="58" a="1"/>
  <c r="G22" i="58"/>
  <c r="G21" i="58" a="1"/>
  <c r="G21" i="58"/>
  <c r="G20" i="58" a="1"/>
  <c r="G20" i="58"/>
  <c r="G19" i="58" a="1"/>
  <c r="G19" i="58"/>
  <c r="G18" i="58" a="1"/>
  <c r="G18" i="58"/>
  <c r="G17" i="58" a="1"/>
  <c r="G17" i="58"/>
  <c r="G15" i="58" a="1"/>
  <c r="G15" i="58"/>
  <c r="G14" i="58" a="1"/>
  <c r="G14" i="58"/>
  <c r="G13" i="58" a="1"/>
  <c r="G13" i="58"/>
  <c r="G12" i="58" a="1"/>
  <c r="G12" i="58"/>
  <c r="G11" i="58" a="1"/>
  <c r="G11" i="58"/>
  <c r="G10" i="58" a="1"/>
  <c r="G10" i="58"/>
  <c r="G9" i="58" a="1"/>
  <c r="G9" i="58"/>
  <c r="G186" i="57" a="1"/>
  <c r="G186" i="57"/>
  <c r="G185" i="57" a="1"/>
  <c r="G185" i="57"/>
  <c r="G184" i="57" a="1"/>
  <c r="G184" i="57"/>
  <c r="G183" i="57" a="1"/>
  <c r="G183" i="57"/>
  <c r="G182" i="57" a="1"/>
  <c r="G182" i="57"/>
  <c r="G180" i="57" a="1"/>
  <c r="G180" i="57"/>
  <c r="G179" i="57" a="1"/>
  <c r="G179" i="57"/>
  <c r="G178" i="57" a="1"/>
  <c r="G178" i="57"/>
  <c r="G177" i="57" a="1"/>
  <c r="G177" i="57"/>
  <c r="G176" i="57" a="1"/>
  <c r="G176" i="57"/>
  <c r="G175" i="57" a="1"/>
  <c r="G175" i="57"/>
  <c r="G174" i="57" a="1"/>
  <c r="G174" i="57"/>
  <c r="G172" i="57" a="1"/>
  <c r="G172" i="57"/>
  <c r="G171" i="57" a="1"/>
  <c r="G171" i="57"/>
  <c r="G170" i="57" a="1"/>
  <c r="G170" i="57"/>
  <c r="G169" i="57" a="1"/>
  <c r="G169" i="57"/>
  <c r="G168" i="57" a="1"/>
  <c r="G168" i="57"/>
  <c r="G167" i="57" a="1"/>
  <c r="G167" i="57"/>
  <c r="G166" i="57" a="1"/>
  <c r="G166" i="57"/>
  <c r="G164" i="57" a="1"/>
  <c r="G164" i="57"/>
  <c r="G163" i="57" a="1"/>
  <c r="G163" i="57"/>
  <c r="G162" i="57" a="1"/>
  <c r="G162" i="57"/>
  <c r="G161" i="57" a="1"/>
  <c r="G161" i="57"/>
  <c r="G160" i="57" a="1"/>
  <c r="G160" i="57"/>
  <c r="G159" i="57" a="1"/>
  <c r="G159" i="57"/>
  <c r="G158" i="57" a="1"/>
  <c r="G158" i="57"/>
  <c r="G157" i="57" a="1"/>
  <c r="G157" i="57"/>
  <c r="G156" i="57" a="1"/>
  <c r="G156" i="57"/>
  <c r="G155" i="57" a="1"/>
  <c r="G155" i="57"/>
  <c r="G154" i="57" a="1"/>
  <c r="G154" i="57"/>
  <c r="G153" i="57" a="1"/>
  <c r="G153" i="57"/>
  <c r="G152" i="57" a="1"/>
  <c r="G152" i="57"/>
  <c r="G151" i="57" a="1"/>
  <c r="G151" i="57"/>
  <c r="G150" i="57" a="1"/>
  <c r="G150" i="57"/>
  <c r="G149" i="57" a="1"/>
  <c r="G149" i="57"/>
  <c r="G145" i="57" a="1"/>
  <c r="G145" i="57"/>
  <c r="G144" i="57" a="1"/>
  <c r="G144" i="57"/>
  <c r="G143" i="57" a="1"/>
  <c r="G143" i="57"/>
  <c r="G142" i="57" a="1"/>
  <c r="G142" i="57"/>
  <c r="G138" i="57" a="1"/>
  <c r="G138" i="57"/>
  <c r="G137" i="57" a="1"/>
  <c r="G137" i="57"/>
  <c r="G136" i="57" a="1"/>
  <c r="G136" i="57"/>
  <c r="G135" i="57" a="1"/>
  <c r="G135" i="57"/>
  <c r="G134" i="57" a="1"/>
  <c r="G134" i="57"/>
  <c r="G133" i="57" a="1"/>
  <c r="G133" i="57"/>
  <c r="G132" i="57" a="1"/>
  <c r="G132" i="57"/>
  <c r="G131" i="57" a="1"/>
  <c r="G131" i="57"/>
  <c r="G128" i="57" a="1"/>
  <c r="G128" i="57"/>
  <c r="G127" i="57" a="1"/>
  <c r="G127" i="57"/>
  <c r="G126" i="57" a="1"/>
  <c r="G126" i="57"/>
  <c r="G125" i="57" a="1"/>
  <c r="G125" i="57"/>
  <c r="G123" i="57" a="1"/>
  <c r="G123" i="57"/>
  <c r="G122" i="57" a="1"/>
  <c r="G122" i="57"/>
  <c r="G121" i="57" a="1"/>
  <c r="G121" i="57"/>
  <c r="G120" i="57" a="1"/>
  <c r="G120" i="57"/>
  <c r="G119" i="57" a="1"/>
  <c r="G119" i="57"/>
  <c r="G118" i="57" a="1"/>
  <c r="G118" i="57"/>
  <c r="G117" i="57" a="1"/>
  <c r="G117" i="57"/>
  <c r="G116" i="57" a="1"/>
  <c r="G116" i="57"/>
  <c r="G115" i="57" a="1"/>
  <c r="G115" i="57"/>
  <c r="G114" i="57" a="1"/>
  <c r="G114" i="57"/>
  <c r="G109" i="57" a="1"/>
  <c r="G109" i="57"/>
  <c r="G108" i="57" a="1"/>
  <c r="G108" i="57"/>
  <c r="G107" i="57" a="1"/>
  <c r="G107" i="57"/>
  <c r="G106" i="57" a="1"/>
  <c r="G106" i="57"/>
  <c r="G105" i="57" a="1"/>
  <c r="G105" i="57"/>
  <c r="G104" i="57" a="1"/>
  <c r="G104" i="57"/>
  <c r="G102" i="57" a="1"/>
  <c r="G102" i="57"/>
  <c r="G101" i="57" a="1"/>
  <c r="G101" i="57"/>
  <c r="G100" i="57" a="1"/>
  <c r="G100" i="57"/>
  <c r="G99" i="57" a="1"/>
  <c r="G99" i="57"/>
  <c r="G98" i="57" a="1"/>
  <c r="G98" i="57"/>
  <c r="G96" i="57" a="1"/>
  <c r="G96" i="57"/>
  <c r="G95" i="57" a="1"/>
  <c r="G95" i="57"/>
  <c r="G94" i="57" a="1"/>
  <c r="G94" i="57"/>
  <c r="G93" i="57" a="1"/>
  <c r="G93" i="57"/>
  <c r="G92" i="57" a="1"/>
  <c r="G92" i="57"/>
  <c r="G90" i="57" a="1"/>
  <c r="G90" i="57"/>
  <c r="G89" i="57" a="1"/>
  <c r="G89" i="57"/>
  <c r="G88" i="57" a="1"/>
  <c r="G88" i="57"/>
  <c r="G87" i="57" a="1"/>
  <c r="G87" i="57"/>
  <c r="G86" i="57" a="1"/>
  <c r="G86" i="57"/>
  <c r="G83" i="57" a="1"/>
  <c r="G83" i="57"/>
  <c r="G82" i="57" a="1"/>
  <c r="G82" i="57"/>
  <c r="G81" i="57" a="1"/>
  <c r="G81" i="57"/>
  <c r="G80" i="57" a="1"/>
  <c r="G80" i="57"/>
  <c r="G79" i="57" a="1"/>
  <c r="G79" i="57"/>
  <c r="G77" i="57" a="1"/>
  <c r="G77" i="57"/>
  <c r="G76" i="57" a="1"/>
  <c r="G76" i="57"/>
  <c r="G75" i="57" a="1"/>
  <c r="G75" i="57"/>
  <c r="G74" i="57" a="1"/>
  <c r="G74" i="57"/>
  <c r="G73" i="57" a="1"/>
  <c r="G73" i="57"/>
  <c r="G68" i="57" a="1"/>
  <c r="G68" i="57"/>
  <c r="G67" i="57" a="1"/>
  <c r="G67" i="57"/>
  <c r="G66" i="57" a="1"/>
  <c r="G66" i="57"/>
  <c r="G65" i="57" a="1"/>
  <c r="G65" i="57"/>
  <c r="G62" i="57" a="1"/>
  <c r="G62" i="57"/>
  <c r="G61" i="57" a="1"/>
  <c r="G61" i="57"/>
  <c r="G60" i="57" a="1"/>
  <c r="G60" i="57"/>
  <c r="G59" i="57" a="1"/>
  <c r="G59" i="57"/>
  <c r="G58" i="57" a="1"/>
  <c r="G58" i="57"/>
  <c r="G57" i="57" a="1"/>
  <c r="G57" i="57"/>
  <c r="G54" i="57" a="1"/>
  <c r="G54" i="57"/>
  <c r="G53" i="57" a="1"/>
  <c r="G53" i="57"/>
  <c r="G52" i="57" a="1"/>
  <c r="G52" i="57"/>
  <c r="G51" i="57" a="1"/>
  <c r="G51" i="57"/>
  <c r="G50" i="57" a="1"/>
  <c r="G50" i="57"/>
  <c r="G49" i="57" a="1"/>
  <c r="G49" i="57"/>
  <c r="G47" i="57" a="1"/>
  <c r="G47" i="57"/>
  <c r="G46" i="57" a="1"/>
  <c r="G46" i="57"/>
  <c r="G45" i="57" a="1"/>
  <c r="G45" i="57"/>
  <c r="G44" i="57" a="1"/>
  <c r="G44" i="57"/>
  <c r="G43" i="57" a="1"/>
  <c r="G43" i="57"/>
  <c r="G41" i="57" a="1"/>
  <c r="G41" i="57"/>
  <c r="G40" i="57" a="1"/>
  <c r="G40" i="57"/>
  <c r="G39" i="57" a="1"/>
  <c r="G39" i="57"/>
  <c r="G36" i="57" a="1"/>
  <c r="G36" i="57"/>
  <c r="G35" i="57" a="1"/>
  <c r="G35" i="57"/>
  <c r="G34" i="57" a="1"/>
  <c r="G34" i="57"/>
  <c r="G33" i="57" a="1"/>
  <c r="G33" i="57"/>
  <c r="G32" i="57" a="1"/>
  <c r="G32" i="57"/>
  <c r="G31" i="57" a="1"/>
  <c r="G31" i="57"/>
  <c r="G30" i="57" a="1"/>
  <c r="G30" i="57"/>
  <c r="G29" i="57" a="1"/>
  <c r="G29" i="57"/>
  <c r="G28" i="57" a="1"/>
  <c r="G28" i="57"/>
  <c r="G27" i="57" a="1"/>
  <c r="G27" i="57"/>
  <c r="G26" i="57" a="1"/>
  <c r="G26" i="57"/>
  <c r="G24" i="57" a="1"/>
  <c r="G24" i="57"/>
  <c r="G23" i="57" a="1"/>
  <c r="G23" i="57"/>
  <c r="G22" i="57" a="1"/>
  <c r="G22" i="57"/>
  <c r="G21" i="57" a="1"/>
  <c r="G21" i="57"/>
  <c r="G20" i="57" a="1"/>
  <c r="G20" i="57"/>
  <c r="G19" i="57" a="1"/>
  <c r="G19" i="57"/>
  <c r="G18" i="57" a="1"/>
  <c r="G18" i="57"/>
  <c r="G17" i="57" a="1"/>
  <c r="G17" i="57"/>
  <c r="G15" i="57" a="1"/>
  <c r="G15" i="57"/>
  <c r="G14" i="57" a="1"/>
  <c r="G14" i="57"/>
  <c r="G13" i="57" a="1"/>
  <c r="G13" i="57"/>
  <c r="G12" i="57" a="1"/>
  <c r="G12" i="57"/>
  <c r="G11" i="57" a="1"/>
  <c r="G11" i="57"/>
  <c r="G10" i="57" a="1"/>
  <c r="G10" i="57"/>
  <c r="G9" i="57" a="1"/>
  <c r="G9" i="57"/>
  <c r="G186" i="56" a="1"/>
  <c r="G186" i="56"/>
  <c r="G185" i="56" a="1"/>
  <c r="G185" i="56"/>
  <c r="G184" i="56" a="1"/>
  <c r="G184" i="56"/>
  <c r="G183" i="56" a="1"/>
  <c r="G183" i="56"/>
  <c r="G182" i="56" a="1"/>
  <c r="G182" i="56"/>
  <c r="G180" i="56" a="1"/>
  <c r="G180" i="56"/>
  <c r="G179" i="56" a="1"/>
  <c r="G179" i="56"/>
  <c r="G178" i="56" a="1"/>
  <c r="G178" i="56"/>
  <c r="G177" i="56" a="1"/>
  <c r="G177" i="56"/>
  <c r="G176" i="56" a="1"/>
  <c r="G176" i="56"/>
  <c r="G175" i="56" a="1"/>
  <c r="G175" i="56"/>
  <c r="G174" i="56" a="1"/>
  <c r="G174" i="56"/>
  <c r="G172" i="56" a="1"/>
  <c r="G172" i="56"/>
  <c r="G171" i="56" a="1"/>
  <c r="G171" i="56"/>
  <c r="G170" i="56" a="1"/>
  <c r="G170" i="56"/>
  <c r="G169" i="56" a="1"/>
  <c r="G169" i="56"/>
  <c r="G168" i="56" a="1"/>
  <c r="G168" i="56"/>
  <c r="G167" i="56" a="1"/>
  <c r="G167" i="56"/>
  <c r="G166" i="56" a="1"/>
  <c r="G166" i="56"/>
  <c r="G164" i="56" a="1"/>
  <c r="G164" i="56"/>
  <c r="G163" i="56" a="1"/>
  <c r="G163" i="56"/>
  <c r="G162" i="56" a="1"/>
  <c r="G162" i="56"/>
  <c r="G161" i="56" a="1"/>
  <c r="G161" i="56"/>
  <c r="G160" i="56" a="1"/>
  <c r="G160" i="56"/>
  <c r="G159" i="56" a="1"/>
  <c r="G159" i="56"/>
  <c r="G158" i="56" a="1"/>
  <c r="G158" i="56"/>
  <c r="G157" i="56" a="1"/>
  <c r="G157" i="56"/>
  <c r="G156" i="56" a="1"/>
  <c r="G156" i="56"/>
  <c r="G155" i="56" a="1"/>
  <c r="G155" i="56"/>
  <c r="G154" i="56" a="1"/>
  <c r="G154" i="56"/>
  <c r="G153" i="56" a="1"/>
  <c r="G153" i="56"/>
  <c r="G152" i="56" a="1"/>
  <c r="G152" i="56"/>
  <c r="G151" i="56" a="1"/>
  <c r="G151" i="56"/>
  <c r="G150" i="56" a="1"/>
  <c r="G150" i="56"/>
  <c r="G149" i="56" a="1"/>
  <c r="G149" i="56"/>
  <c r="G145" i="56" a="1"/>
  <c r="G145" i="56"/>
  <c r="G144" i="56" a="1"/>
  <c r="G144" i="56"/>
  <c r="G143" i="56" a="1"/>
  <c r="G143" i="56"/>
  <c r="G142" i="56" a="1"/>
  <c r="G142" i="56"/>
  <c r="G135" i="56" a="1"/>
  <c r="G135" i="56"/>
  <c r="G134" i="56" a="1"/>
  <c r="G134" i="56"/>
  <c r="G133" i="56" a="1"/>
  <c r="G133" i="56"/>
  <c r="G132" i="56" a="1"/>
  <c r="G132" i="56"/>
  <c r="G131" i="56" a="1"/>
  <c r="G131" i="56"/>
  <c r="G128" i="56" a="1"/>
  <c r="G128" i="56"/>
  <c r="G127" i="56" a="1"/>
  <c r="G127" i="56"/>
  <c r="G126" i="56" a="1"/>
  <c r="G126" i="56"/>
  <c r="G125" i="56" a="1"/>
  <c r="G125" i="56"/>
  <c r="G123" i="56" a="1"/>
  <c r="G123" i="56"/>
  <c r="G122" i="56" a="1"/>
  <c r="G122" i="56"/>
  <c r="G121" i="56" a="1"/>
  <c r="G121" i="56"/>
  <c r="G120" i="56" a="1"/>
  <c r="G120" i="56"/>
  <c r="G119" i="56" a="1"/>
  <c r="G119" i="56"/>
  <c r="G118" i="56" a="1"/>
  <c r="G118" i="56"/>
  <c r="G117" i="56" a="1"/>
  <c r="G117" i="56"/>
  <c r="G116" i="56" a="1"/>
  <c r="G116" i="56"/>
  <c r="G115" i="56" a="1"/>
  <c r="G115" i="56"/>
  <c r="G114" i="56" a="1"/>
  <c r="G114" i="56"/>
  <c r="G109" i="56" a="1"/>
  <c r="G109" i="56"/>
  <c r="G108" i="56" a="1"/>
  <c r="G108" i="56"/>
  <c r="G107" i="56" a="1"/>
  <c r="G107" i="56"/>
  <c r="G106" i="56" a="1"/>
  <c r="G106" i="56"/>
  <c r="G105" i="56" a="1"/>
  <c r="G105" i="56"/>
  <c r="G104" i="56" a="1"/>
  <c r="G104" i="56"/>
  <c r="G102" i="56" a="1"/>
  <c r="G102" i="56"/>
  <c r="G101" i="56" a="1"/>
  <c r="G101" i="56"/>
  <c r="G100" i="56" a="1"/>
  <c r="G100" i="56"/>
  <c r="G99" i="56" a="1"/>
  <c r="G99" i="56"/>
  <c r="G98" i="56" a="1"/>
  <c r="G98" i="56"/>
  <c r="G96" i="56" a="1"/>
  <c r="G96" i="56"/>
  <c r="G95" i="56" a="1"/>
  <c r="G95" i="56"/>
  <c r="G94" i="56" a="1"/>
  <c r="G94" i="56"/>
  <c r="G93" i="56" a="1"/>
  <c r="G93" i="56"/>
  <c r="G92" i="56" a="1"/>
  <c r="G92" i="56"/>
  <c r="G90" i="56" a="1"/>
  <c r="G90" i="56"/>
  <c r="G89" i="56" a="1"/>
  <c r="G89" i="56"/>
  <c r="G88" i="56" a="1"/>
  <c r="G88" i="56"/>
  <c r="G87" i="56" a="1"/>
  <c r="G87" i="56"/>
  <c r="G86" i="56" a="1"/>
  <c r="G86" i="56"/>
  <c r="G83" i="56" a="1"/>
  <c r="G83" i="56"/>
  <c r="G82" i="56" a="1"/>
  <c r="G82" i="56"/>
  <c r="G81" i="56" a="1"/>
  <c r="G81" i="56"/>
  <c r="G80" i="56" a="1"/>
  <c r="G80" i="56"/>
  <c r="G79" i="56" a="1"/>
  <c r="G79" i="56"/>
  <c r="G77" i="56" a="1"/>
  <c r="G77" i="56"/>
  <c r="G76" i="56" a="1"/>
  <c r="G76" i="56"/>
  <c r="G75" i="56" a="1"/>
  <c r="G75" i="56"/>
  <c r="G74" i="56" a="1"/>
  <c r="G74" i="56"/>
  <c r="G73" i="56" a="1"/>
  <c r="G73" i="56"/>
  <c r="G68" i="56" a="1"/>
  <c r="G68" i="56"/>
  <c r="G67" i="56" a="1"/>
  <c r="G67" i="56"/>
  <c r="G66" i="56" a="1"/>
  <c r="G66" i="56"/>
  <c r="G65" i="56" a="1"/>
  <c r="G65" i="56"/>
  <c r="G62" i="56" a="1"/>
  <c r="G62" i="56"/>
  <c r="G61" i="56" a="1"/>
  <c r="G61" i="56"/>
  <c r="G60" i="56" a="1"/>
  <c r="G60" i="56"/>
  <c r="G59" i="56" a="1"/>
  <c r="G59" i="56"/>
  <c r="G58" i="56" a="1"/>
  <c r="G58" i="56"/>
  <c r="G57" i="56" a="1"/>
  <c r="G57" i="56"/>
  <c r="G54" i="56" a="1"/>
  <c r="G54" i="56"/>
  <c r="G53" i="56" a="1"/>
  <c r="G53" i="56"/>
  <c r="G52" i="56" a="1"/>
  <c r="G52" i="56"/>
  <c r="G51" i="56" a="1"/>
  <c r="G51" i="56"/>
  <c r="G50" i="56" a="1"/>
  <c r="G50" i="56"/>
  <c r="G49" i="56" a="1"/>
  <c r="G49" i="56"/>
  <c r="G47" i="56" a="1"/>
  <c r="G47" i="56"/>
  <c r="G46" i="56" a="1"/>
  <c r="G46" i="56"/>
  <c r="G45" i="56" a="1"/>
  <c r="G45" i="56"/>
  <c r="G44" i="56" a="1"/>
  <c r="G44" i="56"/>
  <c r="G43" i="56" a="1"/>
  <c r="G43" i="56"/>
  <c r="G41" i="56" a="1"/>
  <c r="G41" i="56"/>
  <c r="G40" i="56" a="1"/>
  <c r="G40" i="56"/>
  <c r="G39" i="56" a="1"/>
  <c r="G39" i="56"/>
  <c r="G36" i="56" a="1"/>
  <c r="G36" i="56"/>
  <c r="G35" i="56" a="1"/>
  <c r="G35" i="56"/>
  <c r="G34" i="56" a="1"/>
  <c r="G34" i="56"/>
  <c r="G33" i="56" a="1"/>
  <c r="G33" i="56"/>
  <c r="G32" i="56" a="1"/>
  <c r="G32" i="56"/>
  <c r="G31" i="56" a="1"/>
  <c r="G31" i="56"/>
  <c r="G30" i="56" a="1"/>
  <c r="G30" i="56"/>
  <c r="G29" i="56" a="1"/>
  <c r="G29" i="56"/>
  <c r="G28" i="56" a="1"/>
  <c r="G28" i="56"/>
  <c r="G27" i="56" a="1"/>
  <c r="G27" i="56"/>
  <c r="G26" i="56" a="1"/>
  <c r="G26" i="56"/>
  <c r="G24" i="56" a="1"/>
  <c r="G24" i="56"/>
  <c r="G23" i="56" a="1"/>
  <c r="G23" i="56"/>
  <c r="G22" i="56" a="1"/>
  <c r="G22" i="56"/>
  <c r="G21" i="56" a="1"/>
  <c r="G21" i="56"/>
  <c r="G20" i="56" a="1"/>
  <c r="G20" i="56"/>
  <c r="G19" i="56" a="1"/>
  <c r="G19" i="56"/>
  <c r="G18" i="56" a="1"/>
  <c r="G18" i="56"/>
  <c r="G17" i="56" a="1"/>
  <c r="G17" i="56"/>
  <c r="G15" i="56" a="1"/>
  <c r="G15" i="56"/>
  <c r="G14" i="56" a="1"/>
  <c r="G14" i="56"/>
  <c r="G13" i="56" a="1"/>
  <c r="G13" i="56"/>
  <c r="G12" i="56" a="1"/>
  <c r="G12" i="56"/>
  <c r="G11" i="56" a="1"/>
  <c r="G11" i="56"/>
  <c r="G10" i="56" a="1"/>
  <c r="G10" i="56"/>
  <c r="G9" i="56" a="1"/>
  <c r="G9" i="56"/>
  <c r="G186" i="66" a="1"/>
  <c r="G186" i="66"/>
  <c r="G185" i="66" a="1"/>
  <c r="G185" i="66"/>
  <c r="G184" i="66" a="1"/>
  <c r="G184" i="66"/>
  <c r="G183" i="66" a="1"/>
  <c r="G183" i="66"/>
  <c r="G182" i="66" a="1"/>
  <c r="G182" i="66"/>
  <c r="G181" i="66" a="1"/>
  <c r="G181" i="66"/>
  <c r="G180" i="66" a="1"/>
  <c r="G180" i="66"/>
  <c r="G179" i="66" a="1"/>
  <c r="G179" i="66"/>
  <c r="G178" i="66" a="1"/>
  <c r="G178" i="66"/>
  <c r="G177" i="66" a="1"/>
  <c r="G177" i="66"/>
  <c r="G176" i="66" a="1"/>
  <c r="G176" i="66"/>
  <c r="G175" i="66" a="1"/>
  <c r="G175" i="66"/>
  <c r="G174" i="66" a="1"/>
  <c r="G174" i="66"/>
  <c r="G172" i="66" a="1"/>
  <c r="G172" i="66"/>
  <c r="G171" i="66" a="1"/>
  <c r="G171" i="66"/>
  <c r="G170" i="66" a="1"/>
  <c r="G170" i="66"/>
  <c r="G169" i="66" a="1"/>
  <c r="G169" i="66"/>
  <c r="G168" i="66" a="1"/>
  <c r="G168" i="66"/>
  <c r="G167" i="66" a="1"/>
  <c r="G167" i="66"/>
  <c r="G166" i="66" a="1"/>
  <c r="G166" i="66"/>
  <c r="G164" i="66" a="1"/>
  <c r="G164" i="66"/>
  <c r="G163" i="66" a="1"/>
  <c r="G163" i="66"/>
  <c r="G162" i="66" a="1"/>
  <c r="G162" i="66"/>
  <c r="G161" i="66" a="1"/>
  <c r="G161" i="66"/>
  <c r="G160" i="66" a="1"/>
  <c r="G160" i="66"/>
  <c r="G159" i="66" a="1"/>
  <c r="G159" i="66"/>
  <c r="G158" i="66" a="1"/>
  <c r="G158" i="66"/>
  <c r="G157" i="66" a="1"/>
  <c r="G157" i="66"/>
  <c r="G156" i="66" a="1"/>
  <c r="G156" i="66"/>
  <c r="G155" i="66" a="1"/>
  <c r="G155" i="66"/>
  <c r="G154" i="66" a="1"/>
  <c r="G154" i="66"/>
  <c r="G153" i="66" a="1"/>
  <c r="G153" i="66"/>
  <c r="G152" i="66" a="1"/>
  <c r="G152" i="66"/>
  <c r="G151" i="66" a="1"/>
  <c r="G151" i="66"/>
  <c r="G150" i="66" a="1"/>
  <c r="G150" i="66"/>
  <c r="G149" i="66" a="1"/>
  <c r="G149" i="66"/>
  <c r="G145" i="66" a="1"/>
  <c r="G145" i="66"/>
  <c r="G144" i="66" a="1"/>
  <c r="G144" i="66"/>
  <c r="G143" i="66" a="1"/>
  <c r="G143" i="66"/>
  <c r="G142" i="66" a="1"/>
  <c r="G142" i="66"/>
  <c r="G140" i="66" a="1"/>
  <c r="G140" i="66"/>
  <c r="G139" i="66" a="1"/>
  <c r="G139" i="66"/>
  <c r="G138" i="66" a="1"/>
  <c r="G138" i="66"/>
  <c r="G137" i="66" a="1"/>
  <c r="G137" i="66"/>
  <c r="G136" i="66" a="1"/>
  <c r="G136" i="66"/>
  <c r="G135" i="66" a="1"/>
  <c r="G135" i="66"/>
  <c r="G134" i="66" a="1"/>
  <c r="G134" i="66"/>
  <c r="G133" i="66" a="1"/>
  <c r="G133" i="66"/>
  <c r="G132" i="66" a="1"/>
  <c r="G132" i="66"/>
  <c r="G131" i="66" a="1"/>
  <c r="G131" i="66"/>
  <c r="G128" i="66" a="1"/>
  <c r="G128" i="66"/>
  <c r="G127" i="66" a="1"/>
  <c r="G127" i="66"/>
  <c r="G126" i="66" a="1"/>
  <c r="G126" i="66"/>
  <c r="G125" i="66" a="1"/>
  <c r="G125" i="66"/>
  <c r="G123" i="66" a="1"/>
  <c r="G123" i="66"/>
  <c r="G122" i="66" a="1"/>
  <c r="G122" i="66"/>
  <c r="G121" i="66" a="1"/>
  <c r="G121" i="66"/>
  <c r="G120" i="66" a="1"/>
  <c r="G120" i="66"/>
  <c r="G119" i="66" a="1"/>
  <c r="G119" i="66"/>
  <c r="G118" i="66" a="1"/>
  <c r="G118" i="66"/>
  <c r="G117" i="66" a="1"/>
  <c r="G117" i="66"/>
  <c r="G116" i="66" a="1"/>
  <c r="G116" i="66"/>
  <c r="G115" i="66" a="1"/>
  <c r="G115" i="66"/>
  <c r="G114" i="66" a="1"/>
  <c r="G114" i="66"/>
  <c r="G109" i="66" a="1"/>
  <c r="G109" i="66"/>
  <c r="G108" i="66" a="1"/>
  <c r="G108" i="66"/>
  <c r="G107" i="66" a="1"/>
  <c r="G107" i="66"/>
  <c r="G106" i="66" a="1"/>
  <c r="G106" i="66"/>
  <c r="G105" i="66" a="1"/>
  <c r="G105" i="66"/>
  <c r="G104" i="66" a="1"/>
  <c r="G104" i="66"/>
  <c r="G102" i="66" a="1"/>
  <c r="G102" i="66"/>
  <c r="G101" i="66" a="1"/>
  <c r="G101" i="66"/>
  <c r="G100" i="66" a="1"/>
  <c r="G100" i="66"/>
  <c r="G99" i="66" a="1"/>
  <c r="G99" i="66"/>
  <c r="G98" i="66" a="1"/>
  <c r="G98" i="66"/>
  <c r="G96" i="66" a="1"/>
  <c r="G96" i="66"/>
  <c r="G95" i="66" a="1"/>
  <c r="G95" i="66"/>
  <c r="G94" i="66" a="1"/>
  <c r="G94" i="66"/>
  <c r="G93" i="66" a="1"/>
  <c r="G93" i="66"/>
  <c r="G92" i="66" a="1"/>
  <c r="G92" i="66"/>
  <c r="G90" i="66" a="1"/>
  <c r="G90" i="66"/>
  <c r="G89" i="66" a="1"/>
  <c r="G89" i="66"/>
  <c r="G88" i="66" a="1"/>
  <c r="G88" i="66"/>
  <c r="G87" i="66" a="1"/>
  <c r="G87" i="66"/>
  <c r="G86" i="66" a="1"/>
  <c r="G86" i="66"/>
  <c r="G83" i="66" a="1"/>
  <c r="G83" i="66"/>
  <c r="G82" i="66" a="1"/>
  <c r="G82" i="66"/>
  <c r="G81" i="66" a="1"/>
  <c r="G81" i="66"/>
  <c r="G80" i="66" a="1"/>
  <c r="G80" i="66"/>
  <c r="G79" i="66" a="1"/>
  <c r="G79" i="66"/>
  <c r="G77" i="66" a="1"/>
  <c r="G77" i="66"/>
  <c r="G76" i="66" a="1"/>
  <c r="G76" i="66"/>
  <c r="G75" i="66" a="1"/>
  <c r="G75" i="66"/>
  <c r="G74" i="66" a="1"/>
  <c r="G74" i="66"/>
  <c r="G73" i="66" a="1"/>
  <c r="G73" i="66"/>
  <c r="G68" i="66" a="1"/>
  <c r="G68" i="66"/>
  <c r="G67" i="66" a="1"/>
  <c r="G67" i="66"/>
  <c r="G66" i="66" a="1"/>
  <c r="G66" i="66"/>
  <c r="G65" i="66" a="1"/>
  <c r="G65" i="66"/>
  <c r="G62" i="66" a="1"/>
  <c r="G62" i="66"/>
  <c r="G61" i="66" a="1"/>
  <c r="G61" i="66"/>
  <c r="G60" i="66" a="1"/>
  <c r="G60" i="66"/>
  <c r="G59" i="66" a="1"/>
  <c r="G59" i="66"/>
  <c r="G58" i="66" a="1"/>
  <c r="G58" i="66"/>
  <c r="G57" i="66" a="1"/>
  <c r="G57" i="66"/>
  <c r="G54" i="66" a="1"/>
  <c r="G54" i="66"/>
  <c r="G53" i="66" a="1"/>
  <c r="G53" i="66"/>
  <c r="G52" i="66" a="1"/>
  <c r="G52" i="66"/>
  <c r="G51" i="66" a="1"/>
  <c r="G51" i="66"/>
  <c r="G50" i="66" a="1"/>
  <c r="G50" i="66"/>
  <c r="G49" i="66" a="1"/>
  <c r="G49" i="66"/>
  <c r="G47" i="66" a="1"/>
  <c r="G47" i="66"/>
  <c r="G46" i="66" a="1"/>
  <c r="G46" i="66"/>
  <c r="G45" i="66" a="1"/>
  <c r="G45" i="66"/>
  <c r="G44" i="66" a="1"/>
  <c r="G44" i="66"/>
  <c r="G43" i="66" a="1"/>
  <c r="G43" i="66"/>
  <c r="G41" i="66" a="1"/>
  <c r="G41" i="66"/>
  <c r="G40" i="66" a="1"/>
  <c r="G40" i="66"/>
  <c r="G39" i="66" a="1"/>
  <c r="G39" i="66"/>
  <c r="G36" i="66" a="1"/>
  <c r="G36" i="66"/>
  <c r="G35" i="66" a="1"/>
  <c r="G35" i="66"/>
  <c r="G34" i="66" a="1"/>
  <c r="G34" i="66"/>
  <c r="G33" i="66" a="1"/>
  <c r="G33" i="66"/>
  <c r="G32" i="66" a="1"/>
  <c r="G32" i="66"/>
  <c r="G31" i="66" a="1"/>
  <c r="G31" i="66"/>
  <c r="G30" i="66" a="1"/>
  <c r="G30" i="66"/>
  <c r="G29" i="66" a="1"/>
  <c r="G29" i="66"/>
  <c r="G28" i="66" a="1"/>
  <c r="G28" i="66"/>
  <c r="G27" i="66" a="1"/>
  <c r="G27" i="66"/>
  <c r="G26" i="66" a="1"/>
  <c r="G26" i="66"/>
  <c r="G24" i="66" a="1"/>
  <c r="G24" i="66"/>
  <c r="G23" i="66" a="1"/>
  <c r="G23" i="66"/>
  <c r="G22" i="66" a="1"/>
  <c r="G22" i="66"/>
  <c r="G21" i="66" a="1"/>
  <c r="G21" i="66"/>
  <c r="G20" i="66" a="1"/>
  <c r="G20" i="66"/>
  <c r="G19" i="66" a="1"/>
  <c r="G19" i="66"/>
  <c r="G18" i="66" a="1"/>
  <c r="G18" i="66"/>
  <c r="G17" i="66" a="1"/>
  <c r="G17" i="66"/>
  <c r="G15" i="66" a="1"/>
  <c r="G15" i="66"/>
  <c r="G14" i="66" a="1"/>
  <c r="G14" i="66"/>
  <c r="G13" i="66" a="1"/>
  <c r="G13" i="66"/>
  <c r="G12" i="66" a="1"/>
  <c r="G12" i="66"/>
  <c r="G11" i="66" a="1"/>
  <c r="G11" i="66"/>
  <c r="G10" i="66" a="1"/>
  <c r="G10" i="66"/>
  <c r="G9" i="66" a="1"/>
  <c r="G9" i="66"/>
  <c r="N9" i="66"/>
  <c r="Z9" i="66"/>
  <c r="N10" i="66"/>
  <c r="Z10" i="66"/>
  <c r="H11" i="66"/>
  <c r="L11" i="66"/>
  <c r="N11" i="66"/>
  <c r="Z11" i="66"/>
  <c r="H12" i="66"/>
  <c r="L12" i="66"/>
  <c r="N12" i="66"/>
  <c r="Z12" i="66"/>
  <c r="N13" i="66"/>
  <c r="Z13" i="66"/>
  <c r="N14" i="66"/>
  <c r="Z14" i="66"/>
  <c r="N15" i="66"/>
  <c r="Z15" i="66"/>
  <c r="N17" i="66"/>
  <c r="Z17" i="66"/>
  <c r="H18" i="66"/>
  <c r="L18" i="66"/>
  <c r="N18" i="66"/>
  <c r="Z18" i="66"/>
  <c r="H19" i="66"/>
  <c r="L19" i="66"/>
  <c r="N19" i="66"/>
  <c r="Z19" i="66"/>
  <c r="H20" i="66"/>
  <c r="L20" i="66"/>
  <c r="N20" i="66"/>
  <c r="Z20" i="66"/>
  <c r="H21" i="66"/>
  <c r="L21" i="66"/>
  <c r="N21" i="66"/>
  <c r="Z21" i="66"/>
  <c r="H22" i="66"/>
  <c r="L22" i="66"/>
  <c r="N22" i="66"/>
  <c r="Z22" i="66"/>
  <c r="N23" i="66"/>
  <c r="Z23" i="66"/>
  <c r="N24" i="66"/>
  <c r="Z24" i="66"/>
  <c r="N26" i="66"/>
  <c r="Z26" i="66"/>
  <c r="N27" i="66"/>
  <c r="Z27" i="66"/>
  <c r="H28" i="66"/>
  <c r="L28" i="66"/>
  <c r="N28" i="66"/>
  <c r="Z28" i="66"/>
  <c r="H29" i="66"/>
  <c r="L29" i="66"/>
  <c r="N29" i="66"/>
  <c r="Z29" i="66"/>
  <c r="H30" i="66"/>
  <c r="L30" i="66"/>
  <c r="N30" i="66"/>
  <c r="Z30" i="66"/>
  <c r="H31" i="66"/>
  <c r="L31" i="66"/>
  <c r="N31" i="66"/>
  <c r="Z31" i="66"/>
  <c r="H32" i="66"/>
  <c r="L32" i="66"/>
  <c r="N32" i="66"/>
  <c r="Z32" i="66"/>
  <c r="N33" i="66"/>
  <c r="Z33" i="66"/>
  <c r="N34" i="66"/>
  <c r="Z34" i="66"/>
  <c r="N35" i="66"/>
  <c r="Z35" i="66"/>
  <c r="N36" i="66"/>
  <c r="Z36" i="66"/>
  <c r="N39" i="66"/>
  <c r="Z39" i="66"/>
  <c r="N40" i="66"/>
  <c r="Z40" i="66"/>
  <c r="N41" i="66"/>
  <c r="Z41" i="66"/>
  <c r="N43" i="66"/>
  <c r="Z43" i="66"/>
  <c r="N44" i="66"/>
  <c r="Z44" i="66"/>
  <c r="N45" i="66"/>
  <c r="Z45" i="66"/>
  <c r="N46" i="66"/>
  <c r="Z46" i="66"/>
  <c r="N47" i="66"/>
  <c r="Z47" i="66"/>
  <c r="N49" i="66"/>
  <c r="Z49" i="66"/>
  <c r="N50" i="66"/>
  <c r="Z50" i="66"/>
  <c r="N52" i="66"/>
  <c r="Z52" i="66"/>
  <c r="N53" i="66"/>
  <c r="Z53" i="66"/>
  <c r="N57" i="66"/>
  <c r="Z57" i="66"/>
  <c r="H58" i="66"/>
  <c r="L58" i="66"/>
  <c r="N58" i="66"/>
  <c r="Z58" i="66"/>
  <c r="N59" i="66"/>
  <c r="Z59" i="66"/>
  <c r="N60" i="66"/>
  <c r="Z60" i="66"/>
  <c r="N61" i="66"/>
  <c r="Z61" i="66"/>
  <c r="N62" i="66"/>
  <c r="Z62" i="66"/>
  <c r="N65" i="66"/>
  <c r="Z65" i="66"/>
  <c r="N66" i="66"/>
  <c r="Z66" i="66"/>
  <c r="N67" i="66"/>
  <c r="Z67" i="66"/>
  <c r="N68" i="66"/>
  <c r="Z68" i="66"/>
  <c r="N73" i="66"/>
  <c r="Z73" i="66"/>
  <c r="N74" i="66"/>
  <c r="Z74" i="66"/>
  <c r="N75" i="66"/>
  <c r="Z75" i="66"/>
  <c r="N76" i="66"/>
  <c r="Z76" i="66"/>
  <c r="N77" i="66"/>
  <c r="Z77" i="66"/>
  <c r="N79" i="66"/>
  <c r="Z79" i="66"/>
  <c r="H80" i="66"/>
  <c r="L80" i="66"/>
  <c r="N80" i="66"/>
  <c r="Z80" i="66"/>
  <c r="H81" i="66"/>
  <c r="L81" i="66"/>
  <c r="N81" i="66"/>
  <c r="Z81" i="66"/>
  <c r="N82" i="66"/>
  <c r="Z82" i="66"/>
  <c r="N83" i="66"/>
  <c r="Z83" i="66"/>
  <c r="N86" i="66"/>
  <c r="Z86" i="66"/>
  <c r="H87" i="66"/>
  <c r="L87" i="66"/>
  <c r="N87" i="66"/>
  <c r="Z87" i="66"/>
  <c r="N88" i="66"/>
  <c r="Z88" i="66"/>
  <c r="N89" i="66"/>
  <c r="Z89" i="66"/>
  <c r="N90" i="66"/>
  <c r="Z90" i="66"/>
  <c r="N92" i="66"/>
  <c r="Z92" i="66"/>
  <c r="H93" i="66"/>
  <c r="L93" i="66"/>
  <c r="N93" i="66"/>
  <c r="Z93" i="66"/>
  <c r="N94" i="66"/>
  <c r="Z94" i="66"/>
  <c r="N95" i="66"/>
  <c r="Z95" i="66"/>
  <c r="N96" i="66"/>
  <c r="Z96" i="66"/>
  <c r="N98" i="66"/>
  <c r="Z98" i="66"/>
  <c r="H99" i="66"/>
  <c r="L99" i="66"/>
  <c r="N99" i="66"/>
  <c r="Z99" i="66"/>
  <c r="N100" i="66"/>
  <c r="Z100" i="66"/>
  <c r="N101" i="66"/>
  <c r="Z101" i="66"/>
  <c r="N102" i="66"/>
  <c r="Z102" i="66"/>
  <c r="N104" i="66"/>
  <c r="Z104" i="66"/>
  <c r="N105" i="66"/>
  <c r="Z105" i="66"/>
  <c r="N106" i="66"/>
  <c r="Z106" i="66"/>
  <c r="N107" i="66"/>
  <c r="Z107" i="66"/>
  <c r="N108" i="66"/>
  <c r="Z108" i="66"/>
  <c r="N109" i="66"/>
  <c r="Z109" i="66"/>
  <c r="N114" i="66"/>
  <c r="Z114" i="66"/>
  <c r="H115" i="66"/>
  <c r="L115" i="66"/>
  <c r="N115" i="66"/>
  <c r="Z115" i="66"/>
  <c r="H116" i="66"/>
  <c r="L116" i="66"/>
  <c r="N116" i="66"/>
  <c r="Z116" i="66"/>
  <c r="N117" i="66"/>
  <c r="Z117" i="66"/>
  <c r="N118" i="66"/>
  <c r="Z118" i="66"/>
  <c r="N119" i="66"/>
  <c r="Z119" i="66"/>
  <c r="H120" i="66"/>
  <c r="L120" i="66"/>
  <c r="N120" i="66"/>
  <c r="Z120" i="66"/>
  <c r="H121" i="66"/>
  <c r="L121" i="66"/>
  <c r="N121" i="66"/>
  <c r="Z121" i="66"/>
  <c r="N122" i="66"/>
  <c r="Z122" i="66"/>
  <c r="N123" i="66"/>
  <c r="Z123" i="66"/>
  <c r="N125" i="66"/>
  <c r="Z125" i="66"/>
  <c r="N126" i="66"/>
  <c r="Z126" i="66"/>
  <c r="N127" i="66"/>
  <c r="Z127" i="66"/>
  <c r="N128" i="66"/>
  <c r="Z128" i="66"/>
  <c r="N131" i="66"/>
  <c r="Z131" i="66"/>
  <c r="N132" i="66"/>
  <c r="Z132" i="66"/>
  <c r="H133" i="66"/>
  <c r="L133" i="66"/>
  <c r="N133" i="66"/>
  <c r="Z133" i="66"/>
  <c r="H134" i="66"/>
  <c r="L134" i="66"/>
  <c r="N134" i="66"/>
  <c r="Z134" i="66"/>
  <c r="N135" i="66"/>
  <c r="Z135" i="66"/>
  <c r="N136" i="66"/>
  <c r="Z136" i="66"/>
  <c r="N137" i="66"/>
  <c r="Z137" i="66"/>
  <c r="N138" i="66"/>
  <c r="Z138" i="66"/>
  <c r="N139" i="66"/>
  <c r="Z139" i="66"/>
  <c r="N140" i="66"/>
  <c r="Z140" i="66"/>
  <c r="N142" i="66"/>
  <c r="Z142" i="66"/>
  <c r="N143" i="66"/>
  <c r="Z143" i="66"/>
  <c r="N144" i="66"/>
  <c r="Z144" i="66"/>
  <c r="N145" i="66"/>
  <c r="Z145" i="66"/>
  <c r="H151" i="66"/>
  <c r="H152" i="66"/>
  <c r="H153" i="66"/>
  <c r="H154" i="66"/>
  <c r="H155" i="66"/>
  <c r="H156" i="66"/>
  <c r="H157" i="66"/>
  <c r="H158" i="66"/>
  <c r="H159" i="66"/>
  <c r="H160" i="66"/>
  <c r="H167" i="66"/>
  <c r="H168" i="66"/>
  <c r="H169" i="66"/>
  <c r="H170" i="66"/>
  <c r="H175" i="66"/>
  <c r="H176" i="66"/>
  <c r="H177" i="66"/>
  <c r="H178" i="66"/>
  <c r="N182" i="66"/>
  <c r="Z182" i="66"/>
  <c r="H183" i="66"/>
  <c r="L183" i="66"/>
  <c r="N183" i="66"/>
  <c r="Z183" i="66"/>
  <c r="H184" i="66"/>
  <c r="L184" i="66"/>
  <c r="N184" i="66"/>
  <c r="Z184" i="66"/>
  <c r="N185" i="66"/>
  <c r="Z185" i="66"/>
  <c r="N186" i="66"/>
  <c r="Z186" i="66"/>
  <c r="AO9" i="66"/>
  <c r="AO10" i="66"/>
  <c r="AO11" i="66"/>
  <c r="AO12" i="66"/>
  <c r="AO13" i="66"/>
  <c r="AO14" i="66"/>
  <c r="AO15" i="66"/>
  <c r="AO17" i="66"/>
  <c r="AO18" i="66"/>
  <c r="AO19" i="66"/>
  <c r="AO22" i="66"/>
  <c r="AO23" i="66"/>
  <c r="AO24" i="66"/>
  <c r="AO26" i="66"/>
  <c r="AO27" i="66"/>
  <c r="AO28" i="66"/>
  <c r="AO29" i="66"/>
  <c r="AO30" i="66"/>
  <c r="AO31" i="66"/>
  <c r="AO32" i="66"/>
  <c r="AO33" i="66"/>
  <c r="AO34" i="66"/>
  <c r="AO35" i="66"/>
  <c r="AO36" i="66"/>
  <c r="AO39" i="66"/>
  <c r="AO40" i="66"/>
  <c r="AO41" i="66"/>
  <c r="AO43" i="66"/>
  <c r="AO44" i="66"/>
  <c r="AO45" i="66"/>
  <c r="AO46" i="66"/>
  <c r="AO47" i="66"/>
  <c r="AO49" i="66"/>
  <c r="AO50" i="66"/>
  <c r="AO52" i="66"/>
  <c r="AO53" i="66"/>
  <c r="AO57" i="66"/>
  <c r="AO58" i="66"/>
  <c r="AO59" i="66"/>
  <c r="AO60" i="66"/>
  <c r="AO61" i="66"/>
  <c r="AO62" i="66"/>
  <c r="AO65" i="66"/>
  <c r="AO66" i="66"/>
  <c r="AO67" i="66"/>
  <c r="AO68" i="66"/>
  <c r="AO73" i="66"/>
  <c r="AO74" i="66"/>
  <c r="AO75" i="66"/>
  <c r="AO76" i="66"/>
  <c r="AO77" i="66"/>
  <c r="AO79" i="66"/>
  <c r="AO80" i="66"/>
  <c r="AO81" i="66"/>
  <c r="AO82" i="66"/>
  <c r="AO83" i="66"/>
  <c r="AO86" i="66"/>
  <c r="AO87" i="66"/>
  <c r="AO88" i="66"/>
  <c r="AO89" i="66"/>
  <c r="AO90" i="66"/>
  <c r="AO92" i="66"/>
  <c r="AO93" i="66"/>
  <c r="AO94" i="66"/>
  <c r="AO95" i="66"/>
  <c r="AO96" i="66"/>
  <c r="AO98" i="66"/>
  <c r="AO99" i="66"/>
  <c r="AO100" i="66"/>
  <c r="AO101" i="66"/>
  <c r="AO102" i="66"/>
  <c r="AO104" i="66"/>
  <c r="AO105" i="66"/>
  <c r="AO106" i="66"/>
  <c r="AO107" i="66"/>
  <c r="AO108" i="66"/>
  <c r="AO109" i="66"/>
  <c r="AO114" i="66"/>
  <c r="AO115" i="66"/>
  <c r="AO116" i="66"/>
  <c r="AO117" i="66"/>
  <c r="AO118" i="66"/>
  <c r="AO119" i="66"/>
  <c r="AO120" i="66"/>
  <c r="AO121" i="66"/>
  <c r="AO122" i="66"/>
  <c r="AO123" i="66"/>
  <c r="AO125" i="66"/>
  <c r="AO126" i="66"/>
  <c r="AO127" i="66"/>
  <c r="AO128" i="66"/>
  <c r="AO131" i="66"/>
  <c r="AO132" i="66"/>
  <c r="AO133" i="66"/>
  <c r="AO134" i="66"/>
  <c r="AO135" i="66"/>
  <c r="AO136" i="66"/>
  <c r="AO137" i="66"/>
  <c r="AO138" i="66"/>
  <c r="AO139" i="66"/>
  <c r="AO140" i="66"/>
  <c r="AO142" i="66"/>
  <c r="AO143" i="66"/>
  <c r="AO144" i="66"/>
  <c r="AO145" i="66"/>
  <c r="AO182" i="66"/>
  <c r="AO183" i="66"/>
  <c r="AO184" i="66"/>
  <c r="AO185" i="66"/>
  <c r="AO186" i="66"/>
  <c r="AF9" i="66"/>
  <c r="AR9" i="66"/>
  <c r="AR10" i="66"/>
  <c r="AF11" i="66"/>
  <c r="AR11" i="66"/>
  <c r="AR12" i="66"/>
  <c r="AF13" i="66"/>
  <c r="AR13" i="66"/>
  <c r="AR14" i="66"/>
  <c r="AF15" i="66"/>
  <c r="AR15" i="66"/>
  <c r="AF17" i="66"/>
  <c r="AR17" i="66"/>
  <c r="AF18" i="66"/>
  <c r="AR18" i="66"/>
  <c r="AF19" i="66"/>
  <c r="AR19" i="66"/>
  <c r="AF22" i="66"/>
  <c r="AR22" i="66"/>
  <c r="AF23" i="66"/>
  <c r="AR23" i="66"/>
  <c r="AF24" i="66"/>
  <c r="AR24" i="66"/>
  <c r="AF26" i="66"/>
  <c r="AR26" i="66"/>
  <c r="AR27" i="66"/>
  <c r="AF28" i="66"/>
  <c r="AR28" i="66"/>
  <c r="AF29" i="66"/>
  <c r="AR29" i="66"/>
  <c r="AR30" i="66"/>
  <c r="AF31" i="66"/>
  <c r="AR31" i="66"/>
  <c r="AR32" i="66"/>
  <c r="AF33" i="66"/>
  <c r="AR33" i="66"/>
  <c r="AR34" i="66"/>
  <c r="AF35" i="66"/>
  <c r="AR35" i="66"/>
  <c r="AR36" i="66"/>
  <c r="AF39" i="66"/>
  <c r="AR39" i="66"/>
  <c r="AF40" i="66"/>
  <c r="AR40" i="66"/>
  <c r="AF41" i="66"/>
  <c r="AR41" i="66"/>
  <c r="AF43" i="66"/>
  <c r="AR43" i="66"/>
  <c r="AF44" i="66"/>
  <c r="AR44" i="66"/>
  <c r="AR45" i="66"/>
  <c r="AF46" i="66"/>
  <c r="AR46" i="66"/>
  <c r="AR47" i="66"/>
  <c r="AF49" i="66"/>
  <c r="AR49" i="66"/>
  <c r="AF50" i="66"/>
  <c r="AR50" i="66"/>
  <c r="AF51" i="66"/>
  <c r="AR51" i="66"/>
  <c r="AF52" i="66"/>
  <c r="AR52" i="66"/>
  <c r="AF53" i="66"/>
  <c r="AR53" i="66"/>
  <c r="AF54" i="66"/>
  <c r="AR54" i="66"/>
  <c r="AF57" i="66"/>
  <c r="AR57" i="66"/>
  <c r="AF58" i="66"/>
  <c r="AR58" i="66"/>
  <c r="AF59" i="66"/>
  <c r="AR59" i="66"/>
  <c r="AF60" i="66"/>
  <c r="AR60" i="66"/>
  <c r="AF61" i="66"/>
  <c r="AR61" i="66"/>
  <c r="AF62" i="66"/>
  <c r="AR62" i="66"/>
  <c r="AF65" i="66"/>
  <c r="AR65" i="66"/>
  <c r="AF66" i="66"/>
  <c r="AR66" i="66"/>
  <c r="AF67" i="66"/>
  <c r="AR67" i="66"/>
  <c r="AF68" i="66"/>
  <c r="AR68" i="66"/>
  <c r="AF73" i="66"/>
  <c r="AR73" i="66"/>
  <c r="AF74" i="66"/>
  <c r="AR74" i="66"/>
  <c r="AF75" i="66"/>
  <c r="AR75" i="66"/>
  <c r="AF76" i="66"/>
  <c r="AR76" i="66"/>
  <c r="AF77" i="66"/>
  <c r="AR77" i="66"/>
  <c r="AF79" i="66"/>
  <c r="AR79" i="66"/>
  <c r="AF80" i="66"/>
  <c r="AR80" i="66"/>
  <c r="AF81" i="66"/>
  <c r="AR81" i="66"/>
  <c r="AF82" i="66"/>
  <c r="AR82" i="66"/>
  <c r="AF83" i="66"/>
  <c r="AR83" i="66"/>
  <c r="AF86" i="66"/>
  <c r="AR86" i="66"/>
  <c r="AF87" i="66"/>
  <c r="AR87" i="66"/>
  <c r="AF88" i="66"/>
  <c r="AR88" i="66"/>
  <c r="AF89" i="66"/>
  <c r="AR89" i="66"/>
  <c r="AF90" i="66"/>
  <c r="AR90" i="66"/>
  <c r="AF92" i="66"/>
  <c r="AR92" i="66"/>
  <c r="AF93" i="66"/>
  <c r="AR93" i="66"/>
  <c r="AF94" i="66"/>
  <c r="AR94" i="66"/>
  <c r="AF95" i="66"/>
  <c r="AR95" i="66"/>
  <c r="AF96" i="66"/>
  <c r="AR96" i="66"/>
  <c r="AF98" i="66"/>
  <c r="AR98" i="66"/>
  <c r="AF99" i="66"/>
  <c r="AR99" i="66"/>
  <c r="AF100" i="66"/>
  <c r="AR100" i="66"/>
  <c r="AF101" i="66"/>
  <c r="AR101" i="66"/>
  <c r="AF102" i="66"/>
  <c r="AR102" i="66"/>
  <c r="AF104" i="66"/>
  <c r="AR104" i="66"/>
  <c r="AF105" i="66"/>
  <c r="AR105" i="66"/>
  <c r="AF106" i="66"/>
  <c r="AR106" i="66"/>
  <c r="AF107" i="66"/>
  <c r="AR107" i="66"/>
  <c r="AF108" i="66"/>
  <c r="AR108" i="66"/>
  <c r="AF109" i="66"/>
  <c r="AR109" i="66"/>
  <c r="AF114" i="66"/>
  <c r="AR114" i="66"/>
  <c r="AF115" i="66"/>
  <c r="AR115" i="66"/>
  <c r="AF116" i="66"/>
  <c r="AR116" i="66"/>
  <c r="AF117" i="66"/>
  <c r="AR117" i="66"/>
  <c r="AF118" i="66"/>
  <c r="AR118" i="66"/>
  <c r="AR119" i="66"/>
  <c r="AR120" i="66"/>
  <c r="AR121" i="66"/>
  <c r="AR122" i="66"/>
  <c r="AR123" i="66"/>
  <c r="AR125" i="66"/>
  <c r="AR126" i="66"/>
  <c r="AR127" i="66"/>
  <c r="AR128" i="66"/>
  <c r="AF131" i="66"/>
  <c r="AR131" i="66"/>
  <c r="AR132" i="66"/>
  <c r="AF133" i="66"/>
  <c r="AR133" i="66"/>
  <c r="AR134" i="66"/>
  <c r="AF135" i="66"/>
  <c r="AR135" i="66"/>
  <c r="AR136" i="66"/>
  <c r="AF137" i="66"/>
  <c r="AR137" i="66"/>
  <c r="AR138" i="66"/>
  <c r="AF139" i="66"/>
  <c r="AR139" i="66"/>
  <c r="AR140" i="66"/>
  <c r="AF142" i="66"/>
  <c r="AR142" i="66"/>
  <c r="AF143" i="66"/>
  <c r="AR143" i="66"/>
  <c r="AF144" i="66"/>
  <c r="AR144" i="66"/>
  <c r="AF145" i="66"/>
  <c r="AR145" i="66"/>
  <c r="AF149" i="66"/>
  <c r="AR149" i="66"/>
  <c r="AR150" i="66"/>
  <c r="AF151" i="66"/>
  <c r="AR151" i="66"/>
  <c r="AR152" i="66"/>
  <c r="AF153" i="66"/>
  <c r="AR153" i="66"/>
  <c r="AR154" i="66"/>
  <c r="AF155" i="66"/>
  <c r="AR155" i="66"/>
  <c r="AR156" i="66"/>
  <c r="AF157" i="66"/>
  <c r="AR157" i="66"/>
  <c r="AR158" i="66"/>
  <c r="AF159" i="66"/>
  <c r="AR159" i="66"/>
  <c r="AR160" i="66"/>
  <c r="AF161" i="66"/>
  <c r="AR161" i="66"/>
  <c r="AR162" i="66"/>
  <c r="AF163" i="66"/>
  <c r="AR163" i="66"/>
  <c r="AR164" i="66"/>
  <c r="AF166" i="66"/>
  <c r="AR166" i="66"/>
  <c r="AF167" i="66"/>
  <c r="AR167" i="66"/>
  <c r="AF168" i="66"/>
  <c r="AR168" i="66"/>
  <c r="AF169" i="66"/>
  <c r="AR169" i="66"/>
  <c r="AF170" i="66"/>
  <c r="AR170" i="66"/>
  <c r="AF171" i="66"/>
  <c r="AR171" i="66"/>
  <c r="AF172" i="66"/>
  <c r="AR172" i="66"/>
  <c r="AF174" i="66"/>
  <c r="AR174" i="66"/>
  <c r="AF175" i="66"/>
  <c r="AR175" i="66"/>
  <c r="AF176" i="66"/>
  <c r="AR176" i="66"/>
  <c r="AF177" i="66"/>
  <c r="AR177" i="66"/>
  <c r="AF178" i="66"/>
  <c r="AR178" i="66"/>
  <c r="AF179" i="66"/>
  <c r="AR179" i="66"/>
  <c r="AF180" i="66"/>
  <c r="AR180" i="66"/>
  <c r="AR182" i="66"/>
  <c r="AR183" i="66"/>
  <c r="AR184" i="66"/>
  <c r="AR185" i="66"/>
  <c r="AR186" i="66"/>
  <c r="AR189" i="66"/>
  <c r="N9" i="56"/>
  <c r="Z9" i="56"/>
  <c r="AO9" i="56"/>
  <c r="AO10" i="56"/>
  <c r="H11" i="56"/>
  <c r="L11" i="56"/>
  <c r="N11" i="56"/>
  <c r="Z11" i="56"/>
  <c r="AO11" i="56"/>
  <c r="AO12" i="56"/>
  <c r="N13" i="56"/>
  <c r="Z13" i="56"/>
  <c r="AO13" i="56"/>
  <c r="AO14" i="56"/>
  <c r="N15" i="56"/>
  <c r="Z15" i="56"/>
  <c r="AO15" i="56"/>
  <c r="N17" i="56"/>
  <c r="Z17" i="56"/>
  <c r="AO17" i="56"/>
  <c r="H18" i="56"/>
  <c r="L18" i="56"/>
  <c r="N18" i="56"/>
  <c r="Z18" i="56"/>
  <c r="AO18" i="56"/>
  <c r="H19" i="56"/>
  <c r="L19" i="56"/>
  <c r="N19" i="56"/>
  <c r="Z19" i="56"/>
  <c r="AO19" i="56"/>
  <c r="H20" i="56"/>
  <c r="L20" i="56"/>
  <c r="N20" i="56"/>
  <c r="Z20" i="56"/>
  <c r="AO20" i="56"/>
  <c r="H21" i="56"/>
  <c r="L21" i="56"/>
  <c r="N21" i="56"/>
  <c r="Z21" i="56"/>
  <c r="AO21" i="56"/>
  <c r="H22" i="56"/>
  <c r="L22" i="56"/>
  <c r="N22" i="56"/>
  <c r="Z22" i="56"/>
  <c r="AO22" i="56"/>
  <c r="N23" i="56"/>
  <c r="Z23" i="56"/>
  <c r="AO23" i="56"/>
  <c r="N24" i="56"/>
  <c r="Z24" i="56"/>
  <c r="AO24" i="56"/>
  <c r="N26" i="56"/>
  <c r="Z26" i="56"/>
  <c r="AO26" i="56"/>
  <c r="AO27" i="56"/>
  <c r="H28" i="56"/>
  <c r="L28" i="56"/>
  <c r="N28" i="56"/>
  <c r="Z28" i="56"/>
  <c r="AO28" i="56"/>
  <c r="H29" i="56"/>
  <c r="L29" i="56"/>
  <c r="N29" i="56"/>
  <c r="Z29" i="56"/>
  <c r="AO29" i="56"/>
  <c r="AO30" i="56"/>
  <c r="H31" i="56"/>
  <c r="L31" i="56"/>
  <c r="N31" i="56"/>
  <c r="Z31" i="56"/>
  <c r="AO31" i="56"/>
  <c r="AO32" i="56"/>
  <c r="N33" i="56"/>
  <c r="Z33" i="56"/>
  <c r="AO33" i="56"/>
  <c r="AO34" i="56"/>
  <c r="N35" i="56"/>
  <c r="Z35" i="56"/>
  <c r="AO35" i="56"/>
  <c r="AO36" i="56"/>
  <c r="N39" i="56"/>
  <c r="Z39" i="56"/>
  <c r="AO39" i="56"/>
  <c r="N40" i="56"/>
  <c r="Z40" i="56"/>
  <c r="AO40" i="56"/>
  <c r="N41" i="56"/>
  <c r="Z41" i="56"/>
  <c r="AO41" i="56"/>
  <c r="N43" i="56"/>
  <c r="Z43" i="56"/>
  <c r="AO43" i="56"/>
  <c r="N44" i="56"/>
  <c r="Z44" i="56"/>
  <c r="AO44" i="56"/>
  <c r="AO45" i="56"/>
  <c r="N46" i="56"/>
  <c r="Z46" i="56"/>
  <c r="AO46" i="56"/>
  <c r="AO47" i="56"/>
  <c r="N49" i="56"/>
  <c r="Z49" i="56"/>
  <c r="AO49" i="56"/>
  <c r="N50" i="56"/>
  <c r="Z50" i="56"/>
  <c r="AO50" i="56"/>
  <c r="N52" i="56"/>
  <c r="Z52" i="56"/>
  <c r="AO52" i="56"/>
  <c r="N53" i="56"/>
  <c r="Z53" i="56"/>
  <c r="AO53" i="56"/>
  <c r="N57" i="56"/>
  <c r="Z57" i="56"/>
  <c r="AO57" i="56"/>
  <c r="N58" i="56"/>
  <c r="Z58" i="56"/>
  <c r="AO58" i="56"/>
  <c r="N59" i="56"/>
  <c r="Z59" i="56"/>
  <c r="AO59" i="56"/>
  <c r="N60" i="56"/>
  <c r="Z60" i="56"/>
  <c r="AO60" i="56"/>
  <c r="N61" i="56"/>
  <c r="Z61" i="56"/>
  <c r="AO61" i="56"/>
  <c r="N62" i="56"/>
  <c r="Z62" i="56"/>
  <c r="AO62" i="56"/>
  <c r="N65" i="56"/>
  <c r="Z65" i="56"/>
  <c r="AO65" i="56"/>
  <c r="N66" i="56"/>
  <c r="Z66" i="56"/>
  <c r="AO66" i="56"/>
  <c r="N67" i="56"/>
  <c r="Z67" i="56"/>
  <c r="AO67" i="56"/>
  <c r="N68" i="56"/>
  <c r="Z68" i="56"/>
  <c r="AO68" i="56"/>
  <c r="N73" i="56"/>
  <c r="Z73" i="56"/>
  <c r="AO73" i="56"/>
  <c r="N74" i="56"/>
  <c r="Z74" i="56"/>
  <c r="AO74" i="56"/>
  <c r="N75" i="56"/>
  <c r="Z75" i="56"/>
  <c r="AO75" i="56"/>
  <c r="N76" i="56"/>
  <c r="Z76" i="56"/>
  <c r="AO76" i="56"/>
  <c r="N77" i="56"/>
  <c r="Z77" i="56"/>
  <c r="AO77" i="56"/>
  <c r="N79" i="56"/>
  <c r="Z79" i="56"/>
  <c r="AO79" i="56"/>
  <c r="H80" i="56"/>
  <c r="L80" i="56"/>
  <c r="N80" i="56"/>
  <c r="Z80" i="56"/>
  <c r="AO80" i="56"/>
  <c r="H81" i="56"/>
  <c r="L81" i="56"/>
  <c r="N81" i="56"/>
  <c r="Z81" i="56"/>
  <c r="AO81" i="56"/>
  <c r="N82" i="56"/>
  <c r="Z82" i="56"/>
  <c r="AO82" i="56"/>
  <c r="N83" i="56"/>
  <c r="Z83" i="56"/>
  <c r="AO83" i="56"/>
  <c r="N86" i="56"/>
  <c r="Z86" i="56"/>
  <c r="AO86" i="56"/>
  <c r="H87" i="56"/>
  <c r="L87" i="56"/>
  <c r="N87" i="56"/>
  <c r="Z87" i="56"/>
  <c r="AO87" i="56"/>
  <c r="N88" i="56"/>
  <c r="Z88" i="56"/>
  <c r="AO88" i="56"/>
  <c r="N89" i="56"/>
  <c r="Z89" i="56"/>
  <c r="AO89" i="56"/>
  <c r="N90" i="56"/>
  <c r="Z90" i="56"/>
  <c r="AO90" i="56"/>
  <c r="N92" i="56"/>
  <c r="Z92" i="56"/>
  <c r="AO92" i="56"/>
  <c r="H93" i="56"/>
  <c r="L93" i="56"/>
  <c r="N93" i="56"/>
  <c r="Z93" i="56"/>
  <c r="AO93" i="56"/>
  <c r="N94" i="56"/>
  <c r="Z94" i="56"/>
  <c r="AO94" i="56"/>
  <c r="N95" i="56"/>
  <c r="Z95" i="56"/>
  <c r="AO95" i="56"/>
  <c r="N96" i="56"/>
  <c r="Z96" i="56"/>
  <c r="AO96" i="56"/>
  <c r="N98" i="56"/>
  <c r="Z98" i="56"/>
  <c r="AO98" i="56"/>
  <c r="H99" i="56"/>
  <c r="L99" i="56"/>
  <c r="N99" i="56"/>
  <c r="Z99" i="56"/>
  <c r="AO99" i="56"/>
  <c r="N100" i="56"/>
  <c r="Z100" i="56"/>
  <c r="AO100" i="56"/>
  <c r="N101" i="56"/>
  <c r="Z101" i="56"/>
  <c r="AO101" i="56"/>
  <c r="N102" i="56"/>
  <c r="Z102" i="56"/>
  <c r="AO102" i="56"/>
  <c r="N104" i="56"/>
  <c r="Z104" i="56"/>
  <c r="AO104" i="56"/>
  <c r="N105" i="56"/>
  <c r="Z105" i="56"/>
  <c r="AO105" i="56"/>
  <c r="N106" i="56"/>
  <c r="Z106" i="56"/>
  <c r="AO106" i="56"/>
  <c r="N107" i="56"/>
  <c r="Z107" i="56"/>
  <c r="AO107" i="56"/>
  <c r="N108" i="56"/>
  <c r="Z108" i="56"/>
  <c r="AO108" i="56"/>
  <c r="N109" i="56"/>
  <c r="Z109" i="56"/>
  <c r="AO109" i="56"/>
  <c r="N114" i="56"/>
  <c r="Z114" i="56"/>
  <c r="AO114" i="56"/>
  <c r="H115" i="56"/>
  <c r="L115" i="56"/>
  <c r="N115" i="56"/>
  <c r="Z115" i="56"/>
  <c r="AO115" i="56"/>
  <c r="H116" i="56"/>
  <c r="L116" i="56"/>
  <c r="N116" i="56"/>
  <c r="Z116" i="56"/>
  <c r="AO116" i="56"/>
  <c r="N117" i="56"/>
  <c r="Z117" i="56"/>
  <c r="AO117" i="56"/>
  <c r="N118" i="56"/>
  <c r="Z118" i="56"/>
  <c r="AO118" i="56"/>
  <c r="AO119" i="56"/>
  <c r="AO120" i="56"/>
  <c r="AO121" i="56"/>
  <c r="AO122" i="56"/>
  <c r="AO123" i="56"/>
  <c r="AO125" i="56"/>
  <c r="AO126" i="56"/>
  <c r="AO127" i="56"/>
  <c r="AO128" i="56"/>
  <c r="N131" i="56"/>
  <c r="Z131" i="56"/>
  <c r="AO131" i="56"/>
  <c r="L132" i="56"/>
  <c r="N132" i="56"/>
  <c r="Z132" i="56"/>
  <c r="AO132" i="56"/>
  <c r="N133" i="56"/>
  <c r="Z133" i="56"/>
  <c r="AO133" i="56"/>
  <c r="N134" i="56"/>
  <c r="Z134" i="56"/>
  <c r="AO134" i="56"/>
  <c r="N135" i="56"/>
  <c r="Z135" i="56"/>
  <c r="AO135" i="56"/>
  <c r="N142" i="56"/>
  <c r="Z142" i="56"/>
  <c r="AO142" i="56"/>
  <c r="N143" i="56"/>
  <c r="Z143" i="56"/>
  <c r="AO143" i="56"/>
  <c r="N144" i="56"/>
  <c r="Z144" i="56"/>
  <c r="AO144" i="56"/>
  <c r="N145" i="56"/>
  <c r="Z145" i="56"/>
  <c r="AO145" i="56"/>
  <c r="H151" i="56"/>
  <c r="H153" i="56"/>
  <c r="H155" i="56"/>
  <c r="H157" i="56"/>
  <c r="H159" i="56"/>
  <c r="H167" i="56"/>
  <c r="H168" i="56"/>
  <c r="H169" i="56"/>
  <c r="H170" i="56"/>
  <c r="H175" i="56"/>
  <c r="H176" i="56"/>
  <c r="H177" i="56"/>
  <c r="H178" i="56"/>
  <c r="AO182" i="56"/>
  <c r="AO183" i="56"/>
  <c r="AO184" i="56"/>
  <c r="AO185" i="56"/>
  <c r="AO186" i="56"/>
  <c r="N9" i="57"/>
  <c r="Z9" i="57"/>
  <c r="AO9" i="57"/>
  <c r="AO10" i="57"/>
  <c r="H11" i="57"/>
  <c r="L11" i="57"/>
  <c r="N11" i="57"/>
  <c r="Z11" i="57"/>
  <c r="AO11" i="57"/>
  <c r="AO12" i="57"/>
  <c r="N13" i="57"/>
  <c r="Z13" i="57"/>
  <c r="AO13" i="57"/>
  <c r="AO14" i="57"/>
  <c r="N15" i="57"/>
  <c r="Z15" i="57"/>
  <c r="AO15" i="57"/>
  <c r="N17" i="57"/>
  <c r="Z17" i="57"/>
  <c r="AO17" i="57"/>
  <c r="H18" i="57"/>
  <c r="L18" i="57"/>
  <c r="N18" i="57"/>
  <c r="Z18" i="57"/>
  <c r="AO18" i="57"/>
  <c r="H19" i="57"/>
  <c r="L19" i="57"/>
  <c r="N19" i="57"/>
  <c r="Z19" i="57"/>
  <c r="AO19" i="57"/>
  <c r="H20" i="57"/>
  <c r="L20" i="57"/>
  <c r="N20" i="57"/>
  <c r="Z20" i="57"/>
  <c r="AO20" i="57"/>
  <c r="H21" i="57"/>
  <c r="L21" i="57"/>
  <c r="N21" i="57"/>
  <c r="Z21" i="57"/>
  <c r="AO21" i="57"/>
  <c r="H22" i="57"/>
  <c r="L22" i="57"/>
  <c r="N22" i="57"/>
  <c r="Z22" i="57"/>
  <c r="AO22" i="57"/>
  <c r="N23" i="57"/>
  <c r="Z23" i="57"/>
  <c r="AO23" i="57"/>
  <c r="N24" i="57"/>
  <c r="Z24" i="57"/>
  <c r="AO24" i="57"/>
  <c r="N26" i="57"/>
  <c r="Z26" i="57"/>
  <c r="AO26" i="57"/>
  <c r="AO27" i="57"/>
  <c r="H28" i="57"/>
  <c r="L28" i="57"/>
  <c r="N28" i="57"/>
  <c r="Z28" i="57"/>
  <c r="AO28" i="57"/>
  <c r="H29" i="57"/>
  <c r="L29" i="57"/>
  <c r="N29" i="57"/>
  <c r="Z29" i="57"/>
  <c r="AO29" i="57"/>
  <c r="AO30" i="57"/>
  <c r="H31" i="57"/>
  <c r="L31" i="57"/>
  <c r="N31" i="57"/>
  <c r="Z31" i="57"/>
  <c r="AO31" i="57"/>
  <c r="AO32" i="57"/>
  <c r="N33" i="57"/>
  <c r="Z33" i="57"/>
  <c r="AO33" i="57"/>
  <c r="AO34" i="57"/>
  <c r="N35" i="57"/>
  <c r="Z35" i="57"/>
  <c r="AO35" i="57"/>
  <c r="AO36" i="57"/>
  <c r="N39" i="57"/>
  <c r="Z39" i="57"/>
  <c r="AO39" i="57"/>
  <c r="N40" i="57"/>
  <c r="Z40" i="57"/>
  <c r="AO40" i="57"/>
  <c r="N41" i="57"/>
  <c r="Z41" i="57"/>
  <c r="AO41" i="57"/>
  <c r="N43" i="57"/>
  <c r="Z43" i="57"/>
  <c r="AO43" i="57"/>
  <c r="AO44" i="57"/>
  <c r="N45" i="57"/>
  <c r="Z45" i="57"/>
  <c r="AO45" i="57"/>
  <c r="N46" i="57"/>
  <c r="Z46" i="57"/>
  <c r="AO46" i="57"/>
  <c r="AO47" i="57"/>
  <c r="N49" i="57"/>
  <c r="Z49" i="57"/>
  <c r="AO49" i="57"/>
  <c r="N50" i="57"/>
  <c r="Z50" i="57"/>
  <c r="AO50" i="57"/>
  <c r="N52" i="57"/>
  <c r="Z52" i="57"/>
  <c r="AO52" i="57"/>
  <c r="N53" i="57"/>
  <c r="Z53" i="57"/>
  <c r="AO53" i="57"/>
  <c r="N57" i="57"/>
  <c r="Z57" i="57"/>
  <c r="AO57" i="57"/>
  <c r="N58" i="57"/>
  <c r="Z58" i="57"/>
  <c r="AO58" i="57"/>
  <c r="N59" i="57"/>
  <c r="Z59" i="57"/>
  <c r="AO59" i="57"/>
  <c r="N60" i="57"/>
  <c r="Z60" i="57"/>
  <c r="AO60" i="57"/>
  <c r="N61" i="57"/>
  <c r="Z61" i="57"/>
  <c r="AO61" i="57"/>
  <c r="N62" i="57"/>
  <c r="Z62" i="57"/>
  <c r="AO62" i="57"/>
  <c r="N65" i="57"/>
  <c r="Z65" i="57"/>
  <c r="AO65" i="57"/>
  <c r="N66" i="57"/>
  <c r="Z66" i="57"/>
  <c r="AO66" i="57"/>
  <c r="N67" i="57"/>
  <c r="Z67" i="57"/>
  <c r="AO67" i="57"/>
  <c r="N68" i="57"/>
  <c r="Z68" i="57"/>
  <c r="AO68" i="57"/>
  <c r="N73" i="57"/>
  <c r="Z73" i="57"/>
  <c r="AO73" i="57"/>
  <c r="N74" i="57"/>
  <c r="Z74" i="57"/>
  <c r="AO74" i="57"/>
  <c r="N75" i="57"/>
  <c r="Z75" i="57"/>
  <c r="AO75" i="57"/>
  <c r="N76" i="57"/>
  <c r="Z76" i="57"/>
  <c r="AO76" i="57"/>
  <c r="N77" i="57"/>
  <c r="Z77" i="57"/>
  <c r="AO77" i="57"/>
  <c r="N79" i="57"/>
  <c r="Z79" i="57"/>
  <c r="AO79" i="57"/>
  <c r="N80" i="57"/>
  <c r="Z80" i="57"/>
  <c r="AO80" i="57"/>
  <c r="N81" i="57"/>
  <c r="Z81" i="57"/>
  <c r="AO81" i="57"/>
  <c r="N82" i="57"/>
  <c r="Z82" i="57"/>
  <c r="AO82" i="57"/>
  <c r="N83" i="57"/>
  <c r="Z83" i="57"/>
  <c r="AO83" i="57"/>
  <c r="N86" i="57"/>
  <c r="Z86" i="57"/>
  <c r="AO86" i="57"/>
  <c r="H87" i="57"/>
  <c r="L87" i="57"/>
  <c r="N87" i="57"/>
  <c r="Z87" i="57"/>
  <c r="AO87" i="57"/>
  <c r="N88" i="57"/>
  <c r="Z88" i="57"/>
  <c r="AO88" i="57"/>
  <c r="N89" i="57"/>
  <c r="Z89" i="57"/>
  <c r="AO89" i="57"/>
  <c r="N90" i="57"/>
  <c r="Z90" i="57"/>
  <c r="AO90" i="57"/>
  <c r="N92" i="57"/>
  <c r="Z92" i="57"/>
  <c r="AO92" i="57"/>
  <c r="H93" i="57"/>
  <c r="L93" i="57"/>
  <c r="N93" i="57"/>
  <c r="Z93" i="57"/>
  <c r="AO93" i="57"/>
  <c r="N94" i="57"/>
  <c r="Z94" i="57"/>
  <c r="AO94" i="57"/>
  <c r="N95" i="57"/>
  <c r="Z95" i="57"/>
  <c r="AO95" i="57"/>
  <c r="N96" i="57"/>
  <c r="Z96" i="57"/>
  <c r="AO96" i="57"/>
  <c r="N98" i="57"/>
  <c r="Z98" i="57"/>
  <c r="AO98" i="57"/>
  <c r="H99" i="57"/>
  <c r="L99" i="57"/>
  <c r="N99" i="57"/>
  <c r="Z99" i="57"/>
  <c r="AO99" i="57"/>
  <c r="N100" i="57"/>
  <c r="Z100" i="57"/>
  <c r="AO100" i="57"/>
  <c r="N101" i="57"/>
  <c r="Z101" i="57"/>
  <c r="AO101" i="57"/>
  <c r="N102" i="57"/>
  <c r="Z102" i="57"/>
  <c r="AO102" i="57"/>
  <c r="N104" i="57"/>
  <c r="Z104" i="57"/>
  <c r="AO104" i="57"/>
  <c r="N105" i="57"/>
  <c r="Z105" i="57"/>
  <c r="AO105" i="57"/>
  <c r="N106" i="57"/>
  <c r="Z106" i="57"/>
  <c r="AO106" i="57"/>
  <c r="N107" i="57"/>
  <c r="Z107" i="57"/>
  <c r="AO107" i="57"/>
  <c r="N108" i="57"/>
  <c r="Z108" i="57"/>
  <c r="AO108" i="57"/>
  <c r="N109" i="57"/>
  <c r="Z109" i="57"/>
  <c r="AO109" i="57"/>
  <c r="N114" i="57"/>
  <c r="Z114" i="57"/>
  <c r="AO114" i="57"/>
  <c r="H115" i="57"/>
  <c r="L115" i="57"/>
  <c r="N115" i="57"/>
  <c r="Z115" i="57"/>
  <c r="AO115" i="57"/>
  <c r="H116" i="57"/>
  <c r="L116" i="57"/>
  <c r="N116" i="57"/>
  <c r="Z116" i="57"/>
  <c r="AO116" i="57"/>
  <c r="N117" i="57"/>
  <c r="Z117" i="57"/>
  <c r="AO117" i="57"/>
  <c r="N118" i="57"/>
  <c r="Z118" i="57"/>
  <c r="AO118" i="57"/>
  <c r="AO119" i="57"/>
  <c r="AO120" i="57"/>
  <c r="AO121" i="57"/>
  <c r="AO122" i="57"/>
  <c r="AO123" i="57"/>
  <c r="AO125" i="57"/>
  <c r="AO126" i="57"/>
  <c r="AO127" i="57"/>
  <c r="AO128" i="57"/>
  <c r="N131" i="57"/>
  <c r="Z131" i="57"/>
  <c r="AO131" i="57"/>
  <c r="L132" i="57"/>
  <c r="N132" i="57"/>
  <c r="Z132" i="57"/>
  <c r="AO132" i="57"/>
  <c r="AO133" i="57"/>
  <c r="N134" i="57"/>
  <c r="Z134" i="57"/>
  <c r="AO134" i="57"/>
  <c r="N135" i="57"/>
  <c r="Z135" i="57"/>
  <c r="AO135" i="57"/>
  <c r="AO136" i="57"/>
  <c r="N137" i="57"/>
  <c r="Z137" i="57"/>
  <c r="AO137" i="57"/>
  <c r="AO138" i="57"/>
  <c r="N142" i="57"/>
  <c r="Z142" i="57"/>
  <c r="AO142" i="57"/>
  <c r="N143" i="57"/>
  <c r="Z143" i="57"/>
  <c r="AO143" i="57"/>
  <c r="N144" i="57"/>
  <c r="Z144" i="57"/>
  <c r="AO144" i="57"/>
  <c r="N145" i="57"/>
  <c r="Z145" i="57"/>
  <c r="AO145" i="57"/>
  <c r="H151" i="57"/>
  <c r="H153" i="57"/>
  <c r="H155" i="57"/>
  <c r="H157" i="57"/>
  <c r="H159" i="57"/>
  <c r="H167" i="57"/>
  <c r="H168" i="57"/>
  <c r="H169" i="57"/>
  <c r="H170" i="57"/>
  <c r="H175" i="57"/>
  <c r="H176" i="57"/>
  <c r="H177" i="57"/>
  <c r="H178" i="57"/>
  <c r="AO182" i="57"/>
  <c r="AO183" i="57"/>
  <c r="AO184" i="57"/>
  <c r="AO185" i="57"/>
  <c r="AO186" i="57"/>
  <c r="N9" i="58"/>
  <c r="Z9" i="58"/>
  <c r="AO9" i="58"/>
  <c r="AO10" i="58"/>
  <c r="H11" i="58"/>
  <c r="L11" i="58"/>
  <c r="N11" i="58"/>
  <c r="Z11" i="58"/>
  <c r="AO11" i="58"/>
  <c r="AO12" i="58"/>
  <c r="N13" i="58"/>
  <c r="Z13" i="58"/>
  <c r="AO13" i="58"/>
  <c r="AO14" i="58"/>
  <c r="N15" i="58"/>
  <c r="Z15" i="58"/>
  <c r="AO15" i="58"/>
  <c r="N17" i="58"/>
  <c r="Z17" i="58"/>
  <c r="AO17" i="58"/>
  <c r="H18" i="58"/>
  <c r="L18" i="58"/>
  <c r="N18" i="58"/>
  <c r="Z18" i="58"/>
  <c r="AO18" i="58"/>
  <c r="H19" i="58"/>
  <c r="L19" i="58"/>
  <c r="N19" i="58"/>
  <c r="Z19" i="58"/>
  <c r="AO19" i="58"/>
  <c r="H20" i="58"/>
  <c r="L20" i="58"/>
  <c r="N20" i="58"/>
  <c r="Z20" i="58"/>
  <c r="AO20" i="58"/>
  <c r="H21" i="58"/>
  <c r="L21" i="58"/>
  <c r="N21" i="58"/>
  <c r="Z21" i="58"/>
  <c r="AO21" i="58"/>
  <c r="H22" i="58"/>
  <c r="L22" i="58"/>
  <c r="N22" i="58"/>
  <c r="Z22" i="58"/>
  <c r="AO22" i="58"/>
  <c r="N23" i="58"/>
  <c r="Z23" i="58"/>
  <c r="AO23" i="58"/>
  <c r="N24" i="58"/>
  <c r="Z24" i="58"/>
  <c r="AO24" i="58"/>
  <c r="N26" i="58"/>
  <c r="Z26" i="58"/>
  <c r="AO26" i="58"/>
  <c r="AO27" i="58"/>
  <c r="H28" i="58"/>
  <c r="L28" i="58"/>
  <c r="N28" i="58"/>
  <c r="Z28" i="58"/>
  <c r="AO28" i="58"/>
  <c r="H29" i="58"/>
  <c r="L29" i="58"/>
  <c r="N29" i="58"/>
  <c r="Z29" i="58"/>
  <c r="AO29" i="58"/>
  <c r="AO30" i="58"/>
  <c r="H31" i="58"/>
  <c r="L31" i="58"/>
  <c r="N31" i="58"/>
  <c r="Z31" i="58"/>
  <c r="AO31" i="58"/>
  <c r="AO32" i="58"/>
  <c r="N33" i="58"/>
  <c r="Z33" i="58"/>
  <c r="AO33" i="58"/>
  <c r="AO34" i="58"/>
  <c r="N35" i="58"/>
  <c r="Z35" i="58"/>
  <c r="AO35" i="58"/>
  <c r="AO36" i="58"/>
  <c r="N39" i="58"/>
  <c r="Z39" i="58"/>
  <c r="AO39" i="58"/>
  <c r="N40" i="58"/>
  <c r="Z40" i="58"/>
  <c r="AO40" i="58"/>
  <c r="N41" i="58"/>
  <c r="Z41" i="58"/>
  <c r="AO41" i="58"/>
  <c r="N43" i="58"/>
  <c r="Z43" i="58"/>
  <c r="AO43" i="58"/>
  <c r="N44" i="58"/>
  <c r="Z44" i="58"/>
  <c r="AO44" i="58"/>
  <c r="AO45" i="58"/>
  <c r="N46" i="58"/>
  <c r="Z46" i="58"/>
  <c r="AO46" i="58"/>
  <c r="AO47" i="58"/>
  <c r="N49" i="58"/>
  <c r="Z49" i="58"/>
  <c r="AO49" i="58"/>
  <c r="N50" i="58"/>
  <c r="Z50" i="58"/>
  <c r="AO50" i="58"/>
  <c r="N52" i="58"/>
  <c r="Z52" i="58"/>
  <c r="AO52" i="58"/>
  <c r="N53" i="58"/>
  <c r="Z53" i="58"/>
  <c r="AO53" i="58"/>
  <c r="N57" i="58"/>
  <c r="Z57" i="58"/>
  <c r="AO57" i="58"/>
  <c r="H58" i="58"/>
  <c r="L58" i="58"/>
  <c r="N58" i="58"/>
  <c r="Z58" i="58"/>
  <c r="AO58" i="58"/>
  <c r="N59" i="58"/>
  <c r="Z59" i="58"/>
  <c r="AO59" i="58"/>
  <c r="N60" i="58"/>
  <c r="Z60" i="58"/>
  <c r="AO60" i="58"/>
  <c r="N61" i="58"/>
  <c r="Z61" i="58"/>
  <c r="AO61" i="58"/>
  <c r="N62" i="58"/>
  <c r="Z62" i="58"/>
  <c r="AO62" i="58"/>
  <c r="N65" i="58"/>
  <c r="Z65" i="58"/>
  <c r="AO65" i="58"/>
  <c r="N66" i="58"/>
  <c r="Z66" i="58"/>
  <c r="AO66" i="58"/>
  <c r="N67" i="58"/>
  <c r="Z67" i="58"/>
  <c r="AO67" i="58"/>
  <c r="N68" i="58"/>
  <c r="Z68" i="58"/>
  <c r="AO68" i="58"/>
  <c r="N73" i="58"/>
  <c r="Z73" i="58"/>
  <c r="AO73" i="58"/>
  <c r="N74" i="58"/>
  <c r="Z74" i="58"/>
  <c r="AO74" i="58"/>
  <c r="N75" i="58"/>
  <c r="Z75" i="58"/>
  <c r="AO75" i="58"/>
  <c r="N76" i="58"/>
  <c r="Z76" i="58"/>
  <c r="AO76" i="58"/>
  <c r="N77" i="58"/>
  <c r="Z77" i="58"/>
  <c r="AO77" i="58"/>
  <c r="N79" i="58"/>
  <c r="Z79" i="58"/>
  <c r="AO79" i="58"/>
  <c r="H80" i="58"/>
  <c r="L80" i="58"/>
  <c r="N80" i="58"/>
  <c r="Z80" i="58"/>
  <c r="AO80" i="58"/>
  <c r="H81" i="58"/>
  <c r="L81" i="58"/>
  <c r="N81" i="58"/>
  <c r="Z81" i="58"/>
  <c r="AO81" i="58"/>
  <c r="N82" i="58"/>
  <c r="Z82" i="58"/>
  <c r="AO82" i="58"/>
  <c r="N83" i="58"/>
  <c r="Z83" i="58"/>
  <c r="AO83" i="58"/>
  <c r="N86" i="58"/>
  <c r="Z86" i="58"/>
  <c r="AO86" i="58"/>
  <c r="H87" i="58"/>
  <c r="L87" i="58"/>
  <c r="N87" i="58"/>
  <c r="Z87" i="58"/>
  <c r="AO87" i="58"/>
  <c r="N88" i="58"/>
  <c r="Z88" i="58"/>
  <c r="AO88" i="58"/>
  <c r="N89" i="58"/>
  <c r="Z89" i="58"/>
  <c r="AO89" i="58"/>
  <c r="N90" i="58"/>
  <c r="Z90" i="58"/>
  <c r="AO90" i="58"/>
  <c r="N92" i="58"/>
  <c r="Z92" i="58"/>
  <c r="AO92" i="58"/>
  <c r="H93" i="58"/>
  <c r="L93" i="58"/>
  <c r="N93" i="58"/>
  <c r="Z93" i="58"/>
  <c r="AO93" i="58"/>
  <c r="N94" i="58"/>
  <c r="Z94" i="58"/>
  <c r="AO94" i="58"/>
  <c r="N95" i="58"/>
  <c r="Z95" i="58"/>
  <c r="AO95" i="58"/>
  <c r="N96" i="58"/>
  <c r="Z96" i="58"/>
  <c r="AO96" i="58"/>
  <c r="N98" i="58"/>
  <c r="Z98" i="58"/>
  <c r="AO98" i="58"/>
  <c r="H99" i="58"/>
  <c r="L99" i="58"/>
  <c r="N99" i="58"/>
  <c r="Z99" i="58"/>
  <c r="AO99" i="58"/>
  <c r="N100" i="58"/>
  <c r="Z100" i="58"/>
  <c r="AO100" i="58"/>
  <c r="N101" i="58"/>
  <c r="Z101" i="58"/>
  <c r="AO101" i="58"/>
  <c r="N102" i="58"/>
  <c r="Z102" i="58"/>
  <c r="AO102" i="58"/>
  <c r="N104" i="58"/>
  <c r="Z104" i="58"/>
  <c r="AO104" i="58"/>
  <c r="N105" i="58"/>
  <c r="Z105" i="58"/>
  <c r="AO105" i="58"/>
  <c r="N106" i="58"/>
  <c r="Z106" i="58"/>
  <c r="AO106" i="58"/>
  <c r="N107" i="58"/>
  <c r="Z107" i="58"/>
  <c r="AO107" i="58"/>
  <c r="N108" i="58"/>
  <c r="Z108" i="58"/>
  <c r="AO108" i="58"/>
  <c r="N109" i="58"/>
  <c r="Z109" i="58"/>
  <c r="AO109" i="58"/>
  <c r="N114" i="58"/>
  <c r="Z114" i="58"/>
  <c r="AO114" i="58"/>
  <c r="H115" i="58"/>
  <c r="L115" i="58"/>
  <c r="N115" i="58"/>
  <c r="Z115" i="58"/>
  <c r="AO115" i="58"/>
  <c r="H116" i="58"/>
  <c r="L116" i="58"/>
  <c r="N116" i="58"/>
  <c r="Z116" i="58"/>
  <c r="AO116" i="58"/>
  <c r="N117" i="58"/>
  <c r="Z117" i="58"/>
  <c r="AO117" i="58"/>
  <c r="N118" i="58"/>
  <c r="Z118" i="58"/>
  <c r="AO118" i="58"/>
  <c r="AO119" i="58"/>
  <c r="AO120" i="58"/>
  <c r="AO121" i="58"/>
  <c r="AO122" i="58"/>
  <c r="AO123" i="58"/>
  <c r="AO125" i="58"/>
  <c r="AO126" i="58"/>
  <c r="AO127" i="58"/>
  <c r="AO128" i="58"/>
  <c r="N131" i="58"/>
  <c r="Z131" i="58"/>
  <c r="AO131" i="58"/>
  <c r="H133" i="58"/>
  <c r="L133" i="58"/>
  <c r="N133" i="58"/>
  <c r="Z133" i="58"/>
  <c r="AO133" i="58"/>
  <c r="AO134" i="58"/>
  <c r="N135" i="58"/>
  <c r="Z135" i="58"/>
  <c r="AO135" i="58"/>
  <c r="AO136" i="58"/>
  <c r="N137" i="58"/>
  <c r="Z137" i="58"/>
  <c r="AO137" i="58"/>
  <c r="AO138" i="58"/>
  <c r="N139" i="58"/>
  <c r="Z139" i="58"/>
  <c r="AO139" i="58"/>
  <c r="AO140" i="58"/>
  <c r="N142" i="58"/>
  <c r="Z142" i="58"/>
  <c r="AO142" i="58"/>
  <c r="N143" i="58"/>
  <c r="Z143" i="58"/>
  <c r="AO143" i="58"/>
  <c r="N144" i="58"/>
  <c r="Z144" i="58"/>
  <c r="AO144" i="58"/>
  <c r="N145" i="58"/>
  <c r="Z145" i="58"/>
  <c r="AO145" i="58"/>
  <c r="H151" i="58"/>
  <c r="H153" i="58"/>
  <c r="H155" i="58"/>
  <c r="H157" i="58"/>
  <c r="H159" i="58"/>
  <c r="H167" i="58"/>
  <c r="H168" i="58"/>
  <c r="H169" i="58"/>
  <c r="H170" i="58"/>
  <c r="H175" i="58"/>
  <c r="H176" i="58"/>
  <c r="H177" i="58"/>
  <c r="H178" i="58"/>
  <c r="AO182" i="58"/>
  <c r="AO183" i="58"/>
  <c r="AO184" i="58"/>
  <c r="AO185" i="58"/>
  <c r="AO186" i="58"/>
  <c r="N9" i="59"/>
  <c r="AO9" i="59"/>
  <c r="H10" i="59"/>
  <c r="L10" i="59"/>
  <c r="N10" i="59"/>
  <c r="AO10" i="59"/>
  <c r="H11" i="59"/>
  <c r="L11" i="59"/>
  <c r="N11" i="59"/>
  <c r="AO11" i="59"/>
  <c r="N12" i="59"/>
  <c r="AO12" i="59"/>
  <c r="N13" i="59"/>
  <c r="AO13" i="59"/>
  <c r="N17" i="59"/>
  <c r="AO17" i="59"/>
  <c r="H18" i="59"/>
  <c r="L18" i="59"/>
  <c r="N18" i="59"/>
  <c r="AO18" i="59"/>
  <c r="H19" i="59"/>
  <c r="L19" i="59"/>
  <c r="N19" i="59"/>
  <c r="AO19" i="59"/>
  <c r="AO20" i="59"/>
  <c r="AO21" i="59"/>
  <c r="H22" i="59"/>
  <c r="L22" i="59"/>
  <c r="N22" i="59"/>
  <c r="AO22" i="59"/>
  <c r="N23" i="59"/>
  <c r="AO23" i="59"/>
  <c r="N24" i="59"/>
  <c r="AO24" i="59"/>
  <c r="N26" i="59"/>
  <c r="AO26" i="59"/>
  <c r="H27" i="59"/>
  <c r="L27" i="59"/>
  <c r="N27" i="59"/>
  <c r="AO27" i="59"/>
  <c r="H28" i="59"/>
  <c r="L28" i="59"/>
  <c r="N28" i="59"/>
  <c r="AO28" i="59"/>
  <c r="H29" i="59"/>
  <c r="L29" i="59"/>
  <c r="N29" i="59"/>
  <c r="AO29" i="59"/>
  <c r="N30" i="59"/>
  <c r="AO30" i="59"/>
  <c r="AO31" i="59"/>
  <c r="N32" i="59"/>
  <c r="AO32" i="59"/>
  <c r="AO33" i="59"/>
  <c r="N39" i="59"/>
  <c r="AO39" i="59"/>
  <c r="N40" i="59"/>
  <c r="AO40" i="59"/>
  <c r="N41" i="59"/>
  <c r="AO41" i="59"/>
  <c r="N43" i="59"/>
  <c r="AO43" i="59"/>
  <c r="N44" i="59"/>
  <c r="AO44" i="59"/>
  <c r="AO45" i="59"/>
  <c r="N46" i="59"/>
  <c r="AO46" i="59"/>
  <c r="N49" i="59"/>
  <c r="AO49" i="59"/>
  <c r="N50" i="59"/>
  <c r="AO50" i="59"/>
  <c r="N52" i="59"/>
  <c r="AO52" i="59"/>
  <c r="N53" i="59"/>
  <c r="AO53" i="59"/>
  <c r="N57" i="59"/>
  <c r="AO57" i="59"/>
  <c r="N58" i="59"/>
  <c r="AO58" i="59"/>
  <c r="N59" i="59"/>
  <c r="AO59" i="59"/>
  <c r="N60" i="59"/>
  <c r="AO60" i="59"/>
  <c r="N61" i="59"/>
  <c r="AO61" i="59"/>
  <c r="N62" i="59"/>
  <c r="AO62" i="59"/>
  <c r="N65" i="59"/>
  <c r="AO65" i="59"/>
  <c r="H66" i="59"/>
  <c r="N66" i="59"/>
  <c r="AO66" i="59"/>
  <c r="N67" i="59"/>
  <c r="AO67" i="59"/>
  <c r="N68" i="59"/>
  <c r="AO68" i="59"/>
  <c r="N73" i="59"/>
  <c r="AO73" i="59"/>
  <c r="N74" i="59"/>
  <c r="AO74" i="59"/>
  <c r="N75" i="59"/>
  <c r="AO75" i="59"/>
  <c r="N76" i="59"/>
  <c r="AO76" i="59"/>
  <c r="N77" i="59"/>
  <c r="AO77" i="59"/>
  <c r="N79" i="59"/>
  <c r="AO79" i="59"/>
  <c r="N80" i="59"/>
  <c r="AO80" i="59"/>
  <c r="N81" i="59"/>
  <c r="AO81" i="59"/>
  <c r="N82" i="59"/>
  <c r="AO82" i="59"/>
  <c r="N83" i="59"/>
  <c r="AO83" i="59"/>
  <c r="N86" i="59"/>
  <c r="AO86" i="59"/>
  <c r="H87" i="59"/>
  <c r="L87" i="59"/>
  <c r="N87" i="59"/>
  <c r="AO87" i="59"/>
  <c r="N88" i="59"/>
  <c r="AO88" i="59"/>
  <c r="N89" i="59"/>
  <c r="AO89" i="59"/>
  <c r="N90" i="59"/>
  <c r="AO90" i="59"/>
  <c r="N92" i="59"/>
  <c r="AO92" i="59"/>
  <c r="H93" i="59"/>
  <c r="L93" i="59"/>
  <c r="N93" i="59"/>
  <c r="AO93" i="59"/>
  <c r="N94" i="59"/>
  <c r="AO94" i="59"/>
  <c r="N95" i="59"/>
  <c r="AO95" i="59"/>
  <c r="N96" i="59"/>
  <c r="AO96" i="59"/>
  <c r="N98" i="59"/>
  <c r="AO98" i="59"/>
  <c r="H99" i="59"/>
  <c r="L99" i="59"/>
  <c r="N99" i="59"/>
  <c r="AO99" i="59"/>
  <c r="N100" i="59"/>
  <c r="AO100" i="59"/>
  <c r="N101" i="59"/>
  <c r="AO101" i="59"/>
  <c r="N102" i="59"/>
  <c r="AO102" i="59"/>
  <c r="N104" i="59"/>
  <c r="AO104" i="59"/>
  <c r="N105" i="59"/>
  <c r="AO105" i="59"/>
  <c r="N106" i="59"/>
  <c r="AO106" i="59"/>
  <c r="N107" i="59"/>
  <c r="AO107" i="59"/>
  <c r="N108" i="59"/>
  <c r="AO108" i="59"/>
  <c r="N109" i="59"/>
  <c r="AO109" i="59"/>
  <c r="N114" i="59"/>
  <c r="AO114" i="59"/>
  <c r="H115" i="59"/>
  <c r="L115" i="59"/>
  <c r="N115" i="59"/>
  <c r="AO115" i="59"/>
  <c r="H116" i="59"/>
  <c r="L116" i="59"/>
  <c r="N116" i="59"/>
  <c r="AO116" i="59"/>
  <c r="N117" i="59"/>
  <c r="AO117" i="59"/>
  <c r="N118" i="59"/>
  <c r="AO118" i="59"/>
  <c r="N125" i="59"/>
  <c r="AO125" i="59"/>
  <c r="N126" i="59"/>
  <c r="AO126" i="59"/>
  <c r="N127" i="59"/>
  <c r="AO127" i="59"/>
  <c r="N128" i="59"/>
  <c r="AO128" i="59"/>
  <c r="N131" i="59"/>
  <c r="AO131" i="59"/>
  <c r="L132" i="59"/>
  <c r="N132" i="59"/>
  <c r="AO132" i="59"/>
  <c r="N133" i="59"/>
  <c r="AO133" i="59"/>
  <c r="N134" i="59"/>
  <c r="AO134" i="59"/>
  <c r="AO135" i="59"/>
  <c r="N136" i="59"/>
  <c r="AO136" i="59"/>
  <c r="AO137" i="59"/>
  <c r="N142" i="59"/>
  <c r="AO142" i="59"/>
  <c r="N143" i="59"/>
  <c r="AO143" i="59"/>
  <c r="N144" i="59"/>
  <c r="AO144" i="59"/>
  <c r="N145" i="59"/>
  <c r="AO145" i="59"/>
  <c r="H150" i="59"/>
  <c r="H151" i="59"/>
  <c r="H152" i="59"/>
  <c r="H153" i="59"/>
  <c r="H154" i="59"/>
  <c r="H167" i="59"/>
  <c r="H168" i="59"/>
  <c r="H169" i="59"/>
  <c r="H170" i="59"/>
  <c r="H175" i="59"/>
  <c r="H176" i="59"/>
  <c r="H177" i="59"/>
  <c r="H178" i="59"/>
  <c r="AO182" i="59"/>
  <c r="AO183" i="59"/>
  <c r="AO184" i="59"/>
  <c r="AO185" i="59"/>
  <c r="AO186" i="59"/>
  <c r="AJ84" i="60"/>
  <c r="AJ89" i="60"/>
  <c r="I19" i="65"/>
  <c r="H9" i="66"/>
  <c r="L9" i="66"/>
  <c r="Y9" i="66"/>
  <c r="AN9" i="66"/>
  <c r="AN10" i="66"/>
  <c r="Y11" i="66"/>
  <c r="AN11" i="66"/>
  <c r="AN12" i="66"/>
  <c r="H13" i="66"/>
  <c r="L13" i="66"/>
  <c r="Y13" i="66"/>
  <c r="AN13" i="66"/>
  <c r="AN14" i="66"/>
  <c r="H15" i="66"/>
  <c r="L15" i="66"/>
  <c r="Y15" i="66"/>
  <c r="AN15" i="66"/>
  <c r="H17" i="66"/>
  <c r="L17" i="66"/>
  <c r="Y17" i="66"/>
  <c r="AN17" i="66"/>
  <c r="Y18" i="66"/>
  <c r="AN18" i="66"/>
  <c r="Y19" i="66"/>
  <c r="AN19" i="66"/>
  <c r="Y22" i="66"/>
  <c r="AN22" i="66"/>
  <c r="H23" i="66"/>
  <c r="L23" i="66"/>
  <c r="Y23" i="66"/>
  <c r="AN23" i="66"/>
  <c r="H24" i="66"/>
  <c r="L24" i="66"/>
  <c r="Y24" i="66"/>
  <c r="AN24" i="66"/>
  <c r="H26" i="66"/>
  <c r="L26" i="66"/>
  <c r="Y26" i="66"/>
  <c r="AN26" i="66"/>
  <c r="AN27" i="66"/>
  <c r="Y28" i="66"/>
  <c r="AN28" i="66"/>
  <c r="Y29" i="66"/>
  <c r="AN29" i="66"/>
  <c r="AN30" i="66"/>
  <c r="Y31" i="66"/>
  <c r="AN31" i="66"/>
  <c r="AN32" i="66"/>
  <c r="H33" i="66"/>
  <c r="L33" i="66"/>
  <c r="Y33" i="66"/>
  <c r="AN33" i="66"/>
  <c r="AN34" i="66"/>
  <c r="H35" i="66"/>
  <c r="L35" i="66"/>
  <c r="Y35" i="66"/>
  <c r="AN35" i="66"/>
  <c r="AN36" i="66"/>
  <c r="H39" i="66"/>
  <c r="L39" i="66"/>
  <c r="Y39" i="66"/>
  <c r="AN39" i="66"/>
  <c r="H40" i="66"/>
  <c r="L40" i="66"/>
  <c r="Y40" i="66"/>
  <c r="AN40" i="66"/>
  <c r="H41" i="66"/>
  <c r="L41" i="66"/>
  <c r="Y41" i="66"/>
  <c r="AN41" i="66"/>
  <c r="H43" i="66"/>
  <c r="L43" i="66"/>
  <c r="Y43" i="66"/>
  <c r="AN43" i="66"/>
  <c r="H44" i="66"/>
  <c r="L44" i="66"/>
  <c r="Y44" i="66"/>
  <c r="AN44" i="66"/>
  <c r="AN45" i="66"/>
  <c r="H46" i="66"/>
  <c r="L46" i="66"/>
  <c r="Y46" i="66"/>
  <c r="AN46" i="66"/>
  <c r="AN47" i="66"/>
  <c r="H49" i="66"/>
  <c r="K49" i="66"/>
  <c r="L49" i="66"/>
  <c r="Y49" i="66"/>
  <c r="AN49" i="66"/>
  <c r="H50" i="66"/>
  <c r="K50" i="66"/>
  <c r="L50" i="66"/>
  <c r="Y50" i="66"/>
  <c r="AN50" i="66"/>
  <c r="H51" i="66"/>
  <c r="K52" i="66"/>
  <c r="K53" i="66"/>
  <c r="H52" i="66"/>
  <c r="L52" i="66"/>
  <c r="Y52" i="66"/>
  <c r="AN52" i="66"/>
  <c r="H53" i="66"/>
  <c r="L53" i="66"/>
  <c r="Y53" i="66"/>
  <c r="AN53" i="66"/>
  <c r="H54" i="66"/>
  <c r="H57" i="66"/>
  <c r="L57" i="66"/>
  <c r="Y57" i="66"/>
  <c r="AN57" i="66"/>
  <c r="Y58" i="66"/>
  <c r="AN58" i="66"/>
  <c r="H59" i="66"/>
  <c r="L59" i="66"/>
  <c r="Y59" i="66"/>
  <c r="AN59" i="66"/>
  <c r="H60" i="66"/>
  <c r="L60" i="66"/>
  <c r="Y60" i="66"/>
  <c r="AN60" i="66"/>
  <c r="H61" i="66"/>
  <c r="L61" i="66"/>
  <c r="Y61" i="66"/>
  <c r="AN61" i="66"/>
  <c r="H62" i="66"/>
  <c r="L62" i="66"/>
  <c r="Y62" i="66"/>
  <c r="AN62" i="66"/>
  <c r="L65" i="66"/>
  <c r="Y65" i="66"/>
  <c r="AN65" i="66"/>
  <c r="L66" i="66"/>
  <c r="Y66" i="66"/>
  <c r="AN66" i="66"/>
  <c r="L67" i="66"/>
  <c r="Y67" i="66"/>
  <c r="AN67" i="66"/>
  <c r="L68" i="66"/>
  <c r="Y68" i="66"/>
  <c r="AN68" i="66"/>
  <c r="H73" i="66"/>
  <c r="L73" i="66"/>
  <c r="Y73" i="66"/>
  <c r="AN73" i="66"/>
  <c r="H74" i="66"/>
  <c r="L74" i="66"/>
  <c r="Y74" i="66"/>
  <c r="AN74" i="66"/>
  <c r="H75" i="66"/>
  <c r="L75" i="66"/>
  <c r="Y75" i="66"/>
  <c r="AN75" i="66"/>
  <c r="H76" i="66"/>
  <c r="L76" i="66"/>
  <c r="Y76" i="66"/>
  <c r="AN76" i="66"/>
  <c r="H77" i="66"/>
  <c r="L77" i="66"/>
  <c r="Y77" i="66"/>
  <c r="AN77" i="66"/>
  <c r="H79" i="66"/>
  <c r="L79" i="66"/>
  <c r="Y79" i="66"/>
  <c r="AN79" i="66"/>
  <c r="Y80" i="66"/>
  <c r="AN80" i="66"/>
  <c r="Y81" i="66"/>
  <c r="AN81" i="66"/>
  <c r="H82" i="66"/>
  <c r="L82" i="66"/>
  <c r="Y82" i="66"/>
  <c r="AN82" i="66"/>
  <c r="H83" i="66"/>
  <c r="L83" i="66"/>
  <c r="Y83" i="66"/>
  <c r="AN83" i="66"/>
  <c r="H86" i="66"/>
  <c r="L86" i="66"/>
  <c r="Y86" i="66"/>
  <c r="AN86" i="66"/>
  <c r="Y87" i="66"/>
  <c r="AN87" i="66"/>
  <c r="H88" i="66"/>
  <c r="L88" i="66"/>
  <c r="Y88" i="66"/>
  <c r="AN88" i="66"/>
  <c r="H89" i="66"/>
  <c r="L89" i="66"/>
  <c r="Y89" i="66"/>
  <c r="AN89" i="66"/>
  <c r="H90" i="66"/>
  <c r="L90" i="66"/>
  <c r="Y90" i="66"/>
  <c r="AN90" i="66"/>
  <c r="H92" i="66"/>
  <c r="L92" i="66"/>
  <c r="Y92" i="66"/>
  <c r="AN92" i="66"/>
  <c r="Y93" i="66"/>
  <c r="AN93" i="66"/>
  <c r="H94" i="66"/>
  <c r="L94" i="66"/>
  <c r="Y94" i="66"/>
  <c r="AN94" i="66"/>
  <c r="H95" i="66"/>
  <c r="L95" i="66"/>
  <c r="Y95" i="66"/>
  <c r="AN95" i="66"/>
  <c r="H96" i="66"/>
  <c r="L96" i="66"/>
  <c r="Y96" i="66"/>
  <c r="AN96" i="66"/>
  <c r="H98" i="66"/>
  <c r="L98" i="66"/>
  <c r="Y98" i="66"/>
  <c r="AN98" i="66"/>
  <c r="Y99" i="66"/>
  <c r="AN99" i="66"/>
  <c r="H100" i="66"/>
  <c r="L100" i="66"/>
  <c r="Y100" i="66"/>
  <c r="AN100" i="66"/>
  <c r="H101" i="66"/>
  <c r="L101" i="66"/>
  <c r="Y101" i="66"/>
  <c r="AN101" i="66"/>
  <c r="H102" i="66"/>
  <c r="L102" i="66"/>
  <c r="Y102" i="66"/>
  <c r="AN102" i="66"/>
  <c r="H104" i="66"/>
  <c r="L104" i="66"/>
  <c r="Y104" i="66"/>
  <c r="AN104" i="66"/>
  <c r="H105" i="66"/>
  <c r="L105" i="66"/>
  <c r="Y105" i="66"/>
  <c r="AN105" i="66"/>
  <c r="H106" i="66"/>
  <c r="L106" i="66"/>
  <c r="Y106" i="66"/>
  <c r="AN106" i="66"/>
  <c r="H107" i="66"/>
  <c r="L107" i="66"/>
  <c r="Y107" i="66"/>
  <c r="AN107" i="66"/>
  <c r="H108" i="66"/>
  <c r="L108" i="66"/>
  <c r="Y108" i="66"/>
  <c r="AN108" i="66"/>
  <c r="H109" i="66"/>
  <c r="L109" i="66"/>
  <c r="Y109" i="66"/>
  <c r="AN109" i="66"/>
  <c r="H114" i="66"/>
  <c r="L114" i="66"/>
  <c r="Y114" i="66"/>
  <c r="AN114" i="66"/>
  <c r="Y115" i="66"/>
  <c r="AN115" i="66"/>
  <c r="Y116" i="66"/>
  <c r="AN116" i="66"/>
  <c r="H117" i="66"/>
  <c r="L117" i="66"/>
  <c r="Y117" i="66"/>
  <c r="AN117" i="66"/>
  <c r="H118" i="66"/>
  <c r="L118" i="66"/>
  <c r="Y118" i="66"/>
  <c r="AN118" i="66"/>
  <c r="AN119" i="66"/>
  <c r="AN120" i="66"/>
  <c r="AN121" i="66"/>
  <c r="AN122" i="66"/>
  <c r="AN123" i="66"/>
  <c r="AN125" i="66"/>
  <c r="AN126" i="66"/>
  <c r="AN127" i="66"/>
  <c r="AN128" i="66"/>
  <c r="H131" i="66"/>
  <c r="L131" i="66"/>
  <c r="Y131" i="66"/>
  <c r="AN131" i="66"/>
  <c r="AN132" i="66"/>
  <c r="Y133" i="66"/>
  <c r="AN133" i="66"/>
  <c r="AN134" i="66"/>
  <c r="H135" i="66"/>
  <c r="L135" i="66"/>
  <c r="Y135" i="66"/>
  <c r="AN135" i="66"/>
  <c r="AN136" i="66"/>
  <c r="H137" i="66"/>
  <c r="L137" i="66"/>
  <c r="Y137" i="66"/>
  <c r="AN137" i="66"/>
  <c r="AN138" i="66"/>
  <c r="H139" i="66"/>
  <c r="L139" i="66"/>
  <c r="Y139" i="66"/>
  <c r="AN139" i="66"/>
  <c r="AN140" i="66"/>
  <c r="L142" i="66"/>
  <c r="Y142" i="66"/>
  <c r="AN142" i="66"/>
  <c r="L143" i="66"/>
  <c r="Y143" i="66"/>
  <c r="AN143" i="66"/>
  <c r="L144" i="66"/>
  <c r="Y144" i="66"/>
  <c r="AN144" i="66"/>
  <c r="L145" i="66"/>
  <c r="Y145" i="66"/>
  <c r="AN145" i="66"/>
  <c r="H149" i="66"/>
  <c r="H161" i="66"/>
  <c r="H163" i="66"/>
  <c r="H166" i="66"/>
  <c r="H171" i="66"/>
  <c r="H172" i="66"/>
  <c r="H174" i="66"/>
  <c r="H179" i="66"/>
  <c r="H180" i="66"/>
  <c r="AN182" i="66"/>
  <c r="AN183" i="66"/>
  <c r="AN184" i="66"/>
  <c r="AN185" i="66"/>
  <c r="AN186" i="66"/>
  <c r="AE9" i="66"/>
  <c r="AQ9" i="66"/>
  <c r="AQ10" i="66"/>
  <c r="AE11" i="66"/>
  <c r="AQ11" i="66"/>
  <c r="AQ12" i="66"/>
  <c r="AE13" i="66"/>
  <c r="AQ13" i="66"/>
  <c r="AQ14" i="66"/>
  <c r="AE15" i="66"/>
  <c r="AQ15" i="66"/>
  <c r="AE17" i="66"/>
  <c r="AQ17" i="66"/>
  <c r="AE18" i="66"/>
  <c r="AQ18" i="66"/>
  <c r="AE19" i="66"/>
  <c r="AQ19" i="66"/>
  <c r="AE22" i="66"/>
  <c r="AQ22" i="66"/>
  <c r="AE23" i="66"/>
  <c r="AQ23" i="66"/>
  <c r="AE24" i="66"/>
  <c r="AQ24" i="66"/>
  <c r="AE26" i="66"/>
  <c r="AQ26" i="66"/>
  <c r="AQ27" i="66"/>
  <c r="AE28" i="66"/>
  <c r="AQ28" i="66"/>
  <c r="AE29" i="66"/>
  <c r="AQ29" i="66"/>
  <c r="AQ30" i="66"/>
  <c r="AE31" i="66"/>
  <c r="AQ31" i="66"/>
  <c r="AQ32" i="66"/>
  <c r="AE33" i="66"/>
  <c r="AQ33" i="66"/>
  <c r="AQ34" i="66"/>
  <c r="AE35" i="66"/>
  <c r="AQ35" i="66"/>
  <c r="AQ36" i="66"/>
  <c r="AE39" i="66"/>
  <c r="AQ39" i="66"/>
  <c r="AE40" i="66"/>
  <c r="AQ40" i="66"/>
  <c r="AE41" i="66"/>
  <c r="AQ41" i="66"/>
  <c r="AE43" i="66"/>
  <c r="AQ43" i="66"/>
  <c r="AE44" i="66"/>
  <c r="AQ44" i="66"/>
  <c r="AQ45" i="66"/>
  <c r="AE46" i="66"/>
  <c r="AQ46" i="66"/>
  <c r="AQ47" i="66"/>
  <c r="AE49" i="66"/>
  <c r="AQ49" i="66"/>
  <c r="AE50" i="66"/>
  <c r="AQ50" i="66"/>
  <c r="AE51" i="66"/>
  <c r="AQ51" i="66"/>
  <c r="AE52" i="66"/>
  <c r="AQ52" i="66"/>
  <c r="AE53" i="66"/>
  <c r="AQ53" i="66"/>
  <c r="AE54" i="66"/>
  <c r="AQ54" i="66"/>
  <c r="AE57" i="66"/>
  <c r="AQ57" i="66"/>
  <c r="AE58" i="66"/>
  <c r="AQ58" i="66"/>
  <c r="AE59" i="66"/>
  <c r="AQ59" i="66"/>
  <c r="AE60" i="66"/>
  <c r="AQ60" i="66"/>
  <c r="AE61" i="66"/>
  <c r="AQ61" i="66"/>
  <c r="AE62" i="66"/>
  <c r="AQ62" i="66"/>
  <c r="AE65" i="66"/>
  <c r="AQ65" i="66"/>
  <c r="AE66" i="66"/>
  <c r="AQ66" i="66"/>
  <c r="AE67" i="66"/>
  <c r="AQ67" i="66"/>
  <c r="AE68" i="66"/>
  <c r="AQ68" i="66"/>
  <c r="AE73" i="66"/>
  <c r="AQ73" i="66"/>
  <c r="AE74" i="66"/>
  <c r="AQ74" i="66"/>
  <c r="AE75" i="66"/>
  <c r="AQ75" i="66"/>
  <c r="AE76" i="66"/>
  <c r="AQ76" i="66"/>
  <c r="AE77" i="66"/>
  <c r="AQ77" i="66"/>
  <c r="AE79" i="66"/>
  <c r="AQ79" i="66"/>
  <c r="AE80" i="66"/>
  <c r="AQ80" i="66"/>
  <c r="AE81" i="66"/>
  <c r="AQ81" i="66"/>
  <c r="AE82" i="66"/>
  <c r="AQ82" i="66"/>
  <c r="AE83" i="66"/>
  <c r="AQ83" i="66"/>
  <c r="AE86" i="66"/>
  <c r="AQ86" i="66"/>
  <c r="AE87" i="66"/>
  <c r="AQ87" i="66"/>
  <c r="AE88" i="66"/>
  <c r="AQ88" i="66"/>
  <c r="AE89" i="66"/>
  <c r="AQ89" i="66"/>
  <c r="AE90" i="66"/>
  <c r="AQ90" i="66"/>
  <c r="AE92" i="66"/>
  <c r="AQ92" i="66"/>
  <c r="AE93" i="66"/>
  <c r="AQ93" i="66"/>
  <c r="AE94" i="66"/>
  <c r="AQ94" i="66"/>
  <c r="AE95" i="66"/>
  <c r="AQ95" i="66"/>
  <c r="AE96" i="66"/>
  <c r="AQ96" i="66"/>
  <c r="AE98" i="66"/>
  <c r="AQ98" i="66"/>
  <c r="AE99" i="66"/>
  <c r="AQ99" i="66"/>
  <c r="AE100" i="66"/>
  <c r="AQ100" i="66"/>
  <c r="AE101" i="66"/>
  <c r="AQ101" i="66"/>
  <c r="AE102" i="66"/>
  <c r="AQ102" i="66"/>
  <c r="AE104" i="66"/>
  <c r="AQ104" i="66"/>
  <c r="AE105" i="66"/>
  <c r="AQ105" i="66"/>
  <c r="AE106" i="66"/>
  <c r="AQ106" i="66"/>
  <c r="AE107" i="66"/>
  <c r="AQ107" i="66"/>
  <c r="AE108" i="66"/>
  <c r="AQ108" i="66"/>
  <c r="AE109" i="66"/>
  <c r="AQ109" i="66"/>
  <c r="AE114" i="66"/>
  <c r="AQ114" i="66"/>
  <c r="AE115" i="66"/>
  <c r="AQ115" i="66"/>
  <c r="AE116" i="66"/>
  <c r="AQ116" i="66"/>
  <c r="AE117" i="66"/>
  <c r="AQ117" i="66"/>
  <c r="AE118" i="66"/>
  <c r="AQ118" i="66"/>
  <c r="AQ119" i="66"/>
  <c r="AQ120" i="66"/>
  <c r="AQ121" i="66"/>
  <c r="AQ122" i="66"/>
  <c r="AQ123" i="66"/>
  <c r="AQ125" i="66"/>
  <c r="AQ126" i="66"/>
  <c r="AQ127" i="66"/>
  <c r="AQ128" i="66"/>
  <c r="AE131" i="66"/>
  <c r="AQ131" i="66"/>
  <c r="AQ132" i="66"/>
  <c r="AE133" i="66"/>
  <c r="AQ133" i="66"/>
  <c r="AQ134" i="66"/>
  <c r="AE135" i="66"/>
  <c r="AQ135" i="66"/>
  <c r="AQ136" i="66"/>
  <c r="AE137" i="66"/>
  <c r="AQ137" i="66"/>
  <c r="AQ138" i="66"/>
  <c r="AE139" i="66"/>
  <c r="AQ139" i="66"/>
  <c r="AQ140" i="66"/>
  <c r="AE142" i="66"/>
  <c r="AQ142" i="66"/>
  <c r="AE143" i="66"/>
  <c r="AQ143" i="66"/>
  <c r="AE144" i="66"/>
  <c r="AQ144" i="66"/>
  <c r="AE145" i="66"/>
  <c r="AQ145" i="66"/>
  <c r="AE149" i="66"/>
  <c r="AQ149" i="66"/>
  <c r="AQ150" i="66"/>
  <c r="AE151" i="66"/>
  <c r="AQ151" i="66"/>
  <c r="AQ152" i="66"/>
  <c r="AE153" i="66"/>
  <c r="AQ153" i="66"/>
  <c r="AQ154" i="66"/>
  <c r="AE155" i="66"/>
  <c r="AQ155" i="66"/>
  <c r="AQ156" i="66"/>
  <c r="AE157" i="66"/>
  <c r="AQ157" i="66"/>
  <c r="AQ158" i="66"/>
  <c r="AE159" i="66"/>
  <c r="AQ159" i="66"/>
  <c r="AQ160" i="66"/>
  <c r="AE161" i="66"/>
  <c r="AQ161" i="66"/>
  <c r="AQ162" i="66"/>
  <c r="AE163" i="66"/>
  <c r="AQ163" i="66"/>
  <c r="AQ164" i="66"/>
  <c r="AE166" i="66"/>
  <c r="AQ166" i="66"/>
  <c r="AE167" i="66"/>
  <c r="AQ167" i="66"/>
  <c r="AE168" i="66"/>
  <c r="AQ168" i="66"/>
  <c r="AE169" i="66"/>
  <c r="AQ169" i="66"/>
  <c r="AE170" i="66"/>
  <c r="AQ170" i="66"/>
  <c r="AE171" i="66"/>
  <c r="AQ171" i="66"/>
  <c r="AE172" i="66"/>
  <c r="AQ172" i="66"/>
  <c r="AE174" i="66"/>
  <c r="AQ174" i="66"/>
  <c r="AE175" i="66"/>
  <c r="AQ175" i="66"/>
  <c r="AE176" i="66"/>
  <c r="AQ176" i="66"/>
  <c r="AE177" i="66"/>
  <c r="AQ177" i="66"/>
  <c r="AE178" i="66"/>
  <c r="AQ178" i="66"/>
  <c r="AE179" i="66"/>
  <c r="AQ179" i="66"/>
  <c r="AE180" i="66"/>
  <c r="AQ180" i="66"/>
  <c r="AQ182" i="66"/>
  <c r="AQ183" i="66"/>
  <c r="AQ184" i="66"/>
  <c r="AQ185" i="66"/>
  <c r="AQ186" i="66"/>
  <c r="AQ189" i="66"/>
  <c r="H9" i="56"/>
  <c r="L9" i="56"/>
  <c r="Y9" i="56"/>
  <c r="AN9" i="56"/>
  <c r="AN10" i="56"/>
  <c r="Y11" i="56"/>
  <c r="AN11" i="56"/>
  <c r="AN12" i="56"/>
  <c r="H13" i="56"/>
  <c r="L13" i="56"/>
  <c r="Y13" i="56"/>
  <c r="AN13" i="56"/>
  <c r="AN14" i="56"/>
  <c r="H15" i="56"/>
  <c r="L15" i="56"/>
  <c r="Y15" i="56"/>
  <c r="AN15" i="56"/>
  <c r="H17" i="56"/>
  <c r="L17" i="56"/>
  <c r="Y17" i="56"/>
  <c r="AN17" i="56"/>
  <c r="Y18" i="56"/>
  <c r="AN18" i="56"/>
  <c r="Y19" i="56"/>
  <c r="AN19" i="56"/>
  <c r="Y20" i="56"/>
  <c r="AN20" i="56"/>
  <c r="Y21" i="56"/>
  <c r="AN21" i="56"/>
  <c r="Y22" i="56"/>
  <c r="AN22" i="56"/>
  <c r="H23" i="56"/>
  <c r="L23" i="56"/>
  <c r="Y23" i="56"/>
  <c r="AN23" i="56"/>
  <c r="H24" i="56"/>
  <c r="L24" i="56"/>
  <c r="Y24" i="56"/>
  <c r="AN24" i="56"/>
  <c r="H26" i="56"/>
  <c r="L26" i="56"/>
  <c r="Y26" i="56"/>
  <c r="AN26" i="56"/>
  <c r="AN27" i="56"/>
  <c r="Y28" i="56"/>
  <c r="AN28" i="56"/>
  <c r="Y29" i="56"/>
  <c r="AN29" i="56"/>
  <c r="AN30" i="56"/>
  <c r="Y31" i="56"/>
  <c r="AN31" i="56"/>
  <c r="AN32" i="56"/>
  <c r="H33" i="56"/>
  <c r="L33" i="56"/>
  <c r="Y33" i="56"/>
  <c r="AN33" i="56"/>
  <c r="AN34" i="56"/>
  <c r="H35" i="56"/>
  <c r="L35" i="56"/>
  <c r="Y35" i="56"/>
  <c r="AN35" i="56"/>
  <c r="AN36" i="56"/>
  <c r="H39" i="56"/>
  <c r="L39" i="56"/>
  <c r="Y39" i="56"/>
  <c r="AN39" i="56"/>
  <c r="H40" i="56"/>
  <c r="L40" i="56"/>
  <c r="Y40" i="56"/>
  <c r="AN40" i="56"/>
  <c r="H41" i="56"/>
  <c r="L41" i="56"/>
  <c r="Y41" i="56"/>
  <c r="AN41" i="56"/>
  <c r="H43" i="56"/>
  <c r="L43" i="56"/>
  <c r="Y43" i="56"/>
  <c r="AN43" i="56"/>
  <c r="H44" i="56"/>
  <c r="L44" i="56"/>
  <c r="Y44" i="56"/>
  <c r="AN44" i="56"/>
  <c r="AN45" i="56"/>
  <c r="H46" i="56"/>
  <c r="L46" i="56"/>
  <c r="Y46" i="56"/>
  <c r="AN46" i="56"/>
  <c r="AN47" i="56"/>
  <c r="H49" i="56"/>
  <c r="K49" i="56"/>
  <c r="L49" i="56"/>
  <c r="Y49" i="56"/>
  <c r="AN49" i="56"/>
  <c r="H50" i="56"/>
  <c r="K50" i="56"/>
  <c r="L50" i="56"/>
  <c r="Y50" i="56"/>
  <c r="AN50" i="56"/>
  <c r="H51" i="56"/>
  <c r="K53" i="56"/>
  <c r="H52" i="56"/>
  <c r="L52" i="56"/>
  <c r="Y52" i="56"/>
  <c r="AN52" i="56"/>
  <c r="H53" i="56"/>
  <c r="L53" i="56"/>
  <c r="Y53" i="56"/>
  <c r="AN53" i="56"/>
  <c r="H54" i="56"/>
  <c r="L57" i="56"/>
  <c r="Y57" i="56"/>
  <c r="AN57" i="56"/>
  <c r="L58" i="56"/>
  <c r="Y58" i="56"/>
  <c r="AN58" i="56"/>
  <c r="L59" i="56"/>
  <c r="Y59" i="56"/>
  <c r="AN59" i="56"/>
  <c r="L60" i="56"/>
  <c r="Y60" i="56"/>
  <c r="AN60" i="56"/>
  <c r="L61" i="56"/>
  <c r="Y61" i="56"/>
  <c r="AN61" i="56"/>
  <c r="L62" i="56"/>
  <c r="Y62" i="56"/>
  <c r="AN62" i="56"/>
  <c r="L65" i="56"/>
  <c r="Y65" i="56"/>
  <c r="AN65" i="56"/>
  <c r="L66" i="56"/>
  <c r="Y66" i="56"/>
  <c r="AN66" i="56"/>
  <c r="L67" i="56"/>
  <c r="Y67" i="56"/>
  <c r="AN67" i="56"/>
  <c r="L68" i="56"/>
  <c r="Y68" i="56"/>
  <c r="AN68" i="56"/>
  <c r="H73" i="56"/>
  <c r="L73" i="56"/>
  <c r="Y73" i="56"/>
  <c r="AN73" i="56"/>
  <c r="H74" i="56"/>
  <c r="L74" i="56"/>
  <c r="Y74" i="56"/>
  <c r="AN74" i="56"/>
  <c r="H75" i="56"/>
  <c r="L75" i="56"/>
  <c r="Y75" i="56"/>
  <c r="AN75" i="56"/>
  <c r="H76" i="56"/>
  <c r="L76" i="56"/>
  <c r="Y76" i="56"/>
  <c r="AN76" i="56"/>
  <c r="H77" i="56"/>
  <c r="L77" i="56"/>
  <c r="Y77" i="56"/>
  <c r="AN77" i="56"/>
  <c r="H79" i="56"/>
  <c r="L79" i="56"/>
  <c r="Y79" i="56"/>
  <c r="AN79" i="56"/>
  <c r="Y80" i="56"/>
  <c r="AN80" i="56"/>
  <c r="Y81" i="56"/>
  <c r="AN81" i="56"/>
  <c r="H82" i="56"/>
  <c r="L82" i="56"/>
  <c r="Y82" i="56"/>
  <c r="AN82" i="56"/>
  <c r="H83" i="56"/>
  <c r="L83" i="56"/>
  <c r="Y83" i="56"/>
  <c r="AN83" i="56"/>
  <c r="H86" i="56"/>
  <c r="L86" i="56"/>
  <c r="Y86" i="56"/>
  <c r="AN86" i="56"/>
  <c r="Y87" i="56"/>
  <c r="AN87" i="56"/>
  <c r="H88" i="56"/>
  <c r="L88" i="56"/>
  <c r="Y88" i="56"/>
  <c r="AN88" i="56"/>
  <c r="H89" i="56"/>
  <c r="L89" i="56"/>
  <c r="Y89" i="56"/>
  <c r="AN89" i="56"/>
  <c r="H90" i="56"/>
  <c r="L90" i="56"/>
  <c r="Y90" i="56"/>
  <c r="AN90" i="56"/>
  <c r="H92" i="56"/>
  <c r="L92" i="56"/>
  <c r="Y92" i="56"/>
  <c r="AN92" i="56"/>
  <c r="Y93" i="56"/>
  <c r="AN93" i="56"/>
  <c r="H94" i="56"/>
  <c r="L94" i="56"/>
  <c r="Y94" i="56"/>
  <c r="AN94" i="56"/>
  <c r="H95" i="56"/>
  <c r="L95" i="56"/>
  <c r="Y95" i="56"/>
  <c r="AN95" i="56"/>
  <c r="H96" i="56"/>
  <c r="L96" i="56"/>
  <c r="Y96" i="56"/>
  <c r="AN96" i="56"/>
  <c r="H98" i="56"/>
  <c r="L98" i="56"/>
  <c r="Y98" i="56"/>
  <c r="AN98" i="56"/>
  <c r="Y99" i="56"/>
  <c r="AN99" i="56"/>
  <c r="H100" i="56"/>
  <c r="L100" i="56"/>
  <c r="Y100" i="56"/>
  <c r="AN100" i="56"/>
  <c r="H101" i="56"/>
  <c r="L101" i="56"/>
  <c r="Y101" i="56"/>
  <c r="AN101" i="56"/>
  <c r="H102" i="56"/>
  <c r="L102" i="56"/>
  <c r="Y102" i="56"/>
  <c r="AN102" i="56"/>
  <c r="H104" i="56"/>
  <c r="L104" i="56"/>
  <c r="Y104" i="56"/>
  <c r="AN104" i="56"/>
  <c r="H105" i="56"/>
  <c r="L105" i="56"/>
  <c r="Y105" i="56"/>
  <c r="AN105" i="56"/>
  <c r="H106" i="56"/>
  <c r="L106" i="56"/>
  <c r="Y106" i="56"/>
  <c r="AN106" i="56"/>
  <c r="H107" i="56"/>
  <c r="L107" i="56"/>
  <c r="Y107" i="56"/>
  <c r="AN107" i="56"/>
  <c r="H108" i="56"/>
  <c r="L108" i="56"/>
  <c r="Y108" i="56"/>
  <c r="AN108" i="56"/>
  <c r="H109" i="56"/>
  <c r="L109" i="56"/>
  <c r="Y109" i="56"/>
  <c r="AN109" i="56"/>
  <c r="H114" i="56"/>
  <c r="L114" i="56"/>
  <c r="Y114" i="56"/>
  <c r="AN114" i="56"/>
  <c r="Y115" i="56"/>
  <c r="AN115" i="56"/>
  <c r="Y116" i="56"/>
  <c r="AN116" i="56"/>
  <c r="H117" i="56"/>
  <c r="L117" i="56"/>
  <c r="Y117" i="56"/>
  <c r="AN117" i="56"/>
  <c r="H118" i="56"/>
  <c r="L118" i="56"/>
  <c r="Y118" i="56"/>
  <c r="AN118" i="56"/>
  <c r="AN119" i="56"/>
  <c r="AN120" i="56"/>
  <c r="AN121" i="56"/>
  <c r="AN122" i="56"/>
  <c r="AN123" i="56"/>
  <c r="AN125" i="56"/>
  <c r="AN126" i="56"/>
  <c r="AN127" i="56"/>
  <c r="AN128" i="56"/>
  <c r="L131" i="56"/>
  <c r="Y131" i="56"/>
  <c r="AN131" i="56"/>
  <c r="Y132" i="56"/>
  <c r="AN132" i="56"/>
  <c r="L133" i="56"/>
  <c r="Y133" i="56"/>
  <c r="AN133" i="56"/>
  <c r="L134" i="56"/>
  <c r="Y134" i="56"/>
  <c r="AN134" i="56"/>
  <c r="L135" i="56"/>
  <c r="Y135" i="56"/>
  <c r="AN135" i="56"/>
  <c r="L142" i="56"/>
  <c r="Y142" i="56"/>
  <c r="AN142" i="56"/>
  <c r="L143" i="56"/>
  <c r="Y143" i="56"/>
  <c r="AN143" i="56"/>
  <c r="L144" i="56"/>
  <c r="Y144" i="56"/>
  <c r="AN144" i="56"/>
  <c r="L145" i="56"/>
  <c r="Y145" i="56"/>
  <c r="AN145" i="56"/>
  <c r="H149" i="56"/>
  <c r="H161" i="56"/>
  <c r="H163" i="56"/>
  <c r="H166" i="56"/>
  <c r="H171" i="56"/>
  <c r="H172" i="56"/>
  <c r="H174" i="56"/>
  <c r="H179" i="56"/>
  <c r="H180" i="56"/>
  <c r="AN182" i="56"/>
  <c r="AN183" i="56"/>
  <c r="AN184" i="56"/>
  <c r="AN185" i="56"/>
  <c r="AN186" i="56"/>
  <c r="H9" i="57"/>
  <c r="L9" i="57"/>
  <c r="Y9" i="57"/>
  <c r="AN9" i="57"/>
  <c r="AN10" i="57"/>
  <c r="Y11" i="57"/>
  <c r="AN11" i="57"/>
  <c r="AN12" i="57"/>
  <c r="H13" i="57"/>
  <c r="L13" i="57"/>
  <c r="Y13" i="57"/>
  <c r="AN13" i="57"/>
  <c r="AN14" i="57"/>
  <c r="H15" i="57"/>
  <c r="L15" i="57"/>
  <c r="Y15" i="57"/>
  <c r="AN15" i="57"/>
  <c r="H17" i="57"/>
  <c r="L17" i="57"/>
  <c r="Y17" i="57"/>
  <c r="AN17" i="57"/>
  <c r="Y18" i="57"/>
  <c r="AN18" i="57"/>
  <c r="Y19" i="57"/>
  <c r="AN19" i="57"/>
  <c r="Y20" i="57"/>
  <c r="AN20" i="57"/>
  <c r="Y21" i="57"/>
  <c r="AN21" i="57"/>
  <c r="Y22" i="57"/>
  <c r="AN22" i="57"/>
  <c r="H23" i="57"/>
  <c r="L23" i="57"/>
  <c r="Y23" i="57"/>
  <c r="AN23" i="57"/>
  <c r="H24" i="57"/>
  <c r="L24" i="57"/>
  <c r="Y24" i="57"/>
  <c r="AN24" i="57"/>
  <c r="H26" i="57"/>
  <c r="L26" i="57"/>
  <c r="Y26" i="57"/>
  <c r="AN26" i="57"/>
  <c r="AN27" i="57"/>
  <c r="Y28" i="57"/>
  <c r="AN28" i="57"/>
  <c r="Y29" i="57"/>
  <c r="AN29" i="57"/>
  <c r="AN30" i="57"/>
  <c r="Y31" i="57"/>
  <c r="AN31" i="57"/>
  <c r="AN32" i="57"/>
  <c r="H33" i="57"/>
  <c r="L33" i="57"/>
  <c r="Y33" i="57"/>
  <c r="AN33" i="57"/>
  <c r="AN34" i="57"/>
  <c r="H35" i="57"/>
  <c r="L35" i="57"/>
  <c r="Y35" i="57"/>
  <c r="AN35" i="57"/>
  <c r="AN36" i="57"/>
  <c r="H39" i="57"/>
  <c r="L39" i="57"/>
  <c r="Y39" i="57"/>
  <c r="AN39" i="57"/>
  <c r="H40" i="57"/>
  <c r="L40" i="57"/>
  <c r="Y40" i="57"/>
  <c r="AN40" i="57"/>
  <c r="H41" i="57"/>
  <c r="L41" i="57"/>
  <c r="Y41" i="57"/>
  <c r="AN41" i="57"/>
  <c r="H43" i="57"/>
  <c r="L43" i="57"/>
  <c r="Y43" i="57"/>
  <c r="AN43" i="57"/>
  <c r="AN44" i="57"/>
  <c r="H45" i="57"/>
  <c r="L45" i="57"/>
  <c r="Y45" i="57"/>
  <c r="AN45" i="57"/>
  <c r="H46" i="57"/>
  <c r="L46" i="57"/>
  <c r="Y46" i="57"/>
  <c r="AN46" i="57"/>
  <c r="AN47" i="57"/>
  <c r="H49" i="57"/>
  <c r="K49" i="57"/>
  <c r="L49" i="57"/>
  <c r="Y49" i="57"/>
  <c r="AN49" i="57"/>
  <c r="H50" i="57"/>
  <c r="K50" i="57"/>
  <c r="L50" i="57"/>
  <c r="Y50" i="57"/>
  <c r="AN50" i="57"/>
  <c r="H51" i="57"/>
  <c r="K52" i="57"/>
  <c r="K53" i="57"/>
  <c r="H52" i="57"/>
  <c r="L52" i="57"/>
  <c r="Y52" i="57"/>
  <c r="AN52" i="57"/>
  <c r="H53" i="57"/>
  <c r="L53" i="57"/>
  <c r="Y53" i="57"/>
  <c r="AN53" i="57"/>
  <c r="H54" i="57"/>
  <c r="L57" i="57"/>
  <c r="Y57" i="57"/>
  <c r="AN57" i="57"/>
  <c r="L58" i="57"/>
  <c r="Y58" i="57"/>
  <c r="AN58" i="57"/>
  <c r="L59" i="57"/>
  <c r="Y59" i="57"/>
  <c r="AN59" i="57"/>
  <c r="L60" i="57"/>
  <c r="Y60" i="57"/>
  <c r="AN60" i="57"/>
  <c r="L61" i="57"/>
  <c r="Y61" i="57"/>
  <c r="AN61" i="57"/>
  <c r="L62" i="57"/>
  <c r="Y62" i="57"/>
  <c r="AN62" i="57"/>
  <c r="L65" i="57"/>
  <c r="Y65" i="57"/>
  <c r="AN65" i="57"/>
  <c r="L66" i="57"/>
  <c r="Y66" i="57"/>
  <c r="AN66" i="57"/>
  <c r="L67" i="57"/>
  <c r="Y67" i="57"/>
  <c r="AN67" i="57"/>
  <c r="L68" i="57"/>
  <c r="Y68" i="57"/>
  <c r="AN68" i="57"/>
  <c r="H73" i="57"/>
  <c r="L73" i="57"/>
  <c r="Y73" i="57"/>
  <c r="AN73" i="57"/>
  <c r="H74" i="57"/>
  <c r="L74" i="57"/>
  <c r="Y74" i="57"/>
  <c r="AN74" i="57"/>
  <c r="H75" i="57"/>
  <c r="L75" i="57"/>
  <c r="Y75" i="57"/>
  <c r="AN75" i="57"/>
  <c r="H76" i="57"/>
  <c r="L76" i="57"/>
  <c r="Y76" i="57"/>
  <c r="AN76" i="57"/>
  <c r="H77" i="57"/>
  <c r="L77" i="57"/>
  <c r="Y77" i="57"/>
  <c r="AN77" i="57"/>
  <c r="L79" i="57"/>
  <c r="Y79" i="57"/>
  <c r="AN79" i="57"/>
  <c r="L80" i="57"/>
  <c r="Y80" i="57"/>
  <c r="AN80" i="57"/>
  <c r="L81" i="57"/>
  <c r="Y81" i="57"/>
  <c r="AN81" i="57"/>
  <c r="L82" i="57"/>
  <c r="Y82" i="57"/>
  <c r="AN82" i="57"/>
  <c r="L83" i="57"/>
  <c r="Y83" i="57"/>
  <c r="AN83" i="57"/>
  <c r="H86" i="57"/>
  <c r="L86" i="57"/>
  <c r="Y86" i="57"/>
  <c r="AN86" i="57"/>
  <c r="Y87" i="57"/>
  <c r="AN87" i="57"/>
  <c r="H88" i="57"/>
  <c r="L88" i="57"/>
  <c r="Y88" i="57"/>
  <c r="AN88" i="57"/>
  <c r="H89" i="57"/>
  <c r="L89" i="57"/>
  <c r="Y89" i="57"/>
  <c r="AN89" i="57"/>
  <c r="H90" i="57"/>
  <c r="L90" i="57"/>
  <c r="Y90" i="57"/>
  <c r="AN90" i="57"/>
  <c r="H92" i="57"/>
  <c r="L92" i="57"/>
  <c r="Y92" i="57"/>
  <c r="AN92" i="57"/>
  <c r="Y93" i="57"/>
  <c r="AN93" i="57"/>
  <c r="H94" i="57"/>
  <c r="L94" i="57"/>
  <c r="Y94" i="57"/>
  <c r="AN94" i="57"/>
  <c r="H95" i="57"/>
  <c r="L95" i="57"/>
  <c r="Y95" i="57"/>
  <c r="AN95" i="57"/>
  <c r="H96" i="57"/>
  <c r="L96" i="57"/>
  <c r="Y96" i="57"/>
  <c r="AN96" i="57"/>
  <c r="H98" i="57"/>
  <c r="L98" i="57"/>
  <c r="Y98" i="57"/>
  <c r="AN98" i="57"/>
  <c r="Y99" i="57"/>
  <c r="AN99" i="57"/>
  <c r="H100" i="57"/>
  <c r="L100" i="57"/>
  <c r="Y100" i="57"/>
  <c r="AN100" i="57"/>
  <c r="H101" i="57"/>
  <c r="L101" i="57"/>
  <c r="Y101" i="57"/>
  <c r="AN101" i="57"/>
  <c r="H102" i="57"/>
  <c r="L102" i="57"/>
  <c r="Y102" i="57"/>
  <c r="AN102" i="57"/>
  <c r="H104" i="57"/>
  <c r="L104" i="57"/>
  <c r="Y104" i="57"/>
  <c r="AN104" i="57"/>
  <c r="H105" i="57"/>
  <c r="L105" i="57"/>
  <c r="Y105" i="57"/>
  <c r="AN105" i="57"/>
  <c r="H106" i="57"/>
  <c r="L106" i="57"/>
  <c r="Y106" i="57"/>
  <c r="AN106" i="57"/>
  <c r="H107" i="57"/>
  <c r="L107" i="57"/>
  <c r="Y107" i="57"/>
  <c r="AN107" i="57"/>
  <c r="H108" i="57"/>
  <c r="L108" i="57"/>
  <c r="Y108" i="57"/>
  <c r="AN108" i="57"/>
  <c r="H109" i="57"/>
  <c r="L109" i="57"/>
  <c r="Y109" i="57"/>
  <c r="AN109" i="57"/>
  <c r="H114" i="57"/>
  <c r="L114" i="57"/>
  <c r="Y114" i="57"/>
  <c r="AN114" i="57"/>
  <c r="Y115" i="57"/>
  <c r="AN115" i="57"/>
  <c r="Y116" i="57"/>
  <c r="AN116" i="57"/>
  <c r="H117" i="57"/>
  <c r="L117" i="57"/>
  <c r="Y117" i="57"/>
  <c r="AN117" i="57"/>
  <c r="H118" i="57"/>
  <c r="L118" i="57"/>
  <c r="Y118" i="57"/>
  <c r="AN118" i="57"/>
  <c r="AN119" i="57"/>
  <c r="AN120" i="57"/>
  <c r="AN121" i="57"/>
  <c r="AN122" i="57"/>
  <c r="AN123" i="57"/>
  <c r="AN125" i="57"/>
  <c r="AN126" i="57"/>
  <c r="AN127" i="57"/>
  <c r="AN128" i="57"/>
  <c r="L131" i="57"/>
  <c r="Y131" i="57"/>
  <c r="AN131" i="57"/>
  <c r="Y132" i="57"/>
  <c r="AN132" i="57"/>
  <c r="AN133" i="57"/>
  <c r="L134" i="57"/>
  <c r="Y134" i="57"/>
  <c r="AN134" i="57"/>
  <c r="L135" i="57"/>
  <c r="Y135" i="57"/>
  <c r="AN135" i="57"/>
  <c r="AN136" i="57"/>
  <c r="L137" i="57"/>
  <c r="Y137" i="57"/>
  <c r="AN137" i="57"/>
  <c r="AN138" i="57"/>
  <c r="L142" i="57"/>
  <c r="Y142" i="57"/>
  <c r="AN142" i="57"/>
  <c r="L143" i="57"/>
  <c r="Y143" i="57"/>
  <c r="AN143" i="57"/>
  <c r="L144" i="57"/>
  <c r="Y144" i="57"/>
  <c r="AN144" i="57"/>
  <c r="L145" i="57"/>
  <c r="Y145" i="57"/>
  <c r="AN145" i="57"/>
  <c r="H149" i="57"/>
  <c r="H161" i="57"/>
  <c r="H163" i="57"/>
  <c r="H166" i="57"/>
  <c r="H171" i="57"/>
  <c r="H172" i="57"/>
  <c r="H174" i="57"/>
  <c r="H179" i="57"/>
  <c r="H180" i="57"/>
  <c r="AN182" i="57"/>
  <c r="AN183" i="57"/>
  <c r="AN184" i="57"/>
  <c r="AN185" i="57"/>
  <c r="AN186" i="57"/>
  <c r="H9" i="58"/>
  <c r="L9" i="58"/>
  <c r="Y9" i="58"/>
  <c r="AN9" i="58"/>
  <c r="AN10" i="58"/>
  <c r="Y11" i="58"/>
  <c r="AN11" i="58"/>
  <c r="AN12" i="58"/>
  <c r="H13" i="58"/>
  <c r="L13" i="58"/>
  <c r="Y13" i="58"/>
  <c r="AN13" i="58"/>
  <c r="AN14" i="58"/>
  <c r="H15" i="58"/>
  <c r="L15" i="58"/>
  <c r="Y15" i="58"/>
  <c r="AN15" i="58"/>
  <c r="H17" i="58"/>
  <c r="L17" i="58"/>
  <c r="Y17" i="58"/>
  <c r="AN17" i="58"/>
  <c r="Y18" i="58"/>
  <c r="AN18" i="58"/>
  <c r="Y19" i="58"/>
  <c r="AN19" i="58"/>
  <c r="Y20" i="58"/>
  <c r="AN20" i="58"/>
  <c r="Y21" i="58"/>
  <c r="AN21" i="58"/>
  <c r="Y22" i="58"/>
  <c r="AN22" i="58"/>
  <c r="H23" i="58"/>
  <c r="L23" i="58"/>
  <c r="Y23" i="58"/>
  <c r="AN23" i="58"/>
  <c r="H24" i="58"/>
  <c r="L24" i="58"/>
  <c r="Y24" i="58"/>
  <c r="AN24" i="58"/>
  <c r="H26" i="58"/>
  <c r="L26" i="58"/>
  <c r="Y26" i="58"/>
  <c r="AN26" i="58"/>
  <c r="AN27" i="58"/>
  <c r="Y28" i="58"/>
  <c r="AN28" i="58"/>
  <c r="Y29" i="58"/>
  <c r="AN29" i="58"/>
  <c r="AN30" i="58"/>
  <c r="Y31" i="58"/>
  <c r="AN31" i="58"/>
  <c r="AN32" i="58"/>
  <c r="H33" i="58"/>
  <c r="L33" i="58"/>
  <c r="Y33" i="58"/>
  <c r="AN33" i="58"/>
  <c r="AN34" i="58"/>
  <c r="H35" i="58"/>
  <c r="L35" i="58"/>
  <c r="Y35" i="58"/>
  <c r="AN35" i="58"/>
  <c r="AN36" i="58"/>
  <c r="H39" i="58"/>
  <c r="L39" i="58"/>
  <c r="Y39" i="58"/>
  <c r="AN39" i="58"/>
  <c r="H40" i="58"/>
  <c r="L40" i="58"/>
  <c r="Y40" i="58"/>
  <c r="AN40" i="58"/>
  <c r="H41" i="58"/>
  <c r="L41" i="58"/>
  <c r="Y41" i="58"/>
  <c r="AN41" i="58"/>
  <c r="H43" i="58"/>
  <c r="L43" i="58"/>
  <c r="Y43" i="58"/>
  <c r="AN43" i="58"/>
  <c r="H44" i="58"/>
  <c r="L44" i="58"/>
  <c r="Y44" i="58"/>
  <c r="AN44" i="58"/>
  <c r="AN45" i="58"/>
  <c r="H46" i="58"/>
  <c r="L46" i="58"/>
  <c r="Y46" i="58"/>
  <c r="AN46" i="58"/>
  <c r="AN47" i="58"/>
  <c r="H49" i="58"/>
  <c r="K49" i="58"/>
  <c r="L49" i="58"/>
  <c r="Y49" i="58"/>
  <c r="AN49" i="58"/>
  <c r="H50" i="58"/>
  <c r="K50" i="58"/>
  <c r="L50" i="58"/>
  <c r="Y50" i="58"/>
  <c r="AN50" i="58"/>
  <c r="H51" i="58"/>
  <c r="K52" i="58"/>
  <c r="K53" i="58"/>
  <c r="H52" i="58"/>
  <c r="L52" i="58"/>
  <c r="Y52" i="58"/>
  <c r="AN52" i="58"/>
  <c r="H53" i="58"/>
  <c r="L53" i="58"/>
  <c r="Y53" i="58"/>
  <c r="AN53" i="58"/>
  <c r="H54" i="58"/>
  <c r="H57" i="58"/>
  <c r="L57" i="58"/>
  <c r="Y57" i="58"/>
  <c r="AN57" i="58"/>
  <c r="Y58" i="58"/>
  <c r="AN58" i="58"/>
  <c r="H59" i="58"/>
  <c r="L59" i="58"/>
  <c r="Y59" i="58"/>
  <c r="AN59" i="58"/>
  <c r="H60" i="58"/>
  <c r="L60" i="58"/>
  <c r="Y60" i="58"/>
  <c r="AN60" i="58"/>
  <c r="H61" i="58"/>
  <c r="L61" i="58"/>
  <c r="Y61" i="58"/>
  <c r="AN61" i="58"/>
  <c r="H62" i="58"/>
  <c r="L62" i="58"/>
  <c r="Y62" i="58"/>
  <c r="AN62" i="58"/>
  <c r="L65" i="58"/>
  <c r="Y65" i="58"/>
  <c r="AN65" i="58"/>
  <c r="L66" i="58"/>
  <c r="Y66" i="58"/>
  <c r="AN66" i="58"/>
  <c r="L67" i="58"/>
  <c r="Y67" i="58"/>
  <c r="AN67" i="58"/>
  <c r="L68" i="58"/>
  <c r="Y68" i="58"/>
  <c r="AN68" i="58"/>
  <c r="H73" i="58"/>
  <c r="L73" i="58"/>
  <c r="Y73" i="58"/>
  <c r="AN73" i="58"/>
  <c r="H74" i="58"/>
  <c r="L74" i="58"/>
  <c r="Y74" i="58"/>
  <c r="AN74" i="58"/>
  <c r="H75" i="58"/>
  <c r="L75" i="58"/>
  <c r="Y75" i="58"/>
  <c r="AN75" i="58"/>
  <c r="H76" i="58"/>
  <c r="L76" i="58"/>
  <c r="Y76" i="58"/>
  <c r="AN76" i="58"/>
  <c r="H77" i="58"/>
  <c r="L77" i="58"/>
  <c r="Y77" i="58"/>
  <c r="AN77" i="58"/>
  <c r="H79" i="58"/>
  <c r="L79" i="58"/>
  <c r="Y79" i="58"/>
  <c r="AN79" i="58"/>
  <c r="Y80" i="58"/>
  <c r="AN80" i="58"/>
  <c r="Y81" i="58"/>
  <c r="AN81" i="58"/>
  <c r="H82" i="58"/>
  <c r="L82" i="58"/>
  <c r="Y82" i="58"/>
  <c r="AN82" i="58"/>
  <c r="H83" i="58"/>
  <c r="L83" i="58"/>
  <c r="Y83" i="58"/>
  <c r="AN83" i="58"/>
  <c r="H86" i="58"/>
  <c r="L86" i="58"/>
  <c r="Y86" i="58"/>
  <c r="AN86" i="58"/>
  <c r="Y87" i="58"/>
  <c r="AN87" i="58"/>
  <c r="H88" i="58"/>
  <c r="L88" i="58"/>
  <c r="Y88" i="58"/>
  <c r="AN88" i="58"/>
  <c r="H89" i="58"/>
  <c r="L89" i="58"/>
  <c r="Y89" i="58"/>
  <c r="AN89" i="58"/>
  <c r="H90" i="58"/>
  <c r="L90" i="58"/>
  <c r="Y90" i="58"/>
  <c r="AN90" i="58"/>
  <c r="H92" i="58"/>
  <c r="L92" i="58"/>
  <c r="Y92" i="58"/>
  <c r="AN92" i="58"/>
  <c r="Y93" i="58"/>
  <c r="AN93" i="58"/>
  <c r="H94" i="58"/>
  <c r="L94" i="58"/>
  <c r="Y94" i="58"/>
  <c r="AN94" i="58"/>
  <c r="H95" i="58"/>
  <c r="L95" i="58"/>
  <c r="Y95" i="58"/>
  <c r="AN95" i="58"/>
  <c r="H96" i="58"/>
  <c r="L96" i="58"/>
  <c r="Y96" i="58"/>
  <c r="AN96" i="58"/>
  <c r="H98" i="58"/>
  <c r="L98" i="58"/>
  <c r="Y98" i="58"/>
  <c r="AN98" i="58"/>
  <c r="Y99" i="58"/>
  <c r="AN99" i="58"/>
  <c r="H100" i="58"/>
  <c r="L100" i="58"/>
  <c r="Y100" i="58"/>
  <c r="AN100" i="58"/>
  <c r="H101" i="58"/>
  <c r="L101" i="58"/>
  <c r="Y101" i="58"/>
  <c r="AN101" i="58"/>
  <c r="H102" i="58"/>
  <c r="L102" i="58"/>
  <c r="Y102" i="58"/>
  <c r="AN102" i="58"/>
  <c r="H104" i="58"/>
  <c r="L104" i="58"/>
  <c r="Y104" i="58"/>
  <c r="AN104" i="58"/>
  <c r="H105" i="58"/>
  <c r="L105" i="58"/>
  <c r="Y105" i="58"/>
  <c r="AN105" i="58"/>
  <c r="H106" i="58"/>
  <c r="L106" i="58"/>
  <c r="Y106" i="58"/>
  <c r="AN106" i="58"/>
  <c r="H107" i="58"/>
  <c r="L107" i="58"/>
  <c r="Y107" i="58"/>
  <c r="AN107" i="58"/>
  <c r="H108" i="58"/>
  <c r="L108" i="58"/>
  <c r="Y108" i="58"/>
  <c r="AN108" i="58"/>
  <c r="H109" i="58"/>
  <c r="L109" i="58"/>
  <c r="Y109" i="58"/>
  <c r="AN109" i="58"/>
  <c r="H114" i="58"/>
  <c r="L114" i="58"/>
  <c r="Y114" i="58"/>
  <c r="AN114" i="58"/>
  <c r="Y115" i="58"/>
  <c r="AN115" i="58"/>
  <c r="Y116" i="58"/>
  <c r="AN116" i="58"/>
  <c r="H117" i="58"/>
  <c r="L117" i="58"/>
  <c r="Y117" i="58"/>
  <c r="AN117" i="58"/>
  <c r="H118" i="58"/>
  <c r="L118" i="58"/>
  <c r="Y118" i="58"/>
  <c r="AN118" i="58"/>
  <c r="AN119" i="58"/>
  <c r="AN120" i="58"/>
  <c r="AN121" i="58"/>
  <c r="AN122" i="58"/>
  <c r="AN123" i="58"/>
  <c r="AN125" i="58"/>
  <c r="AN126" i="58"/>
  <c r="AN127" i="58"/>
  <c r="AN128" i="58"/>
  <c r="H131" i="58"/>
  <c r="L131" i="58"/>
  <c r="Y131" i="58"/>
  <c r="AN131" i="58"/>
  <c r="Y133" i="58"/>
  <c r="AN133" i="58"/>
  <c r="AN134" i="58"/>
  <c r="H135" i="58"/>
  <c r="L135" i="58"/>
  <c r="Y135" i="58"/>
  <c r="AN135" i="58"/>
  <c r="AN136" i="58"/>
  <c r="H137" i="58"/>
  <c r="L137" i="58"/>
  <c r="Y137" i="58"/>
  <c r="AN137" i="58"/>
  <c r="AN138" i="58"/>
  <c r="H139" i="58"/>
  <c r="L139" i="58"/>
  <c r="Y139" i="58"/>
  <c r="AN139" i="58"/>
  <c r="AN140" i="58"/>
  <c r="L142" i="58"/>
  <c r="Y142" i="58"/>
  <c r="AN142" i="58"/>
  <c r="L143" i="58"/>
  <c r="Y143" i="58"/>
  <c r="AN143" i="58"/>
  <c r="L144" i="58"/>
  <c r="Y144" i="58"/>
  <c r="AN144" i="58"/>
  <c r="L145" i="58"/>
  <c r="Y145" i="58"/>
  <c r="AN145" i="58"/>
  <c r="H149" i="58"/>
  <c r="H161" i="58"/>
  <c r="H163" i="58"/>
  <c r="H166" i="58"/>
  <c r="H171" i="58"/>
  <c r="H172" i="58"/>
  <c r="H174" i="58"/>
  <c r="H179" i="58"/>
  <c r="H180" i="58"/>
  <c r="AN182" i="58"/>
  <c r="AN183" i="58"/>
  <c r="AN184" i="58"/>
  <c r="AN185" i="58"/>
  <c r="AN186" i="58"/>
  <c r="H9" i="59"/>
  <c r="L9" i="59"/>
  <c r="AN9" i="59"/>
  <c r="AN10" i="59"/>
  <c r="AN11" i="59"/>
  <c r="H12" i="59"/>
  <c r="L12" i="59"/>
  <c r="AN12" i="59"/>
  <c r="H13" i="59"/>
  <c r="L13" i="59"/>
  <c r="AN13" i="59"/>
  <c r="H17" i="59"/>
  <c r="L17" i="59"/>
  <c r="AN17" i="59"/>
  <c r="AN18" i="59"/>
  <c r="AN19" i="59"/>
  <c r="AN20" i="59"/>
  <c r="AN21" i="59"/>
  <c r="AN22" i="59"/>
  <c r="H23" i="59"/>
  <c r="L23" i="59"/>
  <c r="AN23" i="59"/>
  <c r="H24" i="59"/>
  <c r="L24" i="59"/>
  <c r="AN24" i="59"/>
  <c r="H26" i="59"/>
  <c r="L26" i="59"/>
  <c r="AN26" i="59"/>
  <c r="AN27" i="59"/>
  <c r="AN28" i="59"/>
  <c r="AN29" i="59"/>
  <c r="H30" i="59"/>
  <c r="L30" i="59"/>
  <c r="AN30" i="59"/>
  <c r="AN31" i="59"/>
  <c r="H32" i="59"/>
  <c r="L32" i="59"/>
  <c r="AN32" i="59"/>
  <c r="AN33" i="59"/>
  <c r="H39" i="59"/>
  <c r="L39" i="59"/>
  <c r="AN39" i="59"/>
  <c r="H40" i="59"/>
  <c r="L40" i="59"/>
  <c r="AN40" i="59"/>
  <c r="H41" i="59"/>
  <c r="L41" i="59"/>
  <c r="AN41" i="59"/>
  <c r="H43" i="59"/>
  <c r="L43" i="59"/>
  <c r="AN43" i="59"/>
  <c r="H44" i="59"/>
  <c r="L44" i="59"/>
  <c r="AN44" i="59"/>
  <c r="AN45" i="59"/>
  <c r="H46" i="59"/>
  <c r="L46" i="59"/>
  <c r="AN46" i="59"/>
  <c r="H49" i="59"/>
  <c r="K49" i="59"/>
  <c r="L49" i="59"/>
  <c r="AN49" i="59"/>
  <c r="H50" i="59"/>
  <c r="K50" i="59"/>
  <c r="L50" i="59"/>
  <c r="AN50" i="59"/>
  <c r="H51" i="59"/>
  <c r="K52" i="59"/>
  <c r="K53" i="59"/>
  <c r="H52" i="59"/>
  <c r="L52" i="59"/>
  <c r="AN52" i="59"/>
  <c r="H53" i="59"/>
  <c r="L53" i="59"/>
  <c r="AN53" i="59"/>
  <c r="H54" i="59"/>
  <c r="L57" i="59"/>
  <c r="AN57" i="59"/>
  <c r="L58" i="59"/>
  <c r="AN58" i="59"/>
  <c r="L59" i="59"/>
  <c r="AN59" i="59"/>
  <c r="L60" i="59"/>
  <c r="AN60" i="59"/>
  <c r="L61" i="59"/>
  <c r="AN61" i="59"/>
  <c r="L62" i="59"/>
  <c r="AN62" i="59"/>
  <c r="H65" i="59"/>
  <c r="L65" i="59"/>
  <c r="AN65" i="59"/>
  <c r="L66" i="59"/>
  <c r="AN66" i="59"/>
  <c r="H67" i="59"/>
  <c r="L67" i="59"/>
  <c r="AN67" i="59"/>
  <c r="H68" i="59"/>
  <c r="L68" i="59"/>
  <c r="AN68" i="59"/>
  <c r="H73" i="59"/>
  <c r="L73" i="59"/>
  <c r="AN73" i="59"/>
  <c r="H74" i="59"/>
  <c r="L74" i="59"/>
  <c r="AN74" i="59"/>
  <c r="H75" i="59"/>
  <c r="L75" i="59"/>
  <c r="AN75" i="59"/>
  <c r="H76" i="59"/>
  <c r="L76" i="59"/>
  <c r="AN76" i="59"/>
  <c r="H77" i="59"/>
  <c r="L77" i="59"/>
  <c r="AN77" i="59"/>
  <c r="L79" i="59"/>
  <c r="AN79" i="59"/>
  <c r="L80" i="59"/>
  <c r="AN80" i="59"/>
  <c r="L81" i="59"/>
  <c r="AN81" i="59"/>
  <c r="L82" i="59"/>
  <c r="AN82" i="59"/>
  <c r="L83" i="59"/>
  <c r="AN83" i="59"/>
  <c r="H86" i="59"/>
  <c r="L86" i="59"/>
  <c r="AN86" i="59"/>
  <c r="AN87" i="59"/>
  <c r="H88" i="59"/>
  <c r="L88" i="59"/>
  <c r="AN88" i="59"/>
  <c r="H89" i="59"/>
  <c r="L89" i="59"/>
  <c r="AN89" i="59"/>
  <c r="H90" i="59"/>
  <c r="L90" i="59"/>
  <c r="AN90" i="59"/>
  <c r="H92" i="59"/>
  <c r="L92" i="59"/>
  <c r="AN92" i="59"/>
  <c r="AN93" i="59"/>
  <c r="H94" i="59"/>
  <c r="L94" i="59"/>
  <c r="AN94" i="59"/>
  <c r="H95" i="59"/>
  <c r="L95" i="59"/>
  <c r="AN95" i="59"/>
  <c r="H96" i="59"/>
  <c r="L96" i="59"/>
  <c r="AN96" i="59"/>
  <c r="H98" i="59"/>
  <c r="L98" i="59"/>
  <c r="AN98" i="59"/>
  <c r="AN99" i="59"/>
  <c r="H100" i="59"/>
  <c r="L100" i="59"/>
  <c r="AN100" i="59"/>
  <c r="H101" i="59"/>
  <c r="L101" i="59"/>
  <c r="AN101" i="59"/>
  <c r="H102" i="59"/>
  <c r="L102" i="59"/>
  <c r="AN102" i="59"/>
  <c r="H104" i="59"/>
  <c r="L104" i="59"/>
  <c r="AN104" i="59"/>
  <c r="H105" i="59"/>
  <c r="L105" i="59"/>
  <c r="AN105" i="59"/>
  <c r="H106" i="59"/>
  <c r="L106" i="59"/>
  <c r="AN106" i="59"/>
  <c r="H107" i="59"/>
  <c r="L107" i="59"/>
  <c r="AN107" i="59"/>
  <c r="H108" i="59"/>
  <c r="L108" i="59"/>
  <c r="AN108" i="59"/>
  <c r="H109" i="59"/>
  <c r="L109" i="59"/>
  <c r="AN109" i="59"/>
  <c r="H114" i="59"/>
  <c r="L114" i="59"/>
  <c r="AN114" i="59"/>
  <c r="AN115" i="59"/>
  <c r="AN116" i="59"/>
  <c r="H117" i="59"/>
  <c r="L117" i="59"/>
  <c r="AN117" i="59"/>
  <c r="H118" i="59"/>
  <c r="L118" i="59"/>
  <c r="AN118" i="59"/>
  <c r="H125" i="59"/>
  <c r="L125" i="59"/>
  <c r="AN125" i="59"/>
  <c r="H126" i="59"/>
  <c r="L126" i="59"/>
  <c r="AN126" i="59"/>
  <c r="H127" i="59"/>
  <c r="L127" i="59"/>
  <c r="AN127" i="59"/>
  <c r="H128" i="59"/>
  <c r="L128" i="59"/>
  <c r="AN128" i="59"/>
  <c r="L131" i="59"/>
  <c r="AN131" i="59"/>
  <c r="AN132" i="59"/>
  <c r="L133" i="59"/>
  <c r="AN133" i="59"/>
  <c r="H134" i="59"/>
  <c r="L134" i="59"/>
  <c r="AN134" i="59"/>
  <c r="AN135" i="59"/>
  <c r="H136" i="59"/>
  <c r="L136" i="59"/>
  <c r="AN136" i="59"/>
  <c r="AN137" i="59"/>
  <c r="H142" i="59"/>
  <c r="L142" i="59"/>
  <c r="AN142" i="59"/>
  <c r="H143" i="59"/>
  <c r="L143" i="59"/>
  <c r="AN143" i="59"/>
  <c r="H144" i="59"/>
  <c r="L144" i="59"/>
  <c r="AN144" i="59"/>
  <c r="H145" i="59"/>
  <c r="L145" i="59"/>
  <c r="AN145" i="59"/>
  <c r="H149" i="59"/>
  <c r="H155" i="59"/>
  <c r="H157" i="59"/>
  <c r="H166" i="59"/>
  <c r="H171" i="59"/>
  <c r="H172" i="59"/>
  <c r="H174" i="59"/>
  <c r="H179" i="59"/>
  <c r="H180" i="59"/>
  <c r="AN182" i="59"/>
  <c r="AN183" i="59"/>
  <c r="AN184" i="59"/>
  <c r="AN185" i="59"/>
  <c r="AN186" i="59"/>
  <c r="AI84" i="60"/>
  <c r="AI89" i="60"/>
  <c r="I18" i="65"/>
  <c r="AC9" i="66"/>
  <c r="AC10" i="66"/>
  <c r="AC11" i="66"/>
  <c r="AC12" i="66"/>
  <c r="AC13" i="66"/>
  <c r="AC14" i="66"/>
  <c r="AC15" i="66"/>
  <c r="AC17" i="66"/>
  <c r="AC18" i="66"/>
  <c r="AC19" i="66"/>
  <c r="AC20" i="66"/>
  <c r="AC21" i="66"/>
  <c r="AC22" i="66"/>
  <c r="AC23" i="66"/>
  <c r="AC24" i="66"/>
  <c r="AC26" i="66"/>
  <c r="AC27" i="66"/>
  <c r="AC28" i="66"/>
  <c r="AC29" i="66"/>
  <c r="AC30" i="66"/>
  <c r="AC31" i="66"/>
  <c r="AC32" i="66"/>
  <c r="AC33" i="66"/>
  <c r="AC34" i="66"/>
  <c r="AC35" i="66"/>
  <c r="AC36" i="66"/>
  <c r="AC39" i="66"/>
  <c r="AC40" i="66"/>
  <c r="AC41" i="66"/>
  <c r="AC43" i="66"/>
  <c r="AC44" i="66"/>
  <c r="AC45" i="66"/>
  <c r="AC46" i="66"/>
  <c r="AC47" i="66"/>
  <c r="AC49" i="66"/>
  <c r="AC50" i="66"/>
  <c r="AC52" i="66"/>
  <c r="AC53" i="66"/>
  <c r="AC57" i="66"/>
  <c r="AC58" i="66"/>
  <c r="AC59" i="66"/>
  <c r="AC60" i="66"/>
  <c r="AC61" i="66"/>
  <c r="AC62" i="66"/>
  <c r="AC65" i="66"/>
  <c r="AC66" i="66"/>
  <c r="AC67" i="66"/>
  <c r="AC68" i="66"/>
  <c r="AC73" i="66"/>
  <c r="AC74" i="66"/>
  <c r="AC75" i="66"/>
  <c r="AC76" i="66"/>
  <c r="AC77" i="66"/>
  <c r="AC79" i="66"/>
  <c r="AC80" i="66"/>
  <c r="AC81" i="66"/>
  <c r="AC82" i="66"/>
  <c r="AC83" i="66"/>
  <c r="AC86" i="66"/>
  <c r="AC87" i="66"/>
  <c r="AC88" i="66"/>
  <c r="AC89" i="66"/>
  <c r="AC90" i="66"/>
  <c r="AC92" i="66"/>
  <c r="AC93" i="66"/>
  <c r="AC94" i="66"/>
  <c r="AC95" i="66"/>
  <c r="AC96" i="66"/>
  <c r="AC98" i="66"/>
  <c r="AC99" i="66"/>
  <c r="AC100" i="66"/>
  <c r="AC101" i="66"/>
  <c r="AC102" i="66"/>
  <c r="AC104" i="66"/>
  <c r="AC105" i="66"/>
  <c r="AC106" i="66"/>
  <c r="AC107" i="66"/>
  <c r="AC108" i="66"/>
  <c r="AC109" i="66"/>
  <c r="AC114" i="66"/>
  <c r="AC115" i="66"/>
  <c r="AC116" i="66"/>
  <c r="AC117" i="66"/>
  <c r="AC118" i="66"/>
  <c r="AC119" i="66"/>
  <c r="AC120" i="66"/>
  <c r="AC121" i="66"/>
  <c r="AC122" i="66"/>
  <c r="AC123" i="66"/>
  <c r="AC125" i="66"/>
  <c r="AC126" i="66"/>
  <c r="AC127" i="66"/>
  <c r="AC128" i="66"/>
  <c r="AC131" i="66"/>
  <c r="AC132" i="66"/>
  <c r="AC133" i="66"/>
  <c r="AC134" i="66"/>
  <c r="AC135" i="66"/>
  <c r="AC136" i="66"/>
  <c r="AC137" i="66"/>
  <c r="AC138" i="66"/>
  <c r="AC139" i="66"/>
  <c r="AC140" i="66"/>
  <c r="AC142" i="66"/>
  <c r="AC143" i="66"/>
  <c r="AC144" i="66"/>
  <c r="AC145" i="66"/>
  <c r="AC182" i="66"/>
  <c r="AC183" i="66"/>
  <c r="AC184" i="66"/>
  <c r="AC185" i="66"/>
  <c r="AC186" i="66"/>
  <c r="AI9" i="66"/>
  <c r="AI10" i="66"/>
  <c r="AI11" i="66"/>
  <c r="AI12" i="66"/>
  <c r="AI13" i="66"/>
  <c r="AI14" i="66"/>
  <c r="AI15" i="66"/>
  <c r="AI17" i="66"/>
  <c r="AI18" i="66"/>
  <c r="AI19" i="66"/>
  <c r="AI20" i="66"/>
  <c r="AI21" i="66"/>
  <c r="AI22" i="66"/>
  <c r="AI23" i="66"/>
  <c r="AI24" i="66"/>
  <c r="AI26" i="66"/>
  <c r="AI27" i="66"/>
  <c r="AI28" i="66"/>
  <c r="AI29" i="66"/>
  <c r="AI30" i="66"/>
  <c r="AI31" i="66"/>
  <c r="AI32" i="66"/>
  <c r="AI33" i="66"/>
  <c r="AI34" i="66"/>
  <c r="AI35" i="66"/>
  <c r="AI36" i="66"/>
  <c r="AI39" i="66"/>
  <c r="AI40" i="66"/>
  <c r="AI41" i="66"/>
  <c r="AI43" i="66"/>
  <c r="AI44" i="66"/>
  <c r="AI45" i="66"/>
  <c r="AI46" i="66"/>
  <c r="AI47" i="66"/>
  <c r="AI49" i="66"/>
  <c r="AI50" i="66"/>
  <c r="AI51" i="66"/>
  <c r="AI52" i="66"/>
  <c r="AI53" i="66"/>
  <c r="AI54" i="66"/>
  <c r="AI57" i="66"/>
  <c r="AI58" i="66"/>
  <c r="AI59" i="66"/>
  <c r="AI60" i="66"/>
  <c r="AI61" i="66"/>
  <c r="AI62" i="66"/>
  <c r="AI65" i="66"/>
  <c r="AI66" i="66"/>
  <c r="AI67" i="66"/>
  <c r="AI68" i="66"/>
  <c r="AI73" i="66"/>
  <c r="AI74" i="66"/>
  <c r="AI75" i="66"/>
  <c r="AI76" i="66"/>
  <c r="AI77" i="66"/>
  <c r="AI79" i="66"/>
  <c r="AI80" i="66"/>
  <c r="AI81" i="66"/>
  <c r="AI82" i="66"/>
  <c r="AI83" i="66"/>
  <c r="AI86" i="66"/>
  <c r="AI87" i="66"/>
  <c r="AI88" i="66"/>
  <c r="AI89" i="66"/>
  <c r="AI90" i="66"/>
  <c r="AI92" i="66"/>
  <c r="AI93" i="66"/>
  <c r="AI94" i="66"/>
  <c r="AI95" i="66"/>
  <c r="AI96" i="66"/>
  <c r="AI98" i="66"/>
  <c r="AI99" i="66"/>
  <c r="AI100" i="66"/>
  <c r="AI101" i="66"/>
  <c r="AI102" i="66"/>
  <c r="AI104" i="66"/>
  <c r="AI105" i="66"/>
  <c r="AI106" i="66"/>
  <c r="AI107" i="66"/>
  <c r="AI108" i="66"/>
  <c r="AI109" i="66"/>
  <c r="AI114" i="66"/>
  <c r="AI115" i="66"/>
  <c r="AI116" i="66"/>
  <c r="AI117" i="66"/>
  <c r="AI118" i="66"/>
  <c r="AI119" i="66"/>
  <c r="AI120" i="66"/>
  <c r="AI121" i="66"/>
  <c r="AI122" i="66"/>
  <c r="AI123" i="66"/>
  <c r="AI125" i="66"/>
  <c r="AI126" i="66"/>
  <c r="AI127" i="66"/>
  <c r="AI128" i="66"/>
  <c r="AI131" i="66"/>
  <c r="AI132" i="66"/>
  <c r="AI133" i="66"/>
  <c r="AI134" i="66"/>
  <c r="AI135" i="66"/>
  <c r="AI136" i="66"/>
  <c r="AI137" i="66"/>
  <c r="AI138" i="66"/>
  <c r="AI139" i="66"/>
  <c r="AI140" i="66"/>
  <c r="AI142" i="66"/>
  <c r="AI143" i="66"/>
  <c r="AI144" i="66"/>
  <c r="AI145" i="66"/>
  <c r="AI149" i="66"/>
  <c r="AI150" i="66"/>
  <c r="AI151" i="66"/>
  <c r="AI152" i="66"/>
  <c r="AI153" i="66"/>
  <c r="AI154" i="66"/>
  <c r="AI155" i="66"/>
  <c r="AI156" i="66"/>
  <c r="AI157" i="66"/>
  <c r="AI158" i="66"/>
  <c r="AI159" i="66"/>
  <c r="AI160" i="66"/>
  <c r="AI161" i="66"/>
  <c r="AI162" i="66"/>
  <c r="AI163" i="66"/>
  <c r="AI164" i="66"/>
  <c r="AI166" i="66"/>
  <c r="AI167" i="66"/>
  <c r="AI168" i="66"/>
  <c r="AI169" i="66"/>
  <c r="AI170" i="66"/>
  <c r="AI171" i="66"/>
  <c r="AI172" i="66"/>
  <c r="AI174" i="66"/>
  <c r="AI175" i="66"/>
  <c r="AI176" i="66"/>
  <c r="AI177" i="66"/>
  <c r="AI178" i="66"/>
  <c r="AI179" i="66"/>
  <c r="AI180" i="66"/>
  <c r="AI182" i="66"/>
  <c r="AI183" i="66"/>
  <c r="AI184" i="66"/>
  <c r="AI185" i="66"/>
  <c r="AI186" i="66"/>
  <c r="AI189" i="66"/>
  <c r="AC9" i="56"/>
  <c r="N10" i="56"/>
  <c r="AC10" i="56"/>
  <c r="AC11" i="56"/>
  <c r="H12" i="56"/>
  <c r="L12" i="56"/>
  <c r="N12" i="56"/>
  <c r="AC12" i="56"/>
  <c r="AC13" i="56"/>
  <c r="N14" i="56"/>
  <c r="AC14" i="56"/>
  <c r="AC15" i="56"/>
  <c r="AC17" i="56"/>
  <c r="AC18" i="56"/>
  <c r="AC19" i="56"/>
  <c r="AC20" i="56"/>
  <c r="AC21" i="56"/>
  <c r="AC22" i="56"/>
  <c r="AC23" i="56"/>
  <c r="AC24" i="56"/>
  <c r="AC26" i="56"/>
  <c r="N27" i="56"/>
  <c r="AC27" i="56"/>
  <c r="AC28" i="56"/>
  <c r="AC29" i="56"/>
  <c r="H30" i="56"/>
  <c r="L30" i="56"/>
  <c r="N30" i="56"/>
  <c r="AC30" i="56"/>
  <c r="AC31" i="56"/>
  <c r="H32" i="56"/>
  <c r="L32" i="56"/>
  <c r="N32" i="56"/>
  <c r="AC32" i="56"/>
  <c r="AC33" i="56"/>
  <c r="N34" i="56"/>
  <c r="AC34" i="56"/>
  <c r="AC35" i="56"/>
  <c r="N36" i="56"/>
  <c r="AC36" i="56"/>
  <c r="AC39" i="56"/>
  <c r="AC40" i="56"/>
  <c r="AC41" i="56"/>
  <c r="AC43" i="56"/>
  <c r="AC44" i="56"/>
  <c r="N45" i="56"/>
  <c r="AC45" i="56"/>
  <c r="AC46" i="56"/>
  <c r="N47" i="56"/>
  <c r="AC47" i="56"/>
  <c r="AC49" i="56"/>
  <c r="AC50" i="56"/>
  <c r="AC52" i="56"/>
  <c r="AC53" i="56"/>
  <c r="AC57" i="56"/>
  <c r="AC58" i="56"/>
  <c r="AC59" i="56"/>
  <c r="AC60" i="56"/>
  <c r="AC61" i="56"/>
  <c r="AC62" i="56"/>
  <c r="AC65" i="56"/>
  <c r="AC66" i="56"/>
  <c r="AC67" i="56"/>
  <c r="AC68" i="56"/>
  <c r="AC73" i="56"/>
  <c r="AC74" i="56"/>
  <c r="AC75" i="56"/>
  <c r="AC76" i="56"/>
  <c r="AC77" i="56"/>
  <c r="AC79" i="56"/>
  <c r="AC80" i="56"/>
  <c r="AC81" i="56"/>
  <c r="AC82" i="56"/>
  <c r="AC83" i="56"/>
  <c r="AC86" i="56"/>
  <c r="AC87" i="56"/>
  <c r="AC88" i="56"/>
  <c r="AC89" i="56"/>
  <c r="AC90" i="56"/>
  <c r="AC92" i="56"/>
  <c r="AC93" i="56"/>
  <c r="AC94" i="56"/>
  <c r="AC95" i="56"/>
  <c r="AC96" i="56"/>
  <c r="AC98" i="56"/>
  <c r="AC99" i="56"/>
  <c r="AC100" i="56"/>
  <c r="AC101" i="56"/>
  <c r="AC102" i="56"/>
  <c r="AC104" i="56"/>
  <c r="AC105" i="56"/>
  <c r="AC106" i="56"/>
  <c r="AC107" i="56"/>
  <c r="AC108" i="56"/>
  <c r="AC109" i="56"/>
  <c r="AC114" i="56"/>
  <c r="AC115" i="56"/>
  <c r="AC116" i="56"/>
  <c r="AC117" i="56"/>
  <c r="AC118" i="56"/>
  <c r="N119" i="56"/>
  <c r="AC119" i="56"/>
  <c r="H120" i="56"/>
  <c r="L120" i="56"/>
  <c r="N120" i="56"/>
  <c r="AC120" i="56"/>
  <c r="H121" i="56"/>
  <c r="L121" i="56"/>
  <c r="N121" i="56"/>
  <c r="AC121" i="56"/>
  <c r="N122" i="56"/>
  <c r="AC122" i="56"/>
  <c r="N123" i="56"/>
  <c r="AC123" i="56"/>
  <c r="N125" i="56"/>
  <c r="AC125" i="56"/>
  <c r="N126" i="56"/>
  <c r="AC126" i="56"/>
  <c r="N127" i="56"/>
  <c r="AC127" i="56"/>
  <c r="N128" i="56"/>
  <c r="AC128" i="56"/>
  <c r="AC131" i="56"/>
  <c r="AC132" i="56"/>
  <c r="AC133" i="56"/>
  <c r="AC134" i="56"/>
  <c r="AC135" i="56"/>
  <c r="AC142" i="56"/>
  <c r="AC143" i="56"/>
  <c r="AC144" i="56"/>
  <c r="AC145" i="56"/>
  <c r="H152" i="56"/>
  <c r="H154" i="56"/>
  <c r="H156" i="56"/>
  <c r="H158" i="56"/>
  <c r="H160" i="56"/>
  <c r="N182" i="56"/>
  <c r="AC182" i="56"/>
  <c r="H183" i="56"/>
  <c r="L183" i="56"/>
  <c r="N183" i="56"/>
  <c r="AC183" i="56"/>
  <c r="H184" i="56"/>
  <c r="L184" i="56"/>
  <c r="N184" i="56"/>
  <c r="AC184" i="56"/>
  <c r="N185" i="56"/>
  <c r="AC185" i="56"/>
  <c r="N186" i="56"/>
  <c r="AC186" i="56"/>
  <c r="AC9" i="57"/>
  <c r="N10" i="57"/>
  <c r="AC10" i="57"/>
  <c r="AC11" i="57"/>
  <c r="H12" i="57"/>
  <c r="L12" i="57"/>
  <c r="N12" i="57"/>
  <c r="AC12" i="57"/>
  <c r="AC13" i="57"/>
  <c r="N14" i="57"/>
  <c r="AC14" i="57"/>
  <c r="AC15" i="57"/>
  <c r="AC17" i="57"/>
  <c r="AC18" i="57"/>
  <c r="AC19" i="57"/>
  <c r="AC20" i="57"/>
  <c r="AC21" i="57"/>
  <c r="AC22" i="57"/>
  <c r="AC23" i="57"/>
  <c r="AC24" i="57"/>
  <c r="AC26" i="57"/>
  <c r="N27" i="57"/>
  <c r="AC27" i="57"/>
  <c r="AC28" i="57"/>
  <c r="AC29" i="57"/>
  <c r="H30" i="57"/>
  <c r="L30" i="57"/>
  <c r="N30" i="57"/>
  <c r="AC30" i="57"/>
  <c r="AC31" i="57"/>
  <c r="H32" i="57"/>
  <c r="L32" i="57"/>
  <c r="N32" i="57"/>
  <c r="AC32" i="57"/>
  <c r="AC33" i="57"/>
  <c r="N34" i="57"/>
  <c r="AC34" i="57"/>
  <c r="AC35" i="57"/>
  <c r="N36" i="57"/>
  <c r="AC36" i="57"/>
  <c r="AC39" i="57"/>
  <c r="AC40" i="57"/>
  <c r="AC41" i="57"/>
  <c r="AC43" i="57"/>
  <c r="N44" i="57"/>
  <c r="AC44" i="57"/>
  <c r="AC45" i="57"/>
  <c r="AC46" i="57"/>
  <c r="N47" i="57"/>
  <c r="AC47" i="57"/>
  <c r="AC49" i="57"/>
  <c r="AC50" i="57"/>
  <c r="AC52" i="57"/>
  <c r="AC53" i="57"/>
  <c r="AC57" i="57"/>
  <c r="AC58" i="57"/>
  <c r="AC59" i="57"/>
  <c r="AC60" i="57"/>
  <c r="AC61" i="57"/>
  <c r="AC62" i="57"/>
  <c r="AC65" i="57"/>
  <c r="AC66" i="57"/>
  <c r="AC67" i="57"/>
  <c r="AC68" i="57"/>
  <c r="AC73" i="57"/>
  <c r="AC74" i="57"/>
  <c r="AC75" i="57"/>
  <c r="AC76" i="57"/>
  <c r="AC77" i="57"/>
  <c r="AC79" i="57"/>
  <c r="AC80" i="57"/>
  <c r="AC81" i="57"/>
  <c r="AC82" i="57"/>
  <c r="AC83" i="57"/>
  <c r="AC86" i="57"/>
  <c r="AC87" i="57"/>
  <c r="AC88" i="57"/>
  <c r="AC89" i="57"/>
  <c r="AC90" i="57"/>
  <c r="AC92" i="57"/>
  <c r="AC93" i="57"/>
  <c r="AC94" i="57"/>
  <c r="AC95" i="57"/>
  <c r="AC96" i="57"/>
  <c r="AC98" i="57"/>
  <c r="AC99" i="57"/>
  <c r="AC100" i="57"/>
  <c r="AC101" i="57"/>
  <c r="AC102" i="57"/>
  <c r="AC104" i="57"/>
  <c r="AC105" i="57"/>
  <c r="AC106" i="57"/>
  <c r="AC107" i="57"/>
  <c r="AC108" i="57"/>
  <c r="AC109" i="57"/>
  <c r="AC114" i="57"/>
  <c r="AC115" i="57"/>
  <c r="AC116" i="57"/>
  <c r="AC117" i="57"/>
  <c r="AC118" i="57"/>
  <c r="N119" i="57"/>
  <c r="AC119" i="57"/>
  <c r="N120" i="57"/>
  <c r="AC120" i="57"/>
  <c r="H121" i="57"/>
  <c r="L121" i="57"/>
  <c r="N121" i="57"/>
  <c r="AC121" i="57"/>
  <c r="N122" i="57"/>
  <c r="AC122" i="57"/>
  <c r="N123" i="57"/>
  <c r="AC123" i="57"/>
  <c r="N125" i="57"/>
  <c r="AC125" i="57"/>
  <c r="N126" i="57"/>
  <c r="AC126" i="57"/>
  <c r="N127" i="57"/>
  <c r="AC127" i="57"/>
  <c r="N128" i="57"/>
  <c r="AC128" i="57"/>
  <c r="AC131" i="57"/>
  <c r="AC132" i="57"/>
  <c r="L133" i="57"/>
  <c r="N133" i="57"/>
  <c r="AC133" i="57"/>
  <c r="AC134" i="57"/>
  <c r="AC135" i="57"/>
  <c r="N136" i="57"/>
  <c r="AC136" i="57"/>
  <c r="AC137" i="57"/>
  <c r="N138" i="57"/>
  <c r="AC138" i="57"/>
  <c r="AC142" i="57"/>
  <c r="AC143" i="57"/>
  <c r="AC144" i="57"/>
  <c r="AC145" i="57"/>
  <c r="H152" i="57"/>
  <c r="H154" i="57"/>
  <c r="H156" i="57"/>
  <c r="H158" i="57"/>
  <c r="H160" i="57"/>
  <c r="N182" i="57"/>
  <c r="AC182" i="57"/>
  <c r="H183" i="57"/>
  <c r="L183" i="57"/>
  <c r="N183" i="57"/>
  <c r="AC183" i="57"/>
  <c r="H184" i="57"/>
  <c r="L184" i="57"/>
  <c r="N184" i="57"/>
  <c r="AC184" i="57"/>
  <c r="N185" i="57"/>
  <c r="AC185" i="57"/>
  <c r="N186" i="57"/>
  <c r="AC186" i="57"/>
  <c r="AC9" i="58"/>
  <c r="N10" i="58"/>
  <c r="AC10" i="58"/>
  <c r="AC11" i="58"/>
  <c r="H12" i="58"/>
  <c r="L12" i="58"/>
  <c r="N12" i="58"/>
  <c r="AC12" i="58"/>
  <c r="AC13" i="58"/>
  <c r="N14" i="58"/>
  <c r="AC14" i="58"/>
  <c r="AC15" i="58"/>
  <c r="AC17" i="58"/>
  <c r="AC18" i="58"/>
  <c r="AC19" i="58"/>
  <c r="AC20" i="58"/>
  <c r="AC21" i="58"/>
  <c r="AC22" i="58"/>
  <c r="AC23" i="58"/>
  <c r="AC24" i="58"/>
  <c r="AC26" i="58"/>
  <c r="N27" i="58"/>
  <c r="AC27" i="58"/>
  <c r="AC28" i="58"/>
  <c r="AC29" i="58"/>
  <c r="H30" i="58"/>
  <c r="L30" i="58"/>
  <c r="N30" i="58"/>
  <c r="AC30" i="58"/>
  <c r="AC31" i="58"/>
  <c r="H32" i="58"/>
  <c r="L32" i="58"/>
  <c r="N32" i="58"/>
  <c r="AC32" i="58"/>
  <c r="AC33" i="58"/>
  <c r="N34" i="58"/>
  <c r="AC34" i="58"/>
  <c r="AC35" i="58"/>
  <c r="N36" i="58"/>
  <c r="AC36" i="58"/>
  <c r="AC39" i="58"/>
  <c r="AC40" i="58"/>
  <c r="AC41" i="58"/>
  <c r="AC43" i="58"/>
  <c r="AC44" i="58"/>
  <c r="N45" i="58"/>
  <c r="AC45" i="58"/>
  <c r="AC46" i="58"/>
  <c r="N47" i="58"/>
  <c r="AC47" i="58"/>
  <c r="AC49" i="58"/>
  <c r="AC50" i="58"/>
  <c r="AC52" i="58"/>
  <c r="AC53" i="58"/>
  <c r="AC57" i="58"/>
  <c r="AC58" i="58"/>
  <c r="AC59" i="58"/>
  <c r="AC60" i="58"/>
  <c r="AC61" i="58"/>
  <c r="AC62" i="58"/>
  <c r="AC65" i="58"/>
  <c r="AC66" i="58"/>
  <c r="AC67" i="58"/>
  <c r="AC68" i="58"/>
  <c r="AC73" i="58"/>
  <c r="AC74" i="58"/>
  <c r="AC75" i="58"/>
  <c r="AC76" i="58"/>
  <c r="AC77" i="58"/>
  <c r="AC79" i="58"/>
  <c r="AC80" i="58"/>
  <c r="AC81" i="58"/>
  <c r="AC82" i="58"/>
  <c r="AC83" i="58"/>
  <c r="AC86" i="58"/>
  <c r="AC87" i="58"/>
  <c r="AC88" i="58"/>
  <c r="AC89" i="58"/>
  <c r="AC90" i="58"/>
  <c r="AC92" i="58"/>
  <c r="AC93" i="58"/>
  <c r="AC94" i="58"/>
  <c r="AC95" i="58"/>
  <c r="AC96" i="58"/>
  <c r="AC98" i="58"/>
  <c r="AC99" i="58"/>
  <c r="AC100" i="58"/>
  <c r="AC101" i="58"/>
  <c r="AC102" i="58"/>
  <c r="AC104" i="58"/>
  <c r="AC105" i="58"/>
  <c r="AC106" i="58"/>
  <c r="AC107" i="58"/>
  <c r="AC108" i="58"/>
  <c r="AC109" i="58"/>
  <c r="AC114" i="58"/>
  <c r="AC115" i="58"/>
  <c r="AC116" i="58"/>
  <c r="AC117" i="58"/>
  <c r="AC118" i="58"/>
  <c r="N119" i="58"/>
  <c r="AC119" i="58"/>
  <c r="N120" i="58"/>
  <c r="AC120" i="58"/>
  <c r="H121" i="58"/>
  <c r="L121" i="58"/>
  <c r="N121" i="58"/>
  <c r="AC121" i="58"/>
  <c r="N122" i="58"/>
  <c r="AC122" i="58"/>
  <c r="N123" i="58"/>
  <c r="AC123" i="58"/>
  <c r="N125" i="58"/>
  <c r="AC125" i="58"/>
  <c r="N126" i="58"/>
  <c r="AC126" i="58"/>
  <c r="N127" i="58"/>
  <c r="AC127" i="58"/>
  <c r="N128" i="58"/>
  <c r="AC128" i="58"/>
  <c r="AC131" i="58"/>
  <c r="AC133" i="58"/>
  <c r="H134" i="58"/>
  <c r="L134" i="58"/>
  <c r="N134" i="58"/>
  <c r="AC134" i="58"/>
  <c r="AC135" i="58"/>
  <c r="N136" i="58"/>
  <c r="AC136" i="58"/>
  <c r="AC137" i="58"/>
  <c r="N138" i="58"/>
  <c r="AC138" i="58"/>
  <c r="AC139" i="58"/>
  <c r="N140" i="58"/>
  <c r="AC140" i="58"/>
  <c r="AC142" i="58"/>
  <c r="AC143" i="58"/>
  <c r="AC144" i="58"/>
  <c r="AC145" i="58"/>
  <c r="H152" i="58"/>
  <c r="H154" i="58"/>
  <c r="H156" i="58"/>
  <c r="H158" i="58"/>
  <c r="H160" i="58"/>
  <c r="N182" i="58"/>
  <c r="AC182" i="58"/>
  <c r="N183" i="58"/>
  <c r="AC183" i="58"/>
  <c r="H184" i="58"/>
  <c r="L184" i="58"/>
  <c r="N184" i="58"/>
  <c r="AC184" i="58"/>
  <c r="N185" i="58"/>
  <c r="AC185" i="58"/>
  <c r="N186" i="58"/>
  <c r="AC186" i="58"/>
  <c r="AC9" i="59"/>
  <c r="AC10" i="59"/>
  <c r="AC11" i="59"/>
  <c r="AC12" i="59"/>
  <c r="AC13" i="59"/>
  <c r="AC17" i="59"/>
  <c r="AC18" i="59"/>
  <c r="AC19" i="59"/>
  <c r="H20" i="59"/>
  <c r="L20" i="59"/>
  <c r="N20" i="59"/>
  <c r="AC20" i="59"/>
  <c r="H21" i="59"/>
  <c r="L21" i="59"/>
  <c r="N21" i="59"/>
  <c r="AC21" i="59"/>
  <c r="AC22" i="59"/>
  <c r="AC23" i="59"/>
  <c r="AC24" i="59"/>
  <c r="AC26" i="59"/>
  <c r="AC27" i="59"/>
  <c r="AC28" i="59"/>
  <c r="AC29" i="59"/>
  <c r="AC30" i="59"/>
  <c r="N31" i="59"/>
  <c r="AC31" i="59"/>
  <c r="AC32" i="59"/>
  <c r="N33" i="59"/>
  <c r="AC33" i="59"/>
  <c r="AC39" i="59"/>
  <c r="AC40" i="59"/>
  <c r="AC41" i="59"/>
  <c r="AC43" i="59"/>
  <c r="AC44" i="59"/>
  <c r="N45" i="59"/>
  <c r="AC45" i="59"/>
  <c r="AC46" i="59"/>
  <c r="AC49" i="59"/>
  <c r="AC50" i="59"/>
  <c r="AC52" i="59"/>
  <c r="AC53" i="59"/>
  <c r="AC57" i="59"/>
  <c r="AC58" i="59"/>
  <c r="AC59" i="59"/>
  <c r="AC60" i="59"/>
  <c r="AC61" i="59"/>
  <c r="AC62" i="59"/>
  <c r="AC65" i="59"/>
  <c r="AC66" i="59"/>
  <c r="AC67" i="59"/>
  <c r="AC68" i="59"/>
  <c r="AC73" i="59"/>
  <c r="AC74" i="59"/>
  <c r="AC75" i="59"/>
  <c r="AC76" i="59"/>
  <c r="AC77" i="59"/>
  <c r="AC79" i="59"/>
  <c r="AC80" i="59"/>
  <c r="AC81" i="59"/>
  <c r="AC82" i="59"/>
  <c r="AC83" i="59"/>
  <c r="AC86" i="59"/>
  <c r="AC87" i="59"/>
  <c r="AC88" i="59"/>
  <c r="AC89" i="59"/>
  <c r="AC90" i="59"/>
  <c r="AC92" i="59"/>
  <c r="AC93" i="59"/>
  <c r="AC94" i="59"/>
  <c r="AC95" i="59"/>
  <c r="AC96" i="59"/>
  <c r="AC98" i="59"/>
  <c r="AC99" i="59"/>
  <c r="AC100" i="59"/>
  <c r="AC101" i="59"/>
  <c r="AC102" i="59"/>
  <c r="AC104" i="59"/>
  <c r="AC105" i="59"/>
  <c r="AC106" i="59"/>
  <c r="AC107" i="59"/>
  <c r="AC108" i="59"/>
  <c r="AC109" i="59"/>
  <c r="AC114" i="59"/>
  <c r="AC115" i="59"/>
  <c r="AC116" i="59"/>
  <c r="AC117" i="59"/>
  <c r="AC118" i="59"/>
  <c r="AC125" i="59"/>
  <c r="AC126" i="59"/>
  <c r="AC127" i="59"/>
  <c r="AC128" i="59"/>
  <c r="AC131" i="59"/>
  <c r="AC132" i="59"/>
  <c r="AC133" i="59"/>
  <c r="AC134" i="59"/>
  <c r="N135" i="59"/>
  <c r="AC135" i="59"/>
  <c r="AC136" i="59"/>
  <c r="N137" i="59"/>
  <c r="AC137" i="59"/>
  <c r="AC142" i="59"/>
  <c r="AC143" i="59"/>
  <c r="AC144" i="59"/>
  <c r="AC145" i="59"/>
  <c r="N182" i="59"/>
  <c r="AC182" i="59"/>
  <c r="N183" i="59"/>
  <c r="AC183" i="59"/>
  <c r="N184" i="59"/>
  <c r="AC184" i="59"/>
  <c r="N185" i="59"/>
  <c r="AC185" i="59"/>
  <c r="N186" i="59"/>
  <c r="AC186" i="59"/>
  <c r="AF9" i="59"/>
  <c r="AF10" i="59"/>
  <c r="AF11" i="59"/>
  <c r="AF12" i="59"/>
  <c r="AF13" i="59"/>
  <c r="AF17" i="59"/>
  <c r="AF18" i="59"/>
  <c r="AF19" i="59"/>
  <c r="AF20" i="59"/>
  <c r="AF21" i="59"/>
  <c r="AF22" i="59"/>
  <c r="AF23" i="59"/>
  <c r="AF24" i="59"/>
  <c r="AF26" i="59"/>
  <c r="AF27" i="59"/>
  <c r="AF28" i="59"/>
  <c r="AF29" i="59"/>
  <c r="AF30" i="59"/>
  <c r="AF31" i="59"/>
  <c r="AF32" i="59"/>
  <c r="AF33" i="59"/>
  <c r="AF39" i="59"/>
  <c r="AF40" i="59"/>
  <c r="AF41" i="59"/>
  <c r="AF43" i="59"/>
  <c r="AF44" i="59"/>
  <c r="AF45" i="59"/>
  <c r="AF46" i="59"/>
  <c r="AF49" i="59"/>
  <c r="AF50" i="59"/>
  <c r="AF51" i="59"/>
  <c r="AF52" i="59"/>
  <c r="AF53" i="59"/>
  <c r="AF54" i="59"/>
  <c r="AF57" i="59"/>
  <c r="AF58" i="59"/>
  <c r="AF59" i="59"/>
  <c r="AF60" i="59"/>
  <c r="AF61" i="59"/>
  <c r="AF62" i="59"/>
  <c r="AF65" i="59"/>
  <c r="AF66" i="59"/>
  <c r="AF67" i="59"/>
  <c r="AF68" i="59"/>
  <c r="AF73" i="59"/>
  <c r="AF74" i="59"/>
  <c r="AF75" i="59"/>
  <c r="AF76" i="59"/>
  <c r="AF77" i="59"/>
  <c r="AF79" i="59"/>
  <c r="AF80" i="59"/>
  <c r="AF81" i="59"/>
  <c r="AF82" i="59"/>
  <c r="AF83" i="59"/>
  <c r="AF86" i="59"/>
  <c r="AF87" i="59"/>
  <c r="AF88" i="59"/>
  <c r="AF89" i="59"/>
  <c r="AF90" i="59"/>
  <c r="AF92" i="59"/>
  <c r="AF93" i="59"/>
  <c r="AF94" i="59"/>
  <c r="AF95" i="59"/>
  <c r="AF96" i="59"/>
  <c r="AF98" i="59"/>
  <c r="AF99" i="59"/>
  <c r="AF100" i="59"/>
  <c r="AF101" i="59"/>
  <c r="AF102" i="59"/>
  <c r="AF104" i="59"/>
  <c r="AF105" i="59"/>
  <c r="AF106" i="59"/>
  <c r="AF107" i="59"/>
  <c r="AF108" i="59"/>
  <c r="AF109" i="59"/>
  <c r="AF114" i="59"/>
  <c r="AF115" i="59"/>
  <c r="AF116" i="59"/>
  <c r="AF117" i="59"/>
  <c r="AF118" i="59"/>
  <c r="AF125" i="59"/>
  <c r="AF126" i="59"/>
  <c r="AF127" i="59"/>
  <c r="AF128" i="59"/>
  <c r="AF131" i="59"/>
  <c r="AF132" i="59"/>
  <c r="AF133" i="59"/>
  <c r="AF134" i="59"/>
  <c r="AF135" i="59"/>
  <c r="AF136" i="59"/>
  <c r="AF137" i="59"/>
  <c r="AF142" i="59"/>
  <c r="AF143" i="59"/>
  <c r="AF144" i="59"/>
  <c r="AF145" i="59"/>
  <c r="AF149" i="59"/>
  <c r="AF150" i="59"/>
  <c r="AF151" i="59"/>
  <c r="AF152" i="59"/>
  <c r="AF153" i="59"/>
  <c r="AF154" i="59"/>
  <c r="AF155" i="59"/>
  <c r="AF156" i="59"/>
  <c r="AF157" i="59"/>
  <c r="AF158" i="59"/>
  <c r="AF166" i="59"/>
  <c r="AF167" i="59"/>
  <c r="AF168" i="59"/>
  <c r="AF169" i="59"/>
  <c r="AF170" i="59"/>
  <c r="AF171" i="59"/>
  <c r="AF172" i="59"/>
  <c r="AF174" i="59"/>
  <c r="AF175" i="59"/>
  <c r="AF176" i="59"/>
  <c r="AF177" i="59"/>
  <c r="AF178" i="59"/>
  <c r="AF179" i="59"/>
  <c r="AF180" i="59"/>
  <c r="AF182" i="59"/>
  <c r="AF183" i="59"/>
  <c r="AF184" i="59"/>
  <c r="AF185" i="59"/>
  <c r="AF186" i="59"/>
  <c r="AF189" i="59"/>
  <c r="L84" i="60"/>
  <c r="L89" i="60"/>
  <c r="I9" i="65"/>
  <c r="I14" i="65"/>
  <c r="AB9" i="66"/>
  <c r="H10" i="66"/>
  <c r="L10" i="66"/>
  <c r="AB10" i="66"/>
  <c r="AB11" i="66"/>
  <c r="AB12" i="66"/>
  <c r="AB13" i="66"/>
  <c r="H14" i="66"/>
  <c r="L14" i="66"/>
  <c r="AB14" i="66"/>
  <c r="AB15" i="66"/>
  <c r="AB17" i="66"/>
  <c r="AB18" i="66"/>
  <c r="AB19" i="66"/>
  <c r="AB20" i="66"/>
  <c r="AB21" i="66"/>
  <c r="AB22" i="66"/>
  <c r="AB23" i="66"/>
  <c r="AB24" i="66"/>
  <c r="AB26" i="66"/>
  <c r="H27" i="66"/>
  <c r="L27" i="66"/>
  <c r="AB27" i="66"/>
  <c r="AB28" i="66"/>
  <c r="AB29" i="66"/>
  <c r="AB30" i="66"/>
  <c r="AB31" i="66"/>
  <c r="AB32" i="66"/>
  <c r="AB33" i="66"/>
  <c r="H34" i="66"/>
  <c r="L34" i="66"/>
  <c r="AB34" i="66"/>
  <c r="AB35" i="66"/>
  <c r="H36" i="66"/>
  <c r="L36" i="66"/>
  <c r="AB36" i="66"/>
  <c r="AB39" i="66"/>
  <c r="AB40" i="66"/>
  <c r="AB41" i="66"/>
  <c r="AB43" i="66"/>
  <c r="AB44" i="66"/>
  <c r="H45" i="66"/>
  <c r="L45" i="66"/>
  <c r="AB45" i="66"/>
  <c r="AB46" i="66"/>
  <c r="H47" i="66"/>
  <c r="L47" i="66"/>
  <c r="AB47" i="66"/>
  <c r="AB49" i="66"/>
  <c r="AB50" i="66"/>
  <c r="AB52" i="66"/>
  <c r="AB53" i="66"/>
  <c r="AB57" i="66"/>
  <c r="AB58" i="66"/>
  <c r="AB59" i="66"/>
  <c r="AB60" i="66"/>
  <c r="AB61" i="66"/>
  <c r="AB62" i="66"/>
  <c r="AB65" i="66"/>
  <c r="AB66" i="66"/>
  <c r="AB67" i="66"/>
  <c r="AB68" i="66"/>
  <c r="AB73" i="66"/>
  <c r="AB74" i="66"/>
  <c r="AB75" i="66"/>
  <c r="AB76" i="66"/>
  <c r="AB77" i="66"/>
  <c r="AB79" i="66"/>
  <c r="AB80" i="66"/>
  <c r="AB81" i="66"/>
  <c r="AB82" i="66"/>
  <c r="AB83" i="66"/>
  <c r="AB86" i="66"/>
  <c r="AB87" i="66"/>
  <c r="AB88" i="66"/>
  <c r="AB89" i="66"/>
  <c r="AB90" i="66"/>
  <c r="AB92" i="66"/>
  <c r="AB93" i="66"/>
  <c r="AB94" i="66"/>
  <c r="AB95" i="66"/>
  <c r="AB96" i="66"/>
  <c r="AB98" i="66"/>
  <c r="AB99" i="66"/>
  <c r="AB100" i="66"/>
  <c r="AB101" i="66"/>
  <c r="AB102" i="66"/>
  <c r="AB104" i="66"/>
  <c r="AB105" i="66"/>
  <c r="AB106" i="66"/>
  <c r="AB107" i="66"/>
  <c r="AB108" i="66"/>
  <c r="AB109" i="66"/>
  <c r="AB114" i="66"/>
  <c r="AB115" i="66"/>
  <c r="AB116" i="66"/>
  <c r="AB117" i="66"/>
  <c r="AB118" i="66"/>
  <c r="H119" i="66"/>
  <c r="L119" i="66"/>
  <c r="AB119" i="66"/>
  <c r="AB120" i="66"/>
  <c r="AB121" i="66"/>
  <c r="H122" i="66"/>
  <c r="L122" i="66"/>
  <c r="AB122" i="66"/>
  <c r="H123" i="66"/>
  <c r="L123" i="66"/>
  <c r="AB123" i="66"/>
  <c r="H125" i="66"/>
  <c r="L125" i="66"/>
  <c r="AB125" i="66"/>
  <c r="H126" i="66"/>
  <c r="L126" i="66"/>
  <c r="AB126" i="66"/>
  <c r="H127" i="66"/>
  <c r="L127" i="66"/>
  <c r="AB127" i="66"/>
  <c r="H128" i="66"/>
  <c r="L128" i="66"/>
  <c r="AB128" i="66"/>
  <c r="AB131" i="66"/>
  <c r="H132" i="66"/>
  <c r="L132" i="66"/>
  <c r="AB132" i="66"/>
  <c r="AB133" i="66"/>
  <c r="AB134" i="66"/>
  <c r="AB135" i="66"/>
  <c r="H136" i="66"/>
  <c r="L136" i="66"/>
  <c r="AB136" i="66"/>
  <c r="AB137" i="66"/>
  <c r="H138" i="66"/>
  <c r="L138" i="66"/>
  <c r="AB138" i="66"/>
  <c r="AB139" i="66"/>
  <c r="H140" i="66"/>
  <c r="L140" i="66"/>
  <c r="AB140" i="66"/>
  <c r="AB142" i="66"/>
  <c r="AB143" i="66"/>
  <c r="AB144" i="66"/>
  <c r="AB145" i="66"/>
  <c r="H150" i="66"/>
  <c r="H162" i="66"/>
  <c r="H164" i="66"/>
  <c r="H182" i="66"/>
  <c r="L182" i="66"/>
  <c r="AB182" i="66"/>
  <c r="AB183" i="66"/>
  <c r="AB184" i="66"/>
  <c r="H185" i="66"/>
  <c r="L185" i="66"/>
  <c r="AB185" i="66"/>
  <c r="H186" i="66"/>
  <c r="L186" i="66"/>
  <c r="AB186" i="66"/>
  <c r="AH9" i="66"/>
  <c r="AH10" i="66"/>
  <c r="AH11" i="66"/>
  <c r="AH12" i="66"/>
  <c r="AH13" i="66"/>
  <c r="AH14" i="66"/>
  <c r="AH15" i="66"/>
  <c r="AH17" i="66"/>
  <c r="AH18" i="66"/>
  <c r="AH19" i="66"/>
  <c r="AH20" i="66"/>
  <c r="AH21" i="66"/>
  <c r="AH22" i="66"/>
  <c r="AH23" i="66"/>
  <c r="AH24" i="66"/>
  <c r="AH26" i="66"/>
  <c r="AH27" i="66"/>
  <c r="AH28" i="66"/>
  <c r="AH29" i="66"/>
  <c r="AH30" i="66"/>
  <c r="AH31" i="66"/>
  <c r="AH32" i="66"/>
  <c r="AH33" i="66"/>
  <c r="AH34" i="66"/>
  <c r="AH35" i="66"/>
  <c r="AH36" i="66"/>
  <c r="AH39" i="66"/>
  <c r="AH40" i="66"/>
  <c r="AH41" i="66"/>
  <c r="AH43" i="66"/>
  <c r="AH44" i="66"/>
  <c r="AH45" i="66"/>
  <c r="AH46" i="66"/>
  <c r="AH47" i="66"/>
  <c r="AH49" i="66"/>
  <c r="AH50" i="66"/>
  <c r="AH51" i="66"/>
  <c r="AH52" i="66"/>
  <c r="AH53" i="66"/>
  <c r="AH54" i="66"/>
  <c r="AH57" i="66"/>
  <c r="AH58" i="66"/>
  <c r="AH59" i="66"/>
  <c r="AH60" i="66"/>
  <c r="AH61" i="66"/>
  <c r="AH62" i="66"/>
  <c r="AH65" i="66"/>
  <c r="AH66" i="66"/>
  <c r="AH67" i="66"/>
  <c r="AH68" i="66"/>
  <c r="AH73" i="66"/>
  <c r="AH74" i="66"/>
  <c r="AH75" i="66"/>
  <c r="AH76" i="66"/>
  <c r="AH77" i="66"/>
  <c r="AH79" i="66"/>
  <c r="AH80" i="66"/>
  <c r="AH81" i="66"/>
  <c r="AH82" i="66"/>
  <c r="AH83" i="66"/>
  <c r="AH86" i="66"/>
  <c r="AH87" i="66"/>
  <c r="AH88" i="66"/>
  <c r="AH89" i="66"/>
  <c r="AH90" i="66"/>
  <c r="AH92" i="66"/>
  <c r="AH93" i="66"/>
  <c r="AH94" i="66"/>
  <c r="AH95" i="66"/>
  <c r="AH96" i="66"/>
  <c r="AH98" i="66"/>
  <c r="AH99" i="66"/>
  <c r="AH100" i="66"/>
  <c r="AH101" i="66"/>
  <c r="AH102" i="66"/>
  <c r="AH104" i="66"/>
  <c r="AH105" i="66"/>
  <c r="AH106" i="66"/>
  <c r="AH107" i="66"/>
  <c r="AH108" i="66"/>
  <c r="AH109" i="66"/>
  <c r="AH114" i="66"/>
  <c r="AH115" i="66"/>
  <c r="AH116" i="66"/>
  <c r="AH117" i="66"/>
  <c r="AH118" i="66"/>
  <c r="AH119" i="66"/>
  <c r="AH120" i="66"/>
  <c r="AH121" i="66"/>
  <c r="AH122" i="66"/>
  <c r="AH123" i="66"/>
  <c r="AH125" i="66"/>
  <c r="AH126" i="66"/>
  <c r="AH127" i="66"/>
  <c r="AH128" i="66"/>
  <c r="AH131" i="66"/>
  <c r="AH132" i="66"/>
  <c r="AH133" i="66"/>
  <c r="AH134" i="66"/>
  <c r="AH135" i="66"/>
  <c r="AH136" i="66"/>
  <c r="AH137" i="66"/>
  <c r="AH138" i="66"/>
  <c r="AH139" i="66"/>
  <c r="AH140" i="66"/>
  <c r="AH142" i="66"/>
  <c r="AH143" i="66"/>
  <c r="AH144" i="66"/>
  <c r="AH145" i="66"/>
  <c r="AH149" i="66"/>
  <c r="AH150" i="66"/>
  <c r="AH151" i="66"/>
  <c r="AH152" i="66"/>
  <c r="AH153" i="66"/>
  <c r="AH154" i="66"/>
  <c r="AH155" i="66"/>
  <c r="AH156" i="66"/>
  <c r="AH157" i="66"/>
  <c r="AH158" i="66"/>
  <c r="AH159" i="66"/>
  <c r="AH160" i="66"/>
  <c r="AH161" i="66"/>
  <c r="AH162" i="66"/>
  <c r="AH163" i="66"/>
  <c r="AH164" i="66"/>
  <c r="AH166" i="66"/>
  <c r="AH167" i="66"/>
  <c r="AH168" i="66"/>
  <c r="AH169" i="66"/>
  <c r="AH170" i="66"/>
  <c r="AH171" i="66"/>
  <c r="AH172" i="66"/>
  <c r="AH174" i="66"/>
  <c r="AH175" i="66"/>
  <c r="AH176" i="66"/>
  <c r="AH177" i="66"/>
  <c r="AH178" i="66"/>
  <c r="AH179" i="66"/>
  <c r="AH180" i="66"/>
  <c r="AH182" i="66"/>
  <c r="AH183" i="66"/>
  <c r="AH184" i="66"/>
  <c r="AH185" i="66"/>
  <c r="AH186" i="66"/>
  <c r="AH189" i="66"/>
  <c r="AB9" i="56"/>
  <c r="H10" i="56"/>
  <c r="L10" i="56"/>
  <c r="AB10" i="56"/>
  <c r="AB11" i="56"/>
  <c r="AB12" i="56"/>
  <c r="AB13" i="56"/>
  <c r="H14" i="56"/>
  <c r="L14" i="56"/>
  <c r="AB14" i="56"/>
  <c r="AB15" i="56"/>
  <c r="AB17" i="56"/>
  <c r="AB18" i="56"/>
  <c r="AB19" i="56"/>
  <c r="AB20" i="56"/>
  <c r="AB21" i="56"/>
  <c r="AB22" i="56"/>
  <c r="AB23" i="56"/>
  <c r="AB24" i="56"/>
  <c r="AB26" i="56"/>
  <c r="H27" i="56"/>
  <c r="L27" i="56"/>
  <c r="AB27" i="56"/>
  <c r="AB28" i="56"/>
  <c r="AB29" i="56"/>
  <c r="AB30" i="56"/>
  <c r="AB31" i="56"/>
  <c r="AB32" i="56"/>
  <c r="AB33" i="56"/>
  <c r="H34" i="56"/>
  <c r="L34" i="56"/>
  <c r="AB34" i="56"/>
  <c r="AB35" i="56"/>
  <c r="H36" i="56"/>
  <c r="L36" i="56"/>
  <c r="AB36" i="56"/>
  <c r="AB39" i="56"/>
  <c r="AB40" i="56"/>
  <c r="AB41" i="56"/>
  <c r="AB43" i="56"/>
  <c r="AB44" i="56"/>
  <c r="H45" i="56"/>
  <c r="L45" i="56"/>
  <c r="AB45" i="56"/>
  <c r="AB46" i="56"/>
  <c r="H47" i="56"/>
  <c r="L47" i="56"/>
  <c r="AB47" i="56"/>
  <c r="AB49" i="56"/>
  <c r="AB50" i="56"/>
  <c r="AB52" i="56"/>
  <c r="AB53" i="56"/>
  <c r="AB57" i="56"/>
  <c r="AB58" i="56"/>
  <c r="AB59" i="56"/>
  <c r="AB60" i="56"/>
  <c r="AB61" i="56"/>
  <c r="AB62" i="56"/>
  <c r="AB65" i="56"/>
  <c r="AB66" i="56"/>
  <c r="AB67" i="56"/>
  <c r="AB68" i="56"/>
  <c r="AB73" i="56"/>
  <c r="AB74" i="56"/>
  <c r="AB75" i="56"/>
  <c r="AB76" i="56"/>
  <c r="AB77" i="56"/>
  <c r="AB79" i="56"/>
  <c r="AB80" i="56"/>
  <c r="AB81" i="56"/>
  <c r="AB82" i="56"/>
  <c r="AB83" i="56"/>
  <c r="AB86" i="56"/>
  <c r="AB87" i="56"/>
  <c r="AB88" i="56"/>
  <c r="AB89" i="56"/>
  <c r="AB90" i="56"/>
  <c r="AB92" i="56"/>
  <c r="AB93" i="56"/>
  <c r="AB94" i="56"/>
  <c r="AB95" i="56"/>
  <c r="AB96" i="56"/>
  <c r="AB98" i="56"/>
  <c r="AB99" i="56"/>
  <c r="AB100" i="56"/>
  <c r="AB101" i="56"/>
  <c r="AB102" i="56"/>
  <c r="AB104" i="56"/>
  <c r="AB105" i="56"/>
  <c r="AB106" i="56"/>
  <c r="AB107" i="56"/>
  <c r="AB108" i="56"/>
  <c r="AB109" i="56"/>
  <c r="AB114" i="56"/>
  <c r="AB115" i="56"/>
  <c r="AB116" i="56"/>
  <c r="AB117" i="56"/>
  <c r="AB118" i="56"/>
  <c r="H119" i="56"/>
  <c r="L119" i="56"/>
  <c r="AB119" i="56"/>
  <c r="AB120" i="56"/>
  <c r="AB121" i="56"/>
  <c r="H122" i="56"/>
  <c r="L122" i="56"/>
  <c r="AB122" i="56"/>
  <c r="H123" i="56"/>
  <c r="L123" i="56"/>
  <c r="AB123" i="56"/>
  <c r="H125" i="56"/>
  <c r="L125" i="56"/>
  <c r="AB125" i="56"/>
  <c r="H126" i="56"/>
  <c r="L126" i="56"/>
  <c r="AB126" i="56"/>
  <c r="H127" i="56"/>
  <c r="L127" i="56"/>
  <c r="AB127" i="56"/>
  <c r="H128" i="56"/>
  <c r="L128" i="56"/>
  <c r="AB128" i="56"/>
  <c r="AB131" i="56"/>
  <c r="AB132" i="56"/>
  <c r="AB133" i="56"/>
  <c r="AB134" i="56"/>
  <c r="AB135" i="56"/>
  <c r="AB142" i="56"/>
  <c r="AB143" i="56"/>
  <c r="AB144" i="56"/>
  <c r="AB145" i="56"/>
  <c r="H150" i="56"/>
  <c r="H162" i="56"/>
  <c r="H164" i="56"/>
  <c r="H182" i="56"/>
  <c r="L182" i="56"/>
  <c r="AB182" i="56"/>
  <c r="AB183" i="56"/>
  <c r="AB184" i="56"/>
  <c r="H185" i="56"/>
  <c r="L185" i="56"/>
  <c r="AB185" i="56"/>
  <c r="H186" i="56"/>
  <c r="L186" i="56"/>
  <c r="AB186" i="56"/>
  <c r="AB9" i="57"/>
  <c r="H10" i="57"/>
  <c r="L10" i="57"/>
  <c r="AB10" i="57"/>
  <c r="AB11" i="57"/>
  <c r="AB12" i="57"/>
  <c r="AB13" i="57"/>
  <c r="H14" i="57"/>
  <c r="L14" i="57"/>
  <c r="AB14" i="57"/>
  <c r="AB15" i="57"/>
  <c r="AB17" i="57"/>
  <c r="AB18" i="57"/>
  <c r="AB19" i="57"/>
  <c r="AB20" i="57"/>
  <c r="AB21" i="57"/>
  <c r="AB22" i="57"/>
  <c r="AB23" i="57"/>
  <c r="AB24" i="57"/>
  <c r="AB26" i="57"/>
  <c r="H27" i="57"/>
  <c r="L27" i="57"/>
  <c r="AB27" i="57"/>
  <c r="AB28" i="57"/>
  <c r="AB29" i="57"/>
  <c r="AB30" i="57"/>
  <c r="AB31" i="57"/>
  <c r="AB32" i="57"/>
  <c r="AB33" i="57"/>
  <c r="H34" i="57"/>
  <c r="L34" i="57"/>
  <c r="AB34" i="57"/>
  <c r="AB35" i="57"/>
  <c r="H36" i="57"/>
  <c r="L36" i="57"/>
  <c r="AB36" i="57"/>
  <c r="AB39" i="57"/>
  <c r="AB40" i="57"/>
  <c r="AB41" i="57"/>
  <c r="AB43" i="57"/>
  <c r="H44" i="57"/>
  <c r="L44" i="57"/>
  <c r="AB44" i="57"/>
  <c r="AB45" i="57"/>
  <c r="AB46" i="57"/>
  <c r="H47" i="57"/>
  <c r="L47" i="57"/>
  <c r="AB47" i="57"/>
  <c r="AB49" i="57"/>
  <c r="AB50" i="57"/>
  <c r="AB52" i="57"/>
  <c r="AB53" i="57"/>
  <c r="AB57" i="57"/>
  <c r="AB58" i="57"/>
  <c r="AB59" i="57"/>
  <c r="AB60" i="57"/>
  <c r="AB61" i="57"/>
  <c r="AB62" i="57"/>
  <c r="AB65" i="57"/>
  <c r="AB66" i="57"/>
  <c r="AB67" i="57"/>
  <c r="AB68" i="57"/>
  <c r="AB73" i="57"/>
  <c r="AB74" i="57"/>
  <c r="AB75" i="57"/>
  <c r="AB76" i="57"/>
  <c r="AB77" i="57"/>
  <c r="AB79" i="57"/>
  <c r="AB80" i="57"/>
  <c r="AB81" i="57"/>
  <c r="AB82" i="57"/>
  <c r="AB83" i="57"/>
  <c r="AB86" i="57"/>
  <c r="AB87" i="57"/>
  <c r="AB88" i="57"/>
  <c r="AB89" i="57"/>
  <c r="AB90" i="57"/>
  <c r="AB92" i="57"/>
  <c r="AB93" i="57"/>
  <c r="AB94" i="57"/>
  <c r="AB95" i="57"/>
  <c r="AB96" i="57"/>
  <c r="AB98" i="57"/>
  <c r="AB99" i="57"/>
  <c r="AB100" i="57"/>
  <c r="AB101" i="57"/>
  <c r="AB102" i="57"/>
  <c r="AB104" i="57"/>
  <c r="AB105" i="57"/>
  <c r="AB106" i="57"/>
  <c r="AB107" i="57"/>
  <c r="AB108" i="57"/>
  <c r="AB109" i="57"/>
  <c r="AB114" i="57"/>
  <c r="AB115" i="57"/>
  <c r="AB116" i="57"/>
  <c r="AB117" i="57"/>
  <c r="AB118" i="57"/>
  <c r="H119" i="57"/>
  <c r="L119" i="57"/>
  <c r="AB119" i="57"/>
  <c r="H120" i="57"/>
  <c r="L120" i="57"/>
  <c r="AB120" i="57"/>
  <c r="AB121" i="57"/>
  <c r="H122" i="57"/>
  <c r="L122" i="57"/>
  <c r="AB122" i="57"/>
  <c r="H123" i="57"/>
  <c r="L123" i="57"/>
  <c r="AB123" i="57"/>
  <c r="H125" i="57"/>
  <c r="L125" i="57"/>
  <c r="AB125" i="57"/>
  <c r="H126" i="57"/>
  <c r="L126" i="57"/>
  <c r="AB126" i="57"/>
  <c r="H127" i="57"/>
  <c r="L127" i="57"/>
  <c r="AB127" i="57"/>
  <c r="H128" i="57"/>
  <c r="L128" i="57"/>
  <c r="AB128" i="57"/>
  <c r="AB131" i="57"/>
  <c r="AB132" i="57"/>
  <c r="AB133" i="57"/>
  <c r="AB134" i="57"/>
  <c r="AB135" i="57"/>
  <c r="L136" i="57"/>
  <c r="AB136" i="57"/>
  <c r="AB137" i="57"/>
  <c r="L138" i="57"/>
  <c r="AB138" i="57"/>
  <c r="AB142" i="57"/>
  <c r="AB143" i="57"/>
  <c r="AB144" i="57"/>
  <c r="AB145" i="57"/>
  <c r="H150" i="57"/>
  <c r="H162" i="57"/>
  <c r="H164" i="57"/>
  <c r="H182" i="57"/>
  <c r="L182" i="57"/>
  <c r="AB182" i="57"/>
  <c r="AB183" i="57"/>
  <c r="AB184" i="57"/>
  <c r="H185" i="57"/>
  <c r="L185" i="57"/>
  <c r="AB185" i="57"/>
  <c r="H186" i="57"/>
  <c r="L186" i="57"/>
  <c r="AB186" i="57"/>
  <c r="AB9" i="58"/>
  <c r="H10" i="58"/>
  <c r="L10" i="58"/>
  <c r="AB10" i="58"/>
  <c r="AB11" i="58"/>
  <c r="AB12" i="58"/>
  <c r="AB13" i="58"/>
  <c r="H14" i="58"/>
  <c r="L14" i="58"/>
  <c r="AB14" i="58"/>
  <c r="AB15" i="58"/>
  <c r="AB17" i="58"/>
  <c r="AB18" i="58"/>
  <c r="AB19" i="58"/>
  <c r="AB20" i="58"/>
  <c r="AB21" i="58"/>
  <c r="AB22" i="58"/>
  <c r="AB23" i="58"/>
  <c r="AB24" i="58"/>
  <c r="AB26" i="58"/>
  <c r="H27" i="58"/>
  <c r="L27" i="58"/>
  <c r="AB27" i="58"/>
  <c r="AB28" i="58"/>
  <c r="AB29" i="58"/>
  <c r="AB30" i="58"/>
  <c r="AB31" i="58"/>
  <c r="AB32" i="58"/>
  <c r="AB33" i="58"/>
  <c r="H34" i="58"/>
  <c r="L34" i="58"/>
  <c r="AB34" i="58"/>
  <c r="AB35" i="58"/>
  <c r="H36" i="58"/>
  <c r="L36" i="58"/>
  <c r="AB36" i="58"/>
  <c r="AB39" i="58"/>
  <c r="AB40" i="58"/>
  <c r="AB41" i="58"/>
  <c r="AB43" i="58"/>
  <c r="AB44" i="58"/>
  <c r="H45" i="58"/>
  <c r="L45" i="58"/>
  <c r="AB45" i="58"/>
  <c r="AB46" i="58"/>
  <c r="H47" i="58"/>
  <c r="L47" i="58"/>
  <c r="AB47" i="58"/>
  <c r="AB49" i="58"/>
  <c r="AB50" i="58"/>
  <c r="AB52" i="58"/>
  <c r="AB53" i="58"/>
  <c r="AB57" i="58"/>
  <c r="AB58" i="58"/>
  <c r="AB59" i="58"/>
  <c r="AB60" i="58"/>
  <c r="AB61" i="58"/>
  <c r="AB62" i="58"/>
  <c r="AB65" i="58"/>
  <c r="AB66" i="58"/>
  <c r="AB67" i="58"/>
  <c r="AB68" i="58"/>
  <c r="AB73" i="58"/>
  <c r="AB74" i="58"/>
  <c r="AB75" i="58"/>
  <c r="AB76" i="58"/>
  <c r="AB77" i="58"/>
  <c r="AB79" i="58"/>
  <c r="AB80" i="58"/>
  <c r="AB81" i="58"/>
  <c r="AB82" i="58"/>
  <c r="AB83" i="58"/>
  <c r="AB86" i="58"/>
  <c r="AB87" i="58"/>
  <c r="AB88" i="58"/>
  <c r="AB89" i="58"/>
  <c r="AB90" i="58"/>
  <c r="AB92" i="58"/>
  <c r="AB93" i="58"/>
  <c r="AB94" i="58"/>
  <c r="AB95" i="58"/>
  <c r="AB96" i="58"/>
  <c r="AB98" i="58"/>
  <c r="AB99" i="58"/>
  <c r="AB100" i="58"/>
  <c r="AB101" i="58"/>
  <c r="AB102" i="58"/>
  <c r="AB104" i="58"/>
  <c r="AB105" i="58"/>
  <c r="AB106" i="58"/>
  <c r="AB107" i="58"/>
  <c r="AB108" i="58"/>
  <c r="AB109" i="58"/>
  <c r="AB114" i="58"/>
  <c r="AB115" i="58"/>
  <c r="AB116" i="58"/>
  <c r="AB117" i="58"/>
  <c r="AB118" i="58"/>
  <c r="H119" i="58"/>
  <c r="L119" i="58"/>
  <c r="AB119" i="58"/>
  <c r="H120" i="58"/>
  <c r="L120" i="58"/>
  <c r="AB120" i="58"/>
  <c r="AB121" i="58"/>
  <c r="H122" i="58"/>
  <c r="L122" i="58"/>
  <c r="AB122" i="58"/>
  <c r="H123" i="58"/>
  <c r="L123" i="58"/>
  <c r="AB123" i="58"/>
  <c r="H125" i="58"/>
  <c r="L125" i="58"/>
  <c r="AB125" i="58"/>
  <c r="H126" i="58"/>
  <c r="L126" i="58"/>
  <c r="AB126" i="58"/>
  <c r="H127" i="58"/>
  <c r="L127" i="58"/>
  <c r="AB127" i="58"/>
  <c r="H128" i="58"/>
  <c r="L128" i="58"/>
  <c r="AB128" i="58"/>
  <c r="AB131" i="58"/>
  <c r="AB133" i="58"/>
  <c r="AB134" i="58"/>
  <c r="AB135" i="58"/>
  <c r="H136" i="58"/>
  <c r="L136" i="58"/>
  <c r="AB136" i="58"/>
  <c r="AB137" i="58"/>
  <c r="H138" i="58"/>
  <c r="L138" i="58"/>
  <c r="AB138" i="58"/>
  <c r="AB139" i="58"/>
  <c r="H140" i="58"/>
  <c r="L140" i="58"/>
  <c r="AB140" i="58"/>
  <c r="AB142" i="58"/>
  <c r="AB143" i="58"/>
  <c r="AB144" i="58"/>
  <c r="AB145" i="58"/>
  <c r="H150" i="58"/>
  <c r="H162" i="58"/>
  <c r="H164" i="58"/>
  <c r="H182" i="58"/>
  <c r="L182" i="58"/>
  <c r="AB182" i="58"/>
  <c r="H183" i="58"/>
  <c r="L183" i="58"/>
  <c r="AB183" i="58"/>
  <c r="AB184" i="58"/>
  <c r="H185" i="58"/>
  <c r="L185" i="58"/>
  <c r="AB185" i="58"/>
  <c r="H186" i="58"/>
  <c r="L186" i="58"/>
  <c r="AB186" i="58"/>
  <c r="AB9" i="59"/>
  <c r="AB10" i="59"/>
  <c r="AB11" i="59"/>
  <c r="AB12" i="59"/>
  <c r="AB13" i="59"/>
  <c r="AB17" i="59"/>
  <c r="AB18" i="59"/>
  <c r="AB19" i="59"/>
  <c r="AB20" i="59"/>
  <c r="AB21" i="59"/>
  <c r="AB22" i="59"/>
  <c r="AB23" i="59"/>
  <c r="AB24" i="59"/>
  <c r="AB26" i="59"/>
  <c r="AB27" i="59"/>
  <c r="AB28" i="59"/>
  <c r="AB29" i="59"/>
  <c r="AB30" i="59"/>
  <c r="H31" i="59"/>
  <c r="L31" i="59"/>
  <c r="AB31" i="59"/>
  <c r="AB32" i="59"/>
  <c r="H33" i="59"/>
  <c r="L33" i="59"/>
  <c r="AB33" i="59"/>
  <c r="AB39" i="59"/>
  <c r="AB40" i="59"/>
  <c r="AB41" i="59"/>
  <c r="AB43" i="59"/>
  <c r="AB44" i="59"/>
  <c r="H45" i="59"/>
  <c r="L45" i="59"/>
  <c r="AB45" i="59"/>
  <c r="AB46" i="59"/>
  <c r="AB49" i="59"/>
  <c r="AB50" i="59"/>
  <c r="AB52" i="59"/>
  <c r="AB53" i="59"/>
  <c r="AB57" i="59"/>
  <c r="AB58" i="59"/>
  <c r="AB59" i="59"/>
  <c r="AB60" i="59"/>
  <c r="AB61" i="59"/>
  <c r="AB62" i="59"/>
  <c r="AB65" i="59"/>
  <c r="AB66" i="59"/>
  <c r="AB67" i="59"/>
  <c r="AB68" i="59"/>
  <c r="AB73" i="59"/>
  <c r="AB74" i="59"/>
  <c r="AB75" i="59"/>
  <c r="AB76" i="59"/>
  <c r="AB77" i="59"/>
  <c r="AB79" i="59"/>
  <c r="AB80" i="59"/>
  <c r="AB81" i="59"/>
  <c r="AB82" i="59"/>
  <c r="AB83" i="59"/>
  <c r="AB86" i="59"/>
  <c r="AB87" i="59"/>
  <c r="AB88" i="59"/>
  <c r="AB89" i="59"/>
  <c r="AB90" i="59"/>
  <c r="AB92" i="59"/>
  <c r="AB93" i="59"/>
  <c r="AB94" i="59"/>
  <c r="AB95" i="59"/>
  <c r="AB96" i="59"/>
  <c r="AB98" i="59"/>
  <c r="AB99" i="59"/>
  <c r="AB100" i="59"/>
  <c r="AB101" i="59"/>
  <c r="AB102" i="59"/>
  <c r="AB104" i="59"/>
  <c r="AB105" i="59"/>
  <c r="AB106" i="59"/>
  <c r="AB107" i="59"/>
  <c r="AB108" i="59"/>
  <c r="AB109" i="59"/>
  <c r="AB114" i="59"/>
  <c r="AB115" i="59"/>
  <c r="AB116" i="59"/>
  <c r="AB117" i="59"/>
  <c r="AB118" i="59"/>
  <c r="AB125" i="59"/>
  <c r="AB126" i="59"/>
  <c r="AB127" i="59"/>
  <c r="AB128" i="59"/>
  <c r="AB131" i="59"/>
  <c r="AB132" i="59"/>
  <c r="AB133" i="59"/>
  <c r="AB134" i="59"/>
  <c r="H135" i="59"/>
  <c r="L135" i="59"/>
  <c r="AB135" i="59"/>
  <c r="AB136" i="59"/>
  <c r="H137" i="59"/>
  <c r="L137" i="59"/>
  <c r="AB137" i="59"/>
  <c r="AB142" i="59"/>
  <c r="AB143" i="59"/>
  <c r="AB144" i="59"/>
  <c r="AB145" i="59"/>
  <c r="H156" i="59"/>
  <c r="H158" i="59"/>
  <c r="H182" i="59"/>
  <c r="L182" i="59"/>
  <c r="AB182" i="59"/>
  <c r="H183" i="59"/>
  <c r="L183" i="59"/>
  <c r="AB183" i="59"/>
  <c r="H184" i="59"/>
  <c r="L184" i="59"/>
  <c r="AB184" i="59"/>
  <c r="H185" i="59"/>
  <c r="L185" i="59"/>
  <c r="AB185" i="59"/>
  <c r="H186" i="59"/>
  <c r="L186" i="59"/>
  <c r="AB186" i="59"/>
  <c r="AE9" i="59"/>
  <c r="AE10" i="59"/>
  <c r="AE11" i="59"/>
  <c r="AE12" i="59"/>
  <c r="AE13" i="59"/>
  <c r="AE17" i="59"/>
  <c r="AE18" i="59"/>
  <c r="AE19" i="59"/>
  <c r="AE20" i="59"/>
  <c r="AE21" i="59"/>
  <c r="AE22" i="59"/>
  <c r="AE23" i="59"/>
  <c r="AE24" i="59"/>
  <c r="AE26" i="59"/>
  <c r="AE27" i="59"/>
  <c r="AE28" i="59"/>
  <c r="AE29" i="59"/>
  <c r="AE30" i="59"/>
  <c r="AE31" i="59"/>
  <c r="AE32" i="59"/>
  <c r="AE33" i="59"/>
  <c r="AE39" i="59"/>
  <c r="AE40" i="59"/>
  <c r="AE41" i="59"/>
  <c r="AE43" i="59"/>
  <c r="AE44" i="59"/>
  <c r="AE45" i="59"/>
  <c r="AE46" i="59"/>
  <c r="AE49" i="59"/>
  <c r="AE50" i="59"/>
  <c r="AE51" i="59"/>
  <c r="AE52" i="59"/>
  <c r="AE53" i="59"/>
  <c r="AE54" i="59"/>
  <c r="AE57" i="59"/>
  <c r="AE58" i="59"/>
  <c r="AE59" i="59"/>
  <c r="AE60" i="59"/>
  <c r="AE61" i="59"/>
  <c r="AE62" i="59"/>
  <c r="AE65" i="59"/>
  <c r="AE66" i="59"/>
  <c r="AE67" i="59"/>
  <c r="AE68" i="59"/>
  <c r="AE73" i="59"/>
  <c r="AE74" i="59"/>
  <c r="AE75" i="59"/>
  <c r="AE76" i="59"/>
  <c r="AE77" i="59"/>
  <c r="AE79" i="59"/>
  <c r="AE80" i="59"/>
  <c r="AE81" i="59"/>
  <c r="AE82" i="59"/>
  <c r="AE83" i="59"/>
  <c r="AE86" i="59"/>
  <c r="AE87" i="59"/>
  <c r="AE88" i="59"/>
  <c r="AE89" i="59"/>
  <c r="AE90" i="59"/>
  <c r="AE92" i="59"/>
  <c r="AE93" i="59"/>
  <c r="AE94" i="59"/>
  <c r="AE95" i="59"/>
  <c r="AE96" i="59"/>
  <c r="AE98" i="59"/>
  <c r="AE99" i="59"/>
  <c r="AE100" i="59"/>
  <c r="AE101" i="59"/>
  <c r="AE102" i="59"/>
  <c r="AE104" i="59"/>
  <c r="AE105" i="59"/>
  <c r="AE106" i="59"/>
  <c r="AE107" i="59"/>
  <c r="AE108" i="59"/>
  <c r="AE109" i="59"/>
  <c r="AE114" i="59"/>
  <c r="AE115" i="59"/>
  <c r="AE116" i="59"/>
  <c r="AE117" i="59"/>
  <c r="AE118" i="59"/>
  <c r="AE125" i="59"/>
  <c r="AE126" i="59"/>
  <c r="AE127" i="59"/>
  <c r="AE128" i="59"/>
  <c r="AE131" i="59"/>
  <c r="AE132" i="59"/>
  <c r="AE133" i="59"/>
  <c r="AE134" i="59"/>
  <c r="AE135" i="59"/>
  <c r="AE136" i="59"/>
  <c r="AE137" i="59"/>
  <c r="AE142" i="59"/>
  <c r="AE143" i="59"/>
  <c r="AE144" i="59"/>
  <c r="AE145" i="59"/>
  <c r="AE149" i="59"/>
  <c r="AE150" i="59"/>
  <c r="AE151" i="59"/>
  <c r="AE152" i="59"/>
  <c r="AE153" i="59"/>
  <c r="AE154" i="59"/>
  <c r="AE155" i="59"/>
  <c r="AE156" i="59"/>
  <c r="AE157" i="59"/>
  <c r="AE158" i="59"/>
  <c r="AE166" i="59"/>
  <c r="AE167" i="59"/>
  <c r="AE168" i="59"/>
  <c r="AE169" i="59"/>
  <c r="AE170" i="59"/>
  <c r="AE171" i="59"/>
  <c r="AE172" i="59"/>
  <c r="AE174" i="59"/>
  <c r="AE175" i="59"/>
  <c r="AE176" i="59"/>
  <c r="AE177" i="59"/>
  <c r="AE178" i="59"/>
  <c r="AE179" i="59"/>
  <c r="AE180" i="59"/>
  <c r="AE182" i="59"/>
  <c r="AE183" i="59"/>
  <c r="AE184" i="59"/>
  <c r="AE185" i="59"/>
  <c r="AE186" i="59"/>
  <c r="AE189" i="59"/>
  <c r="G84" i="60" a="1"/>
  <c r="G84" i="60"/>
  <c r="H84" i="60"/>
  <c r="J84" i="60"/>
  <c r="J89" i="60"/>
  <c r="I8" i="65"/>
  <c r="I13" i="65"/>
  <c r="Y10" i="66"/>
  <c r="Y12" i="66"/>
  <c r="Y14" i="66"/>
  <c r="Y20" i="66"/>
  <c r="Y21" i="66"/>
  <c r="Y27" i="66"/>
  <c r="Y30" i="66"/>
  <c r="Y32" i="66"/>
  <c r="Y34" i="66"/>
  <c r="Y36" i="66"/>
  <c r="Y45" i="66"/>
  <c r="Y47" i="66"/>
  <c r="Y119" i="66"/>
  <c r="Y120" i="66"/>
  <c r="Y121" i="66"/>
  <c r="Y122" i="66"/>
  <c r="Y123" i="66"/>
  <c r="Y125" i="66"/>
  <c r="Y126" i="66"/>
  <c r="Y127" i="66"/>
  <c r="Y128" i="66"/>
  <c r="Y132" i="66"/>
  <c r="Y134" i="66"/>
  <c r="Y136" i="66"/>
  <c r="Y138" i="66"/>
  <c r="Y140" i="66"/>
  <c r="Y182" i="66"/>
  <c r="Y183" i="66"/>
  <c r="Y184" i="66"/>
  <c r="Y185" i="66"/>
  <c r="Y186" i="66"/>
  <c r="AE10" i="66"/>
  <c r="AE12" i="66"/>
  <c r="AE14" i="66"/>
  <c r="AE20" i="66"/>
  <c r="AE21" i="66"/>
  <c r="AE27" i="66"/>
  <c r="AE30" i="66"/>
  <c r="AE32" i="66"/>
  <c r="AE34" i="66"/>
  <c r="AE36" i="66"/>
  <c r="AE45" i="66"/>
  <c r="AE47" i="66"/>
  <c r="AE119" i="66"/>
  <c r="AE120" i="66"/>
  <c r="AE121" i="66"/>
  <c r="AE122" i="66"/>
  <c r="AE123" i="66"/>
  <c r="AE125" i="66"/>
  <c r="AE126" i="66"/>
  <c r="AE127" i="66"/>
  <c r="AE128" i="66"/>
  <c r="AE132" i="66"/>
  <c r="AE134" i="66"/>
  <c r="AE136" i="66"/>
  <c r="AE138" i="66"/>
  <c r="AE140" i="66"/>
  <c r="AE150" i="66"/>
  <c r="AE152" i="66"/>
  <c r="AE154" i="66"/>
  <c r="AE156" i="66"/>
  <c r="AE158" i="66"/>
  <c r="AE160" i="66"/>
  <c r="AE162" i="66"/>
  <c r="AE164" i="66"/>
  <c r="AE182" i="66"/>
  <c r="AE183" i="66"/>
  <c r="AE184" i="66"/>
  <c r="AE185" i="66"/>
  <c r="AE186" i="66"/>
  <c r="AE189" i="66"/>
  <c r="Y10" i="56"/>
  <c r="Y12" i="56"/>
  <c r="Y14" i="56"/>
  <c r="Y27" i="56"/>
  <c r="Y30" i="56"/>
  <c r="Y32" i="56"/>
  <c r="Y34" i="56"/>
  <c r="Y36" i="56"/>
  <c r="Y45" i="56"/>
  <c r="Y47" i="56"/>
  <c r="Y119" i="56"/>
  <c r="Y120" i="56"/>
  <c r="Y121" i="56"/>
  <c r="Y122" i="56"/>
  <c r="Y123" i="56"/>
  <c r="Y125" i="56"/>
  <c r="Y126" i="56"/>
  <c r="Y127" i="56"/>
  <c r="Y128" i="56"/>
  <c r="Y182" i="56"/>
  <c r="Y183" i="56"/>
  <c r="Y184" i="56"/>
  <c r="Y185" i="56"/>
  <c r="Y186" i="56"/>
  <c r="Y10" i="57"/>
  <c r="Y12" i="57"/>
  <c r="Y14" i="57"/>
  <c r="Y27" i="57"/>
  <c r="Y30" i="57"/>
  <c r="Y32" i="57"/>
  <c r="Y34" i="57"/>
  <c r="Y36" i="57"/>
  <c r="Y44" i="57"/>
  <c r="Y47" i="57"/>
  <c r="Y119" i="57"/>
  <c r="Y120" i="57"/>
  <c r="Y121" i="57"/>
  <c r="Y122" i="57"/>
  <c r="Y123" i="57"/>
  <c r="Y125" i="57"/>
  <c r="Y126" i="57"/>
  <c r="Y127" i="57"/>
  <c r="Y128" i="57"/>
  <c r="Y133" i="57"/>
  <c r="Y136" i="57"/>
  <c r="Y138" i="57"/>
  <c r="Y182" i="57"/>
  <c r="Y183" i="57"/>
  <c r="Y184" i="57"/>
  <c r="Y185" i="57"/>
  <c r="Y186" i="57"/>
  <c r="Y10" i="58"/>
  <c r="Y12" i="58"/>
  <c r="Y14" i="58"/>
  <c r="Y27" i="58"/>
  <c r="Y30" i="58"/>
  <c r="Y32" i="58"/>
  <c r="Y34" i="58"/>
  <c r="Y36" i="58"/>
  <c r="Y45" i="58"/>
  <c r="Y47" i="58"/>
  <c r="Y119" i="58"/>
  <c r="Y120" i="58"/>
  <c r="Y121" i="58"/>
  <c r="Y122" i="58"/>
  <c r="Y123" i="58"/>
  <c r="Y125" i="58"/>
  <c r="Y126" i="58"/>
  <c r="Y127" i="58"/>
  <c r="Y128" i="58"/>
  <c r="Y134" i="58"/>
  <c r="Y136" i="58"/>
  <c r="Y138" i="58"/>
  <c r="Y140" i="58"/>
  <c r="Y182" i="58"/>
  <c r="Y183" i="58"/>
  <c r="Y184" i="58"/>
  <c r="Y185" i="58"/>
  <c r="Y186" i="58"/>
  <c r="Y9" i="59"/>
  <c r="Y10" i="59"/>
  <c r="Y11" i="59"/>
  <c r="Y12" i="59"/>
  <c r="Y13" i="59"/>
  <c r="Y17" i="59"/>
  <c r="Y18" i="59"/>
  <c r="Y19" i="59"/>
  <c r="Y20" i="59"/>
  <c r="Y21" i="59"/>
  <c r="Y22" i="59"/>
  <c r="Y23" i="59"/>
  <c r="Y24" i="59"/>
  <c r="Y26" i="59"/>
  <c r="Y27" i="59"/>
  <c r="Y28" i="59"/>
  <c r="Y29" i="59"/>
  <c r="Y30" i="59"/>
  <c r="Y31" i="59"/>
  <c r="Y32" i="59"/>
  <c r="Y33" i="59"/>
  <c r="Y39" i="59"/>
  <c r="Y40" i="59"/>
  <c r="Y41" i="59"/>
  <c r="Y43" i="59"/>
  <c r="Y44" i="59"/>
  <c r="Y45" i="59"/>
  <c r="Y46" i="59"/>
  <c r="Y49" i="59"/>
  <c r="Y50" i="59"/>
  <c r="Y52" i="59"/>
  <c r="Y53" i="59"/>
  <c r="Y57" i="59"/>
  <c r="Y58" i="59"/>
  <c r="Y59" i="59"/>
  <c r="Y60" i="59"/>
  <c r="Y61" i="59"/>
  <c r="Y62" i="59"/>
  <c r="Y65" i="59"/>
  <c r="Y66" i="59"/>
  <c r="Y67" i="59"/>
  <c r="Y68" i="59"/>
  <c r="Y73" i="59"/>
  <c r="Y74" i="59"/>
  <c r="Y75" i="59"/>
  <c r="Y76" i="59"/>
  <c r="Y77" i="59"/>
  <c r="Y79" i="59"/>
  <c r="Y80" i="59"/>
  <c r="Y81" i="59"/>
  <c r="Y82" i="59"/>
  <c r="Y83" i="59"/>
  <c r="Y86" i="59"/>
  <c r="Y87" i="59"/>
  <c r="Y88" i="59"/>
  <c r="Y89" i="59"/>
  <c r="Y90" i="59"/>
  <c r="Y92" i="59"/>
  <c r="Y93" i="59"/>
  <c r="Y94" i="59"/>
  <c r="Y95" i="59"/>
  <c r="Y96" i="59"/>
  <c r="Y98" i="59"/>
  <c r="Y99" i="59"/>
  <c r="Y100" i="59"/>
  <c r="Y101" i="59"/>
  <c r="Y102" i="59"/>
  <c r="Y104" i="59"/>
  <c r="Y105" i="59"/>
  <c r="Y106" i="59"/>
  <c r="Y107" i="59"/>
  <c r="Y108" i="59"/>
  <c r="Y109" i="59"/>
  <c r="Y114" i="59"/>
  <c r="Y115" i="59"/>
  <c r="Y116" i="59"/>
  <c r="Y117" i="59"/>
  <c r="Y118" i="59"/>
  <c r="Y125" i="59"/>
  <c r="Y126" i="59"/>
  <c r="Y127" i="59"/>
  <c r="Y128" i="59"/>
  <c r="Y131" i="59"/>
  <c r="Y132" i="59"/>
  <c r="Y133" i="59"/>
  <c r="Y134" i="59"/>
  <c r="Y135" i="59"/>
  <c r="Y136" i="59"/>
  <c r="Y137" i="59"/>
  <c r="Y142" i="59"/>
  <c r="Y143" i="59"/>
  <c r="Y144" i="59"/>
  <c r="Y145" i="59"/>
  <c r="Y182" i="59"/>
  <c r="Y183" i="59"/>
  <c r="Y184" i="59"/>
  <c r="Y185" i="59"/>
  <c r="Y186" i="59"/>
  <c r="AF10" i="66"/>
  <c r="AF12" i="66"/>
  <c r="AF14" i="66"/>
  <c r="AF20" i="66"/>
  <c r="AF21" i="66"/>
  <c r="AF27" i="66"/>
  <c r="AF30" i="66"/>
  <c r="AF32" i="66"/>
  <c r="AF34" i="66"/>
  <c r="AF36" i="66"/>
  <c r="AF45" i="66"/>
  <c r="AF47" i="66"/>
  <c r="AF119" i="66"/>
  <c r="AF120" i="66"/>
  <c r="AF121" i="66"/>
  <c r="AF122" i="66"/>
  <c r="AF123" i="66"/>
  <c r="AF125" i="66"/>
  <c r="AF126" i="66"/>
  <c r="AF127" i="66"/>
  <c r="AF128" i="66"/>
  <c r="AF132" i="66"/>
  <c r="AF134" i="66"/>
  <c r="AF136" i="66"/>
  <c r="AF138" i="66"/>
  <c r="AF140" i="66"/>
  <c r="AF150" i="66"/>
  <c r="AF152" i="66"/>
  <c r="AF154" i="66"/>
  <c r="AF156" i="66"/>
  <c r="AF158" i="66"/>
  <c r="AF160" i="66"/>
  <c r="AF162" i="66"/>
  <c r="AF164" i="66"/>
  <c r="AF182" i="66"/>
  <c r="AF183" i="66"/>
  <c r="AF184" i="66"/>
  <c r="AF185" i="66"/>
  <c r="AF186" i="66"/>
  <c r="AF189" i="66"/>
  <c r="Z10" i="56"/>
  <c r="Z12" i="56"/>
  <c r="Z14" i="56"/>
  <c r="Z27" i="56"/>
  <c r="Z30" i="56"/>
  <c r="Z32" i="56"/>
  <c r="Z34" i="56"/>
  <c r="Z36" i="56"/>
  <c r="Z45" i="56"/>
  <c r="Z47" i="56"/>
  <c r="Z119" i="56"/>
  <c r="Z120" i="56"/>
  <c r="Z121" i="56"/>
  <c r="Z122" i="56"/>
  <c r="Z123" i="56"/>
  <c r="Z125" i="56"/>
  <c r="Z126" i="56"/>
  <c r="Z127" i="56"/>
  <c r="Z128" i="56"/>
  <c r="Z182" i="56"/>
  <c r="Z183" i="56"/>
  <c r="Z184" i="56"/>
  <c r="Z185" i="56"/>
  <c r="Z186" i="56"/>
  <c r="Z10" i="57"/>
  <c r="Z12" i="57"/>
  <c r="Z14" i="57"/>
  <c r="Z27" i="57"/>
  <c r="Z30" i="57"/>
  <c r="Z32" i="57"/>
  <c r="Z34" i="57"/>
  <c r="Z36" i="57"/>
  <c r="Z44" i="57"/>
  <c r="Z47" i="57"/>
  <c r="Z119" i="57"/>
  <c r="Z120" i="57"/>
  <c r="Z121" i="57"/>
  <c r="Z122" i="57"/>
  <c r="Z123" i="57"/>
  <c r="Z125" i="57"/>
  <c r="Z126" i="57"/>
  <c r="Z127" i="57"/>
  <c r="Z128" i="57"/>
  <c r="Z133" i="57"/>
  <c r="Z136" i="57"/>
  <c r="Z138" i="57"/>
  <c r="Z182" i="57"/>
  <c r="Z183" i="57"/>
  <c r="Z184" i="57"/>
  <c r="Z185" i="57"/>
  <c r="Z186" i="57"/>
  <c r="Z10" i="58"/>
  <c r="Z12" i="58"/>
  <c r="Z14" i="58"/>
  <c r="Z27" i="58"/>
  <c r="Z30" i="58"/>
  <c r="Z32" i="58"/>
  <c r="Z34" i="58"/>
  <c r="Z36" i="58"/>
  <c r="Z45" i="58"/>
  <c r="Z47" i="58"/>
  <c r="Z119" i="58"/>
  <c r="Z120" i="58"/>
  <c r="Z121" i="58"/>
  <c r="Z122" i="58"/>
  <c r="Z123" i="58"/>
  <c r="Z125" i="58"/>
  <c r="Z126" i="58"/>
  <c r="Z127" i="58"/>
  <c r="Z128" i="58"/>
  <c r="Z134" i="58"/>
  <c r="Z136" i="58"/>
  <c r="Z138" i="58"/>
  <c r="Z140" i="58"/>
  <c r="Z182" i="58"/>
  <c r="Z183" i="58"/>
  <c r="Z184" i="58"/>
  <c r="Z185" i="58"/>
  <c r="Z186" i="58"/>
  <c r="Z9" i="59"/>
  <c r="Z10" i="59"/>
  <c r="Z11" i="59"/>
  <c r="Z12" i="59"/>
  <c r="Z13" i="59"/>
  <c r="Z17" i="59"/>
  <c r="Z18" i="59"/>
  <c r="Z19" i="59"/>
  <c r="Z20" i="59"/>
  <c r="Z21" i="59"/>
  <c r="Z22" i="59"/>
  <c r="Z23" i="59"/>
  <c r="Z24" i="59"/>
  <c r="Z26" i="59"/>
  <c r="Z27" i="59"/>
  <c r="Z28" i="59"/>
  <c r="Z29" i="59"/>
  <c r="Z30" i="59"/>
  <c r="Z31" i="59"/>
  <c r="Z32" i="59"/>
  <c r="Z33" i="59"/>
  <c r="Z39" i="59"/>
  <c r="Z40" i="59"/>
  <c r="Z41" i="59"/>
  <c r="Z43" i="59"/>
  <c r="Z44" i="59"/>
  <c r="Z45" i="59"/>
  <c r="Z46" i="59"/>
  <c r="Z49" i="59"/>
  <c r="Z50" i="59"/>
  <c r="Z52" i="59"/>
  <c r="Z53" i="59"/>
  <c r="Z57" i="59"/>
  <c r="Z58" i="59"/>
  <c r="Z59" i="59"/>
  <c r="Z60" i="59"/>
  <c r="Z61" i="59"/>
  <c r="Z62" i="59"/>
  <c r="Z65" i="59"/>
  <c r="Z66" i="59"/>
  <c r="Z67" i="59"/>
  <c r="Z68" i="59"/>
  <c r="Z73" i="59"/>
  <c r="Z74" i="59"/>
  <c r="Z75" i="59"/>
  <c r="Z76" i="59"/>
  <c r="Z77" i="59"/>
  <c r="Z79" i="59"/>
  <c r="Z80" i="59"/>
  <c r="Z81" i="59"/>
  <c r="Z82" i="59"/>
  <c r="Z83" i="59"/>
  <c r="Z86" i="59"/>
  <c r="Z87" i="59"/>
  <c r="Z88" i="59"/>
  <c r="Z89" i="59"/>
  <c r="Z90" i="59"/>
  <c r="Z92" i="59"/>
  <c r="Z93" i="59"/>
  <c r="Z94" i="59"/>
  <c r="Z95" i="59"/>
  <c r="Z96" i="59"/>
  <c r="Z98" i="59"/>
  <c r="Z99" i="59"/>
  <c r="Z100" i="59"/>
  <c r="Z101" i="59"/>
  <c r="Z102" i="59"/>
  <c r="Z104" i="59"/>
  <c r="Z105" i="59"/>
  <c r="Z106" i="59"/>
  <c r="Z107" i="59"/>
  <c r="Z108" i="59"/>
  <c r="Z109" i="59"/>
  <c r="Z114" i="59"/>
  <c r="Z115" i="59"/>
  <c r="Z116" i="59"/>
  <c r="Z117" i="59"/>
  <c r="Z118" i="59"/>
  <c r="Z125" i="59"/>
  <c r="Z126" i="59"/>
  <c r="Z127" i="59"/>
  <c r="Z128" i="59"/>
  <c r="Z131" i="59"/>
  <c r="Z132" i="59"/>
  <c r="Z133" i="59"/>
  <c r="Z134" i="59"/>
  <c r="Z135" i="59"/>
  <c r="Z136" i="59"/>
  <c r="Z137" i="59"/>
  <c r="Z142" i="59"/>
  <c r="Z143" i="59"/>
  <c r="Z144" i="59"/>
  <c r="Z145" i="59"/>
  <c r="Z182" i="59"/>
  <c r="Z183" i="59"/>
  <c r="Z184" i="59"/>
  <c r="Z185" i="59"/>
  <c r="Z186" i="59"/>
  <c r="AO132" i="58"/>
  <c r="AN132" i="58"/>
  <c r="AC132" i="58"/>
  <c r="AB132" i="58"/>
  <c r="Z132" i="58"/>
  <c r="Y132" i="58"/>
  <c r="AO21" i="66"/>
  <c r="AN21" i="66"/>
  <c r="AO20" i="66"/>
  <c r="AN20" i="66"/>
  <c r="AR21" i="66"/>
  <c r="AQ21" i="66"/>
  <c r="AR20" i="66"/>
  <c r="AQ20" i="66"/>
  <c r="T9" i="66"/>
  <c r="T10" i="66"/>
  <c r="T11" i="66"/>
  <c r="T12" i="66"/>
  <c r="T13" i="66"/>
  <c r="T14" i="66"/>
  <c r="T15" i="66"/>
  <c r="T17" i="66"/>
  <c r="T18" i="66"/>
  <c r="T19" i="66"/>
  <c r="T20" i="66"/>
  <c r="T21" i="66"/>
  <c r="T22" i="66"/>
  <c r="T23" i="66"/>
  <c r="T24" i="66"/>
  <c r="T26" i="66"/>
  <c r="T27" i="66"/>
  <c r="T28" i="66"/>
  <c r="T29" i="66"/>
  <c r="T30" i="66"/>
  <c r="T31" i="66"/>
  <c r="T32" i="66"/>
  <c r="T33" i="66"/>
  <c r="T34" i="66"/>
  <c r="T35" i="66"/>
  <c r="T36" i="66"/>
  <c r="T39" i="66"/>
  <c r="T40" i="66"/>
  <c r="T41" i="66"/>
  <c r="T43" i="66"/>
  <c r="T44" i="66"/>
  <c r="T45" i="66"/>
  <c r="T46" i="66"/>
  <c r="T47" i="66"/>
  <c r="T49" i="66"/>
  <c r="T50" i="66"/>
  <c r="T51" i="66"/>
  <c r="T52" i="66"/>
  <c r="T53" i="66"/>
  <c r="T54" i="66"/>
  <c r="T57" i="66"/>
  <c r="T58" i="66"/>
  <c r="T59" i="66"/>
  <c r="T60" i="66"/>
  <c r="T61" i="66"/>
  <c r="T62" i="66"/>
  <c r="T65" i="66"/>
  <c r="T66" i="66"/>
  <c r="T67" i="66"/>
  <c r="T68" i="66"/>
  <c r="T73" i="66"/>
  <c r="T74" i="66"/>
  <c r="T75" i="66"/>
  <c r="T76" i="66"/>
  <c r="T77" i="66"/>
  <c r="T79" i="66"/>
  <c r="T80" i="66"/>
  <c r="T81" i="66"/>
  <c r="T82" i="66"/>
  <c r="T83" i="66"/>
  <c r="T86" i="66"/>
  <c r="T87" i="66"/>
  <c r="T88" i="66"/>
  <c r="T89" i="66"/>
  <c r="T90" i="66"/>
  <c r="T92" i="66"/>
  <c r="T93" i="66"/>
  <c r="T94" i="66"/>
  <c r="T95" i="66"/>
  <c r="T96" i="66"/>
  <c r="T98" i="66"/>
  <c r="T99" i="66"/>
  <c r="T100" i="66"/>
  <c r="T101" i="66"/>
  <c r="T102" i="66"/>
  <c r="T104" i="66"/>
  <c r="T105" i="66"/>
  <c r="T106" i="66"/>
  <c r="T107" i="66"/>
  <c r="T108" i="66"/>
  <c r="T109" i="66"/>
  <c r="T114" i="66"/>
  <c r="T115" i="66"/>
  <c r="T116" i="66"/>
  <c r="T117" i="66"/>
  <c r="T118" i="66"/>
  <c r="T119" i="66"/>
  <c r="T120" i="66"/>
  <c r="T121" i="66"/>
  <c r="T122" i="66"/>
  <c r="T123" i="66"/>
  <c r="T125" i="66"/>
  <c r="T126" i="66"/>
  <c r="T127" i="66"/>
  <c r="T128" i="66"/>
  <c r="T131" i="66"/>
  <c r="T133" i="66"/>
  <c r="T134" i="66"/>
  <c r="T135" i="66"/>
  <c r="T136" i="66"/>
  <c r="T137" i="66"/>
  <c r="T138" i="66"/>
  <c r="T139" i="66"/>
  <c r="T140" i="66"/>
  <c r="T142" i="66"/>
  <c r="T143" i="66"/>
  <c r="T144" i="66"/>
  <c r="T145" i="66"/>
  <c r="T149" i="66"/>
  <c r="T150" i="66"/>
  <c r="T151" i="66"/>
  <c r="T152" i="66"/>
  <c r="T153" i="66"/>
  <c r="T154" i="66"/>
  <c r="T155" i="66"/>
  <c r="T156" i="66"/>
  <c r="T157" i="66"/>
  <c r="T158" i="66"/>
  <c r="T159" i="66"/>
  <c r="T160" i="66"/>
  <c r="T161" i="66"/>
  <c r="T162" i="66"/>
  <c r="T163" i="66"/>
  <c r="T164" i="66"/>
  <c r="T166" i="66"/>
  <c r="T167" i="66"/>
  <c r="T168" i="66"/>
  <c r="T169" i="66"/>
  <c r="T170" i="66"/>
  <c r="T171" i="66"/>
  <c r="T172" i="66"/>
  <c r="T174" i="66"/>
  <c r="T175" i="66"/>
  <c r="T176" i="66"/>
  <c r="T177" i="66"/>
  <c r="T178" i="66"/>
  <c r="T179" i="66"/>
  <c r="T180" i="66"/>
  <c r="T183" i="66"/>
  <c r="T184" i="66"/>
  <c r="T185" i="66"/>
  <c r="T186" i="66"/>
  <c r="N132" i="58"/>
  <c r="M23" i="64"/>
  <c r="L23" i="64"/>
  <c r="K23" i="64"/>
  <c r="J23" i="64"/>
  <c r="I23" i="64"/>
  <c r="H23" i="64"/>
  <c r="G23" i="64"/>
  <c r="F23" i="64"/>
  <c r="E23" i="64"/>
  <c r="D23" i="64"/>
  <c r="D21" i="64"/>
  <c r="M17" i="64"/>
  <c r="L17" i="64"/>
  <c r="K17" i="64"/>
  <c r="J17" i="64"/>
  <c r="I17" i="64"/>
  <c r="H17" i="64"/>
  <c r="G17" i="64"/>
  <c r="F17" i="64"/>
  <c r="E17" i="64"/>
  <c r="D17" i="64"/>
  <c r="U136" i="66"/>
  <c r="H132" i="58"/>
  <c r="C5" i="64"/>
  <c r="J129" i="66"/>
  <c r="U14" i="66"/>
  <c r="L83" i="60"/>
  <c r="L82" i="60"/>
  <c r="L81" i="60"/>
  <c r="L79" i="60"/>
  <c r="L78" i="60"/>
  <c r="L77" i="60"/>
  <c r="L75" i="60"/>
  <c r="L74" i="60"/>
  <c r="L71" i="60"/>
  <c r="L69" i="60"/>
  <c r="L65" i="60"/>
  <c r="L63" i="60"/>
  <c r="L62" i="60"/>
  <c r="L61" i="60"/>
  <c r="L60" i="60"/>
  <c r="L59" i="60"/>
  <c r="L57" i="60"/>
  <c r="L55" i="60"/>
  <c r="L53" i="60"/>
  <c r="L51" i="60"/>
  <c r="L49" i="60"/>
  <c r="L47" i="60"/>
  <c r="L46" i="60"/>
  <c r="L45" i="60"/>
  <c r="L44" i="60"/>
  <c r="L43" i="60"/>
  <c r="L41" i="60"/>
  <c r="L39" i="60"/>
  <c r="L37" i="60"/>
  <c r="L35" i="60"/>
  <c r="L34" i="60"/>
  <c r="L32" i="60"/>
  <c r="L30" i="60"/>
  <c r="L29" i="60"/>
  <c r="L26" i="60"/>
  <c r="L25" i="60"/>
  <c r="L24" i="60"/>
  <c r="L23" i="60"/>
  <c r="L22" i="60"/>
  <c r="L21" i="60"/>
  <c r="L19" i="60"/>
  <c r="L17" i="60"/>
  <c r="L15" i="60"/>
  <c r="L14" i="60"/>
  <c r="L12" i="60"/>
  <c r="L11" i="60"/>
  <c r="L9" i="60"/>
  <c r="AI11" i="60"/>
  <c r="AJ11" i="60"/>
  <c r="AI14" i="60"/>
  <c r="AJ14" i="60"/>
  <c r="AI26" i="60"/>
  <c r="AJ26" i="60"/>
  <c r="AI27" i="60"/>
  <c r="AJ27" i="60"/>
  <c r="AI28" i="60"/>
  <c r="AJ28" i="60"/>
  <c r="AI29" i="60"/>
  <c r="AJ29" i="60"/>
  <c r="AI30" i="60"/>
  <c r="AJ30" i="60"/>
  <c r="AI34" i="60"/>
  <c r="AJ34" i="60"/>
  <c r="AI65" i="60"/>
  <c r="AJ65" i="60"/>
  <c r="AI66" i="60"/>
  <c r="AJ66" i="60"/>
  <c r="AI67" i="60"/>
  <c r="AJ67" i="60"/>
  <c r="AI68" i="60"/>
  <c r="AJ68" i="60"/>
  <c r="AI69" i="60"/>
  <c r="AJ69" i="60"/>
  <c r="AI71" i="60"/>
  <c r="AJ71" i="60"/>
  <c r="AI72" i="60"/>
  <c r="AJ72" i="60"/>
  <c r="AI73" i="60"/>
  <c r="AJ73" i="60"/>
  <c r="AI74" i="60"/>
  <c r="AJ74" i="60"/>
  <c r="AI75" i="60"/>
  <c r="AJ75" i="60"/>
  <c r="AI77" i="60"/>
  <c r="AJ77" i="60"/>
  <c r="AI78" i="60"/>
  <c r="AJ78" i="60"/>
  <c r="AI79" i="60"/>
  <c r="AJ79" i="60"/>
  <c r="AI81" i="60"/>
  <c r="AJ81" i="60"/>
  <c r="AI82" i="60"/>
  <c r="AJ82" i="60"/>
  <c r="AI83" i="60"/>
  <c r="AJ83" i="60"/>
  <c r="U186" i="66"/>
  <c r="U185" i="66"/>
  <c r="U184" i="66"/>
  <c r="U183" i="66"/>
  <c r="U182" i="66"/>
  <c r="T182" i="66"/>
  <c r="U164" i="66"/>
  <c r="U162" i="66"/>
  <c r="U160" i="66"/>
  <c r="U158" i="66"/>
  <c r="U156" i="66"/>
  <c r="U154" i="66"/>
  <c r="U152" i="66"/>
  <c r="U150" i="66"/>
  <c r="U140" i="66"/>
  <c r="U138" i="66"/>
  <c r="U134" i="66"/>
  <c r="U123" i="66"/>
  <c r="U122" i="66"/>
  <c r="U121" i="66"/>
  <c r="U120" i="66"/>
  <c r="U119" i="66"/>
  <c r="U47" i="66"/>
  <c r="U45" i="66"/>
  <c r="U36" i="66"/>
  <c r="U34" i="66"/>
  <c r="U32" i="66"/>
  <c r="U30" i="66"/>
  <c r="U27" i="66"/>
  <c r="U10" i="66"/>
  <c r="G12" i="60" a="1"/>
  <c r="G12" i="60"/>
  <c r="H12" i="60"/>
  <c r="G13" i="60" a="1"/>
  <c r="G13" i="60"/>
  <c r="H13" i="60"/>
  <c r="G14" i="60" a="1"/>
  <c r="G14" i="60"/>
  <c r="H14" i="60"/>
  <c r="G15" i="60" a="1"/>
  <c r="G15" i="60"/>
  <c r="H15" i="60"/>
  <c r="G16" i="60" a="1"/>
  <c r="G16" i="60"/>
  <c r="H16" i="60"/>
  <c r="G17" i="60" a="1"/>
  <c r="G17" i="60"/>
  <c r="H17" i="60"/>
  <c r="G18" i="60" a="1"/>
  <c r="G18" i="60"/>
  <c r="H18" i="60"/>
  <c r="G19" i="60" a="1"/>
  <c r="G19" i="60"/>
  <c r="H19" i="60"/>
  <c r="G20" i="60" a="1"/>
  <c r="G20" i="60"/>
  <c r="H20" i="60"/>
  <c r="G21" i="60" a="1"/>
  <c r="G21" i="60"/>
  <c r="H21" i="60"/>
  <c r="G22" i="60" a="1"/>
  <c r="G22" i="60"/>
  <c r="H22" i="60"/>
  <c r="G23" i="60" a="1"/>
  <c r="G23" i="60"/>
  <c r="H23" i="60"/>
  <c r="G24" i="60" a="1"/>
  <c r="G24" i="60"/>
  <c r="H24" i="60"/>
  <c r="G25" i="60" a="1"/>
  <c r="G25" i="60"/>
  <c r="H25" i="60"/>
  <c r="G26" i="60" a="1"/>
  <c r="G26" i="60"/>
  <c r="H26" i="60"/>
  <c r="G27" i="60" a="1"/>
  <c r="G27" i="60"/>
  <c r="H27" i="60"/>
  <c r="G28" i="60" a="1"/>
  <c r="G28" i="60"/>
  <c r="H28" i="60"/>
  <c r="G29" i="60" a="1"/>
  <c r="G29" i="60"/>
  <c r="H29" i="60"/>
  <c r="G30" i="60" a="1"/>
  <c r="G30" i="60"/>
  <c r="H30" i="60"/>
  <c r="G32" i="60" a="1"/>
  <c r="G32" i="60"/>
  <c r="H32" i="60"/>
  <c r="G33" i="60" a="1"/>
  <c r="G33" i="60"/>
  <c r="H33" i="60"/>
  <c r="G34" i="60" a="1"/>
  <c r="G34" i="60"/>
  <c r="H34" i="60"/>
  <c r="G35" i="60" a="1"/>
  <c r="G35" i="60"/>
  <c r="H35" i="60"/>
  <c r="G36" i="60" a="1"/>
  <c r="G36" i="60"/>
  <c r="H36" i="60"/>
  <c r="G37" i="60" a="1"/>
  <c r="G37" i="60"/>
  <c r="H37" i="60"/>
  <c r="G38" i="60" a="1"/>
  <c r="G38" i="60"/>
  <c r="H38" i="60"/>
  <c r="G39" i="60" a="1"/>
  <c r="G39" i="60"/>
  <c r="H39" i="60"/>
  <c r="G40" i="60" a="1"/>
  <c r="G40" i="60"/>
  <c r="H40" i="60"/>
  <c r="G41" i="60" a="1"/>
  <c r="G41" i="60"/>
  <c r="H41" i="60"/>
  <c r="G42" i="60" a="1"/>
  <c r="G42" i="60"/>
  <c r="H42" i="60"/>
  <c r="G43" i="60" a="1"/>
  <c r="G43" i="60"/>
  <c r="H43" i="60"/>
  <c r="G44" i="60" a="1"/>
  <c r="G44" i="60"/>
  <c r="H44" i="60"/>
  <c r="G45" i="60" a="1"/>
  <c r="G45" i="60"/>
  <c r="H45" i="60"/>
  <c r="G46" i="60" a="1"/>
  <c r="G46" i="60"/>
  <c r="H46" i="60"/>
  <c r="G47" i="60" a="1"/>
  <c r="G47" i="60"/>
  <c r="H47" i="60"/>
  <c r="G49" i="60" a="1"/>
  <c r="G49" i="60"/>
  <c r="H49" i="60"/>
  <c r="G50" i="60" a="1"/>
  <c r="G50" i="60"/>
  <c r="H50" i="60"/>
  <c r="G51" i="60" a="1"/>
  <c r="G51" i="60"/>
  <c r="H51" i="60"/>
  <c r="G52" i="60" a="1"/>
  <c r="G52" i="60"/>
  <c r="H52" i="60"/>
  <c r="G53" i="60" a="1"/>
  <c r="G53" i="60"/>
  <c r="H53" i="60"/>
  <c r="G54" i="60" a="1"/>
  <c r="G54" i="60"/>
  <c r="H54" i="60"/>
  <c r="G55" i="60" a="1"/>
  <c r="G55" i="60"/>
  <c r="H55" i="60"/>
  <c r="G56" i="60" a="1"/>
  <c r="G56" i="60"/>
  <c r="H56" i="60"/>
  <c r="G57" i="60" a="1"/>
  <c r="G57" i="60"/>
  <c r="H57" i="60"/>
  <c r="G58" i="60" a="1"/>
  <c r="G58" i="60"/>
  <c r="H58" i="60"/>
  <c r="G59" i="60" a="1"/>
  <c r="G59" i="60"/>
  <c r="H59" i="60"/>
  <c r="G60" i="60" a="1"/>
  <c r="G60" i="60"/>
  <c r="H60" i="60"/>
  <c r="G61" i="60" a="1"/>
  <c r="G61" i="60"/>
  <c r="H61" i="60"/>
  <c r="G62" i="60" a="1"/>
  <c r="G62" i="60"/>
  <c r="H62" i="60"/>
  <c r="G63" i="60" a="1"/>
  <c r="G63" i="60"/>
  <c r="H63" i="60"/>
  <c r="G65" i="60" a="1"/>
  <c r="G65" i="60"/>
  <c r="H65" i="60"/>
  <c r="G66" i="60" a="1"/>
  <c r="G66" i="60"/>
  <c r="H66" i="60"/>
  <c r="G67" i="60" a="1"/>
  <c r="G67" i="60"/>
  <c r="H67" i="60"/>
  <c r="G68" i="60" a="1"/>
  <c r="G68" i="60"/>
  <c r="H68" i="60"/>
  <c r="G69" i="60" a="1"/>
  <c r="G69" i="60"/>
  <c r="H69" i="60"/>
  <c r="G71" i="60" a="1"/>
  <c r="G71" i="60"/>
  <c r="H71" i="60"/>
  <c r="G72" i="60" a="1"/>
  <c r="G72" i="60"/>
  <c r="H72" i="60"/>
  <c r="G73" i="60" a="1"/>
  <c r="G73" i="60"/>
  <c r="H73" i="60"/>
  <c r="G74" i="60" a="1"/>
  <c r="G74" i="60"/>
  <c r="H74" i="60"/>
  <c r="G75" i="60" a="1"/>
  <c r="G75" i="60"/>
  <c r="H75" i="60"/>
  <c r="G77" i="60" a="1"/>
  <c r="G77" i="60"/>
  <c r="H77" i="60"/>
  <c r="G78" i="60" a="1"/>
  <c r="G78" i="60"/>
  <c r="H78" i="60"/>
  <c r="G79" i="60" a="1"/>
  <c r="G79" i="60"/>
  <c r="H79" i="60"/>
  <c r="G81" i="60" a="1"/>
  <c r="G81" i="60"/>
  <c r="H81" i="60"/>
  <c r="G82" i="60" a="1"/>
  <c r="G82" i="60"/>
  <c r="H82" i="60"/>
  <c r="G83" i="60" a="1"/>
  <c r="G83" i="60"/>
  <c r="H83" i="60"/>
  <c r="G11" i="60" a="1"/>
  <c r="G11" i="60"/>
  <c r="H11" i="60"/>
  <c r="G10" i="60" a="1"/>
  <c r="G10" i="60"/>
  <c r="H10" i="60"/>
  <c r="G9" i="60" a="1"/>
  <c r="G9" i="60"/>
  <c r="H9" i="60"/>
  <c r="H57" i="59"/>
  <c r="H58" i="59"/>
  <c r="H59" i="59"/>
  <c r="H60" i="59"/>
  <c r="H61" i="59"/>
  <c r="H62" i="59"/>
  <c r="H79" i="59"/>
  <c r="H80" i="59"/>
  <c r="H81" i="59"/>
  <c r="H82" i="59"/>
  <c r="H83" i="59"/>
  <c r="H131" i="59"/>
  <c r="H132" i="59"/>
  <c r="H133" i="59"/>
  <c r="H145" i="58"/>
  <c r="H144" i="58"/>
  <c r="H143" i="58"/>
  <c r="H142" i="58"/>
  <c r="H68" i="58"/>
  <c r="H67" i="58"/>
  <c r="H66" i="58"/>
  <c r="H65" i="58"/>
  <c r="H57" i="57"/>
  <c r="H58" i="57"/>
  <c r="H59" i="57"/>
  <c r="H60" i="57"/>
  <c r="H61" i="57"/>
  <c r="H62" i="57"/>
  <c r="H65" i="57"/>
  <c r="H66" i="57"/>
  <c r="H67" i="57"/>
  <c r="H68" i="57"/>
  <c r="H79" i="57"/>
  <c r="H80" i="57"/>
  <c r="H81" i="57"/>
  <c r="H82" i="57"/>
  <c r="H83" i="57"/>
  <c r="H131" i="57"/>
  <c r="H132" i="57"/>
  <c r="H133" i="57"/>
  <c r="H134" i="57"/>
  <c r="H135" i="57"/>
  <c r="H136" i="57"/>
  <c r="H137" i="57"/>
  <c r="H138" i="57"/>
  <c r="H142" i="57"/>
  <c r="H143" i="57"/>
  <c r="H144" i="57"/>
  <c r="H145" i="57"/>
  <c r="H57" i="56"/>
  <c r="H58" i="56"/>
  <c r="H59" i="56"/>
  <c r="H60" i="56"/>
  <c r="H61" i="56"/>
  <c r="H62" i="56"/>
  <c r="H65" i="56"/>
  <c r="H66" i="56"/>
  <c r="H67" i="56"/>
  <c r="H68" i="56"/>
  <c r="H131" i="56"/>
  <c r="H132" i="56"/>
  <c r="H133" i="56"/>
  <c r="H134" i="56"/>
  <c r="H135" i="56"/>
  <c r="H142" i="56"/>
  <c r="H143" i="56"/>
  <c r="H144" i="56"/>
  <c r="H145" i="56"/>
  <c r="H65" i="66"/>
  <c r="H66" i="66"/>
  <c r="H67" i="66"/>
  <c r="H68" i="66"/>
  <c r="H142" i="66"/>
  <c r="H143" i="66"/>
  <c r="H144" i="66"/>
  <c r="H145" i="66"/>
  <c r="J83" i="60"/>
  <c r="J82" i="60"/>
  <c r="J81" i="60"/>
  <c r="J79" i="60"/>
  <c r="J78" i="60"/>
  <c r="J77" i="60"/>
  <c r="J75" i="60"/>
  <c r="J74" i="60"/>
  <c r="J73" i="60"/>
  <c r="L73" i="60"/>
  <c r="J72" i="60"/>
  <c r="L72" i="60"/>
  <c r="J71" i="60"/>
  <c r="J69" i="60"/>
  <c r="J68" i="60"/>
  <c r="L68" i="60"/>
  <c r="J67" i="60"/>
  <c r="L67" i="60"/>
  <c r="J66" i="60"/>
  <c r="L66" i="60"/>
  <c r="J65" i="60"/>
  <c r="J63" i="60"/>
  <c r="J62" i="60"/>
  <c r="J61" i="60"/>
  <c r="J60" i="60"/>
  <c r="J59" i="60"/>
  <c r="J58" i="60"/>
  <c r="L58" i="60"/>
  <c r="J57" i="60"/>
  <c r="J56" i="60"/>
  <c r="L56" i="60"/>
  <c r="J55" i="60"/>
  <c r="J54" i="60"/>
  <c r="L54" i="60"/>
  <c r="J53" i="60"/>
  <c r="J52" i="60"/>
  <c r="L52" i="60"/>
  <c r="J51" i="60"/>
  <c r="J50" i="60"/>
  <c r="L50" i="60"/>
  <c r="J49" i="60"/>
  <c r="J47" i="60"/>
  <c r="J46" i="60"/>
  <c r="J45" i="60"/>
  <c r="J44" i="60"/>
  <c r="J43" i="60"/>
  <c r="J42" i="60"/>
  <c r="L42" i="60"/>
  <c r="J41" i="60"/>
  <c r="J40" i="60"/>
  <c r="L40" i="60"/>
  <c r="J39" i="60"/>
  <c r="J38" i="60"/>
  <c r="L38" i="60"/>
  <c r="J37" i="60"/>
  <c r="J36" i="60"/>
  <c r="L36" i="60"/>
  <c r="J35" i="60"/>
  <c r="J33" i="60"/>
  <c r="L33" i="60"/>
  <c r="J32" i="60"/>
  <c r="J30" i="60"/>
  <c r="J29" i="60"/>
  <c r="J28" i="60"/>
  <c r="L28" i="60"/>
  <c r="J27" i="60"/>
  <c r="L27" i="60"/>
  <c r="J26" i="60"/>
  <c r="J25" i="60"/>
  <c r="J24" i="60"/>
  <c r="J23" i="60"/>
  <c r="J22" i="60"/>
  <c r="J21" i="60"/>
  <c r="J20" i="60"/>
  <c r="L20" i="60"/>
  <c r="J19" i="60"/>
  <c r="J18" i="60"/>
  <c r="L18" i="60"/>
  <c r="J17" i="60"/>
  <c r="J16" i="60"/>
  <c r="L16" i="60"/>
  <c r="J15" i="60"/>
  <c r="J13" i="60"/>
  <c r="L13" i="60"/>
  <c r="J12" i="60"/>
  <c r="J10" i="60"/>
  <c r="L10" i="60"/>
  <c r="J9" i="60"/>
  <c r="AJ13" i="60"/>
  <c r="AI13" i="60"/>
  <c r="AJ17" i="60"/>
  <c r="AI17" i="60"/>
  <c r="AI20" i="60"/>
  <c r="AJ20" i="60"/>
  <c r="AJ23" i="60"/>
  <c r="AI23" i="60"/>
  <c r="AI35" i="60"/>
  <c r="AJ35" i="60"/>
  <c r="AI39" i="60"/>
  <c r="AJ39" i="60"/>
  <c r="AJ42" i="60"/>
  <c r="AI42" i="60"/>
  <c r="AI45" i="60"/>
  <c r="AJ45" i="60"/>
  <c r="AI50" i="60"/>
  <c r="AJ50" i="60"/>
  <c r="AJ53" i="60"/>
  <c r="AI53" i="60"/>
  <c r="AJ59" i="60"/>
  <c r="AI59" i="60"/>
  <c r="AJ63" i="60"/>
  <c r="AI63" i="60"/>
  <c r="AI10" i="60"/>
  <c r="AJ10" i="60"/>
  <c r="AI18" i="60"/>
  <c r="AJ18" i="60"/>
  <c r="AI24" i="60"/>
  <c r="AJ24" i="60"/>
  <c r="AJ32" i="60"/>
  <c r="AI32" i="60"/>
  <c r="AJ36" i="60"/>
  <c r="AI36" i="60"/>
  <c r="AJ40" i="60"/>
  <c r="AI40" i="60"/>
  <c r="AJ46" i="60"/>
  <c r="AI46" i="60"/>
  <c r="AI54" i="60"/>
  <c r="AJ54" i="60"/>
  <c r="AJ57" i="60"/>
  <c r="AI57" i="60"/>
  <c r="AI60" i="60"/>
  <c r="AJ60" i="60"/>
  <c r="AJ15" i="60"/>
  <c r="AI15" i="60"/>
  <c r="AJ21" i="60"/>
  <c r="AI21" i="60"/>
  <c r="AJ25" i="60"/>
  <c r="AI25" i="60"/>
  <c r="AI33" i="60"/>
  <c r="AJ33" i="60"/>
  <c r="AI37" i="60"/>
  <c r="AJ37" i="60"/>
  <c r="AI43" i="60"/>
  <c r="AJ43" i="60"/>
  <c r="AI47" i="60"/>
  <c r="AJ47" i="60"/>
  <c r="AJ51" i="60"/>
  <c r="AI51" i="60"/>
  <c r="AJ55" i="60"/>
  <c r="AI55" i="60"/>
  <c r="AI58" i="60"/>
  <c r="AJ58" i="60"/>
  <c r="AJ61" i="60"/>
  <c r="AI61" i="60"/>
  <c r="AI12" i="60"/>
  <c r="AJ12" i="60"/>
  <c r="AI16" i="60"/>
  <c r="AJ16" i="60"/>
  <c r="AJ19" i="60"/>
  <c r="AI19" i="60"/>
  <c r="AI22" i="60"/>
  <c r="AJ22" i="60"/>
  <c r="AJ38" i="60"/>
  <c r="AI38" i="60"/>
  <c r="AI41" i="60"/>
  <c r="AJ41" i="60"/>
  <c r="AJ44" i="60"/>
  <c r="AI44" i="60"/>
  <c r="AJ49" i="60"/>
  <c r="AI49" i="60"/>
  <c r="AI52" i="60"/>
  <c r="AJ52" i="60"/>
  <c r="AI56" i="60"/>
  <c r="AJ56" i="60"/>
  <c r="AI62" i="60"/>
  <c r="AJ62" i="60"/>
  <c r="AJ9" i="60"/>
  <c r="AI9" i="60"/>
  <c r="U151" i="66"/>
  <c r="U153" i="66"/>
  <c r="U155" i="66"/>
  <c r="U157" i="66"/>
  <c r="U159" i="66"/>
  <c r="U161" i="66"/>
  <c r="U163" i="66"/>
  <c r="U149" i="66"/>
  <c r="U143" i="66"/>
  <c r="U144" i="66"/>
  <c r="U145" i="66"/>
  <c r="U142" i="66"/>
  <c r="U133" i="66"/>
  <c r="U135" i="66"/>
  <c r="U137" i="66"/>
  <c r="U139" i="66"/>
  <c r="U131" i="66"/>
  <c r="U115" i="66"/>
  <c r="U116" i="66"/>
  <c r="U117" i="66"/>
  <c r="U118" i="66"/>
  <c r="U114" i="66"/>
  <c r="U104" i="66"/>
  <c r="U105" i="66"/>
  <c r="U106" i="66"/>
  <c r="U107" i="66"/>
  <c r="U108" i="66"/>
  <c r="U109" i="66"/>
  <c r="U74" i="66"/>
  <c r="U75" i="66"/>
  <c r="U76" i="66"/>
  <c r="U77" i="66"/>
  <c r="U73" i="66"/>
  <c r="U66" i="66"/>
  <c r="U67" i="66"/>
  <c r="U68" i="66"/>
  <c r="U65" i="66"/>
  <c r="U58" i="66"/>
  <c r="U59" i="66"/>
  <c r="U60" i="66"/>
  <c r="U61" i="66"/>
  <c r="U62" i="66"/>
  <c r="U57" i="66"/>
  <c r="U11" i="66"/>
  <c r="U12" i="66"/>
  <c r="U13" i="66"/>
  <c r="U15" i="66"/>
  <c r="U39" i="66"/>
  <c r="U40" i="66"/>
  <c r="U41" i="66"/>
  <c r="U49" i="66"/>
  <c r="U50" i="66"/>
  <c r="U51" i="66"/>
  <c r="U52" i="66"/>
  <c r="U53" i="66"/>
  <c r="U54" i="66"/>
  <c r="U9" i="66"/>
  <c r="U125" i="66"/>
  <c r="U100" i="66"/>
  <c r="U95" i="66"/>
  <c r="U88" i="66"/>
  <c r="U86" i="66"/>
  <c r="U79" i="66"/>
  <c r="U29" i="66"/>
  <c r="C175" i="66"/>
  <c r="C176" i="66"/>
  <c r="C177" i="66"/>
  <c r="C178" i="66"/>
  <c r="C179" i="66"/>
  <c r="C180" i="66"/>
  <c r="C167" i="66"/>
  <c r="C168" i="66"/>
  <c r="C169" i="66"/>
  <c r="C170" i="66"/>
  <c r="C171" i="66"/>
  <c r="C172" i="66"/>
  <c r="C157" i="66"/>
  <c r="C159" i="66"/>
  <c r="C161" i="66"/>
  <c r="C163" i="66"/>
  <c r="C151" i="66"/>
  <c r="U179" i="66"/>
  <c r="U166" i="66"/>
  <c r="U90" i="66"/>
  <c r="U170" i="66"/>
  <c r="U43" i="66"/>
  <c r="U102" i="66"/>
  <c r="U177" i="66"/>
  <c r="U168" i="66"/>
  <c r="U17" i="66"/>
  <c r="U98" i="66"/>
  <c r="U175" i="66"/>
  <c r="U81" i="66"/>
  <c r="U83" i="66"/>
  <c r="U93" i="66"/>
  <c r="U127" i="66"/>
  <c r="U172" i="66"/>
  <c r="U46" i="66"/>
  <c r="U44" i="66"/>
  <c r="U82" i="66"/>
  <c r="U80" i="66"/>
  <c r="U101" i="66"/>
  <c r="U99" i="66"/>
  <c r="U96" i="66"/>
  <c r="U94" i="66"/>
  <c r="U92" i="66"/>
  <c r="U89" i="66"/>
  <c r="U87" i="66"/>
  <c r="U128" i="66"/>
  <c r="U126" i="66"/>
  <c r="U180" i="66"/>
  <c r="U178" i="66"/>
  <c r="U176" i="66"/>
  <c r="U174" i="66"/>
  <c r="U171" i="66"/>
  <c r="U169" i="66"/>
  <c r="U167" i="66"/>
  <c r="U26" i="66"/>
  <c r="U23" i="66"/>
  <c r="U21" i="66"/>
  <c r="U33" i="66"/>
  <c r="U19" i="66"/>
  <c r="U35" i="66"/>
  <c r="U31" i="66"/>
  <c r="U28" i="66"/>
  <c r="U24" i="66"/>
  <c r="U22" i="66"/>
  <c r="U20" i="66"/>
  <c r="U18" i="66"/>
  <c r="I11" i="65"/>
  <c r="I16" i="65"/>
  <c r="M10" i="64"/>
  <c r="L10" i="64"/>
  <c r="K10" i="64"/>
  <c r="J10" i="64"/>
  <c r="I10" i="64"/>
  <c r="H10" i="64"/>
  <c r="G10" i="64"/>
  <c r="F10" i="64"/>
  <c r="E10" i="64"/>
  <c r="D10" i="64"/>
  <c r="M9" i="64"/>
  <c r="L9" i="64"/>
  <c r="K9" i="64"/>
  <c r="J9" i="64"/>
  <c r="I9" i="64"/>
  <c r="H9" i="64"/>
  <c r="G9" i="64"/>
  <c r="F9" i="64"/>
  <c r="E9" i="64"/>
  <c r="D9" i="64"/>
  <c r="C2" i="63"/>
  <c r="C24" i="62"/>
  <c r="C175" i="59"/>
  <c r="C176" i="59"/>
  <c r="C177" i="59"/>
  <c r="C178" i="59"/>
  <c r="C179" i="59"/>
  <c r="C180" i="59"/>
  <c r="C167" i="59"/>
  <c r="C168" i="59"/>
  <c r="C169" i="59"/>
  <c r="C170" i="59"/>
  <c r="C171" i="59"/>
  <c r="C172" i="59"/>
  <c r="C153" i="59"/>
  <c r="C154" i="59"/>
  <c r="C155" i="59"/>
  <c r="C150" i="59"/>
  <c r="C175" i="58"/>
  <c r="C176" i="58"/>
  <c r="C177" i="58"/>
  <c r="C178" i="58"/>
  <c r="C179" i="58"/>
  <c r="C180" i="58"/>
  <c r="C167" i="58"/>
  <c r="C168" i="58"/>
  <c r="C169" i="58"/>
  <c r="C170" i="58"/>
  <c r="C171" i="58"/>
  <c r="C172" i="58"/>
  <c r="C157" i="58"/>
  <c r="C159" i="58"/>
  <c r="C161" i="58"/>
  <c r="C163" i="58"/>
  <c r="C151" i="58"/>
  <c r="C175" i="57"/>
  <c r="C176" i="57"/>
  <c r="C177" i="57"/>
  <c r="C178" i="57"/>
  <c r="C179" i="57"/>
  <c r="C180" i="57"/>
  <c r="C167" i="57"/>
  <c r="C168" i="57"/>
  <c r="C169" i="57"/>
  <c r="C170" i="57"/>
  <c r="C171" i="57"/>
  <c r="C172" i="57"/>
  <c r="C157" i="57"/>
  <c r="C159" i="57"/>
  <c r="C161" i="57"/>
  <c r="C163" i="57"/>
  <c r="C151" i="57"/>
  <c r="C175" i="56"/>
  <c r="C176" i="56"/>
  <c r="C177" i="56"/>
  <c r="C178" i="56"/>
  <c r="C179" i="56"/>
  <c r="C180" i="56"/>
  <c r="C167" i="56"/>
  <c r="C168" i="56"/>
  <c r="C169" i="56"/>
  <c r="C170" i="56"/>
  <c r="C171" i="56"/>
  <c r="C172" i="56"/>
  <c r="C157" i="56"/>
  <c r="C159" i="56"/>
  <c r="C161" i="56"/>
  <c r="C163" i="56"/>
  <c r="C151" i="56"/>
  <c r="C28" i="7"/>
  <c r="C27" i="7"/>
  <c r="C25" i="7"/>
  <c r="C21" i="7"/>
  <c r="C33" i="7"/>
  <c r="D15" i="64"/>
  <c r="M16" i="64"/>
  <c r="D27" i="64"/>
  <c r="F28" i="64"/>
  <c r="F22" i="64"/>
  <c r="D16" i="64"/>
  <c r="G16" i="64"/>
  <c r="L16" i="64"/>
  <c r="K16" i="64"/>
  <c r="F16" i="64"/>
  <c r="J16" i="64"/>
  <c r="I16" i="64"/>
  <c r="H16" i="64"/>
  <c r="E16" i="64"/>
  <c r="G28" i="64"/>
  <c r="K28" i="64"/>
  <c r="I28" i="64"/>
  <c r="J28" i="64"/>
  <c r="L28" i="64"/>
  <c r="D28" i="64"/>
  <c r="H28" i="64"/>
  <c r="E28" i="64"/>
  <c r="M28" i="64"/>
  <c r="D22" i="64"/>
  <c r="L22" i="64"/>
  <c r="J22" i="64"/>
  <c r="G22" i="64"/>
  <c r="K22" i="64"/>
  <c r="I22" i="64"/>
  <c r="H22" i="64"/>
  <c r="E22" i="64"/>
  <c r="M22" i="64"/>
  <c r="M18" i="64"/>
  <c r="M19" i="64"/>
  <c r="F29" i="64"/>
  <c r="F30" i="64"/>
  <c r="F31" i="64"/>
  <c r="F24" i="64"/>
  <c r="F25" i="64"/>
  <c r="G18" i="64"/>
  <c r="G19" i="64"/>
  <c r="L18" i="64"/>
  <c r="L19" i="64"/>
  <c r="K18" i="64"/>
  <c r="K19" i="64"/>
  <c r="F18" i="64"/>
  <c r="F19" i="64"/>
  <c r="J18" i="64"/>
  <c r="J19" i="64"/>
  <c r="I18" i="64"/>
  <c r="I19" i="64"/>
  <c r="H18" i="64"/>
  <c r="H19" i="64"/>
  <c r="E18" i="64"/>
  <c r="E19" i="64"/>
  <c r="G29" i="64"/>
  <c r="G30" i="64"/>
  <c r="G31" i="64"/>
  <c r="K29" i="64"/>
  <c r="K30" i="64"/>
  <c r="K31" i="64"/>
  <c r="I29" i="64"/>
  <c r="I30" i="64"/>
  <c r="I31" i="64"/>
  <c r="J29" i="64"/>
  <c r="J30" i="64"/>
  <c r="J31" i="64"/>
  <c r="L29" i="64"/>
  <c r="L30" i="64"/>
  <c r="L31" i="64"/>
  <c r="H29" i="64"/>
  <c r="H30" i="64"/>
  <c r="H31" i="64"/>
  <c r="E29" i="64"/>
  <c r="E30" i="64"/>
  <c r="E31" i="64"/>
  <c r="M29" i="64"/>
  <c r="M30" i="64"/>
  <c r="M31" i="64"/>
  <c r="L24" i="64"/>
  <c r="L25" i="64"/>
  <c r="J24" i="64"/>
  <c r="J25" i="64"/>
  <c r="G24" i="64"/>
  <c r="G25" i="64"/>
  <c r="K24" i="64"/>
  <c r="K25" i="64"/>
  <c r="I24" i="64"/>
  <c r="I25" i="64"/>
  <c r="H24" i="64"/>
  <c r="H25" i="64"/>
  <c r="E24" i="64"/>
  <c r="E25" i="64"/>
  <c r="M24" i="64"/>
  <c r="M25" i="64"/>
  <c r="D18" i="64"/>
  <c r="D19" i="64"/>
  <c r="N19" i="64"/>
  <c r="D29" i="64"/>
  <c r="D30" i="64"/>
  <c r="D31" i="64"/>
  <c r="N31" i="64"/>
  <c r="D24" i="64"/>
  <c r="D25" i="64"/>
  <c r="N25" i="64"/>
</calcChain>
</file>

<file path=xl/sharedStrings.xml><?xml version="1.0" encoding="utf-8"?>
<sst xmlns="http://schemas.openxmlformats.org/spreadsheetml/2006/main" count="5885" uniqueCount="513">
  <si>
    <t>N/A</t>
  </si>
  <si>
    <t>Impact assessment</t>
  </si>
  <si>
    <t>Training team</t>
  </si>
  <si>
    <t>MNO</t>
  </si>
  <si>
    <t xml:space="preserve">Source: Ofcom </t>
  </si>
  <si>
    <t>£ (Annual)</t>
  </si>
  <si>
    <t>IT engineer</t>
  </si>
  <si>
    <t>IT System admin</t>
  </si>
  <si>
    <t>Billing administrators</t>
  </si>
  <si>
    <t>CSAs</t>
  </si>
  <si>
    <t>Project management salaries</t>
  </si>
  <si>
    <t>Junior manager</t>
  </si>
  <si>
    <t>Middle manager</t>
  </si>
  <si>
    <t>Senior manager</t>
  </si>
  <si>
    <t>External day rates</t>
  </si>
  <si>
    <t>£ (day)</t>
  </si>
  <si>
    <t>MNO CRM vendor</t>
  </si>
  <si>
    <t>Large MVNO CRM vendor</t>
  </si>
  <si>
    <t>Medium MVNO CRM vendor</t>
  </si>
  <si>
    <t>Small MVNO CRM vendor</t>
  </si>
  <si>
    <t>Number of working days</t>
  </si>
  <si>
    <t>Loading factor</t>
  </si>
  <si>
    <t>Uplift on base salary to cover pensions, benefits and overheads</t>
  </si>
  <si>
    <t>Employee</t>
  </si>
  <si>
    <t>External</t>
  </si>
  <si>
    <t>Project management</t>
  </si>
  <si>
    <t xml:space="preserve">Activity </t>
  </si>
  <si>
    <t>Sub-activities</t>
  </si>
  <si>
    <t>Resource</t>
  </si>
  <si>
    <t>Number of employees</t>
  </si>
  <si>
    <t xml:space="preserve">Number of development days </t>
  </si>
  <si>
    <t>No</t>
  </si>
  <si>
    <t xml:space="preserve">CRM system functionality development </t>
  </si>
  <si>
    <t>Yes</t>
  </si>
  <si>
    <t>Acceptance testing / handover to live operation</t>
  </si>
  <si>
    <t>Develop training materials</t>
  </si>
  <si>
    <t xml:space="preserve">Delivery of training </t>
  </si>
  <si>
    <t>Internal impact assessment</t>
  </si>
  <si>
    <t xml:space="preserve">Develop, set-up &amp; configure central Ported Number Database
</t>
  </si>
  <si>
    <t>Collate, analyse and cleanse ported number data from MNP onward routing data</t>
  </si>
  <si>
    <t>Develop functionality to validate the customer account against the requested number within the CRM systems</t>
  </si>
  <si>
    <t>Ensure that IT system admin, billing system admin and CSA understand implications of new PAC process</t>
  </si>
  <si>
    <t xml:space="preserve">Impact assessment </t>
  </si>
  <si>
    <t>Process / notes</t>
  </si>
  <si>
    <t>Large MVNO</t>
  </si>
  <si>
    <t>Medium MVNO</t>
  </si>
  <si>
    <t>Small MVNO</t>
  </si>
  <si>
    <t>Project management resource</t>
  </si>
  <si>
    <t xml:space="preserve">Upload ported number data to CPS and support CPS consolidation and data cleanse. </t>
  </si>
  <si>
    <t>Total setup</t>
  </si>
  <si>
    <t>Total ongoing</t>
  </si>
  <si>
    <t>ongoing : setup ratio</t>
  </si>
  <si>
    <t>Internal impact assessment on CRM systems &amp; business process</t>
  </si>
  <si>
    <t>Acceptance testing / handover to live operation, including testing with CPS and other LP/ BO/RP</t>
  </si>
  <si>
    <t>Support MNP OSG Discussions on Key MNP process/ functionality changes</t>
  </si>
  <si>
    <t>Support MNP OSG implementation activities, including providing readiness assessment, and progress reviews</t>
  </si>
  <si>
    <t>Resource dedicated to implementation discussions with OSG or similar industry body</t>
  </si>
  <si>
    <t>Support MNP OSG definition of testing specifications, scheduling and inter-operator engagement/ management</t>
  </si>
  <si>
    <t>Develop process for identifying inactive ported numbers which have completed LP quarantine process and can be repatriated via CPS</t>
  </si>
  <si>
    <t>Business Process Re-design</t>
  </si>
  <si>
    <t>Develop process and MVNA/ MVNE provisionig functionality to re-activate repatriated numbers onto the original customer SIMs and cease billing on fraudulently ported account</t>
  </si>
  <si>
    <t>Develop process to initiate and manage the repatatriation of inactive ported in and fraudulently ported numbers via existing CRM/ Porting systems</t>
  </si>
  <si>
    <t>Ensure that IT system admin, billing system admin and CSA staff understand implications of new integrated and centrally managed repatriation processes and functions</t>
  </si>
  <si>
    <t>Collate required customer data</t>
  </si>
  <si>
    <t>Input required customer data - assume average of 25,000 customers/ accounts uploaded by batch file into MVNA/ MVNE CRM</t>
  </si>
  <si>
    <t>Validate accuracy of inputted customer data</t>
  </si>
  <si>
    <t>Test revised business processes</t>
  </si>
  <si>
    <t>CRM system functionality development - account information registration and management</t>
  </si>
  <si>
    <t>Acceptance testing / handover to live operation, including testing with Small MVNO clients - assume 20 Small MVNOs</t>
  </si>
  <si>
    <t>Support entry of Small MVNO account data</t>
  </si>
  <si>
    <t>Audit accuracy &amp; integrity of Small MVNO account data</t>
  </si>
  <si>
    <t>Support Small MVNO testing and configuration of Porting Portal</t>
  </si>
  <si>
    <t>Develop functionality to receive routing update broadcast files and generate routing updated messages to the CPS</t>
  </si>
  <si>
    <t>Porting portal/ provisioning system functionality development to receive routing update messages and process routing changes</t>
  </si>
  <si>
    <t>Porting portal/ provisioning system functionality development to generate and send routing updated messages to the CPS</t>
  </si>
  <si>
    <t>Value chain assumptions</t>
  </si>
  <si>
    <t>Number of MNOs</t>
  </si>
  <si>
    <t>Salary / staff rates</t>
  </si>
  <si>
    <t>4. MNP OSG engagement</t>
  </si>
  <si>
    <t>5. Inter-operator testing</t>
  </si>
  <si>
    <t>6. Training</t>
  </si>
  <si>
    <t>1. Set up SMSC connections</t>
  </si>
  <si>
    <t>Update the linkages between the porting/ CRM systems to process requests for real-time account/ termination charge data received via online account</t>
  </si>
  <si>
    <t>Re-design the online account account to present switching information in a clear and prescribed format</t>
  </si>
  <si>
    <t>Update online customer portal to enable PAC requests to be sent to the CPS</t>
  </si>
  <si>
    <t>Businesses excluded</t>
  </si>
  <si>
    <t>Businesses included</t>
  </si>
  <si>
    <t>Develop functionality to request and collate current billed and unbilled data for the customer's number from billing systems</t>
  </si>
  <si>
    <t>Daily cost (fully loaded)</t>
  </si>
  <si>
    <t>Resource type</t>
  </si>
  <si>
    <t>Number of days training per employee</t>
  </si>
  <si>
    <t>Ongoing</t>
  </si>
  <si>
    <t>Setup</t>
  </si>
  <si>
    <t>MNOs and MVNEs/MVNAs</t>
  </si>
  <si>
    <t>7. Establish Small MVNO Account Management Portal</t>
  </si>
  <si>
    <t>Small MVNOs</t>
  </si>
  <si>
    <t>Routing operators only (all MNOs, 6 large MVNOs, 6 MVNE/MVNAs)</t>
  </si>
  <si>
    <t>9. Central ported number database</t>
  </si>
  <si>
    <t>10. Notify CPS once routing of porting numbers is updated to GP (BO/ RP)</t>
  </si>
  <si>
    <t>11. Repatriations: Inactive ported in number identification</t>
  </si>
  <si>
    <t>12. Repatriations: Re-activation of repatriated numbers onto the original customer SIM</t>
  </si>
  <si>
    <t xml:space="preserve">13. Repatriations: Initiation and management of CPS processed repatriation transactions </t>
  </si>
  <si>
    <t xml:space="preserve">14. Repatriations: Additional training </t>
  </si>
  <si>
    <t>Develop interworking or gateway functionality between the customer online account and CRM/ billing systems to initiate the ETC calculation function/ algorithm</t>
  </si>
  <si>
    <t>Develop CRM/ NP Gateway functionality to convert ETC/ contract information into agreed format</t>
  </si>
  <si>
    <t>Test and validate online PAC request function with the CPS</t>
  </si>
  <si>
    <t>Average salary, based on information received under s135 from providers</t>
  </si>
  <si>
    <t>2. Functionality to develop real-time ETC / credit balance</t>
  </si>
  <si>
    <t>Update CRM/ billing systems to collate and calculate summary of the current billing and termination charge information in real-time for each number, on demand</t>
  </si>
  <si>
    <t>Test and validate ETC / credit balance calculation functionality</t>
  </si>
  <si>
    <t>Develop functionality to collate and deliver the ETC / credit balance information via the online account</t>
  </si>
  <si>
    <t>Test and validate Self-Service ETC / credit balance request and collation functionality</t>
  </si>
  <si>
    <t>Revise the online account to create a MNP specific facility to enable customers to request ETC / credit balance (Revised online account design, NOT technical function)</t>
  </si>
  <si>
    <t>Develop functionality to receive ETC / credit balance from the CRM/ billing systems and present in a clear and acceptable format to customers via their online account</t>
  </si>
  <si>
    <t>Develop self-service account functionality to present ETC / credit balance for multiple numbers</t>
  </si>
  <si>
    <t>Develop functionality to record the ETC / credit balance provided to customers via the online account</t>
  </si>
  <si>
    <t>Review MNP OSG documents and provide feedback/ comments</t>
  </si>
  <si>
    <t>Participate in inter-operator testing of revised porting functionality and system / process developments</t>
  </si>
  <si>
    <t>Delivery of training</t>
  </si>
  <si>
    <t xml:space="preserve">8. Input customer data into MNO / MVNE CRM portal </t>
  </si>
  <si>
    <t>Acceptance testing / handover to live operation, including testing with CPS and other providers / block operators / routing operators</t>
  </si>
  <si>
    <t>Develop self-service account functionality to enable customers to request ETC / credit balance</t>
  </si>
  <si>
    <t>Develop CRM/ Billing system functionality to validate the ETC / credit balance request initiated from the self-service account</t>
  </si>
  <si>
    <t>Test and validate Self-Service ETC / credit balance presentation</t>
  </si>
  <si>
    <t>3. Functionality to deliver PAC and ETC / credit balance to consumer via SMS</t>
  </si>
  <si>
    <t>Develop automated software functionality to link the incoming customer SMS with the generation &amp; presentation of the ETC &amp; PAC by SMS to the customer</t>
  </si>
  <si>
    <t>Test and validate the PAC SMS request &amp; delivery functionality</t>
  </si>
  <si>
    <t>Acceptance testing</t>
  </si>
  <si>
    <t xml:space="preserve">Industry cost summary </t>
  </si>
  <si>
    <t>Initiate ports and cancellation requests by non-porters via small MVNO porting portal</t>
  </si>
  <si>
    <t>All operators</t>
  </si>
  <si>
    <t>Set up separate SMSC connection for cancellation code request</t>
  </si>
  <si>
    <t>Develop functionality to allow separate requests for PAC and non-porting code - online account</t>
  </si>
  <si>
    <t>Develop functionality to allow separate initiation of ports and cancellations - GP role</t>
  </si>
  <si>
    <t>CRM system functionality development to initiate porting / cancellation requests &amp; provide notification of port out / cancellation - GP role</t>
  </si>
  <si>
    <t>Revise existing Porting related business processes to align to Auto PAC, integrated cancellation and multiple number functionality &amp; use of Porting Portal - GP role</t>
  </si>
  <si>
    <t>Develop functionality to allow multiple numbers (contiguous and non-contiguous) to be included in individual PAC request, via online account only</t>
  </si>
  <si>
    <t>Number of Large MVNOs</t>
  </si>
  <si>
    <t>Number of Medium MVNOs</t>
  </si>
  <si>
    <t>Number of MVNE/MVNAs</t>
  </si>
  <si>
    <t>6 medium MVNOs</t>
  </si>
  <si>
    <t>Develop automated XML based PAC request functionality to request and obtain PAC from CPS - Assumed that most MNOs and large MVNOs have this functionality within their existing PAC process but all small and medium MVNOs will need to develop the automated PAC request function to replace existing manual processes using WebGUI</t>
  </si>
  <si>
    <t>Additional activities required for online PAC requests (including multiple numbers)</t>
  </si>
  <si>
    <t>Set-up SMSC connections and update billing systems to zero rate PAC request SMS to nominated PAC shortcode</t>
  </si>
  <si>
    <t>Develop functionality for SGP CSR to initiate cancellation requests once code is passed from consumer to GP</t>
  </si>
  <si>
    <t>Establish Porting Portal to enable Small MVNOs initiate new porting / cancellation requests (GP) and to notify port outs to enable cessation of billing and account deactivation (LP)</t>
  </si>
  <si>
    <t>GP role</t>
  </si>
  <si>
    <t>17. Establish Small MVNO Porting Portal</t>
  </si>
  <si>
    <t>Ongoing support costs relevant?</t>
  </si>
  <si>
    <t>External training team</t>
  </si>
  <si>
    <t xml:space="preserve">Set-up SMSC connections to the nominated short-code number and configure SMS to be zero rated, to enable customers to request PAC
</t>
  </si>
  <si>
    <t>Test and validate SMSC function</t>
  </si>
  <si>
    <t>Update the linkages between the porting/ CRM systems to process requests for real-time switching information received via SMS, and deliver to consumer</t>
  </si>
  <si>
    <t>Develop functionality to collate ETC information for multiple PAC requests into single ETC output data</t>
  </si>
  <si>
    <t>Develop functionality to check that requested numbers are from the same LP account. If the requested numbers are from different LP accounts, send rejection message</t>
  </si>
  <si>
    <t xml:space="preserve">Update online customer account to enable customers to request PAC
This includes functionality to request a PAC for porting two or more numbers, and also a code for non-porters wishing to switch without porting 
</t>
  </si>
  <si>
    <t>13 MVNEs; 5 inactive / not involved in switching</t>
  </si>
  <si>
    <t>3.9</t>
  </si>
  <si>
    <t>PAC SMS process - single number ports / cancellations</t>
  </si>
  <si>
    <t>If product is business, then bypass requirement for the development of functionality to a) calculate current billed and unbilled data for the customer's number from CRM/billing systems (and instead send rejection message)</t>
  </si>
  <si>
    <t>Develop functionality to check if the requested number is subject to residential or business product</t>
  </si>
  <si>
    <t>If product is residential, then develop functionality to interrogate CRM/ billing systems to identify customer's contract start and end dates and set-up algorithm to calculate current ETC based on customer specific contract term features &amp; remaining contract period</t>
  </si>
  <si>
    <t>Establish or update small MVNO Account Management portal to enable Small MVNOs to register customer account information (contract start date, duration, monthly charge &amp; account type - business or residential), in order to generate real-time ETC / credit balance on their behalf, and also to enable Small MVNOs to offer basic online account management functionality to customers/ subscribers to view usage and contract information</t>
  </si>
  <si>
    <t>Collate &amp; input key customer account parameters for each MVNO customer, ie contract start date, contract duration, monthly contract charge &amp; residential or business product</t>
  </si>
  <si>
    <t>Develop CRM porting system functionality to freeze the port until the GP confirms all the new SIMs are activated</t>
  </si>
  <si>
    <t>Information</t>
  </si>
  <si>
    <t xml:space="preserve">Title </t>
  </si>
  <si>
    <t>Version</t>
  </si>
  <si>
    <t>Status</t>
  </si>
  <si>
    <t>Author</t>
  </si>
  <si>
    <t>Ofcom</t>
  </si>
  <si>
    <t>Confidentiality status</t>
  </si>
  <si>
    <t>Contents</t>
  </si>
  <si>
    <t>Sheet</t>
  </si>
  <si>
    <t>Description</t>
  </si>
  <si>
    <t>This contents sheet</t>
  </si>
  <si>
    <t>Actual model sheets</t>
  </si>
  <si>
    <t>Instructions</t>
  </si>
  <si>
    <t>End-to-end testing between operators to ensure that changes are compatible, prior to go-live. Asssumed that MNOs will test with all large / medium MVNOs and MVNEs; large / medium MVNOs and MVNEs with some of the other providers in these categories; and small MVNOs will support their MVNE testing</t>
  </si>
  <si>
    <t>Activity only relevant if businesses excluded from obligation</t>
  </si>
  <si>
    <t>Develop functionality to generate porting initiation message to CPS when SIM is activated</t>
  </si>
  <si>
    <t>Mobile switching: Gross costs to industry</t>
  </si>
  <si>
    <t>ESTIMATED COSTS FOR A TYPICAL PROVIDER</t>
  </si>
  <si>
    <t>Total</t>
  </si>
  <si>
    <t>Additional assumptions</t>
  </si>
  <si>
    <t>MVNE</t>
  </si>
  <si>
    <t xml:space="preserve">Discount rate  </t>
  </si>
  <si>
    <t>STPR - HM Treasury Green Book</t>
  </si>
  <si>
    <t xml:space="preserve">Financing rate  </t>
  </si>
  <si>
    <t>WACC (pre-tax real) - March 2015 MCT Statement</t>
  </si>
  <si>
    <t xml:space="preserve">Discount methodology  </t>
  </si>
  <si>
    <t xml:space="preserve">Time horizon (years)  </t>
  </si>
  <si>
    <t>Year 1</t>
  </si>
  <si>
    <t>Year 2</t>
  </si>
  <si>
    <t>Year 3</t>
  </si>
  <si>
    <t>Year 4</t>
  </si>
  <si>
    <t>Year 5</t>
  </si>
  <si>
    <t>Year 6</t>
  </si>
  <si>
    <t>Year 7</t>
  </si>
  <si>
    <t>Year 8</t>
  </si>
  <si>
    <t>Year 9</t>
  </si>
  <si>
    <t>Year 10</t>
  </si>
  <si>
    <t>NPC</t>
  </si>
  <si>
    <t>Discounted cash flow</t>
  </si>
  <si>
    <t>Financing costs for setup</t>
  </si>
  <si>
    <t>Spackman</t>
  </si>
  <si>
    <t>Capex</t>
  </si>
  <si>
    <t>Type of staff / licence</t>
  </si>
  <si>
    <t>Daily cost</t>
  </si>
  <si>
    <t>Ongoing support costs?</t>
  </si>
  <si>
    <t>Development</t>
  </si>
  <si>
    <t>Install and set up SMS platform</t>
  </si>
  <si>
    <t>Hardware / software licence</t>
  </si>
  <si>
    <t>SMS platform</t>
  </si>
  <si>
    <t>Develop new centralised PAC SMS functionality - Receive PAC request from customer by SMS - assume additional connectivity and firewall hardware and software required</t>
  </si>
  <si>
    <t>SMSC</t>
  </si>
  <si>
    <t>Develop interworking with central ported number database to identify Losing Provider: NOTE: If LP not known, inform customer that the switch request cannot be completed and customer should contact their LP directly.</t>
  </si>
  <si>
    <t>Set-up &amp; test SMS/ Portal interworking/ connectivity with SPs</t>
  </si>
  <si>
    <t>Test PAC SMS function withSPs</t>
  </si>
  <si>
    <t xml:space="preserve">Training </t>
  </si>
  <si>
    <t>1.9</t>
  </si>
  <si>
    <t>Deliver training - assume 5 people for one day</t>
  </si>
  <si>
    <t>IT System Admin</t>
  </si>
  <si>
    <t>Install hardware for central ported number database, develop management software &amp; configure central ported number database structure</t>
  </si>
  <si>
    <t>Database</t>
  </si>
  <si>
    <t>Upload ported number data from All 'Routing providers' and complete data cleanse for errors and duplicated entries.  Ongoing activity covers daily repatriation updates received from Routing Providers</t>
  </si>
  <si>
    <t>Complete interworking and testing with the CPS central CPS platform</t>
  </si>
  <si>
    <t>Develop central ported number database reporting framework and secure 'Routing provider' sign-off on data integrity</t>
  </si>
  <si>
    <t>Support sign-off of ported number data and the set-up of the CPS central ported number database</t>
  </si>
  <si>
    <t>2.8</t>
  </si>
  <si>
    <t>Deliver training - assume 5 people receive half a day</t>
  </si>
  <si>
    <t>Develop software functionality to send ETC request to Losing Provider's CRM/ NP Gateway.</t>
  </si>
  <si>
    <t>Develop functionality to receive, validate &amp; translate Losing Provider ETC information into request from LP portal/ CRM systems into standard SMS format.  NOTE: LP response may contain 'Reject' reasons and SMS must be configured accordingly.</t>
  </si>
  <si>
    <t>Develop functionality to create and send ETC information in prescribed format by SMS to requesting customer using same CLI as PAC request SMS</t>
  </si>
  <si>
    <t>Develop functionality to create PAC, send to requesting customer either with ETC SMS or separately</t>
  </si>
  <si>
    <t>Test &amp; validate new ETC/PAC (or rejection) customer SMS functionality with all SPs (registered).</t>
  </si>
  <si>
    <t>1. Provide additional central CPS functionality to support the centralised SMS PAC provision approach and interworking</t>
  </si>
  <si>
    <t xml:space="preserve">2. Develop, set-up &amp; configure Central Ported Number Database </t>
  </si>
  <si>
    <t>3. Functionality to obtain switching information from LPs, and deliver with PAC to switchers</t>
  </si>
  <si>
    <t>£</t>
  </si>
  <si>
    <t>Firewall</t>
  </si>
  <si>
    <t>ongoing : setup ratio for CPS</t>
  </si>
  <si>
    <t>CPS costs</t>
  </si>
  <si>
    <t>Industry NPC</t>
  </si>
  <si>
    <t>Control panel</t>
  </si>
  <si>
    <t>Discounting methodology</t>
  </si>
  <si>
    <t>Gross costs</t>
  </si>
  <si>
    <t>Flex factor</t>
  </si>
  <si>
    <t>In the low / high case, gross costs are adjusted by the flex factor</t>
  </si>
  <si>
    <t>Undiscounted costs</t>
  </si>
  <si>
    <t xml:space="preserve">4 MNOs - 3 typical </t>
  </si>
  <si>
    <t>Assume CPS uses this vendor class</t>
  </si>
  <si>
    <t>Assumption</t>
  </si>
  <si>
    <t>Selection</t>
  </si>
  <si>
    <t>Assume an MVNE uses this vendor class</t>
  </si>
  <si>
    <t>Online PAC request route included?</t>
  </si>
  <si>
    <t>Discount factor (WACC)</t>
  </si>
  <si>
    <t>Discount factor (STPR)</t>
  </si>
  <si>
    <t>15. Develop functionality to automatically initiate port / cancellation requests once SIM is activated</t>
  </si>
  <si>
    <t>Develop functionality for GP to accept PAC or cancellation request at point of sale and then ijitiate post / switch request automatically once new SIM is activated</t>
  </si>
  <si>
    <t>21. Redesign online account for ETC / credit balance</t>
  </si>
  <si>
    <t>20. Functionality to deliver ETC / credit balance via online account</t>
  </si>
  <si>
    <t>19. Develop PAC request via online account</t>
  </si>
  <si>
    <t>18. Review and revise Small MVNO Business Processes to align to updated porting / cancellation functionality</t>
  </si>
  <si>
    <t>16. Update GP CRM systems to enable cancellations to be initiated.</t>
  </si>
  <si>
    <t>Auto-Switch LP variant</t>
  </si>
  <si>
    <t>Auto-Switch variants</t>
  </si>
  <si>
    <t>MVNA/MVNE</t>
  </si>
  <si>
    <t>For user to make selection of key input assumptions</t>
  </si>
  <si>
    <r>
      <t>To see gross</t>
    </r>
    <r>
      <rPr>
        <b/>
        <sz val="9"/>
        <rFont val="Arial"/>
        <family val="2"/>
      </rPr>
      <t xml:space="preserve"> industry cost</t>
    </r>
    <r>
      <rPr>
        <sz val="9"/>
        <rFont val="Arial"/>
        <family val="2"/>
      </rPr>
      <t>, select assumptions in "Control Panel" and view gross costs.</t>
    </r>
  </si>
  <si>
    <t>Training assumptions</t>
  </si>
  <si>
    <t>Source</t>
  </si>
  <si>
    <t>Number of CSAs</t>
  </si>
  <si>
    <t>Average based on information received from providers</t>
  </si>
  <si>
    <t>Assumption based on information received from providers</t>
  </si>
  <si>
    <t>Number of IT engineers</t>
  </si>
  <si>
    <t>Number of billing administrators</t>
  </si>
  <si>
    <t>Number of days training per person (core training)</t>
  </si>
  <si>
    <t>CSA</t>
  </si>
  <si>
    <t>Number of FTEs trained per session</t>
  </si>
  <si>
    <t xml:space="preserve">Training impact assessment (core process) </t>
  </si>
  <si>
    <t>Develop and prepare training materials (core process)</t>
  </si>
  <si>
    <t>Costs relevant to MNOs with multiple CRM platforms</t>
  </si>
  <si>
    <t>Denotes which cost activities would need to be duplicated across CRM platforms</t>
  </si>
  <si>
    <t>Relevant for the Auto-Switch reforms</t>
  </si>
  <si>
    <t>Denotes which cost activities would still be relevant to business-only small MVNOS</t>
  </si>
  <si>
    <t>TOTALS</t>
  </si>
  <si>
    <t>1.1N</t>
  </si>
  <si>
    <t>1.4N</t>
  </si>
  <si>
    <t>3.1N</t>
  </si>
  <si>
    <t>3.3N</t>
  </si>
  <si>
    <t>3.4N</t>
  </si>
  <si>
    <t>3.5N</t>
  </si>
  <si>
    <t>3.6N</t>
  </si>
  <si>
    <t>5.2N</t>
  </si>
  <si>
    <t>5.3N</t>
  </si>
  <si>
    <t>15.6N</t>
  </si>
  <si>
    <t>IT Engineer</t>
  </si>
  <si>
    <t>15.7N</t>
  </si>
  <si>
    <t>MNO CRM Vendor</t>
  </si>
  <si>
    <t>15.8N</t>
  </si>
  <si>
    <t>15.9N</t>
  </si>
  <si>
    <t>15.10N</t>
  </si>
  <si>
    <t>Middle Manager</t>
  </si>
  <si>
    <t>16. Update GP CRM systems to enable N-PAC (cancellations) to be initiated.</t>
  </si>
  <si>
    <t>17.2N</t>
  </si>
  <si>
    <t>17.4N</t>
  </si>
  <si>
    <t>17.5N</t>
  </si>
  <si>
    <t>19.1N</t>
  </si>
  <si>
    <t>19.2N</t>
  </si>
  <si>
    <t>19.3N</t>
  </si>
  <si>
    <t>19.4N</t>
  </si>
  <si>
    <t>19.5N</t>
  </si>
  <si>
    <t>19.6N</t>
  </si>
  <si>
    <t>19.7N</t>
  </si>
  <si>
    <t>19.8N</t>
  </si>
  <si>
    <t>22.1N</t>
  </si>
  <si>
    <t>22.2N</t>
  </si>
  <si>
    <t>22.3N</t>
  </si>
  <si>
    <t>22.4N</t>
  </si>
  <si>
    <t>22.5N</t>
  </si>
  <si>
    <t>Large MVNO CRM Vendor</t>
  </si>
  <si>
    <t>Medium MVNO CRM Vendor</t>
  </si>
  <si>
    <t>Develop revised deactivation file download functionality on online MVNO portal</t>
  </si>
  <si>
    <t>1.10N</t>
  </si>
  <si>
    <t>1.11N</t>
  </si>
  <si>
    <t>1.12N</t>
  </si>
  <si>
    <t>1.13N</t>
  </si>
  <si>
    <t>1.14N</t>
  </si>
  <si>
    <t>4.1N</t>
  </si>
  <si>
    <t>4.2N</t>
  </si>
  <si>
    <t>4.3N</t>
  </si>
  <si>
    <t>4.4N</t>
  </si>
  <si>
    <t>4.5N</t>
  </si>
  <si>
    <t>5.1N</t>
  </si>
  <si>
    <t>5.4N</t>
  </si>
  <si>
    <t>5.5N</t>
  </si>
  <si>
    <t>6.1N</t>
  </si>
  <si>
    <t>6.2N</t>
  </si>
  <si>
    <t>6.3N</t>
  </si>
  <si>
    <t>7.1N</t>
  </si>
  <si>
    <t>7.2N</t>
  </si>
  <si>
    <t>Training Team</t>
  </si>
  <si>
    <t>7.3N</t>
  </si>
  <si>
    <t>7.4N</t>
  </si>
  <si>
    <t>Develop functionality for SGP CSR to initiate N-PAC (cancellation) requests once code is passed from consumer to GP</t>
  </si>
  <si>
    <t>N-PAC Incremental</t>
  </si>
  <si>
    <t>Activity</t>
  </si>
  <si>
    <t>Sub-Activity</t>
  </si>
  <si>
    <t xml:space="preserve">Develop functionality for SGP CSR to initiate cancellation requests once code is passed from consumer to GP: NOTE No impact on Small MVNOs - their MVNE/A will provide appropriate functionality - Zero development days allocated
</t>
  </si>
  <si>
    <t>15. Develop functionality to automatically initiate port / cancellation requests once SIM is activated - Small MVNO Impact only with acceptance testing</t>
  </si>
  <si>
    <t>CPS costs for supporting Auto-switch LP variant</t>
  </si>
  <si>
    <t>Internal impact assessment - N-PAC Incremental</t>
  </si>
  <si>
    <t>Develop automated XML based N-PAC request functionality to request and obtain N-PAC from CPS - Assumed that most MNOs and large MVNOs have this functionality within their existing PAC process but all small and medium MVNOs will need to develop the automated PAC request function to replace existing manual processes using WebGUI - N-PAC Incremental</t>
  </si>
  <si>
    <t>Develop automated software functionality to link the incoming customer SMS with the generation &amp; presentation of the ETC &amp; N-PAC by SMS to the customer - N-PAC Incremental</t>
  </si>
  <si>
    <t>Project management resource - N-PAC Incremental</t>
  </si>
  <si>
    <t>Test and validate the N-PAC SMS request &amp; delivery functionality - N-PAC Incremental</t>
  </si>
  <si>
    <t>Participate in inter-operator testing of revised porting functionality and system / process developments - N-PAC Incremental</t>
  </si>
  <si>
    <t xml:space="preserve">Ensure that IT system admin, billing system admin and CSA understand implications of new PAC process. NOTE: Assumed No Increase for N-PAC
</t>
  </si>
  <si>
    <t>Update CRM systems to interwork with updated CPS XML Interface to submit and lock N-PAC - GP</t>
  </si>
  <si>
    <t>Develop CRM N-PAC locking function in CRM/ CPS XML Interface</t>
  </si>
  <si>
    <t>Develop N-PAC display and storage functionality within CRM</t>
  </si>
  <si>
    <t>Test CRM N-PAC XML locking functionality</t>
  </si>
  <si>
    <t>CRM system functionality/ development to request N-PAC via portal or SMS or CSR phone - LP</t>
  </si>
  <si>
    <t>Incremental testing of portal N-PAC functionality</t>
  </si>
  <si>
    <t>Project management resource - Incremental N-PAC</t>
  </si>
  <si>
    <t>Internal Impact assessment - N-PAC element</t>
  </si>
  <si>
    <t>Update online customer portal to enable PAC requests to be sent to the CPS - N-PAC element</t>
  </si>
  <si>
    <t>Develop functionality to allow separate requests for PAC and non-porting code - online account - N-PAC element</t>
  </si>
  <si>
    <t>Develop functionality to allow multiple numbers (contiguous and non-contiguous) to be included in individual PAC request, via online account only - N-PAC element</t>
  </si>
  <si>
    <t>Develop functionality to check that requested numbers are from the same LP account. If the requested numbers are from different LP accounts, send rejection message - N-PAC element</t>
  </si>
  <si>
    <t>Develop functionality to collate ETC information for multiple PAC requests into single ETC output data - N-PAC element</t>
  </si>
  <si>
    <t>Test and validate online PAC request function with the CPS - N-PAC element</t>
  </si>
  <si>
    <t>Project management resource - N-PAC element</t>
  </si>
  <si>
    <t>22. Update BSS Systems &amp; Back Office Processes to process LP N-PAC deactivation  files</t>
  </si>
  <si>
    <t>Update BSS Systems to upload separated N-PAC deactivation batch files  - LP. Develop revised back office processes to process N-PAC deactivation files</t>
  </si>
  <si>
    <t>Develop BSS system functionality to upload daily N-PAC LP deactivation batch files</t>
  </si>
  <si>
    <t>Develop revised back office processes/ tools to process daily N-PAC LP deactivation batch files</t>
  </si>
  <si>
    <t>Test and validate the N-PAC LP deactivation file functionality</t>
  </si>
  <si>
    <t>Develop CRM N-PAC request process</t>
  </si>
  <si>
    <t>Test CRM N-PAC process request functionality</t>
  </si>
  <si>
    <t>Develop CRM N-PAC locking function process</t>
  </si>
  <si>
    <t>Test CRM N-PAC process locking functionality</t>
  </si>
  <si>
    <t>22. Update BSS Systems to provide LP N-PAC deactivation  files to Small MVNO clients</t>
  </si>
  <si>
    <t>Update BSS Systems to upload and process separated N-PAC deactivation batch files for presentation to Small MVNO clients via online MVNO portal  - LP</t>
  </si>
  <si>
    <t>Develop BSS system functionality to upload daily N-PAC LP deactivation batch files from CPS, process and present to Small MVNO clients via online MVNO portal</t>
  </si>
  <si>
    <t>Develop process to upload daily N-PAC LP deactivation batch files</t>
  </si>
  <si>
    <t>1. CPS updated to include N-PAC code function</t>
  </si>
  <si>
    <t xml:space="preserve">Update CPS to create N-PAC generation and management facility - replicate existing PAC management function &amp; create new N-PAC code format
</t>
  </si>
  <si>
    <t>Develop N-PAC code format and process flow</t>
  </si>
  <si>
    <t>Create separate N-PAC generation and management function</t>
  </si>
  <si>
    <t>Test and validate CPS N-PAC generation function</t>
  </si>
  <si>
    <t>4. CPS updated to provide N-PAC on request from LP</t>
  </si>
  <si>
    <t>Update CPS WebGUI to include N-PAC request option. Update CPS XML Interface to include N-PAC request option</t>
  </si>
  <si>
    <t>Develop N-PAC request function in CPS WebGUI</t>
  </si>
  <si>
    <t>Develop N-PAC request function in CPS XML Interface</t>
  </si>
  <si>
    <t>Develop N-PAC management functionality within CPS</t>
  </si>
  <si>
    <t>Test N-PAC WebGUI &amp; XML request functionality</t>
  </si>
  <si>
    <t>5. CPS updated to offer modified N-PAC locking and  LP deactivation file generation functionality</t>
  </si>
  <si>
    <t xml:space="preserve">Update CPS to create N-PAC locking functionality. Update CPS to generate modified LP deactivation files and execution process flow
</t>
  </si>
  <si>
    <t>Develop CPS functionality to receive and lock N-PAC codes from LPs</t>
  </si>
  <si>
    <t>Develop modified execution file functionality to generate dedicated LP N-PAC deactivation batch files only</t>
  </si>
  <si>
    <t>Test and validate the N-PAC locking and execution file functionality</t>
  </si>
  <si>
    <t>6. N-PAC specific Inter-operator testing</t>
  </si>
  <si>
    <t>End-to-end testing between operators to ensure that N-PAC related changes are compatible, prior to go-live. Asssumed that MNOs will test with all large / medium MVNOs and MVNEs; large / medium MVNOs and MVNEs with some of the other providers in these categories; and small MVNOs will support their MVNE testing</t>
  </si>
  <si>
    <t>7. N-PAC Specific Training</t>
  </si>
  <si>
    <t>Ensure that IT system admin understand implications of new CPS N-PAC functionality</t>
  </si>
  <si>
    <t>Totals</t>
  </si>
  <si>
    <t>Salary</t>
  </si>
  <si>
    <t>Project Management</t>
  </si>
  <si>
    <t>Typical MNO</t>
  </si>
  <si>
    <t>Auto Switch CPS</t>
  </si>
  <si>
    <t>Typical Medium MVNO</t>
  </si>
  <si>
    <t>Typical Large MVNO</t>
  </si>
  <si>
    <t>17.3N</t>
  </si>
  <si>
    <t>Acceptance N-PAC testing / handover to live operation, including testing with Small MVNO clients - assume 20 Small MVNOs</t>
  </si>
  <si>
    <t>Activity only relevant for 'Online'</t>
  </si>
  <si>
    <t>Auto Switch PAC only calculations</t>
  </si>
  <si>
    <t>Set up separate SMSC connection for N-PAC (cancellation) code request</t>
  </si>
  <si>
    <t>Test and validate Full SMSC function</t>
  </si>
  <si>
    <t>Test and validate PAC SMSC function</t>
  </si>
  <si>
    <t>Test and validate N-PAC SMSC function</t>
  </si>
  <si>
    <t>Test and validate SMSC function for N-PAC</t>
  </si>
  <si>
    <t>Develop automated software functionality to link the incoming customer SMS with the generation &amp; presentation of the ETC &amp; N-PAC by SMS to the customer</t>
  </si>
  <si>
    <t>Project management resource to address N-PAC requirements</t>
  </si>
  <si>
    <t>Develop automated XML based N-PAC request functionality to request and obtain N-PAC from CPS - Assumed that most MNOs and large MVNOs have this functionality within their existing N-PAC process but all small and medium MVNOs will need to develop the automated N-PAC request function to replace existing manual processes using WebGUI</t>
  </si>
  <si>
    <t>Typical MVNA / MVNE</t>
  </si>
  <si>
    <t>Check: Auto Switch PAC only calculations</t>
  </si>
  <si>
    <r>
      <t xml:space="preserve">Activities related to CPS and central ported number database (CPND) - </t>
    </r>
    <r>
      <rPr>
        <b/>
        <u/>
        <sz val="9"/>
        <color rgb="FFFF0000"/>
        <rFont val="Arial"/>
        <family val="2"/>
      </rPr>
      <t>Not relevant to Auto Switch (LP variant)</t>
    </r>
  </si>
  <si>
    <r>
      <t xml:space="preserve">Making CPS (and CPND) aware of repatriations - All operators - </t>
    </r>
    <r>
      <rPr>
        <b/>
        <sz val="9"/>
        <color rgb="FFFF0000"/>
        <rFont val="Arial"/>
        <family val="2"/>
      </rPr>
      <t>Not relevant to Auto Switch (LP variant)</t>
    </r>
  </si>
  <si>
    <t>17.1N</t>
  </si>
  <si>
    <t>Internal impact assessment - Incremental N-PAC</t>
  </si>
  <si>
    <t>Internal impact assessment - N-PAC functionality</t>
  </si>
  <si>
    <t>N-PAC Acceptance testing / handover to live operation, including testing with Small MVNO clients - assume 20 Small MVNOs</t>
  </si>
  <si>
    <t>Develop functionality for GP to accept PAC or cancellation request at point of sale and then initiate post / switch request automatically once new SIM is activated</t>
  </si>
  <si>
    <t>Project management resource (PAC)</t>
  </si>
  <si>
    <t>Project management resource (N-PAC)</t>
  </si>
  <si>
    <t>Auto-Switch LP variant (PAC and N-PAC) (Residential only)</t>
  </si>
  <si>
    <t>Auto-Switch LP variant (PAC and N-PAC) (Residential and Business)</t>
  </si>
  <si>
    <t>Ongoing costs</t>
  </si>
  <si>
    <t>Auto-Switch LP variant (PAC only) (Residential and Business)</t>
  </si>
  <si>
    <t>Setup costs</t>
  </si>
  <si>
    <t>Set up costs</t>
  </si>
  <si>
    <t>Cost relevant where "Residential + Business''</t>
  </si>
  <si>
    <t>Residential only</t>
  </si>
  <si>
    <t>Residential and Business</t>
  </si>
  <si>
    <t>Residential and business</t>
  </si>
  <si>
    <t>Costs relevant for N-PAC Incremental</t>
  </si>
  <si>
    <t>Cost relevant where "Residential only'</t>
  </si>
  <si>
    <t>Typical MVNA MVNE</t>
  </si>
  <si>
    <t>MVNE MVNA</t>
  </si>
  <si>
    <t>Costs relevant to business-only small MVNO in "Residential only" scenario</t>
  </si>
  <si>
    <t>Small MVNO
Full cost: Auto Switch applies to Business and Residential</t>
  </si>
  <si>
    <t>Industry cost summary</t>
  </si>
  <si>
    <t>MVNA MVNE</t>
  </si>
  <si>
    <t>Presents the net present gross cost of each reform over ten years</t>
  </si>
  <si>
    <t>Summarises gross industry setup and ongoing cost for each reform</t>
  </si>
  <si>
    <t>Contains assumptions about salaries, external day rates and other inputs used to calculate daily resource costs</t>
  </si>
  <si>
    <t>Contains assumptions about number of employees to be trained, and number of hours training needed</t>
  </si>
  <si>
    <t>Presents cost activities and cost of individual line items for typical MNO</t>
  </si>
  <si>
    <t>Presents cost activities and cost of individual line items for Central Porting Service, where delivering Auto-Switch</t>
  </si>
  <si>
    <t>Presents cost activities and cost of individual line items for typical small MVNO</t>
  </si>
  <si>
    <t>Presents cost activities and cost of individual line items for typical MVNA MVNE</t>
  </si>
  <si>
    <t>Presents cost activities and cost of individual line items for typical Medium MVNO</t>
  </si>
  <si>
    <t>Presents cost activities and cost of individual line items for typical Large MVNO</t>
  </si>
  <si>
    <t>2017 release 3.0</t>
  </si>
  <si>
    <t>Total costs across industry</t>
  </si>
  <si>
    <t>Low</t>
  </si>
  <si>
    <t>High</t>
  </si>
  <si>
    <t>Salary / costs</t>
  </si>
  <si>
    <t>Total ongoing costs</t>
  </si>
  <si>
    <t>Total Setup costs</t>
  </si>
  <si>
    <r>
      <t xml:space="preserve">Develop functionality to allow </t>
    </r>
    <r>
      <rPr>
        <sz val="11"/>
        <color theme="1"/>
        <rFont val="Calibri"/>
        <family val="2"/>
        <scheme val="minor"/>
      </rPr>
      <t>separate</t>
    </r>
    <r>
      <rPr>
        <b/>
        <sz val="11"/>
        <color theme="1"/>
        <rFont val="Calibri"/>
        <family val="2"/>
        <scheme val="minor"/>
      </rPr>
      <t xml:space="preserve"> </t>
    </r>
    <r>
      <rPr>
        <sz val="11"/>
        <color theme="1"/>
        <rFont val="Calibri"/>
        <family val="2"/>
        <scheme val="minor"/>
      </rPr>
      <t>initiation of ports (PAC) and cancellations (N-PAC) - GP role</t>
    </r>
  </si>
  <si>
    <t>Employee / cost type</t>
  </si>
  <si>
    <t>Sub-type</t>
  </si>
  <si>
    <t>Base case</t>
  </si>
  <si>
    <t>Terms and conditions</t>
  </si>
  <si>
    <t xml:space="preserve">The terms and conditions on which OFCOM is making available the model are set out below.  </t>
  </si>
  <si>
    <t xml:space="preserve">No representation or warranty is given as to the accuracy, completeness or correctness of the provided Model and it is provided 'as is'. It is provided without any representation or endorsement made and without warranty of any kind, whether express or implied, including but not limited to the implied warranties of satisfactory quality, fitness for a particular purpose, non-infringement, compatibility, security and accuracy. </t>
  </si>
  <si>
    <t xml:space="preserve">OFCOM does not accept any responsibility for any loss, disruption or damage to your data or your computer system which may occur whilst using the Model or material derived from the Model. OFCOM does not warrant that the functions contained in the Model will be uninterrupted or error free. Also, OFCOM does not warrant that defects will be corrected, or that the Model provided is free of viruses. </t>
  </si>
  <si>
    <r>
      <t>In no event will OFCOM be liable for any loss or damage including, without limitation, indirect or consequential loss or damage, or any loss or damages whatsoever arising from use or loss of use of, data or profits arising out of or in connection with the use or otherwise of the provided Model. By using this Model, you agree to the above.</t>
    </r>
    <r>
      <rPr>
        <sz val="8"/>
        <color theme="1"/>
        <rFont val="Arial"/>
        <family val="2"/>
      </rPr>
      <t xml:space="preserve"> </t>
    </r>
  </si>
  <si>
    <t>Auto-Switch PAC and N-PAC (Residential and business)</t>
  </si>
  <si>
    <t>Auto-Switch PAC and N-PAC (Residential only)</t>
  </si>
  <si>
    <t>Auto-Switch PAC only (Residential and business)</t>
  </si>
  <si>
    <t>Text only</t>
  </si>
  <si>
    <t>Text and online</t>
  </si>
  <si>
    <t>Other</t>
  </si>
  <si>
    <t xml:space="preserve">The control module provided has been developed to help understand the costs to the mobile industry of implementing reforms to mobile switching processes. </t>
  </si>
  <si>
    <t xml:space="preserve">All right, title and interest in the provided model (the ‘Model’) constructed in Excel to model costs of mobile switching reform are owned by OFCOM. Such title and interest is protected by United Kingdom intellectual property laws and international treaty provisions. While you may freely use the Model for the purposes for which it is provided, as set out in the accompanying model documentation, it is not to be modified in any way or used for commercial gain or otherwise without the prior written permission of OFCOM. </t>
  </si>
  <si>
    <t>11 large MVNOs - 8 typical</t>
  </si>
  <si>
    <t>Included</t>
  </si>
  <si>
    <t>Other*</t>
  </si>
  <si>
    <t>*Aggregated to protect confidentiality</t>
  </si>
  <si>
    <t>Other costs</t>
  </si>
  <si>
    <t>Presents aggregate sum of other costs (including costs for specific providers where relevant) for scenarios</t>
  </si>
  <si>
    <t>Sum of other costs (including costs for specific providers where relevant)</t>
  </si>
  <si>
    <t>CPS</t>
  </si>
  <si>
    <t>Non-confidential</t>
  </si>
  <si>
    <t>Complete</t>
  </si>
  <si>
    <t>Salary - staff rates</t>
  </si>
  <si>
    <t xml:space="preserve">Other' costs: Aggregates </t>
  </si>
  <si>
    <t xml:space="preserve">Number of Small MVNOs </t>
  </si>
  <si>
    <t>163 are business only small MVNOs</t>
  </si>
  <si>
    <t>232 small MVNOs, of which 69 provide residential and business tariffs; 163 business only</t>
  </si>
  <si>
    <t>Small MVNO:
Residential + business</t>
  </si>
  <si>
    <t>Small MVNO:
Business only</t>
  </si>
  <si>
    <t>Auto Switch: Business &amp; Residential</t>
  </si>
  <si>
    <t>Auto Switch: Residential only</t>
  </si>
  <si>
    <t>Business only</t>
  </si>
  <si>
    <t>Auto-Switch
LP variant
(PAC and N-PAC)
(Residential only)</t>
  </si>
  <si>
    <t>Auto-Switch
LP variant
(PAC and N-PAC)
(Residential + Business)</t>
  </si>
  <si>
    <t>Auto-Switch LP variant
(PAC only)
(Residential + Business)</t>
  </si>
  <si>
    <t>Residential + business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</si>
</sst>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
    <numFmt numFmtId="165" formatCode="&quot;£&quot;#,##0.00"/>
    <numFmt numFmtId="166" formatCode="0.0"/>
    <numFmt numFmtId="167" formatCode="#,##0.000"/>
    <numFmt numFmtId="168" formatCode="_-[$£-809]* #,##0.00_-;\-[$£-809]* #,##0.00_-;_-[$£-809]* &quot;-&quot;??_-;_-@_-"/>
    <numFmt numFmtId="169" formatCode="_(* #,##0_);_(* \(#,##0\);_(* &quot;-&quot;??_);_(@_)"/>
    <numFmt numFmtId="170" formatCode="_-[$£-809]* #,##0_-;\-[$£-809]* #,##0_-;_-[$£-809]* &quot;-&quot;??_-;_-@_-"/>
  </numFmts>
  <fonts count="111" x14ac:knownFonts="1">
    <font>
      <sz val="11"/>
      <color theme="1"/>
      <name val="Calibri"/>
      <family val="2"/>
      <scheme val="minor"/>
    </font>
    <font>
      <sz val="9"/>
      <name val="Arial"/>
      <family val="2"/>
    </font>
    <font>
      <b/>
      <sz val="16"/>
      <name val="Arial"/>
      <family val="2"/>
    </font>
    <font>
      <sz val="8"/>
      <color indexed="10"/>
      <name val="Arial"/>
      <family val="2"/>
    </font>
    <font>
      <b/>
      <sz val="9"/>
      <name val="Arial"/>
      <family val="2"/>
    </font>
    <font>
      <i/>
      <sz val="9"/>
      <color theme="0" tint="-0.34998626667073579"/>
      <name val="Arial"/>
      <family val="2"/>
    </font>
    <font>
      <sz val="9"/>
      <color theme="1"/>
      <name val="Arial"/>
      <family val="2"/>
    </font>
    <font>
      <b/>
      <sz val="9"/>
      <color theme="1"/>
      <name val="Arial"/>
      <family val="2"/>
    </font>
    <font>
      <sz val="10"/>
      <color theme="1"/>
      <name val="Arial"/>
      <family val="2"/>
    </font>
    <font>
      <b/>
      <sz val="10"/>
      <color theme="1"/>
      <name val="Arial"/>
      <family val="2"/>
    </font>
    <font>
      <b/>
      <sz val="18"/>
      <name val="Arial"/>
      <family val="2"/>
    </font>
    <font>
      <b/>
      <sz val="9"/>
      <color rgb="FFC00000"/>
      <name val="Arial"/>
      <family val="2"/>
    </font>
    <font>
      <b/>
      <u/>
      <sz val="9"/>
      <name val="Arial"/>
      <family val="2"/>
    </font>
    <font>
      <b/>
      <sz val="22"/>
      <name val="Arial"/>
      <family val="2"/>
    </font>
    <font>
      <b/>
      <sz val="14"/>
      <name val="Arial"/>
      <family val="2"/>
    </font>
    <font>
      <sz val="9"/>
      <name val="Verdana"/>
      <family val="2"/>
    </font>
    <font>
      <b/>
      <sz val="12"/>
      <name val="Arial"/>
      <family val="2"/>
    </font>
    <font>
      <sz val="10"/>
      <color indexed="10"/>
      <name val="Arial"/>
      <family val="2"/>
    </font>
    <font>
      <u/>
      <sz val="9"/>
      <name val="Arial"/>
      <family val="2"/>
    </font>
    <font>
      <sz val="11"/>
      <color theme="1"/>
      <name val="Calibri"/>
      <family val="2"/>
      <scheme val="minor"/>
    </font>
    <font>
      <b/>
      <sz val="12"/>
      <color theme="1"/>
      <name val="Calibri"/>
      <family val="2"/>
      <scheme val="minor"/>
    </font>
    <font>
      <b/>
      <sz val="12"/>
      <name val="Calibri"/>
      <family val="2"/>
      <scheme val="minor"/>
    </font>
    <font>
      <sz val="12"/>
      <name val="Calibri"/>
      <family val="2"/>
      <scheme val="minor"/>
    </font>
    <font>
      <b/>
      <sz val="9"/>
      <color rgb="FFFF0000"/>
      <name val="Arial"/>
      <family val="2"/>
    </font>
    <font>
      <b/>
      <sz val="16"/>
      <name val="Arial"/>
      <family val="2"/>
    </font>
    <font>
      <sz val="9"/>
      <name val="Arial"/>
      <family val="2"/>
    </font>
    <font>
      <sz val="9"/>
      <color indexed="10"/>
      <name val="Arial"/>
      <family val="2"/>
    </font>
    <font>
      <b/>
      <sz val="9"/>
      <name val="Arial"/>
      <family val="2"/>
    </font>
    <font>
      <b/>
      <sz val="9"/>
      <color theme="1"/>
      <name val="Arial"/>
      <family val="2"/>
    </font>
    <font>
      <sz val="9"/>
      <color theme="1"/>
      <name val="Arial"/>
      <family val="2"/>
    </font>
    <font>
      <sz val="9"/>
      <name val="Arial"/>
      <family val="2"/>
    </font>
    <font>
      <b/>
      <sz val="16"/>
      <name val="Arial"/>
      <family val="2"/>
    </font>
    <font>
      <sz val="8"/>
      <color indexed="10"/>
      <name val="Arial"/>
      <family val="2"/>
    </font>
    <font>
      <b/>
      <sz val="9"/>
      <name val="Arial"/>
      <family val="2"/>
    </font>
    <font>
      <sz val="11"/>
      <color theme="1"/>
      <name val="Calibri"/>
      <family val="2"/>
      <scheme val="minor"/>
    </font>
    <font>
      <sz val="9"/>
      <color theme="1"/>
      <name val="Arial"/>
      <family val="2"/>
    </font>
    <font>
      <sz val="9"/>
      <color theme="1"/>
      <name val="Calibri"/>
      <family val="2"/>
      <scheme val="minor"/>
    </font>
    <font>
      <b/>
      <sz val="14"/>
      <name val="Arial"/>
      <family val="2"/>
    </font>
    <font>
      <sz val="10"/>
      <color theme="1"/>
      <name val="Arial"/>
      <family val="2"/>
    </font>
    <font>
      <b/>
      <sz val="10"/>
      <color theme="1"/>
      <name val="Arial"/>
      <family val="2"/>
    </font>
    <font>
      <sz val="9"/>
      <name val="Arial"/>
      <family val="2"/>
    </font>
    <font>
      <sz val="8"/>
      <color indexed="10"/>
      <name val="Arial"/>
      <family val="2"/>
    </font>
    <font>
      <i/>
      <sz val="10"/>
      <color theme="1"/>
      <name val="Arial"/>
      <family val="2"/>
    </font>
    <font>
      <sz val="10"/>
      <name val="Arial"/>
      <family val="2"/>
    </font>
    <font>
      <u/>
      <sz val="10"/>
      <color theme="1"/>
      <name val="Arial"/>
      <family val="2"/>
    </font>
    <font>
      <b/>
      <u/>
      <sz val="10"/>
      <color theme="1"/>
      <name val="Arial"/>
      <family val="2"/>
    </font>
    <font>
      <sz val="10"/>
      <color indexed="10"/>
      <name val="Arial"/>
      <family val="2"/>
    </font>
    <font>
      <sz val="8"/>
      <color theme="1"/>
      <name val="Arial"/>
      <family val="2"/>
    </font>
    <font>
      <b/>
      <sz val="9"/>
      <color indexed="10"/>
      <name val="Arial"/>
      <family val="2"/>
    </font>
    <font>
      <b/>
      <sz val="11"/>
      <color theme="1"/>
      <name val="Calibri"/>
      <family val="2"/>
      <scheme val="minor"/>
    </font>
    <font>
      <b/>
      <sz val="16"/>
      <name val="Arial"/>
      <family val="2"/>
    </font>
    <font>
      <b/>
      <sz val="9"/>
      <name val="Arial"/>
      <family val="2"/>
    </font>
    <font>
      <sz val="9"/>
      <name val="Arial"/>
      <family val="2"/>
    </font>
    <font>
      <sz val="9"/>
      <color theme="1"/>
      <name val="Arial"/>
      <family val="2"/>
    </font>
    <font>
      <sz val="8"/>
      <color indexed="10"/>
      <name val="Arial"/>
      <family val="2"/>
    </font>
    <font>
      <b/>
      <sz val="9"/>
      <color rgb="FFC00000"/>
      <name val="Arial"/>
      <family val="2"/>
    </font>
    <font>
      <i/>
      <sz val="9"/>
      <color theme="0" tint="-0.34998626667073579"/>
      <name val="Arial"/>
      <family val="2"/>
    </font>
    <font>
      <b/>
      <sz val="9"/>
      <color indexed="10"/>
      <name val="Arial"/>
      <family val="2"/>
    </font>
    <font>
      <sz val="9"/>
      <color indexed="10"/>
      <name val="Arial"/>
      <family val="2"/>
    </font>
    <font>
      <b/>
      <u/>
      <sz val="9"/>
      <name val="Arial"/>
      <family val="2"/>
    </font>
    <font>
      <b/>
      <sz val="9"/>
      <color theme="1"/>
      <name val="Arial"/>
      <family val="2"/>
    </font>
    <font>
      <sz val="11"/>
      <color theme="1"/>
      <name val="Calibri"/>
      <family val="2"/>
      <scheme val="minor"/>
    </font>
    <font>
      <b/>
      <sz val="12"/>
      <color theme="1"/>
      <name val="Calibri"/>
      <family val="2"/>
      <scheme val="minor"/>
    </font>
    <font>
      <b/>
      <sz val="16"/>
      <name val="Arial"/>
      <family val="2"/>
    </font>
    <font>
      <sz val="9"/>
      <name val="Arial"/>
      <family val="2"/>
    </font>
    <font>
      <sz val="8"/>
      <color indexed="10"/>
      <name val="Arial"/>
      <family val="2"/>
    </font>
    <font>
      <sz val="9"/>
      <color theme="1"/>
      <name val="Arial"/>
      <family val="2"/>
    </font>
    <font>
      <b/>
      <sz val="9"/>
      <name val="Arial"/>
      <family val="2"/>
    </font>
    <font>
      <b/>
      <sz val="9"/>
      <color rgb="FFC00000"/>
      <name val="Arial"/>
      <family val="2"/>
    </font>
    <font>
      <i/>
      <sz val="9"/>
      <color theme="0" tint="-0.34998626667073579"/>
      <name val="Arial"/>
      <family val="2"/>
    </font>
    <font>
      <sz val="9"/>
      <color indexed="10"/>
      <name val="Arial"/>
      <family val="2"/>
    </font>
    <font>
      <sz val="11"/>
      <color theme="1"/>
      <name val="Calibri"/>
      <family val="2"/>
      <scheme val="minor"/>
    </font>
    <font>
      <b/>
      <sz val="9"/>
      <color theme="1"/>
      <name val="Arial"/>
      <family val="2"/>
    </font>
    <font>
      <b/>
      <u/>
      <sz val="9"/>
      <name val="Arial"/>
      <family val="2"/>
    </font>
    <font>
      <b/>
      <sz val="9"/>
      <color indexed="10"/>
      <name val="Arial"/>
      <family val="2"/>
    </font>
    <font>
      <b/>
      <sz val="12"/>
      <color theme="1"/>
      <name val="Calibri"/>
      <family val="2"/>
      <scheme val="minor"/>
    </font>
    <font>
      <sz val="12"/>
      <color rgb="FFFF0000"/>
      <name val="Calibri"/>
      <family val="2"/>
      <scheme val="minor"/>
    </font>
    <font>
      <b/>
      <sz val="12"/>
      <color rgb="FFFF0000"/>
      <name val="Calibri"/>
      <family val="2"/>
      <scheme val="minor"/>
    </font>
    <font>
      <sz val="12"/>
      <name val="Calibri"/>
      <family val="2"/>
      <scheme val="minor"/>
    </font>
    <font>
      <b/>
      <sz val="14"/>
      <name val="Arial"/>
      <family val="2"/>
    </font>
    <font>
      <b/>
      <u/>
      <sz val="14"/>
      <name val="Arial"/>
      <family val="2"/>
    </font>
    <font>
      <sz val="9"/>
      <name val="Arial"/>
      <family val="2"/>
    </font>
    <font>
      <b/>
      <sz val="9"/>
      <name val="Arial"/>
      <family val="2"/>
    </font>
    <font>
      <sz val="9"/>
      <color rgb="FFFF0000"/>
      <name val="Arial"/>
      <family val="2"/>
    </font>
    <font>
      <i/>
      <sz val="9"/>
      <color theme="0" tint="-0.249977111117893"/>
      <name val="Arial"/>
      <family val="2"/>
    </font>
    <font>
      <sz val="10"/>
      <name val="Arial"/>
      <family val="2"/>
    </font>
    <font>
      <b/>
      <sz val="10"/>
      <name val="Arial"/>
      <family val="2"/>
    </font>
    <font>
      <b/>
      <sz val="12"/>
      <name val="Arial"/>
      <family val="2"/>
    </font>
    <font>
      <b/>
      <sz val="11"/>
      <color theme="1"/>
      <name val="Arial"/>
      <family val="2"/>
    </font>
    <font>
      <sz val="10"/>
      <color theme="1"/>
      <name val="Arial"/>
      <family val="2"/>
    </font>
    <font>
      <b/>
      <i/>
      <sz val="9"/>
      <name val="Arial"/>
      <family val="2"/>
    </font>
    <font>
      <b/>
      <sz val="11"/>
      <color rgb="FFFF0000"/>
      <name val="Arial"/>
      <family val="2"/>
    </font>
    <font>
      <i/>
      <sz val="8"/>
      <color theme="1"/>
      <name val="Arial"/>
      <family val="2"/>
    </font>
    <font>
      <b/>
      <i/>
      <sz val="8"/>
      <name val="Arial"/>
      <family val="2"/>
    </font>
    <font>
      <i/>
      <sz val="9"/>
      <name val="Arial"/>
      <family val="2"/>
    </font>
    <font>
      <b/>
      <sz val="16"/>
      <name val="Arial"/>
      <family val="2"/>
    </font>
    <font>
      <sz val="9"/>
      <name val="Arial"/>
      <family val="2"/>
    </font>
    <font>
      <sz val="8"/>
      <color indexed="10"/>
      <name val="Arial"/>
      <family val="2"/>
    </font>
    <font>
      <b/>
      <sz val="9"/>
      <name val="Arial"/>
      <family val="2"/>
    </font>
    <font>
      <sz val="9"/>
      <color theme="1"/>
      <name val="Arial"/>
      <family val="2"/>
    </font>
    <font>
      <b/>
      <sz val="9"/>
      <color rgb="FFC00000"/>
      <name val="Arial"/>
      <family val="2"/>
    </font>
    <font>
      <i/>
      <sz val="9"/>
      <color theme="0" tint="-0.34998626667073579"/>
      <name val="Arial"/>
      <family val="2"/>
    </font>
    <font>
      <sz val="9"/>
      <color indexed="10"/>
      <name val="Arial"/>
      <family val="2"/>
    </font>
    <font>
      <b/>
      <u/>
      <sz val="9"/>
      <name val="Arial"/>
      <family val="2"/>
    </font>
    <font>
      <b/>
      <sz val="9"/>
      <color theme="1"/>
      <name val="Arial"/>
      <family val="2"/>
    </font>
    <font>
      <b/>
      <sz val="9"/>
      <color indexed="10"/>
      <name val="Arial"/>
      <family val="2"/>
    </font>
    <font>
      <b/>
      <sz val="12"/>
      <color theme="1"/>
      <name val="Calibri"/>
      <family val="2"/>
      <scheme val="minor"/>
    </font>
    <font>
      <sz val="11"/>
      <color theme="1"/>
      <name val="Calibri"/>
      <family val="2"/>
      <scheme val="minor"/>
    </font>
    <font>
      <b/>
      <u/>
      <sz val="9"/>
      <color rgb="FFFF0000"/>
      <name val="Arial"/>
      <family val="2"/>
    </font>
    <font>
      <b/>
      <i/>
      <sz val="8"/>
      <color theme="1"/>
      <name val="Arial"/>
      <family val="2"/>
    </font>
    <font>
      <sz val="8"/>
      <name val="Arial"/>
      <family val="2"/>
    </font>
  </fonts>
  <fills count="14">
    <fill>
      <patternFill patternType="none"/>
    </fill>
    <fill>
      <patternFill patternType="gray125"/>
    </fill>
    <fill>
      <patternFill patternType="solid">
        <fgColor rgb="FFE8D9E8"/>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0000"/>
        <bgColor indexed="64"/>
      </patternFill>
    </fill>
    <fill>
      <patternFill patternType="solid">
        <fgColor indexed="13"/>
        <bgColor indexed="64"/>
      </patternFill>
    </fill>
    <fill>
      <patternFill patternType="solid">
        <fgColor theme="0" tint="-0.499984740745262"/>
        <bgColor indexed="64"/>
      </patternFill>
    </fill>
    <fill>
      <patternFill patternType="solid">
        <fgColor rgb="FF92D050"/>
        <bgColor indexed="64"/>
      </patternFill>
    </fill>
    <fill>
      <patternFill patternType="solid">
        <fgColor rgb="FF7030A0"/>
        <bgColor indexed="64"/>
      </patternFill>
    </fill>
    <fill>
      <patternFill patternType="solid">
        <fgColor theme="5" tint="0.39997558519241921"/>
        <bgColor indexed="64"/>
      </patternFill>
    </fill>
    <fill>
      <patternFill patternType="solid">
        <fgColor theme="2" tint="-0.24994659260841701"/>
        <bgColor indexed="64"/>
      </patternFill>
    </fill>
  </fills>
  <borders count="74">
    <border>
      <left/>
      <right/>
      <top/>
      <bottom/>
      <diagonal/>
    </border>
    <border>
      <left style="thin">
        <color rgb="FF660066"/>
      </left>
      <right style="thin">
        <color rgb="FF660066"/>
      </right>
      <top style="thin">
        <color rgb="FF660066"/>
      </top>
      <bottom style="thin">
        <color rgb="FF660066"/>
      </bottom>
      <diagonal/>
    </border>
    <border>
      <left style="thin">
        <color rgb="FF660066"/>
      </left>
      <right/>
      <top style="thin">
        <color rgb="FF660066"/>
      </top>
      <bottom style="thin">
        <color rgb="FF660066"/>
      </bottom>
      <diagonal/>
    </border>
    <border>
      <left/>
      <right style="thin">
        <color rgb="FF660066"/>
      </right>
      <top style="thin">
        <color rgb="FF660066"/>
      </top>
      <bottom style="thin">
        <color rgb="FF660066"/>
      </bottom>
      <diagonal/>
    </border>
    <border>
      <left style="thin">
        <color rgb="FF660066"/>
      </left>
      <right style="thin">
        <color rgb="FF660066"/>
      </right>
      <top style="thin">
        <color rgb="FF660066"/>
      </top>
      <bottom/>
      <diagonal/>
    </border>
    <border>
      <left style="thin">
        <color rgb="FF660066"/>
      </left>
      <right style="thin">
        <color rgb="FF660066"/>
      </right>
      <top/>
      <bottom/>
      <diagonal/>
    </border>
    <border>
      <left style="thin">
        <color rgb="FF660066"/>
      </left>
      <right style="thin">
        <color rgb="FF660066"/>
      </right>
      <top/>
      <bottom style="thin">
        <color rgb="FF660066"/>
      </bottom>
      <diagonal/>
    </border>
    <border>
      <left/>
      <right/>
      <top/>
      <bottom style="thin">
        <color rgb="FF660066"/>
      </bottom>
      <diagonal/>
    </border>
    <border>
      <left/>
      <right/>
      <top style="thin">
        <color rgb="FF660066"/>
      </top>
      <bottom style="thin">
        <color rgb="FF660066"/>
      </bottom>
      <diagonal/>
    </border>
    <border>
      <left style="dashed">
        <color rgb="FF660066"/>
      </left>
      <right style="dashed">
        <color rgb="FF660066"/>
      </right>
      <top style="thin">
        <color rgb="FF660066"/>
      </top>
      <bottom style="thin">
        <color rgb="FF660066"/>
      </bottom>
      <diagonal/>
    </border>
    <border>
      <left/>
      <right/>
      <top style="thin">
        <color rgb="FF660066"/>
      </top>
      <bottom/>
      <diagonal/>
    </border>
    <border>
      <left style="dashed">
        <color rgb="FF660066"/>
      </left>
      <right style="dashed">
        <color rgb="FF660066"/>
      </right>
      <top style="dashed">
        <color rgb="FF660066"/>
      </top>
      <bottom style="dashed">
        <color rgb="FF660066"/>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rgb="FF7030A0"/>
      </left>
      <right style="thin">
        <color rgb="FF7030A0"/>
      </right>
      <top style="thin">
        <color rgb="FF7030A0"/>
      </top>
      <bottom style="thin">
        <color rgb="FF7030A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ashed">
        <color rgb="FF660066"/>
      </left>
      <right style="dashed">
        <color rgb="FF660066"/>
      </right>
      <top style="thin">
        <color rgb="FF660066"/>
      </top>
      <bottom/>
      <diagonal/>
    </border>
    <border>
      <left/>
      <right style="thin">
        <color rgb="FF660066"/>
      </right>
      <top style="thin">
        <color rgb="FF660066"/>
      </top>
      <bottom/>
      <diagonal/>
    </border>
    <border>
      <left style="dashed">
        <color rgb="FF660066"/>
      </left>
      <right style="dashed">
        <color rgb="FF660066"/>
      </right>
      <top/>
      <bottom style="thin">
        <color rgb="FF660066"/>
      </bottom>
      <diagonal/>
    </border>
    <border>
      <left/>
      <right style="thin">
        <color rgb="FF660066"/>
      </right>
      <top/>
      <bottom style="thin">
        <color rgb="FF660066"/>
      </bottom>
      <diagonal/>
    </border>
    <border>
      <left style="thin">
        <color rgb="FF660066"/>
      </left>
      <right/>
      <top/>
      <bottom/>
      <diagonal/>
    </border>
    <border>
      <left style="thin">
        <color rgb="FF660066"/>
      </left>
      <right/>
      <top/>
      <bottom style="thin">
        <color rgb="FF660066"/>
      </bottom>
      <diagonal/>
    </border>
    <border>
      <left style="dashed">
        <color rgb="FF660066"/>
      </left>
      <right style="dashed">
        <color rgb="FF660066"/>
      </right>
      <top/>
      <bottom/>
      <diagonal/>
    </border>
    <border>
      <left/>
      <right style="thin">
        <color rgb="FF660066"/>
      </right>
      <top/>
      <bottom/>
      <diagonal/>
    </border>
    <border>
      <left/>
      <right style="thin">
        <color auto="1"/>
      </right>
      <top style="thin">
        <color auto="1"/>
      </top>
      <bottom style="thin">
        <color auto="1"/>
      </bottom>
      <diagonal/>
    </border>
    <border>
      <left style="thin">
        <color rgb="FF660066"/>
      </left>
      <right/>
      <top style="thin">
        <color rgb="FF660066"/>
      </top>
      <bottom/>
      <diagonal/>
    </border>
    <border>
      <left/>
      <right style="thin">
        <color auto="1"/>
      </right>
      <top style="thin">
        <color rgb="FF660066"/>
      </top>
      <bottom/>
      <diagonal/>
    </border>
    <border>
      <left/>
      <right style="thin">
        <color auto="1"/>
      </right>
      <top/>
      <bottom/>
      <diagonal/>
    </border>
    <border>
      <left/>
      <right style="thin">
        <color auto="1"/>
      </right>
      <top/>
      <bottom style="thin">
        <color rgb="FF660066"/>
      </bottom>
      <diagonal/>
    </border>
    <border>
      <left/>
      <right/>
      <top style="thin">
        <color auto="1"/>
      </top>
      <bottom/>
      <diagonal/>
    </border>
    <border>
      <left/>
      <right/>
      <top/>
      <bottom style="thin">
        <color indexed="64"/>
      </bottom>
      <diagonal/>
    </border>
    <border>
      <left/>
      <right/>
      <top style="thin">
        <color auto="1"/>
      </top>
      <bottom style="thin">
        <color auto="1"/>
      </bottom>
      <diagonal/>
    </border>
    <border>
      <left/>
      <right style="thick">
        <color auto="1"/>
      </right>
      <top/>
      <bottom/>
      <diagonal/>
    </border>
    <border>
      <left style="thin">
        <color rgb="FF7030A0"/>
      </left>
      <right style="thin">
        <color rgb="FF7030A0"/>
      </right>
      <top style="thin">
        <color rgb="FF7030A0"/>
      </top>
      <bottom/>
      <diagonal/>
    </border>
    <border>
      <left style="thin">
        <color rgb="FF660066"/>
      </left>
      <right style="thin">
        <color auto="1"/>
      </right>
      <top style="thin">
        <color rgb="FF660066"/>
      </top>
      <bottom style="thin">
        <color rgb="FF660066"/>
      </bottom>
      <diagonal/>
    </border>
    <border>
      <left/>
      <right/>
      <top style="thin">
        <color rgb="FF7030A0"/>
      </top>
      <bottom style="thin">
        <color rgb="FF7030A0"/>
      </bottom>
      <diagonal/>
    </border>
    <border>
      <left style="thin">
        <color indexed="64"/>
      </left>
      <right/>
      <top/>
      <bottom style="thin">
        <color indexed="64"/>
      </bottom>
      <diagonal/>
    </border>
    <border>
      <left style="thin">
        <color auto="1"/>
      </left>
      <right style="dashed">
        <color rgb="FF660066"/>
      </right>
      <top style="thin">
        <color rgb="FF660066"/>
      </top>
      <bottom style="thin">
        <color auto="1"/>
      </bottom>
      <diagonal/>
    </border>
    <border>
      <left style="dashed">
        <color rgb="FF660066"/>
      </left>
      <right style="dashed">
        <color rgb="FF660066"/>
      </right>
      <top style="thin">
        <color rgb="FF660066"/>
      </top>
      <bottom style="thin">
        <color auto="1"/>
      </bottom>
      <diagonal/>
    </border>
    <border>
      <left/>
      <right style="thin">
        <color rgb="FF660066"/>
      </right>
      <top style="thin">
        <color rgb="FF660066"/>
      </top>
      <bottom style="thin">
        <color auto="1"/>
      </bottom>
      <diagonal/>
    </border>
    <border>
      <left style="thin">
        <color rgb="FF660066"/>
      </left>
      <right style="thin">
        <color rgb="FF660066"/>
      </right>
      <top style="thin">
        <color rgb="FF660066"/>
      </top>
      <bottom style="thin">
        <color auto="1"/>
      </bottom>
      <diagonal/>
    </border>
    <border>
      <left style="thin">
        <color auto="1"/>
      </left>
      <right style="dashed">
        <color rgb="FF660066"/>
      </right>
      <top style="thin">
        <color auto="1"/>
      </top>
      <bottom style="thin">
        <color rgb="FF660066"/>
      </bottom>
      <diagonal/>
    </border>
    <border>
      <left style="dashed">
        <color rgb="FF660066"/>
      </left>
      <right style="dashed">
        <color rgb="FF660066"/>
      </right>
      <top style="thin">
        <color auto="1"/>
      </top>
      <bottom style="thin">
        <color rgb="FF660066"/>
      </bottom>
      <diagonal/>
    </border>
    <border>
      <left style="dashed">
        <color rgb="FF660066"/>
      </left>
      <right style="thin">
        <color rgb="FF660066"/>
      </right>
      <top style="thin">
        <color rgb="FF660066"/>
      </top>
      <bottom style="thin">
        <color rgb="FF660066"/>
      </bottom>
      <diagonal/>
    </border>
    <border>
      <left/>
      <right style="thin">
        <color rgb="FF660066"/>
      </right>
      <top style="thin">
        <color auto="1"/>
      </top>
      <bottom style="thin">
        <color rgb="FF660066"/>
      </bottom>
      <diagonal/>
    </border>
    <border>
      <left style="thin">
        <color rgb="FF660066"/>
      </left>
      <right style="thin">
        <color rgb="FF660066"/>
      </right>
      <top style="thin">
        <color auto="1"/>
      </top>
      <bottom style="thin">
        <color rgb="FF660066"/>
      </bottom>
      <diagonal/>
    </border>
    <border>
      <left style="thin">
        <color rgb="FF660066"/>
      </left>
      <right style="thin">
        <color auto="1"/>
      </right>
      <top/>
      <bottom style="thin">
        <color rgb="FF660066"/>
      </bottom>
      <diagonal/>
    </border>
    <border>
      <left style="thin">
        <color auto="1"/>
      </left>
      <right style="thin">
        <color rgb="FF660066"/>
      </right>
      <top/>
      <bottom style="thin">
        <color rgb="FF660066"/>
      </bottom>
      <diagonal/>
    </border>
    <border>
      <left/>
      <right style="thin">
        <color indexed="64"/>
      </right>
      <top/>
      <bottom style="thin">
        <color indexed="64"/>
      </bottom>
      <diagonal/>
    </border>
    <border>
      <left style="thin">
        <color auto="1"/>
      </left>
      <right style="thin">
        <color auto="1"/>
      </right>
      <top style="thin">
        <color rgb="FF660066"/>
      </top>
      <bottom style="thin">
        <color auto="1"/>
      </bottom>
      <diagonal/>
    </border>
    <border>
      <left style="thin">
        <color auto="1"/>
      </left>
      <right style="thin">
        <color auto="1"/>
      </right>
      <top style="thin">
        <color auto="1"/>
      </top>
      <bottom style="thin">
        <color rgb="FF660066"/>
      </bottom>
      <diagonal/>
    </border>
    <border>
      <left style="dashed">
        <color rgb="FF660066"/>
      </left>
      <right style="thin">
        <color auto="1"/>
      </right>
      <top style="thin">
        <color auto="1"/>
      </top>
      <bottom style="thin">
        <color rgb="FF660066"/>
      </bottom>
      <diagonal/>
    </border>
    <border>
      <left/>
      <right/>
      <top/>
      <bottom style="thin">
        <color rgb="FF7030A0"/>
      </bottom>
      <diagonal/>
    </border>
    <border>
      <left/>
      <right/>
      <top style="thin">
        <color rgb="FF7030A0"/>
      </top>
      <bottom/>
      <diagonal/>
    </border>
    <border>
      <left style="thin">
        <color rgb="FF7030A0"/>
      </left>
      <right/>
      <top style="thin">
        <color rgb="FF7030A0"/>
      </top>
      <bottom style="thin">
        <color rgb="FF7030A0"/>
      </bottom>
      <diagonal/>
    </border>
    <border>
      <left/>
      <right style="thin">
        <color rgb="FF7030A0"/>
      </right>
      <top style="thin">
        <color rgb="FF7030A0"/>
      </top>
      <bottom style="thin">
        <color rgb="FF7030A0"/>
      </bottom>
      <diagonal/>
    </border>
    <border>
      <left style="dashed">
        <color rgb="FF660066"/>
      </left>
      <right/>
      <top/>
      <bottom style="thin">
        <color rgb="FF660066"/>
      </bottom>
      <diagonal/>
    </border>
    <border>
      <left style="dashed">
        <color rgb="FF660066"/>
      </left>
      <right/>
      <top style="thin">
        <color rgb="FF660066"/>
      </top>
      <bottom style="thin">
        <color rgb="FF660066"/>
      </bottom>
      <diagonal/>
    </border>
    <border>
      <left style="thin">
        <color auto="1"/>
      </left>
      <right style="thin">
        <color rgb="FF660066"/>
      </right>
      <top style="thin">
        <color rgb="FF660066"/>
      </top>
      <bottom style="thin">
        <color auto="1"/>
      </bottom>
      <diagonal/>
    </border>
    <border>
      <left style="thin">
        <color auto="1"/>
      </left>
      <right style="thin">
        <color rgb="FF7030A0"/>
      </right>
      <top style="thin">
        <color rgb="FF7030A0"/>
      </top>
      <bottom style="thin">
        <color rgb="FF660066"/>
      </bottom>
      <diagonal/>
    </border>
    <border>
      <left style="thin">
        <color rgb="FF7030A0"/>
      </left>
      <right style="thin">
        <color rgb="FF7030A0"/>
      </right>
      <top style="thin">
        <color rgb="FF7030A0"/>
      </top>
      <bottom style="thin">
        <color rgb="FF660066"/>
      </bottom>
      <diagonal/>
    </border>
    <border>
      <left style="thin">
        <color rgb="FF7030A0"/>
      </left>
      <right style="thin">
        <color rgb="FF660066"/>
      </right>
      <top style="thin">
        <color rgb="FF7030A0"/>
      </top>
      <bottom style="thin">
        <color rgb="FF660066"/>
      </bottom>
      <diagonal/>
    </border>
    <border>
      <left style="thin">
        <color auto="1"/>
      </left>
      <right style="thin">
        <color auto="1"/>
      </right>
      <top style="thin">
        <color rgb="FF660066"/>
      </top>
      <bottom style="thin">
        <color rgb="FF7030A0"/>
      </bottom>
      <diagonal/>
    </border>
    <border>
      <left style="thin">
        <color auto="1"/>
      </left>
      <right style="thin">
        <color rgb="FF660066"/>
      </right>
      <top style="thin">
        <color auto="1"/>
      </top>
      <bottom style="thin">
        <color rgb="FF660066"/>
      </bottom>
      <diagonal/>
    </border>
    <border>
      <left style="thin">
        <color auto="1"/>
      </left>
      <right style="thin">
        <color rgb="FF660066"/>
      </right>
      <top style="thin">
        <color auto="1"/>
      </top>
      <bottom style="thin">
        <color rgb="FF7030A0"/>
      </bottom>
      <diagonal/>
    </border>
    <border>
      <left style="thin">
        <color auto="1"/>
      </left>
      <right/>
      <top style="thin">
        <color rgb="FF660066"/>
      </top>
      <bottom style="thin">
        <color auto="1"/>
      </bottom>
      <diagonal/>
    </border>
    <border>
      <left/>
      <right style="dashed">
        <color rgb="FF660066"/>
      </right>
      <top style="thin">
        <color rgb="FF660066"/>
      </top>
      <bottom style="thin">
        <color rgb="FF660066"/>
      </bottom>
      <diagonal/>
    </border>
    <border>
      <left/>
      <right style="thin">
        <color auto="1"/>
      </right>
      <top style="thin">
        <color rgb="FF660066"/>
      </top>
      <bottom style="thin">
        <color auto="1"/>
      </bottom>
      <diagonal/>
    </border>
    <border>
      <left style="thin">
        <color rgb="FF7030A0"/>
      </left>
      <right style="thin">
        <color rgb="FF7030A0"/>
      </right>
      <top style="thin">
        <color rgb="FF660066"/>
      </top>
      <bottom style="thin">
        <color rgb="FF660066"/>
      </bottom>
      <diagonal/>
    </border>
    <border>
      <left style="thin">
        <color rgb="FF660066"/>
      </left>
      <right style="thin">
        <color auto="1"/>
      </right>
      <top style="thin">
        <color rgb="FF7030A0"/>
      </top>
      <bottom style="thin">
        <color rgb="FF7030A0"/>
      </bottom>
      <diagonal/>
    </border>
    <border>
      <left style="thin">
        <color rgb="FF660066"/>
      </left>
      <right style="thin">
        <color rgb="FF660066"/>
      </right>
      <top style="thin">
        <color rgb="FF7030A0"/>
      </top>
      <bottom style="thin">
        <color rgb="FF7030A0"/>
      </bottom>
      <diagonal/>
    </border>
    <border>
      <left style="thin">
        <color auto="1"/>
      </left>
      <right style="dashed">
        <color rgb="FF660066"/>
      </right>
      <top style="thin">
        <color rgb="FF660066"/>
      </top>
      <bottom style="thin">
        <color rgb="FF660066"/>
      </bottom>
      <diagonal/>
    </border>
  </borders>
  <cellStyleXfs count="13">
    <xf numFmtId="0" fontId="0" fillId="0" borderId="0"/>
    <xf numFmtId="0" fontId="1" fillId="0" borderId="0">
      <alignment vertical="center"/>
    </xf>
    <xf numFmtId="0" fontId="3" fillId="0" borderId="0" applyNumberFormat="0" applyFill="0" applyBorder="0" applyAlignment="0" applyProtection="0">
      <alignment vertical="top"/>
    </xf>
    <xf numFmtId="0" fontId="1" fillId="0" borderId="1" applyNumberFormat="0" applyAlignment="0">
      <alignment vertical="center"/>
      <protection locked="0"/>
    </xf>
    <xf numFmtId="0" fontId="1" fillId="2" borderId="0" applyNumberFormat="0" applyFont="0" applyBorder="0" applyAlignment="0" applyProtection="0">
      <alignment vertical="center"/>
    </xf>
    <xf numFmtId="0" fontId="1" fillId="0" borderId="0" applyProtection="0">
      <alignment vertical="center"/>
    </xf>
    <xf numFmtId="0" fontId="14" fillId="0" borderId="0" applyNumberFormat="0" applyFill="0" applyBorder="0" applyAlignment="0" applyProtection="0">
      <alignment vertical="center"/>
    </xf>
    <xf numFmtId="0" fontId="16" fillId="0" borderId="0" applyNumberFormat="0" applyFill="0" applyBorder="0" applyAlignment="0" applyProtection="0">
      <alignment horizontal="left" vertical="center"/>
    </xf>
    <xf numFmtId="0" fontId="1" fillId="8" borderId="0" applyNumberFormat="0" applyFont="0" applyBorder="0" applyAlignment="0" applyProtection="0">
      <alignment vertical="center"/>
    </xf>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cellStyleXfs>
  <cellXfs count="2263">
    <xf numFmtId="0" fontId="0" fillId="0" borderId="0" xfId="0"/>
    <xf numFmtId="0" fontId="3" fillId="0" borderId="0" xfId="2" applyAlignment="1">
      <alignment vertical="center"/>
    </xf>
    <xf numFmtId="0" fontId="2" fillId="0" borderId="0" xfId="1" applyFont="1" applyAlignment="1">
      <alignment vertical="center"/>
    </xf>
    <xf numFmtId="164" fontId="2" fillId="0" borderId="0" xfId="1" applyNumberFormat="1" applyFont="1" applyAlignment="1">
      <alignment vertical="center"/>
    </xf>
    <xf numFmtId="164" fontId="2" fillId="0" borderId="0" xfId="1" applyNumberFormat="1" applyFont="1">
      <alignment vertical="center"/>
    </xf>
    <xf numFmtId="3" fontId="6" fillId="0" borderId="1" xfId="3" applyNumberFormat="1" applyFont="1" applyAlignment="1">
      <alignment horizontal="center" vertical="center" wrapText="1"/>
      <protection locked="0"/>
    </xf>
    <xf numFmtId="0" fontId="1" fillId="0" borderId="0" xfId="1" applyFont="1" applyAlignment="1">
      <alignment vertical="center"/>
    </xf>
    <xf numFmtId="0" fontId="6" fillId="0" borderId="2" xfId="3" applyFont="1" applyBorder="1" applyAlignment="1">
      <alignment horizontal="center" vertical="center" wrapText="1"/>
      <protection locked="0"/>
    </xf>
    <xf numFmtId="164" fontId="6" fillId="0" borderId="9" xfId="3" applyNumberFormat="1" applyFont="1" applyBorder="1" applyAlignment="1">
      <alignment horizontal="center" vertical="center" wrapText="1"/>
      <protection locked="0"/>
    </xf>
    <xf numFmtId="0" fontId="1" fillId="0" borderId="9" xfId="3" applyFont="1" applyBorder="1" applyAlignment="1">
      <alignment horizontal="center" vertical="center" wrapText="1"/>
      <protection locked="0"/>
    </xf>
    <xf numFmtId="0" fontId="1" fillId="0" borderId="0" xfId="1" applyFont="1" applyAlignment="1">
      <alignment horizontal="right" vertical="center"/>
    </xf>
    <xf numFmtId="3" fontId="2" fillId="0" borderId="0" xfId="1" applyNumberFormat="1" applyFont="1">
      <alignment vertical="center"/>
    </xf>
    <xf numFmtId="3" fontId="1" fillId="0" borderId="0" xfId="1" applyNumberFormat="1">
      <alignment vertical="center"/>
    </xf>
    <xf numFmtId="3" fontId="1" fillId="0" borderId="3" xfId="3" applyNumberFormat="1" applyFont="1" applyBorder="1" applyAlignment="1">
      <alignment horizontal="center" vertical="center" wrapText="1"/>
      <protection locked="0"/>
    </xf>
    <xf numFmtId="0" fontId="1" fillId="0" borderId="0" xfId="1" applyFont="1" applyAlignment="1">
      <alignment vertical="center" wrapText="1"/>
    </xf>
    <xf numFmtId="0" fontId="4" fillId="0" borderId="0" xfId="3" applyFont="1" applyBorder="1" applyAlignment="1">
      <alignment horizontal="left" vertical="center" wrapText="1"/>
      <protection locked="0"/>
    </xf>
    <xf numFmtId="164" fontId="1" fillId="0" borderId="7" xfId="3" applyNumberFormat="1" applyFont="1" applyBorder="1">
      <alignment vertical="center"/>
      <protection locked="0"/>
    </xf>
    <xf numFmtId="166" fontId="6" fillId="0" borderId="9" xfId="3" applyNumberFormat="1" applyFont="1" applyBorder="1" applyAlignment="1">
      <alignment horizontal="center" vertical="center" wrapText="1"/>
      <protection locked="0"/>
    </xf>
    <xf numFmtId="0" fontId="1" fillId="0" borderId="0" xfId="1" applyFont="1" applyBorder="1" applyAlignment="1">
      <alignment horizontal="center" vertical="center"/>
    </xf>
    <xf numFmtId="0" fontId="9" fillId="0" borderId="0" xfId="0" applyFont="1"/>
    <xf numFmtId="164" fontId="8" fillId="0" borderId="0" xfId="0" applyNumberFormat="1" applyFont="1"/>
    <xf numFmtId="7" fontId="6" fillId="0" borderId="0" xfId="0" applyNumberFormat="1" applyFont="1"/>
    <xf numFmtId="0" fontId="9" fillId="0" borderId="1" xfId="0" applyFont="1" applyBorder="1" applyAlignment="1">
      <alignment horizontal="center"/>
    </xf>
    <xf numFmtId="0" fontId="9" fillId="0" borderId="1" xfId="0" applyFont="1" applyBorder="1" applyAlignment="1">
      <alignment horizontal="center" wrapText="1"/>
    </xf>
    <xf numFmtId="0" fontId="8" fillId="5" borderId="1" xfId="0" applyFont="1" applyFill="1" applyBorder="1"/>
    <xf numFmtId="0" fontId="4" fillId="0" borderId="0" xfId="1" applyFont="1">
      <alignment vertical="center"/>
    </xf>
    <xf numFmtId="0" fontId="1" fillId="0" borderId="10" xfId="1" applyFont="1" applyBorder="1">
      <alignment vertical="center"/>
    </xf>
    <xf numFmtId="164" fontId="1" fillId="0" borderId="10" xfId="3" applyNumberFormat="1" applyFont="1" applyBorder="1">
      <alignment vertical="center"/>
      <protection locked="0"/>
    </xf>
    <xf numFmtId="0" fontId="1" fillId="0" borderId="7" xfId="1" applyFont="1" applyBorder="1" applyAlignment="1">
      <alignment horizontal="left" vertical="center"/>
    </xf>
    <xf numFmtId="0" fontId="10" fillId="0" borderId="0" xfId="1" applyFont="1">
      <alignment vertical="center"/>
    </xf>
    <xf numFmtId="0" fontId="9" fillId="0" borderId="1" xfId="0" applyFont="1" applyBorder="1" applyAlignment="1">
      <alignment wrapText="1"/>
    </xf>
    <xf numFmtId="0" fontId="6" fillId="0" borderId="0" xfId="3" applyFont="1" applyBorder="1" applyAlignment="1">
      <alignment horizontal="center" vertical="center" wrapText="1"/>
      <protection locked="0"/>
    </xf>
    <xf numFmtId="164" fontId="5" fillId="0" borderId="0" xfId="1" applyNumberFormat="1" applyFont="1" applyBorder="1">
      <alignment vertical="center"/>
    </xf>
    <xf numFmtId="0" fontId="1" fillId="0" borderId="0" xfId="1" applyFont="1" applyBorder="1">
      <alignment vertical="center"/>
    </xf>
    <xf numFmtId="0" fontId="1" fillId="0" borderId="10" xfId="1" applyFont="1" applyBorder="1" applyAlignment="1">
      <alignment horizontal="center" vertical="center"/>
    </xf>
    <xf numFmtId="0" fontId="9" fillId="4" borderId="1" xfId="0" applyFont="1" applyFill="1" applyBorder="1" applyAlignment="1">
      <alignment horizontal="center" wrapText="1"/>
    </xf>
    <xf numFmtId="0" fontId="6" fillId="0" borderId="8" xfId="3" applyFont="1" applyBorder="1" applyAlignment="1">
      <alignment horizontal="center" vertical="center" wrapText="1"/>
      <protection locked="0"/>
    </xf>
    <xf numFmtId="164" fontId="6" fillId="0" borderId="8" xfId="3" applyNumberFormat="1" applyFont="1" applyBorder="1" applyAlignment="1">
      <alignment horizontal="center" vertical="center" wrapText="1"/>
      <protection locked="0"/>
    </xf>
    <xf numFmtId="166" fontId="6" fillId="0" borderId="8" xfId="3" applyNumberFormat="1" applyFont="1" applyBorder="1" applyAlignment="1">
      <alignment horizontal="center" vertical="center" wrapText="1"/>
      <protection locked="0"/>
    </xf>
    <xf numFmtId="3" fontId="1" fillId="0" borderId="8" xfId="3" applyNumberFormat="1" applyFont="1" applyBorder="1" applyAlignment="1">
      <alignment horizontal="center" vertical="center" wrapText="1"/>
      <protection locked="0"/>
    </xf>
    <xf numFmtId="3" fontId="6" fillId="0" borderId="8" xfId="3" applyNumberFormat="1" applyFont="1" applyBorder="1" applyAlignment="1">
      <alignment horizontal="center" vertical="center" wrapText="1"/>
      <protection locked="0"/>
    </xf>
    <xf numFmtId="0" fontId="1" fillId="0" borderId="10" xfId="1" applyFont="1" applyBorder="1" applyAlignment="1">
      <alignment horizontal="left" vertical="center"/>
    </xf>
    <xf numFmtId="0" fontId="6" fillId="0" borderId="10" xfId="3" applyFont="1" applyBorder="1" applyAlignment="1">
      <alignment horizontal="center" vertical="center" wrapText="1"/>
      <protection locked="0"/>
    </xf>
    <xf numFmtId="164" fontId="5" fillId="0" borderId="10" xfId="1" applyNumberFormat="1" applyFont="1" applyBorder="1">
      <alignment vertical="center"/>
    </xf>
    <xf numFmtId="0" fontId="1" fillId="0" borderId="7" xfId="1" applyFont="1" applyBorder="1" applyAlignment="1">
      <alignment horizontal="center" vertical="center"/>
    </xf>
    <xf numFmtId="164" fontId="6" fillId="0" borderId="0" xfId="0" applyNumberFormat="1" applyFont="1"/>
    <xf numFmtId="0" fontId="1" fillId="0" borderId="0" xfId="5">
      <alignment vertical="center"/>
    </xf>
    <xf numFmtId="0" fontId="9" fillId="0" borderId="0" xfId="0" applyFont="1" applyBorder="1" applyAlignment="1">
      <alignment wrapText="1"/>
    </xf>
    <xf numFmtId="7" fontId="8" fillId="0" borderId="0" xfId="0" applyNumberFormat="1" applyFont="1" applyBorder="1" applyAlignment="1">
      <alignment horizontal="center"/>
    </xf>
    <xf numFmtId="165" fontId="6" fillId="0" borderId="0" xfId="0" applyNumberFormat="1" applyFont="1"/>
    <xf numFmtId="0" fontId="12" fillId="0" borderId="0" xfId="1" applyFont="1" applyBorder="1" applyAlignment="1">
      <alignment horizontal="left" vertical="center" wrapText="1"/>
    </xf>
    <xf numFmtId="0" fontId="1" fillId="0" borderId="0" xfId="1">
      <alignment vertical="center"/>
    </xf>
    <xf numFmtId="0" fontId="1" fillId="0" borderId="0" xfId="1" applyFont="1" applyAlignment="1">
      <alignment horizontal="center" vertical="center"/>
    </xf>
    <xf numFmtId="165" fontId="1" fillId="0" borderId="0" xfId="1" applyNumberFormat="1">
      <alignment vertical="center"/>
    </xf>
    <xf numFmtId="164" fontId="1" fillId="0" borderId="0" xfId="1" applyNumberFormat="1">
      <alignment vertical="center"/>
    </xf>
    <xf numFmtId="164" fontId="5" fillId="0" borderId="0" xfId="1" applyNumberFormat="1" applyFont="1">
      <alignment vertical="center"/>
    </xf>
    <xf numFmtId="0" fontId="1" fillId="0" borderId="0" xfId="1" applyFont="1">
      <alignment vertical="center"/>
    </xf>
    <xf numFmtId="164" fontId="1" fillId="0" borderId="1" xfId="3" applyNumberFormat="1" applyFont="1">
      <alignment vertical="center"/>
      <protection locked="0"/>
    </xf>
    <xf numFmtId="0" fontId="1" fillId="0" borderId="3" xfId="3" applyFont="1" applyBorder="1">
      <alignment vertical="center"/>
      <protection locked="0"/>
    </xf>
    <xf numFmtId="0" fontId="6" fillId="0" borderId="1" xfId="3" applyFont="1">
      <alignment vertical="center"/>
      <protection locked="0"/>
    </xf>
    <xf numFmtId="0" fontId="6" fillId="0" borderId="1" xfId="3" applyFont="1" applyAlignment="1">
      <alignment horizontal="center" vertical="center" wrapText="1"/>
      <protection locked="0"/>
    </xf>
    <xf numFmtId="0" fontId="1" fillId="0" borderId="9" xfId="3" applyFont="1" applyBorder="1">
      <alignment vertical="center"/>
      <protection locked="0"/>
    </xf>
    <xf numFmtId="0" fontId="6" fillId="0" borderId="0" xfId="0" applyFont="1"/>
    <xf numFmtId="164" fontId="1" fillId="0" borderId="3" xfId="3" applyNumberFormat="1" applyFont="1" applyBorder="1">
      <alignment vertical="center"/>
      <protection locked="0"/>
    </xf>
    <xf numFmtId="3" fontId="6" fillId="0" borderId="9" xfId="3" applyNumberFormat="1" applyFont="1" applyBorder="1" applyAlignment="1">
      <alignment horizontal="center" vertical="center"/>
      <protection locked="0"/>
    </xf>
    <xf numFmtId="166" fontId="6" fillId="0" borderId="9" xfId="3" applyNumberFormat="1" applyFont="1" applyBorder="1" applyAlignment="1">
      <alignment horizontal="center" vertical="center"/>
      <protection locked="0"/>
    </xf>
    <xf numFmtId="0" fontId="1" fillId="0" borderId="10" xfId="3" applyFont="1" applyBorder="1">
      <alignment vertical="center"/>
      <protection locked="0"/>
    </xf>
    <xf numFmtId="0" fontId="1" fillId="0" borderId="7" xfId="3" applyFont="1" applyBorder="1">
      <alignment vertical="center"/>
      <protection locked="0"/>
    </xf>
    <xf numFmtId="0" fontId="1" fillId="0" borderId="0" xfId="1" applyBorder="1">
      <alignment vertical="center"/>
    </xf>
    <xf numFmtId="0" fontId="1" fillId="0" borderId="0" xfId="3" applyFont="1" applyBorder="1">
      <alignment vertical="center"/>
      <protection locked="0"/>
    </xf>
    <xf numFmtId="164" fontId="1" fillId="0" borderId="0" xfId="3" applyNumberFormat="1" applyFont="1" applyBorder="1">
      <alignment vertical="center"/>
      <protection locked="0"/>
    </xf>
    <xf numFmtId="0" fontId="6" fillId="0" borderId="10" xfId="3" applyFont="1" applyBorder="1">
      <alignment vertical="center"/>
      <protection locked="0"/>
    </xf>
    <xf numFmtId="164" fontId="6" fillId="0" borderId="10" xfId="3" applyNumberFormat="1" applyFont="1" applyBorder="1">
      <alignment vertical="center"/>
      <protection locked="0"/>
    </xf>
    <xf numFmtId="0" fontId="6" fillId="0" borderId="7" xfId="3" applyFont="1" applyBorder="1">
      <alignment vertical="center"/>
      <protection locked="0"/>
    </xf>
    <xf numFmtId="164" fontId="6" fillId="0" borderId="7" xfId="3" applyNumberFormat="1" applyFont="1" applyBorder="1">
      <alignment vertical="center"/>
      <protection locked="0"/>
    </xf>
    <xf numFmtId="0" fontId="6" fillId="0" borderId="0" xfId="3" applyFont="1" applyBorder="1">
      <alignment vertical="center"/>
      <protection locked="0"/>
    </xf>
    <xf numFmtId="5" fontId="8" fillId="0" borderId="1" xfId="0" applyNumberFormat="1" applyFont="1" applyBorder="1" applyAlignment="1">
      <alignment horizontal="center"/>
    </xf>
    <xf numFmtId="8" fontId="6" fillId="0" borderId="0" xfId="0" applyNumberFormat="1" applyFont="1"/>
    <xf numFmtId="164" fontId="5" fillId="0" borderId="0" xfId="1" applyNumberFormat="1" applyFont="1" applyFill="1">
      <alignment vertical="center"/>
    </xf>
    <xf numFmtId="0" fontId="1" fillId="0" borderId="0" xfId="1" applyFont="1" applyFill="1">
      <alignment vertical="center"/>
    </xf>
    <xf numFmtId="0" fontId="13" fillId="0" borderId="0" xfId="1" applyFont="1" applyAlignment="1"/>
    <xf numFmtId="0" fontId="13" fillId="0" borderId="0" xfId="1" applyFont="1" applyAlignment="1">
      <alignment horizontal="right" vertical="center"/>
    </xf>
    <xf numFmtId="0" fontId="13" fillId="0" borderId="0" xfId="1" applyFont="1" applyAlignment="1">
      <alignment horizontal="right"/>
    </xf>
    <xf numFmtId="0" fontId="14" fillId="0" borderId="0" xfId="6" applyFill="1" applyAlignment="1">
      <alignment horizontal="left"/>
    </xf>
    <xf numFmtId="0" fontId="1" fillId="0" borderId="0" xfId="1" applyFill="1">
      <alignment vertical="center"/>
    </xf>
    <xf numFmtId="0" fontId="15" fillId="0" borderId="0" xfId="1" applyFont="1">
      <alignment vertical="center"/>
    </xf>
    <xf numFmtId="0" fontId="4" fillId="0" borderId="0" xfId="1" applyFont="1" applyAlignment="1">
      <alignment horizontal="left" vertical="center" wrapText="1" indent="1"/>
    </xf>
    <xf numFmtId="0" fontId="1" fillId="0" borderId="0" xfId="1" applyAlignment="1">
      <alignment horizontal="left" vertical="center" wrapText="1" indent="1"/>
    </xf>
    <xf numFmtId="0" fontId="1" fillId="0" borderId="0" xfId="1" applyFill="1" applyBorder="1">
      <alignment vertical="center"/>
    </xf>
    <xf numFmtId="0" fontId="16" fillId="0" borderId="0" xfId="7" applyAlignment="1"/>
    <xf numFmtId="0" fontId="16" fillId="0" borderId="0" xfId="7" applyAlignment="1">
      <alignment vertical="center"/>
    </xf>
    <xf numFmtId="0" fontId="4" fillId="0" borderId="0" xfId="1" applyFont="1" applyAlignment="1">
      <alignment vertical="center"/>
    </xf>
    <xf numFmtId="0" fontId="1" fillId="0" borderId="12" xfId="1" applyFont="1" applyBorder="1" applyAlignment="1">
      <alignment vertical="top"/>
    </xf>
    <xf numFmtId="0" fontId="1" fillId="0" borderId="12" xfId="1" applyFont="1" applyBorder="1" applyAlignment="1">
      <alignment vertical="top" wrapText="1"/>
    </xf>
    <xf numFmtId="0" fontId="1" fillId="0" borderId="12" xfId="1" applyFont="1" applyBorder="1" applyAlignment="1">
      <alignment vertical="center"/>
    </xf>
    <xf numFmtId="0" fontId="1" fillId="0" borderId="12" xfId="1" applyFont="1" applyBorder="1" applyAlignment="1">
      <alignment vertical="center" wrapText="1"/>
    </xf>
    <xf numFmtId="0" fontId="17" fillId="0" borderId="0" xfId="2" applyFont="1" applyAlignment="1"/>
    <xf numFmtId="8" fontId="7" fillId="0" borderId="7" xfId="0" applyNumberFormat="1" applyFont="1" applyBorder="1" applyAlignment="1">
      <alignment horizontal="center"/>
    </xf>
    <xf numFmtId="0" fontId="9" fillId="7" borderId="1" xfId="0" applyFont="1" applyFill="1" applyBorder="1" applyAlignment="1">
      <alignment horizontal="center" wrapText="1"/>
    </xf>
    <xf numFmtId="0" fontId="9" fillId="5" borderId="1" xfId="0" applyFont="1" applyFill="1" applyBorder="1" applyAlignment="1">
      <alignment horizontal="center"/>
    </xf>
    <xf numFmtId="0" fontId="1" fillId="0" borderId="0" xfId="5" applyProtection="1">
      <alignment vertical="center"/>
      <protection locked="0"/>
    </xf>
    <xf numFmtId="0" fontId="1" fillId="0" borderId="0" xfId="1" applyFont="1" applyBorder="1" applyAlignment="1">
      <alignment horizontal="left" vertical="center"/>
    </xf>
    <xf numFmtId="0" fontId="1" fillId="0" borderId="3" xfId="3" applyFont="1" applyBorder="1" applyAlignment="1">
      <alignment horizontal="center" vertical="center" wrapText="1"/>
      <protection locked="0"/>
    </xf>
    <xf numFmtId="0" fontId="2" fillId="0" borderId="0" xfId="1" applyFont="1" applyAlignment="1">
      <alignment horizontal="left" vertical="center"/>
    </xf>
    <xf numFmtId="0" fontId="12" fillId="0" borderId="0" xfId="1" applyFont="1" applyAlignment="1">
      <alignment horizontal="left" vertical="center"/>
    </xf>
    <xf numFmtId="0" fontId="1" fillId="0" borderId="0" xfId="1" applyAlignment="1">
      <alignment horizontal="left" vertical="center"/>
    </xf>
    <xf numFmtId="1" fontId="1" fillId="0" borderId="0" xfId="1" applyNumberFormat="1" applyFont="1" applyBorder="1" applyAlignment="1">
      <alignment horizontal="center" vertical="center"/>
    </xf>
    <xf numFmtId="0" fontId="0" fillId="0" borderId="0" xfId="0" applyAlignment="1">
      <alignment vertical="center" wrapText="1"/>
    </xf>
    <xf numFmtId="0" fontId="20" fillId="0" borderId="0" xfId="0" applyFont="1" applyAlignment="1">
      <alignment vertical="center" wrapText="1"/>
    </xf>
    <xf numFmtId="164" fontId="20" fillId="0" borderId="0" xfId="0" applyNumberFormat="1" applyFont="1" applyAlignment="1">
      <alignment vertical="center" wrapText="1"/>
    </xf>
    <xf numFmtId="165" fontId="20" fillId="0" borderId="0" xfId="0" applyNumberFormat="1" applyFont="1" applyAlignment="1">
      <alignment vertical="center" wrapText="1"/>
    </xf>
    <xf numFmtId="164" fontId="0" fillId="0" borderId="0" xfId="0" applyNumberFormat="1" applyAlignment="1">
      <alignment vertical="center" wrapText="1"/>
    </xf>
    <xf numFmtId="165" fontId="0" fillId="0" borderId="0" xfId="0" applyNumberFormat="1" applyAlignment="1">
      <alignment vertical="center" wrapText="1"/>
    </xf>
    <xf numFmtId="0" fontId="0" fillId="10" borderId="0" xfId="0" applyFill="1" applyAlignment="1">
      <alignment vertical="center" wrapText="1"/>
    </xf>
    <xf numFmtId="0" fontId="0" fillId="0" borderId="0" xfId="0" applyFill="1" applyAlignment="1">
      <alignment vertical="center" wrapText="1"/>
    </xf>
    <xf numFmtId="2" fontId="1" fillId="0" borderId="0" xfId="3" applyNumberFormat="1" applyFill="1" applyBorder="1">
      <alignment vertical="center"/>
      <protection locked="0"/>
    </xf>
    <xf numFmtId="0" fontId="0" fillId="0" borderId="0" xfId="0" applyFill="1" applyBorder="1" applyAlignment="1">
      <alignment vertical="center" wrapText="1"/>
    </xf>
    <xf numFmtId="0" fontId="20" fillId="0" borderId="0" xfId="0" applyFont="1" applyFill="1" applyBorder="1" applyAlignment="1">
      <alignment vertical="center" wrapText="1"/>
    </xf>
    <xf numFmtId="2" fontId="20" fillId="0" borderId="0" xfId="0" applyNumberFormat="1" applyFont="1" applyFill="1" applyBorder="1" applyAlignment="1">
      <alignment vertical="center" wrapText="1"/>
    </xf>
    <xf numFmtId="0" fontId="20" fillId="0" borderId="0" xfId="0" applyFont="1" applyAlignment="1">
      <alignment horizontal="center" vertical="center" wrapText="1"/>
    </xf>
    <xf numFmtId="0" fontId="6" fillId="10" borderId="1" xfId="3" applyFont="1" applyFill="1">
      <alignment vertical="center"/>
      <protection locked="0"/>
    </xf>
    <xf numFmtId="3" fontId="6" fillId="10" borderId="9" xfId="3" applyNumberFormat="1" applyFont="1" applyFill="1" applyBorder="1" applyAlignment="1">
      <alignment horizontal="center" vertical="center"/>
      <protection locked="0"/>
    </xf>
    <xf numFmtId="166" fontId="6" fillId="10" borderId="9" xfId="3" applyNumberFormat="1" applyFont="1" applyFill="1" applyBorder="1" applyAlignment="1">
      <alignment horizontal="center" vertical="center"/>
      <protection locked="0"/>
    </xf>
    <xf numFmtId="0" fontId="1" fillId="10" borderId="9" xfId="3" applyFont="1" applyFill="1" applyBorder="1">
      <alignment vertical="center"/>
      <protection locked="0"/>
    </xf>
    <xf numFmtId="164" fontId="1" fillId="10" borderId="3" xfId="3" applyNumberFormat="1" applyFont="1" applyFill="1" applyBorder="1">
      <alignment vertical="center"/>
      <protection locked="0"/>
    </xf>
    <xf numFmtId="164" fontId="1" fillId="10" borderId="1" xfId="3" applyNumberFormat="1" applyFont="1" applyFill="1">
      <alignment vertical="center"/>
      <protection locked="0"/>
    </xf>
    <xf numFmtId="0" fontId="6" fillId="0" borderId="4" xfId="3" applyFont="1" applyBorder="1">
      <alignment vertical="center"/>
      <protection locked="0"/>
    </xf>
    <xf numFmtId="3" fontId="6" fillId="0" borderId="18" xfId="3" applyNumberFormat="1" applyFont="1" applyBorder="1" applyAlignment="1">
      <alignment horizontal="center" vertical="center"/>
      <protection locked="0"/>
    </xf>
    <xf numFmtId="166" fontId="6" fillId="0" borderId="18" xfId="3" applyNumberFormat="1" applyFont="1" applyBorder="1" applyAlignment="1">
      <alignment horizontal="center" vertical="center"/>
      <protection locked="0"/>
    </xf>
    <xf numFmtId="0" fontId="1" fillId="0" borderId="18" xfId="3" applyFont="1" applyBorder="1">
      <alignment vertical="center"/>
      <protection locked="0"/>
    </xf>
    <xf numFmtId="164" fontId="1" fillId="0" borderId="19" xfId="3" applyNumberFormat="1" applyFont="1" applyBorder="1">
      <alignment vertical="center"/>
      <protection locked="0"/>
    </xf>
    <xf numFmtId="164" fontId="1" fillId="0" borderId="4" xfId="3" applyNumberFormat="1" applyFont="1" applyBorder="1">
      <alignment vertical="center"/>
      <protection locked="0"/>
    </xf>
    <xf numFmtId="0" fontId="6" fillId="10" borderId="6" xfId="3" applyFont="1" applyFill="1" applyBorder="1">
      <alignment vertical="center"/>
      <protection locked="0"/>
    </xf>
    <xf numFmtId="3" fontId="6" fillId="10" borderId="20" xfId="3" applyNumberFormat="1" applyFont="1" applyFill="1" applyBorder="1" applyAlignment="1">
      <alignment horizontal="center" vertical="center"/>
      <protection locked="0"/>
    </xf>
    <xf numFmtId="166" fontId="6" fillId="10" borderId="20" xfId="3" applyNumberFormat="1" applyFont="1" applyFill="1" applyBorder="1" applyAlignment="1">
      <alignment horizontal="center" vertical="center"/>
      <protection locked="0"/>
    </xf>
    <xf numFmtId="164" fontId="1" fillId="10" borderId="6" xfId="3" applyNumberFormat="1" applyFont="1" applyFill="1" applyBorder="1">
      <alignment vertical="center"/>
      <protection locked="0"/>
    </xf>
    <xf numFmtId="3" fontId="6" fillId="0" borderId="6" xfId="3" applyNumberFormat="1" applyFont="1" applyBorder="1" applyAlignment="1">
      <alignment horizontal="center" vertical="center" wrapText="1"/>
      <protection locked="0"/>
    </xf>
    <xf numFmtId="165" fontId="4" fillId="3" borderId="12" xfId="1" applyNumberFormat="1" applyFont="1" applyFill="1" applyBorder="1" applyAlignment="1">
      <alignment horizontal="center" vertical="center"/>
    </xf>
    <xf numFmtId="1" fontId="1" fillId="0" borderId="0" xfId="1" applyNumberFormat="1" applyAlignment="1">
      <alignment horizontal="center" vertical="center"/>
    </xf>
    <xf numFmtId="1" fontId="1" fillId="0" borderId="0" xfId="1" applyNumberFormat="1" applyFont="1" applyAlignment="1">
      <alignment horizontal="center" vertical="center"/>
    </xf>
    <xf numFmtId="1" fontId="5" fillId="0" borderId="0" xfId="1" applyNumberFormat="1" applyFont="1" applyAlignment="1">
      <alignment horizontal="center" vertical="center"/>
    </xf>
    <xf numFmtId="1" fontId="0" fillId="0" borderId="0" xfId="0" applyNumberFormat="1" applyAlignment="1">
      <alignment horizontal="center" vertical="center" wrapText="1"/>
    </xf>
    <xf numFmtId="1" fontId="5" fillId="0" borderId="0" xfId="1" applyNumberFormat="1" applyFont="1" applyBorder="1" applyAlignment="1">
      <alignment horizontal="center" vertical="center"/>
    </xf>
    <xf numFmtId="1" fontId="1" fillId="0" borderId="0" xfId="1" applyNumberFormat="1" applyBorder="1" applyAlignment="1">
      <alignment horizontal="center" vertical="center"/>
    </xf>
    <xf numFmtId="1" fontId="5" fillId="0" borderId="12" xfId="1" applyNumberFormat="1" applyFont="1" applyBorder="1" applyAlignment="1">
      <alignment horizontal="center" vertical="center"/>
    </xf>
    <xf numFmtId="1" fontId="5" fillId="0" borderId="12" xfId="1" applyNumberFormat="1" applyFont="1" applyFill="1" applyBorder="1" applyAlignment="1">
      <alignment horizontal="center" vertical="center"/>
    </xf>
    <xf numFmtId="1" fontId="0" fillId="0" borderId="0" xfId="0" applyNumberFormat="1" applyBorder="1" applyAlignment="1">
      <alignment horizontal="center" vertical="center" wrapText="1"/>
    </xf>
    <xf numFmtId="0" fontId="1" fillId="0" borderId="19" xfId="3" applyFont="1" applyBorder="1">
      <alignment vertical="center"/>
      <protection locked="0"/>
    </xf>
    <xf numFmtId="0" fontId="6" fillId="0" borderId="6" xfId="3" applyFont="1" applyBorder="1">
      <alignment vertical="center"/>
      <protection locked="0"/>
    </xf>
    <xf numFmtId="3" fontId="6" fillId="0" borderId="20" xfId="3" applyNumberFormat="1" applyFont="1" applyBorder="1" applyAlignment="1">
      <alignment horizontal="center" vertical="center"/>
      <protection locked="0"/>
    </xf>
    <xf numFmtId="166" fontId="6" fillId="0" borderId="20" xfId="3" applyNumberFormat="1" applyFont="1" applyBorder="1" applyAlignment="1">
      <alignment horizontal="center" vertical="center"/>
      <protection locked="0"/>
    </xf>
    <xf numFmtId="0" fontId="1" fillId="0" borderId="20" xfId="3" applyFont="1" applyBorder="1">
      <alignment vertical="center"/>
      <protection locked="0"/>
    </xf>
    <xf numFmtId="164" fontId="1" fillId="0" borderId="21" xfId="3" applyNumberFormat="1" applyFont="1" applyBorder="1">
      <alignment vertical="center"/>
      <protection locked="0"/>
    </xf>
    <xf numFmtId="0" fontId="1" fillId="0" borderId="21" xfId="3" applyFont="1" applyBorder="1">
      <alignment vertical="center"/>
      <protection locked="0"/>
    </xf>
    <xf numFmtId="164" fontId="1" fillId="0" borderId="6" xfId="3" applyNumberFormat="1" applyFont="1" applyBorder="1">
      <alignment vertical="center"/>
      <protection locked="0"/>
    </xf>
    <xf numFmtId="0" fontId="1" fillId="0" borderId="0" xfId="1" applyAlignment="1">
      <alignment horizontal="center" vertical="center"/>
    </xf>
    <xf numFmtId="0" fontId="1" fillId="0" borderId="12" xfId="1" applyFont="1" applyBorder="1" applyAlignment="1">
      <alignment horizontal="center" vertical="center"/>
    </xf>
    <xf numFmtId="0" fontId="1" fillId="0" borderId="12" xfId="1" applyFont="1" applyFill="1" applyBorder="1" applyAlignment="1">
      <alignment horizontal="center" vertical="center"/>
    </xf>
    <xf numFmtId="165" fontId="1" fillId="0" borderId="12" xfId="1" applyNumberFormat="1" applyFont="1" applyBorder="1" applyAlignment="1">
      <alignment horizontal="center" vertical="center"/>
    </xf>
    <xf numFmtId="164" fontId="1" fillId="0" borderId="12" xfId="1" applyNumberFormat="1" applyFont="1" applyBorder="1" applyAlignment="1">
      <alignment horizontal="center" vertical="center"/>
    </xf>
    <xf numFmtId="0" fontId="1" fillId="0" borderId="0" xfId="1" applyFont="1" applyFill="1" applyAlignment="1">
      <alignment horizontal="center" vertical="center"/>
    </xf>
    <xf numFmtId="164" fontId="1" fillId="0" borderId="0" xfId="1" applyNumberFormat="1" applyFill="1">
      <alignment vertical="center"/>
    </xf>
    <xf numFmtId="1" fontId="4" fillId="0" borderId="12" xfId="1" applyNumberFormat="1" applyFont="1" applyBorder="1" applyAlignment="1">
      <alignment horizontal="center" vertical="center" wrapText="1"/>
    </xf>
    <xf numFmtId="1" fontId="1" fillId="0" borderId="12" xfId="1" applyNumberFormat="1" applyFont="1" applyBorder="1" applyAlignment="1">
      <alignment horizontal="center" vertical="center"/>
    </xf>
    <xf numFmtId="0" fontId="6" fillId="0" borderId="12" xfId="3" applyFont="1" applyBorder="1">
      <alignment vertical="center"/>
      <protection locked="0"/>
    </xf>
    <xf numFmtId="3" fontId="6" fillId="0" borderId="12" xfId="3" applyNumberFormat="1" applyFont="1" applyBorder="1" applyAlignment="1">
      <alignment horizontal="center" vertical="center"/>
      <protection locked="0"/>
    </xf>
    <xf numFmtId="166" fontId="6" fillId="0" borderId="12" xfId="3" applyNumberFormat="1" applyFont="1" applyBorder="1" applyAlignment="1">
      <alignment horizontal="center" vertical="center"/>
      <protection locked="0"/>
    </xf>
    <xf numFmtId="0" fontId="1" fillId="0" borderId="12" xfId="3" applyFont="1" applyBorder="1">
      <alignment vertical="center"/>
      <protection locked="0"/>
    </xf>
    <xf numFmtId="164" fontId="1" fillId="0" borderId="12" xfId="3" applyNumberFormat="1" applyFont="1" applyBorder="1">
      <alignment vertical="center"/>
      <protection locked="0"/>
    </xf>
    <xf numFmtId="0" fontId="6" fillId="0" borderId="4" xfId="3" applyFont="1" applyFill="1" applyBorder="1">
      <alignment vertical="center"/>
      <protection locked="0"/>
    </xf>
    <xf numFmtId="3" fontId="6" fillId="0" borderId="18" xfId="3" applyNumberFormat="1" applyFont="1" applyFill="1" applyBorder="1" applyAlignment="1">
      <alignment horizontal="center" vertical="center"/>
      <protection locked="0"/>
    </xf>
    <xf numFmtId="166" fontId="6" fillId="0" borderId="18" xfId="3" applyNumberFormat="1" applyFont="1" applyFill="1" applyBorder="1" applyAlignment="1">
      <alignment horizontal="center" vertical="center"/>
      <protection locked="0"/>
    </xf>
    <xf numFmtId="0" fontId="1" fillId="0" borderId="19" xfId="3" applyFont="1" applyFill="1" applyBorder="1">
      <alignment vertical="center"/>
      <protection locked="0"/>
    </xf>
    <xf numFmtId="164" fontId="1" fillId="0" borderId="4" xfId="3" applyNumberFormat="1" applyFont="1" applyFill="1" applyBorder="1">
      <alignment vertical="center"/>
      <protection locked="0"/>
    </xf>
    <xf numFmtId="0" fontId="6" fillId="0" borderId="5" xfId="3" applyFont="1" applyFill="1" applyBorder="1">
      <alignment vertical="center"/>
      <protection locked="0"/>
    </xf>
    <xf numFmtId="3" fontId="6" fillId="0" borderId="24" xfId="3" applyNumberFormat="1" applyFont="1" applyFill="1" applyBorder="1" applyAlignment="1">
      <alignment horizontal="center" vertical="center"/>
      <protection locked="0"/>
    </xf>
    <xf numFmtId="166" fontId="6" fillId="0" borderId="24" xfId="3" applyNumberFormat="1" applyFont="1" applyFill="1" applyBorder="1" applyAlignment="1">
      <alignment horizontal="center" vertical="center"/>
      <protection locked="0"/>
    </xf>
    <xf numFmtId="164" fontId="1" fillId="0" borderId="25" xfId="3" applyNumberFormat="1" applyFont="1" applyBorder="1">
      <alignment vertical="center"/>
      <protection locked="0"/>
    </xf>
    <xf numFmtId="0" fontId="1" fillId="0" borderId="25" xfId="3" applyFont="1" applyFill="1" applyBorder="1">
      <alignment vertical="center"/>
      <protection locked="0"/>
    </xf>
    <xf numFmtId="164" fontId="1" fillId="0" borderId="5" xfId="3" applyNumberFormat="1" applyFont="1" applyFill="1" applyBorder="1">
      <alignment vertical="center"/>
      <protection locked="0"/>
    </xf>
    <xf numFmtId="0" fontId="6" fillId="0" borderId="5" xfId="3" applyFont="1" applyBorder="1">
      <alignment vertical="center"/>
      <protection locked="0"/>
    </xf>
    <xf numFmtId="3" fontId="6" fillId="0" borderId="24" xfId="3" applyNumberFormat="1" applyFont="1" applyBorder="1" applyAlignment="1">
      <alignment horizontal="center" vertical="center"/>
      <protection locked="0"/>
    </xf>
    <xf numFmtId="166" fontId="6" fillId="0" borderId="24" xfId="3" applyNumberFormat="1" applyFont="1" applyBorder="1" applyAlignment="1">
      <alignment horizontal="center" vertical="center"/>
      <protection locked="0"/>
    </xf>
    <xf numFmtId="164" fontId="1" fillId="0" borderId="5" xfId="3" applyNumberFormat="1" applyFont="1" applyBorder="1">
      <alignment vertical="center"/>
      <protection locked="0"/>
    </xf>
    <xf numFmtId="1" fontId="1" fillId="0" borderId="0" xfId="1" applyNumberFormat="1" applyFill="1" applyAlignment="1">
      <alignment horizontal="center" vertical="center"/>
    </xf>
    <xf numFmtId="0" fontId="7" fillId="0" borderId="0" xfId="1" applyFont="1" applyFill="1" applyAlignment="1">
      <alignment horizontal="left" vertical="center" wrapText="1"/>
    </xf>
    <xf numFmtId="0" fontId="1" fillId="0" borderId="24" xfId="3" applyFont="1" applyBorder="1">
      <alignment vertical="center"/>
      <protection locked="0"/>
    </xf>
    <xf numFmtId="0" fontId="1" fillId="0" borderId="25" xfId="3" applyFont="1" applyBorder="1">
      <alignment vertical="center"/>
      <protection locked="0"/>
    </xf>
    <xf numFmtId="0" fontId="2" fillId="11" borderId="0" xfId="1" applyFont="1" applyFill="1">
      <alignment vertical="center"/>
    </xf>
    <xf numFmtId="3" fontId="1" fillId="0" borderId="0" xfId="1" applyNumberFormat="1" applyFill="1">
      <alignment vertical="center"/>
    </xf>
    <xf numFmtId="165" fontId="1" fillId="0" borderId="0" xfId="1" applyNumberFormat="1" applyFill="1">
      <alignment vertical="center"/>
    </xf>
    <xf numFmtId="0" fontId="20" fillId="0" borderId="0" xfId="0" applyFont="1" applyFill="1" applyAlignment="1">
      <alignment vertical="center" wrapText="1"/>
    </xf>
    <xf numFmtId="1" fontId="0" fillId="0" borderId="0" xfId="0" applyNumberFormat="1" applyFill="1" applyAlignment="1">
      <alignment horizontal="center" vertical="center" wrapText="1"/>
    </xf>
    <xf numFmtId="164" fontId="20" fillId="0" borderId="0" xfId="0" applyNumberFormat="1" applyFont="1" applyFill="1" applyAlignment="1">
      <alignment vertical="center" wrapText="1"/>
    </xf>
    <xf numFmtId="3" fontId="20" fillId="0" borderId="0" xfId="0" applyNumberFormat="1" applyFont="1" applyFill="1" applyAlignment="1">
      <alignment vertical="center" wrapText="1"/>
    </xf>
    <xf numFmtId="165" fontId="20" fillId="0" borderId="0" xfId="0" applyNumberFormat="1" applyFont="1" applyFill="1" applyAlignment="1">
      <alignment vertical="center" wrapText="1"/>
    </xf>
    <xf numFmtId="1" fontId="20" fillId="0" borderId="0" xfId="0" applyNumberFormat="1" applyFont="1" applyFill="1" applyAlignment="1">
      <alignment horizontal="center" vertical="center" wrapText="1"/>
    </xf>
    <xf numFmtId="166" fontId="20" fillId="0" borderId="0" xfId="0" applyNumberFormat="1" applyFont="1" applyFill="1" applyAlignment="1">
      <alignment vertical="center" wrapText="1"/>
    </xf>
    <xf numFmtId="164" fontId="0" fillId="0" borderId="0" xfId="0" applyNumberFormat="1" applyFill="1" applyAlignment="1">
      <alignment vertical="center" wrapText="1"/>
    </xf>
    <xf numFmtId="3" fontId="0" fillId="0" borderId="0" xfId="0" applyNumberFormat="1" applyFill="1" applyAlignment="1">
      <alignment vertical="center" wrapText="1"/>
    </xf>
    <xf numFmtId="166" fontId="0" fillId="0" borderId="0" xfId="0" applyNumberFormat="1" applyFill="1" applyAlignment="1">
      <alignment vertical="center" wrapText="1"/>
    </xf>
    <xf numFmtId="0" fontId="0" fillId="0" borderId="0" xfId="0" applyFill="1" applyAlignment="1">
      <alignment horizontal="left" vertical="center" wrapText="1"/>
    </xf>
    <xf numFmtId="1" fontId="0" fillId="0" borderId="0" xfId="0" applyNumberFormat="1" applyFill="1" applyAlignment="1">
      <alignment vertical="center" wrapText="1"/>
    </xf>
    <xf numFmtId="168" fontId="0" fillId="0" borderId="0" xfId="0" applyNumberFormat="1" applyFill="1" applyAlignment="1">
      <alignment vertical="center" wrapText="1"/>
    </xf>
    <xf numFmtId="165" fontId="0" fillId="0" borderId="0" xfId="0" applyNumberFormat="1" applyFill="1" applyAlignment="1">
      <alignment vertical="center" wrapText="1"/>
    </xf>
    <xf numFmtId="0" fontId="0" fillId="0" borderId="0" xfId="0" applyFill="1" applyAlignment="1">
      <alignment horizontal="center" vertical="center" wrapText="1"/>
    </xf>
    <xf numFmtId="0" fontId="20" fillId="0" borderId="0" xfId="0" applyFont="1" applyFill="1" applyAlignment="1">
      <alignment horizontal="center" vertical="center" wrapText="1"/>
    </xf>
    <xf numFmtId="0" fontId="1" fillId="0" borderId="0" xfId="1" applyFill="1" applyAlignment="1">
      <alignment horizontal="center" vertical="center"/>
    </xf>
    <xf numFmtId="164" fontId="20" fillId="0" borderId="12" xfId="0" applyNumberFormat="1" applyFont="1" applyFill="1" applyBorder="1" applyAlignment="1">
      <alignment vertical="center" wrapText="1"/>
    </xf>
    <xf numFmtId="0" fontId="2" fillId="0" borderId="0" xfId="1" applyFont="1" applyFill="1">
      <alignment vertical="center"/>
    </xf>
    <xf numFmtId="0" fontId="2" fillId="0" borderId="0" xfId="1" applyFont="1" applyFill="1" applyAlignment="1">
      <alignment vertical="center"/>
    </xf>
    <xf numFmtId="0" fontId="0" fillId="0" borderId="0" xfId="0" applyAlignment="1">
      <alignment vertical="center" wrapText="1"/>
    </xf>
    <xf numFmtId="1" fontId="6" fillId="0" borderId="12" xfId="3" applyNumberFormat="1" applyFont="1" applyBorder="1" applyAlignment="1">
      <alignment horizontal="right" vertical="center"/>
      <protection locked="0"/>
    </xf>
    <xf numFmtId="1" fontId="6" fillId="0" borderId="0" xfId="3" applyNumberFormat="1" applyFont="1" applyBorder="1" applyAlignment="1">
      <alignment horizontal="right" vertical="center"/>
      <protection locked="0"/>
    </xf>
    <xf numFmtId="164" fontId="6" fillId="0" borderId="12" xfId="3" applyNumberFormat="1" applyFont="1" applyBorder="1" applyAlignment="1">
      <alignment horizontal="right" vertical="center"/>
      <protection locked="0"/>
    </xf>
    <xf numFmtId="164" fontId="6" fillId="0" borderId="31" xfId="3" applyNumberFormat="1" applyFont="1" applyBorder="1" applyAlignment="1">
      <alignment horizontal="right" vertical="center"/>
      <protection locked="0"/>
    </xf>
    <xf numFmtId="164" fontId="6" fillId="0" borderId="32" xfId="3" applyNumberFormat="1" applyFont="1" applyBorder="1" applyAlignment="1">
      <alignment horizontal="right" vertical="center"/>
      <protection locked="0"/>
    </xf>
    <xf numFmtId="164" fontId="6" fillId="0" borderId="0" xfId="3" applyNumberFormat="1" applyFont="1" applyBorder="1" applyAlignment="1">
      <alignment horizontal="right" vertical="center"/>
      <protection locked="0"/>
    </xf>
    <xf numFmtId="164" fontId="6" fillId="0" borderId="33" xfId="3" applyNumberFormat="1" applyFont="1" applyBorder="1" applyAlignment="1">
      <alignment horizontal="right" vertical="center"/>
      <protection locked="0"/>
    </xf>
    <xf numFmtId="164" fontId="1" fillId="0" borderId="0" xfId="1" applyNumberFormat="1" applyFont="1">
      <alignment vertical="center"/>
    </xf>
    <xf numFmtId="0" fontId="1" fillId="0" borderId="34" xfId="1" applyBorder="1">
      <alignment vertical="center"/>
    </xf>
    <xf numFmtId="0" fontId="1" fillId="0" borderId="34" xfId="1" applyFont="1" applyBorder="1">
      <alignment vertical="center"/>
    </xf>
    <xf numFmtId="0" fontId="1" fillId="0" borderId="34" xfId="1" applyFont="1" applyFill="1" applyBorder="1">
      <alignment vertical="center"/>
    </xf>
    <xf numFmtId="0" fontId="1" fillId="0" borderId="34" xfId="1" applyFill="1" applyBorder="1">
      <alignment vertical="center"/>
    </xf>
    <xf numFmtId="1" fontId="4" fillId="0" borderId="0" xfId="1" applyNumberFormat="1" applyFont="1" applyBorder="1" applyAlignment="1">
      <alignment horizontal="center" vertical="center" wrapText="1"/>
    </xf>
    <xf numFmtId="1" fontId="0" fillId="0" borderId="0" xfId="0" applyNumberFormat="1" applyFill="1" applyBorder="1" applyAlignment="1">
      <alignment horizontal="center" vertical="center" wrapText="1"/>
    </xf>
    <xf numFmtId="1" fontId="20" fillId="0" borderId="0" xfId="0" applyNumberFormat="1" applyFont="1" applyFill="1" applyBorder="1" applyAlignment="1">
      <alignment horizontal="center" vertical="center" wrapText="1"/>
    </xf>
    <xf numFmtId="1" fontId="1" fillId="0" borderId="0" xfId="1" applyNumberFormat="1" applyFill="1" applyBorder="1" applyAlignment="1">
      <alignment horizontal="center" vertical="center"/>
    </xf>
    <xf numFmtId="1" fontId="1" fillId="0" borderId="9" xfId="3" applyNumberFormat="1" applyFont="1" applyBorder="1">
      <alignment vertical="center"/>
      <protection locked="0"/>
    </xf>
    <xf numFmtId="9" fontId="4" fillId="0" borderId="0" xfId="1" applyNumberFormat="1" applyFont="1" applyFill="1" applyAlignment="1">
      <alignment horizontal="left" vertical="center"/>
    </xf>
    <xf numFmtId="5" fontId="8" fillId="0" borderId="3" xfId="0" applyNumberFormat="1" applyFont="1" applyBorder="1" applyAlignment="1">
      <alignment horizontal="center"/>
    </xf>
    <xf numFmtId="0" fontId="1" fillId="0" borderId="0" xfId="3" applyFont="1" applyFill="1" applyBorder="1" applyAlignment="1">
      <alignment horizontal="center" vertical="center" wrapText="1"/>
      <protection locked="0"/>
    </xf>
    <xf numFmtId="3" fontId="1" fillId="0" borderId="9" xfId="3" applyNumberFormat="1" applyFont="1" applyBorder="1">
      <alignment vertical="center"/>
      <protection locked="0"/>
    </xf>
    <xf numFmtId="0" fontId="1" fillId="10" borderId="3" xfId="3" applyFont="1" applyFill="1" applyBorder="1">
      <alignment vertical="center"/>
      <protection locked="0"/>
    </xf>
    <xf numFmtId="164" fontId="6" fillId="0" borderId="0" xfId="3" applyNumberFormat="1" applyFont="1" applyFill="1" applyBorder="1">
      <alignment vertical="center"/>
      <protection locked="0"/>
    </xf>
    <xf numFmtId="166" fontId="6" fillId="0" borderId="0" xfId="3" applyNumberFormat="1" applyFont="1" applyFill="1" applyBorder="1" applyAlignment="1">
      <alignment horizontal="center" vertical="center"/>
      <protection locked="0"/>
    </xf>
    <xf numFmtId="0" fontId="1" fillId="0" borderId="0" xfId="1" applyFont="1" applyFill="1" applyBorder="1">
      <alignment vertical="center"/>
    </xf>
    <xf numFmtId="2" fontId="1" fillId="0" borderId="0" xfId="1" applyNumberFormat="1" applyFill="1" applyBorder="1">
      <alignment vertical="center"/>
    </xf>
    <xf numFmtId="164" fontId="6" fillId="0" borderId="0" xfId="3" applyNumberFormat="1" applyFont="1" applyFill="1" applyBorder="1" applyAlignment="1">
      <alignment horizontal="center" vertical="center" wrapText="1"/>
      <protection locked="0"/>
    </xf>
    <xf numFmtId="166" fontId="6" fillId="0" borderId="0" xfId="3" applyNumberFormat="1" applyFont="1" applyFill="1" applyBorder="1" applyAlignment="1">
      <alignment horizontal="center" vertical="center" wrapText="1"/>
      <protection locked="0"/>
    </xf>
    <xf numFmtId="3" fontId="1" fillId="0" borderId="0" xfId="3" applyNumberFormat="1" applyFont="1" applyFill="1" applyBorder="1" applyAlignment="1">
      <alignment horizontal="center" vertical="center" wrapText="1"/>
      <protection locked="0"/>
    </xf>
    <xf numFmtId="164" fontId="1" fillId="0" borderId="0" xfId="3" applyNumberFormat="1" applyFont="1" applyFill="1" applyBorder="1">
      <alignment vertical="center"/>
      <protection locked="0"/>
    </xf>
    <xf numFmtId="166" fontId="0" fillId="0" borderId="0" xfId="0" applyNumberFormat="1" applyFill="1" applyBorder="1" applyAlignment="1">
      <alignment vertical="center" wrapText="1"/>
    </xf>
    <xf numFmtId="2" fontId="0" fillId="0" borderId="0" xfId="0" applyNumberFormat="1" applyFill="1" applyBorder="1" applyAlignment="1">
      <alignment vertical="center" wrapText="1"/>
    </xf>
    <xf numFmtId="166" fontId="0" fillId="0" borderId="0" xfId="0" applyNumberFormat="1" applyFill="1" applyBorder="1" applyAlignment="1">
      <alignment horizontal="center" vertical="center" wrapText="1"/>
    </xf>
    <xf numFmtId="0" fontId="1" fillId="0" borderId="0" xfId="5" applyFill="1" applyBorder="1" applyProtection="1">
      <alignment vertical="center"/>
      <protection locked="0"/>
    </xf>
    <xf numFmtId="2" fontId="1" fillId="0" borderId="0" xfId="1" applyNumberFormat="1" applyFont="1" applyFill="1" applyBorder="1">
      <alignment vertical="center"/>
    </xf>
    <xf numFmtId="1" fontId="6" fillId="10" borderId="12" xfId="3" applyNumberFormat="1" applyFont="1" applyFill="1" applyBorder="1" applyAlignment="1">
      <alignment horizontal="right" vertical="center"/>
      <protection locked="0"/>
    </xf>
    <xf numFmtId="164" fontId="6" fillId="10" borderId="12" xfId="3" applyNumberFormat="1" applyFont="1" applyFill="1" applyBorder="1" applyAlignment="1">
      <alignment horizontal="right" vertical="center"/>
      <protection locked="0"/>
    </xf>
    <xf numFmtId="164" fontId="1" fillId="0" borderId="0" xfId="1" applyNumberFormat="1" applyFont="1" applyFill="1">
      <alignment vertical="center"/>
    </xf>
    <xf numFmtId="164" fontId="6" fillId="0" borderId="12" xfId="3" applyNumberFormat="1" applyFont="1" applyFill="1" applyBorder="1" applyAlignment="1">
      <alignment horizontal="right" vertical="center"/>
      <protection locked="0"/>
    </xf>
    <xf numFmtId="164" fontId="1" fillId="10" borderId="19" xfId="3" applyNumberFormat="1" applyFont="1" applyFill="1" applyBorder="1">
      <alignment vertical="center"/>
      <protection locked="0"/>
    </xf>
    <xf numFmtId="164" fontId="1" fillId="10" borderId="4" xfId="3" applyNumberFormat="1" applyFont="1" applyFill="1" applyBorder="1">
      <alignment vertical="center"/>
      <protection locked="0"/>
    </xf>
    <xf numFmtId="164" fontId="1" fillId="0" borderId="12" xfId="1" applyNumberFormat="1" applyFont="1" applyBorder="1">
      <alignment vertical="center"/>
    </xf>
    <xf numFmtId="0" fontId="24" fillId="0" borderId="0" xfId="1" applyFont="1">
      <alignment vertical="center"/>
    </xf>
    <xf numFmtId="0" fontId="25" fillId="0" borderId="0" xfId="1" applyFont="1">
      <alignment vertical="center"/>
    </xf>
    <xf numFmtId="0" fontId="26" fillId="0" borderId="0" xfId="2" applyFont="1" applyAlignment="1">
      <alignment vertical="center"/>
    </xf>
    <xf numFmtId="0" fontId="27" fillId="0" borderId="0" xfId="1" applyFont="1" applyAlignment="1">
      <alignment horizontal="center" vertical="center"/>
    </xf>
    <xf numFmtId="0" fontId="27" fillId="0" borderId="0" xfId="1" applyFont="1" applyAlignment="1">
      <alignment horizontal="center" vertical="center" wrapText="1"/>
    </xf>
    <xf numFmtId="0" fontId="28" fillId="0" borderId="0" xfId="0" applyFont="1" applyAlignment="1">
      <alignment horizontal="right" vertical="center" wrapText="1"/>
    </xf>
    <xf numFmtId="0" fontId="27" fillId="0" borderId="0" xfId="1" applyFont="1" applyBorder="1" applyAlignment="1">
      <alignment horizontal="center" vertical="center" wrapText="1"/>
    </xf>
    <xf numFmtId="0" fontId="27" fillId="0" borderId="0" xfId="1" applyFont="1" applyAlignment="1">
      <alignment horizontal="left" vertical="center"/>
    </xf>
    <xf numFmtId="0" fontId="27" fillId="0" borderId="0" xfId="1" applyFont="1">
      <alignment vertical="center"/>
    </xf>
    <xf numFmtId="0" fontId="27" fillId="0" borderId="0" xfId="1" applyFont="1" applyBorder="1">
      <alignment vertical="center"/>
    </xf>
    <xf numFmtId="0" fontId="27" fillId="0" borderId="0" xfId="1" applyFont="1" applyAlignment="1">
      <alignment horizontal="right" vertical="center"/>
    </xf>
    <xf numFmtId="0" fontId="27" fillId="0" borderId="0" xfId="1" applyFont="1" applyBorder="1" applyAlignment="1">
      <alignment horizontal="center" vertical="center"/>
    </xf>
    <xf numFmtId="0" fontId="25" fillId="0" borderId="0" xfId="1" applyFont="1" applyBorder="1">
      <alignment vertical="center"/>
    </xf>
    <xf numFmtId="0" fontId="26" fillId="0" borderId="0" xfId="2" applyFont="1" applyAlignment="1">
      <alignment horizontal="left" vertical="center"/>
    </xf>
    <xf numFmtId="0" fontId="29" fillId="0" borderId="0" xfId="0" applyFont="1" applyFill="1" applyBorder="1" applyAlignment="1">
      <alignment horizontal="right" vertical="center"/>
    </xf>
    <xf numFmtId="3" fontId="25" fillId="0" borderId="0" xfId="3" applyNumberFormat="1" applyFont="1" applyBorder="1" applyAlignment="1">
      <alignment horizontal="right" vertical="center"/>
      <protection locked="0"/>
    </xf>
    <xf numFmtId="3" fontId="25" fillId="0" borderId="1" xfId="3" applyNumberFormat="1" applyFont="1" applyBorder="1" applyAlignment="1">
      <alignment horizontal="right" vertical="center"/>
      <protection locked="0"/>
    </xf>
    <xf numFmtId="0" fontId="29" fillId="0" borderId="0" xfId="0" applyFont="1" applyAlignment="1">
      <alignment vertical="center"/>
    </xf>
    <xf numFmtId="0" fontId="29" fillId="0" borderId="0" xfId="0" applyFont="1" applyBorder="1" applyAlignment="1">
      <alignment vertical="center"/>
    </xf>
    <xf numFmtId="0" fontId="28" fillId="0" borderId="0" xfId="0" applyFont="1" applyFill="1" applyBorder="1" applyAlignment="1">
      <alignment horizontal="right" vertical="center"/>
    </xf>
    <xf numFmtId="0" fontId="25" fillId="0" borderId="0" xfId="5" applyFont="1" applyBorder="1" applyProtection="1">
      <alignment vertical="center"/>
      <protection locked="0"/>
    </xf>
    <xf numFmtId="0" fontId="25" fillId="0" borderId="0" xfId="5" applyFont="1" applyProtection="1">
      <alignment vertical="center"/>
      <protection locked="0"/>
    </xf>
    <xf numFmtId="0" fontId="27" fillId="0" borderId="0" xfId="1" applyFont="1" applyFill="1" applyBorder="1" applyAlignment="1">
      <alignment horizontal="right" vertical="center"/>
    </xf>
    <xf numFmtId="0" fontId="25" fillId="0" borderId="0" xfId="1" applyFont="1" applyAlignment="1">
      <alignment horizontal="right" vertical="center"/>
    </xf>
    <xf numFmtId="2" fontId="25" fillId="0" borderId="0" xfId="3" applyNumberFormat="1" applyFont="1" applyBorder="1" applyAlignment="1">
      <alignment horizontal="right" vertical="center"/>
      <protection locked="0"/>
    </xf>
    <xf numFmtId="2" fontId="25" fillId="0" borderId="1" xfId="3" applyNumberFormat="1" applyFont="1" applyBorder="1" applyAlignment="1">
      <alignment horizontal="right" vertical="center"/>
      <protection locked="0"/>
    </xf>
    <xf numFmtId="2" fontId="25" fillId="0" borderId="0" xfId="1" applyNumberFormat="1" applyFont="1" applyBorder="1">
      <alignment vertical="center"/>
    </xf>
    <xf numFmtId="2" fontId="25" fillId="0" borderId="0" xfId="1" applyNumberFormat="1" applyFont="1">
      <alignment vertical="center"/>
    </xf>
    <xf numFmtId="1" fontId="25" fillId="0" borderId="0" xfId="3" applyNumberFormat="1" applyFont="1" applyBorder="1" applyAlignment="1">
      <alignment horizontal="right" vertical="center"/>
      <protection locked="0"/>
    </xf>
    <xf numFmtId="1" fontId="25" fillId="0" borderId="1" xfId="3" applyNumberFormat="1" applyFont="1" applyBorder="1" applyAlignment="1">
      <alignment horizontal="right" vertical="center"/>
      <protection locked="0"/>
    </xf>
    <xf numFmtId="0" fontId="27" fillId="0" borderId="0" xfId="1" applyFont="1" applyAlignment="1">
      <alignment horizontal="right" vertical="center" wrapText="1"/>
    </xf>
    <xf numFmtId="0" fontId="30" fillId="0" borderId="0" xfId="1" applyFont="1">
      <alignment vertical="center"/>
    </xf>
    <xf numFmtId="0" fontId="31" fillId="0" borderId="0" xfId="1" applyFont="1">
      <alignment vertical="center"/>
    </xf>
    <xf numFmtId="0" fontId="32" fillId="0" borderId="0" xfId="2" applyFont="1" applyAlignment="1">
      <alignment vertical="center"/>
    </xf>
    <xf numFmtId="0" fontId="33" fillId="0" borderId="0" xfId="1" applyFont="1" applyAlignment="1">
      <alignment horizontal="center" vertical="center"/>
    </xf>
    <xf numFmtId="0" fontId="33" fillId="0" borderId="0" xfId="1" applyFont="1" applyAlignment="1">
      <alignment horizontal="right" vertical="center"/>
    </xf>
    <xf numFmtId="0" fontId="30" fillId="0" borderId="0" xfId="1" applyFont="1" applyAlignment="1">
      <alignment horizontal="right" vertical="center"/>
    </xf>
    <xf numFmtId="164" fontId="30" fillId="0" borderId="1" xfId="3" applyNumberFormat="1" applyFont="1">
      <alignment vertical="center"/>
      <protection locked="0"/>
    </xf>
    <xf numFmtId="0" fontId="34" fillId="0" borderId="0" xfId="0" applyFont="1" applyAlignment="1">
      <alignment vertical="center"/>
    </xf>
    <xf numFmtId="0" fontId="35" fillId="0" borderId="0" xfId="0" applyFont="1" applyAlignment="1">
      <alignment horizontal="right" vertical="center"/>
    </xf>
    <xf numFmtId="164" fontId="30" fillId="0" borderId="1" xfId="4" applyNumberFormat="1" applyFont="1" applyFill="1" applyBorder="1" applyProtection="1">
      <alignment vertical="center"/>
      <protection locked="0"/>
    </xf>
    <xf numFmtId="165" fontId="30" fillId="0" borderId="0" xfId="1" applyNumberFormat="1" applyFont="1">
      <alignment vertical="center"/>
    </xf>
    <xf numFmtId="164" fontId="30" fillId="0" borderId="1" xfId="1" applyNumberFormat="1" applyFont="1" applyBorder="1" applyAlignment="1">
      <alignment horizontal="right" vertical="center"/>
    </xf>
    <xf numFmtId="0" fontId="36" fillId="0" borderId="0" xfId="0" applyFont="1" applyAlignment="1">
      <alignment vertical="center"/>
    </xf>
    <xf numFmtId="0" fontId="33" fillId="0" borderId="0" xfId="0" applyFont="1" applyAlignment="1">
      <alignment horizontal="right" vertical="center"/>
    </xf>
    <xf numFmtId="165" fontId="36" fillId="0" borderId="0" xfId="0" applyNumberFormat="1" applyFont="1" applyAlignment="1">
      <alignment vertical="center"/>
    </xf>
    <xf numFmtId="0" fontId="35" fillId="0" borderId="0" xfId="0" applyFont="1" applyFill="1" applyBorder="1" applyAlignment="1">
      <alignment horizontal="right" vertical="center"/>
    </xf>
    <xf numFmtId="0" fontId="33" fillId="0" borderId="0" xfId="1" applyFont="1" applyFill="1" applyBorder="1" applyAlignment="1">
      <alignment horizontal="right" vertical="center"/>
    </xf>
    <xf numFmtId="0" fontId="30" fillId="0" borderId="1" xfId="3" applyFont="1">
      <alignment vertical="center"/>
      <protection locked="0"/>
    </xf>
    <xf numFmtId="9" fontId="30" fillId="0" borderId="1" xfId="3" applyNumberFormat="1" applyFont="1">
      <alignment vertical="center"/>
      <protection locked="0"/>
    </xf>
    <xf numFmtId="0" fontId="30" fillId="0" borderId="0" xfId="1" applyFont="1" applyFill="1" applyBorder="1" applyAlignment="1">
      <alignment horizontal="right" vertical="center"/>
    </xf>
    <xf numFmtId="0" fontId="37" fillId="0" borderId="0" xfId="1" applyFont="1">
      <alignment vertical="center"/>
    </xf>
    <xf numFmtId="0" fontId="38" fillId="0" borderId="0" xfId="0" applyFont="1"/>
    <xf numFmtId="0" fontId="39" fillId="5" borderId="0" xfId="0" applyFont="1" applyFill="1" applyAlignment="1">
      <alignment horizontal="center"/>
    </xf>
    <xf numFmtId="0" fontId="38" fillId="0" borderId="0" xfId="0" applyFont="1" applyAlignment="1">
      <alignment horizontal="right"/>
    </xf>
    <xf numFmtId="0" fontId="40" fillId="0" borderId="1" xfId="3" applyFont="1" applyAlignment="1">
      <alignment horizontal="center"/>
      <protection locked="0"/>
    </xf>
    <xf numFmtId="0" fontId="38" fillId="0" borderId="0" xfId="0" applyFont="1" applyAlignment="1">
      <alignment horizontal="center"/>
    </xf>
    <xf numFmtId="0" fontId="41" fillId="0" borderId="0" xfId="2" applyFont="1" applyAlignment="1"/>
    <xf numFmtId="9" fontId="40" fillId="0" borderId="1" xfId="3" applyNumberFormat="1" applyFont="1" applyAlignment="1">
      <alignment horizontal="center"/>
      <protection locked="0"/>
    </xf>
    <xf numFmtId="0" fontId="40" fillId="0" borderId="0" xfId="5" applyFont="1" applyProtection="1">
      <alignment vertical="center"/>
      <protection locked="0"/>
    </xf>
    <xf numFmtId="0" fontId="39" fillId="0" borderId="0" xfId="0" applyFont="1" applyAlignment="1">
      <alignment horizontal="right"/>
    </xf>
    <xf numFmtId="0" fontId="42" fillId="0" borderId="0" xfId="0" applyFont="1" applyAlignment="1">
      <alignment horizontal="right"/>
    </xf>
    <xf numFmtId="0" fontId="40" fillId="0" borderId="10" xfId="3" applyFont="1" applyBorder="1" applyAlignment="1">
      <alignment horizontal="center"/>
      <protection locked="0"/>
    </xf>
    <xf numFmtId="0" fontId="43" fillId="0" borderId="0" xfId="5" applyFont="1">
      <alignment vertical="center"/>
    </xf>
    <xf numFmtId="0" fontId="44" fillId="0" borderId="0" xfId="0" applyFont="1"/>
    <xf numFmtId="7" fontId="38" fillId="0" borderId="0" xfId="0" applyNumberFormat="1" applyFont="1"/>
    <xf numFmtId="165" fontId="38" fillId="0" borderId="0" xfId="0" applyNumberFormat="1" applyFont="1"/>
    <xf numFmtId="9" fontId="38" fillId="0" borderId="0" xfId="0" applyNumberFormat="1" applyFont="1"/>
    <xf numFmtId="0" fontId="45" fillId="0" borderId="0" xfId="0" applyFont="1"/>
    <xf numFmtId="0" fontId="38" fillId="0" borderId="0" xfId="0" applyFont="1" applyAlignment="1"/>
    <xf numFmtId="1" fontId="40" fillId="0" borderId="0" xfId="3" applyNumberFormat="1" applyFont="1" applyBorder="1" applyAlignment="1">
      <alignment horizontal="center"/>
      <protection locked="0"/>
    </xf>
    <xf numFmtId="1" fontId="43" fillId="0" borderId="11" xfId="3" applyNumberFormat="1" applyFont="1" applyBorder="1" applyAlignment="1">
      <alignment horizontal="center"/>
      <protection locked="0"/>
    </xf>
    <xf numFmtId="0" fontId="46" fillId="0" borderId="0" xfId="2" applyFont="1" applyAlignment="1"/>
    <xf numFmtId="1" fontId="40" fillId="0" borderId="0" xfId="5" applyNumberFormat="1" applyFont="1" applyProtection="1">
      <alignment vertical="center"/>
      <protection locked="0"/>
    </xf>
    <xf numFmtId="0" fontId="47" fillId="0" borderId="0" xfId="0" applyFont="1"/>
    <xf numFmtId="1" fontId="43" fillId="0" borderId="0" xfId="3" applyNumberFormat="1" applyFont="1" applyBorder="1" applyAlignment="1">
      <alignment horizontal="center"/>
      <protection locked="0"/>
    </xf>
    <xf numFmtId="1" fontId="40" fillId="0" borderId="0" xfId="5" applyNumberFormat="1" applyFont="1" applyBorder="1" applyProtection="1">
      <alignment vertical="center"/>
      <protection locked="0"/>
    </xf>
    <xf numFmtId="0" fontId="38" fillId="0" borderId="0" xfId="0" applyFont="1" applyBorder="1"/>
    <xf numFmtId="0" fontId="39" fillId="0" borderId="0" xfId="0" applyFont="1" applyBorder="1" applyAlignment="1">
      <alignment horizontal="right"/>
    </xf>
    <xf numFmtId="0" fontId="43" fillId="0" borderId="0" xfId="5" applyFont="1" applyBorder="1">
      <alignment vertical="center"/>
    </xf>
    <xf numFmtId="0" fontId="38" fillId="0" borderId="0" xfId="0" applyFont="1" applyBorder="1" applyAlignment="1">
      <alignment vertical="center" wrapText="1"/>
    </xf>
    <xf numFmtId="1" fontId="40" fillId="0" borderId="0" xfId="3" applyNumberFormat="1" applyFont="1" applyBorder="1" applyAlignment="1">
      <alignment horizontal="center" vertical="center"/>
      <protection locked="0"/>
    </xf>
    <xf numFmtId="1" fontId="43" fillId="0" borderId="0" xfId="3" applyNumberFormat="1" applyFont="1" applyBorder="1" applyAlignment="1">
      <alignment horizontal="center" vertical="center"/>
      <protection locked="0"/>
    </xf>
    <xf numFmtId="1" fontId="6" fillId="0" borderId="33" xfId="3" applyNumberFormat="1" applyFont="1" applyFill="1" applyBorder="1" applyAlignment="1">
      <alignment horizontal="right" vertical="center"/>
      <protection locked="0"/>
    </xf>
    <xf numFmtId="0" fontId="1" fillId="0" borderId="12" xfId="3" applyFont="1" applyBorder="1" applyAlignment="1">
      <alignment horizontal="left" vertical="center" wrapText="1"/>
      <protection locked="0"/>
    </xf>
    <xf numFmtId="3" fontId="6" fillId="0" borderId="12" xfId="3" applyNumberFormat="1" applyFont="1" applyBorder="1" applyAlignment="1">
      <alignment horizontal="right" vertical="center"/>
      <protection locked="0"/>
    </xf>
    <xf numFmtId="166" fontId="6" fillId="0" borderId="12" xfId="3" applyNumberFormat="1" applyFont="1" applyBorder="1" applyAlignment="1">
      <alignment horizontal="right" vertical="center"/>
      <protection locked="0"/>
    </xf>
    <xf numFmtId="164" fontId="1" fillId="0" borderId="12" xfId="3" applyNumberFormat="1" applyFont="1" applyBorder="1" applyAlignment="1">
      <alignment horizontal="right" vertical="center"/>
      <protection locked="0"/>
    </xf>
    <xf numFmtId="0" fontId="1" fillId="0" borderId="12" xfId="3" applyFont="1" applyBorder="1" applyAlignment="1">
      <alignment horizontal="right" vertical="center"/>
      <protection locked="0"/>
    </xf>
    <xf numFmtId="164" fontId="1" fillId="10" borderId="12" xfId="3" applyNumberFormat="1" applyFont="1" applyFill="1" applyBorder="1" applyAlignment="1">
      <alignment horizontal="right" vertical="center"/>
      <protection locked="0"/>
    </xf>
    <xf numFmtId="0" fontId="1" fillId="0" borderId="0" xfId="3" applyFont="1" applyBorder="1" applyAlignment="1">
      <alignment horizontal="right" vertical="center"/>
      <protection locked="0"/>
    </xf>
    <xf numFmtId="3" fontId="6" fillId="0" borderId="9" xfId="3" applyNumberFormat="1" applyFont="1" applyBorder="1" applyAlignment="1">
      <alignment horizontal="right" vertical="center"/>
      <protection locked="0"/>
    </xf>
    <xf numFmtId="166" fontId="6" fillId="0" borderId="9" xfId="3" applyNumberFormat="1" applyFont="1" applyBorder="1" applyAlignment="1">
      <alignment horizontal="right" vertical="center"/>
      <protection locked="0"/>
    </xf>
    <xf numFmtId="164" fontId="1" fillId="0" borderId="3" xfId="3" applyNumberFormat="1" applyFont="1" applyBorder="1" applyAlignment="1">
      <alignment horizontal="right" vertical="center"/>
      <protection locked="0"/>
    </xf>
    <xf numFmtId="0" fontId="1" fillId="0" borderId="3" xfId="3" applyFont="1" applyBorder="1" applyAlignment="1">
      <alignment horizontal="right" vertical="center"/>
      <protection locked="0"/>
    </xf>
    <xf numFmtId="164" fontId="1" fillId="0" borderId="1" xfId="3" applyNumberFormat="1" applyFont="1" applyAlignment="1">
      <alignment horizontal="right" vertical="center"/>
      <protection locked="0"/>
    </xf>
    <xf numFmtId="3" fontId="6" fillId="0" borderId="18" xfId="3" applyNumberFormat="1" applyFont="1" applyBorder="1" applyAlignment="1">
      <alignment horizontal="right" vertical="center"/>
      <protection locked="0"/>
    </xf>
    <xf numFmtId="166" fontId="6" fillId="0" borderId="18" xfId="3" applyNumberFormat="1" applyFont="1" applyBorder="1" applyAlignment="1">
      <alignment horizontal="right" vertical="center"/>
      <protection locked="0"/>
    </xf>
    <xf numFmtId="164" fontId="1" fillId="0" borderId="19" xfId="3" applyNumberFormat="1" applyFont="1" applyBorder="1" applyAlignment="1">
      <alignment horizontal="right" vertical="center"/>
      <protection locked="0"/>
    </xf>
    <xf numFmtId="164" fontId="1" fillId="0" borderId="4" xfId="3" applyNumberFormat="1" applyFont="1" applyBorder="1" applyAlignment="1">
      <alignment horizontal="right" vertical="center"/>
      <protection locked="0"/>
    </xf>
    <xf numFmtId="0" fontId="6" fillId="0" borderId="10" xfId="3" applyFont="1" applyBorder="1" applyAlignment="1">
      <alignment horizontal="right" vertical="center"/>
      <protection locked="0"/>
    </xf>
    <xf numFmtId="0" fontId="1" fillId="0" borderId="10" xfId="1" applyFont="1" applyBorder="1" applyAlignment="1">
      <alignment horizontal="right" vertical="center"/>
    </xf>
    <xf numFmtId="164" fontId="5" fillId="0" borderId="10" xfId="1" applyNumberFormat="1" applyFont="1" applyBorder="1" applyAlignment="1">
      <alignment horizontal="right" vertical="center"/>
    </xf>
    <xf numFmtId="0" fontId="6" fillId="0" borderId="7" xfId="3" applyFont="1" applyBorder="1" applyAlignment="1">
      <alignment horizontal="right" vertical="center"/>
      <protection locked="0"/>
    </xf>
    <xf numFmtId="164" fontId="6" fillId="0" borderId="7" xfId="3" applyNumberFormat="1" applyFont="1" applyBorder="1" applyAlignment="1">
      <alignment horizontal="right" vertical="center"/>
      <protection locked="0"/>
    </xf>
    <xf numFmtId="0" fontId="1" fillId="0" borderId="0" xfId="1" applyFont="1" applyBorder="1" applyAlignment="1">
      <alignment horizontal="right" vertical="center"/>
    </xf>
    <xf numFmtId="164" fontId="5" fillId="0" borderId="0" xfId="1" applyNumberFormat="1" applyFont="1" applyBorder="1" applyAlignment="1">
      <alignment horizontal="right" vertical="center"/>
    </xf>
    <xf numFmtId="164" fontId="6" fillId="0" borderId="10" xfId="3" applyNumberFormat="1" applyFont="1" applyBorder="1" applyAlignment="1">
      <alignment horizontal="right" vertical="center"/>
      <protection locked="0"/>
    </xf>
    <xf numFmtId="0" fontId="1" fillId="0" borderId="7" xfId="3" applyFont="1" applyBorder="1" applyAlignment="1">
      <alignment horizontal="right" vertical="center"/>
      <protection locked="0"/>
    </xf>
    <xf numFmtId="164" fontId="1" fillId="0" borderId="7" xfId="3" applyNumberFormat="1" applyFont="1" applyBorder="1" applyAlignment="1">
      <alignment horizontal="right" vertical="center"/>
      <protection locked="0"/>
    </xf>
    <xf numFmtId="3" fontId="6" fillId="0" borderId="8" xfId="3" applyNumberFormat="1" applyFont="1" applyBorder="1" applyAlignment="1">
      <alignment horizontal="right" vertical="center"/>
      <protection locked="0"/>
    </xf>
    <xf numFmtId="166" fontId="6" fillId="0" borderId="8" xfId="3" applyNumberFormat="1" applyFont="1" applyBorder="1" applyAlignment="1">
      <alignment horizontal="right" vertical="center"/>
      <protection locked="0"/>
    </xf>
    <xf numFmtId="164" fontId="1" fillId="0" borderId="8" xfId="3" applyNumberFormat="1" applyFont="1" applyBorder="1" applyAlignment="1">
      <alignment horizontal="right" vertical="center"/>
      <protection locked="0"/>
    </xf>
    <xf numFmtId="3" fontId="6" fillId="10" borderId="9" xfId="3" applyNumberFormat="1" applyFont="1" applyFill="1" applyBorder="1" applyAlignment="1">
      <alignment horizontal="right" vertical="center"/>
      <protection locked="0"/>
    </xf>
    <xf numFmtId="166" fontId="6" fillId="10" borderId="9" xfId="3" applyNumberFormat="1" applyFont="1" applyFill="1" applyBorder="1" applyAlignment="1">
      <alignment horizontal="right" vertical="center"/>
      <protection locked="0"/>
    </xf>
    <xf numFmtId="164" fontId="1" fillId="10" borderId="3" xfId="3" applyNumberFormat="1" applyFont="1" applyFill="1" applyBorder="1" applyAlignment="1">
      <alignment horizontal="right" vertical="center"/>
      <protection locked="0"/>
    </xf>
    <xf numFmtId="164" fontId="1" fillId="10" borderId="1" xfId="3" applyNumberFormat="1" applyFont="1" applyFill="1" applyAlignment="1">
      <alignment horizontal="right" vertical="center"/>
      <protection locked="0"/>
    </xf>
    <xf numFmtId="164" fontId="6" fillId="0" borderId="33" xfId="3" applyNumberFormat="1" applyFont="1" applyFill="1" applyBorder="1" applyAlignment="1">
      <alignment horizontal="right" vertical="center"/>
      <protection locked="0"/>
    </xf>
    <xf numFmtId="3" fontId="6" fillId="0" borderId="43" xfId="3" applyNumberFormat="1" applyFont="1" applyBorder="1" applyAlignment="1">
      <alignment horizontal="right" vertical="center"/>
      <protection locked="0"/>
    </xf>
    <xf numFmtId="166" fontId="6" fillId="0" borderId="44" xfId="3" applyNumberFormat="1" applyFont="1" applyBorder="1" applyAlignment="1">
      <alignment horizontal="right" vertical="center"/>
      <protection locked="0"/>
    </xf>
    <xf numFmtId="0" fontId="6" fillId="0" borderId="1" xfId="3" applyFont="1" applyBorder="1" applyAlignment="1">
      <alignment horizontal="left" vertical="center" wrapText="1"/>
      <protection locked="0"/>
    </xf>
    <xf numFmtId="0" fontId="1" fillId="0" borderId="1" xfId="1" applyFont="1" applyBorder="1" applyAlignment="1">
      <alignment horizontal="left" vertical="center"/>
    </xf>
    <xf numFmtId="0" fontId="6" fillId="0" borderId="1" xfId="3" applyFont="1" applyFill="1" applyBorder="1" applyAlignment="1">
      <alignment horizontal="left" vertical="center" wrapText="1"/>
      <protection locked="0"/>
    </xf>
    <xf numFmtId="0" fontId="1" fillId="0" borderId="1" xfId="3" applyFont="1" applyAlignment="1">
      <alignment horizontal="left" vertical="center" wrapText="1"/>
      <protection locked="0"/>
    </xf>
    <xf numFmtId="0" fontId="1" fillId="0" borderId="8" xfId="3" applyFont="1" applyBorder="1" applyAlignment="1">
      <alignment horizontal="right" vertical="center"/>
      <protection locked="0"/>
    </xf>
    <xf numFmtId="0" fontId="6" fillId="0" borderId="1" xfId="3" applyFont="1" applyAlignment="1">
      <alignment horizontal="left" vertical="center" wrapText="1"/>
      <protection locked="0"/>
    </xf>
    <xf numFmtId="0" fontId="6" fillId="10" borderId="1" xfId="3" applyFont="1" applyFill="1" applyBorder="1" applyAlignment="1">
      <alignment horizontal="left" vertical="center" wrapText="1"/>
      <protection locked="0"/>
    </xf>
    <xf numFmtId="164" fontId="1" fillId="0" borderId="1" xfId="1" applyNumberFormat="1" applyFont="1" applyBorder="1" applyAlignment="1">
      <alignment horizontal="right" vertical="center"/>
    </xf>
    <xf numFmtId="164" fontId="1" fillId="0" borderId="4" xfId="1" applyNumberFormat="1" applyFont="1" applyBorder="1" applyAlignment="1">
      <alignment horizontal="right" vertical="center"/>
    </xf>
    <xf numFmtId="164" fontId="1" fillId="0" borderId="12" xfId="1" applyNumberFormat="1" applyFont="1" applyBorder="1" applyAlignment="1">
      <alignment horizontal="right" vertical="center"/>
    </xf>
    <xf numFmtId="0" fontId="1" fillId="0" borderId="0" xfId="5" applyFont="1" applyAlignment="1" applyProtection="1">
      <alignment horizontal="right" vertical="center"/>
      <protection locked="0"/>
    </xf>
    <xf numFmtId="0" fontId="1" fillId="0" borderId="7" xfId="1" applyFont="1" applyBorder="1" applyAlignment="1">
      <alignment horizontal="right" vertical="center"/>
    </xf>
    <xf numFmtId="164" fontId="1" fillId="0" borderId="8" xfId="1" applyNumberFormat="1" applyFont="1" applyBorder="1" applyAlignment="1">
      <alignment horizontal="right" vertical="center"/>
    </xf>
    <xf numFmtId="0" fontId="1" fillId="0" borderId="0" xfId="5" applyFont="1" applyAlignment="1">
      <alignment horizontal="right" vertical="center"/>
    </xf>
    <xf numFmtId="164" fontId="1" fillId="10" borderId="1" xfId="1" applyNumberFormat="1" applyFont="1" applyFill="1" applyBorder="1" applyAlignment="1">
      <alignment horizontal="right" vertical="center"/>
    </xf>
    <xf numFmtId="0" fontId="6" fillId="10" borderId="12" xfId="0" applyFont="1" applyFill="1" applyBorder="1" applyAlignment="1">
      <alignment horizontal="left" vertical="center" wrapText="1"/>
    </xf>
    <xf numFmtId="3" fontId="6" fillId="10" borderId="12" xfId="0" applyNumberFormat="1" applyFont="1" applyFill="1" applyBorder="1" applyAlignment="1">
      <alignment horizontal="right" vertical="center" wrapText="1"/>
    </xf>
    <xf numFmtId="166" fontId="6" fillId="10" borderId="12" xfId="0" applyNumberFormat="1" applyFont="1" applyFill="1" applyBorder="1" applyAlignment="1">
      <alignment horizontal="right" vertical="center" wrapText="1"/>
    </xf>
    <xf numFmtId="164" fontId="6" fillId="10" borderId="12" xfId="0" applyNumberFormat="1" applyFont="1" applyFill="1" applyBorder="1" applyAlignment="1">
      <alignment horizontal="right" vertical="center" wrapText="1"/>
    </xf>
    <xf numFmtId="0" fontId="6" fillId="10" borderId="12" xfId="0" applyFont="1" applyFill="1" applyBorder="1" applyAlignment="1">
      <alignment horizontal="right" vertical="center" wrapText="1"/>
    </xf>
    <xf numFmtId="3" fontId="6" fillId="0" borderId="0" xfId="0" applyNumberFormat="1" applyFont="1" applyFill="1" applyBorder="1" applyAlignment="1">
      <alignment horizontal="right" vertical="center" wrapText="1"/>
    </xf>
    <xf numFmtId="166" fontId="6" fillId="0" borderId="0" xfId="0" applyNumberFormat="1" applyFont="1" applyFill="1" applyBorder="1" applyAlignment="1">
      <alignment horizontal="right" vertical="center" wrapText="1"/>
    </xf>
    <xf numFmtId="164" fontId="6" fillId="0" borderId="0" xfId="0" applyNumberFormat="1" applyFont="1" applyFill="1" applyBorder="1" applyAlignment="1">
      <alignment horizontal="right" vertical="center" wrapText="1"/>
    </xf>
    <xf numFmtId="0" fontId="6" fillId="0" borderId="0" xfId="0" applyFont="1" applyFill="1" applyBorder="1" applyAlignment="1">
      <alignment horizontal="right" vertical="center" wrapText="1"/>
    </xf>
    <xf numFmtId="0" fontId="6" fillId="10" borderId="0" xfId="0" applyFont="1" applyFill="1" applyAlignment="1">
      <alignment horizontal="left" vertical="center" wrapText="1"/>
    </xf>
    <xf numFmtId="0" fontId="6" fillId="0" borderId="0" xfId="0" applyFont="1" applyBorder="1" applyAlignment="1">
      <alignment horizontal="left" vertical="top" wrapText="1"/>
    </xf>
    <xf numFmtId="0" fontId="1" fillId="0" borderId="4" xfId="3" applyFont="1" applyBorder="1" applyAlignment="1">
      <alignment horizontal="left" vertical="center"/>
      <protection locked="0"/>
    </xf>
    <xf numFmtId="0" fontId="1" fillId="0" borderId="6" xfId="3" applyFont="1" applyBorder="1" applyAlignment="1">
      <alignment horizontal="left" vertical="center"/>
      <protection locked="0"/>
    </xf>
    <xf numFmtId="0" fontId="1" fillId="10" borderId="1" xfId="3" applyFont="1" applyFill="1" applyAlignment="1">
      <alignment horizontal="left" vertical="center"/>
      <protection locked="0"/>
    </xf>
    <xf numFmtId="0" fontId="1" fillId="0" borderId="1" xfId="3" applyFont="1" applyAlignment="1">
      <alignment horizontal="left" vertical="center"/>
      <protection locked="0"/>
    </xf>
    <xf numFmtId="0" fontId="1" fillId="0" borderId="12" xfId="3" applyFont="1" applyBorder="1" applyAlignment="1">
      <alignment horizontal="left" vertical="center"/>
      <protection locked="0"/>
    </xf>
    <xf numFmtId="0" fontId="6" fillId="0" borderId="10" xfId="0" applyFont="1" applyBorder="1" applyAlignment="1">
      <alignment horizontal="left" vertical="center" wrapText="1"/>
    </xf>
    <xf numFmtId="0" fontId="1" fillId="0" borderId="1" xfId="3" applyFont="1" applyFill="1" applyBorder="1" applyAlignment="1">
      <alignment horizontal="left" vertical="center"/>
      <protection locked="0"/>
    </xf>
    <xf numFmtId="0" fontId="6" fillId="0" borderId="1" xfId="0" applyFont="1" applyFill="1" applyBorder="1" applyAlignment="1">
      <alignment horizontal="left" vertical="center" wrapText="1"/>
    </xf>
    <xf numFmtId="0" fontId="6" fillId="0" borderId="4" xfId="0" applyFont="1" applyBorder="1" applyAlignment="1">
      <alignment horizontal="left" vertical="center" wrapText="1"/>
    </xf>
    <xf numFmtId="0" fontId="6" fillId="0" borderId="6" xfId="0" applyFont="1" applyBorder="1" applyAlignment="1">
      <alignment horizontal="left" vertical="center" wrapText="1"/>
    </xf>
    <xf numFmtId="0" fontId="1" fillId="0" borderId="4" xfId="3" applyFont="1" applyFill="1" applyBorder="1" applyAlignment="1">
      <alignment horizontal="left" vertical="center"/>
      <protection locked="0"/>
    </xf>
    <xf numFmtId="0" fontId="1" fillId="0" borderId="1"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10" borderId="4" xfId="0" applyFont="1" applyFill="1" applyBorder="1" applyAlignment="1">
      <alignment horizontal="left" vertical="center" wrapText="1"/>
    </xf>
    <xf numFmtId="0" fontId="1" fillId="10" borderId="1" xfId="0" applyFont="1" applyFill="1" applyBorder="1" applyAlignment="1">
      <alignment horizontal="left" vertical="center" wrapText="1"/>
    </xf>
    <xf numFmtId="0" fontId="6" fillId="10" borderId="1" xfId="0" applyFont="1" applyFill="1" applyBorder="1" applyAlignment="1">
      <alignment horizontal="left" vertical="center" wrapText="1"/>
    </xf>
    <xf numFmtId="0" fontId="6" fillId="0" borderId="12" xfId="0" applyFont="1" applyBorder="1" applyAlignment="1">
      <alignment horizontal="left" vertical="center" wrapText="1"/>
    </xf>
    <xf numFmtId="0" fontId="6" fillId="0" borderId="12" xfId="0" applyFont="1" applyFill="1" applyBorder="1" applyAlignment="1">
      <alignment horizontal="left" vertical="center" wrapText="1"/>
    </xf>
    <xf numFmtId="0" fontId="6" fillId="0" borderId="1" xfId="0" applyFont="1" applyBorder="1" applyAlignment="1">
      <alignment horizontal="left" vertical="center" wrapText="1"/>
    </xf>
    <xf numFmtId="0" fontId="1" fillId="0" borderId="8" xfId="3" applyFont="1" applyBorder="1" applyAlignment="1">
      <alignment horizontal="left" vertical="center" wrapText="1"/>
      <protection locked="0"/>
    </xf>
    <xf numFmtId="0" fontId="6" fillId="0" borderId="4" xfId="3" applyFont="1" applyBorder="1" applyAlignment="1">
      <alignment horizontal="left" vertical="center"/>
      <protection locked="0"/>
    </xf>
    <xf numFmtId="0" fontId="6" fillId="0" borderId="0" xfId="0" applyFont="1" applyFill="1" applyBorder="1" applyAlignment="1">
      <alignment horizontal="left" vertical="center" wrapText="1"/>
    </xf>
    <xf numFmtId="0" fontId="1" fillId="10" borderId="4" xfId="3" applyFont="1" applyFill="1" applyBorder="1" applyAlignment="1">
      <alignment horizontal="left" vertical="center" wrapText="1"/>
      <protection locked="0"/>
    </xf>
    <xf numFmtId="0" fontId="6" fillId="10" borderId="1" xfId="3" applyFont="1" applyFill="1" applyAlignment="1">
      <alignment horizontal="left" vertical="center"/>
      <protection locked="0"/>
    </xf>
    <xf numFmtId="0" fontId="1" fillId="10" borderId="5" xfId="3" applyFont="1" applyFill="1" applyBorder="1" applyAlignment="1">
      <alignment horizontal="left" vertical="center" wrapText="1"/>
      <protection locked="0"/>
    </xf>
    <xf numFmtId="0" fontId="6" fillId="0" borderId="1" xfId="3" applyFont="1" applyAlignment="1">
      <alignment horizontal="left" vertical="center"/>
      <protection locked="0"/>
    </xf>
    <xf numFmtId="0" fontId="6" fillId="0" borderId="12" xfId="3" applyFont="1" applyBorder="1" applyAlignment="1">
      <alignment horizontal="left" vertical="center"/>
      <protection locked="0"/>
    </xf>
    <xf numFmtId="0" fontId="6" fillId="0" borderId="10" xfId="3" applyFont="1" applyBorder="1" applyAlignment="1">
      <alignment horizontal="left" vertical="center"/>
      <protection locked="0"/>
    </xf>
    <xf numFmtId="0" fontId="6" fillId="0" borderId="7" xfId="3" applyFont="1" applyBorder="1" applyAlignment="1">
      <alignment horizontal="left" vertical="center"/>
      <protection locked="0"/>
    </xf>
    <xf numFmtId="0" fontId="1" fillId="0" borderId="18" xfId="3" applyFont="1" applyBorder="1" applyAlignment="1">
      <alignment horizontal="right" vertical="center"/>
      <protection locked="0"/>
    </xf>
    <xf numFmtId="0" fontId="1" fillId="0" borderId="19" xfId="3" applyFont="1" applyBorder="1" applyAlignment="1">
      <alignment horizontal="right" vertical="center"/>
      <protection locked="0"/>
    </xf>
    <xf numFmtId="0" fontId="1" fillId="10" borderId="9" xfId="3" applyFont="1" applyFill="1" applyBorder="1" applyAlignment="1">
      <alignment horizontal="right" vertical="center"/>
      <protection locked="0"/>
    </xf>
    <xf numFmtId="0" fontId="1" fillId="10" borderId="3" xfId="3" applyFont="1" applyFill="1" applyBorder="1" applyAlignment="1">
      <alignment horizontal="right" vertical="center"/>
      <protection locked="0"/>
    </xf>
    <xf numFmtId="0" fontId="1" fillId="0" borderId="9" xfId="3" applyFont="1" applyBorder="1" applyAlignment="1">
      <alignment horizontal="right" vertical="center"/>
      <protection locked="0"/>
    </xf>
    <xf numFmtId="3" fontId="1" fillId="0" borderId="9" xfId="3" applyNumberFormat="1" applyFont="1" applyBorder="1" applyAlignment="1">
      <alignment horizontal="right" vertical="center"/>
      <protection locked="0"/>
    </xf>
    <xf numFmtId="0" fontId="1" fillId="0" borderId="10" xfId="3" applyFont="1" applyBorder="1" applyAlignment="1">
      <alignment horizontal="right" vertical="center"/>
      <protection locked="0"/>
    </xf>
    <xf numFmtId="164" fontId="1" fillId="0" borderId="10" xfId="3" applyNumberFormat="1" applyFont="1" applyBorder="1" applyAlignment="1">
      <alignment horizontal="right" vertical="center"/>
      <protection locked="0"/>
    </xf>
    <xf numFmtId="0" fontId="1" fillId="0" borderId="1" xfId="3" applyFont="1" applyBorder="1" applyAlignment="1">
      <alignment horizontal="left" vertical="center"/>
      <protection locked="0"/>
    </xf>
    <xf numFmtId="0" fontId="6" fillId="0" borderId="1" xfId="3" applyFont="1" applyBorder="1" applyAlignment="1">
      <alignment horizontal="left" vertical="center"/>
      <protection locked="0"/>
    </xf>
    <xf numFmtId="0" fontId="6" fillId="0" borderId="36" xfId="3" applyFont="1" applyBorder="1" applyAlignment="1">
      <alignment horizontal="left" vertical="center"/>
      <protection locked="0"/>
    </xf>
    <xf numFmtId="0" fontId="1" fillId="0" borderId="8" xfId="3" applyFont="1" applyBorder="1" applyAlignment="1">
      <alignment horizontal="left" vertical="center"/>
      <protection locked="0"/>
    </xf>
    <xf numFmtId="0" fontId="6" fillId="0" borderId="8" xfId="3" applyFont="1" applyBorder="1" applyAlignment="1">
      <alignment horizontal="left" vertical="center"/>
      <protection locked="0"/>
    </xf>
    <xf numFmtId="164" fontId="1" fillId="0" borderId="33" xfId="3" applyNumberFormat="1" applyFont="1" applyFill="1" applyBorder="1" applyAlignment="1">
      <alignment horizontal="right" vertical="center"/>
      <protection locked="0"/>
    </xf>
    <xf numFmtId="0" fontId="1" fillId="0" borderId="53" xfId="3" applyFont="1" applyBorder="1" applyAlignment="1">
      <alignment horizontal="right" vertical="center"/>
      <protection locked="0"/>
    </xf>
    <xf numFmtId="164" fontId="1" fillId="0" borderId="52" xfId="1" applyNumberFormat="1" applyFont="1" applyBorder="1" applyAlignment="1">
      <alignment horizontal="right" vertical="center"/>
    </xf>
    <xf numFmtId="164" fontId="1" fillId="0" borderId="33" xfId="3" applyNumberFormat="1" applyFont="1" applyBorder="1" applyAlignment="1">
      <alignment horizontal="right" vertical="center"/>
      <protection locked="0"/>
    </xf>
    <xf numFmtId="3" fontId="4" fillId="0" borderId="0" xfId="1" applyNumberFormat="1" applyFont="1" applyAlignment="1">
      <alignment horizontal="center" vertical="center"/>
    </xf>
    <xf numFmtId="0" fontId="1" fillId="11" borderId="0" xfId="1" applyFill="1">
      <alignment vertical="center"/>
    </xf>
    <xf numFmtId="0" fontId="1" fillId="11" borderId="0" xfId="1" applyFont="1" applyFill="1" applyAlignment="1">
      <alignment horizontal="center" vertical="center"/>
    </xf>
    <xf numFmtId="0" fontId="1" fillId="11" borderId="0" xfId="1" applyFont="1" applyFill="1">
      <alignment vertical="center"/>
    </xf>
    <xf numFmtId="0" fontId="1" fillId="0" borderId="4" xfId="3" applyFont="1" applyBorder="1" applyAlignment="1">
      <alignment horizontal="left" vertical="center" wrapText="1"/>
      <protection locked="0"/>
    </xf>
    <xf numFmtId="0" fontId="1" fillId="0" borderId="5" xfId="3" applyFont="1" applyBorder="1" applyAlignment="1">
      <alignment horizontal="left" vertical="center" wrapText="1"/>
      <protection locked="0"/>
    </xf>
    <xf numFmtId="0" fontId="1" fillId="0" borderId="6" xfId="3" applyFont="1" applyBorder="1" applyAlignment="1">
      <alignment horizontal="left" vertical="center" wrapText="1"/>
      <protection locked="0"/>
    </xf>
    <xf numFmtId="0" fontId="1" fillId="0" borderId="8" xfId="3" applyFont="1" applyBorder="1" applyAlignment="1">
      <alignment horizontal="center" vertical="center" wrapText="1"/>
      <protection locked="0"/>
    </xf>
    <xf numFmtId="0" fontId="1" fillId="0" borderId="3" xfId="3" applyFont="1" applyBorder="1" applyAlignment="1">
      <alignment horizontal="center" vertical="center" wrapText="1"/>
      <protection locked="0"/>
    </xf>
    <xf numFmtId="0" fontId="1" fillId="0" borderId="4" xfId="1" applyFont="1" applyBorder="1" applyAlignment="1">
      <alignment horizontal="left" vertical="center"/>
    </xf>
    <xf numFmtId="0" fontId="1" fillId="0" borderId="5" xfId="1" applyFont="1" applyBorder="1" applyAlignment="1">
      <alignment horizontal="left" vertical="center"/>
    </xf>
    <xf numFmtId="0" fontId="1" fillId="0" borderId="6" xfId="1" applyFont="1" applyBorder="1" applyAlignment="1">
      <alignment horizontal="left" vertical="center"/>
    </xf>
    <xf numFmtId="0" fontId="1" fillId="0" borderId="4" xfId="3" applyFont="1" applyFill="1" applyBorder="1" applyAlignment="1">
      <alignment horizontal="left" vertical="center" wrapText="1"/>
      <protection locked="0"/>
    </xf>
    <xf numFmtId="0" fontId="1" fillId="0" borderId="5" xfId="3" applyFont="1" applyFill="1" applyBorder="1" applyAlignment="1">
      <alignment horizontal="left" vertical="center" wrapText="1"/>
      <protection locked="0"/>
    </xf>
    <xf numFmtId="0" fontId="6" fillId="0" borderId="4" xfId="3" applyFont="1" applyFill="1" applyBorder="1" applyAlignment="1">
      <alignment horizontal="left" vertical="center" wrapText="1"/>
      <protection locked="0"/>
    </xf>
    <xf numFmtId="0" fontId="6" fillId="0" borderId="6" xfId="3" applyFont="1" applyFill="1" applyBorder="1" applyAlignment="1">
      <alignment horizontal="left" vertical="center" wrapText="1"/>
      <protection locked="0"/>
    </xf>
    <xf numFmtId="0" fontId="11" fillId="0" borderId="0" xfId="3" applyFont="1" applyFill="1" applyBorder="1" applyAlignment="1">
      <alignment horizontal="left" vertical="center" wrapText="1"/>
      <protection locked="0"/>
    </xf>
    <xf numFmtId="0" fontId="1" fillId="0" borderId="1" xfId="3" applyFont="1" applyBorder="1" applyAlignment="1">
      <alignment horizontal="left" vertical="center" wrapText="1"/>
      <protection locked="0"/>
    </xf>
    <xf numFmtId="0" fontId="1" fillId="0" borderId="0" xfId="1" applyFont="1" applyAlignment="1">
      <alignment horizontal="center" vertical="center"/>
    </xf>
    <xf numFmtId="0" fontId="1" fillId="0" borderId="10" xfId="3" applyFont="1" applyFill="1" applyBorder="1" applyAlignment="1">
      <alignment horizontal="center" vertical="center" wrapText="1"/>
      <protection locked="0"/>
    </xf>
    <xf numFmtId="0" fontId="1" fillId="0" borderId="10" xfId="3" applyFont="1" applyBorder="1" applyAlignment="1">
      <alignment horizontal="center" vertical="center" wrapText="1"/>
      <protection locked="0"/>
    </xf>
    <xf numFmtId="0" fontId="1" fillId="0" borderId="0" xfId="3" applyFont="1" applyBorder="1" applyAlignment="1">
      <alignment horizontal="center" vertical="center" wrapText="1"/>
      <protection locked="0"/>
    </xf>
    <xf numFmtId="0" fontId="1" fillId="0" borderId="4" xfId="3" applyFont="1" applyBorder="1" applyAlignment="1">
      <alignment horizontal="left" vertical="center" wrapText="1"/>
      <protection locked="0"/>
    </xf>
    <xf numFmtId="0" fontId="1" fillId="0" borderId="1" xfId="3" applyFont="1" applyBorder="1" applyAlignment="1">
      <alignment horizontal="left" vertical="center" wrapText="1"/>
      <protection locked="0"/>
    </xf>
    <xf numFmtId="0" fontId="1" fillId="0" borderId="10" xfId="3" applyFont="1" applyBorder="1" applyAlignment="1">
      <alignment horizontal="left" vertical="center" wrapText="1"/>
      <protection locked="0"/>
    </xf>
    <xf numFmtId="0" fontId="1" fillId="0" borderId="4" xfId="1" applyFont="1" applyBorder="1" applyAlignment="1">
      <alignment horizontal="left" vertical="center"/>
    </xf>
    <xf numFmtId="0" fontId="1" fillId="0" borderId="5" xfId="1" applyFont="1" applyBorder="1" applyAlignment="1">
      <alignment horizontal="left" vertical="center"/>
    </xf>
    <xf numFmtId="0" fontId="1" fillId="0" borderId="6" xfId="1" applyFont="1" applyBorder="1" applyAlignment="1">
      <alignment horizontal="left" vertical="center"/>
    </xf>
    <xf numFmtId="0" fontId="6" fillId="0" borderId="4" xfId="3" applyFont="1" applyFill="1" applyBorder="1" applyAlignment="1">
      <alignment horizontal="left" vertical="center" wrapText="1"/>
      <protection locked="0"/>
    </xf>
    <xf numFmtId="0" fontId="6" fillId="0" borderId="6" xfId="3" applyFont="1" applyFill="1" applyBorder="1" applyAlignment="1">
      <alignment horizontal="left" vertical="center" wrapText="1"/>
      <protection locked="0"/>
    </xf>
    <xf numFmtId="0" fontId="6" fillId="10" borderId="4" xfId="3" applyFont="1" applyFill="1" applyBorder="1" applyAlignment="1">
      <alignment horizontal="left" vertical="center" wrapText="1"/>
      <protection locked="0"/>
    </xf>
    <xf numFmtId="0" fontId="6" fillId="10" borderId="6" xfId="3" applyFont="1" applyFill="1" applyBorder="1" applyAlignment="1">
      <alignment horizontal="left" vertical="center" wrapText="1"/>
      <protection locked="0"/>
    </xf>
    <xf numFmtId="0" fontId="1" fillId="0" borderId="4" xfId="3" applyFont="1" applyFill="1" applyBorder="1" applyAlignment="1">
      <alignment horizontal="left" vertical="center" wrapText="1"/>
      <protection locked="0"/>
    </xf>
    <xf numFmtId="0" fontId="11" fillId="0" borderId="0" xfId="3" applyFont="1" applyFill="1" applyBorder="1" applyAlignment="1">
      <alignment horizontal="left" vertical="center" wrapText="1"/>
      <protection locked="0"/>
    </xf>
    <xf numFmtId="0" fontId="1" fillId="0" borderId="0" xfId="3" applyFont="1" applyFill="1" applyBorder="1" applyAlignment="1">
      <alignment horizontal="left" vertical="center" wrapText="1"/>
      <protection locked="0"/>
    </xf>
    <xf numFmtId="0" fontId="1" fillId="0" borderId="8" xfId="3" applyFont="1" applyBorder="1" applyAlignment="1">
      <alignment horizontal="center" vertical="center" wrapText="1"/>
      <protection locked="0"/>
    </xf>
    <xf numFmtId="0" fontId="1" fillId="0" borderId="10" xfId="3" applyFont="1" applyBorder="1" applyAlignment="1">
      <alignment horizontal="center" vertical="center" wrapText="1"/>
      <protection locked="0"/>
    </xf>
    <xf numFmtId="0" fontId="1" fillId="0" borderId="0" xfId="3" applyFont="1" applyBorder="1" applyAlignment="1">
      <alignment horizontal="center" vertical="center" wrapText="1"/>
      <protection locked="0"/>
    </xf>
    <xf numFmtId="0" fontId="1" fillId="0" borderId="0" xfId="3" applyFont="1" applyFill="1" applyBorder="1" applyAlignment="1">
      <alignment horizontal="center" vertical="center" wrapText="1"/>
      <protection locked="0"/>
    </xf>
    <xf numFmtId="0" fontId="1" fillId="0" borderId="0" xfId="1" applyFont="1" applyAlignment="1">
      <alignment horizontal="center" vertical="center"/>
    </xf>
    <xf numFmtId="0" fontId="51" fillId="11" borderId="0" xfId="1" applyFont="1" applyFill="1">
      <alignment vertical="center"/>
    </xf>
    <xf numFmtId="0" fontId="51" fillId="11" borderId="0" xfId="1" applyFont="1" applyFill="1" applyAlignment="1">
      <alignment horizontal="center" vertical="center"/>
    </xf>
    <xf numFmtId="0" fontId="52" fillId="0" borderId="0" xfId="1" applyFont="1">
      <alignment vertical="center"/>
    </xf>
    <xf numFmtId="164" fontId="52" fillId="0" borderId="0" xfId="1" applyNumberFormat="1" applyFont="1">
      <alignment vertical="center"/>
    </xf>
    <xf numFmtId="3" fontId="52" fillId="0" borderId="0" xfId="1" applyNumberFormat="1" applyFont="1">
      <alignment vertical="center"/>
    </xf>
    <xf numFmtId="165" fontId="52" fillId="0" borderId="0" xfId="1" applyNumberFormat="1" applyFont="1">
      <alignment vertical="center"/>
    </xf>
    <xf numFmtId="1" fontId="52" fillId="0" borderId="0" xfId="1" applyNumberFormat="1" applyFont="1" applyAlignment="1">
      <alignment horizontal="center" vertical="center"/>
    </xf>
    <xf numFmtId="2" fontId="52" fillId="0" borderId="0" xfId="1" applyNumberFormat="1" applyFont="1">
      <alignment vertical="center"/>
    </xf>
    <xf numFmtId="0" fontId="52" fillId="0" borderId="34" xfId="1" applyFont="1" applyBorder="1">
      <alignment vertical="center"/>
    </xf>
    <xf numFmtId="0" fontId="52" fillId="0" borderId="0" xfId="1" applyFont="1" applyFill="1" applyBorder="1">
      <alignment vertical="center"/>
    </xf>
    <xf numFmtId="0" fontId="50" fillId="0" borderId="0" xfId="1" applyFont="1" applyAlignment="1">
      <alignment vertical="center"/>
    </xf>
    <xf numFmtId="0" fontId="52" fillId="0" borderId="0" xfId="1" applyFont="1" applyAlignment="1">
      <alignment horizontal="center" vertical="center"/>
    </xf>
    <xf numFmtId="0" fontId="52" fillId="0" borderId="0" xfId="1" applyFont="1" applyAlignment="1">
      <alignment vertical="center"/>
    </xf>
    <xf numFmtId="164" fontId="50" fillId="0" borderId="0" xfId="1" applyNumberFormat="1" applyFont="1" applyAlignment="1">
      <alignment vertical="center"/>
    </xf>
    <xf numFmtId="164" fontId="50" fillId="0" borderId="0" xfId="1" applyNumberFormat="1" applyFont="1" applyFill="1">
      <alignment vertical="center"/>
    </xf>
    <xf numFmtId="3" fontId="50" fillId="0" borderId="0" xfId="1" applyNumberFormat="1" applyFont="1" applyFill="1">
      <alignment vertical="center"/>
    </xf>
    <xf numFmtId="165" fontId="52" fillId="0" borderId="0" xfId="1" applyNumberFormat="1" applyFont="1" applyFill="1">
      <alignment vertical="center"/>
    </xf>
    <xf numFmtId="0" fontId="52" fillId="0" borderId="0" xfId="1" applyFont="1" applyBorder="1">
      <alignment vertical="center"/>
    </xf>
    <xf numFmtId="164" fontId="50" fillId="0" borderId="0" xfId="1" applyNumberFormat="1" applyFont="1">
      <alignment vertical="center"/>
    </xf>
    <xf numFmtId="3" fontId="50" fillId="0" borderId="0" xfId="1" applyNumberFormat="1" applyFont="1">
      <alignment vertical="center"/>
    </xf>
    <xf numFmtId="0" fontId="53" fillId="0" borderId="0" xfId="0" applyFont="1"/>
    <xf numFmtId="0" fontId="54" fillId="0" borderId="0" xfId="2" applyFont="1" applyAlignment="1">
      <alignment vertical="center"/>
    </xf>
    <xf numFmtId="0" fontId="54" fillId="0" borderId="0" xfId="2" applyFont="1" applyBorder="1" applyAlignment="1"/>
    <xf numFmtId="0" fontId="53" fillId="0" borderId="0" xfId="0" applyFont="1" applyBorder="1"/>
    <xf numFmtId="0" fontId="54" fillId="0" borderId="0" xfId="2" applyFont="1" applyAlignment="1" applyProtection="1">
      <alignment vertical="center"/>
      <protection locked="0"/>
    </xf>
    <xf numFmtId="0" fontId="52" fillId="0" borderId="0" xfId="5" applyFont="1" applyProtection="1">
      <alignment vertical="center"/>
      <protection locked="0"/>
    </xf>
    <xf numFmtId="165" fontId="51" fillId="0" borderId="0" xfId="1" applyNumberFormat="1" applyFont="1" applyFill="1" applyBorder="1" applyAlignment="1">
      <alignment horizontal="center" vertical="center"/>
    </xf>
    <xf numFmtId="165" fontId="51" fillId="3" borderId="12" xfId="1" applyNumberFormat="1" applyFont="1" applyFill="1" applyBorder="1" applyAlignment="1">
      <alignment horizontal="center" vertical="center"/>
    </xf>
    <xf numFmtId="0" fontId="51" fillId="9" borderId="1" xfId="3" applyFont="1" applyFill="1" applyAlignment="1">
      <alignment horizontal="center"/>
      <protection locked="0"/>
    </xf>
    <xf numFmtId="0" fontId="53" fillId="0" borderId="1" xfId="3" applyFont="1" applyAlignment="1">
      <alignment horizontal="center" vertical="center" wrapText="1"/>
      <protection locked="0"/>
    </xf>
    <xf numFmtId="0" fontId="53" fillId="0" borderId="2" xfId="3" applyFont="1" applyBorder="1" applyAlignment="1">
      <alignment horizontal="center" vertical="center" wrapText="1"/>
      <protection locked="0"/>
    </xf>
    <xf numFmtId="0" fontId="53" fillId="0" borderId="8" xfId="3" applyFont="1" applyBorder="1" applyAlignment="1">
      <alignment horizontal="center" vertical="center" wrapText="1"/>
      <protection locked="0"/>
    </xf>
    <xf numFmtId="164" fontId="53" fillId="0" borderId="9" xfId="3" applyNumberFormat="1" applyFont="1" applyBorder="1" applyAlignment="1">
      <alignment horizontal="center" vertical="center" wrapText="1"/>
      <protection locked="0"/>
    </xf>
    <xf numFmtId="166" fontId="53" fillId="0" borderId="9" xfId="3" applyNumberFormat="1" applyFont="1" applyBorder="1" applyAlignment="1">
      <alignment horizontal="center" vertical="center" wrapText="1"/>
      <protection locked="0"/>
    </xf>
    <xf numFmtId="0" fontId="52" fillId="0" borderId="9" xfId="3" applyFont="1" applyBorder="1" applyAlignment="1">
      <alignment horizontal="center" vertical="center" wrapText="1"/>
      <protection locked="0"/>
    </xf>
    <xf numFmtId="3" fontId="52" fillId="0" borderId="3" xfId="3" applyNumberFormat="1" applyFont="1" applyBorder="1" applyAlignment="1">
      <alignment horizontal="center" vertical="center" wrapText="1"/>
      <protection locked="0"/>
    </xf>
    <xf numFmtId="0" fontId="52" fillId="0" borderId="1" xfId="3" applyFont="1" applyBorder="1" applyAlignment="1">
      <alignment horizontal="center" vertical="center" wrapText="1"/>
      <protection locked="0"/>
    </xf>
    <xf numFmtId="3" fontId="53" fillId="0" borderId="1" xfId="3" applyNumberFormat="1" applyFont="1" applyBorder="1" applyAlignment="1">
      <alignment horizontal="center" vertical="center" wrapText="1"/>
      <protection locked="0"/>
    </xf>
    <xf numFmtId="3" fontId="53" fillId="0" borderId="0" xfId="3" applyNumberFormat="1" applyFont="1" applyFill="1" applyBorder="1" applyAlignment="1">
      <alignment horizontal="center" vertical="center" wrapText="1"/>
      <protection locked="0"/>
    </xf>
    <xf numFmtId="3" fontId="53" fillId="0" borderId="49" xfId="3" applyNumberFormat="1" applyFont="1" applyBorder="1" applyAlignment="1">
      <alignment horizontal="center" vertical="center" wrapText="1"/>
      <protection locked="0"/>
    </xf>
    <xf numFmtId="0" fontId="53" fillId="0" borderId="0" xfId="0" applyFont="1" applyFill="1"/>
    <xf numFmtId="0" fontId="52" fillId="0" borderId="10" xfId="3" applyFont="1" applyBorder="1" applyAlignment="1">
      <alignment horizontal="center" vertical="center" wrapText="1"/>
      <protection locked="0"/>
    </xf>
    <xf numFmtId="0" fontId="53" fillId="0" borderId="10" xfId="3" applyFont="1" applyBorder="1" applyAlignment="1">
      <alignment horizontal="center" vertical="center" wrapText="1"/>
      <protection locked="0"/>
    </xf>
    <xf numFmtId="164" fontId="53" fillId="0" borderId="10" xfId="3" applyNumberFormat="1" applyFont="1" applyBorder="1" applyAlignment="1">
      <alignment horizontal="center" vertical="center" wrapText="1"/>
      <protection locked="0"/>
    </xf>
    <xf numFmtId="166" fontId="53" fillId="0" borderId="10" xfId="3" applyNumberFormat="1" applyFont="1" applyBorder="1" applyAlignment="1">
      <alignment horizontal="center" vertical="center" wrapText="1"/>
      <protection locked="0"/>
    </xf>
    <xf numFmtId="3" fontId="52" fillId="0" borderId="10" xfId="3" applyNumberFormat="1" applyFont="1" applyBorder="1" applyAlignment="1">
      <alignment horizontal="center" vertical="center" wrapText="1"/>
      <protection locked="0"/>
    </xf>
    <xf numFmtId="3" fontId="53" fillId="0" borderId="10" xfId="3" applyNumberFormat="1" applyFont="1" applyBorder="1" applyAlignment="1">
      <alignment horizontal="center" vertical="center" wrapText="1"/>
      <protection locked="0"/>
    </xf>
    <xf numFmtId="0" fontId="52" fillId="0" borderId="0" xfId="1" applyFont="1" applyAlignment="1">
      <alignment horizontal="right" vertical="center"/>
    </xf>
    <xf numFmtId="0" fontId="52" fillId="0" borderId="12" xfId="3" applyFont="1" applyBorder="1" applyAlignment="1">
      <alignment horizontal="left" vertical="center" wrapText="1"/>
      <protection locked="0"/>
    </xf>
    <xf numFmtId="0" fontId="52" fillId="0" borderId="12" xfId="3" applyFont="1" applyBorder="1" applyAlignment="1">
      <alignment vertical="center"/>
      <protection locked="0"/>
    </xf>
    <xf numFmtId="0" fontId="53" fillId="0" borderId="12" xfId="3" applyFont="1" applyBorder="1" applyAlignment="1">
      <alignment vertical="center"/>
      <protection locked="0"/>
    </xf>
    <xf numFmtId="164" fontId="53" fillId="0" borderId="12" xfId="3" applyNumberFormat="1" applyFont="1" applyBorder="1" applyAlignment="1">
      <alignment horizontal="right" vertical="center"/>
      <protection locked="0"/>
    </xf>
    <xf numFmtId="3" fontId="53" fillId="0" borderId="12" xfId="3" applyNumberFormat="1" applyFont="1" applyBorder="1" applyAlignment="1">
      <alignment horizontal="right" vertical="center"/>
      <protection locked="0"/>
    </xf>
    <xf numFmtId="166" fontId="53" fillId="0" borderId="12" xfId="3" applyNumberFormat="1" applyFont="1" applyBorder="1" applyAlignment="1">
      <alignment horizontal="right" vertical="center"/>
      <protection locked="0"/>
    </xf>
    <xf numFmtId="1" fontId="52" fillId="0" borderId="12" xfId="3" applyNumberFormat="1" applyFont="1" applyBorder="1" applyAlignment="1">
      <alignment horizontal="right" vertical="center"/>
      <protection locked="0"/>
    </xf>
    <xf numFmtId="164" fontId="52" fillId="0" borderId="12" xfId="3" applyNumberFormat="1" applyFont="1" applyBorder="1" applyAlignment="1">
      <alignment horizontal="right" vertical="center"/>
      <protection locked="0"/>
    </xf>
    <xf numFmtId="0" fontId="52" fillId="0" borderId="12" xfId="3" applyFont="1" applyBorder="1" applyAlignment="1">
      <alignment horizontal="right" vertical="center"/>
      <protection locked="0"/>
    </xf>
    <xf numFmtId="1" fontId="56" fillId="0" borderId="0" xfId="1" applyNumberFormat="1" applyFont="1" applyAlignment="1">
      <alignment horizontal="right" vertical="center"/>
    </xf>
    <xf numFmtId="1" fontId="56" fillId="0" borderId="12" xfId="1" applyNumberFormat="1" applyFont="1" applyBorder="1" applyAlignment="1">
      <alignment horizontal="right" vertical="center"/>
    </xf>
    <xf numFmtId="1" fontId="52" fillId="0" borderId="0" xfId="1" applyNumberFormat="1" applyFont="1" applyBorder="1" applyAlignment="1">
      <alignment vertical="center"/>
    </xf>
    <xf numFmtId="1" fontId="52" fillId="0" borderId="14" xfId="1" applyNumberFormat="1" applyFont="1" applyBorder="1" applyAlignment="1">
      <alignment vertical="center"/>
    </xf>
    <xf numFmtId="164" fontId="52" fillId="0" borderId="0" xfId="1" applyNumberFormat="1" applyFont="1" applyAlignment="1">
      <alignment vertical="center"/>
    </xf>
    <xf numFmtId="0" fontId="52" fillId="0" borderId="34" xfId="1" applyFont="1" applyBorder="1" applyAlignment="1">
      <alignment vertical="center"/>
    </xf>
    <xf numFmtId="0" fontId="52" fillId="0" borderId="0" xfId="1" applyFont="1" applyFill="1" applyBorder="1" applyAlignment="1">
      <alignment vertical="center"/>
    </xf>
    <xf numFmtId="0" fontId="53" fillId="10" borderId="12" xfId="0" applyFont="1" applyFill="1" applyBorder="1" applyAlignment="1">
      <alignment horizontal="left" vertical="center" wrapText="1"/>
    </xf>
    <xf numFmtId="0" fontId="53" fillId="10" borderId="12" xfId="0" applyFont="1" applyFill="1" applyBorder="1" applyAlignment="1">
      <alignment vertical="center" wrapText="1"/>
    </xf>
    <xf numFmtId="164" fontId="53" fillId="10" borderId="12" xfId="3" applyNumberFormat="1" applyFont="1" applyFill="1" applyBorder="1" applyAlignment="1">
      <alignment horizontal="right" vertical="center"/>
      <protection locked="0"/>
    </xf>
    <xf numFmtId="3" fontId="53" fillId="10" borderId="12" xfId="0" applyNumberFormat="1" applyFont="1" applyFill="1" applyBorder="1" applyAlignment="1">
      <alignment horizontal="right" vertical="center" wrapText="1"/>
    </xf>
    <xf numFmtId="166" fontId="53" fillId="10" borderId="12" xfId="0" applyNumberFormat="1" applyFont="1" applyFill="1" applyBorder="1" applyAlignment="1">
      <alignment horizontal="right" vertical="center" wrapText="1"/>
    </xf>
    <xf numFmtId="1" fontId="53" fillId="10" borderId="12" xfId="0" applyNumberFormat="1" applyFont="1" applyFill="1" applyBorder="1" applyAlignment="1">
      <alignment horizontal="right" vertical="center" wrapText="1"/>
    </xf>
    <xf numFmtId="164" fontId="53" fillId="10" borderId="12" xfId="0" applyNumberFormat="1" applyFont="1" applyFill="1" applyBorder="1" applyAlignment="1">
      <alignment horizontal="right" vertical="center" wrapText="1"/>
    </xf>
    <xf numFmtId="0" fontId="53" fillId="10" borderId="12" xfId="0" applyFont="1" applyFill="1" applyBorder="1" applyAlignment="1">
      <alignment horizontal="right" vertical="center" wrapText="1"/>
    </xf>
    <xf numFmtId="1" fontId="53" fillId="10" borderId="0" xfId="0" applyNumberFormat="1" applyFont="1" applyFill="1" applyAlignment="1">
      <alignment horizontal="right" vertical="center" wrapText="1"/>
    </xf>
    <xf numFmtId="0" fontId="51" fillId="10" borderId="0" xfId="1" applyFont="1" applyFill="1" applyAlignment="1">
      <alignment vertical="center" wrapText="1"/>
    </xf>
    <xf numFmtId="0" fontId="53" fillId="10" borderId="0" xfId="0" applyFont="1" applyFill="1" applyAlignment="1">
      <alignment vertical="center" wrapText="1"/>
    </xf>
    <xf numFmtId="2" fontId="53" fillId="10" borderId="0" xfId="0" applyNumberFormat="1" applyFont="1" applyFill="1" applyAlignment="1">
      <alignment vertical="center" wrapText="1"/>
    </xf>
    <xf numFmtId="0" fontId="52" fillId="10" borderId="0" xfId="1" applyFont="1" applyFill="1" applyAlignment="1">
      <alignment vertical="center"/>
    </xf>
    <xf numFmtId="1" fontId="52" fillId="10" borderId="14" xfId="1" applyNumberFormat="1" applyFont="1" applyFill="1" applyBorder="1" applyAlignment="1">
      <alignment vertical="center"/>
    </xf>
    <xf numFmtId="164" fontId="52" fillId="10" borderId="0" xfId="1" applyNumberFormat="1" applyFont="1" applyFill="1" applyAlignment="1">
      <alignment vertical="center"/>
    </xf>
    <xf numFmtId="0" fontId="52" fillId="10" borderId="12" xfId="3" applyFont="1" applyFill="1" applyBorder="1" applyAlignment="1">
      <alignment horizontal="left" vertical="center" wrapText="1"/>
      <protection locked="0"/>
    </xf>
    <xf numFmtId="0" fontId="52" fillId="10" borderId="12" xfId="3" applyFont="1" applyFill="1" applyBorder="1" applyAlignment="1">
      <alignment vertical="center"/>
      <protection locked="0"/>
    </xf>
    <xf numFmtId="0" fontId="53" fillId="10" borderId="12" xfId="3" applyFont="1" applyFill="1" applyBorder="1" applyAlignment="1">
      <alignment vertical="center"/>
      <protection locked="0"/>
    </xf>
    <xf numFmtId="3" fontId="53" fillId="10" borderId="12" xfId="3" applyNumberFormat="1" applyFont="1" applyFill="1" applyBorder="1" applyAlignment="1">
      <alignment horizontal="right" vertical="center"/>
      <protection locked="0"/>
    </xf>
    <xf numFmtId="166" fontId="53" fillId="10" borderId="12" xfId="3" applyNumberFormat="1" applyFont="1" applyFill="1" applyBorder="1" applyAlignment="1">
      <alignment horizontal="right" vertical="center"/>
      <protection locked="0"/>
    </xf>
    <xf numFmtId="1" fontId="52" fillId="10" borderId="12" xfId="3" applyNumberFormat="1" applyFont="1" applyFill="1" applyBorder="1" applyAlignment="1">
      <alignment horizontal="right" vertical="center"/>
      <protection locked="0"/>
    </xf>
    <xf numFmtId="164" fontId="52" fillId="10" borderId="12" xfId="3" applyNumberFormat="1" applyFont="1" applyFill="1" applyBorder="1" applyAlignment="1">
      <alignment horizontal="right" vertical="center"/>
      <protection locked="0"/>
    </xf>
    <xf numFmtId="0" fontId="52" fillId="10" borderId="12" xfId="3" applyFont="1" applyFill="1" applyBorder="1" applyAlignment="1">
      <alignment horizontal="right" vertical="center"/>
      <protection locked="0"/>
    </xf>
    <xf numFmtId="1" fontId="56" fillId="10" borderId="0" xfId="1" applyNumberFormat="1" applyFont="1" applyFill="1" applyAlignment="1">
      <alignment horizontal="right" vertical="center"/>
    </xf>
    <xf numFmtId="1" fontId="52" fillId="10" borderId="0" xfId="1" applyNumberFormat="1" applyFont="1" applyFill="1" applyBorder="1" applyAlignment="1">
      <alignment vertical="center"/>
    </xf>
    <xf numFmtId="0" fontId="53" fillId="0" borderId="12" xfId="0" applyFont="1" applyBorder="1" applyAlignment="1">
      <alignment vertical="center" wrapText="1"/>
    </xf>
    <xf numFmtId="0" fontId="52" fillId="0" borderId="12" xfId="3" applyFont="1" applyFill="1" applyBorder="1" applyAlignment="1">
      <alignment horizontal="right" vertical="center"/>
      <protection locked="0"/>
    </xf>
    <xf numFmtId="164" fontId="51" fillId="10" borderId="0" xfId="1" applyNumberFormat="1" applyFont="1" applyFill="1" applyAlignment="1">
      <alignment horizontal="right" vertical="center"/>
    </xf>
    <xf numFmtId="164" fontId="51" fillId="10" borderId="0" xfId="1" applyNumberFormat="1" applyFont="1" applyFill="1" applyAlignment="1">
      <alignment vertical="center"/>
    </xf>
    <xf numFmtId="0" fontId="52" fillId="0" borderId="8" xfId="3" applyFont="1" applyBorder="1" applyAlignment="1">
      <alignment vertical="center" wrapText="1"/>
      <protection locked="0"/>
    </xf>
    <xf numFmtId="0" fontId="52" fillId="0" borderId="0" xfId="3" applyFont="1" applyBorder="1" applyAlignment="1">
      <alignment vertical="center" wrapText="1"/>
      <protection locked="0"/>
    </xf>
    <xf numFmtId="0" fontId="52" fillId="0" borderId="0" xfId="3" applyFont="1" applyBorder="1" applyAlignment="1">
      <alignment vertical="center"/>
      <protection locked="0"/>
    </xf>
    <xf numFmtId="0" fontId="53" fillId="0" borderId="0" xfId="3" applyFont="1" applyBorder="1" applyAlignment="1">
      <alignment vertical="center"/>
      <protection locked="0"/>
    </xf>
    <xf numFmtId="3" fontId="53" fillId="0" borderId="0" xfId="3" applyNumberFormat="1" applyFont="1" applyBorder="1" applyAlignment="1">
      <alignment horizontal="right" vertical="center"/>
      <protection locked="0"/>
    </xf>
    <xf numFmtId="166" fontId="53" fillId="0" borderId="0" xfId="3" applyNumberFormat="1" applyFont="1" applyBorder="1" applyAlignment="1">
      <alignment horizontal="right" vertical="center"/>
      <protection locked="0"/>
    </xf>
    <xf numFmtId="1" fontId="52" fillId="0" borderId="0" xfId="3" applyNumberFormat="1" applyFont="1" applyBorder="1" applyAlignment="1">
      <alignment horizontal="right" vertical="center"/>
      <protection locked="0"/>
    </xf>
    <xf numFmtId="164" fontId="52" fillId="0" borderId="0" xfId="3" applyNumberFormat="1" applyFont="1" applyBorder="1" applyAlignment="1">
      <alignment horizontal="right" vertical="center"/>
      <protection locked="0"/>
    </xf>
    <xf numFmtId="0" fontId="52" fillId="0" borderId="0" xfId="3" applyFont="1" applyBorder="1" applyAlignment="1">
      <alignment horizontal="right" vertical="center"/>
      <protection locked="0"/>
    </xf>
    <xf numFmtId="0" fontId="53" fillId="0" borderId="1" xfId="3" applyFont="1" applyBorder="1" applyAlignment="1">
      <alignment horizontal="left" vertical="center" wrapText="1"/>
      <protection locked="0"/>
    </xf>
    <xf numFmtId="0" fontId="52" fillId="0" borderId="1" xfId="3" applyFont="1" applyBorder="1" applyAlignment="1">
      <alignment vertical="center" wrapText="1"/>
      <protection locked="0"/>
    </xf>
    <xf numFmtId="0" fontId="53" fillId="0" borderId="1" xfId="3" applyFont="1" applyBorder="1" applyAlignment="1">
      <alignment vertical="center"/>
      <protection locked="0"/>
    </xf>
    <xf numFmtId="0" fontId="53" fillId="0" borderId="36" xfId="3" applyFont="1" applyBorder="1" applyAlignment="1">
      <alignment vertical="center"/>
      <protection locked="0"/>
    </xf>
    <xf numFmtId="3" fontId="53" fillId="0" borderId="43" xfId="3" applyNumberFormat="1" applyFont="1" applyBorder="1" applyAlignment="1">
      <alignment horizontal="right" vertical="center"/>
      <protection locked="0"/>
    </xf>
    <xf numFmtId="166" fontId="53" fillId="0" borderId="44" xfId="3" applyNumberFormat="1" applyFont="1" applyBorder="1" applyAlignment="1">
      <alignment horizontal="right" vertical="center"/>
      <protection locked="0"/>
    </xf>
    <xf numFmtId="0" fontId="52" fillId="0" borderId="9" xfId="3" applyFont="1" applyFill="1" applyBorder="1" applyAlignment="1">
      <alignment horizontal="right" vertical="center"/>
      <protection locked="0"/>
    </xf>
    <xf numFmtId="164" fontId="52" fillId="0" borderId="45" xfId="3" applyNumberFormat="1" applyFont="1" applyBorder="1" applyAlignment="1">
      <alignment horizontal="right" vertical="center"/>
      <protection locked="0"/>
    </xf>
    <xf numFmtId="0" fontId="52" fillId="0" borderId="3" xfId="3" applyFont="1" applyBorder="1" applyAlignment="1">
      <alignment horizontal="right" vertical="center"/>
      <protection locked="0"/>
    </xf>
    <xf numFmtId="164" fontId="52" fillId="0" borderId="1" xfId="3" applyNumberFormat="1" applyFont="1" applyBorder="1" applyAlignment="1">
      <alignment horizontal="right" vertical="center"/>
      <protection locked="0"/>
    </xf>
    <xf numFmtId="0" fontId="52" fillId="0" borderId="4" xfId="3" applyFont="1" applyBorder="1" applyAlignment="1">
      <alignment horizontal="left" vertical="center" wrapText="1"/>
      <protection locked="0"/>
    </xf>
    <xf numFmtId="0" fontId="52" fillId="0" borderId="1" xfId="3" applyFont="1" applyAlignment="1">
      <alignment vertical="center" wrapText="1"/>
      <protection locked="0"/>
    </xf>
    <xf numFmtId="0" fontId="53" fillId="0" borderId="1" xfId="3" applyFont="1" applyAlignment="1">
      <alignment vertical="center"/>
      <protection locked="0"/>
    </xf>
    <xf numFmtId="3" fontId="53" fillId="0" borderId="9" xfId="3" applyNumberFormat="1" applyFont="1" applyBorder="1" applyAlignment="1">
      <alignment horizontal="right" vertical="center"/>
      <protection locked="0"/>
    </xf>
    <xf numFmtId="166" fontId="53" fillId="0" borderId="9" xfId="3" applyNumberFormat="1" applyFont="1" applyBorder="1" applyAlignment="1">
      <alignment horizontal="right" vertical="center"/>
      <protection locked="0"/>
    </xf>
    <xf numFmtId="164" fontId="52" fillId="0" borderId="3" xfId="3" applyNumberFormat="1" applyFont="1" applyBorder="1" applyAlignment="1">
      <alignment horizontal="right" vertical="center"/>
      <protection locked="0"/>
    </xf>
    <xf numFmtId="164" fontId="52" fillId="0" borderId="1" xfId="3" applyNumberFormat="1" applyFont="1" applyAlignment="1">
      <alignment horizontal="right" vertical="center"/>
      <protection locked="0"/>
    </xf>
    <xf numFmtId="0" fontId="52" fillId="6" borderId="4" xfId="3" applyFont="1" applyFill="1" applyBorder="1" applyAlignment="1">
      <alignment horizontal="left" vertical="center" wrapText="1"/>
      <protection locked="0"/>
    </xf>
    <xf numFmtId="1" fontId="52" fillId="0" borderId="9" xfId="3" applyNumberFormat="1" applyFont="1" applyBorder="1" applyAlignment="1">
      <alignment horizontal="right" vertical="center"/>
      <protection locked="0"/>
    </xf>
    <xf numFmtId="1" fontId="57" fillId="12" borderId="0" xfId="2" applyNumberFormat="1" applyFont="1" applyFill="1" applyAlignment="1">
      <alignment horizontal="right" vertical="center" wrapText="1"/>
    </xf>
    <xf numFmtId="1" fontId="58" fillId="0" borderId="12" xfId="2" applyNumberFormat="1" applyFont="1" applyBorder="1" applyAlignment="1">
      <alignment horizontal="right" vertical="center" wrapText="1"/>
    </xf>
    <xf numFmtId="0" fontId="52" fillId="0" borderId="1" xfId="3" applyFont="1" applyBorder="1" applyAlignment="1">
      <alignment horizontal="left" vertical="center" wrapText="1"/>
      <protection locked="0"/>
    </xf>
    <xf numFmtId="3" fontId="53" fillId="0" borderId="39" xfId="3" applyNumberFormat="1" applyFont="1" applyBorder="1" applyAlignment="1">
      <alignment horizontal="right" vertical="center"/>
      <protection locked="0"/>
    </xf>
    <xf numFmtId="166" fontId="53" fillId="0" borderId="40" xfId="3" applyNumberFormat="1" applyFont="1" applyBorder="1" applyAlignment="1">
      <alignment horizontal="right" vertical="center"/>
      <protection locked="0"/>
    </xf>
    <xf numFmtId="1" fontId="52" fillId="0" borderId="40" xfId="3" applyNumberFormat="1" applyFont="1" applyBorder="1" applyAlignment="1">
      <alignment horizontal="right" vertical="center"/>
      <protection locked="0"/>
    </xf>
    <xf numFmtId="164" fontId="52" fillId="0" borderId="41" xfId="3" applyNumberFormat="1" applyFont="1" applyBorder="1" applyAlignment="1">
      <alignment horizontal="right" vertical="center"/>
      <protection locked="0"/>
    </xf>
    <xf numFmtId="0" fontId="52" fillId="0" borderId="41" xfId="3" applyFont="1" applyBorder="1" applyAlignment="1">
      <alignment horizontal="right" vertical="center"/>
      <protection locked="0"/>
    </xf>
    <xf numFmtId="164" fontId="52" fillId="0" borderId="42" xfId="3" applyNumberFormat="1" applyFont="1" applyBorder="1" applyAlignment="1">
      <alignment horizontal="right" vertical="center"/>
      <protection locked="0"/>
    </xf>
    <xf numFmtId="0" fontId="53" fillId="0" borderId="0" xfId="3" applyFont="1" applyBorder="1" applyAlignment="1">
      <alignment vertical="center" wrapText="1"/>
      <protection locked="0"/>
    </xf>
    <xf numFmtId="164" fontId="53" fillId="0" borderId="26" xfId="3" applyNumberFormat="1" applyFont="1" applyBorder="1" applyAlignment="1">
      <alignment horizontal="right" vertical="center"/>
      <protection locked="0"/>
    </xf>
    <xf numFmtId="1" fontId="56" fillId="0" borderId="33" xfId="1" applyNumberFormat="1" applyFont="1" applyBorder="1" applyAlignment="1">
      <alignment horizontal="right" vertical="center"/>
    </xf>
    <xf numFmtId="1" fontId="52" fillId="0" borderId="37" xfId="1" applyNumberFormat="1" applyFont="1" applyBorder="1" applyAlignment="1">
      <alignment vertical="center"/>
    </xf>
    <xf numFmtId="0" fontId="53" fillId="0" borderId="12" xfId="0" applyFont="1" applyFill="1" applyBorder="1" applyAlignment="1">
      <alignment vertical="center" wrapText="1"/>
    </xf>
    <xf numFmtId="0" fontId="52" fillId="0" borderId="12" xfId="3" applyFont="1" applyFill="1" applyBorder="1" applyAlignment="1">
      <alignment horizontal="left" vertical="center" wrapText="1"/>
      <protection locked="0"/>
    </xf>
    <xf numFmtId="0" fontId="53" fillId="0" borderId="12" xfId="3" applyFont="1" applyFill="1" applyBorder="1" applyAlignment="1">
      <alignment vertical="center"/>
      <protection locked="0"/>
    </xf>
    <xf numFmtId="3" fontId="53" fillId="0" borderId="12" xfId="3" applyNumberFormat="1" applyFont="1" applyFill="1" applyBorder="1" applyAlignment="1">
      <alignment horizontal="right" vertical="center"/>
      <protection locked="0"/>
    </xf>
    <xf numFmtId="166" fontId="53" fillId="0" borderId="12" xfId="3" applyNumberFormat="1" applyFont="1" applyFill="1" applyBorder="1" applyAlignment="1">
      <alignment horizontal="right" vertical="center"/>
      <protection locked="0"/>
    </xf>
    <xf numFmtId="1" fontId="52" fillId="0" borderId="12" xfId="3" applyNumberFormat="1" applyFont="1" applyFill="1" applyBorder="1" applyAlignment="1">
      <alignment horizontal="right" vertical="center"/>
      <protection locked="0"/>
    </xf>
    <xf numFmtId="164" fontId="52" fillId="0" borderId="12" xfId="3" applyNumberFormat="1" applyFont="1" applyFill="1" applyBorder="1" applyAlignment="1">
      <alignment horizontal="right" vertical="center"/>
      <protection locked="0"/>
    </xf>
    <xf numFmtId="1" fontId="56" fillId="0" borderId="0" xfId="1" applyNumberFormat="1" applyFont="1" applyFill="1" applyAlignment="1">
      <alignment horizontal="right" vertical="center"/>
    </xf>
    <xf numFmtId="1" fontId="56" fillId="0" borderId="12" xfId="1" applyNumberFormat="1" applyFont="1" applyFill="1" applyBorder="1" applyAlignment="1">
      <alignment horizontal="right" vertical="center"/>
    </xf>
    <xf numFmtId="0" fontId="52" fillId="0" borderId="0" xfId="1" applyFont="1" applyFill="1" applyAlignment="1">
      <alignment vertical="center"/>
    </xf>
    <xf numFmtId="0" fontId="53" fillId="0" borderId="12" xfId="3" applyFont="1" applyFill="1" applyBorder="1" applyAlignment="1">
      <alignment horizontal="right" vertical="center"/>
      <protection locked="0"/>
    </xf>
    <xf numFmtId="0" fontId="53" fillId="0" borderId="0" xfId="0" applyFont="1" applyFill="1" applyBorder="1" applyAlignment="1">
      <alignment vertical="center" wrapText="1"/>
    </xf>
    <xf numFmtId="3" fontId="53" fillId="0" borderId="0" xfId="0" applyNumberFormat="1" applyFont="1" applyFill="1" applyBorder="1" applyAlignment="1">
      <alignment horizontal="right" vertical="center" wrapText="1"/>
    </xf>
    <xf numFmtId="166" fontId="53" fillId="0" borderId="0" xfId="0" applyNumberFormat="1" applyFont="1" applyFill="1" applyBorder="1" applyAlignment="1">
      <alignment horizontal="right" vertical="center" wrapText="1"/>
    </xf>
    <xf numFmtId="1" fontId="53" fillId="0" borderId="0" xfId="0" applyNumberFormat="1" applyFont="1" applyFill="1" applyBorder="1" applyAlignment="1">
      <alignment horizontal="right" vertical="center" wrapText="1"/>
    </xf>
    <xf numFmtId="164" fontId="53" fillId="0" borderId="0" xfId="0" applyNumberFormat="1" applyFont="1" applyFill="1" applyBorder="1" applyAlignment="1">
      <alignment horizontal="right" vertical="center" wrapText="1"/>
    </xf>
    <xf numFmtId="0" fontId="53" fillId="0" borderId="0" xfId="0" applyFont="1" applyFill="1" applyBorder="1" applyAlignment="1">
      <alignment horizontal="right" vertical="center" wrapText="1"/>
    </xf>
    <xf numFmtId="1" fontId="53" fillId="0" borderId="0" xfId="0" applyNumberFormat="1" applyFont="1" applyFill="1" applyAlignment="1">
      <alignment horizontal="right" vertical="center" wrapText="1"/>
    </xf>
    <xf numFmtId="1" fontId="53" fillId="0" borderId="33" xfId="0" applyNumberFormat="1" applyFont="1" applyFill="1" applyBorder="1" applyAlignment="1">
      <alignment horizontal="right" vertical="center" wrapText="1"/>
    </xf>
    <xf numFmtId="0" fontId="53" fillId="0" borderId="0" xfId="0" applyFont="1" applyFill="1" applyAlignment="1">
      <alignment vertical="center" wrapText="1"/>
    </xf>
    <xf numFmtId="2" fontId="53" fillId="0" borderId="0" xfId="0" applyNumberFormat="1" applyFont="1" applyFill="1" applyAlignment="1">
      <alignment vertical="center" wrapText="1"/>
    </xf>
    <xf numFmtId="1" fontId="52" fillId="0" borderId="37" xfId="1" applyNumberFormat="1" applyFont="1" applyFill="1" applyBorder="1" applyAlignment="1">
      <alignment vertical="center"/>
    </xf>
    <xf numFmtId="164" fontId="52" fillId="0" borderId="0" xfId="1" applyNumberFormat="1" applyFont="1" applyFill="1" applyAlignment="1">
      <alignment vertical="center"/>
    </xf>
    <xf numFmtId="0" fontId="53" fillId="0" borderId="1" xfId="0" applyFont="1" applyBorder="1" applyAlignment="1">
      <alignment vertical="center" wrapText="1"/>
    </xf>
    <xf numFmtId="1" fontId="52" fillId="0" borderId="44" xfId="3" applyNumberFormat="1" applyFont="1" applyBorder="1" applyAlignment="1">
      <alignment horizontal="right" vertical="center"/>
      <protection locked="0"/>
    </xf>
    <xf numFmtId="164" fontId="52" fillId="0" borderId="46" xfId="3" applyNumberFormat="1" applyFont="1" applyBorder="1" applyAlignment="1">
      <alignment horizontal="right" vertical="center"/>
      <protection locked="0"/>
    </xf>
    <xf numFmtId="164" fontId="52" fillId="0" borderId="47" xfId="1" applyNumberFormat="1" applyFont="1" applyBorder="1" applyAlignment="1">
      <alignment horizontal="right" vertical="center"/>
    </xf>
    <xf numFmtId="164" fontId="52" fillId="0" borderId="47" xfId="3" applyNumberFormat="1" applyFont="1" applyBorder="1" applyAlignment="1">
      <alignment horizontal="right" vertical="center"/>
      <protection locked="0"/>
    </xf>
    <xf numFmtId="164" fontId="52" fillId="0" borderId="1" xfId="1" applyNumberFormat="1" applyFont="1" applyBorder="1" applyAlignment="1">
      <alignment horizontal="right" vertical="center"/>
    </xf>
    <xf numFmtId="164" fontId="52" fillId="0" borderId="42" xfId="1" applyNumberFormat="1" applyFont="1" applyBorder="1" applyAlignment="1">
      <alignment horizontal="right" vertical="center"/>
    </xf>
    <xf numFmtId="0" fontId="53" fillId="0" borderId="0" xfId="0" applyFont="1" applyBorder="1" applyAlignment="1">
      <alignment vertical="center" wrapText="1"/>
    </xf>
    <xf numFmtId="164" fontId="53" fillId="0" borderId="33" xfId="3" applyNumberFormat="1" applyFont="1" applyBorder="1" applyAlignment="1">
      <alignment horizontal="right" vertical="center"/>
      <protection locked="0"/>
    </xf>
    <xf numFmtId="164" fontId="52" fillId="0" borderId="0" xfId="1" applyNumberFormat="1" applyFont="1" applyBorder="1" applyAlignment="1">
      <alignment horizontal="right" vertical="center"/>
    </xf>
    <xf numFmtId="1" fontId="56" fillId="0" borderId="0" xfId="1" applyNumberFormat="1" applyFont="1" applyBorder="1" applyAlignment="1">
      <alignment horizontal="right" vertical="center"/>
    </xf>
    <xf numFmtId="0" fontId="52" fillId="0" borderId="0" xfId="1" applyFont="1" applyBorder="1" applyAlignment="1">
      <alignment vertical="center"/>
    </xf>
    <xf numFmtId="164" fontId="52" fillId="0" borderId="12" xfId="1" applyNumberFormat="1" applyFont="1" applyBorder="1" applyAlignment="1">
      <alignment horizontal="right" vertical="center"/>
    </xf>
    <xf numFmtId="0" fontId="53" fillId="0" borderId="7" xfId="0" applyFont="1" applyFill="1" applyBorder="1" applyAlignment="1">
      <alignment vertical="center" wrapText="1"/>
    </xf>
    <xf numFmtId="164" fontId="53" fillId="0" borderId="33" xfId="3" applyNumberFormat="1" applyFont="1" applyFill="1" applyBorder="1" applyAlignment="1">
      <alignment horizontal="right" vertical="center"/>
      <protection locked="0"/>
    </xf>
    <xf numFmtId="2" fontId="53" fillId="0" borderId="0" xfId="0" applyNumberFormat="1" applyFont="1" applyFill="1" applyBorder="1" applyAlignment="1">
      <alignment vertical="center" wrapText="1"/>
    </xf>
    <xf numFmtId="164" fontId="52" fillId="0" borderId="0" xfId="1" applyNumberFormat="1" applyFont="1" applyFill="1" applyBorder="1" applyAlignment="1">
      <alignment vertical="center"/>
    </xf>
    <xf numFmtId="0" fontId="52" fillId="0" borderId="1" xfId="1" applyFont="1" applyBorder="1" applyAlignment="1">
      <alignment horizontal="left" vertical="center"/>
    </xf>
    <xf numFmtId="1" fontId="52" fillId="0" borderId="0" xfId="1" applyNumberFormat="1" applyFont="1" applyAlignment="1">
      <alignment horizontal="right" vertical="center"/>
    </xf>
    <xf numFmtId="1" fontId="52" fillId="0" borderId="12" xfId="1" applyNumberFormat="1" applyFont="1" applyBorder="1" applyAlignment="1">
      <alignment horizontal="right" vertical="center"/>
    </xf>
    <xf numFmtId="0" fontId="52" fillId="0" borderId="4" xfId="1" applyFont="1" applyBorder="1" applyAlignment="1">
      <alignment vertical="center"/>
    </xf>
    <xf numFmtId="2" fontId="53" fillId="0" borderId="9" xfId="3" applyNumberFormat="1" applyFont="1" applyBorder="1" applyAlignment="1">
      <alignment horizontal="right" vertical="center"/>
      <protection locked="0"/>
    </xf>
    <xf numFmtId="0" fontId="52" fillId="0" borderId="5" xfId="1" applyFont="1" applyBorder="1" applyAlignment="1">
      <alignment vertical="center"/>
    </xf>
    <xf numFmtId="0" fontId="52" fillId="0" borderId="6" xfId="1" applyFont="1" applyBorder="1" applyAlignment="1">
      <alignment vertical="center"/>
    </xf>
    <xf numFmtId="0" fontId="53" fillId="0" borderId="10" xfId="3" applyFont="1" applyBorder="1" applyAlignment="1">
      <alignment vertical="center" wrapText="1"/>
      <protection locked="0"/>
    </xf>
    <xf numFmtId="0" fontId="52" fillId="0" borderId="10" xfId="3" applyFont="1" applyBorder="1" applyAlignment="1">
      <alignment vertical="center" wrapText="1"/>
      <protection locked="0"/>
    </xf>
    <xf numFmtId="0" fontId="53" fillId="0" borderId="10" xfId="0" applyFont="1" applyBorder="1" applyAlignment="1">
      <alignment vertical="center" wrapText="1"/>
    </xf>
    <xf numFmtId="0" fontId="53" fillId="0" borderId="10" xfId="3" applyFont="1" applyBorder="1" applyAlignment="1">
      <alignment vertical="center"/>
      <protection locked="0"/>
    </xf>
    <xf numFmtId="0" fontId="53" fillId="0" borderId="10" xfId="3" applyFont="1" applyBorder="1" applyAlignment="1">
      <alignment horizontal="right" vertical="center"/>
      <protection locked="0"/>
    </xf>
    <xf numFmtId="2" fontId="53" fillId="0" borderId="10" xfId="3" applyNumberFormat="1" applyFont="1" applyBorder="1" applyAlignment="1">
      <alignment horizontal="right" vertical="center"/>
      <protection locked="0"/>
    </xf>
    <xf numFmtId="1" fontId="52" fillId="0" borderId="10" xfId="3" applyNumberFormat="1" applyFont="1" applyBorder="1" applyAlignment="1">
      <alignment horizontal="right" vertical="center"/>
      <protection locked="0"/>
    </xf>
    <xf numFmtId="1" fontId="52" fillId="0" borderId="0" xfId="5" applyNumberFormat="1" applyFont="1" applyAlignment="1" applyProtection="1">
      <alignment horizontal="right" vertical="center"/>
      <protection locked="0"/>
    </xf>
    <xf numFmtId="0" fontId="52" fillId="0" borderId="10" xfId="1" applyFont="1" applyBorder="1" applyAlignment="1">
      <alignment horizontal="right" vertical="center"/>
    </xf>
    <xf numFmtId="164" fontId="56" fillId="0" borderId="10" xfId="1" applyNumberFormat="1" applyFont="1" applyBorder="1" applyAlignment="1">
      <alignment horizontal="right" vertical="center"/>
    </xf>
    <xf numFmtId="2" fontId="52" fillId="0" borderId="0" xfId="1" applyNumberFormat="1" applyFont="1" applyAlignment="1">
      <alignment vertical="center"/>
    </xf>
    <xf numFmtId="0" fontId="51" fillId="0" borderId="0" xfId="1" applyFont="1" applyAlignment="1">
      <alignment vertical="center"/>
    </xf>
    <xf numFmtId="0" fontId="52" fillId="0" borderId="7" xfId="1" applyFont="1" applyBorder="1" applyAlignment="1">
      <alignment vertical="center" wrapText="1"/>
    </xf>
    <xf numFmtId="0" fontId="52" fillId="0" borderId="7" xfId="1" applyFont="1" applyBorder="1" applyAlignment="1">
      <alignment vertical="center"/>
    </xf>
    <xf numFmtId="0" fontId="53" fillId="0" borderId="7" xfId="3" applyFont="1" applyBorder="1" applyAlignment="1">
      <alignment vertical="center"/>
      <protection locked="0"/>
    </xf>
    <xf numFmtId="0" fontId="53" fillId="0" borderId="7" xfId="3" applyFont="1" applyBorder="1" applyAlignment="1">
      <alignment horizontal="right" vertical="center"/>
      <protection locked="0"/>
    </xf>
    <xf numFmtId="164" fontId="53" fillId="0" borderId="7" xfId="3" applyNumberFormat="1" applyFont="1" applyBorder="1" applyAlignment="1">
      <alignment horizontal="right" vertical="center"/>
      <protection locked="0"/>
    </xf>
    <xf numFmtId="1" fontId="52" fillId="0" borderId="7" xfId="3" applyNumberFormat="1" applyFont="1" applyBorder="1" applyAlignment="1">
      <alignment horizontal="right" vertical="center"/>
      <protection locked="0"/>
    </xf>
    <xf numFmtId="0" fontId="52" fillId="0" borderId="0" xfId="5" applyFont="1" applyAlignment="1" applyProtection="1">
      <alignment horizontal="right" vertical="center"/>
      <protection locked="0"/>
    </xf>
    <xf numFmtId="0" fontId="52" fillId="0" borderId="7" xfId="1" applyFont="1" applyBorder="1" applyAlignment="1">
      <alignment horizontal="right" vertical="center"/>
    </xf>
    <xf numFmtId="0" fontId="53" fillId="0" borderId="1" xfId="3" applyFont="1" applyFill="1" applyBorder="1" applyAlignment="1">
      <alignment horizontal="left" vertical="center" wrapText="1"/>
      <protection locked="0"/>
    </xf>
    <xf numFmtId="0" fontId="52" fillId="0" borderId="1" xfId="3" applyFont="1" applyFill="1" applyBorder="1" applyAlignment="1">
      <alignment vertical="center"/>
      <protection locked="0"/>
    </xf>
    <xf numFmtId="0" fontId="53" fillId="0" borderId="4" xfId="3" applyFont="1" applyFill="1" applyBorder="1" applyAlignment="1">
      <alignment horizontal="left" vertical="center" wrapText="1"/>
      <protection locked="0"/>
    </xf>
    <xf numFmtId="1" fontId="53" fillId="0" borderId="10" xfId="3" applyNumberFormat="1" applyFont="1" applyBorder="1" applyAlignment="1">
      <alignment horizontal="right" vertical="center"/>
      <protection locked="0"/>
    </xf>
    <xf numFmtId="0" fontId="52" fillId="0" borderId="4" xfId="3" applyFont="1" applyFill="1" applyBorder="1" applyAlignment="1">
      <alignment vertical="center" wrapText="1"/>
      <protection locked="0"/>
    </xf>
    <xf numFmtId="0" fontId="53" fillId="0" borderId="1" xfId="0" applyFont="1" applyFill="1" applyBorder="1" applyAlignment="1">
      <alignment vertical="center" wrapText="1"/>
    </xf>
    <xf numFmtId="0" fontId="53" fillId="0" borderId="6" xfId="3" applyFont="1" applyFill="1" applyBorder="1" applyAlignment="1">
      <alignment horizontal="left" vertical="center" wrapText="1"/>
      <protection locked="0"/>
    </xf>
    <xf numFmtId="0" fontId="52" fillId="0" borderId="0" xfId="1" applyFont="1" applyBorder="1" applyAlignment="1">
      <alignment horizontal="right" vertical="center"/>
    </xf>
    <xf numFmtId="164" fontId="56" fillId="0" borderId="0" xfId="1" applyNumberFormat="1" applyFont="1" applyBorder="1" applyAlignment="1">
      <alignment horizontal="right" vertical="center"/>
    </xf>
    <xf numFmtId="0" fontId="52" fillId="0" borderId="0" xfId="1" applyFont="1" applyBorder="1" applyAlignment="1">
      <alignment vertical="center" wrapText="1"/>
    </xf>
    <xf numFmtId="1" fontId="53" fillId="0" borderId="0" xfId="3" applyNumberFormat="1" applyFont="1" applyBorder="1" applyAlignment="1">
      <alignment horizontal="right" vertical="center"/>
      <protection locked="0"/>
    </xf>
    <xf numFmtId="0" fontId="53" fillId="0" borderId="0" xfId="3" applyFont="1" applyBorder="1" applyAlignment="1">
      <alignment horizontal="right" vertical="center"/>
      <protection locked="0"/>
    </xf>
    <xf numFmtId="164" fontId="53" fillId="0" borderId="0" xfId="3" applyNumberFormat="1" applyFont="1" applyBorder="1" applyAlignment="1">
      <alignment horizontal="right" vertical="center"/>
      <protection locked="0"/>
    </xf>
    <xf numFmtId="0" fontId="53" fillId="0" borderId="7" xfId="0" applyFont="1" applyBorder="1" applyAlignment="1">
      <alignment vertical="center" wrapText="1"/>
    </xf>
    <xf numFmtId="0" fontId="52" fillId="0" borderId="7" xfId="3" applyFont="1" applyBorder="1" applyAlignment="1">
      <alignment horizontal="right" vertical="center"/>
      <protection locked="0"/>
    </xf>
    <xf numFmtId="164" fontId="52" fillId="0" borderId="7" xfId="3" applyNumberFormat="1" applyFont="1" applyBorder="1" applyAlignment="1">
      <alignment horizontal="right" vertical="center"/>
      <protection locked="0"/>
    </xf>
    <xf numFmtId="0" fontId="52" fillId="0" borderId="1" xfId="3" applyFont="1" applyAlignment="1">
      <alignment horizontal="left" vertical="center" wrapText="1"/>
      <protection locked="0"/>
    </xf>
    <xf numFmtId="0" fontId="52" fillId="0" borderId="1" xfId="3" applyFont="1" applyAlignment="1">
      <alignment vertical="center"/>
      <protection locked="0"/>
    </xf>
    <xf numFmtId="0" fontId="53" fillId="0" borderId="4" xfId="0" applyFont="1" applyBorder="1" applyAlignment="1">
      <alignment vertical="center" wrapText="1"/>
    </xf>
    <xf numFmtId="0" fontId="53" fillId="0" borderId="6" xfId="0" applyFont="1" applyBorder="1" applyAlignment="1">
      <alignment vertical="center" wrapText="1"/>
    </xf>
    <xf numFmtId="0" fontId="52" fillId="0" borderId="7" xfId="3" applyFont="1" applyBorder="1" applyAlignment="1">
      <alignment vertical="center" wrapText="1"/>
      <protection locked="0"/>
    </xf>
    <xf numFmtId="0" fontId="53" fillId="0" borderId="8" xfId="3" applyFont="1" applyBorder="1" applyAlignment="1">
      <alignment vertical="center"/>
      <protection locked="0"/>
    </xf>
    <xf numFmtId="3" fontId="53" fillId="0" borderId="8" xfId="3" applyNumberFormat="1" applyFont="1" applyBorder="1" applyAlignment="1">
      <alignment horizontal="right" vertical="center"/>
      <protection locked="0"/>
    </xf>
    <xf numFmtId="1" fontId="53" fillId="0" borderId="8" xfId="3" applyNumberFormat="1" applyFont="1" applyBorder="1" applyAlignment="1">
      <alignment horizontal="right" vertical="center"/>
      <protection locked="0"/>
    </xf>
    <xf numFmtId="1" fontId="52" fillId="0" borderId="8" xfId="3" applyNumberFormat="1" applyFont="1" applyBorder="1" applyAlignment="1">
      <alignment horizontal="right" vertical="center"/>
      <protection locked="0"/>
    </xf>
    <xf numFmtId="164" fontId="52" fillId="0" borderId="8" xfId="3" applyNumberFormat="1" applyFont="1" applyBorder="1" applyAlignment="1">
      <alignment horizontal="right" vertical="center"/>
      <protection locked="0"/>
    </xf>
    <xf numFmtId="0" fontId="52" fillId="0" borderId="8" xfId="3" applyFont="1" applyBorder="1" applyAlignment="1">
      <alignment horizontal="right" vertical="center"/>
      <protection locked="0"/>
    </xf>
    <xf numFmtId="164" fontId="52" fillId="0" borderId="0" xfId="1" applyNumberFormat="1" applyFont="1" applyBorder="1" applyAlignment="1">
      <alignment vertical="center"/>
    </xf>
    <xf numFmtId="0" fontId="53" fillId="0" borderId="1" xfId="3" applyFont="1" applyAlignment="1">
      <alignment horizontal="left" vertical="center" wrapText="1"/>
      <protection locked="0"/>
    </xf>
    <xf numFmtId="0" fontId="52" fillId="0" borderId="4" xfId="3" applyFont="1" applyFill="1" applyBorder="1" applyAlignment="1">
      <alignment vertical="center"/>
      <protection locked="0"/>
    </xf>
    <xf numFmtId="0" fontId="52" fillId="0" borderId="1" xfId="0" applyFont="1" applyFill="1" applyBorder="1" applyAlignment="1">
      <alignment vertical="center" wrapText="1"/>
    </xf>
    <xf numFmtId="0" fontId="52" fillId="0" borderId="8" xfId="3" applyFont="1" applyBorder="1" applyAlignment="1">
      <alignment vertical="center"/>
      <protection locked="0"/>
    </xf>
    <xf numFmtId="164" fontId="52" fillId="0" borderId="8" xfId="1" applyNumberFormat="1" applyFont="1" applyBorder="1" applyAlignment="1">
      <alignment horizontal="right" vertical="center"/>
    </xf>
    <xf numFmtId="1" fontId="52" fillId="0" borderId="0" xfId="1" applyNumberFormat="1" applyFont="1" applyBorder="1" applyAlignment="1">
      <alignment horizontal="right" vertical="center"/>
    </xf>
    <xf numFmtId="1" fontId="52" fillId="0" borderId="33" xfId="1" applyNumberFormat="1" applyFont="1" applyBorder="1" applyAlignment="1">
      <alignment horizontal="right" vertical="center"/>
    </xf>
    <xf numFmtId="166" fontId="53" fillId="0" borderId="8" xfId="3" applyNumberFormat="1" applyFont="1" applyBorder="1" applyAlignment="1">
      <alignment horizontal="right" vertical="center"/>
      <protection locked="0"/>
    </xf>
    <xf numFmtId="0" fontId="52" fillId="0" borderId="10" xfId="1" applyFont="1" applyBorder="1" applyAlignment="1">
      <alignment vertical="center" wrapText="1"/>
    </xf>
    <xf numFmtId="0" fontId="52" fillId="0" borderId="10" xfId="1" applyFont="1" applyBorder="1" applyAlignment="1">
      <alignment vertical="center"/>
    </xf>
    <xf numFmtId="0" fontId="52" fillId="0" borderId="0" xfId="5" applyFont="1" applyAlignment="1" applyProtection="1">
      <alignment vertical="center"/>
      <protection locked="0"/>
    </xf>
    <xf numFmtId="0" fontId="52" fillId="0" borderId="0" xfId="5" applyFont="1" applyAlignment="1">
      <alignment horizontal="right" vertical="center"/>
    </xf>
    <xf numFmtId="0" fontId="59" fillId="0" borderId="0" xfId="1" applyFont="1" applyBorder="1" applyAlignment="1">
      <alignment vertical="center" wrapText="1"/>
    </xf>
    <xf numFmtId="0" fontId="51" fillId="0" borderId="0" xfId="3" applyFont="1" applyBorder="1" applyAlignment="1">
      <alignment vertical="center" wrapText="1"/>
      <protection locked="0"/>
    </xf>
    <xf numFmtId="0" fontId="53" fillId="0" borderId="4" xfId="0" applyFont="1" applyFill="1" applyBorder="1" applyAlignment="1">
      <alignment vertical="center" wrapText="1"/>
    </xf>
    <xf numFmtId="0" fontId="52" fillId="0" borderId="4" xfId="3" applyFont="1" applyBorder="1" applyAlignment="1">
      <alignment vertical="center"/>
      <protection locked="0"/>
    </xf>
    <xf numFmtId="0" fontId="53" fillId="0" borderId="4" xfId="3" applyFont="1" applyBorder="1" applyAlignment="1">
      <alignment vertical="center"/>
      <protection locked="0"/>
    </xf>
    <xf numFmtId="3" fontId="53" fillId="0" borderId="18" xfId="3" applyNumberFormat="1" applyFont="1" applyBorder="1" applyAlignment="1">
      <alignment horizontal="right" vertical="center"/>
      <protection locked="0"/>
    </xf>
    <xf numFmtId="166" fontId="53" fillId="0" borderId="18" xfId="3" applyNumberFormat="1" applyFont="1" applyBorder="1" applyAlignment="1">
      <alignment horizontal="right" vertical="center"/>
      <protection locked="0"/>
    </xf>
    <xf numFmtId="1" fontId="52" fillId="0" borderId="18" xfId="3" applyNumberFormat="1" applyFont="1" applyBorder="1" applyAlignment="1">
      <alignment horizontal="right" vertical="center"/>
      <protection locked="0"/>
    </xf>
    <xf numFmtId="164" fontId="52" fillId="0" borderId="19" xfId="3" applyNumberFormat="1" applyFont="1" applyBorder="1" applyAlignment="1">
      <alignment horizontal="right" vertical="center"/>
      <protection locked="0"/>
    </xf>
    <xf numFmtId="164" fontId="52" fillId="0" borderId="4" xfId="1" applyNumberFormat="1" applyFont="1" applyBorder="1" applyAlignment="1">
      <alignment horizontal="right" vertical="center"/>
    </xf>
    <xf numFmtId="164" fontId="52" fillId="0" borderId="4" xfId="3" applyNumberFormat="1" applyFont="1" applyBorder="1" applyAlignment="1">
      <alignment horizontal="right" vertical="center"/>
      <protection locked="0"/>
    </xf>
    <xf numFmtId="0" fontId="53" fillId="10" borderId="0" xfId="0" applyFont="1" applyFill="1" applyAlignment="1">
      <alignment horizontal="left" vertical="center" wrapText="1"/>
    </xf>
    <xf numFmtId="0" fontId="53" fillId="10" borderId="13" xfId="0" applyFont="1" applyFill="1" applyBorder="1" applyAlignment="1">
      <alignment horizontal="left" vertical="center" wrapText="1"/>
    </xf>
    <xf numFmtId="0" fontId="53" fillId="10" borderId="38" xfId="0" applyFont="1" applyFill="1" applyBorder="1" applyAlignment="1">
      <alignment horizontal="left" vertical="center" wrapText="1"/>
    </xf>
    <xf numFmtId="164" fontId="53" fillId="0" borderId="17" xfId="3" applyNumberFormat="1" applyFont="1" applyFill="1" applyBorder="1" applyAlignment="1">
      <alignment horizontal="right" vertical="center"/>
      <protection locked="0"/>
    </xf>
    <xf numFmtId="0" fontId="53" fillId="10" borderId="1" xfId="3" applyFont="1" applyFill="1" applyBorder="1" applyAlignment="1">
      <alignment horizontal="left" vertical="center" wrapText="1"/>
      <protection locked="0"/>
    </xf>
    <xf numFmtId="0" fontId="52" fillId="10" borderId="1" xfId="3" applyFont="1" applyFill="1" applyBorder="1" applyAlignment="1">
      <alignment vertical="center"/>
      <protection locked="0"/>
    </xf>
    <xf numFmtId="0" fontId="53" fillId="10" borderId="1" xfId="3" applyFont="1" applyFill="1" applyBorder="1" applyAlignment="1">
      <alignment vertical="center"/>
      <protection locked="0"/>
    </xf>
    <xf numFmtId="0" fontId="53" fillId="10" borderId="36" xfId="3" applyFont="1" applyFill="1" applyBorder="1" applyAlignment="1">
      <alignment vertical="center"/>
      <protection locked="0"/>
    </xf>
    <xf numFmtId="3" fontId="53" fillId="10" borderId="43" xfId="3" applyNumberFormat="1" applyFont="1" applyFill="1" applyBorder="1" applyAlignment="1">
      <alignment horizontal="right" vertical="center"/>
      <protection locked="0"/>
    </xf>
    <xf numFmtId="166" fontId="53" fillId="10" borderId="44" xfId="3" applyNumberFormat="1" applyFont="1" applyFill="1" applyBorder="1" applyAlignment="1">
      <alignment horizontal="right" vertical="center"/>
      <protection locked="0"/>
    </xf>
    <xf numFmtId="1" fontId="52" fillId="10" borderId="44" xfId="3" applyNumberFormat="1" applyFont="1" applyFill="1" applyBorder="1" applyAlignment="1">
      <alignment horizontal="right" vertical="center"/>
      <protection locked="0"/>
    </xf>
    <xf numFmtId="164" fontId="52" fillId="10" borderId="47" xfId="1" applyNumberFormat="1" applyFont="1" applyFill="1" applyBorder="1" applyAlignment="1">
      <alignment horizontal="right" vertical="center"/>
    </xf>
    <xf numFmtId="164" fontId="52" fillId="10" borderId="47" xfId="3" applyNumberFormat="1" applyFont="1" applyFill="1" applyBorder="1" applyAlignment="1">
      <alignment horizontal="right" vertical="center"/>
      <protection locked="0"/>
    </xf>
    <xf numFmtId="0" fontId="53" fillId="10" borderId="4" xfId="3" applyFont="1" applyFill="1" applyBorder="1" applyAlignment="1">
      <alignment horizontal="left" vertical="center" wrapText="1"/>
      <protection locked="0"/>
    </xf>
    <xf numFmtId="3" fontId="53" fillId="10" borderId="9" xfId="3" applyNumberFormat="1" applyFont="1" applyFill="1" applyBorder="1" applyAlignment="1">
      <alignment horizontal="right" vertical="center"/>
      <protection locked="0"/>
    </xf>
    <xf numFmtId="166" fontId="53" fillId="10" borderId="9" xfId="3" applyNumberFormat="1" applyFont="1" applyFill="1" applyBorder="1" applyAlignment="1">
      <alignment horizontal="right" vertical="center"/>
      <protection locked="0"/>
    </xf>
    <xf numFmtId="1" fontId="52" fillId="10" borderId="9" xfId="3" applyNumberFormat="1" applyFont="1" applyFill="1" applyBorder="1" applyAlignment="1">
      <alignment horizontal="right" vertical="center"/>
      <protection locked="0"/>
    </xf>
    <xf numFmtId="164" fontId="52" fillId="10" borderId="3" xfId="3" applyNumberFormat="1" applyFont="1" applyFill="1" applyBorder="1" applyAlignment="1">
      <alignment horizontal="right" vertical="center"/>
      <protection locked="0"/>
    </xf>
    <xf numFmtId="164" fontId="52" fillId="10" borderId="1" xfId="1" applyNumberFormat="1" applyFont="1" applyFill="1" applyBorder="1" applyAlignment="1">
      <alignment horizontal="right" vertical="center"/>
    </xf>
    <xf numFmtId="164" fontId="52" fillId="10" borderId="1" xfId="3" applyNumberFormat="1" applyFont="1" applyFill="1" applyAlignment="1">
      <alignment horizontal="right" vertical="center"/>
      <protection locked="0"/>
    </xf>
    <xf numFmtId="0" fontId="52" fillId="10" borderId="1" xfId="0" applyFont="1" applyFill="1" applyBorder="1" applyAlignment="1">
      <alignment vertical="center" wrapText="1"/>
    </xf>
    <xf numFmtId="0" fontId="53" fillId="10" borderId="6" xfId="3" applyFont="1" applyFill="1" applyBorder="1" applyAlignment="1">
      <alignment horizontal="left" vertical="center" wrapText="1"/>
      <protection locked="0"/>
    </xf>
    <xf numFmtId="0" fontId="53" fillId="10" borderId="1" xfId="0" applyFont="1" applyFill="1" applyBorder="1" applyAlignment="1">
      <alignment vertical="center" wrapText="1"/>
    </xf>
    <xf numFmtId="1" fontId="52" fillId="0" borderId="35" xfId="1" applyNumberFormat="1" applyFont="1" applyBorder="1" applyAlignment="1">
      <alignment vertical="center"/>
    </xf>
    <xf numFmtId="0" fontId="52" fillId="0" borderId="12" xfId="3" applyFont="1" applyFill="1" applyBorder="1" applyAlignment="1">
      <alignment vertical="center"/>
      <protection locked="0"/>
    </xf>
    <xf numFmtId="1" fontId="52" fillId="10" borderId="35" xfId="1" applyNumberFormat="1" applyFont="1" applyFill="1" applyBorder="1" applyAlignment="1">
      <alignment vertical="center"/>
    </xf>
    <xf numFmtId="0" fontId="52" fillId="0" borderId="12" xfId="0" applyFont="1" applyFill="1" applyBorder="1" applyAlignment="1">
      <alignment vertical="center" wrapText="1"/>
    </xf>
    <xf numFmtId="0" fontId="55" fillId="0" borderId="0" xfId="3" applyFont="1" applyFill="1" applyBorder="1" applyAlignment="1">
      <alignment vertical="center" wrapText="1"/>
      <protection locked="0"/>
    </xf>
    <xf numFmtId="0" fontId="52" fillId="0" borderId="0" xfId="0" applyFont="1" applyFill="1" applyBorder="1" applyAlignment="1">
      <alignment vertical="center" wrapText="1"/>
    </xf>
    <xf numFmtId="0" fontId="52" fillId="0" borderId="3" xfId="3" applyFont="1" applyBorder="1" applyAlignment="1">
      <alignment vertical="center"/>
      <protection locked="0"/>
    </xf>
    <xf numFmtId="3" fontId="53" fillId="10" borderId="0" xfId="0" applyNumberFormat="1" applyFont="1" applyFill="1" applyAlignment="1">
      <alignment horizontal="right" vertical="center" wrapText="1"/>
    </xf>
    <xf numFmtId="166" fontId="53" fillId="10" borderId="0" xfId="0" applyNumberFormat="1" applyFont="1" applyFill="1" applyAlignment="1">
      <alignment horizontal="right" vertical="center" wrapText="1"/>
    </xf>
    <xf numFmtId="164" fontId="53" fillId="10" borderId="0" xfId="0" applyNumberFormat="1" applyFont="1" applyFill="1" applyAlignment="1">
      <alignment horizontal="right" vertical="center" wrapText="1"/>
    </xf>
    <xf numFmtId="1" fontId="57" fillId="10" borderId="0" xfId="2" applyNumberFormat="1" applyFont="1" applyFill="1" applyAlignment="1">
      <alignment horizontal="right" vertical="center" wrapText="1"/>
    </xf>
    <xf numFmtId="0" fontId="53" fillId="0" borderId="19" xfId="0" applyFont="1" applyBorder="1" applyAlignment="1">
      <alignment vertical="center" wrapText="1"/>
    </xf>
    <xf numFmtId="0" fontId="53" fillId="0" borderId="19" xfId="0" applyFont="1" applyFill="1" applyBorder="1" applyAlignment="1">
      <alignment vertical="center" wrapText="1"/>
    </xf>
    <xf numFmtId="1" fontId="52" fillId="0" borderId="9" xfId="3" applyNumberFormat="1" applyFont="1" applyFill="1" applyBorder="1" applyAlignment="1">
      <alignment horizontal="right" vertical="center"/>
      <protection locked="0"/>
    </xf>
    <xf numFmtId="0" fontId="53" fillId="10" borderId="38" xfId="0" applyFont="1" applyFill="1" applyBorder="1" applyAlignment="1">
      <alignment vertical="center" wrapText="1"/>
    </xf>
    <xf numFmtId="0" fontId="53" fillId="10" borderId="32" xfId="0" applyFont="1" applyFill="1" applyBorder="1" applyAlignment="1">
      <alignment vertical="center" wrapText="1"/>
    </xf>
    <xf numFmtId="164" fontId="52" fillId="0" borderId="8" xfId="3" applyNumberFormat="1" applyFont="1" applyFill="1" applyBorder="1" applyAlignment="1">
      <alignment horizontal="right" vertical="center"/>
      <protection locked="0"/>
    </xf>
    <xf numFmtId="1" fontId="57" fillId="0" borderId="0" xfId="2" applyNumberFormat="1" applyFont="1" applyFill="1" applyBorder="1" applyAlignment="1">
      <alignment horizontal="right" vertical="center" wrapText="1"/>
    </xf>
    <xf numFmtId="0" fontId="52" fillId="0" borderId="7" xfId="3" applyFont="1" applyFill="1" applyBorder="1" applyAlignment="1">
      <alignment vertical="center" wrapText="1"/>
      <protection locked="0"/>
    </xf>
    <xf numFmtId="0" fontId="53" fillId="0" borderId="7" xfId="3" applyFont="1" applyFill="1" applyBorder="1" applyAlignment="1">
      <alignment vertical="center" wrapText="1"/>
      <protection locked="0"/>
    </xf>
    <xf numFmtId="0" fontId="52" fillId="0" borderId="10" xfId="3" applyFont="1" applyFill="1" applyBorder="1" applyAlignment="1">
      <alignment vertical="center" wrapText="1"/>
      <protection locked="0"/>
    </xf>
    <xf numFmtId="0" fontId="53" fillId="0" borderId="10" xfId="0" applyFont="1" applyFill="1" applyBorder="1" applyAlignment="1">
      <alignment vertical="center" wrapText="1"/>
    </xf>
    <xf numFmtId="0" fontId="53" fillId="0" borderId="8" xfId="3" applyFont="1" applyFill="1" applyBorder="1" applyAlignment="1">
      <alignment vertical="center"/>
      <protection locked="0"/>
    </xf>
    <xf numFmtId="3" fontId="53" fillId="0" borderId="8" xfId="3" applyNumberFormat="1" applyFont="1" applyFill="1" applyBorder="1" applyAlignment="1">
      <alignment horizontal="right" vertical="center"/>
      <protection locked="0"/>
    </xf>
    <xf numFmtId="1" fontId="53" fillId="0" borderId="8" xfId="3" applyNumberFormat="1" applyFont="1" applyFill="1" applyBorder="1" applyAlignment="1">
      <alignment horizontal="right" vertical="center"/>
      <protection locked="0"/>
    </xf>
    <xf numFmtId="1" fontId="52" fillId="0" borderId="8" xfId="3" applyNumberFormat="1" applyFont="1" applyFill="1" applyBorder="1" applyAlignment="1">
      <alignment horizontal="right" vertical="center"/>
      <protection locked="0"/>
    </xf>
    <xf numFmtId="164" fontId="52" fillId="0" borderId="8" xfId="1" applyNumberFormat="1" applyFont="1" applyFill="1" applyBorder="1" applyAlignment="1">
      <alignment horizontal="right" vertical="center"/>
    </xf>
    <xf numFmtId="1" fontId="56" fillId="0" borderId="33" xfId="1" applyNumberFormat="1" applyFont="1" applyFill="1" applyBorder="1" applyAlignment="1">
      <alignment horizontal="right" vertical="center"/>
    </xf>
    <xf numFmtId="1" fontId="52" fillId="0" borderId="0" xfId="1" applyNumberFormat="1" applyFont="1" applyFill="1" applyBorder="1" applyAlignment="1">
      <alignment vertical="center"/>
    </xf>
    <xf numFmtId="0" fontId="52" fillId="0" borderId="1" xfId="3" applyFont="1" applyBorder="1" applyAlignment="1">
      <alignment vertical="center"/>
      <protection locked="0"/>
    </xf>
    <xf numFmtId="1" fontId="57" fillId="12" borderId="48" xfId="2" applyNumberFormat="1" applyFont="1" applyFill="1" applyBorder="1" applyAlignment="1">
      <alignment horizontal="right" vertical="center" wrapText="1"/>
    </xf>
    <xf numFmtId="0" fontId="52" fillId="0" borderId="0" xfId="3" applyFont="1" applyBorder="1" applyAlignment="1">
      <alignment horizontal="center" vertical="center" wrapText="1"/>
      <protection locked="0"/>
    </xf>
    <xf numFmtId="0" fontId="53" fillId="0" borderId="0" xfId="0" applyFont="1" applyBorder="1" applyAlignment="1">
      <alignment horizontal="left" vertical="top" wrapText="1"/>
    </xf>
    <xf numFmtId="164" fontId="52" fillId="0" borderId="0" xfId="3" applyNumberFormat="1" applyFont="1" applyBorder="1">
      <alignment vertical="center"/>
      <protection locked="0"/>
    </xf>
    <xf numFmtId="0" fontId="52" fillId="0" borderId="0" xfId="3" applyFont="1" applyBorder="1">
      <alignment vertical="center"/>
      <protection locked="0"/>
    </xf>
    <xf numFmtId="1" fontId="56" fillId="0" borderId="0" xfId="1" applyNumberFormat="1" applyFont="1" applyAlignment="1">
      <alignment horizontal="center" vertical="center"/>
    </xf>
    <xf numFmtId="164" fontId="51" fillId="0" borderId="0" xfId="3" applyNumberFormat="1" applyFont="1" applyBorder="1">
      <alignment vertical="center"/>
      <protection locked="0"/>
    </xf>
    <xf numFmtId="164" fontId="51" fillId="0" borderId="0" xfId="3" quotePrefix="1" applyNumberFormat="1" applyFont="1" applyBorder="1" applyAlignment="1">
      <alignment horizontal="center" vertical="center"/>
      <protection locked="0"/>
    </xf>
    <xf numFmtId="0" fontId="51" fillId="0" borderId="0" xfId="3" applyFont="1" applyBorder="1" applyAlignment="1">
      <alignment horizontal="center" vertical="center"/>
      <protection locked="0"/>
    </xf>
    <xf numFmtId="164" fontId="51" fillId="0" borderId="0" xfId="3" applyNumberFormat="1" applyFont="1" applyBorder="1" applyAlignment="1">
      <alignment horizontal="center" vertical="center" wrapText="1"/>
      <protection locked="0"/>
    </xf>
    <xf numFmtId="9" fontId="51" fillId="0" borderId="0" xfId="1" applyNumberFormat="1" applyFont="1" applyFill="1" applyAlignment="1">
      <alignment horizontal="left" vertical="center"/>
    </xf>
    <xf numFmtId="0" fontId="52" fillId="0" borderId="0" xfId="1" applyFont="1" applyFill="1" applyAlignment="1">
      <alignment horizontal="center" vertical="center"/>
    </xf>
    <xf numFmtId="0" fontId="52" fillId="0" borderId="0" xfId="1" applyFont="1" applyFill="1">
      <alignment vertical="center"/>
    </xf>
    <xf numFmtId="164" fontId="52" fillId="0" borderId="0" xfId="1" applyNumberFormat="1" applyFont="1" applyFill="1">
      <alignment vertical="center"/>
    </xf>
    <xf numFmtId="1" fontId="52" fillId="0" borderId="0" xfId="1" applyNumberFormat="1" applyFont="1" applyFill="1" applyAlignment="1">
      <alignment horizontal="center" vertical="center"/>
    </xf>
    <xf numFmtId="2" fontId="52" fillId="0" borderId="0" xfId="1" applyNumberFormat="1" applyFont="1" applyFill="1">
      <alignment vertical="center"/>
    </xf>
    <xf numFmtId="164" fontId="51" fillId="0" borderId="0" xfId="1" applyNumberFormat="1" applyFont="1" applyFill="1" applyBorder="1">
      <alignment vertical="center"/>
    </xf>
    <xf numFmtId="164" fontId="51" fillId="0" borderId="34" xfId="1" applyNumberFormat="1" applyFont="1" applyFill="1" applyBorder="1">
      <alignment vertical="center"/>
    </xf>
    <xf numFmtId="164" fontId="51" fillId="0" borderId="16" xfId="1" applyNumberFormat="1" applyFont="1" applyFill="1" applyBorder="1">
      <alignment vertical="center"/>
    </xf>
    <xf numFmtId="0" fontId="51" fillId="0" borderId="0" xfId="1" applyFont="1">
      <alignment vertical="center"/>
    </xf>
    <xf numFmtId="0" fontId="52" fillId="0" borderId="34" xfId="1" applyFont="1" applyFill="1" applyBorder="1">
      <alignment vertical="center"/>
    </xf>
    <xf numFmtId="3" fontId="52" fillId="0" borderId="0" xfId="1" applyNumberFormat="1" applyFont="1" applyFill="1">
      <alignment vertical="center"/>
    </xf>
    <xf numFmtId="0" fontId="61" fillId="0" borderId="0" xfId="0" applyFont="1" applyFill="1" applyAlignment="1">
      <alignment vertical="center" wrapText="1"/>
    </xf>
    <xf numFmtId="1" fontId="61" fillId="0" borderId="0" xfId="0" applyNumberFormat="1" applyFont="1" applyFill="1" applyAlignment="1">
      <alignment horizontal="center" vertical="center" wrapText="1"/>
    </xf>
    <xf numFmtId="0" fontId="62" fillId="0" borderId="0" xfId="0" applyFont="1" applyFill="1" applyAlignment="1">
      <alignment vertical="center" wrapText="1"/>
    </xf>
    <xf numFmtId="164" fontId="62" fillId="0" borderId="0" xfId="0" applyNumberFormat="1" applyFont="1" applyFill="1" applyAlignment="1">
      <alignment vertical="center" wrapText="1"/>
    </xf>
    <xf numFmtId="3" fontId="62" fillId="0" borderId="0" xfId="0" applyNumberFormat="1" applyFont="1" applyFill="1" applyAlignment="1">
      <alignment vertical="center" wrapText="1"/>
    </xf>
    <xf numFmtId="165" fontId="62" fillId="0" borderId="0" xfId="0" applyNumberFormat="1" applyFont="1" applyFill="1" applyAlignment="1">
      <alignment vertical="center" wrapText="1"/>
    </xf>
    <xf numFmtId="1" fontId="62" fillId="0" borderId="0" xfId="0" applyNumberFormat="1" applyFont="1" applyFill="1" applyAlignment="1">
      <alignment horizontal="center" vertical="center" wrapText="1"/>
    </xf>
    <xf numFmtId="2" fontId="62" fillId="0" borderId="0" xfId="0" applyNumberFormat="1" applyFont="1" applyFill="1" applyAlignment="1">
      <alignment vertical="center" wrapText="1"/>
    </xf>
    <xf numFmtId="166" fontId="62" fillId="0" borderId="0" xfId="0" applyNumberFormat="1" applyFont="1" applyFill="1" applyAlignment="1">
      <alignment vertical="center" wrapText="1"/>
    </xf>
    <xf numFmtId="164" fontId="61" fillId="0" borderId="0" xfId="0" applyNumberFormat="1" applyFont="1" applyFill="1" applyAlignment="1">
      <alignment vertical="center" wrapText="1"/>
    </xf>
    <xf numFmtId="3" fontId="61" fillId="0" borderId="0" xfId="0" applyNumberFormat="1" applyFont="1" applyFill="1" applyAlignment="1">
      <alignment vertical="center" wrapText="1"/>
    </xf>
    <xf numFmtId="166" fontId="61" fillId="0" borderId="0" xfId="0" applyNumberFormat="1" applyFont="1" applyFill="1" applyAlignment="1">
      <alignment vertical="center" wrapText="1"/>
    </xf>
    <xf numFmtId="165" fontId="61" fillId="0" borderId="0" xfId="0" applyNumberFormat="1" applyFont="1" applyFill="1" applyAlignment="1">
      <alignment vertical="center" wrapText="1"/>
    </xf>
    <xf numFmtId="2" fontId="61" fillId="0" borderId="0" xfId="0" applyNumberFormat="1" applyFont="1" applyFill="1" applyAlignment="1">
      <alignment vertical="center" wrapText="1"/>
    </xf>
    <xf numFmtId="0" fontId="61" fillId="0" borderId="0" xfId="0" applyFont="1" applyFill="1" applyAlignment="1">
      <alignment horizontal="left" vertical="center" wrapText="1"/>
    </xf>
    <xf numFmtId="0" fontId="62" fillId="0" borderId="0" xfId="0" applyFont="1" applyFill="1" applyAlignment="1">
      <alignment horizontal="center" vertical="center" wrapText="1"/>
    </xf>
    <xf numFmtId="2" fontId="52" fillId="0" borderId="0" xfId="3" applyNumberFormat="1" applyFont="1" applyFill="1" applyBorder="1">
      <alignment vertical="center"/>
      <protection locked="0"/>
    </xf>
    <xf numFmtId="0" fontId="1" fillId="0" borderId="7" xfId="3" applyFont="1" applyBorder="1" applyAlignment="1">
      <alignment horizontal="left" vertical="top"/>
      <protection locked="0"/>
    </xf>
    <xf numFmtId="3" fontId="6" fillId="0" borderId="7" xfId="3" applyNumberFormat="1" applyFont="1" applyBorder="1" applyAlignment="1">
      <alignment horizontal="center" vertical="center"/>
      <protection locked="0"/>
    </xf>
    <xf numFmtId="166" fontId="6" fillId="0" borderId="7" xfId="3" applyNumberFormat="1" applyFont="1" applyBorder="1" applyAlignment="1">
      <alignment horizontal="center" vertical="center"/>
      <protection locked="0"/>
    </xf>
    <xf numFmtId="1" fontId="5" fillId="0" borderId="33" xfId="1" applyNumberFormat="1" applyFont="1" applyBorder="1" applyAlignment="1">
      <alignment horizontal="center" vertical="center"/>
    </xf>
    <xf numFmtId="0" fontId="0" fillId="10" borderId="0" xfId="0" applyFill="1" applyBorder="1" applyAlignment="1">
      <alignment vertical="center" wrapText="1"/>
    </xf>
    <xf numFmtId="0" fontId="1" fillId="0" borderId="8" xfId="3" applyFont="1" applyBorder="1" applyAlignment="1">
      <alignment horizontal="left" vertical="top" wrapText="1"/>
      <protection locked="0"/>
    </xf>
    <xf numFmtId="0" fontId="6" fillId="0" borderId="8" xfId="3" applyFont="1" applyBorder="1">
      <alignment vertical="center"/>
      <protection locked="0"/>
    </xf>
    <xf numFmtId="3" fontId="6" fillId="0" borderId="10" xfId="3" applyNumberFormat="1" applyFont="1" applyBorder="1" applyAlignment="1">
      <alignment horizontal="center" vertical="center"/>
      <protection locked="0"/>
    </xf>
    <xf numFmtId="166" fontId="6" fillId="0" borderId="10" xfId="3" applyNumberFormat="1" applyFont="1" applyBorder="1" applyAlignment="1">
      <alignment horizontal="center" vertical="center"/>
      <protection locked="0"/>
    </xf>
    <xf numFmtId="164" fontId="1" fillId="0" borderId="8" xfId="3" applyNumberFormat="1" applyFont="1" applyBorder="1">
      <alignment vertical="center"/>
      <protection locked="0"/>
    </xf>
    <xf numFmtId="166" fontId="0" fillId="10" borderId="0" xfId="0" applyNumberFormat="1" applyFill="1" applyBorder="1" applyAlignment="1">
      <alignment horizontal="center" vertical="center" wrapText="1"/>
    </xf>
    <xf numFmtId="0" fontId="1" fillId="0" borderId="7" xfId="3" applyFont="1" applyBorder="1" applyAlignment="1">
      <alignment horizontal="center" vertical="center" wrapText="1"/>
      <protection locked="0"/>
    </xf>
    <xf numFmtId="0" fontId="6" fillId="0" borderId="7" xfId="0" applyFont="1" applyBorder="1" applyAlignment="1">
      <alignment horizontal="left" vertical="top" wrapText="1"/>
    </xf>
    <xf numFmtId="3" fontId="6" fillId="0" borderId="8" xfId="3" applyNumberFormat="1" applyFont="1" applyBorder="1" applyAlignment="1">
      <alignment horizontal="center" vertical="center"/>
      <protection locked="0"/>
    </xf>
    <xf numFmtId="166" fontId="6" fillId="0" borderId="8" xfId="3" applyNumberFormat="1" applyFont="1" applyBorder="1" applyAlignment="1">
      <alignment horizontal="center" vertical="center"/>
      <protection locked="0"/>
    </xf>
    <xf numFmtId="0" fontId="1" fillId="0" borderId="8" xfId="3" applyFont="1" applyBorder="1">
      <alignment vertical="center"/>
      <protection locked="0"/>
    </xf>
    <xf numFmtId="0" fontId="1" fillId="0" borderId="8" xfId="3" applyFont="1" applyBorder="1" applyAlignment="1">
      <alignment horizontal="left" vertical="top"/>
      <protection locked="0"/>
    </xf>
    <xf numFmtId="164" fontId="1" fillId="0" borderId="19" xfId="3" applyNumberFormat="1" applyFont="1" applyFill="1" applyBorder="1">
      <alignment vertical="center"/>
      <protection locked="0"/>
    </xf>
    <xf numFmtId="0" fontId="1" fillId="0" borderId="7" xfId="3" applyFont="1" applyFill="1" applyBorder="1" applyAlignment="1">
      <alignment horizontal="center" vertical="center" wrapText="1"/>
      <protection locked="0"/>
    </xf>
    <xf numFmtId="0" fontId="6" fillId="0" borderId="7" xfId="3" applyFont="1" applyFill="1" applyBorder="1" applyAlignment="1">
      <alignment horizontal="center" vertical="center" wrapText="1"/>
      <protection locked="0"/>
    </xf>
    <xf numFmtId="0" fontId="6" fillId="0" borderId="8" xfId="3" applyFont="1" applyFill="1" applyBorder="1">
      <alignment vertical="center"/>
      <protection locked="0"/>
    </xf>
    <xf numFmtId="3" fontId="6" fillId="0" borderId="8" xfId="3" applyNumberFormat="1" applyFont="1" applyFill="1" applyBorder="1" applyAlignment="1">
      <alignment horizontal="center" vertical="center"/>
      <protection locked="0"/>
    </xf>
    <xf numFmtId="166" fontId="6" fillId="0" borderId="8" xfId="3" applyNumberFormat="1" applyFont="1" applyFill="1" applyBorder="1" applyAlignment="1">
      <alignment horizontal="center" vertical="center"/>
      <protection locked="0"/>
    </xf>
    <xf numFmtId="0" fontId="1" fillId="0" borderId="8" xfId="3" applyFont="1" applyFill="1" applyBorder="1">
      <alignment vertical="center"/>
      <protection locked="0"/>
    </xf>
    <xf numFmtId="164" fontId="1" fillId="0" borderId="10" xfId="3" applyNumberFormat="1" applyFont="1" applyFill="1" applyBorder="1">
      <alignment vertical="center"/>
      <protection locked="0"/>
    </xf>
    <xf numFmtId="1" fontId="5" fillId="0" borderId="33" xfId="1" applyNumberFormat="1" applyFont="1" applyFill="1" applyBorder="1" applyAlignment="1">
      <alignment horizontal="center" vertical="center"/>
    </xf>
    <xf numFmtId="0" fontId="6" fillId="0" borderId="1" xfId="3" applyFont="1" applyBorder="1">
      <alignment vertical="center"/>
      <protection locked="0"/>
    </xf>
    <xf numFmtId="0" fontId="6" fillId="0" borderId="36" xfId="3" applyFont="1" applyBorder="1">
      <alignment vertical="center"/>
      <protection locked="0"/>
    </xf>
    <xf numFmtId="0" fontId="6" fillId="0" borderId="0" xfId="0" applyFont="1" applyFill="1" applyAlignment="1">
      <alignment vertical="center" wrapText="1"/>
    </xf>
    <xf numFmtId="0" fontId="6" fillId="0" borderId="0" xfId="0" applyFont="1" applyFill="1" applyBorder="1" applyAlignment="1">
      <alignment horizontal="center" vertical="center" wrapText="1"/>
    </xf>
    <xf numFmtId="164" fontId="1" fillId="0" borderId="6" xfId="1" applyNumberFormat="1" applyFont="1" applyBorder="1">
      <alignment vertical="center"/>
    </xf>
    <xf numFmtId="164" fontId="1" fillId="0" borderId="1" xfId="1" applyNumberFormat="1" applyFont="1" applyBorder="1">
      <alignment vertical="center"/>
    </xf>
    <xf numFmtId="0" fontId="6" fillId="0" borderId="10" xfId="0" applyFont="1" applyBorder="1" applyAlignment="1">
      <alignment horizontal="left" vertical="top" wrapText="1"/>
    </xf>
    <xf numFmtId="0" fontId="1" fillId="0" borderId="0" xfId="5" applyFont="1" applyProtection="1">
      <alignment vertical="center"/>
      <protection locked="0"/>
    </xf>
    <xf numFmtId="0" fontId="1" fillId="0" borderId="7" xfId="1" applyFont="1" applyBorder="1" applyAlignment="1">
      <alignment horizontal="center" vertical="center" wrapText="1"/>
    </xf>
    <xf numFmtId="0" fontId="1" fillId="0" borderId="7" xfId="1" applyFont="1" applyBorder="1">
      <alignment vertical="center"/>
    </xf>
    <xf numFmtId="0" fontId="1" fillId="0" borderId="0" xfId="1" applyFont="1" applyBorder="1" applyAlignment="1">
      <alignment horizontal="center" vertical="center" wrapText="1"/>
    </xf>
    <xf numFmtId="164" fontId="1" fillId="0" borderId="8" xfId="1" applyNumberFormat="1" applyFont="1" applyBorder="1">
      <alignment vertical="center"/>
    </xf>
    <xf numFmtId="1" fontId="1" fillId="0" borderId="33" xfId="1" applyNumberFormat="1" applyFont="1" applyBorder="1" applyAlignment="1">
      <alignment horizontal="center" vertical="center"/>
    </xf>
    <xf numFmtId="0" fontId="1" fillId="0" borderId="10" xfId="1" applyFont="1" applyBorder="1" applyAlignment="1">
      <alignment horizontal="center" vertical="center" wrapText="1"/>
    </xf>
    <xf numFmtId="0" fontId="1" fillId="0" borderId="0" xfId="5" applyFont="1">
      <alignment vertical="center"/>
    </xf>
    <xf numFmtId="164" fontId="1" fillId="0" borderId="4" xfId="1" applyNumberFormat="1" applyFont="1" applyBorder="1">
      <alignment vertical="center"/>
    </xf>
    <xf numFmtId="164" fontId="1" fillId="10" borderId="6" xfId="1" applyNumberFormat="1" applyFont="1" applyFill="1" applyBorder="1">
      <alignment vertical="center"/>
    </xf>
    <xf numFmtId="164" fontId="1" fillId="10" borderId="1" xfId="1" applyNumberFormat="1" applyFont="1" applyFill="1" applyBorder="1">
      <alignment vertical="center"/>
    </xf>
    <xf numFmtId="0" fontId="1" fillId="0" borderId="0" xfId="0" applyFont="1" applyFill="1" applyBorder="1" applyAlignment="1">
      <alignment horizontal="left" vertical="top" wrapText="1"/>
    </xf>
    <xf numFmtId="164" fontId="1" fillId="0" borderId="5" xfId="1" applyNumberFormat="1" applyFont="1" applyBorder="1">
      <alignment vertical="center"/>
    </xf>
    <xf numFmtId="0" fontId="6" fillId="0" borderId="10" xfId="0" applyFont="1" applyFill="1" applyBorder="1" applyAlignment="1">
      <alignment horizontal="left" vertical="top" wrapText="1"/>
    </xf>
    <xf numFmtId="164" fontId="1" fillId="0" borderId="8" xfId="1" applyNumberFormat="1" applyFont="1" applyFill="1" applyBorder="1">
      <alignment vertical="center"/>
    </xf>
    <xf numFmtId="1" fontId="1" fillId="0" borderId="0" xfId="1" applyNumberFormat="1" applyFont="1" applyFill="1" applyAlignment="1">
      <alignment horizontal="center" vertical="center"/>
    </xf>
    <xf numFmtId="0" fontId="6" fillId="10" borderId="12" xfId="0" applyFont="1" applyFill="1" applyBorder="1" applyAlignment="1">
      <alignment vertical="center" wrapText="1"/>
    </xf>
    <xf numFmtId="3" fontId="6" fillId="10" borderId="12" xfId="0" applyNumberFormat="1" applyFont="1" applyFill="1" applyBorder="1" applyAlignment="1">
      <alignment horizontal="center" vertical="center" wrapText="1"/>
    </xf>
    <xf numFmtId="166" fontId="6" fillId="10" borderId="12" xfId="0" applyNumberFormat="1" applyFont="1" applyFill="1" applyBorder="1" applyAlignment="1">
      <alignment horizontal="center" vertical="center" wrapText="1"/>
    </xf>
    <xf numFmtId="164" fontId="6" fillId="10" borderId="12" xfId="0" applyNumberFormat="1" applyFont="1" applyFill="1" applyBorder="1" applyAlignment="1">
      <alignment vertical="center" wrapText="1"/>
    </xf>
    <xf numFmtId="164" fontId="6" fillId="0" borderId="0" xfId="0" applyNumberFormat="1" applyFont="1" applyAlignment="1">
      <alignment vertical="center" wrapText="1"/>
    </xf>
    <xf numFmtId="1" fontId="6" fillId="0" borderId="12" xfId="0" applyNumberFormat="1" applyFont="1" applyBorder="1" applyAlignment="1">
      <alignment horizontal="center" vertical="center" wrapText="1"/>
    </xf>
    <xf numFmtId="0" fontId="6" fillId="0" borderId="0" xfId="0" applyFont="1" applyAlignment="1">
      <alignment vertical="center" wrapText="1"/>
    </xf>
    <xf numFmtId="164" fontId="26" fillId="0" borderId="0" xfId="2" applyNumberFormat="1" applyFont="1" applyAlignment="1">
      <alignment vertical="center"/>
    </xf>
    <xf numFmtId="1" fontId="26" fillId="0" borderId="12" xfId="2" applyNumberFormat="1" applyFont="1" applyBorder="1" applyAlignment="1">
      <alignment horizontal="center" vertical="center" wrapText="1"/>
    </xf>
    <xf numFmtId="0" fontId="6" fillId="0" borderId="0" xfId="0" applyFont="1" applyBorder="1" applyAlignment="1">
      <alignment vertical="center" wrapText="1"/>
    </xf>
    <xf numFmtId="0" fontId="6" fillId="0" borderId="0" xfId="0" applyFont="1" applyFill="1" applyBorder="1" applyAlignment="1">
      <alignment vertical="center" wrapText="1"/>
    </xf>
    <xf numFmtId="3" fontId="6" fillId="0" borderId="0" xfId="0" applyNumberFormat="1" applyFont="1" applyFill="1" applyBorder="1" applyAlignment="1">
      <alignment horizontal="center" vertical="center" wrapText="1"/>
    </xf>
    <xf numFmtId="166" fontId="6" fillId="0" borderId="0" xfId="0" applyNumberFormat="1" applyFont="1" applyFill="1" applyBorder="1" applyAlignment="1">
      <alignment horizontal="center" vertical="center" wrapText="1"/>
    </xf>
    <xf numFmtId="164" fontId="6" fillId="0" borderId="0" xfId="0" applyNumberFormat="1" applyFont="1" applyFill="1" applyBorder="1" applyAlignment="1">
      <alignment vertical="center" wrapText="1"/>
    </xf>
    <xf numFmtId="0" fontId="6" fillId="10" borderId="0" xfId="0" applyFont="1" applyFill="1" applyAlignment="1">
      <alignment vertical="center" wrapText="1"/>
    </xf>
    <xf numFmtId="3" fontId="6" fillId="10" borderId="0" xfId="0" applyNumberFormat="1" applyFont="1" applyFill="1" applyAlignment="1">
      <alignment vertical="center" wrapText="1"/>
    </xf>
    <xf numFmtId="164" fontId="6" fillId="10" borderId="0" xfId="0" applyNumberFormat="1" applyFont="1" applyFill="1" applyAlignment="1">
      <alignment vertical="center" wrapText="1"/>
    </xf>
    <xf numFmtId="0" fontId="6" fillId="0" borderId="7" xfId="0" applyFont="1" applyBorder="1" applyAlignment="1">
      <alignment vertical="center" wrapText="1"/>
    </xf>
    <xf numFmtId="0" fontId="6" fillId="0" borderId="0" xfId="0" applyFont="1" applyFill="1" applyAlignment="1">
      <alignment horizontal="center" vertical="center" wrapText="1"/>
    </xf>
    <xf numFmtId="3" fontId="6" fillId="0" borderId="0" xfId="0" applyNumberFormat="1" applyFont="1" applyFill="1" applyAlignment="1">
      <alignment vertical="center" wrapText="1"/>
    </xf>
    <xf numFmtId="166" fontId="6" fillId="0" borderId="0" xfId="0" applyNumberFormat="1" applyFont="1" applyFill="1" applyAlignment="1">
      <alignment vertical="center" wrapText="1"/>
    </xf>
    <xf numFmtId="164" fontId="6" fillId="0" borderId="0" xfId="0" applyNumberFormat="1" applyFont="1" applyFill="1" applyAlignment="1">
      <alignment vertical="center" wrapText="1"/>
    </xf>
    <xf numFmtId="1" fontId="6" fillId="0" borderId="33" xfId="0" applyNumberFormat="1" applyFont="1" applyFill="1" applyBorder="1" applyAlignment="1">
      <alignment horizontal="center" vertical="center" wrapText="1"/>
    </xf>
    <xf numFmtId="3" fontId="6" fillId="10" borderId="0" xfId="0" applyNumberFormat="1" applyFont="1" applyFill="1" applyAlignment="1">
      <alignment horizontal="center" vertical="center" wrapText="1"/>
    </xf>
    <xf numFmtId="166" fontId="6" fillId="10" borderId="0" xfId="0" applyNumberFormat="1" applyFont="1" applyFill="1" applyAlignment="1">
      <alignment horizontal="center" vertical="center" wrapText="1"/>
    </xf>
    <xf numFmtId="1" fontId="48" fillId="12" borderId="0" xfId="2" applyNumberFormat="1" applyFont="1" applyFill="1" applyAlignment="1">
      <alignment horizontal="center" vertical="center" wrapText="1"/>
    </xf>
    <xf numFmtId="3" fontId="6" fillId="10" borderId="12" xfId="0" applyNumberFormat="1" applyFont="1" applyFill="1" applyBorder="1" applyAlignment="1">
      <alignment vertical="center" wrapText="1"/>
    </xf>
    <xf numFmtId="166" fontId="6" fillId="10" borderId="12" xfId="0" applyNumberFormat="1" applyFont="1" applyFill="1" applyBorder="1" applyAlignment="1">
      <alignment vertical="center" wrapText="1"/>
    </xf>
    <xf numFmtId="3" fontId="6" fillId="0" borderId="0" xfId="0" applyNumberFormat="1" applyFont="1" applyFill="1" applyBorder="1" applyAlignment="1">
      <alignment vertical="center" wrapText="1"/>
    </xf>
    <xf numFmtId="166" fontId="6" fillId="0" borderId="0" xfId="0" applyNumberFormat="1" applyFont="1" applyFill="1" applyBorder="1" applyAlignment="1">
      <alignment vertical="center" wrapText="1"/>
    </xf>
    <xf numFmtId="1" fontId="48" fillId="0" borderId="0" xfId="2" applyNumberFormat="1" applyFont="1" applyFill="1" applyAlignment="1">
      <alignment horizontal="center" vertical="center" wrapText="1"/>
    </xf>
    <xf numFmtId="1" fontId="6" fillId="0" borderId="12" xfId="0" applyNumberFormat="1" applyFont="1" applyFill="1" applyBorder="1" applyAlignment="1">
      <alignment horizontal="center" vertical="center" wrapText="1"/>
    </xf>
    <xf numFmtId="1" fontId="48" fillId="0" borderId="0" xfId="2" applyNumberFormat="1" applyFont="1" applyFill="1" applyBorder="1" applyAlignment="1">
      <alignment horizontal="center" vertical="center" wrapText="1"/>
    </xf>
    <xf numFmtId="1" fontId="6" fillId="0" borderId="0" xfId="0" applyNumberFormat="1" applyFont="1" applyBorder="1" applyAlignment="1">
      <alignment horizontal="center" vertical="center" wrapText="1"/>
    </xf>
    <xf numFmtId="1" fontId="6" fillId="10" borderId="12" xfId="0" applyNumberFormat="1" applyFont="1" applyFill="1" applyBorder="1" applyAlignment="1">
      <alignment vertical="center" wrapText="1"/>
    </xf>
    <xf numFmtId="3" fontId="4" fillId="0" borderId="0" xfId="1" applyNumberFormat="1" applyFont="1" applyAlignment="1">
      <alignment horizontal="center" vertical="center" wrapText="1"/>
    </xf>
    <xf numFmtId="0" fontId="6" fillId="0" borderId="5" xfId="0" applyFont="1" applyFill="1" applyBorder="1" applyAlignment="1">
      <alignment horizontal="left" vertical="center" wrapText="1"/>
    </xf>
    <xf numFmtId="0" fontId="1" fillId="10" borderId="6" xfId="3" applyFont="1" applyFill="1" applyBorder="1" applyAlignment="1">
      <alignment horizontal="left" vertical="center"/>
      <protection locked="0"/>
    </xf>
    <xf numFmtId="0" fontId="1" fillId="0" borderId="6" xfId="0" applyFont="1" applyFill="1" applyBorder="1" applyAlignment="1">
      <alignment horizontal="left" vertical="center" wrapText="1"/>
    </xf>
    <xf numFmtId="0" fontId="1" fillId="0" borderId="12" xfId="0" applyFont="1" applyFill="1" applyBorder="1" applyAlignment="1">
      <alignment horizontal="left" vertical="center" wrapText="1"/>
    </xf>
    <xf numFmtId="0" fontId="6" fillId="0" borderId="5" xfId="0" applyFont="1" applyBorder="1" applyAlignment="1">
      <alignment horizontal="left" vertical="center" wrapText="1"/>
    </xf>
    <xf numFmtId="1" fontId="6" fillId="10" borderId="12" xfId="0" applyNumberFormat="1" applyFont="1" applyFill="1" applyBorder="1" applyAlignment="1">
      <alignment horizontal="center" vertical="center" wrapText="1"/>
    </xf>
    <xf numFmtId="0" fontId="1" fillId="10" borderId="0" xfId="1" applyFill="1" applyBorder="1">
      <alignment vertical="center"/>
    </xf>
    <xf numFmtId="0" fontId="1" fillId="10" borderId="0" xfId="1" applyFont="1" applyFill="1" applyBorder="1">
      <alignment vertical="center"/>
    </xf>
    <xf numFmtId="0" fontId="1" fillId="10" borderId="0" xfId="1" applyFill="1">
      <alignment vertical="center"/>
    </xf>
    <xf numFmtId="0" fontId="1" fillId="10" borderId="34" xfId="1" applyFill="1" applyBorder="1">
      <alignment vertical="center"/>
    </xf>
    <xf numFmtId="164" fontId="1" fillId="10" borderId="0" xfId="1" applyNumberFormat="1" applyFont="1" applyFill="1">
      <alignment vertical="center"/>
    </xf>
    <xf numFmtId="164" fontId="5" fillId="10" borderId="0" xfId="1" applyNumberFormat="1" applyFont="1" applyFill="1">
      <alignment vertical="center"/>
    </xf>
    <xf numFmtId="0" fontId="1" fillId="10" borderId="0" xfId="1" applyFont="1" applyFill="1">
      <alignment vertical="center"/>
    </xf>
    <xf numFmtId="166" fontId="6" fillId="10" borderId="0" xfId="3" applyNumberFormat="1" applyFont="1" applyFill="1" applyBorder="1" applyAlignment="1">
      <alignment horizontal="center" vertical="center"/>
      <protection locked="0"/>
    </xf>
    <xf numFmtId="0" fontId="1" fillId="10" borderId="34" xfId="1" applyFont="1" applyFill="1" applyBorder="1">
      <alignment vertical="center"/>
    </xf>
    <xf numFmtId="166" fontId="0" fillId="10" borderId="0" xfId="0" applyNumberFormat="1" applyFill="1" applyBorder="1" applyAlignment="1">
      <alignment vertical="center" wrapText="1"/>
    </xf>
    <xf numFmtId="1" fontId="48" fillId="10" borderId="0" xfId="2" applyNumberFormat="1" applyFont="1" applyFill="1" applyAlignment="1">
      <alignment horizontal="center" vertical="center" wrapText="1"/>
    </xf>
    <xf numFmtId="1" fontId="1" fillId="10" borderId="12" xfId="1" applyNumberFormat="1" applyFont="1" applyFill="1" applyBorder="1" applyAlignment="1">
      <alignment horizontal="center" vertical="center"/>
    </xf>
    <xf numFmtId="0" fontId="6" fillId="0" borderId="8" xfId="0" applyFont="1" applyBorder="1" applyAlignment="1">
      <alignment horizontal="left" vertical="top" wrapText="1"/>
    </xf>
    <xf numFmtId="0" fontId="0" fillId="0" borderId="0" xfId="0" applyBorder="1" applyAlignment="1">
      <alignment vertical="center" wrapText="1"/>
    </xf>
    <xf numFmtId="0" fontId="6" fillId="0" borderId="7" xfId="3" applyFont="1" applyBorder="1" applyAlignment="1">
      <alignment horizontal="center" vertical="center" wrapText="1"/>
      <protection locked="0"/>
    </xf>
    <xf numFmtId="0" fontId="1" fillId="0" borderId="33" xfId="1" applyFont="1" applyBorder="1" applyAlignment="1">
      <alignment horizontal="center" vertical="center"/>
    </xf>
    <xf numFmtId="164" fontId="1" fillId="0" borderId="33" xfId="1" applyNumberFormat="1" applyFont="1" applyBorder="1" applyAlignment="1">
      <alignment horizontal="center" vertical="center"/>
    </xf>
    <xf numFmtId="0" fontId="6" fillId="10" borderId="12" xfId="0" applyFont="1" applyFill="1" applyBorder="1" applyAlignment="1">
      <alignment horizontal="center" vertical="center" wrapText="1"/>
    </xf>
    <xf numFmtId="0" fontId="7" fillId="0" borderId="0" xfId="0" applyFont="1" applyAlignment="1">
      <alignment vertical="center" wrapText="1"/>
    </xf>
    <xf numFmtId="0" fontId="7" fillId="0" borderId="0" xfId="0" applyFont="1" applyFill="1" applyAlignment="1">
      <alignment vertical="center" wrapText="1"/>
    </xf>
    <xf numFmtId="0" fontId="7" fillId="0" borderId="0" xfId="0" applyFont="1" applyBorder="1" applyAlignment="1">
      <alignment vertical="center" wrapText="1"/>
    </xf>
    <xf numFmtId="164" fontId="6" fillId="0" borderId="0" xfId="0" applyNumberFormat="1" applyFont="1" applyBorder="1" applyAlignment="1">
      <alignment vertical="center" wrapText="1"/>
    </xf>
    <xf numFmtId="0" fontId="6" fillId="0" borderId="33" xfId="0" applyFont="1" applyBorder="1" applyAlignment="1">
      <alignment horizontal="center" vertical="center" wrapText="1"/>
    </xf>
    <xf numFmtId="3" fontId="1" fillId="0" borderId="0" xfId="1" applyNumberFormat="1" applyFont="1" applyAlignment="1">
      <alignment horizontal="center" vertical="center"/>
    </xf>
    <xf numFmtId="0" fontId="6" fillId="0" borderId="1" xfId="3" applyFont="1" applyFill="1" applyAlignment="1">
      <alignment horizontal="left" vertical="center"/>
      <protection locked="0"/>
    </xf>
    <xf numFmtId="0" fontId="12" fillId="0" borderId="0" xfId="1" applyFont="1" applyAlignment="1">
      <alignment vertical="center"/>
    </xf>
    <xf numFmtId="0" fontId="6" fillId="10" borderId="6" xfId="3" applyFont="1" applyFill="1" applyBorder="1" applyAlignment="1">
      <alignment horizontal="left" vertical="center"/>
      <protection locked="0"/>
    </xf>
    <xf numFmtId="0" fontId="1" fillId="10" borderId="12" xfId="3" applyFont="1" applyFill="1" applyBorder="1" applyAlignment="1">
      <alignment horizontal="left" vertical="center" wrapText="1"/>
      <protection locked="0"/>
    </xf>
    <xf numFmtId="0" fontId="1" fillId="0" borderId="12" xfId="3" applyFont="1" applyFill="1" applyBorder="1" applyAlignment="1">
      <alignment horizontal="left" vertical="center"/>
      <protection locked="0"/>
    </xf>
    <xf numFmtId="0" fontId="1" fillId="10" borderId="12" xfId="0" applyFont="1" applyFill="1" applyBorder="1" applyAlignment="1">
      <alignment horizontal="left" vertical="center" wrapText="1"/>
    </xf>
    <xf numFmtId="0" fontId="6" fillId="10" borderId="0" xfId="0" applyFont="1" applyFill="1" applyBorder="1" applyAlignment="1">
      <alignment vertical="center" wrapText="1"/>
    </xf>
    <xf numFmtId="164" fontId="6" fillId="10" borderId="0" xfId="0" applyNumberFormat="1" applyFont="1" applyFill="1" applyBorder="1" applyAlignment="1">
      <alignment vertical="center" wrapText="1"/>
    </xf>
    <xf numFmtId="0" fontId="6" fillId="0" borderId="0" xfId="0" applyFont="1" applyBorder="1" applyAlignment="1">
      <alignment horizontal="center" vertical="center" wrapText="1"/>
    </xf>
    <xf numFmtId="3" fontId="6" fillId="10" borderId="0" xfId="0" applyNumberFormat="1" applyFont="1" applyFill="1" applyAlignment="1">
      <alignment horizontal="right" vertical="center" wrapText="1"/>
    </xf>
    <xf numFmtId="166" fontId="6" fillId="10" borderId="0" xfId="0" applyNumberFormat="1" applyFont="1" applyFill="1" applyAlignment="1">
      <alignment horizontal="right" vertical="center" wrapText="1"/>
    </xf>
    <xf numFmtId="0" fontId="6" fillId="10" borderId="0" xfId="0" applyFont="1" applyFill="1" applyAlignment="1">
      <alignment horizontal="right" vertical="center" wrapText="1"/>
    </xf>
    <xf numFmtId="164" fontId="6" fillId="10" borderId="0" xfId="0" applyNumberFormat="1" applyFont="1" applyFill="1" applyAlignment="1">
      <alignment horizontal="right" vertical="center" wrapText="1"/>
    </xf>
    <xf numFmtId="3" fontId="6" fillId="0" borderId="9" xfId="3" applyNumberFormat="1" applyFont="1" applyFill="1" applyBorder="1" applyAlignment="1">
      <alignment horizontal="right" vertical="center"/>
      <protection locked="0"/>
    </xf>
    <xf numFmtId="166" fontId="6" fillId="0" borderId="9" xfId="3" applyNumberFormat="1" applyFont="1" applyFill="1" applyBorder="1" applyAlignment="1">
      <alignment horizontal="right" vertical="center"/>
      <protection locked="0"/>
    </xf>
    <xf numFmtId="0" fontId="1" fillId="0" borderId="9" xfId="3" applyFont="1" applyFill="1" applyBorder="1" applyAlignment="1">
      <alignment horizontal="right" vertical="center"/>
      <protection locked="0"/>
    </xf>
    <xf numFmtId="0" fontId="1" fillId="0" borderId="3" xfId="3" applyFont="1" applyFill="1" applyBorder="1" applyAlignment="1">
      <alignment horizontal="right" vertical="center"/>
      <protection locked="0"/>
    </xf>
    <xf numFmtId="164" fontId="1" fillId="0" borderId="1" xfId="3" applyNumberFormat="1" applyFont="1" applyFill="1" applyAlignment="1">
      <alignment horizontal="right" vertical="center"/>
      <protection locked="0"/>
    </xf>
    <xf numFmtId="3" fontId="6" fillId="0" borderId="0" xfId="0" applyNumberFormat="1" applyFont="1" applyFill="1" applyAlignment="1">
      <alignment horizontal="right" vertical="center" wrapText="1"/>
    </xf>
    <xf numFmtId="1" fontId="6" fillId="0" borderId="0" xfId="0" applyNumberFormat="1" applyFont="1" applyFill="1" applyAlignment="1">
      <alignment horizontal="right" vertical="center" wrapText="1"/>
    </xf>
    <xf numFmtId="0" fontId="6" fillId="0" borderId="0" xfId="0" applyFont="1" applyFill="1" applyAlignment="1">
      <alignment horizontal="right" vertical="center" wrapText="1"/>
    </xf>
    <xf numFmtId="164" fontId="6" fillId="0" borderId="0" xfId="0" applyNumberFormat="1" applyFont="1" applyFill="1" applyAlignment="1">
      <alignment horizontal="right" vertical="center" wrapText="1"/>
    </xf>
    <xf numFmtId="166" fontId="1" fillId="0" borderId="9" xfId="3" applyNumberFormat="1" applyFont="1" applyBorder="1" applyAlignment="1">
      <alignment horizontal="right" vertical="center"/>
      <protection locked="0"/>
    </xf>
    <xf numFmtId="0" fontId="6" fillId="0" borderId="0" xfId="3" applyFont="1" applyBorder="1" applyAlignment="1">
      <alignment horizontal="right" vertical="center"/>
      <protection locked="0"/>
    </xf>
    <xf numFmtId="3" fontId="6" fillId="10" borderId="20" xfId="3" applyNumberFormat="1" applyFont="1" applyFill="1" applyBorder="1" applyAlignment="1">
      <alignment horizontal="right" vertical="center"/>
      <protection locked="0"/>
    </xf>
    <xf numFmtId="166" fontId="6" fillId="10" borderId="20" xfId="3" applyNumberFormat="1" applyFont="1" applyFill="1" applyBorder="1" applyAlignment="1">
      <alignment horizontal="right" vertical="center"/>
      <protection locked="0"/>
    </xf>
    <xf numFmtId="0" fontId="1" fillId="10" borderId="20" xfId="3" applyFont="1" applyFill="1" applyBorder="1" applyAlignment="1">
      <alignment horizontal="right" vertical="center"/>
      <protection locked="0"/>
    </xf>
    <xf numFmtId="164" fontId="1" fillId="10" borderId="21" xfId="3" applyNumberFormat="1" applyFont="1" applyFill="1" applyBorder="1" applyAlignment="1">
      <alignment horizontal="right" vertical="center"/>
      <protection locked="0"/>
    </xf>
    <xf numFmtId="164" fontId="1" fillId="10" borderId="6" xfId="1" applyNumberFormat="1" applyFont="1" applyFill="1" applyBorder="1" applyAlignment="1">
      <alignment horizontal="right" vertical="center"/>
    </xf>
    <xf numFmtId="164" fontId="1" fillId="10" borderId="6" xfId="3" applyNumberFormat="1" applyFont="1" applyFill="1" applyBorder="1" applyAlignment="1">
      <alignment horizontal="right" vertical="center"/>
      <protection locked="0"/>
    </xf>
    <xf numFmtId="0" fontId="1" fillId="10" borderId="12" xfId="3" applyFont="1" applyFill="1" applyBorder="1" applyAlignment="1">
      <alignment horizontal="right" vertical="center"/>
      <protection locked="0"/>
    </xf>
    <xf numFmtId="164" fontId="1" fillId="10" borderId="12" xfId="1" applyNumberFormat="1" applyFont="1" applyFill="1" applyBorder="1" applyAlignment="1">
      <alignment horizontal="right" vertical="center"/>
    </xf>
    <xf numFmtId="0" fontId="1" fillId="10" borderId="12" xfId="1" applyFont="1" applyFill="1" applyBorder="1" applyAlignment="1">
      <alignment horizontal="center" vertical="center"/>
    </xf>
    <xf numFmtId="0" fontId="4" fillId="10" borderId="0" xfId="1" applyFont="1" applyFill="1" applyAlignment="1">
      <alignment vertical="center"/>
    </xf>
    <xf numFmtId="0" fontId="2" fillId="10" borderId="0" xfId="1" applyFont="1" applyFill="1" applyAlignment="1">
      <alignment vertical="center"/>
    </xf>
    <xf numFmtId="0" fontId="7" fillId="10" borderId="0" xfId="0" applyFont="1" applyFill="1" applyAlignment="1">
      <alignment vertical="center" wrapText="1"/>
    </xf>
    <xf numFmtId="0" fontId="6" fillId="10" borderId="12" xfId="3" applyFont="1" applyFill="1" applyBorder="1" applyAlignment="1">
      <alignment horizontal="left" vertical="center"/>
      <protection locked="0"/>
    </xf>
    <xf numFmtId="3" fontId="1" fillId="0" borderId="0" xfId="1" applyNumberFormat="1" applyFont="1">
      <alignment vertical="center"/>
    </xf>
    <xf numFmtId="165" fontId="1" fillId="0" borderId="0" xfId="1" applyNumberFormat="1" applyFont="1">
      <alignment vertical="center"/>
    </xf>
    <xf numFmtId="0" fontId="7" fillId="0" borderId="12" xfId="0" applyFont="1" applyBorder="1" applyAlignment="1">
      <alignment horizontal="center" vertical="center" wrapText="1"/>
    </xf>
    <xf numFmtId="164" fontId="7" fillId="0" borderId="12" xfId="0" applyNumberFormat="1" applyFont="1" applyBorder="1" applyAlignment="1">
      <alignment horizontal="center" vertical="center" wrapText="1"/>
    </xf>
    <xf numFmtId="3" fontId="7" fillId="0" borderId="12" xfId="0" applyNumberFormat="1" applyFont="1" applyBorder="1" applyAlignment="1">
      <alignment horizontal="center" vertical="center" wrapText="1"/>
    </xf>
    <xf numFmtId="164"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Alignment="1">
      <alignment horizontal="center" vertical="center" wrapText="1"/>
    </xf>
    <xf numFmtId="164" fontId="7" fillId="0" borderId="0" xfId="0" applyNumberFormat="1" applyFont="1" applyFill="1" applyAlignment="1">
      <alignment vertical="center" wrapText="1"/>
    </xf>
    <xf numFmtId="0" fontId="4" fillId="0" borderId="0" xfId="1" applyFont="1" applyAlignment="1">
      <alignment vertical="center" wrapText="1"/>
    </xf>
    <xf numFmtId="0" fontId="7" fillId="0" borderId="33" xfId="0" applyFont="1" applyBorder="1" applyAlignment="1">
      <alignment horizontal="center" vertical="center" wrapText="1"/>
    </xf>
    <xf numFmtId="164" fontId="7" fillId="0" borderId="33" xfId="0" applyNumberFormat="1" applyFont="1" applyBorder="1" applyAlignment="1">
      <alignment horizontal="center" vertical="center" wrapText="1"/>
    </xf>
    <xf numFmtId="3" fontId="7" fillId="0" borderId="33" xfId="0" applyNumberFormat="1" applyFont="1" applyBorder="1" applyAlignment="1">
      <alignment horizontal="center" vertical="center" wrapText="1"/>
    </xf>
    <xf numFmtId="1" fontId="4" fillId="0" borderId="33" xfId="1" applyNumberFormat="1" applyFont="1" applyBorder="1" applyAlignment="1">
      <alignment horizontal="center" vertical="center" wrapText="1"/>
    </xf>
    <xf numFmtId="1" fontId="1" fillId="0" borderId="0" xfId="1" applyNumberFormat="1" applyFont="1" applyFill="1" applyBorder="1" applyAlignment="1">
      <alignment horizontal="center" vertical="center"/>
    </xf>
    <xf numFmtId="0" fontId="1" fillId="0" borderId="33" xfId="3" applyFont="1" applyFill="1" applyBorder="1" applyAlignment="1">
      <alignment horizontal="center" vertical="center" wrapText="1"/>
      <protection locked="0"/>
    </xf>
    <xf numFmtId="0" fontId="6" fillId="0" borderId="33" xfId="0" applyFont="1" applyFill="1" applyBorder="1" applyAlignment="1">
      <alignment horizontal="center" vertical="center" wrapText="1"/>
    </xf>
    <xf numFmtId="0" fontId="6" fillId="0" borderId="33" xfId="0" applyFont="1" applyFill="1" applyBorder="1" applyAlignment="1">
      <alignment vertical="center" wrapText="1"/>
    </xf>
    <xf numFmtId="164" fontId="5" fillId="0" borderId="0" xfId="1" applyNumberFormat="1" applyFont="1" applyFill="1" applyBorder="1">
      <alignment vertical="center"/>
    </xf>
    <xf numFmtId="1" fontId="1" fillId="0" borderId="33" xfId="1" applyNumberFormat="1" applyFont="1" applyFill="1" applyBorder="1" applyAlignment="1">
      <alignment horizontal="center" vertical="center"/>
    </xf>
    <xf numFmtId="0" fontId="7" fillId="0" borderId="33" xfId="0" applyFont="1" applyFill="1" applyBorder="1" applyAlignment="1">
      <alignment horizontal="center" vertical="center" wrapText="1"/>
    </xf>
    <xf numFmtId="49" fontId="6" fillId="0" borderId="33" xfId="0" applyNumberFormat="1"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0" fontId="6" fillId="0" borderId="12" xfId="0" quotePrefix="1" applyFont="1" applyBorder="1" applyAlignment="1">
      <alignment horizontal="left" vertical="center" wrapText="1"/>
    </xf>
    <xf numFmtId="0" fontId="6" fillId="0" borderId="12" xfId="0" applyFont="1" applyBorder="1" applyAlignment="1">
      <alignment horizontal="right" vertical="center" wrapText="1"/>
    </xf>
    <xf numFmtId="0" fontId="6" fillId="0" borderId="33" xfId="0" applyFont="1" applyFill="1" applyBorder="1" applyAlignment="1">
      <alignment horizontal="right" vertical="center" wrapText="1"/>
    </xf>
    <xf numFmtId="164" fontId="6" fillId="0" borderId="33" xfId="0" applyNumberFormat="1" applyFont="1" applyFill="1" applyBorder="1" applyAlignment="1">
      <alignment horizontal="right" vertical="center" wrapText="1"/>
    </xf>
    <xf numFmtId="164" fontId="6" fillId="0" borderId="12" xfId="0" applyNumberFormat="1" applyFont="1" applyBorder="1" applyAlignment="1">
      <alignment horizontal="right" vertical="center" wrapText="1"/>
    </xf>
    <xf numFmtId="1" fontId="1" fillId="10" borderId="0" xfId="1" applyNumberFormat="1" applyFont="1" applyFill="1" applyBorder="1" applyAlignment="1">
      <alignment horizontal="center" vertical="center"/>
    </xf>
    <xf numFmtId="164" fontId="52" fillId="0" borderId="14" xfId="1" applyNumberFormat="1" applyFont="1" applyBorder="1" applyAlignment="1">
      <alignment vertical="center"/>
    </xf>
    <xf numFmtId="164" fontId="52" fillId="10" borderId="14" xfId="1" applyNumberFormat="1" applyFont="1" applyFill="1" applyBorder="1" applyAlignment="1">
      <alignment vertical="center"/>
    </xf>
    <xf numFmtId="164" fontId="51" fillId="10" borderId="14" xfId="1" applyNumberFormat="1" applyFont="1" applyFill="1" applyBorder="1" applyAlignment="1">
      <alignment vertical="center"/>
    </xf>
    <xf numFmtId="164" fontId="1" fillId="0" borderId="14" xfId="1" applyNumberFormat="1" applyFont="1" applyFill="1" applyBorder="1">
      <alignment vertical="center"/>
    </xf>
    <xf numFmtId="164" fontId="1" fillId="0" borderId="14" xfId="1" applyNumberFormat="1" applyFont="1" applyBorder="1">
      <alignment vertical="center"/>
    </xf>
    <xf numFmtId="0" fontId="1" fillId="0" borderId="0" xfId="1" applyAlignment="1">
      <alignment horizontal="right" vertical="center"/>
    </xf>
    <xf numFmtId="164" fontId="1" fillId="10" borderId="14" xfId="1" applyNumberFormat="1" applyFont="1" applyFill="1" applyBorder="1">
      <alignment vertical="center"/>
    </xf>
    <xf numFmtId="0" fontId="63" fillId="11" borderId="0" xfId="1" applyFont="1" applyFill="1">
      <alignment vertical="center"/>
    </xf>
    <xf numFmtId="0" fontId="64" fillId="11" borderId="0" xfId="1" applyFont="1" applyFill="1">
      <alignment vertical="center"/>
    </xf>
    <xf numFmtId="0" fontId="64" fillId="11" borderId="0" xfId="1" applyFont="1" applyFill="1" applyAlignment="1">
      <alignment horizontal="center" vertical="center"/>
    </xf>
    <xf numFmtId="0" fontId="64" fillId="0" borderId="0" xfId="1" applyFont="1">
      <alignment vertical="center"/>
    </xf>
    <xf numFmtId="164" fontId="64" fillId="0" borderId="0" xfId="1" applyNumberFormat="1" applyFont="1">
      <alignment vertical="center"/>
    </xf>
    <xf numFmtId="3" fontId="64" fillId="0" borderId="0" xfId="1" applyNumberFormat="1" applyFont="1">
      <alignment vertical="center"/>
    </xf>
    <xf numFmtId="165" fontId="64" fillId="0" borderId="0" xfId="1" applyNumberFormat="1" applyFont="1">
      <alignment vertical="center"/>
    </xf>
    <xf numFmtId="0" fontId="64" fillId="0" borderId="0" xfId="1" applyFont="1" applyAlignment="1">
      <alignment horizontal="center" vertical="center"/>
    </xf>
    <xf numFmtId="2" fontId="64" fillId="0" borderId="0" xfId="1" applyNumberFormat="1" applyFont="1">
      <alignment vertical="center"/>
    </xf>
    <xf numFmtId="0" fontId="64" fillId="0" borderId="0" xfId="1" applyFont="1" applyFill="1" applyBorder="1">
      <alignment vertical="center"/>
    </xf>
    <xf numFmtId="0" fontId="64" fillId="0" borderId="34" xfId="1" applyFont="1" applyBorder="1">
      <alignment vertical="center"/>
    </xf>
    <xf numFmtId="0" fontId="63" fillId="0" borderId="0" xfId="1" applyFont="1" applyAlignment="1">
      <alignment vertical="center"/>
    </xf>
    <xf numFmtId="0" fontId="64" fillId="0" borderId="0" xfId="1" applyFont="1" applyAlignment="1">
      <alignment vertical="center"/>
    </xf>
    <xf numFmtId="164" fontId="63" fillId="0" borderId="0" xfId="1" applyNumberFormat="1" applyFont="1" applyAlignment="1">
      <alignment vertical="center"/>
    </xf>
    <xf numFmtId="164" fontId="63" fillId="0" borderId="0" xfId="1" applyNumberFormat="1" applyFont="1">
      <alignment vertical="center"/>
    </xf>
    <xf numFmtId="3" fontId="63" fillId="0" borderId="0" xfId="1" applyNumberFormat="1" applyFont="1">
      <alignment vertical="center"/>
    </xf>
    <xf numFmtId="0" fontId="65" fillId="0" borderId="0" xfId="2" applyFont="1" applyAlignment="1">
      <alignment vertical="center"/>
    </xf>
    <xf numFmtId="0" fontId="65" fillId="0" borderId="0" xfId="2" applyFont="1" applyAlignment="1"/>
    <xf numFmtId="0" fontId="66" fillId="0" borderId="0" xfId="0" applyFont="1"/>
    <xf numFmtId="164" fontId="67" fillId="3" borderId="2" xfId="1" applyNumberFormat="1" applyFont="1" applyFill="1" applyBorder="1" applyAlignment="1">
      <alignment horizontal="center" vertical="center"/>
    </xf>
    <xf numFmtId="164" fontId="67" fillId="3" borderId="8" xfId="1" applyNumberFormat="1" applyFont="1" applyFill="1" applyBorder="1" applyAlignment="1">
      <alignment horizontal="center" vertical="center"/>
    </xf>
    <xf numFmtId="164" fontId="67" fillId="3" borderId="3" xfId="1" applyNumberFormat="1" applyFont="1" applyFill="1" applyBorder="1" applyAlignment="1">
      <alignment horizontal="center" vertical="center"/>
    </xf>
    <xf numFmtId="0" fontId="64" fillId="3" borderId="12" xfId="1" applyFont="1" applyFill="1" applyBorder="1" applyAlignment="1">
      <alignment horizontal="center" vertical="center"/>
    </xf>
    <xf numFmtId="0" fontId="66" fillId="0" borderId="1" xfId="3" applyFont="1" applyAlignment="1">
      <alignment horizontal="center" vertical="center" wrapText="1"/>
      <protection locked="0"/>
    </xf>
    <xf numFmtId="0" fontId="66" fillId="0" borderId="2" xfId="3" applyFont="1" applyBorder="1" applyAlignment="1">
      <alignment horizontal="center" vertical="center" wrapText="1"/>
      <protection locked="0"/>
    </xf>
    <xf numFmtId="0" fontId="66" fillId="0" borderId="8" xfId="3" applyFont="1" applyBorder="1" applyAlignment="1">
      <alignment horizontal="center" vertical="center" wrapText="1"/>
      <protection locked="0"/>
    </xf>
    <xf numFmtId="164" fontId="66" fillId="0" borderId="9" xfId="3" applyNumberFormat="1" applyFont="1" applyBorder="1" applyAlignment="1">
      <alignment horizontal="center" vertical="center" wrapText="1"/>
      <protection locked="0"/>
    </xf>
    <xf numFmtId="166" fontId="66" fillId="0" borderId="9" xfId="3" applyNumberFormat="1" applyFont="1" applyBorder="1" applyAlignment="1">
      <alignment horizontal="center" vertical="center" wrapText="1"/>
      <protection locked="0"/>
    </xf>
    <xf numFmtId="0" fontId="64" fillId="0" borderId="9" xfId="3" applyFont="1" applyBorder="1" applyAlignment="1">
      <alignment horizontal="center" vertical="center" wrapText="1"/>
      <protection locked="0"/>
    </xf>
    <xf numFmtId="3" fontId="64" fillId="0" borderId="3" xfId="3" applyNumberFormat="1" applyFont="1" applyBorder="1" applyAlignment="1">
      <alignment horizontal="center" vertical="center" wrapText="1"/>
      <protection locked="0"/>
    </xf>
    <xf numFmtId="0" fontId="64" fillId="0" borderId="3" xfId="3" applyFont="1" applyBorder="1" applyAlignment="1">
      <alignment horizontal="center" vertical="center" wrapText="1"/>
      <protection locked="0"/>
    </xf>
    <xf numFmtId="3" fontId="66" fillId="0" borderId="1" xfId="3" applyNumberFormat="1" applyFont="1" applyAlignment="1">
      <alignment horizontal="center" vertical="center" wrapText="1"/>
      <protection locked="0"/>
    </xf>
    <xf numFmtId="0" fontId="64" fillId="0" borderId="12" xfId="1" applyFont="1" applyBorder="1" applyAlignment="1">
      <alignment horizontal="center" vertical="center" wrapText="1"/>
    </xf>
    <xf numFmtId="0" fontId="67" fillId="9" borderId="1" xfId="3" applyFont="1" applyFill="1" applyAlignment="1">
      <alignment horizontal="center"/>
      <protection locked="0"/>
    </xf>
    <xf numFmtId="164" fontId="66" fillId="0" borderId="0" xfId="3" applyNumberFormat="1" applyFont="1" applyFill="1" applyBorder="1" applyAlignment="1">
      <alignment horizontal="center" vertical="center" wrapText="1"/>
      <protection locked="0"/>
    </xf>
    <xf numFmtId="166" fontId="66" fillId="0" borderId="0" xfId="3" applyNumberFormat="1" applyFont="1" applyFill="1" applyBorder="1" applyAlignment="1">
      <alignment horizontal="center" vertical="center" wrapText="1"/>
      <protection locked="0"/>
    </xf>
    <xf numFmtId="0" fontId="64" fillId="0" borderId="0" xfId="3" applyFont="1" applyFill="1" applyBorder="1" applyAlignment="1">
      <alignment horizontal="center" vertical="center" wrapText="1"/>
      <protection locked="0"/>
    </xf>
    <xf numFmtId="0" fontId="64" fillId="0" borderId="8" xfId="3" applyFont="1" applyBorder="1" applyAlignment="1">
      <alignment horizontal="center" vertical="center" wrapText="1"/>
      <protection locked="0"/>
    </xf>
    <xf numFmtId="164" fontId="66" fillId="0" borderId="8" xfId="3" applyNumberFormat="1" applyFont="1" applyBorder="1" applyAlignment="1">
      <alignment horizontal="center" vertical="center" wrapText="1"/>
      <protection locked="0"/>
    </xf>
    <xf numFmtId="166" fontId="66" fillId="0" borderId="8" xfId="3" applyNumberFormat="1" applyFont="1" applyBorder="1" applyAlignment="1">
      <alignment horizontal="center" vertical="center" wrapText="1"/>
      <protection locked="0"/>
    </xf>
    <xf numFmtId="3" fontId="64" fillId="0" borderId="8" xfId="3" applyNumberFormat="1" applyFont="1" applyBorder="1" applyAlignment="1">
      <alignment horizontal="center" vertical="center" wrapText="1"/>
      <protection locked="0"/>
    </xf>
    <xf numFmtId="3" fontId="66" fillId="0" borderId="8" xfId="3" applyNumberFormat="1" applyFont="1" applyBorder="1" applyAlignment="1">
      <alignment horizontal="center" vertical="center" wrapText="1"/>
      <protection locked="0"/>
    </xf>
    <xf numFmtId="0" fontId="64" fillId="0" borderId="0" xfId="1" applyFont="1" applyAlignment="1">
      <alignment horizontal="right" vertical="center"/>
    </xf>
    <xf numFmtId="0" fontId="64" fillId="0" borderId="1" xfId="3" applyFont="1" applyAlignment="1">
      <alignment horizontal="left" vertical="center" wrapText="1"/>
      <protection locked="0"/>
    </xf>
    <xf numFmtId="0" fontId="64" fillId="0" borderId="1" xfId="3" applyFont="1" applyAlignment="1">
      <alignment horizontal="left" vertical="center"/>
      <protection locked="0"/>
    </xf>
    <xf numFmtId="0" fontId="66" fillId="0" borderId="1" xfId="3" applyFont="1" applyAlignment="1">
      <alignment horizontal="left" vertical="center"/>
      <protection locked="0"/>
    </xf>
    <xf numFmtId="164" fontId="66" fillId="0" borderId="12" xfId="3" applyNumberFormat="1" applyFont="1" applyBorder="1" applyAlignment="1">
      <alignment horizontal="right" vertical="center"/>
      <protection locked="0"/>
    </xf>
    <xf numFmtId="3" fontId="66" fillId="0" borderId="9" xfId="3" applyNumberFormat="1" applyFont="1" applyBorder="1" applyAlignment="1">
      <alignment horizontal="right" vertical="center"/>
      <protection locked="0"/>
    </xf>
    <xf numFmtId="166" fontId="66" fillId="0" borderId="9" xfId="3" applyNumberFormat="1" applyFont="1" applyBorder="1" applyAlignment="1">
      <alignment horizontal="right" vertical="center"/>
      <protection locked="0"/>
    </xf>
    <xf numFmtId="0" fontId="64" fillId="0" borderId="9" xfId="3" applyFont="1" applyBorder="1" applyAlignment="1">
      <alignment horizontal="right" vertical="center"/>
      <protection locked="0"/>
    </xf>
    <xf numFmtId="164" fontId="64" fillId="0" borderId="3" xfId="3" applyNumberFormat="1" applyFont="1" applyBorder="1" applyAlignment="1">
      <alignment horizontal="right" vertical="center"/>
      <protection locked="0"/>
    </xf>
    <xf numFmtId="0" fontId="64" fillId="0" borderId="3" xfId="3" applyFont="1" applyBorder="1" applyAlignment="1">
      <alignment horizontal="right" vertical="center"/>
      <protection locked="0"/>
    </xf>
    <xf numFmtId="164" fontId="64" fillId="0" borderId="1" xfId="3" applyNumberFormat="1" applyFont="1" applyAlignment="1">
      <alignment horizontal="right" vertical="center"/>
      <protection locked="0"/>
    </xf>
    <xf numFmtId="164" fontId="69" fillId="0" borderId="0" xfId="1" applyNumberFormat="1" applyFont="1">
      <alignment vertical="center"/>
    </xf>
    <xf numFmtId="0" fontId="64" fillId="0" borderId="12" xfId="1" applyFont="1" applyBorder="1" applyAlignment="1">
      <alignment horizontal="center" vertical="center"/>
    </xf>
    <xf numFmtId="1" fontId="64" fillId="0" borderId="14" xfId="1" applyNumberFormat="1" applyFont="1" applyBorder="1" applyAlignment="1">
      <alignment horizontal="center" vertical="center"/>
    </xf>
    <xf numFmtId="164" fontId="66" fillId="0" borderId="0" xfId="3" applyNumberFormat="1" applyFont="1" applyFill="1" applyBorder="1">
      <alignment vertical="center"/>
      <protection locked="0"/>
    </xf>
    <xf numFmtId="3" fontId="66" fillId="0" borderId="0" xfId="3" applyNumberFormat="1" applyFont="1" applyFill="1" applyBorder="1" applyAlignment="1">
      <alignment horizontal="center" vertical="center"/>
      <protection locked="0"/>
    </xf>
    <xf numFmtId="166" fontId="66" fillId="0" borderId="0" xfId="3" applyNumberFormat="1" applyFont="1" applyFill="1" applyBorder="1" applyAlignment="1">
      <alignment horizontal="center" vertical="center"/>
      <protection locked="0"/>
    </xf>
    <xf numFmtId="0" fontId="64" fillId="0" borderId="0" xfId="3" applyFont="1" applyFill="1" applyBorder="1">
      <alignment vertical="center"/>
      <protection locked="0"/>
    </xf>
    <xf numFmtId="0" fontId="64" fillId="0" borderId="4" xfId="3" applyFont="1" applyBorder="1" applyAlignment="1">
      <alignment horizontal="left" vertical="center" wrapText="1"/>
      <protection locked="0"/>
    </xf>
    <xf numFmtId="0" fontId="66" fillId="0" borderId="4" xfId="0" applyFont="1" applyBorder="1" applyAlignment="1">
      <alignment horizontal="left" vertical="center" wrapText="1"/>
    </xf>
    <xf numFmtId="0" fontId="64" fillId="0" borderId="0" xfId="3" applyFont="1" applyBorder="1" applyAlignment="1">
      <alignment horizontal="center" vertical="center" wrapText="1"/>
      <protection locked="0"/>
    </xf>
    <xf numFmtId="0" fontId="64" fillId="0" borderId="0" xfId="3" applyFont="1" applyBorder="1" applyAlignment="1">
      <alignment horizontal="left" vertical="center" wrapText="1"/>
      <protection locked="0"/>
    </xf>
    <xf numFmtId="0" fontId="64" fillId="0" borderId="10" xfId="3" applyFont="1" applyBorder="1" applyAlignment="1">
      <alignment horizontal="center" vertical="center" wrapText="1"/>
      <protection locked="0"/>
    </xf>
    <xf numFmtId="0" fontId="64" fillId="0" borderId="10" xfId="3" applyFont="1" applyBorder="1" applyAlignment="1">
      <alignment horizontal="left" vertical="top"/>
      <protection locked="0"/>
    </xf>
    <xf numFmtId="0" fontId="66" fillId="0" borderId="10" xfId="3" applyFont="1" applyBorder="1">
      <alignment vertical="center"/>
      <protection locked="0"/>
    </xf>
    <xf numFmtId="164" fontId="66" fillId="0" borderId="31" xfId="3" applyNumberFormat="1" applyFont="1" applyBorder="1" applyAlignment="1">
      <alignment horizontal="right" vertical="center"/>
      <protection locked="0"/>
    </xf>
    <xf numFmtId="3" fontId="66" fillId="0" borderId="10" xfId="3" applyNumberFormat="1" applyFont="1" applyBorder="1" applyAlignment="1">
      <alignment horizontal="right" vertical="center"/>
      <protection locked="0"/>
    </xf>
    <xf numFmtId="166" fontId="66" fillId="0" borderId="10" xfId="3" applyNumberFormat="1" applyFont="1" applyBorder="1" applyAlignment="1">
      <alignment horizontal="right" vertical="center"/>
      <protection locked="0"/>
    </xf>
    <xf numFmtId="0" fontId="64" fillId="0" borderId="10" xfId="3" applyFont="1" applyBorder="1" applyAlignment="1">
      <alignment horizontal="right" vertical="center"/>
      <protection locked="0"/>
    </xf>
    <xf numFmtId="164" fontId="64" fillId="0" borderId="10" xfId="3" applyNumberFormat="1" applyFont="1" applyBorder="1" applyAlignment="1">
      <alignment horizontal="right" vertical="center"/>
      <protection locked="0"/>
    </xf>
    <xf numFmtId="164" fontId="69" fillId="0" borderId="0" xfId="1" applyNumberFormat="1" applyFont="1" applyBorder="1">
      <alignment vertical="center"/>
    </xf>
    <xf numFmtId="0" fontId="64" fillId="0" borderId="31" xfId="1" applyFont="1" applyBorder="1" applyAlignment="1">
      <alignment horizontal="center" vertical="center"/>
    </xf>
    <xf numFmtId="0" fontId="64" fillId="0" borderId="0" xfId="1" applyFont="1" applyBorder="1">
      <alignment vertical="center"/>
    </xf>
    <xf numFmtId="1" fontId="64" fillId="0" borderId="55" xfId="1" applyNumberFormat="1" applyFont="1" applyBorder="1" applyAlignment="1">
      <alignment horizontal="center" vertical="center"/>
    </xf>
    <xf numFmtId="164" fontId="64" fillId="0" borderId="0" xfId="1" applyNumberFormat="1" applyFont="1" applyBorder="1">
      <alignment vertical="center"/>
    </xf>
    <xf numFmtId="0" fontId="64" fillId="0" borderId="0" xfId="3" applyFont="1" applyBorder="1" applyAlignment="1">
      <alignment horizontal="left" vertical="top"/>
      <protection locked="0"/>
    </xf>
    <xf numFmtId="0" fontId="66" fillId="0" borderId="0" xfId="3" applyFont="1" applyBorder="1">
      <alignment vertical="center"/>
      <protection locked="0"/>
    </xf>
    <xf numFmtId="164" fontId="66" fillId="0" borderId="0" xfId="3" applyNumberFormat="1" applyFont="1" applyBorder="1" applyAlignment="1">
      <alignment horizontal="right" vertical="center"/>
      <protection locked="0"/>
    </xf>
    <xf numFmtId="3" fontId="66" fillId="0" borderId="0" xfId="3" applyNumberFormat="1" applyFont="1" applyBorder="1" applyAlignment="1">
      <alignment horizontal="right" vertical="center"/>
      <protection locked="0"/>
    </xf>
    <xf numFmtId="166" fontId="66" fillId="0" borderId="0" xfId="3" applyNumberFormat="1" applyFont="1" applyBorder="1" applyAlignment="1">
      <alignment horizontal="right" vertical="center"/>
      <protection locked="0"/>
    </xf>
    <xf numFmtId="0" fontId="64" fillId="0" borderId="0" xfId="3" applyFont="1" applyBorder="1" applyAlignment="1">
      <alignment horizontal="right" vertical="center"/>
      <protection locked="0"/>
    </xf>
    <xf numFmtId="164" fontId="64" fillId="0" borderId="0" xfId="3" applyNumberFormat="1" applyFont="1" applyBorder="1" applyAlignment="1">
      <alignment horizontal="right" vertical="center"/>
      <protection locked="0"/>
    </xf>
    <xf numFmtId="0" fontId="64" fillId="0" borderId="0" xfId="1" applyFont="1" applyBorder="1" applyAlignment="1">
      <alignment horizontal="center" vertical="center"/>
    </xf>
    <xf numFmtId="1" fontId="64" fillId="0" borderId="0" xfId="1" applyNumberFormat="1" applyFont="1" applyBorder="1" applyAlignment="1">
      <alignment horizontal="center" vertical="center"/>
    </xf>
    <xf numFmtId="0" fontId="64" fillId="0" borderId="7" xfId="3" applyFont="1" applyBorder="1" applyAlignment="1">
      <alignment horizontal="left" vertical="top"/>
      <protection locked="0"/>
    </xf>
    <xf numFmtId="0" fontId="66" fillId="0" borderId="7" xfId="3" applyFont="1" applyBorder="1">
      <alignment vertical="center"/>
      <protection locked="0"/>
    </xf>
    <xf numFmtId="164" fontId="66" fillId="0" borderId="32" xfId="3" applyNumberFormat="1" applyFont="1" applyBorder="1" applyAlignment="1">
      <alignment horizontal="right" vertical="center"/>
      <protection locked="0"/>
    </xf>
    <xf numFmtId="3" fontId="66" fillId="0" borderId="7" xfId="3" applyNumberFormat="1" applyFont="1" applyBorder="1" applyAlignment="1">
      <alignment horizontal="right" vertical="center"/>
      <protection locked="0"/>
    </xf>
    <xf numFmtId="166" fontId="66" fillId="0" borderId="7" xfId="3" applyNumberFormat="1" applyFont="1" applyBorder="1" applyAlignment="1">
      <alignment horizontal="right" vertical="center"/>
      <protection locked="0"/>
    </xf>
    <xf numFmtId="0" fontId="64" fillId="0" borderId="7" xfId="3" applyFont="1" applyBorder="1" applyAlignment="1">
      <alignment horizontal="right" vertical="center"/>
      <protection locked="0"/>
    </xf>
    <xf numFmtId="164" fontId="64" fillId="0" borderId="7" xfId="3" applyNumberFormat="1" applyFont="1" applyBorder="1" applyAlignment="1">
      <alignment horizontal="right" vertical="center"/>
      <protection locked="0"/>
    </xf>
    <xf numFmtId="0" fontId="64" fillId="0" borderId="32" xfId="1" applyFont="1" applyBorder="1" applyAlignment="1">
      <alignment horizontal="center" vertical="center"/>
    </xf>
    <xf numFmtId="1" fontId="64" fillId="0" borderId="54" xfId="1" applyNumberFormat="1" applyFont="1" applyBorder="1" applyAlignment="1">
      <alignment horizontal="center" vertical="center"/>
    </xf>
    <xf numFmtId="0" fontId="66" fillId="0" borderId="1" xfId="3" applyFont="1" applyAlignment="1">
      <alignment horizontal="left" vertical="center" wrapText="1"/>
      <protection locked="0"/>
    </xf>
    <xf numFmtId="164" fontId="70" fillId="0" borderId="0" xfId="2" applyNumberFormat="1" applyFont="1" applyAlignment="1">
      <alignment vertical="center"/>
    </xf>
    <xf numFmtId="0" fontId="66" fillId="0" borderId="0" xfId="3" applyFont="1" applyBorder="1" applyAlignment="1">
      <alignment horizontal="center" vertical="center" wrapText="1"/>
      <protection locked="0"/>
    </xf>
    <xf numFmtId="0" fontId="64" fillId="0" borderId="8" xfId="3" applyFont="1" applyBorder="1" applyAlignment="1">
      <alignment horizontal="left" vertical="top" wrapText="1"/>
      <protection locked="0"/>
    </xf>
    <xf numFmtId="0" fontId="66" fillId="0" borderId="8" xfId="3" applyFont="1" applyBorder="1">
      <alignment vertical="center"/>
      <protection locked="0"/>
    </xf>
    <xf numFmtId="164" fontId="66" fillId="0" borderId="33" xfId="3" applyNumberFormat="1" applyFont="1" applyBorder="1" applyAlignment="1">
      <alignment horizontal="right" vertical="center"/>
      <protection locked="0"/>
    </xf>
    <xf numFmtId="3" fontId="66" fillId="0" borderId="8" xfId="3" applyNumberFormat="1" applyFont="1" applyBorder="1" applyAlignment="1">
      <alignment horizontal="right" vertical="center"/>
      <protection locked="0"/>
    </xf>
    <xf numFmtId="166" fontId="66" fillId="0" borderId="8" xfId="3" applyNumberFormat="1" applyFont="1" applyBorder="1" applyAlignment="1">
      <alignment horizontal="right" vertical="center"/>
      <protection locked="0"/>
    </xf>
    <xf numFmtId="0" fontId="64" fillId="0" borderId="8" xfId="3" applyFont="1" applyBorder="1" applyAlignment="1">
      <alignment horizontal="right" vertical="center"/>
      <protection locked="0"/>
    </xf>
    <xf numFmtId="164" fontId="64" fillId="0" borderId="8" xfId="3" applyNumberFormat="1" applyFont="1" applyBorder="1" applyAlignment="1">
      <alignment horizontal="right" vertical="center"/>
      <protection locked="0"/>
    </xf>
    <xf numFmtId="0" fontId="64" fillId="0" borderId="33" xfId="1" applyFont="1" applyBorder="1" applyAlignment="1">
      <alignment horizontal="center" vertical="center"/>
    </xf>
    <xf numFmtId="1" fontId="64" fillId="0" borderId="37" xfId="1" applyNumberFormat="1" applyFont="1" applyBorder="1" applyAlignment="1">
      <alignment horizontal="center" vertical="center"/>
    </xf>
    <xf numFmtId="0" fontId="66" fillId="0" borderId="0" xfId="0" applyFont="1" applyFill="1" applyAlignment="1">
      <alignment horizontal="left" vertical="center" wrapText="1"/>
    </xf>
    <xf numFmtId="0" fontId="64" fillId="0" borderId="4" xfId="3" applyFont="1" applyFill="1" applyBorder="1" applyAlignment="1">
      <alignment horizontal="left" vertical="center" wrapText="1"/>
      <protection locked="0"/>
    </xf>
    <xf numFmtId="0" fontId="66" fillId="0" borderId="4" xfId="0" applyFont="1" applyFill="1" applyBorder="1" applyAlignment="1">
      <alignment horizontal="left" vertical="center" wrapText="1"/>
    </xf>
    <xf numFmtId="0" fontId="66" fillId="0" borderId="1" xfId="3" applyFont="1" applyFill="1" applyAlignment="1">
      <alignment horizontal="left" vertical="center"/>
      <protection locked="0"/>
    </xf>
    <xf numFmtId="3" fontId="66" fillId="0" borderId="9" xfId="3" applyNumberFormat="1" applyFont="1" applyFill="1" applyBorder="1" applyAlignment="1">
      <alignment horizontal="right" vertical="center"/>
      <protection locked="0"/>
    </xf>
    <xf numFmtId="166" fontId="66" fillId="0" borderId="9" xfId="3" applyNumberFormat="1" applyFont="1" applyFill="1" applyBorder="1" applyAlignment="1">
      <alignment horizontal="right" vertical="center"/>
      <protection locked="0"/>
    </xf>
    <xf numFmtId="0" fontId="64" fillId="0" borderId="9" xfId="3" applyFont="1" applyFill="1" applyBorder="1" applyAlignment="1">
      <alignment horizontal="right" vertical="center"/>
      <protection locked="0"/>
    </xf>
    <xf numFmtId="0" fontId="64" fillId="0" borderId="3" xfId="3" applyFont="1" applyFill="1" applyBorder="1" applyAlignment="1">
      <alignment horizontal="right" vertical="center"/>
      <protection locked="0"/>
    </xf>
    <xf numFmtId="164" fontId="64" fillId="0" borderId="1" xfId="3" applyNumberFormat="1" applyFont="1" applyFill="1" applyAlignment="1">
      <alignment horizontal="right" vertical="center"/>
      <protection locked="0"/>
    </xf>
    <xf numFmtId="164" fontId="69" fillId="0" borderId="0" xfId="1" applyNumberFormat="1" applyFont="1" applyFill="1">
      <alignment vertical="center"/>
    </xf>
    <xf numFmtId="0" fontId="64" fillId="0" borderId="12" xfId="1" applyFont="1" applyFill="1" applyBorder="1" applyAlignment="1">
      <alignment horizontal="center" vertical="center"/>
    </xf>
    <xf numFmtId="0" fontId="64" fillId="0" borderId="0" xfId="1" applyFont="1" applyFill="1">
      <alignment vertical="center"/>
    </xf>
    <xf numFmtId="0" fontId="64" fillId="0" borderId="34" xfId="1" applyFont="1" applyFill="1" applyBorder="1">
      <alignment vertical="center"/>
    </xf>
    <xf numFmtId="0" fontId="66" fillId="0" borderId="4" xfId="3" applyFont="1" applyBorder="1" applyAlignment="1">
      <alignment horizontal="left" vertical="center"/>
      <protection locked="0"/>
    </xf>
    <xf numFmtId="3" fontId="66" fillId="0" borderId="18" xfId="3" applyNumberFormat="1" applyFont="1" applyBorder="1" applyAlignment="1">
      <alignment horizontal="right" vertical="center"/>
      <protection locked="0"/>
    </xf>
    <xf numFmtId="166" fontId="66" fillId="0" borderId="18" xfId="3" applyNumberFormat="1" applyFont="1" applyBorder="1" applyAlignment="1">
      <alignment horizontal="right" vertical="center"/>
      <protection locked="0"/>
    </xf>
    <xf numFmtId="0" fontId="64" fillId="0" borderId="18" xfId="3" applyFont="1" applyBorder="1" applyAlignment="1">
      <alignment horizontal="right" vertical="center"/>
      <protection locked="0"/>
    </xf>
    <xf numFmtId="164" fontId="64" fillId="0" borderId="19" xfId="3" applyNumberFormat="1" applyFont="1" applyBorder="1" applyAlignment="1">
      <alignment horizontal="right" vertical="center"/>
      <protection locked="0"/>
    </xf>
    <xf numFmtId="0" fontId="64" fillId="0" borderId="19" xfId="3" applyFont="1" applyBorder="1" applyAlignment="1">
      <alignment horizontal="right" vertical="center"/>
      <protection locked="0"/>
    </xf>
    <xf numFmtId="164" fontId="64" fillId="0" borderId="4" xfId="3" applyNumberFormat="1" applyFont="1" applyBorder="1" applyAlignment="1">
      <alignment horizontal="right" vertical="center"/>
      <protection locked="0"/>
    </xf>
    <xf numFmtId="0" fontId="66" fillId="10" borderId="12" xfId="0" applyFont="1" applyFill="1" applyBorder="1" applyAlignment="1">
      <alignment horizontal="left" vertical="center" wrapText="1"/>
    </xf>
    <xf numFmtId="164" fontId="66" fillId="10" borderId="12" xfId="3" applyNumberFormat="1" applyFont="1" applyFill="1" applyBorder="1" applyAlignment="1">
      <alignment horizontal="right" vertical="center"/>
      <protection locked="0"/>
    </xf>
    <xf numFmtId="3" fontId="66" fillId="10" borderId="12" xfId="0" applyNumberFormat="1" applyFont="1" applyFill="1" applyBorder="1" applyAlignment="1">
      <alignment horizontal="right" vertical="center" wrapText="1"/>
    </xf>
    <xf numFmtId="166" fontId="66" fillId="10" borderId="12" xfId="0" applyNumberFormat="1" applyFont="1" applyFill="1" applyBorder="1" applyAlignment="1">
      <alignment horizontal="right" vertical="center" wrapText="1"/>
    </xf>
    <xf numFmtId="0" fontId="66" fillId="10" borderId="12" xfId="0" applyFont="1" applyFill="1" applyBorder="1" applyAlignment="1">
      <alignment horizontal="right" vertical="center" wrapText="1"/>
    </xf>
    <xf numFmtId="164" fontId="66" fillId="10" borderId="12" xfId="0" applyNumberFormat="1" applyFont="1" applyFill="1" applyBorder="1" applyAlignment="1">
      <alignment horizontal="right" vertical="center" wrapText="1"/>
    </xf>
    <xf numFmtId="164" fontId="66" fillId="10" borderId="0" xfId="0" applyNumberFormat="1" applyFont="1" applyFill="1" applyAlignment="1">
      <alignment vertical="center" wrapText="1"/>
    </xf>
    <xf numFmtId="0" fontId="66" fillId="10" borderId="12" xfId="0" applyFont="1" applyFill="1" applyBorder="1" applyAlignment="1">
      <alignment horizontal="center" vertical="center" wrapText="1"/>
    </xf>
    <xf numFmtId="0" fontId="66" fillId="10" borderId="0" xfId="0" applyFont="1" applyFill="1" applyAlignment="1">
      <alignment vertical="center" wrapText="1"/>
    </xf>
    <xf numFmtId="0" fontId="64" fillId="10" borderId="0" xfId="1" applyFont="1" applyFill="1">
      <alignment vertical="center"/>
    </xf>
    <xf numFmtId="3" fontId="71" fillId="10" borderId="0" xfId="0" applyNumberFormat="1" applyFont="1" applyFill="1" applyBorder="1" applyAlignment="1">
      <alignment vertical="center" wrapText="1"/>
    </xf>
    <xf numFmtId="166" fontId="71" fillId="10" borderId="0" xfId="0" applyNumberFormat="1" applyFont="1" applyFill="1" applyBorder="1" applyAlignment="1">
      <alignment vertical="center" wrapText="1"/>
    </xf>
    <xf numFmtId="0" fontId="71" fillId="10" borderId="0" xfId="0" applyFont="1" applyFill="1" applyBorder="1" applyAlignment="1">
      <alignment vertical="center" wrapText="1"/>
    </xf>
    <xf numFmtId="0" fontId="64" fillId="10" borderId="0" xfId="1" applyFont="1" applyFill="1" applyBorder="1">
      <alignment vertical="center"/>
    </xf>
    <xf numFmtId="0" fontId="64" fillId="10" borderId="34" xfId="1" applyFont="1" applyFill="1" applyBorder="1">
      <alignment vertical="center"/>
    </xf>
    <xf numFmtId="0" fontId="64" fillId="0" borderId="12" xfId="3" applyFont="1" applyBorder="1" applyAlignment="1">
      <alignment horizontal="left" vertical="center" wrapText="1"/>
      <protection locked="0"/>
    </xf>
    <xf numFmtId="0" fontId="66" fillId="0" borderId="12" xfId="0" applyFont="1" applyFill="1" applyBorder="1" applyAlignment="1">
      <alignment horizontal="left" vertical="center" wrapText="1"/>
    </xf>
    <xf numFmtId="3" fontId="66" fillId="0" borderId="12" xfId="3" applyNumberFormat="1" applyFont="1" applyBorder="1" applyAlignment="1">
      <alignment horizontal="right" vertical="center"/>
      <protection locked="0"/>
    </xf>
    <xf numFmtId="166" fontId="66" fillId="0" borderId="12" xfId="3" applyNumberFormat="1" applyFont="1" applyBorder="1" applyAlignment="1">
      <alignment horizontal="right" vertical="center"/>
      <protection locked="0"/>
    </xf>
    <xf numFmtId="0" fontId="64" fillId="0" borderId="12" xfId="3" applyFont="1" applyBorder="1" applyAlignment="1">
      <alignment horizontal="right" vertical="center"/>
      <protection locked="0"/>
    </xf>
    <xf numFmtId="164" fontId="64" fillId="0" borderId="12" xfId="3" applyNumberFormat="1" applyFont="1" applyBorder="1" applyAlignment="1">
      <alignment horizontal="right" vertical="center"/>
      <protection locked="0"/>
    </xf>
    <xf numFmtId="0" fontId="72" fillId="0" borderId="0" xfId="0" applyFont="1" applyAlignment="1">
      <alignment vertical="center" wrapText="1"/>
    </xf>
    <xf numFmtId="0" fontId="66" fillId="0" borderId="0" xfId="0" applyFont="1" applyAlignment="1">
      <alignment vertical="center" wrapText="1"/>
    </xf>
    <xf numFmtId="0" fontId="66" fillId="0" borderId="0" xfId="0" applyFont="1" applyFill="1" applyBorder="1" applyAlignment="1">
      <alignment horizontal="center" vertical="center" wrapText="1"/>
    </xf>
    <xf numFmtId="0" fontId="66" fillId="0" borderId="0" xfId="0" applyFont="1" applyFill="1" applyBorder="1" applyAlignment="1">
      <alignment vertical="center" wrapText="1"/>
    </xf>
    <xf numFmtId="164" fontId="66" fillId="0" borderId="31" xfId="3" applyNumberFormat="1" applyFont="1" applyFill="1" applyBorder="1" applyAlignment="1">
      <alignment horizontal="right" vertical="center"/>
      <protection locked="0"/>
    </xf>
    <xf numFmtId="3" fontId="66" fillId="0" borderId="0" xfId="0" applyNumberFormat="1" applyFont="1" applyFill="1" applyBorder="1" applyAlignment="1">
      <alignment horizontal="right" vertical="center" wrapText="1"/>
    </xf>
    <xf numFmtId="166" fontId="66" fillId="0" borderId="0" xfId="0" applyNumberFormat="1" applyFont="1" applyFill="1" applyBorder="1" applyAlignment="1">
      <alignment horizontal="right" vertical="center" wrapText="1"/>
    </xf>
    <xf numFmtId="0" fontId="66" fillId="0" borderId="0" xfId="0" applyFont="1" applyFill="1" applyBorder="1" applyAlignment="1">
      <alignment horizontal="right" vertical="center" wrapText="1"/>
    </xf>
    <xf numFmtId="164" fontId="66" fillId="0" borderId="0" xfId="0" applyNumberFormat="1" applyFont="1" applyFill="1" applyBorder="1" applyAlignment="1">
      <alignment horizontal="right" vertical="center" wrapText="1"/>
    </xf>
    <xf numFmtId="164" fontId="66" fillId="0" borderId="0" xfId="0" applyNumberFormat="1" applyFont="1" applyAlignment="1">
      <alignment vertical="center" wrapText="1"/>
    </xf>
    <xf numFmtId="0" fontId="66" fillId="0" borderId="31" xfId="0" applyFont="1" applyBorder="1" applyAlignment="1">
      <alignment horizontal="center" vertical="center" wrapText="1"/>
    </xf>
    <xf numFmtId="2" fontId="66" fillId="0" borderId="0" xfId="0" applyNumberFormat="1" applyFont="1" applyAlignment="1">
      <alignment vertical="center" wrapText="1"/>
    </xf>
    <xf numFmtId="3" fontId="71" fillId="0" borderId="0" xfId="0" applyNumberFormat="1" applyFont="1" applyFill="1" applyBorder="1" applyAlignment="1">
      <alignment vertical="center" wrapText="1"/>
    </xf>
    <xf numFmtId="166" fontId="71" fillId="0" borderId="0" xfId="0" applyNumberFormat="1" applyFont="1" applyFill="1" applyBorder="1" applyAlignment="1">
      <alignment vertical="center" wrapText="1"/>
    </xf>
    <xf numFmtId="0" fontId="71" fillId="0" borderId="0" xfId="0" applyFont="1" applyFill="1" applyBorder="1" applyAlignment="1">
      <alignment vertical="center" wrapText="1"/>
    </xf>
    <xf numFmtId="164" fontId="66" fillId="0" borderId="0" xfId="3" applyNumberFormat="1" applyFont="1" applyFill="1" applyBorder="1" applyAlignment="1">
      <alignment horizontal="right" vertical="center"/>
      <protection locked="0"/>
    </xf>
    <xf numFmtId="0" fontId="66" fillId="0" borderId="0" xfId="0" applyFont="1" applyBorder="1" applyAlignment="1">
      <alignment horizontal="center" vertical="center" wrapText="1"/>
    </xf>
    <xf numFmtId="0" fontId="72" fillId="0" borderId="0" xfId="0" applyFont="1" applyBorder="1" applyAlignment="1">
      <alignment vertical="center" wrapText="1"/>
    </xf>
    <xf numFmtId="164" fontId="66" fillId="0" borderId="32" xfId="3" applyNumberFormat="1" applyFont="1" applyFill="1" applyBorder="1" applyAlignment="1">
      <alignment horizontal="right" vertical="center"/>
      <protection locked="0"/>
    </xf>
    <xf numFmtId="164" fontId="66" fillId="0" borderId="0" xfId="0" applyNumberFormat="1" applyFont="1" applyFill="1" applyBorder="1" applyAlignment="1">
      <alignment vertical="center" wrapText="1"/>
    </xf>
    <xf numFmtId="0" fontId="66" fillId="0" borderId="32" xfId="0" applyFont="1" applyBorder="1" applyAlignment="1">
      <alignment horizontal="center" vertical="center" wrapText="1"/>
    </xf>
    <xf numFmtId="0" fontId="66" fillId="0" borderId="0" xfId="0" applyFont="1" applyBorder="1" applyAlignment="1">
      <alignment vertical="center" wrapText="1"/>
    </xf>
    <xf numFmtId="2" fontId="66" fillId="0" borderId="0" xfId="0" applyNumberFormat="1" applyFont="1" applyBorder="1" applyAlignment="1">
      <alignment vertical="center" wrapText="1"/>
    </xf>
    <xf numFmtId="0" fontId="64" fillId="0" borderId="1" xfId="3" applyFont="1" applyBorder="1" applyAlignment="1">
      <alignment horizontal="left" vertical="center" wrapText="1"/>
      <protection locked="0"/>
    </xf>
    <xf numFmtId="0" fontId="66" fillId="0" borderId="1" xfId="0" applyFont="1" applyBorder="1" applyAlignment="1">
      <alignment horizontal="left" vertical="center" wrapText="1"/>
    </xf>
    <xf numFmtId="0" fontId="66" fillId="0" borderId="1" xfId="3" applyFont="1" applyBorder="1" applyAlignment="1">
      <alignment horizontal="left" vertical="center"/>
      <protection locked="0"/>
    </xf>
    <xf numFmtId="0" fontId="66" fillId="0" borderId="36" xfId="3" applyFont="1" applyBorder="1" applyAlignment="1">
      <alignment horizontal="left" vertical="center"/>
      <protection locked="0"/>
    </xf>
    <xf numFmtId="3" fontId="66" fillId="0" borderId="43" xfId="3" applyNumberFormat="1" applyFont="1" applyBorder="1" applyAlignment="1">
      <alignment horizontal="right" vertical="center"/>
      <protection locked="0"/>
    </xf>
    <xf numFmtId="166" fontId="66" fillId="0" borderId="44" xfId="3" applyNumberFormat="1" applyFont="1" applyBorder="1" applyAlignment="1">
      <alignment horizontal="right" vertical="center"/>
      <protection locked="0"/>
    </xf>
    <xf numFmtId="0" fontId="64" fillId="0" borderId="44" xfId="3" applyFont="1" applyBorder="1" applyAlignment="1">
      <alignment horizontal="right" vertical="center"/>
      <protection locked="0"/>
    </xf>
    <xf numFmtId="164" fontId="64" fillId="0" borderId="46" xfId="3" applyNumberFormat="1" applyFont="1" applyBorder="1" applyAlignment="1">
      <alignment horizontal="right" vertical="center"/>
      <protection locked="0"/>
    </xf>
    <xf numFmtId="164" fontId="64" fillId="0" borderId="47" xfId="1" applyNumberFormat="1" applyFont="1" applyBorder="1" applyAlignment="1">
      <alignment horizontal="right" vertical="center"/>
    </xf>
    <xf numFmtId="164" fontId="64" fillId="0" borderId="47" xfId="3" applyNumberFormat="1" applyFont="1" applyBorder="1" applyAlignment="1">
      <alignment horizontal="right" vertical="center"/>
      <protection locked="0"/>
    </xf>
    <xf numFmtId="164" fontId="64" fillId="0" borderId="1" xfId="1" applyNumberFormat="1" applyFont="1" applyBorder="1" applyAlignment="1">
      <alignment horizontal="right" vertical="center"/>
    </xf>
    <xf numFmtId="0" fontId="66" fillId="0" borderId="8" xfId="0" applyFont="1" applyBorder="1" applyAlignment="1">
      <alignment horizontal="left" vertical="top" wrapText="1"/>
    </xf>
    <xf numFmtId="164" fontId="64" fillId="0" borderId="8" xfId="1" applyNumberFormat="1" applyFont="1" applyBorder="1" applyAlignment="1">
      <alignment horizontal="right" vertical="center"/>
    </xf>
    <xf numFmtId="164" fontId="64" fillId="0" borderId="4" xfId="1" applyNumberFormat="1" applyFont="1" applyBorder="1" applyAlignment="1">
      <alignment horizontal="right" vertical="center"/>
    </xf>
    <xf numFmtId="0" fontId="64" fillId="0" borderId="6" xfId="3" applyFont="1" applyBorder="1" applyAlignment="1">
      <alignment horizontal="left" vertical="center" wrapText="1"/>
      <protection locked="0"/>
    </xf>
    <xf numFmtId="0" fontId="66" fillId="0" borderId="6" xfId="0" applyFont="1" applyBorder="1" applyAlignment="1">
      <alignment horizontal="left" vertical="center" wrapText="1"/>
    </xf>
    <xf numFmtId="0" fontId="66" fillId="0" borderId="6" xfId="3" applyFont="1" applyBorder="1" applyAlignment="1">
      <alignment horizontal="left" vertical="center"/>
      <protection locked="0"/>
    </xf>
    <xf numFmtId="3" fontId="66" fillId="0" borderId="20" xfId="3" applyNumberFormat="1" applyFont="1" applyBorder="1" applyAlignment="1">
      <alignment horizontal="right" vertical="center"/>
      <protection locked="0"/>
    </xf>
    <xf numFmtId="166" fontId="66" fillId="0" borderId="20" xfId="3" applyNumberFormat="1" applyFont="1" applyBorder="1" applyAlignment="1">
      <alignment horizontal="right" vertical="center"/>
      <protection locked="0"/>
    </xf>
    <xf numFmtId="0" fontId="64" fillId="0" borderId="20" xfId="3" applyFont="1" applyBorder="1" applyAlignment="1">
      <alignment horizontal="right" vertical="center"/>
      <protection locked="0"/>
    </xf>
    <xf numFmtId="164" fontId="64" fillId="0" borderId="21" xfId="3" applyNumberFormat="1" applyFont="1" applyBorder="1" applyAlignment="1">
      <alignment horizontal="right" vertical="center"/>
      <protection locked="0"/>
    </xf>
    <xf numFmtId="164" fontId="64" fillId="0" borderId="6" xfId="1" applyNumberFormat="1" applyFont="1" applyBorder="1" applyAlignment="1">
      <alignment horizontal="right" vertical="center"/>
    </xf>
    <xf numFmtId="164" fontId="64" fillId="0" borderId="6" xfId="3" applyNumberFormat="1" applyFont="1" applyBorder="1" applyAlignment="1">
      <alignment horizontal="right" vertical="center"/>
      <protection locked="0"/>
    </xf>
    <xf numFmtId="0" fontId="66" fillId="0" borderId="0" xfId="0" applyFont="1" applyBorder="1" applyAlignment="1">
      <alignment horizontal="left" vertical="top" wrapText="1"/>
    </xf>
    <xf numFmtId="164" fontId="64" fillId="0" borderId="0" xfId="1" applyNumberFormat="1" applyFont="1" applyBorder="1" applyAlignment="1">
      <alignment horizontal="right" vertical="center"/>
    </xf>
    <xf numFmtId="0" fontId="64" fillId="0" borderId="7" xfId="3" applyFont="1" applyBorder="1" applyAlignment="1">
      <alignment horizontal="center" vertical="center" wrapText="1"/>
      <protection locked="0"/>
    </xf>
    <xf numFmtId="0" fontId="66" fillId="0" borderId="7" xfId="0" applyFont="1" applyBorder="1" applyAlignment="1">
      <alignment horizontal="left" vertical="top" wrapText="1"/>
    </xf>
    <xf numFmtId="164" fontId="64" fillId="0" borderId="7" xfId="1" applyNumberFormat="1" applyFont="1" applyBorder="1" applyAlignment="1">
      <alignment horizontal="right" vertical="center"/>
    </xf>
    <xf numFmtId="0" fontId="64" fillId="0" borderId="1" xfId="1" applyFont="1" applyBorder="1" applyAlignment="1">
      <alignment horizontal="left" vertical="center"/>
    </xf>
    <xf numFmtId="3" fontId="64" fillId="0" borderId="9" xfId="3" applyNumberFormat="1" applyFont="1" applyBorder="1" applyAlignment="1">
      <alignment horizontal="right" vertical="center"/>
      <protection locked="0"/>
    </xf>
    <xf numFmtId="166" fontId="64" fillId="0" borderId="9" xfId="3" applyNumberFormat="1" applyFont="1" applyBorder="1" applyAlignment="1">
      <alignment horizontal="right" vertical="center"/>
      <protection locked="0"/>
    </xf>
    <xf numFmtId="0" fontId="64" fillId="0" borderId="4" xfId="1" applyFont="1" applyBorder="1" applyAlignment="1">
      <alignment horizontal="left" vertical="center"/>
    </xf>
    <xf numFmtId="0" fontId="64" fillId="0" borderId="5" xfId="1" applyFont="1" applyBorder="1" applyAlignment="1">
      <alignment horizontal="left" vertical="center"/>
    </xf>
    <xf numFmtId="0" fontId="64" fillId="0" borderId="6" xfId="1" applyFont="1" applyBorder="1" applyAlignment="1">
      <alignment horizontal="left" vertical="center"/>
    </xf>
    <xf numFmtId="1" fontId="64" fillId="0" borderId="9" xfId="3" applyNumberFormat="1" applyFont="1" applyBorder="1" applyAlignment="1">
      <alignment horizontal="right" vertical="center"/>
      <protection locked="0"/>
    </xf>
    <xf numFmtId="0" fontId="66" fillId="0" borderId="10" xfId="3" applyFont="1" applyBorder="1" applyAlignment="1">
      <alignment horizontal="center" vertical="center" wrapText="1"/>
      <protection locked="0"/>
    </xf>
    <xf numFmtId="0" fontId="66" fillId="0" borderId="10" xfId="0" applyFont="1" applyBorder="1" applyAlignment="1">
      <alignment horizontal="left" vertical="top" wrapText="1"/>
    </xf>
    <xf numFmtId="164" fontId="66" fillId="0" borderId="10" xfId="3" applyNumberFormat="1" applyFont="1" applyBorder="1" applyAlignment="1">
      <alignment horizontal="right" vertical="center"/>
      <protection locked="0"/>
    </xf>
    <xf numFmtId="0" fontId="66" fillId="0" borderId="10" xfId="3" applyFont="1" applyBorder="1" applyAlignment="1">
      <alignment horizontal="right" vertical="center"/>
      <protection locked="0"/>
    </xf>
    <xf numFmtId="0" fontId="64" fillId="0" borderId="0" xfId="5" applyFont="1" applyAlignment="1" applyProtection="1">
      <alignment horizontal="right" vertical="center"/>
      <protection locked="0"/>
    </xf>
    <xf numFmtId="0" fontId="64" fillId="0" borderId="10" xfId="1" applyFont="1" applyBorder="1" applyAlignment="1">
      <alignment horizontal="right" vertical="center"/>
    </xf>
    <xf numFmtId="164" fontId="69" fillId="0" borderId="10" xfId="1" applyNumberFormat="1" applyFont="1" applyBorder="1" applyAlignment="1">
      <alignment horizontal="right" vertical="center"/>
    </xf>
    <xf numFmtId="0" fontId="66" fillId="0" borderId="0" xfId="3" applyFont="1" applyFill="1" applyBorder="1">
      <alignment vertical="center"/>
      <protection locked="0"/>
    </xf>
    <xf numFmtId="0" fontId="67" fillId="0" borderId="0" xfId="1" applyFont="1">
      <alignment vertical="center"/>
    </xf>
    <xf numFmtId="0" fontId="64" fillId="0" borderId="7" xfId="1" applyFont="1" applyBorder="1" applyAlignment="1">
      <alignment horizontal="center" vertical="center" wrapText="1"/>
    </xf>
    <xf numFmtId="0" fontId="64" fillId="0" borderId="7" xfId="1" applyFont="1" applyBorder="1" applyAlignment="1">
      <alignment horizontal="center" vertical="center"/>
    </xf>
    <xf numFmtId="0" fontId="64" fillId="0" borderId="7" xfId="1" applyFont="1" applyBorder="1" applyAlignment="1">
      <alignment horizontal="left" vertical="center"/>
    </xf>
    <xf numFmtId="164" fontId="66" fillId="0" borderId="7" xfId="3" applyNumberFormat="1" applyFont="1" applyBorder="1" applyAlignment="1">
      <alignment horizontal="right" vertical="center"/>
      <protection locked="0"/>
    </xf>
    <xf numFmtId="0" fontId="66" fillId="0" borderId="7" xfId="3" applyFont="1" applyBorder="1" applyAlignment="1">
      <alignment horizontal="right" vertical="center"/>
      <protection locked="0"/>
    </xf>
    <xf numFmtId="0" fontId="64" fillId="0" borderId="7" xfId="1" applyFont="1" applyBorder="1" applyAlignment="1">
      <alignment horizontal="right" vertical="center"/>
    </xf>
    <xf numFmtId="0" fontId="66" fillId="0" borderId="1" xfId="3" applyFont="1" applyFill="1" applyBorder="1" applyAlignment="1">
      <alignment horizontal="left" vertical="center" wrapText="1"/>
      <protection locked="0"/>
    </xf>
    <xf numFmtId="0" fontId="64" fillId="0" borderId="1" xfId="3" applyFont="1" applyFill="1" applyBorder="1" applyAlignment="1">
      <alignment horizontal="left" vertical="center"/>
      <protection locked="0"/>
    </xf>
    <xf numFmtId="0" fontId="66" fillId="0" borderId="4" xfId="3" applyFont="1" applyFill="1" applyBorder="1" applyAlignment="1">
      <alignment horizontal="left" vertical="center" wrapText="1"/>
      <protection locked="0"/>
    </xf>
    <xf numFmtId="0" fontId="66" fillId="0" borderId="1" xfId="0" applyFont="1" applyFill="1" applyBorder="1" applyAlignment="1">
      <alignment horizontal="left" vertical="center" wrapText="1"/>
    </xf>
    <xf numFmtId="0" fontId="66" fillId="0" borderId="6" xfId="3" applyFont="1" applyFill="1" applyBorder="1" applyAlignment="1">
      <alignment horizontal="left" vertical="center" wrapText="1"/>
      <protection locked="0"/>
    </xf>
    <xf numFmtId="0" fontId="64" fillId="0" borderId="0" xfId="1" applyFont="1" applyBorder="1" applyAlignment="1">
      <alignment horizontal="right" vertical="center"/>
    </xf>
    <xf numFmtId="164" fontId="69" fillId="0" borderId="0" xfId="1" applyNumberFormat="1" applyFont="1" applyBorder="1" applyAlignment="1">
      <alignment horizontal="right" vertical="center"/>
    </xf>
    <xf numFmtId="0" fontId="64" fillId="0" borderId="0" xfId="1" applyFont="1" applyBorder="1" applyAlignment="1">
      <alignment horizontal="center" vertical="center" wrapText="1"/>
    </xf>
    <xf numFmtId="0" fontId="64" fillId="0" borderId="0" xfId="1" applyFont="1" applyBorder="1" applyAlignment="1">
      <alignment horizontal="left" vertical="center"/>
    </xf>
    <xf numFmtId="165" fontId="64" fillId="0" borderId="12" xfId="1" applyNumberFormat="1" applyFont="1" applyBorder="1" applyAlignment="1">
      <alignment horizontal="center" vertical="center"/>
    </xf>
    <xf numFmtId="164" fontId="64" fillId="0" borderId="12" xfId="1" applyNumberFormat="1" applyFont="1" applyBorder="1" applyAlignment="1">
      <alignment horizontal="center" vertical="center"/>
    </xf>
    <xf numFmtId="164" fontId="64" fillId="0" borderId="33" xfId="1" applyNumberFormat="1" applyFont="1" applyBorder="1" applyAlignment="1">
      <alignment horizontal="center" vertical="center"/>
    </xf>
    <xf numFmtId="0" fontId="64" fillId="0" borderId="4" xfId="3" applyFont="1" applyFill="1" applyBorder="1" applyAlignment="1">
      <alignment horizontal="left" vertical="center"/>
      <protection locked="0"/>
    </xf>
    <xf numFmtId="0" fontId="64" fillId="0" borderId="1" xfId="0" applyFont="1" applyFill="1" applyBorder="1" applyAlignment="1">
      <alignment horizontal="left" vertical="center" wrapText="1"/>
    </xf>
    <xf numFmtId="0" fontId="64" fillId="0" borderId="8" xfId="3" applyFont="1" applyBorder="1" applyAlignment="1">
      <alignment horizontal="left" vertical="top"/>
      <protection locked="0"/>
    </xf>
    <xf numFmtId="0" fontId="64" fillId="0" borderId="10" xfId="1" applyFont="1" applyBorder="1" applyAlignment="1">
      <alignment horizontal="center" vertical="center" wrapText="1"/>
    </xf>
    <xf numFmtId="0" fontId="64" fillId="0" borderId="10" xfId="1" applyFont="1" applyBorder="1" applyAlignment="1">
      <alignment horizontal="center" vertical="center"/>
    </xf>
    <xf numFmtId="0" fontId="64" fillId="0" borderId="10" xfId="1" applyFont="1" applyBorder="1" applyAlignment="1">
      <alignment horizontal="left" vertical="center"/>
    </xf>
    <xf numFmtId="0" fontId="64" fillId="0" borderId="0" xfId="5" applyFont="1" applyProtection="1">
      <alignment vertical="center"/>
      <protection locked="0"/>
    </xf>
    <xf numFmtId="0" fontId="64" fillId="0" borderId="0" xfId="5" applyFont="1" applyAlignment="1">
      <alignment horizontal="right" vertical="center"/>
    </xf>
    <xf numFmtId="0" fontId="64" fillId="0" borderId="0" xfId="5" applyFont="1" applyFill="1" applyBorder="1" applyProtection="1">
      <alignment vertical="center"/>
      <protection locked="0"/>
    </xf>
    <xf numFmtId="0" fontId="73" fillId="0" borderId="0" xfId="1" applyFont="1" applyBorder="1" applyAlignment="1">
      <alignment horizontal="left" vertical="center" wrapText="1"/>
    </xf>
    <xf numFmtId="0" fontId="67" fillId="0" borderId="0" xfId="3" applyFont="1" applyBorder="1" applyAlignment="1">
      <alignment horizontal="left" vertical="center" wrapText="1"/>
      <protection locked="0"/>
    </xf>
    <xf numFmtId="0" fontId="66" fillId="0" borderId="0" xfId="3" applyFont="1" applyFill="1" applyBorder="1" applyAlignment="1">
      <alignment horizontal="center" vertical="center" wrapText="1"/>
      <protection locked="0"/>
    </xf>
    <xf numFmtId="0" fontId="66" fillId="0" borderId="10" xfId="3" applyFont="1" applyFill="1" applyBorder="1" applyAlignment="1">
      <alignment horizontal="center" vertical="center" wrapText="1"/>
      <protection locked="0"/>
    </xf>
    <xf numFmtId="164" fontId="64" fillId="0" borderId="10" xfId="1" applyNumberFormat="1" applyFont="1" applyBorder="1" applyAlignment="1">
      <alignment horizontal="right" vertical="center"/>
    </xf>
    <xf numFmtId="0" fontId="66" fillId="0" borderId="7" xfId="3" applyFont="1" applyFill="1" applyBorder="1" applyAlignment="1">
      <alignment horizontal="center" vertical="center" wrapText="1"/>
      <protection locked="0"/>
    </xf>
    <xf numFmtId="0" fontId="64" fillId="0" borderId="4" xfId="0" applyFont="1" applyFill="1" applyBorder="1" applyAlignment="1">
      <alignment horizontal="left" vertical="center" wrapText="1"/>
    </xf>
    <xf numFmtId="0" fontId="68" fillId="0" borderId="0" xfId="3" applyFont="1" applyFill="1" applyBorder="1" applyAlignment="1">
      <alignment horizontal="left" vertical="center" wrapText="1"/>
      <protection locked="0"/>
    </xf>
    <xf numFmtId="0" fontId="64" fillId="0" borderId="0" xfId="0" applyFont="1" applyFill="1" applyBorder="1" applyAlignment="1">
      <alignment horizontal="left" vertical="top" wrapText="1"/>
    </xf>
    <xf numFmtId="1" fontId="74" fillId="12" borderId="0" xfId="2" applyNumberFormat="1" applyFont="1" applyFill="1" applyAlignment="1">
      <alignment horizontal="center" vertical="center" wrapText="1"/>
    </xf>
    <xf numFmtId="164" fontId="64" fillId="10" borderId="3" xfId="3" applyNumberFormat="1" applyFont="1" applyFill="1" applyBorder="1" applyAlignment="1">
      <alignment horizontal="right" vertical="center"/>
      <protection locked="0"/>
    </xf>
    <xf numFmtId="164" fontId="64" fillId="10" borderId="1" xfId="3" applyNumberFormat="1" applyFont="1" applyFill="1" applyAlignment="1">
      <alignment horizontal="right" vertical="center"/>
      <protection locked="0"/>
    </xf>
    <xf numFmtId="1" fontId="74" fillId="10" borderId="0" xfId="2" applyNumberFormat="1" applyFont="1" applyFill="1" applyAlignment="1">
      <alignment horizontal="center" vertical="center" wrapText="1"/>
    </xf>
    <xf numFmtId="1" fontId="74" fillId="0" borderId="0" xfId="2" applyNumberFormat="1" applyFont="1" applyFill="1" applyBorder="1" applyAlignment="1">
      <alignment horizontal="center" vertical="center" wrapText="1"/>
    </xf>
    <xf numFmtId="0" fontId="66" fillId="0" borderId="7" xfId="3" applyFont="1" applyBorder="1" applyAlignment="1">
      <alignment horizontal="center" vertical="center" wrapText="1"/>
      <protection locked="0"/>
    </xf>
    <xf numFmtId="1" fontId="74" fillId="12" borderId="0" xfId="2" applyNumberFormat="1" applyFont="1" applyFill="1" applyBorder="1" applyAlignment="1">
      <alignment horizontal="center" vertical="center" wrapText="1"/>
    </xf>
    <xf numFmtId="164" fontId="64" fillId="0" borderId="10" xfId="3" applyNumberFormat="1" applyFont="1" applyBorder="1">
      <alignment vertical="center"/>
      <protection locked="0"/>
    </xf>
    <xf numFmtId="164" fontId="64" fillId="0" borderId="0" xfId="3" applyNumberFormat="1" applyFont="1" applyFill="1" applyBorder="1">
      <alignment vertical="center"/>
      <protection locked="0"/>
    </xf>
    <xf numFmtId="164" fontId="64" fillId="0" borderId="0" xfId="3" applyNumberFormat="1" applyFont="1" applyBorder="1">
      <alignment vertical="center"/>
      <protection locked="0"/>
    </xf>
    <xf numFmtId="164" fontId="64" fillId="0" borderId="0" xfId="1" applyNumberFormat="1" applyFont="1" applyAlignment="1">
      <alignment horizontal="right" vertical="center"/>
    </xf>
    <xf numFmtId="0" fontId="67" fillId="0" borderId="0" xfId="1" applyFont="1" applyAlignment="1">
      <alignment horizontal="right" vertical="center"/>
    </xf>
    <xf numFmtId="3" fontId="67" fillId="0" borderId="0" xfId="1" applyNumberFormat="1" applyFont="1" applyAlignment="1">
      <alignment horizontal="right" vertical="center"/>
    </xf>
    <xf numFmtId="3" fontId="64" fillId="0" borderId="0" xfId="1" applyNumberFormat="1" applyFont="1" applyAlignment="1">
      <alignment horizontal="right" vertical="center"/>
    </xf>
    <xf numFmtId="0" fontId="72" fillId="0" borderId="0" xfId="1" applyFont="1" applyFill="1" applyAlignment="1">
      <alignment horizontal="left" vertical="center" wrapText="1"/>
    </xf>
    <xf numFmtId="9" fontId="67" fillId="0" borderId="0" xfId="1" applyNumberFormat="1" applyFont="1" applyFill="1" applyAlignment="1">
      <alignment horizontal="left" vertical="center"/>
    </xf>
    <xf numFmtId="0" fontId="64" fillId="0" borderId="0" xfId="1" applyFont="1" applyFill="1" applyAlignment="1">
      <alignment horizontal="center" vertical="center"/>
    </xf>
    <xf numFmtId="164" fontId="64" fillId="0" borderId="0" xfId="1" applyNumberFormat="1" applyFont="1" applyFill="1">
      <alignment vertical="center"/>
    </xf>
    <xf numFmtId="164" fontId="64" fillId="0" borderId="0" xfId="1" applyNumberFormat="1" applyFont="1" applyFill="1" applyAlignment="1">
      <alignment horizontal="right" vertical="center"/>
    </xf>
    <xf numFmtId="0" fontId="64" fillId="0" borderId="0" xfId="1" applyFont="1" applyFill="1" applyAlignment="1">
      <alignment horizontal="right" vertical="center"/>
    </xf>
    <xf numFmtId="0" fontId="72" fillId="0" borderId="0" xfId="1" applyFont="1" applyFill="1" applyAlignment="1">
      <alignment horizontal="right" vertical="center" wrapText="1"/>
    </xf>
    <xf numFmtId="2" fontId="64" fillId="0" borderId="0" xfId="1" applyNumberFormat="1" applyFont="1" applyFill="1">
      <alignment vertical="center"/>
    </xf>
    <xf numFmtId="3" fontId="64" fillId="0" borderId="0" xfId="1" applyNumberFormat="1" applyFont="1" applyFill="1">
      <alignment vertical="center"/>
    </xf>
    <xf numFmtId="165" fontId="64" fillId="0" borderId="0" xfId="1" applyNumberFormat="1" applyFont="1" applyFill="1">
      <alignment vertical="center"/>
    </xf>
    <xf numFmtId="0" fontId="75" fillId="0" borderId="0" xfId="0" applyFont="1" applyFill="1" applyAlignment="1">
      <alignment vertical="center" wrapText="1"/>
    </xf>
    <xf numFmtId="0" fontId="71" fillId="0" borderId="0" xfId="0" applyFont="1" applyFill="1" applyAlignment="1">
      <alignment vertical="center" wrapText="1"/>
    </xf>
    <xf numFmtId="0" fontId="71" fillId="0" borderId="0" xfId="0" applyFont="1" applyFill="1" applyAlignment="1">
      <alignment horizontal="center" vertical="center" wrapText="1"/>
    </xf>
    <xf numFmtId="0" fontId="71" fillId="0" borderId="0" xfId="0" applyFont="1" applyAlignment="1">
      <alignment vertical="center" wrapText="1"/>
    </xf>
    <xf numFmtId="164" fontId="71" fillId="0" borderId="0" xfId="0" applyNumberFormat="1" applyFont="1" applyFill="1" applyAlignment="1">
      <alignment vertical="center" wrapText="1"/>
    </xf>
    <xf numFmtId="3" fontId="71" fillId="0" borderId="0" xfId="0" applyNumberFormat="1" applyFont="1" applyFill="1" applyAlignment="1">
      <alignment vertical="center" wrapText="1"/>
    </xf>
    <xf numFmtId="165" fontId="71" fillId="0" borderId="0" xfId="0" applyNumberFormat="1" applyFont="1" applyFill="1" applyAlignment="1">
      <alignment vertical="center" wrapText="1"/>
    </xf>
    <xf numFmtId="2" fontId="71" fillId="0" borderId="0" xfId="0" applyNumberFormat="1" applyFont="1" applyFill="1" applyAlignment="1">
      <alignment vertical="center" wrapText="1"/>
    </xf>
    <xf numFmtId="164" fontId="75" fillId="0" borderId="0" xfId="0" applyNumberFormat="1" applyFont="1" applyFill="1" applyAlignment="1">
      <alignment vertical="center" wrapText="1"/>
    </xf>
    <xf numFmtId="165" fontId="75" fillId="0" borderId="0" xfId="0" applyNumberFormat="1" applyFont="1" applyFill="1" applyAlignment="1">
      <alignment vertical="center" wrapText="1"/>
    </xf>
    <xf numFmtId="2" fontId="75" fillId="0" borderId="0" xfId="0" applyNumberFormat="1" applyFont="1" applyFill="1" applyAlignment="1">
      <alignment vertical="center" wrapText="1"/>
    </xf>
    <xf numFmtId="166" fontId="75" fillId="0" borderId="0" xfId="0" applyNumberFormat="1" applyFont="1" applyFill="1" applyAlignment="1">
      <alignment vertical="center" wrapText="1"/>
    </xf>
    <xf numFmtId="3" fontId="75" fillId="0" borderId="0" xfId="0" applyNumberFormat="1" applyFont="1" applyFill="1" applyAlignment="1">
      <alignment vertical="center" wrapText="1"/>
    </xf>
    <xf numFmtId="166" fontId="71" fillId="0" borderId="0" xfId="0" applyNumberFormat="1" applyFont="1" applyFill="1" applyAlignment="1">
      <alignment vertical="center" wrapText="1"/>
    </xf>
    <xf numFmtId="0" fontId="71" fillId="0" borderId="0" xfId="0" applyFont="1" applyFill="1" applyAlignment="1">
      <alignment horizontal="left" vertical="center" wrapText="1"/>
    </xf>
    <xf numFmtId="164" fontId="76" fillId="0" borderId="0" xfId="0" applyNumberFormat="1" applyFont="1" applyFill="1" applyAlignment="1">
      <alignment vertical="center" wrapText="1"/>
    </xf>
    <xf numFmtId="0" fontId="77" fillId="0" borderId="0" xfId="0" applyFont="1" applyFill="1" applyAlignment="1">
      <alignment vertical="center" wrapText="1"/>
    </xf>
    <xf numFmtId="0" fontId="78" fillId="0" borderId="0" xfId="3" applyFont="1" applyFill="1" applyBorder="1" applyAlignment="1">
      <alignment horizontal="center" vertical="center" wrapText="1"/>
      <protection locked="0"/>
    </xf>
    <xf numFmtId="0" fontId="8" fillId="0" borderId="0" xfId="0" applyFont="1"/>
    <xf numFmtId="0" fontId="9" fillId="0" borderId="1" xfId="0" applyFont="1" applyBorder="1"/>
    <xf numFmtId="164" fontId="8" fillId="0" borderId="1" xfId="0" applyNumberFormat="1" applyFont="1" applyBorder="1" applyAlignment="1">
      <alignment horizontal="center"/>
    </xf>
    <xf numFmtId="0" fontId="60" fillId="0" borderId="0" xfId="1" applyFont="1" applyFill="1" applyBorder="1" applyAlignment="1">
      <alignment horizontal="left" vertical="center" wrapText="1"/>
    </xf>
    <xf numFmtId="164" fontId="1" fillId="0" borderId="12" xfId="1" applyNumberFormat="1" applyFont="1" applyFill="1" applyBorder="1">
      <alignment vertical="center"/>
    </xf>
    <xf numFmtId="164" fontId="52" fillId="0" borderId="0" xfId="1" applyNumberFormat="1" applyFont="1" applyBorder="1">
      <alignment vertical="center"/>
    </xf>
    <xf numFmtId="164" fontId="6" fillId="0" borderId="15" xfId="3" applyNumberFormat="1" applyFont="1" applyBorder="1" applyAlignment="1">
      <alignment horizontal="right" vertical="center"/>
      <protection locked="0"/>
    </xf>
    <xf numFmtId="164" fontId="6" fillId="0" borderId="17" xfId="3" applyNumberFormat="1" applyFont="1" applyFill="1" applyBorder="1" applyAlignment="1">
      <alignment horizontal="right" vertical="center"/>
      <protection locked="0"/>
    </xf>
    <xf numFmtId="0" fontId="6" fillId="10" borderId="14" xfId="0" applyFont="1" applyFill="1" applyBorder="1" applyAlignment="1">
      <alignment horizontal="left" vertical="center" wrapText="1"/>
    </xf>
    <xf numFmtId="164" fontId="6" fillId="10" borderId="14" xfId="3" applyNumberFormat="1" applyFont="1" applyFill="1" applyBorder="1" applyAlignment="1">
      <alignment horizontal="right" vertical="center"/>
      <protection locked="0"/>
    </xf>
    <xf numFmtId="3" fontId="6" fillId="10" borderId="14" xfId="0" applyNumberFormat="1" applyFont="1" applyFill="1" applyBorder="1" applyAlignment="1">
      <alignment horizontal="right" vertical="center" wrapText="1"/>
    </xf>
    <xf numFmtId="166" fontId="6" fillId="10" borderId="14" xfId="0" applyNumberFormat="1" applyFont="1" applyFill="1" applyBorder="1" applyAlignment="1">
      <alignment horizontal="right" vertical="center" wrapText="1"/>
    </xf>
    <xf numFmtId="0" fontId="6" fillId="10" borderId="14" xfId="0" applyFont="1" applyFill="1" applyBorder="1" applyAlignment="1">
      <alignment horizontal="right" vertical="center" wrapText="1"/>
    </xf>
    <xf numFmtId="0" fontId="7" fillId="10" borderId="21" xfId="0" applyFont="1" applyFill="1" applyBorder="1" applyAlignment="1">
      <alignment vertical="center" wrapText="1"/>
    </xf>
    <xf numFmtId="0" fontId="6" fillId="10" borderId="23" xfId="0" applyFont="1" applyFill="1" applyBorder="1" applyAlignment="1">
      <alignment vertical="center" wrapText="1"/>
    </xf>
    <xf numFmtId="0" fontId="64" fillId="0" borderId="0" xfId="3" applyFont="1" applyFill="1" applyBorder="1" applyAlignment="1">
      <alignment wrapText="1"/>
      <protection locked="0"/>
    </xf>
    <xf numFmtId="164" fontId="64" fillId="0" borderId="14" xfId="1" applyNumberFormat="1" applyFont="1" applyBorder="1">
      <alignment vertical="center"/>
    </xf>
    <xf numFmtId="164" fontId="64" fillId="10" borderId="14" xfId="1" applyNumberFormat="1" applyFont="1" applyFill="1" applyBorder="1">
      <alignment vertical="center"/>
    </xf>
    <xf numFmtId="3" fontId="4" fillId="0" borderId="0" xfId="1" applyNumberFormat="1" applyFont="1" applyFill="1" applyAlignment="1">
      <alignment horizontal="center" vertical="center" wrapText="1"/>
    </xf>
    <xf numFmtId="164" fontId="6" fillId="0" borderId="12" xfId="0" applyNumberFormat="1" applyFont="1" applyFill="1" applyBorder="1" applyAlignment="1">
      <alignment vertical="center" wrapText="1"/>
    </xf>
    <xf numFmtId="0" fontId="1" fillId="0" borderId="0" xfId="1" applyFill="1" applyAlignment="1">
      <alignment horizontal="left" vertical="center"/>
    </xf>
    <xf numFmtId="0" fontId="12" fillId="0" borderId="0" xfId="1" applyFont="1" applyFill="1" applyAlignment="1">
      <alignment horizontal="left" vertical="center"/>
    </xf>
    <xf numFmtId="3" fontId="25" fillId="0" borderId="22" xfId="3" applyNumberFormat="1" applyFont="1" applyBorder="1" applyAlignment="1">
      <alignment horizontal="right" vertical="center"/>
      <protection locked="0"/>
    </xf>
    <xf numFmtId="2" fontId="25" fillId="0" borderId="22" xfId="3" applyNumberFormat="1" applyFont="1" applyBorder="1" applyAlignment="1">
      <alignment horizontal="right" vertical="center"/>
      <protection locked="0"/>
    </xf>
    <xf numFmtId="1" fontId="25" fillId="0" borderId="22" xfId="3" applyNumberFormat="1" applyFont="1" applyBorder="1" applyAlignment="1">
      <alignment horizontal="right" vertical="center"/>
      <protection locked="0"/>
    </xf>
    <xf numFmtId="0" fontId="30" fillId="0" borderId="8" xfId="3" applyFont="1" applyBorder="1">
      <alignment vertical="center"/>
      <protection locked="0"/>
    </xf>
    <xf numFmtId="1" fontId="30" fillId="0" borderId="0" xfId="3" applyNumberFormat="1" applyFont="1" applyBorder="1">
      <alignment vertical="center"/>
      <protection locked="0"/>
    </xf>
    <xf numFmtId="0" fontId="32" fillId="0" borderId="0" xfId="2" applyFont="1" applyAlignment="1">
      <alignment vertical="center" wrapText="1"/>
    </xf>
    <xf numFmtId="0" fontId="79" fillId="0" borderId="0" xfId="1" applyFont="1">
      <alignment vertical="center"/>
    </xf>
    <xf numFmtId="0" fontId="80" fillId="0" borderId="0" xfId="1" applyFont="1">
      <alignment vertical="center"/>
    </xf>
    <xf numFmtId="0" fontId="81" fillId="0" borderId="0" xfId="1" applyFont="1">
      <alignment vertical="center"/>
    </xf>
    <xf numFmtId="0" fontId="82" fillId="0" borderId="0" xfId="1" applyFont="1">
      <alignment vertical="center"/>
    </xf>
    <xf numFmtId="0" fontId="82" fillId="0" borderId="12" xfId="1" applyFont="1" applyBorder="1" applyAlignment="1">
      <alignment horizontal="right" vertical="center"/>
    </xf>
    <xf numFmtId="10" fontId="81" fillId="2" borderId="13" xfId="4" applyNumberFormat="1" applyFont="1" applyBorder="1" applyAlignment="1" applyProtection="1">
      <alignment horizontal="center" vertical="center"/>
      <protection locked="0"/>
    </xf>
    <xf numFmtId="0" fontId="83" fillId="0" borderId="0" xfId="1" applyFont="1" applyAlignment="1">
      <alignment vertical="center"/>
    </xf>
    <xf numFmtId="0" fontId="83" fillId="0" borderId="0" xfId="1" applyFont="1">
      <alignment vertical="center"/>
    </xf>
    <xf numFmtId="0" fontId="82" fillId="0" borderId="0" xfId="1" applyFont="1" applyFill="1" applyBorder="1" applyAlignment="1">
      <alignment horizontal="center" vertical="center"/>
    </xf>
    <xf numFmtId="164" fontId="83" fillId="0" borderId="0" xfId="4" applyNumberFormat="1" applyFont="1" applyFill="1" applyBorder="1" applyAlignment="1">
      <alignment horizontal="center" vertical="center"/>
    </xf>
    <xf numFmtId="165" fontId="81" fillId="0" borderId="0" xfId="1" applyNumberFormat="1" applyFont="1">
      <alignment vertical="center"/>
    </xf>
    <xf numFmtId="0" fontId="81" fillId="2" borderId="13" xfId="4" applyFont="1" applyBorder="1" applyAlignment="1" applyProtection="1">
      <alignment horizontal="center" vertical="center"/>
      <protection locked="0"/>
    </xf>
    <xf numFmtId="2" fontId="81" fillId="0" borderId="1" xfId="3" applyNumberFormat="1" applyFont="1">
      <alignment vertical="center"/>
      <protection locked="0"/>
    </xf>
    <xf numFmtId="2" fontId="81" fillId="0" borderId="0" xfId="1" applyNumberFormat="1" applyFont="1" applyAlignment="1">
      <alignment horizontal="center" vertical="center"/>
    </xf>
    <xf numFmtId="0" fontId="84" fillId="0" borderId="0" xfId="1" applyFont="1" applyAlignment="1">
      <alignment horizontal="center" vertical="center"/>
    </xf>
    <xf numFmtId="0" fontId="81" fillId="0" borderId="2" xfId="1" applyFont="1" applyBorder="1" applyAlignment="1">
      <alignment horizontal="center" vertical="center"/>
    </xf>
    <xf numFmtId="0" fontId="81" fillId="0" borderId="8" xfId="1" applyFont="1" applyBorder="1" applyAlignment="1">
      <alignment horizontal="center" vertical="center"/>
    </xf>
    <xf numFmtId="0" fontId="81" fillId="0" borderId="3" xfId="1" applyFont="1" applyBorder="1" applyAlignment="1">
      <alignment horizontal="center" vertical="center"/>
    </xf>
    <xf numFmtId="0" fontId="82" fillId="0" borderId="1" xfId="1" applyFont="1" applyBorder="1" applyAlignment="1">
      <alignment horizontal="center" vertical="center"/>
    </xf>
    <xf numFmtId="0" fontId="85" fillId="0" borderId="0" xfId="1" applyFont="1">
      <alignment vertical="center"/>
    </xf>
    <xf numFmtId="164" fontId="85" fillId="0" borderId="0" xfId="1" applyNumberFormat="1" applyFont="1">
      <alignment vertical="center"/>
    </xf>
    <xf numFmtId="0" fontId="86" fillId="0" borderId="0" xfId="1" applyFont="1">
      <alignment vertical="center"/>
    </xf>
    <xf numFmtId="0" fontId="81" fillId="0" borderId="0" xfId="1" applyFont="1" applyAlignment="1">
      <alignment horizontal="right" vertical="center"/>
    </xf>
    <xf numFmtId="164" fontId="88" fillId="2" borderId="0" xfId="4" applyNumberFormat="1" applyFont="1">
      <alignment vertical="center"/>
    </xf>
    <xf numFmtId="164" fontId="89" fillId="2" borderId="0" xfId="4" applyNumberFormat="1" applyFont="1">
      <alignment vertical="center"/>
    </xf>
    <xf numFmtId="164" fontId="86" fillId="2" borderId="0" xfId="4" applyNumberFormat="1" applyFont="1">
      <alignment vertical="center"/>
    </xf>
    <xf numFmtId="0" fontId="90" fillId="0" borderId="0" xfId="1" applyFont="1" applyFill="1">
      <alignment vertical="center"/>
    </xf>
    <xf numFmtId="0" fontId="82" fillId="0" borderId="0" xfId="1" applyFont="1" applyAlignment="1">
      <alignment horizontal="right" vertical="center"/>
    </xf>
    <xf numFmtId="164" fontId="91" fillId="2" borderId="0" xfId="4" applyNumberFormat="1" applyFont="1">
      <alignment vertical="center"/>
    </xf>
    <xf numFmtId="0" fontId="90" fillId="0" borderId="0" xfId="1" applyFont="1" applyFill="1" applyAlignment="1">
      <alignment horizontal="center" vertical="center"/>
    </xf>
    <xf numFmtId="0" fontId="87" fillId="0" borderId="0" xfId="1" applyFont="1" applyAlignment="1">
      <alignment horizontal="center" vertical="center"/>
    </xf>
    <xf numFmtId="164" fontId="89" fillId="0" borderId="0" xfId="4" applyNumberFormat="1" applyFont="1" applyFill="1">
      <alignment vertical="center"/>
    </xf>
    <xf numFmtId="164" fontId="91" fillId="0" borderId="0" xfId="4" applyNumberFormat="1" applyFont="1" applyFill="1">
      <alignment vertical="center"/>
    </xf>
    <xf numFmtId="164" fontId="6" fillId="0" borderId="0" xfId="3" applyNumberFormat="1" applyFont="1" applyBorder="1">
      <alignment vertical="center"/>
      <protection locked="0"/>
    </xf>
    <xf numFmtId="0" fontId="6" fillId="0" borderId="9" xfId="3" applyFont="1" applyBorder="1" applyAlignment="1">
      <alignment horizontal="right" vertical="center"/>
      <protection locked="0"/>
    </xf>
    <xf numFmtId="0" fontId="6" fillId="10" borderId="9" xfId="3" applyFont="1" applyFill="1" applyBorder="1" applyAlignment="1">
      <alignment horizontal="right" vertical="center"/>
      <protection locked="0"/>
    </xf>
    <xf numFmtId="164" fontId="26" fillId="0" borderId="0" xfId="2" applyNumberFormat="1" applyFont="1" applyAlignment="1">
      <alignment vertical="center" wrapText="1"/>
    </xf>
    <xf numFmtId="0" fontId="66" fillId="0" borderId="0" xfId="3" applyFont="1" applyBorder="1" applyAlignment="1">
      <alignment horizontal="right" vertical="center"/>
      <protection locked="0"/>
    </xf>
    <xf numFmtId="0" fontId="95" fillId="11" borderId="0" xfId="1" applyFont="1" applyFill="1">
      <alignment vertical="center"/>
    </xf>
    <xf numFmtId="0" fontId="96" fillId="11" borderId="0" xfId="1" applyFont="1" applyFill="1">
      <alignment vertical="center"/>
    </xf>
    <xf numFmtId="0" fontId="96" fillId="11" borderId="0" xfId="1" applyFont="1" applyFill="1" applyAlignment="1">
      <alignment horizontal="center" vertical="center"/>
    </xf>
    <xf numFmtId="0" fontId="96" fillId="0" borderId="0" xfId="1" applyFont="1">
      <alignment vertical="center"/>
    </xf>
    <xf numFmtId="164" fontId="96" fillId="0" borderId="0" xfId="1" applyNumberFormat="1" applyFont="1">
      <alignment vertical="center"/>
    </xf>
    <xf numFmtId="3" fontId="96" fillId="0" borderId="0" xfId="1" applyNumberFormat="1" applyFont="1">
      <alignment vertical="center"/>
    </xf>
    <xf numFmtId="165" fontId="96" fillId="0" borderId="0" xfId="1" applyNumberFormat="1" applyFont="1">
      <alignment vertical="center"/>
    </xf>
    <xf numFmtId="1" fontId="96" fillId="0" borderId="0" xfId="1" applyNumberFormat="1" applyFont="1" applyAlignment="1">
      <alignment horizontal="right" vertical="center"/>
    </xf>
    <xf numFmtId="0" fontId="96" fillId="0" borderId="0" xfId="1" applyFont="1" applyFill="1" applyBorder="1">
      <alignment vertical="center"/>
    </xf>
    <xf numFmtId="2" fontId="96" fillId="0" borderId="0" xfId="1" applyNumberFormat="1" applyFont="1" applyFill="1" applyBorder="1">
      <alignment vertical="center"/>
    </xf>
    <xf numFmtId="0" fontId="96" fillId="0" borderId="34" xfId="1" applyFont="1" applyBorder="1">
      <alignment vertical="center"/>
    </xf>
    <xf numFmtId="0" fontId="95" fillId="0" borderId="0" xfId="1" applyFont="1" applyAlignment="1">
      <alignment vertical="center"/>
    </xf>
    <xf numFmtId="0" fontId="96" fillId="0" borderId="0" xfId="1" applyFont="1" applyAlignment="1">
      <alignment horizontal="center" vertical="center"/>
    </xf>
    <xf numFmtId="0" fontId="96" fillId="0" borderId="0" xfId="1" applyFont="1" applyAlignment="1">
      <alignment vertical="center"/>
    </xf>
    <xf numFmtId="164" fontId="95" fillId="0" borderId="0" xfId="1" applyNumberFormat="1" applyFont="1" applyAlignment="1">
      <alignment vertical="center"/>
    </xf>
    <xf numFmtId="164" fontId="95" fillId="0" borderId="0" xfId="1" applyNumberFormat="1" applyFont="1">
      <alignment vertical="center"/>
    </xf>
    <xf numFmtId="3" fontId="95" fillId="0" borderId="0" xfId="1" applyNumberFormat="1" applyFont="1">
      <alignment vertical="center"/>
    </xf>
    <xf numFmtId="0" fontId="97" fillId="0" borderId="0" xfId="2" applyFont="1" applyAlignment="1">
      <alignment vertical="center"/>
    </xf>
    <xf numFmtId="165" fontId="98" fillId="3" borderId="12" xfId="1" applyNumberFormat="1" applyFont="1" applyFill="1" applyBorder="1" applyAlignment="1">
      <alignment horizontal="right" vertical="center"/>
    </xf>
    <xf numFmtId="0" fontId="96" fillId="0" borderId="0" xfId="1" applyFont="1" applyAlignment="1">
      <alignment horizontal="right" vertical="center"/>
    </xf>
    <xf numFmtId="0" fontId="99" fillId="0" borderId="1" xfId="3" applyFont="1" applyAlignment="1">
      <alignment horizontal="center" vertical="center" wrapText="1"/>
      <protection locked="0"/>
    </xf>
    <xf numFmtId="0" fontId="99" fillId="0" borderId="2" xfId="3" applyFont="1" applyBorder="1" applyAlignment="1">
      <alignment horizontal="center" vertical="center" wrapText="1"/>
      <protection locked="0"/>
    </xf>
    <xf numFmtId="0" fontId="99" fillId="0" borderId="8" xfId="3" applyFont="1" applyBorder="1" applyAlignment="1">
      <alignment horizontal="center" vertical="center" wrapText="1"/>
      <protection locked="0"/>
    </xf>
    <xf numFmtId="164" fontId="99" fillId="0" borderId="9" xfId="3" applyNumberFormat="1" applyFont="1" applyBorder="1" applyAlignment="1">
      <alignment horizontal="center" vertical="center" wrapText="1"/>
      <protection locked="0"/>
    </xf>
    <xf numFmtId="166" fontId="99" fillId="0" borderId="9" xfId="3" applyNumberFormat="1" applyFont="1" applyBorder="1" applyAlignment="1">
      <alignment horizontal="center" vertical="center" wrapText="1"/>
      <protection locked="0"/>
    </xf>
    <xf numFmtId="0" fontId="96" fillId="0" borderId="9" xfId="3" applyFont="1" applyBorder="1" applyAlignment="1">
      <alignment horizontal="center" vertical="center" wrapText="1"/>
      <protection locked="0"/>
    </xf>
    <xf numFmtId="3" fontId="96" fillId="0" borderId="3" xfId="3" applyNumberFormat="1" applyFont="1" applyBorder="1" applyAlignment="1">
      <alignment horizontal="center" vertical="center" wrapText="1"/>
      <protection locked="0"/>
    </xf>
    <xf numFmtId="0" fontId="96" fillId="0" borderId="3" xfId="3" applyFont="1" applyBorder="1" applyAlignment="1">
      <alignment horizontal="center" vertical="center" wrapText="1"/>
      <protection locked="0"/>
    </xf>
    <xf numFmtId="3" fontId="99" fillId="0" borderId="1" xfId="3" applyNumberFormat="1" applyFont="1" applyAlignment="1">
      <alignment horizontal="center" vertical="center" wrapText="1"/>
      <protection locked="0"/>
    </xf>
    <xf numFmtId="0" fontId="96" fillId="0" borderId="0" xfId="1" applyFont="1" applyAlignment="1">
      <alignment horizontal="left" vertical="center"/>
    </xf>
    <xf numFmtId="3" fontId="99" fillId="0" borderId="6" xfId="3" applyNumberFormat="1" applyFont="1" applyBorder="1" applyAlignment="1">
      <alignment horizontal="center" vertical="center" wrapText="1"/>
      <protection locked="0"/>
    </xf>
    <xf numFmtId="164" fontId="99" fillId="0" borderId="0" xfId="3" applyNumberFormat="1" applyFont="1" applyFill="1" applyBorder="1" applyAlignment="1">
      <alignment horizontal="left" vertical="center" wrapText="1"/>
      <protection locked="0"/>
    </xf>
    <xf numFmtId="166" fontId="99" fillId="0" borderId="0" xfId="3" applyNumberFormat="1" applyFont="1" applyFill="1" applyBorder="1" applyAlignment="1">
      <alignment horizontal="left" vertical="center" wrapText="1"/>
      <protection locked="0"/>
    </xf>
    <xf numFmtId="0" fontId="96" fillId="0" borderId="0" xfId="3" applyFont="1" applyFill="1" applyBorder="1" applyAlignment="1">
      <alignment horizontal="left" vertical="center" wrapText="1"/>
      <protection locked="0"/>
    </xf>
    <xf numFmtId="3" fontId="96" fillId="0" borderId="0" xfId="3" applyNumberFormat="1" applyFont="1" applyFill="1" applyBorder="1" applyAlignment="1">
      <alignment horizontal="left" vertical="center" wrapText="1"/>
      <protection locked="0"/>
    </xf>
    <xf numFmtId="0" fontId="96" fillId="0" borderId="0" xfId="1" applyFont="1" applyFill="1" applyBorder="1" applyAlignment="1">
      <alignment horizontal="left" vertical="center"/>
    </xf>
    <xf numFmtId="0" fontId="96" fillId="0" borderId="34" xfId="1" applyFont="1" applyBorder="1" applyAlignment="1">
      <alignment horizontal="left" vertical="center"/>
    </xf>
    <xf numFmtId="0" fontId="96" fillId="0" borderId="8" xfId="3" applyFont="1" applyBorder="1" applyAlignment="1">
      <alignment horizontal="left" vertical="center" wrapText="1"/>
      <protection locked="0"/>
    </xf>
    <xf numFmtId="0" fontId="99" fillId="0" borderId="8" xfId="3" applyFont="1" applyBorder="1" applyAlignment="1">
      <alignment horizontal="left" vertical="center" wrapText="1"/>
      <protection locked="0"/>
    </xf>
    <xf numFmtId="164" fontId="99" fillId="0" borderId="8" xfId="3" applyNumberFormat="1" applyFont="1" applyBorder="1" applyAlignment="1">
      <alignment horizontal="left" vertical="center" wrapText="1"/>
      <protection locked="0"/>
    </xf>
    <xf numFmtId="166" fontId="99" fillId="0" borderId="8" xfId="3" applyNumberFormat="1" applyFont="1" applyBorder="1" applyAlignment="1">
      <alignment horizontal="left" vertical="center" wrapText="1"/>
      <protection locked="0"/>
    </xf>
    <xf numFmtId="3" fontId="96" fillId="0" borderId="8" xfId="3" applyNumberFormat="1" applyFont="1" applyBorder="1" applyAlignment="1">
      <alignment horizontal="left" vertical="center" wrapText="1"/>
      <protection locked="0"/>
    </xf>
    <xf numFmtId="3" fontId="99" fillId="0" borderId="8" xfId="3" applyNumberFormat="1" applyFont="1" applyBorder="1" applyAlignment="1">
      <alignment horizontal="left" vertical="center" wrapText="1"/>
      <protection locked="0"/>
    </xf>
    <xf numFmtId="0" fontId="96" fillId="0" borderId="4" xfId="3" applyFont="1" applyBorder="1" applyAlignment="1">
      <alignment horizontal="left" vertical="center" wrapText="1"/>
      <protection locked="0"/>
    </xf>
    <xf numFmtId="0" fontId="96" fillId="0" borderId="4" xfId="3" applyFont="1" applyBorder="1" applyAlignment="1">
      <alignment horizontal="left" vertical="center"/>
      <protection locked="0"/>
    </xf>
    <xf numFmtId="0" fontId="99" fillId="0" borderId="4" xfId="3" applyFont="1" applyBorder="1" applyAlignment="1">
      <alignment horizontal="left" vertical="center"/>
      <protection locked="0"/>
    </xf>
    <xf numFmtId="164" fontId="99" fillId="0" borderId="12" xfId="3" applyNumberFormat="1" applyFont="1" applyBorder="1" applyAlignment="1">
      <alignment horizontal="right" vertical="center"/>
      <protection locked="0"/>
    </xf>
    <xf numFmtId="3" fontId="99" fillId="0" borderId="18" xfId="3" applyNumberFormat="1" applyFont="1" applyBorder="1" applyAlignment="1">
      <alignment horizontal="right" vertical="center"/>
      <protection locked="0"/>
    </xf>
    <xf numFmtId="166" fontId="99" fillId="0" borderId="18" xfId="3" applyNumberFormat="1" applyFont="1" applyBorder="1" applyAlignment="1">
      <alignment horizontal="right" vertical="center"/>
      <protection locked="0"/>
    </xf>
    <xf numFmtId="0" fontId="96" fillId="0" borderId="18" xfId="3" applyFont="1" applyBorder="1" applyAlignment="1">
      <alignment horizontal="right" vertical="center"/>
      <protection locked="0"/>
    </xf>
    <xf numFmtId="164" fontId="96" fillId="0" borderId="19" xfId="3" applyNumberFormat="1" applyFont="1" applyBorder="1" applyAlignment="1">
      <alignment horizontal="right" vertical="center"/>
      <protection locked="0"/>
    </xf>
    <xf numFmtId="0" fontId="96" fillId="0" borderId="19" xfId="3" applyFont="1" applyBorder="1" applyAlignment="1">
      <alignment horizontal="right" vertical="center"/>
      <protection locked="0"/>
    </xf>
    <xf numFmtId="164" fontId="96" fillId="0" borderId="4" xfId="3" applyNumberFormat="1" applyFont="1" applyBorder="1" applyAlignment="1">
      <alignment horizontal="right" vertical="center"/>
      <protection locked="0"/>
    </xf>
    <xf numFmtId="164" fontId="101" fillId="0" borderId="0" xfId="1" applyNumberFormat="1" applyFont="1" applyAlignment="1">
      <alignment horizontal="left" vertical="center"/>
    </xf>
    <xf numFmtId="1" fontId="101" fillId="0" borderId="12" xfId="1" applyNumberFormat="1" applyFont="1" applyBorder="1" applyAlignment="1">
      <alignment horizontal="right" vertical="center"/>
    </xf>
    <xf numFmtId="164" fontId="99" fillId="0" borderId="0" xfId="3" applyNumberFormat="1" applyFont="1" applyFill="1" applyBorder="1" applyAlignment="1">
      <alignment horizontal="left" vertical="center"/>
      <protection locked="0"/>
    </xf>
    <xf numFmtId="166" fontId="99" fillId="0" borderId="0" xfId="3" applyNumberFormat="1" applyFont="1" applyFill="1" applyBorder="1" applyAlignment="1">
      <alignment horizontal="left" vertical="center"/>
      <protection locked="0"/>
    </xf>
    <xf numFmtId="164" fontId="96" fillId="0" borderId="0" xfId="3" applyNumberFormat="1" applyFont="1" applyFill="1" applyBorder="1" applyAlignment="1">
      <alignment horizontal="left" vertical="center"/>
      <protection locked="0"/>
    </xf>
    <xf numFmtId="164" fontId="96" fillId="0" borderId="14" xfId="1" applyNumberFormat="1" applyFont="1" applyBorder="1" applyAlignment="1">
      <alignment horizontal="right" vertical="center"/>
    </xf>
    <xf numFmtId="0" fontId="99" fillId="10" borderId="12" xfId="0" applyFont="1" applyFill="1" applyBorder="1" applyAlignment="1">
      <alignment horizontal="left" vertical="center" wrapText="1"/>
    </xf>
    <xf numFmtId="164" fontId="99" fillId="10" borderId="12" xfId="3" applyNumberFormat="1" applyFont="1" applyFill="1" applyBorder="1" applyAlignment="1">
      <alignment horizontal="right" vertical="center"/>
      <protection locked="0"/>
    </xf>
    <xf numFmtId="3" fontId="99" fillId="10" borderId="12" xfId="0" applyNumberFormat="1" applyFont="1" applyFill="1" applyBorder="1" applyAlignment="1">
      <alignment horizontal="right" vertical="center" wrapText="1"/>
    </xf>
    <xf numFmtId="166" fontId="99" fillId="10" borderId="12" xfId="0" applyNumberFormat="1" applyFont="1" applyFill="1" applyBorder="1" applyAlignment="1">
      <alignment horizontal="right" vertical="center" wrapText="1"/>
    </xf>
    <xf numFmtId="0" fontId="99" fillId="10" borderId="12" xfId="0" applyFont="1" applyFill="1" applyBorder="1" applyAlignment="1">
      <alignment horizontal="right" vertical="center" wrapText="1"/>
    </xf>
    <xf numFmtId="164" fontId="99" fillId="10" borderId="12" xfId="0" applyNumberFormat="1" applyFont="1" applyFill="1" applyBorder="1" applyAlignment="1">
      <alignment horizontal="right" vertical="center" wrapText="1"/>
    </xf>
    <xf numFmtId="164" fontId="99" fillId="10" borderId="0" xfId="0" applyNumberFormat="1" applyFont="1" applyFill="1" applyAlignment="1">
      <alignment horizontal="left" vertical="center" wrapText="1"/>
    </xf>
    <xf numFmtId="1" fontId="99" fillId="10" borderId="12" xfId="0" applyNumberFormat="1" applyFont="1" applyFill="1" applyBorder="1" applyAlignment="1">
      <alignment horizontal="right" vertical="center" wrapText="1"/>
    </xf>
    <xf numFmtId="0" fontId="99" fillId="10" borderId="0" xfId="0" applyFont="1" applyFill="1" applyAlignment="1">
      <alignment horizontal="left" vertical="center" wrapText="1"/>
    </xf>
    <xf numFmtId="166" fontId="99" fillId="10" borderId="0" xfId="0" applyNumberFormat="1" applyFont="1" applyFill="1" applyBorder="1" applyAlignment="1">
      <alignment horizontal="left" vertical="center" wrapText="1"/>
    </xf>
    <xf numFmtId="0" fontId="99" fillId="10" borderId="0" xfId="0" applyFont="1" applyFill="1" applyBorder="1" applyAlignment="1">
      <alignment horizontal="left" vertical="center" wrapText="1"/>
    </xf>
    <xf numFmtId="2" fontId="99" fillId="10" borderId="0" xfId="0" applyNumberFormat="1" applyFont="1" applyFill="1" applyBorder="1" applyAlignment="1">
      <alignment horizontal="left" vertical="center" wrapText="1"/>
    </xf>
    <xf numFmtId="0" fontId="96" fillId="10" borderId="0" xfId="1" applyFont="1" applyFill="1" applyBorder="1" applyAlignment="1">
      <alignment horizontal="left" vertical="center"/>
    </xf>
    <xf numFmtId="0" fontId="96" fillId="10" borderId="0" xfId="1" applyFont="1" applyFill="1" applyAlignment="1">
      <alignment horizontal="left" vertical="center"/>
    </xf>
    <xf numFmtId="0" fontId="96" fillId="10" borderId="34" xfId="1" applyFont="1" applyFill="1" applyBorder="1" applyAlignment="1">
      <alignment horizontal="left" vertical="center"/>
    </xf>
    <xf numFmtId="164" fontId="96" fillId="10" borderId="14" xfId="1" applyNumberFormat="1" applyFont="1" applyFill="1" applyBorder="1" applyAlignment="1">
      <alignment horizontal="right" vertical="center"/>
    </xf>
    <xf numFmtId="0" fontId="96" fillId="0" borderId="5" xfId="3" applyFont="1" applyBorder="1" applyAlignment="1">
      <alignment horizontal="left" vertical="center" wrapText="1"/>
      <protection locked="0"/>
    </xf>
    <xf numFmtId="0" fontId="96" fillId="0" borderId="6" xfId="3" applyFont="1" applyBorder="1" applyAlignment="1">
      <alignment horizontal="left" vertical="center"/>
      <protection locked="0"/>
    </xf>
    <xf numFmtId="0" fontId="99" fillId="0" borderId="6" xfId="3" applyFont="1" applyBorder="1" applyAlignment="1">
      <alignment horizontal="left" vertical="center"/>
      <protection locked="0"/>
    </xf>
    <xf numFmtId="3" fontId="99" fillId="0" borderId="20" xfId="3" applyNumberFormat="1" applyFont="1" applyBorder="1" applyAlignment="1">
      <alignment horizontal="right" vertical="center"/>
      <protection locked="0"/>
    </xf>
    <xf numFmtId="166" fontId="99" fillId="0" borderId="20" xfId="3" applyNumberFormat="1" applyFont="1" applyBorder="1" applyAlignment="1">
      <alignment horizontal="right" vertical="center"/>
      <protection locked="0"/>
    </xf>
    <xf numFmtId="0" fontId="96" fillId="0" borderId="20" xfId="3" applyFont="1" applyBorder="1" applyAlignment="1">
      <alignment horizontal="right" vertical="center"/>
      <protection locked="0"/>
    </xf>
    <xf numFmtId="164" fontId="96" fillId="0" borderId="21" xfId="3" applyNumberFormat="1" applyFont="1" applyBorder="1" applyAlignment="1">
      <alignment horizontal="right" vertical="center"/>
      <protection locked="0"/>
    </xf>
    <xf numFmtId="0" fontId="96" fillId="0" borderId="21" xfId="3" applyFont="1" applyBorder="1" applyAlignment="1">
      <alignment horizontal="right" vertical="center"/>
      <protection locked="0"/>
    </xf>
    <xf numFmtId="164" fontId="96" fillId="0" borderId="6" xfId="3" applyNumberFormat="1" applyFont="1" applyBorder="1" applyAlignment="1">
      <alignment horizontal="right" vertical="center"/>
      <protection locked="0"/>
    </xf>
    <xf numFmtId="0" fontId="96" fillId="10" borderId="4" xfId="3" applyFont="1" applyFill="1" applyBorder="1" applyAlignment="1">
      <alignment horizontal="left" vertical="center" wrapText="1"/>
      <protection locked="0"/>
    </xf>
    <xf numFmtId="0" fontId="96" fillId="10" borderId="1" xfId="3" applyFont="1" applyFill="1" applyAlignment="1">
      <alignment horizontal="left" vertical="center"/>
      <protection locked="0"/>
    </xf>
    <xf numFmtId="0" fontId="99" fillId="10" borderId="1" xfId="3" applyFont="1" applyFill="1" applyAlignment="1">
      <alignment horizontal="left" vertical="center"/>
      <protection locked="0"/>
    </xf>
    <xf numFmtId="3" fontId="99" fillId="10" borderId="9" xfId="3" applyNumberFormat="1" applyFont="1" applyFill="1" applyBorder="1" applyAlignment="1">
      <alignment horizontal="right" vertical="center"/>
      <protection locked="0"/>
    </xf>
    <xf numFmtId="166" fontId="99" fillId="10" borderId="9" xfId="3" applyNumberFormat="1" applyFont="1" applyFill="1" applyBorder="1" applyAlignment="1">
      <alignment horizontal="right" vertical="center"/>
      <protection locked="0"/>
    </xf>
    <xf numFmtId="0" fontId="96" fillId="10" borderId="9" xfId="3" applyFont="1" applyFill="1" applyBorder="1" applyAlignment="1">
      <alignment horizontal="right" vertical="center"/>
      <protection locked="0"/>
    </xf>
    <xf numFmtId="164" fontId="96" fillId="10" borderId="3" xfId="3" applyNumberFormat="1" applyFont="1" applyFill="1" applyBorder="1" applyAlignment="1">
      <alignment horizontal="right" vertical="center"/>
      <protection locked="0"/>
    </xf>
    <xf numFmtId="0" fontId="96" fillId="10" borderId="3" xfId="3" applyFont="1" applyFill="1" applyBorder="1" applyAlignment="1">
      <alignment horizontal="right" vertical="center"/>
      <protection locked="0"/>
    </xf>
    <xf numFmtId="164" fontId="96" fillId="10" borderId="1" xfId="3" applyNumberFormat="1" applyFont="1" applyFill="1" applyAlignment="1">
      <alignment horizontal="right" vertical="center"/>
      <protection locked="0"/>
    </xf>
    <xf numFmtId="164" fontId="101" fillId="10" borderId="0" xfId="1" applyNumberFormat="1" applyFont="1" applyFill="1" applyAlignment="1">
      <alignment horizontal="left" vertical="center"/>
    </xf>
    <xf numFmtId="166" fontId="99" fillId="10" borderId="0" xfId="3" applyNumberFormat="1" applyFont="1" applyFill="1" applyBorder="1" applyAlignment="1">
      <alignment horizontal="left" vertical="center"/>
      <protection locked="0"/>
    </xf>
    <xf numFmtId="164" fontId="96" fillId="10" borderId="19" xfId="3" applyNumberFormat="1" applyFont="1" applyFill="1" applyBorder="1" applyAlignment="1">
      <alignment horizontal="right" vertical="center"/>
      <protection locked="0"/>
    </xf>
    <xf numFmtId="164" fontId="96" fillId="10" borderId="4" xfId="3" applyNumberFormat="1" applyFont="1" applyFill="1" applyBorder="1" applyAlignment="1">
      <alignment horizontal="right" vertical="center"/>
      <protection locked="0"/>
    </xf>
    <xf numFmtId="1" fontId="99" fillId="10" borderId="12" xfId="1" applyNumberFormat="1" applyFont="1" applyFill="1" applyBorder="1" applyAlignment="1">
      <alignment horizontal="right" vertical="center"/>
    </xf>
    <xf numFmtId="0" fontId="96" fillId="0" borderId="6" xfId="3" applyFont="1" applyBorder="1" applyAlignment="1">
      <alignment horizontal="left" vertical="center" wrapText="1"/>
      <protection locked="0"/>
    </xf>
    <xf numFmtId="0" fontId="96" fillId="0" borderId="0" xfId="3" applyFont="1" applyBorder="1" applyAlignment="1">
      <alignment horizontal="left" vertical="center" wrapText="1"/>
      <protection locked="0"/>
    </xf>
    <xf numFmtId="0" fontId="96" fillId="0" borderId="7" xfId="3" applyFont="1" applyBorder="1" applyAlignment="1">
      <alignment horizontal="left" vertical="center"/>
      <protection locked="0"/>
    </xf>
    <xf numFmtId="0" fontId="99" fillId="0" borderId="7" xfId="3" applyFont="1" applyBorder="1" applyAlignment="1">
      <alignment horizontal="left" vertical="center"/>
      <protection locked="0"/>
    </xf>
    <xf numFmtId="164" fontId="99" fillId="0" borderId="33" xfId="3" applyNumberFormat="1" applyFont="1" applyBorder="1" applyAlignment="1">
      <alignment horizontal="right" vertical="center"/>
      <protection locked="0"/>
    </xf>
    <xf numFmtId="3" fontId="99" fillId="0" borderId="7" xfId="3" applyNumberFormat="1" applyFont="1" applyBorder="1" applyAlignment="1">
      <alignment horizontal="right" vertical="center"/>
      <protection locked="0"/>
    </xf>
    <xf numFmtId="166" fontId="99" fillId="0" borderId="7" xfId="3" applyNumberFormat="1" applyFont="1" applyBorder="1" applyAlignment="1">
      <alignment horizontal="right" vertical="center"/>
      <protection locked="0"/>
    </xf>
    <xf numFmtId="0" fontId="96" fillId="0" borderId="7" xfId="3" applyFont="1" applyBorder="1" applyAlignment="1">
      <alignment horizontal="right" vertical="center"/>
      <protection locked="0"/>
    </xf>
    <xf numFmtId="164" fontId="96" fillId="0" borderId="7" xfId="3" applyNumberFormat="1" applyFont="1" applyBorder="1" applyAlignment="1">
      <alignment horizontal="right" vertical="center"/>
      <protection locked="0"/>
    </xf>
    <xf numFmtId="164" fontId="101" fillId="0" borderId="0" xfId="1" applyNumberFormat="1" applyFont="1" applyBorder="1" applyAlignment="1">
      <alignment horizontal="left" vertical="center"/>
    </xf>
    <xf numFmtId="1" fontId="101" fillId="0" borderId="33" xfId="1" applyNumberFormat="1" applyFont="1" applyBorder="1" applyAlignment="1">
      <alignment horizontal="right" vertical="center"/>
    </xf>
    <xf numFmtId="0" fontId="96" fillId="0" borderId="0" xfId="1" applyFont="1" applyBorder="1" applyAlignment="1">
      <alignment horizontal="left" vertical="center"/>
    </xf>
    <xf numFmtId="164" fontId="96" fillId="0" borderId="0" xfId="1" applyNumberFormat="1" applyFont="1" applyAlignment="1">
      <alignment horizontal="right" vertical="center"/>
    </xf>
    <xf numFmtId="0" fontId="99" fillId="0" borderId="1" xfId="3" applyFont="1" applyAlignment="1">
      <alignment horizontal="left" vertical="center" wrapText="1"/>
      <protection locked="0"/>
    </xf>
    <xf numFmtId="0" fontId="96" fillId="0" borderId="1" xfId="3" applyFont="1" applyAlignment="1">
      <alignment horizontal="left" vertical="center"/>
      <protection locked="0"/>
    </xf>
    <xf numFmtId="0" fontId="99" fillId="0" borderId="1" xfId="3" applyFont="1" applyAlignment="1">
      <alignment horizontal="left" vertical="center"/>
      <protection locked="0"/>
    </xf>
    <xf numFmtId="3" fontId="99" fillId="0" borderId="9" xfId="3" applyNumberFormat="1" applyFont="1" applyBorder="1" applyAlignment="1">
      <alignment horizontal="right" vertical="center"/>
      <protection locked="0"/>
    </xf>
    <xf numFmtId="166" fontId="99" fillId="0" borderId="9" xfId="3" applyNumberFormat="1" applyFont="1" applyBorder="1" applyAlignment="1">
      <alignment horizontal="right" vertical="center"/>
      <protection locked="0"/>
    </xf>
    <xf numFmtId="0" fontId="96" fillId="0" borderId="9" xfId="3" applyFont="1" applyBorder="1" applyAlignment="1">
      <alignment horizontal="right" vertical="center"/>
      <protection locked="0"/>
    </xf>
    <xf numFmtId="164" fontId="96" fillId="0" borderId="3" xfId="3" applyNumberFormat="1" applyFont="1" applyBorder="1" applyAlignment="1">
      <alignment horizontal="right" vertical="center"/>
      <protection locked="0"/>
    </xf>
    <xf numFmtId="0" fontId="96" fillId="0" borderId="3" xfId="3" applyFont="1" applyBorder="1" applyAlignment="1">
      <alignment horizontal="right" vertical="center"/>
      <protection locked="0"/>
    </xf>
    <xf numFmtId="164" fontId="96" fillId="0" borderId="1" xfId="3" applyNumberFormat="1" applyFont="1" applyAlignment="1">
      <alignment horizontal="right" vertical="center"/>
      <protection locked="0"/>
    </xf>
    <xf numFmtId="164" fontId="102" fillId="0" borderId="0" xfId="2" applyNumberFormat="1" applyFont="1" applyAlignment="1">
      <alignment horizontal="left" vertical="center" wrapText="1"/>
    </xf>
    <xf numFmtId="1" fontId="102" fillId="0" borderId="12" xfId="2" applyNumberFormat="1" applyFont="1" applyBorder="1" applyAlignment="1">
      <alignment horizontal="right" vertical="center" wrapText="1"/>
    </xf>
    <xf numFmtId="0" fontId="96" fillId="0" borderId="1" xfId="3" applyFont="1" applyBorder="1" applyAlignment="1">
      <alignment horizontal="left" vertical="center" wrapText="1"/>
      <protection locked="0"/>
    </xf>
    <xf numFmtId="0" fontId="96" fillId="0" borderId="1" xfId="3" applyFont="1" applyBorder="1" applyAlignment="1">
      <alignment horizontal="left" vertical="center"/>
      <protection locked="0"/>
    </xf>
    <xf numFmtId="0" fontId="99" fillId="0" borderId="1" xfId="3" applyFont="1" applyBorder="1" applyAlignment="1">
      <alignment horizontal="left" vertical="center"/>
      <protection locked="0"/>
    </xf>
    <xf numFmtId="0" fontId="99" fillId="0" borderId="36" xfId="3" applyFont="1" applyBorder="1" applyAlignment="1">
      <alignment horizontal="left" vertical="center"/>
      <protection locked="0"/>
    </xf>
    <xf numFmtId="3" fontId="99" fillId="0" borderId="39" xfId="3" applyNumberFormat="1" applyFont="1" applyBorder="1" applyAlignment="1">
      <alignment horizontal="right" vertical="center"/>
      <protection locked="0"/>
    </xf>
    <xf numFmtId="166" fontId="99" fillId="0" borderId="40" xfId="3" applyNumberFormat="1" applyFont="1" applyBorder="1" applyAlignment="1">
      <alignment horizontal="right" vertical="center"/>
      <protection locked="0"/>
    </xf>
    <xf numFmtId="0" fontId="96" fillId="0" borderId="40" xfId="3" applyFont="1" applyBorder="1" applyAlignment="1">
      <alignment horizontal="right" vertical="center"/>
      <protection locked="0"/>
    </xf>
    <xf numFmtId="164" fontId="96" fillId="0" borderId="41" xfId="3" applyNumberFormat="1" applyFont="1" applyBorder="1" applyAlignment="1">
      <alignment horizontal="right" vertical="center"/>
      <protection locked="0"/>
    </xf>
    <xf numFmtId="0" fontId="96" fillId="0" borderId="41" xfId="3" applyFont="1" applyBorder="1" applyAlignment="1">
      <alignment horizontal="right" vertical="center"/>
      <protection locked="0"/>
    </xf>
    <xf numFmtId="164" fontId="96" fillId="0" borderId="42" xfId="3" applyNumberFormat="1" applyFont="1" applyBorder="1" applyAlignment="1">
      <alignment horizontal="right" vertical="center"/>
      <protection locked="0"/>
    </xf>
    <xf numFmtId="0" fontId="99" fillId="0" borderId="0" xfId="3" applyFont="1" applyBorder="1" applyAlignment="1">
      <alignment horizontal="left" vertical="center" wrapText="1"/>
      <protection locked="0"/>
    </xf>
    <xf numFmtId="0" fontId="96" fillId="0" borderId="0" xfId="3" applyFont="1" applyBorder="1" applyAlignment="1">
      <alignment horizontal="left" vertical="center"/>
      <protection locked="0"/>
    </xf>
    <xf numFmtId="0" fontId="99" fillId="0" borderId="0" xfId="3" applyFont="1" applyBorder="1" applyAlignment="1">
      <alignment horizontal="left" vertical="center"/>
      <protection locked="0"/>
    </xf>
    <xf numFmtId="3" fontId="99" fillId="0" borderId="0" xfId="3" applyNumberFormat="1" applyFont="1" applyBorder="1" applyAlignment="1">
      <alignment horizontal="right" vertical="center"/>
      <protection locked="0"/>
    </xf>
    <xf numFmtId="166" fontId="99" fillId="0" borderId="0" xfId="3" applyNumberFormat="1" applyFont="1" applyBorder="1" applyAlignment="1">
      <alignment horizontal="right" vertical="center"/>
      <protection locked="0"/>
    </xf>
    <xf numFmtId="0" fontId="96" fillId="0" borderId="0" xfId="3" applyFont="1" applyBorder="1" applyAlignment="1">
      <alignment horizontal="right" vertical="center"/>
      <protection locked="0"/>
    </xf>
    <xf numFmtId="164" fontId="96" fillId="0" borderId="0" xfId="3" applyNumberFormat="1" applyFont="1" applyBorder="1" applyAlignment="1">
      <alignment horizontal="right" vertical="center"/>
      <protection locked="0"/>
    </xf>
    <xf numFmtId="0" fontId="96" fillId="0" borderId="12" xfId="3" applyFont="1" applyBorder="1" applyAlignment="1">
      <alignment horizontal="left" vertical="center" wrapText="1"/>
      <protection locked="0"/>
    </xf>
    <xf numFmtId="0" fontId="96" fillId="0" borderId="12" xfId="3" applyFont="1" applyBorder="1" applyAlignment="1">
      <alignment horizontal="left" vertical="center"/>
      <protection locked="0"/>
    </xf>
    <xf numFmtId="0" fontId="99" fillId="0" borderId="12" xfId="3" applyFont="1" applyBorder="1" applyAlignment="1">
      <alignment horizontal="left" vertical="center"/>
      <protection locked="0"/>
    </xf>
    <xf numFmtId="3" fontId="99" fillId="0" borderId="12" xfId="3" applyNumberFormat="1" applyFont="1" applyBorder="1" applyAlignment="1">
      <alignment horizontal="right" vertical="center"/>
      <protection locked="0"/>
    </xf>
    <xf numFmtId="166" fontId="99" fillId="0" borderId="12" xfId="3" applyNumberFormat="1" applyFont="1" applyBorder="1" applyAlignment="1">
      <alignment horizontal="right" vertical="center"/>
      <protection locked="0"/>
    </xf>
    <xf numFmtId="0" fontId="96" fillId="0" borderId="12" xfId="3" applyFont="1" applyBorder="1" applyAlignment="1">
      <alignment horizontal="right" vertical="center"/>
      <protection locked="0"/>
    </xf>
    <xf numFmtId="164" fontId="96" fillId="0" borderId="12" xfId="3" applyNumberFormat="1" applyFont="1" applyBorder="1" applyAlignment="1">
      <alignment horizontal="right" vertical="center"/>
      <protection locked="0"/>
    </xf>
    <xf numFmtId="0" fontId="96" fillId="0" borderId="12" xfId="3" applyFont="1" applyFill="1" applyBorder="1" applyAlignment="1">
      <alignment horizontal="left" vertical="center" wrapText="1"/>
      <protection locked="0"/>
    </xf>
    <xf numFmtId="0" fontId="99" fillId="0" borderId="12" xfId="3" applyFont="1" applyFill="1" applyBorder="1" applyAlignment="1">
      <alignment horizontal="left" vertical="center"/>
      <protection locked="0"/>
    </xf>
    <xf numFmtId="3" fontId="99" fillId="0" borderId="12" xfId="3" applyNumberFormat="1" applyFont="1" applyFill="1" applyBorder="1" applyAlignment="1">
      <alignment horizontal="right" vertical="center"/>
      <protection locked="0"/>
    </xf>
    <xf numFmtId="166" fontId="99" fillId="0" borderId="12" xfId="3" applyNumberFormat="1" applyFont="1" applyFill="1" applyBorder="1" applyAlignment="1">
      <alignment horizontal="right" vertical="center"/>
      <protection locked="0"/>
    </xf>
    <xf numFmtId="0" fontId="96" fillId="0" borderId="12" xfId="3" applyFont="1" applyFill="1" applyBorder="1" applyAlignment="1">
      <alignment horizontal="right" vertical="center"/>
      <protection locked="0"/>
    </xf>
    <xf numFmtId="164" fontId="96" fillId="0" borderId="12" xfId="3" applyNumberFormat="1" applyFont="1" applyFill="1" applyBorder="1" applyAlignment="1">
      <alignment horizontal="right" vertical="center"/>
      <protection locked="0"/>
    </xf>
    <xf numFmtId="164" fontId="101" fillId="0" borderId="0" xfId="1" applyNumberFormat="1" applyFont="1" applyFill="1" applyAlignment="1">
      <alignment horizontal="left" vertical="center"/>
    </xf>
    <xf numFmtId="1" fontId="101" fillId="0" borderId="12" xfId="1" applyNumberFormat="1" applyFont="1" applyFill="1" applyBorder="1" applyAlignment="1">
      <alignment horizontal="right" vertical="center"/>
    </xf>
    <xf numFmtId="0" fontId="96" fillId="0" borderId="0" xfId="1" applyFont="1" applyFill="1" applyAlignment="1">
      <alignment horizontal="left" vertical="center"/>
    </xf>
    <xf numFmtId="0" fontId="96" fillId="0" borderId="34" xfId="1" applyFont="1" applyFill="1" applyBorder="1" applyAlignment="1">
      <alignment horizontal="left" vertical="center"/>
    </xf>
    <xf numFmtId="0" fontId="99" fillId="0" borderId="0" xfId="0" applyFont="1" applyFill="1" applyBorder="1" applyAlignment="1">
      <alignment horizontal="left" vertical="center" wrapText="1"/>
    </xf>
    <xf numFmtId="164" fontId="99" fillId="0" borderId="33" xfId="3" applyNumberFormat="1" applyFont="1" applyFill="1" applyBorder="1" applyAlignment="1">
      <alignment horizontal="right" vertical="center"/>
      <protection locked="0"/>
    </xf>
    <xf numFmtId="3" fontId="99" fillId="0" borderId="0" xfId="0" applyNumberFormat="1" applyFont="1" applyFill="1" applyBorder="1" applyAlignment="1">
      <alignment horizontal="right" vertical="center" wrapText="1"/>
    </xf>
    <xf numFmtId="166" fontId="99" fillId="0" borderId="0" xfId="0" applyNumberFormat="1" applyFont="1" applyFill="1" applyBorder="1" applyAlignment="1">
      <alignment horizontal="right" vertical="center" wrapText="1"/>
    </xf>
    <xf numFmtId="0" fontId="99" fillId="0" borderId="0" xfId="0" applyFont="1" applyFill="1" applyBorder="1" applyAlignment="1">
      <alignment horizontal="right" vertical="center" wrapText="1"/>
    </xf>
    <xf numFmtId="170" fontId="99" fillId="0" borderId="0" xfId="10" applyNumberFormat="1" applyFont="1" applyFill="1" applyBorder="1" applyAlignment="1">
      <alignment horizontal="right" vertical="center" wrapText="1"/>
    </xf>
    <xf numFmtId="164" fontId="99" fillId="0" borderId="0" xfId="0" applyNumberFormat="1" applyFont="1" applyFill="1" applyBorder="1" applyAlignment="1">
      <alignment horizontal="right" vertical="center" wrapText="1"/>
    </xf>
    <xf numFmtId="164" fontId="99" fillId="0" borderId="0" xfId="0" applyNumberFormat="1" applyFont="1" applyFill="1" applyBorder="1" applyAlignment="1">
      <alignment horizontal="left" vertical="center" wrapText="1"/>
    </xf>
    <xf numFmtId="1" fontId="99" fillId="0" borderId="33" xfId="0" applyNumberFormat="1" applyFont="1" applyFill="1" applyBorder="1" applyAlignment="1">
      <alignment horizontal="right" vertical="center" wrapText="1"/>
    </xf>
    <xf numFmtId="166" fontId="99" fillId="0" borderId="0" xfId="0" applyNumberFormat="1" applyFont="1" applyFill="1" applyBorder="1" applyAlignment="1">
      <alignment horizontal="left" vertical="center" wrapText="1"/>
    </xf>
    <xf numFmtId="2" fontId="99" fillId="0" borderId="0" xfId="0" applyNumberFormat="1" applyFont="1" applyFill="1" applyBorder="1" applyAlignment="1">
      <alignment horizontal="left" vertical="center" wrapText="1"/>
    </xf>
    <xf numFmtId="164" fontId="96" fillId="0" borderId="0" xfId="1" applyNumberFormat="1" applyFont="1" applyFill="1" applyAlignment="1">
      <alignment horizontal="right" vertical="center"/>
    </xf>
    <xf numFmtId="3" fontId="99" fillId="0" borderId="43" xfId="3" applyNumberFormat="1" applyFont="1" applyBorder="1" applyAlignment="1">
      <alignment horizontal="right" vertical="center"/>
      <protection locked="0"/>
    </xf>
    <xf numFmtId="166" fontId="99" fillId="0" borderId="44" xfId="3" applyNumberFormat="1" applyFont="1" applyBorder="1" applyAlignment="1">
      <alignment horizontal="right" vertical="center"/>
      <protection locked="0"/>
    </xf>
    <xf numFmtId="0" fontId="96" fillId="0" borderId="44" xfId="3" applyFont="1" applyBorder="1" applyAlignment="1">
      <alignment horizontal="right" vertical="center"/>
      <protection locked="0"/>
    </xf>
    <xf numFmtId="164" fontId="96" fillId="0" borderId="46" xfId="3" applyNumberFormat="1" applyFont="1" applyBorder="1" applyAlignment="1">
      <alignment horizontal="right" vertical="center"/>
      <protection locked="0"/>
    </xf>
    <xf numFmtId="164" fontId="96" fillId="0" borderId="47" xfId="1" applyNumberFormat="1" applyFont="1" applyBorder="1" applyAlignment="1">
      <alignment horizontal="right" vertical="center"/>
    </xf>
    <xf numFmtId="164" fontId="96" fillId="0" borderId="47" xfId="3" applyNumberFormat="1" applyFont="1" applyBorder="1" applyAlignment="1">
      <alignment horizontal="right" vertical="center"/>
      <protection locked="0"/>
    </xf>
    <xf numFmtId="164" fontId="96" fillId="0" borderId="1" xfId="1" applyNumberFormat="1" applyFont="1" applyBorder="1" applyAlignment="1">
      <alignment horizontal="right" vertical="center"/>
    </xf>
    <xf numFmtId="0" fontId="96" fillId="0" borderId="8" xfId="3" applyFont="1" applyBorder="1" applyAlignment="1">
      <alignment horizontal="left" vertical="center"/>
      <protection locked="0"/>
    </xf>
    <xf numFmtId="0" fontId="99" fillId="0" borderId="8" xfId="3" applyFont="1" applyBorder="1" applyAlignment="1">
      <alignment horizontal="left" vertical="center"/>
      <protection locked="0"/>
    </xf>
    <xf numFmtId="3" fontId="99" fillId="0" borderId="8" xfId="3" applyNumberFormat="1" applyFont="1" applyBorder="1" applyAlignment="1">
      <alignment horizontal="right" vertical="center"/>
      <protection locked="0"/>
    </xf>
    <xf numFmtId="166" fontId="99" fillId="0" borderId="8" xfId="3" applyNumberFormat="1" applyFont="1" applyBorder="1" applyAlignment="1">
      <alignment horizontal="right" vertical="center"/>
      <protection locked="0"/>
    </xf>
    <xf numFmtId="0" fontId="96" fillId="0" borderId="8" xfId="3" applyFont="1" applyBorder="1" applyAlignment="1">
      <alignment horizontal="right" vertical="center"/>
      <protection locked="0"/>
    </xf>
    <xf numFmtId="164" fontId="96" fillId="0" borderId="8" xfId="3" applyNumberFormat="1" applyFont="1" applyBorder="1" applyAlignment="1">
      <alignment horizontal="right" vertical="center"/>
      <protection locked="0"/>
    </xf>
    <xf numFmtId="164" fontId="96" fillId="0" borderId="8" xfId="1" applyNumberFormat="1" applyFont="1" applyBorder="1" applyAlignment="1">
      <alignment horizontal="right" vertical="center"/>
    </xf>
    <xf numFmtId="164" fontId="96" fillId="0" borderId="4" xfId="1" applyNumberFormat="1" applyFont="1" applyBorder="1" applyAlignment="1">
      <alignment horizontal="right" vertical="center"/>
    </xf>
    <xf numFmtId="164" fontId="96" fillId="0" borderId="12" xfId="1" applyNumberFormat="1" applyFont="1" applyBorder="1" applyAlignment="1">
      <alignment horizontal="right" vertical="center"/>
    </xf>
    <xf numFmtId="0" fontId="99" fillId="0" borderId="7" xfId="0" applyFont="1" applyFill="1" applyBorder="1" applyAlignment="1">
      <alignment horizontal="left" vertical="center" wrapText="1"/>
    </xf>
    <xf numFmtId="0" fontId="96" fillId="0" borderId="1" xfId="1" applyFont="1" applyBorder="1" applyAlignment="1">
      <alignment horizontal="left" vertical="center"/>
    </xf>
    <xf numFmtId="3" fontId="96" fillId="0" borderId="44" xfId="3" applyNumberFormat="1" applyFont="1" applyBorder="1" applyAlignment="1">
      <alignment horizontal="right" vertical="center"/>
      <protection locked="0"/>
    </xf>
    <xf numFmtId="1" fontId="96" fillId="0" borderId="12" xfId="1" applyNumberFormat="1" applyFont="1" applyBorder="1" applyAlignment="1">
      <alignment horizontal="right" vertical="center"/>
    </xf>
    <xf numFmtId="3" fontId="96" fillId="0" borderId="9" xfId="3" applyNumberFormat="1" applyFont="1" applyBorder="1" applyAlignment="1">
      <alignment horizontal="right" vertical="center"/>
      <protection locked="0"/>
    </xf>
    <xf numFmtId="1" fontId="96" fillId="0" borderId="9" xfId="3" applyNumberFormat="1" applyFont="1" applyBorder="1" applyAlignment="1">
      <alignment horizontal="right" vertical="center"/>
      <protection locked="0"/>
    </xf>
    <xf numFmtId="0" fontId="96" fillId="0" borderId="4" xfId="1" applyFont="1" applyBorder="1" applyAlignment="1">
      <alignment horizontal="left" vertical="center"/>
    </xf>
    <xf numFmtId="0" fontId="96" fillId="0" borderId="5" xfId="1" applyFont="1" applyBorder="1" applyAlignment="1">
      <alignment horizontal="left" vertical="center"/>
    </xf>
    <xf numFmtId="0" fontId="96" fillId="0" borderId="6" xfId="1" applyFont="1" applyBorder="1" applyAlignment="1">
      <alignment horizontal="left" vertical="center"/>
    </xf>
    <xf numFmtId="0" fontId="99" fillId="0" borderId="10" xfId="3" applyFont="1" applyBorder="1" applyAlignment="1">
      <alignment horizontal="left" vertical="center" wrapText="1"/>
      <protection locked="0"/>
    </xf>
    <xf numFmtId="0" fontId="96" fillId="0" borderId="10" xfId="3" applyFont="1" applyBorder="1" applyAlignment="1">
      <alignment horizontal="left" vertical="center" wrapText="1"/>
      <protection locked="0"/>
    </xf>
    <xf numFmtId="0" fontId="99" fillId="0" borderId="10" xfId="0" applyFont="1" applyBorder="1" applyAlignment="1">
      <alignment horizontal="left" vertical="center" wrapText="1"/>
    </xf>
    <xf numFmtId="0" fontId="99" fillId="0" borderId="10" xfId="3" applyFont="1" applyBorder="1" applyAlignment="1">
      <alignment horizontal="left" vertical="center"/>
      <protection locked="0"/>
    </xf>
    <xf numFmtId="164" fontId="99" fillId="0" borderId="31" xfId="3" applyNumberFormat="1" applyFont="1" applyBorder="1" applyAlignment="1">
      <alignment horizontal="right" vertical="center"/>
      <protection locked="0"/>
    </xf>
    <xf numFmtId="0" fontId="99" fillId="0" borderId="10" xfId="3" applyFont="1" applyBorder="1" applyAlignment="1">
      <alignment horizontal="right" vertical="center"/>
      <protection locked="0"/>
    </xf>
    <xf numFmtId="164" fontId="99" fillId="0" borderId="10" xfId="3" applyNumberFormat="1" applyFont="1" applyBorder="1" applyAlignment="1">
      <alignment horizontal="right" vertical="center"/>
      <protection locked="0"/>
    </xf>
    <xf numFmtId="0" fontId="96" fillId="0" borderId="10" xfId="3" applyFont="1" applyBorder="1" applyAlignment="1">
      <alignment horizontal="right" vertical="center"/>
      <protection locked="0"/>
    </xf>
    <xf numFmtId="0" fontId="96" fillId="0" borderId="0" xfId="5" applyFont="1" applyAlignment="1" applyProtection="1">
      <alignment horizontal="right" vertical="center"/>
      <protection locked="0"/>
    </xf>
    <xf numFmtId="0" fontId="96" fillId="0" borderId="10" xfId="1" applyFont="1" applyBorder="1" applyAlignment="1">
      <alignment horizontal="right" vertical="center"/>
    </xf>
    <xf numFmtId="164" fontId="101" fillId="0" borderId="10" xfId="1" applyNumberFormat="1" applyFont="1" applyBorder="1" applyAlignment="1">
      <alignment horizontal="right" vertical="center"/>
    </xf>
    <xf numFmtId="1" fontId="101" fillId="0" borderId="0" xfId="1" applyNumberFormat="1" applyFont="1" applyBorder="1" applyAlignment="1">
      <alignment horizontal="right" vertical="center"/>
    </xf>
    <xf numFmtId="0" fontId="96" fillId="0" borderId="0" xfId="5" applyFont="1" applyFill="1" applyBorder="1" applyAlignment="1" applyProtection="1">
      <alignment horizontal="left" vertical="center"/>
      <protection locked="0"/>
    </xf>
    <xf numFmtId="0" fontId="98" fillId="0" borderId="0" xfId="1" applyFont="1" applyAlignment="1">
      <alignment horizontal="left" vertical="center"/>
    </xf>
    <xf numFmtId="0" fontId="96" fillId="0" borderId="7" xfId="1" applyFont="1" applyBorder="1" applyAlignment="1">
      <alignment horizontal="left" vertical="center" wrapText="1"/>
    </xf>
    <xf numFmtId="0" fontId="96" fillId="0" borderId="7" xfId="1" applyFont="1" applyBorder="1" applyAlignment="1">
      <alignment horizontal="left" vertical="center"/>
    </xf>
    <xf numFmtId="164" fontId="99" fillId="0" borderId="32" xfId="3" applyNumberFormat="1" applyFont="1" applyBorder="1" applyAlignment="1">
      <alignment horizontal="right" vertical="center"/>
      <protection locked="0"/>
    </xf>
    <xf numFmtId="0" fontId="99" fillId="0" borderId="7" xfId="3" applyFont="1" applyBorder="1" applyAlignment="1">
      <alignment horizontal="right" vertical="center"/>
      <protection locked="0"/>
    </xf>
    <xf numFmtId="164" fontId="99" fillId="0" borderId="7" xfId="3" applyNumberFormat="1" applyFont="1" applyBorder="1" applyAlignment="1">
      <alignment horizontal="right" vertical="center"/>
      <protection locked="0"/>
    </xf>
    <xf numFmtId="0" fontId="96" fillId="0" borderId="7" xfId="1" applyFont="1" applyBorder="1" applyAlignment="1">
      <alignment horizontal="right" vertical="center"/>
    </xf>
    <xf numFmtId="0" fontId="99" fillId="0" borderId="1" xfId="3" applyFont="1" applyFill="1" applyBorder="1" applyAlignment="1">
      <alignment horizontal="left" vertical="center" wrapText="1"/>
      <protection locked="0"/>
    </xf>
    <xf numFmtId="0" fontId="96" fillId="0" borderId="1" xfId="3" applyFont="1" applyFill="1" applyBorder="1" applyAlignment="1">
      <alignment horizontal="left" vertical="center"/>
      <protection locked="0"/>
    </xf>
    <xf numFmtId="0" fontId="99" fillId="0" borderId="4" xfId="3" applyFont="1" applyFill="1" applyBorder="1" applyAlignment="1">
      <alignment horizontal="left" vertical="center" wrapText="1"/>
      <protection locked="0"/>
    </xf>
    <xf numFmtId="0" fontId="96" fillId="0" borderId="4" xfId="3" applyFont="1" applyFill="1" applyBorder="1" applyAlignment="1">
      <alignment horizontal="left" vertical="center" wrapText="1"/>
      <protection locked="0"/>
    </xf>
    <xf numFmtId="0" fontId="99" fillId="0" borderId="1" xfId="0" applyFont="1" applyFill="1" applyBorder="1" applyAlignment="1">
      <alignment horizontal="left" vertical="center" wrapText="1"/>
    </xf>
    <xf numFmtId="0" fontId="99" fillId="0" borderId="6" xfId="3" applyFont="1" applyFill="1" applyBorder="1" applyAlignment="1">
      <alignment horizontal="left" vertical="center" wrapText="1"/>
      <protection locked="0"/>
    </xf>
    <xf numFmtId="0" fontId="96" fillId="0" borderId="0" xfId="1" applyFont="1" applyBorder="1" applyAlignment="1">
      <alignment horizontal="right" vertical="center"/>
    </xf>
    <xf numFmtId="164" fontId="101" fillId="0" borderId="0" xfId="1" applyNumberFormat="1" applyFont="1" applyBorder="1" applyAlignment="1">
      <alignment horizontal="right" vertical="center"/>
    </xf>
    <xf numFmtId="0" fontId="96" fillId="0" borderId="0" xfId="1" applyFont="1" applyBorder="1" applyAlignment="1">
      <alignment horizontal="left" vertical="center" wrapText="1"/>
    </xf>
    <xf numFmtId="164" fontId="99" fillId="0" borderId="0" xfId="3" applyNumberFormat="1" applyFont="1" applyBorder="1" applyAlignment="1">
      <alignment horizontal="right" vertical="center"/>
      <protection locked="0"/>
    </xf>
    <xf numFmtId="0" fontId="99" fillId="0" borderId="0" xfId="3" applyFont="1" applyBorder="1" applyAlignment="1">
      <alignment horizontal="right" vertical="center"/>
      <protection locked="0"/>
    </xf>
    <xf numFmtId="0" fontId="99" fillId="0" borderId="0" xfId="0" applyFont="1" applyBorder="1" applyAlignment="1">
      <alignment horizontal="left" vertical="center" wrapText="1"/>
    </xf>
    <xf numFmtId="0" fontId="99" fillId="0" borderId="7" xfId="0" applyFont="1" applyBorder="1" applyAlignment="1">
      <alignment horizontal="left" vertical="center" wrapText="1"/>
    </xf>
    <xf numFmtId="0" fontId="96" fillId="0" borderId="1" xfId="3" applyFont="1" applyAlignment="1">
      <alignment horizontal="left" vertical="center" wrapText="1"/>
      <protection locked="0"/>
    </xf>
    <xf numFmtId="0" fontId="99" fillId="0" borderId="4" xfId="0" applyFont="1" applyBorder="1" applyAlignment="1">
      <alignment horizontal="left" vertical="center" wrapText="1"/>
    </xf>
    <xf numFmtId="0" fontId="99" fillId="0" borderId="6" xfId="0" applyFont="1" applyBorder="1" applyAlignment="1">
      <alignment horizontal="left" vertical="center" wrapText="1"/>
    </xf>
    <xf numFmtId="0" fontId="96" fillId="0" borderId="7" xfId="3" applyFont="1" applyBorder="1" applyAlignment="1">
      <alignment horizontal="left" vertical="center" wrapText="1"/>
      <protection locked="0"/>
    </xf>
    <xf numFmtId="0" fontId="96" fillId="0" borderId="4" xfId="3" applyFont="1" applyFill="1" applyBorder="1" applyAlignment="1">
      <alignment horizontal="left" vertical="center"/>
      <protection locked="0"/>
    </xf>
    <xf numFmtId="0" fontId="96" fillId="0" borderId="1" xfId="0" applyFont="1" applyFill="1" applyBorder="1" applyAlignment="1">
      <alignment horizontal="left" vertical="center" wrapText="1"/>
    </xf>
    <xf numFmtId="164" fontId="96" fillId="0" borderId="0" xfId="1" applyNumberFormat="1" applyFont="1" applyAlignment="1">
      <alignment horizontal="left" vertical="center"/>
    </xf>
    <xf numFmtId="1" fontId="96" fillId="0" borderId="33" xfId="1" applyNumberFormat="1" applyFont="1" applyBorder="1" applyAlignment="1">
      <alignment horizontal="right" vertical="center"/>
    </xf>
    <xf numFmtId="0" fontId="96" fillId="0" borderId="10" xfId="1" applyFont="1" applyBorder="1" applyAlignment="1">
      <alignment horizontal="left" vertical="center" wrapText="1"/>
    </xf>
    <xf numFmtId="0" fontId="96" fillId="0" borderId="10" xfId="1" applyFont="1" applyBorder="1" applyAlignment="1">
      <alignment horizontal="left" vertical="center"/>
    </xf>
    <xf numFmtId="0" fontId="96" fillId="0" borderId="0" xfId="5" applyFont="1" applyAlignment="1" applyProtection="1">
      <alignment horizontal="left" vertical="center"/>
      <protection locked="0"/>
    </xf>
    <xf numFmtId="0" fontId="96" fillId="0" borderId="0" xfId="5" applyFont="1" applyAlignment="1">
      <alignment horizontal="right" vertical="center"/>
    </xf>
    <xf numFmtId="0" fontId="103" fillId="0" borderId="0" xfId="1" applyFont="1" applyBorder="1" applyAlignment="1">
      <alignment horizontal="left" vertical="center" wrapText="1"/>
    </xf>
    <xf numFmtId="0" fontId="98" fillId="0" borderId="0" xfId="3" applyFont="1" applyBorder="1" applyAlignment="1">
      <alignment horizontal="left" vertical="center" wrapText="1"/>
      <protection locked="0"/>
    </xf>
    <xf numFmtId="1" fontId="101" fillId="0" borderId="0" xfId="1" applyNumberFormat="1" applyFont="1" applyAlignment="1">
      <alignment horizontal="right" vertical="center"/>
    </xf>
    <xf numFmtId="0" fontId="99" fillId="0" borderId="4" xfId="0" applyFont="1" applyFill="1" applyBorder="1" applyAlignment="1">
      <alignment horizontal="left" vertical="center" wrapText="1"/>
    </xf>
    <xf numFmtId="0" fontId="104" fillId="10" borderId="0" xfId="0" applyFont="1" applyFill="1" applyAlignment="1">
      <alignment horizontal="left" vertical="center" wrapText="1"/>
    </xf>
    <xf numFmtId="0" fontId="104" fillId="10" borderId="50" xfId="0" applyFont="1" applyFill="1" applyBorder="1" applyAlignment="1">
      <alignment horizontal="left" vertical="center" wrapText="1"/>
    </xf>
    <xf numFmtId="0" fontId="104" fillId="0" borderId="0" xfId="0" applyFont="1" applyFill="1" applyAlignment="1">
      <alignment horizontal="left" vertical="center" wrapText="1"/>
    </xf>
    <xf numFmtId="164" fontId="99" fillId="0" borderId="15" xfId="3" applyNumberFormat="1" applyFont="1" applyFill="1" applyBorder="1" applyAlignment="1">
      <alignment horizontal="right" vertical="center"/>
      <protection locked="0"/>
    </xf>
    <xf numFmtId="168" fontId="99" fillId="0" borderId="0" xfId="10" applyNumberFormat="1" applyFont="1" applyFill="1" applyBorder="1" applyAlignment="1">
      <alignment horizontal="right" vertical="center" wrapText="1"/>
    </xf>
    <xf numFmtId="164" fontId="99" fillId="0" borderId="0" xfId="0" applyNumberFormat="1" applyFont="1" applyFill="1" applyAlignment="1">
      <alignment horizontal="left" vertical="center" wrapText="1"/>
    </xf>
    <xf numFmtId="0" fontId="99" fillId="0" borderId="0" xfId="0" applyFont="1" applyFill="1" applyAlignment="1">
      <alignment horizontal="left" vertical="center" wrapText="1"/>
    </xf>
    <xf numFmtId="0" fontId="99" fillId="10" borderId="1" xfId="3" applyFont="1" applyFill="1" applyBorder="1" applyAlignment="1">
      <alignment horizontal="left" vertical="center" wrapText="1"/>
      <protection locked="0"/>
    </xf>
    <xf numFmtId="0" fontId="96" fillId="10" borderId="1" xfId="3" applyFont="1" applyFill="1" applyBorder="1" applyAlignment="1">
      <alignment horizontal="left" vertical="center"/>
      <protection locked="0"/>
    </xf>
    <xf numFmtId="0" fontId="99" fillId="10" borderId="1" xfId="3" applyFont="1" applyFill="1" applyBorder="1" applyAlignment="1">
      <alignment horizontal="left" vertical="center"/>
      <protection locked="0"/>
    </xf>
    <xf numFmtId="164" fontId="99" fillId="10" borderId="51" xfId="3" applyNumberFormat="1" applyFont="1" applyFill="1" applyBorder="1" applyAlignment="1">
      <alignment horizontal="right" vertical="center"/>
      <protection locked="0"/>
    </xf>
    <xf numFmtId="164" fontId="96" fillId="10" borderId="1" xfId="1" applyNumberFormat="1" applyFont="1" applyFill="1" applyBorder="1" applyAlignment="1">
      <alignment horizontal="right" vertical="center"/>
    </xf>
    <xf numFmtId="164" fontId="96" fillId="10" borderId="1" xfId="3" applyNumberFormat="1" applyFont="1" applyFill="1" applyBorder="1" applyAlignment="1">
      <alignment horizontal="right" vertical="center"/>
      <protection locked="0"/>
    </xf>
    <xf numFmtId="0" fontId="99" fillId="10" borderId="4" xfId="3" applyFont="1" applyFill="1" applyBorder="1" applyAlignment="1">
      <alignment horizontal="left" vertical="center" wrapText="1"/>
      <protection locked="0"/>
    </xf>
    <xf numFmtId="0" fontId="99" fillId="10" borderId="4" xfId="0" applyFont="1" applyFill="1" applyBorder="1" applyAlignment="1">
      <alignment horizontal="left" vertical="center" wrapText="1"/>
    </xf>
    <xf numFmtId="0" fontId="96" fillId="10" borderId="1" xfId="0" applyFont="1" applyFill="1" applyBorder="1" applyAlignment="1">
      <alignment horizontal="left" vertical="center" wrapText="1"/>
    </xf>
    <xf numFmtId="0" fontId="99" fillId="10" borderId="6" xfId="3" applyFont="1" applyFill="1" applyBorder="1" applyAlignment="1">
      <alignment horizontal="left" vertical="center" wrapText="1"/>
      <protection locked="0"/>
    </xf>
    <xf numFmtId="0" fontId="99" fillId="10" borderId="1" xfId="0" applyFont="1" applyFill="1" applyBorder="1" applyAlignment="1">
      <alignment horizontal="left" vertical="center" wrapText="1"/>
    </xf>
    <xf numFmtId="1" fontId="99" fillId="0" borderId="12" xfId="0" applyNumberFormat="1" applyFont="1" applyBorder="1" applyAlignment="1">
      <alignment horizontal="right" vertical="center" wrapText="1"/>
    </xf>
    <xf numFmtId="0" fontId="96" fillId="0" borderId="10" xfId="0" applyFont="1" applyFill="1" applyBorder="1" applyAlignment="1">
      <alignment horizontal="left" vertical="center" wrapText="1"/>
    </xf>
    <xf numFmtId="164" fontId="96" fillId="0" borderId="0" xfId="1" applyNumberFormat="1" applyFont="1" applyBorder="1" applyAlignment="1">
      <alignment horizontal="right" vertical="center"/>
    </xf>
    <xf numFmtId="164" fontId="96" fillId="0" borderId="10" xfId="3" applyNumberFormat="1" applyFont="1" applyBorder="1" applyAlignment="1">
      <alignment horizontal="right" vertical="center"/>
      <protection locked="0"/>
    </xf>
    <xf numFmtId="1" fontId="96" fillId="0" borderId="0" xfId="1" applyNumberFormat="1" applyFont="1" applyBorder="1" applyAlignment="1">
      <alignment horizontal="right" vertical="center"/>
    </xf>
    <xf numFmtId="0" fontId="96" fillId="0" borderId="0" xfId="0" applyFont="1" applyFill="1" applyBorder="1" applyAlignment="1">
      <alignment horizontal="left" vertical="center" wrapText="1"/>
    </xf>
    <xf numFmtId="0" fontId="96" fillId="0" borderId="0" xfId="5" applyFont="1" applyBorder="1" applyAlignment="1" applyProtection="1">
      <alignment horizontal="left" vertical="center"/>
      <protection locked="0"/>
    </xf>
    <xf numFmtId="0" fontId="96" fillId="0" borderId="0" xfId="5" applyFont="1" applyBorder="1" applyAlignment="1" applyProtection="1">
      <alignment horizontal="right" vertical="center"/>
      <protection locked="0"/>
    </xf>
    <xf numFmtId="0" fontId="96" fillId="0" borderId="0" xfId="5" applyFont="1" applyBorder="1" applyAlignment="1">
      <alignment horizontal="right" vertical="center"/>
    </xf>
    <xf numFmtId="1" fontId="99" fillId="0" borderId="0" xfId="0" applyNumberFormat="1" applyFont="1" applyBorder="1" applyAlignment="1">
      <alignment horizontal="right" vertical="center" wrapText="1"/>
    </xf>
    <xf numFmtId="0" fontId="100" fillId="0" borderId="0" xfId="3" applyFont="1" applyFill="1" applyBorder="1" applyAlignment="1">
      <alignment horizontal="left" vertical="center" wrapText="1"/>
      <protection locked="0"/>
    </xf>
    <xf numFmtId="1" fontId="105" fillId="12" borderId="0" xfId="2" applyNumberFormat="1" applyFont="1" applyFill="1" applyAlignment="1">
      <alignment horizontal="left" vertical="center" wrapText="1"/>
    </xf>
    <xf numFmtId="164" fontId="96" fillId="10" borderId="12" xfId="3" applyNumberFormat="1" applyFont="1" applyFill="1" applyBorder="1" applyAlignment="1">
      <alignment horizontal="right" vertical="center"/>
      <protection locked="0"/>
    </xf>
    <xf numFmtId="1" fontId="105" fillId="10" borderId="0" xfId="2" applyNumberFormat="1" applyFont="1" applyFill="1" applyAlignment="1">
      <alignment horizontal="left" vertical="center" wrapText="1"/>
    </xf>
    <xf numFmtId="1" fontId="96" fillId="10" borderId="12" xfId="1" applyNumberFormat="1" applyFont="1" applyFill="1" applyBorder="1" applyAlignment="1">
      <alignment horizontal="right" vertical="center"/>
    </xf>
    <xf numFmtId="0" fontId="99" fillId="0" borderId="12" xfId="0" applyFont="1" applyBorder="1" applyAlignment="1">
      <alignment horizontal="left" vertical="center" wrapText="1"/>
    </xf>
    <xf numFmtId="0" fontId="99" fillId="0" borderId="12" xfId="0" applyFont="1" applyFill="1" applyBorder="1" applyAlignment="1">
      <alignment horizontal="left" vertical="center" wrapText="1"/>
    </xf>
    <xf numFmtId="164" fontId="96" fillId="0" borderId="33" xfId="3" applyNumberFormat="1" applyFont="1" applyFill="1" applyBorder="1" applyAlignment="1">
      <alignment horizontal="right" vertical="center"/>
      <protection locked="0"/>
    </xf>
    <xf numFmtId="1" fontId="105" fillId="0" borderId="0" xfId="2" applyNumberFormat="1" applyFont="1" applyFill="1" applyBorder="1" applyAlignment="1">
      <alignment horizontal="left" vertical="center" wrapText="1"/>
    </xf>
    <xf numFmtId="1" fontId="96" fillId="0" borderId="33" xfId="1" applyNumberFormat="1" applyFont="1" applyFill="1" applyBorder="1" applyAlignment="1">
      <alignment horizontal="right" vertical="center"/>
    </xf>
    <xf numFmtId="0" fontId="99" fillId="0" borderId="1" xfId="3" applyFont="1" applyBorder="1" applyAlignment="1">
      <alignment horizontal="left" vertical="center" wrapText="1"/>
      <protection locked="0"/>
    </xf>
    <xf numFmtId="0" fontId="96" fillId="0" borderId="53" xfId="3" applyFont="1" applyBorder="1" applyAlignment="1">
      <alignment horizontal="right" vertical="center"/>
      <protection locked="0"/>
    </xf>
    <xf numFmtId="164" fontId="96" fillId="0" borderId="52" xfId="1" applyNumberFormat="1" applyFont="1" applyBorder="1" applyAlignment="1">
      <alignment horizontal="right" vertical="center"/>
    </xf>
    <xf numFmtId="0" fontId="99" fillId="0" borderId="7" xfId="3" applyFont="1" applyBorder="1" applyAlignment="1">
      <alignment horizontal="left" vertical="center" wrapText="1"/>
      <protection locked="0"/>
    </xf>
    <xf numFmtId="164" fontId="96" fillId="0" borderId="33" xfId="3" applyNumberFormat="1" applyFont="1" applyBorder="1" applyAlignment="1">
      <alignment horizontal="right" vertical="center"/>
      <protection locked="0"/>
    </xf>
    <xf numFmtId="0" fontId="99" fillId="0" borderId="1" xfId="0" applyFont="1" applyBorder="1" applyAlignment="1">
      <alignment horizontal="left" vertical="center" wrapText="1"/>
    </xf>
    <xf numFmtId="164" fontId="96" fillId="0" borderId="10" xfId="3" applyNumberFormat="1" applyFont="1" applyBorder="1" applyAlignment="1">
      <alignment horizontal="left" vertical="center"/>
      <protection locked="0"/>
    </xf>
    <xf numFmtId="164" fontId="99" fillId="10" borderId="12" xfId="0" applyNumberFormat="1" applyFont="1" applyFill="1" applyBorder="1" applyAlignment="1">
      <alignment horizontal="left" vertical="center" wrapText="1"/>
    </xf>
    <xf numFmtId="169" fontId="99" fillId="10" borderId="12" xfId="9" applyNumberFormat="1" applyFont="1" applyFill="1" applyBorder="1" applyAlignment="1">
      <alignment horizontal="right" vertical="center" wrapText="1"/>
    </xf>
    <xf numFmtId="0" fontId="96" fillId="0" borderId="0" xfId="3" applyFont="1" applyBorder="1" applyAlignment="1">
      <alignment horizontal="center" vertical="center" wrapText="1"/>
      <protection locked="0"/>
    </xf>
    <xf numFmtId="0" fontId="99" fillId="0" borderId="0" xfId="0" applyFont="1" applyBorder="1" applyAlignment="1">
      <alignment horizontal="left" vertical="top" wrapText="1"/>
    </xf>
    <xf numFmtId="164" fontId="96" fillId="0" borderId="0" xfId="3" applyNumberFormat="1" applyFont="1" applyBorder="1">
      <alignment vertical="center"/>
      <protection locked="0"/>
    </xf>
    <xf numFmtId="0" fontId="96" fillId="0" borderId="0" xfId="3" applyFont="1" applyBorder="1">
      <alignment vertical="center"/>
      <protection locked="0"/>
    </xf>
    <xf numFmtId="164" fontId="101" fillId="0" borderId="0" xfId="1" applyNumberFormat="1" applyFont="1">
      <alignment vertical="center"/>
    </xf>
    <xf numFmtId="0" fontId="98" fillId="0" borderId="0" xfId="1" applyFont="1">
      <alignment vertical="center"/>
    </xf>
    <xf numFmtId="3" fontId="98" fillId="0" borderId="0" xfId="1" applyNumberFormat="1" applyFont="1" applyAlignment="1">
      <alignment horizontal="center" vertical="center"/>
    </xf>
    <xf numFmtId="0" fontId="104" fillId="0" borderId="0" xfId="1" applyFont="1" applyFill="1" applyAlignment="1">
      <alignment horizontal="left" vertical="center" wrapText="1"/>
    </xf>
    <xf numFmtId="9" fontId="98" fillId="0" borderId="0" xfId="1" applyNumberFormat="1" applyFont="1" applyFill="1" applyAlignment="1">
      <alignment horizontal="left" vertical="center"/>
    </xf>
    <xf numFmtId="0" fontId="96" fillId="0" borderId="0" xfId="1" applyFont="1" applyFill="1" applyAlignment="1">
      <alignment horizontal="center" vertical="center"/>
    </xf>
    <xf numFmtId="0" fontId="96" fillId="0" borderId="0" xfId="1" applyFont="1" applyFill="1">
      <alignment vertical="center"/>
    </xf>
    <xf numFmtId="164" fontId="96" fillId="0" borderId="0" xfId="1" applyNumberFormat="1" applyFont="1" applyFill="1">
      <alignment vertical="center"/>
    </xf>
    <xf numFmtId="1" fontId="101" fillId="0" borderId="0" xfId="1" applyNumberFormat="1" applyFont="1" applyFill="1" applyAlignment="1">
      <alignment horizontal="right" vertical="center"/>
    </xf>
    <xf numFmtId="0" fontId="96" fillId="0" borderId="34" xfId="1" applyFont="1" applyFill="1" applyBorder="1">
      <alignment vertical="center"/>
    </xf>
    <xf numFmtId="1" fontId="96" fillId="0" borderId="0" xfId="1" applyNumberFormat="1" applyFont="1" applyFill="1" applyAlignment="1">
      <alignment horizontal="right" vertical="center"/>
    </xf>
    <xf numFmtId="3" fontId="96" fillId="0" borderId="0" xfId="1" applyNumberFormat="1" applyFont="1" applyFill="1">
      <alignment vertical="center"/>
    </xf>
    <xf numFmtId="165" fontId="96" fillId="0" borderId="0" xfId="1" applyNumberFormat="1" applyFont="1" applyFill="1">
      <alignment vertical="center"/>
    </xf>
    <xf numFmtId="0" fontId="106" fillId="0" borderId="0" xfId="0" applyFont="1" applyFill="1" applyAlignment="1">
      <alignment vertical="center" wrapText="1"/>
    </xf>
    <xf numFmtId="0" fontId="107" fillId="0" borderId="0" xfId="0" applyFont="1" applyFill="1" applyAlignment="1">
      <alignment vertical="center" wrapText="1"/>
    </xf>
    <xf numFmtId="0" fontId="107" fillId="0" borderId="0" xfId="0" applyFont="1" applyFill="1" applyBorder="1" applyAlignment="1">
      <alignment vertical="center" wrapText="1"/>
    </xf>
    <xf numFmtId="164" fontId="106" fillId="0" borderId="0" xfId="0" applyNumberFormat="1" applyFont="1" applyFill="1" applyAlignment="1">
      <alignment vertical="center" wrapText="1"/>
    </xf>
    <xf numFmtId="3" fontId="106" fillId="0" borderId="0" xfId="0" applyNumberFormat="1" applyFont="1" applyFill="1" applyAlignment="1">
      <alignment vertical="center" wrapText="1"/>
    </xf>
    <xf numFmtId="165" fontId="106" fillId="0" borderId="0" xfId="0" applyNumberFormat="1" applyFont="1" applyFill="1" applyAlignment="1">
      <alignment vertical="center" wrapText="1"/>
    </xf>
    <xf numFmtId="0" fontId="106" fillId="0" borderId="0" xfId="0" applyFont="1" applyFill="1" applyBorder="1" applyAlignment="1">
      <alignment vertical="center" wrapText="1"/>
    </xf>
    <xf numFmtId="2" fontId="106" fillId="0" borderId="0" xfId="0" applyNumberFormat="1" applyFont="1" applyFill="1" applyBorder="1" applyAlignment="1">
      <alignment vertical="center" wrapText="1"/>
    </xf>
    <xf numFmtId="164" fontId="107" fillId="0" borderId="0" xfId="0" applyNumberFormat="1" applyFont="1" applyFill="1" applyAlignment="1">
      <alignment vertical="center" wrapText="1"/>
    </xf>
    <xf numFmtId="3" fontId="107" fillId="0" borderId="0" xfId="0" applyNumberFormat="1" applyFont="1" applyFill="1" applyAlignment="1">
      <alignment vertical="center" wrapText="1"/>
    </xf>
    <xf numFmtId="165" fontId="107" fillId="0" borderId="0" xfId="0" applyNumberFormat="1" applyFont="1" applyFill="1" applyAlignment="1">
      <alignment vertical="center" wrapText="1"/>
    </xf>
    <xf numFmtId="2" fontId="107" fillId="0" borderId="0" xfId="0" applyNumberFormat="1" applyFont="1" applyFill="1" applyBorder="1" applyAlignment="1">
      <alignment vertical="center" wrapText="1"/>
    </xf>
    <xf numFmtId="1" fontId="107" fillId="0" borderId="0" xfId="0" applyNumberFormat="1" applyFont="1" applyFill="1" applyAlignment="1">
      <alignment horizontal="right" vertical="center" wrapText="1"/>
    </xf>
    <xf numFmtId="1" fontId="106" fillId="0" borderId="0" xfId="0" applyNumberFormat="1" applyFont="1" applyFill="1" applyAlignment="1">
      <alignment horizontal="right" vertical="center" wrapText="1"/>
    </xf>
    <xf numFmtId="166" fontId="106" fillId="0" borderId="0" xfId="0" applyNumberFormat="1" applyFont="1" applyFill="1" applyAlignment="1">
      <alignment vertical="center" wrapText="1"/>
    </xf>
    <xf numFmtId="166" fontId="107" fillId="0" borderId="0" xfId="0" applyNumberFormat="1" applyFont="1" applyFill="1" applyAlignment="1">
      <alignment vertical="center" wrapText="1"/>
    </xf>
    <xf numFmtId="168" fontId="107" fillId="0" borderId="0" xfId="10" applyNumberFormat="1" applyFont="1" applyFill="1" applyAlignment="1">
      <alignment vertical="center" wrapText="1"/>
    </xf>
    <xf numFmtId="44" fontId="107" fillId="0" borderId="0" xfId="10" applyFont="1" applyFill="1" applyAlignment="1">
      <alignment vertical="center" wrapText="1"/>
    </xf>
    <xf numFmtId="0" fontId="107" fillId="0" borderId="0" xfId="0" applyFont="1" applyFill="1" applyAlignment="1">
      <alignment horizontal="center" vertical="center" wrapText="1"/>
    </xf>
    <xf numFmtId="0" fontId="106" fillId="0" borderId="0" xfId="0" applyFont="1" applyFill="1" applyAlignment="1">
      <alignment horizontal="center" vertical="center" wrapText="1"/>
    </xf>
    <xf numFmtId="168" fontId="107" fillId="0" borderId="0" xfId="0" applyNumberFormat="1" applyFont="1" applyFill="1" applyAlignment="1">
      <alignment vertical="center" wrapText="1"/>
    </xf>
    <xf numFmtId="169" fontId="107" fillId="0" borderId="0" xfId="9" applyNumberFormat="1" applyFont="1" applyFill="1" applyAlignment="1">
      <alignment vertical="center" wrapText="1"/>
    </xf>
    <xf numFmtId="2" fontId="96" fillId="0" borderId="0" xfId="1" applyNumberFormat="1" applyFont="1" applyFill="1">
      <alignment vertical="center"/>
    </xf>
    <xf numFmtId="0" fontId="6" fillId="0" borderId="0" xfId="0" applyFont="1" applyFill="1"/>
    <xf numFmtId="5" fontId="8" fillId="0" borderId="1" xfId="0" applyNumberFormat="1" applyFont="1" applyFill="1" applyBorder="1" applyAlignment="1">
      <alignment horizontal="center"/>
    </xf>
    <xf numFmtId="164" fontId="6" fillId="0" borderId="12" xfId="0" applyNumberFormat="1" applyFont="1" applyFill="1" applyBorder="1" applyAlignment="1">
      <alignment horizontal="right" vertical="center" wrapText="1"/>
    </xf>
    <xf numFmtId="0" fontId="51" fillId="0" borderId="7" xfId="3" applyFont="1" applyBorder="1" applyAlignment="1">
      <alignment vertical="center"/>
      <protection locked="0"/>
    </xf>
    <xf numFmtId="0" fontId="1" fillId="0" borderId="0" xfId="1" applyFont="1" applyFill="1" applyAlignment="1">
      <alignment horizontal="right" vertical="center"/>
    </xf>
    <xf numFmtId="0" fontId="94" fillId="0" borderId="0" xfId="1" applyFont="1" applyFill="1">
      <alignment vertical="center"/>
    </xf>
    <xf numFmtId="0" fontId="4" fillId="0" borderId="0" xfId="1" applyFont="1" applyFill="1" applyAlignment="1">
      <alignment horizontal="right" vertical="center"/>
    </xf>
    <xf numFmtId="164" fontId="88" fillId="2" borderId="0" xfId="4" applyNumberFormat="1" applyFont="1" applyFill="1">
      <alignment vertical="center"/>
    </xf>
    <xf numFmtId="164" fontId="92" fillId="2" borderId="0" xfId="4" applyNumberFormat="1" applyFont="1" applyFill="1">
      <alignment vertical="center"/>
    </xf>
    <xf numFmtId="164" fontId="93" fillId="2" borderId="0" xfId="4" applyNumberFormat="1" applyFont="1" applyFill="1">
      <alignment vertical="center"/>
    </xf>
    <xf numFmtId="164" fontId="8" fillId="2" borderId="0" xfId="4" applyNumberFormat="1" applyFont="1" applyFill="1">
      <alignment vertical="center"/>
    </xf>
    <xf numFmtId="164" fontId="86" fillId="2" borderId="0" xfId="4" applyNumberFormat="1" applyFont="1" applyFill="1">
      <alignment vertical="center"/>
    </xf>
    <xf numFmtId="164" fontId="91" fillId="2" borderId="0" xfId="4" applyNumberFormat="1" applyFont="1" applyFill="1">
      <alignment vertical="center"/>
    </xf>
    <xf numFmtId="0" fontId="6" fillId="10" borderId="14" xfId="0" applyFont="1" applyFill="1" applyBorder="1" applyAlignment="1">
      <alignment horizontal="center" vertical="center" wrapText="1"/>
    </xf>
    <xf numFmtId="0" fontId="64" fillId="10" borderId="6" xfId="0" applyFont="1" applyFill="1" applyBorder="1" applyAlignment="1">
      <alignment horizontal="left" vertical="center" wrapText="1"/>
    </xf>
    <xf numFmtId="3" fontId="66" fillId="10" borderId="20" xfId="3" applyNumberFormat="1" applyFont="1" applyFill="1" applyBorder="1" applyAlignment="1">
      <alignment horizontal="right" vertical="center"/>
      <protection locked="0"/>
    </xf>
    <xf numFmtId="166" fontId="66" fillId="10" borderId="20" xfId="3" applyNumberFormat="1" applyFont="1" applyFill="1" applyBorder="1" applyAlignment="1">
      <alignment horizontal="right" vertical="center"/>
      <protection locked="0"/>
    </xf>
    <xf numFmtId="164" fontId="64" fillId="10" borderId="21" xfId="3" applyNumberFormat="1" applyFont="1" applyFill="1" applyBorder="1" applyAlignment="1">
      <alignment horizontal="right" vertical="center"/>
      <protection locked="0"/>
    </xf>
    <xf numFmtId="164" fontId="64" fillId="10" borderId="6" xfId="1" applyNumberFormat="1" applyFont="1" applyFill="1" applyBorder="1" applyAlignment="1">
      <alignment horizontal="right" vertical="center"/>
    </xf>
    <xf numFmtId="0" fontId="64" fillId="10" borderId="12" xfId="1" applyFont="1" applyFill="1" applyBorder="1" applyAlignment="1">
      <alignment horizontal="center" vertical="center"/>
    </xf>
    <xf numFmtId="3" fontId="66" fillId="10" borderId="0" xfId="3" applyNumberFormat="1" applyFont="1" applyFill="1" applyBorder="1" applyAlignment="1">
      <alignment horizontal="center" vertical="center"/>
      <protection locked="0"/>
    </xf>
    <xf numFmtId="166" fontId="66" fillId="10" borderId="0" xfId="3" applyNumberFormat="1" applyFont="1" applyFill="1" applyBorder="1" applyAlignment="1">
      <alignment horizontal="center" vertical="center"/>
      <protection locked="0"/>
    </xf>
    <xf numFmtId="0" fontId="64" fillId="10" borderId="0" xfId="3" applyFont="1" applyFill="1" applyBorder="1">
      <alignment vertical="center"/>
      <protection locked="0"/>
    </xf>
    <xf numFmtId="0" fontId="66" fillId="0" borderId="0" xfId="0" applyFont="1" applyFill="1" applyBorder="1" applyAlignment="1">
      <alignment horizontal="left" vertical="center" wrapText="1"/>
    </xf>
    <xf numFmtId="164" fontId="66" fillId="0" borderId="12" xfId="3" applyNumberFormat="1" applyFont="1" applyFill="1" applyBorder="1" applyAlignment="1">
      <alignment horizontal="right" vertical="center"/>
      <protection locked="0"/>
    </xf>
    <xf numFmtId="0" fontId="66" fillId="0" borderId="0" xfId="0" applyFont="1" applyFill="1" applyAlignment="1">
      <alignment vertical="center" wrapText="1"/>
    </xf>
    <xf numFmtId="0" fontId="66" fillId="0" borderId="12" xfId="0" applyFont="1" applyFill="1" applyBorder="1" applyAlignment="1">
      <alignment horizontal="center" vertical="center" wrapText="1"/>
    </xf>
    <xf numFmtId="0" fontId="6" fillId="0" borderId="14" xfId="0" applyFont="1" applyFill="1" applyBorder="1" applyAlignment="1">
      <alignment horizontal="center" vertical="center" wrapText="1"/>
    </xf>
    <xf numFmtId="164" fontId="64" fillId="0" borderId="14" xfId="1" applyNumberFormat="1" applyFont="1" applyFill="1" applyBorder="1">
      <alignment vertical="center"/>
    </xf>
    <xf numFmtId="3" fontId="66" fillId="0" borderId="12" xfId="0" applyNumberFormat="1" applyFont="1" applyFill="1" applyBorder="1" applyAlignment="1">
      <alignment horizontal="right" vertical="center" wrapText="1"/>
    </xf>
    <xf numFmtId="166" fontId="66" fillId="0" borderId="12" xfId="0" applyNumberFormat="1" applyFont="1" applyFill="1" applyBorder="1" applyAlignment="1">
      <alignment horizontal="right" vertical="center" wrapText="1"/>
    </xf>
    <xf numFmtId="164" fontId="66" fillId="0" borderId="12" xfId="0" applyNumberFormat="1" applyFont="1" applyFill="1" applyBorder="1" applyAlignment="1">
      <alignment horizontal="right" vertical="center" wrapText="1"/>
    </xf>
    <xf numFmtId="164" fontId="64" fillId="10" borderId="19" xfId="3" applyNumberFormat="1" applyFont="1" applyFill="1" applyBorder="1" applyAlignment="1">
      <alignment horizontal="right" vertical="center"/>
      <protection locked="0"/>
    </xf>
    <xf numFmtId="164" fontId="64" fillId="10" borderId="12" xfId="3" applyNumberFormat="1" applyFont="1" applyFill="1" applyBorder="1" applyAlignment="1">
      <alignment horizontal="right" vertical="center"/>
      <protection locked="0"/>
    </xf>
    <xf numFmtId="164" fontId="64" fillId="10" borderId="51" xfId="3" applyNumberFormat="1" applyFont="1" applyFill="1" applyBorder="1" applyAlignment="1">
      <alignment horizontal="right" vertical="center"/>
      <protection locked="0"/>
    </xf>
    <xf numFmtId="0" fontId="64" fillId="10" borderId="58" xfId="3" applyFont="1" applyFill="1" applyBorder="1" applyAlignment="1">
      <alignment horizontal="right" vertical="center"/>
      <protection locked="0"/>
    </xf>
    <xf numFmtId="164" fontId="64" fillId="10" borderId="1" xfId="3" applyNumberFormat="1" applyFont="1" applyFill="1" applyBorder="1" applyAlignment="1">
      <alignment horizontal="right" vertical="center"/>
      <protection locked="0"/>
    </xf>
    <xf numFmtId="0" fontId="64" fillId="0" borderId="59" xfId="3" applyFont="1" applyBorder="1" applyAlignment="1">
      <alignment horizontal="right" vertical="center"/>
      <protection locked="0"/>
    </xf>
    <xf numFmtId="164" fontId="64" fillId="0" borderId="36" xfId="3" applyNumberFormat="1" applyFont="1" applyBorder="1" applyAlignment="1">
      <alignment horizontal="right" vertical="center"/>
      <protection locked="0"/>
    </xf>
    <xf numFmtId="164" fontId="64" fillId="10" borderId="4" xfId="3" applyNumberFormat="1" applyFont="1" applyFill="1" applyBorder="1" applyAlignment="1">
      <alignment horizontal="right" vertical="center"/>
      <protection locked="0"/>
    </xf>
    <xf numFmtId="1" fontId="1" fillId="10" borderId="14" xfId="1" applyNumberFormat="1" applyFont="1" applyFill="1" applyBorder="1" applyAlignment="1">
      <alignment horizontal="center" vertical="center"/>
    </xf>
    <xf numFmtId="164" fontId="52" fillId="10" borderId="19" xfId="3" applyNumberFormat="1" applyFont="1" applyFill="1" applyBorder="1" applyAlignment="1">
      <alignment horizontal="right" vertical="center"/>
      <protection locked="0"/>
    </xf>
    <xf numFmtId="164" fontId="52" fillId="10" borderId="4" xfId="3" applyNumberFormat="1" applyFont="1" applyFill="1" applyBorder="1" applyAlignment="1">
      <alignment horizontal="right" vertical="center"/>
      <protection locked="0"/>
    </xf>
    <xf numFmtId="164" fontId="99" fillId="0" borderId="15" xfId="3" applyNumberFormat="1" applyFont="1" applyBorder="1" applyAlignment="1">
      <alignment horizontal="right" vertical="center"/>
      <protection locked="0"/>
    </xf>
    <xf numFmtId="164" fontId="99" fillId="0" borderId="17" xfId="3" applyNumberFormat="1" applyFont="1" applyBorder="1" applyAlignment="1">
      <alignment horizontal="right" vertical="center"/>
      <protection locked="0"/>
    </xf>
    <xf numFmtId="164" fontId="99" fillId="10" borderId="1" xfId="3" applyNumberFormat="1" applyFont="1" applyFill="1" applyBorder="1" applyAlignment="1">
      <alignment horizontal="right" vertical="center"/>
      <protection locked="0"/>
    </xf>
    <xf numFmtId="3" fontId="99" fillId="10" borderId="1" xfId="3" applyNumberFormat="1" applyFont="1" applyFill="1" applyBorder="1" applyAlignment="1">
      <alignment horizontal="right" vertical="center"/>
      <protection locked="0"/>
    </xf>
    <xf numFmtId="166" fontId="99" fillId="10" borderId="1" xfId="3" applyNumberFormat="1" applyFont="1" applyFill="1" applyBorder="1" applyAlignment="1">
      <alignment horizontal="right" vertical="center"/>
      <protection locked="0"/>
    </xf>
    <xf numFmtId="0" fontId="96" fillId="10" borderId="1" xfId="3" applyFont="1" applyFill="1" applyBorder="1" applyAlignment="1">
      <alignment horizontal="right" vertical="center"/>
      <protection locked="0"/>
    </xf>
    <xf numFmtId="164" fontId="96" fillId="10" borderId="51" xfId="3" applyNumberFormat="1" applyFont="1" applyFill="1" applyBorder="1" applyAlignment="1">
      <alignment horizontal="right" vertical="center"/>
      <protection locked="0"/>
    </xf>
    <xf numFmtId="164" fontId="96" fillId="10" borderId="60" xfId="3" applyNumberFormat="1" applyFont="1" applyFill="1" applyBorder="1" applyAlignment="1">
      <alignment horizontal="right" vertical="center"/>
      <protection locked="0"/>
    </xf>
    <xf numFmtId="0" fontId="1" fillId="0" borderId="18" xfId="3" applyFont="1" applyFill="1" applyBorder="1">
      <alignment vertical="center"/>
      <protection locked="0"/>
    </xf>
    <xf numFmtId="3" fontId="6" fillId="0" borderId="61" xfId="3" applyNumberFormat="1" applyFont="1" applyBorder="1" applyAlignment="1">
      <alignment horizontal="center" vertical="center"/>
      <protection locked="0"/>
    </xf>
    <xf numFmtId="166" fontId="6" fillId="0" borderId="62" xfId="3" applyNumberFormat="1" applyFont="1" applyBorder="1" applyAlignment="1">
      <alignment horizontal="center" vertical="center"/>
      <protection locked="0"/>
    </xf>
    <xf numFmtId="0" fontId="1" fillId="0" borderId="62" xfId="3" applyFont="1" applyBorder="1">
      <alignment vertical="center"/>
      <protection locked="0"/>
    </xf>
    <xf numFmtId="164" fontId="1" fillId="0" borderId="62" xfId="3" applyNumberFormat="1" applyFont="1" applyBorder="1">
      <alignment vertical="center"/>
      <protection locked="0"/>
    </xf>
    <xf numFmtId="164" fontId="1" fillId="0" borderId="62" xfId="1" applyNumberFormat="1" applyFont="1" applyBorder="1">
      <alignment vertical="center"/>
    </xf>
    <xf numFmtId="164" fontId="1" fillId="0" borderId="63" xfId="3" applyNumberFormat="1" applyFont="1" applyBorder="1">
      <alignment vertical="center"/>
      <protection locked="0"/>
    </xf>
    <xf numFmtId="164" fontId="1" fillId="10" borderId="12" xfId="3" applyNumberFormat="1" applyFont="1" applyFill="1" applyBorder="1">
      <alignment vertical="center"/>
      <protection locked="0"/>
    </xf>
    <xf numFmtId="164" fontId="6" fillId="10" borderId="64" xfId="0" applyNumberFormat="1" applyFont="1" applyFill="1" applyBorder="1" applyAlignment="1">
      <alignment vertical="center" wrapText="1"/>
    </xf>
    <xf numFmtId="164" fontId="1" fillId="10" borderId="64" xfId="3" applyNumberFormat="1" applyFont="1" applyFill="1" applyBorder="1">
      <alignment vertical="center"/>
      <protection locked="0"/>
    </xf>
    <xf numFmtId="0" fontId="1" fillId="10" borderId="58" xfId="3" applyFont="1" applyFill="1" applyBorder="1">
      <alignment vertical="center"/>
      <protection locked="0"/>
    </xf>
    <xf numFmtId="0" fontId="1" fillId="10" borderId="59" xfId="3" applyFont="1" applyFill="1" applyBorder="1">
      <alignment vertical="center"/>
      <protection locked="0"/>
    </xf>
    <xf numFmtId="164" fontId="1" fillId="10" borderId="1" xfId="3" applyNumberFormat="1" applyFont="1" applyFill="1" applyBorder="1">
      <alignment vertical="center"/>
      <protection locked="0"/>
    </xf>
    <xf numFmtId="3" fontId="6" fillId="0" borderId="52" xfId="3" applyNumberFormat="1" applyFont="1" applyBorder="1" applyAlignment="1">
      <alignment horizontal="center" vertical="center"/>
      <protection locked="0"/>
    </xf>
    <xf numFmtId="166" fontId="6" fillId="0" borderId="52" xfId="3" applyNumberFormat="1" applyFont="1" applyBorder="1" applyAlignment="1">
      <alignment horizontal="center" vertical="center"/>
      <protection locked="0"/>
    </xf>
    <xf numFmtId="0" fontId="1" fillId="0" borderId="52" xfId="3" applyFont="1" applyBorder="1">
      <alignment vertical="center"/>
      <protection locked="0"/>
    </xf>
    <xf numFmtId="164" fontId="1" fillId="0" borderId="52" xfId="3" applyNumberFormat="1" applyFont="1" applyBorder="1">
      <alignment vertical="center"/>
      <protection locked="0"/>
    </xf>
    <xf numFmtId="164" fontId="1" fillId="0" borderId="65" xfId="1" applyNumberFormat="1" applyFont="1" applyBorder="1">
      <alignment vertical="center"/>
    </xf>
    <xf numFmtId="164" fontId="1" fillId="10" borderId="66" xfId="3" applyNumberFormat="1" applyFont="1" applyFill="1" applyBorder="1">
      <alignment vertical="center"/>
      <protection locked="0"/>
    </xf>
    <xf numFmtId="166" fontId="6" fillId="0" borderId="59" xfId="3" applyNumberFormat="1" applyFont="1" applyBorder="1" applyAlignment="1">
      <alignment horizontal="right" vertical="center"/>
      <protection locked="0"/>
    </xf>
    <xf numFmtId="0" fontId="6" fillId="10" borderId="1" xfId="0" applyFont="1" applyFill="1" applyBorder="1" applyAlignment="1">
      <alignment horizontal="right" vertical="center" wrapText="1"/>
    </xf>
    <xf numFmtId="164" fontId="1" fillId="10" borderId="1" xfId="3" applyNumberFormat="1" applyFont="1" applyFill="1" applyBorder="1" applyAlignment="1">
      <alignment horizontal="right" vertical="center"/>
      <protection locked="0"/>
    </xf>
    <xf numFmtId="0" fontId="1" fillId="0" borderId="1" xfId="3" applyFont="1" applyBorder="1" applyAlignment="1">
      <alignment horizontal="right" vertical="center"/>
      <protection locked="0"/>
    </xf>
    <xf numFmtId="164" fontId="1" fillId="0" borderId="1" xfId="3" applyNumberFormat="1" applyFont="1" applyBorder="1" applyAlignment="1">
      <alignment horizontal="right" vertical="center"/>
      <protection locked="0"/>
    </xf>
    <xf numFmtId="164" fontId="1" fillId="10" borderId="19" xfId="3" applyNumberFormat="1" applyFont="1" applyFill="1" applyBorder="1" applyAlignment="1">
      <alignment horizontal="right" vertical="center"/>
      <protection locked="0"/>
    </xf>
    <xf numFmtId="164" fontId="1" fillId="10" borderId="4" xfId="3" applyNumberFormat="1" applyFont="1" applyFill="1" applyBorder="1" applyAlignment="1">
      <alignment horizontal="right" vertical="center"/>
      <protection locked="0"/>
    </xf>
    <xf numFmtId="1" fontId="52" fillId="10" borderId="0" xfId="1" applyNumberFormat="1" applyFont="1" applyFill="1" applyAlignment="1">
      <alignment horizontal="right" vertical="center"/>
    </xf>
    <xf numFmtId="1" fontId="52" fillId="10" borderId="12" xfId="1" applyNumberFormat="1" applyFont="1" applyFill="1" applyBorder="1" applyAlignment="1">
      <alignment horizontal="right" vertical="center"/>
    </xf>
    <xf numFmtId="0" fontId="52" fillId="10" borderId="34" xfId="1" applyFont="1" applyFill="1" applyBorder="1" applyAlignment="1">
      <alignment vertical="center"/>
    </xf>
    <xf numFmtId="0" fontId="1" fillId="10" borderId="12" xfId="3" applyFont="1" applyFill="1" applyBorder="1" applyAlignment="1">
      <alignment vertical="center"/>
      <protection locked="0"/>
    </xf>
    <xf numFmtId="0" fontId="6" fillId="10" borderId="12" xfId="3" applyFont="1" applyFill="1" applyBorder="1" applyAlignment="1">
      <alignment vertical="center"/>
      <protection locked="0"/>
    </xf>
    <xf numFmtId="0" fontId="1" fillId="0" borderId="24" xfId="3" applyFont="1" applyFill="1" applyBorder="1">
      <alignment vertical="center"/>
      <protection locked="0"/>
    </xf>
    <xf numFmtId="0" fontId="1" fillId="0" borderId="9" xfId="3" applyFont="1" applyFill="1" applyBorder="1">
      <alignment vertical="center"/>
      <protection locked="0"/>
    </xf>
    <xf numFmtId="0" fontId="1" fillId="0" borderId="20" xfId="3" applyFont="1" applyBorder="1" applyAlignment="1">
      <alignment horizontal="right" vertical="center"/>
      <protection locked="0"/>
    </xf>
    <xf numFmtId="3" fontId="6" fillId="0" borderId="59" xfId="3" applyNumberFormat="1" applyFont="1" applyBorder="1" applyAlignment="1">
      <alignment horizontal="center" vertical="center"/>
      <protection locked="0"/>
    </xf>
    <xf numFmtId="3" fontId="6" fillId="10" borderId="67" xfId="0" applyNumberFormat="1" applyFont="1" applyFill="1" applyBorder="1" applyAlignment="1">
      <alignment vertical="center" wrapText="1"/>
    </xf>
    <xf numFmtId="0" fontId="1" fillId="0" borderId="68" xfId="3" applyFont="1" applyBorder="1">
      <alignment vertical="center"/>
      <protection locked="0"/>
    </xf>
    <xf numFmtId="0" fontId="6" fillId="10" borderId="69" xfId="0" applyFont="1" applyFill="1" applyBorder="1" applyAlignment="1">
      <alignment vertical="center" wrapText="1"/>
    </xf>
    <xf numFmtId="166" fontId="6" fillId="0" borderId="1" xfId="3" applyNumberFormat="1" applyFont="1" applyBorder="1" applyAlignment="1">
      <alignment horizontal="center" vertical="center"/>
      <protection locked="0"/>
    </xf>
    <xf numFmtId="166" fontId="6" fillId="10" borderId="1" xfId="0" applyNumberFormat="1" applyFont="1" applyFill="1" applyBorder="1" applyAlignment="1">
      <alignment vertical="center" wrapText="1"/>
    </xf>
    <xf numFmtId="166" fontId="6" fillId="10" borderId="42" xfId="0" applyNumberFormat="1" applyFont="1" applyFill="1" applyBorder="1" applyAlignment="1">
      <alignment vertical="center" wrapText="1"/>
    </xf>
    <xf numFmtId="0" fontId="53" fillId="0" borderId="0" xfId="0" applyFont="1" applyFill="1" applyBorder="1" applyAlignment="1">
      <alignment horizontal="left" vertical="center" wrapText="1"/>
    </xf>
    <xf numFmtId="164" fontId="52" fillId="0" borderId="0" xfId="3" applyNumberFormat="1" applyFont="1" applyFill="1" applyBorder="1" applyAlignment="1">
      <alignment horizontal="right" vertical="center"/>
      <protection locked="0"/>
    </xf>
    <xf numFmtId="0" fontId="52" fillId="0" borderId="34" xfId="1" applyFont="1" applyFill="1" applyBorder="1" applyAlignment="1">
      <alignment vertical="center"/>
    </xf>
    <xf numFmtId="1" fontId="53" fillId="0" borderId="32" xfId="0" applyNumberFormat="1" applyFont="1" applyFill="1" applyBorder="1" applyAlignment="1">
      <alignment horizontal="right" vertical="center" wrapText="1"/>
    </xf>
    <xf numFmtId="1" fontId="52" fillId="0" borderId="54" xfId="1" applyNumberFormat="1" applyFont="1" applyFill="1" applyBorder="1" applyAlignment="1">
      <alignment vertical="center"/>
    </xf>
    <xf numFmtId="164" fontId="53" fillId="0" borderId="31" xfId="3" applyNumberFormat="1" applyFont="1" applyFill="1" applyBorder="1" applyAlignment="1">
      <alignment horizontal="right" vertical="center"/>
      <protection locked="0"/>
    </xf>
    <xf numFmtId="1" fontId="53" fillId="0" borderId="31" xfId="0" applyNumberFormat="1" applyFont="1" applyFill="1" applyBorder="1" applyAlignment="1">
      <alignment horizontal="right" vertical="center" wrapText="1"/>
    </xf>
    <xf numFmtId="1" fontId="52" fillId="0" borderId="55" xfId="1" applyNumberFormat="1" applyFont="1" applyFill="1" applyBorder="1" applyAlignment="1">
      <alignment vertical="center"/>
    </xf>
    <xf numFmtId="164" fontId="99" fillId="0" borderId="32" xfId="3" applyNumberFormat="1" applyFont="1" applyFill="1" applyBorder="1" applyAlignment="1">
      <alignment horizontal="right" vertical="center"/>
      <protection locked="0"/>
    </xf>
    <xf numFmtId="164" fontId="99" fillId="0" borderId="31" xfId="3" applyNumberFormat="1" applyFont="1" applyFill="1" applyBorder="1" applyAlignment="1">
      <alignment horizontal="right" vertical="center"/>
      <protection locked="0"/>
    </xf>
    <xf numFmtId="1" fontId="99" fillId="0" borderId="32" xfId="0" applyNumberFormat="1" applyFont="1" applyFill="1" applyBorder="1" applyAlignment="1">
      <alignment horizontal="right" vertical="center" wrapText="1"/>
    </xf>
    <xf numFmtId="1" fontId="99" fillId="0" borderId="31" xfId="0" applyNumberFormat="1" applyFont="1" applyFill="1" applyBorder="1" applyAlignment="1">
      <alignment horizontal="right" vertical="center" wrapText="1"/>
    </xf>
    <xf numFmtId="164" fontId="6" fillId="0" borderId="31" xfId="3" applyNumberFormat="1" applyFont="1" applyFill="1" applyBorder="1" applyAlignment="1">
      <alignment horizontal="right" vertical="center"/>
      <protection locked="0"/>
    </xf>
    <xf numFmtId="164" fontId="6" fillId="0" borderId="32" xfId="3" applyNumberFormat="1" applyFont="1" applyFill="1" applyBorder="1" applyAlignment="1">
      <alignment horizontal="right" vertical="center"/>
      <protection locked="0"/>
    </xf>
    <xf numFmtId="1" fontId="6" fillId="0" borderId="31" xfId="0" applyNumberFormat="1" applyFont="1" applyBorder="1" applyAlignment="1">
      <alignment horizontal="center" vertical="center" wrapText="1"/>
    </xf>
    <xf numFmtId="1" fontId="6" fillId="0" borderId="32" xfId="0" applyNumberFormat="1" applyFont="1" applyBorder="1" applyAlignment="1">
      <alignment horizontal="center" vertical="center" wrapText="1"/>
    </xf>
    <xf numFmtId="0" fontId="6" fillId="10" borderId="70" xfId="0" applyFont="1" applyFill="1" applyBorder="1" applyAlignment="1">
      <alignment horizontal="left" vertical="center" wrapText="1"/>
    </xf>
    <xf numFmtId="0" fontId="7" fillId="10" borderId="7" xfId="0" applyFont="1" applyFill="1" applyBorder="1" applyAlignment="1">
      <alignment vertical="center" wrapText="1"/>
    </xf>
    <xf numFmtId="0" fontId="6" fillId="10" borderId="6" xfId="0" applyFont="1" applyFill="1" applyBorder="1" applyAlignment="1">
      <alignment vertical="center" wrapText="1"/>
    </xf>
    <xf numFmtId="0" fontId="1" fillId="10" borderId="12" xfId="3" applyFont="1" applyFill="1" applyBorder="1" applyAlignment="1">
      <alignment horizontal="left" vertical="center"/>
      <protection locked="0"/>
    </xf>
    <xf numFmtId="0" fontId="6" fillId="0" borderId="0" xfId="0" applyFont="1" applyAlignment="1">
      <alignment vertical="center"/>
    </xf>
    <xf numFmtId="0" fontId="52" fillId="10" borderId="12" xfId="0" applyFont="1" applyFill="1" applyBorder="1" applyAlignment="1">
      <alignment vertical="center" wrapText="1"/>
    </xf>
    <xf numFmtId="0" fontId="6" fillId="10" borderId="12" xfId="3" applyFont="1" applyFill="1" applyBorder="1" applyAlignment="1">
      <alignment vertical="center"/>
      <protection locked="0"/>
    </xf>
    <xf numFmtId="0" fontId="7" fillId="0" borderId="0" xfId="0" applyFont="1" applyFill="1" applyBorder="1" applyAlignment="1">
      <alignment vertical="center" wrapText="1"/>
    </xf>
    <xf numFmtId="164" fontId="6" fillId="0" borderId="0" xfId="3" applyNumberFormat="1" applyFont="1" applyFill="1" applyBorder="1" applyAlignment="1">
      <alignment horizontal="right" vertical="center"/>
      <protection locked="0"/>
    </xf>
    <xf numFmtId="164" fontId="1" fillId="0" borderId="0" xfId="3" applyNumberFormat="1" applyFont="1" applyFill="1" applyBorder="1" applyAlignment="1">
      <alignment horizontal="right" vertical="center"/>
      <protection locked="0"/>
    </xf>
    <xf numFmtId="164" fontId="1" fillId="0" borderId="0" xfId="1" applyNumberFormat="1" applyFont="1" applyFill="1" applyBorder="1">
      <alignment vertical="center"/>
    </xf>
    <xf numFmtId="0" fontId="6" fillId="0" borderId="32" xfId="0" applyFont="1" applyFill="1" applyBorder="1" applyAlignment="1">
      <alignment horizontal="center" vertical="center" wrapText="1"/>
    </xf>
    <xf numFmtId="164" fontId="1" fillId="0" borderId="10" xfId="3" applyNumberFormat="1" applyFont="1" applyFill="1" applyBorder="1" applyAlignment="1">
      <alignment horizontal="right" vertical="center"/>
      <protection locked="0"/>
    </xf>
    <xf numFmtId="0" fontId="6" fillId="0" borderId="31" xfId="0" applyFont="1" applyFill="1" applyBorder="1" applyAlignment="1">
      <alignment horizontal="center" vertical="center" wrapText="1"/>
    </xf>
    <xf numFmtId="0" fontId="66" fillId="0" borderId="31" xfId="0" applyFont="1" applyFill="1" applyBorder="1" applyAlignment="1">
      <alignment horizontal="left" vertical="center" wrapText="1"/>
    </xf>
    <xf numFmtId="0" fontId="6" fillId="0" borderId="31" xfId="0" applyFont="1" applyFill="1" applyBorder="1" applyAlignment="1">
      <alignment horizontal="left" vertical="center" wrapText="1"/>
    </xf>
    <xf numFmtId="0" fontId="1" fillId="10" borderId="47" xfId="3" applyFont="1" applyFill="1" applyBorder="1" applyAlignment="1">
      <alignment horizontal="left" vertical="center" wrapText="1"/>
      <protection locked="0"/>
    </xf>
    <xf numFmtId="0" fontId="6" fillId="10" borderId="47" xfId="0" applyFont="1" applyFill="1" applyBorder="1" applyAlignment="1">
      <alignment horizontal="left" vertical="center" wrapText="1"/>
    </xf>
    <xf numFmtId="0" fontId="66" fillId="10" borderId="6" xfId="3" applyFont="1" applyFill="1" applyBorder="1" applyAlignment="1">
      <alignment horizontal="left" vertical="center"/>
      <protection locked="0"/>
    </xf>
    <xf numFmtId="0" fontId="64" fillId="10" borderId="20" xfId="3" applyFont="1" applyFill="1" applyBorder="1" applyAlignment="1">
      <alignment horizontal="right" vertical="center"/>
      <protection locked="0"/>
    </xf>
    <xf numFmtId="0" fontId="1" fillId="0" borderId="0" xfId="1" applyFont="1" applyAlignment="1">
      <alignment horizontal="center" vertical="center"/>
    </xf>
    <xf numFmtId="0" fontId="1" fillId="0" borderId="0" xfId="1" applyAlignment="1">
      <alignment horizontal="center" vertical="center"/>
    </xf>
    <xf numFmtId="3" fontId="6" fillId="0" borderId="49" xfId="3" applyNumberFormat="1" applyFont="1" applyBorder="1" applyAlignment="1">
      <alignment horizontal="center" vertical="center" wrapText="1"/>
      <protection locked="0"/>
    </xf>
    <xf numFmtId="1" fontId="6" fillId="0" borderId="12" xfId="2" applyNumberFormat="1" applyFont="1" applyBorder="1" applyAlignment="1">
      <alignment horizontal="right" vertical="center" wrapText="1"/>
    </xf>
    <xf numFmtId="0" fontId="52" fillId="0" borderId="0" xfId="3" applyFont="1" applyFill="1" applyBorder="1" applyAlignment="1">
      <alignment wrapText="1"/>
      <protection locked="0"/>
    </xf>
    <xf numFmtId="164" fontId="52" fillId="10" borderId="0" xfId="1" applyNumberFormat="1" applyFont="1" applyFill="1" applyBorder="1" applyAlignment="1">
      <alignment vertical="center"/>
    </xf>
    <xf numFmtId="164" fontId="51" fillId="10" borderId="0" xfId="1" applyNumberFormat="1" applyFont="1" applyFill="1" applyBorder="1" applyAlignment="1">
      <alignment vertical="center"/>
    </xf>
    <xf numFmtId="164" fontId="1" fillId="0" borderId="0" xfId="1" applyNumberFormat="1" applyFont="1" applyBorder="1">
      <alignment vertical="center"/>
    </xf>
    <xf numFmtId="0" fontId="6" fillId="0" borderId="0" xfId="0" applyFont="1" applyBorder="1" applyAlignment="1">
      <alignment horizontal="center"/>
    </xf>
    <xf numFmtId="0" fontId="53" fillId="0" borderId="0" xfId="0" applyFont="1" applyBorder="1" applyAlignment="1">
      <alignment horizontal="center"/>
    </xf>
    <xf numFmtId="3" fontId="6" fillId="0" borderId="65" xfId="3" applyNumberFormat="1" applyFont="1" applyBorder="1" applyAlignment="1">
      <alignment horizontal="center" vertical="center" wrapText="1"/>
      <protection locked="0"/>
    </xf>
    <xf numFmtId="0" fontId="52" fillId="0" borderId="1" xfId="3" applyFont="1" applyBorder="1" applyAlignment="1">
      <alignment horizontal="center"/>
      <protection locked="0"/>
    </xf>
    <xf numFmtId="1" fontId="1" fillId="0" borderId="12" xfId="1" applyNumberFormat="1" applyFont="1" applyBorder="1" applyAlignment="1">
      <alignment horizontal="right" vertical="center"/>
    </xf>
    <xf numFmtId="1" fontId="1" fillId="10" borderId="12" xfId="0" applyNumberFormat="1" applyFont="1" applyFill="1" applyBorder="1" applyAlignment="1">
      <alignment horizontal="right" vertical="center" wrapText="1"/>
    </xf>
    <xf numFmtId="1" fontId="6" fillId="0" borderId="12" xfId="1" applyNumberFormat="1" applyFont="1" applyBorder="1" applyAlignment="1">
      <alignment horizontal="right" vertical="center"/>
    </xf>
    <xf numFmtId="1" fontId="6" fillId="10" borderId="12" xfId="0" applyNumberFormat="1" applyFont="1" applyFill="1" applyBorder="1" applyAlignment="1">
      <alignment horizontal="right" vertical="center" wrapText="1"/>
    </xf>
    <xf numFmtId="1" fontId="6" fillId="0" borderId="12" xfId="1" applyNumberFormat="1" applyFont="1" applyFill="1" applyBorder="1" applyAlignment="1">
      <alignment horizontal="right" vertical="center"/>
    </xf>
    <xf numFmtId="0" fontId="51" fillId="0" borderId="22" xfId="3" applyFont="1" applyFill="1" applyBorder="1" applyAlignment="1">
      <alignment horizontal="center"/>
      <protection locked="0"/>
    </xf>
    <xf numFmtId="164" fontId="1" fillId="10" borderId="14" xfId="1" applyNumberFormat="1" applyFont="1" applyFill="1" applyBorder="1" applyAlignment="1">
      <alignment vertical="center"/>
    </xf>
    <xf numFmtId="164" fontId="52" fillId="0" borderId="0" xfId="1" applyNumberFormat="1" applyFont="1" applyFill="1" applyBorder="1">
      <alignment vertical="center"/>
    </xf>
    <xf numFmtId="1" fontId="52" fillId="0" borderId="0" xfId="1" applyNumberFormat="1" applyFont="1" applyFill="1" applyBorder="1" applyAlignment="1">
      <alignment horizontal="right" vertical="center"/>
    </xf>
    <xf numFmtId="1" fontId="105" fillId="0" borderId="0" xfId="2" applyNumberFormat="1" applyFont="1" applyFill="1" applyAlignment="1">
      <alignment horizontal="left" vertical="center" wrapText="1"/>
    </xf>
    <xf numFmtId="1" fontId="52" fillId="0" borderId="12" xfId="1" applyNumberFormat="1" applyFont="1" applyFill="1" applyBorder="1" applyAlignment="1">
      <alignment horizontal="right" vertical="center"/>
    </xf>
    <xf numFmtId="1" fontId="96" fillId="0" borderId="12" xfId="1" applyNumberFormat="1" applyFont="1" applyFill="1" applyBorder="1" applyAlignment="1">
      <alignment horizontal="right" vertical="center"/>
    </xf>
    <xf numFmtId="1" fontId="99" fillId="0" borderId="12" xfId="0" applyNumberFormat="1" applyFont="1" applyFill="1" applyBorder="1" applyAlignment="1">
      <alignment horizontal="right" vertical="center" wrapText="1"/>
    </xf>
    <xf numFmtId="1" fontId="53" fillId="0" borderId="12" xfId="0" applyNumberFormat="1" applyFont="1" applyFill="1" applyBorder="1" applyAlignment="1">
      <alignment horizontal="right" vertical="center" wrapText="1"/>
    </xf>
    <xf numFmtId="164" fontId="96" fillId="0" borderId="14" xfId="1" applyNumberFormat="1" applyFont="1" applyFill="1" applyBorder="1">
      <alignment vertical="center"/>
    </xf>
    <xf numFmtId="164" fontId="96" fillId="0" borderId="0" xfId="1" applyNumberFormat="1" applyFont="1" applyFill="1" applyBorder="1">
      <alignment vertical="center"/>
    </xf>
    <xf numFmtId="164" fontId="98" fillId="0" borderId="0" xfId="1" applyNumberFormat="1" applyFont="1" applyFill="1" applyBorder="1">
      <alignment vertical="center"/>
    </xf>
    <xf numFmtId="49" fontId="52" fillId="0" borderId="12" xfId="1" applyNumberFormat="1" applyFont="1" applyBorder="1" applyAlignment="1">
      <alignment horizontal="right" vertical="center"/>
    </xf>
    <xf numFmtId="1" fontId="6" fillId="0" borderId="12" xfId="0" applyNumberFormat="1" applyFont="1" applyFill="1" applyBorder="1" applyAlignment="1">
      <alignment horizontal="right" vertical="center" wrapText="1"/>
    </xf>
    <xf numFmtId="1" fontId="6" fillId="10" borderId="12" xfId="1" applyNumberFormat="1" applyFont="1" applyFill="1" applyBorder="1" applyAlignment="1">
      <alignment horizontal="right" vertical="center"/>
    </xf>
    <xf numFmtId="164" fontId="1" fillId="0" borderId="14" xfId="1" applyNumberFormat="1" applyFill="1" applyBorder="1">
      <alignment vertical="center"/>
    </xf>
    <xf numFmtId="164" fontId="4" fillId="0" borderId="0" xfId="1" applyNumberFormat="1" applyFont="1" applyFill="1" applyBorder="1">
      <alignment vertical="center"/>
    </xf>
    <xf numFmtId="3" fontId="6" fillId="0" borderId="0" xfId="3" applyNumberFormat="1" applyFont="1" applyBorder="1" applyAlignment="1">
      <alignment horizontal="center" vertical="center" wrapText="1"/>
      <protection locked="0"/>
    </xf>
    <xf numFmtId="0" fontId="6" fillId="10" borderId="0" xfId="0" applyFont="1" applyFill="1" applyBorder="1" applyAlignment="1">
      <alignment horizontal="center" vertical="center" wrapText="1"/>
    </xf>
    <xf numFmtId="0" fontId="1" fillId="10" borderId="0" xfId="1" applyFont="1" applyFill="1" applyBorder="1" applyAlignment="1">
      <alignment horizontal="center" vertical="center"/>
    </xf>
    <xf numFmtId="0" fontId="1" fillId="0" borderId="0" xfId="1" applyFont="1" applyFill="1" applyBorder="1" applyAlignment="1">
      <alignment horizontal="center" vertical="center"/>
    </xf>
    <xf numFmtId="165" fontId="1" fillId="0" borderId="0" xfId="1" applyNumberFormat="1" applyFont="1" applyBorder="1" applyAlignment="1">
      <alignment horizontal="center" vertical="center"/>
    </xf>
    <xf numFmtId="164" fontId="1" fillId="0" borderId="0" xfId="1" applyNumberFormat="1" applyFont="1" applyBorder="1" applyAlignment="1">
      <alignment horizontal="center" vertical="center"/>
    </xf>
    <xf numFmtId="165" fontId="4" fillId="0" borderId="0" xfId="1" applyNumberFormat="1" applyFont="1" applyFill="1" applyBorder="1" applyAlignment="1">
      <alignment horizontal="center" vertical="center"/>
    </xf>
    <xf numFmtId="164" fontId="1" fillId="0" borderId="14" xfId="1" applyNumberFormat="1" applyFont="1" applyFill="1" applyBorder="1" applyAlignment="1">
      <alignment horizontal="center" vertical="center"/>
    </xf>
    <xf numFmtId="0" fontId="1" fillId="0" borderId="0" xfId="1" applyFont="1" applyBorder="1" applyAlignment="1">
      <alignment vertical="center"/>
    </xf>
    <xf numFmtId="0" fontId="51" fillId="0" borderId="0" xfId="3" applyFont="1" applyFill="1" applyBorder="1" applyAlignment="1">
      <alignment horizontal="center"/>
      <protection locked="0"/>
    </xf>
    <xf numFmtId="1" fontId="56" fillId="0" borderId="32" xfId="1" applyNumberFormat="1" applyFont="1" applyBorder="1" applyAlignment="1">
      <alignment horizontal="right" vertical="center"/>
    </xf>
    <xf numFmtId="1" fontId="1" fillId="0" borderId="31" xfId="0" applyNumberFormat="1" applyFont="1" applyFill="1" applyBorder="1" applyAlignment="1">
      <alignment horizontal="right" vertical="center" wrapText="1"/>
    </xf>
    <xf numFmtId="1" fontId="1" fillId="0" borderId="0" xfId="1" applyNumberFormat="1" applyFont="1" applyFill="1" applyBorder="1" applyAlignment="1">
      <alignment horizontal="right" vertical="center"/>
    </xf>
    <xf numFmtId="1" fontId="6" fillId="0" borderId="31" xfId="0" applyNumberFormat="1" applyFont="1" applyFill="1" applyBorder="1" applyAlignment="1">
      <alignment horizontal="right" vertical="center" wrapText="1"/>
    </xf>
    <xf numFmtId="1" fontId="6" fillId="0" borderId="0" xfId="1" applyNumberFormat="1" applyFont="1" applyBorder="1" applyAlignment="1">
      <alignment horizontal="right" vertical="center"/>
    </xf>
    <xf numFmtId="1" fontId="6" fillId="0" borderId="0" xfId="0" applyNumberFormat="1" applyFont="1" applyFill="1" applyBorder="1" applyAlignment="1">
      <alignment horizontal="right" vertical="center" wrapText="1"/>
    </xf>
    <xf numFmtId="1" fontId="6" fillId="0" borderId="31" xfId="1" applyNumberFormat="1" applyFont="1" applyFill="1" applyBorder="1" applyAlignment="1">
      <alignment horizontal="right" vertical="center"/>
    </xf>
    <xf numFmtId="1" fontId="6" fillId="0" borderId="0" xfId="1" applyNumberFormat="1" applyFont="1" applyFill="1" applyBorder="1" applyAlignment="1">
      <alignment horizontal="right" vertical="center"/>
    </xf>
    <xf numFmtId="1" fontId="74" fillId="0" borderId="0" xfId="2" applyNumberFormat="1" applyFont="1" applyFill="1" applyAlignment="1">
      <alignment horizontal="center" vertical="center" wrapText="1"/>
    </xf>
    <xf numFmtId="1" fontId="1" fillId="0" borderId="12" xfId="0" applyNumberFormat="1" applyFont="1" applyFill="1" applyBorder="1" applyAlignment="1">
      <alignment horizontal="right" vertical="center" wrapText="1"/>
    </xf>
    <xf numFmtId="164" fontId="70" fillId="0" borderId="0" xfId="2" applyNumberFormat="1" applyFont="1" applyAlignment="1">
      <alignment vertical="center" wrapText="1"/>
    </xf>
    <xf numFmtId="164" fontId="64" fillId="10" borderId="0" xfId="1" applyNumberFormat="1" applyFont="1" applyFill="1" applyBorder="1">
      <alignment vertical="center"/>
    </xf>
    <xf numFmtId="164" fontId="64" fillId="0" borderId="0" xfId="1" applyNumberFormat="1" applyFont="1" applyFill="1" applyBorder="1">
      <alignment vertical="center"/>
    </xf>
    <xf numFmtId="0" fontId="51" fillId="0" borderId="1" xfId="3" applyFont="1" applyFill="1" applyAlignment="1">
      <alignment horizontal="center"/>
      <protection locked="0"/>
    </xf>
    <xf numFmtId="164" fontId="1" fillId="0" borderId="0" xfId="1" applyNumberFormat="1" applyFont="1" applyFill="1" applyBorder="1" applyAlignment="1">
      <alignment horizontal="right" vertical="center"/>
    </xf>
    <xf numFmtId="164" fontId="64" fillId="0" borderId="0" xfId="1" applyNumberFormat="1" applyFont="1" applyFill="1" applyBorder="1" applyAlignment="1">
      <alignment horizontal="right" vertical="center"/>
    </xf>
    <xf numFmtId="0" fontId="64" fillId="13" borderId="14" xfId="1" applyFont="1" applyFill="1" applyBorder="1" applyAlignment="1">
      <alignment horizontal="right" vertical="center"/>
    </xf>
    <xf numFmtId="0" fontId="6" fillId="0" borderId="16" xfId="0" applyFont="1" applyBorder="1" applyAlignment="1">
      <alignment vertical="center" wrapText="1"/>
    </xf>
    <xf numFmtId="0" fontId="6" fillId="0" borderId="17" xfId="0" applyFont="1" applyBorder="1" applyAlignment="1">
      <alignment vertical="center" wrapText="1"/>
    </xf>
    <xf numFmtId="164" fontId="53" fillId="0" borderId="32" xfId="3" applyNumberFormat="1" applyFont="1" applyFill="1" applyBorder="1" applyAlignment="1">
      <alignment horizontal="right" vertical="center"/>
      <protection locked="0"/>
    </xf>
    <xf numFmtId="3" fontId="53" fillId="0" borderId="33" xfId="3" applyNumberFormat="1" applyFont="1" applyBorder="1" applyAlignment="1">
      <alignment horizontal="right" vertical="center"/>
      <protection locked="0"/>
    </xf>
    <xf numFmtId="3" fontId="53" fillId="0" borderId="31" xfId="3" applyNumberFormat="1" applyFont="1" applyFill="1" applyBorder="1" applyAlignment="1">
      <alignment horizontal="right" vertical="center"/>
      <protection locked="0"/>
    </xf>
    <xf numFmtId="3" fontId="53" fillId="0" borderId="32" xfId="3" applyNumberFormat="1" applyFont="1" applyFill="1" applyBorder="1" applyAlignment="1">
      <alignment horizontal="right" vertical="center"/>
      <protection locked="0"/>
    </xf>
    <xf numFmtId="3" fontId="53" fillId="0" borderId="33" xfId="3" applyNumberFormat="1" applyFont="1" applyFill="1" applyBorder="1" applyAlignment="1">
      <alignment horizontal="right" vertical="center"/>
      <protection locked="0"/>
    </xf>
    <xf numFmtId="3" fontId="53" fillId="0" borderId="31" xfId="3" applyNumberFormat="1" applyFont="1" applyBorder="1" applyAlignment="1">
      <alignment horizontal="right" vertical="center"/>
      <protection locked="0"/>
    </xf>
    <xf numFmtId="3" fontId="53" fillId="0" borderId="32" xfId="3" applyNumberFormat="1" applyFont="1" applyBorder="1" applyAlignment="1">
      <alignment horizontal="right" vertical="center"/>
      <protection locked="0"/>
    </xf>
    <xf numFmtId="3" fontId="53" fillId="0" borderId="17" xfId="3" applyNumberFormat="1" applyFont="1" applyFill="1" applyBorder="1" applyAlignment="1">
      <alignment horizontal="right" vertical="center"/>
      <protection locked="0"/>
    </xf>
    <xf numFmtId="0" fontId="6" fillId="10" borderId="1" xfId="3" applyFont="1" applyFill="1" applyBorder="1" applyAlignment="1">
      <alignment horizontal="left" vertical="center"/>
      <protection locked="0"/>
    </xf>
    <xf numFmtId="0" fontId="6" fillId="0" borderId="15" xfId="0" applyFont="1" applyBorder="1" applyAlignment="1">
      <alignment vertical="center"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10" borderId="4" xfId="0" applyFont="1" applyFill="1" applyBorder="1" applyAlignment="1">
      <alignment vertical="center" wrapText="1"/>
    </xf>
    <xf numFmtId="0" fontId="12" fillId="0" borderId="0" xfId="1" applyFont="1">
      <alignment vertical="center"/>
    </xf>
    <xf numFmtId="0" fontId="12" fillId="0" borderId="0" xfId="1" applyFont="1" applyAlignment="1">
      <alignment horizontal="right" vertical="center"/>
    </xf>
    <xf numFmtId="164" fontId="1" fillId="0" borderId="1" xfId="1" applyNumberFormat="1" applyFont="1" applyFill="1" applyBorder="1" applyAlignment="1">
      <alignment horizontal="right" vertical="center"/>
    </xf>
    <xf numFmtId="1" fontId="1" fillId="0" borderId="14" xfId="1" applyNumberFormat="1" applyFont="1" applyFill="1" applyBorder="1" applyAlignment="1">
      <alignment horizontal="center" vertical="center"/>
    </xf>
    <xf numFmtId="0" fontId="109" fillId="0" borderId="0" xfId="0" applyFont="1" applyAlignment="1">
      <alignment horizontal="justify" vertical="center"/>
    </xf>
    <xf numFmtId="0" fontId="92" fillId="0" borderId="0" xfId="0" applyFont="1" applyAlignment="1">
      <alignment horizontal="justify" vertical="center"/>
    </xf>
    <xf numFmtId="0" fontId="1" fillId="0" borderId="0" xfId="1" quotePrefix="1" applyFill="1" applyAlignment="1">
      <alignment horizontal="left" vertical="center"/>
    </xf>
    <xf numFmtId="0" fontId="1" fillId="0" borderId="0" xfId="1">
      <alignment vertical="center"/>
    </xf>
    <xf numFmtId="164" fontId="1" fillId="0" borderId="0" xfId="1" applyNumberFormat="1">
      <alignment vertical="center"/>
    </xf>
    <xf numFmtId="8" fontId="7" fillId="0" borderId="0" xfId="0" applyNumberFormat="1" applyFont="1" applyFill="1" applyBorder="1" applyAlignment="1"/>
    <xf numFmtId="8" fontId="7" fillId="3" borderId="12" xfId="0" applyNumberFormat="1" applyFont="1" applyFill="1" applyBorder="1" applyAlignment="1">
      <alignment horizontal="center"/>
    </xf>
    <xf numFmtId="164" fontId="1" fillId="7" borderId="1" xfId="1" applyNumberFormat="1" applyFill="1" applyBorder="1">
      <alignment vertical="center"/>
    </xf>
    <xf numFmtId="7" fontId="8" fillId="0" borderId="0" xfId="0" applyNumberFormat="1" applyFont="1" applyFill="1" applyBorder="1" applyAlignment="1">
      <alignment horizontal="center"/>
    </xf>
    <xf numFmtId="0" fontId="9" fillId="0" borderId="0" xfId="0" applyFont="1" applyFill="1" applyBorder="1" applyAlignment="1">
      <alignment horizontal="center" wrapText="1"/>
    </xf>
    <xf numFmtId="0" fontId="9" fillId="0" borderId="25" xfId="0" applyFont="1" applyFill="1" applyBorder="1" applyAlignment="1">
      <alignment horizontal="center" wrapText="1"/>
    </xf>
    <xf numFmtId="0" fontId="8" fillId="0" borderId="0" xfId="0" applyFont="1" applyFill="1" applyBorder="1"/>
    <xf numFmtId="0" fontId="8" fillId="0" borderId="25" xfId="0" applyFont="1" applyFill="1" applyBorder="1"/>
    <xf numFmtId="5" fontId="8" fillId="0" borderId="0" xfId="0" applyNumberFormat="1" applyFont="1" applyFill="1" applyBorder="1" applyAlignment="1">
      <alignment horizontal="center"/>
    </xf>
    <xf numFmtId="5" fontId="8" fillId="0" borderId="25" xfId="0" applyNumberFormat="1" applyFont="1" applyFill="1" applyBorder="1" applyAlignment="1">
      <alignment horizontal="center"/>
    </xf>
    <xf numFmtId="164" fontId="8" fillId="0" borderId="0" xfId="0" applyNumberFormat="1" applyFont="1" applyFill="1" applyBorder="1" applyAlignment="1">
      <alignment horizontal="center"/>
    </xf>
    <xf numFmtId="0" fontId="4" fillId="0" borderId="0" xfId="1" applyFont="1" applyFill="1" applyAlignment="1">
      <alignment horizontal="left" vertical="center"/>
    </xf>
    <xf numFmtId="164" fontId="4" fillId="0" borderId="0" xfId="1" applyNumberFormat="1" applyFont="1" applyFill="1" applyAlignment="1">
      <alignment horizontal="center" vertical="center"/>
    </xf>
    <xf numFmtId="0" fontId="3" fillId="0" borderId="0" xfId="2" applyFill="1" applyAlignment="1">
      <alignment vertical="center"/>
    </xf>
    <xf numFmtId="0" fontId="18" fillId="0" borderId="0" xfId="1" applyFont="1" applyFill="1" applyAlignment="1">
      <alignment horizontal="left" vertical="center"/>
    </xf>
    <xf numFmtId="3" fontId="1" fillId="0" borderId="0" xfId="3" applyNumberFormat="1" applyFill="1" applyBorder="1">
      <alignment vertical="center"/>
      <protection locked="0"/>
    </xf>
    <xf numFmtId="0" fontId="1" fillId="0" borderId="0" xfId="1" quotePrefix="1" applyAlignment="1">
      <alignment horizontal="left" vertical="center"/>
    </xf>
    <xf numFmtId="0" fontId="12" fillId="0" borderId="0" xfId="1" applyFont="1" applyFill="1">
      <alignment vertical="center"/>
    </xf>
    <xf numFmtId="0" fontId="25" fillId="0" borderId="0" xfId="1" applyFont="1" applyFill="1">
      <alignment vertical="center"/>
    </xf>
    <xf numFmtId="0" fontId="29" fillId="0" borderId="0" xfId="0" applyFont="1" applyFill="1" applyAlignment="1">
      <alignment vertical="center"/>
    </xf>
    <xf numFmtId="0" fontId="6" fillId="0" borderId="0" xfId="0" applyFont="1" applyFill="1" applyAlignment="1">
      <alignment vertical="center"/>
    </xf>
    <xf numFmtId="0" fontId="29" fillId="0" borderId="0" xfId="0" applyFont="1" applyFill="1" applyAlignment="1">
      <alignment vertical="center" wrapText="1"/>
    </xf>
    <xf numFmtId="9" fontId="1" fillId="0" borderId="0" xfId="3" applyNumberFormat="1" applyFill="1" applyBorder="1">
      <alignment vertical="center"/>
      <protection locked="0"/>
    </xf>
    <xf numFmtId="0" fontId="25" fillId="0" borderId="0" xfId="1" applyFont="1" applyFill="1" applyBorder="1">
      <alignment vertical="center"/>
    </xf>
    <xf numFmtId="167" fontId="1" fillId="0" borderId="0" xfId="3" applyNumberFormat="1" applyFill="1" applyBorder="1">
      <alignment vertical="center"/>
      <protection locked="0"/>
    </xf>
    <xf numFmtId="0" fontId="3" fillId="0" borderId="0" xfId="2" applyFont="1" applyAlignment="1"/>
    <xf numFmtId="0" fontId="0" fillId="0" borderId="0" xfId="0" applyAlignment="1">
      <alignment wrapText="1"/>
    </xf>
    <xf numFmtId="0" fontId="110" fillId="0" borderId="0" xfId="2" applyFont="1" applyAlignment="1">
      <alignment vertical="center"/>
    </xf>
    <xf numFmtId="0" fontId="96" fillId="0" borderId="4" xfId="3" applyFont="1" applyFill="1" applyBorder="1" applyAlignment="1">
      <alignment horizontal="left" vertical="center" wrapText="1"/>
      <protection locked="0"/>
    </xf>
    <xf numFmtId="0" fontId="1" fillId="0" borderId="4" xfId="3" applyFont="1" applyFill="1" applyBorder="1" applyAlignment="1">
      <alignment horizontal="left" vertical="center" wrapText="1"/>
      <protection locked="0"/>
    </xf>
    <xf numFmtId="0" fontId="64" fillId="0" borderId="4" xfId="3" applyFont="1" applyFill="1" applyBorder="1" applyAlignment="1">
      <alignment horizontal="left" vertical="center" wrapText="1"/>
      <protection locked="0"/>
    </xf>
    <xf numFmtId="164" fontId="51" fillId="0" borderId="0" xfId="1" applyNumberFormat="1" applyFont="1" applyFill="1" applyAlignment="1">
      <alignment vertical="center"/>
    </xf>
    <xf numFmtId="0" fontId="6" fillId="0" borderId="12" xfId="3" applyFont="1" applyFill="1" applyBorder="1" applyAlignment="1">
      <alignment horizontal="left" vertical="center"/>
      <protection locked="0"/>
    </xf>
    <xf numFmtId="0" fontId="8" fillId="0" borderId="0" xfId="0" applyFont="1" applyAlignment="1">
      <alignment horizontal="right" vertical="center"/>
    </xf>
    <xf numFmtId="0" fontId="1" fillId="0" borderId="1" xfId="3" applyFont="1" applyFill="1" applyAlignment="1">
      <alignment horizontal="left" vertical="center" wrapText="1"/>
      <protection locked="0"/>
    </xf>
    <xf numFmtId="0" fontId="6" fillId="0" borderId="1" xfId="3" applyFont="1" applyFill="1">
      <alignment vertical="center"/>
      <protection locked="0"/>
    </xf>
    <xf numFmtId="3" fontId="6" fillId="0" borderId="9" xfId="3" applyNumberFormat="1" applyFont="1" applyFill="1" applyBorder="1" applyAlignment="1">
      <alignment horizontal="center" vertical="center"/>
      <protection locked="0"/>
    </xf>
    <xf numFmtId="166" fontId="6" fillId="0" borderId="9" xfId="3" applyNumberFormat="1" applyFont="1" applyFill="1" applyBorder="1" applyAlignment="1">
      <alignment horizontal="center" vertical="center"/>
      <protection locked="0"/>
    </xf>
    <xf numFmtId="164" fontId="1" fillId="0" borderId="3" xfId="3" applyNumberFormat="1" applyFont="1" applyFill="1" applyBorder="1">
      <alignment vertical="center"/>
      <protection locked="0"/>
    </xf>
    <xf numFmtId="0" fontId="1" fillId="0" borderId="3" xfId="3" applyFont="1" applyFill="1" applyBorder="1">
      <alignment vertical="center"/>
      <protection locked="0"/>
    </xf>
    <xf numFmtId="164" fontId="1" fillId="0" borderId="1" xfId="3" applyNumberFormat="1" applyFont="1" applyFill="1">
      <alignment vertical="center"/>
      <protection locked="0"/>
    </xf>
    <xf numFmtId="0" fontId="96" fillId="10" borderId="1" xfId="3" applyFont="1" applyFill="1" applyBorder="1" applyAlignment="1">
      <alignment horizontal="left" vertical="center" wrapText="1"/>
      <protection locked="0"/>
    </xf>
    <xf numFmtId="0" fontId="1" fillId="10" borderId="72" xfId="3" applyFont="1" applyFill="1" applyBorder="1" applyAlignment="1">
      <alignment horizontal="left" vertical="center" wrapText="1"/>
      <protection locked="0"/>
    </xf>
    <xf numFmtId="0" fontId="6" fillId="10" borderId="72" xfId="0" applyFont="1" applyFill="1" applyBorder="1" applyAlignment="1">
      <alignment horizontal="left" vertical="center" wrapText="1"/>
    </xf>
    <xf numFmtId="0" fontId="6" fillId="10" borderId="72" xfId="3" applyFont="1" applyFill="1" applyBorder="1">
      <alignment vertical="center"/>
      <protection locked="0"/>
    </xf>
    <xf numFmtId="0" fontId="6" fillId="10" borderId="71" xfId="3" applyFont="1" applyFill="1" applyBorder="1">
      <alignment vertical="center"/>
      <protection locked="0"/>
    </xf>
    <xf numFmtId="3" fontId="6" fillId="10" borderId="73" xfId="3" applyNumberFormat="1" applyFont="1" applyFill="1" applyBorder="1" applyAlignment="1">
      <alignment horizontal="center" vertical="center"/>
      <protection locked="0"/>
    </xf>
    <xf numFmtId="164" fontId="1" fillId="0" borderId="3" xfId="3" applyNumberFormat="1" applyFont="1" applyFill="1" applyBorder="1" applyAlignment="1">
      <alignment horizontal="right" vertical="center"/>
      <protection locked="0"/>
    </xf>
    <xf numFmtId="0" fontId="66" fillId="0" borderId="30" xfId="0" applyFont="1" applyFill="1" applyBorder="1" applyAlignment="1">
      <alignment vertical="center" wrapText="1"/>
    </xf>
    <xf numFmtId="0" fontId="72" fillId="0" borderId="21" xfId="0" applyFont="1" applyFill="1" applyBorder="1" applyAlignment="1">
      <alignment vertical="center" wrapText="1"/>
    </xf>
    <xf numFmtId="0" fontId="8" fillId="0" borderId="0" xfId="0" applyFont="1" applyAlignment="1">
      <alignment horizontal="right"/>
    </xf>
    <xf numFmtId="0" fontId="44" fillId="0" borderId="0" xfId="0" applyFont="1" applyAlignment="1">
      <alignment horizontal="right"/>
    </xf>
    <xf numFmtId="0" fontId="16" fillId="0" borderId="0" xfId="1" applyFont="1" applyAlignment="1">
      <alignment horizontal="center" vertical="center" wrapText="1"/>
    </xf>
    <xf numFmtId="0" fontId="87" fillId="0" borderId="0" xfId="1" applyFont="1" applyAlignment="1">
      <alignment horizontal="center" vertical="center"/>
    </xf>
    <xf numFmtId="0" fontId="16" fillId="0" borderId="0" xfId="1" applyFont="1" applyFill="1" applyBorder="1" applyAlignment="1">
      <alignment horizontal="center" vertical="center" wrapText="1"/>
    </xf>
    <xf numFmtId="8" fontId="7" fillId="3" borderId="2" xfId="0" applyNumberFormat="1" applyFont="1" applyFill="1" applyBorder="1" applyAlignment="1">
      <alignment horizontal="center"/>
    </xf>
    <xf numFmtId="8" fontId="7" fillId="3" borderId="8" xfId="0" applyNumberFormat="1" applyFont="1" applyFill="1" applyBorder="1" applyAlignment="1">
      <alignment horizontal="center"/>
    </xf>
    <xf numFmtId="8" fontId="7" fillId="3" borderId="3" xfId="0" applyNumberFormat="1" applyFont="1" applyFill="1" applyBorder="1" applyAlignment="1">
      <alignment horizontal="center"/>
    </xf>
    <xf numFmtId="0" fontId="1" fillId="0" borderId="56" xfId="3" applyFont="1" applyFill="1" applyBorder="1" applyAlignment="1">
      <alignment horizontal="center" vertical="center" wrapText="1"/>
      <protection locked="0"/>
    </xf>
    <xf numFmtId="0" fontId="1" fillId="0" borderId="37" xfId="3" applyFont="1" applyFill="1" applyBorder="1" applyAlignment="1">
      <alignment horizontal="center" vertical="center" wrapText="1"/>
      <protection locked="0"/>
    </xf>
    <xf numFmtId="0" fontId="1" fillId="0" borderId="57" xfId="3" applyFont="1" applyFill="1" applyBorder="1" applyAlignment="1">
      <alignment horizontal="center" vertical="center" wrapText="1"/>
      <protection locked="0"/>
    </xf>
    <xf numFmtId="0" fontId="6" fillId="0" borderId="56" xfId="0" applyFont="1" applyBorder="1" applyAlignment="1">
      <alignment horizontal="center"/>
    </xf>
    <xf numFmtId="0" fontId="6" fillId="0" borderId="37" xfId="0" applyFont="1" applyBorder="1" applyAlignment="1">
      <alignment horizontal="center"/>
    </xf>
    <xf numFmtId="0" fontId="6" fillId="0" borderId="57" xfId="0" applyFont="1" applyBorder="1" applyAlignment="1">
      <alignment horizontal="center"/>
    </xf>
    <xf numFmtId="0" fontId="1" fillId="0" borderId="56" xfId="1" applyFont="1" applyBorder="1" applyAlignment="1">
      <alignment horizontal="center" vertical="center"/>
    </xf>
    <xf numFmtId="0" fontId="1" fillId="0" borderId="37" xfId="1" applyFont="1" applyBorder="1" applyAlignment="1">
      <alignment horizontal="center" vertical="center"/>
    </xf>
    <xf numFmtId="0" fontId="1" fillId="0" borderId="57" xfId="1" applyFont="1" applyBorder="1" applyAlignment="1">
      <alignment horizontal="center" vertical="center"/>
    </xf>
    <xf numFmtId="0" fontId="52" fillId="0" borderId="56" xfId="3" applyFont="1" applyFill="1" applyBorder="1" applyAlignment="1">
      <alignment horizontal="center" vertical="center" wrapText="1"/>
      <protection locked="0"/>
    </xf>
    <xf numFmtId="0" fontId="52" fillId="0" borderId="57" xfId="3" applyFont="1" applyFill="1" applyBorder="1" applyAlignment="1">
      <alignment horizontal="center" vertical="center" wrapText="1"/>
      <protection locked="0"/>
    </xf>
    <xf numFmtId="0" fontId="52" fillId="0" borderId="57" xfId="1" applyFont="1" applyBorder="1" applyAlignment="1">
      <alignment horizontal="center" vertical="center"/>
    </xf>
    <xf numFmtId="0" fontId="1" fillId="0" borderId="4" xfId="3" applyFont="1" applyBorder="1" applyAlignment="1">
      <alignment horizontal="center" vertical="center" wrapText="1"/>
      <protection locked="0"/>
    </xf>
    <xf numFmtId="0" fontId="1" fillId="0" borderId="5" xfId="3" applyFont="1" applyBorder="1" applyAlignment="1">
      <alignment horizontal="center" vertical="center" wrapText="1"/>
      <protection locked="0"/>
    </xf>
    <xf numFmtId="0" fontId="1" fillId="0" borderId="6" xfId="3" applyFont="1" applyBorder="1" applyAlignment="1">
      <alignment horizontal="center" vertical="center" wrapText="1"/>
      <protection locked="0"/>
    </xf>
    <xf numFmtId="0" fontId="52" fillId="0" borderId="27" xfId="3" applyFont="1" applyBorder="1" applyAlignment="1">
      <alignment vertical="center" wrapText="1"/>
      <protection locked="0"/>
    </xf>
    <xf numFmtId="0" fontId="52" fillId="0" borderId="22" xfId="3" applyFont="1" applyBorder="1" applyAlignment="1">
      <alignment vertical="center" wrapText="1"/>
      <protection locked="0"/>
    </xf>
    <xf numFmtId="0" fontId="52" fillId="0" borderId="23" xfId="3" applyFont="1" applyBorder="1" applyAlignment="1">
      <alignment vertical="center" wrapText="1"/>
      <protection locked="0"/>
    </xf>
    <xf numFmtId="164" fontId="51" fillId="3" borderId="2" xfId="1" applyNumberFormat="1" applyFont="1" applyFill="1" applyBorder="1" applyAlignment="1">
      <alignment horizontal="center" vertical="center"/>
    </xf>
    <xf numFmtId="164" fontId="51" fillId="3" borderId="8" xfId="1" applyNumberFormat="1" applyFont="1" applyFill="1" applyBorder="1" applyAlignment="1">
      <alignment horizontal="center" vertical="center"/>
    </xf>
    <xf numFmtId="164" fontId="51" fillId="3" borderId="3" xfId="1" applyNumberFormat="1" applyFont="1" applyFill="1" applyBorder="1" applyAlignment="1">
      <alignment horizontal="center" vertical="center"/>
    </xf>
    <xf numFmtId="165" fontId="51" fillId="3" borderId="2" xfId="1" applyNumberFormat="1" applyFont="1" applyFill="1" applyBorder="1" applyAlignment="1">
      <alignment horizontal="center" vertical="center"/>
    </xf>
    <xf numFmtId="165" fontId="51" fillId="3" borderId="3" xfId="1" applyNumberFormat="1" applyFont="1" applyFill="1" applyBorder="1" applyAlignment="1">
      <alignment horizontal="center" vertical="center"/>
    </xf>
    <xf numFmtId="0" fontId="52" fillId="0" borderId="2" xfId="3" applyFont="1" applyBorder="1" applyAlignment="1">
      <alignment horizontal="center" vertical="center" wrapText="1"/>
      <protection locked="0"/>
    </xf>
    <xf numFmtId="0" fontId="52" fillId="0" borderId="8" xfId="3" applyFont="1" applyBorder="1" applyAlignment="1">
      <alignment horizontal="center" vertical="center" wrapText="1"/>
      <protection locked="0"/>
    </xf>
    <xf numFmtId="0" fontId="52" fillId="0" borderId="3" xfId="3" applyFont="1" applyBorder="1" applyAlignment="1">
      <alignment horizontal="center" vertical="center" wrapText="1"/>
      <protection locked="0"/>
    </xf>
    <xf numFmtId="0" fontId="55" fillId="0" borderId="8" xfId="3" applyFont="1" applyBorder="1" applyAlignment="1">
      <alignment horizontal="left" vertical="center" wrapText="1"/>
      <protection locked="0"/>
    </xf>
    <xf numFmtId="0" fontId="1" fillId="0" borderId="2" xfId="1" applyFont="1" applyBorder="1" applyAlignment="1">
      <alignment horizontal="center" vertical="center"/>
    </xf>
    <xf numFmtId="0" fontId="52" fillId="0" borderId="3" xfId="1" applyFont="1" applyBorder="1" applyAlignment="1">
      <alignment horizontal="center" vertical="center"/>
    </xf>
    <xf numFmtId="0" fontId="6" fillId="0" borderId="2" xfId="0" applyFont="1" applyBorder="1" applyAlignment="1">
      <alignment horizontal="center"/>
    </xf>
    <xf numFmtId="0" fontId="53" fillId="0" borderId="3" xfId="0" applyFont="1" applyBorder="1" applyAlignment="1">
      <alignment horizontal="center"/>
    </xf>
    <xf numFmtId="0" fontId="52" fillId="0" borderId="4" xfId="3" applyFont="1" applyFill="1" applyBorder="1" applyAlignment="1">
      <alignment vertical="center" wrapText="1"/>
      <protection locked="0"/>
    </xf>
    <xf numFmtId="0" fontId="52" fillId="0" borderId="5" xfId="3" applyFont="1" applyFill="1" applyBorder="1" applyAlignment="1">
      <alignment vertical="center" wrapText="1"/>
      <protection locked="0"/>
    </xf>
    <xf numFmtId="0" fontId="52" fillId="0" borderId="6" xfId="3" applyFont="1" applyFill="1" applyBorder="1" applyAlignment="1">
      <alignment vertical="center" wrapText="1"/>
      <protection locked="0"/>
    </xf>
    <xf numFmtId="0" fontId="6" fillId="0" borderId="4" xfId="3" applyFont="1" applyFill="1" applyBorder="1" applyAlignment="1">
      <alignment vertical="center" wrapText="1"/>
      <protection locked="0"/>
    </xf>
    <xf numFmtId="0" fontId="53" fillId="0" borderId="5" xfId="3" applyFont="1" applyFill="1" applyBorder="1" applyAlignment="1">
      <alignment vertical="center" wrapText="1"/>
      <protection locked="0"/>
    </xf>
    <xf numFmtId="0" fontId="53" fillId="0" borderId="10" xfId="3" applyFont="1" applyFill="1" applyBorder="1" applyAlignment="1">
      <alignment vertical="center" wrapText="1"/>
      <protection locked="0"/>
    </xf>
    <xf numFmtId="0" fontId="53" fillId="0" borderId="0" xfId="3" applyFont="1" applyFill="1" applyBorder="1" applyAlignment="1">
      <alignment vertical="center" wrapText="1"/>
      <protection locked="0"/>
    </xf>
    <xf numFmtId="0" fontId="53" fillId="0" borderId="0" xfId="0" applyFont="1" applyAlignment="1">
      <alignment vertical="center" wrapText="1"/>
    </xf>
    <xf numFmtId="0" fontId="53" fillId="0" borderId="7" xfId="0" applyFont="1" applyBorder="1" applyAlignment="1">
      <alignment vertical="center" wrapText="1"/>
    </xf>
    <xf numFmtId="0" fontId="52" fillId="0" borderId="4" xfId="3" applyFont="1" applyBorder="1" applyAlignment="1">
      <alignment vertical="center" wrapText="1"/>
      <protection locked="0"/>
    </xf>
    <xf numFmtId="0" fontId="52" fillId="0" borderId="5" xfId="3" applyFont="1" applyBorder="1" applyAlignment="1">
      <alignment vertical="center" wrapText="1"/>
      <protection locked="0"/>
    </xf>
    <xf numFmtId="0" fontId="52" fillId="0" borderId="6" xfId="3" applyFont="1" applyBorder="1" applyAlignment="1">
      <alignment vertical="center" wrapText="1"/>
      <protection locked="0"/>
    </xf>
    <xf numFmtId="0" fontId="52" fillId="0" borderId="10" xfId="3" applyFont="1" applyBorder="1" applyAlignment="1">
      <alignment vertical="center" wrapText="1"/>
      <protection locked="0"/>
    </xf>
    <xf numFmtId="0" fontId="52" fillId="0" borderId="0" xfId="3" applyFont="1" applyBorder="1" applyAlignment="1">
      <alignment vertical="center" wrapText="1"/>
      <protection locked="0"/>
    </xf>
    <xf numFmtId="0" fontId="52" fillId="0" borderId="28" xfId="3" applyFont="1" applyBorder="1" applyAlignment="1">
      <alignment vertical="center" wrapText="1"/>
      <protection locked="0"/>
    </xf>
    <xf numFmtId="0" fontId="52" fillId="0" borderId="29" xfId="3" applyFont="1" applyBorder="1" applyAlignment="1">
      <alignment vertical="center" wrapText="1"/>
      <protection locked="0"/>
    </xf>
    <xf numFmtId="0" fontId="53" fillId="0" borderId="30" xfId="0" applyFont="1" applyBorder="1" applyAlignment="1">
      <alignment vertical="center" wrapText="1"/>
    </xf>
    <xf numFmtId="0" fontId="55" fillId="0" borderId="0" xfId="3" applyFont="1" applyFill="1" applyBorder="1" applyAlignment="1">
      <alignment vertical="center" wrapText="1"/>
      <protection locked="0"/>
    </xf>
    <xf numFmtId="0" fontId="52" fillId="0" borderId="4" xfId="3" applyFont="1" applyBorder="1" applyAlignment="1">
      <alignment horizontal="left" vertical="center" wrapText="1"/>
      <protection locked="0"/>
    </xf>
    <xf numFmtId="0" fontId="52" fillId="0" borderId="6" xfId="3" applyFont="1" applyBorder="1" applyAlignment="1">
      <alignment horizontal="left" vertical="center" wrapText="1"/>
      <protection locked="0"/>
    </xf>
    <xf numFmtId="0" fontId="53" fillId="10" borderId="4" xfId="3" applyFont="1" applyFill="1" applyBorder="1" applyAlignment="1">
      <alignment vertical="center" wrapText="1"/>
      <protection locked="0"/>
    </xf>
    <xf numFmtId="0" fontId="53" fillId="10" borderId="5" xfId="3" applyFont="1" applyFill="1" applyBorder="1" applyAlignment="1">
      <alignment vertical="center" wrapText="1"/>
      <protection locked="0"/>
    </xf>
    <xf numFmtId="0" fontId="53" fillId="10" borderId="6" xfId="3" applyFont="1" applyFill="1" applyBorder="1" applyAlignment="1">
      <alignment vertical="center" wrapText="1"/>
      <protection locked="0"/>
    </xf>
    <xf numFmtId="0" fontId="53" fillId="0" borderId="4" xfId="3" applyFont="1" applyFill="1" applyBorder="1" applyAlignment="1">
      <alignment vertical="center" wrapText="1"/>
      <protection locked="0"/>
    </xf>
    <xf numFmtId="0" fontId="53" fillId="0" borderId="6" xfId="3" applyFont="1" applyFill="1" applyBorder="1" applyAlignment="1">
      <alignment vertical="center" wrapText="1"/>
      <protection locked="0"/>
    </xf>
    <xf numFmtId="0" fontId="52" fillId="0" borderId="12" xfId="3" applyFont="1" applyFill="1" applyBorder="1" applyAlignment="1">
      <alignment vertical="center" wrapText="1"/>
      <protection locked="0"/>
    </xf>
    <xf numFmtId="0" fontId="53" fillId="0" borderId="12" xfId="0" applyFont="1" applyBorder="1" applyAlignment="1">
      <alignment vertical="center" wrapText="1"/>
    </xf>
    <xf numFmtId="0" fontId="53" fillId="0" borderId="4" xfId="3" applyFont="1" applyBorder="1" applyAlignment="1">
      <alignment vertical="center" wrapText="1"/>
      <protection locked="0"/>
    </xf>
    <xf numFmtId="0" fontId="53" fillId="0" borderId="5" xfId="3" applyFont="1" applyBorder="1" applyAlignment="1">
      <alignment vertical="center" wrapText="1"/>
      <protection locked="0"/>
    </xf>
    <xf numFmtId="0" fontId="53" fillId="0" borderId="6" xfId="3" applyFont="1" applyBorder="1" applyAlignment="1">
      <alignment vertical="center" wrapText="1"/>
      <protection locked="0"/>
    </xf>
    <xf numFmtId="0" fontId="52" fillId="0" borderId="1" xfId="1" applyFont="1" applyBorder="1" applyAlignment="1">
      <alignment vertical="center" wrapText="1"/>
    </xf>
    <xf numFmtId="0" fontId="52" fillId="0" borderId="10" xfId="3" applyFont="1" applyFill="1" applyBorder="1" applyAlignment="1">
      <alignment vertical="center" wrapText="1"/>
      <protection locked="0"/>
    </xf>
    <xf numFmtId="0" fontId="52" fillId="0" borderId="0" xfId="3" applyFont="1" applyFill="1" applyBorder="1" applyAlignment="1">
      <alignment vertical="center" wrapText="1"/>
      <protection locked="0"/>
    </xf>
    <xf numFmtId="0" fontId="52" fillId="0" borderId="12" xfId="3" applyFont="1" applyBorder="1" applyAlignment="1">
      <alignment vertical="center" wrapText="1"/>
      <protection locked="0"/>
    </xf>
    <xf numFmtId="0" fontId="62" fillId="0" borderId="0" xfId="0" applyFont="1" applyFill="1" applyAlignment="1">
      <alignment horizontal="center" vertical="center" wrapText="1"/>
    </xf>
    <xf numFmtId="0" fontId="60" fillId="10" borderId="12" xfId="0" applyFont="1" applyFill="1" applyBorder="1" applyAlignment="1">
      <alignment vertical="center" wrapText="1"/>
    </xf>
    <xf numFmtId="0" fontId="61" fillId="0" borderId="0" xfId="0" applyFont="1" applyFill="1" applyAlignment="1">
      <alignment horizontal="center" vertical="center" wrapText="1"/>
    </xf>
    <xf numFmtId="0" fontId="52" fillId="0" borderId="1" xfId="3" applyFont="1" applyBorder="1" applyAlignment="1">
      <alignment vertical="center" wrapText="1"/>
      <protection locked="0"/>
    </xf>
    <xf numFmtId="0" fontId="4" fillId="0" borderId="56" xfId="1" applyFont="1" applyBorder="1" applyAlignment="1">
      <alignment horizontal="center" vertical="center"/>
    </xf>
    <xf numFmtId="0" fontId="4" fillId="0" borderId="37" xfId="1" applyFont="1" applyBorder="1" applyAlignment="1">
      <alignment horizontal="center" vertical="center"/>
    </xf>
    <xf numFmtId="0" fontId="4" fillId="0" borderId="57" xfId="1" applyFont="1" applyBorder="1" applyAlignment="1">
      <alignment horizontal="center" vertical="center"/>
    </xf>
    <xf numFmtId="0" fontId="53" fillId="10" borderId="15" xfId="0" applyFont="1" applyFill="1" applyBorder="1" applyAlignment="1">
      <alignment vertical="center" wrapText="1"/>
    </xf>
    <xf numFmtId="0" fontId="53" fillId="10" borderId="16" xfId="0" applyFont="1" applyFill="1" applyBorder="1" applyAlignment="1">
      <alignment vertical="center" wrapText="1"/>
    </xf>
    <xf numFmtId="0" fontId="53" fillId="10" borderId="17" xfId="0" applyFont="1" applyFill="1" applyBorder="1" applyAlignment="1">
      <alignment vertical="center" wrapText="1"/>
    </xf>
    <xf numFmtId="0" fontId="52" fillId="0" borderId="4" xfId="1" applyFont="1" applyBorder="1" applyAlignment="1">
      <alignment vertical="center" wrapText="1"/>
    </xf>
    <xf numFmtId="0" fontId="52" fillId="0" borderId="5" xfId="1" applyFont="1" applyBorder="1" applyAlignment="1">
      <alignment vertical="center" wrapText="1"/>
    </xf>
    <xf numFmtId="0" fontId="52" fillId="0" borderId="6" xfId="1" applyFont="1" applyBorder="1" applyAlignment="1">
      <alignment vertical="center" wrapText="1"/>
    </xf>
    <xf numFmtId="0" fontId="52" fillId="0" borderId="4" xfId="1" applyFont="1" applyBorder="1" applyAlignment="1">
      <alignment horizontal="left" vertical="center"/>
    </xf>
    <xf numFmtId="0" fontId="52" fillId="0" borderId="5" xfId="1" applyFont="1" applyBorder="1" applyAlignment="1">
      <alignment horizontal="left" vertical="center"/>
    </xf>
    <xf numFmtId="0" fontId="52" fillId="0" borderId="6" xfId="1" applyFont="1" applyBorder="1" applyAlignment="1">
      <alignment horizontal="left" vertical="center"/>
    </xf>
    <xf numFmtId="0" fontId="96" fillId="0" borderId="4" xfId="3" applyFont="1" applyBorder="1" applyAlignment="1">
      <alignment horizontal="center" vertical="center" wrapText="1"/>
      <protection locked="0"/>
    </xf>
    <xf numFmtId="0" fontId="96" fillId="0" borderId="5" xfId="3" applyFont="1" applyBorder="1" applyAlignment="1">
      <alignment horizontal="center" vertical="center" wrapText="1"/>
      <protection locked="0"/>
    </xf>
    <xf numFmtId="0" fontId="96" fillId="0" borderId="6" xfId="3" applyFont="1" applyBorder="1" applyAlignment="1">
      <alignment horizontal="center" vertical="center" wrapText="1"/>
      <protection locked="0"/>
    </xf>
    <xf numFmtId="0" fontId="96" fillId="0" borderId="4" xfId="3" applyFont="1" applyBorder="1" applyAlignment="1">
      <alignment horizontal="left" vertical="center" wrapText="1"/>
      <protection locked="0"/>
    </xf>
    <xf numFmtId="0" fontId="96" fillId="0" borderId="22" xfId="3" applyFont="1" applyBorder="1" applyAlignment="1">
      <alignment horizontal="left" vertical="center" wrapText="1"/>
      <protection locked="0"/>
    </xf>
    <xf numFmtId="0" fontId="96" fillId="0" borderId="5" xfId="3" applyFont="1" applyBorder="1" applyAlignment="1">
      <alignment horizontal="left" vertical="center" wrapText="1"/>
      <protection locked="0"/>
    </xf>
    <xf numFmtId="0" fontId="96" fillId="0" borderId="6" xfId="3" applyFont="1" applyBorder="1" applyAlignment="1">
      <alignment horizontal="left" vertical="center" wrapText="1"/>
      <protection locked="0"/>
    </xf>
    <xf numFmtId="165" fontId="98" fillId="3" borderId="2" xfId="1" applyNumberFormat="1" applyFont="1" applyFill="1" applyBorder="1" applyAlignment="1">
      <alignment horizontal="center" vertical="center"/>
    </xf>
    <xf numFmtId="165" fontId="98" fillId="3" borderId="3" xfId="1" applyNumberFormat="1" applyFont="1" applyFill="1" applyBorder="1" applyAlignment="1">
      <alignment horizontal="center" vertical="center"/>
    </xf>
    <xf numFmtId="0" fontId="96" fillId="0" borderId="2" xfId="3" applyFont="1" applyBorder="1" applyAlignment="1">
      <alignment horizontal="center" vertical="center" wrapText="1"/>
      <protection locked="0"/>
    </xf>
    <xf numFmtId="0" fontId="96" fillId="0" borderId="8" xfId="3" applyFont="1" applyBorder="1" applyAlignment="1">
      <alignment horizontal="center" vertical="center" wrapText="1"/>
      <protection locked="0"/>
    </xf>
    <xf numFmtId="0" fontId="96" fillId="0" borderId="3" xfId="3" applyFont="1" applyBorder="1" applyAlignment="1">
      <alignment horizontal="center" vertical="center" wrapText="1"/>
      <protection locked="0"/>
    </xf>
    <xf numFmtId="0" fontId="100" fillId="0" borderId="8" xfId="3" applyFont="1" applyBorder="1" applyAlignment="1">
      <alignment horizontal="left" vertical="center" wrapText="1"/>
      <protection locked="0"/>
    </xf>
    <xf numFmtId="164" fontId="98" fillId="3" borderId="2" xfId="1" applyNumberFormat="1" applyFont="1" applyFill="1" applyBorder="1" applyAlignment="1">
      <alignment horizontal="center" vertical="center"/>
    </xf>
    <xf numFmtId="164" fontId="98" fillId="3" borderId="8" xfId="1" applyNumberFormat="1" applyFont="1" applyFill="1" applyBorder="1" applyAlignment="1">
      <alignment horizontal="center" vertical="center"/>
    </xf>
    <xf numFmtId="164" fontId="98" fillId="3" borderId="3" xfId="1" applyNumberFormat="1" applyFont="1" applyFill="1" applyBorder="1" applyAlignment="1">
      <alignment horizontal="center" vertical="center"/>
    </xf>
    <xf numFmtId="0" fontId="99" fillId="0" borderId="4" xfId="3" applyFont="1" applyBorder="1" applyAlignment="1">
      <alignment horizontal="left" vertical="center" wrapText="1"/>
      <protection locked="0"/>
    </xf>
    <xf numFmtId="0" fontId="99" fillId="0" borderId="5" xfId="3" applyFont="1" applyBorder="1" applyAlignment="1">
      <alignment horizontal="left" vertical="center" wrapText="1"/>
      <protection locked="0"/>
    </xf>
    <xf numFmtId="0" fontId="99" fillId="0" borderId="6" xfId="3" applyFont="1" applyBorder="1" applyAlignment="1">
      <alignment horizontal="left" vertical="center" wrapText="1"/>
      <protection locked="0"/>
    </xf>
    <xf numFmtId="0" fontId="96" fillId="0" borderId="10" xfId="3" applyFont="1" applyFill="1" applyBorder="1" applyAlignment="1">
      <alignment horizontal="left" vertical="center" wrapText="1"/>
      <protection locked="0"/>
    </xf>
    <xf numFmtId="0" fontId="96" fillId="0" borderId="0" xfId="3" applyFont="1" applyFill="1" applyBorder="1" applyAlignment="1">
      <alignment horizontal="left" vertical="center" wrapText="1"/>
      <protection locked="0"/>
    </xf>
    <xf numFmtId="0" fontId="99" fillId="0" borderId="7" xfId="0" applyFont="1" applyBorder="1" applyAlignment="1">
      <alignment horizontal="left" vertical="center" wrapText="1"/>
    </xf>
    <xf numFmtId="0" fontId="96" fillId="0" borderId="10" xfId="3" applyFont="1" applyBorder="1" applyAlignment="1">
      <alignment horizontal="left" vertical="center" wrapText="1"/>
      <protection locked="0"/>
    </xf>
    <xf numFmtId="0" fontId="96" fillId="0" borderId="0" xfId="3" applyFont="1" applyBorder="1" applyAlignment="1">
      <alignment horizontal="left" vertical="center" wrapText="1"/>
      <protection locked="0"/>
    </xf>
    <xf numFmtId="0" fontId="96" fillId="0" borderId="1" xfId="1" applyFont="1" applyBorder="1" applyAlignment="1">
      <alignment horizontal="left" vertical="center" wrapText="1"/>
    </xf>
    <xf numFmtId="0" fontId="96" fillId="0" borderId="4" xfId="1" applyFont="1" applyBorder="1" applyAlignment="1">
      <alignment horizontal="left" vertical="center"/>
    </xf>
    <xf numFmtId="0" fontId="96" fillId="0" borderId="5" xfId="1" applyFont="1" applyBorder="1" applyAlignment="1">
      <alignment horizontal="left" vertical="center"/>
    </xf>
    <xf numFmtId="0" fontId="96" fillId="0" borderId="6" xfId="1" applyFont="1" applyBorder="1" applyAlignment="1">
      <alignment horizontal="left" vertical="center"/>
    </xf>
    <xf numFmtId="0" fontId="96" fillId="0" borderId="4" xfId="3" applyFont="1" applyFill="1" applyBorder="1" applyAlignment="1">
      <alignment horizontal="left" vertical="center" wrapText="1"/>
      <protection locked="0"/>
    </xf>
    <xf numFmtId="0" fontId="96" fillId="0" borderId="5" xfId="3" applyFont="1" applyFill="1" applyBorder="1" applyAlignment="1">
      <alignment horizontal="left" vertical="center" wrapText="1"/>
      <protection locked="0"/>
    </xf>
    <xf numFmtId="0" fontId="96" fillId="0" borderId="6" xfId="3" applyFont="1" applyFill="1" applyBorder="1" applyAlignment="1">
      <alignment horizontal="left" vertical="center" wrapText="1"/>
      <protection locked="0"/>
    </xf>
    <xf numFmtId="0" fontId="96" fillId="0" borderId="4" xfId="1" applyFont="1" applyBorder="1" applyAlignment="1">
      <alignment horizontal="left" vertical="center" wrapText="1"/>
    </xf>
    <xf numFmtId="0" fontId="96" fillId="0" borderId="5" xfId="1" applyFont="1" applyBorder="1" applyAlignment="1">
      <alignment horizontal="left" vertical="center" wrapText="1"/>
    </xf>
    <xf numFmtId="0" fontId="96" fillId="0" borderId="6" xfId="1" applyFont="1" applyBorder="1" applyAlignment="1">
      <alignment horizontal="left" vertical="center" wrapText="1"/>
    </xf>
    <xf numFmtId="0" fontId="99" fillId="0" borderId="4" xfId="3" applyFont="1" applyFill="1" applyBorder="1" applyAlignment="1">
      <alignment horizontal="left" vertical="center" wrapText="1"/>
      <protection locked="0"/>
    </xf>
    <xf numFmtId="0" fontId="99" fillId="0" borderId="5" xfId="3" applyFont="1" applyFill="1" applyBorder="1" applyAlignment="1">
      <alignment horizontal="left" vertical="center" wrapText="1"/>
      <protection locked="0"/>
    </xf>
    <xf numFmtId="0" fontId="99" fillId="0" borderId="6" xfId="3" applyFont="1" applyFill="1" applyBorder="1" applyAlignment="1">
      <alignment horizontal="left" vertical="center" wrapText="1"/>
      <protection locked="0"/>
    </xf>
    <xf numFmtId="0" fontId="98" fillId="0" borderId="7" xfId="3" applyFont="1" applyBorder="1" applyAlignment="1">
      <alignment horizontal="left" vertical="center" wrapText="1"/>
      <protection locked="0"/>
    </xf>
    <xf numFmtId="0" fontId="99" fillId="10" borderId="4" xfId="3" applyFont="1" applyFill="1" applyBorder="1" applyAlignment="1">
      <alignment horizontal="left" vertical="center" wrapText="1"/>
      <protection locked="0"/>
    </xf>
    <xf numFmtId="0" fontId="99" fillId="10" borderId="5" xfId="3" applyFont="1" applyFill="1" applyBorder="1" applyAlignment="1">
      <alignment horizontal="left" vertical="center" wrapText="1"/>
      <protection locked="0"/>
    </xf>
    <xf numFmtId="0" fontId="99" fillId="10" borderId="6" xfId="3" applyFont="1" applyFill="1" applyBorder="1" applyAlignment="1">
      <alignment horizontal="left" vertical="center" wrapText="1"/>
      <protection locked="0"/>
    </xf>
    <xf numFmtId="0" fontId="99" fillId="10" borderId="15" xfId="0" applyFont="1" applyFill="1" applyBorder="1" applyAlignment="1">
      <alignment horizontal="left" vertical="center" wrapText="1"/>
    </xf>
    <xf numFmtId="0" fontId="99" fillId="10" borderId="16" xfId="0" applyFont="1" applyFill="1" applyBorder="1" applyAlignment="1">
      <alignment horizontal="left" vertical="center" wrapText="1"/>
    </xf>
    <xf numFmtId="0" fontId="99" fillId="10" borderId="17" xfId="0" applyFont="1" applyFill="1" applyBorder="1" applyAlignment="1">
      <alignment horizontal="left" vertical="center" wrapText="1"/>
    </xf>
    <xf numFmtId="0" fontId="100" fillId="0" borderId="0" xfId="3" applyFont="1" applyFill="1" applyBorder="1" applyAlignment="1">
      <alignment horizontal="left" vertical="center" wrapText="1"/>
      <protection locked="0"/>
    </xf>
    <xf numFmtId="0" fontId="104" fillId="10" borderId="15" xfId="0" applyFont="1" applyFill="1" applyBorder="1" applyAlignment="1">
      <alignment horizontal="left" vertical="center" wrapText="1"/>
    </xf>
    <xf numFmtId="0" fontId="96" fillId="0" borderId="1" xfId="3" applyFont="1" applyBorder="1" applyAlignment="1">
      <alignment horizontal="left" vertical="center" wrapText="1"/>
      <protection locked="0"/>
    </xf>
    <xf numFmtId="0" fontId="96" fillId="0" borderId="56" xfId="1" applyFont="1" applyBorder="1" applyAlignment="1">
      <alignment horizontal="center" vertical="center"/>
    </xf>
    <xf numFmtId="0" fontId="96" fillId="0" borderId="57" xfId="1" applyFont="1" applyBorder="1" applyAlignment="1">
      <alignment horizontal="center" vertical="center"/>
    </xf>
    <xf numFmtId="0" fontId="96" fillId="0" borderId="0" xfId="1" applyFont="1" applyAlignment="1">
      <alignment horizontal="center" vertical="center"/>
    </xf>
    <xf numFmtId="0" fontId="1" fillId="0" borderId="0" xfId="1" applyFont="1" applyAlignment="1">
      <alignment horizontal="center" vertical="center"/>
    </xf>
    <xf numFmtId="0" fontId="1" fillId="0" borderId="56" xfId="1" applyBorder="1" applyAlignment="1">
      <alignment horizontal="center" vertical="center"/>
    </xf>
    <xf numFmtId="0" fontId="1" fillId="0" borderId="57" xfId="1" applyBorder="1" applyAlignment="1">
      <alignment horizontal="center" vertical="center"/>
    </xf>
    <xf numFmtId="0" fontId="1" fillId="0" borderId="4" xfId="3" applyFont="1" applyBorder="1" applyAlignment="1">
      <alignment horizontal="left" vertical="center" wrapText="1"/>
      <protection locked="0"/>
    </xf>
    <xf numFmtId="0" fontId="1" fillId="0" borderId="22" xfId="3" applyFont="1" applyBorder="1" applyAlignment="1">
      <alignment horizontal="left" vertical="center" wrapText="1"/>
      <protection locked="0"/>
    </xf>
    <xf numFmtId="0" fontId="1" fillId="0" borderId="5" xfId="3" applyFont="1" applyBorder="1" applyAlignment="1">
      <alignment horizontal="left" vertical="center" wrapText="1"/>
      <protection locked="0"/>
    </xf>
    <xf numFmtId="0" fontId="1" fillId="0" borderId="6" xfId="3" applyFont="1" applyBorder="1" applyAlignment="1">
      <alignment horizontal="left" vertical="center" wrapText="1"/>
      <protection locked="0"/>
    </xf>
    <xf numFmtId="164" fontId="4" fillId="3" borderId="2" xfId="1" applyNumberFormat="1" applyFont="1" applyFill="1" applyBorder="1" applyAlignment="1">
      <alignment horizontal="center" vertical="center"/>
    </xf>
    <xf numFmtId="164" fontId="4" fillId="3" borderId="8" xfId="1" applyNumberFormat="1" applyFont="1" applyFill="1" applyBorder="1" applyAlignment="1">
      <alignment horizontal="center" vertical="center"/>
    </xf>
    <xf numFmtId="164" fontId="4" fillId="3" borderId="3" xfId="1" applyNumberFormat="1" applyFont="1" applyFill="1" applyBorder="1" applyAlignment="1">
      <alignment horizontal="center" vertical="center"/>
    </xf>
    <xf numFmtId="165" fontId="4" fillId="3" borderId="2" xfId="1" applyNumberFormat="1" applyFont="1" applyFill="1" applyBorder="1" applyAlignment="1">
      <alignment horizontal="center" vertical="center"/>
    </xf>
    <xf numFmtId="165" fontId="4" fillId="3" borderId="3" xfId="1" applyNumberFormat="1" applyFont="1" applyFill="1" applyBorder="1" applyAlignment="1">
      <alignment horizontal="center" vertical="center"/>
    </xf>
    <xf numFmtId="0" fontId="1" fillId="0" borderId="2" xfId="3" applyFont="1" applyBorder="1" applyAlignment="1">
      <alignment horizontal="center" vertical="center" wrapText="1"/>
      <protection locked="0"/>
    </xf>
    <xf numFmtId="0" fontId="1" fillId="0" borderId="8" xfId="3" applyFont="1" applyBorder="1" applyAlignment="1">
      <alignment horizontal="center" vertical="center" wrapText="1"/>
      <protection locked="0"/>
    </xf>
    <xf numFmtId="0" fontId="1" fillId="0" borderId="3" xfId="3" applyFont="1" applyBorder="1" applyAlignment="1">
      <alignment horizontal="center" vertical="center" wrapText="1"/>
      <protection locked="0"/>
    </xf>
    <xf numFmtId="0" fontId="11" fillId="0" borderId="8" xfId="3" applyFont="1" applyBorder="1" applyAlignment="1">
      <alignment horizontal="left" vertical="center" wrapText="1"/>
      <protection locked="0"/>
    </xf>
    <xf numFmtId="0" fontId="6" fillId="0" borderId="4" xfId="3" applyFont="1" applyBorder="1" applyAlignment="1">
      <alignment horizontal="center" vertical="center" wrapText="1"/>
      <protection locked="0"/>
    </xf>
    <xf numFmtId="0" fontId="6" fillId="0" borderId="5" xfId="3" applyFont="1" applyBorder="1" applyAlignment="1">
      <alignment horizontal="center" vertical="center" wrapText="1"/>
      <protection locked="0"/>
    </xf>
    <xf numFmtId="0" fontId="6" fillId="0" borderId="6" xfId="3" applyFont="1" applyBorder="1" applyAlignment="1">
      <alignment horizontal="center" vertical="center" wrapText="1"/>
      <protection locked="0"/>
    </xf>
    <xf numFmtId="0" fontId="1" fillId="0" borderId="10" xfId="3" applyFont="1" applyFill="1" applyBorder="1" applyAlignment="1">
      <alignment horizontal="center" vertical="center" wrapText="1"/>
      <protection locked="0"/>
    </xf>
    <xf numFmtId="0" fontId="1" fillId="0" borderId="0" xfId="3" applyFont="1" applyFill="1" applyBorder="1" applyAlignment="1">
      <alignment horizontal="center" vertical="center" wrapText="1"/>
      <protection locked="0"/>
    </xf>
    <xf numFmtId="0" fontId="6" fillId="0" borderId="7" xfId="0" applyFont="1" applyBorder="1" applyAlignment="1">
      <alignment vertical="center" wrapText="1"/>
    </xf>
    <xf numFmtId="0" fontId="1" fillId="0" borderId="10" xfId="3" applyFont="1" applyBorder="1" applyAlignment="1">
      <alignment horizontal="center" vertical="center" wrapText="1"/>
      <protection locked="0"/>
    </xf>
    <xf numFmtId="0" fontId="1" fillId="0" borderId="0" xfId="3" applyFont="1" applyBorder="1" applyAlignment="1">
      <alignment horizontal="center" vertical="center" wrapText="1"/>
      <protection locked="0"/>
    </xf>
    <xf numFmtId="0" fontId="1" fillId="0" borderId="1" xfId="1" applyFont="1" applyBorder="1" applyAlignment="1">
      <alignment horizontal="center" vertical="center" wrapText="1"/>
    </xf>
    <xf numFmtId="0" fontId="1" fillId="0" borderId="4" xfId="1" applyFont="1" applyBorder="1" applyAlignment="1">
      <alignment horizontal="left" vertical="center"/>
    </xf>
    <xf numFmtId="0" fontId="1" fillId="0" borderId="5" xfId="1" applyFont="1" applyBorder="1" applyAlignment="1">
      <alignment horizontal="left" vertical="center"/>
    </xf>
    <xf numFmtId="0" fontId="1" fillId="0" borderId="6" xfId="1" applyFont="1" applyBorder="1" applyAlignment="1">
      <alignment horizontal="left" vertical="center"/>
    </xf>
    <xf numFmtId="0" fontId="1" fillId="0" borderId="4" xfId="3" applyFont="1" applyFill="1" applyBorder="1" applyAlignment="1">
      <alignment horizontal="center" vertical="center" wrapText="1"/>
      <protection locked="0"/>
    </xf>
    <xf numFmtId="0" fontId="1" fillId="0" borderId="5" xfId="3" applyFont="1" applyFill="1" applyBorder="1" applyAlignment="1">
      <alignment horizontal="center" vertical="center" wrapText="1"/>
      <protection locked="0"/>
    </xf>
    <xf numFmtId="0" fontId="1" fillId="0" borderId="6" xfId="3" applyFont="1" applyFill="1" applyBorder="1" applyAlignment="1">
      <alignment horizontal="center" vertical="center" wrapText="1"/>
      <protection locked="0"/>
    </xf>
    <xf numFmtId="0" fontId="1" fillId="0" borderId="4" xfId="3" applyFont="1" applyFill="1" applyBorder="1" applyAlignment="1">
      <alignment horizontal="left" vertical="center" wrapText="1"/>
      <protection locked="0"/>
    </xf>
    <xf numFmtId="0" fontId="1" fillId="0" borderId="5" xfId="3" applyFont="1" applyFill="1" applyBorder="1" applyAlignment="1">
      <alignment horizontal="left" vertical="center" wrapText="1"/>
      <protection locked="0"/>
    </xf>
    <xf numFmtId="0" fontId="1" fillId="0" borderId="6" xfId="3" applyFont="1" applyFill="1" applyBorder="1" applyAlignment="1">
      <alignment horizontal="left" vertical="center" wrapText="1"/>
      <protection locked="0"/>
    </xf>
    <xf numFmtId="0" fontId="1" fillId="0" borderId="4" xfId="1" applyFont="1" applyBorder="1" applyAlignment="1">
      <alignment horizontal="center" vertical="center" wrapText="1"/>
    </xf>
    <xf numFmtId="0" fontId="1" fillId="0" borderId="5" xfId="1" applyFont="1" applyBorder="1" applyAlignment="1">
      <alignment horizontal="center" vertical="center" wrapText="1"/>
    </xf>
    <xf numFmtId="0" fontId="1" fillId="0" borderId="6" xfId="1" applyFont="1" applyBorder="1" applyAlignment="1">
      <alignment horizontal="center" vertical="center" wrapText="1"/>
    </xf>
    <xf numFmtId="0" fontId="6" fillId="0" borderId="4" xfId="3" applyFont="1" applyFill="1" applyBorder="1" applyAlignment="1">
      <alignment horizontal="center" vertical="center" wrapText="1"/>
      <protection locked="0"/>
    </xf>
    <xf numFmtId="0" fontId="6" fillId="0" borderId="5" xfId="3" applyFont="1" applyFill="1" applyBorder="1" applyAlignment="1">
      <alignment horizontal="center" vertical="center" wrapText="1"/>
      <protection locked="0"/>
    </xf>
    <xf numFmtId="0" fontId="6" fillId="0" borderId="6" xfId="3" applyFont="1" applyFill="1" applyBorder="1" applyAlignment="1">
      <alignment horizontal="center" vertical="center" wrapText="1"/>
      <protection locked="0"/>
    </xf>
    <xf numFmtId="0" fontId="4" fillId="0" borderId="7" xfId="3" applyFont="1" applyBorder="1" applyAlignment="1">
      <alignment horizontal="left" vertical="center" wrapText="1"/>
      <protection locked="0"/>
    </xf>
    <xf numFmtId="0" fontId="1" fillId="0" borderId="10" xfId="3" applyFont="1" applyFill="1" applyBorder="1" applyAlignment="1">
      <alignment horizontal="left" vertical="center" wrapText="1"/>
      <protection locked="0"/>
    </xf>
    <xf numFmtId="0" fontId="1" fillId="0" borderId="0" xfId="3" applyFont="1" applyFill="1" applyBorder="1" applyAlignment="1">
      <alignment horizontal="left" vertical="center" wrapText="1"/>
      <protection locked="0"/>
    </xf>
    <xf numFmtId="0" fontId="1" fillId="0" borderId="12" xfId="3" applyFont="1" applyFill="1" applyBorder="1" applyAlignment="1">
      <alignment horizontal="left" vertical="center" wrapText="1"/>
      <protection locked="0"/>
    </xf>
    <xf numFmtId="0" fontId="6" fillId="0" borderId="12" xfId="0" applyFont="1" applyBorder="1" applyAlignment="1">
      <alignment vertical="center" wrapText="1"/>
    </xf>
    <xf numFmtId="0" fontId="6" fillId="0" borderId="19" xfId="3" applyFont="1" applyFill="1" applyBorder="1" applyAlignment="1">
      <alignment horizontal="center" vertical="center" wrapText="1"/>
      <protection locked="0"/>
    </xf>
    <xf numFmtId="0" fontId="6" fillId="0" borderId="25" xfId="3" applyFont="1" applyFill="1" applyBorder="1" applyAlignment="1">
      <alignment horizontal="center" vertical="center" wrapText="1"/>
      <protection locked="0"/>
    </xf>
    <xf numFmtId="0" fontId="6" fillId="10" borderId="5" xfId="3" applyFont="1" applyFill="1" applyBorder="1" applyAlignment="1">
      <alignment horizontal="center" vertical="center" wrapText="1"/>
      <protection locked="0"/>
    </xf>
    <xf numFmtId="0" fontId="6" fillId="10" borderId="6" xfId="3" applyFont="1" applyFill="1" applyBorder="1" applyAlignment="1">
      <alignment horizontal="center" vertical="center" wrapText="1"/>
      <protection locked="0"/>
    </xf>
    <xf numFmtId="0" fontId="6" fillId="10" borderId="26" xfId="0" applyFont="1" applyFill="1" applyBorder="1" applyAlignment="1">
      <alignment horizontal="center" vertical="center" wrapText="1"/>
    </xf>
    <xf numFmtId="0" fontId="6" fillId="0" borderId="15" xfId="3" applyFont="1" applyFill="1" applyBorder="1" applyAlignment="1">
      <alignment horizontal="center" vertical="center" wrapText="1"/>
      <protection locked="0"/>
    </xf>
    <xf numFmtId="0" fontId="6" fillId="0" borderId="16" xfId="3" applyFont="1" applyFill="1" applyBorder="1" applyAlignment="1">
      <alignment horizontal="center" vertical="center" wrapText="1"/>
      <protection locked="0"/>
    </xf>
    <xf numFmtId="0" fontId="6" fillId="0" borderId="16" xfId="0" applyFont="1" applyBorder="1" applyAlignment="1">
      <alignment vertical="center" wrapText="1"/>
    </xf>
    <xf numFmtId="0" fontId="6" fillId="0" borderId="17" xfId="0" applyFont="1" applyBorder="1" applyAlignment="1">
      <alignment vertical="center" wrapText="1"/>
    </xf>
    <xf numFmtId="0" fontId="1" fillId="0" borderId="1" xfId="3" applyFont="1" applyBorder="1" applyAlignment="1">
      <alignment horizontal="center" vertical="center" wrapText="1"/>
      <protection locked="0"/>
    </xf>
    <xf numFmtId="0" fontId="11" fillId="0" borderId="0" xfId="3" applyFont="1" applyFill="1" applyBorder="1" applyAlignment="1">
      <alignment horizontal="left" vertical="center" wrapText="1"/>
      <protection locked="0"/>
    </xf>
    <xf numFmtId="0" fontId="0" fillId="0" borderId="0" xfId="0" applyFill="1" applyAlignment="1">
      <alignment horizontal="center" vertical="center" wrapText="1"/>
    </xf>
    <xf numFmtId="0" fontId="21" fillId="0" borderId="4" xfId="3" applyFont="1" applyFill="1" applyBorder="1" applyAlignment="1">
      <alignment horizontal="center" vertical="center" wrapText="1"/>
      <protection locked="0"/>
    </xf>
    <xf numFmtId="0" fontId="21" fillId="0" borderId="5" xfId="3" applyFont="1" applyFill="1" applyBorder="1" applyAlignment="1">
      <alignment horizontal="center" vertical="center" wrapText="1"/>
      <protection locked="0"/>
    </xf>
    <xf numFmtId="0" fontId="21" fillId="0" borderId="6" xfId="3" applyFont="1" applyFill="1" applyBorder="1" applyAlignment="1">
      <alignment horizontal="center" vertical="center" wrapText="1"/>
      <protection locked="0"/>
    </xf>
    <xf numFmtId="0" fontId="22" fillId="0" borderId="4" xfId="3" applyFont="1" applyFill="1" applyBorder="1" applyAlignment="1">
      <alignment horizontal="center" vertical="center" wrapText="1"/>
      <protection locked="0"/>
    </xf>
    <xf numFmtId="0" fontId="22" fillId="0" borderId="5" xfId="3" applyFont="1" applyFill="1" applyBorder="1" applyAlignment="1">
      <alignment horizontal="center" vertical="center" wrapText="1"/>
      <protection locked="0"/>
    </xf>
    <xf numFmtId="0" fontId="22" fillId="0" borderId="6" xfId="3" applyFont="1" applyFill="1" applyBorder="1" applyAlignment="1">
      <alignment horizontal="center" vertical="center" wrapText="1"/>
      <protection locked="0"/>
    </xf>
    <xf numFmtId="0" fontId="4" fillId="10" borderId="4" xfId="3" applyFont="1" applyFill="1" applyBorder="1" applyAlignment="1">
      <alignment horizontal="center" vertical="center" wrapText="1"/>
      <protection locked="0"/>
    </xf>
    <xf numFmtId="0" fontId="4" fillId="10" borderId="5" xfId="3" applyFont="1" applyFill="1" applyBorder="1" applyAlignment="1">
      <alignment horizontal="center" vertical="center" wrapText="1"/>
      <protection locked="0"/>
    </xf>
    <xf numFmtId="0" fontId="4" fillId="10" borderId="6" xfId="3" applyFont="1" applyFill="1" applyBorder="1" applyAlignment="1">
      <alignment horizontal="center" vertical="center" wrapText="1"/>
      <protection locked="0"/>
    </xf>
    <xf numFmtId="0" fontId="1" fillId="10" borderId="27" xfId="3" applyFont="1" applyFill="1" applyBorder="1" applyAlignment="1">
      <alignment horizontal="center" vertical="center" wrapText="1"/>
      <protection locked="0"/>
    </xf>
    <xf numFmtId="0" fontId="1" fillId="10" borderId="22" xfId="3" applyFont="1" applyFill="1" applyBorder="1" applyAlignment="1">
      <alignment horizontal="center" vertical="center" wrapText="1"/>
      <protection locked="0"/>
    </xf>
    <xf numFmtId="0" fontId="1" fillId="10" borderId="23" xfId="3" applyFont="1" applyFill="1" applyBorder="1" applyAlignment="1">
      <alignment horizontal="center" vertical="center" wrapText="1"/>
      <protection locked="0"/>
    </xf>
    <xf numFmtId="0" fontId="6" fillId="0" borderId="4" xfId="3" applyFont="1" applyBorder="1" applyAlignment="1">
      <alignment horizontal="left" vertical="center" wrapText="1"/>
      <protection locked="0"/>
    </xf>
    <xf numFmtId="0" fontId="6" fillId="0" borderId="5" xfId="3" applyFont="1" applyBorder="1" applyAlignment="1">
      <alignment horizontal="left" vertical="center" wrapText="1"/>
      <protection locked="0"/>
    </xf>
    <xf numFmtId="0" fontId="6" fillId="0" borderId="6" xfId="3" applyFont="1" applyBorder="1" applyAlignment="1">
      <alignment horizontal="left" vertical="center" wrapText="1"/>
      <protection locked="0"/>
    </xf>
    <xf numFmtId="0" fontId="1" fillId="0" borderId="1" xfId="1" applyFont="1" applyBorder="1" applyAlignment="1">
      <alignment horizontal="left" vertical="center" wrapText="1"/>
    </xf>
    <xf numFmtId="0" fontId="1" fillId="0" borderId="4" xfId="3" applyFont="1" applyFill="1" applyBorder="1" applyAlignment="1">
      <alignment vertical="center" wrapText="1"/>
      <protection locked="0"/>
    </xf>
    <xf numFmtId="0" fontId="1" fillId="0" borderId="5" xfId="3" applyFont="1" applyFill="1" applyBorder="1" applyAlignment="1">
      <alignment vertical="center" wrapText="1"/>
      <protection locked="0"/>
    </xf>
    <xf numFmtId="0" fontId="1" fillId="0" borderId="6" xfId="3" applyFont="1" applyFill="1" applyBorder="1" applyAlignment="1">
      <alignment vertical="center" wrapText="1"/>
      <protection locked="0"/>
    </xf>
    <xf numFmtId="0" fontId="6" fillId="0" borderId="4" xfId="3" applyFont="1" applyFill="1" applyBorder="1" applyAlignment="1">
      <alignment horizontal="left" vertical="center" wrapText="1"/>
      <protection locked="0"/>
    </xf>
    <xf numFmtId="0" fontId="6" fillId="0" borderId="5" xfId="3" applyFont="1" applyFill="1" applyBorder="1" applyAlignment="1">
      <alignment horizontal="left" vertical="center" wrapText="1"/>
      <protection locked="0"/>
    </xf>
    <xf numFmtId="0" fontId="6" fillId="0" borderId="6" xfId="3" applyFont="1" applyFill="1" applyBorder="1" applyAlignment="1">
      <alignment horizontal="left" vertical="center" wrapText="1"/>
      <protection locked="0"/>
    </xf>
    <xf numFmtId="0" fontId="6" fillId="10" borderId="4" xfId="3" applyFont="1" applyFill="1" applyBorder="1" applyAlignment="1">
      <alignment horizontal="center" vertical="center" wrapText="1"/>
      <protection locked="0"/>
    </xf>
    <xf numFmtId="0" fontId="6" fillId="10" borderId="5" xfId="3" applyFont="1" applyFill="1" applyBorder="1" applyAlignment="1">
      <alignment horizontal="left" vertical="center" wrapText="1"/>
      <protection locked="0"/>
    </xf>
    <xf numFmtId="0" fontId="6" fillId="10" borderId="6" xfId="3" applyFont="1" applyFill="1" applyBorder="1" applyAlignment="1">
      <alignment horizontal="left" vertical="center" wrapText="1"/>
      <protection locked="0"/>
    </xf>
    <xf numFmtId="0" fontId="1" fillId="10" borderId="1" xfId="3" applyFont="1" applyFill="1" applyBorder="1" applyAlignment="1">
      <alignment horizontal="center" vertical="center" wrapText="1"/>
      <protection locked="0"/>
    </xf>
    <xf numFmtId="0" fontId="1" fillId="10" borderId="1" xfId="3" applyFont="1" applyFill="1" applyBorder="1" applyAlignment="1">
      <alignment horizontal="left" vertical="center" wrapText="1"/>
      <protection locked="0"/>
    </xf>
    <xf numFmtId="0" fontId="1" fillId="0" borderId="10" xfId="3" applyFont="1" applyBorder="1" applyAlignment="1">
      <alignment horizontal="left" vertical="center" wrapText="1"/>
      <protection locked="0"/>
    </xf>
    <xf numFmtId="0" fontId="1" fillId="0" borderId="0" xfId="3" applyFont="1" applyBorder="1" applyAlignment="1">
      <alignment horizontal="left" vertical="center" wrapText="1"/>
      <protection locked="0"/>
    </xf>
    <xf numFmtId="0" fontId="6" fillId="0" borderId="7" xfId="0" applyFont="1" applyBorder="1" applyAlignment="1">
      <alignment horizontal="left" vertical="center" wrapText="1"/>
    </xf>
    <xf numFmtId="0" fontId="1" fillId="0" borderId="1" xfId="3" applyFont="1" applyBorder="1" applyAlignment="1">
      <alignment horizontal="left" vertical="center" wrapText="1"/>
      <protection locked="0"/>
    </xf>
    <xf numFmtId="0" fontId="1" fillId="0" borderId="0" xfId="1" applyAlignment="1">
      <alignment horizontal="center" vertical="center"/>
    </xf>
    <xf numFmtId="165" fontId="67" fillId="3" borderId="2" xfId="1" applyNumberFormat="1" applyFont="1" applyFill="1" applyBorder="1" applyAlignment="1">
      <alignment horizontal="center" vertical="center"/>
    </xf>
    <xf numFmtId="165" fontId="67" fillId="3" borderId="3" xfId="1" applyNumberFormat="1" applyFont="1" applyFill="1" applyBorder="1" applyAlignment="1">
      <alignment horizontal="center" vertical="center"/>
    </xf>
    <xf numFmtId="0" fontId="64" fillId="0" borderId="2" xfId="3" applyFont="1" applyBorder="1" applyAlignment="1">
      <alignment horizontal="center" vertical="center" wrapText="1"/>
      <protection locked="0"/>
    </xf>
    <xf numFmtId="0" fontId="64" fillId="0" borderId="8" xfId="3" applyFont="1" applyBorder="1" applyAlignment="1">
      <alignment horizontal="center" vertical="center" wrapText="1"/>
      <protection locked="0"/>
    </xf>
    <xf numFmtId="0" fontId="64" fillId="0" borderId="3" xfId="3" applyFont="1" applyBorder="1" applyAlignment="1">
      <alignment horizontal="center" vertical="center" wrapText="1"/>
      <protection locked="0"/>
    </xf>
    <xf numFmtId="0" fontId="68" fillId="0" borderId="8" xfId="3" applyFont="1" applyBorder="1" applyAlignment="1">
      <alignment horizontal="left" vertical="center" wrapText="1"/>
      <protection locked="0"/>
    </xf>
    <xf numFmtId="0" fontId="64" fillId="0" borderId="37" xfId="3" applyFont="1" applyFill="1" applyBorder="1" applyAlignment="1">
      <alignment horizontal="center" vertical="center" wrapText="1"/>
      <protection locked="0"/>
    </xf>
    <xf numFmtId="0" fontId="64" fillId="0" borderId="57" xfId="3" applyFont="1" applyFill="1" applyBorder="1" applyAlignment="1">
      <alignment horizontal="center" vertical="center" wrapText="1"/>
      <protection locked="0"/>
    </xf>
    <xf numFmtId="0" fontId="64" fillId="0" borderId="4" xfId="3" applyFont="1" applyBorder="1" applyAlignment="1">
      <alignment horizontal="center" vertical="center" wrapText="1"/>
      <protection locked="0"/>
    </xf>
    <xf numFmtId="0" fontId="64" fillId="0" borderId="5" xfId="3" applyFont="1" applyBorder="1" applyAlignment="1">
      <alignment horizontal="center" vertical="center" wrapText="1"/>
      <protection locked="0"/>
    </xf>
    <xf numFmtId="0" fontId="64" fillId="0" borderId="6" xfId="3" applyFont="1" applyBorder="1" applyAlignment="1">
      <alignment horizontal="center" vertical="center" wrapText="1"/>
      <protection locked="0"/>
    </xf>
    <xf numFmtId="0" fontId="66" fillId="0" borderId="4" xfId="3" applyFont="1" applyBorder="1" applyAlignment="1">
      <alignment horizontal="left" vertical="center" wrapText="1"/>
      <protection locked="0"/>
    </xf>
    <xf numFmtId="0" fontId="66" fillId="0" borderId="5" xfId="3" applyFont="1" applyBorder="1" applyAlignment="1">
      <alignment horizontal="left" vertical="center" wrapText="1"/>
      <protection locked="0"/>
    </xf>
    <xf numFmtId="0" fontId="66" fillId="0" borderId="6" xfId="3" applyFont="1" applyBorder="1" applyAlignment="1">
      <alignment horizontal="left" vertical="center" wrapText="1"/>
      <protection locked="0"/>
    </xf>
    <xf numFmtId="0" fontId="64" fillId="0" borderId="4" xfId="3" applyFont="1" applyFill="1" applyBorder="1" applyAlignment="1">
      <alignment horizontal="center" vertical="center" wrapText="1"/>
      <protection locked="0"/>
    </xf>
    <xf numFmtId="0" fontId="64" fillId="0" borderId="5" xfId="3" applyFont="1" applyFill="1" applyBorder="1" applyAlignment="1">
      <alignment horizontal="center" vertical="center" wrapText="1"/>
      <protection locked="0"/>
    </xf>
    <xf numFmtId="0" fontId="64" fillId="0" borderId="4" xfId="3" applyFont="1" applyBorder="1" applyAlignment="1">
      <alignment horizontal="left" vertical="center" wrapText="1"/>
      <protection locked="0"/>
    </xf>
    <xf numFmtId="0" fontId="64" fillId="0" borderId="5" xfId="3" applyFont="1" applyBorder="1" applyAlignment="1">
      <alignment horizontal="left" vertical="center" wrapText="1"/>
      <protection locked="0"/>
    </xf>
    <xf numFmtId="0" fontId="64" fillId="0" borderId="22" xfId="3" applyFont="1" applyBorder="1" applyAlignment="1">
      <alignment horizontal="left" vertical="center" wrapText="1"/>
      <protection locked="0"/>
    </xf>
    <xf numFmtId="0" fontId="64" fillId="0" borderId="4" xfId="3" applyFont="1" applyBorder="1" applyAlignment="1">
      <alignment vertical="center" wrapText="1"/>
      <protection locked="0"/>
    </xf>
    <xf numFmtId="0" fontId="64" fillId="0" borderId="5" xfId="3" applyFont="1" applyBorder="1" applyAlignment="1">
      <alignment vertical="center" wrapText="1"/>
      <protection locked="0"/>
    </xf>
    <xf numFmtId="0" fontId="64" fillId="0" borderId="6" xfId="3" applyFont="1" applyBorder="1" applyAlignment="1">
      <alignment vertical="center" wrapText="1"/>
      <protection locked="0"/>
    </xf>
    <xf numFmtId="0" fontId="64" fillId="0" borderId="6" xfId="3" applyFont="1" applyBorder="1" applyAlignment="1">
      <alignment horizontal="left" vertical="center" wrapText="1"/>
      <protection locked="0"/>
    </xf>
    <xf numFmtId="0" fontId="64" fillId="0" borderId="1" xfId="1" applyFont="1" applyBorder="1" applyAlignment="1">
      <alignment horizontal="center" vertical="center" wrapText="1"/>
    </xf>
    <xf numFmtId="0" fontId="64" fillId="0" borderId="1" xfId="1" applyFont="1" applyBorder="1" applyAlignment="1">
      <alignment horizontal="left" vertical="center" wrapText="1"/>
    </xf>
    <xf numFmtId="0" fontId="64" fillId="0" borderId="4" xfId="1" applyFont="1" applyBorder="1" applyAlignment="1">
      <alignment horizontal="left" vertical="center"/>
    </xf>
    <xf numFmtId="0" fontId="64" fillId="0" borderId="5" xfId="1" applyFont="1" applyBorder="1" applyAlignment="1">
      <alignment horizontal="left" vertical="center"/>
    </xf>
    <xf numFmtId="0" fontId="64" fillId="0" borderId="6" xfId="1" applyFont="1" applyBorder="1" applyAlignment="1">
      <alignment horizontal="left" vertical="center"/>
    </xf>
    <xf numFmtId="0" fontId="64" fillId="0" borderId="6" xfId="3" applyFont="1" applyFill="1" applyBorder="1" applyAlignment="1">
      <alignment horizontal="center" vertical="center" wrapText="1"/>
      <protection locked="0"/>
    </xf>
    <xf numFmtId="0" fontId="64" fillId="0" borderId="4" xfId="3" applyFont="1" applyFill="1" applyBorder="1" applyAlignment="1">
      <alignment vertical="center" wrapText="1"/>
      <protection locked="0"/>
    </xf>
    <xf numFmtId="0" fontId="64" fillId="0" borderId="5" xfId="3" applyFont="1" applyFill="1" applyBorder="1" applyAlignment="1">
      <alignment vertical="center" wrapText="1"/>
      <protection locked="0"/>
    </xf>
    <xf numFmtId="0" fontId="64" fillId="0" borderId="6" xfId="3" applyFont="1" applyFill="1" applyBorder="1" applyAlignment="1">
      <alignment vertical="center" wrapText="1"/>
      <protection locked="0"/>
    </xf>
    <xf numFmtId="0" fontId="64" fillId="0" borderId="4" xfId="1" applyFont="1" applyBorder="1" applyAlignment="1">
      <alignment horizontal="center" vertical="center" wrapText="1"/>
    </xf>
    <xf numFmtId="0" fontId="64" fillId="0" borderId="5" xfId="1" applyFont="1" applyBorder="1" applyAlignment="1">
      <alignment horizontal="center" vertical="center" wrapText="1"/>
    </xf>
    <xf numFmtId="0" fontId="64" fillId="0" borderId="6" xfId="1" applyFont="1" applyBorder="1" applyAlignment="1">
      <alignment horizontal="center" vertical="center" wrapText="1"/>
    </xf>
    <xf numFmtId="0" fontId="66" fillId="0" borderId="4" xfId="3" applyFont="1" applyFill="1" applyBorder="1" applyAlignment="1">
      <alignment horizontal="left" vertical="center" wrapText="1"/>
      <protection locked="0"/>
    </xf>
    <xf numFmtId="0" fontId="66" fillId="0" borderId="5" xfId="3" applyFont="1" applyFill="1" applyBorder="1" applyAlignment="1">
      <alignment horizontal="left" vertical="center" wrapText="1"/>
      <protection locked="0"/>
    </xf>
    <xf numFmtId="0" fontId="66" fillId="0" borderId="6" xfId="3" applyFont="1" applyFill="1" applyBorder="1" applyAlignment="1">
      <alignment horizontal="left" vertical="center" wrapText="1"/>
      <protection locked="0"/>
    </xf>
    <xf numFmtId="0" fontId="67" fillId="0" borderId="7" xfId="3" applyFont="1" applyBorder="1" applyAlignment="1">
      <alignment horizontal="left" vertical="center" wrapText="1"/>
      <protection locked="0"/>
    </xf>
    <xf numFmtId="0" fontId="64" fillId="0" borderId="4" xfId="3" applyFont="1" applyFill="1" applyBorder="1" applyAlignment="1">
      <alignment horizontal="left" vertical="center" wrapText="1"/>
      <protection locked="0"/>
    </xf>
    <xf numFmtId="0" fontId="64" fillId="0" borderId="5" xfId="3" applyFont="1" applyFill="1" applyBorder="1" applyAlignment="1">
      <alignment horizontal="left" vertical="center" wrapText="1"/>
      <protection locked="0"/>
    </xf>
    <xf numFmtId="0" fontId="64" fillId="0" borderId="6" xfId="3" applyFont="1" applyFill="1" applyBorder="1" applyAlignment="1">
      <alignment horizontal="left" vertical="center" wrapText="1"/>
      <protection locked="0"/>
    </xf>
    <xf numFmtId="0" fontId="66" fillId="0" borderId="4" xfId="3" applyFont="1" applyFill="1" applyBorder="1" applyAlignment="1">
      <alignment horizontal="center" vertical="center" wrapText="1"/>
      <protection locked="0"/>
    </xf>
    <xf numFmtId="0" fontId="66" fillId="0" borderId="5" xfId="3" applyFont="1" applyFill="1" applyBorder="1" applyAlignment="1">
      <alignment horizontal="center" vertical="center" wrapText="1"/>
      <protection locked="0"/>
    </xf>
    <xf numFmtId="0" fontId="66" fillId="0" borderId="6" xfId="3" applyFont="1" applyFill="1" applyBorder="1" applyAlignment="1">
      <alignment horizontal="center" vertical="center" wrapText="1"/>
      <protection locked="0"/>
    </xf>
    <xf numFmtId="0" fontId="64" fillId="0" borderId="22" xfId="3" applyFont="1" applyFill="1" applyBorder="1" applyAlignment="1">
      <alignment vertical="center" wrapText="1"/>
      <protection locked="0"/>
    </xf>
    <xf numFmtId="0" fontId="68" fillId="0" borderId="0" xfId="3" applyFont="1" applyFill="1" applyBorder="1" applyAlignment="1">
      <alignment horizontal="left" vertical="center" wrapText="1"/>
      <protection locked="0"/>
    </xf>
    <xf numFmtId="0" fontId="64" fillId="10" borderId="1" xfId="3" applyFont="1" applyFill="1" applyBorder="1" applyAlignment="1">
      <alignment horizontal="center" vertical="center" wrapText="1"/>
      <protection locked="0"/>
    </xf>
    <xf numFmtId="0" fontId="64" fillId="10" borderId="1" xfId="3" applyFont="1" applyFill="1" applyBorder="1" applyAlignment="1">
      <alignment horizontal="left" vertical="center" wrapText="1"/>
      <protection locked="0"/>
    </xf>
    <xf numFmtId="0" fontId="64" fillId="0" borderId="1" xfId="3" applyFont="1" applyBorder="1" applyAlignment="1">
      <alignment horizontal="center" vertical="center" wrapText="1"/>
      <protection locked="0"/>
    </xf>
    <xf numFmtId="0" fontId="64" fillId="0" borderId="1" xfId="3" applyFont="1" applyBorder="1" applyAlignment="1">
      <alignment horizontal="left" vertical="center" wrapText="1"/>
      <protection locked="0"/>
    </xf>
    <xf numFmtId="0" fontId="64" fillId="0" borderId="56" xfId="1" applyFont="1" applyBorder="1" applyAlignment="1">
      <alignment horizontal="center" vertical="center"/>
    </xf>
    <xf numFmtId="0" fontId="64" fillId="0" borderId="57" xfId="1" applyFont="1" applyBorder="1" applyAlignment="1">
      <alignment horizontal="center" vertical="center"/>
    </xf>
    <xf numFmtId="0" fontId="1" fillId="0" borderId="0" xfId="1" applyFont="1" applyAlignment="1">
      <alignment horizontal="center" vertical="center" wrapText="1"/>
    </xf>
    <xf numFmtId="0" fontId="64" fillId="0" borderId="0" xfId="1" applyFont="1" applyAlignment="1">
      <alignment horizontal="center" vertical="center"/>
    </xf>
    <xf numFmtId="0" fontId="6" fillId="0" borderId="12" xfId="0" applyFont="1" applyBorder="1" applyAlignment="1">
      <alignment horizontal="left" vertical="center" wrapText="1"/>
    </xf>
    <xf numFmtId="0" fontId="20" fillId="0" borderId="0" xfId="0" applyFont="1" applyFill="1" applyAlignment="1">
      <alignment horizontal="center" vertical="center" wrapText="1"/>
    </xf>
    <xf numFmtId="49" fontId="0" fillId="0" borderId="0" xfId="0" applyNumberFormat="1" applyFill="1" applyAlignment="1">
      <alignment horizontal="center" vertical="center" wrapText="1"/>
    </xf>
    <xf numFmtId="49" fontId="0" fillId="0" borderId="0" xfId="0" applyNumberFormat="1" applyFill="1" applyAlignment="1">
      <alignment horizontal="center" vertical="center"/>
    </xf>
    <xf numFmtId="0" fontId="22" fillId="0" borderId="0" xfId="3" applyFont="1" applyFill="1" applyBorder="1" applyAlignment="1">
      <alignment horizontal="center" vertical="center" wrapText="1"/>
      <protection locked="0"/>
    </xf>
    <xf numFmtId="0" fontId="7" fillId="10" borderId="12" xfId="0" applyFont="1" applyFill="1" applyBorder="1" applyAlignment="1">
      <alignment horizontal="center" vertical="center" wrapText="1"/>
    </xf>
    <xf numFmtId="0" fontId="7" fillId="0" borderId="12" xfId="0" applyFont="1" applyBorder="1" applyAlignment="1">
      <alignment horizontal="center" vertical="center" wrapText="1"/>
    </xf>
    <xf numFmtId="0" fontId="1" fillId="10" borderId="12" xfId="3" applyFont="1" applyFill="1" applyBorder="1" applyAlignment="1">
      <alignment horizontal="center" vertical="center" wrapText="1"/>
      <protection locked="0"/>
    </xf>
    <xf numFmtId="49" fontId="6" fillId="0" borderId="12" xfId="0" applyNumberFormat="1" applyFont="1" applyBorder="1" applyAlignment="1">
      <alignment horizontal="left" vertical="center"/>
    </xf>
    <xf numFmtId="49" fontId="6" fillId="0" borderId="12" xfId="0" applyNumberFormat="1" applyFont="1" applyBorder="1" applyAlignment="1">
      <alignment horizontal="left" vertical="center" wrapText="1"/>
    </xf>
  </cellXfs>
  <cellStyles count="13">
    <cellStyle name="Comma" xfId="9" builtinId="3"/>
    <cellStyle name="Comma 2" xfId="11" xr:uid="{00000000-0005-0000-0000-000037000000}"/>
    <cellStyle name="Currency" xfId="10" builtinId="4"/>
    <cellStyle name="Currency 2" xfId="12" xr:uid="{00000000-0005-0000-0000-000038000000}"/>
    <cellStyle name="H2" xfId="6" xr:uid="{00000000-0005-0000-0000-000002000000}"/>
    <cellStyle name="H3" xfId="7" xr:uid="{00000000-0005-0000-0000-000003000000}"/>
    <cellStyle name="Highlight" xfId="8" xr:uid="{00000000-0005-0000-0000-000004000000}"/>
    <cellStyle name="Input parameter" xfId="3" xr:uid="{00000000-0005-0000-0000-000005000000}"/>
    <cellStyle name="Normal" xfId="0" builtinId="0"/>
    <cellStyle name="Normal 2" xfId="1" xr:uid="{00000000-0005-0000-0000-000007000000}"/>
    <cellStyle name="NoteOrSource" xfId="2" xr:uid="{00000000-0005-0000-0000-000008000000}"/>
    <cellStyle name="Ofcom Output" xfId="4" xr:uid="{00000000-0005-0000-0000-000009000000}"/>
    <cellStyle name="Unhighlight" xfId="5" xr:uid="{00000000-0005-0000-0000-00000A000000}"/>
  </cellStyles>
  <dxfs count="9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0066"/>
      <color rgb="FFE8D9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82550</xdr:rowOff>
    </xdr:from>
    <xdr:to>
      <xdr:col>1</xdr:col>
      <xdr:colOff>1054100</xdr:colOff>
      <xdr:row>2</xdr:row>
      <xdr:rowOff>12700</xdr:rowOff>
    </xdr:to>
    <xdr:pic>
      <xdr:nvPicPr>
        <xdr:cNvPr id="2" name="Picture 66">
          <a:extLst>
            <a:ext uri="{FF2B5EF4-FFF2-40B4-BE49-F238E27FC236}">
              <a16:creationId xmlns:a16="http://schemas.microsoft.com/office/drawing/2014/main" id="{4080DA9B-5AFD-48B4-972E-9703274F19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3500" y="82550"/>
          <a:ext cx="3143250" cy="615950"/>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E63"/>
  <sheetViews>
    <sheetView tabSelected="1" workbookViewId="0">
      <selection activeCell="A4" sqref="A4"/>
    </sheetView>
  </sheetViews>
  <sheetFormatPr defaultColWidth="12.6328125" defaultRowHeight="11.75" x14ac:dyDescent="0.75"/>
  <cols>
    <col min="1" max="1" width="30.81640625" style="6" customWidth="1"/>
    <col min="2" max="2" width="112" style="6" customWidth="1"/>
    <col min="3" max="3" width="7.54296875" style="6" customWidth="1"/>
    <col min="4" max="4" width="18.6328125" style="6" customWidth="1"/>
    <col min="5" max="16384" width="12.6328125" style="51"/>
  </cols>
  <sheetData>
    <row r="1" spans="1:5" ht="12" customHeight="1" x14ac:dyDescent="1.1499999999999999">
      <c r="C1" s="80"/>
    </row>
    <row r="2" spans="1:5" ht="42" customHeight="1" x14ac:dyDescent="1.1499999999999999">
      <c r="A2" s="51"/>
      <c r="B2" s="81"/>
      <c r="C2" s="81" t="str">
        <f>B6</f>
        <v>Mobile switching: Gross costs to industry</v>
      </c>
      <c r="D2" s="51"/>
      <c r="E2" s="82"/>
    </row>
    <row r="3" spans="1:5" ht="15" customHeight="1" x14ac:dyDescent="0.75">
      <c r="A3" s="51"/>
      <c r="B3" s="51"/>
      <c r="C3" s="51"/>
      <c r="D3" s="51"/>
    </row>
    <row r="4" spans="1:5" s="84" customFormat="1" ht="18" x14ac:dyDescent="0.8">
      <c r="A4" s="83" t="s">
        <v>165</v>
      </c>
      <c r="C4" s="51"/>
      <c r="D4" s="85"/>
    </row>
    <row r="5" spans="1:5" ht="12" customHeight="1" x14ac:dyDescent="0.75">
      <c r="A5" s="51"/>
      <c r="B5" s="51"/>
      <c r="C5" s="51"/>
      <c r="D5" s="51"/>
    </row>
    <row r="6" spans="1:5" ht="12" x14ac:dyDescent="0.75">
      <c r="A6" s="86" t="s">
        <v>166</v>
      </c>
      <c r="B6" s="68" t="s">
        <v>181</v>
      </c>
      <c r="C6" s="51"/>
      <c r="D6" s="51"/>
    </row>
    <row r="7" spans="1:5" x14ac:dyDescent="0.75">
      <c r="A7" s="87"/>
      <c r="C7" s="51"/>
      <c r="D7" s="51"/>
    </row>
    <row r="8" spans="1:5" s="84" customFormat="1" x14ac:dyDescent="0.75">
      <c r="A8" s="87" t="s">
        <v>167</v>
      </c>
      <c r="B8" s="6" t="s">
        <v>465</v>
      </c>
      <c r="C8" s="51"/>
      <c r="D8" s="6"/>
    </row>
    <row r="9" spans="1:5" x14ac:dyDescent="0.75">
      <c r="A9" s="87" t="s">
        <v>168</v>
      </c>
      <c r="B9" s="6" t="s">
        <v>498</v>
      </c>
      <c r="C9" s="88"/>
      <c r="D9" s="51"/>
    </row>
    <row r="10" spans="1:5" x14ac:dyDescent="0.75">
      <c r="A10" s="87" t="s">
        <v>169</v>
      </c>
      <c r="B10" s="6" t="s">
        <v>170</v>
      </c>
      <c r="C10" s="84"/>
      <c r="D10" s="51"/>
    </row>
    <row r="11" spans="1:5" x14ac:dyDescent="0.75">
      <c r="A11" s="87"/>
      <c r="C11" s="51"/>
      <c r="D11" s="51"/>
    </row>
    <row r="12" spans="1:5" ht="12" x14ac:dyDescent="0.75">
      <c r="A12" s="86" t="s">
        <v>171</v>
      </c>
      <c r="B12" s="6" t="s">
        <v>497</v>
      </c>
      <c r="C12" s="51"/>
      <c r="D12" s="51"/>
    </row>
    <row r="13" spans="1:5" ht="12" x14ac:dyDescent="0.75">
      <c r="A13" s="86"/>
      <c r="C13" s="51"/>
      <c r="D13" s="51"/>
    </row>
    <row r="14" spans="1:5" x14ac:dyDescent="0.75">
      <c r="A14" s="87"/>
      <c r="B14" s="46"/>
      <c r="C14" s="51"/>
      <c r="D14" s="51"/>
    </row>
    <row r="15" spans="1:5" ht="18" x14ac:dyDescent="0.8">
      <c r="A15" s="83" t="s">
        <v>172</v>
      </c>
      <c r="B15" s="46"/>
      <c r="C15" s="51"/>
      <c r="D15" s="84"/>
    </row>
    <row r="16" spans="1:5" x14ac:dyDescent="0.75">
      <c r="A16" s="51"/>
      <c r="B16" s="51"/>
      <c r="C16" s="51"/>
      <c r="D16" s="51"/>
    </row>
    <row r="17" spans="1:4" ht="15.5" x14ac:dyDescent="0.7">
      <c r="A17" s="89" t="s">
        <v>173</v>
      </c>
      <c r="B17" s="89" t="s">
        <v>174</v>
      </c>
      <c r="C17" s="90"/>
      <c r="D17" s="89"/>
    </row>
    <row r="18" spans="1:4" ht="15.5" x14ac:dyDescent="0.7">
      <c r="A18" s="89"/>
      <c r="B18" s="89"/>
      <c r="C18" s="90"/>
      <c r="D18" s="89"/>
    </row>
    <row r="19" spans="1:4" x14ac:dyDescent="0.75">
      <c r="A19" s="6" t="s">
        <v>172</v>
      </c>
      <c r="B19" s="6" t="s">
        <v>175</v>
      </c>
    </row>
    <row r="21" spans="1:4" ht="12" x14ac:dyDescent="0.75">
      <c r="A21" s="91" t="s">
        <v>176</v>
      </c>
    </row>
    <row r="22" spans="1:4" x14ac:dyDescent="0.75">
      <c r="A22" s="92" t="s">
        <v>244</v>
      </c>
      <c r="B22" s="93" t="s">
        <v>268</v>
      </c>
      <c r="C22" s="93"/>
      <c r="D22" s="92"/>
    </row>
    <row r="23" spans="1:4" x14ac:dyDescent="0.75">
      <c r="A23" s="92" t="s">
        <v>243</v>
      </c>
      <c r="B23" s="93" t="s">
        <v>455</v>
      </c>
      <c r="C23" s="93"/>
      <c r="D23" s="92"/>
    </row>
    <row r="24" spans="1:4" ht="14.15" customHeight="1" x14ac:dyDescent="0.75">
      <c r="A24" s="92" t="s">
        <v>453</v>
      </c>
      <c r="B24" s="93" t="s">
        <v>456</v>
      </c>
      <c r="C24" s="93"/>
      <c r="D24" s="92"/>
    </row>
    <row r="25" spans="1:4" ht="14.15" customHeight="1" x14ac:dyDescent="0.75">
      <c r="A25" s="92" t="s">
        <v>499</v>
      </c>
      <c r="B25" s="93" t="s">
        <v>457</v>
      </c>
      <c r="C25" s="93"/>
      <c r="D25" s="92"/>
    </row>
    <row r="26" spans="1:4" ht="14.15" customHeight="1" x14ac:dyDescent="0.75">
      <c r="A26" s="92" t="s">
        <v>270</v>
      </c>
      <c r="B26" s="93" t="s">
        <v>458</v>
      </c>
      <c r="C26" s="93"/>
      <c r="D26" s="92"/>
    </row>
    <row r="27" spans="1:4" ht="14.15" customHeight="1" x14ac:dyDescent="0.75">
      <c r="A27" s="92" t="s">
        <v>3</v>
      </c>
      <c r="B27" s="93" t="s">
        <v>459</v>
      </c>
      <c r="C27" s="93"/>
      <c r="D27" s="92"/>
    </row>
    <row r="28" spans="1:4" ht="14.15" customHeight="1" x14ac:dyDescent="0.75">
      <c r="A28" s="92" t="s">
        <v>44</v>
      </c>
      <c r="B28" s="93" t="s">
        <v>464</v>
      </c>
      <c r="C28" s="93"/>
      <c r="D28" s="92"/>
    </row>
    <row r="29" spans="1:4" ht="14.15" customHeight="1" x14ac:dyDescent="0.75">
      <c r="A29" s="92" t="s">
        <v>45</v>
      </c>
      <c r="B29" s="93" t="s">
        <v>463</v>
      </c>
      <c r="C29" s="93"/>
      <c r="D29" s="92"/>
    </row>
    <row r="30" spans="1:4" ht="14.15" customHeight="1" x14ac:dyDescent="0.75">
      <c r="A30" s="92" t="s">
        <v>454</v>
      </c>
      <c r="B30" s="93" t="s">
        <v>462</v>
      </c>
      <c r="C30" s="93"/>
      <c r="D30" s="92"/>
    </row>
    <row r="31" spans="1:4" ht="14.15" customHeight="1" x14ac:dyDescent="0.75">
      <c r="A31" s="92" t="s">
        <v>46</v>
      </c>
      <c r="B31" s="93" t="s">
        <v>461</v>
      </c>
      <c r="C31" s="93"/>
      <c r="D31" s="92"/>
    </row>
    <row r="32" spans="1:4" ht="14.15" customHeight="1" x14ac:dyDescent="0.75">
      <c r="A32" s="94" t="s">
        <v>496</v>
      </c>
      <c r="B32" s="93" t="s">
        <v>460</v>
      </c>
      <c r="C32" s="95"/>
      <c r="D32" s="92"/>
    </row>
    <row r="33" spans="1:4" ht="14.15" customHeight="1" x14ac:dyDescent="0.75">
      <c r="A33" s="94" t="s">
        <v>493</v>
      </c>
      <c r="B33" s="93" t="s">
        <v>494</v>
      </c>
      <c r="C33" s="95"/>
      <c r="D33" s="92"/>
    </row>
    <row r="34" spans="1:4" ht="14.15" customHeight="1" x14ac:dyDescent="0.75">
      <c r="A34" s="94"/>
      <c r="B34" s="93"/>
      <c r="C34" s="95"/>
      <c r="D34" s="92"/>
    </row>
    <row r="35" spans="1:4" ht="14.15" customHeight="1" x14ac:dyDescent="0.75">
      <c r="A35" s="94"/>
      <c r="B35" s="93"/>
      <c r="C35" s="95"/>
      <c r="D35" s="92"/>
    </row>
    <row r="36" spans="1:4" ht="14.15" customHeight="1" x14ac:dyDescent="0.75">
      <c r="A36" s="94"/>
      <c r="B36" s="93"/>
      <c r="C36" s="95"/>
      <c r="D36" s="92"/>
    </row>
    <row r="37" spans="1:4" ht="14.15" customHeight="1" x14ac:dyDescent="0.75">
      <c r="A37" s="92"/>
      <c r="B37" s="93"/>
      <c r="C37" s="93"/>
      <c r="D37" s="92"/>
    </row>
    <row r="38" spans="1:4" x14ac:dyDescent="0.75">
      <c r="B38" s="14"/>
      <c r="C38" s="14"/>
    </row>
    <row r="39" spans="1:4" x14ac:dyDescent="0.75">
      <c r="B39" s="14"/>
      <c r="C39" s="14"/>
    </row>
    <row r="40" spans="1:4" ht="18" x14ac:dyDescent="0.8">
      <c r="A40" s="83" t="s">
        <v>177</v>
      </c>
      <c r="B40" s="14"/>
      <c r="C40" s="14"/>
    </row>
    <row r="41" spans="1:4" x14ac:dyDescent="0.75">
      <c r="B41" s="14"/>
      <c r="C41" s="14"/>
    </row>
    <row r="42" spans="1:4" ht="12" x14ac:dyDescent="0.75">
      <c r="A42" s="94" t="s">
        <v>269</v>
      </c>
      <c r="B42" s="93"/>
      <c r="C42" s="14"/>
    </row>
    <row r="43" spans="1:4" x14ac:dyDescent="0.75">
      <c r="A43" s="51"/>
      <c r="B43" s="14"/>
      <c r="C43" s="14"/>
      <c r="D43" s="51"/>
    </row>
    <row r="44" spans="1:4" x14ac:dyDescent="0.75">
      <c r="A44" s="51"/>
      <c r="B44" s="14"/>
      <c r="C44" s="14"/>
      <c r="D44" s="51"/>
    </row>
    <row r="45" spans="1:4" x14ac:dyDescent="0.75">
      <c r="A45" s="51"/>
      <c r="B45" s="14"/>
      <c r="C45" s="14"/>
      <c r="D45" s="51"/>
    </row>
    <row r="46" spans="1:4" x14ac:dyDescent="0.75">
      <c r="A46" s="51"/>
      <c r="B46" s="1915" t="s">
        <v>476</v>
      </c>
      <c r="C46" s="14"/>
      <c r="D46" s="51"/>
    </row>
    <row r="47" spans="1:4" x14ac:dyDescent="0.75">
      <c r="A47" s="51"/>
      <c r="B47" s="1915"/>
      <c r="C47" s="14"/>
      <c r="D47" s="51"/>
    </row>
    <row r="48" spans="1:4" x14ac:dyDescent="0.75">
      <c r="A48" s="51"/>
      <c r="B48" s="1916" t="s">
        <v>477</v>
      </c>
      <c r="C48" s="14"/>
      <c r="D48" s="51"/>
    </row>
    <row r="49" spans="1:4" x14ac:dyDescent="0.75">
      <c r="A49" s="51"/>
      <c r="B49" s="1916" t="s">
        <v>487</v>
      </c>
      <c r="C49" s="14"/>
      <c r="D49" s="51"/>
    </row>
    <row r="50" spans="1:4" ht="43" x14ac:dyDescent="0.75">
      <c r="A50" s="51"/>
      <c r="B50" s="1916" t="s">
        <v>488</v>
      </c>
      <c r="C50" s="14"/>
      <c r="D50" s="51"/>
    </row>
    <row r="51" spans="1:4" ht="32.25" x14ac:dyDescent="0.75">
      <c r="A51" s="51"/>
      <c r="B51" s="1916" t="s">
        <v>478</v>
      </c>
      <c r="C51" s="14"/>
      <c r="D51" s="51"/>
    </row>
    <row r="52" spans="1:4" ht="32.25" x14ac:dyDescent="0.75">
      <c r="A52" s="51"/>
      <c r="B52" s="1916" t="s">
        <v>479</v>
      </c>
      <c r="C52" s="14"/>
      <c r="D52" s="51"/>
    </row>
    <row r="53" spans="1:4" ht="32.25" x14ac:dyDescent="0.75">
      <c r="A53" s="51"/>
      <c r="B53" s="1916" t="s">
        <v>480</v>
      </c>
      <c r="C53" s="14"/>
      <c r="D53" s="51"/>
    </row>
    <row r="54" spans="1:4" x14ac:dyDescent="0.75">
      <c r="A54" s="51"/>
      <c r="B54" s="14"/>
      <c r="C54" s="14"/>
      <c r="D54" s="51"/>
    </row>
    <row r="55" spans="1:4" x14ac:dyDescent="0.75">
      <c r="A55" s="51"/>
      <c r="B55" s="14"/>
      <c r="C55" s="14"/>
      <c r="D55" s="51"/>
    </row>
    <row r="56" spans="1:4" x14ac:dyDescent="0.75">
      <c r="A56" s="51"/>
      <c r="B56" s="14"/>
      <c r="C56" s="14"/>
      <c r="D56" s="51"/>
    </row>
    <row r="57" spans="1:4" x14ac:dyDescent="0.75">
      <c r="A57" s="51"/>
      <c r="B57" s="14"/>
      <c r="C57" s="14"/>
      <c r="D57" s="51"/>
    </row>
    <row r="58" spans="1:4" x14ac:dyDescent="0.75">
      <c r="A58" s="51"/>
      <c r="B58" s="14"/>
      <c r="C58" s="14"/>
      <c r="D58" s="51"/>
    </row>
    <row r="59" spans="1:4" x14ac:dyDescent="0.75">
      <c r="A59" s="51"/>
      <c r="B59" s="14"/>
      <c r="C59" s="14"/>
      <c r="D59" s="51"/>
    </row>
    <row r="60" spans="1:4" x14ac:dyDescent="0.75">
      <c r="A60" s="51"/>
      <c r="B60" s="14"/>
      <c r="C60" s="14"/>
      <c r="D60" s="51"/>
    </row>
    <row r="61" spans="1:4" x14ac:dyDescent="0.75">
      <c r="A61" s="51"/>
      <c r="B61" s="14"/>
      <c r="C61" s="14"/>
      <c r="D61" s="51"/>
    </row>
    <row r="62" spans="1:4" x14ac:dyDescent="0.75">
      <c r="A62" s="51"/>
      <c r="B62" s="14"/>
      <c r="C62" s="14"/>
      <c r="D62" s="51"/>
    </row>
    <row r="63" spans="1:4" x14ac:dyDescent="0.75">
      <c r="A63" s="51"/>
      <c r="B63" s="14"/>
      <c r="C63" s="14"/>
      <c r="D63" s="51"/>
    </row>
  </sheetData>
  <dataValidations count="2">
    <dataValidation allowBlank="1" sqref="D19" xr:uid="{00000000-0002-0000-0000-000000000000}"/>
    <dataValidation type="list" allowBlank="1" showInputMessage="1" promptTitle="Input Parameter" prompt="Select from list" sqref="B9 D22:D37" xr:uid="{00000000-0002-0000-0000-000001000000}">
      <formula1>"Work in progress, Ready for review, Approved for release, Archived"</formula1>
    </dataValidation>
  </dataValidations>
  <pageMargins left="0.7" right="0.7" top="0.75" bottom="0.75" header="0.3" footer="0.3"/>
  <pageSetup paperSize="9" orientation="portrait" r:id="rId1"/>
  <headerFooter>
    <oddHeader>&amp;L&amp;"Calibri"&amp;10 Classification: CONFIDENTIAL&amp;1#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70C0"/>
  </sheetPr>
  <dimension ref="A1:WMD191"/>
  <sheetViews>
    <sheetView zoomScale="20" zoomScaleNormal="20" workbookViewId="0">
      <pane xSplit="3" ySplit="7" topLeftCell="D8" activePane="bottomRight" state="frozen"/>
      <selection pane="topRight" activeCell="D1" sqref="D1"/>
      <selection pane="bottomLeft" activeCell="A8" sqref="A8"/>
      <selection pane="bottomRight" activeCell="C20" sqref="C20:N21"/>
    </sheetView>
  </sheetViews>
  <sheetFormatPr defaultColWidth="9.08984375" defaultRowHeight="11.75" outlineLevelCol="1" x14ac:dyDescent="0.75"/>
  <cols>
    <col min="1" max="1" width="13.6328125" style="51" customWidth="1"/>
    <col min="2" max="2" width="23.54296875" style="51" customWidth="1"/>
    <col min="3" max="3" width="6.54296875" style="52" customWidth="1"/>
    <col min="4" max="4" width="94.453125" style="56" customWidth="1"/>
    <col min="5" max="5" width="26.453125" style="51" customWidth="1"/>
    <col min="6" max="7" width="26.453125" style="54" customWidth="1"/>
    <col min="8" max="8" width="26.453125" style="51" customWidth="1"/>
    <col min="9" max="10" width="26.453125" style="51" customWidth="1" outlineLevel="1"/>
    <col min="11" max="11" width="26.453125" style="54" customWidth="1"/>
    <col min="12" max="12" width="26.453125" style="12" customWidth="1"/>
    <col min="13" max="13" width="26.453125" style="54" customWidth="1"/>
    <col min="14" max="14" width="26.453125" style="53" customWidth="1"/>
    <col min="15" max="17" width="17.1796875" style="51" customWidth="1"/>
    <col min="18" max="22" width="0.7265625" style="51" customWidth="1"/>
    <col min="23" max="23" width="12.6328125" style="155" customWidth="1"/>
    <col min="24" max="24" width="4.1796875" style="1835" customWidth="1"/>
    <col min="25" max="26" width="12.6328125" style="1835" customWidth="1"/>
    <col min="27" max="27" width="1.90625" style="1835" customWidth="1"/>
    <col min="28" max="36" width="12.6328125" style="1835" customWidth="1"/>
    <col min="37" max="37" width="18.1796875" style="51" customWidth="1"/>
    <col min="38" max="38" width="9.08984375" style="220"/>
    <col min="39" max="39" width="1.6328125" style="51" customWidth="1"/>
    <col min="40" max="41" width="20.54296875" style="51" customWidth="1"/>
    <col min="42" max="900" width="9.08984375" style="84"/>
    <col min="901" max="16384" width="9.08984375" style="51"/>
  </cols>
  <sheetData>
    <row r="1" spans="1:900" ht="20.5" x14ac:dyDescent="0.75">
      <c r="A1" s="188" t="s">
        <v>267</v>
      </c>
      <c r="B1" s="447"/>
      <c r="C1" s="448"/>
      <c r="D1" s="449"/>
    </row>
    <row r="2" spans="1:900" ht="20.5" x14ac:dyDescent="0.75">
      <c r="A2" s="2" t="s">
        <v>265</v>
      </c>
      <c r="B2" s="2"/>
      <c r="D2" s="6"/>
      <c r="E2" s="2"/>
      <c r="F2" s="3"/>
      <c r="G2" s="3"/>
      <c r="H2" s="2"/>
      <c r="I2" s="2"/>
      <c r="J2" s="2"/>
      <c r="K2" s="4"/>
      <c r="L2" s="11"/>
      <c r="M2" s="4"/>
      <c r="AN2" s="2110" t="s">
        <v>417</v>
      </c>
      <c r="AO2" s="2111"/>
    </row>
    <row r="3" spans="1:900" ht="12.75" customHeight="1" x14ac:dyDescent="0.55000000000000004">
      <c r="A3" s="2"/>
      <c r="B3" s="2"/>
      <c r="D3" s="6"/>
      <c r="E3" s="2"/>
      <c r="F3" s="3"/>
      <c r="G3" s="3"/>
      <c r="H3" s="2"/>
      <c r="I3" s="2"/>
      <c r="J3" s="2"/>
      <c r="K3" s="4"/>
      <c r="L3" s="11"/>
      <c r="M3" s="4"/>
      <c r="Y3" s="1981" t="s">
        <v>449</v>
      </c>
      <c r="Z3" s="1982"/>
      <c r="AA3" s="1982"/>
      <c r="AB3" s="1982"/>
      <c r="AC3" s="1983"/>
    </row>
    <row r="4" spans="1:900" ht="35.25" x14ac:dyDescent="0.55000000000000004">
      <c r="A4" s="1" t="s">
        <v>4</v>
      </c>
      <c r="P4" s="1844" t="s">
        <v>443</v>
      </c>
      <c r="Q4" s="1844" t="s">
        <v>448</v>
      </c>
      <c r="Y4" s="1838"/>
      <c r="Z4" s="1838"/>
      <c r="AA4" s="1838"/>
      <c r="AB4" s="1838"/>
      <c r="AC4" s="1838"/>
      <c r="AN4" s="2197" t="s">
        <v>426</v>
      </c>
      <c r="AO4" s="2197"/>
    </row>
    <row r="5" spans="1:900" x14ac:dyDescent="0.55000000000000004">
      <c r="A5" s="1"/>
      <c r="P5" s="492"/>
      <c r="Q5" s="508"/>
      <c r="Y5" s="2007" t="s">
        <v>446</v>
      </c>
      <c r="Z5" s="2008"/>
      <c r="AA5" s="506"/>
      <c r="AB5" s="2007" t="s">
        <v>444</v>
      </c>
      <c r="AC5" s="2008"/>
    </row>
    <row r="6" spans="1:900" ht="15" customHeight="1" x14ac:dyDescent="0.6">
      <c r="E6" s="2116" t="s">
        <v>92</v>
      </c>
      <c r="F6" s="2117"/>
      <c r="G6" s="2117"/>
      <c r="H6" s="2117"/>
      <c r="I6" s="2117"/>
      <c r="J6" s="2117"/>
      <c r="K6" s="2117"/>
      <c r="L6" s="2118"/>
      <c r="M6" s="2119" t="s">
        <v>91</v>
      </c>
      <c r="N6" s="2120"/>
      <c r="P6" s="513"/>
      <c r="Q6" s="513"/>
      <c r="W6" s="137"/>
      <c r="X6" s="1874"/>
      <c r="Y6" s="514" t="s">
        <v>92</v>
      </c>
      <c r="Z6" s="514" t="s">
        <v>91</v>
      </c>
      <c r="AA6" s="506"/>
      <c r="AB6" s="514" t="s">
        <v>92</v>
      </c>
      <c r="AC6" s="514" t="s">
        <v>91</v>
      </c>
      <c r="AD6" s="1874"/>
      <c r="AE6" s="1874"/>
      <c r="AF6" s="1874"/>
      <c r="AG6" s="1874"/>
      <c r="AH6" s="1874"/>
      <c r="AI6" s="1874"/>
      <c r="AJ6" s="1874"/>
      <c r="AN6" s="1016" t="s">
        <v>92</v>
      </c>
      <c r="AO6" s="1016" t="s">
        <v>91</v>
      </c>
    </row>
    <row r="7" spans="1:900" s="56" customFormat="1" ht="31.75" customHeight="1" x14ac:dyDescent="0.55000000000000004">
      <c r="A7" s="2121" t="s">
        <v>26</v>
      </c>
      <c r="B7" s="2122"/>
      <c r="C7" s="2121" t="s">
        <v>27</v>
      </c>
      <c r="D7" s="2123"/>
      <c r="E7" s="60" t="s">
        <v>28</v>
      </c>
      <c r="F7" s="7" t="s">
        <v>89</v>
      </c>
      <c r="G7" s="36" t="s">
        <v>408</v>
      </c>
      <c r="H7" s="8" t="s">
        <v>88</v>
      </c>
      <c r="I7" s="8" t="s">
        <v>29</v>
      </c>
      <c r="J7" s="17" t="s">
        <v>90</v>
      </c>
      <c r="K7" s="9" t="s">
        <v>30</v>
      </c>
      <c r="L7" s="13" t="s">
        <v>49</v>
      </c>
      <c r="M7" s="102" t="s">
        <v>148</v>
      </c>
      <c r="N7" s="5" t="s">
        <v>50</v>
      </c>
      <c r="P7" s="1836"/>
      <c r="Q7" s="1836"/>
      <c r="W7" s="136" t="s">
        <v>346</v>
      </c>
      <c r="X7" s="1868"/>
      <c r="Y7" s="526"/>
      <c r="Z7" s="526"/>
      <c r="AA7" s="526"/>
      <c r="AB7" s="526"/>
      <c r="AC7" s="488"/>
      <c r="AD7" s="1868"/>
      <c r="AE7" s="1868"/>
      <c r="AF7" s="1868"/>
      <c r="AG7" s="1868"/>
      <c r="AH7" s="1868"/>
      <c r="AI7" s="1868"/>
      <c r="AJ7" s="1868"/>
      <c r="AL7" s="221"/>
      <c r="AN7" s="6"/>
      <c r="AO7" s="6"/>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c r="HQ7" s="79"/>
      <c r="HR7" s="79"/>
      <c r="HS7" s="79"/>
      <c r="HT7" s="79"/>
      <c r="HU7" s="79"/>
      <c r="HV7" s="79"/>
      <c r="HW7" s="79"/>
      <c r="HX7" s="79"/>
      <c r="HY7" s="79"/>
      <c r="HZ7" s="79"/>
      <c r="IA7" s="79"/>
      <c r="IB7" s="79"/>
      <c r="IC7" s="79"/>
      <c r="ID7" s="79"/>
      <c r="IE7" s="79"/>
      <c r="IF7" s="79"/>
      <c r="IG7" s="79"/>
      <c r="IH7" s="79"/>
      <c r="II7" s="79"/>
      <c r="IJ7" s="79"/>
      <c r="IK7" s="79"/>
      <c r="IL7" s="79"/>
      <c r="IM7" s="79"/>
      <c r="IN7" s="79"/>
      <c r="IO7" s="79"/>
      <c r="IP7" s="79"/>
      <c r="IQ7" s="79"/>
      <c r="IR7" s="79"/>
      <c r="IS7" s="79"/>
      <c r="IT7" s="79"/>
      <c r="IU7" s="79"/>
      <c r="IV7" s="79"/>
      <c r="IW7" s="79"/>
      <c r="IX7" s="79"/>
      <c r="IY7" s="79"/>
      <c r="IZ7" s="79"/>
      <c r="JA7" s="79"/>
      <c r="JB7" s="79"/>
      <c r="JC7" s="79"/>
      <c r="JD7" s="79"/>
      <c r="JE7" s="79"/>
      <c r="JF7" s="79"/>
      <c r="JG7" s="79"/>
      <c r="JH7" s="79"/>
      <c r="JI7" s="79"/>
      <c r="JJ7" s="79"/>
      <c r="JK7" s="79"/>
      <c r="JL7" s="79"/>
      <c r="JM7" s="79"/>
      <c r="JN7" s="79"/>
      <c r="JO7" s="79"/>
      <c r="JP7" s="79"/>
      <c r="JQ7" s="79"/>
      <c r="JR7" s="79"/>
      <c r="JS7" s="79"/>
      <c r="JT7" s="79"/>
      <c r="JU7" s="79"/>
      <c r="JV7" s="79"/>
      <c r="JW7" s="79"/>
      <c r="JX7" s="79"/>
      <c r="JY7" s="79"/>
      <c r="JZ7" s="79"/>
      <c r="KA7" s="79"/>
      <c r="KB7" s="79"/>
      <c r="KC7" s="79"/>
      <c r="KD7" s="79"/>
      <c r="KE7" s="79"/>
      <c r="KF7" s="79"/>
      <c r="KG7" s="79"/>
      <c r="KH7" s="79"/>
      <c r="KI7" s="79"/>
      <c r="KJ7" s="79"/>
      <c r="KK7" s="79"/>
      <c r="KL7" s="79"/>
      <c r="KM7" s="79"/>
      <c r="KN7" s="79"/>
      <c r="KO7" s="79"/>
      <c r="KP7" s="79"/>
      <c r="KQ7" s="79"/>
      <c r="KR7" s="79"/>
      <c r="KS7" s="79"/>
      <c r="KT7" s="79"/>
      <c r="KU7" s="79"/>
      <c r="KV7" s="79"/>
      <c r="KW7" s="79"/>
      <c r="KX7" s="79"/>
      <c r="KY7" s="79"/>
      <c r="KZ7" s="79"/>
      <c r="LA7" s="79"/>
      <c r="LB7" s="79"/>
      <c r="LC7" s="79"/>
      <c r="LD7" s="79"/>
      <c r="LE7" s="79"/>
      <c r="LF7" s="79"/>
      <c r="LG7" s="79"/>
      <c r="LH7" s="79"/>
      <c r="LI7" s="79"/>
      <c r="LJ7" s="79"/>
      <c r="LK7" s="79"/>
      <c r="LL7" s="79"/>
      <c r="LM7" s="79"/>
      <c r="LN7" s="79"/>
      <c r="LO7" s="79"/>
      <c r="LP7" s="79"/>
      <c r="LQ7" s="79"/>
      <c r="LR7" s="79"/>
      <c r="LS7" s="79"/>
      <c r="LT7" s="79"/>
      <c r="LU7" s="79"/>
      <c r="LV7" s="79"/>
      <c r="LW7" s="79"/>
      <c r="LX7" s="79"/>
      <c r="LY7" s="79"/>
      <c r="LZ7" s="79"/>
      <c r="MA7" s="79"/>
      <c r="MB7" s="79"/>
      <c r="MC7" s="79"/>
      <c r="MD7" s="79"/>
      <c r="ME7" s="79"/>
      <c r="MF7" s="79"/>
      <c r="MG7" s="79"/>
      <c r="MH7" s="79"/>
      <c r="MI7" s="79"/>
      <c r="MJ7" s="79"/>
      <c r="MK7" s="79"/>
      <c r="ML7" s="79"/>
      <c r="MM7" s="79"/>
      <c r="MN7" s="79"/>
      <c r="MO7" s="79"/>
      <c r="MP7" s="79"/>
      <c r="MQ7" s="79"/>
      <c r="MR7" s="79"/>
      <c r="MS7" s="79"/>
      <c r="MT7" s="79"/>
      <c r="MU7" s="79"/>
      <c r="MV7" s="79"/>
      <c r="MW7" s="79"/>
      <c r="MX7" s="79"/>
      <c r="MY7" s="79"/>
      <c r="MZ7" s="79"/>
      <c r="NA7" s="79"/>
      <c r="NB7" s="79"/>
      <c r="NC7" s="79"/>
      <c r="ND7" s="79"/>
      <c r="NE7" s="79"/>
      <c r="NF7" s="79"/>
      <c r="NG7" s="79"/>
      <c r="NH7" s="79"/>
      <c r="NI7" s="79"/>
      <c r="NJ7" s="79"/>
      <c r="NK7" s="79"/>
      <c r="NL7" s="79"/>
      <c r="NM7" s="79"/>
      <c r="NN7" s="79"/>
      <c r="NO7" s="79"/>
      <c r="NP7" s="79"/>
      <c r="NQ7" s="79"/>
      <c r="NR7" s="79"/>
      <c r="NS7" s="79"/>
      <c r="NT7" s="79"/>
      <c r="NU7" s="79"/>
      <c r="NV7" s="79"/>
      <c r="NW7" s="79"/>
      <c r="NX7" s="79"/>
      <c r="NY7" s="79"/>
      <c r="NZ7" s="79"/>
      <c r="OA7" s="79"/>
      <c r="OB7" s="79"/>
      <c r="OC7" s="79"/>
      <c r="OD7" s="79"/>
      <c r="OE7" s="79"/>
      <c r="OF7" s="79"/>
      <c r="OG7" s="79"/>
      <c r="OH7" s="79"/>
      <c r="OI7" s="79"/>
      <c r="OJ7" s="79"/>
      <c r="OK7" s="79"/>
      <c r="OL7" s="79"/>
      <c r="OM7" s="79"/>
      <c r="ON7" s="79"/>
      <c r="OO7" s="79"/>
      <c r="OP7" s="79"/>
      <c r="OQ7" s="79"/>
      <c r="OR7" s="79"/>
      <c r="OS7" s="79"/>
      <c r="OT7" s="79"/>
      <c r="OU7" s="79"/>
      <c r="OV7" s="79"/>
      <c r="OW7" s="79"/>
      <c r="OX7" s="79"/>
      <c r="OY7" s="79"/>
      <c r="OZ7" s="79"/>
      <c r="PA7" s="79"/>
      <c r="PB7" s="79"/>
      <c r="PC7" s="79"/>
      <c r="PD7" s="79"/>
      <c r="PE7" s="79"/>
      <c r="PF7" s="79"/>
      <c r="PG7" s="79"/>
      <c r="PH7" s="79"/>
      <c r="PI7" s="79"/>
      <c r="PJ7" s="79"/>
      <c r="PK7" s="79"/>
      <c r="PL7" s="79"/>
      <c r="PM7" s="79"/>
      <c r="PN7" s="79"/>
      <c r="PO7" s="79"/>
      <c r="PP7" s="79"/>
      <c r="PQ7" s="79"/>
      <c r="PR7" s="79"/>
      <c r="PS7" s="79"/>
      <c r="PT7" s="79"/>
      <c r="PU7" s="79"/>
      <c r="PV7" s="79"/>
      <c r="PW7" s="79"/>
      <c r="PX7" s="79"/>
      <c r="PY7" s="79"/>
      <c r="PZ7" s="79"/>
      <c r="QA7" s="79"/>
      <c r="QB7" s="79"/>
      <c r="QC7" s="79"/>
      <c r="QD7" s="79"/>
      <c r="QE7" s="79"/>
      <c r="QF7" s="79"/>
      <c r="QG7" s="79"/>
      <c r="QH7" s="79"/>
      <c r="QI7" s="79"/>
      <c r="QJ7" s="79"/>
      <c r="QK7" s="79"/>
      <c r="QL7" s="79"/>
      <c r="QM7" s="79"/>
      <c r="QN7" s="79"/>
      <c r="QO7" s="79"/>
      <c r="QP7" s="79"/>
      <c r="QQ7" s="79"/>
      <c r="QR7" s="79"/>
      <c r="QS7" s="79"/>
      <c r="QT7" s="79"/>
      <c r="QU7" s="79"/>
      <c r="QV7" s="79"/>
      <c r="QW7" s="79"/>
      <c r="QX7" s="79"/>
      <c r="QY7" s="79"/>
      <c r="QZ7" s="79"/>
      <c r="RA7" s="79"/>
      <c r="RB7" s="79"/>
      <c r="RC7" s="79"/>
      <c r="RD7" s="79"/>
      <c r="RE7" s="79"/>
      <c r="RF7" s="79"/>
      <c r="RG7" s="79"/>
      <c r="RH7" s="79"/>
      <c r="RI7" s="79"/>
      <c r="RJ7" s="79"/>
      <c r="RK7" s="79"/>
      <c r="RL7" s="79"/>
      <c r="RM7" s="79"/>
      <c r="RN7" s="79"/>
      <c r="RO7" s="79"/>
      <c r="RP7" s="79"/>
      <c r="RQ7" s="79"/>
      <c r="RR7" s="79"/>
      <c r="RS7" s="79"/>
      <c r="RT7" s="79"/>
      <c r="RU7" s="79"/>
      <c r="RV7" s="79"/>
      <c r="RW7" s="79"/>
      <c r="RX7" s="79"/>
      <c r="RY7" s="79"/>
      <c r="RZ7" s="79"/>
      <c r="SA7" s="79"/>
      <c r="SB7" s="79"/>
      <c r="SC7" s="79"/>
      <c r="SD7" s="79"/>
      <c r="SE7" s="79"/>
      <c r="SF7" s="79"/>
      <c r="SG7" s="79"/>
      <c r="SH7" s="79"/>
      <c r="SI7" s="79"/>
      <c r="SJ7" s="79"/>
      <c r="SK7" s="79"/>
      <c r="SL7" s="79"/>
      <c r="SM7" s="79"/>
      <c r="SN7" s="79"/>
      <c r="SO7" s="79"/>
      <c r="SP7" s="79"/>
      <c r="SQ7" s="79"/>
      <c r="SR7" s="79"/>
      <c r="SS7" s="79"/>
      <c r="ST7" s="79"/>
      <c r="SU7" s="79"/>
      <c r="SV7" s="79"/>
      <c r="SW7" s="79"/>
      <c r="SX7" s="79"/>
      <c r="SY7" s="79"/>
      <c r="SZ7" s="79"/>
      <c r="TA7" s="79"/>
      <c r="TB7" s="79"/>
      <c r="TC7" s="79"/>
      <c r="TD7" s="79"/>
      <c r="TE7" s="79"/>
      <c r="TF7" s="79"/>
      <c r="TG7" s="79"/>
      <c r="TH7" s="79"/>
      <c r="TI7" s="79"/>
      <c r="TJ7" s="79"/>
      <c r="TK7" s="79"/>
      <c r="TL7" s="79"/>
      <c r="TM7" s="79"/>
      <c r="TN7" s="79"/>
      <c r="TO7" s="79"/>
      <c r="TP7" s="79"/>
      <c r="TQ7" s="79"/>
      <c r="TR7" s="79"/>
      <c r="TS7" s="79"/>
      <c r="TT7" s="79"/>
      <c r="TU7" s="79"/>
      <c r="TV7" s="79"/>
      <c r="TW7" s="79"/>
      <c r="TX7" s="79"/>
      <c r="TY7" s="79"/>
      <c r="TZ7" s="79"/>
      <c r="UA7" s="79"/>
      <c r="UB7" s="79"/>
      <c r="UC7" s="79"/>
      <c r="UD7" s="79"/>
      <c r="UE7" s="79"/>
      <c r="UF7" s="79"/>
      <c r="UG7" s="79"/>
      <c r="UH7" s="79"/>
      <c r="UI7" s="79"/>
      <c r="UJ7" s="79"/>
      <c r="UK7" s="79"/>
      <c r="UL7" s="79"/>
      <c r="UM7" s="79"/>
      <c r="UN7" s="79"/>
      <c r="UO7" s="79"/>
      <c r="UP7" s="79"/>
      <c r="UQ7" s="79"/>
      <c r="UR7" s="79"/>
      <c r="US7" s="79"/>
      <c r="UT7" s="79"/>
      <c r="UU7" s="79"/>
      <c r="UV7" s="79"/>
      <c r="UW7" s="79"/>
      <c r="UX7" s="79"/>
      <c r="UY7" s="79"/>
      <c r="UZ7" s="79"/>
      <c r="VA7" s="79"/>
      <c r="VB7" s="79"/>
      <c r="VC7" s="79"/>
      <c r="VD7" s="79"/>
      <c r="VE7" s="79"/>
      <c r="VF7" s="79"/>
      <c r="VG7" s="79"/>
      <c r="VH7" s="79"/>
      <c r="VI7" s="79"/>
      <c r="VJ7" s="79"/>
      <c r="VK7" s="79"/>
      <c r="VL7" s="79"/>
      <c r="VM7" s="79"/>
      <c r="VN7" s="79"/>
      <c r="VO7" s="79"/>
      <c r="VP7" s="79"/>
      <c r="VQ7" s="79"/>
      <c r="VR7" s="79"/>
      <c r="VS7" s="79"/>
      <c r="VT7" s="79"/>
      <c r="VU7" s="79"/>
      <c r="VV7" s="79"/>
      <c r="VW7" s="79"/>
      <c r="VX7" s="79"/>
      <c r="VY7" s="79"/>
      <c r="VZ7" s="79"/>
      <c r="WA7" s="79"/>
      <c r="WB7" s="79"/>
      <c r="WC7" s="79"/>
      <c r="WD7" s="79"/>
      <c r="WE7" s="79"/>
      <c r="WF7" s="79"/>
      <c r="WG7" s="79"/>
      <c r="WH7" s="79"/>
      <c r="WI7" s="79"/>
      <c r="WJ7" s="79"/>
      <c r="WK7" s="79"/>
      <c r="WL7" s="79"/>
      <c r="WM7" s="79"/>
      <c r="WN7" s="79"/>
      <c r="WO7" s="79"/>
      <c r="WP7" s="79"/>
      <c r="WQ7" s="79"/>
      <c r="WR7" s="79"/>
      <c r="WS7" s="79"/>
      <c r="WT7" s="79"/>
      <c r="WU7" s="79"/>
      <c r="WV7" s="79"/>
      <c r="WW7" s="79"/>
      <c r="WX7" s="79"/>
      <c r="WY7" s="79"/>
      <c r="WZ7" s="79"/>
      <c r="XA7" s="79"/>
      <c r="XB7" s="79"/>
      <c r="XC7" s="79"/>
      <c r="XD7" s="79"/>
      <c r="XE7" s="79"/>
      <c r="XF7" s="79"/>
      <c r="XG7" s="79"/>
      <c r="XH7" s="79"/>
      <c r="XI7" s="79"/>
      <c r="XJ7" s="79"/>
      <c r="XK7" s="79"/>
      <c r="XL7" s="79"/>
      <c r="XM7" s="79"/>
      <c r="XN7" s="79"/>
      <c r="XO7" s="79"/>
      <c r="XP7" s="79"/>
      <c r="XQ7" s="79"/>
      <c r="XR7" s="79"/>
      <c r="XS7" s="79"/>
      <c r="XT7" s="79"/>
      <c r="XU7" s="79"/>
      <c r="XV7" s="79"/>
      <c r="XW7" s="79"/>
      <c r="XX7" s="79"/>
      <c r="XY7" s="79"/>
      <c r="XZ7" s="79"/>
      <c r="YA7" s="79"/>
      <c r="YB7" s="79"/>
      <c r="YC7" s="79"/>
      <c r="YD7" s="79"/>
      <c r="YE7" s="79"/>
      <c r="YF7" s="79"/>
      <c r="YG7" s="79"/>
      <c r="YH7" s="79"/>
      <c r="YI7" s="79"/>
      <c r="YJ7" s="79"/>
      <c r="YK7" s="79"/>
      <c r="YL7" s="79"/>
      <c r="YM7" s="79"/>
      <c r="YN7" s="79"/>
      <c r="YO7" s="79"/>
      <c r="YP7" s="79"/>
      <c r="YQ7" s="79"/>
      <c r="YR7" s="79"/>
      <c r="YS7" s="79"/>
      <c r="YT7" s="79"/>
      <c r="YU7" s="79"/>
      <c r="YV7" s="79"/>
      <c r="YW7" s="79"/>
      <c r="YX7" s="79"/>
      <c r="YY7" s="79"/>
      <c r="YZ7" s="79"/>
      <c r="ZA7" s="79"/>
      <c r="ZB7" s="79"/>
      <c r="ZC7" s="79"/>
      <c r="ZD7" s="79"/>
      <c r="ZE7" s="79"/>
      <c r="ZF7" s="79"/>
      <c r="ZG7" s="79"/>
      <c r="ZH7" s="79"/>
      <c r="ZI7" s="79"/>
      <c r="ZJ7" s="79"/>
      <c r="ZK7" s="79"/>
      <c r="ZL7" s="79"/>
      <c r="ZM7" s="79"/>
      <c r="ZN7" s="79"/>
      <c r="ZO7" s="79"/>
      <c r="ZP7" s="79"/>
      <c r="ZQ7" s="79"/>
      <c r="ZR7" s="79"/>
      <c r="ZS7" s="79"/>
      <c r="ZT7" s="79"/>
      <c r="ZU7" s="79"/>
      <c r="ZV7" s="79"/>
      <c r="ZW7" s="79"/>
      <c r="ZX7" s="79"/>
      <c r="ZY7" s="79"/>
      <c r="ZZ7" s="79"/>
      <c r="AAA7" s="79"/>
      <c r="AAB7" s="79"/>
      <c r="AAC7" s="79"/>
      <c r="AAD7" s="79"/>
      <c r="AAE7" s="79"/>
      <c r="AAF7" s="79"/>
      <c r="AAG7" s="79"/>
      <c r="AAH7" s="79"/>
      <c r="AAI7" s="79"/>
      <c r="AAJ7" s="79"/>
      <c r="AAK7" s="79"/>
      <c r="AAL7" s="79"/>
      <c r="AAM7" s="79"/>
      <c r="AAN7" s="79"/>
      <c r="AAO7" s="79"/>
      <c r="AAP7" s="79"/>
      <c r="AAQ7" s="79"/>
      <c r="AAR7" s="79"/>
      <c r="AAS7" s="79"/>
      <c r="AAT7" s="79"/>
      <c r="AAU7" s="79"/>
      <c r="AAV7" s="79"/>
      <c r="AAW7" s="79"/>
      <c r="AAX7" s="79"/>
      <c r="AAY7" s="79"/>
      <c r="AAZ7" s="79"/>
      <c r="ABA7" s="79"/>
      <c r="ABB7" s="79"/>
      <c r="ABC7" s="79"/>
      <c r="ABD7" s="79"/>
      <c r="ABE7" s="79"/>
      <c r="ABF7" s="79"/>
      <c r="ABG7" s="79"/>
      <c r="ABH7" s="79"/>
      <c r="ABI7" s="79"/>
      <c r="ABJ7" s="79"/>
      <c r="ABK7" s="79"/>
      <c r="ABL7" s="79"/>
      <c r="ABM7" s="79"/>
      <c r="ABN7" s="79"/>
      <c r="ABO7" s="79"/>
      <c r="ABP7" s="79"/>
      <c r="ABQ7" s="79"/>
      <c r="ABR7" s="79"/>
      <c r="ABS7" s="79"/>
      <c r="ABT7" s="79"/>
      <c r="ABU7" s="79"/>
      <c r="ABV7" s="79"/>
      <c r="ABW7" s="79"/>
      <c r="ABX7" s="79"/>
      <c r="ABY7" s="79"/>
      <c r="ABZ7" s="79"/>
      <c r="ACA7" s="79"/>
      <c r="ACB7" s="79"/>
      <c r="ACC7" s="79"/>
      <c r="ACD7" s="79"/>
      <c r="ACE7" s="79"/>
      <c r="ACF7" s="79"/>
      <c r="ACG7" s="79"/>
      <c r="ACH7" s="79"/>
      <c r="ACI7" s="79"/>
      <c r="ACJ7" s="79"/>
      <c r="ACK7" s="79"/>
      <c r="ACL7" s="79"/>
      <c r="ACM7" s="79"/>
      <c r="ACN7" s="79"/>
      <c r="ACO7" s="79"/>
      <c r="ACP7" s="79"/>
      <c r="ACQ7" s="79"/>
      <c r="ACR7" s="79"/>
      <c r="ACS7" s="79"/>
      <c r="ACT7" s="79"/>
      <c r="ACU7" s="79"/>
      <c r="ACV7" s="79"/>
      <c r="ACW7" s="79"/>
      <c r="ACX7" s="79"/>
      <c r="ACY7" s="79"/>
      <c r="ACZ7" s="79"/>
      <c r="ADA7" s="79"/>
      <c r="ADB7" s="79"/>
      <c r="ADC7" s="79"/>
      <c r="ADD7" s="79"/>
      <c r="ADE7" s="79"/>
      <c r="ADF7" s="79"/>
      <c r="ADG7" s="79"/>
      <c r="ADH7" s="79"/>
      <c r="ADI7" s="79"/>
      <c r="ADJ7" s="79"/>
      <c r="ADK7" s="79"/>
      <c r="ADL7" s="79"/>
      <c r="ADM7" s="79"/>
      <c r="ADN7" s="79"/>
      <c r="ADO7" s="79"/>
      <c r="ADP7" s="79"/>
      <c r="ADQ7" s="79"/>
      <c r="ADR7" s="79"/>
      <c r="ADS7" s="79"/>
      <c r="ADT7" s="79"/>
      <c r="ADU7" s="79"/>
      <c r="ADV7" s="79"/>
      <c r="ADW7" s="79"/>
      <c r="ADX7" s="79"/>
      <c r="ADY7" s="79"/>
      <c r="ADZ7" s="79"/>
      <c r="AEA7" s="79"/>
      <c r="AEB7" s="79"/>
      <c r="AEC7" s="79"/>
      <c r="AED7" s="79"/>
      <c r="AEE7" s="79"/>
      <c r="AEF7" s="79"/>
      <c r="AEG7" s="79"/>
      <c r="AEH7" s="79"/>
      <c r="AEI7" s="79"/>
      <c r="AEJ7" s="79"/>
      <c r="AEK7" s="79"/>
      <c r="AEL7" s="79"/>
      <c r="AEM7" s="79"/>
      <c r="AEN7" s="79"/>
      <c r="AEO7" s="79"/>
      <c r="AEP7" s="79"/>
      <c r="AEQ7" s="79"/>
      <c r="AER7" s="79"/>
      <c r="AES7" s="79"/>
      <c r="AET7" s="79"/>
      <c r="AEU7" s="79"/>
      <c r="AEV7" s="79"/>
      <c r="AEW7" s="79"/>
      <c r="AEX7" s="79"/>
      <c r="AEY7" s="79"/>
      <c r="AEZ7" s="79"/>
      <c r="AFA7" s="79"/>
      <c r="AFB7" s="79"/>
      <c r="AFC7" s="79"/>
      <c r="AFD7" s="79"/>
      <c r="AFE7" s="79"/>
      <c r="AFF7" s="79"/>
      <c r="AFG7" s="79"/>
      <c r="AFH7" s="79"/>
      <c r="AFI7" s="79"/>
      <c r="AFJ7" s="79"/>
      <c r="AFK7" s="79"/>
      <c r="AFL7" s="79"/>
      <c r="AFM7" s="79"/>
      <c r="AFN7" s="79"/>
      <c r="AFO7" s="79"/>
      <c r="AFP7" s="79"/>
      <c r="AFQ7" s="79"/>
      <c r="AFR7" s="79"/>
      <c r="AFS7" s="79"/>
      <c r="AFT7" s="79"/>
      <c r="AFU7" s="79"/>
      <c r="AFV7" s="79"/>
      <c r="AFW7" s="79"/>
      <c r="AFX7" s="79"/>
      <c r="AFY7" s="79"/>
      <c r="AFZ7" s="79"/>
      <c r="AGA7" s="79"/>
      <c r="AGB7" s="79"/>
      <c r="AGC7" s="79"/>
      <c r="AGD7" s="79"/>
      <c r="AGE7" s="79"/>
      <c r="AGF7" s="79"/>
      <c r="AGG7" s="79"/>
      <c r="AGH7" s="79"/>
      <c r="AGI7" s="79"/>
      <c r="AGJ7" s="79"/>
      <c r="AGK7" s="79"/>
      <c r="AGL7" s="79"/>
      <c r="AGM7" s="79"/>
      <c r="AGN7" s="79"/>
      <c r="AGO7" s="79"/>
      <c r="AGP7" s="79"/>
      <c r="AGQ7" s="79"/>
      <c r="AGR7" s="79"/>
      <c r="AGS7" s="79"/>
      <c r="AGT7" s="79"/>
      <c r="AGU7" s="79"/>
      <c r="AGV7" s="79"/>
      <c r="AGW7" s="79"/>
      <c r="AGX7" s="79"/>
      <c r="AGY7" s="79"/>
      <c r="AGZ7" s="79"/>
      <c r="AHA7" s="79"/>
      <c r="AHB7" s="79"/>
      <c r="AHC7" s="79"/>
      <c r="AHD7" s="79"/>
      <c r="AHE7" s="79"/>
      <c r="AHF7" s="79"/>
      <c r="AHG7" s="79"/>
      <c r="AHH7" s="79"/>
      <c r="AHI7" s="79"/>
      <c r="AHJ7" s="79"/>
      <c r="AHK7" s="79"/>
      <c r="AHL7" s="79"/>
      <c r="AHM7" s="79"/>
      <c r="AHN7" s="79"/>
      <c r="AHO7" s="79"/>
      <c r="AHP7" s="79"/>
    </row>
    <row r="8" spans="1:900" s="56" customFormat="1" ht="31.75" customHeight="1" x14ac:dyDescent="0.75">
      <c r="A8" s="2124" t="s">
        <v>158</v>
      </c>
      <c r="B8" s="2124"/>
      <c r="C8" s="481"/>
      <c r="D8" s="481"/>
      <c r="E8" s="36"/>
      <c r="F8" s="36"/>
      <c r="G8" s="36"/>
      <c r="H8" s="37"/>
      <c r="I8" s="37"/>
      <c r="J8" s="38"/>
      <c r="K8" s="481"/>
      <c r="L8" s="39"/>
      <c r="M8" s="481"/>
      <c r="N8" s="40"/>
      <c r="W8" s="485"/>
      <c r="X8" s="1834"/>
      <c r="Y8" s="1834"/>
      <c r="Z8" s="1834"/>
      <c r="AA8" s="1834"/>
      <c r="AB8" s="1834"/>
      <c r="AC8" s="1834"/>
      <c r="AD8" s="1834"/>
      <c r="AE8" s="1834"/>
      <c r="AF8" s="1834"/>
      <c r="AG8" s="1834"/>
      <c r="AH8" s="1834"/>
      <c r="AI8" s="1834"/>
      <c r="AJ8" s="1834"/>
      <c r="AL8" s="221"/>
      <c r="AN8" s="10"/>
      <c r="AO8" s="10"/>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79"/>
      <c r="EK8" s="79"/>
      <c r="EL8" s="79"/>
      <c r="EM8" s="79"/>
      <c r="EN8" s="79"/>
      <c r="EO8" s="79"/>
      <c r="EP8" s="79"/>
      <c r="EQ8" s="79"/>
      <c r="ER8" s="79"/>
      <c r="ES8" s="79"/>
      <c r="ET8" s="79"/>
      <c r="EU8" s="79"/>
      <c r="EV8" s="79"/>
      <c r="EW8" s="79"/>
      <c r="EX8" s="79"/>
      <c r="EY8" s="79"/>
      <c r="EZ8" s="79"/>
      <c r="FA8" s="79"/>
      <c r="FB8" s="79"/>
      <c r="FC8" s="79"/>
      <c r="FD8" s="79"/>
      <c r="FE8" s="79"/>
      <c r="FF8" s="79"/>
      <c r="FG8" s="79"/>
      <c r="FH8" s="79"/>
      <c r="FI8" s="79"/>
      <c r="FJ8" s="79"/>
      <c r="FK8" s="79"/>
      <c r="FL8" s="79"/>
      <c r="FM8" s="79"/>
      <c r="FN8" s="79"/>
      <c r="FO8" s="79"/>
      <c r="FP8" s="79"/>
      <c r="FQ8" s="79"/>
      <c r="FR8" s="79"/>
      <c r="FS8" s="79"/>
      <c r="FT8" s="79"/>
      <c r="FU8" s="79"/>
      <c r="FV8" s="79"/>
      <c r="FW8" s="79"/>
      <c r="FX8" s="79"/>
      <c r="FY8" s="79"/>
      <c r="FZ8" s="79"/>
      <c r="GA8" s="79"/>
      <c r="GB8" s="79"/>
      <c r="GC8" s="79"/>
      <c r="GD8" s="79"/>
      <c r="GE8" s="79"/>
      <c r="GF8" s="79"/>
      <c r="GG8" s="79"/>
      <c r="GH8" s="79"/>
      <c r="GI8" s="79"/>
      <c r="GJ8" s="79"/>
      <c r="GK8" s="79"/>
      <c r="GL8" s="79"/>
      <c r="GM8" s="79"/>
      <c r="GN8" s="79"/>
      <c r="GO8" s="79"/>
      <c r="GP8" s="79"/>
      <c r="GQ8" s="79"/>
      <c r="GR8" s="79"/>
      <c r="GS8" s="79"/>
      <c r="GT8" s="79"/>
      <c r="GU8" s="79"/>
      <c r="GV8" s="79"/>
      <c r="GW8" s="79"/>
      <c r="GX8" s="79"/>
      <c r="GY8" s="79"/>
      <c r="GZ8" s="79"/>
      <c r="HA8" s="79"/>
      <c r="HB8" s="79"/>
      <c r="HC8" s="79"/>
      <c r="HD8" s="79"/>
      <c r="HE8" s="79"/>
      <c r="HF8" s="79"/>
      <c r="HG8" s="79"/>
      <c r="HH8" s="79"/>
      <c r="HI8" s="79"/>
      <c r="HJ8" s="79"/>
      <c r="HK8" s="79"/>
      <c r="HL8" s="79"/>
      <c r="HM8" s="79"/>
      <c r="HN8" s="79"/>
      <c r="HO8" s="79"/>
      <c r="HP8" s="79"/>
      <c r="HQ8" s="79"/>
      <c r="HR8" s="79"/>
      <c r="HS8" s="79"/>
      <c r="HT8" s="79"/>
      <c r="HU8" s="79"/>
      <c r="HV8" s="79"/>
      <c r="HW8" s="79"/>
      <c r="HX8" s="79"/>
      <c r="HY8" s="79"/>
      <c r="HZ8" s="79"/>
      <c r="IA8" s="79"/>
      <c r="IB8" s="79"/>
      <c r="IC8" s="79"/>
      <c r="ID8" s="79"/>
      <c r="IE8" s="79"/>
      <c r="IF8" s="79"/>
      <c r="IG8" s="79"/>
      <c r="IH8" s="79"/>
      <c r="II8" s="79"/>
      <c r="IJ8" s="79"/>
      <c r="IK8" s="79"/>
      <c r="IL8" s="79"/>
      <c r="IM8" s="79"/>
      <c r="IN8" s="79"/>
      <c r="IO8" s="79"/>
      <c r="IP8" s="79"/>
      <c r="IQ8" s="79"/>
      <c r="IR8" s="79"/>
      <c r="IS8" s="79"/>
      <c r="IT8" s="79"/>
      <c r="IU8" s="79"/>
      <c r="IV8" s="79"/>
      <c r="IW8" s="79"/>
      <c r="IX8" s="79"/>
      <c r="IY8" s="79"/>
      <c r="IZ8" s="79"/>
      <c r="JA8" s="79"/>
      <c r="JB8" s="79"/>
      <c r="JC8" s="79"/>
      <c r="JD8" s="79"/>
      <c r="JE8" s="79"/>
      <c r="JF8" s="79"/>
      <c r="JG8" s="79"/>
      <c r="JH8" s="79"/>
      <c r="JI8" s="79"/>
      <c r="JJ8" s="79"/>
      <c r="JK8" s="79"/>
      <c r="JL8" s="79"/>
      <c r="JM8" s="79"/>
      <c r="JN8" s="79"/>
      <c r="JO8" s="79"/>
      <c r="JP8" s="79"/>
      <c r="JQ8" s="79"/>
      <c r="JR8" s="79"/>
      <c r="JS8" s="79"/>
      <c r="JT8" s="79"/>
      <c r="JU8" s="79"/>
      <c r="JV8" s="79"/>
      <c r="JW8" s="79"/>
      <c r="JX8" s="79"/>
      <c r="JY8" s="79"/>
      <c r="JZ8" s="79"/>
      <c r="KA8" s="79"/>
      <c r="KB8" s="79"/>
      <c r="KC8" s="79"/>
      <c r="KD8" s="79"/>
      <c r="KE8" s="79"/>
      <c r="KF8" s="79"/>
      <c r="KG8" s="79"/>
      <c r="KH8" s="79"/>
      <c r="KI8" s="79"/>
      <c r="KJ8" s="79"/>
      <c r="KK8" s="79"/>
      <c r="KL8" s="79"/>
      <c r="KM8" s="79"/>
      <c r="KN8" s="79"/>
      <c r="KO8" s="79"/>
      <c r="KP8" s="79"/>
      <c r="KQ8" s="79"/>
      <c r="KR8" s="79"/>
      <c r="KS8" s="79"/>
      <c r="KT8" s="79"/>
      <c r="KU8" s="79"/>
      <c r="KV8" s="79"/>
      <c r="KW8" s="79"/>
      <c r="KX8" s="79"/>
      <c r="KY8" s="79"/>
      <c r="KZ8" s="79"/>
      <c r="LA8" s="79"/>
      <c r="LB8" s="79"/>
      <c r="LC8" s="79"/>
      <c r="LD8" s="79"/>
      <c r="LE8" s="79"/>
      <c r="LF8" s="79"/>
      <c r="LG8" s="79"/>
      <c r="LH8" s="79"/>
      <c r="LI8" s="79"/>
      <c r="LJ8" s="79"/>
      <c r="LK8" s="79"/>
      <c r="LL8" s="79"/>
      <c r="LM8" s="79"/>
      <c r="LN8" s="79"/>
      <c r="LO8" s="79"/>
      <c r="LP8" s="79"/>
      <c r="LQ8" s="79"/>
      <c r="LR8" s="79"/>
      <c r="LS8" s="79"/>
      <c r="LT8" s="79"/>
      <c r="LU8" s="79"/>
      <c r="LV8" s="79"/>
      <c r="LW8" s="79"/>
      <c r="LX8" s="79"/>
      <c r="LY8" s="79"/>
      <c r="LZ8" s="79"/>
      <c r="MA8" s="79"/>
      <c r="MB8" s="79"/>
      <c r="MC8" s="79"/>
      <c r="MD8" s="79"/>
      <c r="ME8" s="79"/>
      <c r="MF8" s="79"/>
      <c r="MG8" s="79"/>
      <c r="MH8" s="79"/>
      <c r="MI8" s="79"/>
      <c r="MJ8" s="79"/>
      <c r="MK8" s="79"/>
      <c r="ML8" s="79"/>
      <c r="MM8" s="79"/>
      <c r="MN8" s="79"/>
      <c r="MO8" s="79"/>
      <c r="MP8" s="79"/>
      <c r="MQ8" s="79"/>
      <c r="MR8" s="79"/>
      <c r="MS8" s="79"/>
      <c r="MT8" s="79"/>
      <c r="MU8" s="79"/>
      <c r="MV8" s="79"/>
      <c r="MW8" s="79"/>
      <c r="MX8" s="79"/>
      <c r="MY8" s="79"/>
      <c r="MZ8" s="79"/>
      <c r="NA8" s="79"/>
      <c r="NB8" s="79"/>
      <c r="NC8" s="79"/>
      <c r="ND8" s="79"/>
      <c r="NE8" s="79"/>
      <c r="NF8" s="79"/>
      <c r="NG8" s="79"/>
      <c r="NH8" s="79"/>
      <c r="NI8" s="79"/>
      <c r="NJ8" s="79"/>
      <c r="NK8" s="79"/>
      <c r="NL8" s="79"/>
      <c r="NM8" s="79"/>
      <c r="NN8" s="79"/>
      <c r="NO8" s="79"/>
      <c r="NP8" s="79"/>
      <c r="NQ8" s="79"/>
      <c r="NR8" s="79"/>
      <c r="NS8" s="79"/>
      <c r="NT8" s="79"/>
      <c r="NU8" s="79"/>
      <c r="NV8" s="79"/>
      <c r="NW8" s="79"/>
      <c r="NX8" s="79"/>
      <c r="NY8" s="79"/>
      <c r="NZ8" s="79"/>
      <c r="OA8" s="79"/>
      <c r="OB8" s="79"/>
      <c r="OC8" s="79"/>
      <c r="OD8" s="79"/>
      <c r="OE8" s="79"/>
      <c r="OF8" s="79"/>
      <c r="OG8" s="79"/>
      <c r="OH8" s="79"/>
      <c r="OI8" s="79"/>
      <c r="OJ8" s="79"/>
      <c r="OK8" s="79"/>
      <c r="OL8" s="79"/>
      <c r="OM8" s="79"/>
      <c r="ON8" s="79"/>
      <c r="OO8" s="79"/>
      <c r="OP8" s="79"/>
      <c r="OQ8" s="79"/>
      <c r="OR8" s="79"/>
      <c r="OS8" s="79"/>
      <c r="OT8" s="79"/>
      <c r="OU8" s="79"/>
      <c r="OV8" s="79"/>
      <c r="OW8" s="79"/>
      <c r="OX8" s="79"/>
      <c r="OY8" s="79"/>
      <c r="OZ8" s="79"/>
      <c r="PA8" s="79"/>
      <c r="PB8" s="79"/>
      <c r="PC8" s="79"/>
      <c r="PD8" s="79"/>
      <c r="PE8" s="79"/>
      <c r="PF8" s="79"/>
      <c r="PG8" s="79"/>
      <c r="PH8" s="79"/>
      <c r="PI8" s="79"/>
      <c r="PJ8" s="79"/>
      <c r="PK8" s="79"/>
      <c r="PL8" s="79"/>
      <c r="PM8" s="79"/>
      <c r="PN8" s="79"/>
      <c r="PO8" s="79"/>
      <c r="PP8" s="79"/>
      <c r="PQ8" s="79"/>
      <c r="PR8" s="79"/>
      <c r="PS8" s="79"/>
      <c r="PT8" s="79"/>
      <c r="PU8" s="79"/>
      <c r="PV8" s="79"/>
      <c r="PW8" s="79"/>
      <c r="PX8" s="79"/>
      <c r="PY8" s="79"/>
      <c r="PZ8" s="79"/>
      <c r="QA8" s="79"/>
      <c r="QB8" s="79"/>
      <c r="QC8" s="79"/>
      <c r="QD8" s="79"/>
      <c r="QE8" s="79"/>
      <c r="QF8" s="79"/>
      <c r="QG8" s="79"/>
      <c r="QH8" s="79"/>
      <c r="QI8" s="79"/>
      <c r="QJ8" s="79"/>
      <c r="QK8" s="79"/>
      <c r="QL8" s="79"/>
      <c r="QM8" s="79"/>
      <c r="QN8" s="79"/>
      <c r="QO8" s="79"/>
      <c r="QP8" s="79"/>
      <c r="QQ8" s="79"/>
      <c r="QR8" s="79"/>
      <c r="QS8" s="79"/>
      <c r="QT8" s="79"/>
      <c r="QU8" s="79"/>
      <c r="QV8" s="79"/>
      <c r="QW8" s="79"/>
      <c r="QX8" s="79"/>
      <c r="QY8" s="79"/>
      <c r="QZ8" s="79"/>
      <c r="RA8" s="79"/>
      <c r="RB8" s="79"/>
      <c r="RC8" s="79"/>
      <c r="RD8" s="79"/>
      <c r="RE8" s="79"/>
      <c r="RF8" s="79"/>
      <c r="RG8" s="79"/>
      <c r="RH8" s="79"/>
      <c r="RI8" s="79"/>
      <c r="RJ8" s="79"/>
      <c r="RK8" s="79"/>
      <c r="RL8" s="79"/>
      <c r="RM8" s="79"/>
      <c r="RN8" s="79"/>
      <c r="RO8" s="79"/>
      <c r="RP8" s="79"/>
      <c r="RQ8" s="79"/>
      <c r="RR8" s="79"/>
      <c r="RS8" s="79"/>
      <c r="RT8" s="79"/>
      <c r="RU8" s="79"/>
      <c r="RV8" s="79"/>
      <c r="RW8" s="79"/>
      <c r="RX8" s="79"/>
      <c r="RY8" s="79"/>
      <c r="RZ8" s="79"/>
      <c r="SA8" s="79"/>
      <c r="SB8" s="79"/>
      <c r="SC8" s="79"/>
      <c r="SD8" s="79"/>
      <c r="SE8" s="79"/>
      <c r="SF8" s="79"/>
      <c r="SG8" s="79"/>
      <c r="SH8" s="79"/>
      <c r="SI8" s="79"/>
      <c r="SJ8" s="79"/>
      <c r="SK8" s="79"/>
      <c r="SL8" s="79"/>
      <c r="SM8" s="79"/>
      <c r="SN8" s="79"/>
      <c r="SO8" s="79"/>
      <c r="SP8" s="79"/>
      <c r="SQ8" s="79"/>
      <c r="SR8" s="79"/>
      <c r="SS8" s="79"/>
      <c r="ST8" s="79"/>
      <c r="SU8" s="79"/>
      <c r="SV8" s="79"/>
      <c r="SW8" s="79"/>
      <c r="SX8" s="79"/>
      <c r="SY8" s="79"/>
      <c r="SZ8" s="79"/>
      <c r="TA8" s="79"/>
      <c r="TB8" s="79"/>
      <c r="TC8" s="79"/>
      <c r="TD8" s="79"/>
      <c r="TE8" s="79"/>
      <c r="TF8" s="79"/>
      <c r="TG8" s="79"/>
      <c r="TH8" s="79"/>
      <c r="TI8" s="79"/>
      <c r="TJ8" s="79"/>
      <c r="TK8" s="79"/>
      <c r="TL8" s="79"/>
      <c r="TM8" s="79"/>
      <c r="TN8" s="79"/>
      <c r="TO8" s="79"/>
      <c r="TP8" s="79"/>
      <c r="TQ8" s="79"/>
      <c r="TR8" s="79"/>
      <c r="TS8" s="79"/>
      <c r="TT8" s="79"/>
      <c r="TU8" s="79"/>
      <c r="TV8" s="79"/>
      <c r="TW8" s="79"/>
      <c r="TX8" s="79"/>
      <c r="TY8" s="79"/>
      <c r="TZ8" s="79"/>
      <c r="UA8" s="79"/>
      <c r="UB8" s="79"/>
      <c r="UC8" s="79"/>
      <c r="UD8" s="79"/>
      <c r="UE8" s="79"/>
      <c r="UF8" s="79"/>
      <c r="UG8" s="79"/>
      <c r="UH8" s="79"/>
      <c r="UI8" s="79"/>
      <c r="UJ8" s="79"/>
      <c r="UK8" s="79"/>
      <c r="UL8" s="79"/>
      <c r="UM8" s="79"/>
      <c r="UN8" s="79"/>
      <c r="UO8" s="79"/>
      <c r="UP8" s="79"/>
      <c r="UQ8" s="79"/>
      <c r="UR8" s="79"/>
      <c r="US8" s="79"/>
      <c r="UT8" s="79"/>
      <c r="UU8" s="79"/>
      <c r="UV8" s="79"/>
      <c r="UW8" s="79"/>
      <c r="UX8" s="79"/>
      <c r="UY8" s="79"/>
      <c r="UZ8" s="79"/>
      <c r="VA8" s="79"/>
      <c r="VB8" s="79"/>
      <c r="VC8" s="79"/>
      <c r="VD8" s="79"/>
      <c r="VE8" s="79"/>
      <c r="VF8" s="79"/>
      <c r="VG8" s="79"/>
      <c r="VH8" s="79"/>
      <c r="VI8" s="79"/>
      <c r="VJ8" s="79"/>
      <c r="VK8" s="79"/>
      <c r="VL8" s="79"/>
      <c r="VM8" s="79"/>
      <c r="VN8" s="79"/>
      <c r="VO8" s="79"/>
      <c r="VP8" s="79"/>
      <c r="VQ8" s="79"/>
      <c r="VR8" s="79"/>
      <c r="VS8" s="79"/>
      <c r="VT8" s="79"/>
      <c r="VU8" s="79"/>
      <c r="VV8" s="79"/>
      <c r="VW8" s="79"/>
      <c r="VX8" s="79"/>
      <c r="VY8" s="79"/>
      <c r="VZ8" s="79"/>
      <c r="WA8" s="79"/>
      <c r="WB8" s="79"/>
      <c r="WC8" s="79"/>
      <c r="WD8" s="79"/>
      <c r="WE8" s="79"/>
      <c r="WF8" s="79"/>
      <c r="WG8" s="79"/>
      <c r="WH8" s="79"/>
      <c r="WI8" s="79"/>
      <c r="WJ8" s="79"/>
      <c r="WK8" s="79"/>
      <c r="WL8" s="79"/>
      <c r="WM8" s="79"/>
      <c r="WN8" s="79"/>
      <c r="WO8" s="79"/>
      <c r="WP8" s="79"/>
      <c r="WQ8" s="79"/>
      <c r="WR8" s="79"/>
      <c r="WS8" s="79"/>
      <c r="WT8" s="79"/>
      <c r="WU8" s="79"/>
      <c r="WV8" s="79"/>
      <c r="WW8" s="79"/>
      <c r="WX8" s="79"/>
      <c r="WY8" s="79"/>
      <c r="WZ8" s="79"/>
      <c r="XA8" s="79"/>
      <c r="XB8" s="79"/>
      <c r="XC8" s="79"/>
      <c r="XD8" s="79"/>
      <c r="XE8" s="79"/>
      <c r="XF8" s="79"/>
      <c r="XG8" s="79"/>
      <c r="XH8" s="79"/>
      <c r="XI8" s="79"/>
      <c r="XJ8" s="79"/>
      <c r="XK8" s="79"/>
      <c r="XL8" s="79"/>
      <c r="XM8" s="79"/>
      <c r="XN8" s="79"/>
      <c r="XO8" s="79"/>
      <c r="XP8" s="79"/>
      <c r="XQ8" s="79"/>
      <c r="XR8" s="79"/>
      <c r="XS8" s="79"/>
      <c r="XT8" s="79"/>
      <c r="XU8" s="79"/>
      <c r="XV8" s="79"/>
      <c r="XW8" s="79"/>
      <c r="XX8" s="79"/>
      <c r="XY8" s="79"/>
      <c r="XZ8" s="79"/>
      <c r="YA8" s="79"/>
      <c r="YB8" s="79"/>
      <c r="YC8" s="79"/>
      <c r="YD8" s="79"/>
      <c r="YE8" s="79"/>
      <c r="YF8" s="79"/>
      <c r="YG8" s="79"/>
      <c r="YH8" s="79"/>
      <c r="YI8" s="79"/>
      <c r="YJ8" s="79"/>
      <c r="YK8" s="79"/>
      <c r="YL8" s="79"/>
      <c r="YM8" s="79"/>
      <c r="YN8" s="79"/>
      <c r="YO8" s="79"/>
      <c r="YP8" s="79"/>
      <c r="YQ8" s="79"/>
      <c r="YR8" s="79"/>
      <c r="YS8" s="79"/>
      <c r="YT8" s="79"/>
      <c r="YU8" s="79"/>
      <c r="YV8" s="79"/>
      <c r="YW8" s="79"/>
      <c r="YX8" s="79"/>
      <c r="YY8" s="79"/>
      <c r="YZ8" s="79"/>
      <c r="ZA8" s="79"/>
      <c r="ZB8" s="79"/>
      <c r="ZC8" s="79"/>
      <c r="ZD8" s="79"/>
      <c r="ZE8" s="79"/>
      <c r="ZF8" s="79"/>
      <c r="ZG8" s="79"/>
      <c r="ZH8" s="79"/>
      <c r="ZI8" s="79"/>
      <c r="ZJ8" s="79"/>
      <c r="ZK8" s="79"/>
      <c r="ZL8" s="79"/>
      <c r="ZM8" s="79"/>
      <c r="ZN8" s="79"/>
      <c r="ZO8" s="79"/>
      <c r="ZP8" s="79"/>
      <c r="ZQ8" s="79"/>
      <c r="ZR8" s="79"/>
      <c r="ZS8" s="79"/>
      <c r="ZT8" s="79"/>
      <c r="ZU8" s="79"/>
      <c r="ZV8" s="79"/>
      <c r="ZW8" s="79"/>
      <c r="ZX8" s="79"/>
      <c r="ZY8" s="79"/>
      <c r="ZZ8" s="79"/>
      <c r="AAA8" s="79"/>
      <c r="AAB8" s="79"/>
      <c r="AAC8" s="79"/>
      <c r="AAD8" s="79"/>
      <c r="AAE8" s="79"/>
      <c r="AAF8" s="79"/>
      <c r="AAG8" s="79"/>
      <c r="AAH8" s="79"/>
      <c r="AAI8" s="79"/>
      <c r="AAJ8" s="79"/>
      <c r="AAK8" s="79"/>
      <c r="AAL8" s="79"/>
      <c r="AAM8" s="79"/>
      <c r="AAN8" s="79"/>
      <c r="AAO8" s="79"/>
      <c r="AAP8" s="79"/>
      <c r="AAQ8" s="79"/>
      <c r="AAR8" s="79"/>
      <c r="AAS8" s="79"/>
      <c r="AAT8" s="79"/>
      <c r="AAU8" s="79"/>
      <c r="AAV8" s="79"/>
      <c r="AAW8" s="79"/>
      <c r="AAX8" s="79"/>
      <c r="AAY8" s="79"/>
      <c r="AAZ8" s="79"/>
      <c r="ABA8" s="79"/>
      <c r="ABB8" s="79"/>
      <c r="ABC8" s="79"/>
      <c r="ABD8" s="79"/>
      <c r="ABE8" s="79"/>
      <c r="ABF8" s="79"/>
      <c r="ABG8" s="79"/>
      <c r="ABH8" s="79"/>
      <c r="ABI8" s="79"/>
      <c r="ABJ8" s="79"/>
      <c r="ABK8" s="79"/>
      <c r="ABL8" s="79"/>
      <c r="ABM8" s="79"/>
      <c r="ABN8" s="79"/>
      <c r="ABO8" s="79"/>
      <c r="ABP8" s="79"/>
      <c r="ABQ8" s="79"/>
      <c r="ABR8" s="79"/>
      <c r="ABS8" s="79"/>
      <c r="ABT8" s="79"/>
      <c r="ABU8" s="79"/>
      <c r="ABV8" s="79"/>
      <c r="ABW8" s="79"/>
      <c r="ABX8" s="79"/>
      <c r="ABY8" s="79"/>
      <c r="ABZ8" s="79"/>
      <c r="ACA8" s="79"/>
      <c r="ACB8" s="79"/>
      <c r="ACC8" s="79"/>
      <c r="ACD8" s="79"/>
      <c r="ACE8" s="79"/>
      <c r="ACF8" s="79"/>
      <c r="ACG8" s="79"/>
      <c r="ACH8" s="79"/>
      <c r="ACI8" s="79"/>
      <c r="ACJ8" s="79"/>
      <c r="ACK8" s="79"/>
      <c r="ACL8" s="79"/>
      <c r="ACM8" s="79"/>
      <c r="ACN8" s="79"/>
      <c r="ACO8" s="79"/>
      <c r="ACP8" s="79"/>
      <c r="ACQ8" s="79"/>
      <c r="ACR8" s="79"/>
      <c r="ACS8" s="79"/>
      <c r="ACT8" s="79"/>
      <c r="ACU8" s="79"/>
      <c r="ACV8" s="79"/>
      <c r="ACW8" s="79"/>
      <c r="ACX8" s="79"/>
      <c r="ACY8" s="79"/>
      <c r="ACZ8" s="79"/>
      <c r="ADA8" s="79"/>
      <c r="ADB8" s="79"/>
      <c r="ADC8" s="79"/>
      <c r="ADD8" s="79"/>
      <c r="ADE8" s="79"/>
      <c r="ADF8" s="79"/>
      <c r="ADG8" s="79"/>
      <c r="ADH8" s="79"/>
      <c r="ADI8" s="79"/>
      <c r="ADJ8" s="79"/>
      <c r="ADK8" s="79"/>
      <c r="ADL8" s="79"/>
      <c r="ADM8" s="79"/>
      <c r="ADN8" s="79"/>
      <c r="ADO8" s="79"/>
      <c r="ADP8" s="79"/>
      <c r="ADQ8" s="79"/>
      <c r="ADR8" s="79"/>
      <c r="ADS8" s="79"/>
      <c r="ADT8" s="79"/>
      <c r="ADU8" s="79"/>
      <c r="ADV8" s="79"/>
      <c r="ADW8" s="79"/>
      <c r="ADX8" s="79"/>
      <c r="ADY8" s="79"/>
      <c r="ADZ8" s="79"/>
      <c r="AEA8" s="79"/>
      <c r="AEB8" s="79"/>
      <c r="AEC8" s="79"/>
      <c r="AED8" s="79"/>
      <c r="AEE8" s="79"/>
      <c r="AEF8" s="79"/>
      <c r="AEG8" s="79"/>
      <c r="AEH8" s="79"/>
      <c r="AEI8" s="79"/>
      <c r="AEJ8" s="79"/>
      <c r="AEK8" s="79"/>
      <c r="AEL8" s="79"/>
      <c r="AEM8" s="79"/>
      <c r="AEN8" s="79"/>
      <c r="AEO8" s="79"/>
      <c r="AEP8" s="79"/>
      <c r="AEQ8" s="79"/>
      <c r="AER8" s="79"/>
      <c r="AES8" s="79"/>
      <c r="AET8" s="79"/>
      <c r="AEU8" s="79"/>
      <c r="AEV8" s="79"/>
      <c r="AEW8" s="79"/>
      <c r="AEX8" s="79"/>
      <c r="AEY8" s="79"/>
      <c r="AEZ8" s="79"/>
      <c r="AFA8" s="79"/>
      <c r="AFB8" s="79"/>
      <c r="AFC8" s="79"/>
      <c r="AFD8" s="79"/>
      <c r="AFE8" s="79"/>
      <c r="AFF8" s="79"/>
      <c r="AFG8" s="79"/>
      <c r="AFH8" s="79"/>
      <c r="AFI8" s="79"/>
      <c r="AFJ8" s="79"/>
      <c r="AFK8" s="79"/>
      <c r="AFL8" s="79"/>
      <c r="AFM8" s="79"/>
      <c r="AFN8" s="79"/>
      <c r="AFO8" s="79"/>
      <c r="AFP8" s="79"/>
      <c r="AFQ8" s="79"/>
      <c r="AFR8" s="79"/>
      <c r="AFS8" s="79"/>
      <c r="AFT8" s="79"/>
      <c r="AFU8" s="79"/>
      <c r="AFV8" s="79"/>
      <c r="AFW8" s="79"/>
      <c r="AFX8" s="79"/>
      <c r="AFY8" s="79"/>
      <c r="AFZ8" s="79"/>
      <c r="AGA8" s="79"/>
      <c r="AGB8" s="79"/>
      <c r="AGC8" s="79"/>
      <c r="AGD8" s="79"/>
      <c r="AGE8" s="79"/>
      <c r="AGF8" s="79"/>
      <c r="AGG8" s="79"/>
      <c r="AGH8" s="79"/>
      <c r="AGI8" s="79"/>
      <c r="AGJ8" s="79"/>
      <c r="AGK8" s="79"/>
      <c r="AGL8" s="79"/>
      <c r="AGM8" s="79"/>
      <c r="AGN8" s="79"/>
      <c r="AGO8" s="79"/>
      <c r="AGP8" s="79"/>
      <c r="AGQ8" s="79"/>
      <c r="AGR8" s="79"/>
      <c r="AGS8" s="79"/>
      <c r="AGT8" s="79"/>
      <c r="AGU8" s="79"/>
      <c r="AGV8" s="79"/>
      <c r="AGW8" s="79"/>
      <c r="AGX8" s="79"/>
      <c r="AGY8" s="79"/>
      <c r="AGZ8" s="79"/>
      <c r="AHA8" s="79"/>
      <c r="AHB8" s="79"/>
      <c r="AHC8" s="79"/>
      <c r="AHD8" s="79"/>
      <c r="AHE8" s="79"/>
      <c r="AHF8" s="79"/>
      <c r="AHG8" s="79"/>
      <c r="AHH8" s="79"/>
      <c r="AHI8" s="79"/>
      <c r="AHJ8" s="79"/>
      <c r="AHK8" s="79"/>
      <c r="AHL8" s="79"/>
      <c r="AHM8" s="79"/>
      <c r="AHN8" s="79"/>
      <c r="AHO8" s="79"/>
      <c r="AHP8" s="79"/>
    </row>
    <row r="9" spans="1:900" s="56" customFormat="1" ht="31.75" customHeight="1" x14ac:dyDescent="0.75">
      <c r="A9" s="1990" t="s">
        <v>81</v>
      </c>
      <c r="B9" s="2112" t="s">
        <v>150</v>
      </c>
      <c r="C9" s="377">
        <v>1.1000000000000001</v>
      </c>
      <c r="D9" s="403" t="s">
        <v>37</v>
      </c>
      <c r="E9" s="425" t="s">
        <v>23</v>
      </c>
      <c r="F9" s="425" t="s">
        <v>6</v>
      </c>
      <c r="G9" s="214">
        <f t="array" ref="G9">INDEX('Salary . staff rates'!$A$6:$C$28,MATCH(1,('Salary . staff rates'!$A$6:$A$28=E9)*('Salary . staff rates'!$B$6:$B$28=F9),0),3)</f>
        <v>65000</v>
      </c>
      <c r="H9" s="214">
        <f t="shared" ref="H9:H54" si="0">IF(E9="External",G9,G9/working_days*(1+loading_factor))</f>
        <v>456.14035087719299</v>
      </c>
      <c r="I9" s="345" t="s">
        <v>0</v>
      </c>
      <c r="J9" s="346" t="s">
        <v>0</v>
      </c>
      <c r="K9" s="433">
        <v>3</v>
      </c>
      <c r="L9" s="347">
        <f>IF(K9="N/A","",H9*K9)</f>
        <v>1368.421052631579</v>
      </c>
      <c r="M9" s="348" t="s">
        <v>31</v>
      </c>
      <c r="N9" s="349">
        <f>IF(M9="Yes",L9*'Salary . staff rates'!$C$34,0)</f>
        <v>0</v>
      </c>
      <c r="O9" s="55"/>
      <c r="P9" s="1846">
        <v>1</v>
      </c>
      <c r="Q9" s="1846">
        <v>1</v>
      </c>
      <c r="R9" s="55"/>
      <c r="S9" s="55"/>
      <c r="T9" s="55"/>
      <c r="U9" s="55"/>
      <c r="V9" s="55"/>
      <c r="W9" s="156"/>
      <c r="X9" s="18"/>
      <c r="Y9" s="1011">
        <f>IF(L9&lt;&gt;"",L9*P9,"")</f>
        <v>1368.421052631579</v>
      </c>
      <c r="Z9" s="1011">
        <f>IF(N9&lt;&gt;"",N9*P9,"")</f>
        <v>0</v>
      </c>
      <c r="AA9" s="498"/>
      <c r="AB9" s="1011">
        <f>IF(L9&lt;&gt;"",L9*Q9,"")</f>
        <v>1368.421052631579</v>
      </c>
      <c r="AC9" s="1011">
        <f>IF(N9&lt;&gt;"",N9*Q9,"")</f>
        <v>0</v>
      </c>
      <c r="AD9" s="18"/>
      <c r="AE9" s="18"/>
      <c r="AF9" s="18"/>
      <c r="AG9" s="18"/>
      <c r="AH9" s="18"/>
      <c r="AI9" s="18"/>
      <c r="AJ9" s="18"/>
      <c r="AL9" s="221"/>
      <c r="AN9" s="1015">
        <f>IF(W9=1,0,Y9)</f>
        <v>1368.421052631579</v>
      </c>
      <c r="AO9" s="1015">
        <f>IF(W9=1,0,Z9)</f>
        <v>0</v>
      </c>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79"/>
      <c r="IX9" s="79"/>
      <c r="IY9" s="79"/>
      <c r="IZ9" s="79"/>
      <c r="JA9" s="79"/>
      <c r="JB9" s="79"/>
      <c r="JC9" s="79"/>
      <c r="JD9" s="79"/>
      <c r="JE9" s="79"/>
      <c r="JF9" s="79"/>
      <c r="JG9" s="79"/>
      <c r="JH9" s="79"/>
      <c r="JI9" s="79"/>
      <c r="JJ9" s="79"/>
      <c r="JK9" s="79"/>
      <c r="JL9" s="79"/>
      <c r="JM9" s="79"/>
      <c r="JN9" s="79"/>
      <c r="JO9" s="79"/>
      <c r="JP9" s="79"/>
      <c r="JQ9" s="79"/>
      <c r="JR9" s="79"/>
      <c r="JS9" s="79"/>
      <c r="JT9" s="79"/>
      <c r="JU9" s="79"/>
      <c r="JV9" s="79"/>
      <c r="JW9" s="79"/>
      <c r="JX9" s="79"/>
      <c r="JY9" s="79"/>
      <c r="JZ9" s="79"/>
      <c r="KA9" s="79"/>
      <c r="KB9" s="79"/>
      <c r="KC9" s="79"/>
      <c r="KD9" s="79"/>
      <c r="KE9" s="79"/>
      <c r="KF9" s="79"/>
      <c r="KG9" s="79"/>
      <c r="KH9" s="79"/>
      <c r="KI9" s="79"/>
      <c r="KJ9" s="79"/>
      <c r="KK9" s="79"/>
      <c r="KL9" s="79"/>
      <c r="KM9" s="79"/>
      <c r="KN9" s="79"/>
      <c r="KO9" s="79"/>
      <c r="KP9" s="79"/>
      <c r="KQ9" s="79"/>
      <c r="KR9" s="79"/>
      <c r="KS9" s="79"/>
      <c r="KT9" s="79"/>
      <c r="KU9" s="79"/>
      <c r="KV9" s="79"/>
      <c r="KW9" s="79"/>
      <c r="KX9" s="79"/>
      <c r="KY9" s="79"/>
      <c r="KZ9" s="79"/>
      <c r="LA9" s="79"/>
      <c r="LB9" s="79"/>
      <c r="LC9" s="79"/>
      <c r="LD9" s="79"/>
      <c r="LE9" s="79"/>
      <c r="LF9" s="79"/>
      <c r="LG9" s="79"/>
      <c r="LH9" s="79"/>
      <c r="LI9" s="79"/>
      <c r="LJ9" s="79"/>
      <c r="LK9" s="79"/>
      <c r="LL9" s="79"/>
      <c r="LM9" s="79"/>
      <c r="LN9" s="79"/>
      <c r="LO9" s="79"/>
      <c r="LP9" s="79"/>
      <c r="LQ9" s="79"/>
      <c r="LR9" s="79"/>
      <c r="LS9" s="79"/>
      <c r="LT9" s="79"/>
      <c r="LU9" s="79"/>
      <c r="LV9" s="79"/>
      <c r="LW9" s="79"/>
      <c r="LX9" s="79"/>
      <c r="LY9" s="79"/>
      <c r="LZ9" s="79"/>
      <c r="MA9" s="79"/>
      <c r="MB9" s="79"/>
      <c r="MC9" s="79"/>
      <c r="MD9" s="79"/>
      <c r="ME9" s="79"/>
      <c r="MF9" s="79"/>
      <c r="MG9" s="79"/>
      <c r="MH9" s="79"/>
      <c r="MI9" s="79"/>
      <c r="MJ9" s="79"/>
      <c r="MK9" s="79"/>
      <c r="ML9" s="79"/>
      <c r="MM9" s="79"/>
      <c r="MN9" s="79"/>
      <c r="MO9" s="79"/>
      <c r="MP9" s="79"/>
      <c r="MQ9" s="79"/>
      <c r="MR9" s="79"/>
      <c r="MS9" s="79"/>
      <c r="MT9" s="79"/>
      <c r="MU9" s="79"/>
      <c r="MV9" s="79"/>
      <c r="MW9" s="79"/>
      <c r="MX9" s="79"/>
      <c r="MY9" s="79"/>
      <c r="MZ9" s="79"/>
      <c r="NA9" s="79"/>
      <c r="NB9" s="79"/>
      <c r="NC9" s="79"/>
      <c r="ND9" s="79"/>
      <c r="NE9" s="79"/>
      <c r="NF9" s="79"/>
      <c r="NG9" s="79"/>
      <c r="NH9" s="79"/>
      <c r="NI9" s="79"/>
      <c r="NJ9" s="79"/>
      <c r="NK9" s="79"/>
      <c r="NL9" s="79"/>
      <c r="NM9" s="79"/>
      <c r="NN9" s="79"/>
      <c r="NO9" s="79"/>
      <c r="NP9" s="79"/>
      <c r="NQ9" s="79"/>
      <c r="NR9" s="79"/>
      <c r="NS9" s="79"/>
      <c r="NT9" s="79"/>
      <c r="NU9" s="79"/>
      <c r="NV9" s="79"/>
      <c r="NW9" s="79"/>
      <c r="NX9" s="79"/>
      <c r="NY9" s="79"/>
      <c r="NZ9" s="79"/>
      <c r="OA9" s="79"/>
      <c r="OB9" s="79"/>
      <c r="OC9" s="79"/>
      <c r="OD9" s="79"/>
      <c r="OE9" s="79"/>
      <c r="OF9" s="79"/>
      <c r="OG9" s="79"/>
      <c r="OH9" s="79"/>
      <c r="OI9" s="79"/>
      <c r="OJ9" s="79"/>
      <c r="OK9" s="79"/>
      <c r="OL9" s="79"/>
      <c r="OM9" s="79"/>
      <c r="ON9" s="79"/>
      <c r="OO9" s="79"/>
      <c r="OP9" s="79"/>
      <c r="OQ9" s="79"/>
      <c r="OR9" s="79"/>
      <c r="OS9" s="79"/>
      <c r="OT9" s="79"/>
      <c r="OU9" s="79"/>
      <c r="OV9" s="79"/>
      <c r="OW9" s="79"/>
      <c r="OX9" s="79"/>
      <c r="OY9" s="79"/>
      <c r="OZ9" s="79"/>
      <c r="PA9" s="79"/>
      <c r="PB9" s="79"/>
      <c r="PC9" s="79"/>
      <c r="PD9" s="79"/>
      <c r="PE9" s="79"/>
      <c r="PF9" s="79"/>
      <c r="PG9" s="79"/>
      <c r="PH9" s="79"/>
      <c r="PI9" s="79"/>
      <c r="PJ9" s="79"/>
      <c r="PK9" s="79"/>
      <c r="PL9" s="79"/>
      <c r="PM9" s="79"/>
      <c r="PN9" s="79"/>
      <c r="PO9" s="79"/>
      <c r="PP9" s="79"/>
      <c r="PQ9" s="79"/>
      <c r="PR9" s="79"/>
      <c r="PS9" s="79"/>
      <c r="PT9" s="79"/>
      <c r="PU9" s="79"/>
      <c r="PV9" s="79"/>
      <c r="PW9" s="79"/>
      <c r="PX9" s="79"/>
      <c r="PY9" s="79"/>
      <c r="PZ9" s="79"/>
      <c r="QA9" s="79"/>
      <c r="QB9" s="79"/>
      <c r="QC9" s="79"/>
      <c r="QD9" s="79"/>
      <c r="QE9" s="79"/>
      <c r="QF9" s="79"/>
      <c r="QG9" s="79"/>
      <c r="QH9" s="79"/>
      <c r="QI9" s="79"/>
      <c r="QJ9" s="79"/>
      <c r="QK9" s="79"/>
      <c r="QL9" s="79"/>
      <c r="QM9" s="79"/>
      <c r="QN9" s="79"/>
      <c r="QO9" s="79"/>
      <c r="QP9" s="79"/>
      <c r="QQ9" s="79"/>
      <c r="QR9" s="79"/>
      <c r="QS9" s="79"/>
      <c r="QT9" s="79"/>
      <c r="QU9" s="79"/>
      <c r="QV9" s="79"/>
      <c r="QW9" s="79"/>
      <c r="QX9" s="79"/>
      <c r="QY9" s="79"/>
      <c r="QZ9" s="79"/>
      <c r="RA9" s="79"/>
      <c r="RB9" s="79"/>
      <c r="RC9" s="79"/>
      <c r="RD9" s="79"/>
      <c r="RE9" s="79"/>
      <c r="RF9" s="79"/>
      <c r="RG9" s="79"/>
      <c r="RH9" s="79"/>
      <c r="RI9" s="79"/>
      <c r="RJ9" s="79"/>
      <c r="RK9" s="79"/>
      <c r="RL9" s="79"/>
      <c r="RM9" s="79"/>
      <c r="RN9" s="79"/>
      <c r="RO9" s="79"/>
      <c r="RP9" s="79"/>
      <c r="RQ9" s="79"/>
      <c r="RR9" s="79"/>
      <c r="RS9" s="79"/>
      <c r="RT9" s="79"/>
      <c r="RU9" s="79"/>
      <c r="RV9" s="79"/>
      <c r="RW9" s="79"/>
      <c r="RX9" s="79"/>
      <c r="RY9" s="79"/>
      <c r="RZ9" s="79"/>
      <c r="SA9" s="79"/>
      <c r="SB9" s="79"/>
      <c r="SC9" s="79"/>
      <c r="SD9" s="79"/>
      <c r="SE9" s="79"/>
      <c r="SF9" s="79"/>
      <c r="SG9" s="79"/>
      <c r="SH9" s="79"/>
      <c r="SI9" s="79"/>
      <c r="SJ9" s="79"/>
      <c r="SK9" s="79"/>
      <c r="SL9" s="79"/>
      <c r="SM9" s="79"/>
      <c r="SN9" s="79"/>
      <c r="SO9" s="79"/>
      <c r="SP9" s="79"/>
      <c r="SQ9" s="79"/>
      <c r="SR9" s="79"/>
      <c r="SS9" s="79"/>
      <c r="ST9" s="79"/>
      <c r="SU9" s="79"/>
      <c r="SV9" s="79"/>
      <c r="SW9" s="79"/>
      <c r="SX9" s="79"/>
      <c r="SY9" s="79"/>
      <c r="SZ9" s="79"/>
      <c r="TA9" s="79"/>
      <c r="TB9" s="79"/>
      <c r="TC9" s="79"/>
      <c r="TD9" s="79"/>
      <c r="TE9" s="79"/>
      <c r="TF9" s="79"/>
      <c r="TG9" s="79"/>
      <c r="TH9" s="79"/>
      <c r="TI9" s="79"/>
      <c r="TJ9" s="79"/>
      <c r="TK9" s="79"/>
      <c r="TL9" s="79"/>
      <c r="TM9" s="79"/>
      <c r="TN9" s="79"/>
      <c r="TO9" s="79"/>
      <c r="TP9" s="79"/>
      <c r="TQ9" s="79"/>
      <c r="TR9" s="79"/>
      <c r="TS9" s="79"/>
      <c r="TT9" s="79"/>
      <c r="TU9" s="79"/>
      <c r="TV9" s="79"/>
      <c r="TW9" s="79"/>
      <c r="TX9" s="79"/>
      <c r="TY9" s="79"/>
      <c r="TZ9" s="79"/>
      <c r="UA9" s="79"/>
      <c r="UB9" s="79"/>
      <c r="UC9" s="79"/>
      <c r="UD9" s="79"/>
      <c r="UE9" s="79"/>
      <c r="UF9" s="79"/>
      <c r="UG9" s="79"/>
      <c r="UH9" s="79"/>
      <c r="UI9" s="79"/>
      <c r="UJ9" s="79"/>
      <c r="UK9" s="79"/>
      <c r="UL9" s="79"/>
      <c r="UM9" s="79"/>
      <c r="UN9" s="79"/>
      <c r="UO9" s="79"/>
      <c r="UP9" s="79"/>
      <c r="UQ9" s="79"/>
      <c r="UR9" s="79"/>
      <c r="US9" s="79"/>
      <c r="UT9" s="79"/>
      <c r="UU9" s="79"/>
      <c r="UV9" s="79"/>
      <c r="UW9" s="79"/>
      <c r="UX9" s="79"/>
      <c r="UY9" s="79"/>
      <c r="UZ9" s="79"/>
      <c r="VA9" s="79"/>
      <c r="VB9" s="79"/>
      <c r="VC9" s="79"/>
      <c r="VD9" s="79"/>
      <c r="VE9" s="79"/>
      <c r="VF9" s="79"/>
      <c r="VG9" s="79"/>
      <c r="VH9" s="79"/>
      <c r="VI9" s="79"/>
      <c r="VJ9" s="79"/>
      <c r="VK9" s="79"/>
      <c r="VL9" s="79"/>
      <c r="VM9" s="79"/>
      <c r="VN9" s="79"/>
      <c r="VO9" s="79"/>
      <c r="VP9" s="79"/>
      <c r="VQ9" s="79"/>
      <c r="VR9" s="79"/>
      <c r="VS9" s="79"/>
      <c r="VT9" s="79"/>
      <c r="VU9" s="79"/>
      <c r="VV9" s="79"/>
      <c r="VW9" s="79"/>
      <c r="VX9" s="79"/>
      <c r="VY9" s="79"/>
      <c r="VZ9" s="79"/>
      <c r="WA9" s="79"/>
      <c r="WB9" s="79"/>
      <c r="WC9" s="79"/>
      <c r="WD9" s="79"/>
      <c r="WE9" s="79"/>
      <c r="WF9" s="79"/>
      <c r="WG9" s="79"/>
      <c r="WH9" s="79"/>
      <c r="WI9" s="79"/>
      <c r="WJ9" s="79"/>
      <c r="WK9" s="79"/>
      <c r="WL9" s="79"/>
      <c r="WM9" s="79"/>
      <c r="WN9" s="79"/>
      <c r="WO9" s="79"/>
      <c r="WP9" s="79"/>
      <c r="WQ9" s="79"/>
      <c r="WR9" s="79"/>
      <c r="WS9" s="79"/>
      <c r="WT9" s="79"/>
      <c r="WU9" s="79"/>
      <c r="WV9" s="79"/>
      <c r="WW9" s="79"/>
      <c r="WX9" s="79"/>
      <c r="WY9" s="79"/>
      <c r="WZ9" s="79"/>
      <c r="XA9" s="79"/>
      <c r="XB9" s="79"/>
      <c r="XC9" s="79"/>
      <c r="XD9" s="79"/>
      <c r="XE9" s="79"/>
      <c r="XF9" s="79"/>
      <c r="XG9" s="79"/>
      <c r="XH9" s="79"/>
      <c r="XI9" s="79"/>
      <c r="XJ9" s="79"/>
      <c r="XK9" s="79"/>
      <c r="XL9" s="79"/>
      <c r="XM9" s="79"/>
      <c r="XN9" s="79"/>
      <c r="XO9" s="79"/>
      <c r="XP9" s="79"/>
      <c r="XQ9" s="79"/>
      <c r="XR9" s="79"/>
      <c r="XS9" s="79"/>
      <c r="XT9" s="79"/>
      <c r="XU9" s="79"/>
      <c r="XV9" s="79"/>
      <c r="XW9" s="79"/>
      <c r="XX9" s="79"/>
      <c r="XY9" s="79"/>
      <c r="XZ9" s="79"/>
      <c r="YA9" s="79"/>
      <c r="YB9" s="79"/>
      <c r="YC9" s="79"/>
      <c r="YD9" s="79"/>
      <c r="YE9" s="79"/>
      <c r="YF9" s="79"/>
      <c r="YG9" s="79"/>
      <c r="YH9" s="79"/>
      <c r="YI9" s="79"/>
      <c r="YJ9" s="79"/>
      <c r="YK9" s="79"/>
      <c r="YL9" s="79"/>
      <c r="YM9" s="79"/>
      <c r="YN9" s="79"/>
      <c r="YO9" s="79"/>
      <c r="YP9" s="79"/>
      <c r="YQ9" s="79"/>
      <c r="YR9" s="79"/>
      <c r="YS9" s="79"/>
      <c r="YT9" s="79"/>
      <c r="YU9" s="79"/>
      <c r="YV9" s="79"/>
      <c r="YW9" s="79"/>
      <c r="YX9" s="79"/>
      <c r="YY9" s="79"/>
      <c r="YZ9" s="79"/>
      <c r="ZA9" s="79"/>
      <c r="ZB9" s="79"/>
      <c r="ZC9" s="79"/>
      <c r="ZD9" s="79"/>
      <c r="ZE9" s="79"/>
      <c r="ZF9" s="79"/>
      <c r="ZG9" s="79"/>
      <c r="ZH9" s="79"/>
      <c r="ZI9" s="79"/>
      <c r="ZJ9" s="79"/>
      <c r="ZK9" s="79"/>
      <c r="ZL9" s="79"/>
      <c r="ZM9" s="79"/>
      <c r="ZN9" s="79"/>
      <c r="ZO9" s="79"/>
      <c r="ZP9" s="79"/>
      <c r="ZQ9" s="79"/>
      <c r="ZR9" s="79"/>
      <c r="ZS9" s="79"/>
      <c r="ZT9" s="79"/>
      <c r="ZU9" s="79"/>
      <c r="ZV9" s="79"/>
      <c r="ZW9" s="79"/>
      <c r="ZX9" s="79"/>
      <c r="ZY9" s="79"/>
      <c r="ZZ9" s="79"/>
      <c r="AAA9" s="79"/>
      <c r="AAB9" s="79"/>
      <c r="AAC9" s="79"/>
      <c r="AAD9" s="79"/>
      <c r="AAE9" s="79"/>
      <c r="AAF9" s="79"/>
      <c r="AAG9" s="79"/>
      <c r="AAH9" s="79"/>
      <c r="AAI9" s="79"/>
      <c r="AAJ9" s="79"/>
      <c r="AAK9" s="79"/>
      <c r="AAL9" s="79"/>
      <c r="AAM9" s="79"/>
      <c r="AAN9" s="79"/>
      <c r="AAO9" s="79"/>
      <c r="AAP9" s="79"/>
      <c r="AAQ9" s="79"/>
      <c r="AAR9" s="79"/>
      <c r="AAS9" s="79"/>
      <c r="AAT9" s="79"/>
      <c r="AAU9" s="79"/>
      <c r="AAV9" s="79"/>
      <c r="AAW9" s="79"/>
      <c r="AAX9" s="79"/>
      <c r="AAY9" s="79"/>
      <c r="AAZ9" s="79"/>
      <c r="ABA9" s="79"/>
      <c r="ABB9" s="79"/>
      <c r="ABC9" s="79"/>
      <c r="ABD9" s="79"/>
      <c r="ABE9" s="79"/>
      <c r="ABF9" s="79"/>
      <c r="ABG9" s="79"/>
      <c r="ABH9" s="79"/>
      <c r="ABI9" s="79"/>
      <c r="ABJ9" s="79"/>
      <c r="ABK9" s="79"/>
      <c r="ABL9" s="79"/>
      <c r="ABM9" s="79"/>
      <c r="ABN9" s="79"/>
      <c r="ABO9" s="79"/>
      <c r="ABP9" s="79"/>
      <c r="ABQ9" s="79"/>
      <c r="ABR9" s="79"/>
      <c r="ABS9" s="79"/>
      <c r="ABT9" s="79"/>
      <c r="ABU9" s="79"/>
      <c r="ABV9" s="79"/>
      <c r="ABW9" s="79"/>
      <c r="ABX9" s="79"/>
      <c r="ABY9" s="79"/>
      <c r="ABZ9" s="79"/>
      <c r="ACA9" s="79"/>
      <c r="ACB9" s="79"/>
      <c r="ACC9" s="79"/>
      <c r="ACD9" s="79"/>
      <c r="ACE9" s="79"/>
      <c r="ACF9" s="79"/>
      <c r="ACG9" s="79"/>
      <c r="ACH9" s="79"/>
      <c r="ACI9" s="79"/>
      <c r="ACJ9" s="79"/>
      <c r="ACK9" s="79"/>
      <c r="ACL9" s="79"/>
      <c r="ACM9" s="79"/>
      <c r="ACN9" s="79"/>
      <c r="ACO9" s="79"/>
      <c r="ACP9" s="79"/>
      <c r="ACQ9" s="79"/>
      <c r="ACR9" s="79"/>
      <c r="ACS9" s="79"/>
      <c r="ACT9" s="79"/>
      <c r="ACU9" s="79"/>
      <c r="ACV9" s="79"/>
      <c r="ACW9" s="79"/>
      <c r="ACX9" s="79"/>
      <c r="ACY9" s="79"/>
      <c r="ACZ9" s="79"/>
      <c r="ADA9" s="79"/>
      <c r="ADB9" s="79"/>
      <c r="ADC9" s="79"/>
      <c r="ADD9" s="79"/>
      <c r="ADE9" s="79"/>
      <c r="ADF9" s="79"/>
      <c r="ADG9" s="79"/>
      <c r="ADH9" s="79"/>
      <c r="ADI9" s="79"/>
      <c r="ADJ9" s="79"/>
      <c r="ADK9" s="79"/>
      <c r="ADL9" s="79"/>
      <c r="ADM9" s="79"/>
      <c r="ADN9" s="79"/>
      <c r="ADO9" s="79"/>
      <c r="ADP9" s="79"/>
      <c r="ADQ9" s="79"/>
      <c r="ADR9" s="79"/>
      <c r="ADS9" s="79"/>
      <c r="ADT9" s="79"/>
      <c r="ADU9" s="79"/>
      <c r="ADV9" s="79"/>
      <c r="ADW9" s="79"/>
      <c r="ADX9" s="79"/>
      <c r="ADY9" s="79"/>
      <c r="ADZ9" s="79"/>
      <c r="AEA9" s="79"/>
      <c r="AEB9" s="79"/>
      <c r="AEC9" s="79"/>
      <c r="AED9" s="79"/>
      <c r="AEE9" s="79"/>
      <c r="AEF9" s="79"/>
      <c r="AEG9" s="79"/>
      <c r="AEH9" s="79"/>
      <c r="AEI9" s="79"/>
      <c r="AEJ9" s="79"/>
      <c r="AEK9" s="79"/>
      <c r="AEL9" s="79"/>
      <c r="AEM9" s="79"/>
      <c r="AEN9" s="79"/>
      <c r="AEO9" s="79"/>
      <c r="AEP9" s="79"/>
      <c r="AEQ9" s="79"/>
      <c r="AER9" s="79"/>
      <c r="AES9" s="79"/>
      <c r="AET9" s="79"/>
      <c r="AEU9" s="79"/>
      <c r="AEV9" s="79"/>
      <c r="AEW9" s="79"/>
      <c r="AEX9" s="79"/>
      <c r="AEY9" s="79"/>
      <c r="AEZ9" s="79"/>
      <c r="AFA9" s="79"/>
      <c r="AFB9" s="79"/>
      <c r="AFC9" s="79"/>
      <c r="AFD9" s="79"/>
      <c r="AFE9" s="79"/>
      <c r="AFF9" s="79"/>
      <c r="AFG9" s="79"/>
      <c r="AFH9" s="79"/>
      <c r="AFI9" s="79"/>
      <c r="AFJ9" s="79"/>
      <c r="AFK9" s="79"/>
      <c r="AFL9" s="79"/>
      <c r="AFM9" s="79"/>
      <c r="AFN9" s="79"/>
      <c r="AFO9" s="79"/>
      <c r="AFP9" s="79"/>
      <c r="AFQ9" s="79"/>
      <c r="AFR9" s="79"/>
      <c r="AFS9" s="79"/>
      <c r="AFT9" s="79"/>
      <c r="AFU9" s="79"/>
      <c r="AFV9" s="79"/>
      <c r="AFW9" s="79"/>
      <c r="AFX9" s="79"/>
      <c r="AFY9" s="79"/>
      <c r="AFZ9" s="79"/>
      <c r="AGA9" s="79"/>
      <c r="AGB9" s="79"/>
      <c r="AGC9" s="79"/>
      <c r="AGD9" s="79"/>
      <c r="AGE9" s="79"/>
      <c r="AGF9" s="79"/>
      <c r="AGG9" s="79"/>
      <c r="AGH9" s="79"/>
      <c r="AGI9" s="79"/>
      <c r="AGJ9" s="79"/>
      <c r="AGK9" s="79"/>
      <c r="AGL9" s="79"/>
      <c r="AGM9" s="79"/>
      <c r="AGN9" s="79"/>
      <c r="AGO9" s="79"/>
      <c r="AGP9" s="79"/>
      <c r="AGQ9" s="79"/>
      <c r="AGR9" s="79"/>
      <c r="AGS9" s="79"/>
      <c r="AGT9" s="79"/>
      <c r="AGU9" s="79"/>
      <c r="AGV9" s="79"/>
      <c r="AGW9" s="79"/>
      <c r="AGX9" s="79"/>
      <c r="AGY9" s="79"/>
      <c r="AGZ9" s="79"/>
      <c r="AHA9" s="79"/>
      <c r="AHB9" s="79"/>
      <c r="AHC9" s="79"/>
      <c r="AHD9" s="79"/>
      <c r="AHE9" s="79"/>
      <c r="AHF9" s="79"/>
      <c r="AHG9" s="79"/>
      <c r="AHH9" s="79"/>
      <c r="AHI9" s="79"/>
      <c r="AHJ9" s="79"/>
      <c r="AHK9" s="79"/>
      <c r="AHL9" s="79"/>
      <c r="AHM9" s="79"/>
      <c r="AHN9" s="79"/>
      <c r="AHO9" s="79"/>
      <c r="AHP9" s="79"/>
    </row>
    <row r="10" spans="1:900" s="923" customFormat="1" ht="31.75" customHeight="1" x14ac:dyDescent="0.75">
      <c r="A10" s="1991"/>
      <c r="B10" s="2114"/>
      <c r="C10" s="398" t="s">
        <v>287</v>
      </c>
      <c r="D10" s="398" t="s">
        <v>352</v>
      </c>
      <c r="E10" s="398" t="s">
        <v>23</v>
      </c>
      <c r="F10" s="398" t="s">
        <v>6</v>
      </c>
      <c r="G10" s="248">
        <f t="array" ref="G10">INDEX('Salary . staff rates'!$A$6:$C$28,MATCH(1,('Salary . staff rates'!$A$6:$A$28=E10)*('Salary . staff rates'!$B$6:$B$28=F10),0),3)</f>
        <v>65000</v>
      </c>
      <c r="H10" s="248">
        <f t="shared" si="0"/>
        <v>456.14035087719299</v>
      </c>
      <c r="I10" s="954" t="s">
        <v>0</v>
      </c>
      <c r="J10" s="955" t="s">
        <v>0</v>
      </c>
      <c r="K10" s="956">
        <v>1</v>
      </c>
      <c r="L10" s="369">
        <f>IF(K10="N/A","",H10*K10)</f>
        <v>456.14035087719299</v>
      </c>
      <c r="M10" s="956" t="s">
        <v>31</v>
      </c>
      <c r="N10" s="370">
        <f>IF(M10="Yes",L10*'Salary . staff rates'!$C$34,0)</f>
        <v>0</v>
      </c>
      <c r="O10" s="895"/>
      <c r="P10" s="1847">
        <v>1</v>
      </c>
      <c r="Q10" s="1847">
        <v>1</v>
      </c>
      <c r="R10" s="895"/>
      <c r="S10" s="895"/>
      <c r="T10" s="895"/>
      <c r="U10" s="895"/>
      <c r="V10" s="895"/>
      <c r="W10" s="938">
        <v>1</v>
      </c>
      <c r="X10" s="1869"/>
      <c r="Y10" s="1847">
        <f t="shared" ref="Y10:Y15" si="1">IF(L10&lt;&gt;"",L10*P10,"")</f>
        <v>456.14035087719299</v>
      </c>
      <c r="Z10" s="1847">
        <f t="shared" ref="Z10:Z15" si="2">IF(N10&lt;&gt;"",N10*P10,"")</f>
        <v>0</v>
      </c>
      <c r="AA10" s="1869"/>
      <c r="AB10" s="1847">
        <f t="shared" ref="AB10:AB15" si="3">IF(L10&lt;&gt;"",L10*Q10,"")</f>
        <v>456.14035087719299</v>
      </c>
      <c r="AC10" s="1847">
        <f t="shared" ref="AC10:AC15" si="4">IF(N10&lt;&gt;"",N10*Q10,"")</f>
        <v>0</v>
      </c>
      <c r="AD10" s="1869"/>
      <c r="AE10" s="1869"/>
      <c r="AF10" s="1869"/>
      <c r="AG10" s="1869"/>
      <c r="AH10" s="1869"/>
      <c r="AI10" s="1869"/>
      <c r="AJ10" s="1869"/>
      <c r="AK10" s="113"/>
      <c r="AL10" s="924"/>
      <c r="AN10" s="1017">
        <f t="shared" ref="AN10:AN15" si="5">IF(W10=1,0,Y10)</f>
        <v>0</v>
      </c>
      <c r="AO10" s="1017">
        <f t="shared" ref="AO10:AO15" si="6">IF(W10=1,0,Z10)</f>
        <v>0</v>
      </c>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c r="LT10" s="84"/>
      <c r="LU10" s="84"/>
      <c r="LV10" s="84"/>
      <c r="LW10" s="84"/>
      <c r="LX10" s="84"/>
      <c r="LY10" s="84"/>
      <c r="LZ10" s="84"/>
      <c r="MA10" s="84"/>
      <c r="MB10" s="84"/>
      <c r="MC10" s="84"/>
      <c r="MD10" s="84"/>
      <c r="ME10" s="84"/>
      <c r="MF10" s="84"/>
      <c r="MG10" s="84"/>
      <c r="MH10" s="84"/>
      <c r="MI10" s="84"/>
      <c r="MJ10" s="84"/>
      <c r="MK10" s="84"/>
      <c r="ML10" s="84"/>
      <c r="MM10" s="84"/>
      <c r="MN10" s="84"/>
      <c r="MO10" s="84"/>
      <c r="MP10" s="84"/>
      <c r="MQ10" s="84"/>
      <c r="MR10" s="84"/>
      <c r="MS10" s="84"/>
      <c r="MT10" s="84"/>
      <c r="MU10" s="84"/>
      <c r="MV10" s="84"/>
      <c r="MW10" s="84"/>
      <c r="MX10" s="84"/>
      <c r="MY10" s="84"/>
      <c r="MZ10" s="84"/>
      <c r="NA10" s="84"/>
      <c r="NB10" s="84"/>
      <c r="NC10" s="84"/>
      <c r="ND10" s="84"/>
      <c r="NE10" s="84"/>
      <c r="NF10" s="84"/>
      <c r="NG10" s="84"/>
      <c r="NH10" s="84"/>
      <c r="NI10" s="84"/>
      <c r="NJ10" s="84"/>
      <c r="NK10" s="84"/>
      <c r="NL10" s="84"/>
      <c r="NM10" s="84"/>
      <c r="NN10" s="84"/>
      <c r="NO10" s="84"/>
      <c r="NP10" s="84"/>
      <c r="NQ10" s="84"/>
      <c r="NR10" s="84"/>
      <c r="NS10" s="84"/>
      <c r="NT10" s="84"/>
      <c r="NU10" s="84"/>
      <c r="NV10" s="84"/>
      <c r="NW10" s="84"/>
      <c r="NX10" s="84"/>
      <c r="NY10" s="84"/>
      <c r="NZ10" s="84"/>
      <c r="OA10" s="84"/>
      <c r="OB10" s="84"/>
      <c r="OC10" s="84"/>
      <c r="OD10" s="84"/>
      <c r="OE10" s="84"/>
      <c r="OF10" s="84"/>
      <c r="OG10" s="84"/>
      <c r="OH10" s="84"/>
      <c r="OI10" s="84"/>
      <c r="OJ10" s="84"/>
      <c r="OK10" s="84"/>
      <c r="OL10" s="84"/>
      <c r="OM10" s="84"/>
      <c r="ON10" s="84"/>
      <c r="OO10" s="84"/>
      <c r="OP10" s="84"/>
      <c r="OQ10" s="84"/>
      <c r="OR10" s="84"/>
      <c r="OS10" s="84"/>
      <c r="OT10" s="84"/>
      <c r="OU10" s="84"/>
      <c r="OV10" s="84"/>
      <c r="OW10" s="84"/>
      <c r="OX10" s="84"/>
      <c r="OY10" s="84"/>
      <c r="OZ10" s="84"/>
      <c r="PA10" s="84"/>
      <c r="PB10" s="84"/>
      <c r="PC10" s="84"/>
      <c r="PD10" s="84"/>
      <c r="PE10" s="84"/>
      <c r="PF10" s="84"/>
      <c r="PG10" s="84"/>
      <c r="PH10" s="84"/>
      <c r="PI10" s="84"/>
      <c r="PJ10" s="84"/>
      <c r="PK10" s="84"/>
      <c r="PL10" s="84"/>
      <c r="PM10" s="84"/>
      <c r="PN10" s="84"/>
      <c r="PO10" s="84"/>
      <c r="PP10" s="84"/>
      <c r="PQ10" s="84"/>
      <c r="PR10" s="84"/>
      <c r="PS10" s="84"/>
      <c r="PT10" s="84"/>
      <c r="PU10" s="84"/>
      <c r="PV10" s="84"/>
      <c r="PW10" s="84"/>
      <c r="PX10" s="84"/>
      <c r="PY10" s="84"/>
      <c r="PZ10" s="84"/>
      <c r="QA10" s="84"/>
      <c r="QB10" s="84"/>
      <c r="QC10" s="84"/>
      <c r="QD10" s="84"/>
      <c r="QE10" s="84"/>
      <c r="QF10" s="84"/>
      <c r="QG10" s="84"/>
      <c r="QH10" s="84"/>
      <c r="QI10" s="84"/>
      <c r="QJ10" s="84"/>
      <c r="QK10" s="84"/>
      <c r="QL10" s="84"/>
      <c r="QM10" s="84"/>
      <c r="QN10" s="84"/>
      <c r="QO10" s="84"/>
      <c r="QP10" s="84"/>
      <c r="QQ10" s="84"/>
      <c r="QR10" s="84"/>
      <c r="QS10" s="84"/>
      <c r="QT10" s="84"/>
      <c r="QU10" s="84"/>
      <c r="QV10" s="84"/>
      <c r="QW10" s="84"/>
      <c r="QX10" s="84"/>
      <c r="QY10" s="84"/>
      <c r="QZ10" s="84"/>
      <c r="RA10" s="84"/>
      <c r="RB10" s="84"/>
      <c r="RC10" s="84"/>
      <c r="RD10" s="84"/>
      <c r="RE10" s="84"/>
      <c r="RF10" s="84"/>
      <c r="RG10" s="84"/>
      <c r="RH10" s="84"/>
      <c r="RI10" s="84"/>
      <c r="RJ10" s="84"/>
      <c r="RK10" s="84"/>
      <c r="RL10" s="84"/>
      <c r="RM10" s="84"/>
      <c r="RN10" s="84"/>
      <c r="RO10" s="84"/>
      <c r="RP10" s="84"/>
      <c r="RQ10" s="84"/>
      <c r="RR10" s="84"/>
      <c r="RS10" s="84"/>
      <c r="RT10" s="84"/>
      <c r="RU10" s="84"/>
      <c r="RV10" s="84"/>
      <c r="RW10" s="84"/>
      <c r="RX10" s="84"/>
      <c r="RY10" s="84"/>
      <c r="RZ10" s="84"/>
      <c r="SA10" s="84"/>
      <c r="SB10" s="84"/>
      <c r="SC10" s="84"/>
      <c r="SD10" s="84"/>
      <c r="SE10" s="84"/>
      <c r="SF10" s="84"/>
      <c r="SG10" s="84"/>
      <c r="SH10" s="84"/>
      <c r="SI10" s="84"/>
      <c r="SJ10" s="84"/>
      <c r="SK10" s="84"/>
      <c r="SL10" s="84"/>
      <c r="SM10" s="84"/>
      <c r="SN10" s="84"/>
      <c r="SO10" s="84"/>
      <c r="SP10" s="84"/>
      <c r="SQ10" s="84"/>
      <c r="SR10" s="84"/>
      <c r="SS10" s="84"/>
      <c r="ST10" s="84"/>
      <c r="SU10" s="84"/>
      <c r="SV10" s="84"/>
      <c r="SW10" s="84"/>
      <c r="SX10" s="84"/>
      <c r="SY10" s="84"/>
      <c r="SZ10" s="84"/>
      <c r="TA10" s="84"/>
      <c r="TB10" s="84"/>
      <c r="TC10" s="84"/>
      <c r="TD10" s="84"/>
      <c r="TE10" s="84"/>
      <c r="TF10" s="84"/>
      <c r="TG10" s="84"/>
      <c r="TH10" s="84"/>
      <c r="TI10" s="84"/>
      <c r="TJ10" s="84"/>
      <c r="TK10" s="84"/>
      <c r="TL10" s="84"/>
      <c r="TM10" s="84"/>
      <c r="TN10" s="84"/>
      <c r="TO10" s="84"/>
      <c r="TP10" s="84"/>
      <c r="TQ10" s="84"/>
      <c r="TR10" s="84"/>
      <c r="TS10" s="84"/>
      <c r="TT10" s="84"/>
      <c r="TU10" s="84"/>
      <c r="TV10" s="84"/>
      <c r="TW10" s="84"/>
      <c r="TX10" s="84"/>
      <c r="TY10" s="84"/>
      <c r="TZ10" s="84"/>
      <c r="UA10" s="84"/>
      <c r="UB10" s="84"/>
      <c r="UC10" s="84"/>
      <c r="UD10" s="84"/>
      <c r="UE10" s="84"/>
      <c r="UF10" s="84"/>
      <c r="UG10" s="84"/>
      <c r="UH10" s="84"/>
      <c r="UI10" s="84"/>
      <c r="UJ10" s="84"/>
      <c r="UK10" s="84"/>
      <c r="UL10" s="84"/>
      <c r="UM10" s="84"/>
      <c r="UN10" s="84"/>
      <c r="UO10" s="84"/>
      <c r="UP10" s="84"/>
      <c r="UQ10" s="84"/>
      <c r="UR10" s="84"/>
      <c r="US10" s="84"/>
      <c r="UT10" s="84"/>
      <c r="UU10" s="84"/>
      <c r="UV10" s="84"/>
      <c r="UW10" s="84"/>
      <c r="UX10" s="84"/>
      <c r="UY10" s="84"/>
      <c r="UZ10" s="84"/>
      <c r="VA10" s="84"/>
      <c r="VB10" s="84"/>
      <c r="VC10" s="84"/>
      <c r="VD10" s="84"/>
      <c r="VE10" s="84"/>
      <c r="VF10" s="84"/>
      <c r="VG10" s="84"/>
      <c r="VH10" s="84"/>
      <c r="VI10" s="84"/>
      <c r="VJ10" s="84"/>
      <c r="VK10" s="84"/>
      <c r="VL10" s="84"/>
      <c r="VM10" s="84"/>
      <c r="VN10" s="84"/>
      <c r="VO10" s="84"/>
      <c r="VP10" s="84"/>
      <c r="VQ10" s="84"/>
      <c r="VR10" s="84"/>
      <c r="VS10" s="84"/>
      <c r="VT10" s="84"/>
      <c r="VU10" s="84"/>
      <c r="VV10" s="84"/>
      <c r="VW10" s="84"/>
      <c r="VX10" s="84"/>
      <c r="VY10" s="84"/>
      <c r="VZ10" s="84"/>
      <c r="WA10" s="84"/>
      <c r="WB10" s="84"/>
      <c r="WC10" s="84"/>
      <c r="WD10" s="84"/>
      <c r="WE10" s="84"/>
      <c r="WF10" s="84"/>
      <c r="WG10" s="84"/>
      <c r="WH10" s="84"/>
      <c r="WI10" s="84"/>
      <c r="WJ10" s="84"/>
      <c r="WK10" s="84"/>
      <c r="WL10" s="84"/>
      <c r="WM10" s="84"/>
      <c r="WN10" s="84"/>
      <c r="WO10" s="84"/>
      <c r="WP10" s="84"/>
      <c r="WQ10" s="84"/>
      <c r="WR10" s="84"/>
      <c r="WS10" s="84"/>
      <c r="WT10" s="84"/>
      <c r="WU10" s="84"/>
      <c r="WV10" s="84"/>
      <c r="WW10" s="84"/>
      <c r="WX10" s="84"/>
      <c r="WY10" s="84"/>
      <c r="WZ10" s="84"/>
      <c r="XA10" s="84"/>
      <c r="XB10" s="84"/>
      <c r="XC10" s="84"/>
      <c r="XD10" s="84"/>
      <c r="XE10" s="84"/>
      <c r="XF10" s="84"/>
      <c r="XG10" s="84"/>
      <c r="XH10" s="84"/>
      <c r="XI10" s="84"/>
      <c r="XJ10" s="84"/>
      <c r="XK10" s="84"/>
      <c r="XL10" s="84"/>
      <c r="XM10" s="84"/>
      <c r="XN10" s="84"/>
      <c r="XO10" s="84"/>
      <c r="XP10" s="84"/>
      <c r="XQ10" s="84"/>
      <c r="XR10" s="84"/>
      <c r="XS10" s="84"/>
      <c r="XT10" s="84"/>
      <c r="XU10" s="84"/>
      <c r="XV10" s="84"/>
      <c r="XW10" s="84"/>
      <c r="XX10" s="84"/>
      <c r="XY10" s="84"/>
      <c r="XZ10" s="84"/>
      <c r="YA10" s="84"/>
      <c r="YB10" s="84"/>
      <c r="YC10" s="84"/>
      <c r="YD10" s="84"/>
      <c r="YE10" s="84"/>
      <c r="YF10" s="84"/>
      <c r="YG10" s="84"/>
      <c r="YH10" s="84"/>
      <c r="YI10" s="84"/>
      <c r="YJ10" s="84"/>
      <c r="YK10" s="84"/>
      <c r="YL10" s="84"/>
      <c r="YM10" s="84"/>
      <c r="YN10" s="84"/>
      <c r="YO10" s="84"/>
      <c r="YP10" s="84"/>
      <c r="YQ10" s="84"/>
      <c r="YR10" s="84"/>
      <c r="YS10" s="84"/>
      <c r="YT10" s="84"/>
      <c r="YU10" s="84"/>
      <c r="YV10" s="84"/>
      <c r="YW10" s="84"/>
      <c r="YX10" s="84"/>
      <c r="YY10" s="84"/>
      <c r="YZ10" s="84"/>
      <c r="ZA10" s="84"/>
      <c r="ZB10" s="84"/>
      <c r="ZC10" s="84"/>
      <c r="ZD10" s="84"/>
      <c r="ZE10" s="84"/>
      <c r="ZF10" s="84"/>
      <c r="ZG10" s="84"/>
      <c r="ZH10" s="84"/>
      <c r="ZI10" s="84"/>
      <c r="ZJ10" s="84"/>
      <c r="ZK10" s="84"/>
      <c r="ZL10" s="84"/>
      <c r="ZM10" s="84"/>
      <c r="ZN10" s="84"/>
      <c r="ZO10" s="84"/>
      <c r="ZP10" s="84"/>
      <c r="ZQ10" s="84"/>
      <c r="ZR10" s="84"/>
      <c r="ZS10" s="84"/>
      <c r="ZT10" s="84"/>
      <c r="ZU10" s="84"/>
      <c r="ZV10" s="84"/>
      <c r="ZW10" s="84"/>
      <c r="ZX10" s="84"/>
      <c r="ZY10" s="84"/>
      <c r="ZZ10" s="84"/>
      <c r="AAA10" s="84"/>
      <c r="AAB10" s="84"/>
      <c r="AAC10" s="84"/>
      <c r="AAD10" s="84"/>
      <c r="AAE10" s="84"/>
      <c r="AAF10" s="84"/>
      <c r="AAG10" s="84"/>
      <c r="AAH10" s="84"/>
      <c r="AAI10" s="84"/>
      <c r="AAJ10" s="84"/>
      <c r="AAK10" s="84"/>
      <c r="AAL10" s="84"/>
      <c r="AAM10" s="84"/>
      <c r="AAN10" s="84"/>
      <c r="AAO10" s="84"/>
      <c r="AAP10" s="84"/>
      <c r="AAQ10" s="84"/>
      <c r="AAR10" s="84"/>
      <c r="AAS10" s="84"/>
      <c r="AAT10" s="84"/>
      <c r="AAU10" s="84"/>
      <c r="AAV10" s="84"/>
      <c r="AAW10" s="84"/>
      <c r="AAX10" s="84"/>
      <c r="AAY10" s="84"/>
      <c r="AAZ10" s="84"/>
      <c r="ABA10" s="84"/>
      <c r="ABB10" s="84"/>
      <c r="ABC10" s="84"/>
      <c r="ABD10" s="84"/>
      <c r="ABE10" s="84"/>
      <c r="ABF10" s="84"/>
      <c r="ABG10" s="84"/>
      <c r="ABH10" s="84"/>
      <c r="ABI10" s="84"/>
      <c r="ABJ10" s="84"/>
      <c r="ABK10" s="84"/>
      <c r="ABL10" s="84"/>
      <c r="ABM10" s="84"/>
      <c r="ABN10" s="84"/>
      <c r="ABO10" s="84"/>
      <c r="ABP10" s="84"/>
      <c r="ABQ10" s="84"/>
      <c r="ABR10" s="84"/>
      <c r="ABS10" s="84"/>
      <c r="ABT10" s="84"/>
      <c r="ABU10" s="84"/>
      <c r="ABV10" s="84"/>
      <c r="ABW10" s="84"/>
      <c r="ABX10" s="84"/>
      <c r="ABY10" s="84"/>
      <c r="ABZ10" s="84"/>
      <c r="ACA10" s="84"/>
      <c r="ACB10" s="84"/>
      <c r="ACC10" s="84"/>
      <c r="ACD10" s="84"/>
      <c r="ACE10" s="84"/>
      <c r="ACF10" s="84"/>
      <c r="ACG10" s="84"/>
      <c r="ACH10" s="84"/>
      <c r="ACI10" s="84"/>
      <c r="ACJ10" s="84"/>
      <c r="ACK10" s="84"/>
      <c r="ACL10" s="84"/>
      <c r="ACM10" s="84"/>
      <c r="ACN10" s="84"/>
      <c r="ACO10" s="84"/>
      <c r="ACP10" s="84"/>
      <c r="ACQ10" s="84"/>
      <c r="ACR10" s="84"/>
      <c r="ACS10" s="84"/>
      <c r="ACT10" s="84"/>
      <c r="ACU10" s="84"/>
      <c r="ACV10" s="84"/>
      <c r="ACW10" s="84"/>
      <c r="ACX10" s="84"/>
      <c r="ACY10" s="84"/>
      <c r="ACZ10" s="84"/>
      <c r="ADA10" s="84"/>
      <c r="ADB10" s="84"/>
      <c r="ADC10" s="84"/>
      <c r="ADD10" s="84"/>
      <c r="ADE10" s="84"/>
      <c r="ADF10" s="84"/>
      <c r="ADG10" s="84"/>
      <c r="ADH10" s="84"/>
      <c r="ADI10" s="84"/>
      <c r="ADJ10" s="84"/>
      <c r="ADK10" s="84"/>
      <c r="ADL10" s="84"/>
      <c r="ADM10" s="84"/>
      <c r="ADN10" s="84"/>
      <c r="ADO10" s="84"/>
      <c r="ADP10" s="84"/>
      <c r="ADQ10" s="84"/>
      <c r="ADR10" s="84"/>
      <c r="ADS10" s="84"/>
      <c r="ADT10" s="84"/>
      <c r="ADU10" s="84"/>
      <c r="ADV10" s="84"/>
      <c r="ADW10" s="84"/>
      <c r="ADX10" s="84"/>
      <c r="ADY10" s="84"/>
      <c r="ADZ10" s="84"/>
      <c r="AEA10" s="84"/>
      <c r="AEB10" s="84"/>
      <c r="AEC10" s="84"/>
      <c r="AED10" s="84"/>
      <c r="AEE10" s="84"/>
      <c r="AEF10" s="84"/>
      <c r="AEG10" s="84"/>
      <c r="AEH10" s="84"/>
      <c r="AEI10" s="84"/>
      <c r="AEJ10" s="84"/>
      <c r="AEK10" s="84"/>
      <c r="AEL10" s="84"/>
      <c r="AEM10" s="84"/>
      <c r="AEN10" s="84"/>
      <c r="AEO10" s="84"/>
      <c r="AEP10" s="84"/>
      <c r="AEQ10" s="84"/>
      <c r="AER10" s="84"/>
      <c r="AES10" s="84"/>
      <c r="AET10" s="84"/>
      <c r="AEU10" s="84"/>
      <c r="AEV10" s="84"/>
      <c r="AEW10" s="84"/>
      <c r="AEX10" s="84"/>
      <c r="AEY10" s="84"/>
      <c r="AEZ10" s="84"/>
      <c r="AFA10" s="84"/>
      <c r="AFB10" s="84"/>
      <c r="AFC10" s="84"/>
      <c r="AFD10" s="84"/>
      <c r="AFE10" s="84"/>
      <c r="AFF10" s="84"/>
      <c r="AFG10" s="84"/>
      <c r="AFH10" s="84"/>
      <c r="AFI10" s="84"/>
      <c r="AFJ10" s="84"/>
      <c r="AFK10" s="84"/>
      <c r="AFL10" s="84"/>
      <c r="AFM10" s="84"/>
      <c r="AFN10" s="84"/>
      <c r="AFO10" s="84"/>
      <c r="AFP10" s="84"/>
      <c r="AFQ10" s="84"/>
      <c r="AFR10" s="84"/>
      <c r="AFS10" s="84"/>
      <c r="AFT10" s="84"/>
      <c r="AFU10" s="84"/>
      <c r="AFV10" s="84"/>
      <c r="AFW10" s="84"/>
      <c r="AFX10" s="84"/>
      <c r="AFY10" s="84"/>
      <c r="AFZ10" s="84"/>
      <c r="AGA10" s="84"/>
      <c r="AGB10" s="84"/>
      <c r="AGC10" s="84"/>
      <c r="AGD10" s="84"/>
      <c r="AGE10" s="84"/>
      <c r="AGF10" s="84"/>
      <c r="AGG10" s="84"/>
      <c r="AGH10" s="84"/>
      <c r="AGI10" s="84"/>
      <c r="AGJ10" s="84"/>
      <c r="AGK10" s="84"/>
      <c r="AGL10" s="84"/>
      <c r="AGM10" s="84"/>
      <c r="AGN10" s="84"/>
      <c r="AGO10" s="84"/>
      <c r="AGP10" s="84"/>
      <c r="AGQ10" s="84"/>
      <c r="AGR10" s="84"/>
      <c r="AGS10" s="84"/>
      <c r="AGT10" s="84"/>
      <c r="AGU10" s="84"/>
      <c r="AGV10" s="84"/>
      <c r="AGW10" s="84"/>
      <c r="AGX10" s="84"/>
      <c r="AGY10" s="84"/>
      <c r="AGZ10" s="84"/>
      <c r="AHA10" s="84"/>
      <c r="AHB10" s="84"/>
      <c r="AHC10" s="84"/>
      <c r="AHD10" s="84"/>
      <c r="AHE10" s="84"/>
      <c r="AHF10" s="84"/>
      <c r="AHG10" s="84"/>
      <c r="AHH10" s="84"/>
      <c r="AHI10" s="84"/>
      <c r="AHJ10" s="84"/>
      <c r="AHK10" s="84"/>
      <c r="AHL10" s="84"/>
      <c r="AHM10" s="84"/>
      <c r="AHN10" s="84"/>
      <c r="AHO10" s="84"/>
      <c r="AHP10" s="84"/>
    </row>
    <row r="11" spans="1:900" s="56" customFormat="1" ht="31.75" customHeight="1" x14ac:dyDescent="0.75">
      <c r="A11" s="1991"/>
      <c r="B11" s="2114"/>
      <c r="C11" s="468">
        <v>1.2000000000000002</v>
      </c>
      <c r="D11" s="403" t="s">
        <v>143</v>
      </c>
      <c r="E11" s="425" t="s">
        <v>23</v>
      </c>
      <c r="F11" s="425" t="s">
        <v>6</v>
      </c>
      <c r="G11" s="214">
        <f t="array" ref="G11">INDEX('Salary . staff rates'!$A$6:$C$28,MATCH(1,('Salary . staff rates'!$A$6:$A$28=E11)*('Salary . staff rates'!$B$6:$B$28=F11),0),3)</f>
        <v>65000</v>
      </c>
      <c r="H11" s="214">
        <f t="shared" si="0"/>
        <v>456.14035087719299</v>
      </c>
      <c r="I11" s="345" t="s">
        <v>0</v>
      </c>
      <c r="J11" s="346" t="s">
        <v>0</v>
      </c>
      <c r="K11" s="433">
        <v>10</v>
      </c>
      <c r="L11" s="347">
        <f t="shared" ref="L11:L21" si="7">IF(K11="N/A","",H11*K11)</f>
        <v>4561.4035087719294</v>
      </c>
      <c r="M11" s="348" t="s">
        <v>33</v>
      </c>
      <c r="N11" s="349">
        <f>IF(M11="Yes",L11*'Salary . staff rates'!$C$34,0)</f>
        <v>684.21052631578937</v>
      </c>
      <c r="O11" s="55"/>
      <c r="P11" s="1846">
        <v>1</v>
      </c>
      <c r="Q11" s="1846">
        <v>1</v>
      </c>
      <c r="R11" s="55"/>
      <c r="S11" s="55"/>
      <c r="T11" s="55"/>
      <c r="U11" s="55"/>
      <c r="V11" s="55"/>
      <c r="W11" s="156"/>
      <c r="X11" s="18"/>
      <c r="Y11" s="1846">
        <f t="shared" si="1"/>
        <v>4561.4035087719294</v>
      </c>
      <c r="Z11" s="1846">
        <f t="shared" si="2"/>
        <v>684.21052631578937</v>
      </c>
      <c r="AA11" s="18"/>
      <c r="AB11" s="1846">
        <f t="shared" si="3"/>
        <v>4561.4035087719294</v>
      </c>
      <c r="AC11" s="1846">
        <f t="shared" si="4"/>
        <v>684.21052631578937</v>
      </c>
      <c r="AD11" s="18"/>
      <c r="AE11" s="18"/>
      <c r="AF11" s="18"/>
      <c r="AG11" s="18"/>
      <c r="AH11" s="18"/>
      <c r="AI11" s="18"/>
      <c r="AJ11" s="18"/>
      <c r="AL11" s="221"/>
      <c r="AN11" s="1015">
        <f t="shared" si="5"/>
        <v>4561.4035087719294</v>
      </c>
      <c r="AO11" s="1015">
        <f t="shared" si="6"/>
        <v>684.21052631578937</v>
      </c>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c r="IW11" s="79"/>
      <c r="IX11" s="79"/>
      <c r="IY11" s="79"/>
      <c r="IZ11" s="79"/>
      <c r="JA11" s="79"/>
      <c r="JB11" s="79"/>
      <c r="JC11" s="79"/>
      <c r="JD11" s="79"/>
      <c r="JE11" s="79"/>
      <c r="JF11" s="79"/>
      <c r="JG11" s="79"/>
      <c r="JH11" s="79"/>
      <c r="JI11" s="79"/>
      <c r="JJ11" s="79"/>
      <c r="JK11" s="79"/>
      <c r="JL11" s="79"/>
      <c r="JM11" s="79"/>
      <c r="JN11" s="79"/>
      <c r="JO11" s="79"/>
      <c r="JP11" s="79"/>
      <c r="JQ11" s="79"/>
      <c r="JR11" s="79"/>
      <c r="JS11" s="79"/>
      <c r="JT11" s="79"/>
      <c r="JU11" s="79"/>
      <c r="JV11" s="79"/>
      <c r="JW11" s="79"/>
      <c r="JX11" s="79"/>
      <c r="JY11" s="79"/>
      <c r="JZ11" s="79"/>
      <c r="KA11" s="79"/>
      <c r="KB11" s="79"/>
      <c r="KC11" s="79"/>
      <c r="KD11" s="79"/>
      <c r="KE11" s="79"/>
      <c r="KF11" s="79"/>
      <c r="KG11" s="79"/>
      <c r="KH11" s="79"/>
      <c r="KI11" s="79"/>
      <c r="KJ11" s="79"/>
      <c r="KK11" s="79"/>
      <c r="KL11" s="79"/>
      <c r="KM11" s="79"/>
      <c r="KN11" s="79"/>
      <c r="KO11" s="79"/>
      <c r="KP11" s="79"/>
      <c r="KQ11" s="79"/>
      <c r="KR11" s="79"/>
      <c r="KS11" s="79"/>
      <c r="KT11" s="79"/>
      <c r="KU11" s="79"/>
      <c r="KV11" s="79"/>
      <c r="KW11" s="79"/>
      <c r="KX11" s="79"/>
      <c r="KY11" s="79"/>
      <c r="KZ11" s="79"/>
      <c r="LA11" s="79"/>
      <c r="LB11" s="79"/>
      <c r="LC11" s="79"/>
      <c r="LD11" s="79"/>
      <c r="LE11" s="79"/>
      <c r="LF11" s="79"/>
      <c r="LG11" s="79"/>
      <c r="LH11" s="79"/>
      <c r="LI11" s="79"/>
      <c r="LJ11" s="79"/>
      <c r="LK11" s="79"/>
      <c r="LL11" s="79"/>
      <c r="LM11" s="79"/>
      <c r="LN11" s="79"/>
      <c r="LO11" s="79"/>
      <c r="LP11" s="79"/>
      <c r="LQ11" s="79"/>
      <c r="LR11" s="79"/>
      <c r="LS11" s="79"/>
      <c r="LT11" s="79"/>
      <c r="LU11" s="79"/>
      <c r="LV11" s="79"/>
      <c r="LW11" s="79"/>
      <c r="LX11" s="79"/>
      <c r="LY11" s="79"/>
      <c r="LZ11" s="79"/>
      <c r="MA11" s="79"/>
      <c r="MB11" s="79"/>
      <c r="MC11" s="79"/>
      <c r="MD11" s="79"/>
      <c r="ME11" s="79"/>
      <c r="MF11" s="79"/>
      <c r="MG11" s="79"/>
      <c r="MH11" s="79"/>
      <c r="MI11" s="79"/>
      <c r="MJ11" s="79"/>
      <c r="MK11" s="79"/>
      <c r="ML11" s="79"/>
      <c r="MM11" s="79"/>
      <c r="MN11" s="79"/>
      <c r="MO11" s="79"/>
      <c r="MP11" s="79"/>
      <c r="MQ11" s="79"/>
      <c r="MR11" s="79"/>
      <c r="MS11" s="79"/>
      <c r="MT11" s="79"/>
      <c r="MU11" s="79"/>
      <c r="MV11" s="79"/>
      <c r="MW11" s="79"/>
      <c r="MX11" s="79"/>
      <c r="MY11" s="79"/>
      <c r="MZ11" s="79"/>
      <c r="NA11" s="79"/>
      <c r="NB11" s="79"/>
      <c r="NC11" s="79"/>
      <c r="ND11" s="79"/>
      <c r="NE11" s="79"/>
      <c r="NF11" s="79"/>
      <c r="NG11" s="79"/>
      <c r="NH11" s="79"/>
      <c r="NI11" s="79"/>
      <c r="NJ11" s="79"/>
      <c r="NK11" s="79"/>
      <c r="NL11" s="79"/>
      <c r="NM11" s="79"/>
      <c r="NN11" s="79"/>
      <c r="NO11" s="79"/>
      <c r="NP11" s="79"/>
      <c r="NQ11" s="79"/>
      <c r="NR11" s="79"/>
      <c r="NS11" s="79"/>
      <c r="NT11" s="79"/>
      <c r="NU11" s="79"/>
      <c r="NV11" s="79"/>
      <c r="NW11" s="79"/>
      <c r="NX11" s="79"/>
      <c r="NY11" s="79"/>
      <c r="NZ11" s="79"/>
      <c r="OA11" s="79"/>
      <c r="OB11" s="79"/>
      <c r="OC11" s="79"/>
      <c r="OD11" s="79"/>
      <c r="OE11" s="79"/>
      <c r="OF11" s="79"/>
      <c r="OG11" s="79"/>
      <c r="OH11" s="79"/>
      <c r="OI11" s="79"/>
      <c r="OJ11" s="79"/>
      <c r="OK11" s="79"/>
      <c r="OL11" s="79"/>
      <c r="OM11" s="79"/>
      <c r="ON11" s="79"/>
      <c r="OO11" s="79"/>
      <c r="OP11" s="79"/>
      <c r="OQ11" s="79"/>
      <c r="OR11" s="79"/>
      <c r="OS11" s="79"/>
      <c r="OT11" s="79"/>
      <c r="OU11" s="79"/>
      <c r="OV11" s="79"/>
      <c r="OW11" s="79"/>
      <c r="OX11" s="79"/>
      <c r="OY11" s="79"/>
      <c r="OZ11" s="79"/>
      <c r="PA11" s="79"/>
      <c r="PB11" s="79"/>
      <c r="PC11" s="79"/>
      <c r="PD11" s="79"/>
      <c r="PE11" s="79"/>
      <c r="PF11" s="79"/>
      <c r="PG11" s="79"/>
      <c r="PH11" s="79"/>
      <c r="PI11" s="79"/>
      <c r="PJ11" s="79"/>
      <c r="PK11" s="79"/>
      <c r="PL11" s="79"/>
      <c r="PM11" s="79"/>
      <c r="PN11" s="79"/>
      <c r="PO11" s="79"/>
      <c r="PP11" s="79"/>
      <c r="PQ11" s="79"/>
      <c r="PR11" s="79"/>
      <c r="PS11" s="79"/>
      <c r="PT11" s="79"/>
      <c r="PU11" s="79"/>
      <c r="PV11" s="79"/>
      <c r="PW11" s="79"/>
      <c r="PX11" s="79"/>
      <c r="PY11" s="79"/>
      <c r="PZ11" s="79"/>
      <c r="QA11" s="79"/>
      <c r="QB11" s="79"/>
      <c r="QC11" s="79"/>
      <c r="QD11" s="79"/>
      <c r="QE11" s="79"/>
      <c r="QF11" s="79"/>
      <c r="QG11" s="79"/>
      <c r="QH11" s="79"/>
      <c r="QI11" s="79"/>
      <c r="QJ11" s="79"/>
      <c r="QK11" s="79"/>
      <c r="QL11" s="79"/>
      <c r="QM11" s="79"/>
      <c r="QN11" s="79"/>
      <c r="QO11" s="79"/>
      <c r="QP11" s="79"/>
      <c r="QQ11" s="79"/>
      <c r="QR11" s="79"/>
      <c r="QS11" s="79"/>
      <c r="QT11" s="79"/>
      <c r="QU11" s="79"/>
      <c r="QV11" s="79"/>
      <c r="QW11" s="79"/>
      <c r="QX11" s="79"/>
      <c r="QY11" s="79"/>
      <c r="QZ11" s="79"/>
      <c r="RA11" s="79"/>
      <c r="RB11" s="79"/>
      <c r="RC11" s="79"/>
      <c r="RD11" s="79"/>
      <c r="RE11" s="79"/>
      <c r="RF11" s="79"/>
      <c r="RG11" s="79"/>
      <c r="RH11" s="79"/>
      <c r="RI11" s="79"/>
      <c r="RJ11" s="79"/>
      <c r="RK11" s="79"/>
      <c r="RL11" s="79"/>
      <c r="RM11" s="79"/>
      <c r="RN11" s="79"/>
      <c r="RO11" s="79"/>
      <c r="RP11" s="79"/>
      <c r="RQ11" s="79"/>
      <c r="RR11" s="79"/>
      <c r="RS11" s="79"/>
      <c r="RT11" s="79"/>
      <c r="RU11" s="79"/>
      <c r="RV11" s="79"/>
      <c r="RW11" s="79"/>
      <c r="RX11" s="79"/>
      <c r="RY11" s="79"/>
      <c r="RZ11" s="79"/>
      <c r="SA11" s="79"/>
      <c r="SB11" s="79"/>
      <c r="SC11" s="79"/>
      <c r="SD11" s="79"/>
      <c r="SE11" s="79"/>
      <c r="SF11" s="79"/>
      <c r="SG11" s="79"/>
      <c r="SH11" s="79"/>
      <c r="SI11" s="79"/>
      <c r="SJ11" s="79"/>
      <c r="SK11" s="79"/>
      <c r="SL11" s="79"/>
      <c r="SM11" s="79"/>
      <c r="SN11" s="79"/>
      <c r="SO11" s="79"/>
      <c r="SP11" s="79"/>
      <c r="SQ11" s="79"/>
      <c r="SR11" s="79"/>
      <c r="SS11" s="79"/>
      <c r="ST11" s="79"/>
      <c r="SU11" s="79"/>
      <c r="SV11" s="79"/>
      <c r="SW11" s="79"/>
      <c r="SX11" s="79"/>
      <c r="SY11" s="79"/>
      <c r="SZ11" s="79"/>
      <c r="TA11" s="79"/>
      <c r="TB11" s="79"/>
      <c r="TC11" s="79"/>
      <c r="TD11" s="79"/>
      <c r="TE11" s="79"/>
      <c r="TF11" s="79"/>
      <c r="TG11" s="79"/>
      <c r="TH11" s="79"/>
      <c r="TI11" s="79"/>
      <c r="TJ11" s="79"/>
      <c r="TK11" s="79"/>
      <c r="TL11" s="79"/>
      <c r="TM11" s="79"/>
      <c r="TN11" s="79"/>
      <c r="TO11" s="79"/>
      <c r="TP11" s="79"/>
      <c r="TQ11" s="79"/>
      <c r="TR11" s="79"/>
      <c r="TS11" s="79"/>
      <c r="TT11" s="79"/>
      <c r="TU11" s="79"/>
      <c r="TV11" s="79"/>
      <c r="TW11" s="79"/>
      <c r="TX11" s="79"/>
      <c r="TY11" s="79"/>
      <c r="TZ11" s="79"/>
      <c r="UA11" s="79"/>
      <c r="UB11" s="79"/>
      <c r="UC11" s="79"/>
      <c r="UD11" s="79"/>
      <c r="UE11" s="79"/>
      <c r="UF11" s="79"/>
      <c r="UG11" s="79"/>
      <c r="UH11" s="79"/>
      <c r="UI11" s="79"/>
      <c r="UJ11" s="79"/>
      <c r="UK11" s="79"/>
      <c r="UL11" s="79"/>
      <c r="UM11" s="79"/>
      <c r="UN11" s="79"/>
      <c r="UO11" s="79"/>
      <c r="UP11" s="79"/>
      <c r="UQ11" s="79"/>
      <c r="UR11" s="79"/>
      <c r="US11" s="79"/>
      <c r="UT11" s="79"/>
      <c r="UU11" s="79"/>
      <c r="UV11" s="79"/>
      <c r="UW11" s="79"/>
      <c r="UX11" s="79"/>
      <c r="UY11" s="79"/>
      <c r="UZ11" s="79"/>
      <c r="VA11" s="79"/>
      <c r="VB11" s="79"/>
      <c r="VC11" s="79"/>
      <c r="VD11" s="79"/>
      <c r="VE11" s="79"/>
      <c r="VF11" s="79"/>
      <c r="VG11" s="79"/>
      <c r="VH11" s="79"/>
      <c r="VI11" s="79"/>
      <c r="VJ11" s="79"/>
      <c r="VK11" s="79"/>
      <c r="VL11" s="79"/>
      <c r="VM11" s="79"/>
      <c r="VN11" s="79"/>
      <c r="VO11" s="79"/>
      <c r="VP11" s="79"/>
      <c r="VQ11" s="79"/>
      <c r="VR11" s="79"/>
      <c r="VS11" s="79"/>
      <c r="VT11" s="79"/>
      <c r="VU11" s="79"/>
      <c r="VV11" s="79"/>
      <c r="VW11" s="79"/>
      <c r="VX11" s="79"/>
      <c r="VY11" s="79"/>
      <c r="VZ11" s="79"/>
      <c r="WA11" s="79"/>
      <c r="WB11" s="79"/>
      <c r="WC11" s="79"/>
      <c r="WD11" s="79"/>
      <c r="WE11" s="79"/>
      <c r="WF11" s="79"/>
      <c r="WG11" s="79"/>
      <c r="WH11" s="79"/>
      <c r="WI11" s="79"/>
      <c r="WJ11" s="79"/>
      <c r="WK11" s="79"/>
      <c r="WL11" s="79"/>
      <c r="WM11" s="79"/>
      <c r="WN11" s="79"/>
      <c r="WO11" s="79"/>
      <c r="WP11" s="79"/>
      <c r="WQ11" s="79"/>
      <c r="WR11" s="79"/>
      <c r="WS11" s="79"/>
      <c r="WT11" s="79"/>
      <c r="WU11" s="79"/>
      <c r="WV11" s="79"/>
      <c r="WW11" s="79"/>
      <c r="WX11" s="79"/>
      <c r="WY11" s="79"/>
      <c r="WZ11" s="79"/>
      <c r="XA11" s="79"/>
      <c r="XB11" s="79"/>
      <c r="XC11" s="79"/>
      <c r="XD11" s="79"/>
      <c r="XE11" s="79"/>
      <c r="XF11" s="79"/>
      <c r="XG11" s="79"/>
      <c r="XH11" s="79"/>
      <c r="XI11" s="79"/>
      <c r="XJ11" s="79"/>
      <c r="XK11" s="79"/>
      <c r="XL11" s="79"/>
      <c r="XM11" s="79"/>
      <c r="XN11" s="79"/>
      <c r="XO11" s="79"/>
      <c r="XP11" s="79"/>
      <c r="XQ11" s="79"/>
      <c r="XR11" s="79"/>
      <c r="XS11" s="79"/>
      <c r="XT11" s="79"/>
      <c r="XU11" s="79"/>
      <c r="XV11" s="79"/>
      <c r="XW11" s="79"/>
      <c r="XX11" s="79"/>
      <c r="XY11" s="79"/>
      <c r="XZ11" s="79"/>
      <c r="YA11" s="79"/>
      <c r="YB11" s="79"/>
      <c r="YC11" s="79"/>
      <c r="YD11" s="79"/>
      <c r="YE11" s="79"/>
      <c r="YF11" s="79"/>
      <c r="YG11" s="79"/>
      <c r="YH11" s="79"/>
      <c r="YI11" s="79"/>
      <c r="YJ11" s="79"/>
      <c r="YK11" s="79"/>
      <c r="YL11" s="79"/>
      <c r="YM11" s="79"/>
      <c r="YN11" s="79"/>
      <c r="YO11" s="79"/>
      <c r="YP11" s="79"/>
      <c r="YQ11" s="79"/>
      <c r="YR11" s="79"/>
      <c r="YS11" s="79"/>
      <c r="YT11" s="79"/>
      <c r="YU11" s="79"/>
      <c r="YV11" s="79"/>
      <c r="YW11" s="79"/>
      <c r="YX11" s="79"/>
      <c r="YY11" s="79"/>
      <c r="YZ11" s="79"/>
      <c r="ZA11" s="79"/>
      <c r="ZB11" s="79"/>
      <c r="ZC11" s="79"/>
      <c r="ZD11" s="79"/>
      <c r="ZE11" s="79"/>
      <c r="ZF11" s="79"/>
      <c r="ZG11" s="79"/>
      <c r="ZH11" s="79"/>
      <c r="ZI11" s="79"/>
      <c r="ZJ11" s="79"/>
      <c r="ZK11" s="79"/>
      <c r="ZL11" s="79"/>
      <c r="ZM11" s="79"/>
      <c r="ZN11" s="79"/>
      <c r="ZO11" s="79"/>
      <c r="ZP11" s="79"/>
      <c r="ZQ11" s="79"/>
      <c r="ZR11" s="79"/>
      <c r="ZS11" s="79"/>
      <c r="ZT11" s="79"/>
      <c r="ZU11" s="79"/>
      <c r="ZV11" s="79"/>
      <c r="ZW11" s="79"/>
      <c r="ZX11" s="79"/>
      <c r="ZY11" s="79"/>
      <c r="ZZ11" s="79"/>
      <c r="AAA11" s="79"/>
      <c r="AAB11" s="79"/>
      <c r="AAC11" s="79"/>
      <c r="AAD11" s="79"/>
      <c r="AAE11" s="79"/>
      <c r="AAF11" s="79"/>
      <c r="AAG11" s="79"/>
      <c r="AAH11" s="79"/>
      <c r="AAI11" s="79"/>
      <c r="AAJ11" s="79"/>
      <c r="AAK11" s="79"/>
      <c r="AAL11" s="79"/>
      <c r="AAM11" s="79"/>
      <c r="AAN11" s="79"/>
      <c r="AAO11" s="79"/>
      <c r="AAP11" s="79"/>
      <c r="AAQ11" s="79"/>
      <c r="AAR11" s="79"/>
      <c r="AAS11" s="79"/>
      <c r="AAT11" s="79"/>
      <c r="AAU11" s="79"/>
      <c r="AAV11" s="79"/>
      <c r="AAW11" s="79"/>
      <c r="AAX11" s="79"/>
      <c r="AAY11" s="79"/>
      <c r="AAZ11" s="79"/>
      <c r="ABA11" s="79"/>
      <c r="ABB11" s="79"/>
      <c r="ABC11" s="79"/>
      <c r="ABD11" s="79"/>
      <c r="ABE11" s="79"/>
      <c r="ABF11" s="79"/>
      <c r="ABG11" s="79"/>
      <c r="ABH11" s="79"/>
      <c r="ABI11" s="79"/>
      <c r="ABJ11" s="79"/>
      <c r="ABK11" s="79"/>
      <c r="ABL11" s="79"/>
      <c r="ABM11" s="79"/>
      <c r="ABN11" s="79"/>
      <c r="ABO11" s="79"/>
      <c r="ABP11" s="79"/>
      <c r="ABQ11" s="79"/>
      <c r="ABR11" s="79"/>
      <c r="ABS11" s="79"/>
      <c r="ABT11" s="79"/>
      <c r="ABU11" s="79"/>
      <c r="ABV11" s="79"/>
      <c r="ABW11" s="79"/>
      <c r="ABX11" s="79"/>
      <c r="ABY11" s="79"/>
      <c r="ABZ11" s="79"/>
      <c r="ACA11" s="79"/>
      <c r="ACB11" s="79"/>
      <c r="ACC11" s="79"/>
      <c r="ACD11" s="79"/>
      <c r="ACE11" s="79"/>
      <c r="ACF11" s="79"/>
      <c r="ACG11" s="79"/>
      <c r="ACH11" s="79"/>
      <c r="ACI11" s="79"/>
      <c r="ACJ11" s="79"/>
      <c r="ACK11" s="79"/>
      <c r="ACL11" s="79"/>
      <c r="ACM11" s="79"/>
      <c r="ACN11" s="79"/>
      <c r="ACO11" s="79"/>
      <c r="ACP11" s="79"/>
      <c r="ACQ11" s="79"/>
      <c r="ACR11" s="79"/>
      <c r="ACS11" s="79"/>
      <c r="ACT11" s="79"/>
      <c r="ACU11" s="79"/>
      <c r="ACV11" s="79"/>
      <c r="ACW11" s="79"/>
      <c r="ACX11" s="79"/>
      <c r="ACY11" s="79"/>
      <c r="ACZ11" s="79"/>
      <c r="ADA11" s="79"/>
      <c r="ADB11" s="79"/>
      <c r="ADC11" s="79"/>
      <c r="ADD11" s="79"/>
      <c r="ADE11" s="79"/>
      <c r="ADF11" s="79"/>
      <c r="ADG11" s="79"/>
      <c r="ADH11" s="79"/>
      <c r="ADI11" s="79"/>
      <c r="ADJ11" s="79"/>
      <c r="ADK11" s="79"/>
      <c r="ADL11" s="79"/>
      <c r="ADM11" s="79"/>
      <c r="ADN11" s="79"/>
      <c r="ADO11" s="79"/>
      <c r="ADP11" s="79"/>
      <c r="ADQ11" s="79"/>
      <c r="ADR11" s="79"/>
      <c r="ADS11" s="79"/>
      <c r="ADT11" s="79"/>
      <c r="ADU11" s="79"/>
      <c r="ADV11" s="79"/>
      <c r="ADW11" s="79"/>
      <c r="ADX11" s="79"/>
      <c r="ADY11" s="79"/>
      <c r="ADZ11" s="79"/>
      <c r="AEA11" s="79"/>
      <c r="AEB11" s="79"/>
      <c r="AEC11" s="79"/>
      <c r="AED11" s="79"/>
      <c r="AEE11" s="79"/>
      <c r="AEF11" s="79"/>
      <c r="AEG11" s="79"/>
      <c r="AEH11" s="79"/>
      <c r="AEI11" s="79"/>
      <c r="AEJ11" s="79"/>
      <c r="AEK11" s="79"/>
      <c r="AEL11" s="79"/>
      <c r="AEM11" s="79"/>
      <c r="AEN11" s="79"/>
      <c r="AEO11" s="79"/>
      <c r="AEP11" s="79"/>
      <c r="AEQ11" s="79"/>
      <c r="AER11" s="79"/>
      <c r="AES11" s="79"/>
      <c r="AET11" s="79"/>
      <c r="AEU11" s="79"/>
      <c r="AEV11" s="79"/>
      <c r="AEW11" s="79"/>
      <c r="AEX11" s="79"/>
      <c r="AEY11" s="79"/>
      <c r="AEZ11" s="79"/>
      <c r="AFA11" s="79"/>
      <c r="AFB11" s="79"/>
      <c r="AFC11" s="79"/>
      <c r="AFD11" s="79"/>
      <c r="AFE11" s="79"/>
      <c r="AFF11" s="79"/>
      <c r="AFG11" s="79"/>
      <c r="AFH11" s="79"/>
      <c r="AFI11" s="79"/>
      <c r="AFJ11" s="79"/>
      <c r="AFK11" s="79"/>
      <c r="AFL11" s="79"/>
      <c r="AFM11" s="79"/>
      <c r="AFN11" s="79"/>
      <c r="AFO11" s="79"/>
      <c r="AFP11" s="79"/>
      <c r="AFQ11" s="79"/>
      <c r="AFR11" s="79"/>
      <c r="AFS11" s="79"/>
      <c r="AFT11" s="79"/>
      <c r="AFU11" s="79"/>
      <c r="AFV11" s="79"/>
      <c r="AFW11" s="79"/>
      <c r="AFX11" s="79"/>
      <c r="AFY11" s="79"/>
      <c r="AFZ11" s="79"/>
      <c r="AGA11" s="79"/>
      <c r="AGB11" s="79"/>
      <c r="AGC11" s="79"/>
      <c r="AGD11" s="79"/>
      <c r="AGE11" s="79"/>
      <c r="AGF11" s="79"/>
      <c r="AGG11" s="79"/>
      <c r="AGH11" s="79"/>
      <c r="AGI11" s="79"/>
      <c r="AGJ11" s="79"/>
      <c r="AGK11" s="79"/>
      <c r="AGL11" s="79"/>
      <c r="AGM11" s="79"/>
      <c r="AGN11" s="79"/>
      <c r="AGO11" s="79"/>
      <c r="AGP11" s="79"/>
      <c r="AGQ11" s="79"/>
      <c r="AGR11" s="79"/>
      <c r="AGS11" s="79"/>
      <c r="AGT11" s="79"/>
      <c r="AGU11" s="79"/>
      <c r="AGV11" s="79"/>
      <c r="AGW11" s="79"/>
      <c r="AGX11" s="79"/>
      <c r="AGY11" s="79"/>
      <c r="AGZ11" s="79"/>
      <c r="AHA11" s="79"/>
      <c r="AHB11" s="79"/>
      <c r="AHC11" s="79"/>
      <c r="AHD11" s="79"/>
      <c r="AHE11" s="79"/>
      <c r="AHF11" s="79"/>
      <c r="AHG11" s="79"/>
      <c r="AHH11" s="79"/>
      <c r="AHI11" s="79"/>
      <c r="AHJ11" s="79"/>
      <c r="AHK11" s="79"/>
      <c r="AHL11" s="79"/>
      <c r="AHM11" s="79"/>
      <c r="AHN11" s="79"/>
      <c r="AHO11" s="79"/>
      <c r="AHP11" s="79"/>
    </row>
    <row r="12" spans="1:900" s="927" customFormat="1" ht="31.75" customHeight="1" x14ac:dyDescent="0.75">
      <c r="A12" s="1991"/>
      <c r="B12" s="2114"/>
      <c r="C12" s="422">
        <v>1.3</v>
      </c>
      <c r="D12" s="402" t="s">
        <v>418</v>
      </c>
      <c r="E12" s="423" t="s">
        <v>23</v>
      </c>
      <c r="F12" s="423" t="s">
        <v>6</v>
      </c>
      <c r="G12" s="248">
        <f t="array" ref="G12">INDEX('Salary . staff rates'!$A$6:$C$28,MATCH(1,('Salary . staff rates'!$A$6:$A$28=E12)*('Salary . staff rates'!$B$6:$B$28=F12),0),3)</f>
        <v>65000</v>
      </c>
      <c r="H12" s="248">
        <f t="shared" si="0"/>
        <v>456.14035087719299</v>
      </c>
      <c r="I12" s="367" t="s">
        <v>0</v>
      </c>
      <c r="J12" s="368" t="s">
        <v>0</v>
      </c>
      <c r="K12" s="431">
        <v>1</v>
      </c>
      <c r="L12" s="369">
        <f t="shared" si="7"/>
        <v>456.14035087719299</v>
      </c>
      <c r="M12" s="432" t="s">
        <v>33</v>
      </c>
      <c r="N12" s="370">
        <f>IF(M12="Yes",L12*'Salary . staff rates'!$C$34,0)</f>
        <v>68.421052631578945</v>
      </c>
      <c r="O12" s="926"/>
      <c r="P12" s="1847">
        <v>1</v>
      </c>
      <c r="Q12" s="1847">
        <v>1</v>
      </c>
      <c r="R12" s="926"/>
      <c r="S12" s="926"/>
      <c r="T12" s="926"/>
      <c r="U12" s="926"/>
      <c r="V12" s="926"/>
      <c r="W12" s="977">
        <v>1</v>
      </c>
      <c r="X12" s="1870"/>
      <c r="Y12" s="1847">
        <f t="shared" si="1"/>
        <v>456.14035087719299</v>
      </c>
      <c r="Z12" s="1847">
        <f t="shared" si="2"/>
        <v>68.421052631578945</v>
      </c>
      <c r="AA12" s="1870"/>
      <c r="AB12" s="1847">
        <f t="shared" si="3"/>
        <v>456.14035087719299</v>
      </c>
      <c r="AC12" s="1847">
        <f t="shared" si="4"/>
        <v>68.421052631578945</v>
      </c>
      <c r="AD12" s="1870"/>
      <c r="AE12" s="1870"/>
      <c r="AF12" s="1870"/>
      <c r="AG12" s="1870"/>
      <c r="AH12" s="1870"/>
      <c r="AI12" s="1870"/>
      <c r="AJ12" s="1870"/>
      <c r="AL12" s="929"/>
      <c r="AN12" s="1017">
        <f t="shared" si="5"/>
        <v>0</v>
      </c>
      <c r="AO12" s="1017">
        <f t="shared" si="6"/>
        <v>0</v>
      </c>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c r="IW12" s="79"/>
      <c r="IX12" s="79"/>
      <c r="IY12" s="79"/>
      <c r="IZ12" s="79"/>
      <c r="JA12" s="79"/>
      <c r="JB12" s="79"/>
      <c r="JC12" s="79"/>
      <c r="JD12" s="79"/>
      <c r="JE12" s="79"/>
      <c r="JF12" s="79"/>
      <c r="JG12" s="79"/>
      <c r="JH12" s="79"/>
      <c r="JI12" s="79"/>
      <c r="JJ12" s="79"/>
      <c r="JK12" s="79"/>
      <c r="JL12" s="79"/>
      <c r="JM12" s="79"/>
      <c r="JN12" s="79"/>
      <c r="JO12" s="79"/>
      <c r="JP12" s="79"/>
      <c r="JQ12" s="79"/>
      <c r="JR12" s="79"/>
      <c r="JS12" s="79"/>
      <c r="JT12" s="79"/>
      <c r="JU12" s="79"/>
      <c r="JV12" s="79"/>
      <c r="JW12" s="79"/>
      <c r="JX12" s="79"/>
      <c r="JY12" s="79"/>
      <c r="JZ12" s="79"/>
      <c r="KA12" s="79"/>
      <c r="KB12" s="79"/>
      <c r="KC12" s="79"/>
      <c r="KD12" s="79"/>
      <c r="KE12" s="79"/>
      <c r="KF12" s="79"/>
      <c r="KG12" s="79"/>
      <c r="KH12" s="79"/>
      <c r="KI12" s="79"/>
      <c r="KJ12" s="79"/>
      <c r="KK12" s="79"/>
      <c r="KL12" s="79"/>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c r="LT12" s="79"/>
      <c r="LU12" s="79"/>
      <c r="LV12" s="79"/>
      <c r="LW12" s="79"/>
      <c r="LX12" s="79"/>
      <c r="LY12" s="79"/>
      <c r="LZ12" s="79"/>
      <c r="MA12" s="79"/>
      <c r="MB12" s="79"/>
      <c r="MC12" s="79"/>
      <c r="MD12" s="79"/>
      <c r="ME12" s="79"/>
      <c r="MF12" s="79"/>
      <c r="MG12" s="79"/>
      <c r="MH12" s="79"/>
      <c r="MI12" s="79"/>
      <c r="MJ12" s="79"/>
      <c r="MK12" s="79"/>
      <c r="ML12" s="79"/>
      <c r="MM12" s="79"/>
      <c r="MN12" s="79"/>
      <c r="MO12" s="79"/>
      <c r="MP12" s="79"/>
      <c r="MQ12" s="79"/>
      <c r="MR12" s="79"/>
      <c r="MS12" s="79"/>
      <c r="MT12" s="79"/>
      <c r="MU12" s="79"/>
      <c r="MV12" s="79"/>
      <c r="MW12" s="79"/>
      <c r="MX12" s="79"/>
      <c r="MY12" s="79"/>
      <c r="MZ12" s="79"/>
      <c r="NA12" s="79"/>
      <c r="NB12" s="79"/>
      <c r="NC12" s="79"/>
      <c r="ND12" s="79"/>
      <c r="NE12" s="79"/>
      <c r="NF12" s="79"/>
      <c r="NG12" s="79"/>
      <c r="NH12" s="79"/>
      <c r="NI12" s="79"/>
      <c r="NJ12" s="79"/>
      <c r="NK12" s="79"/>
      <c r="NL12" s="79"/>
      <c r="NM12" s="79"/>
      <c r="NN12" s="79"/>
      <c r="NO12" s="79"/>
      <c r="NP12" s="79"/>
      <c r="NQ12" s="79"/>
      <c r="NR12" s="79"/>
      <c r="NS12" s="79"/>
      <c r="NT12" s="79"/>
      <c r="NU12" s="79"/>
      <c r="NV12" s="79"/>
      <c r="NW12" s="79"/>
      <c r="NX12" s="79"/>
      <c r="NY12" s="79"/>
      <c r="NZ12" s="79"/>
      <c r="OA12" s="79"/>
      <c r="OB12" s="79"/>
      <c r="OC12" s="79"/>
      <c r="OD12" s="79"/>
      <c r="OE12" s="79"/>
      <c r="OF12" s="79"/>
      <c r="OG12" s="79"/>
      <c r="OH12" s="79"/>
      <c r="OI12" s="79"/>
      <c r="OJ12" s="79"/>
      <c r="OK12" s="79"/>
      <c r="OL12" s="79"/>
      <c r="OM12" s="79"/>
      <c r="ON12" s="79"/>
      <c r="OO12" s="79"/>
      <c r="OP12" s="79"/>
      <c r="OQ12" s="79"/>
      <c r="OR12" s="79"/>
      <c r="OS12" s="79"/>
      <c r="OT12" s="79"/>
      <c r="OU12" s="79"/>
      <c r="OV12" s="79"/>
      <c r="OW12" s="79"/>
      <c r="OX12" s="79"/>
      <c r="OY12" s="79"/>
      <c r="OZ12" s="79"/>
      <c r="PA12" s="79"/>
      <c r="PB12" s="79"/>
      <c r="PC12" s="79"/>
      <c r="PD12" s="79"/>
      <c r="PE12" s="79"/>
      <c r="PF12" s="79"/>
      <c r="PG12" s="79"/>
      <c r="PH12" s="79"/>
      <c r="PI12" s="79"/>
      <c r="PJ12" s="79"/>
      <c r="PK12" s="79"/>
      <c r="PL12" s="79"/>
      <c r="PM12" s="79"/>
      <c r="PN12" s="79"/>
      <c r="PO12" s="79"/>
      <c r="PP12" s="79"/>
      <c r="PQ12" s="79"/>
      <c r="PR12" s="79"/>
      <c r="PS12" s="79"/>
      <c r="PT12" s="79"/>
      <c r="PU12" s="79"/>
      <c r="PV12" s="79"/>
      <c r="PW12" s="79"/>
      <c r="PX12" s="79"/>
      <c r="PY12" s="79"/>
      <c r="PZ12" s="79"/>
      <c r="QA12" s="79"/>
      <c r="QB12" s="79"/>
      <c r="QC12" s="79"/>
      <c r="QD12" s="79"/>
      <c r="QE12" s="79"/>
      <c r="QF12" s="79"/>
      <c r="QG12" s="79"/>
      <c r="QH12" s="79"/>
      <c r="QI12" s="79"/>
      <c r="QJ12" s="79"/>
      <c r="QK12" s="79"/>
      <c r="QL12" s="79"/>
      <c r="QM12" s="79"/>
      <c r="QN12" s="79"/>
      <c r="QO12" s="79"/>
      <c r="QP12" s="79"/>
      <c r="QQ12" s="79"/>
      <c r="QR12" s="79"/>
      <c r="QS12" s="79"/>
      <c r="QT12" s="79"/>
      <c r="QU12" s="79"/>
      <c r="QV12" s="79"/>
      <c r="QW12" s="79"/>
      <c r="QX12" s="79"/>
      <c r="QY12" s="79"/>
      <c r="QZ12" s="79"/>
      <c r="RA12" s="79"/>
      <c r="RB12" s="79"/>
      <c r="RC12" s="79"/>
      <c r="RD12" s="79"/>
      <c r="RE12" s="79"/>
      <c r="RF12" s="79"/>
      <c r="RG12" s="79"/>
      <c r="RH12" s="79"/>
      <c r="RI12" s="79"/>
      <c r="RJ12" s="79"/>
      <c r="RK12" s="79"/>
      <c r="RL12" s="79"/>
      <c r="RM12" s="79"/>
      <c r="RN12" s="79"/>
      <c r="RO12" s="79"/>
      <c r="RP12" s="79"/>
      <c r="RQ12" s="79"/>
      <c r="RR12" s="79"/>
      <c r="RS12" s="79"/>
      <c r="RT12" s="79"/>
      <c r="RU12" s="79"/>
      <c r="RV12" s="79"/>
      <c r="RW12" s="79"/>
      <c r="RX12" s="79"/>
      <c r="RY12" s="79"/>
      <c r="RZ12" s="79"/>
      <c r="SA12" s="79"/>
      <c r="SB12" s="79"/>
      <c r="SC12" s="79"/>
      <c r="SD12" s="79"/>
      <c r="SE12" s="79"/>
      <c r="SF12" s="79"/>
      <c r="SG12" s="79"/>
      <c r="SH12" s="79"/>
      <c r="SI12" s="79"/>
      <c r="SJ12" s="79"/>
      <c r="SK12" s="79"/>
      <c r="SL12" s="79"/>
      <c r="SM12" s="79"/>
      <c r="SN12" s="79"/>
      <c r="SO12" s="79"/>
      <c r="SP12" s="79"/>
      <c r="SQ12" s="79"/>
      <c r="SR12" s="79"/>
      <c r="SS12" s="79"/>
      <c r="ST12" s="79"/>
      <c r="SU12" s="79"/>
      <c r="SV12" s="79"/>
      <c r="SW12" s="79"/>
      <c r="SX12" s="79"/>
      <c r="SY12" s="79"/>
      <c r="SZ12" s="79"/>
      <c r="TA12" s="79"/>
      <c r="TB12" s="79"/>
      <c r="TC12" s="79"/>
      <c r="TD12" s="79"/>
      <c r="TE12" s="79"/>
      <c r="TF12" s="79"/>
      <c r="TG12" s="79"/>
      <c r="TH12" s="79"/>
      <c r="TI12" s="79"/>
      <c r="TJ12" s="79"/>
      <c r="TK12" s="79"/>
      <c r="TL12" s="79"/>
      <c r="TM12" s="79"/>
      <c r="TN12" s="79"/>
      <c r="TO12" s="79"/>
      <c r="TP12" s="79"/>
      <c r="TQ12" s="79"/>
      <c r="TR12" s="79"/>
      <c r="TS12" s="79"/>
      <c r="TT12" s="79"/>
      <c r="TU12" s="79"/>
      <c r="TV12" s="79"/>
      <c r="TW12" s="79"/>
      <c r="TX12" s="79"/>
      <c r="TY12" s="79"/>
      <c r="TZ12" s="79"/>
      <c r="UA12" s="79"/>
      <c r="UB12" s="79"/>
      <c r="UC12" s="79"/>
      <c r="UD12" s="79"/>
      <c r="UE12" s="79"/>
      <c r="UF12" s="79"/>
      <c r="UG12" s="79"/>
      <c r="UH12" s="79"/>
      <c r="UI12" s="79"/>
      <c r="UJ12" s="79"/>
      <c r="UK12" s="79"/>
      <c r="UL12" s="79"/>
      <c r="UM12" s="79"/>
      <c r="UN12" s="79"/>
      <c r="UO12" s="79"/>
      <c r="UP12" s="79"/>
      <c r="UQ12" s="79"/>
      <c r="UR12" s="79"/>
      <c r="US12" s="79"/>
      <c r="UT12" s="79"/>
      <c r="UU12" s="79"/>
      <c r="UV12" s="79"/>
      <c r="UW12" s="79"/>
      <c r="UX12" s="79"/>
      <c r="UY12" s="79"/>
      <c r="UZ12" s="79"/>
      <c r="VA12" s="79"/>
      <c r="VB12" s="79"/>
      <c r="VC12" s="79"/>
      <c r="VD12" s="79"/>
      <c r="VE12" s="79"/>
      <c r="VF12" s="79"/>
      <c r="VG12" s="79"/>
      <c r="VH12" s="79"/>
      <c r="VI12" s="79"/>
      <c r="VJ12" s="79"/>
      <c r="VK12" s="79"/>
      <c r="VL12" s="79"/>
      <c r="VM12" s="79"/>
      <c r="VN12" s="79"/>
      <c r="VO12" s="79"/>
      <c r="VP12" s="79"/>
      <c r="VQ12" s="79"/>
      <c r="VR12" s="79"/>
      <c r="VS12" s="79"/>
      <c r="VT12" s="79"/>
      <c r="VU12" s="79"/>
      <c r="VV12" s="79"/>
      <c r="VW12" s="79"/>
      <c r="VX12" s="79"/>
      <c r="VY12" s="79"/>
      <c r="VZ12" s="79"/>
      <c r="WA12" s="79"/>
      <c r="WB12" s="79"/>
      <c r="WC12" s="79"/>
      <c r="WD12" s="79"/>
      <c r="WE12" s="79"/>
      <c r="WF12" s="79"/>
      <c r="WG12" s="79"/>
      <c r="WH12" s="79"/>
      <c r="WI12" s="79"/>
      <c r="WJ12" s="79"/>
      <c r="WK12" s="79"/>
      <c r="WL12" s="79"/>
      <c r="WM12" s="79"/>
      <c r="WN12" s="79"/>
      <c r="WO12" s="79"/>
      <c r="WP12" s="79"/>
      <c r="WQ12" s="79"/>
      <c r="WR12" s="79"/>
      <c r="WS12" s="79"/>
      <c r="WT12" s="79"/>
      <c r="WU12" s="79"/>
      <c r="WV12" s="79"/>
      <c r="WW12" s="79"/>
      <c r="WX12" s="79"/>
      <c r="WY12" s="79"/>
      <c r="WZ12" s="79"/>
      <c r="XA12" s="79"/>
      <c r="XB12" s="79"/>
      <c r="XC12" s="79"/>
      <c r="XD12" s="79"/>
      <c r="XE12" s="79"/>
      <c r="XF12" s="79"/>
      <c r="XG12" s="79"/>
      <c r="XH12" s="79"/>
      <c r="XI12" s="79"/>
      <c r="XJ12" s="79"/>
      <c r="XK12" s="79"/>
      <c r="XL12" s="79"/>
      <c r="XM12" s="79"/>
      <c r="XN12" s="79"/>
      <c r="XO12" s="79"/>
      <c r="XP12" s="79"/>
      <c r="XQ12" s="79"/>
      <c r="XR12" s="79"/>
      <c r="XS12" s="79"/>
      <c r="XT12" s="79"/>
      <c r="XU12" s="79"/>
      <c r="XV12" s="79"/>
      <c r="XW12" s="79"/>
      <c r="XX12" s="79"/>
      <c r="XY12" s="79"/>
      <c r="XZ12" s="79"/>
      <c r="YA12" s="79"/>
      <c r="YB12" s="79"/>
      <c r="YC12" s="79"/>
      <c r="YD12" s="79"/>
      <c r="YE12" s="79"/>
      <c r="YF12" s="79"/>
      <c r="YG12" s="79"/>
      <c r="YH12" s="79"/>
      <c r="YI12" s="79"/>
      <c r="YJ12" s="79"/>
      <c r="YK12" s="79"/>
      <c r="YL12" s="79"/>
      <c r="YM12" s="79"/>
      <c r="YN12" s="79"/>
      <c r="YO12" s="79"/>
      <c r="YP12" s="79"/>
      <c r="YQ12" s="79"/>
      <c r="YR12" s="79"/>
      <c r="YS12" s="79"/>
      <c r="YT12" s="79"/>
      <c r="YU12" s="79"/>
      <c r="YV12" s="79"/>
      <c r="YW12" s="79"/>
      <c r="YX12" s="79"/>
      <c r="YY12" s="79"/>
      <c r="YZ12" s="79"/>
      <c r="ZA12" s="79"/>
      <c r="ZB12" s="79"/>
      <c r="ZC12" s="79"/>
      <c r="ZD12" s="79"/>
      <c r="ZE12" s="79"/>
      <c r="ZF12" s="79"/>
      <c r="ZG12" s="79"/>
      <c r="ZH12" s="79"/>
      <c r="ZI12" s="79"/>
      <c r="ZJ12" s="79"/>
      <c r="ZK12" s="79"/>
      <c r="ZL12" s="79"/>
      <c r="ZM12" s="79"/>
      <c r="ZN12" s="79"/>
      <c r="ZO12" s="79"/>
      <c r="ZP12" s="79"/>
      <c r="ZQ12" s="79"/>
      <c r="ZR12" s="79"/>
      <c r="ZS12" s="79"/>
      <c r="ZT12" s="79"/>
      <c r="ZU12" s="79"/>
      <c r="ZV12" s="79"/>
      <c r="ZW12" s="79"/>
      <c r="ZX12" s="79"/>
      <c r="ZY12" s="79"/>
      <c r="ZZ12" s="79"/>
      <c r="AAA12" s="79"/>
      <c r="AAB12" s="79"/>
      <c r="AAC12" s="79"/>
      <c r="AAD12" s="79"/>
      <c r="AAE12" s="79"/>
      <c r="AAF12" s="79"/>
      <c r="AAG12" s="79"/>
      <c r="AAH12" s="79"/>
      <c r="AAI12" s="79"/>
      <c r="AAJ12" s="79"/>
      <c r="AAK12" s="79"/>
      <c r="AAL12" s="79"/>
      <c r="AAM12" s="79"/>
      <c r="AAN12" s="79"/>
      <c r="AAO12" s="79"/>
      <c r="AAP12" s="79"/>
      <c r="AAQ12" s="79"/>
      <c r="AAR12" s="79"/>
      <c r="AAS12" s="79"/>
      <c r="AAT12" s="79"/>
      <c r="AAU12" s="79"/>
      <c r="AAV12" s="79"/>
      <c r="AAW12" s="79"/>
      <c r="AAX12" s="79"/>
      <c r="AAY12" s="79"/>
      <c r="AAZ12" s="79"/>
      <c r="ABA12" s="79"/>
      <c r="ABB12" s="79"/>
      <c r="ABC12" s="79"/>
      <c r="ABD12" s="79"/>
      <c r="ABE12" s="79"/>
      <c r="ABF12" s="79"/>
      <c r="ABG12" s="79"/>
      <c r="ABH12" s="79"/>
      <c r="ABI12" s="79"/>
      <c r="ABJ12" s="79"/>
      <c r="ABK12" s="79"/>
      <c r="ABL12" s="79"/>
      <c r="ABM12" s="79"/>
      <c r="ABN12" s="79"/>
      <c r="ABO12" s="79"/>
      <c r="ABP12" s="79"/>
      <c r="ABQ12" s="79"/>
      <c r="ABR12" s="79"/>
      <c r="ABS12" s="79"/>
      <c r="ABT12" s="79"/>
      <c r="ABU12" s="79"/>
      <c r="ABV12" s="79"/>
      <c r="ABW12" s="79"/>
      <c r="ABX12" s="79"/>
      <c r="ABY12" s="79"/>
      <c r="ABZ12" s="79"/>
      <c r="ACA12" s="79"/>
      <c r="ACB12" s="79"/>
      <c r="ACC12" s="79"/>
      <c r="ACD12" s="79"/>
      <c r="ACE12" s="79"/>
      <c r="ACF12" s="79"/>
      <c r="ACG12" s="79"/>
      <c r="ACH12" s="79"/>
      <c r="ACI12" s="79"/>
      <c r="ACJ12" s="79"/>
      <c r="ACK12" s="79"/>
      <c r="ACL12" s="79"/>
      <c r="ACM12" s="79"/>
      <c r="ACN12" s="79"/>
      <c r="ACO12" s="79"/>
      <c r="ACP12" s="79"/>
      <c r="ACQ12" s="79"/>
      <c r="ACR12" s="79"/>
      <c r="ACS12" s="79"/>
      <c r="ACT12" s="79"/>
      <c r="ACU12" s="79"/>
      <c r="ACV12" s="79"/>
      <c r="ACW12" s="79"/>
      <c r="ACX12" s="79"/>
      <c r="ACY12" s="79"/>
      <c r="ACZ12" s="79"/>
      <c r="ADA12" s="79"/>
      <c r="ADB12" s="79"/>
      <c r="ADC12" s="79"/>
      <c r="ADD12" s="79"/>
      <c r="ADE12" s="79"/>
      <c r="ADF12" s="79"/>
      <c r="ADG12" s="79"/>
      <c r="ADH12" s="79"/>
      <c r="ADI12" s="79"/>
      <c r="ADJ12" s="79"/>
      <c r="ADK12" s="79"/>
      <c r="ADL12" s="79"/>
      <c r="ADM12" s="79"/>
      <c r="ADN12" s="79"/>
      <c r="ADO12" s="79"/>
      <c r="ADP12" s="79"/>
      <c r="ADQ12" s="79"/>
      <c r="ADR12" s="79"/>
      <c r="ADS12" s="79"/>
      <c r="ADT12" s="79"/>
      <c r="ADU12" s="79"/>
      <c r="ADV12" s="79"/>
      <c r="ADW12" s="79"/>
      <c r="ADX12" s="79"/>
      <c r="ADY12" s="79"/>
      <c r="ADZ12" s="79"/>
      <c r="AEA12" s="79"/>
      <c r="AEB12" s="79"/>
      <c r="AEC12" s="79"/>
      <c r="AED12" s="79"/>
      <c r="AEE12" s="79"/>
      <c r="AEF12" s="79"/>
      <c r="AEG12" s="79"/>
      <c r="AEH12" s="79"/>
      <c r="AEI12" s="79"/>
      <c r="AEJ12" s="79"/>
      <c r="AEK12" s="79"/>
      <c r="AEL12" s="79"/>
      <c r="AEM12" s="79"/>
      <c r="AEN12" s="79"/>
      <c r="AEO12" s="79"/>
      <c r="AEP12" s="79"/>
      <c r="AEQ12" s="79"/>
      <c r="AER12" s="79"/>
      <c r="AES12" s="79"/>
      <c r="AET12" s="79"/>
      <c r="AEU12" s="79"/>
      <c r="AEV12" s="79"/>
      <c r="AEW12" s="79"/>
      <c r="AEX12" s="79"/>
      <c r="AEY12" s="79"/>
      <c r="AEZ12" s="79"/>
      <c r="AFA12" s="79"/>
      <c r="AFB12" s="79"/>
      <c r="AFC12" s="79"/>
      <c r="AFD12" s="79"/>
      <c r="AFE12" s="79"/>
      <c r="AFF12" s="79"/>
      <c r="AFG12" s="79"/>
      <c r="AFH12" s="79"/>
      <c r="AFI12" s="79"/>
      <c r="AFJ12" s="79"/>
      <c r="AFK12" s="79"/>
      <c r="AFL12" s="79"/>
      <c r="AFM12" s="79"/>
      <c r="AFN12" s="79"/>
      <c r="AFO12" s="79"/>
      <c r="AFP12" s="79"/>
      <c r="AFQ12" s="79"/>
      <c r="AFR12" s="79"/>
      <c r="AFS12" s="79"/>
      <c r="AFT12" s="79"/>
      <c r="AFU12" s="79"/>
      <c r="AFV12" s="79"/>
      <c r="AFW12" s="79"/>
      <c r="AFX12" s="79"/>
      <c r="AFY12" s="79"/>
      <c r="AFZ12" s="79"/>
      <c r="AGA12" s="79"/>
      <c r="AGB12" s="79"/>
      <c r="AGC12" s="79"/>
      <c r="AGD12" s="79"/>
      <c r="AGE12" s="79"/>
      <c r="AGF12" s="79"/>
      <c r="AGG12" s="79"/>
      <c r="AGH12" s="79"/>
      <c r="AGI12" s="79"/>
      <c r="AGJ12" s="79"/>
      <c r="AGK12" s="79"/>
      <c r="AGL12" s="79"/>
      <c r="AGM12" s="79"/>
      <c r="AGN12" s="79"/>
      <c r="AGO12" s="79"/>
      <c r="AGP12" s="79"/>
      <c r="AGQ12" s="79"/>
      <c r="AGR12" s="79"/>
      <c r="AGS12" s="79"/>
      <c r="AGT12" s="79"/>
      <c r="AGU12" s="79"/>
      <c r="AGV12" s="79"/>
      <c r="AGW12" s="79"/>
      <c r="AGX12" s="79"/>
      <c r="AGY12" s="79"/>
      <c r="AGZ12" s="79"/>
      <c r="AHA12" s="79"/>
      <c r="AHB12" s="79"/>
      <c r="AHC12" s="79"/>
      <c r="AHD12" s="79"/>
      <c r="AHE12" s="79"/>
      <c r="AHF12" s="79"/>
      <c r="AHG12" s="79"/>
      <c r="AHH12" s="79"/>
      <c r="AHI12" s="79"/>
      <c r="AHJ12" s="79"/>
      <c r="AHK12" s="79"/>
      <c r="AHL12" s="79"/>
      <c r="AHM12" s="79"/>
      <c r="AHN12" s="79"/>
      <c r="AHO12" s="79"/>
      <c r="AHP12" s="79"/>
    </row>
    <row r="13" spans="1:900" s="56" customFormat="1" ht="31.75" customHeight="1" x14ac:dyDescent="0.75">
      <c r="A13" s="1991"/>
      <c r="B13" s="2114"/>
      <c r="C13" s="468">
        <v>1.4</v>
      </c>
      <c r="D13" s="408" t="s">
        <v>419</v>
      </c>
      <c r="E13" s="425" t="s">
        <v>23</v>
      </c>
      <c r="F13" s="425" t="s">
        <v>6</v>
      </c>
      <c r="G13" s="214">
        <f t="array" ref="G13">INDEX('Salary . staff rates'!$A$6:$C$28,MATCH(1,('Salary . staff rates'!$A$6:$A$28=E13)*('Salary . staff rates'!$B$6:$B$28=F13),0),3)</f>
        <v>65000</v>
      </c>
      <c r="H13" s="214">
        <f t="shared" si="0"/>
        <v>456.14035087719299</v>
      </c>
      <c r="I13" s="345" t="s">
        <v>0</v>
      </c>
      <c r="J13" s="346" t="s">
        <v>0</v>
      </c>
      <c r="K13" s="1373">
        <v>15</v>
      </c>
      <c r="L13" s="347">
        <f t="shared" si="7"/>
        <v>6842.105263157895</v>
      </c>
      <c r="M13" s="348" t="s">
        <v>31</v>
      </c>
      <c r="N13" s="349">
        <f>IF(M13="Yes",L13*'Salary . staff rates'!$C$34,0)</f>
        <v>0</v>
      </c>
      <c r="O13" s="55"/>
      <c r="P13" s="1846">
        <v>1</v>
      </c>
      <c r="Q13" s="1846">
        <v>1</v>
      </c>
      <c r="R13" s="55"/>
      <c r="S13" s="55"/>
      <c r="T13" s="55"/>
      <c r="U13" s="55"/>
      <c r="V13" s="55"/>
      <c r="W13" s="156"/>
      <c r="X13" s="18"/>
      <c r="Y13" s="1846">
        <f t="shared" si="1"/>
        <v>6842.105263157895</v>
      </c>
      <c r="Z13" s="1846">
        <f t="shared" si="2"/>
        <v>0</v>
      </c>
      <c r="AA13" s="18"/>
      <c r="AB13" s="1846">
        <f t="shared" si="3"/>
        <v>6842.105263157895</v>
      </c>
      <c r="AC13" s="1846">
        <f t="shared" si="4"/>
        <v>0</v>
      </c>
      <c r="AD13" s="18"/>
      <c r="AE13" s="18"/>
      <c r="AF13" s="18"/>
      <c r="AG13" s="18"/>
      <c r="AH13" s="18"/>
      <c r="AI13" s="18"/>
      <c r="AJ13" s="18"/>
      <c r="AL13" s="221"/>
      <c r="AN13" s="1015">
        <f t="shared" si="5"/>
        <v>6842.105263157895</v>
      </c>
      <c r="AO13" s="1015">
        <f t="shared" si="6"/>
        <v>0</v>
      </c>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79"/>
      <c r="IX13" s="79"/>
      <c r="IY13" s="79"/>
      <c r="IZ13" s="79"/>
      <c r="JA13" s="79"/>
      <c r="JB13" s="79"/>
      <c r="JC13" s="79"/>
      <c r="JD13" s="79"/>
      <c r="JE13" s="79"/>
      <c r="JF13" s="79"/>
      <c r="JG13" s="79"/>
      <c r="JH13" s="79"/>
      <c r="JI13" s="79"/>
      <c r="JJ13" s="79"/>
      <c r="JK13" s="79"/>
      <c r="JL13" s="79"/>
      <c r="JM13" s="79"/>
      <c r="JN13" s="79"/>
      <c r="JO13" s="79"/>
      <c r="JP13" s="79"/>
      <c r="JQ13" s="79"/>
      <c r="JR13" s="79"/>
      <c r="JS13" s="79"/>
      <c r="JT13" s="79"/>
      <c r="JU13" s="79"/>
      <c r="JV13" s="79"/>
      <c r="JW13" s="79"/>
      <c r="JX13" s="79"/>
      <c r="JY13" s="79"/>
      <c r="JZ13" s="79"/>
      <c r="KA13" s="79"/>
      <c r="KB13" s="79"/>
      <c r="KC13" s="79"/>
      <c r="KD13" s="79"/>
      <c r="KE13" s="79"/>
      <c r="KF13" s="79"/>
      <c r="KG13" s="79"/>
      <c r="KH13" s="79"/>
      <c r="KI13" s="79"/>
      <c r="KJ13" s="79"/>
      <c r="KK13" s="79"/>
      <c r="KL13" s="79"/>
      <c r="KM13" s="79"/>
      <c r="KN13" s="79"/>
      <c r="KO13" s="79"/>
      <c r="KP13" s="79"/>
      <c r="KQ13" s="79"/>
      <c r="KR13" s="79"/>
      <c r="KS13" s="79"/>
      <c r="KT13" s="79"/>
      <c r="KU13" s="79"/>
      <c r="KV13" s="79"/>
      <c r="KW13" s="79"/>
      <c r="KX13" s="79"/>
      <c r="KY13" s="79"/>
      <c r="KZ13" s="79"/>
      <c r="LA13" s="79"/>
      <c r="LB13" s="79"/>
      <c r="LC13" s="79"/>
      <c r="LD13" s="79"/>
      <c r="LE13" s="79"/>
      <c r="LF13" s="79"/>
      <c r="LG13" s="79"/>
      <c r="LH13" s="79"/>
      <c r="LI13" s="79"/>
      <c r="LJ13" s="79"/>
      <c r="LK13" s="79"/>
      <c r="LL13" s="79"/>
      <c r="LM13" s="79"/>
      <c r="LN13" s="79"/>
      <c r="LO13" s="79"/>
      <c r="LP13" s="79"/>
      <c r="LQ13" s="79"/>
      <c r="LR13" s="79"/>
      <c r="LS13" s="79"/>
      <c r="LT13" s="79"/>
      <c r="LU13" s="79"/>
      <c r="LV13" s="79"/>
      <c r="LW13" s="79"/>
      <c r="LX13" s="79"/>
      <c r="LY13" s="79"/>
      <c r="LZ13" s="79"/>
      <c r="MA13" s="79"/>
      <c r="MB13" s="79"/>
      <c r="MC13" s="79"/>
      <c r="MD13" s="79"/>
      <c r="ME13" s="79"/>
      <c r="MF13" s="79"/>
      <c r="MG13" s="79"/>
      <c r="MH13" s="79"/>
      <c r="MI13" s="79"/>
      <c r="MJ13" s="79"/>
      <c r="MK13" s="79"/>
      <c r="ML13" s="79"/>
      <c r="MM13" s="79"/>
      <c r="MN13" s="79"/>
      <c r="MO13" s="79"/>
      <c r="MP13" s="79"/>
      <c r="MQ13" s="79"/>
      <c r="MR13" s="79"/>
      <c r="MS13" s="79"/>
      <c r="MT13" s="79"/>
      <c r="MU13" s="79"/>
      <c r="MV13" s="79"/>
      <c r="MW13" s="79"/>
      <c r="MX13" s="79"/>
      <c r="MY13" s="79"/>
      <c r="MZ13" s="79"/>
      <c r="NA13" s="79"/>
      <c r="NB13" s="79"/>
      <c r="NC13" s="79"/>
      <c r="ND13" s="79"/>
      <c r="NE13" s="79"/>
      <c r="NF13" s="79"/>
      <c r="NG13" s="79"/>
      <c r="NH13" s="79"/>
      <c r="NI13" s="79"/>
      <c r="NJ13" s="79"/>
      <c r="NK13" s="79"/>
      <c r="NL13" s="79"/>
      <c r="NM13" s="79"/>
      <c r="NN13" s="79"/>
      <c r="NO13" s="79"/>
      <c r="NP13" s="79"/>
      <c r="NQ13" s="79"/>
      <c r="NR13" s="79"/>
      <c r="NS13" s="79"/>
      <c r="NT13" s="79"/>
      <c r="NU13" s="79"/>
      <c r="NV13" s="79"/>
      <c r="NW13" s="79"/>
      <c r="NX13" s="79"/>
      <c r="NY13" s="79"/>
      <c r="NZ13" s="79"/>
      <c r="OA13" s="79"/>
      <c r="OB13" s="79"/>
      <c r="OC13" s="79"/>
      <c r="OD13" s="79"/>
      <c r="OE13" s="79"/>
      <c r="OF13" s="79"/>
      <c r="OG13" s="79"/>
      <c r="OH13" s="79"/>
      <c r="OI13" s="79"/>
      <c r="OJ13" s="79"/>
      <c r="OK13" s="79"/>
      <c r="OL13" s="79"/>
      <c r="OM13" s="79"/>
      <c r="ON13" s="79"/>
      <c r="OO13" s="79"/>
      <c r="OP13" s="79"/>
      <c r="OQ13" s="79"/>
      <c r="OR13" s="79"/>
      <c r="OS13" s="79"/>
      <c r="OT13" s="79"/>
      <c r="OU13" s="79"/>
      <c r="OV13" s="79"/>
      <c r="OW13" s="79"/>
      <c r="OX13" s="79"/>
      <c r="OY13" s="79"/>
      <c r="OZ13" s="79"/>
      <c r="PA13" s="79"/>
      <c r="PB13" s="79"/>
      <c r="PC13" s="79"/>
      <c r="PD13" s="79"/>
      <c r="PE13" s="79"/>
      <c r="PF13" s="79"/>
      <c r="PG13" s="79"/>
      <c r="PH13" s="79"/>
      <c r="PI13" s="79"/>
      <c r="PJ13" s="79"/>
      <c r="PK13" s="79"/>
      <c r="PL13" s="79"/>
      <c r="PM13" s="79"/>
      <c r="PN13" s="79"/>
      <c r="PO13" s="79"/>
      <c r="PP13" s="79"/>
      <c r="PQ13" s="79"/>
      <c r="PR13" s="79"/>
      <c r="PS13" s="79"/>
      <c r="PT13" s="79"/>
      <c r="PU13" s="79"/>
      <c r="PV13" s="79"/>
      <c r="PW13" s="79"/>
      <c r="PX13" s="79"/>
      <c r="PY13" s="79"/>
      <c r="PZ13" s="79"/>
      <c r="QA13" s="79"/>
      <c r="QB13" s="79"/>
      <c r="QC13" s="79"/>
      <c r="QD13" s="79"/>
      <c r="QE13" s="79"/>
      <c r="QF13" s="79"/>
      <c r="QG13" s="79"/>
      <c r="QH13" s="79"/>
      <c r="QI13" s="79"/>
      <c r="QJ13" s="79"/>
      <c r="QK13" s="79"/>
      <c r="QL13" s="79"/>
      <c r="QM13" s="79"/>
      <c r="QN13" s="79"/>
      <c r="QO13" s="79"/>
      <c r="QP13" s="79"/>
      <c r="QQ13" s="79"/>
      <c r="QR13" s="79"/>
      <c r="QS13" s="79"/>
      <c r="QT13" s="79"/>
      <c r="QU13" s="79"/>
      <c r="QV13" s="79"/>
      <c r="QW13" s="79"/>
      <c r="QX13" s="79"/>
      <c r="QY13" s="79"/>
      <c r="QZ13" s="79"/>
      <c r="RA13" s="79"/>
      <c r="RB13" s="79"/>
      <c r="RC13" s="79"/>
      <c r="RD13" s="79"/>
      <c r="RE13" s="79"/>
      <c r="RF13" s="79"/>
      <c r="RG13" s="79"/>
      <c r="RH13" s="79"/>
      <c r="RI13" s="79"/>
      <c r="RJ13" s="79"/>
      <c r="RK13" s="79"/>
      <c r="RL13" s="79"/>
      <c r="RM13" s="79"/>
      <c r="RN13" s="79"/>
      <c r="RO13" s="79"/>
      <c r="RP13" s="79"/>
      <c r="RQ13" s="79"/>
      <c r="RR13" s="79"/>
      <c r="RS13" s="79"/>
      <c r="RT13" s="79"/>
      <c r="RU13" s="79"/>
      <c r="RV13" s="79"/>
      <c r="RW13" s="79"/>
      <c r="RX13" s="79"/>
      <c r="RY13" s="79"/>
      <c r="RZ13" s="79"/>
      <c r="SA13" s="79"/>
      <c r="SB13" s="79"/>
      <c r="SC13" s="79"/>
      <c r="SD13" s="79"/>
      <c r="SE13" s="79"/>
      <c r="SF13" s="79"/>
      <c r="SG13" s="79"/>
      <c r="SH13" s="79"/>
      <c r="SI13" s="79"/>
      <c r="SJ13" s="79"/>
      <c r="SK13" s="79"/>
      <c r="SL13" s="79"/>
      <c r="SM13" s="79"/>
      <c r="SN13" s="79"/>
      <c r="SO13" s="79"/>
      <c r="SP13" s="79"/>
      <c r="SQ13" s="79"/>
      <c r="SR13" s="79"/>
      <c r="SS13" s="79"/>
      <c r="ST13" s="79"/>
      <c r="SU13" s="79"/>
      <c r="SV13" s="79"/>
      <c r="SW13" s="79"/>
      <c r="SX13" s="79"/>
      <c r="SY13" s="79"/>
      <c r="SZ13" s="79"/>
      <c r="TA13" s="79"/>
      <c r="TB13" s="79"/>
      <c r="TC13" s="79"/>
      <c r="TD13" s="79"/>
      <c r="TE13" s="79"/>
      <c r="TF13" s="79"/>
      <c r="TG13" s="79"/>
      <c r="TH13" s="79"/>
      <c r="TI13" s="79"/>
      <c r="TJ13" s="79"/>
      <c r="TK13" s="79"/>
      <c r="TL13" s="79"/>
      <c r="TM13" s="79"/>
      <c r="TN13" s="79"/>
      <c r="TO13" s="79"/>
      <c r="TP13" s="79"/>
      <c r="TQ13" s="79"/>
      <c r="TR13" s="79"/>
      <c r="TS13" s="79"/>
      <c r="TT13" s="79"/>
      <c r="TU13" s="79"/>
      <c r="TV13" s="79"/>
      <c r="TW13" s="79"/>
      <c r="TX13" s="79"/>
      <c r="TY13" s="79"/>
      <c r="TZ13" s="79"/>
      <c r="UA13" s="79"/>
      <c r="UB13" s="79"/>
      <c r="UC13" s="79"/>
      <c r="UD13" s="79"/>
      <c r="UE13" s="79"/>
      <c r="UF13" s="79"/>
      <c r="UG13" s="79"/>
      <c r="UH13" s="79"/>
      <c r="UI13" s="79"/>
      <c r="UJ13" s="79"/>
      <c r="UK13" s="79"/>
      <c r="UL13" s="79"/>
      <c r="UM13" s="79"/>
      <c r="UN13" s="79"/>
      <c r="UO13" s="79"/>
      <c r="UP13" s="79"/>
      <c r="UQ13" s="79"/>
      <c r="UR13" s="79"/>
      <c r="US13" s="79"/>
      <c r="UT13" s="79"/>
      <c r="UU13" s="79"/>
      <c r="UV13" s="79"/>
      <c r="UW13" s="79"/>
      <c r="UX13" s="79"/>
      <c r="UY13" s="79"/>
      <c r="UZ13" s="79"/>
      <c r="VA13" s="79"/>
      <c r="VB13" s="79"/>
      <c r="VC13" s="79"/>
      <c r="VD13" s="79"/>
      <c r="VE13" s="79"/>
      <c r="VF13" s="79"/>
      <c r="VG13" s="79"/>
      <c r="VH13" s="79"/>
      <c r="VI13" s="79"/>
      <c r="VJ13" s="79"/>
      <c r="VK13" s="79"/>
      <c r="VL13" s="79"/>
      <c r="VM13" s="79"/>
      <c r="VN13" s="79"/>
      <c r="VO13" s="79"/>
      <c r="VP13" s="79"/>
      <c r="VQ13" s="79"/>
      <c r="VR13" s="79"/>
      <c r="VS13" s="79"/>
      <c r="VT13" s="79"/>
      <c r="VU13" s="79"/>
      <c r="VV13" s="79"/>
      <c r="VW13" s="79"/>
      <c r="VX13" s="79"/>
      <c r="VY13" s="79"/>
      <c r="VZ13" s="79"/>
      <c r="WA13" s="79"/>
      <c r="WB13" s="79"/>
      <c r="WC13" s="79"/>
      <c r="WD13" s="79"/>
      <c r="WE13" s="79"/>
      <c r="WF13" s="79"/>
      <c r="WG13" s="79"/>
      <c r="WH13" s="79"/>
      <c r="WI13" s="79"/>
      <c r="WJ13" s="79"/>
      <c r="WK13" s="79"/>
      <c r="WL13" s="79"/>
      <c r="WM13" s="79"/>
      <c r="WN13" s="79"/>
      <c r="WO13" s="79"/>
      <c r="WP13" s="79"/>
      <c r="WQ13" s="79"/>
      <c r="WR13" s="79"/>
      <c r="WS13" s="79"/>
      <c r="WT13" s="79"/>
      <c r="WU13" s="79"/>
      <c r="WV13" s="79"/>
      <c r="WW13" s="79"/>
      <c r="WX13" s="79"/>
      <c r="WY13" s="79"/>
      <c r="WZ13" s="79"/>
      <c r="XA13" s="79"/>
      <c r="XB13" s="79"/>
      <c r="XC13" s="79"/>
      <c r="XD13" s="79"/>
      <c r="XE13" s="79"/>
      <c r="XF13" s="79"/>
      <c r="XG13" s="79"/>
      <c r="XH13" s="79"/>
      <c r="XI13" s="79"/>
      <c r="XJ13" s="79"/>
      <c r="XK13" s="79"/>
      <c r="XL13" s="79"/>
      <c r="XM13" s="79"/>
      <c r="XN13" s="79"/>
      <c r="XO13" s="79"/>
      <c r="XP13" s="79"/>
      <c r="XQ13" s="79"/>
      <c r="XR13" s="79"/>
      <c r="XS13" s="79"/>
      <c r="XT13" s="79"/>
      <c r="XU13" s="79"/>
      <c r="XV13" s="79"/>
      <c r="XW13" s="79"/>
      <c r="XX13" s="79"/>
      <c r="XY13" s="79"/>
      <c r="XZ13" s="79"/>
      <c r="YA13" s="79"/>
      <c r="YB13" s="79"/>
      <c r="YC13" s="79"/>
      <c r="YD13" s="79"/>
      <c r="YE13" s="79"/>
      <c r="YF13" s="79"/>
      <c r="YG13" s="79"/>
      <c r="YH13" s="79"/>
      <c r="YI13" s="79"/>
      <c r="YJ13" s="79"/>
      <c r="YK13" s="79"/>
      <c r="YL13" s="79"/>
      <c r="YM13" s="79"/>
      <c r="YN13" s="79"/>
      <c r="YO13" s="79"/>
      <c r="YP13" s="79"/>
      <c r="YQ13" s="79"/>
      <c r="YR13" s="79"/>
      <c r="YS13" s="79"/>
      <c r="YT13" s="79"/>
      <c r="YU13" s="79"/>
      <c r="YV13" s="79"/>
      <c r="YW13" s="79"/>
      <c r="YX13" s="79"/>
      <c r="YY13" s="79"/>
      <c r="YZ13" s="79"/>
      <c r="ZA13" s="79"/>
      <c r="ZB13" s="79"/>
      <c r="ZC13" s="79"/>
      <c r="ZD13" s="79"/>
      <c r="ZE13" s="79"/>
      <c r="ZF13" s="79"/>
      <c r="ZG13" s="79"/>
      <c r="ZH13" s="79"/>
      <c r="ZI13" s="79"/>
      <c r="ZJ13" s="79"/>
      <c r="ZK13" s="79"/>
      <c r="ZL13" s="79"/>
      <c r="ZM13" s="79"/>
      <c r="ZN13" s="79"/>
      <c r="ZO13" s="79"/>
      <c r="ZP13" s="79"/>
      <c r="ZQ13" s="79"/>
      <c r="ZR13" s="79"/>
      <c r="ZS13" s="79"/>
      <c r="ZT13" s="79"/>
      <c r="ZU13" s="79"/>
      <c r="ZV13" s="79"/>
      <c r="ZW13" s="79"/>
      <c r="ZX13" s="79"/>
      <c r="ZY13" s="79"/>
      <c r="ZZ13" s="79"/>
      <c r="AAA13" s="79"/>
      <c r="AAB13" s="79"/>
      <c r="AAC13" s="79"/>
      <c r="AAD13" s="79"/>
      <c r="AAE13" s="79"/>
      <c r="AAF13" s="79"/>
      <c r="AAG13" s="79"/>
      <c r="AAH13" s="79"/>
      <c r="AAI13" s="79"/>
      <c r="AAJ13" s="79"/>
      <c r="AAK13" s="79"/>
      <c r="AAL13" s="79"/>
      <c r="AAM13" s="79"/>
      <c r="AAN13" s="79"/>
      <c r="AAO13" s="79"/>
      <c r="AAP13" s="79"/>
      <c r="AAQ13" s="79"/>
      <c r="AAR13" s="79"/>
      <c r="AAS13" s="79"/>
      <c r="AAT13" s="79"/>
      <c r="AAU13" s="79"/>
      <c r="AAV13" s="79"/>
      <c r="AAW13" s="79"/>
      <c r="AAX13" s="79"/>
      <c r="AAY13" s="79"/>
      <c r="AAZ13" s="79"/>
      <c r="ABA13" s="79"/>
      <c r="ABB13" s="79"/>
      <c r="ABC13" s="79"/>
      <c r="ABD13" s="79"/>
      <c r="ABE13" s="79"/>
      <c r="ABF13" s="79"/>
      <c r="ABG13" s="79"/>
      <c r="ABH13" s="79"/>
      <c r="ABI13" s="79"/>
      <c r="ABJ13" s="79"/>
      <c r="ABK13" s="79"/>
      <c r="ABL13" s="79"/>
      <c r="ABM13" s="79"/>
      <c r="ABN13" s="79"/>
      <c r="ABO13" s="79"/>
      <c r="ABP13" s="79"/>
      <c r="ABQ13" s="79"/>
      <c r="ABR13" s="79"/>
      <c r="ABS13" s="79"/>
      <c r="ABT13" s="79"/>
      <c r="ABU13" s="79"/>
      <c r="ABV13" s="79"/>
      <c r="ABW13" s="79"/>
      <c r="ABX13" s="79"/>
      <c r="ABY13" s="79"/>
      <c r="ABZ13" s="79"/>
      <c r="ACA13" s="79"/>
      <c r="ACB13" s="79"/>
      <c r="ACC13" s="79"/>
      <c r="ACD13" s="79"/>
      <c r="ACE13" s="79"/>
      <c r="ACF13" s="79"/>
      <c r="ACG13" s="79"/>
      <c r="ACH13" s="79"/>
      <c r="ACI13" s="79"/>
      <c r="ACJ13" s="79"/>
      <c r="ACK13" s="79"/>
      <c r="ACL13" s="79"/>
      <c r="ACM13" s="79"/>
      <c r="ACN13" s="79"/>
      <c r="ACO13" s="79"/>
      <c r="ACP13" s="79"/>
      <c r="ACQ13" s="79"/>
      <c r="ACR13" s="79"/>
      <c r="ACS13" s="79"/>
      <c r="ACT13" s="79"/>
      <c r="ACU13" s="79"/>
      <c r="ACV13" s="79"/>
      <c r="ACW13" s="79"/>
      <c r="ACX13" s="79"/>
      <c r="ACY13" s="79"/>
      <c r="ACZ13" s="79"/>
      <c r="ADA13" s="79"/>
      <c r="ADB13" s="79"/>
      <c r="ADC13" s="79"/>
      <c r="ADD13" s="79"/>
      <c r="ADE13" s="79"/>
      <c r="ADF13" s="79"/>
      <c r="ADG13" s="79"/>
      <c r="ADH13" s="79"/>
      <c r="ADI13" s="79"/>
      <c r="ADJ13" s="79"/>
      <c r="ADK13" s="79"/>
      <c r="ADL13" s="79"/>
      <c r="ADM13" s="79"/>
      <c r="ADN13" s="79"/>
      <c r="ADO13" s="79"/>
      <c r="ADP13" s="79"/>
      <c r="ADQ13" s="79"/>
      <c r="ADR13" s="79"/>
      <c r="ADS13" s="79"/>
      <c r="ADT13" s="79"/>
      <c r="ADU13" s="79"/>
      <c r="ADV13" s="79"/>
      <c r="ADW13" s="79"/>
      <c r="ADX13" s="79"/>
      <c r="ADY13" s="79"/>
      <c r="ADZ13" s="79"/>
      <c r="AEA13" s="79"/>
      <c r="AEB13" s="79"/>
      <c r="AEC13" s="79"/>
      <c r="AED13" s="79"/>
      <c r="AEE13" s="79"/>
      <c r="AEF13" s="79"/>
      <c r="AEG13" s="79"/>
      <c r="AEH13" s="79"/>
      <c r="AEI13" s="79"/>
      <c r="AEJ13" s="79"/>
      <c r="AEK13" s="79"/>
      <c r="AEL13" s="79"/>
      <c r="AEM13" s="79"/>
      <c r="AEN13" s="79"/>
      <c r="AEO13" s="79"/>
      <c r="AEP13" s="79"/>
      <c r="AEQ13" s="79"/>
      <c r="AER13" s="79"/>
      <c r="AES13" s="79"/>
      <c r="AET13" s="79"/>
      <c r="AEU13" s="79"/>
      <c r="AEV13" s="79"/>
      <c r="AEW13" s="79"/>
      <c r="AEX13" s="79"/>
      <c r="AEY13" s="79"/>
      <c r="AEZ13" s="79"/>
      <c r="AFA13" s="79"/>
      <c r="AFB13" s="79"/>
      <c r="AFC13" s="79"/>
      <c r="AFD13" s="79"/>
      <c r="AFE13" s="79"/>
      <c r="AFF13" s="79"/>
      <c r="AFG13" s="79"/>
      <c r="AFH13" s="79"/>
      <c r="AFI13" s="79"/>
      <c r="AFJ13" s="79"/>
      <c r="AFK13" s="79"/>
      <c r="AFL13" s="79"/>
      <c r="AFM13" s="79"/>
      <c r="AFN13" s="79"/>
      <c r="AFO13" s="79"/>
      <c r="AFP13" s="79"/>
      <c r="AFQ13" s="79"/>
      <c r="AFR13" s="79"/>
      <c r="AFS13" s="79"/>
      <c r="AFT13" s="79"/>
      <c r="AFU13" s="79"/>
      <c r="AFV13" s="79"/>
      <c r="AFW13" s="79"/>
      <c r="AFX13" s="79"/>
      <c r="AFY13" s="79"/>
      <c r="AFZ13" s="79"/>
      <c r="AGA13" s="79"/>
      <c r="AGB13" s="79"/>
      <c r="AGC13" s="79"/>
      <c r="AGD13" s="79"/>
      <c r="AGE13" s="79"/>
      <c r="AGF13" s="79"/>
      <c r="AGG13" s="79"/>
      <c r="AGH13" s="79"/>
      <c r="AGI13" s="79"/>
      <c r="AGJ13" s="79"/>
      <c r="AGK13" s="79"/>
      <c r="AGL13" s="79"/>
      <c r="AGM13" s="79"/>
      <c r="AGN13" s="79"/>
      <c r="AGO13" s="79"/>
      <c r="AGP13" s="79"/>
      <c r="AGQ13" s="79"/>
      <c r="AGR13" s="79"/>
      <c r="AGS13" s="79"/>
      <c r="AGT13" s="79"/>
      <c r="AGU13" s="79"/>
      <c r="AGV13" s="79"/>
      <c r="AGW13" s="79"/>
      <c r="AGX13" s="79"/>
      <c r="AGY13" s="79"/>
      <c r="AGZ13" s="79"/>
      <c r="AHA13" s="79"/>
      <c r="AHB13" s="79"/>
      <c r="AHC13" s="79"/>
      <c r="AHD13" s="79"/>
      <c r="AHE13" s="79"/>
      <c r="AHF13" s="79"/>
      <c r="AHG13" s="79"/>
      <c r="AHH13" s="79"/>
      <c r="AHI13" s="79"/>
      <c r="AHJ13" s="79"/>
      <c r="AHK13" s="79"/>
      <c r="AHL13" s="79"/>
      <c r="AHM13" s="79"/>
      <c r="AHN13" s="79"/>
      <c r="AHO13" s="79"/>
      <c r="AHP13" s="79"/>
    </row>
    <row r="14" spans="1:900" s="927" customFormat="1" ht="31.75" customHeight="1" x14ac:dyDescent="0.75">
      <c r="A14" s="1991"/>
      <c r="B14" s="2114"/>
      <c r="C14" s="422" t="s">
        <v>288</v>
      </c>
      <c r="D14" s="413" t="s">
        <v>419</v>
      </c>
      <c r="E14" s="423" t="s">
        <v>23</v>
      </c>
      <c r="F14" s="423" t="s">
        <v>6</v>
      </c>
      <c r="G14" s="248">
        <f t="array" ref="G14">INDEX('Salary . staff rates'!$A$6:$C$28,MATCH(1,('Salary . staff rates'!$A$6:$A$28=E14)*('Salary . staff rates'!$B$6:$B$28=F14),0),3)</f>
        <v>65000</v>
      </c>
      <c r="H14" s="248">
        <f t="shared" ref="H14" si="8">IF(E14="External",G14,G14/working_days*(1+loading_factor))</f>
        <v>456.14035087719299</v>
      </c>
      <c r="I14" s="367" t="s">
        <v>0</v>
      </c>
      <c r="J14" s="368" t="s">
        <v>0</v>
      </c>
      <c r="K14" s="1374">
        <v>5</v>
      </c>
      <c r="L14" s="369">
        <f t="shared" ref="L14" si="9">IF(K14="N/A","",H14*K14)</f>
        <v>2280.7017543859647</v>
      </c>
      <c r="M14" s="432" t="s">
        <v>31</v>
      </c>
      <c r="N14" s="370">
        <f>IF(M14="Yes",L14*'Salary . staff rates'!$C$34,0)</f>
        <v>0</v>
      </c>
      <c r="O14" s="926"/>
      <c r="P14" s="1847">
        <v>1</v>
      </c>
      <c r="Q14" s="1847">
        <v>1</v>
      </c>
      <c r="R14" s="926"/>
      <c r="S14" s="926"/>
      <c r="T14" s="926"/>
      <c r="U14" s="926"/>
      <c r="V14" s="926"/>
      <c r="W14" s="977">
        <v>1</v>
      </c>
      <c r="X14" s="1870"/>
      <c r="Y14" s="1847">
        <f t="shared" si="1"/>
        <v>2280.7017543859647</v>
      </c>
      <c r="Z14" s="1847">
        <f t="shared" si="2"/>
        <v>0</v>
      </c>
      <c r="AA14" s="1870"/>
      <c r="AB14" s="1847">
        <f t="shared" si="3"/>
        <v>2280.7017543859647</v>
      </c>
      <c r="AC14" s="1847">
        <f t="shared" si="4"/>
        <v>0</v>
      </c>
      <c r="AD14" s="1870"/>
      <c r="AE14" s="1870"/>
      <c r="AF14" s="1870"/>
      <c r="AG14" s="1870"/>
      <c r="AH14" s="1870"/>
      <c r="AI14" s="1870"/>
      <c r="AJ14" s="1870"/>
      <c r="AL14" s="929"/>
      <c r="AN14" s="1017">
        <f t="shared" si="5"/>
        <v>0</v>
      </c>
      <c r="AO14" s="1017">
        <f t="shared" si="6"/>
        <v>0</v>
      </c>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79"/>
      <c r="EQ14" s="79"/>
      <c r="ER14" s="79"/>
      <c r="ES14" s="79"/>
      <c r="ET14" s="79"/>
      <c r="EU14" s="79"/>
      <c r="EV14" s="79"/>
      <c r="EW14" s="79"/>
      <c r="EX14" s="79"/>
      <c r="EY14" s="79"/>
      <c r="EZ14" s="79"/>
      <c r="FA14" s="79"/>
      <c r="FB14" s="79"/>
      <c r="FC14" s="79"/>
      <c r="FD14" s="79"/>
      <c r="FE14" s="79"/>
      <c r="FF14" s="79"/>
      <c r="FG14" s="79"/>
      <c r="FH14" s="79"/>
      <c r="FI14" s="79"/>
      <c r="FJ14" s="79"/>
      <c r="FK14" s="79"/>
      <c r="FL14" s="79"/>
      <c r="FM14" s="79"/>
      <c r="FN14" s="79"/>
      <c r="FO14" s="79"/>
      <c r="FP14" s="79"/>
      <c r="FQ14" s="79"/>
      <c r="FR14" s="79"/>
      <c r="FS14" s="79"/>
      <c r="FT14" s="79"/>
      <c r="FU14" s="79"/>
      <c r="FV14" s="79"/>
      <c r="FW14" s="79"/>
      <c r="FX14" s="79"/>
      <c r="FY14" s="79"/>
      <c r="FZ14" s="79"/>
      <c r="GA14" s="79"/>
      <c r="GB14" s="79"/>
      <c r="GC14" s="79"/>
      <c r="GD14" s="79"/>
      <c r="GE14" s="79"/>
      <c r="GF14" s="79"/>
      <c r="GG14" s="79"/>
      <c r="GH14" s="79"/>
      <c r="GI14" s="79"/>
      <c r="GJ14" s="79"/>
      <c r="GK14" s="79"/>
      <c r="GL14" s="79"/>
      <c r="GM14" s="79"/>
      <c r="GN14" s="79"/>
      <c r="GO14" s="79"/>
      <c r="GP14" s="79"/>
      <c r="GQ14" s="79"/>
      <c r="GR14" s="79"/>
      <c r="GS14" s="79"/>
      <c r="GT14" s="79"/>
      <c r="GU14" s="79"/>
      <c r="GV14" s="79"/>
      <c r="GW14" s="79"/>
      <c r="GX14" s="79"/>
      <c r="GY14" s="79"/>
      <c r="GZ14" s="79"/>
      <c r="HA14" s="79"/>
      <c r="HB14" s="79"/>
      <c r="HC14" s="79"/>
      <c r="HD14" s="79"/>
      <c r="HE14" s="79"/>
      <c r="HF14" s="79"/>
      <c r="HG14" s="79"/>
      <c r="HH14" s="79"/>
      <c r="HI14" s="79"/>
      <c r="HJ14" s="79"/>
      <c r="HK14" s="79"/>
      <c r="HL14" s="79"/>
      <c r="HM14" s="79"/>
      <c r="HN14" s="79"/>
      <c r="HO14" s="79"/>
      <c r="HP14" s="79"/>
      <c r="HQ14" s="79"/>
      <c r="HR14" s="79"/>
      <c r="HS14" s="79"/>
      <c r="HT14" s="79"/>
      <c r="HU14" s="79"/>
      <c r="HV14" s="79"/>
      <c r="HW14" s="79"/>
      <c r="HX14" s="79"/>
      <c r="HY14" s="79"/>
      <c r="HZ14" s="79"/>
      <c r="IA14" s="79"/>
      <c r="IB14" s="79"/>
      <c r="IC14" s="79"/>
      <c r="ID14" s="79"/>
      <c r="IE14" s="79"/>
      <c r="IF14" s="79"/>
      <c r="IG14" s="79"/>
      <c r="IH14" s="79"/>
      <c r="II14" s="79"/>
      <c r="IJ14" s="79"/>
      <c r="IK14" s="79"/>
      <c r="IL14" s="79"/>
      <c r="IM14" s="79"/>
      <c r="IN14" s="79"/>
      <c r="IO14" s="79"/>
      <c r="IP14" s="79"/>
      <c r="IQ14" s="79"/>
      <c r="IR14" s="79"/>
      <c r="IS14" s="79"/>
      <c r="IT14" s="79"/>
      <c r="IU14" s="79"/>
      <c r="IV14" s="79"/>
      <c r="IW14" s="79"/>
      <c r="IX14" s="79"/>
      <c r="IY14" s="79"/>
      <c r="IZ14" s="79"/>
      <c r="JA14" s="79"/>
      <c r="JB14" s="79"/>
      <c r="JC14" s="79"/>
      <c r="JD14" s="79"/>
      <c r="JE14" s="79"/>
      <c r="JF14" s="79"/>
      <c r="JG14" s="79"/>
      <c r="JH14" s="79"/>
      <c r="JI14" s="79"/>
      <c r="JJ14" s="79"/>
      <c r="JK14" s="79"/>
      <c r="JL14" s="79"/>
      <c r="JM14" s="79"/>
      <c r="JN14" s="79"/>
      <c r="JO14" s="79"/>
      <c r="JP14" s="79"/>
      <c r="JQ14" s="79"/>
      <c r="JR14" s="79"/>
      <c r="JS14" s="79"/>
      <c r="JT14" s="79"/>
      <c r="JU14" s="79"/>
      <c r="JV14" s="79"/>
      <c r="JW14" s="79"/>
      <c r="JX14" s="79"/>
      <c r="JY14" s="79"/>
      <c r="JZ14" s="79"/>
      <c r="KA14" s="79"/>
      <c r="KB14" s="79"/>
      <c r="KC14" s="79"/>
      <c r="KD14" s="79"/>
      <c r="KE14" s="79"/>
      <c r="KF14" s="79"/>
      <c r="KG14" s="79"/>
      <c r="KH14" s="79"/>
      <c r="KI14" s="79"/>
      <c r="KJ14" s="79"/>
      <c r="KK14" s="79"/>
      <c r="KL14" s="79"/>
      <c r="KM14" s="79"/>
      <c r="KN14" s="79"/>
      <c r="KO14" s="79"/>
      <c r="KP14" s="79"/>
      <c r="KQ14" s="79"/>
      <c r="KR14" s="79"/>
      <c r="KS14" s="79"/>
      <c r="KT14" s="79"/>
      <c r="KU14" s="79"/>
      <c r="KV14" s="79"/>
      <c r="KW14" s="79"/>
      <c r="KX14" s="79"/>
      <c r="KY14" s="79"/>
      <c r="KZ14" s="79"/>
      <c r="LA14" s="79"/>
      <c r="LB14" s="79"/>
      <c r="LC14" s="79"/>
      <c r="LD14" s="79"/>
      <c r="LE14" s="79"/>
      <c r="LF14" s="79"/>
      <c r="LG14" s="79"/>
      <c r="LH14" s="79"/>
      <c r="LI14" s="79"/>
      <c r="LJ14" s="79"/>
      <c r="LK14" s="79"/>
      <c r="LL14" s="79"/>
      <c r="LM14" s="79"/>
      <c r="LN14" s="79"/>
      <c r="LO14" s="79"/>
      <c r="LP14" s="79"/>
      <c r="LQ14" s="79"/>
      <c r="LR14" s="79"/>
      <c r="LS14" s="79"/>
      <c r="LT14" s="79"/>
      <c r="LU14" s="79"/>
      <c r="LV14" s="79"/>
      <c r="LW14" s="79"/>
      <c r="LX14" s="79"/>
      <c r="LY14" s="79"/>
      <c r="LZ14" s="79"/>
      <c r="MA14" s="79"/>
      <c r="MB14" s="79"/>
      <c r="MC14" s="79"/>
      <c r="MD14" s="79"/>
      <c r="ME14" s="79"/>
      <c r="MF14" s="79"/>
      <c r="MG14" s="79"/>
      <c r="MH14" s="79"/>
      <c r="MI14" s="79"/>
      <c r="MJ14" s="79"/>
      <c r="MK14" s="79"/>
      <c r="ML14" s="79"/>
      <c r="MM14" s="79"/>
      <c r="MN14" s="79"/>
      <c r="MO14" s="79"/>
      <c r="MP14" s="79"/>
      <c r="MQ14" s="79"/>
      <c r="MR14" s="79"/>
      <c r="MS14" s="79"/>
      <c r="MT14" s="79"/>
      <c r="MU14" s="79"/>
      <c r="MV14" s="79"/>
      <c r="MW14" s="79"/>
      <c r="MX14" s="79"/>
      <c r="MY14" s="79"/>
      <c r="MZ14" s="79"/>
      <c r="NA14" s="79"/>
      <c r="NB14" s="79"/>
      <c r="NC14" s="79"/>
      <c r="ND14" s="79"/>
      <c r="NE14" s="79"/>
      <c r="NF14" s="79"/>
      <c r="NG14" s="79"/>
      <c r="NH14" s="79"/>
      <c r="NI14" s="79"/>
      <c r="NJ14" s="79"/>
      <c r="NK14" s="79"/>
      <c r="NL14" s="79"/>
      <c r="NM14" s="79"/>
      <c r="NN14" s="79"/>
      <c r="NO14" s="79"/>
      <c r="NP14" s="79"/>
      <c r="NQ14" s="79"/>
      <c r="NR14" s="79"/>
      <c r="NS14" s="79"/>
      <c r="NT14" s="79"/>
      <c r="NU14" s="79"/>
      <c r="NV14" s="79"/>
      <c r="NW14" s="79"/>
      <c r="NX14" s="79"/>
      <c r="NY14" s="79"/>
      <c r="NZ14" s="79"/>
      <c r="OA14" s="79"/>
      <c r="OB14" s="79"/>
      <c r="OC14" s="79"/>
      <c r="OD14" s="79"/>
      <c r="OE14" s="79"/>
      <c r="OF14" s="79"/>
      <c r="OG14" s="79"/>
      <c r="OH14" s="79"/>
      <c r="OI14" s="79"/>
      <c r="OJ14" s="79"/>
      <c r="OK14" s="79"/>
      <c r="OL14" s="79"/>
      <c r="OM14" s="79"/>
      <c r="ON14" s="79"/>
      <c r="OO14" s="79"/>
      <c r="OP14" s="79"/>
      <c r="OQ14" s="79"/>
      <c r="OR14" s="79"/>
      <c r="OS14" s="79"/>
      <c r="OT14" s="79"/>
      <c r="OU14" s="79"/>
      <c r="OV14" s="79"/>
      <c r="OW14" s="79"/>
      <c r="OX14" s="79"/>
      <c r="OY14" s="79"/>
      <c r="OZ14" s="79"/>
      <c r="PA14" s="79"/>
      <c r="PB14" s="79"/>
      <c r="PC14" s="79"/>
      <c r="PD14" s="79"/>
      <c r="PE14" s="79"/>
      <c r="PF14" s="79"/>
      <c r="PG14" s="79"/>
      <c r="PH14" s="79"/>
      <c r="PI14" s="79"/>
      <c r="PJ14" s="79"/>
      <c r="PK14" s="79"/>
      <c r="PL14" s="79"/>
      <c r="PM14" s="79"/>
      <c r="PN14" s="79"/>
      <c r="PO14" s="79"/>
      <c r="PP14" s="79"/>
      <c r="PQ14" s="79"/>
      <c r="PR14" s="79"/>
      <c r="PS14" s="79"/>
      <c r="PT14" s="79"/>
      <c r="PU14" s="79"/>
      <c r="PV14" s="79"/>
      <c r="PW14" s="79"/>
      <c r="PX14" s="79"/>
      <c r="PY14" s="79"/>
      <c r="PZ14" s="79"/>
      <c r="QA14" s="79"/>
      <c r="QB14" s="79"/>
      <c r="QC14" s="79"/>
      <c r="QD14" s="79"/>
      <c r="QE14" s="79"/>
      <c r="QF14" s="79"/>
      <c r="QG14" s="79"/>
      <c r="QH14" s="79"/>
      <c r="QI14" s="79"/>
      <c r="QJ14" s="79"/>
      <c r="QK14" s="79"/>
      <c r="QL14" s="79"/>
      <c r="QM14" s="79"/>
      <c r="QN14" s="79"/>
      <c r="QO14" s="79"/>
      <c r="QP14" s="79"/>
      <c r="QQ14" s="79"/>
      <c r="QR14" s="79"/>
      <c r="QS14" s="79"/>
      <c r="QT14" s="79"/>
      <c r="QU14" s="79"/>
      <c r="QV14" s="79"/>
      <c r="QW14" s="79"/>
      <c r="QX14" s="79"/>
      <c r="QY14" s="79"/>
      <c r="QZ14" s="79"/>
      <c r="RA14" s="79"/>
      <c r="RB14" s="79"/>
      <c r="RC14" s="79"/>
      <c r="RD14" s="79"/>
      <c r="RE14" s="79"/>
      <c r="RF14" s="79"/>
      <c r="RG14" s="79"/>
      <c r="RH14" s="79"/>
      <c r="RI14" s="79"/>
      <c r="RJ14" s="79"/>
      <c r="RK14" s="79"/>
      <c r="RL14" s="79"/>
      <c r="RM14" s="79"/>
      <c r="RN14" s="79"/>
      <c r="RO14" s="79"/>
      <c r="RP14" s="79"/>
      <c r="RQ14" s="79"/>
      <c r="RR14" s="79"/>
      <c r="RS14" s="79"/>
      <c r="RT14" s="79"/>
      <c r="RU14" s="79"/>
      <c r="RV14" s="79"/>
      <c r="RW14" s="79"/>
      <c r="RX14" s="79"/>
      <c r="RY14" s="79"/>
      <c r="RZ14" s="79"/>
      <c r="SA14" s="79"/>
      <c r="SB14" s="79"/>
      <c r="SC14" s="79"/>
      <c r="SD14" s="79"/>
      <c r="SE14" s="79"/>
      <c r="SF14" s="79"/>
      <c r="SG14" s="79"/>
      <c r="SH14" s="79"/>
      <c r="SI14" s="79"/>
      <c r="SJ14" s="79"/>
      <c r="SK14" s="79"/>
      <c r="SL14" s="79"/>
      <c r="SM14" s="79"/>
      <c r="SN14" s="79"/>
      <c r="SO14" s="79"/>
      <c r="SP14" s="79"/>
      <c r="SQ14" s="79"/>
      <c r="SR14" s="79"/>
      <c r="SS14" s="79"/>
      <c r="ST14" s="79"/>
      <c r="SU14" s="79"/>
      <c r="SV14" s="79"/>
      <c r="SW14" s="79"/>
      <c r="SX14" s="79"/>
      <c r="SY14" s="79"/>
      <c r="SZ14" s="79"/>
      <c r="TA14" s="79"/>
      <c r="TB14" s="79"/>
      <c r="TC14" s="79"/>
      <c r="TD14" s="79"/>
      <c r="TE14" s="79"/>
      <c r="TF14" s="79"/>
      <c r="TG14" s="79"/>
      <c r="TH14" s="79"/>
      <c r="TI14" s="79"/>
      <c r="TJ14" s="79"/>
      <c r="TK14" s="79"/>
      <c r="TL14" s="79"/>
      <c r="TM14" s="79"/>
      <c r="TN14" s="79"/>
      <c r="TO14" s="79"/>
      <c r="TP14" s="79"/>
      <c r="TQ14" s="79"/>
      <c r="TR14" s="79"/>
      <c r="TS14" s="79"/>
      <c r="TT14" s="79"/>
      <c r="TU14" s="79"/>
      <c r="TV14" s="79"/>
      <c r="TW14" s="79"/>
      <c r="TX14" s="79"/>
      <c r="TY14" s="79"/>
      <c r="TZ14" s="79"/>
      <c r="UA14" s="79"/>
      <c r="UB14" s="79"/>
      <c r="UC14" s="79"/>
      <c r="UD14" s="79"/>
      <c r="UE14" s="79"/>
      <c r="UF14" s="79"/>
      <c r="UG14" s="79"/>
      <c r="UH14" s="79"/>
      <c r="UI14" s="79"/>
      <c r="UJ14" s="79"/>
      <c r="UK14" s="79"/>
      <c r="UL14" s="79"/>
      <c r="UM14" s="79"/>
      <c r="UN14" s="79"/>
      <c r="UO14" s="79"/>
      <c r="UP14" s="79"/>
      <c r="UQ14" s="79"/>
      <c r="UR14" s="79"/>
      <c r="US14" s="79"/>
      <c r="UT14" s="79"/>
      <c r="UU14" s="79"/>
      <c r="UV14" s="79"/>
      <c r="UW14" s="79"/>
      <c r="UX14" s="79"/>
      <c r="UY14" s="79"/>
      <c r="UZ14" s="79"/>
      <c r="VA14" s="79"/>
      <c r="VB14" s="79"/>
      <c r="VC14" s="79"/>
      <c r="VD14" s="79"/>
      <c r="VE14" s="79"/>
      <c r="VF14" s="79"/>
      <c r="VG14" s="79"/>
      <c r="VH14" s="79"/>
      <c r="VI14" s="79"/>
      <c r="VJ14" s="79"/>
      <c r="VK14" s="79"/>
      <c r="VL14" s="79"/>
      <c r="VM14" s="79"/>
      <c r="VN14" s="79"/>
      <c r="VO14" s="79"/>
      <c r="VP14" s="79"/>
      <c r="VQ14" s="79"/>
      <c r="VR14" s="79"/>
      <c r="VS14" s="79"/>
      <c r="VT14" s="79"/>
      <c r="VU14" s="79"/>
      <c r="VV14" s="79"/>
      <c r="VW14" s="79"/>
      <c r="VX14" s="79"/>
      <c r="VY14" s="79"/>
      <c r="VZ14" s="79"/>
      <c r="WA14" s="79"/>
      <c r="WB14" s="79"/>
      <c r="WC14" s="79"/>
      <c r="WD14" s="79"/>
      <c r="WE14" s="79"/>
      <c r="WF14" s="79"/>
      <c r="WG14" s="79"/>
      <c r="WH14" s="79"/>
      <c r="WI14" s="79"/>
      <c r="WJ14" s="79"/>
      <c r="WK14" s="79"/>
      <c r="WL14" s="79"/>
      <c r="WM14" s="79"/>
      <c r="WN14" s="79"/>
      <c r="WO14" s="79"/>
      <c r="WP14" s="79"/>
      <c r="WQ14" s="79"/>
      <c r="WR14" s="79"/>
      <c r="WS14" s="79"/>
      <c r="WT14" s="79"/>
      <c r="WU14" s="79"/>
      <c r="WV14" s="79"/>
      <c r="WW14" s="79"/>
      <c r="WX14" s="79"/>
      <c r="WY14" s="79"/>
      <c r="WZ14" s="79"/>
      <c r="XA14" s="79"/>
      <c r="XB14" s="79"/>
      <c r="XC14" s="79"/>
      <c r="XD14" s="79"/>
      <c r="XE14" s="79"/>
      <c r="XF14" s="79"/>
      <c r="XG14" s="79"/>
      <c r="XH14" s="79"/>
      <c r="XI14" s="79"/>
      <c r="XJ14" s="79"/>
      <c r="XK14" s="79"/>
      <c r="XL14" s="79"/>
      <c r="XM14" s="79"/>
      <c r="XN14" s="79"/>
      <c r="XO14" s="79"/>
      <c r="XP14" s="79"/>
      <c r="XQ14" s="79"/>
      <c r="XR14" s="79"/>
      <c r="XS14" s="79"/>
      <c r="XT14" s="79"/>
      <c r="XU14" s="79"/>
      <c r="XV14" s="79"/>
      <c r="XW14" s="79"/>
      <c r="XX14" s="79"/>
      <c r="XY14" s="79"/>
      <c r="XZ14" s="79"/>
      <c r="YA14" s="79"/>
      <c r="YB14" s="79"/>
      <c r="YC14" s="79"/>
      <c r="YD14" s="79"/>
      <c r="YE14" s="79"/>
      <c r="YF14" s="79"/>
      <c r="YG14" s="79"/>
      <c r="YH14" s="79"/>
      <c r="YI14" s="79"/>
      <c r="YJ14" s="79"/>
      <c r="YK14" s="79"/>
      <c r="YL14" s="79"/>
      <c r="YM14" s="79"/>
      <c r="YN14" s="79"/>
      <c r="YO14" s="79"/>
      <c r="YP14" s="79"/>
      <c r="YQ14" s="79"/>
      <c r="YR14" s="79"/>
      <c r="YS14" s="79"/>
      <c r="YT14" s="79"/>
      <c r="YU14" s="79"/>
      <c r="YV14" s="79"/>
      <c r="YW14" s="79"/>
      <c r="YX14" s="79"/>
      <c r="YY14" s="79"/>
      <c r="YZ14" s="79"/>
      <c r="ZA14" s="79"/>
      <c r="ZB14" s="79"/>
      <c r="ZC14" s="79"/>
      <c r="ZD14" s="79"/>
      <c r="ZE14" s="79"/>
      <c r="ZF14" s="79"/>
      <c r="ZG14" s="79"/>
      <c r="ZH14" s="79"/>
      <c r="ZI14" s="79"/>
      <c r="ZJ14" s="79"/>
      <c r="ZK14" s="79"/>
      <c r="ZL14" s="79"/>
      <c r="ZM14" s="79"/>
      <c r="ZN14" s="79"/>
      <c r="ZO14" s="79"/>
      <c r="ZP14" s="79"/>
      <c r="ZQ14" s="79"/>
      <c r="ZR14" s="79"/>
      <c r="ZS14" s="79"/>
      <c r="ZT14" s="79"/>
      <c r="ZU14" s="79"/>
      <c r="ZV14" s="79"/>
      <c r="ZW14" s="79"/>
      <c r="ZX14" s="79"/>
      <c r="ZY14" s="79"/>
      <c r="ZZ14" s="79"/>
      <c r="AAA14" s="79"/>
      <c r="AAB14" s="79"/>
      <c r="AAC14" s="79"/>
      <c r="AAD14" s="79"/>
      <c r="AAE14" s="79"/>
      <c r="AAF14" s="79"/>
      <c r="AAG14" s="79"/>
      <c r="AAH14" s="79"/>
      <c r="AAI14" s="79"/>
      <c r="AAJ14" s="79"/>
      <c r="AAK14" s="79"/>
      <c r="AAL14" s="79"/>
      <c r="AAM14" s="79"/>
      <c r="AAN14" s="79"/>
      <c r="AAO14" s="79"/>
      <c r="AAP14" s="79"/>
      <c r="AAQ14" s="79"/>
      <c r="AAR14" s="79"/>
      <c r="AAS14" s="79"/>
      <c r="AAT14" s="79"/>
      <c r="AAU14" s="79"/>
      <c r="AAV14" s="79"/>
      <c r="AAW14" s="79"/>
      <c r="AAX14" s="79"/>
      <c r="AAY14" s="79"/>
      <c r="AAZ14" s="79"/>
      <c r="ABA14" s="79"/>
      <c r="ABB14" s="79"/>
      <c r="ABC14" s="79"/>
      <c r="ABD14" s="79"/>
      <c r="ABE14" s="79"/>
      <c r="ABF14" s="79"/>
      <c r="ABG14" s="79"/>
      <c r="ABH14" s="79"/>
      <c r="ABI14" s="79"/>
      <c r="ABJ14" s="79"/>
      <c r="ABK14" s="79"/>
      <c r="ABL14" s="79"/>
      <c r="ABM14" s="79"/>
      <c r="ABN14" s="79"/>
      <c r="ABO14" s="79"/>
      <c r="ABP14" s="79"/>
      <c r="ABQ14" s="79"/>
      <c r="ABR14" s="79"/>
      <c r="ABS14" s="79"/>
      <c r="ABT14" s="79"/>
      <c r="ABU14" s="79"/>
      <c r="ABV14" s="79"/>
      <c r="ABW14" s="79"/>
      <c r="ABX14" s="79"/>
      <c r="ABY14" s="79"/>
      <c r="ABZ14" s="79"/>
      <c r="ACA14" s="79"/>
      <c r="ACB14" s="79"/>
      <c r="ACC14" s="79"/>
      <c r="ACD14" s="79"/>
      <c r="ACE14" s="79"/>
      <c r="ACF14" s="79"/>
      <c r="ACG14" s="79"/>
      <c r="ACH14" s="79"/>
      <c r="ACI14" s="79"/>
      <c r="ACJ14" s="79"/>
      <c r="ACK14" s="79"/>
      <c r="ACL14" s="79"/>
      <c r="ACM14" s="79"/>
      <c r="ACN14" s="79"/>
      <c r="ACO14" s="79"/>
      <c r="ACP14" s="79"/>
      <c r="ACQ14" s="79"/>
      <c r="ACR14" s="79"/>
      <c r="ACS14" s="79"/>
      <c r="ACT14" s="79"/>
      <c r="ACU14" s="79"/>
      <c r="ACV14" s="79"/>
      <c r="ACW14" s="79"/>
      <c r="ACX14" s="79"/>
      <c r="ACY14" s="79"/>
      <c r="ACZ14" s="79"/>
      <c r="ADA14" s="79"/>
      <c r="ADB14" s="79"/>
      <c r="ADC14" s="79"/>
      <c r="ADD14" s="79"/>
      <c r="ADE14" s="79"/>
      <c r="ADF14" s="79"/>
      <c r="ADG14" s="79"/>
      <c r="ADH14" s="79"/>
      <c r="ADI14" s="79"/>
      <c r="ADJ14" s="79"/>
      <c r="ADK14" s="79"/>
      <c r="ADL14" s="79"/>
      <c r="ADM14" s="79"/>
      <c r="ADN14" s="79"/>
      <c r="ADO14" s="79"/>
      <c r="ADP14" s="79"/>
      <c r="ADQ14" s="79"/>
      <c r="ADR14" s="79"/>
      <c r="ADS14" s="79"/>
      <c r="ADT14" s="79"/>
      <c r="ADU14" s="79"/>
      <c r="ADV14" s="79"/>
      <c r="ADW14" s="79"/>
      <c r="ADX14" s="79"/>
      <c r="ADY14" s="79"/>
      <c r="ADZ14" s="79"/>
      <c r="AEA14" s="79"/>
      <c r="AEB14" s="79"/>
      <c r="AEC14" s="79"/>
      <c r="AED14" s="79"/>
      <c r="AEE14" s="79"/>
      <c r="AEF14" s="79"/>
      <c r="AEG14" s="79"/>
      <c r="AEH14" s="79"/>
      <c r="AEI14" s="79"/>
      <c r="AEJ14" s="79"/>
      <c r="AEK14" s="79"/>
      <c r="AEL14" s="79"/>
      <c r="AEM14" s="79"/>
      <c r="AEN14" s="79"/>
      <c r="AEO14" s="79"/>
      <c r="AEP14" s="79"/>
      <c r="AEQ14" s="79"/>
      <c r="AER14" s="79"/>
      <c r="AES14" s="79"/>
      <c r="AET14" s="79"/>
      <c r="AEU14" s="79"/>
      <c r="AEV14" s="79"/>
      <c r="AEW14" s="79"/>
      <c r="AEX14" s="79"/>
      <c r="AEY14" s="79"/>
      <c r="AEZ14" s="79"/>
      <c r="AFA14" s="79"/>
      <c r="AFB14" s="79"/>
      <c r="AFC14" s="79"/>
      <c r="AFD14" s="79"/>
      <c r="AFE14" s="79"/>
      <c r="AFF14" s="79"/>
      <c r="AFG14" s="79"/>
      <c r="AFH14" s="79"/>
      <c r="AFI14" s="79"/>
      <c r="AFJ14" s="79"/>
      <c r="AFK14" s="79"/>
      <c r="AFL14" s="79"/>
      <c r="AFM14" s="79"/>
      <c r="AFN14" s="79"/>
      <c r="AFO14" s="79"/>
      <c r="AFP14" s="79"/>
      <c r="AFQ14" s="79"/>
      <c r="AFR14" s="79"/>
      <c r="AFS14" s="79"/>
      <c r="AFT14" s="79"/>
      <c r="AFU14" s="79"/>
      <c r="AFV14" s="79"/>
      <c r="AFW14" s="79"/>
      <c r="AFX14" s="79"/>
      <c r="AFY14" s="79"/>
      <c r="AFZ14" s="79"/>
      <c r="AGA14" s="79"/>
      <c r="AGB14" s="79"/>
      <c r="AGC14" s="79"/>
      <c r="AGD14" s="79"/>
      <c r="AGE14" s="79"/>
      <c r="AGF14" s="79"/>
      <c r="AGG14" s="79"/>
      <c r="AGH14" s="79"/>
      <c r="AGI14" s="79"/>
      <c r="AGJ14" s="79"/>
      <c r="AGK14" s="79"/>
      <c r="AGL14" s="79"/>
      <c r="AGM14" s="79"/>
      <c r="AGN14" s="79"/>
      <c r="AGO14" s="79"/>
      <c r="AGP14" s="79"/>
      <c r="AGQ14" s="79"/>
      <c r="AGR14" s="79"/>
      <c r="AGS14" s="79"/>
      <c r="AGT14" s="79"/>
      <c r="AGU14" s="79"/>
      <c r="AGV14" s="79"/>
      <c r="AGW14" s="79"/>
      <c r="AGX14" s="79"/>
      <c r="AGY14" s="79"/>
      <c r="AGZ14" s="79"/>
      <c r="AHA14" s="79"/>
      <c r="AHB14" s="79"/>
      <c r="AHC14" s="79"/>
      <c r="AHD14" s="79"/>
      <c r="AHE14" s="79"/>
      <c r="AHF14" s="79"/>
      <c r="AHG14" s="79"/>
      <c r="AHH14" s="79"/>
      <c r="AHI14" s="79"/>
      <c r="AHJ14" s="79"/>
      <c r="AHK14" s="79"/>
      <c r="AHL14" s="79"/>
      <c r="AHM14" s="79"/>
      <c r="AHN14" s="79"/>
      <c r="AHO14" s="79"/>
      <c r="AHP14" s="79"/>
    </row>
    <row r="15" spans="1:900" s="56" customFormat="1" ht="31.75" customHeight="1" x14ac:dyDescent="0.75">
      <c r="A15" s="1992"/>
      <c r="B15" s="2115"/>
      <c r="C15" s="468">
        <v>1.5</v>
      </c>
      <c r="D15" s="403" t="s">
        <v>47</v>
      </c>
      <c r="E15" s="425" t="s">
        <v>25</v>
      </c>
      <c r="F15" s="425" t="s">
        <v>12</v>
      </c>
      <c r="G15" s="214">
        <f t="array" ref="G15">INDEX('Salary . staff rates'!$A$6:$C$28,MATCH(1,('Salary . staff rates'!$A$6:$A$28=E15)*('Salary . staff rates'!$B$6:$B$28=F15),0),3)</f>
        <v>75000</v>
      </c>
      <c r="H15" s="214">
        <f t="shared" si="0"/>
        <v>526.31578947368428</v>
      </c>
      <c r="I15" s="345" t="s">
        <v>0</v>
      </c>
      <c r="J15" s="346" t="s">
        <v>0</v>
      </c>
      <c r="K15" s="433">
        <v>7</v>
      </c>
      <c r="L15" s="347">
        <f t="shared" si="7"/>
        <v>3684.21052631579</v>
      </c>
      <c r="M15" s="348" t="s">
        <v>31</v>
      </c>
      <c r="N15" s="349">
        <f>IF(M15="Yes",L15*'Salary . staff rates'!$C$34,0)</f>
        <v>0</v>
      </c>
      <c r="O15" s="55"/>
      <c r="P15" s="1846">
        <v>1</v>
      </c>
      <c r="Q15" s="1846">
        <v>1</v>
      </c>
      <c r="R15" s="55"/>
      <c r="S15" s="55"/>
      <c r="T15" s="55"/>
      <c r="U15" s="55"/>
      <c r="V15" s="55"/>
      <c r="W15" s="156"/>
      <c r="X15" s="18"/>
      <c r="Y15" s="1846">
        <f t="shared" si="1"/>
        <v>3684.21052631579</v>
      </c>
      <c r="Z15" s="1846">
        <f t="shared" si="2"/>
        <v>0</v>
      </c>
      <c r="AA15" s="18"/>
      <c r="AB15" s="1846">
        <f t="shared" si="3"/>
        <v>3684.21052631579</v>
      </c>
      <c r="AC15" s="1846">
        <f t="shared" si="4"/>
        <v>0</v>
      </c>
      <c r="AD15" s="18"/>
      <c r="AE15" s="18"/>
      <c r="AF15" s="18"/>
      <c r="AG15" s="18"/>
      <c r="AH15" s="18"/>
      <c r="AI15" s="18"/>
      <c r="AJ15" s="18"/>
      <c r="AL15" s="221"/>
      <c r="AN15" s="1015">
        <f t="shared" si="5"/>
        <v>3684.21052631579</v>
      </c>
      <c r="AO15" s="1015">
        <f t="shared" si="6"/>
        <v>0</v>
      </c>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c r="IW15" s="79"/>
      <c r="IX15" s="79"/>
      <c r="IY15" s="79"/>
      <c r="IZ15" s="79"/>
      <c r="JA15" s="79"/>
      <c r="JB15" s="79"/>
      <c r="JC15" s="79"/>
      <c r="JD15" s="79"/>
      <c r="JE15" s="79"/>
      <c r="JF15" s="79"/>
      <c r="JG15" s="79"/>
      <c r="JH15" s="79"/>
      <c r="JI15" s="79"/>
      <c r="JJ15" s="79"/>
      <c r="JK15" s="79"/>
      <c r="JL15" s="79"/>
      <c r="JM15" s="79"/>
      <c r="JN15" s="79"/>
      <c r="JO15" s="79"/>
      <c r="JP15" s="79"/>
      <c r="JQ15" s="79"/>
      <c r="JR15" s="79"/>
      <c r="JS15" s="79"/>
      <c r="JT15" s="79"/>
      <c r="JU15" s="79"/>
      <c r="JV15" s="79"/>
      <c r="JW15" s="79"/>
      <c r="JX15" s="79"/>
      <c r="JY15" s="79"/>
      <c r="JZ15" s="79"/>
      <c r="KA15" s="79"/>
      <c r="KB15" s="79"/>
      <c r="KC15" s="79"/>
      <c r="KD15" s="79"/>
      <c r="KE15" s="79"/>
      <c r="KF15" s="79"/>
      <c r="KG15" s="79"/>
      <c r="KH15" s="79"/>
      <c r="KI15" s="79"/>
      <c r="KJ15" s="79"/>
      <c r="KK15" s="79"/>
      <c r="KL15" s="79"/>
      <c r="KM15" s="79"/>
      <c r="KN15" s="79"/>
      <c r="KO15" s="79"/>
      <c r="KP15" s="79"/>
      <c r="KQ15" s="79"/>
      <c r="KR15" s="79"/>
      <c r="KS15" s="79"/>
      <c r="KT15" s="79"/>
      <c r="KU15" s="79"/>
      <c r="KV15" s="79"/>
      <c r="KW15" s="79"/>
      <c r="KX15" s="79"/>
      <c r="KY15" s="79"/>
      <c r="KZ15" s="79"/>
      <c r="LA15" s="79"/>
      <c r="LB15" s="79"/>
      <c r="LC15" s="79"/>
      <c r="LD15" s="79"/>
      <c r="LE15" s="79"/>
      <c r="LF15" s="79"/>
      <c r="LG15" s="79"/>
      <c r="LH15" s="79"/>
      <c r="LI15" s="79"/>
      <c r="LJ15" s="79"/>
      <c r="LK15" s="79"/>
      <c r="LL15" s="79"/>
      <c r="LM15" s="79"/>
      <c r="LN15" s="79"/>
      <c r="LO15" s="79"/>
      <c r="LP15" s="79"/>
      <c r="LQ15" s="79"/>
      <c r="LR15" s="79"/>
      <c r="LS15" s="79"/>
      <c r="LT15" s="79"/>
      <c r="LU15" s="79"/>
      <c r="LV15" s="79"/>
      <c r="LW15" s="79"/>
      <c r="LX15" s="79"/>
      <c r="LY15" s="79"/>
      <c r="LZ15" s="79"/>
      <c r="MA15" s="79"/>
      <c r="MB15" s="79"/>
      <c r="MC15" s="79"/>
      <c r="MD15" s="79"/>
      <c r="ME15" s="79"/>
      <c r="MF15" s="79"/>
      <c r="MG15" s="79"/>
      <c r="MH15" s="79"/>
      <c r="MI15" s="79"/>
      <c r="MJ15" s="79"/>
      <c r="MK15" s="79"/>
      <c r="ML15" s="79"/>
      <c r="MM15" s="79"/>
      <c r="MN15" s="79"/>
      <c r="MO15" s="79"/>
      <c r="MP15" s="79"/>
      <c r="MQ15" s="79"/>
      <c r="MR15" s="79"/>
      <c r="MS15" s="79"/>
      <c r="MT15" s="79"/>
      <c r="MU15" s="79"/>
      <c r="MV15" s="79"/>
      <c r="MW15" s="79"/>
      <c r="MX15" s="79"/>
      <c r="MY15" s="79"/>
      <c r="MZ15" s="79"/>
      <c r="NA15" s="79"/>
      <c r="NB15" s="79"/>
      <c r="NC15" s="79"/>
      <c r="ND15" s="79"/>
      <c r="NE15" s="79"/>
      <c r="NF15" s="79"/>
      <c r="NG15" s="79"/>
      <c r="NH15" s="79"/>
      <c r="NI15" s="79"/>
      <c r="NJ15" s="79"/>
      <c r="NK15" s="79"/>
      <c r="NL15" s="79"/>
      <c r="NM15" s="79"/>
      <c r="NN15" s="79"/>
      <c r="NO15" s="79"/>
      <c r="NP15" s="79"/>
      <c r="NQ15" s="79"/>
      <c r="NR15" s="79"/>
      <c r="NS15" s="79"/>
      <c r="NT15" s="79"/>
      <c r="NU15" s="79"/>
      <c r="NV15" s="79"/>
      <c r="NW15" s="79"/>
      <c r="NX15" s="79"/>
      <c r="NY15" s="79"/>
      <c r="NZ15" s="79"/>
      <c r="OA15" s="79"/>
      <c r="OB15" s="79"/>
      <c r="OC15" s="79"/>
      <c r="OD15" s="79"/>
      <c r="OE15" s="79"/>
      <c r="OF15" s="79"/>
      <c r="OG15" s="79"/>
      <c r="OH15" s="79"/>
      <c r="OI15" s="79"/>
      <c r="OJ15" s="79"/>
      <c r="OK15" s="79"/>
      <c r="OL15" s="79"/>
      <c r="OM15" s="79"/>
      <c r="ON15" s="79"/>
      <c r="OO15" s="79"/>
      <c r="OP15" s="79"/>
      <c r="OQ15" s="79"/>
      <c r="OR15" s="79"/>
      <c r="OS15" s="79"/>
      <c r="OT15" s="79"/>
      <c r="OU15" s="79"/>
      <c r="OV15" s="79"/>
      <c r="OW15" s="79"/>
      <c r="OX15" s="79"/>
      <c r="OY15" s="79"/>
      <c r="OZ15" s="79"/>
      <c r="PA15" s="79"/>
      <c r="PB15" s="79"/>
      <c r="PC15" s="79"/>
      <c r="PD15" s="79"/>
      <c r="PE15" s="79"/>
      <c r="PF15" s="79"/>
      <c r="PG15" s="79"/>
      <c r="PH15" s="79"/>
      <c r="PI15" s="79"/>
      <c r="PJ15" s="79"/>
      <c r="PK15" s="79"/>
      <c r="PL15" s="79"/>
      <c r="PM15" s="79"/>
      <c r="PN15" s="79"/>
      <c r="PO15" s="79"/>
      <c r="PP15" s="79"/>
      <c r="PQ15" s="79"/>
      <c r="PR15" s="79"/>
      <c r="PS15" s="79"/>
      <c r="PT15" s="79"/>
      <c r="PU15" s="79"/>
      <c r="PV15" s="79"/>
      <c r="PW15" s="79"/>
      <c r="PX15" s="79"/>
      <c r="PY15" s="79"/>
      <c r="PZ15" s="79"/>
      <c r="QA15" s="79"/>
      <c r="QB15" s="79"/>
      <c r="QC15" s="79"/>
      <c r="QD15" s="79"/>
      <c r="QE15" s="79"/>
      <c r="QF15" s="79"/>
      <c r="QG15" s="79"/>
      <c r="QH15" s="79"/>
      <c r="QI15" s="79"/>
      <c r="QJ15" s="79"/>
      <c r="QK15" s="79"/>
      <c r="QL15" s="79"/>
      <c r="QM15" s="79"/>
      <c r="QN15" s="79"/>
      <c r="QO15" s="79"/>
      <c r="QP15" s="79"/>
      <c r="QQ15" s="79"/>
      <c r="QR15" s="79"/>
      <c r="QS15" s="79"/>
      <c r="QT15" s="79"/>
      <c r="QU15" s="79"/>
      <c r="QV15" s="79"/>
      <c r="QW15" s="79"/>
      <c r="QX15" s="79"/>
      <c r="QY15" s="79"/>
      <c r="QZ15" s="79"/>
      <c r="RA15" s="79"/>
      <c r="RB15" s="79"/>
      <c r="RC15" s="79"/>
      <c r="RD15" s="79"/>
      <c r="RE15" s="79"/>
      <c r="RF15" s="79"/>
      <c r="RG15" s="79"/>
      <c r="RH15" s="79"/>
      <c r="RI15" s="79"/>
      <c r="RJ15" s="79"/>
      <c r="RK15" s="79"/>
      <c r="RL15" s="79"/>
      <c r="RM15" s="79"/>
      <c r="RN15" s="79"/>
      <c r="RO15" s="79"/>
      <c r="RP15" s="79"/>
      <c r="RQ15" s="79"/>
      <c r="RR15" s="79"/>
      <c r="RS15" s="79"/>
      <c r="RT15" s="79"/>
      <c r="RU15" s="79"/>
      <c r="RV15" s="79"/>
      <c r="RW15" s="79"/>
      <c r="RX15" s="79"/>
      <c r="RY15" s="79"/>
      <c r="RZ15" s="79"/>
      <c r="SA15" s="79"/>
      <c r="SB15" s="79"/>
      <c r="SC15" s="79"/>
      <c r="SD15" s="79"/>
      <c r="SE15" s="79"/>
      <c r="SF15" s="79"/>
      <c r="SG15" s="79"/>
      <c r="SH15" s="79"/>
      <c r="SI15" s="79"/>
      <c r="SJ15" s="79"/>
      <c r="SK15" s="79"/>
      <c r="SL15" s="79"/>
      <c r="SM15" s="79"/>
      <c r="SN15" s="79"/>
      <c r="SO15" s="79"/>
      <c r="SP15" s="79"/>
      <c r="SQ15" s="79"/>
      <c r="SR15" s="79"/>
      <c r="SS15" s="79"/>
      <c r="ST15" s="79"/>
      <c r="SU15" s="79"/>
      <c r="SV15" s="79"/>
      <c r="SW15" s="79"/>
      <c r="SX15" s="79"/>
      <c r="SY15" s="79"/>
      <c r="SZ15" s="79"/>
      <c r="TA15" s="79"/>
      <c r="TB15" s="79"/>
      <c r="TC15" s="79"/>
      <c r="TD15" s="79"/>
      <c r="TE15" s="79"/>
      <c r="TF15" s="79"/>
      <c r="TG15" s="79"/>
      <c r="TH15" s="79"/>
      <c r="TI15" s="79"/>
      <c r="TJ15" s="79"/>
      <c r="TK15" s="79"/>
      <c r="TL15" s="79"/>
      <c r="TM15" s="79"/>
      <c r="TN15" s="79"/>
      <c r="TO15" s="79"/>
      <c r="TP15" s="79"/>
      <c r="TQ15" s="79"/>
      <c r="TR15" s="79"/>
      <c r="TS15" s="79"/>
      <c r="TT15" s="79"/>
      <c r="TU15" s="79"/>
      <c r="TV15" s="79"/>
      <c r="TW15" s="79"/>
      <c r="TX15" s="79"/>
      <c r="TY15" s="79"/>
      <c r="TZ15" s="79"/>
      <c r="UA15" s="79"/>
      <c r="UB15" s="79"/>
      <c r="UC15" s="79"/>
      <c r="UD15" s="79"/>
      <c r="UE15" s="79"/>
      <c r="UF15" s="79"/>
      <c r="UG15" s="79"/>
      <c r="UH15" s="79"/>
      <c r="UI15" s="79"/>
      <c r="UJ15" s="79"/>
      <c r="UK15" s="79"/>
      <c r="UL15" s="79"/>
      <c r="UM15" s="79"/>
      <c r="UN15" s="79"/>
      <c r="UO15" s="79"/>
      <c r="UP15" s="79"/>
      <c r="UQ15" s="79"/>
      <c r="UR15" s="79"/>
      <c r="US15" s="79"/>
      <c r="UT15" s="79"/>
      <c r="UU15" s="79"/>
      <c r="UV15" s="79"/>
      <c r="UW15" s="79"/>
      <c r="UX15" s="79"/>
      <c r="UY15" s="79"/>
      <c r="UZ15" s="79"/>
      <c r="VA15" s="79"/>
      <c r="VB15" s="79"/>
      <c r="VC15" s="79"/>
      <c r="VD15" s="79"/>
      <c r="VE15" s="79"/>
      <c r="VF15" s="79"/>
      <c r="VG15" s="79"/>
      <c r="VH15" s="79"/>
      <c r="VI15" s="79"/>
      <c r="VJ15" s="79"/>
      <c r="VK15" s="79"/>
      <c r="VL15" s="79"/>
      <c r="VM15" s="79"/>
      <c r="VN15" s="79"/>
      <c r="VO15" s="79"/>
      <c r="VP15" s="79"/>
      <c r="VQ15" s="79"/>
      <c r="VR15" s="79"/>
      <c r="VS15" s="79"/>
      <c r="VT15" s="79"/>
      <c r="VU15" s="79"/>
      <c r="VV15" s="79"/>
      <c r="VW15" s="79"/>
      <c r="VX15" s="79"/>
      <c r="VY15" s="79"/>
      <c r="VZ15" s="79"/>
      <c r="WA15" s="79"/>
      <c r="WB15" s="79"/>
      <c r="WC15" s="79"/>
      <c r="WD15" s="79"/>
      <c r="WE15" s="79"/>
      <c r="WF15" s="79"/>
      <c r="WG15" s="79"/>
      <c r="WH15" s="79"/>
      <c r="WI15" s="79"/>
      <c r="WJ15" s="79"/>
      <c r="WK15" s="79"/>
      <c r="WL15" s="79"/>
      <c r="WM15" s="79"/>
      <c r="WN15" s="79"/>
      <c r="WO15" s="79"/>
      <c r="WP15" s="79"/>
      <c r="WQ15" s="79"/>
      <c r="WR15" s="79"/>
      <c r="WS15" s="79"/>
      <c r="WT15" s="79"/>
      <c r="WU15" s="79"/>
      <c r="WV15" s="79"/>
      <c r="WW15" s="79"/>
      <c r="WX15" s="79"/>
      <c r="WY15" s="79"/>
      <c r="WZ15" s="79"/>
      <c r="XA15" s="79"/>
      <c r="XB15" s="79"/>
      <c r="XC15" s="79"/>
      <c r="XD15" s="79"/>
      <c r="XE15" s="79"/>
      <c r="XF15" s="79"/>
      <c r="XG15" s="79"/>
      <c r="XH15" s="79"/>
      <c r="XI15" s="79"/>
      <c r="XJ15" s="79"/>
      <c r="XK15" s="79"/>
      <c r="XL15" s="79"/>
      <c r="XM15" s="79"/>
      <c r="XN15" s="79"/>
      <c r="XO15" s="79"/>
      <c r="XP15" s="79"/>
      <c r="XQ15" s="79"/>
      <c r="XR15" s="79"/>
      <c r="XS15" s="79"/>
      <c r="XT15" s="79"/>
      <c r="XU15" s="79"/>
      <c r="XV15" s="79"/>
      <c r="XW15" s="79"/>
      <c r="XX15" s="79"/>
      <c r="XY15" s="79"/>
      <c r="XZ15" s="79"/>
      <c r="YA15" s="79"/>
      <c r="YB15" s="79"/>
      <c r="YC15" s="79"/>
      <c r="YD15" s="79"/>
      <c r="YE15" s="79"/>
      <c r="YF15" s="79"/>
      <c r="YG15" s="79"/>
      <c r="YH15" s="79"/>
      <c r="YI15" s="79"/>
      <c r="YJ15" s="79"/>
      <c r="YK15" s="79"/>
      <c r="YL15" s="79"/>
      <c r="YM15" s="79"/>
      <c r="YN15" s="79"/>
      <c r="YO15" s="79"/>
      <c r="YP15" s="79"/>
      <c r="YQ15" s="79"/>
      <c r="YR15" s="79"/>
      <c r="YS15" s="79"/>
      <c r="YT15" s="79"/>
      <c r="YU15" s="79"/>
      <c r="YV15" s="79"/>
      <c r="YW15" s="79"/>
      <c r="YX15" s="79"/>
      <c r="YY15" s="79"/>
      <c r="YZ15" s="79"/>
      <c r="ZA15" s="79"/>
      <c r="ZB15" s="79"/>
      <c r="ZC15" s="79"/>
      <c r="ZD15" s="79"/>
      <c r="ZE15" s="79"/>
      <c r="ZF15" s="79"/>
      <c r="ZG15" s="79"/>
      <c r="ZH15" s="79"/>
      <c r="ZI15" s="79"/>
      <c r="ZJ15" s="79"/>
      <c r="ZK15" s="79"/>
      <c r="ZL15" s="79"/>
      <c r="ZM15" s="79"/>
      <c r="ZN15" s="79"/>
      <c r="ZO15" s="79"/>
      <c r="ZP15" s="79"/>
      <c r="ZQ15" s="79"/>
      <c r="ZR15" s="79"/>
      <c r="ZS15" s="79"/>
      <c r="ZT15" s="79"/>
      <c r="ZU15" s="79"/>
      <c r="ZV15" s="79"/>
      <c r="ZW15" s="79"/>
      <c r="ZX15" s="79"/>
      <c r="ZY15" s="79"/>
      <c r="ZZ15" s="79"/>
      <c r="AAA15" s="79"/>
      <c r="AAB15" s="79"/>
      <c r="AAC15" s="79"/>
      <c r="AAD15" s="79"/>
      <c r="AAE15" s="79"/>
      <c r="AAF15" s="79"/>
      <c r="AAG15" s="79"/>
      <c r="AAH15" s="79"/>
      <c r="AAI15" s="79"/>
      <c r="AAJ15" s="79"/>
      <c r="AAK15" s="79"/>
      <c r="AAL15" s="79"/>
      <c r="AAM15" s="79"/>
      <c r="AAN15" s="79"/>
      <c r="AAO15" s="79"/>
      <c r="AAP15" s="79"/>
      <c r="AAQ15" s="79"/>
      <c r="AAR15" s="79"/>
      <c r="AAS15" s="79"/>
      <c r="AAT15" s="79"/>
      <c r="AAU15" s="79"/>
      <c r="AAV15" s="79"/>
      <c r="AAW15" s="79"/>
      <c r="AAX15" s="79"/>
      <c r="AAY15" s="79"/>
      <c r="AAZ15" s="79"/>
      <c r="ABA15" s="79"/>
      <c r="ABB15" s="79"/>
      <c r="ABC15" s="79"/>
      <c r="ABD15" s="79"/>
      <c r="ABE15" s="79"/>
      <c r="ABF15" s="79"/>
      <c r="ABG15" s="79"/>
      <c r="ABH15" s="79"/>
      <c r="ABI15" s="79"/>
      <c r="ABJ15" s="79"/>
      <c r="ABK15" s="79"/>
      <c r="ABL15" s="79"/>
      <c r="ABM15" s="79"/>
      <c r="ABN15" s="79"/>
      <c r="ABO15" s="79"/>
      <c r="ABP15" s="79"/>
      <c r="ABQ15" s="79"/>
      <c r="ABR15" s="79"/>
      <c r="ABS15" s="79"/>
      <c r="ABT15" s="79"/>
      <c r="ABU15" s="79"/>
      <c r="ABV15" s="79"/>
      <c r="ABW15" s="79"/>
      <c r="ABX15" s="79"/>
      <c r="ABY15" s="79"/>
      <c r="ABZ15" s="79"/>
      <c r="ACA15" s="79"/>
      <c r="ACB15" s="79"/>
      <c r="ACC15" s="79"/>
      <c r="ACD15" s="79"/>
      <c r="ACE15" s="79"/>
      <c r="ACF15" s="79"/>
      <c r="ACG15" s="79"/>
      <c r="ACH15" s="79"/>
      <c r="ACI15" s="79"/>
      <c r="ACJ15" s="79"/>
      <c r="ACK15" s="79"/>
      <c r="ACL15" s="79"/>
      <c r="ACM15" s="79"/>
      <c r="ACN15" s="79"/>
      <c r="ACO15" s="79"/>
      <c r="ACP15" s="79"/>
      <c r="ACQ15" s="79"/>
      <c r="ACR15" s="79"/>
      <c r="ACS15" s="79"/>
      <c r="ACT15" s="79"/>
      <c r="ACU15" s="79"/>
      <c r="ACV15" s="79"/>
      <c r="ACW15" s="79"/>
      <c r="ACX15" s="79"/>
      <c r="ACY15" s="79"/>
      <c r="ACZ15" s="79"/>
      <c r="ADA15" s="79"/>
      <c r="ADB15" s="79"/>
      <c r="ADC15" s="79"/>
      <c r="ADD15" s="79"/>
      <c r="ADE15" s="79"/>
      <c r="ADF15" s="79"/>
      <c r="ADG15" s="79"/>
      <c r="ADH15" s="79"/>
      <c r="ADI15" s="79"/>
      <c r="ADJ15" s="79"/>
      <c r="ADK15" s="79"/>
      <c r="ADL15" s="79"/>
      <c r="ADM15" s="79"/>
      <c r="ADN15" s="79"/>
      <c r="ADO15" s="79"/>
      <c r="ADP15" s="79"/>
      <c r="ADQ15" s="79"/>
      <c r="ADR15" s="79"/>
      <c r="ADS15" s="79"/>
      <c r="ADT15" s="79"/>
      <c r="ADU15" s="79"/>
      <c r="ADV15" s="79"/>
      <c r="ADW15" s="79"/>
      <c r="ADX15" s="79"/>
      <c r="ADY15" s="79"/>
      <c r="ADZ15" s="79"/>
      <c r="AEA15" s="79"/>
      <c r="AEB15" s="79"/>
      <c r="AEC15" s="79"/>
      <c r="AED15" s="79"/>
      <c r="AEE15" s="79"/>
      <c r="AEF15" s="79"/>
      <c r="AEG15" s="79"/>
      <c r="AEH15" s="79"/>
      <c r="AEI15" s="79"/>
      <c r="AEJ15" s="79"/>
      <c r="AEK15" s="79"/>
      <c r="AEL15" s="79"/>
      <c r="AEM15" s="79"/>
      <c r="AEN15" s="79"/>
      <c r="AEO15" s="79"/>
      <c r="AEP15" s="79"/>
      <c r="AEQ15" s="79"/>
      <c r="AER15" s="79"/>
      <c r="AES15" s="79"/>
      <c r="AET15" s="79"/>
      <c r="AEU15" s="79"/>
      <c r="AEV15" s="79"/>
      <c r="AEW15" s="79"/>
      <c r="AEX15" s="79"/>
      <c r="AEY15" s="79"/>
      <c r="AEZ15" s="79"/>
      <c r="AFA15" s="79"/>
      <c r="AFB15" s="79"/>
      <c r="AFC15" s="79"/>
      <c r="AFD15" s="79"/>
      <c r="AFE15" s="79"/>
      <c r="AFF15" s="79"/>
      <c r="AFG15" s="79"/>
      <c r="AFH15" s="79"/>
      <c r="AFI15" s="79"/>
      <c r="AFJ15" s="79"/>
      <c r="AFK15" s="79"/>
      <c r="AFL15" s="79"/>
      <c r="AFM15" s="79"/>
      <c r="AFN15" s="79"/>
      <c r="AFO15" s="79"/>
      <c r="AFP15" s="79"/>
      <c r="AFQ15" s="79"/>
      <c r="AFR15" s="79"/>
      <c r="AFS15" s="79"/>
      <c r="AFT15" s="79"/>
      <c r="AFU15" s="79"/>
      <c r="AFV15" s="79"/>
      <c r="AFW15" s="79"/>
      <c r="AFX15" s="79"/>
      <c r="AFY15" s="79"/>
      <c r="AFZ15" s="79"/>
      <c r="AGA15" s="79"/>
      <c r="AGB15" s="79"/>
      <c r="AGC15" s="79"/>
      <c r="AGD15" s="79"/>
      <c r="AGE15" s="79"/>
      <c r="AGF15" s="79"/>
      <c r="AGG15" s="79"/>
      <c r="AGH15" s="79"/>
      <c r="AGI15" s="79"/>
      <c r="AGJ15" s="79"/>
      <c r="AGK15" s="79"/>
      <c r="AGL15" s="79"/>
      <c r="AGM15" s="79"/>
      <c r="AGN15" s="79"/>
      <c r="AGO15" s="79"/>
      <c r="AGP15" s="79"/>
      <c r="AGQ15" s="79"/>
      <c r="AGR15" s="79"/>
      <c r="AGS15" s="79"/>
      <c r="AGT15" s="79"/>
      <c r="AGU15" s="79"/>
      <c r="AGV15" s="79"/>
      <c r="AGW15" s="79"/>
      <c r="AGX15" s="79"/>
      <c r="AGY15" s="79"/>
      <c r="AGZ15" s="79"/>
      <c r="AHA15" s="79"/>
      <c r="AHB15" s="79"/>
      <c r="AHC15" s="79"/>
      <c r="AHD15" s="79"/>
      <c r="AHE15" s="79"/>
      <c r="AHF15" s="79"/>
      <c r="AHG15" s="79"/>
      <c r="AHH15" s="79"/>
      <c r="AHI15" s="79"/>
      <c r="AHJ15" s="79"/>
      <c r="AHK15" s="79"/>
      <c r="AHL15" s="79"/>
      <c r="AHM15" s="79"/>
      <c r="AHN15" s="79"/>
      <c r="AHO15" s="79"/>
      <c r="AHP15" s="79"/>
    </row>
    <row r="16" spans="1:900" s="56" customFormat="1" ht="31.75" customHeight="1" x14ac:dyDescent="0.75">
      <c r="A16" s="483"/>
      <c r="B16" s="483"/>
      <c r="C16" s="470"/>
      <c r="D16" s="440"/>
      <c r="E16" s="441"/>
      <c r="F16" s="441"/>
      <c r="G16" s="218"/>
      <c r="H16" s="218"/>
      <c r="I16" s="364"/>
      <c r="J16" s="365"/>
      <c r="K16" s="378"/>
      <c r="L16" s="366"/>
      <c r="M16" s="378"/>
      <c r="N16" s="366"/>
      <c r="O16" s="32"/>
      <c r="P16" s="618"/>
      <c r="Q16" s="618"/>
      <c r="R16" s="32"/>
      <c r="S16" s="32"/>
      <c r="T16" s="32"/>
      <c r="U16" s="32"/>
      <c r="V16" s="32"/>
      <c r="W16" s="936"/>
      <c r="X16" s="18"/>
      <c r="Y16" s="618"/>
      <c r="Z16" s="618"/>
      <c r="AA16" s="18"/>
      <c r="AB16" s="618"/>
      <c r="AC16" s="618"/>
      <c r="AD16" s="18"/>
      <c r="AE16" s="18"/>
      <c r="AF16" s="18"/>
      <c r="AG16" s="18"/>
      <c r="AH16" s="18"/>
      <c r="AI16" s="18"/>
      <c r="AJ16" s="18"/>
      <c r="AK16" s="33"/>
      <c r="AL16" s="221"/>
      <c r="AN16" s="219"/>
      <c r="AO16" s="21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c r="GC16" s="79"/>
      <c r="GD16" s="79"/>
      <c r="GE16" s="79"/>
      <c r="GF16" s="79"/>
      <c r="GG16" s="79"/>
      <c r="GH16" s="79"/>
      <c r="GI16" s="79"/>
      <c r="GJ16" s="79"/>
      <c r="GK16" s="79"/>
      <c r="GL16" s="79"/>
      <c r="GM16" s="79"/>
      <c r="GN16" s="79"/>
      <c r="GO16" s="79"/>
      <c r="GP16" s="79"/>
      <c r="GQ16" s="79"/>
      <c r="GR16" s="79"/>
      <c r="GS16" s="79"/>
      <c r="GT16" s="79"/>
      <c r="GU16" s="79"/>
      <c r="GV16" s="79"/>
      <c r="GW16" s="79"/>
      <c r="GX16" s="79"/>
      <c r="GY16" s="79"/>
      <c r="GZ16" s="79"/>
      <c r="HA16" s="79"/>
      <c r="HB16" s="79"/>
      <c r="HC16" s="79"/>
      <c r="HD16" s="79"/>
      <c r="HE16" s="79"/>
      <c r="HF16" s="79"/>
      <c r="HG16" s="79"/>
      <c r="HH16" s="79"/>
      <c r="HI16" s="79"/>
      <c r="HJ16" s="79"/>
      <c r="HK16" s="79"/>
      <c r="HL16" s="79"/>
      <c r="HM16" s="79"/>
      <c r="HN16" s="79"/>
      <c r="HO16" s="79"/>
      <c r="HP16" s="79"/>
      <c r="HQ16" s="79"/>
      <c r="HR16" s="79"/>
      <c r="HS16" s="79"/>
      <c r="HT16" s="79"/>
      <c r="HU16" s="79"/>
      <c r="HV16" s="79"/>
      <c r="HW16" s="79"/>
      <c r="HX16" s="79"/>
      <c r="HY16" s="79"/>
      <c r="HZ16" s="79"/>
      <c r="IA16" s="79"/>
      <c r="IB16" s="79"/>
      <c r="IC16" s="79"/>
      <c r="ID16" s="79"/>
      <c r="IE16" s="79"/>
      <c r="IF16" s="79"/>
      <c r="IG16" s="79"/>
      <c r="IH16" s="79"/>
      <c r="II16" s="79"/>
      <c r="IJ16" s="79"/>
      <c r="IK16" s="79"/>
      <c r="IL16" s="79"/>
      <c r="IM16" s="79"/>
      <c r="IN16" s="79"/>
      <c r="IO16" s="79"/>
      <c r="IP16" s="79"/>
      <c r="IQ16" s="79"/>
      <c r="IR16" s="79"/>
      <c r="IS16" s="79"/>
      <c r="IT16" s="79"/>
      <c r="IU16" s="79"/>
      <c r="IV16" s="79"/>
      <c r="IW16" s="79"/>
      <c r="IX16" s="79"/>
      <c r="IY16" s="79"/>
      <c r="IZ16" s="79"/>
      <c r="JA16" s="79"/>
      <c r="JB16" s="79"/>
      <c r="JC16" s="79"/>
      <c r="JD16" s="79"/>
      <c r="JE16" s="79"/>
      <c r="JF16" s="79"/>
      <c r="JG16" s="79"/>
      <c r="JH16" s="79"/>
      <c r="JI16" s="79"/>
      <c r="JJ16" s="79"/>
      <c r="JK16" s="79"/>
      <c r="JL16" s="79"/>
      <c r="JM16" s="79"/>
      <c r="JN16" s="79"/>
      <c r="JO16" s="79"/>
      <c r="JP16" s="79"/>
      <c r="JQ16" s="79"/>
      <c r="JR16" s="79"/>
      <c r="JS16" s="79"/>
      <c r="JT16" s="79"/>
      <c r="JU16" s="79"/>
      <c r="JV16" s="79"/>
      <c r="JW16" s="79"/>
      <c r="JX16" s="79"/>
      <c r="JY16" s="79"/>
      <c r="JZ16" s="79"/>
      <c r="KA16" s="79"/>
      <c r="KB16" s="79"/>
      <c r="KC16" s="79"/>
      <c r="KD16" s="79"/>
      <c r="KE16" s="79"/>
      <c r="KF16" s="79"/>
      <c r="KG16" s="79"/>
      <c r="KH16" s="79"/>
      <c r="KI16" s="79"/>
      <c r="KJ16" s="79"/>
      <c r="KK16" s="79"/>
      <c r="KL16" s="79"/>
      <c r="KM16" s="79"/>
      <c r="KN16" s="79"/>
      <c r="KO16" s="79"/>
      <c r="KP16" s="79"/>
      <c r="KQ16" s="79"/>
      <c r="KR16" s="79"/>
      <c r="KS16" s="79"/>
      <c r="KT16" s="79"/>
      <c r="KU16" s="79"/>
      <c r="KV16" s="79"/>
      <c r="KW16" s="79"/>
      <c r="KX16" s="79"/>
      <c r="KY16" s="79"/>
      <c r="KZ16" s="79"/>
      <c r="LA16" s="79"/>
      <c r="LB16" s="79"/>
      <c r="LC16" s="79"/>
      <c r="LD16" s="79"/>
      <c r="LE16" s="79"/>
      <c r="LF16" s="79"/>
      <c r="LG16" s="79"/>
      <c r="LH16" s="79"/>
      <c r="LI16" s="79"/>
      <c r="LJ16" s="79"/>
      <c r="LK16" s="79"/>
      <c r="LL16" s="79"/>
      <c r="LM16" s="79"/>
      <c r="LN16" s="79"/>
      <c r="LO16" s="79"/>
      <c r="LP16" s="79"/>
      <c r="LQ16" s="79"/>
      <c r="LR16" s="79"/>
      <c r="LS16" s="79"/>
      <c r="LT16" s="79"/>
      <c r="LU16" s="79"/>
      <c r="LV16" s="79"/>
      <c r="LW16" s="79"/>
      <c r="LX16" s="79"/>
      <c r="LY16" s="79"/>
      <c r="LZ16" s="79"/>
      <c r="MA16" s="79"/>
      <c r="MB16" s="79"/>
      <c r="MC16" s="79"/>
      <c r="MD16" s="79"/>
      <c r="ME16" s="79"/>
      <c r="MF16" s="79"/>
      <c r="MG16" s="79"/>
      <c r="MH16" s="79"/>
      <c r="MI16" s="79"/>
      <c r="MJ16" s="79"/>
      <c r="MK16" s="79"/>
      <c r="ML16" s="79"/>
      <c r="MM16" s="79"/>
      <c r="MN16" s="79"/>
      <c r="MO16" s="79"/>
      <c r="MP16" s="79"/>
      <c r="MQ16" s="79"/>
      <c r="MR16" s="79"/>
      <c r="MS16" s="79"/>
      <c r="MT16" s="79"/>
      <c r="MU16" s="79"/>
      <c r="MV16" s="79"/>
      <c r="MW16" s="79"/>
      <c r="MX16" s="79"/>
      <c r="MY16" s="79"/>
      <c r="MZ16" s="79"/>
      <c r="NA16" s="79"/>
      <c r="NB16" s="79"/>
      <c r="NC16" s="79"/>
      <c r="ND16" s="79"/>
      <c r="NE16" s="79"/>
      <c r="NF16" s="79"/>
      <c r="NG16" s="79"/>
      <c r="NH16" s="79"/>
      <c r="NI16" s="79"/>
      <c r="NJ16" s="79"/>
      <c r="NK16" s="79"/>
      <c r="NL16" s="79"/>
      <c r="NM16" s="79"/>
      <c r="NN16" s="79"/>
      <c r="NO16" s="79"/>
      <c r="NP16" s="79"/>
      <c r="NQ16" s="79"/>
      <c r="NR16" s="79"/>
      <c r="NS16" s="79"/>
      <c r="NT16" s="79"/>
      <c r="NU16" s="79"/>
      <c r="NV16" s="79"/>
      <c r="NW16" s="79"/>
      <c r="NX16" s="79"/>
      <c r="NY16" s="79"/>
      <c r="NZ16" s="79"/>
      <c r="OA16" s="79"/>
      <c r="OB16" s="79"/>
      <c r="OC16" s="79"/>
      <c r="OD16" s="79"/>
      <c r="OE16" s="79"/>
      <c r="OF16" s="79"/>
      <c r="OG16" s="79"/>
      <c r="OH16" s="79"/>
      <c r="OI16" s="79"/>
      <c r="OJ16" s="79"/>
      <c r="OK16" s="79"/>
      <c r="OL16" s="79"/>
      <c r="OM16" s="79"/>
      <c r="ON16" s="79"/>
      <c r="OO16" s="79"/>
      <c r="OP16" s="79"/>
      <c r="OQ16" s="79"/>
      <c r="OR16" s="79"/>
      <c r="OS16" s="79"/>
      <c r="OT16" s="79"/>
      <c r="OU16" s="79"/>
      <c r="OV16" s="79"/>
      <c r="OW16" s="79"/>
      <c r="OX16" s="79"/>
      <c r="OY16" s="79"/>
      <c r="OZ16" s="79"/>
      <c r="PA16" s="79"/>
      <c r="PB16" s="79"/>
      <c r="PC16" s="79"/>
      <c r="PD16" s="79"/>
      <c r="PE16" s="79"/>
      <c r="PF16" s="79"/>
      <c r="PG16" s="79"/>
      <c r="PH16" s="79"/>
      <c r="PI16" s="79"/>
      <c r="PJ16" s="79"/>
      <c r="PK16" s="79"/>
      <c r="PL16" s="79"/>
      <c r="PM16" s="79"/>
      <c r="PN16" s="79"/>
      <c r="PO16" s="79"/>
      <c r="PP16" s="79"/>
      <c r="PQ16" s="79"/>
      <c r="PR16" s="79"/>
      <c r="PS16" s="79"/>
      <c r="PT16" s="79"/>
      <c r="PU16" s="79"/>
      <c r="PV16" s="79"/>
      <c r="PW16" s="79"/>
      <c r="PX16" s="79"/>
      <c r="PY16" s="79"/>
      <c r="PZ16" s="79"/>
      <c r="QA16" s="79"/>
      <c r="QB16" s="79"/>
      <c r="QC16" s="79"/>
      <c r="QD16" s="79"/>
      <c r="QE16" s="79"/>
      <c r="QF16" s="79"/>
      <c r="QG16" s="79"/>
      <c r="QH16" s="79"/>
      <c r="QI16" s="79"/>
      <c r="QJ16" s="79"/>
      <c r="QK16" s="79"/>
      <c r="QL16" s="79"/>
      <c r="QM16" s="79"/>
      <c r="QN16" s="79"/>
      <c r="QO16" s="79"/>
      <c r="QP16" s="79"/>
      <c r="QQ16" s="79"/>
      <c r="QR16" s="79"/>
      <c r="QS16" s="79"/>
      <c r="QT16" s="79"/>
      <c r="QU16" s="79"/>
      <c r="QV16" s="79"/>
      <c r="QW16" s="79"/>
      <c r="QX16" s="79"/>
      <c r="QY16" s="79"/>
      <c r="QZ16" s="79"/>
      <c r="RA16" s="79"/>
      <c r="RB16" s="79"/>
      <c r="RC16" s="79"/>
      <c r="RD16" s="79"/>
      <c r="RE16" s="79"/>
      <c r="RF16" s="79"/>
      <c r="RG16" s="79"/>
      <c r="RH16" s="79"/>
      <c r="RI16" s="79"/>
      <c r="RJ16" s="79"/>
      <c r="RK16" s="79"/>
      <c r="RL16" s="79"/>
      <c r="RM16" s="79"/>
      <c r="RN16" s="79"/>
      <c r="RO16" s="79"/>
      <c r="RP16" s="79"/>
      <c r="RQ16" s="79"/>
      <c r="RR16" s="79"/>
      <c r="RS16" s="79"/>
      <c r="RT16" s="79"/>
      <c r="RU16" s="79"/>
      <c r="RV16" s="79"/>
      <c r="RW16" s="79"/>
      <c r="RX16" s="79"/>
      <c r="RY16" s="79"/>
      <c r="RZ16" s="79"/>
      <c r="SA16" s="79"/>
      <c r="SB16" s="79"/>
      <c r="SC16" s="79"/>
      <c r="SD16" s="79"/>
      <c r="SE16" s="79"/>
      <c r="SF16" s="79"/>
      <c r="SG16" s="79"/>
      <c r="SH16" s="79"/>
      <c r="SI16" s="79"/>
      <c r="SJ16" s="79"/>
      <c r="SK16" s="79"/>
      <c r="SL16" s="79"/>
      <c r="SM16" s="79"/>
      <c r="SN16" s="79"/>
      <c r="SO16" s="79"/>
      <c r="SP16" s="79"/>
      <c r="SQ16" s="79"/>
      <c r="SR16" s="79"/>
      <c r="SS16" s="79"/>
      <c r="ST16" s="79"/>
      <c r="SU16" s="79"/>
      <c r="SV16" s="79"/>
      <c r="SW16" s="79"/>
      <c r="SX16" s="79"/>
      <c r="SY16" s="79"/>
      <c r="SZ16" s="79"/>
      <c r="TA16" s="79"/>
      <c r="TB16" s="79"/>
      <c r="TC16" s="79"/>
      <c r="TD16" s="79"/>
      <c r="TE16" s="79"/>
      <c r="TF16" s="79"/>
      <c r="TG16" s="79"/>
      <c r="TH16" s="79"/>
      <c r="TI16" s="79"/>
      <c r="TJ16" s="79"/>
      <c r="TK16" s="79"/>
      <c r="TL16" s="79"/>
      <c r="TM16" s="79"/>
      <c r="TN16" s="79"/>
      <c r="TO16" s="79"/>
      <c r="TP16" s="79"/>
      <c r="TQ16" s="79"/>
      <c r="TR16" s="79"/>
      <c r="TS16" s="79"/>
      <c r="TT16" s="79"/>
      <c r="TU16" s="79"/>
      <c r="TV16" s="79"/>
      <c r="TW16" s="79"/>
      <c r="TX16" s="79"/>
      <c r="TY16" s="79"/>
      <c r="TZ16" s="79"/>
      <c r="UA16" s="79"/>
      <c r="UB16" s="79"/>
      <c r="UC16" s="79"/>
      <c r="UD16" s="79"/>
      <c r="UE16" s="79"/>
      <c r="UF16" s="79"/>
      <c r="UG16" s="79"/>
      <c r="UH16" s="79"/>
      <c r="UI16" s="79"/>
      <c r="UJ16" s="79"/>
      <c r="UK16" s="79"/>
      <c r="UL16" s="79"/>
      <c r="UM16" s="79"/>
      <c r="UN16" s="79"/>
      <c r="UO16" s="79"/>
      <c r="UP16" s="79"/>
      <c r="UQ16" s="79"/>
      <c r="UR16" s="79"/>
      <c r="US16" s="79"/>
      <c r="UT16" s="79"/>
      <c r="UU16" s="79"/>
      <c r="UV16" s="79"/>
      <c r="UW16" s="79"/>
      <c r="UX16" s="79"/>
      <c r="UY16" s="79"/>
      <c r="UZ16" s="79"/>
      <c r="VA16" s="79"/>
      <c r="VB16" s="79"/>
      <c r="VC16" s="79"/>
      <c r="VD16" s="79"/>
      <c r="VE16" s="79"/>
      <c r="VF16" s="79"/>
      <c r="VG16" s="79"/>
      <c r="VH16" s="79"/>
      <c r="VI16" s="79"/>
      <c r="VJ16" s="79"/>
      <c r="VK16" s="79"/>
      <c r="VL16" s="79"/>
      <c r="VM16" s="79"/>
      <c r="VN16" s="79"/>
      <c r="VO16" s="79"/>
      <c r="VP16" s="79"/>
      <c r="VQ16" s="79"/>
      <c r="VR16" s="79"/>
      <c r="VS16" s="79"/>
      <c r="VT16" s="79"/>
      <c r="VU16" s="79"/>
      <c r="VV16" s="79"/>
      <c r="VW16" s="79"/>
      <c r="VX16" s="79"/>
      <c r="VY16" s="79"/>
      <c r="VZ16" s="79"/>
      <c r="WA16" s="79"/>
      <c r="WB16" s="79"/>
      <c r="WC16" s="79"/>
      <c r="WD16" s="79"/>
      <c r="WE16" s="79"/>
      <c r="WF16" s="79"/>
      <c r="WG16" s="79"/>
      <c r="WH16" s="79"/>
      <c r="WI16" s="79"/>
      <c r="WJ16" s="79"/>
      <c r="WK16" s="79"/>
      <c r="WL16" s="79"/>
      <c r="WM16" s="79"/>
      <c r="WN16" s="79"/>
      <c r="WO16" s="79"/>
      <c r="WP16" s="79"/>
      <c r="WQ16" s="79"/>
      <c r="WR16" s="79"/>
      <c r="WS16" s="79"/>
      <c r="WT16" s="79"/>
      <c r="WU16" s="79"/>
      <c r="WV16" s="79"/>
      <c r="WW16" s="79"/>
      <c r="WX16" s="79"/>
      <c r="WY16" s="79"/>
      <c r="WZ16" s="79"/>
      <c r="XA16" s="79"/>
      <c r="XB16" s="79"/>
      <c r="XC16" s="79"/>
      <c r="XD16" s="79"/>
      <c r="XE16" s="79"/>
      <c r="XF16" s="79"/>
      <c r="XG16" s="79"/>
      <c r="XH16" s="79"/>
      <c r="XI16" s="79"/>
      <c r="XJ16" s="79"/>
      <c r="XK16" s="79"/>
      <c r="XL16" s="79"/>
      <c r="XM16" s="79"/>
      <c r="XN16" s="79"/>
      <c r="XO16" s="79"/>
      <c r="XP16" s="79"/>
      <c r="XQ16" s="79"/>
      <c r="XR16" s="79"/>
      <c r="XS16" s="79"/>
      <c r="XT16" s="79"/>
      <c r="XU16" s="79"/>
      <c r="XV16" s="79"/>
      <c r="XW16" s="79"/>
      <c r="XX16" s="79"/>
      <c r="XY16" s="79"/>
      <c r="XZ16" s="79"/>
      <c r="YA16" s="79"/>
      <c r="YB16" s="79"/>
      <c r="YC16" s="79"/>
      <c r="YD16" s="79"/>
      <c r="YE16" s="79"/>
      <c r="YF16" s="79"/>
      <c r="YG16" s="79"/>
      <c r="YH16" s="79"/>
      <c r="YI16" s="79"/>
      <c r="YJ16" s="79"/>
      <c r="YK16" s="79"/>
      <c r="YL16" s="79"/>
      <c r="YM16" s="79"/>
      <c r="YN16" s="79"/>
      <c r="YO16" s="79"/>
      <c r="YP16" s="79"/>
      <c r="YQ16" s="79"/>
      <c r="YR16" s="79"/>
      <c r="YS16" s="79"/>
      <c r="YT16" s="79"/>
      <c r="YU16" s="79"/>
      <c r="YV16" s="79"/>
      <c r="YW16" s="79"/>
      <c r="YX16" s="79"/>
      <c r="YY16" s="79"/>
      <c r="YZ16" s="79"/>
      <c r="ZA16" s="79"/>
      <c r="ZB16" s="79"/>
      <c r="ZC16" s="79"/>
      <c r="ZD16" s="79"/>
      <c r="ZE16" s="79"/>
      <c r="ZF16" s="79"/>
      <c r="ZG16" s="79"/>
      <c r="ZH16" s="79"/>
      <c r="ZI16" s="79"/>
      <c r="ZJ16" s="79"/>
      <c r="ZK16" s="79"/>
      <c r="ZL16" s="79"/>
      <c r="ZM16" s="79"/>
      <c r="ZN16" s="79"/>
      <c r="ZO16" s="79"/>
      <c r="ZP16" s="79"/>
      <c r="ZQ16" s="79"/>
      <c r="ZR16" s="79"/>
      <c r="ZS16" s="79"/>
      <c r="ZT16" s="79"/>
      <c r="ZU16" s="79"/>
      <c r="ZV16" s="79"/>
      <c r="ZW16" s="79"/>
      <c r="ZX16" s="79"/>
      <c r="ZY16" s="79"/>
      <c r="ZZ16" s="79"/>
      <c r="AAA16" s="79"/>
      <c r="AAB16" s="79"/>
      <c r="AAC16" s="79"/>
      <c r="AAD16" s="79"/>
      <c r="AAE16" s="79"/>
      <c r="AAF16" s="79"/>
      <c r="AAG16" s="79"/>
      <c r="AAH16" s="79"/>
      <c r="AAI16" s="79"/>
      <c r="AAJ16" s="79"/>
      <c r="AAK16" s="79"/>
      <c r="AAL16" s="79"/>
      <c r="AAM16" s="79"/>
      <c r="AAN16" s="79"/>
      <c r="AAO16" s="79"/>
      <c r="AAP16" s="79"/>
      <c r="AAQ16" s="79"/>
      <c r="AAR16" s="79"/>
      <c r="AAS16" s="79"/>
      <c r="AAT16" s="79"/>
      <c r="AAU16" s="79"/>
      <c r="AAV16" s="79"/>
      <c r="AAW16" s="79"/>
      <c r="AAX16" s="79"/>
      <c r="AAY16" s="79"/>
      <c r="AAZ16" s="79"/>
      <c r="ABA16" s="79"/>
      <c r="ABB16" s="79"/>
      <c r="ABC16" s="79"/>
      <c r="ABD16" s="79"/>
      <c r="ABE16" s="79"/>
      <c r="ABF16" s="79"/>
      <c r="ABG16" s="79"/>
      <c r="ABH16" s="79"/>
      <c r="ABI16" s="79"/>
      <c r="ABJ16" s="79"/>
      <c r="ABK16" s="79"/>
      <c r="ABL16" s="79"/>
      <c r="ABM16" s="79"/>
      <c r="ABN16" s="79"/>
      <c r="ABO16" s="79"/>
      <c r="ABP16" s="79"/>
      <c r="ABQ16" s="79"/>
      <c r="ABR16" s="79"/>
      <c r="ABS16" s="79"/>
      <c r="ABT16" s="79"/>
      <c r="ABU16" s="79"/>
      <c r="ABV16" s="79"/>
      <c r="ABW16" s="79"/>
      <c r="ABX16" s="79"/>
      <c r="ABY16" s="79"/>
      <c r="ABZ16" s="79"/>
      <c r="ACA16" s="79"/>
      <c r="ACB16" s="79"/>
      <c r="ACC16" s="79"/>
      <c r="ACD16" s="79"/>
      <c r="ACE16" s="79"/>
      <c r="ACF16" s="79"/>
      <c r="ACG16" s="79"/>
      <c r="ACH16" s="79"/>
      <c r="ACI16" s="79"/>
      <c r="ACJ16" s="79"/>
      <c r="ACK16" s="79"/>
      <c r="ACL16" s="79"/>
      <c r="ACM16" s="79"/>
      <c r="ACN16" s="79"/>
      <c r="ACO16" s="79"/>
      <c r="ACP16" s="79"/>
      <c r="ACQ16" s="79"/>
      <c r="ACR16" s="79"/>
      <c r="ACS16" s="79"/>
      <c r="ACT16" s="79"/>
      <c r="ACU16" s="79"/>
      <c r="ACV16" s="79"/>
      <c r="ACW16" s="79"/>
      <c r="ACX16" s="79"/>
      <c r="ACY16" s="79"/>
      <c r="ACZ16" s="79"/>
      <c r="ADA16" s="79"/>
      <c r="ADB16" s="79"/>
      <c r="ADC16" s="79"/>
      <c r="ADD16" s="79"/>
      <c r="ADE16" s="79"/>
      <c r="ADF16" s="79"/>
      <c r="ADG16" s="79"/>
      <c r="ADH16" s="79"/>
      <c r="ADI16" s="79"/>
      <c r="ADJ16" s="79"/>
      <c r="ADK16" s="79"/>
      <c r="ADL16" s="79"/>
      <c r="ADM16" s="79"/>
      <c r="ADN16" s="79"/>
      <c r="ADO16" s="79"/>
      <c r="ADP16" s="79"/>
      <c r="ADQ16" s="79"/>
      <c r="ADR16" s="79"/>
      <c r="ADS16" s="79"/>
      <c r="ADT16" s="79"/>
      <c r="ADU16" s="79"/>
      <c r="ADV16" s="79"/>
      <c r="ADW16" s="79"/>
      <c r="ADX16" s="79"/>
      <c r="ADY16" s="79"/>
      <c r="ADZ16" s="79"/>
      <c r="AEA16" s="79"/>
      <c r="AEB16" s="79"/>
      <c r="AEC16" s="79"/>
      <c r="AED16" s="79"/>
      <c r="AEE16" s="79"/>
      <c r="AEF16" s="79"/>
      <c r="AEG16" s="79"/>
      <c r="AEH16" s="79"/>
      <c r="AEI16" s="79"/>
      <c r="AEJ16" s="79"/>
      <c r="AEK16" s="79"/>
      <c r="AEL16" s="79"/>
      <c r="AEM16" s="79"/>
      <c r="AEN16" s="79"/>
      <c r="AEO16" s="79"/>
      <c r="AEP16" s="79"/>
      <c r="AEQ16" s="79"/>
      <c r="AER16" s="79"/>
      <c r="AES16" s="79"/>
      <c r="AET16" s="79"/>
      <c r="AEU16" s="79"/>
      <c r="AEV16" s="79"/>
      <c r="AEW16" s="79"/>
      <c r="AEX16" s="79"/>
      <c r="AEY16" s="79"/>
      <c r="AEZ16" s="79"/>
      <c r="AFA16" s="79"/>
      <c r="AFB16" s="79"/>
      <c r="AFC16" s="79"/>
      <c r="AFD16" s="79"/>
      <c r="AFE16" s="79"/>
      <c r="AFF16" s="79"/>
      <c r="AFG16" s="79"/>
      <c r="AFH16" s="79"/>
      <c r="AFI16" s="79"/>
      <c r="AFJ16" s="79"/>
      <c r="AFK16" s="79"/>
      <c r="AFL16" s="79"/>
      <c r="AFM16" s="79"/>
      <c r="AFN16" s="79"/>
      <c r="AFO16" s="79"/>
      <c r="AFP16" s="79"/>
      <c r="AFQ16" s="79"/>
      <c r="AFR16" s="79"/>
      <c r="AFS16" s="79"/>
      <c r="AFT16" s="79"/>
      <c r="AFU16" s="79"/>
      <c r="AFV16" s="79"/>
      <c r="AFW16" s="79"/>
      <c r="AFX16" s="79"/>
      <c r="AFY16" s="79"/>
      <c r="AFZ16" s="79"/>
      <c r="AGA16" s="79"/>
      <c r="AGB16" s="79"/>
      <c r="AGC16" s="79"/>
      <c r="AGD16" s="79"/>
      <c r="AGE16" s="79"/>
      <c r="AGF16" s="79"/>
      <c r="AGG16" s="79"/>
      <c r="AGH16" s="79"/>
      <c r="AGI16" s="79"/>
      <c r="AGJ16" s="79"/>
      <c r="AGK16" s="79"/>
      <c r="AGL16" s="79"/>
      <c r="AGM16" s="79"/>
      <c r="AGN16" s="79"/>
      <c r="AGO16" s="79"/>
      <c r="AGP16" s="79"/>
      <c r="AGQ16" s="79"/>
      <c r="AGR16" s="79"/>
      <c r="AGS16" s="79"/>
      <c r="AGT16" s="79"/>
      <c r="AGU16" s="79"/>
      <c r="AGV16" s="79"/>
      <c r="AGW16" s="79"/>
      <c r="AGX16" s="79"/>
      <c r="AGY16" s="79"/>
      <c r="AGZ16" s="79"/>
      <c r="AHA16" s="79"/>
      <c r="AHB16" s="79"/>
      <c r="AHC16" s="79"/>
      <c r="AHD16" s="79"/>
      <c r="AHE16" s="79"/>
      <c r="AHF16" s="79"/>
      <c r="AHG16" s="79"/>
      <c r="AHH16" s="79"/>
      <c r="AHI16" s="79"/>
      <c r="AHJ16" s="79"/>
      <c r="AHK16" s="79"/>
      <c r="AHL16" s="79"/>
      <c r="AHM16" s="79"/>
      <c r="AHN16" s="79"/>
      <c r="AHO16" s="79"/>
      <c r="AHP16" s="79"/>
    </row>
    <row r="17" spans="1:15890" s="56" customFormat="1" ht="31.75" customHeight="1" x14ac:dyDescent="0.75">
      <c r="A17" s="1990" t="s">
        <v>107</v>
      </c>
      <c r="B17" s="2178" t="s">
        <v>108</v>
      </c>
      <c r="C17" s="379">
        <v>2.1</v>
      </c>
      <c r="D17" s="377" t="s">
        <v>37</v>
      </c>
      <c r="E17" s="425" t="s">
        <v>25</v>
      </c>
      <c r="F17" s="425" t="s">
        <v>12</v>
      </c>
      <c r="G17" s="214">
        <f t="array" ref="G17">INDEX('Salary . staff rates'!$A$6:$C$28,MATCH(1,('Salary . staff rates'!$A$6:$A$28=E17)*('Salary . staff rates'!$B$6:$B$28=F17),0),3)</f>
        <v>75000</v>
      </c>
      <c r="H17" s="214">
        <f t="shared" si="0"/>
        <v>526.31578947368428</v>
      </c>
      <c r="I17" s="345" t="s">
        <v>0</v>
      </c>
      <c r="J17" s="346" t="s">
        <v>0</v>
      </c>
      <c r="K17" s="433">
        <v>12</v>
      </c>
      <c r="L17" s="347">
        <f t="shared" si="7"/>
        <v>6315.7894736842118</v>
      </c>
      <c r="M17" s="348" t="s">
        <v>31</v>
      </c>
      <c r="N17" s="349">
        <f>IF(M17="Yes",L17*'Salary . staff rates'!$C$34,0)</f>
        <v>0</v>
      </c>
      <c r="O17" s="55"/>
      <c r="P17" s="1848">
        <v>1</v>
      </c>
      <c r="Q17" s="1848">
        <v>1</v>
      </c>
      <c r="R17" s="55"/>
      <c r="S17" s="55"/>
      <c r="T17" s="55"/>
      <c r="U17" s="55"/>
      <c r="V17" s="55"/>
      <c r="W17" s="156"/>
      <c r="X17" s="18"/>
      <c r="Y17" s="1848">
        <f t="shared" ref="Y17:Y24" si="10">IF(L17&lt;&gt;"",L17*P17,"")</f>
        <v>6315.7894736842118</v>
      </c>
      <c r="Z17" s="1848">
        <f t="shared" ref="Z17:Z24" si="11">IF(N17&lt;&gt;"",N17*P17,"")</f>
        <v>0</v>
      </c>
      <c r="AA17" s="18"/>
      <c r="AB17" s="1848">
        <f t="shared" ref="AB17:AB24" si="12">IF(L17&lt;&gt;"",L17*Q17,"")</f>
        <v>6315.7894736842118</v>
      </c>
      <c r="AC17" s="1848">
        <f t="shared" ref="AC17:AC24" si="13">IF(N17&lt;&gt;"",N17*Q17,"")</f>
        <v>0</v>
      </c>
      <c r="AD17" s="18"/>
      <c r="AE17" s="18"/>
      <c r="AF17" s="18"/>
      <c r="AG17" s="18"/>
      <c r="AH17" s="18"/>
      <c r="AI17" s="18"/>
      <c r="AJ17" s="18"/>
      <c r="AL17" s="221"/>
      <c r="AN17" s="1015">
        <f t="shared" ref="AN17:AN24" si="14">IF(W17=1,0,Y17)</f>
        <v>6315.7894736842118</v>
      </c>
      <c r="AO17" s="1015">
        <f t="shared" ref="AO17:AO24" si="15">IF(W17=1,0,Z17)</f>
        <v>0</v>
      </c>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c r="GC17" s="79"/>
      <c r="GD17" s="79"/>
      <c r="GE17" s="79"/>
      <c r="GF17" s="79"/>
      <c r="GG17" s="79"/>
      <c r="GH17" s="79"/>
      <c r="GI17" s="79"/>
      <c r="GJ17" s="79"/>
      <c r="GK17" s="79"/>
      <c r="GL17" s="79"/>
      <c r="GM17" s="79"/>
      <c r="GN17" s="79"/>
      <c r="GO17" s="79"/>
      <c r="GP17" s="79"/>
      <c r="GQ17" s="79"/>
      <c r="GR17" s="79"/>
      <c r="GS17" s="79"/>
      <c r="GT17" s="79"/>
      <c r="GU17" s="79"/>
      <c r="GV17" s="79"/>
      <c r="GW17" s="79"/>
      <c r="GX17" s="79"/>
      <c r="GY17" s="79"/>
      <c r="GZ17" s="79"/>
      <c r="HA17" s="79"/>
      <c r="HB17" s="79"/>
      <c r="HC17" s="79"/>
      <c r="HD17" s="79"/>
      <c r="HE17" s="79"/>
      <c r="HF17" s="79"/>
      <c r="HG17" s="79"/>
      <c r="HH17" s="79"/>
      <c r="HI17" s="79"/>
      <c r="HJ17" s="79"/>
      <c r="HK17" s="79"/>
      <c r="HL17" s="79"/>
      <c r="HM17" s="79"/>
      <c r="HN17" s="79"/>
      <c r="HO17" s="79"/>
      <c r="HP17" s="79"/>
      <c r="HQ17" s="79"/>
      <c r="HR17" s="79"/>
      <c r="HS17" s="79"/>
      <c r="HT17" s="79"/>
      <c r="HU17" s="79"/>
      <c r="HV17" s="79"/>
      <c r="HW17" s="79"/>
      <c r="HX17" s="79"/>
      <c r="HY17" s="79"/>
      <c r="HZ17" s="79"/>
      <c r="IA17" s="79"/>
      <c r="IB17" s="79"/>
      <c r="IC17" s="79"/>
      <c r="ID17" s="79"/>
      <c r="IE17" s="79"/>
      <c r="IF17" s="79"/>
      <c r="IG17" s="79"/>
      <c r="IH17" s="79"/>
      <c r="II17" s="79"/>
      <c r="IJ17" s="79"/>
      <c r="IK17" s="79"/>
      <c r="IL17" s="79"/>
      <c r="IM17" s="79"/>
      <c r="IN17" s="79"/>
      <c r="IO17" s="79"/>
      <c r="IP17" s="79"/>
      <c r="IQ17" s="79"/>
      <c r="IR17" s="79"/>
      <c r="IS17" s="79"/>
      <c r="IT17" s="79"/>
      <c r="IU17" s="79"/>
      <c r="IV17" s="79"/>
      <c r="IW17" s="79"/>
      <c r="IX17" s="79"/>
      <c r="IY17" s="79"/>
      <c r="IZ17" s="79"/>
      <c r="JA17" s="79"/>
      <c r="JB17" s="79"/>
      <c r="JC17" s="79"/>
      <c r="JD17" s="79"/>
      <c r="JE17" s="79"/>
      <c r="JF17" s="79"/>
      <c r="JG17" s="79"/>
      <c r="JH17" s="79"/>
      <c r="JI17" s="79"/>
      <c r="JJ17" s="79"/>
      <c r="JK17" s="79"/>
      <c r="JL17" s="79"/>
      <c r="JM17" s="79"/>
      <c r="JN17" s="79"/>
      <c r="JO17" s="79"/>
      <c r="JP17" s="79"/>
      <c r="JQ17" s="79"/>
      <c r="JR17" s="79"/>
      <c r="JS17" s="79"/>
      <c r="JT17" s="79"/>
      <c r="JU17" s="79"/>
      <c r="JV17" s="79"/>
      <c r="JW17" s="79"/>
      <c r="JX17" s="79"/>
      <c r="JY17" s="79"/>
      <c r="JZ17" s="79"/>
      <c r="KA17" s="79"/>
      <c r="KB17" s="79"/>
      <c r="KC17" s="79"/>
      <c r="KD17" s="79"/>
      <c r="KE17" s="79"/>
      <c r="KF17" s="79"/>
      <c r="KG17" s="79"/>
      <c r="KH17" s="79"/>
      <c r="KI17" s="79"/>
      <c r="KJ17" s="79"/>
      <c r="KK17" s="79"/>
      <c r="KL17" s="79"/>
      <c r="KM17" s="79"/>
      <c r="KN17" s="79"/>
      <c r="KO17" s="79"/>
      <c r="KP17" s="79"/>
      <c r="KQ17" s="79"/>
      <c r="KR17" s="79"/>
      <c r="KS17" s="79"/>
      <c r="KT17" s="79"/>
      <c r="KU17" s="79"/>
      <c r="KV17" s="79"/>
      <c r="KW17" s="79"/>
      <c r="KX17" s="79"/>
      <c r="KY17" s="79"/>
      <c r="KZ17" s="79"/>
      <c r="LA17" s="79"/>
      <c r="LB17" s="79"/>
      <c r="LC17" s="79"/>
      <c r="LD17" s="79"/>
      <c r="LE17" s="79"/>
      <c r="LF17" s="79"/>
      <c r="LG17" s="79"/>
      <c r="LH17" s="79"/>
      <c r="LI17" s="79"/>
      <c r="LJ17" s="79"/>
      <c r="LK17" s="79"/>
      <c r="LL17" s="79"/>
      <c r="LM17" s="79"/>
      <c r="LN17" s="79"/>
      <c r="LO17" s="79"/>
      <c r="LP17" s="79"/>
      <c r="LQ17" s="79"/>
      <c r="LR17" s="79"/>
      <c r="LS17" s="79"/>
      <c r="LT17" s="79"/>
      <c r="LU17" s="79"/>
      <c r="LV17" s="79"/>
      <c r="LW17" s="79"/>
      <c r="LX17" s="79"/>
      <c r="LY17" s="79"/>
      <c r="LZ17" s="79"/>
      <c r="MA17" s="79"/>
      <c r="MB17" s="79"/>
      <c r="MC17" s="79"/>
      <c r="MD17" s="79"/>
      <c r="ME17" s="79"/>
      <c r="MF17" s="79"/>
      <c r="MG17" s="79"/>
      <c r="MH17" s="79"/>
      <c r="MI17" s="79"/>
      <c r="MJ17" s="79"/>
      <c r="MK17" s="79"/>
      <c r="ML17" s="79"/>
      <c r="MM17" s="79"/>
      <c r="MN17" s="79"/>
      <c r="MO17" s="79"/>
      <c r="MP17" s="79"/>
      <c r="MQ17" s="79"/>
      <c r="MR17" s="79"/>
      <c r="MS17" s="79"/>
      <c r="MT17" s="79"/>
      <c r="MU17" s="79"/>
      <c r="MV17" s="79"/>
      <c r="MW17" s="79"/>
      <c r="MX17" s="79"/>
      <c r="MY17" s="79"/>
      <c r="MZ17" s="79"/>
      <c r="NA17" s="79"/>
      <c r="NB17" s="79"/>
      <c r="NC17" s="79"/>
      <c r="ND17" s="79"/>
      <c r="NE17" s="79"/>
      <c r="NF17" s="79"/>
      <c r="NG17" s="79"/>
      <c r="NH17" s="79"/>
      <c r="NI17" s="79"/>
      <c r="NJ17" s="79"/>
      <c r="NK17" s="79"/>
      <c r="NL17" s="79"/>
      <c r="NM17" s="79"/>
      <c r="NN17" s="79"/>
      <c r="NO17" s="79"/>
      <c r="NP17" s="79"/>
      <c r="NQ17" s="79"/>
      <c r="NR17" s="79"/>
      <c r="NS17" s="79"/>
      <c r="NT17" s="79"/>
      <c r="NU17" s="79"/>
      <c r="NV17" s="79"/>
      <c r="NW17" s="79"/>
      <c r="NX17" s="79"/>
      <c r="NY17" s="79"/>
      <c r="NZ17" s="79"/>
      <c r="OA17" s="79"/>
      <c r="OB17" s="79"/>
      <c r="OC17" s="79"/>
      <c r="OD17" s="79"/>
      <c r="OE17" s="79"/>
      <c r="OF17" s="79"/>
      <c r="OG17" s="79"/>
      <c r="OH17" s="79"/>
      <c r="OI17" s="79"/>
      <c r="OJ17" s="79"/>
      <c r="OK17" s="79"/>
      <c r="OL17" s="79"/>
      <c r="OM17" s="79"/>
      <c r="ON17" s="79"/>
      <c r="OO17" s="79"/>
      <c r="OP17" s="79"/>
      <c r="OQ17" s="79"/>
      <c r="OR17" s="79"/>
      <c r="OS17" s="79"/>
      <c r="OT17" s="79"/>
      <c r="OU17" s="79"/>
      <c r="OV17" s="79"/>
      <c r="OW17" s="79"/>
      <c r="OX17" s="79"/>
      <c r="OY17" s="79"/>
      <c r="OZ17" s="79"/>
      <c r="PA17" s="79"/>
      <c r="PB17" s="79"/>
      <c r="PC17" s="79"/>
      <c r="PD17" s="79"/>
      <c r="PE17" s="79"/>
      <c r="PF17" s="79"/>
      <c r="PG17" s="79"/>
      <c r="PH17" s="79"/>
      <c r="PI17" s="79"/>
      <c r="PJ17" s="79"/>
      <c r="PK17" s="79"/>
      <c r="PL17" s="79"/>
      <c r="PM17" s="79"/>
      <c r="PN17" s="79"/>
      <c r="PO17" s="79"/>
      <c r="PP17" s="79"/>
      <c r="PQ17" s="79"/>
      <c r="PR17" s="79"/>
      <c r="PS17" s="79"/>
      <c r="PT17" s="79"/>
      <c r="PU17" s="79"/>
      <c r="PV17" s="79"/>
      <c r="PW17" s="79"/>
      <c r="PX17" s="79"/>
      <c r="PY17" s="79"/>
      <c r="PZ17" s="79"/>
      <c r="QA17" s="79"/>
      <c r="QB17" s="79"/>
      <c r="QC17" s="79"/>
      <c r="QD17" s="79"/>
      <c r="QE17" s="79"/>
      <c r="QF17" s="79"/>
      <c r="QG17" s="79"/>
      <c r="QH17" s="79"/>
      <c r="QI17" s="79"/>
      <c r="QJ17" s="79"/>
      <c r="QK17" s="79"/>
      <c r="QL17" s="79"/>
      <c r="QM17" s="79"/>
      <c r="QN17" s="79"/>
      <c r="QO17" s="79"/>
      <c r="QP17" s="79"/>
      <c r="QQ17" s="79"/>
      <c r="QR17" s="79"/>
      <c r="QS17" s="79"/>
      <c r="QT17" s="79"/>
      <c r="QU17" s="79"/>
      <c r="QV17" s="79"/>
      <c r="QW17" s="79"/>
      <c r="QX17" s="79"/>
      <c r="QY17" s="79"/>
      <c r="QZ17" s="79"/>
      <c r="RA17" s="79"/>
      <c r="RB17" s="79"/>
      <c r="RC17" s="79"/>
      <c r="RD17" s="79"/>
      <c r="RE17" s="79"/>
      <c r="RF17" s="79"/>
      <c r="RG17" s="79"/>
      <c r="RH17" s="79"/>
      <c r="RI17" s="79"/>
      <c r="RJ17" s="79"/>
      <c r="RK17" s="79"/>
      <c r="RL17" s="79"/>
      <c r="RM17" s="79"/>
      <c r="RN17" s="79"/>
      <c r="RO17" s="79"/>
      <c r="RP17" s="79"/>
      <c r="RQ17" s="79"/>
      <c r="RR17" s="79"/>
      <c r="RS17" s="79"/>
      <c r="RT17" s="79"/>
      <c r="RU17" s="79"/>
      <c r="RV17" s="79"/>
      <c r="RW17" s="79"/>
      <c r="RX17" s="79"/>
      <c r="RY17" s="79"/>
      <c r="RZ17" s="79"/>
      <c r="SA17" s="79"/>
      <c r="SB17" s="79"/>
      <c r="SC17" s="79"/>
      <c r="SD17" s="79"/>
      <c r="SE17" s="79"/>
      <c r="SF17" s="79"/>
      <c r="SG17" s="79"/>
      <c r="SH17" s="79"/>
      <c r="SI17" s="79"/>
      <c r="SJ17" s="79"/>
      <c r="SK17" s="79"/>
      <c r="SL17" s="79"/>
      <c r="SM17" s="79"/>
      <c r="SN17" s="79"/>
      <c r="SO17" s="79"/>
      <c r="SP17" s="79"/>
      <c r="SQ17" s="79"/>
      <c r="SR17" s="79"/>
      <c r="SS17" s="79"/>
      <c r="ST17" s="79"/>
      <c r="SU17" s="79"/>
      <c r="SV17" s="79"/>
      <c r="SW17" s="79"/>
      <c r="SX17" s="79"/>
      <c r="SY17" s="79"/>
      <c r="SZ17" s="79"/>
      <c r="TA17" s="79"/>
      <c r="TB17" s="79"/>
      <c r="TC17" s="79"/>
      <c r="TD17" s="79"/>
      <c r="TE17" s="79"/>
      <c r="TF17" s="79"/>
      <c r="TG17" s="79"/>
      <c r="TH17" s="79"/>
      <c r="TI17" s="79"/>
      <c r="TJ17" s="79"/>
      <c r="TK17" s="79"/>
      <c r="TL17" s="79"/>
      <c r="TM17" s="79"/>
      <c r="TN17" s="79"/>
      <c r="TO17" s="79"/>
      <c r="TP17" s="79"/>
      <c r="TQ17" s="79"/>
      <c r="TR17" s="79"/>
      <c r="TS17" s="79"/>
      <c r="TT17" s="79"/>
      <c r="TU17" s="79"/>
      <c r="TV17" s="79"/>
      <c r="TW17" s="79"/>
      <c r="TX17" s="79"/>
      <c r="TY17" s="79"/>
      <c r="TZ17" s="79"/>
      <c r="UA17" s="79"/>
      <c r="UB17" s="79"/>
      <c r="UC17" s="79"/>
      <c r="UD17" s="79"/>
      <c r="UE17" s="79"/>
      <c r="UF17" s="79"/>
      <c r="UG17" s="79"/>
      <c r="UH17" s="79"/>
      <c r="UI17" s="79"/>
      <c r="UJ17" s="79"/>
      <c r="UK17" s="79"/>
      <c r="UL17" s="79"/>
      <c r="UM17" s="79"/>
      <c r="UN17" s="79"/>
      <c r="UO17" s="79"/>
      <c r="UP17" s="79"/>
      <c r="UQ17" s="79"/>
      <c r="UR17" s="79"/>
      <c r="US17" s="79"/>
      <c r="UT17" s="79"/>
      <c r="UU17" s="79"/>
      <c r="UV17" s="79"/>
      <c r="UW17" s="79"/>
      <c r="UX17" s="79"/>
      <c r="UY17" s="79"/>
      <c r="UZ17" s="79"/>
      <c r="VA17" s="79"/>
      <c r="VB17" s="79"/>
      <c r="VC17" s="79"/>
      <c r="VD17" s="79"/>
      <c r="VE17" s="79"/>
      <c r="VF17" s="79"/>
      <c r="VG17" s="79"/>
      <c r="VH17" s="79"/>
      <c r="VI17" s="79"/>
      <c r="VJ17" s="79"/>
      <c r="VK17" s="79"/>
      <c r="VL17" s="79"/>
      <c r="VM17" s="79"/>
      <c r="VN17" s="79"/>
      <c r="VO17" s="79"/>
      <c r="VP17" s="79"/>
      <c r="VQ17" s="79"/>
      <c r="VR17" s="79"/>
      <c r="VS17" s="79"/>
      <c r="VT17" s="79"/>
      <c r="VU17" s="79"/>
      <c r="VV17" s="79"/>
      <c r="VW17" s="79"/>
      <c r="VX17" s="79"/>
      <c r="VY17" s="79"/>
      <c r="VZ17" s="79"/>
      <c r="WA17" s="79"/>
      <c r="WB17" s="79"/>
      <c r="WC17" s="79"/>
      <c r="WD17" s="79"/>
      <c r="WE17" s="79"/>
      <c r="WF17" s="79"/>
      <c r="WG17" s="79"/>
      <c r="WH17" s="79"/>
      <c r="WI17" s="79"/>
      <c r="WJ17" s="79"/>
      <c r="WK17" s="79"/>
      <c r="WL17" s="79"/>
      <c r="WM17" s="79"/>
      <c r="WN17" s="79"/>
      <c r="WO17" s="79"/>
      <c r="WP17" s="79"/>
      <c r="WQ17" s="79"/>
      <c r="WR17" s="79"/>
      <c r="WS17" s="79"/>
      <c r="WT17" s="79"/>
      <c r="WU17" s="79"/>
      <c r="WV17" s="79"/>
      <c r="WW17" s="79"/>
      <c r="WX17" s="79"/>
      <c r="WY17" s="79"/>
      <c r="WZ17" s="79"/>
      <c r="XA17" s="79"/>
      <c r="XB17" s="79"/>
      <c r="XC17" s="79"/>
      <c r="XD17" s="79"/>
      <c r="XE17" s="79"/>
      <c r="XF17" s="79"/>
      <c r="XG17" s="79"/>
      <c r="XH17" s="79"/>
      <c r="XI17" s="79"/>
      <c r="XJ17" s="79"/>
      <c r="XK17" s="79"/>
      <c r="XL17" s="79"/>
      <c r="XM17" s="79"/>
      <c r="XN17" s="79"/>
      <c r="XO17" s="79"/>
      <c r="XP17" s="79"/>
      <c r="XQ17" s="79"/>
      <c r="XR17" s="79"/>
      <c r="XS17" s="79"/>
      <c r="XT17" s="79"/>
      <c r="XU17" s="79"/>
      <c r="XV17" s="79"/>
      <c r="XW17" s="79"/>
      <c r="XX17" s="79"/>
      <c r="XY17" s="79"/>
      <c r="XZ17" s="79"/>
      <c r="YA17" s="79"/>
      <c r="YB17" s="79"/>
      <c r="YC17" s="79"/>
      <c r="YD17" s="79"/>
      <c r="YE17" s="79"/>
      <c r="YF17" s="79"/>
      <c r="YG17" s="79"/>
      <c r="YH17" s="79"/>
      <c r="YI17" s="79"/>
      <c r="YJ17" s="79"/>
      <c r="YK17" s="79"/>
      <c r="YL17" s="79"/>
      <c r="YM17" s="79"/>
      <c r="YN17" s="79"/>
      <c r="YO17" s="79"/>
      <c r="YP17" s="79"/>
      <c r="YQ17" s="79"/>
      <c r="YR17" s="79"/>
      <c r="YS17" s="79"/>
      <c r="YT17" s="79"/>
      <c r="YU17" s="79"/>
      <c r="YV17" s="79"/>
      <c r="YW17" s="79"/>
      <c r="YX17" s="79"/>
      <c r="YY17" s="79"/>
      <c r="YZ17" s="79"/>
      <c r="ZA17" s="79"/>
      <c r="ZB17" s="79"/>
      <c r="ZC17" s="79"/>
      <c r="ZD17" s="79"/>
      <c r="ZE17" s="79"/>
      <c r="ZF17" s="79"/>
      <c r="ZG17" s="79"/>
      <c r="ZH17" s="79"/>
      <c r="ZI17" s="79"/>
      <c r="ZJ17" s="79"/>
      <c r="ZK17" s="79"/>
      <c r="ZL17" s="79"/>
      <c r="ZM17" s="79"/>
      <c r="ZN17" s="79"/>
      <c r="ZO17" s="79"/>
      <c r="ZP17" s="79"/>
      <c r="ZQ17" s="79"/>
      <c r="ZR17" s="79"/>
      <c r="ZS17" s="79"/>
      <c r="ZT17" s="79"/>
      <c r="ZU17" s="79"/>
      <c r="ZV17" s="79"/>
      <c r="ZW17" s="79"/>
      <c r="ZX17" s="79"/>
      <c r="ZY17" s="79"/>
      <c r="ZZ17" s="79"/>
      <c r="AAA17" s="79"/>
      <c r="AAB17" s="79"/>
      <c r="AAC17" s="79"/>
      <c r="AAD17" s="79"/>
      <c r="AAE17" s="79"/>
      <c r="AAF17" s="79"/>
      <c r="AAG17" s="79"/>
      <c r="AAH17" s="79"/>
      <c r="AAI17" s="79"/>
      <c r="AAJ17" s="79"/>
      <c r="AAK17" s="79"/>
      <c r="AAL17" s="79"/>
      <c r="AAM17" s="79"/>
      <c r="AAN17" s="79"/>
      <c r="AAO17" s="79"/>
      <c r="AAP17" s="79"/>
      <c r="AAQ17" s="79"/>
      <c r="AAR17" s="79"/>
      <c r="AAS17" s="79"/>
      <c r="AAT17" s="79"/>
      <c r="AAU17" s="79"/>
      <c r="AAV17" s="79"/>
      <c r="AAW17" s="79"/>
      <c r="AAX17" s="79"/>
      <c r="AAY17" s="79"/>
      <c r="AAZ17" s="79"/>
      <c r="ABA17" s="79"/>
      <c r="ABB17" s="79"/>
      <c r="ABC17" s="79"/>
      <c r="ABD17" s="79"/>
      <c r="ABE17" s="79"/>
      <c r="ABF17" s="79"/>
      <c r="ABG17" s="79"/>
      <c r="ABH17" s="79"/>
      <c r="ABI17" s="79"/>
      <c r="ABJ17" s="79"/>
      <c r="ABK17" s="79"/>
      <c r="ABL17" s="79"/>
      <c r="ABM17" s="79"/>
      <c r="ABN17" s="79"/>
      <c r="ABO17" s="79"/>
      <c r="ABP17" s="79"/>
      <c r="ABQ17" s="79"/>
      <c r="ABR17" s="79"/>
      <c r="ABS17" s="79"/>
      <c r="ABT17" s="79"/>
      <c r="ABU17" s="79"/>
      <c r="ABV17" s="79"/>
      <c r="ABW17" s="79"/>
      <c r="ABX17" s="79"/>
      <c r="ABY17" s="79"/>
      <c r="ABZ17" s="79"/>
      <c r="ACA17" s="79"/>
      <c r="ACB17" s="79"/>
      <c r="ACC17" s="79"/>
      <c r="ACD17" s="79"/>
      <c r="ACE17" s="79"/>
      <c r="ACF17" s="79"/>
      <c r="ACG17" s="79"/>
      <c r="ACH17" s="79"/>
      <c r="ACI17" s="79"/>
      <c r="ACJ17" s="79"/>
      <c r="ACK17" s="79"/>
      <c r="ACL17" s="79"/>
      <c r="ACM17" s="79"/>
      <c r="ACN17" s="79"/>
      <c r="ACO17" s="79"/>
      <c r="ACP17" s="79"/>
      <c r="ACQ17" s="79"/>
      <c r="ACR17" s="79"/>
      <c r="ACS17" s="79"/>
      <c r="ACT17" s="79"/>
      <c r="ACU17" s="79"/>
      <c r="ACV17" s="79"/>
      <c r="ACW17" s="79"/>
      <c r="ACX17" s="79"/>
      <c r="ACY17" s="79"/>
      <c r="ACZ17" s="79"/>
      <c r="ADA17" s="79"/>
      <c r="ADB17" s="79"/>
      <c r="ADC17" s="79"/>
      <c r="ADD17" s="79"/>
      <c r="ADE17" s="79"/>
      <c r="ADF17" s="79"/>
      <c r="ADG17" s="79"/>
      <c r="ADH17" s="79"/>
      <c r="ADI17" s="79"/>
      <c r="ADJ17" s="79"/>
      <c r="ADK17" s="79"/>
      <c r="ADL17" s="79"/>
      <c r="ADM17" s="79"/>
      <c r="ADN17" s="79"/>
      <c r="ADO17" s="79"/>
      <c r="ADP17" s="79"/>
      <c r="ADQ17" s="79"/>
      <c r="ADR17" s="79"/>
      <c r="ADS17" s="79"/>
      <c r="ADT17" s="79"/>
      <c r="ADU17" s="79"/>
      <c r="ADV17" s="79"/>
      <c r="ADW17" s="79"/>
      <c r="ADX17" s="79"/>
      <c r="ADY17" s="79"/>
      <c r="ADZ17" s="79"/>
      <c r="AEA17" s="79"/>
      <c r="AEB17" s="79"/>
      <c r="AEC17" s="79"/>
      <c r="AED17" s="79"/>
      <c r="AEE17" s="79"/>
      <c r="AEF17" s="79"/>
      <c r="AEG17" s="79"/>
      <c r="AEH17" s="79"/>
      <c r="AEI17" s="79"/>
      <c r="AEJ17" s="79"/>
      <c r="AEK17" s="79"/>
      <c r="AEL17" s="79"/>
      <c r="AEM17" s="79"/>
      <c r="AEN17" s="79"/>
      <c r="AEO17" s="79"/>
      <c r="AEP17" s="79"/>
      <c r="AEQ17" s="79"/>
      <c r="AER17" s="79"/>
      <c r="AES17" s="79"/>
      <c r="AET17" s="79"/>
      <c r="AEU17" s="79"/>
      <c r="AEV17" s="79"/>
      <c r="AEW17" s="79"/>
      <c r="AEX17" s="79"/>
      <c r="AEY17" s="79"/>
      <c r="AEZ17" s="79"/>
      <c r="AFA17" s="79"/>
      <c r="AFB17" s="79"/>
      <c r="AFC17" s="79"/>
      <c r="AFD17" s="79"/>
      <c r="AFE17" s="79"/>
      <c r="AFF17" s="79"/>
      <c r="AFG17" s="79"/>
      <c r="AFH17" s="79"/>
      <c r="AFI17" s="79"/>
      <c r="AFJ17" s="79"/>
      <c r="AFK17" s="79"/>
      <c r="AFL17" s="79"/>
      <c r="AFM17" s="79"/>
      <c r="AFN17" s="79"/>
      <c r="AFO17" s="79"/>
      <c r="AFP17" s="79"/>
      <c r="AFQ17" s="79"/>
      <c r="AFR17" s="79"/>
      <c r="AFS17" s="79"/>
      <c r="AFT17" s="79"/>
      <c r="AFU17" s="79"/>
      <c r="AFV17" s="79"/>
      <c r="AFW17" s="79"/>
      <c r="AFX17" s="79"/>
      <c r="AFY17" s="79"/>
      <c r="AFZ17" s="79"/>
      <c r="AGA17" s="79"/>
      <c r="AGB17" s="79"/>
      <c r="AGC17" s="79"/>
      <c r="AGD17" s="79"/>
      <c r="AGE17" s="79"/>
      <c r="AGF17" s="79"/>
      <c r="AGG17" s="79"/>
      <c r="AGH17" s="79"/>
      <c r="AGI17" s="79"/>
      <c r="AGJ17" s="79"/>
      <c r="AGK17" s="79"/>
      <c r="AGL17" s="79"/>
      <c r="AGM17" s="79"/>
      <c r="AGN17" s="79"/>
      <c r="AGO17" s="79"/>
      <c r="AGP17" s="79"/>
      <c r="AGQ17" s="79"/>
      <c r="AGR17" s="79"/>
      <c r="AGS17" s="79"/>
      <c r="AGT17" s="79"/>
      <c r="AGU17" s="79"/>
      <c r="AGV17" s="79"/>
      <c r="AGW17" s="79"/>
      <c r="AGX17" s="79"/>
      <c r="AGY17" s="79"/>
      <c r="AGZ17" s="79"/>
      <c r="AHA17" s="79"/>
      <c r="AHB17" s="79"/>
      <c r="AHC17" s="79"/>
      <c r="AHD17" s="79"/>
      <c r="AHE17" s="79"/>
      <c r="AHF17" s="79"/>
      <c r="AHG17" s="79"/>
      <c r="AHH17" s="79"/>
      <c r="AHI17" s="79"/>
      <c r="AHJ17" s="79"/>
      <c r="AHK17" s="79"/>
      <c r="AHL17" s="79"/>
      <c r="AHM17" s="79"/>
      <c r="AHN17" s="79"/>
      <c r="AHO17" s="79"/>
      <c r="AHP17" s="79"/>
    </row>
    <row r="18" spans="1:15890" s="56" customFormat="1" ht="31.75" customHeight="1" x14ac:dyDescent="0.75">
      <c r="A18" s="1991"/>
      <c r="B18" s="2179"/>
      <c r="C18" s="468">
        <v>2.2000000000000002</v>
      </c>
      <c r="D18" s="377" t="s">
        <v>40</v>
      </c>
      <c r="E18" s="425" t="s">
        <v>24</v>
      </c>
      <c r="F18" s="425" t="s">
        <v>18</v>
      </c>
      <c r="G18" s="214">
        <f t="array" ref="G18">INDEX('Salary . staff rates'!$A$6:$C$28,MATCH(1,('Salary . staff rates'!$A$6:$A$28=E18)*('Salary . staff rates'!$B$6:$B$28=F18),0),3)</f>
        <v>750</v>
      </c>
      <c r="H18" s="214">
        <f t="shared" si="0"/>
        <v>750</v>
      </c>
      <c r="I18" s="345" t="s">
        <v>0</v>
      </c>
      <c r="J18" s="346" t="s">
        <v>0</v>
      </c>
      <c r="K18" s="433">
        <v>15</v>
      </c>
      <c r="L18" s="347">
        <f t="shared" si="7"/>
        <v>11250</v>
      </c>
      <c r="M18" s="348" t="s">
        <v>33</v>
      </c>
      <c r="N18" s="349">
        <f>IF(M18="Yes",L18*'Salary . staff rates'!$C$34,0)</f>
        <v>1687.5</v>
      </c>
      <c r="O18" s="55"/>
      <c r="P18" s="1848">
        <v>1</v>
      </c>
      <c r="Q18" s="1848">
        <v>1</v>
      </c>
      <c r="R18" s="55"/>
      <c r="S18" s="55"/>
      <c r="T18" s="55"/>
      <c r="U18" s="55"/>
      <c r="V18" s="55"/>
      <c r="W18" s="156"/>
      <c r="X18" s="18"/>
      <c r="Y18" s="1848">
        <f t="shared" si="10"/>
        <v>11250</v>
      </c>
      <c r="Z18" s="1848">
        <f t="shared" si="11"/>
        <v>1687.5</v>
      </c>
      <c r="AA18" s="18"/>
      <c r="AB18" s="1848">
        <f t="shared" si="12"/>
        <v>11250</v>
      </c>
      <c r="AC18" s="1848">
        <f t="shared" si="13"/>
        <v>1687.5</v>
      </c>
      <c r="AD18" s="18"/>
      <c r="AE18" s="18"/>
      <c r="AF18" s="18"/>
      <c r="AG18" s="18"/>
      <c r="AH18" s="18"/>
      <c r="AI18" s="18"/>
      <c r="AJ18" s="18"/>
      <c r="AL18" s="221"/>
      <c r="AN18" s="1015">
        <f t="shared" si="14"/>
        <v>11250</v>
      </c>
      <c r="AO18" s="1015">
        <f t="shared" si="15"/>
        <v>1687.5</v>
      </c>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c r="GC18" s="79"/>
      <c r="GD18" s="79"/>
      <c r="GE18" s="79"/>
      <c r="GF18" s="79"/>
      <c r="GG18" s="79"/>
      <c r="GH18" s="79"/>
      <c r="GI18" s="79"/>
      <c r="GJ18" s="79"/>
      <c r="GK18" s="79"/>
      <c r="GL18" s="79"/>
      <c r="GM18" s="79"/>
      <c r="GN18" s="79"/>
      <c r="GO18" s="79"/>
      <c r="GP18" s="79"/>
      <c r="GQ18" s="79"/>
      <c r="GR18" s="79"/>
      <c r="GS18" s="79"/>
      <c r="GT18" s="79"/>
      <c r="GU18" s="79"/>
      <c r="GV18" s="79"/>
      <c r="GW18" s="79"/>
      <c r="GX18" s="79"/>
      <c r="GY18" s="79"/>
      <c r="GZ18" s="79"/>
      <c r="HA18" s="79"/>
      <c r="HB18" s="79"/>
      <c r="HC18" s="79"/>
      <c r="HD18" s="79"/>
      <c r="HE18" s="79"/>
      <c r="HF18" s="79"/>
      <c r="HG18" s="79"/>
      <c r="HH18" s="79"/>
      <c r="HI18" s="79"/>
      <c r="HJ18" s="79"/>
      <c r="HK18" s="79"/>
      <c r="HL18" s="79"/>
      <c r="HM18" s="79"/>
      <c r="HN18" s="79"/>
      <c r="HO18" s="79"/>
      <c r="HP18" s="79"/>
      <c r="HQ18" s="79"/>
      <c r="HR18" s="79"/>
      <c r="HS18" s="79"/>
      <c r="HT18" s="79"/>
      <c r="HU18" s="79"/>
      <c r="HV18" s="79"/>
      <c r="HW18" s="79"/>
      <c r="HX18" s="79"/>
      <c r="HY18" s="79"/>
      <c r="HZ18" s="79"/>
      <c r="IA18" s="79"/>
      <c r="IB18" s="79"/>
      <c r="IC18" s="79"/>
      <c r="ID18" s="79"/>
      <c r="IE18" s="79"/>
      <c r="IF18" s="79"/>
      <c r="IG18" s="79"/>
      <c r="IH18" s="79"/>
      <c r="II18" s="79"/>
      <c r="IJ18" s="79"/>
      <c r="IK18" s="79"/>
      <c r="IL18" s="79"/>
      <c r="IM18" s="79"/>
      <c r="IN18" s="79"/>
      <c r="IO18" s="79"/>
      <c r="IP18" s="79"/>
      <c r="IQ18" s="79"/>
      <c r="IR18" s="79"/>
      <c r="IS18" s="79"/>
      <c r="IT18" s="79"/>
      <c r="IU18" s="79"/>
      <c r="IV18" s="79"/>
      <c r="IW18" s="79"/>
      <c r="IX18" s="79"/>
      <c r="IY18" s="79"/>
      <c r="IZ18" s="79"/>
      <c r="JA18" s="79"/>
      <c r="JB18" s="79"/>
      <c r="JC18" s="79"/>
      <c r="JD18" s="79"/>
      <c r="JE18" s="79"/>
      <c r="JF18" s="79"/>
      <c r="JG18" s="79"/>
      <c r="JH18" s="79"/>
      <c r="JI18" s="79"/>
      <c r="JJ18" s="79"/>
      <c r="JK18" s="79"/>
      <c r="JL18" s="79"/>
      <c r="JM18" s="79"/>
      <c r="JN18" s="79"/>
      <c r="JO18" s="79"/>
      <c r="JP18" s="79"/>
      <c r="JQ18" s="79"/>
      <c r="JR18" s="79"/>
      <c r="JS18" s="79"/>
      <c r="JT18" s="79"/>
      <c r="JU18" s="79"/>
      <c r="JV18" s="79"/>
      <c r="JW18" s="79"/>
      <c r="JX18" s="79"/>
      <c r="JY18" s="79"/>
      <c r="JZ18" s="79"/>
      <c r="KA18" s="79"/>
      <c r="KB18" s="79"/>
      <c r="KC18" s="79"/>
      <c r="KD18" s="79"/>
      <c r="KE18" s="79"/>
      <c r="KF18" s="79"/>
      <c r="KG18" s="79"/>
      <c r="KH18" s="79"/>
      <c r="KI18" s="79"/>
      <c r="KJ18" s="79"/>
      <c r="KK18" s="79"/>
      <c r="KL18" s="79"/>
      <c r="KM18" s="79"/>
      <c r="KN18" s="79"/>
      <c r="KO18" s="79"/>
      <c r="KP18" s="79"/>
      <c r="KQ18" s="79"/>
      <c r="KR18" s="79"/>
      <c r="KS18" s="79"/>
      <c r="KT18" s="79"/>
      <c r="KU18" s="79"/>
      <c r="KV18" s="79"/>
      <c r="KW18" s="79"/>
      <c r="KX18" s="79"/>
      <c r="KY18" s="79"/>
      <c r="KZ18" s="79"/>
      <c r="LA18" s="79"/>
      <c r="LB18" s="79"/>
      <c r="LC18" s="79"/>
      <c r="LD18" s="79"/>
      <c r="LE18" s="79"/>
      <c r="LF18" s="79"/>
      <c r="LG18" s="79"/>
      <c r="LH18" s="79"/>
      <c r="LI18" s="79"/>
      <c r="LJ18" s="79"/>
      <c r="LK18" s="79"/>
      <c r="LL18" s="79"/>
      <c r="LM18" s="79"/>
      <c r="LN18" s="79"/>
      <c r="LO18" s="79"/>
      <c r="LP18" s="79"/>
      <c r="LQ18" s="79"/>
      <c r="LR18" s="79"/>
      <c r="LS18" s="79"/>
      <c r="LT18" s="79"/>
      <c r="LU18" s="79"/>
      <c r="LV18" s="79"/>
      <c r="LW18" s="79"/>
      <c r="LX18" s="79"/>
      <c r="LY18" s="79"/>
      <c r="LZ18" s="79"/>
      <c r="MA18" s="79"/>
      <c r="MB18" s="79"/>
      <c r="MC18" s="79"/>
      <c r="MD18" s="79"/>
      <c r="ME18" s="79"/>
      <c r="MF18" s="79"/>
      <c r="MG18" s="79"/>
      <c r="MH18" s="79"/>
      <c r="MI18" s="79"/>
      <c r="MJ18" s="79"/>
      <c r="MK18" s="79"/>
      <c r="ML18" s="79"/>
      <c r="MM18" s="79"/>
      <c r="MN18" s="79"/>
      <c r="MO18" s="79"/>
      <c r="MP18" s="79"/>
      <c r="MQ18" s="79"/>
      <c r="MR18" s="79"/>
      <c r="MS18" s="79"/>
      <c r="MT18" s="79"/>
      <c r="MU18" s="79"/>
      <c r="MV18" s="79"/>
      <c r="MW18" s="79"/>
      <c r="MX18" s="79"/>
      <c r="MY18" s="79"/>
      <c r="MZ18" s="79"/>
      <c r="NA18" s="79"/>
      <c r="NB18" s="79"/>
      <c r="NC18" s="79"/>
      <c r="ND18" s="79"/>
      <c r="NE18" s="79"/>
      <c r="NF18" s="79"/>
      <c r="NG18" s="79"/>
      <c r="NH18" s="79"/>
      <c r="NI18" s="79"/>
      <c r="NJ18" s="79"/>
      <c r="NK18" s="79"/>
      <c r="NL18" s="79"/>
      <c r="NM18" s="79"/>
      <c r="NN18" s="79"/>
      <c r="NO18" s="79"/>
      <c r="NP18" s="79"/>
      <c r="NQ18" s="79"/>
      <c r="NR18" s="79"/>
      <c r="NS18" s="79"/>
      <c r="NT18" s="79"/>
      <c r="NU18" s="79"/>
      <c r="NV18" s="79"/>
      <c r="NW18" s="79"/>
      <c r="NX18" s="79"/>
      <c r="NY18" s="79"/>
      <c r="NZ18" s="79"/>
      <c r="OA18" s="79"/>
      <c r="OB18" s="79"/>
      <c r="OC18" s="79"/>
      <c r="OD18" s="79"/>
      <c r="OE18" s="79"/>
      <c r="OF18" s="79"/>
      <c r="OG18" s="79"/>
      <c r="OH18" s="79"/>
      <c r="OI18" s="79"/>
      <c r="OJ18" s="79"/>
      <c r="OK18" s="79"/>
      <c r="OL18" s="79"/>
      <c r="OM18" s="79"/>
      <c r="ON18" s="79"/>
      <c r="OO18" s="79"/>
      <c r="OP18" s="79"/>
      <c r="OQ18" s="79"/>
      <c r="OR18" s="79"/>
      <c r="OS18" s="79"/>
      <c r="OT18" s="79"/>
      <c r="OU18" s="79"/>
      <c r="OV18" s="79"/>
      <c r="OW18" s="79"/>
      <c r="OX18" s="79"/>
      <c r="OY18" s="79"/>
      <c r="OZ18" s="79"/>
      <c r="PA18" s="79"/>
      <c r="PB18" s="79"/>
      <c r="PC18" s="79"/>
      <c r="PD18" s="79"/>
      <c r="PE18" s="79"/>
      <c r="PF18" s="79"/>
      <c r="PG18" s="79"/>
      <c r="PH18" s="79"/>
      <c r="PI18" s="79"/>
      <c r="PJ18" s="79"/>
      <c r="PK18" s="79"/>
      <c r="PL18" s="79"/>
      <c r="PM18" s="79"/>
      <c r="PN18" s="79"/>
      <c r="PO18" s="79"/>
      <c r="PP18" s="79"/>
      <c r="PQ18" s="79"/>
      <c r="PR18" s="79"/>
      <c r="PS18" s="79"/>
      <c r="PT18" s="79"/>
      <c r="PU18" s="79"/>
      <c r="PV18" s="79"/>
      <c r="PW18" s="79"/>
      <c r="PX18" s="79"/>
      <c r="PY18" s="79"/>
      <c r="PZ18" s="79"/>
      <c r="QA18" s="79"/>
      <c r="QB18" s="79"/>
      <c r="QC18" s="79"/>
      <c r="QD18" s="79"/>
      <c r="QE18" s="79"/>
      <c r="QF18" s="79"/>
      <c r="QG18" s="79"/>
      <c r="QH18" s="79"/>
      <c r="QI18" s="79"/>
      <c r="QJ18" s="79"/>
      <c r="QK18" s="79"/>
      <c r="QL18" s="79"/>
      <c r="QM18" s="79"/>
      <c r="QN18" s="79"/>
      <c r="QO18" s="79"/>
      <c r="QP18" s="79"/>
      <c r="QQ18" s="79"/>
      <c r="QR18" s="79"/>
      <c r="QS18" s="79"/>
      <c r="QT18" s="79"/>
      <c r="QU18" s="79"/>
      <c r="QV18" s="79"/>
      <c r="QW18" s="79"/>
      <c r="QX18" s="79"/>
      <c r="QY18" s="79"/>
      <c r="QZ18" s="79"/>
      <c r="RA18" s="79"/>
      <c r="RB18" s="79"/>
      <c r="RC18" s="79"/>
      <c r="RD18" s="79"/>
      <c r="RE18" s="79"/>
      <c r="RF18" s="79"/>
      <c r="RG18" s="79"/>
      <c r="RH18" s="79"/>
      <c r="RI18" s="79"/>
      <c r="RJ18" s="79"/>
      <c r="RK18" s="79"/>
      <c r="RL18" s="79"/>
      <c r="RM18" s="79"/>
      <c r="RN18" s="79"/>
      <c r="RO18" s="79"/>
      <c r="RP18" s="79"/>
      <c r="RQ18" s="79"/>
      <c r="RR18" s="79"/>
      <c r="RS18" s="79"/>
      <c r="RT18" s="79"/>
      <c r="RU18" s="79"/>
      <c r="RV18" s="79"/>
      <c r="RW18" s="79"/>
      <c r="RX18" s="79"/>
      <c r="RY18" s="79"/>
      <c r="RZ18" s="79"/>
      <c r="SA18" s="79"/>
      <c r="SB18" s="79"/>
      <c r="SC18" s="79"/>
      <c r="SD18" s="79"/>
      <c r="SE18" s="79"/>
      <c r="SF18" s="79"/>
      <c r="SG18" s="79"/>
      <c r="SH18" s="79"/>
      <c r="SI18" s="79"/>
      <c r="SJ18" s="79"/>
      <c r="SK18" s="79"/>
      <c r="SL18" s="79"/>
      <c r="SM18" s="79"/>
      <c r="SN18" s="79"/>
      <c r="SO18" s="79"/>
      <c r="SP18" s="79"/>
      <c r="SQ18" s="79"/>
      <c r="SR18" s="79"/>
      <c r="SS18" s="79"/>
      <c r="ST18" s="79"/>
      <c r="SU18" s="79"/>
      <c r="SV18" s="79"/>
      <c r="SW18" s="79"/>
      <c r="SX18" s="79"/>
      <c r="SY18" s="79"/>
      <c r="SZ18" s="79"/>
      <c r="TA18" s="79"/>
      <c r="TB18" s="79"/>
      <c r="TC18" s="79"/>
      <c r="TD18" s="79"/>
      <c r="TE18" s="79"/>
      <c r="TF18" s="79"/>
      <c r="TG18" s="79"/>
      <c r="TH18" s="79"/>
      <c r="TI18" s="79"/>
      <c r="TJ18" s="79"/>
      <c r="TK18" s="79"/>
      <c r="TL18" s="79"/>
      <c r="TM18" s="79"/>
      <c r="TN18" s="79"/>
      <c r="TO18" s="79"/>
      <c r="TP18" s="79"/>
      <c r="TQ18" s="79"/>
      <c r="TR18" s="79"/>
      <c r="TS18" s="79"/>
      <c r="TT18" s="79"/>
      <c r="TU18" s="79"/>
      <c r="TV18" s="79"/>
      <c r="TW18" s="79"/>
      <c r="TX18" s="79"/>
      <c r="TY18" s="79"/>
      <c r="TZ18" s="79"/>
      <c r="UA18" s="79"/>
      <c r="UB18" s="79"/>
      <c r="UC18" s="79"/>
      <c r="UD18" s="79"/>
      <c r="UE18" s="79"/>
      <c r="UF18" s="79"/>
      <c r="UG18" s="79"/>
      <c r="UH18" s="79"/>
      <c r="UI18" s="79"/>
      <c r="UJ18" s="79"/>
      <c r="UK18" s="79"/>
      <c r="UL18" s="79"/>
      <c r="UM18" s="79"/>
      <c r="UN18" s="79"/>
      <c r="UO18" s="79"/>
      <c r="UP18" s="79"/>
      <c r="UQ18" s="79"/>
      <c r="UR18" s="79"/>
      <c r="US18" s="79"/>
      <c r="UT18" s="79"/>
      <c r="UU18" s="79"/>
      <c r="UV18" s="79"/>
      <c r="UW18" s="79"/>
      <c r="UX18" s="79"/>
      <c r="UY18" s="79"/>
      <c r="UZ18" s="79"/>
      <c r="VA18" s="79"/>
      <c r="VB18" s="79"/>
      <c r="VC18" s="79"/>
      <c r="VD18" s="79"/>
      <c r="VE18" s="79"/>
      <c r="VF18" s="79"/>
      <c r="VG18" s="79"/>
      <c r="VH18" s="79"/>
      <c r="VI18" s="79"/>
      <c r="VJ18" s="79"/>
      <c r="VK18" s="79"/>
      <c r="VL18" s="79"/>
      <c r="VM18" s="79"/>
      <c r="VN18" s="79"/>
      <c r="VO18" s="79"/>
      <c r="VP18" s="79"/>
      <c r="VQ18" s="79"/>
      <c r="VR18" s="79"/>
      <c r="VS18" s="79"/>
      <c r="VT18" s="79"/>
      <c r="VU18" s="79"/>
      <c r="VV18" s="79"/>
      <c r="VW18" s="79"/>
      <c r="VX18" s="79"/>
      <c r="VY18" s="79"/>
      <c r="VZ18" s="79"/>
      <c r="WA18" s="79"/>
      <c r="WB18" s="79"/>
      <c r="WC18" s="79"/>
      <c r="WD18" s="79"/>
      <c r="WE18" s="79"/>
      <c r="WF18" s="79"/>
      <c r="WG18" s="79"/>
      <c r="WH18" s="79"/>
      <c r="WI18" s="79"/>
      <c r="WJ18" s="79"/>
      <c r="WK18" s="79"/>
      <c r="WL18" s="79"/>
      <c r="WM18" s="79"/>
      <c r="WN18" s="79"/>
      <c r="WO18" s="79"/>
      <c r="WP18" s="79"/>
      <c r="WQ18" s="79"/>
      <c r="WR18" s="79"/>
      <c r="WS18" s="79"/>
      <c r="WT18" s="79"/>
      <c r="WU18" s="79"/>
      <c r="WV18" s="79"/>
      <c r="WW18" s="79"/>
      <c r="WX18" s="79"/>
      <c r="WY18" s="79"/>
      <c r="WZ18" s="79"/>
      <c r="XA18" s="79"/>
      <c r="XB18" s="79"/>
      <c r="XC18" s="79"/>
      <c r="XD18" s="79"/>
      <c r="XE18" s="79"/>
      <c r="XF18" s="79"/>
      <c r="XG18" s="79"/>
      <c r="XH18" s="79"/>
      <c r="XI18" s="79"/>
      <c r="XJ18" s="79"/>
      <c r="XK18" s="79"/>
      <c r="XL18" s="79"/>
      <c r="XM18" s="79"/>
      <c r="XN18" s="79"/>
      <c r="XO18" s="79"/>
      <c r="XP18" s="79"/>
      <c r="XQ18" s="79"/>
      <c r="XR18" s="79"/>
      <c r="XS18" s="79"/>
      <c r="XT18" s="79"/>
      <c r="XU18" s="79"/>
      <c r="XV18" s="79"/>
      <c r="XW18" s="79"/>
      <c r="XX18" s="79"/>
      <c r="XY18" s="79"/>
      <c r="XZ18" s="79"/>
      <c r="YA18" s="79"/>
      <c r="YB18" s="79"/>
      <c r="YC18" s="79"/>
      <c r="YD18" s="79"/>
      <c r="YE18" s="79"/>
      <c r="YF18" s="79"/>
      <c r="YG18" s="79"/>
      <c r="YH18" s="79"/>
      <c r="YI18" s="79"/>
      <c r="YJ18" s="79"/>
      <c r="YK18" s="79"/>
      <c r="YL18" s="79"/>
      <c r="YM18" s="79"/>
      <c r="YN18" s="79"/>
      <c r="YO18" s="79"/>
      <c r="YP18" s="79"/>
      <c r="YQ18" s="79"/>
      <c r="YR18" s="79"/>
      <c r="YS18" s="79"/>
      <c r="YT18" s="79"/>
      <c r="YU18" s="79"/>
      <c r="YV18" s="79"/>
      <c r="YW18" s="79"/>
      <c r="YX18" s="79"/>
      <c r="YY18" s="79"/>
      <c r="YZ18" s="79"/>
      <c r="ZA18" s="79"/>
      <c r="ZB18" s="79"/>
      <c r="ZC18" s="79"/>
      <c r="ZD18" s="79"/>
      <c r="ZE18" s="79"/>
      <c r="ZF18" s="79"/>
      <c r="ZG18" s="79"/>
      <c r="ZH18" s="79"/>
      <c r="ZI18" s="79"/>
      <c r="ZJ18" s="79"/>
      <c r="ZK18" s="79"/>
      <c r="ZL18" s="79"/>
      <c r="ZM18" s="79"/>
      <c r="ZN18" s="79"/>
      <c r="ZO18" s="79"/>
      <c r="ZP18" s="79"/>
      <c r="ZQ18" s="79"/>
      <c r="ZR18" s="79"/>
      <c r="ZS18" s="79"/>
      <c r="ZT18" s="79"/>
      <c r="ZU18" s="79"/>
      <c r="ZV18" s="79"/>
      <c r="ZW18" s="79"/>
      <c r="ZX18" s="79"/>
      <c r="ZY18" s="79"/>
      <c r="ZZ18" s="79"/>
      <c r="AAA18" s="79"/>
      <c r="AAB18" s="79"/>
      <c r="AAC18" s="79"/>
      <c r="AAD18" s="79"/>
      <c r="AAE18" s="79"/>
      <c r="AAF18" s="79"/>
      <c r="AAG18" s="79"/>
      <c r="AAH18" s="79"/>
      <c r="AAI18" s="79"/>
      <c r="AAJ18" s="79"/>
      <c r="AAK18" s="79"/>
      <c r="AAL18" s="79"/>
      <c r="AAM18" s="79"/>
      <c r="AAN18" s="79"/>
      <c r="AAO18" s="79"/>
      <c r="AAP18" s="79"/>
      <c r="AAQ18" s="79"/>
      <c r="AAR18" s="79"/>
      <c r="AAS18" s="79"/>
      <c r="AAT18" s="79"/>
      <c r="AAU18" s="79"/>
      <c r="AAV18" s="79"/>
      <c r="AAW18" s="79"/>
      <c r="AAX18" s="79"/>
      <c r="AAY18" s="79"/>
      <c r="AAZ18" s="79"/>
      <c r="ABA18" s="79"/>
      <c r="ABB18" s="79"/>
      <c r="ABC18" s="79"/>
      <c r="ABD18" s="79"/>
      <c r="ABE18" s="79"/>
      <c r="ABF18" s="79"/>
      <c r="ABG18" s="79"/>
      <c r="ABH18" s="79"/>
      <c r="ABI18" s="79"/>
      <c r="ABJ18" s="79"/>
      <c r="ABK18" s="79"/>
      <c r="ABL18" s="79"/>
      <c r="ABM18" s="79"/>
      <c r="ABN18" s="79"/>
      <c r="ABO18" s="79"/>
      <c r="ABP18" s="79"/>
      <c r="ABQ18" s="79"/>
      <c r="ABR18" s="79"/>
      <c r="ABS18" s="79"/>
      <c r="ABT18" s="79"/>
      <c r="ABU18" s="79"/>
      <c r="ABV18" s="79"/>
      <c r="ABW18" s="79"/>
      <c r="ABX18" s="79"/>
      <c r="ABY18" s="79"/>
      <c r="ABZ18" s="79"/>
      <c r="ACA18" s="79"/>
      <c r="ACB18" s="79"/>
      <c r="ACC18" s="79"/>
      <c r="ACD18" s="79"/>
      <c r="ACE18" s="79"/>
      <c r="ACF18" s="79"/>
      <c r="ACG18" s="79"/>
      <c r="ACH18" s="79"/>
      <c r="ACI18" s="79"/>
      <c r="ACJ18" s="79"/>
      <c r="ACK18" s="79"/>
      <c r="ACL18" s="79"/>
      <c r="ACM18" s="79"/>
      <c r="ACN18" s="79"/>
      <c r="ACO18" s="79"/>
      <c r="ACP18" s="79"/>
      <c r="ACQ18" s="79"/>
      <c r="ACR18" s="79"/>
      <c r="ACS18" s="79"/>
      <c r="ACT18" s="79"/>
      <c r="ACU18" s="79"/>
      <c r="ACV18" s="79"/>
      <c r="ACW18" s="79"/>
      <c r="ACX18" s="79"/>
      <c r="ACY18" s="79"/>
      <c r="ACZ18" s="79"/>
      <c r="ADA18" s="79"/>
      <c r="ADB18" s="79"/>
      <c r="ADC18" s="79"/>
      <c r="ADD18" s="79"/>
      <c r="ADE18" s="79"/>
      <c r="ADF18" s="79"/>
      <c r="ADG18" s="79"/>
      <c r="ADH18" s="79"/>
      <c r="ADI18" s="79"/>
      <c r="ADJ18" s="79"/>
      <c r="ADK18" s="79"/>
      <c r="ADL18" s="79"/>
      <c r="ADM18" s="79"/>
      <c r="ADN18" s="79"/>
      <c r="ADO18" s="79"/>
      <c r="ADP18" s="79"/>
      <c r="ADQ18" s="79"/>
      <c r="ADR18" s="79"/>
      <c r="ADS18" s="79"/>
      <c r="ADT18" s="79"/>
      <c r="ADU18" s="79"/>
      <c r="ADV18" s="79"/>
      <c r="ADW18" s="79"/>
      <c r="ADX18" s="79"/>
      <c r="ADY18" s="79"/>
      <c r="ADZ18" s="79"/>
      <c r="AEA18" s="79"/>
      <c r="AEB18" s="79"/>
      <c r="AEC18" s="79"/>
      <c r="AED18" s="79"/>
      <c r="AEE18" s="79"/>
      <c r="AEF18" s="79"/>
      <c r="AEG18" s="79"/>
      <c r="AEH18" s="79"/>
      <c r="AEI18" s="79"/>
      <c r="AEJ18" s="79"/>
      <c r="AEK18" s="79"/>
      <c r="AEL18" s="79"/>
      <c r="AEM18" s="79"/>
      <c r="AEN18" s="79"/>
      <c r="AEO18" s="79"/>
      <c r="AEP18" s="79"/>
      <c r="AEQ18" s="79"/>
      <c r="AER18" s="79"/>
      <c r="AES18" s="79"/>
      <c r="AET18" s="79"/>
      <c r="AEU18" s="79"/>
      <c r="AEV18" s="79"/>
      <c r="AEW18" s="79"/>
      <c r="AEX18" s="79"/>
      <c r="AEY18" s="79"/>
      <c r="AEZ18" s="79"/>
      <c r="AFA18" s="79"/>
      <c r="AFB18" s="79"/>
      <c r="AFC18" s="79"/>
      <c r="AFD18" s="79"/>
      <c r="AFE18" s="79"/>
      <c r="AFF18" s="79"/>
      <c r="AFG18" s="79"/>
      <c r="AFH18" s="79"/>
      <c r="AFI18" s="79"/>
      <c r="AFJ18" s="79"/>
      <c r="AFK18" s="79"/>
      <c r="AFL18" s="79"/>
      <c r="AFM18" s="79"/>
      <c r="AFN18" s="79"/>
      <c r="AFO18" s="79"/>
      <c r="AFP18" s="79"/>
      <c r="AFQ18" s="79"/>
      <c r="AFR18" s="79"/>
      <c r="AFS18" s="79"/>
      <c r="AFT18" s="79"/>
      <c r="AFU18" s="79"/>
      <c r="AFV18" s="79"/>
      <c r="AFW18" s="79"/>
      <c r="AFX18" s="79"/>
      <c r="AFY18" s="79"/>
      <c r="AFZ18" s="79"/>
      <c r="AGA18" s="79"/>
      <c r="AGB18" s="79"/>
      <c r="AGC18" s="79"/>
      <c r="AGD18" s="79"/>
      <c r="AGE18" s="79"/>
      <c r="AGF18" s="79"/>
      <c r="AGG18" s="79"/>
      <c r="AGH18" s="79"/>
      <c r="AGI18" s="79"/>
      <c r="AGJ18" s="79"/>
      <c r="AGK18" s="79"/>
      <c r="AGL18" s="79"/>
      <c r="AGM18" s="79"/>
      <c r="AGN18" s="79"/>
      <c r="AGO18" s="79"/>
      <c r="AGP18" s="79"/>
      <c r="AGQ18" s="79"/>
      <c r="AGR18" s="79"/>
      <c r="AGS18" s="79"/>
      <c r="AGT18" s="79"/>
      <c r="AGU18" s="79"/>
      <c r="AGV18" s="79"/>
      <c r="AGW18" s="79"/>
      <c r="AGX18" s="79"/>
      <c r="AGY18" s="79"/>
      <c r="AGZ18" s="79"/>
      <c r="AHA18" s="79"/>
      <c r="AHB18" s="79"/>
      <c r="AHC18" s="79"/>
      <c r="AHD18" s="79"/>
      <c r="AHE18" s="79"/>
      <c r="AHF18" s="79"/>
      <c r="AHG18" s="79"/>
      <c r="AHH18" s="79"/>
      <c r="AHI18" s="79"/>
      <c r="AHJ18" s="79"/>
      <c r="AHK18" s="79"/>
      <c r="AHL18" s="79"/>
      <c r="AHM18" s="79"/>
      <c r="AHN18" s="79"/>
      <c r="AHO18" s="79"/>
      <c r="AHP18" s="79"/>
    </row>
    <row r="19" spans="1:15890" s="56" customFormat="1" ht="31.75" customHeight="1" x14ac:dyDescent="0.75">
      <c r="A19" s="1991"/>
      <c r="B19" s="2179"/>
      <c r="C19" s="468">
        <v>2.2999999999999998</v>
      </c>
      <c r="D19" s="377" t="s">
        <v>87</v>
      </c>
      <c r="E19" s="425" t="s">
        <v>24</v>
      </c>
      <c r="F19" s="425" t="s">
        <v>18</v>
      </c>
      <c r="G19" s="214">
        <f t="array" ref="G19">INDEX('Salary . staff rates'!$A$6:$C$28,MATCH(1,('Salary . staff rates'!$A$6:$A$28=E19)*('Salary . staff rates'!$B$6:$B$28=F19),0),3)</f>
        <v>750</v>
      </c>
      <c r="H19" s="214">
        <f t="shared" si="0"/>
        <v>750</v>
      </c>
      <c r="I19" s="345" t="s">
        <v>0</v>
      </c>
      <c r="J19" s="346" t="s">
        <v>0</v>
      </c>
      <c r="K19" s="433">
        <v>25</v>
      </c>
      <c r="L19" s="347">
        <f t="shared" si="7"/>
        <v>18750</v>
      </c>
      <c r="M19" s="348" t="s">
        <v>33</v>
      </c>
      <c r="N19" s="349">
        <f>IF(M19="Yes",L19*'Salary . staff rates'!$C$34,0)</f>
        <v>2812.5</v>
      </c>
      <c r="O19" s="55"/>
      <c r="P19" s="1848">
        <v>1</v>
      </c>
      <c r="Q19" s="1848">
        <v>1</v>
      </c>
      <c r="R19" s="55"/>
      <c r="S19" s="55"/>
      <c r="T19" s="55"/>
      <c r="U19" s="55"/>
      <c r="V19" s="55"/>
      <c r="W19" s="156"/>
      <c r="X19" s="18"/>
      <c r="Y19" s="1848">
        <f t="shared" si="10"/>
        <v>18750</v>
      </c>
      <c r="Z19" s="1848">
        <f t="shared" si="11"/>
        <v>2812.5</v>
      </c>
      <c r="AA19" s="18"/>
      <c r="AB19" s="1848">
        <f t="shared" si="12"/>
        <v>18750</v>
      </c>
      <c r="AC19" s="1848">
        <f t="shared" si="13"/>
        <v>2812.5</v>
      </c>
      <c r="AD19" s="18"/>
      <c r="AE19" s="18"/>
      <c r="AF19" s="18"/>
      <c r="AG19" s="18"/>
      <c r="AH19" s="18"/>
      <c r="AI19" s="18"/>
      <c r="AJ19" s="18"/>
      <c r="AL19" s="221"/>
      <c r="AN19" s="1015">
        <f t="shared" si="14"/>
        <v>18750</v>
      </c>
      <c r="AO19" s="1015">
        <f t="shared" si="15"/>
        <v>2812.5</v>
      </c>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c r="IW19" s="79"/>
      <c r="IX19" s="79"/>
      <c r="IY19" s="79"/>
      <c r="IZ19" s="79"/>
      <c r="JA19" s="79"/>
      <c r="JB19" s="79"/>
      <c r="JC19" s="79"/>
      <c r="JD19" s="79"/>
      <c r="JE19" s="79"/>
      <c r="JF19" s="79"/>
      <c r="JG19" s="79"/>
      <c r="JH19" s="79"/>
      <c r="JI19" s="79"/>
      <c r="JJ19" s="79"/>
      <c r="JK19" s="79"/>
      <c r="JL19" s="79"/>
      <c r="JM19" s="79"/>
      <c r="JN19" s="79"/>
      <c r="JO19" s="79"/>
      <c r="JP19" s="79"/>
      <c r="JQ19" s="79"/>
      <c r="JR19" s="79"/>
      <c r="JS19" s="79"/>
      <c r="JT19" s="79"/>
      <c r="JU19" s="79"/>
      <c r="JV19" s="79"/>
      <c r="JW19" s="79"/>
      <c r="JX19" s="79"/>
      <c r="JY19" s="79"/>
      <c r="JZ19" s="79"/>
      <c r="KA19" s="79"/>
      <c r="KB19" s="79"/>
      <c r="KC19" s="79"/>
      <c r="KD19" s="79"/>
      <c r="KE19" s="79"/>
      <c r="KF19" s="79"/>
      <c r="KG19" s="79"/>
      <c r="KH19" s="79"/>
      <c r="KI19" s="79"/>
      <c r="KJ19" s="79"/>
      <c r="KK19" s="79"/>
      <c r="KL19" s="79"/>
      <c r="KM19" s="79"/>
      <c r="KN19" s="79"/>
      <c r="KO19" s="79"/>
      <c r="KP19" s="79"/>
      <c r="KQ19" s="79"/>
      <c r="KR19" s="79"/>
      <c r="KS19" s="79"/>
      <c r="KT19" s="79"/>
      <c r="KU19" s="79"/>
      <c r="KV19" s="79"/>
      <c r="KW19" s="79"/>
      <c r="KX19" s="79"/>
      <c r="KY19" s="79"/>
      <c r="KZ19" s="79"/>
      <c r="LA19" s="79"/>
      <c r="LB19" s="79"/>
      <c r="LC19" s="79"/>
      <c r="LD19" s="79"/>
      <c r="LE19" s="79"/>
      <c r="LF19" s="79"/>
      <c r="LG19" s="79"/>
      <c r="LH19" s="79"/>
      <c r="LI19" s="79"/>
      <c r="LJ19" s="79"/>
      <c r="LK19" s="79"/>
      <c r="LL19" s="79"/>
      <c r="LM19" s="79"/>
      <c r="LN19" s="79"/>
      <c r="LO19" s="79"/>
      <c r="LP19" s="79"/>
      <c r="LQ19" s="79"/>
      <c r="LR19" s="79"/>
      <c r="LS19" s="79"/>
      <c r="LT19" s="79"/>
      <c r="LU19" s="79"/>
      <c r="LV19" s="79"/>
      <c r="LW19" s="79"/>
      <c r="LX19" s="79"/>
      <c r="LY19" s="79"/>
      <c r="LZ19" s="79"/>
      <c r="MA19" s="79"/>
      <c r="MB19" s="79"/>
      <c r="MC19" s="79"/>
      <c r="MD19" s="79"/>
      <c r="ME19" s="79"/>
      <c r="MF19" s="79"/>
      <c r="MG19" s="79"/>
      <c r="MH19" s="79"/>
      <c r="MI19" s="79"/>
      <c r="MJ19" s="79"/>
      <c r="MK19" s="79"/>
      <c r="ML19" s="79"/>
      <c r="MM19" s="79"/>
      <c r="MN19" s="79"/>
      <c r="MO19" s="79"/>
      <c r="MP19" s="79"/>
      <c r="MQ19" s="79"/>
      <c r="MR19" s="79"/>
      <c r="MS19" s="79"/>
      <c r="MT19" s="79"/>
      <c r="MU19" s="79"/>
      <c r="MV19" s="79"/>
      <c r="MW19" s="79"/>
      <c r="MX19" s="79"/>
      <c r="MY19" s="79"/>
      <c r="MZ19" s="79"/>
      <c r="NA19" s="79"/>
      <c r="NB19" s="79"/>
      <c r="NC19" s="79"/>
      <c r="ND19" s="79"/>
      <c r="NE19" s="79"/>
      <c r="NF19" s="79"/>
      <c r="NG19" s="79"/>
      <c r="NH19" s="79"/>
      <c r="NI19" s="79"/>
      <c r="NJ19" s="79"/>
      <c r="NK19" s="79"/>
      <c r="NL19" s="79"/>
      <c r="NM19" s="79"/>
      <c r="NN19" s="79"/>
      <c r="NO19" s="79"/>
      <c r="NP19" s="79"/>
      <c r="NQ19" s="79"/>
      <c r="NR19" s="79"/>
      <c r="NS19" s="79"/>
      <c r="NT19" s="79"/>
      <c r="NU19" s="79"/>
      <c r="NV19" s="79"/>
      <c r="NW19" s="79"/>
      <c r="NX19" s="79"/>
      <c r="NY19" s="79"/>
      <c r="NZ19" s="79"/>
      <c r="OA19" s="79"/>
      <c r="OB19" s="79"/>
      <c r="OC19" s="79"/>
      <c r="OD19" s="79"/>
      <c r="OE19" s="79"/>
      <c r="OF19" s="79"/>
      <c r="OG19" s="79"/>
      <c r="OH19" s="79"/>
      <c r="OI19" s="79"/>
      <c r="OJ19" s="79"/>
      <c r="OK19" s="79"/>
      <c r="OL19" s="79"/>
      <c r="OM19" s="79"/>
      <c r="ON19" s="79"/>
      <c r="OO19" s="79"/>
      <c r="OP19" s="79"/>
      <c r="OQ19" s="79"/>
      <c r="OR19" s="79"/>
      <c r="OS19" s="79"/>
      <c r="OT19" s="79"/>
      <c r="OU19" s="79"/>
      <c r="OV19" s="79"/>
      <c r="OW19" s="79"/>
      <c r="OX19" s="79"/>
      <c r="OY19" s="79"/>
      <c r="OZ19" s="79"/>
      <c r="PA19" s="79"/>
      <c r="PB19" s="79"/>
      <c r="PC19" s="79"/>
      <c r="PD19" s="79"/>
      <c r="PE19" s="79"/>
      <c r="PF19" s="79"/>
      <c r="PG19" s="79"/>
      <c r="PH19" s="79"/>
      <c r="PI19" s="79"/>
      <c r="PJ19" s="79"/>
      <c r="PK19" s="79"/>
      <c r="PL19" s="79"/>
      <c r="PM19" s="79"/>
      <c r="PN19" s="79"/>
      <c r="PO19" s="79"/>
      <c r="PP19" s="79"/>
      <c r="PQ19" s="79"/>
      <c r="PR19" s="79"/>
      <c r="PS19" s="79"/>
      <c r="PT19" s="79"/>
      <c r="PU19" s="79"/>
      <c r="PV19" s="79"/>
      <c r="PW19" s="79"/>
      <c r="PX19" s="79"/>
      <c r="PY19" s="79"/>
      <c r="PZ19" s="79"/>
      <c r="QA19" s="79"/>
      <c r="QB19" s="79"/>
      <c r="QC19" s="79"/>
      <c r="QD19" s="79"/>
      <c r="QE19" s="79"/>
      <c r="QF19" s="79"/>
      <c r="QG19" s="79"/>
      <c r="QH19" s="79"/>
      <c r="QI19" s="79"/>
      <c r="QJ19" s="79"/>
      <c r="QK19" s="79"/>
      <c r="QL19" s="79"/>
      <c r="QM19" s="79"/>
      <c r="QN19" s="79"/>
      <c r="QO19" s="79"/>
      <c r="QP19" s="79"/>
      <c r="QQ19" s="79"/>
      <c r="QR19" s="79"/>
      <c r="QS19" s="79"/>
      <c r="QT19" s="79"/>
      <c r="QU19" s="79"/>
      <c r="QV19" s="79"/>
      <c r="QW19" s="79"/>
      <c r="QX19" s="79"/>
      <c r="QY19" s="79"/>
      <c r="QZ19" s="79"/>
      <c r="RA19" s="79"/>
      <c r="RB19" s="79"/>
      <c r="RC19" s="79"/>
      <c r="RD19" s="79"/>
      <c r="RE19" s="79"/>
      <c r="RF19" s="79"/>
      <c r="RG19" s="79"/>
      <c r="RH19" s="79"/>
      <c r="RI19" s="79"/>
      <c r="RJ19" s="79"/>
      <c r="RK19" s="79"/>
      <c r="RL19" s="79"/>
      <c r="RM19" s="79"/>
      <c r="RN19" s="79"/>
      <c r="RO19" s="79"/>
      <c r="RP19" s="79"/>
      <c r="RQ19" s="79"/>
      <c r="RR19" s="79"/>
      <c r="RS19" s="79"/>
      <c r="RT19" s="79"/>
      <c r="RU19" s="79"/>
      <c r="RV19" s="79"/>
      <c r="RW19" s="79"/>
      <c r="RX19" s="79"/>
      <c r="RY19" s="79"/>
      <c r="RZ19" s="79"/>
      <c r="SA19" s="79"/>
      <c r="SB19" s="79"/>
      <c r="SC19" s="79"/>
      <c r="SD19" s="79"/>
      <c r="SE19" s="79"/>
      <c r="SF19" s="79"/>
      <c r="SG19" s="79"/>
      <c r="SH19" s="79"/>
      <c r="SI19" s="79"/>
      <c r="SJ19" s="79"/>
      <c r="SK19" s="79"/>
      <c r="SL19" s="79"/>
      <c r="SM19" s="79"/>
      <c r="SN19" s="79"/>
      <c r="SO19" s="79"/>
      <c r="SP19" s="79"/>
      <c r="SQ19" s="79"/>
      <c r="SR19" s="79"/>
      <c r="SS19" s="79"/>
      <c r="ST19" s="79"/>
      <c r="SU19" s="79"/>
      <c r="SV19" s="79"/>
      <c r="SW19" s="79"/>
      <c r="SX19" s="79"/>
      <c r="SY19" s="79"/>
      <c r="SZ19" s="79"/>
      <c r="TA19" s="79"/>
      <c r="TB19" s="79"/>
      <c r="TC19" s="79"/>
      <c r="TD19" s="79"/>
      <c r="TE19" s="79"/>
      <c r="TF19" s="79"/>
      <c r="TG19" s="79"/>
      <c r="TH19" s="79"/>
      <c r="TI19" s="79"/>
      <c r="TJ19" s="79"/>
      <c r="TK19" s="79"/>
      <c r="TL19" s="79"/>
      <c r="TM19" s="79"/>
      <c r="TN19" s="79"/>
      <c r="TO19" s="79"/>
      <c r="TP19" s="79"/>
      <c r="TQ19" s="79"/>
      <c r="TR19" s="79"/>
      <c r="TS19" s="79"/>
      <c r="TT19" s="79"/>
      <c r="TU19" s="79"/>
      <c r="TV19" s="79"/>
      <c r="TW19" s="79"/>
      <c r="TX19" s="79"/>
      <c r="TY19" s="79"/>
      <c r="TZ19" s="79"/>
      <c r="UA19" s="79"/>
      <c r="UB19" s="79"/>
      <c r="UC19" s="79"/>
      <c r="UD19" s="79"/>
      <c r="UE19" s="79"/>
      <c r="UF19" s="79"/>
      <c r="UG19" s="79"/>
      <c r="UH19" s="79"/>
      <c r="UI19" s="79"/>
      <c r="UJ19" s="79"/>
      <c r="UK19" s="79"/>
      <c r="UL19" s="79"/>
      <c r="UM19" s="79"/>
      <c r="UN19" s="79"/>
      <c r="UO19" s="79"/>
      <c r="UP19" s="79"/>
      <c r="UQ19" s="79"/>
      <c r="UR19" s="79"/>
      <c r="US19" s="79"/>
      <c r="UT19" s="79"/>
      <c r="UU19" s="79"/>
      <c r="UV19" s="79"/>
      <c r="UW19" s="79"/>
      <c r="UX19" s="79"/>
      <c r="UY19" s="79"/>
      <c r="UZ19" s="79"/>
      <c r="VA19" s="79"/>
      <c r="VB19" s="79"/>
      <c r="VC19" s="79"/>
      <c r="VD19" s="79"/>
      <c r="VE19" s="79"/>
      <c r="VF19" s="79"/>
      <c r="VG19" s="79"/>
      <c r="VH19" s="79"/>
      <c r="VI19" s="79"/>
      <c r="VJ19" s="79"/>
      <c r="VK19" s="79"/>
      <c r="VL19" s="79"/>
      <c r="VM19" s="79"/>
      <c r="VN19" s="79"/>
      <c r="VO19" s="79"/>
      <c r="VP19" s="79"/>
      <c r="VQ19" s="79"/>
      <c r="VR19" s="79"/>
      <c r="VS19" s="79"/>
      <c r="VT19" s="79"/>
      <c r="VU19" s="79"/>
      <c r="VV19" s="79"/>
      <c r="VW19" s="79"/>
      <c r="VX19" s="79"/>
      <c r="VY19" s="79"/>
      <c r="VZ19" s="79"/>
      <c r="WA19" s="79"/>
      <c r="WB19" s="79"/>
      <c r="WC19" s="79"/>
      <c r="WD19" s="79"/>
      <c r="WE19" s="79"/>
      <c r="WF19" s="79"/>
      <c r="WG19" s="79"/>
      <c r="WH19" s="79"/>
      <c r="WI19" s="79"/>
      <c r="WJ19" s="79"/>
      <c r="WK19" s="79"/>
      <c r="WL19" s="79"/>
      <c r="WM19" s="79"/>
      <c r="WN19" s="79"/>
      <c r="WO19" s="79"/>
      <c r="WP19" s="79"/>
      <c r="WQ19" s="79"/>
      <c r="WR19" s="79"/>
      <c r="WS19" s="79"/>
      <c r="WT19" s="79"/>
      <c r="WU19" s="79"/>
      <c r="WV19" s="79"/>
      <c r="WW19" s="79"/>
      <c r="WX19" s="79"/>
      <c r="WY19" s="79"/>
      <c r="WZ19" s="79"/>
      <c r="XA19" s="79"/>
      <c r="XB19" s="79"/>
      <c r="XC19" s="79"/>
      <c r="XD19" s="79"/>
      <c r="XE19" s="79"/>
      <c r="XF19" s="79"/>
      <c r="XG19" s="79"/>
      <c r="XH19" s="79"/>
      <c r="XI19" s="79"/>
      <c r="XJ19" s="79"/>
      <c r="XK19" s="79"/>
      <c r="XL19" s="79"/>
      <c r="XM19" s="79"/>
      <c r="XN19" s="79"/>
      <c r="XO19" s="79"/>
      <c r="XP19" s="79"/>
      <c r="XQ19" s="79"/>
      <c r="XR19" s="79"/>
      <c r="XS19" s="79"/>
      <c r="XT19" s="79"/>
      <c r="XU19" s="79"/>
      <c r="XV19" s="79"/>
      <c r="XW19" s="79"/>
      <c r="XX19" s="79"/>
      <c r="XY19" s="79"/>
      <c r="XZ19" s="79"/>
      <c r="YA19" s="79"/>
      <c r="YB19" s="79"/>
      <c r="YC19" s="79"/>
      <c r="YD19" s="79"/>
      <c r="YE19" s="79"/>
      <c r="YF19" s="79"/>
      <c r="YG19" s="79"/>
      <c r="YH19" s="79"/>
      <c r="YI19" s="79"/>
      <c r="YJ19" s="79"/>
      <c r="YK19" s="79"/>
      <c r="YL19" s="79"/>
      <c r="YM19" s="79"/>
      <c r="YN19" s="79"/>
      <c r="YO19" s="79"/>
      <c r="YP19" s="79"/>
      <c r="YQ19" s="79"/>
      <c r="YR19" s="79"/>
      <c r="YS19" s="79"/>
      <c r="YT19" s="79"/>
      <c r="YU19" s="79"/>
      <c r="YV19" s="79"/>
      <c r="YW19" s="79"/>
      <c r="YX19" s="79"/>
      <c r="YY19" s="79"/>
      <c r="YZ19" s="79"/>
      <c r="ZA19" s="79"/>
      <c r="ZB19" s="79"/>
      <c r="ZC19" s="79"/>
      <c r="ZD19" s="79"/>
      <c r="ZE19" s="79"/>
      <c r="ZF19" s="79"/>
      <c r="ZG19" s="79"/>
      <c r="ZH19" s="79"/>
      <c r="ZI19" s="79"/>
      <c r="ZJ19" s="79"/>
      <c r="ZK19" s="79"/>
      <c r="ZL19" s="79"/>
      <c r="ZM19" s="79"/>
      <c r="ZN19" s="79"/>
      <c r="ZO19" s="79"/>
      <c r="ZP19" s="79"/>
      <c r="ZQ19" s="79"/>
      <c r="ZR19" s="79"/>
      <c r="ZS19" s="79"/>
      <c r="ZT19" s="79"/>
      <c r="ZU19" s="79"/>
      <c r="ZV19" s="79"/>
      <c r="ZW19" s="79"/>
      <c r="ZX19" s="79"/>
      <c r="ZY19" s="79"/>
      <c r="ZZ19" s="79"/>
      <c r="AAA19" s="79"/>
      <c r="AAB19" s="79"/>
      <c r="AAC19" s="79"/>
      <c r="AAD19" s="79"/>
      <c r="AAE19" s="79"/>
      <c r="AAF19" s="79"/>
      <c r="AAG19" s="79"/>
      <c r="AAH19" s="79"/>
      <c r="AAI19" s="79"/>
      <c r="AAJ19" s="79"/>
      <c r="AAK19" s="79"/>
      <c r="AAL19" s="79"/>
      <c r="AAM19" s="79"/>
      <c r="AAN19" s="79"/>
      <c r="AAO19" s="79"/>
      <c r="AAP19" s="79"/>
      <c r="AAQ19" s="79"/>
      <c r="AAR19" s="79"/>
      <c r="AAS19" s="79"/>
      <c r="AAT19" s="79"/>
      <c r="AAU19" s="79"/>
      <c r="AAV19" s="79"/>
      <c r="AAW19" s="79"/>
      <c r="AAX19" s="79"/>
      <c r="AAY19" s="79"/>
      <c r="AAZ19" s="79"/>
      <c r="ABA19" s="79"/>
      <c r="ABB19" s="79"/>
      <c r="ABC19" s="79"/>
      <c r="ABD19" s="79"/>
      <c r="ABE19" s="79"/>
      <c r="ABF19" s="79"/>
      <c r="ABG19" s="79"/>
      <c r="ABH19" s="79"/>
      <c r="ABI19" s="79"/>
      <c r="ABJ19" s="79"/>
      <c r="ABK19" s="79"/>
      <c r="ABL19" s="79"/>
      <c r="ABM19" s="79"/>
      <c r="ABN19" s="79"/>
      <c r="ABO19" s="79"/>
      <c r="ABP19" s="79"/>
      <c r="ABQ19" s="79"/>
      <c r="ABR19" s="79"/>
      <c r="ABS19" s="79"/>
      <c r="ABT19" s="79"/>
      <c r="ABU19" s="79"/>
      <c r="ABV19" s="79"/>
      <c r="ABW19" s="79"/>
      <c r="ABX19" s="79"/>
      <c r="ABY19" s="79"/>
      <c r="ABZ19" s="79"/>
      <c r="ACA19" s="79"/>
      <c r="ACB19" s="79"/>
      <c r="ACC19" s="79"/>
      <c r="ACD19" s="79"/>
      <c r="ACE19" s="79"/>
      <c r="ACF19" s="79"/>
      <c r="ACG19" s="79"/>
      <c r="ACH19" s="79"/>
      <c r="ACI19" s="79"/>
      <c r="ACJ19" s="79"/>
      <c r="ACK19" s="79"/>
      <c r="ACL19" s="79"/>
      <c r="ACM19" s="79"/>
      <c r="ACN19" s="79"/>
      <c r="ACO19" s="79"/>
      <c r="ACP19" s="79"/>
      <c r="ACQ19" s="79"/>
      <c r="ACR19" s="79"/>
      <c r="ACS19" s="79"/>
      <c r="ACT19" s="79"/>
      <c r="ACU19" s="79"/>
      <c r="ACV19" s="79"/>
      <c r="ACW19" s="79"/>
      <c r="ACX19" s="79"/>
      <c r="ACY19" s="79"/>
      <c r="ACZ19" s="79"/>
      <c r="ADA19" s="79"/>
      <c r="ADB19" s="79"/>
      <c r="ADC19" s="79"/>
      <c r="ADD19" s="79"/>
      <c r="ADE19" s="79"/>
      <c r="ADF19" s="79"/>
      <c r="ADG19" s="79"/>
      <c r="ADH19" s="79"/>
      <c r="ADI19" s="79"/>
      <c r="ADJ19" s="79"/>
      <c r="ADK19" s="79"/>
      <c r="ADL19" s="79"/>
      <c r="ADM19" s="79"/>
      <c r="ADN19" s="79"/>
      <c r="ADO19" s="79"/>
      <c r="ADP19" s="79"/>
      <c r="ADQ19" s="79"/>
      <c r="ADR19" s="79"/>
      <c r="ADS19" s="79"/>
      <c r="ADT19" s="79"/>
      <c r="ADU19" s="79"/>
      <c r="ADV19" s="79"/>
      <c r="ADW19" s="79"/>
      <c r="ADX19" s="79"/>
      <c r="ADY19" s="79"/>
      <c r="ADZ19" s="79"/>
      <c r="AEA19" s="79"/>
      <c r="AEB19" s="79"/>
      <c r="AEC19" s="79"/>
      <c r="AED19" s="79"/>
      <c r="AEE19" s="79"/>
      <c r="AEF19" s="79"/>
      <c r="AEG19" s="79"/>
      <c r="AEH19" s="79"/>
      <c r="AEI19" s="79"/>
      <c r="AEJ19" s="79"/>
      <c r="AEK19" s="79"/>
      <c r="AEL19" s="79"/>
      <c r="AEM19" s="79"/>
      <c r="AEN19" s="79"/>
      <c r="AEO19" s="79"/>
      <c r="AEP19" s="79"/>
      <c r="AEQ19" s="79"/>
      <c r="AER19" s="79"/>
      <c r="AES19" s="79"/>
      <c r="AET19" s="79"/>
      <c r="AEU19" s="79"/>
      <c r="AEV19" s="79"/>
      <c r="AEW19" s="79"/>
      <c r="AEX19" s="79"/>
      <c r="AEY19" s="79"/>
      <c r="AEZ19" s="79"/>
      <c r="AFA19" s="79"/>
      <c r="AFB19" s="79"/>
      <c r="AFC19" s="79"/>
      <c r="AFD19" s="79"/>
      <c r="AFE19" s="79"/>
      <c r="AFF19" s="79"/>
      <c r="AFG19" s="79"/>
      <c r="AFH19" s="79"/>
      <c r="AFI19" s="79"/>
      <c r="AFJ19" s="79"/>
      <c r="AFK19" s="79"/>
      <c r="AFL19" s="79"/>
      <c r="AFM19" s="79"/>
      <c r="AFN19" s="79"/>
      <c r="AFO19" s="79"/>
      <c r="AFP19" s="79"/>
      <c r="AFQ19" s="79"/>
      <c r="AFR19" s="79"/>
      <c r="AFS19" s="79"/>
      <c r="AFT19" s="79"/>
      <c r="AFU19" s="79"/>
      <c r="AFV19" s="79"/>
      <c r="AFW19" s="79"/>
      <c r="AFX19" s="79"/>
      <c r="AFY19" s="79"/>
      <c r="AFZ19" s="79"/>
      <c r="AGA19" s="79"/>
      <c r="AGB19" s="79"/>
      <c r="AGC19" s="79"/>
      <c r="AGD19" s="79"/>
      <c r="AGE19" s="79"/>
      <c r="AGF19" s="79"/>
      <c r="AGG19" s="79"/>
      <c r="AGH19" s="79"/>
      <c r="AGI19" s="79"/>
      <c r="AGJ19" s="79"/>
      <c r="AGK19" s="79"/>
      <c r="AGL19" s="79"/>
      <c r="AGM19" s="79"/>
      <c r="AGN19" s="79"/>
      <c r="AGO19" s="79"/>
      <c r="AGP19" s="79"/>
      <c r="AGQ19" s="79"/>
      <c r="AGR19" s="79"/>
      <c r="AGS19" s="79"/>
      <c r="AGT19" s="79"/>
      <c r="AGU19" s="79"/>
      <c r="AGV19" s="79"/>
      <c r="AGW19" s="79"/>
      <c r="AGX19" s="79"/>
      <c r="AGY19" s="79"/>
      <c r="AGZ19" s="79"/>
      <c r="AHA19" s="79"/>
      <c r="AHB19" s="79"/>
      <c r="AHC19" s="79"/>
      <c r="AHD19" s="79"/>
      <c r="AHE19" s="79"/>
      <c r="AHF19" s="79"/>
      <c r="AHG19" s="79"/>
      <c r="AHH19" s="79"/>
      <c r="AHI19" s="79"/>
      <c r="AHJ19" s="79"/>
      <c r="AHK19" s="79"/>
      <c r="AHL19" s="79"/>
      <c r="AHM19" s="79"/>
      <c r="AHN19" s="79"/>
      <c r="AHO19" s="79"/>
      <c r="AHP19" s="79"/>
    </row>
    <row r="20" spans="1:15890" s="56" customFormat="1" ht="31.75" customHeight="1" x14ac:dyDescent="0.75">
      <c r="A20" s="1991"/>
      <c r="B20" s="2179"/>
      <c r="C20" s="1949">
        <v>2.4</v>
      </c>
      <c r="D20" s="1954" t="s">
        <v>160</v>
      </c>
      <c r="E20" s="945" t="s">
        <v>24</v>
      </c>
      <c r="F20" s="945" t="s">
        <v>18</v>
      </c>
      <c r="G20" s="250">
        <f t="array" ref="G20">INDEX('Salary . staff rates'!$A$6:$C$28,MATCH(1,('Salary . staff rates'!$A$6:$A$28=E20)*('Salary . staff rates'!$B$6:$B$28=F20),0),3)</f>
        <v>750</v>
      </c>
      <c r="H20" s="250">
        <f t="shared" si="0"/>
        <v>750</v>
      </c>
      <c r="I20" s="958" t="s">
        <v>0</v>
      </c>
      <c r="J20" s="959" t="s">
        <v>0</v>
      </c>
      <c r="K20" s="960">
        <v>8</v>
      </c>
      <c r="L20" s="1967">
        <f t="shared" si="7"/>
        <v>6000</v>
      </c>
      <c r="M20" s="961" t="s">
        <v>33</v>
      </c>
      <c r="N20" s="962">
        <f>IF(M20="Yes",L20*'Salary . staff rates'!$C$34,0)</f>
        <v>900</v>
      </c>
      <c r="O20" s="1375" t="s">
        <v>179</v>
      </c>
      <c r="P20" s="1837">
        <v>0</v>
      </c>
      <c r="Q20" s="1837">
        <v>1</v>
      </c>
      <c r="R20" s="1375"/>
      <c r="S20" s="1375"/>
      <c r="T20" s="1375"/>
      <c r="U20" s="1375"/>
      <c r="V20" s="1375"/>
      <c r="W20" s="156"/>
      <c r="X20" s="18"/>
      <c r="Y20" s="1837">
        <f t="shared" si="10"/>
        <v>0</v>
      </c>
      <c r="Z20" s="1837">
        <f t="shared" si="11"/>
        <v>0</v>
      </c>
      <c r="AA20" s="18"/>
      <c r="AB20" s="1837">
        <f t="shared" si="12"/>
        <v>6000</v>
      </c>
      <c r="AC20" s="1837">
        <f t="shared" si="13"/>
        <v>900</v>
      </c>
      <c r="AD20" s="18"/>
      <c r="AE20" s="18"/>
      <c r="AF20" s="18"/>
      <c r="AG20" s="18"/>
      <c r="AH20" s="18"/>
      <c r="AI20" s="18"/>
      <c r="AJ20" s="18"/>
      <c r="AL20" s="221"/>
      <c r="AN20" s="1015">
        <f t="shared" si="14"/>
        <v>0</v>
      </c>
      <c r="AO20" s="1015">
        <f t="shared" si="15"/>
        <v>0</v>
      </c>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79"/>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79"/>
      <c r="MS20" s="79"/>
      <c r="MT20" s="79"/>
      <c r="MU20" s="79"/>
      <c r="MV20" s="79"/>
      <c r="MW20" s="79"/>
      <c r="MX20" s="79"/>
      <c r="MY20" s="79"/>
      <c r="MZ20" s="79"/>
      <c r="NA20" s="79"/>
      <c r="NB20" s="79"/>
      <c r="NC20" s="79"/>
      <c r="ND20" s="79"/>
      <c r="NE20" s="79"/>
      <c r="NF20" s="79"/>
      <c r="NG20" s="79"/>
      <c r="NH20" s="79"/>
      <c r="NI20" s="79"/>
      <c r="NJ20" s="79"/>
      <c r="NK20" s="79"/>
      <c r="NL20" s="79"/>
      <c r="NM20" s="79"/>
      <c r="NN20" s="79"/>
      <c r="NO20" s="79"/>
      <c r="NP20" s="79"/>
      <c r="NQ20" s="79"/>
      <c r="NR20" s="79"/>
      <c r="NS20" s="79"/>
      <c r="NT20" s="79"/>
      <c r="NU20" s="79"/>
      <c r="NV20" s="79"/>
      <c r="NW20" s="79"/>
      <c r="NX20" s="79"/>
      <c r="NY20" s="79"/>
      <c r="NZ20" s="79"/>
      <c r="OA20" s="79"/>
      <c r="OB20" s="79"/>
      <c r="OC20" s="79"/>
      <c r="OD20" s="79"/>
      <c r="OE20" s="79"/>
      <c r="OF20" s="79"/>
      <c r="OG20" s="79"/>
      <c r="OH20" s="79"/>
      <c r="OI20" s="79"/>
      <c r="OJ20" s="79"/>
      <c r="OK20" s="79"/>
      <c r="OL20" s="79"/>
      <c r="OM20" s="79"/>
      <c r="ON20" s="79"/>
      <c r="OO20" s="79"/>
      <c r="OP20" s="79"/>
      <c r="OQ20" s="79"/>
      <c r="OR20" s="79"/>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79"/>
      <c r="PQ20" s="79"/>
      <c r="PR20" s="79"/>
      <c r="PS20" s="79"/>
      <c r="PT20" s="79"/>
      <c r="PU20" s="79"/>
      <c r="PV20" s="79"/>
      <c r="PW20" s="79"/>
      <c r="PX20" s="79"/>
      <c r="PY20" s="79"/>
      <c r="PZ20" s="79"/>
      <c r="QA20" s="79"/>
      <c r="QB20" s="79"/>
      <c r="QC20" s="79"/>
      <c r="QD20" s="79"/>
      <c r="QE20" s="79"/>
      <c r="QF20" s="79"/>
      <c r="QG20" s="79"/>
      <c r="QH20" s="79"/>
      <c r="QI20" s="79"/>
      <c r="QJ20" s="79"/>
      <c r="QK20" s="79"/>
      <c r="QL20" s="79"/>
      <c r="QM20" s="79"/>
      <c r="QN20" s="79"/>
      <c r="QO20" s="79"/>
      <c r="QP20" s="79"/>
      <c r="QQ20" s="79"/>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79"/>
      <c r="RP20" s="79"/>
      <c r="RQ20" s="79"/>
      <c r="RR20" s="79"/>
      <c r="RS20" s="79"/>
      <c r="RT20" s="79"/>
      <c r="RU20" s="79"/>
      <c r="RV20" s="79"/>
      <c r="RW20" s="79"/>
      <c r="RX20" s="79"/>
      <c r="RY20" s="79"/>
      <c r="RZ20" s="79"/>
      <c r="SA20" s="79"/>
      <c r="SB20" s="79"/>
      <c r="SC20" s="79"/>
      <c r="SD20" s="79"/>
      <c r="SE20" s="79"/>
      <c r="SF20" s="79"/>
      <c r="SG20" s="79"/>
      <c r="SH20" s="79"/>
      <c r="SI20" s="79"/>
      <c r="SJ20" s="79"/>
      <c r="SK20" s="79"/>
      <c r="SL20" s="79"/>
      <c r="SM20" s="79"/>
      <c r="SN20" s="79"/>
      <c r="SO20" s="79"/>
      <c r="SP20" s="79"/>
      <c r="SQ20" s="79"/>
      <c r="SR20" s="79"/>
      <c r="SS20" s="79"/>
      <c r="ST20" s="79"/>
      <c r="SU20" s="79"/>
      <c r="SV20" s="79"/>
      <c r="SW20" s="79"/>
      <c r="SX20" s="79"/>
      <c r="SY20" s="79"/>
      <c r="SZ20" s="79"/>
      <c r="TA20" s="79"/>
      <c r="TB20" s="79"/>
      <c r="TC20" s="79"/>
      <c r="TD20" s="79"/>
      <c r="TE20" s="79"/>
      <c r="TF20" s="79"/>
      <c r="TG20" s="79"/>
      <c r="TH20" s="79"/>
      <c r="TI20" s="79"/>
      <c r="TJ20" s="79"/>
      <c r="TK20" s="79"/>
      <c r="TL20" s="79"/>
      <c r="TM20" s="79"/>
      <c r="TN20" s="79"/>
      <c r="TO20" s="79"/>
      <c r="TP20" s="79"/>
      <c r="TQ20" s="79"/>
      <c r="TR20" s="79"/>
      <c r="TS20" s="79"/>
      <c r="TT20" s="79"/>
      <c r="TU20" s="79"/>
      <c r="TV20" s="79"/>
      <c r="TW20" s="79"/>
      <c r="TX20" s="79"/>
      <c r="TY20" s="79"/>
      <c r="TZ20" s="79"/>
      <c r="UA20" s="79"/>
      <c r="UB20" s="79"/>
      <c r="UC20" s="79"/>
      <c r="UD20" s="79"/>
      <c r="UE20" s="79"/>
      <c r="UF20" s="79"/>
      <c r="UG20" s="79"/>
      <c r="UH20" s="79"/>
      <c r="UI20" s="79"/>
      <c r="UJ20" s="79"/>
      <c r="UK20" s="79"/>
      <c r="UL20" s="79"/>
      <c r="UM20" s="79"/>
      <c r="UN20" s="79"/>
      <c r="UO20" s="79"/>
      <c r="UP20" s="79"/>
      <c r="UQ20" s="79"/>
      <c r="UR20" s="79"/>
      <c r="US20" s="79"/>
      <c r="UT20" s="79"/>
      <c r="UU20" s="79"/>
      <c r="UV20" s="79"/>
      <c r="UW20" s="79"/>
      <c r="UX20" s="79"/>
      <c r="UY20" s="79"/>
      <c r="UZ20" s="79"/>
      <c r="VA20" s="79"/>
      <c r="VB20" s="79"/>
      <c r="VC20" s="79"/>
      <c r="VD20" s="79"/>
      <c r="VE20" s="79"/>
      <c r="VF20" s="79"/>
      <c r="VG20" s="79"/>
      <c r="VH20" s="79"/>
      <c r="VI20" s="79"/>
      <c r="VJ20" s="79"/>
      <c r="VK20" s="79"/>
      <c r="VL20" s="79"/>
      <c r="VM20" s="79"/>
      <c r="VN20" s="79"/>
      <c r="VO20" s="79"/>
      <c r="VP20" s="79"/>
      <c r="VQ20" s="79"/>
      <c r="VR20" s="79"/>
      <c r="VS20" s="79"/>
      <c r="VT20" s="79"/>
      <c r="VU20" s="79"/>
      <c r="VV20" s="79"/>
      <c r="VW20" s="79"/>
      <c r="VX20" s="79"/>
      <c r="VY20" s="79"/>
      <c r="VZ20" s="79"/>
      <c r="WA20" s="79"/>
      <c r="WB20" s="79"/>
      <c r="WC20" s="79"/>
      <c r="WD20" s="79"/>
      <c r="WE20" s="79"/>
      <c r="WF20" s="79"/>
      <c r="WG20" s="79"/>
      <c r="WH20" s="79"/>
      <c r="WI20" s="79"/>
      <c r="WJ20" s="79"/>
      <c r="WK20" s="79"/>
      <c r="WL20" s="79"/>
      <c r="WM20" s="79"/>
      <c r="WN20" s="79"/>
      <c r="WO20" s="79"/>
      <c r="WP20" s="79"/>
      <c r="WQ20" s="79"/>
      <c r="WR20" s="79"/>
      <c r="WS20" s="79"/>
      <c r="WT20" s="79"/>
      <c r="WU20" s="79"/>
      <c r="WV20" s="79"/>
      <c r="WW20" s="79"/>
      <c r="WX20" s="79"/>
      <c r="WY20" s="79"/>
      <c r="WZ20" s="79"/>
      <c r="XA20" s="79"/>
      <c r="XB20" s="79"/>
      <c r="XC20" s="79"/>
      <c r="XD20" s="79"/>
      <c r="XE20" s="79"/>
      <c r="XF20" s="79"/>
      <c r="XG20" s="79"/>
      <c r="XH20" s="79"/>
      <c r="XI20" s="79"/>
      <c r="XJ20" s="79"/>
      <c r="XK20" s="79"/>
      <c r="XL20" s="79"/>
      <c r="XM20" s="79"/>
      <c r="XN20" s="79"/>
      <c r="XO20" s="79"/>
      <c r="XP20" s="79"/>
      <c r="XQ20" s="79"/>
      <c r="XR20" s="79"/>
      <c r="XS20" s="79"/>
      <c r="XT20" s="79"/>
      <c r="XU20" s="79"/>
      <c r="XV20" s="79"/>
      <c r="XW20" s="79"/>
      <c r="XX20" s="79"/>
      <c r="XY20" s="79"/>
      <c r="XZ20" s="79"/>
      <c r="YA20" s="79"/>
      <c r="YB20" s="79"/>
      <c r="YC20" s="79"/>
      <c r="YD20" s="79"/>
      <c r="YE20" s="79"/>
      <c r="YF20" s="79"/>
      <c r="YG20" s="79"/>
      <c r="YH20" s="79"/>
      <c r="YI20" s="79"/>
      <c r="YJ20" s="79"/>
      <c r="YK20" s="79"/>
      <c r="YL20" s="79"/>
      <c r="YM20" s="79"/>
      <c r="YN20" s="79"/>
      <c r="YO20" s="79"/>
      <c r="YP20" s="79"/>
      <c r="YQ20" s="79"/>
      <c r="YR20" s="79"/>
      <c r="YS20" s="79"/>
      <c r="YT20" s="79"/>
      <c r="YU20" s="79"/>
      <c r="YV20" s="79"/>
      <c r="YW20" s="79"/>
      <c r="YX20" s="79"/>
      <c r="YY20" s="79"/>
      <c r="YZ20" s="79"/>
      <c r="ZA20" s="79"/>
      <c r="ZB20" s="79"/>
      <c r="ZC20" s="79"/>
      <c r="ZD20" s="79"/>
      <c r="ZE20" s="79"/>
      <c r="ZF20" s="79"/>
      <c r="ZG20" s="79"/>
      <c r="ZH20" s="79"/>
      <c r="ZI20" s="79"/>
      <c r="ZJ20" s="79"/>
      <c r="ZK20" s="79"/>
      <c r="ZL20" s="79"/>
      <c r="ZM20" s="79"/>
      <c r="ZN20" s="79"/>
      <c r="ZO20" s="79"/>
      <c r="ZP20" s="79"/>
      <c r="ZQ20" s="79"/>
      <c r="ZR20" s="79"/>
      <c r="ZS20" s="79"/>
      <c r="ZT20" s="79"/>
      <c r="ZU20" s="79"/>
      <c r="ZV20" s="79"/>
      <c r="ZW20" s="79"/>
      <c r="ZX20" s="79"/>
      <c r="ZY20" s="79"/>
      <c r="ZZ20" s="79"/>
      <c r="AAA20" s="79"/>
      <c r="AAB20" s="79"/>
      <c r="AAC20" s="79"/>
      <c r="AAD20" s="79"/>
      <c r="AAE20" s="79"/>
      <c r="AAF20" s="79"/>
      <c r="AAG20" s="79"/>
      <c r="AAH20" s="79"/>
      <c r="AAI20" s="79"/>
      <c r="AAJ20" s="79"/>
      <c r="AAK20" s="79"/>
      <c r="AAL20" s="79"/>
      <c r="AAM20" s="79"/>
      <c r="AAN20" s="79"/>
      <c r="AAO20" s="79"/>
      <c r="AAP20" s="79"/>
      <c r="AAQ20" s="79"/>
      <c r="AAR20" s="79"/>
      <c r="AAS20" s="79"/>
      <c r="AAT20" s="79"/>
      <c r="AAU20" s="79"/>
      <c r="AAV20" s="79"/>
      <c r="AAW20" s="79"/>
      <c r="AAX20" s="79"/>
      <c r="AAY20" s="79"/>
      <c r="AAZ20" s="79"/>
      <c r="ABA20" s="79"/>
      <c r="ABB20" s="79"/>
      <c r="ABC20" s="79"/>
      <c r="ABD20" s="79"/>
      <c r="ABE20" s="79"/>
      <c r="ABF20" s="79"/>
      <c r="ABG20" s="79"/>
      <c r="ABH20" s="79"/>
      <c r="ABI20" s="79"/>
      <c r="ABJ20" s="79"/>
      <c r="ABK20" s="79"/>
      <c r="ABL20" s="79"/>
      <c r="ABM20" s="79"/>
      <c r="ABN20" s="79"/>
      <c r="ABO20" s="79"/>
      <c r="ABP20" s="79"/>
      <c r="ABQ20" s="79"/>
      <c r="ABR20" s="79"/>
      <c r="ABS20" s="79"/>
      <c r="ABT20" s="79"/>
      <c r="ABU20" s="79"/>
      <c r="ABV20" s="79"/>
      <c r="ABW20" s="79"/>
      <c r="ABX20" s="79"/>
      <c r="ABY20" s="79"/>
      <c r="ABZ20" s="79"/>
      <c r="ACA20" s="79"/>
      <c r="ACB20" s="79"/>
      <c r="ACC20" s="79"/>
      <c r="ACD20" s="79"/>
      <c r="ACE20" s="79"/>
      <c r="ACF20" s="79"/>
      <c r="ACG20" s="79"/>
      <c r="ACH20" s="79"/>
      <c r="ACI20" s="79"/>
      <c r="ACJ20" s="79"/>
      <c r="ACK20" s="79"/>
      <c r="ACL20" s="79"/>
      <c r="ACM20" s="79"/>
      <c r="ACN20" s="79"/>
      <c r="ACO20" s="79"/>
      <c r="ACP20" s="79"/>
      <c r="ACQ20" s="79"/>
      <c r="ACR20" s="79"/>
      <c r="ACS20" s="79"/>
      <c r="ACT20" s="79"/>
      <c r="ACU20" s="79"/>
      <c r="ACV20" s="79"/>
      <c r="ACW20" s="79"/>
      <c r="ACX20" s="79"/>
      <c r="ACY20" s="79"/>
      <c r="ACZ20" s="79"/>
      <c r="ADA20" s="79"/>
      <c r="ADB20" s="79"/>
      <c r="ADC20" s="79"/>
      <c r="ADD20" s="79"/>
      <c r="ADE20" s="79"/>
      <c r="ADF20" s="79"/>
      <c r="ADG20" s="79"/>
      <c r="ADH20" s="79"/>
      <c r="ADI20" s="79"/>
      <c r="ADJ20" s="79"/>
      <c r="ADK20" s="79"/>
      <c r="ADL20" s="79"/>
      <c r="ADM20" s="79"/>
      <c r="ADN20" s="79"/>
      <c r="ADO20" s="79"/>
      <c r="ADP20" s="79"/>
      <c r="ADQ20" s="79"/>
      <c r="ADR20" s="79"/>
      <c r="ADS20" s="79"/>
      <c r="ADT20" s="79"/>
      <c r="ADU20" s="79"/>
      <c r="ADV20" s="79"/>
      <c r="ADW20" s="79"/>
      <c r="ADX20" s="79"/>
      <c r="ADY20" s="79"/>
      <c r="ADZ20" s="79"/>
      <c r="AEA20" s="79"/>
      <c r="AEB20" s="79"/>
      <c r="AEC20" s="79"/>
      <c r="AED20" s="79"/>
      <c r="AEE20" s="79"/>
      <c r="AEF20" s="79"/>
      <c r="AEG20" s="79"/>
      <c r="AEH20" s="79"/>
      <c r="AEI20" s="79"/>
      <c r="AEJ20" s="79"/>
      <c r="AEK20" s="79"/>
      <c r="AEL20" s="79"/>
      <c r="AEM20" s="79"/>
      <c r="AEN20" s="79"/>
      <c r="AEO20" s="79"/>
      <c r="AEP20" s="79"/>
      <c r="AEQ20" s="79"/>
      <c r="AER20" s="79"/>
      <c r="AES20" s="79"/>
      <c r="AET20" s="79"/>
      <c r="AEU20" s="79"/>
      <c r="AEV20" s="79"/>
      <c r="AEW20" s="79"/>
      <c r="AEX20" s="79"/>
      <c r="AEY20" s="79"/>
      <c r="AEZ20" s="79"/>
      <c r="AFA20" s="79"/>
      <c r="AFB20" s="79"/>
      <c r="AFC20" s="79"/>
      <c r="AFD20" s="79"/>
      <c r="AFE20" s="79"/>
      <c r="AFF20" s="79"/>
      <c r="AFG20" s="79"/>
      <c r="AFH20" s="79"/>
      <c r="AFI20" s="79"/>
      <c r="AFJ20" s="79"/>
      <c r="AFK20" s="79"/>
      <c r="AFL20" s="79"/>
      <c r="AFM20" s="79"/>
      <c r="AFN20" s="79"/>
      <c r="AFO20" s="79"/>
      <c r="AFP20" s="79"/>
      <c r="AFQ20" s="79"/>
      <c r="AFR20" s="79"/>
      <c r="AFS20" s="79"/>
      <c r="AFT20" s="79"/>
      <c r="AFU20" s="79"/>
      <c r="AFV20" s="79"/>
      <c r="AFW20" s="79"/>
      <c r="AFX20" s="79"/>
      <c r="AFY20" s="79"/>
      <c r="AFZ20" s="79"/>
      <c r="AGA20" s="79"/>
      <c r="AGB20" s="79"/>
      <c r="AGC20" s="79"/>
      <c r="AGD20" s="79"/>
      <c r="AGE20" s="79"/>
      <c r="AGF20" s="79"/>
      <c r="AGG20" s="79"/>
      <c r="AGH20" s="79"/>
      <c r="AGI20" s="79"/>
      <c r="AGJ20" s="79"/>
      <c r="AGK20" s="79"/>
      <c r="AGL20" s="79"/>
      <c r="AGM20" s="79"/>
      <c r="AGN20" s="79"/>
      <c r="AGO20" s="79"/>
      <c r="AGP20" s="79"/>
      <c r="AGQ20" s="79"/>
      <c r="AGR20" s="79"/>
      <c r="AGS20" s="79"/>
      <c r="AGT20" s="79"/>
      <c r="AGU20" s="79"/>
      <c r="AGV20" s="79"/>
      <c r="AGW20" s="79"/>
      <c r="AGX20" s="79"/>
      <c r="AGY20" s="79"/>
      <c r="AGZ20" s="79"/>
      <c r="AHA20" s="79"/>
      <c r="AHB20" s="79"/>
      <c r="AHC20" s="79"/>
      <c r="AHD20" s="79"/>
      <c r="AHE20" s="79"/>
      <c r="AHF20" s="79"/>
      <c r="AHG20" s="79"/>
      <c r="AHH20" s="79"/>
      <c r="AHI20" s="79"/>
      <c r="AHJ20" s="79"/>
      <c r="AHK20" s="79"/>
      <c r="AHL20" s="79"/>
      <c r="AHM20" s="79"/>
      <c r="AHN20" s="79"/>
      <c r="AHO20" s="79"/>
      <c r="AHP20" s="79"/>
    </row>
    <row r="21" spans="1:15890" s="56" customFormat="1" ht="31.75" customHeight="1" x14ac:dyDescent="0.75">
      <c r="A21" s="1991"/>
      <c r="B21" s="2179"/>
      <c r="C21" s="1949">
        <v>2.5</v>
      </c>
      <c r="D21" s="1954" t="s">
        <v>159</v>
      </c>
      <c r="E21" s="945" t="s">
        <v>24</v>
      </c>
      <c r="F21" s="945" t="s">
        <v>18</v>
      </c>
      <c r="G21" s="250">
        <f t="array" ref="G21">INDEX('Salary . staff rates'!$A$6:$C$28,MATCH(1,('Salary . staff rates'!$A$6:$A$28=E21)*('Salary . staff rates'!$B$6:$B$28=F21),0),3)</f>
        <v>750</v>
      </c>
      <c r="H21" s="250">
        <f t="shared" si="0"/>
        <v>750</v>
      </c>
      <c r="I21" s="958" t="s">
        <v>0</v>
      </c>
      <c r="J21" s="959" t="s">
        <v>0</v>
      </c>
      <c r="K21" s="960">
        <v>8</v>
      </c>
      <c r="L21" s="1967">
        <f t="shared" si="7"/>
        <v>6000</v>
      </c>
      <c r="M21" s="961" t="s">
        <v>33</v>
      </c>
      <c r="N21" s="962">
        <f>IF(M21="Yes",L21*'Salary . staff rates'!$C$34,0)</f>
        <v>900</v>
      </c>
      <c r="O21" s="1375" t="s">
        <v>179</v>
      </c>
      <c r="P21" s="1837">
        <v>0</v>
      </c>
      <c r="Q21" s="1837">
        <v>1</v>
      </c>
      <c r="R21" s="1375"/>
      <c r="S21" s="1375"/>
      <c r="T21" s="1375"/>
      <c r="U21" s="1375"/>
      <c r="V21" s="1375"/>
      <c r="W21" s="156"/>
      <c r="X21" s="18"/>
      <c r="Y21" s="1837">
        <f t="shared" si="10"/>
        <v>0</v>
      </c>
      <c r="Z21" s="1837">
        <f t="shared" si="11"/>
        <v>0</v>
      </c>
      <c r="AA21" s="18"/>
      <c r="AB21" s="1837">
        <f t="shared" si="12"/>
        <v>6000</v>
      </c>
      <c r="AC21" s="1837">
        <f t="shared" si="13"/>
        <v>900</v>
      </c>
      <c r="AD21" s="18"/>
      <c r="AE21" s="18"/>
      <c r="AF21" s="18"/>
      <c r="AG21" s="18"/>
      <c r="AH21" s="18"/>
      <c r="AI21" s="18"/>
      <c r="AJ21" s="18"/>
      <c r="AL21" s="221"/>
      <c r="AN21" s="1015">
        <f t="shared" si="14"/>
        <v>0</v>
      </c>
      <c r="AO21" s="1015">
        <f t="shared" si="15"/>
        <v>0</v>
      </c>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c r="HP21" s="79"/>
      <c r="HQ21" s="79"/>
      <c r="HR21" s="79"/>
      <c r="HS21" s="79"/>
      <c r="HT21" s="79"/>
      <c r="HU21" s="79"/>
      <c r="HV21" s="79"/>
      <c r="HW21" s="79"/>
      <c r="HX21" s="79"/>
      <c r="HY21" s="79"/>
      <c r="HZ21" s="79"/>
      <c r="IA21" s="79"/>
      <c r="IB21" s="79"/>
      <c r="IC21" s="79"/>
      <c r="ID21" s="79"/>
      <c r="IE21" s="79"/>
      <c r="IF21" s="79"/>
      <c r="IG21" s="79"/>
      <c r="IH21" s="79"/>
      <c r="II21" s="79"/>
      <c r="IJ21" s="79"/>
      <c r="IK21" s="79"/>
      <c r="IL21" s="79"/>
      <c r="IM21" s="79"/>
      <c r="IN21" s="79"/>
      <c r="IO21" s="79"/>
      <c r="IP21" s="79"/>
      <c r="IQ21" s="79"/>
      <c r="IR21" s="79"/>
      <c r="IS21" s="79"/>
      <c r="IT21" s="79"/>
      <c r="IU21" s="79"/>
      <c r="IV21" s="79"/>
      <c r="IW21" s="79"/>
      <c r="IX21" s="79"/>
      <c r="IY21" s="79"/>
      <c r="IZ21" s="79"/>
      <c r="JA21" s="79"/>
      <c r="JB21" s="79"/>
      <c r="JC21" s="79"/>
      <c r="JD21" s="79"/>
      <c r="JE21" s="79"/>
      <c r="JF21" s="79"/>
      <c r="JG21" s="79"/>
      <c r="JH21" s="79"/>
      <c r="JI21" s="79"/>
      <c r="JJ21" s="79"/>
      <c r="JK21" s="79"/>
      <c r="JL21" s="79"/>
      <c r="JM21" s="79"/>
      <c r="JN21" s="79"/>
      <c r="JO21" s="79"/>
      <c r="JP21" s="79"/>
      <c r="JQ21" s="79"/>
      <c r="JR21" s="79"/>
      <c r="JS21" s="79"/>
      <c r="JT21" s="79"/>
      <c r="JU21" s="79"/>
      <c r="JV21" s="79"/>
      <c r="JW21" s="79"/>
      <c r="JX21" s="79"/>
      <c r="JY21" s="79"/>
      <c r="JZ21" s="79"/>
      <c r="KA21" s="79"/>
      <c r="KB21" s="79"/>
      <c r="KC21" s="79"/>
      <c r="KD21" s="79"/>
      <c r="KE21" s="79"/>
      <c r="KF21" s="79"/>
      <c r="KG21" s="79"/>
      <c r="KH21" s="79"/>
      <c r="KI21" s="79"/>
      <c r="KJ21" s="79"/>
      <c r="KK21" s="79"/>
      <c r="KL21" s="79"/>
      <c r="KM21" s="79"/>
      <c r="KN21" s="79"/>
      <c r="KO21" s="79"/>
      <c r="KP21" s="79"/>
      <c r="KQ21" s="79"/>
      <c r="KR21" s="79"/>
      <c r="KS21" s="79"/>
      <c r="KT21" s="79"/>
      <c r="KU21" s="79"/>
      <c r="KV21" s="79"/>
      <c r="KW21" s="79"/>
      <c r="KX21" s="79"/>
      <c r="KY21" s="79"/>
      <c r="KZ21" s="79"/>
      <c r="LA21" s="79"/>
      <c r="LB21" s="79"/>
      <c r="LC21" s="79"/>
      <c r="LD21" s="79"/>
      <c r="LE21" s="79"/>
      <c r="LF21" s="79"/>
      <c r="LG21" s="79"/>
      <c r="LH21" s="79"/>
      <c r="LI21" s="79"/>
      <c r="LJ21" s="79"/>
      <c r="LK21" s="79"/>
      <c r="LL21" s="79"/>
      <c r="LM21" s="79"/>
      <c r="LN21" s="79"/>
      <c r="LO21" s="79"/>
      <c r="LP21" s="79"/>
      <c r="LQ21" s="79"/>
      <c r="LR21" s="79"/>
      <c r="LS21" s="79"/>
      <c r="LT21" s="79"/>
      <c r="LU21" s="79"/>
      <c r="LV21" s="79"/>
      <c r="LW21" s="79"/>
      <c r="LX21" s="79"/>
      <c r="LY21" s="79"/>
      <c r="LZ21" s="79"/>
      <c r="MA21" s="79"/>
      <c r="MB21" s="79"/>
      <c r="MC21" s="79"/>
      <c r="MD21" s="79"/>
      <c r="ME21" s="79"/>
      <c r="MF21" s="79"/>
      <c r="MG21" s="79"/>
      <c r="MH21" s="79"/>
      <c r="MI21" s="79"/>
      <c r="MJ21" s="79"/>
      <c r="MK21" s="79"/>
      <c r="ML21" s="79"/>
      <c r="MM21" s="79"/>
      <c r="MN21" s="79"/>
      <c r="MO21" s="79"/>
      <c r="MP21" s="79"/>
      <c r="MQ21" s="79"/>
      <c r="MR21" s="79"/>
      <c r="MS21" s="79"/>
      <c r="MT21" s="79"/>
      <c r="MU21" s="79"/>
      <c r="MV21" s="79"/>
      <c r="MW21" s="79"/>
      <c r="MX21" s="79"/>
      <c r="MY21" s="79"/>
      <c r="MZ21" s="79"/>
      <c r="NA21" s="79"/>
      <c r="NB21" s="79"/>
      <c r="NC21" s="79"/>
      <c r="ND21" s="79"/>
      <c r="NE21" s="79"/>
      <c r="NF21" s="79"/>
      <c r="NG21" s="79"/>
      <c r="NH21" s="79"/>
      <c r="NI21" s="79"/>
      <c r="NJ21" s="79"/>
      <c r="NK21" s="79"/>
      <c r="NL21" s="79"/>
      <c r="NM21" s="79"/>
      <c r="NN21" s="79"/>
      <c r="NO21" s="79"/>
      <c r="NP21" s="79"/>
      <c r="NQ21" s="79"/>
      <c r="NR21" s="79"/>
      <c r="NS21" s="79"/>
      <c r="NT21" s="79"/>
      <c r="NU21" s="79"/>
      <c r="NV21" s="79"/>
      <c r="NW21" s="79"/>
      <c r="NX21" s="79"/>
      <c r="NY21" s="79"/>
      <c r="NZ21" s="79"/>
      <c r="OA21" s="79"/>
      <c r="OB21" s="79"/>
      <c r="OC21" s="79"/>
      <c r="OD21" s="79"/>
      <c r="OE21" s="79"/>
      <c r="OF21" s="79"/>
      <c r="OG21" s="79"/>
      <c r="OH21" s="79"/>
      <c r="OI21" s="79"/>
      <c r="OJ21" s="79"/>
      <c r="OK21" s="79"/>
      <c r="OL21" s="79"/>
      <c r="OM21" s="79"/>
      <c r="ON21" s="79"/>
      <c r="OO21" s="79"/>
      <c r="OP21" s="79"/>
      <c r="OQ21" s="79"/>
      <c r="OR21" s="79"/>
      <c r="OS21" s="79"/>
      <c r="OT21" s="79"/>
      <c r="OU21" s="79"/>
      <c r="OV21" s="79"/>
      <c r="OW21" s="79"/>
      <c r="OX21" s="79"/>
      <c r="OY21" s="79"/>
      <c r="OZ21" s="79"/>
      <c r="PA21" s="79"/>
      <c r="PB21" s="79"/>
      <c r="PC21" s="79"/>
      <c r="PD21" s="79"/>
      <c r="PE21" s="79"/>
      <c r="PF21" s="79"/>
      <c r="PG21" s="79"/>
      <c r="PH21" s="79"/>
      <c r="PI21" s="79"/>
      <c r="PJ21" s="79"/>
      <c r="PK21" s="79"/>
      <c r="PL21" s="79"/>
      <c r="PM21" s="79"/>
      <c r="PN21" s="79"/>
      <c r="PO21" s="79"/>
      <c r="PP21" s="79"/>
      <c r="PQ21" s="79"/>
      <c r="PR21" s="79"/>
      <c r="PS21" s="79"/>
      <c r="PT21" s="79"/>
      <c r="PU21" s="79"/>
      <c r="PV21" s="79"/>
      <c r="PW21" s="79"/>
      <c r="PX21" s="79"/>
      <c r="PY21" s="79"/>
      <c r="PZ21" s="79"/>
      <c r="QA21" s="79"/>
      <c r="QB21" s="79"/>
      <c r="QC21" s="79"/>
      <c r="QD21" s="79"/>
      <c r="QE21" s="79"/>
      <c r="QF21" s="79"/>
      <c r="QG21" s="79"/>
      <c r="QH21" s="79"/>
      <c r="QI21" s="79"/>
      <c r="QJ21" s="79"/>
      <c r="QK21" s="79"/>
      <c r="QL21" s="79"/>
      <c r="QM21" s="79"/>
      <c r="QN21" s="79"/>
      <c r="QO21" s="79"/>
      <c r="QP21" s="79"/>
      <c r="QQ21" s="79"/>
      <c r="QR21" s="79"/>
      <c r="QS21" s="79"/>
      <c r="QT21" s="79"/>
      <c r="QU21" s="79"/>
      <c r="QV21" s="79"/>
      <c r="QW21" s="79"/>
      <c r="QX21" s="79"/>
      <c r="QY21" s="79"/>
      <c r="QZ21" s="79"/>
      <c r="RA21" s="79"/>
      <c r="RB21" s="79"/>
      <c r="RC21" s="79"/>
      <c r="RD21" s="79"/>
      <c r="RE21" s="79"/>
      <c r="RF21" s="79"/>
      <c r="RG21" s="79"/>
      <c r="RH21" s="79"/>
      <c r="RI21" s="79"/>
      <c r="RJ21" s="79"/>
      <c r="RK21" s="79"/>
      <c r="RL21" s="79"/>
      <c r="RM21" s="79"/>
      <c r="RN21" s="79"/>
      <c r="RO21" s="79"/>
      <c r="RP21" s="79"/>
      <c r="RQ21" s="79"/>
      <c r="RR21" s="79"/>
      <c r="RS21" s="79"/>
      <c r="RT21" s="79"/>
      <c r="RU21" s="79"/>
      <c r="RV21" s="79"/>
      <c r="RW21" s="79"/>
      <c r="RX21" s="79"/>
      <c r="RY21" s="79"/>
      <c r="RZ21" s="79"/>
      <c r="SA21" s="79"/>
      <c r="SB21" s="79"/>
      <c r="SC21" s="79"/>
      <c r="SD21" s="79"/>
      <c r="SE21" s="79"/>
      <c r="SF21" s="79"/>
      <c r="SG21" s="79"/>
      <c r="SH21" s="79"/>
      <c r="SI21" s="79"/>
      <c r="SJ21" s="79"/>
      <c r="SK21" s="79"/>
      <c r="SL21" s="79"/>
      <c r="SM21" s="79"/>
      <c r="SN21" s="79"/>
      <c r="SO21" s="79"/>
      <c r="SP21" s="79"/>
      <c r="SQ21" s="79"/>
      <c r="SR21" s="79"/>
      <c r="SS21" s="79"/>
      <c r="ST21" s="79"/>
      <c r="SU21" s="79"/>
      <c r="SV21" s="79"/>
      <c r="SW21" s="79"/>
      <c r="SX21" s="79"/>
      <c r="SY21" s="79"/>
      <c r="SZ21" s="79"/>
      <c r="TA21" s="79"/>
      <c r="TB21" s="79"/>
      <c r="TC21" s="79"/>
      <c r="TD21" s="79"/>
      <c r="TE21" s="79"/>
      <c r="TF21" s="79"/>
      <c r="TG21" s="79"/>
      <c r="TH21" s="79"/>
      <c r="TI21" s="79"/>
      <c r="TJ21" s="79"/>
      <c r="TK21" s="79"/>
      <c r="TL21" s="79"/>
      <c r="TM21" s="79"/>
      <c r="TN21" s="79"/>
      <c r="TO21" s="79"/>
      <c r="TP21" s="79"/>
      <c r="TQ21" s="79"/>
      <c r="TR21" s="79"/>
      <c r="TS21" s="79"/>
      <c r="TT21" s="79"/>
      <c r="TU21" s="79"/>
      <c r="TV21" s="79"/>
      <c r="TW21" s="79"/>
      <c r="TX21" s="79"/>
      <c r="TY21" s="79"/>
      <c r="TZ21" s="79"/>
      <c r="UA21" s="79"/>
      <c r="UB21" s="79"/>
      <c r="UC21" s="79"/>
      <c r="UD21" s="79"/>
      <c r="UE21" s="79"/>
      <c r="UF21" s="79"/>
      <c r="UG21" s="79"/>
      <c r="UH21" s="79"/>
      <c r="UI21" s="79"/>
      <c r="UJ21" s="79"/>
      <c r="UK21" s="79"/>
      <c r="UL21" s="79"/>
      <c r="UM21" s="79"/>
      <c r="UN21" s="79"/>
      <c r="UO21" s="79"/>
      <c r="UP21" s="79"/>
      <c r="UQ21" s="79"/>
      <c r="UR21" s="79"/>
      <c r="US21" s="79"/>
      <c r="UT21" s="79"/>
      <c r="UU21" s="79"/>
      <c r="UV21" s="79"/>
      <c r="UW21" s="79"/>
      <c r="UX21" s="79"/>
      <c r="UY21" s="79"/>
      <c r="UZ21" s="79"/>
      <c r="VA21" s="79"/>
      <c r="VB21" s="79"/>
      <c r="VC21" s="79"/>
      <c r="VD21" s="79"/>
      <c r="VE21" s="79"/>
      <c r="VF21" s="79"/>
      <c r="VG21" s="79"/>
      <c r="VH21" s="79"/>
      <c r="VI21" s="79"/>
      <c r="VJ21" s="79"/>
      <c r="VK21" s="79"/>
      <c r="VL21" s="79"/>
      <c r="VM21" s="79"/>
      <c r="VN21" s="79"/>
      <c r="VO21" s="79"/>
      <c r="VP21" s="79"/>
      <c r="VQ21" s="79"/>
      <c r="VR21" s="79"/>
      <c r="VS21" s="79"/>
      <c r="VT21" s="79"/>
      <c r="VU21" s="79"/>
      <c r="VV21" s="79"/>
      <c r="VW21" s="79"/>
      <c r="VX21" s="79"/>
      <c r="VY21" s="79"/>
      <c r="VZ21" s="79"/>
      <c r="WA21" s="79"/>
      <c r="WB21" s="79"/>
      <c r="WC21" s="79"/>
      <c r="WD21" s="79"/>
      <c r="WE21" s="79"/>
      <c r="WF21" s="79"/>
      <c r="WG21" s="79"/>
      <c r="WH21" s="79"/>
      <c r="WI21" s="79"/>
      <c r="WJ21" s="79"/>
      <c r="WK21" s="79"/>
      <c r="WL21" s="79"/>
      <c r="WM21" s="79"/>
      <c r="WN21" s="79"/>
      <c r="WO21" s="79"/>
      <c r="WP21" s="79"/>
      <c r="WQ21" s="79"/>
      <c r="WR21" s="79"/>
      <c r="WS21" s="79"/>
      <c r="WT21" s="79"/>
      <c r="WU21" s="79"/>
      <c r="WV21" s="79"/>
      <c r="WW21" s="79"/>
      <c r="WX21" s="79"/>
      <c r="WY21" s="79"/>
      <c r="WZ21" s="79"/>
      <c r="XA21" s="79"/>
      <c r="XB21" s="79"/>
      <c r="XC21" s="79"/>
      <c r="XD21" s="79"/>
      <c r="XE21" s="79"/>
      <c r="XF21" s="79"/>
      <c r="XG21" s="79"/>
      <c r="XH21" s="79"/>
      <c r="XI21" s="79"/>
      <c r="XJ21" s="79"/>
      <c r="XK21" s="79"/>
      <c r="XL21" s="79"/>
      <c r="XM21" s="79"/>
      <c r="XN21" s="79"/>
      <c r="XO21" s="79"/>
      <c r="XP21" s="79"/>
      <c r="XQ21" s="79"/>
      <c r="XR21" s="79"/>
      <c r="XS21" s="79"/>
      <c r="XT21" s="79"/>
      <c r="XU21" s="79"/>
      <c r="XV21" s="79"/>
      <c r="XW21" s="79"/>
      <c r="XX21" s="79"/>
      <c r="XY21" s="79"/>
      <c r="XZ21" s="79"/>
      <c r="YA21" s="79"/>
      <c r="YB21" s="79"/>
      <c r="YC21" s="79"/>
      <c r="YD21" s="79"/>
      <c r="YE21" s="79"/>
      <c r="YF21" s="79"/>
      <c r="YG21" s="79"/>
      <c r="YH21" s="79"/>
      <c r="YI21" s="79"/>
      <c r="YJ21" s="79"/>
      <c r="YK21" s="79"/>
      <c r="YL21" s="79"/>
      <c r="YM21" s="79"/>
      <c r="YN21" s="79"/>
      <c r="YO21" s="79"/>
      <c r="YP21" s="79"/>
      <c r="YQ21" s="79"/>
      <c r="YR21" s="79"/>
      <c r="YS21" s="79"/>
      <c r="YT21" s="79"/>
      <c r="YU21" s="79"/>
      <c r="YV21" s="79"/>
      <c r="YW21" s="79"/>
      <c r="YX21" s="79"/>
      <c r="YY21" s="79"/>
      <c r="YZ21" s="79"/>
      <c r="ZA21" s="79"/>
      <c r="ZB21" s="79"/>
      <c r="ZC21" s="79"/>
      <c r="ZD21" s="79"/>
      <c r="ZE21" s="79"/>
      <c r="ZF21" s="79"/>
      <c r="ZG21" s="79"/>
      <c r="ZH21" s="79"/>
      <c r="ZI21" s="79"/>
      <c r="ZJ21" s="79"/>
      <c r="ZK21" s="79"/>
      <c r="ZL21" s="79"/>
      <c r="ZM21" s="79"/>
      <c r="ZN21" s="79"/>
      <c r="ZO21" s="79"/>
      <c r="ZP21" s="79"/>
      <c r="ZQ21" s="79"/>
      <c r="ZR21" s="79"/>
      <c r="ZS21" s="79"/>
      <c r="ZT21" s="79"/>
      <c r="ZU21" s="79"/>
      <c r="ZV21" s="79"/>
      <c r="ZW21" s="79"/>
      <c r="ZX21" s="79"/>
      <c r="ZY21" s="79"/>
      <c r="ZZ21" s="79"/>
      <c r="AAA21" s="79"/>
      <c r="AAB21" s="79"/>
      <c r="AAC21" s="79"/>
      <c r="AAD21" s="79"/>
      <c r="AAE21" s="79"/>
      <c r="AAF21" s="79"/>
      <c r="AAG21" s="79"/>
      <c r="AAH21" s="79"/>
      <c r="AAI21" s="79"/>
      <c r="AAJ21" s="79"/>
      <c r="AAK21" s="79"/>
      <c r="AAL21" s="79"/>
      <c r="AAM21" s="79"/>
      <c r="AAN21" s="79"/>
      <c r="AAO21" s="79"/>
      <c r="AAP21" s="79"/>
      <c r="AAQ21" s="79"/>
      <c r="AAR21" s="79"/>
      <c r="AAS21" s="79"/>
      <c r="AAT21" s="79"/>
      <c r="AAU21" s="79"/>
      <c r="AAV21" s="79"/>
      <c r="AAW21" s="79"/>
      <c r="AAX21" s="79"/>
      <c r="AAY21" s="79"/>
      <c r="AAZ21" s="79"/>
      <c r="ABA21" s="79"/>
      <c r="ABB21" s="79"/>
      <c r="ABC21" s="79"/>
      <c r="ABD21" s="79"/>
      <c r="ABE21" s="79"/>
      <c r="ABF21" s="79"/>
      <c r="ABG21" s="79"/>
      <c r="ABH21" s="79"/>
      <c r="ABI21" s="79"/>
      <c r="ABJ21" s="79"/>
      <c r="ABK21" s="79"/>
      <c r="ABL21" s="79"/>
      <c r="ABM21" s="79"/>
      <c r="ABN21" s="79"/>
      <c r="ABO21" s="79"/>
      <c r="ABP21" s="79"/>
      <c r="ABQ21" s="79"/>
      <c r="ABR21" s="79"/>
      <c r="ABS21" s="79"/>
      <c r="ABT21" s="79"/>
      <c r="ABU21" s="79"/>
      <c r="ABV21" s="79"/>
      <c r="ABW21" s="79"/>
      <c r="ABX21" s="79"/>
      <c r="ABY21" s="79"/>
      <c r="ABZ21" s="79"/>
      <c r="ACA21" s="79"/>
      <c r="ACB21" s="79"/>
      <c r="ACC21" s="79"/>
      <c r="ACD21" s="79"/>
      <c r="ACE21" s="79"/>
      <c r="ACF21" s="79"/>
      <c r="ACG21" s="79"/>
      <c r="ACH21" s="79"/>
      <c r="ACI21" s="79"/>
      <c r="ACJ21" s="79"/>
      <c r="ACK21" s="79"/>
      <c r="ACL21" s="79"/>
      <c r="ACM21" s="79"/>
      <c r="ACN21" s="79"/>
      <c r="ACO21" s="79"/>
      <c r="ACP21" s="79"/>
      <c r="ACQ21" s="79"/>
      <c r="ACR21" s="79"/>
      <c r="ACS21" s="79"/>
      <c r="ACT21" s="79"/>
      <c r="ACU21" s="79"/>
      <c r="ACV21" s="79"/>
      <c r="ACW21" s="79"/>
      <c r="ACX21" s="79"/>
      <c r="ACY21" s="79"/>
      <c r="ACZ21" s="79"/>
      <c r="ADA21" s="79"/>
      <c r="ADB21" s="79"/>
      <c r="ADC21" s="79"/>
      <c r="ADD21" s="79"/>
      <c r="ADE21" s="79"/>
      <c r="ADF21" s="79"/>
      <c r="ADG21" s="79"/>
      <c r="ADH21" s="79"/>
      <c r="ADI21" s="79"/>
      <c r="ADJ21" s="79"/>
      <c r="ADK21" s="79"/>
      <c r="ADL21" s="79"/>
      <c r="ADM21" s="79"/>
      <c r="ADN21" s="79"/>
      <c r="ADO21" s="79"/>
      <c r="ADP21" s="79"/>
      <c r="ADQ21" s="79"/>
      <c r="ADR21" s="79"/>
      <c r="ADS21" s="79"/>
      <c r="ADT21" s="79"/>
      <c r="ADU21" s="79"/>
      <c r="ADV21" s="79"/>
      <c r="ADW21" s="79"/>
      <c r="ADX21" s="79"/>
      <c r="ADY21" s="79"/>
      <c r="ADZ21" s="79"/>
      <c r="AEA21" s="79"/>
      <c r="AEB21" s="79"/>
      <c r="AEC21" s="79"/>
      <c r="AED21" s="79"/>
      <c r="AEE21" s="79"/>
      <c r="AEF21" s="79"/>
      <c r="AEG21" s="79"/>
      <c r="AEH21" s="79"/>
      <c r="AEI21" s="79"/>
      <c r="AEJ21" s="79"/>
      <c r="AEK21" s="79"/>
      <c r="AEL21" s="79"/>
      <c r="AEM21" s="79"/>
      <c r="AEN21" s="79"/>
      <c r="AEO21" s="79"/>
      <c r="AEP21" s="79"/>
      <c r="AEQ21" s="79"/>
      <c r="AER21" s="79"/>
      <c r="AES21" s="79"/>
      <c r="AET21" s="79"/>
      <c r="AEU21" s="79"/>
      <c r="AEV21" s="79"/>
      <c r="AEW21" s="79"/>
      <c r="AEX21" s="79"/>
      <c r="AEY21" s="79"/>
      <c r="AEZ21" s="79"/>
      <c r="AFA21" s="79"/>
      <c r="AFB21" s="79"/>
      <c r="AFC21" s="79"/>
      <c r="AFD21" s="79"/>
      <c r="AFE21" s="79"/>
      <c r="AFF21" s="79"/>
      <c r="AFG21" s="79"/>
      <c r="AFH21" s="79"/>
      <c r="AFI21" s="79"/>
      <c r="AFJ21" s="79"/>
      <c r="AFK21" s="79"/>
      <c r="AFL21" s="79"/>
      <c r="AFM21" s="79"/>
      <c r="AFN21" s="79"/>
      <c r="AFO21" s="79"/>
      <c r="AFP21" s="79"/>
      <c r="AFQ21" s="79"/>
      <c r="AFR21" s="79"/>
      <c r="AFS21" s="79"/>
      <c r="AFT21" s="79"/>
      <c r="AFU21" s="79"/>
      <c r="AFV21" s="79"/>
      <c r="AFW21" s="79"/>
      <c r="AFX21" s="79"/>
      <c r="AFY21" s="79"/>
      <c r="AFZ21" s="79"/>
      <c r="AGA21" s="79"/>
      <c r="AGB21" s="79"/>
      <c r="AGC21" s="79"/>
      <c r="AGD21" s="79"/>
      <c r="AGE21" s="79"/>
      <c r="AGF21" s="79"/>
      <c r="AGG21" s="79"/>
      <c r="AGH21" s="79"/>
      <c r="AGI21" s="79"/>
      <c r="AGJ21" s="79"/>
      <c r="AGK21" s="79"/>
      <c r="AGL21" s="79"/>
      <c r="AGM21" s="79"/>
      <c r="AGN21" s="79"/>
      <c r="AGO21" s="79"/>
      <c r="AGP21" s="79"/>
      <c r="AGQ21" s="79"/>
      <c r="AGR21" s="79"/>
      <c r="AGS21" s="79"/>
      <c r="AGT21" s="79"/>
      <c r="AGU21" s="79"/>
      <c r="AGV21" s="79"/>
      <c r="AGW21" s="79"/>
      <c r="AGX21" s="79"/>
      <c r="AGY21" s="79"/>
      <c r="AGZ21" s="79"/>
      <c r="AHA21" s="79"/>
      <c r="AHB21" s="79"/>
      <c r="AHC21" s="79"/>
      <c r="AHD21" s="79"/>
      <c r="AHE21" s="79"/>
      <c r="AHF21" s="79"/>
      <c r="AHG21" s="79"/>
      <c r="AHH21" s="79"/>
      <c r="AHI21" s="79"/>
      <c r="AHJ21" s="79"/>
      <c r="AHK21" s="79"/>
      <c r="AHL21" s="79"/>
      <c r="AHM21" s="79"/>
      <c r="AHN21" s="79"/>
      <c r="AHO21" s="79"/>
      <c r="AHP21" s="79"/>
    </row>
    <row r="22" spans="1:15890" s="56" customFormat="1" ht="31.75" customHeight="1" x14ac:dyDescent="0.75">
      <c r="A22" s="1991"/>
      <c r="B22" s="2179"/>
      <c r="C22" s="468">
        <v>2.6</v>
      </c>
      <c r="D22" s="377" t="s">
        <v>161</v>
      </c>
      <c r="E22" s="425" t="s">
        <v>24</v>
      </c>
      <c r="F22" s="425" t="s">
        <v>18</v>
      </c>
      <c r="G22" s="214">
        <f t="array" ref="G22">INDEX('Salary . staff rates'!$A$6:$C$28,MATCH(1,('Salary . staff rates'!$A$6:$A$28=E22)*('Salary . staff rates'!$B$6:$B$28=F22),0),3)</f>
        <v>750</v>
      </c>
      <c r="H22" s="214">
        <f t="shared" si="0"/>
        <v>750</v>
      </c>
      <c r="I22" s="345" t="s">
        <v>0</v>
      </c>
      <c r="J22" s="346" t="s">
        <v>0</v>
      </c>
      <c r="K22" s="433">
        <v>25</v>
      </c>
      <c r="L22" s="347">
        <f>IF(K22="N/A","",H22*K22)</f>
        <v>18750</v>
      </c>
      <c r="M22" s="348" t="s">
        <v>33</v>
      </c>
      <c r="N22" s="349">
        <f>IF(M22="Yes",L22*'Salary . staff rates'!$C$34,0)</f>
        <v>2812.5</v>
      </c>
      <c r="O22" s="55"/>
      <c r="P22" s="1848">
        <v>1</v>
      </c>
      <c r="Q22" s="1848">
        <v>1</v>
      </c>
      <c r="R22" s="55"/>
      <c r="S22" s="55"/>
      <c r="T22" s="55"/>
      <c r="U22" s="55"/>
      <c r="V22" s="55"/>
      <c r="W22" s="156"/>
      <c r="X22" s="18"/>
      <c r="Y22" s="1848">
        <f t="shared" si="10"/>
        <v>18750</v>
      </c>
      <c r="Z22" s="1848">
        <f t="shared" si="11"/>
        <v>2812.5</v>
      </c>
      <c r="AA22" s="18"/>
      <c r="AB22" s="1848">
        <f t="shared" si="12"/>
        <v>18750</v>
      </c>
      <c r="AC22" s="1848">
        <f t="shared" si="13"/>
        <v>2812.5</v>
      </c>
      <c r="AD22" s="18"/>
      <c r="AE22" s="18"/>
      <c r="AF22" s="18"/>
      <c r="AG22" s="18"/>
      <c r="AH22" s="18"/>
      <c r="AI22" s="18"/>
      <c r="AJ22" s="18"/>
      <c r="AL22" s="221"/>
      <c r="AN22" s="1015">
        <f t="shared" si="14"/>
        <v>18750</v>
      </c>
      <c r="AO22" s="1015">
        <f t="shared" si="15"/>
        <v>2812.5</v>
      </c>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c r="EA22" s="79"/>
      <c r="EB22" s="79"/>
      <c r="EC22" s="79"/>
      <c r="ED22" s="79"/>
      <c r="EE22" s="79"/>
      <c r="EF22" s="79"/>
      <c r="EG22" s="79"/>
      <c r="EH22" s="79"/>
      <c r="EI22" s="79"/>
      <c r="EJ22" s="79"/>
      <c r="EK22" s="79"/>
      <c r="EL22" s="79"/>
      <c r="EM22" s="79"/>
      <c r="EN22" s="79"/>
      <c r="EO22" s="79"/>
      <c r="EP22" s="79"/>
      <c r="EQ22" s="79"/>
      <c r="ER22" s="79"/>
      <c r="ES22" s="79"/>
      <c r="ET22" s="79"/>
      <c r="EU22" s="79"/>
      <c r="EV22" s="79"/>
      <c r="EW22" s="79"/>
      <c r="EX22" s="79"/>
      <c r="EY22" s="79"/>
      <c r="EZ22" s="79"/>
      <c r="FA22" s="79"/>
      <c r="FB22" s="79"/>
      <c r="FC22" s="79"/>
      <c r="FD22" s="79"/>
      <c r="FE22" s="79"/>
      <c r="FF22" s="79"/>
      <c r="FG22" s="79"/>
      <c r="FH22" s="79"/>
      <c r="FI22" s="79"/>
      <c r="FJ22" s="79"/>
      <c r="FK22" s="79"/>
      <c r="FL22" s="79"/>
      <c r="FM22" s="79"/>
      <c r="FN22" s="79"/>
      <c r="FO22" s="79"/>
      <c r="FP22" s="79"/>
      <c r="FQ22" s="79"/>
      <c r="FR22" s="79"/>
      <c r="FS22" s="79"/>
      <c r="FT22" s="79"/>
      <c r="FU22" s="79"/>
      <c r="FV22" s="79"/>
      <c r="FW22" s="79"/>
      <c r="FX22" s="79"/>
      <c r="FY22" s="79"/>
      <c r="FZ22" s="79"/>
      <c r="GA22" s="79"/>
      <c r="GB22" s="79"/>
      <c r="GC22" s="79"/>
      <c r="GD22" s="79"/>
      <c r="GE22" s="79"/>
      <c r="GF22" s="79"/>
      <c r="GG22" s="79"/>
      <c r="GH22" s="79"/>
      <c r="GI22" s="79"/>
      <c r="GJ22" s="79"/>
      <c r="GK22" s="79"/>
      <c r="GL22" s="79"/>
      <c r="GM22" s="79"/>
      <c r="GN22" s="79"/>
      <c r="GO22" s="79"/>
      <c r="GP22" s="79"/>
      <c r="GQ22" s="79"/>
      <c r="GR22" s="79"/>
      <c r="GS22" s="79"/>
      <c r="GT22" s="79"/>
      <c r="GU22" s="79"/>
      <c r="GV22" s="79"/>
      <c r="GW22" s="79"/>
      <c r="GX22" s="79"/>
      <c r="GY22" s="79"/>
      <c r="GZ22" s="79"/>
      <c r="HA22" s="79"/>
      <c r="HB22" s="79"/>
      <c r="HC22" s="79"/>
      <c r="HD22" s="79"/>
      <c r="HE22" s="79"/>
      <c r="HF22" s="79"/>
      <c r="HG22" s="79"/>
      <c r="HH22" s="79"/>
      <c r="HI22" s="79"/>
      <c r="HJ22" s="79"/>
      <c r="HK22" s="79"/>
      <c r="HL22" s="79"/>
      <c r="HM22" s="79"/>
      <c r="HN22" s="79"/>
      <c r="HO22" s="79"/>
      <c r="HP22" s="79"/>
      <c r="HQ22" s="79"/>
      <c r="HR22" s="79"/>
      <c r="HS22" s="79"/>
      <c r="HT22" s="79"/>
      <c r="HU22" s="79"/>
      <c r="HV22" s="79"/>
      <c r="HW22" s="79"/>
      <c r="HX22" s="79"/>
      <c r="HY22" s="79"/>
      <c r="HZ22" s="79"/>
      <c r="IA22" s="79"/>
      <c r="IB22" s="79"/>
      <c r="IC22" s="79"/>
      <c r="ID22" s="79"/>
      <c r="IE22" s="79"/>
      <c r="IF22" s="79"/>
      <c r="IG22" s="79"/>
      <c r="IH22" s="79"/>
      <c r="II22" s="79"/>
      <c r="IJ22" s="79"/>
      <c r="IK22" s="79"/>
      <c r="IL22" s="79"/>
      <c r="IM22" s="79"/>
      <c r="IN22" s="79"/>
      <c r="IO22" s="79"/>
      <c r="IP22" s="79"/>
      <c r="IQ22" s="79"/>
      <c r="IR22" s="79"/>
      <c r="IS22" s="79"/>
      <c r="IT22" s="79"/>
      <c r="IU22" s="79"/>
      <c r="IV22" s="79"/>
      <c r="IW22" s="79"/>
      <c r="IX22" s="79"/>
      <c r="IY22" s="79"/>
      <c r="IZ22" s="79"/>
      <c r="JA22" s="79"/>
      <c r="JB22" s="79"/>
      <c r="JC22" s="79"/>
      <c r="JD22" s="79"/>
      <c r="JE22" s="79"/>
      <c r="JF22" s="79"/>
      <c r="JG22" s="79"/>
      <c r="JH22" s="79"/>
      <c r="JI22" s="79"/>
      <c r="JJ22" s="79"/>
      <c r="JK22" s="79"/>
      <c r="JL22" s="79"/>
      <c r="JM22" s="79"/>
      <c r="JN22" s="79"/>
      <c r="JO22" s="79"/>
      <c r="JP22" s="79"/>
      <c r="JQ22" s="79"/>
      <c r="JR22" s="79"/>
      <c r="JS22" s="79"/>
      <c r="JT22" s="79"/>
      <c r="JU22" s="79"/>
      <c r="JV22" s="79"/>
      <c r="JW22" s="79"/>
      <c r="JX22" s="79"/>
      <c r="JY22" s="79"/>
      <c r="JZ22" s="79"/>
      <c r="KA22" s="79"/>
      <c r="KB22" s="79"/>
      <c r="KC22" s="79"/>
      <c r="KD22" s="79"/>
      <c r="KE22" s="79"/>
      <c r="KF22" s="79"/>
      <c r="KG22" s="79"/>
      <c r="KH22" s="79"/>
      <c r="KI22" s="79"/>
      <c r="KJ22" s="79"/>
      <c r="KK22" s="79"/>
      <c r="KL22" s="79"/>
      <c r="KM22" s="79"/>
      <c r="KN22" s="79"/>
      <c r="KO22" s="79"/>
      <c r="KP22" s="79"/>
      <c r="KQ22" s="79"/>
      <c r="KR22" s="79"/>
      <c r="KS22" s="79"/>
      <c r="KT22" s="79"/>
      <c r="KU22" s="79"/>
      <c r="KV22" s="79"/>
      <c r="KW22" s="79"/>
      <c r="KX22" s="79"/>
      <c r="KY22" s="79"/>
      <c r="KZ22" s="79"/>
      <c r="LA22" s="79"/>
      <c r="LB22" s="79"/>
      <c r="LC22" s="79"/>
      <c r="LD22" s="79"/>
      <c r="LE22" s="79"/>
      <c r="LF22" s="79"/>
      <c r="LG22" s="79"/>
      <c r="LH22" s="79"/>
      <c r="LI22" s="79"/>
      <c r="LJ22" s="79"/>
      <c r="LK22" s="79"/>
      <c r="LL22" s="79"/>
      <c r="LM22" s="79"/>
      <c r="LN22" s="79"/>
      <c r="LO22" s="79"/>
      <c r="LP22" s="79"/>
      <c r="LQ22" s="79"/>
      <c r="LR22" s="79"/>
      <c r="LS22" s="79"/>
      <c r="LT22" s="79"/>
      <c r="LU22" s="79"/>
      <c r="LV22" s="79"/>
      <c r="LW22" s="79"/>
      <c r="LX22" s="79"/>
      <c r="LY22" s="79"/>
      <c r="LZ22" s="79"/>
      <c r="MA22" s="79"/>
      <c r="MB22" s="79"/>
      <c r="MC22" s="79"/>
      <c r="MD22" s="79"/>
      <c r="ME22" s="79"/>
      <c r="MF22" s="79"/>
      <c r="MG22" s="79"/>
      <c r="MH22" s="79"/>
      <c r="MI22" s="79"/>
      <c r="MJ22" s="79"/>
      <c r="MK22" s="79"/>
      <c r="ML22" s="79"/>
      <c r="MM22" s="79"/>
      <c r="MN22" s="79"/>
      <c r="MO22" s="79"/>
      <c r="MP22" s="79"/>
      <c r="MQ22" s="79"/>
      <c r="MR22" s="79"/>
      <c r="MS22" s="79"/>
      <c r="MT22" s="79"/>
      <c r="MU22" s="79"/>
      <c r="MV22" s="79"/>
      <c r="MW22" s="79"/>
      <c r="MX22" s="79"/>
      <c r="MY22" s="79"/>
      <c r="MZ22" s="79"/>
      <c r="NA22" s="79"/>
      <c r="NB22" s="79"/>
      <c r="NC22" s="79"/>
      <c r="ND22" s="79"/>
      <c r="NE22" s="79"/>
      <c r="NF22" s="79"/>
      <c r="NG22" s="79"/>
      <c r="NH22" s="79"/>
      <c r="NI22" s="79"/>
      <c r="NJ22" s="79"/>
      <c r="NK22" s="79"/>
      <c r="NL22" s="79"/>
      <c r="NM22" s="79"/>
      <c r="NN22" s="79"/>
      <c r="NO22" s="79"/>
      <c r="NP22" s="79"/>
      <c r="NQ22" s="79"/>
      <c r="NR22" s="79"/>
      <c r="NS22" s="79"/>
      <c r="NT22" s="79"/>
      <c r="NU22" s="79"/>
      <c r="NV22" s="79"/>
      <c r="NW22" s="79"/>
      <c r="NX22" s="79"/>
      <c r="NY22" s="79"/>
      <c r="NZ22" s="79"/>
      <c r="OA22" s="79"/>
      <c r="OB22" s="79"/>
      <c r="OC22" s="79"/>
      <c r="OD22" s="79"/>
      <c r="OE22" s="79"/>
      <c r="OF22" s="79"/>
      <c r="OG22" s="79"/>
      <c r="OH22" s="79"/>
      <c r="OI22" s="79"/>
      <c r="OJ22" s="79"/>
      <c r="OK22" s="79"/>
      <c r="OL22" s="79"/>
      <c r="OM22" s="79"/>
      <c r="ON22" s="79"/>
      <c r="OO22" s="79"/>
      <c r="OP22" s="79"/>
      <c r="OQ22" s="79"/>
      <c r="OR22" s="79"/>
      <c r="OS22" s="79"/>
      <c r="OT22" s="79"/>
      <c r="OU22" s="79"/>
      <c r="OV22" s="79"/>
      <c r="OW22" s="79"/>
      <c r="OX22" s="79"/>
      <c r="OY22" s="79"/>
      <c r="OZ22" s="79"/>
      <c r="PA22" s="79"/>
      <c r="PB22" s="79"/>
      <c r="PC22" s="79"/>
      <c r="PD22" s="79"/>
      <c r="PE22" s="79"/>
      <c r="PF22" s="79"/>
      <c r="PG22" s="79"/>
      <c r="PH22" s="79"/>
      <c r="PI22" s="79"/>
      <c r="PJ22" s="79"/>
      <c r="PK22" s="79"/>
      <c r="PL22" s="79"/>
      <c r="PM22" s="79"/>
      <c r="PN22" s="79"/>
      <c r="PO22" s="79"/>
      <c r="PP22" s="79"/>
      <c r="PQ22" s="79"/>
      <c r="PR22" s="79"/>
      <c r="PS22" s="79"/>
      <c r="PT22" s="79"/>
      <c r="PU22" s="79"/>
      <c r="PV22" s="79"/>
      <c r="PW22" s="79"/>
      <c r="PX22" s="79"/>
      <c r="PY22" s="79"/>
      <c r="PZ22" s="79"/>
      <c r="QA22" s="79"/>
      <c r="QB22" s="79"/>
      <c r="QC22" s="79"/>
      <c r="QD22" s="79"/>
      <c r="QE22" s="79"/>
      <c r="QF22" s="79"/>
      <c r="QG22" s="79"/>
      <c r="QH22" s="79"/>
      <c r="QI22" s="79"/>
      <c r="QJ22" s="79"/>
      <c r="QK22" s="79"/>
      <c r="QL22" s="79"/>
      <c r="QM22" s="79"/>
      <c r="QN22" s="79"/>
      <c r="QO22" s="79"/>
      <c r="QP22" s="79"/>
      <c r="QQ22" s="79"/>
      <c r="QR22" s="79"/>
      <c r="QS22" s="79"/>
      <c r="QT22" s="79"/>
      <c r="QU22" s="79"/>
      <c r="QV22" s="79"/>
      <c r="QW22" s="79"/>
      <c r="QX22" s="79"/>
      <c r="QY22" s="79"/>
      <c r="QZ22" s="79"/>
      <c r="RA22" s="79"/>
      <c r="RB22" s="79"/>
      <c r="RC22" s="79"/>
      <c r="RD22" s="79"/>
      <c r="RE22" s="79"/>
      <c r="RF22" s="79"/>
      <c r="RG22" s="79"/>
      <c r="RH22" s="79"/>
      <c r="RI22" s="79"/>
      <c r="RJ22" s="79"/>
      <c r="RK22" s="79"/>
      <c r="RL22" s="79"/>
      <c r="RM22" s="79"/>
      <c r="RN22" s="79"/>
      <c r="RO22" s="79"/>
      <c r="RP22" s="79"/>
      <c r="RQ22" s="79"/>
      <c r="RR22" s="79"/>
      <c r="RS22" s="79"/>
      <c r="RT22" s="79"/>
      <c r="RU22" s="79"/>
      <c r="RV22" s="79"/>
      <c r="RW22" s="79"/>
      <c r="RX22" s="79"/>
      <c r="RY22" s="79"/>
      <c r="RZ22" s="79"/>
      <c r="SA22" s="79"/>
      <c r="SB22" s="79"/>
      <c r="SC22" s="79"/>
      <c r="SD22" s="79"/>
      <c r="SE22" s="79"/>
      <c r="SF22" s="79"/>
      <c r="SG22" s="79"/>
      <c r="SH22" s="79"/>
      <c r="SI22" s="79"/>
      <c r="SJ22" s="79"/>
      <c r="SK22" s="79"/>
      <c r="SL22" s="79"/>
      <c r="SM22" s="79"/>
      <c r="SN22" s="79"/>
      <c r="SO22" s="79"/>
      <c r="SP22" s="79"/>
      <c r="SQ22" s="79"/>
      <c r="SR22" s="79"/>
      <c r="SS22" s="79"/>
      <c r="ST22" s="79"/>
      <c r="SU22" s="79"/>
      <c r="SV22" s="79"/>
      <c r="SW22" s="79"/>
      <c r="SX22" s="79"/>
      <c r="SY22" s="79"/>
      <c r="SZ22" s="79"/>
      <c r="TA22" s="79"/>
      <c r="TB22" s="79"/>
      <c r="TC22" s="79"/>
      <c r="TD22" s="79"/>
      <c r="TE22" s="79"/>
      <c r="TF22" s="79"/>
      <c r="TG22" s="79"/>
      <c r="TH22" s="79"/>
      <c r="TI22" s="79"/>
      <c r="TJ22" s="79"/>
      <c r="TK22" s="79"/>
      <c r="TL22" s="79"/>
      <c r="TM22" s="79"/>
      <c r="TN22" s="79"/>
      <c r="TO22" s="79"/>
      <c r="TP22" s="79"/>
      <c r="TQ22" s="79"/>
      <c r="TR22" s="79"/>
      <c r="TS22" s="79"/>
      <c r="TT22" s="79"/>
      <c r="TU22" s="79"/>
      <c r="TV22" s="79"/>
      <c r="TW22" s="79"/>
      <c r="TX22" s="79"/>
      <c r="TY22" s="79"/>
      <c r="TZ22" s="79"/>
      <c r="UA22" s="79"/>
      <c r="UB22" s="79"/>
      <c r="UC22" s="79"/>
      <c r="UD22" s="79"/>
      <c r="UE22" s="79"/>
      <c r="UF22" s="79"/>
      <c r="UG22" s="79"/>
      <c r="UH22" s="79"/>
      <c r="UI22" s="79"/>
      <c r="UJ22" s="79"/>
      <c r="UK22" s="79"/>
      <c r="UL22" s="79"/>
      <c r="UM22" s="79"/>
      <c r="UN22" s="79"/>
      <c r="UO22" s="79"/>
      <c r="UP22" s="79"/>
      <c r="UQ22" s="79"/>
      <c r="UR22" s="79"/>
      <c r="US22" s="79"/>
      <c r="UT22" s="79"/>
      <c r="UU22" s="79"/>
      <c r="UV22" s="79"/>
      <c r="UW22" s="79"/>
      <c r="UX22" s="79"/>
      <c r="UY22" s="79"/>
      <c r="UZ22" s="79"/>
      <c r="VA22" s="79"/>
      <c r="VB22" s="79"/>
      <c r="VC22" s="79"/>
      <c r="VD22" s="79"/>
      <c r="VE22" s="79"/>
      <c r="VF22" s="79"/>
      <c r="VG22" s="79"/>
      <c r="VH22" s="79"/>
      <c r="VI22" s="79"/>
      <c r="VJ22" s="79"/>
      <c r="VK22" s="79"/>
      <c r="VL22" s="79"/>
      <c r="VM22" s="79"/>
      <c r="VN22" s="79"/>
      <c r="VO22" s="79"/>
      <c r="VP22" s="79"/>
      <c r="VQ22" s="79"/>
      <c r="VR22" s="79"/>
      <c r="VS22" s="79"/>
      <c r="VT22" s="79"/>
      <c r="VU22" s="79"/>
      <c r="VV22" s="79"/>
      <c r="VW22" s="79"/>
      <c r="VX22" s="79"/>
      <c r="VY22" s="79"/>
      <c r="VZ22" s="79"/>
      <c r="WA22" s="79"/>
      <c r="WB22" s="79"/>
      <c r="WC22" s="79"/>
      <c r="WD22" s="79"/>
      <c r="WE22" s="79"/>
      <c r="WF22" s="79"/>
      <c r="WG22" s="79"/>
      <c r="WH22" s="79"/>
      <c r="WI22" s="79"/>
      <c r="WJ22" s="79"/>
      <c r="WK22" s="79"/>
      <c r="WL22" s="79"/>
      <c r="WM22" s="79"/>
      <c r="WN22" s="79"/>
      <c r="WO22" s="79"/>
      <c r="WP22" s="79"/>
      <c r="WQ22" s="79"/>
      <c r="WR22" s="79"/>
      <c r="WS22" s="79"/>
      <c r="WT22" s="79"/>
      <c r="WU22" s="79"/>
      <c r="WV22" s="79"/>
      <c r="WW22" s="79"/>
      <c r="WX22" s="79"/>
      <c r="WY22" s="79"/>
      <c r="WZ22" s="79"/>
      <c r="XA22" s="79"/>
      <c r="XB22" s="79"/>
      <c r="XC22" s="79"/>
      <c r="XD22" s="79"/>
      <c r="XE22" s="79"/>
      <c r="XF22" s="79"/>
      <c r="XG22" s="79"/>
      <c r="XH22" s="79"/>
      <c r="XI22" s="79"/>
      <c r="XJ22" s="79"/>
      <c r="XK22" s="79"/>
      <c r="XL22" s="79"/>
      <c r="XM22" s="79"/>
      <c r="XN22" s="79"/>
      <c r="XO22" s="79"/>
      <c r="XP22" s="79"/>
      <c r="XQ22" s="79"/>
      <c r="XR22" s="79"/>
      <c r="XS22" s="79"/>
      <c r="XT22" s="79"/>
      <c r="XU22" s="79"/>
      <c r="XV22" s="79"/>
      <c r="XW22" s="79"/>
      <c r="XX22" s="79"/>
      <c r="XY22" s="79"/>
      <c r="XZ22" s="79"/>
      <c r="YA22" s="79"/>
      <c r="YB22" s="79"/>
      <c r="YC22" s="79"/>
      <c r="YD22" s="79"/>
      <c r="YE22" s="79"/>
      <c r="YF22" s="79"/>
      <c r="YG22" s="79"/>
      <c r="YH22" s="79"/>
      <c r="YI22" s="79"/>
      <c r="YJ22" s="79"/>
      <c r="YK22" s="79"/>
      <c r="YL22" s="79"/>
      <c r="YM22" s="79"/>
      <c r="YN22" s="79"/>
      <c r="YO22" s="79"/>
      <c r="YP22" s="79"/>
      <c r="YQ22" s="79"/>
      <c r="YR22" s="79"/>
      <c r="YS22" s="79"/>
      <c r="YT22" s="79"/>
      <c r="YU22" s="79"/>
      <c r="YV22" s="79"/>
      <c r="YW22" s="79"/>
      <c r="YX22" s="79"/>
      <c r="YY22" s="79"/>
      <c r="YZ22" s="79"/>
      <c r="ZA22" s="79"/>
      <c r="ZB22" s="79"/>
      <c r="ZC22" s="79"/>
      <c r="ZD22" s="79"/>
      <c r="ZE22" s="79"/>
      <c r="ZF22" s="79"/>
      <c r="ZG22" s="79"/>
      <c r="ZH22" s="79"/>
      <c r="ZI22" s="79"/>
      <c r="ZJ22" s="79"/>
      <c r="ZK22" s="79"/>
      <c r="ZL22" s="79"/>
      <c r="ZM22" s="79"/>
      <c r="ZN22" s="79"/>
      <c r="ZO22" s="79"/>
      <c r="ZP22" s="79"/>
      <c r="ZQ22" s="79"/>
      <c r="ZR22" s="79"/>
      <c r="ZS22" s="79"/>
      <c r="ZT22" s="79"/>
      <c r="ZU22" s="79"/>
      <c r="ZV22" s="79"/>
      <c r="ZW22" s="79"/>
      <c r="ZX22" s="79"/>
      <c r="ZY22" s="79"/>
      <c r="ZZ22" s="79"/>
      <c r="AAA22" s="79"/>
      <c r="AAB22" s="79"/>
      <c r="AAC22" s="79"/>
      <c r="AAD22" s="79"/>
      <c r="AAE22" s="79"/>
      <c r="AAF22" s="79"/>
      <c r="AAG22" s="79"/>
      <c r="AAH22" s="79"/>
      <c r="AAI22" s="79"/>
      <c r="AAJ22" s="79"/>
      <c r="AAK22" s="79"/>
      <c r="AAL22" s="79"/>
      <c r="AAM22" s="79"/>
      <c r="AAN22" s="79"/>
      <c r="AAO22" s="79"/>
      <c r="AAP22" s="79"/>
      <c r="AAQ22" s="79"/>
      <c r="AAR22" s="79"/>
      <c r="AAS22" s="79"/>
      <c r="AAT22" s="79"/>
      <c r="AAU22" s="79"/>
      <c r="AAV22" s="79"/>
      <c r="AAW22" s="79"/>
      <c r="AAX22" s="79"/>
      <c r="AAY22" s="79"/>
      <c r="AAZ22" s="79"/>
      <c r="ABA22" s="79"/>
      <c r="ABB22" s="79"/>
      <c r="ABC22" s="79"/>
      <c r="ABD22" s="79"/>
      <c r="ABE22" s="79"/>
      <c r="ABF22" s="79"/>
      <c r="ABG22" s="79"/>
      <c r="ABH22" s="79"/>
      <c r="ABI22" s="79"/>
      <c r="ABJ22" s="79"/>
      <c r="ABK22" s="79"/>
      <c r="ABL22" s="79"/>
      <c r="ABM22" s="79"/>
      <c r="ABN22" s="79"/>
      <c r="ABO22" s="79"/>
      <c r="ABP22" s="79"/>
      <c r="ABQ22" s="79"/>
      <c r="ABR22" s="79"/>
      <c r="ABS22" s="79"/>
      <c r="ABT22" s="79"/>
      <c r="ABU22" s="79"/>
      <c r="ABV22" s="79"/>
      <c r="ABW22" s="79"/>
      <c r="ABX22" s="79"/>
      <c r="ABY22" s="79"/>
      <c r="ABZ22" s="79"/>
      <c r="ACA22" s="79"/>
      <c r="ACB22" s="79"/>
      <c r="ACC22" s="79"/>
      <c r="ACD22" s="79"/>
      <c r="ACE22" s="79"/>
      <c r="ACF22" s="79"/>
      <c r="ACG22" s="79"/>
      <c r="ACH22" s="79"/>
      <c r="ACI22" s="79"/>
      <c r="ACJ22" s="79"/>
      <c r="ACK22" s="79"/>
      <c r="ACL22" s="79"/>
      <c r="ACM22" s="79"/>
      <c r="ACN22" s="79"/>
      <c r="ACO22" s="79"/>
      <c r="ACP22" s="79"/>
      <c r="ACQ22" s="79"/>
      <c r="ACR22" s="79"/>
      <c r="ACS22" s="79"/>
      <c r="ACT22" s="79"/>
      <c r="ACU22" s="79"/>
      <c r="ACV22" s="79"/>
      <c r="ACW22" s="79"/>
      <c r="ACX22" s="79"/>
      <c r="ACY22" s="79"/>
      <c r="ACZ22" s="79"/>
      <c r="ADA22" s="79"/>
      <c r="ADB22" s="79"/>
      <c r="ADC22" s="79"/>
      <c r="ADD22" s="79"/>
      <c r="ADE22" s="79"/>
      <c r="ADF22" s="79"/>
      <c r="ADG22" s="79"/>
      <c r="ADH22" s="79"/>
      <c r="ADI22" s="79"/>
      <c r="ADJ22" s="79"/>
      <c r="ADK22" s="79"/>
      <c r="ADL22" s="79"/>
      <c r="ADM22" s="79"/>
      <c r="ADN22" s="79"/>
      <c r="ADO22" s="79"/>
      <c r="ADP22" s="79"/>
      <c r="ADQ22" s="79"/>
      <c r="ADR22" s="79"/>
      <c r="ADS22" s="79"/>
      <c r="ADT22" s="79"/>
      <c r="ADU22" s="79"/>
      <c r="ADV22" s="79"/>
      <c r="ADW22" s="79"/>
      <c r="ADX22" s="79"/>
      <c r="ADY22" s="79"/>
      <c r="ADZ22" s="79"/>
      <c r="AEA22" s="79"/>
      <c r="AEB22" s="79"/>
      <c r="AEC22" s="79"/>
      <c r="AED22" s="79"/>
      <c r="AEE22" s="79"/>
      <c r="AEF22" s="79"/>
      <c r="AEG22" s="79"/>
      <c r="AEH22" s="79"/>
      <c r="AEI22" s="79"/>
      <c r="AEJ22" s="79"/>
      <c r="AEK22" s="79"/>
      <c r="AEL22" s="79"/>
      <c r="AEM22" s="79"/>
      <c r="AEN22" s="79"/>
      <c r="AEO22" s="79"/>
      <c r="AEP22" s="79"/>
      <c r="AEQ22" s="79"/>
      <c r="AER22" s="79"/>
      <c r="AES22" s="79"/>
      <c r="AET22" s="79"/>
      <c r="AEU22" s="79"/>
      <c r="AEV22" s="79"/>
      <c r="AEW22" s="79"/>
      <c r="AEX22" s="79"/>
      <c r="AEY22" s="79"/>
      <c r="AEZ22" s="79"/>
      <c r="AFA22" s="79"/>
      <c r="AFB22" s="79"/>
      <c r="AFC22" s="79"/>
      <c r="AFD22" s="79"/>
      <c r="AFE22" s="79"/>
      <c r="AFF22" s="79"/>
      <c r="AFG22" s="79"/>
      <c r="AFH22" s="79"/>
      <c r="AFI22" s="79"/>
      <c r="AFJ22" s="79"/>
      <c r="AFK22" s="79"/>
      <c r="AFL22" s="79"/>
      <c r="AFM22" s="79"/>
      <c r="AFN22" s="79"/>
      <c r="AFO22" s="79"/>
      <c r="AFP22" s="79"/>
      <c r="AFQ22" s="79"/>
      <c r="AFR22" s="79"/>
      <c r="AFS22" s="79"/>
      <c r="AFT22" s="79"/>
      <c r="AFU22" s="79"/>
      <c r="AFV22" s="79"/>
      <c r="AFW22" s="79"/>
      <c r="AFX22" s="79"/>
      <c r="AFY22" s="79"/>
      <c r="AFZ22" s="79"/>
      <c r="AGA22" s="79"/>
      <c r="AGB22" s="79"/>
      <c r="AGC22" s="79"/>
      <c r="AGD22" s="79"/>
      <c r="AGE22" s="79"/>
      <c r="AGF22" s="79"/>
      <c r="AGG22" s="79"/>
      <c r="AGH22" s="79"/>
      <c r="AGI22" s="79"/>
      <c r="AGJ22" s="79"/>
      <c r="AGK22" s="79"/>
      <c r="AGL22" s="79"/>
      <c r="AGM22" s="79"/>
      <c r="AGN22" s="79"/>
      <c r="AGO22" s="79"/>
      <c r="AGP22" s="79"/>
      <c r="AGQ22" s="79"/>
      <c r="AGR22" s="79"/>
      <c r="AGS22" s="79"/>
      <c r="AGT22" s="79"/>
      <c r="AGU22" s="79"/>
      <c r="AGV22" s="79"/>
      <c r="AGW22" s="79"/>
      <c r="AGX22" s="79"/>
      <c r="AGY22" s="79"/>
      <c r="AGZ22" s="79"/>
      <c r="AHA22" s="79"/>
      <c r="AHB22" s="79"/>
      <c r="AHC22" s="79"/>
      <c r="AHD22" s="79"/>
      <c r="AHE22" s="79"/>
      <c r="AHF22" s="79"/>
      <c r="AHG22" s="79"/>
      <c r="AHH22" s="79"/>
      <c r="AHI22" s="79"/>
      <c r="AHJ22" s="79"/>
      <c r="AHK22" s="79"/>
      <c r="AHL22" s="79"/>
      <c r="AHM22" s="79"/>
      <c r="AHN22" s="79"/>
      <c r="AHO22" s="79"/>
      <c r="AHP22" s="79"/>
    </row>
    <row r="23" spans="1:15890" s="56" customFormat="1" ht="31.75" customHeight="1" x14ac:dyDescent="0.75">
      <c r="A23" s="1991"/>
      <c r="B23" s="2179"/>
      <c r="C23" s="468">
        <v>2.7</v>
      </c>
      <c r="D23" s="377" t="s">
        <v>109</v>
      </c>
      <c r="E23" s="425" t="s">
        <v>23</v>
      </c>
      <c r="F23" s="425" t="s">
        <v>6</v>
      </c>
      <c r="G23" s="214">
        <f t="array" ref="G23">INDEX('Salary . staff rates'!$A$6:$C$28,MATCH(1,('Salary . staff rates'!$A$6:$A$28=E23)*('Salary . staff rates'!$B$6:$B$28=F23),0),3)</f>
        <v>65000</v>
      </c>
      <c r="H23" s="214">
        <f t="shared" si="0"/>
        <v>456.14035087719299</v>
      </c>
      <c r="I23" s="345" t="s">
        <v>0</v>
      </c>
      <c r="J23" s="346" t="s">
        <v>0</v>
      </c>
      <c r="K23" s="433">
        <v>15</v>
      </c>
      <c r="L23" s="347">
        <f t="shared" ref="L23:L101" si="16">IF(K23="N/A","",H23*K23)</f>
        <v>6842.105263157895</v>
      </c>
      <c r="M23" s="348" t="s">
        <v>31</v>
      </c>
      <c r="N23" s="349">
        <f>IF(M23="Yes",L23*'Salary . staff rates'!$C$34,0)</f>
        <v>0</v>
      </c>
      <c r="O23" s="55"/>
      <c r="P23" s="1848">
        <v>1</v>
      </c>
      <c r="Q23" s="1848">
        <v>1</v>
      </c>
      <c r="R23" s="55"/>
      <c r="S23" s="55"/>
      <c r="T23" s="55"/>
      <c r="U23" s="55"/>
      <c r="V23" s="55"/>
      <c r="W23" s="156"/>
      <c r="X23" s="18"/>
      <c r="Y23" s="1848">
        <f t="shared" si="10"/>
        <v>6842.105263157895</v>
      </c>
      <c r="Z23" s="1848">
        <f t="shared" si="11"/>
        <v>0</v>
      </c>
      <c r="AA23" s="18"/>
      <c r="AB23" s="1848">
        <f t="shared" si="12"/>
        <v>6842.105263157895</v>
      </c>
      <c r="AC23" s="1848">
        <f t="shared" si="13"/>
        <v>0</v>
      </c>
      <c r="AD23" s="18"/>
      <c r="AE23" s="18"/>
      <c r="AF23" s="18"/>
      <c r="AG23" s="18"/>
      <c r="AH23" s="18"/>
      <c r="AI23" s="18"/>
      <c r="AJ23" s="18"/>
      <c r="AL23" s="221"/>
      <c r="AN23" s="1015">
        <f t="shared" si="14"/>
        <v>6842.105263157895</v>
      </c>
      <c r="AO23" s="1015">
        <f t="shared" si="15"/>
        <v>0</v>
      </c>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c r="KX23" s="79"/>
      <c r="KY23" s="79"/>
      <c r="KZ23" s="79"/>
      <c r="LA23" s="79"/>
      <c r="LB23" s="79"/>
      <c r="LC23" s="79"/>
      <c r="LD23" s="79"/>
      <c r="LE23" s="79"/>
      <c r="LF23" s="79"/>
      <c r="LG23" s="79"/>
      <c r="LH23" s="79"/>
      <c r="LI23" s="79"/>
      <c r="LJ23" s="79"/>
      <c r="LK23" s="79"/>
      <c r="LL23" s="79"/>
      <c r="LM23" s="79"/>
      <c r="LN23" s="79"/>
      <c r="LO23" s="79"/>
      <c r="LP23" s="79"/>
      <c r="LQ23" s="79"/>
      <c r="LR23" s="79"/>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79"/>
      <c r="MS23" s="79"/>
      <c r="MT23" s="79"/>
      <c r="MU23" s="79"/>
      <c r="MV23" s="79"/>
      <c r="MW23" s="79"/>
      <c r="MX23" s="79"/>
      <c r="MY23" s="79"/>
      <c r="MZ23" s="79"/>
      <c r="NA23" s="79"/>
      <c r="NB23" s="79"/>
      <c r="NC23" s="79"/>
      <c r="ND23" s="79"/>
      <c r="NE23" s="79"/>
      <c r="NF23" s="79"/>
      <c r="NG23" s="79"/>
      <c r="NH23" s="79"/>
      <c r="NI23" s="79"/>
      <c r="NJ23" s="79"/>
      <c r="NK23" s="79"/>
      <c r="NL23" s="79"/>
      <c r="NM23" s="79"/>
      <c r="NN23" s="79"/>
      <c r="NO23" s="79"/>
      <c r="NP23" s="79"/>
      <c r="NQ23" s="79"/>
      <c r="NR23" s="79"/>
      <c r="NS23" s="79"/>
      <c r="NT23" s="79"/>
      <c r="NU23" s="79"/>
      <c r="NV23" s="79"/>
      <c r="NW23" s="79"/>
      <c r="NX23" s="79"/>
      <c r="NY23" s="79"/>
      <c r="NZ23" s="79"/>
      <c r="OA23" s="79"/>
      <c r="OB23" s="79"/>
      <c r="OC23" s="79"/>
      <c r="OD23" s="79"/>
      <c r="OE23" s="79"/>
      <c r="OF23" s="79"/>
      <c r="OG23" s="79"/>
      <c r="OH23" s="79"/>
      <c r="OI23" s="79"/>
      <c r="OJ23" s="79"/>
      <c r="OK23" s="79"/>
      <c r="OL23" s="79"/>
      <c r="OM23" s="79"/>
      <c r="ON23" s="79"/>
      <c r="OO23" s="79"/>
      <c r="OP23" s="79"/>
      <c r="OQ23" s="79"/>
      <c r="OR23" s="79"/>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79"/>
      <c r="PQ23" s="79"/>
      <c r="PR23" s="79"/>
      <c r="PS23" s="79"/>
      <c r="PT23" s="79"/>
      <c r="PU23" s="79"/>
      <c r="PV23" s="79"/>
      <c r="PW23" s="79"/>
      <c r="PX23" s="79"/>
      <c r="PY23" s="79"/>
      <c r="PZ23" s="79"/>
      <c r="QA23" s="79"/>
      <c r="QB23" s="79"/>
      <c r="QC23" s="79"/>
      <c r="QD23" s="79"/>
      <c r="QE23" s="79"/>
      <c r="QF23" s="79"/>
      <c r="QG23" s="79"/>
      <c r="QH23" s="79"/>
      <c r="QI23" s="79"/>
      <c r="QJ23" s="79"/>
      <c r="QK23" s="79"/>
      <c r="QL23" s="79"/>
      <c r="QM23" s="79"/>
      <c r="QN23" s="79"/>
      <c r="QO23" s="79"/>
      <c r="QP23" s="79"/>
      <c r="QQ23" s="79"/>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79"/>
      <c r="RP23" s="79"/>
      <c r="RQ23" s="79"/>
      <c r="RR23" s="79"/>
      <c r="RS23" s="79"/>
      <c r="RT23" s="79"/>
      <c r="RU23" s="79"/>
      <c r="RV23" s="79"/>
      <c r="RW23" s="79"/>
      <c r="RX23" s="79"/>
      <c r="RY23" s="79"/>
      <c r="RZ23" s="79"/>
      <c r="SA23" s="79"/>
      <c r="SB23" s="79"/>
      <c r="SC23" s="79"/>
      <c r="SD23" s="79"/>
      <c r="SE23" s="79"/>
      <c r="SF23" s="79"/>
      <c r="SG23" s="79"/>
      <c r="SH23" s="79"/>
      <c r="SI23" s="79"/>
      <c r="SJ23" s="79"/>
      <c r="SK23" s="79"/>
      <c r="SL23" s="79"/>
      <c r="SM23" s="79"/>
      <c r="SN23" s="79"/>
      <c r="SO23" s="79"/>
      <c r="SP23" s="79"/>
      <c r="SQ23" s="79"/>
      <c r="SR23" s="79"/>
      <c r="SS23" s="79"/>
      <c r="ST23" s="79"/>
      <c r="SU23" s="79"/>
      <c r="SV23" s="79"/>
      <c r="SW23" s="79"/>
      <c r="SX23" s="79"/>
      <c r="SY23" s="79"/>
      <c r="SZ23" s="79"/>
      <c r="TA23" s="79"/>
      <c r="TB23" s="79"/>
      <c r="TC23" s="79"/>
      <c r="TD23" s="79"/>
      <c r="TE23" s="79"/>
      <c r="TF23" s="79"/>
      <c r="TG23" s="79"/>
      <c r="TH23" s="79"/>
      <c r="TI23" s="79"/>
      <c r="TJ23" s="79"/>
      <c r="TK23" s="79"/>
      <c r="TL23" s="79"/>
      <c r="TM23" s="79"/>
      <c r="TN23" s="79"/>
      <c r="TO23" s="79"/>
      <c r="TP23" s="79"/>
      <c r="TQ23" s="79"/>
      <c r="TR23" s="79"/>
      <c r="TS23" s="79"/>
      <c r="TT23" s="79"/>
      <c r="TU23" s="79"/>
      <c r="TV23" s="79"/>
      <c r="TW23" s="79"/>
      <c r="TX23" s="79"/>
      <c r="TY23" s="79"/>
      <c r="TZ23" s="79"/>
      <c r="UA23" s="79"/>
      <c r="UB23" s="79"/>
      <c r="UC23" s="79"/>
      <c r="UD23" s="79"/>
      <c r="UE23" s="79"/>
      <c r="UF23" s="79"/>
      <c r="UG23" s="79"/>
      <c r="UH23" s="79"/>
      <c r="UI23" s="79"/>
      <c r="UJ23" s="79"/>
      <c r="UK23" s="79"/>
      <c r="UL23" s="79"/>
      <c r="UM23" s="79"/>
      <c r="UN23" s="79"/>
      <c r="UO23" s="79"/>
      <c r="UP23" s="79"/>
      <c r="UQ23" s="79"/>
      <c r="UR23" s="79"/>
      <c r="US23" s="79"/>
      <c r="UT23" s="79"/>
      <c r="UU23" s="79"/>
      <c r="UV23" s="79"/>
      <c r="UW23" s="79"/>
      <c r="UX23" s="79"/>
      <c r="UY23" s="79"/>
      <c r="UZ23" s="79"/>
      <c r="VA23" s="79"/>
      <c r="VB23" s="79"/>
      <c r="VC23" s="79"/>
      <c r="VD23" s="79"/>
      <c r="VE23" s="79"/>
      <c r="VF23" s="79"/>
      <c r="VG23" s="79"/>
      <c r="VH23" s="79"/>
      <c r="VI23" s="79"/>
      <c r="VJ23" s="79"/>
      <c r="VK23" s="79"/>
      <c r="VL23" s="79"/>
      <c r="VM23" s="79"/>
      <c r="VN23" s="79"/>
      <c r="VO23" s="79"/>
      <c r="VP23" s="79"/>
      <c r="VQ23" s="79"/>
      <c r="VR23" s="79"/>
      <c r="VS23" s="79"/>
      <c r="VT23" s="79"/>
      <c r="VU23" s="79"/>
      <c r="VV23" s="79"/>
      <c r="VW23" s="79"/>
      <c r="VX23" s="79"/>
      <c r="VY23" s="79"/>
      <c r="VZ23" s="79"/>
      <c r="WA23" s="79"/>
      <c r="WB23" s="79"/>
      <c r="WC23" s="79"/>
      <c r="WD23" s="79"/>
      <c r="WE23" s="79"/>
      <c r="WF23" s="79"/>
      <c r="WG23" s="79"/>
      <c r="WH23" s="79"/>
      <c r="WI23" s="79"/>
      <c r="WJ23" s="79"/>
      <c r="WK23" s="79"/>
      <c r="WL23" s="79"/>
      <c r="WM23" s="79"/>
      <c r="WN23" s="79"/>
      <c r="WO23" s="79"/>
      <c r="WP23" s="79"/>
      <c r="WQ23" s="79"/>
      <c r="WR23" s="79"/>
      <c r="WS23" s="79"/>
      <c r="WT23" s="79"/>
      <c r="WU23" s="79"/>
      <c r="WV23" s="79"/>
      <c r="WW23" s="79"/>
      <c r="WX23" s="79"/>
      <c r="WY23" s="79"/>
      <c r="WZ23" s="79"/>
      <c r="XA23" s="79"/>
      <c r="XB23" s="79"/>
      <c r="XC23" s="79"/>
      <c r="XD23" s="79"/>
      <c r="XE23" s="79"/>
      <c r="XF23" s="79"/>
      <c r="XG23" s="79"/>
      <c r="XH23" s="79"/>
      <c r="XI23" s="79"/>
      <c r="XJ23" s="79"/>
      <c r="XK23" s="79"/>
      <c r="XL23" s="79"/>
      <c r="XM23" s="79"/>
      <c r="XN23" s="79"/>
      <c r="XO23" s="79"/>
      <c r="XP23" s="79"/>
      <c r="XQ23" s="79"/>
      <c r="XR23" s="79"/>
      <c r="XS23" s="79"/>
      <c r="XT23" s="79"/>
      <c r="XU23" s="79"/>
      <c r="XV23" s="79"/>
      <c r="XW23" s="79"/>
      <c r="XX23" s="79"/>
      <c r="XY23" s="79"/>
      <c r="XZ23" s="79"/>
      <c r="YA23" s="79"/>
      <c r="YB23" s="79"/>
      <c r="YC23" s="79"/>
      <c r="YD23" s="79"/>
      <c r="YE23" s="79"/>
      <c r="YF23" s="79"/>
      <c r="YG23" s="79"/>
      <c r="YH23" s="79"/>
      <c r="YI23" s="79"/>
      <c r="YJ23" s="79"/>
      <c r="YK23" s="79"/>
      <c r="YL23" s="79"/>
      <c r="YM23" s="79"/>
      <c r="YN23" s="79"/>
      <c r="YO23" s="79"/>
      <c r="YP23" s="79"/>
      <c r="YQ23" s="79"/>
      <c r="YR23" s="79"/>
      <c r="YS23" s="79"/>
      <c r="YT23" s="79"/>
      <c r="YU23" s="79"/>
      <c r="YV23" s="79"/>
      <c r="YW23" s="79"/>
      <c r="YX23" s="79"/>
      <c r="YY23" s="79"/>
      <c r="YZ23" s="79"/>
      <c r="ZA23" s="79"/>
      <c r="ZB23" s="79"/>
      <c r="ZC23" s="79"/>
      <c r="ZD23" s="79"/>
      <c r="ZE23" s="79"/>
      <c r="ZF23" s="79"/>
      <c r="ZG23" s="79"/>
      <c r="ZH23" s="79"/>
      <c r="ZI23" s="79"/>
      <c r="ZJ23" s="79"/>
      <c r="ZK23" s="79"/>
      <c r="ZL23" s="79"/>
      <c r="ZM23" s="79"/>
      <c r="ZN23" s="79"/>
      <c r="ZO23" s="79"/>
      <c r="ZP23" s="79"/>
      <c r="ZQ23" s="79"/>
      <c r="ZR23" s="79"/>
      <c r="ZS23" s="79"/>
      <c r="ZT23" s="79"/>
      <c r="ZU23" s="79"/>
      <c r="ZV23" s="79"/>
      <c r="ZW23" s="79"/>
      <c r="ZX23" s="79"/>
      <c r="ZY23" s="79"/>
      <c r="ZZ23" s="79"/>
      <c r="AAA23" s="79"/>
      <c r="AAB23" s="79"/>
      <c r="AAC23" s="79"/>
      <c r="AAD23" s="79"/>
      <c r="AAE23" s="79"/>
      <c r="AAF23" s="79"/>
      <c r="AAG23" s="79"/>
      <c r="AAH23" s="79"/>
      <c r="AAI23" s="79"/>
      <c r="AAJ23" s="79"/>
      <c r="AAK23" s="79"/>
      <c r="AAL23" s="79"/>
      <c r="AAM23" s="79"/>
      <c r="AAN23" s="79"/>
      <c r="AAO23" s="79"/>
      <c r="AAP23" s="79"/>
      <c r="AAQ23" s="79"/>
      <c r="AAR23" s="79"/>
      <c r="AAS23" s="79"/>
      <c r="AAT23" s="79"/>
      <c r="AAU23" s="79"/>
      <c r="AAV23" s="79"/>
      <c r="AAW23" s="79"/>
      <c r="AAX23" s="79"/>
      <c r="AAY23" s="79"/>
      <c r="AAZ23" s="79"/>
      <c r="ABA23" s="79"/>
      <c r="ABB23" s="79"/>
      <c r="ABC23" s="79"/>
      <c r="ABD23" s="79"/>
      <c r="ABE23" s="79"/>
      <c r="ABF23" s="79"/>
      <c r="ABG23" s="79"/>
      <c r="ABH23" s="79"/>
      <c r="ABI23" s="79"/>
      <c r="ABJ23" s="79"/>
      <c r="ABK23" s="79"/>
      <c r="ABL23" s="79"/>
      <c r="ABM23" s="79"/>
      <c r="ABN23" s="79"/>
      <c r="ABO23" s="79"/>
      <c r="ABP23" s="79"/>
      <c r="ABQ23" s="79"/>
      <c r="ABR23" s="79"/>
      <c r="ABS23" s="79"/>
      <c r="ABT23" s="79"/>
      <c r="ABU23" s="79"/>
      <c r="ABV23" s="79"/>
      <c r="ABW23" s="79"/>
      <c r="ABX23" s="79"/>
      <c r="ABY23" s="79"/>
      <c r="ABZ23" s="79"/>
      <c r="ACA23" s="79"/>
      <c r="ACB23" s="79"/>
      <c r="ACC23" s="79"/>
      <c r="ACD23" s="79"/>
      <c r="ACE23" s="79"/>
      <c r="ACF23" s="79"/>
      <c r="ACG23" s="79"/>
      <c r="ACH23" s="79"/>
      <c r="ACI23" s="79"/>
      <c r="ACJ23" s="79"/>
      <c r="ACK23" s="79"/>
      <c r="ACL23" s="79"/>
      <c r="ACM23" s="79"/>
      <c r="ACN23" s="79"/>
      <c r="ACO23" s="79"/>
      <c r="ACP23" s="79"/>
      <c r="ACQ23" s="79"/>
      <c r="ACR23" s="79"/>
      <c r="ACS23" s="79"/>
      <c r="ACT23" s="79"/>
      <c r="ACU23" s="79"/>
      <c r="ACV23" s="79"/>
      <c r="ACW23" s="79"/>
      <c r="ACX23" s="79"/>
      <c r="ACY23" s="79"/>
      <c r="ACZ23" s="79"/>
      <c r="ADA23" s="79"/>
      <c r="ADB23" s="79"/>
      <c r="ADC23" s="79"/>
      <c r="ADD23" s="79"/>
      <c r="ADE23" s="79"/>
      <c r="ADF23" s="79"/>
      <c r="ADG23" s="79"/>
      <c r="ADH23" s="79"/>
      <c r="ADI23" s="79"/>
      <c r="ADJ23" s="79"/>
      <c r="ADK23" s="79"/>
      <c r="ADL23" s="79"/>
      <c r="ADM23" s="79"/>
      <c r="ADN23" s="79"/>
      <c r="ADO23" s="79"/>
      <c r="ADP23" s="79"/>
      <c r="ADQ23" s="79"/>
      <c r="ADR23" s="79"/>
      <c r="ADS23" s="79"/>
      <c r="ADT23" s="79"/>
      <c r="ADU23" s="79"/>
      <c r="ADV23" s="79"/>
      <c r="ADW23" s="79"/>
      <c r="ADX23" s="79"/>
      <c r="ADY23" s="79"/>
      <c r="ADZ23" s="79"/>
      <c r="AEA23" s="79"/>
      <c r="AEB23" s="79"/>
      <c r="AEC23" s="79"/>
      <c r="AED23" s="79"/>
      <c r="AEE23" s="79"/>
      <c r="AEF23" s="79"/>
      <c r="AEG23" s="79"/>
      <c r="AEH23" s="79"/>
      <c r="AEI23" s="79"/>
      <c r="AEJ23" s="79"/>
      <c r="AEK23" s="79"/>
      <c r="AEL23" s="79"/>
      <c r="AEM23" s="79"/>
      <c r="AEN23" s="79"/>
      <c r="AEO23" s="79"/>
      <c r="AEP23" s="79"/>
      <c r="AEQ23" s="79"/>
      <c r="AER23" s="79"/>
      <c r="AES23" s="79"/>
      <c r="AET23" s="79"/>
      <c r="AEU23" s="79"/>
      <c r="AEV23" s="79"/>
      <c r="AEW23" s="79"/>
      <c r="AEX23" s="79"/>
      <c r="AEY23" s="79"/>
      <c r="AEZ23" s="79"/>
      <c r="AFA23" s="79"/>
      <c r="AFB23" s="79"/>
      <c r="AFC23" s="79"/>
      <c r="AFD23" s="79"/>
      <c r="AFE23" s="79"/>
      <c r="AFF23" s="79"/>
      <c r="AFG23" s="79"/>
      <c r="AFH23" s="79"/>
      <c r="AFI23" s="79"/>
      <c r="AFJ23" s="79"/>
      <c r="AFK23" s="79"/>
      <c r="AFL23" s="79"/>
      <c r="AFM23" s="79"/>
      <c r="AFN23" s="79"/>
      <c r="AFO23" s="79"/>
      <c r="AFP23" s="79"/>
      <c r="AFQ23" s="79"/>
      <c r="AFR23" s="79"/>
      <c r="AFS23" s="79"/>
      <c r="AFT23" s="79"/>
      <c r="AFU23" s="79"/>
      <c r="AFV23" s="79"/>
      <c r="AFW23" s="79"/>
      <c r="AFX23" s="79"/>
      <c r="AFY23" s="79"/>
      <c r="AFZ23" s="79"/>
      <c r="AGA23" s="79"/>
      <c r="AGB23" s="79"/>
      <c r="AGC23" s="79"/>
      <c r="AGD23" s="79"/>
      <c r="AGE23" s="79"/>
      <c r="AGF23" s="79"/>
      <c r="AGG23" s="79"/>
      <c r="AGH23" s="79"/>
      <c r="AGI23" s="79"/>
      <c r="AGJ23" s="79"/>
      <c r="AGK23" s="79"/>
      <c r="AGL23" s="79"/>
      <c r="AGM23" s="79"/>
      <c r="AGN23" s="79"/>
      <c r="AGO23" s="79"/>
      <c r="AGP23" s="79"/>
      <c r="AGQ23" s="79"/>
      <c r="AGR23" s="79"/>
      <c r="AGS23" s="79"/>
      <c r="AGT23" s="79"/>
      <c r="AGU23" s="79"/>
      <c r="AGV23" s="79"/>
      <c r="AGW23" s="79"/>
      <c r="AGX23" s="79"/>
      <c r="AGY23" s="79"/>
      <c r="AGZ23" s="79"/>
      <c r="AHA23" s="79"/>
      <c r="AHB23" s="79"/>
      <c r="AHC23" s="79"/>
      <c r="AHD23" s="79"/>
      <c r="AHE23" s="79"/>
      <c r="AHF23" s="79"/>
      <c r="AHG23" s="79"/>
      <c r="AHH23" s="79"/>
      <c r="AHI23" s="79"/>
      <c r="AHJ23" s="79"/>
      <c r="AHK23" s="79"/>
      <c r="AHL23" s="79"/>
      <c r="AHM23" s="79"/>
      <c r="AHN23" s="79"/>
      <c r="AHO23" s="79"/>
      <c r="AHP23" s="79"/>
    </row>
    <row r="24" spans="1:15890" s="56" customFormat="1" ht="31.75" customHeight="1" x14ac:dyDescent="0.75">
      <c r="A24" s="1992"/>
      <c r="B24" s="2180"/>
      <c r="C24" s="468">
        <v>2.8</v>
      </c>
      <c r="D24" s="377" t="s">
        <v>47</v>
      </c>
      <c r="E24" s="425" t="s">
        <v>25</v>
      </c>
      <c r="F24" s="425" t="s">
        <v>12</v>
      </c>
      <c r="G24" s="214">
        <f t="array" ref="G24">INDEX('Salary . staff rates'!$A$6:$C$28,MATCH(1,('Salary . staff rates'!$A$6:$A$28=E24)*('Salary . staff rates'!$B$6:$B$28=F24),0),3)</f>
        <v>75000</v>
      </c>
      <c r="H24" s="214">
        <f t="shared" si="0"/>
        <v>526.31578947368428</v>
      </c>
      <c r="I24" s="345" t="s">
        <v>0</v>
      </c>
      <c r="J24" s="346" t="s">
        <v>0</v>
      </c>
      <c r="K24" s="433">
        <v>12</v>
      </c>
      <c r="L24" s="347">
        <f t="shared" si="16"/>
        <v>6315.7894736842118</v>
      </c>
      <c r="M24" s="348" t="s">
        <v>31</v>
      </c>
      <c r="N24" s="349">
        <f>IF(M24="Yes",L24*'Salary . staff rates'!$C$34,0)</f>
        <v>0</v>
      </c>
      <c r="O24" s="55"/>
      <c r="P24" s="1848">
        <v>1</v>
      </c>
      <c r="Q24" s="1848">
        <v>1</v>
      </c>
      <c r="R24" s="55"/>
      <c r="S24" s="55"/>
      <c r="T24" s="55"/>
      <c r="U24" s="55"/>
      <c r="V24" s="55"/>
      <c r="W24" s="156"/>
      <c r="X24" s="18"/>
      <c r="Y24" s="1848">
        <f t="shared" si="10"/>
        <v>6315.7894736842118</v>
      </c>
      <c r="Z24" s="1848">
        <f t="shared" si="11"/>
        <v>0</v>
      </c>
      <c r="AA24" s="18"/>
      <c r="AB24" s="1848">
        <f t="shared" si="12"/>
        <v>6315.7894736842118</v>
      </c>
      <c r="AC24" s="1848">
        <f t="shared" si="13"/>
        <v>0</v>
      </c>
      <c r="AD24" s="18"/>
      <c r="AE24" s="18"/>
      <c r="AF24" s="18"/>
      <c r="AG24" s="18"/>
      <c r="AH24" s="18"/>
      <c r="AI24" s="18"/>
      <c r="AJ24" s="18"/>
      <c r="AL24" s="221"/>
      <c r="AN24" s="1015">
        <f t="shared" si="14"/>
        <v>6315.7894736842118</v>
      </c>
      <c r="AO24" s="1015">
        <f t="shared" si="15"/>
        <v>0</v>
      </c>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c r="FP24" s="79"/>
      <c r="FQ24" s="79"/>
      <c r="FR24" s="79"/>
      <c r="FS24" s="79"/>
      <c r="FT24" s="79"/>
      <c r="FU24" s="79"/>
      <c r="FV24" s="79"/>
      <c r="FW24" s="79"/>
      <c r="FX24" s="79"/>
      <c r="FY24" s="79"/>
      <c r="FZ24" s="79"/>
      <c r="GA24" s="79"/>
      <c r="GB24" s="79"/>
      <c r="GC24" s="79"/>
      <c r="GD24" s="79"/>
      <c r="GE24" s="79"/>
      <c r="GF24" s="79"/>
      <c r="GG24" s="79"/>
      <c r="GH24" s="79"/>
      <c r="GI24" s="79"/>
      <c r="GJ24" s="79"/>
      <c r="GK24" s="79"/>
      <c r="GL24" s="79"/>
      <c r="GM24" s="79"/>
      <c r="GN24" s="79"/>
      <c r="GO24" s="79"/>
      <c r="GP24" s="79"/>
      <c r="GQ24" s="79"/>
      <c r="GR24" s="79"/>
      <c r="GS24" s="79"/>
      <c r="GT24" s="79"/>
      <c r="GU24" s="79"/>
      <c r="GV24" s="79"/>
      <c r="GW24" s="79"/>
      <c r="GX24" s="79"/>
      <c r="GY24" s="79"/>
      <c r="GZ24" s="79"/>
      <c r="HA24" s="79"/>
      <c r="HB24" s="79"/>
      <c r="HC24" s="79"/>
      <c r="HD24" s="79"/>
      <c r="HE24" s="79"/>
      <c r="HF24" s="79"/>
      <c r="HG24" s="79"/>
      <c r="HH24" s="79"/>
      <c r="HI24" s="79"/>
      <c r="HJ24" s="79"/>
      <c r="HK24" s="79"/>
      <c r="HL24" s="79"/>
      <c r="HM24" s="79"/>
      <c r="HN24" s="79"/>
      <c r="HO24" s="79"/>
      <c r="HP24" s="79"/>
      <c r="HQ24" s="79"/>
      <c r="HR24" s="79"/>
      <c r="HS24" s="79"/>
      <c r="HT24" s="79"/>
      <c r="HU24" s="79"/>
      <c r="HV24" s="79"/>
      <c r="HW24" s="79"/>
      <c r="HX24" s="79"/>
      <c r="HY24" s="79"/>
      <c r="HZ24" s="79"/>
      <c r="IA24" s="79"/>
      <c r="IB24" s="79"/>
      <c r="IC24" s="79"/>
      <c r="ID24" s="79"/>
      <c r="IE24" s="79"/>
      <c r="IF24" s="79"/>
      <c r="IG24" s="79"/>
      <c r="IH24" s="79"/>
      <c r="II24" s="79"/>
      <c r="IJ24" s="79"/>
      <c r="IK24" s="79"/>
      <c r="IL24" s="79"/>
      <c r="IM24" s="79"/>
      <c r="IN24" s="79"/>
      <c r="IO24" s="79"/>
      <c r="IP24" s="79"/>
      <c r="IQ24" s="79"/>
      <c r="IR24" s="79"/>
      <c r="IS24" s="79"/>
      <c r="IT24" s="79"/>
      <c r="IU24" s="79"/>
      <c r="IV24" s="79"/>
      <c r="IW24" s="79"/>
      <c r="IX24" s="79"/>
      <c r="IY24" s="79"/>
      <c r="IZ24" s="79"/>
      <c r="JA24" s="79"/>
      <c r="JB24" s="79"/>
      <c r="JC24" s="79"/>
      <c r="JD24" s="79"/>
      <c r="JE24" s="79"/>
      <c r="JF24" s="79"/>
      <c r="JG24" s="79"/>
      <c r="JH24" s="79"/>
      <c r="JI24" s="79"/>
      <c r="JJ24" s="79"/>
      <c r="JK24" s="79"/>
      <c r="JL24" s="79"/>
      <c r="JM24" s="79"/>
      <c r="JN24" s="79"/>
      <c r="JO24" s="79"/>
      <c r="JP24" s="79"/>
      <c r="JQ24" s="79"/>
      <c r="JR24" s="79"/>
      <c r="JS24" s="79"/>
      <c r="JT24" s="79"/>
      <c r="JU24" s="79"/>
      <c r="JV24" s="79"/>
      <c r="JW24" s="79"/>
      <c r="JX24" s="79"/>
      <c r="JY24" s="79"/>
      <c r="JZ24" s="79"/>
      <c r="KA24" s="79"/>
      <c r="KB24" s="79"/>
      <c r="KC24" s="79"/>
      <c r="KD24" s="79"/>
      <c r="KE24" s="79"/>
      <c r="KF24" s="79"/>
      <c r="KG24" s="79"/>
      <c r="KH24" s="79"/>
      <c r="KI24" s="79"/>
      <c r="KJ24" s="79"/>
      <c r="KK24" s="79"/>
      <c r="KL24" s="79"/>
      <c r="KM24" s="79"/>
      <c r="KN24" s="79"/>
      <c r="KO24" s="79"/>
      <c r="KP24" s="79"/>
      <c r="KQ24" s="79"/>
      <c r="KR24" s="79"/>
      <c r="KS24" s="79"/>
      <c r="KT24" s="79"/>
      <c r="KU24" s="79"/>
      <c r="KV24" s="79"/>
      <c r="KW24" s="79"/>
      <c r="KX24" s="79"/>
      <c r="KY24" s="79"/>
      <c r="KZ24" s="79"/>
      <c r="LA24" s="79"/>
      <c r="LB24" s="79"/>
      <c r="LC24" s="79"/>
      <c r="LD24" s="79"/>
      <c r="LE24" s="79"/>
      <c r="LF24" s="79"/>
      <c r="LG24" s="79"/>
      <c r="LH24" s="79"/>
      <c r="LI24" s="79"/>
      <c r="LJ24" s="79"/>
      <c r="LK24" s="79"/>
      <c r="LL24" s="79"/>
      <c r="LM24" s="79"/>
      <c r="LN24" s="79"/>
      <c r="LO24" s="79"/>
      <c r="LP24" s="79"/>
      <c r="LQ24" s="79"/>
      <c r="LR24" s="79"/>
      <c r="LS24" s="79"/>
      <c r="LT24" s="79"/>
      <c r="LU24" s="79"/>
      <c r="LV24" s="79"/>
      <c r="LW24" s="79"/>
      <c r="LX24" s="79"/>
      <c r="LY24" s="79"/>
      <c r="LZ24" s="79"/>
      <c r="MA24" s="79"/>
      <c r="MB24" s="79"/>
      <c r="MC24" s="79"/>
      <c r="MD24" s="79"/>
      <c r="ME24" s="79"/>
      <c r="MF24" s="79"/>
      <c r="MG24" s="79"/>
      <c r="MH24" s="79"/>
      <c r="MI24" s="79"/>
      <c r="MJ24" s="79"/>
      <c r="MK24" s="79"/>
      <c r="ML24" s="79"/>
      <c r="MM24" s="79"/>
      <c r="MN24" s="79"/>
      <c r="MO24" s="79"/>
      <c r="MP24" s="79"/>
      <c r="MQ24" s="79"/>
      <c r="MR24" s="79"/>
      <c r="MS24" s="79"/>
      <c r="MT24" s="79"/>
      <c r="MU24" s="79"/>
      <c r="MV24" s="79"/>
      <c r="MW24" s="79"/>
      <c r="MX24" s="79"/>
      <c r="MY24" s="79"/>
      <c r="MZ24" s="79"/>
      <c r="NA24" s="79"/>
      <c r="NB24" s="79"/>
      <c r="NC24" s="79"/>
      <c r="ND24" s="79"/>
      <c r="NE24" s="79"/>
      <c r="NF24" s="79"/>
      <c r="NG24" s="79"/>
      <c r="NH24" s="79"/>
      <c r="NI24" s="79"/>
      <c r="NJ24" s="79"/>
      <c r="NK24" s="79"/>
      <c r="NL24" s="79"/>
      <c r="NM24" s="79"/>
      <c r="NN24" s="79"/>
      <c r="NO24" s="79"/>
      <c r="NP24" s="79"/>
      <c r="NQ24" s="79"/>
      <c r="NR24" s="79"/>
      <c r="NS24" s="79"/>
      <c r="NT24" s="79"/>
      <c r="NU24" s="79"/>
      <c r="NV24" s="79"/>
      <c r="NW24" s="79"/>
      <c r="NX24" s="79"/>
      <c r="NY24" s="79"/>
      <c r="NZ24" s="79"/>
      <c r="OA24" s="79"/>
      <c r="OB24" s="79"/>
      <c r="OC24" s="79"/>
      <c r="OD24" s="79"/>
      <c r="OE24" s="79"/>
      <c r="OF24" s="79"/>
      <c r="OG24" s="79"/>
      <c r="OH24" s="79"/>
      <c r="OI24" s="79"/>
      <c r="OJ24" s="79"/>
      <c r="OK24" s="79"/>
      <c r="OL24" s="79"/>
      <c r="OM24" s="79"/>
      <c r="ON24" s="79"/>
      <c r="OO24" s="79"/>
      <c r="OP24" s="79"/>
      <c r="OQ24" s="79"/>
      <c r="OR24" s="79"/>
      <c r="OS24" s="79"/>
      <c r="OT24" s="79"/>
      <c r="OU24" s="79"/>
      <c r="OV24" s="79"/>
      <c r="OW24" s="79"/>
      <c r="OX24" s="79"/>
      <c r="OY24" s="79"/>
      <c r="OZ24" s="79"/>
      <c r="PA24" s="79"/>
      <c r="PB24" s="79"/>
      <c r="PC24" s="79"/>
      <c r="PD24" s="79"/>
      <c r="PE24" s="79"/>
      <c r="PF24" s="79"/>
      <c r="PG24" s="79"/>
      <c r="PH24" s="79"/>
      <c r="PI24" s="79"/>
      <c r="PJ24" s="79"/>
      <c r="PK24" s="79"/>
      <c r="PL24" s="79"/>
      <c r="PM24" s="79"/>
      <c r="PN24" s="79"/>
      <c r="PO24" s="79"/>
      <c r="PP24" s="79"/>
      <c r="PQ24" s="79"/>
      <c r="PR24" s="79"/>
      <c r="PS24" s="79"/>
      <c r="PT24" s="79"/>
      <c r="PU24" s="79"/>
      <c r="PV24" s="79"/>
      <c r="PW24" s="79"/>
      <c r="PX24" s="79"/>
      <c r="PY24" s="79"/>
      <c r="PZ24" s="79"/>
      <c r="QA24" s="79"/>
      <c r="QB24" s="79"/>
      <c r="QC24" s="79"/>
      <c r="QD24" s="79"/>
      <c r="QE24" s="79"/>
      <c r="QF24" s="79"/>
      <c r="QG24" s="79"/>
      <c r="QH24" s="79"/>
      <c r="QI24" s="79"/>
      <c r="QJ24" s="79"/>
      <c r="QK24" s="79"/>
      <c r="QL24" s="79"/>
      <c r="QM24" s="79"/>
      <c r="QN24" s="79"/>
      <c r="QO24" s="79"/>
      <c r="QP24" s="79"/>
      <c r="QQ24" s="79"/>
      <c r="QR24" s="79"/>
      <c r="QS24" s="79"/>
      <c r="QT24" s="79"/>
      <c r="QU24" s="79"/>
      <c r="QV24" s="79"/>
      <c r="QW24" s="79"/>
      <c r="QX24" s="79"/>
      <c r="QY24" s="79"/>
      <c r="QZ24" s="79"/>
      <c r="RA24" s="79"/>
      <c r="RB24" s="79"/>
      <c r="RC24" s="79"/>
      <c r="RD24" s="79"/>
      <c r="RE24" s="79"/>
      <c r="RF24" s="79"/>
      <c r="RG24" s="79"/>
      <c r="RH24" s="79"/>
      <c r="RI24" s="79"/>
      <c r="RJ24" s="79"/>
      <c r="RK24" s="79"/>
      <c r="RL24" s="79"/>
      <c r="RM24" s="79"/>
      <c r="RN24" s="79"/>
      <c r="RO24" s="79"/>
      <c r="RP24" s="79"/>
      <c r="RQ24" s="79"/>
      <c r="RR24" s="79"/>
      <c r="RS24" s="79"/>
      <c r="RT24" s="79"/>
      <c r="RU24" s="79"/>
      <c r="RV24" s="79"/>
      <c r="RW24" s="79"/>
      <c r="RX24" s="79"/>
      <c r="RY24" s="79"/>
      <c r="RZ24" s="79"/>
      <c r="SA24" s="79"/>
      <c r="SB24" s="79"/>
      <c r="SC24" s="79"/>
      <c r="SD24" s="79"/>
      <c r="SE24" s="79"/>
      <c r="SF24" s="79"/>
      <c r="SG24" s="79"/>
      <c r="SH24" s="79"/>
      <c r="SI24" s="79"/>
      <c r="SJ24" s="79"/>
      <c r="SK24" s="79"/>
      <c r="SL24" s="79"/>
      <c r="SM24" s="79"/>
      <c r="SN24" s="79"/>
      <c r="SO24" s="79"/>
      <c r="SP24" s="79"/>
      <c r="SQ24" s="79"/>
      <c r="SR24" s="79"/>
      <c r="SS24" s="79"/>
      <c r="ST24" s="79"/>
      <c r="SU24" s="79"/>
      <c r="SV24" s="79"/>
      <c r="SW24" s="79"/>
      <c r="SX24" s="79"/>
      <c r="SY24" s="79"/>
      <c r="SZ24" s="79"/>
      <c r="TA24" s="79"/>
      <c r="TB24" s="79"/>
      <c r="TC24" s="79"/>
      <c r="TD24" s="79"/>
      <c r="TE24" s="79"/>
      <c r="TF24" s="79"/>
      <c r="TG24" s="79"/>
      <c r="TH24" s="79"/>
      <c r="TI24" s="79"/>
      <c r="TJ24" s="79"/>
      <c r="TK24" s="79"/>
      <c r="TL24" s="79"/>
      <c r="TM24" s="79"/>
      <c r="TN24" s="79"/>
      <c r="TO24" s="79"/>
      <c r="TP24" s="79"/>
      <c r="TQ24" s="79"/>
      <c r="TR24" s="79"/>
      <c r="TS24" s="79"/>
      <c r="TT24" s="79"/>
      <c r="TU24" s="79"/>
      <c r="TV24" s="79"/>
      <c r="TW24" s="79"/>
      <c r="TX24" s="79"/>
      <c r="TY24" s="79"/>
      <c r="TZ24" s="79"/>
      <c r="UA24" s="79"/>
      <c r="UB24" s="79"/>
      <c r="UC24" s="79"/>
      <c r="UD24" s="79"/>
      <c r="UE24" s="79"/>
      <c r="UF24" s="79"/>
      <c r="UG24" s="79"/>
      <c r="UH24" s="79"/>
      <c r="UI24" s="79"/>
      <c r="UJ24" s="79"/>
      <c r="UK24" s="79"/>
      <c r="UL24" s="79"/>
      <c r="UM24" s="79"/>
      <c r="UN24" s="79"/>
      <c r="UO24" s="79"/>
      <c r="UP24" s="79"/>
      <c r="UQ24" s="79"/>
      <c r="UR24" s="79"/>
      <c r="US24" s="79"/>
      <c r="UT24" s="79"/>
      <c r="UU24" s="79"/>
      <c r="UV24" s="79"/>
      <c r="UW24" s="79"/>
      <c r="UX24" s="79"/>
      <c r="UY24" s="79"/>
      <c r="UZ24" s="79"/>
      <c r="VA24" s="79"/>
      <c r="VB24" s="79"/>
      <c r="VC24" s="79"/>
      <c r="VD24" s="79"/>
      <c r="VE24" s="79"/>
      <c r="VF24" s="79"/>
      <c r="VG24" s="79"/>
      <c r="VH24" s="79"/>
      <c r="VI24" s="79"/>
      <c r="VJ24" s="79"/>
      <c r="VK24" s="79"/>
      <c r="VL24" s="79"/>
      <c r="VM24" s="79"/>
      <c r="VN24" s="79"/>
      <c r="VO24" s="79"/>
      <c r="VP24" s="79"/>
      <c r="VQ24" s="79"/>
      <c r="VR24" s="79"/>
      <c r="VS24" s="79"/>
      <c r="VT24" s="79"/>
      <c r="VU24" s="79"/>
      <c r="VV24" s="79"/>
      <c r="VW24" s="79"/>
      <c r="VX24" s="79"/>
      <c r="VY24" s="79"/>
      <c r="VZ24" s="79"/>
      <c r="WA24" s="79"/>
      <c r="WB24" s="79"/>
      <c r="WC24" s="79"/>
      <c r="WD24" s="79"/>
      <c r="WE24" s="79"/>
      <c r="WF24" s="79"/>
      <c r="WG24" s="79"/>
      <c r="WH24" s="79"/>
      <c r="WI24" s="79"/>
      <c r="WJ24" s="79"/>
      <c r="WK24" s="79"/>
      <c r="WL24" s="79"/>
      <c r="WM24" s="79"/>
      <c r="WN24" s="79"/>
      <c r="WO24" s="79"/>
      <c r="WP24" s="79"/>
      <c r="WQ24" s="79"/>
      <c r="WR24" s="79"/>
      <c r="WS24" s="79"/>
      <c r="WT24" s="79"/>
      <c r="WU24" s="79"/>
      <c r="WV24" s="79"/>
      <c r="WW24" s="79"/>
      <c r="WX24" s="79"/>
      <c r="WY24" s="79"/>
      <c r="WZ24" s="79"/>
      <c r="XA24" s="79"/>
      <c r="XB24" s="79"/>
      <c r="XC24" s="79"/>
      <c r="XD24" s="79"/>
      <c r="XE24" s="79"/>
      <c r="XF24" s="79"/>
      <c r="XG24" s="79"/>
      <c r="XH24" s="79"/>
      <c r="XI24" s="79"/>
      <c r="XJ24" s="79"/>
      <c r="XK24" s="79"/>
      <c r="XL24" s="79"/>
      <c r="XM24" s="79"/>
      <c r="XN24" s="79"/>
      <c r="XO24" s="79"/>
      <c r="XP24" s="79"/>
      <c r="XQ24" s="79"/>
      <c r="XR24" s="79"/>
      <c r="XS24" s="79"/>
      <c r="XT24" s="79"/>
      <c r="XU24" s="79"/>
      <c r="XV24" s="79"/>
      <c r="XW24" s="79"/>
      <c r="XX24" s="79"/>
      <c r="XY24" s="79"/>
      <c r="XZ24" s="79"/>
      <c r="YA24" s="79"/>
      <c r="YB24" s="79"/>
      <c r="YC24" s="79"/>
      <c r="YD24" s="79"/>
      <c r="YE24" s="79"/>
      <c r="YF24" s="79"/>
      <c r="YG24" s="79"/>
      <c r="YH24" s="79"/>
      <c r="YI24" s="79"/>
      <c r="YJ24" s="79"/>
      <c r="YK24" s="79"/>
      <c r="YL24" s="79"/>
      <c r="YM24" s="79"/>
      <c r="YN24" s="79"/>
      <c r="YO24" s="79"/>
      <c r="YP24" s="79"/>
      <c r="YQ24" s="79"/>
      <c r="YR24" s="79"/>
      <c r="YS24" s="79"/>
      <c r="YT24" s="79"/>
      <c r="YU24" s="79"/>
      <c r="YV24" s="79"/>
      <c r="YW24" s="79"/>
      <c r="YX24" s="79"/>
      <c r="YY24" s="79"/>
      <c r="YZ24" s="79"/>
      <c r="ZA24" s="79"/>
      <c r="ZB24" s="79"/>
      <c r="ZC24" s="79"/>
      <c r="ZD24" s="79"/>
      <c r="ZE24" s="79"/>
      <c r="ZF24" s="79"/>
      <c r="ZG24" s="79"/>
      <c r="ZH24" s="79"/>
      <c r="ZI24" s="79"/>
      <c r="ZJ24" s="79"/>
      <c r="ZK24" s="79"/>
      <c r="ZL24" s="79"/>
      <c r="ZM24" s="79"/>
      <c r="ZN24" s="79"/>
      <c r="ZO24" s="79"/>
      <c r="ZP24" s="79"/>
      <c r="ZQ24" s="79"/>
      <c r="ZR24" s="79"/>
      <c r="ZS24" s="79"/>
      <c r="ZT24" s="79"/>
      <c r="ZU24" s="79"/>
      <c r="ZV24" s="79"/>
      <c r="ZW24" s="79"/>
      <c r="ZX24" s="79"/>
      <c r="ZY24" s="79"/>
      <c r="ZZ24" s="79"/>
      <c r="AAA24" s="79"/>
      <c r="AAB24" s="79"/>
      <c r="AAC24" s="79"/>
      <c r="AAD24" s="79"/>
      <c r="AAE24" s="79"/>
      <c r="AAF24" s="79"/>
      <c r="AAG24" s="79"/>
      <c r="AAH24" s="79"/>
      <c r="AAI24" s="79"/>
      <c r="AAJ24" s="79"/>
      <c r="AAK24" s="79"/>
      <c r="AAL24" s="79"/>
      <c r="AAM24" s="79"/>
      <c r="AAN24" s="79"/>
      <c r="AAO24" s="79"/>
      <c r="AAP24" s="79"/>
      <c r="AAQ24" s="79"/>
      <c r="AAR24" s="79"/>
      <c r="AAS24" s="79"/>
      <c r="AAT24" s="79"/>
      <c r="AAU24" s="79"/>
      <c r="AAV24" s="79"/>
      <c r="AAW24" s="79"/>
      <c r="AAX24" s="79"/>
      <c r="AAY24" s="79"/>
      <c r="AAZ24" s="79"/>
      <c r="ABA24" s="79"/>
      <c r="ABB24" s="79"/>
      <c r="ABC24" s="79"/>
      <c r="ABD24" s="79"/>
      <c r="ABE24" s="79"/>
      <c r="ABF24" s="79"/>
      <c r="ABG24" s="79"/>
      <c r="ABH24" s="79"/>
      <c r="ABI24" s="79"/>
      <c r="ABJ24" s="79"/>
      <c r="ABK24" s="79"/>
      <c r="ABL24" s="79"/>
      <c r="ABM24" s="79"/>
      <c r="ABN24" s="79"/>
      <c r="ABO24" s="79"/>
      <c r="ABP24" s="79"/>
      <c r="ABQ24" s="79"/>
      <c r="ABR24" s="79"/>
      <c r="ABS24" s="79"/>
      <c r="ABT24" s="79"/>
      <c r="ABU24" s="79"/>
      <c r="ABV24" s="79"/>
      <c r="ABW24" s="79"/>
      <c r="ABX24" s="79"/>
      <c r="ABY24" s="79"/>
      <c r="ABZ24" s="79"/>
      <c r="ACA24" s="79"/>
      <c r="ACB24" s="79"/>
      <c r="ACC24" s="79"/>
      <c r="ACD24" s="79"/>
      <c r="ACE24" s="79"/>
      <c r="ACF24" s="79"/>
      <c r="ACG24" s="79"/>
      <c r="ACH24" s="79"/>
      <c r="ACI24" s="79"/>
      <c r="ACJ24" s="79"/>
      <c r="ACK24" s="79"/>
      <c r="ACL24" s="79"/>
      <c r="ACM24" s="79"/>
      <c r="ACN24" s="79"/>
      <c r="ACO24" s="79"/>
      <c r="ACP24" s="79"/>
      <c r="ACQ24" s="79"/>
      <c r="ACR24" s="79"/>
      <c r="ACS24" s="79"/>
      <c r="ACT24" s="79"/>
      <c r="ACU24" s="79"/>
      <c r="ACV24" s="79"/>
      <c r="ACW24" s="79"/>
      <c r="ACX24" s="79"/>
      <c r="ACY24" s="79"/>
      <c r="ACZ24" s="79"/>
      <c r="ADA24" s="79"/>
      <c r="ADB24" s="79"/>
      <c r="ADC24" s="79"/>
      <c r="ADD24" s="79"/>
      <c r="ADE24" s="79"/>
      <c r="ADF24" s="79"/>
      <c r="ADG24" s="79"/>
      <c r="ADH24" s="79"/>
      <c r="ADI24" s="79"/>
      <c r="ADJ24" s="79"/>
      <c r="ADK24" s="79"/>
      <c r="ADL24" s="79"/>
      <c r="ADM24" s="79"/>
      <c r="ADN24" s="79"/>
      <c r="ADO24" s="79"/>
      <c r="ADP24" s="79"/>
      <c r="ADQ24" s="79"/>
      <c r="ADR24" s="79"/>
      <c r="ADS24" s="79"/>
      <c r="ADT24" s="79"/>
      <c r="ADU24" s="79"/>
      <c r="ADV24" s="79"/>
      <c r="ADW24" s="79"/>
      <c r="ADX24" s="79"/>
      <c r="ADY24" s="79"/>
      <c r="ADZ24" s="79"/>
      <c r="AEA24" s="79"/>
      <c r="AEB24" s="79"/>
      <c r="AEC24" s="79"/>
      <c r="AED24" s="79"/>
      <c r="AEE24" s="79"/>
      <c r="AEF24" s="79"/>
      <c r="AEG24" s="79"/>
      <c r="AEH24" s="79"/>
      <c r="AEI24" s="79"/>
      <c r="AEJ24" s="79"/>
      <c r="AEK24" s="79"/>
      <c r="AEL24" s="79"/>
      <c r="AEM24" s="79"/>
      <c r="AEN24" s="79"/>
      <c r="AEO24" s="79"/>
      <c r="AEP24" s="79"/>
      <c r="AEQ24" s="79"/>
      <c r="AER24" s="79"/>
      <c r="AES24" s="79"/>
      <c r="AET24" s="79"/>
      <c r="AEU24" s="79"/>
      <c r="AEV24" s="79"/>
      <c r="AEW24" s="79"/>
      <c r="AEX24" s="79"/>
      <c r="AEY24" s="79"/>
      <c r="AEZ24" s="79"/>
      <c r="AFA24" s="79"/>
      <c r="AFB24" s="79"/>
      <c r="AFC24" s="79"/>
      <c r="AFD24" s="79"/>
      <c r="AFE24" s="79"/>
      <c r="AFF24" s="79"/>
      <c r="AFG24" s="79"/>
      <c r="AFH24" s="79"/>
      <c r="AFI24" s="79"/>
      <c r="AFJ24" s="79"/>
      <c r="AFK24" s="79"/>
      <c r="AFL24" s="79"/>
      <c r="AFM24" s="79"/>
      <c r="AFN24" s="79"/>
      <c r="AFO24" s="79"/>
      <c r="AFP24" s="79"/>
      <c r="AFQ24" s="79"/>
      <c r="AFR24" s="79"/>
      <c r="AFS24" s="79"/>
      <c r="AFT24" s="79"/>
      <c r="AFU24" s="79"/>
      <c r="AFV24" s="79"/>
      <c r="AFW24" s="79"/>
      <c r="AFX24" s="79"/>
      <c r="AFY24" s="79"/>
      <c r="AFZ24" s="79"/>
      <c r="AGA24" s="79"/>
      <c r="AGB24" s="79"/>
      <c r="AGC24" s="79"/>
      <c r="AGD24" s="79"/>
      <c r="AGE24" s="79"/>
      <c r="AGF24" s="79"/>
      <c r="AGG24" s="79"/>
      <c r="AGH24" s="79"/>
      <c r="AGI24" s="79"/>
      <c r="AGJ24" s="79"/>
      <c r="AGK24" s="79"/>
      <c r="AGL24" s="79"/>
      <c r="AGM24" s="79"/>
      <c r="AGN24" s="79"/>
      <c r="AGO24" s="79"/>
      <c r="AGP24" s="79"/>
      <c r="AGQ24" s="79"/>
      <c r="AGR24" s="79"/>
      <c r="AGS24" s="79"/>
      <c r="AGT24" s="79"/>
      <c r="AGU24" s="79"/>
      <c r="AGV24" s="79"/>
      <c r="AGW24" s="79"/>
      <c r="AGX24" s="79"/>
      <c r="AGY24" s="79"/>
      <c r="AGZ24" s="79"/>
      <c r="AHA24" s="79"/>
      <c r="AHB24" s="79"/>
      <c r="AHC24" s="79"/>
      <c r="AHD24" s="79"/>
      <c r="AHE24" s="79"/>
      <c r="AHF24" s="79"/>
      <c r="AHG24" s="79"/>
      <c r="AHH24" s="79"/>
      <c r="AHI24" s="79"/>
      <c r="AHJ24" s="79"/>
      <c r="AHK24" s="79"/>
      <c r="AHL24" s="79"/>
      <c r="AHM24" s="79"/>
      <c r="AHN24" s="79"/>
      <c r="AHO24" s="79"/>
      <c r="AHP24" s="79"/>
    </row>
    <row r="25" spans="1:15890" s="56" customFormat="1" ht="31.75" customHeight="1" x14ac:dyDescent="0.75">
      <c r="A25" s="483"/>
      <c r="B25" s="31"/>
      <c r="C25" s="470"/>
      <c r="D25" s="419"/>
      <c r="E25" s="441"/>
      <c r="F25" s="441"/>
      <c r="G25" s="218"/>
      <c r="H25" s="218"/>
      <c r="I25" s="364"/>
      <c r="J25" s="365"/>
      <c r="K25" s="378"/>
      <c r="L25" s="366"/>
      <c r="M25" s="378"/>
      <c r="N25" s="366"/>
      <c r="O25" s="32"/>
      <c r="P25" s="618"/>
      <c r="Q25" s="618"/>
      <c r="R25" s="32"/>
      <c r="S25" s="32"/>
      <c r="T25" s="32"/>
      <c r="U25" s="32"/>
      <c r="V25" s="32"/>
      <c r="W25" s="936"/>
      <c r="X25" s="18"/>
      <c r="Y25" s="618"/>
      <c r="Z25" s="618"/>
      <c r="AA25" s="18"/>
      <c r="AB25" s="618"/>
      <c r="AC25" s="618"/>
      <c r="AD25" s="18"/>
      <c r="AE25" s="18"/>
      <c r="AF25" s="18"/>
      <c r="AG25" s="18"/>
      <c r="AH25" s="18"/>
      <c r="AI25" s="18"/>
      <c r="AJ25" s="18"/>
      <c r="AK25" s="33"/>
      <c r="AL25" s="221"/>
      <c r="AN25" s="219"/>
      <c r="AO25" s="21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c r="FP25" s="79"/>
      <c r="FQ25" s="79"/>
      <c r="FR25" s="79"/>
      <c r="FS25" s="79"/>
      <c r="FT25" s="79"/>
      <c r="FU25" s="79"/>
      <c r="FV25" s="79"/>
      <c r="FW25" s="79"/>
      <c r="FX25" s="79"/>
      <c r="FY25" s="79"/>
      <c r="FZ25" s="79"/>
      <c r="GA25" s="79"/>
      <c r="GB25" s="79"/>
      <c r="GC25" s="79"/>
      <c r="GD25" s="79"/>
      <c r="GE25" s="79"/>
      <c r="GF25" s="79"/>
      <c r="GG25" s="79"/>
      <c r="GH25" s="79"/>
      <c r="GI25" s="79"/>
      <c r="GJ25" s="79"/>
      <c r="GK25" s="79"/>
      <c r="GL25" s="79"/>
      <c r="GM25" s="79"/>
      <c r="GN25" s="79"/>
      <c r="GO25" s="79"/>
      <c r="GP25" s="79"/>
      <c r="GQ25" s="79"/>
      <c r="GR25" s="79"/>
      <c r="GS25" s="79"/>
      <c r="GT25" s="79"/>
      <c r="GU25" s="79"/>
      <c r="GV25" s="79"/>
      <c r="GW25" s="79"/>
      <c r="GX25" s="79"/>
      <c r="GY25" s="79"/>
      <c r="GZ25" s="79"/>
      <c r="HA25" s="79"/>
      <c r="HB25" s="79"/>
      <c r="HC25" s="79"/>
      <c r="HD25" s="79"/>
      <c r="HE25" s="79"/>
      <c r="HF25" s="79"/>
      <c r="HG25" s="79"/>
      <c r="HH25" s="79"/>
      <c r="HI25" s="79"/>
      <c r="HJ25" s="79"/>
      <c r="HK25" s="79"/>
      <c r="HL25" s="79"/>
      <c r="HM25" s="79"/>
      <c r="HN25" s="79"/>
      <c r="HO25" s="79"/>
      <c r="HP25" s="79"/>
      <c r="HQ25" s="79"/>
      <c r="HR25" s="79"/>
      <c r="HS25" s="79"/>
      <c r="HT25" s="79"/>
      <c r="HU25" s="79"/>
      <c r="HV25" s="79"/>
      <c r="HW25" s="79"/>
      <c r="HX25" s="79"/>
      <c r="HY25" s="79"/>
      <c r="HZ25" s="79"/>
      <c r="IA25" s="79"/>
      <c r="IB25" s="79"/>
      <c r="IC25" s="79"/>
      <c r="ID25" s="79"/>
      <c r="IE25" s="79"/>
      <c r="IF25" s="79"/>
      <c r="IG25" s="79"/>
      <c r="IH25" s="79"/>
      <c r="II25" s="79"/>
      <c r="IJ25" s="79"/>
      <c r="IK25" s="79"/>
      <c r="IL25" s="79"/>
      <c r="IM25" s="79"/>
      <c r="IN25" s="79"/>
      <c r="IO25" s="79"/>
      <c r="IP25" s="79"/>
      <c r="IQ25" s="79"/>
      <c r="IR25" s="79"/>
      <c r="IS25" s="79"/>
      <c r="IT25" s="79"/>
      <c r="IU25" s="79"/>
      <c r="IV25" s="79"/>
      <c r="IW25" s="79"/>
      <c r="IX25" s="79"/>
      <c r="IY25" s="79"/>
      <c r="IZ25" s="79"/>
      <c r="JA25" s="79"/>
      <c r="JB25" s="79"/>
      <c r="JC25" s="79"/>
      <c r="JD25" s="79"/>
      <c r="JE25" s="79"/>
      <c r="JF25" s="79"/>
      <c r="JG25" s="79"/>
      <c r="JH25" s="79"/>
      <c r="JI25" s="79"/>
      <c r="JJ25" s="79"/>
      <c r="JK25" s="79"/>
      <c r="JL25" s="79"/>
      <c r="JM25" s="79"/>
      <c r="JN25" s="79"/>
      <c r="JO25" s="79"/>
      <c r="JP25" s="79"/>
      <c r="JQ25" s="79"/>
      <c r="JR25" s="79"/>
      <c r="JS25" s="79"/>
      <c r="JT25" s="79"/>
      <c r="JU25" s="79"/>
      <c r="JV25" s="79"/>
      <c r="JW25" s="79"/>
      <c r="JX25" s="79"/>
      <c r="JY25" s="79"/>
      <c r="JZ25" s="79"/>
      <c r="KA25" s="79"/>
      <c r="KB25" s="79"/>
      <c r="KC25" s="79"/>
      <c r="KD25" s="79"/>
      <c r="KE25" s="79"/>
      <c r="KF25" s="79"/>
      <c r="KG25" s="79"/>
      <c r="KH25" s="79"/>
      <c r="KI25" s="79"/>
      <c r="KJ25" s="79"/>
      <c r="KK25" s="79"/>
      <c r="KL25" s="79"/>
      <c r="KM25" s="79"/>
      <c r="KN25" s="79"/>
      <c r="KO25" s="79"/>
      <c r="KP25" s="79"/>
      <c r="KQ25" s="79"/>
      <c r="KR25" s="79"/>
      <c r="KS25" s="79"/>
      <c r="KT25" s="79"/>
      <c r="KU25" s="79"/>
      <c r="KV25" s="79"/>
      <c r="KW25" s="79"/>
      <c r="KX25" s="79"/>
      <c r="KY25" s="79"/>
      <c r="KZ25" s="79"/>
      <c r="LA25" s="79"/>
      <c r="LB25" s="79"/>
      <c r="LC25" s="79"/>
      <c r="LD25" s="79"/>
      <c r="LE25" s="79"/>
      <c r="LF25" s="79"/>
      <c r="LG25" s="79"/>
      <c r="LH25" s="79"/>
      <c r="LI25" s="79"/>
      <c r="LJ25" s="79"/>
      <c r="LK25" s="79"/>
      <c r="LL25" s="79"/>
      <c r="LM25" s="79"/>
      <c r="LN25" s="79"/>
      <c r="LO25" s="79"/>
      <c r="LP25" s="79"/>
      <c r="LQ25" s="79"/>
      <c r="LR25" s="79"/>
      <c r="LS25" s="79"/>
      <c r="LT25" s="79"/>
      <c r="LU25" s="79"/>
      <c r="LV25" s="79"/>
      <c r="LW25" s="79"/>
      <c r="LX25" s="79"/>
      <c r="LY25" s="79"/>
      <c r="LZ25" s="79"/>
      <c r="MA25" s="79"/>
      <c r="MB25" s="79"/>
      <c r="MC25" s="79"/>
      <c r="MD25" s="79"/>
      <c r="ME25" s="79"/>
      <c r="MF25" s="79"/>
      <c r="MG25" s="79"/>
      <c r="MH25" s="79"/>
      <c r="MI25" s="79"/>
      <c r="MJ25" s="79"/>
      <c r="MK25" s="79"/>
      <c r="ML25" s="79"/>
      <c r="MM25" s="79"/>
      <c r="MN25" s="79"/>
      <c r="MO25" s="79"/>
      <c r="MP25" s="79"/>
      <c r="MQ25" s="79"/>
      <c r="MR25" s="79"/>
      <c r="MS25" s="79"/>
      <c r="MT25" s="79"/>
      <c r="MU25" s="79"/>
      <c r="MV25" s="79"/>
      <c r="MW25" s="79"/>
      <c r="MX25" s="79"/>
      <c r="MY25" s="79"/>
      <c r="MZ25" s="79"/>
      <c r="NA25" s="79"/>
      <c r="NB25" s="79"/>
      <c r="NC25" s="79"/>
      <c r="ND25" s="79"/>
      <c r="NE25" s="79"/>
      <c r="NF25" s="79"/>
      <c r="NG25" s="79"/>
      <c r="NH25" s="79"/>
      <c r="NI25" s="79"/>
      <c r="NJ25" s="79"/>
      <c r="NK25" s="79"/>
      <c r="NL25" s="79"/>
      <c r="NM25" s="79"/>
      <c r="NN25" s="79"/>
      <c r="NO25" s="79"/>
      <c r="NP25" s="79"/>
      <c r="NQ25" s="79"/>
      <c r="NR25" s="79"/>
      <c r="NS25" s="79"/>
      <c r="NT25" s="79"/>
      <c r="NU25" s="79"/>
      <c r="NV25" s="79"/>
      <c r="NW25" s="79"/>
      <c r="NX25" s="79"/>
      <c r="NY25" s="79"/>
      <c r="NZ25" s="79"/>
      <c r="OA25" s="79"/>
      <c r="OB25" s="79"/>
      <c r="OC25" s="79"/>
      <c r="OD25" s="79"/>
      <c r="OE25" s="79"/>
      <c r="OF25" s="79"/>
      <c r="OG25" s="79"/>
      <c r="OH25" s="79"/>
      <c r="OI25" s="79"/>
      <c r="OJ25" s="79"/>
      <c r="OK25" s="79"/>
      <c r="OL25" s="79"/>
      <c r="OM25" s="79"/>
      <c r="ON25" s="79"/>
      <c r="OO25" s="79"/>
      <c r="OP25" s="79"/>
      <c r="OQ25" s="79"/>
      <c r="OR25" s="79"/>
      <c r="OS25" s="79"/>
      <c r="OT25" s="79"/>
      <c r="OU25" s="79"/>
      <c r="OV25" s="79"/>
      <c r="OW25" s="79"/>
      <c r="OX25" s="79"/>
      <c r="OY25" s="79"/>
      <c r="OZ25" s="79"/>
      <c r="PA25" s="79"/>
      <c r="PB25" s="79"/>
      <c r="PC25" s="79"/>
      <c r="PD25" s="79"/>
      <c r="PE25" s="79"/>
      <c r="PF25" s="79"/>
      <c r="PG25" s="79"/>
      <c r="PH25" s="79"/>
      <c r="PI25" s="79"/>
      <c r="PJ25" s="79"/>
      <c r="PK25" s="79"/>
      <c r="PL25" s="79"/>
      <c r="PM25" s="79"/>
      <c r="PN25" s="79"/>
      <c r="PO25" s="79"/>
      <c r="PP25" s="79"/>
      <c r="PQ25" s="79"/>
      <c r="PR25" s="79"/>
      <c r="PS25" s="79"/>
      <c r="PT25" s="79"/>
      <c r="PU25" s="79"/>
      <c r="PV25" s="79"/>
      <c r="PW25" s="79"/>
      <c r="PX25" s="79"/>
      <c r="PY25" s="79"/>
      <c r="PZ25" s="79"/>
      <c r="QA25" s="79"/>
      <c r="QB25" s="79"/>
      <c r="QC25" s="79"/>
      <c r="QD25" s="79"/>
      <c r="QE25" s="79"/>
      <c r="QF25" s="79"/>
      <c r="QG25" s="79"/>
      <c r="QH25" s="79"/>
      <c r="QI25" s="79"/>
      <c r="QJ25" s="79"/>
      <c r="QK25" s="79"/>
      <c r="QL25" s="79"/>
      <c r="QM25" s="79"/>
      <c r="QN25" s="79"/>
      <c r="QO25" s="79"/>
      <c r="QP25" s="79"/>
      <c r="QQ25" s="79"/>
      <c r="QR25" s="79"/>
      <c r="QS25" s="79"/>
      <c r="QT25" s="79"/>
      <c r="QU25" s="79"/>
      <c r="QV25" s="79"/>
      <c r="QW25" s="79"/>
      <c r="QX25" s="79"/>
      <c r="QY25" s="79"/>
      <c r="QZ25" s="79"/>
      <c r="RA25" s="79"/>
      <c r="RB25" s="79"/>
      <c r="RC25" s="79"/>
      <c r="RD25" s="79"/>
      <c r="RE25" s="79"/>
      <c r="RF25" s="79"/>
      <c r="RG25" s="79"/>
      <c r="RH25" s="79"/>
      <c r="RI25" s="79"/>
      <c r="RJ25" s="79"/>
      <c r="RK25" s="79"/>
      <c r="RL25" s="79"/>
      <c r="RM25" s="79"/>
      <c r="RN25" s="79"/>
      <c r="RO25" s="79"/>
      <c r="RP25" s="79"/>
      <c r="RQ25" s="79"/>
      <c r="RR25" s="79"/>
      <c r="RS25" s="79"/>
      <c r="RT25" s="79"/>
      <c r="RU25" s="79"/>
      <c r="RV25" s="79"/>
      <c r="RW25" s="79"/>
      <c r="RX25" s="79"/>
      <c r="RY25" s="79"/>
      <c r="RZ25" s="79"/>
      <c r="SA25" s="79"/>
      <c r="SB25" s="79"/>
      <c r="SC25" s="79"/>
      <c r="SD25" s="79"/>
      <c r="SE25" s="79"/>
      <c r="SF25" s="79"/>
      <c r="SG25" s="79"/>
      <c r="SH25" s="79"/>
      <c r="SI25" s="79"/>
      <c r="SJ25" s="79"/>
      <c r="SK25" s="79"/>
      <c r="SL25" s="79"/>
      <c r="SM25" s="79"/>
      <c r="SN25" s="79"/>
      <c r="SO25" s="79"/>
      <c r="SP25" s="79"/>
      <c r="SQ25" s="79"/>
      <c r="SR25" s="79"/>
      <c r="SS25" s="79"/>
      <c r="ST25" s="79"/>
      <c r="SU25" s="79"/>
      <c r="SV25" s="79"/>
      <c r="SW25" s="79"/>
      <c r="SX25" s="79"/>
      <c r="SY25" s="79"/>
      <c r="SZ25" s="79"/>
      <c r="TA25" s="79"/>
      <c r="TB25" s="79"/>
      <c r="TC25" s="79"/>
      <c r="TD25" s="79"/>
      <c r="TE25" s="79"/>
      <c r="TF25" s="79"/>
      <c r="TG25" s="79"/>
      <c r="TH25" s="79"/>
      <c r="TI25" s="79"/>
      <c r="TJ25" s="79"/>
      <c r="TK25" s="79"/>
      <c r="TL25" s="79"/>
      <c r="TM25" s="79"/>
      <c r="TN25" s="79"/>
      <c r="TO25" s="79"/>
      <c r="TP25" s="79"/>
      <c r="TQ25" s="79"/>
      <c r="TR25" s="79"/>
      <c r="TS25" s="79"/>
      <c r="TT25" s="79"/>
      <c r="TU25" s="79"/>
      <c r="TV25" s="79"/>
      <c r="TW25" s="79"/>
      <c r="TX25" s="79"/>
      <c r="TY25" s="79"/>
      <c r="TZ25" s="79"/>
      <c r="UA25" s="79"/>
      <c r="UB25" s="79"/>
      <c r="UC25" s="79"/>
      <c r="UD25" s="79"/>
      <c r="UE25" s="79"/>
      <c r="UF25" s="79"/>
      <c r="UG25" s="79"/>
      <c r="UH25" s="79"/>
      <c r="UI25" s="79"/>
      <c r="UJ25" s="79"/>
      <c r="UK25" s="79"/>
      <c r="UL25" s="79"/>
      <c r="UM25" s="79"/>
      <c r="UN25" s="79"/>
      <c r="UO25" s="79"/>
      <c r="UP25" s="79"/>
      <c r="UQ25" s="79"/>
      <c r="UR25" s="79"/>
      <c r="US25" s="79"/>
      <c r="UT25" s="79"/>
      <c r="UU25" s="79"/>
      <c r="UV25" s="79"/>
      <c r="UW25" s="79"/>
      <c r="UX25" s="79"/>
      <c r="UY25" s="79"/>
      <c r="UZ25" s="79"/>
      <c r="VA25" s="79"/>
      <c r="VB25" s="79"/>
      <c r="VC25" s="79"/>
      <c r="VD25" s="79"/>
      <c r="VE25" s="79"/>
      <c r="VF25" s="79"/>
      <c r="VG25" s="79"/>
      <c r="VH25" s="79"/>
      <c r="VI25" s="79"/>
      <c r="VJ25" s="79"/>
      <c r="VK25" s="79"/>
      <c r="VL25" s="79"/>
      <c r="VM25" s="79"/>
      <c r="VN25" s="79"/>
      <c r="VO25" s="79"/>
      <c r="VP25" s="79"/>
      <c r="VQ25" s="79"/>
      <c r="VR25" s="79"/>
      <c r="VS25" s="79"/>
      <c r="VT25" s="79"/>
      <c r="VU25" s="79"/>
      <c r="VV25" s="79"/>
      <c r="VW25" s="79"/>
      <c r="VX25" s="79"/>
      <c r="VY25" s="79"/>
      <c r="VZ25" s="79"/>
      <c r="WA25" s="79"/>
      <c r="WB25" s="79"/>
      <c r="WC25" s="79"/>
      <c r="WD25" s="79"/>
      <c r="WE25" s="79"/>
      <c r="WF25" s="79"/>
      <c r="WG25" s="79"/>
      <c r="WH25" s="79"/>
      <c r="WI25" s="79"/>
      <c r="WJ25" s="79"/>
      <c r="WK25" s="79"/>
      <c r="WL25" s="79"/>
      <c r="WM25" s="79"/>
      <c r="WN25" s="79"/>
      <c r="WO25" s="79"/>
      <c r="WP25" s="79"/>
      <c r="WQ25" s="79"/>
      <c r="WR25" s="79"/>
      <c r="WS25" s="79"/>
      <c r="WT25" s="79"/>
      <c r="WU25" s="79"/>
      <c r="WV25" s="79"/>
      <c r="WW25" s="79"/>
      <c r="WX25" s="79"/>
      <c r="WY25" s="79"/>
      <c r="WZ25" s="79"/>
      <c r="XA25" s="79"/>
      <c r="XB25" s="79"/>
      <c r="XC25" s="79"/>
      <c r="XD25" s="79"/>
      <c r="XE25" s="79"/>
      <c r="XF25" s="79"/>
      <c r="XG25" s="79"/>
      <c r="XH25" s="79"/>
      <c r="XI25" s="79"/>
      <c r="XJ25" s="79"/>
      <c r="XK25" s="79"/>
      <c r="XL25" s="79"/>
      <c r="XM25" s="79"/>
      <c r="XN25" s="79"/>
      <c r="XO25" s="79"/>
      <c r="XP25" s="79"/>
      <c r="XQ25" s="79"/>
      <c r="XR25" s="79"/>
      <c r="XS25" s="79"/>
      <c r="XT25" s="79"/>
      <c r="XU25" s="79"/>
      <c r="XV25" s="79"/>
      <c r="XW25" s="79"/>
      <c r="XX25" s="79"/>
      <c r="XY25" s="79"/>
      <c r="XZ25" s="79"/>
      <c r="YA25" s="79"/>
      <c r="YB25" s="79"/>
      <c r="YC25" s="79"/>
      <c r="YD25" s="79"/>
      <c r="YE25" s="79"/>
      <c r="YF25" s="79"/>
      <c r="YG25" s="79"/>
      <c r="YH25" s="79"/>
      <c r="YI25" s="79"/>
      <c r="YJ25" s="79"/>
      <c r="YK25" s="79"/>
      <c r="YL25" s="79"/>
      <c r="YM25" s="79"/>
      <c r="YN25" s="79"/>
      <c r="YO25" s="79"/>
      <c r="YP25" s="79"/>
      <c r="YQ25" s="79"/>
      <c r="YR25" s="79"/>
      <c r="YS25" s="79"/>
      <c r="YT25" s="79"/>
      <c r="YU25" s="79"/>
      <c r="YV25" s="79"/>
      <c r="YW25" s="79"/>
      <c r="YX25" s="79"/>
      <c r="YY25" s="79"/>
      <c r="YZ25" s="79"/>
      <c r="ZA25" s="79"/>
      <c r="ZB25" s="79"/>
      <c r="ZC25" s="79"/>
      <c r="ZD25" s="79"/>
      <c r="ZE25" s="79"/>
      <c r="ZF25" s="79"/>
      <c r="ZG25" s="79"/>
      <c r="ZH25" s="79"/>
      <c r="ZI25" s="79"/>
      <c r="ZJ25" s="79"/>
      <c r="ZK25" s="79"/>
      <c r="ZL25" s="79"/>
      <c r="ZM25" s="79"/>
      <c r="ZN25" s="79"/>
      <c r="ZO25" s="79"/>
      <c r="ZP25" s="79"/>
      <c r="ZQ25" s="79"/>
      <c r="ZR25" s="79"/>
      <c r="ZS25" s="79"/>
      <c r="ZT25" s="79"/>
      <c r="ZU25" s="79"/>
      <c r="ZV25" s="79"/>
      <c r="ZW25" s="79"/>
      <c r="ZX25" s="79"/>
      <c r="ZY25" s="79"/>
      <c r="ZZ25" s="79"/>
      <c r="AAA25" s="79"/>
      <c r="AAB25" s="79"/>
      <c r="AAC25" s="79"/>
      <c r="AAD25" s="79"/>
      <c r="AAE25" s="79"/>
      <c r="AAF25" s="79"/>
      <c r="AAG25" s="79"/>
      <c r="AAH25" s="79"/>
      <c r="AAI25" s="79"/>
      <c r="AAJ25" s="79"/>
      <c r="AAK25" s="79"/>
      <c r="AAL25" s="79"/>
      <c r="AAM25" s="79"/>
      <c r="AAN25" s="79"/>
      <c r="AAO25" s="79"/>
      <c r="AAP25" s="79"/>
      <c r="AAQ25" s="79"/>
      <c r="AAR25" s="79"/>
      <c r="AAS25" s="79"/>
      <c r="AAT25" s="79"/>
      <c r="AAU25" s="79"/>
      <c r="AAV25" s="79"/>
      <c r="AAW25" s="79"/>
      <c r="AAX25" s="79"/>
      <c r="AAY25" s="79"/>
      <c r="AAZ25" s="79"/>
      <c r="ABA25" s="79"/>
      <c r="ABB25" s="79"/>
      <c r="ABC25" s="79"/>
      <c r="ABD25" s="79"/>
      <c r="ABE25" s="79"/>
      <c r="ABF25" s="79"/>
      <c r="ABG25" s="79"/>
      <c r="ABH25" s="79"/>
      <c r="ABI25" s="79"/>
      <c r="ABJ25" s="79"/>
      <c r="ABK25" s="79"/>
      <c r="ABL25" s="79"/>
      <c r="ABM25" s="79"/>
      <c r="ABN25" s="79"/>
      <c r="ABO25" s="79"/>
      <c r="ABP25" s="79"/>
      <c r="ABQ25" s="79"/>
      <c r="ABR25" s="79"/>
      <c r="ABS25" s="79"/>
      <c r="ABT25" s="79"/>
      <c r="ABU25" s="79"/>
      <c r="ABV25" s="79"/>
      <c r="ABW25" s="79"/>
      <c r="ABX25" s="79"/>
      <c r="ABY25" s="79"/>
      <c r="ABZ25" s="79"/>
      <c r="ACA25" s="79"/>
      <c r="ACB25" s="79"/>
      <c r="ACC25" s="79"/>
      <c r="ACD25" s="79"/>
      <c r="ACE25" s="79"/>
      <c r="ACF25" s="79"/>
      <c r="ACG25" s="79"/>
      <c r="ACH25" s="79"/>
      <c r="ACI25" s="79"/>
      <c r="ACJ25" s="79"/>
      <c r="ACK25" s="79"/>
      <c r="ACL25" s="79"/>
      <c r="ACM25" s="79"/>
      <c r="ACN25" s="79"/>
      <c r="ACO25" s="79"/>
      <c r="ACP25" s="79"/>
      <c r="ACQ25" s="79"/>
      <c r="ACR25" s="79"/>
      <c r="ACS25" s="79"/>
      <c r="ACT25" s="79"/>
      <c r="ACU25" s="79"/>
      <c r="ACV25" s="79"/>
      <c r="ACW25" s="79"/>
      <c r="ACX25" s="79"/>
      <c r="ACY25" s="79"/>
      <c r="ACZ25" s="79"/>
      <c r="ADA25" s="79"/>
      <c r="ADB25" s="79"/>
      <c r="ADC25" s="79"/>
      <c r="ADD25" s="79"/>
      <c r="ADE25" s="79"/>
      <c r="ADF25" s="79"/>
      <c r="ADG25" s="79"/>
      <c r="ADH25" s="79"/>
      <c r="ADI25" s="79"/>
      <c r="ADJ25" s="79"/>
      <c r="ADK25" s="79"/>
      <c r="ADL25" s="79"/>
      <c r="ADM25" s="79"/>
      <c r="ADN25" s="79"/>
      <c r="ADO25" s="79"/>
      <c r="ADP25" s="79"/>
      <c r="ADQ25" s="79"/>
      <c r="ADR25" s="79"/>
      <c r="ADS25" s="79"/>
      <c r="ADT25" s="79"/>
      <c r="ADU25" s="79"/>
      <c r="ADV25" s="79"/>
      <c r="ADW25" s="79"/>
      <c r="ADX25" s="79"/>
      <c r="ADY25" s="79"/>
      <c r="ADZ25" s="79"/>
      <c r="AEA25" s="79"/>
      <c r="AEB25" s="79"/>
      <c r="AEC25" s="79"/>
      <c r="AED25" s="79"/>
      <c r="AEE25" s="79"/>
      <c r="AEF25" s="79"/>
      <c r="AEG25" s="79"/>
      <c r="AEH25" s="79"/>
      <c r="AEI25" s="79"/>
      <c r="AEJ25" s="79"/>
      <c r="AEK25" s="79"/>
      <c r="AEL25" s="79"/>
      <c r="AEM25" s="79"/>
      <c r="AEN25" s="79"/>
      <c r="AEO25" s="79"/>
      <c r="AEP25" s="79"/>
      <c r="AEQ25" s="79"/>
      <c r="AER25" s="79"/>
      <c r="AES25" s="79"/>
      <c r="AET25" s="79"/>
      <c r="AEU25" s="79"/>
      <c r="AEV25" s="79"/>
      <c r="AEW25" s="79"/>
      <c r="AEX25" s="79"/>
      <c r="AEY25" s="79"/>
      <c r="AEZ25" s="79"/>
      <c r="AFA25" s="79"/>
      <c r="AFB25" s="79"/>
      <c r="AFC25" s="79"/>
      <c r="AFD25" s="79"/>
      <c r="AFE25" s="79"/>
      <c r="AFF25" s="79"/>
      <c r="AFG25" s="79"/>
      <c r="AFH25" s="79"/>
      <c r="AFI25" s="79"/>
      <c r="AFJ25" s="79"/>
      <c r="AFK25" s="79"/>
      <c r="AFL25" s="79"/>
      <c r="AFM25" s="79"/>
      <c r="AFN25" s="79"/>
      <c r="AFO25" s="79"/>
      <c r="AFP25" s="79"/>
      <c r="AFQ25" s="79"/>
      <c r="AFR25" s="79"/>
      <c r="AFS25" s="79"/>
      <c r="AFT25" s="79"/>
      <c r="AFU25" s="79"/>
      <c r="AFV25" s="79"/>
      <c r="AFW25" s="79"/>
      <c r="AFX25" s="79"/>
      <c r="AFY25" s="79"/>
      <c r="AFZ25" s="79"/>
      <c r="AGA25" s="79"/>
      <c r="AGB25" s="79"/>
      <c r="AGC25" s="79"/>
      <c r="AGD25" s="79"/>
      <c r="AGE25" s="79"/>
      <c r="AGF25" s="79"/>
      <c r="AGG25" s="79"/>
      <c r="AGH25" s="79"/>
      <c r="AGI25" s="79"/>
      <c r="AGJ25" s="79"/>
      <c r="AGK25" s="79"/>
      <c r="AGL25" s="79"/>
      <c r="AGM25" s="79"/>
      <c r="AGN25" s="79"/>
      <c r="AGO25" s="79"/>
      <c r="AGP25" s="79"/>
      <c r="AGQ25" s="79"/>
      <c r="AGR25" s="79"/>
      <c r="AGS25" s="79"/>
      <c r="AGT25" s="79"/>
      <c r="AGU25" s="79"/>
      <c r="AGV25" s="79"/>
      <c r="AGW25" s="79"/>
      <c r="AGX25" s="79"/>
      <c r="AGY25" s="79"/>
      <c r="AGZ25" s="79"/>
      <c r="AHA25" s="79"/>
      <c r="AHB25" s="79"/>
      <c r="AHC25" s="79"/>
      <c r="AHD25" s="79"/>
      <c r="AHE25" s="79"/>
      <c r="AHF25" s="79"/>
      <c r="AHG25" s="79"/>
      <c r="AHH25" s="79"/>
      <c r="AHI25" s="79"/>
      <c r="AHJ25" s="79"/>
      <c r="AHK25" s="79"/>
      <c r="AHL25" s="79"/>
      <c r="AHM25" s="79"/>
      <c r="AHN25" s="79"/>
      <c r="AHO25" s="79"/>
      <c r="AHP25" s="79"/>
    </row>
    <row r="26" spans="1:15890" s="56" customFormat="1" ht="31.75" customHeight="1" x14ac:dyDescent="0.75">
      <c r="A26" s="2137" t="s">
        <v>124</v>
      </c>
      <c r="B26" s="2112" t="s">
        <v>152</v>
      </c>
      <c r="C26" s="377">
        <v>3.1</v>
      </c>
      <c r="D26" s="403" t="s">
        <v>37</v>
      </c>
      <c r="E26" s="425" t="s">
        <v>25</v>
      </c>
      <c r="F26" s="425" t="s">
        <v>13</v>
      </c>
      <c r="G26" s="214">
        <f t="array" ref="G26">INDEX('Salary . staff rates'!$A$6:$C$28,MATCH(1,('Salary . staff rates'!$A$6:$A$28=E26)*('Salary . staff rates'!$B$6:$B$28=F26),0),3)</f>
        <v>85000</v>
      </c>
      <c r="H26" s="214">
        <f t="shared" si="0"/>
        <v>596.49122807017545</v>
      </c>
      <c r="I26" s="345" t="s">
        <v>0</v>
      </c>
      <c r="J26" s="346" t="s">
        <v>0</v>
      </c>
      <c r="K26" s="433">
        <v>8</v>
      </c>
      <c r="L26" s="347">
        <f t="shared" si="16"/>
        <v>4771.9298245614036</v>
      </c>
      <c r="M26" s="348" t="s">
        <v>31</v>
      </c>
      <c r="N26" s="349">
        <f>IF(M26="Yes",L26*'Salary . staff rates'!$C$34,0)</f>
        <v>0</v>
      </c>
      <c r="O26" s="55"/>
      <c r="P26" s="1848">
        <v>1</v>
      </c>
      <c r="Q26" s="1848">
        <v>1</v>
      </c>
      <c r="R26" s="55"/>
      <c r="S26" s="55"/>
      <c r="T26" s="55"/>
      <c r="U26" s="55"/>
      <c r="V26" s="55"/>
      <c r="W26" s="156"/>
      <c r="X26" s="18"/>
      <c r="Y26" s="1848">
        <f t="shared" ref="Y26:Y36" si="17">IF(L26&lt;&gt;"",L26*P26,"")</f>
        <v>4771.9298245614036</v>
      </c>
      <c r="Z26" s="1848">
        <f t="shared" ref="Z26:Z36" si="18">IF(N26&lt;&gt;"",N26*P26,"")</f>
        <v>0</v>
      </c>
      <c r="AA26" s="18"/>
      <c r="AB26" s="1848">
        <f t="shared" ref="AB26:AB36" si="19">IF(L26&lt;&gt;"",L26*Q26,"")</f>
        <v>4771.9298245614036</v>
      </c>
      <c r="AC26" s="1848">
        <f t="shared" ref="AC26:AC36" si="20">IF(N26&lt;&gt;"",N26*Q26,"")</f>
        <v>0</v>
      </c>
      <c r="AD26" s="18"/>
      <c r="AE26" s="18"/>
      <c r="AF26" s="18"/>
      <c r="AG26" s="18"/>
      <c r="AH26" s="18"/>
      <c r="AI26" s="18"/>
      <c r="AJ26" s="18"/>
      <c r="AL26" s="221"/>
      <c r="AN26" s="1015">
        <f t="shared" ref="AN26:AN36" si="21">IF(W26=1,0,Y26)</f>
        <v>4771.9298245614036</v>
      </c>
      <c r="AO26" s="1015">
        <f t="shared" ref="AO26:AO36" si="22">IF(W26=1,0,Z26)</f>
        <v>0</v>
      </c>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79"/>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79"/>
      <c r="MS26" s="79"/>
      <c r="MT26" s="79"/>
      <c r="MU26" s="79"/>
      <c r="MV26" s="79"/>
      <c r="MW26" s="79"/>
      <c r="MX26" s="79"/>
      <c r="MY26" s="79"/>
      <c r="MZ26" s="79"/>
      <c r="NA26" s="79"/>
      <c r="NB26" s="79"/>
      <c r="NC26" s="79"/>
      <c r="ND26" s="79"/>
      <c r="NE26" s="79"/>
      <c r="NF26" s="79"/>
      <c r="NG26" s="79"/>
      <c r="NH26" s="79"/>
      <c r="NI26" s="79"/>
      <c r="NJ26" s="79"/>
      <c r="NK26" s="79"/>
      <c r="NL26" s="79"/>
      <c r="NM26" s="79"/>
      <c r="NN26" s="79"/>
      <c r="NO26" s="79"/>
      <c r="NP26" s="79"/>
      <c r="NQ26" s="79"/>
      <c r="NR26" s="79"/>
      <c r="NS26" s="79"/>
      <c r="NT26" s="79"/>
      <c r="NU26" s="79"/>
      <c r="NV26" s="79"/>
      <c r="NW26" s="79"/>
      <c r="NX26" s="79"/>
      <c r="NY26" s="79"/>
      <c r="NZ26" s="79"/>
      <c r="OA26" s="79"/>
      <c r="OB26" s="79"/>
      <c r="OC26" s="79"/>
      <c r="OD26" s="79"/>
      <c r="OE26" s="79"/>
      <c r="OF26" s="79"/>
      <c r="OG26" s="79"/>
      <c r="OH26" s="79"/>
      <c r="OI26" s="79"/>
      <c r="OJ26" s="79"/>
      <c r="OK26" s="79"/>
      <c r="OL26" s="79"/>
      <c r="OM26" s="79"/>
      <c r="ON26" s="79"/>
      <c r="OO26" s="79"/>
      <c r="OP26" s="79"/>
      <c r="OQ26" s="79"/>
      <c r="OR26" s="79"/>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79"/>
      <c r="PQ26" s="79"/>
      <c r="PR26" s="79"/>
      <c r="PS26" s="79"/>
      <c r="PT26" s="79"/>
      <c r="PU26" s="79"/>
      <c r="PV26" s="79"/>
      <c r="PW26" s="79"/>
      <c r="PX26" s="79"/>
      <c r="PY26" s="79"/>
      <c r="PZ26" s="79"/>
      <c r="QA26" s="79"/>
      <c r="QB26" s="79"/>
      <c r="QC26" s="79"/>
      <c r="QD26" s="79"/>
      <c r="QE26" s="79"/>
      <c r="QF26" s="79"/>
      <c r="QG26" s="79"/>
      <c r="QH26" s="79"/>
      <c r="QI26" s="79"/>
      <c r="QJ26" s="79"/>
      <c r="QK26" s="79"/>
      <c r="QL26" s="79"/>
      <c r="QM26" s="79"/>
      <c r="QN26" s="79"/>
      <c r="QO26" s="79"/>
      <c r="QP26" s="79"/>
      <c r="QQ26" s="79"/>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79"/>
      <c r="RP26" s="79"/>
      <c r="RQ26" s="79"/>
      <c r="RR26" s="79"/>
      <c r="RS26" s="79"/>
      <c r="RT26" s="79"/>
      <c r="RU26" s="79"/>
      <c r="RV26" s="79"/>
      <c r="RW26" s="79"/>
      <c r="RX26" s="79"/>
      <c r="RY26" s="79"/>
      <c r="RZ26" s="79"/>
      <c r="SA26" s="79"/>
      <c r="SB26" s="79"/>
      <c r="SC26" s="79"/>
      <c r="SD26" s="79"/>
      <c r="SE26" s="79"/>
      <c r="SF26" s="79"/>
      <c r="SG26" s="79"/>
      <c r="SH26" s="79"/>
      <c r="SI26" s="79"/>
      <c r="SJ26" s="79"/>
      <c r="SK26" s="79"/>
      <c r="SL26" s="79"/>
      <c r="SM26" s="79"/>
      <c r="SN26" s="79"/>
      <c r="SO26" s="79"/>
      <c r="SP26" s="79"/>
      <c r="SQ26" s="79"/>
      <c r="SR26" s="79"/>
      <c r="SS26" s="79"/>
      <c r="ST26" s="79"/>
      <c r="SU26" s="79"/>
      <c r="SV26" s="79"/>
      <c r="SW26" s="79"/>
      <c r="SX26" s="79"/>
      <c r="SY26" s="79"/>
      <c r="SZ26" s="79"/>
      <c r="TA26" s="79"/>
      <c r="TB26" s="79"/>
      <c r="TC26" s="79"/>
      <c r="TD26" s="79"/>
      <c r="TE26" s="79"/>
      <c r="TF26" s="79"/>
      <c r="TG26" s="79"/>
      <c r="TH26" s="79"/>
      <c r="TI26" s="79"/>
      <c r="TJ26" s="79"/>
      <c r="TK26" s="79"/>
      <c r="TL26" s="79"/>
      <c r="TM26" s="79"/>
      <c r="TN26" s="79"/>
      <c r="TO26" s="79"/>
      <c r="TP26" s="79"/>
      <c r="TQ26" s="79"/>
      <c r="TR26" s="79"/>
      <c r="TS26" s="79"/>
      <c r="TT26" s="79"/>
      <c r="TU26" s="79"/>
      <c r="TV26" s="79"/>
      <c r="TW26" s="79"/>
      <c r="TX26" s="79"/>
      <c r="TY26" s="79"/>
      <c r="TZ26" s="79"/>
      <c r="UA26" s="79"/>
      <c r="UB26" s="79"/>
      <c r="UC26" s="79"/>
      <c r="UD26" s="79"/>
      <c r="UE26" s="79"/>
      <c r="UF26" s="79"/>
      <c r="UG26" s="79"/>
      <c r="UH26" s="79"/>
      <c r="UI26" s="79"/>
      <c r="UJ26" s="79"/>
      <c r="UK26" s="79"/>
      <c r="UL26" s="79"/>
      <c r="UM26" s="79"/>
      <c r="UN26" s="79"/>
      <c r="UO26" s="79"/>
      <c r="UP26" s="79"/>
      <c r="UQ26" s="79"/>
      <c r="UR26" s="79"/>
      <c r="US26" s="79"/>
      <c r="UT26" s="79"/>
      <c r="UU26" s="79"/>
      <c r="UV26" s="79"/>
      <c r="UW26" s="79"/>
      <c r="UX26" s="79"/>
      <c r="UY26" s="79"/>
      <c r="UZ26" s="79"/>
      <c r="VA26" s="79"/>
      <c r="VB26" s="79"/>
      <c r="VC26" s="79"/>
      <c r="VD26" s="79"/>
      <c r="VE26" s="79"/>
      <c r="VF26" s="79"/>
      <c r="VG26" s="79"/>
      <c r="VH26" s="79"/>
      <c r="VI26" s="79"/>
      <c r="VJ26" s="79"/>
      <c r="VK26" s="79"/>
      <c r="VL26" s="79"/>
      <c r="VM26" s="79"/>
      <c r="VN26" s="79"/>
      <c r="VO26" s="79"/>
      <c r="VP26" s="79"/>
      <c r="VQ26" s="79"/>
      <c r="VR26" s="79"/>
      <c r="VS26" s="79"/>
      <c r="VT26" s="79"/>
      <c r="VU26" s="79"/>
      <c r="VV26" s="79"/>
      <c r="VW26" s="79"/>
      <c r="VX26" s="79"/>
      <c r="VY26" s="79"/>
      <c r="VZ26" s="79"/>
      <c r="WA26" s="79"/>
      <c r="WB26" s="79"/>
      <c r="WC26" s="79"/>
      <c r="WD26" s="79"/>
      <c r="WE26" s="79"/>
      <c r="WF26" s="79"/>
      <c r="WG26" s="79"/>
      <c r="WH26" s="79"/>
      <c r="WI26" s="79"/>
      <c r="WJ26" s="79"/>
      <c r="WK26" s="79"/>
      <c r="WL26" s="79"/>
      <c r="WM26" s="79"/>
      <c r="WN26" s="79"/>
      <c r="WO26" s="79"/>
      <c r="WP26" s="79"/>
      <c r="WQ26" s="79"/>
      <c r="WR26" s="79"/>
      <c r="WS26" s="79"/>
      <c r="WT26" s="79"/>
      <c r="WU26" s="79"/>
      <c r="WV26" s="79"/>
      <c r="WW26" s="79"/>
      <c r="WX26" s="79"/>
      <c r="WY26" s="79"/>
      <c r="WZ26" s="79"/>
      <c r="XA26" s="79"/>
      <c r="XB26" s="79"/>
      <c r="XC26" s="79"/>
      <c r="XD26" s="79"/>
      <c r="XE26" s="79"/>
      <c r="XF26" s="79"/>
      <c r="XG26" s="79"/>
      <c r="XH26" s="79"/>
      <c r="XI26" s="79"/>
      <c r="XJ26" s="79"/>
      <c r="XK26" s="79"/>
      <c r="XL26" s="79"/>
      <c r="XM26" s="79"/>
      <c r="XN26" s="79"/>
      <c r="XO26" s="79"/>
      <c r="XP26" s="79"/>
      <c r="XQ26" s="79"/>
      <c r="XR26" s="79"/>
      <c r="XS26" s="79"/>
      <c r="XT26" s="79"/>
      <c r="XU26" s="79"/>
      <c r="XV26" s="79"/>
      <c r="XW26" s="79"/>
      <c r="XX26" s="79"/>
      <c r="XY26" s="79"/>
      <c r="XZ26" s="79"/>
      <c r="YA26" s="79"/>
      <c r="YB26" s="79"/>
      <c r="YC26" s="79"/>
      <c r="YD26" s="79"/>
      <c r="YE26" s="79"/>
      <c r="YF26" s="79"/>
      <c r="YG26" s="79"/>
      <c r="YH26" s="79"/>
      <c r="YI26" s="79"/>
      <c r="YJ26" s="79"/>
      <c r="YK26" s="79"/>
      <c r="YL26" s="79"/>
      <c r="YM26" s="79"/>
      <c r="YN26" s="79"/>
      <c r="YO26" s="79"/>
      <c r="YP26" s="79"/>
      <c r="YQ26" s="79"/>
      <c r="YR26" s="79"/>
      <c r="YS26" s="79"/>
      <c r="YT26" s="79"/>
      <c r="YU26" s="79"/>
      <c r="YV26" s="79"/>
      <c r="YW26" s="79"/>
      <c r="YX26" s="79"/>
      <c r="YY26" s="79"/>
      <c r="YZ26" s="79"/>
      <c r="ZA26" s="79"/>
      <c r="ZB26" s="79"/>
      <c r="ZC26" s="79"/>
      <c r="ZD26" s="79"/>
      <c r="ZE26" s="79"/>
      <c r="ZF26" s="79"/>
      <c r="ZG26" s="79"/>
      <c r="ZH26" s="79"/>
      <c r="ZI26" s="79"/>
      <c r="ZJ26" s="79"/>
      <c r="ZK26" s="79"/>
      <c r="ZL26" s="79"/>
      <c r="ZM26" s="79"/>
      <c r="ZN26" s="79"/>
      <c r="ZO26" s="79"/>
      <c r="ZP26" s="79"/>
      <c r="ZQ26" s="79"/>
      <c r="ZR26" s="79"/>
      <c r="ZS26" s="79"/>
      <c r="ZT26" s="79"/>
      <c r="ZU26" s="79"/>
      <c r="ZV26" s="79"/>
      <c r="ZW26" s="79"/>
      <c r="ZX26" s="79"/>
      <c r="ZY26" s="79"/>
      <c r="ZZ26" s="79"/>
      <c r="AAA26" s="79"/>
      <c r="AAB26" s="79"/>
      <c r="AAC26" s="79"/>
      <c r="AAD26" s="79"/>
      <c r="AAE26" s="79"/>
      <c r="AAF26" s="79"/>
      <c r="AAG26" s="79"/>
      <c r="AAH26" s="79"/>
      <c r="AAI26" s="79"/>
      <c r="AAJ26" s="79"/>
      <c r="AAK26" s="79"/>
      <c r="AAL26" s="79"/>
      <c r="AAM26" s="79"/>
      <c r="AAN26" s="79"/>
      <c r="AAO26" s="79"/>
      <c r="AAP26" s="79"/>
      <c r="AAQ26" s="79"/>
      <c r="AAR26" s="79"/>
      <c r="AAS26" s="79"/>
      <c r="AAT26" s="79"/>
      <c r="AAU26" s="79"/>
      <c r="AAV26" s="79"/>
      <c r="AAW26" s="79"/>
      <c r="AAX26" s="79"/>
      <c r="AAY26" s="79"/>
      <c r="AAZ26" s="79"/>
      <c r="ABA26" s="79"/>
      <c r="ABB26" s="79"/>
      <c r="ABC26" s="79"/>
      <c r="ABD26" s="79"/>
      <c r="ABE26" s="79"/>
      <c r="ABF26" s="79"/>
      <c r="ABG26" s="79"/>
      <c r="ABH26" s="79"/>
      <c r="ABI26" s="79"/>
      <c r="ABJ26" s="79"/>
      <c r="ABK26" s="79"/>
      <c r="ABL26" s="79"/>
      <c r="ABM26" s="79"/>
      <c r="ABN26" s="79"/>
      <c r="ABO26" s="79"/>
      <c r="ABP26" s="79"/>
      <c r="ABQ26" s="79"/>
      <c r="ABR26" s="79"/>
      <c r="ABS26" s="79"/>
      <c r="ABT26" s="79"/>
      <c r="ABU26" s="79"/>
      <c r="ABV26" s="79"/>
      <c r="ABW26" s="79"/>
      <c r="ABX26" s="79"/>
      <c r="ABY26" s="79"/>
      <c r="ABZ26" s="79"/>
      <c r="ACA26" s="79"/>
      <c r="ACB26" s="79"/>
      <c r="ACC26" s="79"/>
      <c r="ACD26" s="79"/>
      <c r="ACE26" s="79"/>
      <c r="ACF26" s="79"/>
      <c r="ACG26" s="79"/>
      <c r="ACH26" s="79"/>
      <c r="ACI26" s="79"/>
      <c r="ACJ26" s="79"/>
      <c r="ACK26" s="79"/>
      <c r="ACL26" s="79"/>
      <c r="ACM26" s="79"/>
      <c r="ACN26" s="79"/>
      <c r="ACO26" s="79"/>
      <c r="ACP26" s="79"/>
      <c r="ACQ26" s="79"/>
      <c r="ACR26" s="79"/>
      <c r="ACS26" s="79"/>
      <c r="ACT26" s="79"/>
      <c r="ACU26" s="79"/>
      <c r="ACV26" s="79"/>
      <c r="ACW26" s="79"/>
      <c r="ACX26" s="79"/>
      <c r="ACY26" s="79"/>
      <c r="ACZ26" s="79"/>
      <c r="ADA26" s="79"/>
      <c r="ADB26" s="79"/>
      <c r="ADC26" s="79"/>
      <c r="ADD26" s="79"/>
      <c r="ADE26" s="79"/>
      <c r="ADF26" s="79"/>
      <c r="ADG26" s="79"/>
      <c r="ADH26" s="79"/>
      <c r="ADI26" s="79"/>
      <c r="ADJ26" s="79"/>
      <c r="ADK26" s="79"/>
      <c r="ADL26" s="79"/>
      <c r="ADM26" s="79"/>
      <c r="ADN26" s="79"/>
      <c r="ADO26" s="79"/>
      <c r="ADP26" s="79"/>
      <c r="ADQ26" s="79"/>
      <c r="ADR26" s="79"/>
      <c r="ADS26" s="79"/>
      <c r="ADT26" s="79"/>
      <c r="ADU26" s="79"/>
      <c r="ADV26" s="79"/>
      <c r="ADW26" s="79"/>
      <c r="ADX26" s="79"/>
      <c r="ADY26" s="79"/>
      <c r="ADZ26" s="79"/>
      <c r="AEA26" s="79"/>
      <c r="AEB26" s="79"/>
      <c r="AEC26" s="79"/>
      <c r="AED26" s="79"/>
      <c r="AEE26" s="79"/>
      <c r="AEF26" s="79"/>
      <c r="AEG26" s="79"/>
      <c r="AEH26" s="79"/>
      <c r="AEI26" s="79"/>
      <c r="AEJ26" s="79"/>
      <c r="AEK26" s="79"/>
      <c r="AEL26" s="79"/>
      <c r="AEM26" s="79"/>
      <c r="AEN26" s="79"/>
      <c r="AEO26" s="79"/>
      <c r="AEP26" s="79"/>
      <c r="AEQ26" s="79"/>
      <c r="AER26" s="79"/>
      <c r="AES26" s="79"/>
      <c r="AET26" s="79"/>
      <c r="AEU26" s="79"/>
      <c r="AEV26" s="79"/>
      <c r="AEW26" s="79"/>
      <c r="AEX26" s="79"/>
      <c r="AEY26" s="79"/>
      <c r="AEZ26" s="79"/>
      <c r="AFA26" s="79"/>
      <c r="AFB26" s="79"/>
      <c r="AFC26" s="79"/>
      <c r="AFD26" s="79"/>
      <c r="AFE26" s="79"/>
      <c r="AFF26" s="79"/>
      <c r="AFG26" s="79"/>
      <c r="AFH26" s="79"/>
      <c r="AFI26" s="79"/>
      <c r="AFJ26" s="79"/>
      <c r="AFK26" s="79"/>
      <c r="AFL26" s="79"/>
      <c r="AFM26" s="79"/>
      <c r="AFN26" s="79"/>
      <c r="AFO26" s="79"/>
      <c r="AFP26" s="79"/>
      <c r="AFQ26" s="79"/>
      <c r="AFR26" s="79"/>
      <c r="AFS26" s="79"/>
      <c r="AFT26" s="79"/>
      <c r="AFU26" s="79"/>
      <c r="AFV26" s="79"/>
      <c r="AFW26" s="79"/>
      <c r="AFX26" s="79"/>
      <c r="AFY26" s="79"/>
      <c r="AFZ26" s="79"/>
      <c r="AGA26" s="79"/>
      <c r="AGB26" s="79"/>
      <c r="AGC26" s="79"/>
      <c r="AGD26" s="79"/>
      <c r="AGE26" s="79"/>
      <c r="AGF26" s="79"/>
      <c r="AGG26" s="79"/>
      <c r="AGH26" s="79"/>
      <c r="AGI26" s="79"/>
      <c r="AGJ26" s="79"/>
      <c r="AGK26" s="79"/>
      <c r="AGL26" s="79"/>
      <c r="AGM26" s="79"/>
      <c r="AGN26" s="79"/>
      <c r="AGO26" s="79"/>
      <c r="AGP26" s="79"/>
      <c r="AGQ26" s="79"/>
      <c r="AGR26" s="79"/>
      <c r="AGS26" s="79"/>
      <c r="AGT26" s="79"/>
      <c r="AGU26" s="79"/>
      <c r="AGV26" s="79"/>
      <c r="AGW26" s="79"/>
      <c r="AGX26" s="79"/>
      <c r="AGY26" s="79"/>
      <c r="AGZ26" s="79"/>
      <c r="AHA26" s="79"/>
      <c r="AHB26" s="79"/>
      <c r="AHC26" s="79"/>
      <c r="AHD26" s="79"/>
      <c r="AHE26" s="79"/>
      <c r="AHF26" s="79"/>
      <c r="AHG26" s="79"/>
      <c r="AHH26" s="79"/>
      <c r="AHI26" s="79"/>
      <c r="AHJ26" s="79"/>
      <c r="AHK26" s="79"/>
      <c r="AHL26" s="79"/>
      <c r="AHM26" s="79"/>
      <c r="AHN26" s="79"/>
      <c r="AHO26" s="79"/>
      <c r="AHP26" s="79"/>
    </row>
    <row r="27" spans="1:15890" s="923" customFormat="1" ht="31.75" customHeight="1" x14ac:dyDescent="0.75">
      <c r="A27" s="2138"/>
      <c r="B27" s="2114"/>
      <c r="C27" s="398" t="s">
        <v>289</v>
      </c>
      <c r="D27" s="398" t="s">
        <v>352</v>
      </c>
      <c r="E27" s="1814" t="s">
        <v>25</v>
      </c>
      <c r="F27" s="398" t="s">
        <v>13</v>
      </c>
      <c r="G27" s="248">
        <f t="array" ref="G27">INDEX('Salary . staff rates'!$A$6:$C$28,MATCH(1,('Salary . staff rates'!$A$6:$A$28=E27)*('Salary . staff rates'!$B$6:$B$28=F27),0),3)</f>
        <v>85000</v>
      </c>
      <c r="H27" s="248">
        <f t="shared" si="0"/>
        <v>596.49122807017545</v>
      </c>
      <c r="I27" s="954" t="s">
        <v>0</v>
      </c>
      <c r="J27" s="955" t="s">
        <v>0</v>
      </c>
      <c r="K27" s="956">
        <v>2</v>
      </c>
      <c r="L27" s="369">
        <f>IF(K27="N/A","",H27*K27)</f>
        <v>1192.9824561403509</v>
      </c>
      <c r="M27" s="956" t="s">
        <v>31</v>
      </c>
      <c r="N27" s="370">
        <f>IF(M27="Yes",L27*'Salary . staff rates'!$C$34,0)</f>
        <v>0</v>
      </c>
      <c r="O27" s="895"/>
      <c r="P27" s="1849">
        <v>1</v>
      </c>
      <c r="Q27" s="1849">
        <v>1</v>
      </c>
      <c r="R27" s="895"/>
      <c r="S27" s="895"/>
      <c r="T27" s="895"/>
      <c r="U27" s="895"/>
      <c r="V27" s="895"/>
      <c r="W27" s="938">
        <v>1</v>
      </c>
      <c r="X27" s="1869"/>
      <c r="Y27" s="1849">
        <f t="shared" si="17"/>
        <v>1192.9824561403509</v>
      </c>
      <c r="Z27" s="1849">
        <f t="shared" si="18"/>
        <v>0</v>
      </c>
      <c r="AA27" s="1869"/>
      <c r="AB27" s="1849">
        <f t="shared" si="19"/>
        <v>1192.9824561403509</v>
      </c>
      <c r="AC27" s="1849">
        <f t="shared" si="20"/>
        <v>0</v>
      </c>
      <c r="AD27" s="1869"/>
      <c r="AE27" s="1869"/>
      <c r="AF27" s="1869"/>
      <c r="AG27" s="1869"/>
      <c r="AH27" s="1869"/>
      <c r="AI27" s="1869"/>
      <c r="AJ27" s="1869"/>
      <c r="AK27" s="113"/>
      <c r="AL27" s="924"/>
      <c r="AN27" s="1017">
        <f t="shared" si="21"/>
        <v>0</v>
      </c>
      <c r="AO27" s="1017">
        <f t="shared" si="22"/>
        <v>0</v>
      </c>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c r="IU27" s="84"/>
      <c r="IV27" s="84"/>
      <c r="IW27" s="84"/>
      <c r="IX27" s="84"/>
      <c r="IY27" s="84"/>
      <c r="IZ27" s="84"/>
      <c r="JA27" s="84"/>
      <c r="JB27" s="84"/>
      <c r="JC27" s="84"/>
      <c r="JD27" s="84"/>
      <c r="JE27" s="84"/>
      <c r="JF27" s="84"/>
      <c r="JG27" s="84"/>
      <c r="JH27" s="84"/>
      <c r="JI27" s="84"/>
      <c r="JJ27" s="84"/>
      <c r="JK27" s="84"/>
      <c r="JL27" s="84"/>
      <c r="JM27" s="84"/>
      <c r="JN27" s="84"/>
      <c r="JO27" s="84"/>
      <c r="JP27" s="84"/>
      <c r="JQ27" s="84"/>
      <c r="JR27" s="84"/>
      <c r="JS27" s="84"/>
      <c r="JT27" s="84"/>
      <c r="JU27" s="84"/>
      <c r="JV27" s="84"/>
      <c r="JW27" s="84"/>
      <c r="JX27" s="84"/>
      <c r="JY27" s="84"/>
      <c r="JZ27" s="84"/>
      <c r="KA27" s="84"/>
      <c r="KB27" s="84"/>
      <c r="KC27" s="84"/>
      <c r="KD27" s="84"/>
      <c r="KE27" s="84"/>
      <c r="KF27" s="84"/>
      <c r="KG27" s="84"/>
      <c r="KH27" s="84"/>
      <c r="KI27" s="84"/>
      <c r="KJ27" s="84"/>
      <c r="KK27" s="84"/>
      <c r="KL27" s="84"/>
      <c r="KM27" s="84"/>
      <c r="KN27" s="84"/>
      <c r="KO27" s="84"/>
      <c r="KP27" s="84"/>
      <c r="KQ27" s="84"/>
      <c r="KR27" s="84"/>
      <c r="KS27" s="84"/>
      <c r="KT27" s="84"/>
      <c r="KU27" s="84"/>
      <c r="KV27" s="84"/>
      <c r="KW27" s="84"/>
      <c r="KX27" s="84"/>
      <c r="KY27" s="84"/>
      <c r="KZ27" s="84"/>
      <c r="LA27" s="84"/>
      <c r="LB27" s="84"/>
      <c r="LC27" s="84"/>
      <c r="LD27" s="84"/>
      <c r="LE27" s="84"/>
      <c r="LF27" s="84"/>
      <c r="LG27" s="84"/>
      <c r="LH27" s="84"/>
      <c r="LI27" s="84"/>
      <c r="LJ27" s="84"/>
      <c r="LK27" s="84"/>
      <c r="LL27" s="84"/>
      <c r="LM27" s="84"/>
      <c r="LN27" s="84"/>
      <c r="LO27" s="84"/>
      <c r="LP27" s="84"/>
      <c r="LQ27" s="84"/>
      <c r="LR27" s="84"/>
      <c r="LS27" s="84"/>
      <c r="LT27" s="84"/>
      <c r="LU27" s="84"/>
      <c r="LV27" s="84"/>
      <c r="LW27" s="84"/>
      <c r="LX27" s="84"/>
      <c r="LY27" s="84"/>
      <c r="LZ27" s="84"/>
      <c r="MA27" s="84"/>
      <c r="MB27" s="84"/>
      <c r="MC27" s="84"/>
      <c r="MD27" s="84"/>
      <c r="ME27" s="84"/>
      <c r="MF27" s="84"/>
      <c r="MG27" s="84"/>
      <c r="MH27" s="84"/>
      <c r="MI27" s="84"/>
      <c r="MJ27" s="84"/>
      <c r="MK27" s="84"/>
      <c r="ML27" s="84"/>
      <c r="MM27" s="84"/>
      <c r="MN27" s="84"/>
      <c r="MO27" s="84"/>
      <c r="MP27" s="84"/>
      <c r="MQ27" s="84"/>
      <c r="MR27" s="84"/>
      <c r="MS27" s="84"/>
      <c r="MT27" s="84"/>
      <c r="MU27" s="84"/>
      <c r="MV27" s="84"/>
      <c r="MW27" s="84"/>
      <c r="MX27" s="84"/>
      <c r="MY27" s="84"/>
      <c r="MZ27" s="84"/>
      <c r="NA27" s="84"/>
      <c r="NB27" s="84"/>
      <c r="NC27" s="84"/>
      <c r="ND27" s="84"/>
      <c r="NE27" s="84"/>
      <c r="NF27" s="84"/>
      <c r="NG27" s="84"/>
      <c r="NH27" s="84"/>
      <c r="NI27" s="84"/>
      <c r="NJ27" s="84"/>
      <c r="NK27" s="84"/>
      <c r="NL27" s="84"/>
      <c r="NM27" s="84"/>
      <c r="NN27" s="84"/>
      <c r="NO27" s="84"/>
      <c r="NP27" s="84"/>
      <c r="NQ27" s="84"/>
      <c r="NR27" s="84"/>
      <c r="NS27" s="84"/>
      <c r="NT27" s="84"/>
      <c r="NU27" s="84"/>
      <c r="NV27" s="84"/>
      <c r="NW27" s="84"/>
      <c r="NX27" s="84"/>
      <c r="NY27" s="84"/>
      <c r="NZ27" s="84"/>
      <c r="OA27" s="84"/>
      <c r="OB27" s="84"/>
      <c r="OC27" s="84"/>
      <c r="OD27" s="84"/>
      <c r="OE27" s="84"/>
      <c r="OF27" s="84"/>
      <c r="OG27" s="84"/>
      <c r="OH27" s="84"/>
      <c r="OI27" s="84"/>
      <c r="OJ27" s="84"/>
      <c r="OK27" s="84"/>
      <c r="OL27" s="84"/>
      <c r="OM27" s="84"/>
      <c r="ON27" s="84"/>
      <c r="OO27" s="84"/>
      <c r="OP27" s="84"/>
      <c r="OQ27" s="84"/>
      <c r="OR27" s="84"/>
      <c r="OS27" s="84"/>
      <c r="OT27" s="84"/>
      <c r="OU27" s="84"/>
      <c r="OV27" s="84"/>
      <c r="OW27" s="84"/>
      <c r="OX27" s="84"/>
      <c r="OY27" s="84"/>
      <c r="OZ27" s="84"/>
      <c r="PA27" s="84"/>
      <c r="PB27" s="84"/>
      <c r="PC27" s="84"/>
      <c r="PD27" s="84"/>
      <c r="PE27" s="84"/>
      <c r="PF27" s="84"/>
      <c r="PG27" s="84"/>
      <c r="PH27" s="84"/>
      <c r="PI27" s="84"/>
      <c r="PJ27" s="84"/>
      <c r="PK27" s="84"/>
      <c r="PL27" s="84"/>
      <c r="PM27" s="84"/>
      <c r="PN27" s="84"/>
      <c r="PO27" s="84"/>
      <c r="PP27" s="84"/>
      <c r="PQ27" s="84"/>
      <c r="PR27" s="84"/>
      <c r="PS27" s="84"/>
      <c r="PT27" s="84"/>
      <c r="PU27" s="84"/>
      <c r="PV27" s="84"/>
      <c r="PW27" s="84"/>
      <c r="PX27" s="84"/>
      <c r="PY27" s="84"/>
      <c r="PZ27" s="84"/>
      <c r="QA27" s="84"/>
      <c r="QB27" s="84"/>
      <c r="QC27" s="84"/>
      <c r="QD27" s="84"/>
      <c r="QE27" s="84"/>
      <c r="QF27" s="84"/>
      <c r="QG27" s="84"/>
      <c r="QH27" s="84"/>
      <c r="QI27" s="84"/>
      <c r="QJ27" s="84"/>
      <c r="QK27" s="84"/>
      <c r="QL27" s="84"/>
      <c r="QM27" s="84"/>
      <c r="QN27" s="84"/>
      <c r="QO27" s="84"/>
      <c r="QP27" s="84"/>
      <c r="QQ27" s="84"/>
      <c r="QR27" s="84"/>
      <c r="QS27" s="84"/>
      <c r="QT27" s="84"/>
      <c r="QU27" s="84"/>
      <c r="QV27" s="84"/>
      <c r="QW27" s="84"/>
      <c r="QX27" s="84"/>
      <c r="QY27" s="84"/>
      <c r="QZ27" s="84"/>
      <c r="RA27" s="84"/>
      <c r="RB27" s="84"/>
      <c r="RC27" s="84"/>
      <c r="RD27" s="84"/>
      <c r="RE27" s="84"/>
      <c r="RF27" s="84"/>
      <c r="RG27" s="84"/>
      <c r="RH27" s="84"/>
      <c r="RI27" s="84"/>
      <c r="RJ27" s="84"/>
      <c r="RK27" s="84"/>
      <c r="RL27" s="84"/>
      <c r="RM27" s="84"/>
      <c r="RN27" s="84"/>
      <c r="RO27" s="84"/>
      <c r="RP27" s="84"/>
      <c r="RQ27" s="84"/>
      <c r="RR27" s="84"/>
      <c r="RS27" s="84"/>
      <c r="RT27" s="84"/>
      <c r="RU27" s="84"/>
      <c r="RV27" s="84"/>
      <c r="RW27" s="84"/>
      <c r="RX27" s="84"/>
      <c r="RY27" s="84"/>
      <c r="RZ27" s="84"/>
      <c r="SA27" s="84"/>
      <c r="SB27" s="84"/>
      <c r="SC27" s="84"/>
      <c r="SD27" s="84"/>
      <c r="SE27" s="84"/>
      <c r="SF27" s="84"/>
      <c r="SG27" s="84"/>
      <c r="SH27" s="84"/>
      <c r="SI27" s="84"/>
      <c r="SJ27" s="84"/>
      <c r="SK27" s="84"/>
      <c r="SL27" s="84"/>
      <c r="SM27" s="84"/>
      <c r="SN27" s="84"/>
      <c r="SO27" s="84"/>
      <c r="SP27" s="84"/>
      <c r="SQ27" s="84"/>
      <c r="SR27" s="84"/>
      <c r="SS27" s="84"/>
      <c r="ST27" s="84"/>
      <c r="SU27" s="84"/>
      <c r="SV27" s="84"/>
      <c r="SW27" s="84"/>
      <c r="SX27" s="84"/>
      <c r="SY27" s="84"/>
      <c r="SZ27" s="84"/>
      <c r="TA27" s="84"/>
      <c r="TB27" s="84"/>
      <c r="TC27" s="84"/>
      <c r="TD27" s="84"/>
      <c r="TE27" s="84"/>
      <c r="TF27" s="84"/>
      <c r="TG27" s="84"/>
      <c r="TH27" s="84"/>
      <c r="TI27" s="84"/>
      <c r="TJ27" s="84"/>
      <c r="TK27" s="84"/>
      <c r="TL27" s="84"/>
      <c r="TM27" s="84"/>
      <c r="TN27" s="84"/>
      <c r="TO27" s="84"/>
      <c r="TP27" s="84"/>
      <c r="TQ27" s="84"/>
      <c r="TR27" s="84"/>
      <c r="TS27" s="84"/>
      <c r="TT27" s="84"/>
      <c r="TU27" s="84"/>
      <c r="TV27" s="84"/>
      <c r="TW27" s="84"/>
      <c r="TX27" s="84"/>
      <c r="TY27" s="84"/>
      <c r="TZ27" s="84"/>
      <c r="UA27" s="84"/>
      <c r="UB27" s="84"/>
      <c r="UC27" s="84"/>
      <c r="UD27" s="84"/>
      <c r="UE27" s="84"/>
      <c r="UF27" s="84"/>
      <c r="UG27" s="84"/>
      <c r="UH27" s="84"/>
      <c r="UI27" s="84"/>
      <c r="UJ27" s="84"/>
      <c r="UK27" s="84"/>
      <c r="UL27" s="84"/>
      <c r="UM27" s="84"/>
      <c r="UN27" s="84"/>
      <c r="UO27" s="84"/>
      <c r="UP27" s="84"/>
      <c r="UQ27" s="84"/>
      <c r="UR27" s="84"/>
      <c r="US27" s="84"/>
      <c r="UT27" s="84"/>
      <c r="UU27" s="84"/>
      <c r="UV27" s="84"/>
      <c r="UW27" s="84"/>
      <c r="UX27" s="84"/>
      <c r="UY27" s="84"/>
      <c r="UZ27" s="84"/>
      <c r="VA27" s="84"/>
      <c r="VB27" s="84"/>
      <c r="VC27" s="84"/>
      <c r="VD27" s="84"/>
      <c r="VE27" s="84"/>
      <c r="VF27" s="84"/>
      <c r="VG27" s="84"/>
      <c r="VH27" s="84"/>
      <c r="VI27" s="84"/>
      <c r="VJ27" s="84"/>
      <c r="VK27" s="84"/>
      <c r="VL27" s="84"/>
      <c r="VM27" s="84"/>
      <c r="VN27" s="84"/>
      <c r="VO27" s="84"/>
      <c r="VP27" s="84"/>
      <c r="VQ27" s="84"/>
      <c r="VR27" s="84"/>
      <c r="VS27" s="84"/>
      <c r="VT27" s="84"/>
      <c r="VU27" s="84"/>
      <c r="VV27" s="84"/>
      <c r="VW27" s="84"/>
      <c r="VX27" s="84"/>
      <c r="VY27" s="84"/>
      <c r="VZ27" s="84"/>
      <c r="WA27" s="84"/>
      <c r="WB27" s="84"/>
      <c r="WC27" s="84"/>
      <c r="WD27" s="84"/>
      <c r="WE27" s="84"/>
      <c r="WF27" s="84"/>
      <c r="WG27" s="84"/>
      <c r="WH27" s="84"/>
      <c r="WI27" s="84"/>
      <c r="WJ27" s="84"/>
      <c r="WK27" s="84"/>
      <c r="WL27" s="84"/>
      <c r="WM27" s="84"/>
      <c r="WN27" s="84"/>
      <c r="WO27" s="84"/>
      <c r="WP27" s="84"/>
      <c r="WQ27" s="84"/>
      <c r="WR27" s="84"/>
      <c r="WS27" s="84"/>
      <c r="WT27" s="84"/>
      <c r="WU27" s="84"/>
      <c r="WV27" s="84"/>
      <c r="WW27" s="84"/>
      <c r="WX27" s="84"/>
      <c r="WY27" s="84"/>
      <c r="WZ27" s="84"/>
      <c r="XA27" s="84"/>
      <c r="XB27" s="84"/>
      <c r="XC27" s="84"/>
      <c r="XD27" s="84"/>
      <c r="XE27" s="84"/>
      <c r="XF27" s="84"/>
      <c r="XG27" s="84"/>
      <c r="XH27" s="84"/>
      <c r="XI27" s="84"/>
      <c r="XJ27" s="84"/>
      <c r="XK27" s="84"/>
      <c r="XL27" s="84"/>
      <c r="XM27" s="84"/>
      <c r="XN27" s="84"/>
      <c r="XO27" s="84"/>
      <c r="XP27" s="84"/>
      <c r="XQ27" s="84"/>
      <c r="XR27" s="84"/>
      <c r="XS27" s="84"/>
      <c r="XT27" s="84"/>
      <c r="XU27" s="84"/>
      <c r="XV27" s="84"/>
      <c r="XW27" s="84"/>
      <c r="XX27" s="84"/>
      <c r="XY27" s="84"/>
      <c r="XZ27" s="84"/>
      <c r="YA27" s="84"/>
      <c r="YB27" s="84"/>
      <c r="YC27" s="84"/>
      <c r="YD27" s="84"/>
      <c r="YE27" s="84"/>
      <c r="YF27" s="84"/>
      <c r="YG27" s="84"/>
      <c r="YH27" s="84"/>
      <c r="YI27" s="84"/>
      <c r="YJ27" s="84"/>
      <c r="YK27" s="84"/>
      <c r="YL27" s="84"/>
      <c r="YM27" s="84"/>
      <c r="YN27" s="84"/>
      <c r="YO27" s="84"/>
      <c r="YP27" s="84"/>
      <c r="YQ27" s="84"/>
      <c r="YR27" s="84"/>
      <c r="YS27" s="84"/>
      <c r="YT27" s="84"/>
      <c r="YU27" s="84"/>
      <c r="YV27" s="84"/>
      <c r="YW27" s="84"/>
      <c r="YX27" s="84"/>
      <c r="YY27" s="84"/>
      <c r="YZ27" s="84"/>
      <c r="ZA27" s="84"/>
      <c r="ZB27" s="84"/>
      <c r="ZC27" s="84"/>
      <c r="ZD27" s="84"/>
      <c r="ZE27" s="84"/>
      <c r="ZF27" s="84"/>
      <c r="ZG27" s="84"/>
      <c r="ZH27" s="84"/>
      <c r="ZI27" s="84"/>
      <c r="ZJ27" s="84"/>
      <c r="ZK27" s="84"/>
      <c r="ZL27" s="84"/>
      <c r="ZM27" s="84"/>
      <c r="ZN27" s="84"/>
      <c r="ZO27" s="84"/>
      <c r="ZP27" s="84"/>
      <c r="ZQ27" s="84"/>
      <c r="ZR27" s="84"/>
      <c r="ZS27" s="84"/>
      <c r="ZT27" s="84"/>
      <c r="ZU27" s="84"/>
      <c r="ZV27" s="84"/>
      <c r="ZW27" s="84"/>
      <c r="ZX27" s="84"/>
      <c r="ZY27" s="84"/>
      <c r="ZZ27" s="84"/>
      <c r="AAA27" s="84"/>
      <c r="AAB27" s="84"/>
      <c r="AAC27" s="84"/>
      <c r="AAD27" s="84"/>
      <c r="AAE27" s="84"/>
      <c r="AAF27" s="84"/>
      <c r="AAG27" s="84"/>
      <c r="AAH27" s="84"/>
      <c r="AAI27" s="84"/>
      <c r="AAJ27" s="84"/>
      <c r="AAK27" s="84"/>
      <c r="AAL27" s="84"/>
      <c r="AAM27" s="84"/>
      <c r="AAN27" s="84"/>
      <c r="AAO27" s="84"/>
      <c r="AAP27" s="84"/>
      <c r="AAQ27" s="84"/>
      <c r="AAR27" s="84"/>
      <c r="AAS27" s="84"/>
      <c r="AAT27" s="84"/>
      <c r="AAU27" s="84"/>
      <c r="AAV27" s="84"/>
      <c r="AAW27" s="84"/>
      <c r="AAX27" s="84"/>
      <c r="AAY27" s="84"/>
      <c r="AAZ27" s="84"/>
      <c r="ABA27" s="84"/>
      <c r="ABB27" s="84"/>
      <c r="ABC27" s="84"/>
      <c r="ABD27" s="84"/>
      <c r="ABE27" s="84"/>
      <c r="ABF27" s="84"/>
      <c r="ABG27" s="84"/>
      <c r="ABH27" s="84"/>
      <c r="ABI27" s="84"/>
      <c r="ABJ27" s="84"/>
      <c r="ABK27" s="84"/>
      <c r="ABL27" s="84"/>
      <c r="ABM27" s="84"/>
      <c r="ABN27" s="84"/>
      <c r="ABO27" s="84"/>
      <c r="ABP27" s="84"/>
      <c r="ABQ27" s="84"/>
      <c r="ABR27" s="84"/>
      <c r="ABS27" s="84"/>
      <c r="ABT27" s="84"/>
      <c r="ABU27" s="84"/>
      <c r="ABV27" s="84"/>
      <c r="ABW27" s="84"/>
      <c r="ABX27" s="84"/>
      <c r="ABY27" s="84"/>
      <c r="ABZ27" s="84"/>
      <c r="ACA27" s="84"/>
      <c r="ACB27" s="84"/>
      <c r="ACC27" s="84"/>
      <c r="ACD27" s="84"/>
      <c r="ACE27" s="84"/>
      <c r="ACF27" s="84"/>
      <c r="ACG27" s="84"/>
      <c r="ACH27" s="84"/>
      <c r="ACI27" s="84"/>
      <c r="ACJ27" s="84"/>
      <c r="ACK27" s="84"/>
      <c r="ACL27" s="84"/>
      <c r="ACM27" s="84"/>
      <c r="ACN27" s="84"/>
      <c r="ACO27" s="84"/>
      <c r="ACP27" s="84"/>
      <c r="ACQ27" s="84"/>
      <c r="ACR27" s="84"/>
      <c r="ACS27" s="84"/>
      <c r="ACT27" s="84"/>
      <c r="ACU27" s="84"/>
      <c r="ACV27" s="84"/>
      <c r="ACW27" s="84"/>
      <c r="ACX27" s="84"/>
      <c r="ACY27" s="84"/>
      <c r="ACZ27" s="84"/>
      <c r="ADA27" s="84"/>
      <c r="ADB27" s="84"/>
      <c r="ADC27" s="84"/>
      <c r="ADD27" s="84"/>
      <c r="ADE27" s="84"/>
      <c r="ADF27" s="84"/>
      <c r="ADG27" s="84"/>
      <c r="ADH27" s="84"/>
      <c r="ADI27" s="84"/>
      <c r="ADJ27" s="84"/>
      <c r="ADK27" s="84"/>
      <c r="ADL27" s="84"/>
      <c r="ADM27" s="84"/>
      <c r="ADN27" s="84"/>
      <c r="ADO27" s="84"/>
      <c r="ADP27" s="84"/>
      <c r="ADQ27" s="84"/>
      <c r="ADR27" s="84"/>
      <c r="ADS27" s="84"/>
      <c r="ADT27" s="84"/>
      <c r="ADU27" s="84"/>
      <c r="ADV27" s="84"/>
      <c r="ADW27" s="84"/>
      <c r="ADX27" s="84"/>
      <c r="ADY27" s="84"/>
      <c r="ADZ27" s="84"/>
      <c r="AEA27" s="84"/>
      <c r="AEB27" s="84"/>
      <c r="AEC27" s="84"/>
      <c r="AED27" s="84"/>
      <c r="AEE27" s="84"/>
      <c r="AEF27" s="84"/>
      <c r="AEG27" s="84"/>
      <c r="AEH27" s="84"/>
      <c r="AEI27" s="84"/>
      <c r="AEJ27" s="84"/>
      <c r="AEK27" s="84"/>
      <c r="AEL27" s="84"/>
      <c r="AEM27" s="84"/>
      <c r="AEN27" s="84"/>
      <c r="AEO27" s="84"/>
      <c r="AEP27" s="84"/>
      <c r="AEQ27" s="84"/>
      <c r="AER27" s="84"/>
      <c r="AES27" s="84"/>
      <c r="AET27" s="84"/>
      <c r="AEU27" s="84"/>
      <c r="AEV27" s="84"/>
      <c r="AEW27" s="84"/>
      <c r="AEX27" s="84"/>
      <c r="AEY27" s="84"/>
      <c r="AEZ27" s="84"/>
      <c r="AFA27" s="84"/>
      <c r="AFB27" s="84"/>
      <c r="AFC27" s="84"/>
      <c r="AFD27" s="84"/>
      <c r="AFE27" s="84"/>
      <c r="AFF27" s="84"/>
      <c r="AFG27" s="84"/>
      <c r="AFH27" s="84"/>
      <c r="AFI27" s="84"/>
      <c r="AFJ27" s="84"/>
      <c r="AFK27" s="84"/>
      <c r="AFL27" s="84"/>
      <c r="AFM27" s="84"/>
      <c r="AFN27" s="84"/>
      <c r="AFO27" s="84"/>
      <c r="AFP27" s="84"/>
      <c r="AFQ27" s="84"/>
      <c r="AFR27" s="84"/>
      <c r="AFS27" s="84"/>
      <c r="AFT27" s="84"/>
      <c r="AFU27" s="84"/>
      <c r="AFV27" s="84"/>
      <c r="AFW27" s="84"/>
      <c r="AFX27" s="84"/>
      <c r="AFY27" s="84"/>
      <c r="AFZ27" s="84"/>
      <c r="AGA27" s="84"/>
      <c r="AGB27" s="84"/>
      <c r="AGC27" s="84"/>
      <c r="AGD27" s="84"/>
      <c r="AGE27" s="84"/>
      <c r="AGF27" s="84"/>
      <c r="AGG27" s="84"/>
      <c r="AGH27" s="84"/>
      <c r="AGI27" s="84"/>
      <c r="AGJ27" s="84"/>
      <c r="AGK27" s="84"/>
      <c r="AGL27" s="84"/>
      <c r="AGM27" s="84"/>
      <c r="AGN27" s="84"/>
      <c r="AGO27" s="84"/>
      <c r="AGP27" s="84"/>
      <c r="AGQ27" s="84"/>
      <c r="AGR27" s="84"/>
      <c r="AGS27" s="84"/>
      <c r="AGT27" s="84"/>
      <c r="AGU27" s="84"/>
      <c r="AGV27" s="84"/>
      <c r="AGW27" s="84"/>
      <c r="AGX27" s="84"/>
      <c r="AGY27" s="84"/>
      <c r="AGZ27" s="84"/>
      <c r="AHA27" s="84"/>
      <c r="AHB27" s="84"/>
      <c r="AHC27" s="84"/>
      <c r="AHD27" s="84"/>
      <c r="AHE27" s="84"/>
      <c r="AHF27" s="84"/>
      <c r="AHG27" s="84"/>
      <c r="AHH27" s="84"/>
      <c r="AHI27" s="84"/>
      <c r="AHJ27" s="84"/>
      <c r="AHK27" s="84"/>
      <c r="AHL27" s="84"/>
      <c r="AHM27" s="84"/>
      <c r="AHN27" s="84"/>
      <c r="AHO27" s="84"/>
      <c r="AHP27" s="84"/>
    </row>
    <row r="28" spans="1:15890" s="56" customFormat="1" ht="31.75" customHeight="1" x14ac:dyDescent="0.75">
      <c r="A28" s="2138"/>
      <c r="B28" s="2114"/>
      <c r="C28" s="468">
        <v>3.2</v>
      </c>
      <c r="D28" s="407" t="s">
        <v>104</v>
      </c>
      <c r="E28" s="425" t="s">
        <v>24</v>
      </c>
      <c r="F28" s="425" t="s">
        <v>18</v>
      </c>
      <c r="G28" s="214">
        <f t="array" ref="G28">INDEX('Salary . staff rates'!$A$6:$C$28,MATCH(1,('Salary . staff rates'!$A$6:$A$28=E28)*('Salary . staff rates'!$B$6:$B$28=F28),0),3)</f>
        <v>750</v>
      </c>
      <c r="H28" s="214">
        <f t="shared" si="0"/>
        <v>750</v>
      </c>
      <c r="I28" s="345" t="s">
        <v>0</v>
      </c>
      <c r="J28" s="346" t="s">
        <v>0</v>
      </c>
      <c r="K28" s="433">
        <v>15</v>
      </c>
      <c r="L28" s="347">
        <f t="shared" si="16"/>
        <v>11250</v>
      </c>
      <c r="M28" s="348" t="s">
        <v>33</v>
      </c>
      <c r="N28" s="349">
        <f>IF(M28="Yes",L28*'Salary . staff rates'!$C$34,0)</f>
        <v>1687.5</v>
      </c>
      <c r="O28" s="55"/>
      <c r="P28" s="1848">
        <v>1</v>
      </c>
      <c r="Q28" s="1848">
        <v>1</v>
      </c>
      <c r="R28" s="55"/>
      <c r="S28" s="55"/>
      <c r="T28" s="55"/>
      <c r="U28" s="55"/>
      <c r="V28" s="55"/>
      <c r="W28" s="156"/>
      <c r="X28" s="18"/>
      <c r="Y28" s="1848">
        <f t="shared" si="17"/>
        <v>11250</v>
      </c>
      <c r="Z28" s="1848">
        <f t="shared" si="18"/>
        <v>1687.5</v>
      </c>
      <c r="AA28" s="18"/>
      <c r="AB28" s="1848">
        <f t="shared" si="19"/>
        <v>11250</v>
      </c>
      <c r="AC28" s="1848">
        <f t="shared" si="20"/>
        <v>1687.5</v>
      </c>
      <c r="AD28" s="18"/>
      <c r="AE28" s="18"/>
      <c r="AF28" s="18"/>
      <c r="AG28" s="18"/>
      <c r="AH28" s="18"/>
      <c r="AI28" s="18"/>
      <c r="AJ28" s="18"/>
      <c r="AL28" s="221"/>
      <c r="AN28" s="1015">
        <f t="shared" si="21"/>
        <v>11250</v>
      </c>
      <c r="AO28" s="1015">
        <f t="shared" si="22"/>
        <v>1687.5</v>
      </c>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79"/>
      <c r="FN28" s="79"/>
      <c r="FO28" s="79"/>
      <c r="FP28" s="79"/>
      <c r="FQ28" s="79"/>
      <c r="FR28" s="79"/>
      <c r="FS28" s="79"/>
      <c r="FT28" s="79"/>
      <c r="FU28" s="79"/>
      <c r="FV28" s="79"/>
      <c r="FW28" s="79"/>
      <c r="FX28" s="79"/>
      <c r="FY28" s="79"/>
      <c r="FZ28" s="79"/>
      <c r="GA28" s="79"/>
      <c r="GB28" s="79"/>
      <c r="GC28" s="79"/>
      <c r="GD28" s="79"/>
      <c r="GE28" s="79"/>
      <c r="GF28" s="79"/>
      <c r="GG28" s="79"/>
      <c r="GH28" s="79"/>
      <c r="GI28" s="79"/>
      <c r="GJ28" s="79"/>
      <c r="GK28" s="79"/>
      <c r="GL28" s="79"/>
      <c r="GM28" s="79"/>
      <c r="GN28" s="79"/>
      <c r="GO28" s="79"/>
      <c r="GP28" s="79"/>
      <c r="GQ28" s="79"/>
      <c r="GR28" s="79"/>
      <c r="GS28" s="79"/>
      <c r="GT28" s="79"/>
      <c r="GU28" s="79"/>
      <c r="GV28" s="79"/>
      <c r="GW28" s="79"/>
      <c r="GX28" s="79"/>
      <c r="GY28" s="79"/>
      <c r="GZ28" s="79"/>
      <c r="HA28" s="79"/>
      <c r="HB28" s="79"/>
      <c r="HC28" s="79"/>
      <c r="HD28" s="79"/>
      <c r="HE28" s="79"/>
      <c r="HF28" s="79"/>
      <c r="HG28" s="79"/>
      <c r="HH28" s="79"/>
      <c r="HI28" s="79"/>
      <c r="HJ28" s="79"/>
      <c r="HK28" s="79"/>
      <c r="HL28" s="79"/>
      <c r="HM28" s="79"/>
      <c r="HN28" s="79"/>
      <c r="HO28" s="79"/>
      <c r="HP28" s="79"/>
      <c r="HQ28" s="79"/>
      <c r="HR28" s="79"/>
      <c r="HS28" s="79"/>
      <c r="HT28" s="79"/>
      <c r="HU28" s="79"/>
      <c r="HV28" s="79"/>
      <c r="HW28" s="79"/>
      <c r="HX28" s="79"/>
      <c r="HY28" s="79"/>
      <c r="HZ28" s="79"/>
      <c r="IA28" s="79"/>
      <c r="IB28" s="79"/>
      <c r="IC28" s="79"/>
      <c r="ID28" s="79"/>
      <c r="IE28" s="79"/>
      <c r="IF28" s="79"/>
      <c r="IG28" s="79"/>
      <c r="IH28" s="79"/>
      <c r="II28" s="79"/>
      <c r="IJ28" s="79"/>
      <c r="IK28" s="79"/>
      <c r="IL28" s="79"/>
      <c r="IM28" s="79"/>
      <c r="IN28" s="79"/>
      <c r="IO28" s="79"/>
      <c r="IP28" s="79"/>
      <c r="IQ28" s="79"/>
      <c r="IR28" s="79"/>
      <c r="IS28" s="79"/>
      <c r="IT28" s="79"/>
      <c r="IU28" s="79"/>
      <c r="IV28" s="79"/>
      <c r="IW28" s="79"/>
      <c r="IX28" s="79"/>
      <c r="IY28" s="79"/>
      <c r="IZ28" s="79"/>
      <c r="JA28" s="79"/>
      <c r="JB28" s="79"/>
      <c r="JC28" s="79"/>
      <c r="JD28" s="79"/>
      <c r="JE28" s="79"/>
      <c r="JF28" s="79"/>
      <c r="JG28" s="79"/>
      <c r="JH28" s="79"/>
      <c r="JI28" s="79"/>
      <c r="JJ28" s="79"/>
      <c r="JK28" s="79"/>
      <c r="JL28" s="79"/>
      <c r="JM28" s="79"/>
      <c r="JN28" s="79"/>
      <c r="JO28" s="79"/>
      <c r="JP28" s="79"/>
      <c r="JQ28" s="79"/>
      <c r="JR28" s="79"/>
      <c r="JS28" s="79"/>
      <c r="JT28" s="79"/>
      <c r="JU28" s="79"/>
      <c r="JV28" s="79"/>
      <c r="JW28" s="79"/>
      <c r="JX28" s="79"/>
      <c r="JY28" s="79"/>
      <c r="JZ28" s="79"/>
      <c r="KA28" s="79"/>
      <c r="KB28" s="79"/>
      <c r="KC28" s="79"/>
      <c r="KD28" s="79"/>
      <c r="KE28" s="79"/>
      <c r="KF28" s="79"/>
      <c r="KG28" s="79"/>
      <c r="KH28" s="79"/>
      <c r="KI28" s="79"/>
      <c r="KJ28" s="79"/>
      <c r="KK28" s="79"/>
      <c r="KL28" s="79"/>
      <c r="KM28" s="79"/>
      <c r="KN28" s="79"/>
      <c r="KO28" s="79"/>
      <c r="KP28" s="79"/>
      <c r="KQ28" s="79"/>
      <c r="KR28" s="79"/>
      <c r="KS28" s="79"/>
      <c r="KT28" s="79"/>
      <c r="KU28" s="79"/>
      <c r="KV28" s="79"/>
      <c r="KW28" s="79"/>
      <c r="KX28" s="79"/>
      <c r="KY28" s="79"/>
      <c r="KZ28" s="79"/>
      <c r="LA28" s="79"/>
      <c r="LB28" s="79"/>
      <c r="LC28" s="79"/>
      <c r="LD28" s="79"/>
      <c r="LE28" s="79"/>
      <c r="LF28" s="79"/>
      <c r="LG28" s="79"/>
      <c r="LH28" s="79"/>
      <c r="LI28" s="79"/>
      <c r="LJ28" s="79"/>
      <c r="LK28" s="79"/>
      <c r="LL28" s="79"/>
      <c r="LM28" s="79"/>
      <c r="LN28" s="79"/>
      <c r="LO28" s="79"/>
      <c r="LP28" s="79"/>
      <c r="LQ28" s="79"/>
      <c r="LR28" s="79"/>
      <c r="LS28" s="79"/>
      <c r="LT28" s="79"/>
      <c r="LU28" s="79"/>
      <c r="LV28" s="79"/>
      <c r="LW28" s="79"/>
      <c r="LX28" s="79"/>
      <c r="LY28" s="79"/>
      <c r="LZ28" s="79"/>
      <c r="MA28" s="79"/>
      <c r="MB28" s="79"/>
      <c r="MC28" s="79"/>
      <c r="MD28" s="79"/>
      <c r="ME28" s="79"/>
      <c r="MF28" s="79"/>
      <c r="MG28" s="79"/>
      <c r="MH28" s="79"/>
      <c r="MI28" s="79"/>
      <c r="MJ28" s="79"/>
      <c r="MK28" s="79"/>
      <c r="ML28" s="79"/>
      <c r="MM28" s="79"/>
      <c r="MN28" s="79"/>
      <c r="MO28" s="79"/>
      <c r="MP28" s="79"/>
      <c r="MQ28" s="79"/>
      <c r="MR28" s="79"/>
      <c r="MS28" s="79"/>
      <c r="MT28" s="79"/>
      <c r="MU28" s="79"/>
      <c r="MV28" s="79"/>
      <c r="MW28" s="79"/>
      <c r="MX28" s="79"/>
      <c r="MY28" s="79"/>
      <c r="MZ28" s="79"/>
      <c r="NA28" s="79"/>
      <c r="NB28" s="79"/>
      <c r="NC28" s="79"/>
      <c r="ND28" s="79"/>
      <c r="NE28" s="79"/>
      <c r="NF28" s="79"/>
      <c r="NG28" s="79"/>
      <c r="NH28" s="79"/>
      <c r="NI28" s="79"/>
      <c r="NJ28" s="79"/>
      <c r="NK28" s="79"/>
      <c r="NL28" s="79"/>
      <c r="NM28" s="79"/>
      <c r="NN28" s="79"/>
      <c r="NO28" s="79"/>
      <c r="NP28" s="79"/>
      <c r="NQ28" s="79"/>
      <c r="NR28" s="79"/>
      <c r="NS28" s="79"/>
      <c r="NT28" s="79"/>
      <c r="NU28" s="79"/>
      <c r="NV28" s="79"/>
      <c r="NW28" s="79"/>
      <c r="NX28" s="79"/>
      <c r="NY28" s="79"/>
      <c r="NZ28" s="79"/>
      <c r="OA28" s="79"/>
      <c r="OB28" s="79"/>
      <c r="OC28" s="79"/>
      <c r="OD28" s="79"/>
      <c r="OE28" s="79"/>
      <c r="OF28" s="79"/>
      <c r="OG28" s="79"/>
      <c r="OH28" s="79"/>
      <c r="OI28" s="79"/>
      <c r="OJ28" s="79"/>
      <c r="OK28" s="79"/>
      <c r="OL28" s="79"/>
      <c r="OM28" s="79"/>
      <c r="ON28" s="79"/>
      <c r="OO28" s="79"/>
      <c r="OP28" s="79"/>
      <c r="OQ28" s="79"/>
      <c r="OR28" s="79"/>
      <c r="OS28" s="79"/>
      <c r="OT28" s="79"/>
      <c r="OU28" s="79"/>
      <c r="OV28" s="79"/>
      <c r="OW28" s="79"/>
      <c r="OX28" s="79"/>
      <c r="OY28" s="79"/>
      <c r="OZ28" s="79"/>
      <c r="PA28" s="79"/>
      <c r="PB28" s="79"/>
      <c r="PC28" s="79"/>
      <c r="PD28" s="79"/>
      <c r="PE28" s="79"/>
      <c r="PF28" s="79"/>
      <c r="PG28" s="79"/>
      <c r="PH28" s="79"/>
      <c r="PI28" s="79"/>
      <c r="PJ28" s="79"/>
      <c r="PK28" s="79"/>
      <c r="PL28" s="79"/>
      <c r="PM28" s="79"/>
      <c r="PN28" s="79"/>
      <c r="PO28" s="79"/>
      <c r="PP28" s="79"/>
      <c r="PQ28" s="79"/>
      <c r="PR28" s="79"/>
      <c r="PS28" s="79"/>
      <c r="PT28" s="79"/>
      <c r="PU28" s="79"/>
      <c r="PV28" s="79"/>
      <c r="PW28" s="79"/>
      <c r="PX28" s="79"/>
      <c r="PY28" s="79"/>
      <c r="PZ28" s="79"/>
      <c r="QA28" s="79"/>
      <c r="QB28" s="79"/>
      <c r="QC28" s="79"/>
      <c r="QD28" s="79"/>
      <c r="QE28" s="79"/>
      <c r="QF28" s="79"/>
      <c r="QG28" s="79"/>
      <c r="QH28" s="79"/>
      <c r="QI28" s="79"/>
      <c r="QJ28" s="79"/>
      <c r="QK28" s="79"/>
      <c r="QL28" s="79"/>
      <c r="QM28" s="79"/>
      <c r="QN28" s="79"/>
      <c r="QO28" s="79"/>
      <c r="QP28" s="79"/>
      <c r="QQ28" s="79"/>
      <c r="QR28" s="79"/>
      <c r="QS28" s="79"/>
      <c r="QT28" s="79"/>
      <c r="QU28" s="79"/>
      <c r="QV28" s="79"/>
      <c r="QW28" s="79"/>
      <c r="QX28" s="79"/>
      <c r="QY28" s="79"/>
      <c r="QZ28" s="79"/>
      <c r="RA28" s="79"/>
      <c r="RB28" s="79"/>
      <c r="RC28" s="79"/>
      <c r="RD28" s="79"/>
      <c r="RE28" s="79"/>
      <c r="RF28" s="79"/>
      <c r="RG28" s="79"/>
      <c r="RH28" s="79"/>
      <c r="RI28" s="79"/>
      <c r="RJ28" s="79"/>
      <c r="RK28" s="79"/>
      <c r="RL28" s="79"/>
      <c r="RM28" s="79"/>
      <c r="RN28" s="79"/>
      <c r="RO28" s="79"/>
      <c r="RP28" s="79"/>
      <c r="RQ28" s="79"/>
      <c r="RR28" s="79"/>
      <c r="RS28" s="79"/>
      <c r="RT28" s="79"/>
      <c r="RU28" s="79"/>
      <c r="RV28" s="79"/>
      <c r="RW28" s="79"/>
      <c r="RX28" s="79"/>
      <c r="RY28" s="79"/>
      <c r="RZ28" s="79"/>
      <c r="SA28" s="79"/>
      <c r="SB28" s="79"/>
      <c r="SC28" s="79"/>
      <c r="SD28" s="79"/>
      <c r="SE28" s="79"/>
      <c r="SF28" s="79"/>
      <c r="SG28" s="79"/>
      <c r="SH28" s="79"/>
      <c r="SI28" s="79"/>
      <c r="SJ28" s="79"/>
      <c r="SK28" s="79"/>
      <c r="SL28" s="79"/>
      <c r="SM28" s="79"/>
      <c r="SN28" s="79"/>
      <c r="SO28" s="79"/>
      <c r="SP28" s="79"/>
      <c r="SQ28" s="79"/>
      <c r="SR28" s="79"/>
      <c r="SS28" s="79"/>
      <c r="ST28" s="79"/>
      <c r="SU28" s="79"/>
      <c r="SV28" s="79"/>
      <c r="SW28" s="79"/>
      <c r="SX28" s="79"/>
      <c r="SY28" s="79"/>
      <c r="SZ28" s="79"/>
      <c r="TA28" s="79"/>
      <c r="TB28" s="79"/>
      <c r="TC28" s="79"/>
      <c r="TD28" s="79"/>
      <c r="TE28" s="79"/>
      <c r="TF28" s="79"/>
      <c r="TG28" s="79"/>
      <c r="TH28" s="79"/>
      <c r="TI28" s="79"/>
      <c r="TJ28" s="79"/>
      <c r="TK28" s="79"/>
      <c r="TL28" s="79"/>
      <c r="TM28" s="79"/>
      <c r="TN28" s="79"/>
      <c r="TO28" s="79"/>
      <c r="TP28" s="79"/>
      <c r="TQ28" s="79"/>
      <c r="TR28" s="79"/>
      <c r="TS28" s="79"/>
      <c r="TT28" s="79"/>
      <c r="TU28" s="79"/>
      <c r="TV28" s="79"/>
      <c r="TW28" s="79"/>
      <c r="TX28" s="79"/>
      <c r="TY28" s="79"/>
      <c r="TZ28" s="79"/>
      <c r="UA28" s="79"/>
      <c r="UB28" s="79"/>
      <c r="UC28" s="79"/>
      <c r="UD28" s="79"/>
      <c r="UE28" s="79"/>
      <c r="UF28" s="79"/>
      <c r="UG28" s="79"/>
      <c r="UH28" s="79"/>
      <c r="UI28" s="79"/>
      <c r="UJ28" s="79"/>
      <c r="UK28" s="79"/>
      <c r="UL28" s="79"/>
      <c r="UM28" s="79"/>
      <c r="UN28" s="79"/>
      <c r="UO28" s="79"/>
      <c r="UP28" s="79"/>
      <c r="UQ28" s="79"/>
      <c r="UR28" s="79"/>
      <c r="US28" s="79"/>
      <c r="UT28" s="79"/>
      <c r="UU28" s="79"/>
      <c r="UV28" s="79"/>
      <c r="UW28" s="79"/>
      <c r="UX28" s="79"/>
      <c r="UY28" s="79"/>
      <c r="UZ28" s="79"/>
      <c r="VA28" s="79"/>
      <c r="VB28" s="79"/>
      <c r="VC28" s="79"/>
      <c r="VD28" s="79"/>
      <c r="VE28" s="79"/>
      <c r="VF28" s="79"/>
      <c r="VG28" s="79"/>
      <c r="VH28" s="79"/>
      <c r="VI28" s="79"/>
      <c r="VJ28" s="79"/>
      <c r="VK28" s="79"/>
      <c r="VL28" s="79"/>
      <c r="VM28" s="79"/>
      <c r="VN28" s="79"/>
      <c r="VO28" s="79"/>
      <c r="VP28" s="79"/>
      <c r="VQ28" s="79"/>
      <c r="VR28" s="79"/>
      <c r="VS28" s="79"/>
      <c r="VT28" s="79"/>
      <c r="VU28" s="79"/>
      <c r="VV28" s="79"/>
      <c r="VW28" s="79"/>
      <c r="VX28" s="79"/>
      <c r="VY28" s="79"/>
      <c r="VZ28" s="79"/>
      <c r="WA28" s="79"/>
      <c r="WB28" s="79"/>
      <c r="WC28" s="79"/>
      <c r="WD28" s="79"/>
      <c r="WE28" s="79"/>
      <c r="WF28" s="79"/>
      <c r="WG28" s="79"/>
      <c r="WH28" s="79"/>
      <c r="WI28" s="79"/>
      <c r="WJ28" s="79"/>
      <c r="WK28" s="79"/>
      <c r="WL28" s="79"/>
      <c r="WM28" s="79"/>
      <c r="WN28" s="79"/>
      <c r="WO28" s="79"/>
      <c r="WP28" s="79"/>
      <c r="WQ28" s="79"/>
      <c r="WR28" s="79"/>
      <c r="WS28" s="79"/>
      <c r="WT28" s="79"/>
      <c r="WU28" s="79"/>
      <c r="WV28" s="79"/>
      <c r="WW28" s="79"/>
      <c r="WX28" s="79"/>
      <c r="WY28" s="79"/>
      <c r="WZ28" s="79"/>
      <c r="XA28" s="79"/>
      <c r="XB28" s="79"/>
      <c r="XC28" s="79"/>
      <c r="XD28" s="79"/>
      <c r="XE28" s="79"/>
      <c r="XF28" s="79"/>
      <c r="XG28" s="79"/>
      <c r="XH28" s="79"/>
      <c r="XI28" s="79"/>
      <c r="XJ28" s="79"/>
      <c r="XK28" s="79"/>
      <c r="XL28" s="79"/>
      <c r="XM28" s="79"/>
      <c r="XN28" s="79"/>
      <c r="XO28" s="79"/>
      <c r="XP28" s="79"/>
      <c r="XQ28" s="79"/>
      <c r="XR28" s="79"/>
      <c r="XS28" s="79"/>
      <c r="XT28" s="79"/>
      <c r="XU28" s="79"/>
      <c r="XV28" s="79"/>
      <c r="XW28" s="79"/>
      <c r="XX28" s="79"/>
      <c r="XY28" s="79"/>
      <c r="XZ28" s="79"/>
      <c r="YA28" s="79"/>
      <c r="YB28" s="79"/>
      <c r="YC28" s="79"/>
      <c r="YD28" s="79"/>
      <c r="YE28" s="79"/>
      <c r="YF28" s="79"/>
      <c r="YG28" s="79"/>
      <c r="YH28" s="79"/>
      <c r="YI28" s="79"/>
      <c r="YJ28" s="79"/>
      <c r="YK28" s="79"/>
      <c r="YL28" s="79"/>
      <c r="YM28" s="79"/>
      <c r="YN28" s="79"/>
      <c r="YO28" s="79"/>
      <c r="YP28" s="79"/>
      <c r="YQ28" s="79"/>
      <c r="YR28" s="79"/>
      <c r="YS28" s="79"/>
      <c r="YT28" s="79"/>
      <c r="YU28" s="79"/>
      <c r="YV28" s="79"/>
      <c r="YW28" s="79"/>
      <c r="YX28" s="79"/>
      <c r="YY28" s="79"/>
      <c r="YZ28" s="79"/>
      <c r="ZA28" s="79"/>
      <c r="ZB28" s="79"/>
      <c r="ZC28" s="79"/>
      <c r="ZD28" s="79"/>
      <c r="ZE28" s="79"/>
      <c r="ZF28" s="79"/>
      <c r="ZG28" s="79"/>
      <c r="ZH28" s="79"/>
      <c r="ZI28" s="79"/>
      <c r="ZJ28" s="79"/>
      <c r="ZK28" s="79"/>
      <c r="ZL28" s="79"/>
      <c r="ZM28" s="79"/>
      <c r="ZN28" s="79"/>
      <c r="ZO28" s="79"/>
      <c r="ZP28" s="79"/>
      <c r="ZQ28" s="79"/>
      <c r="ZR28" s="79"/>
      <c r="ZS28" s="79"/>
      <c r="ZT28" s="79"/>
      <c r="ZU28" s="79"/>
      <c r="ZV28" s="79"/>
      <c r="ZW28" s="79"/>
      <c r="ZX28" s="79"/>
      <c r="ZY28" s="79"/>
      <c r="ZZ28" s="79"/>
      <c r="AAA28" s="79"/>
      <c r="AAB28" s="79"/>
      <c r="AAC28" s="79"/>
      <c r="AAD28" s="79"/>
      <c r="AAE28" s="79"/>
      <c r="AAF28" s="79"/>
      <c r="AAG28" s="79"/>
      <c r="AAH28" s="79"/>
      <c r="AAI28" s="79"/>
      <c r="AAJ28" s="79"/>
      <c r="AAK28" s="79"/>
      <c r="AAL28" s="79"/>
      <c r="AAM28" s="79"/>
      <c r="AAN28" s="79"/>
      <c r="AAO28" s="79"/>
      <c r="AAP28" s="79"/>
      <c r="AAQ28" s="79"/>
      <c r="AAR28" s="79"/>
      <c r="AAS28" s="79"/>
      <c r="AAT28" s="79"/>
      <c r="AAU28" s="79"/>
      <c r="AAV28" s="79"/>
      <c r="AAW28" s="79"/>
      <c r="AAX28" s="79"/>
      <c r="AAY28" s="79"/>
      <c r="AAZ28" s="79"/>
      <c r="ABA28" s="79"/>
      <c r="ABB28" s="79"/>
      <c r="ABC28" s="79"/>
      <c r="ABD28" s="79"/>
      <c r="ABE28" s="79"/>
      <c r="ABF28" s="79"/>
      <c r="ABG28" s="79"/>
      <c r="ABH28" s="79"/>
      <c r="ABI28" s="79"/>
      <c r="ABJ28" s="79"/>
      <c r="ABK28" s="79"/>
      <c r="ABL28" s="79"/>
      <c r="ABM28" s="79"/>
      <c r="ABN28" s="79"/>
      <c r="ABO28" s="79"/>
      <c r="ABP28" s="79"/>
      <c r="ABQ28" s="79"/>
      <c r="ABR28" s="79"/>
      <c r="ABS28" s="79"/>
      <c r="ABT28" s="79"/>
      <c r="ABU28" s="79"/>
      <c r="ABV28" s="79"/>
      <c r="ABW28" s="79"/>
      <c r="ABX28" s="79"/>
      <c r="ABY28" s="79"/>
      <c r="ABZ28" s="79"/>
      <c r="ACA28" s="79"/>
      <c r="ACB28" s="79"/>
      <c r="ACC28" s="79"/>
      <c r="ACD28" s="79"/>
      <c r="ACE28" s="79"/>
      <c r="ACF28" s="79"/>
      <c r="ACG28" s="79"/>
      <c r="ACH28" s="79"/>
      <c r="ACI28" s="79"/>
      <c r="ACJ28" s="79"/>
      <c r="ACK28" s="79"/>
      <c r="ACL28" s="79"/>
      <c r="ACM28" s="79"/>
      <c r="ACN28" s="79"/>
      <c r="ACO28" s="79"/>
      <c r="ACP28" s="79"/>
      <c r="ACQ28" s="79"/>
      <c r="ACR28" s="79"/>
      <c r="ACS28" s="79"/>
      <c r="ACT28" s="79"/>
      <c r="ACU28" s="79"/>
      <c r="ACV28" s="79"/>
      <c r="ACW28" s="79"/>
      <c r="ACX28" s="79"/>
      <c r="ACY28" s="79"/>
      <c r="ACZ28" s="79"/>
      <c r="ADA28" s="79"/>
      <c r="ADB28" s="79"/>
      <c r="ADC28" s="79"/>
      <c r="ADD28" s="79"/>
      <c r="ADE28" s="79"/>
      <c r="ADF28" s="79"/>
      <c r="ADG28" s="79"/>
      <c r="ADH28" s="79"/>
      <c r="ADI28" s="79"/>
      <c r="ADJ28" s="79"/>
      <c r="ADK28" s="79"/>
      <c r="ADL28" s="79"/>
      <c r="ADM28" s="79"/>
      <c r="ADN28" s="79"/>
      <c r="ADO28" s="79"/>
      <c r="ADP28" s="79"/>
      <c r="ADQ28" s="79"/>
      <c r="ADR28" s="79"/>
      <c r="ADS28" s="79"/>
      <c r="ADT28" s="79"/>
      <c r="ADU28" s="79"/>
      <c r="ADV28" s="79"/>
      <c r="ADW28" s="79"/>
      <c r="ADX28" s="79"/>
      <c r="ADY28" s="79"/>
      <c r="ADZ28" s="79"/>
      <c r="AEA28" s="79"/>
      <c r="AEB28" s="79"/>
      <c r="AEC28" s="79"/>
      <c r="AED28" s="79"/>
      <c r="AEE28" s="79"/>
      <c r="AEF28" s="79"/>
      <c r="AEG28" s="79"/>
      <c r="AEH28" s="79"/>
      <c r="AEI28" s="79"/>
      <c r="AEJ28" s="79"/>
      <c r="AEK28" s="79"/>
      <c r="AEL28" s="79"/>
      <c r="AEM28" s="79"/>
      <c r="AEN28" s="79"/>
      <c r="AEO28" s="79"/>
      <c r="AEP28" s="79"/>
      <c r="AEQ28" s="79"/>
      <c r="AER28" s="79"/>
      <c r="AES28" s="79"/>
      <c r="AET28" s="79"/>
      <c r="AEU28" s="79"/>
      <c r="AEV28" s="79"/>
      <c r="AEW28" s="79"/>
      <c r="AEX28" s="79"/>
      <c r="AEY28" s="79"/>
      <c r="AEZ28" s="79"/>
      <c r="AFA28" s="79"/>
      <c r="AFB28" s="79"/>
      <c r="AFC28" s="79"/>
      <c r="AFD28" s="79"/>
      <c r="AFE28" s="79"/>
      <c r="AFF28" s="79"/>
      <c r="AFG28" s="79"/>
      <c r="AFH28" s="79"/>
      <c r="AFI28" s="79"/>
      <c r="AFJ28" s="79"/>
      <c r="AFK28" s="79"/>
      <c r="AFL28" s="79"/>
      <c r="AFM28" s="79"/>
      <c r="AFN28" s="79"/>
      <c r="AFO28" s="79"/>
      <c r="AFP28" s="79"/>
      <c r="AFQ28" s="79"/>
      <c r="AFR28" s="79"/>
      <c r="AFS28" s="79"/>
      <c r="AFT28" s="79"/>
      <c r="AFU28" s="79"/>
      <c r="AFV28" s="79"/>
      <c r="AFW28" s="79"/>
      <c r="AFX28" s="79"/>
      <c r="AFY28" s="79"/>
      <c r="AFZ28" s="79"/>
      <c r="AGA28" s="79"/>
      <c r="AGB28" s="79"/>
      <c r="AGC28" s="79"/>
      <c r="AGD28" s="79"/>
      <c r="AGE28" s="79"/>
      <c r="AGF28" s="79"/>
      <c r="AGG28" s="79"/>
      <c r="AGH28" s="79"/>
      <c r="AGI28" s="79"/>
      <c r="AGJ28" s="79"/>
      <c r="AGK28" s="79"/>
      <c r="AGL28" s="79"/>
      <c r="AGM28" s="79"/>
      <c r="AGN28" s="79"/>
      <c r="AGO28" s="79"/>
      <c r="AGP28" s="79"/>
      <c r="AGQ28" s="79"/>
      <c r="AGR28" s="79"/>
      <c r="AGS28" s="79"/>
      <c r="AGT28" s="79"/>
      <c r="AGU28" s="79"/>
      <c r="AGV28" s="79"/>
      <c r="AGW28" s="79"/>
      <c r="AGX28" s="79"/>
      <c r="AGY28" s="79"/>
      <c r="AGZ28" s="79"/>
      <c r="AHA28" s="79"/>
      <c r="AHB28" s="79"/>
      <c r="AHC28" s="79"/>
      <c r="AHD28" s="79"/>
      <c r="AHE28" s="79"/>
      <c r="AHF28" s="79"/>
      <c r="AHG28" s="79"/>
      <c r="AHH28" s="79"/>
      <c r="AHI28" s="79"/>
      <c r="AHJ28" s="79"/>
      <c r="AHK28" s="79"/>
      <c r="AHL28" s="79"/>
      <c r="AHM28" s="79"/>
      <c r="AHN28" s="79"/>
      <c r="AHO28" s="79"/>
      <c r="AHP28" s="79"/>
    </row>
    <row r="29" spans="1:15890" s="79" customFormat="1" ht="31.75" customHeight="1" x14ac:dyDescent="0.75">
      <c r="A29" s="2138"/>
      <c r="B29" s="2114"/>
      <c r="C29" s="478">
        <v>3.3</v>
      </c>
      <c r="D29" s="412" t="s">
        <v>141</v>
      </c>
      <c r="E29" s="945" t="s">
        <v>24</v>
      </c>
      <c r="F29" s="945" t="s">
        <v>18</v>
      </c>
      <c r="G29" s="214">
        <f t="array" ref="G29">INDEX('Salary . staff rates'!$A$6:$C$28,MATCH(1,('Salary . staff rates'!$A$6:$A$28=E29)*('Salary . staff rates'!$B$6:$B$28=F29),0),3)</f>
        <v>750</v>
      </c>
      <c r="H29" s="214">
        <f t="shared" si="0"/>
        <v>750</v>
      </c>
      <c r="I29" s="958" t="s">
        <v>0</v>
      </c>
      <c r="J29" s="959" t="s">
        <v>0</v>
      </c>
      <c r="K29" s="960">
        <v>25</v>
      </c>
      <c r="L29" s="347">
        <f t="shared" si="16"/>
        <v>18750</v>
      </c>
      <c r="M29" s="961" t="s">
        <v>33</v>
      </c>
      <c r="N29" s="962">
        <f>IF(M29="Yes",L29*'Salary . staff rates'!$C$34,0)</f>
        <v>2812.5</v>
      </c>
      <c r="O29" s="78"/>
      <c r="P29" s="1850">
        <v>1</v>
      </c>
      <c r="Q29" s="1850">
        <v>1</v>
      </c>
      <c r="R29" s="78"/>
      <c r="S29" s="78"/>
      <c r="T29" s="78"/>
      <c r="U29" s="78"/>
      <c r="V29" s="78"/>
      <c r="W29" s="157"/>
      <c r="X29" s="1871"/>
      <c r="Y29" s="1850">
        <f t="shared" si="17"/>
        <v>18750</v>
      </c>
      <c r="Z29" s="1850">
        <f t="shared" si="18"/>
        <v>2812.5</v>
      </c>
      <c r="AA29" s="1871"/>
      <c r="AB29" s="1850">
        <f t="shared" si="19"/>
        <v>18750</v>
      </c>
      <c r="AC29" s="1850">
        <f t="shared" si="20"/>
        <v>2812.5</v>
      </c>
      <c r="AD29" s="1871"/>
      <c r="AE29" s="1871"/>
      <c r="AF29" s="1871"/>
      <c r="AG29" s="1871"/>
      <c r="AH29" s="1871"/>
      <c r="AI29" s="1871"/>
      <c r="AJ29" s="1871"/>
      <c r="AL29" s="222"/>
      <c r="AN29" s="1015">
        <f t="shared" si="21"/>
        <v>18750</v>
      </c>
      <c r="AO29" s="1015">
        <f t="shared" si="22"/>
        <v>2812.5</v>
      </c>
    </row>
    <row r="30" spans="1:15890" s="927" customFormat="1" ht="31.75" customHeight="1" x14ac:dyDescent="0.75">
      <c r="A30" s="2138"/>
      <c r="B30" s="2114"/>
      <c r="C30" s="422" t="s">
        <v>290</v>
      </c>
      <c r="D30" s="413" t="s">
        <v>425</v>
      </c>
      <c r="E30" s="423" t="s">
        <v>24</v>
      </c>
      <c r="F30" s="423" t="s">
        <v>18</v>
      </c>
      <c r="G30" s="248">
        <f t="array" ref="G30">INDEX('Salary . staff rates'!$A$6:$C$28,MATCH(1,('Salary . staff rates'!$A$6:$A$28=E30)*('Salary . staff rates'!$B$6:$B$28=F30),0),3)</f>
        <v>750</v>
      </c>
      <c r="H30" s="248">
        <f t="shared" ref="H30" si="23">IF(E30="External",G30,G30/working_days*(1+loading_factor))</f>
        <v>750</v>
      </c>
      <c r="I30" s="367" t="s">
        <v>0</v>
      </c>
      <c r="J30" s="368" t="s">
        <v>0</v>
      </c>
      <c r="K30" s="431">
        <v>12</v>
      </c>
      <c r="L30" s="369">
        <f t="shared" ref="L30" si="24">IF(K30="N/A","",H30*K30)</f>
        <v>9000</v>
      </c>
      <c r="M30" s="432" t="s">
        <v>33</v>
      </c>
      <c r="N30" s="370">
        <f>IF(M30="Yes",L30*'Salary . staff rates'!$C$34,0)</f>
        <v>1350</v>
      </c>
      <c r="O30" s="978"/>
      <c r="P30" s="1849">
        <v>1</v>
      </c>
      <c r="Q30" s="1849">
        <v>1</v>
      </c>
      <c r="R30" s="978"/>
      <c r="S30" s="978"/>
      <c r="T30" s="978"/>
      <c r="U30" s="978"/>
      <c r="V30" s="978"/>
      <c r="W30" s="938">
        <v>1</v>
      </c>
      <c r="X30" s="1869"/>
      <c r="Y30" s="1849">
        <f t="shared" si="17"/>
        <v>9000</v>
      </c>
      <c r="Z30" s="1849">
        <f t="shared" si="18"/>
        <v>1350</v>
      </c>
      <c r="AA30" s="1869"/>
      <c r="AB30" s="1849">
        <f t="shared" si="19"/>
        <v>9000</v>
      </c>
      <c r="AC30" s="1849">
        <f t="shared" si="20"/>
        <v>1350</v>
      </c>
      <c r="AD30" s="1869"/>
      <c r="AE30" s="1869"/>
      <c r="AF30" s="1869"/>
      <c r="AG30" s="1869"/>
      <c r="AH30" s="1869"/>
      <c r="AI30" s="1869"/>
      <c r="AJ30" s="1869"/>
      <c r="AK30" s="979"/>
      <c r="AL30" s="979"/>
      <c r="AM30" s="979"/>
      <c r="AN30" s="1017">
        <f t="shared" si="21"/>
        <v>0</v>
      </c>
      <c r="AO30" s="1017">
        <f t="shared" si="22"/>
        <v>0</v>
      </c>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c r="HV30" s="210"/>
      <c r="HW30" s="210"/>
      <c r="HX30" s="210"/>
      <c r="HY30" s="210"/>
      <c r="HZ30" s="210"/>
      <c r="IA30" s="210"/>
      <c r="IB30" s="210"/>
      <c r="IC30" s="210"/>
      <c r="ID30" s="210"/>
      <c r="IE30" s="210"/>
      <c r="IF30" s="210"/>
      <c r="IG30" s="210"/>
      <c r="IH30" s="210"/>
      <c r="II30" s="210"/>
      <c r="IJ30" s="210"/>
      <c r="IK30" s="210"/>
      <c r="IL30" s="210"/>
      <c r="IM30" s="210"/>
      <c r="IN30" s="210"/>
      <c r="IO30" s="210"/>
      <c r="IP30" s="210"/>
      <c r="IQ30" s="210"/>
      <c r="IR30" s="210"/>
      <c r="IS30" s="210"/>
      <c r="IT30" s="210"/>
      <c r="IU30" s="210"/>
      <c r="IV30" s="210"/>
      <c r="IW30" s="210"/>
      <c r="IX30" s="210"/>
      <c r="IY30" s="210"/>
      <c r="IZ30" s="210"/>
      <c r="JA30" s="210"/>
      <c r="JB30" s="210"/>
      <c r="JC30" s="210"/>
      <c r="JD30" s="210"/>
      <c r="JE30" s="210"/>
      <c r="JF30" s="210"/>
      <c r="JG30" s="210"/>
      <c r="JH30" s="210"/>
      <c r="JI30" s="210"/>
      <c r="JJ30" s="210"/>
      <c r="JK30" s="210"/>
      <c r="JL30" s="210"/>
      <c r="JM30" s="210"/>
      <c r="JN30" s="210"/>
      <c r="JO30" s="210"/>
      <c r="JP30" s="210"/>
      <c r="JQ30" s="210"/>
      <c r="JR30" s="210"/>
      <c r="JS30" s="210"/>
      <c r="JT30" s="210"/>
      <c r="JU30" s="210"/>
      <c r="JV30" s="210"/>
      <c r="JW30" s="210"/>
      <c r="JX30" s="210"/>
      <c r="JY30" s="210"/>
      <c r="JZ30" s="210"/>
      <c r="KA30" s="210"/>
      <c r="KB30" s="210"/>
      <c r="KC30" s="210"/>
      <c r="KD30" s="210"/>
      <c r="KE30" s="210"/>
      <c r="KF30" s="210"/>
      <c r="KG30" s="210"/>
      <c r="KH30" s="210"/>
      <c r="KI30" s="210"/>
      <c r="KJ30" s="210"/>
      <c r="KK30" s="210"/>
      <c r="KL30" s="210"/>
      <c r="KM30" s="210"/>
      <c r="KN30" s="210"/>
      <c r="KO30" s="210"/>
      <c r="KP30" s="210"/>
      <c r="KQ30" s="210"/>
      <c r="KR30" s="210"/>
      <c r="KS30" s="210"/>
      <c r="KT30" s="210"/>
      <c r="KU30" s="210"/>
      <c r="KV30" s="210"/>
      <c r="KW30" s="210"/>
      <c r="KX30" s="210"/>
      <c r="KY30" s="210"/>
      <c r="KZ30" s="210"/>
      <c r="LA30" s="210"/>
      <c r="LB30" s="210"/>
      <c r="LC30" s="210"/>
      <c r="LD30" s="210"/>
      <c r="LE30" s="210"/>
      <c r="LF30" s="210"/>
      <c r="LG30" s="210"/>
      <c r="LH30" s="210"/>
      <c r="LI30" s="210"/>
      <c r="LJ30" s="210"/>
      <c r="LK30" s="210"/>
      <c r="LL30" s="210"/>
      <c r="LM30" s="210"/>
      <c r="LN30" s="210"/>
      <c r="LO30" s="210"/>
      <c r="LP30" s="210"/>
      <c r="LQ30" s="210"/>
      <c r="LR30" s="210"/>
      <c r="LS30" s="210"/>
      <c r="LT30" s="210"/>
      <c r="LU30" s="210"/>
      <c r="LV30" s="210"/>
      <c r="LW30" s="210"/>
      <c r="LX30" s="210"/>
      <c r="LY30" s="210"/>
      <c r="LZ30" s="210"/>
      <c r="MA30" s="210"/>
      <c r="MB30" s="210"/>
      <c r="MC30" s="210"/>
      <c r="MD30" s="210"/>
      <c r="ME30" s="210"/>
      <c r="MF30" s="210"/>
      <c r="MG30" s="210"/>
      <c r="MH30" s="210"/>
      <c r="MI30" s="210"/>
      <c r="MJ30" s="210"/>
      <c r="MK30" s="210"/>
      <c r="ML30" s="210"/>
      <c r="MM30" s="210"/>
      <c r="MN30" s="210"/>
      <c r="MO30" s="210"/>
      <c r="MP30" s="210"/>
      <c r="MQ30" s="210"/>
      <c r="MR30" s="210"/>
      <c r="MS30" s="210"/>
      <c r="MT30" s="210"/>
      <c r="MU30" s="210"/>
      <c r="MV30" s="210"/>
      <c r="MW30" s="210"/>
      <c r="MX30" s="210"/>
      <c r="MY30" s="210"/>
      <c r="MZ30" s="210"/>
      <c r="NA30" s="210"/>
      <c r="NB30" s="210"/>
      <c r="NC30" s="210"/>
      <c r="ND30" s="210"/>
      <c r="NE30" s="210"/>
      <c r="NF30" s="210"/>
      <c r="NG30" s="210"/>
      <c r="NH30" s="210"/>
      <c r="NI30" s="210"/>
      <c r="NJ30" s="210"/>
      <c r="NK30" s="210"/>
      <c r="NL30" s="210"/>
      <c r="NM30" s="210"/>
      <c r="NN30" s="210"/>
      <c r="NO30" s="210"/>
      <c r="NP30" s="210"/>
      <c r="NQ30" s="210"/>
      <c r="NR30" s="210"/>
      <c r="NS30" s="210"/>
      <c r="NT30" s="210"/>
      <c r="NU30" s="210"/>
      <c r="NV30" s="210"/>
      <c r="NW30" s="210"/>
      <c r="NX30" s="210"/>
      <c r="NY30" s="210"/>
      <c r="NZ30" s="210"/>
      <c r="OA30" s="210"/>
      <c r="OB30" s="210"/>
      <c r="OC30" s="210"/>
      <c r="OD30" s="210"/>
      <c r="OE30" s="210"/>
      <c r="OF30" s="210"/>
      <c r="OG30" s="210"/>
      <c r="OH30" s="210"/>
      <c r="OI30" s="210"/>
      <c r="OJ30" s="210"/>
      <c r="OK30" s="210"/>
      <c r="OL30" s="210"/>
      <c r="OM30" s="210"/>
      <c r="ON30" s="210"/>
      <c r="OO30" s="210"/>
      <c r="OP30" s="210"/>
      <c r="OQ30" s="210"/>
      <c r="OR30" s="210"/>
      <c r="OS30" s="210"/>
      <c r="OT30" s="210"/>
      <c r="OU30" s="210"/>
      <c r="OV30" s="210"/>
      <c r="OW30" s="210"/>
      <c r="OX30" s="210"/>
      <c r="OY30" s="210"/>
      <c r="OZ30" s="210"/>
      <c r="PA30" s="210"/>
      <c r="PB30" s="210"/>
      <c r="PC30" s="210"/>
      <c r="PD30" s="210"/>
      <c r="PE30" s="210"/>
      <c r="PF30" s="210"/>
      <c r="PG30" s="210"/>
      <c r="PH30" s="210"/>
      <c r="PI30" s="210"/>
      <c r="PJ30" s="210"/>
      <c r="PK30" s="210"/>
      <c r="PL30" s="210"/>
      <c r="PM30" s="210"/>
      <c r="PN30" s="210"/>
      <c r="PO30" s="210"/>
      <c r="PP30" s="210"/>
      <c r="PQ30" s="210"/>
      <c r="PR30" s="210"/>
      <c r="PS30" s="210"/>
      <c r="PT30" s="210"/>
      <c r="PU30" s="210"/>
      <c r="PV30" s="210"/>
      <c r="PW30" s="210"/>
      <c r="PX30" s="210"/>
      <c r="PY30" s="210"/>
      <c r="PZ30" s="210"/>
      <c r="QA30" s="210"/>
      <c r="QB30" s="210"/>
      <c r="QC30" s="210"/>
      <c r="QD30" s="210"/>
      <c r="QE30" s="210"/>
      <c r="QF30" s="210"/>
      <c r="QG30" s="210"/>
      <c r="QH30" s="210"/>
      <c r="QI30" s="210"/>
      <c r="QJ30" s="210"/>
      <c r="QK30" s="210"/>
      <c r="QL30" s="210"/>
      <c r="QM30" s="210"/>
      <c r="QN30" s="210"/>
      <c r="QO30" s="210"/>
      <c r="QP30" s="210"/>
      <c r="QQ30" s="210"/>
      <c r="QR30" s="210"/>
      <c r="QS30" s="210"/>
      <c r="QT30" s="210"/>
      <c r="QU30" s="210"/>
      <c r="QV30" s="210"/>
      <c r="QW30" s="210"/>
      <c r="QX30" s="210"/>
      <c r="QY30" s="210"/>
      <c r="QZ30" s="210"/>
      <c r="RA30" s="210"/>
      <c r="RB30" s="210"/>
      <c r="RC30" s="210"/>
      <c r="RD30" s="210"/>
      <c r="RE30" s="210"/>
      <c r="RF30" s="210"/>
      <c r="RG30" s="210"/>
      <c r="RH30" s="210"/>
      <c r="RI30" s="210"/>
      <c r="RJ30" s="210"/>
      <c r="RK30" s="210"/>
      <c r="RL30" s="210"/>
      <c r="RM30" s="210"/>
      <c r="RN30" s="210"/>
      <c r="RO30" s="210"/>
      <c r="RP30" s="210"/>
      <c r="RQ30" s="210"/>
      <c r="RR30" s="210"/>
      <c r="RS30" s="210"/>
      <c r="RT30" s="210"/>
      <c r="RU30" s="210"/>
      <c r="RV30" s="210"/>
      <c r="RW30" s="210"/>
      <c r="RX30" s="210"/>
      <c r="RY30" s="210"/>
      <c r="RZ30" s="210"/>
      <c r="SA30" s="210"/>
      <c r="SB30" s="210"/>
      <c r="SC30" s="210"/>
      <c r="SD30" s="210"/>
      <c r="SE30" s="210"/>
      <c r="SF30" s="210"/>
      <c r="SG30" s="210"/>
      <c r="SH30" s="210"/>
      <c r="SI30" s="210"/>
      <c r="SJ30" s="210"/>
      <c r="SK30" s="210"/>
      <c r="SL30" s="210"/>
      <c r="SM30" s="210"/>
      <c r="SN30" s="210"/>
      <c r="SO30" s="210"/>
      <c r="SP30" s="210"/>
      <c r="SQ30" s="210"/>
      <c r="SR30" s="210"/>
      <c r="SS30" s="210"/>
      <c r="ST30" s="210"/>
      <c r="SU30" s="210"/>
      <c r="SV30" s="210"/>
      <c r="SW30" s="210"/>
      <c r="SX30" s="210"/>
      <c r="SY30" s="210"/>
      <c r="SZ30" s="210"/>
      <c r="TA30" s="210"/>
      <c r="TB30" s="210"/>
      <c r="TC30" s="210"/>
      <c r="TD30" s="210"/>
      <c r="TE30" s="210"/>
      <c r="TF30" s="210"/>
      <c r="TG30" s="210"/>
      <c r="TH30" s="210"/>
      <c r="TI30" s="210"/>
      <c r="TJ30" s="210"/>
      <c r="TK30" s="210"/>
      <c r="TL30" s="210"/>
      <c r="TM30" s="210"/>
      <c r="TN30" s="210"/>
      <c r="TO30" s="210"/>
      <c r="TP30" s="210"/>
      <c r="TQ30" s="210"/>
      <c r="TR30" s="210"/>
      <c r="TS30" s="210"/>
      <c r="TT30" s="210"/>
      <c r="TU30" s="210"/>
      <c r="TV30" s="210"/>
      <c r="TW30" s="210"/>
      <c r="TX30" s="210"/>
      <c r="TY30" s="210"/>
      <c r="TZ30" s="210"/>
      <c r="UA30" s="210"/>
      <c r="UB30" s="210"/>
      <c r="UC30" s="210"/>
      <c r="UD30" s="210"/>
      <c r="UE30" s="210"/>
      <c r="UF30" s="210"/>
      <c r="UG30" s="210"/>
      <c r="UH30" s="210"/>
      <c r="UI30" s="210"/>
      <c r="UJ30" s="210"/>
      <c r="UK30" s="210"/>
      <c r="UL30" s="210"/>
      <c r="UM30" s="210"/>
      <c r="UN30" s="210"/>
      <c r="UO30" s="210"/>
      <c r="UP30" s="210"/>
      <c r="UQ30" s="210"/>
      <c r="UR30" s="210"/>
      <c r="US30" s="210"/>
      <c r="UT30" s="210"/>
      <c r="UU30" s="210"/>
      <c r="UV30" s="210"/>
      <c r="UW30" s="210"/>
      <c r="UX30" s="210"/>
      <c r="UY30" s="210"/>
      <c r="UZ30" s="210"/>
      <c r="VA30" s="210"/>
      <c r="VB30" s="210"/>
      <c r="VC30" s="210"/>
      <c r="VD30" s="210"/>
      <c r="VE30" s="210"/>
      <c r="VF30" s="210"/>
      <c r="VG30" s="210"/>
      <c r="VH30" s="210"/>
      <c r="VI30" s="210"/>
      <c r="VJ30" s="210"/>
      <c r="VK30" s="210"/>
      <c r="VL30" s="210"/>
      <c r="VM30" s="210"/>
      <c r="VN30" s="210"/>
      <c r="VO30" s="210"/>
      <c r="VP30" s="210"/>
      <c r="VQ30" s="210"/>
      <c r="VR30" s="210"/>
      <c r="VS30" s="210"/>
      <c r="VT30" s="210"/>
      <c r="VU30" s="210"/>
      <c r="VV30" s="210"/>
      <c r="VW30" s="210"/>
      <c r="VX30" s="210"/>
      <c r="VY30" s="210"/>
      <c r="VZ30" s="210"/>
      <c r="WA30" s="210"/>
      <c r="WB30" s="210"/>
      <c r="WC30" s="210"/>
      <c r="WD30" s="210"/>
      <c r="WE30" s="210"/>
      <c r="WF30" s="210"/>
      <c r="WG30" s="210"/>
      <c r="WH30" s="210"/>
      <c r="WI30" s="210"/>
      <c r="WJ30" s="210"/>
      <c r="WK30" s="210"/>
      <c r="WL30" s="210"/>
      <c r="WM30" s="210"/>
      <c r="WN30" s="210"/>
      <c r="WO30" s="210"/>
      <c r="WP30" s="210"/>
      <c r="WQ30" s="210"/>
      <c r="WR30" s="210"/>
      <c r="WS30" s="210"/>
      <c r="WT30" s="210"/>
      <c r="WU30" s="210"/>
      <c r="WV30" s="210"/>
      <c r="WW30" s="210"/>
      <c r="WX30" s="210"/>
      <c r="WY30" s="210"/>
      <c r="WZ30" s="210"/>
      <c r="XA30" s="210"/>
      <c r="XB30" s="210"/>
      <c r="XC30" s="210"/>
      <c r="XD30" s="210"/>
      <c r="XE30" s="210"/>
      <c r="XF30" s="210"/>
      <c r="XG30" s="210"/>
      <c r="XH30" s="210"/>
      <c r="XI30" s="210"/>
      <c r="XJ30" s="210"/>
      <c r="XK30" s="210"/>
      <c r="XL30" s="210"/>
      <c r="XM30" s="210"/>
      <c r="XN30" s="210"/>
      <c r="XO30" s="210"/>
      <c r="XP30" s="210"/>
      <c r="XQ30" s="210"/>
      <c r="XR30" s="210"/>
      <c r="XS30" s="210"/>
      <c r="XT30" s="210"/>
      <c r="XU30" s="210"/>
      <c r="XV30" s="210"/>
      <c r="XW30" s="210"/>
      <c r="XX30" s="210"/>
      <c r="XY30" s="210"/>
      <c r="XZ30" s="210"/>
      <c r="YA30" s="210"/>
      <c r="YB30" s="210"/>
      <c r="YC30" s="210"/>
      <c r="YD30" s="210"/>
      <c r="YE30" s="210"/>
      <c r="YF30" s="210"/>
      <c r="YG30" s="210"/>
      <c r="YH30" s="210"/>
      <c r="YI30" s="210"/>
      <c r="YJ30" s="210"/>
      <c r="YK30" s="210"/>
      <c r="YL30" s="210"/>
      <c r="YM30" s="210"/>
      <c r="YN30" s="210"/>
      <c r="YO30" s="210"/>
      <c r="YP30" s="210"/>
      <c r="YQ30" s="210"/>
      <c r="YR30" s="210"/>
      <c r="YS30" s="210"/>
      <c r="YT30" s="210"/>
      <c r="YU30" s="210"/>
      <c r="YV30" s="210"/>
      <c r="YW30" s="210"/>
      <c r="YX30" s="210"/>
      <c r="YY30" s="210"/>
      <c r="YZ30" s="210"/>
      <c r="ZA30" s="210"/>
      <c r="ZB30" s="210"/>
      <c r="ZC30" s="210"/>
      <c r="ZD30" s="210"/>
      <c r="ZE30" s="210"/>
      <c r="ZF30" s="210"/>
      <c r="ZG30" s="210"/>
      <c r="ZH30" s="210"/>
      <c r="ZI30" s="210"/>
      <c r="ZJ30" s="210"/>
      <c r="ZK30" s="210"/>
      <c r="ZL30" s="210"/>
      <c r="ZM30" s="210"/>
      <c r="ZN30" s="210"/>
      <c r="ZO30" s="210"/>
      <c r="ZP30" s="210"/>
      <c r="ZQ30" s="210"/>
      <c r="ZR30" s="210"/>
      <c r="ZS30" s="210"/>
      <c r="ZT30" s="210"/>
      <c r="ZU30" s="210"/>
      <c r="ZV30" s="210"/>
      <c r="ZW30" s="210"/>
      <c r="ZX30" s="210"/>
      <c r="ZY30" s="210"/>
      <c r="ZZ30" s="210"/>
      <c r="AAA30" s="210"/>
      <c r="AAB30" s="210"/>
      <c r="AAC30" s="210"/>
      <c r="AAD30" s="210"/>
      <c r="AAE30" s="210"/>
      <c r="AAF30" s="210"/>
      <c r="AAG30" s="210"/>
      <c r="AAH30" s="210"/>
      <c r="AAI30" s="210"/>
      <c r="AAJ30" s="210"/>
      <c r="AAK30" s="210"/>
      <c r="AAL30" s="210"/>
      <c r="AAM30" s="210"/>
      <c r="AAN30" s="210"/>
      <c r="AAO30" s="210"/>
      <c r="AAP30" s="210"/>
      <c r="AAQ30" s="210"/>
      <c r="AAR30" s="210"/>
      <c r="AAS30" s="210"/>
      <c r="AAT30" s="210"/>
      <c r="AAU30" s="210"/>
      <c r="AAV30" s="210"/>
      <c r="AAW30" s="210"/>
      <c r="AAX30" s="210"/>
      <c r="AAY30" s="210"/>
      <c r="AAZ30" s="210"/>
      <c r="ABA30" s="210"/>
      <c r="ABB30" s="210"/>
      <c r="ABC30" s="210"/>
      <c r="ABD30" s="210"/>
      <c r="ABE30" s="210"/>
      <c r="ABF30" s="210"/>
      <c r="ABG30" s="210"/>
      <c r="ABH30" s="210"/>
      <c r="ABI30" s="210"/>
      <c r="ABJ30" s="210"/>
      <c r="ABK30" s="210"/>
      <c r="ABL30" s="210"/>
      <c r="ABM30" s="210"/>
      <c r="ABN30" s="210"/>
      <c r="ABO30" s="210"/>
      <c r="ABP30" s="210"/>
      <c r="ABQ30" s="210"/>
      <c r="ABR30" s="210"/>
      <c r="ABS30" s="210"/>
      <c r="ABT30" s="210"/>
      <c r="ABU30" s="210"/>
      <c r="ABV30" s="210"/>
      <c r="ABW30" s="210"/>
      <c r="ABX30" s="210"/>
      <c r="ABY30" s="210"/>
      <c r="ABZ30" s="210"/>
      <c r="ACA30" s="210"/>
      <c r="ACB30" s="210"/>
      <c r="ACC30" s="210"/>
      <c r="ACD30" s="210"/>
      <c r="ACE30" s="210"/>
      <c r="ACF30" s="210"/>
      <c r="ACG30" s="210"/>
      <c r="ACH30" s="210"/>
      <c r="ACI30" s="210"/>
      <c r="ACJ30" s="210"/>
      <c r="ACK30" s="210"/>
      <c r="ACL30" s="210"/>
      <c r="ACM30" s="210"/>
      <c r="ACN30" s="210"/>
      <c r="ACO30" s="210"/>
      <c r="ACP30" s="210"/>
      <c r="ACQ30" s="210"/>
      <c r="ACR30" s="210"/>
      <c r="ACS30" s="210"/>
      <c r="ACT30" s="210"/>
      <c r="ACU30" s="210"/>
      <c r="ACV30" s="210"/>
      <c r="ACW30" s="210"/>
      <c r="ACX30" s="210"/>
      <c r="ACY30" s="210"/>
      <c r="ACZ30" s="210"/>
      <c r="ADA30" s="210"/>
      <c r="ADB30" s="210"/>
      <c r="ADC30" s="210"/>
      <c r="ADD30" s="210"/>
      <c r="ADE30" s="210"/>
      <c r="ADF30" s="210"/>
      <c r="ADG30" s="210"/>
      <c r="ADH30" s="210"/>
      <c r="ADI30" s="210"/>
      <c r="ADJ30" s="210"/>
      <c r="ADK30" s="210"/>
      <c r="ADL30" s="210"/>
      <c r="ADM30" s="210"/>
      <c r="ADN30" s="210"/>
      <c r="ADO30" s="210"/>
      <c r="ADP30" s="210"/>
      <c r="ADQ30" s="210"/>
      <c r="ADR30" s="210"/>
      <c r="ADS30" s="210"/>
      <c r="ADT30" s="210"/>
      <c r="ADU30" s="210"/>
      <c r="ADV30" s="210"/>
      <c r="ADW30" s="210"/>
      <c r="ADX30" s="210"/>
      <c r="ADY30" s="210"/>
      <c r="ADZ30" s="210"/>
      <c r="AEA30" s="210"/>
      <c r="AEB30" s="210"/>
      <c r="AEC30" s="210"/>
      <c r="AED30" s="210"/>
      <c r="AEE30" s="210"/>
      <c r="AEF30" s="210"/>
      <c r="AEG30" s="210"/>
      <c r="AEH30" s="210"/>
      <c r="AEI30" s="210"/>
      <c r="AEJ30" s="210"/>
      <c r="AEK30" s="210"/>
      <c r="AEL30" s="210"/>
      <c r="AEM30" s="210"/>
      <c r="AEN30" s="210"/>
      <c r="AEO30" s="210"/>
      <c r="AEP30" s="210"/>
      <c r="AEQ30" s="210"/>
      <c r="AER30" s="210"/>
      <c r="AES30" s="210"/>
      <c r="AET30" s="210"/>
      <c r="AEU30" s="210"/>
      <c r="AEV30" s="210"/>
      <c r="AEW30" s="210"/>
      <c r="AEX30" s="210"/>
      <c r="AEY30" s="210"/>
      <c r="AEZ30" s="210"/>
      <c r="AFA30" s="210"/>
      <c r="AFB30" s="210"/>
      <c r="AFC30" s="210"/>
      <c r="AFD30" s="210"/>
      <c r="AFE30" s="210"/>
      <c r="AFF30" s="210"/>
      <c r="AFG30" s="210"/>
      <c r="AFH30" s="210"/>
      <c r="AFI30" s="210"/>
      <c r="AFJ30" s="210"/>
      <c r="AFK30" s="210"/>
      <c r="AFL30" s="210"/>
      <c r="AFM30" s="210"/>
      <c r="AFN30" s="210"/>
      <c r="AFO30" s="210"/>
      <c r="AFP30" s="210"/>
      <c r="AFQ30" s="210"/>
      <c r="AFR30" s="210"/>
      <c r="AFS30" s="210"/>
      <c r="AFT30" s="210"/>
      <c r="AFU30" s="210"/>
      <c r="AFV30" s="210"/>
      <c r="AFW30" s="210"/>
      <c r="AFX30" s="210"/>
      <c r="AFY30" s="210"/>
      <c r="AFZ30" s="210"/>
      <c r="AGA30" s="210"/>
      <c r="AGB30" s="210"/>
      <c r="AGC30" s="210"/>
      <c r="AGD30" s="210"/>
      <c r="AGE30" s="210"/>
      <c r="AGF30" s="210"/>
      <c r="AGG30" s="210"/>
      <c r="AGH30" s="210"/>
      <c r="AGI30" s="210"/>
      <c r="AGJ30" s="210"/>
      <c r="AGK30" s="210"/>
      <c r="AGL30" s="210"/>
      <c r="AGM30" s="210"/>
      <c r="AGN30" s="210"/>
      <c r="AGO30" s="210"/>
      <c r="AGP30" s="210"/>
      <c r="AGQ30" s="210"/>
      <c r="AGR30" s="210"/>
      <c r="AGS30" s="210"/>
      <c r="AGT30" s="210"/>
      <c r="AGU30" s="210"/>
      <c r="AGV30" s="210"/>
      <c r="AGW30" s="210"/>
      <c r="AGX30" s="210"/>
      <c r="AGY30" s="210"/>
      <c r="AGZ30" s="210"/>
      <c r="AHA30" s="210"/>
      <c r="AHB30" s="210"/>
      <c r="AHC30" s="210"/>
      <c r="AHD30" s="210"/>
      <c r="AHE30" s="210"/>
      <c r="AHF30" s="210"/>
      <c r="AHG30" s="210"/>
      <c r="AHH30" s="210"/>
      <c r="AHI30" s="210"/>
      <c r="AHJ30" s="210"/>
      <c r="AHK30" s="210"/>
      <c r="AHL30" s="210"/>
      <c r="AHM30" s="210"/>
      <c r="AHN30" s="210"/>
      <c r="AHO30" s="210"/>
      <c r="AHP30" s="210"/>
      <c r="AHQ30" s="979"/>
      <c r="AHR30" s="979"/>
      <c r="AHS30" s="979"/>
      <c r="AHT30" s="979"/>
      <c r="AHU30" s="979"/>
      <c r="AHV30" s="979"/>
      <c r="AHW30" s="979"/>
      <c r="AHX30" s="979"/>
      <c r="AHY30" s="979"/>
      <c r="AHZ30" s="979"/>
      <c r="AIA30" s="979"/>
      <c r="AIB30" s="979"/>
      <c r="AIC30" s="979"/>
      <c r="AID30" s="979"/>
      <c r="AIE30" s="979"/>
      <c r="AIF30" s="979"/>
      <c r="AIG30" s="979"/>
      <c r="AIH30" s="979"/>
      <c r="AII30" s="979"/>
      <c r="AIJ30" s="979"/>
      <c r="AIK30" s="979"/>
      <c r="AIL30" s="979"/>
      <c r="AIM30" s="979"/>
      <c r="AIN30" s="979"/>
      <c r="AIO30" s="979"/>
      <c r="AIP30" s="979"/>
      <c r="AIQ30" s="979"/>
      <c r="AIR30" s="979"/>
      <c r="AIS30" s="979"/>
      <c r="AIT30" s="979"/>
      <c r="AIU30" s="979"/>
      <c r="AIV30" s="979"/>
      <c r="AIW30" s="979"/>
      <c r="AIX30" s="979"/>
      <c r="AIY30" s="979"/>
      <c r="AIZ30" s="979"/>
      <c r="AJA30" s="979"/>
      <c r="AJB30" s="979"/>
      <c r="AJC30" s="979"/>
      <c r="AJD30" s="979"/>
      <c r="AJE30" s="979"/>
      <c r="AJF30" s="979"/>
      <c r="AJG30" s="979"/>
      <c r="AJH30" s="979"/>
      <c r="AJI30" s="979"/>
      <c r="AJJ30" s="979"/>
      <c r="AJK30" s="979"/>
      <c r="AJL30" s="979"/>
      <c r="AJM30" s="979"/>
      <c r="AJN30" s="979"/>
      <c r="AJO30" s="979"/>
      <c r="AJP30" s="979"/>
      <c r="AJQ30" s="979"/>
      <c r="AJR30" s="979"/>
      <c r="AJS30" s="979"/>
      <c r="AJT30" s="979"/>
      <c r="AJU30" s="979"/>
      <c r="AJV30" s="979"/>
      <c r="AJW30" s="979"/>
      <c r="AJX30" s="979"/>
      <c r="AJY30" s="979"/>
      <c r="AJZ30" s="979"/>
      <c r="AKA30" s="979"/>
      <c r="AKB30" s="979"/>
      <c r="AKC30" s="979"/>
      <c r="AKD30" s="979"/>
      <c r="AKE30" s="979"/>
      <c r="AKF30" s="979"/>
      <c r="AKG30" s="979"/>
      <c r="AKH30" s="979"/>
      <c r="AKI30" s="979"/>
      <c r="AKJ30" s="979"/>
      <c r="AKK30" s="979"/>
      <c r="AKL30" s="979"/>
      <c r="AKM30" s="979"/>
      <c r="AKN30" s="979"/>
      <c r="AKO30" s="979"/>
      <c r="AKP30" s="979"/>
      <c r="AKQ30" s="979"/>
      <c r="AKR30" s="979"/>
      <c r="AKS30" s="979"/>
      <c r="AKT30" s="979"/>
      <c r="AKU30" s="979"/>
      <c r="AKV30" s="979"/>
      <c r="AKW30" s="979"/>
      <c r="AKX30" s="979"/>
      <c r="AKY30" s="979"/>
      <c r="AKZ30" s="979"/>
      <c r="ALA30" s="979"/>
      <c r="ALB30" s="979"/>
      <c r="ALC30" s="979"/>
      <c r="ALD30" s="979"/>
      <c r="ALE30" s="979"/>
      <c r="ALF30" s="979"/>
      <c r="ALG30" s="979"/>
      <c r="ALH30" s="979"/>
      <c r="ALI30" s="979"/>
      <c r="ALJ30" s="979"/>
      <c r="ALK30" s="979"/>
      <c r="ALL30" s="979"/>
      <c r="ALM30" s="979"/>
      <c r="ALN30" s="979"/>
      <c r="ALO30" s="979"/>
      <c r="ALP30" s="979"/>
      <c r="ALQ30" s="979"/>
      <c r="ALR30" s="979"/>
      <c r="ALS30" s="979"/>
      <c r="ALT30" s="979"/>
      <c r="ALU30" s="979"/>
      <c r="ALV30" s="979"/>
      <c r="ALW30" s="979"/>
      <c r="ALX30" s="979"/>
      <c r="ALY30" s="979"/>
      <c r="ALZ30" s="979"/>
      <c r="AMA30" s="979"/>
      <c r="AMB30" s="979"/>
      <c r="AMC30" s="979"/>
      <c r="AMD30" s="979"/>
      <c r="AME30" s="979"/>
      <c r="AMF30" s="979"/>
      <c r="AMG30" s="979"/>
      <c r="AMH30" s="979"/>
      <c r="AMI30" s="979"/>
      <c r="AMJ30" s="979"/>
      <c r="AMK30" s="979"/>
      <c r="AML30" s="979"/>
      <c r="AMM30" s="979"/>
      <c r="AMN30" s="979"/>
      <c r="AMO30" s="979"/>
      <c r="AMP30" s="979"/>
      <c r="AMQ30" s="979"/>
      <c r="AMR30" s="979"/>
      <c r="AMS30" s="979"/>
      <c r="AMT30" s="979"/>
      <c r="AMU30" s="979"/>
      <c r="AMV30" s="979"/>
      <c r="AMW30" s="979"/>
      <c r="AMX30" s="979"/>
      <c r="AMY30" s="979"/>
      <c r="AMZ30" s="979"/>
      <c r="ANA30" s="979"/>
      <c r="ANB30" s="979"/>
      <c r="ANC30" s="979"/>
      <c r="AND30" s="979"/>
      <c r="ANE30" s="979"/>
      <c r="ANF30" s="979"/>
      <c r="ANG30" s="979"/>
      <c r="ANH30" s="979"/>
      <c r="ANI30" s="979"/>
      <c r="ANJ30" s="979"/>
      <c r="ANK30" s="979"/>
      <c r="ANL30" s="979"/>
      <c r="ANM30" s="979"/>
      <c r="ANN30" s="979"/>
      <c r="ANO30" s="979"/>
      <c r="ANP30" s="979"/>
      <c r="ANQ30" s="979"/>
      <c r="ANR30" s="979"/>
      <c r="ANS30" s="979"/>
      <c r="ANT30" s="979"/>
      <c r="ANU30" s="979"/>
      <c r="ANV30" s="979"/>
      <c r="ANW30" s="979"/>
      <c r="ANX30" s="979"/>
      <c r="ANY30" s="979"/>
      <c r="ANZ30" s="979"/>
      <c r="AOA30" s="979"/>
      <c r="AOB30" s="979"/>
      <c r="AOC30" s="979"/>
      <c r="AOD30" s="979"/>
      <c r="AOE30" s="979"/>
      <c r="AOF30" s="979"/>
      <c r="AOG30" s="979"/>
      <c r="AOH30" s="979"/>
      <c r="AOI30" s="979"/>
      <c r="AOJ30" s="979"/>
      <c r="AOK30" s="979"/>
      <c r="AOL30" s="979"/>
      <c r="AOM30" s="979"/>
      <c r="AON30" s="979"/>
      <c r="AOO30" s="979"/>
      <c r="AOP30" s="979"/>
      <c r="AOQ30" s="979"/>
      <c r="AOR30" s="979"/>
      <c r="AOS30" s="979"/>
      <c r="AOT30" s="979"/>
      <c r="AOU30" s="979"/>
      <c r="AOV30" s="979"/>
      <c r="AOW30" s="979"/>
      <c r="AOX30" s="979"/>
      <c r="AOY30" s="979"/>
      <c r="AOZ30" s="979"/>
      <c r="APA30" s="979"/>
      <c r="APB30" s="979"/>
      <c r="APC30" s="979"/>
      <c r="APD30" s="979"/>
      <c r="APE30" s="979"/>
      <c r="APF30" s="979"/>
      <c r="APG30" s="979"/>
      <c r="APH30" s="979"/>
      <c r="API30" s="979"/>
      <c r="APJ30" s="979"/>
      <c r="APK30" s="979"/>
      <c r="APL30" s="979"/>
      <c r="APM30" s="979"/>
      <c r="APN30" s="979"/>
      <c r="APO30" s="979"/>
      <c r="APP30" s="979"/>
      <c r="APQ30" s="979"/>
      <c r="APR30" s="979"/>
      <c r="APS30" s="979"/>
      <c r="APT30" s="979"/>
      <c r="APU30" s="979"/>
      <c r="APV30" s="979"/>
      <c r="APW30" s="979"/>
      <c r="APX30" s="979"/>
      <c r="APY30" s="979"/>
      <c r="APZ30" s="979"/>
      <c r="AQA30" s="979"/>
      <c r="AQB30" s="979"/>
      <c r="AQC30" s="979"/>
      <c r="AQD30" s="979"/>
      <c r="AQE30" s="979"/>
      <c r="AQF30" s="979"/>
      <c r="AQG30" s="979"/>
      <c r="AQH30" s="979"/>
      <c r="AQI30" s="979"/>
      <c r="AQJ30" s="979"/>
      <c r="AQK30" s="979"/>
      <c r="AQL30" s="979"/>
      <c r="AQM30" s="979"/>
      <c r="AQN30" s="979"/>
      <c r="AQO30" s="979"/>
      <c r="AQP30" s="979"/>
      <c r="AQQ30" s="979"/>
      <c r="AQR30" s="979"/>
      <c r="AQS30" s="979"/>
      <c r="AQT30" s="979"/>
      <c r="AQU30" s="979"/>
      <c r="AQV30" s="979"/>
      <c r="AQW30" s="979"/>
      <c r="AQX30" s="979"/>
      <c r="AQY30" s="979"/>
      <c r="AQZ30" s="979"/>
      <c r="ARA30" s="979"/>
      <c r="ARB30" s="979"/>
      <c r="ARC30" s="979"/>
      <c r="ARD30" s="979"/>
      <c r="ARE30" s="979"/>
      <c r="ARF30" s="979"/>
      <c r="ARG30" s="979"/>
      <c r="ARH30" s="979"/>
      <c r="ARI30" s="979"/>
      <c r="ARJ30" s="979"/>
      <c r="ARK30" s="979"/>
      <c r="ARL30" s="979"/>
      <c r="ARM30" s="979"/>
      <c r="ARN30" s="979"/>
      <c r="ARO30" s="979"/>
      <c r="ARP30" s="979"/>
      <c r="ARQ30" s="979"/>
      <c r="ARR30" s="979"/>
      <c r="ARS30" s="979"/>
      <c r="ART30" s="979"/>
      <c r="ARU30" s="979"/>
      <c r="ARV30" s="979"/>
      <c r="ARW30" s="979"/>
      <c r="ARX30" s="979"/>
      <c r="ARY30" s="979"/>
      <c r="ARZ30" s="979"/>
      <c r="ASA30" s="979"/>
      <c r="ASB30" s="979"/>
      <c r="ASC30" s="979"/>
      <c r="ASD30" s="979"/>
      <c r="ASE30" s="979"/>
      <c r="ASF30" s="979"/>
      <c r="ASG30" s="979"/>
      <c r="ASH30" s="979"/>
      <c r="ASI30" s="979"/>
      <c r="ASJ30" s="979"/>
      <c r="ASK30" s="979"/>
      <c r="ASL30" s="979"/>
      <c r="ASM30" s="979"/>
      <c r="ASN30" s="979"/>
      <c r="ASO30" s="979"/>
      <c r="ASP30" s="979"/>
      <c r="ASQ30" s="979"/>
      <c r="ASR30" s="979"/>
      <c r="ASS30" s="979"/>
      <c r="AST30" s="979"/>
      <c r="ASU30" s="979"/>
      <c r="ASV30" s="979"/>
      <c r="ASW30" s="979"/>
      <c r="ASX30" s="979"/>
      <c r="ASY30" s="979"/>
      <c r="ASZ30" s="979"/>
      <c r="ATA30" s="979"/>
      <c r="ATB30" s="979"/>
      <c r="ATC30" s="979"/>
      <c r="ATD30" s="979"/>
      <c r="ATE30" s="979"/>
      <c r="ATF30" s="979"/>
      <c r="ATG30" s="979"/>
      <c r="ATH30" s="979"/>
      <c r="ATI30" s="979"/>
      <c r="ATJ30" s="979"/>
      <c r="ATK30" s="979"/>
      <c r="ATL30" s="979"/>
      <c r="ATM30" s="979"/>
      <c r="ATN30" s="979"/>
      <c r="ATO30" s="979"/>
      <c r="ATP30" s="979"/>
      <c r="ATQ30" s="979"/>
      <c r="ATR30" s="979"/>
      <c r="ATS30" s="979"/>
      <c r="ATT30" s="979"/>
      <c r="ATU30" s="979"/>
      <c r="ATV30" s="979"/>
      <c r="ATW30" s="979"/>
      <c r="ATX30" s="979"/>
      <c r="ATY30" s="979"/>
      <c r="ATZ30" s="979"/>
      <c r="AUA30" s="979"/>
      <c r="AUB30" s="979"/>
      <c r="AUC30" s="979"/>
      <c r="AUD30" s="979"/>
      <c r="AUE30" s="979"/>
      <c r="AUF30" s="979"/>
      <c r="AUG30" s="979"/>
      <c r="AUH30" s="979"/>
      <c r="AUI30" s="979"/>
      <c r="AUJ30" s="979"/>
      <c r="AUK30" s="979"/>
      <c r="AUL30" s="979"/>
      <c r="AUM30" s="979"/>
      <c r="AUN30" s="979"/>
      <c r="AUO30" s="979"/>
      <c r="AUP30" s="979"/>
      <c r="AUQ30" s="979"/>
      <c r="AUR30" s="979"/>
      <c r="AUS30" s="979"/>
      <c r="AUT30" s="979"/>
      <c r="AUU30" s="979"/>
      <c r="AUV30" s="979"/>
      <c r="AUW30" s="979"/>
      <c r="AUX30" s="979"/>
      <c r="AUY30" s="979"/>
      <c r="AUZ30" s="979"/>
      <c r="AVA30" s="979"/>
      <c r="AVB30" s="979"/>
      <c r="AVC30" s="979"/>
      <c r="AVD30" s="979"/>
      <c r="AVE30" s="979"/>
      <c r="AVF30" s="979"/>
      <c r="AVG30" s="979"/>
      <c r="AVH30" s="979"/>
      <c r="AVI30" s="979"/>
      <c r="AVJ30" s="979"/>
      <c r="AVK30" s="979"/>
      <c r="AVL30" s="979"/>
      <c r="AVM30" s="979"/>
      <c r="AVN30" s="979"/>
      <c r="AVO30" s="979"/>
      <c r="AVP30" s="979"/>
      <c r="AVQ30" s="979"/>
      <c r="AVR30" s="979"/>
      <c r="AVS30" s="979"/>
      <c r="AVT30" s="979"/>
      <c r="AVU30" s="979"/>
      <c r="AVV30" s="979"/>
      <c r="AVW30" s="979"/>
      <c r="AVX30" s="979"/>
      <c r="AVY30" s="979"/>
      <c r="AVZ30" s="979"/>
      <c r="AWA30" s="979"/>
      <c r="AWB30" s="979"/>
      <c r="AWC30" s="979"/>
      <c r="AWD30" s="979"/>
      <c r="AWE30" s="979"/>
      <c r="AWF30" s="979"/>
      <c r="AWG30" s="979"/>
      <c r="AWH30" s="979"/>
      <c r="AWI30" s="979"/>
      <c r="AWJ30" s="979"/>
      <c r="AWK30" s="979"/>
      <c r="AWL30" s="979"/>
      <c r="AWM30" s="979"/>
      <c r="AWN30" s="979"/>
      <c r="AWO30" s="979"/>
      <c r="AWP30" s="979"/>
      <c r="AWQ30" s="979"/>
      <c r="AWR30" s="979"/>
      <c r="AWS30" s="979"/>
      <c r="AWT30" s="979"/>
      <c r="AWU30" s="979"/>
      <c r="AWV30" s="979"/>
      <c r="AWW30" s="979"/>
      <c r="AWX30" s="979"/>
      <c r="AWY30" s="979"/>
      <c r="AWZ30" s="979"/>
      <c r="AXA30" s="979"/>
      <c r="AXB30" s="979"/>
      <c r="AXC30" s="979"/>
      <c r="AXD30" s="979"/>
      <c r="AXE30" s="979"/>
      <c r="AXF30" s="979"/>
      <c r="AXG30" s="979"/>
      <c r="AXH30" s="979"/>
      <c r="AXI30" s="979"/>
      <c r="AXJ30" s="979"/>
      <c r="AXK30" s="979"/>
      <c r="AXL30" s="979"/>
      <c r="AXM30" s="979"/>
      <c r="AXN30" s="979"/>
      <c r="AXO30" s="979"/>
      <c r="AXP30" s="979"/>
      <c r="AXQ30" s="979"/>
      <c r="AXR30" s="979"/>
      <c r="AXS30" s="979"/>
      <c r="AXT30" s="979"/>
      <c r="AXU30" s="979"/>
      <c r="AXV30" s="979"/>
      <c r="AXW30" s="979"/>
      <c r="AXX30" s="979"/>
      <c r="AXY30" s="979"/>
      <c r="AXZ30" s="979"/>
      <c r="AYA30" s="979"/>
      <c r="AYB30" s="979"/>
      <c r="AYC30" s="979"/>
      <c r="AYD30" s="979"/>
      <c r="AYE30" s="979"/>
      <c r="AYF30" s="979"/>
      <c r="AYG30" s="979"/>
      <c r="AYH30" s="979"/>
      <c r="AYI30" s="979"/>
      <c r="AYJ30" s="979"/>
      <c r="AYK30" s="979"/>
      <c r="AYL30" s="979"/>
      <c r="AYM30" s="979"/>
      <c r="AYN30" s="979"/>
      <c r="AYO30" s="979"/>
      <c r="AYP30" s="979"/>
      <c r="AYQ30" s="979"/>
      <c r="AYR30" s="979"/>
      <c r="AYS30" s="979"/>
      <c r="AYT30" s="979"/>
      <c r="AYU30" s="979"/>
      <c r="AYV30" s="979"/>
      <c r="AYW30" s="979"/>
      <c r="AYX30" s="979"/>
      <c r="AYY30" s="979"/>
      <c r="AYZ30" s="979"/>
      <c r="AZA30" s="979"/>
      <c r="AZB30" s="979"/>
      <c r="AZC30" s="979"/>
      <c r="AZD30" s="979"/>
      <c r="AZE30" s="979"/>
      <c r="AZF30" s="979"/>
      <c r="AZG30" s="979"/>
      <c r="AZH30" s="979"/>
      <c r="AZI30" s="979"/>
      <c r="AZJ30" s="979"/>
      <c r="AZK30" s="979"/>
      <c r="AZL30" s="979"/>
      <c r="AZM30" s="979"/>
      <c r="AZN30" s="979"/>
      <c r="AZO30" s="979"/>
      <c r="AZP30" s="979"/>
      <c r="AZQ30" s="979"/>
      <c r="AZR30" s="979"/>
      <c r="AZS30" s="979"/>
      <c r="AZT30" s="979"/>
      <c r="AZU30" s="979"/>
      <c r="AZV30" s="979"/>
      <c r="AZW30" s="979"/>
      <c r="AZX30" s="979"/>
      <c r="AZY30" s="979"/>
      <c r="AZZ30" s="979"/>
      <c r="BAA30" s="979"/>
      <c r="BAB30" s="979"/>
      <c r="BAC30" s="979"/>
      <c r="BAD30" s="979"/>
      <c r="BAE30" s="979"/>
      <c r="BAF30" s="979"/>
      <c r="BAG30" s="979"/>
      <c r="BAH30" s="979"/>
      <c r="BAI30" s="979"/>
      <c r="BAJ30" s="979"/>
      <c r="BAK30" s="979"/>
      <c r="BAL30" s="979"/>
      <c r="BAM30" s="979"/>
      <c r="BAN30" s="979"/>
      <c r="BAO30" s="979"/>
      <c r="BAP30" s="979"/>
      <c r="BAQ30" s="979"/>
      <c r="BAR30" s="979"/>
      <c r="BAS30" s="979"/>
      <c r="BAT30" s="979"/>
      <c r="BAU30" s="979"/>
      <c r="BAV30" s="979"/>
      <c r="BAW30" s="979"/>
      <c r="BAX30" s="979"/>
      <c r="BAY30" s="979"/>
      <c r="BAZ30" s="979"/>
      <c r="BBA30" s="979"/>
      <c r="BBB30" s="979"/>
      <c r="BBC30" s="979"/>
      <c r="BBD30" s="979"/>
      <c r="BBE30" s="979"/>
      <c r="BBF30" s="979"/>
      <c r="BBG30" s="979"/>
      <c r="BBH30" s="979"/>
      <c r="BBI30" s="979"/>
      <c r="BBJ30" s="979"/>
      <c r="BBK30" s="979"/>
      <c r="BBL30" s="979"/>
      <c r="BBM30" s="979"/>
      <c r="BBN30" s="979"/>
      <c r="BBO30" s="979"/>
      <c r="BBP30" s="979"/>
      <c r="BBQ30" s="979"/>
      <c r="BBR30" s="979"/>
      <c r="BBS30" s="979"/>
      <c r="BBT30" s="979"/>
      <c r="BBU30" s="979"/>
      <c r="BBV30" s="979"/>
      <c r="BBW30" s="979"/>
      <c r="BBX30" s="979"/>
      <c r="BBY30" s="979"/>
      <c r="BBZ30" s="979"/>
      <c r="BCA30" s="979"/>
      <c r="BCB30" s="979"/>
      <c r="BCC30" s="979"/>
      <c r="BCD30" s="979"/>
      <c r="BCE30" s="979"/>
      <c r="BCF30" s="979"/>
      <c r="BCG30" s="979"/>
      <c r="BCH30" s="979"/>
      <c r="BCI30" s="979"/>
      <c r="BCJ30" s="979"/>
      <c r="BCK30" s="979"/>
      <c r="BCL30" s="979"/>
      <c r="BCM30" s="979"/>
      <c r="BCN30" s="979"/>
      <c r="BCO30" s="979"/>
      <c r="BCP30" s="979"/>
      <c r="BCQ30" s="979"/>
      <c r="BCR30" s="979"/>
      <c r="BCS30" s="979"/>
      <c r="BCT30" s="979"/>
      <c r="BCU30" s="979"/>
      <c r="BCV30" s="979"/>
      <c r="BCW30" s="979"/>
      <c r="BCX30" s="979"/>
      <c r="BCY30" s="979"/>
      <c r="BCZ30" s="979"/>
      <c r="BDA30" s="979"/>
      <c r="BDB30" s="979"/>
      <c r="BDC30" s="979"/>
      <c r="BDD30" s="979"/>
      <c r="BDE30" s="979"/>
      <c r="BDF30" s="979"/>
      <c r="BDG30" s="979"/>
      <c r="BDH30" s="979"/>
      <c r="BDI30" s="979"/>
      <c r="BDJ30" s="979"/>
      <c r="BDK30" s="979"/>
      <c r="BDL30" s="979"/>
      <c r="BDM30" s="979"/>
      <c r="BDN30" s="979"/>
      <c r="BDO30" s="979"/>
      <c r="BDP30" s="979"/>
      <c r="BDQ30" s="979"/>
      <c r="BDR30" s="979"/>
      <c r="BDS30" s="979"/>
      <c r="BDT30" s="979"/>
      <c r="BDU30" s="979"/>
      <c r="BDV30" s="979"/>
      <c r="BDW30" s="979"/>
      <c r="BDX30" s="979"/>
      <c r="BDY30" s="979"/>
      <c r="BDZ30" s="979"/>
      <c r="BEA30" s="979"/>
      <c r="BEB30" s="979"/>
      <c r="BEC30" s="979"/>
      <c r="BED30" s="979"/>
      <c r="BEE30" s="979"/>
      <c r="BEF30" s="979"/>
      <c r="BEG30" s="979"/>
      <c r="BEH30" s="979"/>
      <c r="BEI30" s="979"/>
      <c r="BEJ30" s="979"/>
      <c r="BEK30" s="979"/>
      <c r="BEL30" s="979"/>
      <c r="BEM30" s="979"/>
      <c r="BEN30" s="979"/>
      <c r="BEO30" s="979"/>
      <c r="BEP30" s="979"/>
      <c r="BEQ30" s="979"/>
      <c r="BER30" s="979"/>
      <c r="BES30" s="979"/>
      <c r="BET30" s="979"/>
      <c r="BEU30" s="979"/>
      <c r="BEV30" s="979"/>
      <c r="BEW30" s="979"/>
      <c r="BEX30" s="979"/>
      <c r="BEY30" s="979"/>
      <c r="BEZ30" s="979"/>
      <c r="BFA30" s="979"/>
      <c r="BFB30" s="979"/>
      <c r="BFC30" s="979"/>
      <c r="BFD30" s="979"/>
      <c r="BFE30" s="979"/>
      <c r="BFF30" s="979"/>
      <c r="BFG30" s="979"/>
      <c r="BFH30" s="979"/>
      <c r="BFI30" s="979"/>
      <c r="BFJ30" s="979"/>
      <c r="BFK30" s="979"/>
      <c r="BFL30" s="979"/>
      <c r="BFM30" s="979"/>
      <c r="BFN30" s="979"/>
      <c r="BFO30" s="979"/>
      <c r="BFP30" s="979"/>
      <c r="BFQ30" s="979"/>
      <c r="BFR30" s="979"/>
      <c r="BFS30" s="979"/>
      <c r="BFT30" s="979"/>
      <c r="BFU30" s="979"/>
      <c r="BFV30" s="979"/>
      <c r="BFW30" s="979"/>
      <c r="BFX30" s="979"/>
      <c r="BFY30" s="979"/>
      <c r="BFZ30" s="979"/>
      <c r="BGA30" s="979"/>
      <c r="BGB30" s="979"/>
      <c r="BGC30" s="979"/>
      <c r="BGD30" s="979"/>
      <c r="BGE30" s="979"/>
      <c r="BGF30" s="979"/>
      <c r="BGG30" s="979"/>
      <c r="BGH30" s="979"/>
      <c r="BGI30" s="979"/>
      <c r="BGJ30" s="979"/>
      <c r="BGK30" s="979"/>
      <c r="BGL30" s="979"/>
      <c r="BGM30" s="979"/>
      <c r="BGN30" s="979"/>
      <c r="BGO30" s="979"/>
      <c r="BGP30" s="979"/>
      <c r="BGQ30" s="979"/>
      <c r="BGR30" s="979"/>
      <c r="BGS30" s="979"/>
      <c r="BGT30" s="979"/>
      <c r="BGU30" s="979"/>
      <c r="BGV30" s="979"/>
      <c r="BGW30" s="979"/>
      <c r="BGX30" s="979"/>
      <c r="BGY30" s="979"/>
      <c r="BGZ30" s="979"/>
      <c r="BHA30" s="979"/>
      <c r="BHB30" s="979"/>
      <c r="BHC30" s="979"/>
      <c r="BHD30" s="979"/>
      <c r="BHE30" s="979"/>
      <c r="BHF30" s="979"/>
      <c r="BHG30" s="979"/>
      <c r="BHH30" s="979"/>
      <c r="BHI30" s="979"/>
      <c r="BHJ30" s="979"/>
      <c r="BHK30" s="979"/>
      <c r="BHL30" s="979"/>
      <c r="BHM30" s="979"/>
      <c r="BHN30" s="979"/>
      <c r="BHO30" s="979"/>
      <c r="BHP30" s="979"/>
      <c r="BHQ30" s="979"/>
      <c r="BHR30" s="979"/>
      <c r="BHS30" s="979"/>
      <c r="BHT30" s="979"/>
      <c r="BHU30" s="979"/>
      <c r="BHV30" s="979"/>
      <c r="BHW30" s="979"/>
      <c r="BHX30" s="979"/>
      <c r="BHY30" s="979"/>
      <c r="BHZ30" s="979"/>
      <c r="BIA30" s="979"/>
      <c r="BIB30" s="979"/>
      <c r="BIC30" s="979"/>
      <c r="BID30" s="979"/>
      <c r="BIE30" s="979"/>
      <c r="BIF30" s="979"/>
      <c r="BIG30" s="979"/>
      <c r="BIH30" s="979"/>
      <c r="BII30" s="979"/>
      <c r="BIJ30" s="979"/>
      <c r="BIK30" s="979"/>
      <c r="BIL30" s="979"/>
      <c r="BIM30" s="979"/>
      <c r="BIN30" s="979"/>
      <c r="BIO30" s="979"/>
      <c r="BIP30" s="979"/>
      <c r="BIQ30" s="979"/>
      <c r="BIR30" s="979"/>
      <c r="BIS30" s="979"/>
      <c r="BIT30" s="979"/>
      <c r="BIU30" s="979"/>
      <c r="BIV30" s="979"/>
      <c r="BIW30" s="979"/>
      <c r="BIX30" s="979"/>
      <c r="BIY30" s="979"/>
      <c r="BIZ30" s="979"/>
      <c r="BJA30" s="979"/>
      <c r="BJB30" s="979"/>
      <c r="BJC30" s="979"/>
      <c r="BJD30" s="979"/>
      <c r="BJE30" s="979"/>
      <c r="BJF30" s="979"/>
      <c r="BJG30" s="979"/>
      <c r="BJH30" s="979"/>
      <c r="BJI30" s="979"/>
      <c r="BJJ30" s="979"/>
      <c r="BJK30" s="979"/>
      <c r="BJL30" s="979"/>
      <c r="BJM30" s="979"/>
      <c r="BJN30" s="979"/>
      <c r="BJO30" s="979"/>
      <c r="BJP30" s="979"/>
      <c r="BJQ30" s="979"/>
      <c r="BJR30" s="979"/>
      <c r="BJS30" s="979"/>
      <c r="BJT30" s="979"/>
      <c r="BJU30" s="979"/>
      <c r="BJV30" s="979"/>
      <c r="BJW30" s="979"/>
      <c r="BJX30" s="979"/>
      <c r="BJY30" s="979"/>
      <c r="BJZ30" s="979"/>
      <c r="BKA30" s="979"/>
      <c r="BKB30" s="979"/>
      <c r="BKC30" s="979"/>
      <c r="BKD30" s="979"/>
      <c r="BKE30" s="979"/>
      <c r="BKF30" s="979"/>
      <c r="BKG30" s="979"/>
      <c r="BKH30" s="979"/>
      <c r="BKI30" s="979"/>
      <c r="BKJ30" s="979"/>
      <c r="BKK30" s="979"/>
      <c r="BKL30" s="979"/>
      <c r="BKM30" s="979"/>
      <c r="BKN30" s="979"/>
      <c r="BKO30" s="979"/>
      <c r="BKP30" s="979"/>
      <c r="BKQ30" s="979"/>
      <c r="BKR30" s="979"/>
      <c r="BKS30" s="979"/>
      <c r="BKT30" s="979"/>
      <c r="BKU30" s="979"/>
      <c r="BKV30" s="979"/>
      <c r="BKW30" s="979"/>
      <c r="BKX30" s="979"/>
      <c r="BKY30" s="979"/>
      <c r="BKZ30" s="979"/>
      <c r="BLA30" s="979"/>
      <c r="BLB30" s="979"/>
      <c r="BLC30" s="979"/>
      <c r="BLD30" s="979"/>
      <c r="BLE30" s="979"/>
      <c r="BLF30" s="979"/>
      <c r="BLG30" s="979"/>
      <c r="BLH30" s="979"/>
      <c r="BLI30" s="979"/>
      <c r="BLJ30" s="979"/>
      <c r="BLK30" s="979"/>
      <c r="BLL30" s="979"/>
      <c r="BLM30" s="979"/>
      <c r="BLN30" s="979"/>
      <c r="BLO30" s="979"/>
      <c r="BLP30" s="979"/>
      <c r="BLQ30" s="979"/>
      <c r="BLR30" s="979"/>
      <c r="BLS30" s="979"/>
      <c r="BLT30" s="979"/>
      <c r="BLU30" s="979"/>
      <c r="BLV30" s="979"/>
      <c r="BLW30" s="979"/>
      <c r="BLX30" s="979"/>
      <c r="BLY30" s="979"/>
      <c r="BLZ30" s="979"/>
      <c r="BMA30" s="979"/>
      <c r="BMB30" s="979"/>
      <c r="BMC30" s="979"/>
      <c r="BMD30" s="979"/>
      <c r="BME30" s="979"/>
      <c r="BMF30" s="979"/>
      <c r="BMG30" s="979"/>
      <c r="BMH30" s="979"/>
      <c r="BMI30" s="979"/>
      <c r="BMJ30" s="979"/>
      <c r="BMK30" s="979"/>
      <c r="BML30" s="979"/>
      <c r="BMM30" s="979"/>
      <c r="BMN30" s="979"/>
      <c r="BMO30" s="979"/>
      <c r="BMP30" s="979"/>
      <c r="BMQ30" s="979"/>
      <c r="BMR30" s="979"/>
      <c r="BMS30" s="979"/>
      <c r="BMT30" s="979"/>
      <c r="BMU30" s="979"/>
      <c r="BMV30" s="979"/>
      <c r="BMW30" s="979"/>
      <c r="BMX30" s="979"/>
      <c r="BMY30" s="979"/>
      <c r="BMZ30" s="979"/>
      <c r="BNA30" s="979"/>
      <c r="BNB30" s="979"/>
      <c r="BNC30" s="979"/>
      <c r="BND30" s="979"/>
      <c r="BNE30" s="979"/>
      <c r="BNF30" s="979"/>
      <c r="BNG30" s="979"/>
      <c r="BNH30" s="979"/>
      <c r="BNI30" s="979"/>
      <c r="BNJ30" s="979"/>
      <c r="BNK30" s="979"/>
      <c r="BNL30" s="979"/>
      <c r="BNM30" s="979"/>
      <c r="BNN30" s="979"/>
      <c r="BNO30" s="979"/>
      <c r="BNP30" s="979"/>
      <c r="BNQ30" s="979"/>
      <c r="BNR30" s="979"/>
      <c r="BNS30" s="979"/>
      <c r="BNT30" s="979"/>
      <c r="BNU30" s="979"/>
      <c r="BNV30" s="979"/>
      <c r="BNW30" s="979"/>
      <c r="BNX30" s="979"/>
      <c r="BNY30" s="979"/>
      <c r="BNZ30" s="979"/>
      <c r="BOA30" s="979"/>
      <c r="BOB30" s="979"/>
      <c r="BOC30" s="979"/>
      <c r="BOD30" s="979"/>
      <c r="BOE30" s="979"/>
      <c r="BOF30" s="979"/>
      <c r="BOG30" s="979"/>
      <c r="BOH30" s="979"/>
      <c r="BOI30" s="979"/>
      <c r="BOJ30" s="979"/>
      <c r="BOK30" s="979"/>
      <c r="BOL30" s="979"/>
      <c r="BOM30" s="979"/>
      <c r="BON30" s="979"/>
      <c r="BOO30" s="979"/>
      <c r="BOP30" s="979"/>
      <c r="BOQ30" s="979"/>
      <c r="BOR30" s="979"/>
      <c r="BOS30" s="979"/>
      <c r="BOT30" s="979"/>
      <c r="BOU30" s="979"/>
      <c r="BOV30" s="979"/>
      <c r="BOW30" s="979"/>
      <c r="BOX30" s="979"/>
      <c r="BOY30" s="979"/>
      <c r="BOZ30" s="979"/>
      <c r="BPA30" s="979"/>
      <c r="BPB30" s="979"/>
      <c r="BPC30" s="979"/>
      <c r="BPD30" s="979"/>
      <c r="BPE30" s="979"/>
      <c r="BPF30" s="979"/>
      <c r="BPG30" s="979"/>
      <c r="BPH30" s="979"/>
      <c r="BPI30" s="979"/>
      <c r="BPJ30" s="979"/>
      <c r="BPK30" s="979"/>
      <c r="BPL30" s="979"/>
      <c r="BPM30" s="979"/>
      <c r="BPN30" s="979"/>
      <c r="BPO30" s="979"/>
      <c r="BPP30" s="979"/>
      <c r="BPQ30" s="979"/>
      <c r="BPR30" s="979"/>
      <c r="BPS30" s="979"/>
      <c r="BPT30" s="979"/>
      <c r="BPU30" s="979"/>
      <c r="BPV30" s="979"/>
      <c r="BPW30" s="979"/>
      <c r="BPX30" s="979"/>
      <c r="BPY30" s="979"/>
      <c r="BPZ30" s="979"/>
      <c r="BQA30" s="979"/>
      <c r="BQB30" s="979"/>
      <c r="BQC30" s="979"/>
      <c r="BQD30" s="979"/>
      <c r="BQE30" s="979"/>
      <c r="BQF30" s="979"/>
      <c r="BQG30" s="979"/>
      <c r="BQH30" s="979"/>
      <c r="BQI30" s="979"/>
      <c r="BQJ30" s="979"/>
      <c r="BQK30" s="979"/>
      <c r="BQL30" s="979"/>
      <c r="BQM30" s="979"/>
      <c r="BQN30" s="979"/>
      <c r="BQO30" s="979"/>
      <c r="BQP30" s="979"/>
      <c r="BQQ30" s="979"/>
      <c r="BQR30" s="979"/>
      <c r="BQS30" s="979"/>
      <c r="BQT30" s="979"/>
      <c r="BQU30" s="979"/>
      <c r="BQV30" s="979"/>
      <c r="BQW30" s="979"/>
      <c r="BQX30" s="979"/>
      <c r="BQY30" s="979"/>
      <c r="BQZ30" s="979"/>
      <c r="BRA30" s="979"/>
      <c r="BRB30" s="979"/>
      <c r="BRC30" s="979"/>
      <c r="BRD30" s="979"/>
      <c r="BRE30" s="979"/>
      <c r="BRF30" s="979"/>
      <c r="BRG30" s="979"/>
      <c r="BRH30" s="979"/>
      <c r="BRI30" s="979"/>
      <c r="BRJ30" s="979"/>
      <c r="BRK30" s="979"/>
      <c r="BRL30" s="979"/>
      <c r="BRM30" s="979"/>
      <c r="BRN30" s="979"/>
      <c r="BRO30" s="979"/>
      <c r="BRP30" s="979"/>
      <c r="BRQ30" s="979"/>
      <c r="BRR30" s="979"/>
      <c r="BRS30" s="979"/>
      <c r="BRT30" s="979"/>
      <c r="BRU30" s="979"/>
      <c r="BRV30" s="979"/>
      <c r="BRW30" s="979"/>
      <c r="BRX30" s="979"/>
      <c r="BRY30" s="979"/>
      <c r="BRZ30" s="979"/>
      <c r="BSA30" s="979"/>
      <c r="BSB30" s="979"/>
      <c r="BSC30" s="979"/>
      <c r="BSD30" s="979"/>
      <c r="BSE30" s="979"/>
      <c r="BSF30" s="979"/>
      <c r="BSG30" s="979"/>
      <c r="BSH30" s="979"/>
      <c r="BSI30" s="979"/>
      <c r="BSJ30" s="979"/>
      <c r="BSK30" s="979"/>
      <c r="BSL30" s="979"/>
      <c r="BSM30" s="979"/>
      <c r="BSN30" s="979"/>
      <c r="BSO30" s="979"/>
      <c r="BSP30" s="979"/>
      <c r="BSQ30" s="979"/>
      <c r="BSR30" s="979"/>
      <c r="BSS30" s="979"/>
      <c r="BST30" s="979"/>
      <c r="BSU30" s="979"/>
      <c r="BSV30" s="979"/>
      <c r="BSW30" s="979"/>
      <c r="BSX30" s="979"/>
      <c r="BSY30" s="979"/>
      <c r="BSZ30" s="979"/>
      <c r="BTA30" s="979"/>
      <c r="BTB30" s="979"/>
      <c r="BTC30" s="979"/>
      <c r="BTD30" s="979"/>
      <c r="BTE30" s="979"/>
      <c r="BTF30" s="979"/>
      <c r="BTG30" s="979"/>
      <c r="BTH30" s="979"/>
      <c r="BTI30" s="979"/>
      <c r="BTJ30" s="979"/>
      <c r="BTK30" s="979"/>
      <c r="BTL30" s="979"/>
      <c r="BTM30" s="979"/>
      <c r="BTN30" s="979"/>
      <c r="BTO30" s="979"/>
      <c r="BTP30" s="979"/>
      <c r="BTQ30" s="979"/>
      <c r="BTR30" s="979"/>
      <c r="BTS30" s="979"/>
      <c r="BTT30" s="979"/>
      <c r="BTU30" s="979"/>
      <c r="BTV30" s="979"/>
      <c r="BTW30" s="979"/>
      <c r="BTX30" s="979"/>
      <c r="BTY30" s="979"/>
      <c r="BTZ30" s="979"/>
      <c r="BUA30" s="979"/>
      <c r="BUB30" s="979"/>
      <c r="BUC30" s="979"/>
      <c r="BUD30" s="979"/>
      <c r="BUE30" s="979"/>
      <c r="BUF30" s="979"/>
      <c r="BUG30" s="979"/>
      <c r="BUH30" s="979"/>
      <c r="BUI30" s="979"/>
      <c r="BUJ30" s="979"/>
      <c r="BUK30" s="979"/>
      <c r="BUL30" s="979"/>
      <c r="BUM30" s="979"/>
      <c r="BUN30" s="979"/>
      <c r="BUO30" s="979"/>
      <c r="BUP30" s="979"/>
      <c r="BUQ30" s="979"/>
      <c r="BUR30" s="979"/>
      <c r="BUS30" s="979"/>
      <c r="BUT30" s="979"/>
      <c r="BUU30" s="979"/>
      <c r="BUV30" s="979"/>
      <c r="BUW30" s="979"/>
      <c r="BUX30" s="979"/>
      <c r="BUY30" s="979"/>
      <c r="BUZ30" s="979"/>
      <c r="BVA30" s="979"/>
      <c r="BVB30" s="979"/>
      <c r="BVC30" s="979"/>
      <c r="BVD30" s="979"/>
      <c r="BVE30" s="979"/>
      <c r="BVF30" s="979"/>
      <c r="BVG30" s="979"/>
      <c r="BVH30" s="979"/>
      <c r="BVI30" s="979"/>
      <c r="BVJ30" s="979"/>
      <c r="BVK30" s="979"/>
      <c r="BVL30" s="979"/>
      <c r="BVM30" s="979"/>
      <c r="BVN30" s="979"/>
      <c r="BVO30" s="979"/>
      <c r="BVP30" s="979"/>
      <c r="BVQ30" s="979"/>
      <c r="BVR30" s="979"/>
      <c r="BVS30" s="979"/>
      <c r="BVT30" s="979"/>
      <c r="BVU30" s="979"/>
      <c r="BVV30" s="979"/>
      <c r="BVW30" s="979"/>
      <c r="BVX30" s="979"/>
      <c r="BVY30" s="979"/>
      <c r="BVZ30" s="979"/>
      <c r="BWA30" s="979"/>
      <c r="BWB30" s="979"/>
      <c r="BWC30" s="979"/>
      <c r="BWD30" s="979"/>
      <c r="BWE30" s="979"/>
      <c r="BWF30" s="979"/>
      <c r="BWG30" s="979"/>
      <c r="BWH30" s="979"/>
      <c r="BWI30" s="979"/>
      <c r="BWJ30" s="979"/>
      <c r="BWK30" s="979"/>
      <c r="BWL30" s="979"/>
      <c r="BWM30" s="979"/>
      <c r="BWN30" s="979"/>
      <c r="BWO30" s="979"/>
      <c r="BWP30" s="979"/>
      <c r="BWQ30" s="979"/>
      <c r="BWR30" s="979"/>
      <c r="BWS30" s="979"/>
      <c r="BWT30" s="979"/>
      <c r="BWU30" s="979"/>
      <c r="BWV30" s="979"/>
      <c r="BWW30" s="979"/>
      <c r="BWX30" s="979"/>
      <c r="BWY30" s="979"/>
      <c r="BWZ30" s="979"/>
      <c r="BXA30" s="979"/>
      <c r="BXB30" s="979"/>
      <c r="BXC30" s="979"/>
      <c r="BXD30" s="979"/>
      <c r="BXE30" s="979"/>
      <c r="BXF30" s="979"/>
      <c r="BXG30" s="979"/>
      <c r="BXH30" s="979"/>
      <c r="BXI30" s="979"/>
      <c r="BXJ30" s="979"/>
      <c r="BXK30" s="979"/>
      <c r="BXL30" s="979"/>
      <c r="BXM30" s="979"/>
      <c r="BXN30" s="979"/>
      <c r="BXO30" s="979"/>
      <c r="BXP30" s="979"/>
      <c r="BXQ30" s="979"/>
      <c r="BXR30" s="979"/>
      <c r="BXS30" s="979"/>
      <c r="BXT30" s="979"/>
      <c r="BXU30" s="979"/>
      <c r="BXV30" s="979"/>
      <c r="BXW30" s="979"/>
      <c r="BXX30" s="979"/>
      <c r="BXY30" s="979"/>
      <c r="BXZ30" s="979"/>
      <c r="BYA30" s="979"/>
      <c r="BYB30" s="979"/>
      <c r="BYC30" s="979"/>
      <c r="BYD30" s="979"/>
      <c r="BYE30" s="979"/>
      <c r="BYF30" s="979"/>
      <c r="BYG30" s="979"/>
      <c r="BYH30" s="979"/>
      <c r="BYI30" s="979"/>
      <c r="BYJ30" s="979"/>
      <c r="BYK30" s="979"/>
      <c r="BYL30" s="979"/>
      <c r="BYM30" s="979"/>
      <c r="BYN30" s="979"/>
      <c r="BYO30" s="979"/>
      <c r="BYP30" s="979"/>
      <c r="BYQ30" s="979"/>
      <c r="BYR30" s="979"/>
      <c r="BYS30" s="979"/>
      <c r="BYT30" s="979"/>
      <c r="BYU30" s="979"/>
      <c r="BYV30" s="979"/>
      <c r="BYW30" s="979"/>
      <c r="BYX30" s="979"/>
      <c r="BYY30" s="979"/>
      <c r="BYZ30" s="979"/>
      <c r="BZA30" s="979"/>
      <c r="BZB30" s="979"/>
      <c r="BZC30" s="979"/>
      <c r="BZD30" s="979"/>
      <c r="BZE30" s="979"/>
      <c r="BZF30" s="979"/>
      <c r="BZG30" s="979"/>
      <c r="BZH30" s="979"/>
      <c r="BZI30" s="979"/>
      <c r="BZJ30" s="979"/>
      <c r="BZK30" s="979"/>
      <c r="BZL30" s="979"/>
      <c r="BZM30" s="979"/>
      <c r="BZN30" s="979"/>
      <c r="BZO30" s="979"/>
      <c r="BZP30" s="979"/>
      <c r="BZQ30" s="979"/>
      <c r="BZR30" s="979"/>
      <c r="BZS30" s="979"/>
      <c r="BZT30" s="979"/>
      <c r="BZU30" s="979"/>
      <c r="BZV30" s="979"/>
      <c r="BZW30" s="979"/>
      <c r="BZX30" s="979"/>
      <c r="BZY30" s="979"/>
      <c r="BZZ30" s="979"/>
      <c r="CAA30" s="979"/>
      <c r="CAB30" s="979"/>
      <c r="CAC30" s="979"/>
      <c r="CAD30" s="979"/>
      <c r="CAE30" s="979"/>
      <c r="CAF30" s="979"/>
      <c r="CAG30" s="979"/>
      <c r="CAH30" s="979"/>
      <c r="CAI30" s="979"/>
      <c r="CAJ30" s="979"/>
      <c r="CAK30" s="979"/>
      <c r="CAL30" s="979"/>
      <c r="CAM30" s="979"/>
      <c r="CAN30" s="979"/>
      <c r="CAO30" s="979"/>
      <c r="CAP30" s="979"/>
      <c r="CAQ30" s="979"/>
      <c r="CAR30" s="979"/>
      <c r="CAS30" s="979"/>
      <c r="CAT30" s="979"/>
      <c r="CAU30" s="979"/>
      <c r="CAV30" s="979"/>
      <c r="CAW30" s="979"/>
      <c r="CAX30" s="979"/>
      <c r="CAY30" s="979"/>
      <c r="CAZ30" s="979"/>
      <c r="CBA30" s="979"/>
      <c r="CBB30" s="979"/>
      <c r="CBC30" s="979"/>
      <c r="CBD30" s="979"/>
      <c r="CBE30" s="979"/>
      <c r="CBF30" s="979"/>
      <c r="CBG30" s="979"/>
      <c r="CBH30" s="979"/>
      <c r="CBI30" s="979"/>
      <c r="CBJ30" s="979"/>
      <c r="CBK30" s="979"/>
      <c r="CBL30" s="979"/>
      <c r="CBM30" s="979"/>
      <c r="CBN30" s="979"/>
      <c r="CBO30" s="979"/>
      <c r="CBP30" s="979"/>
      <c r="CBQ30" s="979"/>
      <c r="CBR30" s="979"/>
      <c r="CBS30" s="979"/>
      <c r="CBT30" s="979"/>
      <c r="CBU30" s="979"/>
      <c r="CBV30" s="979"/>
      <c r="CBW30" s="979"/>
      <c r="CBX30" s="979"/>
      <c r="CBY30" s="979"/>
      <c r="CBZ30" s="979"/>
      <c r="CCA30" s="979"/>
      <c r="CCB30" s="979"/>
      <c r="CCC30" s="979"/>
      <c r="CCD30" s="979"/>
      <c r="CCE30" s="979"/>
      <c r="CCF30" s="979"/>
      <c r="CCG30" s="979"/>
      <c r="CCH30" s="979"/>
      <c r="CCI30" s="979"/>
      <c r="CCJ30" s="979"/>
      <c r="CCK30" s="979"/>
      <c r="CCL30" s="979"/>
      <c r="CCM30" s="979"/>
      <c r="CCN30" s="979"/>
      <c r="CCO30" s="979"/>
      <c r="CCP30" s="979"/>
      <c r="CCQ30" s="979"/>
      <c r="CCR30" s="979"/>
      <c r="CCS30" s="979"/>
      <c r="CCT30" s="979"/>
      <c r="CCU30" s="979"/>
      <c r="CCV30" s="979"/>
      <c r="CCW30" s="979"/>
      <c r="CCX30" s="979"/>
      <c r="CCY30" s="979"/>
      <c r="CCZ30" s="979"/>
      <c r="CDA30" s="979"/>
      <c r="CDB30" s="979"/>
      <c r="CDC30" s="979"/>
      <c r="CDD30" s="979"/>
      <c r="CDE30" s="979"/>
      <c r="CDF30" s="979"/>
      <c r="CDG30" s="979"/>
      <c r="CDH30" s="979"/>
      <c r="CDI30" s="979"/>
      <c r="CDJ30" s="979"/>
      <c r="CDK30" s="979"/>
      <c r="CDL30" s="979"/>
      <c r="CDM30" s="979"/>
      <c r="CDN30" s="979"/>
      <c r="CDO30" s="979"/>
      <c r="CDP30" s="979"/>
      <c r="CDQ30" s="979"/>
      <c r="CDR30" s="979"/>
      <c r="CDS30" s="979"/>
      <c r="CDT30" s="979"/>
      <c r="CDU30" s="979"/>
      <c r="CDV30" s="979"/>
      <c r="CDW30" s="979"/>
      <c r="CDX30" s="979"/>
      <c r="CDY30" s="979"/>
      <c r="CDZ30" s="979"/>
      <c r="CEA30" s="979"/>
      <c r="CEB30" s="979"/>
      <c r="CEC30" s="979"/>
      <c r="CED30" s="979"/>
      <c r="CEE30" s="979"/>
      <c r="CEF30" s="979"/>
      <c r="CEG30" s="979"/>
      <c r="CEH30" s="979"/>
      <c r="CEI30" s="979"/>
      <c r="CEJ30" s="979"/>
      <c r="CEK30" s="979"/>
      <c r="CEL30" s="979"/>
      <c r="CEM30" s="979"/>
      <c r="CEN30" s="979"/>
      <c r="CEO30" s="979"/>
      <c r="CEP30" s="979"/>
      <c r="CEQ30" s="979"/>
      <c r="CER30" s="979"/>
      <c r="CES30" s="979"/>
      <c r="CET30" s="979"/>
      <c r="CEU30" s="979"/>
      <c r="CEV30" s="979"/>
      <c r="CEW30" s="979"/>
      <c r="CEX30" s="979"/>
      <c r="CEY30" s="979"/>
      <c r="CEZ30" s="979"/>
      <c r="CFA30" s="979"/>
      <c r="CFB30" s="979"/>
      <c r="CFC30" s="979"/>
      <c r="CFD30" s="979"/>
      <c r="CFE30" s="979"/>
      <c r="CFF30" s="979"/>
      <c r="CFG30" s="979"/>
      <c r="CFH30" s="979"/>
      <c r="CFI30" s="979"/>
      <c r="CFJ30" s="979"/>
      <c r="CFK30" s="979"/>
      <c r="CFL30" s="979"/>
      <c r="CFM30" s="979"/>
      <c r="CFN30" s="979"/>
      <c r="CFO30" s="979"/>
      <c r="CFP30" s="979"/>
      <c r="CFQ30" s="979"/>
      <c r="CFR30" s="979"/>
      <c r="CFS30" s="979"/>
      <c r="CFT30" s="979"/>
      <c r="CFU30" s="979"/>
      <c r="CFV30" s="979"/>
      <c r="CFW30" s="979"/>
      <c r="CFX30" s="979"/>
      <c r="CFY30" s="979"/>
      <c r="CFZ30" s="979"/>
      <c r="CGA30" s="979"/>
      <c r="CGB30" s="979"/>
      <c r="CGC30" s="979"/>
      <c r="CGD30" s="979"/>
      <c r="CGE30" s="979"/>
      <c r="CGF30" s="979"/>
      <c r="CGG30" s="979"/>
      <c r="CGH30" s="979"/>
      <c r="CGI30" s="979"/>
      <c r="CGJ30" s="979"/>
      <c r="CGK30" s="979"/>
      <c r="CGL30" s="979"/>
      <c r="CGM30" s="979"/>
      <c r="CGN30" s="979"/>
      <c r="CGO30" s="979"/>
      <c r="CGP30" s="979"/>
      <c r="CGQ30" s="979"/>
      <c r="CGR30" s="979"/>
      <c r="CGS30" s="979"/>
      <c r="CGT30" s="979"/>
      <c r="CGU30" s="979"/>
      <c r="CGV30" s="979"/>
      <c r="CGW30" s="979"/>
      <c r="CGX30" s="979"/>
      <c r="CGY30" s="979"/>
      <c r="CGZ30" s="979"/>
      <c r="CHA30" s="979"/>
      <c r="CHB30" s="979"/>
      <c r="CHC30" s="979"/>
      <c r="CHD30" s="979"/>
      <c r="CHE30" s="979"/>
      <c r="CHF30" s="979"/>
      <c r="CHG30" s="979"/>
      <c r="CHH30" s="979"/>
      <c r="CHI30" s="979"/>
      <c r="CHJ30" s="979"/>
      <c r="CHK30" s="979"/>
      <c r="CHL30" s="979"/>
      <c r="CHM30" s="979"/>
      <c r="CHN30" s="979"/>
      <c r="CHO30" s="979"/>
      <c r="CHP30" s="979"/>
      <c r="CHQ30" s="979"/>
      <c r="CHR30" s="979"/>
      <c r="CHS30" s="979"/>
      <c r="CHT30" s="979"/>
      <c r="CHU30" s="979"/>
      <c r="CHV30" s="979"/>
      <c r="CHW30" s="979"/>
      <c r="CHX30" s="979"/>
      <c r="CHY30" s="979"/>
      <c r="CHZ30" s="979"/>
      <c r="CIA30" s="979"/>
      <c r="CIB30" s="979"/>
      <c r="CIC30" s="979"/>
      <c r="CID30" s="979"/>
      <c r="CIE30" s="979"/>
      <c r="CIF30" s="979"/>
      <c r="CIG30" s="979"/>
      <c r="CIH30" s="979"/>
      <c r="CII30" s="979"/>
      <c r="CIJ30" s="979"/>
      <c r="CIK30" s="979"/>
      <c r="CIL30" s="979"/>
      <c r="CIM30" s="979"/>
      <c r="CIN30" s="979"/>
      <c r="CIO30" s="979"/>
      <c r="CIP30" s="979"/>
      <c r="CIQ30" s="979"/>
      <c r="CIR30" s="979"/>
      <c r="CIS30" s="979"/>
      <c r="CIT30" s="979"/>
      <c r="CIU30" s="979"/>
      <c r="CIV30" s="979"/>
      <c r="CIW30" s="979"/>
      <c r="CIX30" s="979"/>
      <c r="CIY30" s="979"/>
      <c r="CIZ30" s="979"/>
      <c r="CJA30" s="979"/>
      <c r="CJB30" s="979"/>
      <c r="CJC30" s="979"/>
      <c r="CJD30" s="979"/>
      <c r="CJE30" s="979"/>
      <c r="CJF30" s="979"/>
      <c r="CJG30" s="979"/>
      <c r="CJH30" s="979"/>
      <c r="CJI30" s="979"/>
      <c r="CJJ30" s="979"/>
      <c r="CJK30" s="979"/>
      <c r="CJL30" s="979"/>
      <c r="CJM30" s="979"/>
      <c r="CJN30" s="979"/>
      <c r="CJO30" s="979"/>
      <c r="CJP30" s="979"/>
      <c r="CJQ30" s="979"/>
      <c r="CJR30" s="979"/>
      <c r="CJS30" s="979"/>
      <c r="CJT30" s="979"/>
      <c r="CJU30" s="979"/>
      <c r="CJV30" s="979"/>
      <c r="CJW30" s="979"/>
      <c r="CJX30" s="979"/>
      <c r="CJY30" s="979"/>
      <c r="CJZ30" s="979"/>
      <c r="CKA30" s="979"/>
      <c r="CKB30" s="979"/>
      <c r="CKC30" s="979"/>
      <c r="CKD30" s="979"/>
      <c r="CKE30" s="979"/>
      <c r="CKF30" s="979"/>
      <c r="CKG30" s="979"/>
      <c r="CKH30" s="979"/>
      <c r="CKI30" s="979"/>
      <c r="CKJ30" s="979"/>
      <c r="CKK30" s="979"/>
      <c r="CKL30" s="979"/>
      <c r="CKM30" s="979"/>
      <c r="CKN30" s="979"/>
      <c r="CKO30" s="979"/>
      <c r="CKP30" s="979"/>
      <c r="CKQ30" s="979"/>
      <c r="CKR30" s="979"/>
      <c r="CKS30" s="979"/>
      <c r="CKT30" s="979"/>
      <c r="CKU30" s="979"/>
      <c r="CKV30" s="979"/>
      <c r="CKW30" s="979"/>
      <c r="CKX30" s="979"/>
      <c r="CKY30" s="979"/>
      <c r="CKZ30" s="979"/>
      <c r="CLA30" s="979"/>
      <c r="CLB30" s="979"/>
      <c r="CLC30" s="979"/>
      <c r="CLD30" s="979"/>
      <c r="CLE30" s="979"/>
      <c r="CLF30" s="979"/>
      <c r="CLG30" s="979"/>
      <c r="CLH30" s="979"/>
      <c r="CLI30" s="979"/>
      <c r="CLJ30" s="979"/>
      <c r="CLK30" s="979"/>
      <c r="CLL30" s="979"/>
      <c r="CLM30" s="979"/>
      <c r="CLN30" s="979"/>
      <c r="CLO30" s="979"/>
      <c r="CLP30" s="979"/>
      <c r="CLQ30" s="979"/>
      <c r="CLR30" s="979"/>
      <c r="CLS30" s="979"/>
      <c r="CLT30" s="979"/>
      <c r="CLU30" s="979"/>
      <c r="CLV30" s="979"/>
      <c r="CLW30" s="979"/>
      <c r="CLX30" s="979"/>
      <c r="CLY30" s="979"/>
      <c r="CLZ30" s="979"/>
      <c r="CMA30" s="979"/>
      <c r="CMB30" s="979"/>
      <c r="CMC30" s="979"/>
      <c r="CMD30" s="979"/>
      <c r="CME30" s="979"/>
      <c r="CMF30" s="979"/>
      <c r="CMG30" s="979"/>
      <c r="CMH30" s="979"/>
      <c r="CMI30" s="979"/>
      <c r="CMJ30" s="979"/>
      <c r="CMK30" s="979"/>
      <c r="CML30" s="979"/>
      <c r="CMM30" s="979"/>
      <c r="CMN30" s="979"/>
      <c r="CMO30" s="979"/>
      <c r="CMP30" s="979"/>
      <c r="CMQ30" s="979"/>
      <c r="CMR30" s="979"/>
      <c r="CMS30" s="979"/>
      <c r="CMT30" s="979"/>
      <c r="CMU30" s="979"/>
      <c r="CMV30" s="979"/>
      <c r="CMW30" s="979"/>
      <c r="CMX30" s="979"/>
      <c r="CMY30" s="979"/>
      <c r="CMZ30" s="979"/>
      <c r="CNA30" s="979"/>
      <c r="CNB30" s="979"/>
      <c r="CNC30" s="979"/>
      <c r="CND30" s="979"/>
      <c r="CNE30" s="979"/>
      <c r="CNF30" s="979"/>
      <c r="CNG30" s="979"/>
      <c r="CNH30" s="979"/>
      <c r="CNI30" s="979"/>
      <c r="CNJ30" s="979"/>
      <c r="CNK30" s="979"/>
      <c r="CNL30" s="979"/>
      <c r="CNM30" s="979"/>
      <c r="CNN30" s="979"/>
      <c r="CNO30" s="979"/>
      <c r="CNP30" s="979"/>
      <c r="CNQ30" s="979"/>
      <c r="CNR30" s="979"/>
      <c r="CNS30" s="979"/>
      <c r="CNT30" s="979"/>
      <c r="CNU30" s="979"/>
      <c r="CNV30" s="979"/>
      <c r="CNW30" s="979"/>
      <c r="CNX30" s="979"/>
      <c r="CNY30" s="979"/>
      <c r="CNZ30" s="979"/>
      <c r="COA30" s="979"/>
      <c r="COB30" s="979"/>
      <c r="COC30" s="979"/>
      <c r="COD30" s="979"/>
      <c r="COE30" s="979"/>
      <c r="COF30" s="979"/>
      <c r="COG30" s="979"/>
      <c r="COH30" s="979"/>
      <c r="COI30" s="979"/>
      <c r="COJ30" s="979"/>
      <c r="COK30" s="979"/>
      <c r="COL30" s="979"/>
      <c r="COM30" s="979"/>
      <c r="CON30" s="979"/>
      <c r="COO30" s="979"/>
      <c r="COP30" s="979"/>
      <c r="COQ30" s="979"/>
      <c r="COR30" s="979"/>
      <c r="COS30" s="979"/>
      <c r="COT30" s="979"/>
      <c r="COU30" s="979"/>
      <c r="COV30" s="979"/>
      <c r="COW30" s="979"/>
      <c r="COX30" s="979"/>
      <c r="COY30" s="979"/>
      <c r="COZ30" s="979"/>
      <c r="CPA30" s="979"/>
      <c r="CPB30" s="979"/>
      <c r="CPC30" s="979"/>
      <c r="CPD30" s="979"/>
      <c r="CPE30" s="979"/>
      <c r="CPF30" s="979"/>
      <c r="CPG30" s="979"/>
      <c r="CPH30" s="979"/>
      <c r="CPI30" s="979"/>
      <c r="CPJ30" s="979"/>
      <c r="CPK30" s="979"/>
      <c r="CPL30" s="979"/>
      <c r="CPM30" s="979"/>
      <c r="CPN30" s="979"/>
      <c r="CPO30" s="979"/>
      <c r="CPP30" s="979"/>
      <c r="CPQ30" s="979"/>
      <c r="CPR30" s="979"/>
      <c r="CPS30" s="979"/>
      <c r="CPT30" s="979"/>
      <c r="CPU30" s="979"/>
      <c r="CPV30" s="979"/>
      <c r="CPW30" s="979"/>
      <c r="CPX30" s="979"/>
      <c r="CPY30" s="979"/>
      <c r="CPZ30" s="979"/>
      <c r="CQA30" s="979"/>
      <c r="CQB30" s="979"/>
      <c r="CQC30" s="979"/>
      <c r="CQD30" s="979"/>
      <c r="CQE30" s="979"/>
      <c r="CQF30" s="979"/>
      <c r="CQG30" s="979"/>
      <c r="CQH30" s="979"/>
      <c r="CQI30" s="979"/>
      <c r="CQJ30" s="979"/>
      <c r="CQK30" s="979"/>
      <c r="CQL30" s="979"/>
      <c r="CQM30" s="979"/>
      <c r="CQN30" s="979"/>
      <c r="CQO30" s="979"/>
      <c r="CQP30" s="979"/>
      <c r="CQQ30" s="979"/>
      <c r="CQR30" s="979"/>
      <c r="CQS30" s="979"/>
      <c r="CQT30" s="979"/>
      <c r="CQU30" s="979"/>
      <c r="CQV30" s="979"/>
      <c r="CQW30" s="979"/>
      <c r="CQX30" s="979"/>
      <c r="CQY30" s="979"/>
      <c r="CQZ30" s="979"/>
      <c r="CRA30" s="979"/>
      <c r="CRB30" s="979"/>
      <c r="CRC30" s="979"/>
      <c r="CRD30" s="979"/>
      <c r="CRE30" s="979"/>
      <c r="CRF30" s="979"/>
      <c r="CRG30" s="979"/>
      <c r="CRH30" s="979"/>
      <c r="CRI30" s="979"/>
      <c r="CRJ30" s="979"/>
      <c r="CRK30" s="979"/>
      <c r="CRL30" s="979"/>
      <c r="CRM30" s="979"/>
      <c r="CRN30" s="979"/>
      <c r="CRO30" s="979"/>
      <c r="CRP30" s="979"/>
      <c r="CRQ30" s="979"/>
      <c r="CRR30" s="979"/>
      <c r="CRS30" s="979"/>
      <c r="CRT30" s="979"/>
      <c r="CRU30" s="979"/>
      <c r="CRV30" s="979"/>
      <c r="CRW30" s="979"/>
      <c r="CRX30" s="979"/>
      <c r="CRY30" s="979"/>
      <c r="CRZ30" s="979"/>
      <c r="CSA30" s="979"/>
      <c r="CSB30" s="979"/>
      <c r="CSC30" s="979"/>
      <c r="CSD30" s="979"/>
      <c r="CSE30" s="979"/>
      <c r="CSF30" s="979"/>
      <c r="CSG30" s="979"/>
      <c r="CSH30" s="979"/>
      <c r="CSI30" s="979"/>
      <c r="CSJ30" s="979"/>
      <c r="CSK30" s="979"/>
      <c r="CSL30" s="979"/>
      <c r="CSM30" s="979"/>
      <c r="CSN30" s="979"/>
      <c r="CSO30" s="979"/>
      <c r="CSP30" s="979"/>
      <c r="CSQ30" s="979"/>
      <c r="CSR30" s="979"/>
      <c r="CSS30" s="979"/>
      <c r="CST30" s="979"/>
      <c r="CSU30" s="979"/>
      <c r="CSV30" s="979"/>
      <c r="CSW30" s="979"/>
      <c r="CSX30" s="979"/>
      <c r="CSY30" s="979"/>
      <c r="CSZ30" s="979"/>
      <c r="CTA30" s="979"/>
      <c r="CTB30" s="979"/>
      <c r="CTC30" s="979"/>
      <c r="CTD30" s="979"/>
      <c r="CTE30" s="979"/>
      <c r="CTF30" s="979"/>
      <c r="CTG30" s="979"/>
      <c r="CTH30" s="979"/>
      <c r="CTI30" s="979"/>
      <c r="CTJ30" s="979"/>
      <c r="CTK30" s="979"/>
      <c r="CTL30" s="979"/>
      <c r="CTM30" s="979"/>
      <c r="CTN30" s="979"/>
      <c r="CTO30" s="979"/>
      <c r="CTP30" s="979"/>
      <c r="CTQ30" s="979"/>
      <c r="CTR30" s="979"/>
      <c r="CTS30" s="979"/>
      <c r="CTT30" s="979"/>
      <c r="CTU30" s="979"/>
      <c r="CTV30" s="979"/>
      <c r="CTW30" s="979"/>
      <c r="CTX30" s="979"/>
      <c r="CTY30" s="979"/>
      <c r="CTZ30" s="979"/>
      <c r="CUA30" s="979"/>
      <c r="CUB30" s="979"/>
      <c r="CUC30" s="979"/>
      <c r="CUD30" s="979"/>
      <c r="CUE30" s="979"/>
      <c r="CUF30" s="979"/>
      <c r="CUG30" s="979"/>
      <c r="CUH30" s="979"/>
      <c r="CUI30" s="979"/>
      <c r="CUJ30" s="979"/>
      <c r="CUK30" s="979"/>
      <c r="CUL30" s="979"/>
      <c r="CUM30" s="979"/>
      <c r="CUN30" s="979"/>
      <c r="CUO30" s="979"/>
      <c r="CUP30" s="979"/>
      <c r="CUQ30" s="979"/>
      <c r="CUR30" s="979"/>
      <c r="CUS30" s="979"/>
      <c r="CUT30" s="979"/>
      <c r="CUU30" s="979"/>
      <c r="CUV30" s="979"/>
      <c r="CUW30" s="979"/>
      <c r="CUX30" s="979"/>
      <c r="CUY30" s="979"/>
      <c r="CUZ30" s="979"/>
      <c r="CVA30" s="979"/>
      <c r="CVB30" s="979"/>
      <c r="CVC30" s="979"/>
      <c r="CVD30" s="979"/>
      <c r="CVE30" s="979"/>
      <c r="CVF30" s="979"/>
      <c r="CVG30" s="979"/>
      <c r="CVH30" s="979"/>
      <c r="CVI30" s="979"/>
      <c r="CVJ30" s="979"/>
      <c r="CVK30" s="979"/>
      <c r="CVL30" s="979"/>
      <c r="CVM30" s="979"/>
      <c r="CVN30" s="979"/>
      <c r="CVO30" s="979"/>
      <c r="CVP30" s="979"/>
      <c r="CVQ30" s="979"/>
      <c r="CVR30" s="979"/>
      <c r="CVS30" s="979"/>
      <c r="CVT30" s="979"/>
      <c r="CVU30" s="979"/>
      <c r="CVV30" s="979"/>
      <c r="CVW30" s="979"/>
      <c r="CVX30" s="979"/>
      <c r="CVY30" s="979"/>
      <c r="CVZ30" s="979"/>
      <c r="CWA30" s="979"/>
      <c r="CWB30" s="979"/>
      <c r="CWC30" s="979"/>
      <c r="CWD30" s="979"/>
      <c r="CWE30" s="979"/>
      <c r="CWF30" s="979"/>
      <c r="CWG30" s="979"/>
      <c r="CWH30" s="979"/>
      <c r="CWI30" s="979"/>
      <c r="CWJ30" s="979"/>
      <c r="CWK30" s="979"/>
      <c r="CWL30" s="979"/>
      <c r="CWM30" s="979"/>
      <c r="CWN30" s="979"/>
      <c r="CWO30" s="979"/>
      <c r="CWP30" s="979"/>
      <c r="CWQ30" s="979"/>
      <c r="CWR30" s="979"/>
      <c r="CWS30" s="979"/>
      <c r="CWT30" s="979"/>
      <c r="CWU30" s="979"/>
      <c r="CWV30" s="979"/>
      <c r="CWW30" s="979"/>
      <c r="CWX30" s="979"/>
      <c r="CWY30" s="979"/>
      <c r="CWZ30" s="979"/>
      <c r="CXA30" s="979"/>
      <c r="CXB30" s="979"/>
      <c r="CXC30" s="979"/>
      <c r="CXD30" s="979"/>
      <c r="CXE30" s="979"/>
      <c r="CXF30" s="979"/>
      <c r="CXG30" s="979"/>
      <c r="CXH30" s="979"/>
      <c r="CXI30" s="979"/>
      <c r="CXJ30" s="979"/>
      <c r="CXK30" s="979"/>
      <c r="CXL30" s="979"/>
      <c r="CXM30" s="979"/>
      <c r="CXN30" s="979"/>
      <c r="CXO30" s="979"/>
      <c r="CXP30" s="979"/>
      <c r="CXQ30" s="979"/>
      <c r="CXR30" s="979"/>
      <c r="CXS30" s="979"/>
      <c r="CXT30" s="979"/>
      <c r="CXU30" s="979"/>
      <c r="CXV30" s="979"/>
      <c r="CXW30" s="979"/>
      <c r="CXX30" s="979"/>
      <c r="CXY30" s="979"/>
      <c r="CXZ30" s="979"/>
      <c r="CYA30" s="979"/>
      <c r="CYB30" s="979"/>
      <c r="CYC30" s="979"/>
      <c r="CYD30" s="979"/>
      <c r="CYE30" s="979"/>
      <c r="CYF30" s="979"/>
      <c r="CYG30" s="979"/>
      <c r="CYH30" s="979"/>
      <c r="CYI30" s="979"/>
      <c r="CYJ30" s="979"/>
      <c r="CYK30" s="979"/>
      <c r="CYL30" s="979"/>
      <c r="CYM30" s="979"/>
      <c r="CYN30" s="979"/>
      <c r="CYO30" s="979"/>
      <c r="CYP30" s="979"/>
      <c r="CYQ30" s="979"/>
      <c r="CYR30" s="979"/>
      <c r="CYS30" s="979"/>
      <c r="CYT30" s="979"/>
      <c r="CYU30" s="979"/>
      <c r="CYV30" s="979"/>
      <c r="CYW30" s="979"/>
      <c r="CYX30" s="979"/>
      <c r="CYY30" s="979"/>
      <c r="CYZ30" s="979"/>
      <c r="CZA30" s="979"/>
      <c r="CZB30" s="979"/>
      <c r="CZC30" s="979"/>
      <c r="CZD30" s="979"/>
      <c r="CZE30" s="979"/>
      <c r="CZF30" s="979"/>
      <c r="CZG30" s="979"/>
      <c r="CZH30" s="979"/>
      <c r="CZI30" s="979"/>
      <c r="CZJ30" s="979"/>
      <c r="CZK30" s="979"/>
      <c r="CZL30" s="979"/>
      <c r="CZM30" s="979"/>
      <c r="CZN30" s="979"/>
      <c r="CZO30" s="979"/>
      <c r="CZP30" s="979"/>
      <c r="CZQ30" s="979"/>
      <c r="CZR30" s="979"/>
      <c r="CZS30" s="979"/>
      <c r="CZT30" s="979"/>
      <c r="CZU30" s="979"/>
      <c r="CZV30" s="979"/>
      <c r="CZW30" s="979"/>
      <c r="CZX30" s="979"/>
      <c r="CZY30" s="979"/>
      <c r="CZZ30" s="979"/>
      <c r="DAA30" s="979"/>
      <c r="DAB30" s="979"/>
      <c r="DAC30" s="979"/>
      <c r="DAD30" s="979"/>
      <c r="DAE30" s="979"/>
      <c r="DAF30" s="979"/>
      <c r="DAG30" s="979"/>
      <c r="DAH30" s="979"/>
      <c r="DAI30" s="979"/>
      <c r="DAJ30" s="979"/>
      <c r="DAK30" s="979"/>
      <c r="DAL30" s="979"/>
      <c r="DAM30" s="979"/>
      <c r="DAN30" s="979"/>
      <c r="DAO30" s="979"/>
      <c r="DAP30" s="979"/>
      <c r="DAQ30" s="979"/>
      <c r="DAR30" s="979"/>
      <c r="DAS30" s="979"/>
      <c r="DAT30" s="979"/>
      <c r="DAU30" s="979"/>
      <c r="DAV30" s="979"/>
      <c r="DAW30" s="979"/>
      <c r="DAX30" s="979"/>
      <c r="DAY30" s="979"/>
      <c r="DAZ30" s="979"/>
      <c r="DBA30" s="979"/>
      <c r="DBB30" s="979"/>
      <c r="DBC30" s="979"/>
      <c r="DBD30" s="979"/>
      <c r="DBE30" s="979"/>
      <c r="DBF30" s="979"/>
      <c r="DBG30" s="979"/>
      <c r="DBH30" s="979"/>
      <c r="DBI30" s="979"/>
      <c r="DBJ30" s="979"/>
      <c r="DBK30" s="979"/>
      <c r="DBL30" s="979"/>
      <c r="DBM30" s="979"/>
      <c r="DBN30" s="979"/>
      <c r="DBO30" s="979"/>
      <c r="DBP30" s="979"/>
      <c r="DBQ30" s="979"/>
      <c r="DBR30" s="979"/>
      <c r="DBS30" s="979"/>
      <c r="DBT30" s="979"/>
      <c r="DBU30" s="979"/>
      <c r="DBV30" s="979"/>
      <c r="DBW30" s="979"/>
      <c r="DBX30" s="979"/>
      <c r="DBY30" s="979"/>
      <c r="DBZ30" s="979"/>
      <c r="DCA30" s="979"/>
      <c r="DCB30" s="979"/>
      <c r="DCC30" s="979"/>
      <c r="DCD30" s="979"/>
      <c r="DCE30" s="979"/>
      <c r="DCF30" s="979"/>
      <c r="DCG30" s="979"/>
      <c r="DCH30" s="979"/>
      <c r="DCI30" s="979"/>
      <c r="DCJ30" s="979"/>
      <c r="DCK30" s="979"/>
      <c r="DCL30" s="979"/>
      <c r="DCM30" s="979"/>
      <c r="DCN30" s="979"/>
      <c r="DCO30" s="979"/>
      <c r="DCP30" s="979"/>
      <c r="DCQ30" s="979"/>
      <c r="DCR30" s="979"/>
      <c r="DCS30" s="979"/>
      <c r="DCT30" s="979"/>
      <c r="DCU30" s="979"/>
      <c r="DCV30" s="979"/>
      <c r="DCW30" s="979"/>
      <c r="DCX30" s="979"/>
      <c r="DCY30" s="979"/>
      <c r="DCZ30" s="979"/>
      <c r="DDA30" s="979"/>
      <c r="DDB30" s="979"/>
      <c r="DDC30" s="979"/>
      <c r="DDD30" s="979"/>
      <c r="DDE30" s="979"/>
      <c r="DDF30" s="979"/>
      <c r="DDG30" s="979"/>
      <c r="DDH30" s="979"/>
      <c r="DDI30" s="979"/>
      <c r="DDJ30" s="979"/>
      <c r="DDK30" s="979"/>
      <c r="DDL30" s="979"/>
      <c r="DDM30" s="979"/>
      <c r="DDN30" s="979"/>
      <c r="DDO30" s="979"/>
      <c r="DDP30" s="979"/>
      <c r="DDQ30" s="979"/>
      <c r="DDR30" s="979"/>
      <c r="DDS30" s="979"/>
      <c r="DDT30" s="979"/>
      <c r="DDU30" s="979"/>
      <c r="DDV30" s="979"/>
      <c r="DDW30" s="979"/>
      <c r="DDX30" s="979"/>
      <c r="DDY30" s="979"/>
      <c r="DDZ30" s="979"/>
      <c r="DEA30" s="979"/>
      <c r="DEB30" s="979"/>
      <c r="DEC30" s="979"/>
      <c r="DED30" s="979"/>
      <c r="DEE30" s="979"/>
      <c r="DEF30" s="979"/>
      <c r="DEG30" s="979"/>
      <c r="DEH30" s="979"/>
      <c r="DEI30" s="979"/>
      <c r="DEJ30" s="979"/>
      <c r="DEK30" s="979"/>
      <c r="DEL30" s="979"/>
      <c r="DEM30" s="979"/>
      <c r="DEN30" s="979"/>
      <c r="DEO30" s="979"/>
      <c r="DEP30" s="979"/>
      <c r="DEQ30" s="979"/>
      <c r="DER30" s="979"/>
      <c r="DES30" s="979"/>
      <c r="DET30" s="979"/>
      <c r="DEU30" s="979"/>
      <c r="DEV30" s="979"/>
      <c r="DEW30" s="979"/>
      <c r="DEX30" s="979"/>
      <c r="DEY30" s="979"/>
      <c r="DEZ30" s="979"/>
      <c r="DFA30" s="979"/>
      <c r="DFB30" s="979"/>
      <c r="DFC30" s="979"/>
      <c r="DFD30" s="979"/>
      <c r="DFE30" s="979"/>
      <c r="DFF30" s="979"/>
      <c r="DFG30" s="979"/>
      <c r="DFH30" s="979"/>
      <c r="DFI30" s="979"/>
      <c r="DFJ30" s="979"/>
      <c r="DFK30" s="979"/>
      <c r="DFL30" s="979"/>
      <c r="DFM30" s="979"/>
      <c r="DFN30" s="979"/>
      <c r="DFO30" s="979"/>
      <c r="DFP30" s="979"/>
      <c r="DFQ30" s="979"/>
      <c r="DFR30" s="979"/>
      <c r="DFS30" s="979"/>
      <c r="DFT30" s="979"/>
      <c r="DFU30" s="979"/>
      <c r="DFV30" s="979"/>
      <c r="DFW30" s="979"/>
      <c r="DFX30" s="979"/>
      <c r="DFY30" s="979"/>
      <c r="DFZ30" s="979"/>
      <c r="DGA30" s="979"/>
      <c r="DGB30" s="979"/>
      <c r="DGC30" s="979"/>
      <c r="DGD30" s="979"/>
      <c r="DGE30" s="979"/>
      <c r="DGF30" s="979"/>
      <c r="DGG30" s="979"/>
      <c r="DGH30" s="979"/>
      <c r="DGI30" s="979"/>
      <c r="DGJ30" s="979"/>
      <c r="DGK30" s="979"/>
      <c r="DGL30" s="979"/>
      <c r="DGM30" s="979"/>
      <c r="DGN30" s="979"/>
      <c r="DGO30" s="979"/>
      <c r="DGP30" s="979"/>
      <c r="DGQ30" s="979"/>
      <c r="DGR30" s="979"/>
      <c r="DGS30" s="979"/>
      <c r="DGT30" s="979"/>
      <c r="DGU30" s="979"/>
      <c r="DGV30" s="979"/>
      <c r="DGW30" s="979"/>
      <c r="DGX30" s="979"/>
      <c r="DGY30" s="979"/>
      <c r="DGZ30" s="979"/>
      <c r="DHA30" s="979"/>
      <c r="DHB30" s="979"/>
      <c r="DHC30" s="979"/>
      <c r="DHD30" s="979"/>
      <c r="DHE30" s="979"/>
      <c r="DHF30" s="979"/>
      <c r="DHG30" s="979"/>
      <c r="DHH30" s="979"/>
      <c r="DHI30" s="979"/>
      <c r="DHJ30" s="979"/>
      <c r="DHK30" s="979"/>
      <c r="DHL30" s="979"/>
      <c r="DHM30" s="979"/>
      <c r="DHN30" s="979"/>
      <c r="DHO30" s="979"/>
      <c r="DHP30" s="979"/>
      <c r="DHQ30" s="979"/>
      <c r="DHR30" s="979"/>
      <c r="DHS30" s="979"/>
      <c r="DHT30" s="979"/>
      <c r="DHU30" s="979"/>
      <c r="DHV30" s="979"/>
      <c r="DHW30" s="979"/>
      <c r="DHX30" s="979"/>
      <c r="DHY30" s="979"/>
      <c r="DHZ30" s="979"/>
      <c r="DIA30" s="979"/>
      <c r="DIB30" s="979"/>
      <c r="DIC30" s="979"/>
      <c r="DID30" s="979"/>
      <c r="DIE30" s="979"/>
      <c r="DIF30" s="979"/>
      <c r="DIG30" s="979"/>
      <c r="DIH30" s="979"/>
      <c r="DII30" s="979"/>
      <c r="DIJ30" s="979"/>
      <c r="DIK30" s="979"/>
      <c r="DIL30" s="979"/>
      <c r="DIM30" s="979"/>
      <c r="DIN30" s="979"/>
      <c r="DIO30" s="979"/>
      <c r="DIP30" s="979"/>
      <c r="DIQ30" s="979"/>
      <c r="DIR30" s="979"/>
      <c r="DIS30" s="979"/>
      <c r="DIT30" s="979"/>
      <c r="DIU30" s="979"/>
      <c r="DIV30" s="979"/>
      <c r="DIW30" s="979"/>
      <c r="DIX30" s="979"/>
      <c r="DIY30" s="979"/>
      <c r="DIZ30" s="979"/>
      <c r="DJA30" s="979"/>
      <c r="DJB30" s="979"/>
      <c r="DJC30" s="979"/>
      <c r="DJD30" s="979"/>
      <c r="DJE30" s="979"/>
      <c r="DJF30" s="979"/>
      <c r="DJG30" s="979"/>
      <c r="DJH30" s="979"/>
      <c r="DJI30" s="979"/>
      <c r="DJJ30" s="979"/>
      <c r="DJK30" s="979"/>
      <c r="DJL30" s="979"/>
      <c r="DJM30" s="979"/>
      <c r="DJN30" s="979"/>
      <c r="DJO30" s="979"/>
      <c r="DJP30" s="979"/>
      <c r="DJQ30" s="979"/>
      <c r="DJR30" s="979"/>
      <c r="DJS30" s="979"/>
      <c r="DJT30" s="979"/>
      <c r="DJU30" s="979"/>
      <c r="DJV30" s="979"/>
      <c r="DJW30" s="979"/>
      <c r="DJX30" s="979"/>
      <c r="DJY30" s="979"/>
      <c r="DJZ30" s="979"/>
      <c r="DKA30" s="979"/>
      <c r="DKB30" s="979"/>
      <c r="DKC30" s="979"/>
      <c r="DKD30" s="979"/>
      <c r="DKE30" s="979"/>
      <c r="DKF30" s="979"/>
      <c r="DKG30" s="979"/>
      <c r="DKH30" s="979"/>
      <c r="DKI30" s="979"/>
      <c r="DKJ30" s="979"/>
      <c r="DKK30" s="979"/>
      <c r="DKL30" s="979"/>
      <c r="DKM30" s="979"/>
      <c r="DKN30" s="979"/>
      <c r="DKO30" s="979"/>
      <c r="DKP30" s="979"/>
      <c r="DKQ30" s="979"/>
      <c r="DKR30" s="979"/>
      <c r="DKS30" s="979"/>
      <c r="DKT30" s="979"/>
      <c r="DKU30" s="979"/>
      <c r="DKV30" s="979"/>
      <c r="DKW30" s="979"/>
      <c r="DKX30" s="979"/>
      <c r="DKY30" s="979"/>
      <c r="DKZ30" s="979"/>
      <c r="DLA30" s="979"/>
      <c r="DLB30" s="979"/>
      <c r="DLC30" s="979"/>
      <c r="DLD30" s="979"/>
      <c r="DLE30" s="979"/>
      <c r="DLF30" s="979"/>
      <c r="DLG30" s="979"/>
      <c r="DLH30" s="979"/>
      <c r="DLI30" s="979"/>
      <c r="DLJ30" s="979"/>
      <c r="DLK30" s="979"/>
      <c r="DLL30" s="979"/>
      <c r="DLM30" s="979"/>
      <c r="DLN30" s="979"/>
      <c r="DLO30" s="979"/>
      <c r="DLP30" s="979"/>
      <c r="DLQ30" s="979"/>
      <c r="DLR30" s="979"/>
      <c r="DLS30" s="979"/>
      <c r="DLT30" s="979"/>
      <c r="DLU30" s="979"/>
      <c r="DLV30" s="979"/>
      <c r="DLW30" s="979"/>
      <c r="DLX30" s="979"/>
      <c r="DLY30" s="979"/>
      <c r="DLZ30" s="979"/>
      <c r="DMA30" s="979"/>
      <c r="DMB30" s="979"/>
      <c r="DMC30" s="979"/>
      <c r="DMD30" s="979"/>
      <c r="DME30" s="979"/>
      <c r="DMF30" s="979"/>
      <c r="DMG30" s="979"/>
      <c r="DMH30" s="979"/>
      <c r="DMI30" s="979"/>
      <c r="DMJ30" s="979"/>
      <c r="DMK30" s="979"/>
      <c r="DML30" s="979"/>
      <c r="DMM30" s="979"/>
      <c r="DMN30" s="979"/>
      <c r="DMO30" s="979"/>
      <c r="DMP30" s="979"/>
      <c r="DMQ30" s="979"/>
      <c r="DMR30" s="979"/>
      <c r="DMS30" s="979"/>
      <c r="DMT30" s="979"/>
      <c r="DMU30" s="979"/>
      <c r="DMV30" s="979"/>
      <c r="DMW30" s="979"/>
      <c r="DMX30" s="979"/>
      <c r="DMY30" s="979"/>
      <c r="DMZ30" s="979"/>
      <c r="DNA30" s="979"/>
      <c r="DNB30" s="979"/>
      <c r="DNC30" s="979"/>
      <c r="DND30" s="979"/>
      <c r="DNE30" s="979"/>
      <c r="DNF30" s="979"/>
      <c r="DNG30" s="979"/>
      <c r="DNH30" s="979"/>
      <c r="DNI30" s="979"/>
      <c r="DNJ30" s="979"/>
      <c r="DNK30" s="979"/>
      <c r="DNL30" s="979"/>
      <c r="DNM30" s="979"/>
      <c r="DNN30" s="979"/>
      <c r="DNO30" s="979"/>
      <c r="DNP30" s="979"/>
      <c r="DNQ30" s="979"/>
      <c r="DNR30" s="979"/>
      <c r="DNS30" s="979"/>
      <c r="DNT30" s="979"/>
      <c r="DNU30" s="979"/>
      <c r="DNV30" s="979"/>
      <c r="DNW30" s="979"/>
      <c r="DNX30" s="979"/>
      <c r="DNY30" s="979"/>
      <c r="DNZ30" s="979"/>
      <c r="DOA30" s="979"/>
      <c r="DOB30" s="979"/>
      <c r="DOC30" s="979"/>
      <c r="DOD30" s="979"/>
      <c r="DOE30" s="979"/>
      <c r="DOF30" s="979"/>
      <c r="DOG30" s="979"/>
      <c r="DOH30" s="979"/>
      <c r="DOI30" s="979"/>
      <c r="DOJ30" s="979"/>
      <c r="DOK30" s="979"/>
      <c r="DOL30" s="979"/>
      <c r="DOM30" s="979"/>
      <c r="DON30" s="979"/>
      <c r="DOO30" s="979"/>
      <c r="DOP30" s="979"/>
      <c r="DOQ30" s="979"/>
      <c r="DOR30" s="979"/>
      <c r="DOS30" s="979"/>
      <c r="DOT30" s="979"/>
      <c r="DOU30" s="979"/>
      <c r="DOV30" s="979"/>
      <c r="DOW30" s="979"/>
      <c r="DOX30" s="979"/>
      <c r="DOY30" s="979"/>
      <c r="DOZ30" s="979"/>
      <c r="DPA30" s="979"/>
      <c r="DPB30" s="979"/>
      <c r="DPC30" s="979"/>
      <c r="DPD30" s="979"/>
      <c r="DPE30" s="979"/>
      <c r="DPF30" s="979"/>
      <c r="DPG30" s="979"/>
      <c r="DPH30" s="979"/>
      <c r="DPI30" s="979"/>
      <c r="DPJ30" s="979"/>
      <c r="DPK30" s="979"/>
      <c r="DPL30" s="979"/>
      <c r="DPM30" s="979"/>
      <c r="DPN30" s="979"/>
      <c r="DPO30" s="979"/>
      <c r="DPP30" s="979"/>
      <c r="DPQ30" s="979"/>
      <c r="DPR30" s="979"/>
      <c r="DPS30" s="979"/>
      <c r="DPT30" s="979"/>
      <c r="DPU30" s="979"/>
      <c r="DPV30" s="979"/>
      <c r="DPW30" s="979"/>
      <c r="DPX30" s="979"/>
      <c r="DPY30" s="979"/>
      <c r="DPZ30" s="979"/>
      <c r="DQA30" s="979"/>
      <c r="DQB30" s="979"/>
      <c r="DQC30" s="979"/>
      <c r="DQD30" s="979"/>
      <c r="DQE30" s="979"/>
      <c r="DQF30" s="979"/>
      <c r="DQG30" s="979"/>
      <c r="DQH30" s="979"/>
      <c r="DQI30" s="979"/>
      <c r="DQJ30" s="979"/>
      <c r="DQK30" s="979"/>
      <c r="DQL30" s="979"/>
      <c r="DQM30" s="979"/>
      <c r="DQN30" s="979"/>
      <c r="DQO30" s="979"/>
      <c r="DQP30" s="979"/>
      <c r="DQQ30" s="979"/>
      <c r="DQR30" s="979"/>
      <c r="DQS30" s="979"/>
      <c r="DQT30" s="979"/>
      <c r="DQU30" s="979"/>
      <c r="DQV30" s="979"/>
      <c r="DQW30" s="979"/>
      <c r="DQX30" s="979"/>
      <c r="DQY30" s="979"/>
      <c r="DQZ30" s="979"/>
      <c r="DRA30" s="979"/>
      <c r="DRB30" s="979"/>
      <c r="DRC30" s="979"/>
      <c r="DRD30" s="979"/>
      <c r="DRE30" s="979"/>
      <c r="DRF30" s="979"/>
      <c r="DRG30" s="979"/>
      <c r="DRH30" s="979"/>
      <c r="DRI30" s="979"/>
      <c r="DRJ30" s="979"/>
      <c r="DRK30" s="979"/>
      <c r="DRL30" s="979"/>
      <c r="DRM30" s="979"/>
      <c r="DRN30" s="979"/>
      <c r="DRO30" s="979"/>
      <c r="DRP30" s="979"/>
      <c r="DRQ30" s="979"/>
      <c r="DRR30" s="979"/>
      <c r="DRS30" s="979"/>
      <c r="DRT30" s="979"/>
      <c r="DRU30" s="979"/>
      <c r="DRV30" s="979"/>
      <c r="DRW30" s="979"/>
      <c r="DRX30" s="979"/>
      <c r="DRY30" s="979"/>
      <c r="DRZ30" s="979"/>
      <c r="DSA30" s="979"/>
      <c r="DSB30" s="979"/>
      <c r="DSC30" s="979"/>
      <c r="DSD30" s="979"/>
      <c r="DSE30" s="979"/>
      <c r="DSF30" s="979"/>
      <c r="DSG30" s="979"/>
      <c r="DSH30" s="979"/>
      <c r="DSI30" s="979"/>
      <c r="DSJ30" s="979"/>
      <c r="DSK30" s="979"/>
      <c r="DSL30" s="979"/>
      <c r="DSM30" s="979"/>
      <c r="DSN30" s="979"/>
      <c r="DSO30" s="979"/>
      <c r="DSP30" s="979"/>
      <c r="DSQ30" s="979"/>
      <c r="DSR30" s="979"/>
      <c r="DSS30" s="979"/>
      <c r="DST30" s="979"/>
      <c r="DSU30" s="979"/>
      <c r="DSV30" s="979"/>
      <c r="DSW30" s="979"/>
      <c r="DSX30" s="979"/>
      <c r="DSY30" s="979"/>
      <c r="DSZ30" s="979"/>
      <c r="DTA30" s="979"/>
      <c r="DTB30" s="979"/>
      <c r="DTC30" s="979"/>
      <c r="DTD30" s="979"/>
      <c r="DTE30" s="979"/>
      <c r="DTF30" s="979"/>
      <c r="DTG30" s="979"/>
      <c r="DTH30" s="979"/>
      <c r="DTI30" s="979"/>
      <c r="DTJ30" s="979"/>
      <c r="DTK30" s="979"/>
      <c r="DTL30" s="979"/>
      <c r="DTM30" s="979"/>
      <c r="DTN30" s="979"/>
      <c r="DTO30" s="979"/>
      <c r="DTP30" s="979"/>
      <c r="DTQ30" s="979"/>
      <c r="DTR30" s="979"/>
      <c r="DTS30" s="979"/>
      <c r="DTT30" s="979"/>
      <c r="DTU30" s="979"/>
      <c r="DTV30" s="979"/>
      <c r="DTW30" s="979"/>
      <c r="DTX30" s="979"/>
      <c r="DTY30" s="979"/>
      <c r="DTZ30" s="979"/>
      <c r="DUA30" s="979"/>
      <c r="DUB30" s="979"/>
      <c r="DUC30" s="979"/>
      <c r="DUD30" s="979"/>
      <c r="DUE30" s="979"/>
      <c r="DUF30" s="979"/>
      <c r="DUG30" s="979"/>
      <c r="DUH30" s="979"/>
      <c r="DUI30" s="979"/>
      <c r="DUJ30" s="979"/>
      <c r="DUK30" s="979"/>
      <c r="DUL30" s="979"/>
      <c r="DUM30" s="979"/>
      <c r="DUN30" s="979"/>
      <c r="DUO30" s="979"/>
      <c r="DUP30" s="979"/>
      <c r="DUQ30" s="979"/>
      <c r="DUR30" s="979"/>
      <c r="DUS30" s="979"/>
      <c r="DUT30" s="979"/>
      <c r="DUU30" s="979"/>
      <c r="DUV30" s="979"/>
      <c r="DUW30" s="979"/>
      <c r="DUX30" s="979"/>
      <c r="DUY30" s="979"/>
      <c r="DUZ30" s="979"/>
      <c r="DVA30" s="979"/>
      <c r="DVB30" s="979"/>
      <c r="DVC30" s="979"/>
      <c r="DVD30" s="979"/>
      <c r="DVE30" s="979"/>
      <c r="DVF30" s="979"/>
      <c r="DVG30" s="979"/>
      <c r="DVH30" s="979"/>
      <c r="DVI30" s="979"/>
      <c r="DVJ30" s="979"/>
      <c r="DVK30" s="979"/>
      <c r="DVL30" s="979"/>
      <c r="DVM30" s="979"/>
      <c r="DVN30" s="979"/>
      <c r="DVO30" s="979"/>
      <c r="DVP30" s="979"/>
      <c r="DVQ30" s="979"/>
      <c r="DVR30" s="979"/>
      <c r="DVS30" s="979"/>
      <c r="DVT30" s="979"/>
      <c r="DVU30" s="979"/>
      <c r="DVV30" s="979"/>
      <c r="DVW30" s="979"/>
      <c r="DVX30" s="979"/>
      <c r="DVY30" s="979"/>
      <c r="DVZ30" s="979"/>
      <c r="DWA30" s="979"/>
      <c r="DWB30" s="979"/>
      <c r="DWC30" s="979"/>
      <c r="DWD30" s="979"/>
      <c r="DWE30" s="979"/>
      <c r="DWF30" s="979"/>
      <c r="DWG30" s="979"/>
      <c r="DWH30" s="979"/>
      <c r="DWI30" s="979"/>
      <c r="DWJ30" s="979"/>
      <c r="DWK30" s="979"/>
      <c r="DWL30" s="979"/>
      <c r="DWM30" s="979"/>
      <c r="DWN30" s="979"/>
      <c r="DWO30" s="979"/>
      <c r="DWP30" s="979"/>
      <c r="DWQ30" s="979"/>
      <c r="DWR30" s="979"/>
      <c r="DWS30" s="979"/>
      <c r="DWT30" s="979"/>
      <c r="DWU30" s="979"/>
      <c r="DWV30" s="979"/>
      <c r="DWW30" s="979"/>
      <c r="DWX30" s="979"/>
      <c r="DWY30" s="979"/>
      <c r="DWZ30" s="979"/>
      <c r="DXA30" s="979"/>
      <c r="DXB30" s="979"/>
      <c r="DXC30" s="979"/>
      <c r="DXD30" s="979"/>
      <c r="DXE30" s="979"/>
      <c r="DXF30" s="979"/>
      <c r="DXG30" s="979"/>
      <c r="DXH30" s="979"/>
      <c r="DXI30" s="979"/>
      <c r="DXJ30" s="979"/>
      <c r="DXK30" s="979"/>
      <c r="DXL30" s="979"/>
      <c r="DXM30" s="979"/>
      <c r="DXN30" s="979"/>
      <c r="DXO30" s="979"/>
      <c r="DXP30" s="979"/>
      <c r="DXQ30" s="979"/>
      <c r="DXR30" s="979"/>
      <c r="DXS30" s="979"/>
      <c r="DXT30" s="979"/>
      <c r="DXU30" s="979"/>
      <c r="DXV30" s="979"/>
      <c r="DXW30" s="979"/>
      <c r="DXX30" s="979"/>
      <c r="DXY30" s="979"/>
      <c r="DXZ30" s="979"/>
      <c r="DYA30" s="979"/>
      <c r="DYB30" s="979"/>
      <c r="DYC30" s="979"/>
      <c r="DYD30" s="979"/>
      <c r="DYE30" s="979"/>
      <c r="DYF30" s="979"/>
      <c r="DYG30" s="979"/>
      <c r="DYH30" s="979"/>
      <c r="DYI30" s="979"/>
      <c r="DYJ30" s="979"/>
      <c r="DYK30" s="979"/>
      <c r="DYL30" s="979"/>
      <c r="DYM30" s="979"/>
      <c r="DYN30" s="979"/>
      <c r="DYO30" s="979"/>
      <c r="DYP30" s="979"/>
      <c r="DYQ30" s="979"/>
      <c r="DYR30" s="979"/>
      <c r="DYS30" s="979"/>
      <c r="DYT30" s="979"/>
      <c r="DYU30" s="979"/>
      <c r="DYV30" s="979"/>
      <c r="DYW30" s="979"/>
      <c r="DYX30" s="979"/>
      <c r="DYY30" s="979"/>
      <c r="DYZ30" s="979"/>
      <c r="DZA30" s="979"/>
      <c r="DZB30" s="979"/>
      <c r="DZC30" s="979"/>
      <c r="DZD30" s="979"/>
      <c r="DZE30" s="979"/>
      <c r="DZF30" s="979"/>
      <c r="DZG30" s="979"/>
      <c r="DZH30" s="979"/>
      <c r="DZI30" s="979"/>
      <c r="DZJ30" s="979"/>
      <c r="DZK30" s="979"/>
      <c r="DZL30" s="979"/>
      <c r="DZM30" s="979"/>
      <c r="DZN30" s="979"/>
      <c r="DZO30" s="979"/>
      <c r="DZP30" s="979"/>
      <c r="DZQ30" s="979"/>
      <c r="DZR30" s="979"/>
      <c r="DZS30" s="979"/>
      <c r="DZT30" s="979"/>
      <c r="DZU30" s="979"/>
      <c r="DZV30" s="979"/>
      <c r="DZW30" s="979"/>
      <c r="DZX30" s="979"/>
      <c r="DZY30" s="979"/>
      <c r="DZZ30" s="979"/>
      <c r="EAA30" s="979"/>
      <c r="EAB30" s="979"/>
      <c r="EAC30" s="979"/>
      <c r="EAD30" s="979"/>
      <c r="EAE30" s="979"/>
      <c r="EAF30" s="979"/>
      <c r="EAG30" s="979"/>
      <c r="EAH30" s="979"/>
      <c r="EAI30" s="979"/>
      <c r="EAJ30" s="979"/>
      <c r="EAK30" s="979"/>
      <c r="EAL30" s="979"/>
      <c r="EAM30" s="979"/>
      <c r="EAN30" s="979"/>
      <c r="EAO30" s="979"/>
      <c r="EAP30" s="979"/>
      <c r="EAQ30" s="979"/>
      <c r="EAR30" s="979"/>
      <c r="EAS30" s="979"/>
      <c r="EAT30" s="979"/>
      <c r="EAU30" s="979"/>
      <c r="EAV30" s="979"/>
      <c r="EAW30" s="979"/>
      <c r="EAX30" s="979"/>
      <c r="EAY30" s="979"/>
      <c r="EAZ30" s="979"/>
      <c r="EBA30" s="979"/>
      <c r="EBB30" s="979"/>
      <c r="EBC30" s="979"/>
      <c r="EBD30" s="979"/>
      <c r="EBE30" s="979"/>
      <c r="EBF30" s="979"/>
      <c r="EBG30" s="979"/>
      <c r="EBH30" s="979"/>
      <c r="EBI30" s="979"/>
      <c r="EBJ30" s="979"/>
      <c r="EBK30" s="979"/>
      <c r="EBL30" s="979"/>
      <c r="EBM30" s="979"/>
      <c r="EBN30" s="979"/>
      <c r="EBO30" s="979"/>
      <c r="EBP30" s="979"/>
      <c r="EBQ30" s="979"/>
      <c r="EBR30" s="979"/>
      <c r="EBS30" s="979"/>
      <c r="EBT30" s="979"/>
      <c r="EBU30" s="979"/>
      <c r="EBV30" s="979"/>
      <c r="EBW30" s="979"/>
      <c r="EBX30" s="979"/>
      <c r="EBY30" s="979"/>
      <c r="EBZ30" s="979"/>
      <c r="ECA30" s="979"/>
      <c r="ECB30" s="979"/>
      <c r="ECC30" s="979"/>
      <c r="ECD30" s="979"/>
      <c r="ECE30" s="979"/>
      <c r="ECF30" s="979"/>
      <c r="ECG30" s="979"/>
      <c r="ECH30" s="979"/>
      <c r="ECI30" s="979"/>
      <c r="ECJ30" s="979"/>
      <c r="ECK30" s="979"/>
      <c r="ECL30" s="979"/>
      <c r="ECM30" s="979"/>
      <c r="ECN30" s="979"/>
      <c r="ECO30" s="979"/>
      <c r="ECP30" s="979"/>
      <c r="ECQ30" s="979"/>
      <c r="ECR30" s="979"/>
      <c r="ECS30" s="979"/>
      <c r="ECT30" s="979"/>
      <c r="ECU30" s="979"/>
      <c r="ECV30" s="979"/>
      <c r="ECW30" s="979"/>
      <c r="ECX30" s="979"/>
      <c r="ECY30" s="979"/>
      <c r="ECZ30" s="979"/>
      <c r="EDA30" s="979"/>
      <c r="EDB30" s="979"/>
      <c r="EDC30" s="979"/>
      <c r="EDD30" s="979"/>
      <c r="EDE30" s="979"/>
      <c r="EDF30" s="979"/>
      <c r="EDG30" s="979"/>
      <c r="EDH30" s="979"/>
      <c r="EDI30" s="979"/>
      <c r="EDJ30" s="979"/>
      <c r="EDK30" s="979"/>
      <c r="EDL30" s="979"/>
      <c r="EDM30" s="979"/>
      <c r="EDN30" s="979"/>
      <c r="EDO30" s="979"/>
      <c r="EDP30" s="979"/>
      <c r="EDQ30" s="979"/>
      <c r="EDR30" s="979"/>
      <c r="EDS30" s="979"/>
      <c r="EDT30" s="979"/>
      <c r="EDU30" s="979"/>
      <c r="EDV30" s="979"/>
      <c r="EDW30" s="979"/>
      <c r="EDX30" s="979"/>
      <c r="EDY30" s="979"/>
      <c r="EDZ30" s="979"/>
      <c r="EEA30" s="979"/>
      <c r="EEB30" s="979"/>
      <c r="EEC30" s="979"/>
      <c r="EED30" s="979"/>
      <c r="EEE30" s="979"/>
      <c r="EEF30" s="979"/>
      <c r="EEG30" s="979"/>
      <c r="EEH30" s="979"/>
      <c r="EEI30" s="979"/>
      <c r="EEJ30" s="979"/>
      <c r="EEK30" s="979"/>
      <c r="EEL30" s="979"/>
      <c r="EEM30" s="979"/>
      <c r="EEN30" s="979"/>
      <c r="EEO30" s="979"/>
      <c r="EEP30" s="979"/>
      <c r="EEQ30" s="979"/>
      <c r="EER30" s="979"/>
      <c r="EES30" s="979"/>
      <c r="EET30" s="979"/>
      <c r="EEU30" s="979"/>
      <c r="EEV30" s="979"/>
      <c r="EEW30" s="979"/>
      <c r="EEX30" s="979"/>
      <c r="EEY30" s="979"/>
      <c r="EEZ30" s="979"/>
      <c r="EFA30" s="979"/>
      <c r="EFB30" s="979"/>
      <c r="EFC30" s="979"/>
      <c r="EFD30" s="979"/>
      <c r="EFE30" s="979"/>
      <c r="EFF30" s="979"/>
      <c r="EFG30" s="979"/>
      <c r="EFH30" s="979"/>
      <c r="EFI30" s="979"/>
      <c r="EFJ30" s="979"/>
      <c r="EFK30" s="979"/>
      <c r="EFL30" s="979"/>
      <c r="EFM30" s="979"/>
      <c r="EFN30" s="979"/>
      <c r="EFO30" s="979"/>
      <c r="EFP30" s="979"/>
      <c r="EFQ30" s="979"/>
      <c r="EFR30" s="979"/>
      <c r="EFS30" s="979"/>
      <c r="EFT30" s="979"/>
      <c r="EFU30" s="979"/>
      <c r="EFV30" s="979"/>
      <c r="EFW30" s="979"/>
      <c r="EFX30" s="979"/>
      <c r="EFY30" s="979"/>
      <c r="EFZ30" s="979"/>
      <c r="EGA30" s="979"/>
      <c r="EGB30" s="979"/>
      <c r="EGC30" s="979"/>
      <c r="EGD30" s="979"/>
      <c r="EGE30" s="979"/>
      <c r="EGF30" s="979"/>
      <c r="EGG30" s="979"/>
      <c r="EGH30" s="979"/>
      <c r="EGI30" s="979"/>
      <c r="EGJ30" s="979"/>
      <c r="EGK30" s="979"/>
      <c r="EGL30" s="979"/>
      <c r="EGM30" s="979"/>
      <c r="EGN30" s="979"/>
      <c r="EGO30" s="979"/>
      <c r="EGP30" s="979"/>
      <c r="EGQ30" s="979"/>
      <c r="EGR30" s="979"/>
      <c r="EGS30" s="979"/>
      <c r="EGT30" s="979"/>
      <c r="EGU30" s="979"/>
      <c r="EGV30" s="979"/>
      <c r="EGW30" s="979"/>
      <c r="EGX30" s="979"/>
      <c r="EGY30" s="979"/>
      <c r="EGZ30" s="979"/>
      <c r="EHA30" s="979"/>
      <c r="EHB30" s="979"/>
      <c r="EHC30" s="979"/>
      <c r="EHD30" s="979"/>
      <c r="EHE30" s="979"/>
      <c r="EHF30" s="979"/>
      <c r="EHG30" s="979"/>
      <c r="EHH30" s="979"/>
      <c r="EHI30" s="979"/>
      <c r="EHJ30" s="979"/>
      <c r="EHK30" s="979"/>
      <c r="EHL30" s="979"/>
      <c r="EHM30" s="979"/>
      <c r="EHN30" s="979"/>
      <c r="EHO30" s="979"/>
      <c r="EHP30" s="979"/>
      <c r="EHQ30" s="979"/>
      <c r="EHR30" s="979"/>
      <c r="EHS30" s="979"/>
      <c r="EHT30" s="979"/>
      <c r="EHU30" s="979"/>
      <c r="EHV30" s="979"/>
      <c r="EHW30" s="979"/>
      <c r="EHX30" s="979"/>
      <c r="EHY30" s="979"/>
      <c r="EHZ30" s="979"/>
      <c r="EIA30" s="979"/>
      <c r="EIB30" s="979"/>
      <c r="EIC30" s="979"/>
      <c r="EID30" s="979"/>
      <c r="EIE30" s="979"/>
      <c r="EIF30" s="979"/>
      <c r="EIG30" s="979"/>
      <c r="EIH30" s="979"/>
      <c r="EII30" s="979"/>
      <c r="EIJ30" s="979"/>
      <c r="EIK30" s="979"/>
      <c r="EIL30" s="979"/>
      <c r="EIM30" s="979"/>
      <c r="EIN30" s="979"/>
      <c r="EIO30" s="979"/>
      <c r="EIP30" s="979"/>
      <c r="EIQ30" s="979"/>
      <c r="EIR30" s="979"/>
      <c r="EIS30" s="979"/>
      <c r="EIT30" s="979"/>
      <c r="EIU30" s="979"/>
      <c r="EIV30" s="979"/>
      <c r="EIW30" s="979"/>
      <c r="EIX30" s="979"/>
      <c r="EIY30" s="979"/>
      <c r="EIZ30" s="979"/>
      <c r="EJA30" s="979"/>
      <c r="EJB30" s="979"/>
      <c r="EJC30" s="979"/>
      <c r="EJD30" s="979"/>
      <c r="EJE30" s="979"/>
      <c r="EJF30" s="979"/>
      <c r="EJG30" s="979"/>
      <c r="EJH30" s="979"/>
      <c r="EJI30" s="979"/>
      <c r="EJJ30" s="979"/>
      <c r="EJK30" s="979"/>
      <c r="EJL30" s="979"/>
      <c r="EJM30" s="979"/>
      <c r="EJN30" s="979"/>
      <c r="EJO30" s="979"/>
      <c r="EJP30" s="979"/>
      <c r="EJQ30" s="979"/>
      <c r="EJR30" s="979"/>
      <c r="EJS30" s="979"/>
      <c r="EJT30" s="979"/>
      <c r="EJU30" s="979"/>
      <c r="EJV30" s="979"/>
      <c r="EJW30" s="979"/>
      <c r="EJX30" s="979"/>
      <c r="EJY30" s="979"/>
      <c r="EJZ30" s="979"/>
      <c r="EKA30" s="979"/>
      <c r="EKB30" s="979"/>
      <c r="EKC30" s="979"/>
      <c r="EKD30" s="979"/>
      <c r="EKE30" s="979"/>
      <c r="EKF30" s="979"/>
      <c r="EKG30" s="979"/>
      <c r="EKH30" s="979"/>
      <c r="EKI30" s="979"/>
      <c r="EKJ30" s="979"/>
      <c r="EKK30" s="979"/>
      <c r="EKL30" s="979"/>
      <c r="EKM30" s="979"/>
      <c r="EKN30" s="979"/>
      <c r="EKO30" s="979"/>
      <c r="EKP30" s="979"/>
      <c r="EKQ30" s="979"/>
      <c r="EKR30" s="979"/>
      <c r="EKS30" s="979"/>
      <c r="EKT30" s="979"/>
      <c r="EKU30" s="979"/>
      <c r="EKV30" s="979"/>
      <c r="EKW30" s="979"/>
      <c r="EKX30" s="979"/>
      <c r="EKY30" s="979"/>
      <c r="EKZ30" s="979"/>
      <c r="ELA30" s="979"/>
      <c r="ELB30" s="979"/>
      <c r="ELC30" s="979"/>
      <c r="ELD30" s="979"/>
      <c r="ELE30" s="979"/>
      <c r="ELF30" s="979"/>
      <c r="ELG30" s="979"/>
      <c r="ELH30" s="979"/>
      <c r="ELI30" s="979"/>
      <c r="ELJ30" s="979"/>
      <c r="ELK30" s="979"/>
      <c r="ELL30" s="979"/>
      <c r="ELM30" s="979"/>
      <c r="ELN30" s="979"/>
      <c r="ELO30" s="979"/>
      <c r="ELP30" s="979"/>
      <c r="ELQ30" s="979"/>
      <c r="ELR30" s="979"/>
      <c r="ELS30" s="979"/>
      <c r="ELT30" s="979"/>
      <c r="ELU30" s="979"/>
      <c r="ELV30" s="979"/>
      <c r="ELW30" s="979"/>
      <c r="ELX30" s="979"/>
      <c r="ELY30" s="979"/>
      <c r="ELZ30" s="979"/>
      <c r="EMA30" s="979"/>
      <c r="EMB30" s="979"/>
      <c r="EMC30" s="979"/>
      <c r="EMD30" s="979"/>
      <c r="EME30" s="979"/>
      <c r="EMF30" s="979"/>
      <c r="EMG30" s="979"/>
      <c r="EMH30" s="979"/>
      <c r="EMI30" s="979"/>
      <c r="EMJ30" s="979"/>
      <c r="EMK30" s="979"/>
      <c r="EML30" s="979"/>
      <c r="EMM30" s="979"/>
      <c r="EMN30" s="979"/>
      <c r="EMO30" s="979"/>
      <c r="EMP30" s="979"/>
      <c r="EMQ30" s="979"/>
      <c r="EMR30" s="979"/>
      <c r="EMS30" s="979"/>
      <c r="EMT30" s="979"/>
      <c r="EMU30" s="979"/>
      <c r="EMV30" s="979"/>
      <c r="EMW30" s="979"/>
      <c r="EMX30" s="979"/>
      <c r="EMY30" s="979"/>
      <c r="EMZ30" s="979"/>
      <c r="ENA30" s="979"/>
      <c r="ENB30" s="979"/>
      <c r="ENC30" s="979"/>
      <c r="END30" s="979"/>
      <c r="ENE30" s="979"/>
      <c r="ENF30" s="979"/>
      <c r="ENG30" s="979"/>
      <c r="ENH30" s="979"/>
      <c r="ENI30" s="979"/>
      <c r="ENJ30" s="979"/>
      <c r="ENK30" s="979"/>
      <c r="ENL30" s="979"/>
      <c r="ENM30" s="979"/>
      <c r="ENN30" s="979"/>
      <c r="ENO30" s="979"/>
      <c r="ENP30" s="979"/>
      <c r="ENQ30" s="979"/>
      <c r="ENR30" s="979"/>
      <c r="ENS30" s="979"/>
      <c r="ENT30" s="979"/>
      <c r="ENU30" s="979"/>
      <c r="ENV30" s="979"/>
      <c r="ENW30" s="979"/>
      <c r="ENX30" s="979"/>
      <c r="ENY30" s="979"/>
      <c r="ENZ30" s="979"/>
      <c r="EOA30" s="979"/>
      <c r="EOB30" s="979"/>
      <c r="EOC30" s="979"/>
      <c r="EOD30" s="979"/>
      <c r="EOE30" s="979"/>
      <c r="EOF30" s="979"/>
      <c r="EOG30" s="979"/>
      <c r="EOH30" s="979"/>
      <c r="EOI30" s="979"/>
      <c r="EOJ30" s="979"/>
      <c r="EOK30" s="979"/>
      <c r="EOL30" s="979"/>
      <c r="EOM30" s="979"/>
      <c r="EON30" s="979"/>
      <c r="EOO30" s="979"/>
      <c r="EOP30" s="979"/>
      <c r="EOQ30" s="979"/>
      <c r="EOR30" s="979"/>
      <c r="EOS30" s="979"/>
      <c r="EOT30" s="979"/>
      <c r="EOU30" s="979"/>
      <c r="EOV30" s="979"/>
      <c r="EOW30" s="979"/>
      <c r="EOX30" s="979"/>
      <c r="EOY30" s="979"/>
      <c r="EOZ30" s="979"/>
      <c r="EPA30" s="979"/>
      <c r="EPB30" s="979"/>
      <c r="EPC30" s="979"/>
      <c r="EPD30" s="979"/>
      <c r="EPE30" s="979"/>
      <c r="EPF30" s="979"/>
      <c r="EPG30" s="979"/>
      <c r="EPH30" s="979"/>
      <c r="EPI30" s="979"/>
      <c r="EPJ30" s="979"/>
      <c r="EPK30" s="979"/>
      <c r="EPL30" s="979"/>
      <c r="EPM30" s="979"/>
      <c r="EPN30" s="979"/>
      <c r="EPO30" s="979"/>
      <c r="EPP30" s="979"/>
      <c r="EPQ30" s="979"/>
      <c r="EPR30" s="979"/>
      <c r="EPS30" s="979"/>
      <c r="EPT30" s="979"/>
      <c r="EPU30" s="979"/>
      <c r="EPV30" s="979"/>
      <c r="EPW30" s="979"/>
      <c r="EPX30" s="979"/>
      <c r="EPY30" s="979"/>
      <c r="EPZ30" s="979"/>
      <c r="EQA30" s="979"/>
      <c r="EQB30" s="979"/>
      <c r="EQC30" s="979"/>
      <c r="EQD30" s="979"/>
      <c r="EQE30" s="979"/>
      <c r="EQF30" s="979"/>
      <c r="EQG30" s="979"/>
      <c r="EQH30" s="979"/>
      <c r="EQI30" s="979"/>
      <c r="EQJ30" s="979"/>
      <c r="EQK30" s="979"/>
      <c r="EQL30" s="979"/>
      <c r="EQM30" s="979"/>
      <c r="EQN30" s="979"/>
      <c r="EQO30" s="979"/>
      <c r="EQP30" s="979"/>
      <c r="EQQ30" s="979"/>
      <c r="EQR30" s="979"/>
      <c r="EQS30" s="979"/>
      <c r="EQT30" s="979"/>
      <c r="EQU30" s="979"/>
      <c r="EQV30" s="979"/>
      <c r="EQW30" s="979"/>
      <c r="EQX30" s="979"/>
      <c r="EQY30" s="979"/>
      <c r="EQZ30" s="979"/>
      <c r="ERA30" s="979"/>
      <c r="ERB30" s="979"/>
      <c r="ERC30" s="979"/>
      <c r="ERD30" s="979"/>
      <c r="ERE30" s="979"/>
      <c r="ERF30" s="979"/>
      <c r="ERG30" s="979"/>
      <c r="ERH30" s="979"/>
      <c r="ERI30" s="979"/>
      <c r="ERJ30" s="979"/>
      <c r="ERK30" s="979"/>
      <c r="ERL30" s="979"/>
      <c r="ERM30" s="979"/>
      <c r="ERN30" s="979"/>
      <c r="ERO30" s="979"/>
      <c r="ERP30" s="979"/>
      <c r="ERQ30" s="979"/>
      <c r="ERR30" s="979"/>
      <c r="ERS30" s="979"/>
      <c r="ERT30" s="979"/>
      <c r="ERU30" s="979"/>
      <c r="ERV30" s="979"/>
      <c r="ERW30" s="979"/>
      <c r="ERX30" s="979"/>
      <c r="ERY30" s="979"/>
      <c r="ERZ30" s="979"/>
      <c r="ESA30" s="979"/>
      <c r="ESB30" s="979"/>
      <c r="ESC30" s="979"/>
      <c r="ESD30" s="979"/>
      <c r="ESE30" s="979"/>
      <c r="ESF30" s="979"/>
      <c r="ESG30" s="979"/>
      <c r="ESH30" s="979"/>
      <c r="ESI30" s="979"/>
      <c r="ESJ30" s="979"/>
      <c r="ESK30" s="979"/>
      <c r="ESL30" s="979"/>
      <c r="ESM30" s="979"/>
      <c r="ESN30" s="979"/>
      <c r="ESO30" s="979"/>
      <c r="ESP30" s="979"/>
      <c r="ESQ30" s="979"/>
      <c r="ESR30" s="979"/>
      <c r="ESS30" s="979"/>
      <c r="EST30" s="979"/>
      <c r="ESU30" s="979"/>
      <c r="ESV30" s="979"/>
      <c r="ESW30" s="979"/>
      <c r="ESX30" s="979"/>
      <c r="ESY30" s="979"/>
      <c r="ESZ30" s="979"/>
      <c r="ETA30" s="979"/>
      <c r="ETB30" s="979"/>
      <c r="ETC30" s="979"/>
      <c r="ETD30" s="979"/>
      <c r="ETE30" s="979"/>
      <c r="ETF30" s="979"/>
      <c r="ETG30" s="979"/>
      <c r="ETH30" s="979"/>
      <c r="ETI30" s="979"/>
      <c r="ETJ30" s="979"/>
      <c r="ETK30" s="979"/>
      <c r="ETL30" s="979"/>
      <c r="ETM30" s="979"/>
      <c r="ETN30" s="979"/>
      <c r="ETO30" s="979"/>
      <c r="ETP30" s="979"/>
      <c r="ETQ30" s="979"/>
      <c r="ETR30" s="979"/>
      <c r="ETS30" s="979"/>
      <c r="ETT30" s="979"/>
      <c r="ETU30" s="979"/>
      <c r="ETV30" s="979"/>
      <c r="ETW30" s="979"/>
      <c r="ETX30" s="979"/>
      <c r="ETY30" s="979"/>
      <c r="ETZ30" s="979"/>
      <c r="EUA30" s="979"/>
      <c r="EUB30" s="979"/>
      <c r="EUC30" s="979"/>
      <c r="EUD30" s="979"/>
      <c r="EUE30" s="979"/>
      <c r="EUF30" s="979"/>
      <c r="EUG30" s="979"/>
      <c r="EUH30" s="979"/>
      <c r="EUI30" s="979"/>
      <c r="EUJ30" s="979"/>
      <c r="EUK30" s="979"/>
      <c r="EUL30" s="979"/>
      <c r="EUM30" s="979"/>
      <c r="EUN30" s="979"/>
      <c r="EUO30" s="979"/>
      <c r="EUP30" s="979"/>
      <c r="EUQ30" s="979"/>
      <c r="EUR30" s="979"/>
      <c r="EUS30" s="979"/>
      <c r="EUT30" s="979"/>
      <c r="EUU30" s="979"/>
      <c r="EUV30" s="979"/>
      <c r="EUW30" s="979"/>
      <c r="EUX30" s="979"/>
      <c r="EUY30" s="979"/>
      <c r="EUZ30" s="979"/>
      <c r="EVA30" s="979"/>
      <c r="EVB30" s="979"/>
      <c r="EVC30" s="979"/>
      <c r="EVD30" s="979"/>
      <c r="EVE30" s="979"/>
      <c r="EVF30" s="979"/>
      <c r="EVG30" s="979"/>
      <c r="EVH30" s="979"/>
      <c r="EVI30" s="979"/>
      <c r="EVJ30" s="979"/>
      <c r="EVK30" s="979"/>
      <c r="EVL30" s="979"/>
      <c r="EVM30" s="979"/>
      <c r="EVN30" s="979"/>
      <c r="EVO30" s="979"/>
      <c r="EVP30" s="979"/>
      <c r="EVQ30" s="979"/>
      <c r="EVR30" s="979"/>
      <c r="EVS30" s="979"/>
      <c r="EVT30" s="979"/>
      <c r="EVU30" s="979"/>
      <c r="EVV30" s="979"/>
      <c r="EVW30" s="979"/>
      <c r="EVX30" s="979"/>
      <c r="EVY30" s="979"/>
      <c r="EVZ30" s="979"/>
      <c r="EWA30" s="979"/>
      <c r="EWB30" s="979"/>
      <c r="EWC30" s="979"/>
      <c r="EWD30" s="979"/>
      <c r="EWE30" s="979"/>
      <c r="EWF30" s="979"/>
      <c r="EWG30" s="979"/>
      <c r="EWH30" s="979"/>
      <c r="EWI30" s="979"/>
      <c r="EWJ30" s="979"/>
      <c r="EWK30" s="979"/>
      <c r="EWL30" s="979"/>
      <c r="EWM30" s="979"/>
      <c r="EWN30" s="979"/>
      <c r="EWO30" s="979"/>
      <c r="EWP30" s="979"/>
      <c r="EWQ30" s="979"/>
      <c r="EWR30" s="979"/>
      <c r="EWS30" s="979"/>
      <c r="EWT30" s="979"/>
      <c r="EWU30" s="979"/>
      <c r="EWV30" s="979"/>
      <c r="EWW30" s="979"/>
      <c r="EWX30" s="979"/>
      <c r="EWY30" s="979"/>
      <c r="EWZ30" s="979"/>
      <c r="EXA30" s="979"/>
      <c r="EXB30" s="979"/>
      <c r="EXC30" s="979"/>
      <c r="EXD30" s="979"/>
      <c r="EXE30" s="979"/>
      <c r="EXF30" s="979"/>
      <c r="EXG30" s="979"/>
      <c r="EXH30" s="979"/>
      <c r="EXI30" s="979"/>
      <c r="EXJ30" s="979"/>
      <c r="EXK30" s="979"/>
      <c r="EXL30" s="979"/>
      <c r="EXM30" s="979"/>
      <c r="EXN30" s="979"/>
      <c r="EXO30" s="979"/>
      <c r="EXP30" s="979"/>
      <c r="EXQ30" s="979"/>
      <c r="EXR30" s="979"/>
      <c r="EXS30" s="979"/>
      <c r="EXT30" s="979"/>
      <c r="EXU30" s="979"/>
      <c r="EXV30" s="979"/>
      <c r="EXW30" s="979"/>
      <c r="EXX30" s="979"/>
      <c r="EXY30" s="979"/>
      <c r="EXZ30" s="979"/>
      <c r="EYA30" s="979"/>
      <c r="EYB30" s="979"/>
      <c r="EYC30" s="979"/>
      <c r="EYD30" s="979"/>
      <c r="EYE30" s="979"/>
      <c r="EYF30" s="979"/>
      <c r="EYG30" s="979"/>
      <c r="EYH30" s="979"/>
      <c r="EYI30" s="979"/>
      <c r="EYJ30" s="979"/>
      <c r="EYK30" s="979"/>
      <c r="EYL30" s="979"/>
      <c r="EYM30" s="979"/>
      <c r="EYN30" s="979"/>
      <c r="EYO30" s="979"/>
      <c r="EYP30" s="979"/>
      <c r="EYQ30" s="979"/>
      <c r="EYR30" s="979"/>
      <c r="EYS30" s="979"/>
      <c r="EYT30" s="979"/>
      <c r="EYU30" s="979"/>
      <c r="EYV30" s="979"/>
      <c r="EYW30" s="979"/>
      <c r="EYX30" s="979"/>
      <c r="EYY30" s="979"/>
      <c r="EYZ30" s="979"/>
      <c r="EZA30" s="979"/>
      <c r="EZB30" s="979"/>
      <c r="EZC30" s="979"/>
      <c r="EZD30" s="979"/>
      <c r="EZE30" s="979"/>
      <c r="EZF30" s="979"/>
      <c r="EZG30" s="979"/>
      <c r="EZH30" s="979"/>
      <c r="EZI30" s="979"/>
      <c r="EZJ30" s="979"/>
      <c r="EZK30" s="979"/>
      <c r="EZL30" s="979"/>
      <c r="EZM30" s="979"/>
      <c r="EZN30" s="979"/>
      <c r="EZO30" s="979"/>
      <c r="EZP30" s="979"/>
      <c r="EZQ30" s="979"/>
      <c r="EZR30" s="979"/>
      <c r="EZS30" s="979"/>
      <c r="EZT30" s="979"/>
      <c r="EZU30" s="979"/>
      <c r="EZV30" s="979"/>
      <c r="EZW30" s="979"/>
      <c r="EZX30" s="979"/>
      <c r="EZY30" s="979"/>
      <c r="EZZ30" s="979"/>
      <c r="FAA30" s="979"/>
      <c r="FAB30" s="979"/>
      <c r="FAC30" s="979"/>
      <c r="FAD30" s="979"/>
      <c r="FAE30" s="979"/>
      <c r="FAF30" s="979"/>
      <c r="FAG30" s="979"/>
      <c r="FAH30" s="979"/>
      <c r="FAI30" s="979"/>
      <c r="FAJ30" s="979"/>
      <c r="FAK30" s="979"/>
      <c r="FAL30" s="979"/>
      <c r="FAM30" s="979"/>
      <c r="FAN30" s="979"/>
      <c r="FAO30" s="979"/>
      <c r="FAP30" s="979"/>
      <c r="FAQ30" s="979"/>
      <c r="FAR30" s="979"/>
      <c r="FAS30" s="979"/>
      <c r="FAT30" s="979"/>
      <c r="FAU30" s="979"/>
      <c r="FAV30" s="979"/>
      <c r="FAW30" s="979"/>
      <c r="FAX30" s="979"/>
      <c r="FAY30" s="979"/>
      <c r="FAZ30" s="979"/>
      <c r="FBA30" s="979"/>
      <c r="FBB30" s="979"/>
      <c r="FBC30" s="979"/>
      <c r="FBD30" s="979"/>
      <c r="FBE30" s="979"/>
      <c r="FBF30" s="979"/>
      <c r="FBG30" s="979"/>
      <c r="FBH30" s="979"/>
      <c r="FBI30" s="979"/>
      <c r="FBJ30" s="979"/>
      <c r="FBK30" s="979"/>
      <c r="FBL30" s="979"/>
      <c r="FBM30" s="979"/>
      <c r="FBN30" s="979"/>
      <c r="FBO30" s="979"/>
      <c r="FBP30" s="979"/>
      <c r="FBQ30" s="979"/>
      <c r="FBR30" s="979"/>
      <c r="FBS30" s="979"/>
      <c r="FBT30" s="979"/>
      <c r="FBU30" s="979"/>
      <c r="FBV30" s="979"/>
      <c r="FBW30" s="979"/>
      <c r="FBX30" s="979"/>
      <c r="FBY30" s="979"/>
      <c r="FBZ30" s="979"/>
      <c r="FCA30" s="979"/>
      <c r="FCB30" s="979"/>
      <c r="FCC30" s="979"/>
      <c r="FCD30" s="979"/>
      <c r="FCE30" s="979"/>
      <c r="FCF30" s="979"/>
      <c r="FCG30" s="979"/>
      <c r="FCH30" s="979"/>
      <c r="FCI30" s="979"/>
      <c r="FCJ30" s="979"/>
      <c r="FCK30" s="979"/>
      <c r="FCL30" s="979"/>
      <c r="FCM30" s="979"/>
      <c r="FCN30" s="979"/>
      <c r="FCO30" s="979"/>
      <c r="FCP30" s="979"/>
      <c r="FCQ30" s="979"/>
      <c r="FCR30" s="979"/>
      <c r="FCS30" s="979"/>
      <c r="FCT30" s="979"/>
      <c r="FCU30" s="979"/>
      <c r="FCV30" s="979"/>
      <c r="FCW30" s="979"/>
      <c r="FCX30" s="979"/>
      <c r="FCY30" s="979"/>
      <c r="FCZ30" s="979"/>
      <c r="FDA30" s="979"/>
      <c r="FDB30" s="979"/>
      <c r="FDC30" s="979"/>
      <c r="FDD30" s="979"/>
      <c r="FDE30" s="979"/>
      <c r="FDF30" s="979"/>
      <c r="FDG30" s="979"/>
      <c r="FDH30" s="979"/>
      <c r="FDI30" s="979"/>
      <c r="FDJ30" s="979"/>
      <c r="FDK30" s="979"/>
      <c r="FDL30" s="979"/>
      <c r="FDM30" s="979"/>
      <c r="FDN30" s="979"/>
      <c r="FDO30" s="979"/>
      <c r="FDP30" s="979"/>
      <c r="FDQ30" s="979"/>
      <c r="FDR30" s="979"/>
      <c r="FDS30" s="979"/>
      <c r="FDT30" s="979"/>
      <c r="FDU30" s="979"/>
      <c r="FDV30" s="979"/>
      <c r="FDW30" s="979"/>
      <c r="FDX30" s="979"/>
      <c r="FDY30" s="979"/>
      <c r="FDZ30" s="979"/>
      <c r="FEA30" s="979"/>
      <c r="FEB30" s="979"/>
      <c r="FEC30" s="979"/>
      <c r="FED30" s="979"/>
      <c r="FEE30" s="979"/>
      <c r="FEF30" s="979"/>
      <c r="FEG30" s="979"/>
      <c r="FEH30" s="979"/>
      <c r="FEI30" s="979"/>
      <c r="FEJ30" s="979"/>
      <c r="FEK30" s="979"/>
      <c r="FEL30" s="979"/>
      <c r="FEM30" s="979"/>
      <c r="FEN30" s="979"/>
      <c r="FEO30" s="979"/>
      <c r="FEP30" s="979"/>
      <c r="FEQ30" s="979"/>
      <c r="FER30" s="979"/>
      <c r="FES30" s="979"/>
      <c r="FET30" s="979"/>
      <c r="FEU30" s="979"/>
      <c r="FEV30" s="979"/>
      <c r="FEW30" s="979"/>
      <c r="FEX30" s="979"/>
      <c r="FEY30" s="979"/>
      <c r="FEZ30" s="979"/>
      <c r="FFA30" s="979"/>
      <c r="FFB30" s="979"/>
      <c r="FFC30" s="979"/>
      <c r="FFD30" s="979"/>
      <c r="FFE30" s="979"/>
      <c r="FFF30" s="979"/>
      <c r="FFG30" s="979"/>
      <c r="FFH30" s="979"/>
      <c r="FFI30" s="979"/>
      <c r="FFJ30" s="979"/>
      <c r="FFK30" s="979"/>
      <c r="FFL30" s="979"/>
      <c r="FFM30" s="979"/>
      <c r="FFN30" s="979"/>
      <c r="FFO30" s="979"/>
      <c r="FFP30" s="979"/>
      <c r="FFQ30" s="979"/>
      <c r="FFR30" s="979"/>
      <c r="FFS30" s="979"/>
      <c r="FFT30" s="979"/>
      <c r="FFU30" s="979"/>
      <c r="FFV30" s="979"/>
      <c r="FFW30" s="979"/>
      <c r="FFX30" s="979"/>
      <c r="FFY30" s="979"/>
      <c r="FFZ30" s="979"/>
      <c r="FGA30" s="979"/>
      <c r="FGB30" s="979"/>
      <c r="FGC30" s="979"/>
      <c r="FGD30" s="979"/>
      <c r="FGE30" s="979"/>
      <c r="FGF30" s="979"/>
      <c r="FGG30" s="979"/>
      <c r="FGH30" s="979"/>
      <c r="FGI30" s="979"/>
      <c r="FGJ30" s="979"/>
      <c r="FGK30" s="979"/>
      <c r="FGL30" s="979"/>
      <c r="FGM30" s="979"/>
      <c r="FGN30" s="979"/>
      <c r="FGO30" s="979"/>
      <c r="FGP30" s="979"/>
      <c r="FGQ30" s="979"/>
      <c r="FGR30" s="979"/>
      <c r="FGS30" s="979"/>
      <c r="FGT30" s="979"/>
      <c r="FGU30" s="979"/>
      <c r="FGV30" s="979"/>
      <c r="FGW30" s="979"/>
      <c r="FGX30" s="979"/>
      <c r="FGY30" s="979"/>
      <c r="FGZ30" s="979"/>
      <c r="FHA30" s="979"/>
      <c r="FHB30" s="979"/>
      <c r="FHC30" s="979"/>
      <c r="FHD30" s="979"/>
      <c r="FHE30" s="979"/>
      <c r="FHF30" s="979"/>
      <c r="FHG30" s="979"/>
      <c r="FHH30" s="979"/>
      <c r="FHI30" s="979"/>
      <c r="FHJ30" s="979"/>
      <c r="FHK30" s="979"/>
      <c r="FHL30" s="979"/>
      <c r="FHM30" s="979"/>
      <c r="FHN30" s="979"/>
      <c r="FHO30" s="979"/>
      <c r="FHP30" s="979"/>
      <c r="FHQ30" s="979"/>
      <c r="FHR30" s="979"/>
      <c r="FHS30" s="979"/>
      <c r="FHT30" s="979"/>
      <c r="FHU30" s="979"/>
      <c r="FHV30" s="979"/>
      <c r="FHW30" s="979"/>
      <c r="FHX30" s="979"/>
      <c r="FHY30" s="979"/>
      <c r="FHZ30" s="979"/>
      <c r="FIA30" s="979"/>
      <c r="FIB30" s="979"/>
      <c r="FIC30" s="979"/>
      <c r="FID30" s="979"/>
      <c r="FIE30" s="979"/>
      <c r="FIF30" s="979"/>
      <c r="FIG30" s="979"/>
      <c r="FIH30" s="979"/>
      <c r="FII30" s="979"/>
      <c r="FIJ30" s="979"/>
      <c r="FIK30" s="979"/>
      <c r="FIL30" s="979"/>
      <c r="FIM30" s="979"/>
      <c r="FIN30" s="979"/>
      <c r="FIO30" s="979"/>
      <c r="FIP30" s="979"/>
      <c r="FIQ30" s="979"/>
      <c r="FIR30" s="979"/>
      <c r="FIS30" s="979"/>
      <c r="FIT30" s="979"/>
      <c r="FIU30" s="979"/>
      <c r="FIV30" s="979"/>
      <c r="FIW30" s="979"/>
      <c r="FIX30" s="979"/>
      <c r="FIY30" s="979"/>
      <c r="FIZ30" s="979"/>
      <c r="FJA30" s="979"/>
      <c r="FJB30" s="979"/>
      <c r="FJC30" s="979"/>
      <c r="FJD30" s="979"/>
      <c r="FJE30" s="979"/>
      <c r="FJF30" s="979"/>
      <c r="FJG30" s="979"/>
      <c r="FJH30" s="979"/>
      <c r="FJI30" s="979"/>
      <c r="FJJ30" s="979"/>
      <c r="FJK30" s="979"/>
      <c r="FJL30" s="979"/>
      <c r="FJM30" s="979"/>
      <c r="FJN30" s="979"/>
      <c r="FJO30" s="979"/>
      <c r="FJP30" s="979"/>
      <c r="FJQ30" s="979"/>
      <c r="FJR30" s="979"/>
      <c r="FJS30" s="979"/>
      <c r="FJT30" s="979"/>
      <c r="FJU30" s="979"/>
      <c r="FJV30" s="979"/>
      <c r="FJW30" s="979"/>
      <c r="FJX30" s="979"/>
      <c r="FJY30" s="979"/>
      <c r="FJZ30" s="979"/>
      <c r="FKA30" s="979"/>
      <c r="FKB30" s="979"/>
      <c r="FKC30" s="979"/>
      <c r="FKD30" s="979"/>
      <c r="FKE30" s="979"/>
      <c r="FKF30" s="979"/>
      <c r="FKG30" s="979"/>
      <c r="FKH30" s="979"/>
      <c r="FKI30" s="979"/>
      <c r="FKJ30" s="979"/>
      <c r="FKK30" s="979"/>
      <c r="FKL30" s="979"/>
      <c r="FKM30" s="979"/>
      <c r="FKN30" s="979"/>
      <c r="FKO30" s="979"/>
      <c r="FKP30" s="979"/>
      <c r="FKQ30" s="979"/>
      <c r="FKR30" s="979"/>
      <c r="FKS30" s="979"/>
      <c r="FKT30" s="979"/>
      <c r="FKU30" s="979"/>
      <c r="FKV30" s="979"/>
      <c r="FKW30" s="979"/>
      <c r="FKX30" s="979"/>
      <c r="FKY30" s="979"/>
      <c r="FKZ30" s="979"/>
      <c r="FLA30" s="979"/>
      <c r="FLB30" s="979"/>
      <c r="FLC30" s="979"/>
      <c r="FLD30" s="979"/>
      <c r="FLE30" s="979"/>
      <c r="FLF30" s="979"/>
      <c r="FLG30" s="979"/>
      <c r="FLH30" s="979"/>
      <c r="FLI30" s="979"/>
      <c r="FLJ30" s="979"/>
      <c r="FLK30" s="979"/>
      <c r="FLL30" s="979"/>
      <c r="FLM30" s="979"/>
      <c r="FLN30" s="979"/>
      <c r="FLO30" s="979"/>
      <c r="FLP30" s="979"/>
      <c r="FLQ30" s="979"/>
      <c r="FLR30" s="979"/>
      <c r="FLS30" s="979"/>
      <c r="FLT30" s="979"/>
      <c r="FLU30" s="979"/>
      <c r="FLV30" s="979"/>
      <c r="FLW30" s="979"/>
      <c r="FLX30" s="979"/>
      <c r="FLY30" s="979"/>
      <c r="FLZ30" s="979"/>
      <c r="FMA30" s="979"/>
      <c r="FMB30" s="979"/>
      <c r="FMC30" s="979"/>
      <c r="FMD30" s="979"/>
      <c r="FME30" s="979"/>
      <c r="FMF30" s="979"/>
      <c r="FMG30" s="979"/>
      <c r="FMH30" s="979"/>
      <c r="FMI30" s="979"/>
      <c r="FMJ30" s="979"/>
      <c r="FMK30" s="979"/>
      <c r="FML30" s="979"/>
      <c r="FMM30" s="979"/>
      <c r="FMN30" s="979"/>
      <c r="FMO30" s="979"/>
      <c r="FMP30" s="979"/>
      <c r="FMQ30" s="979"/>
      <c r="FMR30" s="979"/>
      <c r="FMS30" s="979"/>
      <c r="FMT30" s="979"/>
      <c r="FMU30" s="979"/>
      <c r="FMV30" s="979"/>
      <c r="FMW30" s="979"/>
      <c r="FMX30" s="979"/>
      <c r="FMY30" s="979"/>
      <c r="FMZ30" s="979"/>
      <c r="FNA30" s="979"/>
      <c r="FNB30" s="979"/>
      <c r="FNC30" s="979"/>
      <c r="FND30" s="979"/>
      <c r="FNE30" s="979"/>
      <c r="FNF30" s="979"/>
      <c r="FNG30" s="979"/>
      <c r="FNH30" s="979"/>
      <c r="FNI30" s="979"/>
      <c r="FNJ30" s="979"/>
      <c r="FNK30" s="979"/>
      <c r="FNL30" s="979"/>
      <c r="FNM30" s="979"/>
      <c r="FNN30" s="979"/>
      <c r="FNO30" s="979"/>
      <c r="FNP30" s="979"/>
      <c r="FNQ30" s="979"/>
      <c r="FNR30" s="979"/>
      <c r="FNS30" s="979"/>
      <c r="FNT30" s="979"/>
      <c r="FNU30" s="979"/>
      <c r="FNV30" s="979"/>
      <c r="FNW30" s="979"/>
      <c r="FNX30" s="979"/>
      <c r="FNY30" s="979"/>
      <c r="FNZ30" s="979"/>
      <c r="FOA30" s="979"/>
      <c r="FOB30" s="979"/>
      <c r="FOC30" s="979"/>
      <c r="FOD30" s="979"/>
      <c r="FOE30" s="979"/>
      <c r="FOF30" s="979"/>
      <c r="FOG30" s="979"/>
      <c r="FOH30" s="979"/>
      <c r="FOI30" s="979"/>
      <c r="FOJ30" s="979"/>
      <c r="FOK30" s="979"/>
      <c r="FOL30" s="979"/>
      <c r="FOM30" s="979"/>
      <c r="FON30" s="979"/>
      <c r="FOO30" s="979"/>
      <c r="FOP30" s="979"/>
      <c r="FOQ30" s="979"/>
      <c r="FOR30" s="979"/>
      <c r="FOS30" s="979"/>
      <c r="FOT30" s="979"/>
      <c r="FOU30" s="979"/>
      <c r="FOV30" s="979"/>
      <c r="FOW30" s="979"/>
      <c r="FOX30" s="979"/>
      <c r="FOY30" s="979"/>
      <c r="FOZ30" s="979"/>
      <c r="FPA30" s="979"/>
      <c r="FPB30" s="979"/>
      <c r="FPC30" s="979"/>
      <c r="FPD30" s="979"/>
      <c r="FPE30" s="979"/>
      <c r="FPF30" s="979"/>
      <c r="FPG30" s="979"/>
      <c r="FPH30" s="979"/>
      <c r="FPI30" s="979"/>
      <c r="FPJ30" s="979"/>
      <c r="FPK30" s="979"/>
      <c r="FPL30" s="979"/>
      <c r="FPM30" s="979"/>
      <c r="FPN30" s="979"/>
      <c r="FPO30" s="979"/>
      <c r="FPP30" s="979"/>
      <c r="FPQ30" s="979"/>
      <c r="FPR30" s="979"/>
      <c r="FPS30" s="979"/>
      <c r="FPT30" s="979"/>
      <c r="FPU30" s="979"/>
      <c r="FPV30" s="979"/>
      <c r="FPW30" s="979"/>
      <c r="FPX30" s="979"/>
      <c r="FPY30" s="979"/>
      <c r="FPZ30" s="979"/>
      <c r="FQA30" s="979"/>
      <c r="FQB30" s="979"/>
      <c r="FQC30" s="979"/>
      <c r="FQD30" s="979"/>
      <c r="FQE30" s="979"/>
      <c r="FQF30" s="979"/>
      <c r="FQG30" s="979"/>
      <c r="FQH30" s="979"/>
      <c r="FQI30" s="979"/>
      <c r="FQJ30" s="979"/>
      <c r="FQK30" s="979"/>
      <c r="FQL30" s="979"/>
      <c r="FQM30" s="979"/>
      <c r="FQN30" s="979"/>
      <c r="FQO30" s="979"/>
      <c r="FQP30" s="979"/>
      <c r="FQQ30" s="979"/>
      <c r="FQR30" s="979"/>
      <c r="FQS30" s="979"/>
      <c r="FQT30" s="979"/>
      <c r="FQU30" s="979"/>
      <c r="FQV30" s="979"/>
      <c r="FQW30" s="979"/>
      <c r="FQX30" s="979"/>
      <c r="FQY30" s="979"/>
      <c r="FQZ30" s="979"/>
      <c r="FRA30" s="979"/>
      <c r="FRB30" s="979"/>
      <c r="FRC30" s="979"/>
      <c r="FRD30" s="979"/>
      <c r="FRE30" s="979"/>
      <c r="FRF30" s="979"/>
      <c r="FRG30" s="979"/>
      <c r="FRH30" s="979"/>
      <c r="FRI30" s="979"/>
      <c r="FRJ30" s="979"/>
      <c r="FRK30" s="979"/>
      <c r="FRL30" s="979"/>
      <c r="FRM30" s="979"/>
      <c r="FRN30" s="979"/>
      <c r="FRO30" s="979"/>
      <c r="FRP30" s="979"/>
      <c r="FRQ30" s="979"/>
      <c r="FRR30" s="979"/>
      <c r="FRS30" s="979"/>
      <c r="FRT30" s="979"/>
      <c r="FRU30" s="979"/>
      <c r="FRV30" s="979"/>
      <c r="FRW30" s="979"/>
      <c r="FRX30" s="979"/>
      <c r="FRY30" s="979"/>
      <c r="FRZ30" s="979"/>
      <c r="FSA30" s="979"/>
      <c r="FSB30" s="979"/>
      <c r="FSC30" s="979"/>
      <c r="FSD30" s="979"/>
      <c r="FSE30" s="979"/>
      <c r="FSF30" s="979"/>
      <c r="FSG30" s="979"/>
      <c r="FSH30" s="979"/>
      <c r="FSI30" s="979"/>
      <c r="FSJ30" s="979"/>
      <c r="FSK30" s="979"/>
      <c r="FSL30" s="979"/>
      <c r="FSM30" s="979"/>
      <c r="FSN30" s="979"/>
      <c r="FSO30" s="979"/>
      <c r="FSP30" s="979"/>
      <c r="FSQ30" s="979"/>
      <c r="FSR30" s="979"/>
      <c r="FSS30" s="979"/>
      <c r="FST30" s="979"/>
      <c r="FSU30" s="979"/>
      <c r="FSV30" s="979"/>
      <c r="FSW30" s="979"/>
      <c r="FSX30" s="979"/>
      <c r="FSY30" s="979"/>
      <c r="FSZ30" s="979"/>
      <c r="FTA30" s="979"/>
      <c r="FTB30" s="979"/>
      <c r="FTC30" s="979"/>
      <c r="FTD30" s="979"/>
      <c r="FTE30" s="979"/>
      <c r="FTF30" s="979"/>
      <c r="FTG30" s="979"/>
      <c r="FTH30" s="979"/>
      <c r="FTI30" s="979"/>
      <c r="FTJ30" s="979"/>
      <c r="FTK30" s="979"/>
      <c r="FTL30" s="979"/>
      <c r="FTM30" s="979"/>
      <c r="FTN30" s="979"/>
      <c r="FTO30" s="979"/>
      <c r="FTP30" s="979"/>
      <c r="FTQ30" s="979"/>
      <c r="FTR30" s="979"/>
      <c r="FTS30" s="979"/>
      <c r="FTT30" s="979"/>
      <c r="FTU30" s="979"/>
      <c r="FTV30" s="979"/>
      <c r="FTW30" s="979"/>
      <c r="FTX30" s="979"/>
      <c r="FTY30" s="979"/>
      <c r="FTZ30" s="979"/>
      <c r="FUA30" s="979"/>
      <c r="FUB30" s="979"/>
      <c r="FUC30" s="979"/>
      <c r="FUD30" s="979"/>
      <c r="FUE30" s="979"/>
      <c r="FUF30" s="979"/>
      <c r="FUG30" s="979"/>
      <c r="FUH30" s="979"/>
      <c r="FUI30" s="979"/>
      <c r="FUJ30" s="979"/>
      <c r="FUK30" s="979"/>
      <c r="FUL30" s="979"/>
      <c r="FUM30" s="979"/>
      <c r="FUN30" s="979"/>
      <c r="FUO30" s="979"/>
      <c r="FUP30" s="979"/>
      <c r="FUQ30" s="979"/>
      <c r="FUR30" s="979"/>
      <c r="FUS30" s="979"/>
      <c r="FUT30" s="979"/>
      <c r="FUU30" s="979"/>
      <c r="FUV30" s="979"/>
      <c r="FUW30" s="979"/>
      <c r="FUX30" s="979"/>
      <c r="FUY30" s="979"/>
      <c r="FUZ30" s="979"/>
      <c r="FVA30" s="979"/>
      <c r="FVB30" s="979"/>
      <c r="FVC30" s="979"/>
      <c r="FVD30" s="979"/>
      <c r="FVE30" s="979"/>
      <c r="FVF30" s="979"/>
      <c r="FVG30" s="979"/>
      <c r="FVH30" s="979"/>
      <c r="FVI30" s="979"/>
      <c r="FVJ30" s="979"/>
      <c r="FVK30" s="979"/>
      <c r="FVL30" s="979"/>
      <c r="FVM30" s="979"/>
      <c r="FVN30" s="979"/>
      <c r="FVO30" s="979"/>
      <c r="FVP30" s="979"/>
      <c r="FVQ30" s="979"/>
      <c r="FVR30" s="979"/>
      <c r="FVS30" s="979"/>
      <c r="FVT30" s="979"/>
      <c r="FVU30" s="979"/>
      <c r="FVV30" s="979"/>
      <c r="FVW30" s="979"/>
      <c r="FVX30" s="979"/>
      <c r="FVY30" s="979"/>
      <c r="FVZ30" s="979"/>
      <c r="FWA30" s="979"/>
      <c r="FWB30" s="979"/>
      <c r="FWC30" s="979"/>
      <c r="FWD30" s="979"/>
      <c r="FWE30" s="979"/>
      <c r="FWF30" s="979"/>
      <c r="FWG30" s="979"/>
      <c r="FWH30" s="979"/>
      <c r="FWI30" s="979"/>
      <c r="FWJ30" s="979"/>
      <c r="FWK30" s="979"/>
      <c r="FWL30" s="979"/>
      <c r="FWM30" s="979"/>
      <c r="FWN30" s="979"/>
      <c r="FWO30" s="979"/>
      <c r="FWP30" s="979"/>
      <c r="FWQ30" s="979"/>
      <c r="FWR30" s="979"/>
      <c r="FWS30" s="979"/>
      <c r="FWT30" s="979"/>
      <c r="FWU30" s="979"/>
      <c r="FWV30" s="979"/>
      <c r="FWW30" s="979"/>
      <c r="FWX30" s="979"/>
      <c r="FWY30" s="979"/>
      <c r="FWZ30" s="979"/>
      <c r="FXA30" s="979"/>
      <c r="FXB30" s="979"/>
      <c r="FXC30" s="979"/>
      <c r="FXD30" s="979"/>
      <c r="FXE30" s="979"/>
      <c r="FXF30" s="979"/>
      <c r="FXG30" s="979"/>
      <c r="FXH30" s="979"/>
      <c r="FXI30" s="979"/>
      <c r="FXJ30" s="979"/>
      <c r="FXK30" s="979"/>
      <c r="FXL30" s="979"/>
      <c r="FXM30" s="979"/>
      <c r="FXN30" s="979"/>
      <c r="FXO30" s="979"/>
      <c r="FXP30" s="979"/>
      <c r="FXQ30" s="979"/>
      <c r="FXR30" s="979"/>
      <c r="FXS30" s="979"/>
      <c r="FXT30" s="979"/>
      <c r="FXU30" s="979"/>
      <c r="FXV30" s="979"/>
      <c r="FXW30" s="979"/>
      <c r="FXX30" s="979"/>
      <c r="FXY30" s="979"/>
      <c r="FXZ30" s="979"/>
      <c r="FYA30" s="979"/>
      <c r="FYB30" s="979"/>
      <c r="FYC30" s="979"/>
      <c r="FYD30" s="979"/>
      <c r="FYE30" s="979"/>
      <c r="FYF30" s="979"/>
      <c r="FYG30" s="979"/>
      <c r="FYH30" s="979"/>
      <c r="FYI30" s="979"/>
      <c r="FYJ30" s="979"/>
      <c r="FYK30" s="979"/>
      <c r="FYL30" s="979"/>
      <c r="FYM30" s="979"/>
      <c r="FYN30" s="979"/>
      <c r="FYO30" s="979"/>
      <c r="FYP30" s="979"/>
      <c r="FYQ30" s="979"/>
      <c r="FYR30" s="979"/>
      <c r="FYS30" s="979"/>
      <c r="FYT30" s="979"/>
      <c r="FYU30" s="979"/>
      <c r="FYV30" s="979"/>
      <c r="FYW30" s="979"/>
      <c r="FYX30" s="979"/>
      <c r="FYY30" s="979"/>
      <c r="FYZ30" s="979"/>
      <c r="FZA30" s="979"/>
      <c r="FZB30" s="979"/>
      <c r="FZC30" s="979"/>
      <c r="FZD30" s="979"/>
      <c r="FZE30" s="979"/>
      <c r="FZF30" s="979"/>
      <c r="FZG30" s="979"/>
      <c r="FZH30" s="979"/>
      <c r="FZI30" s="979"/>
      <c r="FZJ30" s="979"/>
      <c r="FZK30" s="979"/>
      <c r="FZL30" s="979"/>
      <c r="FZM30" s="979"/>
      <c r="FZN30" s="979"/>
      <c r="FZO30" s="979"/>
      <c r="FZP30" s="979"/>
      <c r="FZQ30" s="979"/>
      <c r="FZR30" s="979"/>
      <c r="FZS30" s="979"/>
      <c r="FZT30" s="979"/>
      <c r="FZU30" s="979"/>
      <c r="FZV30" s="979"/>
      <c r="FZW30" s="979"/>
      <c r="FZX30" s="979"/>
      <c r="FZY30" s="979"/>
      <c r="FZZ30" s="979"/>
      <c r="GAA30" s="979"/>
      <c r="GAB30" s="979"/>
      <c r="GAC30" s="979"/>
      <c r="GAD30" s="979"/>
      <c r="GAE30" s="979"/>
      <c r="GAF30" s="979"/>
      <c r="GAG30" s="979"/>
      <c r="GAH30" s="979"/>
      <c r="GAI30" s="979"/>
      <c r="GAJ30" s="979"/>
      <c r="GAK30" s="979"/>
      <c r="GAL30" s="979"/>
      <c r="GAM30" s="979"/>
      <c r="GAN30" s="979"/>
      <c r="GAO30" s="979"/>
      <c r="GAP30" s="979"/>
      <c r="GAQ30" s="979"/>
      <c r="GAR30" s="979"/>
      <c r="GAS30" s="979"/>
      <c r="GAT30" s="979"/>
      <c r="GAU30" s="979"/>
      <c r="GAV30" s="979"/>
      <c r="GAW30" s="979"/>
      <c r="GAX30" s="979"/>
      <c r="GAY30" s="979"/>
      <c r="GAZ30" s="979"/>
      <c r="GBA30" s="979"/>
      <c r="GBB30" s="979"/>
      <c r="GBC30" s="979"/>
      <c r="GBD30" s="979"/>
      <c r="GBE30" s="979"/>
      <c r="GBF30" s="979"/>
      <c r="GBG30" s="979"/>
      <c r="GBH30" s="979"/>
      <c r="GBI30" s="979"/>
      <c r="GBJ30" s="979"/>
      <c r="GBK30" s="979"/>
      <c r="GBL30" s="979"/>
      <c r="GBM30" s="979"/>
      <c r="GBN30" s="979"/>
      <c r="GBO30" s="979"/>
      <c r="GBP30" s="979"/>
      <c r="GBQ30" s="979"/>
      <c r="GBR30" s="979"/>
      <c r="GBS30" s="979"/>
      <c r="GBT30" s="979"/>
      <c r="GBU30" s="979"/>
      <c r="GBV30" s="979"/>
      <c r="GBW30" s="979"/>
      <c r="GBX30" s="979"/>
      <c r="GBY30" s="979"/>
      <c r="GBZ30" s="979"/>
      <c r="GCA30" s="979"/>
      <c r="GCB30" s="979"/>
      <c r="GCC30" s="979"/>
      <c r="GCD30" s="979"/>
      <c r="GCE30" s="979"/>
      <c r="GCF30" s="979"/>
      <c r="GCG30" s="979"/>
      <c r="GCH30" s="979"/>
      <c r="GCI30" s="979"/>
      <c r="GCJ30" s="979"/>
      <c r="GCK30" s="979"/>
      <c r="GCL30" s="979"/>
      <c r="GCM30" s="979"/>
      <c r="GCN30" s="979"/>
      <c r="GCO30" s="979"/>
      <c r="GCP30" s="979"/>
      <c r="GCQ30" s="979"/>
      <c r="GCR30" s="979"/>
      <c r="GCS30" s="979"/>
      <c r="GCT30" s="979"/>
      <c r="GCU30" s="979"/>
      <c r="GCV30" s="979"/>
      <c r="GCW30" s="979"/>
      <c r="GCX30" s="979"/>
      <c r="GCY30" s="979"/>
      <c r="GCZ30" s="979"/>
      <c r="GDA30" s="979"/>
      <c r="GDB30" s="979"/>
      <c r="GDC30" s="979"/>
      <c r="GDD30" s="979"/>
      <c r="GDE30" s="979"/>
      <c r="GDF30" s="979"/>
      <c r="GDG30" s="979"/>
      <c r="GDH30" s="979"/>
      <c r="GDI30" s="979"/>
      <c r="GDJ30" s="979"/>
      <c r="GDK30" s="979"/>
      <c r="GDL30" s="979"/>
      <c r="GDM30" s="979"/>
      <c r="GDN30" s="979"/>
      <c r="GDO30" s="979"/>
      <c r="GDP30" s="979"/>
      <c r="GDQ30" s="979"/>
      <c r="GDR30" s="979"/>
      <c r="GDS30" s="979"/>
      <c r="GDT30" s="979"/>
      <c r="GDU30" s="979"/>
      <c r="GDV30" s="979"/>
      <c r="GDW30" s="979"/>
      <c r="GDX30" s="979"/>
      <c r="GDY30" s="979"/>
      <c r="GDZ30" s="979"/>
      <c r="GEA30" s="979"/>
      <c r="GEB30" s="979"/>
      <c r="GEC30" s="979"/>
      <c r="GED30" s="979"/>
      <c r="GEE30" s="979"/>
      <c r="GEF30" s="979"/>
      <c r="GEG30" s="979"/>
      <c r="GEH30" s="979"/>
      <c r="GEI30" s="979"/>
      <c r="GEJ30" s="979"/>
      <c r="GEK30" s="979"/>
      <c r="GEL30" s="979"/>
      <c r="GEM30" s="979"/>
      <c r="GEN30" s="979"/>
      <c r="GEO30" s="979"/>
      <c r="GEP30" s="979"/>
      <c r="GEQ30" s="979"/>
      <c r="GER30" s="979"/>
      <c r="GES30" s="979"/>
      <c r="GET30" s="979"/>
      <c r="GEU30" s="979"/>
      <c r="GEV30" s="979"/>
      <c r="GEW30" s="979"/>
      <c r="GEX30" s="979"/>
      <c r="GEY30" s="979"/>
      <c r="GEZ30" s="979"/>
      <c r="GFA30" s="979"/>
      <c r="GFB30" s="979"/>
      <c r="GFC30" s="979"/>
      <c r="GFD30" s="979"/>
      <c r="GFE30" s="979"/>
      <c r="GFF30" s="979"/>
      <c r="GFG30" s="979"/>
      <c r="GFH30" s="979"/>
      <c r="GFI30" s="979"/>
      <c r="GFJ30" s="979"/>
      <c r="GFK30" s="979"/>
      <c r="GFL30" s="979"/>
      <c r="GFM30" s="979"/>
      <c r="GFN30" s="979"/>
      <c r="GFO30" s="979"/>
      <c r="GFP30" s="979"/>
      <c r="GFQ30" s="979"/>
      <c r="GFR30" s="979"/>
      <c r="GFS30" s="979"/>
      <c r="GFT30" s="979"/>
      <c r="GFU30" s="979"/>
      <c r="GFV30" s="979"/>
      <c r="GFW30" s="979"/>
      <c r="GFX30" s="979"/>
      <c r="GFY30" s="979"/>
      <c r="GFZ30" s="979"/>
      <c r="GGA30" s="979"/>
      <c r="GGB30" s="979"/>
      <c r="GGC30" s="979"/>
      <c r="GGD30" s="979"/>
      <c r="GGE30" s="979"/>
      <c r="GGF30" s="979"/>
      <c r="GGG30" s="979"/>
      <c r="GGH30" s="979"/>
      <c r="GGI30" s="979"/>
      <c r="GGJ30" s="979"/>
      <c r="GGK30" s="979"/>
      <c r="GGL30" s="979"/>
      <c r="GGM30" s="979"/>
      <c r="GGN30" s="979"/>
      <c r="GGO30" s="979"/>
      <c r="GGP30" s="979"/>
      <c r="GGQ30" s="979"/>
      <c r="GGR30" s="979"/>
      <c r="GGS30" s="979"/>
      <c r="GGT30" s="979"/>
      <c r="GGU30" s="979"/>
      <c r="GGV30" s="979"/>
      <c r="GGW30" s="979"/>
      <c r="GGX30" s="979"/>
      <c r="GGY30" s="979"/>
      <c r="GGZ30" s="979"/>
      <c r="GHA30" s="979"/>
      <c r="GHB30" s="979"/>
      <c r="GHC30" s="979"/>
      <c r="GHD30" s="979"/>
      <c r="GHE30" s="979"/>
      <c r="GHF30" s="979"/>
      <c r="GHG30" s="979"/>
      <c r="GHH30" s="979"/>
      <c r="GHI30" s="979"/>
      <c r="GHJ30" s="979"/>
      <c r="GHK30" s="979"/>
      <c r="GHL30" s="979"/>
      <c r="GHM30" s="979"/>
      <c r="GHN30" s="979"/>
      <c r="GHO30" s="979"/>
      <c r="GHP30" s="979"/>
      <c r="GHQ30" s="979"/>
      <c r="GHR30" s="979"/>
      <c r="GHS30" s="979"/>
      <c r="GHT30" s="979"/>
      <c r="GHU30" s="979"/>
      <c r="GHV30" s="979"/>
      <c r="GHW30" s="979"/>
      <c r="GHX30" s="979"/>
      <c r="GHY30" s="979"/>
      <c r="GHZ30" s="979"/>
      <c r="GIA30" s="979"/>
      <c r="GIB30" s="979"/>
      <c r="GIC30" s="979"/>
      <c r="GID30" s="979"/>
      <c r="GIE30" s="979"/>
      <c r="GIF30" s="979"/>
      <c r="GIG30" s="979"/>
      <c r="GIH30" s="979"/>
      <c r="GII30" s="979"/>
      <c r="GIJ30" s="979"/>
      <c r="GIK30" s="979"/>
      <c r="GIL30" s="979"/>
      <c r="GIM30" s="979"/>
      <c r="GIN30" s="979"/>
      <c r="GIO30" s="979"/>
      <c r="GIP30" s="979"/>
      <c r="GIQ30" s="979"/>
      <c r="GIR30" s="979"/>
      <c r="GIS30" s="979"/>
      <c r="GIT30" s="979"/>
      <c r="GIU30" s="979"/>
      <c r="GIV30" s="979"/>
      <c r="GIW30" s="979"/>
      <c r="GIX30" s="979"/>
      <c r="GIY30" s="979"/>
      <c r="GIZ30" s="979"/>
      <c r="GJA30" s="979"/>
      <c r="GJB30" s="979"/>
      <c r="GJC30" s="979"/>
      <c r="GJD30" s="979"/>
      <c r="GJE30" s="979"/>
      <c r="GJF30" s="979"/>
      <c r="GJG30" s="979"/>
      <c r="GJH30" s="979"/>
      <c r="GJI30" s="979"/>
      <c r="GJJ30" s="979"/>
      <c r="GJK30" s="979"/>
      <c r="GJL30" s="979"/>
      <c r="GJM30" s="979"/>
      <c r="GJN30" s="979"/>
      <c r="GJO30" s="979"/>
      <c r="GJP30" s="979"/>
      <c r="GJQ30" s="979"/>
      <c r="GJR30" s="979"/>
      <c r="GJS30" s="979"/>
      <c r="GJT30" s="979"/>
      <c r="GJU30" s="979"/>
      <c r="GJV30" s="979"/>
      <c r="GJW30" s="979"/>
      <c r="GJX30" s="979"/>
      <c r="GJY30" s="979"/>
      <c r="GJZ30" s="979"/>
      <c r="GKA30" s="979"/>
      <c r="GKB30" s="979"/>
      <c r="GKC30" s="979"/>
      <c r="GKD30" s="979"/>
      <c r="GKE30" s="979"/>
      <c r="GKF30" s="979"/>
      <c r="GKG30" s="979"/>
      <c r="GKH30" s="979"/>
      <c r="GKI30" s="979"/>
      <c r="GKJ30" s="979"/>
      <c r="GKK30" s="979"/>
      <c r="GKL30" s="979"/>
      <c r="GKM30" s="979"/>
      <c r="GKN30" s="979"/>
      <c r="GKO30" s="979"/>
      <c r="GKP30" s="979"/>
      <c r="GKQ30" s="979"/>
      <c r="GKR30" s="979"/>
      <c r="GKS30" s="979"/>
      <c r="GKT30" s="979"/>
      <c r="GKU30" s="979"/>
      <c r="GKV30" s="979"/>
      <c r="GKW30" s="979"/>
      <c r="GKX30" s="979"/>
      <c r="GKY30" s="979"/>
      <c r="GKZ30" s="979"/>
      <c r="GLA30" s="979"/>
      <c r="GLB30" s="979"/>
      <c r="GLC30" s="979"/>
      <c r="GLD30" s="979"/>
      <c r="GLE30" s="979"/>
      <c r="GLF30" s="979"/>
      <c r="GLG30" s="979"/>
      <c r="GLH30" s="979"/>
      <c r="GLI30" s="979"/>
      <c r="GLJ30" s="979"/>
      <c r="GLK30" s="979"/>
      <c r="GLL30" s="979"/>
      <c r="GLM30" s="979"/>
      <c r="GLN30" s="979"/>
      <c r="GLO30" s="979"/>
      <c r="GLP30" s="979"/>
      <c r="GLQ30" s="979"/>
      <c r="GLR30" s="979"/>
      <c r="GLS30" s="979"/>
      <c r="GLT30" s="979"/>
      <c r="GLU30" s="979"/>
      <c r="GLV30" s="979"/>
      <c r="GLW30" s="979"/>
      <c r="GLX30" s="979"/>
      <c r="GLY30" s="979"/>
      <c r="GLZ30" s="979"/>
      <c r="GMA30" s="979"/>
      <c r="GMB30" s="979"/>
      <c r="GMC30" s="979"/>
      <c r="GMD30" s="979"/>
      <c r="GME30" s="979"/>
      <c r="GMF30" s="979"/>
      <c r="GMG30" s="979"/>
      <c r="GMH30" s="979"/>
      <c r="GMI30" s="979"/>
      <c r="GMJ30" s="979"/>
      <c r="GMK30" s="979"/>
      <c r="GML30" s="979"/>
      <c r="GMM30" s="979"/>
      <c r="GMN30" s="979"/>
      <c r="GMO30" s="979"/>
      <c r="GMP30" s="979"/>
      <c r="GMQ30" s="979"/>
      <c r="GMR30" s="979"/>
      <c r="GMS30" s="979"/>
      <c r="GMT30" s="979"/>
      <c r="GMU30" s="979"/>
      <c r="GMV30" s="979"/>
      <c r="GMW30" s="979"/>
      <c r="GMX30" s="979"/>
      <c r="GMY30" s="979"/>
      <c r="GMZ30" s="979"/>
      <c r="GNA30" s="979"/>
      <c r="GNB30" s="979"/>
      <c r="GNC30" s="979"/>
      <c r="GND30" s="979"/>
      <c r="GNE30" s="979"/>
      <c r="GNF30" s="979"/>
      <c r="GNG30" s="979"/>
      <c r="GNH30" s="979"/>
      <c r="GNI30" s="979"/>
      <c r="GNJ30" s="979"/>
      <c r="GNK30" s="979"/>
      <c r="GNL30" s="979"/>
      <c r="GNM30" s="979"/>
      <c r="GNN30" s="979"/>
      <c r="GNO30" s="979"/>
      <c r="GNP30" s="979"/>
      <c r="GNQ30" s="979"/>
      <c r="GNR30" s="979"/>
      <c r="GNS30" s="979"/>
      <c r="GNT30" s="979"/>
      <c r="GNU30" s="979"/>
      <c r="GNV30" s="979"/>
      <c r="GNW30" s="979"/>
      <c r="GNX30" s="979"/>
      <c r="GNY30" s="979"/>
      <c r="GNZ30" s="979"/>
      <c r="GOA30" s="979"/>
      <c r="GOB30" s="979"/>
      <c r="GOC30" s="979"/>
      <c r="GOD30" s="979"/>
      <c r="GOE30" s="979"/>
      <c r="GOF30" s="979"/>
      <c r="GOG30" s="979"/>
      <c r="GOH30" s="979"/>
      <c r="GOI30" s="979"/>
      <c r="GOJ30" s="979"/>
      <c r="GOK30" s="979"/>
      <c r="GOL30" s="979"/>
      <c r="GOM30" s="979"/>
      <c r="GON30" s="979"/>
      <c r="GOO30" s="979"/>
      <c r="GOP30" s="979"/>
      <c r="GOQ30" s="979"/>
      <c r="GOR30" s="979"/>
      <c r="GOS30" s="979"/>
      <c r="GOT30" s="979"/>
      <c r="GOU30" s="979"/>
      <c r="GOV30" s="979"/>
      <c r="GOW30" s="979"/>
      <c r="GOX30" s="979"/>
      <c r="GOY30" s="979"/>
      <c r="GOZ30" s="979"/>
      <c r="GPA30" s="979"/>
      <c r="GPB30" s="979"/>
      <c r="GPC30" s="979"/>
      <c r="GPD30" s="979"/>
      <c r="GPE30" s="979"/>
      <c r="GPF30" s="979"/>
      <c r="GPG30" s="979"/>
      <c r="GPH30" s="979"/>
      <c r="GPI30" s="979"/>
      <c r="GPJ30" s="979"/>
      <c r="GPK30" s="979"/>
      <c r="GPL30" s="979"/>
      <c r="GPM30" s="979"/>
      <c r="GPN30" s="979"/>
      <c r="GPO30" s="979"/>
      <c r="GPP30" s="979"/>
      <c r="GPQ30" s="979"/>
      <c r="GPR30" s="979"/>
      <c r="GPS30" s="979"/>
      <c r="GPT30" s="979"/>
      <c r="GPU30" s="979"/>
      <c r="GPV30" s="979"/>
      <c r="GPW30" s="979"/>
      <c r="GPX30" s="979"/>
      <c r="GPY30" s="979"/>
      <c r="GPZ30" s="979"/>
      <c r="GQA30" s="979"/>
      <c r="GQB30" s="979"/>
      <c r="GQC30" s="979"/>
      <c r="GQD30" s="979"/>
      <c r="GQE30" s="979"/>
      <c r="GQF30" s="979"/>
      <c r="GQG30" s="979"/>
      <c r="GQH30" s="979"/>
      <c r="GQI30" s="979"/>
      <c r="GQJ30" s="979"/>
      <c r="GQK30" s="979"/>
      <c r="GQL30" s="979"/>
      <c r="GQM30" s="979"/>
      <c r="GQN30" s="979"/>
      <c r="GQO30" s="979"/>
      <c r="GQP30" s="979"/>
      <c r="GQQ30" s="979"/>
      <c r="GQR30" s="979"/>
      <c r="GQS30" s="979"/>
      <c r="GQT30" s="979"/>
      <c r="GQU30" s="979"/>
      <c r="GQV30" s="979"/>
      <c r="GQW30" s="979"/>
      <c r="GQX30" s="979"/>
      <c r="GQY30" s="979"/>
      <c r="GQZ30" s="979"/>
      <c r="GRA30" s="979"/>
      <c r="GRB30" s="979"/>
      <c r="GRC30" s="979"/>
      <c r="GRD30" s="979"/>
      <c r="GRE30" s="979"/>
      <c r="GRF30" s="979"/>
      <c r="GRG30" s="979"/>
      <c r="GRH30" s="979"/>
      <c r="GRI30" s="979"/>
      <c r="GRJ30" s="979"/>
      <c r="GRK30" s="979"/>
      <c r="GRL30" s="979"/>
      <c r="GRM30" s="979"/>
      <c r="GRN30" s="979"/>
      <c r="GRO30" s="979"/>
      <c r="GRP30" s="979"/>
      <c r="GRQ30" s="979"/>
      <c r="GRR30" s="979"/>
      <c r="GRS30" s="979"/>
      <c r="GRT30" s="979"/>
      <c r="GRU30" s="979"/>
      <c r="GRV30" s="979"/>
      <c r="GRW30" s="979"/>
      <c r="GRX30" s="979"/>
      <c r="GRY30" s="979"/>
      <c r="GRZ30" s="979"/>
      <c r="GSA30" s="979"/>
      <c r="GSB30" s="979"/>
      <c r="GSC30" s="979"/>
      <c r="GSD30" s="979"/>
      <c r="GSE30" s="979"/>
      <c r="GSF30" s="979"/>
      <c r="GSG30" s="979"/>
      <c r="GSH30" s="979"/>
      <c r="GSI30" s="979"/>
      <c r="GSJ30" s="979"/>
      <c r="GSK30" s="979"/>
      <c r="GSL30" s="979"/>
      <c r="GSM30" s="979"/>
      <c r="GSN30" s="979"/>
      <c r="GSO30" s="979"/>
      <c r="GSP30" s="979"/>
      <c r="GSQ30" s="979"/>
      <c r="GSR30" s="979"/>
      <c r="GSS30" s="979"/>
      <c r="GST30" s="979"/>
      <c r="GSU30" s="979"/>
      <c r="GSV30" s="979"/>
      <c r="GSW30" s="979"/>
      <c r="GSX30" s="979"/>
      <c r="GSY30" s="979"/>
      <c r="GSZ30" s="979"/>
      <c r="GTA30" s="979"/>
      <c r="GTB30" s="979"/>
      <c r="GTC30" s="979"/>
      <c r="GTD30" s="979"/>
      <c r="GTE30" s="979"/>
      <c r="GTF30" s="979"/>
      <c r="GTG30" s="979"/>
      <c r="GTH30" s="979"/>
      <c r="GTI30" s="979"/>
      <c r="GTJ30" s="979"/>
      <c r="GTK30" s="979"/>
      <c r="GTL30" s="979"/>
      <c r="GTM30" s="979"/>
      <c r="GTN30" s="979"/>
      <c r="GTO30" s="979"/>
      <c r="GTP30" s="979"/>
      <c r="GTQ30" s="979"/>
      <c r="GTR30" s="979"/>
      <c r="GTS30" s="979"/>
      <c r="GTT30" s="979"/>
      <c r="GTU30" s="979"/>
      <c r="GTV30" s="979"/>
      <c r="GTW30" s="979"/>
      <c r="GTX30" s="979"/>
      <c r="GTY30" s="979"/>
      <c r="GTZ30" s="979"/>
      <c r="GUA30" s="979"/>
      <c r="GUB30" s="979"/>
      <c r="GUC30" s="979"/>
      <c r="GUD30" s="979"/>
      <c r="GUE30" s="979"/>
      <c r="GUF30" s="979"/>
      <c r="GUG30" s="979"/>
      <c r="GUH30" s="979"/>
      <c r="GUI30" s="979"/>
      <c r="GUJ30" s="979"/>
      <c r="GUK30" s="979"/>
      <c r="GUL30" s="979"/>
      <c r="GUM30" s="979"/>
      <c r="GUN30" s="979"/>
      <c r="GUO30" s="979"/>
      <c r="GUP30" s="979"/>
      <c r="GUQ30" s="979"/>
      <c r="GUR30" s="979"/>
      <c r="GUS30" s="979"/>
      <c r="GUT30" s="979"/>
      <c r="GUU30" s="979"/>
      <c r="GUV30" s="979"/>
      <c r="GUW30" s="979"/>
      <c r="GUX30" s="979"/>
      <c r="GUY30" s="979"/>
      <c r="GUZ30" s="979"/>
      <c r="GVA30" s="979"/>
      <c r="GVB30" s="979"/>
      <c r="GVC30" s="979"/>
      <c r="GVD30" s="979"/>
      <c r="GVE30" s="979"/>
      <c r="GVF30" s="979"/>
      <c r="GVG30" s="979"/>
      <c r="GVH30" s="979"/>
      <c r="GVI30" s="979"/>
      <c r="GVJ30" s="979"/>
      <c r="GVK30" s="979"/>
      <c r="GVL30" s="979"/>
      <c r="GVM30" s="979"/>
      <c r="GVN30" s="979"/>
      <c r="GVO30" s="979"/>
      <c r="GVP30" s="979"/>
      <c r="GVQ30" s="979"/>
      <c r="GVR30" s="979"/>
      <c r="GVS30" s="979"/>
      <c r="GVT30" s="979"/>
      <c r="GVU30" s="979"/>
      <c r="GVV30" s="979"/>
      <c r="GVW30" s="979"/>
      <c r="GVX30" s="979"/>
      <c r="GVY30" s="979"/>
      <c r="GVZ30" s="979"/>
      <c r="GWA30" s="979"/>
      <c r="GWB30" s="979"/>
      <c r="GWC30" s="979"/>
      <c r="GWD30" s="979"/>
      <c r="GWE30" s="979"/>
      <c r="GWF30" s="979"/>
      <c r="GWG30" s="979"/>
      <c r="GWH30" s="979"/>
      <c r="GWI30" s="979"/>
      <c r="GWJ30" s="979"/>
      <c r="GWK30" s="979"/>
      <c r="GWL30" s="979"/>
      <c r="GWM30" s="979"/>
      <c r="GWN30" s="979"/>
      <c r="GWO30" s="979"/>
      <c r="GWP30" s="979"/>
      <c r="GWQ30" s="979"/>
      <c r="GWR30" s="979"/>
      <c r="GWS30" s="979"/>
      <c r="GWT30" s="979"/>
      <c r="GWU30" s="979"/>
      <c r="GWV30" s="979"/>
      <c r="GWW30" s="979"/>
      <c r="GWX30" s="979"/>
      <c r="GWY30" s="979"/>
      <c r="GWZ30" s="979"/>
      <c r="GXA30" s="979"/>
      <c r="GXB30" s="979"/>
      <c r="GXC30" s="979"/>
      <c r="GXD30" s="979"/>
      <c r="GXE30" s="979"/>
      <c r="GXF30" s="979"/>
      <c r="GXG30" s="979"/>
      <c r="GXH30" s="979"/>
      <c r="GXI30" s="979"/>
      <c r="GXJ30" s="979"/>
      <c r="GXK30" s="979"/>
      <c r="GXL30" s="979"/>
      <c r="GXM30" s="979"/>
      <c r="GXN30" s="979"/>
      <c r="GXO30" s="979"/>
      <c r="GXP30" s="979"/>
      <c r="GXQ30" s="979"/>
      <c r="GXR30" s="979"/>
      <c r="GXS30" s="979"/>
      <c r="GXT30" s="979"/>
      <c r="GXU30" s="979"/>
      <c r="GXV30" s="979"/>
      <c r="GXW30" s="979"/>
      <c r="GXX30" s="979"/>
      <c r="GXY30" s="979"/>
      <c r="GXZ30" s="979"/>
      <c r="GYA30" s="979"/>
      <c r="GYB30" s="979"/>
      <c r="GYC30" s="979"/>
      <c r="GYD30" s="979"/>
      <c r="GYE30" s="979"/>
      <c r="GYF30" s="979"/>
      <c r="GYG30" s="979"/>
      <c r="GYH30" s="979"/>
      <c r="GYI30" s="979"/>
      <c r="GYJ30" s="979"/>
      <c r="GYK30" s="979"/>
      <c r="GYL30" s="979"/>
      <c r="GYM30" s="979"/>
      <c r="GYN30" s="979"/>
      <c r="GYO30" s="979"/>
      <c r="GYP30" s="979"/>
      <c r="GYQ30" s="979"/>
      <c r="GYR30" s="979"/>
      <c r="GYS30" s="979"/>
      <c r="GYT30" s="979"/>
      <c r="GYU30" s="979"/>
      <c r="GYV30" s="979"/>
      <c r="GYW30" s="979"/>
      <c r="GYX30" s="979"/>
      <c r="GYY30" s="979"/>
      <c r="GYZ30" s="979"/>
      <c r="GZA30" s="979"/>
      <c r="GZB30" s="979"/>
      <c r="GZC30" s="979"/>
      <c r="GZD30" s="979"/>
      <c r="GZE30" s="979"/>
      <c r="GZF30" s="979"/>
      <c r="GZG30" s="979"/>
      <c r="GZH30" s="979"/>
      <c r="GZI30" s="979"/>
      <c r="GZJ30" s="979"/>
      <c r="GZK30" s="979"/>
      <c r="GZL30" s="979"/>
      <c r="GZM30" s="979"/>
      <c r="GZN30" s="979"/>
      <c r="GZO30" s="979"/>
      <c r="GZP30" s="979"/>
      <c r="GZQ30" s="979"/>
      <c r="GZR30" s="979"/>
      <c r="GZS30" s="979"/>
      <c r="GZT30" s="979"/>
      <c r="GZU30" s="979"/>
      <c r="GZV30" s="979"/>
      <c r="GZW30" s="979"/>
      <c r="GZX30" s="979"/>
      <c r="GZY30" s="979"/>
      <c r="GZZ30" s="979"/>
      <c r="HAA30" s="979"/>
      <c r="HAB30" s="979"/>
      <c r="HAC30" s="979"/>
      <c r="HAD30" s="979"/>
      <c r="HAE30" s="979"/>
      <c r="HAF30" s="979"/>
      <c r="HAG30" s="979"/>
      <c r="HAH30" s="979"/>
      <c r="HAI30" s="979"/>
      <c r="HAJ30" s="979"/>
      <c r="HAK30" s="979"/>
      <c r="HAL30" s="979"/>
      <c r="HAM30" s="979"/>
      <c r="HAN30" s="979"/>
      <c r="HAO30" s="979"/>
      <c r="HAP30" s="979"/>
      <c r="HAQ30" s="979"/>
      <c r="HAR30" s="979"/>
      <c r="HAS30" s="979"/>
      <c r="HAT30" s="979"/>
      <c r="HAU30" s="979"/>
      <c r="HAV30" s="979"/>
      <c r="HAW30" s="979"/>
      <c r="HAX30" s="979"/>
      <c r="HAY30" s="979"/>
      <c r="HAZ30" s="979"/>
      <c r="HBA30" s="979"/>
      <c r="HBB30" s="979"/>
      <c r="HBC30" s="979"/>
      <c r="HBD30" s="979"/>
      <c r="HBE30" s="979"/>
      <c r="HBF30" s="979"/>
      <c r="HBG30" s="979"/>
      <c r="HBH30" s="979"/>
      <c r="HBI30" s="979"/>
      <c r="HBJ30" s="979"/>
      <c r="HBK30" s="979"/>
      <c r="HBL30" s="979"/>
      <c r="HBM30" s="979"/>
      <c r="HBN30" s="979"/>
      <c r="HBO30" s="979"/>
      <c r="HBP30" s="979"/>
      <c r="HBQ30" s="979"/>
      <c r="HBR30" s="979"/>
      <c r="HBS30" s="979"/>
      <c r="HBT30" s="979"/>
      <c r="HBU30" s="979"/>
      <c r="HBV30" s="979"/>
      <c r="HBW30" s="979"/>
      <c r="HBX30" s="979"/>
      <c r="HBY30" s="979"/>
      <c r="HBZ30" s="979"/>
      <c r="HCA30" s="979"/>
      <c r="HCB30" s="979"/>
      <c r="HCC30" s="979"/>
      <c r="HCD30" s="979"/>
      <c r="HCE30" s="979"/>
      <c r="HCF30" s="979"/>
      <c r="HCG30" s="979"/>
      <c r="HCH30" s="979"/>
      <c r="HCI30" s="979"/>
      <c r="HCJ30" s="979"/>
      <c r="HCK30" s="979"/>
      <c r="HCL30" s="979"/>
      <c r="HCM30" s="979"/>
      <c r="HCN30" s="979"/>
      <c r="HCO30" s="979"/>
      <c r="HCP30" s="979"/>
      <c r="HCQ30" s="979"/>
      <c r="HCR30" s="979"/>
      <c r="HCS30" s="979"/>
      <c r="HCT30" s="979"/>
      <c r="HCU30" s="979"/>
      <c r="HCV30" s="979"/>
      <c r="HCW30" s="979"/>
      <c r="HCX30" s="979"/>
      <c r="HCY30" s="979"/>
      <c r="HCZ30" s="979"/>
      <c r="HDA30" s="979"/>
      <c r="HDB30" s="979"/>
      <c r="HDC30" s="979"/>
      <c r="HDD30" s="979"/>
      <c r="HDE30" s="979"/>
      <c r="HDF30" s="979"/>
      <c r="HDG30" s="979"/>
      <c r="HDH30" s="979"/>
      <c r="HDI30" s="979"/>
      <c r="HDJ30" s="979"/>
      <c r="HDK30" s="979"/>
      <c r="HDL30" s="979"/>
      <c r="HDM30" s="979"/>
      <c r="HDN30" s="979"/>
      <c r="HDO30" s="979"/>
      <c r="HDP30" s="979"/>
      <c r="HDQ30" s="979"/>
      <c r="HDR30" s="979"/>
      <c r="HDS30" s="979"/>
      <c r="HDT30" s="979"/>
      <c r="HDU30" s="979"/>
      <c r="HDV30" s="979"/>
      <c r="HDW30" s="979"/>
      <c r="HDX30" s="979"/>
      <c r="HDY30" s="979"/>
      <c r="HDZ30" s="979"/>
      <c r="HEA30" s="979"/>
      <c r="HEB30" s="979"/>
      <c r="HEC30" s="979"/>
      <c r="HED30" s="979"/>
      <c r="HEE30" s="979"/>
      <c r="HEF30" s="979"/>
      <c r="HEG30" s="979"/>
      <c r="HEH30" s="979"/>
      <c r="HEI30" s="979"/>
      <c r="HEJ30" s="979"/>
      <c r="HEK30" s="979"/>
      <c r="HEL30" s="979"/>
      <c r="HEM30" s="979"/>
      <c r="HEN30" s="979"/>
      <c r="HEO30" s="979"/>
      <c r="HEP30" s="979"/>
      <c r="HEQ30" s="979"/>
      <c r="HER30" s="979"/>
      <c r="HES30" s="979"/>
      <c r="HET30" s="979"/>
      <c r="HEU30" s="979"/>
      <c r="HEV30" s="979"/>
      <c r="HEW30" s="979"/>
      <c r="HEX30" s="979"/>
      <c r="HEY30" s="979"/>
      <c r="HEZ30" s="979"/>
      <c r="HFA30" s="979"/>
      <c r="HFB30" s="979"/>
      <c r="HFC30" s="979"/>
      <c r="HFD30" s="979"/>
      <c r="HFE30" s="979"/>
      <c r="HFF30" s="979"/>
      <c r="HFG30" s="979"/>
      <c r="HFH30" s="979"/>
      <c r="HFI30" s="979"/>
      <c r="HFJ30" s="979"/>
      <c r="HFK30" s="979"/>
      <c r="HFL30" s="979"/>
      <c r="HFM30" s="979"/>
      <c r="HFN30" s="979"/>
      <c r="HFO30" s="979"/>
      <c r="HFP30" s="979"/>
      <c r="HFQ30" s="979"/>
      <c r="HFR30" s="979"/>
      <c r="HFS30" s="979"/>
      <c r="HFT30" s="979"/>
      <c r="HFU30" s="979"/>
      <c r="HFV30" s="979"/>
      <c r="HFW30" s="979"/>
      <c r="HFX30" s="979"/>
      <c r="HFY30" s="979"/>
      <c r="HFZ30" s="979"/>
      <c r="HGA30" s="979"/>
      <c r="HGB30" s="979"/>
      <c r="HGC30" s="979"/>
      <c r="HGD30" s="979"/>
      <c r="HGE30" s="979"/>
      <c r="HGF30" s="979"/>
      <c r="HGG30" s="979"/>
      <c r="HGH30" s="979"/>
      <c r="HGI30" s="979"/>
      <c r="HGJ30" s="979"/>
      <c r="HGK30" s="979"/>
      <c r="HGL30" s="979"/>
      <c r="HGM30" s="979"/>
      <c r="HGN30" s="979"/>
      <c r="HGO30" s="979"/>
      <c r="HGP30" s="979"/>
      <c r="HGQ30" s="979"/>
      <c r="HGR30" s="979"/>
      <c r="HGS30" s="979"/>
      <c r="HGT30" s="979"/>
      <c r="HGU30" s="979"/>
      <c r="HGV30" s="979"/>
      <c r="HGW30" s="979"/>
      <c r="HGX30" s="979"/>
      <c r="HGY30" s="979"/>
      <c r="HGZ30" s="979"/>
      <c r="HHA30" s="979"/>
      <c r="HHB30" s="979"/>
      <c r="HHC30" s="979"/>
      <c r="HHD30" s="979"/>
      <c r="HHE30" s="979"/>
      <c r="HHF30" s="979"/>
      <c r="HHG30" s="979"/>
      <c r="HHH30" s="979"/>
      <c r="HHI30" s="979"/>
      <c r="HHJ30" s="979"/>
      <c r="HHK30" s="979"/>
      <c r="HHL30" s="979"/>
      <c r="HHM30" s="979"/>
      <c r="HHN30" s="979"/>
      <c r="HHO30" s="979"/>
      <c r="HHP30" s="979"/>
      <c r="HHQ30" s="979"/>
      <c r="HHR30" s="979"/>
      <c r="HHS30" s="979"/>
      <c r="HHT30" s="979"/>
      <c r="HHU30" s="979"/>
      <c r="HHV30" s="979"/>
      <c r="HHW30" s="979"/>
      <c r="HHX30" s="979"/>
      <c r="HHY30" s="979"/>
      <c r="HHZ30" s="979"/>
      <c r="HIA30" s="979"/>
      <c r="HIB30" s="979"/>
      <c r="HIC30" s="979"/>
      <c r="HID30" s="979"/>
      <c r="HIE30" s="979"/>
      <c r="HIF30" s="979"/>
      <c r="HIG30" s="979"/>
      <c r="HIH30" s="979"/>
      <c r="HII30" s="979"/>
      <c r="HIJ30" s="979"/>
      <c r="HIK30" s="979"/>
      <c r="HIL30" s="979"/>
      <c r="HIM30" s="979"/>
      <c r="HIN30" s="979"/>
      <c r="HIO30" s="979"/>
      <c r="HIP30" s="979"/>
      <c r="HIQ30" s="979"/>
      <c r="HIR30" s="979"/>
      <c r="HIS30" s="979"/>
      <c r="HIT30" s="979"/>
      <c r="HIU30" s="979"/>
      <c r="HIV30" s="979"/>
      <c r="HIW30" s="979"/>
      <c r="HIX30" s="979"/>
      <c r="HIY30" s="979"/>
      <c r="HIZ30" s="979"/>
      <c r="HJA30" s="979"/>
      <c r="HJB30" s="979"/>
      <c r="HJC30" s="979"/>
      <c r="HJD30" s="979"/>
      <c r="HJE30" s="979"/>
      <c r="HJF30" s="979"/>
      <c r="HJG30" s="979"/>
      <c r="HJH30" s="979"/>
      <c r="HJI30" s="979"/>
      <c r="HJJ30" s="979"/>
      <c r="HJK30" s="979"/>
      <c r="HJL30" s="979"/>
      <c r="HJM30" s="979"/>
      <c r="HJN30" s="979"/>
      <c r="HJO30" s="979"/>
      <c r="HJP30" s="979"/>
      <c r="HJQ30" s="979"/>
      <c r="HJR30" s="979"/>
      <c r="HJS30" s="979"/>
      <c r="HJT30" s="979"/>
      <c r="HJU30" s="979"/>
      <c r="HJV30" s="979"/>
      <c r="HJW30" s="979"/>
      <c r="HJX30" s="979"/>
      <c r="HJY30" s="979"/>
      <c r="HJZ30" s="979"/>
      <c r="HKA30" s="979"/>
      <c r="HKB30" s="979"/>
      <c r="HKC30" s="979"/>
      <c r="HKD30" s="979"/>
      <c r="HKE30" s="979"/>
      <c r="HKF30" s="979"/>
      <c r="HKG30" s="979"/>
      <c r="HKH30" s="979"/>
      <c r="HKI30" s="979"/>
      <c r="HKJ30" s="979"/>
      <c r="HKK30" s="979"/>
      <c r="HKL30" s="979"/>
      <c r="HKM30" s="979"/>
      <c r="HKN30" s="979"/>
      <c r="HKO30" s="979"/>
      <c r="HKP30" s="979"/>
      <c r="HKQ30" s="979"/>
      <c r="HKR30" s="979"/>
      <c r="HKS30" s="979"/>
      <c r="HKT30" s="979"/>
      <c r="HKU30" s="979"/>
      <c r="HKV30" s="979"/>
      <c r="HKW30" s="979"/>
      <c r="HKX30" s="979"/>
      <c r="HKY30" s="979"/>
      <c r="HKZ30" s="979"/>
      <c r="HLA30" s="979"/>
      <c r="HLB30" s="979"/>
      <c r="HLC30" s="979"/>
      <c r="HLD30" s="979"/>
      <c r="HLE30" s="979"/>
      <c r="HLF30" s="979"/>
      <c r="HLG30" s="979"/>
      <c r="HLH30" s="979"/>
      <c r="HLI30" s="979"/>
      <c r="HLJ30" s="979"/>
      <c r="HLK30" s="979"/>
      <c r="HLL30" s="979"/>
      <c r="HLM30" s="979"/>
      <c r="HLN30" s="979"/>
      <c r="HLO30" s="979"/>
      <c r="HLP30" s="979"/>
      <c r="HLQ30" s="979"/>
      <c r="HLR30" s="979"/>
      <c r="HLS30" s="979"/>
      <c r="HLT30" s="979"/>
      <c r="HLU30" s="979"/>
      <c r="HLV30" s="979"/>
      <c r="HLW30" s="979"/>
      <c r="HLX30" s="979"/>
      <c r="HLY30" s="979"/>
      <c r="HLZ30" s="979"/>
      <c r="HMA30" s="979"/>
      <c r="HMB30" s="979"/>
      <c r="HMC30" s="979"/>
      <c r="HMD30" s="979"/>
      <c r="HME30" s="979"/>
      <c r="HMF30" s="979"/>
      <c r="HMG30" s="979"/>
      <c r="HMH30" s="979"/>
      <c r="HMI30" s="979"/>
      <c r="HMJ30" s="979"/>
      <c r="HMK30" s="979"/>
      <c r="HML30" s="979"/>
      <c r="HMM30" s="979"/>
      <c r="HMN30" s="979"/>
      <c r="HMO30" s="979"/>
      <c r="HMP30" s="979"/>
      <c r="HMQ30" s="979"/>
      <c r="HMR30" s="979"/>
      <c r="HMS30" s="979"/>
      <c r="HMT30" s="979"/>
      <c r="HMU30" s="979"/>
      <c r="HMV30" s="979"/>
      <c r="HMW30" s="979"/>
      <c r="HMX30" s="979"/>
      <c r="HMY30" s="979"/>
      <c r="HMZ30" s="979"/>
      <c r="HNA30" s="979"/>
      <c r="HNB30" s="979"/>
      <c r="HNC30" s="979"/>
      <c r="HND30" s="979"/>
      <c r="HNE30" s="979"/>
      <c r="HNF30" s="979"/>
      <c r="HNG30" s="979"/>
      <c r="HNH30" s="979"/>
      <c r="HNI30" s="979"/>
      <c r="HNJ30" s="979"/>
      <c r="HNK30" s="979"/>
      <c r="HNL30" s="979"/>
      <c r="HNM30" s="979"/>
      <c r="HNN30" s="979"/>
      <c r="HNO30" s="979"/>
      <c r="HNP30" s="979"/>
      <c r="HNQ30" s="979"/>
      <c r="HNR30" s="979"/>
      <c r="HNS30" s="979"/>
      <c r="HNT30" s="979"/>
      <c r="HNU30" s="979"/>
      <c r="HNV30" s="979"/>
      <c r="HNW30" s="979"/>
      <c r="HNX30" s="979"/>
      <c r="HNY30" s="979"/>
      <c r="HNZ30" s="979"/>
      <c r="HOA30" s="979"/>
      <c r="HOB30" s="979"/>
      <c r="HOC30" s="979"/>
      <c r="HOD30" s="979"/>
      <c r="HOE30" s="979"/>
      <c r="HOF30" s="979"/>
      <c r="HOG30" s="979"/>
      <c r="HOH30" s="979"/>
      <c r="HOI30" s="979"/>
      <c r="HOJ30" s="979"/>
      <c r="HOK30" s="979"/>
      <c r="HOL30" s="979"/>
      <c r="HOM30" s="979"/>
      <c r="HON30" s="979"/>
      <c r="HOO30" s="979"/>
      <c r="HOP30" s="979"/>
      <c r="HOQ30" s="979"/>
      <c r="HOR30" s="979"/>
      <c r="HOS30" s="979"/>
      <c r="HOT30" s="979"/>
      <c r="HOU30" s="979"/>
      <c r="HOV30" s="979"/>
      <c r="HOW30" s="979"/>
      <c r="HOX30" s="979"/>
      <c r="HOY30" s="979"/>
      <c r="HOZ30" s="979"/>
      <c r="HPA30" s="979"/>
      <c r="HPB30" s="979"/>
      <c r="HPC30" s="979"/>
      <c r="HPD30" s="979"/>
      <c r="HPE30" s="979"/>
      <c r="HPF30" s="979"/>
      <c r="HPG30" s="979"/>
      <c r="HPH30" s="979"/>
      <c r="HPI30" s="979"/>
      <c r="HPJ30" s="979"/>
      <c r="HPK30" s="979"/>
      <c r="HPL30" s="979"/>
      <c r="HPM30" s="979"/>
      <c r="HPN30" s="979"/>
      <c r="HPO30" s="979"/>
      <c r="HPP30" s="979"/>
      <c r="HPQ30" s="979"/>
      <c r="HPR30" s="979"/>
      <c r="HPS30" s="979"/>
      <c r="HPT30" s="979"/>
      <c r="HPU30" s="979"/>
      <c r="HPV30" s="979"/>
      <c r="HPW30" s="979"/>
      <c r="HPX30" s="979"/>
      <c r="HPY30" s="979"/>
      <c r="HPZ30" s="979"/>
      <c r="HQA30" s="979"/>
      <c r="HQB30" s="979"/>
      <c r="HQC30" s="979"/>
      <c r="HQD30" s="979"/>
      <c r="HQE30" s="979"/>
      <c r="HQF30" s="979"/>
      <c r="HQG30" s="979"/>
      <c r="HQH30" s="979"/>
      <c r="HQI30" s="979"/>
      <c r="HQJ30" s="979"/>
      <c r="HQK30" s="979"/>
      <c r="HQL30" s="979"/>
      <c r="HQM30" s="979"/>
      <c r="HQN30" s="979"/>
      <c r="HQO30" s="979"/>
      <c r="HQP30" s="979"/>
      <c r="HQQ30" s="979"/>
      <c r="HQR30" s="979"/>
      <c r="HQS30" s="979"/>
      <c r="HQT30" s="979"/>
      <c r="HQU30" s="979"/>
      <c r="HQV30" s="979"/>
      <c r="HQW30" s="979"/>
      <c r="HQX30" s="979"/>
      <c r="HQY30" s="979"/>
      <c r="HQZ30" s="979"/>
      <c r="HRA30" s="979"/>
      <c r="HRB30" s="979"/>
      <c r="HRC30" s="979"/>
      <c r="HRD30" s="979"/>
      <c r="HRE30" s="979"/>
      <c r="HRF30" s="979"/>
      <c r="HRG30" s="979"/>
      <c r="HRH30" s="979"/>
      <c r="HRI30" s="979"/>
      <c r="HRJ30" s="979"/>
      <c r="HRK30" s="979"/>
      <c r="HRL30" s="979"/>
      <c r="HRM30" s="979"/>
      <c r="HRN30" s="979"/>
      <c r="HRO30" s="979"/>
      <c r="HRP30" s="979"/>
      <c r="HRQ30" s="979"/>
      <c r="HRR30" s="979"/>
      <c r="HRS30" s="979"/>
      <c r="HRT30" s="979"/>
      <c r="HRU30" s="979"/>
      <c r="HRV30" s="979"/>
      <c r="HRW30" s="979"/>
      <c r="HRX30" s="979"/>
      <c r="HRY30" s="979"/>
      <c r="HRZ30" s="979"/>
      <c r="HSA30" s="979"/>
      <c r="HSB30" s="979"/>
      <c r="HSC30" s="979"/>
      <c r="HSD30" s="979"/>
      <c r="HSE30" s="979"/>
      <c r="HSF30" s="979"/>
      <c r="HSG30" s="979"/>
      <c r="HSH30" s="979"/>
      <c r="HSI30" s="979"/>
      <c r="HSJ30" s="979"/>
      <c r="HSK30" s="979"/>
      <c r="HSL30" s="979"/>
      <c r="HSM30" s="979"/>
      <c r="HSN30" s="979"/>
      <c r="HSO30" s="979"/>
      <c r="HSP30" s="979"/>
      <c r="HSQ30" s="979"/>
      <c r="HSR30" s="979"/>
      <c r="HSS30" s="979"/>
      <c r="HST30" s="979"/>
      <c r="HSU30" s="979"/>
      <c r="HSV30" s="979"/>
      <c r="HSW30" s="979"/>
      <c r="HSX30" s="979"/>
      <c r="HSY30" s="979"/>
      <c r="HSZ30" s="979"/>
      <c r="HTA30" s="979"/>
      <c r="HTB30" s="979"/>
      <c r="HTC30" s="979"/>
      <c r="HTD30" s="979"/>
      <c r="HTE30" s="979"/>
      <c r="HTF30" s="979"/>
      <c r="HTG30" s="979"/>
      <c r="HTH30" s="979"/>
      <c r="HTI30" s="979"/>
      <c r="HTJ30" s="979"/>
      <c r="HTK30" s="979"/>
      <c r="HTL30" s="979"/>
      <c r="HTM30" s="979"/>
      <c r="HTN30" s="979"/>
      <c r="HTO30" s="979"/>
      <c r="HTP30" s="979"/>
      <c r="HTQ30" s="979"/>
      <c r="HTR30" s="979"/>
      <c r="HTS30" s="979"/>
      <c r="HTT30" s="979"/>
      <c r="HTU30" s="979"/>
      <c r="HTV30" s="979"/>
      <c r="HTW30" s="979"/>
      <c r="HTX30" s="979"/>
      <c r="HTY30" s="979"/>
      <c r="HTZ30" s="979"/>
      <c r="HUA30" s="979"/>
      <c r="HUB30" s="979"/>
      <c r="HUC30" s="979"/>
      <c r="HUD30" s="979"/>
      <c r="HUE30" s="979"/>
      <c r="HUF30" s="979"/>
      <c r="HUG30" s="979"/>
      <c r="HUH30" s="979"/>
      <c r="HUI30" s="979"/>
      <c r="HUJ30" s="979"/>
      <c r="HUK30" s="979"/>
      <c r="HUL30" s="979"/>
      <c r="HUM30" s="979"/>
      <c r="HUN30" s="979"/>
      <c r="HUO30" s="979"/>
      <c r="HUP30" s="979"/>
      <c r="HUQ30" s="979"/>
      <c r="HUR30" s="979"/>
      <c r="HUS30" s="979"/>
      <c r="HUT30" s="979"/>
      <c r="HUU30" s="979"/>
      <c r="HUV30" s="979"/>
      <c r="HUW30" s="979"/>
      <c r="HUX30" s="979"/>
      <c r="HUY30" s="979"/>
      <c r="HUZ30" s="979"/>
      <c r="HVA30" s="979"/>
      <c r="HVB30" s="979"/>
      <c r="HVC30" s="979"/>
      <c r="HVD30" s="979"/>
      <c r="HVE30" s="979"/>
      <c r="HVF30" s="979"/>
      <c r="HVG30" s="979"/>
      <c r="HVH30" s="979"/>
      <c r="HVI30" s="979"/>
      <c r="HVJ30" s="979"/>
      <c r="HVK30" s="979"/>
      <c r="HVL30" s="979"/>
      <c r="HVM30" s="979"/>
      <c r="HVN30" s="979"/>
      <c r="HVO30" s="979"/>
      <c r="HVP30" s="979"/>
      <c r="HVQ30" s="979"/>
      <c r="HVR30" s="979"/>
      <c r="HVS30" s="979"/>
      <c r="HVT30" s="979"/>
      <c r="HVU30" s="979"/>
      <c r="HVV30" s="979"/>
      <c r="HVW30" s="979"/>
      <c r="HVX30" s="979"/>
      <c r="HVY30" s="979"/>
      <c r="HVZ30" s="979"/>
      <c r="HWA30" s="979"/>
      <c r="HWB30" s="979"/>
      <c r="HWC30" s="979"/>
      <c r="HWD30" s="979"/>
      <c r="HWE30" s="979"/>
      <c r="HWF30" s="979"/>
      <c r="HWG30" s="979"/>
      <c r="HWH30" s="979"/>
      <c r="HWI30" s="979"/>
      <c r="HWJ30" s="979"/>
      <c r="HWK30" s="979"/>
      <c r="HWL30" s="979"/>
      <c r="HWM30" s="979"/>
      <c r="HWN30" s="979"/>
      <c r="HWO30" s="979"/>
      <c r="HWP30" s="979"/>
      <c r="HWQ30" s="979"/>
      <c r="HWR30" s="979"/>
      <c r="HWS30" s="979"/>
      <c r="HWT30" s="979"/>
      <c r="HWU30" s="979"/>
      <c r="HWV30" s="979"/>
      <c r="HWW30" s="979"/>
      <c r="HWX30" s="979"/>
      <c r="HWY30" s="979"/>
      <c r="HWZ30" s="979"/>
      <c r="HXA30" s="979"/>
      <c r="HXB30" s="979"/>
      <c r="HXC30" s="979"/>
      <c r="HXD30" s="979"/>
      <c r="HXE30" s="979"/>
      <c r="HXF30" s="979"/>
      <c r="HXG30" s="979"/>
      <c r="HXH30" s="979"/>
      <c r="HXI30" s="979"/>
      <c r="HXJ30" s="979"/>
      <c r="HXK30" s="979"/>
      <c r="HXL30" s="979"/>
      <c r="HXM30" s="979"/>
      <c r="HXN30" s="979"/>
      <c r="HXO30" s="979"/>
      <c r="HXP30" s="979"/>
      <c r="HXQ30" s="979"/>
      <c r="HXR30" s="979"/>
      <c r="HXS30" s="979"/>
      <c r="HXT30" s="979"/>
      <c r="HXU30" s="979"/>
      <c r="HXV30" s="979"/>
      <c r="HXW30" s="979"/>
      <c r="HXX30" s="979"/>
      <c r="HXY30" s="979"/>
      <c r="HXZ30" s="979"/>
      <c r="HYA30" s="979"/>
      <c r="HYB30" s="979"/>
      <c r="HYC30" s="979"/>
      <c r="HYD30" s="979"/>
      <c r="HYE30" s="979"/>
      <c r="HYF30" s="979"/>
      <c r="HYG30" s="979"/>
      <c r="HYH30" s="979"/>
      <c r="HYI30" s="979"/>
      <c r="HYJ30" s="979"/>
      <c r="HYK30" s="979"/>
      <c r="HYL30" s="979"/>
      <c r="HYM30" s="979"/>
      <c r="HYN30" s="979"/>
      <c r="HYO30" s="979"/>
      <c r="HYP30" s="979"/>
      <c r="HYQ30" s="979"/>
      <c r="HYR30" s="979"/>
      <c r="HYS30" s="979"/>
      <c r="HYT30" s="979"/>
      <c r="HYU30" s="979"/>
      <c r="HYV30" s="979"/>
      <c r="HYW30" s="979"/>
      <c r="HYX30" s="979"/>
      <c r="HYY30" s="979"/>
      <c r="HYZ30" s="979"/>
      <c r="HZA30" s="979"/>
      <c r="HZB30" s="979"/>
      <c r="HZC30" s="979"/>
      <c r="HZD30" s="979"/>
      <c r="HZE30" s="979"/>
      <c r="HZF30" s="979"/>
      <c r="HZG30" s="979"/>
      <c r="HZH30" s="979"/>
      <c r="HZI30" s="979"/>
      <c r="HZJ30" s="979"/>
      <c r="HZK30" s="979"/>
      <c r="HZL30" s="979"/>
      <c r="HZM30" s="979"/>
      <c r="HZN30" s="979"/>
      <c r="HZO30" s="979"/>
      <c r="HZP30" s="979"/>
      <c r="HZQ30" s="979"/>
      <c r="HZR30" s="979"/>
      <c r="HZS30" s="979"/>
      <c r="HZT30" s="979"/>
      <c r="HZU30" s="979"/>
      <c r="HZV30" s="979"/>
      <c r="HZW30" s="979"/>
      <c r="HZX30" s="979"/>
      <c r="HZY30" s="979"/>
      <c r="HZZ30" s="979"/>
      <c r="IAA30" s="979"/>
      <c r="IAB30" s="979"/>
      <c r="IAC30" s="979"/>
      <c r="IAD30" s="979"/>
      <c r="IAE30" s="979"/>
      <c r="IAF30" s="979"/>
      <c r="IAG30" s="979"/>
      <c r="IAH30" s="979"/>
      <c r="IAI30" s="979"/>
      <c r="IAJ30" s="979"/>
      <c r="IAK30" s="979"/>
      <c r="IAL30" s="979"/>
      <c r="IAM30" s="979"/>
      <c r="IAN30" s="979"/>
      <c r="IAO30" s="979"/>
      <c r="IAP30" s="979"/>
      <c r="IAQ30" s="979"/>
      <c r="IAR30" s="979"/>
      <c r="IAS30" s="979"/>
      <c r="IAT30" s="979"/>
      <c r="IAU30" s="979"/>
      <c r="IAV30" s="979"/>
      <c r="IAW30" s="979"/>
      <c r="IAX30" s="979"/>
      <c r="IAY30" s="979"/>
      <c r="IAZ30" s="979"/>
      <c r="IBA30" s="979"/>
      <c r="IBB30" s="979"/>
      <c r="IBC30" s="979"/>
      <c r="IBD30" s="979"/>
      <c r="IBE30" s="979"/>
      <c r="IBF30" s="979"/>
      <c r="IBG30" s="979"/>
      <c r="IBH30" s="979"/>
      <c r="IBI30" s="979"/>
      <c r="IBJ30" s="979"/>
      <c r="IBK30" s="979"/>
      <c r="IBL30" s="979"/>
      <c r="IBM30" s="979"/>
      <c r="IBN30" s="979"/>
      <c r="IBO30" s="979"/>
      <c r="IBP30" s="979"/>
      <c r="IBQ30" s="979"/>
      <c r="IBR30" s="979"/>
      <c r="IBS30" s="979"/>
      <c r="IBT30" s="979"/>
      <c r="IBU30" s="979"/>
      <c r="IBV30" s="979"/>
      <c r="IBW30" s="979"/>
      <c r="IBX30" s="979"/>
      <c r="IBY30" s="979"/>
      <c r="IBZ30" s="979"/>
      <c r="ICA30" s="979"/>
      <c r="ICB30" s="979"/>
      <c r="ICC30" s="979"/>
      <c r="ICD30" s="979"/>
      <c r="ICE30" s="979"/>
      <c r="ICF30" s="979"/>
      <c r="ICG30" s="979"/>
      <c r="ICH30" s="979"/>
      <c r="ICI30" s="979"/>
      <c r="ICJ30" s="979"/>
      <c r="ICK30" s="979"/>
      <c r="ICL30" s="979"/>
      <c r="ICM30" s="979"/>
      <c r="ICN30" s="979"/>
      <c r="ICO30" s="979"/>
      <c r="ICP30" s="979"/>
      <c r="ICQ30" s="979"/>
      <c r="ICR30" s="979"/>
      <c r="ICS30" s="979"/>
      <c r="ICT30" s="979"/>
      <c r="ICU30" s="979"/>
      <c r="ICV30" s="979"/>
      <c r="ICW30" s="979"/>
      <c r="ICX30" s="979"/>
      <c r="ICY30" s="979"/>
      <c r="ICZ30" s="979"/>
      <c r="IDA30" s="979"/>
      <c r="IDB30" s="979"/>
      <c r="IDC30" s="979"/>
      <c r="IDD30" s="979"/>
      <c r="IDE30" s="979"/>
      <c r="IDF30" s="979"/>
      <c r="IDG30" s="979"/>
      <c r="IDH30" s="979"/>
      <c r="IDI30" s="979"/>
      <c r="IDJ30" s="979"/>
      <c r="IDK30" s="979"/>
      <c r="IDL30" s="979"/>
      <c r="IDM30" s="979"/>
      <c r="IDN30" s="979"/>
      <c r="IDO30" s="979"/>
      <c r="IDP30" s="979"/>
      <c r="IDQ30" s="979"/>
      <c r="IDR30" s="979"/>
      <c r="IDS30" s="979"/>
      <c r="IDT30" s="979"/>
      <c r="IDU30" s="979"/>
      <c r="IDV30" s="979"/>
      <c r="IDW30" s="979"/>
      <c r="IDX30" s="979"/>
      <c r="IDY30" s="979"/>
      <c r="IDZ30" s="979"/>
      <c r="IEA30" s="979"/>
      <c r="IEB30" s="979"/>
      <c r="IEC30" s="979"/>
      <c r="IED30" s="979"/>
      <c r="IEE30" s="979"/>
      <c r="IEF30" s="979"/>
      <c r="IEG30" s="979"/>
      <c r="IEH30" s="979"/>
      <c r="IEI30" s="979"/>
      <c r="IEJ30" s="979"/>
      <c r="IEK30" s="979"/>
      <c r="IEL30" s="979"/>
      <c r="IEM30" s="979"/>
      <c r="IEN30" s="979"/>
      <c r="IEO30" s="979"/>
      <c r="IEP30" s="979"/>
      <c r="IEQ30" s="979"/>
      <c r="IER30" s="979"/>
      <c r="IES30" s="979"/>
      <c r="IET30" s="979"/>
      <c r="IEU30" s="979"/>
      <c r="IEV30" s="979"/>
      <c r="IEW30" s="979"/>
      <c r="IEX30" s="979"/>
      <c r="IEY30" s="979"/>
      <c r="IEZ30" s="979"/>
      <c r="IFA30" s="979"/>
      <c r="IFB30" s="979"/>
      <c r="IFC30" s="979"/>
      <c r="IFD30" s="979"/>
      <c r="IFE30" s="979"/>
      <c r="IFF30" s="979"/>
      <c r="IFG30" s="979"/>
      <c r="IFH30" s="979"/>
      <c r="IFI30" s="979"/>
      <c r="IFJ30" s="979"/>
      <c r="IFK30" s="979"/>
      <c r="IFL30" s="979"/>
      <c r="IFM30" s="979"/>
      <c r="IFN30" s="979"/>
      <c r="IFO30" s="979"/>
      <c r="IFP30" s="979"/>
      <c r="IFQ30" s="979"/>
      <c r="IFR30" s="979"/>
      <c r="IFS30" s="979"/>
      <c r="IFT30" s="979"/>
      <c r="IFU30" s="979"/>
      <c r="IFV30" s="979"/>
      <c r="IFW30" s="979"/>
      <c r="IFX30" s="979"/>
      <c r="IFY30" s="979"/>
      <c r="IFZ30" s="979"/>
      <c r="IGA30" s="979"/>
      <c r="IGB30" s="979"/>
      <c r="IGC30" s="979"/>
      <c r="IGD30" s="979"/>
      <c r="IGE30" s="979"/>
      <c r="IGF30" s="979"/>
      <c r="IGG30" s="979"/>
      <c r="IGH30" s="979"/>
      <c r="IGI30" s="979"/>
      <c r="IGJ30" s="979"/>
      <c r="IGK30" s="979"/>
      <c r="IGL30" s="979"/>
      <c r="IGM30" s="979"/>
      <c r="IGN30" s="979"/>
      <c r="IGO30" s="979"/>
      <c r="IGP30" s="979"/>
      <c r="IGQ30" s="979"/>
      <c r="IGR30" s="979"/>
      <c r="IGS30" s="979"/>
      <c r="IGT30" s="979"/>
      <c r="IGU30" s="979"/>
      <c r="IGV30" s="979"/>
      <c r="IGW30" s="979"/>
      <c r="IGX30" s="979"/>
      <c r="IGY30" s="979"/>
      <c r="IGZ30" s="979"/>
      <c r="IHA30" s="979"/>
      <c r="IHB30" s="979"/>
      <c r="IHC30" s="979"/>
      <c r="IHD30" s="979"/>
      <c r="IHE30" s="979"/>
      <c r="IHF30" s="979"/>
      <c r="IHG30" s="979"/>
      <c r="IHH30" s="979"/>
      <c r="IHI30" s="979"/>
      <c r="IHJ30" s="979"/>
      <c r="IHK30" s="979"/>
      <c r="IHL30" s="979"/>
      <c r="IHM30" s="979"/>
      <c r="IHN30" s="979"/>
      <c r="IHO30" s="979"/>
      <c r="IHP30" s="979"/>
      <c r="IHQ30" s="979"/>
      <c r="IHR30" s="979"/>
      <c r="IHS30" s="979"/>
      <c r="IHT30" s="979"/>
      <c r="IHU30" s="979"/>
      <c r="IHV30" s="979"/>
      <c r="IHW30" s="979"/>
      <c r="IHX30" s="979"/>
      <c r="IHY30" s="979"/>
      <c r="IHZ30" s="979"/>
      <c r="IIA30" s="979"/>
      <c r="IIB30" s="979"/>
      <c r="IIC30" s="979"/>
      <c r="IID30" s="979"/>
      <c r="IIE30" s="979"/>
      <c r="IIF30" s="979"/>
      <c r="IIG30" s="979"/>
      <c r="IIH30" s="979"/>
      <c r="III30" s="979"/>
      <c r="IIJ30" s="979"/>
      <c r="IIK30" s="979"/>
      <c r="IIL30" s="979"/>
      <c r="IIM30" s="979"/>
      <c r="IIN30" s="979"/>
      <c r="IIO30" s="979"/>
      <c r="IIP30" s="979"/>
      <c r="IIQ30" s="979"/>
      <c r="IIR30" s="979"/>
      <c r="IIS30" s="979"/>
      <c r="IIT30" s="979"/>
      <c r="IIU30" s="979"/>
      <c r="IIV30" s="979"/>
      <c r="IIW30" s="979"/>
      <c r="IIX30" s="979"/>
      <c r="IIY30" s="979"/>
      <c r="IIZ30" s="979"/>
      <c r="IJA30" s="979"/>
      <c r="IJB30" s="979"/>
      <c r="IJC30" s="979"/>
      <c r="IJD30" s="979"/>
      <c r="IJE30" s="979"/>
      <c r="IJF30" s="979"/>
      <c r="IJG30" s="979"/>
      <c r="IJH30" s="979"/>
      <c r="IJI30" s="979"/>
      <c r="IJJ30" s="979"/>
      <c r="IJK30" s="979"/>
      <c r="IJL30" s="979"/>
      <c r="IJM30" s="979"/>
      <c r="IJN30" s="979"/>
      <c r="IJO30" s="979"/>
      <c r="IJP30" s="979"/>
      <c r="IJQ30" s="979"/>
      <c r="IJR30" s="979"/>
      <c r="IJS30" s="979"/>
      <c r="IJT30" s="979"/>
      <c r="IJU30" s="979"/>
      <c r="IJV30" s="979"/>
      <c r="IJW30" s="979"/>
      <c r="IJX30" s="979"/>
      <c r="IJY30" s="979"/>
      <c r="IJZ30" s="979"/>
      <c r="IKA30" s="979"/>
      <c r="IKB30" s="979"/>
      <c r="IKC30" s="979"/>
      <c r="IKD30" s="979"/>
      <c r="IKE30" s="979"/>
      <c r="IKF30" s="979"/>
      <c r="IKG30" s="979"/>
      <c r="IKH30" s="979"/>
      <c r="IKI30" s="979"/>
      <c r="IKJ30" s="979"/>
      <c r="IKK30" s="979"/>
      <c r="IKL30" s="979"/>
      <c r="IKM30" s="979"/>
      <c r="IKN30" s="979"/>
      <c r="IKO30" s="979"/>
      <c r="IKP30" s="979"/>
      <c r="IKQ30" s="979"/>
      <c r="IKR30" s="979"/>
      <c r="IKS30" s="979"/>
      <c r="IKT30" s="979"/>
      <c r="IKU30" s="979"/>
      <c r="IKV30" s="979"/>
      <c r="IKW30" s="979"/>
      <c r="IKX30" s="979"/>
      <c r="IKY30" s="979"/>
      <c r="IKZ30" s="979"/>
      <c r="ILA30" s="979"/>
      <c r="ILB30" s="979"/>
      <c r="ILC30" s="979"/>
      <c r="ILD30" s="979"/>
      <c r="ILE30" s="979"/>
      <c r="ILF30" s="979"/>
      <c r="ILG30" s="979"/>
      <c r="ILH30" s="979"/>
      <c r="ILI30" s="979"/>
      <c r="ILJ30" s="979"/>
      <c r="ILK30" s="979"/>
      <c r="ILL30" s="979"/>
      <c r="ILM30" s="979"/>
      <c r="ILN30" s="979"/>
      <c r="ILO30" s="979"/>
      <c r="ILP30" s="979"/>
      <c r="ILQ30" s="979"/>
      <c r="ILR30" s="979"/>
      <c r="ILS30" s="979"/>
      <c r="ILT30" s="979"/>
      <c r="ILU30" s="979"/>
      <c r="ILV30" s="979"/>
      <c r="ILW30" s="979"/>
      <c r="ILX30" s="979"/>
      <c r="ILY30" s="979"/>
      <c r="ILZ30" s="979"/>
      <c r="IMA30" s="979"/>
      <c r="IMB30" s="979"/>
      <c r="IMC30" s="979"/>
      <c r="IMD30" s="979"/>
      <c r="IME30" s="979"/>
      <c r="IMF30" s="979"/>
      <c r="IMG30" s="979"/>
      <c r="IMH30" s="979"/>
      <c r="IMI30" s="979"/>
      <c r="IMJ30" s="979"/>
      <c r="IMK30" s="979"/>
      <c r="IML30" s="979"/>
      <c r="IMM30" s="979"/>
      <c r="IMN30" s="979"/>
      <c r="IMO30" s="979"/>
      <c r="IMP30" s="979"/>
      <c r="IMQ30" s="979"/>
      <c r="IMR30" s="979"/>
      <c r="IMS30" s="979"/>
      <c r="IMT30" s="979"/>
      <c r="IMU30" s="979"/>
      <c r="IMV30" s="979"/>
      <c r="IMW30" s="979"/>
      <c r="IMX30" s="979"/>
      <c r="IMY30" s="979"/>
      <c r="IMZ30" s="979"/>
      <c r="INA30" s="979"/>
      <c r="INB30" s="979"/>
      <c r="INC30" s="979"/>
      <c r="IND30" s="979"/>
      <c r="INE30" s="979"/>
      <c r="INF30" s="979"/>
      <c r="ING30" s="979"/>
      <c r="INH30" s="979"/>
      <c r="INI30" s="979"/>
      <c r="INJ30" s="979"/>
      <c r="INK30" s="979"/>
      <c r="INL30" s="979"/>
      <c r="INM30" s="979"/>
      <c r="INN30" s="979"/>
      <c r="INO30" s="979"/>
      <c r="INP30" s="979"/>
      <c r="INQ30" s="979"/>
      <c r="INR30" s="979"/>
      <c r="INS30" s="979"/>
      <c r="INT30" s="979"/>
      <c r="INU30" s="979"/>
      <c r="INV30" s="979"/>
      <c r="INW30" s="979"/>
      <c r="INX30" s="979"/>
      <c r="INY30" s="979"/>
      <c r="INZ30" s="979"/>
      <c r="IOA30" s="979"/>
      <c r="IOB30" s="979"/>
      <c r="IOC30" s="979"/>
      <c r="IOD30" s="979"/>
      <c r="IOE30" s="979"/>
      <c r="IOF30" s="979"/>
      <c r="IOG30" s="979"/>
      <c r="IOH30" s="979"/>
      <c r="IOI30" s="979"/>
      <c r="IOJ30" s="979"/>
      <c r="IOK30" s="979"/>
      <c r="IOL30" s="979"/>
      <c r="IOM30" s="979"/>
      <c r="ION30" s="979"/>
      <c r="IOO30" s="979"/>
      <c r="IOP30" s="979"/>
      <c r="IOQ30" s="979"/>
      <c r="IOR30" s="979"/>
      <c r="IOS30" s="979"/>
      <c r="IOT30" s="979"/>
      <c r="IOU30" s="979"/>
      <c r="IOV30" s="979"/>
      <c r="IOW30" s="979"/>
      <c r="IOX30" s="979"/>
      <c r="IOY30" s="979"/>
      <c r="IOZ30" s="979"/>
      <c r="IPA30" s="979"/>
      <c r="IPB30" s="979"/>
      <c r="IPC30" s="979"/>
      <c r="IPD30" s="979"/>
      <c r="IPE30" s="979"/>
      <c r="IPF30" s="979"/>
      <c r="IPG30" s="979"/>
      <c r="IPH30" s="979"/>
      <c r="IPI30" s="979"/>
      <c r="IPJ30" s="979"/>
      <c r="IPK30" s="979"/>
      <c r="IPL30" s="979"/>
      <c r="IPM30" s="979"/>
      <c r="IPN30" s="979"/>
      <c r="IPO30" s="979"/>
      <c r="IPP30" s="979"/>
      <c r="IPQ30" s="979"/>
      <c r="IPR30" s="979"/>
      <c r="IPS30" s="979"/>
      <c r="IPT30" s="979"/>
      <c r="IPU30" s="979"/>
      <c r="IPV30" s="979"/>
      <c r="IPW30" s="979"/>
      <c r="IPX30" s="979"/>
      <c r="IPY30" s="979"/>
      <c r="IPZ30" s="979"/>
      <c r="IQA30" s="979"/>
      <c r="IQB30" s="979"/>
      <c r="IQC30" s="979"/>
      <c r="IQD30" s="979"/>
      <c r="IQE30" s="979"/>
      <c r="IQF30" s="979"/>
      <c r="IQG30" s="979"/>
      <c r="IQH30" s="979"/>
      <c r="IQI30" s="979"/>
      <c r="IQJ30" s="979"/>
      <c r="IQK30" s="979"/>
      <c r="IQL30" s="979"/>
      <c r="IQM30" s="979"/>
      <c r="IQN30" s="979"/>
      <c r="IQO30" s="979"/>
      <c r="IQP30" s="979"/>
      <c r="IQQ30" s="979"/>
      <c r="IQR30" s="979"/>
      <c r="IQS30" s="979"/>
      <c r="IQT30" s="979"/>
      <c r="IQU30" s="979"/>
      <c r="IQV30" s="979"/>
      <c r="IQW30" s="979"/>
      <c r="IQX30" s="979"/>
      <c r="IQY30" s="979"/>
      <c r="IQZ30" s="979"/>
      <c r="IRA30" s="979"/>
      <c r="IRB30" s="979"/>
      <c r="IRC30" s="979"/>
      <c r="IRD30" s="979"/>
      <c r="IRE30" s="979"/>
      <c r="IRF30" s="979"/>
      <c r="IRG30" s="979"/>
      <c r="IRH30" s="979"/>
      <c r="IRI30" s="979"/>
      <c r="IRJ30" s="979"/>
      <c r="IRK30" s="979"/>
      <c r="IRL30" s="979"/>
      <c r="IRM30" s="979"/>
      <c r="IRN30" s="979"/>
      <c r="IRO30" s="979"/>
      <c r="IRP30" s="979"/>
      <c r="IRQ30" s="979"/>
      <c r="IRR30" s="979"/>
      <c r="IRS30" s="979"/>
      <c r="IRT30" s="979"/>
      <c r="IRU30" s="979"/>
      <c r="IRV30" s="979"/>
      <c r="IRW30" s="979"/>
      <c r="IRX30" s="979"/>
      <c r="IRY30" s="979"/>
      <c r="IRZ30" s="979"/>
      <c r="ISA30" s="979"/>
      <c r="ISB30" s="979"/>
      <c r="ISC30" s="979"/>
      <c r="ISD30" s="979"/>
      <c r="ISE30" s="979"/>
      <c r="ISF30" s="979"/>
      <c r="ISG30" s="979"/>
      <c r="ISH30" s="979"/>
      <c r="ISI30" s="979"/>
      <c r="ISJ30" s="979"/>
      <c r="ISK30" s="979"/>
      <c r="ISL30" s="979"/>
      <c r="ISM30" s="979"/>
      <c r="ISN30" s="979"/>
      <c r="ISO30" s="979"/>
      <c r="ISP30" s="979"/>
      <c r="ISQ30" s="979"/>
      <c r="ISR30" s="979"/>
      <c r="ISS30" s="979"/>
      <c r="IST30" s="979"/>
      <c r="ISU30" s="979"/>
      <c r="ISV30" s="979"/>
      <c r="ISW30" s="979"/>
      <c r="ISX30" s="979"/>
      <c r="ISY30" s="979"/>
      <c r="ISZ30" s="979"/>
      <c r="ITA30" s="979"/>
      <c r="ITB30" s="979"/>
      <c r="ITC30" s="979"/>
      <c r="ITD30" s="979"/>
      <c r="ITE30" s="979"/>
      <c r="ITF30" s="979"/>
      <c r="ITG30" s="979"/>
      <c r="ITH30" s="979"/>
      <c r="ITI30" s="979"/>
      <c r="ITJ30" s="979"/>
      <c r="ITK30" s="979"/>
      <c r="ITL30" s="979"/>
      <c r="ITM30" s="979"/>
      <c r="ITN30" s="979"/>
      <c r="ITO30" s="979"/>
      <c r="ITP30" s="979"/>
      <c r="ITQ30" s="979"/>
      <c r="ITR30" s="979"/>
      <c r="ITS30" s="979"/>
      <c r="ITT30" s="979"/>
      <c r="ITU30" s="979"/>
      <c r="ITV30" s="979"/>
      <c r="ITW30" s="979"/>
      <c r="ITX30" s="979"/>
      <c r="ITY30" s="979"/>
      <c r="ITZ30" s="979"/>
      <c r="IUA30" s="979"/>
      <c r="IUB30" s="979"/>
      <c r="IUC30" s="979"/>
      <c r="IUD30" s="979"/>
      <c r="IUE30" s="979"/>
      <c r="IUF30" s="979"/>
      <c r="IUG30" s="979"/>
      <c r="IUH30" s="979"/>
      <c r="IUI30" s="979"/>
      <c r="IUJ30" s="979"/>
      <c r="IUK30" s="979"/>
      <c r="IUL30" s="979"/>
      <c r="IUM30" s="979"/>
      <c r="IUN30" s="979"/>
      <c r="IUO30" s="979"/>
      <c r="IUP30" s="979"/>
      <c r="IUQ30" s="979"/>
      <c r="IUR30" s="979"/>
      <c r="IUS30" s="979"/>
      <c r="IUT30" s="979"/>
      <c r="IUU30" s="979"/>
      <c r="IUV30" s="979"/>
      <c r="IUW30" s="979"/>
      <c r="IUX30" s="979"/>
      <c r="IUY30" s="979"/>
      <c r="IUZ30" s="979"/>
      <c r="IVA30" s="979"/>
      <c r="IVB30" s="979"/>
      <c r="IVC30" s="979"/>
      <c r="IVD30" s="979"/>
      <c r="IVE30" s="979"/>
      <c r="IVF30" s="979"/>
      <c r="IVG30" s="979"/>
      <c r="IVH30" s="979"/>
      <c r="IVI30" s="979"/>
      <c r="IVJ30" s="979"/>
      <c r="IVK30" s="979"/>
      <c r="IVL30" s="979"/>
      <c r="IVM30" s="979"/>
      <c r="IVN30" s="979"/>
      <c r="IVO30" s="979"/>
      <c r="IVP30" s="979"/>
      <c r="IVQ30" s="979"/>
      <c r="IVR30" s="979"/>
      <c r="IVS30" s="979"/>
      <c r="IVT30" s="979"/>
      <c r="IVU30" s="979"/>
      <c r="IVV30" s="979"/>
      <c r="IVW30" s="979"/>
      <c r="IVX30" s="979"/>
      <c r="IVY30" s="979"/>
      <c r="IVZ30" s="979"/>
      <c r="IWA30" s="979"/>
      <c r="IWB30" s="979"/>
      <c r="IWC30" s="979"/>
      <c r="IWD30" s="979"/>
      <c r="IWE30" s="979"/>
      <c r="IWF30" s="979"/>
      <c r="IWG30" s="979"/>
      <c r="IWH30" s="979"/>
      <c r="IWI30" s="979"/>
      <c r="IWJ30" s="979"/>
      <c r="IWK30" s="979"/>
      <c r="IWL30" s="979"/>
      <c r="IWM30" s="979"/>
      <c r="IWN30" s="979"/>
      <c r="IWO30" s="979"/>
      <c r="IWP30" s="979"/>
      <c r="IWQ30" s="979"/>
      <c r="IWR30" s="979"/>
      <c r="IWS30" s="979"/>
      <c r="IWT30" s="979"/>
      <c r="IWU30" s="979"/>
      <c r="IWV30" s="979"/>
      <c r="IWW30" s="979"/>
      <c r="IWX30" s="979"/>
      <c r="IWY30" s="979"/>
      <c r="IWZ30" s="979"/>
      <c r="IXA30" s="979"/>
      <c r="IXB30" s="979"/>
      <c r="IXC30" s="979"/>
      <c r="IXD30" s="979"/>
      <c r="IXE30" s="979"/>
      <c r="IXF30" s="979"/>
      <c r="IXG30" s="979"/>
      <c r="IXH30" s="979"/>
      <c r="IXI30" s="979"/>
      <c r="IXJ30" s="979"/>
      <c r="IXK30" s="979"/>
      <c r="IXL30" s="979"/>
      <c r="IXM30" s="979"/>
      <c r="IXN30" s="979"/>
      <c r="IXO30" s="979"/>
      <c r="IXP30" s="979"/>
      <c r="IXQ30" s="979"/>
      <c r="IXR30" s="979"/>
      <c r="IXS30" s="979"/>
      <c r="IXT30" s="979"/>
      <c r="IXU30" s="979"/>
      <c r="IXV30" s="979"/>
      <c r="IXW30" s="979"/>
      <c r="IXX30" s="979"/>
      <c r="IXY30" s="979"/>
      <c r="IXZ30" s="979"/>
      <c r="IYA30" s="979"/>
      <c r="IYB30" s="979"/>
      <c r="IYC30" s="979"/>
      <c r="IYD30" s="979"/>
      <c r="IYE30" s="979"/>
      <c r="IYF30" s="979"/>
      <c r="IYG30" s="979"/>
      <c r="IYH30" s="979"/>
      <c r="IYI30" s="979"/>
      <c r="IYJ30" s="979"/>
      <c r="IYK30" s="979"/>
      <c r="IYL30" s="979"/>
      <c r="IYM30" s="979"/>
      <c r="IYN30" s="979"/>
      <c r="IYO30" s="979"/>
      <c r="IYP30" s="979"/>
      <c r="IYQ30" s="979"/>
      <c r="IYR30" s="979"/>
      <c r="IYS30" s="979"/>
      <c r="IYT30" s="979"/>
      <c r="IYU30" s="979"/>
      <c r="IYV30" s="979"/>
      <c r="IYW30" s="979"/>
      <c r="IYX30" s="979"/>
      <c r="IYY30" s="979"/>
      <c r="IYZ30" s="979"/>
      <c r="IZA30" s="979"/>
      <c r="IZB30" s="979"/>
      <c r="IZC30" s="979"/>
      <c r="IZD30" s="979"/>
      <c r="IZE30" s="979"/>
      <c r="IZF30" s="979"/>
      <c r="IZG30" s="979"/>
      <c r="IZH30" s="979"/>
      <c r="IZI30" s="979"/>
      <c r="IZJ30" s="979"/>
      <c r="IZK30" s="979"/>
      <c r="IZL30" s="979"/>
      <c r="IZM30" s="979"/>
      <c r="IZN30" s="979"/>
      <c r="IZO30" s="979"/>
      <c r="IZP30" s="979"/>
      <c r="IZQ30" s="979"/>
      <c r="IZR30" s="979"/>
      <c r="IZS30" s="979"/>
      <c r="IZT30" s="979"/>
      <c r="IZU30" s="979"/>
      <c r="IZV30" s="979"/>
      <c r="IZW30" s="979"/>
      <c r="IZX30" s="979"/>
      <c r="IZY30" s="979"/>
      <c r="IZZ30" s="979"/>
      <c r="JAA30" s="979"/>
      <c r="JAB30" s="979"/>
      <c r="JAC30" s="979"/>
      <c r="JAD30" s="979"/>
      <c r="JAE30" s="979"/>
      <c r="JAF30" s="979"/>
      <c r="JAG30" s="979"/>
      <c r="JAH30" s="979"/>
      <c r="JAI30" s="979"/>
      <c r="JAJ30" s="979"/>
      <c r="JAK30" s="979"/>
      <c r="JAL30" s="979"/>
      <c r="JAM30" s="979"/>
      <c r="JAN30" s="979"/>
      <c r="JAO30" s="979"/>
      <c r="JAP30" s="979"/>
      <c r="JAQ30" s="979"/>
      <c r="JAR30" s="979"/>
      <c r="JAS30" s="979"/>
      <c r="JAT30" s="979"/>
      <c r="JAU30" s="979"/>
      <c r="JAV30" s="979"/>
      <c r="JAW30" s="979"/>
      <c r="JAX30" s="979"/>
      <c r="JAY30" s="979"/>
      <c r="JAZ30" s="979"/>
      <c r="JBA30" s="979"/>
      <c r="JBB30" s="979"/>
      <c r="JBC30" s="979"/>
      <c r="JBD30" s="979"/>
      <c r="JBE30" s="979"/>
      <c r="JBF30" s="979"/>
      <c r="JBG30" s="979"/>
      <c r="JBH30" s="979"/>
      <c r="JBI30" s="979"/>
      <c r="JBJ30" s="979"/>
      <c r="JBK30" s="979"/>
      <c r="JBL30" s="979"/>
      <c r="JBM30" s="979"/>
      <c r="JBN30" s="979"/>
      <c r="JBO30" s="979"/>
      <c r="JBP30" s="979"/>
      <c r="JBQ30" s="979"/>
      <c r="JBR30" s="979"/>
      <c r="JBS30" s="979"/>
      <c r="JBT30" s="979"/>
      <c r="JBU30" s="979"/>
      <c r="JBV30" s="979"/>
      <c r="JBW30" s="979"/>
      <c r="JBX30" s="979"/>
      <c r="JBY30" s="979"/>
      <c r="JBZ30" s="979"/>
      <c r="JCA30" s="979"/>
      <c r="JCB30" s="979"/>
      <c r="JCC30" s="979"/>
      <c r="JCD30" s="979"/>
      <c r="JCE30" s="979"/>
      <c r="JCF30" s="979"/>
      <c r="JCG30" s="979"/>
      <c r="JCH30" s="979"/>
      <c r="JCI30" s="979"/>
      <c r="JCJ30" s="979"/>
      <c r="JCK30" s="979"/>
      <c r="JCL30" s="979"/>
      <c r="JCM30" s="979"/>
      <c r="JCN30" s="979"/>
      <c r="JCO30" s="979"/>
      <c r="JCP30" s="979"/>
      <c r="JCQ30" s="979"/>
      <c r="JCR30" s="979"/>
      <c r="JCS30" s="979"/>
      <c r="JCT30" s="979"/>
      <c r="JCU30" s="979"/>
      <c r="JCV30" s="979"/>
      <c r="JCW30" s="979"/>
      <c r="JCX30" s="979"/>
      <c r="JCY30" s="979"/>
      <c r="JCZ30" s="979"/>
      <c r="JDA30" s="979"/>
      <c r="JDB30" s="979"/>
      <c r="JDC30" s="979"/>
      <c r="JDD30" s="979"/>
      <c r="JDE30" s="979"/>
      <c r="JDF30" s="979"/>
      <c r="JDG30" s="979"/>
      <c r="JDH30" s="979"/>
      <c r="JDI30" s="979"/>
      <c r="JDJ30" s="979"/>
      <c r="JDK30" s="979"/>
      <c r="JDL30" s="979"/>
      <c r="JDM30" s="979"/>
      <c r="JDN30" s="979"/>
      <c r="JDO30" s="979"/>
      <c r="JDP30" s="979"/>
      <c r="JDQ30" s="979"/>
      <c r="JDR30" s="979"/>
      <c r="JDS30" s="979"/>
      <c r="JDT30" s="979"/>
      <c r="JDU30" s="979"/>
      <c r="JDV30" s="979"/>
      <c r="JDW30" s="979"/>
      <c r="JDX30" s="979"/>
      <c r="JDY30" s="979"/>
      <c r="JDZ30" s="979"/>
      <c r="JEA30" s="979"/>
      <c r="JEB30" s="979"/>
      <c r="JEC30" s="979"/>
      <c r="JED30" s="979"/>
      <c r="JEE30" s="979"/>
      <c r="JEF30" s="979"/>
      <c r="JEG30" s="979"/>
      <c r="JEH30" s="979"/>
      <c r="JEI30" s="979"/>
      <c r="JEJ30" s="979"/>
      <c r="JEK30" s="979"/>
      <c r="JEL30" s="979"/>
      <c r="JEM30" s="979"/>
      <c r="JEN30" s="979"/>
      <c r="JEO30" s="979"/>
      <c r="JEP30" s="979"/>
      <c r="JEQ30" s="979"/>
      <c r="JER30" s="979"/>
      <c r="JES30" s="979"/>
      <c r="JET30" s="979"/>
      <c r="JEU30" s="979"/>
      <c r="JEV30" s="979"/>
      <c r="JEW30" s="979"/>
      <c r="JEX30" s="979"/>
      <c r="JEY30" s="979"/>
      <c r="JEZ30" s="979"/>
      <c r="JFA30" s="979"/>
      <c r="JFB30" s="979"/>
      <c r="JFC30" s="979"/>
      <c r="JFD30" s="979"/>
      <c r="JFE30" s="979"/>
      <c r="JFF30" s="979"/>
      <c r="JFG30" s="979"/>
      <c r="JFH30" s="979"/>
      <c r="JFI30" s="979"/>
      <c r="JFJ30" s="979"/>
      <c r="JFK30" s="979"/>
      <c r="JFL30" s="979"/>
      <c r="JFM30" s="979"/>
      <c r="JFN30" s="979"/>
      <c r="JFO30" s="979"/>
      <c r="JFP30" s="979"/>
      <c r="JFQ30" s="979"/>
      <c r="JFR30" s="979"/>
      <c r="JFS30" s="979"/>
      <c r="JFT30" s="979"/>
      <c r="JFU30" s="979"/>
      <c r="JFV30" s="979"/>
      <c r="JFW30" s="979"/>
      <c r="JFX30" s="979"/>
      <c r="JFY30" s="979"/>
      <c r="JFZ30" s="979"/>
      <c r="JGA30" s="979"/>
      <c r="JGB30" s="979"/>
      <c r="JGC30" s="979"/>
      <c r="JGD30" s="979"/>
      <c r="JGE30" s="979"/>
      <c r="JGF30" s="979"/>
      <c r="JGG30" s="979"/>
      <c r="JGH30" s="979"/>
      <c r="JGI30" s="979"/>
      <c r="JGJ30" s="979"/>
      <c r="JGK30" s="979"/>
      <c r="JGL30" s="979"/>
      <c r="JGM30" s="979"/>
      <c r="JGN30" s="979"/>
      <c r="JGO30" s="979"/>
      <c r="JGP30" s="979"/>
      <c r="JGQ30" s="979"/>
      <c r="JGR30" s="979"/>
      <c r="JGS30" s="979"/>
      <c r="JGT30" s="979"/>
      <c r="JGU30" s="979"/>
      <c r="JGV30" s="979"/>
      <c r="JGW30" s="979"/>
      <c r="JGX30" s="979"/>
      <c r="JGY30" s="979"/>
      <c r="JGZ30" s="979"/>
      <c r="JHA30" s="979"/>
      <c r="JHB30" s="979"/>
      <c r="JHC30" s="979"/>
      <c r="JHD30" s="979"/>
      <c r="JHE30" s="979"/>
      <c r="JHF30" s="979"/>
      <c r="JHG30" s="979"/>
      <c r="JHH30" s="979"/>
      <c r="JHI30" s="979"/>
      <c r="JHJ30" s="979"/>
      <c r="JHK30" s="979"/>
      <c r="JHL30" s="979"/>
      <c r="JHM30" s="979"/>
      <c r="JHN30" s="979"/>
      <c r="JHO30" s="979"/>
      <c r="JHP30" s="979"/>
      <c r="JHQ30" s="979"/>
      <c r="JHR30" s="979"/>
      <c r="JHS30" s="979"/>
      <c r="JHT30" s="979"/>
      <c r="JHU30" s="979"/>
      <c r="JHV30" s="979"/>
      <c r="JHW30" s="979"/>
      <c r="JHX30" s="979"/>
      <c r="JHY30" s="979"/>
      <c r="JHZ30" s="979"/>
      <c r="JIA30" s="979"/>
      <c r="JIB30" s="979"/>
      <c r="JIC30" s="979"/>
      <c r="JID30" s="979"/>
      <c r="JIE30" s="979"/>
      <c r="JIF30" s="979"/>
      <c r="JIG30" s="979"/>
      <c r="JIH30" s="979"/>
      <c r="JII30" s="979"/>
      <c r="JIJ30" s="979"/>
      <c r="JIK30" s="979"/>
      <c r="JIL30" s="979"/>
      <c r="JIM30" s="979"/>
      <c r="JIN30" s="979"/>
      <c r="JIO30" s="979"/>
      <c r="JIP30" s="979"/>
      <c r="JIQ30" s="979"/>
      <c r="JIR30" s="979"/>
      <c r="JIS30" s="979"/>
      <c r="JIT30" s="979"/>
      <c r="JIU30" s="979"/>
      <c r="JIV30" s="979"/>
      <c r="JIW30" s="979"/>
      <c r="JIX30" s="979"/>
      <c r="JIY30" s="979"/>
      <c r="JIZ30" s="979"/>
      <c r="JJA30" s="979"/>
      <c r="JJB30" s="979"/>
      <c r="JJC30" s="979"/>
      <c r="JJD30" s="979"/>
      <c r="JJE30" s="979"/>
      <c r="JJF30" s="979"/>
      <c r="JJG30" s="979"/>
      <c r="JJH30" s="979"/>
      <c r="JJI30" s="979"/>
      <c r="JJJ30" s="979"/>
      <c r="JJK30" s="979"/>
      <c r="JJL30" s="979"/>
      <c r="JJM30" s="979"/>
      <c r="JJN30" s="979"/>
      <c r="JJO30" s="979"/>
      <c r="JJP30" s="979"/>
      <c r="JJQ30" s="979"/>
      <c r="JJR30" s="979"/>
      <c r="JJS30" s="979"/>
      <c r="JJT30" s="979"/>
      <c r="JJU30" s="979"/>
      <c r="JJV30" s="979"/>
      <c r="JJW30" s="979"/>
      <c r="JJX30" s="979"/>
      <c r="JJY30" s="979"/>
      <c r="JJZ30" s="979"/>
      <c r="JKA30" s="979"/>
      <c r="JKB30" s="979"/>
      <c r="JKC30" s="979"/>
      <c r="JKD30" s="979"/>
      <c r="JKE30" s="979"/>
      <c r="JKF30" s="979"/>
      <c r="JKG30" s="979"/>
      <c r="JKH30" s="979"/>
      <c r="JKI30" s="979"/>
      <c r="JKJ30" s="979"/>
      <c r="JKK30" s="979"/>
      <c r="JKL30" s="979"/>
      <c r="JKM30" s="979"/>
      <c r="JKN30" s="979"/>
      <c r="JKO30" s="979"/>
      <c r="JKP30" s="979"/>
      <c r="JKQ30" s="979"/>
      <c r="JKR30" s="979"/>
      <c r="JKS30" s="979"/>
      <c r="JKT30" s="979"/>
      <c r="JKU30" s="979"/>
      <c r="JKV30" s="979"/>
      <c r="JKW30" s="979"/>
      <c r="JKX30" s="979"/>
      <c r="JKY30" s="979"/>
      <c r="JKZ30" s="979"/>
      <c r="JLA30" s="979"/>
      <c r="JLB30" s="979"/>
      <c r="JLC30" s="979"/>
      <c r="JLD30" s="979"/>
      <c r="JLE30" s="979"/>
      <c r="JLF30" s="979"/>
      <c r="JLG30" s="979"/>
      <c r="JLH30" s="979"/>
      <c r="JLI30" s="979"/>
      <c r="JLJ30" s="979"/>
      <c r="JLK30" s="979"/>
      <c r="JLL30" s="979"/>
      <c r="JLM30" s="979"/>
      <c r="JLN30" s="979"/>
      <c r="JLO30" s="979"/>
      <c r="JLP30" s="979"/>
      <c r="JLQ30" s="979"/>
      <c r="JLR30" s="979"/>
      <c r="JLS30" s="979"/>
      <c r="JLT30" s="979"/>
      <c r="JLU30" s="979"/>
      <c r="JLV30" s="979"/>
      <c r="JLW30" s="979"/>
      <c r="JLX30" s="979"/>
      <c r="JLY30" s="979"/>
      <c r="JLZ30" s="979"/>
      <c r="JMA30" s="979"/>
      <c r="JMB30" s="979"/>
      <c r="JMC30" s="979"/>
      <c r="JMD30" s="979"/>
      <c r="JME30" s="979"/>
      <c r="JMF30" s="979"/>
      <c r="JMG30" s="979"/>
      <c r="JMH30" s="979"/>
      <c r="JMI30" s="979"/>
      <c r="JMJ30" s="979"/>
      <c r="JMK30" s="979"/>
      <c r="JML30" s="979"/>
      <c r="JMM30" s="979"/>
      <c r="JMN30" s="979"/>
      <c r="JMO30" s="979"/>
      <c r="JMP30" s="979"/>
      <c r="JMQ30" s="979"/>
      <c r="JMR30" s="979"/>
      <c r="JMS30" s="979"/>
      <c r="JMT30" s="979"/>
      <c r="JMU30" s="979"/>
      <c r="JMV30" s="979"/>
      <c r="JMW30" s="979"/>
      <c r="JMX30" s="979"/>
      <c r="JMY30" s="979"/>
      <c r="JMZ30" s="979"/>
      <c r="JNA30" s="979"/>
      <c r="JNB30" s="979"/>
      <c r="JNC30" s="979"/>
      <c r="JND30" s="979"/>
      <c r="JNE30" s="979"/>
      <c r="JNF30" s="979"/>
      <c r="JNG30" s="979"/>
      <c r="JNH30" s="979"/>
      <c r="JNI30" s="979"/>
      <c r="JNJ30" s="979"/>
      <c r="JNK30" s="979"/>
      <c r="JNL30" s="979"/>
      <c r="JNM30" s="979"/>
      <c r="JNN30" s="979"/>
      <c r="JNO30" s="979"/>
      <c r="JNP30" s="979"/>
      <c r="JNQ30" s="979"/>
      <c r="JNR30" s="979"/>
      <c r="JNS30" s="979"/>
      <c r="JNT30" s="979"/>
      <c r="JNU30" s="979"/>
      <c r="JNV30" s="979"/>
      <c r="JNW30" s="979"/>
      <c r="JNX30" s="979"/>
      <c r="JNY30" s="979"/>
      <c r="JNZ30" s="979"/>
      <c r="JOA30" s="979"/>
      <c r="JOB30" s="979"/>
      <c r="JOC30" s="979"/>
      <c r="JOD30" s="979"/>
      <c r="JOE30" s="979"/>
      <c r="JOF30" s="979"/>
      <c r="JOG30" s="979"/>
      <c r="JOH30" s="979"/>
      <c r="JOI30" s="979"/>
      <c r="JOJ30" s="979"/>
      <c r="JOK30" s="979"/>
      <c r="JOL30" s="979"/>
      <c r="JOM30" s="979"/>
      <c r="JON30" s="979"/>
      <c r="JOO30" s="979"/>
      <c r="JOP30" s="979"/>
      <c r="JOQ30" s="979"/>
      <c r="JOR30" s="979"/>
      <c r="JOS30" s="979"/>
      <c r="JOT30" s="979"/>
      <c r="JOU30" s="979"/>
      <c r="JOV30" s="979"/>
      <c r="JOW30" s="979"/>
      <c r="JOX30" s="979"/>
      <c r="JOY30" s="979"/>
      <c r="JOZ30" s="979"/>
      <c r="JPA30" s="979"/>
      <c r="JPB30" s="979"/>
      <c r="JPC30" s="979"/>
      <c r="JPD30" s="979"/>
      <c r="JPE30" s="979"/>
      <c r="JPF30" s="979"/>
      <c r="JPG30" s="979"/>
      <c r="JPH30" s="979"/>
      <c r="JPI30" s="979"/>
      <c r="JPJ30" s="979"/>
      <c r="JPK30" s="979"/>
      <c r="JPL30" s="979"/>
      <c r="JPM30" s="979"/>
      <c r="JPN30" s="979"/>
      <c r="JPO30" s="979"/>
      <c r="JPP30" s="979"/>
      <c r="JPQ30" s="979"/>
      <c r="JPR30" s="979"/>
      <c r="JPS30" s="979"/>
      <c r="JPT30" s="979"/>
      <c r="JPU30" s="979"/>
      <c r="JPV30" s="979"/>
      <c r="JPW30" s="979"/>
      <c r="JPX30" s="979"/>
      <c r="JPY30" s="979"/>
      <c r="JPZ30" s="979"/>
      <c r="JQA30" s="979"/>
      <c r="JQB30" s="979"/>
      <c r="JQC30" s="979"/>
      <c r="JQD30" s="979"/>
      <c r="JQE30" s="979"/>
      <c r="JQF30" s="979"/>
      <c r="JQG30" s="979"/>
      <c r="JQH30" s="979"/>
      <c r="JQI30" s="979"/>
      <c r="JQJ30" s="979"/>
      <c r="JQK30" s="979"/>
      <c r="JQL30" s="979"/>
      <c r="JQM30" s="979"/>
      <c r="JQN30" s="979"/>
      <c r="JQO30" s="979"/>
      <c r="JQP30" s="979"/>
      <c r="JQQ30" s="979"/>
      <c r="JQR30" s="979"/>
      <c r="JQS30" s="979"/>
      <c r="JQT30" s="979"/>
      <c r="JQU30" s="979"/>
      <c r="JQV30" s="979"/>
      <c r="JQW30" s="979"/>
      <c r="JQX30" s="979"/>
      <c r="JQY30" s="979"/>
      <c r="JQZ30" s="979"/>
      <c r="JRA30" s="979"/>
      <c r="JRB30" s="979"/>
      <c r="JRC30" s="979"/>
      <c r="JRD30" s="979"/>
      <c r="JRE30" s="979"/>
      <c r="JRF30" s="979"/>
      <c r="JRG30" s="979"/>
      <c r="JRH30" s="979"/>
      <c r="JRI30" s="979"/>
      <c r="JRJ30" s="979"/>
      <c r="JRK30" s="979"/>
      <c r="JRL30" s="979"/>
      <c r="JRM30" s="979"/>
      <c r="JRN30" s="979"/>
      <c r="JRO30" s="979"/>
      <c r="JRP30" s="979"/>
      <c r="JRQ30" s="979"/>
      <c r="JRR30" s="979"/>
      <c r="JRS30" s="979"/>
      <c r="JRT30" s="979"/>
      <c r="JRU30" s="979"/>
      <c r="JRV30" s="979"/>
      <c r="JRW30" s="979"/>
      <c r="JRX30" s="979"/>
      <c r="JRY30" s="979"/>
      <c r="JRZ30" s="979"/>
      <c r="JSA30" s="979"/>
      <c r="JSB30" s="979"/>
      <c r="JSC30" s="979"/>
      <c r="JSD30" s="979"/>
      <c r="JSE30" s="979"/>
      <c r="JSF30" s="979"/>
      <c r="JSG30" s="979"/>
      <c r="JSH30" s="979"/>
      <c r="JSI30" s="979"/>
      <c r="JSJ30" s="979"/>
      <c r="JSK30" s="979"/>
      <c r="JSL30" s="979"/>
      <c r="JSM30" s="979"/>
      <c r="JSN30" s="979"/>
      <c r="JSO30" s="979"/>
      <c r="JSP30" s="979"/>
      <c r="JSQ30" s="979"/>
      <c r="JSR30" s="979"/>
      <c r="JSS30" s="979"/>
      <c r="JST30" s="979"/>
      <c r="JSU30" s="979"/>
      <c r="JSV30" s="979"/>
      <c r="JSW30" s="979"/>
      <c r="JSX30" s="979"/>
      <c r="JSY30" s="979"/>
      <c r="JSZ30" s="979"/>
      <c r="JTA30" s="979"/>
      <c r="JTB30" s="979"/>
      <c r="JTC30" s="979"/>
      <c r="JTD30" s="979"/>
      <c r="JTE30" s="979"/>
      <c r="JTF30" s="979"/>
      <c r="JTG30" s="979"/>
      <c r="JTH30" s="979"/>
      <c r="JTI30" s="979"/>
      <c r="JTJ30" s="979"/>
      <c r="JTK30" s="979"/>
      <c r="JTL30" s="979"/>
      <c r="JTM30" s="979"/>
      <c r="JTN30" s="979"/>
      <c r="JTO30" s="979"/>
      <c r="JTP30" s="979"/>
      <c r="JTQ30" s="979"/>
      <c r="JTR30" s="979"/>
      <c r="JTS30" s="979"/>
      <c r="JTT30" s="979"/>
      <c r="JTU30" s="979"/>
      <c r="JTV30" s="979"/>
      <c r="JTW30" s="979"/>
      <c r="JTX30" s="979"/>
      <c r="JTY30" s="979"/>
      <c r="JTZ30" s="979"/>
      <c r="JUA30" s="979"/>
      <c r="JUB30" s="979"/>
      <c r="JUC30" s="979"/>
      <c r="JUD30" s="979"/>
      <c r="JUE30" s="979"/>
      <c r="JUF30" s="979"/>
      <c r="JUG30" s="979"/>
      <c r="JUH30" s="979"/>
      <c r="JUI30" s="979"/>
      <c r="JUJ30" s="979"/>
      <c r="JUK30" s="979"/>
      <c r="JUL30" s="979"/>
      <c r="JUM30" s="979"/>
      <c r="JUN30" s="979"/>
      <c r="JUO30" s="979"/>
      <c r="JUP30" s="979"/>
      <c r="JUQ30" s="979"/>
      <c r="JUR30" s="979"/>
      <c r="JUS30" s="979"/>
      <c r="JUT30" s="979"/>
      <c r="JUU30" s="979"/>
      <c r="JUV30" s="979"/>
      <c r="JUW30" s="979"/>
      <c r="JUX30" s="979"/>
      <c r="JUY30" s="979"/>
      <c r="JUZ30" s="979"/>
      <c r="JVA30" s="979"/>
      <c r="JVB30" s="979"/>
      <c r="JVC30" s="979"/>
      <c r="JVD30" s="979"/>
      <c r="JVE30" s="979"/>
      <c r="JVF30" s="979"/>
      <c r="JVG30" s="979"/>
      <c r="JVH30" s="979"/>
      <c r="JVI30" s="979"/>
      <c r="JVJ30" s="979"/>
      <c r="JVK30" s="979"/>
      <c r="JVL30" s="979"/>
      <c r="JVM30" s="979"/>
      <c r="JVN30" s="979"/>
      <c r="JVO30" s="979"/>
      <c r="JVP30" s="979"/>
      <c r="JVQ30" s="979"/>
      <c r="JVR30" s="979"/>
      <c r="JVS30" s="979"/>
      <c r="JVT30" s="979"/>
      <c r="JVU30" s="979"/>
      <c r="JVV30" s="979"/>
      <c r="JVW30" s="979"/>
      <c r="JVX30" s="979"/>
      <c r="JVY30" s="979"/>
      <c r="JVZ30" s="979"/>
      <c r="JWA30" s="979"/>
      <c r="JWB30" s="979"/>
      <c r="JWC30" s="979"/>
      <c r="JWD30" s="979"/>
      <c r="JWE30" s="979"/>
      <c r="JWF30" s="979"/>
      <c r="JWG30" s="979"/>
      <c r="JWH30" s="979"/>
      <c r="JWI30" s="979"/>
      <c r="JWJ30" s="979"/>
      <c r="JWK30" s="979"/>
      <c r="JWL30" s="979"/>
      <c r="JWM30" s="979"/>
      <c r="JWN30" s="979"/>
      <c r="JWO30" s="979"/>
      <c r="JWP30" s="979"/>
      <c r="JWQ30" s="979"/>
      <c r="JWR30" s="979"/>
      <c r="JWS30" s="979"/>
      <c r="JWT30" s="979"/>
      <c r="JWU30" s="979"/>
      <c r="JWV30" s="979"/>
      <c r="JWW30" s="979"/>
      <c r="JWX30" s="979"/>
      <c r="JWY30" s="979"/>
      <c r="JWZ30" s="979"/>
      <c r="JXA30" s="979"/>
      <c r="JXB30" s="979"/>
      <c r="JXC30" s="979"/>
      <c r="JXD30" s="979"/>
      <c r="JXE30" s="979"/>
      <c r="JXF30" s="979"/>
      <c r="JXG30" s="979"/>
      <c r="JXH30" s="979"/>
      <c r="JXI30" s="979"/>
      <c r="JXJ30" s="979"/>
      <c r="JXK30" s="979"/>
      <c r="JXL30" s="979"/>
      <c r="JXM30" s="979"/>
      <c r="JXN30" s="979"/>
      <c r="JXO30" s="979"/>
      <c r="JXP30" s="979"/>
      <c r="JXQ30" s="979"/>
      <c r="JXR30" s="979"/>
      <c r="JXS30" s="979"/>
      <c r="JXT30" s="979"/>
      <c r="JXU30" s="979"/>
      <c r="JXV30" s="979"/>
      <c r="JXW30" s="979"/>
      <c r="JXX30" s="979"/>
      <c r="JXY30" s="979"/>
      <c r="JXZ30" s="979"/>
      <c r="JYA30" s="979"/>
      <c r="JYB30" s="979"/>
      <c r="JYC30" s="979"/>
      <c r="JYD30" s="979"/>
      <c r="JYE30" s="979"/>
      <c r="JYF30" s="979"/>
      <c r="JYG30" s="979"/>
      <c r="JYH30" s="979"/>
      <c r="JYI30" s="979"/>
      <c r="JYJ30" s="979"/>
      <c r="JYK30" s="979"/>
      <c r="JYL30" s="979"/>
      <c r="JYM30" s="979"/>
      <c r="JYN30" s="979"/>
      <c r="JYO30" s="979"/>
      <c r="JYP30" s="979"/>
      <c r="JYQ30" s="979"/>
      <c r="JYR30" s="979"/>
      <c r="JYS30" s="979"/>
      <c r="JYT30" s="979"/>
      <c r="JYU30" s="979"/>
      <c r="JYV30" s="979"/>
      <c r="JYW30" s="979"/>
      <c r="JYX30" s="979"/>
      <c r="JYY30" s="979"/>
      <c r="JYZ30" s="979"/>
      <c r="JZA30" s="979"/>
      <c r="JZB30" s="979"/>
      <c r="JZC30" s="979"/>
      <c r="JZD30" s="979"/>
      <c r="JZE30" s="979"/>
      <c r="JZF30" s="979"/>
      <c r="JZG30" s="979"/>
      <c r="JZH30" s="979"/>
      <c r="JZI30" s="979"/>
      <c r="JZJ30" s="979"/>
      <c r="JZK30" s="979"/>
      <c r="JZL30" s="979"/>
      <c r="JZM30" s="979"/>
      <c r="JZN30" s="979"/>
      <c r="JZO30" s="979"/>
      <c r="JZP30" s="979"/>
      <c r="JZQ30" s="979"/>
      <c r="JZR30" s="979"/>
      <c r="JZS30" s="979"/>
      <c r="JZT30" s="979"/>
      <c r="JZU30" s="979"/>
      <c r="JZV30" s="979"/>
      <c r="JZW30" s="979"/>
      <c r="JZX30" s="979"/>
      <c r="JZY30" s="979"/>
      <c r="JZZ30" s="979"/>
      <c r="KAA30" s="979"/>
      <c r="KAB30" s="979"/>
      <c r="KAC30" s="979"/>
      <c r="KAD30" s="979"/>
      <c r="KAE30" s="979"/>
      <c r="KAF30" s="979"/>
      <c r="KAG30" s="979"/>
      <c r="KAH30" s="979"/>
      <c r="KAI30" s="979"/>
      <c r="KAJ30" s="979"/>
      <c r="KAK30" s="979"/>
      <c r="KAL30" s="979"/>
      <c r="KAM30" s="979"/>
      <c r="KAN30" s="979"/>
      <c r="KAO30" s="979"/>
      <c r="KAP30" s="979"/>
      <c r="KAQ30" s="979"/>
      <c r="KAR30" s="979"/>
      <c r="KAS30" s="979"/>
      <c r="KAT30" s="979"/>
      <c r="KAU30" s="979"/>
      <c r="KAV30" s="979"/>
      <c r="KAW30" s="979"/>
      <c r="KAX30" s="979"/>
      <c r="KAY30" s="979"/>
      <c r="KAZ30" s="979"/>
      <c r="KBA30" s="979"/>
      <c r="KBB30" s="979"/>
      <c r="KBC30" s="979"/>
      <c r="KBD30" s="979"/>
      <c r="KBE30" s="979"/>
      <c r="KBF30" s="979"/>
      <c r="KBG30" s="979"/>
      <c r="KBH30" s="979"/>
      <c r="KBI30" s="979"/>
      <c r="KBJ30" s="979"/>
      <c r="KBK30" s="979"/>
      <c r="KBL30" s="979"/>
      <c r="KBM30" s="979"/>
      <c r="KBN30" s="979"/>
      <c r="KBO30" s="979"/>
      <c r="KBP30" s="979"/>
      <c r="KBQ30" s="979"/>
      <c r="KBR30" s="979"/>
      <c r="KBS30" s="979"/>
      <c r="KBT30" s="979"/>
      <c r="KBU30" s="979"/>
      <c r="KBV30" s="979"/>
      <c r="KBW30" s="979"/>
      <c r="KBX30" s="979"/>
      <c r="KBY30" s="979"/>
      <c r="KBZ30" s="979"/>
      <c r="KCA30" s="979"/>
      <c r="KCB30" s="979"/>
      <c r="KCC30" s="979"/>
      <c r="KCD30" s="979"/>
      <c r="KCE30" s="979"/>
      <c r="KCF30" s="979"/>
      <c r="KCG30" s="979"/>
      <c r="KCH30" s="979"/>
      <c r="KCI30" s="979"/>
      <c r="KCJ30" s="979"/>
      <c r="KCK30" s="979"/>
      <c r="KCL30" s="979"/>
      <c r="KCM30" s="979"/>
      <c r="KCN30" s="979"/>
      <c r="KCO30" s="979"/>
      <c r="KCP30" s="979"/>
      <c r="KCQ30" s="979"/>
      <c r="KCR30" s="979"/>
      <c r="KCS30" s="979"/>
      <c r="KCT30" s="979"/>
      <c r="KCU30" s="979"/>
      <c r="KCV30" s="979"/>
      <c r="KCW30" s="979"/>
      <c r="KCX30" s="979"/>
      <c r="KCY30" s="979"/>
      <c r="KCZ30" s="979"/>
      <c r="KDA30" s="979"/>
      <c r="KDB30" s="979"/>
      <c r="KDC30" s="979"/>
      <c r="KDD30" s="979"/>
      <c r="KDE30" s="979"/>
      <c r="KDF30" s="979"/>
      <c r="KDG30" s="979"/>
      <c r="KDH30" s="979"/>
      <c r="KDI30" s="979"/>
      <c r="KDJ30" s="979"/>
      <c r="KDK30" s="979"/>
      <c r="KDL30" s="979"/>
      <c r="KDM30" s="979"/>
      <c r="KDN30" s="979"/>
      <c r="KDO30" s="979"/>
      <c r="KDP30" s="979"/>
      <c r="KDQ30" s="979"/>
      <c r="KDR30" s="979"/>
      <c r="KDS30" s="979"/>
      <c r="KDT30" s="979"/>
      <c r="KDU30" s="979"/>
      <c r="KDV30" s="979"/>
      <c r="KDW30" s="979"/>
      <c r="KDX30" s="979"/>
      <c r="KDY30" s="979"/>
      <c r="KDZ30" s="979"/>
      <c r="KEA30" s="979"/>
      <c r="KEB30" s="979"/>
      <c r="KEC30" s="979"/>
      <c r="KED30" s="979"/>
      <c r="KEE30" s="979"/>
      <c r="KEF30" s="979"/>
      <c r="KEG30" s="979"/>
      <c r="KEH30" s="979"/>
      <c r="KEI30" s="979"/>
      <c r="KEJ30" s="979"/>
      <c r="KEK30" s="979"/>
      <c r="KEL30" s="979"/>
      <c r="KEM30" s="979"/>
      <c r="KEN30" s="979"/>
      <c r="KEO30" s="979"/>
      <c r="KEP30" s="979"/>
      <c r="KEQ30" s="979"/>
      <c r="KER30" s="979"/>
      <c r="KES30" s="979"/>
      <c r="KET30" s="979"/>
      <c r="KEU30" s="979"/>
      <c r="KEV30" s="979"/>
      <c r="KEW30" s="979"/>
      <c r="KEX30" s="979"/>
      <c r="KEY30" s="979"/>
      <c r="KEZ30" s="979"/>
      <c r="KFA30" s="979"/>
      <c r="KFB30" s="979"/>
      <c r="KFC30" s="979"/>
      <c r="KFD30" s="979"/>
      <c r="KFE30" s="979"/>
      <c r="KFF30" s="979"/>
      <c r="KFG30" s="979"/>
      <c r="KFH30" s="979"/>
      <c r="KFI30" s="979"/>
      <c r="KFJ30" s="979"/>
      <c r="KFK30" s="979"/>
      <c r="KFL30" s="979"/>
      <c r="KFM30" s="979"/>
      <c r="KFN30" s="979"/>
      <c r="KFO30" s="979"/>
      <c r="KFP30" s="979"/>
      <c r="KFQ30" s="979"/>
      <c r="KFR30" s="979"/>
      <c r="KFS30" s="979"/>
      <c r="KFT30" s="979"/>
      <c r="KFU30" s="979"/>
      <c r="KFV30" s="979"/>
      <c r="KFW30" s="979"/>
      <c r="KFX30" s="979"/>
      <c r="KFY30" s="979"/>
      <c r="KFZ30" s="979"/>
      <c r="KGA30" s="979"/>
      <c r="KGB30" s="979"/>
      <c r="KGC30" s="979"/>
      <c r="KGD30" s="979"/>
      <c r="KGE30" s="979"/>
      <c r="KGF30" s="979"/>
      <c r="KGG30" s="979"/>
      <c r="KGH30" s="979"/>
      <c r="KGI30" s="979"/>
      <c r="KGJ30" s="979"/>
      <c r="KGK30" s="979"/>
      <c r="KGL30" s="979"/>
      <c r="KGM30" s="979"/>
      <c r="KGN30" s="979"/>
      <c r="KGO30" s="979"/>
      <c r="KGP30" s="979"/>
      <c r="KGQ30" s="979"/>
      <c r="KGR30" s="979"/>
      <c r="KGS30" s="979"/>
      <c r="KGT30" s="979"/>
      <c r="KGU30" s="979"/>
      <c r="KGV30" s="979"/>
      <c r="KGW30" s="979"/>
      <c r="KGX30" s="979"/>
      <c r="KGY30" s="979"/>
      <c r="KGZ30" s="979"/>
      <c r="KHA30" s="979"/>
      <c r="KHB30" s="979"/>
      <c r="KHC30" s="979"/>
      <c r="KHD30" s="979"/>
      <c r="KHE30" s="979"/>
      <c r="KHF30" s="979"/>
      <c r="KHG30" s="979"/>
      <c r="KHH30" s="979"/>
      <c r="KHI30" s="979"/>
      <c r="KHJ30" s="979"/>
      <c r="KHK30" s="979"/>
      <c r="KHL30" s="979"/>
      <c r="KHM30" s="979"/>
      <c r="KHN30" s="979"/>
      <c r="KHO30" s="979"/>
      <c r="KHP30" s="979"/>
      <c r="KHQ30" s="979"/>
      <c r="KHR30" s="979"/>
      <c r="KHS30" s="979"/>
      <c r="KHT30" s="979"/>
      <c r="KHU30" s="979"/>
      <c r="KHV30" s="979"/>
      <c r="KHW30" s="979"/>
      <c r="KHX30" s="979"/>
      <c r="KHY30" s="979"/>
      <c r="KHZ30" s="979"/>
      <c r="KIA30" s="979"/>
      <c r="KIB30" s="979"/>
      <c r="KIC30" s="979"/>
      <c r="KID30" s="979"/>
      <c r="KIE30" s="979"/>
      <c r="KIF30" s="979"/>
      <c r="KIG30" s="979"/>
      <c r="KIH30" s="979"/>
      <c r="KII30" s="979"/>
      <c r="KIJ30" s="979"/>
      <c r="KIK30" s="979"/>
      <c r="KIL30" s="979"/>
      <c r="KIM30" s="979"/>
      <c r="KIN30" s="979"/>
      <c r="KIO30" s="979"/>
      <c r="KIP30" s="979"/>
      <c r="KIQ30" s="979"/>
      <c r="KIR30" s="979"/>
      <c r="KIS30" s="979"/>
      <c r="KIT30" s="979"/>
      <c r="KIU30" s="979"/>
      <c r="KIV30" s="979"/>
      <c r="KIW30" s="979"/>
      <c r="KIX30" s="979"/>
      <c r="KIY30" s="979"/>
      <c r="KIZ30" s="979"/>
      <c r="KJA30" s="979"/>
      <c r="KJB30" s="979"/>
      <c r="KJC30" s="979"/>
      <c r="KJD30" s="979"/>
      <c r="KJE30" s="979"/>
      <c r="KJF30" s="979"/>
      <c r="KJG30" s="979"/>
      <c r="KJH30" s="979"/>
      <c r="KJI30" s="979"/>
      <c r="KJJ30" s="979"/>
      <c r="KJK30" s="979"/>
      <c r="KJL30" s="979"/>
      <c r="KJM30" s="979"/>
      <c r="KJN30" s="979"/>
      <c r="KJO30" s="979"/>
      <c r="KJP30" s="979"/>
      <c r="KJQ30" s="979"/>
      <c r="KJR30" s="979"/>
      <c r="KJS30" s="979"/>
      <c r="KJT30" s="979"/>
      <c r="KJU30" s="979"/>
      <c r="KJV30" s="979"/>
      <c r="KJW30" s="979"/>
      <c r="KJX30" s="979"/>
      <c r="KJY30" s="979"/>
      <c r="KJZ30" s="979"/>
      <c r="KKA30" s="979"/>
      <c r="KKB30" s="979"/>
      <c r="KKC30" s="979"/>
      <c r="KKD30" s="979"/>
      <c r="KKE30" s="979"/>
      <c r="KKF30" s="979"/>
      <c r="KKG30" s="979"/>
      <c r="KKH30" s="979"/>
      <c r="KKI30" s="979"/>
      <c r="KKJ30" s="979"/>
      <c r="KKK30" s="979"/>
      <c r="KKL30" s="979"/>
      <c r="KKM30" s="979"/>
      <c r="KKN30" s="979"/>
      <c r="KKO30" s="979"/>
      <c r="KKP30" s="979"/>
      <c r="KKQ30" s="979"/>
      <c r="KKR30" s="979"/>
      <c r="KKS30" s="979"/>
      <c r="KKT30" s="979"/>
      <c r="KKU30" s="979"/>
      <c r="KKV30" s="979"/>
      <c r="KKW30" s="979"/>
      <c r="KKX30" s="979"/>
      <c r="KKY30" s="979"/>
      <c r="KKZ30" s="979"/>
      <c r="KLA30" s="979"/>
      <c r="KLB30" s="979"/>
      <c r="KLC30" s="979"/>
      <c r="KLD30" s="979"/>
      <c r="KLE30" s="979"/>
      <c r="KLF30" s="979"/>
      <c r="KLG30" s="979"/>
      <c r="KLH30" s="979"/>
      <c r="KLI30" s="979"/>
      <c r="KLJ30" s="979"/>
      <c r="KLK30" s="979"/>
      <c r="KLL30" s="979"/>
      <c r="KLM30" s="979"/>
      <c r="KLN30" s="979"/>
      <c r="KLO30" s="979"/>
      <c r="KLP30" s="979"/>
      <c r="KLQ30" s="979"/>
      <c r="KLR30" s="979"/>
      <c r="KLS30" s="979"/>
      <c r="KLT30" s="979"/>
      <c r="KLU30" s="979"/>
      <c r="KLV30" s="979"/>
      <c r="KLW30" s="979"/>
      <c r="KLX30" s="979"/>
      <c r="KLY30" s="979"/>
      <c r="KLZ30" s="979"/>
      <c r="KMA30" s="979"/>
      <c r="KMB30" s="979"/>
      <c r="KMC30" s="979"/>
      <c r="KMD30" s="979"/>
      <c r="KME30" s="979"/>
      <c r="KMF30" s="979"/>
      <c r="KMG30" s="979"/>
      <c r="KMH30" s="979"/>
      <c r="KMI30" s="979"/>
      <c r="KMJ30" s="979"/>
      <c r="KMK30" s="979"/>
      <c r="KML30" s="979"/>
      <c r="KMM30" s="979"/>
      <c r="KMN30" s="979"/>
      <c r="KMO30" s="979"/>
      <c r="KMP30" s="979"/>
      <c r="KMQ30" s="979"/>
      <c r="KMR30" s="979"/>
      <c r="KMS30" s="979"/>
      <c r="KMT30" s="979"/>
      <c r="KMU30" s="979"/>
      <c r="KMV30" s="979"/>
      <c r="KMW30" s="979"/>
      <c r="KMX30" s="979"/>
      <c r="KMY30" s="979"/>
      <c r="KMZ30" s="979"/>
      <c r="KNA30" s="979"/>
      <c r="KNB30" s="979"/>
      <c r="KNC30" s="979"/>
      <c r="KND30" s="979"/>
      <c r="KNE30" s="979"/>
      <c r="KNF30" s="979"/>
      <c r="KNG30" s="979"/>
      <c r="KNH30" s="979"/>
      <c r="KNI30" s="979"/>
      <c r="KNJ30" s="979"/>
      <c r="KNK30" s="979"/>
      <c r="KNL30" s="979"/>
      <c r="KNM30" s="979"/>
      <c r="KNN30" s="979"/>
      <c r="KNO30" s="979"/>
      <c r="KNP30" s="979"/>
      <c r="KNQ30" s="979"/>
      <c r="KNR30" s="979"/>
      <c r="KNS30" s="979"/>
      <c r="KNT30" s="979"/>
      <c r="KNU30" s="979"/>
      <c r="KNV30" s="979"/>
      <c r="KNW30" s="979"/>
      <c r="KNX30" s="979"/>
      <c r="KNY30" s="979"/>
      <c r="KNZ30" s="979"/>
      <c r="KOA30" s="979"/>
      <c r="KOB30" s="979"/>
      <c r="KOC30" s="979"/>
      <c r="KOD30" s="979"/>
      <c r="KOE30" s="979"/>
      <c r="KOF30" s="979"/>
      <c r="KOG30" s="979"/>
      <c r="KOH30" s="979"/>
      <c r="KOI30" s="979"/>
      <c r="KOJ30" s="979"/>
      <c r="KOK30" s="979"/>
      <c r="KOL30" s="979"/>
      <c r="KOM30" s="979"/>
      <c r="KON30" s="979"/>
      <c r="KOO30" s="979"/>
      <c r="KOP30" s="979"/>
      <c r="KOQ30" s="979"/>
      <c r="KOR30" s="979"/>
      <c r="KOS30" s="979"/>
      <c r="KOT30" s="979"/>
      <c r="KOU30" s="979"/>
      <c r="KOV30" s="979"/>
      <c r="KOW30" s="979"/>
      <c r="KOX30" s="979"/>
      <c r="KOY30" s="979"/>
      <c r="KOZ30" s="979"/>
      <c r="KPA30" s="979"/>
      <c r="KPB30" s="979"/>
      <c r="KPC30" s="979"/>
      <c r="KPD30" s="979"/>
      <c r="KPE30" s="979"/>
      <c r="KPF30" s="979"/>
      <c r="KPG30" s="979"/>
      <c r="KPH30" s="979"/>
      <c r="KPI30" s="979"/>
      <c r="KPJ30" s="979"/>
      <c r="KPK30" s="979"/>
      <c r="KPL30" s="979"/>
      <c r="KPM30" s="979"/>
      <c r="KPN30" s="979"/>
      <c r="KPO30" s="979"/>
      <c r="KPP30" s="979"/>
      <c r="KPQ30" s="979"/>
      <c r="KPR30" s="979"/>
      <c r="KPS30" s="979"/>
      <c r="KPT30" s="979"/>
      <c r="KPU30" s="979"/>
      <c r="KPV30" s="979"/>
      <c r="KPW30" s="979"/>
      <c r="KPX30" s="979"/>
      <c r="KPY30" s="979"/>
      <c r="KPZ30" s="979"/>
      <c r="KQA30" s="979"/>
      <c r="KQB30" s="979"/>
      <c r="KQC30" s="979"/>
      <c r="KQD30" s="979"/>
      <c r="KQE30" s="979"/>
      <c r="KQF30" s="979"/>
      <c r="KQG30" s="979"/>
      <c r="KQH30" s="979"/>
      <c r="KQI30" s="979"/>
      <c r="KQJ30" s="979"/>
      <c r="KQK30" s="979"/>
      <c r="KQL30" s="979"/>
      <c r="KQM30" s="979"/>
      <c r="KQN30" s="979"/>
      <c r="KQO30" s="979"/>
      <c r="KQP30" s="979"/>
      <c r="KQQ30" s="979"/>
      <c r="KQR30" s="979"/>
      <c r="KQS30" s="979"/>
      <c r="KQT30" s="979"/>
      <c r="KQU30" s="979"/>
      <c r="KQV30" s="979"/>
      <c r="KQW30" s="979"/>
      <c r="KQX30" s="979"/>
      <c r="KQY30" s="979"/>
      <c r="KQZ30" s="979"/>
      <c r="KRA30" s="979"/>
      <c r="KRB30" s="979"/>
      <c r="KRC30" s="979"/>
      <c r="KRD30" s="979"/>
      <c r="KRE30" s="979"/>
      <c r="KRF30" s="979"/>
      <c r="KRG30" s="979"/>
      <c r="KRH30" s="979"/>
      <c r="KRI30" s="979"/>
      <c r="KRJ30" s="979"/>
      <c r="KRK30" s="979"/>
      <c r="KRL30" s="979"/>
      <c r="KRM30" s="979"/>
      <c r="KRN30" s="979"/>
      <c r="KRO30" s="979"/>
      <c r="KRP30" s="979"/>
      <c r="KRQ30" s="979"/>
      <c r="KRR30" s="979"/>
      <c r="KRS30" s="979"/>
      <c r="KRT30" s="979"/>
      <c r="KRU30" s="979"/>
      <c r="KRV30" s="979"/>
      <c r="KRW30" s="979"/>
      <c r="KRX30" s="979"/>
      <c r="KRY30" s="979"/>
      <c r="KRZ30" s="979"/>
      <c r="KSA30" s="979"/>
      <c r="KSB30" s="979"/>
      <c r="KSC30" s="979"/>
      <c r="KSD30" s="979"/>
      <c r="KSE30" s="979"/>
      <c r="KSF30" s="979"/>
      <c r="KSG30" s="979"/>
      <c r="KSH30" s="979"/>
      <c r="KSI30" s="979"/>
      <c r="KSJ30" s="979"/>
      <c r="KSK30" s="979"/>
      <c r="KSL30" s="979"/>
      <c r="KSM30" s="979"/>
      <c r="KSN30" s="979"/>
      <c r="KSO30" s="979"/>
      <c r="KSP30" s="979"/>
      <c r="KSQ30" s="979"/>
      <c r="KSR30" s="979"/>
      <c r="KSS30" s="979"/>
      <c r="KST30" s="979"/>
      <c r="KSU30" s="979"/>
      <c r="KSV30" s="979"/>
      <c r="KSW30" s="979"/>
      <c r="KSX30" s="979"/>
      <c r="KSY30" s="979"/>
      <c r="KSZ30" s="979"/>
      <c r="KTA30" s="979"/>
      <c r="KTB30" s="979"/>
      <c r="KTC30" s="979"/>
      <c r="KTD30" s="979"/>
      <c r="KTE30" s="979"/>
      <c r="KTF30" s="979"/>
      <c r="KTG30" s="979"/>
      <c r="KTH30" s="979"/>
      <c r="KTI30" s="979"/>
      <c r="KTJ30" s="979"/>
      <c r="KTK30" s="979"/>
      <c r="KTL30" s="979"/>
      <c r="KTM30" s="979"/>
      <c r="KTN30" s="979"/>
      <c r="KTO30" s="979"/>
      <c r="KTP30" s="979"/>
      <c r="KTQ30" s="979"/>
      <c r="KTR30" s="979"/>
      <c r="KTS30" s="979"/>
      <c r="KTT30" s="979"/>
      <c r="KTU30" s="979"/>
      <c r="KTV30" s="979"/>
      <c r="KTW30" s="979"/>
      <c r="KTX30" s="979"/>
      <c r="KTY30" s="979"/>
      <c r="KTZ30" s="979"/>
      <c r="KUA30" s="979"/>
      <c r="KUB30" s="979"/>
      <c r="KUC30" s="979"/>
      <c r="KUD30" s="979"/>
      <c r="KUE30" s="979"/>
      <c r="KUF30" s="979"/>
      <c r="KUG30" s="979"/>
      <c r="KUH30" s="979"/>
      <c r="KUI30" s="979"/>
      <c r="KUJ30" s="979"/>
      <c r="KUK30" s="979"/>
      <c r="KUL30" s="979"/>
      <c r="KUM30" s="979"/>
      <c r="KUN30" s="979"/>
      <c r="KUO30" s="979"/>
      <c r="KUP30" s="979"/>
      <c r="KUQ30" s="979"/>
      <c r="KUR30" s="979"/>
      <c r="KUS30" s="979"/>
      <c r="KUT30" s="979"/>
      <c r="KUU30" s="979"/>
      <c r="KUV30" s="979"/>
      <c r="KUW30" s="979"/>
      <c r="KUX30" s="979"/>
      <c r="KUY30" s="979"/>
      <c r="KUZ30" s="979"/>
      <c r="KVA30" s="979"/>
      <c r="KVB30" s="979"/>
      <c r="KVC30" s="979"/>
      <c r="KVD30" s="979"/>
      <c r="KVE30" s="979"/>
      <c r="KVF30" s="979"/>
      <c r="KVG30" s="979"/>
      <c r="KVH30" s="979"/>
      <c r="KVI30" s="979"/>
      <c r="KVJ30" s="979"/>
      <c r="KVK30" s="979"/>
      <c r="KVL30" s="979"/>
      <c r="KVM30" s="979"/>
      <c r="KVN30" s="979"/>
      <c r="KVO30" s="979"/>
      <c r="KVP30" s="979"/>
      <c r="KVQ30" s="979"/>
      <c r="KVR30" s="979"/>
      <c r="KVS30" s="979"/>
      <c r="KVT30" s="979"/>
      <c r="KVU30" s="979"/>
      <c r="KVV30" s="979"/>
      <c r="KVW30" s="979"/>
      <c r="KVX30" s="979"/>
      <c r="KVY30" s="979"/>
      <c r="KVZ30" s="979"/>
      <c r="KWA30" s="979"/>
      <c r="KWB30" s="979"/>
      <c r="KWC30" s="979"/>
      <c r="KWD30" s="979"/>
      <c r="KWE30" s="979"/>
      <c r="KWF30" s="979"/>
      <c r="KWG30" s="979"/>
      <c r="KWH30" s="979"/>
      <c r="KWI30" s="979"/>
      <c r="KWJ30" s="979"/>
      <c r="KWK30" s="979"/>
      <c r="KWL30" s="979"/>
      <c r="KWM30" s="979"/>
      <c r="KWN30" s="979"/>
      <c r="KWO30" s="979"/>
      <c r="KWP30" s="979"/>
      <c r="KWQ30" s="979"/>
      <c r="KWR30" s="979"/>
      <c r="KWS30" s="979"/>
      <c r="KWT30" s="979"/>
      <c r="KWU30" s="979"/>
      <c r="KWV30" s="979"/>
      <c r="KWW30" s="979"/>
      <c r="KWX30" s="979"/>
      <c r="KWY30" s="979"/>
      <c r="KWZ30" s="979"/>
      <c r="KXA30" s="979"/>
      <c r="KXB30" s="979"/>
      <c r="KXC30" s="979"/>
      <c r="KXD30" s="979"/>
      <c r="KXE30" s="979"/>
      <c r="KXF30" s="979"/>
      <c r="KXG30" s="979"/>
      <c r="KXH30" s="979"/>
      <c r="KXI30" s="979"/>
      <c r="KXJ30" s="979"/>
      <c r="KXK30" s="979"/>
      <c r="KXL30" s="979"/>
      <c r="KXM30" s="979"/>
      <c r="KXN30" s="979"/>
      <c r="KXO30" s="979"/>
      <c r="KXP30" s="979"/>
      <c r="KXQ30" s="979"/>
      <c r="KXR30" s="979"/>
      <c r="KXS30" s="979"/>
      <c r="KXT30" s="979"/>
      <c r="KXU30" s="979"/>
      <c r="KXV30" s="979"/>
      <c r="KXW30" s="979"/>
      <c r="KXX30" s="979"/>
      <c r="KXY30" s="979"/>
      <c r="KXZ30" s="979"/>
      <c r="KYA30" s="979"/>
      <c r="KYB30" s="979"/>
      <c r="KYC30" s="979"/>
      <c r="KYD30" s="979"/>
      <c r="KYE30" s="979"/>
      <c r="KYF30" s="979"/>
      <c r="KYG30" s="979"/>
      <c r="KYH30" s="979"/>
      <c r="KYI30" s="979"/>
      <c r="KYJ30" s="979"/>
      <c r="KYK30" s="979"/>
      <c r="KYL30" s="979"/>
      <c r="KYM30" s="979"/>
      <c r="KYN30" s="979"/>
      <c r="KYO30" s="979"/>
      <c r="KYP30" s="979"/>
      <c r="KYQ30" s="979"/>
      <c r="KYR30" s="979"/>
      <c r="KYS30" s="979"/>
      <c r="KYT30" s="979"/>
      <c r="KYU30" s="979"/>
      <c r="KYV30" s="979"/>
      <c r="KYW30" s="979"/>
      <c r="KYX30" s="979"/>
      <c r="KYY30" s="979"/>
      <c r="KYZ30" s="979"/>
      <c r="KZA30" s="979"/>
      <c r="KZB30" s="979"/>
      <c r="KZC30" s="979"/>
      <c r="KZD30" s="979"/>
      <c r="KZE30" s="979"/>
      <c r="KZF30" s="979"/>
      <c r="KZG30" s="979"/>
      <c r="KZH30" s="979"/>
      <c r="KZI30" s="979"/>
      <c r="KZJ30" s="979"/>
      <c r="KZK30" s="979"/>
      <c r="KZL30" s="979"/>
      <c r="KZM30" s="979"/>
      <c r="KZN30" s="979"/>
      <c r="KZO30" s="979"/>
      <c r="KZP30" s="979"/>
      <c r="KZQ30" s="979"/>
      <c r="KZR30" s="979"/>
      <c r="KZS30" s="979"/>
      <c r="KZT30" s="979"/>
      <c r="KZU30" s="979"/>
      <c r="KZV30" s="979"/>
      <c r="KZW30" s="979"/>
      <c r="KZX30" s="979"/>
      <c r="KZY30" s="979"/>
      <c r="KZZ30" s="979"/>
      <c r="LAA30" s="979"/>
      <c r="LAB30" s="979"/>
      <c r="LAC30" s="979"/>
      <c r="LAD30" s="979"/>
      <c r="LAE30" s="979"/>
      <c r="LAF30" s="979"/>
      <c r="LAG30" s="979"/>
      <c r="LAH30" s="979"/>
      <c r="LAI30" s="979"/>
      <c r="LAJ30" s="979"/>
      <c r="LAK30" s="979"/>
      <c r="LAL30" s="979"/>
      <c r="LAM30" s="979"/>
      <c r="LAN30" s="979"/>
      <c r="LAO30" s="979"/>
      <c r="LAP30" s="979"/>
      <c r="LAQ30" s="979"/>
      <c r="LAR30" s="979"/>
      <c r="LAS30" s="979"/>
      <c r="LAT30" s="979"/>
      <c r="LAU30" s="979"/>
      <c r="LAV30" s="979"/>
      <c r="LAW30" s="979"/>
      <c r="LAX30" s="979"/>
      <c r="LAY30" s="979"/>
      <c r="LAZ30" s="979"/>
      <c r="LBA30" s="979"/>
      <c r="LBB30" s="979"/>
      <c r="LBC30" s="979"/>
      <c r="LBD30" s="979"/>
      <c r="LBE30" s="979"/>
      <c r="LBF30" s="979"/>
      <c r="LBG30" s="979"/>
      <c r="LBH30" s="979"/>
      <c r="LBI30" s="979"/>
      <c r="LBJ30" s="979"/>
      <c r="LBK30" s="979"/>
      <c r="LBL30" s="979"/>
      <c r="LBM30" s="979"/>
      <c r="LBN30" s="979"/>
      <c r="LBO30" s="979"/>
      <c r="LBP30" s="979"/>
      <c r="LBQ30" s="979"/>
      <c r="LBR30" s="979"/>
      <c r="LBS30" s="979"/>
      <c r="LBT30" s="979"/>
      <c r="LBU30" s="979"/>
      <c r="LBV30" s="979"/>
      <c r="LBW30" s="979"/>
      <c r="LBX30" s="979"/>
      <c r="LBY30" s="979"/>
      <c r="LBZ30" s="979"/>
      <c r="LCA30" s="979"/>
      <c r="LCB30" s="979"/>
      <c r="LCC30" s="979"/>
      <c r="LCD30" s="979"/>
      <c r="LCE30" s="979"/>
      <c r="LCF30" s="979"/>
      <c r="LCG30" s="979"/>
      <c r="LCH30" s="979"/>
      <c r="LCI30" s="979"/>
      <c r="LCJ30" s="979"/>
      <c r="LCK30" s="979"/>
      <c r="LCL30" s="979"/>
      <c r="LCM30" s="979"/>
      <c r="LCN30" s="979"/>
      <c r="LCO30" s="979"/>
      <c r="LCP30" s="979"/>
      <c r="LCQ30" s="979"/>
      <c r="LCR30" s="979"/>
      <c r="LCS30" s="979"/>
      <c r="LCT30" s="979"/>
      <c r="LCU30" s="979"/>
      <c r="LCV30" s="979"/>
      <c r="LCW30" s="979"/>
      <c r="LCX30" s="979"/>
      <c r="LCY30" s="979"/>
      <c r="LCZ30" s="979"/>
      <c r="LDA30" s="979"/>
      <c r="LDB30" s="979"/>
      <c r="LDC30" s="979"/>
      <c r="LDD30" s="979"/>
      <c r="LDE30" s="979"/>
      <c r="LDF30" s="979"/>
      <c r="LDG30" s="979"/>
      <c r="LDH30" s="979"/>
      <c r="LDI30" s="979"/>
      <c r="LDJ30" s="979"/>
      <c r="LDK30" s="979"/>
      <c r="LDL30" s="979"/>
      <c r="LDM30" s="979"/>
      <c r="LDN30" s="979"/>
      <c r="LDO30" s="979"/>
      <c r="LDP30" s="979"/>
      <c r="LDQ30" s="979"/>
      <c r="LDR30" s="979"/>
      <c r="LDS30" s="979"/>
      <c r="LDT30" s="979"/>
      <c r="LDU30" s="979"/>
      <c r="LDV30" s="979"/>
      <c r="LDW30" s="979"/>
      <c r="LDX30" s="979"/>
      <c r="LDY30" s="979"/>
      <c r="LDZ30" s="979"/>
      <c r="LEA30" s="979"/>
      <c r="LEB30" s="979"/>
      <c r="LEC30" s="979"/>
      <c r="LED30" s="979"/>
      <c r="LEE30" s="979"/>
      <c r="LEF30" s="979"/>
      <c r="LEG30" s="979"/>
      <c r="LEH30" s="979"/>
      <c r="LEI30" s="979"/>
      <c r="LEJ30" s="979"/>
      <c r="LEK30" s="979"/>
      <c r="LEL30" s="979"/>
      <c r="LEM30" s="979"/>
      <c r="LEN30" s="979"/>
      <c r="LEO30" s="979"/>
      <c r="LEP30" s="979"/>
      <c r="LEQ30" s="979"/>
      <c r="LER30" s="979"/>
      <c r="LES30" s="979"/>
      <c r="LET30" s="979"/>
      <c r="LEU30" s="979"/>
      <c r="LEV30" s="979"/>
      <c r="LEW30" s="979"/>
      <c r="LEX30" s="979"/>
      <c r="LEY30" s="979"/>
      <c r="LEZ30" s="979"/>
      <c r="LFA30" s="979"/>
      <c r="LFB30" s="979"/>
      <c r="LFC30" s="979"/>
      <c r="LFD30" s="979"/>
      <c r="LFE30" s="979"/>
      <c r="LFF30" s="979"/>
      <c r="LFG30" s="979"/>
      <c r="LFH30" s="979"/>
      <c r="LFI30" s="979"/>
      <c r="LFJ30" s="979"/>
      <c r="LFK30" s="979"/>
      <c r="LFL30" s="979"/>
      <c r="LFM30" s="979"/>
      <c r="LFN30" s="979"/>
      <c r="LFO30" s="979"/>
      <c r="LFP30" s="979"/>
      <c r="LFQ30" s="979"/>
      <c r="LFR30" s="979"/>
      <c r="LFS30" s="979"/>
      <c r="LFT30" s="979"/>
      <c r="LFU30" s="979"/>
      <c r="LFV30" s="979"/>
      <c r="LFW30" s="979"/>
      <c r="LFX30" s="979"/>
      <c r="LFY30" s="979"/>
      <c r="LFZ30" s="979"/>
      <c r="LGA30" s="979"/>
      <c r="LGB30" s="979"/>
      <c r="LGC30" s="979"/>
      <c r="LGD30" s="979"/>
      <c r="LGE30" s="979"/>
      <c r="LGF30" s="979"/>
      <c r="LGG30" s="979"/>
      <c r="LGH30" s="979"/>
      <c r="LGI30" s="979"/>
      <c r="LGJ30" s="979"/>
      <c r="LGK30" s="979"/>
      <c r="LGL30" s="979"/>
      <c r="LGM30" s="979"/>
      <c r="LGN30" s="979"/>
      <c r="LGO30" s="979"/>
      <c r="LGP30" s="979"/>
      <c r="LGQ30" s="979"/>
      <c r="LGR30" s="979"/>
      <c r="LGS30" s="979"/>
      <c r="LGT30" s="979"/>
      <c r="LGU30" s="979"/>
      <c r="LGV30" s="979"/>
      <c r="LGW30" s="979"/>
      <c r="LGX30" s="979"/>
      <c r="LGY30" s="979"/>
      <c r="LGZ30" s="979"/>
      <c r="LHA30" s="979"/>
      <c r="LHB30" s="979"/>
      <c r="LHC30" s="979"/>
      <c r="LHD30" s="979"/>
      <c r="LHE30" s="979"/>
      <c r="LHF30" s="979"/>
      <c r="LHG30" s="979"/>
      <c r="LHH30" s="979"/>
      <c r="LHI30" s="979"/>
      <c r="LHJ30" s="979"/>
      <c r="LHK30" s="979"/>
      <c r="LHL30" s="979"/>
      <c r="LHM30" s="979"/>
      <c r="LHN30" s="979"/>
      <c r="LHO30" s="979"/>
      <c r="LHP30" s="979"/>
      <c r="LHQ30" s="979"/>
      <c r="LHR30" s="979"/>
      <c r="LHS30" s="979"/>
      <c r="LHT30" s="979"/>
      <c r="LHU30" s="979"/>
      <c r="LHV30" s="979"/>
      <c r="LHW30" s="979"/>
      <c r="LHX30" s="979"/>
      <c r="LHY30" s="979"/>
      <c r="LHZ30" s="979"/>
      <c r="LIA30" s="979"/>
      <c r="LIB30" s="979"/>
      <c r="LIC30" s="979"/>
      <c r="LID30" s="979"/>
      <c r="LIE30" s="979"/>
      <c r="LIF30" s="979"/>
      <c r="LIG30" s="979"/>
      <c r="LIH30" s="979"/>
      <c r="LII30" s="979"/>
      <c r="LIJ30" s="979"/>
      <c r="LIK30" s="979"/>
      <c r="LIL30" s="979"/>
      <c r="LIM30" s="979"/>
      <c r="LIN30" s="979"/>
      <c r="LIO30" s="979"/>
      <c r="LIP30" s="979"/>
      <c r="LIQ30" s="979"/>
      <c r="LIR30" s="979"/>
      <c r="LIS30" s="979"/>
      <c r="LIT30" s="979"/>
      <c r="LIU30" s="979"/>
      <c r="LIV30" s="979"/>
      <c r="LIW30" s="979"/>
      <c r="LIX30" s="979"/>
      <c r="LIY30" s="979"/>
      <c r="LIZ30" s="979"/>
      <c r="LJA30" s="979"/>
      <c r="LJB30" s="979"/>
      <c r="LJC30" s="979"/>
      <c r="LJD30" s="979"/>
      <c r="LJE30" s="979"/>
      <c r="LJF30" s="979"/>
      <c r="LJG30" s="979"/>
      <c r="LJH30" s="979"/>
      <c r="LJI30" s="979"/>
      <c r="LJJ30" s="979"/>
      <c r="LJK30" s="979"/>
      <c r="LJL30" s="979"/>
      <c r="LJM30" s="979"/>
      <c r="LJN30" s="979"/>
      <c r="LJO30" s="979"/>
      <c r="LJP30" s="979"/>
      <c r="LJQ30" s="979"/>
      <c r="LJR30" s="979"/>
      <c r="LJS30" s="979"/>
      <c r="LJT30" s="979"/>
      <c r="LJU30" s="979"/>
      <c r="LJV30" s="979"/>
      <c r="LJW30" s="979"/>
      <c r="LJX30" s="979"/>
      <c r="LJY30" s="979"/>
      <c r="LJZ30" s="979"/>
      <c r="LKA30" s="979"/>
      <c r="LKB30" s="979"/>
      <c r="LKC30" s="979"/>
      <c r="LKD30" s="979"/>
      <c r="LKE30" s="979"/>
      <c r="LKF30" s="979"/>
      <c r="LKG30" s="979"/>
      <c r="LKH30" s="979"/>
      <c r="LKI30" s="979"/>
      <c r="LKJ30" s="979"/>
      <c r="LKK30" s="979"/>
      <c r="LKL30" s="979"/>
      <c r="LKM30" s="979"/>
      <c r="LKN30" s="979"/>
      <c r="LKO30" s="979"/>
      <c r="LKP30" s="979"/>
      <c r="LKQ30" s="979"/>
      <c r="LKR30" s="979"/>
      <c r="LKS30" s="979"/>
      <c r="LKT30" s="979"/>
      <c r="LKU30" s="979"/>
      <c r="LKV30" s="979"/>
      <c r="LKW30" s="979"/>
      <c r="LKX30" s="979"/>
      <c r="LKY30" s="979"/>
      <c r="LKZ30" s="979"/>
      <c r="LLA30" s="979"/>
      <c r="LLB30" s="979"/>
      <c r="LLC30" s="979"/>
      <c r="LLD30" s="979"/>
      <c r="LLE30" s="979"/>
      <c r="LLF30" s="979"/>
      <c r="LLG30" s="979"/>
      <c r="LLH30" s="979"/>
      <c r="LLI30" s="979"/>
      <c r="LLJ30" s="979"/>
      <c r="LLK30" s="979"/>
      <c r="LLL30" s="979"/>
      <c r="LLM30" s="979"/>
      <c r="LLN30" s="979"/>
      <c r="LLO30" s="979"/>
      <c r="LLP30" s="979"/>
      <c r="LLQ30" s="979"/>
      <c r="LLR30" s="979"/>
      <c r="LLS30" s="979"/>
      <c r="LLT30" s="979"/>
      <c r="LLU30" s="979"/>
      <c r="LLV30" s="979"/>
      <c r="LLW30" s="979"/>
      <c r="LLX30" s="979"/>
      <c r="LLY30" s="979"/>
      <c r="LLZ30" s="979"/>
      <c r="LMA30" s="979"/>
      <c r="LMB30" s="979"/>
      <c r="LMC30" s="979"/>
      <c r="LMD30" s="979"/>
      <c r="LME30" s="979"/>
      <c r="LMF30" s="979"/>
      <c r="LMG30" s="979"/>
      <c r="LMH30" s="979"/>
      <c r="LMI30" s="979"/>
      <c r="LMJ30" s="979"/>
      <c r="LMK30" s="979"/>
      <c r="LML30" s="979"/>
      <c r="LMM30" s="979"/>
      <c r="LMN30" s="979"/>
      <c r="LMO30" s="979"/>
      <c r="LMP30" s="979"/>
      <c r="LMQ30" s="979"/>
      <c r="LMR30" s="979"/>
      <c r="LMS30" s="979"/>
      <c r="LMT30" s="979"/>
      <c r="LMU30" s="979"/>
      <c r="LMV30" s="979"/>
      <c r="LMW30" s="979"/>
      <c r="LMX30" s="979"/>
      <c r="LMY30" s="979"/>
      <c r="LMZ30" s="979"/>
      <c r="LNA30" s="979"/>
      <c r="LNB30" s="979"/>
      <c r="LNC30" s="979"/>
      <c r="LND30" s="979"/>
      <c r="LNE30" s="979"/>
      <c r="LNF30" s="979"/>
      <c r="LNG30" s="979"/>
      <c r="LNH30" s="979"/>
      <c r="LNI30" s="979"/>
      <c r="LNJ30" s="979"/>
      <c r="LNK30" s="979"/>
      <c r="LNL30" s="979"/>
      <c r="LNM30" s="979"/>
      <c r="LNN30" s="979"/>
      <c r="LNO30" s="979"/>
      <c r="LNP30" s="979"/>
      <c r="LNQ30" s="979"/>
      <c r="LNR30" s="979"/>
      <c r="LNS30" s="979"/>
      <c r="LNT30" s="979"/>
      <c r="LNU30" s="979"/>
      <c r="LNV30" s="979"/>
      <c r="LNW30" s="979"/>
      <c r="LNX30" s="979"/>
      <c r="LNY30" s="979"/>
      <c r="LNZ30" s="979"/>
      <c r="LOA30" s="979"/>
      <c r="LOB30" s="979"/>
      <c r="LOC30" s="979"/>
      <c r="LOD30" s="979"/>
      <c r="LOE30" s="979"/>
      <c r="LOF30" s="979"/>
      <c r="LOG30" s="979"/>
      <c r="LOH30" s="979"/>
      <c r="LOI30" s="979"/>
      <c r="LOJ30" s="979"/>
      <c r="LOK30" s="979"/>
      <c r="LOL30" s="979"/>
      <c r="LOM30" s="979"/>
      <c r="LON30" s="979"/>
      <c r="LOO30" s="979"/>
      <c r="LOP30" s="979"/>
      <c r="LOQ30" s="979"/>
      <c r="LOR30" s="979"/>
      <c r="LOS30" s="979"/>
      <c r="LOT30" s="979"/>
      <c r="LOU30" s="979"/>
      <c r="LOV30" s="979"/>
      <c r="LOW30" s="979"/>
      <c r="LOX30" s="979"/>
      <c r="LOY30" s="979"/>
      <c r="LOZ30" s="979"/>
      <c r="LPA30" s="979"/>
      <c r="LPB30" s="979"/>
      <c r="LPC30" s="979"/>
      <c r="LPD30" s="979"/>
      <c r="LPE30" s="979"/>
      <c r="LPF30" s="979"/>
      <c r="LPG30" s="979"/>
      <c r="LPH30" s="979"/>
      <c r="LPI30" s="979"/>
      <c r="LPJ30" s="979"/>
      <c r="LPK30" s="979"/>
      <c r="LPL30" s="979"/>
      <c r="LPM30" s="979"/>
      <c r="LPN30" s="979"/>
      <c r="LPO30" s="979"/>
      <c r="LPP30" s="979"/>
      <c r="LPQ30" s="979"/>
      <c r="LPR30" s="979"/>
      <c r="LPS30" s="979"/>
      <c r="LPT30" s="979"/>
      <c r="LPU30" s="979"/>
      <c r="LPV30" s="979"/>
      <c r="LPW30" s="979"/>
      <c r="LPX30" s="979"/>
      <c r="LPY30" s="979"/>
      <c r="LPZ30" s="979"/>
      <c r="LQA30" s="979"/>
      <c r="LQB30" s="979"/>
      <c r="LQC30" s="979"/>
      <c r="LQD30" s="979"/>
      <c r="LQE30" s="979"/>
      <c r="LQF30" s="979"/>
      <c r="LQG30" s="979"/>
      <c r="LQH30" s="979"/>
      <c r="LQI30" s="979"/>
      <c r="LQJ30" s="979"/>
      <c r="LQK30" s="979"/>
      <c r="LQL30" s="979"/>
      <c r="LQM30" s="979"/>
      <c r="LQN30" s="979"/>
      <c r="LQO30" s="979"/>
      <c r="LQP30" s="979"/>
      <c r="LQQ30" s="979"/>
      <c r="LQR30" s="979"/>
      <c r="LQS30" s="979"/>
      <c r="LQT30" s="979"/>
      <c r="LQU30" s="979"/>
      <c r="LQV30" s="979"/>
      <c r="LQW30" s="979"/>
      <c r="LQX30" s="979"/>
      <c r="LQY30" s="979"/>
      <c r="LQZ30" s="979"/>
      <c r="LRA30" s="979"/>
      <c r="LRB30" s="979"/>
      <c r="LRC30" s="979"/>
      <c r="LRD30" s="979"/>
      <c r="LRE30" s="979"/>
      <c r="LRF30" s="979"/>
      <c r="LRG30" s="979"/>
      <c r="LRH30" s="979"/>
      <c r="LRI30" s="979"/>
      <c r="LRJ30" s="979"/>
      <c r="LRK30" s="979"/>
      <c r="LRL30" s="979"/>
      <c r="LRM30" s="979"/>
      <c r="LRN30" s="979"/>
      <c r="LRO30" s="979"/>
      <c r="LRP30" s="979"/>
      <c r="LRQ30" s="979"/>
      <c r="LRR30" s="979"/>
      <c r="LRS30" s="979"/>
      <c r="LRT30" s="979"/>
      <c r="LRU30" s="979"/>
      <c r="LRV30" s="979"/>
      <c r="LRW30" s="979"/>
      <c r="LRX30" s="979"/>
      <c r="LRY30" s="979"/>
      <c r="LRZ30" s="979"/>
      <c r="LSA30" s="979"/>
      <c r="LSB30" s="979"/>
      <c r="LSC30" s="979"/>
      <c r="LSD30" s="979"/>
      <c r="LSE30" s="979"/>
      <c r="LSF30" s="979"/>
      <c r="LSG30" s="979"/>
      <c r="LSH30" s="979"/>
      <c r="LSI30" s="979"/>
      <c r="LSJ30" s="979"/>
      <c r="LSK30" s="979"/>
      <c r="LSL30" s="979"/>
      <c r="LSM30" s="979"/>
      <c r="LSN30" s="979"/>
      <c r="LSO30" s="979"/>
      <c r="LSP30" s="979"/>
      <c r="LSQ30" s="979"/>
      <c r="LSR30" s="979"/>
      <c r="LSS30" s="979"/>
      <c r="LST30" s="979"/>
      <c r="LSU30" s="979"/>
      <c r="LSV30" s="979"/>
      <c r="LSW30" s="979"/>
      <c r="LSX30" s="979"/>
      <c r="LSY30" s="979"/>
      <c r="LSZ30" s="979"/>
      <c r="LTA30" s="979"/>
      <c r="LTB30" s="979"/>
      <c r="LTC30" s="979"/>
      <c r="LTD30" s="979"/>
      <c r="LTE30" s="979"/>
      <c r="LTF30" s="979"/>
      <c r="LTG30" s="979"/>
      <c r="LTH30" s="979"/>
      <c r="LTI30" s="979"/>
      <c r="LTJ30" s="979"/>
      <c r="LTK30" s="979"/>
      <c r="LTL30" s="979"/>
      <c r="LTM30" s="979"/>
      <c r="LTN30" s="979"/>
      <c r="LTO30" s="979"/>
      <c r="LTP30" s="979"/>
      <c r="LTQ30" s="979"/>
      <c r="LTR30" s="979"/>
      <c r="LTS30" s="979"/>
      <c r="LTT30" s="979"/>
      <c r="LTU30" s="979"/>
      <c r="LTV30" s="979"/>
      <c r="LTW30" s="979"/>
      <c r="LTX30" s="979"/>
      <c r="LTY30" s="979"/>
      <c r="LTZ30" s="979"/>
      <c r="LUA30" s="979"/>
      <c r="LUB30" s="979"/>
      <c r="LUC30" s="979"/>
      <c r="LUD30" s="979"/>
      <c r="LUE30" s="979"/>
      <c r="LUF30" s="979"/>
      <c r="LUG30" s="979"/>
      <c r="LUH30" s="979"/>
      <c r="LUI30" s="979"/>
      <c r="LUJ30" s="979"/>
      <c r="LUK30" s="979"/>
      <c r="LUL30" s="979"/>
      <c r="LUM30" s="979"/>
      <c r="LUN30" s="979"/>
      <c r="LUO30" s="979"/>
      <c r="LUP30" s="979"/>
      <c r="LUQ30" s="979"/>
      <c r="LUR30" s="979"/>
      <c r="LUS30" s="979"/>
      <c r="LUT30" s="979"/>
      <c r="LUU30" s="979"/>
      <c r="LUV30" s="979"/>
      <c r="LUW30" s="979"/>
      <c r="LUX30" s="979"/>
      <c r="LUY30" s="979"/>
      <c r="LUZ30" s="979"/>
      <c r="LVA30" s="979"/>
      <c r="LVB30" s="979"/>
      <c r="LVC30" s="979"/>
      <c r="LVD30" s="979"/>
      <c r="LVE30" s="979"/>
      <c r="LVF30" s="979"/>
      <c r="LVG30" s="979"/>
      <c r="LVH30" s="979"/>
      <c r="LVI30" s="979"/>
      <c r="LVJ30" s="979"/>
      <c r="LVK30" s="979"/>
      <c r="LVL30" s="979"/>
      <c r="LVM30" s="979"/>
      <c r="LVN30" s="979"/>
      <c r="LVO30" s="979"/>
      <c r="LVP30" s="979"/>
      <c r="LVQ30" s="979"/>
      <c r="LVR30" s="979"/>
      <c r="LVS30" s="979"/>
      <c r="LVT30" s="979"/>
      <c r="LVU30" s="979"/>
      <c r="LVV30" s="979"/>
      <c r="LVW30" s="979"/>
      <c r="LVX30" s="979"/>
      <c r="LVY30" s="979"/>
      <c r="LVZ30" s="979"/>
      <c r="LWA30" s="979"/>
      <c r="LWB30" s="979"/>
      <c r="LWC30" s="979"/>
      <c r="LWD30" s="979"/>
      <c r="LWE30" s="979"/>
      <c r="LWF30" s="979"/>
      <c r="LWG30" s="979"/>
      <c r="LWH30" s="979"/>
      <c r="LWI30" s="979"/>
      <c r="LWJ30" s="979"/>
      <c r="LWK30" s="979"/>
      <c r="LWL30" s="979"/>
      <c r="LWM30" s="979"/>
      <c r="LWN30" s="979"/>
      <c r="LWO30" s="979"/>
      <c r="LWP30" s="979"/>
      <c r="LWQ30" s="979"/>
      <c r="LWR30" s="979"/>
      <c r="LWS30" s="979"/>
      <c r="LWT30" s="979"/>
      <c r="LWU30" s="979"/>
      <c r="LWV30" s="979"/>
      <c r="LWW30" s="979"/>
      <c r="LWX30" s="979"/>
      <c r="LWY30" s="979"/>
      <c r="LWZ30" s="979"/>
      <c r="LXA30" s="979"/>
      <c r="LXB30" s="979"/>
      <c r="LXC30" s="979"/>
      <c r="LXD30" s="979"/>
      <c r="LXE30" s="979"/>
      <c r="LXF30" s="979"/>
      <c r="LXG30" s="979"/>
      <c r="LXH30" s="979"/>
      <c r="LXI30" s="979"/>
      <c r="LXJ30" s="979"/>
      <c r="LXK30" s="979"/>
      <c r="LXL30" s="979"/>
      <c r="LXM30" s="979"/>
      <c r="LXN30" s="979"/>
      <c r="LXO30" s="979"/>
      <c r="LXP30" s="979"/>
      <c r="LXQ30" s="979"/>
      <c r="LXR30" s="979"/>
      <c r="LXS30" s="979"/>
      <c r="LXT30" s="979"/>
      <c r="LXU30" s="979"/>
      <c r="LXV30" s="979"/>
      <c r="LXW30" s="979"/>
      <c r="LXX30" s="979"/>
      <c r="LXY30" s="979"/>
      <c r="LXZ30" s="979"/>
      <c r="LYA30" s="979"/>
      <c r="LYB30" s="979"/>
      <c r="LYC30" s="979"/>
      <c r="LYD30" s="979"/>
      <c r="LYE30" s="979"/>
      <c r="LYF30" s="979"/>
      <c r="LYG30" s="979"/>
      <c r="LYH30" s="979"/>
      <c r="LYI30" s="979"/>
      <c r="LYJ30" s="979"/>
      <c r="LYK30" s="979"/>
      <c r="LYL30" s="979"/>
      <c r="LYM30" s="979"/>
      <c r="LYN30" s="979"/>
      <c r="LYO30" s="979"/>
      <c r="LYP30" s="979"/>
      <c r="LYQ30" s="979"/>
      <c r="LYR30" s="979"/>
      <c r="LYS30" s="979"/>
      <c r="LYT30" s="979"/>
      <c r="LYU30" s="979"/>
      <c r="LYV30" s="979"/>
      <c r="LYW30" s="979"/>
      <c r="LYX30" s="979"/>
      <c r="LYY30" s="979"/>
      <c r="LYZ30" s="979"/>
      <c r="LZA30" s="979"/>
      <c r="LZB30" s="979"/>
      <c r="LZC30" s="979"/>
      <c r="LZD30" s="979"/>
      <c r="LZE30" s="979"/>
      <c r="LZF30" s="979"/>
      <c r="LZG30" s="979"/>
      <c r="LZH30" s="979"/>
      <c r="LZI30" s="979"/>
      <c r="LZJ30" s="979"/>
      <c r="LZK30" s="979"/>
      <c r="LZL30" s="979"/>
      <c r="LZM30" s="979"/>
      <c r="LZN30" s="979"/>
      <c r="LZO30" s="979"/>
      <c r="LZP30" s="979"/>
      <c r="LZQ30" s="979"/>
      <c r="LZR30" s="979"/>
      <c r="LZS30" s="979"/>
      <c r="LZT30" s="979"/>
      <c r="LZU30" s="979"/>
      <c r="LZV30" s="979"/>
      <c r="LZW30" s="979"/>
      <c r="LZX30" s="979"/>
      <c r="LZY30" s="979"/>
      <c r="LZZ30" s="979"/>
      <c r="MAA30" s="979"/>
      <c r="MAB30" s="979"/>
      <c r="MAC30" s="979"/>
      <c r="MAD30" s="979"/>
      <c r="MAE30" s="979"/>
      <c r="MAF30" s="979"/>
      <c r="MAG30" s="979"/>
      <c r="MAH30" s="979"/>
      <c r="MAI30" s="979"/>
      <c r="MAJ30" s="979"/>
      <c r="MAK30" s="979"/>
      <c r="MAL30" s="979"/>
      <c r="MAM30" s="979"/>
      <c r="MAN30" s="979"/>
      <c r="MAO30" s="979"/>
      <c r="MAP30" s="979"/>
      <c r="MAQ30" s="979"/>
      <c r="MAR30" s="979"/>
      <c r="MAS30" s="979"/>
      <c r="MAT30" s="979"/>
      <c r="MAU30" s="979"/>
      <c r="MAV30" s="979"/>
      <c r="MAW30" s="979"/>
      <c r="MAX30" s="979"/>
      <c r="MAY30" s="979"/>
      <c r="MAZ30" s="979"/>
      <c r="MBA30" s="979"/>
      <c r="MBB30" s="979"/>
      <c r="MBC30" s="979"/>
      <c r="MBD30" s="979"/>
      <c r="MBE30" s="979"/>
      <c r="MBF30" s="979"/>
      <c r="MBG30" s="979"/>
      <c r="MBH30" s="979"/>
      <c r="MBI30" s="979"/>
      <c r="MBJ30" s="979"/>
      <c r="MBK30" s="979"/>
      <c r="MBL30" s="979"/>
      <c r="MBM30" s="979"/>
      <c r="MBN30" s="979"/>
      <c r="MBO30" s="979"/>
      <c r="MBP30" s="979"/>
      <c r="MBQ30" s="979"/>
      <c r="MBR30" s="979"/>
      <c r="MBS30" s="979"/>
      <c r="MBT30" s="979"/>
      <c r="MBU30" s="979"/>
      <c r="MBV30" s="979"/>
      <c r="MBW30" s="979"/>
      <c r="MBX30" s="979"/>
      <c r="MBY30" s="979"/>
      <c r="MBZ30" s="979"/>
      <c r="MCA30" s="979"/>
      <c r="MCB30" s="979"/>
      <c r="MCC30" s="979"/>
      <c r="MCD30" s="979"/>
      <c r="MCE30" s="979"/>
      <c r="MCF30" s="979"/>
      <c r="MCG30" s="979"/>
      <c r="MCH30" s="979"/>
      <c r="MCI30" s="979"/>
      <c r="MCJ30" s="979"/>
      <c r="MCK30" s="979"/>
      <c r="MCL30" s="979"/>
      <c r="MCM30" s="979"/>
      <c r="MCN30" s="979"/>
      <c r="MCO30" s="979"/>
      <c r="MCP30" s="979"/>
      <c r="MCQ30" s="979"/>
      <c r="MCR30" s="979"/>
      <c r="MCS30" s="979"/>
      <c r="MCT30" s="979"/>
      <c r="MCU30" s="979"/>
      <c r="MCV30" s="979"/>
      <c r="MCW30" s="979"/>
      <c r="MCX30" s="979"/>
      <c r="MCY30" s="979"/>
      <c r="MCZ30" s="979"/>
      <c r="MDA30" s="979"/>
      <c r="MDB30" s="979"/>
      <c r="MDC30" s="979"/>
      <c r="MDD30" s="979"/>
      <c r="MDE30" s="979"/>
      <c r="MDF30" s="979"/>
      <c r="MDG30" s="979"/>
      <c r="MDH30" s="979"/>
      <c r="MDI30" s="979"/>
      <c r="MDJ30" s="979"/>
      <c r="MDK30" s="979"/>
      <c r="MDL30" s="979"/>
      <c r="MDM30" s="979"/>
      <c r="MDN30" s="979"/>
      <c r="MDO30" s="979"/>
      <c r="MDP30" s="979"/>
      <c r="MDQ30" s="979"/>
      <c r="MDR30" s="979"/>
      <c r="MDS30" s="979"/>
      <c r="MDT30" s="979"/>
      <c r="MDU30" s="979"/>
      <c r="MDV30" s="979"/>
      <c r="MDW30" s="979"/>
      <c r="MDX30" s="979"/>
      <c r="MDY30" s="979"/>
      <c r="MDZ30" s="979"/>
      <c r="MEA30" s="979"/>
      <c r="MEB30" s="979"/>
      <c r="MEC30" s="979"/>
      <c r="MED30" s="979"/>
      <c r="MEE30" s="979"/>
      <c r="MEF30" s="979"/>
      <c r="MEG30" s="979"/>
      <c r="MEH30" s="979"/>
      <c r="MEI30" s="979"/>
      <c r="MEJ30" s="979"/>
      <c r="MEK30" s="979"/>
      <c r="MEL30" s="979"/>
      <c r="MEM30" s="979"/>
      <c r="MEN30" s="979"/>
      <c r="MEO30" s="979"/>
      <c r="MEP30" s="979"/>
      <c r="MEQ30" s="979"/>
      <c r="MER30" s="979"/>
      <c r="MES30" s="979"/>
      <c r="MET30" s="979"/>
      <c r="MEU30" s="979"/>
      <c r="MEV30" s="979"/>
      <c r="MEW30" s="979"/>
      <c r="MEX30" s="979"/>
      <c r="MEY30" s="979"/>
      <c r="MEZ30" s="979"/>
      <c r="MFA30" s="979"/>
      <c r="MFB30" s="979"/>
      <c r="MFC30" s="979"/>
      <c r="MFD30" s="979"/>
      <c r="MFE30" s="979"/>
      <c r="MFF30" s="979"/>
      <c r="MFG30" s="979"/>
      <c r="MFH30" s="979"/>
      <c r="MFI30" s="979"/>
      <c r="MFJ30" s="979"/>
      <c r="MFK30" s="979"/>
      <c r="MFL30" s="979"/>
      <c r="MFM30" s="979"/>
      <c r="MFN30" s="979"/>
      <c r="MFO30" s="979"/>
      <c r="MFP30" s="979"/>
      <c r="MFQ30" s="979"/>
      <c r="MFR30" s="979"/>
      <c r="MFS30" s="979"/>
      <c r="MFT30" s="979"/>
      <c r="MFU30" s="979"/>
      <c r="MFV30" s="979"/>
      <c r="MFW30" s="979"/>
      <c r="MFX30" s="979"/>
      <c r="MFY30" s="979"/>
      <c r="MFZ30" s="979"/>
      <c r="MGA30" s="979"/>
      <c r="MGB30" s="979"/>
      <c r="MGC30" s="979"/>
      <c r="MGD30" s="979"/>
      <c r="MGE30" s="979"/>
      <c r="MGF30" s="979"/>
      <c r="MGG30" s="979"/>
      <c r="MGH30" s="979"/>
      <c r="MGI30" s="979"/>
      <c r="MGJ30" s="979"/>
      <c r="MGK30" s="979"/>
      <c r="MGL30" s="979"/>
      <c r="MGM30" s="979"/>
      <c r="MGN30" s="979"/>
      <c r="MGO30" s="979"/>
      <c r="MGP30" s="979"/>
      <c r="MGQ30" s="979"/>
      <c r="MGR30" s="979"/>
      <c r="MGS30" s="979"/>
      <c r="MGT30" s="979"/>
      <c r="MGU30" s="979"/>
      <c r="MGV30" s="979"/>
      <c r="MGW30" s="979"/>
      <c r="MGX30" s="979"/>
      <c r="MGY30" s="979"/>
      <c r="MGZ30" s="979"/>
      <c r="MHA30" s="979"/>
      <c r="MHB30" s="979"/>
      <c r="MHC30" s="979"/>
      <c r="MHD30" s="979"/>
      <c r="MHE30" s="979"/>
      <c r="MHF30" s="979"/>
      <c r="MHG30" s="979"/>
      <c r="MHH30" s="979"/>
      <c r="MHI30" s="979"/>
      <c r="MHJ30" s="979"/>
      <c r="MHK30" s="979"/>
      <c r="MHL30" s="979"/>
      <c r="MHM30" s="979"/>
      <c r="MHN30" s="979"/>
      <c r="MHO30" s="979"/>
      <c r="MHP30" s="979"/>
      <c r="MHQ30" s="979"/>
      <c r="MHR30" s="979"/>
      <c r="MHS30" s="979"/>
      <c r="MHT30" s="979"/>
      <c r="MHU30" s="979"/>
      <c r="MHV30" s="979"/>
      <c r="MHW30" s="979"/>
      <c r="MHX30" s="979"/>
      <c r="MHY30" s="979"/>
      <c r="MHZ30" s="979"/>
      <c r="MIA30" s="979"/>
      <c r="MIB30" s="979"/>
      <c r="MIC30" s="979"/>
      <c r="MID30" s="979"/>
      <c r="MIE30" s="979"/>
      <c r="MIF30" s="979"/>
      <c r="MIG30" s="979"/>
      <c r="MIH30" s="979"/>
      <c r="MII30" s="979"/>
      <c r="MIJ30" s="979"/>
      <c r="MIK30" s="979"/>
      <c r="MIL30" s="979"/>
      <c r="MIM30" s="979"/>
      <c r="MIN30" s="979"/>
      <c r="MIO30" s="979"/>
      <c r="MIP30" s="979"/>
      <c r="MIQ30" s="979"/>
      <c r="MIR30" s="979"/>
      <c r="MIS30" s="979"/>
      <c r="MIT30" s="979"/>
      <c r="MIU30" s="979"/>
      <c r="MIV30" s="979"/>
      <c r="MIW30" s="979"/>
      <c r="MIX30" s="979"/>
      <c r="MIY30" s="979"/>
      <c r="MIZ30" s="979"/>
      <c r="MJA30" s="979"/>
      <c r="MJB30" s="979"/>
      <c r="MJC30" s="979"/>
      <c r="MJD30" s="979"/>
      <c r="MJE30" s="979"/>
      <c r="MJF30" s="979"/>
      <c r="MJG30" s="979"/>
      <c r="MJH30" s="979"/>
      <c r="MJI30" s="979"/>
      <c r="MJJ30" s="979"/>
      <c r="MJK30" s="979"/>
      <c r="MJL30" s="979"/>
      <c r="MJM30" s="979"/>
      <c r="MJN30" s="979"/>
      <c r="MJO30" s="979"/>
      <c r="MJP30" s="979"/>
      <c r="MJQ30" s="979"/>
      <c r="MJR30" s="979"/>
      <c r="MJS30" s="979"/>
      <c r="MJT30" s="979"/>
      <c r="MJU30" s="979"/>
      <c r="MJV30" s="979"/>
      <c r="MJW30" s="979"/>
      <c r="MJX30" s="979"/>
      <c r="MJY30" s="979"/>
      <c r="MJZ30" s="979"/>
      <c r="MKA30" s="979"/>
      <c r="MKB30" s="979"/>
      <c r="MKC30" s="979"/>
      <c r="MKD30" s="979"/>
      <c r="MKE30" s="979"/>
      <c r="MKF30" s="979"/>
      <c r="MKG30" s="979"/>
      <c r="MKH30" s="979"/>
      <c r="MKI30" s="979"/>
      <c r="MKJ30" s="979"/>
      <c r="MKK30" s="979"/>
      <c r="MKL30" s="979"/>
      <c r="MKM30" s="979"/>
      <c r="MKN30" s="979"/>
      <c r="MKO30" s="979"/>
      <c r="MKP30" s="979"/>
      <c r="MKQ30" s="979"/>
      <c r="MKR30" s="979"/>
      <c r="MKS30" s="979"/>
      <c r="MKT30" s="979"/>
      <c r="MKU30" s="979"/>
      <c r="MKV30" s="979"/>
      <c r="MKW30" s="979"/>
      <c r="MKX30" s="979"/>
      <c r="MKY30" s="979"/>
      <c r="MKZ30" s="979"/>
      <c r="MLA30" s="979"/>
      <c r="MLB30" s="979"/>
      <c r="MLC30" s="979"/>
      <c r="MLD30" s="979"/>
      <c r="MLE30" s="979"/>
      <c r="MLF30" s="979"/>
      <c r="MLG30" s="979"/>
      <c r="MLH30" s="979"/>
      <c r="MLI30" s="979"/>
      <c r="MLJ30" s="979"/>
      <c r="MLK30" s="979"/>
      <c r="MLL30" s="979"/>
      <c r="MLM30" s="979"/>
      <c r="MLN30" s="979"/>
      <c r="MLO30" s="979"/>
      <c r="MLP30" s="979"/>
      <c r="MLQ30" s="979"/>
      <c r="MLR30" s="979"/>
      <c r="MLS30" s="979"/>
      <c r="MLT30" s="979"/>
      <c r="MLU30" s="979"/>
      <c r="MLV30" s="979"/>
      <c r="MLW30" s="979"/>
      <c r="MLX30" s="979"/>
      <c r="MLY30" s="979"/>
      <c r="MLZ30" s="979"/>
      <c r="MMA30" s="979"/>
      <c r="MMB30" s="979"/>
      <c r="MMC30" s="979"/>
      <c r="MMD30" s="979"/>
      <c r="MME30" s="979"/>
      <c r="MMF30" s="979"/>
      <c r="MMG30" s="979"/>
      <c r="MMH30" s="979"/>
      <c r="MMI30" s="979"/>
      <c r="MMJ30" s="979"/>
      <c r="MMK30" s="979"/>
      <c r="MML30" s="979"/>
      <c r="MMM30" s="979"/>
      <c r="MMN30" s="979"/>
      <c r="MMO30" s="979"/>
      <c r="MMP30" s="979"/>
      <c r="MMQ30" s="979"/>
      <c r="MMR30" s="979"/>
      <c r="MMS30" s="979"/>
      <c r="MMT30" s="979"/>
      <c r="MMU30" s="979"/>
      <c r="MMV30" s="979"/>
      <c r="MMW30" s="979"/>
      <c r="MMX30" s="979"/>
      <c r="MMY30" s="979"/>
      <c r="MMZ30" s="979"/>
      <c r="MNA30" s="979"/>
      <c r="MNB30" s="979"/>
      <c r="MNC30" s="979"/>
      <c r="MND30" s="979"/>
      <c r="MNE30" s="979"/>
      <c r="MNF30" s="979"/>
      <c r="MNG30" s="979"/>
      <c r="MNH30" s="979"/>
      <c r="MNI30" s="979"/>
      <c r="MNJ30" s="979"/>
      <c r="MNK30" s="979"/>
      <c r="MNL30" s="979"/>
      <c r="MNM30" s="979"/>
      <c r="MNN30" s="979"/>
      <c r="MNO30" s="979"/>
      <c r="MNP30" s="979"/>
      <c r="MNQ30" s="979"/>
      <c r="MNR30" s="979"/>
      <c r="MNS30" s="979"/>
      <c r="MNT30" s="979"/>
      <c r="MNU30" s="979"/>
      <c r="MNV30" s="979"/>
      <c r="MNW30" s="979"/>
      <c r="MNX30" s="979"/>
      <c r="MNY30" s="979"/>
      <c r="MNZ30" s="979"/>
      <c r="MOA30" s="979"/>
      <c r="MOB30" s="979"/>
      <c r="MOC30" s="979"/>
      <c r="MOD30" s="979"/>
      <c r="MOE30" s="979"/>
      <c r="MOF30" s="979"/>
      <c r="MOG30" s="979"/>
      <c r="MOH30" s="979"/>
      <c r="MOI30" s="979"/>
      <c r="MOJ30" s="979"/>
      <c r="MOK30" s="979"/>
      <c r="MOL30" s="979"/>
      <c r="MOM30" s="979"/>
      <c r="MON30" s="979"/>
      <c r="MOO30" s="979"/>
      <c r="MOP30" s="979"/>
      <c r="MOQ30" s="979"/>
      <c r="MOR30" s="979"/>
      <c r="MOS30" s="979"/>
      <c r="MOT30" s="979"/>
      <c r="MOU30" s="979"/>
      <c r="MOV30" s="979"/>
      <c r="MOW30" s="979"/>
      <c r="MOX30" s="979"/>
      <c r="MOY30" s="979"/>
      <c r="MOZ30" s="979"/>
      <c r="MPA30" s="979"/>
      <c r="MPB30" s="979"/>
      <c r="MPC30" s="979"/>
      <c r="MPD30" s="979"/>
      <c r="MPE30" s="979"/>
      <c r="MPF30" s="979"/>
      <c r="MPG30" s="979"/>
      <c r="MPH30" s="979"/>
      <c r="MPI30" s="979"/>
      <c r="MPJ30" s="979"/>
      <c r="MPK30" s="979"/>
      <c r="MPL30" s="979"/>
      <c r="MPM30" s="979"/>
      <c r="MPN30" s="979"/>
      <c r="MPO30" s="979"/>
      <c r="MPP30" s="979"/>
      <c r="MPQ30" s="979"/>
      <c r="MPR30" s="979"/>
      <c r="MPS30" s="979"/>
      <c r="MPT30" s="979"/>
      <c r="MPU30" s="979"/>
      <c r="MPV30" s="979"/>
      <c r="MPW30" s="979"/>
      <c r="MPX30" s="979"/>
      <c r="MPY30" s="979"/>
      <c r="MPZ30" s="979"/>
      <c r="MQA30" s="979"/>
      <c r="MQB30" s="979"/>
      <c r="MQC30" s="979"/>
      <c r="MQD30" s="979"/>
      <c r="MQE30" s="979"/>
      <c r="MQF30" s="979"/>
      <c r="MQG30" s="979"/>
      <c r="MQH30" s="979"/>
      <c r="MQI30" s="979"/>
      <c r="MQJ30" s="979"/>
      <c r="MQK30" s="979"/>
      <c r="MQL30" s="979"/>
      <c r="MQM30" s="979"/>
      <c r="MQN30" s="979"/>
      <c r="MQO30" s="979"/>
      <c r="MQP30" s="979"/>
      <c r="MQQ30" s="979"/>
      <c r="MQR30" s="979"/>
      <c r="MQS30" s="979"/>
      <c r="MQT30" s="979"/>
      <c r="MQU30" s="979"/>
      <c r="MQV30" s="979"/>
      <c r="MQW30" s="979"/>
      <c r="MQX30" s="979"/>
      <c r="MQY30" s="979"/>
      <c r="MQZ30" s="979"/>
      <c r="MRA30" s="979"/>
      <c r="MRB30" s="979"/>
      <c r="MRC30" s="979"/>
      <c r="MRD30" s="979"/>
      <c r="MRE30" s="979"/>
      <c r="MRF30" s="979"/>
      <c r="MRG30" s="979"/>
      <c r="MRH30" s="979"/>
      <c r="MRI30" s="979"/>
      <c r="MRJ30" s="979"/>
      <c r="MRK30" s="979"/>
      <c r="MRL30" s="979"/>
      <c r="MRM30" s="979"/>
      <c r="MRN30" s="979"/>
      <c r="MRO30" s="979"/>
      <c r="MRP30" s="979"/>
      <c r="MRQ30" s="979"/>
      <c r="MRR30" s="979"/>
      <c r="MRS30" s="979"/>
      <c r="MRT30" s="979"/>
      <c r="MRU30" s="979"/>
      <c r="MRV30" s="979"/>
      <c r="MRW30" s="979"/>
      <c r="MRX30" s="979"/>
      <c r="MRY30" s="979"/>
      <c r="MRZ30" s="979"/>
      <c r="MSA30" s="979"/>
      <c r="MSB30" s="979"/>
      <c r="MSC30" s="979"/>
      <c r="MSD30" s="979"/>
      <c r="MSE30" s="979"/>
      <c r="MSF30" s="979"/>
      <c r="MSG30" s="979"/>
      <c r="MSH30" s="979"/>
      <c r="MSI30" s="979"/>
      <c r="MSJ30" s="979"/>
      <c r="MSK30" s="979"/>
      <c r="MSL30" s="979"/>
      <c r="MSM30" s="979"/>
      <c r="MSN30" s="979"/>
      <c r="MSO30" s="979"/>
      <c r="MSP30" s="979"/>
      <c r="MSQ30" s="979"/>
      <c r="MSR30" s="979"/>
      <c r="MSS30" s="979"/>
      <c r="MST30" s="979"/>
      <c r="MSU30" s="979"/>
      <c r="MSV30" s="979"/>
      <c r="MSW30" s="979"/>
      <c r="MSX30" s="979"/>
      <c r="MSY30" s="979"/>
      <c r="MSZ30" s="979"/>
      <c r="MTA30" s="979"/>
      <c r="MTB30" s="979"/>
      <c r="MTC30" s="979"/>
      <c r="MTD30" s="979"/>
      <c r="MTE30" s="979"/>
      <c r="MTF30" s="979"/>
      <c r="MTG30" s="979"/>
      <c r="MTH30" s="979"/>
      <c r="MTI30" s="979"/>
      <c r="MTJ30" s="979"/>
      <c r="MTK30" s="979"/>
      <c r="MTL30" s="979"/>
      <c r="MTM30" s="979"/>
      <c r="MTN30" s="979"/>
      <c r="MTO30" s="979"/>
      <c r="MTP30" s="979"/>
      <c r="MTQ30" s="979"/>
      <c r="MTR30" s="979"/>
      <c r="MTS30" s="979"/>
      <c r="MTT30" s="979"/>
      <c r="MTU30" s="979"/>
      <c r="MTV30" s="979"/>
      <c r="MTW30" s="979"/>
      <c r="MTX30" s="979"/>
      <c r="MTY30" s="979"/>
      <c r="MTZ30" s="979"/>
      <c r="MUA30" s="979"/>
      <c r="MUB30" s="979"/>
      <c r="MUC30" s="979"/>
      <c r="MUD30" s="979"/>
      <c r="MUE30" s="979"/>
      <c r="MUF30" s="979"/>
      <c r="MUG30" s="979"/>
      <c r="MUH30" s="979"/>
      <c r="MUI30" s="979"/>
      <c r="MUJ30" s="979"/>
      <c r="MUK30" s="979"/>
      <c r="MUL30" s="979"/>
      <c r="MUM30" s="979"/>
      <c r="MUN30" s="979"/>
      <c r="MUO30" s="979"/>
      <c r="MUP30" s="979"/>
      <c r="MUQ30" s="979"/>
      <c r="MUR30" s="979"/>
      <c r="MUS30" s="979"/>
      <c r="MUT30" s="979"/>
      <c r="MUU30" s="979"/>
      <c r="MUV30" s="979"/>
      <c r="MUW30" s="979"/>
      <c r="MUX30" s="979"/>
      <c r="MUY30" s="979"/>
      <c r="MUZ30" s="979"/>
      <c r="MVA30" s="979"/>
      <c r="MVB30" s="979"/>
      <c r="MVC30" s="979"/>
      <c r="MVD30" s="979"/>
      <c r="MVE30" s="979"/>
      <c r="MVF30" s="979"/>
      <c r="MVG30" s="979"/>
      <c r="MVH30" s="979"/>
      <c r="MVI30" s="979"/>
      <c r="MVJ30" s="979"/>
      <c r="MVK30" s="979"/>
      <c r="MVL30" s="979"/>
      <c r="MVM30" s="979"/>
      <c r="MVN30" s="979"/>
      <c r="MVO30" s="979"/>
      <c r="MVP30" s="979"/>
      <c r="MVQ30" s="979"/>
      <c r="MVR30" s="979"/>
      <c r="MVS30" s="979"/>
      <c r="MVT30" s="979"/>
      <c r="MVU30" s="979"/>
      <c r="MVV30" s="979"/>
      <c r="MVW30" s="979"/>
      <c r="MVX30" s="979"/>
      <c r="MVY30" s="979"/>
      <c r="MVZ30" s="979"/>
      <c r="MWA30" s="979"/>
      <c r="MWB30" s="979"/>
      <c r="MWC30" s="979"/>
      <c r="MWD30" s="979"/>
      <c r="MWE30" s="979"/>
      <c r="MWF30" s="979"/>
      <c r="MWG30" s="979"/>
      <c r="MWH30" s="979"/>
      <c r="MWI30" s="979"/>
      <c r="MWJ30" s="979"/>
      <c r="MWK30" s="979"/>
      <c r="MWL30" s="979"/>
      <c r="MWM30" s="979"/>
      <c r="MWN30" s="979"/>
      <c r="MWO30" s="979"/>
      <c r="MWP30" s="979"/>
      <c r="MWQ30" s="979"/>
      <c r="MWR30" s="979"/>
      <c r="MWS30" s="979"/>
      <c r="MWT30" s="979"/>
      <c r="MWU30" s="979"/>
      <c r="MWV30" s="979"/>
      <c r="MWW30" s="979"/>
      <c r="MWX30" s="979"/>
      <c r="MWY30" s="979"/>
      <c r="MWZ30" s="979"/>
      <c r="MXA30" s="979"/>
      <c r="MXB30" s="979"/>
      <c r="MXC30" s="979"/>
      <c r="MXD30" s="979"/>
      <c r="MXE30" s="979"/>
      <c r="MXF30" s="979"/>
      <c r="MXG30" s="979"/>
      <c r="MXH30" s="979"/>
      <c r="MXI30" s="979"/>
      <c r="MXJ30" s="979"/>
      <c r="MXK30" s="979"/>
      <c r="MXL30" s="979"/>
      <c r="MXM30" s="979"/>
      <c r="MXN30" s="979"/>
      <c r="MXO30" s="979"/>
      <c r="MXP30" s="979"/>
      <c r="MXQ30" s="979"/>
      <c r="MXR30" s="979"/>
      <c r="MXS30" s="979"/>
      <c r="MXT30" s="979"/>
      <c r="MXU30" s="979"/>
      <c r="MXV30" s="979"/>
      <c r="MXW30" s="979"/>
      <c r="MXX30" s="979"/>
      <c r="MXY30" s="979"/>
      <c r="MXZ30" s="979"/>
      <c r="MYA30" s="979"/>
      <c r="MYB30" s="979"/>
      <c r="MYC30" s="979"/>
      <c r="MYD30" s="979"/>
      <c r="MYE30" s="979"/>
      <c r="MYF30" s="979"/>
      <c r="MYG30" s="979"/>
      <c r="MYH30" s="979"/>
      <c r="MYI30" s="979"/>
      <c r="MYJ30" s="979"/>
      <c r="MYK30" s="979"/>
      <c r="MYL30" s="979"/>
      <c r="MYM30" s="979"/>
      <c r="MYN30" s="979"/>
      <c r="MYO30" s="979"/>
      <c r="MYP30" s="979"/>
      <c r="MYQ30" s="979"/>
      <c r="MYR30" s="979"/>
      <c r="MYS30" s="979"/>
      <c r="MYT30" s="979"/>
      <c r="MYU30" s="979"/>
      <c r="MYV30" s="979"/>
      <c r="MYW30" s="979"/>
      <c r="MYX30" s="979"/>
      <c r="MYY30" s="979"/>
      <c r="MYZ30" s="979"/>
      <c r="MZA30" s="979"/>
      <c r="MZB30" s="979"/>
      <c r="MZC30" s="979"/>
      <c r="MZD30" s="979"/>
      <c r="MZE30" s="979"/>
      <c r="MZF30" s="979"/>
      <c r="MZG30" s="979"/>
      <c r="MZH30" s="979"/>
      <c r="MZI30" s="979"/>
      <c r="MZJ30" s="979"/>
      <c r="MZK30" s="979"/>
      <c r="MZL30" s="979"/>
      <c r="MZM30" s="979"/>
      <c r="MZN30" s="979"/>
      <c r="MZO30" s="979"/>
      <c r="MZP30" s="979"/>
      <c r="MZQ30" s="979"/>
      <c r="MZR30" s="979"/>
      <c r="MZS30" s="979"/>
      <c r="MZT30" s="979"/>
      <c r="MZU30" s="979"/>
      <c r="MZV30" s="979"/>
      <c r="MZW30" s="979"/>
      <c r="MZX30" s="979"/>
      <c r="MZY30" s="979"/>
      <c r="MZZ30" s="979"/>
      <c r="NAA30" s="979"/>
      <c r="NAB30" s="979"/>
      <c r="NAC30" s="979"/>
      <c r="NAD30" s="979"/>
      <c r="NAE30" s="979"/>
      <c r="NAF30" s="979"/>
      <c r="NAG30" s="979"/>
      <c r="NAH30" s="979"/>
      <c r="NAI30" s="979"/>
      <c r="NAJ30" s="979"/>
      <c r="NAK30" s="979"/>
      <c r="NAL30" s="979"/>
      <c r="NAM30" s="979"/>
      <c r="NAN30" s="979"/>
      <c r="NAO30" s="979"/>
      <c r="NAP30" s="979"/>
      <c r="NAQ30" s="979"/>
      <c r="NAR30" s="979"/>
      <c r="NAS30" s="979"/>
      <c r="NAT30" s="979"/>
      <c r="NAU30" s="979"/>
      <c r="NAV30" s="979"/>
      <c r="NAW30" s="979"/>
      <c r="NAX30" s="979"/>
      <c r="NAY30" s="979"/>
      <c r="NAZ30" s="979"/>
      <c r="NBA30" s="979"/>
      <c r="NBB30" s="979"/>
      <c r="NBC30" s="979"/>
      <c r="NBD30" s="979"/>
      <c r="NBE30" s="979"/>
      <c r="NBF30" s="979"/>
      <c r="NBG30" s="979"/>
      <c r="NBH30" s="979"/>
      <c r="NBI30" s="979"/>
      <c r="NBJ30" s="979"/>
      <c r="NBK30" s="979"/>
      <c r="NBL30" s="979"/>
      <c r="NBM30" s="979"/>
      <c r="NBN30" s="979"/>
      <c r="NBO30" s="979"/>
      <c r="NBP30" s="979"/>
      <c r="NBQ30" s="979"/>
      <c r="NBR30" s="979"/>
      <c r="NBS30" s="979"/>
      <c r="NBT30" s="979"/>
      <c r="NBU30" s="979"/>
      <c r="NBV30" s="979"/>
      <c r="NBW30" s="979"/>
      <c r="NBX30" s="979"/>
      <c r="NBY30" s="979"/>
      <c r="NBZ30" s="979"/>
      <c r="NCA30" s="979"/>
      <c r="NCB30" s="979"/>
      <c r="NCC30" s="979"/>
      <c r="NCD30" s="979"/>
      <c r="NCE30" s="979"/>
      <c r="NCF30" s="979"/>
      <c r="NCG30" s="979"/>
      <c r="NCH30" s="979"/>
      <c r="NCI30" s="979"/>
      <c r="NCJ30" s="979"/>
      <c r="NCK30" s="979"/>
      <c r="NCL30" s="979"/>
      <c r="NCM30" s="979"/>
      <c r="NCN30" s="979"/>
      <c r="NCO30" s="979"/>
      <c r="NCP30" s="979"/>
      <c r="NCQ30" s="979"/>
      <c r="NCR30" s="979"/>
      <c r="NCS30" s="979"/>
      <c r="NCT30" s="979"/>
      <c r="NCU30" s="979"/>
      <c r="NCV30" s="979"/>
      <c r="NCW30" s="979"/>
      <c r="NCX30" s="979"/>
      <c r="NCY30" s="979"/>
      <c r="NCZ30" s="979"/>
      <c r="NDA30" s="979"/>
      <c r="NDB30" s="979"/>
      <c r="NDC30" s="979"/>
      <c r="NDD30" s="979"/>
      <c r="NDE30" s="979"/>
      <c r="NDF30" s="979"/>
      <c r="NDG30" s="979"/>
      <c r="NDH30" s="979"/>
      <c r="NDI30" s="979"/>
      <c r="NDJ30" s="979"/>
      <c r="NDK30" s="979"/>
      <c r="NDL30" s="979"/>
      <c r="NDM30" s="979"/>
      <c r="NDN30" s="979"/>
      <c r="NDO30" s="979"/>
      <c r="NDP30" s="979"/>
      <c r="NDQ30" s="979"/>
      <c r="NDR30" s="979"/>
      <c r="NDS30" s="979"/>
      <c r="NDT30" s="979"/>
      <c r="NDU30" s="979"/>
      <c r="NDV30" s="979"/>
      <c r="NDW30" s="979"/>
      <c r="NDX30" s="979"/>
      <c r="NDY30" s="979"/>
      <c r="NDZ30" s="979"/>
      <c r="NEA30" s="979"/>
      <c r="NEB30" s="979"/>
      <c r="NEC30" s="979"/>
      <c r="NED30" s="979"/>
      <c r="NEE30" s="979"/>
      <c r="NEF30" s="979"/>
      <c r="NEG30" s="979"/>
      <c r="NEH30" s="979"/>
      <c r="NEI30" s="979"/>
      <c r="NEJ30" s="979"/>
      <c r="NEK30" s="979"/>
      <c r="NEL30" s="979"/>
      <c r="NEM30" s="979"/>
      <c r="NEN30" s="979"/>
      <c r="NEO30" s="979"/>
      <c r="NEP30" s="979"/>
      <c r="NEQ30" s="979"/>
      <c r="NER30" s="979"/>
      <c r="NES30" s="979"/>
      <c r="NET30" s="979"/>
      <c r="NEU30" s="979"/>
      <c r="NEV30" s="979"/>
      <c r="NEW30" s="979"/>
      <c r="NEX30" s="979"/>
      <c r="NEY30" s="979"/>
      <c r="NEZ30" s="979"/>
      <c r="NFA30" s="979"/>
      <c r="NFB30" s="979"/>
      <c r="NFC30" s="979"/>
      <c r="NFD30" s="979"/>
      <c r="NFE30" s="979"/>
      <c r="NFF30" s="979"/>
      <c r="NFG30" s="979"/>
      <c r="NFH30" s="979"/>
      <c r="NFI30" s="979"/>
      <c r="NFJ30" s="979"/>
      <c r="NFK30" s="979"/>
      <c r="NFL30" s="979"/>
      <c r="NFM30" s="979"/>
      <c r="NFN30" s="979"/>
      <c r="NFO30" s="979"/>
      <c r="NFP30" s="979"/>
      <c r="NFQ30" s="979"/>
      <c r="NFR30" s="979"/>
      <c r="NFS30" s="979"/>
      <c r="NFT30" s="979"/>
      <c r="NFU30" s="979"/>
      <c r="NFV30" s="979"/>
      <c r="NFW30" s="979"/>
      <c r="NFX30" s="979"/>
      <c r="NFY30" s="979"/>
      <c r="NFZ30" s="979"/>
      <c r="NGA30" s="979"/>
      <c r="NGB30" s="979"/>
      <c r="NGC30" s="979"/>
      <c r="NGD30" s="979"/>
      <c r="NGE30" s="979"/>
      <c r="NGF30" s="979"/>
      <c r="NGG30" s="979"/>
      <c r="NGH30" s="979"/>
      <c r="NGI30" s="979"/>
      <c r="NGJ30" s="979"/>
      <c r="NGK30" s="979"/>
      <c r="NGL30" s="979"/>
      <c r="NGM30" s="979"/>
      <c r="NGN30" s="979"/>
      <c r="NGO30" s="979"/>
      <c r="NGP30" s="979"/>
      <c r="NGQ30" s="979"/>
      <c r="NGR30" s="979"/>
      <c r="NGS30" s="979"/>
      <c r="NGT30" s="979"/>
      <c r="NGU30" s="979"/>
      <c r="NGV30" s="979"/>
      <c r="NGW30" s="979"/>
      <c r="NGX30" s="979"/>
      <c r="NGY30" s="979"/>
      <c r="NGZ30" s="979"/>
      <c r="NHA30" s="979"/>
      <c r="NHB30" s="979"/>
      <c r="NHC30" s="979"/>
      <c r="NHD30" s="979"/>
      <c r="NHE30" s="979"/>
      <c r="NHF30" s="979"/>
      <c r="NHG30" s="979"/>
      <c r="NHH30" s="979"/>
      <c r="NHI30" s="979"/>
      <c r="NHJ30" s="979"/>
      <c r="NHK30" s="979"/>
      <c r="NHL30" s="979"/>
      <c r="NHM30" s="979"/>
      <c r="NHN30" s="979"/>
      <c r="NHO30" s="979"/>
      <c r="NHP30" s="979"/>
      <c r="NHQ30" s="979"/>
      <c r="NHR30" s="979"/>
      <c r="NHS30" s="979"/>
      <c r="NHT30" s="979"/>
      <c r="NHU30" s="979"/>
      <c r="NHV30" s="979"/>
      <c r="NHW30" s="979"/>
      <c r="NHX30" s="979"/>
      <c r="NHY30" s="979"/>
      <c r="NHZ30" s="979"/>
      <c r="NIA30" s="979"/>
      <c r="NIB30" s="979"/>
      <c r="NIC30" s="979"/>
      <c r="NID30" s="979"/>
      <c r="NIE30" s="979"/>
      <c r="NIF30" s="979"/>
      <c r="NIG30" s="979"/>
      <c r="NIH30" s="979"/>
      <c r="NII30" s="979"/>
      <c r="NIJ30" s="979"/>
      <c r="NIK30" s="979"/>
      <c r="NIL30" s="979"/>
      <c r="NIM30" s="979"/>
      <c r="NIN30" s="979"/>
      <c r="NIO30" s="979"/>
      <c r="NIP30" s="979"/>
      <c r="NIQ30" s="979"/>
      <c r="NIR30" s="979"/>
      <c r="NIS30" s="979"/>
      <c r="NIT30" s="979"/>
      <c r="NIU30" s="979"/>
      <c r="NIV30" s="979"/>
      <c r="NIW30" s="979"/>
      <c r="NIX30" s="979"/>
      <c r="NIY30" s="979"/>
      <c r="NIZ30" s="979"/>
      <c r="NJA30" s="979"/>
      <c r="NJB30" s="979"/>
      <c r="NJC30" s="979"/>
      <c r="NJD30" s="979"/>
      <c r="NJE30" s="979"/>
      <c r="NJF30" s="979"/>
      <c r="NJG30" s="979"/>
      <c r="NJH30" s="979"/>
      <c r="NJI30" s="979"/>
      <c r="NJJ30" s="979"/>
      <c r="NJK30" s="979"/>
      <c r="NJL30" s="979"/>
      <c r="NJM30" s="979"/>
      <c r="NJN30" s="979"/>
      <c r="NJO30" s="979"/>
      <c r="NJP30" s="979"/>
      <c r="NJQ30" s="979"/>
      <c r="NJR30" s="979"/>
      <c r="NJS30" s="979"/>
      <c r="NJT30" s="979"/>
      <c r="NJU30" s="979"/>
      <c r="NJV30" s="979"/>
      <c r="NJW30" s="979"/>
      <c r="NJX30" s="979"/>
      <c r="NJY30" s="979"/>
      <c r="NJZ30" s="979"/>
      <c r="NKA30" s="979"/>
      <c r="NKB30" s="979"/>
      <c r="NKC30" s="979"/>
      <c r="NKD30" s="979"/>
      <c r="NKE30" s="979"/>
      <c r="NKF30" s="979"/>
      <c r="NKG30" s="979"/>
      <c r="NKH30" s="979"/>
      <c r="NKI30" s="979"/>
      <c r="NKJ30" s="979"/>
      <c r="NKK30" s="979"/>
      <c r="NKL30" s="979"/>
      <c r="NKM30" s="979"/>
      <c r="NKN30" s="979"/>
      <c r="NKO30" s="979"/>
      <c r="NKP30" s="979"/>
      <c r="NKQ30" s="979"/>
      <c r="NKR30" s="979"/>
      <c r="NKS30" s="979"/>
      <c r="NKT30" s="979"/>
      <c r="NKU30" s="979"/>
      <c r="NKV30" s="979"/>
      <c r="NKW30" s="979"/>
      <c r="NKX30" s="979"/>
      <c r="NKY30" s="979"/>
      <c r="NKZ30" s="979"/>
      <c r="NLA30" s="979"/>
      <c r="NLB30" s="979"/>
      <c r="NLC30" s="979"/>
      <c r="NLD30" s="979"/>
      <c r="NLE30" s="979"/>
      <c r="NLF30" s="979"/>
      <c r="NLG30" s="979"/>
      <c r="NLH30" s="979"/>
      <c r="NLI30" s="979"/>
      <c r="NLJ30" s="979"/>
      <c r="NLK30" s="979"/>
      <c r="NLL30" s="979"/>
      <c r="NLM30" s="979"/>
      <c r="NLN30" s="979"/>
      <c r="NLO30" s="979"/>
      <c r="NLP30" s="979"/>
      <c r="NLQ30" s="979"/>
      <c r="NLR30" s="979"/>
      <c r="NLS30" s="979"/>
      <c r="NLT30" s="979"/>
      <c r="NLU30" s="979"/>
      <c r="NLV30" s="979"/>
      <c r="NLW30" s="979"/>
      <c r="NLX30" s="979"/>
      <c r="NLY30" s="979"/>
      <c r="NLZ30" s="979"/>
      <c r="NMA30" s="979"/>
      <c r="NMB30" s="979"/>
      <c r="NMC30" s="979"/>
      <c r="NMD30" s="979"/>
      <c r="NME30" s="979"/>
      <c r="NMF30" s="979"/>
      <c r="NMG30" s="979"/>
      <c r="NMH30" s="979"/>
      <c r="NMI30" s="979"/>
      <c r="NMJ30" s="979"/>
      <c r="NMK30" s="979"/>
      <c r="NML30" s="979"/>
      <c r="NMM30" s="979"/>
      <c r="NMN30" s="979"/>
      <c r="NMO30" s="979"/>
      <c r="NMP30" s="979"/>
      <c r="NMQ30" s="979"/>
      <c r="NMR30" s="979"/>
      <c r="NMS30" s="979"/>
      <c r="NMT30" s="979"/>
      <c r="NMU30" s="979"/>
      <c r="NMV30" s="979"/>
      <c r="NMW30" s="979"/>
      <c r="NMX30" s="979"/>
      <c r="NMY30" s="979"/>
      <c r="NMZ30" s="979"/>
      <c r="NNA30" s="979"/>
      <c r="NNB30" s="979"/>
      <c r="NNC30" s="979"/>
      <c r="NND30" s="979"/>
      <c r="NNE30" s="979"/>
      <c r="NNF30" s="979"/>
      <c r="NNG30" s="979"/>
      <c r="NNH30" s="979"/>
      <c r="NNI30" s="979"/>
      <c r="NNJ30" s="979"/>
      <c r="NNK30" s="979"/>
      <c r="NNL30" s="979"/>
      <c r="NNM30" s="979"/>
      <c r="NNN30" s="979"/>
      <c r="NNO30" s="979"/>
      <c r="NNP30" s="979"/>
      <c r="NNQ30" s="979"/>
      <c r="NNR30" s="979"/>
      <c r="NNS30" s="979"/>
      <c r="NNT30" s="979"/>
      <c r="NNU30" s="979"/>
      <c r="NNV30" s="979"/>
      <c r="NNW30" s="979"/>
      <c r="NNX30" s="979"/>
      <c r="NNY30" s="979"/>
      <c r="NNZ30" s="979"/>
      <c r="NOA30" s="979"/>
      <c r="NOB30" s="979"/>
      <c r="NOC30" s="979"/>
      <c r="NOD30" s="979"/>
      <c r="NOE30" s="979"/>
      <c r="NOF30" s="979"/>
      <c r="NOG30" s="979"/>
      <c r="NOH30" s="979"/>
      <c r="NOI30" s="979"/>
      <c r="NOJ30" s="979"/>
      <c r="NOK30" s="979"/>
      <c r="NOL30" s="979"/>
      <c r="NOM30" s="979"/>
      <c r="NON30" s="979"/>
      <c r="NOO30" s="979"/>
      <c r="NOP30" s="979"/>
      <c r="NOQ30" s="979"/>
      <c r="NOR30" s="979"/>
      <c r="NOS30" s="979"/>
      <c r="NOT30" s="979"/>
      <c r="NOU30" s="979"/>
      <c r="NOV30" s="979"/>
      <c r="NOW30" s="979"/>
      <c r="NOX30" s="979"/>
      <c r="NOY30" s="979"/>
      <c r="NOZ30" s="979"/>
      <c r="NPA30" s="979"/>
      <c r="NPB30" s="979"/>
      <c r="NPC30" s="979"/>
      <c r="NPD30" s="979"/>
      <c r="NPE30" s="979"/>
      <c r="NPF30" s="979"/>
      <c r="NPG30" s="979"/>
      <c r="NPH30" s="979"/>
      <c r="NPI30" s="979"/>
      <c r="NPJ30" s="979"/>
      <c r="NPK30" s="979"/>
      <c r="NPL30" s="979"/>
      <c r="NPM30" s="979"/>
      <c r="NPN30" s="979"/>
      <c r="NPO30" s="979"/>
      <c r="NPP30" s="979"/>
      <c r="NPQ30" s="979"/>
      <c r="NPR30" s="979"/>
      <c r="NPS30" s="979"/>
      <c r="NPT30" s="979"/>
      <c r="NPU30" s="979"/>
      <c r="NPV30" s="979"/>
      <c r="NPW30" s="979"/>
      <c r="NPX30" s="979"/>
      <c r="NPY30" s="979"/>
      <c r="NPZ30" s="979"/>
      <c r="NQA30" s="979"/>
      <c r="NQB30" s="979"/>
      <c r="NQC30" s="979"/>
      <c r="NQD30" s="979"/>
      <c r="NQE30" s="979"/>
      <c r="NQF30" s="979"/>
      <c r="NQG30" s="979"/>
      <c r="NQH30" s="979"/>
      <c r="NQI30" s="979"/>
      <c r="NQJ30" s="979"/>
      <c r="NQK30" s="979"/>
      <c r="NQL30" s="979"/>
      <c r="NQM30" s="979"/>
      <c r="NQN30" s="979"/>
      <c r="NQO30" s="979"/>
      <c r="NQP30" s="979"/>
      <c r="NQQ30" s="979"/>
      <c r="NQR30" s="979"/>
      <c r="NQS30" s="979"/>
      <c r="NQT30" s="979"/>
      <c r="NQU30" s="979"/>
      <c r="NQV30" s="979"/>
      <c r="NQW30" s="979"/>
      <c r="NQX30" s="979"/>
      <c r="NQY30" s="979"/>
      <c r="NQZ30" s="979"/>
      <c r="NRA30" s="979"/>
      <c r="NRB30" s="979"/>
      <c r="NRC30" s="979"/>
      <c r="NRD30" s="979"/>
      <c r="NRE30" s="979"/>
      <c r="NRF30" s="979"/>
      <c r="NRG30" s="979"/>
      <c r="NRH30" s="979"/>
      <c r="NRI30" s="979"/>
      <c r="NRJ30" s="979"/>
      <c r="NRK30" s="979"/>
      <c r="NRL30" s="979"/>
      <c r="NRM30" s="979"/>
      <c r="NRN30" s="979"/>
      <c r="NRO30" s="979"/>
      <c r="NRP30" s="979"/>
      <c r="NRQ30" s="979"/>
      <c r="NRR30" s="979"/>
      <c r="NRS30" s="979"/>
      <c r="NRT30" s="979"/>
      <c r="NRU30" s="979"/>
      <c r="NRV30" s="979"/>
      <c r="NRW30" s="979"/>
      <c r="NRX30" s="979"/>
      <c r="NRY30" s="979"/>
      <c r="NRZ30" s="979"/>
      <c r="NSA30" s="979"/>
      <c r="NSB30" s="979"/>
      <c r="NSC30" s="979"/>
      <c r="NSD30" s="979"/>
      <c r="NSE30" s="979"/>
      <c r="NSF30" s="979"/>
      <c r="NSG30" s="979"/>
      <c r="NSH30" s="979"/>
      <c r="NSI30" s="979"/>
      <c r="NSJ30" s="979"/>
      <c r="NSK30" s="979"/>
      <c r="NSL30" s="979"/>
      <c r="NSM30" s="979"/>
      <c r="NSN30" s="979"/>
      <c r="NSO30" s="979"/>
      <c r="NSP30" s="979"/>
      <c r="NSQ30" s="979"/>
      <c r="NSR30" s="979"/>
      <c r="NSS30" s="979"/>
      <c r="NST30" s="979"/>
      <c r="NSU30" s="979"/>
      <c r="NSV30" s="979"/>
      <c r="NSW30" s="979"/>
      <c r="NSX30" s="979"/>
      <c r="NSY30" s="979"/>
      <c r="NSZ30" s="979"/>
      <c r="NTA30" s="979"/>
      <c r="NTB30" s="979"/>
      <c r="NTC30" s="979"/>
      <c r="NTD30" s="979"/>
      <c r="NTE30" s="979"/>
      <c r="NTF30" s="979"/>
      <c r="NTG30" s="979"/>
      <c r="NTH30" s="979"/>
      <c r="NTI30" s="979"/>
      <c r="NTJ30" s="979"/>
      <c r="NTK30" s="979"/>
      <c r="NTL30" s="979"/>
      <c r="NTM30" s="979"/>
      <c r="NTN30" s="979"/>
      <c r="NTO30" s="979"/>
      <c r="NTP30" s="979"/>
      <c r="NTQ30" s="979"/>
      <c r="NTR30" s="979"/>
      <c r="NTS30" s="979"/>
      <c r="NTT30" s="979"/>
      <c r="NTU30" s="979"/>
      <c r="NTV30" s="979"/>
      <c r="NTW30" s="979"/>
      <c r="NTX30" s="979"/>
      <c r="NTY30" s="979"/>
      <c r="NTZ30" s="979"/>
      <c r="NUA30" s="979"/>
      <c r="NUB30" s="979"/>
      <c r="NUC30" s="979"/>
      <c r="NUD30" s="979"/>
      <c r="NUE30" s="979"/>
      <c r="NUF30" s="979"/>
      <c r="NUG30" s="979"/>
      <c r="NUH30" s="979"/>
      <c r="NUI30" s="979"/>
      <c r="NUJ30" s="979"/>
      <c r="NUK30" s="979"/>
      <c r="NUL30" s="979"/>
      <c r="NUM30" s="979"/>
      <c r="NUN30" s="979"/>
      <c r="NUO30" s="979"/>
      <c r="NUP30" s="979"/>
      <c r="NUQ30" s="979"/>
      <c r="NUR30" s="979"/>
      <c r="NUS30" s="979"/>
      <c r="NUT30" s="979"/>
      <c r="NUU30" s="979"/>
      <c r="NUV30" s="979"/>
      <c r="NUW30" s="979"/>
      <c r="NUX30" s="979"/>
      <c r="NUY30" s="979"/>
      <c r="NUZ30" s="979"/>
      <c r="NVA30" s="979"/>
      <c r="NVB30" s="979"/>
      <c r="NVC30" s="979"/>
      <c r="NVD30" s="979"/>
      <c r="NVE30" s="979"/>
      <c r="NVF30" s="979"/>
      <c r="NVG30" s="979"/>
      <c r="NVH30" s="979"/>
      <c r="NVI30" s="979"/>
      <c r="NVJ30" s="979"/>
      <c r="NVK30" s="979"/>
      <c r="NVL30" s="979"/>
      <c r="NVM30" s="979"/>
      <c r="NVN30" s="979"/>
      <c r="NVO30" s="979"/>
      <c r="NVP30" s="979"/>
      <c r="NVQ30" s="979"/>
      <c r="NVR30" s="979"/>
      <c r="NVS30" s="979"/>
      <c r="NVT30" s="979"/>
      <c r="NVU30" s="979"/>
      <c r="NVV30" s="979"/>
      <c r="NVW30" s="979"/>
      <c r="NVX30" s="979"/>
      <c r="NVY30" s="979"/>
      <c r="NVZ30" s="979"/>
      <c r="NWA30" s="979"/>
      <c r="NWB30" s="979"/>
      <c r="NWC30" s="979"/>
      <c r="NWD30" s="979"/>
      <c r="NWE30" s="979"/>
      <c r="NWF30" s="979"/>
      <c r="NWG30" s="979"/>
      <c r="NWH30" s="979"/>
      <c r="NWI30" s="979"/>
      <c r="NWJ30" s="979"/>
      <c r="NWK30" s="979"/>
      <c r="NWL30" s="979"/>
      <c r="NWM30" s="979"/>
      <c r="NWN30" s="979"/>
      <c r="NWO30" s="979"/>
      <c r="NWP30" s="979"/>
      <c r="NWQ30" s="979"/>
      <c r="NWR30" s="979"/>
      <c r="NWS30" s="979"/>
      <c r="NWT30" s="979"/>
      <c r="NWU30" s="979"/>
      <c r="NWV30" s="979"/>
      <c r="NWW30" s="979"/>
      <c r="NWX30" s="979"/>
      <c r="NWY30" s="979"/>
      <c r="NWZ30" s="979"/>
      <c r="NXA30" s="979"/>
      <c r="NXB30" s="979"/>
      <c r="NXC30" s="979"/>
      <c r="NXD30" s="979"/>
      <c r="NXE30" s="979"/>
      <c r="NXF30" s="979"/>
      <c r="NXG30" s="979"/>
      <c r="NXH30" s="979"/>
      <c r="NXI30" s="979"/>
      <c r="NXJ30" s="979"/>
      <c r="NXK30" s="979"/>
      <c r="NXL30" s="979"/>
      <c r="NXM30" s="979"/>
      <c r="NXN30" s="979"/>
      <c r="NXO30" s="979"/>
      <c r="NXP30" s="979"/>
      <c r="NXQ30" s="979"/>
      <c r="NXR30" s="979"/>
      <c r="NXS30" s="979"/>
      <c r="NXT30" s="979"/>
      <c r="NXU30" s="979"/>
      <c r="NXV30" s="979"/>
      <c r="NXW30" s="979"/>
      <c r="NXX30" s="979"/>
      <c r="NXY30" s="979"/>
      <c r="NXZ30" s="979"/>
      <c r="NYA30" s="979"/>
      <c r="NYB30" s="979"/>
      <c r="NYC30" s="979"/>
      <c r="NYD30" s="979"/>
      <c r="NYE30" s="979"/>
      <c r="NYF30" s="979"/>
      <c r="NYG30" s="979"/>
      <c r="NYH30" s="979"/>
      <c r="NYI30" s="979"/>
      <c r="NYJ30" s="979"/>
      <c r="NYK30" s="979"/>
      <c r="NYL30" s="979"/>
      <c r="NYM30" s="979"/>
      <c r="NYN30" s="979"/>
      <c r="NYO30" s="979"/>
      <c r="NYP30" s="979"/>
      <c r="NYQ30" s="979"/>
      <c r="NYR30" s="979"/>
      <c r="NYS30" s="979"/>
      <c r="NYT30" s="979"/>
      <c r="NYU30" s="979"/>
      <c r="NYV30" s="979"/>
      <c r="NYW30" s="979"/>
      <c r="NYX30" s="979"/>
      <c r="NYY30" s="979"/>
      <c r="NYZ30" s="979"/>
      <c r="NZA30" s="979"/>
      <c r="NZB30" s="979"/>
      <c r="NZC30" s="979"/>
      <c r="NZD30" s="979"/>
      <c r="NZE30" s="979"/>
      <c r="NZF30" s="979"/>
      <c r="NZG30" s="979"/>
      <c r="NZH30" s="979"/>
      <c r="NZI30" s="979"/>
      <c r="NZJ30" s="979"/>
      <c r="NZK30" s="979"/>
      <c r="NZL30" s="979"/>
      <c r="NZM30" s="979"/>
      <c r="NZN30" s="979"/>
      <c r="NZO30" s="979"/>
      <c r="NZP30" s="979"/>
      <c r="NZQ30" s="979"/>
      <c r="NZR30" s="979"/>
      <c r="NZS30" s="979"/>
      <c r="NZT30" s="979"/>
      <c r="NZU30" s="979"/>
      <c r="NZV30" s="979"/>
      <c r="NZW30" s="979"/>
      <c r="NZX30" s="979"/>
      <c r="NZY30" s="979"/>
      <c r="NZZ30" s="979"/>
      <c r="OAA30" s="979"/>
      <c r="OAB30" s="979"/>
      <c r="OAC30" s="979"/>
      <c r="OAD30" s="979"/>
      <c r="OAE30" s="979"/>
      <c r="OAF30" s="979"/>
      <c r="OAG30" s="979"/>
      <c r="OAH30" s="979"/>
      <c r="OAI30" s="979"/>
      <c r="OAJ30" s="979"/>
      <c r="OAK30" s="979"/>
      <c r="OAL30" s="979"/>
      <c r="OAM30" s="979"/>
      <c r="OAN30" s="979"/>
      <c r="OAO30" s="979"/>
      <c r="OAP30" s="979"/>
      <c r="OAQ30" s="979"/>
      <c r="OAR30" s="979"/>
      <c r="OAS30" s="979"/>
      <c r="OAT30" s="979"/>
      <c r="OAU30" s="979"/>
      <c r="OAV30" s="979"/>
      <c r="OAW30" s="979"/>
      <c r="OAX30" s="979"/>
      <c r="OAY30" s="979"/>
      <c r="OAZ30" s="979"/>
      <c r="OBA30" s="979"/>
      <c r="OBB30" s="979"/>
      <c r="OBC30" s="979"/>
      <c r="OBD30" s="979"/>
      <c r="OBE30" s="979"/>
      <c r="OBF30" s="979"/>
      <c r="OBG30" s="979"/>
      <c r="OBH30" s="979"/>
      <c r="OBI30" s="979"/>
      <c r="OBJ30" s="979"/>
      <c r="OBK30" s="979"/>
      <c r="OBL30" s="979"/>
      <c r="OBM30" s="979"/>
      <c r="OBN30" s="979"/>
      <c r="OBO30" s="979"/>
      <c r="OBP30" s="979"/>
      <c r="OBQ30" s="979"/>
      <c r="OBR30" s="979"/>
      <c r="OBS30" s="979"/>
      <c r="OBT30" s="979"/>
      <c r="OBU30" s="979"/>
      <c r="OBV30" s="979"/>
      <c r="OBW30" s="979"/>
      <c r="OBX30" s="979"/>
      <c r="OBY30" s="979"/>
      <c r="OBZ30" s="979"/>
      <c r="OCA30" s="979"/>
      <c r="OCB30" s="979"/>
      <c r="OCC30" s="979"/>
      <c r="OCD30" s="979"/>
      <c r="OCE30" s="979"/>
      <c r="OCF30" s="979"/>
      <c r="OCG30" s="979"/>
      <c r="OCH30" s="979"/>
      <c r="OCI30" s="979"/>
      <c r="OCJ30" s="979"/>
      <c r="OCK30" s="979"/>
      <c r="OCL30" s="979"/>
      <c r="OCM30" s="979"/>
      <c r="OCN30" s="979"/>
      <c r="OCO30" s="979"/>
      <c r="OCP30" s="979"/>
      <c r="OCQ30" s="979"/>
      <c r="OCR30" s="979"/>
      <c r="OCS30" s="979"/>
      <c r="OCT30" s="979"/>
      <c r="OCU30" s="979"/>
      <c r="OCV30" s="979"/>
      <c r="OCW30" s="979"/>
      <c r="OCX30" s="979"/>
      <c r="OCY30" s="979"/>
      <c r="OCZ30" s="979"/>
      <c r="ODA30" s="979"/>
      <c r="ODB30" s="979"/>
      <c r="ODC30" s="979"/>
      <c r="ODD30" s="979"/>
      <c r="ODE30" s="979"/>
      <c r="ODF30" s="979"/>
      <c r="ODG30" s="979"/>
      <c r="ODH30" s="979"/>
      <c r="ODI30" s="979"/>
      <c r="ODJ30" s="979"/>
      <c r="ODK30" s="979"/>
      <c r="ODL30" s="979"/>
      <c r="ODM30" s="979"/>
      <c r="ODN30" s="979"/>
      <c r="ODO30" s="979"/>
      <c r="ODP30" s="979"/>
      <c r="ODQ30" s="979"/>
      <c r="ODR30" s="979"/>
      <c r="ODS30" s="979"/>
      <c r="ODT30" s="979"/>
      <c r="ODU30" s="979"/>
      <c r="ODV30" s="979"/>
      <c r="ODW30" s="979"/>
      <c r="ODX30" s="979"/>
      <c r="ODY30" s="979"/>
      <c r="ODZ30" s="979"/>
      <c r="OEA30" s="979"/>
      <c r="OEB30" s="979"/>
      <c r="OEC30" s="979"/>
      <c r="OED30" s="979"/>
      <c r="OEE30" s="979"/>
      <c r="OEF30" s="979"/>
      <c r="OEG30" s="979"/>
      <c r="OEH30" s="979"/>
      <c r="OEI30" s="979"/>
      <c r="OEJ30" s="979"/>
      <c r="OEK30" s="979"/>
      <c r="OEL30" s="979"/>
      <c r="OEM30" s="979"/>
      <c r="OEN30" s="979"/>
      <c r="OEO30" s="979"/>
      <c r="OEP30" s="979"/>
      <c r="OEQ30" s="979"/>
      <c r="OER30" s="979"/>
      <c r="OES30" s="979"/>
      <c r="OET30" s="979"/>
      <c r="OEU30" s="979"/>
      <c r="OEV30" s="979"/>
      <c r="OEW30" s="979"/>
      <c r="OEX30" s="979"/>
      <c r="OEY30" s="979"/>
      <c r="OEZ30" s="979"/>
      <c r="OFA30" s="979"/>
      <c r="OFB30" s="979"/>
      <c r="OFC30" s="979"/>
      <c r="OFD30" s="979"/>
      <c r="OFE30" s="979"/>
      <c r="OFF30" s="979"/>
      <c r="OFG30" s="979"/>
      <c r="OFH30" s="979"/>
      <c r="OFI30" s="979"/>
      <c r="OFJ30" s="979"/>
      <c r="OFK30" s="979"/>
      <c r="OFL30" s="979"/>
      <c r="OFM30" s="979"/>
      <c r="OFN30" s="979"/>
      <c r="OFO30" s="979"/>
      <c r="OFP30" s="979"/>
      <c r="OFQ30" s="979"/>
      <c r="OFR30" s="979"/>
      <c r="OFS30" s="979"/>
      <c r="OFT30" s="979"/>
      <c r="OFU30" s="979"/>
      <c r="OFV30" s="979"/>
      <c r="OFW30" s="979"/>
      <c r="OFX30" s="979"/>
      <c r="OFY30" s="979"/>
      <c r="OFZ30" s="979"/>
      <c r="OGA30" s="979"/>
      <c r="OGB30" s="979"/>
      <c r="OGC30" s="979"/>
      <c r="OGD30" s="979"/>
      <c r="OGE30" s="979"/>
      <c r="OGF30" s="979"/>
      <c r="OGG30" s="979"/>
      <c r="OGH30" s="979"/>
      <c r="OGI30" s="979"/>
      <c r="OGJ30" s="979"/>
      <c r="OGK30" s="979"/>
      <c r="OGL30" s="979"/>
      <c r="OGM30" s="979"/>
      <c r="OGN30" s="979"/>
      <c r="OGO30" s="979"/>
      <c r="OGP30" s="979"/>
      <c r="OGQ30" s="979"/>
      <c r="OGR30" s="979"/>
      <c r="OGS30" s="979"/>
      <c r="OGT30" s="979"/>
      <c r="OGU30" s="979"/>
      <c r="OGV30" s="979"/>
      <c r="OGW30" s="979"/>
      <c r="OGX30" s="979"/>
      <c r="OGY30" s="979"/>
      <c r="OGZ30" s="979"/>
      <c r="OHA30" s="979"/>
      <c r="OHB30" s="979"/>
      <c r="OHC30" s="979"/>
      <c r="OHD30" s="979"/>
      <c r="OHE30" s="979"/>
      <c r="OHF30" s="979"/>
      <c r="OHG30" s="979"/>
      <c r="OHH30" s="979"/>
      <c r="OHI30" s="979"/>
      <c r="OHJ30" s="979"/>
      <c r="OHK30" s="979"/>
      <c r="OHL30" s="979"/>
      <c r="OHM30" s="979"/>
      <c r="OHN30" s="979"/>
      <c r="OHO30" s="979"/>
      <c r="OHP30" s="979"/>
      <c r="OHQ30" s="979"/>
      <c r="OHR30" s="979"/>
      <c r="OHS30" s="979"/>
      <c r="OHT30" s="979"/>
      <c r="OHU30" s="979"/>
      <c r="OHV30" s="979"/>
      <c r="OHW30" s="979"/>
      <c r="OHX30" s="979"/>
      <c r="OHY30" s="979"/>
      <c r="OHZ30" s="979"/>
      <c r="OIA30" s="979"/>
      <c r="OIB30" s="979"/>
      <c r="OIC30" s="979"/>
      <c r="OID30" s="979"/>
      <c r="OIE30" s="979"/>
      <c r="OIF30" s="979"/>
      <c r="OIG30" s="979"/>
      <c r="OIH30" s="979"/>
      <c r="OII30" s="979"/>
      <c r="OIJ30" s="979"/>
      <c r="OIK30" s="979"/>
      <c r="OIL30" s="979"/>
      <c r="OIM30" s="979"/>
      <c r="OIN30" s="979"/>
      <c r="OIO30" s="979"/>
      <c r="OIP30" s="979"/>
      <c r="OIQ30" s="979"/>
      <c r="OIR30" s="979"/>
      <c r="OIS30" s="979"/>
      <c r="OIT30" s="979"/>
      <c r="OIU30" s="979"/>
      <c r="OIV30" s="979"/>
      <c r="OIW30" s="979"/>
      <c r="OIX30" s="979"/>
      <c r="OIY30" s="979"/>
      <c r="OIZ30" s="979"/>
      <c r="OJA30" s="979"/>
      <c r="OJB30" s="979"/>
      <c r="OJC30" s="979"/>
      <c r="OJD30" s="979"/>
      <c r="OJE30" s="979"/>
      <c r="OJF30" s="979"/>
      <c r="OJG30" s="979"/>
      <c r="OJH30" s="979"/>
      <c r="OJI30" s="979"/>
      <c r="OJJ30" s="979"/>
      <c r="OJK30" s="979"/>
      <c r="OJL30" s="979"/>
      <c r="OJM30" s="979"/>
      <c r="OJN30" s="979"/>
      <c r="OJO30" s="979"/>
      <c r="OJP30" s="979"/>
      <c r="OJQ30" s="979"/>
      <c r="OJR30" s="979"/>
      <c r="OJS30" s="979"/>
      <c r="OJT30" s="979"/>
      <c r="OJU30" s="979"/>
      <c r="OJV30" s="979"/>
      <c r="OJW30" s="979"/>
      <c r="OJX30" s="979"/>
      <c r="OJY30" s="979"/>
      <c r="OJZ30" s="979"/>
      <c r="OKA30" s="979"/>
      <c r="OKB30" s="979"/>
      <c r="OKC30" s="979"/>
      <c r="OKD30" s="979"/>
      <c r="OKE30" s="979"/>
      <c r="OKF30" s="979"/>
      <c r="OKG30" s="979"/>
      <c r="OKH30" s="979"/>
      <c r="OKI30" s="979"/>
      <c r="OKJ30" s="979"/>
      <c r="OKK30" s="979"/>
      <c r="OKL30" s="979"/>
      <c r="OKM30" s="979"/>
      <c r="OKN30" s="979"/>
      <c r="OKO30" s="979"/>
      <c r="OKP30" s="979"/>
      <c r="OKQ30" s="979"/>
      <c r="OKR30" s="979"/>
      <c r="OKS30" s="979"/>
      <c r="OKT30" s="979"/>
      <c r="OKU30" s="979"/>
      <c r="OKV30" s="979"/>
      <c r="OKW30" s="979"/>
      <c r="OKX30" s="979"/>
      <c r="OKY30" s="979"/>
      <c r="OKZ30" s="979"/>
      <c r="OLA30" s="979"/>
      <c r="OLB30" s="979"/>
      <c r="OLC30" s="979"/>
      <c r="OLD30" s="979"/>
      <c r="OLE30" s="979"/>
      <c r="OLF30" s="979"/>
      <c r="OLG30" s="979"/>
      <c r="OLH30" s="979"/>
      <c r="OLI30" s="979"/>
      <c r="OLJ30" s="979"/>
      <c r="OLK30" s="979"/>
      <c r="OLL30" s="979"/>
      <c r="OLM30" s="979"/>
      <c r="OLN30" s="979"/>
      <c r="OLO30" s="979"/>
      <c r="OLP30" s="979"/>
      <c r="OLQ30" s="979"/>
      <c r="OLR30" s="979"/>
      <c r="OLS30" s="979"/>
      <c r="OLT30" s="979"/>
      <c r="OLU30" s="979"/>
      <c r="OLV30" s="979"/>
      <c r="OLW30" s="979"/>
      <c r="OLX30" s="979"/>
      <c r="OLY30" s="979"/>
      <c r="OLZ30" s="979"/>
      <c r="OMA30" s="979"/>
      <c r="OMB30" s="979"/>
      <c r="OMC30" s="979"/>
      <c r="OMD30" s="979"/>
      <c r="OME30" s="979"/>
      <c r="OMF30" s="979"/>
      <c r="OMG30" s="979"/>
      <c r="OMH30" s="979"/>
      <c r="OMI30" s="979"/>
      <c r="OMJ30" s="979"/>
      <c r="OMK30" s="979"/>
      <c r="OML30" s="979"/>
      <c r="OMM30" s="979"/>
      <c r="OMN30" s="979"/>
      <c r="OMO30" s="979"/>
      <c r="OMP30" s="979"/>
      <c r="OMQ30" s="979"/>
      <c r="OMR30" s="979"/>
      <c r="OMS30" s="979"/>
      <c r="OMT30" s="979"/>
      <c r="OMU30" s="979"/>
      <c r="OMV30" s="979"/>
      <c r="OMW30" s="979"/>
      <c r="OMX30" s="979"/>
      <c r="OMY30" s="979"/>
      <c r="OMZ30" s="979"/>
      <c r="ONA30" s="979"/>
      <c r="ONB30" s="979"/>
      <c r="ONC30" s="979"/>
      <c r="OND30" s="979"/>
      <c r="ONE30" s="979"/>
      <c r="ONF30" s="979"/>
      <c r="ONG30" s="979"/>
      <c r="ONH30" s="979"/>
      <c r="ONI30" s="979"/>
      <c r="ONJ30" s="979"/>
      <c r="ONK30" s="979"/>
      <c r="ONL30" s="979"/>
      <c r="ONM30" s="979"/>
      <c r="ONN30" s="979"/>
      <c r="ONO30" s="979"/>
      <c r="ONP30" s="979"/>
      <c r="ONQ30" s="979"/>
      <c r="ONR30" s="979"/>
      <c r="ONS30" s="979"/>
      <c r="ONT30" s="979"/>
      <c r="ONU30" s="979"/>
      <c r="ONV30" s="979"/>
      <c r="ONW30" s="979"/>
      <c r="ONX30" s="979"/>
      <c r="ONY30" s="979"/>
      <c r="ONZ30" s="979"/>
      <c r="OOA30" s="979"/>
      <c r="OOB30" s="979"/>
      <c r="OOC30" s="979"/>
      <c r="OOD30" s="979"/>
      <c r="OOE30" s="979"/>
      <c r="OOF30" s="979"/>
      <c r="OOG30" s="979"/>
      <c r="OOH30" s="979"/>
      <c r="OOI30" s="979"/>
      <c r="OOJ30" s="979"/>
      <c r="OOK30" s="979"/>
      <c r="OOL30" s="979"/>
      <c r="OOM30" s="979"/>
      <c r="OON30" s="979"/>
      <c r="OOO30" s="979"/>
      <c r="OOP30" s="979"/>
      <c r="OOQ30" s="979"/>
      <c r="OOR30" s="979"/>
      <c r="OOS30" s="979"/>
      <c r="OOT30" s="979"/>
      <c r="OOU30" s="979"/>
      <c r="OOV30" s="979"/>
      <c r="OOW30" s="979"/>
      <c r="OOX30" s="979"/>
      <c r="OOY30" s="979"/>
      <c r="OOZ30" s="979"/>
      <c r="OPA30" s="979"/>
      <c r="OPB30" s="979"/>
      <c r="OPC30" s="979"/>
      <c r="OPD30" s="979"/>
      <c r="OPE30" s="979"/>
      <c r="OPF30" s="979"/>
      <c r="OPG30" s="979"/>
      <c r="OPH30" s="979"/>
      <c r="OPI30" s="979"/>
      <c r="OPJ30" s="979"/>
      <c r="OPK30" s="979"/>
      <c r="OPL30" s="979"/>
      <c r="OPM30" s="979"/>
      <c r="OPN30" s="979"/>
      <c r="OPO30" s="979"/>
      <c r="OPP30" s="979"/>
      <c r="OPQ30" s="979"/>
      <c r="OPR30" s="979"/>
      <c r="OPS30" s="979"/>
      <c r="OPT30" s="979"/>
      <c r="OPU30" s="979"/>
      <c r="OPV30" s="979"/>
      <c r="OPW30" s="979"/>
      <c r="OPX30" s="979"/>
      <c r="OPY30" s="979"/>
      <c r="OPZ30" s="979"/>
      <c r="OQA30" s="979"/>
      <c r="OQB30" s="979"/>
      <c r="OQC30" s="979"/>
      <c r="OQD30" s="979"/>
      <c r="OQE30" s="979"/>
      <c r="OQF30" s="979"/>
      <c r="OQG30" s="979"/>
      <c r="OQH30" s="979"/>
      <c r="OQI30" s="979"/>
      <c r="OQJ30" s="979"/>
      <c r="OQK30" s="979"/>
      <c r="OQL30" s="979"/>
      <c r="OQM30" s="979"/>
      <c r="OQN30" s="979"/>
      <c r="OQO30" s="979"/>
      <c r="OQP30" s="979"/>
      <c r="OQQ30" s="979"/>
      <c r="OQR30" s="979"/>
      <c r="OQS30" s="979"/>
      <c r="OQT30" s="979"/>
      <c r="OQU30" s="979"/>
      <c r="OQV30" s="979"/>
      <c r="OQW30" s="979"/>
      <c r="OQX30" s="979"/>
      <c r="OQY30" s="979"/>
      <c r="OQZ30" s="979"/>
      <c r="ORA30" s="979"/>
      <c r="ORB30" s="979"/>
      <c r="ORC30" s="979"/>
      <c r="ORD30" s="979"/>
      <c r="ORE30" s="979"/>
      <c r="ORF30" s="979"/>
      <c r="ORG30" s="979"/>
      <c r="ORH30" s="979"/>
      <c r="ORI30" s="979"/>
      <c r="ORJ30" s="979"/>
      <c r="ORK30" s="979"/>
      <c r="ORL30" s="979"/>
      <c r="ORM30" s="979"/>
      <c r="ORN30" s="979"/>
      <c r="ORO30" s="979"/>
      <c r="ORP30" s="979"/>
      <c r="ORQ30" s="979"/>
      <c r="ORR30" s="979"/>
      <c r="ORS30" s="979"/>
      <c r="ORT30" s="979"/>
      <c r="ORU30" s="979"/>
      <c r="ORV30" s="979"/>
      <c r="ORW30" s="979"/>
      <c r="ORX30" s="979"/>
      <c r="ORY30" s="979"/>
      <c r="ORZ30" s="979"/>
      <c r="OSA30" s="979"/>
      <c r="OSB30" s="979"/>
      <c r="OSC30" s="979"/>
      <c r="OSD30" s="979"/>
      <c r="OSE30" s="979"/>
      <c r="OSF30" s="979"/>
      <c r="OSG30" s="979"/>
      <c r="OSH30" s="979"/>
      <c r="OSI30" s="979"/>
      <c r="OSJ30" s="979"/>
      <c r="OSK30" s="979"/>
      <c r="OSL30" s="979"/>
      <c r="OSM30" s="979"/>
      <c r="OSN30" s="979"/>
      <c r="OSO30" s="979"/>
      <c r="OSP30" s="979"/>
      <c r="OSQ30" s="979"/>
      <c r="OSR30" s="979"/>
      <c r="OSS30" s="979"/>
      <c r="OST30" s="979"/>
      <c r="OSU30" s="979"/>
      <c r="OSV30" s="979"/>
      <c r="OSW30" s="979"/>
      <c r="OSX30" s="979"/>
      <c r="OSY30" s="979"/>
      <c r="OSZ30" s="979"/>
      <c r="OTA30" s="979"/>
      <c r="OTB30" s="979"/>
      <c r="OTC30" s="979"/>
      <c r="OTD30" s="979"/>
      <c r="OTE30" s="979"/>
      <c r="OTF30" s="979"/>
      <c r="OTG30" s="979"/>
      <c r="OTH30" s="979"/>
      <c r="OTI30" s="979"/>
      <c r="OTJ30" s="979"/>
      <c r="OTK30" s="979"/>
      <c r="OTL30" s="979"/>
      <c r="OTM30" s="979"/>
      <c r="OTN30" s="979"/>
      <c r="OTO30" s="979"/>
      <c r="OTP30" s="979"/>
      <c r="OTQ30" s="979"/>
      <c r="OTR30" s="979"/>
      <c r="OTS30" s="979"/>
      <c r="OTT30" s="979"/>
      <c r="OTU30" s="979"/>
      <c r="OTV30" s="979"/>
      <c r="OTW30" s="979"/>
      <c r="OTX30" s="979"/>
      <c r="OTY30" s="979"/>
      <c r="OTZ30" s="979"/>
      <c r="OUA30" s="979"/>
      <c r="OUB30" s="979"/>
      <c r="OUC30" s="979"/>
      <c r="OUD30" s="979"/>
      <c r="OUE30" s="979"/>
      <c r="OUF30" s="979"/>
      <c r="OUG30" s="979"/>
      <c r="OUH30" s="979"/>
      <c r="OUI30" s="979"/>
      <c r="OUJ30" s="979"/>
      <c r="OUK30" s="979"/>
      <c r="OUL30" s="979"/>
      <c r="OUM30" s="979"/>
      <c r="OUN30" s="979"/>
      <c r="OUO30" s="979"/>
      <c r="OUP30" s="979"/>
      <c r="OUQ30" s="979"/>
      <c r="OUR30" s="979"/>
      <c r="OUS30" s="979"/>
      <c r="OUT30" s="979"/>
      <c r="OUU30" s="979"/>
      <c r="OUV30" s="979"/>
      <c r="OUW30" s="979"/>
      <c r="OUX30" s="979"/>
      <c r="OUY30" s="979"/>
      <c r="OUZ30" s="979"/>
      <c r="OVA30" s="979"/>
      <c r="OVB30" s="979"/>
      <c r="OVC30" s="979"/>
      <c r="OVD30" s="979"/>
      <c r="OVE30" s="979"/>
      <c r="OVF30" s="979"/>
      <c r="OVG30" s="979"/>
      <c r="OVH30" s="979"/>
      <c r="OVI30" s="979"/>
      <c r="OVJ30" s="979"/>
      <c r="OVK30" s="979"/>
      <c r="OVL30" s="979"/>
      <c r="OVM30" s="979"/>
      <c r="OVN30" s="979"/>
      <c r="OVO30" s="979"/>
      <c r="OVP30" s="979"/>
      <c r="OVQ30" s="979"/>
      <c r="OVR30" s="979"/>
      <c r="OVS30" s="979"/>
      <c r="OVT30" s="979"/>
      <c r="OVU30" s="979"/>
      <c r="OVV30" s="979"/>
      <c r="OVW30" s="979"/>
      <c r="OVX30" s="979"/>
      <c r="OVY30" s="979"/>
      <c r="OVZ30" s="979"/>
      <c r="OWA30" s="979"/>
      <c r="OWB30" s="979"/>
      <c r="OWC30" s="979"/>
      <c r="OWD30" s="979"/>
      <c r="OWE30" s="979"/>
      <c r="OWF30" s="979"/>
      <c r="OWG30" s="979"/>
      <c r="OWH30" s="979"/>
      <c r="OWI30" s="979"/>
      <c r="OWJ30" s="979"/>
      <c r="OWK30" s="979"/>
      <c r="OWL30" s="979"/>
      <c r="OWM30" s="979"/>
      <c r="OWN30" s="979"/>
      <c r="OWO30" s="979"/>
      <c r="OWP30" s="979"/>
      <c r="OWQ30" s="979"/>
      <c r="OWR30" s="979"/>
      <c r="OWS30" s="979"/>
      <c r="OWT30" s="979"/>
      <c r="OWU30" s="979"/>
      <c r="OWV30" s="979"/>
      <c r="OWW30" s="979"/>
      <c r="OWX30" s="979"/>
      <c r="OWY30" s="979"/>
      <c r="OWZ30" s="979"/>
      <c r="OXA30" s="979"/>
      <c r="OXB30" s="979"/>
      <c r="OXC30" s="979"/>
      <c r="OXD30" s="979"/>
      <c r="OXE30" s="979"/>
      <c r="OXF30" s="979"/>
      <c r="OXG30" s="979"/>
      <c r="OXH30" s="979"/>
      <c r="OXI30" s="979"/>
      <c r="OXJ30" s="979"/>
      <c r="OXK30" s="979"/>
      <c r="OXL30" s="979"/>
      <c r="OXM30" s="979"/>
      <c r="OXN30" s="979"/>
      <c r="OXO30" s="979"/>
      <c r="OXP30" s="979"/>
      <c r="OXQ30" s="979"/>
      <c r="OXR30" s="979"/>
      <c r="OXS30" s="979"/>
      <c r="OXT30" s="979"/>
      <c r="OXU30" s="979"/>
      <c r="OXV30" s="979"/>
      <c r="OXW30" s="979"/>
      <c r="OXX30" s="979"/>
      <c r="OXY30" s="979"/>
      <c r="OXZ30" s="979"/>
      <c r="OYA30" s="979"/>
      <c r="OYB30" s="979"/>
      <c r="OYC30" s="979"/>
      <c r="OYD30" s="979"/>
      <c r="OYE30" s="979"/>
      <c r="OYF30" s="979"/>
      <c r="OYG30" s="979"/>
      <c r="OYH30" s="979"/>
      <c r="OYI30" s="979"/>
      <c r="OYJ30" s="979"/>
      <c r="OYK30" s="979"/>
      <c r="OYL30" s="979"/>
      <c r="OYM30" s="979"/>
      <c r="OYN30" s="979"/>
      <c r="OYO30" s="979"/>
      <c r="OYP30" s="979"/>
      <c r="OYQ30" s="979"/>
      <c r="OYR30" s="979"/>
      <c r="OYS30" s="979"/>
      <c r="OYT30" s="979"/>
      <c r="OYU30" s="979"/>
      <c r="OYV30" s="979"/>
      <c r="OYW30" s="979"/>
      <c r="OYX30" s="979"/>
      <c r="OYY30" s="979"/>
      <c r="OYZ30" s="979"/>
      <c r="OZA30" s="979"/>
      <c r="OZB30" s="979"/>
      <c r="OZC30" s="979"/>
      <c r="OZD30" s="979"/>
      <c r="OZE30" s="979"/>
      <c r="OZF30" s="979"/>
      <c r="OZG30" s="979"/>
      <c r="OZH30" s="979"/>
      <c r="OZI30" s="979"/>
      <c r="OZJ30" s="979"/>
      <c r="OZK30" s="979"/>
      <c r="OZL30" s="979"/>
      <c r="OZM30" s="979"/>
      <c r="OZN30" s="979"/>
      <c r="OZO30" s="979"/>
      <c r="OZP30" s="979"/>
      <c r="OZQ30" s="979"/>
      <c r="OZR30" s="979"/>
      <c r="OZS30" s="979"/>
      <c r="OZT30" s="979"/>
      <c r="OZU30" s="979"/>
      <c r="OZV30" s="979"/>
      <c r="OZW30" s="979"/>
      <c r="OZX30" s="979"/>
      <c r="OZY30" s="979"/>
      <c r="OZZ30" s="979"/>
      <c r="PAA30" s="979"/>
      <c r="PAB30" s="979"/>
      <c r="PAC30" s="979"/>
      <c r="PAD30" s="979"/>
      <c r="PAE30" s="979"/>
      <c r="PAF30" s="979"/>
      <c r="PAG30" s="979"/>
      <c r="PAH30" s="979"/>
      <c r="PAI30" s="979"/>
      <c r="PAJ30" s="979"/>
      <c r="PAK30" s="979"/>
      <c r="PAL30" s="979"/>
      <c r="PAM30" s="979"/>
      <c r="PAN30" s="979"/>
      <c r="PAO30" s="979"/>
      <c r="PAP30" s="979"/>
      <c r="PAQ30" s="979"/>
      <c r="PAR30" s="979"/>
      <c r="PAS30" s="979"/>
      <c r="PAT30" s="979"/>
      <c r="PAU30" s="979"/>
      <c r="PAV30" s="979"/>
      <c r="PAW30" s="979"/>
      <c r="PAX30" s="979"/>
      <c r="PAY30" s="979"/>
      <c r="PAZ30" s="979"/>
      <c r="PBA30" s="979"/>
      <c r="PBB30" s="979"/>
      <c r="PBC30" s="979"/>
      <c r="PBD30" s="979"/>
      <c r="PBE30" s="979"/>
      <c r="PBF30" s="979"/>
      <c r="PBG30" s="979"/>
      <c r="PBH30" s="979"/>
      <c r="PBI30" s="979"/>
      <c r="PBJ30" s="979"/>
      <c r="PBK30" s="979"/>
      <c r="PBL30" s="979"/>
      <c r="PBM30" s="979"/>
      <c r="PBN30" s="979"/>
      <c r="PBO30" s="979"/>
      <c r="PBP30" s="979"/>
      <c r="PBQ30" s="979"/>
      <c r="PBR30" s="979"/>
      <c r="PBS30" s="979"/>
      <c r="PBT30" s="979"/>
      <c r="PBU30" s="979"/>
      <c r="PBV30" s="979"/>
      <c r="PBW30" s="979"/>
      <c r="PBX30" s="979"/>
      <c r="PBY30" s="979"/>
      <c r="PBZ30" s="979"/>
      <c r="PCA30" s="979"/>
      <c r="PCB30" s="979"/>
      <c r="PCC30" s="979"/>
      <c r="PCD30" s="979"/>
      <c r="PCE30" s="979"/>
      <c r="PCF30" s="979"/>
      <c r="PCG30" s="979"/>
      <c r="PCH30" s="979"/>
      <c r="PCI30" s="979"/>
      <c r="PCJ30" s="979"/>
      <c r="PCK30" s="979"/>
      <c r="PCL30" s="979"/>
      <c r="PCM30" s="979"/>
      <c r="PCN30" s="979"/>
      <c r="PCO30" s="979"/>
      <c r="PCP30" s="979"/>
      <c r="PCQ30" s="979"/>
      <c r="PCR30" s="979"/>
      <c r="PCS30" s="979"/>
      <c r="PCT30" s="979"/>
      <c r="PCU30" s="979"/>
      <c r="PCV30" s="979"/>
      <c r="PCW30" s="979"/>
      <c r="PCX30" s="979"/>
      <c r="PCY30" s="979"/>
      <c r="PCZ30" s="979"/>
      <c r="PDA30" s="979"/>
      <c r="PDB30" s="979"/>
      <c r="PDC30" s="979"/>
      <c r="PDD30" s="979"/>
      <c r="PDE30" s="979"/>
      <c r="PDF30" s="979"/>
      <c r="PDG30" s="979"/>
      <c r="PDH30" s="979"/>
      <c r="PDI30" s="979"/>
      <c r="PDJ30" s="979"/>
      <c r="PDK30" s="979"/>
      <c r="PDL30" s="979"/>
      <c r="PDM30" s="979"/>
      <c r="PDN30" s="979"/>
      <c r="PDO30" s="979"/>
      <c r="PDP30" s="979"/>
      <c r="PDQ30" s="979"/>
      <c r="PDR30" s="979"/>
      <c r="PDS30" s="979"/>
      <c r="PDT30" s="979"/>
      <c r="PDU30" s="979"/>
      <c r="PDV30" s="979"/>
      <c r="PDW30" s="979"/>
      <c r="PDX30" s="979"/>
      <c r="PDY30" s="979"/>
      <c r="PDZ30" s="979"/>
      <c r="PEA30" s="979"/>
      <c r="PEB30" s="979"/>
      <c r="PEC30" s="979"/>
      <c r="PED30" s="979"/>
      <c r="PEE30" s="979"/>
      <c r="PEF30" s="979"/>
      <c r="PEG30" s="979"/>
      <c r="PEH30" s="979"/>
      <c r="PEI30" s="979"/>
      <c r="PEJ30" s="979"/>
      <c r="PEK30" s="979"/>
      <c r="PEL30" s="979"/>
      <c r="PEM30" s="979"/>
      <c r="PEN30" s="979"/>
      <c r="PEO30" s="979"/>
      <c r="PEP30" s="979"/>
      <c r="PEQ30" s="979"/>
      <c r="PER30" s="979"/>
      <c r="PES30" s="979"/>
      <c r="PET30" s="979"/>
      <c r="PEU30" s="979"/>
      <c r="PEV30" s="979"/>
      <c r="PEW30" s="979"/>
      <c r="PEX30" s="979"/>
      <c r="PEY30" s="979"/>
      <c r="PEZ30" s="979"/>
      <c r="PFA30" s="979"/>
      <c r="PFB30" s="979"/>
      <c r="PFC30" s="979"/>
      <c r="PFD30" s="979"/>
      <c r="PFE30" s="979"/>
      <c r="PFF30" s="979"/>
      <c r="PFG30" s="979"/>
      <c r="PFH30" s="979"/>
      <c r="PFI30" s="979"/>
      <c r="PFJ30" s="979"/>
      <c r="PFK30" s="979"/>
      <c r="PFL30" s="979"/>
      <c r="PFM30" s="979"/>
      <c r="PFN30" s="979"/>
      <c r="PFO30" s="979"/>
      <c r="PFP30" s="979"/>
      <c r="PFQ30" s="979"/>
      <c r="PFR30" s="979"/>
      <c r="PFS30" s="979"/>
      <c r="PFT30" s="979"/>
      <c r="PFU30" s="979"/>
      <c r="PFV30" s="979"/>
      <c r="PFW30" s="979"/>
      <c r="PFX30" s="979"/>
      <c r="PFY30" s="979"/>
      <c r="PFZ30" s="979"/>
      <c r="PGA30" s="979"/>
      <c r="PGB30" s="979"/>
      <c r="PGC30" s="979"/>
      <c r="PGD30" s="979"/>
      <c r="PGE30" s="979"/>
      <c r="PGF30" s="979"/>
      <c r="PGG30" s="979"/>
      <c r="PGH30" s="979"/>
      <c r="PGI30" s="979"/>
      <c r="PGJ30" s="979"/>
      <c r="PGK30" s="979"/>
      <c r="PGL30" s="979"/>
      <c r="PGM30" s="979"/>
      <c r="PGN30" s="979"/>
      <c r="PGO30" s="979"/>
      <c r="PGP30" s="979"/>
      <c r="PGQ30" s="979"/>
      <c r="PGR30" s="979"/>
      <c r="PGS30" s="979"/>
      <c r="PGT30" s="979"/>
      <c r="PGU30" s="979"/>
      <c r="PGV30" s="979"/>
      <c r="PGW30" s="979"/>
      <c r="PGX30" s="979"/>
      <c r="PGY30" s="979"/>
      <c r="PGZ30" s="979"/>
      <c r="PHA30" s="979"/>
      <c r="PHB30" s="979"/>
      <c r="PHC30" s="979"/>
      <c r="PHD30" s="979"/>
      <c r="PHE30" s="979"/>
      <c r="PHF30" s="979"/>
      <c r="PHG30" s="979"/>
      <c r="PHH30" s="979"/>
      <c r="PHI30" s="979"/>
      <c r="PHJ30" s="979"/>
      <c r="PHK30" s="979"/>
      <c r="PHL30" s="979"/>
      <c r="PHM30" s="979"/>
      <c r="PHN30" s="979"/>
      <c r="PHO30" s="979"/>
      <c r="PHP30" s="979"/>
      <c r="PHQ30" s="979"/>
      <c r="PHR30" s="979"/>
      <c r="PHS30" s="979"/>
      <c r="PHT30" s="979"/>
      <c r="PHU30" s="979"/>
      <c r="PHV30" s="979"/>
      <c r="PHW30" s="979"/>
      <c r="PHX30" s="979"/>
      <c r="PHY30" s="979"/>
      <c r="PHZ30" s="979"/>
      <c r="PIA30" s="979"/>
      <c r="PIB30" s="979"/>
      <c r="PIC30" s="979"/>
      <c r="PID30" s="979"/>
      <c r="PIE30" s="979"/>
      <c r="PIF30" s="979"/>
      <c r="PIG30" s="979"/>
      <c r="PIH30" s="979"/>
      <c r="PII30" s="979"/>
      <c r="PIJ30" s="979"/>
      <c r="PIK30" s="979"/>
      <c r="PIL30" s="979"/>
      <c r="PIM30" s="979"/>
      <c r="PIN30" s="979"/>
      <c r="PIO30" s="979"/>
      <c r="PIP30" s="979"/>
      <c r="PIQ30" s="979"/>
      <c r="PIR30" s="979"/>
      <c r="PIS30" s="979"/>
      <c r="PIT30" s="979"/>
      <c r="PIU30" s="979"/>
      <c r="PIV30" s="979"/>
      <c r="PIW30" s="979"/>
      <c r="PIX30" s="979"/>
      <c r="PIY30" s="979"/>
      <c r="PIZ30" s="979"/>
      <c r="PJA30" s="979"/>
      <c r="PJB30" s="979"/>
      <c r="PJC30" s="979"/>
      <c r="PJD30" s="979"/>
      <c r="PJE30" s="979"/>
      <c r="PJF30" s="979"/>
      <c r="PJG30" s="979"/>
      <c r="PJH30" s="979"/>
      <c r="PJI30" s="979"/>
      <c r="PJJ30" s="979"/>
      <c r="PJK30" s="979"/>
      <c r="PJL30" s="979"/>
      <c r="PJM30" s="979"/>
      <c r="PJN30" s="979"/>
      <c r="PJO30" s="979"/>
      <c r="PJP30" s="979"/>
      <c r="PJQ30" s="979"/>
      <c r="PJR30" s="979"/>
      <c r="PJS30" s="979"/>
      <c r="PJT30" s="979"/>
      <c r="PJU30" s="979"/>
      <c r="PJV30" s="979"/>
      <c r="PJW30" s="979"/>
      <c r="PJX30" s="979"/>
      <c r="PJY30" s="979"/>
      <c r="PJZ30" s="979"/>
      <c r="PKA30" s="979"/>
      <c r="PKB30" s="979"/>
      <c r="PKC30" s="979"/>
      <c r="PKD30" s="979"/>
      <c r="PKE30" s="979"/>
      <c r="PKF30" s="979"/>
      <c r="PKG30" s="979"/>
      <c r="PKH30" s="979"/>
      <c r="PKI30" s="979"/>
      <c r="PKJ30" s="979"/>
      <c r="PKK30" s="979"/>
      <c r="PKL30" s="979"/>
      <c r="PKM30" s="979"/>
      <c r="PKN30" s="979"/>
      <c r="PKO30" s="979"/>
      <c r="PKP30" s="979"/>
      <c r="PKQ30" s="979"/>
      <c r="PKR30" s="979"/>
      <c r="PKS30" s="979"/>
      <c r="PKT30" s="979"/>
      <c r="PKU30" s="979"/>
      <c r="PKV30" s="979"/>
      <c r="PKW30" s="979"/>
      <c r="PKX30" s="979"/>
      <c r="PKY30" s="979"/>
      <c r="PKZ30" s="979"/>
      <c r="PLA30" s="979"/>
      <c r="PLB30" s="979"/>
      <c r="PLC30" s="979"/>
      <c r="PLD30" s="979"/>
      <c r="PLE30" s="979"/>
      <c r="PLF30" s="979"/>
      <c r="PLG30" s="979"/>
      <c r="PLH30" s="979"/>
      <c r="PLI30" s="979"/>
      <c r="PLJ30" s="979"/>
      <c r="PLK30" s="979"/>
      <c r="PLL30" s="979"/>
      <c r="PLM30" s="979"/>
      <c r="PLN30" s="979"/>
      <c r="PLO30" s="979"/>
      <c r="PLP30" s="979"/>
      <c r="PLQ30" s="979"/>
      <c r="PLR30" s="979"/>
      <c r="PLS30" s="979"/>
      <c r="PLT30" s="979"/>
      <c r="PLU30" s="979"/>
      <c r="PLV30" s="979"/>
      <c r="PLW30" s="979"/>
      <c r="PLX30" s="979"/>
      <c r="PLY30" s="979"/>
      <c r="PLZ30" s="979"/>
      <c r="PMA30" s="979"/>
      <c r="PMB30" s="979"/>
      <c r="PMC30" s="979"/>
      <c r="PMD30" s="979"/>
      <c r="PME30" s="979"/>
      <c r="PMF30" s="979"/>
      <c r="PMG30" s="979"/>
      <c r="PMH30" s="979"/>
      <c r="PMI30" s="979"/>
      <c r="PMJ30" s="979"/>
      <c r="PMK30" s="979"/>
      <c r="PML30" s="979"/>
      <c r="PMM30" s="979"/>
      <c r="PMN30" s="979"/>
      <c r="PMO30" s="979"/>
      <c r="PMP30" s="979"/>
      <c r="PMQ30" s="979"/>
      <c r="PMR30" s="979"/>
      <c r="PMS30" s="979"/>
      <c r="PMT30" s="979"/>
      <c r="PMU30" s="979"/>
      <c r="PMV30" s="979"/>
      <c r="PMW30" s="979"/>
      <c r="PMX30" s="979"/>
      <c r="PMY30" s="979"/>
      <c r="PMZ30" s="979"/>
      <c r="PNA30" s="979"/>
      <c r="PNB30" s="979"/>
      <c r="PNC30" s="979"/>
      <c r="PND30" s="979"/>
      <c r="PNE30" s="979"/>
      <c r="PNF30" s="979"/>
      <c r="PNG30" s="979"/>
      <c r="PNH30" s="979"/>
      <c r="PNI30" s="979"/>
      <c r="PNJ30" s="979"/>
      <c r="PNK30" s="979"/>
      <c r="PNL30" s="979"/>
      <c r="PNM30" s="979"/>
      <c r="PNN30" s="979"/>
      <c r="PNO30" s="979"/>
      <c r="PNP30" s="979"/>
      <c r="PNQ30" s="979"/>
      <c r="PNR30" s="979"/>
      <c r="PNS30" s="979"/>
      <c r="PNT30" s="979"/>
      <c r="PNU30" s="979"/>
      <c r="PNV30" s="979"/>
      <c r="PNW30" s="979"/>
      <c r="PNX30" s="979"/>
      <c r="PNY30" s="979"/>
      <c r="PNZ30" s="979"/>
      <c r="POA30" s="979"/>
      <c r="POB30" s="979"/>
      <c r="POC30" s="979"/>
      <c r="POD30" s="979"/>
      <c r="POE30" s="979"/>
      <c r="POF30" s="979"/>
      <c r="POG30" s="979"/>
      <c r="POH30" s="979"/>
      <c r="POI30" s="979"/>
      <c r="POJ30" s="979"/>
      <c r="POK30" s="979"/>
      <c r="POL30" s="979"/>
      <c r="POM30" s="979"/>
      <c r="PON30" s="979"/>
      <c r="POO30" s="979"/>
      <c r="POP30" s="979"/>
      <c r="POQ30" s="979"/>
      <c r="POR30" s="979"/>
      <c r="POS30" s="979"/>
      <c r="POT30" s="979"/>
      <c r="POU30" s="979"/>
      <c r="POV30" s="979"/>
      <c r="POW30" s="979"/>
      <c r="POX30" s="979"/>
      <c r="POY30" s="979"/>
      <c r="POZ30" s="979"/>
      <c r="PPA30" s="979"/>
      <c r="PPB30" s="979"/>
      <c r="PPC30" s="979"/>
      <c r="PPD30" s="979"/>
      <c r="PPE30" s="979"/>
      <c r="PPF30" s="979"/>
      <c r="PPG30" s="979"/>
      <c r="PPH30" s="979"/>
      <c r="PPI30" s="979"/>
      <c r="PPJ30" s="979"/>
      <c r="PPK30" s="979"/>
      <c r="PPL30" s="979"/>
      <c r="PPM30" s="979"/>
      <c r="PPN30" s="979"/>
      <c r="PPO30" s="979"/>
      <c r="PPP30" s="979"/>
      <c r="PPQ30" s="979"/>
      <c r="PPR30" s="979"/>
      <c r="PPS30" s="979"/>
      <c r="PPT30" s="979"/>
      <c r="PPU30" s="979"/>
      <c r="PPV30" s="979"/>
      <c r="PPW30" s="979"/>
      <c r="PPX30" s="979"/>
      <c r="PPY30" s="979"/>
      <c r="PPZ30" s="979"/>
      <c r="PQA30" s="979"/>
      <c r="PQB30" s="979"/>
      <c r="PQC30" s="979"/>
      <c r="PQD30" s="979"/>
      <c r="PQE30" s="979"/>
      <c r="PQF30" s="979"/>
      <c r="PQG30" s="979"/>
      <c r="PQH30" s="979"/>
      <c r="PQI30" s="979"/>
      <c r="PQJ30" s="979"/>
      <c r="PQK30" s="979"/>
      <c r="PQL30" s="979"/>
      <c r="PQM30" s="979"/>
      <c r="PQN30" s="979"/>
      <c r="PQO30" s="979"/>
      <c r="PQP30" s="979"/>
      <c r="PQQ30" s="979"/>
      <c r="PQR30" s="979"/>
      <c r="PQS30" s="979"/>
      <c r="PQT30" s="979"/>
      <c r="PQU30" s="979"/>
      <c r="PQV30" s="979"/>
      <c r="PQW30" s="979"/>
      <c r="PQX30" s="979"/>
      <c r="PQY30" s="979"/>
      <c r="PQZ30" s="979"/>
      <c r="PRA30" s="979"/>
      <c r="PRB30" s="979"/>
      <c r="PRC30" s="979"/>
      <c r="PRD30" s="979"/>
      <c r="PRE30" s="979"/>
      <c r="PRF30" s="979"/>
      <c r="PRG30" s="979"/>
      <c r="PRH30" s="979"/>
      <c r="PRI30" s="979"/>
      <c r="PRJ30" s="979"/>
      <c r="PRK30" s="979"/>
      <c r="PRL30" s="979"/>
      <c r="PRM30" s="979"/>
      <c r="PRN30" s="979"/>
      <c r="PRO30" s="979"/>
      <c r="PRP30" s="979"/>
      <c r="PRQ30" s="979"/>
      <c r="PRR30" s="979"/>
      <c r="PRS30" s="979"/>
      <c r="PRT30" s="979"/>
      <c r="PRU30" s="979"/>
      <c r="PRV30" s="979"/>
      <c r="PRW30" s="979"/>
      <c r="PRX30" s="979"/>
      <c r="PRY30" s="979"/>
      <c r="PRZ30" s="979"/>
      <c r="PSA30" s="979"/>
      <c r="PSB30" s="979"/>
      <c r="PSC30" s="979"/>
      <c r="PSD30" s="979"/>
      <c r="PSE30" s="979"/>
      <c r="PSF30" s="979"/>
      <c r="PSG30" s="979"/>
      <c r="PSH30" s="979"/>
      <c r="PSI30" s="979"/>
      <c r="PSJ30" s="979"/>
      <c r="PSK30" s="979"/>
      <c r="PSL30" s="979"/>
      <c r="PSM30" s="979"/>
      <c r="PSN30" s="979"/>
      <c r="PSO30" s="979"/>
      <c r="PSP30" s="979"/>
      <c r="PSQ30" s="979"/>
      <c r="PSR30" s="979"/>
      <c r="PSS30" s="979"/>
      <c r="PST30" s="979"/>
      <c r="PSU30" s="979"/>
      <c r="PSV30" s="979"/>
      <c r="PSW30" s="979"/>
      <c r="PSX30" s="979"/>
      <c r="PSY30" s="979"/>
      <c r="PSZ30" s="979"/>
      <c r="PTA30" s="979"/>
      <c r="PTB30" s="979"/>
      <c r="PTC30" s="979"/>
      <c r="PTD30" s="979"/>
      <c r="PTE30" s="979"/>
      <c r="PTF30" s="979"/>
      <c r="PTG30" s="979"/>
      <c r="PTH30" s="979"/>
      <c r="PTI30" s="979"/>
      <c r="PTJ30" s="979"/>
      <c r="PTK30" s="979"/>
      <c r="PTL30" s="979"/>
      <c r="PTM30" s="979"/>
      <c r="PTN30" s="979"/>
      <c r="PTO30" s="979"/>
      <c r="PTP30" s="979"/>
      <c r="PTQ30" s="979"/>
      <c r="PTR30" s="979"/>
      <c r="PTS30" s="979"/>
      <c r="PTT30" s="979"/>
      <c r="PTU30" s="979"/>
      <c r="PTV30" s="979"/>
      <c r="PTW30" s="979"/>
      <c r="PTX30" s="979"/>
      <c r="PTY30" s="979"/>
      <c r="PTZ30" s="979"/>
      <c r="PUA30" s="979"/>
      <c r="PUB30" s="979"/>
      <c r="PUC30" s="979"/>
      <c r="PUD30" s="979"/>
      <c r="PUE30" s="979"/>
      <c r="PUF30" s="979"/>
      <c r="PUG30" s="979"/>
      <c r="PUH30" s="979"/>
      <c r="PUI30" s="979"/>
      <c r="PUJ30" s="979"/>
      <c r="PUK30" s="979"/>
      <c r="PUL30" s="979"/>
      <c r="PUM30" s="979"/>
      <c r="PUN30" s="979"/>
      <c r="PUO30" s="979"/>
      <c r="PUP30" s="979"/>
      <c r="PUQ30" s="979"/>
      <c r="PUR30" s="979"/>
      <c r="PUS30" s="979"/>
      <c r="PUT30" s="979"/>
      <c r="PUU30" s="979"/>
      <c r="PUV30" s="979"/>
      <c r="PUW30" s="979"/>
      <c r="PUX30" s="979"/>
      <c r="PUY30" s="979"/>
      <c r="PUZ30" s="979"/>
      <c r="PVA30" s="979"/>
      <c r="PVB30" s="979"/>
      <c r="PVC30" s="979"/>
      <c r="PVD30" s="979"/>
      <c r="PVE30" s="979"/>
      <c r="PVF30" s="979"/>
      <c r="PVG30" s="979"/>
      <c r="PVH30" s="979"/>
      <c r="PVI30" s="979"/>
      <c r="PVJ30" s="979"/>
      <c r="PVK30" s="979"/>
      <c r="PVL30" s="979"/>
      <c r="PVM30" s="979"/>
      <c r="PVN30" s="979"/>
      <c r="PVO30" s="979"/>
      <c r="PVP30" s="979"/>
      <c r="PVQ30" s="979"/>
      <c r="PVR30" s="979"/>
      <c r="PVS30" s="979"/>
      <c r="PVT30" s="979"/>
      <c r="PVU30" s="979"/>
      <c r="PVV30" s="979"/>
      <c r="PVW30" s="979"/>
      <c r="PVX30" s="979"/>
      <c r="PVY30" s="979"/>
      <c r="PVZ30" s="979"/>
      <c r="PWA30" s="979"/>
      <c r="PWB30" s="979"/>
      <c r="PWC30" s="979"/>
      <c r="PWD30" s="979"/>
      <c r="PWE30" s="979"/>
      <c r="PWF30" s="979"/>
      <c r="PWG30" s="979"/>
      <c r="PWH30" s="979"/>
      <c r="PWI30" s="979"/>
      <c r="PWJ30" s="979"/>
      <c r="PWK30" s="979"/>
      <c r="PWL30" s="979"/>
      <c r="PWM30" s="979"/>
      <c r="PWN30" s="979"/>
      <c r="PWO30" s="979"/>
      <c r="PWP30" s="979"/>
      <c r="PWQ30" s="979"/>
      <c r="PWR30" s="979"/>
      <c r="PWS30" s="979"/>
      <c r="PWT30" s="979"/>
      <c r="PWU30" s="979"/>
      <c r="PWV30" s="979"/>
      <c r="PWW30" s="979"/>
      <c r="PWX30" s="979"/>
      <c r="PWY30" s="979"/>
      <c r="PWZ30" s="979"/>
      <c r="PXA30" s="979"/>
      <c r="PXB30" s="979"/>
      <c r="PXC30" s="979"/>
      <c r="PXD30" s="979"/>
      <c r="PXE30" s="979"/>
      <c r="PXF30" s="979"/>
      <c r="PXG30" s="979"/>
      <c r="PXH30" s="979"/>
      <c r="PXI30" s="979"/>
      <c r="PXJ30" s="979"/>
      <c r="PXK30" s="979"/>
      <c r="PXL30" s="979"/>
      <c r="PXM30" s="979"/>
      <c r="PXN30" s="979"/>
      <c r="PXO30" s="979"/>
      <c r="PXP30" s="979"/>
      <c r="PXQ30" s="979"/>
      <c r="PXR30" s="979"/>
      <c r="PXS30" s="979"/>
      <c r="PXT30" s="979"/>
      <c r="PXU30" s="979"/>
      <c r="PXV30" s="979"/>
      <c r="PXW30" s="979"/>
      <c r="PXX30" s="979"/>
      <c r="PXY30" s="979"/>
      <c r="PXZ30" s="979"/>
      <c r="PYA30" s="979"/>
      <c r="PYB30" s="979"/>
      <c r="PYC30" s="979"/>
      <c r="PYD30" s="979"/>
      <c r="PYE30" s="979"/>
      <c r="PYF30" s="979"/>
      <c r="PYG30" s="979"/>
      <c r="PYH30" s="979"/>
      <c r="PYI30" s="979"/>
      <c r="PYJ30" s="979"/>
      <c r="PYK30" s="979"/>
      <c r="PYL30" s="979"/>
      <c r="PYM30" s="979"/>
      <c r="PYN30" s="979"/>
      <c r="PYO30" s="979"/>
      <c r="PYP30" s="979"/>
      <c r="PYQ30" s="979"/>
      <c r="PYR30" s="979"/>
      <c r="PYS30" s="979"/>
      <c r="PYT30" s="979"/>
      <c r="PYU30" s="979"/>
      <c r="PYV30" s="979"/>
      <c r="PYW30" s="979"/>
      <c r="PYX30" s="979"/>
      <c r="PYY30" s="979"/>
      <c r="PYZ30" s="979"/>
      <c r="PZA30" s="979"/>
      <c r="PZB30" s="979"/>
      <c r="PZC30" s="979"/>
      <c r="PZD30" s="979"/>
      <c r="PZE30" s="979"/>
      <c r="PZF30" s="979"/>
      <c r="PZG30" s="979"/>
      <c r="PZH30" s="979"/>
      <c r="PZI30" s="979"/>
      <c r="PZJ30" s="979"/>
      <c r="PZK30" s="979"/>
      <c r="PZL30" s="979"/>
      <c r="PZM30" s="979"/>
      <c r="PZN30" s="979"/>
      <c r="PZO30" s="979"/>
      <c r="PZP30" s="979"/>
      <c r="PZQ30" s="979"/>
      <c r="PZR30" s="979"/>
      <c r="PZS30" s="979"/>
      <c r="PZT30" s="979"/>
      <c r="PZU30" s="979"/>
      <c r="PZV30" s="979"/>
      <c r="PZW30" s="979"/>
      <c r="PZX30" s="979"/>
      <c r="PZY30" s="979"/>
      <c r="PZZ30" s="979"/>
      <c r="QAA30" s="979"/>
      <c r="QAB30" s="979"/>
      <c r="QAC30" s="979"/>
      <c r="QAD30" s="979"/>
      <c r="QAE30" s="979"/>
      <c r="QAF30" s="979"/>
      <c r="QAG30" s="979"/>
      <c r="QAH30" s="979"/>
      <c r="QAI30" s="979"/>
      <c r="QAJ30" s="979"/>
      <c r="QAK30" s="979"/>
      <c r="QAL30" s="979"/>
      <c r="QAM30" s="979"/>
      <c r="QAN30" s="979"/>
      <c r="QAO30" s="979"/>
      <c r="QAP30" s="979"/>
      <c r="QAQ30" s="979"/>
      <c r="QAR30" s="979"/>
      <c r="QAS30" s="979"/>
      <c r="QAT30" s="979"/>
      <c r="QAU30" s="979"/>
      <c r="QAV30" s="979"/>
      <c r="QAW30" s="979"/>
      <c r="QAX30" s="979"/>
      <c r="QAY30" s="979"/>
      <c r="QAZ30" s="979"/>
      <c r="QBA30" s="979"/>
      <c r="QBB30" s="979"/>
      <c r="QBC30" s="979"/>
      <c r="QBD30" s="979"/>
      <c r="QBE30" s="979"/>
      <c r="QBF30" s="979"/>
      <c r="QBG30" s="979"/>
      <c r="QBH30" s="979"/>
      <c r="QBI30" s="979"/>
      <c r="QBJ30" s="979"/>
      <c r="QBK30" s="979"/>
      <c r="QBL30" s="979"/>
      <c r="QBM30" s="979"/>
      <c r="QBN30" s="979"/>
      <c r="QBO30" s="979"/>
      <c r="QBP30" s="979"/>
      <c r="QBQ30" s="979"/>
      <c r="QBR30" s="979"/>
      <c r="QBS30" s="979"/>
      <c r="QBT30" s="979"/>
      <c r="QBU30" s="979"/>
      <c r="QBV30" s="979"/>
      <c r="QBW30" s="979"/>
      <c r="QBX30" s="979"/>
      <c r="QBY30" s="979"/>
      <c r="QBZ30" s="979"/>
      <c r="QCA30" s="979"/>
      <c r="QCB30" s="979"/>
      <c r="QCC30" s="979"/>
      <c r="QCD30" s="979"/>
      <c r="QCE30" s="979"/>
      <c r="QCF30" s="979"/>
      <c r="QCG30" s="979"/>
      <c r="QCH30" s="979"/>
      <c r="QCI30" s="979"/>
      <c r="QCJ30" s="979"/>
      <c r="QCK30" s="979"/>
      <c r="QCL30" s="979"/>
      <c r="QCM30" s="979"/>
      <c r="QCN30" s="979"/>
      <c r="QCO30" s="979"/>
      <c r="QCP30" s="979"/>
      <c r="QCQ30" s="979"/>
      <c r="QCR30" s="979"/>
      <c r="QCS30" s="979"/>
      <c r="QCT30" s="979"/>
      <c r="QCU30" s="979"/>
      <c r="QCV30" s="979"/>
      <c r="QCW30" s="979"/>
      <c r="QCX30" s="979"/>
      <c r="QCY30" s="979"/>
      <c r="QCZ30" s="979"/>
      <c r="QDA30" s="979"/>
      <c r="QDB30" s="979"/>
      <c r="QDC30" s="979"/>
      <c r="QDD30" s="979"/>
      <c r="QDE30" s="979"/>
      <c r="QDF30" s="979"/>
      <c r="QDG30" s="979"/>
      <c r="QDH30" s="979"/>
      <c r="QDI30" s="979"/>
      <c r="QDJ30" s="979"/>
      <c r="QDK30" s="979"/>
      <c r="QDL30" s="979"/>
      <c r="QDM30" s="979"/>
      <c r="QDN30" s="979"/>
      <c r="QDO30" s="979"/>
      <c r="QDP30" s="979"/>
      <c r="QDQ30" s="979"/>
      <c r="QDR30" s="979"/>
      <c r="QDS30" s="979"/>
      <c r="QDT30" s="979"/>
      <c r="QDU30" s="979"/>
      <c r="QDV30" s="979"/>
      <c r="QDW30" s="979"/>
      <c r="QDX30" s="979"/>
      <c r="QDY30" s="979"/>
      <c r="QDZ30" s="979"/>
      <c r="QEA30" s="979"/>
      <c r="QEB30" s="979"/>
      <c r="QEC30" s="979"/>
      <c r="QED30" s="979"/>
      <c r="QEE30" s="979"/>
      <c r="QEF30" s="979"/>
      <c r="QEG30" s="979"/>
      <c r="QEH30" s="979"/>
      <c r="QEI30" s="979"/>
      <c r="QEJ30" s="979"/>
      <c r="QEK30" s="979"/>
      <c r="QEL30" s="979"/>
      <c r="QEM30" s="979"/>
      <c r="QEN30" s="979"/>
      <c r="QEO30" s="979"/>
      <c r="QEP30" s="979"/>
      <c r="QEQ30" s="979"/>
      <c r="QER30" s="979"/>
      <c r="QES30" s="979"/>
      <c r="QET30" s="979"/>
      <c r="QEU30" s="979"/>
      <c r="QEV30" s="979"/>
      <c r="QEW30" s="979"/>
      <c r="QEX30" s="979"/>
      <c r="QEY30" s="979"/>
      <c r="QEZ30" s="979"/>
      <c r="QFA30" s="979"/>
      <c r="QFB30" s="979"/>
      <c r="QFC30" s="979"/>
      <c r="QFD30" s="979"/>
      <c r="QFE30" s="979"/>
      <c r="QFF30" s="979"/>
      <c r="QFG30" s="979"/>
      <c r="QFH30" s="979"/>
      <c r="QFI30" s="979"/>
      <c r="QFJ30" s="979"/>
      <c r="QFK30" s="979"/>
      <c r="QFL30" s="979"/>
      <c r="QFM30" s="979"/>
      <c r="QFN30" s="979"/>
      <c r="QFO30" s="979"/>
      <c r="QFP30" s="979"/>
      <c r="QFQ30" s="979"/>
      <c r="QFR30" s="979"/>
      <c r="QFS30" s="979"/>
      <c r="QFT30" s="979"/>
      <c r="QFU30" s="979"/>
      <c r="QFV30" s="979"/>
      <c r="QFW30" s="979"/>
      <c r="QFX30" s="979"/>
      <c r="QFY30" s="979"/>
      <c r="QFZ30" s="979"/>
      <c r="QGA30" s="979"/>
      <c r="QGB30" s="979"/>
      <c r="QGC30" s="979"/>
      <c r="QGD30" s="979"/>
      <c r="QGE30" s="979"/>
      <c r="QGF30" s="979"/>
      <c r="QGG30" s="979"/>
      <c r="QGH30" s="979"/>
      <c r="QGI30" s="979"/>
      <c r="QGJ30" s="979"/>
      <c r="QGK30" s="979"/>
      <c r="QGL30" s="979"/>
      <c r="QGM30" s="979"/>
      <c r="QGN30" s="979"/>
      <c r="QGO30" s="979"/>
      <c r="QGP30" s="979"/>
      <c r="QGQ30" s="979"/>
      <c r="QGR30" s="979"/>
      <c r="QGS30" s="979"/>
      <c r="QGT30" s="979"/>
      <c r="QGU30" s="979"/>
      <c r="QGV30" s="979"/>
      <c r="QGW30" s="979"/>
      <c r="QGX30" s="979"/>
      <c r="QGY30" s="979"/>
      <c r="QGZ30" s="979"/>
      <c r="QHA30" s="979"/>
      <c r="QHB30" s="979"/>
      <c r="QHC30" s="979"/>
      <c r="QHD30" s="979"/>
      <c r="QHE30" s="979"/>
      <c r="QHF30" s="979"/>
      <c r="QHG30" s="979"/>
      <c r="QHH30" s="979"/>
      <c r="QHI30" s="979"/>
      <c r="QHJ30" s="979"/>
      <c r="QHK30" s="979"/>
      <c r="QHL30" s="979"/>
      <c r="QHM30" s="979"/>
      <c r="QHN30" s="979"/>
      <c r="QHO30" s="979"/>
      <c r="QHP30" s="979"/>
      <c r="QHQ30" s="979"/>
      <c r="QHR30" s="979"/>
      <c r="QHS30" s="979"/>
      <c r="QHT30" s="979"/>
      <c r="QHU30" s="979"/>
      <c r="QHV30" s="979"/>
      <c r="QHW30" s="979"/>
      <c r="QHX30" s="979"/>
      <c r="QHY30" s="979"/>
      <c r="QHZ30" s="979"/>
      <c r="QIA30" s="979"/>
      <c r="QIB30" s="979"/>
      <c r="QIC30" s="979"/>
      <c r="QID30" s="979"/>
      <c r="QIE30" s="979"/>
      <c r="QIF30" s="979"/>
      <c r="QIG30" s="979"/>
      <c r="QIH30" s="979"/>
      <c r="QII30" s="979"/>
      <c r="QIJ30" s="979"/>
      <c r="QIK30" s="979"/>
      <c r="QIL30" s="979"/>
      <c r="QIM30" s="979"/>
      <c r="QIN30" s="979"/>
      <c r="QIO30" s="979"/>
      <c r="QIP30" s="979"/>
      <c r="QIQ30" s="979"/>
      <c r="QIR30" s="979"/>
      <c r="QIS30" s="979"/>
      <c r="QIT30" s="979"/>
      <c r="QIU30" s="979"/>
      <c r="QIV30" s="979"/>
      <c r="QIW30" s="979"/>
      <c r="QIX30" s="979"/>
      <c r="QIY30" s="979"/>
      <c r="QIZ30" s="979"/>
      <c r="QJA30" s="979"/>
      <c r="QJB30" s="979"/>
      <c r="QJC30" s="979"/>
      <c r="QJD30" s="979"/>
      <c r="QJE30" s="979"/>
      <c r="QJF30" s="979"/>
      <c r="QJG30" s="979"/>
      <c r="QJH30" s="979"/>
      <c r="QJI30" s="979"/>
      <c r="QJJ30" s="979"/>
      <c r="QJK30" s="979"/>
      <c r="QJL30" s="979"/>
      <c r="QJM30" s="979"/>
      <c r="QJN30" s="979"/>
      <c r="QJO30" s="979"/>
      <c r="QJP30" s="979"/>
      <c r="QJQ30" s="979"/>
      <c r="QJR30" s="979"/>
      <c r="QJS30" s="979"/>
      <c r="QJT30" s="979"/>
      <c r="QJU30" s="979"/>
      <c r="QJV30" s="979"/>
      <c r="QJW30" s="979"/>
      <c r="QJX30" s="979"/>
      <c r="QJY30" s="979"/>
      <c r="QJZ30" s="979"/>
      <c r="QKA30" s="979"/>
      <c r="QKB30" s="979"/>
      <c r="QKC30" s="979"/>
      <c r="QKD30" s="979"/>
      <c r="QKE30" s="979"/>
      <c r="QKF30" s="979"/>
      <c r="QKG30" s="979"/>
      <c r="QKH30" s="979"/>
      <c r="QKI30" s="979"/>
      <c r="QKJ30" s="979"/>
      <c r="QKK30" s="979"/>
      <c r="QKL30" s="979"/>
      <c r="QKM30" s="979"/>
      <c r="QKN30" s="979"/>
      <c r="QKO30" s="979"/>
      <c r="QKP30" s="979"/>
      <c r="QKQ30" s="979"/>
      <c r="QKR30" s="979"/>
      <c r="QKS30" s="979"/>
      <c r="QKT30" s="979"/>
      <c r="QKU30" s="979"/>
      <c r="QKV30" s="979"/>
      <c r="QKW30" s="979"/>
      <c r="QKX30" s="979"/>
      <c r="QKY30" s="979"/>
      <c r="QKZ30" s="979"/>
      <c r="QLA30" s="979"/>
      <c r="QLB30" s="979"/>
      <c r="QLC30" s="979"/>
      <c r="QLD30" s="979"/>
      <c r="QLE30" s="979"/>
      <c r="QLF30" s="979"/>
      <c r="QLG30" s="979"/>
      <c r="QLH30" s="979"/>
      <c r="QLI30" s="979"/>
      <c r="QLJ30" s="979"/>
      <c r="QLK30" s="979"/>
      <c r="QLL30" s="979"/>
      <c r="QLM30" s="979"/>
      <c r="QLN30" s="979"/>
      <c r="QLO30" s="979"/>
      <c r="QLP30" s="979"/>
      <c r="QLQ30" s="979"/>
      <c r="QLR30" s="979"/>
      <c r="QLS30" s="979"/>
      <c r="QLT30" s="979"/>
      <c r="QLU30" s="979"/>
      <c r="QLV30" s="979"/>
      <c r="QLW30" s="979"/>
      <c r="QLX30" s="979"/>
      <c r="QLY30" s="979"/>
      <c r="QLZ30" s="979"/>
      <c r="QMA30" s="979"/>
      <c r="QMB30" s="979"/>
      <c r="QMC30" s="979"/>
      <c r="QMD30" s="979"/>
      <c r="QME30" s="979"/>
      <c r="QMF30" s="979"/>
      <c r="QMG30" s="979"/>
      <c r="QMH30" s="979"/>
      <c r="QMI30" s="979"/>
      <c r="QMJ30" s="979"/>
      <c r="QMK30" s="979"/>
      <c r="QML30" s="979"/>
      <c r="QMM30" s="979"/>
      <c r="QMN30" s="979"/>
      <c r="QMO30" s="979"/>
      <c r="QMP30" s="979"/>
      <c r="QMQ30" s="979"/>
      <c r="QMR30" s="979"/>
      <c r="QMS30" s="979"/>
      <c r="QMT30" s="979"/>
      <c r="QMU30" s="979"/>
      <c r="QMV30" s="979"/>
      <c r="QMW30" s="979"/>
      <c r="QMX30" s="979"/>
      <c r="QMY30" s="979"/>
      <c r="QMZ30" s="979"/>
      <c r="QNA30" s="979"/>
      <c r="QNB30" s="979"/>
      <c r="QNC30" s="979"/>
      <c r="QND30" s="979"/>
      <c r="QNE30" s="979"/>
      <c r="QNF30" s="979"/>
      <c r="QNG30" s="979"/>
      <c r="QNH30" s="979"/>
      <c r="QNI30" s="979"/>
      <c r="QNJ30" s="979"/>
      <c r="QNK30" s="979"/>
      <c r="QNL30" s="979"/>
      <c r="QNM30" s="979"/>
      <c r="QNN30" s="979"/>
      <c r="QNO30" s="979"/>
      <c r="QNP30" s="979"/>
      <c r="QNQ30" s="979"/>
      <c r="QNR30" s="979"/>
      <c r="QNS30" s="979"/>
      <c r="QNT30" s="979"/>
      <c r="QNU30" s="979"/>
      <c r="QNV30" s="979"/>
      <c r="QNW30" s="979"/>
      <c r="QNX30" s="979"/>
      <c r="QNY30" s="979"/>
      <c r="QNZ30" s="979"/>
      <c r="QOA30" s="979"/>
      <c r="QOB30" s="979"/>
      <c r="QOC30" s="979"/>
      <c r="QOD30" s="979"/>
      <c r="QOE30" s="979"/>
      <c r="QOF30" s="979"/>
      <c r="QOG30" s="979"/>
      <c r="QOH30" s="979"/>
      <c r="QOI30" s="979"/>
      <c r="QOJ30" s="979"/>
      <c r="QOK30" s="979"/>
      <c r="QOL30" s="979"/>
      <c r="QOM30" s="979"/>
      <c r="QON30" s="979"/>
      <c r="QOO30" s="979"/>
      <c r="QOP30" s="979"/>
      <c r="QOQ30" s="979"/>
      <c r="QOR30" s="979"/>
      <c r="QOS30" s="979"/>
      <c r="QOT30" s="979"/>
      <c r="QOU30" s="979"/>
      <c r="QOV30" s="979"/>
      <c r="QOW30" s="979"/>
      <c r="QOX30" s="979"/>
      <c r="QOY30" s="979"/>
      <c r="QOZ30" s="979"/>
      <c r="QPA30" s="979"/>
      <c r="QPB30" s="979"/>
      <c r="QPC30" s="979"/>
      <c r="QPD30" s="979"/>
      <c r="QPE30" s="979"/>
      <c r="QPF30" s="979"/>
      <c r="QPG30" s="979"/>
      <c r="QPH30" s="979"/>
      <c r="QPI30" s="979"/>
      <c r="QPJ30" s="979"/>
      <c r="QPK30" s="979"/>
      <c r="QPL30" s="979"/>
      <c r="QPM30" s="979"/>
      <c r="QPN30" s="979"/>
      <c r="QPO30" s="979"/>
      <c r="QPP30" s="979"/>
      <c r="QPQ30" s="979"/>
      <c r="QPR30" s="979"/>
      <c r="QPS30" s="979"/>
      <c r="QPT30" s="979"/>
      <c r="QPU30" s="979"/>
      <c r="QPV30" s="979"/>
      <c r="QPW30" s="979"/>
      <c r="QPX30" s="979"/>
      <c r="QPY30" s="979"/>
      <c r="QPZ30" s="979"/>
      <c r="QQA30" s="979"/>
      <c r="QQB30" s="979"/>
      <c r="QQC30" s="979"/>
      <c r="QQD30" s="979"/>
      <c r="QQE30" s="979"/>
      <c r="QQF30" s="979"/>
      <c r="QQG30" s="979"/>
      <c r="QQH30" s="979"/>
      <c r="QQI30" s="979"/>
      <c r="QQJ30" s="979"/>
      <c r="QQK30" s="979"/>
      <c r="QQL30" s="979"/>
      <c r="QQM30" s="979"/>
      <c r="QQN30" s="979"/>
      <c r="QQO30" s="979"/>
      <c r="QQP30" s="979"/>
      <c r="QQQ30" s="979"/>
      <c r="QQR30" s="979"/>
      <c r="QQS30" s="979"/>
      <c r="QQT30" s="979"/>
      <c r="QQU30" s="979"/>
      <c r="QQV30" s="979"/>
      <c r="QQW30" s="979"/>
      <c r="QQX30" s="979"/>
      <c r="QQY30" s="979"/>
      <c r="QQZ30" s="979"/>
      <c r="QRA30" s="979"/>
      <c r="QRB30" s="979"/>
      <c r="QRC30" s="979"/>
      <c r="QRD30" s="979"/>
      <c r="QRE30" s="979"/>
      <c r="QRF30" s="979"/>
      <c r="QRG30" s="979"/>
      <c r="QRH30" s="979"/>
      <c r="QRI30" s="979"/>
      <c r="QRJ30" s="979"/>
      <c r="QRK30" s="979"/>
      <c r="QRL30" s="979"/>
      <c r="QRM30" s="979"/>
      <c r="QRN30" s="979"/>
      <c r="QRO30" s="979"/>
      <c r="QRP30" s="979"/>
      <c r="QRQ30" s="979"/>
      <c r="QRR30" s="979"/>
      <c r="QRS30" s="979"/>
      <c r="QRT30" s="979"/>
      <c r="QRU30" s="979"/>
      <c r="QRV30" s="979"/>
      <c r="QRW30" s="979"/>
      <c r="QRX30" s="979"/>
      <c r="QRY30" s="979"/>
      <c r="QRZ30" s="979"/>
      <c r="QSA30" s="979"/>
      <c r="QSB30" s="979"/>
      <c r="QSC30" s="979"/>
      <c r="QSD30" s="979"/>
      <c r="QSE30" s="979"/>
      <c r="QSF30" s="979"/>
      <c r="QSG30" s="979"/>
      <c r="QSH30" s="979"/>
      <c r="QSI30" s="979"/>
      <c r="QSJ30" s="979"/>
      <c r="QSK30" s="979"/>
      <c r="QSL30" s="979"/>
      <c r="QSM30" s="979"/>
      <c r="QSN30" s="979"/>
      <c r="QSO30" s="979"/>
      <c r="QSP30" s="979"/>
      <c r="QSQ30" s="979"/>
      <c r="QSR30" s="979"/>
      <c r="QSS30" s="979"/>
      <c r="QST30" s="979"/>
      <c r="QSU30" s="979"/>
      <c r="QSV30" s="979"/>
      <c r="QSW30" s="979"/>
      <c r="QSX30" s="979"/>
      <c r="QSY30" s="979"/>
      <c r="QSZ30" s="979"/>
      <c r="QTA30" s="979"/>
      <c r="QTB30" s="979"/>
      <c r="QTC30" s="979"/>
      <c r="QTD30" s="979"/>
      <c r="QTE30" s="979"/>
      <c r="QTF30" s="979"/>
      <c r="QTG30" s="979"/>
      <c r="QTH30" s="979"/>
      <c r="QTI30" s="979"/>
      <c r="QTJ30" s="979"/>
      <c r="QTK30" s="979"/>
      <c r="QTL30" s="979"/>
      <c r="QTM30" s="979"/>
      <c r="QTN30" s="979"/>
      <c r="QTO30" s="979"/>
      <c r="QTP30" s="979"/>
      <c r="QTQ30" s="979"/>
      <c r="QTR30" s="979"/>
      <c r="QTS30" s="979"/>
      <c r="QTT30" s="979"/>
      <c r="QTU30" s="979"/>
      <c r="QTV30" s="979"/>
      <c r="QTW30" s="979"/>
      <c r="QTX30" s="979"/>
      <c r="QTY30" s="979"/>
      <c r="QTZ30" s="979"/>
      <c r="QUA30" s="979"/>
      <c r="QUB30" s="979"/>
      <c r="QUC30" s="979"/>
      <c r="QUD30" s="979"/>
      <c r="QUE30" s="979"/>
      <c r="QUF30" s="979"/>
      <c r="QUG30" s="979"/>
      <c r="QUH30" s="979"/>
      <c r="QUI30" s="979"/>
      <c r="QUJ30" s="979"/>
      <c r="QUK30" s="979"/>
      <c r="QUL30" s="979"/>
      <c r="QUM30" s="979"/>
      <c r="QUN30" s="979"/>
      <c r="QUO30" s="979"/>
      <c r="QUP30" s="979"/>
      <c r="QUQ30" s="979"/>
      <c r="QUR30" s="979"/>
      <c r="QUS30" s="979"/>
      <c r="QUT30" s="979"/>
      <c r="QUU30" s="979"/>
      <c r="QUV30" s="979"/>
      <c r="QUW30" s="979"/>
      <c r="QUX30" s="979"/>
      <c r="QUY30" s="979"/>
      <c r="QUZ30" s="979"/>
      <c r="QVA30" s="979"/>
      <c r="QVB30" s="979"/>
      <c r="QVC30" s="979"/>
      <c r="QVD30" s="979"/>
      <c r="QVE30" s="979"/>
      <c r="QVF30" s="979"/>
      <c r="QVG30" s="979"/>
      <c r="QVH30" s="979"/>
      <c r="QVI30" s="979"/>
      <c r="QVJ30" s="979"/>
      <c r="QVK30" s="979"/>
      <c r="QVL30" s="979"/>
      <c r="QVM30" s="979"/>
      <c r="QVN30" s="979"/>
      <c r="QVO30" s="979"/>
      <c r="QVP30" s="979"/>
      <c r="QVQ30" s="979"/>
      <c r="QVR30" s="979"/>
      <c r="QVS30" s="979"/>
      <c r="QVT30" s="979"/>
      <c r="QVU30" s="979"/>
      <c r="QVV30" s="979"/>
      <c r="QVW30" s="979"/>
      <c r="QVX30" s="979"/>
      <c r="QVY30" s="979"/>
      <c r="QVZ30" s="979"/>
      <c r="QWA30" s="979"/>
      <c r="QWB30" s="979"/>
      <c r="QWC30" s="979"/>
      <c r="QWD30" s="979"/>
      <c r="QWE30" s="979"/>
      <c r="QWF30" s="979"/>
      <c r="QWG30" s="979"/>
      <c r="QWH30" s="979"/>
      <c r="QWI30" s="979"/>
      <c r="QWJ30" s="979"/>
      <c r="QWK30" s="979"/>
      <c r="QWL30" s="979"/>
      <c r="QWM30" s="979"/>
      <c r="QWN30" s="979"/>
      <c r="QWO30" s="979"/>
      <c r="QWP30" s="979"/>
      <c r="QWQ30" s="979"/>
      <c r="QWR30" s="979"/>
      <c r="QWS30" s="979"/>
      <c r="QWT30" s="979"/>
      <c r="QWU30" s="979"/>
      <c r="QWV30" s="979"/>
      <c r="QWW30" s="979"/>
      <c r="QWX30" s="979"/>
      <c r="QWY30" s="979"/>
      <c r="QWZ30" s="979"/>
      <c r="QXA30" s="979"/>
      <c r="QXB30" s="979"/>
      <c r="QXC30" s="979"/>
      <c r="QXD30" s="979"/>
      <c r="QXE30" s="979"/>
      <c r="QXF30" s="979"/>
      <c r="QXG30" s="979"/>
      <c r="QXH30" s="979"/>
      <c r="QXI30" s="979"/>
      <c r="QXJ30" s="979"/>
      <c r="QXK30" s="979"/>
      <c r="QXL30" s="979"/>
      <c r="QXM30" s="979"/>
      <c r="QXN30" s="979"/>
      <c r="QXO30" s="979"/>
      <c r="QXP30" s="979"/>
      <c r="QXQ30" s="979"/>
      <c r="QXR30" s="979"/>
      <c r="QXS30" s="979"/>
      <c r="QXT30" s="979"/>
      <c r="QXU30" s="979"/>
      <c r="QXV30" s="979"/>
      <c r="QXW30" s="979"/>
      <c r="QXX30" s="979"/>
      <c r="QXY30" s="979"/>
      <c r="QXZ30" s="979"/>
      <c r="QYA30" s="979"/>
      <c r="QYB30" s="979"/>
      <c r="QYC30" s="979"/>
      <c r="QYD30" s="979"/>
      <c r="QYE30" s="979"/>
      <c r="QYF30" s="979"/>
      <c r="QYG30" s="979"/>
      <c r="QYH30" s="979"/>
      <c r="QYI30" s="979"/>
      <c r="QYJ30" s="979"/>
      <c r="QYK30" s="979"/>
      <c r="QYL30" s="979"/>
      <c r="QYM30" s="979"/>
      <c r="QYN30" s="979"/>
      <c r="QYO30" s="979"/>
      <c r="QYP30" s="979"/>
      <c r="QYQ30" s="979"/>
      <c r="QYR30" s="979"/>
      <c r="QYS30" s="979"/>
      <c r="QYT30" s="979"/>
      <c r="QYU30" s="979"/>
      <c r="QYV30" s="979"/>
      <c r="QYW30" s="979"/>
      <c r="QYX30" s="979"/>
      <c r="QYY30" s="979"/>
      <c r="QYZ30" s="979"/>
      <c r="QZA30" s="979"/>
      <c r="QZB30" s="979"/>
      <c r="QZC30" s="979"/>
      <c r="QZD30" s="979"/>
      <c r="QZE30" s="979"/>
      <c r="QZF30" s="979"/>
      <c r="QZG30" s="979"/>
      <c r="QZH30" s="979"/>
      <c r="QZI30" s="979"/>
      <c r="QZJ30" s="979"/>
      <c r="QZK30" s="979"/>
      <c r="QZL30" s="979"/>
      <c r="QZM30" s="979"/>
      <c r="QZN30" s="979"/>
      <c r="QZO30" s="979"/>
      <c r="QZP30" s="979"/>
      <c r="QZQ30" s="979"/>
      <c r="QZR30" s="979"/>
      <c r="QZS30" s="979"/>
      <c r="QZT30" s="979"/>
      <c r="QZU30" s="979"/>
      <c r="QZV30" s="979"/>
      <c r="QZW30" s="979"/>
      <c r="QZX30" s="979"/>
      <c r="QZY30" s="979"/>
      <c r="QZZ30" s="979"/>
      <c r="RAA30" s="979"/>
      <c r="RAB30" s="979"/>
      <c r="RAC30" s="979"/>
      <c r="RAD30" s="979"/>
      <c r="RAE30" s="979"/>
      <c r="RAF30" s="979"/>
      <c r="RAG30" s="979"/>
      <c r="RAH30" s="979"/>
      <c r="RAI30" s="979"/>
      <c r="RAJ30" s="979"/>
      <c r="RAK30" s="979"/>
      <c r="RAL30" s="979"/>
      <c r="RAM30" s="979"/>
      <c r="RAN30" s="979"/>
      <c r="RAO30" s="979"/>
      <c r="RAP30" s="979"/>
      <c r="RAQ30" s="979"/>
      <c r="RAR30" s="979"/>
      <c r="RAS30" s="979"/>
      <c r="RAT30" s="979"/>
      <c r="RAU30" s="979"/>
      <c r="RAV30" s="979"/>
      <c r="RAW30" s="979"/>
      <c r="RAX30" s="979"/>
      <c r="RAY30" s="979"/>
      <c r="RAZ30" s="979"/>
      <c r="RBA30" s="979"/>
      <c r="RBB30" s="979"/>
      <c r="RBC30" s="979"/>
      <c r="RBD30" s="979"/>
      <c r="RBE30" s="979"/>
      <c r="RBF30" s="979"/>
      <c r="RBG30" s="979"/>
      <c r="RBH30" s="979"/>
      <c r="RBI30" s="979"/>
      <c r="RBJ30" s="979"/>
      <c r="RBK30" s="979"/>
      <c r="RBL30" s="979"/>
      <c r="RBM30" s="979"/>
      <c r="RBN30" s="979"/>
      <c r="RBO30" s="979"/>
      <c r="RBP30" s="979"/>
      <c r="RBQ30" s="979"/>
      <c r="RBR30" s="979"/>
      <c r="RBS30" s="979"/>
      <c r="RBT30" s="979"/>
      <c r="RBU30" s="979"/>
      <c r="RBV30" s="979"/>
      <c r="RBW30" s="979"/>
      <c r="RBX30" s="979"/>
      <c r="RBY30" s="979"/>
      <c r="RBZ30" s="979"/>
      <c r="RCA30" s="979"/>
      <c r="RCB30" s="979"/>
      <c r="RCC30" s="979"/>
      <c r="RCD30" s="979"/>
      <c r="RCE30" s="979"/>
      <c r="RCF30" s="979"/>
      <c r="RCG30" s="979"/>
      <c r="RCH30" s="979"/>
      <c r="RCI30" s="979"/>
      <c r="RCJ30" s="979"/>
      <c r="RCK30" s="979"/>
      <c r="RCL30" s="979"/>
      <c r="RCM30" s="979"/>
      <c r="RCN30" s="979"/>
      <c r="RCO30" s="979"/>
      <c r="RCP30" s="979"/>
      <c r="RCQ30" s="979"/>
      <c r="RCR30" s="979"/>
      <c r="RCS30" s="979"/>
      <c r="RCT30" s="979"/>
      <c r="RCU30" s="979"/>
      <c r="RCV30" s="979"/>
      <c r="RCW30" s="979"/>
      <c r="RCX30" s="979"/>
      <c r="RCY30" s="979"/>
      <c r="RCZ30" s="979"/>
      <c r="RDA30" s="979"/>
      <c r="RDB30" s="979"/>
      <c r="RDC30" s="979"/>
      <c r="RDD30" s="979"/>
      <c r="RDE30" s="979"/>
      <c r="RDF30" s="979"/>
      <c r="RDG30" s="979"/>
      <c r="RDH30" s="979"/>
      <c r="RDI30" s="979"/>
      <c r="RDJ30" s="979"/>
      <c r="RDK30" s="979"/>
      <c r="RDL30" s="979"/>
      <c r="RDM30" s="979"/>
      <c r="RDN30" s="979"/>
      <c r="RDO30" s="979"/>
      <c r="RDP30" s="979"/>
      <c r="RDQ30" s="979"/>
      <c r="RDR30" s="979"/>
      <c r="RDS30" s="979"/>
      <c r="RDT30" s="979"/>
      <c r="RDU30" s="979"/>
      <c r="RDV30" s="979"/>
      <c r="RDW30" s="979"/>
      <c r="RDX30" s="979"/>
      <c r="RDY30" s="979"/>
      <c r="RDZ30" s="979"/>
      <c r="REA30" s="979"/>
      <c r="REB30" s="979"/>
      <c r="REC30" s="979"/>
      <c r="RED30" s="979"/>
      <c r="REE30" s="979"/>
      <c r="REF30" s="979"/>
      <c r="REG30" s="979"/>
      <c r="REH30" s="979"/>
      <c r="REI30" s="979"/>
      <c r="REJ30" s="979"/>
      <c r="REK30" s="979"/>
      <c r="REL30" s="979"/>
      <c r="REM30" s="979"/>
      <c r="REN30" s="979"/>
      <c r="REO30" s="979"/>
      <c r="REP30" s="979"/>
      <c r="REQ30" s="979"/>
      <c r="RER30" s="979"/>
      <c r="RES30" s="979"/>
      <c r="RET30" s="979"/>
      <c r="REU30" s="979"/>
      <c r="REV30" s="979"/>
      <c r="REW30" s="979"/>
      <c r="REX30" s="979"/>
      <c r="REY30" s="979"/>
      <c r="REZ30" s="979"/>
      <c r="RFA30" s="979"/>
      <c r="RFB30" s="979"/>
      <c r="RFC30" s="979"/>
      <c r="RFD30" s="979"/>
      <c r="RFE30" s="979"/>
      <c r="RFF30" s="979"/>
      <c r="RFG30" s="979"/>
      <c r="RFH30" s="979"/>
      <c r="RFI30" s="979"/>
      <c r="RFJ30" s="979"/>
      <c r="RFK30" s="979"/>
      <c r="RFL30" s="979"/>
      <c r="RFM30" s="979"/>
      <c r="RFN30" s="979"/>
      <c r="RFO30" s="979"/>
      <c r="RFP30" s="979"/>
      <c r="RFQ30" s="979"/>
      <c r="RFR30" s="979"/>
      <c r="RFS30" s="979"/>
      <c r="RFT30" s="979"/>
      <c r="RFU30" s="979"/>
      <c r="RFV30" s="979"/>
      <c r="RFW30" s="979"/>
      <c r="RFX30" s="979"/>
      <c r="RFY30" s="979"/>
      <c r="RFZ30" s="979"/>
      <c r="RGA30" s="979"/>
      <c r="RGB30" s="979"/>
      <c r="RGC30" s="979"/>
      <c r="RGD30" s="979"/>
      <c r="RGE30" s="979"/>
      <c r="RGF30" s="979"/>
      <c r="RGG30" s="979"/>
      <c r="RGH30" s="979"/>
      <c r="RGI30" s="979"/>
      <c r="RGJ30" s="979"/>
      <c r="RGK30" s="979"/>
      <c r="RGL30" s="979"/>
      <c r="RGM30" s="979"/>
      <c r="RGN30" s="979"/>
      <c r="RGO30" s="979"/>
      <c r="RGP30" s="979"/>
      <c r="RGQ30" s="979"/>
      <c r="RGR30" s="979"/>
      <c r="RGS30" s="979"/>
      <c r="RGT30" s="979"/>
      <c r="RGU30" s="979"/>
      <c r="RGV30" s="979"/>
      <c r="RGW30" s="979"/>
      <c r="RGX30" s="979"/>
      <c r="RGY30" s="979"/>
      <c r="RGZ30" s="979"/>
      <c r="RHA30" s="979"/>
      <c r="RHB30" s="979"/>
      <c r="RHC30" s="979"/>
      <c r="RHD30" s="979"/>
      <c r="RHE30" s="979"/>
      <c r="RHF30" s="979"/>
      <c r="RHG30" s="979"/>
      <c r="RHH30" s="979"/>
      <c r="RHI30" s="979"/>
      <c r="RHJ30" s="979"/>
      <c r="RHK30" s="979"/>
      <c r="RHL30" s="979"/>
      <c r="RHM30" s="979"/>
      <c r="RHN30" s="979"/>
      <c r="RHO30" s="979"/>
      <c r="RHP30" s="979"/>
      <c r="RHQ30" s="979"/>
      <c r="RHR30" s="979"/>
      <c r="RHS30" s="979"/>
      <c r="RHT30" s="979"/>
      <c r="RHU30" s="979"/>
      <c r="RHV30" s="979"/>
      <c r="RHW30" s="979"/>
      <c r="RHX30" s="979"/>
      <c r="RHY30" s="979"/>
      <c r="RHZ30" s="979"/>
      <c r="RIA30" s="979"/>
      <c r="RIB30" s="979"/>
      <c r="RIC30" s="979"/>
      <c r="RID30" s="979"/>
      <c r="RIE30" s="979"/>
      <c r="RIF30" s="979"/>
      <c r="RIG30" s="979"/>
      <c r="RIH30" s="979"/>
      <c r="RII30" s="979"/>
      <c r="RIJ30" s="979"/>
      <c r="RIK30" s="979"/>
      <c r="RIL30" s="979"/>
      <c r="RIM30" s="979"/>
      <c r="RIN30" s="979"/>
      <c r="RIO30" s="979"/>
      <c r="RIP30" s="979"/>
      <c r="RIQ30" s="979"/>
      <c r="RIR30" s="979"/>
      <c r="RIS30" s="979"/>
      <c r="RIT30" s="979"/>
      <c r="RIU30" s="979"/>
      <c r="RIV30" s="979"/>
      <c r="RIW30" s="979"/>
      <c r="RIX30" s="979"/>
      <c r="RIY30" s="979"/>
      <c r="RIZ30" s="979"/>
      <c r="RJA30" s="979"/>
      <c r="RJB30" s="979"/>
      <c r="RJC30" s="979"/>
      <c r="RJD30" s="979"/>
      <c r="RJE30" s="979"/>
      <c r="RJF30" s="979"/>
      <c r="RJG30" s="979"/>
      <c r="RJH30" s="979"/>
      <c r="RJI30" s="979"/>
      <c r="RJJ30" s="979"/>
      <c r="RJK30" s="979"/>
      <c r="RJL30" s="979"/>
      <c r="RJM30" s="979"/>
      <c r="RJN30" s="979"/>
      <c r="RJO30" s="979"/>
      <c r="RJP30" s="979"/>
      <c r="RJQ30" s="979"/>
      <c r="RJR30" s="979"/>
      <c r="RJS30" s="979"/>
      <c r="RJT30" s="979"/>
      <c r="RJU30" s="979"/>
      <c r="RJV30" s="979"/>
      <c r="RJW30" s="979"/>
      <c r="RJX30" s="979"/>
      <c r="RJY30" s="979"/>
      <c r="RJZ30" s="979"/>
      <c r="RKA30" s="979"/>
      <c r="RKB30" s="979"/>
      <c r="RKC30" s="979"/>
      <c r="RKD30" s="979"/>
      <c r="RKE30" s="979"/>
      <c r="RKF30" s="979"/>
      <c r="RKG30" s="979"/>
      <c r="RKH30" s="979"/>
      <c r="RKI30" s="979"/>
      <c r="RKJ30" s="979"/>
      <c r="RKK30" s="979"/>
      <c r="RKL30" s="979"/>
      <c r="RKM30" s="979"/>
      <c r="RKN30" s="979"/>
      <c r="RKO30" s="979"/>
      <c r="RKP30" s="979"/>
      <c r="RKQ30" s="979"/>
      <c r="RKR30" s="979"/>
      <c r="RKS30" s="979"/>
      <c r="RKT30" s="979"/>
      <c r="RKU30" s="979"/>
      <c r="RKV30" s="979"/>
      <c r="RKW30" s="979"/>
      <c r="RKX30" s="979"/>
      <c r="RKY30" s="979"/>
      <c r="RKZ30" s="979"/>
      <c r="RLA30" s="979"/>
      <c r="RLB30" s="979"/>
      <c r="RLC30" s="979"/>
      <c r="RLD30" s="979"/>
      <c r="RLE30" s="979"/>
      <c r="RLF30" s="979"/>
      <c r="RLG30" s="979"/>
      <c r="RLH30" s="979"/>
      <c r="RLI30" s="979"/>
      <c r="RLJ30" s="979"/>
      <c r="RLK30" s="979"/>
      <c r="RLL30" s="979"/>
      <c r="RLM30" s="979"/>
      <c r="RLN30" s="979"/>
      <c r="RLO30" s="979"/>
      <c r="RLP30" s="979"/>
      <c r="RLQ30" s="979"/>
      <c r="RLR30" s="979"/>
      <c r="RLS30" s="979"/>
      <c r="RLT30" s="979"/>
      <c r="RLU30" s="979"/>
      <c r="RLV30" s="979"/>
      <c r="RLW30" s="979"/>
      <c r="RLX30" s="979"/>
      <c r="RLY30" s="979"/>
      <c r="RLZ30" s="979"/>
      <c r="RMA30" s="979"/>
      <c r="RMB30" s="979"/>
      <c r="RMC30" s="979"/>
      <c r="RMD30" s="979"/>
      <c r="RME30" s="979"/>
      <c r="RMF30" s="979"/>
      <c r="RMG30" s="979"/>
      <c r="RMH30" s="979"/>
      <c r="RMI30" s="979"/>
      <c r="RMJ30" s="979"/>
      <c r="RMK30" s="979"/>
      <c r="RML30" s="979"/>
      <c r="RMM30" s="979"/>
      <c r="RMN30" s="979"/>
      <c r="RMO30" s="979"/>
      <c r="RMP30" s="979"/>
      <c r="RMQ30" s="979"/>
      <c r="RMR30" s="979"/>
      <c r="RMS30" s="979"/>
      <c r="RMT30" s="979"/>
      <c r="RMU30" s="979"/>
      <c r="RMV30" s="979"/>
      <c r="RMW30" s="979"/>
      <c r="RMX30" s="979"/>
      <c r="RMY30" s="979"/>
      <c r="RMZ30" s="979"/>
      <c r="RNA30" s="979"/>
      <c r="RNB30" s="979"/>
      <c r="RNC30" s="979"/>
      <c r="RND30" s="979"/>
      <c r="RNE30" s="979"/>
      <c r="RNF30" s="979"/>
      <c r="RNG30" s="979"/>
      <c r="RNH30" s="979"/>
      <c r="RNI30" s="979"/>
      <c r="RNJ30" s="979"/>
      <c r="RNK30" s="979"/>
      <c r="RNL30" s="979"/>
      <c r="RNM30" s="979"/>
      <c r="RNN30" s="979"/>
      <c r="RNO30" s="979"/>
      <c r="RNP30" s="979"/>
      <c r="RNQ30" s="979"/>
      <c r="RNR30" s="979"/>
      <c r="RNS30" s="979"/>
      <c r="RNT30" s="979"/>
      <c r="RNU30" s="979"/>
      <c r="RNV30" s="979"/>
      <c r="RNW30" s="979"/>
      <c r="RNX30" s="979"/>
      <c r="RNY30" s="979"/>
      <c r="RNZ30" s="979"/>
      <c r="ROA30" s="979"/>
      <c r="ROB30" s="979"/>
      <c r="ROC30" s="979"/>
      <c r="ROD30" s="979"/>
      <c r="ROE30" s="979"/>
      <c r="ROF30" s="979"/>
      <c r="ROG30" s="979"/>
      <c r="ROH30" s="979"/>
      <c r="ROI30" s="979"/>
      <c r="ROJ30" s="979"/>
      <c r="ROK30" s="979"/>
      <c r="ROL30" s="979"/>
      <c r="ROM30" s="979"/>
      <c r="RON30" s="979"/>
      <c r="ROO30" s="979"/>
      <c r="ROP30" s="979"/>
      <c r="ROQ30" s="979"/>
      <c r="ROR30" s="979"/>
      <c r="ROS30" s="979"/>
      <c r="ROT30" s="979"/>
      <c r="ROU30" s="979"/>
      <c r="ROV30" s="979"/>
      <c r="ROW30" s="979"/>
      <c r="ROX30" s="979"/>
      <c r="ROY30" s="979"/>
      <c r="ROZ30" s="979"/>
      <c r="RPA30" s="979"/>
      <c r="RPB30" s="979"/>
      <c r="RPC30" s="979"/>
      <c r="RPD30" s="979"/>
      <c r="RPE30" s="979"/>
      <c r="RPF30" s="979"/>
      <c r="RPG30" s="979"/>
      <c r="RPH30" s="979"/>
      <c r="RPI30" s="979"/>
      <c r="RPJ30" s="979"/>
      <c r="RPK30" s="979"/>
      <c r="RPL30" s="979"/>
      <c r="RPM30" s="979"/>
      <c r="RPN30" s="979"/>
      <c r="RPO30" s="979"/>
      <c r="RPP30" s="979"/>
      <c r="RPQ30" s="979"/>
      <c r="RPR30" s="979"/>
      <c r="RPS30" s="979"/>
      <c r="RPT30" s="979"/>
      <c r="RPU30" s="979"/>
      <c r="RPV30" s="979"/>
      <c r="RPW30" s="979"/>
      <c r="RPX30" s="979"/>
      <c r="RPY30" s="979"/>
      <c r="RPZ30" s="979"/>
      <c r="RQA30" s="979"/>
      <c r="RQB30" s="979"/>
      <c r="RQC30" s="979"/>
      <c r="RQD30" s="979"/>
      <c r="RQE30" s="979"/>
      <c r="RQF30" s="979"/>
      <c r="RQG30" s="979"/>
      <c r="RQH30" s="979"/>
      <c r="RQI30" s="979"/>
      <c r="RQJ30" s="979"/>
      <c r="RQK30" s="979"/>
      <c r="RQL30" s="979"/>
      <c r="RQM30" s="979"/>
      <c r="RQN30" s="979"/>
      <c r="RQO30" s="979"/>
      <c r="RQP30" s="979"/>
      <c r="RQQ30" s="979"/>
      <c r="RQR30" s="979"/>
      <c r="RQS30" s="979"/>
      <c r="RQT30" s="979"/>
      <c r="RQU30" s="979"/>
      <c r="RQV30" s="979"/>
      <c r="RQW30" s="979"/>
      <c r="RQX30" s="979"/>
      <c r="RQY30" s="979"/>
      <c r="RQZ30" s="979"/>
      <c r="RRA30" s="979"/>
      <c r="RRB30" s="979"/>
      <c r="RRC30" s="979"/>
      <c r="RRD30" s="979"/>
      <c r="RRE30" s="979"/>
      <c r="RRF30" s="979"/>
      <c r="RRG30" s="979"/>
      <c r="RRH30" s="979"/>
      <c r="RRI30" s="979"/>
      <c r="RRJ30" s="979"/>
      <c r="RRK30" s="979"/>
      <c r="RRL30" s="979"/>
      <c r="RRM30" s="979"/>
      <c r="RRN30" s="979"/>
      <c r="RRO30" s="979"/>
      <c r="RRP30" s="979"/>
      <c r="RRQ30" s="979"/>
      <c r="RRR30" s="979"/>
      <c r="RRS30" s="979"/>
      <c r="RRT30" s="979"/>
      <c r="RRU30" s="979"/>
      <c r="RRV30" s="979"/>
      <c r="RRW30" s="979"/>
      <c r="RRX30" s="979"/>
      <c r="RRY30" s="979"/>
      <c r="RRZ30" s="979"/>
      <c r="RSA30" s="979"/>
      <c r="RSB30" s="979"/>
      <c r="RSC30" s="979"/>
      <c r="RSD30" s="979"/>
      <c r="RSE30" s="979"/>
      <c r="RSF30" s="979"/>
      <c r="RSG30" s="979"/>
      <c r="RSH30" s="979"/>
      <c r="RSI30" s="979"/>
      <c r="RSJ30" s="979"/>
      <c r="RSK30" s="979"/>
      <c r="RSL30" s="979"/>
      <c r="RSM30" s="979"/>
      <c r="RSN30" s="979"/>
      <c r="RSO30" s="979"/>
      <c r="RSP30" s="979"/>
      <c r="RSQ30" s="979"/>
      <c r="RSR30" s="979"/>
      <c r="RSS30" s="979"/>
      <c r="RST30" s="979"/>
      <c r="RSU30" s="979"/>
      <c r="RSV30" s="979"/>
      <c r="RSW30" s="979"/>
      <c r="RSX30" s="979"/>
      <c r="RSY30" s="979"/>
      <c r="RSZ30" s="979"/>
      <c r="RTA30" s="979"/>
      <c r="RTB30" s="979"/>
      <c r="RTC30" s="979"/>
      <c r="RTD30" s="979"/>
      <c r="RTE30" s="979"/>
      <c r="RTF30" s="979"/>
      <c r="RTG30" s="979"/>
      <c r="RTH30" s="979"/>
      <c r="RTI30" s="979"/>
      <c r="RTJ30" s="979"/>
      <c r="RTK30" s="979"/>
      <c r="RTL30" s="979"/>
      <c r="RTM30" s="979"/>
      <c r="RTN30" s="979"/>
      <c r="RTO30" s="979"/>
      <c r="RTP30" s="979"/>
      <c r="RTQ30" s="979"/>
      <c r="RTR30" s="979"/>
      <c r="RTS30" s="979"/>
      <c r="RTT30" s="979"/>
      <c r="RTU30" s="979"/>
      <c r="RTV30" s="979"/>
      <c r="RTW30" s="979"/>
      <c r="RTX30" s="979"/>
      <c r="RTY30" s="979"/>
      <c r="RTZ30" s="979"/>
      <c r="RUA30" s="979"/>
      <c r="RUB30" s="979"/>
      <c r="RUC30" s="979"/>
      <c r="RUD30" s="979"/>
      <c r="RUE30" s="979"/>
      <c r="RUF30" s="979"/>
      <c r="RUG30" s="979"/>
      <c r="RUH30" s="979"/>
      <c r="RUI30" s="979"/>
      <c r="RUJ30" s="979"/>
      <c r="RUK30" s="979"/>
      <c r="RUL30" s="979"/>
      <c r="RUM30" s="979"/>
      <c r="RUN30" s="979"/>
      <c r="RUO30" s="979"/>
      <c r="RUP30" s="979"/>
      <c r="RUQ30" s="979"/>
      <c r="RUR30" s="979"/>
      <c r="RUS30" s="979"/>
      <c r="RUT30" s="979"/>
      <c r="RUU30" s="979"/>
      <c r="RUV30" s="979"/>
      <c r="RUW30" s="979"/>
      <c r="RUX30" s="979"/>
      <c r="RUY30" s="979"/>
      <c r="RUZ30" s="979"/>
      <c r="RVA30" s="979"/>
      <c r="RVB30" s="979"/>
      <c r="RVC30" s="979"/>
      <c r="RVD30" s="979"/>
      <c r="RVE30" s="979"/>
      <c r="RVF30" s="979"/>
      <c r="RVG30" s="979"/>
      <c r="RVH30" s="979"/>
      <c r="RVI30" s="979"/>
      <c r="RVJ30" s="979"/>
      <c r="RVK30" s="979"/>
      <c r="RVL30" s="979"/>
      <c r="RVM30" s="979"/>
      <c r="RVN30" s="979"/>
      <c r="RVO30" s="979"/>
      <c r="RVP30" s="979"/>
      <c r="RVQ30" s="979"/>
      <c r="RVR30" s="979"/>
      <c r="RVS30" s="979"/>
      <c r="RVT30" s="979"/>
      <c r="RVU30" s="979"/>
      <c r="RVV30" s="979"/>
      <c r="RVW30" s="979"/>
      <c r="RVX30" s="979"/>
      <c r="RVY30" s="979"/>
      <c r="RVZ30" s="979"/>
      <c r="RWA30" s="979"/>
      <c r="RWB30" s="979"/>
      <c r="RWC30" s="979"/>
      <c r="RWD30" s="979"/>
      <c r="RWE30" s="979"/>
      <c r="RWF30" s="979"/>
      <c r="RWG30" s="979"/>
      <c r="RWH30" s="979"/>
      <c r="RWI30" s="979"/>
      <c r="RWJ30" s="979"/>
      <c r="RWK30" s="979"/>
      <c r="RWL30" s="979"/>
      <c r="RWM30" s="979"/>
      <c r="RWN30" s="979"/>
      <c r="RWO30" s="979"/>
      <c r="RWP30" s="979"/>
      <c r="RWQ30" s="979"/>
      <c r="RWR30" s="979"/>
      <c r="RWS30" s="979"/>
      <c r="RWT30" s="979"/>
      <c r="RWU30" s="979"/>
      <c r="RWV30" s="979"/>
      <c r="RWW30" s="979"/>
      <c r="RWX30" s="979"/>
      <c r="RWY30" s="979"/>
      <c r="RWZ30" s="979"/>
      <c r="RXA30" s="979"/>
      <c r="RXB30" s="979"/>
      <c r="RXC30" s="979"/>
      <c r="RXD30" s="979"/>
      <c r="RXE30" s="979"/>
      <c r="RXF30" s="979"/>
      <c r="RXG30" s="979"/>
      <c r="RXH30" s="979"/>
      <c r="RXI30" s="979"/>
      <c r="RXJ30" s="979"/>
      <c r="RXK30" s="979"/>
      <c r="RXL30" s="979"/>
      <c r="RXM30" s="979"/>
      <c r="RXN30" s="979"/>
      <c r="RXO30" s="979"/>
      <c r="RXP30" s="979"/>
      <c r="RXQ30" s="979"/>
      <c r="RXR30" s="979"/>
      <c r="RXS30" s="979"/>
      <c r="RXT30" s="979"/>
      <c r="RXU30" s="979"/>
      <c r="RXV30" s="979"/>
      <c r="RXW30" s="979"/>
      <c r="RXX30" s="979"/>
      <c r="RXY30" s="979"/>
      <c r="RXZ30" s="979"/>
      <c r="RYA30" s="979"/>
      <c r="RYB30" s="979"/>
      <c r="RYC30" s="979"/>
      <c r="RYD30" s="979"/>
      <c r="RYE30" s="979"/>
      <c r="RYF30" s="979"/>
      <c r="RYG30" s="979"/>
      <c r="RYH30" s="979"/>
      <c r="RYI30" s="979"/>
      <c r="RYJ30" s="979"/>
      <c r="RYK30" s="979"/>
      <c r="RYL30" s="979"/>
      <c r="RYM30" s="979"/>
      <c r="RYN30" s="979"/>
      <c r="RYO30" s="979"/>
      <c r="RYP30" s="979"/>
      <c r="RYQ30" s="979"/>
      <c r="RYR30" s="979"/>
      <c r="RYS30" s="979"/>
      <c r="RYT30" s="979"/>
      <c r="RYU30" s="979"/>
      <c r="RYV30" s="979"/>
      <c r="RYW30" s="979"/>
      <c r="RYX30" s="979"/>
      <c r="RYY30" s="979"/>
      <c r="RYZ30" s="979"/>
      <c r="RZA30" s="979"/>
      <c r="RZB30" s="979"/>
      <c r="RZC30" s="979"/>
      <c r="RZD30" s="979"/>
      <c r="RZE30" s="979"/>
      <c r="RZF30" s="979"/>
      <c r="RZG30" s="979"/>
      <c r="RZH30" s="979"/>
      <c r="RZI30" s="979"/>
      <c r="RZJ30" s="979"/>
      <c r="RZK30" s="979"/>
      <c r="RZL30" s="979"/>
      <c r="RZM30" s="979"/>
      <c r="RZN30" s="979"/>
      <c r="RZO30" s="979"/>
      <c r="RZP30" s="979"/>
      <c r="RZQ30" s="979"/>
      <c r="RZR30" s="979"/>
      <c r="RZS30" s="979"/>
      <c r="RZT30" s="979"/>
      <c r="RZU30" s="979"/>
      <c r="RZV30" s="979"/>
      <c r="RZW30" s="979"/>
      <c r="RZX30" s="979"/>
      <c r="RZY30" s="979"/>
      <c r="RZZ30" s="979"/>
      <c r="SAA30" s="979"/>
      <c r="SAB30" s="979"/>
      <c r="SAC30" s="979"/>
      <c r="SAD30" s="979"/>
      <c r="SAE30" s="979"/>
      <c r="SAF30" s="979"/>
      <c r="SAG30" s="979"/>
      <c r="SAH30" s="979"/>
      <c r="SAI30" s="979"/>
      <c r="SAJ30" s="979"/>
      <c r="SAK30" s="979"/>
      <c r="SAL30" s="979"/>
      <c r="SAM30" s="979"/>
      <c r="SAN30" s="979"/>
      <c r="SAO30" s="979"/>
      <c r="SAP30" s="979"/>
      <c r="SAQ30" s="979"/>
      <c r="SAR30" s="979"/>
      <c r="SAS30" s="979"/>
      <c r="SAT30" s="979"/>
      <c r="SAU30" s="979"/>
      <c r="SAV30" s="979"/>
      <c r="SAW30" s="979"/>
      <c r="SAX30" s="979"/>
      <c r="SAY30" s="979"/>
      <c r="SAZ30" s="979"/>
      <c r="SBA30" s="979"/>
      <c r="SBB30" s="979"/>
      <c r="SBC30" s="979"/>
      <c r="SBD30" s="979"/>
      <c r="SBE30" s="979"/>
      <c r="SBF30" s="979"/>
      <c r="SBG30" s="979"/>
      <c r="SBH30" s="979"/>
      <c r="SBI30" s="979"/>
      <c r="SBJ30" s="979"/>
      <c r="SBK30" s="979"/>
      <c r="SBL30" s="979"/>
      <c r="SBM30" s="979"/>
      <c r="SBN30" s="979"/>
      <c r="SBO30" s="979"/>
      <c r="SBP30" s="979"/>
      <c r="SBQ30" s="979"/>
      <c r="SBR30" s="979"/>
      <c r="SBS30" s="979"/>
      <c r="SBT30" s="979"/>
      <c r="SBU30" s="979"/>
      <c r="SBV30" s="979"/>
      <c r="SBW30" s="979"/>
      <c r="SBX30" s="979"/>
      <c r="SBY30" s="979"/>
      <c r="SBZ30" s="979"/>
      <c r="SCA30" s="979"/>
      <c r="SCB30" s="979"/>
      <c r="SCC30" s="979"/>
      <c r="SCD30" s="979"/>
      <c r="SCE30" s="979"/>
      <c r="SCF30" s="979"/>
      <c r="SCG30" s="979"/>
      <c r="SCH30" s="979"/>
      <c r="SCI30" s="979"/>
      <c r="SCJ30" s="979"/>
      <c r="SCK30" s="979"/>
      <c r="SCL30" s="979"/>
      <c r="SCM30" s="979"/>
      <c r="SCN30" s="979"/>
      <c r="SCO30" s="979"/>
      <c r="SCP30" s="979"/>
      <c r="SCQ30" s="979"/>
      <c r="SCR30" s="979"/>
      <c r="SCS30" s="979"/>
      <c r="SCT30" s="979"/>
      <c r="SCU30" s="979"/>
      <c r="SCV30" s="979"/>
      <c r="SCW30" s="979"/>
      <c r="SCX30" s="979"/>
      <c r="SCY30" s="979"/>
      <c r="SCZ30" s="979"/>
      <c r="SDA30" s="979"/>
      <c r="SDB30" s="979"/>
      <c r="SDC30" s="979"/>
      <c r="SDD30" s="979"/>
      <c r="SDE30" s="979"/>
      <c r="SDF30" s="979"/>
      <c r="SDG30" s="979"/>
      <c r="SDH30" s="979"/>
      <c r="SDI30" s="979"/>
      <c r="SDJ30" s="979"/>
      <c r="SDK30" s="979"/>
      <c r="SDL30" s="979"/>
      <c r="SDM30" s="979"/>
      <c r="SDN30" s="979"/>
      <c r="SDO30" s="979"/>
      <c r="SDP30" s="979"/>
      <c r="SDQ30" s="979"/>
      <c r="SDR30" s="979"/>
      <c r="SDS30" s="979"/>
      <c r="SDT30" s="979"/>
      <c r="SDU30" s="979"/>
      <c r="SDV30" s="979"/>
      <c r="SDW30" s="979"/>
      <c r="SDX30" s="979"/>
      <c r="SDY30" s="979"/>
      <c r="SDZ30" s="979"/>
      <c r="SEA30" s="979"/>
      <c r="SEB30" s="979"/>
      <c r="SEC30" s="979"/>
      <c r="SED30" s="979"/>
      <c r="SEE30" s="979"/>
      <c r="SEF30" s="979"/>
      <c r="SEG30" s="979"/>
      <c r="SEH30" s="979"/>
      <c r="SEI30" s="979"/>
      <c r="SEJ30" s="979"/>
      <c r="SEK30" s="979"/>
      <c r="SEL30" s="979"/>
      <c r="SEM30" s="979"/>
      <c r="SEN30" s="979"/>
      <c r="SEO30" s="979"/>
      <c r="SEP30" s="979"/>
      <c r="SEQ30" s="979"/>
      <c r="SER30" s="979"/>
      <c r="SES30" s="979"/>
      <c r="SET30" s="979"/>
      <c r="SEU30" s="979"/>
      <c r="SEV30" s="979"/>
      <c r="SEW30" s="979"/>
      <c r="SEX30" s="979"/>
      <c r="SEY30" s="979"/>
      <c r="SEZ30" s="979"/>
      <c r="SFA30" s="979"/>
      <c r="SFB30" s="979"/>
      <c r="SFC30" s="979"/>
      <c r="SFD30" s="979"/>
      <c r="SFE30" s="979"/>
      <c r="SFF30" s="979"/>
      <c r="SFG30" s="979"/>
      <c r="SFH30" s="979"/>
      <c r="SFI30" s="979"/>
      <c r="SFJ30" s="979"/>
      <c r="SFK30" s="979"/>
      <c r="SFL30" s="979"/>
      <c r="SFM30" s="979"/>
      <c r="SFN30" s="979"/>
      <c r="SFO30" s="979"/>
      <c r="SFP30" s="979"/>
      <c r="SFQ30" s="979"/>
      <c r="SFR30" s="979"/>
      <c r="SFS30" s="979"/>
      <c r="SFT30" s="979"/>
      <c r="SFU30" s="979"/>
      <c r="SFV30" s="979"/>
      <c r="SFW30" s="979"/>
      <c r="SFX30" s="979"/>
      <c r="SFY30" s="979"/>
      <c r="SFZ30" s="979"/>
      <c r="SGA30" s="979"/>
      <c r="SGB30" s="979"/>
      <c r="SGC30" s="979"/>
      <c r="SGD30" s="979"/>
      <c r="SGE30" s="979"/>
      <c r="SGF30" s="979"/>
      <c r="SGG30" s="979"/>
      <c r="SGH30" s="979"/>
      <c r="SGI30" s="979"/>
      <c r="SGJ30" s="979"/>
      <c r="SGK30" s="979"/>
      <c r="SGL30" s="979"/>
      <c r="SGM30" s="979"/>
      <c r="SGN30" s="979"/>
      <c r="SGO30" s="979"/>
      <c r="SGP30" s="979"/>
      <c r="SGQ30" s="979"/>
      <c r="SGR30" s="979"/>
      <c r="SGS30" s="979"/>
      <c r="SGT30" s="979"/>
      <c r="SGU30" s="979"/>
      <c r="SGV30" s="979"/>
      <c r="SGW30" s="979"/>
      <c r="SGX30" s="979"/>
      <c r="SGY30" s="979"/>
      <c r="SGZ30" s="979"/>
      <c r="SHA30" s="979"/>
      <c r="SHB30" s="979"/>
      <c r="SHC30" s="979"/>
      <c r="SHD30" s="979"/>
      <c r="SHE30" s="979"/>
      <c r="SHF30" s="979"/>
      <c r="SHG30" s="979"/>
      <c r="SHH30" s="979"/>
      <c r="SHI30" s="979"/>
      <c r="SHJ30" s="979"/>
      <c r="SHK30" s="979"/>
      <c r="SHL30" s="979"/>
      <c r="SHM30" s="979"/>
      <c r="SHN30" s="979"/>
      <c r="SHO30" s="979"/>
      <c r="SHP30" s="979"/>
      <c r="SHQ30" s="979"/>
      <c r="SHR30" s="979"/>
      <c r="SHS30" s="979"/>
      <c r="SHT30" s="979"/>
      <c r="SHU30" s="979"/>
      <c r="SHV30" s="979"/>
      <c r="SHW30" s="979"/>
      <c r="SHX30" s="979"/>
      <c r="SHY30" s="979"/>
      <c r="SHZ30" s="979"/>
      <c r="SIA30" s="979"/>
      <c r="SIB30" s="979"/>
      <c r="SIC30" s="979"/>
      <c r="SID30" s="979"/>
      <c r="SIE30" s="979"/>
      <c r="SIF30" s="979"/>
      <c r="SIG30" s="979"/>
      <c r="SIH30" s="979"/>
      <c r="SII30" s="979"/>
      <c r="SIJ30" s="979"/>
      <c r="SIK30" s="979"/>
      <c r="SIL30" s="979"/>
      <c r="SIM30" s="979"/>
      <c r="SIN30" s="979"/>
      <c r="SIO30" s="979"/>
      <c r="SIP30" s="979"/>
      <c r="SIQ30" s="979"/>
      <c r="SIR30" s="979"/>
      <c r="SIS30" s="979"/>
      <c r="SIT30" s="979"/>
      <c r="SIU30" s="979"/>
      <c r="SIV30" s="979"/>
      <c r="SIW30" s="979"/>
      <c r="SIX30" s="979"/>
      <c r="SIY30" s="979"/>
      <c r="SIZ30" s="979"/>
      <c r="SJA30" s="979"/>
      <c r="SJB30" s="979"/>
      <c r="SJC30" s="979"/>
      <c r="SJD30" s="979"/>
      <c r="SJE30" s="979"/>
      <c r="SJF30" s="979"/>
      <c r="SJG30" s="979"/>
      <c r="SJH30" s="979"/>
      <c r="SJI30" s="979"/>
      <c r="SJJ30" s="979"/>
      <c r="SJK30" s="979"/>
      <c r="SJL30" s="979"/>
      <c r="SJM30" s="979"/>
      <c r="SJN30" s="979"/>
      <c r="SJO30" s="979"/>
      <c r="SJP30" s="979"/>
      <c r="SJQ30" s="979"/>
      <c r="SJR30" s="979"/>
      <c r="SJS30" s="979"/>
      <c r="SJT30" s="979"/>
      <c r="SJU30" s="979"/>
      <c r="SJV30" s="979"/>
      <c r="SJW30" s="979"/>
      <c r="SJX30" s="979"/>
      <c r="SJY30" s="979"/>
      <c r="SJZ30" s="979"/>
      <c r="SKA30" s="979"/>
      <c r="SKB30" s="979"/>
      <c r="SKC30" s="979"/>
      <c r="SKD30" s="979"/>
      <c r="SKE30" s="979"/>
      <c r="SKF30" s="979"/>
      <c r="SKG30" s="979"/>
      <c r="SKH30" s="979"/>
      <c r="SKI30" s="979"/>
      <c r="SKJ30" s="979"/>
      <c r="SKK30" s="979"/>
      <c r="SKL30" s="979"/>
      <c r="SKM30" s="979"/>
      <c r="SKN30" s="979"/>
      <c r="SKO30" s="979"/>
      <c r="SKP30" s="979"/>
      <c r="SKQ30" s="979"/>
      <c r="SKR30" s="979"/>
      <c r="SKS30" s="979"/>
      <c r="SKT30" s="979"/>
      <c r="SKU30" s="979"/>
      <c r="SKV30" s="979"/>
      <c r="SKW30" s="979"/>
      <c r="SKX30" s="979"/>
      <c r="SKY30" s="979"/>
      <c r="SKZ30" s="979"/>
      <c r="SLA30" s="979"/>
      <c r="SLB30" s="979"/>
      <c r="SLC30" s="979"/>
      <c r="SLD30" s="979"/>
      <c r="SLE30" s="979"/>
      <c r="SLF30" s="979"/>
      <c r="SLG30" s="979"/>
      <c r="SLH30" s="979"/>
      <c r="SLI30" s="979"/>
      <c r="SLJ30" s="979"/>
      <c r="SLK30" s="979"/>
      <c r="SLL30" s="979"/>
      <c r="SLM30" s="979"/>
      <c r="SLN30" s="979"/>
      <c r="SLO30" s="979"/>
      <c r="SLP30" s="979"/>
      <c r="SLQ30" s="979"/>
      <c r="SLR30" s="979"/>
      <c r="SLS30" s="979"/>
      <c r="SLT30" s="979"/>
      <c r="SLU30" s="979"/>
      <c r="SLV30" s="979"/>
      <c r="SLW30" s="979"/>
      <c r="SLX30" s="979"/>
      <c r="SLY30" s="979"/>
      <c r="SLZ30" s="979"/>
      <c r="SMA30" s="979"/>
      <c r="SMB30" s="979"/>
      <c r="SMC30" s="979"/>
      <c r="SMD30" s="979"/>
      <c r="SME30" s="979"/>
      <c r="SMF30" s="979"/>
      <c r="SMG30" s="979"/>
      <c r="SMH30" s="979"/>
      <c r="SMI30" s="979"/>
      <c r="SMJ30" s="979"/>
      <c r="SMK30" s="979"/>
      <c r="SML30" s="979"/>
      <c r="SMM30" s="979"/>
      <c r="SMN30" s="979"/>
      <c r="SMO30" s="979"/>
      <c r="SMP30" s="979"/>
      <c r="SMQ30" s="979"/>
      <c r="SMR30" s="979"/>
      <c r="SMS30" s="979"/>
      <c r="SMT30" s="979"/>
      <c r="SMU30" s="979"/>
      <c r="SMV30" s="979"/>
      <c r="SMW30" s="979"/>
      <c r="SMX30" s="979"/>
      <c r="SMY30" s="979"/>
      <c r="SMZ30" s="979"/>
      <c r="SNA30" s="979"/>
      <c r="SNB30" s="979"/>
      <c r="SNC30" s="979"/>
      <c r="SND30" s="979"/>
      <c r="SNE30" s="979"/>
      <c r="SNF30" s="979"/>
      <c r="SNG30" s="979"/>
      <c r="SNH30" s="979"/>
      <c r="SNI30" s="979"/>
      <c r="SNJ30" s="979"/>
      <c r="SNK30" s="979"/>
      <c r="SNL30" s="979"/>
      <c r="SNM30" s="979"/>
      <c r="SNN30" s="979"/>
      <c r="SNO30" s="979"/>
      <c r="SNP30" s="979"/>
      <c r="SNQ30" s="979"/>
      <c r="SNR30" s="979"/>
      <c r="SNS30" s="979"/>
      <c r="SNT30" s="979"/>
      <c r="SNU30" s="979"/>
      <c r="SNV30" s="979"/>
      <c r="SNW30" s="979"/>
      <c r="SNX30" s="979"/>
      <c r="SNY30" s="979"/>
      <c r="SNZ30" s="979"/>
      <c r="SOA30" s="979"/>
      <c r="SOB30" s="979"/>
      <c r="SOC30" s="979"/>
      <c r="SOD30" s="979"/>
      <c r="SOE30" s="979"/>
      <c r="SOF30" s="979"/>
      <c r="SOG30" s="979"/>
      <c r="SOH30" s="979"/>
      <c r="SOI30" s="979"/>
      <c r="SOJ30" s="979"/>
      <c r="SOK30" s="979"/>
      <c r="SOL30" s="979"/>
      <c r="SOM30" s="979"/>
      <c r="SON30" s="979"/>
      <c r="SOO30" s="979"/>
      <c r="SOP30" s="979"/>
      <c r="SOQ30" s="979"/>
      <c r="SOR30" s="979"/>
      <c r="SOS30" s="979"/>
      <c r="SOT30" s="979"/>
      <c r="SOU30" s="979"/>
      <c r="SOV30" s="979"/>
      <c r="SOW30" s="979"/>
      <c r="SOX30" s="979"/>
      <c r="SOY30" s="979"/>
      <c r="SOZ30" s="979"/>
      <c r="SPA30" s="979"/>
      <c r="SPB30" s="979"/>
      <c r="SPC30" s="979"/>
      <c r="SPD30" s="979"/>
      <c r="SPE30" s="979"/>
      <c r="SPF30" s="979"/>
      <c r="SPG30" s="979"/>
      <c r="SPH30" s="979"/>
      <c r="SPI30" s="979"/>
      <c r="SPJ30" s="979"/>
      <c r="SPK30" s="979"/>
      <c r="SPL30" s="979"/>
      <c r="SPM30" s="979"/>
      <c r="SPN30" s="979"/>
      <c r="SPO30" s="979"/>
      <c r="SPP30" s="979"/>
      <c r="SPQ30" s="979"/>
      <c r="SPR30" s="979"/>
      <c r="SPS30" s="979"/>
      <c r="SPT30" s="979"/>
      <c r="SPU30" s="979"/>
      <c r="SPV30" s="979"/>
      <c r="SPW30" s="979"/>
      <c r="SPX30" s="979"/>
      <c r="SPY30" s="979"/>
      <c r="SPZ30" s="979"/>
      <c r="SQA30" s="979"/>
      <c r="SQB30" s="979"/>
      <c r="SQC30" s="979"/>
      <c r="SQD30" s="979"/>
      <c r="SQE30" s="979"/>
      <c r="SQF30" s="979"/>
      <c r="SQG30" s="979"/>
      <c r="SQH30" s="979"/>
      <c r="SQI30" s="979"/>
      <c r="SQJ30" s="979"/>
      <c r="SQK30" s="979"/>
      <c r="SQL30" s="979"/>
      <c r="SQM30" s="979"/>
      <c r="SQN30" s="979"/>
      <c r="SQO30" s="979"/>
      <c r="SQP30" s="979"/>
      <c r="SQQ30" s="979"/>
      <c r="SQR30" s="979"/>
      <c r="SQS30" s="979"/>
      <c r="SQT30" s="979"/>
      <c r="SQU30" s="979"/>
      <c r="SQV30" s="979"/>
      <c r="SQW30" s="979"/>
      <c r="SQX30" s="979"/>
      <c r="SQY30" s="979"/>
      <c r="SQZ30" s="979"/>
      <c r="SRA30" s="979"/>
      <c r="SRB30" s="979"/>
      <c r="SRC30" s="979"/>
      <c r="SRD30" s="979"/>
      <c r="SRE30" s="979"/>
      <c r="SRF30" s="979"/>
      <c r="SRG30" s="979"/>
      <c r="SRH30" s="979"/>
      <c r="SRI30" s="979"/>
      <c r="SRJ30" s="979"/>
      <c r="SRK30" s="979"/>
      <c r="SRL30" s="979"/>
      <c r="SRM30" s="979"/>
      <c r="SRN30" s="979"/>
      <c r="SRO30" s="979"/>
      <c r="SRP30" s="979"/>
      <c r="SRQ30" s="979"/>
      <c r="SRR30" s="979"/>
      <c r="SRS30" s="979"/>
      <c r="SRT30" s="979"/>
      <c r="SRU30" s="979"/>
      <c r="SRV30" s="979"/>
      <c r="SRW30" s="979"/>
      <c r="SRX30" s="979"/>
      <c r="SRY30" s="979"/>
      <c r="SRZ30" s="979"/>
      <c r="SSA30" s="979"/>
      <c r="SSB30" s="979"/>
      <c r="SSC30" s="979"/>
      <c r="SSD30" s="979"/>
      <c r="SSE30" s="979"/>
      <c r="SSF30" s="979"/>
      <c r="SSG30" s="979"/>
      <c r="SSH30" s="979"/>
      <c r="SSI30" s="979"/>
      <c r="SSJ30" s="979"/>
      <c r="SSK30" s="979"/>
      <c r="SSL30" s="979"/>
      <c r="SSM30" s="979"/>
      <c r="SSN30" s="979"/>
      <c r="SSO30" s="979"/>
      <c r="SSP30" s="979"/>
      <c r="SSQ30" s="979"/>
      <c r="SSR30" s="979"/>
      <c r="SSS30" s="979"/>
      <c r="SST30" s="979"/>
      <c r="SSU30" s="979"/>
      <c r="SSV30" s="979"/>
      <c r="SSW30" s="979"/>
      <c r="SSX30" s="979"/>
      <c r="SSY30" s="979"/>
      <c r="SSZ30" s="979"/>
      <c r="STA30" s="979"/>
      <c r="STB30" s="979"/>
      <c r="STC30" s="979"/>
      <c r="STD30" s="979"/>
      <c r="STE30" s="979"/>
      <c r="STF30" s="979"/>
      <c r="STG30" s="979"/>
      <c r="STH30" s="979"/>
      <c r="STI30" s="979"/>
      <c r="STJ30" s="979"/>
      <c r="STK30" s="979"/>
      <c r="STL30" s="979"/>
      <c r="STM30" s="979"/>
      <c r="STN30" s="979"/>
      <c r="STO30" s="979"/>
      <c r="STP30" s="979"/>
      <c r="STQ30" s="979"/>
      <c r="STR30" s="979"/>
      <c r="STS30" s="979"/>
      <c r="STT30" s="979"/>
      <c r="STU30" s="979"/>
      <c r="STV30" s="979"/>
      <c r="STW30" s="979"/>
      <c r="STX30" s="979"/>
      <c r="STY30" s="979"/>
      <c r="STZ30" s="979"/>
      <c r="SUA30" s="979"/>
      <c r="SUB30" s="979"/>
      <c r="SUC30" s="979"/>
      <c r="SUD30" s="979"/>
      <c r="SUE30" s="979"/>
      <c r="SUF30" s="979"/>
      <c r="SUG30" s="979"/>
      <c r="SUH30" s="979"/>
      <c r="SUI30" s="979"/>
      <c r="SUJ30" s="979"/>
      <c r="SUK30" s="979"/>
      <c r="SUL30" s="979"/>
      <c r="SUM30" s="979"/>
      <c r="SUN30" s="979"/>
      <c r="SUO30" s="979"/>
      <c r="SUP30" s="979"/>
      <c r="SUQ30" s="979"/>
      <c r="SUR30" s="979"/>
      <c r="SUS30" s="979"/>
      <c r="SUT30" s="979"/>
      <c r="SUU30" s="979"/>
      <c r="SUV30" s="979"/>
      <c r="SUW30" s="979"/>
      <c r="SUX30" s="979"/>
      <c r="SUY30" s="979"/>
      <c r="SUZ30" s="979"/>
      <c r="SVA30" s="979"/>
      <c r="SVB30" s="979"/>
      <c r="SVC30" s="979"/>
      <c r="SVD30" s="979"/>
      <c r="SVE30" s="979"/>
      <c r="SVF30" s="979"/>
      <c r="SVG30" s="979"/>
      <c r="SVH30" s="979"/>
      <c r="SVI30" s="979"/>
      <c r="SVJ30" s="979"/>
      <c r="SVK30" s="979"/>
      <c r="SVL30" s="979"/>
      <c r="SVM30" s="979"/>
      <c r="SVN30" s="979"/>
      <c r="SVO30" s="979"/>
      <c r="SVP30" s="979"/>
      <c r="SVQ30" s="979"/>
      <c r="SVR30" s="979"/>
      <c r="SVS30" s="979"/>
      <c r="SVT30" s="979"/>
      <c r="SVU30" s="979"/>
      <c r="SVV30" s="979"/>
      <c r="SVW30" s="979"/>
      <c r="SVX30" s="979"/>
      <c r="SVY30" s="979"/>
      <c r="SVZ30" s="979"/>
      <c r="SWA30" s="979"/>
      <c r="SWB30" s="979"/>
      <c r="SWC30" s="979"/>
      <c r="SWD30" s="979"/>
      <c r="SWE30" s="979"/>
      <c r="SWF30" s="979"/>
      <c r="SWG30" s="979"/>
      <c r="SWH30" s="979"/>
      <c r="SWI30" s="979"/>
      <c r="SWJ30" s="979"/>
      <c r="SWK30" s="979"/>
      <c r="SWL30" s="979"/>
      <c r="SWM30" s="979"/>
      <c r="SWN30" s="979"/>
      <c r="SWO30" s="979"/>
      <c r="SWP30" s="979"/>
      <c r="SWQ30" s="979"/>
      <c r="SWR30" s="979"/>
      <c r="SWS30" s="979"/>
      <c r="SWT30" s="979"/>
      <c r="SWU30" s="979"/>
      <c r="SWV30" s="979"/>
      <c r="SWW30" s="979"/>
      <c r="SWX30" s="979"/>
      <c r="SWY30" s="979"/>
      <c r="SWZ30" s="979"/>
      <c r="SXA30" s="979"/>
      <c r="SXB30" s="979"/>
      <c r="SXC30" s="979"/>
      <c r="SXD30" s="979"/>
      <c r="SXE30" s="979"/>
      <c r="SXF30" s="979"/>
      <c r="SXG30" s="979"/>
      <c r="SXH30" s="979"/>
      <c r="SXI30" s="979"/>
      <c r="SXJ30" s="979"/>
      <c r="SXK30" s="979"/>
      <c r="SXL30" s="979"/>
      <c r="SXM30" s="979"/>
      <c r="SXN30" s="979"/>
      <c r="SXO30" s="979"/>
      <c r="SXP30" s="979"/>
      <c r="SXQ30" s="979"/>
      <c r="SXR30" s="979"/>
      <c r="SXS30" s="979"/>
      <c r="SXT30" s="979"/>
      <c r="SXU30" s="979"/>
      <c r="SXV30" s="979"/>
      <c r="SXW30" s="979"/>
      <c r="SXX30" s="979"/>
      <c r="SXY30" s="979"/>
      <c r="SXZ30" s="979"/>
      <c r="SYA30" s="979"/>
      <c r="SYB30" s="979"/>
      <c r="SYC30" s="979"/>
      <c r="SYD30" s="979"/>
      <c r="SYE30" s="979"/>
      <c r="SYF30" s="979"/>
      <c r="SYG30" s="979"/>
      <c r="SYH30" s="979"/>
      <c r="SYI30" s="979"/>
      <c r="SYJ30" s="979"/>
      <c r="SYK30" s="979"/>
      <c r="SYL30" s="979"/>
      <c r="SYM30" s="979"/>
      <c r="SYN30" s="979"/>
      <c r="SYO30" s="979"/>
      <c r="SYP30" s="979"/>
      <c r="SYQ30" s="979"/>
      <c r="SYR30" s="979"/>
      <c r="SYS30" s="979"/>
      <c r="SYT30" s="979"/>
      <c r="SYU30" s="979"/>
      <c r="SYV30" s="979"/>
      <c r="SYW30" s="979"/>
      <c r="SYX30" s="979"/>
      <c r="SYY30" s="979"/>
      <c r="SYZ30" s="979"/>
      <c r="SZA30" s="979"/>
      <c r="SZB30" s="979"/>
      <c r="SZC30" s="979"/>
      <c r="SZD30" s="979"/>
      <c r="SZE30" s="979"/>
      <c r="SZF30" s="979"/>
      <c r="SZG30" s="979"/>
      <c r="SZH30" s="979"/>
      <c r="SZI30" s="979"/>
      <c r="SZJ30" s="979"/>
      <c r="SZK30" s="979"/>
      <c r="SZL30" s="979"/>
      <c r="SZM30" s="979"/>
      <c r="SZN30" s="979"/>
      <c r="SZO30" s="979"/>
      <c r="SZP30" s="979"/>
      <c r="SZQ30" s="979"/>
      <c r="SZR30" s="979"/>
      <c r="SZS30" s="979"/>
      <c r="SZT30" s="979"/>
      <c r="SZU30" s="979"/>
      <c r="SZV30" s="979"/>
      <c r="SZW30" s="979"/>
      <c r="SZX30" s="979"/>
      <c r="SZY30" s="979"/>
      <c r="SZZ30" s="979"/>
      <c r="TAA30" s="979"/>
      <c r="TAB30" s="979"/>
      <c r="TAC30" s="979"/>
      <c r="TAD30" s="979"/>
      <c r="TAE30" s="979"/>
      <c r="TAF30" s="979"/>
      <c r="TAG30" s="979"/>
      <c r="TAH30" s="979"/>
      <c r="TAI30" s="979"/>
      <c r="TAJ30" s="979"/>
      <c r="TAK30" s="979"/>
      <c r="TAL30" s="979"/>
      <c r="TAM30" s="979"/>
      <c r="TAN30" s="979"/>
      <c r="TAO30" s="979"/>
      <c r="TAP30" s="979"/>
      <c r="TAQ30" s="979"/>
      <c r="TAR30" s="979"/>
      <c r="TAS30" s="979"/>
      <c r="TAT30" s="979"/>
      <c r="TAU30" s="979"/>
      <c r="TAV30" s="979"/>
      <c r="TAW30" s="979"/>
      <c r="TAX30" s="979"/>
      <c r="TAY30" s="979"/>
      <c r="TAZ30" s="979"/>
      <c r="TBA30" s="979"/>
      <c r="TBB30" s="979"/>
      <c r="TBC30" s="979"/>
      <c r="TBD30" s="979"/>
      <c r="TBE30" s="979"/>
      <c r="TBF30" s="979"/>
      <c r="TBG30" s="979"/>
      <c r="TBH30" s="979"/>
      <c r="TBI30" s="979"/>
      <c r="TBJ30" s="979"/>
      <c r="TBK30" s="979"/>
      <c r="TBL30" s="979"/>
      <c r="TBM30" s="979"/>
      <c r="TBN30" s="979"/>
      <c r="TBO30" s="979"/>
      <c r="TBP30" s="979"/>
      <c r="TBQ30" s="979"/>
      <c r="TBR30" s="979"/>
      <c r="TBS30" s="979"/>
      <c r="TBT30" s="979"/>
      <c r="TBU30" s="979"/>
      <c r="TBV30" s="979"/>
      <c r="TBW30" s="979"/>
      <c r="TBX30" s="979"/>
      <c r="TBY30" s="979"/>
      <c r="TBZ30" s="979"/>
      <c r="TCA30" s="979"/>
      <c r="TCB30" s="979"/>
      <c r="TCC30" s="979"/>
      <c r="TCD30" s="979"/>
      <c r="TCE30" s="979"/>
      <c r="TCF30" s="979"/>
      <c r="TCG30" s="979"/>
      <c r="TCH30" s="979"/>
      <c r="TCI30" s="979"/>
      <c r="TCJ30" s="979"/>
      <c r="TCK30" s="979"/>
      <c r="TCL30" s="979"/>
      <c r="TCM30" s="979"/>
      <c r="TCN30" s="979"/>
      <c r="TCO30" s="979"/>
      <c r="TCP30" s="979"/>
      <c r="TCQ30" s="979"/>
      <c r="TCR30" s="979"/>
      <c r="TCS30" s="979"/>
      <c r="TCT30" s="979"/>
      <c r="TCU30" s="979"/>
      <c r="TCV30" s="979"/>
      <c r="TCW30" s="979"/>
      <c r="TCX30" s="979"/>
      <c r="TCY30" s="979"/>
      <c r="TCZ30" s="979"/>
      <c r="TDA30" s="979"/>
      <c r="TDB30" s="979"/>
      <c r="TDC30" s="979"/>
      <c r="TDD30" s="979"/>
      <c r="TDE30" s="979"/>
      <c r="TDF30" s="979"/>
      <c r="TDG30" s="979"/>
      <c r="TDH30" s="979"/>
      <c r="TDI30" s="979"/>
      <c r="TDJ30" s="979"/>
      <c r="TDK30" s="979"/>
      <c r="TDL30" s="979"/>
      <c r="TDM30" s="979"/>
      <c r="TDN30" s="979"/>
      <c r="TDO30" s="979"/>
      <c r="TDP30" s="979"/>
      <c r="TDQ30" s="979"/>
      <c r="TDR30" s="979"/>
      <c r="TDS30" s="979"/>
      <c r="TDT30" s="979"/>
      <c r="TDU30" s="979"/>
      <c r="TDV30" s="979"/>
      <c r="TDW30" s="979"/>
      <c r="TDX30" s="979"/>
      <c r="TDY30" s="979"/>
      <c r="TDZ30" s="979"/>
      <c r="TEA30" s="979"/>
      <c r="TEB30" s="979"/>
      <c r="TEC30" s="979"/>
      <c r="TED30" s="979"/>
      <c r="TEE30" s="979"/>
      <c r="TEF30" s="979"/>
      <c r="TEG30" s="979"/>
      <c r="TEH30" s="979"/>
      <c r="TEI30" s="979"/>
      <c r="TEJ30" s="979"/>
      <c r="TEK30" s="979"/>
      <c r="TEL30" s="979"/>
      <c r="TEM30" s="979"/>
      <c r="TEN30" s="979"/>
      <c r="TEO30" s="979"/>
      <c r="TEP30" s="979"/>
      <c r="TEQ30" s="979"/>
      <c r="TER30" s="979"/>
      <c r="TES30" s="979"/>
      <c r="TET30" s="979"/>
      <c r="TEU30" s="979"/>
      <c r="TEV30" s="979"/>
      <c r="TEW30" s="979"/>
      <c r="TEX30" s="979"/>
      <c r="TEY30" s="979"/>
      <c r="TEZ30" s="979"/>
      <c r="TFA30" s="979"/>
      <c r="TFB30" s="979"/>
      <c r="TFC30" s="979"/>
      <c r="TFD30" s="979"/>
      <c r="TFE30" s="979"/>
      <c r="TFF30" s="979"/>
      <c r="TFG30" s="979"/>
      <c r="TFH30" s="979"/>
      <c r="TFI30" s="979"/>
      <c r="TFJ30" s="979"/>
      <c r="TFK30" s="979"/>
      <c r="TFL30" s="979"/>
      <c r="TFM30" s="979"/>
      <c r="TFN30" s="979"/>
      <c r="TFO30" s="979"/>
      <c r="TFP30" s="979"/>
      <c r="TFQ30" s="979"/>
      <c r="TFR30" s="979"/>
      <c r="TFS30" s="979"/>
      <c r="TFT30" s="979"/>
      <c r="TFU30" s="979"/>
      <c r="TFV30" s="979"/>
      <c r="TFW30" s="979"/>
      <c r="TFX30" s="979"/>
      <c r="TFY30" s="979"/>
      <c r="TFZ30" s="979"/>
      <c r="TGA30" s="979"/>
      <c r="TGB30" s="979"/>
      <c r="TGC30" s="979"/>
      <c r="TGD30" s="979"/>
      <c r="TGE30" s="979"/>
      <c r="TGF30" s="979"/>
      <c r="TGG30" s="979"/>
      <c r="TGH30" s="979"/>
      <c r="TGI30" s="979"/>
      <c r="TGJ30" s="979"/>
      <c r="TGK30" s="979"/>
      <c r="TGL30" s="979"/>
      <c r="TGM30" s="979"/>
      <c r="TGN30" s="979"/>
      <c r="TGO30" s="979"/>
      <c r="TGP30" s="979"/>
      <c r="TGQ30" s="979"/>
      <c r="TGR30" s="979"/>
      <c r="TGS30" s="979"/>
      <c r="TGT30" s="979"/>
      <c r="TGU30" s="979"/>
      <c r="TGV30" s="979"/>
      <c r="TGW30" s="979"/>
      <c r="TGX30" s="979"/>
      <c r="TGY30" s="979"/>
      <c r="TGZ30" s="979"/>
      <c r="THA30" s="979"/>
      <c r="THB30" s="979"/>
      <c r="THC30" s="979"/>
      <c r="THD30" s="979"/>
      <c r="THE30" s="979"/>
      <c r="THF30" s="979"/>
      <c r="THG30" s="979"/>
      <c r="THH30" s="979"/>
      <c r="THI30" s="979"/>
      <c r="THJ30" s="979"/>
      <c r="THK30" s="979"/>
      <c r="THL30" s="979"/>
      <c r="THM30" s="979"/>
      <c r="THN30" s="979"/>
      <c r="THO30" s="979"/>
      <c r="THP30" s="979"/>
      <c r="THQ30" s="979"/>
      <c r="THR30" s="979"/>
      <c r="THS30" s="979"/>
      <c r="THT30" s="979"/>
      <c r="THU30" s="979"/>
      <c r="THV30" s="979"/>
      <c r="THW30" s="979"/>
      <c r="THX30" s="979"/>
      <c r="THY30" s="979"/>
      <c r="THZ30" s="979"/>
      <c r="TIA30" s="979"/>
      <c r="TIB30" s="979"/>
      <c r="TIC30" s="979"/>
      <c r="TID30" s="979"/>
      <c r="TIE30" s="979"/>
      <c r="TIF30" s="979"/>
      <c r="TIG30" s="979"/>
      <c r="TIH30" s="979"/>
      <c r="TII30" s="979"/>
      <c r="TIJ30" s="979"/>
      <c r="TIK30" s="979"/>
      <c r="TIL30" s="979"/>
      <c r="TIM30" s="979"/>
      <c r="TIN30" s="979"/>
      <c r="TIO30" s="979"/>
      <c r="TIP30" s="979"/>
      <c r="TIQ30" s="979"/>
      <c r="TIR30" s="979"/>
      <c r="TIS30" s="979"/>
      <c r="TIT30" s="979"/>
      <c r="TIU30" s="979"/>
      <c r="TIV30" s="979"/>
      <c r="TIW30" s="979"/>
      <c r="TIX30" s="979"/>
      <c r="TIY30" s="979"/>
      <c r="TIZ30" s="979"/>
      <c r="TJA30" s="979"/>
      <c r="TJB30" s="979"/>
      <c r="TJC30" s="979"/>
      <c r="TJD30" s="979"/>
      <c r="TJE30" s="979"/>
      <c r="TJF30" s="979"/>
      <c r="TJG30" s="979"/>
      <c r="TJH30" s="979"/>
      <c r="TJI30" s="979"/>
      <c r="TJJ30" s="979"/>
      <c r="TJK30" s="979"/>
      <c r="TJL30" s="979"/>
      <c r="TJM30" s="979"/>
      <c r="TJN30" s="979"/>
      <c r="TJO30" s="979"/>
      <c r="TJP30" s="979"/>
      <c r="TJQ30" s="979"/>
      <c r="TJR30" s="979"/>
      <c r="TJS30" s="979"/>
      <c r="TJT30" s="979"/>
      <c r="TJU30" s="979"/>
      <c r="TJV30" s="979"/>
      <c r="TJW30" s="979"/>
      <c r="TJX30" s="979"/>
      <c r="TJY30" s="979"/>
      <c r="TJZ30" s="979"/>
      <c r="TKA30" s="979"/>
      <c r="TKB30" s="979"/>
      <c r="TKC30" s="979"/>
      <c r="TKD30" s="979"/>
      <c r="TKE30" s="979"/>
      <c r="TKF30" s="979"/>
      <c r="TKG30" s="979"/>
      <c r="TKH30" s="979"/>
      <c r="TKI30" s="979"/>
      <c r="TKJ30" s="979"/>
      <c r="TKK30" s="979"/>
      <c r="TKL30" s="979"/>
      <c r="TKM30" s="979"/>
      <c r="TKN30" s="979"/>
      <c r="TKO30" s="979"/>
      <c r="TKP30" s="979"/>
      <c r="TKQ30" s="979"/>
      <c r="TKR30" s="979"/>
      <c r="TKS30" s="979"/>
      <c r="TKT30" s="979"/>
      <c r="TKU30" s="979"/>
      <c r="TKV30" s="979"/>
      <c r="TKW30" s="979"/>
      <c r="TKX30" s="979"/>
      <c r="TKY30" s="979"/>
      <c r="TKZ30" s="979"/>
      <c r="TLA30" s="979"/>
      <c r="TLB30" s="979"/>
      <c r="TLC30" s="979"/>
      <c r="TLD30" s="979"/>
      <c r="TLE30" s="979"/>
      <c r="TLF30" s="979"/>
      <c r="TLG30" s="979"/>
      <c r="TLH30" s="979"/>
      <c r="TLI30" s="979"/>
      <c r="TLJ30" s="979"/>
      <c r="TLK30" s="979"/>
      <c r="TLL30" s="979"/>
      <c r="TLM30" s="979"/>
      <c r="TLN30" s="979"/>
      <c r="TLO30" s="979"/>
      <c r="TLP30" s="979"/>
      <c r="TLQ30" s="979"/>
      <c r="TLR30" s="979"/>
      <c r="TLS30" s="979"/>
      <c r="TLT30" s="979"/>
      <c r="TLU30" s="979"/>
      <c r="TLV30" s="979"/>
      <c r="TLW30" s="979"/>
      <c r="TLX30" s="979"/>
      <c r="TLY30" s="979"/>
      <c r="TLZ30" s="979"/>
      <c r="TMA30" s="979"/>
      <c r="TMB30" s="979"/>
      <c r="TMC30" s="979"/>
      <c r="TMD30" s="979"/>
      <c r="TME30" s="979"/>
      <c r="TMF30" s="979"/>
      <c r="TMG30" s="979"/>
      <c r="TMH30" s="979"/>
      <c r="TMI30" s="979"/>
      <c r="TMJ30" s="979"/>
      <c r="TMK30" s="979"/>
      <c r="TML30" s="979"/>
      <c r="TMM30" s="979"/>
      <c r="TMN30" s="979"/>
      <c r="TMO30" s="979"/>
      <c r="TMP30" s="979"/>
      <c r="TMQ30" s="979"/>
      <c r="TMR30" s="979"/>
      <c r="TMS30" s="979"/>
      <c r="TMT30" s="979"/>
      <c r="TMU30" s="979"/>
      <c r="TMV30" s="979"/>
      <c r="TMW30" s="979"/>
      <c r="TMX30" s="979"/>
      <c r="TMY30" s="979"/>
      <c r="TMZ30" s="979"/>
      <c r="TNA30" s="979"/>
      <c r="TNB30" s="979"/>
      <c r="TNC30" s="979"/>
      <c r="TND30" s="979"/>
      <c r="TNE30" s="979"/>
      <c r="TNF30" s="979"/>
      <c r="TNG30" s="979"/>
      <c r="TNH30" s="979"/>
      <c r="TNI30" s="979"/>
      <c r="TNJ30" s="979"/>
      <c r="TNK30" s="979"/>
      <c r="TNL30" s="979"/>
      <c r="TNM30" s="979"/>
      <c r="TNN30" s="979"/>
      <c r="TNO30" s="979"/>
      <c r="TNP30" s="979"/>
      <c r="TNQ30" s="979"/>
      <c r="TNR30" s="979"/>
      <c r="TNS30" s="979"/>
      <c r="TNT30" s="979"/>
      <c r="TNU30" s="979"/>
      <c r="TNV30" s="979"/>
      <c r="TNW30" s="979"/>
      <c r="TNX30" s="979"/>
      <c r="TNY30" s="979"/>
      <c r="TNZ30" s="979"/>
      <c r="TOA30" s="979"/>
      <c r="TOB30" s="979"/>
      <c r="TOC30" s="979"/>
      <c r="TOD30" s="979"/>
      <c r="TOE30" s="979"/>
      <c r="TOF30" s="979"/>
      <c r="TOG30" s="979"/>
      <c r="TOH30" s="979"/>
      <c r="TOI30" s="979"/>
      <c r="TOJ30" s="979"/>
      <c r="TOK30" s="979"/>
      <c r="TOL30" s="979"/>
      <c r="TOM30" s="979"/>
      <c r="TON30" s="979"/>
      <c r="TOO30" s="979"/>
      <c r="TOP30" s="979"/>
      <c r="TOQ30" s="979"/>
      <c r="TOR30" s="979"/>
      <c r="TOS30" s="979"/>
      <c r="TOT30" s="979"/>
      <c r="TOU30" s="979"/>
      <c r="TOV30" s="979"/>
      <c r="TOW30" s="979"/>
      <c r="TOX30" s="979"/>
      <c r="TOY30" s="979"/>
      <c r="TOZ30" s="979"/>
      <c r="TPA30" s="979"/>
      <c r="TPB30" s="979"/>
      <c r="TPC30" s="979"/>
      <c r="TPD30" s="979"/>
      <c r="TPE30" s="979"/>
      <c r="TPF30" s="979"/>
      <c r="TPG30" s="979"/>
      <c r="TPH30" s="979"/>
      <c r="TPI30" s="979"/>
      <c r="TPJ30" s="979"/>
      <c r="TPK30" s="979"/>
      <c r="TPL30" s="979"/>
      <c r="TPM30" s="979"/>
      <c r="TPN30" s="979"/>
      <c r="TPO30" s="979"/>
      <c r="TPP30" s="979"/>
      <c r="TPQ30" s="979"/>
      <c r="TPR30" s="979"/>
      <c r="TPS30" s="979"/>
      <c r="TPT30" s="979"/>
      <c r="TPU30" s="979"/>
      <c r="TPV30" s="979"/>
      <c r="TPW30" s="979"/>
      <c r="TPX30" s="979"/>
      <c r="TPY30" s="979"/>
      <c r="TPZ30" s="979"/>
      <c r="TQA30" s="979"/>
      <c r="TQB30" s="979"/>
      <c r="TQC30" s="979"/>
      <c r="TQD30" s="979"/>
      <c r="TQE30" s="979"/>
      <c r="TQF30" s="979"/>
      <c r="TQG30" s="979"/>
      <c r="TQH30" s="979"/>
      <c r="TQI30" s="979"/>
      <c r="TQJ30" s="979"/>
      <c r="TQK30" s="979"/>
      <c r="TQL30" s="979"/>
      <c r="TQM30" s="979"/>
      <c r="TQN30" s="979"/>
      <c r="TQO30" s="979"/>
      <c r="TQP30" s="979"/>
      <c r="TQQ30" s="979"/>
      <c r="TQR30" s="979"/>
      <c r="TQS30" s="979"/>
      <c r="TQT30" s="979"/>
      <c r="TQU30" s="979"/>
      <c r="TQV30" s="979"/>
      <c r="TQW30" s="979"/>
      <c r="TQX30" s="979"/>
      <c r="TQY30" s="979"/>
      <c r="TQZ30" s="979"/>
      <c r="TRA30" s="979"/>
      <c r="TRB30" s="979"/>
      <c r="TRC30" s="979"/>
      <c r="TRD30" s="979"/>
      <c r="TRE30" s="979"/>
      <c r="TRF30" s="979"/>
      <c r="TRG30" s="979"/>
      <c r="TRH30" s="979"/>
      <c r="TRI30" s="979"/>
      <c r="TRJ30" s="979"/>
      <c r="TRK30" s="979"/>
      <c r="TRL30" s="979"/>
      <c r="TRM30" s="979"/>
      <c r="TRN30" s="979"/>
      <c r="TRO30" s="979"/>
      <c r="TRP30" s="979"/>
      <c r="TRQ30" s="979"/>
      <c r="TRR30" s="979"/>
      <c r="TRS30" s="979"/>
      <c r="TRT30" s="979"/>
      <c r="TRU30" s="979"/>
      <c r="TRV30" s="979"/>
      <c r="TRW30" s="979"/>
      <c r="TRX30" s="979"/>
      <c r="TRY30" s="979"/>
      <c r="TRZ30" s="979"/>
      <c r="TSA30" s="979"/>
      <c r="TSB30" s="979"/>
      <c r="TSC30" s="979"/>
      <c r="TSD30" s="979"/>
      <c r="TSE30" s="979"/>
      <c r="TSF30" s="979"/>
      <c r="TSG30" s="979"/>
      <c r="TSH30" s="979"/>
      <c r="TSI30" s="979"/>
      <c r="TSJ30" s="979"/>
      <c r="TSK30" s="979"/>
      <c r="TSL30" s="979"/>
      <c r="TSM30" s="979"/>
      <c r="TSN30" s="979"/>
      <c r="TSO30" s="979"/>
      <c r="TSP30" s="979"/>
      <c r="TSQ30" s="979"/>
      <c r="TSR30" s="979"/>
      <c r="TSS30" s="979"/>
      <c r="TST30" s="979"/>
      <c r="TSU30" s="979"/>
      <c r="TSV30" s="979"/>
      <c r="TSW30" s="979"/>
      <c r="TSX30" s="979"/>
      <c r="TSY30" s="979"/>
      <c r="TSZ30" s="979"/>
      <c r="TTA30" s="979"/>
      <c r="TTB30" s="979"/>
      <c r="TTC30" s="979"/>
      <c r="TTD30" s="979"/>
      <c r="TTE30" s="979"/>
      <c r="TTF30" s="979"/>
      <c r="TTG30" s="979"/>
      <c r="TTH30" s="979"/>
      <c r="TTI30" s="979"/>
      <c r="TTJ30" s="979"/>
      <c r="TTK30" s="979"/>
      <c r="TTL30" s="979"/>
      <c r="TTM30" s="979"/>
      <c r="TTN30" s="979"/>
      <c r="TTO30" s="979"/>
      <c r="TTP30" s="979"/>
      <c r="TTQ30" s="979"/>
      <c r="TTR30" s="979"/>
      <c r="TTS30" s="979"/>
      <c r="TTT30" s="979"/>
      <c r="TTU30" s="979"/>
      <c r="TTV30" s="979"/>
      <c r="TTW30" s="979"/>
      <c r="TTX30" s="979"/>
      <c r="TTY30" s="979"/>
      <c r="TTZ30" s="979"/>
      <c r="TUA30" s="979"/>
      <c r="TUB30" s="979"/>
      <c r="TUC30" s="979"/>
      <c r="TUD30" s="979"/>
      <c r="TUE30" s="979"/>
      <c r="TUF30" s="979"/>
      <c r="TUG30" s="979"/>
      <c r="TUH30" s="979"/>
      <c r="TUI30" s="979"/>
      <c r="TUJ30" s="979"/>
      <c r="TUK30" s="979"/>
      <c r="TUL30" s="979"/>
      <c r="TUM30" s="979"/>
      <c r="TUN30" s="979"/>
      <c r="TUO30" s="979"/>
      <c r="TUP30" s="979"/>
      <c r="TUQ30" s="979"/>
      <c r="TUR30" s="979"/>
      <c r="TUS30" s="979"/>
      <c r="TUT30" s="979"/>
      <c r="TUU30" s="979"/>
      <c r="TUV30" s="979"/>
      <c r="TUW30" s="979"/>
      <c r="TUX30" s="979"/>
      <c r="TUY30" s="979"/>
      <c r="TUZ30" s="979"/>
      <c r="TVA30" s="979"/>
      <c r="TVB30" s="979"/>
      <c r="TVC30" s="979"/>
      <c r="TVD30" s="979"/>
      <c r="TVE30" s="979"/>
      <c r="TVF30" s="979"/>
      <c r="TVG30" s="979"/>
      <c r="TVH30" s="979"/>
      <c r="TVI30" s="979"/>
      <c r="TVJ30" s="979"/>
      <c r="TVK30" s="979"/>
      <c r="TVL30" s="979"/>
      <c r="TVM30" s="979"/>
      <c r="TVN30" s="979"/>
      <c r="TVO30" s="979"/>
      <c r="TVP30" s="979"/>
      <c r="TVQ30" s="979"/>
      <c r="TVR30" s="979"/>
      <c r="TVS30" s="979"/>
      <c r="TVT30" s="979"/>
      <c r="TVU30" s="979"/>
      <c r="TVV30" s="979"/>
      <c r="TVW30" s="979"/>
      <c r="TVX30" s="979"/>
      <c r="TVY30" s="979"/>
      <c r="TVZ30" s="979"/>
      <c r="TWA30" s="979"/>
      <c r="TWB30" s="979"/>
      <c r="TWC30" s="979"/>
      <c r="TWD30" s="979"/>
      <c r="TWE30" s="979"/>
      <c r="TWF30" s="979"/>
      <c r="TWG30" s="979"/>
      <c r="TWH30" s="979"/>
      <c r="TWI30" s="979"/>
      <c r="TWJ30" s="979"/>
      <c r="TWK30" s="979"/>
      <c r="TWL30" s="979"/>
      <c r="TWM30" s="979"/>
      <c r="TWN30" s="979"/>
      <c r="TWO30" s="979"/>
      <c r="TWP30" s="979"/>
      <c r="TWQ30" s="979"/>
      <c r="TWR30" s="979"/>
      <c r="TWS30" s="979"/>
      <c r="TWT30" s="979"/>
      <c r="TWU30" s="979"/>
      <c r="TWV30" s="979"/>
      <c r="TWW30" s="979"/>
      <c r="TWX30" s="979"/>
      <c r="TWY30" s="979"/>
      <c r="TWZ30" s="979"/>
      <c r="TXA30" s="979"/>
      <c r="TXB30" s="979"/>
      <c r="TXC30" s="979"/>
      <c r="TXD30" s="979"/>
      <c r="TXE30" s="979"/>
      <c r="TXF30" s="979"/>
      <c r="TXG30" s="979"/>
      <c r="TXH30" s="979"/>
      <c r="TXI30" s="979"/>
      <c r="TXJ30" s="979"/>
      <c r="TXK30" s="979"/>
      <c r="TXL30" s="979"/>
      <c r="TXM30" s="979"/>
      <c r="TXN30" s="979"/>
      <c r="TXO30" s="979"/>
      <c r="TXP30" s="979"/>
      <c r="TXQ30" s="979"/>
      <c r="TXR30" s="979"/>
      <c r="TXS30" s="979"/>
      <c r="TXT30" s="979"/>
      <c r="TXU30" s="979"/>
      <c r="TXV30" s="979"/>
      <c r="TXW30" s="979"/>
      <c r="TXX30" s="979"/>
      <c r="TXY30" s="979"/>
      <c r="TXZ30" s="979"/>
      <c r="TYA30" s="979"/>
      <c r="TYB30" s="979"/>
      <c r="TYC30" s="979"/>
      <c r="TYD30" s="979"/>
      <c r="TYE30" s="979"/>
      <c r="TYF30" s="979"/>
      <c r="TYG30" s="979"/>
      <c r="TYH30" s="979"/>
      <c r="TYI30" s="979"/>
      <c r="TYJ30" s="979"/>
      <c r="TYK30" s="979"/>
      <c r="TYL30" s="979"/>
      <c r="TYM30" s="979"/>
      <c r="TYN30" s="979"/>
      <c r="TYO30" s="979"/>
      <c r="TYP30" s="979"/>
      <c r="TYQ30" s="979"/>
      <c r="TYR30" s="979"/>
      <c r="TYS30" s="979"/>
      <c r="TYT30" s="979"/>
      <c r="TYU30" s="979"/>
      <c r="TYV30" s="979"/>
      <c r="TYW30" s="979"/>
      <c r="TYX30" s="979"/>
      <c r="TYY30" s="979"/>
      <c r="TYZ30" s="979"/>
      <c r="TZA30" s="979"/>
      <c r="TZB30" s="979"/>
      <c r="TZC30" s="979"/>
      <c r="TZD30" s="979"/>
      <c r="TZE30" s="979"/>
      <c r="TZF30" s="979"/>
      <c r="TZG30" s="979"/>
      <c r="TZH30" s="979"/>
      <c r="TZI30" s="979"/>
      <c r="TZJ30" s="979"/>
      <c r="TZK30" s="979"/>
      <c r="TZL30" s="979"/>
      <c r="TZM30" s="979"/>
      <c r="TZN30" s="979"/>
      <c r="TZO30" s="979"/>
      <c r="TZP30" s="979"/>
      <c r="TZQ30" s="979"/>
      <c r="TZR30" s="979"/>
      <c r="TZS30" s="979"/>
      <c r="TZT30" s="979"/>
      <c r="TZU30" s="979"/>
      <c r="TZV30" s="979"/>
      <c r="TZW30" s="979"/>
      <c r="TZX30" s="979"/>
      <c r="TZY30" s="979"/>
      <c r="TZZ30" s="979"/>
      <c r="UAA30" s="979"/>
      <c r="UAB30" s="979"/>
      <c r="UAC30" s="979"/>
      <c r="UAD30" s="979"/>
      <c r="UAE30" s="979"/>
      <c r="UAF30" s="979"/>
      <c r="UAG30" s="979"/>
      <c r="UAH30" s="979"/>
      <c r="UAI30" s="979"/>
      <c r="UAJ30" s="979"/>
      <c r="UAK30" s="979"/>
      <c r="UAL30" s="979"/>
      <c r="UAM30" s="979"/>
      <c r="UAN30" s="979"/>
      <c r="UAO30" s="979"/>
      <c r="UAP30" s="979"/>
      <c r="UAQ30" s="979"/>
      <c r="UAR30" s="979"/>
      <c r="UAS30" s="979"/>
      <c r="UAT30" s="979"/>
      <c r="UAU30" s="979"/>
      <c r="UAV30" s="979"/>
      <c r="UAW30" s="979"/>
      <c r="UAX30" s="979"/>
      <c r="UAY30" s="979"/>
      <c r="UAZ30" s="979"/>
      <c r="UBA30" s="979"/>
      <c r="UBB30" s="979"/>
      <c r="UBC30" s="979"/>
      <c r="UBD30" s="979"/>
      <c r="UBE30" s="979"/>
      <c r="UBF30" s="979"/>
      <c r="UBG30" s="979"/>
      <c r="UBH30" s="979"/>
      <c r="UBI30" s="979"/>
      <c r="UBJ30" s="979"/>
      <c r="UBK30" s="979"/>
      <c r="UBL30" s="979"/>
      <c r="UBM30" s="979"/>
      <c r="UBN30" s="979"/>
      <c r="UBO30" s="979"/>
      <c r="UBP30" s="979"/>
      <c r="UBQ30" s="979"/>
      <c r="UBR30" s="979"/>
      <c r="UBS30" s="979"/>
      <c r="UBT30" s="979"/>
      <c r="UBU30" s="979"/>
      <c r="UBV30" s="979"/>
      <c r="UBW30" s="979"/>
      <c r="UBX30" s="979"/>
      <c r="UBY30" s="979"/>
      <c r="UBZ30" s="979"/>
      <c r="UCA30" s="979"/>
      <c r="UCB30" s="979"/>
      <c r="UCC30" s="979"/>
      <c r="UCD30" s="979"/>
      <c r="UCE30" s="979"/>
      <c r="UCF30" s="979"/>
      <c r="UCG30" s="979"/>
      <c r="UCH30" s="979"/>
      <c r="UCI30" s="979"/>
      <c r="UCJ30" s="979"/>
      <c r="UCK30" s="979"/>
      <c r="UCL30" s="979"/>
      <c r="UCM30" s="979"/>
      <c r="UCN30" s="979"/>
      <c r="UCO30" s="979"/>
      <c r="UCP30" s="979"/>
      <c r="UCQ30" s="979"/>
      <c r="UCR30" s="979"/>
      <c r="UCS30" s="979"/>
      <c r="UCT30" s="979"/>
      <c r="UCU30" s="979"/>
      <c r="UCV30" s="979"/>
      <c r="UCW30" s="979"/>
      <c r="UCX30" s="979"/>
      <c r="UCY30" s="979"/>
      <c r="UCZ30" s="979"/>
      <c r="UDA30" s="979"/>
      <c r="UDB30" s="979"/>
      <c r="UDC30" s="979"/>
      <c r="UDD30" s="979"/>
      <c r="UDE30" s="979"/>
      <c r="UDF30" s="979"/>
      <c r="UDG30" s="979"/>
      <c r="UDH30" s="979"/>
      <c r="UDI30" s="979"/>
      <c r="UDJ30" s="979"/>
      <c r="UDK30" s="979"/>
      <c r="UDL30" s="979"/>
      <c r="UDM30" s="979"/>
      <c r="UDN30" s="979"/>
      <c r="UDO30" s="979"/>
      <c r="UDP30" s="979"/>
      <c r="UDQ30" s="979"/>
      <c r="UDR30" s="979"/>
      <c r="UDS30" s="979"/>
      <c r="UDT30" s="979"/>
      <c r="UDU30" s="979"/>
      <c r="UDV30" s="979"/>
      <c r="UDW30" s="979"/>
      <c r="UDX30" s="979"/>
      <c r="UDY30" s="979"/>
      <c r="UDZ30" s="979"/>
      <c r="UEA30" s="979"/>
      <c r="UEB30" s="979"/>
      <c r="UEC30" s="979"/>
      <c r="UED30" s="979"/>
      <c r="UEE30" s="979"/>
      <c r="UEF30" s="979"/>
      <c r="UEG30" s="979"/>
      <c r="UEH30" s="979"/>
      <c r="UEI30" s="979"/>
      <c r="UEJ30" s="979"/>
      <c r="UEK30" s="979"/>
      <c r="UEL30" s="979"/>
      <c r="UEM30" s="979"/>
      <c r="UEN30" s="979"/>
      <c r="UEO30" s="979"/>
      <c r="UEP30" s="979"/>
      <c r="UEQ30" s="979"/>
      <c r="UER30" s="979"/>
      <c r="UES30" s="979"/>
      <c r="UET30" s="979"/>
      <c r="UEU30" s="979"/>
      <c r="UEV30" s="979"/>
      <c r="UEW30" s="979"/>
      <c r="UEX30" s="979"/>
      <c r="UEY30" s="979"/>
      <c r="UEZ30" s="979"/>
      <c r="UFA30" s="979"/>
      <c r="UFB30" s="979"/>
      <c r="UFC30" s="979"/>
      <c r="UFD30" s="979"/>
      <c r="UFE30" s="979"/>
      <c r="UFF30" s="979"/>
      <c r="UFG30" s="979"/>
      <c r="UFH30" s="979"/>
      <c r="UFI30" s="979"/>
      <c r="UFJ30" s="979"/>
      <c r="UFK30" s="979"/>
      <c r="UFL30" s="979"/>
      <c r="UFM30" s="979"/>
      <c r="UFN30" s="979"/>
      <c r="UFO30" s="979"/>
      <c r="UFP30" s="979"/>
      <c r="UFQ30" s="979"/>
      <c r="UFR30" s="979"/>
      <c r="UFS30" s="979"/>
      <c r="UFT30" s="979"/>
      <c r="UFU30" s="979"/>
      <c r="UFV30" s="979"/>
      <c r="UFW30" s="979"/>
      <c r="UFX30" s="979"/>
      <c r="UFY30" s="979"/>
      <c r="UFZ30" s="979"/>
      <c r="UGA30" s="979"/>
      <c r="UGB30" s="979"/>
      <c r="UGC30" s="979"/>
      <c r="UGD30" s="979"/>
      <c r="UGE30" s="979"/>
      <c r="UGF30" s="979"/>
      <c r="UGG30" s="979"/>
      <c r="UGH30" s="979"/>
      <c r="UGI30" s="979"/>
      <c r="UGJ30" s="979"/>
      <c r="UGK30" s="979"/>
      <c r="UGL30" s="979"/>
      <c r="UGM30" s="979"/>
      <c r="UGN30" s="979"/>
      <c r="UGO30" s="979"/>
      <c r="UGP30" s="979"/>
      <c r="UGQ30" s="979"/>
      <c r="UGR30" s="979"/>
      <c r="UGS30" s="979"/>
      <c r="UGT30" s="979"/>
      <c r="UGU30" s="979"/>
      <c r="UGV30" s="979"/>
      <c r="UGW30" s="979"/>
      <c r="UGX30" s="979"/>
      <c r="UGY30" s="979"/>
      <c r="UGZ30" s="979"/>
      <c r="UHA30" s="979"/>
      <c r="UHB30" s="979"/>
      <c r="UHC30" s="979"/>
      <c r="UHD30" s="979"/>
      <c r="UHE30" s="979"/>
      <c r="UHF30" s="979"/>
      <c r="UHG30" s="979"/>
      <c r="UHH30" s="979"/>
      <c r="UHI30" s="979"/>
      <c r="UHJ30" s="979"/>
      <c r="UHK30" s="979"/>
      <c r="UHL30" s="979"/>
      <c r="UHM30" s="979"/>
      <c r="UHN30" s="979"/>
      <c r="UHO30" s="979"/>
      <c r="UHP30" s="979"/>
      <c r="UHQ30" s="979"/>
      <c r="UHR30" s="979"/>
      <c r="UHS30" s="979"/>
      <c r="UHT30" s="979"/>
      <c r="UHU30" s="979"/>
      <c r="UHV30" s="979"/>
      <c r="UHW30" s="979"/>
      <c r="UHX30" s="979"/>
      <c r="UHY30" s="979"/>
      <c r="UHZ30" s="979"/>
      <c r="UIA30" s="979"/>
      <c r="UIB30" s="979"/>
      <c r="UIC30" s="979"/>
      <c r="UID30" s="979"/>
      <c r="UIE30" s="979"/>
      <c r="UIF30" s="979"/>
      <c r="UIG30" s="979"/>
      <c r="UIH30" s="979"/>
      <c r="UII30" s="979"/>
      <c r="UIJ30" s="979"/>
      <c r="UIK30" s="979"/>
      <c r="UIL30" s="979"/>
      <c r="UIM30" s="979"/>
      <c r="UIN30" s="979"/>
      <c r="UIO30" s="979"/>
      <c r="UIP30" s="979"/>
      <c r="UIQ30" s="979"/>
      <c r="UIR30" s="979"/>
      <c r="UIS30" s="979"/>
      <c r="UIT30" s="979"/>
      <c r="UIU30" s="979"/>
      <c r="UIV30" s="979"/>
      <c r="UIW30" s="979"/>
      <c r="UIX30" s="979"/>
      <c r="UIY30" s="979"/>
      <c r="UIZ30" s="979"/>
      <c r="UJA30" s="979"/>
      <c r="UJB30" s="979"/>
      <c r="UJC30" s="979"/>
      <c r="UJD30" s="979"/>
      <c r="UJE30" s="979"/>
      <c r="UJF30" s="979"/>
      <c r="UJG30" s="979"/>
      <c r="UJH30" s="979"/>
      <c r="UJI30" s="979"/>
      <c r="UJJ30" s="979"/>
      <c r="UJK30" s="979"/>
      <c r="UJL30" s="979"/>
      <c r="UJM30" s="979"/>
      <c r="UJN30" s="979"/>
      <c r="UJO30" s="979"/>
      <c r="UJP30" s="979"/>
      <c r="UJQ30" s="979"/>
      <c r="UJR30" s="979"/>
      <c r="UJS30" s="979"/>
      <c r="UJT30" s="979"/>
      <c r="UJU30" s="979"/>
      <c r="UJV30" s="979"/>
      <c r="UJW30" s="979"/>
      <c r="UJX30" s="979"/>
      <c r="UJY30" s="979"/>
      <c r="UJZ30" s="979"/>
      <c r="UKA30" s="979"/>
      <c r="UKB30" s="979"/>
      <c r="UKC30" s="979"/>
      <c r="UKD30" s="979"/>
      <c r="UKE30" s="979"/>
      <c r="UKF30" s="979"/>
      <c r="UKG30" s="979"/>
      <c r="UKH30" s="979"/>
      <c r="UKI30" s="979"/>
      <c r="UKJ30" s="979"/>
      <c r="UKK30" s="979"/>
      <c r="UKL30" s="979"/>
      <c r="UKM30" s="979"/>
      <c r="UKN30" s="979"/>
      <c r="UKO30" s="979"/>
      <c r="UKP30" s="979"/>
      <c r="UKQ30" s="979"/>
      <c r="UKR30" s="979"/>
      <c r="UKS30" s="979"/>
      <c r="UKT30" s="979"/>
      <c r="UKU30" s="979"/>
      <c r="UKV30" s="979"/>
      <c r="UKW30" s="979"/>
      <c r="UKX30" s="979"/>
      <c r="UKY30" s="979"/>
      <c r="UKZ30" s="979"/>
      <c r="ULA30" s="979"/>
      <c r="ULB30" s="979"/>
      <c r="ULC30" s="979"/>
      <c r="ULD30" s="979"/>
      <c r="ULE30" s="979"/>
      <c r="ULF30" s="979"/>
      <c r="ULG30" s="979"/>
      <c r="ULH30" s="979"/>
      <c r="ULI30" s="979"/>
      <c r="ULJ30" s="979"/>
      <c r="ULK30" s="979"/>
      <c r="ULL30" s="979"/>
      <c r="ULM30" s="979"/>
      <c r="ULN30" s="979"/>
      <c r="ULO30" s="979"/>
      <c r="ULP30" s="979"/>
      <c r="ULQ30" s="979"/>
      <c r="ULR30" s="979"/>
      <c r="ULS30" s="979"/>
      <c r="ULT30" s="979"/>
      <c r="ULU30" s="979"/>
      <c r="ULV30" s="979"/>
      <c r="ULW30" s="979"/>
      <c r="ULX30" s="979"/>
      <c r="ULY30" s="979"/>
      <c r="ULZ30" s="979"/>
      <c r="UMA30" s="979"/>
      <c r="UMB30" s="979"/>
      <c r="UMC30" s="979"/>
      <c r="UMD30" s="979"/>
      <c r="UME30" s="979"/>
      <c r="UMF30" s="979"/>
      <c r="UMG30" s="979"/>
      <c r="UMH30" s="979"/>
      <c r="UMI30" s="979"/>
      <c r="UMJ30" s="979"/>
      <c r="UMK30" s="979"/>
      <c r="UML30" s="979"/>
      <c r="UMM30" s="979"/>
      <c r="UMN30" s="979"/>
      <c r="UMO30" s="979"/>
      <c r="UMP30" s="979"/>
      <c r="UMQ30" s="979"/>
      <c r="UMR30" s="979"/>
      <c r="UMS30" s="979"/>
      <c r="UMT30" s="979"/>
      <c r="UMU30" s="979"/>
      <c r="UMV30" s="979"/>
      <c r="UMW30" s="979"/>
      <c r="UMX30" s="979"/>
      <c r="UMY30" s="979"/>
      <c r="UMZ30" s="979"/>
      <c r="UNA30" s="979"/>
      <c r="UNB30" s="979"/>
      <c r="UNC30" s="979"/>
      <c r="UND30" s="979"/>
      <c r="UNE30" s="979"/>
      <c r="UNF30" s="979"/>
      <c r="UNG30" s="979"/>
      <c r="UNH30" s="979"/>
      <c r="UNI30" s="979"/>
      <c r="UNJ30" s="979"/>
      <c r="UNK30" s="979"/>
      <c r="UNL30" s="979"/>
      <c r="UNM30" s="979"/>
      <c r="UNN30" s="979"/>
      <c r="UNO30" s="979"/>
      <c r="UNP30" s="979"/>
      <c r="UNQ30" s="979"/>
      <c r="UNR30" s="979"/>
      <c r="UNS30" s="979"/>
      <c r="UNT30" s="979"/>
      <c r="UNU30" s="979"/>
      <c r="UNV30" s="979"/>
      <c r="UNW30" s="979"/>
      <c r="UNX30" s="979"/>
      <c r="UNY30" s="979"/>
      <c r="UNZ30" s="979"/>
      <c r="UOA30" s="979"/>
      <c r="UOB30" s="979"/>
      <c r="UOC30" s="979"/>
      <c r="UOD30" s="979"/>
      <c r="UOE30" s="979"/>
      <c r="UOF30" s="979"/>
      <c r="UOG30" s="979"/>
      <c r="UOH30" s="979"/>
      <c r="UOI30" s="979"/>
      <c r="UOJ30" s="979"/>
      <c r="UOK30" s="979"/>
      <c r="UOL30" s="979"/>
      <c r="UOM30" s="979"/>
      <c r="UON30" s="979"/>
      <c r="UOO30" s="979"/>
      <c r="UOP30" s="979"/>
      <c r="UOQ30" s="979"/>
      <c r="UOR30" s="979"/>
      <c r="UOS30" s="979"/>
      <c r="UOT30" s="979"/>
      <c r="UOU30" s="979"/>
      <c r="UOV30" s="979"/>
      <c r="UOW30" s="979"/>
      <c r="UOX30" s="979"/>
      <c r="UOY30" s="979"/>
      <c r="UOZ30" s="979"/>
      <c r="UPA30" s="979"/>
      <c r="UPB30" s="979"/>
      <c r="UPC30" s="979"/>
      <c r="UPD30" s="979"/>
      <c r="UPE30" s="979"/>
      <c r="UPF30" s="979"/>
      <c r="UPG30" s="979"/>
      <c r="UPH30" s="979"/>
      <c r="UPI30" s="979"/>
      <c r="UPJ30" s="979"/>
      <c r="UPK30" s="979"/>
      <c r="UPL30" s="979"/>
      <c r="UPM30" s="979"/>
      <c r="UPN30" s="979"/>
      <c r="UPO30" s="979"/>
      <c r="UPP30" s="979"/>
      <c r="UPQ30" s="979"/>
      <c r="UPR30" s="979"/>
      <c r="UPS30" s="979"/>
      <c r="UPT30" s="979"/>
      <c r="UPU30" s="979"/>
      <c r="UPV30" s="979"/>
      <c r="UPW30" s="979"/>
      <c r="UPX30" s="979"/>
      <c r="UPY30" s="979"/>
      <c r="UPZ30" s="979"/>
      <c r="UQA30" s="979"/>
      <c r="UQB30" s="979"/>
      <c r="UQC30" s="979"/>
      <c r="UQD30" s="979"/>
      <c r="UQE30" s="979"/>
      <c r="UQF30" s="979"/>
      <c r="UQG30" s="979"/>
      <c r="UQH30" s="979"/>
      <c r="UQI30" s="979"/>
      <c r="UQJ30" s="979"/>
      <c r="UQK30" s="979"/>
      <c r="UQL30" s="979"/>
      <c r="UQM30" s="979"/>
      <c r="UQN30" s="979"/>
      <c r="UQO30" s="979"/>
      <c r="UQP30" s="979"/>
      <c r="UQQ30" s="979"/>
      <c r="UQR30" s="979"/>
      <c r="UQS30" s="979"/>
      <c r="UQT30" s="979"/>
      <c r="UQU30" s="979"/>
      <c r="UQV30" s="979"/>
      <c r="UQW30" s="979"/>
      <c r="UQX30" s="979"/>
      <c r="UQY30" s="979"/>
      <c r="UQZ30" s="979"/>
      <c r="URA30" s="979"/>
      <c r="URB30" s="979"/>
      <c r="URC30" s="979"/>
      <c r="URD30" s="979"/>
      <c r="URE30" s="979"/>
      <c r="URF30" s="979"/>
      <c r="URG30" s="979"/>
      <c r="URH30" s="979"/>
      <c r="URI30" s="979"/>
      <c r="URJ30" s="979"/>
      <c r="URK30" s="979"/>
      <c r="URL30" s="979"/>
      <c r="URM30" s="979"/>
      <c r="URN30" s="979"/>
      <c r="URO30" s="979"/>
      <c r="URP30" s="979"/>
      <c r="URQ30" s="979"/>
      <c r="URR30" s="979"/>
      <c r="URS30" s="979"/>
      <c r="URT30" s="979"/>
      <c r="URU30" s="979"/>
      <c r="URV30" s="979"/>
      <c r="URW30" s="979"/>
      <c r="URX30" s="979"/>
      <c r="URY30" s="979"/>
      <c r="URZ30" s="979"/>
      <c r="USA30" s="979"/>
      <c r="USB30" s="979"/>
      <c r="USC30" s="979"/>
      <c r="USD30" s="979"/>
      <c r="USE30" s="979"/>
      <c r="USF30" s="979"/>
      <c r="USG30" s="979"/>
      <c r="USH30" s="979"/>
      <c r="USI30" s="979"/>
      <c r="USJ30" s="979"/>
      <c r="USK30" s="979"/>
      <c r="USL30" s="979"/>
      <c r="USM30" s="979"/>
      <c r="USN30" s="979"/>
      <c r="USO30" s="979"/>
      <c r="USP30" s="979"/>
      <c r="USQ30" s="979"/>
      <c r="USR30" s="979"/>
      <c r="USS30" s="979"/>
      <c r="UST30" s="979"/>
      <c r="USU30" s="979"/>
      <c r="USV30" s="979"/>
      <c r="USW30" s="979"/>
      <c r="USX30" s="979"/>
      <c r="USY30" s="979"/>
      <c r="USZ30" s="979"/>
      <c r="UTA30" s="979"/>
      <c r="UTB30" s="979"/>
      <c r="UTC30" s="979"/>
      <c r="UTD30" s="979"/>
      <c r="UTE30" s="979"/>
      <c r="UTF30" s="979"/>
      <c r="UTG30" s="979"/>
      <c r="UTH30" s="979"/>
      <c r="UTI30" s="979"/>
      <c r="UTJ30" s="979"/>
      <c r="UTK30" s="979"/>
      <c r="UTL30" s="979"/>
      <c r="UTM30" s="979"/>
      <c r="UTN30" s="979"/>
      <c r="UTO30" s="979"/>
      <c r="UTP30" s="979"/>
      <c r="UTQ30" s="979"/>
      <c r="UTR30" s="979"/>
      <c r="UTS30" s="979"/>
      <c r="UTT30" s="979"/>
      <c r="UTU30" s="979"/>
      <c r="UTV30" s="979"/>
      <c r="UTW30" s="979"/>
      <c r="UTX30" s="979"/>
      <c r="UTY30" s="979"/>
      <c r="UTZ30" s="979"/>
      <c r="UUA30" s="979"/>
      <c r="UUB30" s="979"/>
      <c r="UUC30" s="979"/>
      <c r="UUD30" s="979"/>
      <c r="UUE30" s="979"/>
      <c r="UUF30" s="979"/>
      <c r="UUG30" s="979"/>
      <c r="UUH30" s="979"/>
      <c r="UUI30" s="979"/>
      <c r="UUJ30" s="979"/>
      <c r="UUK30" s="979"/>
      <c r="UUL30" s="979"/>
      <c r="UUM30" s="979"/>
      <c r="UUN30" s="979"/>
      <c r="UUO30" s="979"/>
      <c r="UUP30" s="979"/>
      <c r="UUQ30" s="979"/>
      <c r="UUR30" s="979"/>
      <c r="UUS30" s="979"/>
      <c r="UUT30" s="979"/>
      <c r="UUU30" s="979"/>
      <c r="UUV30" s="979"/>
      <c r="UUW30" s="979"/>
      <c r="UUX30" s="979"/>
      <c r="UUY30" s="979"/>
      <c r="UUZ30" s="979"/>
      <c r="UVA30" s="979"/>
      <c r="UVB30" s="979"/>
      <c r="UVC30" s="979"/>
      <c r="UVD30" s="979"/>
      <c r="UVE30" s="979"/>
      <c r="UVF30" s="979"/>
      <c r="UVG30" s="979"/>
      <c r="UVH30" s="979"/>
      <c r="UVI30" s="979"/>
      <c r="UVJ30" s="979"/>
      <c r="UVK30" s="979"/>
      <c r="UVL30" s="979"/>
      <c r="UVM30" s="979"/>
      <c r="UVN30" s="979"/>
      <c r="UVO30" s="979"/>
      <c r="UVP30" s="979"/>
      <c r="UVQ30" s="979"/>
      <c r="UVR30" s="979"/>
      <c r="UVS30" s="979"/>
      <c r="UVT30" s="979"/>
      <c r="UVU30" s="979"/>
      <c r="UVV30" s="979"/>
      <c r="UVW30" s="979"/>
      <c r="UVX30" s="979"/>
      <c r="UVY30" s="979"/>
      <c r="UVZ30" s="979"/>
      <c r="UWA30" s="979"/>
      <c r="UWB30" s="979"/>
      <c r="UWC30" s="979"/>
      <c r="UWD30" s="979"/>
      <c r="UWE30" s="979"/>
      <c r="UWF30" s="979"/>
      <c r="UWG30" s="979"/>
      <c r="UWH30" s="979"/>
      <c r="UWI30" s="979"/>
      <c r="UWJ30" s="979"/>
      <c r="UWK30" s="979"/>
      <c r="UWL30" s="979"/>
      <c r="UWM30" s="979"/>
      <c r="UWN30" s="979"/>
      <c r="UWO30" s="979"/>
      <c r="UWP30" s="979"/>
      <c r="UWQ30" s="979"/>
      <c r="UWR30" s="979"/>
      <c r="UWS30" s="979"/>
      <c r="UWT30" s="979"/>
      <c r="UWU30" s="979"/>
      <c r="UWV30" s="979"/>
      <c r="UWW30" s="979"/>
      <c r="UWX30" s="979"/>
      <c r="UWY30" s="979"/>
      <c r="UWZ30" s="979"/>
      <c r="UXA30" s="979"/>
      <c r="UXB30" s="979"/>
      <c r="UXC30" s="979"/>
      <c r="UXD30" s="979"/>
      <c r="UXE30" s="979"/>
      <c r="UXF30" s="979"/>
      <c r="UXG30" s="979"/>
      <c r="UXH30" s="979"/>
      <c r="UXI30" s="979"/>
      <c r="UXJ30" s="979"/>
      <c r="UXK30" s="979"/>
      <c r="UXL30" s="979"/>
      <c r="UXM30" s="979"/>
      <c r="UXN30" s="979"/>
      <c r="UXO30" s="979"/>
      <c r="UXP30" s="979"/>
      <c r="UXQ30" s="979"/>
      <c r="UXR30" s="979"/>
      <c r="UXS30" s="979"/>
      <c r="UXT30" s="979"/>
      <c r="UXU30" s="979"/>
      <c r="UXV30" s="979"/>
      <c r="UXW30" s="979"/>
      <c r="UXX30" s="979"/>
      <c r="UXY30" s="979"/>
      <c r="UXZ30" s="979"/>
      <c r="UYA30" s="979"/>
      <c r="UYB30" s="979"/>
      <c r="UYC30" s="979"/>
      <c r="UYD30" s="979"/>
      <c r="UYE30" s="979"/>
      <c r="UYF30" s="979"/>
      <c r="UYG30" s="979"/>
      <c r="UYH30" s="979"/>
      <c r="UYI30" s="979"/>
      <c r="UYJ30" s="979"/>
      <c r="UYK30" s="979"/>
      <c r="UYL30" s="979"/>
      <c r="UYM30" s="979"/>
      <c r="UYN30" s="979"/>
      <c r="UYO30" s="979"/>
      <c r="UYP30" s="979"/>
      <c r="UYQ30" s="979"/>
      <c r="UYR30" s="979"/>
      <c r="UYS30" s="979"/>
      <c r="UYT30" s="979"/>
      <c r="UYU30" s="979"/>
      <c r="UYV30" s="979"/>
      <c r="UYW30" s="979"/>
      <c r="UYX30" s="979"/>
      <c r="UYY30" s="979"/>
      <c r="UYZ30" s="979"/>
      <c r="UZA30" s="979"/>
      <c r="UZB30" s="979"/>
      <c r="UZC30" s="979"/>
      <c r="UZD30" s="979"/>
      <c r="UZE30" s="979"/>
      <c r="UZF30" s="979"/>
      <c r="UZG30" s="979"/>
      <c r="UZH30" s="979"/>
      <c r="UZI30" s="979"/>
      <c r="UZJ30" s="979"/>
      <c r="UZK30" s="979"/>
      <c r="UZL30" s="979"/>
      <c r="UZM30" s="979"/>
      <c r="UZN30" s="979"/>
      <c r="UZO30" s="979"/>
      <c r="UZP30" s="979"/>
      <c r="UZQ30" s="979"/>
      <c r="UZR30" s="979"/>
      <c r="UZS30" s="979"/>
      <c r="UZT30" s="979"/>
      <c r="UZU30" s="979"/>
      <c r="UZV30" s="979"/>
      <c r="UZW30" s="979"/>
      <c r="UZX30" s="979"/>
      <c r="UZY30" s="979"/>
      <c r="UZZ30" s="979"/>
      <c r="VAA30" s="979"/>
      <c r="VAB30" s="979"/>
      <c r="VAC30" s="979"/>
      <c r="VAD30" s="979"/>
      <c r="VAE30" s="979"/>
      <c r="VAF30" s="979"/>
      <c r="VAG30" s="979"/>
      <c r="VAH30" s="979"/>
      <c r="VAI30" s="979"/>
      <c r="VAJ30" s="979"/>
      <c r="VAK30" s="979"/>
      <c r="VAL30" s="979"/>
      <c r="VAM30" s="979"/>
      <c r="VAN30" s="979"/>
      <c r="VAO30" s="979"/>
      <c r="VAP30" s="979"/>
      <c r="VAQ30" s="979"/>
      <c r="VAR30" s="979"/>
      <c r="VAS30" s="979"/>
      <c r="VAT30" s="979"/>
      <c r="VAU30" s="979"/>
      <c r="VAV30" s="979"/>
      <c r="VAW30" s="979"/>
      <c r="VAX30" s="979"/>
      <c r="VAY30" s="979"/>
      <c r="VAZ30" s="979"/>
      <c r="VBA30" s="979"/>
      <c r="VBB30" s="979"/>
      <c r="VBC30" s="979"/>
      <c r="VBD30" s="979"/>
      <c r="VBE30" s="979"/>
      <c r="VBF30" s="979"/>
      <c r="VBG30" s="979"/>
      <c r="VBH30" s="979"/>
      <c r="VBI30" s="979"/>
      <c r="VBJ30" s="979"/>
      <c r="VBK30" s="979"/>
      <c r="VBL30" s="979"/>
      <c r="VBM30" s="979"/>
      <c r="VBN30" s="979"/>
      <c r="VBO30" s="979"/>
      <c r="VBP30" s="979"/>
      <c r="VBQ30" s="979"/>
      <c r="VBR30" s="979"/>
      <c r="VBS30" s="979"/>
      <c r="VBT30" s="979"/>
      <c r="VBU30" s="979"/>
      <c r="VBV30" s="979"/>
      <c r="VBW30" s="979"/>
      <c r="VBX30" s="979"/>
      <c r="VBY30" s="979"/>
      <c r="VBZ30" s="979"/>
      <c r="VCA30" s="979"/>
      <c r="VCB30" s="979"/>
      <c r="VCC30" s="979"/>
      <c r="VCD30" s="979"/>
      <c r="VCE30" s="979"/>
      <c r="VCF30" s="979"/>
      <c r="VCG30" s="979"/>
      <c r="VCH30" s="979"/>
      <c r="VCI30" s="979"/>
      <c r="VCJ30" s="979"/>
      <c r="VCK30" s="979"/>
      <c r="VCL30" s="979"/>
      <c r="VCM30" s="979"/>
      <c r="VCN30" s="979"/>
      <c r="VCO30" s="979"/>
      <c r="VCP30" s="979"/>
      <c r="VCQ30" s="979"/>
      <c r="VCR30" s="979"/>
      <c r="VCS30" s="979"/>
      <c r="VCT30" s="979"/>
      <c r="VCU30" s="979"/>
      <c r="VCV30" s="979"/>
      <c r="VCW30" s="979"/>
      <c r="VCX30" s="979"/>
      <c r="VCY30" s="979"/>
      <c r="VCZ30" s="979"/>
      <c r="VDA30" s="979"/>
      <c r="VDB30" s="979"/>
      <c r="VDC30" s="979"/>
      <c r="VDD30" s="979"/>
      <c r="VDE30" s="979"/>
      <c r="VDF30" s="979"/>
      <c r="VDG30" s="979"/>
      <c r="VDH30" s="979"/>
      <c r="VDI30" s="979"/>
      <c r="VDJ30" s="979"/>
      <c r="VDK30" s="979"/>
      <c r="VDL30" s="979"/>
      <c r="VDM30" s="979"/>
      <c r="VDN30" s="979"/>
      <c r="VDO30" s="979"/>
      <c r="VDP30" s="979"/>
      <c r="VDQ30" s="979"/>
      <c r="VDR30" s="979"/>
      <c r="VDS30" s="979"/>
      <c r="VDT30" s="979"/>
      <c r="VDU30" s="979"/>
      <c r="VDV30" s="979"/>
      <c r="VDW30" s="979"/>
      <c r="VDX30" s="979"/>
      <c r="VDY30" s="979"/>
      <c r="VDZ30" s="979"/>
      <c r="VEA30" s="979"/>
      <c r="VEB30" s="979"/>
      <c r="VEC30" s="979"/>
      <c r="VED30" s="979"/>
      <c r="VEE30" s="979"/>
      <c r="VEF30" s="979"/>
      <c r="VEG30" s="979"/>
      <c r="VEH30" s="979"/>
      <c r="VEI30" s="979"/>
      <c r="VEJ30" s="979"/>
      <c r="VEK30" s="979"/>
      <c r="VEL30" s="979"/>
      <c r="VEM30" s="979"/>
      <c r="VEN30" s="979"/>
      <c r="VEO30" s="979"/>
      <c r="VEP30" s="979"/>
      <c r="VEQ30" s="979"/>
      <c r="VER30" s="979"/>
      <c r="VES30" s="979"/>
      <c r="VET30" s="979"/>
      <c r="VEU30" s="979"/>
      <c r="VEV30" s="979"/>
      <c r="VEW30" s="979"/>
      <c r="VEX30" s="979"/>
      <c r="VEY30" s="979"/>
      <c r="VEZ30" s="979"/>
      <c r="VFA30" s="979"/>
      <c r="VFB30" s="979"/>
      <c r="VFC30" s="979"/>
      <c r="VFD30" s="979"/>
      <c r="VFE30" s="979"/>
      <c r="VFF30" s="979"/>
      <c r="VFG30" s="979"/>
      <c r="VFH30" s="979"/>
      <c r="VFI30" s="979"/>
      <c r="VFJ30" s="979"/>
      <c r="VFK30" s="979"/>
      <c r="VFL30" s="979"/>
      <c r="VFM30" s="979"/>
      <c r="VFN30" s="979"/>
      <c r="VFO30" s="979"/>
      <c r="VFP30" s="979"/>
      <c r="VFQ30" s="979"/>
      <c r="VFR30" s="979"/>
      <c r="VFS30" s="979"/>
      <c r="VFT30" s="979"/>
      <c r="VFU30" s="979"/>
      <c r="VFV30" s="979"/>
      <c r="VFW30" s="979"/>
      <c r="VFX30" s="979"/>
      <c r="VFY30" s="979"/>
      <c r="VFZ30" s="979"/>
      <c r="VGA30" s="979"/>
      <c r="VGB30" s="979"/>
      <c r="VGC30" s="979"/>
      <c r="VGD30" s="979"/>
      <c r="VGE30" s="979"/>
      <c r="VGF30" s="979"/>
      <c r="VGG30" s="979"/>
      <c r="VGH30" s="979"/>
      <c r="VGI30" s="979"/>
      <c r="VGJ30" s="979"/>
      <c r="VGK30" s="979"/>
      <c r="VGL30" s="979"/>
      <c r="VGM30" s="979"/>
      <c r="VGN30" s="979"/>
      <c r="VGO30" s="979"/>
      <c r="VGP30" s="979"/>
      <c r="VGQ30" s="979"/>
      <c r="VGR30" s="979"/>
      <c r="VGS30" s="979"/>
      <c r="VGT30" s="979"/>
      <c r="VGU30" s="979"/>
      <c r="VGV30" s="979"/>
      <c r="VGW30" s="979"/>
      <c r="VGX30" s="979"/>
      <c r="VGY30" s="979"/>
      <c r="VGZ30" s="979"/>
      <c r="VHA30" s="979"/>
      <c r="VHB30" s="979"/>
      <c r="VHC30" s="979"/>
      <c r="VHD30" s="979"/>
      <c r="VHE30" s="979"/>
      <c r="VHF30" s="979"/>
      <c r="VHG30" s="979"/>
      <c r="VHH30" s="979"/>
      <c r="VHI30" s="979"/>
      <c r="VHJ30" s="979"/>
      <c r="VHK30" s="979"/>
      <c r="VHL30" s="979"/>
      <c r="VHM30" s="979"/>
      <c r="VHN30" s="979"/>
      <c r="VHO30" s="979"/>
      <c r="VHP30" s="979"/>
      <c r="VHQ30" s="979"/>
      <c r="VHR30" s="979"/>
      <c r="VHS30" s="979"/>
      <c r="VHT30" s="979"/>
      <c r="VHU30" s="979"/>
      <c r="VHV30" s="979"/>
      <c r="VHW30" s="979"/>
      <c r="VHX30" s="979"/>
      <c r="VHY30" s="979"/>
      <c r="VHZ30" s="979"/>
      <c r="VIA30" s="979"/>
      <c r="VIB30" s="979"/>
      <c r="VIC30" s="979"/>
      <c r="VID30" s="979"/>
      <c r="VIE30" s="979"/>
      <c r="VIF30" s="979"/>
      <c r="VIG30" s="979"/>
      <c r="VIH30" s="979"/>
      <c r="VII30" s="979"/>
      <c r="VIJ30" s="979"/>
      <c r="VIK30" s="979"/>
      <c r="VIL30" s="979"/>
      <c r="VIM30" s="979"/>
      <c r="VIN30" s="979"/>
      <c r="VIO30" s="979"/>
      <c r="VIP30" s="979"/>
      <c r="VIQ30" s="979"/>
      <c r="VIR30" s="979"/>
      <c r="VIS30" s="979"/>
      <c r="VIT30" s="979"/>
      <c r="VIU30" s="979"/>
      <c r="VIV30" s="979"/>
      <c r="VIW30" s="979"/>
      <c r="VIX30" s="979"/>
      <c r="VIY30" s="979"/>
      <c r="VIZ30" s="979"/>
      <c r="VJA30" s="979"/>
      <c r="VJB30" s="979"/>
      <c r="VJC30" s="979"/>
      <c r="VJD30" s="979"/>
      <c r="VJE30" s="979"/>
      <c r="VJF30" s="979"/>
      <c r="VJG30" s="979"/>
      <c r="VJH30" s="979"/>
      <c r="VJI30" s="979"/>
      <c r="VJJ30" s="979"/>
      <c r="VJK30" s="979"/>
      <c r="VJL30" s="979"/>
      <c r="VJM30" s="979"/>
      <c r="VJN30" s="979"/>
      <c r="VJO30" s="979"/>
      <c r="VJP30" s="979"/>
      <c r="VJQ30" s="979"/>
      <c r="VJR30" s="979"/>
      <c r="VJS30" s="979"/>
      <c r="VJT30" s="979"/>
      <c r="VJU30" s="979"/>
      <c r="VJV30" s="979"/>
      <c r="VJW30" s="979"/>
      <c r="VJX30" s="979"/>
      <c r="VJY30" s="979"/>
      <c r="VJZ30" s="979"/>
      <c r="VKA30" s="979"/>
      <c r="VKB30" s="979"/>
      <c r="VKC30" s="979"/>
      <c r="VKD30" s="979"/>
      <c r="VKE30" s="979"/>
      <c r="VKF30" s="979"/>
      <c r="VKG30" s="979"/>
      <c r="VKH30" s="979"/>
      <c r="VKI30" s="979"/>
      <c r="VKJ30" s="979"/>
      <c r="VKK30" s="979"/>
      <c r="VKL30" s="979"/>
      <c r="VKM30" s="979"/>
      <c r="VKN30" s="979"/>
      <c r="VKO30" s="979"/>
      <c r="VKP30" s="979"/>
      <c r="VKQ30" s="979"/>
      <c r="VKR30" s="979"/>
      <c r="VKS30" s="979"/>
      <c r="VKT30" s="979"/>
      <c r="VKU30" s="979"/>
      <c r="VKV30" s="979"/>
      <c r="VKW30" s="979"/>
      <c r="VKX30" s="979"/>
      <c r="VKY30" s="979"/>
      <c r="VKZ30" s="979"/>
      <c r="VLA30" s="979"/>
      <c r="VLB30" s="979"/>
      <c r="VLC30" s="979"/>
      <c r="VLD30" s="979"/>
      <c r="VLE30" s="979"/>
      <c r="VLF30" s="979"/>
      <c r="VLG30" s="979"/>
      <c r="VLH30" s="979"/>
      <c r="VLI30" s="979"/>
      <c r="VLJ30" s="979"/>
      <c r="VLK30" s="979"/>
      <c r="VLL30" s="979"/>
      <c r="VLM30" s="979"/>
      <c r="VLN30" s="979"/>
      <c r="VLO30" s="979"/>
      <c r="VLP30" s="979"/>
      <c r="VLQ30" s="979"/>
      <c r="VLR30" s="979"/>
      <c r="VLS30" s="979"/>
      <c r="VLT30" s="979"/>
      <c r="VLU30" s="979"/>
      <c r="VLV30" s="979"/>
      <c r="VLW30" s="979"/>
      <c r="VLX30" s="979"/>
      <c r="VLY30" s="979"/>
      <c r="VLZ30" s="979"/>
      <c r="VMA30" s="979"/>
      <c r="VMB30" s="979"/>
      <c r="VMC30" s="979"/>
      <c r="VMD30" s="979"/>
      <c r="VME30" s="979"/>
      <c r="VMF30" s="979"/>
      <c r="VMG30" s="979"/>
      <c r="VMH30" s="979"/>
      <c r="VMI30" s="979"/>
      <c r="VMJ30" s="979"/>
      <c r="VMK30" s="979"/>
      <c r="VML30" s="979"/>
      <c r="VMM30" s="979"/>
      <c r="VMN30" s="979"/>
      <c r="VMO30" s="979"/>
      <c r="VMP30" s="979"/>
      <c r="VMQ30" s="979"/>
      <c r="VMR30" s="979"/>
      <c r="VMS30" s="979"/>
      <c r="VMT30" s="979"/>
      <c r="VMU30" s="979"/>
      <c r="VMV30" s="979"/>
      <c r="VMW30" s="979"/>
      <c r="VMX30" s="979"/>
      <c r="VMY30" s="979"/>
      <c r="VMZ30" s="979"/>
      <c r="VNA30" s="979"/>
      <c r="VNB30" s="979"/>
      <c r="VNC30" s="979"/>
      <c r="VND30" s="979"/>
      <c r="VNE30" s="979"/>
      <c r="VNF30" s="979"/>
      <c r="VNG30" s="979"/>
      <c r="VNH30" s="979"/>
      <c r="VNI30" s="979"/>
      <c r="VNJ30" s="979"/>
      <c r="VNK30" s="979"/>
      <c r="VNL30" s="979"/>
      <c r="VNM30" s="979"/>
      <c r="VNN30" s="979"/>
      <c r="VNO30" s="979"/>
      <c r="VNP30" s="979"/>
      <c r="VNQ30" s="979"/>
      <c r="VNR30" s="979"/>
      <c r="VNS30" s="979"/>
      <c r="VNT30" s="979"/>
      <c r="VNU30" s="979"/>
      <c r="VNV30" s="979"/>
      <c r="VNW30" s="979"/>
      <c r="VNX30" s="979"/>
      <c r="VNY30" s="979"/>
      <c r="VNZ30" s="979"/>
      <c r="VOA30" s="979"/>
      <c r="VOB30" s="979"/>
      <c r="VOC30" s="979"/>
      <c r="VOD30" s="979"/>
      <c r="VOE30" s="979"/>
      <c r="VOF30" s="979"/>
      <c r="VOG30" s="979"/>
      <c r="VOH30" s="979"/>
      <c r="VOI30" s="979"/>
      <c r="VOJ30" s="979"/>
      <c r="VOK30" s="979"/>
      <c r="VOL30" s="979"/>
      <c r="VOM30" s="979"/>
      <c r="VON30" s="979"/>
      <c r="VOO30" s="979"/>
      <c r="VOP30" s="979"/>
      <c r="VOQ30" s="979"/>
      <c r="VOR30" s="979"/>
      <c r="VOS30" s="979"/>
      <c r="VOT30" s="979"/>
      <c r="VOU30" s="979"/>
      <c r="VOV30" s="979"/>
      <c r="VOW30" s="979"/>
      <c r="VOX30" s="979"/>
      <c r="VOY30" s="979"/>
      <c r="VOZ30" s="979"/>
      <c r="VPA30" s="979"/>
      <c r="VPB30" s="979"/>
      <c r="VPC30" s="979"/>
      <c r="VPD30" s="979"/>
      <c r="VPE30" s="979"/>
      <c r="VPF30" s="979"/>
      <c r="VPG30" s="979"/>
      <c r="VPH30" s="979"/>
      <c r="VPI30" s="979"/>
      <c r="VPJ30" s="979"/>
      <c r="VPK30" s="979"/>
      <c r="VPL30" s="979"/>
      <c r="VPM30" s="979"/>
      <c r="VPN30" s="979"/>
      <c r="VPO30" s="979"/>
      <c r="VPP30" s="979"/>
      <c r="VPQ30" s="979"/>
      <c r="VPR30" s="979"/>
      <c r="VPS30" s="979"/>
      <c r="VPT30" s="979"/>
      <c r="VPU30" s="979"/>
      <c r="VPV30" s="979"/>
      <c r="VPW30" s="979"/>
      <c r="VPX30" s="979"/>
      <c r="VPY30" s="979"/>
      <c r="VPZ30" s="979"/>
      <c r="VQA30" s="979"/>
      <c r="VQB30" s="979"/>
      <c r="VQC30" s="979"/>
      <c r="VQD30" s="979"/>
      <c r="VQE30" s="979"/>
      <c r="VQF30" s="979"/>
      <c r="VQG30" s="979"/>
      <c r="VQH30" s="979"/>
      <c r="VQI30" s="979"/>
      <c r="VQJ30" s="979"/>
      <c r="VQK30" s="979"/>
      <c r="VQL30" s="979"/>
      <c r="VQM30" s="979"/>
      <c r="VQN30" s="979"/>
      <c r="VQO30" s="979"/>
      <c r="VQP30" s="979"/>
      <c r="VQQ30" s="979"/>
      <c r="VQR30" s="979"/>
      <c r="VQS30" s="979"/>
      <c r="VQT30" s="979"/>
      <c r="VQU30" s="979"/>
      <c r="VQV30" s="979"/>
      <c r="VQW30" s="979"/>
      <c r="VQX30" s="979"/>
      <c r="VQY30" s="979"/>
      <c r="VQZ30" s="979"/>
      <c r="VRA30" s="979"/>
      <c r="VRB30" s="979"/>
      <c r="VRC30" s="979"/>
      <c r="VRD30" s="979"/>
      <c r="VRE30" s="979"/>
      <c r="VRF30" s="979"/>
      <c r="VRG30" s="979"/>
      <c r="VRH30" s="979"/>
      <c r="VRI30" s="979"/>
      <c r="VRJ30" s="979"/>
      <c r="VRK30" s="979"/>
      <c r="VRL30" s="979"/>
      <c r="VRM30" s="979"/>
      <c r="VRN30" s="979"/>
      <c r="VRO30" s="979"/>
      <c r="VRP30" s="979"/>
      <c r="VRQ30" s="979"/>
      <c r="VRR30" s="979"/>
      <c r="VRS30" s="979"/>
      <c r="VRT30" s="979"/>
      <c r="VRU30" s="979"/>
      <c r="VRV30" s="979"/>
      <c r="VRW30" s="979"/>
      <c r="VRX30" s="979"/>
      <c r="VRY30" s="979"/>
      <c r="VRZ30" s="979"/>
      <c r="VSA30" s="979"/>
      <c r="VSB30" s="979"/>
      <c r="VSC30" s="979"/>
      <c r="VSD30" s="979"/>
      <c r="VSE30" s="979"/>
      <c r="VSF30" s="979"/>
      <c r="VSG30" s="979"/>
      <c r="VSH30" s="979"/>
      <c r="VSI30" s="979"/>
      <c r="VSJ30" s="979"/>
      <c r="VSK30" s="979"/>
      <c r="VSL30" s="979"/>
      <c r="VSM30" s="979"/>
      <c r="VSN30" s="979"/>
      <c r="VSO30" s="979"/>
      <c r="VSP30" s="979"/>
      <c r="VSQ30" s="979"/>
      <c r="VSR30" s="979"/>
      <c r="VSS30" s="979"/>
      <c r="VST30" s="979"/>
      <c r="VSU30" s="979"/>
      <c r="VSV30" s="979"/>
      <c r="VSW30" s="979"/>
      <c r="VSX30" s="979"/>
      <c r="VSY30" s="979"/>
      <c r="VSZ30" s="979"/>
      <c r="VTA30" s="979"/>
      <c r="VTB30" s="979"/>
      <c r="VTC30" s="979"/>
      <c r="VTD30" s="979"/>
      <c r="VTE30" s="979"/>
      <c r="VTF30" s="979"/>
      <c r="VTG30" s="979"/>
      <c r="VTH30" s="979"/>
      <c r="VTI30" s="979"/>
      <c r="VTJ30" s="979"/>
      <c r="VTK30" s="979"/>
      <c r="VTL30" s="979"/>
      <c r="VTM30" s="979"/>
      <c r="VTN30" s="979"/>
      <c r="VTO30" s="979"/>
      <c r="VTP30" s="979"/>
      <c r="VTQ30" s="979"/>
      <c r="VTR30" s="979"/>
      <c r="VTS30" s="979"/>
      <c r="VTT30" s="979"/>
      <c r="VTU30" s="979"/>
      <c r="VTV30" s="979"/>
      <c r="VTW30" s="979"/>
      <c r="VTX30" s="979"/>
      <c r="VTY30" s="979"/>
      <c r="VTZ30" s="979"/>
      <c r="VUA30" s="979"/>
      <c r="VUB30" s="979"/>
      <c r="VUC30" s="979"/>
      <c r="VUD30" s="979"/>
      <c r="VUE30" s="979"/>
      <c r="VUF30" s="979"/>
      <c r="VUG30" s="979"/>
      <c r="VUH30" s="979"/>
      <c r="VUI30" s="979"/>
      <c r="VUJ30" s="979"/>
      <c r="VUK30" s="979"/>
      <c r="VUL30" s="979"/>
      <c r="VUM30" s="979"/>
      <c r="VUN30" s="979"/>
      <c r="VUO30" s="979"/>
      <c r="VUP30" s="979"/>
      <c r="VUQ30" s="979"/>
      <c r="VUR30" s="979"/>
      <c r="VUS30" s="979"/>
      <c r="VUT30" s="979"/>
      <c r="VUU30" s="979"/>
      <c r="VUV30" s="979"/>
      <c r="VUW30" s="979"/>
      <c r="VUX30" s="979"/>
      <c r="VUY30" s="979"/>
      <c r="VUZ30" s="979"/>
      <c r="VVA30" s="979"/>
      <c r="VVB30" s="979"/>
      <c r="VVC30" s="979"/>
      <c r="VVD30" s="979"/>
      <c r="VVE30" s="979"/>
      <c r="VVF30" s="979"/>
      <c r="VVG30" s="979"/>
      <c r="VVH30" s="979"/>
      <c r="VVI30" s="979"/>
      <c r="VVJ30" s="979"/>
      <c r="VVK30" s="979"/>
      <c r="VVL30" s="979"/>
      <c r="VVM30" s="979"/>
      <c r="VVN30" s="979"/>
      <c r="VVO30" s="979"/>
      <c r="VVP30" s="979"/>
      <c r="VVQ30" s="979"/>
      <c r="VVR30" s="979"/>
      <c r="VVS30" s="979"/>
      <c r="VVT30" s="979"/>
      <c r="VVU30" s="979"/>
      <c r="VVV30" s="979"/>
      <c r="VVW30" s="979"/>
      <c r="VVX30" s="979"/>
      <c r="VVY30" s="979"/>
      <c r="VVZ30" s="979"/>
      <c r="VWA30" s="979"/>
      <c r="VWB30" s="979"/>
      <c r="VWC30" s="979"/>
      <c r="VWD30" s="979"/>
      <c r="VWE30" s="979"/>
      <c r="VWF30" s="979"/>
      <c r="VWG30" s="979"/>
      <c r="VWH30" s="979"/>
      <c r="VWI30" s="979"/>
      <c r="VWJ30" s="979"/>
      <c r="VWK30" s="979"/>
      <c r="VWL30" s="979"/>
      <c r="VWM30" s="979"/>
      <c r="VWN30" s="979"/>
      <c r="VWO30" s="979"/>
      <c r="VWP30" s="979"/>
      <c r="VWQ30" s="979"/>
      <c r="VWR30" s="979"/>
      <c r="VWS30" s="979"/>
      <c r="VWT30" s="979"/>
      <c r="VWU30" s="979"/>
      <c r="VWV30" s="979"/>
      <c r="VWW30" s="979"/>
      <c r="VWX30" s="979"/>
      <c r="VWY30" s="979"/>
      <c r="VWZ30" s="979"/>
      <c r="VXA30" s="979"/>
      <c r="VXB30" s="979"/>
      <c r="VXC30" s="979"/>
      <c r="VXD30" s="979"/>
      <c r="VXE30" s="979"/>
      <c r="VXF30" s="979"/>
      <c r="VXG30" s="979"/>
      <c r="VXH30" s="979"/>
      <c r="VXI30" s="979"/>
      <c r="VXJ30" s="979"/>
      <c r="VXK30" s="979"/>
      <c r="VXL30" s="979"/>
      <c r="VXM30" s="979"/>
      <c r="VXN30" s="979"/>
      <c r="VXO30" s="979"/>
      <c r="VXP30" s="979"/>
      <c r="VXQ30" s="979"/>
      <c r="VXR30" s="979"/>
      <c r="VXS30" s="979"/>
      <c r="VXT30" s="979"/>
      <c r="VXU30" s="979"/>
      <c r="VXV30" s="979"/>
      <c r="VXW30" s="979"/>
      <c r="VXX30" s="979"/>
      <c r="VXY30" s="979"/>
      <c r="VXZ30" s="979"/>
      <c r="VYA30" s="979"/>
      <c r="VYB30" s="979"/>
      <c r="VYC30" s="979"/>
      <c r="VYD30" s="979"/>
      <c r="VYE30" s="979"/>
      <c r="VYF30" s="979"/>
      <c r="VYG30" s="979"/>
      <c r="VYH30" s="979"/>
      <c r="VYI30" s="979"/>
      <c r="VYJ30" s="979"/>
      <c r="VYK30" s="979"/>
      <c r="VYL30" s="979"/>
      <c r="VYM30" s="979"/>
      <c r="VYN30" s="979"/>
      <c r="VYO30" s="979"/>
      <c r="VYP30" s="979"/>
      <c r="VYQ30" s="979"/>
      <c r="VYR30" s="979"/>
      <c r="VYS30" s="979"/>
      <c r="VYT30" s="979"/>
      <c r="VYU30" s="979"/>
      <c r="VYV30" s="979"/>
      <c r="VYW30" s="979"/>
      <c r="VYX30" s="979"/>
      <c r="VYY30" s="979"/>
      <c r="VYZ30" s="979"/>
      <c r="VZA30" s="979"/>
      <c r="VZB30" s="979"/>
      <c r="VZC30" s="979"/>
      <c r="VZD30" s="979"/>
      <c r="VZE30" s="979"/>
      <c r="VZF30" s="979"/>
      <c r="VZG30" s="979"/>
      <c r="VZH30" s="979"/>
      <c r="VZI30" s="979"/>
      <c r="VZJ30" s="979"/>
      <c r="VZK30" s="979"/>
      <c r="VZL30" s="979"/>
      <c r="VZM30" s="979"/>
      <c r="VZN30" s="979"/>
      <c r="VZO30" s="979"/>
      <c r="VZP30" s="979"/>
      <c r="VZQ30" s="979"/>
      <c r="VZR30" s="979"/>
      <c r="VZS30" s="979"/>
      <c r="VZT30" s="979"/>
      <c r="VZU30" s="979"/>
      <c r="VZV30" s="979"/>
      <c r="VZW30" s="979"/>
      <c r="VZX30" s="979"/>
      <c r="VZY30" s="979"/>
      <c r="VZZ30" s="979"/>
      <c r="WAA30" s="979"/>
      <c r="WAB30" s="979"/>
      <c r="WAC30" s="979"/>
      <c r="WAD30" s="979"/>
      <c r="WAE30" s="979"/>
      <c r="WAF30" s="979"/>
      <c r="WAG30" s="979"/>
      <c r="WAH30" s="979"/>
      <c r="WAI30" s="979"/>
      <c r="WAJ30" s="979"/>
      <c r="WAK30" s="979"/>
      <c r="WAL30" s="979"/>
      <c r="WAM30" s="979"/>
      <c r="WAN30" s="979"/>
      <c r="WAO30" s="979"/>
      <c r="WAP30" s="979"/>
      <c r="WAQ30" s="979"/>
      <c r="WAR30" s="979"/>
      <c r="WAS30" s="979"/>
      <c r="WAT30" s="979"/>
      <c r="WAU30" s="979"/>
      <c r="WAV30" s="979"/>
      <c r="WAW30" s="979"/>
      <c r="WAX30" s="979"/>
      <c r="WAY30" s="979"/>
      <c r="WAZ30" s="979"/>
      <c r="WBA30" s="979"/>
      <c r="WBB30" s="979"/>
      <c r="WBC30" s="979"/>
      <c r="WBD30" s="979"/>
      <c r="WBE30" s="979"/>
      <c r="WBF30" s="979"/>
      <c r="WBG30" s="979"/>
      <c r="WBH30" s="979"/>
      <c r="WBI30" s="979"/>
      <c r="WBJ30" s="979"/>
      <c r="WBK30" s="979"/>
      <c r="WBL30" s="979"/>
      <c r="WBM30" s="979"/>
      <c r="WBN30" s="979"/>
      <c r="WBO30" s="979"/>
      <c r="WBP30" s="979"/>
      <c r="WBQ30" s="979"/>
      <c r="WBR30" s="979"/>
      <c r="WBS30" s="979"/>
      <c r="WBT30" s="979"/>
      <c r="WBU30" s="979"/>
      <c r="WBV30" s="979"/>
      <c r="WBW30" s="979"/>
      <c r="WBX30" s="979"/>
      <c r="WBY30" s="979"/>
      <c r="WBZ30" s="979"/>
      <c r="WCA30" s="979"/>
      <c r="WCB30" s="979"/>
      <c r="WCC30" s="979"/>
      <c r="WCD30" s="979"/>
      <c r="WCE30" s="979"/>
      <c r="WCF30" s="979"/>
      <c r="WCG30" s="979"/>
      <c r="WCH30" s="979"/>
      <c r="WCI30" s="979"/>
      <c r="WCJ30" s="979"/>
      <c r="WCK30" s="979"/>
      <c r="WCL30" s="979"/>
      <c r="WCM30" s="979"/>
      <c r="WCN30" s="979"/>
      <c r="WCO30" s="979"/>
      <c r="WCP30" s="979"/>
      <c r="WCQ30" s="979"/>
      <c r="WCR30" s="979"/>
      <c r="WCS30" s="979"/>
      <c r="WCT30" s="979"/>
      <c r="WCU30" s="979"/>
      <c r="WCV30" s="979"/>
      <c r="WCW30" s="979"/>
      <c r="WCX30" s="979"/>
      <c r="WCY30" s="979"/>
      <c r="WCZ30" s="979"/>
      <c r="WDA30" s="979"/>
      <c r="WDB30" s="979"/>
      <c r="WDC30" s="979"/>
      <c r="WDD30" s="979"/>
      <c r="WDE30" s="979"/>
      <c r="WDF30" s="979"/>
      <c r="WDG30" s="979"/>
      <c r="WDH30" s="979"/>
      <c r="WDI30" s="979"/>
      <c r="WDJ30" s="979"/>
      <c r="WDK30" s="979"/>
      <c r="WDL30" s="979"/>
      <c r="WDM30" s="979"/>
      <c r="WDN30" s="979"/>
      <c r="WDO30" s="979"/>
      <c r="WDP30" s="979"/>
      <c r="WDQ30" s="979"/>
      <c r="WDR30" s="979"/>
      <c r="WDS30" s="979"/>
      <c r="WDT30" s="979"/>
      <c r="WDU30" s="979"/>
      <c r="WDV30" s="979"/>
      <c r="WDW30" s="979"/>
      <c r="WDX30" s="979"/>
      <c r="WDY30" s="979"/>
      <c r="WDZ30" s="979"/>
      <c r="WEA30" s="979"/>
      <c r="WEB30" s="979"/>
      <c r="WEC30" s="979"/>
      <c r="WED30" s="979"/>
      <c r="WEE30" s="979"/>
      <c r="WEF30" s="979"/>
      <c r="WEG30" s="979"/>
      <c r="WEH30" s="979"/>
      <c r="WEI30" s="979"/>
      <c r="WEJ30" s="979"/>
      <c r="WEK30" s="979"/>
      <c r="WEL30" s="979"/>
      <c r="WEM30" s="979"/>
      <c r="WEN30" s="979"/>
      <c r="WEO30" s="979"/>
      <c r="WEP30" s="979"/>
      <c r="WEQ30" s="979"/>
      <c r="WER30" s="979"/>
      <c r="WES30" s="979"/>
      <c r="WET30" s="979"/>
      <c r="WEU30" s="979"/>
      <c r="WEV30" s="979"/>
      <c r="WEW30" s="979"/>
      <c r="WEX30" s="979"/>
      <c r="WEY30" s="979"/>
      <c r="WEZ30" s="979"/>
      <c r="WFA30" s="979"/>
      <c r="WFB30" s="979"/>
      <c r="WFC30" s="979"/>
      <c r="WFD30" s="979"/>
      <c r="WFE30" s="979"/>
      <c r="WFF30" s="979"/>
      <c r="WFG30" s="979"/>
      <c r="WFH30" s="979"/>
      <c r="WFI30" s="979"/>
      <c r="WFJ30" s="979"/>
      <c r="WFK30" s="979"/>
      <c r="WFL30" s="979"/>
      <c r="WFM30" s="979"/>
      <c r="WFN30" s="979"/>
      <c r="WFO30" s="979"/>
      <c r="WFP30" s="979"/>
      <c r="WFQ30" s="979"/>
      <c r="WFR30" s="979"/>
      <c r="WFS30" s="979"/>
      <c r="WFT30" s="979"/>
      <c r="WFU30" s="979"/>
      <c r="WFV30" s="979"/>
      <c r="WFW30" s="979"/>
      <c r="WFX30" s="979"/>
      <c r="WFY30" s="979"/>
      <c r="WFZ30" s="979"/>
      <c r="WGA30" s="979"/>
      <c r="WGB30" s="979"/>
      <c r="WGC30" s="979"/>
      <c r="WGD30" s="979"/>
      <c r="WGE30" s="979"/>
      <c r="WGF30" s="979"/>
      <c r="WGG30" s="979"/>
      <c r="WGH30" s="979"/>
      <c r="WGI30" s="979"/>
      <c r="WGJ30" s="979"/>
      <c r="WGK30" s="979"/>
      <c r="WGL30" s="979"/>
      <c r="WGM30" s="979"/>
      <c r="WGN30" s="979"/>
      <c r="WGO30" s="979"/>
      <c r="WGP30" s="979"/>
      <c r="WGQ30" s="979"/>
      <c r="WGR30" s="979"/>
      <c r="WGS30" s="979"/>
      <c r="WGT30" s="979"/>
      <c r="WGU30" s="979"/>
      <c r="WGV30" s="979"/>
      <c r="WGW30" s="979"/>
      <c r="WGX30" s="979"/>
      <c r="WGY30" s="979"/>
      <c r="WGZ30" s="979"/>
      <c r="WHA30" s="979"/>
      <c r="WHB30" s="979"/>
      <c r="WHC30" s="979"/>
      <c r="WHD30" s="979"/>
      <c r="WHE30" s="979"/>
      <c r="WHF30" s="979"/>
      <c r="WHG30" s="979"/>
      <c r="WHH30" s="979"/>
      <c r="WHI30" s="979"/>
      <c r="WHJ30" s="979"/>
      <c r="WHK30" s="979"/>
      <c r="WHL30" s="979"/>
      <c r="WHM30" s="979"/>
      <c r="WHN30" s="979"/>
      <c r="WHO30" s="979"/>
      <c r="WHP30" s="979"/>
      <c r="WHQ30" s="979"/>
      <c r="WHR30" s="979"/>
      <c r="WHS30" s="979"/>
      <c r="WHT30" s="979"/>
      <c r="WHU30" s="979"/>
      <c r="WHV30" s="979"/>
      <c r="WHW30" s="979"/>
      <c r="WHX30" s="979"/>
      <c r="WHY30" s="979"/>
      <c r="WHZ30" s="979"/>
      <c r="WIA30" s="979"/>
      <c r="WIB30" s="979"/>
      <c r="WIC30" s="979"/>
      <c r="WID30" s="979"/>
      <c r="WIE30" s="979"/>
      <c r="WIF30" s="979"/>
      <c r="WIG30" s="979"/>
      <c r="WIH30" s="979"/>
      <c r="WII30" s="979"/>
      <c r="WIJ30" s="979"/>
      <c r="WIK30" s="979"/>
      <c r="WIL30" s="979"/>
      <c r="WIM30" s="979"/>
      <c r="WIN30" s="979"/>
      <c r="WIO30" s="979"/>
      <c r="WIP30" s="979"/>
      <c r="WIQ30" s="979"/>
      <c r="WIR30" s="979"/>
      <c r="WIS30" s="979"/>
      <c r="WIT30" s="979"/>
      <c r="WIU30" s="979"/>
      <c r="WIV30" s="979"/>
      <c r="WIW30" s="979"/>
      <c r="WIX30" s="979"/>
      <c r="WIY30" s="979"/>
      <c r="WIZ30" s="979"/>
      <c r="WJA30" s="979"/>
      <c r="WJB30" s="979"/>
      <c r="WJC30" s="979"/>
      <c r="WJD30" s="979"/>
      <c r="WJE30" s="979"/>
      <c r="WJF30" s="979"/>
      <c r="WJG30" s="979"/>
      <c r="WJH30" s="979"/>
      <c r="WJI30" s="979"/>
      <c r="WJJ30" s="979"/>
      <c r="WJK30" s="979"/>
      <c r="WJL30" s="979"/>
      <c r="WJM30" s="979"/>
      <c r="WJN30" s="979"/>
      <c r="WJO30" s="979"/>
      <c r="WJP30" s="979"/>
      <c r="WJQ30" s="979"/>
      <c r="WJR30" s="979"/>
      <c r="WJS30" s="979"/>
      <c r="WJT30" s="979"/>
      <c r="WJU30" s="979"/>
      <c r="WJV30" s="979"/>
      <c r="WJW30" s="979"/>
      <c r="WJX30" s="979"/>
      <c r="WJY30" s="979"/>
      <c r="WJZ30" s="979"/>
      <c r="WKA30" s="979"/>
      <c r="WKB30" s="979"/>
      <c r="WKC30" s="979"/>
      <c r="WKD30" s="979"/>
      <c r="WKE30" s="979"/>
      <c r="WKF30" s="979"/>
      <c r="WKG30" s="979"/>
      <c r="WKH30" s="979"/>
      <c r="WKI30" s="979"/>
      <c r="WKJ30" s="979"/>
      <c r="WKK30" s="979"/>
      <c r="WKL30" s="979"/>
      <c r="WKM30" s="979"/>
      <c r="WKN30" s="979"/>
      <c r="WKO30" s="979"/>
      <c r="WKP30" s="979"/>
      <c r="WKQ30" s="979"/>
      <c r="WKR30" s="979"/>
      <c r="WKS30" s="979"/>
      <c r="WKT30" s="979"/>
      <c r="WKU30" s="979"/>
      <c r="WKV30" s="979"/>
      <c r="WKW30" s="979"/>
      <c r="WKX30" s="979"/>
      <c r="WKY30" s="979"/>
      <c r="WKZ30" s="979"/>
      <c r="WLA30" s="979"/>
      <c r="WLB30" s="979"/>
      <c r="WLC30" s="979"/>
      <c r="WLD30" s="979"/>
      <c r="WLE30" s="979"/>
      <c r="WLF30" s="979"/>
      <c r="WLG30" s="979"/>
      <c r="WLH30" s="979"/>
      <c r="WLI30" s="979"/>
      <c r="WLJ30" s="979"/>
      <c r="WLK30" s="979"/>
      <c r="WLL30" s="979"/>
      <c r="WLM30" s="979"/>
      <c r="WLN30" s="979"/>
      <c r="WLO30" s="979"/>
      <c r="WLP30" s="979"/>
      <c r="WLQ30" s="979"/>
      <c r="WLR30" s="979"/>
      <c r="WLS30" s="979"/>
      <c r="WLT30" s="979"/>
      <c r="WLU30" s="979"/>
      <c r="WLV30" s="979"/>
      <c r="WLW30" s="979"/>
      <c r="WLX30" s="979"/>
      <c r="WLY30" s="979"/>
      <c r="WLZ30" s="979"/>
      <c r="WMA30" s="979"/>
      <c r="WMB30" s="979"/>
      <c r="WMC30" s="979"/>
      <c r="WMD30" s="979"/>
    </row>
    <row r="31" spans="1:15890" s="79" customFormat="1" ht="31.75" customHeight="1" x14ac:dyDescent="0.75">
      <c r="A31" s="2138"/>
      <c r="B31" s="2114"/>
      <c r="C31" s="478">
        <v>3.4</v>
      </c>
      <c r="D31" s="412" t="s">
        <v>125</v>
      </c>
      <c r="E31" s="945" t="s">
        <v>24</v>
      </c>
      <c r="F31" s="945" t="s">
        <v>18</v>
      </c>
      <c r="G31" s="214">
        <f t="array" ref="G31">INDEX('Salary . staff rates'!$A$6:$C$28,MATCH(1,('Salary . staff rates'!$A$6:$A$28=E31)*('Salary . staff rates'!$B$6:$B$28=F31),0),3)</f>
        <v>750</v>
      </c>
      <c r="H31" s="214">
        <f t="shared" si="0"/>
        <v>750</v>
      </c>
      <c r="I31" s="958" t="s">
        <v>0</v>
      </c>
      <c r="J31" s="959" t="s">
        <v>0</v>
      </c>
      <c r="K31" s="960">
        <v>25</v>
      </c>
      <c r="L31" s="347">
        <f t="shared" si="16"/>
        <v>18750</v>
      </c>
      <c r="M31" s="961" t="s">
        <v>33</v>
      </c>
      <c r="N31" s="962">
        <f>IF(M31="Yes",L31*'Salary . staff rates'!$C$34,0)</f>
        <v>2812.5</v>
      </c>
      <c r="O31" s="78"/>
      <c r="P31" s="1850">
        <v>1</v>
      </c>
      <c r="Q31" s="1850">
        <v>1</v>
      </c>
      <c r="R31" s="78"/>
      <c r="S31" s="78"/>
      <c r="T31" s="78"/>
      <c r="U31" s="78"/>
      <c r="V31" s="78"/>
      <c r="W31" s="157"/>
      <c r="X31" s="1871"/>
      <c r="Y31" s="1850">
        <f t="shared" si="17"/>
        <v>18750</v>
      </c>
      <c r="Z31" s="1850">
        <f t="shared" si="18"/>
        <v>2812.5</v>
      </c>
      <c r="AA31" s="1871"/>
      <c r="AB31" s="1850">
        <f t="shared" si="19"/>
        <v>18750</v>
      </c>
      <c r="AC31" s="1850">
        <f t="shared" si="20"/>
        <v>2812.5</v>
      </c>
      <c r="AD31" s="1871"/>
      <c r="AE31" s="1871"/>
      <c r="AF31" s="1871"/>
      <c r="AG31" s="1871"/>
      <c r="AH31" s="1871"/>
      <c r="AI31" s="1871"/>
      <c r="AJ31" s="1871"/>
      <c r="AL31" s="222"/>
      <c r="AN31" s="1015">
        <f t="shared" si="21"/>
        <v>18750</v>
      </c>
      <c r="AO31" s="1015">
        <f t="shared" si="22"/>
        <v>2812.5</v>
      </c>
    </row>
    <row r="32" spans="1:15890" s="927" customFormat="1" ht="31.75" customHeight="1" x14ac:dyDescent="0.75">
      <c r="A32" s="2138"/>
      <c r="B32" s="2114"/>
      <c r="C32" s="422" t="s">
        <v>291</v>
      </c>
      <c r="D32" s="413" t="s">
        <v>423</v>
      </c>
      <c r="E32" s="423" t="s">
        <v>24</v>
      </c>
      <c r="F32" s="423" t="s">
        <v>18</v>
      </c>
      <c r="G32" s="248">
        <f t="array" ref="G32">INDEX('Salary . staff rates'!$A$6:$C$28,MATCH(1,('Salary . staff rates'!$A$6:$A$28=E32)*('Salary . staff rates'!$B$6:$B$28=F32),0),3)</f>
        <v>750</v>
      </c>
      <c r="H32" s="248">
        <f t="shared" ref="H32" si="25">IF(E32="External",G32,G32/working_days*(1+loading_factor))</f>
        <v>750</v>
      </c>
      <c r="I32" s="367" t="s">
        <v>0</v>
      </c>
      <c r="J32" s="368" t="s">
        <v>0</v>
      </c>
      <c r="K32" s="431">
        <v>12</v>
      </c>
      <c r="L32" s="369">
        <f t="shared" ref="L32" si="26">IF(K32="N/A","",H32*K32)</f>
        <v>9000</v>
      </c>
      <c r="M32" s="432" t="s">
        <v>33</v>
      </c>
      <c r="N32" s="370">
        <f>IF(M32="Yes",L32*'Salary . staff rates'!$C$34,0)</f>
        <v>1350</v>
      </c>
      <c r="O32" s="926"/>
      <c r="P32" s="1849">
        <v>1</v>
      </c>
      <c r="Q32" s="1849">
        <v>1</v>
      </c>
      <c r="R32" s="926"/>
      <c r="S32" s="926"/>
      <c r="T32" s="926"/>
      <c r="U32" s="926"/>
      <c r="V32" s="926"/>
      <c r="W32" s="938">
        <v>1</v>
      </c>
      <c r="X32" s="1869"/>
      <c r="Y32" s="1849">
        <f t="shared" si="17"/>
        <v>9000</v>
      </c>
      <c r="Z32" s="1849">
        <f t="shared" si="18"/>
        <v>1350</v>
      </c>
      <c r="AA32" s="1869"/>
      <c r="AB32" s="1849">
        <f t="shared" si="19"/>
        <v>9000</v>
      </c>
      <c r="AC32" s="1849">
        <f t="shared" si="20"/>
        <v>1350</v>
      </c>
      <c r="AD32" s="1869"/>
      <c r="AE32" s="1869"/>
      <c r="AF32" s="1869"/>
      <c r="AG32" s="1869"/>
      <c r="AH32" s="1869"/>
      <c r="AI32" s="1869"/>
      <c r="AJ32" s="1869"/>
      <c r="AL32" s="929"/>
      <c r="AN32" s="1017">
        <f t="shared" si="21"/>
        <v>0</v>
      </c>
      <c r="AO32" s="1017">
        <f t="shared" si="22"/>
        <v>0</v>
      </c>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79"/>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79"/>
      <c r="MS32" s="79"/>
      <c r="MT32" s="79"/>
      <c r="MU32" s="79"/>
      <c r="MV32" s="79"/>
      <c r="MW32" s="79"/>
      <c r="MX32" s="79"/>
      <c r="MY32" s="79"/>
      <c r="MZ32" s="79"/>
      <c r="NA32" s="79"/>
      <c r="NB32" s="79"/>
      <c r="NC32" s="79"/>
      <c r="ND32" s="79"/>
      <c r="NE32" s="79"/>
      <c r="NF32" s="79"/>
      <c r="NG32" s="79"/>
      <c r="NH32" s="79"/>
      <c r="NI32" s="79"/>
      <c r="NJ32" s="79"/>
      <c r="NK32" s="79"/>
      <c r="NL32" s="79"/>
      <c r="NM32" s="79"/>
      <c r="NN32" s="79"/>
      <c r="NO32" s="79"/>
      <c r="NP32" s="79"/>
      <c r="NQ32" s="79"/>
      <c r="NR32" s="79"/>
      <c r="NS32" s="79"/>
      <c r="NT32" s="79"/>
      <c r="NU32" s="79"/>
      <c r="NV32" s="79"/>
      <c r="NW32" s="79"/>
      <c r="NX32" s="79"/>
      <c r="NY32" s="79"/>
      <c r="NZ32" s="79"/>
      <c r="OA32" s="79"/>
      <c r="OB32" s="79"/>
      <c r="OC32" s="79"/>
      <c r="OD32" s="79"/>
      <c r="OE32" s="79"/>
      <c r="OF32" s="79"/>
      <c r="OG32" s="79"/>
      <c r="OH32" s="79"/>
      <c r="OI32" s="79"/>
      <c r="OJ32" s="79"/>
      <c r="OK32" s="79"/>
      <c r="OL32" s="79"/>
      <c r="OM32" s="79"/>
      <c r="ON32" s="79"/>
      <c r="OO32" s="79"/>
      <c r="OP32" s="79"/>
      <c r="OQ32" s="79"/>
      <c r="OR32" s="79"/>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79"/>
      <c r="PQ32" s="79"/>
      <c r="PR32" s="79"/>
      <c r="PS32" s="79"/>
      <c r="PT32" s="79"/>
      <c r="PU32" s="79"/>
      <c r="PV32" s="79"/>
      <c r="PW32" s="79"/>
      <c r="PX32" s="79"/>
      <c r="PY32" s="79"/>
      <c r="PZ32" s="79"/>
      <c r="QA32" s="79"/>
      <c r="QB32" s="79"/>
      <c r="QC32" s="79"/>
      <c r="QD32" s="79"/>
      <c r="QE32" s="79"/>
      <c r="QF32" s="79"/>
      <c r="QG32" s="79"/>
      <c r="QH32" s="79"/>
      <c r="QI32" s="79"/>
      <c r="QJ32" s="79"/>
      <c r="QK32" s="79"/>
      <c r="QL32" s="79"/>
      <c r="QM32" s="79"/>
      <c r="QN32" s="79"/>
      <c r="QO32" s="79"/>
      <c r="QP32" s="79"/>
      <c r="QQ32" s="79"/>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79"/>
      <c r="RP32" s="79"/>
      <c r="RQ32" s="79"/>
      <c r="RR32" s="79"/>
      <c r="RS32" s="79"/>
      <c r="RT32" s="79"/>
      <c r="RU32" s="79"/>
      <c r="RV32" s="79"/>
      <c r="RW32" s="79"/>
      <c r="RX32" s="79"/>
      <c r="RY32" s="79"/>
      <c r="RZ32" s="79"/>
      <c r="SA32" s="79"/>
      <c r="SB32" s="79"/>
      <c r="SC32" s="79"/>
      <c r="SD32" s="79"/>
      <c r="SE32" s="79"/>
      <c r="SF32" s="79"/>
      <c r="SG32" s="79"/>
      <c r="SH32" s="79"/>
      <c r="SI32" s="79"/>
      <c r="SJ32" s="79"/>
      <c r="SK32" s="79"/>
      <c r="SL32" s="79"/>
      <c r="SM32" s="79"/>
      <c r="SN32" s="79"/>
      <c r="SO32" s="79"/>
      <c r="SP32" s="79"/>
      <c r="SQ32" s="79"/>
      <c r="SR32" s="79"/>
      <c r="SS32" s="79"/>
      <c r="ST32" s="79"/>
      <c r="SU32" s="79"/>
      <c r="SV32" s="79"/>
      <c r="SW32" s="79"/>
      <c r="SX32" s="79"/>
      <c r="SY32" s="79"/>
      <c r="SZ32" s="79"/>
      <c r="TA32" s="79"/>
      <c r="TB32" s="79"/>
      <c r="TC32" s="79"/>
      <c r="TD32" s="79"/>
      <c r="TE32" s="79"/>
      <c r="TF32" s="79"/>
      <c r="TG32" s="79"/>
      <c r="TH32" s="79"/>
      <c r="TI32" s="79"/>
      <c r="TJ32" s="79"/>
      <c r="TK32" s="79"/>
      <c r="TL32" s="79"/>
      <c r="TM32" s="79"/>
      <c r="TN32" s="79"/>
      <c r="TO32" s="79"/>
      <c r="TP32" s="79"/>
      <c r="TQ32" s="79"/>
      <c r="TR32" s="79"/>
      <c r="TS32" s="79"/>
      <c r="TT32" s="79"/>
      <c r="TU32" s="79"/>
      <c r="TV32" s="79"/>
      <c r="TW32" s="79"/>
      <c r="TX32" s="79"/>
      <c r="TY32" s="79"/>
      <c r="TZ32" s="79"/>
      <c r="UA32" s="79"/>
      <c r="UB32" s="79"/>
      <c r="UC32" s="79"/>
      <c r="UD32" s="79"/>
      <c r="UE32" s="79"/>
      <c r="UF32" s="79"/>
      <c r="UG32" s="79"/>
      <c r="UH32" s="79"/>
      <c r="UI32" s="79"/>
      <c r="UJ32" s="79"/>
      <c r="UK32" s="79"/>
      <c r="UL32" s="79"/>
      <c r="UM32" s="79"/>
      <c r="UN32" s="79"/>
      <c r="UO32" s="79"/>
      <c r="UP32" s="79"/>
      <c r="UQ32" s="79"/>
      <c r="UR32" s="79"/>
      <c r="US32" s="79"/>
      <c r="UT32" s="79"/>
      <c r="UU32" s="79"/>
      <c r="UV32" s="79"/>
      <c r="UW32" s="79"/>
      <c r="UX32" s="79"/>
      <c r="UY32" s="79"/>
      <c r="UZ32" s="79"/>
      <c r="VA32" s="79"/>
      <c r="VB32" s="79"/>
      <c r="VC32" s="79"/>
      <c r="VD32" s="79"/>
      <c r="VE32" s="79"/>
      <c r="VF32" s="79"/>
      <c r="VG32" s="79"/>
      <c r="VH32" s="79"/>
      <c r="VI32" s="79"/>
      <c r="VJ32" s="79"/>
      <c r="VK32" s="79"/>
      <c r="VL32" s="79"/>
      <c r="VM32" s="79"/>
      <c r="VN32" s="79"/>
      <c r="VO32" s="79"/>
      <c r="VP32" s="79"/>
      <c r="VQ32" s="79"/>
      <c r="VR32" s="79"/>
      <c r="VS32" s="79"/>
      <c r="VT32" s="79"/>
      <c r="VU32" s="79"/>
      <c r="VV32" s="79"/>
      <c r="VW32" s="79"/>
      <c r="VX32" s="79"/>
      <c r="VY32" s="79"/>
      <c r="VZ32" s="79"/>
      <c r="WA32" s="79"/>
      <c r="WB32" s="79"/>
      <c r="WC32" s="79"/>
      <c r="WD32" s="79"/>
      <c r="WE32" s="79"/>
      <c r="WF32" s="79"/>
      <c r="WG32" s="79"/>
      <c r="WH32" s="79"/>
      <c r="WI32" s="79"/>
      <c r="WJ32" s="79"/>
      <c r="WK32" s="79"/>
      <c r="WL32" s="79"/>
      <c r="WM32" s="79"/>
      <c r="WN32" s="79"/>
      <c r="WO32" s="79"/>
      <c r="WP32" s="79"/>
      <c r="WQ32" s="79"/>
      <c r="WR32" s="79"/>
      <c r="WS32" s="79"/>
      <c r="WT32" s="79"/>
      <c r="WU32" s="79"/>
      <c r="WV32" s="79"/>
      <c r="WW32" s="79"/>
      <c r="WX32" s="79"/>
      <c r="WY32" s="79"/>
      <c r="WZ32" s="79"/>
      <c r="XA32" s="79"/>
      <c r="XB32" s="79"/>
      <c r="XC32" s="79"/>
      <c r="XD32" s="79"/>
      <c r="XE32" s="79"/>
      <c r="XF32" s="79"/>
      <c r="XG32" s="79"/>
      <c r="XH32" s="79"/>
      <c r="XI32" s="79"/>
      <c r="XJ32" s="79"/>
      <c r="XK32" s="79"/>
      <c r="XL32" s="79"/>
      <c r="XM32" s="79"/>
      <c r="XN32" s="79"/>
      <c r="XO32" s="79"/>
      <c r="XP32" s="79"/>
      <c r="XQ32" s="79"/>
      <c r="XR32" s="79"/>
      <c r="XS32" s="79"/>
      <c r="XT32" s="79"/>
      <c r="XU32" s="79"/>
      <c r="XV32" s="79"/>
      <c r="XW32" s="79"/>
      <c r="XX32" s="79"/>
      <c r="XY32" s="79"/>
      <c r="XZ32" s="79"/>
      <c r="YA32" s="79"/>
      <c r="YB32" s="79"/>
      <c r="YC32" s="79"/>
      <c r="YD32" s="79"/>
      <c r="YE32" s="79"/>
      <c r="YF32" s="79"/>
      <c r="YG32" s="79"/>
      <c r="YH32" s="79"/>
      <c r="YI32" s="79"/>
      <c r="YJ32" s="79"/>
      <c r="YK32" s="79"/>
      <c r="YL32" s="79"/>
      <c r="YM32" s="79"/>
      <c r="YN32" s="79"/>
      <c r="YO32" s="79"/>
      <c r="YP32" s="79"/>
      <c r="YQ32" s="79"/>
      <c r="YR32" s="79"/>
      <c r="YS32" s="79"/>
      <c r="YT32" s="79"/>
      <c r="YU32" s="79"/>
      <c r="YV32" s="79"/>
      <c r="YW32" s="79"/>
      <c r="YX32" s="79"/>
      <c r="YY32" s="79"/>
      <c r="YZ32" s="79"/>
      <c r="ZA32" s="79"/>
      <c r="ZB32" s="79"/>
      <c r="ZC32" s="79"/>
      <c r="ZD32" s="79"/>
      <c r="ZE32" s="79"/>
      <c r="ZF32" s="79"/>
      <c r="ZG32" s="79"/>
      <c r="ZH32" s="79"/>
      <c r="ZI32" s="79"/>
      <c r="ZJ32" s="79"/>
      <c r="ZK32" s="79"/>
      <c r="ZL32" s="79"/>
      <c r="ZM32" s="79"/>
      <c r="ZN32" s="79"/>
      <c r="ZO32" s="79"/>
      <c r="ZP32" s="79"/>
      <c r="ZQ32" s="79"/>
      <c r="ZR32" s="79"/>
      <c r="ZS32" s="79"/>
      <c r="ZT32" s="79"/>
      <c r="ZU32" s="79"/>
      <c r="ZV32" s="79"/>
      <c r="ZW32" s="79"/>
      <c r="ZX32" s="79"/>
      <c r="ZY32" s="79"/>
      <c r="ZZ32" s="79"/>
      <c r="AAA32" s="79"/>
      <c r="AAB32" s="79"/>
      <c r="AAC32" s="79"/>
      <c r="AAD32" s="79"/>
      <c r="AAE32" s="79"/>
      <c r="AAF32" s="79"/>
      <c r="AAG32" s="79"/>
      <c r="AAH32" s="79"/>
      <c r="AAI32" s="79"/>
      <c r="AAJ32" s="79"/>
      <c r="AAK32" s="79"/>
      <c r="AAL32" s="79"/>
      <c r="AAM32" s="79"/>
      <c r="AAN32" s="79"/>
      <c r="AAO32" s="79"/>
      <c r="AAP32" s="79"/>
      <c r="AAQ32" s="79"/>
      <c r="AAR32" s="79"/>
      <c r="AAS32" s="79"/>
      <c r="AAT32" s="79"/>
      <c r="AAU32" s="79"/>
      <c r="AAV32" s="79"/>
      <c r="AAW32" s="79"/>
      <c r="AAX32" s="79"/>
      <c r="AAY32" s="79"/>
      <c r="AAZ32" s="79"/>
      <c r="ABA32" s="79"/>
      <c r="ABB32" s="79"/>
      <c r="ABC32" s="79"/>
      <c r="ABD32" s="79"/>
      <c r="ABE32" s="79"/>
      <c r="ABF32" s="79"/>
      <c r="ABG32" s="79"/>
      <c r="ABH32" s="79"/>
      <c r="ABI32" s="79"/>
      <c r="ABJ32" s="79"/>
      <c r="ABK32" s="79"/>
      <c r="ABL32" s="79"/>
      <c r="ABM32" s="79"/>
      <c r="ABN32" s="79"/>
      <c r="ABO32" s="79"/>
      <c r="ABP32" s="79"/>
      <c r="ABQ32" s="79"/>
      <c r="ABR32" s="79"/>
      <c r="ABS32" s="79"/>
      <c r="ABT32" s="79"/>
      <c r="ABU32" s="79"/>
      <c r="ABV32" s="79"/>
      <c r="ABW32" s="79"/>
      <c r="ABX32" s="79"/>
      <c r="ABY32" s="79"/>
      <c r="ABZ32" s="79"/>
      <c r="ACA32" s="79"/>
      <c r="ACB32" s="79"/>
      <c r="ACC32" s="79"/>
      <c r="ACD32" s="79"/>
      <c r="ACE32" s="79"/>
      <c r="ACF32" s="79"/>
      <c r="ACG32" s="79"/>
      <c r="ACH32" s="79"/>
      <c r="ACI32" s="79"/>
      <c r="ACJ32" s="79"/>
      <c r="ACK32" s="79"/>
      <c r="ACL32" s="79"/>
      <c r="ACM32" s="79"/>
      <c r="ACN32" s="79"/>
      <c r="ACO32" s="79"/>
      <c r="ACP32" s="79"/>
      <c r="ACQ32" s="79"/>
      <c r="ACR32" s="79"/>
      <c r="ACS32" s="79"/>
      <c r="ACT32" s="79"/>
      <c r="ACU32" s="79"/>
      <c r="ACV32" s="79"/>
      <c r="ACW32" s="79"/>
      <c r="ACX32" s="79"/>
      <c r="ACY32" s="79"/>
      <c r="ACZ32" s="79"/>
      <c r="ADA32" s="79"/>
      <c r="ADB32" s="79"/>
      <c r="ADC32" s="79"/>
      <c r="ADD32" s="79"/>
      <c r="ADE32" s="79"/>
      <c r="ADF32" s="79"/>
      <c r="ADG32" s="79"/>
      <c r="ADH32" s="79"/>
      <c r="ADI32" s="79"/>
      <c r="ADJ32" s="79"/>
      <c r="ADK32" s="79"/>
      <c r="ADL32" s="79"/>
      <c r="ADM32" s="79"/>
      <c r="ADN32" s="79"/>
      <c r="ADO32" s="79"/>
      <c r="ADP32" s="79"/>
      <c r="ADQ32" s="79"/>
      <c r="ADR32" s="79"/>
      <c r="ADS32" s="79"/>
      <c r="ADT32" s="79"/>
      <c r="ADU32" s="79"/>
      <c r="ADV32" s="79"/>
      <c r="ADW32" s="79"/>
      <c r="ADX32" s="79"/>
      <c r="ADY32" s="79"/>
      <c r="ADZ32" s="79"/>
      <c r="AEA32" s="79"/>
      <c r="AEB32" s="79"/>
      <c r="AEC32" s="79"/>
      <c r="AED32" s="79"/>
      <c r="AEE32" s="79"/>
      <c r="AEF32" s="79"/>
      <c r="AEG32" s="79"/>
      <c r="AEH32" s="79"/>
      <c r="AEI32" s="79"/>
      <c r="AEJ32" s="79"/>
      <c r="AEK32" s="79"/>
      <c r="AEL32" s="79"/>
      <c r="AEM32" s="79"/>
      <c r="AEN32" s="79"/>
      <c r="AEO32" s="79"/>
      <c r="AEP32" s="79"/>
      <c r="AEQ32" s="79"/>
      <c r="AER32" s="79"/>
      <c r="AES32" s="79"/>
      <c r="AET32" s="79"/>
      <c r="AEU32" s="79"/>
      <c r="AEV32" s="79"/>
      <c r="AEW32" s="79"/>
      <c r="AEX32" s="79"/>
      <c r="AEY32" s="79"/>
      <c r="AEZ32" s="79"/>
      <c r="AFA32" s="79"/>
      <c r="AFB32" s="79"/>
      <c r="AFC32" s="79"/>
      <c r="AFD32" s="79"/>
      <c r="AFE32" s="79"/>
      <c r="AFF32" s="79"/>
      <c r="AFG32" s="79"/>
      <c r="AFH32" s="79"/>
      <c r="AFI32" s="79"/>
      <c r="AFJ32" s="79"/>
      <c r="AFK32" s="79"/>
      <c r="AFL32" s="79"/>
      <c r="AFM32" s="79"/>
      <c r="AFN32" s="79"/>
      <c r="AFO32" s="79"/>
      <c r="AFP32" s="79"/>
      <c r="AFQ32" s="79"/>
      <c r="AFR32" s="79"/>
      <c r="AFS32" s="79"/>
      <c r="AFT32" s="79"/>
      <c r="AFU32" s="79"/>
      <c r="AFV32" s="79"/>
      <c r="AFW32" s="79"/>
      <c r="AFX32" s="79"/>
      <c r="AFY32" s="79"/>
      <c r="AFZ32" s="79"/>
      <c r="AGA32" s="79"/>
      <c r="AGB32" s="79"/>
      <c r="AGC32" s="79"/>
      <c r="AGD32" s="79"/>
      <c r="AGE32" s="79"/>
      <c r="AGF32" s="79"/>
      <c r="AGG32" s="79"/>
      <c r="AGH32" s="79"/>
      <c r="AGI32" s="79"/>
      <c r="AGJ32" s="79"/>
      <c r="AGK32" s="79"/>
      <c r="AGL32" s="79"/>
      <c r="AGM32" s="79"/>
      <c r="AGN32" s="79"/>
      <c r="AGO32" s="79"/>
      <c r="AGP32" s="79"/>
      <c r="AGQ32" s="79"/>
      <c r="AGR32" s="79"/>
      <c r="AGS32" s="79"/>
      <c r="AGT32" s="79"/>
      <c r="AGU32" s="79"/>
      <c r="AGV32" s="79"/>
      <c r="AGW32" s="79"/>
      <c r="AGX32" s="79"/>
      <c r="AGY32" s="79"/>
      <c r="AGZ32" s="79"/>
      <c r="AHA32" s="79"/>
      <c r="AHB32" s="79"/>
      <c r="AHC32" s="79"/>
      <c r="AHD32" s="79"/>
      <c r="AHE32" s="79"/>
      <c r="AHF32" s="79"/>
      <c r="AHG32" s="79"/>
      <c r="AHH32" s="79"/>
      <c r="AHI32" s="79"/>
      <c r="AHJ32" s="79"/>
      <c r="AHK32" s="79"/>
      <c r="AHL32" s="79"/>
      <c r="AHM32" s="79"/>
      <c r="AHN32" s="79"/>
      <c r="AHO32" s="79"/>
      <c r="AHP32" s="79"/>
    </row>
    <row r="33" spans="1:900" s="56" customFormat="1" ht="31.75" customHeight="1" x14ac:dyDescent="0.75">
      <c r="A33" s="2138"/>
      <c r="B33" s="2114"/>
      <c r="C33" s="468">
        <v>3.5</v>
      </c>
      <c r="D33" s="412" t="s">
        <v>47</v>
      </c>
      <c r="E33" s="425" t="s">
        <v>25</v>
      </c>
      <c r="F33" s="425" t="s">
        <v>12</v>
      </c>
      <c r="G33" s="214">
        <f t="array" ref="G33">INDEX('Salary . staff rates'!$A$6:$C$28,MATCH(1,('Salary . staff rates'!$A$6:$A$28=E33)*('Salary . staff rates'!$B$6:$B$28=F33),0),3)</f>
        <v>75000</v>
      </c>
      <c r="H33" s="214">
        <f t="shared" si="0"/>
        <v>526.31578947368428</v>
      </c>
      <c r="I33" s="345" t="s">
        <v>0</v>
      </c>
      <c r="J33" s="346" t="s">
        <v>0</v>
      </c>
      <c r="K33" s="960">
        <v>10</v>
      </c>
      <c r="L33" s="347">
        <f t="shared" si="16"/>
        <v>5263.1578947368425</v>
      </c>
      <c r="M33" s="348" t="s">
        <v>31</v>
      </c>
      <c r="N33" s="349">
        <f>IF(M33="Yes",L33*'Salary . staff rates'!$C$34,0)</f>
        <v>0</v>
      </c>
      <c r="O33" s="55"/>
      <c r="P33" s="1848">
        <v>1</v>
      </c>
      <c r="Q33" s="1848">
        <v>1</v>
      </c>
      <c r="R33" s="55"/>
      <c r="S33" s="55"/>
      <c r="T33" s="55"/>
      <c r="U33" s="55"/>
      <c r="V33" s="55"/>
      <c r="W33" s="156"/>
      <c r="X33" s="18"/>
      <c r="Y33" s="1848">
        <f t="shared" si="17"/>
        <v>5263.1578947368425</v>
      </c>
      <c r="Z33" s="1848">
        <f t="shared" si="18"/>
        <v>0</v>
      </c>
      <c r="AA33" s="18"/>
      <c r="AB33" s="1848">
        <f t="shared" si="19"/>
        <v>5263.1578947368425</v>
      </c>
      <c r="AC33" s="1848">
        <f t="shared" si="20"/>
        <v>0</v>
      </c>
      <c r="AD33" s="18"/>
      <c r="AE33" s="18"/>
      <c r="AF33" s="18"/>
      <c r="AG33" s="18"/>
      <c r="AH33" s="18"/>
      <c r="AI33" s="18"/>
      <c r="AJ33" s="18"/>
      <c r="AL33" s="221"/>
      <c r="AN33" s="1015">
        <f t="shared" si="21"/>
        <v>5263.1578947368425</v>
      </c>
      <c r="AO33" s="1015">
        <f t="shared" si="22"/>
        <v>0</v>
      </c>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79"/>
      <c r="HP33" s="79"/>
      <c r="HQ33" s="79"/>
      <c r="HR33" s="79"/>
      <c r="HS33" s="79"/>
      <c r="HT33" s="79"/>
      <c r="HU33" s="79"/>
      <c r="HV33" s="79"/>
      <c r="HW33" s="79"/>
      <c r="HX33" s="79"/>
      <c r="HY33" s="79"/>
      <c r="HZ33" s="79"/>
      <c r="IA33" s="79"/>
      <c r="IB33" s="79"/>
      <c r="IC33" s="79"/>
      <c r="ID33" s="79"/>
      <c r="IE33" s="79"/>
      <c r="IF33" s="79"/>
      <c r="IG33" s="79"/>
      <c r="IH33" s="79"/>
      <c r="II33" s="79"/>
      <c r="IJ33" s="79"/>
      <c r="IK33" s="79"/>
      <c r="IL33" s="79"/>
      <c r="IM33" s="79"/>
      <c r="IN33" s="79"/>
      <c r="IO33" s="79"/>
      <c r="IP33" s="79"/>
      <c r="IQ33" s="79"/>
      <c r="IR33" s="79"/>
      <c r="IS33" s="79"/>
      <c r="IT33" s="79"/>
      <c r="IU33" s="79"/>
      <c r="IV33" s="79"/>
      <c r="IW33" s="79"/>
      <c r="IX33" s="79"/>
      <c r="IY33" s="79"/>
      <c r="IZ33" s="79"/>
      <c r="JA33" s="79"/>
      <c r="JB33" s="79"/>
      <c r="JC33" s="79"/>
      <c r="JD33" s="79"/>
      <c r="JE33" s="79"/>
      <c r="JF33" s="79"/>
      <c r="JG33" s="79"/>
      <c r="JH33" s="79"/>
      <c r="JI33" s="79"/>
      <c r="JJ33" s="79"/>
      <c r="JK33" s="79"/>
      <c r="JL33" s="79"/>
      <c r="JM33" s="79"/>
      <c r="JN33" s="79"/>
      <c r="JO33" s="79"/>
      <c r="JP33" s="79"/>
      <c r="JQ33" s="79"/>
      <c r="JR33" s="79"/>
      <c r="JS33" s="79"/>
      <c r="JT33" s="79"/>
      <c r="JU33" s="79"/>
      <c r="JV33" s="79"/>
      <c r="JW33" s="79"/>
      <c r="JX33" s="79"/>
      <c r="JY33" s="79"/>
      <c r="JZ33" s="79"/>
      <c r="KA33" s="79"/>
      <c r="KB33" s="79"/>
      <c r="KC33" s="79"/>
      <c r="KD33" s="79"/>
      <c r="KE33" s="79"/>
      <c r="KF33" s="79"/>
      <c r="KG33" s="79"/>
      <c r="KH33" s="79"/>
      <c r="KI33" s="79"/>
      <c r="KJ33" s="79"/>
      <c r="KK33" s="79"/>
      <c r="KL33" s="79"/>
      <c r="KM33" s="79"/>
      <c r="KN33" s="79"/>
      <c r="KO33" s="79"/>
      <c r="KP33" s="79"/>
      <c r="KQ33" s="79"/>
      <c r="KR33" s="79"/>
      <c r="KS33" s="79"/>
      <c r="KT33" s="79"/>
      <c r="KU33" s="79"/>
      <c r="KV33" s="79"/>
      <c r="KW33" s="79"/>
      <c r="KX33" s="79"/>
      <c r="KY33" s="79"/>
      <c r="KZ33" s="79"/>
      <c r="LA33" s="79"/>
      <c r="LB33" s="79"/>
      <c r="LC33" s="79"/>
      <c r="LD33" s="79"/>
      <c r="LE33" s="79"/>
      <c r="LF33" s="79"/>
      <c r="LG33" s="79"/>
      <c r="LH33" s="79"/>
      <c r="LI33" s="79"/>
      <c r="LJ33" s="79"/>
      <c r="LK33" s="79"/>
      <c r="LL33" s="79"/>
      <c r="LM33" s="79"/>
      <c r="LN33" s="79"/>
      <c r="LO33" s="79"/>
      <c r="LP33" s="79"/>
      <c r="LQ33" s="79"/>
      <c r="LR33" s="79"/>
      <c r="LS33" s="79"/>
      <c r="LT33" s="79"/>
      <c r="LU33" s="79"/>
      <c r="LV33" s="79"/>
      <c r="LW33" s="79"/>
      <c r="LX33" s="79"/>
      <c r="LY33" s="79"/>
      <c r="LZ33" s="79"/>
      <c r="MA33" s="79"/>
      <c r="MB33" s="79"/>
      <c r="MC33" s="79"/>
      <c r="MD33" s="79"/>
      <c r="ME33" s="79"/>
      <c r="MF33" s="79"/>
      <c r="MG33" s="79"/>
      <c r="MH33" s="79"/>
      <c r="MI33" s="79"/>
      <c r="MJ33" s="79"/>
      <c r="MK33" s="79"/>
      <c r="ML33" s="79"/>
      <c r="MM33" s="79"/>
      <c r="MN33" s="79"/>
      <c r="MO33" s="79"/>
      <c r="MP33" s="79"/>
      <c r="MQ33" s="79"/>
      <c r="MR33" s="79"/>
      <c r="MS33" s="79"/>
      <c r="MT33" s="79"/>
      <c r="MU33" s="79"/>
      <c r="MV33" s="79"/>
      <c r="MW33" s="79"/>
      <c r="MX33" s="79"/>
      <c r="MY33" s="79"/>
      <c r="MZ33" s="79"/>
      <c r="NA33" s="79"/>
      <c r="NB33" s="79"/>
      <c r="NC33" s="79"/>
      <c r="ND33" s="79"/>
      <c r="NE33" s="79"/>
      <c r="NF33" s="79"/>
      <c r="NG33" s="79"/>
      <c r="NH33" s="79"/>
      <c r="NI33" s="79"/>
      <c r="NJ33" s="79"/>
      <c r="NK33" s="79"/>
      <c r="NL33" s="79"/>
      <c r="NM33" s="79"/>
      <c r="NN33" s="79"/>
      <c r="NO33" s="79"/>
      <c r="NP33" s="79"/>
      <c r="NQ33" s="79"/>
      <c r="NR33" s="79"/>
      <c r="NS33" s="79"/>
      <c r="NT33" s="79"/>
      <c r="NU33" s="79"/>
      <c r="NV33" s="79"/>
      <c r="NW33" s="79"/>
      <c r="NX33" s="79"/>
      <c r="NY33" s="79"/>
      <c r="NZ33" s="79"/>
      <c r="OA33" s="79"/>
      <c r="OB33" s="79"/>
      <c r="OC33" s="79"/>
      <c r="OD33" s="79"/>
      <c r="OE33" s="79"/>
      <c r="OF33" s="79"/>
      <c r="OG33" s="79"/>
      <c r="OH33" s="79"/>
      <c r="OI33" s="79"/>
      <c r="OJ33" s="79"/>
      <c r="OK33" s="79"/>
      <c r="OL33" s="79"/>
      <c r="OM33" s="79"/>
      <c r="ON33" s="79"/>
      <c r="OO33" s="79"/>
      <c r="OP33" s="79"/>
      <c r="OQ33" s="79"/>
      <c r="OR33" s="79"/>
      <c r="OS33" s="79"/>
      <c r="OT33" s="79"/>
      <c r="OU33" s="79"/>
      <c r="OV33" s="79"/>
      <c r="OW33" s="79"/>
      <c r="OX33" s="79"/>
      <c r="OY33" s="79"/>
      <c r="OZ33" s="79"/>
      <c r="PA33" s="79"/>
      <c r="PB33" s="79"/>
      <c r="PC33" s="79"/>
      <c r="PD33" s="79"/>
      <c r="PE33" s="79"/>
      <c r="PF33" s="79"/>
      <c r="PG33" s="79"/>
      <c r="PH33" s="79"/>
      <c r="PI33" s="79"/>
      <c r="PJ33" s="79"/>
      <c r="PK33" s="79"/>
      <c r="PL33" s="79"/>
      <c r="PM33" s="79"/>
      <c r="PN33" s="79"/>
      <c r="PO33" s="79"/>
      <c r="PP33" s="79"/>
      <c r="PQ33" s="79"/>
      <c r="PR33" s="79"/>
      <c r="PS33" s="79"/>
      <c r="PT33" s="79"/>
      <c r="PU33" s="79"/>
      <c r="PV33" s="79"/>
      <c r="PW33" s="79"/>
      <c r="PX33" s="79"/>
      <c r="PY33" s="79"/>
      <c r="PZ33" s="79"/>
      <c r="QA33" s="79"/>
      <c r="QB33" s="79"/>
      <c r="QC33" s="79"/>
      <c r="QD33" s="79"/>
      <c r="QE33" s="79"/>
      <c r="QF33" s="79"/>
      <c r="QG33" s="79"/>
      <c r="QH33" s="79"/>
      <c r="QI33" s="79"/>
      <c r="QJ33" s="79"/>
      <c r="QK33" s="79"/>
      <c r="QL33" s="79"/>
      <c r="QM33" s="79"/>
      <c r="QN33" s="79"/>
      <c r="QO33" s="79"/>
      <c r="QP33" s="79"/>
      <c r="QQ33" s="79"/>
      <c r="QR33" s="79"/>
      <c r="QS33" s="79"/>
      <c r="QT33" s="79"/>
      <c r="QU33" s="79"/>
      <c r="QV33" s="79"/>
      <c r="QW33" s="79"/>
      <c r="QX33" s="79"/>
      <c r="QY33" s="79"/>
      <c r="QZ33" s="79"/>
      <c r="RA33" s="79"/>
      <c r="RB33" s="79"/>
      <c r="RC33" s="79"/>
      <c r="RD33" s="79"/>
      <c r="RE33" s="79"/>
      <c r="RF33" s="79"/>
      <c r="RG33" s="79"/>
      <c r="RH33" s="79"/>
      <c r="RI33" s="79"/>
      <c r="RJ33" s="79"/>
      <c r="RK33" s="79"/>
      <c r="RL33" s="79"/>
      <c r="RM33" s="79"/>
      <c r="RN33" s="79"/>
      <c r="RO33" s="79"/>
      <c r="RP33" s="79"/>
      <c r="RQ33" s="79"/>
      <c r="RR33" s="79"/>
      <c r="RS33" s="79"/>
      <c r="RT33" s="79"/>
      <c r="RU33" s="79"/>
      <c r="RV33" s="79"/>
      <c r="RW33" s="79"/>
      <c r="RX33" s="79"/>
      <c r="RY33" s="79"/>
      <c r="RZ33" s="79"/>
      <c r="SA33" s="79"/>
      <c r="SB33" s="79"/>
      <c r="SC33" s="79"/>
      <c r="SD33" s="79"/>
      <c r="SE33" s="79"/>
      <c r="SF33" s="79"/>
      <c r="SG33" s="79"/>
      <c r="SH33" s="79"/>
      <c r="SI33" s="79"/>
      <c r="SJ33" s="79"/>
      <c r="SK33" s="79"/>
      <c r="SL33" s="79"/>
      <c r="SM33" s="79"/>
      <c r="SN33" s="79"/>
      <c r="SO33" s="79"/>
      <c r="SP33" s="79"/>
      <c r="SQ33" s="79"/>
      <c r="SR33" s="79"/>
      <c r="SS33" s="79"/>
      <c r="ST33" s="79"/>
      <c r="SU33" s="79"/>
      <c r="SV33" s="79"/>
      <c r="SW33" s="79"/>
      <c r="SX33" s="79"/>
      <c r="SY33" s="79"/>
      <c r="SZ33" s="79"/>
      <c r="TA33" s="79"/>
      <c r="TB33" s="79"/>
      <c r="TC33" s="79"/>
      <c r="TD33" s="79"/>
      <c r="TE33" s="79"/>
      <c r="TF33" s="79"/>
      <c r="TG33" s="79"/>
      <c r="TH33" s="79"/>
      <c r="TI33" s="79"/>
      <c r="TJ33" s="79"/>
      <c r="TK33" s="79"/>
      <c r="TL33" s="79"/>
      <c r="TM33" s="79"/>
      <c r="TN33" s="79"/>
      <c r="TO33" s="79"/>
      <c r="TP33" s="79"/>
      <c r="TQ33" s="79"/>
      <c r="TR33" s="79"/>
      <c r="TS33" s="79"/>
      <c r="TT33" s="79"/>
      <c r="TU33" s="79"/>
      <c r="TV33" s="79"/>
      <c r="TW33" s="79"/>
      <c r="TX33" s="79"/>
      <c r="TY33" s="79"/>
      <c r="TZ33" s="79"/>
      <c r="UA33" s="79"/>
      <c r="UB33" s="79"/>
      <c r="UC33" s="79"/>
      <c r="UD33" s="79"/>
      <c r="UE33" s="79"/>
      <c r="UF33" s="79"/>
      <c r="UG33" s="79"/>
      <c r="UH33" s="79"/>
      <c r="UI33" s="79"/>
      <c r="UJ33" s="79"/>
      <c r="UK33" s="79"/>
      <c r="UL33" s="79"/>
      <c r="UM33" s="79"/>
      <c r="UN33" s="79"/>
      <c r="UO33" s="79"/>
      <c r="UP33" s="79"/>
      <c r="UQ33" s="79"/>
      <c r="UR33" s="79"/>
      <c r="US33" s="79"/>
      <c r="UT33" s="79"/>
      <c r="UU33" s="79"/>
      <c r="UV33" s="79"/>
      <c r="UW33" s="79"/>
      <c r="UX33" s="79"/>
      <c r="UY33" s="79"/>
      <c r="UZ33" s="79"/>
      <c r="VA33" s="79"/>
      <c r="VB33" s="79"/>
      <c r="VC33" s="79"/>
      <c r="VD33" s="79"/>
      <c r="VE33" s="79"/>
      <c r="VF33" s="79"/>
      <c r="VG33" s="79"/>
      <c r="VH33" s="79"/>
      <c r="VI33" s="79"/>
      <c r="VJ33" s="79"/>
      <c r="VK33" s="79"/>
      <c r="VL33" s="79"/>
      <c r="VM33" s="79"/>
      <c r="VN33" s="79"/>
      <c r="VO33" s="79"/>
      <c r="VP33" s="79"/>
      <c r="VQ33" s="79"/>
      <c r="VR33" s="79"/>
      <c r="VS33" s="79"/>
      <c r="VT33" s="79"/>
      <c r="VU33" s="79"/>
      <c r="VV33" s="79"/>
      <c r="VW33" s="79"/>
      <c r="VX33" s="79"/>
      <c r="VY33" s="79"/>
      <c r="VZ33" s="79"/>
      <c r="WA33" s="79"/>
      <c r="WB33" s="79"/>
      <c r="WC33" s="79"/>
      <c r="WD33" s="79"/>
      <c r="WE33" s="79"/>
      <c r="WF33" s="79"/>
      <c r="WG33" s="79"/>
      <c r="WH33" s="79"/>
      <c r="WI33" s="79"/>
      <c r="WJ33" s="79"/>
      <c r="WK33" s="79"/>
      <c r="WL33" s="79"/>
      <c r="WM33" s="79"/>
      <c r="WN33" s="79"/>
      <c r="WO33" s="79"/>
      <c r="WP33" s="79"/>
      <c r="WQ33" s="79"/>
      <c r="WR33" s="79"/>
      <c r="WS33" s="79"/>
      <c r="WT33" s="79"/>
      <c r="WU33" s="79"/>
      <c r="WV33" s="79"/>
      <c r="WW33" s="79"/>
      <c r="WX33" s="79"/>
      <c r="WY33" s="79"/>
      <c r="WZ33" s="79"/>
      <c r="XA33" s="79"/>
      <c r="XB33" s="79"/>
      <c r="XC33" s="79"/>
      <c r="XD33" s="79"/>
      <c r="XE33" s="79"/>
      <c r="XF33" s="79"/>
      <c r="XG33" s="79"/>
      <c r="XH33" s="79"/>
      <c r="XI33" s="79"/>
      <c r="XJ33" s="79"/>
      <c r="XK33" s="79"/>
      <c r="XL33" s="79"/>
      <c r="XM33" s="79"/>
      <c r="XN33" s="79"/>
      <c r="XO33" s="79"/>
      <c r="XP33" s="79"/>
      <c r="XQ33" s="79"/>
      <c r="XR33" s="79"/>
      <c r="XS33" s="79"/>
      <c r="XT33" s="79"/>
      <c r="XU33" s="79"/>
      <c r="XV33" s="79"/>
      <c r="XW33" s="79"/>
      <c r="XX33" s="79"/>
      <c r="XY33" s="79"/>
      <c r="XZ33" s="79"/>
      <c r="YA33" s="79"/>
      <c r="YB33" s="79"/>
      <c r="YC33" s="79"/>
      <c r="YD33" s="79"/>
      <c r="YE33" s="79"/>
      <c r="YF33" s="79"/>
      <c r="YG33" s="79"/>
      <c r="YH33" s="79"/>
      <c r="YI33" s="79"/>
      <c r="YJ33" s="79"/>
      <c r="YK33" s="79"/>
      <c r="YL33" s="79"/>
      <c r="YM33" s="79"/>
      <c r="YN33" s="79"/>
      <c r="YO33" s="79"/>
      <c r="YP33" s="79"/>
      <c r="YQ33" s="79"/>
      <c r="YR33" s="79"/>
      <c r="YS33" s="79"/>
      <c r="YT33" s="79"/>
      <c r="YU33" s="79"/>
      <c r="YV33" s="79"/>
      <c r="YW33" s="79"/>
      <c r="YX33" s="79"/>
      <c r="YY33" s="79"/>
      <c r="YZ33" s="79"/>
      <c r="ZA33" s="79"/>
      <c r="ZB33" s="79"/>
      <c r="ZC33" s="79"/>
      <c r="ZD33" s="79"/>
      <c r="ZE33" s="79"/>
      <c r="ZF33" s="79"/>
      <c r="ZG33" s="79"/>
      <c r="ZH33" s="79"/>
      <c r="ZI33" s="79"/>
      <c r="ZJ33" s="79"/>
      <c r="ZK33" s="79"/>
      <c r="ZL33" s="79"/>
      <c r="ZM33" s="79"/>
      <c r="ZN33" s="79"/>
      <c r="ZO33" s="79"/>
      <c r="ZP33" s="79"/>
      <c r="ZQ33" s="79"/>
      <c r="ZR33" s="79"/>
      <c r="ZS33" s="79"/>
      <c r="ZT33" s="79"/>
      <c r="ZU33" s="79"/>
      <c r="ZV33" s="79"/>
      <c r="ZW33" s="79"/>
      <c r="ZX33" s="79"/>
      <c r="ZY33" s="79"/>
      <c r="ZZ33" s="79"/>
      <c r="AAA33" s="79"/>
      <c r="AAB33" s="79"/>
      <c r="AAC33" s="79"/>
      <c r="AAD33" s="79"/>
      <c r="AAE33" s="79"/>
      <c r="AAF33" s="79"/>
      <c r="AAG33" s="79"/>
      <c r="AAH33" s="79"/>
      <c r="AAI33" s="79"/>
      <c r="AAJ33" s="79"/>
      <c r="AAK33" s="79"/>
      <c r="AAL33" s="79"/>
      <c r="AAM33" s="79"/>
      <c r="AAN33" s="79"/>
      <c r="AAO33" s="79"/>
      <c r="AAP33" s="79"/>
      <c r="AAQ33" s="79"/>
      <c r="AAR33" s="79"/>
      <c r="AAS33" s="79"/>
      <c r="AAT33" s="79"/>
      <c r="AAU33" s="79"/>
      <c r="AAV33" s="79"/>
      <c r="AAW33" s="79"/>
      <c r="AAX33" s="79"/>
      <c r="AAY33" s="79"/>
      <c r="AAZ33" s="79"/>
      <c r="ABA33" s="79"/>
      <c r="ABB33" s="79"/>
      <c r="ABC33" s="79"/>
      <c r="ABD33" s="79"/>
      <c r="ABE33" s="79"/>
      <c r="ABF33" s="79"/>
      <c r="ABG33" s="79"/>
      <c r="ABH33" s="79"/>
      <c r="ABI33" s="79"/>
      <c r="ABJ33" s="79"/>
      <c r="ABK33" s="79"/>
      <c r="ABL33" s="79"/>
      <c r="ABM33" s="79"/>
      <c r="ABN33" s="79"/>
      <c r="ABO33" s="79"/>
      <c r="ABP33" s="79"/>
      <c r="ABQ33" s="79"/>
      <c r="ABR33" s="79"/>
      <c r="ABS33" s="79"/>
      <c r="ABT33" s="79"/>
      <c r="ABU33" s="79"/>
      <c r="ABV33" s="79"/>
      <c r="ABW33" s="79"/>
      <c r="ABX33" s="79"/>
      <c r="ABY33" s="79"/>
      <c r="ABZ33" s="79"/>
      <c r="ACA33" s="79"/>
      <c r="ACB33" s="79"/>
      <c r="ACC33" s="79"/>
      <c r="ACD33" s="79"/>
      <c r="ACE33" s="79"/>
      <c r="ACF33" s="79"/>
      <c r="ACG33" s="79"/>
      <c r="ACH33" s="79"/>
      <c r="ACI33" s="79"/>
      <c r="ACJ33" s="79"/>
      <c r="ACK33" s="79"/>
      <c r="ACL33" s="79"/>
      <c r="ACM33" s="79"/>
      <c r="ACN33" s="79"/>
      <c r="ACO33" s="79"/>
      <c r="ACP33" s="79"/>
      <c r="ACQ33" s="79"/>
      <c r="ACR33" s="79"/>
      <c r="ACS33" s="79"/>
      <c r="ACT33" s="79"/>
      <c r="ACU33" s="79"/>
      <c r="ACV33" s="79"/>
      <c r="ACW33" s="79"/>
      <c r="ACX33" s="79"/>
      <c r="ACY33" s="79"/>
      <c r="ACZ33" s="79"/>
      <c r="ADA33" s="79"/>
      <c r="ADB33" s="79"/>
      <c r="ADC33" s="79"/>
      <c r="ADD33" s="79"/>
      <c r="ADE33" s="79"/>
      <c r="ADF33" s="79"/>
      <c r="ADG33" s="79"/>
      <c r="ADH33" s="79"/>
      <c r="ADI33" s="79"/>
      <c r="ADJ33" s="79"/>
      <c r="ADK33" s="79"/>
      <c r="ADL33" s="79"/>
      <c r="ADM33" s="79"/>
      <c r="ADN33" s="79"/>
      <c r="ADO33" s="79"/>
      <c r="ADP33" s="79"/>
      <c r="ADQ33" s="79"/>
      <c r="ADR33" s="79"/>
      <c r="ADS33" s="79"/>
      <c r="ADT33" s="79"/>
      <c r="ADU33" s="79"/>
      <c r="ADV33" s="79"/>
      <c r="ADW33" s="79"/>
      <c r="ADX33" s="79"/>
      <c r="ADY33" s="79"/>
      <c r="ADZ33" s="79"/>
      <c r="AEA33" s="79"/>
      <c r="AEB33" s="79"/>
      <c r="AEC33" s="79"/>
      <c r="AED33" s="79"/>
      <c r="AEE33" s="79"/>
      <c r="AEF33" s="79"/>
      <c r="AEG33" s="79"/>
      <c r="AEH33" s="79"/>
      <c r="AEI33" s="79"/>
      <c r="AEJ33" s="79"/>
      <c r="AEK33" s="79"/>
      <c r="AEL33" s="79"/>
      <c r="AEM33" s="79"/>
      <c r="AEN33" s="79"/>
      <c r="AEO33" s="79"/>
      <c r="AEP33" s="79"/>
      <c r="AEQ33" s="79"/>
      <c r="AER33" s="79"/>
      <c r="AES33" s="79"/>
      <c r="AET33" s="79"/>
      <c r="AEU33" s="79"/>
      <c r="AEV33" s="79"/>
      <c r="AEW33" s="79"/>
      <c r="AEX33" s="79"/>
      <c r="AEY33" s="79"/>
      <c r="AEZ33" s="79"/>
      <c r="AFA33" s="79"/>
      <c r="AFB33" s="79"/>
      <c r="AFC33" s="79"/>
      <c r="AFD33" s="79"/>
      <c r="AFE33" s="79"/>
      <c r="AFF33" s="79"/>
      <c r="AFG33" s="79"/>
      <c r="AFH33" s="79"/>
      <c r="AFI33" s="79"/>
      <c r="AFJ33" s="79"/>
      <c r="AFK33" s="79"/>
      <c r="AFL33" s="79"/>
      <c r="AFM33" s="79"/>
      <c r="AFN33" s="79"/>
      <c r="AFO33" s="79"/>
      <c r="AFP33" s="79"/>
      <c r="AFQ33" s="79"/>
      <c r="AFR33" s="79"/>
      <c r="AFS33" s="79"/>
      <c r="AFT33" s="79"/>
      <c r="AFU33" s="79"/>
      <c r="AFV33" s="79"/>
      <c r="AFW33" s="79"/>
      <c r="AFX33" s="79"/>
      <c r="AFY33" s="79"/>
      <c r="AFZ33" s="79"/>
      <c r="AGA33" s="79"/>
      <c r="AGB33" s="79"/>
      <c r="AGC33" s="79"/>
      <c r="AGD33" s="79"/>
      <c r="AGE33" s="79"/>
      <c r="AGF33" s="79"/>
      <c r="AGG33" s="79"/>
      <c r="AGH33" s="79"/>
      <c r="AGI33" s="79"/>
      <c r="AGJ33" s="79"/>
      <c r="AGK33" s="79"/>
      <c r="AGL33" s="79"/>
      <c r="AGM33" s="79"/>
      <c r="AGN33" s="79"/>
      <c r="AGO33" s="79"/>
      <c r="AGP33" s="79"/>
      <c r="AGQ33" s="79"/>
      <c r="AGR33" s="79"/>
      <c r="AGS33" s="79"/>
      <c r="AGT33" s="79"/>
      <c r="AGU33" s="79"/>
      <c r="AGV33" s="79"/>
      <c r="AGW33" s="79"/>
      <c r="AGX33" s="79"/>
      <c r="AGY33" s="79"/>
      <c r="AGZ33" s="79"/>
      <c r="AHA33" s="79"/>
      <c r="AHB33" s="79"/>
      <c r="AHC33" s="79"/>
      <c r="AHD33" s="79"/>
      <c r="AHE33" s="79"/>
      <c r="AHF33" s="79"/>
      <c r="AHG33" s="79"/>
      <c r="AHH33" s="79"/>
      <c r="AHI33" s="79"/>
      <c r="AHJ33" s="79"/>
      <c r="AHK33" s="79"/>
      <c r="AHL33" s="79"/>
      <c r="AHM33" s="79"/>
      <c r="AHN33" s="79"/>
      <c r="AHO33" s="79"/>
      <c r="AHP33" s="79"/>
    </row>
    <row r="34" spans="1:900" s="927" customFormat="1" ht="31.75" customHeight="1" x14ac:dyDescent="0.75">
      <c r="A34" s="2138"/>
      <c r="B34" s="2114"/>
      <c r="C34" s="422" t="s">
        <v>292</v>
      </c>
      <c r="D34" s="413" t="s">
        <v>424</v>
      </c>
      <c r="E34" s="423" t="s">
        <v>25</v>
      </c>
      <c r="F34" s="423" t="s">
        <v>12</v>
      </c>
      <c r="G34" s="248">
        <f t="array" ref="G34">INDEX('Salary . staff rates'!$A$6:$C$28,MATCH(1,('Salary . staff rates'!$A$6:$A$28=E34)*('Salary . staff rates'!$B$6:$B$28=F34),0),3)</f>
        <v>75000</v>
      </c>
      <c r="H34" s="248">
        <f t="shared" ref="H34" si="27">IF(E34="External",G34,G34/working_days*(1+loading_factor))</f>
        <v>526.31578947368428</v>
      </c>
      <c r="I34" s="367" t="s">
        <v>0</v>
      </c>
      <c r="J34" s="368" t="s">
        <v>0</v>
      </c>
      <c r="K34" s="431">
        <v>5</v>
      </c>
      <c r="L34" s="369">
        <f t="shared" ref="L34:L36" si="28">IF(K34="N/A","",H34*K34)</f>
        <v>2631.5789473684213</v>
      </c>
      <c r="M34" s="432" t="s">
        <v>31</v>
      </c>
      <c r="N34" s="370">
        <f>IF(M34="Yes",L34*'Salary . staff rates'!$C$34,0)</f>
        <v>0</v>
      </c>
      <c r="O34" s="926"/>
      <c r="P34" s="1849">
        <v>1</v>
      </c>
      <c r="Q34" s="1849">
        <v>1</v>
      </c>
      <c r="R34" s="926"/>
      <c r="S34" s="926"/>
      <c r="T34" s="926"/>
      <c r="U34" s="926"/>
      <c r="V34" s="926"/>
      <c r="W34" s="938">
        <v>1</v>
      </c>
      <c r="X34" s="1869"/>
      <c r="Y34" s="1849">
        <f t="shared" si="17"/>
        <v>2631.5789473684213</v>
      </c>
      <c r="Z34" s="1849">
        <f t="shared" si="18"/>
        <v>0</v>
      </c>
      <c r="AA34" s="1869"/>
      <c r="AB34" s="1849">
        <f t="shared" si="19"/>
        <v>2631.5789473684213</v>
      </c>
      <c r="AC34" s="1849">
        <f t="shared" si="20"/>
        <v>0</v>
      </c>
      <c r="AD34" s="1869"/>
      <c r="AE34" s="1869"/>
      <c r="AF34" s="1869"/>
      <c r="AG34" s="1869"/>
      <c r="AH34" s="1869"/>
      <c r="AI34" s="1869"/>
      <c r="AJ34" s="1869"/>
      <c r="AL34" s="929"/>
      <c r="AN34" s="1017">
        <f t="shared" si="21"/>
        <v>0</v>
      </c>
      <c r="AO34" s="1017">
        <f t="shared" si="22"/>
        <v>0</v>
      </c>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c r="IW34" s="79"/>
      <c r="IX34" s="79"/>
      <c r="IY34" s="79"/>
      <c r="IZ34" s="79"/>
      <c r="JA34" s="79"/>
      <c r="JB34" s="79"/>
      <c r="JC34" s="79"/>
      <c r="JD34" s="79"/>
      <c r="JE34" s="79"/>
      <c r="JF34" s="79"/>
      <c r="JG34" s="79"/>
      <c r="JH34" s="79"/>
      <c r="JI34" s="79"/>
      <c r="JJ34" s="79"/>
      <c r="JK34" s="79"/>
      <c r="JL34" s="79"/>
      <c r="JM34" s="79"/>
      <c r="JN34" s="79"/>
      <c r="JO34" s="79"/>
      <c r="JP34" s="79"/>
      <c r="JQ34" s="79"/>
      <c r="JR34" s="79"/>
      <c r="JS34" s="79"/>
      <c r="JT34" s="79"/>
      <c r="JU34" s="79"/>
      <c r="JV34" s="79"/>
      <c r="JW34" s="79"/>
      <c r="JX34" s="79"/>
      <c r="JY34" s="79"/>
      <c r="JZ34" s="79"/>
      <c r="KA34" s="79"/>
      <c r="KB34" s="79"/>
      <c r="KC34" s="79"/>
      <c r="KD34" s="79"/>
      <c r="KE34" s="79"/>
      <c r="KF34" s="79"/>
      <c r="KG34" s="79"/>
      <c r="KH34" s="79"/>
      <c r="KI34" s="79"/>
      <c r="KJ34" s="79"/>
      <c r="KK34" s="79"/>
      <c r="KL34" s="79"/>
      <c r="KM34" s="79"/>
      <c r="KN34" s="79"/>
      <c r="KO34" s="79"/>
      <c r="KP34" s="79"/>
      <c r="KQ34" s="79"/>
      <c r="KR34" s="79"/>
      <c r="KS34" s="79"/>
      <c r="KT34" s="79"/>
      <c r="KU34" s="79"/>
      <c r="KV34" s="79"/>
      <c r="KW34" s="79"/>
      <c r="KX34" s="79"/>
      <c r="KY34" s="79"/>
      <c r="KZ34" s="79"/>
      <c r="LA34" s="79"/>
      <c r="LB34" s="79"/>
      <c r="LC34" s="79"/>
      <c r="LD34" s="79"/>
      <c r="LE34" s="79"/>
      <c r="LF34" s="79"/>
      <c r="LG34" s="79"/>
      <c r="LH34" s="79"/>
      <c r="LI34" s="79"/>
      <c r="LJ34" s="79"/>
      <c r="LK34" s="79"/>
      <c r="LL34" s="79"/>
      <c r="LM34" s="79"/>
      <c r="LN34" s="79"/>
      <c r="LO34" s="79"/>
      <c r="LP34" s="79"/>
      <c r="LQ34" s="79"/>
      <c r="LR34" s="79"/>
      <c r="LS34" s="79"/>
      <c r="LT34" s="79"/>
      <c r="LU34" s="79"/>
      <c r="LV34" s="79"/>
      <c r="LW34" s="79"/>
      <c r="LX34" s="79"/>
      <c r="LY34" s="79"/>
      <c r="LZ34" s="79"/>
      <c r="MA34" s="79"/>
      <c r="MB34" s="79"/>
      <c r="MC34" s="79"/>
      <c r="MD34" s="79"/>
      <c r="ME34" s="79"/>
      <c r="MF34" s="79"/>
      <c r="MG34" s="79"/>
      <c r="MH34" s="79"/>
      <c r="MI34" s="79"/>
      <c r="MJ34" s="79"/>
      <c r="MK34" s="79"/>
      <c r="ML34" s="79"/>
      <c r="MM34" s="79"/>
      <c r="MN34" s="79"/>
      <c r="MO34" s="79"/>
      <c r="MP34" s="79"/>
      <c r="MQ34" s="79"/>
      <c r="MR34" s="79"/>
      <c r="MS34" s="79"/>
      <c r="MT34" s="79"/>
      <c r="MU34" s="79"/>
      <c r="MV34" s="79"/>
      <c r="MW34" s="79"/>
      <c r="MX34" s="79"/>
      <c r="MY34" s="79"/>
      <c r="MZ34" s="79"/>
      <c r="NA34" s="79"/>
      <c r="NB34" s="79"/>
      <c r="NC34" s="79"/>
      <c r="ND34" s="79"/>
      <c r="NE34" s="79"/>
      <c r="NF34" s="79"/>
      <c r="NG34" s="79"/>
      <c r="NH34" s="79"/>
      <c r="NI34" s="79"/>
      <c r="NJ34" s="79"/>
      <c r="NK34" s="79"/>
      <c r="NL34" s="79"/>
      <c r="NM34" s="79"/>
      <c r="NN34" s="79"/>
      <c r="NO34" s="79"/>
      <c r="NP34" s="79"/>
      <c r="NQ34" s="79"/>
      <c r="NR34" s="79"/>
      <c r="NS34" s="79"/>
      <c r="NT34" s="79"/>
      <c r="NU34" s="79"/>
      <c r="NV34" s="79"/>
      <c r="NW34" s="79"/>
      <c r="NX34" s="79"/>
      <c r="NY34" s="79"/>
      <c r="NZ34" s="79"/>
      <c r="OA34" s="79"/>
      <c r="OB34" s="79"/>
      <c r="OC34" s="79"/>
      <c r="OD34" s="79"/>
      <c r="OE34" s="79"/>
      <c r="OF34" s="79"/>
      <c r="OG34" s="79"/>
      <c r="OH34" s="79"/>
      <c r="OI34" s="79"/>
      <c r="OJ34" s="79"/>
      <c r="OK34" s="79"/>
      <c r="OL34" s="79"/>
      <c r="OM34" s="79"/>
      <c r="ON34" s="79"/>
      <c r="OO34" s="79"/>
      <c r="OP34" s="79"/>
      <c r="OQ34" s="79"/>
      <c r="OR34" s="79"/>
      <c r="OS34" s="79"/>
      <c r="OT34" s="79"/>
      <c r="OU34" s="79"/>
      <c r="OV34" s="79"/>
      <c r="OW34" s="79"/>
      <c r="OX34" s="79"/>
      <c r="OY34" s="79"/>
      <c r="OZ34" s="79"/>
      <c r="PA34" s="79"/>
      <c r="PB34" s="79"/>
      <c r="PC34" s="79"/>
      <c r="PD34" s="79"/>
      <c r="PE34" s="79"/>
      <c r="PF34" s="79"/>
      <c r="PG34" s="79"/>
      <c r="PH34" s="79"/>
      <c r="PI34" s="79"/>
      <c r="PJ34" s="79"/>
      <c r="PK34" s="79"/>
      <c r="PL34" s="79"/>
      <c r="PM34" s="79"/>
      <c r="PN34" s="79"/>
      <c r="PO34" s="79"/>
      <c r="PP34" s="79"/>
      <c r="PQ34" s="79"/>
      <c r="PR34" s="79"/>
      <c r="PS34" s="79"/>
      <c r="PT34" s="79"/>
      <c r="PU34" s="79"/>
      <c r="PV34" s="79"/>
      <c r="PW34" s="79"/>
      <c r="PX34" s="79"/>
      <c r="PY34" s="79"/>
      <c r="PZ34" s="79"/>
      <c r="QA34" s="79"/>
      <c r="QB34" s="79"/>
      <c r="QC34" s="79"/>
      <c r="QD34" s="79"/>
      <c r="QE34" s="79"/>
      <c r="QF34" s="79"/>
      <c r="QG34" s="79"/>
      <c r="QH34" s="79"/>
      <c r="QI34" s="79"/>
      <c r="QJ34" s="79"/>
      <c r="QK34" s="79"/>
      <c r="QL34" s="79"/>
      <c r="QM34" s="79"/>
      <c r="QN34" s="79"/>
      <c r="QO34" s="79"/>
      <c r="QP34" s="79"/>
      <c r="QQ34" s="79"/>
      <c r="QR34" s="79"/>
      <c r="QS34" s="79"/>
      <c r="QT34" s="79"/>
      <c r="QU34" s="79"/>
      <c r="QV34" s="79"/>
      <c r="QW34" s="79"/>
      <c r="QX34" s="79"/>
      <c r="QY34" s="79"/>
      <c r="QZ34" s="79"/>
      <c r="RA34" s="79"/>
      <c r="RB34" s="79"/>
      <c r="RC34" s="79"/>
      <c r="RD34" s="79"/>
      <c r="RE34" s="79"/>
      <c r="RF34" s="79"/>
      <c r="RG34" s="79"/>
      <c r="RH34" s="79"/>
      <c r="RI34" s="79"/>
      <c r="RJ34" s="79"/>
      <c r="RK34" s="79"/>
      <c r="RL34" s="79"/>
      <c r="RM34" s="79"/>
      <c r="RN34" s="79"/>
      <c r="RO34" s="79"/>
      <c r="RP34" s="79"/>
      <c r="RQ34" s="79"/>
      <c r="RR34" s="79"/>
      <c r="RS34" s="79"/>
      <c r="RT34" s="79"/>
      <c r="RU34" s="79"/>
      <c r="RV34" s="79"/>
      <c r="RW34" s="79"/>
      <c r="RX34" s="79"/>
      <c r="RY34" s="79"/>
      <c r="RZ34" s="79"/>
      <c r="SA34" s="79"/>
      <c r="SB34" s="79"/>
      <c r="SC34" s="79"/>
      <c r="SD34" s="79"/>
      <c r="SE34" s="79"/>
      <c r="SF34" s="79"/>
      <c r="SG34" s="79"/>
      <c r="SH34" s="79"/>
      <c r="SI34" s="79"/>
      <c r="SJ34" s="79"/>
      <c r="SK34" s="79"/>
      <c r="SL34" s="79"/>
      <c r="SM34" s="79"/>
      <c r="SN34" s="79"/>
      <c r="SO34" s="79"/>
      <c r="SP34" s="79"/>
      <c r="SQ34" s="79"/>
      <c r="SR34" s="79"/>
      <c r="SS34" s="79"/>
      <c r="ST34" s="79"/>
      <c r="SU34" s="79"/>
      <c r="SV34" s="79"/>
      <c r="SW34" s="79"/>
      <c r="SX34" s="79"/>
      <c r="SY34" s="79"/>
      <c r="SZ34" s="79"/>
      <c r="TA34" s="79"/>
      <c r="TB34" s="79"/>
      <c r="TC34" s="79"/>
      <c r="TD34" s="79"/>
      <c r="TE34" s="79"/>
      <c r="TF34" s="79"/>
      <c r="TG34" s="79"/>
      <c r="TH34" s="79"/>
      <c r="TI34" s="79"/>
      <c r="TJ34" s="79"/>
      <c r="TK34" s="79"/>
      <c r="TL34" s="79"/>
      <c r="TM34" s="79"/>
      <c r="TN34" s="79"/>
      <c r="TO34" s="79"/>
      <c r="TP34" s="79"/>
      <c r="TQ34" s="79"/>
      <c r="TR34" s="79"/>
      <c r="TS34" s="79"/>
      <c r="TT34" s="79"/>
      <c r="TU34" s="79"/>
      <c r="TV34" s="79"/>
      <c r="TW34" s="79"/>
      <c r="TX34" s="79"/>
      <c r="TY34" s="79"/>
      <c r="TZ34" s="79"/>
      <c r="UA34" s="79"/>
      <c r="UB34" s="79"/>
      <c r="UC34" s="79"/>
      <c r="UD34" s="79"/>
      <c r="UE34" s="79"/>
      <c r="UF34" s="79"/>
      <c r="UG34" s="79"/>
      <c r="UH34" s="79"/>
      <c r="UI34" s="79"/>
      <c r="UJ34" s="79"/>
      <c r="UK34" s="79"/>
      <c r="UL34" s="79"/>
      <c r="UM34" s="79"/>
      <c r="UN34" s="79"/>
      <c r="UO34" s="79"/>
      <c r="UP34" s="79"/>
      <c r="UQ34" s="79"/>
      <c r="UR34" s="79"/>
      <c r="US34" s="79"/>
      <c r="UT34" s="79"/>
      <c r="UU34" s="79"/>
      <c r="UV34" s="79"/>
      <c r="UW34" s="79"/>
      <c r="UX34" s="79"/>
      <c r="UY34" s="79"/>
      <c r="UZ34" s="79"/>
      <c r="VA34" s="79"/>
      <c r="VB34" s="79"/>
      <c r="VC34" s="79"/>
      <c r="VD34" s="79"/>
      <c r="VE34" s="79"/>
      <c r="VF34" s="79"/>
      <c r="VG34" s="79"/>
      <c r="VH34" s="79"/>
      <c r="VI34" s="79"/>
      <c r="VJ34" s="79"/>
      <c r="VK34" s="79"/>
      <c r="VL34" s="79"/>
      <c r="VM34" s="79"/>
      <c r="VN34" s="79"/>
      <c r="VO34" s="79"/>
      <c r="VP34" s="79"/>
      <c r="VQ34" s="79"/>
      <c r="VR34" s="79"/>
      <c r="VS34" s="79"/>
      <c r="VT34" s="79"/>
      <c r="VU34" s="79"/>
      <c r="VV34" s="79"/>
      <c r="VW34" s="79"/>
      <c r="VX34" s="79"/>
      <c r="VY34" s="79"/>
      <c r="VZ34" s="79"/>
      <c r="WA34" s="79"/>
      <c r="WB34" s="79"/>
      <c r="WC34" s="79"/>
      <c r="WD34" s="79"/>
      <c r="WE34" s="79"/>
      <c r="WF34" s="79"/>
      <c r="WG34" s="79"/>
      <c r="WH34" s="79"/>
      <c r="WI34" s="79"/>
      <c r="WJ34" s="79"/>
      <c r="WK34" s="79"/>
      <c r="WL34" s="79"/>
      <c r="WM34" s="79"/>
      <c r="WN34" s="79"/>
      <c r="WO34" s="79"/>
      <c r="WP34" s="79"/>
      <c r="WQ34" s="79"/>
      <c r="WR34" s="79"/>
      <c r="WS34" s="79"/>
      <c r="WT34" s="79"/>
      <c r="WU34" s="79"/>
      <c r="WV34" s="79"/>
      <c r="WW34" s="79"/>
      <c r="WX34" s="79"/>
      <c r="WY34" s="79"/>
      <c r="WZ34" s="79"/>
      <c r="XA34" s="79"/>
      <c r="XB34" s="79"/>
      <c r="XC34" s="79"/>
      <c r="XD34" s="79"/>
      <c r="XE34" s="79"/>
      <c r="XF34" s="79"/>
      <c r="XG34" s="79"/>
      <c r="XH34" s="79"/>
      <c r="XI34" s="79"/>
      <c r="XJ34" s="79"/>
      <c r="XK34" s="79"/>
      <c r="XL34" s="79"/>
      <c r="XM34" s="79"/>
      <c r="XN34" s="79"/>
      <c r="XO34" s="79"/>
      <c r="XP34" s="79"/>
      <c r="XQ34" s="79"/>
      <c r="XR34" s="79"/>
      <c r="XS34" s="79"/>
      <c r="XT34" s="79"/>
      <c r="XU34" s="79"/>
      <c r="XV34" s="79"/>
      <c r="XW34" s="79"/>
      <c r="XX34" s="79"/>
      <c r="XY34" s="79"/>
      <c r="XZ34" s="79"/>
      <c r="YA34" s="79"/>
      <c r="YB34" s="79"/>
      <c r="YC34" s="79"/>
      <c r="YD34" s="79"/>
      <c r="YE34" s="79"/>
      <c r="YF34" s="79"/>
      <c r="YG34" s="79"/>
      <c r="YH34" s="79"/>
      <c r="YI34" s="79"/>
      <c r="YJ34" s="79"/>
      <c r="YK34" s="79"/>
      <c r="YL34" s="79"/>
      <c r="YM34" s="79"/>
      <c r="YN34" s="79"/>
      <c r="YO34" s="79"/>
      <c r="YP34" s="79"/>
      <c r="YQ34" s="79"/>
      <c r="YR34" s="79"/>
      <c r="YS34" s="79"/>
      <c r="YT34" s="79"/>
      <c r="YU34" s="79"/>
      <c r="YV34" s="79"/>
      <c r="YW34" s="79"/>
      <c r="YX34" s="79"/>
      <c r="YY34" s="79"/>
      <c r="YZ34" s="79"/>
      <c r="ZA34" s="79"/>
      <c r="ZB34" s="79"/>
      <c r="ZC34" s="79"/>
      <c r="ZD34" s="79"/>
      <c r="ZE34" s="79"/>
      <c r="ZF34" s="79"/>
      <c r="ZG34" s="79"/>
      <c r="ZH34" s="79"/>
      <c r="ZI34" s="79"/>
      <c r="ZJ34" s="79"/>
      <c r="ZK34" s="79"/>
      <c r="ZL34" s="79"/>
      <c r="ZM34" s="79"/>
      <c r="ZN34" s="79"/>
      <c r="ZO34" s="79"/>
      <c r="ZP34" s="79"/>
      <c r="ZQ34" s="79"/>
      <c r="ZR34" s="79"/>
      <c r="ZS34" s="79"/>
      <c r="ZT34" s="79"/>
      <c r="ZU34" s="79"/>
      <c r="ZV34" s="79"/>
      <c r="ZW34" s="79"/>
      <c r="ZX34" s="79"/>
      <c r="ZY34" s="79"/>
      <c r="ZZ34" s="79"/>
      <c r="AAA34" s="79"/>
      <c r="AAB34" s="79"/>
      <c r="AAC34" s="79"/>
      <c r="AAD34" s="79"/>
      <c r="AAE34" s="79"/>
      <c r="AAF34" s="79"/>
      <c r="AAG34" s="79"/>
      <c r="AAH34" s="79"/>
      <c r="AAI34" s="79"/>
      <c r="AAJ34" s="79"/>
      <c r="AAK34" s="79"/>
      <c r="AAL34" s="79"/>
      <c r="AAM34" s="79"/>
      <c r="AAN34" s="79"/>
      <c r="AAO34" s="79"/>
      <c r="AAP34" s="79"/>
      <c r="AAQ34" s="79"/>
      <c r="AAR34" s="79"/>
      <c r="AAS34" s="79"/>
      <c r="AAT34" s="79"/>
      <c r="AAU34" s="79"/>
      <c r="AAV34" s="79"/>
      <c r="AAW34" s="79"/>
      <c r="AAX34" s="79"/>
      <c r="AAY34" s="79"/>
      <c r="AAZ34" s="79"/>
      <c r="ABA34" s="79"/>
      <c r="ABB34" s="79"/>
      <c r="ABC34" s="79"/>
      <c r="ABD34" s="79"/>
      <c r="ABE34" s="79"/>
      <c r="ABF34" s="79"/>
      <c r="ABG34" s="79"/>
      <c r="ABH34" s="79"/>
      <c r="ABI34" s="79"/>
      <c r="ABJ34" s="79"/>
      <c r="ABK34" s="79"/>
      <c r="ABL34" s="79"/>
      <c r="ABM34" s="79"/>
      <c r="ABN34" s="79"/>
      <c r="ABO34" s="79"/>
      <c r="ABP34" s="79"/>
      <c r="ABQ34" s="79"/>
      <c r="ABR34" s="79"/>
      <c r="ABS34" s="79"/>
      <c r="ABT34" s="79"/>
      <c r="ABU34" s="79"/>
      <c r="ABV34" s="79"/>
      <c r="ABW34" s="79"/>
      <c r="ABX34" s="79"/>
      <c r="ABY34" s="79"/>
      <c r="ABZ34" s="79"/>
      <c r="ACA34" s="79"/>
      <c r="ACB34" s="79"/>
      <c r="ACC34" s="79"/>
      <c r="ACD34" s="79"/>
      <c r="ACE34" s="79"/>
      <c r="ACF34" s="79"/>
      <c r="ACG34" s="79"/>
      <c r="ACH34" s="79"/>
      <c r="ACI34" s="79"/>
      <c r="ACJ34" s="79"/>
      <c r="ACK34" s="79"/>
      <c r="ACL34" s="79"/>
      <c r="ACM34" s="79"/>
      <c r="ACN34" s="79"/>
      <c r="ACO34" s="79"/>
      <c r="ACP34" s="79"/>
      <c r="ACQ34" s="79"/>
      <c r="ACR34" s="79"/>
      <c r="ACS34" s="79"/>
      <c r="ACT34" s="79"/>
      <c r="ACU34" s="79"/>
      <c r="ACV34" s="79"/>
      <c r="ACW34" s="79"/>
      <c r="ACX34" s="79"/>
      <c r="ACY34" s="79"/>
      <c r="ACZ34" s="79"/>
      <c r="ADA34" s="79"/>
      <c r="ADB34" s="79"/>
      <c r="ADC34" s="79"/>
      <c r="ADD34" s="79"/>
      <c r="ADE34" s="79"/>
      <c r="ADF34" s="79"/>
      <c r="ADG34" s="79"/>
      <c r="ADH34" s="79"/>
      <c r="ADI34" s="79"/>
      <c r="ADJ34" s="79"/>
      <c r="ADK34" s="79"/>
      <c r="ADL34" s="79"/>
      <c r="ADM34" s="79"/>
      <c r="ADN34" s="79"/>
      <c r="ADO34" s="79"/>
      <c r="ADP34" s="79"/>
      <c r="ADQ34" s="79"/>
      <c r="ADR34" s="79"/>
      <c r="ADS34" s="79"/>
      <c r="ADT34" s="79"/>
      <c r="ADU34" s="79"/>
      <c r="ADV34" s="79"/>
      <c r="ADW34" s="79"/>
      <c r="ADX34" s="79"/>
      <c r="ADY34" s="79"/>
      <c r="ADZ34" s="79"/>
      <c r="AEA34" s="79"/>
      <c r="AEB34" s="79"/>
      <c r="AEC34" s="79"/>
      <c r="AED34" s="79"/>
      <c r="AEE34" s="79"/>
      <c r="AEF34" s="79"/>
      <c r="AEG34" s="79"/>
      <c r="AEH34" s="79"/>
      <c r="AEI34" s="79"/>
      <c r="AEJ34" s="79"/>
      <c r="AEK34" s="79"/>
      <c r="AEL34" s="79"/>
      <c r="AEM34" s="79"/>
      <c r="AEN34" s="79"/>
      <c r="AEO34" s="79"/>
      <c r="AEP34" s="79"/>
      <c r="AEQ34" s="79"/>
      <c r="AER34" s="79"/>
      <c r="AES34" s="79"/>
      <c r="AET34" s="79"/>
      <c r="AEU34" s="79"/>
      <c r="AEV34" s="79"/>
      <c r="AEW34" s="79"/>
      <c r="AEX34" s="79"/>
      <c r="AEY34" s="79"/>
      <c r="AEZ34" s="79"/>
      <c r="AFA34" s="79"/>
      <c r="AFB34" s="79"/>
      <c r="AFC34" s="79"/>
      <c r="AFD34" s="79"/>
      <c r="AFE34" s="79"/>
      <c r="AFF34" s="79"/>
      <c r="AFG34" s="79"/>
      <c r="AFH34" s="79"/>
      <c r="AFI34" s="79"/>
      <c r="AFJ34" s="79"/>
      <c r="AFK34" s="79"/>
      <c r="AFL34" s="79"/>
      <c r="AFM34" s="79"/>
      <c r="AFN34" s="79"/>
      <c r="AFO34" s="79"/>
      <c r="AFP34" s="79"/>
      <c r="AFQ34" s="79"/>
      <c r="AFR34" s="79"/>
      <c r="AFS34" s="79"/>
      <c r="AFT34" s="79"/>
      <c r="AFU34" s="79"/>
      <c r="AFV34" s="79"/>
      <c r="AFW34" s="79"/>
      <c r="AFX34" s="79"/>
      <c r="AFY34" s="79"/>
      <c r="AFZ34" s="79"/>
      <c r="AGA34" s="79"/>
      <c r="AGB34" s="79"/>
      <c r="AGC34" s="79"/>
      <c r="AGD34" s="79"/>
      <c r="AGE34" s="79"/>
      <c r="AGF34" s="79"/>
      <c r="AGG34" s="79"/>
      <c r="AGH34" s="79"/>
      <c r="AGI34" s="79"/>
      <c r="AGJ34" s="79"/>
      <c r="AGK34" s="79"/>
      <c r="AGL34" s="79"/>
      <c r="AGM34" s="79"/>
      <c r="AGN34" s="79"/>
      <c r="AGO34" s="79"/>
      <c r="AGP34" s="79"/>
      <c r="AGQ34" s="79"/>
      <c r="AGR34" s="79"/>
      <c r="AGS34" s="79"/>
      <c r="AGT34" s="79"/>
      <c r="AGU34" s="79"/>
      <c r="AGV34" s="79"/>
      <c r="AGW34" s="79"/>
      <c r="AGX34" s="79"/>
      <c r="AGY34" s="79"/>
      <c r="AGZ34" s="79"/>
      <c r="AHA34" s="79"/>
      <c r="AHB34" s="79"/>
      <c r="AHC34" s="79"/>
      <c r="AHD34" s="79"/>
      <c r="AHE34" s="79"/>
      <c r="AHF34" s="79"/>
      <c r="AHG34" s="79"/>
      <c r="AHH34" s="79"/>
      <c r="AHI34" s="79"/>
      <c r="AHJ34" s="79"/>
      <c r="AHK34" s="79"/>
      <c r="AHL34" s="79"/>
      <c r="AHM34" s="79"/>
      <c r="AHN34" s="79"/>
      <c r="AHO34" s="79"/>
      <c r="AHP34" s="79"/>
    </row>
    <row r="35" spans="1:900" s="56" customFormat="1" ht="31.75" customHeight="1" x14ac:dyDescent="0.75">
      <c r="A35" s="2138"/>
      <c r="B35" s="2114"/>
      <c r="C35" s="468">
        <v>3.6</v>
      </c>
      <c r="D35" s="412" t="s">
        <v>126</v>
      </c>
      <c r="E35" s="420" t="s">
        <v>23</v>
      </c>
      <c r="F35" s="420" t="s">
        <v>6</v>
      </c>
      <c r="G35" s="1317">
        <f t="array" ref="G35">INDEX('Salary . staff rates'!$A$6:$C$28,MATCH(1,('Salary . staff rates'!$A$6:$A$28=E35)*('Salary . staff rates'!$B$6:$B$28=F35),0),3)</f>
        <v>65000</v>
      </c>
      <c r="H35" s="1317">
        <f t="shared" si="0"/>
        <v>456.14035087719299</v>
      </c>
      <c r="I35" s="350" t="s">
        <v>0</v>
      </c>
      <c r="J35" s="351" t="s">
        <v>0</v>
      </c>
      <c r="K35" s="429">
        <v>18</v>
      </c>
      <c r="L35" s="352">
        <f t="shared" si="16"/>
        <v>8210.5263157894733</v>
      </c>
      <c r="M35" s="430" t="s">
        <v>31</v>
      </c>
      <c r="N35" s="353">
        <f>IF(M35="Yes",L35*'Salary . staff rates'!$C$34,0)</f>
        <v>0</v>
      </c>
      <c r="O35" s="55"/>
      <c r="P35" s="1848">
        <v>1</v>
      </c>
      <c r="Q35" s="1848">
        <v>1</v>
      </c>
      <c r="R35" s="55"/>
      <c r="S35" s="55"/>
      <c r="T35" s="55"/>
      <c r="U35" s="55"/>
      <c r="V35" s="55"/>
      <c r="W35" s="156"/>
      <c r="X35" s="18"/>
      <c r="Y35" s="1848">
        <f t="shared" si="17"/>
        <v>8210.5263157894733</v>
      </c>
      <c r="Z35" s="1848">
        <f t="shared" si="18"/>
        <v>0</v>
      </c>
      <c r="AA35" s="18"/>
      <c r="AB35" s="1848">
        <f t="shared" si="19"/>
        <v>8210.5263157894733</v>
      </c>
      <c r="AC35" s="1848">
        <f t="shared" si="20"/>
        <v>0</v>
      </c>
      <c r="AD35" s="18"/>
      <c r="AE35" s="18"/>
      <c r="AF35" s="18"/>
      <c r="AG35" s="18"/>
      <c r="AH35" s="18"/>
      <c r="AI35" s="18"/>
      <c r="AJ35" s="18"/>
      <c r="AL35" s="221"/>
      <c r="AN35" s="1015">
        <f t="shared" si="21"/>
        <v>8210.5263157894733</v>
      </c>
      <c r="AO35" s="1015">
        <f t="shared" si="22"/>
        <v>0</v>
      </c>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c r="KX35" s="79"/>
      <c r="KY35" s="79"/>
      <c r="KZ35" s="79"/>
      <c r="LA35" s="79"/>
      <c r="LB35" s="79"/>
      <c r="LC35" s="79"/>
      <c r="LD35" s="79"/>
      <c r="LE35" s="79"/>
      <c r="LF35" s="79"/>
      <c r="LG35" s="79"/>
      <c r="LH35" s="79"/>
      <c r="LI35" s="79"/>
      <c r="LJ35" s="79"/>
      <c r="LK35" s="79"/>
      <c r="LL35" s="79"/>
      <c r="LM35" s="79"/>
      <c r="LN35" s="79"/>
      <c r="LO35" s="79"/>
      <c r="LP35" s="79"/>
      <c r="LQ35" s="79"/>
      <c r="LR35" s="79"/>
      <c r="LS35" s="79"/>
      <c r="LT35" s="79"/>
      <c r="LU35" s="79"/>
      <c r="LV35" s="79"/>
      <c r="LW35" s="79"/>
      <c r="LX35" s="79"/>
      <c r="LY35" s="79"/>
      <c r="LZ35" s="79"/>
      <c r="MA35" s="79"/>
      <c r="MB35" s="79"/>
      <c r="MC35" s="79"/>
      <c r="MD35" s="79"/>
      <c r="ME35" s="79"/>
      <c r="MF35" s="79"/>
      <c r="MG35" s="79"/>
      <c r="MH35" s="79"/>
      <c r="MI35" s="79"/>
      <c r="MJ35" s="79"/>
      <c r="MK35" s="79"/>
      <c r="ML35" s="79"/>
      <c r="MM35" s="79"/>
      <c r="MN35" s="79"/>
      <c r="MO35" s="79"/>
      <c r="MP35" s="79"/>
      <c r="MQ35" s="79"/>
      <c r="MR35" s="79"/>
      <c r="MS35" s="79"/>
      <c r="MT35" s="79"/>
      <c r="MU35" s="79"/>
      <c r="MV35" s="79"/>
      <c r="MW35" s="79"/>
      <c r="MX35" s="79"/>
      <c r="MY35" s="79"/>
      <c r="MZ35" s="79"/>
      <c r="NA35" s="79"/>
      <c r="NB35" s="79"/>
      <c r="NC35" s="79"/>
      <c r="ND35" s="79"/>
      <c r="NE35" s="79"/>
      <c r="NF35" s="79"/>
      <c r="NG35" s="79"/>
      <c r="NH35" s="79"/>
      <c r="NI35" s="79"/>
      <c r="NJ35" s="79"/>
      <c r="NK35" s="79"/>
      <c r="NL35" s="79"/>
      <c r="NM35" s="79"/>
      <c r="NN35" s="79"/>
      <c r="NO35" s="79"/>
      <c r="NP35" s="79"/>
      <c r="NQ35" s="79"/>
      <c r="NR35" s="79"/>
      <c r="NS35" s="79"/>
      <c r="NT35" s="79"/>
      <c r="NU35" s="79"/>
      <c r="NV35" s="79"/>
      <c r="NW35" s="79"/>
      <c r="NX35" s="79"/>
      <c r="NY35" s="79"/>
      <c r="NZ35" s="79"/>
      <c r="OA35" s="79"/>
      <c r="OB35" s="79"/>
      <c r="OC35" s="79"/>
      <c r="OD35" s="79"/>
      <c r="OE35" s="79"/>
      <c r="OF35" s="79"/>
      <c r="OG35" s="79"/>
      <c r="OH35" s="79"/>
      <c r="OI35" s="79"/>
      <c r="OJ35" s="79"/>
      <c r="OK35" s="79"/>
      <c r="OL35" s="79"/>
      <c r="OM35" s="79"/>
      <c r="ON35" s="79"/>
      <c r="OO35" s="79"/>
      <c r="OP35" s="79"/>
      <c r="OQ35" s="79"/>
      <c r="OR35" s="79"/>
      <c r="OS35" s="79"/>
      <c r="OT35" s="79"/>
      <c r="OU35" s="79"/>
      <c r="OV35" s="79"/>
      <c r="OW35" s="79"/>
      <c r="OX35" s="79"/>
      <c r="OY35" s="79"/>
      <c r="OZ35" s="79"/>
      <c r="PA35" s="79"/>
      <c r="PB35" s="79"/>
      <c r="PC35" s="79"/>
      <c r="PD35" s="79"/>
      <c r="PE35" s="79"/>
      <c r="PF35" s="79"/>
      <c r="PG35" s="79"/>
      <c r="PH35" s="79"/>
      <c r="PI35" s="79"/>
      <c r="PJ35" s="79"/>
      <c r="PK35" s="79"/>
      <c r="PL35" s="79"/>
      <c r="PM35" s="79"/>
      <c r="PN35" s="79"/>
      <c r="PO35" s="79"/>
      <c r="PP35" s="79"/>
      <c r="PQ35" s="79"/>
      <c r="PR35" s="79"/>
      <c r="PS35" s="79"/>
      <c r="PT35" s="79"/>
      <c r="PU35" s="79"/>
      <c r="PV35" s="79"/>
      <c r="PW35" s="79"/>
      <c r="PX35" s="79"/>
      <c r="PY35" s="79"/>
      <c r="PZ35" s="79"/>
      <c r="QA35" s="79"/>
      <c r="QB35" s="79"/>
      <c r="QC35" s="79"/>
      <c r="QD35" s="79"/>
      <c r="QE35" s="79"/>
      <c r="QF35" s="79"/>
      <c r="QG35" s="79"/>
      <c r="QH35" s="79"/>
      <c r="QI35" s="79"/>
      <c r="QJ35" s="79"/>
      <c r="QK35" s="79"/>
      <c r="QL35" s="79"/>
      <c r="QM35" s="79"/>
      <c r="QN35" s="79"/>
      <c r="QO35" s="79"/>
      <c r="QP35" s="79"/>
      <c r="QQ35" s="79"/>
      <c r="QR35" s="79"/>
      <c r="QS35" s="79"/>
      <c r="QT35" s="79"/>
      <c r="QU35" s="79"/>
      <c r="QV35" s="79"/>
      <c r="QW35" s="79"/>
      <c r="QX35" s="79"/>
      <c r="QY35" s="79"/>
      <c r="QZ35" s="79"/>
      <c r="RA35" s="79"/>
      <c r="RB35" s="79"/>
      <c r="RC35" s="79"/>
      <c r="RD35" s="79"/>
      <c r="RE35" s="79"/>
      <c r="RF35" s="79"/>
      <c r="RG35" s="79"/>
      <c r="RH35" s="79"/>
      <c r="RI35" s="79"/>
      <c r="RJ35" s="79"/>
      <c r="RK35" s="79"/>
      <c r="RL35" s="79"/>
      <c r="RM35" s="79"/>
      <c r="RN35" s="79"/>
      <c r="RO35" s="79"/>
      <c r="RP35" s="79"/>
      <c r="RQ35" s="79"/>
      <c r="RR35" s="79"/>
      <c r="RS35" s="79"/>
      <c r="RT35" s="79"/>
      <c r="RU35" s="79"/>
      <c r="RV35" s="79"/>
      <c r="RW35" s="79"/>
      <c r="RX35" s="79"/>
      <c r="RY35" s="79"/>
      <c r="RZ35" s="79"/>
      <c r="SA35" s="79"/>
      <c r="SB35" s="79"/>
      <c r="SC35" s="79"/>
      <c r="SD35" s="79"/>
      <c r="SE35" s="79"/>
      <c r="SF35" s="79"/>
      <c r="SG35" s="79"/>
      <c r="SH35" s="79"/>
      <c r="SI35" s="79"/>
      <c r="SJ35" s="79"/>
      <c r="SK35" s="79"/>
      <c r="SL35" s="79"/>
      <c r="SM35" s="79"/>
      <c r="SN35" s="79"/>
      <c r="SO35" s="79"/>
      <c r="SP35" s="79"/>
      <c r="SQ35" s="79"/>
      <c r="SR35" s="79"/>
      <c r="SS35" s="79"/>
      <c r="ST35" s="79"/>
      <c r="SU35" s="79"/>
      <c r="SV35" s="79"/>
      <c r="SW35" s="79"/>
      <c r="SX35" s="79"/>
      <c r="SY35" s="79"/>
      <c r="SZ35" s="79"/>
      <c r="TA35" s="79"/>
      <c r="TB35" s="79"/>
      <c r="TC35" s="79"/>
      <c r="TD35" s="79"/>
      <c r="TE35" s="79"/>
      <c r="TF35" s="79"/>
      <c r="TG35" s="79"/>
      <c r="TH35" s="79"/>
      <c r="TI35" s="79"/>
      <c r="TJ35" s="79"/>
      <c r="TK35" s="79"/>
      <c r="TL35" s="79"/>
      <c r="TM35" s="79"/>
      <c r="TN35" s="79"/>
      <c r="TO35" s="79"/>
      <c r="TP35" s="79"/>
      <c r="TQ35" s="79"/>
      <c r="TR35" s="79"/>
      <c r="TS35" s="79"/>
      <c r="TT35" s="79"/>
      <c r="TU35" s="79"/>
      <c r="TV35" s="79"/>
      <c r="TW35" s="79"/>
      <c r="TX35" s="79"/>
      <c r="TY35" s="79"/>
      <c r="TZ35" s="79"/>
      <c r="UA35" s="79"/>
      <c r="UB35" s="79"/>
      <c r="UC35" s="79"/>
      <c r="UD35" s="79"/>
      <c r="UE35" s="79"/>
      <c r="UF35" s="79"/>
      <c r="UG35" s="79"/>
      <c r="UH35" s="79"/>
      <c r="UI35" s="79"/>
      <c r="UJ35" s="79"/>
      <c r="UK35" s="79"/>
      <c r="UL35" s="79"/>
      <c r="UM35" s="79"/>
      <c r="UN35" s="79"/>
      <c r="UO35" s="79"/>
      <c r="UP35" s="79"/>
      <c r="UQ35" s="79"/>
      <c r="UR35" s="79"/>
      <c r="US35" s="79"/>
      <c r="UT35" s="79"/>
      <c r="UU35" s="79"/>
      <c r="UV35" s="79"/>
      <c r="UW35" s="79"/>
      <c r="UX35" s="79"/>
      <c r="UY35" s="79"/>
      <c r="UZ35" s="79"/>
      <c r="VA35" s="79"/>
      <c r="VB35" s="79"/>
      <c r="VC35" s="79"/>
      <c r="VD35" s="79"/>
      <c r="VE35" s="79"/>
      <c r="VF35" s="79"/>
      <c r="VG35" s="79"/>
      <c r="VH35" s="79"/>
      <c r="VI35" s="79"/>
      <c r="VJ35" s="79"/>
      <c r="VK35" s="79"/>
      <c r="VL35" s="79"/>
      <c r="VM35" s="79"/>
      <c r="VN35" s="79"/>
      <c r="VO35" s="79"/>
      <c r="VP35" s="79"/>
      <c r="VQ35" s="79"/>
      <c r="VR35" s="79"/>
      <c r="VS35" s="79"/>
      <c r="VT35" s="79"/>
      <c r="VU35" s="79"/>
      <c r="VV35" s="79"/>
      <c r="VW35" s="79"/>
      <c r="VX35" s="79"/>
      <c r="VY35" s="79"/>
      <c r="VZ35" s="79"/>
      <c r="WA35" s="79"/>
      <c r="WB35" s="79"/>
      <c r="WC35" s="79"/>
      <c r="WD35" s="79"/>
      <c r="WE35" s="79"/>
      <c r="WF35" s="79"/>
      <c r="WG35" s="79"/>
      <c r="WH35" s="79"/>
      <c r="WI35" s="79"/>
      <c r="WJ35" s="79"/>
      <c r="WK35" s="79"/>
      <c r="WL35" s="79"/>
      <c r="WM35" s="79"/>
      <c r="WN35" s="79"/>
      <c r="WO35" s="79"/>
      <c r="WP35" s="79"/>
      <c r="WQ35" s="79"/>
      <c r="WR35" s="79"/>
      <c r="WS35" s="79"/>
      <c r="WT35" s="79"/>
      <c r="WU35" s="79"/>
      <c r="WV35" s="79"/>
      <c r="WW35" s="79"/>
      <c r="WX35" s="79"/>
      <c r="WY35" s="79"/>
      <c r="WZ35" s="79"/>
      <c r="XA35" s="79"/>
      <c r="XB35" s="79"/>
      <c r="XC35" s="79"/>
      <c r="XD35" s="79"/>
      <c r="XE35" s="79"/>
      <c r="XF35" s="79"/>
      <c r="XG35" s="79"/>
      <c r="XH35" s="79"/>
      <c r="XI35" s="79"/>
      <c r="XJ35" s="79"/>
      <c r="XK35" s="79"/>
      <c r="XL35" s="79"/>
      <c r="XM35" s="79"/>
      <c r="XN35" s="79"/>
      <c r="XO35" s="79"/>
      <c r="XP35" s="79"/>
      <c r="XQ35" s="79"/>
      <c r="XR35" s="79"/>
      <c r="XS35" s="79"/>
      <c r="XT35" s="79"/>
      <c r="XU35" s="79"/>
      <c r="XV35" s="79"/>
      <c r="XW35" s="79"/>
      <c r="XX35" s="79"/>
      <c r="XY35" s="79"/>
      <c r="XZ35" s="79"/>
      <c r="YA35" s="79"/>
      <c r="YB35" s="79"/>
      <c r="YC35" s="79"/>
      <c r="YD35" s="79"/>
      <c r="YE35" s="79"/>
      <c r="YF35" s="79"/>
      <c r="YG35" s="79"/>
      <c r="YH35" s="79"/>
      <c r="YI35" s="79"/>
      <c r="YJ35" s="79"/>
      <c r="YK35" s="79"/>
      <c r="YL35" s="79"/>
      <c r="YM35" s="79"/>
      <c r="YN35" s="79"/>
      <c r="YO35" s="79"/>
      <c r="YP35" s="79"/>
      <c r="YQ35" s="79"/>
      <c r="YR35" s="79"/>
      <c r="YS35" s="79"/>
      <c r="YT35" s="79"/>
      <c r="YU35" s="79"/>
      <c r="YV35" s="79"/>
      <c r="YW35" s="79"/>
      <c r="YX35" s="79"/>
      <c r="YY35" s="79"/>
      <c r="YZ35" s="79"/>
      <c r="ZA35" s="79"/>
      <c r="ZB35" s="79"/>
      <c r="ZC35" s="79"/>
      <c r="ZD35" s="79"/>
      <c r="ZE35" s="79"/>
      <c r="ZF35" s="79"/>
      <c r="ZG35" s="79"/>
      <c r="ZH35" s="79"/>
      <c r="ZI35" s="79"/>
      <c r="ZJ35" s="79"/>
      <c r="ZK35" s="79"/>
      <c r="ZL35" s="79"/>
      <c r="ZM35" s="79"/>
      <c r="ZN35" s="79"/>
      <c r="ZO35" s="79"/>
      <c r="ZP35" s="79"/>
      <c r="ZQ35" s="79"/>
      <c r="ZR35" s="79"/>
      <c r="ZS35" s="79"/>
      <c r="ZT35" s="79"/>
      <c r="ZU35" s="79"/>
      <c r="ZV35" s="79"/>
      <c r="ZW35" s="79"/>
      <c r="ZX35" s="79"/>
      <c r="ZY35" s="79"/>
      <c r="ZZ35" s="79"/>
      <c r="AAA35" s="79"/>
      <c r="AAB35" s="79"/>
      <c r="AAC35" s="79"/>
      <c r="AAD35" s="79"/>
      <c r="AAE35" s="79"/>
      <c r="AAF35" s="79"/>
      <c r="AAG35" s="79"/>
      <c r="AAH35" s="79"/>
      <c r="AAI35" s="79"/>
      <c r="AAJ35" s="79"/>
      <c r="AAK35" s="79"/>
      <c r="AAL35" s="79"/>
      <c r="AAM35" s="79"/>
      <c r="AAN35" s="79"/>
      <c r="AAO35" s="79"/>
      <c r="AAP35" s="79"/>
      <c r="AAQ35" s="79"/>
      <c r="AAR35" s="79"/>
      <c r="AAS35" s="79"/>
      <c r="AAT35" s="79"/>
      <c r="AAU35" s="79"/>
      <c r="AAV35" s="79"/>
      <c r="AAW35" s="79"/>
      <c r="AAX35" s="79"/>
      <c r="AAY35" s="79"/>
      <c r="AAZ35" s="79"/>
      <c r="ABA35" s="79"/>
      <c r="ABB35" s="79"/>
      <c r="ABC35" s="79"/>
      <c r="ABD35" s="79"/>
      <c r="ABE35" s="79"/>
      <c r="ABF35" s="79"/>
      <c r="ABG35" s="79"/>
      <c r="ABH35" s="79"/>
      <c r="ABI35" s="79"/>
      <c r="ABJ35" s="79"/>
      <c r="ABK35" s="79"/>
      <c r="ABL35" s="79"/>
      <c r="ABM35" s="79"/>
      <c r="ABN35" s="79"/>
      <c r="ABO35" s="79"/>
      <c r="ABP35" s="79"/>
      <c r="ABQ35" s="79"/>
      <c r="ABR35" s="79"/>
      <c r="ABS35" s="79"/>
      <c r="ABT35" s="79"/>
      <c r="ABU35" s="79"/>
      <c r="ABV35" s="79"/>
      <c r="ABW35" s="79"/>
      <c r="ABX35" s="79"/>
      <c r="ABY35" s="79"/>
      <c r="ABZ35" s="79"/>
      <c r="ACA35" s="79"/>
      <c r="ACB35" s="79"/>
      <c r="ACC35" s="79"/>
      <c r="ACD35" s="79"/>
      <c r="ACE35" s="79"/>
      <c r="ACF35" s="79"/>
      <c r="ACG35" s="79"/>
      <c r="ACH35" s="79"/>
      <c r="ACI35" s="79"/>
      <c r="ACJ35" s="79"/>
      <c r="ACK35" s="79"/>
      <c r="ACL35" s="79"/>
      <c r="ACM35" s="79"/>
      <c r="ACN35" s="79"/>
      <c r="ACO35" s="79"/>
      <c r="ACP35" s="79"/>
      <c r="ACQ35" s="79"/>
      <c r="ACR35" s="79"/>
      <c r="ACS35" s="79"/>
      <c r="ACT35" s="79"/>
      <c r="ACU35" s="79"/>
      <c r="ACV35" s="79"/>
      <c r="ACW35" s="79"/>
      <c r="ACX35" s="79"/>
      <c r="ACY35" s="79"/>
      <c r="ACZ35" s="79"/>
      <c r="ADA35" s="79"/>
      <c r="ADB35" s="79"/>
      <c r="ADC35" s="79"/>
      <c r="ADD35" s="79"/>
      <c r="ADE35" s="79"/>
      <c r="ADF35" s="79"/>
      <c r="ADG35" s="79"/>
      <c r="ADH35" s="79"/>
      <c r="ADI35" s="79"/>
      <c r="ADJ35" s="79"/>
      <c r="ADK35" s="79"/>
      <c r="ADL35" s="79"/>
      <c r="ADM35" s="79"/>
      <c r="ADN35" s="79"/>
      <c r="ADO35" s="79"/>
      <c r="ADP35" s="79"/>
      <c r="ADQ35" s="79"/>
      <c r="ADR35" s="79"/>
      <c r="ADS35" s="79"/>
      <c r="ADT35" s="79"/>
      <c r="ADU35" s="79"/>
      <c r="ADV35" s="79"/>
      <c r="ADW35" s="79"/>
      <c r="ADX35" s="79"/>
      <c r="ADY35" s="79"/>
      <c r="ADZ35" s="79"/>
      <c r="AEA35" s="79"/>
      <c r="AEB35" s="79"/>
      <c r="AEC35" s="79"/>
      <c r="AED35" s="79"/>
      <c r="AEE35" s="79"/>
      <c r="AEF35" s="79"/>
      <c r="AEG35" s="79"/>
      <c r="AEH35" s="79"/>
      <c r="AEI35" s="79"/>
      <c r="AEJ35" s="79"/>
      <c r="AEK35" s="79"/>
      <c r="AEL35" s="79"/>
      <c r="AEM35" s="79"/>
      <c r="AEN35" s="79"/>
      <c r="AEO35" s="79"/>
      <c r="AEP35" s="79"/>
      <c r="AEQ35" s="79"/>
      <c r="AER35" s="79"/>
      <c r="AES35" s="79"/>
      <c r="AET35" s="79"/>
      <c r="AEU35" s="79"/>
      <c r="AEV35" s="79"/>
      <c r="AEW35" s="79"/>
      <c r="AEX35" s="79"/>
      <c r="AEY35" s="79"/>
      <c r="AEZ35" s="79"/>
      <c r="AFA35" s="79"/>
      <c r="AFB35" s="79"/>
      <c r="AFC35" s="79"/>
      <c r="AFD35" s="79"/>
      <c r="AFE35" s="79"/>
      <c r="AFF35" s="79"/>
      <c r="AFG35" s="79"/>
      <c r="AFH35" s="79"/>
      <c r="AFI35" s="79"/>
      <c r="AFJ35" s="79"/>
      <c r="AFK35" s="79"/>
      <c r="AFL35" s="79"/>
      <c r="AFM35" s="79"/>
      <c r="AFN35" s="79"/>
      <c r="AFO35" s="79"/>
      <c r="AFP35" s="79"/>
      <c r="AFQ35" s="79"/>
      <c r="AFR35" s="79"/>
      <c r="AFS35" s="79"/>
      <c r="AFT35" s="79"/>
      <c r="AFU35" s="79"/>
      <c r="AFV35" s="79"/>
      <c r="AFW35" s="79"/>
      <c r="AFX35" s="79"/>
      <c r="AFY35" s="79"/>
      <c r="AFZ35" s="79"/>
      <c r="AGA35" s="79"/>
      <c r="AGB35" s="79"/>
      <c r="AGC35" s="79"/>
      <c r="AGD35" s="79"/>
      <c r="AGE35" s="79"/>
      <c r="AGF35" s="79"/>
      <c r="AGG35" s="79"/>
      <c r="AGH35" s="79"/>
      <c r="AGI35" s="79"/>
      <c r="AGJ35" s="79"/>
      <c r="AGK35" s="79"/>
      <c r="AGL35" s="79"/>
      <c r="AGM35" s="79"/>
      <c r="AGN35" s="79"/>
      <c r="AGO35" s="79"/>
      <c r="AGP35" s="79"/>
      <c r="AGQ35" s="79"/>
      <c r="AGR35" s="79"/>
      <c r="AGS35" s="79"/>
      <c r="AGT35" s="79"/>
      <c r="AGU35" s="79"/>
      <c r="AGV35" s="79"/>
      <c r="AGW35" s="79"/>
      <c r="AGX35" s="79"/>
      <c r="AGY35" s="79"/>
      <c r="AGZ35" s="79"/>
      <c r="AHA35" s="79"/>
      <c r="AHB35" s="79"/>
      <c r="AHC35" s="79"/>
      <c r="AHD35" s="79"/>
      <c r="AHE35" s="79"/>
      <c r="AHF35" s="79"/>
      <c r="AHG35" s="79"/>
      <c r="AHH35" s="79"/>
      <c r="AHI35" s="79"/>
      <c r="AHJ35" s="79"/>
      <c r="AHK35" s="79"/>
      <c r="AHL35" s="79"/>
      <c r="AHM35" s="79"/>
      <c r="AHN35" s="79"/>
      <c r="AHO35" s="79"/>
      <c r="AHP35" s="79"/>
    </row>
    <row r="36" spans="1:900" s="923" customFormat="1" ht="31.75" customHeight="1" x14ac:dyDescent="0.75">
      <c r="A36" s="1324"/>
      <c r="B36" s="1325"/>
      <c r="C36" s="1319" t="s">
        <v>293</v>
      </c>
      <c r="D36" s="1319" t="s">
        <v>356</v>
      </c>
      <c r="E36" s="1319" t="s">
        <v>23</v>
      </c>
      <c r="F36" s="1319" t="s">
        <v>6</v>
      </c>
      <c r="G36" s="1320">
        <f t="array" ref="G36">INDEX('Salary . staff rates'!$A$6:$C$28,MATCH(1,('Salary . staff rates'!$A$6:$A$28=E36)*('Salary . staff rates'!$B$6:$B$28=F36),0),3)</f>
        <v>65000</v>
      </c>
      <c r="H36" s="1320">
        <f t="shared" si="0"/>
        <v>456.14035087719299</v>
      </c>
      <c r="I36" s="1321" t="s">
        <v>0</v>
      </c>
      <c r="J36" s="1322" t="s">
        <v>0</v>
      </c>
      <c r="K36" s="1323">
        <v>6</v>
      </c>
      <c r="L36" s="369">
        <f t="shared" si="28"/>
        <v>2736.8421052631579</v>
      </c>
      <c r="M36" s="1323" t="s">
        <v>31</v>
      </c>
      <c r="N36" s="370">
        <f>IF(M36="Yes",L36*'Salary . staff rates'!$C$34,0)</f>
        <v>0</v>
      </c>
      <c r="O36" s="895"/>
      <c r="P36" s="1849">
        <v>1</v>
      </c>
      <c r="Q36" s="1849">
        <v>1</v>
      </c>
      <c r="R36" s="895"/>
      <c r="S36" s="895"/>
      <c r="T36" s="895"/>
      <c r="U36" s="895"/>
      <c r="V36" s="895"/>
      <c r="W36" s="938">
        <v>1</v>
      </c>
      <c r="X36" s="1869"/>
      <c r="Y36" s="1849">
        <f t="shared" si="17"/>
        <v>2736.8421052631579</v>
      </c>
      <c r="Z36" s="1849">
        <f t="shared" si="18"/>
        <v>0</v>
      </c>
      <c r="AA36" s="1869"/>
      <c r="AB36" s="1849">
        <f t="shared" si="19"/>
        <v>2736.8421052631579</v>
      </c>
      <c r="AC36" s="1849">
        <f t="shared" si="20"/>
        <v>0</v>
      </c>
      <c r="AD36" s="1869"/>
      <c r="AE36" s="1869"/>
      <c r="AF36" s="1869"/>
      <c r="AG36" s="1869"/>
      <c r="AH36" s="1869"/>
      <c r="AI36" s="1869"/>
      <c r="AJ36" s="1869"/>
      <c r="AK36" s="113"/>
      <c r="AL36" s="924"/>
      <c r="AN36" s="1017">
        <f t="shared" si="21"/>
        <v>0</v>
      </c>
      <c r="AO36" s="1017">
        <f t="shared" si="22"/>
        <v>0</v>
      </c>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LM36" s="84"/>
      <c r="LN36" s="84"/>
      <c r="LO36" s="84"/>
      <c r="LP36" s="84"/>
      <c r="LQ36" s="84"/>
      <c r="LR36" s="84"/>
      <c r="LS36" s="84"/>
      <c r="LT36" s="84"/>
      <c r="LU36" s="84"/>
      <c r="LV36" s="84"/>
      <c r="LW36" s="84"/>
      <c r="LX36" s="84"/>
      <c r="LY36" s="84"/>
      <c r="LZ36" s="84"/>
      <c r="MA36" s="84"/>
      <c r="MB36" s="84"/>
      <c r="MC36" s="84"/>
      <c r="MD36" s="84"/>
      <c r="ME36" s="84"/>
      <c r="MF36" s="84"/>
      <c r="MG36" s="84"/>
      <c r="MH36" s="84"/>
      <c r="MI36" s="84"/>
      <c r="MJ36" s="84"/>
      <c r="MK36" s="84"/>
      <c r="ML36" s="84"/>
      <c r="MM36" s="84"/>
      <c r="MN36" s="84"/>
      <c r="MO36" s="84"/>
      <c r="MP36" s="84"/>
      <c r="MQ36" s="84"/>
      <c r="MR36" s="84"/>
      <c r="MS36" s="84"/>
      <c r="MT36" s="84"/>
      <c r="MU36" s="84"/>
      <c r="MV36" s="84"/>
      <c r="MW36" s="84"/>
      <c r="MX36" s="84"/>
      <c r="MY36" s="84"/>
      <c r="MZ36" s="84"/>
      <c r="NA36" s="84"/>
      <c r="NB36" s="84"/>
      <c r="NC36" s="84"/>
      <c r="ND36" s="84"/>
      <c r="NE36" s="84"/>
      <c r="NF36" s="84"/>
      <c r="NG36" s="84"/>
      <c r="NH36" s="84"/>
      <c r="NI36" s="84"/>
      <c r="NJ36" s="84"/>
      <c r="NK36" s="84"/>
      <c r="NL36" s="84"/>
      <c r="NM36" s="84"/>
      <c r="NN36" s="84"/>
      <c r="NO36" s="84"/>
      <c r="NP36" s="84"/>
      <c r="NQ36" s="84"/>
      <c r="NR36" s="84"/>
      <c r="NS36" s="84"/>
      <c r="NT36" s="84"/>
      <c r="NU36" s="84"/>
      <c r="NV36" s="84"/>
      <c r="NW36" s="84"/>
      <c r="NX36" s="84"/>
      <c r="NY36" s="84"/>
      <c r="NZ36" s="84"/>
      <c r="OA36" s="84"/>
      <c r="OB36" s="84"/>
      <c r="OC36" s="84"/>
      <c r="OD36" s="84"/>
      <c r="OE36" s="84"/>
      <c r="OF36" s="84"/>
      <c r="OG36" s="84"/>
      <c r="OH36" s="84"/>
      <c r="OI36" s="84"/>
      <c r="OJ36" s="84"/>
      <c r="OK36" s="84"/>
      <c r="OL36" s="84"/>
      <c r="OM36" s="84"/>
      <c r="ON36" s="84"/>
      <c r="OO36" s="84"/>
      <c r="OP36" s="84"/>
      <c r="OQ36" s="84"/>
      <c r="OR36" s="84"/>
      <c r="OS36" s="84"/>
      <c r="OT36" s="84"/>
      <c r="OU36" s="84"/>
      <c r="OV36" s="84"/>
      <c r="OW36" s="84"/>
      <c r="OX36" s="84"/>
      <c r="OY36" s="84"/>
      <c r="OZ36" s="84"/>
      <c r="PA36" s="84"/>
      <c r="PB36" s="84"/>
      <c r="PC36" s="84"/>
      <c r="PD36" s="84"/>
      <c r="PE36" s="84"/>
      <c r="PF36" s="84"/>
      <c r="PG36" s="84"/>
      <c r="PH36" s="84"/>
      <c r="PI36" s="84"/>
      <c r="PJ36" s="84"/>
      <c r="PK36" s="84"/>
      <c r="PL36" s="84"/>
      <c r="PM36" s="84"/>
      <c r="PN36" s="84"/>
      <c r="PO36" s="84"/>
      <c r="PP36" s="84"/>
      <c r="PQ36" s="84"/>
      <c r="PR36" s="84"/>
      <c r="PS36" s="84"/>
      <c r="PT36" s="84"/>
      <c r="PU36" s="84"/>
      <c r="PV36" s="84"/>
      <c r="PW36" s="84"/>
      <c r="PX36" s="84"/>
      <c r="PY36" s="84"/>
      <c r="PZ36" s="84"/>
      <c r="QA36" s="84"/>
      <c r="QB36" s="84"/>
      <c r="QC36" s="84"/>
      <c r="QD36" s="84"/>
      <c r="QE36" s="84"/>
      <c r="QF36" s="84"/>
      <c r="QG36" s="84"/>
      <c r="QH36" s="84"/>
      <c r="QI36" s="84"/>
      <c r="QJ36" s="84"/>
      <c r="QK36" s="84"/>
      <c r="QL36" s="84"/>
      <c r="QM36" s="84"/>
      <c r="QN36" s="84"/>
      <c r="QO36" s="84"/>
      <c r="QP36" s="84"/>
      <c r="QQ36" s="84"/>
      <c r="QR36" s="84"/>
      <c r="QS36" s="84"/>
      <c r="QT36" s="84"/>
      <c r="QU36" s="84"/>
      <c r="QV36" s="84"/>
      <c r="QW36" s="84"/>
      <c r="QX36" s="84"/>
      <c r="QY36" s="84"/>
      <c r="QZ36" s="84"/>
      <c r="RA36" s="84"/>
      <c r="RB36" s="84"/>
      <c r="RC36" s="84"/>
      <c r="RD36" s="84"/>
      <c r="RE36" s="84"/>
      <c r="RF36" s="84"/>
      <c r="RG36" s="84"/>
      <c r="RH36" s="84"/>
      <c r="RI36" s="84"/>
      <c r="RJ36" s="84"/>
      <c r="RK36" s="84"/>
      <c r="RL36" s="84"/>
      <c r="RM36" s="84"/>
      <c r="RN36" s="84"/>
      <c r="RO36" s="84"/>
      <c r="RP36" s="84"/>
      <c r="RQ36" s="84"/>
      <c r="RR36" s="84"/>
      <c r="RS36" s="84"/>
      <c r="RT36" s="84"/>
      <c r="RU36" s="84"/>
      <c r="RV36" s="84"/>
      <c r="RW36" s="84"/>
      <c r="RX36" s="84"/>
      <c r="RY36" s="84"/>
      <c r="RZ36" s="84"/>
      <c r="SA36" s="84"/>
      <c r="SB36" s="84"/>
      <c r="SC36" s="84"/>
      <c r="SD36" s="84"/>
      <c r="SE36" s="84"/>
      <c r="SF36" s="84"/>
      <c r="SG36" s="84"/>
      <c r="SH36" s="84"/>
      <c r="SI36" s="84"/>
      <c r="SJ36" s="84"/>
      <c r="SK36" s="84"/>
      <c r="SL36" s="84"/>
      <c r="SM36" s="84"/>
      <c r="SN36" s="84"/>
      <c r="SO36" s="84"/>
      <c r="SP36" s="84"/>
      <c r="SQ36" s="84"/>
      <c r="SR36" s="84"/>
      <c r="SS36" s="84"/>
      <c r="ST36" s="84"/>
      <c r="SU36" s="84"/>
      <c r="SV36" s="84"/>
      <c r="SW36" s="84"/>
      <c r="SX36" s="84"/>
      <c r="SY36" s="84"/>
      <c r="SZ36" s="84"/>
      <c r="TA36" s="84"/>
      <c r="TB36" s="84"/>
      <c r="TC36" s="84"/>
      <c r="TD36" s="84"/>
      <c r="TE36" s="84"/>
      <c r="TF36" s="84"/>
      <c r="TG36" s="84"/>
      <c r="TH36" s="84"/>
      <c r="TI36" s="84"/>
      <c r="TJ36" s="84"/>
      <c r="TK36" s="84"/>
      <c r="TL36" s="84"/>
      <c r="TM36" s="84"/>
      <c r="TN36" s="84"/>
      <c r="TO36" s="84"/>
      <c r="TP36" s="84"/>
      <c r="TQ36" s="84"/>
      <c r="TR36" s="84"/>
      <c r="TS36" s="84"/>
      <c r="TT36" s="84"/>
      <c r="TU36" s="84"/>
      <c r="TV36" s="84"/>
      <c r="TW36" s="84"/>
      <c r="TX36" s="84"/>
      <c r="TY36" s="84"/>
      <c r="TZ36" s="84"/>
      <c r="UA36" s="84"/>
      <c r="UB36" s="84"/>
      <c r="UC36" s="84"/>
      <c r="UD36" s="84"/>
      <c r="UE36" s="84"/>
      <c r="UF36" s="84"/>
      <c r="UG36" s="84"/>
      <c r="UH36" s="84"/>
      <c r="UI36" s="84"/>
      <c r="UJ36" s="84"/>
      <c r="UK36" s="84"/>
      <c r="UL36" s="84"/>
      <c r="UM36" s="84"/>
      <c r="UN36" s="84"/>
      <c r="UO36" s="84"/>
      <c r="UP36" s="84"/>
      <c r="UQ36" s="84"/>
      <c r="UR36" s="84"/>
      <c r="US36" s="84"/>
      <c r="UT36" s="84"/>
      <c r="UU36" s="84"/>
      <c r="UV36" s="84"/>
      <c r="UW36" s="84"/>
      <c r="UX36" s="84"/>
      <c r="UY36" s="84"/>
      <c r="UZ36" s="84"/>
      <c r="VA36" s="84"/>
      <c r="VB36" s="84"/>
      <c r="VC36" s="84"/>
      <c r="VD36" s="84"/>
      <c r="VE36" s="84"/>
      <c r="VF36" s="84"/>
      <c r="VG36" s="84"/>
      <c r="VH36" s="84"/>
      <c r="VI36" s="84"/>
      <c r="VJ36" s="84"/>
      <c r="VK36" s="84"/>
      <c r="VL36" s="84"/>
      <c r="VM36" s="84"/>
      <c r="VN36" s="84"/>
      <c r="VO36" s="84"/>
      <c r="VP36" s="84"/>
      <c r="VQ36" s="84"/>
      <c r="VR36" s="84"/>
      <c r="VS36" s="84"/>
      <c r="VT36" s="84"/>
      <c r="VU36" s="84"/>
      <c r="VV36" s="84"/>
      <c r="VW36" s="84"/>
      <c r="VX36" s="84"/>
      <c r="VY36" s="84"/>
      <c r="VZ36" s="84"/>
      <c r="WA36" s="84"/>
      <c r="WB36" s="84"/>
      <c r="WC36" s="84"/>
      <c r="WD36" s="84"/>
      <c r="WE36" s="84"/>
      <c r="WF36" s="84"/>
      <c r="WG36" s="84"/>
      <c r="WH36" s="84"/>
      <c r="WI36" s="84"/>
      <c r="WJ36" s="84"/>
      <c r="WK36" s="84"/>
      <c r="WL36" s="84"/>
      <c r="WM36" s="84"/>
      <c r="WN36" s="84"/>
      <c r="WO36" s="84"/>
      <c r="WP36" s="84"/>
      <c r="WQ36" s="84"/>
      <c r="WR36" s="84"/>
      <c r="WS36" s="84"/>
      <c r="WT36" s="84"/>
      <c r="WU36" s="84"/>
      <c r="WV36" s="84"/>
      <c r="WW36" s="84"/>
      <c r="WX36" s="84"/>
      <c r="WY36" s="84"/>
      <c r="WZ36" s="84"/>
      <c r="XA36" s="84"/>
      <c r="XB36" s="84"/>
      <c r="XC36" s="84"/>
      <c r="XD36" s="84"/>
      <c r="XE36" s="84"/>
      <c r="XF36" s="84"/>
      <c r="XG36" s="84"/>
      <c r="XH36" s="84"/>
      <c r="XI36" s="84"/>
      <c r="XJ36" s="84"/>
      <c r="XK36" s="84"/>
      <c r="XL36" s="84"/>
      <c r="XM36" s="84"/>
      <c r="XN36" s="84"/>
      <c r="XO36" s="84"/>
      <c r="XP36" s="84"/>
      <c r="XQ36" s="84"/>
      <c r="XR36" s="84"/>
      <c r="XS36" s="84"/>
      <c r="XT36" s="84"/>
      <c r="XU36" s="84"/>
      <c r="XV36" s="84"/>
      <c r="XW36" s="84"/>
      <c r="XX36" s="84"/>
      <c r="XY36" s="84"/>
      <c r="XZ36" s="84"/>
      <c r="YA36" s="84"/>
      <c r="YB36" s="84"/>
      <c r="YC36" s="84"/>
      <c r="YD36" s="84"/>
      <c r="YE36" s="84"/>
      <c r="YF36" s="84"/>
      <c r="YG36" s="84"/>
      <c r="YH36" s="84"/>
      <c r="YI36" s="84"/>
      <c r="YJ36" s="84"/>
      <c r="YK36" s="84"/>
      <c r="YL36" s="84"/>
      <c r="YM36" s="84"/>
      <c r="YN36" s="84"/>
      <c r="YO36" s="84"/>
      <c r="YP36" s="84"/>
      <c r="YQ36" s="84"/>
      <c r="YR36" s="84"/>
      <c r="YS36" s="84"/>
      <c r="YT36" s="84"/>
      <c r="YU36" s="84"/>
      <c r="YV36" s="84"/>
      <c r="YW36" s="84"/>
      <c r="YX36" s="84"/>
      <c r="YY36" s="84"/>
      <c r="YZ36" s="84"/>
      <c r="ZA36" s="84"/>
      <c r="ZB36" s="84"/>
      <c r="ZC36" s="84"/>
      <c r="ZD36" s="84"/>
      <c r="ZE36" s="84"/>
      <c r="ZF36" s="84"/>
      <c r="ZG36" s="84"/>
      <c r="ZH36" s="84"/>
      <c r="ZI36" s="84"/>
      <c r="ZJ36" s="84"/>
      <c r="ZK36" s="84"/>
      <c r="ZL36" s="84"/>
      <c r="ZM36" s="84"/>
      <c r="ZN36" s="84"/>
      <c r="ZO36" s="84"/>
      <c r="ZP36" s="84"/>
      <c r="ZQ36" s="84"/>
      <c r="ZR36" s="84"/>
      <c r="ZS36" s="84"/>
      <c r="ZT36" s="84"/>
      <c r="ZU36" s="84"/>
      <c r="ZV36" s="84"/>
      <c r="ZW36" s="84"/>
      <c r="ZX36" s="84"/>
      <c r="ZY36" s="84"/>
      <c r="ZZ36" s="84"/>
      <c r="AAA36" s="84"/>
      <c r="AAB36" s="84"/>
      <c r="AAC36" s="84"/>
      <c r="AAD36" s="84"/>
      <c r="AAE36" s="84"/>
      <c r="AAF36" s="84"/>
      <c r="AAG36" s="84"/>
      <c r="AAH36" s="84"/>
      <c r="AAI36" s="84"/>
      <c r="AAJ36" s="84"/>
      <c r="AAK36" s="84"/>
      <c r="AAL36" s="84"/>
      <c r="AAM36" s="84"/>
      <c r="AAN36" s="84"/>
      <c r="AAO36" s="84"/>
      <c r="AAP36" s="84"/>
      <c r="AAQ36" s="84"/>
      <c r="AAR36" s="84"/>
      <c r="AAS36" s="84"/>
      <c r="AAT36" s="84"/>
      <c r="AAU36" s="84"/>
      <c r="AAV36" s="84"/>
      <c r="AAW36" s="84"/>
      <c r="AAX36" s="84"/>
      <c r="AAY36" s="84"/>
      <c r="AAZ36" s="84"/>
      <c r="ABA36" s="84"/>
      <c r="ABB36" s="84"/>
      <c r="ABC36" s="84"/>
      <c r="ABD36" s="84"/>
      <c r="ABE36" s="84"/>
      <c r="ABF36" s="84"/>
      <c r="ABG36" s="84"/>
      <c r="ABH36" s="84"/>
      <c r="ABI36" s="84"/>
      <c r="ABJ36" s="84"/>
      <c r="ABK36" s="84"/>
      <c r="ABL36" s="84"/>
      <c r="ABM36" s="84"/>
      <c r="ABN36" s="84"/>
      <c r="ABO36" s="84"/>
      <c r="ABP36" s="84"/>
      <c r="ABQ36" s="84"/>
      <c r="ABR36" s="84"/>
      <c r="ABS36" s="84"/>
      <c r="ABT36" s="84"/>
      <c r="ABU36" s="84"/>
      <c r="ABV36" s="84"/>
      <c r="ABW36" s="84"/>
      <c r="ABX36" s="84"/>
      <c r="ABY36" s="84"/>
      <c r="ABZ36" s="84"/>
      <c r="ACA36" s="84"/>
      <c r="ACB36" s="84"/>
      <c r="ACC36" s="84"/>
      <c r="ACD36" s="84"/>
      <c r="ACE36" s="84"/>
      <c r="ACF36" s="84"/>
      <c r="ACG36" s="84"/>
      <c r="ACH36" s="84"/>
      <c r="ACI36" s="84"/>
      <c r="ACJ36" s="84"/>
      <c r="ACK36" s="84"/>
      <c r="ACL36" s="84"/>
      <c r="ACM36" s="84"/>
      <c r="ACN36" s="84"/>
      <c r="ACO36" s="84"/>
      <c r="ACP36" s="84"/>
      <c r="ACQ36" s="84"/>
      <c r="ACR36" s="84"/>
      <c r="ACS36" s="84"/>
      <c r="ACT36" s="84"/>
      <c r="ACU36" s="84"/>
      <c r="ACV36" s="84"/>
      <c r="ACW36" s="84"/>
      <c r="ACX36" s="84"/>
      <c r="ACY36" s="84"/>
      <c r="ACZ36" s="84"/>
      <c r="ADA36" s="84"/>
      <c r="ADB36" s="84"/>
      <c r="ADC36" s="84"/>
      <c r="ADD36" s="84"/>
      <c r="ADE36" s="84"/>
      <c r="ADF36" s="84"/>
      <c r="ADG36" s="84"/>
      <c r="ADH36" s="84"/>
      <c r="ADI36" s="84"/>
      <c r="ADJ36" s="84"/>
      <c r="ADK36" s="84"/>
      <c r="ADL36" s="84"/>
      <c r="ADM36" s="84"/>
      <c r="ADN36" s="84"/>
      <c r="ADO36" s="84"/>
      <c r="ADP36" s="84"/>
      <c r="ADQ36" s="84"/>
      <c r="ADR36" s="84"/>
      <c r="ADS36" s="84"/>
      <c r="ADT36" s="84"/>
      <c r="ADU36" s="84"/>
      <c r="ADV36" s="84"/>
      <c r="ADW36" s="84"/>
      <c r="ADX36" s="84"/>
      <c r="ADY36" s="84"/>
      <c r="ADZ36" s="84"/>
      <c r="AEA36" s="84"/>
      <c r="AEB36" s="84"/>
      <c r="AEC36" s="84"/>
      <c r="AED36" s="84"/>
      <c r="AEE36" s="84"/>
      <c r="AEF36" s="84"/>
      <c r="AEG36" s="84"/>
      <c r="AEH36" s="84"/>
      <c r="AEI36" s="84"/>
      <c r="AEJ36" s="84"/>
      <c r="AEK36" s="84"/>
      <c r="AEL36" s="84"/>
      <c r="AEM36" s="84"/>
      <c r="AEN36" s="84"/>
      <c r="AEO36" s="84"/>
      <c r="AEP36" s="84"/>
      <c r="AEQ36" s="84"/>
      <c r="AER36" s="84"/>
      <c r="AES36" s="84"/>
      <c r="AET36" s="84"/>
      <c r="AEU36" s="84"/>
      <c r="AEV36" s="84"/>
      <c r="AEW36" s="84"/>
      <c r="AEX36" s="84"/>
      <c r="AEY36" s="84"/>
      <c r="AEZ36" s="84"/>
      <c r="AFA36" s="84"/>
      <c r="AFB36" s="84"/>
      <c r="AFC36" s="84"/>
      <c r="AFD36" s="84"/>
      <c r="AFE36" s="84"/>
      <c r="AFF36" s="84"/>
      <c r="AFG36" s="84"/>
      <c r="AFH36" s="84"/>
      <c r="AFI36" s="84"/>
      <c r="AFJ36" s="84"/>
      <c r="AFK36" s="84"/>
      <c r="AFL36" s="84"/>
      <c r="AFM36" s="84"/>
      <c r="AFN36" s="84"/>
      <c r="AFO36" s="84"/>
      <c r="AFP36" s="84"/>
      <c r="AFQ36" s="84"/>
      <c r="AFR36" s="84"/>
      <c r="AFS36" s="84"/>
      <c r="AFT36" s="84"/>
      <c r="AFU36" s="84"/>
      <c r="AFV36" s="84"/>
      <c r="AFW36" s="84"/>
      <c r="AFX36" s="84"/>
      <c r="AFY36" s="84"/>
      <c r="AFZ36" s="84"/>
      <c r="AGA36" s="84"/>
      <c r="AGB36" s="84"/>
      <c r="AGC36" s="84"/>
      <c r="AGD36" s="84"/>
      <c r="AGE36" s="84"/>
      <c r="AGF36" s="84"/>
      <c r="AGG36" s="84"/>
      <c r="AGH36" s="84"/>
      <c r="AGI36" s="84"/>
      <c r="AGJ36" s="84"/>
      <c r="AGK36" s="84"/>
      <c r="AGL36" s="84"/>
      <c r="AGM36" s="84"/>
      <c r="AGN36" s="84"/>
      <c r="AGO36" s="84"/>
      <c r="AGP36" s="84"/>
      <c r="AGQ36" s="84"/>
      <c r="AGR36" s="84"/>
      <c r="AGS36" s="84"/>
      <c r="AGT36" s="84"/>
      <c r="AGU36" s="84"/>
      <c r="AGV36" s="84"/>
      <c r="AGW36" s="84"/>
      <c r="AGX36" s="84"/>
      <c r="AGY36" s="84"/>
      <c r="AGZ36" s="84"/>
      <c r="AHA36" s="84"/>
      <c r="AHB36" s="84"/>
      <c r="AHC36" s="84"/>
      <c r="AHD36" s="84"/>
      <c r="AHE36" s="84"/>
      <c r="AHF36" s="84"/>
      <c r="AHG36" s="84"/>
      <c r="AHH36" s="84"/>
      <c r="AHI36" s="84"/>
      <c r="AHJ36" s="84"/>
      <c r="AHK36" s="84"/>
      <c r="AHL36" s="84"/>
      <c r="AHM36" s="84"/>
      <c r="AHN36" s="84"/>
      <c r="AHO36" s="84"/>
      <c r="AHP36" s="84"/>
    </row>
    <row r="37" spans="1:900" s="84" customFormat="1" ht="31.75" customHeight="1" x14ac:dyDescent="0.75">
      <c r="A37" s="1821"/>
      <c r="B37" s="889"/>
      <c r="C37" s="421"/>
      <c r="D37" s="421"/>
      <c r="E37" s="421"/>
      <c r="F37" s="421"/>
      <c r="G37" s="1822"/>
      <c r="H37" s="1822"/>
      <c r="I37" s="394"/>
      <c r="J37" s="395"/>
      <c r="K37" s="397"/>
      <c r="L37" s="1823"/>
      <c r="M37" s="397"/>
      <c r="N37" s="1826"/>
      <c r="O37" s="892"/>
      <c r="P37" s="1804"/>
      <c r="Q37" s="1804"/>
      <c r="R37" s="892"/>
      <c r="S37" s="892"/>
      <c r="T37" s="892"/>
      <c r="U37" s="892"/>
      <c r="V37" s="892"/>
      <c r="W37" s="1827"/>
      <c r="X37" s="859"/>
      <c r="Y37" s="1804"/>
      <c r="Z37" s="1804"/>
      <c r="AA37" s="859"/>
      <c r="AB37" s="1804"/>
      <c r="AC37" s="1804"/>
      <c r="AD37" s="859"/>
      <c r="AE37" s="859"/>
      <c r="AF37" s="859"/>
      <c r="AG37" s="859"/>
      <c r="AH37" s="859"/>
      <c r="AI37" s="859"/>
      <c r="AJ37" s="859"/>
      <c r="AK37" s="116"/>
      <c r="AL37" s="223"/>
      <c r="AM37" s="88"/>
      <c r="AN37" s="1824"/>
      <c r="AO37" s="1824"/>
      <c r="AP37" s="88"/>
    </row>
    <row r="38" spans="1:900" s="84" customFormat="1" ht="31.75" customHeight="1" x14ac:dyDescent="0.75">
      <c r="A38" s="940"/>
      <c r="B38" s="858"/>
      <c r="C38" s="858"/>
      <c r="D38" s="858"/>
      <c r="E38" s="858"/>
      <c r="F38" s="858"/>
      <c r="G38" s="1318"/>
      <c r="H38" s="1318"/>
      <c r="I38" s="963"/>
      <c r="J38" s="964"/>
      <c r="K38" s="965"/>
      <c r="L38" s="966"/>
      <c r="M38" s="965"/>
      <c r="N38" s="966"/>
      <c r="O38" s="900"/>
      <c r="P38" s="1801"/>
      <c r="Q38" s="1801"/>
      <c r="R38" s="900"/>
      <c r="S38" s="900"/>
      <c r="T38" s="900"/>
      <c r="U38" s="900"/>
      <c r="V38" s="900"/>
      <c r="W38" s="1825"/>
      <c r="X38" s="859"/>
      <c r="Y38" s="1801"/>
      <c r="Z38" s="1801"/>
      <c r="AA38" s="859"/>
      <c r="AB38" s="1801"/>
      <c r="AC38" s="1801"/>
      <c r="AD38" s="859"/>
      <c r="AE38" s="859"/>
      <c r="AF38" s="859"/>
      <c r="AG38" s="859"/>
      <c r="AH38" s="859"/>
      <c r="AI38" s="859"/>
      <c r="AJ38" s="859"/>
      <c r="AK38" s="114"/>
      <c r="AL38" s="223"/>
      <c r="AN38" s="249"/>
      <c r="AO38" s="249"/>
    </row>
    <row r="39" spans="1:900" s="56" customFormat="1" ht="31.75" customHeight="1" x14ac:dyDescent="0.75">
      <c r="A39" s="1990" t="s">
        <v>78</v>
      </c>
      <c r="B39" s="2112" t="s">
        <v>56</v>
      </c>
      <c r="C39" s="469">
        <v>4.0999999999999996</v>
      </c>
      <c r="D39" s="418" t="s">
        <v>54</v>
      </c>
      <c r="E39" s="425" t="s">
        <v>25</v>
      </c>
      <c r="F39" s="425" t="s">
        <v>12</v>
      </c>
      <c r="G39" s="214">
        <f t="array" ref="G39">INDEX('Salary . staff rates'!$A$6:$C$28,MATCH(1,('Salary . staff rates'!$A$6:$A$28=E39)*('Salary . staff rates'!$B$6:$B$28=F39),0),3)</f>
        <v>75000</v>
      </c>
      <c r="H39" s="214">
        <f t="shared" si="0"/>
        <v>526.31578947368428</v>
      </c>
      <c r="I39" s="345" t="s">
        <v>0</v>
      </c>
      <c r="J39" s="346" t="s">
        <v>0</v>
      </c>
      <c r="K39" s="433">
        <v>0</v>
      </c>
      <c r="L39" s="347">
        <f t="shared" si="16"/>
        <v>0</v>
      </c>
      <c r="M39" s="381" t="s">
        <v>31</v>
      </c>
      <c r="N39" s="349">
        <f>IF(M39="Yes",L39*'Salary . staff rates'!$C$34,0)</f>
        <v>0</v>
      </c>
      <c r="O39" s="55"/>
      <c r="P39" s="1848">
        <v>1</v>
      </c>
      <c r="Q39" s="1848">
        <v>1</v>
      </c>
      <c r="R39" s="55"/>
      <c r="S39" s="55"/>
      <c r="T39" s="55"/>
      <c r="U39" s="55"/>
      <c r="V39" s="55"/>
      <c r="W39" s="156"/>
      <c r="X39" s="18"/>
      <c r="Y39" s="1848">
        <f t="shared" ref="Y39:Y41" si="29">IF(L39&lt;&gt;"",L39*P39,"")</f>
        <v>0</v>
      </c>
      <c r="Z39" s="1848">
        <f t="shared" ref="Z39:Z41" si="30">IF(N39&lt;&gt;"",N39*P39,"")</f>
        <v>0</v>
      </c>
      <c r="AA39" s="18"/>
      <c r="AB39" s="1848">
        <f t="shared" ref="AB39:AB41" si="31">IF(L39&lt;&gt;"",L39*Q39,"")</f>
        <v>0</v>
      </c>
      <c r="AC39" s="1848">
        <f t="shared" ref="AC39:AC41" si="32">IF(N39&lt;&gt;"",N39*Q39,"")</f>
        <v>0</v>
      </c>
      <c r="AD39" s="18"/>
      <c r="AE39" s="18"/>
      <c r="AF39" s="18"/>
      <c r="AG39" s="18"/>
      <c r="AH39" s="18"/>
      <c r="AI39" s="18"/>
      <c r="AJ39" s="18"/>
      <c r="AL39" s="221"/>
      <c r="AN39" s="1015">
        <f t="shared" ref="AN39:AN41" si="33">IF(W39=1,0,Y39)</f>
        <v>0</v>
      </c>
      <c r="AO39" s="1015">
        <f t="shared" ref="AO39:AO41" si="34">IF(W39=1,0,Z39)</f>
        <v>0</v>
      </c>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c r="HN39" s="79"/>
      <c r="HO39" s="79"/>
      <c r="HP39" s="79"/>
      <c r="HQ39" s="79"/>
      <c r="HR39" s="79"/>
      <c r="HS39" s="79"/>
      <c r="HT39" s="79"/>
      <c r="HU39" s="79"/>
      <c r="HV39" s="79"/>
      <c r="HW39" s="79"/>
      <c r="HX39" s="79"/>
      <c r="HY39" s="79"/>
      <c r="HZ39" s="79"/>
      <c r="IA39" s="79"/>
      <c r="IB39" s="79"/>
      <c r="IC39" s="79"/>
      <c r="ID39" s="79"/>
      <c r="IE39" s="79"/>
      <c r="IF39" s="79"/>
      <c r="IG39" s="79"/>
      <c r="IH39" s="79"/>
      <c r="II39" s="79"/>
      <c r="IJ39" s="79"/>
      <c r="IK39" s="79"/>
      <c r="IL39" s="79"/>
      <c r="IM39" s="79"/>
      <c r="IN39" s="79"/>
      <c r="IO39" s="79"/>
      <c r="IP39" s="79"/>
      <c r="IQ39" s="79"/>
      <c r="IR39" s="79"/>
      <c r="IS39" s="79"/>
      <c r="IT39" s="79"/>
      <c r="IU39" s="79"/>
      <c r="IV39" s="79"/>
      <c r="IW39" s="79"/>
      <c r="IX39" s="79"/>
      <c r="IY39" s="79"/>
      <c r="IZ39" s="79"/>
      <c r="JA39" s="79"/>
      <c r="JB39" s="79"/>
      <c r="JC39" s="79"/>
      <c r="JD39" s="79"/>
      <c r="JE39" s="79"/>
      <c r="JF39" s="79"/>
      <c r="JG39" s="79"/>
      <c r="JH39" s="79"/>
      <c r="JI39" s="79"/>
      <c r="JJ39" s="79"/>
      <c r="JK39" s="79"/>
      <c r="JL39" s="79"/>
      <c r="JM39" s="79"/>
      <c r="JN39" s="79"/>
      <c r="JO39" s="79"/>
      <c r="JP39" s="79"/>
      <c r="JQ39" s="79"/>
      <c r="JR39" s="79"/>
      <c r="JS39" s="79"/>
      <c r="JT39" s="79"/>
      <c r="JU39" s="79"/>
      <c r="JV39" s="79"/>
      <c r="JW39" s="79"/>
      <c r="JX39" s="79"/>
      <c r="JY39" s="79"/>
      <c r="JZ39" s="79"/>
      <c r="KA39" s="79"/>
      <c r="KB39" s="79"/>
      <c r="KC39" s="79"/>
      <c r="KD39" s="79"/>
      <c r="KE39" s="79"/>
      <c r="KF39" s="79"/>
      <c r="KG39" s="79"/>
      <c r="KH39" s="79"/>
      <c r="KI39" s="79"/>
      <c r="KJ39" s="79"/>
      <c r="KK39" s="79"/>
      <c r="KL39" s="79"/>
      <c r="KM39" s="79"/>
      <c r="KN39" s="79"/>
      <c r="KO39" s="79"/>
      <c r="KP39" s="79"/>
      <c r="KQ39" s="79"/>
      <c r="KR39" s="79"/>
      <c r="KS39" s="79"/>
      <c r="KT39" s="79"/>
      <c r="KU39" s="79"/>
      <c r="KV39" s="79"/>
      <c r="KW39" s="79"/>
      <c r="KX39" s="79"/>
      <c r="KY39" s="79"/>
      <c r="KZ39" s="79"/>
      <c r="LA39" s="79"/>
      <c r="LB39" s="79"/>
      <c r="LC39" s="79"/>
      <c r="LD39" s="79"/>
      <c r="LE39" s="79"/>
      <c r="LF39" s="79"/>
      <c r="LG39" s="79"/>
      <c r="LH39" s="79"/>
      <c r="LI39" s="79"/>
      <c r="LJ39" s="79"/>
      <c r="LK39" s="79"/>
      <c r="LL39" s="79"/>
      <c r="LM39" s="79"/>
      <c r="LN39" s="79"/>
      <c r="LO39" s="79"/>
      <c r="LP39" s="79"/>
      <c r="LQ39" s="79"/>
      <c r="LR39" s="79"/>
      <c r="LS39" s="79"/>
      <c r="LT39" s="79"/>
      <c r="LU39" s="79"/>
      <c r="LV39" s="79"/>
      <c r="LW39" s="79"/>
      <c r="LX39" s="79"/>
      <c r="LY39" s="79"/>
      <c r="LZ39" s="79"/>
      <c r="MA39" s="79"/>
      <c r="MB39" s="79"/>
      <c r="MC39" s="79"/>
      <c r="MD39" s="79"/>
      <c r="ME39" s="79"/>
      <c r="MF39" s="79"/>
      <c r="MG39" s="79"/>
      <c r="MH39" s="79"/>
      <c r="MI39" s="79"/>
      <c r="MJ39" s="79"/>
      <c r="MK39" s="79"/>
      <c r="ML39" s="79"/>
      <c r="MM39" s="79"/>
      <c r="MN39" s="79"/>
      <c r="MO39" s="79"/>
      <c r="MP39" s="79"/>
      <c r="MQ39" s="79"/>
      <c r="MR39" s="79"/>
      <c r="MS39" s="79"/>
      <c r="MT39" s="79"/>
      <c r="MU39" s="79"/>
      <c r="MV39" s="79"/>
      <c r="MW39" s="79"/>
      <c r="MX39" s="79"/>
      <c r="MY39" s="79"/>
      <c r="MZ39" s="79"/>
      <c r="NA39" s="79"/>
      <c r="NB39" s="79"/>
      <c r="NC39" s="79"/>
      <c r="ND39" s="79"/>
      <c r="NE39" s="79"/>
      <c r="NF39" s="79"/>
      <c r="NG39" s="79"/>
      <c r="NH39" s="79"/>
      <c r="NI39" s="79"/>
      <c r="NJ39" s="79"/>
      <c r="NK39" s="79"/>
      <c r="NL39" s="79"/>
      <c r="NM39" s="79"/>
      <c r="NN39" s="79"/>
      <c r="NO39" s="79"/>
      <c r="NP39" s="79"/>
      <c r="NQ39" s="79"/>
      <c r="NR39" s="79"/>
      <c r="NS39" s="79"/>
      <c r="NT39" s="79"/>
      <c r="NU39" s="79"/>
      <c r="NV39" s="79"/>
      <c r="NW39" s="79"/>
      <c r="NX39" s="79"/>
      <c r="NY39" s="79"/>
      <c r="NZ39" s="79"/>
      <c r="OA39" s="79"/>
      <c r="OB39" s="79"/>
      <c r="OC39" s="79"/>
      <c r="OD39" s="79"/>
      <c r="OE39" s="79"/>
      <c r="OF39" s="79"/>
      <c r="OG39" s="79"/>
      <c r="OH39" s="79"/>
      <c r="OI39" s="79"/>
      <c r="OJ39" s="79"/>
      <c r="OK39" s="79"/>
      <c r="OL39" s="79"/>
      <c r="OM39" s="79"/>
      <c r="ON39" s="79"/>
      <c r="OO39" s="79"/>
      <c r="OP39" s="79"/>
      <c r="OQ39" s="79"/>
      <c r="OR39" s="79"/>
      <c r="OS39" s="79"/>
      <c r="OT39" s="79"/>
      <c r="OU39" s="79"/>
      <c r="OV39" s="79"/>
      <c r="OW39" s="79"/>
      <c r="OX39" s="79"/>
      <c r="OY39" s="79"/>
      <c r="OZ39" s="79"/>
      <c r="PA39" s="79"/>
      <c r="PB39" s="79"/>
      <c r="PC39" s="79"/>
      <c r="PD39" s="79"/>
      <c r="PE39" s="79"/>
      <c r="PF39" s="79"/>
      <c r="PG39" s="79"/>
      <c r="PH39" s="79"/>
      <c r="PI39" s="79"/>
      <c r="PJ39" s="79"/>
      <c r="PK39" s="79"/>
      <c r="PL39" s="79"/>
      <c r="PM39" s="79"/>
      <c r="PN39" s="79"/>
      <c r="PO39" s="79"/>
      <c r="PP39" s="79"/>
      <c r="PQ39" s="79"/>
      <c r="PR39" s="79"/>
      <c r="PS39" s="79"/>
      <c r="PT39" s="79"/>
      <c r="PU39" s="79"/>
      <c r="PV39" s="79"/>
      <c r="PW39" s="79"/>
      <c r="PX39" s="79"/>
      <c r="PY39" s="79"/>
      <c r="PZ39" s="79"/>
      <c r="QA39" s="79"/>
      <c r="QB39" s="79"/>
      <c r="QC39" s="79"/>
      <c r="QD39" s="79"/>
      <c r="QE39" s="79"/>
      <c r="QF39" s="79"/>
      <c r="QG39" s="79"/>
      <c r="QH39" s="79"/>
      <c r="QI39" s="79"/>
      <c r="QJ39" s="79"/>
      <c r="QK39" s="79"/>
      <c r="QL39" s="79"/>
      <c r="QM39" s="79"/>
      <c r="QN39" s="79"/>
      <c r="QO39" s="79"/>
      <c r="QP39" s="79"/>
      <c r="QQ39" s="79"/>
      <c r="QR39" s="79"/>
      <c r="QS39" s="79"/>
      <c r="QT39" s="79"/>
      <c r="QU39" s="79"/>
      <c r="QV39" s="79"/>
      <c r="QW39" s="79"/>
      <c r="QX39" s="79"/>
      <c r="QY39" s="79"/>
      <c r="QZ39" s="79"/>
      <c r="RA39" s="79"/>
      <c r="RB39" s="79"/>
      <c r="RC39" s="79"/>
      <c r="RD39" s="79"/>
      <c r="RE39" s="79"/>
      <c r="RF39" s="79"/>
      <c r="RG39" s="79"/>
      <c r="RH39" s="79"/>
      <c r="RI39" s="79"/>
      <c r="RJ39" s="79"/>
      <c r="RK39" s="79"/>
      <c r="RL39" s="79"/>
      <c r="RM39" s="79"/>
      <c r="RN39" s="79"/>
      <c r="RO39" s="79"/>
      <c r="RP39" s="79"/>
      <c r="RQ39" s="79"/>
      <c r="RR39" s="79"/>
      <c r="RS39" s="79"/>
      <c r="RT39" s="79"/>
      <c r="RU39" s="79"/>
      <c r="RV39" s="79"/>
      <c r="RW39" s="79"/>
      <c r="RX39" s="79"/>
      <c r="RY39" s="79"/>
      <c r="RZ39" s="79"/>
      <c r="SA39" s="79"/>
      <c r="SB39" s="79"/>
      <c r="SC39" s="79"/>
      <c r="SD39" s="79"/>
      <c r="SE39" s="79"/>
      <c r="SF39" s="79"/>
      <c r="SG39" s="79"/>
      <c r="SH39" s="79"/>
      <c r="SI39" s="79"/>
      <c r="SJ39" s="79"/>
      <c r="SK39" s="79"/>
      <c r="SL39" s="79"/>
      <c r="SM39" s="79"/>
      <c r="SN39" s="79"/>
      <c r="SO39" s="79"/>
      <c r="SP39" s="79"/>
      <c r="SQ39" s="79"/>
      <c r="SR39" s="79"/>
      <c r="SS39" s="79"/>
      <c r="ST39" s="79"/>
      <c r="SU39" s="79"/>
      <c r="SV39" s="79"/>
      <c r="SW39" s="79"/>
      <c r="SX39" s="79"/>
      <c r="SY39" s="79"/>
      <c r="SZ39" s="79"/>
      <c r="TA39" s="79"/>
      <c r="TB39" s="79"/>
      <c r="TC39" s="79"/>
      <c r="TD39" s="79"/>
      <c r="TE39" s="79"/>
      <c r="TF39" s="79"/>
      <c r="TG39" s="79"/>
      <c r="TH39" s="79"/>
      <c r="TI39" s="79"/>
      <c r="TJ39" s="79"/>
      <c r="TK39" s="79"/>
      <c r="TL39" s="79"/>
      <c r="TM39" s="79"/>
      <c r="TN39" s="79"/>
      <c r="TO39" s="79"/>
      <c r="TP39" s="79"/>
      <c r="TQ39" s="79"/>
      <c r="TR39" s="79"/>
      <c r="TS39" s="79"/>
      <c r="TT39" s="79"/>
      <c r="TU39" s="79"/>
      <c r="TV39" s="79"/>
      <c r="TW39" s="79"/>
      <c r="TX39" s="79"/>
      <c r="TY39" s="79"/>
      <c r="TZ39" s="79"/>
      <c r="UA39" s="79"/>
      <c r="UB39" s="79"/>
      <c r="UC39" s="79"/>
      <c r="UD39" s="79"/>
      <c r="UE39" s="79"/>
      <c r="UF39" s="79"/>
      <c r="UG39" s="79"/>
      <c r="UH39" s="79"/>
      <c r="UI39" s="79"/>
      <c r="UJ39" s="79"/>
      <c r="UK39" s="79"/>
      <c r="UL39" s="79"/>
      <c r="UM39" s="79"/>
      <c r="UN39" s="79"/>
      <c r="UO39" s="79"/>
      <c r="UP39" s="79"/>
      <c r="UQ39" s="79"/>
      <c r="UR39" s="79"/>
      <c r="US39" s="79"/>
      <c r="UT39" s="79"/>
      <c r="UU39" s="79"/>
      <c r="UV39" s="79"/>
      <c r="UW39" s="79"/>
      <c r="UX39" s="79"/>
      <c r="UY39" s="79"/>
      <c r="UZ39" s="79"/>
      <c r="VA39" s="79"/>
      <c r="VB39" s="79"/>
      <c r="VC39" s="79"/>
      <c r="VD39" s="79"/>
      <c r="VE39" s="79"/>
      <c r="VF39" s="79"/>
      <c r="VG39" s="79"/>
      <c r="VH39" s="79"/>
      <c r="VI39" s="79"/>
      <c r="VJ39" s="79"/>
      <c r="VK39" s="79"/>
      <c r="VL39" s="79"/>
      <c r="VM39" s="79"/>
      <c r="VN39" s="79"/>
      <c r="VO39" s="79"/>
      <c r="VP39" s="79"/>
      <c r="VQ39" s="79"/>
      <c r="VR39" s="79"/>
      <c r="VS39" s="79"/>
      <c r="VT39" s="79"/>
      <c r="VU39" s="79"/>
      <c r="VV39" s="79"/>
      <c r="VW39" s="79"/>
      <c r="VX39" s="79"/>
      <c r="VY39" s="79"/>
      <c r="VZ39" s="79"/>
      <c r="WA39" s="79"/>
      <c r="WB39" s="79"/>
      <c r="WC39" s="79"/>
      <c r="WD39" s="79"/>
      <c r="WE39" s="79"/>
      <c r="WF39" s="79"/>
      <c r="WG39" s="79"/>
      <c r="WH39" s="79"/>
      <c r="WI39" s="79"/>
      <c r="WJ39" s="79"/>
      <c r="WK39" s="79"/>
      <c r="WL39" s="79"/>
      <c r="WM39" s="79"/>
      <c r="WN39" s="79"/>
      <c r="WO39" s="79"/>
      <c r="WP39" s="79"/>
      <c r="WQ39" s="79"/>
      <c r="WR39" s="79"/>
      <c r="WS39" s="79"/>
      <c r="WT39" s="79"/>
      <c r="WU39" s="79"/>
      <c r="WV39" s="79"/>
      <c r="WW39" s="79"/>
      <c r="WX39" s="79"/>
      <c r="WY39" s="79"/>
      <c r="WZ39" s="79"/>
      <c r="XA39" s="79"/>
      <c r="XB39" s="79"/>
      <c r="XC39" s="79"/>
      <c r="XD39" s="79"/>
      <c r="XE39" s="79"/>
      <c r="XF39" s="79"/>
      <c r="XG39" s="79"/>
      <c r="XH39" s="79"/>
      <c r="XI39" s="79"/>
      <c r="XJ39" s="79"/>
      <c r="XK39" s="79"/>
      <c r="XL39" s="79"/>
      <c r="XM39" s="79"/>
      <c r="XN39" s="79"/>
      <c r="XO39" s="79"/>
      <c r="XP39" s="79"/>
      <c r="XQ39" s="79"/>
      <c r="XR39" s="79"/>
      <c r="XS39" s="79"/>
      <c r="XT39" s="79"/>
      <c r="XU39" s="79"/>
      <c r="XV39" s="79"/>
      <c r="XW39" s="79"/>
      <c r="XX39" s="79"/>
      <c r="XY39" s="79"/>
      <c r="XZ39" s="79"/>
      <c r="YA39" s="79"/>
      <c r="YB39" s="79"/>
      <c r="YC39" s="79"/>
      <c r="YD39" s="79"/>
      <c r="YE39" s="79"/>
      <c r="YF39" s="79"/>
      <c r="YG39" s="79"/>
      <c r="YH39" s="79"/>
      <c r="YI39" s="79"/>
      <c r="YJ39" s="79"/>
      <c r="YK39" s="79"/>
      <c r="YL39" s="79"/>
      <c r="YM39" s="79"/>
      <c r="YN39" s="79"/>
      <c r="YO39" s="79"/>
      <c r="YP39" s="79"/>
      <c r="YQ39" s="79"/>
      <c r="YR39" s="79"/>
      <c r="YS39" s="79"/>
      <c r="YT39" s="79"/>
      <c r="YU39" s="79"/>
      <c r="YV39" s="79"/>
      <c r="YW39" s="79"/>
      <c r="YX39" s="79"/>
      <c r="YY39" s="79"/>
      <c r="YZ39" s="79"/>
      <c r="ZA39" s="79"/>
      <c r="ZB39" s="79"/>
      <c r="ZC39" s="79"/>
      <c r="ZD39" s="79"/>
      <c r="ZE39" s="79"/>
      <c r="ZF39" s="79"/>
      <c r="ZG39" s="79"/>
      <c r="ZH39" s="79"/>
      <c r="ZI39" s="79"/>
      <c r="ZJ39" s="79"/>
      <c r="ZK39" s="79"/>
      <c r="ZL39" s="79"/>
      <c r="ZM39" s="79"/>
      <c r="ZN39" s="79"/>
      <c r="ZO39" s="79"/>
      <c r="ZP39" s="79"/>
      <c r="ZQ39" s="79"/>
      <c r="ZR39" s="79"/>
      <c r="ZS39" s="79"/>
      <c r="ZT39" s="79"/>
      <c r="ZU39" s="79"/>
      <c r="ZV39" s="79"/>
      <c r="ZW39" s="79"/>
      <c r="ZX39" s="79"/>
      <c r="ZY39" s="79"/>
      <c r="ZZ39" s="79"/>
      <c r="AAA39" s="79"/>
      <c r="AAB39" s="79"/>
      <c r="AAC39" s="79"/>
      <c r="AAD39" s="79"/>
      <c r="AAE39" s="79"/>
      <c r="AAF39" s="79"/>
      <c r="AAG39" s="79"/>
      <c r="AAH39" s="79"/>
      <c r="AAI39" s="79"/>
      <c r="AAJ39" s="79"/>
      <c r="AAK39" s="79"/>
      <c r="AAL39" s="79"/>
      <c r="AAM39" s="79"/>
      <c r="AAN39" s="79"/>
      <c r="AAO39" s="79"/>
      <c r="AAP39" s="79"/>
      <c r="AAQ39" s="79"/>
      <c r="AAR39" s="79"/>
      <c r="AAS39" s="79"/>
      <c r="AAT39" s="79"/>
      <c r="AAU39" s="79"/>
      <c r="AAV39" s="79"/>
      <c r="AAW39" s="79"/>
      <c r="AAX39" s="79"/>
      <c r="AAY39" s="79"/>
      <c r="AAZ39" s="79"/>
      <c r="ABA39" s="79"/>
      <c r="ABB39" s="79"/>
      <c r="ABC39" s="79"/>
      <c r="ABD39" s="79"/>
      <c r="ABE39" s="79"/>
      <c r="ABF39" s="79"/>
      <c r="ABG39" s="79"/>
      <c r="ABH39" s="79"/>
      <c r="ABI39" s="79"/>
      <c r="ABJ39" s="79"/>
      <c r="ABK39" s="79"/>
      <c r="ABL39" s="79"/>
      <c r="ABM39" s="79"/>
      <c r="ABN39" s="79"/>
      <c r="ABO39" s="79"/>
      <c r="ABP39" s="79"/>
      <c r="ABQ39" s="79"/>
      <c r="ABR39" s="79"/>
      <c r="ABS39" s="79"/>
      <c r="ABT39" s="79"/>
      <c r="ABU39" s="79"/>
      <c r="ABV39" s="79"/>
      <c r="ABW39" s="79"/>
      <c r="ABX39" s="79"/>
      <c r="ABY39" s="79"/>
      <c r="ABZ39" s="79"/>
      <c r="ACA39" s="79"/>
      <c r="ACB39" s="79"/>
      <c r="ACC39" s="79"/>
      <c r="ACD39" s="79"/>
      <c r="ACE39" s="79"/>
      <c r="ACF39" s="79"/>
      <c r="ACG39" s="79"/>
      <c r="ACH39" s="79"/>
      <c r="ACI39" s="79"/>
      <c r="ACJ39" s="79"/>
      <c r="ACK39" s="79"/>
      <c r="ACL39" s="79"/>
      <c r="ACM39" s="79"/>
      <c r="ACN39" s="79"/>
      <c r="ACO39" s="79"/>
      <c r="ACP39" s="79"/>
      <c r="ACQ39" s="79"/>
      <c r="ACR39" s="79"/>
      <c r="ACS39" s="79"/>
      <c r="ACT39" s="79"/>
      <c r="ACU39" s="79"/>
      <c r="ACV39" s="79"/>
      <c r="ACW39" s="79"/>
      <c r="ACX39" s="79"/>
      <c r="ACY39" s="79"/>
      <c r="ACZ39" s="79"/>
      <c r="ADA39" s="79"/>
      <c r="ADB39" s="79"/>
      <c r="ADC39" s="79"/>
      <c r="ADD39" s="79"/>
      <c r="ADE39" s="79"/>
      <c r="ADF39" s="79"/>
      <c r="ADG39" s="79"/>
      <c r="ADH39" s="79"/>
      <c r="ADI39" s="79"/>
      <c r="ADJ39" s="79"/>
      <c r="ADK39" s="79"/>
      <c r="ADL39" s="79"/>
      <c r="ADM39" s="79"/>
      <c r="ADN39" s="79"/>
      <c r="ADO39" s="79"/>
      <c r="ADP39" s="79"/>
      <c r="ADQ39" s="79"/>
      <c r="ADR39" s="79"/>
      <c r="ADS39" s="79"/>
      <c r="ADT39" s="79"/>
      <c r="ADU39" s="79"/>
      <c r="ADV39" s="79"/>
      <c r="ADW39" s="79"/>
      <c r="ADX39" s="79"/>
      <c r="ADY39" s="79"/>
      <c r="ADZ39" s="79"/>
      <c r="AEA39" s="79"/>
      <c r="AEB39" s="79"/>
      <c r="AEC39" s="79"/>
      <c r="AED39" s="79"/>
      <c r="AEE39" s="79"/>
      <c r="AEF39" s="79"/>
      <c r="AEG39" s="79"/>
      <c r="AEH39" s="79"/>
      <c r="AEI39" s="79"/>
      <c r="AEJ39" s="79"/>
      <c r="AEK39" s="79"/>
      <c r="AEL39" s="79"/>
      <c r="AEM39" s="79"/>
      <c r="AEN39" s="79"/>
      <c r="AEO39" s="79"/>
      <c r="AEP39" s="79"/>
      <c r="AEQ39" s="79"/>
      <c r="AER39" s="79"/>
      <c r="AES39" s="79"/>
      <c r="AET39" s="79"/>
      <c r="AEU39" s="79"/>
      <c r="AEV39" s="79"/>
      <c r="AEW39" s="79"/>
      <c r="AEX39" s="79"/>
      <c r="AEY39" s="79"/>
      <c r="AEZ39" s="79"/>
      <c r="AFA39" s="79"/>
      <c r="AFB39" s="79"/>
      <c r="AFC39" s="79"/>
      <c r="AFD39" s="79"/>
      <c r="AFE39" s="79"/>
      <c r="AFF39" s="79"/>
      <c r="AFG39" s="79"/>
      <c r="AFH39" s="79"/>
      <c r="AFI39" s="79"/>
      <c r="AFJ39" s="79"/>
      <c r="AFK39" s="79"/>
      <c r="AFL39" s="79"/>
      <c r="AFM39" s="79"/>
      <c r="AFN39" s="79"/>
      <c r="AFO39" s="79"/>
      <c r="AFP39" s="79"/>
      <c r="AFQ39" s="79"/>
      <c r="AFR39" s="79"/>
      <c r="AFS39" s="79"/>
      <c r="AFT39" s="79"/>
      <c r="AFU39" s="79"/>
      <c r="AFV39" s="79"/>
      <c r="AFW39" s="79"/>
      <c r="AFX39" s="79"/>
      <c r="AFY39" s="79"/>
      <c r="AFZ39" s="79"/>
      <c r="AGA39" s="79"/>
      <c r="AGB39" s="79"/>
      <c r="AGC39" s="79"/>
      <c r="AGD39" s="79"/>
      <c r="AGE39" s="79"/>
      <c r="AGF39" s="79"/>
      <c r="AGG39" s="79"/>
      <c r="AGH39" s="79"/>
      <c r="AGI39" s="79"/>
      <c r="AGJ39" s="79"/>
      <c r="AGK39" s="79"/>
      <c r="AGL39" s="79"/>
      <c r="AGM39" s="79"/>
      <c r="AGN39" s="79"/>
      <c r="AGO39" s="79"/>
      <c r="AGP39" s="79"/>
      <c r="AGQ39" s="79"/>
      <c r="AGR39" s="79"/>
      <c r="AGS39" s="79"/>
      <c r="AGT39" s="79"/>
      <c r="AGU39" s="79"/>
      <c r="AGV39" s="79"/>
      <c r="AGW39" s="79"/>
      <c r="AGX39" s="79"/>
      <c r="AGY39" s="79"/>
      <c r="AGZ39" s="79"/>
      <c r="AHA39" s="79"/>
      <c r="AHB39" s="79"/>
      <c r="AHC39" s="79"/>
      <c r="AHD39" s="79"/>
      <c r="AHE39" s="79"/>
      <c r="AHF39" s="79"/>
      <c r="AHG39" s="79"/>
      <c r="AHH39" s="79"/>
      <c r="AHI39" s="79"/>
      <c r="AHJ39" s="79"/>
      <c r="AHK39" s="79"/>
      <c r="AHL39" s="79"/>
      <c r="AHM39" s="79"/>
      <c r="AHN39" s="79"/>
      <c r="AHO39" s="79"/>
      <c r="AHP39" s="79"/>
    </row>
    <row r="40" spans="1:900" s="56" customFormat="1" ht="31.75" customHeight="1" x14ac:dyDescent="0.75">
      <c r="A40" s="1991"/>
      <c r="B40" s="2114"/>
      <c r="C40" s="469">
        <v>4.2</v>
      </c>
      <c r="D40" s="418" t="s">
        <v>116</v>
      </c>
      <c r="E40" s="425" t="s">
        <v>25</v>
      </c>
      <c r="F40" s="425" t="s">
        <v>12</v>
      </c>
      <c r="G40" s="214">
        <f t="array" ref="G40">INDEX('Salary . staff rates'!$A$6:$C$28,MATCH(1,('Salary . staff rates'!$A$6:$A$28=E40)*('Salary . staff rates'!$B$6:$B$28=F40),0),3)</f>
        <v>75000</v>
      </c>
      <c r="H40" s="214">
        <f t="shared" si="0"/>
        <v>526.31578947368428</v>
      </c>
      <c r="I40" s="345" t="s">
        <v>0</v>
      </c>
      <c r="J40" s="346" t="s">
        <v>0</v>
      </c>
      <c r="K40" s="433">
        <v>0</v>
      </c>
      <c r="L40" s="347">
        <f t="shared" si="16"/>
        <v>0</v>
      </c>
      <c r="M40" s="381" t="s">
        <v>31</v>
      </c>
      <c r="N40" s="349">
        <f>IF(M40="Yes",L40*'Salary . staff rates'!$C$34,0)</f>
        <v>0</v>
      </c>
      <c r="O40" s="55"/>
      <c r="P40" s="1848">
        <v>1</v>
      </c>
      <c r="Q40" s="1848">
        <v>1</v>
      </c>
      <c r="R40" s="55"/>
      <c r="S40" s="55"/>
      <c r="T40" s="55"/>
      <c r="U40" s="55"/>
      <c r="V40" s="55"/>
      <c r="W40" s="156"/>
      <c r="X40" s="18"/>
      <c r="Y40" s="1848">
        <f t="shared" si="29"/>
        <v>0</v>
      </c>
      <c r="Z40" s="1848">
        <f t="shared" si="30"/>
        <v>0</v>
      </c>
      <c r="AA40" s="18"/>
      <c r="AB40" s="1848">
        <f t="shared" si="31"/>
        <v>0</v>
      </c>
      <c r="AC40" s="1848">
        <f t="shared" si="32"/>
        <v>0</v>
      </c>
      <c r="AD40" s="18"/>
      <c r="AE40" s="18"/>
      <c r="AF40" s="18"/>
      <c r="AG40" s="18"/>
      <c r="AH40" s="18"/>
      <c r="AI40" s="18"/>
      <c r="AJ40" s="18"/>
      <c r="AL40" s="221"/>
      <c r="AN40" s="1015">
        <f t="shared" si="33"/>
        <v>0</v>
      </c>
      <c r="AO40" s="1015">
        <f t="shared" si="34"/>
        <v>0</v>
      </c>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c r="HN40" s="79"/>
      <c r="HO40" s="79"/>
      <c r="HP40" s="79"/>
      <c r="HQ40" s="79"/>
      <c r="HR40" s="79"/>
      <c r="HS40" s="79"/>
      <c r="HT40" s="79"/>
      <c r="HU40" s="79"/>
      <c r="HV40" s="79"/>
      <c r="HW40" s="79"/>
      <c r="HX40" s="79"/>
      <c r="HY40" s="79"/>
      <c r="HZ40" s="79"/>
      <c r="IA40" s="79"/>
      <c r="IB40" s="79"/>
      <c r="IC40" s="79"/>
      <c r="ID40" s="79"/>
      <c r="IE40" s="79"/>
      <c r="IF40" s="79"/>
      <c r="IG40" s="79"/>
      <c r="IH40" s="79"/>
      <c r="II40" s="79"/>
      <c r="IJ40" s="79"/>
      <c r="IK40" s="79"/>
      <c r="IL40" s="79"/>
      <c r="IM40" s="79"/>
      <c r="IN40" s="79"/>
      <c r="IO40" s="79"/>
      <c r="IP40" s="79"/>
      <c r="IQ40" s="79"/>
      <c r="IR40" s="79"/>
      <c r="IS40" s="79"/>
      <c r="IT40" s="79"/>
      <c r="IU40" s="79"/>
      <c r="IV40" s="79"/>
      <c r="IW40" s="79"/>
      <c r="IX40" s="79"/>
      <c r="IY40" s="79"/>
      <c r="IZ40" s="79"/>
      <c r="JA40" s="79"/>
      <c r="JB40" s="79"/>
      <c r="JC40" s="79"/>
      <c r="JD40" s="79"/>
      <c r="JE40" s="79"/>
      <c r="JF40" s="79"/>
      <c r="JG40" s="79"/>
      <c r="JH40" s="79"/>
      <c r="JI40" s="79"/>
      <c r="JJ40" s="79"/>
      <c r="JK40" s="79"/>
      <c r="JL40" s="79"/>
      <c r="JM40" s="79"/>
      <c r="JN40" s="79"/>
      <c r="JO40" s="79"/>
      <c r="JP40" s="79"/>
      <c r="JQ40" s="79"/>
      <c r="JR40" s="79"/>
      <c r="JS40" s="79"/>
      <c r="JT40" s="79"/>
      <c r="JU40" s="79"/>
      <c r="JV40" s="79"/>
      <c r="JW40" s="79"/>
      <c r="JX40" s="79"/>
      <c r="JY40" s="79"/>
      <c r="JZ40" s="79"/>
      <c r="KA40" s="79"/>
      <c r="KB40" s="79"/>
      <c r="KC40" s="79"/>
      <c r="KD40" s="79"/>
      <c r="KE40" s="79"/>
      <c r="KF40" s="79"/>
      <c r="KG40" s="79"/>
      <c r="KH40" s="79"/>
      <c r="KI40" s="79"/>
      <c r="KJ40" s="79"/>
      <c r="KK40" s="79"/>
      <c r="KL40" s="79"/>
      <c r="KM40" s="79"/>
      <c r="KN40" s="79"/>
      <c r="KO40" s="79"/>
      <c r="KP40" s="79"/>
      <c r="KQ40" s="79"/>
      <c r="KR40" s="79"/>
      <c r="KS40" s="79"/>
      <c r="KT40" s="79"/>
      <c r="KU40" s="79"/>
      <c r="KV40" s="79"/>
      <c r="KW40" s="79"/>
      <c r="KX40" s="79"/>
      <c r="KY40" s="79"/>
      <c r="KZ40" s="79"/>
      <c r="LA40" s="79"/>
      <c r="LB40" s="79"/>
      <c r="LC40" s="79"/>
      <c r="LD40" s="79"/>
      <c r="LE40" s="79"/>
      <c r="LF40" s="79"/>
      <c r="LG40" s="79"/>
      <c r="LH40" s="79"/>
      <c r="LI40" s="79"/>
      <c r="LJ40" s="79"/>
      <c r="LK40" s="79"/>
      <c r="LL40" s="79"/>
      <c r="LM40" s="79"/>
      <c r="LN40" s="79"/>
      <c r="LO40" s="79"/>
      <c r="LP40" s="79"/>
      <c r="LQ40" s="79"/>
      <c r="LR40" s="79"/>
      <c r="LS40" s="79"/>
      <c r="LT40" s="79"/>
      <c r="LU40" s="79"/>
      <c r="LV40" s="79"/>
      <c r="LW40" s="79"/>
      <c r="LX40" s="79"/>
      <c r="LY40" s="79"/>
      <c r="LZ40" s="79"/>
      <c r="MA40" s="79"/>
      <c r="MB40" s="79"/>
      <c r="MC40" s="79"/>
      <c r="MD40" s="79"/>
      <c r="ME40" s="79"/>
      <c r="MF40" s="79"/>
      <c r="MG40" s="79"/>
      <c r="MH40" s="79"/>
      <c r="MI40" s="79"/>
      <c r="MJ40" s="79"/>
      <c r="MK40" s="79"/>
      <c r="ML40" s="79"/>
      <c r="MM40" s="79"/>
      <c r="MN40" s="79"/>
      <c r="MO40" s="79"/>
      <c r="MP40" s="79"/>
      <c r="MQ40" s="79"/>
      <c r="MR40" s="79"/>
      <c r="MS40" s="79"/>
      <c r="MT40" s="79"/>
      <c r="MU40" s="79"/>
      <c r="MV40" s="79"/>
      <c r="MW40" s="79"/>
      <c r="MX40" s="79"/>
      <c r="MY40" s="79"/>
      <c r="MZ40" s="79"/>
      <c r="NA40" s="79"/>
      <c r="NB40" s="79"/>
      <c r="NC40" s="79"/>
      <c r="ND40" s="79"/>
      <c r="NE40" s="79"/>
      <c r="NF40" s="79"/>
      <c r="NG40" s="79"/>
      <c r="NH40" s="79"/>
      <c r="NI40" s="79"/>
      <c r="NJ40" s="79"/>
      <c r="NK40" s="79"/>
      <c r="NL40" s="79"/>
      <c r="NM40" s="79"/>
      <c r="NN40" s="79"/>
      <c r="NO40" s="79"/>
      <c r="NP40" s="79"/>
      <c r="NQ40" s="79"/>
      <c r="NR40" s="79"/>
      <c r="NS40" s="79"/>
      <c r="NT40" s="79"/>
      <c r="NU40" s="79"/>
      <c r="NV40" s="79"/>
      <c r="NW40" s="79"/>
      <c r="NX40" s="79"/>
      <c r="NY40" s="79"/>
      <c r="NZ40" s="79"/>
      <c r="OA40" s="79"/>
      <c r="OB40" s="79"/>
      <c r="OC40" s="79"/>
      <c r="OD40" s="79"/>
      <c r="OE40" s="79"/>
      <c r="OF40" s="79"/>
      <c r="OG40" s="79"/>
      <c r="OH40" s="79"/>
      <c r="OI40" s="79"/>
      <c r="OJ40" s="79"/>
      <c r="OK40" s="79"/>
      <c r="OL40" s="79"/>
      <c r="OM40" s="79"/>
      <c r="ON40" s="79"/>
      <c r="OO40" s="79"/>
      <c r="OP40" s="79"/>
      <c r="OQ40" s="79"/>
      <c r="OR40" s="79"/>
      <c r="OS40" s="79"/>
      <c r="OT40" s="79"/>
      <c r="OU40" s="79"/>
      <c r="OV40" s="79"/>
      <c r="OW40" s="79"/>
      <c r="OX40" s="79"/>
      <c r="OY40" s="79"/>
      <c r="OZ40" s="79"/>
      <c r="PA40" s="79"/>
      <c r="PB40" s="79"/>
      <c r="PC40" s="79"/>
      <c r="PD40" s="79"/>
      <c r="PE40" s="79"/>
      <c r="PF40" s="79"/>
      <c r="PG40" s="79"/>
      <c r="PH40" s="79"/>
      <c r="PI40" s="79"/>
      <c r="PJ40" s="79"/>
      <c r="PK40" s="79"/>
      <c r="PL40" s="79"/>
      <c r="PM40" s="79"/>
      <c r="PN40" s="79"/>
      <c r="PO40" s="79"/>
      <c r="PP40" s="79"/>
      <c r="PQ40" s="79"/>
      <c r="PR40" s="79"/>
      <c r="PS40" s="79"/>
      <c r="PT40" s="79"/>
      <c r="PU40" s="79"/>
      <c r="PV40" s="79"/>
      <c r="PW40" s="79"/>
      <c r="PX40" s="79"/>
      <c r="PY40" s="79"/>
      <c r="PZ40" s="79"/>
      <c r="QA40" s="79"/>
      <c r="QB40" s="79"/>
      <c r="QC40" s="79"/>
      <c r="QD40" s="79"/>
      <c r="QE40" s="79"/>
      <c r="QF40" s="79"/>
      <c r="QG40" s="79"/>
      <c r="QH40" s="79"/>
      <c r="QI40" s="79"/>
      <c r="QJ40" s="79"/>
      <c r="QK40" s="79"/>
      <c r="QL40" s="79"/>
      <c r="QM40" s="79"/>
      <c r="QN40" s="79"/>
      <c r="QO40" s="79"/>
      <c r="QP40" s="79"/>
      <c r="QQ40" s="79"/>
      <c r="QR40" s="79"/>
      <c r="QS40" s="79"/>
      <c r="QT40" s="79"/>
      <c r="QU40" s="79"/>
      <c r="QV40" s="79"/>
      <c r="QW40" s="79"/>
      <c r="QX40" s="79"/>
      <c r="QY40" s="79"/>
      <c r="QZ40" s="79"/>
      <c r="RA40" s="79"/>
      <c r="RB40" s="79"/>
      <c r="RC40" s="79"/>
      <c r="RD40" s="79"/>
      <c r="RE40" s="79"/>
      <c r="RF40" s="79"/>
      <c r="RG40" s="79"/>
      <c r="RH40" s="79"/>
      <c r="RI40" s="79"/>
      <c r="RJ40" s="79"/>
      <c r="RK40" s="79"/>
      <c r="RL40" s="79"/>
      <c r="RM40" s="79"/>
      <c r="RN40" s="79"/>
      <c r="RO40" s="79"/>
      <c r="RP40" s="79"/>
      <c r="RQ40" s="79"/>
      <c r="RR40" s="79"/>
      <c r="RS40" s="79"/>
      <c r="RT40" s="79"/>
      <c r="RU40" s="79"/>
      <c r="RV40" s="79"/>
      <c r="RW40" s="79"/>
      <c r="RX40" s="79"/>
      <c r="RY40" s="79"/>
      <c r="RZ40" s="79"/>
      <c r="SA40" s="79"/>
      <c r="SB40" s="79"/>
      <c r="SC40" s="79"/>
      <c r="SD40" s="79"/>
      <c r="SE40" s="79"/>
      <c r="SF40" s="79"/>
      <c r="SG40" s="79"/>
      <c r="SH40" s="79"/>
      <c r="SI40" s="79"/>
      <c r="SJ40" s="79"/>
      <c r="SK40" s="79"/>
      <c r="SL40" s="79"/>
      <c r="SM40" s="79"/>
      <c r="SN40" s="79"/>
      <c r="SO40" s="79"/>
      <c r="SP40" s="79"/>
      <c r="SQ40" s="79"/>
      <c r="SR40" s="79"/>
      <c r="SS40" s="79"/>
      <c r="ST40" s="79"/>
      <c r="SU40" s="79"/>
      <c r="SV40" s="79"/>
      <c r="SW40" s="79"/>
      <c r="SX40" s="79"/>
      <c r="SY40" s="79"/>
      <c r="SZ40" s="79"/>
      <c r="TA40" s="79"/>
      <c r="TB40" s="79"/>
      <c r="TC40" s="79"/>
      <c r="TD40" s="79"/>
      <c r="TE40" s="79"/>
      <c r="TF40" s="79"/>
      <c r="TG40" s="79"/>
      <c r="TH40" s="79"/>
      <c r="TI40" s="79"/>
      <c r="TJ40" s="79"/>
      <c r="TK40" s="79"/>
      <c r="TL40" s="79"/>
      <c r="TM40" s="79"/>
      <c r="TN40" s="79"/>
      <c r="TO40" s="79"/>
      <c r="TP40" s="79"/>
      <c r="TQ40" s="79"/>
      <c r="TR40" s="79"/>
      <c r="TS40" s="79"/>
      <c r="TT40" s="79"/>
      <c r="TU40" s="79"/>
      <c r="TV40" s="79"/>
      <c r="TW40" s="79"/>
      <c r="TX40" s="79"/>
      <c r="TY40" s="79"/>
      <c r="TZ40" s="79"/>
      <c r="UA40" s="79"/>
      <c r="UB40" s="79"/>
      <c r="UC40" s="79"/>
      <c r="UD40" s="79"/>
      <c r="UE40" s="79"/>
      <c r="UF40" s="79"/>
      <c r="UG40" s="79"/>
      <c r="UH40" s="79"/>
      <c r="UI40" s="79"/>
      <c r="UJ40" s="79"/>
      <c r="UK40" s="79"/>
      <c r="UL40" s="79"/>
      <c r="UM40" s="79"/>
      <c r="UN40" s="79"/>
      <c r="UO40" s="79"/>
      <c r="UP40" s="79"/>
      <c r="UQ40" s="79"/>
      <c r="UR40" s="79"/>
      <c r="US40" s="79"/>
      <c r="UT40" s="79"/>
      <c r="UU40" s="79"/>
      <c r="UV40" s="79"/>
      <c r="UW40" s="79"/>
      <c r="UX40" s="79"/>
      <c r="UY40" s="79"/>
      <c r="UZ40" s="79"/>
      <c r="VA40" s="79"/>
      <c r="VB40" s="79"/>
      <c r="VC40" s="79"/>
      <c r="VD40" s="79"/>
      <c r="VE40" s="79"/>
      <c r="VF40" s="79"/>
      <c r="VG40" s="79"/>
      <c r="VH40" s="79"/>
      <c r="VI40" s="79"/>
      <c r="VJ40" s="79"/>
      <c r="VK40" s="79"/>
      <c r="VL40" s="79"/>
      <c r="VM40" s="79"/>
      <c r="VN40" s="79"/>
      <c r="VO40" s="79"/>
      <c r="VP40" s="79"/>
      <c r="VQ40" s="79"/>
      <c r="VR40" s="79"/>
      <c r="VS40" s="79"/>
      <c r="VT40" s="79"/>
      <c r="VU40" s="79"/>
      <c r="VV40" s="79"/>
      <c r="VW40" s="79"/>
      <c r="VX40" s="79"/>
      <c r="VY40" s="79"/>
      <c r="VZ40" s="79"/>
      <c r="WA40" s="79"/>
      <c r="WB40" s="79"/>
      <c r="WC40" s="79"/>
      <c r="WD40" s="79"/>
      <c r="WE40" s="79"/>
      <c r="WF40" s="79"/>
      <c r="WG40" s="79"/>
      <c r="WH40" s="79"/>
      <c r="WI40" s="79"/>
      <c r="WJ40" s="79"/>
      <c r="WK40" s="79"/>
      <c r="WL40" s="79"/>
      <c r="WM40" s="79"/>
      <c r="WN40" s="79"/>
      <c r="WO40" s="79"/>
      <c r="WP40" s="79"/>
      <c r="WQ40" s="79"/>
      <c r="WR40" s="79"/>
      <c r="WS40" s="79"/>
      <c r="WT40" s="79"/>
      <c r="WU40" s="79"/>
      <c r="WV40" s="79"/>
      <c r="WW40" s="79"/>
      <c r="WX40" s="79"/>
      <c r="WY40" s="79"/>
      <c r="WZ40" s="79"/>
      <c r="XA40" s="79"/>
      <c r="XB40" s="79"/>
      <c r="XC40" s="79"/>
      <c r="XD40" s="79"/>
      <c r="XE40" s="79"/>
      <c r="XF40" s="79"/>
      <c r="XG40" s="79"/>
      <c r="XH40" s="79"/>
      <c r="XI40" s="79"/>
      <c r="XJ40" s="79"/>
      <c r="XK40" s="79"/>
      <c r="XL40" s="79"/>
      <c r="XM40" s="79"/>
      <c r="XN40" s="79"/>
      <c r="XO40" s="79"/>
      <c r="XP40" s="79"/>
      <c r="XQ40" s="79"/>
      <c r="XR40" s="79"/>
      <c r="XS40" s="79"/>
      <c r="XT40" s="79"/>
      <c r="XU40" s="79"/>
      <c r="XV40" s="79"/>
      <c r="XW40" s="79"/>
      <c r="XX40" s="79"/>
      <c r="XY40" s="79"/>
      <c r="XZ40" s="79"/>
      <c r="YA40" s="79"/>
      <c r="YB40" s="79"/>
      <c r="YC40" s="79"/>
      <c r="YD40" s="79"/>
      <c r="YE40" s="79"/>
      <c r="YF40" s="79"/>
      <c r="YG40" s="79"/>
      <c r="YH40" s="79"/>
      <c r="YI40" s="79"/>
      <c r="YJ40" s="79"/>
      <c r="YK40" s="79"/>
      <c r="YL40" s="79"/>
      <c r="YM40" s="79"/>
      <c r="YN40" s="79"/>
      <c r="YO40" s="79"/>
      <c r="YP40" s="79"/>
      <c r="YQ40" s="79"/>
      <c r="YR40" s="79"/>
      <c r="YS40" s="79"/>
      <c r="YT40" s="79"/>
      <c r="YU40" s="79"/>
      <c r="YV40" s="79"/>
      <c r="YW40" s="79"/>
      <c r="YX40" s="79"/>
      <c r="YY40" s="79"/>
      <c r="YZ40" s="79"/>
      <c r="ZA40" s="79"/>
      <c r="ZB40" s="79"/>
      <c r="ZC40" s="79"/>
      <c r="ZD40" s="79"/>
      <c r="ZE40" s="79"/>
      <c r="ZF40" s="79"/>
      <c r="ZG40" s="79"/>
      <c r="ZH40" s="79"/>
      <c r="ZI40" s="79"/>
      <c r="ZJ40" s="79"/>
      <c r="ZK40" s="79"/>
      <c r="ZL40" s="79"/>
      <c r="ZM40" s="79"/>
      <c r="ZN40" s="79"/>
      <c r="ZO40" s="79"/>
      <c r="ZP40" s="79"/>
      <c r="ZQ40" s="79"/>
      <c r="ZR40" s="79"/>
      <c r="ZS40" s="79"/>
      <c r="ZT40" s="79"/>
      <c r="ZU40" s="79"/>
      <c r="ZV40" s="79"/>
      <c r="ZW40" s="79"/>
      <c r="ZX40" s="79"/>
      <c r="ZY40" s="79"/>
      <c r="ZZ40" s="79"/>
      <c r="AAA40" s="79"/>
      <c r="AAB40" s="79"/>
      <c r="AAC40" s="79"/>
      <c r="AAD40" s="79"/>
      <c r="AAE40" s="79"/>
      <c r="AAF40" s="79"/>
      <c r="AAG40" s="79"/>
      <c r="AAH40" s="79"/>
      <c r="AAI40" s="79"/>
      <c r="AAJ40" s="79"/>
      <c r="AAK40" s="79"/>
      <c r="AAL40" s="79"/>
      <c r="AAM40" s="79"/>
      <c r="AAN40" s="79"/>
      <c r="AAO40" s="79"/>
      <c r="AAP40" s="79"/>
      <c r="AAQ40" s="79"/>
      <c r="AAR40" s="79"/>
      <c r="AAS40" s="79"/>
      <c r="AAT40" s="79"/>
      <c r="AAU40" s="79"/>
      <c r="AAV40" s="79"/>
      <c r="AAW40" s="79"/>
      <c r="AAX40" s="79"/>
      <c r="AAY40" s="79"/>
      <c r="AAZ40" s="79"/>
      <c r="ABA40" s="79"/>
      <c r="ABB40" s="79"/>
      <c r="ABC40" s="79"/>
      <c r="ABD40" s="79"/>
      <c r="ABE40" s="79"/>
      <c r="ABF40" s="79"/>
      <c r="ABG40" s="79"/>
      <c r="ABH40" s="79"/>
      <c r="ABI40" s="79"/>
      <c r="ABJ40" s="79"/>
      <c r="ABK40" s="79"/>
      <c r="ABL40" s="79"/>
      <c r="ABM40" s="79"/>
      <c r="ABN40" s="79"/>
      <c r="ABO40" s="79"/>
      <c r="ABP40" s="79"/>
      <c r="ABQ40" s="79"/>
      <c r="ABR40" s="79"/>
      <c r="ABS40" s="79"/>
      <c r="ABT40" s="79"/>
      <c r="ABU40" s="79"/>
      <c r="ABV40" s="79"/>
      <c r="ABW40" s="79"/>
      <c r="ABX40" s="79"/>
      <c r="ABY40" s="79"/>
      <c r="ABZ40" s="79"/>
      <c r="ACA40" s="79"/>
      <c r="ACB40" s="79"/>
      <c r="ACC40" s="79"/>
      <c r="ACD40" s="79"/>
      <c r="ACE40" s="79"/>
      <c r="ACF40" s="79"/>
      <c r="ACG40" s="79"/>
      <c r="ACH40" s="79"/>
      <c r="ACI40" s="79"/>
      <c r="ACJ40" s="79"/>
      <c r="ACK40" s="79"/>
      <c r="ACL40" s="79"/>
      <c r="ACM40" s="79"/>
      <c r="ACN40" s="79"/>
      <c r="ACO40" s="79"/>
      <c r="ACP40" s="79"/>
      <c r="ACQ40" s="79"/>
      <c r="ACR40" s="79"/>
      <c r="ACS40" s="79"/>
      <c r="ACT40" s="79"/>
      <c r="ACU40" s="79"/>
      <c r="ACV40" s="79"/>
      <c r="ACW40" s="79"/>
      <c r="ACX40" s="79"/>
      <c r="ACY40" s="79"/>
      <c r="ACZ40" s="79"/>
      <c r="ADA40" s="79"/>
      <c r="ADB40" s="79"/>
      <c r="ADC40" s="79"/>
      <c r="ADD40" s="79"/>
      <c r="ADE40" s="79"/>
      <c r="ADF40" s="79"/>
      <c r="ADG40" s="79"/>
      <c r="ADH40" s="79"/>
      <c r="ADI40" s="79"/>
      <c r="ADJ40" s="79"/>
      <c r="ADK40" s="79"/>
      <c r="ADL40" s="79"/>
      <c r="ADM40" s="79"/>
      <c r="ADN40" s="79"/>
      <c r="ADO40" s="79"/>
      <c r="ADP40" s="79"/>
      <c r="ADQ40" s="79"/>
      <c r="ADR40" s="79"/>
      <c r="ADS40" s="79"/>
      <c r="ADT40" s="79"/>
      <c r="ADU40" s="79"/>
      <c r="ADV40" s="79"/>
      <c r="ADW40" s="79"/>
      <c r="ADX40" s="79"/>
      <c r="ADY40" s="79"/>
      <c r="ADZ40" s="79"/>
      <c r="AEA40" s="79"/>
      <c r="AEB40" s="79"/>
      <c r="AEC40" s="79"/>
      <c r="AED40" s="79"/>
      <c r="AEE40" s="79"/>
      <c r="AEF40" s="79"/>
      <c r="AEG40" s="79"/>
      <c r="AEH40" s="79"/>
      <c r="AEI40" s="79"/>
      <c r="AEJ40" s="79"/>
      <c r="AEK40" s="79"/>
      <c r="AEL40" s="79"/>
      <c r="AEM40" s="79"/>
      <c r="AEN40" s="79"/>
      <c r="AEO40" s="79"/>
      <c r="AEP40" s="79"/>
      <c r="AEQ40" s="79"/>
      <c r="AER40" s="79"/>
      <c r="AES40" s="79"/>
      <c r="AET40" s="79"/>
      <c r="AEU40" s="79"/>
      <c r="AEV40" s="79"/>
      <c r="AEW40" s="79"/>
      <c r="AEX40" s="79"/>
      <c r="AEY40" s="79"/>
      <c r="AEZ40" s="79"/>
      <c r="AFA40" s="79"/>
      <c r="AFB40" s="79"/>
      <c r="AFC40" s="79"/>
      <c r="AFD40" s="79"/>
      <c r="AFE40" s="79"/>
      <c r="AFF40" s="79"/>
      <c r="AFG40" s="79"/>
      <c r="AFH40" s="79"/>
      <c r="AFI40" s="79"/>
      <c r="AFJ40" s="79"/>
      <c r="AFK40" s="79"/>
      <c r="AFL40" s="79"/>
      <c r="AFM40" s="79"/>
      <c r="AFN40" s="79"/>
      <c r="AFO40" s="79"/>
      <c r="AFP40" s="79"/>
      <c r="AFQ40" s="79"/>
      <c r="AFR40" s="79"/>
      <c r="AFS40" s="79"/>
      <c r="AFT40" s="79"/>
      <c r="AFU40" s="79"/>
      <c r="AFV40" s="79"/>
      <c r="AFW40" s="79"/>
      <c r="AFX40" s="79"/>
      <c r="AFY40" s="79"/>
      <c r="AFZ40" s="79"/>
      <c r="AGA40" s="79"/>
      <c r="AGB40" s="79"/>
      <c r="AGC40" s="79"/>
      <c r="AGD40" s="79"/>
      <c r="AGE40" s="79"/>
      <c r="AGF40" s="79"/>
      <c r="AGG40" s="79"/>
      <c r="AGH40" s="79"/>
      <c r="AGI40" s="79"/>
      <c r="AGJ40" s="79"/>
      <c r="AGK40" s="79"/>
      <c r="AGL40" s="79"/>
      <c r="AGM40" s="79"/>
      <c r="AGN40" s="79"/>
      <c r="AGO40" s="79"/>
      <c r="AGP40" s="79"/>
      <c r="AGQ40" s="79"/>
      <c r="AGR40" s="79"/>
      <c r="AGS40" s="79"/>
      <c r="AGT40" s="79"/>
      <c r="AGU40" s="79"/>
      <c r="AGV40" s="79"/>
      <c r="AGW40" s="79"/>
      <c r="AGX40" s="79"/>
      <c r="AGY40" s="79"/>
      <c r="AGZ40" s="79"/>
      <c r="AHA40" s="79"/>
      <c r="AHB40" s="79"/>
      <c r="AHC40" s="79"/>
      <c r="AHD40" s="79"/>
      <c r="AHE40" s="79"/>
      <c r="AHF40" s="79"/>
      <c r="AHG40" s="79"/>
      <c r="AHH40" s="79"/>
      <c r="AHI40" s="79"/>
      <c r="AHJ40" s="79"/>
      <c r="AHK40" s="79"/>
      <c r="AHL40" s="79"/>
      <c r="AHM40" s="79"/>
      <c r="AHN40" s="79"/>
      <c r="AHO40" s="79"/>
      <c r="AHP40" s="79"/>
    </row>
    <row r="41" spans="1:900" s="56" customFormat="1" ht="31.75" customHeight="1" x14ac:dyDescent="0.75">
      <c r="A41" s="1992"/>
      <c r="B41" s="2115"/>
      <c r="C41" s="469">
        <v>4.3</v>
      </c>
      <c r="D41" s="418" t="s">
        <v>55</v>
      </c>
      <c r="E41" s="425" t="s">
        <v>25</v>
      </c>
      <c r="F41" s="425" t="s">
        <v>12</v>
      </c>
      <c r="G41" s="214">
        <f t="array" ref="G41">INDEX('Salary . staff rates'!$A$6:$C$28,MATCH(1,('Salary . staff rates'!$A$6:$A$28=E41)*('Salary . staff rates'!$B$6:$B$28=F41),0),3)</f>
        <v>75000</v>
      </c>
      <c r="H41" s="214">
        <f t="shared" si="0"/>
        <v>526.31578947368428</v>
      </c>
      <c r="I41" s="345" t="s">
        <v>0</v>
      </c>
      <c r="J41" s="346" t="s">
        <v>0</v>
      </c>
      <c r="K41" s="433">
        <v>0</v>
      </c>
      <c r="L41" s="347">
        <f t="shared" si="16"/>
        <v>0</v>
      </c>
      <c r="M41" s="381" t="s">
        <v>31</v>
      </c>
      <c r="N41" s="349">
        <f>IF(M41="Yes",L41*'Salary . staff rates'!$C$34,0)</f>
        <v>0</v>
      </c>
      <c r="O41" s="55"/>
      <c r="P41" s="1848">
        <v>1</v>
      </c>
      <c r="Q41" s="1848">
        <v>1</v>
      </c>
      <c r="R41" s="55"/>
      <c r="S41" s="55"/>
      <c r="T41" s="55"/>
      <c r="U41" s="55"/>
      <c r="V41" s="55"/>
      <c r="W41" s="156"/>
      <c r="X41" s="18"/>
      <c r="Y41" s="1848">
        <f t="shared" si="29"/>
        <v>0</v>
      </c>
      <c r="Z41" s="1848">
        <f t="shared" si="30"/>
        <v>0</v>
      </c>
      <c r="AA41" s="18"/>
      <c r="AB41" s="1848">
        <f t="shared" si="31"/>
        <v>0</v>
      </c>
      <c r="AC41" s="1848">
        <f t="shared" si="32"/>
        <v>0</v>
      </c>
      <c r="AD41" s="18"/>
      <c r="AE41" s="18"/>
      <c r="AF41" s="18"/>
      <c r="AG41" s="18"/>
      <c r="AH41" s="18"/>
      <c r="AI41" s="18"/>
      <c r="AJ41" s="18"/>
      <c r="AL41" s="221"/>
      <c r="AN41" s="1015">
        <f t="shared" si="33"/>
        <v>0</v>
      </c>
      <c r="AO41" s="1015">
        <f t="shared" si="34"/>
        <v>0</v>
      </c>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c r="IT41" s="79"/>
      <c r="IU41" s="79"/>
      <c r="IV41" s="79"/>
      <c r="IW41" s="79"/>
      <c r="IX41" s="79"/>
      <c r="IY41" s="79"/>
      <c r="IZ41" s="79"/>
      <c r="JA41" s="79"/>
      <c r="JB41" s="79"/>
      <c r="JC41" s="79"/>
      <c r="JD41" s="79"/>
      <c r="JE41" s="79"/>
      <c r="JF41" s="79"/>
      <c r="JG41" s="79"/>
      <c r="JH41" s="79"/>
      <c r="JI41" s="79"/>
      <c r="JJ41" s="79"/>
      <c r="JK41" s="79"/>
      <c r="JL41" s="79"/>
      <c r="JM41" s="79"/>
      <c r="JN41" s="79"/>
      <c r="JO41" s="79"/>
      <c r="JP41" s="79"/>
      <c r="JQ41" s="79"/>
      <c r="JR41" s="79"/>
      <c r="JS41" s="79"/>
      <c r="JT41" s="79"/>
      <c r="JU41" s="79"/>
      <c r="JV41" s="79"/>
      <c r="JW41" s="79"/>
      <c r="JX41" s="79"/>
      <c r="JY41" s="79"/>
      <c r="JZ41" s="79"/>
      <c r="KA41" s="79"/>
      <c r="KB41" s="79"/>
      <c r="KC41" s="79"/>
      <c r="KD41" s="79"/>
      <c r="KE41" s="79"/>
      <c r="KF41" s="79"/>
      <c r="KG41" s="79"/>
      <c r="KH41" s="79"/>
      <c r="KI41" s="79"/>
      <c r="KJ41" s="79"/>
      <c r="KK41" s="79"/>
      <c r="KL41" s="79"/>
      <c r="KM41" s="79"/>
      <c r="KN41" s="79"/>
      <c r="KO41" s="79"/>
      <c r="KP41" s="79"/>
      <c r="KQ41" s="79"/>
      <c r="KR41" s="79"/>
      <c r="KS41" s="79"/>
      <c r="KT41" s="79"/>
      <c r="KU41" s="79"/>
      <c r="KV41" s="79"/>
      <c r="KW41" s="79"/>
      <c r="KX41" s="79"/>
      <c r="KY41" s="79"/>
      <c r="KZ41" s="79"/>
      <c r="LA41" s="79"/>
      <c r="LB41" s="79"/>
      <c r="LC41" s="79"/>
      <c r="LD41" s="79"/>
      <c r="LE41" s="79"/>
      <c r="LF41" s="79"/>
      <c r="LG41" s="79"/>
      <c r="LH41" s="79"/>
      <c r="LI41" s="79"/>
      <c r="LJ41" s="79"/>
      <c r="LK41" s="79"/>
      <c r="LL41" s="79"/>
      <c r="LM41" s="79"/>
      <c r="LN41" s="79"/>
      <c r="LO41" s="79"/>
      <c r="LP41" s="79"/>
      <c r="LQ41" s="79"/>
      <c r="LR41" s="79"/>
      <c r="LS41" s="79"/>
      <c r="LT41" s="79"/>
      <c r="LU41" s="79"/>
      <c r="LV41" s="79"/>
      <c r="LW41" s="79"/>
      <c r="LX41" s="79"/>
      <c r="LY41" s="79"/>
      <c r="LZ41" s="79"/>
      <c r="MA41" s="79"/>
      <c r="MB41" s="79"/>
      <c r="MC41" s="79"/>
      <c r="MD41" s="79"/>
      <c r="ME41" s="79"/>
      <c r="MF41" s="79"/>
      <c r="MG41" s="79"/>
      <c r="MH41" s="79"/>
      <c r="MI41" s="79"/>
      <c r="MJ41" s="79"/>
      <c r="MK41" s="79"/>
      <c r="ML41" s="79"/>
      <c r="MM41" s="79"/>
      <c r="MN41" s="79"/>
      <c r="MO41" s="79"/>
      <c r="MP41" s="79"/>
      <c r="MQ41" s="79"/>
      <c r="MR41" s="79"/>
      <c r="MS41" s="79"/>
      <c r="MT41" s="79"/>
      <c r="MU41" s="79"/>
      <c r="MV41" s="79"/>
      <c r="MW41" s="79"/>
      <c r="MX41" s="79"/>
      <c r="MY41" s="79"/>
      <c r="MZ41" s="79"/>
      <c r="NA41" s="79"/>
      <c r="NB41" s="79"/>
      <c r="NC41" s="79"/>
      <c r="ND41" s="79"/>
      <c r="NE41" s="79"/>
      <c r="NF41" s="79"/>
      <c r="NG41" s="79"/>
      <c r="NH41" s="79"/>
      <c r="NI41" s="79"/>
      <c r="NJ41" s="79"/>
      <c r="NK41" s="79"/>
      <c r="NL41" s="79"/>
      <c r="NM41" s="79"/>
      <c r="NN41" s="79"/>
      <c r="NO41" s="79"/>
      <c r="NP41" s="79"/>
      <c r="NQ41" s="79"/>
      <c r="NR41" s="79"/>
      <c r="NS41" s="79"/>
      <c r="NT41" s="79"/>
      <c r="NU41" s="79"/>
      <c r="NV41" s="79"/>
      <c r="NW41" s="79"/>
      <c r="NX41" s="79"/>
      <c r="NY41" s="79"/>
      <c r="NZ41" s="79"/>
      <c r="OA41" s="79"/>
      <c r="OB41" s="79"/>
      <c r="OC41" s="79"/>
      <c r="OD41" s="79"/>
      <c r="OE41" s="79"/>
      <c r="OF41" s="79"/>
      <c r="OG41" s="79"/>
      <c r="OH41" s="79"/>
      <c r="OI41" s="79"/>
      <c r="OJ41" s="79"/>
      <c r="OK41" s="79"/>
      <c r="OL41" s="79"/>
      <c r="OM41" s="79"/>
      <c r="ON41" s="79"/>
      <c r="OO41" s="79"/>
      <c r="OP41" s="79"/>
      <c r="OQ41" s="79"/>
      <c r="OR41" s="79"/>
      <c r="OS41" s="79"/>
      <c r="OT41" s="79"/>
      <c r="OU41" s="79"/>
      <c r="OV41" s="79"/>
      <c r="OW41" s="79"/>
      <c r="OX41" s="79"/>
      <c r="OY41" s="79"/>
      <c r="OZ41" s="79"/>
      <c r="PA41" s="79"/>
      <c r="PB41" s="79"/>
      <c r="PC41" s="79"/>
      <c r="PD41" s="79"/>
      <c r="PE41" s="79"/>
      <c r="PF41" s="79"/>
      <c r="PG41" s="79"/>
      <c r="PH41" s="79"/>
      <c r="PI41" s="79"/>
      <c r="PJ41" s="79"/>
      <c r="PK41" s="79"/>
      <c r="PL41" s="79"/>
      <c r="PM41" s="79"/>
      <c r="PN41" s="79"/>
      <c r="PO41" s="79"/>
      <c r="PP41" s="79"/>
      <c r="PQ41" s="79"/>
      <c r="PR41" s="79"/>
      <c r="PS41" s="79"/>
      <c r="PT41" s="79"/>
      <c r="PU41" s="79"/>
      <c r="PV41" s="79"/>
      <c r="PW41" s="79"/>
      <c r="PX41" s="79"/>
      <c r="PY41" s="79"/>
      <c r="PZ41" s="79"/>
      <c r="QA41" s="79"/>
      <c r="QB41" s="79"/>
      <c r="QC41" s="79"/>
      <c r="QD41" s="79"/>
      <c r="QE41" s="79"/>
      <c r="QF41" s="79"/>
      <c r="QG41" s="79"/>
      <c r="QH41" s="79"/>
      <c r="QI41" s="79"/>
      <c r="QJ41" s="79"/>
      <c r="QK41" s="79"/>
      <c r="QL41" s="79"/>
      <c r="QM41" s="79"/>
      <c r="QN41" s="79"/>
      <c r="QO41" s="79"/>
      <c r="QP41" s="79"/>
      <c r="QQ41" s="79"/>
      <c r="QR41" s="79"/>
      <c r="QS41" s="79"/>
      <c r="QT41" s="79"/>
      <c r="QU41" s="79"/>
      <c r="QV41" s="79"/>
      <c r="QW41" s="79"/>
      <c r="QX41" s="79"/>
      <c r="QY41" s="79"/>
      <c r="QZ41" s="79"/>
      <c r="RA41" s="79"/>
      <c r="RB41" s="79"/>
      <c r="RC41" s="79"/>
      <c r="RD41" s="79"/>
      <c r="RE41" s="79"/>
      <c r="RF41" s="79"/>
      <c r="RG41" s="79"/>
      <c r="RH41" s="79"/>
      <c r="RI41" s="79"/>
      <c r="RJ41" s="79"/>
      <c r="RK41" s="79"/>
      <c r="RL41" s="79"/>
      <c r="RM41" s="79"/>
      <c r="RN41" s="79"/>
      <c r="RO41" s="79"/>
      <c r="RP41" s="79"/>
      <c r="RQ41" s="79"/>
      <c r="RR41" s="79"/>
      <c r="RS41" s="79"/>
      <c r="RT41" s="79"/>
      <c r="RU41" s="79"/>
      <c r="RV41" s="79"/>
      <c r="RW41" s="79"/>
      <c r="RX41" s="79"/>
      <c r="RY41" s="79"/>
      <c r="RZ41" s="79"/>
      <c r="SA41" s="79"/>
      <c r="SB41" s="79"/>
      <c r="SC41" s="79"/>
      <c r="SD41" s="79"/>
      <c r="SE41" s="79"/>
      <c r="SF41" s="79"/>
      <c r="SG41" s="79"/>
      <c r="SH41" s="79"/>
      <c r="SI41" s="79"/>
      <c r="SJ41" s="79"/>
      <c r="SK41" s="79"/>
      <c r="SL41" s="79"/>
      <c r="SM41" s="79"/>
      <c r="SN41" s="79"/>
      <c r="SO41" s="79"/>
      <c r="SP41" s="79"/>
      <c r="SQ41" s="79"/>
      <c r="SR41" s="79"/>
      <c r="SS41" s="79"/>
      <c r="ST41" s="79"/>
      <c r="SU41" s="79"/>
      <c r="SV41" s="79"/>
      <c r="SW41" s="79"/>
      <c r="SX41" s="79"/>
      <c r="SY41" s="79"/>
      <c r="SZ41" s="79"/>
      <c r="TA41" s="79"/>
      <c r="TB41" s="79"/>
      <c r="TC41" s="79"/>
      <c r="TD41" s="79"/>
      <c r="TE41" s="79"/>
      <c r="TF41" s="79"/>
      <c r="TG41" s="79"/>
      <c r="TH41" s="79"/>
      <c r="TI41" s="79"/>
      <c r="TJ41" s="79"/>
      <c r="TK41" s="79"/>
      <c r="TL41" s="79"/>
      <c r="TM41" s="79"/>
      <c r="TN41" s="79"/>
      <c r="TO41" s="79"/>
      <c r="TP41" s="79"/>
      <c r="TQ41" s="79"/>
      <c r="TR41" s="79"/>
      <c r="TS41" s="79"/>
      <c r="TT41" s="79"/>
      <c r="TU41" s="79"/>
      <c r="TV41" s="79"/>
      <c r="TW41" s="79"/>
      <c r="TX41" s="79"/>
      <c r="TY41" s="79"/>
      <c r="TZ41" s="79"/>
      <c r="UA41" s="79"/>
      <c r="UB41" s="79"/>
      <c r="UC41" s="79"/>
      <c r="UD41" s="79"/>
      <c r="UE41" s="79"/>
      <c r="UF41" s="79"/>
      <c r="UG41" s="79"/>
      <c r="UH41" s="79"/>
      <c r="UI41" s="79"/>
      <c r="UJ41" s="79"/>
      <c r="UK41" s="79"/>
      <c r="UL41" s="79"/>
      <c r="UM41" s="79"/>
      <c r="UN41" s="79"/>
      <c r="UO41" s="79"/>
      <c r="UP41" s="79"/>
      <c r="UQ41" s="79"/>
      <c r="UR41" s="79"/>
      <c r="US41" s="79"/>
      <c r="UT41" s="79"/>
      <c r="UU41" s="79"/>
      <c r="UV41" s="79"/>
      <c r="UW41" s="79"/>
      <c r="UX41" s="79"/>
      <c r="UY41" s="79"/>
      <c r="UZ41" s="79"/>
      <c r="VA41" s="79"/>
      <c r="VB41" s="79"/>
      <c r="VC41" s="79"/>
      <c r="VD41" s="79"/>
      <c r="VE41" s="79"/>
      <c r="VF41" s="79"/>
      <c r="VG41" s="79"/>
      <c r="VH41" s="79"/>
      <c r="VI41" s="79"/>
      <c r="VJ41" s="79"/>
      <c r="VK41" s="79"/>
      <c r="VL41" s="79"/>
      <c r="VM41" s="79"/>
      <c r="VN41" s="79"/>
      <c r="VO41" s="79"/>
      <c r="VP41" s="79"/>
      <c r="VQ41" s="79"/>
      <c r="VR41" s="79"/>
      <c r="VS41" s="79"/>
      <c r="VT41" s="79"/>
      <c r="VU41" s="79"/>
      <c r="VV41" s="79"/>
      <c r="VW41" s="79"/>
      <c r="VX41" s="79"/>
      <c r="VY41" s="79"/>
      <c r="VZ41" s="79"/>
      <c r="WA41" s="79"/>
      <c r="WB41" s="79"/>
      <c r="WC41" s="79"/>
      <c r="WD41" s="79"/>
      <c r="WE41" s="79"/>
      <c r="WF41" s="79"/>
      <c r="WG41" s="79"/>
      <c r="WH41" s="79"/>
      <c r="WI41" s="79"/>
      <c r="WJ41" s="79"/>
      <c r="WK41" s="79"/>
      <c r="WL41" s="79"/>
      <c r="WM41" s="79"/>
      <c r="WN41" s="79"/>
      <c r="WO41" s="79"/>
      <c r="WP41" s="79"/>
      <c r="WQ41" s="79"/>
      <c r="WR41" s="79"/>
      <c r="WS41" s="79"/>
      <c r="WT41" s="79"/>
      <c r="WU41" s="79"/>
      <c r="WV41" s="79"/>
      <c r="WW41" s="79"/>
      <c r="WX41" s="79"/>
      <c r="WY41" s="79"/>
      <c r="WZ41" s="79"/>
      <c r="XA41" s="79"/>
      <c r="XB41" s="79"/>
      <c r="XC41" s="79"/>
      <c r="XD41" s="79"/>
      <c r="XE41" s="79"/>
      <c r="XF41" s="79"/>
      <c r="XG41" s="79"/>
      <c r="XH41" s="79"/>
      <c r="XI41" s="79"/>
      <c r="XJ41" s="79"/>
      <c r="XK41" s="79"/>
      <c r="XL41" s="79"/>
      <c r="XM41" s="79"/>
      <c r="XN41" s="79"/>
      <c r="XO41" s="79"/>
      <c r="XP41" s="79"/>
      <c r="XQ41" s="79"/>
      <c r="XR41" s="79"/>
      <c r="XS41" s="79"/>
      <c r="XT41" s="79"/>
      <c r="XU41" s="79"/>
      <c r="XV41" s="79"/>
      <c r="XW41" s="79"/>
      <c r="XX41" s="79"/>
      <c r="XY41" s="79"/>
      <c r="XZ41" s="79"/>
      <c r="YA41" s="79"/>
      <c r="YB41" s="79"/>
      <c r="YC41" s="79"/>
      <c r="YD41" s="79"/>
      <c r="YE41" s="79"/>
      <c r="YF41" s="79"/>
      <c r="YG41" s="79"/>
      <c r="YH41" s="79"/>
      <c r="YI41" s="79"/>
      <c r="YJ41" s="79"/>
      <c r="YK41" s="79"/>
      <c r="YL41" s="79"/>
      <c r="YM41" s="79"/>
      <c r="YN41" s="79"/>
      <c r="YO41" s="79"/>
      <c r="YP41" s="79"/>
      <c r="YQ41" s="79"/>
      <c r="YR41" s="79"/>
      <c r="YS41" s="79"/>
      <c r="YT41" s="79"/>
      <c r="YU41" s="79"/>
      <c r="YV41" s="79"/>
      <c r="YW41" s="79"/>
      <c r="YX41" s="79"/>
      <c r="YY41" s="79"/>
      <c r="YZ41" s="79"/>
      <c r="ZA41" s="79"/>
      <c r="ZB41" s="79"/>
      <c r="ZC41" s="79"/>
      <c r="ZD41" s="79"/>
      <c r="ZE41" s="79"/>
      <c r="ZF41" s="79"/>
      <c r="ZG41" s="79"/>
      <c r="ZH41" s="79"/>
      <c r="ZI41" s="79"/>
      <c r="ZJ41" s="79"/>
      <c r="ZK41" s="79"/>
      <c r="ZL41" s="79"/>
      <c r="ZM41" s="79"/>
      <c r="ZN41" s="79"/>
      <c r="ZO41" s="79"/>
      <c r="ZP41" s="79"/>
      <c r="ZQ41" s="79"/>
      <c r="ZR41" s="79"/>
      <c r="ZS41" s="79"/>
      <c r="ZT41" s="79"/>
      <c r="ZU41" s="79"/>
      <c r="ZV41" s="79"/>
      <c r="ZW41" s="79"/>
      <c r="ZX41" s="79"/>
      <c r="ZY41" s="79"/>
      <c r="ZZ41" s="79"/>
      <c r="AAA41" s="79"/>
      <c r="AAB41" s="79"/>
      <c r="AAC41" s="79"/>
      <c r="AAD41" s="79"/>
      <c r="AAE41" s="79"/>
      <c r="AAF41" s="79"/>
      <c r="AAG41" s="79"/>
      <c r="AAH41" s="79"/>
      <c r="AAI41" s="79"/>
      <c r="AAJ41" s="79"/>
      <c r="AAK41" s="79"/>
      <c r="AAL41" s="79"/>
      <c r="AAM41" s="79"/>
      <c r="AAN41" s="79"/>
      <c r="AAO41" s="79"/>
      <c r="AAP41" s="79"/>
      <c r="AAQ41" s="79"/>
      <c r="AAR41" s="79"/>
      <c r="AAS41" s="79"/>
      <c r="AAT41" s="79"/>
      <c r="AAU41" s="79"/>
      <c r="AAV41" s="79"/>
      <c r="AAW41" s="79"/>
      <c r="AAX41" s="79"/>
      <c r="AAY41" s="79"/>
      <c r="AAZ41" s="79"/>
      <c r="ABA41" s="79"/>
      <c r="ABB41" s="79"/>
      <c r="ABC41" s="79"/>
      <c r="ABD41" s="79"/>
      <c r="ABE41" s="79"/>
      <c r="ABF41" s="79"/>
      <c r="ABG41" s="79"/>
      <c r="ABH41" s="79"/>
      <c r="ABI41" s="79"/>
      <c r="ABJ41" s="79"/>
      <c r="ABK41" s="79"/>
      <c r="ABL41" s="79"/>
      <c r="ABM41" s="79"/>
      <c r="ABN41" s="79"/>
      <c r="ABO41" s="79"/>
      <c r="ABP41" s="79"/>
      <c r="ABQ41" s="79"/>
      <c r="ABR41" s="79"/>
      <c r="ABS41" s="79"/>
      <c r="ABT41" s="79"/>
      <c r="ABU41" s="79"/>
      <c r="ABV41" s="79"/>
      <c r="ABW41" s="79"/>
      <c r="ABX41" s="79"/>
      <c r="ABY41" s="79"/>
      <c r="ABZ41" s="79"/>
      <c r="ACA41" s="79"/>
      <c r="ACB41" s="79"/>
      <c r="ACC41" s="79"/>
      <c r="ACD41" s="79"/>
      <c r="ACE41" s="79"/>
      <c r="ACF41" s="79"/>
      <c r="ACG41" s="79"/>
      <c r="ACH41" s="79"/>
      <c r="ACI41" s="79"/>
      <c r="ACJ41" s="79"/>
      <c r="ACK41" s="79"/>
      <c r="ACL41" s="79"/>
      <c r="ACM41" s="79"/>
      <c r="ACN41" s="79"/>
      <c r="ACO41" s="79"/>
      <c r="ACP41" s="79"/>
      <c r="ACQ41" s="79"/>
      <c r="ACR41" s="79"/>
      <c r="ACS41" s="79"/>
      <c r="ACT41" s="79"/>
      <c r="ACU41" s="79"/>
      <c r="ACV41" s="79"/>
      <c r="ACW41" s="79"/>
      <c r="ACX41" s="79"/>
      <c r="ACY41" s="79"/>
      <c r="ACZ41" s="79"/>
      <c r="ADA41" s="79"/>
      <c r="ADB41" s="79"/>
      <c r="ADC41" s="79"/>
      <c r="ADD41" s="79"/>
      <c r="ADE41" s="79"/>
      <c r="ADF41" s="79"/>
      <c r="ADG41" s="79"/>
      <c r="ADH41" s="79"/>
      <c r="ADI41" s="79"/>
      <c r="ADJ41" s="79"/>
      <c r="ADK41" s="79"/>
      <c r="ADL41" s="79"/>
      <c r="ADM41" s="79"/>
      <c r="ADN41" s="79"/>
      <c r="ADO41" s="79"/>
      <c r="ADP41" s="79"/>
      <c r="ADQ41" s="79"/>
      <c r="ADR41" s="79"/>
      <c r="ADS41" s="79"/>
      <c r="ADT41" s="79"/>
      <c r="ADU41" s="79"/>
      <c r="ADV41" s="79"/>
      <c r="ADW41" s="79"/>
      <c r="ADX41" s="79"/>
      <c r="ADY41" s="79"/>
      <c r="ADZ41" s="79"/>
      <c r="AEA41" s="79"/>
      <c r="AEB41" s="79"/>
      <c r="AEC41" s="79"/>
      <c r="AED41" s="79"/>
      <c r="AEE41" s="79"/>
      <c r="AEF41" s="79"/>
      <c r="AEG41" s="79"/>
      <c r="AEH41" s="79"/>
      <c r="AEI41" s="79"/>
      <c r="AEJ41" s="79"/>
      <c r="AEK41" s="79"/>
      <c r="AEL41" s="79"/>
      <c r="AEM41" s="79"/>
      <c r="AEN41" s="79"/>
      <c r="AEO41" s="79"/>
      <c r="AEP41" s="79"/>
      <c r="AEQ41" s="79"/>
      <c r="AER41" s="79"/>
      <c r="AES41" s="79"/>
      <c r="AET41" s="79"/>
      <c r="AEU41" s="79"/>
      <c r="AEV41" s="79"/>
      <c r="AEW41" s="79"/>
      <c r="AEX41" s="79"/>
      <c r="AEY41" s="79"/>
      <c r="AEZ41" s="79"/>
      <c r="AFA41" s="79"/>
      <c r="AFB41" s="79"/>
      <c r="AFC41" s="79"/>
      <c r="AFD41" s="79"/>
      <c r="AFE41" s="79"/>
      <c r="AFF41" s="79"/>
      <c r="AFG41" s="79"/>
      <c r="AFH41" s="79"/>
      <c r="AFI41" s="79"/>
      <c r="AFJ41" s="79"/>
      <c r="AFK41" s="79"/>
      <c r="AFL41" s="79"/>
      <c r="AFM41" s="79"/>
      <c r="AFN41" s="79"/>
      <c r="AFO41" s="79"/>
      <c r="AFP41" s="79"/>
      <c r="AFQ41" s="79"/>
      <c r="AFR41" s="79"/>
      <c r="AFS41" s="79"/>
      <c r="AFT41" s="79"/>
      <c r="AFU41" s="79"/>
      <c r="AFV41" s="79"/>
      <c r="AFW41" s="79"/>
      <c r="AFX41" s="79"/>
      <c r="AFY41" s="79"/>
      <c r="AFZ41" s="79"/>
      <c r="AGA41" s="79"/>
      <c r="AGB41" s="79"/>
      <c r="AGC41" s="79"/>
      <c r="AGD41" s="79"/>
      <c r="AGE41" s="79"/>
      <c r="AGF41" s="79"/>
      <c r="AGG41" s="79"/>
      <c r="AGH41" s="79"/>
      <c r="AGI41" s="79"/>
      <c r="AGJ41" s="79"/>
      <c r="AGK41" s="79"/>
      <c r="AGL41" s="79"/>
      <c r="AGM41" s="79"/>
      <c r="AGN41" s="79"/>
      <c r="AGO41" s="79"/>
      <c r="AGP41" s="79"/>
      <c r="AGQ41" s="79"/>
      <c r="AGR41" s="79"/>
      <c r="AGS41" s="79"/>
      <c r="AGT41" s="79"/>
      <c r="AGU41" s="79"/>
      <c r="AGV41" s="79"/>
      <c r="AGW41" s="79"/>
      <c r="AGX41" s="79"/>
      <c r="AGY41" s="79"/>
      <c r="AGZ41" s="79"/>
      <c r="AHA41" s="79"/>
      <c r="AHB41" s="79"/>
      <c r="AHC41" s="79"/>
      <c r="AHD41" s="79"/>
      <c r="AHE41" s="79"/>
      <c r="AHF41" s="79"/>
      <c r="AHG41" s="79"/>
      <c r="AHH41" s="79"/>
      <c r="AHI41" s="79"/>
      <c r="AHJ41" s="79"/>
      <c r="AHK41" s="79"/>
      <c r="AHL41" s="79"/>
      <c r="AHM41" s="79"/>
      <c r="AHN41" s="79"/>
      <c r="AHO41" s="79"/>
      <c r="AHP41" s="79"/>
    </row>
    <row r="42" spans="1:900" s="56" customFormat="1" ht="31.75" customHeight="1" x14ac:dyDescent="0.75">
      <c r="A42" s="483"/>
      <c r="B42" s="483"/>
      <c r="C42" s="481"/>
      <c r="D42" s="933"/>
      <c r="E42" s="836"/>
      <c r="F42" s="836"/>
      <c r="G42" s="218"/>
      <c r="H42" s="218"/>
      <c r="I42" s="364"/>
      <c r="J42" s="365"/>
      <c r="K42" s="378"/>
      <c r="L42" s="366"/>
      <c r="M42" s="386"/>
      <c r="N42" s="366"/>
      <c r="O42" s="32"/>
      <c r="P42" s="618"/>
      <c r="Q42" s="618"/>
      <c r="R42" s="32"/>
      <c r="S42" s="32"/>
      <c r="T42" s="32"/>
      <c r="U42" s="32"/>
      <c r="V42" s="32"/>
      <c r="W42" s="936"/>
      <c r="X42" s="18"/>
      <c r="Y42" s="618"/>
      <c r="Z42" s="618"/>
      <c r="AA42" s="18"/>
      <c r="AB42" s="618"/>
      <c r="AC42" s="618"/>
      <c r="AD42" s="18"/>
      <c r="AE42" s="18"/>
      <c r="AF42" s="18"/>
      <c r="AG42" s="18"/>
      <c r="AH42" s="18"/>
      <c r="AI42" s="18"/>
      <c r="AJ42" s="18"/>
      <c r="AK42" s="33"/>
      <c r="AL42" s="221"/>
      <c r="AN42" s="219"/>
      <c r="AO42" s="21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79"/>
      <c r="FN42" s="79"/>
      <c r="FO42" s="79"/>
      <c r="FP42" s="79"/>
      <c r="FQ42" s="79"/>
      <c r="FR42" s="79"/>
      <c r="FS42" s="79"/>
      <c r="FT42" s="79"/>
      <c r="FU42" s="79"/>
      <c r="FV42" s="79"/>
      <c r="FW42" s="79"/>
      <c r="FX42" s="79"/>
      <c r="FY42" s="79"/>
      <c r="FZ42" s="79"/>
      <c r="GA42" s="79"/>
      <c r="GB42" s="79"/>
      <c r="GC42" s="79"/>
      <c r="GD42" s="79"/>
      <c r="GE42" s="79"/>
      <c r="GF42" s="79"/>
      <c r="GG42" s="79"/>
      <c r="GH42" s="79"/>
      <c r="GI42" s="79"/>
      <c r="GJ42" s="79"/>
      <c r="GK42" s="79"/>
      <c r="GL42" s="79"/>
      <c r="GM42" s="79"/>
      <c r="GN42" s="79"/>
      <c r="GO42" s="79"/>
      <c r="GP42" s="79"/>
      <c r="GQ42" s="79"/>
      <c r="GR42" s="79"/>
      <c r="GS42" s="79"/>
      <c r="GT42" s="79"/>
      <c r="GU42" s="79"/>
      <c r="GV42" s="79"/>
      <c r="GW42" s="79"/>
      <c r="GX42" s="79"/>
      <c r="GY42" s="79"/>
      <c r="GZ42" s="79"/>
      <c r="HA42" s="79"/>
      <c r="HB42" s="79"/>
      <c r="HC42" s="79"/>
      <c r="HD42" s="79"/>
      <c r="HE42" s="79"/>
      <c r="HF42" s="79"/>
      <c r="HG42" s="79"/>
      <c r="HH42" s="79"/>
      <c r="HI42" s="79"/>
      <c r="HJ42" s="79"/>
      <c r="HK42" s="79"/>
      <c r="HL42" s="79"/>
      <c r="HM42" s="79"/>
      <c r="HN42" s="79"/>
      <c r="HO42" s="79"/>
      <c r="HP42" s="79"/>
      <c r="HQ42" s="79"/>
      <c r="HR42" s="79"/>
      <c r="HS42" s="79"/>
      <c r="HT42" s="79"/>
      <c r="HU42" s="79"/>
      <c r="HV42" s="79"/>
      <c r="HW42" s="79"/>
      <c r="HX42" s="79"/>
      <c r="HY42" s="79"/>
      <c r="HZ42" s="79"/>
      <c r="IA42" s="79"/>
      <c r="IB42" s="79"/>
      <c r="IC42" s="79"/>
      <c r="ID42" s="79"/>
      <c r="IE42" s="79"/>
      <c r="IF42" s="79"/>
      <c r="IG42" s="79"/>
      <c r="IH42" s="79"/>
      <c r="II42" s="79"/>
      <c r="IJ42" s="79"/>
      <c r="IK42" s="79"/>
      <c r="IL42" s="79"/>
      <c r="IM42" s="79"/>
      <c r="IN42" s="79"/>
      <c r="IO42" s="79"/>
      <c r="IP42" s="79"/>
      <c r="IQ42" s="79"/>
      <c r="IR42" s="79"/>
      <c r="IS42" s="79"/>
      <c r="IT42" s="79"/>
      <c r="IU42" s="79"/>
      <c r="IV42" s="79"/>
      <c r="IW42" s="79"/>
      <c r="IX42" s="79"/>
      <c r="IY42" s="79"/>
      <c r="IZ42" s="79"/>
      <c r="JA42" s="79"/>
      <c r="JB42" s="79"/>
      <c r="JC42" s="79"/>
      <c r="JD42" s="79"/>
      <c r="JE42" s="79"/>
      <c r="JF42" s="79"/>
      <c r="JG42" s="79"/>
      <c r="JH42" s="79"/>
      <c r="JI42" s="79"/>
      <c r="JJ42" s="79"/>
      <c r="JK42" s="79"/>
      <c r="JL42" s="79"/>
      <c r="JM42" s="79"/>
      <c r="JN42" s="79"/>
      <c r="JO42" s="79"/>
      <c r="JP42" s="79"/>
      <c r="JQ42" s="79"/>
      <c r="JR42" s="79"/>
      <c r="JS42" s="79"/>
      <c r="JT42" s="79"/>
      <c r="JU42" s="79"/>
      <c r="JV42" s="79"/>
      <c r="JW42" s="79"/>
      <c r="JX42" s="79"/>
      <c r="JY42" s="79"/>
      <c r="JZ42" s="79"/>
      <c r="KA42" s="79"/>
      <c r="KB42" s="79"/>
      <c r="KC42" s="79"/>
      <c r="KD42" s="79"/>
      <c r="KE42" s="79"/>
      <c r="KF42" s="79"/>
      <c r="KG42" s="79"/>
      <c r="KH42" s="79"/>
      <c r="KI42" s="79"/>
      <c r="KJ42" s="79"/>
      <c r="KK42" s="79"/>
      <c r="KL42" s="79"/>
      <c r="KM42" s="79"/>
      <c r="KN42" s="79"/>
      <c r="KO42" s="79"/>
      <c r="KP42" s="79"/>
      <c r="KQ42" s="79"/>
      <c r="KR42" s="79"/>
      <c r="KS42" s="79"/>
      <c r="KT42" s="79"/>
      <c r="KU42" s="79"/>
      <c r="KV42" s="79"/>
      <c r="KW42" s="79"/>
      <c r="KX42" s="79"/>
      <c r="KY42" s="79"/>
      <c r="KZ42" s="79"/>
      <c r="LA42" s="79"/>
      <c r="LB42" s="79"/>
      <c r="LC42" s="79"/>
      <c r="LD42" s="79"/>
      <c r="LE42" s="79"/>
      <c r="LF42" s="79"/>
      <c r="LG42" s="79"/>
      <c r="LH42" s="79"/>
      <c r="LI42" s="79"/>
      <c r="LJ42" s="79"/>
      <c r="LK42" s="79"/>
      <c r="LL42" s="79"/>
      <c r="LM42" s="79"/>
      <c r="LN42" s="79"/>
      <c r="LO42" s="79"/>
      <c r="LP42" s="79"/>
      <c r="LQ42" s="79"/>
      <c r="LR42" s="79"/>
      <c r="LS42" s="79"/>
      <c r="LT42" s="79"/>
      <c r="LU42" s="79"/>
      <c r="LV42" s="79"/>
      <c r="LW42" s="79"/>
      <c r="LX42" s="79"/>
      <c r="LY42" s="79"/>
      <c r="LZ42" s="79"/>
      <c r="MA42" s="79"/>
      <c r="MB42" s="79"/>
      <c r="MC42" s="79"/>
      <c r="MD42" s="79"/>
      <c r="ME42" s="79"/>
      <c r="MF42" s="79"/>
      <c r="MG42" s="79"/>
      <c r="MH42" s="79"/>
      <c r="MI42" s="79"/>
      <c r="MJ42" s="79"/>
      <c r="MK42" s="79"/>
      <c r="ML42" s="79"/>
      <c r="MM42" s="79"/>
      <c r="MN42" s="79"/>
      <c r="MO42" s="79"/>
      <c r="MP42" s="79"/>
      <c r="MQ42" s="79"/>
      <c r="MR42" s="79"/>
      <c r="MS42" s="79"/>
      <c r="MT42" s="79"/>
      <c r="MU42" s="79"/>
      <c r="MV42" s="79"/>
      <c r="MW42" s="79"/>
      <c r="MX42" s="79"/>
      <c r="MY42" s="79"/>
      <c r="MZ42" s="79"/>
      <c r="NA42" s="79"/>
      <c r="NB42" s="79"/>
      <c r="NC42" s="79"/>
      <c r="ND42" s="79"/>
      <c r="NE42" s="79"/>
      <c r="NF42" s="79"/>
      <c r="NG42" s="79"/>
      <c r="NH42" s="79"/>
      <c r="NI42" s="79"/>
      <c r="NJ42" s="79"/>
      <c r="NK42" s="79"/>
      <c r="NL42" s="79"/>
      <c r="NM42" s="79"/>
      <c r="NN42" s="79"/>
      <c r="NO42" s="79"/>
      <c r="NP42" s="79"/>
      <c r="NQ42" s="79"/>
      <c r="NR42" s="79"/>
      <c r="NS42" s="79"/>
      <c r="NT42" s="79"/>
      <c r="NU42" s="79"/>
      <c r="NV42" s="79"/>
      <c r="NW42" s="79"/>
      <c r="NX42" s="79"/>
      <c r="NY42" s="79"/>
      <c r="NZ42" s="79"/>
      <c r="OA42" s="79"/>
      <c r="OB42" s="79"/>
      <c r="OC42" s="79"/>
      <c r="OD42" s="79"/>
      <c r="OE42" s="79"/>
      <c r="OF42" s="79"/>
      <c r="OG42" s="79"/>
      <c r="OH42" s="79"/>
      <c r="OI42" s="79"/>
      <c r="OJ42" s="79"/>
      <c r="OK42" s="79"/>
      <c r="OL42" s="79"/>
      <c r="OM42" s="79"/>
      <c r="ON42" s="79"/>
      <c r="OO42" s="79"/>
      <c r="OP42" s="79"/>
      <c r="OQ42" s="79"/>
      <c r="OR42" s="79"/>
      <c r="OS42" s="79"/>
      <c r="OT42" s="79"/>
      <c r="OU42" s="79"/>
      <c r="OV42" s="79"/>
      <c r="OW42" s="79"/>
      <c r="OX42" s="79"/>
      <c r="OY42" s="79"/>
      <c r="OZ42" s="79"/>
      <c r="PA42" s="79"/>
      <c r="PB42" s="79"/>
      <c r="PC42" s="79"/>
      <c r="PD42" s="79"/>
      <c r="PE42" s="79"/>
      <c r="PF42" s="79"/>
      <c r="PG42" s="79"/>
      <c r="PH42" s="79"/>
      <c r="PI42" s="79"/>
      <c r="PJ42" s="79"/>
      <c r="PK42" s="79"/>
      <c r="PL42" s="79"/>
      <c r="PM42" s="79"/>
      <c r="PN42" s="79"/>
      <c r="PO42" s="79"/>
      <c r="PP42" s="79"/>
      <c r="PQ42" s="79"/>
      <c r="PR42" s="79"/>
      <c r="PS42" s="79"/>
      <c r="PT42" s="79"/>
      <c r="PU42" s="79"/>
      <c r="PV42" s="79"/>
      <c r="PW42" s="79"/>
      <c r="PX42" s="79"/>
      <c r="PY42" s="79"/>
      <c r="PZ42" s="79"/>
      <c r="QA42" s="79"/>
      <c r="QB42" s="79"/>
      <c r="QC42" s="79"/>
      <c r="QD42" s="79"/>
      <c r="QE42" s="79"/>
      <c r="QF42" s="79"/>
      <c r="QG42" s="79"/>
      <c r="QH42" s="79"/>
      <c r="QI42" s="79"/>
      <c r="QJ42" s="79"/>
      <c r="QK42" s="79"/>
      <c r="QL42" s="79"/>
      <c r="QM42" s="79"/>
      <c r="QN42" s="79"/>
      <c r="QO42" s="79"/>
      <c r="QP42" s="79"/>
      <c r="QQ42" s="79"/>
      <c r="QR42" s="79"/>
      <c r="QS42" s="79"/>
      <c r="QT42" s="79"/>
      <c r="QU42" s="79"/>
      <c r="QV42" s="79"/>
      <c r="QW42" s="79"/>
      <c r="QX42" s="79"/>
      <c r="QY42" s="79"/>
      <c r="QZ42" s="79"/>
      <c r="RA42" s="79"/>
      <c r="RB42" s="79"/>
      <c r="RC42" s="79"/>
      <c r="RD42" s="79"/>
      <c r="RE42" s="79"/>
      <c r="RF42" s="79"/>
      <c r="RG42" s="79"/>
      <c r="RH42" s="79"/>
      <c r="RI42" s="79"/>
      <c r="RJ42" s="79"/>
      <c r="RK42" s="79"/>
      <c r="RL42" s="79"/>
      <c r="RM42" s="79"/>
      <c r="RN42" s="79"/>
      <c r="RO42" s="79"/>
      <c r="RP42" s="79"/>
      <c r="RQ42" s="79"/>
      <c r="RR42" s="79"/>
      <c r="RS42" s="79"/>
      <c r="RT42" s="79"/>
      <c r="RU42" s="79"/>
      <c r="RV42" s="79"/>
      <c r="RW42" s="79"/>
      <c r="RX42" s="79"/>
      <c r="RY42" s="79"/>
      <c r="RZ42" s="79"/>
      <c r="SA42" s="79"/>
      <c r="SB42" s="79"/>
      <c r="SC42" s="79"/>
      <c r="SD42" s="79"/>
      <c r="SE42" s="79"/>
      <c r="SF42" s="79"/>
      <c r="SG42" s="79"/>
      <c r="SH42" s="79"/>
      <c r="SI42" s="79"/>
      <c r="SJ42" s="79"/>
      <c r="SK42" s="79"/>
      <c r="SL42" s="79"/>
      <c r="SM42" s="79"/>
      <c r="SN42" s="79"/>
      <c r="SO42" s="79"/>
      <c r="SP42" s="79"/>
      <c r="SQ42" s="79"/>
      <c r="SR42" s="79"/>
      <c r="SS42" s="79"/>
      <c r="ST42" s="79"/>
      <c r="SU42" s="79"/>
      <c r="SV42" s="79"/>
      <c r="SW42" s="79"/>
      <c r="SX42" s="79"/>
      <c r="SY42" s="79"/>
      <c r="SZ42" s="79"/>
      <c r="TA42" s="79"/>
      <c r="TB42" s="79"/>
      <c r="TC42" s="79"/>
      <c r="TD42" s="79"/>
      <c r="TE42" s="79"/>
      <c r="TF42" s="79"/>
      <c r="TG42" s="79"/>
      <c r="TH42" s="79"/>
      <c r="TI42" s="79"/>
      <c r="TJ42" s="79"/>
      <c r="TK42" s="79"/>
      <c r="TL42" s="79"/>
      <c r="TM42" s="79"/>
      <c r="TN42" s="79"/>
      <c r="TO42" s="79"/>
      <c r="TP42" s="79"/>
      <c r="TQ42" s="79"/>
      <c r="TR42" s="79"/>
      <c r="TS42" s="79"/>
      <c r="TT42" s="79"/>
      <c r="TU42" s="79"/>
      <c r="TV42" s="79"/>
      <c r="TW42" s="79"/>
      <c r="TX42" s="79"/>
      <c r="TY42" s="79"/>
      <c r="TZ42" s="79"/>
      <c r="UA42" s="79"/>
      <c r="UB42" s="79"/>
      <c r="UC42" s="79"/>
      <c r="UD42" s="79"/>
      <c r="UE42" s="79"/>
      <c r="UF42" s="79"/>
      <c r="UG42" s="79"/>
      <c r="UH42" s="79"/>
      <c r="UI42" s="79"/>
      <c r="UJ42" s="79"/>
      <c r="UK42" s="79"/>
      <c r="UL42" s="79"/>
      <c r="UM42" s="79"/>
      <c r="UN42" s="79"/>
      <c r="UO42" s="79"/>
      <c r="UP42" s="79"/>
      <c r="UQ42" s="79"/>
      <c r="UR42" s="79"/>
      <c r="US42" s="79"/>
      <c r="UT42" s="79"/>
      <c r="UU42" s="79"/>
      <c r="UV42" s="79"/>
      <c r="UW42" s="79"/>
      <c r="UX42" s="79"/>
      <c r="UY42" s="79"/>
      <c r="UZ42" s="79"/>
      <c r="VA42" s="79"/>
      <c r="VB42" s="79"/>
      <c r="VC42" s="79"/>
      <c r="VD42" s="79"/>
      <c r="VE42" s="79"/>
      <c r="VF42" s="79"/>
      <c r="VG42" s="79"/>
      <c r="VH42" s="79"/>
      <c r="VI42" s="79"/>
      <c r="VJ42" s="79"/>
      <c r="VK42" s="79"/>
      <c r="VL42" s="79"/>
      <c r="VM42" s="79"/>
      <c r="VN42" s="79"/>
      <c r="VO42" s="79"/>
      <c r="VP42" s="79"/>
      <c r="VQ42" s="79"/>
      <c r="VR42" s="79"/>
      <c r="VS42" s="79"/>
      <c r="VT42" s="79"/>
      <c r="VU42" s="79"/>
      <c r="VV42" s="79"/>
      <c r="VW42" s="79"/>
      <c r="VX42" s="79"/>
      <c r="VY42" s="79"/>
      <c r="VZ42" s="79"/>
      <c r="WA42" s="79"/>
      <c r="WB42" s="79"/>
      <c r="WC42" s="79"/>
      <c r="WD42" s="79"/>
      <c r="WE42" s="79"/>
      <c r="WF42" s="79"/>
      <c r="WG42" s="79"/>
      <c r="WH42" s="79"/>
      <c r="WI42" s="79"/>
      <c r="WJ42" s="79"/>
      <c r="WK42" s="79"/>
      <c r="WL42" s="79"/>
      <c r="WM42" s="79"/>
      <c r="WN42" s="79"/>
      <c r="WO42" s="79"/>
      <c r="WP42" s="79"/>
      <c r="WQ42" s="79"/>
      <c r="WR42" s="79"/>
      <c r="WS42" s="79"/>
      <c r="WT42" s="79"/>
      <c r="WU42" s="79"/>
      <c r="WV42" s="79"/>
      <c r="WW42" s="79"/>
      <c r="WX42" s="79"/>
      <c r="WY42" s="79"/>
      <c r="WZ42" s="79"/>
      <c r="XA42" s="79"/>
      <c r="XB42" s="79"/>
      <c r="XC42" s="79"/>
      <c r="XD42" s="79"/>
      <c r="XE42" s="79"/>
      <c r="XF42" s="79"/>
      <c r="XG42" s="79"/>
      <c r="XH42" s="79"/>
      <c r="XI42" s="79"/>
      <c r="XJ42" s="79"/>
      <c r="XK42" s="79"/>
      <c r="XL42" s="79"/>
      <c r="XM42" s="79"/>
      <c r="XN42" s="79"/>
      <c r="XO42" s="79"/>
      <c r="XP42" s="79"/>
      <c r="XQ42" s="79"/>
      <c r="XR42" s="79"/>
      <c r="XS42" s="79"/>
      <c r="XT42" s="79"/>
      <c r="XU42" s="79"/>
      <c r="XV42" s="79"/>
      <c r="XW42" s="79"/>
      <c r="XX42" s="79"/>
      <c r="XY42" s="79"/>
      <c r="XZ42" s="79"/>
      <c r="YA42" s="79"/>
      <c r="YB42" s="79"/>
      <c r="YC42" s="79"/>
      <c r="YD42" s="79"/>
      <c r="YE42" s="79"/>
      <c r="YF42" s="79"/>
      <c r="YG42" s="79"/>
      <c r="YH42" s="79"/>
      <c r="YI42" s="79"/>
      <c r="YJ42" s="79"/>
      <c r="YK42" s="79"/>
      <c r="YL42" s="79"/>
      <c r="YM42" s="79"/>
      <c r="YN42" s="79"/>
      <c r="YO42" s="79"/>
      <c r="YP42" s="79"/>
      <c r="YQ42" s="79"/>
      <c r="YR42" s="79"/>
      <c r="YS42" s="79"/>
      <c r="YT42" s="79"/>
      <c r="YU42" s="79"/>
      <c r="YV42" s="79"/>
      <c r="YW42" s="79"/>
      <c r="YX42" s="79"/>
      <c r="YY42" s="79"/>
      <c r="YZ42" s="79"/>
      <c r="ZA42" s="79"/>
      <c r="ZB42" s="79"/>
      <c r="ZC42" s="79"/>
      <c r="ZD42" s="79"/>
      <c r="ZE42" s="79"/>
      <c r="ZF42" s="79"/>
      <c r="ZG42" s="79"/>
      <c r="ZH42" s="79"/>
      <c r="ZI42" s="79"/>
      <c r="ZJ42" s="79"/>
      <c r="ZK42" s="79"/>
      <c r="ZL42" s="79"/>
      <c r="ZM42" s="79"/>
      <c r="ZN42" s="79"/>
      <c r="ZO42" s="79"/>
      <c r="ZP42" s="79"/>
      <c r="ZQ42" s="79"/>
      <c r="ZR42" s="79"/>
      <c r="ZS42" s="79"/>
      <c r="ZT42" s="79"/>
      <c r="ZU42" s="79"/>
      <c r="ZV42" s="79"/>
      <c r="ZW42" s="79"/>
      <c r="ZX42" s="79"/>
      <c r="ZY42" s="79"/>
      <c r="ZZ42" s="79"/>
      <c r="AAA42" s="79"/>
      <c r="AAB42" s="79"/>
      <c r="AAC42" s="79"/>
      <c r="AAD42" s="79"/>
      <c r="AAE42" s="79"/>
      <c r="AAF42" s="79"/>
      <c r="AAG42" s="79"/>
      <c r="AAH42" s="79"/>
      <c r="AAI42" s="79"/>
      <c r="AAJ42" s="79"/>
      <c r="AAK42" s="79"/>
      <c r="AAL42" s="79"/>
      <c r="AAM42" s="79"/>
      <c r="AAN42" s="79"/>
      <c r="AAO42" s="79"/>
      <c r="AAP42" s="79"/>
      <c r="AAQ42" s="79"/>
      <c r="AAR42" s="79"/>
      <c r="AAS42" s="79"/>
      <c r="AAT42" s="79"/>
      <c r="AAU42" s="79"/>
      <c r="AAV42" s="79"/>
      <c r="AAW42" s="79"/>
      <c r="AAX42" s="79"/>
      <c r="AAY42" s="79"/>
      <c r="AAZ42" s="79"/>
      <c r="ABA42" s="79"/>
      <c r="ABB42" s="79"/>
      <c r="ABC42" s="79"/>
      <c r="ABD42" s="79"/>
      <c r="ABE42" s="79"/>
      <c r="ABF42" s="79"/>
      <c r="ABG42" s="79"/>
      <c r="ABH42" s="79"/>
      <c r="ABI42" s="79"/>
      <c r="ABJ42" s="79"/>
      <c r="ABK42" s="79"/>
      <c r="ABL42" s="79"/>
      <c r="ABM42" s="79"/>
      <c r="ABN42" s="79"/>
      <c r="ABO42" s="79"/>
      <c r="ABP42" s="79"/>
      <c r="ABQ42" s="79"/>
      <c r="ABR42" s="79"/>
      <c r="ABS42" s="79"/>
      <c r="ABT42" s="79"/>
      <c r="ABU42" s="79"/>
      <c r="ABV42" s="79"/>
      <c r="ABW42" s="79"/>
      <c r="ABX42" s="79"/>
      <c r="ABY42" s="79"/>
      <c r="ABZ42" s="79"/>
      <c r="ACA42" s="79"/>
      <c r="ACB42" s="79"/>
      <c r="ACC42" s="79"/>
      <c r="ACD42" s="79"/>
      <c r="ACE42" s="79"/>
      <c r="ACF42" s="79"/>
      <c r="ACG42" s="79"/>
      <c r="ACH42" s="79"/>
      <c r="ACI42" s="79"/>
      <c r="ACJ42" s="79"/>
      <c r="ACK42" s="79"/>
      <c r="ACL42" s="79"/>
      <c r="ACM42" s="79"/>
      <c r="ACN42" s="79"/>
      <c r="ACO42" s="79"/>
      <c r="ACP42" s="79"/>
      <c r="ACQ42" s="79"/>
      <c r="ACR42" s="79"/>
      <c r="ACS42" s="79"/>
      <c r="ACT42" s="79"/>
      <c r="ACU42" s="79"/>
      <c r="ACV42" s="79"/>
      <c r="ACW42" s="79"/>
      <c r="ACX42" s="79"/>
      <c r="ACY42" s="79"/>
      <c r="ACZ42" s="79"/>
      <c r="ADA42" s="79"/>
      <c r="ADB42" s="79"/>
      <c r="ADC42" s="79"/>
      <c r="ADD42" s="79"/>
      <c r="ADE42" s="79"/>
      <c r="ADF42" s="79"/>
      <c r="ADG42" s="79"/>
      <c r="ADH42" s="79"/>
      <c r="ADI42" s="79"/>
      <c r="ADJ42" s="79"/>
      <c r="ADK42" s="79"/>
      <c r="ADL42" s="79"/>
      <c r="ADM42" s="79"/>
      <c r="ADN42" s="79"/>
      <c r="ADO42" s="79"/>
      <c r="ADP42" s="79"/>
      <c r="ADQ42" s="79"/>
      <c r="ADR42" s="79"/>
      <c r="ADS42" s="79"/>
      <c r="ADT42" s="79"/>
      <c r="ADU42" s="79"/>
      <c r="ADV42" s="79"/>
      <c r="ADW42" s="79"/>
      <c r="ADX42" s="79"/>
      <c r="ADY42" s="79"/>
      <c r="ADZ42" s="79"/>
      <c r="AEA42" s="79"/>
      <c r="AEB42" s="79"/>
      <c r="AEC42" s="79"/>
      <c r="AED42" s="79"/>
      <c r="AEE42" s="79"/>
      <c r="AEF42" s="79"/>
      <c r="AEG42" s="79"/>
      <c r="AEH42" s="79"/>
      <c r="AEI42" s="79"/>
      <c r="AEJ42" s="79"/>
      <c r="AEK42" s="79"/>
      <c r="AEL42" s="79"/>
      <c r="AEM42" s="79"/>
      <c r="AEN42" s="79"/>
      <c r="AEO42" s="79"/>
      <c r="AEP42" s="79"/>
      <c r="AEQ42" s="79"/>
      <c r="AER42" s="79"/>
      <c r="AES42" s="79"/>
      <c r="AET42" s="79"/>
      <c r="AEU42" s="79"/>
      <c r="AEV42" s="79"/>
      <c r="AEW42" s="79"/>
      <c r="AEX42" s="79"/>
      <c r="AEY42" s="79"/>
      <c r="AEZ42" s="79"/>
      <c r="AFA42" s="79"/>
      <c r="AFB42" s="79"/>
      <c r="AFC42" s="79"/>
      <c r="AFD42" s="79"/>
      <c r="AFE42" s="79"/>
      <c r="AFF42" s="79"/>
      <c r="AFG42" s="79"/>
      <c r="AFH42" s="79"/>
      <c r="AFI42" s="79"/>
      <c r="AFJ42" s="79"/>
      <c r="AFK42" s="79"/>
      <c r="AFL42" s="79"/>
      <c r="AFM42" s="79"/>
      <c r="AFN42" s="79"/>
      <c r="AFO42" s="79"/>
      <c r="AFP42" s="79"/>
      <c r="AFQ42" s="79"/>
      <c r="AFR42" s="79"/>
      <c r="AFS42" s="79"/>
      <c r="AFT42" s="79"/>
      <c r="AFU42" s="79"/>
      <c r="AFV42" s="79"/>
      <c r="AFW42" s="79"/>
      <c r="AFX42" s="79"/>
      <c r="AFY42" s="79"/>
      <c r="AFZ42" s="79"/>
      <c r="AGA42" s="79"/>
      <c r="AGB42" s="79"/>
      <c r="AGC42" s="79"/>
      <c r="AGD42" s="79"/>
      <c r="AGE42" s="79"/>
      <c r="AGF42" s="79"/>
      <c r="AGG42" s="79"/>
      <c r="AGH42" s="79"/>
      <c r="AGI42" s="79"/>
      <c r="AGJ42" s="79"/>
      <c r="AGK42" s="79"/>
      <c r="AGL42" s="79"/>
      <c r="AGM42" s="79"/>
      <c r="AGN42" s="79"/>
      <c r="AGO42" s="79"/>
      <c r="AGP42" s="79"/>
      <c r="AGQ42" s="79"/>
      <c r="AGR42" s="79"/>
      <c r="AGS42" s="79"/>
      <c r="AGT42" s="79"/>
      <c r="AGU42" s="79"/>
      <c r="AGV42" s="79"/>
      <c r="AGW42" s="79"/>
      <c r="AGX42" s="79"/>
      <c r="AGY42" s="79"/>
      <c r="AGZ42" s="79"/>
      <c r="AHA42" s="79"/>
      <c r="AHB42" s="79"/>
      <c r="AHC42" s="79"/>
      <c r="AHD42" s="79"/>
      <c r="AHE42" s="79"/>
      <c r="AHF42" s="79"/>
      <c r="AHG42" s="79"/>
      <c r="AHH42" s="79"/>
      <c r="AHI42" s="79"/>
      <c r="AHJ42" s="79"/>
      <c r="AHK42" s="79"/>
      <c r="AHL42" s="79"/>
      <c r="AHM42" s="79"/>
      <c r="AHN42" s="79"/>
      <c r="AHO42" s="79"/>
      <c r="AHP42" s="79"/>
    </row>
    <row r="43" spans="1:900" s="56" customFormat="1" ht="31.75" customHeight="1" x14ac:dyDescent="0.75">
      <c r="A43" s="1990" t="s">
        <v>79</v>
      </c>
      <c r="B43" s="2112" t="s">
        <v>178</v>
      </c>
      <c r="C43" s="469">
        <v>5.0999999999999996</v>
      </c>
      <c r="D43" s="418" t="s">
        <v>57</v>
      </c>
      <c r="E43" s="425" t="s">
        <v>25</v>
      </c>
      <c r="F43" s="425" t="s">
        <v>12</v>
      </c>
      <c r="G43" s="214">
        <f t="array" ref="G43">INDEX('Salary . staff rates'!$A$6:$C$28,MATCH(1,('Salary . staff rates'!$A$6:$A$28=E43)*('Salary . staff rates'!$B$6:$B$28=F43),0),3)</f>
        <v>75000</v>
      </c>
      <c r="H43" s="214">
        <f t="shared" si="0"/>
        <v>526.31578947368428</v>
      </c>
      <c r="I43" s="345" t="s">
        <v>0</v>
      </c>
      <c r="J43" s="346" t="s">
        <v>0</v>
      </c>
      <c r="K43" s="433">
        <v>6</v>
      </c>
      <c r="L43" s="347">
        <f t="shared" si="16"/>
        <v>3157.8947368421059</v>
      </c>
      <c r="M43" s="381" t="s">
        <v>31</v>
      </c>
      <c r="N43" s="349">
        <f>IF(M43="Yes",L43*'Salary . staff rates'!$C$34,0)</f>
        <v>0</v>
      </c>
      <c r="O43" s="55"/>
      <c r="P43" s="1848">
        <v>1</v>
      </c>
      <c r="Q43" s="1848">
        <v>1</v>
      </c>
      <c r="R43" s="55"/>
      <c r="S43" s="55"/>
      <c r="T43" s="55"/>
      <c r="U43" s="55"/>
      <c r="V43" s="55"/>
      <c r="W43" s="156"/>
      <c r="X43" s="18"/>
      <c r="Y43" s="1848">
        <f t="shared" ref="Y43:Y47" si="35">IF(L43&lt;&gt;"",L43*P43,"")</f>
        <v>3157.8947368421059</v>
      </c>
      <c r="Z43" s="1848">
        <f t="shared" ref="Z43:Z47" si="36">IF(N43&lt;&gt;"",N43*P43,"")</f>
        <v>0</v>
      </c>
      <c r="AA43" s="18"/>
      <c r="AB43" s="1848">
        <f t="shared" ref="AB43:AB47" si="37">IF(L43&lt;&gt;"",L43*Q43,"")</f>
        <v>3157.8947368421059</v>
      </c>
      <c r="AC43" s="1848">
        <f t="shared" ref="AC43:AC47" si="38">IF(N43&lt;&gt;"",N43*Q43,"")</f>
        <v>0</v>
      </c>
      <c r="AD43" s="18"/>
      <c r="AE43" s="18"/>
      <c r="AF43" s="18"/>
      <c r="AG43" s="18"/>
      <c r="AH43" s="18"/>
      <c r="AI43" s="18"/>
      <c r="AJ43" s="18"/>
      <c r="AL43" s="221"/>
      <c r="AN43" s="1015">
        <f t="shared" ref="AN43:AN47" si="39">IF(W43=1,0,Y43)</f>
        <v>3157.8947368421059</v>
      </c>
      <c r="AO43" s="1015">
        <f t="shared" ref="AO43:AO47" si="40">IF(W43=1,0,Z43)</f>
        <v>0</v>
      </c>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c r="HF43" s="79"/>
      <c r="HG43" s="79"/>
      <c r="HH43" s="79"/>
      <c r="HI43" s="79"/>
      <c r="HJ43" s="79"/>
      <c r="HK43" s="79"/>
      <c r="HL43" s="79"/>
      <c r="HM43" s="79"/>
      <c r="HN43" s="79"/>
      <c r="HO43" s="79"/>
      <c r="HP43" s="79"/>
      <c r="HQ43" s="79"/>
      <c r="HR43" s="79"/>
      <c r="HS43" s="79"/>
      <c r="HT43" s="79"/>
      <c r="HU43" s="79"/>
      <c r="HV43" s="79"/>
      <c r="HW43" s="79"/>
      <c r="HX43" s="79"/>
      <c r="HY43" s="79"/>
      <c r="HZ43" s="79"/>
      <c r="IA43" s="79"/>
      <c r="IB43" s="79"/>
      <c r="IC43" s="79"/>
      <c r="ID43" s="79"/>
      <c r="IE43" s="79"/>
      <c r="IF43" s="79"/>
      <c r="IG43" s="79"/>
      <c r="IH43" s="79"/>
      <c r="II43" s="79"/>
      <c r="IJ43" s="79"/>
      <c r="IK43" s="79"/>
      <c r="IL43" s="79"/>
      <c r="IM43" s="79"/>
      <c r="IN43" s="79"/>
      <c r="IO43" s="79"/>
      <c r="IP43" s="79"/>
      <c r="IQ43" s="79"/>
      <c r="IR43" s="79"/>
      <c r="IS43" s="79"/>
      <c r="IT43" s="79"/>
      <c r="IU43" s="79"/>
      <c r="IV43" s="79"/>
      <c r="IW43" s="79"/>
      <c r="IX43" s="79"/>
      <c r="IY43" s="79"/>
      <c r="IZ43" s="79"/>
      <c r="JA43" s="79"/>
      <c r="JB43" s="79"/>
      <c r="JC43" s="79"/>
      <c r="JD43" s="79"/>
      <c r="JE43" s="79"/>
      <c r="JF43" s="79"/>
      <c r="JG43" s="79"/>
      <c r="JH43" s="79"/>
      <c r="JI43" s="79"/>
      <c r="JJ43" s="79"/>
      <c r="JK43" s="79"/>
      <c r="JL43" s="79"/>
      <c r="JM43" s="79"/>
      <c r="JN43" s="79"/>
      <c r="JO43" s="79"/>
      <c r="JP43" s="79"/>
      <c r="JQ43" s="79"/>
      <c r="JR43" s="79"/>
      <c r="JS43" s="79"/>
      <c r="JT43" s="79"/>
      <c r="JU43" s="79"/>
      <c r="JV43" s="79"/>
      <c r="JW43" s="79"/>
      <c r="JX43" s="79"/>
      <c r="JY43" s="79"/>
      <c r="JZ43" s="79"/>
      <c r="KA43" s="79"/>
      <c r="KB43" s="79"/>
      <c r="KC43" s="79"/>
      <c r="KD43" s="79"/>
      <c r="KE43" s="79"/>
      <c r="KF43" s="79"/>
      <c r="KG43" s="79"/>
      <c r="KH43" s="79"/>
      <c r="KI43" s="79"/>
      <c r="KJ43" s="79"/>
      <c r="KK43" s="79"/>
      <c r="KL43" s="79"/>
      <c r="KM43" s="79"/>
      <c r="KN43" s="79"/>
      <c r="KO43" s="79"/>
      <c r="KP43" s="79"/>
      <c r="KQ43" s="79"/>
      <c r="KR43" s="79"/>
      <c r="KS43" s="79"/>
      <c r="KT43" s="79"/>
      <c r="KU43" s="79"/>
      <c r="KV43" s="79"/>
      <c r="KW43" s="79"/>
      <c r="KX43" s="79"/>
      <c r="KY43" s="79"/>
      <c r="KZ43" s="79"/>
      <c r="LA43" s="79"/>
      <c r="LB43" s="79"/>
      <c r="LC43" s="79"/>
      <c r="LD43" s="79"/>
      <c r="LE43" s="79"/>
      <c r="LF43" s="79"/>
      <c r="LG43" s="79"/>
      <c r="LH43" s="79"/>
      <c r="LI43" s="79"/>
      <c r="LJ43" s="79"/>
      <c r="LK43" s="79"/>
      <c r="LL43" s="79"/>
      <c r="LM43" s="79"/>
      <c r="LN43" s="79"/>
      <c r="LO43" s="79"/>
      <c r="LP43" s="79"/>
      <c r="LQ43" s="79"/>
      <c r="LR43" s="79"/>
      <c r="LS43" s="79"/>
      <c r="LT43" s="79"/>
      <c r="LU43" s="79"/>
      <c r="LV43" s="79"/>
      <c r="LW43" s="79"/>
      <c r="LX43" s="79"/>
      <c r="LY43" s="79"/>
      <c r="LZ43" s="79"/>
      <c r="MA43" s="79"/>
      <c r="MB43" s="79"/>
      <c r="MC43" s="79"/>
      <c r="MD43" s="79"/>
      <c r="ME43" s="79"/>
      <c r="MF43" s="79"/>
      <c r="MG43" s="79"/>
      <c r="MH43" s="79"/>
      <c r="MI43" s="79"/>
      <c r="MJ43" s="79"/>
      <c r="MK43" s="79"/>
      <c r="ML43" s="79"/>
      <c r="MM43" s="79"/>
      <c r="MN43" s="79"/>
      <c r="MO43" s="79"/>
      <c r="MP43" s="79"/>
      <c r="MQ43" s="79"/>
      <c r="MR43" s="79"/>
      <c r="MS43" s="79"/>
      <c r="MT43" s="79"/>
      <c r="MU43" s="79"/>
      <c r="MV43" s="79"/>
      <c r="MW43" s="79"/>
      <c r="MX43" s="79"/>
      <c r="MY43" s="79"/>
      <c r="MZ43" s="79"/>
      <c r="NA43" s="79"/>
      <c r="NB43" s="79"/>
      <c r="NC43" s="79"/>
      <c r="ND43" s="79"/>
      <c r="NE43" s="79"/>
      <c r="NF43" s="79"/>
      <c r="NG43" s="79"/>
      <c r="NH43" s="79"/>
      <c r="NI43" s="79"/>
      <c r="NJ43" s="79"/>
      <c r="NK43" s="79"/>
      <c r="NL43" s="79"/>
      <c r="NM43" s="79"/>
      <c r="NN43" s="79"/>
      <c r="NO43" s="79"/>
      <c r="NP43" s="79"/>
      <c r="NQ43" s="79"/>
      <c r="NR43" s="79"/>
      <c r="NS43" s="79"/>
      <c r="NT43" s="79"/>
      <c r="NU43" s="79"/>
      <c r="NV43" s="79"/>
      <c r="NW43" s="79"/>
      <c r="NX43" s="79"/>
      <c r="NY43" s="79"/>
      <c r="NZ43" s="79"/>
      <c r="OA43" s="79"/>
      <c r="OB43" s="79"/>
      <c r="OC43" s="79"/>
      <c r="OD43" s="79"/>
      <c r="OE43" s="79"/>
      <c r="OF43" s="79"/>
      <c r="OG43" s="79"/>
      <c r="OH43" s="79"/>
      <c r="OI43" s="79"/>
      <c r="OJ43" s="79"/>
      <c r="OK43" s="79"/>
      <c r="OL43" s="79"/>
      <c r="OM43" s="79"/>
      <c r="ON43" s="79"/>
      <c r="OO43" s="79"/>
      <c r="OP43" s="79"/>
      <c r="OQ43" s="79"/>
      <c r="OR43" s="79"/>
      <c r="OS43" s="79"/>
      <c r="OT43" s="79"/>
      <c r="OU43" s="79"/>
      <c r="OV43" s="79"/>
      <c r="OW43" s="79"/>
      <c r="OX43" s="79"/>
      <c r="OY43" s="79"/>
      <c r="OZ43" s="79"/>
      <c r="PA43" s="79"/>
      <c r="PB43" s="79"/>
      <c r="PC43" s="79"/>
      <c r="PD43" s="79"/>
      <c r="PE43" s="79"/>
      <c r="PF43" s="79"/>
      <c r="PG43" s="79"/>
      <c r="PH43" s="79"/>
      <c r="PI43" s="79"/>
      <c r="PJ43" s="79"/>
      <c r="PK43" s="79"/>
      <c r="PL43" s="79"/>
      <c r="PM43" s="79"/>
      <c r="PN43" s="79"/>
      <c r="PO43" s="79"/>
      <c r="PP43" s="79"/>
      <c r="PQ43" s="79"/>
      <c r="PR43" s="79"/>
      <c r="PS43" s="79"/>
      <c r="PT43" s="79"/>
      <c r="PU43" s="79"/>
      <c r="PV43" s="79"/>
      <c r="PW43" s="79"/>
      <c r="PX43" s="79"/>
      <c r="PY43" s="79"/>
      <c r="PZ43" s="79"/>
      <c r="QA43" s="79"/>
      <c r="QB43" s="79"/>
      <c r="QC43" s="79"/>
      <c r="QD43" s="79"/>
      <c r="QE43" s="79"/>
      <c r="QF43" s="79"/>
      <c r="QG43" s="79"/>
      <c r="QH43" s="79"/>
      <c r="QI43" s="79"/>
      <c r="QJ43" s="79"/>
      <c r="QK43" s="79"/>
      <c r="QL43" s="79"/>
      <c r="QM43" s="79"/>
      <c r="QN43" s="79"/>
      <c r="QO43" s="79"/>
      <c r="QP43" s="79"/>
      <c r="QQ43" s="79"/>
      <c r="QR43" s="79"/>
      <c r="QS43" s="79"/>
      <c r="QT43" s="79"/>
      <c r="QU43" s="79"/>
      <c r="QV43" s="79"/>
      <c r="QW43" s="79"/>
      <c r="QX43" s="79"/>
      <c r="QY43" s="79"/>
      <c r="QZ43" s="79"/>
      <c r="RA43" s="79"/>
      <c r="RB43" s="79"/>
      <c r="RC43" s="79"/>
      <c r="RD43" s="79"/>
      <c r="RE43" s="79"/>
      <c r="RF43" s="79"/>
      <c r="RG43" s="79"/>
      <c r="RH43" s="79"/>
      <c r="RI43" s="79"/>
      <c r="RJ43" s="79"/>
      <c r="RK43" s="79"/>
      <c r="RL43" s="79"/>
      <c r="RM43" s="79"/>
      <c r="RN43" s="79"/>
      <c r="RO43" s="79"/>
      <c r="RP43" s="79"/>
      <c r="RQ43" s="79"/>
      <c r="RR43" s="79"/>
      <c r="RS43" s="79"/>
      <c r="RT43" s="79"/>
      <c r="RU43" s="79"/>
      <c r="RV43" s="79"/>
      <c r="RW43" s="79"/>
      <c r="RX43" s="79"/>
      <c r="RY43" s="79"/>
      <c r="RZ43" s="79"/>
      <c r="SA43" s="79"/>
      <c r="SB43" s="79"/>
      <c r="SC43" s="79"/>
      <c r="SD43" s="79"/>
      <c r="SE43" s="79"/>
      <c r="SF43" s="79"/>
      <c r="SG43" s="79"/>
      <c r="SH43" s="79"/>
      <c r="SI43" s="79"/>
      <c r="SJ43" s="79"/>
      <c r="SK43" s="79"/>
      <c r="SL43" s="79"/>
      <c r="SM43" s="79"/>
      <c r="SN43" s="79"/>
      <c r="SO43" s="79"/>
      <c r="SP43" s="79"/>
      <c r="SQ43" s="79"/>
      <c r="SR43" s="79"/>
      <c r="SS43" s="79"/>
      <c r="ST43" s="79"/>
      <c r="SU43" s="79"/>
      <c r="SV43" s="79"/>
      <c r="SW43" s="79"/>
      <c r="SX43" s="79"/>
      <c r="SY43" s="79"/>
      <c r="SZ43" s="79"/>
      <c r="TA43" s="79"/>
      <c r="TB43" s="79"/>
      <c r="TC43" s="79"/>
      <c r="TD43" s="79"/>
      <c r="TE43" s="79"/>
      <c r="TF43" s="79"/>
      <c r="TG43" s="79"/>
      <c r="TH43" s="79"/>
      <c r="TI43" s="79"/>
      <c r="TJ43" s="79"/>
      <c r="TK43" s="79"/>
      <c r="TL43" s="79"/>
      <c r="TM43" s="79"/>
      <c r="TN43" s="79"/>
      <c r="TO43" s="79"/>
      <c r="TP43" s="79"/>
      <c r="TQ43" s="79"/>
      <c r="TR43" s="79"/>
      <c r="TS43" s="79"/>
      <c r="TT43" s="79"/>
      <c r="TU43" s="79"/>
      <c r="TV43" s="79"/>
      <c r="TW43" s="79"/>
      <c r="TX43" s="79"/>
      <c r="TY43" s="79"/>
      <c r="TZ43" s="79"/>
      <c r="UA43" s="79"/>
      <c r="UB43" s="79"/>
      <c r="UC43" s="79"/>
      <c r="UD43" s="79"/>
      <c r="UE43" s="79"/>
      <c r="UF43" s="79"/>
      <c r="UG43" s="79"/>
      <c r="UH43" s="79"/>
      <c r="UI43" s="79"/>
      <c r="UJ43" s="79"/>
      <c r="UK43" s="79"/>
      <c r="UL43" s="79"/>
      <c r="UM43" s="79"/>
      <c r="UN43" s="79"/>
      <c r="UO43" s="79"/>
      <c r="UP43" s="79"/>
      <c r="UQ43" s="79"/>
      <c r="UR43" s="79"/>
      <c r="US43" s="79"/>
      <c r="UT43" s="79"/>
      <c r="UU43" s="79"/>
      <c r="UV43" s="79"/>
      <c r="UW43" s="79"/>
      <c r="UX43" s="79"/>
      <c r="UY43" s="79"/>
      <c r="UZ43" s="79"/>
      <c r="VA43" s="79"/>
      <c r="VB43" s="79"/>
      <c r="VC43" s="79"/>
      <c r="VD43" s="79"/>
      <c r="VE43" s="79"/>
      <c r="VF43" s="79"/>
      <c r="VG43" s="79"/>
      <c r="VH43" s="79"/>
      <c r="VI43" s="79"/>
      <c r="VJ43" s="79"/>
      <c r="VK43" s="79"/>
      <c r="VL43" s="79"/>
      <c r="VM43" s="79"/>
      <c r="VN43" s="79"/>
      <c r="VO43" s="79"/>
      <c r="VP43" s="79"/>
      <c r="VQ43" s="79"/>
      <c r="VR43" s="79"/>
      <c r="VS43" s="79"/>
      <c r="VT43" s="79"/>
      <c r="VU43" s="79"/>
      <c r="VV43" s="79"/>
      <c r="VW43" s="79"/>
      <c r="VX43" s="79"/>
      <c r="VY43" s="79"/>
      <c r="VZ43" s="79"/>
      <c r="WA43" s="79"/>
      <c r="WB43" s="79"/>
      <c r="WC43" s="79"/>
      <c r="WD43" s="79"/>
      <c r="WE43" s="79"/>
      <c r="WF43" s="79"/>
      <c r="WG43" s="79"/>
      <c r="WH43" s="79"/>
      <c r="WI43" s="79"/>
      <c r="WJ43" s="79"/>
      <c r="WK43" s="79"/>
      <c r="WL43" s="79"/>
      <c r="WM43" s="79"/>
      <c r="WN43" s="79"/>
      <c r="WO43" s="79"/>
      <c r="WP43" s="79"/>
      <c r="WQ43" s="79"/>
      <c r="WR43" s="79"/>
      <c r="WS43" s="79"/>
      <c r="WT43" s="79"/>
      <c r="WU43" s="79"/>
      <c r="WV43" s="79"/>
      <c r="WW43" s="79"/>
      <c r="WX43" s="79"/>
      <c r="WY43" s="79"/>
      <c r="WZ43" s="79"/>
      <c r="XA43" s="79"/>
      <c r="XB43" s="79"/>
      <c r="XC43" s="79"/>
      <c r="XD43" s="79"/>
      <c r="XE43" s="79"/>
      <c r="XF43" s="79"/>
      <c r="XG43" s="79"/>
      <c r="XH43" s="79"/>
      <c r="XI43" s="79"/>
      <c r="XJ43" s="79"/>
      <c r="XK43" s="79"/>
      <c r="XL43" s="79"/>
      <c r="XM43" s="79"/>
      <c r="XN43" s="79"/>
      <c r="XO43" s="79"/>
      <c r="XP43" s="79"/>
      <c r="XQ43" s="79"/>
      <c r="XR43" s="79"/>
      <c r="XS43" s="79"/>
      <c r="XT43" s="79"/>
      <c r="XU43" s="79"/>
      <c r="XV43" s="79"/>
      <c r="XW43" s="79"/>
      <c r="XX43" s="79"/>
      <c r="XY43" s="79"/>
      <c r="XZ43" s="79"/>
      <c r="YA43" s="79"/>
      <c r="YB43" s="79"/>
      <c r="YC43" s="79"/>
      <c r="YD43" s="79"/>
      <c r="YE43" s="79"/>
      <c r="YF43" s="79"/>
      <c r="YG43" s="79"/>
      <c r="YH43" s="79"/>
      <c r="YI43" s="79"/>
      <c r="YJ43" s="79"/>
      <c r="YK43" s="79"/>
      <c r="YL43" s="79"/>
      <c r="YM43" s="79"/>
      <c r="YN43" s="79"/>
      <c r="YO43" s="79"/>
      <c r="YP43" s="79"/>
      <c r="YQ43" s="79"/>
      <c r="YR43" s="79"/>
      <c r="YS43" s="79"/>
      <c r="YT43" s="79"/>
      <c r="YU43" s="79"/>
      <c r="YV43" s="79"/>
      <c r="YW43" s="79"/>
      <c r="YX43" s="79"/>
      <c r="YY43" s="79"/>
      <c r="YZ43" s="79"/>
      <c r="ZA43" s="79"/>
      <c r="ZB43" s="79"/>
      <c r="ZC43" s="79"/>
      <c r="ZD43" s="79"/>
      <c r="ZE43" s="79"/>
      <c r="ZF43" s="79"/>
      <c r="ZG43" s="79"/>
      <c r="ZH43" s="79"/>
      <c r="ZI43" s="79"/>
      <c r="ZJ43" s="79"/>
      <c r="ZK43" s="79"/>
      <c r="ZL43" s="79"/>
      <c r="ZM43" s="79"/>
      <c r="ZN43" s="79"/>
      <c r="ZO43" s="79"/>
      <c r="ZP43" s="79"/>
      <c r="ZQ43" s="79"/>
      <c r="ZR43" s="79"/>
      <c r="ZS43" s="79"/>
      <c r="ZT43" s="79"/>
      <c r="ZU43" s="79"/>
      <c r="ZV43" s="79"/>
      <c r="ZW43" s="79"/>
      <c r="ZX43" s="79"/>
      <c r="ZY43" s="79"/>
      <c r="ZZ43" s="79"/>
      <c r="AAA43" s="79"/>
      <c r="AAB43" s="79"/>
      <c r="AAC43" s="79"/>
      <c r="AAD43" s="79"/>
      <c r="AAE43" s="79"/>
      <c r="AAF43" s="79"/>
      <c r="AAG43" s="79"/>
      <c r="AAH43" s="79"/>
      <c r="AAI43" s="79"/>
      <c r="AAJ43" s="79"/>
      <c r="AAK43" s="79"/>
      <c r="AAL43" s="79"/>
      <c r="AAM43" s="79"/>
      <c r="AAN43" s="79"/>
      <c r="AAO43" s="79"/>
      <c r="AAP43" s="79"/>
      <c r="AAQ43" s="79"/>
      <c r="AAR43" s="79"/>
      <c r="AAS43" s="79"/>
      <c r="AAT43" s="79"/>
      <c r="AAU43" s="79"/>
      <c r="AAV43" s="79"/>
      <c r="AAW43" s="79"/>
      <c r="AAX43" s="79"/>
      <c r="AAY43" s="79"/>
      <c r="AAZ43" s="79"/>
      <c r="ABA43" s="79"/>
      <c r="ABB43" s="79"/>
      <c r="ABC43" s="79"/>
      <c r="ABD43" s="79"/>
      <c r="ABE43" s="79"/>
      <c r="ABF43" s="79"/>
      <c r="ABG43" s="79"/>
      <c r="ABH43" s="79"/>
      <c r="ABI43" s="79"/>
      <c r="ABJ43" s="79"/>
      <c r="ABK43" s="79"/>
      <c r="ABL43" s="79"/>
      <c r="ABM43" s="79"/>
      <c r="ABN43" s="79"/>
      <c r="ABO43" s="79"/>
      <c r="ABP43" s="79"/>
      <c r="ABQ43" s="79"/>
      <c r="ABR43" s="79"/>
      <c r="ABS43" s="79"/>
      <c r="ABT43" s="79"/>
      <c r="ABU43" s="79"/>
      <c r="ABV43" s="79"/>
      <c r="ABW43" s="79"/>
      <c r="ABX43" s="79"/>
      <c r="ABY43" s="79"/>
      <c r="ABZ43" s="79"/>
      <c r="ACA43" s="79"/>
      <c r="ACB43" s="79"/>
      <c r="ACC43" s="79"/>
      <c r="ACD43" s="79"/>
      <c r="ACE43" s="79"/>
      <c r="ACF43" s="79"/>
      <c r="ACG43" s="79"/>
      <c r="ACH43" s="79"/>
      <c r="ACI43" s="79"/>
      <c r="ACJ43" s="79"/>
      <c r="ACK43" s="79"/>
      <c r="ACL43" s="79"/>
      <c r="ACM43" s="79"/>
      <c r="ACN43" s="79"/>
      <c r="ACO43" s="79"/>
      <c r="ACP43" s="79"/>
      <c r="ACQ43" s="79"/>
      <c r="ACR43" s="79"/>
      <c r="ACS43" s="79"/>
      <c r="ACT43" s="79"/>
      <c r="ACU43" s="79"/>
      <c r="ACV43" s="79"/>
      <c r="ACW43" s="79"/>
      <c r="ACX43" s="79"/>
      <c r="ACY43" s="79"/>
      <c r="ACZ43" s="79"/>
      <c r="ADA43" s="79"/>
      <c r="ADB43" s="79"/>
      <c r="ADC43" s="79"/>
      <c r="ADD43" s="79"/>
      <c r="ADE43" s="79"/>
      <c r="ADF43" s="79"/>
      <c r="ADG43" s="79"/>
      <c r="ADH43" s="79"/>
      <c r="ADI43" s="79"/>
      <c r="ADJ43" s="79"/>
      <c r="ADK43" s="79"/>
      <c r="ADL43" s="79"/>
      <c r="ADM43" s="79"/>
      <c r="ADN43" s="79"/>
      <c r="ADO43" s="79"/>
      <c r="ADP43" s="79"/>
      <c r="ADQ43" s="79"/>
      <c r="ADR43" s="79"/>
      <c r="ADS43" s="79"/>
      <c r="ADT43" s="79"/>
      <c r="ADU43" s="79"/>
      <c r="ADV43" s="79"/>
      <c r="ADW43" s="79"/>
      <c r="ADX43" s="79"/>
      <c r="ADY43" s="79"/>
      <c r="ADZ43" s="79"/>
      <c r="AEA43" s="79"/>
      <c r="AEB43" s="79"/>
      <c r="AEC43" s="79"/>
      <c r="AED43" s="79"/>
      <c r="AEE43" s="79"/>
      <c r="AEF43" s="79"/>
      <c r="AEG43" s="79"/>
      <c r="AEH43" s="79"/>
      <c r="AEI43" s="79"/>
      <c r="AEJ43" s="79"/>
      <c r="AEK43" s="79"/>
      <c r="AEL43" s="79"/>
      <c r="AEM43" s="79"/>
      <c r="AEN43" s="79"/>
      <c r="AEO43" s="79"/>
      <c r="AEP43" s="79"/>
      <c r="AEQ43" s="79"/>
      <c r="AER43" s="79"/>
      <c r="AES43" s="79"/>
      <c r="AET43" s="79"/>
      <c r="AEU43" s="79"/>
      <c r="AEV43" s="79"/>
      <c r="AEW43" s="79"/>
      <c r="AEX43" s="79"/>
      <c r="AEY43" s="79"/>
      <c r="AEZ43" s="79"/>
      <c r="AFA43" s="79"/>
      <c r="AFB43" s="79"/>
      <c r="AFC43" s="79"/>
      <c r="AFD43" s="79"/>
      <c r="AFE43" s="79"/>
      <c r="AFF43" s="79"/>
      <c r="AFG43" s="79"/>
      <c r="AFH43" s="79"/>
      <c r="AFI43" s="79"/>
      <c r="AFJ43" s="79"/>
      <c r="AFK43" s="79"/>
      <c r="AFL43" s="79"/>
      <c r="AFM43" s="79"/>
      <c r="AFN43" s="79"/>
      <c r="AFO43" s="79"/>
      <c r="AFP43" s="79"/>
      <c r="AFQ43" s="79"/>
      <c r="AFR43" s="79"/>
      <c r="AFS43" s="79"/>
      <c r="AFT43" s="79"/>
      <c r="AFU43" s="79"/>
      <c r="AFV43" s="79"/>
      <c r="AFW43" s="79"/>
      <c r="AFX43" s="79"/>
      <c r="AFY43" s="79"/>
      <c r="AFZ43" s="79"/>
      <c r="AGA43" s="79"/>
      <c r="AGB43" s="79"/>
      <c r="AGC43" s="79"/>
      <c r="AGD43" s="79"/>
      <c r="AGE43" s="79"/>
      <c r="AGF43" s="79"/>
      <c r="AGG43" s="79"/>
      <c r="AGH43" s="79"/>
      <c r="AGI43" s="79"/>
      <c r="AGJ43" s="79"/>
      <c r="AGK43" s="79"/>
      <c r="AGL43" s="79"/>
      <c r="AGM43" s="79"/>
      <c r="AGN43" s="79"/>
      <c r="AGO43" s="79"/>
      <c r="AGP43" s="79"/>
      <c r="AGQ43" s="79"/>
      <c r="AGR43" s="79"/>
      <c r="AGS43" s="79"/>
      <c r="AGT43" s="79"/>
      <c r="AGU43" s="79"/>
      <c r="AGV43" s="79"/>
      <c r="AGW43" s="79"/>
      <c r="AGX43" s="79"/>
      <c r="AGY43" s="79"/>
      <c r="AGZ43" s="79"/>
      <c r="AHA43" s="79"/>
      <c r="AHB43" s="79"/>
      <c r="AHC43" s="79"/>
      <c r="AHD43" s="79"/>
      <c r="AHE43" s="79"/>
      <c r="AHF43" s="79"/>
      <c r="AHG43" s="79"/>
      <c r="AHH43" s="79"/>
      <c r="AHI43" s="79"/>
      <c r="AHJ43" s="79"/>
      <c r="AHK43" s="79"/>
      <c r="AHL43" s="79"/>
      <c r="AHM43" s="79"/>
      <c r="AHN43" s="79"/>
      <c r="AHO43" s="79"/>
      <c r="AHP43" s="79"/>
    </row>
    <row r="44" spans="1:900" s="56" customFormat="1" ht="31.75" customHeight="1" x14ac:dyDescent="0.75">
      <c r="A44" s="1991"/>
      <c r="B44" s="2114"/>
      <c r="C44" s="469">
        <v>5.2</v>
      </c>
      <c r="D44" s="418" t="s">
        <v>117</v>
      </c>
      <c r="E44" s="425" t="s">
        <v>23</v>
      </c>
      <c r="F44" s="425" t="s">
        <v>6</v>
      </c>
      <c r="G44" s="214">
        <f t="array" ref="G44">INDEX('Salary . staff rates'!$A$6:$C$28,MATCH(1,('Salary . staff rates'!$A$6:$A$28=E44)*('Salary . staff rates'!$B$6:$B$28=F44),0),3)</f>
        <v>65000</v>
      </c>
      <c r="H44" s="214">
        <f t="shared" si="0"/>
        <v>456.14035087719299</v>
      </c>
      <c r="I44" s="345" t="s">
        <v>0</v>
      </c>
      <c r="J44" s="346" t="s">
        <v>0</v>
      </c>
      <c r="K44" s="433">
        <v>35</v>
      </c>
      <c r="L44" s="347">
        <f t="shared" si="16"/>
        <v>15964.912280701754</v>
      </c>
      <c r="M44" s="381" t="s">
        <v>31</v>
      </c>
      <c r="N44" s="349">
        <f>IF(M44="Yes",L44*'Salary . staff rates'!$C$34,0)</f>
        <v>0</v>
      </c>
      <c r="O44" s="55"/>
      <c r="P44" s="1850">
        <v>1</v>
      </c>
      <c r="Q44" s="1850">
        <v>1</v>
      </c>
      <c r="R44" s="55"/>
      <c r="S44" s="55"/>
      <c r="T44" s="55"/>
      <c r="U44" s="55"/>
      <c r="V44" s="55"/>
      <c r="W44" s="156"/>
      <c r="X44" s="18"/>
      <c r="Y44" s="1850">
        <f t="shared" si="35"/>
        <v>15964.912280701754</v>
      </c>
      <c r="Z44" s="1850">
        <f t="shared" si="36"/>
        <v>0</v>
      </c>
      <c r="AA44" s="18"/>
      <c r="AB44" s="1850">
        <f t="shared" si="37"/>
        <v>15964.912280701754</v>
      </c>
      <c r="AC44" s="1850">
        <f t="shared" si="38"/>
        <v>0</v>
      </c>
      <c r="AD44" s="18"/>
      <c r="AE44" s="18"/>
      <c r="AF44" s="18"/>
      <c r="AG44" s="18"/>
      <c r="AH44" s="18"/>
      <c r="AI44" s="18"/>
      <c r="AJ44" s="18"/>
      <c r="AL44" s="221"/>
      <c r="AN44" s="1015">
        <f t="shared" si="39"/>
        <v>15964.912280701754</v>
      </c>
      <c r="AO44" s="1015">
        <f t="shared" si="40"/>
        <v>0</v>
      </c>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c r="KJ44" s="79"/>
      <c r="KK44" s="79"/>
      <c r="KL44" s="79"/>
      <c r="KM44" s="79"/>
      <c r="KN44" s="79"/>
      <c r="KO44" s="79"/>
      <c r="KP44" s="79"/>
      <c r="KQ44" s="79"/>
      <c r="KR44" s="79"/>
      <c r="KS44" s="79"/>
      <c r="KT44" s="79"/>
      <c r="KU44" s="79"/>
      <c r="KV44" s="79"/>
      <c r="KW44" s="79"/>
      <c r="KX44" s="79"/>
      <c r="KY44" s="79"/>
      <c r="KZ44" s="79"/>
      <c r="LA44" s="79"/>
      <c r="LB44" s="79"/>
      <c r="LC44" s="79"/>
      <c r="LD44" s="79"/>
      <c r="LE44" s="79"/>
      <c r="LF44" s="79"/>
      <c r="LG44" s="79"/>
      <c r="LH44" s="79"/>
      <c r="LI44" s="79"/>
      <c r="LJ44" s="79"/>
      <c r="LK44" s="79"/>
      <c r="LL44" s="79"/>
      <c r="LM44" s="79"/>
      <c r="LN44" s="79"/>
      <c r="LO44" s="79"/>
      <c r="LP44" s="79"/>
      <c r="LQ44" s="79"/>
      <c r="LR44" s="79"/>
      <c r="LS44" s="79"/>
      <c r="LT44" s="79"/>
      <c r="LU44" s="79"/>
      <c r="LV44" s="79"/>
      <c r="LW44" s="79"/>
      <c r="LX44" s="79"/>
      <c r="LY44" s="79"/>
      <c r="LZ44" s="79"/>
      <c r="MA44" s="79"/>
      <c r="MB44" s="79"/>
      <c r="MC44" s="79"/>
      <c r="MD44" s="79"/>
      <c r="ME44" s="79"/>
      <c r="MF44" s="79"/>
      <c r="MG44" s="79"/>
      <c r="MH44" s="79"/>
      <c r="MI44" s="79"/>
      <c r="MJ44" s="79"/>
      <c r="MK44" s="79"/>
      <c r="ML44" s="79"/>
      <c r="MM44" s="79"/>
      <c r="MN44" s="79"/>
      <c r="MO44" s="79"/>
      <c r="MP44" s="79"/>
      <c r="MQ44" s="79"/>
      <c r="MR44" s="79"/>
      <c r="MS44" s="79"/>
      <c r="MT44" s="79"/>
      <c r="MU44" s="79"/>
      <c r="MV44" s="79"/>
      <c r="MW44" s="79"/>
      <c r="MX44" s="79"/>
      <c r="MY44" s="79"/>
      <c r="MZ44" s="79"/>
      <c r="NA44" s="79"/>
      <c r="NB44" s="79"/>
      <c r="NC44" s="79"/>
      <c r="ND44" s="79"/>
      <c r="NE44" s="79"/>
      <c r="NF44" s="79"/>
      <c r="NG44" s="79"/>
      <c r="NH44" s="79"/>
      <c r="NI44" s="79"/>
      <c r="NJ44" s="79"/>
      <c r="NK44" s="79"/>
      <c r="NL44" s="79"/>
      <c r="NM44" s="79"/>
      <c r="NN44" s="79"/>
      <c r="NO44" s="79"/>
      <c r="NP44" s="79"/>
      <c r="NQ44" s="79"/>
      <c r="NR44" s="79"/>
      <c r="NS44" s="79"/>
      <c r="NT44" s="79"/>
      <c r="NU44" s="79"/>
      <c r="NV44" s="79"/>
      <c r="NW44" s="79"/>
      <c r="NX44" s="79"/>
      <c r="NY44" s="79"/>
      <c r="NZ44" s="79"/>
      <c r="OA44" s="79"/>
      <c r="OB44" s="79"/>
      <c r="OC44" s="79"/>
      <c r="OD44" s="79"/>
      <c r="OE44" s="79"/>
      <c r="OF44" s="79"/>
      <c r="OG44" s="79"/>
      <c r="OH44" s="79"/>
      <c r="OI44" s="79"/>
      <c r="OJ44" s="79"/>
      <c r="OK44" s="79"/>
      <c r="OL44" s="79"/>
      <c r="OM44" s="79"/>
      <c r="ON44" s="79"/>
      <c r="OO44" s="79"/>
      <c r="OP44" s="79"/>
      <c r="OQ44" s="79"/>
      <c r="OR44" s="79"/>
      <c r="OS44" s="79"/>
      <c r="OT44" s="79"/>
      <c r="OU44" s="79"/>
      <c r="OV44" s="79"/>
      <c r="OW44" s="79"/>
      <c r="OX44" s="79"/>
      <c r="OY44" s="79"/>
      <c r="OZ44" s="79"/>
      <c r="PA44" s="79"/>
      <c r="PB44" s="79"/>
      <c r="PC44" s="79"/>
      <c r="PD44" s="79"/>
      <c r="PE44" s="79"/>
      <c r="PF44" s="79"/>
      <c r="PG44" s="79"/>
      <c r="PH44" s="79"/>
      <c r="PI44" s="79"/>
      <c r="PJ44" s="79"/>
      <c r="PK44" s="79"/>
      <c r="PL44" s="79"/>
      <c r="PM44" s="79"/>
      <c r="PN44" s="79"/>
      <c r="PO44" s="79"/>
      <c r="PP44" s="79"/>
      <c r="PQ44" s="79"/>
      <c r="PR44" s="79"/>
      <c r="PS44" s="79"/>
      <c r="PT44" s="79"/>
      <c r="PU44" s="79"/>
      <c r="PV44" s="79"/>
      <c r="PW44" s="79"/>
      <c r="PX44" s="79"/>
      <c r="PY44" s="79"/>
      <c r="PZ44" s="79"/>
      <c r="QA44" s="79"/>
      <c r="QB44" s="79"/>
      <c r="QC44" s="79"/>
      <c r="QD44" s="79"/>
      <c r="QE44" s="79"/>
      <c r="QF44" s="79"/>
      <c r="QG44" s="79"/>
      <c r="QH44" s="79"/>
      <c r="QI44" s="79"/>
      <c r="QJ44" s="79"/>
      <c r="QK44" s="79"/>
      <c r="QL44" s="79"/>
      <c r="QM44" s="79"/>
      <c r="QN44" s="79"/>
      <c r="QO44" s="79"/>
      <c r="QP44" s="79"/>
      <c r="QQ44" s="79"/>
      <c r="QR44" s="79"/>
      <c r="QS44" s="79"/>
      <c r="QT44" s="79"/>
      <c r="QU44" s="79"/>
      <c r="QV44" s="79"/>
      <c r="QW44" s="79"/>
      <c r="QX44" s="79"/>
      <c r="QY44" s="79"/>
      <c r="QZ44" s="79"/>
      <c r="RA44" s="79"/>
      <c r="RB44" s="79"/>
      <c r="RC44" s="79"/>
      <c r="RD44" s="79"/>
      <c r="RE44" s="79"/>
      <c r="RF44" s="79"/>
      <c r="RG44" s="79"/>
      <c r="RH44" s="79"/>
      <c r="RI44" s="79"/>
      <c r="RJ44" s="79"/>
      <c r="RK44" s="79"/>
      <c r="RL44" s="79"/>
      <c r="RM44" s="79"/>
      <c r="RN44" s="79"/>
      <c r="RO44" s="79"/>
      <c r="RP44" s="79"/>
      <c r="RQ44" s="79"/>
      <c r="RR44" s="79"/>
      <c r="RS44" s="79"/>
      <c r="RT44" s="79"/>
      <c r="RU44" s="79"/>
      <c r="RV44" s="79"/>
      <c r="RW44" s="79"/>
      <c r="RX44" s="79"/>
      <c r="RY44" s="79"/>
      <c r="RZ44" s="79"/>
      <c r="SA44" s="79"/>
      <c r="SB44" s="79"/>
      <c r="SC44" s="79"/>
      <c r="SD44" s="79"/>
      <c r="SE44" s="79"/>
      <c r="SF44" s="79"/>
      <c r="SG44" s="79"/>
      <c r="SH44" s="79"/>
      <c r="SI44" s="79"/>
      <c r="SJ44" s="79"/>
      <c r="SK44" s="79"/>
      <c r="SL44" s="79"/>
      <c r="SM44" s="79"/>
      <c r="SN44" s="79"/>
      <c r="SO44" s="79"/>
      <c r="SP44" s="79"/>
      <c r="SQ44" s="79"/>
      <c r="SR44" s="79"/>
      <c r="SS44" s="79"/>
      <c r="ST44" s="79"/>
      <c r="SU44" s="79"/>
      <c r="SV44" s="79"/>
      <c r="SW44" s="79"/>
      <c r="SX44" s="79"/>
      <c r="SY44" s="79"/>
      <c r="SZ44" s="79"/>
      <c r="TA44" s="79"/>
      <c r="TB44" s="79"/>
      <c r="TC44" s="79"/>
      <c r="TD44" s="79"/>
      <c r="TE44" s="79"/>
      <c r="TF44" s="79"/>
      <c r="TG44" s="79"/>
      <c r="TH44" s="79"/>
      <c r="TI44" s="79"/>
      <c r="TJ44" s="79"/>
      <c r="TK44" s="79"/>
      <c r="TL44" s="79"/>
      <c r="TM44" s="79"/>
      <c r="TN44" s="79"/>
      <c r="TO44" s="79"/>
      <c r="TP44" s="79"/>
      <c r="TQ44" s="79"/>
      <c r="TR44" s="79"/>
      <c r="TS44" s="79"/>
      <c r="TT44" s="79"/>
      <c r="TU44" s="79"/>
      <c r="TV44" s="79"/>
      <c r="TW44" s="79"/>
      <c r="TX44" s="79"/>
      <c r="TY44" s="79"/>
      <c r="TZ44" s="79"/>
      <c r="UA44" s="79"/>
      <c r="UB44" s="79"/>
      <c r="UC44" s="79"/>
      <c r="UD44" s="79"/>
      <c r="UE44" s="79"/>
      <c r="UF44" s="79"/>
      <c r="UG44" s="79"/>
      <c r="UH44" s="79"/>
      <c r="UI44" s="79"/>
      <c r="UJ44" s="79"/>
      <c r="UK44" s="79"/>
      <c r="UL44" s="79"/>
      <c r="UM44" s="79"/>
      <c r="UN44" s="79"/>
      <c r="UO44" s="79"/>
      <c r="UP44" s="79"/>
      <c r="UQ44" s="79"/>
      <c r="UR44" s="79"/>
      <c r="US44" s="79"/>
      <c r="UT44" s="79"/>
      <c r="UU44" s="79"/>
      <c r="UV44" s="79"/>
      <c r="UW44" s="79"/>
      <c r="UX44" s="79"/>
      <c r="UY44" s="79"/>
      <c r="UZ44" s="79"/>
      <c r="VA44" s="79"/>
      <c r="VB44" s="79"/>
      <c r="VC44" s="79"/>
      <c r="VD44" s="79"/>
      <c r="VE44" s="79"/>
      <c r="VF44" s="79"/>
      <c r="VG44" s="79"/>
      <c r="VH44" s="79"/>
      <c r="VI44" s="79"/>
      <c r="VJ44" s="79"/>
      <c r="VK44" s="79"/>
      <c r="VL44" s="79"/>
      <c r="VM44" s="79"/>
      <c r="VN44" s="79"/>
      <c r="VO44" s="79"/>
      <c r="VP44" s="79"/>
      <c r="VQ44" s="79"/>
      <c r="VR44" s="79"/>
      <c r="VS44" s="79"/>
      <c r="VT44" s="79"/>
      <c r="VU44" s="79"/>
      <c r="VV44" s="79"/>
      <c r="VW44" s="79"/>
      <c r="VX44" s="79"/>
      <c r="VY44" s="79"/>
      <c r="VZ44" s="79"/>
      <c r="WA44" s="79"/>
      <c r="WB44" s="79"/>
      <c r="WC44" s="79"/>
      <c r="WD44" s="79"/>
      <c r="WE44" s="79"/>
      <c r="WF44" s="79"/>
      <c r="WG44" s="79"/>
      <c r="WH44" s="79"/>
      <c r="WI44" s="79"/>
      <c r="WJ44" s="79"/>
      <c r="WK44" s="79"/>
      <c r="WL44" s="79"/>
      <c r="WM44" s="79"/>
      <c r="WN44" s="79"/>
      <c r="WO44" s="79"/>
      <c r="WP44" s="79"/>
      <c r="WQ44" s="79"/>
      <c r="WR44" s="79"/>
      <c r="WS44" s="79"/>
      <c r="WT44" s="79"/>
      <c r="WU44" s="79"/>
      <c r="WV44" s="79"/>
      <c r="WW44" s="79"/>
      <c r="WX44" s="79"/>
      <c r="WY44" s="79"/>
      <c r="WZ44" s="79"/>
      <c r="XA44" s="79"/>
      <c r="XB44" s="79"/>
      <c r="XC44" s="79"/>
      <c r="XD44" s="79"/>
      <c r="XE44" s="79"/>
      <c r="XF44" s="79"/>
      <c r="XG44" s="79"/>
      <c r="XH44" s="79"/>
      <c r="XI44" s="79"/>
      <c r="XJ44" s="79"/>
      <c r="XK44" s="79"/>
      <c r="XL44" s="79"/>
      <c r="XM44" s="79"/>
      <c r="XN44" s="79"/>
      <c r="XO44" s="79"/>
      <c r="XP44" s="79"/>
      <c r="XQ44" s="79"/>
      <c r="XR44" s="79"/>
      <c r="XS44" s="79"/>
      <c r="XT44" s="79"/>
      <c r="XU44" s="79"/>
      <c r="XV44" s="79"/>
      <c r="XW44" s="79"/>
      <c r="XX44" s="79"/>
      <c r="XY44" s="79"/>
      <c r="XZ44" s="79"/>
      <c r="YA44" s="79"/>
      <c r="YB44" s="79"/>
      <c r="YC44" s="79"/>
      <c r="YD44" s="79"/>
      <c r="YE44" s="79"/>
      <c r="YF44" s="79"/>
      <c r="YG44" s="79"/>
      <c r="YH44" s="79"/>
      <c r="YI44" s="79"/>
      <c r="YJ44" s="79"/>
      <c r="YK44" s="79"/>
      <c r="YL44" s="79"/>
      <c r="YM44" s="79"/>
      <c r="YN44" s="79"/>
      <c r="YO44" s="79"/>
      <c r="YP44" s="79"/>
      <c r="YQ44" s="79"/>
      <c r="YR44" s="79"/>
      <c r="YS44" s="79"/>
      <c r="YT44" s="79"/>
      <c r="YU44" s="79"/>
      <c r="YV44" s="79"/>
      <c r="YW44" s="79"/>
      <c r="YX44" s="79"/>
      <c r="YY44" s="79"/>
      <c r="YZ44" s="79"/>
      <c r="ZA44" s="79"/>
      <c r="ZB44" s="79"/>
      <c r="ZC44" s="79"/>
      <c r="ZD44" s="79"/>
      <c r="ZE44" s="79"/>
      <c r="ZF44" s="79"/>
      <c r="ZG44" s="79"/>
      <c r="ZH44" s="79"/>
      <c r="ZI44" s="79"/>
      <c r="ZJ44" s="79"/>
      <c r="ZK44" s="79"/>
      <c r="ZL44" s="79"/>
      <c r="ZM44" s="79"/>
      <c r="ZN44" s="79"/>
      <c r="ZO44" s="79"/>
      <c r="ZP44" s="79"/>
      <c r="ZQ44" s="79"/>
      <c r="ZR44" s="79"/>
      <c r="ZS44" s="79"/>
      <c r="ZT44" s="79"/>
      <c r="ZU44" s="79"/>
      <c r="ZV44" s="79"/>
      <c r="ZW44" s="79"/>
      <c r="ZX44" s="79"/>
      <c r="ZY44" s="79"/>
      <c r="ZZ44" s="79"/>
      <c r="AAA44" s="79"/>
      <c r="AAB44" s="79"/>
      <c r="AAC44" s="79"/>
      <c r="AAD44" s="79"/>
      <c r="AAE44" s="79"/>
      <c r="AAF44" s="79"/>
      <c r="AAG44" s="79"/>
      <c r="AAH44" s="79"/>
      <c r="AAI44" s="79"/>
      <c r="AAJ44" s="79"/>
      <c r="AAK44" s="79"/>
      <c r="AAL44" s="79"/>
      <c r="AAM44" s="79"/>
      <c r="AAN44" s="79"/>
      <c r="AAO44" s="79"/>
      <c r="AAP44" s="79"/>
      <c r="AAQ44" s="79"/>
      <c r="AAR44" s="79"/>
      <c r="AAS44" s="79"/>
      <c r="AAT44" s="79"/>
      <c r="AAU44" s="79"/>
      <c r="AAV44" s="79"/>
      <c r="AAW44" s="79"/>
      <c r="AAX44" s="79"/>
      <c r="AAY44" s="79"/>
      <c r="AAZ44" s="79"/>
      <c r="ABA44" s="79"/>
      <c r="ABB44" s="79"/>
      <c r="ABC44" s="79"/>
      <c r="ABD44" s="79"/>
      <c r="ABE44" s="79"/>
      <c r="ABF44" s="79"/>
      <c r="ABG44" s="79"/>
      <c r="ABH44" s="79"/>
      <c r="ABI44" s="79"/>
      <c r="ABJ44" s="79"/>
      <c r="ABK44" s="79"/>
      <c r="ABL44" s="79"/>
      <c r="ABM44" s="79"/>
      <c r="ABN44" s="79"/>
      <c r="ABO44" s="79"/>
      <c r="ABP44" s="79"/>
      <c r="ABQ44" s="79"/>
      <c r="ABR44" s="79"/>
      <c r="ABS44" s="79"/>
      <c r="ABT44" s="79"/>
      <c r="ABU44" s="79"/>
      <c r="ABV44" s="79"/>
      <c r="ABW44" s="79"/>
      <c r="ABX44" s="79"/>
      <c r="ABY44" s="79"/>
      <c r="ABZ44" s="79"/>
      <c r="ACA44" s="79"/>
      <c r="ACB44" s="79"/>
      <c r="ACC44" s="79"/>
      <c r="ACD44" s="79"/>
      <c r="ACE44" s="79"/>
      <c r="ACF44" s="79"/>
      <c r="ACG44" s="79"/>
      <c r="ACH44" s="79"/>
      <c r="ACI44" s="79"/>
      <c r="ACJ44" s="79"/>
      <c r="ACK44" s="79"/>
      <c r="ACL44" s="79"/>
      <c r="ACM44" s="79"/>
      <c r="ACN44" s="79"/>
      <c r="ACO44" s="79"/>
      <c r="ACP44" s="79"/>
      <c r="ACQ44" s="79"/>
      <c r="ACR44" s="79"/>
      <c r="ACS44" s="79"/>
      <c r="ACT44" s="79"/>
      <c r="ACU44" s="79"/>
      <c r="ACV44" s="79"/>
      <c r="ACW44" s="79"/>
      <c r="ACX44" s="79"/>
      <c r="ACY44" s="79"/>
      <c r="ACZ44" s="79"/>
      <c r="ADA44" s="79"/>
      <c r="ADB44" s="79"/>
      <c r="ADC44" s="79"/>
      <c r="ADD44" s="79"/>
      <c r="ADE44" s="79"/>
      <c r="ADF44" s="79"/>
      <c r="ADG44" s="79"/>
      <c r="ADH44" s="79"/>
      <c r="ADI44" s="79"/>
      <c r="ADJ44" s="79"/>
      <c r="ADK44" s="79"/>
      <c r="ADL44" s="79"/>
      <c r="ADM44" s="79"/>
      <c r="ADN44" s="79"/>
      <c r="ADO44" s="79"/>
      <c r="ADP44" s="79"/>
      <c r="ADQ44" s="79"/>
      <c r="ADR44" s="79"/>
      <c r="ADS44" s="79"/>
      <c r="ADT44" s="79"/>
      <c r="ADU44" s="79"/>
      <c r="ADV44" s="79"/>
      <c r="ADW44" s="79"/>
      <c r="ADX44" s="79"/>
      <c r="ADY44" s="79"/>
      <c r="ADZ44" s="79"/>
      <c r="AEA44" s="79"/>
      <c r="AEB44" s="79"/>
      <c r="AEC44" s="79"/>
      <c r="AED44" s="79"/>
      <c r="AEE44" s="79"/>
      <c r="AEF44" s="79"/>
      <c r="AEG44" s="79"/>
      <c r="AEH44" s="79"/>
      <c r="AEI44" s="79"/>
      <c r="AEJ44" s="79"/>
      <c r="AEK44" s="79"/>
      <c r="AEL44" s="79"/>
      <c r="AEM44" s="79"/>
      <c r="AEN44" s="79"/>
      <c r="AEO44" s="79"/>
      <c r="AEP44" s="79"/>
      <c r="AEQ44" s="79"/>
      <c r="AER44" s="79"/>
      <c r="AES44" s="79"/>
      <c r="AET44" s="79"/>
      <c r="AEU44" s="79"/>
      <c r="AEV44" s="79"/>
      <c r="AEW44" s="79"/>
      <c r="AEX44" s="79"/>
      <c r="AEY44" s="79"/>
      <c r="AEZ44" s="79"/>
      <c r="AFA44" s="79"/>
      <c r="AFB44" s="79"/>
      <c r="AFC44" s="79"/>
      <c r="AFD44" s="79"/>
      <c r="AFE44" s="79"/>
      <c r="AFF44" s="79"/>
      <c r="AFG44" s="79"/>
      <c r="AFH44" s="79"/>
      <c r="AFI44" s="79"/>
      <c r="AFJ44" s="79"/>
      <c r="AFK44" s="79"/>
      <c r="AFL44" s="79"/>
      <c r="AFM44" s="79"/>
      <c r="AFN44" s="79"/>
      <c r="AFO44" s="79"/>
      <c r="AFP44" s="79"/>
      <c r="AFQ44" s="79"/>
      <c r="AFR44" s="79"/>
      <c r="AFS44" s="79"/>
      <c r="AFT44" s="79"/>
      <c r="AFU44" s="79"/>
      <c r="AFV44" s="79"/>
      <c r="AFW44" s="79"/>
      <c r="AFX44" s="79"/>
      <c r="AFY44" s="79"/>
      <c r="AFZ44" s="79"/>
      <c r="AGA44" s="79"/>
      <c r="AGB44" s="79"/>
      <c r="AGC44" s="79"/>
      <c r="AGD44" s="79"/>
      <c r="AGE44" s="79"/>
      <c r="AGF44" s="79"/>
      <c r="AGG44" s="79"/>
      <c r="AGH44" s="79"/>
      <c r="AGI44" s="79"/>
      <c r="AGJ44" s="79"/>
      <c r="AGK44" s="79"/>
      <c r="AGL44" s="79"/>
      <c r="AGM44" s="79"/>
      <c r="AGN44" s="79"/>
      <c r="AGO44" s="79"/>
      <c r="AGP44" s="79"/>
      <c r="AGQ44" s="79"/>
      <c r="AGR44" s="79"/>
      <c r="AGS44" s="79"/>
      <c r="AGT44" s="79"/>
      <c r="AGU44" s="79"/>
      <c r="AGV44" s="79"/>
      <c r="AGW44" s="79"/>
      <c r="AGX44" s="79"/>
      <c r="AGY44" s="79"/>
      <c r="AGZ44" s="79"/>
      <c r="AHA44" s="79"/>
      <c r="AHB44" s="79"/>
      <c r="AHC44" s="79"/>
      <c r="AHD44" s="79"/>
      <c r="AHE44" s="79"/>
      <c r="AHF44" s="79"/>
      <c r="AHG44" s="79"/>
      <c r="AHH44" s="79"/>
      <c r="AHI44" s="79"/>
      <c r="AHJ44" s="79"/>
      <c r="AHK44" s="79"/>
      <c r="AHL44" s="79"/>
      <c r="AHM44" s="79"/>
      <c r="AHN44" s="79"/>
      <c r="AHO44" s="79"/>
      <c r="AHP44" s="79"/>
    </row>
    <row r="45" spans="1:900" s="923" customFormat="1" ht="31.75" customHeight="1" x14ac:dyDescent="0.75">
      <c r="A45" s="1991"/>
      <c r="B45" s="2114"/>
      <c r="C45" s="398" t="s">
        <v>294</v>
      </c>
      <c r="D45" s="398" t="s">
        <v>357</v>
      </c>
      <c r="E45" s="398" t="s">
        <v>23</v>
      </c>
      <c r="F45" s="398" t="s">
        <v>6</v>
      </c>
      <c r="G45" s="248">
        <f t="array" ref="G45">INDEX('Salary . staff rates'!$A$6:$C$28,MATCH(1,('Salary . staff rates'!$A$6:$A$28=E45)*('Salary . staff rates'!$B$6:$B$28=F45),0),3)</f>
        <v>65000</v>
      </c>
      <c r="H45" s="248">
        <f t="shared" si="0"/>
        <v>456.14035087719299</v>
      </c>
      <c r="I45" s="954" t="s">
        <v>0</v>
      </c>
      <c r="J45" s="955" t="s">
        <v>0</v>
      </c>
      <c r="K45" s="1777">
        <v>10</v>
      </c>
      <c r="L45" s="1778">
        <f t="shared" si="16"/>
        <v>4561.4035087719294</v>
      </c>
      <c r="M45" s="957" t="s">
        <v>31</v>
      </c>
      <c r="N45" s="370">
        <f>IF(M45="Yes",L45*'Salary . staff rates'!$C$34,0)</f>
        <v>0</v>
      </c>
      <c r="O45" s="895"/>
      <c r="P45" s="1849">
        <v>1</v>
      </c>
      <c r="Q45" s="1849">
        <v>1</v>
      </c>
      <c r="R45" s="895"/>
      <c r="S45" s="895"/>
      <c r="T45" s="895"/>
      <c r="U45" s="895"/>
      <c r="V45" s="895"/>
      <c r="W45" s="938">
        <v>1</v>
      </c>
      <c r="X45" s="1869"/>
      <c r="Y45" s="1849">
        <f t="shared" si="35"/>
        <v>4561.4035087719294</v>
      </c>
      <c r="Z45" s="1849">
        <f t="shared" si="36"/>
        <v>0</v>
      </c>
      <c r="AA45" s="1869"/>
      <c r="AB45" s="1849">
        <f t="shared" si="37"/>
        <v>4561.4035087719294</v>
      </c>
      <c r="AC45" s="1849">
        <f t="shared" si="38"/>
        <v>0</v>
      </c>
      <c r="AD45" s="1869"/>
      <c r="AE45" s="1869"/>
      <c r="AF45" s="1869"/>
      <c r="AG45" s="1869"/>
      <c r="AH45" s="1869"/>
      <c r="AI45" s="1869"/>
      <c r="AJ45" s="1869"/>
      <c r="AK45" s="113"/>
      <c r="AL45" s="924"/>
      <c r="AN45" s="1017">
        <f t="shared" si="39"/>
        <v>0</v>
      </c>
      <c r="AO45" s="1017">
        <f t="shared" si="40"/>
        <v>0</v>
      </c>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c r="IF45" s="84"/>
      <c r="IG45" s="84"/>
      <c r="IH45" s="84"/>
      <c r="II45" s="84"/>
      <c r="IJ45" s="84"/>
      <c r="IK45" s="84"/>
      <c r="IL45" s="84"/>
      <c r="IM45" s="84"/>
      <c r="IN45" s="84"/>
      <c r="IO45" s="84"/>
      <c r="IP45" s="84"/>
      <c r="IQ45" s="84"/>
      <c r="IR45" s="84"/>
      <c r="IS45" s="84"/>
      <c r="IT45" s="84"/>
      <c r="IU45" s="84"/>
      <c r="IV45" s="84"/>
      <c r="IW45" s="84"/>
      <c r="IX45" s="84"/>
      <c r="IY45" s="84"/>
      <c r="IZ45" s="84"/>
      <c r="JA45" s="84"/>
      <c r="JB45" s="84"/>
      <c r="JC45" s="84"/>
      <c r="JD45" s="84"/>
      <c r="JE45" s="84"/>
      <c r="JF45" s="84"/>
      <c r="JG45" s="84"/>
      <c r="JH45" s="84"/>
      <c r="JI45" s="84"/>
      <c r="JJ45" s="84"/>
      <c r="JK45" s="84"/>
      <c r="JL45" s="84"/>
      <c r="JM45" s="84"/>
      <c r="JN45" s="84"/>
      <c r="JO45" s="84"/>
      <c r="JP45" s="84"/>
      <c r="JQ45" s="84"/>
      <c r="JR45" s="84"/>
      <c r="JS45" s="84"/>
      <c r="JT45" s="84"/>
      <c r="JU45" s="84"/>
      <c r="JV45" s="84"/>
      <c r="JW45" s="84"/>
      <c r="JX45" s="84"/>
      <c r="JY45" s="84"/>
      <c r="JZ45" s="84"/>
      <c r="KA45" s="84"/>
      <c r="KB45" s="84"/>
      <c r="KC45" s="84"/>
      <c r="KD45" s="84"/>
      <c r="KE45" s="84"/>
      <c r="KF45" s="84"/>
      <c r="KG45" s="84"/>
      <c r="KH45" s="84"/>
      <c r="KI45" s="84"/>
      <c r="KJ45" s="84"/>
      <c r="KK45" s="84"/>
      <c r="KL45" s="84"/>
      <c r="KM45" s="84"/>
      <c r="KN45" s="84"/>
      <c r="KO45" s="84"/>
      <c r="KP45" s="84"/>
      <c r="KQ45" s="84"/>
      <c r="KR45" s="84"/>
      <c r="KS45" s="84"/>
      <c r="KT45" s="84"/>
      <c r="KU45" s="84"/>
      <c r="KV45" s="84"/>
      <c r="KW45" s="84"/>
      <c r="KX45" s="84"/>
      <c r="KY45" s="84"/>
      <c r="KZ45" s="84"/>
      <c r="LA45" s="84"/>
      <c r="LB45" s="84"/>
      <c r="LC45" s="84"/>
      <c r="LD45" s="84"/>
      <c r="LE45" s="84"/>
      <c r="LF45" s="84"/>
      <c r="LG45" s="84"/>
      <c r="LH45" s="84"/>
      <c r="LI45" s="84"/>
      <c r="LJ45" s="84"/>
      <c r="LK45" s="84"/>
      <c r="LL45" s="84"/>
      <c r="LM45" s="84"/>
      <c r="LN45" s="84"/>
      <c r="LO45" s="84"/>
      <c r="LP45" s="84"/>
      <c r="LQ45" s="84"/>
      <c r="LR45" s="84"/>
      <c r="LS45" s="84"/>
      <c r="LT45" s="84"/>
      <c r="LU45" s="84"/>
      <c r="LV45" s="84"/>
      <c r="LW45" s="84"/>
      <c r="LX45" s="84"/>
      <c r="LY45" s="84"/>
      <c r="LZ45" s="84"/>
      <c r="MA45" s="84"/>
      <c r="MB45" s="84"/>
      <c r="MC45" s="84"/>
      <c r="MD45" s="84"/>
      <c r="ME45" s="84"/>
      <c r="MF45" s="84"/>
      <c r="MG45" s="84"/>
      <c r="MH45" s="84"/>
      <c r="MI45" s="84"/>
      <c r="MJ45" s="84"/>
      <c r="MK45" s="84"/>
      <c r="ML45" s="84"/>
      <c r="MM45" s="84"/>
      <c r="MN45" s="84"/>
      <c r="MO45" s="84"/>
      <c r="MP45" s="84"/>
      <c r="MQ45" s="84"/>
      <c r="MR45" s="84"/>
      <c r="MS45" s="84"/>
      <c r="MT45" s="84"/>
      <c r="MU45" s="84"/>
      <c r="MV45" s="84"/>
      <c r="MW45" s="84"/>
      <c r="MX45" s="84"/>
      <c r="MY45" s="84"/>
      <c r="MZ45" s="84"/>
      <c r="NA45" s="84"/>
      <c r="NB45" s="84"/>
      <c r="NC45" s="84"/>
      <c r="ND45" s="84"/>
      <c r="NE45" s="84"/>
      <c r="NF45" s="84"/>
      <c r="NG45" s="84"/>
      <c r="NH45" s="84"/>
      <c r="NI45" s="84"/>
      <c r="NJ45" s="84"/>
      <c r="NK45" s="84"/>
      <c r="NL45" s="84"/>
      <c r="NM45" s="84"/>
      <c r="NN45" s="84"/>
      <c r="NO45" s="84"/>
      <c r="NP45" s="84"/>
      <c r="NQ45" s="84"/>
      <c r="NR45" s="84"/>
      <c r="NS45" s="84"/>
      <c r="NT45" s="84"/>
      <c r="NU45" s="84"/>
      <c r="NV45" s="84"/>
      <c r="NW45" s="84"/>
      <c r="NX45" s="84"/>
      <c r="NY45" s="84"/>
      <c r="NZ45" s="84"/>
      <c r="OA45" s="84"/>
      <c r="OB45" s="84"/>
      <c r="OC45" s="84"/>
      <c r="OD45" s="84"/>
      <c r="OE45" s="84"/>
      <c r="OF45" s="84"/>
      <c r="OG45" s="84"/>
      <c r="OH45" s="84"/>
      <c r="OI45" s="84"/>
      <c r="OJ45" s="84"/>
      <c r="OK45" s="84"/>
      <c r="OL45" s="84"/>
      <c r="OM45" s="84"/>
      <c r="ON45" s="84"/>
      <c r="OO45" s="84"/>
      <c r="OP45" s="84"/>
      <c r="OQ45" s="84"/>
      <c r="OR45" s="84"/>
      <c r="OS45" s="84"/>
      <c r="OT45" s="84"/>
      <c r="OU45" s="84"/>
      <c r="OV45" s="84"/>
      <c r="OW45" s="84"/>
      <c r="OX45" s="84"/>
      <c r="OY45" s="84"/>
      <c r="OZ45" s="84"/>
      <c r="PA45" s="84"/>
      <c r="PB45" s="84"/>
      <c r="PC45" s="84"/>
      <c r="PD45" s="84"/>
      <c r="PE45" s="84"/>
      <c r="PF45" s="84"/>
      <c r="PG45" s="84"/>
      <c r="PH45" s="84"/>
      <c r="PI45" s="84"/>
      <c r="PJ45" s="84"/>
      <c r="PK45" s="84"/>
      <c r="PL45" s="84"/>
      <c r="PM45" s="84"/>
      <c r="PN45" s="84"/>
      <c r="PO45" s="84"/>
      <c r="PP45" s="84"/>
      <c r="PQ45" s="84"/>
      <c r="PR45" s="84"/>
      <c r="PS45" s="84"/>
      <c r="PT45" s="84"/>
      <c r="PU45" s="84"/>
      <c r="PV45" s="84"/>
      <c r="PW45" s="84"/>
      <c r="PX45" s="84"/>
      <c r="PY45" s="84"/>
      <c r="PZ45" s="84"/>
      <c r="QA45" s="84"/>
      <c r="QB45" s="84"/>
      <c r="QC45" s="84"/>
      <c r="QD45" s="84"/>
      <c r="QE45" s="84"/>
      <c r="QF45" s="84"/>
      <c r="QG45" s="84"/>
      <c r="QH45" s="84"/>
      <c r="QI45" s="84"/>
      <c r="QJ45" s="84"/>
      <c r="QK45" s="84"/>
      <c r="QL45" s="84"/>
      <c r="QM45" s="84"/>
      <c r="QN45" s="84"/>
      <c r="QO45" s="84"/>
      <c r="QP45" s="84"/>
      <c r="QQ45" s="84"/>
      <c r="QR45" s="84"/>
      <c r="QS45" s="84"/>
      <c r="QT45" s="84"/>
      <c r="QU45" s="84"/>
      <c r="QV45" s="84"/>
      <c r="QW45" s="84"/>
      <c r="QX45" s="84"/>
      <c r="QY45" s="84"/>
      <c r="QZ45" s="84"/>
      <c r="RA45" s="84"/>
      <c r="RB45" s="84"/>
      <c r="RC45" s="84"/>
      <c r="RD45" s="84"/>
      <c r="RE45" s="84"/>
      <c r="RF45" s="84"/>
      <c r="RG45" s="84"/>
      <c r="RH45" s="84"/>
      <c r="RI45" s="84"/>
      <c r="RJ45" s="84"/>
      <c r="RK45" s="84"/>
      <c r="RL45" s="84"/>
      <c r="RM45" s="84"/>
      <c r="RN45" s="84"/>
      <c r="RO45" s="84"/>
      <c r="RP45" s="84"/>
      <c r="RQ45" s="84"/>
      <c r="RR45" s="84"/>
      <c r="RS45" s="84"/>
      <c r="RT45" s="84"/>
      <c r="RU45" s="84"/>
      <c r="RV45" s="84"/>
      <c r="RW45" s="84"/>
      <c r="RX45" s="84"/>
      <c r="RY45" s="84"/>
      <c r="RZ45" s="84"/>
      <c r="SA45" s="84"/>
      <c r="SB45" s="84"/>
      <c r="SC45" s="84"/>
      <c r="SD45" s="84"/>
      <c r="SE45" s="84"/>
      <c r="SF45" s="84"/>
      <c r="SG45" s="84"/>
      <c r="SH45" s="84"/>
      <c r="SI45" s="84"/>
      <c r="SJ45" s="84"/>
      <c r="SK45" s="84"/>
      <c r="SL45" s="84"/>
      <c r="SM45" s="84"/>
      <c r="SN45" s="84"/>
      <c r="SO45" s="84"/>
      <c r="SP45" s="84"/>
      <c r="SQ45" s="84"/>
      <c r="SR45" s="84"/>
      <c r="SS45" s="84"/>
      <c r="ST45" s="84"/>
      <c r="SU45" s="84"/>
      <c r="SV45" s="84"/>
      <c r="SW45" s="84"/>
      <c r="SX45" s="84"/>
      <c r="SY45" s="84"/>
      <c r="SZ45" s="84"/>
      <c r="TA45" s="84"/>
      <c r="TB45" s="84"/>
      <c r="TC45" s="84"/>
      <c r="TD45" s="84"/>
      <c r="TE45" s="84"/>
      <c r="TF45" s="84"/>
      <c r="TG45" s="84"/>
      <c r="TH45" s="84"/>
      <c r="TI45" s="84"/>
      <c r="TJ45" s="84"/>
      <c r="TK45" s="84"/>
      <c r="TL45" s="84"/>
      <c r="TM45" s="84"/>
      <c r="TN45" s="84"/>
      <c r="TO45" s="84"/>
      <c r="TP45" s="84"/>
      <c r="TQ45" s="84"/>
      <c r="TR45" s="84"/>
      <c r="TS45" s="84"/>
      <c r="TT45" s="84"/>
      <c r="TU45" s="84"/>
      <c r="TV45" s="84"/>
      <c r="TW45" s="84"/>
      <c r="TX45" s="84"/>
      <c r="TY45" s="84"/>
      <c r="TZ45" s="84"/>
      <c r="UA45" s="84"/>
      <c r="UB45" s="84"/>
      <c r="UC45" s="84"/>
      <c r="UD45" s="84"/>
      <c r="UE45" s="84"/>
      <c r="UF45" s="84"/>
      <c r="UG45" s="84"/>
      <c r="UH45" s="84"/>
      <c r="UI45" s="84"/>
      <c r="UJ45" s="84"/>
      <c r="UK45" s="84"/>
      <c r="UL45" s="84"/>
      <c r="UM45" s="84"/>
      <c r="UN45" s="84"/>
      <c r="UO45" s="84"/>
      <c r="UP45" s="84"/>
      <c r="UQ45" s="84"/>
      <c r="UR45" s="84"/>
      <c r="US45" s="84"/>
      <c r="UT45" s="84"/>
      <c r="UU45" s="84"/>
      <c r="UV45" s="84"/>
      <c r="UW45" s="84"/>
      <c r="UX45" s="84"/>
      <c r="UY45" s="84"/>
      <c r="UZ45" s="84"/>
      <c r="VA45" s="84"/>
      <c r="VB45" s="84"/>
      <c r="VC45" s="84"/>
      <c r="VD45" s="84"/>
      <c r="VE45" s="84"/>
      <c r="VF45" s="84"/>
      <c r="VG45" s="84"/>
      <c r="VH45" s="84"/>
      <c r="VI45" s="84"/>
      <c r="VJ45" s="84"/>
      <c r="VK45" s="84"/>
      <c r="VL45" s="84"/>
      <c r="VM45" s="84"/>
      <c r="VN45" s="84"/>
      <c r="VO45" s="84"/>
      <c r="VP45" s="84"/>
      <c r="VQ45" s="84"/>
      <c r="VR45" s="84"/>
      <c r="VS45" s="84"/>
      <c r="VT45" s="84"/>
      <c r="VU45" s="84"/>
      <c r="VV45" s="84"/>
      <c r="VW45" s="84"/>
      <c r="VX45" s="84"/>
      <c r="VY45" s="84"/>
      <c r="VZ45" s="84"/>
      <c r="WA45" s="84"/>
      <c r="WB45" s="84"/>
      <c r="WC45" s="84"/>
      <c r="WD45" s="84"/>
      <c r="WE45" s="84"/>
      <c r="WF45" s="84"/>
      <c r="WG45" s="84"/>
      <c r="WH45" s="84"/>
      <c r="WI45" s="84"/>
      <c r="WJ45" s="84"/>
      <c r="WK45" s="84"/>
      <c r="WL45" s="84"/>
      <c r="WM45" s="84"/>
      <c r="WN45" s="84"/>
      <c r="WO45" s="84"/>
      <c r="WP45" s="84"/>
      <c r="WQ45" s="84"/>
      <c r="WR45" s="84"/>
      <c r="WS45" s="84"/>
      <c r="WT45" s="84"/>
      <c r="WU45" s="84"/>
      <c r="WV45" s="84"/>
      <c r="WW45" s="84"/>
      <c r="WX45" s="84"/>
      <c r="WY45" s="84"/>
      <c r="WZ45" s="84"/>
      <c r="XA45" s="84"/>
      <c r="XB45" s="84"/>
      <c r="XC45" s="84"/>
      <c r="XD45" s="84"/>
      <c r="XE45" s="84"/>
      <c r="XF45" s="84"/>
      <c r="XG45" s="84"/>
      <c r="XH45" s="84"/>
      <c r="XI45" s="84"/>
      <c r="XJ45" s="84"/>
      <c r="XK45" s="84"/>
      <c r="XL45" s="84"/>
      <c r="XM45" s="84"/>
      <c r="XN45" s="84"/>
      <c r="XO45" s="84"/>
      <c r="XP45" s="84"/>
      <c r="XQ45" s="84"/>
      <c r="XR45" s="84"/>
      <c r="XS45" s="84"/>
      <c r="XT45" s="84"/>
      <c r="XU45" s="84"/>
      <c r="XV45" s="84"/>
      <c r="XW45" s="84"/>
      <c r="XX45" s="84"/>
      <c r="XY45" s="84"/>
      <c r="XZ45" s="84"/>
      <c r="YA45" s="84"/>
      <c r="YB45" s="84"/>
      <c r="YC45" s="84"/>
      <c r="YD45" s="84"/>
      <c r="YE45" s="84"/>
      <c r="YF45" s="84"/>
      <c r="YG45" s="84"/>
      <c r="YH45" s="84"/>
      <c r="YI45" s="84"/>
      <c r="YJ45" s="84"/>
      <c r="YK45" s="84"/>
      <c r="YL45" s="84"/>
      <c r="YM45" s="84"/>
      <c r="YN45" s="84"/>
      <c r="YO45" s="84"/>
      <c r="YP45" s="84"/>
      <c r="YQ45" s="84"/>
      <c r="YR45" s="84"/>
      <c r="YS45" s="84"/>
      <c r="YT45" s="84"/>
      <c r="YU45" s="84"/>
      <c r="YV45" s="84"/>
      <c r="YW45" s="84"/>
      <c r="YX45" s="84"/>
      <c r="YY45" s="84"/>
      <c r="YZ45" s="84"/>
      <c r="ZA45" s="84"/>
      <c r="ZB45" s="84"/>
      <c r="ZC45" s="84"/>
      <c r="ZD45" s="84"/>
      <c r="ZE45" s="84"/>
      <c r="ZF45" s="84"/>
      <c r="ZG45" s="84"/>
      <c r="ZH45" s="84"/>
      <c r="ZI45" s="84"/>
      <c r="ZJ45" s="84"/>
      <c r="ZK45" s="84"/>
      <c r="ZL45" s="84"/>
      <c r="ZM45" s="84"/>
      <c r="ZN45" s="84"/>
      <c r="ZO45" s="84"/>
      <c r="ZP45" s="84"/>
      <c r="ZQ45" s="84"/>
      <c r="ZR45" s="84"/>
      <c r="ZS45" s="84"/>
      <c r="ZT45" s="84"/>
      <c r="ZU45" s="84"/>
      <c r="ZV45" s="84"/>
      <c r="ZW45" s="84"/>
      <c r="ZX45" s="84"/>
      <c r="ZY45" s="84"/>
      <c r="ZZ45" s="84"/>
      <c r="AAA45" s="84"/>
      <c r="AAB45" s="84"/>
      <c r="AAC45" s="84"/>
      <c r="AAD45" s="84"/>
      <c r="AAE45" s="84"/>
      <c r="AAF45" s="84"/>
      <c r="AAG45" s="84"/>
      <c r="AAH45" s="84"/>
      <c r="AAI45" s="84"/>
      <c r="AAJ45" s="84"/>
      <c r="AAK45" s="84"/>
      <c r="AAL45" s="84"/>
      <c r="AAM45" s="84"/>
      <c r="AAN45" s="84"/>
      <c r="AAO45" s="84"/>
      <c r="AAP45" s="84"/>
      <c r="AAQ45" s="84"/>
      <c r="AAR45" s="84"/>
      <c r="AAS45" s="84"/>
      <c r="AAT45" s="84"/>
      <c r="AAU45" s="84"/>
      <c r="AAV45" s="84"/>
      <c r="AAW45" s="84"/>
      <c r="AAX45" s="84"/>
      <c r="AAY45" s="84"/>
      <c r="AAZ45" s="84"/>
      <c r="ABA45" s="84"/>
      <c r="ABB45" s="84"/>
      <c r="ABC45" s="84"/>
      <c r="ABD45" s="84"/>
      <c r="ABE45" s="84"/>
      <c r="ABF45" s="84"/>
      <c r="ABG45" s="84"/>
      <c r="ABH45" s="84"/>
      <c r="ABI45" s="84"/>
      <c r="ABJ45" s="84"/>
      <c r="ABK45" s="84"/>
      <c r="ABL45" s="84"/>
      <c r="ABM45" s="84"/>
      <c r="ABN45" s="84"/>
      <c r="ABO45" s="84"/>
      <c r="ABP45" s="84"/>
      <c r="ABQ45" s="84"/>
      <c r="ABR45" s="84"/>
      <c r="ABS45" s="84"/>
      <c r="ABT45" s="84"/>
      <c r="ABU45" s="84"/>
      <c r="ABV45" s="84"/>
      <c r="ABW45" s="84"/>
      <c r="ABX45" s="84"/>
      <c r="ABY45" s="84"/>
      <c r="ABZ45" s="84"/>
      <c r="ACA45" s="84"/>
      <c r="ACB45" s="84"/>
      <c r="ACC45" s="84"/>
      <c r="ACD45" s="84"/>
      <c r="ACE45" s="84"/>
      <c r="ACF45" s="84"/>
      <c r="ACG45" s="84"/>
      <c r="ACH45" s="84"/>
      <c r="ACI45" s="84"/>
      <c r="ACJ45" s="84"/>
      <c r="ACK45" s="84"/>
      <c r="ACL45" s="84"/>
      <c r="ACM45" s="84"/>
      <c r="ACN45" s="84"/>
      <c r="ACO45" s="84"/>
      <c r="ACP45" s="84"/>
      <c r="ACQ45" s="84"/>
      <c r="ACR45" s="84"/>
      <c r="ACS45" s="84"/>
      <c r="ACT45" s="84"/>
      <c r="ACU45" s="84"/>
      <c r="ACV45" s="84"/>
      <c r="ACW45" s="84"/>
      <c r="ACX45" s="84"/>
      <c r="ACY45" s="84"/>
      <c r="ACZ45" s="84"/>
      <c r="ADA45" s="84"/>
      <c r="ADB45" s="84"/>
      <c r="ADC45" s="84"/>
      <c r="ADD45" s="84"/>
      <c r="ADE45" s="84"/>
      <c r="ADF45" s="84"/>
      <c r="ADG45" s="84"/>
      <c r="ADH45" s="84"/>
      <c r="ADI45" s="84"/>
      <c r="ADJ45" s="84"/>
      <c r="ADK45" s="84"/>
      <c r="ADL45" s="84"/>
      <c r="ADM45" s="84"/>
      <c r="ADN45" s="84"/>
      <c r="ADO45" s="84"/>
      <c r="ADP45" s="84"/>
      <c r="ADQ45" s="84"/>
      <c r="ADR45" s="84"/>
      <c r="ADS45" s="84"/>
      <c r="ADT45" s="84"/>
      <c r="ADU45" s="84"/>
      <c r="ADV45" s="84"/>
      <c r="ADW45" s="84"/>
      <c r="ADX45" s="84"/>
      <c r="ADY45" s="84"/>
      <c r="ADZ45" s="84"/>
      <c r="AEA45" s="84"/>
      <c r="AEB45" s="84"/>
      <c r="AEC45" s="84"/>
      <c r="AED45" s="84"/>
      <c r="AEE45" s="84"/>
      <c r="AEF45" s="84"/>
      <c r="AEG45" s="84"/>
      <c r="AEH45" s="84"/>
      <c r="AEI45" s="84"/>
      <c r="AEJ45" s="84"/>
      <c r="AEK45" s="84"/>
      <c r="AEL45" s="84"/>
      <c r="AEM45" s="84"/>
      <c r="AEN45" s="84"/>
      <c r="AEO45" s="84"/>
      <c r="AEP45" s="84"/>
      <c r="AEQ45" s="84"/>
      <c r="AER45" s="84"/>
      <c r="AES45" s="84"/>
      <c r="AET45" s="84"/>
      <c r="AEU45" s="84"/>
      <c r="AEV45" s="84"/>
      <c r="AEW45" s="84"/>
      <c r="AEX45" s="84"/>
      <c r="AEY45" s="84"/>
      <c r="AEZ45" s="84"/>
      <c r="AFA45" s="84"/>
      <c r="AFB45" s="84"/>
      <c r="AFC45" s="84"/>
      <c r="AFD45" s="84"/>
      <c r="AFE45" s="84"/>
      <c r="AFF45" s="84"/>
      <c r="AFG45" s="84"/>
      <c r="AFH45" s="84"/>
      <c r="AFI45" s="84"/>
      <c r="AFJ45" s="84"/>
      <c r="AFK45" s="84"/>
      <c r="AFL45" s="84"/>
      <c r="AFM45" s="84"/>
      <c r="AFN45" s="84"/>
      <c r="AFO45" s="84"/>
      <c r="AFP45" s="84"/>
      <c r="AFQ45" s="84"/>
      <c r="AFR45" s="84"/>
      <c r="AFS45" s="84"/>
      <c r="AFT45" s="84"/>
      <c r="AFU45" s="84"/>
      <c r="AFV45" s="84"/>
      <c r="AFW45" s="84"/>
      <c r="AFX45" s="84"/>
      <c r="AFY45" s="84"/>
      <c r="AFZ45" s="84"/>
      <c r="AGA45" s="84"/>
      <c r="AGB45" s="84"/>
      <c r="AGC45" s="84"/>
      <c r="AGD45" s="84"/>
      <c r="AGE45" s="84"/>
      <c r="AGF45" s="84"/>
      <c r="AGG45" s="84"/>
      <c r="AGH45" s="84"/>
      <c r="AGI45" s="84"/>
      <c r="AGJ45" s="84"/>
      <c r="AGK45" s="84"/>
      <c r="AGL45" s="84"/>
      <c r="AGM45" s="84"/>
      <c r="AGN45" s="84"/>
      <c r="AGO45" s="84"/>
      <c r="AGP45" s="84"/>
      <c r="AGQ45" s="84"/>
      <c r="AGR45" s="84"/>
      <c r="AGS45" s="84"/>
      <c r="AGT45" s="84"/>
      <c r="AGU45" s="84"/>
      <c r="AGV45" s="84"/>
      <c r="AGW45" s="84"/>
      <c r="AGX45" s="84"/>
      <c r="AGY45" s="84"/>
      <c r="AGZ45" s="84"/>
      <c r="AHA45" s="84"/>
      <c r="AHB45" s="84"/>
      <c r="AHC45" s="84"/>
      <c r="AHD45" s="84"/>
      <c r="AHE45" s="84"/>
      <c r="AHF45" s="84"/>
      <c r="AHG45" s="84"/>
      <c r="AHH45" s="84"/>
      <c r="AHI45" s="84"/>
      <c r="AHJ45" s="84"/>
      <c r="AHK45" s="84"/>
      <c r="AHL45" s="84"/>
      <c r="AHM45" s="84"/>
      <c r="AHN45" s="84"/>
      <c r="AHO45" s="84"/>
      <c r="AHP45" s="84"/>
    </row>
    <row r="46" spans="1:900" s="56" customFormat="1" ht="31.75" customHeight="1" x14ac:dyDescent="0.75">
      <c r="A46" s="1991"/>
      <c r="B46" s="2114"/>
      <c r="C46" s="469">
        <v>5.3</v>
      </c>
      <c r="D46" s="418" t="s">
        <v>47</v>
      </c>
      <c r="E46" s="425" t="s">
        <v>25</v>
      </c>
      <c r="F46" s="425" t="s">
        <v>12</v>
      </c>
      <c r="G46" s="214">
        <f t="array" ref="G46">INDEX('Salary . staff rates'!$A$6:$C$28,MATCH(1,('Salary . staff rates'!$A$6:$A$28=E46)*('Salary . staff rates'!$B$6:$B$28=F46),0),3)</f>
        <v>75000</v>
      </c>
      <c r="H46" s="214">
        <f t="shared" si="0"/>
        <v>526.31578947368428</v>
      </c>
      <c r="I46" s="345" t="s">
        <v>0</v>
      </c>
      <c r="J46" s="1776" t="s">
        <v>0</v>
      </c>
      <c r="K46" s="1779">
        <v>8</v>
      </c>
      <c r="L46" s="1780">
        <f t="shared" si="16"/>
        <v>4210.5263157894742</v>
      </c>
      <c r="M46" s="381" t="s">
        <v>31</v>
      </c>
      <c r="N46" s="349">
        <f>IF(M46="Yes",L46*'Salary . staff rates'!$C$34,0)</f>
        <v>0</v>
      </c>
      <c r="O46" s="55"/>
      <c r="P46" s="1848">
        <v>1</v>
      </c>
      <c r="Q46" s="1848">
        <v>1</v>
      </c>
      <c r="R46" s="55"/>
      <c r="S46" s="55"/>
      <c r="T46" s="55"/>
      <c r="U46" s="55"/>
      <c r="V46" s="55"/>
      <c r="W46" s="156"/>
      <c r="X46" s="18"/>
      <c r="Y46" s="1848">
        <f t="shared" si="35"/>
        <v>4210.5263157894742</v>
      </c>
      <c r="Z46" s="1848">
        <f t="shared" si="36"/>
        <v>0</v>
      </c>
      <c r="AA46" s="18"/>
      <c r="AB46" s="1848">
        <f t="shared" si="37"/>
        <v>4210.5263157894742</v>
      </c>
      <c r="AC46" s="1848">
        <f t="shared" si="38"/>
        <v>0</v>
      </c>
      <c r="AD46" s="18"/>
      <c r="AE46" s="18"/>
      <c r="AF46" s="18"/>
      <c r="AG46" s="18"/>
      <c r="AH46" s="18"/>
      <c r="AI46" s="18"/>
      <c r="AJ46" s="18"/>
      <c r="AL46" s="221"/>
      <c r="AN46" s="1015">
        <f t="shared" si="39"/>
        <v>4210.5263157894742</v>
      </c>
      <c r="AO46" s="1015">
        <f t="shared" si="40"/>
        <v>0</v>
      </c>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c r="KJ46" s="79"/>
      <c r="KK46" s="79"/>
      <c r="KL46" s="79"/>
      <c r="KM46" s="79"/>
      <c r="KN46" s="79"/>
      <c r="KO46" s="79"/>
      <c r="KP46" s="79"/>
      <c r="KQ46" s="79"/>
      <c r="KR46" s="79"/>
      <c r="KS46" s="79"/>
      <c r="KT46" s="79"/>
      <c r="KU46" s="79"/>
      <c r="KV46" s="79"/>
      <c r="KW46" s="79"/>
      <c r="KX46" s="79"/>
      <c r="KY46" s="79"/>
      <c r="KZ46" s="79"/>
      <c r="LA46" s="79"/>
      <c r="LB46" s="79"/>
      <c r="LC46" s="79"/>
      <c r="LD46" s="79"/>
      <c r="LE46" s="79"/>
      <c r="LF46" s="79"/>
      <c r="LG46" s="79"/>
      <c r="LH46" s="79"/>
      <c r="LI46" s="79"/>
      <c r="LJ46" s="79"/>
      <c r="LK46" s="79"/>
      <c r="LL46" s="79"/>
      <c r="LM46" s="79"/>
      <c r="LN46" s="79"/>
      <c r="LO46" s="79"/>
      <c r="LP46" s="79"/>
      <c r="LQ46" s="79"/>
      <c r="LR46" s="79"/>
      <c r="LS46" s="79"/>
      <c r="LT46" s="79"/>
      <c r="LU46" s="79"/>
      <c r="LV46" s="79"/>
      <c r="LW46" s="79"/>
      <c r="LX46" s="79"/>
      <c r="LY46" s="79"/>
      <c r="LZ46" s="79"/>
      <c r="MA46" s="79"/>
      <c r="MB46" s="79"/>
      <c r="MC46" s="79"/>
      <c r="MD46" s="79"/>
      <c r="ME46" s="79"/>
      <c r="MF46" s="79"/>
      <c r="MG46" s="79"/>
      <c r="MH46" s="79"/>
      <c r="MI46" s="79"/>
      <c r="MJ46" s="79"/>
      <c r="MK46" s="79"/>
      <c r="ML46" s="79"/>
      <c r="MM46" s="79"/>
      <c r="MN46" s="79"/>
      <c r="MO46" s="79"/>
      <c r="MP46" s="79"/>
      <c r="MQ46" s="79"/>
      <c r="MR46" s="79"/>
      <c r="MS46" s="79"/>
      <c r="MT46" s="79"/>
      <c r="MU46" s="79"/>
      <c r="MV46" s="79"/>
      <c r="MW46" s="79"/>
      <c r="MX46" s="79"/>
      <c r="MY46" s="79"/>
      <c r="MZ46" s="79"/>
      <c r="NA46" s="79"/>
      <c r="NB46" s="79"/>
      <c r="NC46" s="79"/>
      <c r="ND46" s="79"/>
      <c r="NE46" s="79"/>
      <c r="NF46" s="79"/>
      <c r="NG46" s="79"/>
      <c r="NH46" s="79"/>
      <c r="NI46" s="79"/>
      <c r="NJ46" s="79"/>
      <c r="NK46" s="79"/>
      <c r="NL46" s="79"/>
      <c r="NM46" s="79"/>
      <c r="NN46" s="79"/>
      <c r="NO46" s="79"/>
      <c r="NP46" s="79"/>
      <c r="NQ46" s="79"/>
      <c r="NR46" s="79"/>
      <c r="NS46" s="79"/>
      <c r="NT46" s="79"/>
      <c r="NU46" s="79"/>
      <c r="NV46" s="79"/>
      <c r="NW46" s="79"/>
      <c r="NX46" s="79"/>
      <c r="NY46" s="79"/>
      <c r="NZ46" s="79"/>
      <c r="OA46" s="79"/>
      <c r="OB46" s="79"/>
      <c r="OC46" s="79"/>
      <c r="OD46" s="79"/>
      <c r="OE46" s="79"/>
      <c r="OF46" s="79"/>
      <c r="OG46" s="79"/>
      <c r="OH46" s="79"/>
      <c r="OI46" s="79"/>
      <c r="OJ46" s="79"/>
      <c r="OK46" s="79"/>
      <c r="OL46" s="79"/>
      <c r="OM46" s="79"/>
      <c r="ON46" s="79"/>
      <c r="OO46" s="79"/>
      <c r="OP46" s="79"/>
      <c r="OQ46" s="79"/>
      <c r="OR46" s="79"/>
      <c r="OS46" s="79"/>
      <c r="OT46" s="79"/>
      <c r="OU46" s="79"/>
      <c r="OV46" s="79"/>
      <c r="OW46" s="79"/>
      <c r="OX46" s="79"/>
      <c r="OY46" s="79"/>
      <c r="OZ46" s="79"/>
      <c r="PA46" s="79"/>
      <c r="PB46" s="79"/>
      <c r="PC46" s="79"/>
      <c r="PD46" s="79"/>
      <c r="PE46" s="79"/>
      <c r="PF46" s="79"/>
      <c r="PG46" s="79"/>
      <c r="PH46" s="79"/>
      <c r="PI46" s="79"/>
      <c r="PJ46" s="79"/>
      <c r="PK46" s="79"/>
      <c r="PL46" s="79"/>
      <c r="PM46" s="79"/>
      <c r="PN46" s="79"/>
      <c r="PO46" s="79"/>
      <c r="PP46" s="79"/>
      <c r="PQ46" s="79"/>
      <c r="PR46" s="79"/>
      <c r="PS46" s="79"/>
      <c r="PT46" s="79"/>
      <c r="PU46" s="79"/>
      <c r="PV46" s="79"/>
      <c r="PW46" s="79"/>
      <c r="PX46" s="79"/>
      <c r="PY46" s="79"/>
      <c r="PZ46" s="79"/>
      <c r="QA46" s="79"/>
      <c r="QB46" s="79"/>
      <c r="QC46" s="79"/>
      <c r="QD46" s="79"/>
      <c r="QE46" s="79"/>
      <c r="QF46" s="79"/>
      <c r="QG46" s="79"/>
      <c r="QH46" s="79"/>
      <c r="QI46" s="79"/>
      <c r="QJ46" s="79"/>
      <c r="QK46" s="79"/>
      <c r="QL46" s="79"/>
      <c r="QM46" s="79"/>
      <c r="QN46" s="79"/>
      <c r="QO46" s="79"/>
      <c r="QP46" s="79"/>
      <c r="QQ46" s="79"/>
      <c r="QR46" s="79"/>
      <c r="QS46" s="79"/>
      <c r="QT46" s="79"/>
      <c r="QU46" s="79"/>
      <c r="QV46" s="79"/>
      <c r="QW46" s="79"/>
      <c r="QX46" s="79"/>
      <c r="QY46" s="79"/>
      <c r="QZ46" s="79"/>
      <c r="RA46" s="79"/>
      <c r="RB46" s="79"/>
      <c r="RC46" s="79"/>
      <c r="RD46" s="79"/>
      <c r="RE46" s="79"/>
      <c r="RF46" s="79"/>
      <c r="RG46" s="79"/>
      <c r="RH46" s="79"/>
      <c r="RI46" s="79"/>
      <c r="RJ46" s="79"/>
      <c r="RK46" s="79"/>
      <c r="RL46" s="79"/>
      <c r="RM46" s="79"/>
      <c r="RN46" s="79"/>
      <c r="RO46" s="79"/>
      <c r="RP46" s="79"/>
      <c r="RQ46" s="79"/>
      <c r="RR46" s="79"/>
      <c r="RS46" s="79"/>
      <c r="RT46" s="79"/>
      <c r="RU46" s="79"/>
      <c r="RV46" s="79"/>
      <c r="RW46" s="79"/>
      <c r="RX46" s="79"/>
      <c r="RY46" s="79"/>
      <c r="RZ46" s="79"/>
      <c r="SA46" s="79"/>
      <c r="SB46" s="79"/>
      <c r="SC46" s="79"/>
      <c r="SD46" s="79"/>
      <c r="SE46" s="79"/>
      <c r="SF46" s="79"/>
      <c r="SG46" s="79"/>
      <c r="SH46" s="79"/>
      <c r="SI46" s="79"/>
      <c r="SJ46" s="79"/>
      <c r="SK46" s="79"/>
      <c r="SL46" s="79"/>
      <c r="SM46" s="79"/>
      <c r="SN46" s="79"/>
      <c r="SO46" s="79"/>
      <c r="SP46" s="79"/>
      <c r="SQ46" s="79"/>
      <c r="SR46" s="79"/>
      <c r="SS46" s="79"/>
      <c r="ST46" s="79"/>
      <c r="SU46" s="79"/>
      <c r="SV46" s="79"/>
      <c r="SW46" s="79"/>
      <c r="SX46" s="79"/>
      <c r="SY46" s="79"/>
      <c r="SZ46" s="79"/>
      <c r="TA46" s="79"/>
      <c r="TB46" s="79"/>
      <c r="TC46" s="79"/>
      <c r="TD46" s="79"/>
      <c r="TE46" s="79"/>
      <c r="TF46" s="79"/>
      <c r="TG46" s="79"/>
      <c r="TH46" s="79"/>
      <c r="TI46" s="79"/>
      <c r="TJ46" s="79"/>
      <c r="TK46" s="79"/>
      <c r="TL46" s="79"/>
      <c r="TM46" s="79"/>
      <c r="TN46" s="79"/>
      <c r="TO46" s="79"/>
      <c r="TP46" s="79"/>
      <c r="TQ46" s="79"/>
      <c r="TR46" s="79"/>
      <c r="TS46" s="79"/>
      <c r="TT46" s="79"/>
      <c r="TU46" s="79"/>
      <c r="TV46" s="79"/>
      <c r="TW46" s="79"/>
      <c r="TX46" s="79"/>
      <c r="TY46" s="79"/>
      <c r="TZ46" s="79"/>
      <c r="UA46" s="79"/>
      <c r="UB46" s="79"/>
      <c r="UC46" s="79"/>
      <c r="UD46" s="79"/>
      <c r="UE46" s="79"/>
      <c r="UF46" s="79"/>
      <c r="UG46" s="79"/>
      <c r="UH46" s="79"/>
      <c r="UI46" s="79"/>
      <c r="UJ46" s="79"/>
      <c r="UK46" s="79"/>
      <c r="UL46" s="79"/>
      <c r="UM46" s="79"/>
      <c r="UN46" s="79"/>
      <c r="UO46" s="79"/>
      <c r="UP46" s="79"/>
      <c r="UQ46" s="79"/>
      <c r="UR46" s="79"/>
      <c r="US46" s="79"/>
      <c r="UT46" s="79"/>
      <c r="UU46" s="79"/>
      <c r="UV46" s="79"/>
      <c r="UW46" s="79"/>
      <c r="UX46" s="79"/>
      <c r="UY46" s="79"/>
      <c r="UZ46" s="79"/>
      <c r="VA46" s="79"/>
      <c r="VB46" s="79"/>
      <c r="VC46" s="79"/>
      <c r="VD46" s="79"/>
      <c r="VE46" s="79"/>
      <c r="VF46" s="79"/>
      <c r="VG46" s="79"/>
      <c r="VH46" s="79"/>
      <c r="VI46" s="79"/>
      <c r="VJ46" s="79"/>
      <c r="VK46" s="79"/>
      <c r="VL46" s="79"/>
      <c r="VM46" s="79"/>
      <c r="VN46" s="79"/>
      <c r="VO46" s="79"/>
      <c r="VP46" s="79"/>
      <c r="VQ46" s="79"/>
      <c r="VR46" s="79"/>
      <c r="VS46" s="79"/>
      <c r="VT46" s="79"/>
      <c r="VU46" s="79"/>
      <c r="VV46" s="79"/>
      <c r="VW46" s="79"/>
      <c r="VX46" s="79"/>
      <c r="VY46" s="79"/>
      <c r="VZ46" s="79"/>
      <c r="WA46" s="79"/>
      <c r="WB46" s="79"/>
      <c r="WC46" s="79"/>
      <c r="WD46" s="79"/>
      <c r="WE46" s="79"/>
      <c r="WF46" s="79"/>
      <c r="WG46" s="79"/>
      <c r="WH46" s="79"/>
      <c r="WI46" s="79"/>
      <c r="WJ46" s="79"/>
      <c r="WK46" s="79"/>
      <c r="WL46" s="79"/>
      <c r="WM46" s="79"/>
      <c r="WN46" s="79"/>
      <c r="WO46" s="79"/>
      <c r="WP46" s="79"/>
      <c r="WQ46" s="79"/>
      <c r="WR46" s="79"/>
      <c r="WS46" s="79"/>
      <c r="WT46" s="79"/>
      <c r="WU46" s="79"/>
      <c r="WV46" s="79"/>
      <c r="WW46" s="79"/>
      <c r="WX46" s="79"/>
      <c r="WY46" s="79"/>
      <c r="WZ46" s="79"/>
      <c r="XA46" s="79"/>
      <c r="XB46" s="79"/>
      <c r="XC46" s="79"/>
      <c r="XD46" s="79"/>
      <c r="XE46" s="79"/>
      <c r="XF46" s="79"/>
      <c r="XG46" s="79"/>
      <c r="XH46" s="79"/>
      <c r="XI46" s="79"/>
      <c r="XJ46" s="79"/>
      <c r="XK46" s="79"/>
      <c r="XL46" s="79"/>
      <c r="XM46" s="79"/>
      <c r="XN46" s="79"/>
      <c r="XO46" s="79"/>
      <c r="XP46" s="79"/>
      <c r="XQ46" s="79"/>
      <c r="XR46" s="79"/>
      <c r="XS46" s="79"/>
      <c r="XT46" s="79"/>
      <c r="XU46" s="79"/>
      <c r="XV46" s="79"/>
      <c r="XW46" s="79"/>
      <c r="XX46" s="79"/>
      <c r="XY46" s="79"/>
      <c r="XZ46" s="79"/>
      <c r="YA46" s="79"/>
      <c r="YB46" s="79"/>
      <c r="YC46" s="79"/>
      <c r="YD46" s="79"/>
      <c r="YE46" s="79"/>
      <c r="YF46" s="79"/>
      <c r="YG46" s="79"/>
      <c r="YH46" s="79"/>
      <c r="YI46" s="79"/>
      <c r="YJ46" s="79"/>
      <c r="YK46" s="79"/>
      <c r="YL46" s="79"/>
      <c r="YM46" s="79"/>
      <c r="YN46" s="79"/>
      <c r="YO46" s="79"/>
      <c r="YP46" s="79"/>
      <c r="YQ46" s="79"/>
      <c r="YR46" s="79"/>
      <c r="YS46" s="79"/>
      <c r="YT46" s="79"/>
      <c r="YU46" s="79"/>
      <c r="YV46" s="79"/>
      <c r="YW46" s="79"/>
      <c r="YX46" s="79"/>
      <c r="YY46" s="79"/>
      <c r="YZ46" s="79"/>
      <c r="ZA46" s="79"/>
      <c r="ZB46" s="79"/>
      <c r="ZC46" s="79"/>
      <c r="ZD46" s="79"/>
      <c r="ZE46" s="79"/>
      <c r="ZF46" s="79"/>
      <c r="ZG46" s="79"/>
      <c r="ZH46" s="79"/>
      <c r="ZI46" s="79"/>
      <c r="ZJ46" s="79"/>
      <c r="ZK46" s="79"/>
      <c r="ZL46" s="79"/>
      <c r="ZM46" s="79"/>
      <c r="ZN46" s="79"/>
      <c r="ZO46" s="79"/>
      <c r="ZP46" s="79"/>
      <c r="ZQ46" s="79"/>
      <c r="ZR46" s="79"/>
      <c r="ZS46" s="79"/>
      <c r="ZT46" s="79"/>
      <c r="ZU46" s="79"/>
      <c r="ZV46" s="79"/>
      <c r="ZW46" s="79"/>
      <c r="ZX46" s="79"/>
      <c r="ZY46" s="79"/>
      <c r="ZZ46" s="79"/>
      <c r="AAA46" s="79"/>
      <c r="AAB46" s="79"/>
      <c r="AAC46" s="79"/>
      <c r="AAD46" s="79"/>
      <c r="AAE46" s="79"/>
      <c r="AAF46" s="79"/>
      <c r="AAG46" s="79"/>
      <c r="AAH46" s="79"/>
      <c r="AAI46" s="79"/>
      <c r="AAJ46" s="79"/>
      <c r="AAK46" s="79"/>
      <c r="AAL46" s="79"/>
      <c r="AAM46" s="79"/>
      <c r="AAN46" s="79"/>
      <c r="AAO46" s="79"/>
      <c r="AAP46" s="79"/>
      <c r="AAQ46" s="79"/>
      <c r="AAR46" s="79"/>
      <c r="AAS46" s="79"/>
      <c r="AAT46" s="79"/>
      <c r="AAU46" s="79"/>
      <c r="AAV46" s="79"/>
      <c r="AAW46" s="79"/>
      <c r="AAX46" s="79"/>
      <c r="AAY46" s="79"/>
      <c r="AAZ46" s="79"/>
      <c r="ABA46" s="79"/>
      <c r="ABB46" s="79"/>
      <c r="ABC46" s="79"/>
      <c r="ABD46" s="79"/>
      <c r="ABE46" s="79"/>
      <c r="ABF46" s="79"/>
      <c r="ABG46" s="79"/>
      <c r="ABH46" s="79"/>
      <c r="ABI46" s="79"/>
      <c r="ABJ46" s="79"/>
      <c r="ABK46" s="79"/>
      <c r="ABL46" s="79"/>
      <c r="ABM46" s="79"/>
      <c r="ABN46" s="79"/>
      <c r="ABO46" s="79"/>
      <c r="ABP46" s="79"/>
      <c r="ABQ46" s="79"/>
      <c r="ABR46" s="79"/>
      <c r="ABS46" s="79"/>
      <c r="ABT46" s="79"/>
      <c r="ABU46" s="79"/>
      <c r="ABV46" s="79"/>
      <c r="ABW46" s="79"/>
      <c r="ABX46" s="79"/>
      <c r="ABY46" s="79"/>
      <c r="ABZ46" s="79"/>
      <c r="ACA46" s="79"/>
      <c r="ACB46" s="79"/>
      <c r="ACC46" s="79"/>
      <c r="ACD46" s="79"/>
      <c r="ACE46" s="79"/>
      <c r="ACF46" s="79"/>
      <c r="ACG46" s="79"/>
      <c r="ACH46" s="79"/>
      <c r="ACI46" s="79"/>
      <c r="ACJ46" s="79"/>
      <c r="ACK46" s="79"/>
      <c r="ACL46" s="79"/>
      <c r="ACM46" s="79"/>
      <c r="ACN46" s="79"/>
      <c r="ACO46" s="79"/>
      <c r="ACP46" s="79"/>
      <c r="ACQ46" s="79"/>
      <c r="ACR46" s="79"/>
      <c r="ACS46" s="79"/>
      <c r="ACT46" s="79"/>
      <c r="ACU46" s="79"/>
      <c r="ACV46" s="79"/>
      <c r="ACW46" s="79"/>
      <c r="ACX46" s="79"/>
      <c r="ACY46" s="79"/>
      <c r="ACZ46" s="79"/>
      <c r="ADA46" s="79"/>
      <c r="ADB46" s="79"/>
      <c r="ADC46" s="79"/>
      <c r="ADD46" s="79"/>
      <c r="ADE46" s="79"/>
      <c r="ADF46" s="79"/>
      <c r="ADG46" s="79"/>
      <c r="ADH46" s="79"/>
      <c r="ADI46" s="79"/>
      <c r="ADJ46" s="79"/>
      <c r="ADK46" s="79"/>
      <c r="ADL46" s="79"/>
      <c r="ADM46" s="79"/>
      <c r="ADN46" s="79"/>
      <c r="ADO46" s="79"/>
      <c r="ADP46" s="79"/>
      <c r="ADQ46" s="79"/>
      <c r="ADR46" s="79"/>
      <c r="ADS46" s="79"/>
      <c r="ADT46" s="79"/>
      <c r="ADU46" s="79"/>
      <c r="ADV46" s="79"/>
      <c r="ADW46" s="79"/>
      <c r="ADX46" s="79"/>
      <c r="ADY46" s="79"/>
      <c r="ADZ46" s="79"/>
      <c r="AEA46" s="79"/>
      <c r="AEB46" s="79"/>
      <c r="AEC46" s="79"/>
      <c r="AED46" s="79"/>
      <c r="AEE46" s="79"/>
      <c r="AEF46" s="79"/>
      <c r="AEG46" s="79"/>
      <c r="AEH46" s="79"/>
      <c r="AEI46" s="79"/>
      <c r="AEJ46" s="79"/>
      <c r="AEK46" s="79"/>
      <c r="AEL46" s="79"/>
      <c r="AEM46" s="79"/>
      <c r="AEN46" s="79"/>
      <c r="AEO46" s="79"/>
      <c r="AEP46" s="79"/>
      <c r="AEQ46" s="79"/>
      <c r="AER46" s="79"/>
      <c r="AES46" s="79"/>
      <c r="AET46" s="79"/>
      <c r="AEU46" s="79"/>
      <c r="AEV46" s="79"/>
      <c r="AEW46" s="79"/>
      <c r="AEX46" s="79"/>
      <c r="AEY46" s="79"/>
      <c r="AEZ46" s="79"/>
      <c r="AFA46" s="79"/>
      <c r="AFB46" s="79"/>
      <c r="AFC46" s="79"/>
      <c r="AFD46" s="79"/>
      <c r="AFE46" s="79"/>
      <c r="AFF46" s="79"/>
      <c r="AFG46" s="79"/>
      <c r="AFH46" s="79"/>
      <c r="AFI46" s="79"/>
      <c r="AFJ46" s="79"/>
      <c r="AFK46" s="79"/>
      <c r="AFL46" s="79"/>
      <c r="AFM46" s="79"/>
      <c r="AFN46" s="79"/>
      <c r="AFO46" s="79"/>
      <c r="AFP46" s="79"/>
      <c r="AFQ46" s="79"/>
      <c r="AFR46" s="79"/>
      <c r="AFS46" s="79"/>
      <c r="AFT46" s="79"/>
      <c r="AFU46" s="79"/>
      <c r="AFV46" s="79"/>
      <c r="AFW46" s="79"/>
      <c r="AFX46" s="79"/>
      <c r="AFY46" s="79"/>
      <c r="AFZ46" s="79"/>
      <c r="AGA46" s="79"/>
      <c r="AGB46" s="79"/>
      <c r="AGC46" s="79"/>
      <c r="AGD46" s="79"/>
      <c r="AGE46" s="79"/>
      <c r="AGF46" s="79"/>
      <c r="AGG46" s="79"/>
      <c r="AGH46" s="79"/>
      <c r="AGI46" s="79"/>
      <c r="AGJ46" s="79"/>
      <c r="AGK46" s="79"/>
      <c r="AGL46" s="79"/>
      <c r="AGM46" s="79"/>
      <c r="AGN46" s="79"/>
      <c r="AGO46" s="79"/>
      <c r="AGP46" s="79"/>
      <c r="AGQ46" s="79"/>
      <c r="AGR46" s="79"/>
      <c r="AGS46" s="79"/>
      <c r="AGT46" s="79"/>
      <c r="AGU46" s="79"/>
      <c r="AGV46" s="79"/>
      <c r="AGW46" s="79"/>
      <c r="AGX46" s="79"/>
      <c r="AGY46" s="79"/>
      <c r="AGZ46" s="79"/>
      <c r="AHA46" s="79"/>
      <c r="AHB46" s="79"/>
      <c r="AHC46" s="79"/>
      <c r="AHD46" s="79"/>
      <c r="AHE46" s="79"/>
      <c r="AHF46" s="79"/>
      <c r="AHG46" s="79"/>
      <c r="AHH46" s="79"/>
      <c r="AHI46" s="79"/>
      <c r="AHJ46" s="79"/>
      <c r="AHK46" s="79"/>
      <c r="AHL46" s="79"/>
      <c r="AHM46" s="79"/>
      <c r="AHN46" s="79"/>
      <c r="AHO46" s="79"/>
      <c r="AHP46" s="79"/>
    </row>
    <row r="47" spans="1:900" s="923" customFormat="1" ht="31.75" customHeight="1" x14ac:dyDescent="0.75">
      <c r="A47" s="1815"/>
      <c r="B47" s="1816"/>
      <c r="C47" s="415" t="s">
        <v>295</v>
      </c>
      <c r="D47" s="398" t="s">
        <v>355</v>
      </c>
      <c r="E47" s="398" t="s">
        <v>25</v>
      </c>
      <c r="F47" s="398" t="s">
        <v>12</v>
      </c>
      <c r="G47" s="248">
        <f t="array" ref="G47">INDEX('Salary . staff rates'!$A$6:$C$28,MATCH(1,('Salary . staff rates'!$A$6:$A$28=E47)*('Salary . staff rates'!$B$6:$B$28=F47),0),3)</f>
        <v>75000</v>
      </c>
      <c r="H47" s="248">
        <f t="shared" si="0"/>
        <v>526.31578947368428</v>
      </c>
      <c r="I47" s="954" t="s">
        <v>0</v>
      </c>
      <c r="J47" s="955" t="s">
        <v>0</v>
      </c>
      <c r="K47" s="1777">
        <v>3</v>
      </c>
      <c r="L47" s="1778">
        <f t="shared" si="16"/>
        <v>1578.9473684210529</v>
      </c>
      <c r="M47" s="957" t="s">
        <v>31</v>
      </c>
      <c r="N47" s="370">
        <f>IF(M47="Yes",L47*'Salary . staff rates'!$C$34,0)</f>
        <v>0</v>
      </c>
      <c r="O47" s="895"/>
      <c r="P47" s="1849">
        <v>1</v>
      </c>
      <c r="Q47" s="1849">
        <v>1</v>
      </c>
      <c r="R47" s="895"/>
      <c r="S47" s="895"/>
      <c r="T47" s="895"/>
      <c r="U47" s="895"/>
      <c r="V47" s="895"/>
      <c r="W47" s="938">
        <v>1</v>
      </c>
      <c r="X47" s="1869"/>
      <c r="Y47" s="1849">
        <f t="shared" si="35"/>
        <v>1578.9473684210529</v>
      </c>
      <c r="Z47" s="1849">
        <f t="shared" si="36"/>
        <v>0</v>
      </c>
      <c r="AA47" s="1869"/>
      <c r="AB47" s="1849">
        <f t="shared" si="37"/>
        <v>1578.9473684210529</v>
      </c>
      <c r="AC47" s="1849">
        <f t="shared" si="38"/>
        <v>0</v>
      </c>
      <c r="AD47" s="1869"/>
      <c r="AE47" s="1869"/>
      <c r="AF47" s="1869"/>
      <c r="AG47" s="1869"/>
      <c r="AH47" s="1869"/>
      <c r="AI47" s="1869"/>
      <c r="AJ47" s="1869"/>
      <c r="AK47" s="113"/>
      <c r="AL47" s="924"/>
      <c r="AN47" s="1017">
        <f t="shared" si="39"/>
        <v>0</v>
      </c>
      <c r="AO47" s="1017">
        <f t="shared" si="40"/>
        <v>0</v>
      </c>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c r="IW47" s="84"/>
      <c r="IX47" s="84"/>
      <c r="IY47" s="84"/>
      <c r="IZ47" s="84"/>
      <c r="JA47" s="84"/>
      <c r="JB47" s="84"/>
      <c r="JC47" s="84"/>
      <c r="JD47" s="84"/>
      <c r="JE47" s="84"/>
      <c r="JF47" s="84"/>
      <c r="JG47" s="84"/>
      <c r="JH47" s="84"/>
      <c r="JI47" s="84"/>
      <c r="JJ47" s="84"/>
      <c r="JK47" s="84"/>
      <c r="JL47" s="84"/>
      <c r="JM47" s="84"/>
      <c r="JN47" s="84"/>
      <c r="JO47" s="84"/>
      <c r="JP47" s="84"/>
      <c r="JQ47" s="84"/>
      <c r="JR47" s="84"/>
      <c r="JS47" s="84"/>
      <c r="JT47" s="84"/>
      <c r="JU47" s="84"/>
      <c r="JV47" s="84"/>
      <c r="JW47" s="84"/>
      <c r="JX47" s="84"/>
      <c r="JY47" s="84"/>
      <c r="JZ47" s="84"/>
      <c r="KA47" s="84"/>
      <c r="KB47" s="84"/>
      <c r="KC47" s="84"/>
      <c r="KD47" s="84"/>
      <c r="KE47" s="84"/>
      <c r="KF47" s="84"/>
      <c r="KG47" s="84"/>
      <c r="KH47" s="84"/>
      <c r="KI47" s="84"/>
      <c r="KJ47" s="84"/>
      <c r="KK47" s="84"/>
      <c r="KL47" s="84"/>
      <c r="KM47" s="84"/>
      <c r="KN47" s="84"/>
      <c r="KO47" s="84"/>
      <c r="KP47" s="84"/>
      <c r="KQ47" s="84"/>
      <c r="KR47" s="84"/>
      <c r="KS47" s="84"/>
      <c r="KT47" s="84"/>
      <c r="KU47" s="84"/>
      <c r="KV47" s="84"/>
      <c r="KW47" s="84"/>
      <c r="KX47" s="84"/>
      <c r="KY47" s="84"/>
      <c r="KZ47" s="84"/>
      <c r="LA47" s="84"/>
      <c r="LB47" s="84"/>
      <c r="LC47" s="84"/>
      <c r="LD47" s="84"/>
      <c r="LE47" s="84"/>
      <c r="LF47" s="84"/>
      <c r="LG47" s="84"/>
      <c r="LH47" s="84"/>
      <c r="LI47" s="84"/>
      <c r="LJ47" s="84"/>
      <c r="LK47" s="84"/>
      <c r="LL47" s="84"/>
      <c r="LM47" s="84"/>
      <c r="LN47" s="84"/>
      <c r="LO47" s="84"/>
      <c r="LP47" s="84"/>
      <c r="LQ47" s="84"/>
      <c r="LR47" s="84"/>
      <c r="LS47" s="84"/>
      <c r="LT47" s="84"/>
      <c r="LU47" s="84"/>
      <c r="LV47" s="84"/>
      <c r="LW47" s="84"/>
      <c r="LX47" s="84"/>
      <c r="LY47" s="84"/>
      <c r="LZ47" s="84"/>
      <c r="MA47" s="84"/>
      <c r="MB47" s="84"/>
      <c r="MC47" s="84"/>
      <c r="MD47" s="84"/>
      <c r="ME47" s="84"/>
      <c r="MF47" s="84"/>
      <c r="MG47" s="84"/>
      <c r="MH47" s="84"/>
      <c r="MI47" s="84"/>
      <c r="MJ47" s="84"/>
      <c r="MK47" s="84"/>
      <c r="ML47" s="84"/>
      <c r="MM47" s="84"/>
      <c r="MN47" s="84"/>
      <c r="MO47" s="84"/>
      <c r="MP47" s="84"/>
      <c r="MQ47" s="84"/>
      <c r="MR47" s="84"/>
      <c r="MS47" s="84"/>
      <c r="MT47" s="84"/>
      <c r="MU47" s="84"/>
      <c r="MV47" s="84"/>
      <c r="MW47" s="84"/>
      <c r="MX47" s="84"/>
      <c r="MY47" s="84"/>
      <c r="MZ47" s="84"/>
      <c r="NA47" s="84"/>
      <c r="NB47" s="84"/>
      <c r="NC47" s="84"/>
      <c r="ND47" s="84"/>
      <c r="NE47" s="84"/>
      <c r="NF47" s="84"/>
      <c r="NG47" s="84"/>
      <c r="NH47" s="84"/>
      <c r="NI47" s="84"/>
      <c r="NJ47" s="84"/>
      <c r="NK47" s="84"/>
      <c r="NL47" s="84"/>
      <c r="NM47" s="84"/>
      <c r="NN47" s="84"/>
      <c r="NO47" s="84"/>
      <c r="NP47" s="84"/>
      <c r="NQ47" s="84"/>
      <c r="NR47" s="84"/>
      <c r="NS47" s="84"/>
      <c r="NT47" s="84"/>
      <c r="NU47" s="84"/>
      <c r="NV47" s="84"/>
      <c r="NW47" s="84"/>
      <c r="NX47" s="84"/>
      <c r="NY47" s="84"/>
      <c r="NZ47" s="84"/>
      <c r="OA47" s="84"/>
      <c r="OB47" s="84"/>
      <c r="OC47" s="84"/>
      <c r="OD47" s="84"/>
      <c r="OE47" s="84"/>
      <c r="OF47" s="84"/>
      <c r="OG47" s="84"/>
      <c r="OH47" s="84"/>
      <c r="OI47" s="84"/>
      <c r="OJ47" s="84"/>
      <c r="OK47" s="84"/>
      <c r="OL47" s="84"/>
      <c r="OM47" s="84"/>
      <c r="ON47" s="84"/>
      <c r="OO47" s="84"/>
      <c r="OP47" s="84"/>
      <c r="OQ47" s="84"/>
      <c r="OR47" s="84"/>
      <c r="OS47" s="84"/>
      <c r="OT47" s="84"/>
      <c r="OU47" s="84"/>
      <c r="OV47" s="84"/>
      <c r="OW47" s="84"/>
      <c r="OX47" s="84"/>
      <c r="OY47" s="84"/>
      <c r="OZ47" s="84"/>
      <c r="PA47" s="84"/>
      <c r="PB47" s="84"/>
      <c r="PC47" s="84"/>
      <c r="PD47" s="84"/>
      <c r="PE47" s="84"/>
      <c r="PF47" s="84"/>
      <c r="PG47" s="84"/>
      <c r="PH47" s="84"/>
      <c r="PI47" s="84"/>
      <c r="PJ47" s="84"/>
      <c r="PK47" s="84"/>
      <c r="PL47" s="84"/>
      <c r="PM47" s="84"/>
      <c r="PN47" s="84"/>
      <c r="PO47" s="84"/>
      <c r="PP47" s="84"/>
      <c r="PQ47" s="84"/>
      <c r="PR47" s="84"/>
      <c r="PS47" s="84"/>
      <c r="PT47" s="84"/>
      <c r="PU47" s="84"/>
      <c r="PV47" s="84"/>
      <c r="PW47" s="84"/>
      <c r="PX47" s="84"/>
      <c r="PY47" s="84"/>
      <c r="PZ47" s="84"/>
      <c r="QA47" s="84"/>
      <c r="QB47" s="84"/>
      <c r="QC47" s="84"/>
      <c r="QD47" s="84"/>
      <c r="QE47" s="84"/>
      <c r="QF47" s="84"/>
      <c r="QG47" s="84"/>
      <c r="QH47" s="84"/>
      <c r="QI47" s="84"/>
      <c r="QJ47" s="84"/>
      <c r="QK47" s="84"/>
      <c r="QL47" s="84"/>
      <c r="QM47" s="84"/>
      <c r="QN47" s="84"/>
      <c r="QO47" s="84"/>
      <c r="QP47" s="84"/>
      <c r="QQ47" s="84"/>
      <c r="QR47" s="84"/>
      <c r="QS47" s="84"/>
      <c r="QT47" s="84"/>
      <c r="QU47" s="84"/>
      <c r="QV47" s="84"/>
      <c r="QW47" s="84"/>
      <c r="QX47" s="84"/>
      <c r="QY47" s="84"/>
      <c r="QZ47" s="84"/>
      <c r="RA47" s="84"/>
      <c r="RB47" s="84"/>
      <c r="RC47" s="84"/>
      <c r="RD47" s="84"/>
      <c r="RE47" s="84"/>
      <c r="RF47" s="84"/>
      <c r="RG47" s="84"/>
      <c r="RH47" s="84"/>
      <c r="RI47" s="84"/>
      <c r="RJ47" s="84"/>
      <c r="RK47" s="84"/>
      <c r="RL47" s="84"/>
      <c r="RM47" s="84"/>
      <c r="RN47" s="84"/>
      <c r="RO47" s="84"/>
      <c r="RP47" s="84"/>
      <c r="RQ47" s="84"/>
      <c r="RR47" s="84"/>
      <c r="RS47" s="84"/>
      <c r="RT47" s="84"/>
      <c r="RU47" s="84"/>
      <c r="RV47" s="84"/>
      <c r="RW47" s="84"/>
      <c r="RX47" s="84"/>
      <c r="RY47" s="84"/>
      <c r="RZ47" s="84"/>
      <c r="SA47" s="84"/>
      <c r="SB47" s="84"/>
      <c r="SC47" s="84"/>
      <c r="SD47" s="84"/>
      <c r="SE47" s="84"/>
      <c r="SF47" s="84"/>
      <c r="SG47" s="84"/>
      <c r="SH47" s="84"/>
      <c r="SI47" s="84"/>
      <c r="SJ47" s="84"/>
      <c r="SK47" s="84"/>
      <c r="SL47" s="84"/>
      <c r="SM47" s="84"/>
      <c r="SN47" s="84"/>
      <c r="SO47" s="84"/>
      <c r="SP47" s="84"/>
      <c r="SQ47" s="84"/>
      <c r="SR47" s="84"/>
      <c r="SS47" s="84"/>
      <c r="ST47" s="84"/>
      <c r="SU47" s="84"/>
      <c r="SV47" s="84"/>
      <c r="SW47" s="84"/>
      <c r="SX47" s="84"/>
      <c r="SY47" s="84"/>
      <c r="SZ47" s="84"/>
      <c r="TA47" s="84"/>
      <c r="TB47" s="84"/>
      <c r="TC47" s="84"/>
      <c r="TD47" s="84"/>
      <c r="TE47" s="84"/>
      <c r="TF47" s="84"/>
      <c r="TG47" s="84"/>
      <c r="TH47" s="84"/>
      <c r="TI47" s="84"/>
      <c r="TJ47" s="84"/>
      <c r="TK47" s="84"/>
      <c r="TL47" s="84"/>
      <c r="TM47" s="84"/>
      <c r="TN47" s="84"/>
      <c r="TO47" s="84"/>
      <c r="TP47" s="84"/>
      <c r="TQ47" s="84"/>
      <c r="TR47" s="84"/>
      <c r="TS47" s="84"/>
      <c r="TT47" s="84"/>
      <c r="TU47" s="84"/>
      <c r="TV47" s="84"/>
      <c r="TW47" s="84"/>
      <c r="TX47" s="84"/>
      <c r="TY47" s="84"/>
      <c r="TZ47" s="84"/>
      <c r="UA47" s="84"/>
      <c r="UB47" s="84"/>
      <c r="UC47" s="84"/>
      <c r="UD47" s="84"/>
      <c r="UE47" s="84"/>
      <c r="UF47" s="84"/>
      <c r="UG47" s="84"/>
      <c r="UH47" s="84"/>
      <c r="UI47" s="84"/>
      <c r="UJ47" s="84"/>
      <c r="UK47" s="84"/>
      <c r="UL47" s="84"/>
      <c r="UM47" s="84"/>
      <c r="UN47" s="84"/>
      <c r="UO47" s="84"/>
      <c r="UP47" s="84"/>
      <c r="UQ47" s="84"/>
      <c r="UR47" s="84"/>
      <c r="US47" s="84"/>
      <c r="UT47" s="84"/>
      <c r="UU47" s="84"/>
      <c r="UV47" s="84"/>
      <c r="UW47" s="84"/>
      <c r="UX47" s="84"/>
      <c r="UY47" s="84"/>
      <c r="UZ47" s="84"/>
      <c r="VA47" s="84"/>
      <c r="VB47" s="84"/>
      <c r="VC47" s="84"/>
      <c r="VD47" s="84"/>
      <c r="VE47" s="84"/>
      <c r="VF47" s="84"/>
      <c r="VG47" s="84"/>
      <c r="VH47" s="84"/>
      <c r="VI47" s="84"/>
      <c r="VJ47" s="84"/>
      <c r="VK47" s="84"/>
      <c r="VL47" s="84"/>
      <c r="VM47" s="84"/>
      <c r="VN47" s="84"/>
      <c r="VO47" s="84"/>
      <c r="VP47" s="84"/>
      <c r="VQ47" s="84"/>
      <c r="VR47" s="84"/>
      <c r="VS47" s="84"/>
      <c r="VT47" s="84"/>
      <c r="VU47" s="84"/>
      <c r="VV47" s="84"/>
      <c r="VW47" s="84"/>
      <c r="VX47" s="84"/>
      <c r="VY47" s="84"/>
      <c r="VZ47" s="84"/>
      <c r="WA47" s="84"/>
      <c r="WB47" s="84"/>
      <c r="WC47" s="84"/>
      <c r="WD47" s="84"/>
      <c r="WE47" s="84"/>
      <c r="WF47" s="84"/>
      <c r="WG47" s="84"/>
      <c r="WH47" s="84"/>
      <c r="WI47" s="84"/>
      <c r="WJ47" s="84"/>
      <c r="WK47" s="84"/>
      <c r="WL47" s="84"/>
      <c r="WM47" s="84"/>
      <c r="WN47" s="84"/>
      <c r="WO47" s="84"/>
      <c r="WP47" s="84"/>
      <c r="WQ47" s="84"/>
      <c r="WR47" s="84"/>
      <c r="WS47" s="84"/>
      <c r="WT47" s="84"/>
      <c r="WU47" s="84"/>
      <c r="WV47" s="84"/>
      <c r="WW47" s="84"/>
      <c r="WX47" s="84"/>
      <c r="WY47" s="84"/>
      <c r="WZ47" s="84"/>
      <c r="XA47" s="84"/>
      <c r="XB47" s="84"/>
      <c r="XC47" s="84"/>
      <c r="XD47" s="84"/>
      <c r="XE47" s="84"/>
      <c r="XF47" s="84"/>
      <c r="XG47" s="84"/>
      <c r="XH47" s="84"/>
      <c r="XI47" s="84"/>
      <c r="XJ47" s="84"/>
      <c r="XK47" s="84"/>
      <c r="XL47" s="84"/>
      <c r="XM47" s="84"/>
      <c r="XN47" s="84"/>
      <c r="XO47" s="84"/>
      <c r="XP47" s="84"/>
      <c r="XQ47" s="84"/>
      <c r="XR47" s="84"/>
      <c r="XS47" s="84"/>
      <c r="XT47" s="84"/>
      <c r="XU47" s="84"/>
      <c r="XV47" s="84"/>
      <c r="XW47" s="84"/>
      <c r="XX47" s="84"/>
      <c r="XY47" s="84"/>
      <c r="XZ47" s="84"/>
      <c r="YA47" s="84"/>
      <c r="YB47" s="84"/>
      <c r="YC47" s="84"/>
      <c r="YD47" s="84"/>
      <c r="YE47" s="84"/>
      <c r="YF47" s="84"/>
      <c r="YG47" s="84"/>
      <c r="YH47" s="84"/>
      <c r="YI47" s="84"/>
      <c r="YJ47" s="84"/>
      <c r="YK47" s="84"/>
      <c r="YL47" s="84"/>
      <c r="YM47" s="84"/>
      <c r="YN47" s="84"/>
      <c r="YO47" s="84"/>
      <c r="YP47" s="84"/>
      <c r="YQ47" s="84"/>
      <c r="YR47" s="84"/>
      <c r="YS47" s="84"/>
      <c r="YT47" s="84"/>
      <c r="YU47" s="84"/>
      <c r="YV47" s="84"/>
      <c r="YW47" s="84"/>
      <c r="YX47" s="84"/>
      <c r="YY47" s="84"/>
      <c r="YZ47" s="84"/>
      <c r="ZA47" s="84"/>
      <c r="ZB47" s="84"/>
      <c r="ZC47" s="84"/>
      <c r="ZD47" s="84"/>
      <c r="ZE47" s="84"/>
      <c r="ZF47" s="84"/>
      <c r="ZG47" s="84"/>
      <c r="ZH47" s="84"/>
      <c r="ZI47" s="84"/>
      <c r="ZJ47" s="84"/>
      <c r="ZK47" s="84"/>
      <c r="ZL47" s="84"/>
      <c r="ZM47" s="84"/>
      <c r="ZN47" s="84"/>
      <c r="ZO47" s="84"/>
      <c r="ZP47" s="84"/>
      <c r="ZQ47" s="84"/>
      <c r="ZR47" s="84"/>
      <c r="ZS47" s="84"/>
      <c r="ZT47" s="84"/>
      <c r="ZU47" s="84"/>
      <c r="ZV47" s="84"/>
      <c r="ZW47" s="84"/>
      <c r="ZX47" s="84"/>
      <c r="ZY47" s="84"/>
      <c r="ZZ47" s="84"/>
      <c r="AAA47" s="84"/>
      <c r="AAB47" s="84"/>
      <c r="AAC47" s="84"/>
      <c r="AAD47" s="84"/>
      <c r="AAE47" s="84"/>
      <c r="AAF47" s="84"/>
      <c r="AAG47" s="84"/>
      <c r="AAH47" s="84"/>
      <c r="AAI47" s="84"/>
      <c r="AAJ47" s="84"/>
      <c r="AAK47" s="84"/>
      <c r="AAL47" s="84"/>
      <c r="AAM47" s="84"/>
      <c r="AAN47" s="84"/>
      <c r="AAO47" s="84"/>
      <c r="AAP47" s="84"/>
      <c r="AAQ47" s="84"/>
      <c r="AAR47" s="84"/>
      <c r="AAS47" s="84"/>
      <c r="AAT47" s="84"/>
      <c r="AAU47" s="84"/>
      <c r="AAV47" s="84"/>
      <c r="AAW47" s="84"/>
      <c r="AAX47" s="84"/>
      <c r="AAY47" s="84"/>
      <c r="AAZ47" s="84"/>
      <c r="ABA47" s="84"/>
      <c r="ABB47" s="84"/>
      <c r="ABC47" s="84"/>
      <c r="ABD47" s="84"/>
      <c r="ABE47" s="84"/>
      <c r="ABF47" s="84"/>
      <c r="ABG47" s="84"/>
      <c r="ABH47" s="84"/>
      <c r="ABI47" s="84"/>
      <c r="ABJ47" s="84"/>
      <c r="ABK47" s="84"/>
      <c r="ABL47" s="84"/>
      <c r="ABM47" s="84"/>
      <c r="ABN47" s="84"/>
      <c r="ABO47" s="84"/>
      <c r="ABP47" s="84"/>
      <c r="ABQ47" s="84"/>
      <c r="ABR47" s="84"/>
      <c r="ABS47" s="84"/>
      <c r="ABT47" s="84"/>
      <c r="ABU47" s="84"/>
      <c r="ABV47" s="84"/>
      <c r="ABW47" s="84"/>
      <c r="ABX47" s="84"/>
      <c r="ABY47" s="84"/>
      <c r="ABZ47" s="84"/>
      <c r="ACA47" s="84"/>
      <c r="ACB47" s="84"/>
      <c r="ACC47" s="84"/>
      <c r="ACD47" s="84"/>
      <c r="ACE47" s="84"/>
      <c r="ACF47" s="84"/>
      <c r="ACG47" s="84"/>
      <c r="ACH47" s="84"/>
      <c r="ACI47" s="84"/>
      <c r="ACJ47" s="84"/>
      <c r="ACK47" s="84"/>
      <c r="ACL47" s="84"/>
      <c r="ACM47" s="84"/>
      <c r="ACN47" s="84"/>
      <c r="ACO47" s="84"/>
      <c r="ACP47" s="84"/>
      <c r="ACQ47" s="84"/>
      <c r="ACR47" s="84"/>
      <c r="ACS47" s="84"/>
      <c r="ACT47" s="84"/>
      <c r="ACU47" s="84"/>
      <c r="ACV47" s="84"/>
      <c r="ACW47" s="84"/>
      <c r="ACX47" s="84"/>
      <c r="ACY47" s="84"/>
      <c r="ACZ47" s="84"/>
      <c r="ADA47" s="84"/>
      <c r="ADB47" s="84"/>
      <c r="ADC47" s="84"/>
      <c r="ADD47" s="84"/>
      <c r="ADE47" s="84"/>
      <c r="ADF47" s="84"/>
      <c r="ADG47" s="84"/>
      <c r="ADH47" s="84"/>
      <c r="ADI47" s="84"/>
      <c r="ADJ47" s="84"/>
      <c r="ADK47" s="84"/>
      <c r="ADL47" s="84"/>
      <c r="ADM47" s="84"/>
      <c r="ADN47" s="84"/>
      <c r="ADO47" s="84"/>
      <c r="ADP47" s="84"/>
      <c r="ADQ47" s="84"/>
      <c r="ADR47" s="84"/>
      <c r="ADS47" s="84"/>
      <c r="ADT47" s="84"/>
      <c r="ADU47" s="84"/>
      <c r="ADV47" s="84"/>
      <c r="ADW47" s="84"/>
      <c r="ADX47" s="84"/>
      <c r="ADY47" s="84"/>
      <c r="ADZ47" s="84"/>
      <c r="AEA47" s="84"/>
      <c r="AEB47" s="84"/>
      <c r="AEC47" s="84"/>
      <c r="AED47" s="84"/>
      <c r="AEE47" s="84"/>
      <c r="AEF47" s="84"/>
      <c r="AEG47" s="84"/>
      <c r="AEH47" s="84"/>
      <c r="AEI47" s="84"/>
      <c r="AEJ47" s="84"/>
      <c r="AEK47" s="84"/>
      <c r="AEL47" s="84"/>
      <c r="AEM47" s="84"/>
      <c r="AEN47" s="84"/>
      <c r="AEO47" s="84"/>
      <c r="AEP47" s="84"/>
      <c r="AEQ47" s="84"/>
      <c r="AER47" s="84"/>
      <c r="AES47" s="84"/>
      <c r="AET47" s="84"/>
      <c r="AEU47" s="84"/>
      <c r="AEV47" s="84"/>
      <c r="AEW47" s="84"/>
      <c r="AEX47" s="84"/>
      <c r="AEY47" s="84"/>
      <c r="AEZ47" s="84"/>
      <c r="AFA47" s="84"/>
      <c r="AFB47" s="84"/>
      <c r="AFC47" s="84"/>
      <c r="AFD47" s="84"/>
      <c r="AFE47" s="84"/>
      <c r="AFF47" s="84"/>
      <c r="AFG47" s="84"/>
      <c r="AFH47" s="84"/>
      <c r="AFI47" s="84"/>
      <c r="AFJ47" s="84"/>
      <c r="AFK47" s="84"/>
      <c r="AFL47" s="84"/>
      <c r="AFM47" s="84"/>
      <c r="AFN47" s="84"/>
      <c r="AFO47" s="84"/>
      <c r="AFP47" s="84"/>
      <c r="AFQ47" s="84"/>
      <c r="AFR47" s="84"/>
      <c r="AFS47" s="84"/>
      <c r="AFT47" s="84"/>
      <c r="AFU47" s="84"/>
      <c r="AFV47" s="84"/>
      <c r="AFW47" s="84"/>
      <c r="AFX47" s="84"/>
      <c r="AFY47" s="84"/>
      <c r="AFZ47" s="84"/>
      <c r="AGA47" s="84"/>
      <c r="AGB47" s="84"/>
      <c r="AGC47" s="84"/>
      <c r="AGD47" s="84"/>
      <c r="AGE47" s="84"/>
      <c r="AGF47" s="84"/>
      <c r="AGG47" s="84"/>
      <c r="AGH47" s="84"/>
      <c r="AGI47" s="84"/>
      <c r="AGJ47" s="84"/>
      <c r="AGK47" s="84"/>
      <c r="AGL47" s="84"/>
      <c r="AGM47" s="84"/>
      <c r="AGN47" s="84"/>
      <c r="AGO47" s="84"/>
      <c r="AGP47" s="84"/>
      <c r="AGQ47" s="84"/>
      <c r="AGR47" s="84"/>
      <c r="AGS47" s="84"/>
      <c r="AGT47" s="84"/>
      <c r="AGU47" s="84"/>
      <c r="AGV47" s="84"/>
      <c r="AGW47" s="84"/>
      <c r="AGX47" s="84"/>
      <c r="AGY47" s="84"/>
      <c r="AGZ47" s="84"/>
      <c r="AHA47" s="84"/>
      <c r="AHB47" s="84"/>
      <c r="AHC47" s="84"/>
      <c r="AHD47" s="84"/>
      <c r="AHE47" s="84"/>
      <c r="AHF47" s="84"/>
      <c r="AHG47" s="84"/>
      <c r="AHH47" s="84"/>
      <c r="AHI47" s="84"/>
      <c r="AHJ47" s="84"/>
      <c r="AHK47" s="84"/>
      <c r="AHL47" s="84"/>
      <c r="AHM47" s="84"/>
      <c r="AHN47" s="84"/>
      <c r="AHO47" s="84"/>
      <c r="AHP47" s="84"/>
    </row>
    <row r="48" spans="1:900" ht="31.75" customHeight="1" x14ac:dyDescent="0.75">
      <c r="A48" s="941"/>
      <c r="B48" s="888"/>
      <c r="C48" s="859"/>
      <c r="D48" s="889"/>
      <c r="E48" s="889"/>
      <c r="F48" s="889"/>
      <c r="G48" s="218"/>
      <c r="H48" s="218"/>
      <c r="I48" s="394"/>
      <c r="J48" s="395"/>
      <c r="K48" s="397"/>
      <c r="L48" s="396"/>
      <c r="M48" s="396"/>
      <c r="N48" s="396"/>
      <c r="O48" s="942"/>
      <c r="P48" s="638"/>
      <c r="Q48" s="638"/>
      <c r="R48" s="942"/>
      <c r="S48" s="942"/>
      <c r="T48" s="942"/>
      <c r="U48" s="942"/>
      <c r="V48" s="942"/>
      <c r="W48" s="943"/>
      <c r="X48" s="953"/>
      <c r="Y48" s="638"/>
      <c r="Z48" s="638"/>
      <c r="AA48" s="953"/>
      <c r="AB48" s="638"/>
      <c r="AC48" s="638"/>
      <c r="AD48" s="953"/>
      <c r="AE48" s="953"/>
      <c r="AF48" s="953"/>
      <c r="AG48" s="953"/>
      <c r="AH48" s="953"/>
      <c r="AI48" s="953"/>
      <c r="AJ48" s="953"/>
      <c r="AK48" s="934"/>
      <c r="AN48" s="219"/>
      <c r="AO48" s="219"/>
    </row>
    <row r="49" spans="1:900" ht="31.75" customHeight="1" x14ac:dyDescent="0.75">
      <c r="A49" s="2133" t="s">
        <v>80</v>
      </c>
      <c r="B49" s="2181" t="s">
        <v>41</v>
      </c>
      <c r="C49" s="375">
        <v>6.1</v>
      </c>
      <c r="D49" s="418" t="s">
        <v>37</v>
      </c>
      <c r="E49" s="425" t="s">
        <v>23</v>
      </c>
      <c r="F49" s="425" t="s">
        <v>6</v>
      </c>
      <c r="G49" s="214">
        <f t="array" ref="G49">INDEX('Salary . staff rates'!$A$6:$C$28,MATCH(1,('Salary . staff rates'!$A$6:$A$28=E49)*('Salary . staff rates'!$B$6:$B$28=F49),0),3)</f>
        <v>65000</v>
      </c>
      <c r="H49" s="214">
        <f t="shared" si="0"/>
        <v>456.14035087719299</v>
      </c>
      <c r="I49" s="345" t="s">
        <v>0</v>
      </c>
      <c r="J49" s="346" t="s">
        <v>0</v>
      </c>
      <c r="K49" s="434">
        <f>'Training assumptions'!D43</f>
        <v>7</v>
      </c>
      <c r="L49" s="347">
        <f t="shared" si="16"/>
        <v>3192.9824561403511</v>
      </c>
      <c r="M49" s="381" t="s">
        <v>31</v>
      </c>
      <c r="N49" s="349">
        <f>IF(M49="Yes",L49*'Salary . staff rates'!$C$34,0)</f>
        <v>0</v>
      </c>
      <c r="O49" s="56"/>
      <c r="P49" s="662">
        <v>1</v>
      </c>
      <c r="Q49" s="662">
        <v>1</v>
      </c>
      <c r="R49" s="56"/>
      <c r="S49" s="56"/>
      <c r="T49" s="56"/>
      <c r="U49" s="56"/>
      <c r="V49" s="56"/>
      <c r="W49" s="156"/>
      <c r="X49" s="18"/>
      <c r="Y49" s="662">
        <f t="shared" ref="Y49:Y54" si="41">IF(L49&lt;&gt;"",L49*P49,"")</f>
        <v>3192.9824561403511</v>
      </c>
      <c r="Z49" s="662">
        <f t="shared" ref="Z49:Z54" si="42">IF(N49&lt;&gt;"",N49*P49,"")</f>
        <v>0</v>
      </c>
      <c r="AA49" s="18"/>
      <c r="AB49" s="662">
        <f t="shared" ref="AB49:AB54" si="43">IF(L49&lt;&gt;"",L49*Q49,"")</f>
        <v>3192.9824561403511</v>
      </c>
      <c r="AC49" s="662">
        <f t="shared" ref="AC49:AC54" si="44">IF(N49&lt;&gt;"",N49*Q49,"")</f>
        <v>0</v>
      </c>
      <c r="AD49" s="18"/>
      <c r="AE49" s="18"/>
      <c r="AF49" s="18"/>
      <c r="AG49" s="18"/>
      <c r="AH49" s="18"/>
      <c r="AI49" s="18"/>
      <c r="AJ49" s="18"/>
      <c r="AN49" s="1015">
        <f t="shared" ref="AN49:AN54" si="45">IF(W49=1,0,Y49)</f>
        <v>3192.9824561403511</v>
      </c>
      <c r="AO49" s="1015">
        <f t="shared" ref="AO49:AO54" si="46">IF(W49=1,0,Z49)</f>
        <v>0</v>
      </c>
    </row>
    <row r="50" spans="1:900" ht="31.75" customHeight="1" x14ac:dyDescent="0.75">
      <c r="A50" s="2133"/>
      <c r="B50" s="2181"/>
      <c r="C50" s="375">
        <v>6.2</v>
      </c>
      <c r="D50" s="418" t="s">
        <v>35</v>
      </c>
      <c r="E50" s="425" t="s">
        <v>23</v>
      </c>
      <c r="F50" s="425" t="s">
        <v>2</v>
      </c>
      <c r="G50" s="214">
        <f t="array" ref="G50">INDEX('Salary . staff rates'!$A$6:$C$28,MATCH(1,('Salary . staff rates'!$A$6:$A$28=E50)*('Salary . staff rates'!$B$6:$B$28=F50),0),3)</f>
        <v>45000</v>
      </c>
      <c r="H50" s="214">
        <f t="shared" si="0"/>
        <v>315.78947368421058</v>
      </c>
      <c r="I50" s="345" t="s">
        <v>0</v>
      </c>
      <c r="J50" s="346" t="s">
        <v>0</v>
      </c>
      <c r="K50" s="434">
        <f>'Training assumptions'!D50</f>
        <v>14</v>
      </c>
      <c r="L50" s="347">
        <f t="shared" si="16"/>
        <v>4421.0526315789484</v>
      </c>
      <c r="M50" s="381" t="s">
        <v>31</v>
      </c>
      <c r="N50" s="349">
        <f>IF(M50="Yes",L50*'Salary . staff rates'!$C$34,0)</f>
        <v>0</v>
      </c>
      <c r="O50" s="56"/>
      <c r="P50" s="662">
        <v>1</v>
      </c>
      <c r="Q50" s="662">
        <v>1</v>
      </c>
      <c r="R50" s="56"/>
      <c r="S50" s="56"/>
      <c r="T50" s="56"/>
      <c r="U50" s="56"/>
      <c r="V50" s="56"/>
      <c r="W50" s="156"/>
      <c r="X50" s="18"/>
      <c r="Y50" s="662">
        <f t="shared" si="41"/>
        <v>4421.0526315789484</v>
      </c>
      <c r="Z50" s="662">
        <f t="shared" si="42"/>
        <v>0</v>
      </c>
      <c r="AA50" s="18"/>
      <c r="AB50" s="662">
        <f t="shared" si="43"/>
        <v>4421.0526315789484</v>
      </c>
      <c r="AC50" s="662">
        <f t="shared" si="44"/>
        <v>0</v>
      </c>
      <c r="AD50" s="18"/>
      <c r="AE50" s="18"/>
      <c r="AF50" s="18"/>
      <c r="AG50" s="18"/>
      <c r="AH50" s="18"/>
      <c r="AI50" s="18"/>
      <c r="AJ50" s="18"/>
      <c r="AN50" s="1015">
        <f t="shared" si="45"/>
        <v>4421.0526315789484</v>
      </c>
      <c r="AO50" s="1015">
        <f t="shared" si="46"/>
        <v>0</v>
      </c>
    </row>
    <row r="51" spans="1:900" ht="31.75" customHeight="1" x14ac:dyDescent="0.75">
      <c r="A51" s="2133"/>
      <c r="B51" s="2181"/>
      <c r="C51" s="375">
        <v>6.3</v>
      </c>
      <c r="D51" s="418" t="s">
        <v>118</v>
      </c>
      <c r="E51" s="425" t="s">
        <v>23</v>
      </c>
      <c r="F51" s="425" t="s">
        <v>2</v>
      </c>
      <c r="G51" s="214">
        <f t="array" ref="G51">INDEX('Salary . staff rates'!$A$6:$C$28,MATCH(1,('Salary . staff rates'!$A$6:$A$28=E51)*('Salary . staff rates'!$B$6:$B$28=F51),0),3)</f>
        <v>45000</v>
      </c>
      <c r="H51" s="214">
        <f t="shared" si="0"/>
        <v>315.78947368421058</v>
      </c>
      <c r="I51" s="345" t="s">
        <v>0</v>
      </c>
      <c r="J51" s="346" t="s">
        <v>0</v>
      </c>
      <c r="K51" s="967">
        <f>SUM(K52:K54)/'Training assumptions'!D37</f>
        <v>0.41666666666666669</v>
      </c>
      <c r="L51" s="347">
        <f t="shared" si="16"/>
        <v>131.57894736842107</v>
      </c>
      <c r="M51" s="381" t="s">
        <v>31</v>
      </c>
      <c r="N51" s="349">
        <f>IF(M51="Yes",L51*'Salary . staff rates'!$C$34,0)</f>
        <v>0</v>
      </c>
      <c r="O51" s="56"/>
      <c r="P51" s="662">
        <v>1</v>
      </c>
      <c r="Q51" s="662">
        <v>1</v>
      </c>
      <c r="R51" s="56"/>
      <c r="S51" s="56"/>
      <c r="T51" s="56"/>
      <c r="U51" s="56"/>
      <c r="V51" s="56"/>
      <c r="W51" s="156"/>
      <c r="X51" s="18"/>
      <c r="Y51" s="662">
        <f t="shared" si="41"/>
        <v>131.57894736842107</v>
      </c>
      <c r="Z51" s="662">
        <f t="shared" si="42"/>
        <v>0</v>
      </c>
      <c r="AA51" s="18"/>
      <c r="AB51" s="662">
        <f t="shared" si="43"/>
        <v>131.57894736842107</v>
      </c>
      <c r="AC51" s="662">
        <f t="shared" si="44"/>
        <v>0</v>
      </c>
      <c r="AD51" s="18"/>
      <c r="AE51" s="18"/>
      <c r="AF51" s="18"/>
      <c r="AG51" s="18"/>
      <c r="AH51" s="18"/>
      <c r="AI51" s="18"/>
      <c r="AJ51" s="18"/>
      <c r="AN51" s="1015">
        <f t="shared" si="45"/>
        <v>131.57894736842107</v>
      </c>
      <c r="AO51" s="1015">
        <f t="shared" si="46"/>
        <v>0</v>
      </c>
    </row>
    <row r="52" spans="1:900" ht="31.75" customHeight="1" x14ac:dyDescent="0.75">
      <c r="A52" s="2133"/>
      <c r="B52" s="2181"/>
      <c r="C52" s="2134">
        <v>6.4</v>
      </c>
      <c r="D52" s="471" t="s">
        <v>36</v>
      </c>
      <c r="E52" s="425" t="s">
        <v>23</v>
      </c>
      <c r="F52" s="425" t="s">
        <v>6</v>
      </c>
      <c r="G52" s="214">
        <f t="array" ref="G52">INDEX('Salary . staff rates'!$A$6:$C$28,MATCH(1,('Salary . staff rates'!$A$6:$A$28=E52)*('Salary . staff rates'!$B$6:$B$28=F52),0),3)</f>
        <v>65000</v>
      </c>
      <c r="H52" s="214">
        <f t="shared" si="0"/>
        <v>456.14035087719299</v>
      </c>
      <c r="I52" s="345">
        <v>10</v>
      </c>
      <c r="J52" s="346">
        <v>0.5</v>
      </c>
      <c r="K52" s="433">
        <f>'Training assumptions'!D16*'Training assumptions'!D28</f>
        <v>5</v>
      </c>
      <c r="L52" s="347">
        <f t="shared" si="16"/>
        <v>2280.7017543859647</v>
      </c>
      <c r="M52" s="381" t="s">
        <v>31</v>
      </c>
      <c r="N52" s="349">
        <f>IF(M52="Yes",L52*'Salary . staff rates'!$C$34,0)</f>
        <v>0</v>
      </c>
      <c r="O52" s="56"/>
      <c r="P52" s="662">
        <v>1</v>
      </c>
      <c r="Q52" s="662">
        <v>1</v>
      </c>
      <c r="R52" s="56"/>
      <c r="S52" s="56"/>
      <c r="T52" s="56"/>
      <c r="U52" s="56"/>
      <c r="V52" s="56"/>
      <c r="W52" s="156"/>
      <c r="X52" s="18"/>
      <c r="Y52" s="662">
        <f t="shared" si="41"/>
        <v>2280.7017543859647</v>
      </c>
      <c r="Z52" s="662">
        <f t="shared" si="42"/>
        <v>0</v>
      </c>
      <c r="AA52" s="18"/>
      <c r="AB52" s="662">
        <f t="shared" si="43"/>
        <v>2280.7017543859647</v>
      </c>
      <c r="AC52" s="662">
        <f t="shared" si="44"/>
        <v>0</v>
      </c>
      <c r="AD52" s="18"/>
      <c r="AE52" s="18"/>
      <c r="AF52" s="18"/>
      <c r="AG52" s="18"/>
      <c r="AH52" s="18"/>
      <c r="AI52" s="18"/>
      <c r="AJ52" s="18"/>
      <c r="AN52" s="1015">
        <f t="shared" si="45"/>
        <v>2280.7017543859647</v>
      </c>
      <c r="AO52" s="1015">
        <f t="shared" si="46"/>
        <v>0</v>
      </c>
    </row>
    <row r="53" spans="1:900" ht="31.75" customHeight="1" x14ac:dyDescent="0.75">
      <c r="A53" s="2133"/>
      <c r="B53" s="2181"/>
      <c r="C53" s="2135"/>
      <c r="D53" s="472"/>
      <c r="E53" s="425" t="s">
        <v>23</v>
      </c>
      <c r="F53" s="425" t="s">
        <v>8</v>
      </c>
      <c r="G53" s="214">
        <f t="array" ref="G53">INDEX('Salary . staff rates'!$A$6:$C$28,MATCH(1,('Salary . staff rates'!$A$6:$A$28=E53)*('Salary . staff rates'!$B$6:$B$28=F53),0),3)</f>
        <v>37000</v>
      </c>
      <c r="H53" s="214">
        <f t="shared" si="0"/>
        <v>259.64912280701759</v>
      </c>
      <c r="I53" s="345">
        <v>0</v>
      </c>
      <c r="J53" s="346">
        <v>0.5</v>
      </c>
      <c r="K53" s="433">
        <f>'Training assumptions'!D23*'Training assumptions'!D29</f>
        <v>0</v>
      </c>
      <c r="L53" s="347">
        <f t="shared" si="16"/>
        <v>0</v>
      </c>
      <c r="M53" s="381" t="s">
        <v>31</v>
      </c>
      <c r="N53" s="349">
        <f>IF(M53="Yes",L53*'Salary . staff rates'!$C$34,0)</f>
        <v>0</v>
      </c>
      <c r="O53" s="56"/>
      <c r="P53" s="662">
        <v>1</v>
      </c>
      <c r="Q53" s="662">
        <v>1</v>
      </c>
      <c r="R53" s="56"/>
      <c r="S53" s="56"/>
      <c r="T53" s="56"/>
      <c r="U53" s="56"/>
      <c r="V53" s="56"/>
      <c r="W53" s="156"/>
      <c r="X53" s="18"/>
      <c r="Y53" s="662">
        <f t="shared" si="41"/>
        <v>0</v>
      </c>
      <c r="Z53" s="662">
        <f t="shared" si="42"/>
        <v>0</v>
      </c>
      <c r="AA53" s="18"/>
      <c r="AB53" s="662">
        <f t="shared" si="43"/>
        <v>0</v>
      </c>
      <c r="AC53" s="662">
        <f t="shared" si="44"/>
        <v>0</v>
      </c>
      <c r="AD53" s="18"/>
      <c r="AE53" s="18"/>
      <c r="AF53" s="18"/>
      <c r="AG53" s="18"/>
      <c r="AH53" s="18"/>
      <c r="AI53" s="18"/>
      <c r="AJ53" s="18"/>
      <c r="AN53" s="1015">
        <f t="shared" si="45"/>
        <v>0</v>
      </c>
      <c r="AO53" s="1015">
        <f t="shared" si="46"/>
        <v>0</v>
      </c>
    </row>
    <row r="54" spans="1:900" ht="31.75" customHeight="1" x14ac:dyDescent="0.75">
      <c r="A54" s="2133"/>
      <c r="B54" s="2181"/>
      <c r="C54" s="2136"/>
      <c r="D54" s="473"/>
      <c r="E54" s="425" t="s">
        <v>23</v>
      </c>
      <c r="F54" s="425" t="s">
        <v>9</v>
      </c>
      <c r="G54" s="214">
        <f t="array" ref="G54">INDEX('Salary . staff rates'!$A$6:$C$28,MATCH(1,('Salary . staff rates'!$A$6:$A$28=E54)*('Salary . staff rates'!$B$6:$B$28=F54),0),3)</f>
        <v>20035.3347841373</v>
      </c>
      <c r="H54" s="214">
        <f t="shared" si="0"/>
        <v>140.59884059043719</v>
      </c>
      <c r="I54" s="345">
        <v>0</v>
      </c>
      <c r="J54" s="346">
        <v>0.17988782051282051</v>
      </c>
      <c r="K54" s="433">
        <f>'Training assumptions'!D9*'Training assumptions'!D27</f>
        <v>0</v>
      </c>
      <c r="L54" s="347">
        <f t="shared" si="16"/>
        <v>0</v>
      </c>
      <c r="M54" s="381" t="s">
        <v>31</v>
      </c>
      <c r="N54" s="349">
        <f>IF(M54="Yes",L54*'Salary . staff rates'!$C$34,0)</f>
        <v>0</v>
      </c>
      <c r="O54" s="56"/>
      <c r="P54" s="662">
        <v>1</v>
      </c>
      <c r="Q54" s="662">
        <v>1</v>
      </c>
      <c r="R54" s="56"/>
      <c r="S54" s="56"/>
      <c r="T54" s="56"/>
      <c r="U54" s="56"/>
      <c r="V54" s="56"/>
      <c r="W54" s="156"/>
      <c r="X54" s="18"/>
      <c r="Y54" s="662">
        <f t="shared" si="41"/>
        <v>0</v>
      </c>
      <c r="Z54" s="662">
        <f t="shared" si="42"/>
        <v>0</v>
      </c>
      <c r="AA54" s="18"/>
      <c r="AB54" s="662">
        <f t="shared" si="43"/>
        <v>0</v>
      </c>
      <c r="AC54" s="662">
        <f t="shared" si="44"/>
        <v>0</v>
      </c>
      <c r="AD54" s="18"/>
      <c r="AE54" s="18"/>
      <c r="AF54" s="18"/>
      <c r="AG54" s="18"/>
      <c r="AH54" s="18"/>
      <c r="AI54" s="18"/>
      <c r="AJ54" s="18"/>
      <c r="AN54" s="1015">
        <f t="shared" si="45"/>
        <v>0</v>
      </c>
      <c r="AO54" s="1015">
        <f t="shared" si="46"/>
        <v>0</v>
      </c>
    </row>
    <row r="55" spans="1:900" s="33" customFormat="1" ht="31.75" customHeight="1" x14ac:dyDescent="0.75">
      <c r="A55" s="483"/>
      <c r="B55" s="42"/>
      <c r="C55" s="482"/>
      <c r="D55" s="862"/>
      <c r="E55" s="71"/>
      <c r="F55" s="71"/>
      <c r="G55" s="215"/>
      <c r="H55" s="215"/>
      <c r="I55" s="354"/>
      <c r="J55" s="361"/>
      <c r="K55" s="435"/>
      <c r="L55" s="384"/>
      <c r="M55" s="355"/>
      <c r="N55" s="356"/>
      <c r="O55" s="32"/>
      <c r="P55" s="653"/>
      <c r="Q55" s="653"/>
      <c r="R55" s="32"/>
      <c r="S55" s="32"/>
      <c r="T55" s="32"/>
      <c r="U55" s="32"/>
      <c r="V55" s="32"/>
      <c r="W55" s="18"/>
      <c r="X55" s="18"/>
      <c r="Y55" s="653"/>
      <c r="Z55" s="653"/>
      <c r="AA55" s="18"/>
      <c r="AB55" s="653"/>
      <c r="AC55" s="653"/>
      <c r="AD55" s="18"/>
      <c r="AE55" s="18"/>
      <c r="AF55" s="18"/>
      <c r="AG55" s="18"/>
      <c r="AH55" s="18"/>
      <c r="AI55" s="18"/>
      <c r="AJ55" s="18"/>
      <c r="AL55" s="221"/>
      <c r="AN55" s="219"/>
      <c r="AO55" s="219"/>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c r="HV55" s="236"/>
      <c r="HW55" s="236"/>
      <c r="HX55" s="236"/>
      <c r="HY55" s="236"/>
      <c r="HZ55" s="236"/>
      <c r="IA55" s="236"/>
      <c r="IB55" s="236"/>
      <c r="IC55" s="236"/>
      <c r="ID55" s="236"/>
      <c r="IE55" s="236"/>
      <c r="IF55" s="236"/>
      <c r="IG55" s="236"/>
      <c r="IH55" s="236"/>
      <c r="II55" s="236"/>
      <c r="IJ55" s="236"/>
      <c r="IK55" s="236"/>
      <c r="IL55" s="236"/>
      <c r="IM55" s="236"/>
      <c r="IN55" s="236"/>
      <c r="IO55" s="236"/>
      <c r="IP55" s="236"/>
      <c r="IQ55" s="236"/>
      <c r="IR55" s="236"/>
      <c r="IS55" s="236"/>
      <c r="IT55" s="236"/>
      <c r="IU55" s="236"/>
      <c r="IV55" s="236"/>
      <c r="IW55" s="236"/>
      <c r="IX55" s="236"/>
      <c r="IY55" s="236"/>
      <c r="IZ55" s="236"/>
      <c r="JA55" s="236"/>
      <c r="JB55" s="236"/>
      <c r="JC55" s="236"/>
      <c r="JD55" s="236"/>
      <c r="JE55" s="236"/>
      <c r="JF55" s="236"/>
      <c r="JG55" s="236"/>
      <c r="JH55" s="236"/>
      <c r="JI55" s="236"/>
      <c r="JJ55" s="236"/>
      <c r="JK55" s="236"/>
      <c r="JL55" s="236"/>
      <c r="JM55" s="236"/>
      <c r="JN55" s="236"/>
      <c r="JO55" s="236"/>
      <c r="JP55" s="236"/>
      <c r="JQ55" s="236"/>
      <c r="JR55" s="236"/>
      <c r="JS55" s="236"/>
      <c r="JT55" s="236"/>
      <c r="JU55" s="236"/>
      <c r="JV55" s="236"/>
      <c r="JW55" s="236"/>
      <c r="JX55" s="236"/>
      <c r="JY55" s="236"/>
      <c r="JZ55" s="236"/>
      <c r="KA55" s="236"/>
      <c r="KB55" s="236"/>
      <c r="KC55" s="236"/>
      <c r="KD55" s="236"/>
      <c r="KE55" s="236"/>
      <c r="KF55" s="236"/>
      <c r="KG55" s="236"/>
      <c r="KH55" s="236"/>
      <c r="KI55" s="236"/>
      <c r="KJ55" s="236"/>
      <c r="KK55" s="236"/>
      <c r="KL55" s="236"/>
      <c r="KM55" s="236"/>
      <c r="KN55" s="236"/>
      <c r="KO55" s="236"/>
      <c r="KP55" s="236"/>
      <c r="KQ55" s="236"/>
      <c r="KR55" s="236"/>
      <c r="KS55" s="236"/>
      <c r="KT55" s="236"/>
      <c r="KU55" s="236"/>
      <c r="KV55" s="236"/>
      <c r="KW55" s="236"/>
      <c r="KX55" s="236"/>
      <c r="KY55" s="236"/>
      <c r="KZ55" s="236"/>
      <c r="LA55" s="236"/>
      <c r="LB55" s="236"/>
      <c r="LC55" s="236"/>
      <c r="LD55" s="236"/>
      <c r="LE55" s="236"/>
      <c r="LF55" s="236"/>
      <c r="LG55" s="236"/>
      <c r="LH55" s="236"/>
      <c r="LI55" s="236"/>
      <c r="LJ55" s="236"/>
      <c r="LK55" s="236"/>
      <c r="LL55" s="236"/>
      <c r="LM55" s="236"/>
      <c r="LN55" s="236"/>
      <c r="LO55" s="236"/>
      <c r="LP55" s="236"/>
      <c r="LQ55" s="236"/>
      <c r="LR55" s="236"/>
      <c r="LS55" s="236"/>
      <c r="LT55" s="236"/>
      <c r="LU55" s="236"/>
      <c r="LV55" s="236"/>
      <c r="LW55" s="236"/>
      <c r="LX55" s="236"/>
      <c r="LY55" s="236"/>
      <c r="LZ55" s="236"/>
      <c r="MA55" s="236"/>
      <c r="MB55" s="236"/>
      <c r="MC55" s="236"/>
      <c r="MD55" s="236"/>
      <c r="ME55" s="236"/>
      <c r="MF55" s="236"/>
      <c r="MG55" s="236"/>
      <c r="MH55" s="236"/>
      <c r="MI55" s="236"/>
      <c r="MJ55" s="236"/>
      <c r="MK55" s="236"/>
      <c r="ML55" s="236"/>
      <c r="MM55" s="236"/>
      <c r="MN55" s="236"/>
      <c r="MO55" s="236"/>
      <c r="MP55" s="236"/>
      <c r="MQ55" s="236"/>
      <c r="MR55" s="236"/>
      <c r="MS55" s="236"/>
      <c r="MT55" s="236"/>
      <c r="MU55" s="236"/>
      <c r="MV55" s="236"/>
      <c r="MW55" s="236"/>
      <c r="MX55" s="236"/>
      <c r="MY55" s="236"/>
      <c r="MZ55" s="236"/>
      <c r="NA55" s="236"/>
      <c r="NB55" s="236"/>
      <c r="NC55" s="236"/>
      <c r="ND55" s="236"/>
      <c r="NE55" s="236"/>
      <c r="NF55" s="236"/>
      <c r="NG55" s="236"/>
      <c r="NH55" s="236"/>
      <c r="NI55" s="236"/>
      <c r="NJ55" s="236"/>
      <c r="NK55" s="236"/>
      <c r="NL55" s="236"/>
      <c r="NM55" s="236"/>
      <c r="NN55" s="236"/>
      <c r="NO55" s="236"/>
      <c r="NP55" s="236"/>
      <c r="NQ55" s="236"/>
      <c r="NR55" s="236"/>
      <c r="NS55" s="236"/>
      <c r="NT55" s="236"/>
      <c r="NU55" s="236"/>
      <c r="NV55" s="236"/>
      <c r="NW55" s="236"/>
      <c r="NX55" s="236"/>
      <c r="NY55" s="236"/>
      <c r="NZ55" s="236"/>
      <c r="OA55" s="236"/>
      <c r="OB55" s="236"/>
      <c r="OC55" s="236"/>
      <c r="OD55" s="236"/>
      <c r="OE55" s="236"/>
      <c r="OF55" s="236"/>
      <c r="OG55" s="236"/>
      <c r="OH55" s="236"/>
      <c r="OI55" s="236"/>
      <c r="OJ55" s="236"/>
      <c r="OK55" s="236"/>
      <c r="OL55" s="236"/>
      <c r="OM55" s="236"/>
      <c r="ON55" s="236"/>
      <c r="OO55" s="236"/>
      <c r="OP55" s="236"/>
      <c r="OQ55" s="236"/>
      <c r="OR55" s="236"/>
      <c r="OS55" s="236"/>
      <c r="OT55" s="236"/>
      <c r="OU55" s="236"/>
      <c r="OV55" s="236"/>
      <c r="OW55" s="236"/>
      <c r="OX55" s="236"/>
      <c r="OY55" s="236"/>
      <c r="OZ55" s="236"/>
      <c r="PA55" s="236"/>
      <c r="PB55" s="236"/>
      <c r="PC55" s="236"/>
      <c r="PD55" s="236"/>
      <c r="PE55" s="236"/>
      <c r="PF55" s="236"/>
      <c r="PG55" s="236"/>
      <c r="PH55" s="236"/>
      <c r="PI55" s="236"/>
      <c r="PJ55" s="236"/>
      <c r="PK55" s="236"/>
      <c r="PL55" s="236"/>
      <c r="PM55" s="236"/>
      <c r="PN55" s="236"/>
      <c r="PO55" s="236"/>
      <c r="PP55" s="236"/>
      <c r="PQ55" s="236"/>
      <c r="PR55" s="236"/>
      <c r="PS55" s="236"/>
      <c r="PT55" s="236"/>
      <c r="PU55" s="236"/>
      <c r="PV55" s="236"/>
      <c r="PW55" s="236"/>
      <c r="PX55" s="236"/>
      <c r="PY55" s="236"/>
      <c r="PZ55" s="236"/>
      <c r="QA55" s="236"/>
      <c r="QB55" s="236"/>
      <c r="QC55" s="236"/>
      <c r="QD55" s="236"/>
      <c r="QE55" s="236"/>
      <c r="QF55" s="236"/>
      <c r="QG55" s="236"/>
      <c r="QH55" s="236"/>
      <c r="QI55" s="236"/>
      <c r="QJ55" s="236"/>
      <c r="QK55" s="236"/>
      <c r="QL55" s="236"/>
      <c r="QM55" s="236"/>
      <c r="QN55" s="236"/>
      <c r="QO55" s="236"/>
      <c r="QP55" s="236"/>
      <c r="QQ55" s="236"/>
      <c r="QR55" s="236"/>
      <c r="QS55" s="236"/>
      <c r="QT55" s="236"/>
      <c r="QU55" s="236"/>
      <c r="QV55" s="236"/>
      <c r="QW55" s="236"/>
      <c r="QX55" s="236"/>
      <c r="QY55" s="236"/>
      <c r="QZ55" s="236"/>
      <c r="RA55" s="236"/>
      <c r="RB55" s="236"/>
      <c r="RC55" s="236"/>
      <c r="RD55" s="236"/>
      <c r="RE55" s="236"/>
      <c r="RF55" s="236"/>
      <c r="RG55" s="236"/>
      <c r="RH55" s="236"/>
      <c r="RI55" s="236"/>
      <c r="RJ55" s="236"/>
      <c r="RK55" s="236"/>
      <c r="RL55" s="236"/>
      <c r="RM55" s="236"/>
      <c r="RN55" s="236"/>
      <c r="RO55" s="236"/>
      <c r="RP55" s="236"/>
      <c r="RQ55" s="236"/>
      <c r="RR55" s="236"/>
      <c r="RS55" s="236"/>
      <c r="RT55" s="236"/>
      <c r="RU55" s="236"/>
      <c r="RV55" s="236"/>
      <c r="RW55" s="236"/>
      <c r="RX55" s="236"/>
      <c r="RY55" s="236"/>
      <c r="RZ55" s="236"/>
      <c r="SA55" s="236"/>
      <c r="SB55" s="236"/>
      <c r="SC55" s="236"/>
      <c r="SD55" s="236"/>
      <c r="SE55" s="236"/>
      <c r="SF55" s="236"/>
      <c r="SG55" s="236"/>
      <c r="SH55" s="236"/>
      <c r="SI55" s="236"/>
      <c r="SJ55" s="236"/>
      <c r="SK55" s="236"/>
      <c r="SL55" s="236"/>
      <c r="SM55" s="236"/>
      <c r="SN55" s="236"/>
      <c r="SO55" s="236"/>
      <c r="SP55" s="236"/>
      <c r="SQ55" s="236"/>
      <c r="SR55" s="236"/>
      <c r="SS55" s="236"/>
      <c r="ST55" s="236"/>
      <c r="SU55" s="236"/>
      <c r="SV55" s="236"/>
      <c r="SW55" s="236"/>
      <c r="SX55" s="236"/>
      <c r="SY55" s="236"/>
      <c r="SZ55" s="236"/>
      <c r="TA55" s="236"/>
      <c r="TB55" s="236"/>
      <c r="TC55" s="236"/>
      <c r="TD55" s="236"/>
      <c r="TE55" s="236"/>
      <c r="TF55" s="236"/>
      <c r="TG55" s="236"/>
      <c r="TH55" s="236"/>
      <c r="TI55" s="236"/>
      <c r="TJ55" s="236"/>
      <c r="TK55" s="236"/>
      <c r="TL55" s="236"/>
      <c r="TM55" s="236"/>
      <c r="TN55" s="236"/>
      <c r="TO55" s="236"/>
      <c r="TP55" s="236"/>
      <c r="TQ55" s="236"/>
      <c r="TR55" s="236"/>
      <c r="TS55" s="236"/>
      <c r="TT55" s="236"/>
      <c r="TU55" s="236"/>
      <c r="TV55" s="236"/>
      <c r="TW55" s="236"/>
      <c r="TX55" s="236"/>
      <c r="TY55" s="236"/>
      <c r="TZ55" s="236"/>
      <c r="UA55" s="236"/>
      <c r="UB55" s="236"/>
      <c r="UC55" s="236"/>
      <c r="UD55" s="236"/>
      <c r="UE55" s="236"/>
      <c r="UF55" s="236"/>
      <c r="UG55" s="236"/>
      <c r="UH55" s="236"/>
      <c r="UI55" s="236"/>
      <c r="UJ55" s="236"/>
      <c r="UK55" s="236"/>
      <c r="UL55" s="236"/>
      <c r="UM55" s="236"/>
      <c r="UN55" s="236"/>
      <c r="UO55" s="236"/>
      <c r="UP55" s="236"/>
      <c r="UQ55" s="236"/>
      <c r="UR55" s="236"/>
      <c r="US55" s="236"/>
      <c r="UT55" s="236"/>
      <c r="UU55" s="236"/>
      <c r="UV55" s="236"/>
      <c r="UW55" s="236"/>
      <c r="UX55" s="236"/>
      <c r="UY55" s="236"/>
      <c r="UZ55" s="236"/>
      <c r="VA55" s="236"/>
      <c r="VB55" s="236"/>
      <c r="VC55" s="236"/>
      <c r="VD55" s="236"/>
      <c r="VE55" s="236"/>
      <c r="VF55" s="236"/>
      <c r="VG55" s="236"/>
      <c r="VH55" s="236"/>
      <c r="VI55" s="236"/>
      <c r="VJ55" s="236"/>
      <c r="VK55" s="236"/>
      <c r="VL55" s="236"/>
      <c r="VM55" s="236"/>
      <c r="VN55" s="236"/>
      <c r="VO55" s="236"/>
      <c r="VP55" s="236"/>
      <c r="VQ55" s="236"/>
      <c r="VR55" s="236"/>
      <c r="VS55" s="236"/>
      <c r="VT55" s="236"/>
      <c r="VU55" s="236"/>
      <c r="VV55" s="236"/>
      <c r="VW55" s="236"/>
      <c r="VX55" s="236"/>
      <c r="VY55" s="236"/>
      <c r="VZ55" s="236"/>
      <c r="WA55" s="236"/>
      <c r="WB55" s="236"/>
      <c r="WC55" s="236"/>
      <c r="WD55" s="236"/>
      <c r="WE55" s="236"/>
      <c r="WF55" s="236"/>
      <c r="WG55" s="236"/>
      <c r="WH55" s="236"/>
      <c r="WI55" s="236"/>
      <c r="WJ55" s="236"/>
      <c r="WK55" s="236"/>
      <c r="WL55" s="236"/>
      <c r="WM55" s="236"/>
      <c r="WN55" s="236"/>
      <c r="WO55" s="236"/>
      <c r="WP55" s="236"/>
      <c r="WQ55" s="236"/>
      <c r="WR55" s="236"/>
      <c r="WS55" s="236"/>
      <c r="WT55" s="236"/>
      <c r="WU55" s="236"/>
      <c r="WV55" s="236"/>
      <c r="WW55" s="236"/>
      <c r="WX55" s="236"/>
      <c r="WY55" s="236"/>
      <c r="WZ55" s="236"/>
      <c r="XA55" s="236"/>
      <c r="XB55" s="236"/>
      <c r="XC55" s="236"/>
      <c r="XD55" s="236"/>
      <c r="XE55" s="236"/>
      <c r="XF55" s="236"/>
      <c r="XG55" s="236"/>
      <c r="XH55" s="236"/>
      <c r="XI55" s="236"/>
      <c r="XJ55" s="236"/>
      <c r="XK55" s="236"/>
      <c r="XL55" s="236"/>
      <c r="XM55" s="236"/>
      <c r="XN55" s="236"/>
      <c r="XO55" s="236"/>
      <c r="XP55" s="236"/>
      <c r="XQ55" s="236"/>
      <c r="XR55" s="236"/>
      <c r="XS55" s="236"/>
      <c r="XT55" s="236"/>
      <c r="XU55" s="236"/>
      <c r="XV55" s="236"/>
      <c r="XW55" s="236"/>
      <c r="XX55" s="236"/>
      <c r="XY55" s="236"/>
      <c r="XZ55" s="236"/>
      <c r="YA55" s="236"/>
      <c r="YB55" s="236"/>
      <c r="YC55" s="236"/>
      <c r="YD55" s="236"/>
      <c r="YE55" s="236"/>
      <c r="YF55" s="236"/>
      <c r="YG55" s="236"/>
      <c r="YH55" s="236"/>
      <c r="YI55" s="236"/>
      <c r="YJ55" s="236"/>
      <c r="YK55" s="236"/>
      <c r="YL55" s="236"/>
      <c r="YM55" s="236"/>
      <c r="YN55" s="236"/>
      <c r="YO55" s="236"/>
      <c r="YP55" s="236"/>
      <c r="YQ55" s="236"/>
      <c r="YR55" s="236"/>
      <c r="YS55" s="236"/>
      <c r="YT55" s="236"/>
      <c r="YU55" s="236"/>
      <c r="YV55" s="236"/>
      <c r="YW55" s="236"/>
      <c r="YX55" s="236"/>
      <c r="YY55" s="236"/>
      <c r="YZ55" s="236"/>
      <c r="ZA55" s="236"/>
      <c r="ZB55" s="236"/>
      <c r="ZC55" s="236"/>
      <c r="ZD55" s="236"/>
      <c r="ZE55" s="236"/>
      <c r="ZF55" s="236"/>
      <c r="ZG55" s="236"/>
      <c r="ZH55" s="236"/>
      <c r="ZI55" s="236"/>
      <c r="ZJ55" s="236"/>
      <c r="ZK55" s="236"/>
      <c r="ZL55" s="236"/>
      <c r="ZM55" s="236"/>
      <c r="ZN55" s="236"/>
      <c r="ZO55" s="236"/>
      <c r="ZP55" s="236"/>
      <c r="ZQ55" s="236"/>
      <c r="ZR55" s="236"/>
      <c r="ZS55" s="236"/>
      <c r="ZT55" s="236"/>
      <c r="ZU55" s="236"/>
      <c r="ZV55" s="236"/>
      <c r="ZW55" s="236"/>
      <c r="ZX55" s="236"/>
      <c r="ZY55" s="236"/>
      <c r="ZZ55" s="236"/>
      <c r="AAA55" s="236"/>
      <c r="AAB55" s="236"/>
      <c r="AAC55" s="236"/>
      <c r="AAD55" s="236"/>
      <c r="AAE55" s="236"/>
      <c r="AAF55" s="236"/>
      <c r="AAG55" s="236"/>
      <c r="AAH55" s="236"/>
      <c r="AAI55" s="236"/>
      <c r="AAJ55" s="236"/>
      <c r="AAK55" s="236"/>
      <c r="AAL55" s="236"/>
      <c r="AAM55" s="236"/>
      <c r="AAN55" s="236"/>
      <c r="AAO55" s="236"/>
      <c r="AAP55" s="236"/>
      <c r="AAQ55" s="236"/>
      <c r="AAR55" s="236"/>
      <c r="AAS55" s="236"/>
      <c r="AAT55" s="236"/>
      <c r="AAU55" s="236"/>
      <c r="AAV55" s="236"/>
      <c r="AAW55" s="236"/>
      <c r="AAX55" s="236"/>
      <c r="AAY55" s="236"/>
      <c r="AAZ55" s="236"/>
      <c r="ABA55" s="236"/>
      <c r="ABB55" s="236"/>
      <c r="ABC55" s="236"/>
      <c r="ABD55" s="236"/>
      <c r="ABE55" s="236"/>
      <c r="ABF55" s="236"/>
      <c r="ABG55" s="236"/>
      <c r="ABH55" s="236"/>
      <c r="ABI55" s="236"/>
      <c r="ABJ55" s="236"/>
      <c r="ABK55" s="236"/>
      <c r="ABL55" s="236"/>
      <c r="ABM55" s="236"/>
      <c r="ABN55" s="236"/>
      <c r="ABO55" s="236"/>
      <c r="ABP55" s="236"/>
      <c r="ABQ55" s="236"/>
      <c r="ABR55" s="236"/>
      <c r="ABS55" s="236"/>
      <c r="ABT55" s="236"/>
      <c r="ABU55" s="236"/>
      <c r="ABV55" s="236"/>
      <c r="ABW55" s="236"/>
      <c r="ABX55" s="236"/>
      <c r="ABY55" s="236"/>
      <c r="ABZ55" s="236"/>
      <c r="ACA55" s="236"/>
      <c r="ACB55" s="236"/>
      <c r="ACC55" s="236"/>
      <c r="ACD55" s="236"/>
      <c r="ACE55" s="236"/>
      <c r="ACF55" s="236"/>
      <c r="ACG55" s="236"/>
      <c r="ACH55" s="236"/>
      <c r="ACI55" s="236"/>
      <c r="ACJ55" s="236"/>
      <c r="ACK55" s="236"/>
      <c r="ACL55" s="236"/>
      <c r="ACM55" s="236"/>
      <c r="ACN55" s="236"/>
      <c r="ACO55" s="236"/>
      <c r="ACP55" s="236"/>
      <c r="ACQ55" s="236"/>
      <c r="ACR55" s="236"/>
      <c r="ACS55" s="236"/>
      <c r="ACT55" s="236"/>
      <c r="ACU55" s="236"/>
      <c r="ACV55" s="236"/>
      <c r="ACW55" s="236"/>
      <c r="ACX55" s="236"/>
      <c r="ACY55" s="236"/>
      <c r="ACZ55" s="236"/>
      <c r="ADA55" s="236"/>
      <c r="ADB55" s="236"/>
      <c r="ADC55" s="236"/>
      <c r="ADD55" s="236"/>
      <c r="ADE55" s="236"/>
      <c r="ADF55" s="236"/>
      <c r="ADG55" s="236"/>
      <c r="ADH55" s="236"/>
      <c r="ADI55" s="236"/>
      <c r="ADJ55" s="236"/>
      <c r="ADK55" s="236"/>
      <c r="ADL55" s="236"/>
      <c r="ADM55" s="236"/>
      <c r="ADN55" s="236"/>
      <c r="ADO55" s="236"/>
      <c r="ADP55" s="236"/>
      <c r="ADQ55" s="236"/>
      <c r="ADR55" s="236"/>
      <c r="ADS55" s="236"/>
      <c r="ADT55" s="236"/>
      <c r="ADU55" s="236"/>
      <c r="ADV55" s="236"/>
      <c r="ADW55" s="236"/>
      <c r="ADX55" s="236"/>
      <c r="ADY55" s="236"/>
      <c r="ADZ55" s="236"/>
      <c r="AEA55" s="236"/>
      <c r="AEB55" s="236"/>
      <c r="AEC55" s="236"/>
      <c r="AED55" s="236"/>
      <c r="AEE55" s="236"/>
      <c r="AEF55" s="236"/>
      <c r="AEG55" s="236"/>
      <c r="AEH55" s="236"/>
      <c r="AEI55" s="236"/>
      <c r="AEJ55" s="236"/>
      <c r="AEK55" s="236"/>
      <c r="AEL55" s="236"/>
      <c r="AEM55" s="236"/>
      <c r="AEN55" s="236"/>
      <c r="AEO55" s="236"/>
      <c r="AEP55" s="236"/>
      <c r="AEQ55" s="236"/>
      <c r="AER55" s="236"/>
      <c r="AES55" s="236"/>
      <c r="AET55" s="236"/>
      <c r="AEU55" s="236"/>
      <c r="AEV55" s="236"/>
      <c r="AEW55" s="236"/>
      <c r="AEX55" s="236"/>
      <c r="AEY55" s="236"/>
      <c r="AEZ55" s="236"/>
      <c r="AFA55" s="236"/>
      <c r="AFB55" s="236"/>
      <c r="AFC55" s="236"/>
      <c r="AFD55" s="236"/>
      <c r="AFE55" s="236"/>
      <c r="AFF55" s="236"/>
      <c r="AFG55" s="236"/>
      <c r="AFH55" s="236"/>
      <c r="AFI55" s="236"/>
      <c r="AFJ55" s="236"/>
      <c r="AFK55" s="236"/>
      <c r="AFL55" s="236"/>
      <c r="AFM55" s="236"/>
      <c r="AFN55" s="236"/>
      <c r="AFO55" s="236"/>
      <c r="AFP55" s="236"/>
      <c r="AFQ55" s="236"/>
      <c r="AFR55" s="236"/>
      <c r="AFS55" s="236"/>
      <c r="AFT55" s="236"/>
      <c r="AFU55" s="236"/>
      <c r="AFV55" s="236"/>
      <c r="AFW55" s="236"/>
      <c r="AFX55" s="236"/>
      <c r="AFY55" s="236"/>
      <c r="AFZ55" s="236"/>
      <c r="AGA55" s="236"/>
      <c r="AGB55" s="236"/>
      <c r="AGC55" s="236"/>
      <c r="AGD55" s="236"/>
      <c r="AGE55" s="236"/>
      <c r="AGF55" s="236"/>
      <c r="AGG55" s="236"/>
      <c r="AGH55" s="236"/>
      <c r="AGI55" s="236"/>
      <c r="AGJ55" s="236"/>
      <c r="AGK55" s="236"/>
      <c r="AGL55" s="236"/>
      <c r="AGM55" s="236"/>
      <c r="AGN55" s="236"/>
      <c r="AGO55" s="236"/>
      <c r="AGP55" s="236"/>
      <c r="AGQ55" s="236"/>
      <c r="AGR55" s="236"/>
      <c r="AGS55" s="236"/>
      <c r="AGT55" s="236"/>
      <c r="AGU55" s="236"/>
      <c r="AGV55" s="236"/>
      <c r="AGW55" s="236"/>
      <c r="AGX55" s="236"/>
      <c r="AGY55" s="236"/>
      <c r="AGZ55" s="236"/>
      <c r="AHA55" s="236"/>
      <c r="AHB55" s="236"/>
      <c r="AHC55" s="236"/>
      <c r="AHD55" s="236"/>
      <c r="AHE55" s="236"/>
      <c r="AHF55" s="236"/>
      <c r="AHG55" s="236"/>
      <c r="AHH55" s="236"/>
      <c r="AHI55" s="236"/>
      <c r="AHJ55" s="236"/>
      <c r="AHK55" s="236"/>
      <c r="AHL55" s="236"/>
      <c r="AHM55" s="236"/>
      <c r="AHN55" s="236"/>
      <c r="AHO55" s="236"/>
      <c r="AHP55" s="236"/>
    </row>
    <row r="56" spans="1:900" ht="31.75" customHeight="1" x14ac:dyDescent="0.75">
      <c r="A56" s="25" t="s">
        <v>93</v>
      </c>
      <c r="B56" s="864"/>
      <c r="C56" s="44"/>
      <c r="D56" s="28"/>
      <c r="E56" s="73"/>
      <c r="F56" s="73"/>
      <c r="G56" s="216"/>
      <c r="H56" s="216"/>
      <c r="I56" s="357"/>
      <c r="J56" s="358"/>
      <c r="K56" s="362"/>
      <c r="L56" s="384"/>
      <c r="M56" s="385"/>
      <c r="N56" s="385"/>
      <c r="O56" s="56"/>
      <c r="P56" s="661"/>
      <c r="Q56" s="661"/>
      <c r="R56" s="56"/>
      <c r="S56" s="56"/>
      <c r="T56" s="56"/>
      <c r="U56" s="56"/>
      <c r="V56" s="56"/>
      <c r="W56" s="485"/>
      <c r="X56" s="1834"/>
      <c r="Y56" s="661"/>
      <c r="Z56" s="661"/>
      <c r="AA56" s="1834"/>
      <c r="AB56" s="661"/>
      <c r="AC56" s="661"/>
      <c r="AD56" s="1834"/>
      <c r="AE56" s="1834"/>
      <c r="AF56" s="1834"/>
      <c r="AG56" s="1834"/>
      <c r="AH56" s="1834"/>
      <c r="AI56" s="1834"/>
      <c r="AJ56" s="1834"/>
      <c r="AN56" s="219"/>
      <c r="AO56" s="219"/>
    </row>
    <row r="57" spans="1:900" ht="31.75" customHeight="1" x14ac:dyDescent="0.75">
      <c r="A57" s="2137" t="s">
        <v>94</v>
      </c>
      <c r="B57" s="2182" t="s">
        <v>162</v>
      </c>
      <c r="C57" s="376">
        <v>7.1</v>
      </c>
      <c r="D57" s="406" t="s">
        <v>37</v>
      </c>
      <c r="E57" s="425" t="s">
        <v>23</v>
      </c>
      <c r="F57" s="425" t="s">
        <v>6</v>
      </c>
      <c r="G57" s="214">
        <f t="array" ref="G57">INDEX('Salary . staff rates'!$A$6:$C$28,MATCH(1,('Salary . staff rates'!$A$6:$A$28=E57)*('Salary . staff rates'!$B$6:$B$28=F57),0),3)</f>
        <v>65000</v>
      </c>
      <c r="H57" s="214">
        <f t="shared" ref="H57:H62" si="47">IF(E57="External",G57,G57/working_days*(1+loading_factor))</f>
        <v>456.14035087719299</v>
      </c>
      <c r="I57" s="345" t="s">
        <v>0</v>
      </c>
      <c r="J57" s="346" t="s">
        <v>0</v>
      </c>
      <c r="K57" s="433">
        <v>5</v>
      </c>
      <c r="L57" s="347">
        <f t="shared" si="16"/>
        <v>2280.7017543859647</v>
      </c>
      <c r="M57" s="381" t="s">
        <v>31</v>
      </c>
      <c r="N57" s="349">
        <f>IF(K57="N/A",0,IF(M57="Yes",L57*'Salary . staff rates'!$C$34,0))</f>
        <v>0</v>
      </c>
      <c r="O57" s="56"/>
      <c r="P57" s="662">
        <v>1</v>
      </c>
      <c r="Q57" s="662">
        <v>1</v>
      </c>
      <c r="R57" s="56"/>
      <c r="S57" s="56"/>
      <c r="T57" s="56"/>
      <c r="U57" s="56"/>
      <c r="V57" s="56"/>
      <c r="W57" s="156"/>
      <c r="X57" s="18"/>
      <c r="Y57" s="662">
        <f t="shared" ref="Y57:Y62" si="48">IF(L57&lt;&gt;"",L57*P57,"")</f>
        <v>2280.7017543859647</v>
      </c>
      <c r="Z57" s="662">
        <f t="shared" ref="Z57:Z62" si="49">IF(N57&lt;&gt;"",N57*P57,"")</f>
        <v>0</v>
      </c>
      <c r="AA57" s="18"/>
      <c r="AB57" s="662">
        <f t="shared" ref="AB57:AB62" si="50">IF(L57&lt;&gt;"",L57*Q57,"")</f>
        <v>2280.7017543859647</v>
      </c>
      <c r="AC57" s="662">
        <f t="shared" ref="AC57:AC62" si="51">IF(N57&lt;&gt;"",N57*Q57,"")</f>
        <v>0</v>
      </c>
      <c r="AD57" s="18"/>
      <c r="AE57" s="18"/>
      <c r="AF57" s="18"/>
      <c r="AG57" s="18"/>
      <c r="AH57" s="18"/>
      <c r="AI57" s="18"/>
      <c r="AJ57" s="18"/>
      <c r="AN57" s="1015">
        <f t="shared" ref="AN57:AN62" si="52">IF(W57=1,0,Y57)</f>
        <v>2280.7017543859647</v>
      </c>
      <c r="AO57" s="1015">
        <f t="shared" ref="AO57:AO62" si="53">IF(W57=1,0,Z57)</f>
        <v>0</v>
      </c>
    </row>
    <row r="58" spans="1:900" ht="31.75" customHeight="1" x14ac:dyDescent="0.75">
      <c r="A58" s="2138"/>
      <c r="B58" s="2183"/>
      <c r="C58" s="474">
        <v>7.2</v>
      </c>
      <c r="D58" s="406" t="s">
        <v>67</v>
      </c>
      <c r="E58" s="425" t="s">
        <v>24</v>
      </c>
      <c r="F58" s="425" t="s">
        <v>18</v>
      </c>
      <c r="G58" s="214">
        <f t="array" ref="G58">INDEX('Salary . staff rates'!$A$6:$C$28,MATCH(1,('Salary . staff rates'!$A$6:$A$28=E58)*('Salary . staff rates'!$B$6:$B$28=F58),0),3)</f>
        <v>750</v>
      </c>
      <c r="H58" s="214">
        <f t="shared" si="47"/>
        <v>750</v>
      </c>
      <c r="I58" s="345" t="s">
        <v>0</v>
      </c>
      <c r="J58" s="346" t="s">
        <v>0</v>
      </c>
      <c r="K58" s="433">
        <v>40</v>
      </c>
      <c r="L58" s="347">
        <f t="shared" si="16"/>
        <v>30000</v>
      </c>
      <c r="M58" s="381" t="s">
        <v>33</v>
      </c>
      <c r="N58" s="349">
        <f>IF(K58="N/A",0,IF(M58="Yes",L58*'Salary . staff rates'!$C$34,0))</f>
        <v>4500</v>
      </c>
      <c r="O58" s="56"/>
      <c r="P58" s="662">
        <v>1</v>
      </c>
      <c r="Q58" s="662">
        <v>1</v>
      </c>
      <c r="R58" s="56"/>
      <c r="S58" s="56"/>
      <c r="T58" s="56"/>
      <c r="U58" s="56"/>
      <c r="V58" s="56"/>
      <c r="W58" s="156"/>
      <c r="X58" s="18"/>
      <c r="Y58" s="662">
        <f t="shared" si="48"/>
        <v>30000</v>
      </c>
      <c r="Z58" s="662">
        <f t="shared" si="49"/>
        <v>4500</v>
      </c>
      <c r="AA58" s="18"/>
      <c r="AB58" s="662">
        <f t="shared" si="50"/>
        <v>30000</v>
      </c>
      <c r="AC58" s="662">
        <f t="shared" si="51"/>
        <v>4500</v>
      </c>
      <c r="AD58" s="18"/>
      <c r="AE58" s="18"/>
      <c r="AF58" s="18"/>
      <c r="AG58" s="18"/>
      <c r="AH58" s="18"/>
      <c r="AI58" s="18"/>
      <c r="AJ58" s="18"/>
      <c r="AN58" s="1015">
        <f t="shared" si="52"/>
        <v>30000</v>
      </c>
      <c r="AO58" s="1015">
        <f t="shared" si="53"/>
        <v>4500</v>
      </c>
    </row>
    <row r="59" spans="1:900" ht="31.75" customHeight="1" x14ac:dyDescent="0.75">
      <c r="A59" s="2138"/>
      <c r="B59" s="2183"/>
      <c r="C59" s="474">
        <v>7.3</v>
      </c>
      <c r="D59" s="406" t="s">
        <v>68</v>
      </c>
      <c r="E59" s="425" t="s">
        <v>23</v>
      </c>
      <c r="F59" s="425" t="s">
        <v>6</v>
      </c>
      <c r="G59" s="214">
        <f t="array" ref="G59">INDEX('Salary . staff rates'!$A$6:$C$28,MATCH(1,('Salary . staff rates'!$A$6:$A$28=E59)*('Salary . staff rates'!$B$6:$B$28=F59),0),3)</f>
        <v>65000</v>
      </c>
      <c r="H59" s="214">
        <f t="shared" si="47"/>
        <v>456.14035087719299</v>
      </c>
      <c r="I59" s="345" t="s">
        <v>0</v>
      </c>
      <c r="J59" s="346" t="s">
        <v>0</v>
      </c>
      <c r="K59" s="433">
        <v>10</v>
      </c>
      <c r="L59" s="347">
        <f t="shared" si="16"/>
        <v>4561.4035087719294</v>
      </c>
      <c r="M59" s="381" t="s">
        <v>31</v>
      </c>
      <c r="N59" s="349">
        <f>IF(K59="N/A",0,IF(M59="Yes",L59*'Salary . staff rates'!$C$34,0))</f>
        <v>0</v>
      </c>
      <c r="O59" s="56"/>
      <c r="P59" s="662">
        <v>1</v>
      </c>
      <c r="Q59" s="662">
        <v>1</v>
      </c>
      <c r="R59" s="56"/>
      <c r="S59" s="56"/>
      <c r="T59" s="56"/>
      <c r="U59" s="56"/>
      <c r="V59" s="56"/>
      <c r="W59" s="156"/>
      <c r="X59" s="18"/>
      <c r="Y59" s="662">
        <f t="shared" si="48"/>
        <v>4561.4035087719294</v>
      </c>
      <c r="Z59" s="662">
        <f t="shared" si="49"/>
        <v>0</v>
      </c>
      <c r="AA59" s="18"/>
      <c r="AB59" s="662">
        <f t="shared" si="50"/>
        <v>4561.4035087719294</v>
      </c>
      <c r="AC59" s="662">
        <f t="shared" si="51"/>
        <v>0</v>
      </c>
      <c r="AD59" s="18"/>
      <c r="AE59" s="18"/>
      <c r="AF59" s="18"/>
      <c r="AG59" s="18"/>
      <c r="AH59" s="18"/>
      <c r="AI59" s="18"/>
      <c r="AJ59" s="18"/>
      <c r="AN59" s="1015">
        <f t="shared" si="52"/>
        <v>4561.4035087719294</v>
      </c>
      <c r="AO59" s="1015">
        <f t="shared" si="53"/>
        <v>0</v>
      </c>
    </row>
    <row r="60" spans="1:900" ht="31.75" customHeight="1" x14ac:dyDescent="0.75">
      <c r="A60" s="2138"/>
      <c r="B60" s="2183"/>
      <c r="C60" s="474">
        <v>7.4</v>
      </c>
      <c r="D60" s="406" t="s">
        <v>69</v>
      </c>
      <c r="E60" s="425" t="s">
        <v>25</v>
      </c>
      <c r="F60" s="425" t="s">
        <v>11</v>
      </c>
      <c r="G60" s="214">
        <f t="array" ref="G60">INDEX('Salary . staff rates'!$A$6:$C$28,MATCH(1,('Salary . staff rates'!$A$6:$A$28=E60)*('Salary . staff rates'!$B$6:$B$28=F60),0),3)</f>
        <v>60000</v>
      </c>
      <c r="H60" s="214">
        <f t="shared" si="47"/>
        <v>421.05263157894734</v>
      </c>
      <c r="I60" s="345" t="s">
        <v>0</v>
      </c>
      <c r="J60" s="346" t="s">
        <v>0</v>
      </c>
      <c r="K60" s="433">
        <v>20</v>
      </c>
      <c r="L60" s="347">
        <f t="shared" si="16"/>
        <v>8421.0526315789466</v>
      </c>
      <c r="M60" s="381" t="s">
        <v>31</v>
      </c>
      <c r="N60" s="349">
        <f>IF(K60="N/A",0,IF(M60="Yes",L60*'Salary . staff rates'!$C$34,0))</f>
        <v>0</v>
      </c>
      <c r="O60" s="56"/>
      <c r="P60" s="662">
        <v>1</v>
      </c>
      <c r="Q60" s="662">
        <v>1</v>
      </c>
      <c r="R60" s="56"/>
      <c r="S60" s="56"/>
      <c r="T60" s="56"/>
      <c r="U60" s="56"/>
      <c r="V60" s="56"/>
      <c r="W60" s="156"/>
      <c r="X60" s="18"/>
      <c r="Y60" s="662">
        <f t="shared" si="48"/>
        <v>8421.0526315789466</v>
      </c>
      <c r="Z60" s="662">
        <f t="shared" si="49"/>
        <v>0</v>
      </c>
      <c r="AA60" s="18"/>
      <c r="AB60" s="662">
        <f t="shared" si="50"/>
        <v>8421.0526315789466</v>
      </c>
      <c r="AC60" s="662">
        <f t="shared" si="51"/>
        <v>0</v>
      </c>
      <c r="AD60" s="18"/>
      <c r="AE60" s="18"/>
      <c r="AF60" s="18"/>
      <c r="AG60" s="18"/>
      <c r="AH60" s="18"/>
      <c r="AI60" s="18"/>
      <c r="AJ60" s="18"/>
      <c r="AN60" s="1015">
        <f t="shared" si="52"/>
        <v>8421.0526315789466</v>
      </c>
      <c r="AO60" s="1015">
        <f t="shared" si="53"/>
        <v>0</v>
      </c>
    </row>
    <row r="61" spans="1:900" ht="31.75" customHeight="1" x14ac:dyDescent="0.75">
      <c r="A61" s="2138"/>
      <c r="B61" s="2183"/>
      <c r="C61" s="474">
        <v>7.5</v>
      </c>
      <c r="D61" s="406" t="s">
        <v>70</v>
      </c>
      <c r="E61" s="425" t="s">
        <v>25</v>
      </c>
      <c r="F61" s="425" t="s">
        <v>11</v>
      </c>
      <c r="G61" s="214">
        <f t="array" ref="G61">INDEX('Salary . staff rates'!$A$6:$C$28,MATCH(1,('Salary . staff rates'!$A$6:$A$28=E61)*('Salary . staff rates'!$B$6:$B$28=F61),0),3)</f>
        <v>60000</v>
      </c>
      <c r="H61" s="214">
        <f t="shared" si="47"/>
        <v>421.05263157894734</v>
      </c>
      <c r="I61" s="345" t="s">
        <v>0</v>
      </c>
      <c r="J61" s="346" t="s">
        <v>0</v>
      </c>
      <c r="K61" s="433">
        <v>10</v>
      </c>
      <c r="L61" s="347">
        <f t="shared" si="16"/>
        <v>4210.5263157894733</v>
      </c>
      <c r="M61" s="381" t="s">
        <v>31</v>
      </c>
      <c r="N61" s="349">
        <f>IF(K61="N/A",0,IF(M61="Yes",L61*'Salary . staff rates'!$C$34,0))</f>
        <v>0</v>
      </c>
      <c r="O61" s="56"/>
      <c r="P61" s="662">
        <v>1</v>
      </c>
      <c r="Q61" s="662">
        <v>1</v>
      </c>
      <c r="R61" s="56"/>
      <c r="S61" s="56"/>
      <c r="T61" s="56"/>
      <c r="U61" s="56"/>
      <c r="V61" s="56"/>
      <c r="W61" s="156"/>
      <c r="X61" s="18"/>
      <c r="Y61" s="662">
        <f t="shared" si="48"/>
        <v>4210.5263157894733</v>
      </c>
      <c r="Z61" s="662">
        <f t="shared" si="49"/>
        <v>0</v>
      </c>
      <c r="AA61" s="18"/>
      <c r="AB61" s="662">
        <f t="shared" si="50"/>
        <v>4210.5263157894733</v>
      </c>
      <c r="AC61" s="662">
        <f t="shared" si="51"/>
        <v>0</v>
      </c>
      <c r="AD61" s="18"/>
      <c r="AE61" s="18"/>
      <c r="AF61" s="18"/>
      <c r="AG61" s="18"/>
      <c r="AH61" s="18"/>
      <c r="AI61" s="18"/>
      <c r="AJ61" s="18"/>
      <c r="AN61" s="1015">
        <f t="shared" si="52"/>
        <v>4210.5263157894733</v>
      </c>
      <c r="AO61" s="1015">
        <f t="shared" si="53"/>
        <v>0</v>
      </c>
    </row>
    <row r="62" spans="1:900" ht="31.75" customHeight="1" x14ac:dyDescent="0.75">
      <c r="A62" s="2139"/>
      <c r="B62" s="2184"/>
      <c r="C62" s="376">
        <v>7.6</v>
      </c>
      <c r="D62" s="406" t="s">
        <v>47</v>
      </c>
      <c r="E62" s="425" t="s">
        <v>25</v>
      </c>
      <c r="F62" s="425" t="s">
        <v>12</v>
      </c>
      <c r="G62" s="214">
        <f t="array" ref="G62">INDEX('Salary . staff rates'!$A$6:$C$28,MATCH(1,('Salary . staff rates'!$A$6:$A$28=E62)*('Salary . staff rates'!$B$6:$B$28=F62),0),3)</f>
        <v>75000</v>
      </c>
      <c r="H62" s="214">
        <f t="shared" si="47"/>
        <v>526.31578947368428</v>
      </c>
      <c r="I62" s="345" t="s">
        <v>0</v>
      </c>
      <c r="J62" s="346" t="s">
        <v>0</v>
      </c>
      <c r="K62" s="433">
        <v>10</v>
      </c>
      <c r="L62" s="347">
        <f t="shared" si="16"/>
        <v>5263.1578947368425</v>
      </c>
      <c r="M62" s="381" t="s">
        <v>31</v>
      </c>
      <c r="N62" s="349">
        <f>IF(K62="N/A",0,IF(M62="Yes",L62*'Salary . staff rates'!$C$34,0))</f>
        <v>0</v>
      </c>
      <c r="O62" s="56"/>
      <c r="P62" s="662">
        <v>1</v>
      </c>
      <c r="Q62" s="662">
        <v>1</v>
      </c>
      <c r="R62" s="56"/>
      <c r="S62" s="56"/>
      <c r="T62" s="56"/>
      <c r="U62" s="56"/>
      <c r="V62" s="56"/>
      <c r="W62" s="156"/>
      <c r="X62" s="18"/>
      <c r="Y62" s="662">
        <f t="shared" si="48"/>
        <v>5263.1578947368425</v>
      </c>
      <c r="Z62" s="662">
        <f t="shared" si="49"/>
        <v>0</v>
      </c>
      <c r="AA62" s="18"/>
      <c r="AB62" s="662">
        <f t="shared" si="50"/>
        <v>5263.1578947368425</v>
      </c>
      <c r="AC62" s="662">
        <f t="shared" si="51"/>
        <v>0</v>
      </c>
      <c r="AD62" s="18"/>
      <c r="AE62" s="18"/>
      <c r="AF62" s="18"/>
      <c r="AG62" s="18"/>
      <c r="AH62" s="18"/>
      <c r="AI62" s="18"/>
      <c r="AJ62" s="18"/>
      <c r="AN62" s="1015">
        <f t="shared" si="52"/>
        <v>5263.1578947368425</v>
      </c>
      <c r="AO62" s="1015">
        <f t="shared" si="53"/>
        <v>0</v>
      </c>
    </row>
    <row r="63" spans="1:900" s="33" customFormat="1" ht="31.75" customHeight="1" x14ac:dyDescent="0.75">
      <c r="A63" s="483"/>
      <c r="B63" s="42"/>
      <c r="C63" s="470"/>
      <c r="D63" s="405"/>
      <c r="E63" s="427"/>
      <c r="F63" s="427"/>
      <c r="G63" s="215"/>
      <c r="H63" s="215"/>
      <c r="I63" s="354"/>
      <c r="J63" s="361"/>
      <c r="K63" s="435"/>
      <c r="L63" s="384"/>
      <c r="M63" s="355"/>
      <c r="N63" s="356"/>
      <c r="O63" s="32"/>
      <c r="P63" s="653"/>
      <c r="Q63" s="653"/>
      <c r="R63" s="32"/>
      <c r="S63" s="32"/>
      <c r="T63" s="32"/>
      <c r="U63" s="32"/>
      <c r="V63" s="32"/>
      <c r="W63" s="18"/>
      <c r="X63" s="18"/>
      <c r="Y63" s="653"/>
      <c r="Z63" s="653"/>
      <c r="AA63" s="18"/>
      <c r="AB63" s="653"/>
      <c r="AC63" s="653"/>
      <c r="AD63" s="18"/>
      <c r="AE63" s="18"/>
      <c r="AF63" s="18"/>
      <c r="AG63" s="18"/>
      <c r="AH63" s="18"/>
      <c r="AI63" s="18"/>
      <c r="AJ63" s="18"/>
      <c r="AL63" s="221"/>
      <c r="AN63" s="219"/>
      <c r="AO63" s="219"/>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c r="HV63" s="236"/>
      <c r="HW63" s="236"/>
      <c r="HX63" s="236"/>
      <c r="HY63" s="236"/>
      <c r="HZ63" s="236"/>
      <c r="IA63" s="236"/>
      <c r="IB63" s="236"/>
      <c r="IC63" s="236"/>
      <c r="ID63" s="236"/>
      <c r="IE63" s="236"/>
      <c r="IF63" s="236"/>
      <c r="IG63" s="236"/>
      <c r="IH63" s="236"/>
      <c r="II63" s="236"/>
      <c r="IJ63" s="236"/>
      <c r="IK63" s="236"/>
      <c r="IL63" s="236"/>
      <c r="IM63" s="236"/>
      <c r="IN63" s="236"/>
      <c r="IO63" s="236"/>
      <c r="IP63" s="236"/>
      <c r="IQ63" s="236"/>
      <c r="IR63" s="236"/>
      <c r="IS63" s="236"/>
      <c r="IT63" s="236"/>
      <c r="IU63" s="236"/>
      <c r="IV63" s="236"/>
      <c r="IW63" s="236"/>
      <c r="IX63" s="236"/>
      <c r="IY63" s="236"/>
      <c r="IZ63" s="236"/>
      <c r="JA63" s="236"/>
      <c r="JB63" s="236"/>
      <c r="JC63" s="236"/>
      <c r="JD63" s="236"/>
      <c r="JE63" s="236"/>
      <c r="JF63" s="236"/>
      <c r="JG63" s="236"/>
      <c r="JH63" s="236"/>
      <c r="JI63" s="236"/>
      <c r="JJ63" s="236"/>
      <c r="JK63" s="236"/>
      <c r="JL63" s="236"/>
      <c r="JM63" s="236"/>
      <c r="JN63" s="236"/>
      <c r="JO63" s="236"/>
      <c r="JP63" s="236"/>
      <c r="JQ63" s="236"/>
      <c r="JR63" s="236"/>
      <c r="JS63" s="236"/>
      <c r="JT63" s="236"/>
      <c r="JU63" s="236"/>
      <c r="JV63" s="236"/>
      <c r="JW63" s="236"/>
      <c r="JX63" s="236"/>
      <c r="JY63" s="236"/>
      <c r="JZ63" s="236"/>
      <c r="KA63" s="236"/>
      <c r="KB63" s="236"/>
      <c r="KC63" s="236"/>
      <c r="KD63" s="236"/>
      <c r="KE63" s="236"/>
      <c r="KF63" s="236"/>
      <c r="KG63" s="236"/>
      <c r="KH63" s="236"/>
      <c r="KI63" s="236"/>
      <c r="KJ63" s="236"/>
      <c r="KK63" s="236"/>
      <c r="KL63" s="236"/>
      <c r="KM63" s="236"/>
      <c r="KN63" s="236"/>
      <c r="KO63" s="236"/>
      <c r="KP63" s="236"/>
      <c r="KQ63" s="236"/>
      <c r="KR63" s="236"/>
      <c r="KS63" s="236"/>
      <c r="KT63" s="236"/>
      <c r="KU63" s="236"/>
      <c r="KV63" s="236"/>
      <c r="KW63" s="236"/>
      <c r="KX63" s="236"/>
      <c r="KY63" s="236"/>
      <c r="KZ63" s="236"/>
      <c r="LA63" s="236"/>
      <c r="LB63" s="236"/>
      <c r="LC63" s="236"/>
      <c r="LD63" s="236"/>
      <c r="LE63" s="236"/>
      <c r="LF63" s="236"/>
      <c r="LG63" s="236"/>
      <c r="LH63" s="236"/>
      <c r="LI63" s="236"/>
      <c r="LJ63" s="236"/>
      <c r="LK63" s="236"/>
      <c r="LL63" s="236"/>
      <c r="LM63" s="236"/>
      <c r="LN63" s="236"/>
      <c r="LO63" s="236"/>
      <c r="LP63" s="236"/>
      <c r="LQ63" s="236"/>
      <c r="LR63" s="236"/>
      <c r="LS63" s="236"/>
      <c r="LT63" s="236"/>
      <c r="LU63" s="236"/>
      <c r="LV63" s="236"/>
      <c r="LW63" s="236"/>
      <c r="LX63" s="236"/>
      <c r="LY63" s="236"/>
      <c r="LZ63" s="236"/>
      <c r="MA63" s="236"/>
      <c r="MB63" s="236"/>
      <c r="MC63" s="236"/>
      <c r="MD63" s="236"/>
      <c r="ME63" s="236"/>
      <c r="MF63" s="236"/>
      <c r="MG63" s="236"/>
      <c r="MH63" s="236"/>
      <c r="MI63" s="236"/>
      <c r="MJ63" s="236"/>
      <c r="MK63" s="236"/>
      <c r="ML63" s="236"/>
      <c r="MM63" s="236"/>
      <c r="MN63" s="236"/>
      <c r="MO63" s="236"/>
      <c r="MP63" s="236"/>
      <c r="MQ63" s="236"/>
      <c r="MR63" s="236"/>
      <c r="MS63" s="236"/>
      <c r="MT63" s="236"/>
      <c r="MU63" s="236"/>
      <c r="MV63" s="236"/>
      <c r="MW63" s="236"/>
      <c r="MX63" s="236"/>
      <c r="MY63" s="236"/>
      <c r="MZ63" s="236"/>
      <c r="NA63" s="236"/>
      <c r="NB63" s="236"/>
      <c r="NC63" s="236"/>
      <c r="ND63" s="236"/>
      <c r="NE63" s="236"/>
      <c r="NF63" s="236"/>
      <c r="NG63" s="236"/>
      <c r="NH63" s="236"/>
      <c r="NI63" s="236"/>
      <c r="NJ63" s="236"/>
      <c r="NK63" s="236"/>
      <c r="NL63" s="236"/>
      <c r="NM63" s="236"/>
      <c r="NN63" s="236"/>
      <c r="NO63" s="236"/>
      <c r="NP63" s="236"/>
      <c r="NQ63" s="236"/>
      <c r="NR63" s="236"/>
      <c r="NS63" s="236"/>
      <c r="NT63" s="236"/>
      <c r="NU63" s="236"/>
      <c r="NV63" s="236"/>
      <c r="NW63" s="236"/>
      <c r="NX63" s="236"/>
      <c r="NY63" s="236"/>
      <c r="NZ63" s="236"/>
      <c r="OA63" s="236"/>
      <c r="OB63" s="236"/>
      <c r="OC63" s="236"/>
      <c r="OD63" s="236"/>
      <c r="OE63" s="236"/>
      <c r="OF63" s="236"/>
      <c r="OG63" s="236"/>
      <c r="OH63" s="236"/>
      <c r="OI63" s="236"/>
      <c r="OJ63" s="236"/>
      <c r="OK63" s="236"/>
      <c r="OL63" s="236"/>
      <c r="OM63" s="236"/>
      <c r="ON63" s="236"/>
      <c r="OO63" s="236"/>
      <c r="OP63" s="236"/>
      <c r="OQ63" s="236"/>
      <c r="OR63" s="236"/>
      <c r="OS63" s="236"/>
      <c r="OT63" s="236"/>
      <c r="OU63" s="236"/>
      <c r="OV63" s="236"/>
      <c r="OW63" s="236"/>
      <c r="OX63" s="236"/>
      <c r="OY63" s="236"/>
      <c r="OZ63" s="236"/>
      <c r="PA63" s="236"/>
      <c r="PB63" s="236"/>
      <c r="PC63" s="236"/>
      <c r="PD63" s="236"/>
      <c r="PE63" s="236"/>
      <c r="PF63" s="236"/>
      <c r="PG63" s="236"/>
      <c r="PH63" s="236"/>
      <c r="PI63" s="236"/>
      <c r="PJ63" s="236"/>
      <c r="PK63" s="236"/>
      <c r="PL63" s="236"/>
      <c r="PM63" s="236"/>
      <c r="PN63" s="236"/>
      <c r="PO63" s="236"/>
      <c r="PP63" s="236"/>
      <c r="PQ63" s="236"/>
      <c r="PR63" s="236"/>
      <c r="PS63" s="236"/>
      <c r="PT63" s="236"/>
      <c r="PU63" s="236"/>
      <c r="PV63" s="236"/>
      <c r="PW63" s="236"/>
      <c r="PX63" s="236"/>
      <c r="PY63" s="236"/>
      <c r="PZ63" s="236"/>
      <c r="QA63" s="236"/>
      <c r="QB63" s="236"/>
      <c r="QC63" s="236"/>
      <c r="QD63" s="236"/>
      <c r="QE63" s="236"/>
      <c r="QF63" s="236"/>
      <c r="QG63" s="236"/>
      <c r="QH63" s="236"/>
      <c r="QI63" s="236"/>
      <c r="QJ63" s="236"/>
      <c r="QK63" s="236"/>
      <c r="QL63" s="236"/>
      <c r="QM63" s="236"/>
      <c r="QN63" s="236"/>
      <c r="QO63" s="236"/>
      <c r="QP63" s="236"/>
      <c r="QQ63" s="236"/>
      <c r="QR63" s="236"/>
      <c r="QS63" s="236"/>
      <c r="QT63" s="236"/>
      <c r="QU63" s="236"/>
      <c r="QV63" s="236"/>
      <c r="QW63" s="236"/>
      <c r="QX63" s="236"/>
      <c r="QY63" s="236"/>
      <c r="QZ63" s="236"/>
      <c r="RA63" s="236"/>
      <c r="RB63" s="236"/>
      <c r="RC63" s="236"/>
      <c r="RD63" s="236"/>
      <c r="RE63" s="236"/>
      <c r="RF63" s="236"/>
      <c r="RG63" s="236"/>
      <c r="RH63" s="236"/>
      <c r="RI63" s="236"/>
      <c r="RJ63" s="236"/>
      <c r="RK63" s="236"/>
      <c r="RL63" s="236"/>
      <c r="RM63" s="236"/>
      <c r="RN63" s="236"/>
      <c r="RO63" s="236"/>
      <c r="RP63" s="236"/>
      <c r="RQ63" s="236"/>
      <c r="RR63" s="236"/>
      <c r="RS63" s="236"/>
      <c r="RT63" s="236"/>
      <c r="RU63" s="236"/>
      <c r="RV63" s="236"/>
      <c r="RW63" s="236"/>
      <c r="RX63" s="236"/>
      <c r="RY63" s="236"/>
      <c r="RZ63" s="236"/>
      <c r="SA63" s="236"/>
      <c r="SB63" s="236"/>
      <c r="SC63" s="236"/>
      <c r="SD63" s="236"/>
      <c r="SE63" s="236"/>
      <c r="SF63" s="236"/>
      <c r="SG63" s="236"/>
      <c r="SH63" s="236"/>
      <c r="SI63" s="236"/>
      <c r="SJ63" s="236"/>
      <c r="SK63" s="236"/>
      <c r="SL63" s="236"/>
      <c r="SM63" s="236"/>
      <c r="SN63" s="236"/>
      <c r="SO63" s="236"/>
      <c r="SP63" s="236"/>
      <c r="SQ63" s="236"/>
      <c r="SR63" s="236"/>
      <c r="SS63" s="236"/>
      <c r="ST63" s="236"/>
      <c r="SU63" s="236"/>
      <c r="SV63" s="236"/>
      <c r="SW63" s="236"/>
      <c r="SX63" s="236"/>
      <c r="SY63" s="236"/>
      <c r="SZ63" s="236"/>
      <c r="TA63" s="236"/>
      <c r="TB63" s="236"/>
      <c r="TC63" s="236"/>
      <c r="TD63" s="236"/>
      <c r="TE63" s="236"/>
      <c r="TF63" s="236"/>
      <c r="TG63" s="236"/>
      <c r="TH63" s="236"/>
      <c r="TI63" s="236"/>
      <c r="TJ63" s="236"/>
      <c r="TK63" s="236"/>
      <c r="TL63" s="236"/>
      <c r="TM63" s="236"/>
      <c r="TN63" s="236"/>
      <c r="TO63" s="236"/>
      <c r="TP63" s="236"/>
      <c r="TQ63" s="236"/>
      <c r="TR63" s="236"/>
      <c r="TS63" s="236"/>
      <c r="TT63" s="236"/>
      <c r="TU63" s="236"/>
      <c r="TV63" s="236"/>
      <c r="TW63" s="236"/>
      <c r="TX63" s="236"/>
      <c r="TY63" s="236"/>
      <c r="TZ63" s="236"/>
      <c r="UA63" s="236"/>
      <c r="UB63" s="236"/>
      <c r="UC63" s="236"/>
      <c r="UD63" s="236"/>
      <c r="UE63" s="236"/>
      <c r="UF63" s="236"/>
      <c r="UG63" s="236"/>
      <c r="UH63" s="236"/>
      <c r="UI63" s="236"/>
      <c r="UJ63" s="236"/>
      <c r="UK63" s="236"/>
      <c r="UL63" s="236"/>
      <c r="UM63" s="236"/>
      <c r="UN63" s="236"/>
      <c r="UO63" s="236"/>
      <c r="UP63" s="236"/>
      <c r="UQ63" s="236"/>
      <c r="UR63" s="236"/>
      <c r="US63" s="236"/>
      <c r="UT63" s="236"/>
      <c r="UU63" s="236"/>
      <c r="UV63" s="236"/>
      <c r="UW63" s="236"/>
      <c r="UX63" s="236"/>
      <c r="UY63" s="236"/>
      <c r="UZ63" s="236"/>
      <c r="VA63" s="236"/>
      <c r="VB63" s="236"/>
      <c r="VC63" s="236"/>
      <c r="VD63" s="236"/>
      <c r="VE63" s="236"/>
      <c r="VF63" s="236"/>
      <c r="VG63" s="236"/>
      <c r="VH63" s="236"/>
      <c r="VI63" s="236"/>
      <c r="VJ63" s="236"/>
      <c r="VK63" s="236"/>
      <c r="VL63" s="236"/>
      <c r="VM63" s="236"/>
      <c r="VN63" s="236"/>
      <c r="VO63" s="236"/>
      <c r="VP63" s="236"/>
      <c r="VQ63" s="236"/>
      <c r="VR63" s="236"/>
      <c r="VS63" s="236"/>
      <c r="VT63" s="236"/>
      <c r="VU63" s="236"/>
      <c r="VV63" s="236"/>
      <c r="VW63" s="236"/>
      <c r="VX63" s="236"/>
      <c r="VY63" s="236"/>
      <c r="VZ63" s="236"/>
      <c r="WA63" s="236"/>
      <c r="WB63" s="236"/>
      <c r="WC63" s="236"/>
      <c r="WD63" s="236"/>
      <c r="WE63" s="236"/>
      <c r="WF63" s="236"/>
      <c r="WG63" s="236"/>
      <c r="WH63" s="236"/>
      <c r="WI63" s="236"/>
      <c r="WJ63" s="236"/>
      <c r="WK63" s="236"/>
      <c r="WL63" s="236"/>
      <c r="WM63" s="236"/>
      <c r="WN63" s="236"/>
      <c r="WO63" s="236"/>
      <c r="WP63" s="236"/>
      <c r="WQ63" s="236"/>
      <c r="WR63" s="236"/>
      <c r="WS63" s="236"/>
      <c r="WT63" s="236"/>
      <c r="WU63" s="236"/>
      <c r="WV63" s="236"/>
      <c r="WW63" s="236"/>
      <c r="WX63" s="236"/>
      <c r="WY63" s="236"/>
      <c r="WZ63" s="236"/>
      <c r="XA63" s="236"/>
      <c r="XB63" s="236"/>
      <c r="XC63" s="236"/>
      <c r="XD63" s="236"/>
      <c r="XE63" s="236"/>
      <c r="XF63" s="236"/>
      <c r="XG63" s="236"/>
      <c r="XH63" s="236"/>
      <c r="XI63" s="236"/>
      <c r="XJ63" s="236"/>
      <c r="XK63" s="236"/>
      <c r="XL63" s="236"/>
      <c r="XM63" s="236"/>
      <c r="XN63" s="236"/>
      <c r="XO63" s="236"/>
      <c r="XP63" s="236"/>
      <c r="XQ63" s="236"/>
      <c r="XR63" s="236"/>
      <c r="XS63" s="236"/>
      <c r="XT63" s="236"/>
      <c r="XU63" s="236"/>
      <c r="XV63" s="236"/>
      <c r="XW63" s="236"/>
      <c r="XX63" s="236"/>
      <c r="XY63" s="236"/>
      <c r="XZ63" s="236"/>
      <c r="YA63" s="236"/>
      <c r="YB63" s="236"/>
      <c r="YC63" s="236"/>
      <c r="YD63" s="236"/>
      <c r="YE63" s="236"/>
      <c r="YF63" s="236"/>
      <c r="YG63" s="236"/>
      <c r="YH63" s="236"/>
      <c r="YI63" s="236"/>
      <c r="YJ63" s="236"/>
      <c r="YK63" s="236"/>
      <c r="YL63" s="236"/>
      <c r="YM63" s="236"/>
      <c r="YN63" s="236"/>
      <c r="YO63" s="236"/>
      <c r="YP63" s="236"/>
      <c r="YQ63" s="236"/>
      <c r="YR63" s="236"/>
      <c r="YS63" s="236"/>
      <c r="YT63" s="236"/>
      <c r="YU63" s="236"/>
      <c r="YV63" s="236"/>
      <c r="YW63" s="236"/>
      <c r="YX63" s="236"/>
      <c r="YY63" s="236"/>
      <c r="YZ63" s="236"/>
      <c r="ZA63" s="236"/>
      <c r="ZB63" s="236"/>
      <c r="ZC63" s="236"/>
      <c r="ZD63" s="236"/>
      <c r="ZE63" s="236"/>
      <c r="ZF63" s="236"/>
      <c r="ZG63" s="236"/>
      <c r="ZH63" s="236"/>
      <c r="ZI63" s="236"/>
      <c r="ZJ63" s="236"/>
      <c r="ZK63" s="236"/>
      <c r="ZL63" s="236"/>
      <c r="ZM63" s="236"/>
      <c r="ZN63" s="236"/>
      <c r="ZO63" s="236"/>
      <c r="ZP63" s="236"/>
      <c r="ZQ63" s="236"/>
      <c r="ZR63" s="236"/>
      <c r="ZS63" s="236"/>
      <c r="ZT63" s="236"/>
      <c r="ZU63" s="236"/>
      <c r="ZV63" s="236"/>
      <c r="ZW63" s="236"/>
      <c r="ZX63" s="236"/>
      <c r="ZY63" s="236"/>
      <c r="ZZ63" s="236"/>
      <c r="AAA63" s="236"/>
      <c r="AAB63" s="236"/>
      <c r="AAC63" s="236"/>
      <c r="AAD63" s="236"/>
      <c r="AAE63" s="236"/>
      <c r="AAF63" s="236"/>
      <c r="AAG63" s="236"/>
      <c r="AAH63" s="236"/>
      <c r="AAI63" s="236"/>
      <c r="AAJ63" s="236"/>
      <c r="AAK63" s="236"/>
      <c r="AAL63" s="236"/>
      <c r="AAM63" s="236"/>
      <c r="AAN63" s="236"/>
      <c r="AAO63" s="236"/>
      <c r="AAP63" s="236"/>
      <c r="AAQ63" s="236"/>
      <c r="AAR63" s="236"/>
      <c r="AAS63" s="236"/>
      <c r="AAT63" s="236"/>
      <c r="AAU63" s="236"/>
      <c r="AAV63" s="236"/>
      <c r="AAW63" s="236"/>
      <c r="AAX63" s="236"/>
      <c r="AAY63" s="236"/>
      <c r="AAZ63" s="236"/>
      <c r="ABA63" s="236"/>
      <c r="ABB63" s="236"/>
      <c r="ABC63" s="236"/>
      <c r="ABD63" s="236"/>
      <c r="ABE63" s="236"/>
      <c r="ABF63" s="236"/>
      <c r="ABG63" s="236"/>
      <c r="ABH63" s="236"/>
      <c r="ABI63" s="236"/>
      <c r="ABJ63" s="236"/>
      <c r="ABK63" s="236"/>
      <c r="ABL63" s="236"/>
      <c r="ABM63" s="236"/>
      <c r="ABN63" s="236"/>
      <c r="ABO63" s="236"/>
      <c r="ABP63" s="236"/>
      <c r="ABQ63" s="236"/>
      <c r="ABR63" s="236"/>
      <c r="ABS63" s="236"/>
      <c r="ABT63" s="236"/>
      <c r="ABU63" s="236"/>
      <c r="ABV63" s="236"/>
      <c r="ABW63" s="236"/>
      <c r="ABX63" s="236"/>
      <c r="ABY63" s="236"/>
      <c r="ABZ63" s="236"/>
      <c r="ACA63" s="236"/>
      <c r="ACB63" s="236"/>
      <c r="ACC63" s="236"/>
      <c r="ACD63" s="236"/>
      <c r="ACE63" s="236"/>
      <c r="ACF63" s="236"/>
      <c r="ACG63" s="236"/>
      <c r="ACH63" s="236"/>
      <c r="ACI63" s="236"/>
      <c r="ACJ63" s="236"/>
      <c r="ACK63" s="236"/>
      <c r="ACL63" s="236"/>
      <c r="ACM63" s="236"/>
      <c r="ACN63" s="236"/>
      <c r="ACO63" s="236"/>
      <c r="ACP63" s="236"/>
      <c r="ACQ63" s="236"/>
      <c r="ACR63" s="236"/>
      <c r="ACS63" s="236"/>
      <c r="ACT63" s="236"/>
      <c r="ACU63" s="236"/>
      <c r="ACV63" s="236"/>
      <c r="ACW63" s="236"/>
      <c r="ACX63" s="236"/>
      <c r="ACY63" s="236"/>
      <c r="ACZ63" s="236"/>
      <c r="ADA63" s="236"/>
      <c r="ADB63" s="236"/>
      <c r="ADC63" s="236"/>
      <c r="ADD63" s="236"/>
      <c r="ADE63" s="236"/>
      <c r="ADF63" s="236"/>
      <c r="ADG63" s="236"/>
      <c r="ADH63" s="236"/>
      <c r="ADI63" s="236"/>
      <c r="ADJ63" s="236"/>
      <c r="ADK63" s="236"/>
      <c r="ADL63" s="236"/>
      <c r="ADM63" s="236"/>
      <c r="ADN63" s="236"/>
      <c r="ADO63" s="236"/>
      <c r="ADP63" s="236"/>
      <c r="ADQ63" s="236"/>
      <c r="ADR63" s="236"/>
      <c r="ADS63" s="236"/>
      <c r="ADT63" s="236"/>
      <c r="ADU63" s="236"/>
      <c r="ADV63" s="236"/>
      <c r="ADW63" s="236"/>
      <c r="ADX63" s="236"/>
      <c r="ADY63" s="236"/>
      <c r="ADZ63" s="236"/>
      <c r="AEA63" s="236"/>
      <c r="AEB63" s="236"/>
      <c r="AEC63" s="236"/>
      <c r="AED63" s="236"/>
      <c r="AEE63" s="236"/>
      <c r="AEF63" s="236"/>
      <c r="AEG63" s="236"/>
      <c r="AEH63" s="236"/>
      <c r="AEI63" s="236"/>
      <c r="AEJ63" s="236"/>
      <c r="AEK63" s="236"/>
      <c r="AEL63" s="236"/>
      <c r="AEM63" s="236"/>
      <c r="AEN63" s="236"/>
      <c r="AEO63" s="236"/>
      <c r="AEP63" s="236"/>
      <c r="AEQ63" s="236"/>
      <c r="AER63" s="236"/>
      <c r="AES63" s="236"/>
      <c r="AET63" s="236"/>
      <c r="AEU63" s="236"/>
      <c r="AEV63" s="236"/>
      <c r="AEW63" s="236"/>
      <c r="AEX63" s="236"/>
      <c r="AEY63" s="236"/>
      <c r="AEZ63" s="236"/>
      <c r="AFA63" s="236"/>
      <c r="AFB63" s="236"/>
      <c r="AFC63" s="236"/>
      <c r="AFD63" s="236"/>
      <c r="AFE63" s="236"/>
      <c r="AFF63" s="236"/>
      <c r="AFG63" s="236"/>
      <c r="AFH63" s="236"/>
      <c r="AFI63" s="236"/>
      <c r="AFJ63" s="236"/>
      <c r="AFK63" s="236"/>
      <c r="AFL63" s="236"/>
      <c r="AFM63" s="236"/>
      <c r="AFN63" s="236"/>
      <c r="AFO63" s="236"/>
      <c r="AFP63" s="236"/>
      <c r="AFQ63" s="236"/>
      <c r="AFR63" s="236"/>
      <c r="AFS63" s="236"/>
      <c r="AFT63" s="236"/>
      <c r="AFU63" s="236"/>
      <c r="AFV63" s="236"/>
      <c r="AFW63" s="236"/>
      <c r="AFX63" s="236"/>
      <c r="AFY63" s="236"/>
      <c r="AFZ63" s="236"/>
      <c r="AGA63" s="236"/>
      <c r="AGB63" s="236"/>
      <c r="AGC63" s="236"/>
      <c r="AGD63" s="236"/>
      <c r="AGE63" s="236"/>
      <c r="AGF63" s="236"/>
      <c r="AGG63" s="236"/>
      <c r="AGH63" s="236"/>
      <c r="AGI63" s="236"/>
      <c r="AGJ63" s="236"/>
      <c r="AGK63" s="236"/>
      <c r="AGL63" s="236"/>
      <c r="AGM63" s="236"/>
      <c r="AGN63" s="236"/>
      <c r="AGO63" s="236"/>
      <c r="AGP63" s="236"/>
      <c r="AGQ63" s="236"/>
      <c r="AGR63" s="236"/>
      <c r="AGS63" s="236"/>
      <c r="AGT63" s="236"/>
      <c r="AGU63" s="236"/>
      <c r="AGV63" s="236"/>
      <c r="AGW63" s="236"/>
      <c r="AGX63" s="236"/>
      <c r="AGY63" s="236"/>
      <c r="AGZ63" s="236"/>
      <c r="AHA63" s="236"/>
      <c r="AHB63" s="236"/>
      <c r="AHC63" s="236"/>
      <c r="AHD63" s="236"/>
      <c r="AHE63" s="236"/>
      <c r="AHF63" s="236"/>
      <c r="AHG63" s="236"/>
      <c r="AHH63" s="236"/>
      <c r="AHI63" s="236"/>
      <c r="AHJ63" s="236"/>
      <c r="AHK63" s="236"/>
      <c r="AHL63" s="236"/>
      <c r="AHM63" s="236"/>
      <c r="AHN63" s="236"/>
      <c r="AHO63" s="236"/>
      <c r="AHP63" s="236"/>
    </row>
    <row r="64" spans="1:900" ht="31.75" customHeight="1" x14ac:dyDescent="0.75">
      <c r="A64" s="25" t="s">
        <v>95</v>
      </c>
      <c r="B64" s="864"/>
      <c r="C64" s="28"/>
      <c r="D64" s="28"/>
      <c r="E64" s="428"/>
      <c r="F64" s="428"/>
      <c r="G64" s="216"/>
      <c r="H64" s="216"/>
      <c r="I64" s="357"/>
      <c r="J64" s="358"/>
      <c r="K64" s="362"/>
      <c r="L64" s="384"/>
      <c r="M64" s="385"/>
      <c r="N64" s="385"/>
      <c r="O64" s="56"/>
      <c r="P64" s="661"/>
      <c r="Q64" s="661"/>
      <c r="R64" s="56"/>
      <c r="S64" s="56"/>
      <c r="T64" s="56"/>
      <c r="U64" s="56"/>
      <c r="V64" s="56"/>
      <c r="W64" s="485"/>
      <c r="X64" s="1834"/>
      <c r="Y64" s="661"/>
      <c r="Z64" s="661"/>
      <c r="AA64" s="1834"/>
      <c r="AB64" s="661"/>
      <c r="AC64" s="661"/>
      <c r="AD64" s="1834"/>
      <c r="AE64" s="1834"/>
      <c r="AF64" s="1834"/>
      <c r="AG64" s="1834"/>
      <c r="AH64" s="1834"/>
      <c r="AI64" s="1834"/>
      <c r="AJ64" s="1834"/>
      <c r="AN64" s="219"/>
      <c r="AO64" s="219"/>
    </row>
    <row r="65" spans="1:900" ht="31.75" customHeight="1" x14ac:dyDescent="0.75">
      <c r="A65" s="2143" t="s">
        <v>119</v>
      </c>
      <c r="B65" s="2185" t="s">
        <v>163</v>
      </c>
      <c r="C65" s="376">
        <v>8.1</v>
      </c>
      <c r="D65" s="406" t="s">
        <v>63</v>
      </c>
      <c r="E65" s="425" t="s">
        <v>0</v>
      </c>
      <c r="F65" s="425" t="s">
        <v>0</v>
      </c>
      <c r="G65" s="214" t="e">
        <f t="array" ref="G65">INDEX('Salary . staff rates'!$A$6:$C$28,MATCH(1,('Salary . staff rates'!$A$6:$A$28=E65)*('Salary . staff rates'!$B$6:$B$28=F65),0),3)</f>
        <v>#N/A</v>
      </c>
      <c r="H65" s="214" t="e">
        <f>IF(E65="External",G65,G65/working_days*(1+loading_factor))</f>
        <v>#N/A</v>
      </c>
      <c r="I65" s="345" t="s">
        <v>0</v>
      </c>
      <c r="J65" s="346" t="s">
        <v>0</v>
      </c>
      <c r="K65" s="433" t="s">
        <v>0</v>
      </c>
      <c r="L65" s="347" t="str">
        <f t="shared" si="16"/>
        <v/>
      </c>
      <c r="M65" s="381" t="s">
        <v>31</v>
      </c>
      <c r="N65" s="349">
        <f>IF(M65="Yes",L65*'Salary . staff rates'!$C$34,0)</f>
        <v>0</v>
      </c>
      <c r="O65" s="56"/>
      <c r="P65" s="662">
        <v>1</v>
      </c>
      <c r="Q65" s="662">
        <v>1</v>
      </c>
      <c r="R65" s="56"/>
      <c r="S65" s="56"/>
      <c r="T65" s="56"/>
      <c r="U65" s="56"/>
      <c r="V65" s="56"/>
      <c r="W65" s="156"/>
      <c r="X65" s="18"/>
      <c r="Y65" s="662" t="str">
        <f t="shared" ref="Y65:Y68" si="54">IF(L65&lt;&gt;"",L65*P65,"")</f>
        <v/>
      </c>
      <c r="Z65" s="662">
        <f t="shared" ref="Z65:Z68" si="55">IF(N65&lt;&gt;"",N65*P65,"")</f>
        <v>0</v>
      </c>
      <c r="AA65" s="18"/>
      <c r="AB65" s="662" t="str">
        <f t="shared" ref="AB65:AB68" si="56">IF(L65&lt;&gt;"",L65*Q65,"")</f>
        <v/>
      </c>
      <c r="AC65" s="662">
        <f t="shared" ref="AC65:AC68" si="57">IF(N65&lt;&gt;"",N65*Q65,"")</f>
        <v>0</v>
      </c>
      <c r="AD65" s="18"/>
      <c r="AE65" s="18"/>
      <c r="AF65" s="18"/>
      <c r="AG65" s="18"/>
      <c r="AH65" s="18"/>
      <c r="AI65" s="18"/>
      <c r="AJ65" s="18"/>
      <c r="AN65" s="1015" t="str">
        <f t="shared" ref="AN65:AN68" si="58">IF(W65=1,0,Y65)</f>
        <v/>
      </c>
      <c r="AO65" s="1015">
        <f t="shared" ref="AO65:AO68" si="59">IF(W65=1,0,Z65)</f>
        <v>0</v>
      </c>
    </row>
    <row r="66" spans="1:900" ht="31.75" customHeight="1" x14ac:dyDescent="0.75">
      <c r="A66" s="2144"/>
      <c r="B66" s="2186"/>
      <c r="C66" s="474">
        <v>8.1999999999999993</v>
      </c>
      <c r="D66" s="478" t="s">
        <v>64</v>
      </c>
      <c r="E66" s="425" t="s">
        <v>0</v>
      </c>
      <c r="F66" s="425" t="s">
        <v>0</v>
      </c>
      <c r="G66" s="214" t="e">
        <f t="array" ref="G66">INDEX('Salary . staff rates'!$A$6:$C$28,MATCH(1,('Salary . staff rates'!$A$6:$A$28=E66)*('Salary . staff rates'!$B$6:$B$28=F66),0),3)</f>
        <v>#N/A</v>
      </c>
      <c r="H66" s="214" t="e">
        <f>IF(E66="External",G66,G66/working_days*(1+loading_factor))</f>
        <v>#N/A</v>
      </c>
      <c r="I66" s="345" t="s">
        <v>0</v>
      </c>
      <c r="J66" s="346" t="s">
        <v>0</v>
      </c>
      <c r="K66" s="433" t="s">
        <v>0</v>
      </c>
      <c r="L66" s="347" t="str">
        <f t="shared" si="16"/>
        <v/>
      </c>
      <c r="M66" s="381" t="s">
        <v>33</v>
      </c>
      <c r="N66" s="349">
        <f>IF(K66="N/A",0,H66*12)</f>
        <v>0</v>
      </c>
      <c r="O66" s="56"/>
      <c r="P66" s="662">
        <v>1</v>
      </c>
      <c r="Q66" s="662">
        <v>1</v>
      </c>
      <c r="R66" s="56"/>
      <c r="S66" s="56"/>
      <c r="T66" s="56"/>
      <c r="U66" s="56"/>
      <c r="V66" s="56"/>
      <c r="W66" s="156"/>
      <c r="X66" s="18"/>
      <c r="Y66" s="662" t="str">
        <f t="shared" si="54"/>
        <v/>
      </c>
      <c r="Z66" s="662">
        <f t="shared" si="55"/>
        <v>0</v>
      </c>
      <c r="AA66" s="18"/>
      <c r="AB66" s="662" t="str">
        <f t="shared" si="56"/>
        <v/>
      </c>
      <c r="AC66" s="662">
        <f t="shared" si="57"/>
        <v>0</v>
      </c>
      <c r="AD66" s="18"/>
      <c r="AE66" s="18"/>
      <c r="AF66" s="18"/>
      <c r="AG66" s="18"/>
      <c r="AH66" s="18"/>
      <c r="AI66" s="18"/>
      <c r="AJ66" s="18"/>
      <c r="AN66" s="1015" t="str">
        <f t="shared" si="58"/>
        <v/>
      </c>
      <c r="AO66" s="1015">
        <f t="shared" si="59"/>
        <v>0</v>
      </c>
    </row>
    <row r="67" spans="1:900" ht="31.75" customHeight="1" x14ac:dyDescent="0.75">
      <c r="A67" s="2144"/>
      <c r="B67" s="2186"/>
      <c r="C67" s="376">
        <v>8.3000000000000007</v>
      </c>
      <c r="D67" s="407" t="s">
        <v>65</v>
      </c>
      <c r="E67" s="425" t="s">
        <v>0</v>
      </c>
      <c r="F67" s="425" t="s">
        <v>0</v>
      </c>
      <c r="G67" s="214" t="e">
        <f t="array" ref="G67">INDEX('Salary . staff rates'!$A$6:$C$28,MATCH(1,('Salary . staff rates'!$A$6:$A$28=E67)*('Salary . staff rates'!$B$6:$B$28=F67),0),3)</f>
        <v>#N/A</v>
      </c>
      <c r="H67" s="214" t="e">
        <f>IF(E67="External",G67,G67/working_days*(1+loading_factor))</f>
        <v>#N/A</v>
      </c>
      <c r="I67" s="345" t="s">
        <v>0</v>
      </c>
      <c r="J67" s="346" t="s">
        <v>0</v>
      </c>
      <c r="K67" s="433" t="s">
        <v>0</v>
      </c>
      <c r="L67" s="347" t="str">
        <f t="shared" si="16"/>
        <v/>
      </c>
      <c r="M67" s="381" t="s">
        <v>31</v>
      </c>
      <c r="N67" s="349">
        <f>IF(M67="Yes",L67*'Salary . staff rates'!$C$34,0)</f>
        <v>0</v>
      </c>
      <c r="O67" s="56"/>
      <c r="P67" s="662">
        <v>1</v>
      </c>
      <c r="Q67" s="662">
        <v>1</v>
      </c>
      <c r="R67" s="56"/>
      <c r="S67" s="56"/>
      <c r="T67" s="56"/>
      <c r="U67" s="56"/>
      <c r="V67" s="56"/>
      <c r="W67" s="156"/>
      <c r="X67" s="18"/>
      <c r="Y67" s="662" t="str">
        <f t="shared" si="54"/>
        <v/>
      </c>
      <c r="Z67" s="662">
        <f t="shared" si="55"/>
        <v>0</v>
      </c>
      <c r="AA67" s="18"/>
      <c r="AB67" s="662" t="str">
        <f t="shared" si="56"/>
        <v/>
      </c>
      <c r="AC67" s="662">
        <f t="shared" si="57"/>
        <v>0</v>
      </c>
      <c r="AD67" s="18"/>
      <c r="AE67" s="18"/>
      <c r="AF67" s="18"/>
      <c r="AG67" s="18"/>
      <c r="AH67" s="18"/>
      <c r="AI67" s="18"/>
      <c r="AJ67" s="18"/>
      <c r="AN67" s="1015" t="str">
        <f t="shared" si="58"/>
        <v/>
      </c>
      <c r="AO67" s="1015">
        <f t="shared" si="59"/>
        <v>0</v>
      </c>
    </row>
    <row r="68" spans="1:900" ht="31.75" customHeight="1" x14ac:dyDescent="0.75">
      <c r="A68" s="2145"/>
      <c r="B68" s="2187"/>
      <c r="C68" s="475">
        <v>8.4</v>
      </c>
      <c r="D68" s="407" t="s">
        <v>47</v>
      </c>
      <c r="E68" s="425" t="s">
        <v>0</v>
      </c>
      <c r="F68" s="425" t="s">
        <v>0</v>
      </c>
      <c r="G68" s="214" t="e">
        <f t="array" ref="G68">INDEX('Salary . staff rates'!$A$6:$C$28,MATCH(1,('Salary . staff rates'!$A$6:$A$28=E68)*('Salary . staff rates'!$B$6:$B$28=F68),0),3)</f>
        <v>#N/A</v>
      </c>
      <c r="H68" s="214" t="e">
        <f>IF(E68="External",G68,G68/working_days*(1+loading_factor))</f>
        <v>#N/A</v>
      </c>
      <c r="I68" s="345" t="s">
        <v>0</v>
      </c>
      <c r="J68" s="346" t="s">
        <v>0</v>
      </c>
      <c r="K68" s="433" t="s">
        <v>0</v>
      </c>
      <c r="L68" s="347" t="str">
        <f t="shared" si="16"/>
        <v/>
      </c>
      <c r="M68" s="381" t="s">
        <v>31</v>
      </c>
      <c r="N68" s="349">
        <f>IF(M68="Yes",L68*'Salary . staff rates'!$C$34,0)</f>
        <v>0</v>
      </c>
      <c r="O68" s="56"/>
      <c r="P68" s="662">
        <v>1</v>
      </c>
      <c r="Q68" s="662">
        <v>1</v>
      </c>
      <c r="R68" s="56"/>
      <c r="S68" s="56"/>
      <c r="T68" s="56"/>
      <c r="U68" s="56"/>
      <c r="V68" s="56"/>
      <c r="W68" s="156"/>
      <c r="X68" s="18"/>
      <c r="Y68" s="662" t="str">
        <f t="shared" si="54"/>
        <v/>
      </c>
      <c r="Z68" s="662">
        <f t="shared" si="55"/>
        <v>0</v>
      </c>
      <c r="AA68" s="18"/>
      <c r="AB68" s="662" t="str">
        <f t="shared" si="56"/>
        <v/>
      </c>
      <c r="AC68" s="662">
        <f t="shared" si="57"/>
        <v>0</v>
      </c>
      <c r="AD68" s="18"/>
      <c r="AE68" s="18"/>
      <c r="AF68" s="18"/>
      <c r="AG68" s="18"/>
      <c r="AH68" s="18"/>
      <c r="AI68" s="18"/>
      <c r="AJ68" s="18"/>
      <c r="AN68" s="1015" t="str">
        <f t="shared" si="58"/>
        <v/>
      </c>
      <c r="AO68" s="1015">
        <f t="shared" si="59"/>
        <v>0</v>
      </c>
    </row>
    <row r="69" spans="1:900" s="33" customFormat="1" ht="31.75" customHeight="1" x14ac:dyDescent="0.75">
      <c r="A69" s="483"/>
      <c r="B69" s="31"/>
      <c r="C69" s="482"/>
      <c r="D69" s="862"/>
      <c r="E69" s="71"/>
      <c r="F69" s="71"/>
      <c r="G69" s="215"/>
      <c r="H69" s="215"/>
      <c r="I69" s="354"/>
      <c r="J69" s="361"/>
      <c r="K69" s="435"/>
      <c r="L69" s="384"/>
      <c r="M69" s="359"/>
      <c r="N69" s="360"/>
      <c r="O69" s="32"/>
      <c r="P69" s="653"/>
      <c r="Q69" s="653"/>
      <c r="R69" s="32"/>
      <c r="S69" s="32"/>
      <c r="T69" s="32"/>
      <c r="U69" s="32"/>
      <c r="V69" s="32"/>
      <c r="W69" s="18"/>
      <c r="X69" s="18"/>
      <c r="Y69" s="653"/>
      <c r="Z69" s="653"/>
      <c r="AA69" s="18"/>
      <c r="AB69" s="653"/>
      <c r="AC69" s="653"/>
      <c r="AD69" s="18"/>
      <c r="AE69" s="18"/>
      <c r="AF69" s="18"/>
      <c r="AG69" s="18"/>
      <c r="AH69" s="18"/>
      <c r="AI69" s="18"/>
      <c r="AJ69" s="18"/>
      <c r="AL69" s="221"/>
      <c r="AN69" s="219"/>
      <c r="AO69" s="219"/>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c r="HV69" s="236"/>
      <c r="HW69" s="236"/>
      <c r="HX69" s="236"/>
      <c r="HY69" s="236"/>
      <c r="HZ69" s="236"/>
      <c r="IA69" s="236"/>
      <c r="IB69" s="236"/>
      <c r="IC69" s="236"/>
      <c r="ID69" s="236"/>
      <c r="IE69" s="236"/>
      <c r="IF69" s="236"/>
      <c r="IG69" s="236"/>
      <c r="IH69" s="236"/>
      <c r="II69" s="236"/>
      <c r="IJ69" s="236"/>
      <c r="IK69" s="236"/>
      <c r="IL69" s="236"/>
      <c r="IM69" s="236"/>
      <c r="IN69" s="236"/>
      <c r="IO69" s="236"/>
      <c r="IP69" s="236"/>
      <c r="IQ69" s="236"/>
      <c r="IR69" s="236"/>
      <c r="IS69" s="236"/>
      <c r="IT69" s="236"/>
      <c r="IU69" s="236"/>
      <c r="IV69" s="236"/>
      <c r="IW69" s="236"/>
      <c r="IX69" s="236"/>
      <c r="IY69" s="236"/>
      <c r="IZ69" s="236"/>
      <c r="JA69" s="236"/>
      <c r="JB69" s="236"/>
      <c r="JC69" s="236"/>
      <c r="JD69" s="236"/>
      <c r="JE69" s="236"/>
      <c r="JF69" s="236"/>
      <c r="JG69" s="236"/>
      <c r="JH69" s="236"/>
      <c r="JI69" s="236"/>
      <c r="JJ69" s="236"/>
      <c r="JK69" s="236"/>
      <c r="JL69" s="236"/>
      <c r="JM69" s="236"/>
      <c r="JN69" s="236"/>
      <c r="JO69" s="236"/>
      <c r="JP69" s="236"/>
      <c r="JQ69" s="236"/>
      <c r="JR69" s="236"/>
      <c r="JS69" s="236"/>
      <c r="JT69" s="236"/>
      <c r="JU69" s="236"/>
      <c r="JV69" s="236"/>
      <c r="JW69" s="236"/>
      <c r="JX69" s="236"/>
      <c r="JY69" s="236"/>
      <c r="JZ69" s="236"/>
      <c r="KA69" s="236"/>
      <c r="KB69" s="236"/>
      <c r="KC69" s="236"/>
      <c r="KD69" s="236"/>
      <c r="KE69" s="236"/>
      <c r="KF69" s="236"/>
      <c r="KG69" s="236"/>
      <c r="KH69" s="236"/>
      <c r="KI69" s="236"/>
      <c r="KJ69" s="236"/>
      <c r="KK69" s="236"/>
      <c r="KL69" s="236"/>
      <c r="KM69" s="236"/>
      <c r="KN69" s="236"/>
      <c r="KO69" s="236"/>
      <c r="KP69" s="236"/>
      <c r="KQ69" s="236"/>
      <c r="KR69" s="236"/>
      <c r="KS69" s="236"/>
      <c r="KT69" s="236"/>
      <c r="KU69" s="236"/>
      <c r="KV69" s="236"/>
      <c r="KW69" s="236"/>
      <c r="KX69" s="236"/>
      <c r="KY69" s="236"/>
      <c r="KZ69" s="236"/>
      <c r="LA69" s="236"/>
      <c r="LB69" s="236"/>
      <c r="LC69" s="236"/>
      <c r="LD69" s="236"/>
      <c r="LE69" s="236"/>
      <c r="LF69" s="236"/>
      <c r="LG69" s="236"/>
      <c r="LH69" s="236"/>
      <c r="LI69" s="236"/>
      <c r="LJ69" s="236"/>
      <c r="LK69" s="236"/>
      <c r="LL69" s="236"/>
      <c r="LM69" s="236"/>
      <c r="LN69" s="236"/>
      <c r="LO69" s="236"/>
      <c r="LP69" s="236"/>
      <c r="LQ69" s="236"/>
      <c r="LR69" s="236"/>
      <c r="LS69" s="236"/>
      <c r="LT69" s="236"/>
      <c r="LU69" s="236"/>
      <c r="LV69" s="236"/>
      <c r="LW69" s="236"/>
      <c r="LX69" s="236"/>
      <c r="LY69" s="236"/>
      <c r="LZ69" s="236"/>
      <c r="MA69" s="236"/>
      <c r="MB69" s="236"/>
      <c r="MC69" s="236"/>
      <c r="MD69" s="236"/>
      <c r="ME69" s="236"/>
      <c r="MF69" s="236"/>
      <c r="MG69" s="236"/>
      <c r="MH69" s="236"/>
      <c r="MI69" s="236"/>
      <c r="MJ69" s="236"/>
      <c r="MK69" s="236"/>
      <c r="ML69" s="236"/>
      <c r="MM69" s="236"/>
      <c r="MN69" s="236"/>
      <c r="MO69" s="236"/>
      <c r="MP69" s="236"/>
      <c r="MQ69" s="236"/>
      <c r="MR69" s="236"/>
      <c r="MS69" s="236"/>
      <c r="MT69" s="236"/>
      <c r="MU69" s="236"/>
      <c r="MV69" s="236"/>
      <c r="MW69" s="236"/>
      <c r="MX69" s="236"/>
      <c r="MY69" s="236"/>
      <c r="MZ69" s="236"/>
      <c r="NA69" s="236"/>
      <c r="NB69" s="236"/>
      <c r="NC69" s="236"/>
      <c r="ND69" s="236"/>
      <c r="NE69" s="236"/>
      <c r="NF69" s="236"/>
      <c r="NG69" s="236"/>
      <c r="NH69" s="236"/>
      <c r="NI69" s="236"/>
      <c r="NJ69" s="236"/>
      <c r="NK69" s="236"/>
      <c r="NL69" s="236"/>
      <c r="NM69" s="236"/>
      <c r="NN69" s="236"/>
      <c r="NO69" s="236"/>
      <c r="NP69" s="236"/>
      <c r="NQ69" s="236"/>
      <c r="NR69" s="236"/>
      <c r="NS69" s="236"/>
      <c r="NT69" s="236"/>
      <c r="NU69" s="236"/>
      <c r="NV69" s="236"/>
      <c r="NW69" s="236"/>
      <c r="NX69" s="236"/>
      <c r="NY69" s="236"/>
      <c r="NZ69" s="236"/>
      <c r="OA69" s="236"/>
      <c r="OB69" s="236"/>
      <c r="OC69" s="236"/>
      <c r="OD69" s="236"/>
      <c r="OE69" s="236"/>
      <c r="OF69" s="236"/>
      <c r="OG69" s="236"/>
      <c r="OH69" s="236"/>
      <c r="OI69" s="236"/>
      <c r="OJ69" s="236"/>
      <c r="OK69" s="236"/>
      <c r="OL69" s="236"/>
      <c r="OM69" s="236"/>
      <c r="ON69" s="236"/>
      <c r="OO69" s="236"/>
      <c r="OP69" s="236"/>
      <c r="OQ69" s="236"/>
      <c r="OR69" s="236"/>
      <c r="OS69" s="236"/>
      <c r="OT69" s="236"/>
      <c r="OU69" s="236"/>
      <c r="OV69" s="236"/>
      <c r="OW69" s="236"/>
      <c r="OX69" s="236"/>
      <c r="OY69" s="236"/>
      <c r="OZ69" s="236"/>
      <c r="PA69" s="236"/>
      <c r="PB69" s="236"/>
      <c r="PC69" s="236"/>
      <c r="PD69" s="236"/>
      <c r="PE69" s="236"/>
      <c r="PF69" s="236"/>
      <c r="PG69" s="236"/>
      <c r="PH69" s="236"/>
      <c r="PI69" s="236"/>
      <c r="PJ69" s="236"/>
      <c r="PK69" s="236"/>
      <c r="PL69" s="236"/>
      <c r="PM69" s="236"/>
      <c r="PN69" s="236"/>
      <c r="PO69" s="236"/>
      <c r="PP69" s="236"/>
      <c r="PQ69" s="236"/>
      <c r="PR69" s="236"/>
      <c r="PS69" s="236"/>
      <c r="PT69" s="236"/>
      <c r="PU69" s="236"/>
      <c r="PV69" s="236"/>
      <c r="PW69" s="236"/>
      <c r="PX69" s="236"/>
      <c r="PY69" s="236"/>
      <c r="PZ69" s="236"/>
      <c r="QA69" s="236"/>
      <c r="QB69" s="236"/>
      <c r="QC69" s="236"/>
      <c r="QD69" s="236"/>
      <c r="QE69" s="236"/>
      <c r="QF69" s="236"/>
      <c r="QG69" s="236"/>
      <c r="QH69" s="236"/>
      <c r="QI69" s="236"/>
      <c r="QJ69" s="236"/>
      <c r="QK69" s="236"/>
      <c r="QL69" s="236"/>
      <c r="QM69" s="236"/>
      <c r="QN69" s="236"/>
      <c r="QO69" s="236"/>
      <c r="QP69" s="236"/>
      <c r="QQ69" s="236"/>
      <c r="QR69" s="236"/>
      <c r="QS69" s="236"/>
      <c r="QT69" s="236"/>
      <c r="QU69" s="236"/>
      <c r="QV69" s="236"/>
      <c r="QW69" s="236"/>
      <c r="QX69" s="236"/>
      <c r="QY69" s="236"/>
      <c r="QZ69" s="236"/>
      <c r="RA69" s="236"/>
      <c r="RB69" s="236"/>
      <c r="RC69" s="236"/>
      <c r="RD69" s="236"/>
      <c r="RE69" s="236"/>
      <c r="RF69" s="236"/>
      <c r="RG69" s="236"/>
      <c r="RH69" s="236"/>
      <c r="RI69" s="236"/>
      <c r="RJ69" s="236"/>
      <c r="RK69" s="236"/>
      <c r="RL69" s="236"/>
      <c r="RM69" s="236"/>
      <c r="RN69" s="236"/>
      <c r="RO69" s="236"/>
      <c r="RP69" s="236"/>
      <c r="RQ69" s="236"/>
      <c r="RR69" s="236"/>
      <c r="RS69" s="236"/>
      <c r="RT69" s="236"/>
      <c r="RU69" s="236"/>
      <c r="RV69" s="236"/>
      <c r="RW69" s="236"/>
      <c r="RX69" s="236"/>
      <c r="RY69" s="236"/>
      <c r="RZ69" s="236"/>
      <c r="SA69" s="236"/>
      <c r="SB69" s="236"/>
      <c r="SC69" s="236"/>
      <c r="SD69" s="236"/>
      <c r="SE69" s="236"/>
      <c r="SF69" s="236"/>
      <c r="SG69" s="236"/>
      <c r="SH69" s="236"/>
      <c r="SI69" s="236"/>
      <c r="SJ69" s="236"/>
      <c r="SK69" s="236"/>
      <c r="SL69" s="236"/>
      <c r="SM69" s="236"/>
      <c r="SN69" s="236"/>
      <c r="SO69" s="236"/>
      <c r="SP69" s="236"/>
      <c r="SQ69" s="236"/>
      <c r="SR69" s="236"/>
      <c r="SS69" s="236"/>
      <c r="ST69" s="236"/>
      <c r="SU69" s="236"/>
      <c r="SV69" s="236"/>
      <c r="SW69" s="236"/>
      <c r="SX69" s="236"/>
      <c r="SY69" s="236"/>
      <c r="SZ69" s="236"/>
      <c r="TA69" s="236"/>
      <c r="TB69" s="236"/>
      <c r="TC69" s="236"/>
      <c r="TD69" s="236"/>
      <c r="TE69" s="236"/>
      <c r="TF69" s="236"/>
      <c r="TG69" s="236"/>
      <c r="TH69" s="236"/>
      <c r="TI69" s="236"/>
      <c r="TJ69" s="236"/>
      <c r="TK69" s="236"/>
      <c r="TL69" s="236"/>
      <c r="TM69" s="236"/>
      <c r="TN69" s="236"/>
      <c r="TO69" s="236"/>
      <c r="TP69" s="236"/>
      <c r="TQ69" s="236"/>
      <c r="TR69" s="236"/>
      <c r="TS69" s="236"/>
      <c r="TT69" s="236"/>
      <c r="TU69" s="236"/>
      <c r="TV69" s="236"/>
      <c r="TW69" s="236"/>
      <c r="TX69" s="236"/>
      <c r="TY69" s="236"/>
      <c r="TZ69" s="236"/>
      <c r="UA69" s="236"/>
      <c r="UB69" s="236"/>
      <c r="UC69" s="236"/>
      <c r="UD69" s="236"/>
      <c r="UE69" s="236"/>
      <c r="UF69" s="236"/>
      <c r="UG69" s="236"/>
      <c r="UH69" s="236"/>
      <c r="UI69" s="236"/>
      <c r="UJ69" s="236"/>
      <c r="UK69" s="236"/>
      <c r="UL69" s="236"/>
      <c r="UM69" s="236"/>
      <c r="UN69" s="236"/>
      <c r="UO69" s="236"/>
      <c r="UP69" s="236"/>
      <c r="UQ69" s="236"/>
      <c r="UR69" s="236"/>
      <c r="US69" s="236"/>
      <c r="UT69" s="236"/>
      <c r="UU69" s="236"/>
      <c r="UV69" s="236"/>
      <c r="UW69" s="236"/>
      <c r="UX69" s="236"/>
      <c r="UY69" s="236"/>
      <c r="UZ69" s="236"/>
      <c r="VA69" s="236"/>
      <c r="VB69" s="236"/>
      <c r="VC69" s="236"/>
      <c r="VD69" s="236"/>
      <c r="VE69" s="236"/>
      <c r="VF69" s="236"/>
      <c r="VG69" s="236"/>
      <c r="VH69" s="236"/>
      <c r="VI69" s="236"/>
      <c r="VJ69" s="236"/>
      <c r="VK69" s="236"/>
      <c r="VL69" s="236"/>
      <c r="VM69" s="236"/>
      <c r="VN69" s="236"/>
      <c r="VO69" s="236"/>
      <c r="VP69" s="236"/>
      <c r="VQ69" s="236"/>
      <c r="VR69" s="236"/>
      <c r="VS69" s="236"/>
      <c r="VT69" s="236"/>
      <c r="VU69" s="236"/>
      <c r="VV69" s="236"/>
      <c r="VW69" s="236"/>
      <c r="VX69" s="236"/>
      <c r="VY69" s="236"/>
      <c r="VZ69" s="236"/>
      <c r="WA69" s="236"/>
      <c r="WB69" s="236"/>
      <c r="WC69" s="236"/>
      <c r="WD69" s="236"/>
      <c r="WE69" s="236"/>
      <c r="WF69" s="236"/>
      <c r="WG69" s="236"/>
      <c r="WH69" s="236"/>
      <c r="WI69" s="236"/>
      <c r="WJ69" s="236"/>
      <c r="WK69" s="236"/>
      <c r="WL69" s="236"/>
      <c r="WM69" s="236"/>
      <c r="WN69" s="236"/>
      <c r="WO69" s="236"/>
      <c r="WP69" s="236"/>
      <c r="WQ69" s="236"/>
      <c r="WR69" s="236"/>
      <c r="WS69" s="236"/>
      <c r="WT69" s="236"/>
      <c r="WU69" s="236"/>
      <c r="WV69" s="236"/>
      <c r="WW69" s="236"/>
      <c r="WX69" s="236"/>
      <c r="WY69" s="236"/>
      <c r="WZ69" s="236"/>
      <c r="XA69" s="236"/>
      <c r="XB69" s="236"/>
      <c r="XC69" s="236"/>
      <c r="XD69" s="236"/>
      <c r="XE69" s="236"/>
      <c r="XF69" s="236"/>
      <c r="XG69" s="236"/>
      <c r="XH69" s="236"/>
      <c r="XI69" s="236"/>
      <c r="XJ69" s="236"/>
      <c r="XK69" s="236"/>
      <c r="XL69" s="236"/>
      <c r="XM69" s="236"/>
      <c r="XN69" s="236"/>
      <c r="XO69" s="236"/>
      <c r="XP69" s="236"/>
      <c r="XQ69" s="236"/>
      <c r="XR69" s="236"/>
      <c r="XS69" s="236"/>
      <c r="XT69" s="236"/>
      <c r="XU69" s="236"/>
      <c r="XV69" s="236"/>
      <c r="XW69" s="236"/>
      <c r="XX69" s="236"/>
      <c r="XY69" s="236"/>
      <c r="XZ69" s="236"/>
      <c r="YA69" s="236"/>
      <c r="YB69" s="236"/>
      <c r="YC69" s="236"/>
      <c r="YD69" s="236"/>
      <c r="YE69" s="236"/>
      <c r="YF69" s="236"/>
      <c r="YG69" s="236"/>
      <c r="YH69" s="236"/>
      <c r="YI69" s="236"/>
      <c r="YJ69" s="236"/>
      <c r="YK69" s="236"/>
      <c r="YL69" s="236"/>
      <c r="YM69" s="236"/>
      <c r="YN69" s="236"/>
      <c r="YO69" s="236"/>
      <c r="YP69" s="236"/>
      <c r="YQ69" s="236"/>
      <c r="YR69" s="236"/>
      <c r="YS69" s="236"/>
      <c r="YT69" s="236"/>
      <c r="YU69" s="236"/>
      <c r="YV69" s="236"/>
      <c r="YW69" s="236"/>
      <c r="YX69" s="236"/>
      <c r="YY69" s="236"/>
      <c r="YZ69" s="236"/>
      <c r="ZA69" s="236"/>
      <c r="ZB69" s="236"/>
      <c r="ZC69" s="236"/>
      <c r="ZD69" s="236"/>
      <c r="ZE69" s="236"/>
      <c r="ZF69" s="236"/>
      <c r="ZG69" s="236"/>
      <c r="ZH69" s="236"/>
      <c r="ZI69" s="236"/>
      <c r="ZJ69" s="236"/>
      <c r="ZK69" s="236"/>
      <c r="ZL69" s="236"/>
      <c r="ZM69" s="236"/>
      <c r="ZN69" s="236"/>
      <c r="ZO69" s="236"/>
      <c r="ZP69" s="236"/>
      <c r="ZQ69" s="236"/>
      <c r="ZR69" s="236"/>
      <c r="ZS69" s="236"/>
      <c r="ZT69" s="236"/>
      <c r="ZU69" s="236"/>
      <c r="ZV69" s="236"/>
      <c r="ZW69" s="236"/>
      <c r="ZX69" s="236"/>
      <c r="ZY69" s="236"/>
      <c r="ZZ69" s="236"/>
      <c r="AAA69" s="236"/>
      <c r="AAB69" s="236"/>
      <c r="AAC69" s="236"/>
      <c r="AAD69" s="236"/>
      <c r="AAE69" s="236"/>
      <c r="AAF69" s="236"/>
      <c r="AAG69" s="236"/>
      <c r="AAH69" s="236"/>
      <c r="AAI69" s="236"/>
      <c r="AAJ69" s="236"/>
      <c r="AAK69" s="236"/>
      <c r="AAL69" s="236"/>
      <c r="AAM69" s="236"/>
      <c r="AAN69" s="236"/>
      <c r="AAO69" s="236"/>
      <c r="AAP69" s="236"/>
      <c r="AAQ69" s="236"/>
      <c r="AAR69" s="236"/>
      <c r="AAS69" s="236"/>
      <c r="AAT69" s="236"/>
      <c r="AAU69" s="236"/>
      <c r="AAV69" s="236"/>
      <c r="AAW69" s="236"/>
      <c r="AAX69" s="236"/>
      <c r="AAY69" s="236"/>
      <c r="AAZ69" s="236"/>
      <c r="ABA69" s="236"/>
      <c r="ABB69" s="236"/>
      <c r="ABC69" s="236"/>
      <c r="ABD69" s="236"/>
      <c r="ABE69" s="236"/>
      <c r="ABF69" s="236"/>
      <c r="ABG69" s="236"/>
      <c r="ABH69" s="236"/>
      <c r="ABI69" s="236"/>
      <c r="ABJ69" s="236"/>
      <c r="ABK69" s="236"/>
      <c r="ABL69" s="236"/>
      <c r="ABM69" s="236"/>
      <c r="ABN69" s="236"/>
      <c r="ABO69" s="236"/>
      <c r="ABP69" s="236"/>
      <c r="ABQ69" s="236"/>
      <c r="ABR69" s="236"/>
      <c r="ABS69" s="236"/>
      <c r="ABT69" s="236"/>
      <c r="ABU69" s="236"/>
      <c r="ABV69" s="236"/>
      <c r="ABW69" s="236"/>
      <c r="ABX69" s="236"/>
      <c r="ABY69" s="236"/>
      <c r="ABZ69" s="236"/>
      <c r="ACA69" s="236"/>
      <c r="ACB69" s="236"/>
      <c r="ACC69" s="236"/>
      <c r="ACD69" s="236"/>
      <c r="ACE69" s="236"/>
      <c r="ACF69" s="236"/>
      <c r="ACG69" s="236"/>
      <c r="ACH69" s="236"/>
      <c r="ACI69" s="236"/>
      <c r="ACJ69" s="236"/>
      <c r="ACK69" s="236"/>
      <c r="ACL69" s="236"/>
      <c r="ACM69" s="236"/>
      <c r="ACN69" s="236"/>
      <c r="ACO69" s="236"/>
      <c r="ACP69" s="236"/>
      <c r="ACQ69" s="236"/>
      <c r="ACR69" s="236"/>
      <c r="ACS69" s="236"/>
      <c r="ACT69" s="236"/>
      <c r="ACU69" s="236"/>
      <c r="ACV69" s="236"/>
      <c r="ACW69" s="236"/>
      <c r="ACX69" s="236"/>
      <c r="ACY69" s="236"/>
      <c r="ACZ69" s="236"/>
      <c r="ADA69" s="236"/>
      <c r="ADB69" s="236"/>
      <c r="ADC69" s="236"/>
      <c r="ADD69" s="236"/>
      <c r="ADE69" s="236"/>
      <c r="ADF69" s="236"/>
      <c r="ADG69" s="236"/>
      <c r="ADH69" s="236"/>
      <c r="ADI69" s="236"/>
      <c r="ADJ69" s="236"/>
      <c r="ADK69" s="236"/>
      <c r="ADL69" s="236"/>
      <c r="ADM69" s="236"/>
      <c r="ADN69" s="236"/>
      <c r="ADO69" s="236"/>
      <c r="ADP69" s="236"/>
      <c r="ADQ69" s="236"/>
      <c r="ADR69" s="236"/>
      <c r="ADS69" s="236"/>
      <c r="ADT69" s="236"/>
      <c r="ADU69" s="236"/>
      <c r="ADV69" s="236"/>
      <c r="ADW69" s="236"/>
      <c r="ADX69" s="236"/>
      <c r="ADY69" s="236"/>
      <c r="ADZ69" s="236"/>
      <c r="AEA69" s="236"/>
      <c r="AEB69" s="236"/>
      <c r="AEC69" s="236"/>
      <c r="AED69" s="236"/>
      <c r="AEE69" s="236"/>
      <c r="AEF69" s="236"/>
      <c r="AEG69" s="236"/>
      <c r="AEH69" s="236"/>
      <c r="AEI69" s="236"/>
      <c r="AEJ69" s="236"/>
      <c r="AEK69" s="236"/>
      <c r="AEL69" s="236"/>
      <c r="AEM69" s="236"/>
      <c r="AEN69" s="236"/>
      <c r="AEO69" s="236"/>
      <c r="AEP69" s="236"/>
      <c r="AEQ69" s="236"/>
      <c r="AER69" s="236"/>
      <c r="AES69" s="236"/>
      <c r="AET69" s="236"/>
      <c r="AEU69" s="236"/>
      <c r="AEV69" s="236"/>
      <c r="AEW69" s="236"/>
      <c r="AEX69" s="236"/>
      <c r="AEY69" s="236"/>
      <c r="AEZ69" s="236"/>
      <c r="AFA69" s="236"/>
      <c r="AFB69" s="236"/>
      <c r="AFC69" s="236"/>
      <c r="AFD69" s="236"/>
      <c r="AFE69" s="236"/>
      <c r="AFF69" s="236"/>
      <c r="AFG69" s="236"/>
      <c r="AFH69" s="236"/>
      <c r="AFI69" s="236"/>
      <c r="AFJ69" s="236"/>
      <c r="AFK69" s="236"/>
      <c r="AFL69" s="236"/>
      <c r="AFM69" s="236"/>
      <c r="AFN69" s="236"/>
      <c r="AFO69" s="236"/>
      <c r="AFP69" s="236"/>
      <c r="AFQ69" s="236"/>
      <c r="AFR69" s="236"/>
      <c r="AFS69" s="236"/>
      <c r="AFT69" s="236"/>
      <c r="AFU69" s="236"/>
      <c r="AFV69" s="236"/>
      <c r="AFW69" s="236"/>
      <c r="AFX69" s="236"/>
      <c r="AFY69" s="236"/>
      <c r="AFZ69" s="236"/>
      <c r="AGA69" s="236"/>
      <c r="AGB69" s="236"/>
      <c r="AGC69" s="236"/>
      <c r="AGD69" s="236"/>
      <c r="AGE69" s="236"/>
      <c r="AGF69" s="236"/>
      <c r="AGG69" s="236"/>
      <c r="AGH69" s="236"/>
      <c r="AGI69" s="236"/>
      <c r="AGJ69" s="236"/>
      <c r="AGK69" s="236"/>
      <c r="AGL69" s="236"/>
      <c r="AGM69" s="236"/>
      <c r="AGN69" s="236"/>
      <c r="AGO69" s="236"/>
      <c r="AGP69" s="236"/>
      <c r="AGQ69" s="236"/>
      <c r="AGR69" s="236"/>
      <c r="AGS69" s="236"/>
      <c r="AGT69" s="236"/>
      <c r="AGU69" s="236"/>
      <c r="AGV69" s="236"/>
      <c r="AGW69" s="236"/>
      <c r="AGX69" s="236"/>
      <c r="AGY69" s="236"/>
      <c r="AGZ69" s="236"/>
      <c r="AHA69" s="236"/>
      <c r="AHB69" s="236"/>
      <c r="AHC69" s="236"/>
      <c r="AHD69" s="236"/>
      <c r="AHE69" s="236"/>
      <c r="AHF69" s="236"/>
      <c r="AHG69" s="236"/>
      <c r="AHH69" s="236"/>
      <c r="AHI69" s="236"/>
      <c r="AHJ69" s="236"/>
      <c r="AHK69" s="236"/>
      <c r="AHL69" s="236"/>
      <c r="AHM69" s="236"/>
      <c r="AHN69" s="236"/>
      <c r="AHO69" s="236"/>
      <c r="AHP69" s="236"/>
    </row>
    <row r="70" spans="1:900" ht="31.75" customHeight="1" x14ac:dyDescent="0.75">
      <c r="A70" s="946" t="s">
        <v>428</v>
      </c>
      <c r="B70" s="946"/>
      <c r="C70" s="946"/>
      <c r="D70" s="946"/>
      <c r="E70" s="75"/>
      <c r="F70" s="75"/>
      <c r="G70" s="217"/>
      <c r="H70" s="217"/>
      <c r="I70" s="968"/>
      <c r="J70" s="217"/>
      <c r="K70" s="344"/>
      <c r="L70" s="384"/>
      <c r="M70" s="10"/>
      <c r="N70" s="10"/>
      <c r="O70" s="56"/>
      <c r="P70" s="661"/>
      <c r="Q70" s="661"/>
      <c r="R70" s="56"/>
      <c r="S70" s="56"/>
      <c r="T70" s="56"/>
      <c r="U70" s="56"/>
      <c r="V70" s="56"/>
      <c r="W70" s="485"/>
      <c r="X70" s="1834"/>
      <c r="Y70" s="661"/>
      <c r="Z70" s="661"/>
      <c r="AA70" s="1834"/>
      <c r="AB70" s="661"/>
      <c r="AC70" s="661"/>
      <c r="AD70" s="1834"/>
      <c r="AE70" s="1834"/>
      <c r="AF70" s="1834"/>
      <c r="AG70" s="1834"/>
      <c r="AH70" s="1834"/>
      <c r="AI70" s="1834"/>
      <c r="AJ70" s="1834"/>
      <c r="AN70" s="219"/>
      <c r="AO70" s="219"/>
    </row>
    <row r="71" spans="1:900" s="33" customFormat="1" ht="31.75" customHeight="1" x14ac:dyDescent="0.75">
      <c r="A71" s="483"/>
      <c r="B71" s="31"/>
      <c r="C71" s="483"/>
      <c r="D71" s="399"/>
      <c r="E71" s="75"/>
      <c r="F71" s="75"/>
      <c r="G71" s="217"/>
      <c r="H71" s="217"/>
      <c r="I71" s="968"/>
      <c r="J71" s="217"/>
      <c r="K71" s="344"/>
      <c r="L71" s="384"/>
      <c r="M71" s="359"/>
      <c r="N71" s="360"/>
      <c r="O71" s="32"/>
      <c r="P71" s="653"/>
      <c r="Q71" s="653"/>
      <c r="R71" s="32"/>
      <c r="S71" s="32"/>
      <c r="T71" s="32"/>
      <c r="U71" s="32"/>
      <c r="V71" s="32"/>
      <c r="W71" s="18"/>
      <c r="X71" s="18"/>
      <c r="Y71" s="653"/>
      <c r="Z71" s="653"/>
      <c r="AA71" s="18"/>
      <c r="AB71" s="653"/>
      <c r="AC71" s="653"/>
      <c r="AD71" s="18"/>
      <c r="AE71" s="18"/>
      <c r="AF71" s="18"/>
      <c r="AG71" s="18"/>
      <c r="AH71" s="18"/>
      <c r="AI71" s="18"/>
      <c r="AJ71" s="18"/>
      <c r="AL71" s="221"/>
      <c r="AN71" s="219"/>
      <c r="AO71" s="219"/>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c r="HV71" s="236"/>
      <c r="HW71" s="236"/>
      <c r="HX71" s="236"/>
      <c r="HY71" s="236"/>
      <c r="HZ71" s="236"/>
      <c r="IA71" s="236"/>
      <c r="IB71" s="236"/>
      <c r="IC71" s="236"/>
      <c r="ID71" s="236"/>
      <c r="IE71" s="236"/>
      <c r="IF71" s="236"/>
      <c r="IG71" s="236"/>
      <c r="IH71" s="236"/>
      <c r="II71" s="236"/>
      <c r="IJ71" s="236"/>
      <c r="IK71" s="236"/>
      <c r="IL71" s="236"/>
      <c r="IM71" s="236"/>
      <c r="IN71" s="236"/>
      <c r="IO71" s="236"/>
      <c r="IP71" s="236"/>
      <c r="IQ71" s="236"/>
      <c r="IR71" s="236"/>
      <c r="IS71" s="236"/>
      <c r="IT71" s="236"/>
      <c r="IU71" s="236"/>
      <c r="IV71" s="236"/>
      <c r="IW71" s="236"/>
      <c r="IX71" s="236"/>
      <c r="IY71" s="236"/>
      <c r="IZ71" s="236"/>
      <c r="JA71" s="236"/>
      <c r="JB71" s="236"/>
      <c r="JC71" s="236"/>
      <c r="JD71" s="236"/>
      <c r="JE71" s="236"/>
      <c r="JF71" s="236"/>
      <c r="JG71" s="236"/>
      <c r="JH71" s="236"/>
      <c r="JI71" s="236"/>
      <c r="JJ71" s="236"/>
      <c r="JK71" s="236"/>
      <c r="JL71" s="236"/>
      <c r="JM71" s="236"/>
      <c r="JN71" s="236"/>
      <c r="JO71" s="236"/>
      <c r="JP71" s="236"/>
      <c r="JQ71" s="236"/>
      <c r="JR71" s="236"/>
      <c r="JS71" s="236"/>
      <c r="JT71" s="236"/>
      <c r="JU71" s="236"/>
      <c r="JV71" s="236"/>
      <c r="JW71" s="236"/>
      <c r="JX71" s="236"/>
      <c r="JY71" s="236"/>
      <c r="JZ71" s="236"/>
      <c r="KA71" s="236"/>
      <c r="KB71" s="236"/>
      <c r="KC71" s="236"/>
      <c r="KD71" s="236"/>
      <c r="KE71" s="236"/>
      <c r="KF71" s="236"/>
      <c r="KG71" s="236"/>
      <c r="KH71" s="236"/>
      <c r="KI71" s="236"/>
      <c r="KJ71" s="236"/>
      <c r="KK71" s="236"/>
      <c r="KL71" s="236"/>
      <c r="KM71" s="236"/>
      <c r="KN71" s="236"/>
      <c r="KO71" s="236"/>
      <c r="KP71" s="236"/>
      <c r="KQ71" s="236"/>
      <c r="KR71" s="236"/>
      <c r="KS71" s="236"/>
      <c r="KT71" s="236"/>
      <c r="KU71" s="236"/>
      <c r="KV71" s="236"/>
      <c r="KW71" s="236"/>
      <c r="KX71" s="236"/>
      <c r="KY71" s="236"/>
      <c r="KZ71" s="236"/>
      <c r="LA71" s="236"/>
      <c r="LB71" s="236"/>
      <c r="LC71" s="236"/>
      <c r="LD71" s="236"/>
      <c r="LE71" s="236"/>
      <c r="LF71" s="236"/>
      <c r="LG71" s="236"/>
      <c r="LH71" s="236"/>
      <c r="LI71" s="236"/>
      <c r="LJ71" s="236"/>
      <c r="LK71" s="236"/>
      <c r="LL71" s="236"/>
      <c r="LM71" s="236"/>
      <c r="LN71" s="236"/>
      <c r="LO71" s="236"/>
      <c r="LP71" s="236"/>
      <c r="LQ71" s="236"/>
      <c r="LR71" s="236"/>
      <c r="LS71" s="236"/>
      <c r="LT71" s="236"/>
      <c r="LU71" s="236"/>
      <c r="LV71" s="236"/>
      <c r="LW71" s="236"/>
      <c r="LX71" s="236"/>
      <c r="LY71" s="236"/>
      <c r="LZ71" s="236"/>
      <c r="MA71" s="236"/>
      <c r="MB71" s="236"/>
      <c r="MC71" s="236"/>
      <c r="MD71" s="236"/>
      <c r="ME71" s="236"/>
      <c r="MF71" s="236"/>
      <c r="MG71" s="236"/>
      <c r="MH71" s="236"/>
      <c r="MI71" s="236"/>
      <c r="MJ71" s="236"/>
      <c r="MK71" s="236"/>
      <c r="ML71" s="236"/>
      <c r="MM71" s="236"/>
      <c r="MN71" s="236"/>
      <c r="MO71" s="236"/>
      <c r="MP71" s="236"/>
      <c r="MQ71" s="236"/>
      <c r="MR71" s="236"/>
      <c r="MS71" s="236"/>
      <c r="MT71" s="236"/>
      <c r="MU71" s="236"/>
      <c r="MV71" s="236"/>
      <c r="MW71" s="236"/>
      <c r="MX71" s="236"/>
      <c r="MY71" s="236"/>
      <c r="MZ71" s="236"/>
      <c r="NA71" s="236"/>
      <c r="NB71" s="236"/>
      <c r="NC71" s="236"/>
      <c r="ND71" s="236"/>
      <c r="NE71" s="236"/>
      <c r="NF71" s="236"/>
      <c r="NG71" s="236"/>
      <c r="NH71" s="236"/>
      <c r="NI71" s="236"/>
      <c r="NJ71" s="236"/>
      <c r="NK71" s="236"/>
      <c r="NL71" s="236"/>
      <c r="NM71" s="236"/>
      <c r="NN71" s="236"/>
      <c r="NO71" s="236"/>
      <c r="NP71" s="236"/>
      <c r="NQ71" s="236"/>
      <c r="NR71" s="236"/>
      <c r="NS71" s="236"/>
      <c r="NT71" s="236"/>
      <c r="NU71" s="236"/>
      <c r="NV71" s="236"/>
      <c r="NW71" s="236"/>
      <c r="NX71" s="236"/>
      <c r="NY71" s="236"/>
      <c r="NZ71" s="236"/>
      <c r="OA71" s="236"/>
      <c r="OB71" s="236"/>
      <c r="OC71" s="236"/>
      <c r="OD71" s="236"/>
      <c r="OE71" s="236"/>
      <c r="OF71" s="236"/>
      <c r="OG71" s="236"/>
      <c r="OH71" s="236"/>
      <c r="OI71" s="236"/>
      <c r="OJ71" s="236"/>
      <c r="OK71" s="236"/>
      <c r="OL71" s="236"/>
      <c r="OM71" s="236"/>
      <c r="ON71" s="236"/>
      <c r="OO71" s="236"/>
      <c r="OP71" s="236"/>
      <c r="OQ71" s="236"/>
      <c r="OR71" s="236"/>
      <c r="OS71" s="236"/>
      <c r="OT71" s="236"/>
      <c r="OU71" s="236"/>
      <c r="OV71" s="236"/>
      <c r="OW71" s="236"/>
      <c r="OX71" s="236"/>
      <c r="OY71" s="236"/>
      <c r="OZ71" s="236"/>
      <c r="PA71" s="236"/>
      <c r="PB71" s="236"/>
      <c r="PC71" s="236"/>
      <c r="PD71" s="236"/>
      <c r="PE71" s="236"/>
      <c r="PF71" s="236"/>
      <c r="PG71" s="236"/>
      <c r="PH71" s="236"/>
      <c r="PI71" s="236"/>
      <c r="PJ71" s="236"/>
      <c r="PK71" s="236"/>
      <c r="PL71" s="236"/>
      <c r="PM71" s="236"/>
      <c r="PN71" s="236"/>
      <c r="PO71" s="236"/>
      <c r="PP71" s="236"/>
      <c r="PQ71" s="236"/>
      <c r="PR71" s="236"/>
      <c r="PS71" s="236"/>
      <c r="PT71" s="236"/>
      <c r="PU71" s="236"/>
      <c r="PV71" s="236"/>
      <c r="PW71" s="236"/>
      <c r="PX71" s="236"/>
      <c r="PY71" s="236"/>
      <c r="PZ71" s="236"/>
      <c r="QA71" s="236"/>
      <c r="QB71" s="236"/>
      <c r="QC71" s="236"/>
      <c r="QD71" s="236"/>
      <c r="QE71" s="236"/>
      <c r="QF71" s="236"/>
      <c r="QG71" s="236"/>
      <c r="QH71" s="236"/>
      <c r="QI71" s="236"/>
      <c r="QJ71" s="236"/>
      <c r="QK71" s="236"/>
      <c r="QL71" s="236"/>
      <c r="QM71" s="236"/>
      <c r="QN71" s="236"/>
      <c r="QO71" s="236"/>
      <c r="QP71" s="236"/>
      <c r="QQ71" s="236"/>
      <c r="QR71" s="236"/>
      <c r="QS71" s="236"/>
      <c r="QT71" s="236"/>
      <c r="QU71" s="236"/>
      <c r="QV71" s="236"/>
      <c r="QW71" s="236"/>
      <c r="QX71" s="236"/>
      <c r="QY71" s="236"/>
      <c r="QZ71" s="236"/>
      <c r="RA71" s="236"/>
      <c r="RB71" s="236"/>
      <c r="RC71" s="236"/>
      <c r="RD71" s="236"/>
      <c r="RE71" s="236"/>
      <c r="RF71" s="236"/>
      <c r="RG71" s="236"/>
      <c r="RH71" s="236"/>
      <c r="RI71" s="236"/>
      <c r="RJ71" s="236"/>
      <c r="RK71" s="236"/>
      <c r="RL71" s="236"/>
      <c r="RM71" s="236"/>
      <c r="RN71" s="236"/>
      <c r="RO71" s="236"/>
      <c r="RP71" s="236"/>
      <c r="RQ71" s="236"/>
      <c r="RR71" s="236"/>
      <c r="RS71" s="236"/>
      <c r="RT71" s="236"/>
      <c r="RU71" s="236"/>
      <c r="RV71" s="236"/>
      <c r="RW71" s="236"/>
      <c r="RX71" s="236"/>
      <c r="RY71" s="236"/>
      <c r="RZ71" s="236"/>
      <c r="SA71" s="236"/>
      <c r="SB71" s="236"/>
      <c r="SC71" s="236"/>
      <c r="SD71" s="236"/>
      <c r="SE71" s="236"/>
      <c r="SF71" s="236"/>
      <c r="SG71" s="236"/>
      <c r="SH71" s="236"/>
      <c r="SI71" s="236"/>
      <c r="SJ71" s="236"/>
      <c r="SK71" s="236"/>
      <c r="SL71" s="236"/>
      <c r="SM71" s="236"/>
      <c r="SN71" s="236"/>
      <c r="SO71" s="236"/>
      <c r="SP71" s="236"/>
      <c r="SQ71" s="236"/>
      <c r="SR71" s="236"/>
      <c r="SS71" s="236"/>
      <c r="ST71" s="236"/>
      <c r="SU71" s="236"/>
      <c r="SV71" s="236"/>
      <c r="SW71" s="236"/>
      <c r="SX71" s="236"/>
      <c r="SY71" s="236"/>
      <c r="SZ71" s="236"/>
      <c r="TA71" s="236"/>
      <c r="TB71" s="236"/>
      <c r="TC71" s="236"/>
      <c r="TD71" s="236"/>
      <c r="TE71" s="236"/>
      <c r="TF71" s="236"/>
      <c r="TG71" s="236"/>
      <c r="TH71" s="236"/>
      <c r="TI71" s="236"/>
      <c r="TJ71" s="236"/>
      <c r="TK71" s="236"/>
      <c r="TL71" s="236"/>
      <c r="TM71" s="236"/>
      <c r="TN71" s="236"/>
      <c r="TO71" s="236"/>
      <c r="TP71" s="236"/>
      <c r="TQ71" s="236"/>
      <c r="TR71" s="236"/>
      <c r="TS71" s="236"/>
      <c r="TT71" s="236"/>
      <c r="TU71" s="236"/>
      <c r="TV71" s="236"/>
      <c r="TW71" s="236"/>
      <c r="TX71" s="236"/>
      <c r="TY71" s="236"/>
      <c r="TZ71" s="236"/>
      <c r="UA71" s="236"/>
      <c r="UB71" s="236"/>
      <c r="UC71" s="236"/>
      <c r="UD71" s="236"/>
      <c r="UE71" s="236"/>
      <c r="UF71" s="236"/>
      <c r="UG71" s="236"/>
      <c r="UH71" s="236"/>
      <c r="UI71" s="236"/>
      <c r="UJ71" s="236"/>
      <c r="UK71" s="236"/>
      <c r="UL71" s="236"/>
      <c r="UM71" s="236"/>
      <c r="UN71" s="236"/>
      <c r="UO71" s="236"/>
      <c r="UP71" s="236"/>
      <c r="UQ71" s="236"/>
      <c r="UR71" s="236"/>
      <c r="US71" s="236"/>
      <c r="UT71" s="236"/>
      <c r="UU71" s="236"/>
      <c r="UV71" s="236"/>
      <c r="UW71" s="236"/>
      <c r="UX71" s="236"/>
      <c r="UY71" s="236"/>
      <c r="UZ71" s="236"/>
      <c r="VA71" s="236"/>
      <c r="VB71" s="236"/>
      <c r="VC71" s="236"/>
      <c r="VD71" s="236"/>
      <c r="VE71" s="236"/>
      <c r="VF71" s="236"/>
      <c r="VG71" s="236"/>
      <c r="VH71" s="236"/>
      <c r="VI71" s="236"/>
      <c r="VJ71" s="236"/>
      <c r="VK71" s="236"/>
      <c r="VL71" s="236"/>
      <c r="VM71" s="236"/>
      <c r="VN71" s="236"/>
      <c r="VO71" s="236"/>
      <c r="VP71" s="236"/>
      <c r="VQ71" s="236"/>
      <c r="VR71" s="236"/>
      <c r="VS71" s="236"/>
      <c r="VT71" s="236"/>
      <c r="VU71" s="236"/>
      <c r="VV71" s="236"/>
      <c r="VW71" s="236"/>
      <c r="VX71" s="236"/>
      <c r="VY71" s="236"/>
      <c r="VZ71" s="236"/>
      <c r="WA71" s="236"/>
      <c r="WB71" s="236"/>
      <c r="WC71" s="236"/>
      <c r="WD71" s="236"/>
      <c r="WE71" s="236"/>
      <c r="WF71" s="236"/>
      <c r="WG71" s="236"/>
      <c r="WH71" s="236"/>
      <c r="WI71" s="236"/>
      <c r="WJ71" s="236"/>
      <c r="WK71" s="236"/>
      <c r="WL71" s="236"/>
      <c r="WM71" s="236"/>
      <c r="WN71" s="236"/>
      <c r="WO71" s="236"/>
      <c r="WP71" s="236"/>
      <c r="WQ71" s="236"/>
      <c r="WR71" s="236"/>
      <c r="WS71" s="236"/>
      <c r="WT71" s="236"/>
      <c r="WU71" s="236"/>
      <c r="WV71" s="236"/>
      <c r="WW71" s="236"/>
      <c r="WX71" s="236"/>
      <c r="WY71" s="236"/>
      <c r="WZ71" s="236"/>
      <c r="XA71" s="236"/>
      <c r="XB71" s="236"/>
      <c r="XC71" s="236"/>
      <c r="XD71" s="236"/>
      <c r="XE71" s="236"/>
      <c r="XF71" s="236"/>
      <c r="XG71" s="236"/>
      <c r="XH71" s="236"/>
      <c r="XI71" s="236"/>
      <c r="XJ71" s="236"/>
      <c r="XK71" s="236"/>
      <c r="XL71" s="236"/>
      <c r="XM71" s="236"/>
      <c r="XN71" s="236"/>
      <c r="XO71" s="236"/>
      <c r="XP71" s="236"/>
      <c r="XQ71" s="236"/>
      <c r="XR71" s="236"/>
      <c r="XS71" s="236"/>
      <c r="XT71" s="236"/>
      <c r="XU71" s="236"/>
      <c r="XV71" s="236"/>
      <c r="XW71" s="236"/>
      <c r="XX71" s="236"/>
      <c r="XY71" s="236"/>
      <c r="XZ71" s="236"/>
      <c r="YA71" s="236"/>
      <c r="YB71" s="236"/>
      <c r="YC71" s="236"/>
      <c r="YD71" s="236"/>
      <c r="YE71" s="236"/>
      <c r="YF71" s="236"/>
      <c r="YG71" s="236"/>
      <c r="YH71" s="236"/>
      <c r="YI71" s="236"/>
      <c r="YJ71" s="236"/>
      <c r="YK71" s="236"/>
      <c r="YL71" s="236"/>
      <c r="YM71" s="236"/>
      <c r="YN71" s="236"/>
      <c r="YO71" s="236"/>
      <c r="YP71" s="236"/>
      <c r="YQ71" s="236"/>
      <c r="YR71" s="236"/>
      <c r="YS71" s="236"/>
      <c r="YT71" s="236"/>
      <c r="YU71" s="236"/>
      <c r="YV71" s="236"/>
      <c r="YW71" s="236"/>
      <c r="YX71" s="236"/>
      <c r="YY71" s="236"/>
      <c r="YZ71" s="236"/>
      <c r="ZA71" s="236"/>
      <c r="ZB71" s="236"/>
      <c r="ZC71" s="236"/>
      <c r="ZD71" s="236"/>
      <c r="ZE71" s="236"/>
      <c r="ZF71" s="236"/>
      <c r="ZG71" s="236"/>
      <c r="ZH71" s="236"/>
      <c r="ZI71" s="236"/>
      <c r="ZJ71" s="236"/>
      <c r="ZK71" s="236"/>
      <c r="ZL71" s="236"/>
      <c r="ZM71" s="236"/>
      <c r="ZN71" s="236"/>
      <c r="ZO71" s="236"/>
      <c r="ZP71" s="236"/>
      <c r="ZQ71" s="236"/>
      <c r="ZR71" s="236"/>
      <c r="ZS71" s="236"/>
      <c r="ZT71" s="236"/>
      <c r="ZU71" s="236"/>
      <c r="ZV71" s="236"/>
      <c r="ZW71" s="236"/>
      <c r="ZX71" s="236"/>
      <c r="ZY71" s="236"/>
      <c r="ZZ71" s="236"/>
      <c r="AAA71" s="236"/>
      <c r="AAB71" s="236"/>
      <c r="AAC71" s="236"/>
      <c r="AAD71" s="236"/>
      <c r="AAE71" s="236"/>
      <c r="AAF71" s="236"/>
      <c r="AAG71" s="236"/>
      <c r="AAH71" s="236"/>
      <c r="AAI71" s="236"/>
      <c r="AAJ71" s="236"/>
      <c r="AAK71" s="236"/>
      <c r="AAL71" s="236"/>
      <c r="AAM71" s="236"/>
      <c r="AAN71" s="236"/>
      <c r="AAO71" s="236"/>
      <c r="AAP71" s="236"/>
      <c r="AAQ71" s="236"/>
      <c r="AAR71" s="236"/>
      <c r="AAS71" s="236"/>
      <c r="AAT71" s="236"/>
      <c r="AAU71" s="236"/>
      <c r="AAV71" s="236"/>
      <c r="AAW71" s="236"/>
      <c r="AAX71" s="236"/>
      <c r="AAY71" s="236"/>
      <c r="AAZ71" s="236"/>
      <c r="ABA71" s="236"/>
      <c r="ABB71" s="236"/>
      <c r="ABC71" s="236"/>
      <c r="ABD71" s="236"/>
      <c r="ABE71" s="236"/>
      <c r="ABF71" s="236"/>
      <c r="ABG71" s="236"/>
      <c r="ABH71" s="236"/>
      <c r="ABI71" s="236"/>
      <c r="ABJ71" s="236"/>
      <c r="ABK71" s="236"/>
      <c r="ABL71" s="236"/>
      <c r="ABM71" s="236"/>
      <c r="ABN71" s="236"/>
      <c r="ABO71" s="236"/>
      <c r="ABP71" s="236"/>
      <c r="ABQ71" s="236"/>
      <c r="ABR71" s="236"/>
      <c r="ABS71" s="236"/>
      <c r="ABT71" s="236"/>
      <c r="ABU71" s="236"/>
      <c r="ABV71" s="236"/>
      <c r="ABW71" s="236"/>
      <c r="ABX71" s="236"/>
      <c r="ABY71" s="236"/>
      <c r="ABZ71" s="236"/>
      <c r="ACA71" s="236"/>
      <c r="ACB71" s="236"/>
      <c r="ACC71" s="236"/>
      <c r="ACD71" s="236"/>
      <c r="ACE71" s="236"/>
      <c r="ACF71" s="236"/>
      <c r="ACG71" s="236"/>
      <c r="ACH71" s="236"/>
      <c r="ACI71" s="236"/>
      <c r="ACJ71" s="236"/>
      <c r="ACK71" s="236"/>
      <c r="ACL71" s="236"/>
      <c r="ACM71" s="236"/>
      <c r="ACN71" s="236"/>
      <c r="ACO71" s="236"/>
      <c r="ACP71" s="236"/>
      <c r="ACQ71" s="236"/>
      <c r="ACR71" s="236"/>
      <c r="ACS71" s="236"/>
      <c r="ACT71" s="236"/>
      <c r="ACU71" s="236"/>
      <c r="ACV71" s="236"/>
      <c r="ACW71" s="236"/>
      <c r="ACX71" s="236"/>
      <c r="ACY71" s="236"/>
      <c r="ACZ71" s="236"/>
      <c r="ADA71" s="236"/>
      <c r="ADB71" s="236"/>
      <c r="ADC71" s="236"/>
      <c r="ADD71" s="236"/>
      <c r="ADE71" s="236"/>
      <c r="ADF71" s="236"/>
      <c r="ADG71" s="236"/>
      <c r="ADH71" s="236"/>
      <c r="ADI71" s="236"/>
      <c r="ADJ71" s="236"/>
      <c r="ADK71" s="236"/>
      <c r="ADL71" s="236"/>
      <c r="ADM71" s="236"/>
      <c r="ADN71" s="236"/>
      <c r="ADO71" s="236"/>
      <c r="ADP71" s="236"/>
      <c r="ADQ71" s="236"/>
      <c r="ADR71" s="236"/>
      <c r="ADS71" s="236"/>
      <c r="ADT71" s="236"/>
      <c r="ADU71" s="236"/>
      <c r="ADV71" s="236"/>
      <c r="ADW71" s="236"/>
      <c r="ADX71" s="236"/>
      <c r="ADY71" s="236"/>
      <c r="ADZ71" s="236"/>
      <c r="AEA71" s="236"/>
      <c r="AEB71" s="236"/>
      <c r="AEC71" s="236"/>
      <c r="AED71" s="236"/>
      <c r="AEE71" s="236"/>
      <c r="AEF71" s="236"/>
      <c r="AEG71" s="236"/>
      <c r="AEH71" s="236"/>
      <c r="AEI71" s="236"/>
      <c r="AEJ71" s="236"/>
      <c r="AEK71" s="236"/>
      <c r="AEL71" s="236"/>
      <c r="AEM71" s="236"/>
      <c r="AEN71" s="236"/>
      <c r="AEO71" s="236"/>
      <c r="AEP71" s="236"/>
      <c r="AEQ71" s="236"/>
      <c r="AER71" s="236"/>
      <c r="AES71" s="236"/>
      <c r="AET71" s="236"/>
      <c r="AEU71" s="236"/>
      <c r="AEV71" s="236"/>
      <c r="AEW71" s="236"/>
      <c r="AEX71" s="236"/>
      <c r="AEY71" s="236"/>
      <c r="AEZ71" s="236"/>
      <c r="AFA71" s="236"/>
      <c r="AFB71" s="236"/>
      <c r="AFC71" s="236"/>
      <c r="AFD71" s="236"/>
      <c r="AFE71" s="236"/>
      <c r="AFF71" s="236"/>
      <c r="AFG71" s="236"/>
      <c r="AFH71" s="236"/>
      <c r="AFI71" s="236"/>
      <c r="AFJ71" s="236"/>
      <c r="AFK71" s="236"/>
      <c r="AFL71" s="236"/>
      <c r="AFM71" s="236"/>
      <c r="AFN71" s="236"/>
      <c r="AFO71" s="236"/>
      <c r="AFP71" s="236"/>
      <c r="AFQ71" s="236"/>
      <c r="AFR71" s="236"/>
      <c r="AFS71" s="236"/>
      <c r="AFT71" s="236"/>
      <c r="AFU71" s="236"/>
      <c r="AFV71" s="236"/>
      <c r="AFW71" s="236"/>
      <c r="AFX71" s="236"/>
      <c r="AFY71" s="236"/>
      <c r="AFZ71" s="236"/>
      <c r="AGA71" s="236"/>
      <c r="AGB71" s="236"/>
      <c r="AGC71" s="236"/>
      <c r="AGD71" s="236"/>
      <c r="AGE71" s="236"/>
      <c r="AGF71" s="236"/>
      <c r="AGG71" s="236"/>
      <c r="AGH71" s="236"/>
      <c r="AGI71" s="236"/>
      <c r="AGJ71" s="236"/>
      <c r="AGK71" s="236"/>
      <c r="AGL71" s="236"/>
      <c r="AGM71" s="236"/>
      <c r="AGN71" s="236"/>
      <c r="AGO71" s="236"/>
      <c r="AGP71" s="236"/>
      <c r="AGQ71" s="236"/>
      <c r="AGR71" s="236"/>
      <c r="AGS71" s="236"/>
      <c r="AGT71" s="236"/>
      <c r="AGU71" s="236"/>
      <c r="AGV71" s="236"/>
      <c r="AGW71" s="236"/>
      <c r="AGX71" s="236"/>
      <c r="AGY71" s="236"/>
      <c r="AGZ71" s="236"/>
      <c r="AHA71" s="236"/>
      <c r="AHB71" s="236"/>
      <c r="AHC71" s="236"/>
      <c r="AHD71" s="236"/>
      <c r="AHE71" s="236"/>
      <c r="AHF71" s="236"/>
      <c r="AHG71" s="236"/>
      <c r="AHH71" s="236"/>
      <c r="AHI71" s="236"/>
      <c r="AHJ71" s="236"/>
      <c r="AHK71" s="236"/>
      <c r="AHL71" s="236"/>
      <c r="AHM71" s="236"/>
      <c r="AHN71" s="236"/>
      <c r="AHO71" s="236"/>
      <c r="AHP71" s="236"/>
    </row>
    <row r="72" spans="1:900" s="33" customFormat="1" ht="31.75" customHeight="1" x14ac:dyDescent="0.75">
      <c r="A72" s="2149" t="s">
        <v>96</v>
      </c>
      <c r="B72" s="2149"/>
      <c r="C72" s="2149"/>
      <c r="D72" s="842"/>
      <c r="E72" s="73"/>
      <c r="F72" s="73"/>
      <c r="G72" s="216"/>
      <c r="H72" s="216"/>
      <c r="I72" s="357"/>
      <c r="J72" s="358"/>
      <c r="K72" s="362"/>
      <c r="L72" s="384"/>
      <c r="M72" s="362"/>
      <c r="N72" s="363"/>
      <c r="O72" s="32"/>
      <c r="P72" s="653"/>
      <c r="Q72" s="653"/>
      <c r="R72" s="32"/>
      <c r="S72" s="32"/>
      <c r="T72" s="32"/>
      <c r="U72" s="32"/>
      <c r="V72" s="32"/>
      <c r="W72" s="18"/>
      <c r="X72" s="18"/>
      <c r="Y72" s="653"/>
      <c r="Z72" s="653"/>
      <c r="AA72" s="18"/>
      <c r="AB72" s="653"/>
      <c r="AC72" s="653"/>
      <c r="AD72" s="18"/>
      <c r="AE72" s="18"/>
      <c r="AF72" s="18"/>
      <c r="AG72" s="18"/>
      <c r="AH72" s="18"/>
      <c r="AI72" s="18"/>
      <c r="AJ72" s="18"/>
      <c r="AL72" s="221"/>
      <c r="AN72" s="219"/>
      <c r="AO72" s="219"/>
      <c r="AP72" s="236"/>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c r="HV72" s="236"/>
      <c r="HW72" s="236"/>
      <c r="HX72" s="236"/>
      <c r="HY72" s="236"/>
      <c r="HZ72" s="236"/>
      <c r="IA72" s="236"/>
      <c r="IB72" s="236"/>
      <c r="IC72" s="236"/>
      <c r="ID72" s="236"/>
      <c r="IE72" s="236"/>
      <c r="IF72" s="236"/>
      <c r="IG72" s="236"/>
      <c r="IH72" s="236"/>
      <c r="II72" s="236"/>
      <c r="IJ72" s="236"/>
      <c r="IK72" s="236"/>
      <c r="IL72" s="236"/>
      <c r="IM72" s="236"/>
      <c r="IN72" s="236"/>
      <c r="IO72" s="236"/>
      <c r="IP72" s="236"/>
      <c r="IQ72" s="236"/>
      <c r="IR72" s="236"/>
      <c r="IS72" s="236"/>
      <c r="IT72" s="236"/>
      <c r="IU72" s="236"/>
      <c r="IV72" s="236"/>
      <c r="IW72" s="236"/>
      <c r="IX72" s="236"/>
      <c r="IY72" s="236"/>
      <c r="IZ72" s="236"/>
      <c r="JA72" s="236"/>
      <c r="JB72" s="236"/>
      <c r="JC72" s="236"/>
      <c r="JD72" s="236"/>
      <c r="JE72" s="236"/>
      <c r="JF72" s="236"/>
      <c r="JG72" s="236"/>
      <c r="JH72" s="236"/>
      <c r="JI72" s="236"/>
      <c r="JJ72" s="236"/>
      <c r="JK72" s="236"/>
      <c r="JL72" s="236"/>
      <c r="JM72" s="236"/>
      <c r="JN72" s="236"/>
      <c r="JO72" s="236"/>
      <c r="JP72" s="236"/>
      <c r="JQ72" s="236"/>
      <c r="JR72" s="236"/>
      <c r="JS72" s="236"/>
      <c r="JT72" s="236"/>
      <c r="JU72" s="236"/>
      <c r="JV72" s="236"/>
      <c r="JW72" s="236"/>
      <c r="JX72" s="236"/>
      <c r="JY72" s="236"/>
      <c r="JZ72" s="236"/>
      <c r="KA72" s="236"/>
      <c r="KB72" s="236"/>
      <c r="KC72" s="236"/>
      <c r="KD72" s="236"/>
      <c r="KE72" s="236"/>
      <c r="KF72" s="236"/>
      <c r="KG72" s="236"/>
      <c r="KH72" s="236"/>
      <c r="KI72" s="236"/>
      <c r="KJ72" s="236"/>
      <c r="KK72" s="236"/>
      <c r="KL72" s="236"/>
      <c r="KM72" s="236"/>
      <c r="KN72" s="236"/>
      <c r="KO72" s="236"/>
      <c r="KP72" s="236"/>
      <c r="KQ72" s="236"/>
      <c r="KR72" s="236"/>
      <c r="KS72" s="236"/>
      <c r="KT72" s="236"/>
      <c r="KU72" s="236"/>
      <c r="KV72" s="236"/>
      <c r="KW72" s="236"/>
      <c r="KX72" s="236"/>
      <c r="KY72" s="236"/>
      <c r="KZ72" s="236"/>
      <c r="LA72" s="236"/>
      <c r="LB72" s="236"/>
      <c r="LC72" s="236"/>
      <c r="LD72" s="236"/>
      <c r="LE72" s="236"/>
      <c r="LF72" s="236"/>
      <c r="LG72" s="236"/>
      <c r="LH72" s="236"/>
      <c r="LI72" s="236"/>
      <c r="LJ72" s="236"/>
      <c r="LK72" s="236"/>
      <c r="LL72" s="236"/>
      <c r="LM72" s="236"/>
      <c r="LN72" s="236"/>
      <c r="LO72" s="236"/>
      <c r="LP72" s="236"/>
      <c r="LQ72" s="236"/>
      <c r="LR72" s="236"/>
      <c r="LS72" s="236"/>
      <c r="LT72" s="236"/>
      <c r="LU72" s="236"/>
      <c r="LV72" s="236"/>
      <c r="LW72" s="236"/>
      <c r="LX72" s="236"/>
      <c r="LY72" s="236"/>
      <c r="LZ72" s="236"/>
      <c r="MA72" s="236"/>
      <c r="MB72" s="236"/>
      <c r="MC72" s="236"/>
      <c r="MD72" s="236"/>
      <c r="ME72" s="236"/>
      <c r="MF72" s="236"/>
      <c r="MG72" s="236"/>
      <c r="MH72" s="236"/>
      <c r="MI72" s="236"/>
      <c r="MJ72" s="236"/>
      <c r="MK72" s="236"/>
      <c r="ML72" s="236"/>
      <c r="MM72" s="236"/>
      <c r="MN72" s="236"/>
      <c r="MO72" s="236"/>
      <c r="MP72" s="236"/>
      <c r="MQ72" s="236"/>
      <c r="MR72" s="236"/>
      <c r="MS72" s="236"/>
      <c r="MT72" s="236"/>
      <c r="MU72" s="236"/>
      <c r="MV72" s="236"/>
      <c r="MW72" s="236"/>
      <c r="MX72" s="236"/>
      <c r="MY72" s="236"/>
      <c r="MZ72" s="236"/>
      <c r="NA72" s="236"/>
      <c r="NB72" s="236"/>
      <c r="NC72" s="236"/>
      <c r="ND72" s="236"/>
      <c r="NE72" s="236"/>
      <c r="NF72" s="236"/>
      <c r="NG72" s="236"/>
      <c r="NH72" s="236"/>
      <c r="NI72" s="236"/>
      <c r="NJ72" s="236"/>
      <c r="NK72" s="236"/>
      <c r="NL72" s="236"/>
      <c r="NM72" s="236"/>
      <c r="NN72" s="236"/>
      <c r="NO72" s="236"/>
      <c r="NP72" s="236"/>
      <c r="NQ72" s="236"/>
      <c r="NR72" s="236"/>
      <c r="NS72" s="236"/>
      <c r="NT72" s="236"/>
      <c r="NU72" s="236"/>
      <c r="NV72" s="236"/>
      <c r="NW72" s="236"/>
      <c r="NX72" s="236"/>
      <c r="NY72" s="236"/>
      <c r="NZ72" s="236"/>
      <c r="OA72" s="236"/>
      <c r="OB72" s="236"/>
      <c r="OC72" s="236"/>
      <c r="OD72" s="236"/>
      <c r="OE72" s="236"/>
      <c r="OF72" s="236"/>
      <c r="OG72" s="236"/>
      <c r="OH72" s="236"/>
      <c r="OI72" s="236"/>
      <c r="OJ72" s="236"/>
      <c r="OK72" s="236"/>
      <c r="OL72" s="236"/>
      <c r="OM72" s="236"/>
      <c r="ON72" s="236"/>
      <c r="OO72" s="236"/>
      <c r="OP72" s="236"/>
      <c r="OQ72" s="236"/>
      <c r="OR72" s="236"/>
      <c r="OS72" s="236"/>
      <c r="OT72" s="236"/>
      <c r="OU72" s="236"/>
      <c r="OV72" s="236"/>
      <c r="OW72" s="236"/>
      <c r="OX72" s="236"/>
      <c r="OY72" s="236"/>
      <c r="OZ72" s="236"/>
      <c r="PA72" s="236"/>
      <c r="PB72" s="236"/>
      <c r="PC72" s="236"/>
      <c r="PD72" s="236"/>
      <c r="PE72" s="236"/>
      <c r="PF72" s="236"/>
      <c r="PG72" s="236"/>
      <c r="PH72" s="236"/>
      <c r="PI72" s="236"/>
      <c r="PJ72" s="236"/>
      <c r="PK72" s="236"/>
      <c r="PL72" s="236"/>
      <c r="PM72" s="236"/>
      <c r="PN72" s="236"/>
      <c r="PO72" s="236"/>
      <c r="PP72" s="236"/>
      <c r="PQ72" s="236"/>
      <c r="PR72" s="236"/>
      <c r="PS72" s="236"/>
      <c r="PT72" s="236"/>
      <c r="PU72" s="236"/>
      <c r="PV72" s="236"/>
      <c r="PW72" s="236"/>
      <c r="PX72" s="236"/>
      <c r="PY72" s="236"/>
      <c r="PZ72" s="236"/>
      <c r="QA72" s="236"/>
      <c r="QB72" s="236"/>
      <c r="QC72" s="236"/>
      <c r="QD72" s="236"/>
      <c r="QE72" s="236"/>
      <c r="QF72" s="236"/>
      <c r="QG72" s="236"/>
      <c r="QH72" s="236"/>
      <c r="QI72" s="236"/>
      <c r="QJ72" s="236"/>
      <c r="QK72" s="236"/>
      <c r="QL72" s="236"/>
      <c r="QM72" s="236"/>
      <c r="QN72" s="236"/>
      <c r="QO72" s="236"/>
      <c r="QP72" s="236"/>
      <c r="QQ72" s="236"/>
      <c r="QR72" s="236"/>
      <c r="QS72" s="236"/>
      <c r="QT72" s="236"/>
      <c r="QU72" s="236"/>
      <c r="QV72" s="236"/>
      <c r="QW72" s="236"/>
      <c r="QX72" s="236"/>
      <c r="QY72" s="236"/>
      <c r="QZ72" s="236"/>
      <c r="RA72" s="236"/>
      <c r="RB72" s="236"/>
      <c r="RC72" s="236"/>
      <c r="RD72" s="236"/>
      <c r="RE72" s="236"/>
      <c r="RF72" s="236"/>
      <c r="RG72" s="236"/>
      <c r="RH72" s="236"/>
      <c r="RI72" s="236"/>
      <c r="RJ72" s="236"/>
      <c r="RK72" s="236"/>
      <c r="RL72" s="236"/>
      <c r="RM72" s="236"/>
      <c r="RN72" s="236"/>
      <c r="RO72" s="236"/>
      <c r="RP72" s="236"/>
      <c r="RQ72" s="236"/>
      <c r="RR72" s="236"/>
      <c r="RS72" s="236"/>
      <c r="RT72" s="236"/>
      <c r="RU72" s="236"/>
      <c r="RV72" s="236"/>
      <c r="RW72" s="236"/>
      <c r="RX72" s="236"/>
      <c r="RY72" s="236"/>
      <c r="RZ72" s="236"/>
      <c r="SA72" s="236"/>
      <c r="SB72" s="236"/>
      <c r="SC72" s="236"/>
      <c r="SD72" s="236"/>
      <c r="SE72" s="236"/>
      <c r="SF72" s="236"/>
      <c r="SG72" s="236"/>
      <c r="SH72" s="236"/>
      <c r="SI72" s="236"/>
      <c r="SJ72" s="236"/>
      <c r="SK72" s="236"/>
      <c r="SL72" s="236"/>
      <c r="SM72" s="236"/>
      <c r="SN72" s="236"/>
      <c r="SO72" s="236"/>
      <c r="SP72" s="236"/>
      <c r="SQ72" s="236"/>
      <c r="SR72" s="236"/>
      <c r="SS72" s="236"/>
      <c r="ST72" s="236"/>
      <c r="SU72" s="236"/>
      <c r="SV72" s="236"/>
      <c r="SW72" s="236"/>
      <c r="SX72" s="236"/>
      <c r="SY72" s="236"/>
      <c r="SZ72" s="236"/>
      <c r="TA72" s="236"/>
      <c r="TB72" s="236"/>
      <c r="TC72" s="236"/>
      <c r="TD72" s="236"/>
      <c r="TE72" s="236"/>
      <c r="TF72" s="236"/>
      <c r="TG72" s="236"/>
      <c r="TH72" s="236"/>
      <c r="TI72" s="236"/>
      <c r="TJ72" s="236"/>
      <c r="TK72" s="236"/>
      <c r="TL72" s="236"/>
      <c r="TM72" s="236"/>
      <c r="TN72" s="236"/>
      <c r="TO72" s="236"/>
      <c r="TP72" s="236"/>
      <c r="TQ72" s="236"/>
      <c r="TR72" s="236"/>
      <c r="TS72" s="236"/>
      <c r="TT72" s="236"/>
      <c r="TU72" s="236"/>
      <c r="TV72" s="236"/>
      <c r="TW72" s="236"/>
      <c r="TX72" s="236"/>
      <c r="TY72" s="236"/>
      <c r="TZ72" s="236"/>
      <c r="UA72" s="236"/>
      <c r="UB72" s="236"/>
      <c r="UC72" s="236"/>
      <c r="UD72" s="236"/>
      <c r="UE72" s="236"/>
      <c r="UF72" s="236"/>
      <c r="UG72" s="236"/>
      <c r="UH72" s="236"/>
      <c r="UI72" s="236"/>
      <c r="UJ72" s="236"/>
      <c r="UK72" s="236"/>
      <c r="UL72" s="236"/>
      <c r="UM72" s="236"/>
      <c r="UN72" s="236"/>
      <c r="UO72" s="236"/>
      <c r="UP72" s="236"/>
      <c r="UQ72" s="236"/>
      <c r="UR72" s="236"/>
      <c r="US72" s="236"/>
      <c r="UT72" s="236"/>
      <c r="UU72" s="236"/>
      <c r="UV72" s="236"/>
      <c r="UW72" s="236"/>
      <c r="UX72" s="236"/>
      <c r="UY72" s="236"/>
      <c r="UZ72" s="236"/>
      <c r="VA72" s="236"/>
      <c r="VB72" s="236"/>
      <c r="VC72" s="236"/>
      <c r="VD72" s="236"/>
      <c r="VE72" s="236"/>
      <c r="VF72" s="236"/>
      <c r="VG72" s="236"/>
      <c r="VH72" s="236"/>
      <c r="VI72" s="236"/>
      <c r="VJ72" s="236"/>
      <c r="VK72" s="236"/>
      <c r="VL72" s="236"/>
      <c r="VM72" s="236"/>
      <c r="VN72" s="236"/>
      <c r="VO72" s="236"/>
      <c r="VP72" s="236"/>
      <c r="VQ72" s="236"/>
      <c r="VR72" s="236"/>
      <c r="VS72" s="236"/>
      <c r="VT72" s="236"/>
      <c r="VU72" s="236"/>
      <c r="VV72" s="236"/>
      <c r="VW72" s="236"/>
      <c r="VX72" s="236"/>
      <c r="VY72" s="236"/>
      <c r="VZ72" s="236"/>
      <c r="WA72" s="236"/>
      <c r="WB72" s="236"/>
      <c r="WC72" s="236"/>
      <c r="WD72" s="236"/>
      <c r="WE72" s="236"/>
      <c r="WF72" s="236"/>
      <c r="WG72" s="236"/>
      <c r="WH72" s="236"/>
      <c r="WI72" s="236"/>
      <c r="WJ72" s="236"/>
      <c r="WK72" s="236"/>
      <c r="WL72" s="236"/>
      <c r="WM72" s="236"/>
      <c r="WN72" s="236"/>
      <c r="WO72" s="236"/>
      <c r="WP72" s="236"/>
      <c r="WQ72" s="236"/>
      <c r="WR72" s="236"/>
      <c r="WS72" s="236"/>
      <c r="WT72" s="236"/>
      <c r="WU72" s="236"/>
      <c r="WV72" s="236"/>
      <c r="WW72" s="236"/>
      <c r="WX72" s="236"/>
      <c r="WY72" s="236"/>
      <c r="WZ72" s="236"/>
      <c r="XA72" s="236"/>
      <c r="XB72" s="236"/>
      <c r="XC72" s="236"/>
      <c r="XD72" s="236"/>
      <c r="XE72" s="236"/>
      <c r="XF72" s="236"/>
      <c r="XG72" s="236"/>
      <c r="XH72" s="236"/>
      <c r="XI72" s="236"/>
      <c r="XJ72" s="236"/>
      <c r="XK72" s="236"/>
      <c r="XL72" s="236"/>
      <c r="XM72" s="236"/>
      <c r="XN72" s="236"/>
      <c r="XO72" s="236"/>
      <c r="XP72" s="236"/>
      <c r="XQ72" s="236"/>
      <c r="XR72" s="236"/>
      <c r="XS72" s="236"/>
      <c r="XT72" s="236"/>
      <c r="XU72" s="236"/>
      <c r="XV72" s="236"/>
      <c r="XW72" s="236"/>
      <c r="XX72" s="236"/>
      <c r="XY72" s="236"/>
      <c r="XZ72" s="236"/>
      <c r="YA72" s="236"/>
      <c r="YB72" s="236"/>
      <c r="YC72" s="236"/>
      <c r="YD72" s="236"/>
      <c r="YE72" s="236"/>
      <c r="YF72" s="236"/>
      <c r="YG72" s="236"/>
      <c r="YH72" s="236"/>
      <c r="YI72" s="236"/>
      <c r="YJ72" s="236"/>
      <c r="YK72" s="236"/>
      <c r="YL72" s="236"/>
      <c r="YM72" s="236"/>
      <c r="YN72" s="236"/>
      <c r="YO72" s="236"/>
      <c r="YP72" s="236"/>
      <c r="YQ72" s="236"/>
      <c r="YR72" s="236"/>
      <c r="YS72" s="236"/>
      <c r="YT72" s="236"/>
      <c r="YU72" s="236"/>
      <c r="YV72" s="236"/>
      <c r="YW72" s="236"/>
      <c r="YX72" s="236"/>
      <c r="YY72" s="236"/>
      <c r="YZ72" s="236"/>
      <c r="ZA72" s="236"/>
      <c r="ZB72" s="236"/>
      <c r="ZC72" s="236"/>
      <c r="ZD72" s="236"/>
      <c r="ZE72" s="236"/>
      <c r="ZF72" s="236"/>
      <c r="ZG72" s="236"/>
      <c r="ZH72" s="236"/>
      <c r="ZI72" s="236"/>
      <c r="ZJ72" s="236"/>
      <c r="ZK72" s="236"/>
      <c r="ZL72" s="236"/>
      <c r="ZM72" s="236"/>
      <c r="ZN72" s="236"/>
      <c r="ZO72" s="236"/>
      <c r="ZP72" s="236"/>
      <c r="ZQ72" s="236"/>
      <c r="ZR72" s="236"/>
      <c r="ZS72" s="236"/>
      <c r="ZT72" s="236"/>
      <c r="ZU72" s="236"/>
      <c r="ZV72" s="236"/>
      <c r="ZW72" s="236"/>
      <c r="ZX72" s="236"/>
      <c r="ZY72" s="236"/>
      <c r="ZZ72" s="236"/>
      <c r="AAA72" s="236"/>
      <c r="AAB72" s="236"/>
      <c r="AAC72" s="236"/>
      <c r="AAD72" s="236"/>
      <c r="AAE72" s="236"/>
      <c r="AAF72" s="236"/>
      <c r="AAG72" s="236"/>
      <c r="AAH72" s="236"/>
      <c r="AAI72" s="236"/>
      <c r="AAJ72" s="236"/>
      <c r="AAK72" s="236"/>
      <c r="AAL72" s="236"/>
      <c r="AAM72" s="236"/>
      <c r="AAN72" s="236"/>
      <c r="AAO72" s="236"/>
      <c r="AAP72" s="236"/>
      <c r="AAQ72" s="236"/>
      <c r="AAR72" s="236"/>
      <c r="AAS72" s="236"/>
      <c r="AAT72" s="236"/>
      <c r="AAU72" s="236"/>
      <c r="AAV72" s="236"/>
      <c r="AAW72" s="236"/>
      <c r="AAX72" s="236"/>
      <c r="AAY72" s="236"/>
      <c r="AAZ72" s="236"/>
      <c r="ABA72" s="236"/>
      <c r="ABB72" s="236"/>
      <c r="ABC72" s="236"/>
      <c r="ABD72" s="236"/>
      <c r="ABE72" s="236"/>
      <c r="ABF72" s="236"/>
      <c r="ABG72" s="236"/>
      <c r="ABH72" s="236"/>
      <c r="ABI72" s="236"/>
      <c r="ABJ72" s="236"/>
      <c r="ABK72" s="236"/>
      <c r="ABL72" s="236"/>
      <c r="ABM72" s="236"/>
      <c r="ABN72" s="236"/>
      <c r="ABO72" s="236"/>
      <c r="ABP72" s="236"/>
      <c r="ABQ72" s="236"/>
      <c r="ABR72" s="236"/>
      <c r="ABS72" s="236"/>
      <c r="ABT72" s="236"/>
      <c r="ABU72" s="236"/>
      <c r="ABV72" s="236"/>
      <c r="ABW72" s="236"/>
      <c r="ABX72" s="236"/>
      <c r="ABY72" s="236"/>
      <c r="ABZ72" s="236"/>
      <c r="ACA72" s="236"/>
      <c r="ACB72" s="236"/>
      <c r="ACC72" s="236"/>
      <c r="ACD72" s="236"/>
      <c r="ACE72" s="236"/>
      <c r="ACF72" s="236"/>
      <c r="ACG72" s="236"/>
      <c r="ACH72" s="236"/>
      <c r="ACI72" s="236"/>
      <c r="ACJ72" s="236"/>
      <c r="ACK72" s="236"/>
      <c r="ACL72" s="236"/>
      <c r="ACM72" s="236"/>
      <c r="ACN72" s="236"/>
      <c r="ACO72" s="236"/>
      <c r="ACP72" s="236"/>
      <c r="ACQ72" s="236"/>
      <c r="ACR72" s="236"/>
      <c r="ACS72" s="236"/>
      <c r="ACT72" s="236"/>
      <c r="ACU72" s="236"/>
      <c r="ACV72" s="236"/>
      <c r="ACW72" s="236"/>
      <c r="ACX72" s="236"/>
      <c r="ACY72" s="236"/>
      <c r="ACZ72" s="236"/>
      <c r="ADA72" s="236"/>
      <c r="ADB72" s="236"/>
      <c r="ADC72" s="236"/>
      <c r="ADD72" s="236"/>
      <c r="ADE72" s="236"/>
      <c r="ADF72" s="236"/>
      <c r="ADG72" s="236"/>
      <c r="ADH72" s="236"/>
      <c r="ADI72" s="236"/>
      <c r="ADJ72" s="236"/>
      <c r="ADK72" s="236"/>
      <c r="ADL72" s="236"/>
      <c r="ADM72" s="236"/>
      <c r="ADN72" s="236"/>
      <c r="ADO72" s="236"/>
      <c r="ADP72" s="236"/>
      <c r="ADQ72" s="236"/>
      <c r="ADR72" s="236"/>
      <c r="ADS72" s="236"/>
      <c r="ADT72" s="236"/>
      <c r="ADU72" s="236"/>
      <c r="ADV72" s="236"/>
      <c r="ADW72" s="236"/>
      <c r="ADX72" s="236"/>
      <c r="ADY72" s="236"/>
      <c r="ADZ72" s="236"/>
      <c r="AEA72" s="236"/>
      <c r="AEB72" s="236"/>
      <c r="AEC72" s="236"/>
      <c r="AED72" s="236"/>
      <c r="AEE72" s="236"/>
      <c r="AEF72" s="236"/>
      <c r="AEG72" s="236"/>
      <c r="AEH72" s="236"/>
      <c r="AEI72" s="236"/>
      <c r="AEJ72" s="236"/>
      <c r="AEK72" s="236"/>
      <c r="AEL72" s="236"/>
      <c r="AEM72" s="236"/>
      <c r="AEN72" s="236"/>
      <c r="AEO72" s="236"/>
      <c r="AEP72" s="236"/>
      <c r="AEQ72" s="236"/>
      <c r="AER72" s="236"/>
      <c r="AES72" s="236"/>
      <c r="AET72" s="236"/>
      <c r="AEU72" s="236"/>
      <c r="AEV72" s="236"/>
      <c r="AEW72" s="236"/>
      <c r="AEX72" s="236"/>
      <c r="AEY72" s="236"/>
      <c r="AEZ72" s="236"/>
      <c r="AFA72" s="236"/>
      <c r="AFB72" s="236"/>
      <c r="AFC72" s="236"/>
      <c r="AFD72" s="236"/>
      <c r="AFE72" s="236"/>
      <c r="AFF72" s="236"/>
      <c r="AFG72" s="236"/>
      <c r="AFH72" s="236"/>
      <c r="AFI72" s="236"/>
      <c r="AFJ72" s="236"/>
      <c r="AFK72" s="236"/>
      <c r="AFL72" s="236"/>
      <c r="AFM72" s="236"/>
      <c r="AFN72" s="236"/>
      <c r="AFO72" s="236"/>
      <c r="AFP72" s="236"/>
      <c r="AFQ72" s="236"/>
      <c r="AFR72" s="236"/>
      <c r="AFS72" s="236"/>
      <c r="AFT72" s="236"/>
      <c r="AFU72" s="236"/>
      <c r="AFV72" s="236"/>
      <c r="AFW72" s="236"/>
      <c r="AFX72" s="236"/>
      <c r="AFY72" s="236"/>
      <c r="AFZ72" s="236"/>
      <c r="AGA72" s="236"/>
      <c r="AGB72" s="236"/>
      <c r="AGC72" s="236"/>
      <c r="AGD72" s="236"/>
      <c r="AGE72" s="236"/>
      <c r="AGF72" s="236"/>
      <c r="AGG72" s="236"/>
      <c r="AGH72" s="236"/>
      <c r="AGI72" s="236"/>
      <c r="AGJ72" s="236"/>
      <c r="AGK72" s="236"/>
      <c r="AGL72" s="236"/>
      <c r="AGM72" s="236"/>
      <c r="AGN72" s="236"/>
      <c r="AGO72" s="236"/>
      <c r="AGP72" s="236"/>
      <c r="AGQ72" s="236"/>
      <c r="AGR72" s="236"/>
      <c r="AGS72" s="236"/>
      <c r="AGT72" s="236"/>
      <c r="AGU72" s="236"/>
      <c r="AGV72" s="236"/>
      <c r="AGW72" s="236"/>
      <c r="AGX72" s="236"/>
      <c r="AGY72" s="236"/>
      <c r="AGZ72" s="236"/>
      <c r="AHA72" s="236"/>
      <c r="AHB72" s="236"/>
      <c r="AHC72" s="236"/>
      <c r="AHD72" s="236"/>
      <c r="AHE72" s="236"/>
      <c r="AHF72" s="236"/>
      <c r="AHG72" s="236"/>
      <c r="AHH72" s="236"/>
      <c r="AHI72" s="236"/>
      <c r="AHJ72" s="236"/>
      <c r="AHK72" s="236"/>
      <c r="AHL72" s="236"/>
      <c r="AHM72" s="236"/>
      <c r="AHN72" s="236"/>
      <c r="AHO72" s="236"/>
      <c r="AHP72" s="236"/>
    </row>
    <row r="73" spans="1:900" s="56" customFormat="1" ht="31.75" customHeight="1" x14ac:dyDescent="0.75">
      <c r="A73" s="1990" t="s">
        <v>97</v>
      </c>
      <c r="B73" s="2112" t="s">
        <v>38</v>
      </c>
      <c r="C73" s="377">
        <v>9.1</v>
      </c>
      <c r="D73" s="403" t="s">
        <v>37</v>
      </c>
      <c r="E73" s="425" t="s">
        <v>23</v>
      </c>
      <c r="F73" s="425" t="s">
        <v>6</v>
      </c>
      <c r="G73" s="214">
        <f t="array" ref="G73">INDEX('Salary . staff rates'!$A$6:$C$28,MATCH(1,('Salary . staff rates'!$A$6:$A$28=E73)*('Salary . staff rates'!$B$6:$B$28=F73),0),3)</f>
        <v>65000</v>
      </c>
      <c r="H73" s="214">
        <f t="shared" ref="H73:H83" si="60">IF(E73="External",G73,G73/working_days*(1+loading_factor))</f>
        <v>456.14035087719299</v>
      </c>
      <c r="I73" s="345" t="s">
        <v>0</v>
      </c>
      <c r="J73" s="346" t="s">
        <v>0</v>
      </c>
      <c r="K73" s="433">
        <v>0</v>
      </c>
      <c r="L73" s="347">
        <f t="shared" si="16"/>
        <v>0</v>
      </c>
      <c r="M73" s="348" t="s">
        <v>31</v>
      </c>
      <c r="N73" s="349">
        <f>IF(M73="Yes",L73*'Salary . staff rates'!$C$34,0)</f>
        <v>0</v>
      </c>
      <c r="O73" s="55"/>
      <c r="P73" s="1848">
        <v>1</v>
      </c>
      <c r="Q73" s="1848">
        <v>1</v>
      </c>
      <c r="R73" s="55"/>
      <c r="S73" s="55"/>
      <c r="T73" s="55"/>
      <c r="U73" s="55"/>
      <c r="V73" s="55"/>
      <c r="W73" s="156"/>
      <c r="X73" s="18"/>
      <c r="Y73" s="1848">
        <f t="shared" ref="Y73:Y77" si="61">IF(L73&lt;&gt;"",L73*P73,"")</f>
        <v>0</v>
      </c>
      <c r="Z73" s="1848">
        <f t="shared" ref="Z73:Z77" si="62">IF(N73&lt;&gt;"",N73*P73,"")</f>
        <v>0</v>
      </c>
      <c r="AA73" s="18"/>
      <c r="AB73" s="1848">
        <f t="shared" ref="AB73:AB77" si="63">IF(L73&lt;&gt;"",L73*Q73,"")</f>
        <v>0</v>
      </c>
      <c r="AC73" s="1848">
        <f t="shared" ref="AC73:AC77" si="64">IF(N73&lt;&gt;"",N73*Q73,"")</f>
        <v>0</v>
      </c>
      <c r="AD73" s="18"/>
      <c r="AE73" s="18"/>
      <c r="AF73" s="18"/>
      <c r="AG73" s="18"/>
      <c r="AH73" s="18"/>
      <c r="AI73" s="18"/>
      <c r="AJ73" s="18"/>
      <c r="AL73" s="221"/>
      <c r="AN73" s="1015">
        <f t="shared" ref="AN73:AN77" si="65">IF(W73=1,0,Y73)</f>
        <v>0</v>
      </c>
      <c r="AO73" s="1015">
        <f t="shared" ref="AO73:AO77" si="66">IF(W73=1,0,Z73)</f>
        <v>0</v>
      </c>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c r="KJ73" s="79"/>
      <c r="KK73" s="79"/>
      <c r="KL73" s="79"/>
      <c r="KM73" s="79"/>
      <c r="KN73" s="79"/>
      <c r="KO73" s="79"/>
      <c r="KP73" s="79"/>
      <c r="KQ73" s="79"/>
      <c r="KR73" s="79"/>
      <c r="KS73" s="79"/>
      <c r="KT73" s="79"/>
      <c r="KU73" s="79"/>
      <c r="KV73" s="79"/>
      <c r="KW73" s="79"/>
      <c r="KX73" s="79"/>
      <c r="KY73" s="79"/>
      <c r="KZ73" s="79"/>
      <c r="LA73" s="79"/>
      <c r="LB73" s="79"/>
      <c r="LC73" s="79"/>
      <c r="LD73" s="79"/>
      <c r="LE73" s="79"/>
      <c r="LF73" s="79"/>
      <c r="LG73" s="79"/>
      <c r="LH73" s="79"/>
      <c r="LI73" s="79"/>
      <c r="LJ73" s="79"/>
      <c r="LK73" s="79"/>
      <c r="LL73" s="79"/>
      <c r="LM73" s="79"/>
      <c r="LN73" s="79"/>
      <c r="LO73" s="79"/>
      <c r="LP73" s="79"/>
      <c r="LQ73" s="79"/>
      <c r="LR73" s="79"/>
      <c r="LS73" s="79"/>
      <c r="LT73" s="79"/>
      <c r="LU73" s="79"/>
      <c r="LV73" s="79"/>
      <c r="LW73" s="79"/>
      <c r="LX73" s="79"/>
      <c r="LY73" s="79"/>
      <c r="LZ73" s="79"/>
      <c r="MA73" s="79"/>
      <c r="MB73" s="79"/>
      <c r="MC73" s="79"/>
      <c r="MD73" s="79"/>
      <c r="ME73" s="79"/>
      <c r="MF73" s="79"/>
      <c r="MG73" s="79"/>
      <c r="MH73" s="79"/>
      <c r="MI73" s="79"/>
      <c r="MJ73" s="79"/>
      <c r="MK73" s="79"/>
      <c r="ML73" s="79"/>
      <c r="MM73" s="79"/>
      <c r="MN73" s="79"/>
      <c r="MO73" s="79"/>
      <c r="MP73" s="79"/>
      <c r="MQ73" s="79"/>
      <c r="MR73" s="79"/>
      <c r="MS73" s="79"/>
      <c r="MT73" s="79"/>
      <c r="MU73" s="79"/>
      <c r="MV73" s="79"/>
      <c r="MW73" s="79"/>
      <c r="MX73" s="79"/>
      <c r="MY73" s="79"/>
      <c r="MZ73" s="79"/>
      <c r="NA73" s="79"/>
      <c r="NB73" s="79"/>
      <c r="NC73" s="79"/>
      <c r="ND73" s="79"/>
      <c r="NE73" s="79"/>
      <c r="NF73" s="79"/>
      <c r="NG73" s="79"/>
      <c r="NH73" s="79"/>
      <c r="NI73" s="79"/>
      <c r="NJ73" s="79"/>
      <c r="NK73" s="79"/>
      <c r="NL73" s="79"/>
      <c r="NM73" s="79"/>
      <c r="NN73" s="79"/>
      <c r="NO73" s="79"/>
      <c r="NP73" s="79"/>
      <c r="NQ73" s="79"/>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c r="RR73" s="79"/>
      <c r="RS73" s="79"/>
      <c r="RT73" s="79"/>
      <c r="RU73" s="79"/>
      <c r="RV73" s="79"/>
      <c r="RW73" s="79"/>
      <c r="RX73" s="79"/>
      <c r="RY73" s="79"/>
      <c r="RZ73" s="79"/>
      <c r="SA73" s="79"/>
      <c r="SB73" s="79"/>
      <c r="SC73" s="79"/>
      <c r="SD73" s="79"/>
      <c r="SE73" s="79"/>
      <c r="SF73" s="79"/>
      <c r="SG73" s="79"/>
      <c r="SH73" s="79"/>
      <c r="SI73" s="79"/>
      <c r="SJ73" s="79"/>
      <c r="SK73" s="79"/>
      <c r="SL73" s="79"/>
      <c r="SM73" s="79"/>
      <c r="SN73" s="79"/>
      <c r="SO73" s="79"/>
      <c r="SP73" s="79"/>
      <c r="SQ73" s="79"/>
      <c r="SR73" s="79"/>
      <c r="SS73" s="79"/>
      <c r="ST73" s="79"/>
      <c r="SU73" s="79"/>
      <c r="SV73" s="79"/>
      <c r="SW73" s="79"/>
      <c r="SX73" s="79"/>
      <c r="SY73" s="79"/>
      <c r="SZ73" s="79"/>
      <c r="TA73" s="79"/>
      <c r="TB73" s="79"/>
      <c r="TC73" s="79"/>
      <c r="TD73" s="79"/>
      <c r="TE73" s="79"/>
      <c r="TF73" s="79"/>
      <c r="TG73" s="79"/>
      <c r="TH73" s="79"/>
      <c r="TI73" s="79"/>
      <c r="TJ73" s="79"/>
      <c r="TK73" s="79"/>
      <c r="TL73" s="79"/>
      <c r="TM73" s="79"/>
      <c r="TN73" s="79"/>
      <c r="TO73" s="79"/>
      <c r="TP73" s="79"/>
      <c r="TQ73" s="79"/>
      <c r="TR73" s="79"/>
      <c r="TS73" s="79"/>
      <c r="TT73" s="79"/>
      <c r="TU73" s="79"/>
      <c r="TV73" s="79"/>
      <c r="TW73" s="79"/>
      <c r="TX73" s="79"/>
      <c r="TY73" s="79"/>
      <c r="TZ73" s="79"/>
      <c r="UA73" s="79"/>
      <c r="UB73" s="79"/>
      <c r="UC73" s="79"/>
      <c r="UD73" s="79"/>
      <c r="UE73" s="79"/>
      <c r="UF73" s="79"/>
      <c r="UG73" s="79"/>
      <c r="UH73" s="79"/>
      <c r="UI73" s="79"/>
      <c r="UJ73" s="79"/>
      <c r="UK73" s="79"/>
      <c r="UL73" s="79"/>
      <c r="UM73" s="79"/>
      <c r="UN73" s="79"/>
      <c r="UO73" s="79"/>
      <c r="UP73" s="79"/>
      <c r="UQ73" s="79"/>
      <c r="UR73" s="79"/>
      <c r="US73" s="79"/>
      <c r="UT73" s="79"/>
      <c r="UU73" s="79"/>
      <c r="UV73" s="79"/>
      <c r="UW73" s="79"/>
      <c r="UX73" s="79"/>
      <c r="UY73" s="79"/>
      <c r="UZ73" s="79"/>
      <c r="VA73" s="79"/>
      <c r="VB73" s="79"/>
      <c r="VC73" s="79"/>
      <c r="VD73" s="79"/>
      <c r="VE73" s="79"/>
      <c r="VF73" s="79"/>
      <c r="VG73" s="79"/>
      <c r="VH73" s="79"/>
      <c r="VI73" s="79"/>
      <c r="VJ73" s="79"/>
      <c r="VK73" s="79"/>
      <c r="VL73" s="79"/>
      <c r="VM73" s="79"/>
      <c r="VN73" s="79"/>
      <c r="VO73" s="79"/>
      <c r="VP73" s="79"/>
      <c r="VQ73" s="79"/>
      <c r="VR73" s="79"/>
      <c r="VS73" s="79"/>
      <c r="VT73" s="79"/>
      <c r="VU73" s="79"/>
      <c r="VV73" s="79"/>
      <c r="VW73" s="79"/>
      <c r="VX73" s="79"/>
      <c r="VY73" s="79"/>
      <c r="VZ73" s="79"/>
      <c r="WA73" s="79"/>
      <c r="WB73" s="79"/>
      <c r="WC73" s="79"/>
      <c r="WD73" s="79"/>
      <c r="WE73" s="79"/>
      <c r="WF73" s="79"/>
      <c r="WG73" s="79"/>
      <c r="WH73" s="79"/>
      <c r="WI73" s="79"/>
      <c r="WJ73" s="79"/>
      <c r="WK73" s="79"/>
      <c r="WL73" s="79"/>
      <c r="WM73" s="79"/>
      <c r="WN73" s="79"/>
      <c r="WO73" s="79"/>
      <c r="WP73" s="79"/>
      <c r="WQ73" s="79"/>
      <c r="WR73" s="79"/>
      <c r="WS73" s="79"/>
      <c r="WT73" s="79"/>
      <c r="WU73" s="79"/>
      <c r="WV73" s="79"/>
      <c r="WW73" s="79"/>
      <c r="WX73" s="79"/>
      <c r="WY73" s="79"/>
      <c r="WZ73" s="79"/>
      <c r="XA73" s="79"/>
      <c r="XB73" s="79"/>
      <c r="XC73" s="79"/>
      <c r="XD73" s="79"/>
      <c r="XE73" s="79"/>
      <c r="XF73" s="79"/>
      <c r="XG73" s="79"/>
      <c r="XH73" s="79"/>
      <c r="XI73" s="79"/>
      <c r="XJ73" s="79"/>
      <c r="XK73" s="79"/>
      <c r="XL73" s="79"/>
      <c r="XM73" s="79"/>
      <c r="XN73" s="79"/>
      <c r="XO73" s="79"/>
      <c r="XP73" s="79"/>
      <c r="XQ73" s="79"/>
      <c r="XR73" s="79"/>
      <c r="XS73" s="79"/>
      <c r="XT73" s="79"/>
      <c r="XU73" s="79"/>
      <c r="XV73" s="79"/>
      <c r="XW73" s="79"/>
      <c r="XX73" s="79"/>
      <c r="XY73" s="79"/>
      <c r="XZ73" s="79"/>
      <c r="YA73" s="79"/>
      <c r="YB73" s="79"/>
      <c r="YC73" s="79"/>
      <c r="YD73" s="79"/>
      <c r="YE73" s="79"/>
      <c r="YF73" s="79"/>
      <c r="YG73" s="79"/>
      <c r="YH73" s="79"/>
      <c r="YI73" s="79"/>
      <c r="YJ73" s="79"/>
      <c r="YK73" s="79"/>
      <c r="YL73" s="79"/>
      <c r="YM73" s="79"/>
      <c r="YN73" s="79"/>
      <c r="YO73" s="79"/>
      <c r="YP73" s="79"/>
      <c r="YQ73" s="79"/>
      <c r="YR73" s="79"/>
      <c r="YS73" s="79"/>
      <c r="YT73" s="79"/>
      <c r="YU73" s="79"/>
      <c r="YV73" s="79"/>
      <c r="YW73" s="79"/>
      <c r="YX73" s="79"/>
      <c r="YY73" s="79"/>
      <c r="YZ73" s="79"/>
      <c r="ZA73" s="79"/>
      <c r="ZB73" s="79"/>
      <c r="ZC73" s="79"/>
      <c r="ZD73" s="79"/>
      <c r="ZE73" s="79"/>
      <c r="ZF73" s="79"/>
      <c r="ZG73" s="79"/>
      <c r="ZH73" s="79"/>
      <c r="ZI73" s="79"/>
      <c r="ZJ73" s="79"/>
      <c r="ZK73" s="79"/>
      <c r="ZL73" s="79"/>
      <c r="ZM73" s="79"/>
      <c r="ZN73" s="79"/>
      <c r="ZO73" s="79"/>
      <c r="ZP73" s="79"/>
      <c r="ZQ73" s="79"/>
      <c r="ZR73" s="79"/>
      <c r="ZS73" s="79"/>
      <c r="ZT73" s="79"/>
      <c r="ZU73" s="79"/>
      <c r="ZV73" s="79"/>
      <c r="ZW73" s="79"/>
      <c r="ZX73" s="79"/>
      <c r="ZY73" s="79"/>
      <c r="ZZ73" s="79"/>
      <c r="AAA73" s="79"/>
      <c r="AAB73" s="79"/>
      <c r="AAC73" s="79"/>
      <c r="AAD73" s="79"/>
      <c r="AAE73" s="79"/>
      <c r="AAF73" s="79"/>
      <c r="AAG73" s="79"/>
      <c r="AAH73" s="79"/>
      <c r="AAI73" s="79"/>
      <c r="AAJ73" s="79"/>
      <c r="AAK73" s="79"/>
      <c r="AAL73" s="79"/>
      <c r="AAM73" s="79"/>
      <c r="AAN73" s="79"/>
      <c r="AAO73" s="79"/>
      <c r="AAP73" s="79"/>
      <c r="AAQ73" s="79"/>
      <c r="AAR73" s="79"/>
      <c r="AAS73" s="79"/>
      <c r="AAT73" s="79"/>
      <c r="AAU73" s="79"/>
      <c r="AAV73" s="79"/>
      <c r="AAW73" s="79"/>
      <c r="AAX73" s="79"/>
      <c r="AAY73" s="79"/>
      <c r="AAZ73" s="79"/>
      <c r="ABA73" s="79"/>
      <c r="ABB73" s="79"/>
      <c r="ABC73" s="79"/>
      <c r="ABD73" s="79"/>
      <c r="ABE73" s="79"/>
      <c r="ABF73" s="79"/>
      <c r="ABG73" s="79"/>
      <c r="ABH73" s="79"/>
      <c r="ABI73" s="79"/>
      <c r="ABJ73" s="79"/>
      <c r="ABK73" s="79"/>
      <c r="ABL73" s="79"/>
      <c r="ABM73" s="79"/>
      <c r="ABN73" s="79"/>
      <c r="ABO73" s="79"/>
      <c r="ABP73" s="79"/>
      <c r="ABQ73" s="79"/>
      <c r="ABR73" s="79"/>
      <c r="ABS73" s="79"/>
      <c r="ABT73" s="79"/>
      <c r="ABU73" s="79"/>
      <c r="ABV73" s="79"/>
      <c r="ABW73" s="79"/>
      <c r="ABX73" s="79"/>
      <c r="ABY73" s="79"/>
      <c r="ABZ73" s="79"/>
      <c r="ACA73" s="79"/>
      <c r="ACB73" s="79"/>
      <c r="ACC73" s="79"/>
      <c r="ACD73" s="79"/>
      <c r="ACE73" s="79"/>
      <c r="ACF73" s="79"/>
      <c r="ACG73" s="79"/>
      <c r="ACH73" s="79"/>
      <c r="ACI73" s="79"/>
      <c r="ACJ73" s="79"/>
      <c r="ACK73" s="79"/>
      <c r="ACL73" s="79"/>
      <c r="ACM73" s="79"/>
      <c r="ACN73" s="79"/>
      <c r="ACO73" s="79"/>
      <c r="ACP73" s="79"/>
      <c r="ACQ73" s="79"/>
      <c r="ACR73" s="79"/>
      <c r="ACS73" s="79"/>
      <c r="ACT73" s="79"/>
      <c r="ACU73" s="79"/>
      <c r="ACV73" s="79"/>
      <c r="ACW73" s="79"/>
      <c r="ACX73" s="79"/>
      <c r="ACY73" s="79"/>
      <c r="ACZ73" s="79"/>
      <c r="ADA73" s="79"/>
      <c r="ADB73" s="79"/>
      <c r="ADC73" s="79"/>
      <c r="ADD73" s="79"/>
      <c r="ADE73" s="79"/>
      <c r="ADF73" s="79"/>
      <c r="ADG73" s="79"/>
      <c r="ADH73" s="79"/>
      <c r="ADI73" s="79"/>
      <c r="ADJ73" s="79"/>
      <c r="ADK73" s="79"/>
      <c r="ADL73" s="79"/>
      <c r="ADM73" s="79"/>
      <c r="ADN73" s="79"/>
      <c r="ADO73" s="79"/>
      <c r="ADP73" s="79"/>
      <c r="ADQ73" s="79"/>
      <c r="ADR73" s="79"/>
      <c r="ADS73" s="79"/>
      <c r="ADT73" s="79"/>
      <c r="ADU73" s="79"/>
      <c r="ADV73" s="79"/>
      <c r="ADW73" s="79"/>
      <c r="ADX73" s="79"/>
      <c r="ADY73" s="79"/>
      <c r="ADZ73" s="79"/>
      <c r="AEA73" s="79"/>
      <c r="AEB73" s="79"/>
      <c r="AEC73" s="79"/>
      <c r="AED73" s="79"/>
      <c r="AEE73" s="79"/>
      <c r="AEF73" s="79"/>
      <c r="AEG73" s="79"/>
      <c r="AEH73" s="79"/>
      <c r="AEI73" s="79"/>
      <c r="AEJ73" s="79"/>
      <c r="AEK73" s="79"/>
      <c r="AEL73" s="79"/>
      <c r="AEM73" s="79"/>
      <c r="AEN73" s="79"/>
      <c r="AEO73" s="79"/>
      <c r="AEP73" s="79"/>
      <c r="AEQ73" s="79"/>
      <c r="AER73" s="79"/>
      <c r="AES73" s="79"/>
      <c r="AET73" s="79"/>
      <c r="AEU73" s="79"/>
      <c r="AEV73" s="79"/>
      <c r="AEW73" s="79"/>
      <c r="AEX73" s="79"/>
      <c r="AEY73" s="79"/>
      <c r="AEZ73" s="79"/>
      <c r="AFA73" s="79"/>
      <c r="AFB73" s="79"/>
      <c r="AFC73" s="79"/>
      <c r="AFD73" s="79"/>
      <c r="AFE73" s="79"/>
      <c r="AFF73" s="79"/>
      <c r="AFG73" s="79"/>
      <c r="AFH73" s="79"/>
      <c r="AFI73" s="79"/>
      <c r="AFJ73" s="79"/>
      <c r="AFK73" s="79"/>
      <c r="AFL73" s="79"/>
      <c r="AFM73" s="79"/>
      <c r="AFN73" s="79"/>
      <c r="AFO73" s="79"/>
      <c r="AFP73" s="79"/>
      <c r="AFQ73" s="79"/>
      <c r="AFR73" s="79"/>
      <c r="AFS73" s="79"/>
      <c r="AFT73" s="79"/>
      <c r="AFU73" s="79"/>
      <c r="AFV73" s="79"/>
      <c r="AFW73" s="79"/>
      <c r="AFX73" s="79"/>
      <c r="AFY73" s="79"/>
      <c r="AFZ73" s="79"/>
      <c r="AGA73" s="79"/>
      <c r="AGB73" s="79"/>
      <c r="AGC73" s="79"/>
      <c r="AGD73" s="79"/>
      <c r="AGE73" s="79"/>
      <c r="AGF73" s="79"/>
      <c r="AGG73" s="79"/>
      <c r="AGH73" s="79"/>
      <c r="AGI73" s="79"/>
      <c r="AGJ73" s="79"/>
      <c r="AGK73" s="79"/>
      <c r="AGL73" s="79"/>
      <c r="AGM73" s="79"/>
      <c r="AGN73" s="79"/>
      <c r="AGO73" s="79"/>
      <c r="AGP73" s="79"/>
      <c r="AGQ73" s="79"/>
      <c r="AGR73" s="79"/>
      <c r="AGS73" s="79"/>
      <c r="AGT73" s="79"/>
      <c r="AGU73" s="79"/>
      <c r="AGV73" s="79"/>
      <c r="AGW73" s="79"/>
      <c r="AGX73" s="79"/>
      <c r="AGY73" s="79"/>
      <c r="AGZ73" s="79"/>
      <c r="AHA73" s="79"/>
      <c r="AHB73" s="79"/>
      <c r="AHC73" s="79"/>
      <c r="AHD73" s="79"/>
      <c r="AHE73" s="79"/>
      <c r="AHF73" s="79"/>
      <c r="AHG73" s="79"/>
      <c r="AHH73" s="79"/>
      <c r="AHI73" s="79"/>
      <c r="AHJ73" s="79"/>
      <c r="AHK73" s="79"/>
      <c r="AHL73" s="79"/>
      <c r="AHM73" s="79"/>
      <c r="AHN73" s="79"/>
      <c r="AHO73" s="79"/>
      <c r="AHP73" s="79"/>
    </row>
    <row r="74" spans="1:900" s="56" customFormat="1" ht="31.75" customHeight="1" x14ac:dyDescent="0.75">
      <c r="A74" s="1991"/>
      <c r="B74" s="2114"/>
      <c r="C74" s="2112">
        <v>9.1999999999999993</v>
      </c>
      <c r="D74" s="408" t="s">
        <v>39</v>
      </c>
      <c r="E74" s="425" t="s">
        <v>23</v>
      </c>
      <c r="F74" s="425" t="s">
        <v>6</v>
      </c>
      <c r="G74" s="214">
        <f t="array" ref="G74">INDEX('Salary . staff rates'!$A$6:$C$28,MATCH(1,('Salary . staff rates'!$A$6:$A$28=E74)*('Salary . staff rates'!$B$6:$B$28=F74),0),3)</f>
        <v>65000</v>
      </c>
      <c r="H74" s="214">
        <f t="shared" si="60"/>
        <v>456.14035087719299</v>
      </c>
      <c r="I74" s="345" t="s">
        <v>0</v>
      </c>
      <c r="J74" s="346" t="s">
        <v>0</v>
      </c>
      <c r="K74" s="433">
        <v>0</v>
      </c>
      <c r="L74" s="347">
        <f t="shared" si="16"/>
        <v>0</v>
      </c>
      <c r="M74" s="348" t="s">
        <v>31</v>
      </c>
      <c r="N74" s="349">
        <f>IF(M74="Yes",L74*'Salary . staff rates'!$C$34,0)</f>
        <v>0</v>
      </c>
      <c r="O74" s="55"/>
      <c r="P74" s="1848">
        <v>1</v>
      </c>
      <c r="Q74" s="1848">
        <v>1</v>
      </c>
      <c r="R74" s="55"/>
      <c r="S74" s="55"/>
      <c r="T74" s="55"/>
      <c r="U74" s="55"/>
      <c r="V74" s="55"/>
      <c r="W74" s="156"/>
      <c r="X74" s="18"/>
      <c r="Y74" s="1848">
        <f t="shared" si="61"/>
        <v>0</v>
      </c>
      <c r="Z74" s="1848">
        <f t="shared" si="62"/>
        <v>0</v>
      </c>
      <c r="AA74" s="18"/>
      <c r="AB74" s="1848">
        <f t="shared" si="63"/>
        <v>0</v>
      </c>
      <c r="AC74" s="1848">
        <f t="shared" si="64"/>
        <v>0</v>
      </c>
      <c r="AD74" s="18"/>
      <c r="AE74" s="18"/>
      <c r="AF74" s="18"/>
      <c r="AG74" s="18"/>
      <c r="AH74" s="18"/>
      <c r="AI74" s="18"/>
      <c r="AJ74" s="18"/>
      <c r="AL74" s="221"/>
      <c r="AN74" s="1015">
        <f t="shared" si="65"/>
        <v>0</v>
      </c>
      <c r="AO74" s="1015">
        <f t="shared" si="66"/>
        <v>0</v>
      </c>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c r="CJ74" s="79"/>
      <c r="CK74" s="79"/>
      <c r="CL74" s="79"/>
      <c r="CM74" s="79"/>
      <c r="CN74" s="79"/>
      <c r="CO74" s="79"/>
      <c r="CP74" s="79"/>
      <c r="CQ74" s="79"/>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79"/>
      <c r="EN74" s="79"/>
      <c r="EO74" s="79"/>
      <c r="EP74" s="79"/>
      <c r="EQ74" s="79"/>
      <c r="ER74" s="79"/>
      <c r="ES74" s="79"/>
      <c r="ET74" s="79"/>
      <c r="EU74" s="79"/>
      <c r="EV74" s="79"/>
      <c r="EW74" s="79"/>
      <c r="EX74" s="79"/>
      <c r="EY74" s="79"/>
      <c r="EZ74" s="79"/>
      <c r="FA74" s="79"/>
      <c r="FB74" s="79"/>
      <c r="FC74" s="79"/>
      <c r="FD74" s="79"/>
      <c r="FE74" s="79"/>
      <c r="FF74" s="79"/>
      <c r="FG74" s="79"/>
      <c r="FH74" s="79"/>
      <c r="FI74" s="79"/>
      <c r="FJ74" s="79"/>
      <c r="FK74" s="79"/>
      <c r="FL74" s="79"/>
      <c r="FM74" s="79"/>
      <c r="FN74" s="79"/>
      <c r="FO74" s="79"/>
      <c r="FP74" s="79"/>
      <c r="FQ74" s="79"/>
      <c r="FR74" s="79"/>
      <c r="FS74" s="79"/>
      <c r="FT74" s="79"/>
      <c r="FU74" s="79"/>
      <c r="FV74" s="79"/>
      <c r="FW74" s="79"/>
      <c r="FX74" s="79"/>
      <c r="FY74" s="79"/>
      <c r="FZ74" s="79"/>
      <c r="GA74" s="79"/>
      <c r="GB74" s="79"/>
      <c r="GC74" s="79"/>
      <c r="GD74" s="79"/>
      <c r="GE74" s="79"/>
      <c r="GF74" s="79"/>
      <c r="GG74" s="79"/>
      <c r="GH74" s="79"/>
      <c r="GI74" s="79"/>
      <c r="GJ74" s="79"/>
      <c r="GK74" s="79"/>
      <c r="GL74" s="79"/>
      <c r="GM74" s="79"/>
      <c r="GN74" s="79"/>
      <c r="GO74" s="79"/>
      <c r="GP74" s="79"/>
      <c r="GQ74" s="79"/>
      <c r="GR74" s="79"/>
      <c r="GS74" s="79"/>
      <c r="GT74" s="79"/>
      <c r="GU74" s="79"/>
      <c r="GV74" s="79"/>
      <c r="GW74" s="79"/>
      <c r="GX74" s="79"/>
      <c r="GY74" s="79"/>
      <c r="GZ74" s="79"/>
      <c r="HA74" s="79"/>
      <c r="HB74" s="79"/>
      <c r="HC74" s="79"/>
      <c r="HD74" s="79"/>
      <c r="HE74" s="79"/>
      <c r="HF74" s="79"/>
      <c r="HG74" s="79"/>
      <c r="HH74" s="79"/>
      <c r="HI74" s="79"/>
      <c r="HJ74" s="79"/>
      <c r="HK74" s="79"/>
      <c r="HL74" s="79"/>
      <c r="HM74" s="79"/>
      <c r="HN74" s="79"/>
      <c r="HO74" s="79"/>
      <c r="HP74" s="79"/>
      <c r="HQ74" s="79"/>
      <c r="HR74" s="79"/>
      <c r="HS74" s="79"/>
      <c r="HT74" s="79"/>
      <c r="HU74" s="79"/>
      <c r="HV74" s="79"/>
      <c r="HW74" s="79"/>
      <c r="HX74" s="79"/>
      <c r="HY74" s="79"/>
      <c r="HZ74" s="79"/>
      <c r="IA74" s="79"/>
      <c r="IB74" s="79"/>
      <c r="IC74" s="79"/>
      <c r="ID74" s="79"/>
      <c r="IE74" s="79"/>
      <c r="IF74" s="79"/>
      <c r="IG74" s="79"/>
      <c r="IH74" s="79"/>
      <c r="II74" s="79"/>
      <c r="IJ74" s="79"/>
      <c r="IK74" s="79"/>
      <c r="IL74" s="79"/>
      <c r="IM74" s="79"/>
      <c r="IN74" s="79"/>
      <c r="IO74" s="79"/>
      <c r="IP74" s="79"/>
      <c r="IQ74" s="79"/>
      <c r="IR74" s="79"/>
      <c r="IS74" s="79"/>
      <c r="IT74" s="79"/>
      <c r="IU74" s="79"/>
      <c r="IV74" s="79"/>
      <c r="IW74" s="79"/>
      <c r="IX74" s="79"/>
      <c r="IY74" s="79"/>
      <c r="IZ74" s="79"/>
      <c r="JA74" s="79"/>
      <c r="JB74" s="79"/>
      <c r="JC74" s="79"/>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c r="KJ74" s="79"/>
      <c r="KK74" s="79"/>
      <c r="KL74" s="79"/>
      <c r="KM74" s="79"/>
      <c r="KN74" s="79"/>
      <c r="KO74" s="79"/>
      <c r="KP74" s="79"/>
      <c r="KQ74" s="79"/>
      <c r="KR74" s="79"/>
      <c r="KS74" s="79"/>
      <c r="KT74" s="79"/>
      <c r="KU74" s="79"/>
      <c r="KV74" s="79"/>
      <c r="KW74" s="79"/>
      <c r="KX74" s="79"/>
      <c r="KY74" s="79"/>
      <c r="KZ74" s="79"/>
      <c r="LA74" s="79"/>
      <c r="LB74" s="79"/>
      <c r="LC74" s="79"/>
      <c r="LD74" s="79"/>
      <c r="LE74" s="79"/>
      <c r="LF74" s="79"/>
      <c r="LG74" s="79"/>
      <c r="LH74" s="79"/>
      <c r="LI74" s="79"/>
      <c r="LJ74" s="79"/>
      <c r="LK74" s="79"/>
      <c r="LL74" s="79"/>
      <c r="LM74" s="79"/>
      <c r="LN74" s="79"/>
      <c r="LO74" s="79"/>
      <c r="LP74" s="79"/>
      <c r="LQ74" s="79"/>
      <c r="LR74" s="79"/>
      <c r="LS74" s="79"/>
      <c r="LT74" s="79"/>
      <c r="LU74" s="79"/>
      <c r="LV74" s="79"/>
      <c r="LW74" s="79"/>
      <c r="LX74" s="79"/>
      <c r="LY74" s="79"/>
      <c r="LZ74" s="79"/>
      <c r="MA74" s="79"/>
      <c r="MB74" s="79"/>
      <c r="MC74" s="79"/>
      <c r="MD74" s="79"/>
      <c r="ME74" s="79"/>
      <c r="MF74" s="79"/>
      <c r="MG74" s="79"/>
      <c r="MH74" s="79"/>
      <c r="MI74" s="79"/>
      <c r="MJ74" s="79"/>
      <c r="MK74" s="79"/>
      <c r="ML74" s="79"/>
      <c r="MM74" s="79"/>
      <c r="MN74" s="79"/>
      <c r="MO74" s="79"/>
      <c r="MP74" s="79"/>
      <c r="MQ74" s="79"/>
      <c r="MR74" s="79"/>
      <c r="MS74" s="79"/>
      <c r="MT74" s="79"/>
      <c r="MU74" s="79"/>
      <c r="MV74" s="79"/>
      <c r="MW74" s="79"/>
      <c r="MX74" s="79"/>
      <c r="MY74" s="79"/>
      <c r="MZ74" s="79"/>
      <c r="NA74" s="79"/>
      <c r="NB74" s="79"/>
      <c r="NC74" s="79"/>
      <c r="ND74" s="79"/>
      <c r="NE74" s="79"/>
      <c r="NF74" s="79"/>
      <c r="NG74" s="79"/>
      <c r="NH74" s="79"/>
      <c r="NI74" s="79"/>
      <c r="NJ74" s="79"/>
      <c r="NK74" s="79"/>
      <c r="NL74" s="79"/>
      <c r="NM74" s="79"/>
      <c r="NN74" s="79"/>
      <c r="NO74" s="79"/>
      <c r="NP74" s="79"/>
      <c r="NQ74" s="79"/>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c r="RR74" s="79"/>
      <c r="RS74" s="79"/>
      <c r="RT74" s="79"/>
      <c r="RU74" s="79"/>
      <c r="RV74" s="79"/>
      <c r="RW74" s="79"/>
      <c r="RX74" s="79"/>
      <c r="RY74" s="79"/>
      <c r="RZ74" s="79"/>
      <c r="SA74" s="79"/>
      <c r="SB74" s="79"/>
      <c r="SC74" s="79"/>
      <c r="SD74" s="79"/>
      <c r="SE74" s="79"/>
      <c r="SF74" s="79"/>
      <c r="SG74" s="79"/>
      <c r="SH74" s="79"/>
      <c r="SI74" s="79"/>
      <c r="SJ74" s="79"/>
      <c r="SK74" s="79"/>
      <c r="SL74" s="79"/>
      <c r="SM74" s="79"/>
      <c r="SN74" s="79"/>
      <c r="SO74" s="79"/>
      <c r="SP74" s="79"/>
      <c r="SQ74" s="79"/>
      <c r="SR74" s="79"/>
      <c r="SS74" s="79"/>
      <c r="ST74" s="79"/>
      <c r="SU74" s="79"/>
      <c r="SV74" s="79"/>
      <c r="SW74" s="79"/>
      <c r="SX74" s="79"/>
      <c r="SY74" s="79"/>
      <c r="SZ74" s="79"/>
      <c r="TA74" s="79"/>
      <c r="TB74" s="79"/>
      <c r="TC74" s="79"/>
      <c r="TD74" s="79"/>
      <c r="TE74" s="79"/>
      <c r="TF74" s="79"/>
      <c r="TG74" s="79"/>
      <c r="TH74" s="79"/>
      <c r="TI74" s="79"/>
      <c r="TJ74" s="79"/>
      <c r="TK74" s="79"/>
      <c r="TL74" s="79"/>
      <c r="TM74" s="79"/>
      <c r="TN74" s="79"/>
      <c r="TO74" s="79"/>
      <c r="TP74" s="79"/>
      <c r="TQ74" s="79"/>
      <c r="TR74" s="79"/>
      <c r="TS74" s="79"/>
      <c r="TT74" s="79"/>
      <c r="TU74" s="79"/>
      <c r="TV74" s="79"/>
      <c r="TW74" s="79"/>
      <c r="TX74" s="79"/>
      <c r="TY74" s="79"/>
      <c r="TZ74" s="79"/>
      <c r="UA74" s="79"/>
      <c r="UB74" s="79"/>
      <c r="UC74" s="79"/>
      <c r="UD74" s="79"/>
      <c r="UE74" s="79"/>
      <c r="UF74" s="79"/>
      <c r="UG74" s="79"/>
      <c r="UH74" s="79"/>
      <c r="UI74" s="79"/>
      <c r="UJ74" s="79"/>
      <c r="UK74" s="79"/>
      <c r="UL74" s="79"/>
      <c r="UM74" s="79"/>
      <c r="UN74" s="79"/>
      <c r="UO74" s="79"/>
      <c r="UP74" s="79"/>
      <c r="UQ74" s="79"/>
      <c r="UR74" s="79"/>
      <c r="US74" s="79"/>
      <c r="UT74" s="79"/>
      <c r="UU74" s="79"/>
      <c r="UV74" s="79"/>
      <c r="UW74" s="79"/>
      <c r="UX74" s="79"/>
      <c r="UY74" s="79"/>
      <c r="UZ74" s="79"/>
      <c r="VA74" s="79"/>
      <c r="VB74" s="79"/>
      <c r="VC74" s="79"/>
      <c r="VD74" s="79"/>
      <c r="VE74" s="79"/>
      <c r="VF74" s="79"/>
      <c r="VG74" s="79"/>
      <c r="VH74" s="79"/>
      <c r="VI74" s="79"/>
      <c r="VJ74" s="79"/>
      <c r="VK74" s="79"/>
      <c r="VL74" s="79"/>
      <c r="VM74" s="79"/>
      <c r="VN74" s="79"/>
      <c r="VO74" s="79"/>
      <c r="VP74" s="79"/>
      <c r="VQ74" s="79"/>
      <c r="VR74" s="79"/>
      <c r="VS74" s="79"/>
      <c r="VT74" s="79"/>
      <c r="VU74" s="79"/>
      <c r="VV74" s="79"/>
      <c r="VW74" s="79"/>
      <c r="VX74" s="79"/>
      <c r="VY74" s="79"/>
      <c r="VZ74" s="79"/>
      <c r="WA74" s="79"/>
      <c r="WB74" s="79"/>
      <c r="WC74" s="79"/>
      <c r="WD74" s="79"/>
      <c r="WE74" s="79"/>
      <c r="WF74" s="79"/>
      <c r="WG74" s="79"/>
      <c r="WH74" s="79"/>
      <c r="WI74" s="79"/>
      <c r="WJ74" s="79"/>
      <c r="WK74" s="79"/>
      <c r="WL74" s="79"/>
      <c r="WM74" s="79"/>
      <c r="WN74" s="79"/>
      <c r="WO74" s="79"/>
      <c r="WP74" s="79"/>
      <c r="WQ74" s="79"/>
      <c r="WR74" s="79"/>
      <c r="WS74" s="79"/>
      <c r="WT74" s="79"/>
      <c r="WU74" s="79"/>
      <c r="WV74" s="79"/>
      <c r="WW74" s="79"/>
      <c r="WX74" s="79"/>
      <c r="WY74" s="79"/>
      <c r="WZ74" s="79"/>
      <c r="XA74" s="79"/>
      <c r="XB74" s="79"/>
      <c r="XC74" s="79"/>
      <c r="XD74" s="79"/>
      <c r="XE74" s="79"/>
      <c r="XF74" s="79"/>
      <c r="XG74" s="79"/>
      <c r="XH74" s="79"/>
      <c r="XI74" s="79"/>
      <c r="XJ74" s="79"/>
      <c r="XK74" s="79"/>
      <c r="XL74" s="79"/>
      <c r="XM74" s="79"/>
      <c r="XN74" s="79"/>
      <c r="XO74" s="79"/>
      <c r="XP74" s="79"/>
      <c r="XQ74" s="79"/>
      <c r="XR74" s="79"/>
      <c r="XS74" s="79"/>
      <c r="XT74" s="79"/>
      <c r="XU74" s="79"/>
      <c r="XV74" s="79"/>
      <c r="XW74" s="79"/>
      <c r="XX74" s="79"/>
      <c r="XY74" s="79"/>
      <c r="XZ74" s="79"/>
      <c r="YA74" s="79"/>
      <c r="YB74" s="79"/>
      <c r="YC74" s="79"/>
      <c r="YD74" s="79"/>
      <c r="YE74" s="79"/>
      <c r="YF74" s="79"/>
      <c r="YG74" s="79"/>
      <c r="YH74" s="79"/>
      <c r="YI74" s="79"/>
      <c r="YJ74" s="79"/>
      <c r="YK74" s="79"/>
      <c r="YL74" s="79"/>
      <c r="YM74" s="79"/>
      <c r="YN74" s="79"/>
      <c r="YO74" s="79"/>
      <c r="YP74" s="79"/>
      <c r="YQ74" s="79"/>
      <c r="YR74" s="79"/>
      <c r="YS74" s="79"/>
      <c r="YT74" s="79"/>
      <c r="YU74" s="79"/>
      <c r="YV74" s="79"/>
      <c r="YW74" s="79"/>
      <c r="YX74" s="79"/>
      <c r="YY74" s="79"/>
      <c r="YZ74" s="79"/>
      <c r="ZA74" s="79"/>
      <c r="ZB74" s="79"/>
      <c r="ZC74" s="79"/>
      <c r="ZD74" s="79"/>
      <c r="ZE74" s="79"/>
      <c r="ZF74" s="79"/>
      <c r="ZG74" s="79"/>
      <c r="ZH74" s="79"/>
      <c r="ZI74" s="79"/>
      <c r="ZJ74" s="79"/>
      <c r="ZK74" s="79"/>
      <c r="ZL74" s="79"/>
      <c r="ZM74" s="79"/>
      <c r="ZN74" s="79"/>
      <c r="ZO74" s="79"/>
      <c r="ZP74" s="79"/>
      <c r="ZQ74" s="79"/>
      <c r="ZR74" s="79"/>
      <c r="ZS74" s="79"/>
      <c r="ZT74" s="79"/>
      <c r="ZU74" s="79"/>
      <c r="ZV74" s="79"/>
      <c r="ZW74" s="79"/>
      <c r="ZX74" s="79"/>
      <c r="ZY74" s="79"/>
      <c r="ZZ74" s="79"/>
      <c r="AAA74" s="79"/>
      <c r="AAB74" s="79"/>
      <c r="AAC74" s="79"/>
      <c r="AAD74" s="79"/>
      <c r="AAE74" s="79"/>
      <c r="AAF74" s="79"/>
      <c r="AAG74" s="79"/>
      <c r="AAH74" s="79"/>
      <c r="AAI74" s="79"/>
      <c r="AAJ74" s="79"/>
      <c r="AAK74" s="79"/>
      <c r="AAL74" s="79"/>
      <c r="AAM74" s="79"/>
      <c r="AAN74" s="79"/>
      <c r="AAO74" s="79"/>
      <c r="AAP74" s="79"/>
      <c r="AAQ74" s="79"/>
      <c r="AAR74" s="79"/>
      <c r="AAS74" s="79"/>
      <c r="AAT74" s="79"/>
      <c r="AAU74" s="79"/>
      <c r="AAV74" s="79"/>
      <c r="AAW74" s="79"/>
      <c r="AAX74" s="79"/>
      <c r="AAY74" s="79"/>
      <c r="AAZ74" s="79"/>
      <c r="ABA74" s="79"/>
      <c r="ABB74" s="79"/>
      <c r="ABC74" s="79"/>
      <c r="ABD74" s="79"/>
      <c r="ABE74" s="79"/>
      <c r="ABF74" s="79"/>
      <c r="ABG74" s="79"/>
      <c r="ABH74" s="79"/>
      <c r="ABI74" s="79"/>
      <c r="ABJ74" s="79"/>
      <c r="ABK74" s="79"/>
      <c r="ABL74" s="79"/>
      <c r="ABM74" s="79"/>
      <c r="ABN74" s="79"/>
      <c r="ABO74" s="79"/>
      <c r="ABP74" s="79"/>
      <c r="ABQ74" s="79"/>
      <c r="ABR74" s="79"/>
      <c r="ABS74" s="79"/>
      <c r="ABT74" s="79"/>
      <c r="ABU74" s="79"/>
      <c r="ABV74" s="79"/>
      <c r="ABW74" s="79"/>
      <c r="ABX74" s="79"/>
      <c r="ABY74" s="79"/>
      <c r="ABZ74" s="79"/>
      <c r="ACA74" s="79"/>
      <c r="ACB74" s="79"/>
      <c r="ACC74" s="79"/>
      <c r="ACD74" s="79"/>
      <c r="ACE74" s="79"/>
      <c r="ACF74" s="79"/>
      <c r="ACG74" s="79"/>
      <c r="ACH74" s="79"/>
      <c r="ACI74" s="79"/>
      <c r="ACJ74" s="79"/>
      <c r="ACK74" s="79"/>
      <c r="ACL74" s="79"/>
      <c r="ACM74" s="79"/>
      <c r="ACN74" s="79"/>
      <c r="ACO74" s="79"/>
      <c r="ACP74" s="79"/>
      <c r="ACQ74" s="79"/>
      <c r="ACR74" s="79"/>
      <c r="ACS74" s="79"/>
      <c r="ACT74" s="79"/>
      <c r="ACU74" s="79"/>
      <c r="ACV74" s="79"/>
      <c r="ACW74" s="79"/>
      <c r="ACX74" s="79"/>
      <c r="ACY74" s="79"/>
      <c r="ACZ74" s="79"/>
      <c r="ADA74" s="79"/>
      <c r="ADB74" s="79"/>
      <c r="ADC74" s="79"/>
      <c r="ADD74" s="79"/>
      <c r="ADE74" s="79"/>
      <c r="ADF74" s="79"/>
      <c r="ADG74" s="79"/>
      <c r="ADH74" s="79"/>
      <c r="ADI74" s="79"/>
      <c r="ADJ74" s="79"/>
      <c r="ADK74" s="79"/>
      <c r="ADL74" s="79"/>
      <c r="ADM74" s="79"/>
      <c r="ADN74" s="79"/>
      <c r="ADO74" s="79"/>
      <c r="ADP74" s="79"/>
      <c r="ADQ74" s="79"/>
      <c r="ADR74" s="79"/>
      <c r="ADS74" s="79"/>
      <c r="ADT74" s="79"/>
      <c r="ADU74" s="79"/>
      <c r="ADV74" s="79"/>
      <c r="ADW74" s="79"/>
      <c r="ADX74" s="79"/>
      <c r="ADY74" s="79"/>
      <c r="ADZ74" s="79"/>
      <c r="AEA74" s="79"/>
      <c r="AEB74" s="79"/>
      <c r="AEC74" s="79"/>
      <c r="AED74" s="79"/>
      <c r="AEE74" s="79"/>
      <c r="AEF74" s="79"/>
      <c r="AEG74" s="79"/>
      <c r="AEH74" s="79"/>
      <c r="AEI74" s="79"/>
      <c r="AEJ74" s="79"/>
      <c r="AEK74" s="79"/>
      <c r="AEL74" s="79"/>
      <c r="AEM74" s="79"/>
      <c r="AEN74" s="79"/>
      <c r="AEO74" s="79"/>
      <c r="AEP74" s="79"/>
      <c r="AEQ74" s="79"/>
      <c r="AER74" s="79"/>
      <c r="AES74" s="79"/>
      <c r="AET74" s="79"/>
      <c r="AEU74" s="79"/>
      <c r="AEV74" s="79"/>
      <c r="AEW74" s="79"/>
      <c r="AEX74" s="79"/>
      <c r="AEY74" s="79"/>
      <c r="AEZ74" s="79"/>
      <c r="AFA74" s="79"/>
      <c r="AFB74" s="79"/>
      <c r="AFC74" s="79"/>
      <c r="AFD74" s="79"/>
      <c r="AFE74" s="79"/>
      <c r="AFF74" s="79"/>
      <c r="AFG74" s="79"/>
      <c r="AFH74" s="79"/>
      <c r="AFI74" s="79"/>
      <c r="AFJ74" s="79"/>
      <c r="AFK74" s="79"/>
      <c r="AFL74" s="79"/>
      <c r="AFM74" s="79"/>
      <c r="AFN74" s="79"/>
      <c r="AFO74" s="79"/>
      <c r="AFP74" s="79"/>
      <c r="AFQ74" s="79"/>
      <c r="AFR74" s="79"/>
      <c r="AFS74" s="79"/>
      <c r="AFT74" s="79"/>
      <c r="AFU74" s="79"/>
      <c r="AFV74" s="79"/>
      <c r="AFW74" s="79"/>
      <c r="AFX74" s="79"/>
      <c r="AFY74" s="79"/>
      <c r="AFZ74" s="79"/>
      <c r="AGA74" s="79"/>
      <c r="AGB74" s="79"/>
      <c r="AGC74" s="79"/>
      <c r="AGD74" s="79"/>
      <c r="AGE74" s="79"/>
      <c r="AGF74" s="79"/>
      <c r="AGG74" s="79"/>
      <c r="AGH74" s="79"/>
      <c r="AGI74" s="79"/>
      <c r="AGJ74" s="79"/>
      <c r="AGK74" s="79"/>
      <c r="AGL74" s="79"/>
      <c r="AGM74" s="79"/>
      <c r="AGN74" s="79"/>
      <c r="AGO74" s="79"/>
      <c r="AGP74" s="79"/>
      <c r="AGQ74" s="79"/>
      <c r="AGR74" s="79"/>
      <c r="AGS74" s="79"/>
      <c r="AGT74" s="79"/>
      <c r="AGU74" s="79"/>
      <c r="AGV74" s="79"/>
      <c r="AGW74" s="79"/>
      <c r="AGX74" s="79"/>
      <c r="AGY74" s="79"/>
      <c r="AGZ74" s="79"/>
      <c r="AHA74" s="79"/>
      <c r="AHB74" s="79"/>
      <c r="AHC74" s="79"/>
      <c r="AHD74" s="79"/>
      <c r="AHE74" s="79"/>
      <c r="AHF74" s="79"/>
      <c r="AHG74" s="79"/>
      <c r="AHH74" s="79"/>
      <c r="AHI74" s="79"/>
      <c r="AHJ74" s="79"/>
      <c r="AHK74" s="79"/>
      <c r="AHL74" s="79"/>
      <c r="AHM74" s="79"/>
      <c r="AHN74" s="79"/>
      <c r="AHO74" s="79"/>
      <c r="AHP74" s="79"/>
    </row>
    <row r="75" spans="1:900" s="56" customFormat="1" ht="31.75" customHeight="1" x14ac:dyDescent="0.75">
      <c r="A75" s="1991"/>
      <c r="B75" s="2114"/>
      <c r="C75" s="2115"/>
      <c r="D75" s="409"/>
      <c r="E75" s="425" t="s">
        <v>25</v>
      </c>
      <c r="F75" s="425" t="s">
        <v>12</v>
      </c>
      <c r="G75" s="214">
        <f t="array" ref="G75">INDEX('Salary . staff rates'!$A$6:$C$28,MATCH(1,('Salary . staff rates'!$A$6:$A$28=E75)*('Salary . staff rates'!$B$6:$B$28=F75),0),3)</f>
        <v>75000</v>
      </c>
      <c r="H75" s="214">
        <f t="shared" si="60"/>
        <v>526.31578947368428</v>
      </c>
      <c r="I75" s="345" t="s">
        <v>0</v>
      </c>
      <c r="J75" s="346" t="s">
        <v>0</v>
      </c>
      <c r="K75" s="433">
        <v>0</v>
      </c>
      <c r="L75" s="347">
        <f t="shared" si="16"/>
        <v>0</v>
      </c>
      <c r="M75" s="348" t="s">
        <v>31</v>
      </c>
      <c r="N75" s="349">
        <f>IF(M75="Yes",L75*'Salary . staff rates'!$C$34,0)</f>
        <v>0</v>
      </c>
      <c r="O75" s="55"/>
      <c r="P75" s="1848">
        <v>1</v>
      </c>
      <c r="Q75" s="1848">
        <v>1</v>
      </c>
      <c r="R75" s="55"/>
      <c r="S75" s="55"/>
      <c r="T75" s="55"/>
      <c r="U75" s="55"/>
      <c r="V75" s="55"/>
      <c r="W75" s="158"/>
      <c r="X75" s="1872"/>
      <c r="Y75" s="1848">
        <f t="shared" si="61"/>
        <v>0</v>
      </c>
      <c r="Z75" s="1848">
        <f t="shared" si="62"/>
        <v>0</v>
      </c>
      <c r="AA75" s="1872"/>
      <c r="AB75" s="1848">
        <f t="shared" si="63"/>
        <v>0</v>
      </c>
      <c r="AC75" s="1848">
        <f t="shared" si="64"/>
        <v>0</v>
      </c>
      <c r="AD75" s="1872"/>
      <c r="AE75" s="1872"/>
      <c r="AF75" s="1872"/>
      <c r="AG75" s="1872"/>
      <c r="AH75" s="1872"/>
      <c r="AI75" s="1872"/>
      <c r="AJ75" s="1872"/>
      <c r="AL75" s="221"/>
      <c r="AN75" s="1015">
        <f t="shared" si="65"/>
        <v>0</v>
      </c>
      <c r="AO75" s="1015">
        <f t="shared" si="66"/>
        <v>0</v>
      </c>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c r="CJ75" s="79"/>
      <c r="CK75" s="79"/>
      <c r="CL75" s="79"/>
      <c r="CM75" s="79"/>
      <c r="CN75" s="79"/>
      <c r="CO75" s="79"/>
      <c r="CP75" s="79"/>
      <c r="CQ75" s="79"/>
      <c r="CR75" s="79"/>
      <c r="CS75" s="79"/>
      <c r="CT75" s="79"/>
      <c r="CU75" s="79"/>
      <c r="CV75" s="79"/>
      <c r="CW75" s="79"/>
      <c r="CX75" s="79"/>
      <c r="CY75" s="79"/>
      <c r="CZ75" s="79"/>
      <c r="DA75" s="79"/>
      <c r="DB75" s="79"/>
      <c r="DC75" s="79"/>
      <c r="DD75" s="79"/>
      <c r="DE75" s="79"/>
      <c r="DF75" s="79"/>
      <c r="DG75" s="79"/>
      <c r="DH75" s="79"/>
      <c r="DI75" s="79"/>
      <c r="DJ75" s="79"/>
      <c r="DK75" s="79"/>
      <c r="DL75" s="79"/>
      <c r="DM75" s="79"/>
      <c r="DN75" s="79"/>
      <c r="DO75" s="79"/>
      <c r="DP75" s="79"/>
      <c r="DQ75" s="79"/>
      <c r="DR75" s="79"/>
      <c r="DS75" s="79"/>
      <c r="DT75" s="79"/>
      <c r="DU75" s="79"/>
      <c r="DV75" s="79"/>
      <c r="DW75" s="79"/>
      <c r="DX75" s="79"/>
      <c r="DY75" s="79"/>
      <c r="DZ75" s="79"/>
      <c r="EA75" s="79"/>
      <c r="EB75" s="79"/>
      <c r="EC75" s="79"/>
      <c r="ED75" s="79"/>
      <c r="EE75" s="79"/>
      <c r="EF75" s="79"/>
      <c r="EG75" s="79"/>
      <c r="EH75" s="79"/>
      <c r="EI75" s="79"/>
      <c r="EJ75" s="79"/>
      <c r="EK75" s="79"/>
      <c r="EL75" s="79"/>
      <c r="EM75" s="79"/>
      <c r="EN75" s="79"/>
      <c r="EO75" s="79"/>
      <c r="EP75" s="79"/>
      <c r="EQ75" s="79"/>
      <c r="ER75" s="79"/>
      <c r="ES75" s="79"/>
      <c r="ET75" s="79"/>
      <c r="EU75" s="79"/>
      <c r="EV75" s="79"/>
      <c r="EW75" s="79"/>
      <c r="EX75" s="79"/>
      <c r="EY75" s="79"/>
      <c r="EZ75" s="79"/>
      <c r="FA75" s="79"/>
      <c r="FB75" s="79"/>
      <c r="FC75" s="79"/>
      <c r="FD75" s="79"/>
      <c r="FE75" s="79"/>
      <c r="FF75" s="79"/>
      <c r="FG75" s="79"/>
      <c r="FH75" s="79"/>
      <c r="FI75" s="79"/>
      <c r="FJ75" s="79"/>
      <c r="FK75" s="79"/>
      <c r="FL75" s="79"/>
      <c r="FM75" s="79"/>
      <c r="FN75" s="79"/>
      <c r="FO75" s="79"/>
      <c r="FP75" s="79"/>
      <c r="FQ75" s="79"/>
      <c r="FR75" s="79"/>
      <c r="FS75" s="79"/>
      <c r="FT75" s="79"/>
      <c r="FU75" s="79"/>
      <c r="FV75" s="79"/>
      <c r="FW75" s="79"/>
      <c r="FX75" s="79"/>
      <c r="FY75" s="79"/>
      <c r="FZ75" s="79"/>
      <c r="GA75" s="79"/>
      <c r="GB75" s="79"/>
      <c r="GC75" s="79"/>
      <c r="GD75" s="79"/>
      <c r="GE75" s="79"/>
      <c r="GF75" s="79"/>
      <c r="GG75" s="79"/>
      <c r="GH75" s="79"/>
      <c r="GI75" s="79"/>
      <c r="GJ75" s="79"/>
      <c r="GK75" s="79"/>
      <c r="GL75" s="79"/>
      <c r="GM75" s="79"/>
      <c r="GN75" s="79"/>
      <c r="GO75" s="79"/>
      <c r="GP75" s="79"/>
      <c r="GQ75" s="79"/>
      <c r="GR75" s="79"/>
      <c r="GS75" s="79"/>
      <c r="GT75" s="79"/>
      <c r="GU75" s="79"/>
      <c r="GV75" s="79"/>
      <c r="GW75" s="79"/>
      <c r="GX75" s="79"/>
      <c r="GY75" s="79"/>
      <c r="GZ75" s="79"/>
      <c r="HA75" s="79"/>
      <c r="HB75" s="79"/>
      <c r="HC75" s="79"/>
      <c r="HD75" s="79"/>
      <c r="HE75" s="79"/>
      <c r="HF75" s="79"/>
      <c r="HG75" s="79"/>
      <c r="HH75" s="79"/>
      <c r="HI75" s="79"/>
      <c r="HJ75" s="79"/>
      <c r="HK75" s="79"/>
      <c r="HL75" s="79"/>
      <c r="HM75" s="79"/>
      <c r="HN75" s="79"/>
      <c r="HO75" s="79"/>
      <c r="HP75" s="79"/>
      <c r="HQ75" s="79"/>
      <c r="HR75" s="79"/>
      <c r="HS75" s="79"/>
      <c r="HT75" s="79"/>
      <c r="HU75" s="79"/>
      <c r="HV75" s="79"/>
      <c r="HW75" s="79"/>
      <c r="HX75" s="79"/>
      <c r="HY75" s="79"/>
      <c r="HZ75" s="79"/>
      <c r="IA75" s="79"/>
      <c r="IB75" s="79"/>
      <c r="IC75" s="79"/>
      <c r="ID75" s="79"/>
      <c r="IE75" s="79"/>
      <c r="IF75" s="79"/>
      <c r="IG75" s="79"/>
      <c r="IH75" s="79"/>
      <c r="II75" s="79"/>
      <c r="IJ75" s="79"/>
      <c r="IK75" s="79"/>
      <c r="IL75" s="79"/>
      <c r="IM75" s="79"/>
      <c r="IN75" s="79"/>
      <c r="IO75" s="79"/>
      <c r="IP75" s="79"/>
      <c r="IQ75" s="79"/>
      <c r="IR75" s="79"/>
      <c r="IS75" s="79"/>
      <c r="IT75" s="79"/>
      <c r="IU75" s="79"/>
      <c r="IV75" s="79"/>
      <c r="IW75" s="79"/>
      <c r="IX75" s="79"/>
      <c r="IY75" s="79"/>
      <c r="IZ75" s="79"/>
      <c r="JA75" s="79"/>
      <c r="JB75" s="79"/>
      <c r="JC75" s="79"/>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c r="KJ75" s="79"/>
      <c r="KK75" s="79"/>
      <c r="KL75" s="79"/>
      <c r="KM75" s="79"/>
      <c r="KN75" s="79"/>
      <c r="KO75" s="79"/>
      <c r="KP75" s="79"/>
      <c r="KQ75" s="79"/>
      <c r="KR75" s="79"/>
      <c r="KS75" s="79"/>
      <c r="KT75" s="79"/>
      <c r="KU75" s="79"/>
      <c r="KV75" s="79"/>
      <c r="KW75" s="79"/>
      <c r="KX75" s="79"/>
      <c r="KY75" s="79"/>
      <c r="KZ75" s="79"/>
      <c r="LA75" s="79"/>
      <c r="LB75" s="79"/>
      <c r="LC75" s="79"/>
      <c r="LD75" s="79"/>
      <c r="LE75" s="79"/>
      <c r="LF75" s="79"/>
      <c r="LG75" s="79"/>
      <c r="LH75" s="79"/>
      <c r="LI75" s="79"/>
      <c r="LJ75" s="79"/>
      <c r="LK75" s="79"/>
      <c r="LL75" s="79"/>
      <c r="LM75" s="79"/>
      <c r="LN75" s="79"/>
      <c r="LO75" s="79"/>
      <c r="LP75" s="79"/>
      <c r="LQ75" s="79"/>
      <c r="LR75" s="79"/>
      <c r="LS75" s="79"/>
      <c r="LT75" s="79"/>
      <c r="LU75" s="79"/>
      <c r="LV75" s="79"/>
      <c r="LW75" s="79"/>
      <c r="LX75" s="79"/>
      <c r="LY75" s="79"/>
      <c r="LZ75" s="79"/>
      <c r="MA75" s="79"/>
      <c r="MB75" s="79"/>
      <c r="MC75" s="79"/>
      <c r="MD75" s="79"/>
      <c r="ME75" s="79"/>
      <c r="MF75" s="79"/>
      <c r="MG75" s="79"/>
      <c r="MH75" s="79"/>
      <c r="MI75" s="79"/>
      <c r="MJ75" s="79"/>
      <c r="MK75" s="79"/>
      <c r="ML75" s="79"/>
      <c r="MM75" s="79"/>
      <c r="MN75" s="79"/>
      <c r="MO75" s="79"/>
      <c r="MP75" s="79"/>
      <c r="MQ75" s="79"/>
      <c r="MR75" s="79"/>
      <c r="MS75" s="79"/>
      <c r="MT75" s="79"/>
      <c r="MU75" s="79"/>
      <c r="MV75" s="79"/>
      <c r="MW75" s="79"/>
      <c r="MX75" s="79"/>
      <c r="MY75" s="79"/>
      <c r="MZ75" s="79"/>
      <c r="NA75" s="79"/>
      <c r="NB75" s="79"/>
      <c r="NC75" s="79"/>
      <c r="ND75" s="79"/>
      <c r="NE75" s="79"/>
      <c r="NF75" s="79"/>
      <c r="NG75" s="79"/>
      <c r="NH75" s="79"/>
      <c r="NI75" s="79"/>
      <c r="NJ75" s="79"/>
      <c r="NK75" s="79"/>
      <c r="NL75" s="79"/>
      <c r="NM75" s="79"/>
      <c r="NN75" s="79"/>
      <c r="NO75" s="79"/>
      <c r="NP75" s="79"/>
      <c r="NQ75" s="79"/>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c r="RR75" s="79"/>
      <c r="RS75" s="79"/>
      <c r="RT75" s="79"/>
      <c r="RU75" s="79"/>
      <c r="RV75" s="79"/>
      <c r="RW75" s="79"/>
      <c r="RX75" s="79"/>
      <c r="RY75" s="79"/>
      <c r="RZ75" s="79"/>
      <c r="SA75" s="79"/>
      <c r="SB75" s="79"/>
      <c r="SC75" s="79"/>
      <c r="SD75" s="79"/>
      <c r="SE75" s="79"/>
      <c r="SF75" s="79"/>
      <c r="SG75" s="79"/>
      <c r="SH75" s="79"/>
      <c r="SI75" s="79"/>
      <c r="SJ75" s="79"/>
      <c r="SK75" s="79"/>
      <c r="SL75" s="79"/>
      <c r="SM75" s="79"/>
      <c r="SN75" s="79"/>
      <c r="SO75" s="79"/>
      <c r="SP75" s="79"/>
      <c r="SQ75" s="79"/>
      <c r="SR75" s="79"/>
      <c r="SS75" s="79"/>
      <c r="ST75" s="79"/>
      <c r="SU75" s="79"/>
      <c r="SV75" s="79"/>
      <c r="SW75" s="79"/>
      <c r="SX75" s="79"/>
      <c r="SY75" s="79"/>
      <c r="SZ75" s="79"/>
      <c r="TA75" s="79"/>
      <c r="TB75" s="79"/>
      <c r="TC75" s="79"/>
      <c r="TD75" s="79"/>
      <c r="TE75" s="79"/>
      <c r="TF75" s="79"/>
      <c r="TG75" s="79"/>
      <c r="TH75" s="79"/>
      <c r="TI75" s="79"/>
      <c r="TJ75" s="79"/>
      <c r="TK75" s="79"/>
      <c r="TL75" s="79"/>
      <c r="TM75" s="79"/>
      <c r="TN75" s="79"/>
      <c r="TO75" s="79"/>
      <c r="TP75" s="79"/>
      <c r="TQ75" s="79"/>
      <c r="TR75" s="79"/>
      <c r="TS75" s="79"/>
      <c r="TT75" s="79"/>
      <c r="TU75" s="79"/>
      <c r="TV75" s="79"/>
      <c r="TW75" s="79"/>
      <c r="TX75" s="79"/>
      <c r="TY75" s="79"/>
      <c r="TZ75" s="79"/>
      <c r="UA75" s="79"/>
      <c r="UB75" s="79"/>
      <c r="UC75" s="79"/>
      <c r="UD75" s="79"/>
      <c r="UE75" s="79"/>
      <c r="UF75" s="79"/>
      <c r="UG75" s="79"/>
      <c r="UH75" s="79"/>
      <c r="UI75" s="79"/>
      <c r="UJ75" s="79"/>
      <c r="UK75" s="79"/>
      <c r="UL75" s="79"/>
      <c r="UM75" s="79"/>
      <c r="UN75" s="79"/>
      <c r="UO75" s="79"/>
      <c r="UP75" s="79"/>
      <c r="UQ75" s="79"/>
      <c r="UR75" s="79"/>
      <c r="US75" s="79"/>
      <c r="UT75" s="79"/>
      <c r="UU75" s="79"/>
      <c r="UV75" s="79"/>
      <c r="UW75" s="79"/>
      <c r="UX75" s="79"/>
      <c r="UY75" s="79"/>
      <c r="UZ75" s="79"/>
      <c r="VA75" s="79"/>
      <c r="VB75" s="79"/>
      <c r="VC75" s="79"/>
      <c r="VD75" s="79"/>
      <c r="VE75" s="79"/>
      <c r="VF75" s="79"/>
      <c r="VG75" s="79"/>
      <c r="VH75" s="79"/>
      <c r="VI75" s="79"/>
      <c r="VJ75" s="79"/>
      <c r="VK75" s="79"/>
      <c r="VL75" s="79"/>
      <c r="VM75" s="79"/>
      <c r="VN75" s="79"/>
      <c r="VO75" s="79"/>
      <c r="VP75" s="79"/>
      <c r="VQ75" s="79"/>
      <c r="VR75" s="79"/>
      <c r="VS75" s="79"/>
      <c r="VT75" s="79"/>
      <c r="VU75" s="79"/>
      <c r="VV75" s="79"/>
      <c r="VW75" s="79"/>
      <c r="VX75" s="79"/>
      <c r="VY75" s="79"/>
      <c r="VZ75" s="79"/>
      <c r="WA75" s="79"/>
      <c r="WB75" s="79"/>
      <c r="WC75" s="79"/>
      <c r="WD75" s="79"/>
      <c r="WE75" s="79"/>
      <c r="WF75" s="79"/>
      <c r="WG75" s="79"/>
      <c r="WH75" s="79"/>
      <c r="WI75" s="79"/>
      <c r="WJ75" s="79"/>
      <c r="WK75" s="79"/>
      <c r="WL75" s="79"/>
      <c r="WM75" s="79"/>
      <c r="WN75" s="79"/>
      <c r="WO75" s="79"/>
      <c r="WP75" s="79"/>
      <c r="WQ75" s="79"/>
      <c r="WR75" s="79"/>
      <c r="WS75" s="79"/>
      <c r="WT75" s="79"/>
      <c r="WU75" s="79"/>
      <c r="WV75" s="79"/>
      <c r="WW75" s="79"/>
      <c r="WX75" s="79"/>
      <c r="WY75" s="79"/>
      <c r="WZ75" s="79"/>
      <c r="XA75" s="79"/>
      <c r="XB75" s="79"/>
      <c r="XC75" s="79"/>
      <c r="XD75" s="79"/>
      <c r="XE75" s="79"/>
      <c r="XF75" s="79"/>
      <c r="XG75" s="79"/>
      <c r="XH75" s="79"/>
      <c r="XI75" s="79"/>
      <c r="XJ75" s="79"/>
      <c r="XK75" s="79"/>
      <c r="XL75" s="79"/>
      <c r="XM75" s="79"/>
      <c r="XN75" s="79"/>
      <c r="XO75" s="79"/>
      <c r="XP75" s="79"/>
      <c r="XQ75" s="79"/>
      <c r="XR75" s="79"/>
      <c r="XS75" s="79"/>
      <c r="XT75" s="79"/>
      <c r="XU75" s="79"/>
      <c r="XV75" s="79"/>
      <c r="XW75" s="79"/>
      <c r="XX75" s="79"/>
      <c r="XY75" s="79"/>
      <c r="XZ75" s="79"/>
      <c r="YA75" s="79"/>
      <c r="YB75" s="79"/>
      <c r="YC75" s="79"/>
      <c r="YD75" s="79"/>
      <c r="YE75" s="79"/>
      <c r="YF75" s="79"/>
      <c r="YG75" s="79"/>
      <c r="YH75" s="79"/>
      <c r="YI75" s="79"/>
      <c r="YJ75" s="79"/>
      <c r="YK75" s="79"/>
      <c r="YL75" s="79"/>
      <c r="YM75" s="79"/>
      <c r="YN75" s="79"/>
      <c r="YO75" s="79"/>
      <c r="YP75" s="79"/>
      <c r="YQ75" s="79"/>
      <c r="YR75" s="79"/>
      <c r="YS75" s="79"/>
      <c r="YT75" s="79"/>
      <c r="YU75" s="79"/>
      <c r="YV75" s="79"/>
      <c r="YW75" s="79"/>
      <c r="YX75" s="79"/>
      <c r="YY75" s="79"/>
      <c r="YZ75" s="79"/>
      <c r="ZA75" s="79"/>
      <c r="ZB75" s="79"/>
      <c r="ZC75" s="79"/>
      <c r="ZD75" s="79"/>
      <c r="ZE75" s="79"/>
      <c r="ZF75" s="79"/>
      <c r="ZG75" s="79"/>
      <c r="ZH75" s="79"/>
      <c r="ZI75" s="79"/>
      <c r="ZJ75" s="79"/>
      <c r="ZK75" s="79"/>
      <c r="ZL75" s="79"/>
      <c r="ZM75" s="79"/>
      <c r="ZN75" s="79"/>
      <c r="ZO75" s="79"/>
      <c r="ZP75" s="79"/>
      <c r="ZQ75" s="79"/>
      <c r="ZR75" s="79"/>
      <c r="ZS75" s="79"/>
      <c r="ZT75" s="79"/>
      <c r="ZU75" s="79"/>
      <c r="ZV75" s="79"/>
      <c r="ZW75" s="79"/>
      <c r="ZX75" s="79"/>
      <c r="ZY75" s="79"/>
      <c r="ZZ75" s="79"/>
      <c r="AAA75" s="79"/>
      <c r="AAB75" s="79"/>
      <c r="AAC75" s="79"/>
      <c r="AAD75" s="79"/>
      <c r="AAE75" s="79"/>
      <c r="AAF75" s="79"/>
      <c r="AAG75" s="79"/>
      <c r="AAH75" s="79"/>
      <c r="AAI75" s="79"/>
      <c r="AAJ75" s="79"/>
      <c r="AAK75" s="79"/>
      <c r="AAL75" s="79"/>
      <c r="AAM75" s="79"/>
      <c r="AAN75" s="79"/>
      <c r="AAO75" s="79"/>
      <c r="AAP75" s="79"/>
      <c r="AAQ75" s="79"/>
      <c r="AAR75" s="79"/>
      <c r="AAS75" s="79"/>
      <c r="AAT75" s="79"/>
      <c r="AAU75" s="79"/>
      <c r="AAV75" s="79"/>
      <c r="AAW75" s="79"/>
      <c r="AAX75" s="79"/>
      <c r="AAY75" s="79"/>
      <c r="AAZ75" s="79"/>
      <c r="ABA75" s="79"/>
      <c r="ABB75" s="79"/>
      <c r="ABC75" s="79"/>
      <c r="ABD75" s="79"/>
      <c r="ABE75" s="79"/>
      <c r="ABF75" s="79"/>
      <c r="ABG75" s="79"/>
      <c r="ABH75" s="79"/>
      <c r="ABI75" s="79"/>
      <c r="ABJ75" s="79"/>
      <c r="ABK75" s="79"/>
      <c r="ABL75" s="79"/>
      <c r="ABM75" s="79"/>
      <c r="ABN75" s="79"/>
      <c r="ABO75" s="79"/>
      <c r="ABP75" s="79"/>
      <c r="ABQ75" s="79"/>
      <c r="ABR75" s="79"/>
      <c r="ABS75" s="79"/>
      <c r="ABT75" s="79"/>
      <c r="ABU75" s="79"/>
      <c r="ABV75" s="79"/>
      <c r="ABW75" s="79"/>
      <c r="ABX75" s="79"/>
      <c r="ABY75" s="79"/>
      <c r="ABZ75" s="79"/>
      <c r="ACA75" s="79"/>
      <c r="ACB75" s="79"/>
      <c r="ACC75" s="79"/>
      <c r="ACD75" s="79"/>
      <c r="ACE75" s="79"/>
      <c r="ACF75" s="79"/>
      <c r="ACG75" s="79"/>
      <c r="ACH75" s="79"/>
      <c r="ACI75" s="79"/>
      <c r="ACJ75" s="79"/>
      <c r="ACK75" s="79"/>
      <c r="ACL75" s="79"/>
      <c r="ACM75" s="79"/>
      <c r="ACN75" s="79"/>
      <c r="ACO75" s="79"/>
      <c r="ACP75" s="79"/>
      <c r="ACQ75" s="79"/>
      <c r="ACR75" s="79"/>
      <c r="ACS75" s="79"/>
      <c r="ACT75" s="79"/>
      <c r="ACU75" s="79"/>
      <c r="ACV75" s="79"/>
      <c r="ACW75" s="79"/>
      <c r="ACX75" s="79"/>
      <c r="ACY75" s="79"/>
      <c r="ACZ75" s="79"/>
      <c r="ADA75" s="79"/>
      <c r="ADB75" s="79"/>
      <c r="ADC75" s="79"/>
      <c r="ADD75" s="79"/>
      <c r="ADE75" s="79"/>
      <c r="ADF75" s="79"/>
      <c r="ADG75" s="79"/>
      <c r="ADH75" s="79"/>
      <c r="ADI75" s="79"/>
      <c r="ADJ75" s="79"/>
      <c r="ADK75" s="79"/>
      <c r="ADL75" s="79"/>
      <c r="ADM75" s="79"/>
      <c r="ADN75" s="79"/>
      <c r="ADO75" s="79"/>
      <c r="ADP75" s="79"/>
      <c r="ADQ75" s="79"/>
      <c r="ADR75" s="79"/>
      <c r="ADS75" s="79"/>
      <c r="ADT75" s="79"/>
      <c r="ADU75" s="79"/>
      <c r="ADV75" s="79"/>
      <c r="ADW75" s="79"/>
      <c r="ADX75" s="79"/>
      <c r="ADY75" s="79"/>
      <c r="ADZ75" s="79"/>
      <c r="AEA75" s="79"/>
      <c r="AEB75" s="79"/>
      <c r="AEC75" s="79"/>
      <c r="AED75" s="79"/>
      <c r="AEE75" s="79"/>
      <c r="AEF75" s="79"/>
      <c r="AEG75" s="79"/>
      <c r="AEH75" s="79"/>
      <c r="AEI75" s="79"/>
      <c r="AEJ75" s="79"/>
      <c r="AEK75" s="79"/>
      <c r="AEL75" s="79"/>
      <c r="AEM75" s="79"/>
      <c r="AEN75" s="79"/>
      <c r="AEO75" s="79"/>
      <c r="AEP75" s="79"/>
      <c r="AEQ75" s="79"/>
      <c r="AER75" s="79"/>
      <c r="AES75" s="79"/>
      <c r="AET75" s="79"/>
      <c r="AEU75" s="79"/>
      <c r="AEV75" s="79"/>
      <c r="AEW75" s="79"/>
      <c r="AEX75" s="79"/>
      <c r="AEY75" s="79"/>
      <c r="AEZ75" s="79"/>
      <c r="AFA75" s="79"/>
      <c r="AFB75" s="79"/>
      <c r="AFC75" s="79"/>
      <c r="AFD75" s="79"/>
      <c r="AFE75" s="79"/>
      <c r="AFF75" s="79"/>
      <c r="AFG75" s="79"/>
      <c r="AFH75" s="79"/>
      <c r="AFI75" s="79"/>
      <c r="AFJ75" s="79"/>
      <c r="AFK75" s="79"/>
      <c r="AFL75" s="79"/>
      <c r="AFM75" s="79"/>
      <c r="AFN75" s="79"/>
      <c r="AFO75" s="79"/>
      <c r="AFP75" s="79"/>
      <c r="AFQ75" s="79"/>
      <c r="AFR75" s="79"/>
      <c r="AFS75" s="79"/>
      <c r="AFT75" s="79"/>
      <c r="AFU75" s="79"/>
      <c r="AFV75" s="79"/>
      <c r="AFW75" s="79"/>
      <c r="AFX75" s="79"/>
      <c r="AFY75" s="79"/>
      <c r="AFZ75" s="79"/>
      <c r="AGA75" s="79"/>
      <c r="AGB75" s="79"/>
      <c r="AGC75" s="79"/>
      <c r="AGD75" s="79"/>
      <c r="AGE75" s="79"/>
      <c r="AGF75" s="79"/>
      <c r="AGG75" s="79"/>
      <c r="AGH75" s="79"/>
      <c r="AGI75" s="79"/>
      <c r="AGJ75" s="79"/>
      <c r="AGK75" s="79"/>
      <c r="AGL75" s="79"/>
      <c r="AGM75" s="79"/>
      <c r="AGN75" s="79"/>
      <c r="AGO75" s="79"/>
      <c r="AGP75" s="79"/>
      <c r="AGQ75" s="79"/>
      <c r="AGR75" s="79"/>
      <c r="AGS75" s="79"/>
      <c r="AGT75" s="79"/>
      <c r="AGU75" s="79"/>
      <c r="AGV75" s="79"/>
      <c r="AGW75" s="79"/>
      <c r="AGX75" s="79"/>
      <c r="AGY75" s="79"/>
      <c r="AGZ75" s="79"/>
      <c r="AHA75" s="79"/>
      <c r="AHB75" s="79"/>
      <c r="AHC75" s="79"/>
      <c r="AHD75" s="79"/>
      <c r="AHE75" s="79"/>
      <c r="AHF75" s="79"/>
      <c r="AHG75" s="79"/>
      <c r="AHH75" s="79"/>
      <c r="AHI75" s="79"/>
      <c r="AHJ75" s="79"/>
      <c r="AHK75" s="79"/>
      <c r="AHL75" s="79"/>
      <c r="AHM75" s="79"/>
      <c r="AHN75" s="79"/>
      <c r="AHO75" s="79"/>
      <c r="AHP75" s="79"/>
    </row>
    <row r="76" spans="1:900" s="56" customFormat="1" ht="31.75" customHeight="1" x14ac:dyDescent="0.75">
      <c r="A76" s="1991"/>
      <c r="B76" s="2114"/>
      <c r="C76" s="2112">
        <v>9.3000000000000007</v>
      </c>
      <c r="D76" s="408" t="s">
        <v>48</v>
      </c>
      <c r="E76" s="425" t="s">
        <v>23</v>
      </c>
      <c r="F76" s="425" t="s">
        <v>6</v>
      </c>
      <c r="G76" s="214">
        <f t="array" ref="G76">INDEX('Salary . staff rates'!$A$6:$C$28,MATCH(1,('Salary . staff rates'!$A$6:$A$28=E76)*('Salary . staff rates'!$B$6:$B$28=F76),0),3)</f>
        <v>65000</v>
      </c>
      <c r="H76" s="214">
        <f t="shared" si="60"/>
        <v>456.14035087719299</v>
      </c>
      <c r="I76" s="345" t="s">
        <v>0</v>
      </c>
      <c r="J76" s="346" t="s">
        <v>0</v>
      </c>
      <c r="K76" s="433">
        <v>0</v>
      </c>
      <c r="L76" s="347">
        <f t="shared" si="16"/>
        <v>0</v>
      </c>
      <c r="M76" s="348" t="s">
        <v>31</v>
      </c>
      <c r="N76" s="349">
        <f>IF(M76="Yes",L76*'Salary . staff rates'!$C$34,0)</f>
        <v>0</v>
      </c>
      <c r="O76" s="55"/>
      <c r="P76" s="1848">
        <v>1</v>
      </c>
      <c r="Q76" s="1848">
        <v>1</v>
      </c>
      <c r="R76" s="55"/>
      <c r="S76" s="55"/>
      <c r="T76" s="55"/>
      <c r="U76" s="55"/>
      <c r="V76" s="55"/>
      <c r="W76" s="156"/>
      <c r="X76" s="18"/>
      <c r="Y76" s="1848">
        <f t="shared" si="61"/>
        <v>0</v>
      </c>
      <c r="Z76" s="1848">
        <f t="shared" si="62"/>
        <v>0</v>
      </c>
      <c r="AA76" s="18"/>
      <c r="AB76" s="1848">
        <f t="shared" si="63"/>
        <v>0</v>
      </c>
      <c r="AC76" s="1848">
        <f t="shared" si="64"/>
        <v>0</v>
      </c>
      <c r="AD76" s="18"/>
      <c r="AE76" s="18"/>
      <c r="AF76" s="18"/>
      <c r="AG76" s="18"/>
      <c r="AH76" s="18"/>
      <c r="AI76" s="18"/>
      <c r="AJ76" s="18"/>
      <c r="AL76" s="221"/>
      <c r="AN76" s="1015">
        <f t="shared" si="65"/>
        <v>0</v>
      </c>
      <c r="AO76" s="1015">
        <f t="shared" si="66"/>
        <v>0</v>
      </c>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c r="CJ76" s="79"/>
      <c r="CK76" s="79"/>
      <c r="CL76" s="79"/>
      <c r="CM76" s="79"/>
      <c r="CN76" s="79"/>
      <c r="CO76" s="79"/>
      <c r="CP76" s="79"/>
      <c r="CQ76" s="79"/>
      <c r="CR76" s="79"/>
      <c r="CS76" s="79"/>
      <c r="CT76" s="79"/>
      <c r="CU76" s="79"/>
      <c r="CV76" s="79"/>
      <c r="CW76" s="79"/>
      <c r="CX76" s="79"/>
      <c r="CY76" s="79"/>
      <c r="CZ76" s="79"/>
      <c r="DA76" s="79"/>
      <c r="DB76" s="79"/>
      <c r="DC76" s="79"/>
      <c r="DD76" s="79"/>
      <c r="DE76" s="79"/>
      <c r="DF76" s="79"/>
      <c r="DG76" s="79"/>
      <c r="DH76" s="79"/>
      <c r="DI76" s="79"/>
      <c r="DJ76" s="79"/>
      <c r="DK76" s="79"/>
      <c r="DL76" s="79"/>
      <c r="DM76" s="79"/>
      <c r="DN76" s="79"/>
      <c r="DO76" s="79"/>
      <c r="DP76" s="79"/>
      <c r="DQ76" s="79"/>
      <c r="DR76" s="79"/>
      <c r="DS76" s="79"/>
      <c r="DT76" s="79"/>
      <c r="DU76" s="79"/>
      <c r="DV76" s="79"/>
      <c r="DW76" s="79"/>
      <c r="DX76" s="79"/>
      <c r="DY76" s="79"/>
      <c r="DZ76" s="79"/>
      <c r="EA76" s="79"/>
      <c r="EB76" s="79"/>
      <c r="EC76" s="79"/>
      <c r="ED76" s="79"/>
      <c r="EE76" s="79"/>
      <c r="EF76" s="79"/>
      <c r="EG76" s="79"/>
      <c r="EH76" s="79"/>
      <c r="EI76" s="79"/>
      <c r="EJ76" s="79"/>
      <c r="EK76" s="79"/>
      <c r="EL76" s="79"/>
      <c r="EM76" s="79"/>
      <c r="EN76" s="79"/>
      <c r="EO76" s="79"/>
      <c r="EP76" s="79"/>
      <c r="EQ76" s="79"/>
      <c r="ER76" s="79"/>
      <c r="ES76" s="79"/>
      <c r="ET76" s="79"/>
      <c r="EU76" s="79"/>
      <c r="EV76" s="79"/>
      <c r="EW76" s="79"/>
      <c r="EX76" s="79"/>
      <c r="EY76" s="79"/>
      <c r="EZ76" s="79"/>
      <c r="FA76" s="79"/>
      <c r="FB76" s="79"/>
      <c r="FC76" s="79"/>
      <c r="FD76" s="79"/>
      <c r="FE76" s="79"/>
      <c r="FF76" s="79"/>
      <c r="FG76" s="79"/>
      <c r="FH76" s="79"/>
      <c r="FI76" s="79"/>
      <c r="FJ76" s="79"/>
      <c r="FK76" s="79"/>
      <c r="FL76" s="79"/>
      <c r="FM76" s="79"/>
      <c r="FN76" s="79"/>
      <c r="FO76" s="79"/>
      <c r="FP76" s="79"/>
      <c r="FQ76" s="79"/>
      <c r="FR76" s="79"/>
      <c r="FS76" s="79"/>
      <c r="FT76" s="79"/>
      <c r="FU76" s="79"/>
      <c r="FV76" s="79"/>
      <c r="FW76" s="79"/>
      <c r="FX76" s="79"/>
      <c r="FY76" s="79"/>
      <c r="FZ76" s="79"/>
      <c r="GA76" s="79"/>
      <c r="GB76" s="79"/>
      <c r="GC76" s="79"/>
      <c r="GD76" s="79"/>
      <c r="GE76" s="79"/>
      <c r="GF76" s="79"/>
      <c r="GG76" s="79"/>
      <c r="GH76" s="79"/>
      <c r="GI76" s="79"/>
      <c r="GJ76" s="79"/>
      <c r="GK76" s="79"/>
      <c r="GL76" s="79"/>
      <c r="GM76" s="79"/>
      <c r="GN76" s="79"/>
      <c r="GO76" s="79"/>
      <c r="GP76" s="79"/>
      <c r="GQ76" s="79"/>
      <c r="GR76" s="79"/>
      <c r="GS76" s="79"/>
      <c r="GT76" s="79"/>
      <c r="GU76" s="79"/>
      <c r="GV76" s="79"/>
      <c r="GW76" s="79"/>
      <c r="GX76" s="79"/>
      <c r="GY76" s="79"/>
      <c r="GZ76" s="79"/>
      <c r="HA76" s="79"/>
      <c r="HB76" s="79"/>
      <c r="HC76" s="79"/>
      <c r="HD76" s="79"/>
      <c r="HE76" s="79"/>
      <c r="HF76" s="79"/>
      <c r="HG76" s="79"/>
      <c r="HH76" s="79"/>
      <c r="HI76" s="79"/>
      <c r="HJ76" s="79"/>
      <c r="HK76" s="79"/>
      <c r="HL76" s="79"/>
      <c r="HM76" s="79"/>
      <c r="HN76" s="79"/>
      <c r="HO76" s="79"/>
      <c r="HP76" s="79"/>
      <c r="HQ76" s="79"/>
      <c r="HR76" s="79"/>
      <c r="HS76" s="79"/>
      <c r="HT76" s="79"/>
      <c r="HU76" s="79"/>
      <c r="HV76" s="79"/>
      <c r="HW76" s="79"/>
      <c r="HX76" s="79"/>
      <c r="HY76" s="79"/>
      <c r="HZ76" s="79"/>
      <c r="IA76" s="79"/>
      <c r="IB76" s="79"/>
      <c r="IC76" s="79"/>
      <c r="ID76" s="79"/>
      <c r="IE76" s="79"/>
      <c r="IF76" s="79"/>
      <c r="IG76" s="79"/>
      <c r="IH76" s="79"/>
      <c r="II76" s="79"/>
      <c r="IJ76" s="79"/>
      <c r="IK76" s="79"/>
      <c r="IL76" s="79"/>
      <c r="IM76" s="79"/>
      <c r="IN76" s="79"/>
      <c r="IO76" s="79"/>
      <c r="IP76" s="79"/>
      <c r="IQ76" s="79"/>
      <c r="IR76" s="79"/>
      <c r="IS76" s="79"/>
      <c r="IT76" s="79"/>
      <c r="IU76" s="79"/>
      <c r="IV76" s="79"/>
      <c r="IW76" s="79"/>
      <c r="IX76" s="79"/>
      <c r="IY76" s="79"/>
      <c r="IZ76" s="79"/>
      <c r="JA76" s="79"/>
      <c r="JB76" s="79"/>
      <c r="JC76" s="79"/>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c r="KJ76" s="79"/>
      <c r="KK76" s="79"/>
      <c r="KL76" s="79"/>
      <c r="KM76" s="79"/>
      <c r="KN76" s="79"/>
      <c r="KO76" s="79"/>
      <c r="KP76" s="79"/>
      <c r="KQ76" s="79"/>
      <c r="KR76" s="79"/>
      <c r="KS76" s="79"/>
      <c r="KT76" s="79"/>
      <c r="KU76" s="79"/>
      <c r="KV76" s="79"/>
      <c r="KW76" s="79"/>
      <c r="KX76" s="79"/>
      <c r="KY76" s="79"/>
      <c r="KZ76" s="79"/>
      <c r="LA76" s="79"/>
      <c r="LB76" s="79"/>
      <c r="LC76" s="79"/>
      <c r="LD76" s="79"/>
      <c r="LE76" s="79"/>
      <c r="LF76" s="79"/>
      <c r="LG76" s="79"/>
      <c r="LH76" s="79"/>
      <c r="LI76" s="79"/>
      <c r="LJ76" s="79"/>
      <c r="LK76" s="79"/>
      <c r="LL76" s="79"/>
      <c r="LM76" s="79"/>
      <c r="LN76" s="79"/>
      <c r="LO76" s="79"/>
      <c r="LP76" s="79"/>
      <c r="LQ76" s="79"/>
      <c r="LR76" s="79"/>
      <c r="LS76" s="79"/>
      <c r="LT76" s="79"/>
      <c r="LU76" s="79"/>
      <c r="LV76" s="79"/>
      <c r="LW76" s="79"/>
      <c r="LX76" s="79"/>
      <c r="LY76" s="79"/>
      <c r="LZ76" s="79"/>
      <c r="MA76" s="79"/>
      <c r="MB76" s="79"/>
      <c r="MC76" s="79"/>
      <c r="MD76" s="79"/>
      <c r="ME76" s="79"/>
      <c r="MF76" s="79"/>
      <c r="MG76" s="79"/>
      <c r="MH76" s="79"/>
      <c r="MI76" s="79"/>
      <c r="MJ76" s="79"/>
      <c r="MK76" s="79"/>
      <c r="ML76" s="79"/>
      <c r="MM76" s="79"/>
      <c r="MN76" s="79"/>
      <c r="MO76" s="79"/>
      <c r="MP76" s="79"/>
      <c r="MQ76" s="79"/>
      <c r="MR76" s="79"/>
      <c r="MS76" s="79"/>
      <c r="MT76" s="79"/>
      <c r="MU76" s="79"/>
      <c r="MV76" s="79"/>
      <c r="MW76" s="79"/>
      <c r="MX76" s="79"/>
      <c r="MY76" s="79"/>
      <c r="MZ76" s="79"/>
      <c r="NA76" s="79"/>
      <c r="NB76" s="79"/>
      <c r="NC76" s="79"/>
      <c r="ND76" s="79"/>
      <c r="NE76" s="79"/>
      <c r="NF76" s="79"/>
      <c r="NG76" s="79"/>
      <c r="NH76" s="79"/>
      <c r="NI76" s="79"/>
      <c r="NJ76" s="79"/>
      <c r="NK76" s="79"/>
      <c r="NL76" s="79"/>
      <c r="NM76" s="79"/>
      <c r="NN76" s="79"/>
      <c r="NO76" s="79"/>
      <c r="NP76" s="79"/>
      <c r="NQ76" s="79"/>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c r="RR76" s="79"/>
      <c r="RS76" s="79"/>
      <c r="RT76" s="79"/>
      <c r="RU76" s="79"/>
      <c r="RV76" s="79"/>
      <c r="RW76" s="79"/>
      <c r="RX76" s="79"/>
      <c r="RY76" s="79"/>
      <c r="RZ76" s="79"/>
      <c r="SA76" s="79"/>
      <c r="SB76" s="79"/>
      <c r="SC76" s="79"/>
      <c r="SD76" s="79"/>
      <c r="SE76" s="79"/>
      <c r="SF76" s="79"/>
      <c r="SG76" s="79"/>
      <c r="SH76" s="79"/>
      <c r="SI76" s="79"/>
      <c r="SJ76" s="79"/>
      <c r="SK76" s="79"/>
      <c r="SL76" s="79"/>
      <c r="SM76" s="79"/>
      <c r="SN76" s="79"/>
      <c r="SO76" s="79"/>
      <c r="SP76" s="79"/>
      <c r="SQ76" s="79"/>
      <c r="SR76" s="79"/>
      <c r="SS76" s="79"/>
      <c r="ST76" s="79"/>
      <c r="SU76" s="79"/>
      <c r="SV76" s="79"/>
      <c r="SW76" s="79"/>
      <c r="SX76" s="79"/>
      <c r="SY76" s="79"/>
      <c r="SZ76" s="79"/>
      <c r="TA76" s="79"/>
      <c r="TB76" s="79"/>
      <c r="TC76" s="79"/>
      <c r="TD76" s="79"/>
      <c r="TE76" s="79"/>
      <c r="TF76" s="79"/>
      <c r="TG76" s="79"/>
      <c r="TH76" s="79"/>
      <c r="TI76" s="79"/>
      <c r="TJ76" s="79"/>
      <c r="TK76" s="79"/>
      <c r="TL76" s="79"/>
      <c r="TM76" s="79"/>
      <c r="TN76" s="79"/>
      <c r="TO76" s="79"/>
      <c r="TP76" s="79"/>
      <c r="TQ76" s="79"/>
      <c r="TR76" s="79"/>
      <c r="TS76" s="79"/>
      <c r="TT76" s="79"/>
      <c r="TU76" s="79"/>
      <c r="TV76" s="79"/>
      <c r="TW76" s="79"/>
      <c r="TX76" s="79"/>
      <c r="TY76" s="79"/>
      <c r="TZ76" s="79"/>
      <c r="UA76" s="79"/>
      <c r="UB76" s="79"/>
      <c r="UC76" s="79"/>
      <c r="UD76" s="79"/>
      <c r="UE76" s="79"/>
      <c r="UF76" s="79"/>
      <c r="UG76" s="79"/>
      <c r="UH76" s="79"/>
      <c r="UI76" s="79"/>
      <c r="UJ76" s="79"/>
      <c r="UK76" s="79"/>
      <c r="UL76" s="79"/>
      <c r="UM76" s="79"/>
      <c r="UN76" s="79"/>
      <c r="UO76" s="79"/>
      <c r="UP76" s="79"/>
      <c r="UQ76" s="79"/>
      <c r="UR76" s="79"/>
      <c r="US76" s="79"/>
      <c r="UT76" s="79"/>
      <c r="UU76" s="79"/>
      <c r="UV76" s="79"/>
      <c r="UW76" s="79"/>
      <c r="UX76" s="79"/>
      <c r="UY76" s="79"/>
      <c r="UZ76" s="79"/>
      <c r="VA76" s="79"/>
      <c r="VB76" s="79"/>
      <c r="VC76" s="79"/>
      <c r="VD76" s="79"/>
      <c r="VE76" s="79"/>
      <c r="VF76" s="79"/>
      <c r="VG76" s="79"/>
      <c r="VH76" s="79"/>
      <c r="VI76" s="79"/>
      <c r="VJ76" s="79"/>
      <c r="VK76" s="79"/>
      <c r="VL76" s="79"/>
      <c r="VM76" s="79"/>
      <c r="VN76" s="79"/>
      <c r="VO76" s="79"/>
      <c r="VP76" s="79"/>
      <c r="VQ76" s="79"/>
      <c r="VR76" s="79"/>
      <c r="VS76" s="79"/>
      <c r="VT76" s="79"/>
      <c r="VU76" s="79"/>
      <c r="VV76" s="79"/>
      <c r="VW76" s="79"/>
      <c r="VX76" s="79"/>
      <c r="VY76" s="79"/>
      <c r="VZ76" s="79"/>
      <c r="WA76" s="79"/>
      <c r="WB76" s="79"/>
      <c r="WC76" s="79"/>
      <c r="WD76" s="79"/>
      <c r="WE76" s="79"/>
      <c r="WF76" s="79"/>
      <c r="WG76" s="79"/>
      <c r="WH76" s="79"/>
      <c r="WI76" s="79"/>
      <c r="WJ76" s="79"/>
      <c r="WK76" s="79"/>
      <c r="WL76" s="79"/>
      <c r="WM76" s="79"/>
      <c r="WN76" s="79"/>
      <c r="WO76" s="79"/>
      <c r="WP76" s="79"/>
      <c r="WQ76" s="79"/>
      <c r="WR76" s="79"/>
      <c r="WS76" s="79"/>
      <c r="WT76" s="79"/>
      <c r="WU76" s="79"/>
      <c r="WV76" s="79"/>
      <c r="WW76" s="79"/>
      <c r="WX76" s="79"/>
      <c r="WY76" s="79"/>
      <c r="WZ76" s="79"/>
      <c r="XA76" s="79"/>
      <c r="XB76" s="79"/>
      <c r="XC76" s="79"/>
      <c r="XD76" s="79"/>
      <c r="XE76" s="79"/>
      <c r="XF76" s="79"/>
      <c r="XG76" s="79"/>
      <c r="XH76" s="79"/>
      <c r="XI76" s="79"/>
      <c r="XJ76" s="79"/>
      <c r="XK76" s="79"/>
      <c r="XL76" s="79"/>
      <c r="XM76" s="79"/>
      <c r="XN76" s="79"/>
      <c r="XO76" s="79"/>
      <c r="XP76" s="79"/>
      <c r="XQ76" s="79"/>
      <c r="XR76" s="79"/>
      <c r="XS76" s="79"/>
      <c r="XT76" s="79"/>
      <c r="XU76" s="79"/>
      <c r="XV76" s="79"/>
      <c r="XW76" s="79"/>
      <c r="XX76" s="79"/>
      <c r="XY76" s="79"/>
      <c r="XZ76" s="79"/>
      <c r="YA76" s="79"/>
      <c r="YB76" s="79"/>
      <c r="YC76" s="79"/>
      <c r="YD76" s="79"/>
      <c r="YE76" s="79"/>
      <c r="YF76" s="79"/>
      <c r="YG76" s="79"/>
      <c r="YH76" s="79"/>
      <c r="YI76" s="79"/>
      <c r="YJ76" s="79"/>
      <c r="YK76" s="79"/>
      <c r="YL76" s="79"/>
      <c r="YM76" s="79"/>
      <c r="YN76" s="79"/>
      <c r="YO76" s="79"/>
      <c r="YP76" s="79"/>
      <c r="YQ76" s="79"/>
      <c r="YR76" s="79"/>
      <c r="YS76" s="79"/>
      <c r="YT76" s="79"/>
      <c r="YU76" s="79"/>
      <c r="YV76" s="79"/>
      <c r="YW76" s="79"/>
      <c r="YX76" s="79"/>
      <c r="YY76" s="79"/>
      <c r="YZ76" s="79"/>
      <c r="ZA76" s="79"/>
      <c r="ZB76" s="79"/>
      <c r="ZC76" s="79"/>
      <c r="ZD76" s="79"/>
      <c r="ZE76" s="79"/>
      <c r="ZF76" s="79"/>
      <c r="ZG76" s="79"/>
      <c r="ZH76" s="79"/>
      <c r="ZI76" s="79"/>
      <c r="ZJ76" s="79"/>
      <c r="ZK76" s="79"/>
      <c r="ZL76" s="79"/>
      <c r="ZM76" s="79"/>
      <c r="ZN76" s="79"/>
      <c r="ZO76" s="79"/>
      <c r="ZP76" s="79"/>
      <c r="ZQ76" s="79"/>
      <c r="ZR76" s="79"/>
      <c r="ZS76" s="79"/>
      <c r="ZT76" s="79"/>
      <c r="ZU76" s="79"/>
      <c r="ZV76" s="79"/>
      <c r="ZW76" s="79"/>
      <c r="ZX76" s="79"/>
      <c r="ZY76" s="79"/>
      <c r="ZZ76" s="79"/>
      <c r="AAA76" s="79"/>
      <c r="AAB76" s="79"/>
      <c r="AAC76" s="79"/>
      <c r="AAD76" s="79"/>
      <c r="AAE76" s="79"/>
      <c r="AAF76" s="79"/>
      <c r="AAG76" s="79"/>
      <c r="AAH76" s="79"/>
      <c r="AAI76" s="79"/>
      <c r="AAJ76" s="79"/>
      <c r="AAK76" s="79"/>
      <c r="AAL76" s="79"/>
      <c r="AAM76" s="79"/>
      <c r="AAN76" s="79"/>
      <c r="AAO76" s="79"/>
      <c r="AAP76" s="79"/>
      <c r="AAQ76" s="79"/>
      <c r="AAR76" s="79"/>
      <c r="AAS76" s="79"/>
      <c r="AAT76" s="79"/>
      <c r="AAU76" s="79"/>
      <c r="AAV76" s="79"/>
      <c r="AAW76" s="79"/>
      <c r="AAX76" s="79"/>
      <c r="AAY76" s="79"/>
      <c r="AAZ76" s="79"/>
      <c r="ABA76" s="79"/>
      <c r="ABB76" s="79"/>
      <c r="ABC76" s="79"/>
      <c r="ABD76" s="79"/>
      <c r="ABE76" s="79"/>
      <c r="ABF76" s="79"/>
      <c r="ABG76" s="79"/>
      <c r="ABH76" s="79"/>
      <c r="ABI76" s="79"/>
      <c r="ABJ76" s="79"/>
      <c r="ABK76" s="79"/>
      <c r="ABL76" s="79"/>
      <c r="ABM76" s="79"/>
      <c r="ABN76" s="79"/>
      <c r="ABO76" s="79"/>
      <c r="ABP76" s="79"/>
      <c r="ABQ76" s="79"/>
      <c r="ABR76" s="79"/>
      <c r="ABS76" s="79"/>
      <c r="ABT76" s="79"/>
      <c r="ABU76" s="79"/>
      <c r="ABV76" s="79"/>
      <c r="ABW76" s="79"/>
      <c r="ABX76" s="79"/>
      <c r="ABY76" s="79"/>
      <c r="ABZ76" s="79"/>
      <c r="ACA76" s="79"/>
      <c r="ACB76" s="79"/>
      <c r="ACC76" s="79"/>
      <c r="ACD76" s="79"/>
      <c r="ACE76" s="79"/>
      <c r="ACF76" s="79"/>
      <c r="ACG76" s="79"/>
      <c r="ACH76" s="79"/>
      <c r="ACI76" s="79"/>
      <c r="ACJ76" s="79"/>
      <c r="ACK76" s="79"/>
      <c r="ACL76" s="79"/>
      <c r="ACM76" s="79"/>
      <c r="ACN76" s="79"/>
      <c r="ACO76" s="79"/>
      <c r="ACP76" s="79"/>
      <c r="ACQ76" s="79"/>
      <c r="ACR76" s="79"/>
      <c r="ACS76" s="79"/>
      <c r="ACT76" s="79"/>
      <c r="ACU76" s="79"/>
      <c r="ACV76" s="79"/>
      <c r="ACW76" s="79"/>
      <c r="ACX76" s="79"/>
      <c r="ACY76" s="79"/>
      <c r="ACZ76" s="79"/>
      <c r="ADA76" s="79"/>
      <c r="ADB76" s="79"/>
      <c r="ADC76" s="79"/>
      <c r="ADD76" s="79"/>
      <c r="ADE76" s="79"/>
      <c r="ADF76" s="79"/>
      <c r="ADG76" s="79"/>
      <c r="ADH76" s="79"/>
      <c r="ADI76" s="79"/>
      <c r="ADJ76" s="79"/>
      <c r="ADK76" s="79"/>
      <c r="ADL76" s="79"/>
      <c r="ADM76" s="79"/>
      <c r="ADN76" s="79"/>
      <c r="ADO76" s="79"/>
      <c r="ADP76" s="79"/>
      <c r="ADQ76" s="79"/>
      <c r="ADR76" s="79"/>
      <c r="ADS76" s="79"/>
      <c r="ADT76" s="79"/>
      <c r="ADU76" s="79"/>
      <c r="ADV76" s="79"/>
      <c r="ADW76" s="79"/>
      <c r="ADX76" s="79"/>
      <c r="ADY76" s="79"/>
      <c r="ADZ76" s="79"/>
      <c r="AEA76" s="79"/>
      <c r="AEB76" s="79"/>
      <c r="AEC76" s="79"/>
      <c r="AED76" s="79"/>
      <c r="AEE76" s="79"/>
      <c r="AEF76" s="79"/>
      <c r="AEG76" s="79"/>
      <c r="AEH76" s="79"/>
      <c r="AEI76" s="79"/>
      <c r="AEJ76" s="79"/>
      <c r="AEK76" s="79"/>
      <c r="AEL76" s="79"/>
      <c r="AEM76" s="79"/>
      <c r="AEN76" s="79"/>
      <c r="AEO76" s="79"/>
      <c r="AEP76" s="79"/>
      <c r="AEQ76" s="79"/>
      <c r="AER76" s="79"/>
      <c r="AES76" s="79"/>
      <c r="AET76" s="79"/>
      <c r="AEU76" s="79"/>
      <c r="AEV76" s="79"/>
      <c r="AEW76" s="79"/>
      <c r="AEX76" s="79"/>
      <c r="AEY76" s="79"/>
      <c r="AEZ76" s="79"/>
      <c r="AFA76" s="79"/>
      <c r="AFB76" s="79"/>
      <c r="AFC76" s="79"/>
      <c r="AFD76" s="79"/>
      <c r="AFE76" s="79"/>
      <c r="AFF76" s="79"/>
      <c r="AFG76" s="79"/>
      <c r="AFH76" s="79"/>
      <c r="AFI76" s="79"/>
      <c r="AFJ76" s="79"/>
      <c r="AFK76" s="79"/>
      <c r="AFL76" s="79"/>
      <c r="AFM76" s="79"/>
      <c r="AFN76" s="79"/>
      <c r="AFO76" s="79"/>
      <c r="AFP76" s="79"/>
      <c r="AFQ76" s="79"/>
      <c r="AFR76" s="79"/>
      <c r="AFS76" s="79"/>
      <c r="AFT76" s="79"/>
      <c r="AFU76" s="79"/>
      <c r="AFV76" s="79"/>
      <c r="AFW76" s="79"/>
      <c r="AFX76" s="79"/>
      <c r="AFY76" s="79"/>
      <c r="AFZ76" s="79"/>
      <c r="AGA76" s="79"/>
      <c r="AGB76" s="79"/>
      <c r="AGC76" s="79"/>
      <c r="AGD76" s="79"/>
      <c r="AGE76" s="79"/>
      <c r="AGF76" s="79"/>
      <c r="AGG76" s="79"/>
      <c r="AGH76" s="79"/>
      <c r="AGI76" s="79"/>
      <c r="AGJ76" s="79"/>
      <c r="AGK76" s="79"/>
      <c r="AGL76" s="79"/>
      <c r="AGM76" s="79"/>
      <c r="AGN76" s="79"/>
      <c r="AGO76" s="79"/>
      <c r="AGP76" s="79"/>
      <c r="AGQ76" s="79"/>
      <c r="AGR76" s="79"/>
      <c r="AGS76" s="79"/>
      <c r="AGT76" s="79"/>
      <c r="AGU76" s="79"/>
      <c r="AGV76" s="79"/>
      <c r="AGW76" s="79"/>
      <c r="AGX76" s="79"/>
      <c r="AGY76" s="79"/>
      <c r="AGZ76" s="79"/>
      <c r="AHA76" s="79"/>
      <c r="AHB76" s="79"/>
      <c r="AHC76" s="79"/>
      <c r="AHD76" s="79"/>
      <c r="AHE76" s="79"/>
      <c r="AHF76" s="79"/>
      <c r="AHG76" s="79"/>
      <c r="AHH76" s="79"/>
      <c r="AHI76" s="79"/>
      <c r="AHJ76" s="79"/>
      <c r="AHK76" s="79"/>
      <c r="AHL76" s="79"/>
      <c r="AHM76" s="79"/>
      <c r="AHN76" s="79"/>
      <c r="AHO76" s="79"/>
      <c r="AHP76" s="79"/>
    </row>
    <row r="77" spans="1:900" s="56" customFormat="1" ht="31.75" customHeight="1" x14ac:dyDescent="0.75">
      <c r="A77" s="1992"/>
      <c r="B77" s="2115"/>
      <c r="C77" s="2115"/>
      <c r="D77" s="409"/>
      <c r="E77" s="425" t="s">
        <v>25</v>
      </c>
      <c r="F77" s="425" t="s">
        <v>12</v>
      </c>
      <c r="G77" s="214">
        <f t="array" ref="G77">INDEX('Salary . staff rates'!$A$6:$C$28,MATCH(1,('Salary . staff rates'!$A$6:$A$28=E77)*('Salary . staff rates'!$B$6:$B$28=F77),0),3)</f>
        <v>75000</v>
      </c>
      <c r="H77" s="214">
        <f t="shared" si="60"/>
        <v>526.31578947368428</v>
      </c>
      <c r="I77" s="345" t="s">
        <v>0</v>
      </c>
      <c r="J77" s="346" t="s">
        <v>0</v>
      </c>
      <c r="K77" s="433">
        <v>0</v>
      </c>
      <c r="L77" s="347">
        <f t="shared" si="16"/>
        <v>0</v>
      </c>
      <c r="M77" s="348" t="s">
        <v>31</v>
      </c>
      <c r="N77" s="349">
        <f>IF(M77="Yes",L77*'Salary . staff rates'!$C$34,0)</f>
        <v>0</v>
      </c>
      <c r="O77" s="55"/>
      <c r="P77" s="1848">
        <v>1</v>
      </c>
      <c r="Q77" s="1848">
        <v>1</v>
      </c>
      <c r="R77" s="55"/>
      <c r="S77" s="55"/>
      <c r="T77" s="55"/>
      <c r="U77" s="55"/>
      <c r="V77" s="55"/>
      <c r="W77" s="159"/>
      <c r="X77" s="1873"/>
      <c r="Y77" s="1848">
        <f t="shared" si="61"/>
        <v>0</v>
      </c>
      <c r="Z77" s="1848">
        <f t="shared" si="62"/>
        <v>0</v>
      </c>
      <c r="AA77" s="1873"/>
      <c r="AB77" s="1848">
        <f t="shared" si="63"/>
        <v>0</v>
      </c>
      <c r="AC77" s="1848">
        <f t="shared" si="64"/>
        <v>0</v>
      </c>
      <c r="AD77" s="1873"/>
      <c r="AE77" s="1873"/>
      <c r="AF77" s="1873"/>
      <c r="AG77" s="1873"/>
      <c r="AH77" s="1873"/>
      <c r="AI77" s="1873"/>
      <c r="AJ77" s="1873"/>
      <c r="AL77" s="221"/>
      <c r="AN77" s="1015">
        <f t="shared" si="65"/>
        <v>0</v>
      </c>
      <c r="AO77" s="1015">
        <f t="shared" si="66"/>
        <v>0</v>
      </c>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79"/>
      <c r="CD77" s="79"/>
      <c r="CE77" s="79"/>
      <c r="CF77" s="79"/>
      <c r="CG77" s="79"/>
      <c r="CH77" s="79"/>
      <c r="CI77" s="79"/>
      <c r="CJ77" s="79"/>
      <c r="CK77" s="79"/>
      <c r="CL77" s="79"/>
      <c r="CM77" s="79"/>
      <c r="CN77" s="79"/>
      <c r="CO77" s="79"/>
      <c r="CP77" s="79"/>
      <c r="CQ77" s="79"/>
      <c r="CR77" s="79"/>
      <c r="CS77" s="79"/>
      <c r="CT77" s="79"/>
      <c r="CU77" s="79"/>
      <c r="CV77" s="79"/>
      <c r="CW77" s="79"/>
      <c r="CX77" s="79"/>
      <c r="CY77" s="79"/>
      <c r="CZ77" s="79"/>
      <c r="DA77" s="79"/>
      <c r="DB77" s="79"/>
      <c r="DC77" s="79"/>
      <c r="DD77" s="79"/>
      <c r="DE77" s="79"/>
      <c r="DF77" s="79"/>
      <c r="DG77" s="79"/>
      <c r="DH77" s="79"/>
      <c r="DI77" s="79"/>
      <c r="DJ77" s="79"/>
      <c r="DK77" s="79"/>
      <c r="DL77" s="79"/>
      <c r="DM77" s="79"/>
      <c r="DN77" s="79"/>
      <c r="DO77" s="79"/>
      <c r="DP77" s="79"/>
      <c r="DQ77" s="79"/>
      <c r="DR77" s="79"/>
      <c r="DS77" s="79"/>
      <c r="DT77" s="79"/>
      <c r="DU77" s="79"/>
      <c r="DV77" s="79"/>
      <c r="DW77" s="79"/>
      <c r="DX77" s="79"/>
      <c r="DY77" s="79"/>
      <c r="DZ77" s="79"/>
      <c r="EA77" s="79"/>
      <c r="EB77" s="79"/>
      <c r="EC77" s="79"/>
      <c r="ED77" s="79"/>
      <c r="EE77" s="79"/>
      <c r="EF77" s="79"/>
      <c r="EG77" s="79"/>
      <c r="EH77" s="79"/>
      <c r="EI77" s="79"/>
      <c r="EJ77" s="79"/>
      <c r="EK77" s="79"/>
      <c r="EL77" s="79"/>
      <c r="EM77" s="79"/>
      <c r="EN77" s="79"/>
      <c r="EO77" s="79"/>
      <c r="EP77" s="79"/>
      <c r="EQ77" s="79"/>
      <c r="ER77" s="79"/>
      <c r="ES77" s="79"/>
      <c r="ET77" s="79"/>
      <c r="EU77" s="79"/>
      <c r="EV77" s="79"/>
      <c r="EW77" s="79"/>
      <c r="EX77" s="79"/>
      <c r="EY77" s="79"/>
      <c r="EZ77" s="79"/>
      <c r="FA77" s="79"/>
      <c r="FB77" s="79"/>
      <c r="FC77" s="79"/>
      <c r="FD77" s="79"/>
      <c r="FE77" s="79"/>
      <c r="FF77" s="79"/>
      <c r="FG77" s="79"/>
      <c r="FH77" s="79"/>
      <c r="FI77" s="79"/>
      <c r="FJ77" s="79"/>
      <c r="FK77" s="79"/>
      <c r="FL77" s="79"/>
      <c r="FM77" s="79"/>
      <c r="FN77" s="79"/>
      <c r="FO77" s="79"/>
      <c r="FP77" s="79"/>
      <c r="FQ77" s="79"/>
      <c r="FR77" s="79"/>
      <c r="FS77" s="79"/>
      <c r="FT77" s="79"/>
      <c r="FU77" s="79"/>
      <c r="FV77" s="79"/>
      <c r="FW77" s="79"/>
      <c r="FX77" s="79"/>
      <c r="FY77" s="79"/>
      <c r="FZ77" s="79"/>
      <c r="GA77" s="79"/>
      <c r="GB77" s="79"/>
      <c r="GC77" s="79"/>
      <c r="GD77" s="79"/>
      <c r="GE77" s="79"/>
      <c r="GF77" s="79"/>
      <c r="GG77" s="79"/>
      <c r="GH77" s="79"/>
      <c r="GI77" s="79"/>
      <c r="GJ77" s="79"/>
      <c r="GK77" s="79"/>
      <c r="GL77" s="79"/>
      <c r="GM77" s="79"/>
      <c r="GN77" s="79"/>
      <c r="GO77" s="79"/>
      <c r="GP77" s="79"/>
      <c r="GQ77" s="79"/>
      <c r="GR77" s="79"/>
      <c r="GS77" s="79"/>
      <c r="GT77" s="79"/>
      <c r="GU77" s="79"/>
      <c r="GV77" s="79"/>
      <c r="GW77" s="79"/>
      <c r="GX77" s="79"/>
      <c r="GY77" s="79"/>
      <c r="GZ77" s="79"/>
      <c r="HA77" s="79"/>
      <c r="HB77" s="79"/>
      <c r="HC77" s="79"/>
      <c r="HD77" s="79"/>
      <c r="HE77" s="79"/>
      <c r="HF77" s="79"/>
      <c r="HG77" s="79"/>
      <c r="HH77" s="79"/>
      <c r="HI77" s="79"/>
      <c r="HJ77" s="79"/>
      <c r="HK77" s="79"/>
      <c r="HL77" s="79"/>
      <c r="HM77" s="79"/>
      <c r="HN77" s="79"/>
      <c r="HO77" s="79"/>
      <c r="HP77" s="79"/>
      <c r="HQ77" s="79"/>
      <c r="HR77" s="79"/>
      <c r="HS77" s="79"/>
      <c r="HT77" s="79"/>
      <c r="HU77" s="79"/>
      <c r="HV77" s="79"/>
      <c r="HW77" s="79"/>
      <c r="HX77" s="79"/>
      <c r="HY77" s="79"/>
      <c r="HZ77" s="79"/>
      <c r="IA77" s="79"/>
      <c r="IB77" s="79"/>
      <c r="IC77" s="79"/>
      <c r="ID77" s="79"/>
      <c r="IE77" s="79"/>
      <c r="IF77" s="79"/>
      <c r="IG77" s="79"/>
      <c r="IH77" s="79"/>
      <c r="II77" s="79"/>
      <c r="IJ77" s="79"/>
      <c r="IK77" s="79"/>
      <c r="IL77" s="79"/>
      <c r="IM77" s="79"/>
      <c r="IN77" s="79"/>
      <c r="IO77" s="79"/>
      <c r="IP77" s="79"/>
      <c r="IQ77" s="79"/>
      <c r="IR77" s="79"/>
      <c r="IS77" s="79"/>
      <c r="IT77" s="79"/>
      <c r="IU77" s="79"/>
      <c r="IV77" s="79"/>
      <c r="IW77" s="79"/>
      <c r="IX77" s="79"/>
      <c r="IY77" s="79"/>
      <c r="IZ77" s="79"/>
      <c r="JA77" s="79"/>
      <c r="JB77" s="79"/>
      <c r="JC77" s="79"/>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c r="KJ77" s="79"/>
      <c r="KK77" s="79"/>
      <c r="KL77" s="79"/>
      <c r="KM77" s="79"/>
      <c r="KN77" s="79"/>
      <c r="KO77" s="79"/>
      <c r="KP77" s="79"/>
      <c r="KQ77" s="79"/>
      <c r="KR77" s="79"/>
      <c r="KS77" s="79"/>
      <c r="KT77" s="79"/>
      <c r="KU77" s="79"/>
      <c r="KV77" s="79"/>
      <c r="KW77" s="79"/>
      <c r="KX77" s="79"/>
      <c r="KY77" s="79"/>
      <c r="KZ77" s="79"/>
      <c r="LA77" s="79"/>
      <c r="LB77" s="79"/>
      <c r="LC77" s="79"/>
      <c r="LD77" s="79"/>
      <c r="LE77" s="79"/>
      <c r="LF77" s="79"/>
      <c r="LG77" s="79"/>
      <c r="LH77" s="79"/>
      <c r="LI77" s="79"/>
      <c r="LJ77" s="79"/>
      <c r="LK77" s="79"/>
      <c r="LL77" s="79"/>
      <c r="LM77" s="79"/>
      <c r="LN77" s="79"/>
      <c r="LO77" s="79"/>
      <c r="LP77" s="79"/>
      <c r="LQ77" s="79"/>
      <c r="LR77" s="79"/>
      <c r="LS77" s="79"/>
      <c r="LT77" s="79"/>
      <c r="LU77" s="79"/>
      <c r="LV77" s="79"/>
      <c r="LW77" s="79"/>
      <c r="LX77" s="79"/>
      <c r="LY77" s="79"/>
      <c r="LZ77" s="79"/>
      <c r="MA77" s="79"/>
      <c r="MB77" s="79"/>
      <c r="MC77" s="79"/>
      <c r="MD77" s="79"/>
      <c r="ME77" s="79"/>
      <c r="MF77" s="79"/>
      <c r="MG77" s="79"/>
      <c r="MH77" s="79"/>
      <c r="MI77" s="79"/>
      <c r="MJ77" s="79"/>
      <c r="MK77" s="79"/>
      <c r="ML77" s="79"/>
      <c r="MM77" s="79"/>
      <c r="MN77" s="79"/>
      <c r="MO77" s="79"/>
      <c r="MP77" s="79"/>
      <c r="MQ77" s="79"/>
      <c r="MR77" s="79"/>
      <c r="MS77" s="79"/>
      <c r="MT77" s="79"/>
      <c r="MU77" s="79"/>
      <c r="MV77" s="79"/>
      <c r="MW77" s="79"/>
      <c r="MX77" s="79"/>
      <c r="MY77" s="79"/>
      <c r="MZ77" s="79"/>
      <c r="NA77" s="79"/>
      <c r="NB77" s="79"/>
      <c r="NC77" s="79"/>
      <c r="ND77" s="79"/>
      <c r="NE77" s="79"/>
      <c r="NF77" s="79"/>
      <c r="NG77" s="79"/>
      <c r="NH77" s="79"/>
      <c r="NI77" s="79"/>
      <c r="NJ77" s="79"/>
      <c r="NK77" s="79"/>
      <c r="NL77" s="79"/>
      <c r="NM77" s="79"/>
      <c r="NN77" s="79"/>
      <c r="NO77" s="79"/>
      <c r="NP77" s="79"/>
      <c r="NQ77" s="79"/>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c r="RR77" s="79"/>
      <c r="RS77" s="79"/>
      <c r="RT77" s="79"/>
      <c r="RU77" s="79"/>
      <c r="RV77" s="79"/>
      <c r="RW77" s="79"/>
      <c r="RX77" s="79"/>
      <c r="RY77" s="79"/>
      <c r="RZ77" s="79"/>
      <c r="SA77" s="79"/>
      <c r="SB77" s="79"/>
      <c r="SC77" s="79"/>
      <c r="SD77" s="79"/>
      <c r="SE77" s="79"/>
      <c r="SF77" s="79"/>
      <c r="SG77" s="79"/>
      <c r="SH77" s="79"/>
      <c r="SI77" s="79"/>
      <c r="SJ77" s="79"/>
      <c r="SK77" s="79"/>
      <c r="SL77" s="79"/>
      <c r="SM77" s="79"/>
      <c r="SN77" s="79"/>
      <c r="SO77" s="79"/>
      <c r="SP77" s="79"/>
      <c r="SQ77" s="79"/>
      <c r="SR77" s="79"/>
      <c r="SS77" s="79"/>
      <c r="ST77" s="79"/>
      <c r="SU77" s="79"/>
      <c r="SV77" s="79"/>
      <c r="SW77" s="79"/>
      <c r="SX77" s="79"/>
      <c r="SY77" s="79"/>
      <c r="SZ77" s="79"/>
      <c r="TA77" s="79"/>
      <c r="TB77" s="79"/>
      <c r="TC77" s="79"/>
      <c r="TD77" s="79"/>
      <c r="TE77" s="79"/>
      <c r="TF77" s="79"/>
      <c r="TG77" s="79"/>
      <c r="TH77" s="79"/>
      <c r="TI77" s="79"/>
      <c r="TJ77" s="79"/>
      <c r="TK77" s="79"/>
      <c r="TL77" s="79"/>
      <c r="TM77" s="79"/>
      <c r="TN77" s="79"/>
      <c r="TO77" s="79"/>
      <c r="TP77" s="79"/>
      <c r="TQ77" s="79"/>
      <c r="TR77" s="79"/>
      <c r="TS77" s="79"/>
      <c r="TT77" s="79"/>
      <c r="TU77" s="79"/>
      <c r="TV77" s="79"/>
      <c r="TW77" s="79"/>
      <c r="TX77" s="79"/>
      <c r="TY77" s="79"/>
      <c r="TZ77" s="79"/>
      <c r="UA77" s="79"/>
      <c r="UB77" s="79"/>
      <c r="UC77" s="79"/>
      <c r="UD77" s="79"/>
      <c r="UE77" s="79"/>
      <c r="UF77" s="79"/>
      <c r="UG77" s="79"/>
      <c r="UH77" s="79"/>
      <c r="UI77" s="79"/>
      <c r="UJ77" s="79"/>
      <c r="UK77" s="79"/>
      <c r="UL77" s="79"/>
      <c r="UM77" s="79"/>
      <c r="UN77" s="79"/>
      <c r="UO77" s="79"/>
      <c r="UP77" s="79"/>
      <c r="UQ77" s="79"/>
      <c r="UR77" s="79"/>
      <c r="US77" s="79"/>
      <c r="UT77" s="79"/>
      <c r="UU77" s="79"/>
      <c r="UV77" s="79"/>
      <c r="UW77" s="79"/>
      <c r="UX77" s="79"/>
      <c r="UY77" s="79"/>
      <c r="UZ77" s="79"/>
      <c r="VA77" s="79"/>
      <c r="VB77" s="79"/>
      <c r="VC77" s="79"/>
      <c r="VD77" s="79"/>
      <c r="VE77" s="79"/>
      <c r="VF77" s="79"/>
      <c r="VG77" s="79"/>
      <c r="VH77" s="79"/>
      <c r="VI77" s="79"/>
      <c r="VJ77" s="79"/>
      <c r="VK77" s="79"/>
      <c r="VL77" s="79"/>
      <c r="VM77" s="79"/>
      <c r="VN77" s="79"/>
      <c r="VO77" s="79"/>
      <c r="VP77" s="79"/>
      <c r="VQ77" s="79"/>
      <c r="VR77" s="79"/>
      <c r="VS77" s="79"/>
      <c r="VT77" s="79"/>
      <c r="VU77" s="79"/>
      <c r="VV77" s="79"/>
      <c r="VW77" s="79"/>
      <c r="VX77" s="79"/>
      <c r="VY77" s="79"/>
      <c r="VZ77" s="79"/>
      <c r="WA77" s="79"/>
      <c r="WB77" s="79"/>
      <c r="WC77" s="79"/>
      <c r="WD77" s="79"/>
      <c r="WE77" s="79"/>
      <c r="WF77" s="79"/>
      <c r="WG77" s="79"/>
      <c r="WH77" s="79"/>
      <c r="WI77" s="79"/>
      <c r="WJ77" s="79"/>
      <c r="WK77" s="79"/>
      <c r="WL77" s="79"/>
      <c r="WM77" s="79"/>
      <c r="WN77" s="79"/>
      <c r="WO77" s="79"/>
      <c r="WP77" s="79"/>
      <c r="WQ77" s="79"/>
      <c r="WR77" s="79"/>
      <c r="WS77" s="79"/>
      <c r="WT77" s="79"/>
      <c r="WU77" s="79"/>
      <c r="WV77" s="79"/>
      <c r="WW77" s="79"/>
      <c r="WX77" s="79"/>
      <c r="WY77" s="79"/>
      <c r="WZ77" s="79"/>
      <c r="XA77" s="79"/>
      <c r="XB77" s="79"/>
      <c r="XC77" s="79"/>
      <c r="XD77" s="79"/>
      <c r="XE77" s="79"/>
      <c r="XF77" s="79"/>
      <c r="XG77" s="79"/>
      <c r="XH77" s="79"/>
      <c r="XI77" s="79"/>
      <c r="XJ77" s="79"/>
      <c r="XK77" s="79"/>
      <c r="XL77" s="79"/>
      <c r="XM77" s="79"/>
      <c r="XN77" s="79"/>
      <c r="XO77" s="79"/>
      <c r="XP77" s="79"/>
      <c r="XQ77" s="79"/>
      <c r="XR77" s="79"/>
      <c r="XS77" s="79"/>
      <c r="XT77" s="79"/>
      <c r="XU77" s="79"/>
      <c r="XV77" s="79"/>
      <c r="XW77" s="79"/>
      <c r="XX77" s="79"/>
      <c r="XY77" s="79"/>
      <c r="XZ77" s="79"/>
      <c r="YA77" s="79"/>
      <c r="YB77" s="79"/>
      <c r="YC77" s="79"/>
      <c r="YD77" s="79"/>
      <c r="YE77" s="79"/>
      <c r="YF77" s="79"/>
      <c r="YG77" s="79"/>
      <c r="YH77" s="79"/>
      <c r="YI77" s="79"/>
      <c r="YJ77" s="79"/>
      <c r="YK77" s="79"/>
      <c r="YL77" s="79"/>
      <c r="YM77" s="79"/>
      <c r="YN77" s="79"/>
      <c r="YO77" s="79"/>
      <c r="YP77" s="79"/>
      <c r="YQ77" s="79"/>
      <c r="YR77" s="79"/>
      <c r="YS77" s="79"/>
      <c r="YT77" s="79"/>
      <c r="YU77" s="79"/>
      <c r="YV77" s="79"/>
      <c r="YW77" s="79"/>
      <c r="YX77" s="79"/>
      <c r="YY77" s="79"/>
      <c r="YZ77" s="79"/>
      <c r="ZA77" s="79"/>
      <c r="ZB77" s="79"/>
      <c r="ZC77" s="79"/>
      <c r="ZD77" s="79"/>
      <c r="ZE77" s="79"/>
      <c r="ZF77" s="79"/>
      <c r="ZG77" s="79"/>
      <c r="ZH77" s="79"/>
      <c r="ZI77" s="79"/>
      <c r="ZJ77" s="79"/>
      <c r="ZK77" s="79"/>
      <c r="ZL77" s="79"/>
      <c r="ZM77" s="79"/>
      <c r="ZN77" s="79"/>
      <c r="ZO77" s="79"/>
      <c r="ZP77" s="79"/>
      <c r="ZQ77" s="79"/>
      <c r="ZR77" s="79"/>
      <c r="ZS77" s="79"/>
      <c r="ZT77" s="79"/>
      <c r="ZU77" s="79"/>
      <c r="ZV77" s="79"/>
      <c r="ZW77" s="79"/>
      <c r="ZX77" s="79"/>
      <c r="ZY77" s="79"/>
      <c r="ZZ77" s="79"/>
      <c r="AAA77" s="79"/>
      <c r="AAB77" s="79"/>
      <c r="AAC77" s="79"/>
      <c r="AAD77" s="79"/>
      <c r="AAE77" s="79"/>
      <c r="AAF77" s="79"/>
      <c r="AAG77" s="79"/>
      <c r="AAH77" s="79"/>
      <c r="AAI77" s="79"/>
      <c r="AAJ77" s="79"/>
      <c r="AAK77" s="79"/>
      <c r="AAL77" s="79"/>
      <c r="AAM77" s="79"/>
      <c r="AAN77" s="79"/>
      <c r="AAO77" s="79"/>
      <c r="AAP77" s="79"/>
      <c r="AAQ77" s="79"/>
      <c r="AAR77" s="79"/>
      <c r="AAS77" s="79"/>
      <c r="AAT77" s="79"/>
      <c r="AAU77" s="79"/>
      <c r="AAV77" s="79"/>
      <c r="AAW77" s="79"/>
      <c r="AAX77" s="79"/>
      <c r="AAY77" s="79"/>
      <c r="AAZ77" s="79"/>
      <c r="ABA77" s="79"/>
      <c r="ABB77" s="79"/>
      <c r="ABC77" s="79"/>
      <c r="ABD77" s="79"/>
      <c r="ABE77" s="79"/>
      <c r="ABF77" s="79"/>
      <c r="ABG77" s="79"/>
      <c r="ABH77" s="79"/>
      <c r="ABI77" s="79"/>
      <c r="ABJ77" s="79"/>
      <c r="ABK77" s="79"/>
      <c r="ABL77" s="79"/>
      <c r="ABM77" s="79"/>
      <c r="ABN77" s="79"/>
      <c r="ABO77" s="79"/>
      <c r="ABP77" s="79"/>
      <c r="ABQ77" s="79"/>
      <c r="ABR77" s="79"/>
      <c r="ABS77" s="79"/>
      <c r="ABT77" s="79"/>
      <c r="ABU77" s="79"/>
      <c r="ABV77" s="79"/>
      <c r="ABW77" s="79"/>
      <c r="ABX77" s="79"/>
      <c r="ABY77" s="79"/>
      <c r="ABZ77" s="79"/>
      <c r="ACA77" s="79"/>
      <c r="ACB77" s="79"/>
      <c r="ACC77" s="79"/>
      <c r="ACD77" s="79"/>
      <c r="ACE77" s="79"/>
      <c r="ACF77" s="79"/>
      <c r="ACG77" s="79"/>
      <c r="ACH77" s="79"/>
      <c r="ACI77" s="79"/>
      <c r="ACJ77" s="79"/>
      <c r="ACK77" s="79"/>
      <c r="ACL77" s="79"/>
      <c r="ACM77" s="79"/>
      <c r="ACN77" s="79"/>
      <c r="ACO77" s="79"/>
      <c r="ACP77" s="79"/>
      <c r="ACQ77" s="79"/>
      <c r="ACR77" s="79"/>
      <c r="ACS77" s="79"/>
      <c r="ACT77" s="79"/>
      <c r="ACU77" s="79"/>
      <c r="ACV77" s="79"/>
      <c r="ACW77" s="79"/>
      <c r="ACX77" s="79"/>
      <c r="ACY77" s="79"/>
      <c r="ACZ77" s="79"/>
      <c r="ADA77" s="79"/>
      <c r="ADB77" s="79"/>
      <c r="ADC77" s="79"/>
      <c r="ADD77" s="79"/>
      <c r="ADE77" s="79"/>
      <c r="ADF77" s="79"/>
      <c r="ADG77" s="79"/>
      <c r="ADH77" s="79"/>
      <c r="ADI77" s="79"/>
      <c r="ADJ77" s="79"/>
      <c r="ADK77" s="79"/>
      <c r="ADL77" s="79"/>
      <c r="ADM77" s="79"/>
      <c r="ADN77" s="79"/>
      <c r="ADO77" s="79"/>
      <c r="ADP77" s="79"/>
      <c r="ADQ77" s="79"/>
      <c r="ADR77" s="79"/>
      <c r="ADS77" s="79"/>
      <c r="ADT77" s="79"/>
      <c r="ADU77" s="79"/>
      <c r="ADV77" s="79"/>
      <c r="ADW77" s="79"/>
      <c r="ADX77" s="79"/>
      <c r="ADY77" s="79"/>
      <c r="ADZ77" s="79"/>
      <c r="AEA77" s="79"/>
      <c r="AEB77" s="79"/>
      <c r="AEC77" s="79"/>
      <c r="AED77" s="79"/>
      <c r="AEE77" s="79"/>
      <c r="AEF77" s="79"/>
      <c r="AEG77" s="79"/>
      <c r="AEH77" s="79"/>
      <c r="AEI77" s="79"/>
      <c r="AEJ77" s="79"/>
      <c r="AEK77" s="79"/>
      <c r="AEL77" s="79"/>
      <c r="AEM77" s="79"/>
      <c r="AEN77" s="79"/>
      <c r="AEO77" s="79"/>
      <c r="AEP77" s="79"/>
      <c r="AEQ77" s="79"/>
      <c r="AER77" s="79"/>
      <c r="AES77" s="79"/>
      <c r="AET77" s="79"/>
      <c r="AEU77" s="79"/>
      <c r="AEV77" s="79"/>
      <c r="AEW77" s="79"/>
      <c r="AEX77" s="79"/>
      <c r="AEY77" s="79"/>
      <c r="AEZ77" s="79"/>
      <c r="AFA77" s="79"/>
      <c r="AFB77" s="79"/>
      <c r="AFC77" s="79"/>
      <c r="AFD77" s="79"/>
      <c r="AFE77" s="79"/>
      <c r="AFF77" s="79"/>
      <c r="AFG77" s="79"/>
      <c r="AFH77" s="79"/>
      <c r="AFI77" s="79"/>
      <c r="AFJ77" s="79"/>
      <c r="AFK77" s="79"/>
      <c r="AFL77" s="79"/>
      <c r="AFM77" s="79"/>
      <c r="AFN77" s="79"/>
      <c r="AFO77" s="79"/>
      <c r="AFP77" s="79"/>
      <c r="AFQ77" s="79"/>
      <c r="AFR77" s="79"/>
      <c r="AFS77" s="79"/>
      <c r="AFT77" s="79"/>
      <c r="AFU77" s="79"/>
      <c r="AFV77" s="79"/>
      <c r="AFW77" s="79"/>
      <c r="AFX77" s="79"/>
      <c r="AFY77" s="79"/>
      <c r="AFZ77" s="79"/>
      <c r="AGA77" s="79"/>
      <c r="AGB77" s="79"/>
      <c r="AGC77" s="79"/>
      <c r="AGD77" s="79"/>
      <c r="AGE77" s="79"/>
      <c r="AGF77" s="79"/>
      <c r="AGG77" s="79"/>
      <c r="AGH77" s="79"/>
      <c r="AGI77" s="79"/>
      <c r="AGJ77" s="79"/>
      <c r="AGK77" s="79"/>
      <c r="AGL77" s="79"/>
      <c r="AGM77" s="79"/>
      <c r="AGN77" s="79"/>
      <c r="AGO77" s="79"/>
      <c r="AGP77" s="79"/>
      <c r="AGQ77" s="79"/>
      <c r="AGR77" s="79"/>
      <c r="AGS77" s="79"/>
      <c r="AGT77" s="79"/>
      <c r="AGU77" s="79"/>
      <c r="AGV77" s="79"/>
      <c r="AGW77" s="79"/>
      <c r="AGX77" s="79"/>
      <c r="AGY77" s="79"/>
      <c r="AGZ77" s="79"/>
      <c r="AHA77" s="79"/>
      <c r="AHB77" s="79"/>
      <c r="AHC77" s="79"/>
      <c r="AHD77" s="79"/>
      <c r="AHE77" s="79"/>
      <c r="AHF77" s="79"/>
      <c r="AHG77" s="79"/>
      <c r="AHH77" s="79"/>
      <c r="AHI77" s="79"/>
      <c r="AHJ77" s="79"/>
      <c r="AHK77" s="79"/>
      <c r="AHL77" s="79"/>
      <c r="AHM77" s="79"/>
      <c r="AHN77" s="79"/>
      <c r="AHO77" s="79"/>
      <c r="AHP77" s="79"/>
    </row>
    <row r="78" spans="1:900" s="56" customFormat="1" ht="31.75" customHeight="1" x14ac:dyDescent="0.75">
      <c r="A78" s="483"/>
      <c r="B78" s="483"/>
      <c r="C78" s="841"/>
      <c r="D78" s="842"/>
      <c r="E78" s="836"/>
      <c r="F78" s="836"/>
      <c r="G78" s="218"/>
      <c r="H78" s="218"/>
      <c r="I78" s="364"/>
      <c r="J78" s="365"/>
      <c r="K78" s="378"/>
      <c r="L78" s="366"/>
      <c r="M78" s="378"/>
      <c r="N78" s="366"/>
      <c r="O78" s="32"/>
      <c r="P78" s="618"/>
      <c r="Q78" s="618"/>
      <c r="R78" s="32"/>
      <c r="S78" s="32"/>
      <c r="T78" s="32"/>
      <c r="U78" s="32"/>
      <c r="V78" s="32"/>
      <c r="W78" s="937"/>
      <c r="X78" s="1873"/>
      <c r="Y78" s="618"/>
      <c r="Z78" s="618"/>
      <c r="AA78" s="1873"/>
      <c r="AB78" s="618"/>
      <c r="AC78" s="618"/>
      <c r="AD78" s="1873"/>
      <c r="AE78" s="1873"/>
      <c r="AF78" s="1873"/>
      <c r="AG78" s="1873"/>
      <c r="AH78" s="1873"/>
      <c r="AI78" s="1873"/>
      <c r="AJ78" s="1873"/>
      <c r="AK78" s="33"/>
      <c r="AL78" s="221"/>
      <c r="AN78" s="219"/>
      <c r="AO78" s="21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c r="KX78" s="79"/>
      <c r="KY78" s="79"/>
      <c r="KZ78" s="79"/>
      <c r="LA78" s="79"/>
      <c r="LB78" s="79"/>
      <c r="LC78" s="79"/>
      <c r="LD78" s="79"/>
      <c r="LE78" s="79"/>
      <c r="LF78" s="79"/>
      <c r="LG78" s="79"/>
      <c r="LH78" s="79"/>
      <c r="LI78" s="79"/>
      <c r="LJ78" s="79"/>
      <c r="LK78" s="79"/>
      <c r="LL78" s="79"/>
      <c r="LM78" s="79"/>
      <c r="LN78" s="79"/>
      <c r="LO78" s="79"/>
      <c r="LP78" s="79"/>
      <c r="LQ78" s="79"/>
      <c r="LR78" s="79"/>
      <c r="LS78" s="79"/>
      <c r="LT78" s="79"/>
      <c r="LU78" s="79"/>
      <c r="LV78" s="79"/>
      <c r="LW78" s="79"/>
      <c r="LX78" s="79"/>
      <c r="LY78" s="79"/>
      <c r="LZ78" s="79"/>
      <c r="MA78" s="79"/>
      <c r="MB78" s="79"/>
      <c r="MC78" s="79"/>
      <c r="MD78" s="79"/>
      <c r="ME78" s="79"/>
      <c r="MF78" s="79"/>
      <c r="MG78" s="79"/>
      <c r="MH78" s="79"/>
      <c r="MI78" s="79"/>
      <c r="MJ78" s="79"/>
      <c r="MK78" s="79"/>
      <c r="ML78" s="79"/>
      <c r="MM78" s="79"/>
      <c r="MN78" s="79"/>
      <c r="MO78" s="79"/>
      <c r="MP78" s="79"/>
      <c r="MQ78" s="79"/>
      <c r="MR78" s="79"/>
      <c r="MS78" s="79"/>
      <c r="MT78" s="79"/>
      <c r="MU78" s="79"/>
      <c r="MV78" s="79"/>
      <c r="MW78" s="79"/>
      <c r="MX78" s="79"/>
      <c r="MY78" s="79"/>
      <c r="MZ78" s="79"/>
      <c r="NA78" s="79"/>
      <c r="NB78" s="79"/>
      <c r="NC78" s="79"/>
      <c r="ND78" s="79"/>
      <c r="NE78" s="79"/>
      <c r="NF78" s="79"/>
      <c r="NG78" s="79"/>
      <c r="NH78" s="79"/>
      <c r="NI78" s="79"/>
      <c r="NJ78" s="79"/>
      <c r="NK78" s="79"/>
      <c r="NL78" s="79"/>
      <c r="NM78" s="79"/>
      <c r="NN78" s="79"/>
      <c r="NO78" s="79"/>
      <c r="NP78" s="79"/>
      <c r="NQ78" s="79"/>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c r="RR78" s="79"/>
      <c r="RS78" s="79"/>
      <c r="RT78" s="79"/>
      <c r="RU78" s="79"/>
      <c r="RV78" s="79"/>
      <c r="RW78" s="79"/>
      <c r="RX78" s="79"/>
      <c r="RY78" s="79"/>
      <c r="RZ78" s="79"/>
      <c r="SA78" s="79"/>
      <c r="SB78" s="79"/>
      <c r="SC78" s="79"/>
      <c r="SD78" s="79"/>
      <c r="SE78" s="79"/>
      <c r="SF78" s="79"/>
      <c r="SG78" s="79"/>
      <c r="SH78" s="79"/>
      <c r="SI78" s="79"/>
      <c r="SJ78" s="79"/>
      <c r="SK78" s="79"/>
      <c r="SL78" s="79"/>
      <c r="SM78" s="79"/>
      <c r="SN78" s="79"/>
      <c r="SO78" s="79"/>
      <c r="SP78" s="79"/>
      <c r="SQ78" s="79"/>
      <c r="SR78" s="79"/>
      <c r="SS78" s="79"/>
      <c r="ST78" s="79"/>
      <c r="SU78" s="79"/>
      <c r="SV78" s="79"/>
      <c r="SW78" s="79"/>
      <c r="SX78" s="79"/>
      <c r="SY78" s="79"/>
      <c r="SZ78" s="79"/>
      <c r="TA78" s="79"/>
      <c r="TB78" s="79"/>
      <c r="TC78" s="79"/>
      <c r="TD78" s="79"/>
      <c r="TE78" s="79"/>
      <c r="TF78" s="79"/>
      <c r="TG78" s="79"/>
      <c r="TH78" s="79"/>
      <c r="TI78" s="79"/>
      <c r="TJ78" s="79"/>
      <c r="TK78" s="79"/>
      <c r="TL78" s="79"/>
      <c r="TM78" s="79"/>
      <c r="TN78" s="79"/>
      <c r="TO78" s="79"/>
      <c r="TP78" s="79"/>
      <c r="TQ78" s="79"/>
      <c r="TR78" s="79"/>
      <c r="TS78" s="79"/>
      <c r="TT78" s="79"/>
      <c r="TU78" s="79"/>
      <c r="TV78" s="79"/>
      <c r="TW78" s="79"/>
      <c r="TX78" s="79"/>
      <c r="TY78" s="79"/>
      <c r="TZ78" s="79"/>
      <c r="UA78" s="79"/>
      <c r="UB78" s="79"/>
      <c r="UC78" s="79"/>
      <c r="UD78" s="79"/>
      <c r="UE78" s="79"/>
      <c r="UF78" s="79"/>
      <c r="UG78" s="79"/>
      <c r="UH78" s="79"/>
      <c r="UI78" s="79"/>
      <c r="UJ78" s="79"/>
      <c r="UK78" s="79"/>
      <c r="UL78" s="79"/>
      <c r="UM78" s="79"/>
      <c r="UN78" s="79"/>
      <c r="UO78" s="79"/>
      <c r="UP78" s="79"/>
      <c r="UQ78" s="79"/>
      <c r="UR78" s="79"/>
      <c r="US78" s="79"/>
      <c r="UT78" s="79"/>
      <c r="UU78" s="79"/>
      <c r="UV78" s="79"/>
      <c r="UW78" s="79"/>
      <c r="UX78" s="79"/>
      <c r="UY78" s="79"/>
      <c r="UZ78" s="79"/>
      <c r="VA78" s="79"/>
      <c r="VB78" s="79"/>
      <c r="VC78" s="79"/>
      <c r="VD78" s="79"/>
      <c r="VE78" s="79"/>
      <c r="VF78" s="79"/>
      <c r="VG78" s="79"/>
      <c r="VH78" s="79"/>
      <c r="VI78" s="79"/>
      <c r="VJ78" s="79"/>
      <c r="VK78" s="79"/>
      <c r="VL78" s="79"/>
      <c r="VM78" s="79"/>
      <c r="VN78" s="79"/>
      <c r="VO78" s="79"/>
      <c r="VP78" s="79"/>
      <c r="VQ78" s="79"/>
      <c r="VR78" s="79"/>
      <c r="VS78" s="79"/>
      <c r="VT78" s="79"/>
      <c r="VU78" s="79"/>
      <c r="VV78" s="79"/>
      <c r="VW78" s="79"/>
      <c r="VX78" s="79"/>
      <c r="VY78" s="79"/>
      <c r="VZ78" s="79"/>
      <c r="WA78" s="79"/>
      <c r="WB78" s="79"/>
      <c r="WC78" s="79"/>
      <c r="WD78" s="79"/>
      <c r="WE78" s="79"/>
      <c r="WF78" s="79"/>
      <c r="WG78" s="79"/>
      <c r="WH78" s="79"/>
      <c r="WI78" s="79"/>
      <c r="WJ78" s="79"/>
      <c r="WK78" s="79"/>
      <c r="WL78" s="79"/>
      <c r="WM78" s="79"/>
      <c r="WN78" s="79"/>
      <c r="WO78" s="79"/>
      <c r="WP78" s="79"/>
      <c r="WQ78" s="79"/>
      <c r="WR78" s="79"/>
      <c r="WS78" s="79"/>
      <c r="WT78" s="79"/>
      <c r="WU78" s="79"/>
      <c r="WV78" s="79"/>
      <c r="WW78" s="79"/>
      <c r="WX78" s="79"/>
      <c r="WY78" s="79"/>
      <c r="WZ78" s="79"/>
      <c r="XA78" s="79"/>
      <c r="XB78" s="79"/>
      <c r="XC78" s="79"/>
      <c r="XD78" s="79"/>
      <c r="XE78" s="79"/>
      <c r="XF78" s="79"/>
      <c r="XG78" s="79"/>
      <c r="XH78" s="79"/>
      <c r="XI78" s="79"/>
      <c r="XJ78" s="79"/>
      <c r="XK78" s="79"/>
      <c r="XL78" s="79"/>
      <c r="XM78" s="79"/>
      <c r="XN78" s="79"/>
      <c r="XO78" s="79"/>
      <c r="XP78" s="79"/>
      <c r="XQ78" s="79"/>
      <c r="XR78" s="79"/>
      <c r="XS78" s="79"/>
      <c r="XT78" s="79"/>
      <c r="XU78" s="79"/>
      <c r="XV78" s="79"/>
      <c r="XW78" s="79"/>
      <c r="XX78" s="79"/>
      <c r="XY78" s="79"/>
      <c r="XZ78" s="79"/>
      <c r="YA78" s="79"/>
      <c r="YB78" s="79"/>
      <c r="YC78" s="79"/>
      <c r="YD78" s="79"/>
      <c r="YE78" s="79"/>
      <c r="YF78" s="79"/>
      <c r="YG78" s="79"/>
      <c r="YH78" s="79"/>
      <c r="YI78" s="79"/>
      <c r="YJ78" s="79"/>
      <c r="YK78" s="79"/>
      <c r="YL78" s="79"/>
      <c r="YM78" s="79"/>
      <c r="YN78" s="79"/>
      <c r="YO78" s="79"/>
      <c r="YP78" s="79"/>
      <c r="YQ78" s="79"/>
      <c r="YR78" s="79"/>
      <c r="YS78" s="79"/>
      <c r="YT78" s="79"/>
      <c r="YU78" s="79"/>
      <c r="YV78" s="79"/>
      <c r="YW78" s="79"/>
      <c r="YX78" s="79"/>
      <c r="YY78" s="79"/>
      <c r="YZ78" s="79"/>
      <c r="ZA78" s="79"/>
      <c r="ZB78" s="79"/>
      <c r="ZC78" s="79"/>
      <c r="ZD78" s="79"/>
      <c r="ZE78" s="79"/>
      <c r="ZF78" s="79"/>
      <c r="ZG78" s="79"/>
      <c r="ZH78" s="79"/>
      <c r="ZI78" s="79"/>
      <c r="ZJ78" s="79"/>
      <c r="ZK78" s="79"/>
      <c r="ZL78" s="79"/>
      <c r="ZM78" s="79"/>
      <c r="ZN78" s="79"/>
      <c r="ZO78" s="79"/>
      <c r="ZP78" s="79"/>
      <c r="ZQ78" s="79"/>
      <c r="ZR78" s="79"/>
      <c r="ZS78" s="79"/>
      <c r="ZT78" s="79"/>
      <c r="ZU78" s="79"/>
      <c r="ZV78" s="79"/>
      <c r="ZW78" s="79"/>
      <c r="ZX78" s="79"/>
      <c r="ZY78" s="79"/>
      <c r="ZZ78" s="79"/>
      <c r="AAA78" s="79"/>
      <c r="AAB78" s="79"/>
      <c r="AAC78" s="79"/>
      <c r="AAD78" s="79"/>
      <c r="AAE78" s="79"/>
      <c r="AAF78" s="79"/>
      <c r="AAG78" s="79"/>
      <c r="AAH78" s="79"/>
      <c r="AAI78" s="79"/>
      <c r="AAJ78" s="79"/>
      <c r="AAK78" s="79"/>
      <c r="AAL78" s="79"/>
      <c r="AAM78" s="79"/>
      <c r="AAN78" s="79"/>
      <c r="AAO78" s="79"/>
      <c r="AAP78" s="79"/>
      <c r="AAQ78" s="79"/>
      <c r="AAR78" s="79"/>
      <c r="AAS78" s="79"/>
      <c r="AAT78" s="79"/>
      <c r="AAU78" s="79"/>
      <c r="AAV78" s="79"/>
      <c r="AAW78" s="79"/>
      <c r="AAX78" s="79"/>
      <c r="AAY78" s="79"/>
      <c r="AAZ78" s="79"/>
      <c r="ABA78" s="79"/>
      <c r="ABB78" s="79"/>
      <c r="ABC78" s="79"/>
      <c r="ABD78" s="79"/>
      <c r="ABE78" s="79"/>
      <c r="ABF78" s="79"/>
      <c r="ABG78" s="79"/>
      <c r="ABH78" s="79"/>
      <c r="ABI78" s="79"/>
      <c r="ABJ78" s="79"/>
      <c r="ABK78" s="79"/>
      <c r="ABL78" s="79"/>
      <c r="ABM78" s="79"/>
      <c r="ABN78" s="79"/>
      <c r="ABO78" s="79"/>
      <c r="ABP78" s="79"/>
      <c r="ABQ78" s="79"/>
      <c r="ABR78" s="79"/>
      <c r="ABS78" s="79"/>
      <c r="ABT78" s="79"/>
      <c r="ABU78" s="79"/>
      <c r="ABV78" s="79"/>
      <c r="ABW78" s="79"/>
      <c r="ABX78" s="79"/>
      <c r="ABY78" s="79"/>
      <c r="ABZ78" s="79"/>
      <c r="ACA78" s="79"/>
      <c r="ACB78" s="79"/>
      <c r="ACC78" s="79"/>
      <c r="ACD78" s="79"/>
      <c r="ACE78" s="79"/>
      <c r="ACF78" s="79"/>
      <c r="ACG78" s="79"/>
      <c r="ACH78" s="79"/>
      <c r="ACI78" s="79"/>
      <c r="ACJ78" s="79"/>
      <c r="ACK78" s="79"/>
      <c r="ACL78" s="79"/>
      <c r="ACM78" s="79"/>
      <c r="ACN78" s="79"/>
      <c r="ACO78" s="79"/>
      <c r="ACP78" s="79"/>
      <c r="ACQ78" s="79"/>
      <c r="ACR78" s="79"/>
      <c r="ACS78" s="79"/>
      <c r="ACT78" s="79"/>
      <c r="ACU78" s="79"/>
      <c r="ACV78" s="79"/>
      <c r="ACW78" s="79"/>
      <c r="ACX78" s="79"/>
      <c r="ACY78" s="79"/>
      <c r="ACZ78" s="79"/>
      <c r="ADA78" s="79"/>
      <c r="ADB78" s="79"/>
      <c r="ADC78" s="79"/>
      <c r="ADD78" s="79"/>
      <c r="ADE78" s="79"/>
      <c r="ADF78" s="79"/>
      <c r="ADG78" s="79"/>
      <c r="ADH78" s="79"/>
      <c r="ADI78" s="79"/>
      <c r="ADJ78" s="79"/>
      <c r="ADK78" s="79"/>
      <c r="ADL78" s="79"/>
      <c r="ADM78" s="79"/>
      <c r="ADN78" s="79"/>
      <c r="ADO78" s="79"/>
      <c r="ADP78" s="79"/>
      <c r="ADQ78" s="79"/>
      <c r="ADR78" s="79"/>
      <c r="ADS78" s="79"/>
      <c r="ADT78" s="79"/>
      <c r="ADU78" s="79"/>
      <c r="ADV78" s="79"/>
      <c r="ADW78" s="79"/>
      <c r="ADX78" s="79"/>
      <c r="ADY78" s="79"/>
      <c r="ADZ78" s="79"/>
      <c r="AEA78" s="79"/>
      <c r="AEB78" s="79"/>
      <c r="AEC78" s="79"/>
      <c r="AED78" s="79"/>
      <c r="AEE78" s="79"/>
      <c r="AEF78" s="79"/>
      <c r="AEG78" s="79"/>
      <c r="AEH78" s="79"/>
      <c r="AEI78" s="79"/>
      <c r="AEJ78" s="79"/>
      <c r="AEK78" s="79"/>
      <c r="AEL78" s="79"/>
      <c r="AEM78" s="79"/>
      <c r="AEN78" s="79"/>
      <c r="AEO78" s="79"/>
      <c r="AEP78" s="79"/>
      <c r="AEQ78" s="79"/>
      <c r="AER78" s="79"/>
      <c r="AES78" s="79"/>
      <c r="AET78" s="79"/>
      <c r="AEU78" s="79"/>
      <c r="AEV78" s="79"/>
      <c r="AEW78" s="79"/>
      <c r="AEX78" s="79"/>
      <c r="AEY78" s="79"/>
      <c r="AEZ78" s="79"/>
      <c r="AFA78" s="79"/>
      <c r="AFB78" s="79"/>
      <c r="AFC78" s="79"/>
      <c r="AFD78" s="79"/>
      <c r="AFE78" s="79"/>
      <c r="AFF78" s="79"/>
      <c r="AFG78" s="79"/>
      <c r="AFH78" s="79"/>
      <c r="AFI78" s="79"/>
      <c r="AFJ78" s="79"/>
      <c r="AFK78" s="79"/>
      <c r="AFL78" s="79"/>
      <c r="AFM78" s="79"/>
      <c r="AFN78" s="79"/>
      <c r="AFO78" s="79"/>
      <c r="AFP78" s="79"/>
      <c r="AFQ78" s="79"/>
      <c r="AFR78" s="79"/>
      <c r="AFS78" s="79"/>
      <c r="AFT78" s="79"/>
      <c r="AFU78" s="79"/>
      <c r="AFV78" s="79"/>
      <c r="AFW78" s="79"/>
      <c r="AFX78" s="79"/>
      <c r="AFY78" s="79"/>
      <c r="AFZ78" s="79"/>
      <c r="AGA78" s="79"/>
      <c r="AGB78" s="79"/>
      <c r="AGC78" s="79"/>
      <c r="AGD78" s="79"/>
      <c r="AGE78" s="79"/>
      <c r="AGF78" s="79"/>
      <c r="AGG78" s="79"/>
      <c r="AGH78" s="79"/>
      <c r="AGI78" s="79"/>
      <c r="AGJ78" s="79"/>
      <c r="AGK78" s="79"/>
      <c r="AGL78" s="79"/>
      <c r="AGM78" s="79"/>
      <c r="AGN78" s="79"/>
      <c r="AGO78" s="79"/>
      <c r="AGP78" s="79"/>
      <c r="AGQ78" s="79"/>
      <c r="AGR78" s="79"/>
      <c r="AGS78" s="79"/>
      <c r="AGT78" s="79"/>
      <c r="AGU78" s="79"/>
      <c r="AGV78" s="79"/>
      <c r="AGW78" s="79"/>
      <c r="AGX78" s="79"/>
      <c r="AGY78" s="79"/>
      <c r="AGZ78" s="79"/>
      <c r="AHA78" s="79"/>
      <c r="AHB78" s="79"/>
      <c r="AHC78" s="79"/>
      <c r="AHD78" s="79"/>
      <c r="AHE78" s="79"/>
      <c r="AHF78" s="79"/>
      <c r="AHG78" s="79"/>
      <c r="AHH78" s="79"/>
      <c r="AHI78" s="79"/>
      <c r="AHJ78" s="79"/>
      <c r="AHK78" s="79"/>
      <c r="AHL78" s="79"/>
      <c r="AHM78" s="79"/>
      <c r="AHN78" s="79"/>
      <c r="AHO78" s="79"/>
      <c r="AHP78" s="79"/>
    </row>
    <row r="79" spans="1:900" ht="31.75" customHeight="1" x14ac:dyDescent="0.75">
      <c r="A79" s="2140" t="s">
        <v>98</v>
      </c>
      <c r="B79" s="2140" t="s">
        <v>72</v>
      </c>
      <c r="C79" s="379">
        <v>10.1</v>
      </c>
      <c r="D79" s="406" t="s">
        <v>52</v>
      </c>
      <c r="E79" s="425" t="s">
        <v>23</v>
      </c>
      <c r="F79" s="425" t="s">
        <v>6</v>
      </c>
      <c r="G79" s="214">
        <f t="array" ref="G79">INDEX('Salary . staff rates'!$A$6:$C$28,MATCH(1,('Salary . staff rates'!$A$6:$A$28=E79)*('Salary . staff rates'!$B$6:$B$28=F79),0),3)</f>
        <v>65000</v>
      </c>
      <c r="H79" s="214">
        <f t="shared" si="60"/>
        <v>456.14035087719299</v>
      </c>
      <c r="I79" s="345" t="s">
        <v>0</v>
      </c>
      <c r="J79" s="346" t="s">
        <v>0</v>
      </c>
      <c r="K79" s="433">
        <v>0</v>
      </c>
      <c r="L79" s="347">
        <f t="shared" si="16"/>
        <v>0</v>
      </c>
      <c r="M79" s="381" t="s">
        <v>31</v>
      </c>
      <c r="N79" s="349">
        <f>IF(K79="N/A",0,IF(M79="Yes",L79*'Salary . staff rates'!$C$34,0))</f>
        <v>0</v>
      </c>
      <c r="O79" s="56"/>
      <c r="P79" s="662">
        <v>1</v>
      </c>
      <c r="Q79" s="662">
        <v>1</v>
      </c>
      <c r="R79" s="56"/>
      <c r="S79" s="56"/>
      <c r="T79" s="56"/>
      <c r="U79" s="56"/>
      <c r="V79" s="56"/>
      <c r="W79" s="156"/>
      <c r="X79" s="18"/>
      <c r="Y79" s="662">
        <f t="shared" ref="Y79:Y83" si="67">IF(L79&lt;&gt;"",L79*P79,"")</f>
        <v>0</v>
      </c>
      <c r="Z79" s="662">
        <f t="shared" ref="Z79:Z83" si="68">IF(N79&lt;&gt;"",N79*P79,"")</f>
        <v>0</v>
      </c>
      <c r="AA79" s="18"/>
      <c r="AB79" s="662">
        <f t="shared" ref="AB79:AB83" si="69">IF(L79&lt;&gt;"",L79*Q79,"")</f>
        <v>0</v>
      </c>
      <c r="AC79" s="662">
        <f t="shared" ref="AC79:AC83" si="70">IF(N79&lt;&gt;"",N79*Q79,"")</f>
        <v>0</v>
      </c>
      <c r="AD79" s="18"/>
      <c r="AE79" s="18"/>
      <c r="AF79" s="18"/>
      <c r="AG79" s="18"/>
      <c r="AH79" s="18"/>
      <c r="AI79" s="18"/>
      <c r="AJ79" s="18"/>
      <c r="AN79" s="1015">
        <f t="shared" ref="AN79:AN83" si="71">IF(W79=1,0,Y79)</f>
        <v>0</v>
      </c>
      <c r="AO79" s="1015">
        <f t="shared" ref="AO79:AO83" si="72">IF(W79=1,0,Z79)</f>
        <v>0</v>
      </c>
    </row>
    <row r="80" spans="1:900" ht="31.75" customHeight="1" x14ac:dyDescent="0.75">
      <c r="A80" s="2141"/>
      <c r="B80" s="2141"/>
      <c r="C80" s="468">
        <v>10.199999999999999</v>
      </c>
      <c r="D80" s="410" t="s">
        <v>73</v>
      </c>
      <c r="E80" s="425" t="s">
        <v>24</v>
      </c>
      <c r="F80" s="425" t="s">
        <v>18</v>
      </c>
      <c r="G80" s="214">
        <f t="array" ref="G80">INDEX('Salary . staff rates'!$A$6:$C$28,MATCH(1,('Salary . staff rates'!$A$6:$A$28=E80)*('Salary . staff rates'!$B$6:$B$28=F80),0),3)</f>
        <v>750</v>
      </c>
      <c r="H80" s="214">
        <f t="shared" si="60"/>
        <v>750</v>
      </c>
      <c r="I80" s="345" t="s">
        <v>0</v>
      </c>
      <c r="J80" s="346" t="s">
        <v>0</v>
      </c>
      <c r="K80" s="433">
        <v>0</v>
      </c>
      <c r="L80" s="347">
        <f t="shared" si="16"/>
        <v>0</v>
      </c>
      <c r="M80" s="381" t="s">
        <v>33</v>
      </c>
      <c r="N80" s="349">
        <f>IF(K80="N/A",0,IF(M80="Yes",L80*'Salary . staff rates'!$C$34,0))</f>
        <v>0</v>
      </c>
      <c r="O80" s="56"/>
      <c r="P80" s="662">
        <v>1</v>
      </c>
      <c r="Q80" s="662">
        <v>1</v>
      </c>
      <c r="R80" s="56"/>
      <c r="S80" s="56"/>
      <c r="T80" s="56"/>
      <c r="U80" s="56"/>
      <c r="V80" s="56"/>
      <c r="W80" s="156"/>
      <c r="X80" s="18"/>
      <c r="Y80" s="662">
        <f t="shared" si="67"/>
        <v>0</v>
      </c>
      <c r="Z80" s="662">
        <f t="shared" si="68"/>
        <v>0</v>
      </c>
      <c r="AA80" s="18"/>
      <c r="AB80" s="662">
        <f t="shared" si="69"/>
        <v>0</v>
      </c>
      <c r="AC80" s="662">
        <f t="shared" si="70"/>
        <v>0</v>
      </c>
      <c r="AD80" s="18"/>
      <c r="AE80" s="18"/>
      <c r="AF80" s="18"/>
      <c r="AG80" s="18"/>
      <c r="AH80" s="18"/>
      <c r="AI80" s="18"/>
      <c r="AJ80" s="18"/>
      <c r="AN80" s="1015">
        <f t="shared" si="71"/>
        <v>0</v>
      </c>
      <c r="AO80" s="1015">
        <f t="shared" si="72"/>
        <v>0</v>
      </c>
    </row>
    <row r="81" spans="1:900" ht="31.75" customHeight="1" x14ac:dyDescent="0.75">
      <c r="A81" s="2141"/>
      <c r="B81" s="2141"/>
      <c r="C81" s="468">
        <v>10.3</v>
      </c>
      <c r="D81" s="410" t="s">
        <v>74</v>
      </c>
      <c r="E81" s="425" t="s">
        <v>24</v>
      </c>
      <c r="F81" s="425" t="s">
        <v>18</v>
      </c>
      <c r="G81" s="214">
        <f t="array" ref="G81">INDEX('Salary . staff rates'!$A$6:$C$28,MATCH(1,('Salary . staff rates'!$A$6:$A$28=E81)*('Salary . staff rates'!$B$6:$B$28=F81),0),3)</f>
        <v>750</v>
      </c>
      <c r="H81" s="214">
        <f t="shared" si="60"/>
        <v>750</v>
      </c>
      <c r="I81" s="345" t="s">
        <v>0</v>
      </c>
      <c r="J81" s="346" t="s">
        <v>0</v>
      </c>
      <c r="K81" s="433">
        <v>0</v>
      </c>
      <c r="L81" s="347">
        <f t="shared" si="16"/>
        <v>0</v>
      </c>
      <c r="M81" s="381" t="s">
        <v>33</v>
      </c>
      <c r="N81" s="349">
        <f>IF(K81="N/A",0,IF(M81="Yes",L81*'Salary . staff rates'!$C$34,0))</f>
        <v>0</v>
      </c>
      <c r="O81" s="56"/>
      <c r="P81" s="662">
        <v>1</v>
      </c>
      <c r="Q81" s="662">
        <v>1</v>
      </c>
      <c r="R81" s="56"/>
      <c r="S81" s="56"/>
      <c r="T81" s="56"/>
      <c r="U81" s="56"/>
      <c r="V81" s="56"/>
      <c r="W81" s="156"/>
      <c r="X81" s="18"/>
      <c r="Y81" s="662">
        <f t="shared" si="67"/>
        <v>0</v>
      </c>
      <c r="Z81" s="662">
        <f t="shared" si="68"/>
        <v>0</v>
      </c>
      <c r="AA81" s="18"/>
      <c r="AB81" s="662">
        <f t="shared" si="69"/>
        <v>0</v>
      </c>
      <c r="AC81" s="662">
        <f t="shared" si="70"/>
        <v>0</v>
      </c>
      <c r="AD81" s="18"/>
      <c r="AE81" s="18"/>
      <c r="AF81" s="18"/>
      <c r="AG81" s="18"/>
      <c r="AH81" s="18"/>
      <c r="AI81" s="18"/>
      <c r="AJ81" s="18"/>
      <c r="AN81" s="1015">
        <f t="shared" si="71"/>
        <v>0</v>
      </c>
      <c r="AO81" s="1015">
        <f t="shared" si="72"/>
        <v>0</v>
      </c>
    </row>
    <row r="82" spans="1:900" ht="31.75" customHeight="1" x14ac:dyDescent="0.75">
      <c r="A82" s="2141"/>
      <c r="B82" s="2141"/>
      <c r="C82" s="468">
        <v>10.4</v>
      </c>
      <c r="D82" s="411" t="s">
        <v>53</v>
      </c>
      <c r="E82" s="425" t="s">
        <v>23</v>
      </c>
      <c r="F82" s="425" t="s">
        <v>6</v>
      </c>
      <c r="G82" s="214">
        <f t="array" ref="G82">INDEX('Salary . staff rates'!$A$6:$C$28,MATCH(1,('Salary . staff rates'!$A$6:$A$28=E82)*('Salary . staff rates'!$B$6:$B$28=F82),0),3)</f>
        <v>65000</v>
      </c>
      <c r="H82" s="214">
        <f t="shared" si="60"/>
        <v>456.14035087719299</v>
      </c>
      <c r="I82" s="345" t="s">
        <v>0</v>
      </c>
      <c r="J82" s="346" t="s">
        <v>0</v>
      </c>
      <c r="K82" s="433">
        <v>0</v>
      </c>
      <c r="L82" s="347">
        <f t="shared" si="16"/>
        <v>0</v>
      </c>
      <c r="M82" s="381" t="s">
        <v>31</v>
      </c>
      <c r="N82" s="349">
        <f>IF(K82="N/A",0,IF(M82="Yes",L82*'Salary . staff rates'!$C$34,0))</f>
        <v>0</v>
      </c>
      <c r="O82" s="56"/>
      <c r="P82" s="662">
        <v>1</v>
      </c>
      <c r="Q82" s="662">
        <v>1</v>
      </c>
      <c r="R82" s="56"/>
      <c r="S82" s="56"/>
      <c r="T82" s="56"/>
      <c r="U82" s="56"/>
      <c r="V82" s="56"/>
      <c r="W82" s="156"/>
      <c r="X82" s="18"/>
      <c r="Y82" s="662">
        <f t="shared" si="67"/>
        <v>0</v>
      </c>
      <c r="Z82" s="662">
        <f t="shared" si="68"/>
        <v>0</v>
      </c>
      <c r="AA82" s="18"/>
      <c r="AB82" s="662">
        <f t="shared" si="69"/>
        <v>0</v>
      </c>
      <c r="AC82" s="662">
        <f t="shared" si="70"/>
        <v>0</v>
      </c>
      <c r="AD82" s="18"/>
      <c r="AE82" s="18"/>
      <c r="AF82" s="18"/>
      <c r="AG82" s="18"/>
      <c r="AH82" s="18"/>
      <c r="AI82" s="18"/>
      <c r="AJ82" s="18"/>
      <c r="AN82" s="1015">
        <f t="shared" si="71"/>
        <v>0</v>
      </c>
      <c r="AO82" s="1015">
        <f t="shared" si="72"/>
        <v>0</v>
      </c>
    </row>
    <row r="83" spans="1:900" ht="31.75" customHeight="1" x14ac:dyDescent="0.75">
      <c r="A83" s="2142"/>
      <c r="B83" s="2142"/>
      <c r="C83" s="469">
        <v>10.5</v>
      </c>
      <c r="D83" s="411" t="s">
        <v>47</v>
      </c>
      <c r="E83" s="425" t="s">
        <v>25</v>
      </c>
      <c r="F83" s="425" t="s">
        <v>12</v>
      </c>
      <c r="G83" s="214">
        <f t="array" ref="G83">INDEX('Salary . staff rates'!$A$6:$C$28,MATCH(1,('Salary . staff rates'!$A$6:$A$28=E83)*('Salary . staff rates'!$B$6:$B$28=F83),0),3)</f>
        <v>75000</v>
      </c>
      <c r="H83" s="214">
        <f t="shared" si="60"/>
        <v>526.31578947368428</v>
      </c>
      <c r="I83" s="345" t="s">
        <v>0</v>
      </c>
      <c r="J83" s="346" t="s">
        <v>0</v>
      </c>
      <c r="K83" s="433">
        <v>0</v>
      </c>
      <c r="L83" s="347">
        <f t="shared" si="16"/>
        <v>0</v>
      </c>
      <c r="M83" s="381" t="s">
        <v>31</v>
      </c>
      <c r="N83" s="349">
        <f>IF(K83="N/A",0,IF(M83="Yes",L83*'Salary . staff rates'!$C$34,0))</f>
        <v>0</v>
      </c>
      <c r="O83" s="219"/>
      <c r="P83" s="662">
        <v>1</v>
      </c>
      <c r="Q83" s="662">
        <v>1</v>
      </c>
      <c r="R83" s="219"/>
      <c r="S83" s="219"/>
      <c r="T83" s="219"/>
      <c r="U83" s="219"/>
      <c r="V83" s="219"/>
      <c r="W83" s="159"/>
      <c r="X83" s="1873"/>
      <c r="Y83" s="662">
        <f t="shared" si="67"/>
        <v>0</v>
      </c>
      <c r="Z83" s="662">
        <f t="shared" si="68"/>
        <v>0</v>
      </c>
      <c r="AA83" s="1873"/>
      <c r="AB83" s="662">
        <f t="shared" si="69"/>
        <v>0</v>
      </c>
      <c r="AC83" s="662">
        <f t="shared" si="70"/>
        <v>0</v>
      </c>
      <c r="AD83" s="1873"/>
      <c r="AE83" s="1873"/>
      <c r="AF83" s="1873"/>
      <c r="AG83" s="1873"/>
      <c r="AH83" s="1873"/>
      <c r="AI83" s="1873"/>
      <c r="AJ83" s="1873"/>
      <c r="AN83" s="1015">
        <f t="shared" si="71"/>
        <v>0</v>
      </c>
      <c r="AO83" s="1015">
        <f t="shared" si="72"/>
        <v>0</v>
      </c>
    </row>
    <row r="84" spans="1:900" s="33" customFormat="1" ht="31.75" customHeight="1" x14ac:dyDescent="0.75">
      <c r="A84" s="483"/>
      <c r="B84" s="42"/>
      <c r="C84" s="482"/>
      <c r="D84" s="862"/>
      <c r="E84" s="71"/>
      <c r="F84" s="71"/>
      <c r="G84" s="215"/>
      <c r="H84" s="215"/>
      <c r="I84" s="354"/>
      <c r="J84" s="361"/>
      <c r="K84" s="435"/>
      <c r="L84" s="384"/>
      <c r="M84" s="355"/>
      <c r="N84" s="356"/>
      <c r="O84" s="32"/>
      <c r="P84" s="653"/>
      <c r="Q84" s="653"/>
      <c r="R84" s="32"/>
      <c r="S84" s="32"/>
      <c r="T84" s="32"/>
      <c r="U84" s="32"/>
      <c r="V84" s="32"/>
      <c r="W84" s="18"/>
      <c r="X84" s="18"/>
      <c r="Y84" s="653"/>
      <c r="Z84" s="653"/>
      <c r="AA84" s="18"/>
      <c r="AB84" s="653"/>
      <c r="AC84" s="653"/>
      <c r="AD84" s="18"/>
      <c r="AE84" s="18"/>
      <c r="AF84" s="18"/>
      <c r="AG84" s="18"/>
      <c r="AH84" s="18"/>
      <c r="AI84" s="18"/>
      <c r="AJ84" s="18"/>
      <c r="AL84" s="221"/>
      <c r="AN84" s="219"/>
      <c r="AO84" s="219"/>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c r="HV84" s="236"/>
      <c r="HW84" s="236"/>
      <c r="HX84" s="236"/>
      <c r="HY84" s="236"/>
      <c r="HZ84" s="236"/>
      <c r="IA84" s="236"/>
      <c r="IB84" s="236"/>
      <c r="IC84" s="236"/>
      <c r="ID84" s="236"/>
      <c r="IE84" s="236"/>
      <c r="IF84" s="236"/>
      <c r="IG84" s="236"/>
      <c r="IH84" s="236"/>
      <c r="II84" s="236"/>
      <c r="IJ84" s="236"/>
      <c r="IK84" s="236"/>
      <c r="IL84" s="236"/>
      <c r="IM84" s="236"/>
      <c r="IN84" s="236"/>
      <c r="IO84" s="236"/>
      <c r="IP84" s="236"/>
      <c r="IQ84" s="236"/>
      <c r="IR84" s="236"/>
      <c r="IS84" s="236"/>
      <c r="IT84" s="236"/>
      <c r="IU84" s="236"/>
      <c r="IV84" s="236"/>
      <c r="IW84" s="236"/>
      <c r="IX84" s="236"/>
      <c r="IY84" s="236"/>
      <c r="IZ84" s="236"/>
      <c r="JA84" s="236"/>
      <c r="JB84" s="236"/>
      <c r="JC84" s="236"/>
      <c r="JD84" s="236"/>
      <c r="JE84" s="236"/>
      <c r="JF84" s="236"/>
      <c r="JG84" s="236"/>
      <c r="JH84" s="236"/>
      <c r="JI84" s="236"/>
      <c r="JJ84" s="236"/>
      <c r="JK84" s="236"/>
      <c r="JL84" s="236"/>
      <c r="JM84" s="236"/>
      <c r="JN84" s="236"/>
      <c r="JO84" s="236"/>
      <c r="JP84" s="236"/>
      <c r="JQ84" s="236"/>
      <c r="JR84" s="236"/>
      <c r="JS84" s="236"/>
      <c r="JT84" s="236"/>
      <c r="JU84" s="236"/>
      <c r="JV84" s="236"/>
      <c r="JW84" s="236"/>
      <c r="JX84" s="236"/>
      <c r="JY84" s="236"/>
      <c r="JZ84" s="236"/>
      <c r="KA84" s="236"/>
      <c r="KB84" s="236"/>
      <c r="KC84" s="236"/>
      <c r="KD84" s="236"/>
      <c r="KE84" s="236"/>
      <c r="KF84" s="236"/>
      <c r="KG84" s="236"/>
      <c r="KH84" s="236"/>
      <c r="KI84" s="236"/>
      <c r="KJ84" s="236"/>
      <c r="KK84" s="236"/>
      <c r="KL84" s="236"/>
      <c r="KM84" s="236"/>
      <c r="KN84" s="236"/>
      <c r="KO84" s="236"/>
      <c r="KP84" s="236"/>
      <c r="KQ84" s="236"/>
      <c r="KR84" s="236"/>
      <c r="KS84" s="236"/>
      <c r="KT84" s="236"/>
      <c r="KU84" s="236"/>
      <c r="KV84" s="236"/>
      <c r="KW84" s="236"/>
      <c r="KX84" s="236"/>
      <c r="KY84" s="236"/>
      <c r="KZ84" s="236"/>
      <c r="LA84" s="236"/>
      <c r="LB84" s="236"/>
      <c r="LC84" s="236"/>
      <c r="LD84" s="236"/>
      <c r="LE84" s="236"/>
      <c r="LF84" s="236"/>
      <c r="LG84" s="236"/>
      <c r="LH84" s="236"/>
      <c r="LI84" s="236"/>
      <c r="LJ84" s="236"/>
      <c r="LK84" s="236"/>
      <c r="LL84" s="236"/>
      <c r="LM84" s="236"/>
      <c r="LN84" s="236"/>
      <c r="LO84" s="236"/>
      <c r="LP84" s="236"/>
      <c r="LQ84" s="236"/>
      <c r="LR84" s="236"/>
      <c r="LS84" s="236"/>
      <c r="LT84" s="236"/>
      <c r="LU84" s="236"/>
      <c r="LV84" s="236"/>
      <c r="LW84" s="236"/>
      <c r="LX84" s="236"/>
      <c r="LY84" s="236"/>
      <c r="LZ84" s="236"/>
      <c r="MA84" s="236"/>
      <c r="MB84" s="236"/>
      <c r="MC84" s="236"/>
      <c r="MD84" s="236"/>
      <c r="ME84" s="236"/>
      <c r="MF84" s="236"/>
      <c r="MG84" s="236"/>
      <c r="MH84" s="236"/>
      <c r="MI84" s="236"/>
      <c r="MJ84" s="236"/>
      <c r="MK84" s="236"/>
      <c r="ML84" s="236"/>
      <c r="MM84" s="236"/>
      <c r="MN84" s="236"/>
      <c r="MO84" s="236"/>
      <c r="MP84" s="236"/>
      <c r="MQ84" s="236"/>
      <c r="MR84" s="236"/>
      <c r="MS84" s="236"/>
      <c r="MT84" s="236"/>
      <c r="MU84" s="236"/>
      <c r="MV84" s="236"/>
      <c r="MW84" s="236"/>
      <c r="MX84" s="236"/>
      <c r="MY84" s="236"/>
      <c r="MZ84" s="236"/>
      <c r="NA84" s="236"/>
      <c r="NB84" s="236"/>
      <c r="NC84" s="236"/>
      <c r="ND84" s="236"/>
      <c r="NE84" s="236"/>
      <c r="NF84" s="236"/>
      <c r="NG84" s="236"/>
      <c r="NH84" s="236"/>
      <c r="NI84" s="236"/>
      <c r="NJ84" s="236"/>
      <c r="NK84" s="236"/>
      <c r="NL84" s="236"/>
      <c r="NM84" s="236"/>
      <c r="NN84" s="236"/>
      <c r="NO84" s="236"/>
      <c r="NP84" s="236"/>
      <c r="NQ84" s="236"/>
      <c r="NR84" s="236"/>
      <c r="NS84" s="236"/>
      <c r="NT84" s="236"/>
      <c r="NU84" s="236"/>
      <c r="NV84" s="236"/>
      <c r="NW84" s="236"/>
      <c r="NX84" s="236"/>
      <c r="NY84" s="236"/>
      <c r="NZ84" s="236"/>
      <c r="OA84" s="236"/>
      <c r="OB84" s="236"/>
      <c r="OC84" s="236"/>
      <c r="OD84" s="236"/>
      <c r="OE84" s="236"/>
      <c r="OF84" s="236"/>
      <c r="OG84" s="236"/>
      <c r="OH84" s="236"/>
      <c r="OI84" s="236"/>
      <c r="OJ84" s="236"/>
      <c r="OK84" s="236"/>
      <c r="OL84" s="236"/>
      <c r="OM84" s="236"/>
      <c r="ON84" s="236"/>
      <c r="OO84" s="236"/>
      <c r="OP84" s="236"/>
      <c r="OQ84" s="236"/>
      <c r="OR84" s="236"/>
      <c r="OS84" s="236"/>
      <c r="OT84" s="236"/>
      <c r="OU84" s="236"/>
      <c r="OV84" s="236"/>
      <c r="OW84" s="236"/>
      <c r="OX84" s="236"/>
      <c r="OY84" s="236"/>
      <c r="OZ84" s="236"/>
      <c r="PA84" s="236"/>
      <c r="PB84" s="236"/>
      <c r="PC84" s="236"/>
      <c r="PD84" s="236"/>
      <c r="PE84" s="236"/>
      <c r="PF84" s="236"/>
      <c r="PG84" s="236"/>
      <c r="PH84" s="236"/>
      <c r="PI84" s="236"/>
      <c r="PJ84" s="236"/>
      <c r="PK84" s="236"/>
      <c r="PL84" s="236"/>
      <c r="PM84" s="236"/>
      <c r="PN84" s="236"/>
      <c r="PO84" s="236"/>
      <c r="PP84" s="236"/>
      <c r="PQ84" s="236"/>
      <c r="PR84" s="236"/>
      <c r="PS84" s="236"/>
      <c r="PT84" s="236"/>
      <c r="PU84" s="236"/>
      <c r="PV84" s="236"/>
      <c r="PW84" s="236"/>
      <c r="PX84" s="236"/>
      <c r="PY84" s="236"/>
      <c r="PZ84" s="236"/>
      <c r="QA84" s="236"/>
      <c r="QB84" s="236"/>
      <c r="QC84" s="236"/>
      <c r="QD84" s="236"/>
      <c r="QE84" s="236"/>
      <c r="QF84" s="236"/>
      <c r="QG84" s="236"/>
      <c r="QH84" s="236"/>
      <c r="QI84" s="236"/>
      <c r="QJ84" s="236"/>
      <c r="QK84" s="236"/>
      <c r="QL84" s="236"/>
      <c r="QM84" s="236"/>
      <c r="QN84" s="236"/>
      <c r="QO84" s="236"/>
      <c r="QP84" s="236"/>
      <c r="QQ84" s="236"/>
      <c r="QR84" s="236"/>
      <c r="QS84" s="236"/>
      <c r="QT84" s="236"/>
      <c r="QU84" s="236"/>
      <c r="QV84" s="236"/>
      <c r="QW84" s="236"/>
      <c r="QX84" s="236"/>
      <c r="QY84" s="236"/>
      <c r="QZ84" s="236"/>
      <c r="RA84" s="236"/>
      <c r="RB84" s="236"/>
      <c r="RC84" s="236"/>
      <c r="RD84" s="236"/>
      <c r="RE84" s="236"/>
      <c r="RF84" s="236"/>
      <c r="RG84" s="236"/>
      <c r="RH84" s="236"/>
      <c r="RI84" s="236"/>
      <c r="RJ84" s="236"/>
      <c r="RK84" s="236"/>
      <c r="RL84" s="236"/>
      <c r="RM84" s="236"/>
      <c r="RN84" s="236"/>
      <c r="RO84" s="236"/>
      <c r="RP84" s="236"/>
      <c r="RQ84" s="236"/>
      <c r="RR84" s="236"/>
      <c r="RS84" s="236"/>
      <c r="RT84" s="236"/>
      <c r="RU84" s="236"/>
      <c r="RV84" s="236"/>
      <c r="RW84" s="236"/>
      <c r="RX84" s="236"/>
      <c r="RY84" s="236"/>
      <c r="RZ84" s="236"/>
      <c r="SA84" s="236"/>
      <c r="SB84" s="236"/>
      <c r="SC84" s="236"/>
      <c r="SD84" s="236"/>
      <c r="SE84" s="236"/>
      <c r="SF84" s="236"/>
      <c r="SG84" s="236"/>
      <c r="SH84" s="236"/>
      <c r="SI84" s="236"/>
      <c r="SJ84" s="236"/>
      <c r="SK84" s="236"/>
      <c r="SL84" s="236"/>
      <c r="SM84" s="236"/>
      <c r="SN84" s="236"/>
      <c r="SO84" s="236"/>
      <c r="SP84" s="236"/>
      <c r="SQ84" s="236"/>
      <c r="SR84" s="236"/>
      <c r="SS84" s="236"/>
      <c r="ST84" s="236"/>
      <c r="SU84" s="236"/>
      <c r="SV84" s="236"/>
      <c r="SW84" s="236"/>
      <c r="SX84" s="236"/>
      <c r="SY84" s="236"/>
      <c r="SZ84" s="236"/>
      <c r="TA84" s="236"/>
      <c r="TB84" s="236"/>
      <c r="TC84" s="236"/>
      <c r="TD84" s="236"/>
      <c r="TE84" s="236"/>
      <c r="TF84" s="236"/>
      <c r="TG84" s="236"/>
      <c r="TH84" s="236"/>
      <c r="TI84" s="236"/>
      <c r="TJ84" s="236"/>
      <c r="TK84" s="236"/>
      <c r="TL84" s="236"/>
      <c r="TM84" s="236"/>
      <c r="TN84" s="236"/>
      <c r="TO84" s="236"/>
      <c r="TP84" s="236"/>
      <c r="TQ84" s="236"/>
      <c r="TR84" s="236"/>
      <c r="TS84" s="236"/>
      <c r="TT84" s="236"/>
      <c r="TU84" s="236"/>
      <c r="TV84" s="236"/>
      <c r="TW84" s="236"/>
      <c r="TX84" s="236"/>
      <c r="TY84" s="236"/>
      <c r="TZ84" s="236"/>
      <c r="UA84" s="236"/>
      <c r="UB84" s="236"/>
      <c r="UC84" s="236"/>
      <c r="UD84" s="236"/>
      <c r="UE84" s="236"/>
      <c r="UF84" s="236"/>
      <c r="UG84" s="236"/>
      <c r="UH84" s="236"/>
      <c r="UI84" s="236"/>
      <c r="UJ84" s="236"/>
      <c r="UK84" s="236"/>
      <c r="UL84" s="236"/>
      <c r="UM84" s="236"/>
      <c r="UN84" s="236"/>
      <c r="UO84" s="236"/>
      <c r="UP84" s="236"/>
      <c r="UQ84" s="236"/>
      <c r="UR84" s="236"/>
      <c r="US84" s="236"/>
      <c r="UT84" s="236"/>
      <c r="UU84" s="236"/>
      <c r="UV84" s="236"/>
      <c r="UW84" s="236"/>
      <c r="UX84" s="236"/>
      <c r="UY84" s="236"/>
      <c r="UZ84" s="236"/>
      <c r="VA84" s="236"/>
      <c r="VB84" s="236"/>
      <c r="VC84" s="236"/>
      <c r="VD84" s="236"/>
      <c r="VE84" s="236"/>
      <c r="VF84" s="236"/>
      <c r="VG84" s="236"/>
      <c r="VH84" s="236"/>
      <c r="VI84" s="236"/>
      <c r="VJ84" s="236"/>
      <c r="VK84" s="236"/>
      <c r="VL84" s="236"/>
      <c r="VM84" s="236"/>
      <c r="VN84" s="236"/>
      <c r="VO84" s="236"/>
      <c r="VP84" s="236"/>
      <c r="VQ84" s="236"/>
      <c r="VR84" s="236"/>
      <c r="VS84" s="236"/>
      <c r="VT84" s="236"/>
      <c r="VU84" s="236"/>
      <c r="VV84" s="236"/>
      <c r="VW84" s="236"/>
      <c r="VX84" s="236"/>
      <c r="VY84" s="236"/>
      <c r="VZ84" s="236"/>
      <c r="WA84" s="236"/>
      <c r="WB84" s="236"/>
      <c r="WC84" s="236"/>
      <c r="WD84" s="236"/>
      <c r="WE84" s="236"/>
      <c r="WF84" s="236"/>
      <c r="WG84" s="236"/>
      <c r="WH84" s="236"/>
      <c r="WI84" s="236"/>
      <c r="WJ84" s="236"/>
      <c r="WK84" s="236"/>
      <c r="WL84" s="236"/>
      <c r="WM84" s="236"/>
      <c r="WN84" s="236"/>
      <c r="WO84" s="236"/>
      <c r="WP84" s="236"/>
      <c r="WQ84" s="236"/>
      <c r="WR84" s="236"/>
      <c r="WS84" s="236"/>
      <c r="WT84" s="236"/>
      <c r="WU84" s="236"/>
      <c r="WV84" s="236"/>
      <c r="WW84" s="236"/>
      <c r="WX84" s="236"/>
      <c r="WY84" s="236"/>
      <c r="WZ84" s="236"/>
      <c r="XA84" s="236"/>
      <c r="XB84" s="236"/>
      <c r="XC84" s="236"/>
      <c r="XD84" s="236"/>
      <c r="XE84" s="236"/>
      <c r="XF84" s="236"/>
      <c r="XG84" s="236"/>
      <c r="XH84" s="236"/>
      <c r="XI84" s="236"/>
      <c r="XJ84" s="236"/>
      <c r="XK84" s="236"/>
      <c r="XL84" s="236"/>
      <c r="XM84" s="236"/>
      <c r="XN84" s="236"/>
      <c r="XO84" s="236"/>
      <c r="XP84" s="236"/>
      <c r="XQ84" s="236"/>
      <c r="XR84" s="236"/>
      <c r="XS84" s="236"/>
      <c r="XT84" s="236"/>
      <c r="XU84" s="236"/>
      <c r="XV84" s="236"/>
      <c r="XW84" s="236"/>
      <c r="XX84" s="236"/>
      <c r="XY84" s="236"/>
      <c r="XZ84" s="236"/>
      <c r="YA84" s="236"/>
      <c r="YB84" s="236"/>
      <c r="YC84" s="236"/>
      <c r="YD84" s="236"/>
      <c r="YE84" s="236"/>
      <c r="YF84" s="236"/>
      <c r="YG84" s="236"/>
      <c r="YH84" s="236"/>
      <c r="YI84" s="236"/>
      <c r="YJ84" s="236"/>
      <c r="YK84" s="236"/>
      <c r="YL84" s="236"/>
      <c r="YM84" s="236"/>
      <c r="YN84" s="236"/>
      <c r="YO84" s="236"/>
      <c r="YP84" s="236"/>
      <c r="YQ84" s="236"/>
      <c r="YR84" s="236"/>
      <c r="YS84" s="236"/>
      <c r="YT84" s="236"/>
      <c r="YU84" s="236"/>
      <c r="YV84" s="236"/>
      <c r="YW84" s="236"/>
      <c r="YX84" s="236"/>
      <c r="YY84" s="236"/>
      <c r="YZ84" s="236"/>
      <c r="ZA84" s="236"/>
      <c r="ZB84" s="236"/>
      <c r="ZC84" s="236"/>
      <c r="ZD84" s="236"/>
      <c r="ZE84" s="236"/>
      <c r="ZF84" s="236"/>
      <c r="ZG84" s="236"/>
      <c r="ZH84" s="236"/>
      <c r="ZI84" s="236"/>
      <c r="ZJ84" s="236"/>
      <c r="ZK84" s="236"/>
      <c r="ZL84" s="236"/>
      <c r="ZM84" s="236"/>
      <c r="ZN84" s="236"/>
      <c r="ZO84" s="236"/>
      <c r="ZP84" s="236"/>
      <c r="ZQ84" s="236"/>
      <c r="ZR84" s="236"/>
      <c r="ZS84" s="236"/>
      <c r="ZT84" s="236"/>
      <c r="ZU84" s="236"/>
      <c r="ZV84" s="236"/>
      <c r="ZW84" s="236"/>
      <c r="ZX84" s="236"/>
      <c r="ZY84" s="236"/>
      <c r="ZZ84" s="236"/>
      <c r="AAA84" s="236"/>
      <c r="AAB84" s="236"/>
      <c r="AAC84" s="236"/>
      <c r="AAD84" s="236"/>
      <c r="AAE84" s="236"/>
      <c r="AAF84" s="236"/>
      <c r="AAG84" s="236"/>
      <c r="AAH84" s="236"/>
      <c r="AAI84" s="236"/>
      <c r="AAJ84" s="236"/>
      <c r="AAK84" s="236"/>
      <c r="AAL84" s="236"/>
      <c r="AAM84" s="236"/>
      <c r="AAN84" s="236"/>
      <c r="AAO84" s="236"/>
      <c r="AAP84" s="236"/>
      <c r="AAQ84" s="236"/>
      <c r="AAR84" s="236"/>
      <c r="AAS84" s="236"/>
      <c r="AAT84" s="236"/>
      <c r="AAU84" s="236"/>
      <c r="AAV84" s="236"/>
      <c r="AAW84" s="236"/>
      <c r="AAX84" s="236"/>
      <c r="AAY84" s="236"/>
      <c r="AAZ84" s="236"/>
      <c r="ABA84" s="236"/>
      <c r="ABB84" s="236"/>
      <c r="ABC84" s="236"/>
      <c r="ABD84" s="236"/>
      <c r="ABE84" s="236"/>
      <c r="ABF84" s="236"/>
      <c r="ABG84" s="236"/>
      <c r="ABH84" s="236"/>
      <c r="ABI84" s="236"/>
      <c r="ABJ84" s="236"/>
      <c r="ABK84" s="236"/>
      <c r="ABL84" s="236"/>
      <c r="ABM84" s="236"/>
      <c r="ABN84" s="236"/>
      <c r="ABO84" s="236"/>
      <c r="ABP84" s="236"/>
      <c r="ABQ84" s="236"/>
      <c r="ABR84" s="236"/>
      <c r="ABS84" s="236"/>
      <c r="ABT84" s="236"/>
      <c r="ABU84" s="236"/>
      <c r="ABV84" s="236"/>
      <c r="ABW84" s="236"/>
      <c r="ABX84" s="236"/>
      <c r="ABY84" s="236"/>
      <c r="ABZ84" s="236"/>
      <c r="ACA84" s="236"/>
      <c r="ACB84" s="236"/>
      <c r="ACC84" s="236"/>
      <c r="ACD84" s="236"/>
      <c r="ACE84" s="236"/>
      <c r="ACF84" s="236"/>
      <c r="ACG84" s="236"/>
      <c r="ACH84" s="236"/>
      <c r="ACI84" s="236"/>
      <c r="ACJ84" s="236"/>
      <c r="ACK84" s="236"/>
      <c r="ACL84" s="236"/>
      <c r="ACM84" s="236"/>
      <c r="ACN84" s="236"/>
      <c r="ACO84" s="236"/>
      <c r="ACP84" s="236"/>
      <c r="ACQ84" s="236"/>
      <c r="ACR84" s="236"/>
      <c r="ACS84" s="236"/>
      <c r="ACT84" s="236"/>
      <c r="ACU84" s="236"/>
      <c r="ACV84" s="236"/>
      <c r="ACW84" s="236"/>
      <c r="ACX84" s="236"/>
      <c r="ACY84" s="236"/>
      <c r="ACZ84" s="236"/>
      <c r="ADA84" s="236"/>
      <c r="ADB84" s="236"/>
      <c r="ADC84" s="236"/>
      <c r="ADD84" s="236"/>
      <c r="ADE84" s="236"/>
      <c r="ADF84" s="236"/>
      <c r="ADG84" s="236"/>
      <c r="ADH84" s="236"/>
      <c r="ADI84" s="236"/>
      <c r="ADJ84" s="236"/>
      <c r="ADK84" s="236"/>
      <c r="ADL84" s="236"/>
      <c r="ADM84" s="236"/>
      <c r="ADN84" s="236"/>
      <c r="ADO84" s="236"/>
      <c r="ADP84" s="236"/>
      <c r="ADQ84" s="236"/>
      <c r="ADR84" s="236"/>
      <c r="ADS84" s="236"/>
      <c r="ADT84" s="236"/>
      <c r="ADU84" s="236"/>
      <c r="ADV84" s="236"/>
      <c r="ADW84" s="236"/>
      <c r="ADX84" s="236"/>
      <c r="ADY84" s="236"/>
      <c r="ADZ84" s="236"/>
      <c r="AEA84" s="236"/>
      <c r="AEB84" s="236"/>
      <c r="AEC84" s="236"/>
      <c r="AED84" s="236"/>
      <c r="AEE84" s="236"/>
      <c r="AEF84" s="236"/>
      <c r="AEG84" s="236"/>
      <c r="AEH84" s="236"/>
      <c r="AEI84" s="236"/>
      <c r="AEJ84" s="236"/>
      <c r="AEK84" s="236"/>
      <c r="AEL84" s="236"/>
      <c r="AEM84" s="236"/>
      <c r="AEN84" s="236"/>
      <c r="AEO84" s="236"/>
      <c r="AEP84" s="236"/>
      <c r="AEQ84" s="236"/>
      <c r="AER84" s="236"/>
      <c r="AES84" s="236"/>
      <c r="AET84" s="236"/>
      <c r="AEU84" s="236"/>
      <c r="AEV84" s="236"/>
      <c r="AEW84" s="236"/>
      <c r="AEX84" s="236"/>
      <c r="AEY84" s="236"/>
      <c r="AEZ84" s="236"/>
      <c r="AFA84" s="236"/>
      <c r="AFB84" s="236"/>
      <c r="AFC84" s="236"/>
      <c r="AFD84" s="236"/>
      <c r="AFE84" s="236"/>
      <c r="AFF84" s="236"/>
      <c r="AFG84" s="236"/>
      <c r="AFH84" s="236"/>
      <c r="AFI84" s="236"/>
      <c r="AFJ84" s="236"/>
      <c r="AFK84" s="236"/>
      <c r="AFL84" s="236"/>
      <c r="AFM84" s="236"/>
      <c r="AFN84" s="236"/>
      <c r="AFO84" s="236"/>
      <c r="AFP84" s="236"/>
      <c r="AFQ84" s="236"/>
      <c r="AFR84" s="236"/>
      <c r="AFS84" s="236"/>
      <c r="AFT84" s="236"/>
      <c r="AFU84" s="236"/>
      <c r="AFV84" s="236"/>
      <c r="AFW84" s="236"/>
      <c r="AFX84" s="236"/>
      <c r="AFY84" s="236"/>
      <c r="AFZ84" s="236"/>
      <c r="AGA84" s="236"/>
      <c r="AGB84" s="236"/>
      <c r="AGC84" s="236"/>
      <c r="AGD84" s="236"/>
      <c r="AGE84" s="236"/>
      <c r="AGF84" s="236"/>
      <c r="AGG84" s="236"/>
      <c r="AGH84" s="236"/>
      <c r="AGI84" s="236"/>
      <c r="AGJ84" s="236"/>
      <c r="AGK84" s="236"/>
      <c r="AGL84" s="236"/>
      <c r="AGM84" s="236"/>
      <c r="AGN84" s="236"/>
      <c r="AGO84" s="236"/>
      <c r="AGP84" s="236"/>
      <c r="AGQ84" s="236"/>
      <c r="AGR84" s="236"/>
      <c r="AGS84" s="236"/>
      <c r="AGT84" s="236"/>
      <c r="AGU84" s="236"/>
      <c r="AGV84" s="236"/>
      <c r="AGW84" s="236"/>
      <c r="AGX84" s="236"/>
      <c r="AGY84" s="236"/>
      <c r="AGZ84" s="236"/>
      <c r="AHA84" s="236"/>
      <c r="AHB84" s="236"/>
      <c r="AHC84" s="236"/>
      <c r="AHD84" s="236"/>
      <c r="AHE84" s="236"/>
      <c r="AHF84" s="236"/>
      <c r="AHG84" s="236"/>
      <c r="AHH84" s="236"/>
      <c r="AHI84" s="236"/>
      <c r="AHJ84" s="236"/>
      <c r="AHK84" s="236"/>
      <c r="AHL84" s="236"/>
      <c r="AHM84" s="236"/>
      <c r="AHN84" s="236"/>
      <c r="AHO84" s="236"/>
      <c r="AHP84" s="236"/>
    </row>
    <row r="85" spans="1:900" ht="31.75" customHeight="1" x14ac:dyDescent="0.75">
      <c r="A85" s="91" t="s">
        <v>429</v>
      </c>
      <c r="B85" s="864"/>
      <c r="C85" s="44"/>
      <c r="D85" s="28"/>
      <c r="E85" s="73"/>
      <c r="F85" s="73"/>
      <c r="G85" s="216"/>
      <c r="H85" s="216"/>
      <c r="I85" s="357"/>
      <c r="J85" s="358"/>
      <c r="K85" s="362"/>
      <c r="L85" s="384"/>
      <c r="M85" s="385"/>
      <c r="N85" s="385"/>
      <c r="O85" s="56"/>
      <c r="P85" s="661"/>
      <c r="Q85" s="661"/>
      <c r="R85" s="56"/>
      <c r="S85" s="56"/>
      <c r="T85" s="56"/>
      <c r="U85" s="56"/>
      <c r="V85" s="56"/>
      <c r="W85" s="485"/>
      <c r="X85" s="1834"/>
      <c r="Y85" s="661"/>
      <c r="Z85" s="661"/>
      <c r="AA85" s="1834"/>
      <c r="AB85" s="661"/>
      <c r="AC85" s="661"/>
      <c r="AD85" s="1834"/>
      <c r="AE85" s="1834"/>
      <c r="AF85" s="1834"/>
      <c r="AG85" s="1834"/>
      <c r="AH85" s="1834"/>
      <c r="AI85" s="1834"/>
      <c r="AJ85" s="1834"/>
      <c r="AN85" s="219"/>
      <c r="AO85" s="219"/>
    </row>
    <row r="86" spans="1:900" ht="31.75" customHeight="1" x14ac:dyDescent="0.75">
      <c r="A86" s="1990" t="s">
        <v>99</v>
      </c>
      <c r="B86" s="1990" t="s">
        <v>58</v>
      </c>
      <c r="C86" s="379">
        <v>11.1</v>
      </c>
      <c r="D86" s="403" t="s">
        <v>37</v>
      </c>
      <c r="E86" s="425" t="s">
        <v>23</v>
      </c>
      <c r="F86" s="425" t="s">
        <v>6</v>
      </c>
      <c r="G86" s="214">
        <f t="array" ref="G86">INDEX('Salary . staff rates'!$A$6:$C$28,MATCH(1,('Salary . staff rates'!$A$6:$A$28=E86)*('Salary . staff rates'!$B$6:$B$28=F86),0),3)</f>
        <v>65000</v>
      </c>
      <c r="H86" s="214">
        <f t="shared" ref="H86:H109" si="73">IF(E86="External",G86,G86/working_days*(1+loading_factor))</f>
        <v>456.14035087719299</v>
      </c>
      <c r="I86" s="345" t="s">
        <v>0</v>
      </c>
      <c r="J86" s="346" t="s">
        <v>0</v>
      </c>
      <c r="K86" s="433">
        <v>0</v>
      </c>
      <c r="L86" s="347">
        <f t="shared" si="16"/>
        <v>0</v>
      </c>
      <c r="M86" s="381" t="s">
        <v>31</v>
      </c>
      <c r="N86" s="349">
        <f>IF(M86="Yes",L86*'Salary . staff rates'!$C$34,0)</f>
        <v>0</v>
      </c>
      <c r="O86" s="56"/>
      <c r="P86" s="662">
        <v>1</v>
      </c>
      <c r="Q86" s="662">
        <v>1</v>
      </c>
      <c r="R86" s="56"/>
      <c r="S86" s="56"/>
      <c r="T86" s="56"/>
      <c r="U86" s="56"/>
      <c r="V86" s="56"/>
      <c r="W86" s="156"/>
      <c r="X86" s="18"/>
      <c r="Y86" s="662">
        <f t="shared" ref="Y86:Y90" si="74">IF(L86&lt;&gt;"",L86*P86,"")</f>
        <v>0</v>
      </c>
      <c r="Z86" s="662">
        <f t="shared" ref="Z86:Z90" si="75">IF(N86&lt;&gt;"",N86*P86,"")</f>
        <v>0</v>
      </c>
      <c r="AA86" s="18"/>
      <c r="AB86" s="662">
        <f t="shared" ref="AB86:AB90" si="76">IF(L86&lt;&gt;"",L86*Q86,"")</f>
        <v>0</v>
      </c>
      <c r="AC86" s="662">
        <f t="shared" ref="AC86:AC90" si="77">IF(N86&lt;&gt;"",N86*Q86,"")</f>
        <v>0</v>
      </c>
      <c r="AD86" s="18"/>
      <c r="AE86" s="18"/>
      <c r="AF86" s="18"/>
      <c r="AG86" s="18"/>
      <c r="AH86" s="18"/>
      <c r="AI86" s="18"/>
      <c r="AJ86" s="18"/>
      <c r="AN86" s="1015">
        <f t="shared" ref="AN86:AN90" si="78">IF(W86=1,0,Y86)</f>
        <v>0</v>
      </c>
      <c r="AO86" s="1015">
        <f t="shared" ref="AO86:AO90" si="79">IF(W86=1,0,Z86)</f>
        <v>0</v>
      </c>
    </row>
    <row r="87" spans="1:900" ht="31.75" customHeight="1" x14ac:dyDescent="0.75">
      <c r="A87" s="1991"/>
      <c r="B87" s="1991"/>
      <c r="C87" s="468">
        <v>11.2</v>
      </c>
      <c r="D87" s="403" t="s">
        <v>32</v>
      </c>
      <c r="E87" s="425" t="s">
        <v>24</v>
      </c>
      <c r="F87" s="425" t="s">
        <v>18</v>
      </c>
      <c r="G87" s="214">
        <f t="array" ref="G87">INDEX('Salary . staff rates'!$A$6:$C$28,MATCH(1,('Salary . staff rates'!$A$6:$A$28=E87)*('Salary . staff rates'!$B$6:$B$28=F87),0),3)</f>
        <v>750</v>
      </c>
      <c r="H87" s="214">
        <f t="shared" si="73"/>
        <v>750</v>
      </c>
      <c r="I87" s="345" t="s">
        <v>0</v>
      </c>
      <c r="J87" s="346" t="s">
        <v>0</v>
      </c>
      <c r="K87" s="433">
        <v>0</v>
      </c>
      <c r="L87" s="347">
        <f t="shared" si="16"/>
        <v>0</v>
      </c>
      <c r="M87" s="381" t="s">
        <v>33</v>
      </c>
      <c r="N87" s="349">
        <f>IF(M87="Yes",L87*'Salary . staff rates'!$C$34,0)</f>
        <v>0</v>
      </c>
      <c r="O87" s="56"/>
      <c r="P87" s="662">
        <v>1</v>
      </c>
      <c r="Q87" s="662">
        <v>1</v>
      </c>
      <c r="R87" s="56"/>
      <c r="S87" s="56"/>
      <c r="T87" s="56"/>
      <c r="U87" s="56"/>
      <c r="V87" s="56"/>
      <c r="W87" s="156"/>
      <c r="X87" s="18"/>
      <c r="Y87" s="662">
        <f t="shared" si="74"/>
        <v>0</v>
      </c>
      <c r="Z87" s="662">
        <f t="shared" si="75"/>
        <v>0</v>
      </c>
      <c r="AA87" s="18"/>
      <c r="AB87" s="662">
        <f t="shared" si="76"/>
        <v>0</v>
      </c>
      <c r="AC87" s="662">
        <f t="shared" si="77"/>
        <v>0</v>
      </c>
      <c r="AD87" s="18"/>
      <c r="AE87" s="18"/>
      <c r="AF87" s="18"/>
      <c r="AG87" s="18"/>
      <c r="AH87" s="18"/>
      <c r="AI87" s="18"/>
      <c r="AJ87" s="18"/>
      <c r="AN87" s="1015">
        <f t="shared" si="78"/>
        <v>0</v>
      </c>
      <c r="AO87" s="1015">
        <f t="shared" si="79"/>
        <v>0</v>
      </c>
    </row>
    <row r="88" spans="1:900" ht="31.75" customHeight="1" x14ac:dyDescent="0.75">
      <c r="A88" s="1991"/>
      <c r="B88" s="1991"/>
      <c r="C88" s="468">
        <v>11.3</v>
      </c>
      <c r="D88" s="403" t="s">
        <v>59</v>
      </c>
      <c r="E88" s="425" t="s">
        <v>25</v>
      </c>
      <c r="F88" s="425" t="s">
        <v>12</v>
      </c>
      <c r="G88" s="214">
        <f t="array" ref="G88">INDEX('Salary . staff rates'!$A$6:$C$28,MATCH(1,('Salary . staff rates'!$A$6:$A$28=E88)*('Salary . staff rates'!$B$6:$B$28=F88),0),3)</f>
        <v>75000</v>
      </c>
      <c r="H88" s="214">
        <f t="shared" si="73"/>
        <v>526.31578947368428</v>
      </c>
      <c r="I88" s="345" t="s">
        <v>0</v>
      </c>
      <c r="J88" s="346" t="s">
        <v>0</v>
      </c>
      <c r="K88" s="433">
        <v>0</v>
      </c>
      <c r="L88" s="347">
        <f t="shared" si="16"/>
        <v>0</v>
      </c>
      <c r="M88" s="381" t="s">
        <v>31</v>
      </c>
      <c r="N88" s="349">
        <f>IF(M88="Yes",L88*'Salary . staff rates'!$C$34,0)</f>
        <v>0</v>
      </c>
      <c r="O88" s="56"/>
      <c r="P88" s="662">
        <v>1</v>
      </c>
      <c r="Q88" s="662">
        <v>1</v>
      </c>
      <c r="R88" s="56"/>
      <c r="S88" s="56"/>
      <c r="T88" s="56"/>
      <c r="U88" s="56"/>
      <c r="V88" s="56"/>
      <c r="W88" s="156"/>
      <c r="X88" s="18"/>
      <c r="Y88" s="662">
        <f t="shared" si="74"/>
        <v>0</v>
      </c>
      <c r="Z88" s="662">
        <f t="shared" si="75"/>
        <v>0</v>
      </c>
      <c r="AA88" s="18"/>
      <c r="AB88" s="662">
        <f t="shared" si="76"/>
        <v>0</v>
      </c>
      <c r="AC88" s="662">
        <f t="shared" si="77"/>
        <v>0</v>
      </c>
      <c r="AD88" s="18"/>
      <c r="AE88" s="18"/>
      <c r="AF88" s="18"/>
      <c r="AG88" s="18"/>
      <c r="AH88" s="18"/>
      <c r="AI88" s="18"/>
      <c r="AJ88" s="18"/>
      <c r="AN88" s="1015">
        <f t="shared" si="78"/>
        <v>0</v>
      </c>
      <c r="AO88" s="1015">
        <f t="shared" si="79"/>
        <v>0</v>
      </c>
    </row>
    <row r="89" spans="1:900" ht="31.75" customHeight="1" x14ac:dyDescent="0.75">
      <c r="A89" s="1991"/>
      <c r="B89" s="1991"/>
      <c r="C89" s="468">
        <v>11.4</v>
      </c>
      <c r="D89" s="403" t="s">
        <v>34</v>
      </c>
      <c r="E89" s="425" t="s">
        <v>23</v>
      </c>
      <c r="F89" s="425" t="s">
        <v>6</v>
      </c>
      <c r="G89" s="214">
        <f t="array" ref="G89">INDEX('Salary . staff rates'!$A$6:$C$28,MATCH(1,('Salary . staff rates'!$A$6:$A$28=E89)*('Salary . staff rates'!$B$6:$B$28=F89),0),3)</f>
        <v>65000</v>
      </c>
      <c r="H89" s="214">
        <f t="shared" si="73"/>
        <v>456.14035087719299</v>
      </c>
      <c r="I89" s="345" t="s">
        <v>0</v>
      </c>
      <c r="J89" s="346" t="s">
        <v>0</v>
      </c>
      <c r="K89" s="433">
        <v>0</v>
      </c>
      <c r="L89" s="347">
        <f t="shared" si="16"/>
        <v>0</v>
      </c>
      <c r="M89" s="381" t="s">
        <v>31</v>
      </c>
      <c r="N89" s="349">
        <f>IF(M89="Yes",L89*'Salary . staff rates'!$C$34,0)</f>
        <v>0</v>
      </c>
      <c r="O89" s="56"/>
      <c r="P89" s="662">
        <v>1</v>
      </c>
      <c r="Q89" s="662">
        <v>1</v>
      </c>
      <c r="R89" s="56"/>
      <c r="S89" s="56"/>
      <c r="T89" s="56"/>
      <c r="U89" s="56"/>
      <c r="V89" s="56"/>
      <c r="W89" s="156"/>
      <c r="X89" s="18"/>
      <c r="Y89" s="662">
        <f t="shared" si="74"/>
        <v>0</v>
      </c>
      <c r="Z89" s="662">
        <f t="shared" si="75"/>
        <v>0</v>
      </c>
      <c r="AA89" s="18"/>
      <c r="AB89" s="662">
        <f t="shared" si="76"/>
        <v>0</v>
      </c>
      <c r="AC89" s="662">
        <f t="shared" si="77"/>
        <v>0</v>
      </c>
      <c r="AD89" s="18"/>
      <c r="AE89" s="18"/>
      <c r="AF89" s="18"/>
      <c r="AG89" s="18"/>
      <c r="AH89" s="18"/>
      <c r="AI89" s="18"/>
      <c r="AJ89" s="18"/>
      <c r="AN89" s="1015">
        <f t="shared" si="78"/>
        <v>0</v>
      </c>
      <c r="AO89" s="1015">
        <f t="shared" si="79"/>
        <v>0</v>
      </c>
    </row>
    <row r="90" spans="1:900" ht="31.75" customHeight="1" x14ac:dyDescent="0.75">
      <c r="A90" s="1992"/>
      <c r="B90" s="1992"/>
      <c r="C90" s="468">
        <v>11.5</v>
      </c>
      <c r="D90" s="403" t="s">
        <v>47</v>
      </c>
      <c r="E90" s="425" t="s">
        <v>25</v>
      </c>
      <c r="F90" s="425" t="s">
        <v>12</v>
      </c>
      <c r="G90" s="214">
        <f t="array" ref="G90">INDEX('Salary . staff rates'!$A$6:$C$28,MATCH(1,('Salary . staff rates'!$A$6:$A$28=E90)*('Salary . staff rates'!$B$6:$B$28=F90),0),3)</f>
        <v>75000</v>
      </c>
      <c r="H90" s="214">
        <f t="shared" si="73"/>
        <v>526.31578947368428</v>
      </c>
      <c r="I90" s="345" t="s">
        <v>0</v>
      </c>
      <c r="J90" s="346" t="s">
        <v>0</v>
      </c>
      <c r="K90" s="433">
        <v>0</v>
      </c>
      <c r="L90" s="347">
        <f t="shared" si="16"/>
        <v>0</v>
      </c>
      <c r="M90" s="381" t="s">
        <v>31</v>
      </c>
      <c r="N90" s="349">
        <f>IF(M90="Yes",L90*'Salary . staff rates'!$C$34,0)</f>
        <v>0</v>
      </c>
      <c r="O90" s="56"/>
      <c r="P90" s="662">
        <v>1</v>
      </c>
      <c r="Q90" s="662">
        <v>1</v>
      </c>
      <c r="R90" s="56"/>
      <c r="S90" s="56"/>
      <c r="T90" s="56"/>
      <c r="U90" s="56"/>
      <c r="V90" s="56"/>
      <c r="W90" s="156"/>
      <c r="X90" s="18"/>
      <c r="Y90" s="662">
        <f t="shared" si="74"/>
        <v>0</v>
      </c>
      <c r="Z90" s="662">
        <f t="shared" si="75"/>
        <v>0</v>
      </c>
      <c r="AA90" s="18"/>
      <c r="AB90" s="662">
        <f t="shared" si="76"/>
        <v>0</v>
      </c>
      <c r="AC90" s="662">
        <f t="shared" si="77"/>
        <v>0</v>
      </c>
      <c r="AD90" s="18"/>
      <c r="AE90" s="18"/>
      <c r="AF90" s="18"/>
      <c r="AG90" s="18"/>
      <c r="AH90" s="18"/>
      <c r="AI90" s="18"/>
      <c r="AJ90" s="18"/>
      <c r="AN90" s="1015">
        <f t="shared" si="78"/>
        <v>0</v>
      </c>
      <c r="AO90" s="1015">
        <f t="shared" si="79"/>
        <v>0</v>
      </c>
    </row>
    <row r="91" spans="1:900" ht="31.75" customHeight="1" x14ac:dyDescent="0.75">
      <c r="A91" s="483"/>
      <c r="B91" s="483"/>
      <c r="C91" s="482"/>
      <c r="D91" s="846"/>
      <c r="E91" s="836"/>
      <c r="F91" s="836"/>
      <c r="G91" s="218"/>
      <c r="H91" s="218"/>
      <c r="I91" s="364"/>
      <c r="J91" s="365"/>
      <c r="K91" s="378"/>
      <c r="L91" s="366"/>
      <c r="M91" s="386"/>
      <c r="N91" s="366"/>
      <c r="O91" s="33"/>
      <c r="P91" s="721"/>
      <c r="Q91" s="721"/>
      <c r="R91" s="33"/>
      <c r="S91" s="33"/>
      <c r="T91" s="33"/>
      <c r="U91" s="33"/>
      <c r="V91" s="33"/>
      <c r="W91" s="936"/>
      <c r="X91" s="18"/>
      <c r="Y91" s="721"/>
      <c r="Z91" s="721"/>
      <c r="AA91" s="18"/>
      <c r="AB91" s="721"/>
      <c r="AC91" s="721"/>
      <c r="AD91" s="18"/>
      <c r="AE91" s="18"/>
      <c r="AF91" s="18"/>
      <c r="AG91" s="18"/>
      <c r="AH91" s="18"/>
      <c r="AI91" s="18"/>
      <c r="AJ91" s="18"/>
      <c r="AK91" s="68"/>
      <c r="AN91" s="219"/>
      <c r="AO91" s="219"/>
    </row>
    <row r="92" spans="1:900" ht="31.75" customHeight="1" x14ac:dyDescent="0.75">
      <c r="A92" s="1990" t="s">
        <v>100</v>
      </c>
      <c r="B92" s="2125" t="s">
        <v>60</v>
      </c>
      <c r="C92" s="469">
        <v>12.1</v>
      </c>
      <c r="D92" s="403" t="s">
        <v>37</v>
      </c>
      <c r="E92" s="425" t="s">
        <v>23</v>
      </c>
      <c r="F92" s="425" t="s">
        <v>6</v>
      </c>
      <c r="G92" s="214">
        <f t="array" ref="G92">INDEX('Salary . staff rates'!$A$6:$C$28,MATCH(1,('Salary . staff rates'!$A$6:$A$28=E92)*('Salary . staff rates'!$B$6:$B$28=F92),0),3)</f>
        <v>65000</v>
      </c>
      <c r="H92" s="214">
        <f t="shared" si="73"/>
        <v>456.14035087719299</v>
      </c>
      <c r="I92" s="345" t="s">
        <v>0</v>
      </c>
      <c r="J92" s="346" t="s">
        <v>0</v>
      </c>
      <c r="K92" s="433">
        <v>0</v>
      </c>
      <c r="L92" s="347">
        <f t="shared" si="16"/>
        <v>0</v>
      </c>
      <c r="M92" s="381" t="s">
        <v>31</v>
      </c>
      <c r="N92" s="349">
        <f>IF(M92="Yes",L92*'Salary . staff rates'!$C$34,0)</f>
        <v>0</v>
      </c>
      <c r="O92" s="56"/>
      <c r="P92" s="662">
        <v>1</v>
      </c>
      <c r="Q92" s="662">
        <v>1</v>
      </c>
      <c r="R92" s="56"/>
      <c r="S92" s="56"/>
      <c r="T92" s="56"/>
      <c r="U92" s="56"/>
      <c r="V92" s="56"/>
      <c r="W92" s="156"/>
      <c r="X92" s="18"/>
      <c r="Y92" s="662">
        <f t="shared" ref="Y92:Y96" si="80">IF(L92&lt;&gt;"",L92*P92,"")</f>
        <v>0</v>
      </c>
      <c r="Z92" s="662">
        <f t="shared" ref="Z92:Z96" si="81">IF(N92&lt;&gt;"",N92*P92,"")</f>
        <v>0</v>
      </c>
      <c r="AA92" s="18"/>
      <c r="AB92" s="662">
        <f t="shared" ref="AB92:AB96" si="82">IF(L92&lt;&gt;"",L92*Q92,"")</f>
        <v>0</v>
      </c>
      <c r="AC92" s="662">
        <f t="shared" ref="AC92:AC96" si="83">IF(N92&lt;&gt;"",N92*Q92,"")</f>
        <v>0</v>
      </c>
      <c r="AD92" s="18"/>
      <c r="AE92" s="18"/>
      <c r="AF92" s="18"/>
      <c r="AG92" s="18"/>
      <c r="AH92" s="18"/>
      <c r="AI92" s="18"/>
      <c r="AJ92" s="18"/>
      <c r="AN92" s="1015">
        <f t="shared" ref="AN92:AN96" si="84">IF(W92=1,0,Y92)</f>
        <v>0</v>
      </c>
      <c r="AO92" s="1015">
        <f t="shared" ref="AO92:AO96" si="85">IF(W92=1,0,Z92)</f>
        <v>0</v>
      </c>
    </row>
    <row r="93" spans="1:900" ht="31.75" customHeight="1" x14ac:dyDescent="0.75">
      <c r="A93" s="1991"/>
      <c r="B93" s="2126"/>
      <c r="C93" s="468">
        <v>12.2</v>
      </c>
      <c r="D93" s="403" t="s">
        <v>32</v>
      </c>
      <c r="E93" s="425" t="s">
        <v>24</v>
      </c>
      <c r="F93" s="425" t="s">
        <v>18</v>
      </c>
      <c r="G93" s="214">
        <f t="array" ref="G93">INDEX('Salary . staff rates'!$A$6:$C$28,MATCH(1,('Salary . staff rates'!$A$6:$A$28=E93)*('Salary . staff rates'!$B$6:$B$28=F93),0),3)</f>
        <v>750</v>
      </c>
      <c r="H93" s="214">
        <f t="shared" si="73"/>
        <v>750</v>
      </c>
      <c r="I93" s="345" t="s">
        <v>0</v>
      </c>
      <c r="J93" s="346" t="s">
        <v>0</v>
      </c>
      <c r="K93" s="433">
        <v>0</v>
      </c>
      <c r="L93" s="347">
        <f t="shared" si="16"/>
        <v>0</v>
      </c>
      <c r="M93" s="381" t="s">
        <v>33</v>
      </c>
      <c r="N93" s="349">
        <f>IF(M93="Yes",L93*'Salary . staff rates'!$C$34,0)</f>
        <v>0</v>
      </c>
      <c r="O93" s="56"/>
      <c r="P93" s="662">
        <v>1</v>
      </c>
      <c r="Q93" s="662">
        <v>1</v>
      </c>
      <c r="R93" s="56"/>
      <c r="S93" s="56"/>
      <c r="T93" s="56"/>
      <c r="U93" s="56"/>
      <c r="V93" s="56"/>
      <c r="W93" s="156"/>
      <c r="X93" s="18"/>
      <c r="Y93" s="662">
        <f t="shared" si="80"/>
        <v>0</v>
      </c>
      <c r="Z93" s="662">
        <f t="shared" si="81"/>
        <v>0</v>
      </c>
      <c r="AA93" s="18"/>
      <c r="AB93" s="662">
        <f t="shared" si="82"/>
        <v>0</v>
      </c>
      <c r="AC93" s="662">
        <f t="shared" si="83"/>
        <v>0</v>
      </c>
      <c r="AD93" s="18"/>
      <c r="AE93" s="18"/>
      <c r="AF93" s="18"/>
      <c r="AG93" s="18"/>
      <c r="AH93" s="18"/>
      <c r="AI93" s="18"/>
      <c r="AJ93" s="18"/>
      <c r="AN93" s="1015">
        <f t="shared" si="84"/>
        <v>0</v>
      </c>
      <c r="AO93" s="1015">
        <f t="shared" si="85"/>
        <v>0</v>
      </c>
    </row>
    <row r="94" spans="1:900" ht="31.75" customHeight="1" x14ac:dyDescent="0.75">
      <c r="A94" s="1991"/>
      <c r="B94" s="2126"/>
      <c r="C94" s="468">
        <v>12.3</v>
      </c>
      <c r="D94" s="403" t="s">
        <v>59</v>
      </c>
      <c r="E94" s="425" t="s">
        <v>25</v>
      </c>
      <c r="F94" s="425" t="s">
        <v>12</v>
      </c>
      <c r="G94" s="214">
        <f t="array" ref="G94">INDEX('Salary . staff rates'!$A$6:$C$28,MATCH(1,('Salary . staff rates'!$A$6:$A$28=E94)*('Salary . staff rates'!$B$6:$B$28=F94),0),3)</f>
        <v>75000</v>
      </c>
      <c r="H94" s="214">
        <f t="shared" si="73"/>
        <v>526.31578947368428</v>
      </c>
      <c r="I94" s="345" t="s">
        <v>0</v>
      </c>
      <c r="J94" s="346" t="s">
        <v>0</v>
      </c>
      <c r="K94" s="433">
        <v>0</v>
      </c>
      <c r="L94" s="347">
        <f t="shared" si="16"/>
        <v>0</v>
      </c>
      <c r="M94" s="381" t="s">
        <v>31</v>
      </c>
      <c r="N94" s="349">
        <f>IF(M94="Yes",L94*'Salary . staff rates'!$C$34,0)</f>
        <v>0</v>
      </c>
      <c r="O94" s="56"/>
      <c r="P94" s="662">
        <v>1</v>
      </c>
      <c r="Q94" s="662">
        <v>1</v>
      </c>
      <c r="R94" s="56"/>
      <c r="S94" s="56"/>
      <c r="T94" s="56"/>
      <c r="U94" s="56"/>
      <c r="V94" s="56"/>
      <c r="W94" s="156"/>
      <c r="X94" s="18"/>
      <c r="Y94" s="662">
        <f t="shared" si="80"/>
        <v>0</v>
      </c>
      <c r="Z94" s="662">
        <f t="shared" si="81"/>
        <v>0</v>
      </c>
      <c r="AA94" s="18"/>
      <c r="AB94" s="662">
        <f t="shared" si="82"/>
        <v>0</v>
      </c>
      <c r="AC94" s="662">
        <f t="shared" si="83"/>
        <v>0</v>
      </c>
      <c r="AD94" s="18"/>
      <c r="AE94" s="18"/>
      <c r="AF94" s="18"/>
      <c r="AG94" s="18"/>
      <c r="AH94" s="18"/>
      <c r="AI94" s="18"/>
      <c r="AJ94" s="18"/>
      <c r="AN94" s="1015">
        <f t="shared" si="84"/>
        <v>0</v>
      </c>
      <c r="AO94" s="1015">
        <f t="shared" si="85"/>
        <v>0</v>
      </c>
    </row>
    <row r="95" spans="1:900" ht="31.75" customHeight="1" x14ac:dyDescent="0.75">
      <c r="A95" s="1991"/>
      <c r="B95" s="2126"/>
      <c r="C95" s="468">
        <v>12.4</v>
      </c>
      <c r="D95" s="403" t="s">
        <v>34</v>
      </c>
      <c r="E95" s="425" t="s">
        <v>23</v>
      </c>
      <c r="F95" s="425" t="s">
        <v>6</v>
      </c>
      <c r="G95" s="214">
        <f t="array" ref="G95">INDEX('Salary . staff rates'!$A$6:$C$28,MATCH(1,('Salary . staff rates'!$A$6:$A$28=E95)*('Salary . staff rates'!$B$6:$B$28=F95),0),3)</f>
        <v>65000</v>
      </c>
      <c r="H95" s="214">
        <f t="shared" si="73"/>
        <v>456.14035087719299</v>
      </c>
      <c r="I95" s="345" t="s">
        <v>0</v>
      </c>
      <c r="J95" s="346" t="s">
        <v>0</v>
      </c>
      <c r="K95" s="433">
        <v>0</v>
      </c>
      <c r="L95" s="347">
        <f t="shared" si="16"/>
        <v>0</v>
      </c>
      <c r="M95" s="381" t="s">
        <v>31</v>
      </c>
      <c r="N95" s="349">
        <f>IF(M95="Yes",L95*'Salary . staff rates'!$C$34,0)</f>
        <v>0</v>
      </c>
      <c r="O95" s="56"/>
      <c r="P95" s="662">
        <v>1</v>
      </c>
      <c r="Q95" s="662">
        <v>1</v>
      </c>
      <c r="R95" s="56"/>
      <c r="S95" s="56"/>
      <c r="T95" s="56"/>
      <c r="U95" s="56"/>
      <c r="V95" s="56"/>
      <c r="W95" s="156"/>
      <c r="X95" s="18"/>
      <c r="Y95" s="662">
        <f t="shared" si="80"/>
        <v>0</v>
      </c>
      <c r="Z95" s="662">
        <f t="shared" si="81"/>
        <v>0</v>
      </c>
      <c r="AA95" s="18"/>
      <c r="AB95" s="662">
        <f t="shared" si="82"/>
        <v>0</v>
      </c>
      <c r="AC95" s="662">
        <f t="shared" si="83"/>
        <v>0</v>
      </c>
      <c r="AD95" s="18"/>
      <c r="AE95" s="18"/>
      <c r="AF95" s="18"/>
      <c r="AG95" s="18"/>
      <c r="AH95" s="18"/>
      <c r="AI95" s="18"/>
      <c r="AJ95" s="18"/>
      <c r="AN95" s="1015">
        <f t="shared" si="84"/>
        <v>0</v>
      </c>
      <c r="AO95" s="1015">
        <f t="shared" si="85"/>
        <v>0</v>
      </c>
    </row>
    <row r="96" spans="1:900" ht="31.75" customHeight="1" x14ac:dyDescent="0.75">
      <c r="A96" s="1992"/>
      <c r="B96" s="2127"/>
      <c r="C96" s="469">
        <v>12.5</v>
      </c>
      <c r="D96" s="403" t="s">
        <v>47</v>
      </c>
      <c r="E96" s="425" t="s">
        <v>25</v>
      </c>
      <c r="F96" s="425" t="s">
        <v>12</v>
      </c>
      <c r="G96" s="214">
        <f t="array" ref="G96">INDEX('Salary . staff rates'!$A$6:$C$28,MATCH(1,('Salary . staff rates'!$A$6:$A$28=E96)*('Salary . staff rates'!$B$6:$B$28=F96),0),3)</f>
        <v>75000</v>
      </c>
      <c r="H96" s="214">
        <f t="shared" si="73"/>
        <v>526.31578947368428</v>
      </c>
      <c r="I96" s="345" t="s">
        <v>0</v>
      </c>
      <c r="J96" s="346" t="s">
        <v>0</v>
      </c>
      <c r="K96" s="433">
        <v>0</v>
      </c>
      <c r="L96" s="347">
        <f t="shared" si="16"/>
        <v>0</v>
      </c>
      <c r="M96" s="381" t="s">
        <v>31</v>
      </c>
      <c r="N96" s="349">
        <f>IF(M96="Yes",L96*'Salary . staff rates'!$C$34,0)</f>
        <v>0</v>
      </c>
      <c r="O96" s="56"/>
      <c r="P96" s="662">
        <v>1</v>
      </c>
      <c r="Q96" s="662">
        <v>1</v>
      </c>
      <c r="R96" s="56"/>
      <c r="S96" s="56"/>
      <c r="T96" s="56"/>
      <c r="U96" s="56"/>
      <c r="V96" s="56"/>
      <c r="W96" s="156"/>
      <c r="X96" s="18"/>
      <c r="Y96" s="662">
        <f t="shared" si="80"/>
        <v>0</v>
      </c>
      <c r="Z96" s="662">
        <f t="shared" si="81"/>
        <v>0</v>
      </c>
      <c r="AA96" s="18"/>
      <c r="AB96" s="662">
        <f t="shared" si="82"/>
        <v>0</v>
      </c>
      <c r="AC96" s="662">
        <f t="shared" si="83"/>
        <v>0</v>
      </c>
      <c r="AD96" s="18"/>
      <c r="AE96" s="18"/>
      <c r="AF96" s="18"/>
      <c r="AG96" s="18"/>
      <c r="AH96" s="18"/>
      <c r="AI96" s="18"/>
      <c r="AJ96" s="18"/>
      <c r="AN96" s="1015">
        <f t="shared" si="84"/>
        <v>0</v>
      </c>
      <c r="AO96" s="1015">
        <f t="shared" si="85"/>
        <v>0</v>
      </c>
    </row>
    <row r="97" spans="1:41" ht="31.75" customHeight="1" x14ac:dyDescent="0.75">
      <c r="A97" s="483"/>
      <c r="B97" s="31"/>
      <c r="C97" s="481"/>
      <c r="D97" s="846"/>
      <c r="E97" s="836"/>
      <c r="F97" s="836"/>
      <c r="G97" s="218"/>
      <c r="H97" s="218"/>
      <c r="I97" s="364"/>
      <c r="J97" s="365"/>
      <c r="K97" s="378"/>
      <c r="L97" s="366"/>
      <c r="M97" s="386"/>
      <c r="N97" s="366"/>
      <c r="O97" s="33"/>
      <c r="P97" s="721"/>
      <c r="Q97" s="721"/>
      <c r="R97" s="33"/>
      <c r="S97" s="33"/>
      <c r="T97" s="33"/>
      <c r="U97" s="33"/>
      <c r="V97" s="33"/>
      <c r="W97" s="936"/>
      <c r="X97" s="18"/>
      <c r="Y97" s="721"/>
      <c r="Z97" s="721"/>
      <c r="AA97" s="18"/>
      <c r="AB97" s="721"/>
      <c r="AC97" s="721"/>
      <c r="AD97" s="18"/>
      <c r="AE97" s="18"/>
      <c r="AF97" s="18"/>
      <c r="AG97" s="18"/>
      <c r="AH97" s="18"/>
      <c r="AI97" s="18"/>
      <c r="AJ97" s="18"/>
      <c r="AK97" s="68"/>
      <c r="AN97" s="219"/>
      <c r="AO97" s="219"/>
    </row>
    <row r="98" spans="1:41" ht="31.75" customHeight="1" x14ac:dyDescent="0.75">
      <c r="A98" s="1990" t="s">
        <v>101</v>
      </c>
      <c r="B98" s="1990" t="s">
        <v>61</v>
      </c>
      <c r="C98" s="469">
        <v>13.1</v>
      </c>
      <c r="D98" s="403" t="s">
        <v>37</v>
      </c>
      <c r="E98" s="425" t="s">
        <v>23</v>
      </c>
      <c r="F98" s="425" t="s">
        <v>6</v>
      </c>
      <c r="G98" s="214">
        <f t="array" ref="G98">INDEX('Salary . staff rates'!$A$6:$C$28,MATCH(1,('Salary . staff rates'!$A$6:$A$28=E98)*('Salary . staff rates'!$B$6:$B$28=F98),0),3)</f>
        <v>65000</v>
      </c>
      <c r="H98" s="214">
        <f t="shared" si="73"/>
        <v>456.14035087719299</v>
      </c>
      <c r="I98" s="345" t="s">
        <v>0</v>
      </c>
      <c r="J98" s="346" t="s">
        <v>0</v>
      </c>
      <c r="K98" s="433">
        <v>0</v>
      </c>
      <c r="L98" s="347">
        <f t="shared" si="16"/>
        <v>0</v>
      </c>
      <c r="M98" s="381" t="s">
        <v>31</v>
      </c>
      <c r="N98" s="349">
        <f>IF(M98="Yes",L98*'Salary . staff rates'!$C$34,0)</f>
        <v>0</v>
      </c>
      <c r="O98" s="56"/>
      <c r="P98" s="662">
        <v>1</v>
      </c>
      <c r="Q98" s="662">
        <v>1</v>
      </c>
      <c r="R98" s="56"/>
      <c r="S98" s="56"/>
      <c r="T98" s="56"/>
      <c r="U98" s="56"/>
      <c r="V98" s="56"/>
      <c r="W98" s="156"/>
      <c r="X98" s="18"/>
      <c r="Y98" s="662">
        <f t="shared" ref="Y98:Y102" si="86">IF(L98&lt;&gt;"",L98*P98,"")</f>
        <v>0</v>
      </c>
      <c r="Z98" s="662">
        <f t="shared" ref="Z98:Z102" si="87">IF(N98&lt;&gt;"",N98*P98,"")</f>
        <v>0</v>
      </c>
      <c r="AA98" s="18"/>
      <c r="AB98" s="662">
        <f t="shared" ref="AB98:AB102" si="88">IF(L98&lt;&gt;"",L98*Q98,"")</f>
        <v>0</v>
      </c>
      <c r="AC98" s="662">
        <f t="shared" ref="AC98:AC102" si="89">IF(N98&lt;&gt;"",N98*Q98,"")</f>
        <v>0</v>
      </c>
      <c r="AD98" s="18"/>
      <c r="AE98" s="18"/>
      <c r="AF98" s="18"/>
      <c r="AG98" s="18"/>
      <c r="AH98" s="18"/>
      <c r="AI98" s="18"/>
      <c r="AJ98" s="18"/>
      <c r="AN98" s="1015">
        <f t="shared" ref="AN98:AN102" si="90">IF(W98=1,0,Y98)</f>
        <v>0</v>
      </c>
      <c r="AO98" s="1015">
        <f t="shared" ref="AO98:AO102" si="91">IF(W98=1,0,Z98)</f>
        <v>0</v>
      </c>
    </row>
    <row r="99" spans="1:41" ht="31.75" customHeight="1" x14ac:dyDescent="0.75">
      <c r="A99" s="1991"/>
      <c r="B99" s="1991"/>
      <c r="C99" s="468">
        <v>13.2</v>
      </c>
      <c r="D99" s="403" t="s">
        <v>32</v>
      </c>
      <c r="E99" s="425" t="s">
        <v>24</v>
      </c>
      <c r="F99" s="425" t="s">
        <v>18</v>
      </c>
      <c r="G99" s="214">
        <f t="array" ref="G99">INDEX('Salary . staff rates'!$A$6:$C$28,MATCH(1,('Salary . staff rates'!$A$6:$A$28=E99)*('Salary . staff rates'!$B$6:$B$28=F99),0),3)</f>
        <v>750</v>
      </c>
      <c r="H99" s="214">
        <f t="shared" si="73"/>
        <v>750</v>
      </c>
      <c r="I99" s="345" t="s">
        <v>0</v>
      </c>
      <c r="J99" s="346" t="s">
        <v>0</v>
      </c>
      <c r="K99" s="433">
        <v>0</v>
      </c>
      <c r="L99" s="347">
        <f t="shared" si="16"/>
        <v>0</v>
      </c>
      <c r="M99" s="381" t="s">
        <v>33</v>
      </c>
      <c r="N99" s="349">
        <f>IF(M99="Yes",L99*'Salary . staff rates'!$C$34,0)</f>
        <v>0</v>
      </c>
      <c r="O99" s="56"/>
      <c r="P99" s="662">
        <v>1</v>
      </c>
      <c r="Q99" s="662">
        <v>1</v>
      </c>
      <c r="R99" s="56"/>
      <c r="S99" s="56"/>
      <c r="T99" s="56"/>
      <c r="U99" s="56"/>
      <c r="V99" s="56"/>
      <c r="W99" s="156"/>
      <c r="X99" s="18"/>
      <c r="Y99" s="662">
        <f t="shared" si="86"/>
        <v>0</v>
      </c>
      <c r="Z99" s="662">
        <f t="shared" si="87"/>
        <v>0</v>
      </c>
      <c r="AA99" s="18"/>
      <c r="AB99" s="662">
        <f t="shared" si="88"/>
        <v>0</v>
      </c>
      <c r="AC99" s="662">
        <f t="shared" si="89"/>
        <v>0</v>
      </c>
      <c r="AD99" s="18"/>
      <c r="AE99" s="18"/>
      <c r="AF99" s="18"/>
      <c r="AG99" s="18"/>
      <c r="AH99" s="18"/>
      <c r="AI99" s="18"/>
      <c r="AJ99" s="18"/>
      <c r="AN99" s="1015">
        <f t="shared" si="90"/>
        <v>0</v>
      </c>
      <c r="AO99" s="1015">
        <f t="shared" si="91"/>
        <v>0</v>
      </c>
    </row>
    <row r="100" spans="1:41" ht="31.75" customHeight="1" x14ac:dyDescent="0.75">
      <c r="A100" s="1991"/>
      <c r="B100" s="1991"/>
      <c r="C100" s="468">
        <v>13.3</v>
      </c>
      <c r="D100" s="403" t="s">
        <v>59</v>
      </c>
      <c r="E100" s="425" t="s">
        <v>25</v>
      </c>
      <c r="F100" s="425" t="s">
        <v>12</v>
      </c>
      <c r="G100" s="214">
        <f t="array" ref="G100">INDEX('Salary . staff rates'!$A$6:$C$28,MATCH(1,('Salary . staff rates'!$A$6:$A$28=E100)*('Salary . staff rates'!$B$6:$B$28=F100),0),3)</f>
        <v>75000</v>
      </c>
      <c r="H100" s="214">
        <f t="shared" si="73"/>
        <v>526.31578947368428</v>
      </c>
      <c r="I100" s="345" t="s">
        <v>0</v>
      </c>
      <c r="J100" s="346" t="s">
        <v>0</v>
      </c>
      <c r="K100" s="433">
        <v>0</v>
      </c>
      <c r="L100" s="347">
        <f t="shared" si="16"/>
        <v>0</v>
      </c>
      <c r="M100" s="381" t="s">
        <v>31</v>
      </c>
      <c r="N100" s="349">
        <f>IF(M100="Yes",L100*'Salary . staff rates'!$C$34,0)</f>
        <v>0</v>
      </c>
      <c r="O100" s="56"/>
      <c r="P100" s="662">
        <v>1</v>
      </c>
      <c r="Q100" s="662">
        <v>1</v>
      </c>
      <c r="R100" s="56"/>
      <c r="S100" s="56"/>
      <c r="T100" s="56"/>
      <c r="U100" s="56"/>
      <c r="V100" s="56"/>
      <c r="W100" s="156"/>
      <c r="X100" s="18"/>
      <c r="Y100" s="662">
        <f t="shared" si="86"/>
        <v>0</v>
      </c>
      <c r="Z100" s="662">
        <f t="shared" si="87"/>
        <v>0</v>
      </c>
      <c r="AA100" s="18"/>
      <c r="AB100" s="662">
        <f t="shared" si="88"/>
        <v>0</v>
      </c>
      <c r="AC100" s="662">
        <f t="shared" si="89"/>
        <v>0</v>
      </c>
      <c r="AD100" s="18"/>
      <c r="AE100" s="18"/>
      <c r="AF100" s="18"/>
      <c r="AG100" s="18"/>
      <c r="AH100" s="18"/>
      <c r="AI100" s="18"/>
      <c r="AJ100" s="18"/>
      <c r="AN100" s="1015">
        <f t="shared" si="90"/>
        <v>0</v>
      </c>
      <c r="AO100" s="1015">
        <f t="shared" si="91"/>
        <v>0</v>
      </c>
    </row>
    <row r="101" spans="1:41" ht="31.75" customHeight="1" x14ac:dyDescent="0.75">
      <c r="A101" s="1991"/>
      <c r="B101" s="1991"/>
      <c r="C101" s="468">
        <v>13.4</v>
      </c>
      <c r="D101" s="403" t="s">
        <v>34</v>
      </c>
      <c r="E101" s="425" t="s">
        <v>23</v>
      </c>
      <c r="F101" s="425" t="s">
        <v>6</v>
      </c>
      <c r="G101" s="214">
        <f t="array" ref="G101">INDEX('Salary . staff rates'!$A$6:$C$28,MATCH(1,('Salary . staff rates'!$A$6:$A$28=E101)*('Salary . staff rates'!$B$6:$B$28=F101),0),3)</f>
        <v>65000</v>
      </c>
      <c r="H101" s="214">
        <f t="shared" si="73"/>
        <v>456.14035087719299</v>
      </c>
      <c r="I101" s="345" t="s">
        <v>0</v>
      </c>
      <c r="J101" s="346" t="s">
        <v>0</v>
      </c>
      <c r="K101" s="433">
        <v>0</v>
      </c>
      <c r="L101" s="347">
        <f t="shared" si="16"/>
        <v>0</v>
      </c>
      <c r="M101" s="381" t="s">
        <v>31</v>
      </c>
      <c r="N101" s="349">
        <f>IF(M101="Yes",L101*'Salary . staff rates'!$C$34,0)</f>
        <v>0</v>
      </c>
      <c r="O101" s="56"/>
      <c r="P101" s="662">
        <v>1</v>
      </c>
      <c r="Q101" s="662">
        <v>1</v>
      </c>
      <c r="R101" s="56"/>
      <c r="S101" s="56"/>
      <c r="T101" s="56"/>
      <c r="U101" s="56"/>
      <c r="V101" s="56"/>
      <c r="W101" s="156"/>
      <c r="X101" s="18"/>
      <c r="Y101" s="662">
        <f t="shared" si="86"/>
        <v>0</v>
      </c>
      <c r="Z101" s="662">
        <f t="shared" si="87"/>
        <v>0</v>
      </c>
      <c r="AA101" s="18"/>
      <c r="AB101" s="662">
        <f t="shared" si="88"/>
        <v>0</v>
      </c>
      <c r="AC101" s="662">
        <f t="shared" si="89"/>
        <v>0</v>
      </c>
      <c r="AD101" s="18"/>
      <c r="AE101" s="18"/>
      <c r="AF101" s="18"/>
      <c r="AG101" s="18"/>
      <c r="AH101" s="18"/>
      <c r="AI101" s="18"/>
      <c r="AJ101" s="18"/>
      <c r="AN101" s="1015">
        <f t="shared" si="90"/>
        <v>0</v>
      </c>
      <c r="AO101" s="1015">
        <f t="shared" si="91"/>
        <v>0</v>
      </c>
    </row>
    <row r="102" spans="1:41" ht="31.75" customHeight="1" x14ac:dyDescent="0.75">
      <c r="A102" s="1992"/>
      <c r="B102" s="1992"/>
      <c r="C102" s="469">
        <v>13.5</v>
      </c>
      <c r="D102" s="403" t="s">
        <v>47</v>
      </c>
      <c r="E102" s="425" t="s">
        <v>25</v>
      </c>
      <c r="F102" s="425" t="s">
        <v>12</v>
      </c>
      <c r="G102" s="214">
        <f t="array" ref="G102">INDEX('Salary . staff rates'!$A$6:$C$28,MATCH(1,('Salary . staff rates'!$A$6:$A$28=E102)*('Salary . staff rates'!$B$6:$B$28=F102),0),3)</f>
        <v>75000</v>
      </c>
      <c r="H102" s="214">
        <f t="shared" si="73"/>
        <v>526.31578947368428</v>
      </c>
      <c r="I102" s="345" t="s">
        <v>0</v>
      </c>
      <c r="J102" s="346" t="s">
        <v>0</v>
      </c>
      <c r="K102" s="433">
        <v>0</v>
      </c>
      <c r="L102" s="347">
        <f t="shared" ref="L102:L109" si="92">IF(K102="N/A","",H102*K102)</f>
        <v>0</v>
      </c>
      <c r="M102" s="381" t="s">
        <v>31</v>
      </c>
      <c r="N102" s="349">
        <f>IF(M102="Yes",L102*'Salary . staff rates'!$C$34,0)</f>
        <v>0</v>
      </c>
      <c r="O102" s="56"/>
      <c r="P102" s="662">
        <v>1</v>
      </c>
      <c r="Q102" s="662">
        <v>1</v>
      </c>
      <c r="R102" s="56"/>
      <c r="S102" s="56"/>
      <c r="T102" s="56"/>
      <c r="U102" s="56"/>
      <c r="V102" s="56"/>
      <c r="W102" s="156"/>
      <c r="X102" s="18"/>
      <c r="Y102" s="662">
        <f t="shared" si="86"/>
        <v>0</v>
      </c>
      <c r="Z102" s="662">
        <f t="shared" si="87"/>
        <v>0</v>
      </c>
      <c r="AA102" s="18"/>
      <c r="AB102" s="662">
        <f t="shared" si="88"/>
        <v>0</v>
      </c>
      <c r="AC102" s="662">
        <f t="shared" si="89"/>
        <v>0</v>
      </c>
      <c r="AD102" s="18"/>
      <c r="AE102" s="18"/>
      <c r="AF102" s="18"/>
      <c r="AG102" s="18"/>
      <c r="AH102" s="18"/>
      <c r="AI102" s="18"/>
      <c r="AJ102" s="18"/>
      <c r="AN102" s="1015">
        <f t="shared" si="90"/>
        <v>0</v>
      </c>
      <c r="AO102" s="1015">
        <f t="shared" si="91"/>
        <v>0</v>
      </c>
    </row>
    <row r="103" spans="1:41" ht="31.75" customHeight="1" x14ac:dyDescent="0.75">
      <c r="A103" s="483"/>
      <c r="B103" s="841"/>
      <c r="C103" s="481"/>
      <c r="D103" s="846"/>
      <c r="E103" s="836"/>
      <c r="F103" s="836"/>
      <c r="G103" s="218"/>
      <c r="H103" s="218"/>
      <c r="I103" s="364"/>
      <c r="J103" s="365"/>
      <c r="K103" s="378"/>
      <c r="L103" s="366"/>
      <c r="M103" s="386"/>
      <c r="N103" s="366"/>
      <c r="O103" s="33"/>
      <c r="P103" s="721"/>
      <c r="Q103" s="721"/>
      <c r="R103" s="33"/>
      <c r="S103" s="33"/>
      <c r="T103" s="33"/>
      <c r="U103" s="33"/>
      <c r="V103" s="33"/>
      <c r="W103" s="936"/>
      <c r="X103" s="18"/>
      <c r="Y103" s="721"/>
      <c r="Z103" s="721"/>
      <c r="AA103" s="18"/>
      <c r="AB103" s="721"/>
      <c r="AC103" s="721"/>
      <c r="AD103" s="18"/>
      <c r="AE103" s="18"/>
      <c r="AF103" s="18"/>
      <c r="AG103" s="18"/>
      <c r="AH103" s="18"/>
      <c r="AI103" s="18"/>
      <c r="AJ103" s="18"/>
      <c r="AK103" s="68"/>
      <c r="AN103" s="219"/>
      <c r="AO103" s="219"/>
    </row>
    <row r="104" spans="1:41" ht="31.75" customHeight="1" x14ac:dyDescent="0.75">
      <c r="A104" s="2143" t="s">
        <v>102</v>
      </c>
      <c r="B104" s="2133" t="s">
        <v>62</v>
      </c>
      <c r="C104" s="375">
        <v>14.1</v>
      </c>
      <c r="D104" s="403" t="s">
        <v>37</v>
      </c>
      <c r="E104" s="425" t="s">
        <v>23</v>
      </c>
      <c r="F104" s="425" t="s">
        <v>6</v>
      </c>
      <c r="G104" s="214">
        <f t="array" ref="G104">INDEX('Salary . staff rates'!$A$6:$C$28,MATCH(1,('Salary . staff rates'!$A$6:$A$28=E104)*('Salary . staff rates'!$B$6:$B$28=F104),0),3)</f>
        <v>65000</v>
      </c>
      <c r="H104" s="214">
        <f t="shared" si="73"/>
        <v>456.14035087719299</v>
      </c>
      <c r="I104" s="345" t="s">
        <v>0</v>
      </c>
      <c r="J104" s="346" t="s">
        <v>0</v>
      </c>
      <c r="K104" s="433">
        <v>0</v>
      </c>
      <c r="L104" s="347">
        <f t="shared" si="92"/>
        <v>0</v>
      </c>
      <c r="M104" s="381" t="s">
        <v>31</v>
      </c>
      <c r="N104" s="349">
        <f>IF(M104="Yes",L104*'Salary . staff rates'!$C$34,0)</f>
        <v>0</v>
      </c>
      <c r="O104" s="56"/>
      <c r="P104" s="662">
        <v>1</v>
      </c>
      <c r="Q104" s="662">
        <v>1</v>
      </c>
      <c r="R104" s="56"/>
      <c r="S104" s="56"/>
      <c r="T104" s="56"/>
      <c r="U104" s="56"/>
      <c r="V104" s="56"/>
      <c r="W104" s="156"/>
      <c r="X104" s="18"/>
      <c r="Y104" s="662">
        <f t="shared" ref="Y104:Y109" si="93">IF(L104&lt;&gt;"",L104*P104,"")</f>
        <v>0</v>
      </c>
      <c r="Z104" s="662">
        <f t="shared" ref="Z104:Z109" si="94">IF(N104&lt;&gt;"",N104*P104,"")</f>
        <v>0</v>
      </c>
      <c r="AA104" s="18"/>
      <c r="AB104" s="662">
        <f t="shared" ref="AB104:AB109" si="95">IF(L104&lt;&gt;"",L104*Q104,"")</f>
        <v>0</v>
      </c>
      <c r="AC104" s="662">
        <f t="shared" ref="AC104:AC109" si="96">IF(N104&lt;&gt;"",N104*Q104,"")</f>
        <v>0</v>
      </c>
      <c r="AD104" s="18"/>
      <c r="AE104" s="18"/>
      <c r="AF104" s="18"/>
      <c r="AG104" s="18"/>
      <c r="AH104" s="18"/>
      <c r="AI104" s="18"/>
      <c r="AJ104" s="18"/>
      <c r="AN104" s="1015">
        <f t="shared" ref="AN104:AN109" si="97">IF(W104=1,0,Y104)</f>
        <v>0</v>
      </c>
      <c r="AO104" s="1015">
        <f t="shared" ref="AO104:AO109" si="98">IF(W104=1,0,Z104)</f>
        <v>0</v>
      </c>
    </row>
    <row r="105" spans="1:41" ht="31.75" customHeight="1" x14ac:dyDescent="0.75">
      <c r="A105" s="2144"/>
      <c r="B105" s="2133"/>
      <c r="C105" s="375">
        <v>14.2</v>
      </c>
      <c r="D105" s="403" t="s">
        <v>35</v>
      </c>
      <c r="E105" s="425" t="s">
        <v>23</v>
      </c>
      <c r="F105" s="425" t="s">
        <v>2</v>
      </c>
      <c r="G105" s="214">
        <f t="array" ref="G105">INDEX('Salary . staff rates'!$A$6:$C$28,MATCH(1,('Salary . staff rates'!$A$6:$A$28=E105)*('Salary . staff rates'!$B$6:$B$28=F105),0),3)</f>
        <v>45000</v>
      </c>
      <c r="H105" s="214">
        <f t="shared" si="73"/>
        <v>315.78947368421058</v>
      </c>
      <c r="I105" s="345" t="s">
        <v>0</v>
      </c>
      <c r="J105" s="346" t="s">
        <v>0</v>
      </c>
      <c r="K105" s="433">
        <v>0</v>
      </c>
      <c r="L105" s="347">
        <f t="shared" si="92"/>
        <v>0</v>
      </c>
      <c r="M105" s="381" t="s">
        <v>31</v>
      </c>
      <c r="N105" s="349">
        <f>IF(M105="Yes",L105*'Salary . staff rates'!$C$34,0)</f>
        <v>0</v>
      </c>
      <c r="O105" s="56"/>
      <c r="P105" s="662">
        <v>1</v>
      </c>
      <c r="Q105" s="662">
        <v>1</v>
      </c>
      <c r="R105" s="56"/>
      <c r="S105" s="56"/>
      <c r="T105" s="56"/>
      <c r="U105" s="56"/>
      <c r="V105" s="56"/>
      <c r="W105" s="156"/>
      <c r="X105" s="18"/>
      <c r="Y105" s="662">
        <f t="shared" si="93"/>
        <v>0</v>
      </c>
      <c r="Z105" s="662">
        <f t="shared" si="94"/>
        <v>0</v>
      </c>
      <c r="AA105" s="18"/>
      <c r="AB105" s="662">
        <f t="shared" si="95"/>
        <v>0</v>
      </c>
      <c r="AC105" s="662">
        <f t="shared" si="96"/>
        <v>0</v>
      </c>
      <c r="AD105" s="18"/>
      <c r="AE105" s="18"/>
      <c r="AF105" s="18"/>
      <c r="AG105" s="18"/>
      <c r="AH105" s="18"/>
      <c r="AI105" s="18"/>
      <c r="AJ105" s="18"/>
      <c r="AN105" s="1015">
        <f t="shared" si="97"/>
        <v>0</v>
      </c>
      <c r="AO105" s="1015">
        <f t="shared" si="98"/>
        <v>0</v>
      </c>
    </row>
    <row r="106" spans="1:41" ht="31.75" customHeight="1" x14ac:dyDescent="0.75">
      <c r="A106" s="2144"/>
      <c r="B106" s="2133"/>
      <c r="C106" s="375">
        <v>14.3</v>
      </c>
      <c r="D106" s="403" t="s">
        <v>118</v>
      </c>
      <c r="E106" s="425" t="s">
        <v>23</v>
      </c>
      <c r="F106" s="425" t="s">
        <v>2</v>
      </c>
      <c r="G106" s="214">
        <f t="array" ref="G106">INDEX('Salary . staff rates'!$A$6:$C$28,MATCH(1,('Salary . staff rates'!$A$6:$A$28=E106)*('Salary . staff rates'!$B$6:$B$28=F106),0),3)</f>
        <v>45000</v>
      </c>
      <c r="H106" s="214">
        <f t="shared" si="73"/>
        <v>315.78947368421058</v>
      </c>
      <c r="I106" s="345" t="s">
        <v>0</v>
      </c>
      <c r="J106" s="346" t="s">
        <v>0</v>
      </c>
      <c r="K106" s="433">
        <v>0</v>
      </c>
      <c r="L106" s="347">
        <f t="shared" si="92"/>
        <v>0</v>
      </c>
      <c r="M106" s="381" t="s">
        <v>31</v>
      </c>
      <c r="N106" s="349">
        <f>IF(M106="Yes",L106*'Salary . staff rates'!$C$34,0)</f>
        <v>0</v>
      </c>
      <c r="O106" s="56"/>
      <c r="P106" s="662">
        <v>1</v>
      </c>
      <c r="Q106" s="662">
        <v>1</v>
      </c>
      <c r="R106" s="56"/>
      <c r="S106" s="56"/>
      <c r="T106" s="56"/>
      <c r="U106" s="56"/>
      <c r="V106" s="56"/>
      <c r="W106" s="156"/>
      <c r="X106" s="18"/>
      <c r="Y106" s="662">
        <f t="shared" si="93"/>
        <v>0</v>
      </c>
      <c r="Z106" s="662">
        <f t="shared" si="94"/>
        <v>0</v>
      </c>
      <c r="AA106" s="18"/>
      <c r="AB106" s="662">
        <f t="shared" si="95"/>
        <v>0</v>
      </c>
      <c r="AC106" s="662">
        <f t="shared" si="96"/>
        <v>0</v>
      </c>
      <c r="AD106" s="18"/>
      <c r="AE106" s="18"/>
      <c r="AF106" s="18"/>
      <c r="AG106" s="18"/>
      <c r="AH106" s="18"/>
      <c r="AI106" s="18"/>
      <c r="AJ106" s="18"/>
      <c r="AN106" s="1015">
        <f t="shared" si="97"/>
        <v>0</v>
      </c>
      <c r="AO106" s="1015">
        <f t="shared" si="98"/>
        <v>0</v>
      </c>
    </row>
    <row r="107" spans="1:41" ht="31.75" customHeight="1" x14ac:dyDescent="0.75">
      <c r="A107" s="2144"/>
      <c r="B107" s="2133"/>
      <c r="C107" s="2134">
        <v>14.4</v>
      </c>
      <c r="D107" s="471" t="s">
        <v>36</v>
      </c>
      <c r="E107" s="425" t="s">
        <v>23</v>
      </c>
      <c r="F107" s="425" t="s">
        <v>6</v>
      </c>
      <c r="G107" s="214">
        <f t="array" ref="G107">INDEX('Salary . staff rates'!$A$6:$C$28,MATCH(1,('Salary . staff rates'!$A$6:$A$28=E107)*('Salary . staff rates'!$B$6:$B$28=F107),0),3)</f>
        <v>65000</v>
      </c>
      <c r="H107" s="214">
        <f t="shared" si="73"/>
        <v>456.14035087719299</v>
      </c>
      <c r="I107" s="345">
        <v>10</v>
      </c>
      <c r="J107" s="346" t="s">
        <v>0</v>
      </c>
      <c r="K107" s="433">
        <v>0</v>
      </c>
      <c r="L107" s="347">
        <f t="shared" si="92"/>
        <v>0</v>
      </c>
      <c r="M107" s="381" t="s">
        <v>31</v>
      </c>
      <c r="N107" s="349">
        <f>IF(M107="Yes",L107*'Salary . staff rates'!$C$34,0)</f>
        <v>0</v>
      </c>
      <c r="O107" s="56"/>
      <c r="P107" s="662">
        <v>1</v>
      </c>
      <c r="Q107" s="662">
        <v>1</v>
      </c>
      <c r="R107" s="56"/>
      <c r="S107" s="56"/>
      <c r="T107" s="56"/>
      <c r="U107" s="56"/>
      <c r="V107" s="56"/>
      <c r="W107" s="156"/>
      <c r="X107" s="18"/>
      <c r="Y107" s="662">
        <f t="shared" si="93"/>
        <v>0</v>
      </c>
      <c r="Z107" s="662">
        <f t="shared" si="94"/>
        <v>0</v>
      </c>
      <c r="AA107" s="18"/>
      <c r="AB107" s="662">
        <f t="shared" si="95"/>
        <v>0</v>
      </c>
      <c r="AC107" s="662">
        <f t="shared" si="96"/>
        <v>0</v>
      </c>
      <c r="AD107" s="18"/>
      <c r="AE107" s="18"/>
      <c r="AF107" s="18"/>
      <c r="AG107" s="18"/>
      <c r="AH107" s="18"/>
      <c r="AI107" s="18"/>
      <c r="AJ107" s="18"/>
      <c r="AN107" s="1015">
        <f t="shared" si="97"/>
        <v>0</v>
      </c>
      <c r="AO107" s="1015">
        <f t="shared" si="98"/>
        <v>0</v>
      </c>
    </row>
    <row r="108" spans="1:41" ht="31.75" customHeight="1" x14ac:dyDescent="0.75">
      <c r="A108" s="2144"/>
      <c r="B108" s="2133"/>
      <c r="C108" s="2135"/>
      <c r="D108" s="472"/>
      <c r="E108" s="425" t="s">
        <v>23</v>
      </c>
      <c r="F108" s="425" t="s">
        <v>8</v>
      </c>
      <c r="G108" s="214">
        <f t="array" ref="G108">INDEX('Salary . staff rates'!$A$6:$C$28,MATCH(1,('Salary . staff rates'!$A$6:$A$28=E108)*('Salary . staff rates'!$B$6:$B$28=F108),0),3)</f>
        <v>37000</v>
      </c>
      <c r="H108" s="214">
        <f t="shared" si="73"/>
        <v>259.64912280701759</v>
      </c>
      <c r="I108" s="345">
        <v>0</v>
      </c>
      <c r="J108" s="346" t="s">
        <v>0</v>
      </c>
      <c r="K108" s="433">
        <v>0</v>
      </c>
      <c r="L108" s="347">
        <f t="shared" si="92"/>
        <v>0</v>
      </c>
      <c r="M108" s="381" t="s">
        <v>31</v>
      </c>
      <c r="N108" s="349">
        <f>IF(M108="Yes",L108*'Salary . staff rates'!$C$34,0)</f>
        <v>0</v>
      </c>
      <c r="O108" s="56"/>
      <c r="P108" s="662">
        <v>1</v>
      </c>
      <c r="Q108" s="662">
        <v>1</v>
      </c>
      <c r="R108" s="56"/>
      <c r="S108" s="56"/>
      <c r="T108" s="56"/>
      <c r="U108" s="56"/>
      <c r="V108" s="56"/>
      <c r="W108" s="156"/>
      <c r="X108" s="18"/>
      <c r="Y108" s="662">
        <f t="shared" si="93"/>
        <v>0</v>
      </c>
      <c r="Z108" s="662">
        <f t="shared" si="94"/>
        <v>0</v>
      </c>
      <c r="AA108" s="18"/>
      <c r="AB108" s="662">
        <f t="shared" si="95"/>
        <v>0</v>
      </c>
      <c r="AC108" s="662">
        <f t="shared" si="96"/>
        <v>0</v>
      </c>
      <c r="AD108" s="18"/>
      <c r="AE108" s="18"/>
      <c r="AF108" s="18"/>
      <c r="AG108" s="18"/>
      <c r="AH108" s="18"/>
      <c r="AI108" s="18"/>
      <c r="AJ108" s="18"/>
      <c r="AN108" s="1015">
        <f t="shared" si="97"/>
        <v>0</v>
      </c>
      <c r="AO108" s="1015">
        <f t="shared" si="98"/>
        <v>0</v>
      </c>
    </row>
    <row r="109" spans="1:41" ht="31.75" customHeight="1" x14ac:dyDescent="0.75">
      <c r="A109" s="2145"/>
      <c r="B109" s="2133"/>
      <c r="C109" s="2136"/>
      <c r="D109" s="473"/>
      <c r="E109" s="425" t="s">
        <v>23</v>
      </c>
      <c r="F109" s="425" t="s">
        <v>9</v>
      </c>
      <c r="G109" s="214">
        <f t="array" ref="G109">INDEX('Salary . staff rates'!$A$6:$C$28,MATCH(1,('Salary . staff rates'!$A$6:$A$28=E109)*('Salary . staff rates'!$B$6:$B$28=F109),0),3)</f>
        <v>20035.3347841373</v>
      </c>
      <c r="H109" s="214">
        <f t="shared" si="73"/>
        <v>140.59884059043719</v>
      </c>
      <c r="I109" s="345">
        <v>0</v>
      </c>
      <c r="J109" s="346" t="s">
        <v>0</v>
      </c>
      <c r="K109" s="433">
        <v>0</v>
      </c>
      <c r="L109" s="347">
        <f t="shared" si="92"/>
        <v>0</v>
      </c>
      <c r="M109" s="381" t="s">
        <v>31</v>
      </c>
      <c r="N109" s="349">
        <f>IF(M109="Yes",L109*'Salary . staff rates'!$C$34,0)</f>
        <v>0</v>
      </c>
      <c r="O109" s="56"/>
      <c r="P109" s="662">
        <v>1</v>
      </c>
      <c r="Q109" s="662">
        <v>1</v>
      </c>
      <c r="R109" s="56"/>
      <c r="S109" s="56"/>
      <c r="T109" s="56"/>
      <c r="U109" s="56"/>
      <c r="V109" s="56"/>
      <c r="W109" s="156"/>
      <c r="X109" s="18"/>
      <c r="Y109" s="662">
        <f t="shared" si="93"/>
        <v>0</v>
      </c>
      <c r="Z109" s="662">
        <f t="shared" si="94"/>
        <v>0</v>
      </c>
      <c r="AA109" s="18"/>
      <c r="AB109" s="662">
        <f t="shared" si="95"/>
        <v>0</v>
      </c>
      <c r="AC109" s="662">
        <f t="shared" si="96"/>
        <v>0</v>
      </c>
      <c r="AD109" s="18"/>
      <c r="AE109" s="18"/>
      <c r="AF109" s="18"/>
      <c r="AG109" s="18"/>
      <c r="AH109" s="18"/>
      <c r="AI109" s="18"/>
      <c r="AJ109" s="18"/>
      <c r="AN109" s="1015">
        <f t="shared" si="97"/>
        <v>0</v>
      </c>
      <c r="AO109" s="1015">
        <f t="shared" si="98"/>
        <v>0</v>
      </c>
    </row>
    <row r="110" spans="1:41" ht="31.75" customHeight="1" x14ac:dyDescent="0.75">
      <c r="A110" s="869"/>
      <c r="B110" s="869"/>
      <c r="C110" s="34"/>
      <c r="D110" s="41"/>
      <c r="E110" s="863"/>
      <c r="F110" s="863"/>
      <c r="G110" s="215"/>
      <c r="H110" s="215"/>
      <c r="I110" s="384"/>
      <c r="J110" s="384"/>
      <c r="K110" s="384"/>
      <c r="L110" s="384"/>
      <c r="M110" s="387"/>
      <c r="N110" s="384"/>
      <c r="O110" s="56"/>
      <c r="P110" s="661"/>
      <c r="Q110" s="661"/>
      <c r="R110" s="56"/>
      <c r="S110" s="56"/>
      <c r="T110" s="56"/>
      <c r="U110" s="56"/>
      <c r="V110" s="56"/>
      <c r="W110" s="485"/>
      <c r="X110" s="1834"/>
      <c r="Y110" s="661"/>
      <c r="Z110" s="661"/>
      <c r="AA110" s="1834"/>
      <c r="AB110" s="661"/>
      <c r="AC110" s="661"/>
      <c r="AD110" s="1834"/>
      <c r="AE110" s="1834"/>
      <c r="AF110" s="1834"/>
      <c r="AG110" s="1834"/>
      <c r="AH110" s="1834"/>
      <c r="AI110" s="1834"/>
      <c r="AJ110" s="1834"/>
      <c r="AN110" s="219"/>
      <c r="AO110" s="219"/>
    </row>
    <row r="111" spans="1:41" ht="31.75" customHeight="1" x14ac:dyDescent="0.75">
      <c r="A111" s="50" t="s">
        <v>146</v>
      </c>
      <c r="B111" s="866"/>
      <c r="C111" s="18"/>
      <c r="D111" s="101"/>
      <c r="E111" s="863"/>
      <c r="F111" s="863"/>
      <c r="G111" s="217"/>
      <c r="H111" s="217"/>
      <c r="I111" s="384"/>
      <c r="J111" s="384"/>
      <c r="K111" s="384"/>
      <c r="L111" s="384"/>
      <c r="M111" s="387"/>
      <c r="N111" s="384"/>
      <c r="O111" s="56"/>
      <c r="P111" s="661"/>
      <c r="Q111" s="661"/>
      <c r="R111" s="56"/>
      <c r="S111" s="56"/>
      <c r="T111" s="56"/>
      <c r="U111" s="56"/>
      <c r="V111" s="56"/>
      <c r="W111" s="485"/>
      <c r="X111" s="1834"/>
      <c r="Y111" s="661"/>
      <c r="Z111" s="661"/>
      <c r="AA111" s="1834"/>
      <c r="AB111" s="661"/>
      <c r="AC111" s="661"/>
      <c r="AD111" s="1834"/>
      <c r="AE111" s="1834"/>
      <c r="AF111" s="1834"/>
      <c r="AG111" s="1834"/>
      <c r="AH111" s="1834"/>
      <c r="AI111" s="1834"/>
      <c r="AJ111" s="1834"/>
      <c r="AN111" s="219"/>
      <c r="AO111" s="219"/>
    </row>
    <row r="112" spans="1:41" ht="31.75" customHeight="1" x14ac:dyDescent="0.75">
      <c r="A112" s="866"/>
      <c r="B112" s="866"/>
      <c r="C112" s="18"/>
      <c r="D112" s="101"/>
      <c r="E112" s="863"/>
      <c r="F112" s="863"/>
      <c r="G112" s="217"/>
      <c r="H112" s="217"/>
      <c r="I112" s="384"/>
      <c r="J112" s="384"/>
      <c r="K112" s="384"/>
      <c r="L112" s="384"/>
      <c r="M112" s="387"/>
      <c r="N112" s="384"/>
      <c r="O112" s="56"/>
      <c r="P112" s="661"/>
      <c r="Q112" s="661"/>
      <c r="R112" s="56"/>
      <c r="S112" s="56"/>
      <c r="T112" s="56"/>
      <c r="U112" s="56"/>
      <c r="V112" s="56"/>
      <c r="W112" s="485"/>
      <c r="X112" s="1834"/>
      <c r="Y112" s="661"/>
      <c r="Z112" s="661"/>
      <c r="AA112" s="1834"/>
      <c r="AB112" s="661"/>
      <c r="AC112" s="661"/>
      <c r="AD112" s="1834"/>
      <c r="AE112" s="1834"/>
      <c r="AF112" s="1834"/>
      <c r="AG112" s="1834"/>
      <c r="AH112" s="1834"/>
      <c r="AI112" s="1834"/>
      <c r="AJ112" s="1834"/>
      <c r="AN112" s="219"/>
      <c r="AO112" s="219"/>
    </row>
    <row r="113" spans="1:900" s="56" customFormat="1" ht="31.75" customHeight="1" x14ac:dyDescent="0.75">
      <c r="A113" s="15" t="s">
        <v>130</v>
      </c>
      <c r="B113" s="483"/>
      <c r="C113" s="483"/>
      <c r="D113" s="399"/>
      <c r="E113" s="863"/>
      <c r="F113" s="863"/>
      <c r="G113" s="216"/>
      <c r="H113" s="216"/>
      <c r="I113" s="384"/>
      <c r="J113" s="384"/>
      <c r="K113" s="384"/>
      <c r="L113" s="384"/>
      <c r="M113" s="387"/>
      <c r="N113" s="384"/>
      <c r="O113" s="55"/>
      <c r="P113" s="543"/>
      <c r="Q113" s="543"/>
      <c r="R113" s="55"/>
      <c r="S113" s="55"/>
      <c r="T113" s="55"/>
      <c r="U113" s="55"/>
      <c r="V113" s="55"/>
      <c r="W113" s="485"/>
      <c r="X113" s="1834"/>
      <c r="Y113" s="543"/>
      <c r="Z113" s="543"/>
      <c r="AA113" s="1834"/>
      <c r="AB113" s="543"/>
      <c r="AC113" s="543"/>
      <c r="AD113" s="1834"/>
      <c r="AE113" s="1834"/>
      <c r="AF113" s="1834"/>
      <c r="AG113" s="1834"/>
      <c r="AH113" s="1834"/>
      <c r="AI113" s="1834"/>
      <c r="AJ113" s="1834"/>
      <c r="AL113" s="221"/>
      <c r="AN113" s="219"/>
      <c r="AO113" s="21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79"/>
      <c r="FN113" s="79"/>
      <c r="FO113" s="79"/>
      <c r="FP113" s="79"/>
      <c r="FQ113" s="79"/>
      <c r="FR113" s="79"/>
      <c r="FS113" s="79"/>
      <c r="FT113" s="79"/>
      <c r="FU113" s="79"/>
      <c r="FV113" s="79"/>
      <c r="FW113" s="79"/>
      <c r="FX113" s="79"/>
      <c r="FY113" s="79"/>
      <c r="FZ113" s="79"/>
      <c r="GA113" s="79"/>
      <c r="GB113" s="79"/>
      <c r="GC113" s="79"/>
      <c r="GD113" s="79"/>
      <c r="GE113" s="79"/>
      <c r="GF113" s="79"/>
      <c r="GG113" s="79"/>
      <c r="GH113" s="79"/>
      <c r="GI113" s="79"/>
      <c r="GJ113" s="79"/>
      <c r="GK113" s="79"/>
      <c r="GL113" s="79"/>
      <c r="GM113" s="79"/>
      <c r="GN113" s="79"/>
      <c r="GO113" s="79"/>
      <c r="GP113" s="79"/>
      <c r="GQ113" s="79"/>
      <c r="GR113" s="79"/>
      <c r="GS113" s="79"/>
      <c r="GT113" s="79"/>
      <c r="GU113" s="79"/>
      <c r="GV113" s="79"/>
      <c r="GW113" s="79"/>
      <c r="GX113" s="79"/>
      <c r="GY113" s="79"/>
      <c r="GZ113" s="79"/>
      <c r="HA113" s="79"/>
      <c r="HB113" s="79"/>
      <c r="HC113" s="79"/>
      <c r="HD113" s="79"/>
      <c r="HE113" s="79"/>
      <c r="HF113" s="79"/>
      <c r="HG113" s="79"/>
      <c r="HH113" s="79"/>
      <c r="HI113" s="79"/>
      <c r="HJ113" s="79"/>
      <c r="HK113" s="79"/>
      <c r="HL113" s="79"/>
      <c r="HM113" s="79"/>
      <c r="HN113" s="79"/>
      <c r="HO113" s="79"/>
      <c r="HP113" s="79"/>
      <c r="HQ113" s="79"/>
      <c r="HR113" s="79"/>
      <c r="HS113" s="79"/>
      <c r="HT113" s="79"/>
      <c r="HU113" s="79"/>
      <c r="HV113" s="79"/>
      <c r="HW113" s="79"/>
      <c r="HX113" s="79"/>
      <c r="HY113" s="79"/>
      <c r="HZ113" s="79"/>
      <c r="IA113" s="79"/>
      <c r="IB113" s="79"/>
      <c r="IC113" s="79"/>
      <c r="ID113" s="79"/>
      <c r="IE113" s="79"/>
      <c r="IF113" s="79"/>
      <c r="IG113" s="79"/>
      <c r="IH113" s="79"/>
      <c r="II113" s="79"/>
      <c r="IJ113" s="79"/>
      <c r="IK113" s="79"/>
      <c r="IL113" s="79"/>
      <c r="IM113" s="79"/>
      <c r="IN113" s="79"/>
      <c r="IO113" s="79"/>
      <c r="IP113" s="79"/>
      <c r="IQ113" s="79"/>
      <c r="IR113" s="79"/>
      <c r="IS113" s="79"/>
      <c r="IT113" s="79"/>
      <c r="IU113" s="79"/>
      <c r="IV113" s="79"/>
      <c r="IW113" s="79"/>
      <c r="IX113" s="79"/>
      <c r="IY113" s="79"/>
      <c r="IZ113" s="79"/>
      <c r="JA113" s="79"/>
      <c r="JB113" s="79"/>
      <c r="JC113" s="79"/>
      <c r="JD113" s="79"/>
      <c r="JE113" s="79"/>
      <c r="JF113" s="79"/>
      <c r="JG113" s="79"/>
      <c r="JH113" s="79"/>
      <c r="JI113" s="79"/>
      <c r="JJ113" s="79"/>
      <c r="JK113" s="79"/>
      <c r="JL113" s="79"/>
      <c r="JM113" s="79"/>
      <c r="JN113" s="79"/>
      <c r="JO113" s="79"/>
      <c r="JP113" s="79"/>
      <c r="JQ113" s="79"/>
      <c r="JR113" s="79"/>
      <c r="JS113" s="79"/>
      <c r="JT113" s="79"/>
      <c r="JU113" s="79"/>
      <c r="JV113" s="79"/>
      <c r="JW113" s="79"/>
      <c r="JX113" s="79"/>
      <c r="JY113" s="79"/>
      <c r="JZ113" s="79"/>
      <c r="KA113" s="79"/>
      <c r="KB113" s="79"/>
      <c r="KC113" s="79"/>
      <c r="KD113" s="79"/>
      <c r="KE113" s="79"/>
      <c r="KF113" s="79"/>
      <c r="KG113" s="79"/>
      <c r="KH113" s="79"/>
      <c r="KI113" s="79"/>
      <c r="KJ113" s="79"/>
      <c r="KK113" s="79"/>
      <c r="KL113" s="79"/>
      <c r="KM113" s="79"/>
      <c r="KN113" s="79"/>
      <c r="KO113" s="79"/>
      <c r="KP113" s="79"/>
      <c r="KQ113" s="79"/>
      <c r="KR113" s="79"/>
      <c r="KS113" s="79"/>
      <c r="KT113" s="79"/>
      <c r="KU113" s="79"/>
      <c r="KV113" s="79"/>
      <c r="KW113" s="79"/>
      <c r="KX113" s="79"/>
      <c r="KY113" s="79"/>
      <c r="KZ113" s="79"/>
      <c r="LA113" s="79"/>
      <c r="LB113" s="79"/>
      <c r="LC113" s="79"/>
      <c r="LD113" s="79"/>
      <c r="LE113" s="79"/>
      <c r="LF113" s="79"/>
      <c r="LG113" s="79"/>
      <c r="LH113" s="79"/>
      <c r="LI113" s="79"/>
      <c r="LJ113" s="79"/>
      <c r="LK113" s="79"/>
      <c r="LL113" s="79"/>
      <c r="LM113" s="79"/>
      <c r="LN113" s="79"/>
      <c r="LO113" s="79"/>
      <c r="LP113" s="79"/>
      <c r="LQ113" s="79"/>
      <c r="LR113" s="79"/>
      <c r="LS113" s="79"/>
      <c r="LT113" s="79"/>
      <c r="LU113" s="79"/>
      <c r="LV113" s="79"/>
      <c r="LW113" s="79"/>
      <c r="LX113" s="79"/>
      <c r="LY113" s="79"/>
      <c r="LZ113" s="79"/>
      <c r="MA113" s="79"/>
      <c r="MB113" s="79"/>
      <c r="MC113" s="79"/>
      <c r="MD113" s="79"/>
      <c r="ME113" s="79"/>
      <c r="MF113" s="79"/>
      <c r="MG113" s="79"/>
      <c r="MH113" s="79"/>
      <c r="MI113" s="79"/>
      <c r="MJ113" s="79"/>
      <c r="MK113" s="79"/>
      <c r="ML113" s="79"/>
      <c r="MM113" s="79"/>
      <c r="MN113" s="79"/>
      <c r="MO113" s="79"/>
      <c r="MP113" s="79"/>
      <c r="MQ113" s="79"/>
      <c r="MR113" s="79"/>
      <c r="MS113" s="79"/>
      <c r="MT113" s="79"/>
      <c r="MU113" s="79"/>
      <c r="MV113" s="79"/>
      <c r="MW113" s="79"/>
      <c r="MX113" s="79"/>
      <c r="MY113" s="79"/>
      <c r="MZ113" s="79"/>
      <c r="NA113" s="79"/>
      <c r="NB113" s="79"/>
      <c r="NC113" s="79"/>
      <c r="ND113" s="79"/>
      <c r="NE113" s="79"/>
      <c r="NF113" s="79"/>
      <c r="NG113" s="79"/>
      <c r="NH113" s="79"/>
      <c r="NI113" s="79"/>
      <c r="NJ113" s="79"/>
      <c r="NK113" s="79"/>
      <c r="NL113" s="79"/>
      <c r="NM113" s="79"/>
      <c r="NN113" s="79"/>
      <c r="NO113" s="79"/>
      <c r="NP113" s="79"/>
      <c r="NQ113" s="79"/>
      <c r="NR113" s="79"/>
      <c r="NS113" s="79"/>
      <c r="NT113" s="79"/>
      <c r="NU113" s="79"/>
      <c r="NV113" s="79"/>
      <c r="NW113" s="79"/>
      <c r="NX113" s="79"/>
      <c r="NY113" s="79"/>
      <c r="NZ113" s="79"/>
      <c r="OA113" s="79"/>
      <c r="OB113" s="79"/>
      <c r="OC113" s="79"/>
      <c r="OD113" s="79"/>
      <c r="OE113" s="79"/>
      <c r="OF113" s="79"/>
      <c r="OG113" s="79"/>
      <c r="OH113" s="79"/>
      <c r="OI113" s="79"/>
      <c r="OJ113" s="79"/>
      <c r="OK113" s="79"/>
      <c r="OL113" s="79"/>
      <c r="OM113" s="79"/>
      <c r="ON113" s="79"/>
      <c r="OO113" s="79"/>
      <c r="OP113" s="79"/>
      <c r="OQ113" s="79"/>
      <c r="OR113" s="79"/>
      <c r="OS113" s="79"/>
      <c r="OT113" s="79"/>
      <c r="OU113" s="79"/>
      <c r="OV113" s="79"/>
      <c r="OW113" s="79"/>
      <c r="OX113" s="79"/>
      <c r="OY113" s="79"/>
      <c r="OZ113" s="79"/>
      <c r="PA113" s="79"/>
      <c r="PB113" s="79"/>
      <c r="PC113" s="79"/>
      <c r="PD113" s="79"/>
      <c r="PE113" s="79"/>
      <c r="PF113" s="79"/>
      <c r="PG113" s="79"/>
      <c r="PH113" s="79"/>
      <c r="PI113" s="79"/>
      <c r="PJ113" s="79"/>
      <c r="PK113" s="79"/>
      <c r="PL113" s="79"/>
      <c r="PM113" s="79"/>
      <c r="PN113" s="79"/>
      <c r="PO113" s="79"/>
      <c r="PP113" s="79"/>
      <c r="PQ113" s="79"/>
      <c r="PR113" s="79"/>
      <c r="PS113" s="79"/>
      <c r="PT113" s="79"/>
      <c r="PU113" s="79"/>
      <c r="PV113" s="79"/>
      <c r="PW113" s="79"/>
      <c r="PX113" s="79"/>
      <c r="PY113" s="79"/>
      <c r="PZ113" s="79"/>
      <c r="QA113" s="79"/>
      <c r="QB113" s="79"/>
      <c r="QC113" s="79"/>
      <c r="QD113" s="79"/>
      <c r="QE113" s="79"/>
      <c r="QF113" s="79"/>
      <c r="QG113" s="79"/>
      <c r="QH113" s="79"/>
      <c r="QI113" s="79"/>
      <c r="QJ113" s="79"/>
      <c r="QK113" s="79"/>
      <c r="QL113" s="79"/>
      <c r="QM113" s="79"/>
      <c r="QN113" s="79"/>
      <c r="QO113" s="79"/>
      <c r="QP113" s="79"/>
      <c r="QQ113" s="79"/>
      <c r="QR113" s="79"/>
      <c r="QS113" s="79"/>
      <c r="QT113" s="79"/>
      <c r="QU113" s="79"/>
      <c r="QV113" s="79"/>
      <c r="QW113" s="79"/>
      <c r="QX113" s="79"/>
      <c r="QY113" s="79"/>
      <c r="QZ113" s="79"/>
      <c r="RA113" s="79"/>
      <c r="RB113" s="79"/>
      <c r="RC113" s="79"/>
      <c r="RD113" s="79"/>
      <c r="RE113" s="79"/>
      <c r="RF113" s="79"/>
      <c r="RG113" s="79"/>
      <c r="RH113" s="79"/>
      <c r="RI113" s="79"/>
      <c r="RJ113" s="79"/>
      <c r="RK113" s="79"/>
      <c r="RL113" s="79"/>
      <c r="RM113" s="79"/>
      <c r="RN113" s="79"/>
      <c r="RO113" s="79"/>
      <c r="RP113" s="79"/>
      <c r="RQ113" s="79"/>
      <c r="RR113" s="79"/>
      <c r="RS113" s="79"/>
      <c r="RT113" s="79"/>
      <c r="RU113" s="79"/>
      <c r="RV113" s="79"/>
      <c r="RW113" s="79"/>
      <c r="RX113" s="79"/>
      <c r="RY113" s="79"/>
      <c r="RZ113" s="79"/>
      <c r="SA113" s="79"/>
      <c r="SB113" s="79"/>
      <c r="SC113" s="79"/>
      <c r="SD113" s="79"/>
      <c r="SE113" s="79"/>
      <c r="SF113" s="79"/>
      <c r="SG113" s="79"/>
      <c r="SH113" s="79"/>
      <c r="SI113" s="79"/>
      <c r="SJ113" s="79"/>
      <c r="SK113" s="79"/>
      <c r="SL113" s="79"/>
      <c r="SM113" s="79"/>
      <c r="SN113" s="79"/>
      <c r="SO113" s="79"/>
      <c r="SP113" s="79"/>
      <c r="SQ113" s="79"/>
      <c r="SR113" s="79"/>
      <c r="SS113" s="79"/>
      <c r="ST113" s="79"/>
      <c r="SU113" s="79"/>
      <c r="SV113" s="79"/>
      <c r="SW113" s="79"/>
      <c r="SX113" s="79"/>
      <c r="SY113" s="79"/>
      <c r="SZ113" s="79"/>
      <c r="TA113" s="79"/>
      <c r="TB113" s="79"/>
      <c r="TC113" s="79"/>
      <c r="TD113" s="79"/>
      <c r="TE113" s="79"/>
      <c r="TF113" s="79"/>
      <c r="TG113" s="79"/>
      <c r="TH113" s="79"/>
      <c r="TI113" s="79"/>
      <c r="TJ113" s="79"/>
      <c r="TK113" s="79"/>
      <c r="TL113" s="79"/>
      <c r="TM113" s="79"/>
      <c r="TN113" s="79"/>
      <c r="TO113" s="79"/>
      <c r="TP113" s="79"/>
      <c r="TQ113" s="79"/>
      <c r="TR113" s="79"/>
      <c r="TS113" s="79"/>
      <c r="TT113" s="79"/>
      <c r="TU113" s="79"/>
      <c r="TV113" s="79"/>
      <c r="TW113" s="79"/>
      <c r="TX113" s="79"/>
      <c r="TY113" s="79"/>
      <c r="TZ113" s="79"/>
      <c r="UA113" s="79"/>
      <c r="UB113" s="79"/>
      <c r="UC113" s="79"/>
      <c r="UD113" s="79"/>
      <c r="UE113" s="79"/>
      <c r="UF113" s="79"/>
      <c r="UG113" s="79"/>
      <c r="UH113" s="79"/>
      <c r="UI113" s="79"/>
      <c r="UJ113" s="79"/>
      <c r="UK113" s="79"/>
      <c r="UL113" s="79"/>
      <c r="UM113" s="79"/>
      <c r="UN113" s="79"/>
      <c r="UO113" s="79"/>
      <c r="UP113" s="79"/>
      <c r="UQ113" s="79"/>
      <c r="UR113" s="79"/>
      <c r="US113" s="79"/>
      <c r="UT113" s="79"/>
      <c r="UU113" s="79"/>
      <c r="UV113" s="79"/>
      <c r="UW113" s="79"/>
      <c r="UX113" s="79"/>
      <c r="UY113" s="79"/>
      <c r="UZ113" s="79"/>
      <c r="VA113" s="79"/>
      <c r="VB113" s="79"/>
      <c r="VC113" s="79"/>
      <c r="VD113" s="79"/>
      <c r="VE113" s="79"/>
      <c r="VF113" s="79"/>
      <c r="VG113" s="79"/>
      <c r="VH113" s="79"/>
      <c r="VI113" s="79"/>
      <c r="VJ113" s="79"/>
      <c r="VK113" s="79"/>
      <c r="VL113" s="79"/>
      <c r="VM113" s="79"/>
      <c r="VN113" s="79"/>
      <c r="VO113" s="79"/>
      <c r="VP113" s="79"/>
      <c r="VQ113" s="79"/>
      <c r="VR113" s="79"/>
      <c r="VS113" s="79"/>
      <c r="VT113" s="79"/>
      <c r="VU113" s="79"/>
      <c r="VV113" s="79"/>
      <c r="VW113" s="79"/>
      <c r="VX113" s="79"/>
      <c r="VY113" s="79"/>
      <c r="VZ113" s="79"/>
      <c r="WA113" s="79"/>
      <c r="WB113" s="79"/>
      <c r="WC113" s="79"/>
      <c r="WD113" s="79"/>
      <c r="WE113" s="79"/>
      <c r="WF113" s="79"/>
      <c r="WG113" s="79"/>
      <c r="WH113" s="79"/>
      <c r="WI113" s="79"/>
      <c r="WJ113" s="79"/>
      <c r="WK113" s="79"/>
      <c r="WL113" s="79"/>
      <c r="WM113" s="79"/>
      <c r="WN113" s="79"/>
      <c r="WO113" s="79"/>
      <c r="WP113" s="79"/>
      <c r="WQ113" s="79"/>
      <c r="WR113" s="79"/>
      <c r="WS113" s="79"/>
      <c r="WT113" s="79"/>
      <c r="WU113" s="79"/>
      <c r="WV113" s="79"/>
      <c r="WW113" s="79"/>
      <c r="WX113" s="79"/>
      <c r="WY113" s="79"/>
      <c r="WZ113" s="79"/>
      <c r="XA113" s="79"/>
      <c r="XB113" s="79"/>
      <c r="XC113" s="79"/>
      <c r="XD113" s="79"/>
      <c r="XE113" s="79"/>
      <c r="XF113" s="79"/>
      <c r="XG113" s="79"/>
      <c r="XH113" s="79"/>
      <c r="XI113" s="79"/>
      <c r="XJ113" s="79"/>
      <c r="XK113" s="79"/>
      <c r="XL113" s="79"/>
      <c r="XM113" s="79"/>
      <c r="XN113" s="79"/>
      <c r="XO113" s="79"/>
      <c r="XP113" s="79"/>
      <c r="XQ113" s="79"/>
      <c r="XR113" s="79"/>
      <c r="XS113" s="79"/>
      <c r="XT113" s="79"/>
      <c r="XU113" s="79"/>
      <c r="XV113" s="79"/>
      <c r="XW113" s="79"/>
      <c r="XX113" s="79"/>
      <c r="XY113" s="79"/>
      <c r="XZ113" s="79"/>
      <c r="YA113" s="79"/>
      <c r="YB113" s="79"/>
      <c r="YC113" s="79"/>
      <c r="YD113" s="79"/>
      <c r="YE113" s="79"/>
      <c r="YF113" s="79"/>
      <c r="YG113" s="79"/>
      <c r="YH113" s="79"/>
      <c r="YI113" s="79"/>
      <c r="YJ113" s="79"/>
      <c r="YK113" s="79"/>
      <c r="YL113" s="79"/>
      <c r="YM113" s="79"/>
      <c r="YN113" s="79"/>
      <c r="YO113" s="79"/>
      <c r="YP113" s="79"/>
      <c r="YQ113" s="79"/>
      <c r="YR113" s="79"/>
      <c r="YS113" s="79"/>
      <c r="YT113" s="79"/>
      <c r="YU113" s="79"/>
      <c r="YV113" s="79"/>
      <c r="YW113" s="79"/>
      <c r="YX113" s="79"/>
      <c r="YY113" s="79"/>
      <c r="YZ113" s="79"/>
      <c r="ZA113" s="79"/>
      <c r="ZB113" s="79"/>
      <c r="ZC113" s="79"/>
      <c r="ZD113" s="79"/>
      <c r="ZE113" s="79"/>
      <c r="ZF113" s="79"/>
      <c r="ZG113" s="79"/>
      <c r="ZH113" s="79"/>
      <c r="ZI113" s="79"/>
      <c r="ZJ113" s="79"/>
      <c r="ZK113" s="79"/>
      <c r="ZL113" s="79"/>
      <c r="ZM113" s="79"/>
      <c r="ZN113" s="79"/>
      <c r="ZO113" s="79"/>
      <c r="ZP113" s="79"/>
      <c r="ZQ113" s="79"/>
      <c r="ZR113" s="79"/>
      <c r="ZS113" s="79"/>
      <c r="ZT113" s="79"/>
      <c r="ZU113" s="79"/>
      <c r="ZV113" s="79"/>
      <c r="ZW113" s="79"/>
      <c r="ZX113" s="79"/>
      <c r="ZY113" s="79"/>
      <c r="ZZ113" s="79"/>
      <c r="AAA113" s="79"/>
      <c r="AAB113" s="79"/>
      <c r="AAC113" s="79"/>
      <c r="AAD113" s="79"/>
      <c r="AAE113" s="79"/>
      <c r="AAF113" s="79"/>
      <c r="AAG113" s="79"/>
      <c r="AAH113" s="79"/>
      <c r="AAI113" s="79"/>
      <c r="AAJ113" s="79"/>
      <c r="AAK113" s="79"/>
      <c r="AAL113" s="79"/>
      <c r="AAM113" s="79"/>
      <c r="AAN113" s="79"/>
      <c r="AAO113" s="79"/>
      <c r="AAP113" s="79"/>
      <c r="AAQ113" s="79"/>
      <c r="AAR113" s="79"/>
      <c r="AAS113" s="79"/>
      <c r="AAT113" s="79"/>
      <c r="AAU113" s="79"/>
      <c r="AAV113" s="79"/>
      <c r="AAW113" s="79"/>
      <c r="AAX113" s="79"/>
      <c r="AAY113" s="79"/>
      <c r="AAZ113" s="79"/>
      <c r="ABA113" s="79"/>
      <c r="ABB113" s="79"/>
      <c r="ABC113" s="79"/>
      <c r="ABD113" s="79"/>
      <c r="ABE113" s="79"/>
      <c r="ABF113" s="79"/>
      <c r="ABG113" s="79"/>
      <c r="ABH113" s="79"/>
      <c r="ABI113" s="79"/>
      <c r="ABJ113" s="79"/>
      <c r="ABK113" s="79"/>
      <c r="ABL113" s="79"/>
      <c r="ABM113" s="79"/>
      <c r="ABN113" s="79"/>
      <c r="ABO113" s="79"/>
      <c r="ABP113" s="79"/>
      <c r="ABQ113" s="79"/>
      <c r="ABR113" s="79"/>
      <c r="ABS113" s="79"/>
      <c r="ABT113" s="79"/>
      <c r="ABU113" s="79"/>
      <c r="ABV113" s="79"/>
      <c r="ABW113" s="79"/>
      <c r="ABX113" s="79"/>
      <c r="ABY113" s="79"/>
      <c r="ABZ113" s="79"/>
      <c r="ACA113" s="79"/>
      <c r="ACB113" s="79"/>
      <c r="ACC113" s="79"/>
      <c r="ACD113" s="79"/>
      <c r="ACE113" s="79"/>
      <c r="ACF113" s="79"/>
      <c r="ACG113" s="79"/>
      <c r="ACH113" s="79"/>
      <c r="ACI113" s="79"/>
      <c r="ACJ113" s="79"/>
      <c r="ACK113" s="79"/>
      <c r="ACL113" s="79"/>
      <c r="ACM113" s="79"/>
      <c r="ACN113" s="79"/>
      <c r="ACO113" s="79"/>
      <c r="ACP113" s="79"/>
      <c r="ACQ113" s="79"/>
      <c r="ACR113" s="79"/>
      <c r="ACS113" s="79"/>
      <c r="ACT113" s="79"/>
      <c r="ACU113" s="79"/>
      <c r="ACV113" s="79"/>
      <c r="ACW113" s="79"/>
      <c r="ACX113" s="79"/>
      <c r="ACY113" s="79"/>
      <c r="ACZ113" s="79"/>
      <c r="ADA113" s="79"/>
      <c r="ADB113" s="79"/>
      <c r="ADC113" s="79"/>
      <c r="ADD113" s="79"/>
      <c r="ADE113" s="79"/>
      <c r="ADF113" s="79"/>
      <c r="ADG113" s="79"/>
      <c r="ADH113" s="79"/>
      <c r="ADI113" s="79"/>
      <c r="ADJ113" s="79"/>
      <c r="ADK113" s="79"/>
      <c r="ADL113" s="79"/>
      <c r="ADM113" s="79"/>
      <c r="ADN113" s="79"/>
      <c r="ADO113" s="79"/>
      <c r="ADP113" s="79"/>
      <c r="ADQ113" s="79"/>
      <c r="ADR113" s="79"/>
      <c r="ADS113" s="79"/>
      <c r="ADT113" s="79"/>
      <c r="ADU113" s="79"/>
      <c r="ADV113" s="79"/>
      <c r="ADW113" s="79"/>
      <c r="ADX113" s="79"/>
      <c r="ADY113" s="79"/>
      <c r="ADZ113" s="79"/>
      <c r="AEA113" s="79"/>
      <c r="AEB113" s="79"/>
      <c r="AEC113" s="79"/>
      <c r="AED113" s="79"/>
      <c r="AEE113" s="79"/>
      <c r="AEF113" s="79"/>
      <c r="AEG113" s="79"/>
      <c r="AEH113" s="79"/>
      <c r="AEI113" s="79"/>
      <c r="AEJ113" s="79"/>
      <c r="AEK113" s="79"/>
      <c r="AEL113" s="79"/>
      <c r="AEM113" s="79"/>
      <c r="AEN113" s="79"/>
      <c r="AEO113" s="79"/>
      <c r="AEP113" s="79"/>
      <c r="AEQ113" s="79"/>
      <c r="AER113" s="79"/>
      <c r="AES113" s="79"/>
      <c r="AET113" s="79"/>
      <c r="AEU113" s="79"/>
      <c r="AEV113" s="79"/>
      <c r="AEW113" s="79"/>
      <c r="AEX113" s="79"/>
      <c r="AEY113" s="79"/>
      <c r="AEZ113" s="79"/>
      <c r="AFA113" s="79"/>
      <c r="AFB113" s="79"/>
      <c r="AFC113" s="79"/>
      <c r="AFD113" s="79"/>
      <c r="AFE113" s="79"/>
      <c r="AFF113" s="79"/>
      <c r="AFG113" s="79"/>
      <c r="AFH113" s="79"/>
      <c r="AFI113" s="79"/>
      <c r="AFJ113" s="79"/>
      <c r="AFK113" s="79"/>
      <c r="AFL113" s="79"/>
      <c r="AFM113" s="79"/>
      <c r="AFN113" s="79"/>
      <c r="AFO113" s="79"/>
      <c r="AFP113" s="79"/>
      <c r="AFQ113" s="79"/>
      <c r="AFR113" s="79"/>
      <c r="AFS113" s="79"/>
      <c r="AFT113" s="79"/>
      <c r="AFU113" s="79"/>
      <c r="AFV113" s="79"/>
      <c r="AFW113" s="79"/>
      <c r="AFX113" s="79"/>
      <c r="AFY113" s="79"/>
      <c r="AFZ113" s="79"/>
      <c r="AGA113" s="79"/>
      <c r="AGB113" s="79"/>
      <c r="AGC113" s="79"/>
      <c r="AGD113" s="79"/>
      <c r="AGE113" s="79"/>
      <c r="AGF113" s="79"/>
      <c r="AGG113" s="79"/>
      <c r="AGH113" s="79"/>
      <c r="AGI113" s="79"/>
      <c r="AGJ113" s="79"/>
      <c r="AGK113" s="79"/>
      <c r="AGL113" s="79"/>
      <c r="AGM113" s="79"/>
      <c r="AGN113" s="79"/>
      <c r="AGO113" s="79"/>
      <c r="AGP113" s="79"/>
      <c r="AGQ113" s="79"/>
      <c r="AGR113" s="79"/>
      <c r="AGS113" s="79"/>
      <c r="AGT113" s="79"/>
      <c r="AGU113" s="79"/>
      <c r="AGV113" s="79"/>
      <c r="AGW113" s="79"/>
      <c r="AGX113" s="79"/>
      <c r="AGY113" s="79"/>
      <c r="AGZ113" s="79"/>
      <c r="AHA113" s="79"/>
      <c r="AHB113" s="79"/>
      <c r="AHC113" s="79"/>
      <c r="AHD113" s="79"/>
      <c r="AHE113" s="79"/>
      <c r="AHF113" s="79"/>
      <c r="AHG113" s="79"/>
      <c r="AHH113" s="79"/>
      <c r="AHI113" s="79"/>
      <c r="AHJ113" s="79"/>
      <c r="AHK113" s="79"/>
      <c r="AHL113" s="79"/>
      <c r="AHM113" s="79"/>
      <c r="AHN113" s="79"/>
      <c r="AHO113" s="79"/>
      <c r="AHP113" s="79"/>
    </row>
    <row r="114" spans="1:900" s="56" customFormat="1" ht="31.75" customHeight="1" x14ac:dyDescent="0.75">
      <c r="A114" s="2146" t="s">
        <v>258</v>
      </c>
      <c r="B114" s="2146" t="s">
        <v>259</v>
      </c>
      <c r="C114" s="376">
        <v>15.1</v>
      </c>
      <c r="D114" s="403" t="s">
        <v>37</v>
      </c>
      <c r="E114" s="425" t="s">
        <v>23</v>
      </c>
      <c r="F114" s="425" t="s">
        <v>6</v>
      </c>
      <c r="G114" s="214">
        <f t="array" ref="G114">INDEX('Salary . staff rates'!$A$6:$C$28,MATCH(1,('Salary . staff rates'!$A$6:$A$28=E114)*('Salary . staff rates'!$B$6:$B$28=F114),0),3)</f>
        <v>65000</v>
      </c>
      <c r="H114" s="214">
        <f t="shared" ref="H114:H128" si="99">IF(E114="External",G114,G114/working_days*(1+loading_factor))</f>
        <v>456.14035087719299</v>
      </c>
      <c r="I114" s="345" t="s">
        <v>0</v>
      </c>
      <c r="J114" s="346" t="s">
        <v>0</v>
      </c>
      <c r="K114" s="433">
        <v>2</v>
      </c>
      <c r="L114" s="347">
        <f t="shared" ref="L114:L145" si="100">IF(K114="N/A","",H114*K114)</f>
        <v>912.28070175438597</v>
      </c>
      <c r="M114" s="381" t="s">
        <v>31</v>
      </c>
      <c r="N114" s="349">
        <f>IF(M114="Yes",L114*'Salary . staff rates'!$C$34,0)</f>
        <v>0</v>
      </c>
      <c r="O114" s="55"/>
      <c r="P114" s="1848">
        <v>1</v>
      </c>
      <c r="Q114" s="1848">
        <v>1</v>
      </c>
      <c r="R114" s="55"/>
      <c r="S114" s="55"/>
      <c r="T114" s="55"/>
      <c r="U114" s="55"/>
      <c r="V114" s="55"/>
      <c r="W114" s="156"/>
      <c r="X114" s="18"/>
      <c r="Y114" s="1848">
        <f t="shared" ref="Y114:Y123" si="101">IF(L114&lt;&gt;"",L114*P114,"")</f>
        <v>912.28070175438597</v>
      </c>
      <c r="Z114" s="1848">
        <f t="shared" ref="Z114:Z123" si="102">IF(N114&lt;&gt;"",N114*P114,"")</f>
        <v>0</v>
      </c>
      <c r="AA114" s="18"/>
      <c r="AB114" s="1848">
        <f t="shared" ref="AB114:AB123" si="103">IF(L114&lt;&gt;"",L114*Q114,"")</f>
        <v>912.28070175438597</v>
      </c>
      <c r="AC114" s="1848">
        <f t="shared" ref="AC114:AC123" si="104">IF(N114&lt;&gt;"",N114*Q114,"")</f>
        <v>0</v>
      </c>
      <c r="AD114" s="18"/>
      <c r="AE114" s="18"/>
      <c r="AF114" s="18"/>
      <c r="AG114" s="18"/>
      <c r="AH114" s="18"/>
      <c r="AI114" s="18"/>
      <c r="AJ114" s="18"/>
      <c r="AL114" s="221"/>
      <c r="AN114" s="1015">
        <f t="shared" ref="AN114:AN123" si="105">IF(W114=1,0,Y114)</f>
        <v>912.28070175438597</v>
      </c>
      <c r="AO114" s="1015">
        <f t="shared" ref="AO114:AO123" si="106">IF(W114=1,0,Z114)</f>
        <v>0</v>
      </c>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79"/>
      <c r="FN114" s="79"/>
      <c r="FO114" s="79"/>
      <c r="FP114" s="79"/>
      <c r="FQ114" s="79"/>
      <c r="FR114" s="79"/>
      <c r="FS114" s="79"/>
      <c r="FT114" s="79"/>
      <c r="FU114" s="79"/>
      <c r="FV114" s="79"/>
      <c r="FW114" s="79"/>
      <c r="FX114" s="79"/>
      <c r="FY114" s="79"/>
      <c r="FZ114" s="79"/>
      <c r="GA114" s="79"/>
      <c r="GB114" s="79"/>
      <c r="GC114" s="79"/>
      <c r="GD114" s="79"/>
      <c r="GE114" s="79"/>
      <c r="GF114" s="79"/>
      <c r="GG114" s="79"/>
      <c r="GH114" s="79"/>
      <c r="GI114" s="79"/>
      <c r="GJ114" s="79"/>
      <c r="GK114" s="79"/>
      <c r="GL114" s="79"/>
      <c r="GM114" s="79"/>
      <c r="GN114" s="79"/>
      <c r="GO114" s="79"/>
      <c r="GP114" s="79"/>
      <c r="GQ114" s="79"/>
      <c r="GR114" s="79"/>
      <c r="GS114" s="79"/>
      <c r="GT114" s="79"/>
      <c r="GU114" s="79"/>
      <c r="GV114" s="79"/>
      <c r="GW114" s="79"/>
      <c r="GX114" s="79"/>
      <c r="GY114" s="79"/>
      <c r="GZ114" s="79"/>
      <c r="HA114" s="79"/>
      <c r="HB114" s="79"/>
      <c r="HC114" s="79"/>
      <c r="HD114" s="79"/>
      <c r="HE114" s="79"/>
      <c r="HF114" s="79"/>
      <c r="HG114" s="79"/>
      <c r="HH114" s="79"/>
      <c r="HI114" s="79"/>
      <c r="HJ114" s="79"/>
      <c r="HK114" s="79"/>
      <c r="HL114" s="79"/>
      <c r="HM114" s="79"/>
      <c r="HN114" s="79"/>
      <c r="HO114" s="79"/>
      <c r="HP114" s="79"/>
      <c r="HQ114" s="79"/>
      <c r="HR114" s="79"/>
      <c r="HS114" s="79"/>
      <c r="HT114" s="79"/>
      <c r="HU114" s="79"/>
      <c r="HV114" s="79"/>
      <c r="HW114" s="79"/>
      <c r="HX114" s="79"/>
      <c r="HY114" s="79"/>
      <c r="HZ114" s="79"/>
      <c r="IA114" s="79"/>
      <c r="IB114" s="79"/>
      <c r="IC114" s="79"/>
      <c r="ID114" s="79"/>
      <c r="IE114" s="79"/>
      <c r="IF114" s="79"/>
      <c r="IG114" s="79"/>
      <c r="IH114" s="79"/>
      <c r="II114" s="79"/>
      <c r="IJ114" s="79"/>
      <c r="IK114" s="79"/>
      <c r="IL114" s="79"/>
      <c r="IM114" s="79"/>
      <c r="IN114" s="79"/>
      <c r="IO114" s="79"/>
      <c r="IP114" s="79"/>
      <c r="IQ114" s="79"/>
      <c r="IR114" s="79"/>
      <c r="IS114" s="79"/>
      <c r="IT114" s="79"/>
      <c r="IU114" s="79"/>
      <c r="IV114" s="79"/>
      <c r="IW114" s="79"/>
      <c r="IX114" s="79"/>
      <c r="IY114" s="79"/>
      <c r="IZ114" s="79"/>
      <c r="JA114" s="79"/>
      <c r="JB114" s="79"/>
      <c r="JC114" s="79"/>
      <c r="JD114" s="79"/>
      <c r="JE114" s="79"/>
      <c r="JF114" s="79"/>
      <c r="JG114" s="79"/>
      <c r="JH114" s="79"/>
      <c r="JI114" s="79"/>
      <c r="JJ114" s="79"/>
      <c r="JK114" s="79"/>
      <c r="JL114" s="79"/>
      <c r="JM114" s="79"/>
      <c r="JN114" s="79"/>
      <c r="JO114" s="79"/>
      <c r="JP114" s="79"/>
      <c r="JQ114" s="79"/>
      <c r="JR114" s="79"/>
      <c r="JS114" s="79"/>
      <c r="JT114" s="79"/>
      <c r="JU114" s="79"/>
      <c r="JV114" s="79"/>
      <c r="JW114" s="79"/>
      <c r="JX114" s="79"/>
      <c r="JY114" s="79"/>
      <c r="JZ114" s="79"/>
      <c r="KA114" s="79"/>
      <c r="KB114" s="79"/>
      <c r="KC114" s="79"/>
      <c r="KD114" s="79"/>
      <c r="KE114" s="79"/>
      <c r="KF114" s="79"/>
      <c r="KG114" s="79"/>
      <c r="KH114" s="79"/>
      <c r="KI114" s="79"/>
      <c r="KJ114" s="79"/>
      <c r="KK114" s="79"/>
      <c r="KL114" s="79"/>
      <c r="KM114" s="79"/>
      <c r="KN114" s="79"/>
      <c r="KO114" s="79"/>
      <c r="KP114" s="79"/>
      <c r="KQ114" s="79"/>
      <c r="KR114" s="79"/>
      <c r="KS114" s="79"/>
      <c r="KT114" s="79"/>
      <c r="KU114" s="79"/>
      <c r="KV114" s="79"/>
      <c r="KW114" s="79"/>
      <c r="KX114" s="79"/>
      <c r="KY114" s="79"/>
      <c r="KZ114" s="79"/>
      <c r="LA114" s="79"/>
      <c r="LB114" s="79"/>
      <c r="LC114" s="79"/>
      <c r="LD114" s="79"/>
      <c r="LE114" s="79"/>
      <c r="LF114" s="79"/>
      <c r="LG114" s="79"/>
      <c r="LH114" s="79"/>
      <c r="LI114" s="79"/>
      <c r="LJ114" s="79"/>
      <c r="LK114" s="79"/>
      <c r="LL114" s="79"/>
      <c r="LM114" s="79"/>
      <c r="LN114" s="79"/>
      <c r="LO114" s="79"/>
      <c r="LP114" s="79"/>
      <c r="LQ114" s="79"/>
      <c r="LR114" s="79"/>
      <c r="LS114" s="79"/>
      <c r="LT114" s="79"/>
      <c r="LU114" s="79"/>
      <c r="LV114" s="79"/>
      <c r="LW114" s="79"/>
      <c r="LX114" s="79"/>
      <c r="LY114" s="79"/>
      <c r="LZ114" s="79"/>
      <c r="MA114" s="79"/>
      <c r="MB114" s="79"/>
      <c r="MC114" s="79"/>
      <c r="MD114" s="79"/>
      <c r="ME114" s="79"/>
      <c r="MF114" s="79"/>
      <c r="MG114" s="79"/>
      <c r="MH114" s="79"/>
      <c r="MI114" s="79"/>
      <c r="MJ114" s="79"/>
      <c r="MK114" s="79"/>
      <c r="ML114" s="79"/>
      <c r="MM114" s="79"/>
      <c r="MN114" s="79"/>
      <c r="MO114" s="79"/>
      <c r="MP114" s="79"/>
      <c r="MQ114" s="79"/>
      <c r="MR114" s="79"/>
      <c r="MS114" s="79"/>
      <c r="MT114" s="79"/>
      <c r="MU114" s="79"/>
      <c r="MV114" s="79"/>
      <c r="MW114" s="79"/>
      <c r="MX114" s="79"/>
      <c r="MY114" s="79"/>
      <c r="MZ114" s="79"/>
      <c r="NA114" s="79"/>
      <c r="NB114" s="79"/>
      <c r="NC114" s="79"/>
      <c r="ND114" s="79"/>
      <c r="NE114" s="79"/>
      <c r="NF114" s="79"/>
      <c r="NG114" s="79"/>
      <c r="NH114" s="79"/>
      <c r="NI114" s="79"/>
      <c r="NJ114" s="79"/>
      <c r="NK114" s="79"/>
      <c r="NL114" s="79"/>
      <c r="NM114" s="79"/>
      <c r="NN114" s="79"/>
      <c r="NO114" s="79"/>
      <c r="NP114" s="79"/>
      <c r="NQ114" s="79"/>
      <c r="NR114" s="79"/>
      <c r="NS114" s="79"/>
      <c r="NT114" s="79"/>
      <c r="NU114" s="79"/>
      <c r="NV114" s="79"/>
      <c r="NW114" s="79"/>
      <c r="NX114" s="79"/>
      <c r="NY114" s="79"/>
      <c r="NZ114" s="79"/>
      <c r="OA114" s="79"/>
      <c r="OB114" s="79"/>
      <c r="OC114" s="79"/>
      <c r="OD114" s="79"/>
      <c r="OE114" s="79"/>
      <c r="OF114" s="79"/>
      <c r="OG114" s="79"/>
      <c r="OH114" s="79"/>
      <c r="OI114" s="79"/>
      <c r="OJ114" s="79"/>
      <c r="OK114" s="79"/>
      <c r="OL114" s="79"/>
      <c r="OM114" s="79"/>
      <c r="ON114" s="79"/>
      <c r="OO114" s="79"/>
      <c r="OP114" s="79"/>
      <c r="OQ114" s="79"/>
      <c r="OR114" s="79"/>
      <c r="OS114" s="79"/>
      <c r="OT114" s="79"/>
      <c r="OU114" s="79"/>
      <c r="OV114" s="79"/>
      <c r="OW114" s="79"/>
      <c r="OX114" s="79"/>
      <c r="OY114" s="79"/>
      <c r="OZ114" s="79"/>
      <c r="PA114" s="79"/>
      <c r="PB114" s="79"/>
      <c r="PC114" s="79"/>
      <c r="PD114" s="79"/>
      <c r="PE114" s="79"/>
      <c r="PF114" s="79"/>
      <c r="PG114" s="79"/>
      <c r="PH114" s="79"/>
      <c r="PI114" s="79"/>
      <c r="PJ114" s="79"/>
      <c r="PK114" s="79"/>
      <c r="PL114" s="79"/>
      <c r="PM114" s="79"/>
      <c r="PN114" s="79"/>
      <c r="PO114" s="79"/>
      <c r="PP114" s="79"/>
      <c r="PQ114" s="79"/>
      <c r="PR114" s="79"/>
      <c r="PS114" s="79"/>
      <c r="PT114" s="79"/>
      <c r="PU114" s="79"/>
      <c r="PV114" s="79"/>
      <c r="PW114" s="79"/>
      <c r="PX114" s="79"/>
      <c r="PY114" s="79"/>
      <c r="PZ114" s="79"/>
      <c r="QA114" s="79"/>
      <c r="QB114" s="79"/>
      <c r="QC114" s="79"/>
      <c r="QD114" s="79"/>
      <c r="QE114" s="79"/>
      <c r="QF114" s="79"/>
      <c r="QG114" s="79"/>
      <c r="QH114" s="79"/>
      <c r="QI114" s="79"/>
      <c r="QJ114" s="79"/>
      <c r="QK114" s="79"/>
      <c r="QL114" s="79"/>
      <c r="QM114" s="79"/>
      <c r="QN114" s="79"/>
      <c r="QO114" s="79"/>
      <c r="QP114" s="79"/>
      <c r="QQ114" s="79"/>
      <c r="QR114" s="79"/>
      <c r="QS114" s="79"/>
      <c r="QT114" s="79"/>
      <c r="QU114" s="79"/>
      <c r="QV114" s="79"/>
      <c r="QW114" s="79"/>
      <c r="QX114" s="79"/>
      <c r="QY114" s="79"/>
      <c r="QZ114" s="79"/>
      <c r="RA114" s="79"/>
      <c r="RB114" s="79"/>
      <c r="RC114" s="79"/>
      <c r="RD114" s="79"/>
      <c r="RE114" s="79"/>
      <c r="RF114" s="79"/>
      <c r="RG114" s="79"/>
      <c r="RH114" s="79"/>
      <c r="RI114" s="79"/>
      <c r="RJ114" s="79"/>
      <c r="RK114" s="79"/>
      <c r="RL114" s="79"/>
      <c r="RM114" s="79"/>
      <c r="RN114" s="79"/>
      <c r="RO114" s="79"/>
      <c r="RP114" s="79"/>
      <c r="RQ114" s="79"/>
      <c r="RR114" s="79"/>
      <c r="RS114" s="79"/>
      <c r="RT114" s="79"/>
      <c r="RU114" s="79"/>
      <c r="RV114" s="79"/>
      <c r="RW114" s="79"/>
      <c r="RX114" s="79"/>
      <c r="RY114" s="79"/>
      <c r="RZ114" s="79"/>
      <c r="SA114" s="79"/>
      <c r="SB114" s="79"/>
      <c r="SC114" s="79"/>
      <c r="SD114" s="79"/>
      <c r="SE114" s="79"/>
      <c r="SF114" s="79"/>
      <c r="SG114" s="79"/>
      <c r="SH114" s="79"/>
      <c r="SI114" s="79"/>
      <c r="SJ114" s="79"/>
      <c r="SK114" s="79"/>
      <c r="SL114" s="79"/>
      <c r="SM114" s="79"/>
      <c r="SN114" s="79"/>
      <c r="SO114" s="79"/>
      <c r="SP114" s="79"/>
      <c r="SQ114" s="79"/>
      <c r="SR114" s="79"/>
      <c r="SS114" s="79"/>
      <c r="ST114" s="79"/>
      <c r="SU114" s="79"/>
      <c r="SV114" s="79"/>
      <c r="SW114" s="79"/>
      <c r="SX114" s="79"/>
      <c r="SY114" s="79"/>
      <c r="SZ114" s="79"/>
      <c r="TA114" s="79"/>
      <c r="TB114" s="79"/>
      <c r="TC114" s="79"/>
      <c r="TD114" s="79"/>
      <c r="TE114" s="79"/>
      <c r="TF114" s="79"/>
      <c r="TG114" s="79"/>
      <c r="TH114" s="79"/>
      <c r="TI114" s="79"/>
      <c r="TJ114" s="79"/>
      <c r="TK114" s="79"/>
      <c r="TL114" s="79"/>
      <c r="TM114" s="79"/>
      <c r="TN114" s="79"/>
      <c r="TO114" s="79"/>
      <c r="TP114" s="79"/>
      <c r="TQ114" s="79"/>
      <c r="TR114" s="79"/>
      <c r="TS114" s="79"/>
      <c r="TT114" s="79"/>
      <c r="TU114" s="79"/>
      <c r="TV114" s="79"/>
      <c r="TW114" s="79"/>
      <c r="TX114" s="79"/>
      <c r="TY114" s="79"/>
      <c r="TZ114" s="79"/>
      <c r="UA114" s="79"/>
      <c r="UB114" s="79"/>
      <c r="UC114" s="79"/>
      <c r="UD114" s="79"/>
      <c r="UE114" s="79"/>
      <c r="UF114" s="79"/>
      <c r="UG114" s="79"/>
      <c r="UH114" s="79"/>
      <c r="UI114" s="79"/>
      <c r="UJ114" s="79"/>
      <c r="UK114" s="79"/>
      <c r="UL114" s="79"/>
      <c r="UM114" s="79"/>
      <c r="UN114" s="79"/>
      <c r="UO114" s="79"/>
      <c r="UP114" s="79"/>
      <c r="UQ114" s="79"/>
      <c r="UR114" s="79"/>
      <c r="US114" s="79"/>
      <c r="UT114" s="79"/>
      <c r="UU114" s="79"/>
      <c r="UV114" s="79"/>
      <c r="UW114" s="79"/>
      <c r="UX114" s="79"/>
      <c r="UY114" s="79"/>
      <c r="UZ114" s="79"/>
      <c r="VA114" s="79"/>
      <c r="VB114" s="79"/>
      <c r="VC114" s="79"/>
      <c r="VD114" s="79"/>
      <c r="VE114" s="79"/>
      <c r="VF114" s="79"/>
      <c r="VG114" s="79"/>
      <c r="VH114" s="79"/>
      <c r="VI114" s="79"/>
      <c r="VJ114" s="79"/>
      <c r="VK114" s="79"/>
      <c r="VL114" s="79"/>
      <c r="VM114" s="79"/>
      <c r="VN114" s="79"/>
      <c r="VO114" s="79"/>
      <c r="VP114" s="79"/>
      <c r="VQ114" s="79"/>
      <c r="VR114" s="79"/>
      <c r="VS114" s="79"/>
      <c r="VT114" s="79"/>
      <c r="VU114" s="79"/>
      <c r="VV114" s="79"/>
      <c r="VW114" s="79"/>
      <c r="VX114" s="79"/>
      <c r="VY114" s="79"/>
      <c r="VZ114" s="79"/>
      <c r="WA114" s="79"/>
      <c r="WB114" s="79"/>
      <c r="WC114" s="79"/>
      <c r="WD114" s="79"/>
      <c r="WE114" s="79"/>
      <c r="WF114" s="79"/>
      <c r="WG114" s="79"/>
      <c r="WH114" s="79"/>
      <c r="WI114" s="79"/>
      <c r="WJ114" s="79"/>
      <c r="WK114" s="79"/>
      <c r="WL114" s="79"/>
      <c r="WM114" s="79"/>
      <c r="WN114" s="79"/>
      <c r="WO114" s="79"/>
      <c r="WP114" s="79"/>
      <c r="WQ114" s="79"/>
      <c r="WR114" s="79"/>
      <c r="WS114" s="79"/>
      <c r="WT114" s="79"/>
      <c r="WU114" s="79"/>
      <c r="WV114" s="79"/>
      <c r="WW114" s="79"/>
      <c r="WX114" s="79"/>
      <c r="WY114" s="79"/>
      <c r="WZ114" s="79"/>
      <c r="XA114" s="79"/>
      <c r="XB114" s="79"/>
      <c r="XC114" s="79"/>
      <c r="XD114" s="79"/>
      <c r="XE114" s="79"/>
      <c r="XF114" s="79"/>
      <c r="XG114" s="79"/>
      <c r="XH114" s="79"/>
      <c r="XI114" s="79"/>
      <c r="XJ114" s="79"/>
      <c r="XK114" s="79"/>
      <c r="XL114" s="79"/>
      <c r="XM114" s="79"/>
      <c r="XN114" s="79"/>
      <c r="XO114" s="79"/>
      <c r="XP114" s="79"/>
      <c r="XQ114" s="79"/>
      <c r="XR114" s="79"/>
      <c r="XS114" s="79"/>
      <c r="XT114" s="79"/>
      <c r="XU114" s="79"/>
      <c r="XV114" s="79"/>
      <c r="XW114" s="79"/>
      <c r="XX114" s="79"/>
      <c r="XY114" s="79"/>
      <c r="XZ114" s="79"/>
      <c r="YA114" s="79"/>
      <c r="YB114" s="79"/>
      <c r="YC114" s="79"/>
      <c r="YD114" s="79"/>
      <c r="YE114" s="79"/>
      <c r="YF114" s="79"/>
      <c r="YG114" s="79"/>
      <c r="YH114" s="79"/>
      <c r="YI114" s="79"/>
      <c r="YJ114" s="79"/>
      <c r="YK114" s="79"/>
      <c r="YL114" s="79"/>
      <c r="YM114" s="79"/>
      <c r="YN114" s="79"/>
      <c r="YO114" s="79"/>
      <c r="YP114" s="79"/>
      <c r="YQ114" s="79"/>
      <c r="YR114" s="79"/>
      <c r="YS114" s="79"/>
      <c r="YT114" s="79"/>
      <c r="YU114" s="79"/>
      <c r="YV114" s="79"/>
      <c r="YW114" s="79"/>
      <c r="YX114" s="79"/>
      <c r="YY114" s="79"/>
      <c r="YZ114" s="79"/>
      <c r="ZA114" s="79"/>
      <c r="ZB114" s="79"/>
      <c r="ZC114" s="79"/>
      <c r="ZD114" s="79"/>
      <c r="ZE114" s="79"/>
      <c r="ZF114" s="79"/>
      <c r="ZG114" s="79"/>
      <c r="ZH114" s="79"/>
      <c r="ZI114" s="79"/>
      <c r="ZJ114" s="79"/>
      <c r="ZK114" s="79"/>
      <c r="ZL114" s="79"/>
      <c r="ZM114" s="79"/>
      <c r="ZN114" s="79"/>
      <c r="ZO114" s="79"/>
      <c r="ZP114" s="79"/>
      <c r="ZQ114" s="79"/>
      <c r="ZR114" s="79"/>
      <c r="ZS114" s="79"/>
      <c r="ZT114" s="79"/>
      <c r="ZU114" s="79"/>
      <c r="ZV114" s="79"/>
      <c r="ZW114" s="79"/>
      <c r="ZX114" s="79"/>
      <c r="ZY114" s="79"/>
      <c r="ZZ114" s="79"/>
      <c r="AAA114" s="79"/>
      <c r="AAB114" s="79"/>
      <c r="AAC114" s="79"/>
      <c r="AAD114" s="79"/>
      <c r="AAE114" s="79"/>
      <c r="AAF114" s="79"/>
      <c r="AAG114" s="79"/>
      <c r="AAH114" s="79"/>
      <c r="AAI114" s="79"/>
      <c r="AAJ114" s="79"/>
      <c r="AAK114" s="79"/>
      <c r="AAL114" s="79"/>
      <c r="AAM114" s="79"/>
      <c r="AAN114" s="79"/>
      <c r="AAO114" s="79"/>
      <c r="AAP114" s="79"/>
      <c r="AAQ114" s="79"/>
      <c r="AAR114" s="79"/>
      <c r="AAS114" s="79"/>
      <c r="AAT114" s="79"/>
      <c r="AAU114" s="79"/>
      <c r="AAV114" s="79"/>
      <c r="AAW114" s="79"/>
      <c r="AAX114" s="79"/>
      <c r="AAY114" s="79"/>
      <c r="AAZ114" s="79"/>
      <c r="ABA114" s="79"/>
      <c r="ABB114" s="79"/>
      <c r="ABC114" s="79"/>
      <c r="ABD114" s="79"/>
      <c r="ABE114" s="79"/>
      <c r="ABF114" s="79"/>
      <c r="ABG114" s="79"/>
      <c r="ABH114" s="79"/>
      <c r="ABI114" s="79"/>
      <c r="ABJ114" s="79"/>
      <c r="ABK114" s="79"/>
      <c r="ABL114" s="79"/>
      <c r="ABM114" s="79"/>
      <c r="ABN114" s="79"/>
      <c r="ABO114" s="79"/>
      <c r="ABP114" s="79"/>
      <c r="ABQ114" s="79"/>
      <c r="ABR114" s="79"/>
      <c r="ABS114" s="79"/>
      <c r="ABT114" s="79"/>
      <c r="ABU114" s="79"/>
      <c r="ABV114" s="79"/>
      <c r="ABW114" s="79"/>
      <c r="ABX114" s="79"/>
      <c r="ABY114" s="79"/>
      <c r="ABZ114" s="79"/>
      <c r="ACA114" s="79"/>
      <c r="ACB114" s="79"/>
      <c r="ACC114" s="79"/>
      <c r="ACD114" s="79"/>
      <c r="ACE114" s="79"/>
      <c r="ACF114" s="79"/>
      <c r="ACG114" s="79"/>
      <c r="ACH114" s="79"/>
      <c r="ACI114" s="79"/>
      <c r="ACJ114" s="79"/>
      <c r="ACK114" s="79"/>
      <c r="ACL114" s="79"/>
      <c r="ACM114" s="79"/>
      <c r="ACN114" s="79"/>
      <c r="ACO114" s="79"/>
      <c r="ACP114" s="79"/>
      <c r="ACQ114" s="79"/>
      <c r="ACR114" s="79"/>
      <c r="ACS114" s="79"/>
      <c r="ACT114" s="79"/>
      <c r="ACU114" s="79"/>
      <c r="ACV114" s="79"/>
      <c r="ACW114" s="79"/>
      <c r="ACX114" s="79"/>
      <c r="ACY114" s="79"/>
      <c r="ACZ114" s="79"/>
      <c r="ADA114" s="79"/>
      <c r="ADB114" s="79"/>
      <c r="ADC114" s="79"/>
      <c r="ADD114" s="79"/>
      <c r="ADE114" s="79"/>
      <c r="ADF114" s="79"/>
      <c r="ADG114" s="79"/>
      <c r="ADH114" s="79"/>
      <c r="ADI114" s="79"/>
      <c r="ADJ114" s="79"/>
      <c r="ADK114" s="79"/>
      <c r="ADL114" s="79"/>
      <c r="ADM114" s="79"/>
      <c r="ADN114" s="79"/>
      <c r="ADO114" s="79"/>
      <c r="ADP114" s="79"/>
      <c r="ADQ114" s="79"/>
      <c r="ADR114" s="79"/>
      <c r="ADS114" s="79"/>
      <c r="ADT114" s="79"/>
      <c r="ADU114" s="79"/>
      <c r="ADV114" s="79"/>
      <c r="ADW114" s="79"/>
      <c r="ADX114" s="79"/>
      <c r="ADY114" s="79"/>
      <c r="ADZ114" s="79"/>
      <c r="AEA114" s="79"/>
      <c r="AEB114" s="79"/>
      <c r="AEC114" s="79"/>
      <c r="AED114" s="79"/>
      <c r="AEE114" s="79"/>
      <c r="AEF114" s="79"/>
      <c r="AEG114" s="79"/>
      <c r="AEH114" s="79"/>
      <c r="AEI114" s="79"/>
      <c r="AEJ114" s="79"/>
      <c r="AEK114" s="79"/>
      <c r="AEL114" s="79"/>
      <c r="AEM114" s="79"/>
      <c r="AEN114" s="79"/>
      <c r="AEO114" s="79"/>
      <c r="AEP114" s="79"/>
      <c r="AEQ114" s="79"/>
      <c r="AER114" s="79"/>
      <c r="AES114" s="79"/>
      <c r="AET114" s="79"/>
      <c r="AEU114" s="79"/>
      <c r="AEV114" s="79"/>
      <c r="AEW114" s="79"/>
      <c r="AEX114" s="79"/>
      <c r="AEY114" s="79"/>
      <c r="AEZ114" s="79"/>
      <c r="AFA114" s="79"/>
      <c r="AFB114" s="79"/>
      <c r="AFC114" s="79"/>
      <c r="AFD114" s="79"/>
      <c r="AFE114" s="79"/>
      <c r="AFF114" s="79"/>
      <c r="AFG114" s="79"/>
      <c r="AFH114" s="79"/>
      <c r="AFI114" s="79"/>
      <c r="AFJ114" s="79"/>
      <c r="AFK114" s="79"/>
      <c r="AFL114" s="79"/>
      <c r="AFM114" s="79"/>
      <c r="AFN114" s="79"/>
      <c r="AFO114" s="79"/>
      <c r="AFP114" s="79"/>
      <c r="AFQ114" s="79"/>
      <c r="AFR114" s="79"/>
      <c r="AFS114" s="79"/>
      <c r="AFT114" s="79"/>
      <c r="AFU114" s="79"/>
      <c r="AFV114" s="79"/>
      <c r="AFW114" s="79"/>
      <c r="AFX114" s="79"/>
      <c r="AFY114" s="79"/>
      <c r="AFZ114" s="79"/>
      <c r="AGA114" s="79"/>
      <c r="AGB114" s="79"/>
      <c r="AGC114" s="79"/>
      <c r="AGD114" s="79"/>
      <c r="AGE114" s="79"/>
      <c r="AGF114" s="79"/>
      <c r="AGG114" s="79"/>
      <c r="AGH114" s="79"/>
      <c r="AGI114" s="79"/>
      <c r="AGJ114" s="79"/>
      <c r="AGK114" s="79"/>
      <c r="AGL114" s="79"/>
      <c r="AGM114" s="79"/>
      <c r="AGN114" s="79"/>
      <c r="AGO114" s="79"/>
      <c r="AGP114" s="79"/>
      <c r="AGQ114" s="79"/>
      <c r="AGR114" s="79"/>
      <c r="AGS114" s="79"/>
      <c r="AGT114" s="79"/>
      <c r="AGU114" s="79"/>
      <c r="AGV114" s="79"/>
      <c r="AGW114" s="79"/>
      <c r="AGX114" s="79"/>
      <c r="AGY114" s="79"/>
      <c r="AGZ114" s="79"/>
      <c r="AHA114" s="79"/>
      <c r="AHB114" s="79"/>
      <c r="AHC114" s="79"/>
      <c r="AHD114" s="79"/>
      <c r="AHE114" s="79"/>
      <c r="AHF114" s="79"/>
      <c r="AHG114" s="79"/>
      <c r="AHH114" s="79"/>
      <c r="AHI114" s="79"/>
      <c r="AHJ114" s="79"/>
      <c r="AHK114" s="79"/>
      <c r="AHL114" s="79"/>
      <c r="AHM114" s="79"/>
      <c r="AHN114" s="79"/>
      <c r="AHO114" s="79"/>
      <c r="AHP114" s="79"/>
    </row>
    <row r="115" spans="1:900" s="56" customFormat="1" ht="31.75" customHeight="1" x14ac:dyDescent="0.75">
      <c r="A115" s="2147"/>
      <c r="B115" s="2147"/>
      <c r="C115" s="474">
        <v>15.2</v>
      </c>
      <c r="D115" s="412" t="s">
        <v>164</v>
      </c>
      <c r="E115" s="425" t="s">
        <v>24</v>
      </c>
      <c r="F115" s="425" t="s">
        <v>18</v>
      </c>
      <c r="G115" s="214">
        <f t="array" ref="G115">INDEX('Salary . staff rates'!$A$6:$C$28,MATCH(1,('Salary . staff rates'!$A$6:$A$28=E115)*('Salary . staff rates'!$B$6:$B$28=F115),0),3)</f>
        <v>750</v>
      </c>
      <c r="H115" s="214">
        <f t="shared" si="99"/>
        <v>750</v>
      </c>
      <c r="I115" s="345" t="s">
        <v>0</v>
      </c>
      <c r="J115" s="346" t="s">
        <v>0</v>
      </c>
      <c r="K115" s="433">
        <v>38</v>
      </c>
      <c r="L115" s="347">
        <f t="shared" si="100"/>
        <v>28500</v>
      </c>
      <c r="M115" s="381" t="s">
        <v>33</v>
      </c>
      <c r="N115" s="349">
        <f>IF(M115="Yes",L115*'Salary . staff rates'!$C$34,0)</f>
        <v>4275</v>
      </c>
      <c r="O115" s="55"/>
      <c r="P115" s="1848">
        <v>1</v>
      </c>
      <c r="Q115" s="1848">
        <v>1</v>
      </c>
      <c r="R115" s="55"/>
      <c r="S115" s="55"/>
      <c r="T115" s="55"/>
      <c r="U115" s="55"/>
      <c r="V115" s="55"/>
      <c r="W115" s="156"/>
      <c r="X115" s="18"/>
      <c r="Y115" s="1848">
        <f t="shared" si="101"/>
        <v>28500</v>
      </c>
      <c r="Z115" s="1848">
        <f t="shared" si="102"/>
        <v>4275</v>
      </c>
      <c r="AA115" s="18"/>
      <c r="AB115" s="1848">
        <f t="shared" si="103"/>
        <v>28500</v>
      </c>
      <c r="AC115" s="1848">
        <f t="shared" si="104"/>
        <v>4275</v>
      </c>
      <c r="AD115" s="18"/>
      <c r="AE115" s="18"/>
      <c r="AF115" s="18"/>
      <c r="AG115" s="18"/>
      <c r="AH115" s="18"/>
      <c r="AI115" s="18"/>
      <c r="AJ115" s="18"/>
      <c r="AL115" s="221"/>
      <c r="AN115" s="1015">
        <f t="shared" si="105"/>
        <v>28500</v>
      </c>
      <c r="AO115" s="1015">
        <f t="shared" si="106"/>
        <v>4275</v>
      </c>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79"/>
      <c r="CB115" s="79"/>
      <c r="CC115" s="79"/>
      <c r="CD115" s="79"/>
      <c r="CE115" s="79"/>
      <c r="CF115" s="79"/>
      <c r="CG115" s="79"/>
      <c r="CH115" s="79"/>
      <c r="CI115" s="79"/>
      <c r="CJ115" s="79"/>
      <c r="CK115" s="79"/>
      <c r="CL115" s="79"/>
      <c r="CM115" s="79"/>
      <c r="CN115" s="79"/>
      <c r="CO115" s="79"/>
      <c r="CP115" s="79"/>
      <c r="CQ115" s="79"/>
      <c r="CR115" s="79"/>
      <c r="CS115" s="79"/>
      <c r="CT115" s="79"/>
      <c r="CU115" s="79"/>
      <c r="CV115" s="79"/>
      <c r="CW115" s="79"/>
      <c r="CX115" s="79"/>
      <c r="CY115" s="79"/>
      <c r="CZ115" s="79"/>
      <c r="DA115" s="79"/>
      <c r="DB115" s="79"/>
      <c r="DC115" s="79"/>
      <c r="DD115" s="79"/>
      <c r="DE115" s="79"/>
      <c r="DF115" s="79"/>
      <c r="DG115" s="79"/>
      <c r="DH115" s="79"/>
      <c r="DI115" s="79"/>
      <c r="DJ115" s="79"/>
      <c r="DK115" s="79"/>
      <c r="DL115" s="79"/>
      <c r="DM115" s="79"/>
      <c r="DN115" s="79"/>
      <c r="DO115" s="79"/>
      <c r="DP115" s="79"/>
      <c r="DQ115" s="79"/>
      <c r="DR115" s="79"/>
      <c r="DS115" s="79"/>
      <c r="DT115" s="79"/>
      <c r="DU115" s="79"/>
      <c r="DV115" s="79"/>
      <c r="DW115" s="79"/>
      <c r="DX115" s="79"/>
      <c r="DY115" s="79"/>
      <c r="DZ115" s="79"/>
      <c r="EA115" s="79"/>
      <c r="EB115" s="79"/>
      <c r="EC115" s="79"/>
      <c r="ED115" s="79"/>
      <c r="EE115" s="79"/>
      <c r="EF115" s="79"/>
      <c r="EG115" s="79"/>
      <c r="EH115" s="79"/>
      <c r="EI115" s="79"/>
      <c r="EJ115" s="79"/>
      <c r="EK115" s="79"/>
      <c r="EL115" s="79"/>
      <c r="EM115" s="79"/>
      <c r="EN115" s="79"/>
      <c r="EO115" s="79"/>
      <c r="EP115" s="79"/>
      <c r="EQ115" s="79"/>
      <c r="ER115" s="79"/>
      <c r="ES115" s="79"/>
      <c r="ET115" s="79"/>
      <c r="EU115" s="79"/>
      <c r="EV115" s="79"/>
      <c r="EW115" s="79"/>
      <c r="EX115" s="79"/>
      <c r="EY115" s="79"/>
      <c r="EZ115" s="79"/>
      <c r="FA115" s="79"/>
      <c r="FB115" s="79"/>
      <c r="FC115" s="79"/>
      <c r="FD115" s="79"/>
      <c r="FE115" s="79"/>
      <c r="FF115" s="79"/>
      <c r="FG115" s="79"/>
      <c r="FH115" s="79"/>
      <c r="FI115" s="79"/>
      <c r="FJ115" s="79"/>
      <c r="FK115" s="79"/>
      <c r="FL115" s="79"/>
      <c r="FM115" s="79"/>
      <c r="FN115" s="79"/>
      <c r="FO115" s="79"/>
      <c r="FP115" s="79"/>
      <c r="FQ115" s="79"/>
      <c r="FR115" s="79"/>
      <c r="FS115" s="79"/>
      <c r="FT115" s="79"/>
      <c r="FU115" s="79"/>
      <c r="FV115" s="79"/>
      <c r="FW115" s="79"/>
      <c r="FX115" s="79"/>
      <c r="FY115" s="79"/>
      <c r="FZ115" s="79"/>
      <c r="GA115" s="79"/>
      <c r="GB115" s="79"/>
      <c r="GC115" s="79"/>
      <c r="GD115" s="79"/>
      <c r="GE115" s="79"/>
      <c r="GF115" s="79"/>
      <c r="GG115" s="79"/>
      <c r="GH115" s="79"/>
      <c r="GI115" s="79"/>
      <c r="GJ115" s="79"/>
      <c r="GK115" s="79"/>
      <c r="GL115" s="79"/>
      <c r="GM115" s="79"/>
      <c r="GN115" s="79"/>
      <c r="GO115" s="79"/>
      <c r="GP115" s="79"/>
      <c r="GQ115" s="79"/>
      <c r="GR115" s="79"/>
      <c r="GS115" s="79"/>
      <c r="GT115" s="79"/>
      <c r="GU115" s="79"/>
      <c r="GV115" s="79"/>
      <c r="GW115" s="79"/>
      <c r="GX115" s="79"/>
      <c r="GY115" s="79"/>
      <c r="GZ115" s="79"/>
      <c r="HA115" s="79"/>
      <c r="HB115" s="79"/>
      <c r="HC115" s="79"/>
      <c r="HD115" s="79"/>
      <c r="HE115" s="79"/>
      <c r="HF115" s="79"/>
      <c r="HG115" s="79"/>
      <c r="HH115" s="79"/>
      <c r="HI115" s="79"/>
      <c r="HJ115" s="79"/>
      <c r="HK115" s="79"/>
      <c r="HL115" s="79"/>
      <c r="HM115" s="79"/>
      <c r="HN115" s="79"/>
      <c r="HO115" s="79"/>
      <c r="HP115" s="79"/>
      <c r="HQ115" s="79"/>
      <c r="HR115" s="79"/>
      <c r="HS115" s="79"/>
      <c r="HT115" s="79"/>
      <c r="HU115" s="79"/>
      <c r="HV115" s="79"/>
      <c r="HW115" s="79"/>
      <c r="HX115" s="79"/>
      <c r="HY115" s="79"/>
      <c r="HZ115" s="79"/>
      <c r="IA115" s="79"/>
      <c r="IB115" s="79"/>
      <c r="IC115" s="79"/>
      <c r="ID115" s="79"/>
      <c r="IE115" s="79"/>
      <c r="IF115" s="79"/>
      <c r="IG115" s="79"/>
      <c r="IH115" s="79"/>
      <c r="II115" s="79"/>
      <c r="IJ115" s="79"/>
      <c r="IK115" s="79"/>
      <c r="IL115" s="79"/>
      <c r="IM115" s="79"/>
      <c r="IN115" s="79"/>
      <c r="IO115" s="79"/>
      <c r="IP115" s="79"/>
      <c r="IQ115" s="79"/>
      <c r="IR115" s="79"/>
      <c r="IS115" s="79"/>
      <c r="IT115" s="79"/>
      <c r="IU115" s="79"/>
      <c r="IV115" s="79"/>
      <c r="IW115" s="79"/>
      <c r="IX115" s="79"/>
      <c r="IY115" s="79"/>
      <c r="IZ115" s="79"/>
      <c r="JA115" s="79"/>
      <c r="JB115" s="79"/>
      <c r="JC115" s="79"/>
      <c r="JD115" s="79"/>
      <c r="JE115" s="79"/>
      <c r="JF115" s="79"/>
      <c r="JG115" s="79"/>
      <c r="JH115" s="79"/>
      <c r="JI115" s="79"/>
      <c r="JJ115" s="79"/>
      <c r="JK115" s="79"/>
      <c r="JL115" s="79"/>
      <c r="JM115" s="79"/>
      <c r="JN115" s="79"/>
      <c r="JO115" s="79"/>
      <c r="JP115" s="79"/>
      <c r="JQ115" s="79"/>
      <c r="JR115" s="79"/>
      <c r="JS115" s="79"/>
      <c r="JT115" s="79"/>
      <c r="JU115" s="79"/>
      <c r="JV115" s="79"/>
      <c r="JW115" s="79"/>
      <c r="JX115" s="79"/>
      <c r="JY115" s="79"/>
      <c r="JZ115" s="79"/>
      <c r="KA115" s="79"/>
      <c r="KB115" s="79"/>
      <c r="KC115" s="79"/>
      <c r="KD115" s="79"/>
      <c r="KE115" s="79"/>
      <c r="KF115" s="79"/>
      <c r="KG115" s="79"/>
      <c r="KH115" s="79"/>
      <c r="KI115" s="79"/>
      <c r="KJ115" s="79"/>
      <c r="KK115" s="79"/>
      <c r="KL115" s="79"/>
      <c r="KM115" s="79"/>
      <c r="KN115" s="79"/>
      <c r="KO115" s="79"/>
      <c r="KP115" s="79"/>
      <c r="KQ115" s="79"/>
      <c r="KR115" s="79"/>
      <c r="KS115" s="79"/>
      <c r="KT115" s="79"/>
      <c r="KU115" s="79"/>
      <c r="KV115" s="79"/>
      <c r="KW115" s="79"/>
      <c r="KX115" s="79"/>
      <c r="KY115" s="79"/>
      <c r="KZ115" s="79"/>
      <c r="LA115" s="79"/>
      <c r="LB115" s="79"/>
      <c r="LC115" s="79"/>
      <c r="LD115" s="79"/>
      <c r="LE115" s="79"/>
      <c r="LF115" s="79"/>
      <c r="LG115" s="79"/>
      <c r="LH115" s="79"/>
      <c r="LI115" s="79"/>
      <c r="LJ115" s="79"/>
      <c r="LK115" s="79"/>
      <c r="LL115" s="79"/>
      <c r="LM115" s="79"/>
      <c r="LN115" s="79"/>
      <c r="LO115" s="79"/>
      <c r="LP115" s="79"/>
      <c r="LQ115" s="79"/>
      <c r="LR115" s="79"/>
      <c r="LS115" s="79"/>
      <c r="LT115" s="79"/>
      <c r="LU115" s="79"/>
      <c r="LV115" s="79"/>
      <c r="LW115" s="79"/>
      <c r="LX115" s="79"/>
      <c r="LY115" s="79"/>
      <c r="LZ115" s="79"/>
      <c r="MA115" s="79"/>
      <c r="MB115" s="79"/>
      <c r="MC115" s="79"/>
      <c r="MD115" s="79"/>
      <c r="ME115" s="79"/>
      <c r="MF115" s="79"/>
      <c r="MG115" s="79"/>
      <c r="MH115" s="79"/>
      <c r="MI115" s="79"/>
      <c r="MJ115" s="79"/>
      <c r="MK115" s="79"/>
      <c r="ML115" s="79"/>
      <c r="MM115" s="79"/>
      <c r="MN115" s="79"/>
      <c r="MO115" s="79"/>
      <c r="MP115" s="79"/>
      <c r="MQ115" s="79"/>
      <c r="MR115" s="79"/>
      <c r="MS115" s="79"/>
      <c r="MT115" s="79"/>
      <c r="MU115" s="79"/>
      <c r="MV115" s="79"/>
      <c r="MW115" s="79"/>
      <c r="MX115" s="79"/>
      <c r="MY115" s="79"/>
      <c r="MZ115" s="79"/>
      <c r="NA115" s="79"/>
      <c r="NB115" s="79"/>
      <c r="NC115" s="79"/>
      <c r="ND115" s="79"/>
      <c r="NE115" s="79"/>
      <c r="NF115" s="79"/>
      <c r="NG115" s="79"/>
      <c r="NH115" s="79"/>
      <c r="NI115" s="79"/>
      <c r="NJ115" s="79"/>
      <c r="NK115" s="79"/>
      <c r="NL115" s="79"/>
      <c r="NM115" s="79"/>
      <c r="NN115" s="79"/>
      <c r="NO115" s="79"/>
      <c r="NP115" s="79"/>
      <c r="NQ115" s="79"/>
      <c r="NR115" s="79"/>
      <c r="NS115" s="79"/>
      <c r="NT115" s="79"/>
      <c r="NU115" s="79"/>
      <c r="NV115" s="79"/>
      <c r="NW115" s="79"/>
      <c r="NX115" s="79"/>
      <c r="NY115" s="79"/>
      <c r="NZ115" s="79"/>
      <c r="OA115" s="79"/>
      <c r="OB115" s="79"/>
      <c r="OC115" s="79"/>
      <c r="OD115" s="79"/>
      <c r="OE115" s="79"/>
      <c r="OF115" s="79"/>
      <c r="OG115" s="79"/>
      <c r="OH115" s="79"/>
      <c r="OI115" s="79"/>
      <c r="OJ115" s="79"/>
      <c r="OK115" s="79"/>
      <c r="OL115" s="79"/>
      <c r="OM115" s="79"/>
      <c r="ON115" s="79"/>
      <c r="OO115" s="79"/>
      <c r="OP115" s="79"/>
      <c r="OQ115" s="79"/>
      <c r="OR115" s="79"/>
      <c r="OS115" s="79"/>
      <c r="OT115" s="79"/>
      <c r="OU115" s="79"/>
      <c r="OV115" s="79"/>
      <c r="OW115" s="79"/>
      <c r="OX115" s="79"/>
      <c r="OY115" s="79"/>
      <c r="OZ115" s="79"/>
      <c r="PA115" s="79"/>
      <c r="PB115" s="79"/>
      <c r="PC115" s="79"/>
      <c r="PD115" s="79"/>
      <c r="PE115" s="79"/>
      <c r="PF115" s="79"/>
      <c r="PG115" s="79"/>
      <c r="PH115" s="79"/>
      <c r="PI115" s="79"/>
      <c r="PJ115" s="79"/>
      <c r="PK115" s="79"/>
      <c r="PL115" s="79"/>
      <c r="PM115" s="79"/>
      <c r="PN115" s="79"/>
      <c r="PO115" s="79"/>
      <c r="PP115" s="79"/>
      <c r="PQ115" s="79"/>
      <c r="PR115" s="79"/>
      <c r="PS115" s="79"/>
      <c r="PT115" s="79"/>
      <c r="PU115" s="79"/>
      <c r="PV115" s="79"/>
      <c r="PW115" s="79"/>
      <c r="PX115" s="79"/>
      <c r="PY115" s="79"/>
      <c r="PZ115" s="79"/>
      <c r="QA115" s="79"/>
      <c r="QB115" s="79"/>
      <c r="QC115" s="79"/>
      <c r="QD115" s="79"/>
      <c r="QE115" s="79"/>
      <c r="QF115" s="79"/>
      <c r="QG115" s="79"/>
      <c r="QH115" s="79"/>
      <c r="QI115" s="79"/>
      <c r="QJ115" s="79"/>
      <c r="QK115" s="79"/>
      <c r="QL115" s="79"/>
      <c r="QM115" s="79"/>
      <c r="QN115" s="79"/>
      <c r="QO115" s="79"/>
      <c r="QP115" s="79"/>
      <c r="QQ115" s="79"/>
      <c r="QR115" s="79"/>
      <c r="QS115" s="79"/>
      <c r="QT115" s="79"/>
      <c r="QU115" s="79"/>
      <c r="QV115" s="79"/>
      <c r="QW115" s="79"/>
      <c r="QX115" s="79"/>
      <c r="QY115" s="79"/>
      <c r="QZ115" s="79"/>
      <c r="RA115" s="79"/>
      <c r="RB115" s="79"/>
      <c r="RC115" s="79"/>
      <c r="RD115" s="79"/>
      <c r="RE115" s="79"/>
      <c r="RF115" s="79"/>
      <c r="RG115" s="79"/>
      <c r="RH115" s="79"/>
      <c r="RI115" s="79"/>
      <c r="RJ115" s="79"/>
      <c r="RK115" s="79"/>
      <c r="RL115" s="79"/>
      <c r="RM115" s="79"/>
      <c r="RN115" s="79"/>
      <c r="RO115" s="79"/>
      <c r="RP115" s="79"/>
      <c r="RQ115" s="79"/>
      <c r="RR115" s="79"/>
      <c r="RS115" s="79"/>
      <c r="RT115" s="79"/>
      <c r="RU115" s="79"/>
      <c r="RV115" s="79"/>
      <c r="RW115" s="79"/>
      <c r="RX115" s="79"/>
      <c r="RY115" s="79"/>
      <c r="RZ115" s="79"/>
      <c r="SA115" s="79"/>
      <c r="SB115" s="79"/>
      <c r="SC115" s="79"/>
      <c r="SD115" s="79"/>
      <c r="SE115" s="79"/>
      <c r="SF115" s="79"/>
      <c r="SG115" s="79"/>
      <c r="SH115" s="79"/>
      <c r="SI115" s="79"/>
      <c r="SJ115" s="79"/>
      <c r="SK115" s="79"/>
      <c r="SL115" s="79"/>
      <c r="SM115" s="79"/>
      <c r="SN115" s="79"/>
      <c r="SO115" s="79"/>
      <c r="SP115" s="79"/>
      <c r="SQ115" s="79"/>
      <c r="SR115" s="79"/>
      <c r="SS115" s="79"/>
      <c r="ST115" s="79"/>
      <c r="SU115" s="79"/>
      <c r="SV115" s="79"/>
      <c r="SW115" s="79"/>
      <c r="SX115" s="79"/>
      <c r="SY115" s="79"/>
      <c r="SZ115" s="79"/>
      <c r="TA115" s="79"/>
      <c r="TB115" s="79"/>
      <c r="TC115" s="79"/>
      <c r="TD115" s="79"/>
      <c r="TE115" s="79"/>
      <c r="TF115" s="79"/>
      <c r="TG115" s="79"/>
      <c r="TH115" s="79"/>
      <c r="TI115" s="79"/>
      <c r="TJ115" s="79"/>
      <c r="TK115" s="79"/>
      <c r="TL115" s="79"/>
      <c r="TM115" s="79"/>
      <c r="TN115" s="79"/>
      <c r="TO115" s="79"/>
      <c r="TP115" s="79"/>
      <c r="TQ115" s="79"/>
      <c r="TR115" s="79"/>
      <c r="TS115" s="79"/>
      <c r="TT115" s="79"/>
      <c r="TU115" s="79"/>
      <c r="TV115" s="79"/>
      <c r="TW115" s="79"/>
      <c r="TX115" s="79"/>
      <c r="TY115" s="79"/>
      <c r="TZ115" s="79"/>
      <c r="UA115" s="79"/>
      <c r="UB115" s="79"/>
      <c r="UC115" s="79"/>
      <c r="UD115" s="79"/>
      <c r="UE115" s="79"/>
      <c r="UF115" s="79"/>
      <c r="UG115" s="79"/>
      <c r="UH115" s="79"/>
      <c r="UI115" s="79"/>
      <c r="UJ115" s="79"/>
      <c r="UK115" s="79"/>
      <c r="UL115" s="79"/>
      <c r="UM115" s="79"/>
      <c r="UN115" s="79"/>
      <c r="UO115" s="79"/>
      <c r="UP115" s="79"/>
      <c r="UQ115" s="79"/>
      <c r="UR115" s="79"/>
      <c r="US115" s="79"/>
      <c r="UT115" s="79"/>
      <c r="UU115" s="79"/>
      <c r="UV115" s="79"/>
      <c r="UW115" s="79"/>
      <c r="UX115" s="79"/>
      <c r="UY115" s="79"/>
      <c r="UZ115" s="79"/>
      <c r="VA115" s="79"/>
      <c r="VB115" s="79"/>
      <c r="VC115" s="79"/>
      <c r="VD115" s="79"/>
      <c r="VE115" s="79"/>
      <c r="VF115" s="79"/>
      <c r="VG115" s="79"/>
      <c r="VH115" s="79"/>
      <c r="VI115" s="79"/>
      <c r="VJ115" s="79"/>
      <c r="VK115" s="79"/>
      <c r="VL115" s="79"/>
      <c r="VM115" s="79"/>
      <c r="VN115" s="79"/>
      <c r="VO115" s="79"/>
      <c r="VP115" s="79"/>
      <c r="VQ115" s="79"/>
      <c r="VR115" s="79"/>
      <c r="VS115" s="79"/>
      <c r="VT115" s="79"/>
      <c r="VU115" s="79"/>
      <c r="VV115" s="79"/>
      <c r="VW115" s="79"/>
      <c r="VX115" s="79"/>
      <c r="VY115" s="79"/>
      <c r="VZ115" s="79"/>
      <c r="WA115" s="79"/>
      <c r="WB115" s="79"/>
      <c r="WC115" s="79"/>
      <c r="WD115" s="79"/>
      <c r="WE115" s="79"/>
      <c r="WF115" s="79"/>
      <c r="WG115" s="79"/>
      <c r="WH115" s="79"/>
      <c r="WI115" s="79"/>
      <c r="WJ115" s="79"/>
      <c r="WK115" s="79"/>
      <c r="WL115" s="79"/>
      <c r="WM115" s="79"/>
      <c r="WN115" s="79"/>
      <c r="WO115" s="79"/>
      <c r="WP115" s="79"/>
      <c r="WQ115" s="79"/>
      <c r="WR115" s="79"/>
      <c r="WS115" s="79"/>
      <c r="WT115" s="79"/>
      <c r="WU115" s="79"/>
      <c r="WV115" s="79"/>
      <c r="WW115" s="79"/>
      <c r="WX115" s="79"/>
      <c r="WY115" s="79"/>
      <c r="WZ115" s="79"/>
      <c r="XA115" s="79"/>
      <c r="XB115" s="79"/>
      <c r="XC115" s="79"/>
      <c r="XD115" s="79"/>
      <c r="XE115" s="79"/>
      <c r="XF115" s="79"/>
      <c r="XG115" s="79"/>
      <c r="XH115" s="79"/>
      <c r="XI115" s="79"/>
      <c r="XJ115" s="79"/>
      <c r="XK115" s="79"/>
      <c r="XL115" s="79"/>
      <c r="XM115" s="79"/>
      <c r="XN115" s="79"/>
      <c r="XO115" s="79"/>
      <c r="XP115" s="79"/>
      <c r="XQ115" s="79"/>
      <c r="XR115" s="79"/>
      <c r="XS115" s="79"/>
      <c r="XT115" s="79"/>
      <c r="XU115" s="79"/>
      <c r="XV115" s="79"/>
      <c r="XW115" s="79"/>
      <c r="XX115" s="79"/>
      <c r="XY115" s="79"/>
      <c r="XZ115" s="79"/>
      <c r="YA115" s="79"/>
      <c r="YB115" s="79"/>
      <c r="YC115" s="79"/>
      <c r="YD115" s="79"/>
      <c r="YE115" s="79"/>
      <c r="YF115" s="79"/>
      <c r="YG115" s="79"/>
      <c r="YH115" s="79"/>
      <c r="YI115" s="79"/>
      <c r="YJ115" s="79"/>
      <c r="YK115" s="79"/>
      <c r="YL115" s="79"/>
      <c r="YM115" s="79"/>
      <c r="YN115" s="79"/>
      <c r="YO115" s="79"/>
      <c r="YP115" s="79"/>
      <c r="YQ115" s="79"/>
      <c r="YR115" s="79"/>
      <c r="YS115" s="79"/>
      <c r="YT115" s="79"/>
      <c r="YU115" s="79"/>
      <c r="YV115" s="79"/>
      <c r="YW115" s="79"/>
      <c r="YX115" s="79"/>
      <c r="YY115" s="79"/>
      <c r="YZ115" s="79"/>
      <c r="ZA115" s="79"/>
      <c r="ZB115" s="79"/>
      <c r="ZC115" s="79"/>
      <c r="ZD115" s="79"/>
      <c r="ZE115" s="79"/>
      <c r="ZF115" s="79"/>
      <c r="ZG115" s="79"/>
      <c r="ZH115" s="79"/>
      <c r="ZI115" s="79"/>
      <c r="ZJ115" s="79"/>
      <c r="ZK115" s="79"/>
      <c r="ZL115" s="79"/>
      <c r="ZM115" s="79"/>
      <c r="ZN115" s="79"/>
      <c r="ZO115" s="79"/>
      <c r="ZP115" s="79"/>
      <c r="ZQ115" s="79"/>
      <c r="ZR115" s="79"/>
      <c r="ZS115" s="79"/>
      <c r="ZT115" s="79"/>
      <c r="ZU115" s="79"/>
      <c r="ZV115" s="79"/>
      <c r="ZW115" s="79"/>
      <c r="ZX115" s="79"/>
      <c r="ZY115" s="79"/>
      <c r="ZZ115" s="79"/>
      <c r="AAA115" s="79"/>
      <c r="AAB115" s="79"/>
      <c r="AAC115" s="79"/>
      <c r="AAD115" s="79"/>
      <c r="AAE115" s="79"/>
      <c r="AAF115" s="79"/>
      <c r="AAG115" s="79"/>
      <c r="AAH115" s="79"/>
      <c r="AAI115" s="79"/>
      <c r="AAJ115" s="79"/>
      <c r="AAK115" s="79"/>
      <c r="AAL115" s="79"/>
      <c r="AAM115" s="79"/>
      <c r="AAN115" s="79"/>
      <c r="AAO115" s="79"/>
      <c r="AAP115" s="79"/>
      <c r="AAQ115" s="79"/>
      <c r="AAR115" s="79"/>
      <c r="AAS115" s="79"/>
      <c r="AAT115" s="79"/>
      <c r="AAU115" s="79"/>
      <c r="AAV115" s="79"/>
      <c r="AAW115" s="79"/>
      <c r="AAX115" s="79"/>
      <c r="AAY115" s="79"/>
      <c r="AAZ115" s="79"/>
      <c r="ABA115" s="79"/>
      <c r="ABB115" s="79"/>
      <c r="ABC115" s="79"/>
      <c r="ABD115" s="79"/>
      <c r="ABE115" s="79"/>
      <c r="ABF115" s="79"/>
      <c r="ABG115" s="79"/>
      <c r="ABH115" s="79"/>
      <c r="ABI115" s="79"/>
      <c r="ABJ115" s="79"/>
      <c r="ABK115" s="79"/>
      <c r="ABL115" s="79"/>
      <c r="ABM115" s="79"/>
      <c r="ABN115" s="79"/>
      <c r="ABO115" s="79"/>
      <c r="ABP115" s="79"/>
      <c r="ABQ115" s="79"/>
      <c r="ABR115" s="79"/>
      <c r="ABS115" s="79"/>
      <c r="ABT115" s="79"/>
      <c r="ABU115" s="79"/>
      <c r="ABV115" s="79"/>
      <c r="ABW115" s="79"/>
      <c r="ABX115" s="79"/>
      <c r="ABY115" s="79"/>
      <c r="ABZ115" s="79"/>
      <c r="ACA115" s="79"/>
      <c r="ACB115" s="79"/>
      <c r="ACC115" s="79"/>
      <c r="ACD115" s="79"/>
      <c r="ACE115" s="79"/>
      <c r="ACF115" s="79"/>
      <c r="ACG115" s="79"/>
      <c r="ACH115" s="79"/>
      <c r="ACI115" s="79"/>
      <c r="ACJ115" s="79"/>
      <c r="ACK115" s="79"/>
      <c r="ACL115" s="79"/>
      <c r="ACM115" s="79"/>
      <c r="ACN115" s="79"/>
      <c r="ACO115" s="79"/>
      <c r="ACP115" s="79"/>
      <c r="ACQ115" s="79"/>
      <c r="ACR115" s="79"/>
      <c r="ACS115" s="79"/>
      <c r="ACT115" s="79"/>
      <c r="ACU115" s="79"/>
      <c r="ACV115" s="79"/>
      <c r="ACW115" s="79"/>
      <c r="ACX115" s="79"/>
      <c r="ACY115" s="79"/>
      <c r="ACZ115" s="79"/>
      <c r="ADA115" s="79"/>
      <c r="ADB115" s="79"/>
      <c r="ADC115" s="79"/>
      <c r="ADD115" s="79"/>
      <c r="ADE115" s="79"/>
      <c r="ADF115" s="79"/>
      <c r="ADG115" s="79"/>
      <c r="ADH115" s="79"/>
      <c r="ADI115" s="79"/>
      <c r="ADJ115" s="79"/>
      <c r="ADK115" s="79"/>
      <c r="ADL115" s="79"/>
      <c r="ADM115" s="79"/>
      <c r="ADN115" s="79"/>
      <c r="ADO115" s="79"/>
      <c r="ADP115" s="79"/>
      <c r="ADQ115" s="79"/>
      <c r="ADR115" s="79"/>
      <c r="ADS115" s="79"/>
      <c r="ADT115" s="79"/>
      <c r="ADU115" s="79"/>
      <c r="ADV115" s="79"/>
      <c r="ADW115" s="79"/>
      <c r="ADX115" s="79"/>
      <c r="ADY115" s="79"/>
      <c r="ADZ115" s="79"/>
      <c r="AEA115" s="79"/>
      <c r="AEB115" s="79"/>
      <c r="AEC115" s="79"/>
      <c r="AED115" s="79"/>
      <c r="AEE115" s="79"/>
      <c r="AEF115" s="79"/>
      <c r="AEG115" s="79"/>
      <c r="AEH115" s="79"/>
      <c r="AEI115" s="79"/>
      <c r="AEJ115" s="79"/>
      <c r="AEK115" s="79"/>
      <c r="AEL115" s="79"/>
      <c r="AEM115" s="79"/>
      <c r="AEN115" s="79"/>
      <c r="AEO115" s="79"/>
      <c r="AEP115" s="79"/>
      <c r="AEQ115" s="79"/>
      <c r="AER115" s="79"/>
      <c r="AES115" s="79"/>
      <c r="AET115" s="79"/>
      <c r="AEU115" s="79"/>
      <c r="AEV115" s="79"/>
      <c r="AEW115" s="79"/>
      <c r="AEX115" s="79"/>
      <c r="AEY115" s="79"/>
      <c r="AEZ115" s="79"/>
      <c r="AFA115" s="79"/>
      <c r="AFB115" s="79"/>
      <c r="AFC115" s="79"/>
      <c r="AFD115" s="79"/>
      <c r="AFE115" s="79"/>
      <c r="AFF115" s="79"/>
      <c r="AFG115" s="79"/>
      <c r="AFH115" s="79"/>
      <c r="AFI115" s="79"/>
      <c r="AFJ115" s="79"/>
      <c r="AFK115" s="79"/>
      <c r="AFL115" s="79"/>
      <c r="AFM115" s="79"/>
      <c r="AFN115" s="79"/>
      <c r="AFO115" s="79"/>
      <c r="AFP115" s="79"/>
      <c r="AFQ115" s="79"/>
      <c r="AFR115" s="79"/>
      <c r="AFS115" s="79"/>
      <c r="AFT115" s="79"/>
      <c r="AFU115" s="79"/>
      <c r="AFV115" s="79"/>
      <c r="AFW115" s="79"/>
      <c r="AFX115" s="79"/>
      <c r="AFY115" s="79"/>
      <c r="AFZ115" s="79"/>
      <c r="AGA115" s="79"/>
      <c r="AGB115" s="79"/>
      <c r="AGC115" s="79"/>
      <c r="AGD115" s="79"/>
      <c r="AGE115" s="79"/>
      <c r="AGF115" s="79"/>
      <c r="AGG115" s="79"/>
      <c r="AGH115" s="79"/>
      <c r="AGI115" s="79"/>
      <c r="AGJ115" s="79"/>
      <c r="AGK115" s="79"/>
      <c r="AGL115" s="79"/>
      <c r="AGM115" s="79"/>
      <c r="AGN115" s="79"/>
      <c r="AGO115" s="79"/>
      <c r="AGP115" s="79"/>
      <c r="AGQ115" s="79"/>
      <c r="AGR115" s="79"/>
      <c r="AGS115" s="79"/>
      <c r="AGT115" s="79"/>
      <c r="AGU115" s="79"/>
      <c r="AGV115" s="79"/>
      <c r="AGW115" s="79"/>
      <c r="AGX115" s="79"/>
      <c r="AGY115" s="79"/>
      <c r="AGZ115" s="79"/>
      <c r="AHA115" s="79"/>
      <c r="AHB115" s="79"/>
      <c r="AHC115" s="79"/>
      <c r="AHD115" s="79"/>
      <c r="AHE115" s="79"/>
      <c r="AHF115" s="79"/>
      <c r="AHG115" s="79"/>
      <c r="AHH115" s="79"/>
      <c r="AHI115" s="79"/>
      <c r="AHJ115" s="79"/>
      <c r="AHK115" s="79"/>
      <c r="AHL115" s="79"/>
      <c r="AHM115" s="79"/>
      <c r="AHN115" s="79"/>
      <c r="AHO115" s="79"/>
      <c r="AHP115" s="79"/>
    </row>
    <row r="116" spans="1:900" s="56" customFormat="1" ht="31.75" customHeight="1" x14ac:dyDescent="0.75">
      <c r="A116" s="2147"/>
      <c r="B116" s="2147"/>
      <c r="C116" s="376">
        <v>15.3</v>
      </c>
      <c r="D116" s="411" t="s">
        <v>180</v>
      </c>
      <c r="E116" s="425" t="s">
        <v>24</v>
      </c>
      <c r="F116" s="425" t="s">
        <v>18</v>
      </c>
      <c r="G116" s="214">
        <f t="array" ref="G116">INDEX('Salary . staff rates'!$A$6:$C$28,MATCH(1,('Salary . staff rates'!$A$6:$A$28=E116)*('Salary . staff rates'!$B$6:$B$28=F116),0),3)</f>
        <v>750</v>
      </c>
      <c r="H116" s="214">
        <f t="shared" si="99"/>
        <v>750</v>
      </c>
      <c r="I116" s="345" t="s">
        <v>0</v>
      </c>
      <c r="J116" s="346" t="s">
        <v>0</v>
      </c>
      <c r="K116" s="433">
        <v>16</v>
      </c>
      <c r="L116" s="347">
        <f t="shared" si="100"/>
        <v>12000</v>
      </c>
      <c r="M116" s="381" t="s">
        <v>33</v>
      </c>
      <c r="N116" s="349">
        <f>IF(M116="Yes",L116*'Salary . staff rates'!$C$34,0)</f>
        <v>1800</v>
      </c>
      <c r="O116" s="55"/>
      <c r="P116" s="1848">
        <v>1</v>
      </c>
      <c r="Q116" s="1848">
        <v>1</v>
      </c>
      <c r="R116" s="55"/>
      <c r="S116" s="55"/>
      <c r="T116" s="55"/>
      <c r="U116" s="55"/>
      <c r="V116" s="55"/>
      <c r="W116" s="156"/>
      <c r="X116" s="18"/>
      <c r="Y116" s="1848">
        <f t="shared" si="101"/>
        <v>12000</v>
      </c>
      <c r="Z116" s="1848">
        <f t="shared" si="102"/>
        <v>1800</v>
      </c>
      <c r="AA116" s="18"/>
      <c r="AB116" s="1848">
        <f t="shared" si="103"/>
        <v>12000</v>
      </c>
      <c r="AC116" s="1848">
        <f t="shared" si="104"/>
        <v>1800</v>
      </c>
      <c r="AD116" s="18"/>
      <c r="AE116" s="18"/>
      <c r="AF116" s="18"/>
      <c r="AG116" s="18"/>
      <c r="AH116" s="18"/>
      <c r="AI116" s="18"/>
      <c r="AJ116" s="18"/>
      <c r="AL116" s="221"/>
      <c r="AN116" s="1015">
        <f t="shared" si="105"/>
        <v>12000</v>
      </c>
      <c r="AO116" s="1015">
        <f t="shared" si="106"/>
        <v>1800</v>
      </c>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79"/>
      <c r="FN116" s="79"/>
      <c r="FO116" s="79"/>
      <c r="FP116" s="79"/>
      <c r="FQ116" s="79"/>
      <c r="FR116" s="79"/>
      <c r="FS116" s="79"/>
      <c r="FT116" s="79"/>
      <c r="FU116" s="79"/>
      <c r="FV116" s="79"/>
      <c r="FW116" s="79"/>
      <c r="FX116" s="79"/>
      <c r="FY116" s="79"/>
      <c r="FZ116" s="79"/>
      <c r="GA116" s="79"/>
      <c r="GB116" s="79"/>
      <c r="GC116" s="79"/>
      <c r="GD116" s="79"/>
      <c r="GE116" s="79"/>
      <c r="GF116" s="79"/>
      <c r="GG116" s="79"/>
      <c r="GH116" s="79"/>
      <c r="GI116" s="79"/>
      <c r="GJ116" s="79"/>
      <c r="GK116" s="79"/>
      <c r="GL116" s="79"/>
      <c r="GM116" s="79"/>
      <c r="GN116" s="79"/>
      <c r="GO116" s="79"/>
      <c r="GP116" s="79"/>
      <c r="GQ116" s="79"/>
      <c r="GR116" s="79"/>
      <c r="GS116" s="79"/>
      <c r="GT116" s="79"/>
      <c r="GU116" s="79"/>
      <c r="GV116" s="79"/>
      <c r="GW116" s="79"/>
      <c r="GX116" s="79"/>
      <c r="GY116" s="79"/>
      <c r="GZ116" s="79"/>
      <c r="HA116" s="79"/>
      <c r="HB116" s="79"/>
      <c r="HC116" s="79"/>
      <c r="HD116" s="79"/>
      <c r="HE116" s="79"/>
      <c r="HF116" s="79"/>
      <c r="HG116" s="79"/>
      <c r="HH116" s="79"/>
      <c r="HI116" s="79"/>
      <c r="HJ116" s="79"/>
      <c r="HK116" s="79"/>
      <c r="HL116" s="79"/>
      <c r="HM116" s="79"/>
      <c r="HN116" s="79"/>
      <c r="HO116" s="79"/>
      <c r="HP116" s="79"/>
      <c r="HQ116" s="79"/>
      <c r="HR116" s="79"/>
      <c r="HS116" s="79"/>
      <c r="HT116" s="79"/>
      <c r="HU116" s="79"/>
      <c r="HV116" s="79"/>
      <c r="HW116" s="79"/>
      <c r="HX116" s="79"/>
      <c r="HY116" s="79"/>
      <c r="HZ116" s="79"/>
      <c r="IA116" s="79"/>
      <c r="IB116" s="79"/>
      <c r="IC116" s="79"/>
      <c r="ID116" s="79"/>
      <c r="IE116" s="79"/>
      <c r="IF116" s="79"/>
      <c r="IG116" s="79"/>
      <c r="IH116" s="79"/>
      <c r="II116" s="79"/>
      <c r="IJ116" s="79"/>
      <c r="IK116" s="79"/>
      <c r="IL116" s="79"/>
      <c r="IM116" s="79"/>
      <c r="IN116" s="79"/>
      <c r="IO116" s="79"/>
      <c r="IP116" s="79"/>
      <c r="IQ116" s="79"/>
      <c r="IR116" s="79"/>
      <c r="IS116" s="79"/>
      <c r="IT116" s="79"/>
      <c r="IU116" s="79"/>
      <c r="IV116" s="79"/>
      <c r="IW116" s="79"/>
      <c r="IX116" s="79"/>
      <c r="IY116" s="79"/>
      <c r="IZ116" s="79"/>
      <c r="JA116" s="79"/>
      <c r="JB116" s="79"/>
      <c r="JC116" s="79"/>
      <c r="JD116" s="79"/>
      <c r="JE116" s="79"/>
      <c r="JF116" s="79"/>
      <c r="JG116" s="79"/>
      <c r="JH116" s="79"/>
      <c r="JI116" s="79"/>
      <c r="JJ116" s="79"/>
      <c r="JK116" s="79"/>
      <c r="JL116" s="79"/>
      <c r="JM116" s="79"/>
      <c r="JN116" s="79"/>
      <c r="JO116" s="79"/>
      <c r="JP116" s="79"/>
      <c r="JQ116" s="79"/>
      <c r="JR116" s="79"/>
      <c r="JS116" s="79"/>
      <c r="JT116" s="79"/>
      <c r="JU116" s="79"/>
      <c r="JV116" s="79"/>
      <c r="JW116" s="79"/>
      <c r="JX116" s="79"/>
      <c r="JY116" s="79"/>
      <c r="JZ116" s="79"/>
      <c r="KA116" s="79"/>
      <c r="KB116" s="79"/>
      <c r="KC116" s="79"/>
      <c r="KD116" s="79"/>
      <c r="KE116" s="79"/>
      <c r="KF116" s="79"/>
      <c r="KG116" s="79"/>
      <c r="KH116" s="79"/>
      <c r="KI116" s="79"/>
      <c r="KJ116" s="79"/>
      <c r="KK116" s="79"/>
      <c r="KL116" s="79"/>
      <c r="KM116" s="79"/>
      <c r="KN116" s="79"/>
      <c r="KO116" s="79"/>
      <c r="KP116" s="79"/>
      <c r="KQ116" s="79"/>
      <c r="KR116" s="79"/>
      <c r="KS116" s="79"/>
      <c r="KT116" s="79"/>
      <c r="KU116" s="79"/>
      <c r="KV116" s="79"/>
      <c r="KW116" s="79"/>
      <c r="KX116" s="79"/>
      <c r="KY116" s="79"/>
      <c r="KZ116" s="79"/>
      <c r="LA116" s="79"/>
      <c r="LB116" s="79"/>
      <c r="LC116" s="79"/>
      <c r="LD116" s="79"/>
      <c r="LE116" s="79"/>
      <c r="LF116" s="79"/>
      <c r="LG116" s="79"/>
      <c r="LH116" s="79"/>
      <c r="LI116" s="79"/>
      <c r="LJ116" s="79"/>
      <c r="LK116" s="79"/>
      <c r="LL116" s="79"/>
      <c r="LM116" s="79"/>
      <c r="LN116" s="79"/>
      <c r="LO116" s="79"/>
      <c r="LP116" s="79"/>
      <c r="LQ116" s="79"/>
      <c r="LR116" s="79"/>
      <c r="LS116" s="79"/>
      <c r="LT116" s="79"/>
      <c r="LU116" s="79"/>
      <c r="LV116" s="79"/>
      <c r="LW116" s="79"/>
      <c r="LX116" s="79"/>
      <c r="LY116" s="79"/>
      <c r="LZ116" s="79"/>
      <c r="MA116" s="79"/>
      <c r="MB116" s="79"/>
      <c r="MC116" s="79"/>
      <c r="MD116" s="79"/>
      <c r="ME116" s="79"/>
      <c r="MF116" s="79"/>
      <c r="MG116" s="79"/>
      <c r="MH116" s="79"/>
      <c r="MI116" s="79"/>
      <c r="MJ116" s="79"/>
      <c r="MK116" s="79"/>
      <c r="ML116" s="79"/>
      <c r="MM116" s="79"/>
      <c r="MN116" s="79"/>
      <c r="MO116" s="79"/>
      <c r="MP116" s="79"/>
      <c r="MQ116" s="79"/>
      <c r="MR116" s="79"/>
      <c r="MS116" s="79"/>
      <c r="MT116" s="79"/>
      <c r="MU116" s="79"/>
      <c r="MV116" s="79"/>
      <c r="MW116" s="79"/>
      <c r="MX116" s="79"/>
      <c r="MY116" s="79"/>
      <c r="MZ116" s="79"/>
      <c r="NA116" s="79"/>
      <c r="NB116" s="79"/>
      <c r="NC116" s="79"/>
      <c r="ND116" s="79"/>
      <c r="NE116" s="79"/>
      <c r="NF116" s="79"/>
      <c r="NG116" s="79"/>
      <c r="NH116" s="79"/>
      <c r="NI116" s="79"/>
      <c r="NJ116" s="79"/>
      <c r="NK116" s="79"/>
      <c r="NL116" s="79"/>
      <c r="NM116" s="79"/>
      <c r="NN116" s="79"/>
      <c r="NO116" s="79"/>
      <c r="NP116" s="79"/>
      <c r="NQ116" s="79"/>
      <c r="NR116" s="79"/>
      <c r="NS116" s="79"/>
      <c r="NT116" s="79"/>
      <c r="NU116" s="79"/>
      <c r="NV116" s="79"/>
      <c r="NW116" s="79"/>
      <c r="NX116" s="79"/>
      <c r="NY116" s="79"/>
      <c r="NZ116" s="79"/>
      <c r="OA116" s="79"/>
      <c r="OB116" s="79"/>
      <c r="OC116" s="79"/>
      <c r="OD116" s="79"/>
      <c r="OE116" s="79"/>
      <c r="OF116" s="79"/>
      <c r="OG116" s="79"/>
      <c r="OH116" s="79"/>
      <c r="OI116" s="79"/>
      <c r="OJ116" s="79"/>
      <c r="OK116" s="79"/>
      <c r="OL116" s="79"/>
      <c r="OM116" s="79"/>
      <c r="ON116" s="79"/>
      <c r="OO116" s="79"/>
      <c r="OP116" s="79"/>
      <c r="OQ116" s="79"/>
      <c r="OR116" s="79"/>
      <c r="OS116" s="79"/>
      <c r="OT116" s="79"/>
      <c r="OU116" s="79"/>
      <c r="OV116" s="79"/>
      <c r="OW116" s="79"/>
      <c r="OX116" s="79"/>
      <c r="OY116" s="79"/>
      <c r="OZ116" s="79"/>
      <c r="PA116" s="79"/>
      <c r="PB116" s="79"/>
      <c r="PC116" s="79"/>
      <c r="PD116" s="79"/>
      <c r="PE116" s="79"/>
      <c r="PF116" s="79"/>
      <c r="PG116" s="79"/>
      <c r="PH116" s="79"/>
      <c r="PI116" s="79"/>
      <c r="PJ116" s="79"/>
      <c r="PK116" s="79"/>
      <c r="PL116" s="79"/>
      <c r="PM116" s="79"/>
      <c r="PN116" s="79"/>
      <c r="PO116" s="79"/>
      <c r="PP116" s="79"/>
      <c r="PQ116" s="79"/>
      <c r="PR116" s="79"/>
      <c r="PS116" s="79"/>
      <c r="PT116" s="79"/>
      <c r="PU116" s="79"/>
      <c r="PV116" s="79"/>
      <c r="PW116" s="79"/>
      <c r="PX116" s="79"/>
      <c r="PY116" s="79"/>
      <c r="PZ116" s="79"/>
      <c r="QA116" s="79"/>
      <c r="QB116" s="79"/>
      <c r="QC116" s="79"/>
      <c r="QD116" s="79"/>
      <c r="QE116" s="79"/>
      <c r="QF116" s="79"/>
      <c r="QG116" s="79"/>
      <c r="QH116" s="79"/>
      <c r="QI116" s="79"/>
      <c r="QJ116" s="79"/>
      <c r="QK116" s="79"/>
      <c r="QL116" s="79"/>
      <c r="QM116" s="79"/>
      <c r="QN116" s="79"/>
      <c r="QO116" s="79"/>
      <c r="QP116" s="79"/>
      <c r="QQ116" s="79"/>
      <c r="QR116" s="79"/>
      <c r="QS116" s="79"/>
      <c r="QT116" s="79"/>
      <c r="QU116" s="79"/>
      <c r="QV116" s="79"/>
      <c r="QW116" s="79"/>
      <c r="QX116" s="79"/>
      <c r="QY116" s="79"/>
      <c r="QZ116" s="79"/>
      <c r="RA116" s="79"/>
      <c r="RB116" s="79"/>
      <c r="RC116" s="79"/>
      <c r="RD116" s="79"/>
      <c r="RE116" s="79"/>
      <c r="RF116" s="79"/>
      <c r="RG116" s="79"/>
      <c r="RH116" s="79"/>
      <c r="RI116" s="79"/>
      <c r="RJ116" s="79"/>
      <c r="RK116" s="79"/>
      <c r="RL116" s="79"/>
      <c r="RM116" s="79"/>
      <c r="RN116" s="79"/>
      <c r="RO116" s="79"/>
      <c r="RP116" s="79"/>
      <c r="RQ116" s="79"/>
      <c r="RR116" s="79"/>
      <c r="RS116" s="79"/>
      <c r="RT116" s="79"/>
      <c r="RU116" s="79"/>
      <c r="RV116" s="79"/>
      <c r="RW116" s="79"/>
      <c r="RX116" s="79"/>
      <c r="RY116" s="79"/>
      <c r="RZ116" s="79"/>
      <c r="SA116" s="79"/>
      <c r="SB116" s="79"/>
      <c r="SC116" s="79"/>
      <c r="SD116" s="79"/>
      <c r="SE116" s="79"/>
      <c r="SF116" s="79"/>
      <c r="SG116" s="79"/>
      <c r="SH116" s="79"/>
      <c r="SI116" s="79"/>
      <c r="SJ116" s="79"/>
      <c r="SK116" s="79"/>
      <c r="SL116" s="79"/>
      <c r="SM116" s="79"/>
      <c r="SN116" s="79"/>
      <c r="SO116" s="79"/>
      <c r="SP116" s="79"/>
      <c r="SQ116" s="79"/>
      <c r="SR116" s="79"/>
      <c r="SS116" s="79"/>
      <c r="ST116" s="79"/>
      <c r="SU116" s="79"/>
      <c r="SV116" s="79"/>
      <c r="SW116" s="79"/>
      <c r="SX116" s="79"/>
      <c r="SY116" s="79"/>
      <c r="SZ116" s="79"/>
      <c r="TA116" s="79"/>
      <c r="TB116" s="79"/>
      <c r="TC116" s="79"/>
      <c r="TD116" s="79"/>
      <c r="TE116" s="79"/>
      <c r="TF116" s="79"/>
      <c r="TG116" s="79"/>
      <c r="TH116" s="79"/>
      <c r="TI116" s="79"/>
      <c r="TJ116" s="79"/>
      <c r="TK116" s="79"/>
      <c r="TL116" s="79"/>
      <c r="TM116" s="79"/>
      <c r="TN116" s="79"/>
      <c r="TO116" s="79"/>
      <c r="TP116" s="79"/>
      <c r="TQ116" s="79"/>
      <c r="TR116" s="79"/>
      <c r="TS116" s="79"/>
      <c r="TT116" s="79"/>
      <c r="TU116" s="79"/>
      <c r="TV116" s="79"/>
      <c r="TW116" s="79"/>
      <c r="TX116" s="79"/>
      <c r="TY116" s="79"/>
      <c r="TZ116" s="79"/>
      <c r="UA116" s="79"/>
      <c r="UB116" s="79"/>
      <c r="UC116" s="79"/>
      <c r="UD116" s="79"/>
      <c r="UE116" s="79"/>
      <c r="UF116" s="79"/>
      <c r="UG116" s="79"/>
      <c r="UH116" s="79"/>
      <c r="UI116" s="79"/>
      <c r="UJ116" s="79"/>
      <c r="UK116" s="79"/>
      <c r="UL116" s="79"/>
      <c r="UM116" s="79"/>
      <c r="UN116" s="79"/>
      <c r="UO116" s="79"/>
      <c r="UP116" s="79"/>
      <c r="UQ116" s="79"/>
      <c r="UR116" s="79"/>
      <c r="US116" s="79"/>
      <c r="UT116" s="79"/>
      <c r="UU116" s="79"/>
      <c r="UV116" s="79"/>
      <c r="UW116" s="79"/>
      <c r="UX116" s="79"/>
      <c r="UY116" s="79"/>
      <c r="UZ116" s="79"/>
      <c r="VA116" s="79"/>
      <c r="VB116" s="79"/>
      <c r="VC116" s="79"/>
      <c r="VD116" s="79"/>
      <c r="VE116" s="79"/>
      <c r="VF116" s="79"/>
      <c r="VG116" s="79"/>
      <c r="VH116" s="79"/>
      <c r="VI116" s="79"/>
      <c r="VJ116" s="79"/>
      <c r="VK116" s="79"/>
      <c r="VL116" s="79"/>
      <c r="VM116" s="79"/>
      <c r="VN116" s="79"/>
      <c r="VO116" s="79"/>
      <c r="VP116" s="79"/>
      <c r="VQ116" s="79"/>
      <c r="VR116" s="79"/>
      <c r="VS116" s="79"/>
      <c r="VT116" s="79"/>
      <c r="VU116" s="79"/>
      <c r="VV116" s="79"/>
      <c r="VW116" s="79"/>
      <c r="VX116" s="79"/>
      <c r="VY116" s="79"/>
      <c r="VZ116" s="79"/>
      <c r="WA116" s="79"/>
      <c r="WB116" s="79"/>
      <c r="WC116" s="79"/>
      <c r="WD116" s="79"/>
      <c r="WE116" s="79"/>
      <c r="WF116" s="79"/>
      <c r="WG116" s="79"/>
      <c r="WH116" s="79"/>
      <c r="WI116" s="79"/>
      <c r="WJ116" s="79"/>
      <c r="WK116" s="79"/>
      <c r="WL116" s="79"/>
      <c r="WM116" s="79"/>
      <c r="WN116" s="79"/>
      <c r="WO116" s="79"/>
      <c r="WP116" s="79"/>
      <c r="WQ116" s="79"/>
      <c r="WR116" s="79"/>
      <c r="WS116" s="79"/>
      <c r="WT116" s="79"/>
      <c r="WU116" s="79"/>
      <c r="WV116" s="79"/>
      <c r="WW116" s="79"/>
      <c r="WX116" s="79"/>
      <c r="WY116" s="79"/>
      <c r="WZ116" s="79"/>
      <c r="XA116" s="79"/>
      <c r="XB116" s="79"/>
      <c r="XC116" s="79"/>
      <c r="XD116" s="79"/>
      <c r="XE116" s="79"/>
      <c r="XF116" s="79"/>
      <c r="XG116" s="79"/>
      <c r="XH116" s="79"/>
      <c r="XI116" s="79"/>
      <c r="XJ116" s="79"/>
      <c r="XK116" s="79"/>
      <c r="XL116" s="79"/>
      <c r="XM116" s="79"/>
      <c r="XN116" s="79"/>
      <c r="XO116" s="79"/>
      <c r="XP116" s="79"/>
      <c r="XQ116" s="79"/>
      <c r="XR116" s="79"/>
      <c r="XS116" s="79"/>
      <c r="XT116" s="79"/>
      <c r="XU116" s="79"/>
      <c r="XV116" s="79"/>
      <c r="XW116" s="79"/>
      <c r="XX116" s="79"/>
      <c r="XY116" s="79"/>
      <c r="XZ116" s="79"/>
      <c r="YA116" s="79"/>
      <c r="YB116" s="79"/>
      <c r="YC116" s="79"/>
      <c r="YD116" s="79"/>
      <c r="YE116" s="79"/>
      <c r="YF116" s="79"/>
      <c r="YG116" s="79"/>
      <c r="YH116" s="79"/>
      <c r="YI116" s="79"/>
      <c r="YJ116" s="79"/>
      <c r="YK116" s="79"/>
      <c r="YL116" s="79"/>
      <c r="YM116" s="79"/>
      <c r="YN116" s="79"/>
      <c r="YO116" s="79"/>
      <c r="YP116" s="79"/>
      <c r="YQ116" s="79"/>
      <c r="YR116" s="79"/>
      <c r="YS116" s="79"/>
      <c r="YT116" s="79"/>
      <c r="YU116" s="79"/>
      <c r="YV116" s="79"/>
      <c r="YW116" s="79"/>
      <c r="YX116" s="79"/>
      <c r="YY116" s="79"/>
      <c r="YZ116" s="79"/>
      <c r="ZA116" s="79"/>
      <c r="ZB116" s="79"/>
      <c r="ZC116" s="79"/>
      <c r="ZD116" s="79"/>
      <c r="ZE116" s="79"/>
      <c r="ZF116" s="79"/>
      <c r="ZG116" s="79"/>
      <c r="ZH116" s="79"/>
      <c r="ZI116" s="79"/>
      <c r="ZJ116" s="79"/>
      <c r="ZK116" s="79"/>
      <c r="ZL116" s="79"/>
      <c r="ZM116" s="79"/>
      <c r="ZN116" s="79"/>
      <c r="ZO116" s="79"/>
      <c r="ZP116" s="79"/>
      <c r="ZQ116" s="79"/>
      <c r="ZR116" s="79"/>
      <c r="ZS116" s="79"/>
      <c r="ZT116" s="79"/>
      <c r="ZU116" s="79"/>
      <c r="ZV116" s="79"/>
      <c r="ZW116" s="79"/>
      <c r="ZX116" s="79"/>
      <c r="ZY116" s="79"/>
      <c r="ZZ116" s="79"/>
      <c r="AAA116" s="79"/>
      <c r="AAB116" s="79"/>
      <c r="AAC116" s="79"/>
      <c r="AAD116" s="79"/>
      <c r="AAE116" s="79"/>
      <c r="AAF116" s="79"/>
      <c r="AAG116" s="79"/>
      <c r="AAH116" s="79"/>
      <c r="AAI116" s="79"/>
      <c r="AAJ116" s="79"/>
      <c r="AAK116" s="79"/>
      <c r="AAL116" s="79"/>
      <c r="AAM116" s="79"/>
      <c r="AAN116" s="79"/>
      <c r="AAO116" s="79"/>
      <c r="AAP116" s="79"/>
      <c r="AAQ116" s="79"/>
      <c r="AAR116" s="79"/>
      <c r="AAS116" s="79"/>
      <c r="AAT116" s="79"/>
      <c r="AAU116" s="79"/>
      <c r="AAV116" s="79"/>
      <c r="AAW116" s="79"/>
      <c r="AAX116" s="79"/>
      <c r="AAY116" s="79"/>
      <c r="AAZ116" s="79"/>
      <c r="ABA116" s="79"/>
      <c r="ABB116" s="79"/>
      <c r="ABC116" s="79"/>
      <c r="ABD116" s="79"/>
      <c r="ABE116" s="79"/>
      <c r="ABF116" s="79"/>
      <c r="ABG116" s="79"/>
      <c r="ABH116" s="79"/>
      <c r="ABI116" s="79"/>
      <c r="ABJ116" s="79"/>
      <c r="ABK116" s="79"/>
      <c r="ABL116" s="79"/>
      <c r="ABM116" s="79"/>
      <c r="ABN116" s="79"/>
      <c r="ABO116" s="79"/>
      <c r="ABP116" s="79"/>
      <c r="ABQ116" s="79"/>
      <c r="ABR116" s="79"/>
      <c r="ABS116" s="79"/>
      <c r="ABT116" s="79"/>
      <c r="ABU116" s="79"/>
      <c r="ABV116" s="79"/>
      <c r="ABW116" s="79"/>
      <c r="ABX116" s="79"/>
      <c r="ABY116" s="79"/>
      <c r="ABZ116" s="79"/>
      <c r="ACA116" s="79"/>
      <c r="ACB116" s="79"/>
      <c r="ACC116" s="79"/>
      <c r="ACD116" s="79"/>
      <c r="ACE116" s="79"/>
      <c r="ACF116" s="79"/>
      <c r="ACG116" s="79"/>
      <c r="ACH116" s="79"/>
      <c r="ACI116" s="79"/>
      <c r="ACJ116" s="79"/>
      <c r="ACK116" s="79"/>
      <c r="ACL116" s="79"/>
      <c r="ACM116" s="79"/>
      <c r="ACN116" s="79"/>
      <c r="ACO116" s="79"/>
      <c r="ACP116" s="79"/>
      <c r="ACQ116" s="79"/>
      <c r="ACR116" s="79"/>
      <c r="ACS116" s="79"/>
      <c r="ACT116" s="79"/>
      <c r="ACU116" s="79"/>
      <c r="ACV116" s="79"/>
      <c r="ACW116" s="79"/>
      <c r="ACX116" s="79"/>
      <c r="ACY116" s="79"/>
      <c r="ACZ116" s="79"/>
      <c r="ADA116" s="79"/>
      <c r="ADB116" s="79"/>
      <c r="ADC116" s="79"/>
      <c r="ADD116" s="79"/>
      <c r="ADE116" s="79"/>
      <c r="ADF116" s="79"/>
      <c r="ADG116" s="79"/>
      <c r="ADH116" s="79"/>
      <c r="ADI116" s="79"/>
      <c r="ADJ116" s="79"/>
      <c r="ADK116" s="79"/>
      <c r="ADL116" s="79"/>
      <c r="ADM116" s="79"/>
      <c r="ADN116" s="79"/>
      <c r="ADO116" s="79"/>
      <c r="ADP116" s="79"/>
      <c r="ADQ116" s="79"/>
      <c r="ADR116" s="79"/>
      <c r="ADS116" s="79"/>
      <c r="ADT116" s="79"/>
      <c r="ADU116" s="79"/>
      <c r="ADV116" s="79"/>
      <c r="ADW116" s="79"/>
      <c r="ADX116" s="79"/>
      <c r="ADY116" s="79"/>
      <c r="ADZ116" s="79"/>
      <c r="AEA116" s="79"/>
      <c r="AEB116" s="79"/>
      <c r="AEC116" s="79"/>
      <c r="AED116" s="79"/>
      <c r="AEE116" s="79"/>
      <c r="AEF116" s="79"/>
      <c r="AEG116" s="79"/>
      <c r="AEH116" s="79"/>
      <c r="AEI116" s="79"/>
      <c r="AEJ116" s="79"/>
      <c r="AEK116" s="79"/>
      <c r="AEL116" s="79"/>
      <c r="AEM116" s="79"/>
      <c r="AEN116" s="79"/>
      <c r="AEO116" s="79"/>
      <c r="AEP116" s="79"/>
      <c r="AEQ116" s="79"/>
      <c r="AER116" s="79"/>
      <c r="AES116" s="79"/>
      <c r="AET116" s="79"/>
      <c r="AEU116" s="79"/>
      <c r="AEV116" s="79"/>
      <c r="AEW116" s="79"/>
      <c r="AEX116" s="79"/>
      <c r="AEY116" s="79"/>
      <c r="AEZ116" s="79"/>
      <c r="AFA116" s="79"/>
      <c r="AFB116" s="79"/>
      <c r="AFC116" s="79"/>
      <c r="AFD116" s="79"/>
      <c r="AFE116" s="79"/>
      <c r="AFF116" s="79"/>
      <c r="AFG116" s="79"/>
      <c r="AFH116" s="79"/>
      <c r="AFI116" s="79"/>
      <c r="AFJ116" s="79"/>
      <c r="AFK116" s="79"/>
      <c r="AFL116" s="79"/>
      <c r="AFM116" s="79"/>
      <c r="AFN116" s="79"/>
      <c r="AFO116" s="79"/>
      <c r="AFP116" s="79"/>
      <c r="AFQ116" s="79"/>
      <c r="AFR116" s="79"/>
      <c r="AFS116" s="79"/>
      <c r="AFT116" s="79"/>
      <c r="AFU116" s="79"/>
      <c r="AFV116" s="79"/>
      <c r="AFW116" s="79"/>
      <c r="AFX116" s="79"/>
      <c r="AFY116" s="79"/>
      <c r="AFZ116" s="79"/>
      <c r="AGA116" s="79"/>
      <c r="AGB116" s="79"/>
      <c r="AGC116" s="79"/>
      <c r="AGD116" s="79"/>
      <c r="AGE116" s="79"/>
      <c r="AGF116" s="79"/>
      <c r="AGG116" s="79"/>
      <c r="AGH116" s="79"/>
      <c r="AGI116" s="79"/>
      <c r="AGJ116" s="79"/>
      <c r="AGK116" s="79"/>
      <c r="AGL116" s="79"/>
      <c r="AGM116" s="79"/>
      <c r="AGN116" s="79"/>
      <c r="AGO116" s="79"/>
      <c r="AGP116" s="79"/>
      <c r="AGQ116" s="79"/>
      <c r="AGR116" s="79"/>
      <c r="AGS116" s="79"/>
      <c r="AGT116" s="79"/>
      <c r="AGU116" s="79"/>
      <c r="AGV116" s="79"/>
      <c r="AGW116" s="79"/>
      <c r="AGX116" s="79"/>
      <c r="AGY116" s="79"/>
      <c r="AGZ116" s="79"/>
      <c r="AHA116" s="79"/>
      <c r="AHB116" s="79"/>
      <c r="AHC116" s="79"/>
      <c r="AHD116" s="79"/>
      <c r="AHE116" s="79"/>
      <c r="AHF116" s="79"/>
      <c r="AHG116" s="79"/>
      <c r="AHH116" s="79"/>
      <c r="AHI116" s="79"/>
      <c r="AHJ116" s="79"/>
      <c r="AHK116" s="79"/>
      <c r="AHL116" s="79"/>
      <c r="AHM116" s="79"/>
      <c r="AHN116" s="79"/>
      <c r="AHO116" s="79"/>
      <c r="AHP116" s="79"/>
    </row>
    <row r="117" spans="1:900" s="56" customFormat="1" ht="31.75" customHeight="1" x14ac:dyDescent="0.75">
      <c r="A117" s="2147"/>
      <c r="B117" s="2147"/>
      <c r="C117" s="475">
        <v>15.4</v>
      </c>
      <c r="D117" s="407" t="s">
        <v>127</v>
      </c>
      <c r="E117" s="425" t="s">
        <v>23</v>
      </c>
      <c r="F117" s="425" t="s">
        <v>6</v>
      </c>
      <c r="G117" s="214">
        <f t="array" ref="G117">INDEX('Salary . staff rates'!$A$6:$C$28,MATCH(1,('Salary . staff rates'!$A$6:$A$28=E117)*('Salary . staff rates'!$B$6:$B$28=F117),0),3)</f>
        <v>65000</v>
      </c>
      <c r="H117" s="214">
        <f t="shared" si="99"/>
        <v>456.14035087719299</v>
      </c>
      <c r="I117" s="345" t="s">
        <v>0</v>
      </c>
      <c r="J117" s="346" t="s">
        <v>0</v>
      </c>
      <c r="K117" s="433">
        <v>3</v>
      </c>
      <c r="L117" s="347">
        <f t="shared" si="100"/>
        <v>1368.421052631579</v>
      </c>
      <c r="M117" s="381" t="s">
        <v>31</v>
      </c>
      <c r="N117" s="349">
        <f>IF(M117="Yes",L117*'Salary . staff rates'!$C$34,0)</f>
        <v>0</v>
      </c>
      <c r="O117" s="55"/>
      <c r="P117" s="1848">
        <v>1</v>
      </c>
      <c r="Q117" s="1848">
        <v>1</v>
      </c>
      <c r="R117" s="55"/>
      <c r="S117" s="55"/>
      <c r="T117" s="55"/>
      <c r="U117" s="55"/>
      <c r="V117" s="55"/>
      <c r="W117" s="156"/>
      <c r="X117" s="18"/>
      <c r="Y117" s="1848">
        <f t="shared" si="101"/>
        <v>1368.421052631579</v>
      </c>
      <c r="Z117" s="1848">
        <f t="shared" si="102"/>
        <v>0</v>
      </c>
      <c r="AA117" s="18"/>
      <c r="AB117" s="1848">
        <f t="shared" si="103"/>
        <v>1368.421052631579</v>
      </c>
      <c r="AC117" s="1848">
        <f t="shared" si="104"/>
        <v>0</v>
      </c>
      <c r="AD117" s="18"/>
      <c r="AE117" s="18"/>
      <c r="AF117" s="18"/>
      <c r="AG117" s="18"/>
      <c r="AH117" s="18"/>
      <c r="AI117" s="18"/>
      <c r="AJ117" s="18"/>
      <c r="AL117" s="221"/>
      <c r="AN117" s="1015">
        <f t="shared" si="105"/>
        <v>1368.421052631579</v>
      </c>
      <c r="AO117" s="1015">
        <f t="shared" si="106"/>
        <v>0</v>
      </c>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c r="FN117" s="79"/>
      <c r="FO117" s="79"/>
      <c r="FP117" s="79"/>
      <c r="FQ117" s="79"/>
      <c r="FR117" s="79"/>
      <c r="FS117" s="79"/>
      <c r="FT117" s="79"/>
      <c r="FU117" s="79"/>
      <c r="FV117" s="79"/>
      <c r="FW117" s="79"/>
      <c r="FX117" s="79"/>
      <c r="FY117" s="79"/>
      <c r="FZ117" s="79"/>
      <c r="GA117" s="79"/>
      <c r="GB117" s="79"/>
      <c r="GC117" s="79"/>
      <c r="GD117" s="79"/>
      <c r="GE117" s="79"/>
      <c r="GF117" s="79"/>
      <c r="GG117" s="79"/>
      <c r="GH117" s="79"/>
      <c r="GI117" s="79"/>
      <c r="GJ117" s="79"/>
      <c r="GK117" s="79"/>
      <c r="GL117" s="79"/>
      <c r="GM117" s="79"/>
      <c r="GN117" s="79"/>
      <c r="GO117" s="79"/>
      <c r="GP117" s="79"/>
      <c r="GQ117" s="79"/>
      <c r="GR117" s="79"/>
      <c r="GS117" s="79"/>
      <c r="GT117" s="79"/>
      <c r="GU117" s="79"/>
      <c r="GV117" s="79"/>
      <c r="GW117" s="79"/>
      <c r="GX117" s="79"/>
      <c r="GY117" s="79"/>
      <c r="GZ117" s="79"/>
      <c r="HA117" s="79"/>
      <c r="HB117" s="79"/>
      <c r="HC117" s="79"/>
      <c r="HD117" s="79"/>
      <c r="HE117" s="79"/>
      <c r="HF117" s="79"/>
      <c r="HG117" s="79"/>
      <c r="HH117" s="79"/>
      <c r="HI117" s="79"/>
      <c r="HJ117" s="79"/>
      <c r="HK117" s="79"/>
      <c r="HL117" s="79"/>
      <c r="HM117" s="79"/>
      <c r="HN117" s="79"/>
      <c r="HO117" s="79"/>
      <c r="HP117" s="79"/>
      <c r="HQ117" s="79"/>
      <c r="HR117" s="79"/>
      <c r="HS117" s="79"/>
      <c r="HT117" s="79"/>
      <c r="HU117" s="79"/>
      <c r="HV117" s="79"/>
      <c r="HW117" s="79"/>
      <c r="HX117" s="79"/>
      <c r="HY117" s="79"/>
      <c r="HZ117" s="79"/>
      <c r="IA117" s="79"/>
      <c r="IB117" s="79"/>
      <c r="IC117" s="79"/>
      <c r="ID117" s="79"/>
      <c r="IE117" s="79"/>
      <c r="IF117" s="79"/>
      <c r="IG117" s="79"/>
      <c r="IH117" s="79"/>
      <c r="II117" s="79"/>
      <c r="IJ117" s="79"/>
      <c r="IK117" s="79"/>
      <c r="IL117" s="79"/>
      <c r="IM117" s="79"/>
      <c r="IN117" s="79"/>
      <c r="IO117" s="79"/>
      <c r="IP117" s="79"/>
      <c r="IQ117" s="79"/>
      <c r="IR117" s="79"/>
      <c r="IS117" s="79"/>
      <c r="IT117" s="79"/>
      <c r="IU117" s="79"/>
      <c r="IV117" s="79"/>
      <c r="IW117" s="79"/>
      <c r="IX117" s="79"/>
      <c r="IY117" s="79"/>
      <c r="IZ117" s="79"/>
      <c r="JA117" s="79"/>
      <c r="JB117" s="79"/>
      <c r="JC117" s="79"/>
      <c r="JD117" s="79"/>
      <c r="JE117" s="79"/>
      <c r="JF117" s="79"/>
      <c r="JG117" s="79"/>
      <c r="JH117" s="79"/>
      <c r="JI117" s="79"/>
      <c r="JJ117" s="79"/>
      <c r="JK117" s="79"/>
      <c r="JL117" s="79"/>
      <c r="JM117" s="79"/>
      <c r="JN117" s="79"/>
      <c r="JO117" s="79"/>
      <c r="JP117" s="79"/>
      <c r="JQ117" s="79"/>
      <c r="JR117" s="79"/>
      <c r="JS117" s="79"/>
      <c r="JT117" s="79"/>
      <c r="JU117" s="79"/>
      <c r="JV117" s="79"/>
      <c r="JW117" s="79"/>
      <c r="JX117" s="79"/>
      <c r="JY117" s="79"/>
      <c r="JZ117" s="79"/>
      <c r="KA117" s="79"/>
      <c r="KB117" s="79"/>
      <c r="KC117" s="79"/>
      <c r="KD117" s="79"/>
      <c r="KE117" s="79"/>
      <c r="KF117" s="79"/>
      <c r="KG117" s="79"/>
      <c r="KH117" s="79"/>
      <c r="KI117" s="79"/>
      <c r="KJ117" s="79"/>
      <c r="KK117" s="79"/>
      <c r="KL117" s="79"/>
      <c r="KM117" s="79"/>
      <c r="KN117" s="79"/>
      <c r="KO117" s="79"/>
      <c r="KP117" s="79"/>
      <c r="KQ117" s="79"/>
      <c r="KR117" s="79"/>
      <c r="KS117" s="79"/>
      <c r="KT117" s="79"/>
      <c r="KU117" s="79"/>
      <c r="KV117" s="79"/>
      <c r="KW117" s="79"/>
      <c r="KX117" s="79"/>
      <c r="KY117" s="79"/>
      <c r="KZ117" s="79"/>
      <c r="LA117" s="79"/>
      <c r="LB117" s="79"/>
      <c r="LC117" s="79"/>
      <c r="LD117" s="79"/>
      <c r="LE117" s="79"/>
      <c r="LF117" s="79"/>
      <c r="LG117" s="79"/>
      <c r="LH117" s="79"/>
      <c r="LI117" s="79"/>
      <c r="LJ117" s="79"/>
      <c r="LK117" s="79"/>
      <c r="LL117" s="79"/>
      <c r="LM117" s="79"/>
      <c r="LN117" s="79"/>
      <c r="LO117" s="79"/>
      <c r="LP117" s="79"/>
      <c r="LQ117" s="79"/>
      <c r="LR117" s="79"/>
      <c r="LS117" s="79"/>
      <c r="LT117" s="79"/>
      <c r="LU117" s="79"/>
      <c r="LV117" s="79"/>
      <c r="LW117" s="79"/>
      <c r="LX117" s="79"/>
      <c r="LY117" s="79"/>
      <c r="LZ117" s="79"/>
      <c r="MA117" s="79"/>
      <c r="MB117" s="79"/>
      <c r="MC117" s="79"/>
      <c r="MD117" s="79"/>
      <c r="ME117" s="79"/>
      <c r="MF117" s="79"/>
      <c r="MG117" s="79"/>
      <c r="MH117" s="79"/>
      <c r="MI117" s="79"/>
      <c r="MJ117" s="79"/>
      <c r="MK117" s="79"/>
      <c r="ML117" s="79"/>
      <c r="MM117" s="79"/>
      <c r="MN117" s="79"/>
      <c r="MO117" s="79"/>
      <c r="MP117" s="79"/>
      <c r="MQ117" s="79"/>
      <c r="MR117" s="79"/>
      <c r="MS117" s="79"/>
      <c r="MT117" s="79"/>
      <c r="MU117" s="79"/>
      <c r="MV117" s="79"/>
      <c r="MW117" s="79"/>
      <c r="MX117" s="79"/>
      <c r="MY117" s="79"/>
      <c r="MZ117" s="79"/>
      <c r="NA117" s="79"/>
      <c r="NB117" s="79"/>
      <c r="NC117" s="79"/>
      <c r="ND117" s="79"/>
      <c r="NE117" s="79"/>
      <c r="NF117" s="79"/>
      <c r="NG117" s="79"/>
      <c r="NH117" s="79"/>
      <c r="NI117" s="79"/>
      <c r="NJ117" s="79"/>
      <c r="NK117" s="79"/>
      <c r="NL117" s="79"/>
      <c r="NM117" s="79"/>
      <c r="NN117" s="79"/>
      <c r="NO117" s="79"/>
      <c r="NP117" s="79"/>
      <c r="NQ117" s="79"/>
      <c r="NR117" s="79"/>
      <c r="NS117" s="79"/>
      <c r="NT117" s="79"/>
      <c r="NU117" s="79"/>
      <c r="NV117" s="79"/>
      <c r="NW117" s="79"/>
      <c r="NX117" s="79"/>
      <c r="NY117" s="79"/>
      <c r="NZ117" s="79"/>
      <c r="OA117" s="79"/>
      <c r="OB117" s="79"/>
      <c r="OC117" s="79"/>
      <c r="OD117" s="79"/>
      <c r="OE117" s="79"/>
      <c r="OF117" s="79"/>
      <c r="OG117" s="79"/>
      <c r="OH117" s="79"/>
      <c r="OI117" s="79"/>
      <c r="OJ117" s="79"/>
      <c r="OK117" s="79"/>
      <c r="OL117" s="79"/>
      <c r="OM117" s="79"/>
      <c r="ON117" s="79"/>
      <c r="OO117" s="79"/>
      <c r="OP117" s="79"/>
      <c r="OQ117" s="79"/>
      <c r="OR117" s="79"/>
      <c r="OS117" s="79"/>
      <c r="OT117" s="79"/>
      <c r="OU117" s="79"/>
      <c r="OV117" s="79"/>
      <c r="OW117" s="79"/>
      <c r="OX117" s="79"/>
      <c r="OY117" s="79"/>
      <c r="OZ117" s="79"/>
      <c r="PA117" s="79"/>
      <c r="PB117" s="79"/>
      <c r="PC117" s="79"/>
      <c r="PD117" s="79"/>
      <c r="PE117" s="79"/>
      <c r="PF117" s="79"/>
      <c r="PG117" s="79"/>
      <c r="PH117" s="79"/>
      <c r="PI117" s="79"/>
      <c r="PJ117" s="79"/>
      <c r="PK117" s="79"/>
      <c r="PL117" s="79"/>
      <c r="PM117" s="79"/>
      <c r="PN117" s="79"/>
      <c r="PO117" s="79"/>
      <c r="PP117" s="79"/>
      <c r="PQ117" s="79"/>
      <c r="PR117" s="79"/>
      <c r="PS117" s="79"/>
      <c r="PT117" s="79"/>
      <c r="PU117" s="79"/>
      <c r="PV117" s="79"/>
      <c r="PW117" s="79"/>
      <c r="PX117" s="79"/>
      <c r="PY117" s="79"/>
      <c r="PZ117" s="79"/>
      <c r="QA117" s="79"/>
      <c r="QB117" s="79"/>
      <c r="QC117" s="79"/>
      <c r="QD117" s="79"/>
      <c r="QE117" s="79"/>
      <c r="QF117" s="79"/>
      <c r="QG117" s="79"/>
      <c r="QH117" s="79"/>
      <c r="QI117" s="79"/>
      <c r="QJ117" s="79"/>
      <c r="QK117" s="79"/>
      <c r="QL117" s="79"/>
      <c r="QM117" s="79"/>
      <c r="QN117" s="79"/>
      <c r="QO117" s="79"/>
      <c r="QP117" s="79"/>
      <c r="QQ117" s="79"/>
      <c r="QR117" s="79"/>
      <c r="QS117" s="79"/>
      <c r="QT117" s="79"/>
      <c r="QU117" s="79"/>
      <c r="QV117" s="79"/>
      <c r="QW117" s="79"/>
      <c r="QX117" s="79"/>
      <c r="QY117" s="79"/>
      <c r="QZ117" s="79"/>
      <c r="RA117" s="79"/>
      <c r="RB117" s="79"/>
      <c r="RC117" s="79"/>
      <c r="RD117" s="79"/>
      <c r="RE117" s="79"/>
      <c r="RF117" s="79"/>
      <c r="RG117" s="79"/>
      <c r="RH117" s="79"/>
      <c r="RI117" s="79"/>
      <c r="RJ117" s="79"/>
      <c r="RK117" s="79"/>
      <c r="RL117" s="79"/>
      <c r="RM117" s="79"/>
      <c r="RN117" s="79"/>
      <c r="RO117" s="79"/>
      <c r="RP117" s="79"/>
      <c r="RQ117" s="79"/>
      <c r="RR117" s="79"/>
      <c r="RS117" s="79"/>
      <c r="RT117" s="79"/>
      <c r="RU117" s="79"/>
      <c r="RV117" s="79"/>
      <c r="RW117" s="79"/>
      <c r="RX117" s="79"/>
      <c r="RY117" s="79"/>
      <c r="RZ117" s="79"/>
      <c r="SA117" s="79"/>
      <c r="SB117" s="79"/>
      <c r="SC117" s="79"/>
      <c r="SD117" s="79"/>
      <c r="SE117" s="79"/>
      <c r="SF117" s="79"/>
      <c r="SG117" s="79"/>
      <c r="SH117" s="79"/>
      <c r="SI117" s="79"/>
      <c r="SJ117" s="79"/>
      <c r="SK117" s="79"/>
      <c r="SL117" s="79"/>
      <c r="SM117" s="79"/>
      <c r="SN117" s="79"/>
      <c r="SO117" s="79"/>
      <c r="SP117" s="79"/>
      <c r="SQ117" s="79"/>
      <c r="SR117" s="79"/>
      <c r="SS117" s="79"/>
      <c r="ST117" s="79"/>
      <c r="SU117" s="79"/>
      <c r="SV117" s="79"/>
      <c r="SW117" s="79"/>
      <c r="SX117" s="79"/>
      <c r="SY117" s="79"/>
      <c r="SZ117" s="79"/>
      <c r="TA117" s="79"/>
      <c r="TB117" s="79"/>
      <c r="TC117" s="79"/>
      <c r="TD117" s="79"/>
      <c r="TE117" s="79"/>
      <c r="TF117" s="79"/>
      <c r="TG117" s="79"/>
      <c r="TH117" s="79"/>
      <c r="TI117" s="79"/>
      <c r="TJ117" s="79"/>
      <c r="TK117" s="79"/>
      <c r="TL117" s="79"/>
      <c r="TM117" s="79"/>
      <c r="TN117" s="79"/>
      <c r="TO117" s="79"/>
      <c r="TP117" s="79"/>
      <c r="TQ117" s="79"/>
      <c r="TR117" s="79"/>
      <c r="TS117" s="79"/>
      <c r="TT117" s="79"/>
      <c r="TU117" s="79"/>
      <c r="TV117" s="79"/>
      <c r="TW117" s="79"/>
      <c r="TX117" s="79"/>
      <c r="TY117" s="79"/>
      <c r="TZ117" s="79"/>
      <c r="UA117" s="79"/>
      <c r="UB117" s="79"/>
      <c r="UC117" s="79"/>
      <c r="UD117" s="79"/>
      <c r="UE117" s="79"/>
      <c r="UF117" s="79"/>
      <c r="UG117" s="79"/>
      <c r="UH117" s="79"/>
      <c r="UI117" s="79"/>
      <c r="UJ117" s="79"/>
      <c r="UK117" s="79"/>
      <c r="UL117" s="79"/>
      <c r="UM117" s="79"/>
      <c r="UN117" s="79"/>
      <c r="UO117" s="79"/>
      <c r="UP117" s="79"/>
      <c r="UQ117" s="79"/>
      <c r="UR117" s="79"/>
      <c r="US117" s="79"/>
      <c r="UT117" s="79"/>
      <c r="UU117" s="79"/>
      <c r="UV117" s="79"/>
      <c r="UW117" s="79"/>
      <c r="UX117" s="79"/>
      <c r="UY117" s="79"/>
      <c r="UZ117" s="79"/>
      <c r="VA117" s="79"/>
      <c r="VB117" s="79"/>
      <c r="VC117" s="79"/>
      <c r="VD117" s="79"/>
      <c r="VE117" s="79"/>
      <c r="VF117" s="79"/>
      <c r="VG117" s="79"/>
      <c r="VH117" s="79"/>
      <c r="VI117" s="79"/>
      <c r="VJ117" s="79"/>
      <c r="VK117" s="79"/>
      <c r="VL117" s="79"/>
      <c r="VM117" s="79"/>
      <c r="VN117" s="79"/>
      <c r="VO117" s="79"/>
      <c r="VP117" s="79"/>
      <c r="VQ117" s="79"/>
      <c r="VR117" s="79"/>
      <c r="VS117" s="79"/>
      <c r="VT117" s="79"/>
      <c r="VU117" s="79"/>
      <c r="VV117" s="79"/>
      <c r="VW117" s="79"/>
      <c r="VX117" s="79"/>
      <c r="VY117" s="79"/>
      <c r="VZ117" s="79"/>
      <c r="WA117" s="79"/>
      <c r="WB117" s="79"/>
      <c r="WC117" s="79"/>
      <c r="WD117" s="79"/>
      <c r="WE117" s="79"/>
      <c r="WF117" s="79"/>
      <c r="WG117" s="79"/>
      <c r="WH117" s="79"/>
      <c r="WI117" s="79"/>
      <c r="WJ117" s="79"/>
      <c r="WK117" s="79"/>
      <c r="WL117" s="79"/>
      <c r="WM117" s="79"/>
      <c r="WN117" s="79"/>
      <c r="WO117" s="79"/>
      <c r="WP117" s="79"/>
      <c r="WQ117" s="79"/>
      <c r="WR117" s="79"/>
      <c r="WS117" s="79"/>
      <c r="WT117" s="79"/>
      <c r="WU117" s="79"/>
      <c r="WV117" s="79"/>
      <c r="WW117" s="79"/>
      <c r="WX117" s="79"/>
      <c r="WY117" s="79"/>
      <c r="WZ117" s="79"/>
      <c r="XA117" s="79"/>
      <c r="XB117" s="79"/>
      <c r="XC117" s="79"/>
      <c r="XD117" s="79"/>
      <c r="XE117" s="79"/>
      <c r="XF117" s="79"/>
      <c r="XG117" s="79"/>
      <c r="XH117" s="79"/>
      <c r="XI117" s="79"/>
      <c r="XJ117" s="79"/>
      <c r="XK117" s="79"/>
      <c r="XL117" s="79"/>
      <c r="XM117" s="79"/>
      <c r="XN117" s="79"/>
      <c r="XO117" s="79"/>
      <c r="XP117" s="79"/>
      <c r="XQ117" s="79"/>
      <c r="XR117" s="79"/>
      <c r="XS117" s="79"/>
      <c r="XT117" s="79"/>
      <c r="XU117" s="79"/>
      <c r="XV117" s="79"/>
      <c r="XW117" s="79"/>
      <c r="XX117" s="79"/>
      <c r="XY117" s="79"/>
      <c r="XZ117" s="79"/>
      <c r="YA117" s="79"/>
      <c r="YB117" s="79"/>
      <c r="YC117" s="79"/>
      <c r="YD117" s="79"/>
      <c r="YE117" s="79"/>
      <c r="YF117" s="79"/>
      <c r="YG117" s="79"/>
      <c r="YH117" s="79"/>
      <c r="YI117" s="79"/>
      <c r="YJ117" s="79"/>
      <c r="YK117" s="79"/>
      <c r="YL117" s="79"/>
      <c r="YM117" s="79"/>
      <c r="YN117" s="79"/>
      <c r="YO117" s="79"/>
      <c r="YP117" s="79"/>
      <c r="YQ117" s="79"/>
      <c r="YR117" s="79"/>
      <c r="YS117" s="79"/>
      <c r="YT117" s="79"/>
      <c r="YU117" s="79"/>
      <c r="YV117" s="79"/>
      <c r="YW117" s="79"/>
      <c r="YX117" s="79"/>
      <c r="YY117" s="79"/>
      <c r="YZ117" s="79"/>
      <c r="ZA117" s="79"/>
      <c r="ZB117" s="79"/>
      <c r="ZC117" s="79"/>
      <c r="ZD117" s="79"/>
      <c r="ZE117" s="79"/>
      <c r="ZF117" s="79"/>
      <c r="ZG117" s="79"/>
      <c r="ZH117" s="79"/>
      <c r="ZI117" s="79"/>
      <c r="ZJ117" s="79"/>
      <c r="ZK117" s="79"/>
      <c r="ZL117" s="79"/>
      <c r="ZM117" s="79"/>
      <c r="ZN117" s="79"/>
      <c r="ZO117" s="79"/>
      <c r="ZP117" s="79"/>
      <c r="ZQ117" s="79"/>
      <c r="ZR117" s="79"/>
      <c r="ZS117" s="79"/>
      <c r="ZT117" s="79"/>
      <c r="ZU117" s="79"/>
      <c r="ZV117" s="79"/>
      <c r="ZW117" s="79"/>
      <c r="ZX117" s="79"/>
      <c r="ZY117" s="79"/>
      <c r="ZZ117" s="79"/>
      <c r="AAA117" s="79"/>
      <c r="AAB117" s="79"/>
      <c r="AAC117" s="79"/>
      <c r="AAD117" s="79"/>
      <c r="AAE117" s="79"/>
      <c r="AAF117" s="79"/>
      <c r="AAG117" s="79"/>
      <c r="AAH117" s="79"/>
      <c r="AAI117" s="79"/>
      <c r="AAJ117" s="79"/>
      <c r="AAK117" s="79"/>
      <c r="AAL117" s="79"/>
      <c r="AAM117" s="79"/>
      <c r="AAN117" s="79"/>
      <c r="AAO117" s="79"/>
      <c r="AAP117" s="79"/>
      <c r="AAQ117" s="79"/>
      <c r="AAR117" s="79"/>
      <c r="AAS117" s="79"/>
      <c r="AAT117" s="79"/>
      <c r="AAU117" s="79"/>
      <c r="AAV117" s="79"/>
      <c r="AAW117" s="79"/>
      <c r="AAX117" s="79"/>
      <c r="AAY117" s="79"/>
      <c r="AAZ117" s="79"/>
      <c r="ABA117" s="79"/>
      <c r="ABB117" s="79"/>
      <c r="ABC117" s="79"/>
      <c r="ABD117" s="79"/>
      <c r="ABE117" s="79"/>
      <c r="ABF117" s="79"/>
      <c r="ABG117" s="79"/>
      <c r="ABH117" s="79"/>
      <c r="ABI117" s="79"/>
      <c r="ABJ117" s="79"/>
      <c r="ABK117" s="79"/>
      <c r="ABL117" s="79"/>
      <c r="ABM117" s="79"/>
      <c r="ABN117" s="79"/>
      <c r="ABO117" s="79"/>
      <c r="ABP117" s="79"/>
      <c r="ABQ117" s="79"/>
      <c r="ABR117" s="79"/>
      <c r="ABS117" s="79"/>
      <c r="ABT117" s="79"/>
      <c r="ABU117" s="79"/>
      <c r="ABV117" s="79"/>
      <c r="ABW117" s="79"/>
      <c r="ABX117" s="79"/>
      <c r="ABY117" s="79"/>
      <c r="ABZ117" s="79"/>
      <c r="ACA117" s="79"/>
      <c r="ACB117" s="79"/>
      <c r="ACC117" s="79"/>
      <c r="ACD117" s="79"/>
      <c r="ACE117" s="79"/>
      <c r="ACF117" s="79"/>
      <c r="ACG117" s="79"/>
      <c r="ACH117" s="79"/>
      <c r="ACI117" s="79"/>
      <c r="ACJ117" s="79"/>
      <c r="ACK117" s="79"/>
      <c r="ACL117" s="79"/>
      <c r="ACM117" s="79"/>
      <c r="ACN117" s="79"/>
      <c r="ACO117" s="79"/>
      <c r="ACP117" s="79"/>
      <c r="ACQ117" s="79"/>
      <c r="ACR117" s="79"/>
      <c r="ACS117" s="79"/>
      <c r="ACT117" s="79"/>
      <c r="ACU117" s="79"/>
      <c r="ACV117" s="79"/>
      <c r="ACW117" s="79"/>
      <c r="ACX117" s="79"/>
      <c r="ACY117" s="79"/>
      <c r="ACZ117" s="79"/>
      <c r="ADA117" s="79"/>
      <c r="ADB117" s="79"/>
      <c r="ADC117" s="79"/>
      <c r="ADD117" s="79"/>
      <c r="ADE117" s="79"/>
      <c r="ADF117" s="79"/>
      <c r="ADG117" s="79"/>
      <c r="ADH117" s="79"/>
      <c r="ADI117" s="79"/>
      <c r="ADJ117" s="79"/>
      <c r="ADK117" s="79"/>
      <c r="ADL117" s="79"/>
      <c r="ADM117" s="79"/>
      <c r="ADN117" s="79"/>
      <c r="ADO117" s="79"/>
      <c r="ADP117" s="79"/>
      <c r="ADQ117" s="79"/>
      <c r="ADR117" s="79"/>
      <c r="ADS117" s="79"/>
      <c r="ADT117" s="79"/>
      <c r="ADU117" s="79"/>
      <c r="ADV117" s="79"/>
      <c r="ADW117" s="79"/>
      <c r="ADX117" s="79"/>
      <c r="ADY117" s="79"/>
      <c r="ADZ117" s="79"/>
      <c r="AEA117" s="79"/>
      <c r="AEB117" s="79"/>
      <c r="AEC117" s="79"/>
      <c r="AED117" s="79"/>
      <c r="AEE117" s="79"/>
      <c r="AEF117" s="79"/>
      <c r="AEG117" s="79"/>
      <c r="AEH117" s="79"/>
      <c r="AEI117" s="79"/>
      <c r="AEJ117" s="79"/>
      <c r="AEK117" s="79"/>
      <c r="AEL117" s="79"/>
      <c r="AEM117" s="79"/>
      <c r="AEN117" s="79"/>
      <c r="AEO117" s="79"/>
      <c r="AEP117" s="79"/>
      <c r="AEQ117" s="79"/>
      <c r="AER117" s="79"/>
      <c r="AES117" s="79"/>
      <c r="AET117" s="79"/>
      <c r="AEU117" s="79"/>
      <c r="AEV117" s="79"/>
      <c r="AEW117" s="79"/>
      <c r="AEX117" s="79"/>
      <c r="AEY117" s="79"/>
      <c r="AEZ117" s="79"/>
      <c r="AFA117" s="79"/>
      <c r="AFB117" s="79"/>
      <c r="AFC117" s="79"/>
      <c r="AFD117" s="79"/>
      <c r="AFE117" s="79"/>
      <c r="AFF117" s="79"/>
      <c r="AFG117" s="79"/>
      <c r="AFH117" s="79"/>
      <c r="AFI117" s="79"/>
      <c r="AFJ117" s="79"/>
      <c r="AFK117" s="79"/>
      <c r="AFL117" s="79"/>
      <c r="AFM117" s="79"/>
      <c r="AFN117" s="79"/>
      <c r="AFO117" s="79"/>
      <c r="AFP117" s="79"/>
      <c r="AFQ117" s="79"/>
      <c r="AFR117" s="79"/>
      <c r="AFS117" s="79"/>
      <c r="AFT117" s="79"/>
      <c r="AFU117" s="79"/>
      <c r="AFV117" s="79"/>
      <c r="AFW117" s="79"/>
      <c r="AFX117" s="79"/>
      <c r="AFY117" s="79"/>
      <c r="AFZ117" s="79"/>
      <c r="AGA117" s="79"/>
      <c r="AGB117" s="79"/>
      <c r="AGC117" s="79"/>
      <c r="AGD117" s="79"/>
      <c r="AGE117" s="79"/>
      <c r="AGF117" s="79"/>
      <c r="AGG117" s="79"/>
      <c r="AGH117" s="79"/>
      <c r="AGI117" s="79"/>
      <c r="AGJ117" s="79"/>
      <c r="AGK117" s="79"/>
      <c r="AGL117" s="79"/>
      <c r="AGM117" s="79"/>
      <c r="AGN117" s="79"/>
      <c r="AGO117" s="79"/>
      <c r="AGP117" s="79"/>
      <c r="AGQ117" s="79"/>
      <c r="AGR117" s="79"/>
      <c r="AGS117" s="79"/>
      <c r="AGT117" s="79"/>
      <c r="AGU117" s="79"/>
      <c r="AGV117" s="79"/>
      <c r="AGW117" s="79"/>
      <c r="AGX117" s="79"/>
      <c r="AGY117" s="79"/>
      <c r="AGZ117" s="79"/>
      <c r="AHA117" s="79"/>
      <c r="AHB117" s="79"/>
      <c r="AHC117" s="79"/>
      <c r="AHD117" s="79"/>
      <c r="AHE117" s="79"/>
      <c r="AHF117" s="79"/>
      <c r="AHG117" s="79"/>
      <c r="AHH117" s="79"/>
      <c r="AHI117" s="79"/>
      <c r="AHJ117" s="79"/>
      <c r="AHK117" s="79"/>
      <c r="AHL117" s="79"/>
      <c r="AHM117" s="79"/>
      <c r="AHN117" s="79"/>
      <c r="AHO117" s="79"/>
      <c r="AHP117" s="79"/>
    </row>
    <row r="118" spans="1:900" s="56" customFormat="1" ht="31.75" customHeight="1" x14ac:dyDescent="0.75">
      <c r="A118" s="2148"/>
      <c r="B118" s="2147"/>
      <c r="C118" s="474">
        <v>15.5</v>
      </c>
      <c r="D118" s="400" t="s">
        <v>47</v>
      </c>
      <c r="E118" s="420" t="s">
        <v>25</v>
      </c>
      <c r="F118" s="420" t="s">
        <v>12</v>
      </c>
      <c r="G118" s="214">
        <f t="array" ref="G118">INDEX('Salary . staff rates'!$A$6:$C$28,MATCH(1,('Salary . staff rates'!$A$6:$A$28=E118)*('Salary . staff rates'!$B$6:$B$28=F118),0),3)</f>
        <v>75000</v>
      </c>
      <c r="H118" s="214">
        <f t="shared" si="99"/>
        <v>526.31578947368428</v>
      </c>
      <c r="I118" s="350" t="s">
        <v>0</v>
      </c>
      <c r="J118" s="351" t="s">
        <v>0</v>
      </c>
      <c r="K118" s="429">
        <v>1</v>
      </c>
      <c r="L118" s="352">
        <f t="shared" si="100"/>
        <v>526.31578947368428</v>
      </c>
      <c r="M118" s="382" t="s">
        <v>31</v>
      </c>
      <c r="N118" s="353">
        <f>IF(M118="Yes",L118*'Salary . staff rates'!$C$34,0)</f>
        <v>0</v>
      </c>
      <c r="O118" s="55"/>
      <c r="P118" s="1848">
        <v>1</v>
      </c>
      <c r="Q118" s="1848">
        <v>1</v>
      </c>
      <c r="R118" s="55"/>
      <c r="S118" s="55"/>
      <c r="T118" s="55"/>
      <c r="U118" s="55"/>
      <c r="V118" s="55"/>
      <c r="W118" s="156"/>
      <c r="X118" s="18"/>
      <c r="Y118" s="1848">
        <f t="shared" si="101"/>
        <v>526.31578947368428</v>
      </c>
      <c r="Z118" s="1848">
        <f t="shared" si="102"/>
        <v>0</v>
      </c>
      <c r="AA118" s="18"/>
      <c r="AB118" s="1848">
        <f t="shared" si="103"/>
        <v>526.31578947368428</v>
      </c>
      <c r="AC118" s="1848">
        <f t="shared" si="104"/>
        <v>0</v>
      </c>
      <c r="AD118" s="18"/>
      <c r="AE118" s="18"/>
      <c r="AF118" s="18"/>
      <c r="AG118" s="18"/>
      <c r="AH118" s="18"/>
      <c r="AI118" s="18"/>
      <c r="AJ118" s="18"/>
      <c r="AL118" s="221"/>
      <c r="AN118" s="1015">
        <f t="shared" si="105"/>
        <v>526.31578947368428</v>
      </c>
      <c r="AO118" s="1015">
        <f t="shared" si="106"/>
        <v>0</v>
      </c>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79"/>
      <c r="FN118" s="79"/>
      <c r="FO118" s="79"/>
      <c r="FP118" s="79"/>
      <c r="FQ118" s="79"/>
      <c r="FR118" s="79"/>
      <c r="FS118" s="79"/>
      <c r="FT118" s="79"/>
      <c r="FU118" s="79"/>
      <c r="FV118" s="79"/>
      <c r="FW118" s="79"/>
      <c r="FX118" s="79"/>
      <c r="FY118" s="79"/>
      <c r="FZ118" s="79"/>
      <c r="GA118" s="79"/>
      <c r="GB118" s="79"/>
      <c r="GC118" s="79"/>
      <c r="GD118" s="79"/>
      <c r="GE118" s="79"/>
      <c r="GF118" s="79"/>
      <c r="GG118" s="79"/>
      <c r="GH118" s="79"/>
      <c r="GI118" s="79"/>
      <c r="GJ118" s="79"/>
      <c r="GK118" s="79"/>
      <c r="GL118" s="79"/>
      <c r="GM118" s="79"/>
      <c r="GN118" s="79"/>
      <c r="GO118" s="79"/>
      <c r="GP118" s="79"/>
      <c r="GQ118" s="79"/>
      <c r="GR118" s="79"/>
      <c r="GS118" s="79"/>
      <c r="GT118" s="79"/>
      <c r="GU118" s="79"/>
      <c r="GV118" s="79"/>
      <c r="GW118" s="79"/>
      <c r="GX118" s="79"/>
      <c r="GY118" s="79"/>
      <c r="GZ118" s="79"/>
      <c r="HA118" s="79"/>
      <c r="HB118" s="79"/>
      <c r="HC118" s="79"/>
      <c r="HD118" s="79"/>
      <c r="HE118" s="79"/>
      <c r="HF118" s="79"/>
      <c r="HG118" s="79"/>
      <c r="HH118" s="79"/>
      <c r="HI118" s="79"/>
      <c r="HJ118" s="79"/>
      <c r="HK118" s="79"/>
      <c r="HL118" s="79"/>
      <c r="HM118" s="79"/>
      <c r="HN118" s="79"/>
      <c r="HO118" s="79"/>
      <c r="HP118" s="79"/>
      <c r="HQ118" s="79"/>
      <c r="HR118" s="79"/>
      <c r="HS118" s="79"/>
      <c r="HT118" s="79"/>
      <c r="HU118" s="79"/>
      <c r="HV118" s="79"/>
      <c r="HW118" s="79"/>
      <c r="HX118" s="79"/>
      <c r="HY118" s="79"/>
      <c r="HZ118" s="79"/>
      <c r="IA118" s="79"/>
      <c r="IB118" s="79"/>
      <c r="IC118" s="79"/>
      <c r="ID118" s="79"/>
      <c r="IE118" s="79"/>
      <c r="IF118" s="79"/>
      <c r="IG118" s="79"/>
      <c r="IH118" s="79"/>
      <c r="II118" s="79"/>
      <c r="IJ118" s="79"/>
      <c r="IK118" s="79"/>
      <c r="IL118" s="79"/>
      <c r="IM118" s="79"/>
      <c r="IN118" s="79"/>
      <c r="IO118" s="79"/>
      <c r="IP118" s="79"/>
      <c r="IQ118" s="79"/>
      <c r="IR118" s="79"/>
      <c r="IS118" s="79"/>
      <c r="IT118" s="79"/>
      <c r="IU118" s="79"/>
      <c r="IV118" s="79"/>
      <c r="IW118" s="79"/>
      <c r="IX118" s="79"/>
      <c r="IY118" s="79"/>
      <c r="IZ118" s="79"/>
      <c r="JA118" s="79"/>
      <c r="JB118" s="79"/>
      <c r="JC118" s="79"/>
      <c r="JD118" s="79"/>
      <c r="JE118" s="79"/>
      <c r="JF118" s="79"/>
      <c r="JG118" s="79"/>
      <c r="JH118" s="79"/>
      <c r="JI118" s="79"/>
      <c r="JJ118" s="79"/>
      <c r="JK118" s="79"/>
      <c r="JL118" s="79"/>
      <c r="JM118" s="79"/>
      <c r="JN118" s="79"/>
      <c r="JO118" s="79"/>
      <c r="JP118" s="79"/>
      <c r="JQ118" s="79"/>
      <c r="JR118" s="79"/>
      <c r="JS118" s="79"/>
      <c r="JT118" s="79"/>
      <c r="JU118" s="79"/>
      <c r="JV118" s="79"/>
      <c r="JW118" s="79"/>
      <c r="JX118" s="79"/>
      <c r="JY118" s="79"/>
      <c r="JZ118" s="79"/>
      <c r="KA118" s="79"/>
      <c r="KB118" s="79"/>
      <c r="KC118" s="79"/>
      <c r="KD118" s="79"/>
      <c r="KE118" s="79"/>
      <c r="KF118" s="79"/>
      <c r="KG118" s="79"/>
      <c r="KH118" s="79"/>
      <c r="KI118" s="79"/>
      <c r="KJ118" s="79"/>
      <c r="KK118" s="79"/>
      <c r="KL118" s="79"/>
      <c r="KM118" s="79"/>
      <c r="KN118" s="79"/>
      <c r="KO118" s="79"/>
      <c r="KP118" s="79"/>
      <c r="KQ118" s="79"/>
      <c r="KR118" s="79"/>
      <c r="KS118" s="79"/>
      <c r="KT118" s="79"/>
      <c r="KU118" s="79"/>
      <c r="KV118" s="79"/>
      <c r="KW118" s="79"/>
      <c r="KX118" s="79"/>
      <c r="KY118" s="79"/>
      <c r="KZ118" s="79"/>
      <c r="LA118" s="79"/>
      <c r="LB118" s="79"/>
      <c r="LC118" s="79"/>
      <c r="LD118" s="79"/>
      <c r="LE118" s="79"/>
      <c r="LF118" s="79"/>
      <c r="LG118" s="79"/>
      <c r="LH118" s="79"/>
      <c r="LI118" s="79"/>
      <c r="LJ118" s="79"/>
      <c r="LK118" s="79"/>
      <c r="LL118" s="79"/>
      <c r="LM118" s="79"/>
      <c r="LN118" s="79"/>
      <c r="LO118" s="79"/>
      <c r="LP118" s="79"/>
      <c r="LQ118" s="79"/>
      <c r="LR118" s="79"/>
      <c r="LS118" s="79"/>
      <c r="LT118" s="79"/>
      <c r="LU118" s="79"/>
      <c r="LV118" s="79"/>
      <c r="LW118" s="79"/>
      <c r="LX118" s="79"/>
      <c r="LY118" s="79"/>
      <c r="LZ118" s="79"/>
      <c r="MA118" s="79"/>
      <c r="MB118" s="79"/>
      <c r="MC118" s="79"/>
      <c r="MD118" s="79"/>
      <c r="ME118" s="79"/>
      <c r="MF118" s="79"/>
      <c r="MG118" s="79"/>
      <c r="MH118" s="79"/>
      <c r="MI118" s="79"/>
      <c r="MJ118" s="79"/>
      <c r="MK118" s="79"/>
      <c r="ML118" s="79"/>
      <c r="MM118" s="79"/>
      <c r="MN118" s="79"/>
      <c r="MO118" s="79"/>
      <c r="MP118" s="79"/>
      <c r="MQ118" s="79"/>
      <c r="MR118" s="79"/>
      <c r="MS118" s="79"/>
      <c r="MT118" s="79"/>
      <c r="MU118" s="79"/>
      <c r="MV118" s="79"/>
      <c r="MW118" s="79"/>
      <c r="MX118" s="79"/>
      <c r="MY118" s="79"/>
      <c r="MZ118" s="79"/>
      <c r="NA118" s="79"/>
      <c r="NB118" s="79"/>
      <c r="NC118" s="79"/>
      <c r="ND118" s="79"/>
      <c r="NE118" s="79"/>
      <c r="NF118" s="79"/>
      <c r="NG118" s="79"/>
      <c r="NH118" s="79"/>
      <c r="NI118" s="79"/>
      <c r="NJ118" s="79"/>
      <c r="NK118" s="79"/>
      <c r="NL118" s="79"/>
      <c r="NM118" s="79"/>
      <c r="NN118" s="79"/>
      <c r="NO118" s="79"/>
      <c r="NP118" s="79"/>
      <c r="NQ118" s="79"/>
      <c r="NR118" s="79"/>
      <c r="NS118" s="79"/>
      <c r="NT118" s="79"/>
      <c r="NU118" s="79"/>
      <c r="NV118" s="79"/>
      <c r="NW118" s="79"/>
      <c r="NX118" s="79"/>
      <c r="NY118" s="79"/>
      <c r="NZ118" s="79"/>
      <c r="OA118" s="79"/>
      <c r="OB118" s="79"/>
      <c r="OC118" s="79"/>
      <c r="OD118" s="79"/>
      <c r="OE118" s="79"/>
      <c r="OF118" s="79"/>
      <c r="OG118" s="79"/>
      <c r="OH118" s="79"/>
      <c r="OI118" s="79"/>
      <c r="OJ118" s="79"/>
      <c r="OK118" s="79"/>
      <c r="OL118" s="79"/>
      <c r="OM118" s="79"/>
      <c r="ON118" s="79"/>
      <c r="OO118" s="79"/>
      <c r="OP118" s="79"/>
      <c r="OQ118" s="79"/>
      <c r="OR118" s="79"/>
      <c r="OS118" s="79"/>
      <c r="OT118" s="79"/>
      <c r="OU118" s="79"/>
      <c r="OV118" s="79"/>
      <c r="OW118" s="79"/>
      <c r="OX118" s="79"/>
      <c r="OY118" s="79"/>
      <c r="OZ118" s="79"/>
      <c r="PA118" s="79"/>
      <c r="PB118" s="79"/>
      <c r="PC118" s="79"/>
      <c r="PD118" s="79"/>
      <c r="PE118" s="79"/>
      <c r="PF118" s="79"/>
      <c r="PG118" s="79"/>
      <c r="PH118" s="79"/>
      <c r="PI118" s="79"/>
      <c r="PJ118" s="79"/>
      <c r="PK118" s="79"/>
      <c r="PL118" s="79"/>
      <c r="PM118" s="79"/>
      <c r="PN118" s="79"/>
      <c r="PO118" s="79"/>
      <c r="PP118" s="79"/>
      <c r="PQ118" s="79"/>
      <c r="PR118" s="79"/>
      <c r="PS118" s="79"/>
      <c r="PT118" s="79"/>
      <c r="PU118" s="79"/>
      <c r="PV118" s="79"/>
      <c r="PW118" s="79"/>
      <c r="PX118" s="79"/>
      <c r="PY118" s="79"/>
      <c r="PZ118" s="79"/>
      <c r="QA118" s="79"/>
      <c r="QB118" s="79"/>
      <c r="QC118" s="79"/>
      <c r="QD118" s="79"/>
      <c r="QE118" s="79"/>
      <c r="QF118" s="79"/>
      <c r="QG118" s="79"/>
      <c r="QH118" s="79"/>
      <c r="QI118" s="79"/>
      <c r="QJ118" s="79"/>
      <c r="QK118" s="79"/>
      <c r="QL118" s="79"/>
      <c r="QM118" s="79"/>
      <c r="QN118" s="79"/>
      <c r="QO118" s="79"/>
      <c r="QP118" s="79"/>
      <c r="QQ118" s="79"/>
      <c r="QR118" s="79"/>
      <c r="QS118" s="79"/>
      <c r="QT118" s="79"/>
      <c r="QU118" s="79"/>
      <c r="QV118" s="79"/>
      <c r="QW118" s="79"/>
      <c r="QX118" s="79"/>
      <c r="QY118" s="79"/>
      <c r="QZ118" s="79"/>
      <c r="RA118" s="79"/>
      <c r="RB118" s="79"/>
      <c r="RC118" s="79"/>
      <c r="RD118" s="79"/>
      <c r="RE118" s="79"/>
      <c r="RF118" s="79"/>
      <c r="RG118" s="79"/>
      <c r="RH118" s="79"/>
      <c r="RI118" s="79"/>
      <c r="RJ118" s="79"/>
      <c r="RK118" s="79"/>
      <c r="RL118" s="79"/>
      <c r="RM118" s="79"/>
      <c r="RN118" s="79"/>
      <c r="RO118" s="79"/>
      <c r="RP118" s="79"/>
      <c r="RQ118" s="79"/>
      <c r="RR118" s="79"/>
      <c r="RS118" s="79"/>
      <c r="RT118" s="79"/>
      <c r="RU118" s="79"/>
      <c r="RV118" s="79"/>
      <c r="RW118" s="79"/>
      <c r="RX118" s="79"/>
      <c r="RY118" s="79"/>
      <c r="RZ118" s="79"/>
      <c r="SA118" s="79"/>
      <c r="SB118" s="79"/>
      <c r="SC118" s="79"/>
      <c r="SD118" s="79"/>
      <c r="SE118" s="79"/>
      <c r="SF118" s="79"/>
      <c r="SG118" s="79"/>
      <c r="SH118" s="79"/>
      <c r="SI118" s="79"/>
      <c r="SJ118" s="79"/>
      <c r="SK118" s="79"/>
      <c r="SL118" s="79"/>
      <c r="SM118" s="79"/>
      <c r="SN118" s="79"/>
      <c r="SO118" s="79"/>
      <c r="SP118" s="79"/>
      <c r="SQ118" s="79"/>
      <c r="SR118" s="79"/>
      <c r="SS118" s="79"/>
      <c r="ST118" s="79"/>
      <c r="SU118" s="79"/>
      <c r="SV118" s="79"/>
      <c r="SW118" s="79"/>
      <c r="SX118" s="79"/>
      <c r="SY118" s="79"/>
      <c r="SZ118" s="79"/>
      <c r="TA118" s="79"/>
      <c r="TB118" s="79"/>
      <c r="TC118" s="79"/>
      <c r="TD118" s="79"/>
      <c r="TE118" s="79"/>
      <c r="TF118" s="79"/>
      <c r="TG118" s="79"/>
      <c r="TH118" s="79"/>
      <c r="TI118" s="79"/>
      <c r="TJ118" s="79"/>
      <c r="TK118" s="79"/>
      <c r="TL118" s="79"/>
      <c r="TM118" s="79"/>
      <c r="TN118" s="79"/>
      <c r="TO118" s="79"/>
      <c r="TP118" s="79"/>
      <c r="TQ118" s="79"/>
      <c r="TR118" s="79"/>
      <c r="TS118" s="79"/>
      <c r="TT118" s="79"/>
      <c r="TU118" s="79"/>
      <c r="TV118" s="79"/>
      <c r="TW118" s="79"/>
      <c r="TX118" s="79"/>
      <c r="TY118" s="79"/>
      <c r="TZ118" s="79"/>
      <c r="UA118" s="79"/>
      <c r="UB118" s="79"/>
      <c r="UC118" s="79"/>
      <c r="UD118" s="79"/>
      <c r="UE118" s="79"/>
      <c r="UF118" s="79"/>
      <c r="UG118" s="79"/>
      <c r="UH118" s="79"/>
      <c r="UI118" s="79"/>
      <c r="UJ118" s="79"/>
      <c r="UK118" s="79"/>
      <c r="UL118" s="79"/>
      <c r="UM118" s="79"/>
      <c r="UN118" s="79"/>
      <c r="UO118" s="79"/>
      <c r="UP118" s="79"/>
      <c r="UQ118" s="79"/>
      <c r="UR118" s="79"/>
      <c r="US118" s="79"/>
      <c r="UT118" s="79"/>
      <c r="UU118" s="79"/>
      <c r="UV118" s="79"/>
      <c r="UW118" s="79"/>
      <c r="UX118" s="79"/>
      <c r="UY118" s="79"/>
      <c r="UZ118" s="79"/>
      <c r="VA118" s="79"/>
      <c r="VB118" s="79"/>
      <c r="VC118" s="79"/>
      <c r="VD118" s="79"/>
      <c r="VE118" s="79"/>
      <c r="VF118" s="79"/>
      <c r="VG118" s="79"/>
      <c r="VH118" s="79"/>
      <c r="VI118" s="79"/>
      <c r="VJ118" s="79"/>
      <c r="VK118" s="79"/>
      <c r="VL118" s="79"/>
      <c r="VM118" s="79"/>
      <c r="VN118" s="79"/>
      <c r="VO118" s="79"/>
      <c r="VP118" s="79"/>
      <c r="VQ118" s="79"/>
      <c r="VR118" s="79"/>
      <c r="VS118" s="79"/>
      <c r="VT118" s="79"/>
      <c r="VU118" s="79"/>
      <c r="VV118" s="79"/>
      <c r="VW118" s="79"/>
      <c r="VX118" s="79"/>
      <c r="VY118" s="79"/>
      <c r="VZ118" s="79"/>
      <c r="WA118" s="79"/>
      <c r="WB118" s="79"/>
      <c r="WC118" s="79"/>
      <c r="WD118" s="79"/>
      <c r="WE118" s="79"/>
      <c r="WF118" s="79"/>
      <c r="WG118" s="79"/>
      <c r="WH118" s="79"/>
      <c r="WI118" s="79"/>
      <c r="WJ118" s="79"/>
      <c r="WK118" s="79"/>
      <c r="WL118" s="79"/>
      <c r="WM118" s="79"/>
      <c r="WN118" s="79"/>
      <c r="WO118" s="79"/>
      <c r="WP118" s="79"/>
      <c r="WQ118" s="79"/>
      <c r="WR118" s="79"/>
      <c r="WS118" s="79"/>
      <c r="WT118" s="79"/>
      <c r="WU118" s="79"/>
      <c r="WV118" s="79"/>
      <c r="WW118" s="79"/>
      <c r="WX118" s="79"/>
      <c r="WY118" s="79"/>
      <c r="WZ118" s="79"/>
      <c r="XA118" s="79"/>
      <c r="XB118" s="79"/>
      <c r="XC118" s="79"/>
      <c r="XD118" s="79"/>
      <c r="XE118" s="79"/>
      <c r="XF118" s="79"/>
      <c r="XG118" s="79"/>
      <c r="XH118" s="79"/>
      <c r="XI118" s="79"/>
      <c r="XJ118" s="79"/>
      <c r="XK118" s="79"/>
      <c r="XL118" s="79"/>
      <c r="XM118" s="79"/>
      <c r="XN118" s="79"/>
      <c r="XO118" s="79"/>
      <c r="XP118" s="79"/>
      <c r="XQ118" s="79"/>
      <c r="XR118" s="79"/>
      <c r="XS118" s="79"/>
      <c r="XT118" s="79"/>
      <c r="XU118" s="79"/>
      <c r="XV118" s="79"/>
      <c r="XW118" s="79"/>
      <c r="XX118" s="79"/>
      <c r="XY118" s="79"/>
      <c r="XZ118" s="79"/>
      <c r="YA118" s="79"/>
      <c r="YB118" s="79"/>
      <c r="YC118" s="79"/>
      <c r="YD118" s="79"/>
      <c r="YE118" s="79"/>
      <c r="YF118" s="79"/>
      <c r="YG118" s="79"/>
      <c r="YH118" s="79"/>
      <c r="YI118" s="79"/>
      <c r="YJ118" s="79"/>
      <c r="YK118" s="79"/>
      <c r="YL118" s="79"/>
      <c r="YM118" s="79"/>
      <c r="YN118" s="79"/>
      <c r="YO118" s="79"/>
      <c r="YP118" s="79"/>
      <c r="YQ118" s="79"/>
      <c r="YR118" s="79"/>
      <c r="YS118" s="79"/>
      <c r="YT118" s="79"/>
      <c r="YU118" s="79"/>
      <c r="YV118" s="79"/>
      <c r="YW118" s="79"/>
      <c r="YX118" s="79"/>
      <c r="YY118" s="79"/>
      <c r="YZ118" s="79"/>
      <c r="ZA118" s="79"/>
      <c r="ZB118" s="79"/>
      <c r="ZC118" s="79"/>
      <c r="ZD118" s="79"/>
      <c r="ZE118" s="79"/>
      <c r="ZF118" s="79"/>
      <c r="ZG118" s="79"/>
      <c r="ZH118" s="79"/>
      <c r="ZI118" s="79"/>
      <c r="ZJ118" s="79"/>
      <c r="ZK118" s="79"/>
      <c r="ZL118" s="79"/>
      <c r="ZM118" s="79"/>
      <c r="ZN118" s="79"/>
      <c r="ZO118" s="79"/>
      <c r="ZP118" s="79"/>
      <c r="ZQ118" s="79"/>
      <c r="ZR118" s="79"/>
      <c r="ZS118" s="79"/>
      <c r="ZT118" s="79"/>
      <c r="ZU118" s="79"/>
      <c r="ZV118" s="79"/>
      <c r="ZW118" s="79"/>
      <c r="ZX118" s="79"/>
      <c r="ZY118" s="79"/>
      <c r="ZZ118" s="79"/>
      <c r="AAA118" s="79"/>
      <c r="AAB118" s="79"/>
      <c r="AAC118" s="79"/>
      <c r="AAD118" s="79"/>
      <c r="AAE118" s="79"/>
      <c r="AAF118" s="79"/>
      <c r="AAG118" s="79"/>
      <c r="AAH118" s="79"/>
      <c r="AAI118" s="79"/>
      <c r="AAJ118" s="79"/>
      <c r="AAK118" s="79"/>
      <c r="AAL118" s="79"/>
      <c r="AAM118" s="79"/>
      <c r="AAN118" s="79"/>
      <c r="AAO118" s="79"/>
      <c r="AAP118" s="79"/>
      <c r="AAQ118" s="79"/>
      <c r="AAR118" s="79"/>
      <c r="AAS118" s="79"/>
      <c r="AAT118" s="79"/>
      <c r="AAU118" s="79"/>
      <c r="AAV118" s="79"/>
      <c r="AAW118" s="79"/>
      <c r="AAX118" s="79"/>
      <c r="AAY118" s="79"/>
      <c r="AAZ118" s="79"/>
      <c r="ABA118" s="79"/>
      <c r="ABB118" s="79"/>
      <c r="ABC118" s="79"/>
      <c r="ABD118" s="79"/>
      <c r="ABE118" s="79"/>
      <c r="ABF118" s="79"/>
      <c r="ABG118" s="79"/>
      <c r="ABH118" s="79"/>
      <c r="ABI118" s="79"/>
      <c r="ABJ118" s="79"/>
      <c r="ABK118" s="79"/>
      <c r="ABL118" s="79"/>
      <c r="ABM118" s="79"/>
      <c r="ABN118" s="79"/>
      <c r="ABO118" s="79"/>
      <c r="ABP118" s="79"/>
      <c r="ABQ118" s="79"/>
      <c r="ABR118" s="79"/>
      <c r="ABS118" s="79"/>
      <c r="ABT118" s="79"/>
      <c r="ABU118" s="79"/>
      <c r="ABV118" s="79"/>
      <c r="ABW118" s="79"/>
      <c r="ABX118" s="79"/>
      <c r="ABY118" s="79"/>
      <c r="ABZ118" s="79"/>
      <c r="ACA118" s="79"/>
      <c r="ACB118" s="79"/>
      <c r="ACC118" s="79"/>
      <c r="ACD118" s="79"/>
      <c r="ACE118" s="79"/>
      <c r="ACF118" s="79"/>
      <c r="ACG118" s="79"/>
      <c r="ACH118" s="79"/>
      <c r="ACI118" s="79"/>
      <c r="ACJ118" s="79"/>
      <c r="ACK118" s="79"/>
      <c r="ACL118" s="79"/>
      <c r="ACM118" s="79"/>
      <c r="ACN118" s="79"/>
      <c r="ACO118" s="79"/>
      <c r="ACP118" s="79"/>
      <c r="ACQ118" s="79"/>
      <c r="ACR118" s="79"/>
      <c r="ACS118" s="79"/>
      <c r="ACT118" s="79"/>
      <c r="ACU118" s="79"/>
      <c r="ACV118" s="79"/>
      <c r="ACW118" s="79"/>
      <c r="ACX118" s="79"/>
      <c r="ACY118" s="79"/>
      <c r="ACZ118" s="79"/>
      <c r="ADA118" s="79"/>
      <c r="ADB118" s="79"/>
      <c r="ADC118" s="79"/>
      <c r="ADD118" s="79"/>
      <c r="ADE118" s="79"/>
      <c r="ADF118" s="79"/>
      <c r="ADG118" s="79"/>
      <c r="ADH118" s="79"/>
      <c r="ADI118" s="79"/>
      <c r="ADJ118" s="79"/>
      <c r="ADK118" s="79"/>
      <c r="ADL118" s="79"/>
      <c r="ADM118" s="79"/>
      <c r="ADN118" s="79"/>
      <c r="ADO118" s="79"/>
      <c r="ADP118" s="79"/>
      <c r="ADQ118" s="79"/>
      <c r="ADR118" s="79"/>
      <c r="ADS118" s="79"/>
      <c r="ADT118" s="79"/>
      <c r="ADU118" s="79"/>
      <c r="ADV118" s="79"/>
      <c r="ADW118" s="79"/>
      <c r="ADX118" s="79"/>
      <c r="ADY118" s="79"/>
      <c r="ADZ118" s="79"/>
      <c r="AEA118" s="79"/>
      <c r="AEB118" s="79"/>
      <c r="AEC118" s="79"/>
      <c r="AED118" s="79"/>
      <c r="AEE118" s="79"/>
      <c r="AEF118" s="79"/>
      <c r="AEG118" s="79"/>
      <c r="AEH118" s="79"/>
      <c r="AEI118" s="79"/>
      <c r="AEJ118" s="79"/>
      <c r="AEK118" s="79"/>
      <c r="AEL118" s="79"/>
      <c r="AEM118" s="79"/>
      <c r="AEN118" s="79"/>
      <c r="AEO118" s="79"/>
      <c r="AEP118" s="79"/>
      <c r="AEQ118" s="79"/>
      <c r="AER118" s="79"/>
      <c r="AES118" s="79"/>
      <c r="AET118" s="79"/>
      <c r="AEU118" s="79"/>
      <c r="AEV118" s="79"/>
      <c r="AEW118" s="79"/>
      <c r="AEX118" s="79"/>
      <c r="AEY118" s="79"/>
      <c r="AEZ118" s="79"/>
      <c r="AFA118" s="79"/>
      <c r="AFB118" s="79"/>
      <c r="AFC118" s="79"/>
      <c r="AFD118" s="79"/>
      <c r="AFE118" s="79"/>
      <c r="AFF118" s="79"/>
      <c r="AFG118" s="79"/>
      <c r="AFH118" s="79"/>
      <c r="AFI118" s="79"/>
      <c r="AFJ118" s="79"/>
      <c r="AFK118" s="79"/>
      <c r="AFL118" s="79"/>
      <c r="AFM118" s="79"/>
      <c r="AFN118" s="79"/>
      <c r="AFO118" s="79"/>
      <c r="AFP118" s="79"/>
      <c r="AFQ118" s="79"/>
      <c r="AFR118" s="79"/>
      <c r="AFS118" s="79"/>
      <c r="AFT118" s="79"/>
      <c r="AFU118" s="79"/>
      <c r="AFV118" s="79"/>
      <c r="AFW118" s="79"/>
      <c r="AFX118" s="79"/>
      <c r="AFY118" s="79"/>
      <c r="AFZ118" s="79"/>
      <c r="AGA118" s="79"/>
      <c r="AGB118" s="79"/>
      <c r="AGC118" s="79"/>
      <c r="AGD118" s="79"/>
      <c r="AGE118" s="79"/>
      <c r="AGF118" s="79"/>
      <c r="AGG118" s="79"/>
      <c r="AGH118" s="79"/>
      <c r="AGI118" s="79"/>
      <c r="AGJ118" s="79"/>
      <c r="AGK118" s="79"/>
      <c r="AGL118" s="79"/>
      <c r="AGM118" s="79"/>
      <c r="AGN118" s="79"/>
      <c r="AGO118" s="79"/>
      <c r="AGP118" s="79"/>
      <c r="AGQ118" s="79"/>
      <c r="AGR118" s="79"/>
      <c r="AGS118" s="79"/>
      <c r="AGT118" s="79"/>
      <c r="AGU118" s="79"/>
      <c r="AGV118" s="79"/>
      <c r="AGW118" s="79"/>
      <c r="AGX118" s="79"/>
      <c r="AGY118" s="79"/>
      <c r="AGZ118" s="79"/>
      <c r="AHA118" s="79"/>
      <c r="AHB118" s="79"/>
      <c r="AHC118" s="79"/>
      <c r="AHD118" s="79"/>
      <c r="AHE118" s="79"/>
      <c r="AHF118" s="79"/>
      <c r="AHG118" s="79"/>
      <c r="AHH118" s="79"/>
      <c r="AHI118" s="79"/>
      <c r="AHJ118" s="79"/>
      <c r="AHK118" s="79"/>
      <c r="AHL118" s="79"/>
      <c r="AHM118" s="79"/>
      <c r="AHN118" s="79"/>
      <c r="AHO118" s="79"/>
      <c r="AHP118" s="79"/>
    </row>
    <row r="119" spans="1:900" s="923" customFormat="1" ht="31.75" customHeight="1" x14ac:dyDescent="0.75">
      <c r="A119" s="980"/>
      <c r="B119" s="938" t="s">
        <v>359</v>
      </c>
      <c r="C119" s="389" t="s">
        <v>296</v>
      </c>
      <c r="D119" s="389" t="s">
        <v>37</v>
      </c>
      <c r="E119" s="389" t="s">
        <v>23</v>
      </c>
      <c r="F119" s="389" t="s">
        <v>297</v>
      </c>
      <c r="G119" s="248">
        <f t="array" ref="G119">INDEX('Salary . staff rates'!$A$6:$C$28,MATCH(1,('Salary . staff rates'!$A$6:$A$28=E119)*('Salary . staff rates'!$B$6:$B$28=F119),0),3)</f>
        <v>65000</v>
      </c>
      <c r="H119" s="248">
        <f t="shared" si="99"/>
        <v>456.14035087719299</v>
      </c>
      <c r="I119" s="390" t="s">
        <v>0</v>
      </c>
      <c r="J119" s="391" t="s">
        <v>0</v>
      </c>
      <c r="K119" s="393">
        <v>2</v>
      </c>
      <c r="L119" s="1781">
        <f t="shared" si="100"/>
        <v>912.28070175438597</v>
      </c>
      <c r="M119" s="393" t="s">
        <v>31</v>
      </c>
      <c r="N119" s="1782">
        <f>IF(M119="Yes",L119*'Salary . staff rates'!$C$34,0)</f>
        <v>0</v>
      </c>
      <c r="O119" s="895"/>
      <c r="P119" s="1849">
        <v>1</v>
      </c>
      <c r="Q119" s="1849">
        <v>1</v>
      </c>
      <c r="R119" s="895"/>
      <c r="S119" s="895"/>
      <c r="T119" s="895"/>
      <c r="U119" s="895"/>
      <c r="V119" s="895"/>
      <c r="W119" s="938">
        <v>1</v>
      </c>
      <c r="X119" s="1869"/>
      <c r="Y119" s="1849">
        <f t="shared" si="101"/>
        <v>912.28070175438597</v>
      </c>
      <c r="Z119" s="1849">
        <f t="shared" si="102"/>
        <v>0</v>
      </c>
      <c r="AA119" s="1869"/>
      <c r="AB119" s="1849">
        <f t="shared" si="103"/>
        <v>912.28070175438597</v>
      </c>
      <c r="AC119" s="1849">
        <f t="shared" si="104"/>
        <v>0</v>
      </c>
      <c r="AD119" s="1869"/>
      <c r="AE119" s="1869"/>
      <c r="AF119" s="1869"/>
      <c r="AG119" s="1869"/>
      <c r="AH119" s="1869"/>
      <c r="AI119" s="1869"/>
      <c r="AJ119" s="1869"/>
      <c r="AK119" s="113"/>
      <c r="AL119" s="924"/>
      <c r="AN119" s="1017">
        <f t="shared" si="105"/>
        <v>0</v>
      </c>
      <c r="AO119" s="1017">
        <f t="shared" si="106"/>
        <v>0</v>
      </c>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84"/>
      <c r="HP119" s="84"/>
      <c r="HQ119" s="84"/>
      <c r="HR119" s="84"/>
      <c r="HS119" s="84"/>
      <c r="HT119" s="84"/>
      <c r="HU119" s="84"/>
      <c r="HV119" s="84"/>
      <c r="HW119" s="84"/>
      <c r="HX119" s="84"/>
      <c r="HY119" s="84"/>
      <c r="HZ119" s="84"/>
      <c r="IA119" s="84"/>
      <c r="IB119" s="84"/>
      <c r="IC119" s="84"/>
      <c r="ID119" s="84"/>
      <c r="IE119" s="84"/>
      <c r="IF119" s="84"/>
      <c r="IG119" s="84"/>
      <c r="IH119" s="84"/>
      <c r="II119" s="84"/>
      <c r="IJ119" s="84"/>
      <c r="IK119" s="84"/>
      <c r="IL119" s="84"/>
      <c r="IM119" s="84"/>
      <c r="IN119" s="84"/>
      <c r="IO119" s="84"/>
      <c r="IP119" s="84"/>
      <c r="IQ119" s="84"/>
      <c r="IR119" s="84"/>
      <c r="IS119" s="84"/>
      <c r="IT119" s="84"/>
      <c r="IU119" s="84"/>
      <c r="IV119" s="84"/>
      <c r="IW119" s="84"/>
      <c r="IX119" s="84"/>
      <c r="IY119" s="84"/>
      <c r="IZ119" s="84"/>
      <c r="JA119" s="84"/>
      <c r="JB119" s="84"/>
      <c r="JC119" s="84"/>
      <c r="JD119" s="84"/>
      <c r="JE119" s="84"/>
      <c r="JF119" s="84"/>
      <c r="JG119" s="84"/>
      <c r="JH119" s="84"/>
      <c r="JI119" s="84"/>
      <c r="JJ119" s="84"/>
      <c r="JK119" s="84"/>
      <c r="JL119" s="84"/>
      <c r="JM119" s="84"/>
      <c r="JN119" s="84"/>
      <c r="JO119" s="84"/>
      <c r="JP119" s="84"/>
      <c r="JQ119" s="84"/>
      <c r="JR119" s="84"/>
      <c r="JS119" s="84"/>
      <c r="JT119" s="84"/>
      <c r="JU119" s="84"/>
      <c r="JV119" s="84"/>
      <c r="JW119" s="84"/>
      <c r="JX119" s="84"/>
      <c r="JY119" s="84"/>
      <c r="JZ119" s="84"/>
      <c r="KA119" s="84"/>
      <c r="KB119" s="84"/>
      <c r="KC119" s="84"/>
      <c r="KD119" s="84"/>
      <c r="KE119" s="84"/>
      <c r="KF119" s="84"/>
      <c r="KG119" s="84"/>
      <c r="KH119" s="84"/>
      <c r="KI119" s="84"/>
      <c r="KJ119" s="84"/>
      <c r="KK119" s="84"/>
      <c r="KL119" s="84"/>
      <c r="KM119" s="84"/>
      <c r="KN119" s="84"/>
      <c r="KO119" s="84"/>
      <c r="KP119" s="84"/>
      <c r="KQ119" s="84"/>
      <c r="KR119" s="84"/>
      <c r="KS119" s="84"/>
      <c r="KT119" s="84"/>
      <c r="KU119" s="84"/>
      <c r="KV119" s="84"/>
      <c r="KW119" s="84"/>
      <c r="KX119" s="84"/>
      <c r="KY119" s="84"/>
      <c r="KZ119" s="84"/>
      <c r="LA119" s="84"/>
      <c r="LB119" s="84"/>
      <c r="LC119" s="84"/>
      <c r="LD119" s="84"/>
      <c r="LE119" s="84"/>
      <c r="LF119" s="84"/>
      <c r="LG119" s="84"/>
      <c r="LH119" s="84"/>
      <c r="LI119" s="84"/>
      <c r="LJ119" s="84"/>
      <c r="LK119" s="84"/>
      <c r="LL119" s="84"/>
      <c r="LM119" s="84"/>
      <c r="LN119" s="84"/>
      <c r="LO119" s="84"/>
      <c r="LP119" s="84"/>
      <c r="LQ119" s="84"/>
      <c r="LR119" s="84"/>
      <c r="LS119" s="84"/>
      <c r="LT119" s="84"/>
      <c r="LU119" s="84"/>
      <c r="LV119" s="84"/>
      <c r="LW119" s="84"/>
      <c r="LX119" s="84"/>
      <c r="LY119" s="84"/>
      <c r="LZ119" s="84"/>
      <c r="MA119" s="84"/>
      <c r="MB119" s="84"/>
      <c r="MC119" s="84"/>
      <c r="MD119" s="84"/>
      <c r="ME119" s="84"/>
      <c r="MF119" s="84"/>
      <c r="MG119" s="84"/>
      <c r="MH119" s="84"/>
      <c r="MI119" s="84"/>
      <c r="MJ119" s="84"/>
      <c r="MK119" s="84"/>
      <c r="ML119" s="84"/>
      <c r="MM119" s="84"/>
      <c r="MN119" s="84"/>
      <c r="MO119" s="84"/>
      <c r="MP119" s="84"/>
      <c r="MQ119" s="84"/>
      <c r="MR119" s="84"/>
      <c r="MS119" s="84"/>
      <c r="MT119" s="84"/>
      <c r="MU119" s="84"/>
      <c r="MV119" s="84"/>
      <c r="MW119" s="84"/>
      <c r="MX119" s="84"/>
      <c r="MY119" s="84"/>
      <c r="MZ119" s="84"/>
      <c r="NA119" s="84"/>
      <c r="NB119" s="84"/>
      <c r="NC119" s="84"/>
      <c r="ND119" s="84"/>
      <c r="NE119" s="84"/>
      <c r="NF119" s="84"/>
      <c r="NG119" s="84"/>
      <c r="NH119" s="84"/>
      <c r="NI119" s="84"/>
      <c r="NJ119" s="84"/>
      <c r="NK119" s="84"/>
      <c r="NL119" s="84"/>
      <c r="NM119" s="84"/>
      <c r="NN119" s="84"/>
      <c r="NO119" s="84"/>
      <c r="NP119" s="84"/>
      <c r="NQ119" s="84"/>
      <c r="NR119" s="84"/>
      <c r="NS119" s="84"/>
      <c r="NT119" s="84"/>
      <c r="NU119" s="84"/>
      <c r="NV119" s="84"/>
      <c r="NW119" s="84"/>
      <c r="NX119" s="84"/>
      <c r="NY119" s="84"/>
      <c r="NZ119" s="84"/>
      <c r="OA119" s="84"/>
      <c r="OB119" s="84"/>
      <c r="OC119" s="84"/>
      <c r="OD119" s="84"/>
      <c r="OE119" s="84"/>
      <c r="OF119" s="84"/>
      <c r="OG119" s="84"/>
      <c r="OH119" s="84"/>
      <c r="OI119" s="84"/>
      <c r="OJ119" s="84"/>
      <c r="OK119" s="84"/>
      <c r="OL119" s="84"/>
      <c r="OM119" s="84"/>
      <c r="ON119" s="84"/>
      <c r="OO119" s="84"/>
      <c r="OP119" s="84"/>
      <c r="OQ119" s="84"/>
      <c r="OR119" s="84"/>
      <c r="OS119" s="84"/>
      <c r="OT119" s="84"/>
      <c r="OU119" s="84"/>
      <c r="OV119" s="84"/>
      <c r="OW119" s="84"/>
      <c r="OX119" s="84"/>
      <c r="OY119" s="84"/>
      <c r="OZ119" s="84"/>
      <c r="PA119" s="84"/>
      <c r="PB119" s="84"/>
      <c r="PC119" s="84"/>
      <c r="PD119" s="84"/>
      <c r="PE119" s="84"/>
      <c r="PF119" s="84"/>
      <c r="PG119" s="84"/>
      <c r="PH119" s="84"/>
      <c r="PI119" s="84"/>
      <c r="PJ119" s="84"/>
      <c r="PK119" s="84"/>
      <c r="PL119" s="84"/>
      <c r="PM119" s="84"/>
      <c r="PN119" s="84"/>
      <c r="PO119" s="84"/>
      <c r="PP119" s="84"/>
      <c r="PQ119" s="84"/>
      <c r="PR119" s="84"/>
      <c r="PS119" s="84"/>
      <c r="PT119" s="84"/>
      <c r="PU119" s="84"/>
      <c r="PV119" s="84"/>
      <c r="PW119" s="84"/>
      <c r="PX119" s="84"/>
      <c r="PY119" s="84"/>
      <c r="PZ119" s="84"/>
      <c r="QA119" s="84"/>
      <c r="QB119" s="84"/>
      <c r="QC119" s="84"/>
      <c r="QD119" s="84"/>
      <c r="QE119" s="84"/>
      <c r="QF119" s="84"/>
      <c r="QG119" s="84"/>
      <c r="QH119" s="84"/>
      <c r="QI119" s="84"/>
      <c r="QJ119" s="84"/>
      <c r="QK119" s="84"/>
      <c r="QL119" s="84"/>
      <c r="QM119" s="84"/>
      <c r="QN119" s="84"/>
      <c r="QO119" s="84"/>
      <c r="QP119" s="84"/>
      <c r="QQ119" s="84"/>
      <c r="QR119" s="84"/>
      <c r="QS119" s="84"/>
      <c r="QT119" s="84"/>
      <c r="QU119" s="84"/>
      <c r="QV119" s="84"/>
      <c r="QW119" s="84"/>
      <c r="QX119" s="84"/>
      <c r="QY119" s="84"/>
      <c r="QZ119" s="84"/>
      <c r="RA119" s="84"/>
      <c r="RB119" s="84"/>
      <c r="RC119" s="84"/>
      <c r="RD119" s="84"/>
      <c r="RE119" s="84"/>
      <c r="RF119" s="84"/>
      <c r="RG119" s="84"/>
      <c r="RH119" s="84"/>
      <c r="RI119" s="84"/>
      <c r="RJ119" s="84"/>
      <c r="RK119" s="84"/>
      <c r="RL119" s="84"/>
      <c r="RM119" s="84"/>
      <c r="RN119" s="84"/>
      <c r="RO119" s="84"/>
      <c r="RP119" s="84"/>
      <c r="RQ119" s="84"/>
      <c r="RR119" s="84"/>
      <c r="RS119" s="84"/>
      <c r="RT119" s="84"/>
      <c r="RU119" s="84"/>
      <c r="RV119" s="84"/>
      <c r="RW119" s="84"/>
      <c r="RX119" s="84"/>
      <c r="RY119" s="84"/>
      <c r="RZ119" s="84"/>
      <c r="SA119" s="84"/>
      <c r="SB119" s="84"/>
      <c r="SC119" s="84"/>
      <c r="SD119" s="84"/>
      <c r="SE119" s="84"/>
      <c r="SF119" s="84"/>
      <c r="SG119" s="84"/>
      <c r="SH119" s="84"/>
      <c r="SI119" s="84"/>
      <c r="SJ119" s="84"/>
      <c r="SK119" s="84"/>
      <c r="SL119" s="84"/>
      <c r="SM119" s="84"/>
      <c r="SN119" s="84"/>
      <c r="SO119" s="84"/>
      <c r="SP119" s="84"/>
      <c r="SQ119" s="84"/>
      <c r="SR119" s="84"/>
      <c r="SS119" s="84"/>
      <c r="ST119" s="84"/>
      <c r="SU119" s="84"/>
      <c r="SV119" s="84"/>
      <c r="SW119" s="84"/>
      <c r="SX119" s="84"/>
      <c r="SY119" s="84"/>
      <c r="SZ119" s="84"/>
      <c r="TA119" s="84"/>
      <c r="TB119" s="84"/>
      <c r="TC119" s="84"/>
      <c r="TD119" s="84"/>
      <c r="TE119" s="84"/>
      <c r="TF119" s="84"/>
      <c r="TG119" s="84"/>
      <c r="TH119" s="84"/>
      <c r="TI119" s="84"/>
      <c r="TJ119" s="84"/>
      <c r="TK119" s="84"/>
      <c r="TL119" s="84"/>
      <c r="TM119" s="84"/>
      <c r="TN119" s="84"/>
      <c r="TO119" s="84"/>
      <c r="TP119" s="84"/>
      <c r="TQ119" s="84"/>
      <c r="TR119" s="84"/>
      <c r="TS119" s="84"/>
      <c r="TT119" s="84"/>
      <c r="TU119" s="84"/>
      <c r="TV119" s="84"/>
      <c r="TW119" s="84"/>
      <c r="TX119" s="84"/>
      <c r="TY119" s="84"/>
      <c r="TZ119" s="84"/>
      <c r="UA119" s="84"/>
      <c r="UB119" s="84"/>
      <c r="UC119" s="84"/>
      <c r="UD119" s="84"/>
      <c r="UE119" s="84"/>
      <c r="UF119" s="84"/>
      <c r="UG119" s="84"/>
      <c r="UH119" s="84"/>
      <c r="UI119" s="84"/>
      <c r="UJ119" s="84"/>
      <c r="UK119" s="84"/>
      <c r="UL119" s="84"/>
      <c r="UM119" s="84"/>
      <c r="UN119" s="84"/>
      <c r="UO119" s="84"/>
      <c r="UP119" s="84"/>
      <c r="UQ119" s="84"/>
      <c r="UR119" s="84"/>
      <c r="US119" s="84"/>
      <c r="UT119" s="84"/>
      <c r="UU119" s="84"/>
      <c r="UV119" s="84"/>
      <c r="UW119" s="84"/>
      <c r="UX119" s="84"/>
      <c r="UY119" s="84"/>
      <c r="UZ119" s="84"/>
      <c r="VA119" s="84"/>
      <c r="VB119" s="84"/>
      <c r="VC119" s="84"/>
      <c r="VD119" s="84"/>
      <c r="VE119" s="84"/>
      <c r="VF119" s="84"/>
      <c r="VG119" s="84"/>
      <c r="VH119" s="84"/>
      <c r="VI119" s="84"/>
      <c r="VJ119" s="84"/>
      <c r="VK119" s="84"/>
      <c r="VL119" s="84"/>
      <c r="VM119" s="84"/>
      <c r="VN119" s="84"/>
      <c r="VO119" s="84"/>
      <c r="VP119" s="84"/>
      <c r="VQ119" s="84"/>
      <c r="VR119" s="84"/>
      <c r="VS119" s="84"/>
      <c r="VT119" s="84"/>
      <c r="VU119" s="84"/>
      <c r="VV119" s="84"/>
      <c r="VW119" s="84"/>
      <c r="VX119" s="84"/>
      <c r="VY119" s="84"/>
      <c r="VZ119" s="84"/>
      <c r="WA119" s="84"/>
      <c r="WB119" s="84"/>
      <c r="WC119" s="84"/>
      <c r="WD119" s="84"/>
      <c r="WE119" s="84"/>
      <c r="WF119" s="84"/>
      <c r="WG119" s="84"/>
      <c r="WH119" s="84"/>
      <c r="WI119" s="84"/>
      <c r="WJ119" s="84"/>
      <c r="WK119" s="84"/>
      <c r="WL119" s="84"/>
      <c r="WM119" s="84"/>
      <c r="WN119" s="84"/>
      <c r="WO119" s="84"/>
      <c r="WP119" s="84"/>
      <c r="WQ119" s="84"/>
      <c r="WR119" s="84"/>
      <c r="WS119" s="84"/>
      <c r="WT119" s="84"/>
      <c r="WU119" s="84"/>
      <c r="WV119" s="84"/>
      <c r="WW119" s="84"/>
      <c r="WX119" s="84"/>
      <c r="WY119" s="84"/>
      <c r="WZ119" s="84"/>
      <c r="XA119" s="84"/>
      <c r="XB119" s="84"/>
      <c r="XC119" s="84"/>
      <c r="XD119" s="84"/>
      <c r="XE119" s="84"/>
      <c r="XF119" s="84"/>
      <c r="XG119" s="84"/>
      <c r="XH119" s="84"/>
      <c r="XI119" s="84"/>
      <c r="XJ119" s="84"/>
      <c r="XK119" s="84"/>
      <c r="XL119" s="84"/>
      <c r="XM119" s="84"/>
      <c r="XN119" s="84"/>
      <c r="XO119" s="84"/>
      <c r="XP119" s="84"/>
      <c r="XQ119" s="84"/>
      <c r="XR119" s="84"/>
      <c r="XS119" s="84"/>
      <c r="XT119" s="84"/>
      <c r="XU119" s="84"/>
      <c r="XV119" s="84"/>
      <c r="XW119" s="84"/>
      <c r="XX119" s="84"/>
      <c r="XY119" s="84"/>
      <c r="XZ119" s="84"/>
      <c r="YA119" s="84"/>
      <c r="YB119" s="84"/>
      <c r="YC119" s="84"/>
      <c r="YD119" s="84"/>
      <c r="YE119" s="84"/>
      <c r="YF119" s="84"/>
      <c r="YG119" s="84"/>
      <c r="YH119" s="84"/>
      <c r="YI119" s="84"/>
      <c r="YJ119" s="84"/>
      <c r="YK119" s="84"/>
      <c r="YL119" s="84"/>
      <c r="YM119" s="84"/>
      <c r="YN119" s="84"/>
      <c r="YO119" s="84"/>
      <c r="YP119" s="84"/>
      <c r="YQ119" s="84"/>
      <c r="YR119" s="84"/>
      <c r="YS119" s="84"/>
      <c r="YT119" s="84"/>
      <c r="YU119" s="84"/>
      <c r="YV119" s="84"/>
      <c r="YW119" s="84"/>
      <c r="YX119" s="84"/>
      <c r="YY119" s="84"/>
      <c r="YZ119" s="84"/>
      <c r="ZA119" s="84"/>
      <c r="ZB119" s="84"/>
      <c r="ZC119" s="84"/>
      <c r="ZD119" s="84"/>
      <c r="ZE119" s="84"/>
      <c r="ZF119" s="84"/>
      <c r="ZG119" s="84"/>
      <c r="ZH119" s="84"/>
      <c r="ZI119" s="84"/>
      <c r="ZJ119" s="84"/>
      <c r="ZK119" s="84"/>
      <c r="ZL119" s="84"/>
      <c r="ZM119" s="84"/>
      <c r="ZN119" s="84"/>
      <c r="ZO119" s="84"/>
      <c r="ZP119" s="84"/>
      <c r="ZQ119" s="84"/>
      <c r="ZR119" s="84"/>
      <c r="ZS119" s="84"/>
      <c r="ZT119" s="84"/>
      <c r="ZU119" s="84"/>
      <c r="ZV119" s="84"/>
      <c r="ZW119" s="84"/>
      <c r="ZX119" s="84"/>
      <c r="ZY119" s="84"/>
      <c r="ZZ119" s="84"/>
      <c r="AAA119" s="84"/>
      <c r="AAB119" s="84"/>
      <c r="AAC119" s="84"/>
      <c r="AAD119" s="84"/>
      <c r="AAE119" s="84"/>
      <c r="AAF119" s="84"/>
      <c r="AAG119" s="84"/>
      <c r="AAH119" s="84"/>
      <c r="AAI119" s="84"/>
      <c r="AAJ119" s="84"/>
      <c r="AAK119" s="84"/>
      <c r="AAL119" s="84"/>
      <c r="AAM119" s="84"/>
      <c r="AAN119" s="84"/>
      <c r="AAO119" s="84"/>
      <c r="AAP119" s="84"/>
      <c r="AAQ119" s="84"/>
      <c r="AAR119" s="84"/>
      <c r="AAS119" s="84"/>
      <c r="AAT119" s="84"/>
      <c r="AAU119" s="84"/>
      <c r="AAV119" s="84"/>
      <c r="AAW119" s="84"/>
      <c r="AAX119" s="84"/>
      <c r="AAY119" s="84"/>
      <c r="AAZ119" s="84"/>
      <c r="ABA119" s="84"/>
      <c r="ABB119" s="84"/>
      <c r="ABC119" s="84"/>
      <c r="ABD119" s="84"/>
      <c r="ABE119" s="84"/>
      <c r="ABF119" s="84"/>
      <c r="ABG119" s="84"/>
      <c r="ABH119" s="84"/>
      <c r="ABI119" s="84"/>
      <c r="ABJ119" s="84"/>
      <c r="ABK119" s="84"/>
      <c r="ABL119" s="84"/>
      <c r="ABM119" s="84"/>
      <c r="ABN119" s="84"/>
      <c r="ABO119" s="84"/>
      <c r="ABP119" s="84"/>
      <c r="ABQ119" s="84"/>
      <c r="ABR119" s="84"/>
      <c r="ABS119" s="84"/>
      <c r="ABT119" s="84"/>
      <c r="ABU119" s="84"/>
      <c r="ABV119" s="84"/>
      <c r="ABW119" s="84"/>
      <c r="ABX119" s="84"/>
      <c r="ABY119" s="84"/>
      <c r="ABZ119" s="84"/>
      <c r="ACA119" s="84"/>
      <c r="ACB119" s="84"/>
      <c r="ACC119" s="84"/>
      <c r="ACD119" s="84"/>
      <c r="ACE119" s="84"/>
      <c r="ACF119" s="84"/>
      <c r="ACG119" s="84"/>
      <c r="ACH119" s="84"/>
      <c r="ACI119" s="84"/>
      <c r="ACJ119" s="84"/>
      <c r="ACK119" s="84"/>
      <c r="ACL119" s="84"/>
      <c r="ACM119" s="84"/>
      <c r="ACN119" s="84"/>
      <c r="ACO119" s="84"/>
      <c r="ACP119" s="84"/>
      <c r="ACQ119" s="84"/>
      <c r="ACR119" s="84"/>
      <c r="ACS119" s="84"/>
      <c r="ACT119" s="84"/>
      <c r="ACU119" s="84"/>
      <c r="ACV119" s="84"/>
      <c r="ACW119" s="84"/>
      <c r="ACX119" s="84"/>
      <c r="ACY119" s="84"/>
      <c r="ACZ119" s="84"/>
      <c r="ADA119" s="84"/>
      <c r="ADB119" s="84"/>
      <c r="ADC119" s="84"/>
      <c r="ADD119" s="84"/>
      <c r="ADE119" s="84"/>
      <c r="ADF119" s="84"/>
      <c r="ADG119" s="84"/>
      <c r="ADH119" s="84"/>
      <c r="ADI119" s="84"/>
      <c r="ADJ119" s="84"/>
      <c r="ADK119" s="84"/>
      <c r="ADL119" s="84"/>
      <c r="ADM119" s="84"/>
      <c r="ADN119" s="84"/>
      <c r="ADO119" s="84"/>
      <c r="ADP119" s="84"/>
      <c r="ADQ119" s="84"/>
      <c r="ADR119" s="84"/>
      <c r="ADS119" s="84"/>
      <c r="ADT119" s="84"/>
      <c r="ADU119" s="84"/>
      <c r="ADV119" s="84"/>
      <c r="ADW119" s="84"/>
      <c r="ADX119" s="84"/>
      <c r="ADY119" s="84"/>
      <c r="ADZ119" s="84"/>
      <c r="AEA119" s="84"/>
      <c r="AEB119" s="84"/>
      <c r="AEC119" s="84"/>
      <c r="AED119" s="84"/>
      <c r="AEE119" s="84"/>
      <c r="AEF119" s="84"/>
      <c r="AEG119" s="84"/>
      <c r="AEH119" s="84"/>
      <c r="AEI119" s="84"/>
      <c r="AEJ119" s="84"/>
      <c r="AEK119" s="84"/>
      <c r="AEL119" s="84"/>
      <c r="AEM119" s="84"/>
      <c r="AEN119" s="84"/>
      <c r="AEO119" s="84"/>
      <c r="AEP119" s="84"/>
      <c r="AEQ119" s="84"/>
      <c r="AER119" s="84"/>
      <c r="AES119" s="84"/>
      <c r="AET119" s="84"/>
      <c r="AEU119" s="84"/>
      <c r="AEV119" s="84"/>
      <c r="AEW119" s="84"/>
      <c r="AEX119" s="84"/>
      <c r="AEY119" s="84"/>
      <c r="AEZ119" s="84"/>
      <c r="AFA119" s="84"/>
      <c r="AFB119" s="84"/>
      <c r="AFC119" s="84"/>
      <c r="AFD119" s="84"/>
      <c r="AFE119" s="84"/>
      <c r="AFF119" s="84"/>
      <c r="AFG119" s="84"/>
      <c r="AFH119" s="84"/>
      <c r="AFI119" s="84"/>
      <c r="AFJ119" s="84"/>
      <c r="AFK119" s="84"/>
      <c r="AFL119" s="84"/>
      <c r="AFM119" s="84"/>
      <c r="AFN119" s="84"/>
      <c r="AFO119" s="84"/>
      <c r="AFP119" s="84"/>
      <c r="AFQ119" s="84"/>
      <c r="AFR119" s="84"/>
      <c r="AFS119" s="84"/>
      <c r="AFT119" s="84"/>
      <c r="AFU119" s="84"/>
      <c r="AFV119" s="84"/>
      <c r="AFW119" s="84"/>
      <c r="AFX119" s="84"/>
      <c r="AFY119" s="84"/>
      <c r="AFZ119" s="84"/>
      <c r="AGA119" s="84"/>
      <c r="AGB119" s="84"/>
      <c r="AGC119" s="84"/>
      <c r="AGD119" s="84"/>
      <c r="AGE119" s="84"/>
      <c r="AGF119" s="84"/>
      <c r="AGG119" s="84"/>
      <c r="AGH119" s="84"/>
      <c r="AGI119" s="84"/>
      <c r="AGJ119" s="84"/>
      <c r="AGK119" s="84"/>
      <c r="AGL119" s="84"/>
      <c r="AGM119" s="84"/>
      <c r="AGN119" s="84"/>
      <c r="AGO119" s="84"/>
      <c r="AGP119" s="84"/>
      <c r="AGQ119" s="84"/>
      <c r="AGR119" s="84"/>
      <c r="AGS119" s="84"/>
      <c r="AGT119" s="84"/>
      <c r="AGU119" s="84"/>
      <c r="AGV119" s="84"/>
      <c r="AGW119" s="84"/>
      <c r="AGX119" s="84"/>
      <c r="AGY119" s="84"/>
      <c r="AGZ119" s="84"/>
      <c r="AHA119" s="84"/>
      <c r="AHB119" s="84"/>
      <c r="AHC119" s="84"/>
      <c r="AHD119" s="84"/>
      <c r="AHE119" s="84"/>
      <c r="AHF119" s="84"/>
      <c r="AHG119" s="84"/>
      <c r="AHH119" s="84"/>
      <c r="AHI119" s="84"/>
      <c r="AHJ119" s="84"/>
      <c r="AHK119" s="84"/>
      <c r="AHL119" s="84"/>
      <c r="AHM119" s="84"/>
      <c r="AHN119" s="84"/>
      <c r="AHO119" s="84"/>
      <c r="AHP119" s="84"/>
    </row>
    <row r="120" spans="1:900" s="923" customFormat="1" ht="31.75" customHeight="1" x14ac:dyDescent="0.75">
      <c r="A120" s="980"/>
      <c r="B120" s="938"/>
      <c r="C120" s="389" t="s">
        <v>298</v>
      </c>
      <c r="D120" s="389" t="s">
        <v>381</v>
      </c>
      <c r="E120" s="389" t="s">
        <v>25</v>
      </c>
      <c r="F120" s="389" t="s">
        <v>303</v>
      </c>
      <c r="G120" s="248">
        <f t="array" ref="G120">INDEX('Salary . staff rates'!$A$6:$C$28,MATCH(1,('Salary . staff rates'!$A$6:$A$28=E120)*('Salary . staff rates'!$B$6:$B$28=F120),0),3)</f>
        <v>75000</v>
      </c>
      <c r="H120" s="248">
        <f t="shared" si="99"/>
        <v>526.31578947368428</v>
      </c>
      <c r="I120" s="390" t="s">
        <v>0</v>
      </c>
      <c r="J120" s="391" t="s">
        <v>0</v>
      </c>
      <c r="K120" s="393">
        <v>10</v>
      </c>
      <c r="L120" s="1781">
        <f t="shared" si="100"/>
        <v>5263.1578947368425</v>
      </c>
      <c r="M120" s="393" t="s">
        <v>31</v>
      </c>
      <c r="N120" s="1782">
        <f>IF(M120="Yes",L120*'Salary . staff rates'!$C$34,0)</f>
        <v>0</v>
      </c>
      <c r="O120" s="895"/>
      <c r="P120" s="1849">
        <v>1</v>
      </c>
      <c r="Q120" s="1849">
        <v>1</v>
      </c>
      <c r="R120" s="895"/>
      <c r="S120" s="895"/>
      <c r="T120" s="895"/>
      <c r="U120" s="895"/>
      <c r="V120" s="895"/>
      <c r="W120" s="938">
        <v>1</v>
      </c>
      <c r="X120" s="1869"/>
      <c r="Y120" s="1849">
        <f t="shared" si="101"/>
        <v>5263.1578947368425</v>
      </c>
      <c r="Z120" s="1849">
        <f t="shared" si="102"/>
        <v>0</v>
      </c>
      <c r="AA120" s="1869"/>
      <c r="AB120" s="1849">
        <f t="shared" si="103"/>
        <v>5263.1578947368425</v>
      </c>
      <c r="AC120" s="1849">
        <f t="shared" si="104"/>
        <v>0</v>
      </c>
      <c r="AD120" s="1869"/>
      <c r="AE120" s="1869"/>
      <c r="AF120" s="1869"/>
      <c r="AG120" s="1869"/>
      <c r="AH120" s="1869"/>
      <c r="AI120" s="1869"/>
      <c r="AJ120" s="1869"/>
      <c r="AK120" s="113"/>
      <c r="AL120" s="924"/>
      <c r="AN120" s="1017">
        <f t="shared" si="105"/>
        <v>0</v>
      </c>
      <c r="AO120" s="1017">
        <f t="shared" si="106"/>
        <v>0</v>
      </c>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c r="LE120" s="84"/>
      <c r="LF120" s="84"/>
      <c r="LG120" s="84"/>
      <c r="LH120" s="84"/>
      <c r="LI120" s="84"/>
      <c r="LJ120" s="84"/>
      <c r="LK120" s="84"/>
      <c r="LL120" s="84"/>
      <c r="LM120" s="84"/>
      <c r="LN120" s="84"/>
      <c r="LO120" s="84"/>
      <c r="LP120" s="84"/>
      <c r="LQ120" s="84"/>
      <c r="LR120" s="84"/>
      <c r="LS120" s="84"/>
      <c r="LT120" s="84"/>
      <c r="LU120" s="84"/>
      <c r="LV120" s="84"/>
      <c r="LW120" s="84"/>
      <c r="LX120" s="84"/>
      <c r="LY120" s="84"/>
      <c r="LZ120" s="84"/>
      <c r="MA120" s="84"/>
      <c r="MB120" s="84"/>
      <c r="MC120" s="84"/>
      <c r="MD120" s="84"/>
      <c r="ME120" s="84"/>
      <c r="MF120" s="84"/>
      <c r="MG120" s="84"/>
      <c r="MH120" s="84"/>
      <c r="MI120" s="84"/>
      <c r="MJ120" s="84"/>
      <c r="MK120" s="84"/>
      <c r="ML120" s="84"/>
      <c r="MM120" s="84"/>
      <c r="MN120" s="84"/>
      <c r="MO120" s="84"/>
      <c r="MP120" s="84"/>
      <c r="MQ120" s="84"/>
      <c r="MR120" s="84"/>
      <c r="MS120" s="84"/>
      <c r="MT120" s="84"/>
      <c r="MU120" s="84"/>
      <c r="MV120" s="84"/>
      <c r="MW120" s="84"/>
      <c r="MX120" s="84"/>
      <c r="MY120" s="84"/>
      <c r="MZ120" s="84"/>
      <c r="NA120" s="84"/>
      <c r="NB120" s="84"/>
      <c r="NC120" s="84"/>
      <c r="ND120" s="84"/>
      <c r="NE120" s="84"/>
      <c r="NF120" s="84"/>
      <c r="NG120" s="84"/>
      <c r="NH120" s="84"/>
      <c r="NI120" s="84"/>
      <c r="NJ120" s="84"/>
      <c r="NK120" s="84"/>
      <c r="NL120" s="84"/>
      <c r="NM120" s="84"/>
      <c r="NN120" s="84"/>
      <c r="NO120" s="84"/>
      <c r="NP120" s="84"/>
      <c r="NQ120" s="84"/>
      <c r="NR120" s="84"/>
      <c r="NS120" s="84"/>
      <c r="NT120" s="84"/>
      <c r="NU120" s="84"/>
      <c r="NV120" s="84"/>
      <c r="NW120" s="84"/>
      <c r="NX120" s="84"/>
      <c r="NY120" s="84"/>
      <c r="NZ120" s="84"/>
      <c r="OA120" s="84"/>
      <c r="OB120" s="84"/>
      <c r="OC120" s="84"/>
      <c r="OD120" s="84"/>
      <c r="OE120" s="84"/>
      <c r="OF120" s="84"/>
      <c r="OG120" s="84"/>
      <c r="OH120" s="84"/>
      <c r="OI120" s="84"/>
      <c r="OJ120" s="84"/>
      <c r="OK120" s="84"/>
      <c r="OL120" s="84"/>
      <c r="OM120" s="84"/>
      <c r="ON120" s="84"/>
      <c r="OO120" s="84"/>
      <c r="OP120" s="84"/>
      <c r="OQ120" s="84"/>
      <c r="OR120" s="84"/>
      <c r="OS120" s="84"/>
      <c r="OT120" s="84"/>
      <c r="OU120" s="84"/>
      <c r="OV120" s="84"/>
      <c r="OW120" s="84"/>
      <c r="OX120" s="84"/>
      <c r="OY120" s="84"/>
      <c r="OZ120" s="84"/>
      <c r="PA120" s="84"/>
      <c r="PB120" s="84"/>
      <c r="PC120" s="84"/>
      <c r="PD120" s="84"/>
      <c r="PE120" s="84"/>
      <c r="PF120" s="84"/>
      <c r="PG120" s="84"/>
      <c r="PH120" s="84"/>
      <c r="PI120" s="84"/>
      <c r="PJ120" s="84"/>
      <c r="PK120" s="84"/>
      <c r="PL120" s="84"/>
      <c r="PM120" s="84"/>
      <c r="PN120" s="84"/>
      <c r="PO120" s="84"/>
      <c r="PP120" s="84"/>
      <c r="PQ120" s="84"/>
      <c r="PR120" s="84"/>
      <c r="PS120" s="84"/>
      <c r="PT120" s="84"/>
      <c r="PU120" s="84"/>
      <c r="PV120" s="84"/>
      <c r="PW120" s="84"/>
      <c r="PX120" s="84"/>
      <c r="PY120" s="84"/>
      <c r="PZ120" s="84"/>
      <c r="QA120" s="84"/>
      <c r="QB120" s="84"/>
      <c r="QC120" s="84"/>
      <c r="QD120" s="84"/>
      <c r="QE120" s="84"/>
      <c r="QF120" s="84"/>
      <c r="QG120" s="84"/>
      <c r="QH120" s="84"/>
      <c r="QI120" s="84"/>
      <c r="QJ120" s="84"/>
      <c r="QK120" s="84"/>
      <c r="QL120" s="84"/>
      <c r="QM120" s="84"/>
      <c r="QN120" s="84"/>
      <c r="QO120" s="84"/>
      <c r="QP120" s="84"/>
      <c r="QQ120" s="84"/>
      <c r="QR120" s="84"/>
      <c r="QS120" s="84"/>
      <c r="QT120" s="84"/>
      <c r="QU120" s="84"/>
      <c r="QV120" s="84"/>
      <c r="QW120" s="84"/>
      <c r="QX120" s="84"/>
      <c r="QY120" s="84"/>
      <c r="QZ120" s="84"/>
      <c r="RA120" s="84"/>
      <c r="RB120" s="84"/>
      <c r="RC120" s="84"/>
      <c r="RD120" s="84"/>
      <c r="RE120" s="84"/>
      <c r="RF120" s="84"/>
      <c r="RG120" s="84"/>
      <c r="RH120" s="84"/>
      <c r="RI120" s="84"/>
      <c r="RJ120" s="84"/>
      <c r="RK120" s="84"/>
      <c r="RL120" s="84"/>
      <c r="RM120" s="84"/>
      <c r="RN120" s="84"/>
      <c r="RO120" s="84"/>
      <c r="RP120" s="84"/>
      <c r="RQ120" s="84"/>
      <c r="RR120" s="84"/>
      <c r="RS120" s="84"/>
      <c r="RT120" s="84"/>
      <c r="RU120" s="84"/>
      <c r="RV120" s="84"/>
      <c r="RW120" s="84"/>
      <c r="RX120" s="84"/>
      <c r="RY120" s="84"/>
      <c r="RZ120" s="84"/>
      <c r="SA120" s="84"/>
      <c r="SB120" s="84"/>
      <c r="SC120" s="84"/>
      <c r="SD120" s="84"/>
      <c r="SE120" s="84"/>
      <c r="SF120" s="84"/>
      <c r="SG120" s="84"/>
      <c r="SH120" s="84"/>
      <c r="SI120" s="84"/>
      <c r="SJ120" s="84"/>
      <c r="SK120" s="84"/>
      <c r="SL120" s="84"/>
      <c r="SM120" s="84"/>
      <c r="SN120" s="84"/>
      <c r="SO120" s="84"/>
      <c r="SP120" s="84"/>
      <c r="SQ120" s="84"/>
      <c r="SR120" s="84"/>
      <c r="SS120" s="84"/>
      <c r="ST120" s="84"/>
      <c r="SU120" s="84"/>
      <c r="SV120" s="84"/>
      <c r="SW120" s="84"/>
      <c r="SX120" s="84"/>
      <c r="SY120" s="84"/>
      <c r="SZ120" s="84"/>
      <c r="TA120" s="84"/>
      <c r="TB120" s="84"/>
      <c r="TC120" s="84"/>
      <c r="TD120" s="84"/>
      <c r="TE120" s="84"/>
      <c r="TF120" s="84"/>
      <c r="TG120" s="84"/>
      <c r="TH120" s="84"/>
      <c r="TI120" s="84"/>
      <c r="TJ120" s="84"/>
      <c r="TK120" s="84"/>
      <c r="TL120" s="84"/>
      <c r="TM120" s="84"/>
      <c r="TN120" s="84"/>
      <c r="TO120" s="84"/>
      <c r="TP120" s="84"/>
      <c r="TQ120" s="84"/>
      <c r="TR120" s="84"/>
      <c r="TS120" s="84"/>
      <c r="TT120" s="84"/>
      <c r="TU120" s="84"/>
      <c r="TV120" s="84"/>
      <c r="TW120" s="84"/>
      <c r="TX120" s="84"/>
      <c r="TY120" s="84"/>
      <c r="TZ120" s="84"/>
      <c r="UA120" s="84"/>
      <c r="UB120" s="84"/>
      <c r="UC120" s="84"/>
      <c r="UD120" s="84"/>
      <c r="UE120" s="84"/>
      <c r="UF120" s="84"/>
      <c r="UG120" s="84"/>
      <c r="UH120" s="84"/>
      <c r="UI120" s="84"/>
      <c r="UJ120" s="84"/>
      <c r="UK120" s="84"/>
      <c r="UL120" s="84"/>
      <c r="UM120" s="84"/>
      <c r="UN120" s="84"/>
      <c r="UO120" s="84"/>
      <c r="UP120" s="84"/>
      <c r="UQ120" s="84"/>
      <c r="UR120" s="84"/>
      <c r="US120" s="84"/>
      <c r="UT120" s="84"/>
      <c r="UU120" s="84"/>
      <c r="UV120" s="84"/>
      <c r="UW120" s="84"/>
      <c r="UX120" s="84"/>
      <c r="UY120" s="84"/>
      <c r="UZ120" s="84"/>
      <c r="VA120" s="84"/>
      <c r="VB120" s="84"/>
      <c r="VC120" s="84"/>
      <c r="VD120" s="84"/>
      <c r="VE120" s="84"/>
      <c r="VF120" s="84"/>
      <c r="VG120" s="84"/>
      <c r="VH120" s="84"/>
      <c r="VI120" s="84"/>
      <c r="VJ120" s="84"/>
      <c r="VK120" s="84"/>
      <c r="VL120" s="84"/>
      <c r="VM120" s="84"/>
      <c r="VN120" s="84"/>
      <c r="VO120" s="84"/>
      <c r="VP120" s="84"/>
      <c r="VQ120" s="84"/>
      <c r="VR120" s="84"/>
      <c r="VS120" s="84"/>
      <c r="VT120" s="84"/>
      <c r="VU120" s="84"/>
      <c r="VV120" s="84"/>
      <c r="VW120" s="84"/>
      <c r="VX120" s="84"/>
      <c r="VY120" s="84"/>
      <c r="VZ120" s="84"/>
      <c r="WA120" s="84"/>
      <c r="WB120" s="84"/>
      <c r="WC120" s="84"/>
      <c r="WD120" s="84"/>
      <c r="WE120" s="84"/>
      <c r="WF120" s="84"/>
      <c r="WG120" s="84"/>
      <c r="WH120" s="84"/>
      <c r="WI120" s="84"/>
      <c r="WJ120" s="84"/>
      <c r="WK120" s="84"/>
      <c r="WL120" s="84"/>
      <c r="WM120" s="84"/>
      <c r="WN120" s="84"/>
      <c r="WO120" s="84"/>
      <c r="WP120" s="84"/>
      <c r="WQ120" s="84"/>
      <c r="WR120" s="84"/>
      <c r="WS120" s="84"/>
      <c r="WT120" s="84"/>
      <c r="WU120" s="84"/>
      <c r="WV120" s="84"/>
      <c r="WW120" s="84"/>
      <c r="WX120" s="84"/>
      <c r="WY120" s="84"/>
      <c r="WZ120" s="84"/>
      <c r="XA120" s="84"/>
      <c r="XB120" s="84"/>
      <c r="XC120" s="84"/>
      <c r="XD120" s="84"/>
      <c r="XE120" s="84"/>
      <c r="XF120" s="84"/>
      <c r="XG120" s="84"/>
      <c r="XH120" s="84"/>
      <c r="XI120" s="84"/>
      <c r="XJ120" s="84"/>
      <c r="XK120" s="84"/>
      <c r="XL120" s="84"/>
      <c r="XM120" s="84"/>
      <c r="XN120" s="84"/>
      <c r="XO120" s="84"/>
      <c r="XP120" s="84"/>
      <c r="XQ120" s="84"/>
      <c r="XR120" s="84"/>
      <c r="XS120" s="84"/>
      <c r="XT120" s="84"/>
      <c r="XU120" s="84"/>
      <c r="XV120" s="84"/>
      <c r="XW120" s="84"/>
      <c r="XX120" s="84"/>
      <c r="XY120" s="84"/>
      <c r="XZ120" s="84"/>
      <c r="YA120" s="84"/>
      <c r="YB120" s="84"/>
      <c r="YC120" s="84"/>
      <c r="YD120" s="84"/>
      <c r="YE120" s="84"/>
      <c r="YF120" s="84"/>
      <c r="YG120" s="84"/>
      <c r="YH120" s="84"/>
      <c r="YI120" s="84"/>
      <c r="YJ120" s="84"/>
      <c r="YK120" s="84"/>
      <c r="YL120" s="84"/>
      <c r="YM120" s="84"/>
      <c r="YN120" s="84"/>
      <c r="YO120" s="84"/>
      <c r="YP120" s="84"/>
      <c r="YQ120" s="84"/>
      <c r="YR120" s="84"/>
      <c r="YS120" s="84"/>
      <c r="YT120" s="84"/>
      <c r="YU120" s="84"/>
      <c r="YV120" s="84"/>
      <c r="YW120" s="84"/>
      <c r="YX120" s="84"/>
      <c r="YY120" s="84"/>
      <c r="YZ120" s="84"/>
      <c r="ZA120" s="84"/>
      <c r="ZB120" s="84"/>
      <c r="ZC120" s="84"/>
      <c r="ZD120" s="84"/>
      <c r="ZE120" s="84"/>
      <c r="ZF120" s="84"/>
      <c r="ZG120" s="84"/>
      <c r="ZH120" s="84"/>
      <c r="ZI120" s="84"/>
      <c r="ZJ120" s="84"/>
      <c r="ZK120" s="84"/>
      <c r="ZL120" s="84"/>
      <c r="ZM120" s="84"/>
      <c r="ZN120" s="84"/>
      <c r="ZO120" s="84"/>
      <c r="ZP120" s="84"/>
      <c r="ZQ120" s="84"/>
      <c r="ZR120" s="84"/>
      <c r="ZS120" s="84"/>
      <c r="ZT120" s="84"/>
      <c r="ZU120" s="84"/>
      <c r="ZV120" s="84"/>
      <c r="ZW120" s="84"/>
      <c r="ZX120" s="84"/>
      <c r="ZY120" s="84"/>
      <c r="ZZ120" s="84"/>
      <c r="AAA120" s="84"/>
      <c r="AAB120" s="84"/>
      <c r="AAC120" s="84"/>
      <c r="AAD120" s="84"/>
      <c r="AAE120" s="84"/>
      <c r="AAF120" s="84"/>
      <c r="AAG120" s="84"/>
      <c r="AAH120" s="84"/>
      <c r="AAI120" s="84"/>
      <c r="AAJ120" s="84"/>
      <c r="AAK120" s="84"/>
      <c r="AAL120" s="84"/>
      <c r="AAM120" s="84"/>
      <c r="AAN120" s="84"/>
      <c r="AAO120" s="84"/>
      <c r="AAP120" s="84"/>
      <c r="AAQ120" s="84"/>
      <c r="AAR120" s="84"/>
      <c r="AAS120" s="84"/>
      <c r="AAT120" s="84"/>
      <c r="AAU120" s="84"/>
      <c r="AAV120" s="84"/>
      <c r="AAW120" s="84"/>
      <c r="AAX120" s="84"/>
      <c r="AAY120" s="84"/>
      <c r="AAZ120" s="84"/>
      <c r="ABA120" s="84"/>
      <c r="ABB120" s="84"/>
      <c r="ABC120" s="84"/>
      <c r="ABD120" s="84"/>
      <c r="ABE120" s="84"/>
      <c r="ABF120" s="84"/>
      <c r="ABG120" s="84"/>
      <c r="ABH120" s="84"/>
      <c r="ABI120" s="84"/>
      <c r="ABJ120" s="84"/>
      <c r="ABK120" s="84"/>
      <c r="ABL120" s="84"/>
      <c r="ABM120" s="84"/>
      <c r="ABN120" s="84"/>
      <c r="ABO120" s="84"/>
      <c r="ABP120" s="84"/>
      <c r="ABQ120" s="84"/>
      <c r="ABR120" s="84"/>
      <c r="ABS120" s="84"/>
      <c r="ABT120" s="84"/>
      <c r="ABU120" s="84"/>
      <c r="ABV120" s="84"/>
      <c r="ABW120" s="84"/>
      <c r="ABX120" s="84"/>
      <c r="ABY120" s="84"/>
      <c r="ABZ120" s="84"/>
      <c r="ACA120" s="84"/>
      <c r="ACB120" s="84"/>
      <c r="ACC120" s="84"/>
      <c r="ACD120" s="84"/>
      <c r="ACE120" s="84"/>
      <c r="ACF120" s="84"/>
      <c r="ACG120" s="84"/>
      <c r="ACH120" s="84"/>
      <c r="ACI120" s="84"/>
      <c r="ACJ120" s="84"/>
      <c r="ACK120" s="84"/>
      <c r="ACL120" s="84"/>
      <c r="ACM120" s="84"/>
      <c r="ACN120" s="84"/>
      <c r="ACO120" s="84"/>
      <c r="ACP120" s="84"/>
      <c r="ACQ120" s="84"/>
      <c r="ACR120" s="84"/>
      <c r="ACS120" s="84"/>
      <c r="ACT120" s="84"/>
      <c r="ACU120" s="84"/>
      <c r="ACV120" s="84"/>
      <c r="ACW120" s="84"/>
      <c r="ACX120" s="84"/>
      <c r="ACY120" s="84"/>
      <c r="ACZ120" s="84"/>
      <c r="ADA120" s="84"/>
      <c r="ADB120" s="84"/>
      <c r="ADC120" s="84"/>
      <c r="ADD120" s="84"/>
      <c r="ADE120" s="84"/>
      <c r="ADF120" s="84"/>
      <c r="ADG120" s="84"/>
      <c r="ADH120" s="84"/>
      <c r="ADI120" s="84"/>
      <c r="ADJ120" s="84"/>
      <c r="ADK120" s="84"/>
      <c r="ADL120" s="84"/>
      <c r="ADM120" s="84"/>
      <c r="ADN120" s="84"/>
      <c r="ADO120" s="84"/>
      <c r="ADP120" s="84"/>
      <c r="ADQ120" s="84"/>
      <c r="ADR120" s="84"/>
      <c r="ADS120" s="84"/>
      <c r="ADT120" s="84"/>
      <c r="ADU120" s="84"/>
      <c r="ADV120" s="84"/>
      <c r="ADW120" s="84"/>
      <c r="ADX120" s="84"/>
      <c r="ADY120" s="84"/>
      <c r="ADZ120" s="84"/>
      <c r="AEA120" s="84"/>
      <c r="AEB120" s="84"/>
      <c r="AEC120" s="84"/>
      <c r="AED120" s="84"/>
      <c r="AEE120" s="84"/>
      <c r="AEF120" s="84"/>
      <c r="AEG120" s="84"/>
      <c r="AEH120" s="84"/>
      <c r="AEI120" s="84"/>
      <c r="AEJ120" s="84"/>
      <c r="AEK120" s="84"/>
      <c r="AEL120" s="84"/>
      <c r="AEM120" s="84"/>
      <c r="AEN120" s="84"/>
      <c r="AEO120" s="84"/>
      <c r="AEP120" s="84"/>
      <c r="AEQ120" s="84"/>
      <c r="AER120" s="84"/>
      <c r="AES120" s="84"/>
      <c r="AET120" s="84"/>
      <c r="AEU120" s="84"/>
      <c r="AEV120" s="84"/>
      <c r="AEW120" s="84"/>
      <c r="AEX120" s="84"/>
      <c r="AEY120" s="84"/>
      <c r="AEZ120" s="84"/>
      <c r="AFA120" s="84"/>
      <c r="AFB120" s="84"/>
      <c r="AFC120" s="84"/>
      <c r="AFD120" s="84"/>
      <c r="AFE120" s="84"/>
      <c r="AFF120" s="84"/>
      <c r="AFG120" s="84"/>
      <c r="AFH120" s="84"/>
      <c r="AFI120" s="84"/>
      <c r="AFJ120" s="84"/>
      <c r="AFK120" s="84"/>
      <c r="AFL120" s="84"/>
      <c r="AFM120" s="84"/>
      <c r="AFN120" s="84"/>
      <c r="AFO120" s="84"/>
      <c r="AFP120" s="84"/>
      <c r="AFQ120" s="84"/>
      <c r="AFR120" s="84"/>
      <c r="AFS120" s="84"/>
      <c r="AFT120" s="84"/>
      <c r="AFU120" s="84"/>
      <c r="AFV120" s="84"/>
      <c r="AFW120" s="84"/>
      <c r="AFX120" s="84"/>
      <c r="AFY120" s="84"/>
      <c r="AFZ120" s="84"/>
      <c r="AGA120" s="84"/>
      <c r="AGB120" s="84"/>
      <c r="AGC120" s="84"/>
      <c r="AGD120" s="84"/>
      <c r="AGE120" s="84"/>
      <c r="AGF120" s="84"/>
      <c r="AGG120" s="84"/>
      <c r="AGH120" s="84"/>
      <c r="AGI120" s="84"/>
      <c r="AGJ120" s="84"/>
      <c r="AGK120" s="84"/>
      <c r="AGL120" s="84"/>
      <c r="AGM120" s="84"/>
      <c r="AGN120" s="84"/>
      <c r="AGO120" s="84"/>
      <c r="AGP120" s="84"/>
      <c r="AGQ120" s="84"/>
      <c r="AGR120" s="84"/>
      <c r="AGS120" s="84"/>
      <c r="AGT120" s="84"/>
      <c r="AGU120" s="84"/>
      <c r="AGV120" s="84"/>
      <c r="AGW120" s="84"/>
      <c r="AGX120" s="84"/>
      <c r="AGY120" s="84"/>
      <c r="AGZ120" s="84"/>
      <c r="AHA120" s="84"/>
      <c r="AHB120" s="84"/>
      <c r="AHC120" s="84"/>
      <c r="AHD120" s="84"/>
      <c r="AHE120" s="84"/>
      <c r="AHF120" s="84"/>
      <c r="AHG120" s="84"/>
      <c r="AHH120" s="84"/>
      <c r="AHI120" s="84"/>
      <c r="AHJ120" s="84"/>
      <c r="AHK120" s="84"/>
      <c r="AHL120" s="84"/>
      <c r="AHM120" s="84"/>
      <c r="AHN120" s="84"/>
      <c r="AHO120" s="84"/>
      <c r="AHP120" s="84"/>
    </row>
    <row r="121" spans="1:900" s="923" customFormat="1" ht="31.75" customHeight="1" x14ac:dyDescent="0.75">
      <c r="A121" s="980"/>
      <c r="B121" s="938"/>
      <c r="C121" s="389" t="s">
        <v>300</v>
      </c>
      <c r="D121" s="389" t="s">
        <v>361</v>
      </c>
      <c r="E121" s="389" t="s">
        <v>24</v>
      </c>
      <c r="F121" s="389" t="s">
        <v>322</v>
      </c>
      <c r="G121" s="248">
        <f t="array" ref="G121">INDEX('Salary . staff rates'!$A$6:$C$28,MATCH(1,('Salary . staff rates'!$A$6:$A$28=E121)*('Salary . staff rates'!$B$6:$B$28=F121),0),3)</f>
        <v>750</v>
      </c>
      <c r="H121" s="248">
        <f t="shared" si="99"/>
        <v>750</v>
      </c>
      <c r="I121" s="390" t="s">
        <v>0</v>
      </c>
      <c r="J121" s="391" t="s">
        <v>0</v>
      </c>
      <c r="K121" s="393">
        <v>5</v>
      </c>
      <c r="L121" s="1781">
        <f t="shared" si="100"/>
        <v>3750</v>
      </c>
      <c r="M121" s="393" t="s">
        <v>33</v>
      </c>
      <c r="N121" s="1782">
        <f>IF(M121="Yes",L121*'Salary . staff rates'!$C$34,0)</f>
        <v>562.5</v>
      </c>
      <c r="O121" s="895"/>
      <c r="P121" s="1849">
        <v>1</v>
      </c>
      <c r="Q121" s="1849">
        <v>1</v>
      </c>
      <c r="R121" s="895"/>
      <c r="S121" s="895"/>
      <c r="T121" s="895"/>
      <c r="U121" s="895"/>
      <c r="V121" s="895"/>
      <c r="W121" s="938">
        <v>1</v>
      </c>
      <c r="X121" s="1869"/>
      <c r="Y121" s="1849">
        <f t="shared" si="101"/>
        <v>3750</v>
      </c>
      <c r="Z121" s="1849">
        <f t="shared" si="102"/>
        <v>562.5</v>
      </c>
      <c r="AA121" s="1869"/>
      <c r="AB121" s="1849">
        <f t="shared" si="103"/>
        <v>3750</v>
      </c>
      <c r="AC121" s="1849">
        <f t="shared" si="104"/>
        <v>562.5</v>
      </c>
      <c r="AD121" s="1869"/>
      <c r="AE121" s="1869"/>
      <c r="AF121" s="1869"/>
      <c r="AG121" s="1869"/>
      <c r="AH121" s="1869"/>
      <c r="AI121" s="1869"/>
      <c r="AJ121" s="1869"/>
      <c r="AK121" s="113"/>
      <c r="AL121" s="924"/>
      <c r="AN121" s="1017">
        <f t="shared" si="105"/>
        <v>0</v>
      </c>
      <c r="AO121" s="1017">
        <f t="shared" si="106"/>
        <v>0</v>
      </c>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c r="GZ121" s="84"/>
      <c r="HA121" s="84"/>
      <c r="HB121" s="84"/>
      <c r="HC121" s="84"/>
      <c r="HD121" s="84"/>
      <c r="HE121" s="84"/>
      <c r="HF121" s="84"/>
      <c r="HG121" s="84"/>
      <c r="HH121" s="84"/>
      <c r="HI121" s="84"/>
      <c r="HJ121" s="84"/>
      <c r="HK121" s="84"/>
      <c r="HL121" s="84"/>
      <c r="HM121" s="84"/>
      <c r="HN121" s="84"/>
      <c r="HO121" s="84"/>
      <c r="HP121" s="84"/>
      <c r="HQ121" s="84"/>
      <c r="HR121" s="84"/>
      <c r="HS121" s="84"/>
      <c r="HT121" s="84"/>
      <c r="HU121" s="84"/>
      <c r="HV121" s="84"/>
      <c r="HW121" s="84"/>
      <c r="HX121" s="84"/>
      <c r="HY121" s="84"/>
      <c r="HZ121" s="84"/>
      <c r="IA121" s="84"/>
      <c r="IB121" s="84"/>
      <c r="IC121" s="84"/>
      <c r="ID121" s="84"/>
      <c r="IE121" s="84"/>
      <c r="IF121" s="84"/>
      <c r="IG121" s="84"/>
      <c r="IH121" s="84"/>
      <c r="II121" s="84"/>
      <c r="IJ121" s="84"/>
      <c r="IK121" s="84"/>
      <c r="IL121" s="84"/>
      <c r="IM121" s="84"/>
      <c r="IN121" s="84"/>
      <c r="IO121" s="84"/>
      <c r="IP121" s="84"/>
      <c r="IQ121" s="84"/>
      <c r="IR121" s="84"/>
      <c r="IS121" s="84"/>
      <c r="IT121" s="84"/>
      <c r="IU121" s="84"/>
      <c r="IV121" s="84"/>
      <c r="IW121" s="84"/>
      <c r="IX121" s="84"/>
      <c r="IY121" s="84"/>
      <c r="IZ121" s="84"/>
      <c r="JA121" s="84"/>
      <c r="JB121" s="84"/>
      <c r="JC121" s="84"/>
      <c r="JD121" s="84"/>
      <c r="JE121" s="84"/>
      <c r="JF121" s="84"/>
      <c r="JG121" s="84"/>
      <c r="JH121" s="84"/>
      <c r="JI121" s="84"/>
      <c r="JJ121" s="84"/>
      <c r="JK121" s="84"/>
      <c r="JL121" s="84"/>
      <c r="JM121" s="84"/>
      <c r="JN121" s="84"/>
      <c r="JO121" s="84"/>
      <c r="JP121" s="84"/>
      <c r="JQ121" s="84"/>
      <c r="JR121" s="84"/>
      <c r="JS121" s="84"/>
      <c r="JT121" s="84"/>
      <c r="JU121" s="84"/>
      <c r="JV121" s="84"/>
      <c r="JW121" s="84"/>
      <c r="JX121" s="84"/>
      <c r="JY121" s="84"/>
      <c r="JZ121" s="84"/>
      <c r="KA121" s="84"/>
      <c r="KB121" s="84"/>
      <c r="KC121" s="84"/>
      <c r="KD121" s="84"/>
      <c r="KE121" s="84"/>
      <c r="KF121" s="84"/>
      <c r="KG121" s="84"/>
      <c r="KH121" s="84"/>
      <c r="KI121" s="84"/>
      <c r="KJ121" s="84"/>
      <c r="KK121" s="84"/>
      <c r="KL121" s="84"/>
      <c r="KM121" s="84"/>
      <c r="KN121" s="84"/>
      <c r="KO121" s="84"/>
      <c r="KP121" s="84"/>
      <c r="KQ121" s="84"/>
      <c r="KR121" s="84"/>
      <c r="KS121" s="84"/>
      <c r="KT121" s="84"/>
      <c r="KU121" s="84"/>
      <c r="KV121" s="84"/>
      <c r="KW121" s="84"/>
      <c r="KX121" s="84"/>
      <c r="KY121" s="84"/>
      <c r="KZ121" s="84"/>
      <c r="LA121" s="84"/>
      <c r="LB121" s="84"/>
      <c r="LC121" s="84"/>
      <c r="LD121" s="84"/>
      <c r="LE121" s="84"/>
      <c r="LF121" s="84"/>
      <c r="LG121" s="84"/>
      <c r="LH121" s="84"/>
      <c r="LI121" s="84"/>
      <c r="LJ121" s="84"/>
      <c r="LK121" s="84"/>
      <c r="LL121" s="84"/>
      <c r="LM121" s="84"/>
      <c r="LN121" s="84"/>
      <c r="LO121" s="84"/>
      <c r="LP121" s="84"/>
      <c r="LQ121" s="84"/>
      <c r="LR121" s="84"/>
      <c r="LS121" s="84"/>
      <c r="LT121" s="84"/>
      <c r="LU121" s="84"/>
      <c r="LV121" s="84"/>
      <c r="LW121" s="84"/>
      <c r="LX121" s="84"/>
      <c r="LY121" s="84"/>
      <c r="LZ121" s="84"/>
      <c r="MA121" s="84"/>
      <c r="MB121" s="84"/>
      <c r="MC121" s="84"/>
      <c r="MD121" s="84"/>
      <c r="ME121" s="84"/>
      <c r="MF121" s="84"/>
      <c r="MG121" s="84"/>
      <c r="MH121" s="84"/>
      <c r="MI121" s="84"/>
      <c r="MJ121" s="84"/>
      <c r="MK121" s="84"/>
      <c r="ML121" s="84"/>
      <c r="MM121" s="84"/>
      <c r="MN121" s="84"/>
      <c r="MO121" s="84"/>
      <c r="MP121" s="84"/>
      <c r="MQ121" s="84"/>
      <c r="MR121" s="84"/>
      <c r="MS121" s="84"/>
      <c r="MT121" s="84"/>
      <c r="MU121" s="84"/>
      <c r="MV121" s="84"/>
      <c r="MW121" s="84"/>
      <c r="MX121" s="84"/>
      <c r="MY121" s="84"/>
      <c r="MZ121" s="84"/>
      <c r="NA121" s="84"/>
      <c r="NB121" s="84"/>
      <c r="NC121" s="84"/>
      <c r="ND121" s="84"/>
      <c r="NE121" s="84"/>
      <c r="NF121" s="84"/>
      <c r="NG121" s="84"/>
      <c r="NH121" s="84"/>
      <c r="NI121" s="84"/>
      <c r="NJ121" s="84"/>
      <c r="NK121" s="84"/>
      <c r="NL121" s="84"/>
      <c r="NM121" s="84"/>
      <c r="NN121" s="84"/>
      <c r="NO121" s="84"/>
      <c r="NP121" s="84"/>
      <c r="NQ121" s="84"/>
      <c r="NR121" s="84"/>
      <c r="NS121" s="84"/>
      <c r="NT121" s="84"/>
      <c r="NU121" s="84"/>
      <c r="NV121" s="84"/>
      <c r="NW121" s="84"/>
      <c r="NX121" s="84"/>
      <c r="NY121" s="84"/>
      <c r="NZ121" s="84"/>
      <c r="OA121" s="84"/>
      <c r="OB121" s="84"/>
      <c r="OC121" s="84"/>
      <c r="OD121" s="84"/>
      <c r="OE121" s="84"/>
      <c r="OF121" s="84"/>
      <c r="OG121" s="84"/>
      <c r="OH121" s="84"/>
      <c r="OI121" s="84"/>
      <c r="OJ121" s="84"/>
      <c r="OK121" s="84"/>
      <c r="OL121" s="84"/>
      <c r="OM121" s="84"/>
      <c r="ON121" s="84"/>
      <c r="OO121" s="84"/>
      <c r="OP121" s="84"/>
      <c r="OQ121" s="84"/>
      <c r="OR121" s="84"/>
      <c r="OS121" s="84"/>
      <c r="OT121" s="84"/>
      <c r="OU121" s="84"/>
      <c r="OV121" s="84"/>
      <c r="OW121" s="84"/>
      <c r="OX121" s="84"/>
      <c r="OY121" s="84"/>
      <c r="OZ121" s="84"/>
      <c r="PA121" s="84"/>
      <c r="PB121" s="84"/>
      <c r="PC121" s="84"/>
      <c r="PD121" s="84"/>
      <c r="PE121" s="84"/>
      <c r="PF121" s="84"/>
      <c r="PG121" s="84"/>
      <c r="PH121" s="84"/>
      <c r="PI121" s="84"/>
      <c r="PJ121" s="84"/>
      <c r="PK121" s="84"/>
      <c r="PL121" s="84"/>
      <c r="PM121" s="84"/>
      <c r="PN121" s="84"/>
      <c r="PO121" s="84"/>
      <c r="PP121" s="84"/>
      <c r="PQ121" s="84"/>
      <c r="PR121" s="84"/>
      <c r="PS121" s="84"/>
      <c r="PT121" s="84"/>
      <c r="PU121" s="84"/>
      <c r="PV121" s="84"/>
      <c r="PW121" s="84"/>
      <c r="PX121" s="84"/>
      <c r="PY121" s="84"/>
      <c r="PZ121" s="84"/>
      <c r="QA121" s="84"/>
      <c r="QB121" s="84"/>
      <c r="QC121" s="84"/>
      <c r="QD121" s="84"/>
      <c r="QE121" s="84"/>
      <c r="QF121" s="84"/>
      <c r="QG121" s="84"/>
      <c r="QH121" s="84"/>
      <c r="QI121" s="84"/>
      <c r="QJ121" s="84"/>
      <c r="QK121" s="84"/>
      <c r="QL121" s="84"/>
      <c r="QM121" s="84"/>
      <c r="QN121" s="84"/>
      <c r="QO121" s="84"/>
      <c r="QP121" s="84"/>
      <c r="QQ121" s="84"/>
      <c r="QR121" s="84"/>
      <c r="QS121" s="84"/>
      <c r="QT121" s="84"/>
      <c r="QU121" s="84"/>
      <c r="QV121" s="84"/>
      <c r="QW121" s="84"/>
      <c r="QX121" s="84"/>
      <c r="QY121" s="84"/>
      <c r="QZ121" s="84"/>
      <c r="RA121" s="84"/>
      <c r="RB121" s="84"/>
      <c r="RC121" s="84"/>
      <c r="RD121" s="84"/>
      <c r="RE121" s="84"/>
      <c r="RF121" s="84"/>
      <c r="RG121" s="84"/>
      <c r="RH121" s="84"/>
      <c r="RI121" s="84"/>
      <c r="RJ121" s="84"/>
      <c r="RK121" s="84"/>
      <c r="RL121" s="84"/>
      <c r="RM121" s="84"/>
      <c r="RN121" s="84"/>
      <c r="RO121" s="84"/>
      <c r="RP121" s="84"/>
      <c r="RQ121" s="84"/>
      <c r="RR121" s="84"/>
      <c r="RS121" s="84"/>
      <c r="RT121" s="84"/>
      <c r="RU121" s="84"/>
      <c r="RV121" s="84"/>
      <c r="RW121" s="84"/>
      <c r="RX121" s="84"/>
      <c r="RY121" s="84"/>
      <c r="RZ121" s="84"/>
      <c r="SA121" s="84"/>
      <c r="SB121" s="84"/>
      <c r="SC121" s="84"/>
      <c r="SD121" s="84"/>
      <c r="SE121" s="84"/>
      <c r="SF121" s="84"/>
      <c r="SG121" s="84"/>
      <c r="SH121" s="84"/>
      <c r="SI121" s="84"/>
      <c r="SJ121" s="84"/>
      <c r="SK121" s="84"/>
      <c r="SL121" s="84"/>
      <c r="SM121" s="84"/>
      <c r="SN121" s="84"/>
      <c r="SO121" s="84"/>
      <c r="SP121" s="84"/>
      <c r="SQ121" s="84"/>
      <c r="SR121" s="84"/>
      <c r="SS121" s="84"/>
      <c r="ST121" s="84"/>
      <c r="SU121" s="84"/>
      <c r="SV121" s="84"/>
      <c r="SW121" s="84"/>
      <c r="SX121" s="84"/>
      <c r="SY121" s="84"/>
      <c r="SZ121" s="84"/>
      <c r="TA121" s="84"/>
      <c r="TB121" s="84"/>
      <c r="TC121" s="84"/>
      <c r="TD121" s="84"/>
      <c r="TE121" s="84"/>
      <c r="TF121" s="84"/>
      <c r="TG121" s="84"/>
      <c r="TH121" s="84"/>
      <c r="TI121" s="84"/>
      <c r="TJ121" s="84"/>
      <c r="TK121" s="84"/>
      <c r="TL121" s="84"/>
      <c r="TM121" s="84"/>
      <c r="TN121" s="84"/>
      <c r="TO121" s="84"/>
      <c r="TP121" s="84"/>
      <c r="TQ121" s="84"/>
      <c r="TR121" s="84"/>
      <c r="TS121" s="84"/>
      <c r="TT121" s="84"/>
      <c r="TU121" s="84"/>
      <c r="TV121" s="84"/>
      <c r="TW121" s="84"/>
      <c r="TX121" s="84"/>
      <c r="TY121" s="84"/>
      <c r="TZ121" s="84"/>
      <c r="UA121" s="84"/>
      <c r="UB121" s="84"/>
      <c r="UC121" s="84"/>
      <c r="UD121" s="84"/>
      <c r="UE121" s="84"/>
      <c r="UF121" s="84"/>
      <c r="UG121" s="84"/>
      <c r="UH121" s="84"/>
      <c r="UI121" s="84"/>
      <c r="UJ121" s="84"/>
      <c r="UK121" s="84"/>
      <c r="UL121" s="84"/>
      <c r="UM121" s="84"/>
      <c r="UN121" s="84"/>
      <c r="UO121" s="84"/>
      <c r="UP121" s="84"/>
      <c r="UQ121" s="84"/>
      <c r="UR121" s="84"/>
      <c r="US121" s="84"/>
      <c r="UT121" s="84"/>
      <c r="UU121" s="84"/>
      <c r="UV121" s="84"/>
      <c r="UW121" s="84"/>
      <c r="UX121" s="84"/>
      <c r="UY121" s="84"/>
      <c r="UZ121" s="84"/>
      <c r="VA121" s="84"/>
      <c r="VB121" s="84"/>
      <c r="VC121" s="84"/>
      <c r="VD121" s="84"/>
      <c r="VE121" s="84"/>
      <c r="VF121" s="84"/>
      <c r="VG121" s="84"/>
      <c r="VH121" s="84"/>
      <c r="VI121" s="84"/>
      <c r="VJ121" s="84"/>
      <c r="VK121" s="84"/>
      <c r="VL121" s="84"/>
      <c r="VM121" s="84"/>
      <c r="VN121" s="84"/>
      <c r="VO121" s="84"/>
      <c r="VP121" s="84"/>
      <c r="VQ121" s="84"/>
      <c r="VR121" s="84"/>
      <c r="VS121" s="84"/>
      <c r="VT121" s="84"/>
      <c r="VU121" s="84"/>
      <c r="VV121" s="84"/>
      <c r="VW121" s="84"/>
      <c r="VX121" s="84"/>
      <c r="VY121" s="84"/>
      <c r="VZ121" s="84"/>
      <c r="WA121" s="84"/>
      <c r="WB121" s="84"/>
      <c r="WC121" s="84"/>
      <c r="WD121" s="84"/>
      <c r="WE121" s="84"/>
      <c r="WF121" s="84"/>
      <c r="WG121" s="84"/>
      <c r="WH121" s="84"/>
      <c r="WI121" s="84"/>
      <c r="WJ121" s="84"/>
      <c r="WK121" s="84"/>
      <c r="WL121" s="84"/>
      <c r="WM121" s="84"/>
      <c r="WN121" s="84"/>
      <c r="WO121" s="84"/>
      <c r="WP121" s="84"/>
      <c r="WQ121" s="84"/>
      <c r="WR121" s="84"/>
      <c r="WS121" s="84"/>
      <c r="WT121" s="84"/>
      <c r="WU121" s="84"/>
      <c r="WV121" s="84"/>
      <c r="WW121" s="84"/>
      <c r="WX121" s="84"/>
      <c r="WY121" s="84"/>
      <c r="WZ121" s="84"/>
      <c r="XA121" s="84"/>
      <c r="XB121" s="84"/>
      <c r="XC121" s="84"/>
      <c r="XD121" s="84"/>
      <c r="XE121" s="84"/>
      <c r="XF121" s="84"/>
      <c r="XG121" s="84"/>
      <c r="XH121" s="84"/>
      <c r="XI121" s="84"/>
      <c r="XJ121" s="84"/>
      <c r="XK121" s="84"/>
      <c r="XL121" s="84"/>
      <c r="XM121" s="84"/>
      <c r="XN121" s="84"/>
      <c r="XO121" s="84"/>
      <c r="XP121" s="84"/>
      <c r="XQ121" s="84"/>
      <c r="XR121" s="84"/>
      <c r="XS121" s="84"/>
      <c r="XT121" s="84"/>
      <c r="XU121" s="84"/>
      <c r="XV121" s="84"/>
      <c r="XW121" s="84"/>
      <c r="XX121" s="84"/>
      <c r="XY121" s="84"/>
      <c r="XZ121" s="84"/>
      <c r="YA121" s="84"/>
      <c r="YB121" s="84"/>
      <c r="YC121" s="84"/>
      <c r="YD121" s="84"/>
      <c r="YE121" s="84"/>
      <c r="YF121" s="84"/>
      <c r="YG121" s="84"/>
      <c r="YH121" s="84"/>
      <c r="YI121" s="84"/>
      <c r="YJ121" s="84"/>
      <c r="YK121" s="84"/>
      <c r="YL121" s="84"/>
      <c r="YM121" s="84"/>
      <c r="YN121" s="84"/>
      <c r="YO121" s="84"/>
      <c r="YP121" s="84"/>
      <c r="YQ121" s="84"/>
      <c r="YR121" s="84"/>
      <c r="YS121" s="84"/>
      <c r="YT121" s="84"/>
      <c r="YU121" s="84"/>
      <c r="YV121" s="84"/>
      <c r="YW121" s="84"/>
      <c r="YX121" s="84"/>
      <c r="YY121" s="84"/>
      <c r="YZ121" s="84"/>
      <c r="ZA121" s="84"/>
      <c r="ZB121" s="84"/>
      <c r="ZC121" s="84"/>
      <c r="ZD121" s="84"/>
      <c r="ZE121" s="84"/>
      <c r="ZF121" s="84"/>
      <c r="ZG121" s="84"/>
      <c r="ZH121" s="84"/>
      <c r="ZI121" s="84"/>
      <c r="ZJ121" s="84"/>
      <c r="ZK121" s="84"/>
      <c r="ZL121" s="84"/>
      <c r="ZM121" s="84"/>
      <c r="ZN121" s="84"/>
      <c r="ZO121" s="84"/>
      <c r="ZP121" s="84"/>
      <c r="ZQ121" s="84"/>
      <c r="ZR121" s="84"/>
      <c r="ZS121" s="84"/>
      <c r="ZT121" s="84"/>
      <c r="ZU121" s="84"/>
      <c r="ZV121" s="84"/>
      <c r="ZW121" s="84"/>
      <c r="ZX121" s="84"/>
      <c r="ZY121" s="84"/>
      <c r="ZZ121" s="84"/>
      <c r="AAA121" s="84"/>
      <c r="AAB121" s="84"/>
      <c r="AAC121" s="84"/>
      <c r="AAD121" s="84"/>
      <c r="AAE121" s="84"/>
      <c r="AAF121" s="84"/>
      <c r="AAG121" s="84"/>
      <c r="AAH121" s="84"/>
      <c r="AAI121" s="84"/>
      <c r="AAJ121" s="84"/>
      <c r="AAK121" s="84"/>
      <c r="AAL121" s="84"/>
      <c r="AAM121" s="84"/>
      <c r="AAN121" s="84"/>
      <c r="AAO121" s="84"/>
      <c r="AAP121" s="84"/>
      <c r="AAQ121" s="84"/>
      <c r="AAR121" s="84"/>
      <c r="AAS121" s="84"/>
      <c r="AAT121" s="84"/>
      <c r="AAU121" s="84"/>
      <c r="AAV121" s="84"/>
      <c r="AAW121" s="84"/>
      <c r="AAX121" s="84"/>
      <c r="AAY121" s="84"/>
      <c r="AAZ121" s="84"/>
      <c r="ABA121" s="84"/>
      <c r="ABB121" s="84"/>
      <c r="ABC121" s="84"/>
      <c r="ABD121" s="84"/>
      <c r="ABE121" s="84"/>
      <c r="ABF121" s="84"/>
      <c r="ABG121" s="84"/>
      <c r="ABH121" s="84"/>
      <c r="ABI121" s="84"/>
      <c r="ABJ121" s="84"/>
      <c r="ABK121" s="84"/>
      <c r="ABL121" s="84"/>
      <c r="ABM121" s="84"/>
      <c r="ABN121" s="84"/>
      <c r="ABO121" s="84"/>
      <c r="ABP121" s="84"/>
      <c r="ABQ121" s="84"/>
      <c r="ABR121" s="84"/>
      <c r="ABS121" s="84"/>
      <c r="ABT121" s="84"/>
      <c r="ABU121" s="84"/>
      <c r="ABV121" s="84"/>
      <c r="ABW121" s="84"/>
      <c r="ABX121" s="84"/>
      <c r="ABY121" s="84"/>
      <c r="ABZ121" s="84"/>
      <c r="ACA121" s="84"/>
      <c r="ACB121" s="84"/>
      <c r="ACC121" s="84"/>
      <c r="ACD121" s="84"/>
      <c r="ACE121" s="84"/>
      <c r="ACF121" s="84"/>
      <c r="ACG121" s="84"/>
      <c r="ACH121" s="84"/>
      <c r="ACI121" s="84"/>
      <c r="ACJ121" s="84"/>
      <c r="ACK121" s="84"/>
      <c r="ACL121" s="84"/>
      <c r="ACM121" s="84"/>
      <c r="ACN121" s="84"/>
      <c r="ACO121" s="84"/>
      <c r="ACP121" s="84"/>
      <c r="ACQ121" s="84"/>
      <c r="ACR121" s="84"/>
      <c r="ACS121" s="84"/>
      <c r="ACT121" s="84"/>
      <c r="ACU121" s="84"/>
      <c r="ACV121" s="84"/>
      <c r="ACW121" s="84"/>
      <c r="ACX121" s="84"/>
      <c r="ACY121" s="84"/>
      <c r="ACZ121" s="84"/>
      <c r="ADA121" s="84"/>
      <c r="ADB121" s="84"/>
      <c r="ADC121" s="84"/>
      <c r="ADD121" s="84"/>
      <c r="ADE121" s="84"/>
      <c r="ADF121" s="84"/>
      <c r="ADG121" s="84"/>
      <c r="ADH121" s="84"/>
      <c r="ADI121" s="84"/>
      <c r="ADJ121" s="84"/>
      <c r="ADK121" s="84"/>
      <c r="ADL121" s="84"/>
      <c r="ADM121" s="84"/>
      <c r="ADN121" s="84"/>
      <c r="ADO121" s="84"/>
      <c r="ADP121" s="84"/>
      <c r="ADQ121" s="84"/>
      <c r="ADR121" s="84"/>
      <c r="ADS121" s="84"/>
      <c r="ADT121" s="84"/>
      <c r="ADU121" s="84"/>
      <c r="ADV121" s="84"/>
      <c r="ADW121" s="84"/>
      <c r="ADX121" s="84"/>
      <c r="ADY121" s="84"/>
      <c r="ADZ121" s="84"/>
      <c r="AEA121" s="84"/>
      <c r="AEB121" s="84"/>
      <c r="AEC121" s="84"/>
      <c r="AED121" s="84"/>
      <c r="AEE121" s="84"/>
      <c r="AEF121" s="84"/>
      <c r="AEG121" s="84"/>
      <c r="AEH121" s="84"/>
      <c r="AEI121" s="84"/>
      <c r="AEJ121" s="84"/>
      <c r="AEK121" s="84"/>
      <c r="AEL121" s="84"/>
      <c r="AEM121" s="84"/>
      <c r="AEN121" s="84"/>
      <c r="AEO121" s="84"/>
      <c r="AEP121" s="84"/>
      <c r="AEQ121" s="84"/>
      <c r="AER121" s="84"/>
      <c r="AES121" s="84"/>
      <c r="AET121" s="84"/>
      <c r="AEU121" s="84"/>
      <c r="AEV121" s="84"/>
      <c r="AEW121" s="84"/>
      <c r="AEX121" s="84"/>
      <c r="AEY121" s="84"/>
      <c r="AEZ121" s="84"/>
      <c r="AFA121" s="84"/>
      <c r="AFB121" s="84"/>
      <c r="AFC121" s="84"/>
      <c r="AFD121" s="84"/>
      <c r="AFE121" s="84"/>
      <c r="AFF121" s="84"/>
      <c r="AFG121" s="84"/>
      <c r="AFH121" s="84"/>
      <c r="AFI121" s="84"/>
      <c r="AFJ121" s="84"/>
      <c r="AFK121" s="84"/>
      <c r="AFL121" s="84"/>
      <c r="AFM121" s="84"/>
      <c r="AFN121" s="84"/>
      <c r="AFO121" s="84"/>
      <c r="AFP121" s="84"/>
      <c r="AFQ121" s="84"/>
      <c r="AFR121" s="84"/>
      <c r="AFS121" s="84"/>
      <c r="AFT121" s="84"/>
      <c r="AFU121" s="84"/>
      <c r="AFV121" s="84"/>
      <c r="AFW121" s="84"/>
      <c r="AFX121" s="84"/>
      <c r="AFY121" s="84"/>
      <c r="AFZ121" s="84"/>
      <c r="AGA121" s="84"/>
      <c r="AGB121" s="84"/>
      <c r="AGC121" s="84"/>
      <c r="AGD121" s="84"/>
      <c r="AGE121" s="84"/>
      <c r="AGF121" s="84"/>
      <c r="AGG121" s="84"/>
      <c r="AGH121" s="84"/>
      <c r="AGI121" s="84"/>
      <c r="AGJ121" s="84"/>
      <c r="AGK121" s="84"/>
      <c r="AGL121" s="84"/>
      <c r="AGM121" s="84"/>
      <c r="AGN121" s="84"/>
      <c r="AGO121" s="84"/>
      <c r="AGP121" s="84"/>
      <c r="AGQ121" s="84"/>
      <c r="AGR121" s="84"/>
      <c r="AGS121" s="84"/>
      <c r="AGT121" s="84"/>
      <c r="AGU121" s="84"/>
      <c r="AGV121" s="84"/>
      <c r="AGW121" s="84"/>
      <c r="AGX121" s="84"/>
      <c r="AGY121" s="84"/>
      <c r="AGZ121" s="84"/>
      <c r="AHA121" s="84"/>
      <c r="AHB121" s="84"/>
      <c r="AHC121" s="84"/>
      <c r="AHD121" s="84"/>
      <c r="AHE121" s="84"/>
      <c r="AHF121" s="84"/>
      <c r="AHG121" s="84"/>
      <c r="AHH121" s="84"/>
      <c r="AHI121" s="84"/>
      <c r="AHJ121" s="84"/>
      <c r="AHK121" s="84"/>
      <c r="AHL121" s="84"/>
      <c r="AHM121" s="84"/>
      <c r="AHN121" s="84"/>
      <c r="AHO121" s="84"/>
      <c r="AHP121" s="84"/>
    </row>
    <row r="122" spans="1:900" s="923" customFormat="1" ht="31.75" customHeight="1" x14ac:dyDescent="0.75">
      <c r="A122" s="980"/>
      <c r="B122" s="938"/>
      <c r="C122" s="389" t="s">
        <v>301</v>
      </c>
      <c r="D122" s="389" t="s">
        <v>382</v>
      </c>
      <c r="E122" s="389" t="s">
        <v>23</v>
      </c>
      <c r="F122" s="389" t="s">
        <v>297</v>
      </c>
      <c r="G122" s="248">
        <f t="array" ref="G122">INDEX('Salary . staff rates'!$A$6:$C$28,MATCH(1,('Salary . staff rates'!$A$6:$A$28=E122)*('Salary . staff rates'!$B$6:$B$28=F122),0),3)</f>
        <v>65000</v>
      </c>
      <c r="H122" s="248">
        <f t="shared" si="99"/>
        <v>456.14035087719299</v>
      </c>
      <c r="I122" s="390" t="s">
        <v>0</v>
      </c>
      <c r="J122" s="391" t="s">
        <v>0</v>
      </c>
      <c r="K122" s="393">
        <v>5</v>
      </c>
      <c r="L122" s="1781">
        <f t="shared" si="100"/>
        <v>2280.7017543859647</v>
      </c>
      <c r="M122" s="393" t="s">
        <v>31</v>
      </c>
      <c r="N122" s="1782">
        <f>IF(M122="Yes",L122*'Salary . staff rates'!$C$34,0)</f>
        <v>0</v>
      </c>
      <c r="O122" s="895"/>
      <c r="P122" s="1849">
        <v>1</v>
      </c>
      <c r="Q122" s="1849">
        <v>1</v>
      </c>
      <c r="R122" s="895"/>
      <c r="S122" s="895"/>
      <c r="T122" s="895"/>
      <c r="U122" s="895"/>
      <c r="V122" s="895"/>
      <c r="W122" s="938">
        <v>1</v>
      </c>
      <c r="X122" s="1869"/>
      <c r="Y122" s="1849">
        <f t="shared" si="101"/>
        <v>2280.7017543859647</v>
      </c>
      <c r="Z122" s="1849">
        <f t="shared" si="102"/>
        <v>0</v>
      </c>
      <c r="AA122" s="1869"/>
      <c r="AB122" s="1849">
        <f t="shared" si="103"/>
        <v>2280.7017543859647</v>
      </c>
      <c r="AC122" s="1849">
        <f t="shared" si="104"/>
        <v>0</v>
      </c>
      <c r="AD122" s="1869"/>
      <c r="AE122" s="1869"/>
      <c r="AF122" s="1869"/>
      <c r="AG122" s="1869"/>
      <c r="AH122" s="1869"/>
      <c r="AI122" s="1869"/>
      <c r="AJ122" s="1869"/>
      <c r="AK122" s="113"/>
      <c r="AL122" s="924"/>
      <c r="AN122" s="1017">
        <f t="shared" si="105"/>
        <v>0</v>
      </c>
      <c r="AO122" s="1017">
        <f t="shared" si="106"/>
        <v>0</v>
      </c>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c r="IF122" s="84"/>
      <c r="IG122" s="84"/>
      <c r="IH122" s="84"/>
      <c r="II122" s="84"/>
      <c r="IJ122" s="84"/>
      <c r="IK122" s="84"/>
      <c r="IL122" s="84"/>
      <c r="IM122" s="84"/>
      <c r="IN122" s="84"/>
      <c r="IO122" s="84"/>
      <c r="IP122" s="84"/>
      <c r="IQ122" s="84"/>
      <c r="IR122" s="84"/>
      <c r="IS122" s="84"/>
      <c r="IT122" s="84"/>
      <c r="IU122" s="84"/>
      <c r="IV122" s="84"/>
      <c r="IW122" s="84"/>
      <c r="IX122" s="84"/>
      <c r="IY122" s="84"/>
      <c r="IZ122" s="84"/>
      <c r="JA122" s="84"/>
      <c r="JB122" s="84"/>
      <c r="JC122" s="84"/>
      <c r="JD122" s="84"/>
      <c r="JE122" s="84"/>
      <c r="JF122" s="84"/>
      <c r="JG122" s="84"/>
      <c r="JH122" s="84"/>
      <c r="JI122" s="84"/>
      <c r="JJ122" s="84"/>
      <c r="JK122" s="84"/>
      <c r="JL122" s="84"/>
      <c r="JM122" s="84"/>
      <c r="JN122" s="84"/>
      <c r="JO122" s="84"/>
      <c r="JP122" s="84"/>
      <c r="JQ122" s="84"/>
      <c r="JR122" s="84"/>
      <c r="JS122" s="84"/>
      <c r="JT122" s="84"/>
      <c r="JU122" s="84"/>
      <c r="JV122" s="84"/>
      <c r="JW122" s="84"/>
      <c r="JX122" s="84"/>
      <c r="JY122" s="84"/>
      <c r="JZ122" s="84"/>
      <c r="KA122" s="84"/>
      <c r="KB122" s="84"/>
      <c r="KC122" s="84"/>
      <c r="KD122" s="84"/>
      <c r="KE122" s="84"/>
      <c r="KF122" s="84"/>
      <c r="KG122" s="84"/>
      <c r="KH122" s="84"/>
      <c r="KI122" s="84"/>
      <c r="KJ122" s="84"/>
      <c r="KK122" s="84"/>
      <c r="KL122" s="84"/>
      <c r="KM122" s="84"/>
      <c r="KN122" s="84"/>
      <c r="KO122" s="84"/>
      <c r="KP122" s="84"/>
      <c r="KQ122" s="84"/>
      <c r="KR122" s="84"/>
      <c r="KS122" s="84"/>
      <c r="KT122" s="84"/>
      <c r="KU122" s="84"/>
      <c r="KV122" s="84"/>
      <c r="KW122" s="84"/>
      <c r="KX122" s="84"/>
      <c r="KY122" s="84"/>
      <c r="KZ122" s="84"/>
      <c r="LA122" s="84"/>
      <c r="LB122" s="84"/>
      <c r="LC122" s="84"/>
      <c r="LD122" s="84"/>
      <c r="LE122" s="84"/>
      <c r="LF122" s="84"/>
      <c r="LG122" s="84"/>
      <c r="LH122" s="84"/>
      <c r="LI122" s="84"/>
      <c r="LJ122" s="84"/>
      <c r="LK122" s="84"/>
      <c r="LL122" s="84"/>
      <c r="LM122" s="84"/>
      <c r="LN122" s="84"/>
      <c r="LO122" s="84"/>
      <c r="LP122" s="84"/>
      <c r="LQ122" s="84"/>
      <c r="LR122" s="84"/>
      <c r="LS122" s="84"/>
      <c r="LT122" s="84"/>
      <c r="LU122" s="84"/>
      <c r="LV122" s="84"/>
      <c r="LW122" s="84"/>
      <c r="LX122" s="84"/>
      <c r="LY122" s="84"/>
      <c r="LZ122" s="84"/>
      <c r="MA122" s="84"/>
      <c r="MB122" s="84"/>
      <c r="MC122" s="84"/>
      <c r="MD122" s="84"/>
      <c r="ME122" s="84"/>
      <c r="MF122" s="84"/>
      <c r="MG122" s="84"/>
      <c r="MH122" s="84"/>
      <c r="MI122" s="84"/>
      <c r="MJ122" s="84"/>
      <c r="MK122" s="84"/>
      <c r="ML122" s="84"/>
      <c r="MM122" s="84"/>
      <c r="MN122" s="84"/>
      <c r="MO122" s="84"/>
      <c r="MP122" s="84"/>
      <c r="MQ122" s="84"/>
      <c r="MR122" s="84"/>
      <c r="MS122" s="84"/>
      <c r="MT122" s="84"/>
      <c r="MU122" s="84"/>
      <c r="MV122" s="84"/>
      <c r="MW122" s="84"/>
      <c r="MX122" s="84"/>
      <c r="MY122" s="84"/>
      <c r="MZ122" s="84"/>
      <c r="NA122" s="84"/>
      <c r="NB122" s="84"/>
      <c r="NC122" s="84"/>
      <c r="ND122" s="84"/>
      <c r="NE122" s="84"/>
      <c r="NF122" s="84"/>
      <c r="NG122" s="84"/>
      <c r="NH122" s="84"/>
      <c r="NI122" s="84"/>
      <c r="NJ122" s="84"/>
      <c r="NK122" s="84"/>
      <c r="NL122" s="84"/>
      <c r="NM122" s="84"/>
      <c r="NN122" s="84"/>
      <c r="NO122" s="84"/>
      <c r="NP122" s="84"/>
      <c r="NQ122" s="84"/>
      <c r="NR122" s="84"/>
      <c r="NS122" s="84"/>
      <c r="NT122" s="84"/>
      <c r="NU122" s="84"/>
      <c r="NV122" s="84"/>
      <c r="NW122" s="84"/>
      <c r="NX122" s="84"/>
      <c r="NY122" s="84"/>
      <c r="NZ122" s="84"/>
      <c r="OA122" s="84"/>
      <c r="OB122" s="84"/>
      <c r="OC122" s="84"/>
      <c r="OD122" s="84"/>
      <c r="OE122" s="84"/>
      <c r="OF122" s="84"/>
      <c r="OG122" s="84"/>
      <c r="OH122" s="84"/>
      <c r="OI122" s="84"/>
      <c r="OJ122" s="84"/>
      <c r="OK122" s="84"/>
      <c r="OL122" s="84"/>
      <c r="OM122" s="84"/>
      <c r="ON122" s="84"/>
      <c r="OO122" s="84"/>
      <c r="OP122" s="84"/>
      <c r="OQ122" s="84"/>
      <c r="OR122" s="84"/>
      <c r="OS122" s="84"/>
      <c r="OT122" s="84"/>
      <c r="OU122" s="84"/>
      <c r="OV122" s="84"/>
      <c r="OW122" s="84"/>
      <c r="OX122" s="84"/>
      <c r="OY122" s="84"/>
      <c r="OZ122" s="84"/>
      <c r="PA122" s="84"/>
      <c r="PB122" s="84"/>
      <c r="PC122" s="84"/>
      <c r="PD122" s="84"/>
      <c r="PE122" s="84"/>
      <c r="PF122" s="84"/>
      <c r="PG122" s="84"/>
      <c r="PH122" s="84"/>
      <c r="PI122" s="84"/>
      <c r="PJ122" s="84"/>
      <c r="PK122" s="84"/>
      <c r="PL122" s="84"/>
      <c r="PM122" s="84"/>
      <c r="PN122" s="84"/>
      <c r="PO122" s="84"/>
      <c r="PP122" s="84"/>
      <c r="PQ122" s="84"/>
      <c r="PR122" s="84"/>
      <c r="PS122" s="84"/>
      <c r="PT122" s="84"/>
      <c r="PU122" s="84"/>
      <c r="PV122" s="84"/>
      <c r="PW122" s="84"/>
      <c r="PX122" s="84"/>
      <c r="PY122" s="84"/>
      <c r="PZ122" s="84"/>
      <c r="QA122" s="84"/>
      <c r="QB122" s="84"/>
      <c r="QC122" s="84"/>
      <c r="QD122" s="84"/>
      <c r="QE122" s="84"/>
      <c r="QF122" s="84"/>
      <c r="QG122" s="84"/>
      <c r="QH122" s="84"/>
      <c r="QI122" s="84"/>
      <c r="QJ122" s="84"/>
      <c r="QK122" s="84"/>
      <c r="QL122" s="84"/>
      <c r="QM122" s="84"/>
      <c r="QN122" s="84"/>
      <c r="QO122" s="84"/>
      <c r="QP122" s="84"/>
      <c r="QQ122" s="84"/>
      <c r="QR122" s="84"/>
      <c r="QS122" s="84"/>
      <c r="QT122" s="84"/>
      <c r="QU122" s="84"/>
      <c r="QV122" s="84"/>
      <c r="QW122" s="84"/>
      <c r="QX122" s="84"/>
      <c r="QY122" s="84"/>
      <c r="QZ122" s="84"/>
      <c r="RA122" s="84"/>
      <c r="RB122" s="84"/>
      <c r="RC122" s="84"/>
      <c r="RD122" s="84"/>
      <c r="RE122" s="84"/>
      <c r="RF122" s="84"/>
      <c r="RG122" s="84"/>
      <c r="RH122" s="84"/>
      <c r="RI122" s="84"/>
      <c r="RJ122" s="84"/>
      <c r="RK122" s="84"/>
      <c r="RL122" s="84"/>
      <c r="RM122" s="84"/>
      <c r="RN122" s="84"/>
      <c r="RO122" s="84"/>
      <c r="RP122" s="84"/>
      <c r="RQ122" s="84"/>
      <c r="RR122" s="84"/>
      <c r="RS122" s="84"/>
      <c r="RT122" s="84"/>
      <c r="RU122" s="84"/>
      <c r="RV122" s="84"/>
      <c r="RW122" s="84"/>
      <c r="RX122" s="84"/>
      <c r="RY122" s="84"/>
      <c r="RZ122" s="84"/>
      <c r="SA122" s="84"/>
      <c r="SB122" s="84"/>
      <c r="SC122" s="84"/>
      <c r="SD122" s="84"/>
      <c r="SE122" s="84"/>
      <c r="SF122" s="84"/>
      <c r="SG122" s="84"/>
      <c r="SH122" s="84"/>
      <c r="SI122" s="84"/>
      <c r="SJ122" s="84"/>
      <c r="SK122" s="84"/>
      <c r="SL122" s="84"/>
      <c r="SM122" s="84"/>
      <c r="SN122" s="84"/>
      <c r="SO122" s="84"/>
      <c r="SP122" s="84"/>
      <c r="SQ122" s="84"/>
      <c r="SR122" s="84"/>
      <c r="SS122" s="84"/>
      <c r="ST122" s="84"/>
      <c r="SU122" s="84"/>
      <c r="SV122" s="84"/>
      <c r="SW122" s="84"/>
      <c r="SX122" s="84"/>
      <c r="SY122" s="84"/>
      <c r="SZ122" s="84"/>
      <c r="TA122" s="84"/>
      <c r="TB122" s="84"/>
      <c r="TC122" s="84"/>
      <c r="TD122" s="84"/>
      <c r="TE122" s="84"/>
      <c r="TF122" s="84"/>
      <c r="TG122" s="84"/>
      <c r="TH122" s="84"/>
      <c r="TI122" s="84"/>
      <c r="TJ122" s="84"/>
      <c r="TK122" s="84"/>
      <c r="TL122" s="84"/>
      <c r="TM122" s="84"/>
      <c r="TN122" s="84"/>
      <c r="TO122" s="84"/>
      <c r="TP122" s="84"/>
      <c r="TQ122" s="84"/>
      <c r="TR122" s="84"/>
      <c r="TS122" s="84"/>
      <c r="TT122" s="84"/>
      <c r="TU122" s="84"/>
      <c r="TV122" s="84"/>
      <c r="TW122" s="84"/>
      <c r="TX122" s="84"/>
      <c r="TY122" s="84"/>
      <c r="TZ122" s="84"/>
      <c r="UA122" s="84"/>
      <c r="UB122" s="84"/>
      <c r="UC122" s="84"/>
      <c r="UD122" s="84"/>
      <c r="UE122" s="84"/>
      <c r="UF122" s="84"/>
      <c r="UG122" s="84"/>
      <c r="UH122" s="84"/>
      <c r="UI122" s="84"/>
      <c r="UJ122" s="84"/>
      <c r="UK122" s="84"/>
      <c r="UL122" s="84"/>
      <c r="UM122" s="84"/>
      <c r="UN122" s="84"/>
      <c r="UO122" s="84"/>
      <c r="UP122" s="84"/>
      <c r="UQ122" s="84"/>
      <c r="UR122" s="84"/>
      <c r="US122" s="84"/>
      <c r="UT122" s="84"/>
      <c r="UU122" s="84"/>
      <c r="UV122" s="84"/>
      <c r="UW122" s="84"/>
      <c r="UX122" s="84"/>
      <c r="UY122" s="84"/>
      <c r="UZ122" s="84"/>
      <c r="VA122" s="84"/>
      <c r="VB122" s="84"/>
      <c r="VC122" s="84"/>
      <c r="VD122" s="84"/>
      <c r="VE122" s="84"/>
      <c r="VF122" s="84"/>
      <c r="VG122" s="84"/>
      <c r="VH122" s="84"/>
      <c r="VI122" s="84"/>
      <c r="VJ122" s="84"/>
      <c r="VK122" s="84"/>
      <c r="VL122" s="84"/>
      <c r="VM122" s="84"/>
      <c r="VN122" s="84"/>
      <c r="VO122" s="84"/>
      <c r="VP122" s="84"/>
      <c r="VQ122" s="84"/>
      <c r="VR122" s="84"/>
      <c r="VS122" s="84"/>
      <c r="VT122" s="84"/>
      <c r="VU122" s="84"/>
      <c r="VV122" s="84"/>
      <c r="VW122" s="84"/>
      <c r="VX122" s="84"/>
      <c r="VY122" s="84"/>
      <c r="VZ122" s="84"/>
      <c r="WA122" s="84"/>
      <c r="WB122" s="84"/>
      <c r="WC122" s="84"/>
      <c r="WD122" s="84"/>
      <c r="WE122" s="84"/>
      <c r="WF122" s="84"/>
      <c r="WG122" s="84"/>
      <c r="WH122" s="84"/>
      <c r="WI122" s="84"/>
      <c r="WJ122" s="84"/>
      <c r="WK122" s="84"/>
      <c r="WL122" s="84"/>
      <c r="WM122" s="84"/>
      <c r="WN122" s="84"/>
      <c r="WO122" s="84"/>
      <c r="WP122" s="84"/>
      <c r="WQ122" s="84"/>
      <c r="WR122" s="84"/>
      <c r="WS122" s="84"/>
      <c r="WT122" s="84"/>
      <c r="WU122" s="84"/>
      <c r="WV122" s="84"/>
      <c r="WW122" s="84"/>
      <c r="WX122" s="84"/>
      <c r="WY122" s="84"/>
      <c r="WZ122" s="84"/>
      <c r="XA122" s="84"/>
      <c r="XB122" s="84"/>
      <c r="XC122" s="84"/>
      <c r="XD122" s="84"/>
      <c r="XE122" s="84"/>
      <c r="XF122" s="84"/>
      <c r="XG122" s="84"/>
      <c r="XH122" s="84"/>
      <c r="XI122" s="84"/>
      <c r="XJ122" s="84"/>
      <c r="XK122" s="84"/>
      <c r="XL122" s="84"/>
      <c r="XM122" s="84"/>
      <c r="XN122" s="84"/>
      <c r="XO122" s="84"/>
      <c r="XP122" s="84"/>
      <c r="XQ122" s="84"/>
      <c r="XR122" s="84"/>
      <c r="XS122" s="84"/>
      <c r="XT122" s="84"/>
      <c r="XU122" s="84"/>
      <c r="XV122" s="84"/>
      <c r="XW122" s="84"/>
      <c r="XX122" s="84"/>
      <c r="XY122" s="84"/>
      <c r="XZ122" s="84"/>
      <c r="YA122" s="84"/>
      <c r="YB122" s="84"/>
      <c r="YC122" s="84"/>
      <c r="YD122" s="84"/>
      <c r="YE122" s="84"/>
      <c r="YF122" s="84"/>
      <c r="YG122" s="84"/>
      <c r="YH122" s="84"/>
      <c r="YI122" s="84"/>
      <c r="YJ122" s="84"/>
      <c r="YK122" s="84"/>
      <c r="YL122" s="84"/>
      <c r="YM122" s="84"/>
      <c r="YN122" s="84"/>
      <c r="YO122" s="84"/>
      <c r="YP122" s="84"/>
      <c r="YQ122" s="84"/>
      <c r="YR122" s="84"/>
      <c r="YS122" s="84"/>
      <c r="YT122" s="84"/>
      <c r="YU122" s="84"/>
      <c r="YV122" s="84"/>
      <c r="YW122" s="84"/>
      <c r="YX122" s="84"/>
      <c r="YY122" s="84"/>
      <c r="YZ122" s="84"/>
      <c r="ZA122" s="84"/>
      <c r="ZB122" s="84"/>
      <c r="ZC122" s="84"/>
      <c r="ZD122" s="84"/>
      <c r="ZE122" s="84"/>
      <c r="ZF122" s="84"/>
      <c r="ZG122" s="84"/>
      <c r="ZH122" s="84"/>
      <c r="ZI122" s="84"/>
      <c r="ZJ122" s="84"/>
      <c r="ZK122" s="84"/>
      <c r="ZL122" s="84"/>
      <c r="ZM122" s="84"/>
      <c r="ZN122" s="84"/>
      <c r="ZO122" s="84"/>
      <c r="ZP122" s="84"/>
      <c r="ZQ122" s="84"/>
      <c r="ZR122" s="84"/>
      <c r="ZS122" s="84"/>
      <c r="ZT122" s="84"/>
      <c r="ZU122" s="84"/>
      <c r="ZV122" s="84"/>
      <c r="ZW122" s="84"/>
      <c r="ZX122" s="84"/>
      <c r="ZY122" s="84"/>
      <c r="ZZ122" s="84"/>
      <c r="AAA122" s="84"/>
      <c r="AAB122" s="84"/>
      <c r="AAC122" s="84"/>
      <c r="AAD122" s="84"/>
      <c r="AAE122" s="84"/>
      <c r="AAF122" s="84"/>
      <c r="AAG122" s="84"/>
      <c r="AAH122" s="84"/>
      <c r="AAI122" s="84"/>
      <c r="AAJ122" s="84"/>
      <c r="AAK122" s="84"/>
      <c r="AAL122" s="84"/>
      <c r="AAM122" s="84"/>
      <c r="AAN122" s="84"/>
      <c r="AAO122" s="84"/>
      <c r="AAP122" s="84"/>
      <c r="AAQ122" s="84"/>
      <c r="AAR122" s="84"/>
      <c r="AAS122" s="84"/>
      <c r="AAT122" s="84"/>
      <c r="AAU122" s="84"/>
      <c r="AAV122" s="84"/>
      <c r="AAW122" s="84"/>
      <c r="AAX122" s="84"/>
      <c r="AAY122" s="84"/>
      <c r="AAZ122" s="84"/>
      <c r="ABA122" s="84"/>
      <c r="ABB122" s="84"/>
      <c r="ABC122" s="84"/>
      <c r="ABD122" s="84"/>
      <c r="ABE122" s="84"/>
      <c r="ABF122" s="84"/>
      <c r="ABG122" s="84"/>
      <c r="ABH122" s="84"/>
      <c r="ABI122" s="84"/>
      <c r="ABJ122" s="84"/>
      <c r="ABK122" s="84"/>
      <c r="ABL122" s="84"/>
      <c r="ABM122" s="84"/>
      <c r="ABN122" s="84"/>
      <c r="ABO122" s="84"/>
      <c r="ABP122" s="84"/>
      <c r="ABQ122" s="84"/>
      <c r="ABR122" s="84"/>
      <c r="ABS122" s="84"/>
      <c r="ABT122" s="84"/>
      <c r="ABU122" s="84"/>
      <c r="ABV122" s="84"/>
      <c r="ABW122" s="84"/>
      <c r="ABX122" s="84"/>
      <c r="ABY122" s="84"/>
      <c r="ABZ122" s="84"/>
      <c r="ACA122" s="84"/>
      <c r="ACB122" s="84"/>
      <c r="ACC122" s="84"/>
      <c r="ACD122" s="84"/>
      <c r="ACE122" s="84"/>
      <c r="ACF122" s="84"/>
      <c r="ACG122" s="84"/>
      <c r="ACH122" s="84"/>
      <c r="ACI122" s="84"/>
      <c r="ACJ122" s="84"/>
      <c r="ACK122" s="84"/>
      <c r="ACL122" s="84"/>
      <c r="ACM122" s="84"/>
      <c r="ACN122" s="84"/>
      <c r="ACO122" s="84"/>
      <c r="ACP122" s="84"/>
      <c r="ACQ122" s="84"/>
      <c r="ACR122" s="84"/>
      <c r="ACS122" s="84"/>
      <c r="ACT122" s="84"/>
      <c r="ACU122" s="84"/>
      <c r="ACV122" s="84"/>
      <c r="ACW122" s="84"/>
      <c r="ACX122" s="84"/>
      <c r="ACY122" s="84"/>
      <c r="ACZ122" s="84"/>
      <c r="ADA122" s="84"/>
      <c r="ADB122" s="84"/>
      <c r="ADC122" s="84"/>
      <c r="ADD122" s="84"/>
      <c r="ADE122" s="84"/>
      <c r="ADF122" s="84"/>
      <c r="ADG122" s="84"/>
      <c r="ADH122" s="84"/>
      <c r="ADI122" s="84"/>
      <c r="ADJ122" s="84"/>
      <c r="ADK122" s="84"/>
      <c r="ADL122" s="84"/>
      <c r="ADM122" s="84"/>
      <c r="ADN122" s="84"/>
      <c r="ADO122" s="84"/>
      <c r="ADP122" s="84"/>
      <c r="ADQ122" s="84"/>
      <c r="ADR122" s="84"/>
      <c r="ADS122" s="84"/>
      <c r="ADT122" s="84"/>
      <c r="ADU122" s="84"/>
      <c r="ADV122" s="84"/>
      <c r="ADW122" s="84"/>
      <c r="ADX122" s="84"/>
      <c r="ADY122" s="84"/>
      <c r="ADZ122" s="84"/>
      <c r="AEA122" s="84"/>
      <c r="AEB122" s="84"/>
      <c r="AEC122" s="84"/>
      <c r="AED122" s="84"/>
      <c r="AEE122" s="84"/>
      <c r="AEF122" s="84"/>
      <c r="AEG122" s="84"/>
      <c r="AEH122" s="84"/>
      <c r="AEI122" s="84"/>
      <c r="AEJ122" s="84"/>
      <c r="AEK122" s="84"/>
      <c r="AEL122" s="84"/>
      <c r="AEM122" s="84"/>
      <c r="AEN122" s="84"/>
      <c r="AEO122" s="84"/>
      <c r="AEP122" s="84"/>
      <c r="AEQ122" s="84"/>
      <c r="AER122" s="84"/>
      <c r="AES122" s="84"/>
      <c r="AET122" s="84"/>
      <c r="AEU122" s="84"/>
      <c r="AEV122" s="84"/>
      <c r="AEW122" s="84"/>
      <c r="AEX122" s="84"/>
      <c r="AEY122" s="84"/>
      <c r="AEZ122" s="84"/>
      <c r="AFA122" s="84"/>
      <c r="AFB122" s="84"/>
      <c r="AFC122" s="84"/>
      <c r="AFD122" s="84"/>
      <c r="AFE122" s="84"/>
      <c r="AFF122" s="84"/>
      <c r="AFG122" s="84"/>
      <c r="AFH122" s="84"/>
      <c r="AFI122" s="84"/>
      <c r="AFJ122" s="84"/>
      <c r="AFK122" s="84"/>
      <c r="AFL122" s="84"/>
      <c r="AFM122" s="84"/>
      <c r="AFN122" s="84"/>
      <c r="AFO122" s="84"/>
      <c r="AFP122" s="84"/>
      <c r="AFQ122" s="84"/>
      <c r="AFR122" s="84"/>
      <c r="AFS122" s="84"/>
      <c r="AFT122" s="84"/>
      <c r="AFU122" s="84"/>
      <c r="AFV122" s="84"/>
      <c r="AFW122" s="84"/>
      <c r="AFX122" s="84"/>
      <c r="AFY122" s="84"/>
      <c r="AFZ122" s="84"/>
      <c r="AGA122" s="84"/>
      <c r="AGB122" s="84"/>
      <c r="AGC122" s="84"/>
      <c r="AGD122" s="84"/>
      <c r="AGE122" s="84"/>
      <c r="AGF122" s="84"/>
      <c r="AGG122" s="84"/>
      <c r="AGH122" s="84"/>
      <c r="AGI122" s="84"/>
      <c r="AGJ122" s="84"/>
      <c r="AGK122" s="84"/>
      <c r="AGL122" s="84"/>
      <c r="AGM122" s="84"/>
      <c r="AGN122" s="84"/>
      <c r="AGO122" s="84"/>
      <c r="AGP122" s="84"/>
      <c r="AGQ122" s="84"/>
      <c r="AGR122" s="84"/>
      <c r="AGS122" s="84"/>
      <c r="AGT122" s="84"/>
      <c r="AGU122" s="84"/>
      <c r="AGV122" s="84"/>
      <c r="AGW122" s="84"/>
      <c r="AGX122" s="84"/>
      <c r="AGY122" s="84"/>
      <c r="AGZ122" s="84"/>
      <c r="AHA122" s="84"/>
      <c r="AHB122" s="84"/>
      <c r="AHC122" s="84"/>
      <c r="AHD122" s="84"/>
      <c r="AHE122" s="84"/>
      <c r="AHF122" s="84"/>
      <c r="AHG122" s="84"/>
      <c r="AHH122" s="84"/>
      <c r="AHI122" s="84"/>
      <c r="AHJ122" s="84"/>
      <c r="AHK122" s="84"/>
      <c r="AHL122" s="84"/>
      <c r="AHM122" s="84"/>
      <c r="AHN122" s="84"/>
      <c r="AHO122" s="84"/>
      <c r="AHP122" s="84"/>
    </row>
    <row r="123" spans="1:900" s="923" customFormat="1" ht="31.75" customHeight="1" x14ac:dyDescent="0.75">
      <c r="A123" s="980"/>
      <c r="B123" s="938"/>
      <c r="C123" s="389" t="s">
        <v>302</v>
      </c>
      <c r="D123" s="389" t="s">
        <v>47</v>
      </c>
      <c r="E123" s="389" t="s">
        <v>25</v>
      </c>
      <c r="F123" s="389" t="s">
        <v>303</v>
      </c>
      <c r="G123" s="248">
        <f t="array" ref="G123">INDEX('Salary . staff rates'!$A$6:$C$28,MATCH(1,('Salary . staff rates'!$A$6:$A$28=E123)*('Salary . staff rates'!$B$6:$B$28=F123),0),3)</f>
        <v>75000</v>
      </c>
      <c r="H123" s="248">
        <f t="shared" si="99"/>
        <v>526.31578947368428</v>
      </c>
      <c r="I123" s="390" t="s">
        <v>0</v>
      </c>
      <c r="J123" s="391" t="s">
        <v>0</v>
      </c>
      <c r="K123" s="393">
        <v>3</v>
      </c>
      <c r="L123" s="1781">
        <f t="shared" si="100"/>
        <v>1578.9473684210529</v>
      </c>
      <c r="M123" s="393" t="s">
        <v>31</v>
      </c>
      <c r="N123" s="1782">
        <f>IF(M123="Yes",L123*'Salary . staff rates'!$C$34,0)</f>
        <v>0</v>
      </c>
      <c r="O123" s="895"/>
      <c r="P123" s="1849">
        <v>1</v>
      </c>
      <c r="Q123" s="1849">
        <v>1</v>
      </c>
      <c r="R123" s="895"/>
      <c r="S123" s="895"/>
      <c r="T123" s="895"/>
      <c r="U123" s="895"/>
      <c r="V123" s="895"/>
      <c r="W123" s="938">
        <v>1</v>
      </c>
      <c r="X123" s="1869"/>
      <c r="Y123" s="1849">
        <f t="shared" si="101"/>
        <v>1578.9473684210529</v>
      </c>
      <c r="Z123" s="1849">
        <f t="shared" si="102"/>
        <v>0</v>
      </c>
      <c r="AA123" s="1869"/>
      <c r="AB123" s="1849">
        <f t="shared" si="103"/>
        <v>1578.9473684210529</v>
      </c>
      <c r="AC123" s="1849">
        <f t="shared" si="104"/>
        <v>0</v>
      </c>
      <c r="AD123" s="1869"/>
      <c r="AE123" s="1869"/>
      <c r="AF123" s="1869"/>
      <c r="AG123" s="1869"/>
      <c r="AH123" s="1869"/>
      <c r="AI123" s="1869"/>
      <c r="AJ123" s="1869"/>
      <c r="AK123" s="113"/>
      <c r="AL123" s="924"/>
      <c r="AN123" s="1017">
        <f t="shared" si="105"/>
        <v>0</v>
      </c>
      <c r="AO123" s="1017">
        <f t="shared" si="106"/>
        <v>0</v>
      </c>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84"/>
      <c r="HP123" s="84"/>
      <c r="HQ123" s="84"/>
      <c r="HR123" s="84"/>
      <c r="HS123" s="84"/>
      <c r="HT123" s="84"/>
      <c r="HU123" s="84"/>
      <c r="HV123" s="84"/>
      <c r="HW123" s="84"/>
      <c r="HX123" s="84"/>
      <c r="HY123" s="84"/>
      <c r="HZ123" s="84"/>
      <c r="IA123" s="84"/>
      <c r="IB123" s="84"/>
      <c r="IC123" s="84"/>
      <c r="ID123" s="84"/>
      <c r="IE123" s="84"/>
      <c r="IF123" s="84"/>
      <c r="IG123" s="84"/>
      <c r="IH123" s="84"/>
      <c r="II123" s="84"/>
      <c r="IJ123" s="84"/>
      <c r="IK123" s="84"/>
      <c r="IL123" s="84"/>
      <c r="IM123" s="84"/>
      <c r="IN123" s="84"/>
      <c r="IO123" s="84"/>
      <c r="IP123" s="84"/>
      <c r="IQ123" s="84"/>
      <c r="IR123" s="84"/>
      <c r="IS123" s="84"/>
      <c r="IT123" s="84"/>
      <c r="IU123" s="84"/>
      <c r="IV123" s="84"/>
      <c r="IW123" s="84"/>
      <c r="IX123" s="84"/>
      <c r="IY123" s="84"/>
      <c r="IZ123" s="84"/>
      <c r="JA123" s="84"/>
      <c r="JB123" s="84"/>
      <c r="JC123" s="84"/>
      <c r="JD123" s="84"/>
      <c r="JE123" s="84"/>
      <c r="JF123" s="84"/>
      <c r="JG123" s="84"/>
      <c r="JH123" s="84"/>
      <c r="JI123" s="84"/>
      <c r="JJ123" s="84"/>
      <c r="JK123" s="84"/>
      <c r="JL123" s="84"/>
      <c r="JM123" s="84"/>
      <c r="JN123" s="84"/>
      <c r="JO123" s="84"/>
      <c r="JP123" s="84"/>
      <c r="JQ123" s="84"/>
      <c r="JR123" s="84"/>
      <c r="JS123" s="84"/>
      <c r="JT123" s="84"/>
      <c r="JU123" s="84"/>
      <c r="JV123" s="84"/>
      <c r="JW123" s="84"/>
      <c r="JX123" s="84"/>
      <c r="JY123" s="84"/>
      <c r="JZ123" s="84"/>
      <c r="KA123" s="84"/>
      <c r="KB123" s="84"/>
      <c r="KC123" s="84"/>
      <c r="KD123" s="84"/>
      <c r="KE123" s="84"/>
      <c r="KF123" s="84"/>
      <c r="KG123" s="84"/>
      <c r="KH123" s="84"/>
      <c r="KI123" s="84"/>
      <c r="KJ123" s="84"/>
      <c r="KK123" s="84"/>
      <c r="KL123" s="84"/>
      <c r="KM123" s="84"/>
      <c r="KN123" s="84"/>
      <c r="KO123" s="84"/>
      <c r="KP123" s="84"/>
      <c r="KQ123" s="84"/>
      <c r="KR123" s="84"/>
      <c r="KS123" s="84"/>
      <c r="KT123" s="84"/>
      <c r="KU123" s="84"/>
      <c r="KV123" s="84"/>
      <c r="KW123" s="84"/>
      <c r="KX123" s="84"/>
      <c r="KY123" s="84"/>
      <c r="KZ123" s="84"/>
      <c r="LA123" s="84"/>
      <c r="LB123" s="84"/>
      <c r="LC123" s="84"/>
      <c r="LD123" s="84"/>
      <c r="LE123" s="84"/>
      <c r="LF123" s="84"/>
      <c r="LG123" s="84"/>
      <c r="LH123" s="84"/>
      <c r="LI123" s="84"/>
      <c r="LJ123" s="84"/>
      <c r="LK123" s="84"/>
      <c r="LL123" s="84"/>
      <c r="LM123" s="84"/>
      <c r="LN123" s="84"/>
      <c r="LO123" s="84"/>
      <c r="LP123" s="84"/>
      <c r="LQ123" s="84"/>
      <c r="LR123" s="84"/>
      <c r="LS123" s="84"/>
      <c r="LT123" s="84"/>
      <c r="LU123" s="84"/>
      <c r="LV123" s="84"/>
      <c r="LW123" s="84"/>
      <c r="LX123" s="84"/>
      <c r="LY123" s="84"/>
      <c r="LZ123" s="84"/>
      <c r="MA123" s="84"/>
      <c r="MB123" s="84"/>
      <c r="MC123" s="84"/>
      <c r="MD123" s="84"/>
      <c r="ME123" s="84"/>
      <c r="MF123" s="84"/>
      <c r="MG123" s="84"/>
      <c r="MH123" s="84"/>
      <c r="MI123" s="84"/>
      <c r="MJ123" s="84"/>
      <c r="MK123" s="84"/>
      <c r="ML123" s="84"/>
      <c r="MM123" s="84"/>
      <c r="MN123" s="84"/>
      <c r="MO123" s="84"/>
      <c r="MP123" s="84"/>
      <c r="MQ123" s="84"/>
      <c r="MR123" s="84"/>
      <c r="MS123" s="84"/>
      <c r="MT123" s="84"/>
      <c r="MU123" s="84"/>
      <c r="MV123" s="84"/>
      <c r="MW123" s="84"/>
      <c r="MX123" s="84"/>
      <c r="MY123" s="84"/>
      <c r="MZ123" s="84"/>
      <c r="NA123" s="84"/>
      <c r="NB123" s="84"/>
      <c r="NC123" s="84"/>
      <c r="ND123" s="84"/>
      <c r="NE123" s="84"/>
      <c r="NF123" s="84"/>
      <c r="NG123" s="84"/>
      <c r="NH123" s="84"/>
      <c r="NI123" s="84"/>
      <c r="NJ123" s="84"/>
      <c r="NK123" s="84"/>
      <c r="NL123" s="84"/>
      <c r="NM123" s="84"/>
      <c r="NN123" s="84"/>
      <c r="NO123" s="84"/>
      <c r="NP123" s="84"/>
      <c r="NQ123" s="84"/>
      <c r="NR123" s="84"/>
      <c r="NS123" s="84"/>
      <c r="NT123" s="84"/>
      <c r="NU123" s="84"/>
      <c r="NV123" s="84"/>
      <c r="NW123" s="84"/>
      <c r="NX123" s="84"/>
      <c r="NY123" s="84"/>
      <c r="NZ123" s="84"/>
      <c r="OA123" s="84"/>
      <c r="OB123" s="84"/>
      <c r="OC123" s="84"/>
      <c r="OD123" s="84"/>
      <c r="OE123" s="84"/>
      <c r="OF123" s="84"/>
      <c r="OG123" s="84"/>
      <c r="OH123" s="84"/>
      <c r="OI123" s="84"/>
      <c r="OJ123" s="84"/>
      <c r="OK123" s="84"/>
      <c r="OL123" s="84"/>
      <c r="OM123" s="84"/>
      <c r="ON123" s="84"/>
      <c r="OO123" s="84"/>
      <c r="OP123" s="84"/>
      <c r="OQ123" s="84"/>
      <c r="OR123" s="84"/>
      <c r="OS123" s="84"/>
      <c r="OT123" s="84"/>
      <c r="OU123" s="84"/>
      <c r="OV123" s="84"/>
      <c r="OW123" s="84"/>
      <c r="OX123" s="84"/>
      <c r="OY123" s="84"/>
      <c r="OZ123" s="84"/>
      <c r="PA123" s="84"/>
      <c r="PB123" s="84"/>
      <c r="PC123" s="84"/>
      <c r="PD123" s="84"/>
      <c r="PE123" s="84"/>
      <c r="PF123" s="84"/>
      <c r="PG123" s="84"/>
      <c r="PH123" s="84"/>
      <c r="PI123" s="84"/>
      <c r="PJ123" s="84"/>
      <c r="PK123" s="84"/>
      <c r="PL123" s="84"/>
      <c r="PM123" s="84"/>
      <c r="PN123" s="84"/>
      <c r="PO123" s="84"/>
      <c r="PP123" s="84"/>
      <c r="PQ123" s="84"/>
      <c r="PR123" s="84"/>
      <c r="PS123" s="84"/>
      <c r="PT123" s="84"/>
      <c r="PU123" s="84"/>
      <c r="PV123" s="84"/>
      <c r="PW123" s="84"/>
      <c r="PX123" s="84"/>
      <c r="PY123" s="84"/>
      <c r="PZ123" s="84"/>
      <c r="QA123" s="84"/>
      <c r="QB123" s="84"/>
      <c r="QC123" s="84"/>
      <c r="QD123" s="84"/>
      <c r="QE123" s="84"/>
      <c r="QF123" s="84"/>
      <c r="QG123" s="84"/>
      <c r="QH123" s="84"/>
      <c r="QI123" s="84"/>
      <c r="QJ123" s="84"/>
      <c r="QK123" s="84"/>
      <c r="QL123" s="84"/>
      <c r="QM123" s="84"/>
      <c r="QN123" s="84"/>
      <c r="QO123" s="84"/>
      <c r="QP123" s="84"/>
      <c r="QQ123" s="84"/>
      <c r="QR123" s="84"/>
      <c r="QS123" s="84"/>
      <c r="QT123" s="84"/>
      <c r="QU123" s="84"/>
      <c r="QV123" s="84"/>
      <c r="QW123" s="84"/>
      <c r="QX123" s="84"/>
      <c r="QY123" s="84"/>
      <c r="QZ123" s="84"/>
      <c r="RA123" s="84"/>
      <c r="RB123" s="84"/>
      <c r="RC123" s="84"/>
      <c r="RD123" s="84"/>
      <c r="RE123" s="84"/>
      <c r="RF123" s="84"/>
      <c r="RG123" s="84"/>
      <c r="RH123" s="84"/>
      <c r="RI123" s="84"/>
      <c r="RJ123" s="84"/>
      <c r="RK123" s="84"/>
      <c r="RL123" s="84"/>
      <c r="RM123" s="84"/>
      <c r="RN123" s="84"/>
      <c r="RO123" s="84"/>
      <c r="RP123" s="84"/>
      <c r="RQ123" s="84"/>
      <c r="RR123" s="84"/>
      <c r="RS123" s="84"/>
      <c r="RT123" s="84"/>
      <c r="RU123" s="84"/>
      <c r="RV123" s="84"/>
      <c r="RW123" s="84"/>
      <c r="RX123" s="84"/>
      <c r="RY123" s="84"/>
      <c r="RZ123" s="84"/>
      <c r="SA123" s="84"/>
      <c r="SB123" s="84"/>
      <c r="SC123" s="84"/>
      <c r="SD123" s="84"/>
      <c r="SE123" s="84"/>
      <c r="SF123" s="84"/>
      <c r="SG123" s="84"/>
      <c r="SH123" s="84"/>
      <c r="SI123" s="84"/>
      <c r="SJ123" s="84"/>
      <c r="SK123" s="84"/>
      <c r="SL123" s="84"/>
      <c r="SM123" s="84"/>
      <c r="SN123" s="84"/>
      <c r="SO123" s="84"/>
      <c r="SP123" s="84"/>
      <c r="SQ123" s="84"/>
      <c r="SR123" s="84"/>
      <c r="SS123" s="84"/>
      <c r="ST123" s="84"/>
      <c r="SU123" s="84"/>
      <c r="SV123" s="84"/>
      <c r="SW123" s="84"/>
      <c r="SX123" s="84"/>
      <c r="SY123" s="84"/>
      <c r="SZ123" s="84"/>
      <c r="TA123" s="84"/>
      <c r="TB123" s="84"/>
      <c r="TC123" s="84"/>
      <c r="TD123" s="84"/>
      <c r="TE123" s="84"/>
      <c r="TF123" s="84"/>
      <c r="TG123" s="84"/>
      <c r="TH123" s="84"/>
      <c r="TI123" s="84"/>
      <c r="TJ123" s="84"/>
      <c r="TK123" s="84"/>
      <c r="TL123" s="84"/>
      <c r="TM123" s="84"/>
      <c r="TN123" s="84"/>
      <c r="TO123" s="84"/>
      <c r="TP123" s="84"/>
      <c r="TQ123" s="84"/>
      <c r="TR123" s="84"/>
      <c r="TS123" s="84"/>
      <c r="TT123" s="84"/>
      <c r="TU123" s="84"/>
      <c r="TV123" s="84"/>
      <c r="TW123" s="84"/>
      <c r="TX123" s="84"/>
      <c r="TY123" s="84"/>
      <c r="TZ123" s="84"/>
      <c r="UA123" s="84"/>
      <c r="UB123" s="84"/>
      <c r="UC123" s="84"/>
      <c r="UD123" s="84"/>
      <c r="UE123" s="84"/>
      <c r="UF123" s="84"/>
      <c r="UG123" s="84"/>
      <c r="UH123" s="84"/>
      <c r="UI123" s="84"/>
      <c r="UJ123" s="84"/>
      <c r="UK123" s="84"/>
      <c r="UL123" s="84"/>
      <c r="UM123" s="84"/>
      <c r="UN123" s="84"/>
      <c r="UO123" s="84"/>
      <c r="UP123" s="84"/>
      <c r="UQ123" s="84"/>
      <c r="UR123" s="84"/>
      <c r="US123" s="84"/>
      <c r="UT123" s="84"/>
      <c r="UU123" s="84"/>
      <c r="UV123" s="84"/>
      <c r="UW123" s="84"/>
      <c r="UX123" s="84"/>
      <c r="UY123" s="84"/>
      <c r="UZ123" s="84"/>
      <c r="VA123" s="84"/>
      <c r="VB123" s="84"/>
      <c r="VC123" s="84"/>
      <c r="VD123" s="84"/>
      <c r="VE123" s="84"/>
      <c r="VF123" s="84"/>
      <c r="VG123" s="84"/>
      <c r="VH123" s="84"/>
      <c r="VI123" s="84"/>
      <c r="VJ123" s="84"/>
      <c r="VK123" s="84"/>
      <c r="VL123" s="84"/>
      <c r="VM123" s="84"/>
      <c r="VN123" s="84"/>
      <c r="VO123" s="84"/>
      <c r="VP123" s="84"/>
      <c r="VQ123" s="84"/>
      <c r="VR123" s="84"/>
      <c r="VS123" s="84"/>
      <c r="VT123" s="84"/>
      <c r="VU123" s="84"/>
      <c r="VV123" s="84"/>
      <c r="VW123" s="84"/>
      <c r="VX123" s="84"/>
      <c r="VY123" s="84"/>
      <c r="VZ123" s="84"/>
      <c r="WA123" s="84"/>
      <c r="WB123" s="84"/>
      <c r="WC123" s="84"/>
      <c r="WD123" s="84"/>
      <c r="WE123" s="84"/>
      <c r="WF123" s="84"/>
      <c r="WG123" s="84"/>
      <c r="WH123" s="84"/>
      <c r="WI123" s="84"/>
      <c r="WJ123" s="84"/>
      <c r="WK123" s="84"/>
      <c r="WL123" s="84"/>
      <c r="WM123" s="84"/>
      <c r="WN123" s="84"/>
      <c r="WO123" s="84"/>
      <c r="WP123" s="84"/>
      <c r="WQ123" s="84"/>
      <c r="WR123" s="84"/>
      <c r="WS123" s="84"/>
      <c r="WT123" s="84"/>
      <c r="WU123" s="84"/>
      <c r="WV123" s="84"/>
      <c r="WW123" s="84"/>
      <c r="WX123" s="84"/>
      <c r="WY123" s="84"/>
      <c r="WZ123" s="84"/>
      <c r="XA123" s="84"/>
      <c r="XB123" s="84"/>
      <c r="XC123" s="84"/>
      <c r="XD123" s="84"/>
      <c r="XE123" s="84"/>
      <c r="XF123" s="84"/>
      <c r="XG123" s="84"/>
      <c r="XH123" s="84"/>
      <c r="XI123" s="84"/>
      <c r="XJ123" s="84"/>
      <c r="XK123" s="84"/>
      <c r="XL123" s="84"/>
      <c r="XM123" s="84"/>
      <c r="XN123" s="84"/>
      <c r="XO123" s="84"/>
      <c r="XP123" s="84"/>
      <c r="XQ123" s="84"/>
      <c r="XR123" s="84"/>
      <c r="XS123" s="84"/>
      <c r="XT123" s="84"/>
      <c r="XU123" s="84"/>
      <c r="XV123" s="84"/>
      <c r="XW123" s="84"/>
      <c r="XX123" s="84"/>
      <c r="XY123" s="84"/>
      <c r="XZ123" s="84"/>
      <c r="YA123" s="84"/>
      <c r="YB123" s="84"/>
      <c r="YC123" s="84"/>
      <c r="YD123" s="84"/>
      <c r="YE123" s="84"/>
      <c r="YF123" s="84"/>
      <c r="YG123" s="84"/>
      <c r="YH123" s="84"/>
      <c r="YI123" s="84"/>
      <c r="YJ123" s="84"/>
      <c r="YK123" s="84"/>
      <c r="YL123" s="84"/>
      <c r="YM123" s="84"/>
      <c r="YN123" s="84"/>
      <c r="YO123" s="84"/>
      <c r="YP123" s="84"/>
      <c r="YQ123" s="84"/>
      <c r="YR123" s="84"/>
      <c r="YS123" s="84"/>
      <c r="YT123" s="84"/>
      <c r="YU123" s="84"/>
      <c r="YV123" s="84"/>
      <c r="YW123" s="84"/>
      <c r="YX123" s="84"/>
      <c r="YY123" s="84"/>
      <c r="YZ123" s="84"/>
      <c r="ZA123" s="84"/>
      <c r="ZB123" s="84"/>
      <c r="ZC123" s="84"/>
      <c r="ZD123" s="84"/>
      <c r="ZE123" s="84"/>
      <c r="ZF123" s="84"/>
      <c r="ZG123" s="84"/>
      <c r="ZH123" s="84"/>
      <c r="ZI123" s="84"/>
      <c r="ZJ123" s="84"/>
      <c r="ZK123" s="84"/>
      <c r="ZL123" s="84"/>
      <c r="ZM123" s="84"/>
      <c r="ZN123" s="84"/>
      <c r="ZO123" s="84"/>
      <c r="ZP123" s="84"/>
      <c r="ZQ123" s="84"/>
      <c r="ZR123" s="84"/>
      <c r="ZS123" s="84"/>
      <c r="ZT123" s="84"/>
      <c r="ZU123" s="84"/>
      <c r="ZV123" s="84"/>
      <c r="ZW123" s="84"/>
      <c r="ZX123" s="84"/>
      <c r="ZY123" s="84"/>
      <c r="ZZ123" s="84"/>
      <c r="AAA123" s="84"/>
      <c r="AAB123" s="84"/>
      <c r="AAC123" s="84"/>
      <c r="AAD123" s="84"/>
      <c r="AAE123" s="84"/>
      <c r="AAF123" s="84"/>
      <c r="AAG123" s="84"/>
      <c r="AAH123" s="84"/>
      <c r="AAI123" s="84"/>
      <c r="AAJ123" s="84"/>
      <c r="AAK123" s="84"/>
      <c r="AAL123" s="84"/>
      <c r="AAM123" s="84"/>
      <c r="AAN123" s="84"/>
      <c r="AAO123" s="84"/>
      <c r="AAP123" s="84"/>
      <c r="AAQ123" s="84"/>
      <c r="AAR123" s="84"/>
      <c r="AAS123" s="84"/>
      <c r="AAT123" s="84"/>
      <c r="AAU123" s="84"/>
      <c r="AAV123" s="84"/>
      <c r="AAW123" s="84"/>
      <c r="AAX123" s="84"/>
      <c r="AAY123" s="84"/>
      <c r="AAZ123" s="84"/>
      <c r="ABA123" s="84"/>
      <c r="ABB123" s="84"/>
      <c r="ABC123" s="84"/>
      <c r="ABD123" s="84"/>
      <c r="ABE123" s="84"/>
      <c r="ABF123" s="84"/>
      <c r="ABG123" s="84"/>
      <c r="ABH123" s="84"/>
      <c r="ABI123" s="84"/>
      <c r="ABJ123" s="84"/>
      <c r="ABK123" s="84"/>
      <c r="ABL123" s="84"/>
      <c r="ABM123" s="84"/>
      <c r="ABN123" s="84"/>
      <c r="ABO123" s="84"/>
      <c r="ABP123" s="84"/>
      <c r="ABQ123" s="84"/>
      <c r="ABR123" s="84"/>
      <c r="ABS123" s="84"/>
      <c r="ABT123" s="84"/>
      <c r="ABU123" s="84"/>
      <c r="ABV123" s="84"/>
      <c r="ABW123" s="84"/>
      <c r="ABX123" s="84"/>
      <c r="ABY123" s="84"/>
      <c r="ABZ123" s="84"/>
      <c r="ACA123" s="84"/>
      <c r="ACB123" s="84"/>
      <c r="ACC123" s="84"/>
      <c r="ACD123" s="84"/>
      <c r="ACE123" s="84"/>
      <c r="ACF123" s="84"/>
      <c r="ACG123" s="84"/>
      <c r="ACH123" s="84"/>
      <c r="ACI123" s="84"/>
      <c r="ACJ123" s="84"/>
      <c r="ACK123" s="84"/>
      <c r="ACL123" s="84"/>
      <c r="ACM123" s="84"/>
      <c r="ACN123" s="84"/>
      <c r="ACO123" s="84"/>
      <c r="ACP123" s="84"/>
      <c r="ACQ123" s="84"/>
      <c r="ACR123" s="84"/>
      <c r="ACS123" s="84"/>
      <c r="ACT123" s="84"/>
      <c r="ACU123" s="84"/>
      <c r="ACV123" s="84"/>
      <c r="ACW123" s="84"/>
      <c r="ACX123" s="84"/>
      <c r="ACY123" s="84"/>
      <c r="ACZ123" s="84"/>
      <c r="ADA123" s="84"/>
      <c r="ADB123" s="84"/>
      <c r="ADC123" s="84"/>
      <c r="ADD123" s="84"/>
      <c r="ADE123" s="84"/>
      <c r="ADF123" s="84"/>
      <c r="ADG123" s="84"/>
      <c r="ADH123" s="84"/>
      <c r="ADI123" s="84"/>
      <c r="ADJ123" s="84"/>
      <c r="ADK123" s="84"/>
      <c r="ADL123" s="84"/>
      <c r="ADM123" s="84"/>
      <c r="ADN123" s="84"/>
      <c r="ADO123" s="84"/>
      <c r="ADP123" s="84"/>
      <c r="ADQ123" s="84"/>
      <c r="ADR123" s="84"/>
      <c r="ADS123" s="84"/>
      <c r="ADT123" s="84"/>
      <c r="ADU123" s="84"/>
      <c r="ADV123" s="84"/>
      <c r="ADW123" s="84"/>
      <c r="ADX123" s="84"/>
      <c r="ADY123" s="84"/>
      <c r="ADZ123" s="84"/>
      <c r="AEA123" s="84"/>
      <c r="AEB123" s="84"/>
      <c r="AEC123" s="84"/>
      <c r="AED123" s="84"/>
      <c r="AEE123" s="84"/>
      <c r="AEF123" s="84"/>
      <c r="AEG123" s="84"/>
      <c r="AEH123" s="84"/>
      <c r="AEI123" s="84"/>
      <c r="AEJ123" s="84"/>
      <c r="AEK123" s="84"/>
      <c r="AEL123" s="84"/>
      <c r="AEM123" s="84"/>
      <c r="AEN123" s="84"/>
      <c r="AEO123" s="84"/>
      <c r="AEP123" s="84"/>
      <c r="AEQ123" s="84"/>
      <c r="AER123" s="84"/>
      <c r="AES123" s="84"/>
      <c r="AET123" s="84"/>
      <c r="AEU123" s="84"/>
      <c r="AEV123" s="84"/>
      <c r="AEW123" s="84"/>
      <c r="AEX123" s="84"/>
      <c r="AEY123" s="84"/>
      <c r="AEZ123" s="84"/>
      <c r="AFA123" s="84"/>
      <c r="AFB123" s="84"/>
      <c r="AFC123" s="84"/>
      <c r="AFD123" s="84"/>
      <c r="AFE123" s="84"/>
      <c r="AFF123" s="84"/>
      <c r="AFG123" s="84"/>
      <c r="AFH123" s="84"/>
      <c r="AFI123" s="84"/>
      <c r="AFJ123" s="84"/>
      <c r="AFK123" s="84"/>
      <c r="AFL123" s="84"/>
      <c r="AFM123" s="84"/>
      <c r="AFN123" s="84"/>
      <c r="AFO123" s="84"/>
      <c r="AFP123" s="84"/>
      <c r="AFQ123" s="84"/>
      <c r="AFR123" s="84"/>
      <c r="AFS123" s="84"/>
      <c r="AFT123" s="84"/>
      <c r="AFU123" s="84"/>
      <c r="AFV123" s="84"/>
      <c r="AFW123" s="84"/>
      <c r="AFX123" s="84"/>
      <c r="AFY123" s="84"/>
      <c r="AFZ123" s="84"/>
      <c r="AGA123" s="84"/>
      <c r="AGB123" s="84"/>
      <c r="AGC123" s="84"/>
      <c r="AGD123" s="84"/>
      <c r="AGE123" s="84"/>
      <c r="AGF123" s="84"/>
      <c r="AGG123" s="84"/>
      <c r="AGH123" s="84"/>
      <c r="AGI123" s="84"/>
      <c r="AGJ123" s="84"/>
      <c r="AGK123" s="84"/>
      <c r="AGL123" s="84"/>
      <c r="AGM123" s="84"/>
      <c r="AGN123" s="84"/>
      <c r="AGO123" s="84"/>
      <c r="AGP123" s="84"/>
      <c r="AGQ123" s="84"/>
      <c r="AGR123" s="84"/>
      <c r="AGS123" s="84"/>
      <c r="AGT123" s="84"/>
      <c r="AGU123" s="84"/>
      <c r="AGV123" s="84"/>
      <c r="AGW123" s="84"/>
      <c r="AGX123" s="84"/>
      <c r="AGY123" s="84"/>
      <c r="AGZ123" s="84"/>
      <c r="AHA123" s="84"/>
      <c r="AHB123" s="84"/>
      <c r="AHC123" s="84"/>
      <c r="AHD123" s="84"/>
      <c r="AHE123" s="84"/>
      <c r="AHF123" s="84"/>
      <c r="AHG123" s="84"/>
      <c r="AHH123" s="84"/>
      <c r="AHI123" s="84"/>
      <c r="AHJ123" s="84"/>
      <c r="AHK123" s="84"/>
      <c r="AHL123" s="84"/>
      <c r="AHM123" s="84"/>
      <c r="AHN123" s="84"/>
      <c r="AHO123" s="84"/>
      <c r="AHP123" s="84"/>
    </row>
    <row r="124" spans="1:900" ht="31.75" customHeight="1" x14ac:dyDescent="0.75">
      <c r="A124" s="941"/>
      <c r="B124" s="859"/>
      <c r="C124" s="859"/>
      <c r="D124" s="889"/>
      <c r="E124" s="889"/>
      <c r="F124" s="889"/>
      <c r="G124" s="218"/>
      <c r="H124" s="218"/>
      <c r="I124" s="394"/>
      <c r="J124" s="395"/>
      <c r="K124" s="397"/>
      <c r="L124" s="396"/>
      <c r="M124" s="397"/>
      <c r="N124" s="396"/>
      <c r="O124" s="942"/>
      <c r="P124" s="638"/>
      <c r="Q124" s="638"/>
      <c r="R124" s="942"/>
      <c r="S124" s="942"/>
      <c r="T124" s="942"/>
      <c r="U124" s="942"/>
      <c r="V124" s="942"/>
      <c r="W124" s="943"/>
      <c r="X124" s="953"/>
      <c r="Y124" s="638"/>
      <c r="Z124" s="638"/>
      <c r="AA124" s="953"/>
      <c r="AB124" s="638"/>
      <c r="AC124" s="638"/>
      <c r="AD124" s="953"/>
      <c r="AE124" s="953"/>
      <c r="AF124" s="953"/>
      <c r="AG124" s="953"/>
      <c r="AH124" s="953"/>
      <c r="AI124" s="953"/>
      <c r="AJ124" s="953"/>
      <c r="AK124" s="934"/>
      <c r="AN124" s="219"/>
      <c r="AO124" s="219"/>
    </row>
    <row r="125" spans="1:900" s="927" customFormat="1" ht="31.75" customHeight="1" x14ac:dyDescent="0.75">
      <c r="A125" s="2188" t="s">
        <v>264</v>
      </c>
      <c r="B125" s="2189" t="s">
        <v>144</v>
      </c>
      <c r="C125" s="477">
        <v>16.100000000000001</v>
      </c>
      <c r="D125" s="916" t="s">
        <v>37</v>
      </c>
      <c r="E125" s="947" t="s">
        <v>23</v>
      </c>
      <c r="F125" s="947" t="s">
        <v>6</v>
      </c>
      <c r="G125" s="248">
        <f t="array" ref="G125">INDEX('Salary . staff rates'!$A$6:$C$28,MATCH(1,('Salary . staff rates'!$A$6:$A$28=E125)*('Salary . staff rates'!$B$6:$B$28=F125),0),3)</f>
        <v>65000</v>
      </c>
      <c r="H125" s="248">
        <f t="shared" si="99"/>
        <v>456.14035087719299</v>
      </c>
      <c r="I125" s="969" t="s">
        <v>0</v>
      </c>
      <c r="J125" s="970" t="s">
        <v>0</v>
      </c>
      <c r="K125" s="971">
        <v>10</v>
      </c>
      <c r="L125" s="972">
        <f t="shared" si="100"/>
        <v>4561.4035087719294</v>
      </c>
      <c r="M125" s="973" t="s">
        <v>31</v>
      </c>
      <c r="N125" s="974">
        <f>IF(M125="Yes",L125*'Salary . staff rates'!$C$34,0)</f>
        <v>0</v>
      </c>
      <c r="O125" s="926"/>
      <c r="P125" s="555">
        <v>1</v>
      </c>
      <c r="Q125" s="555">
        <v>1</v>
      </c>
      <c r="R125" s="926"/>
      <c r="S125" s="926"/>
      <c r="T125" s="926"/>
      <c r="U125" s="926"/>
      <c r="V125" s="926"/>
      <c r="W125" s="977">
        <v>1</v>
      </c>
      <c r="X125" s="1870"/>
      <c r="Y125" s="555">
        <f t="shared" ref="Y125:Y128" si="107">IF(L125&lt;&gt;"",L125*P125,"")</f>
        <v>4561.4035087719294</v>
      </c>
      <c r="Z125" s="555">
        <f t="shared" ref="Z125:Z128" si="108">IF(N125&lt;&gt;"",N125*P125,"")</f>
        <v>0</v>
      </c>
      <c r="AA125" s="1870"/>
      <c r="AB125" s="555">
        <f t="shared" ref="AB125:AB128" si="109">IF(L125&lt;&gt;"",L125*Q125,"")</f>
        <v>4561.4035087719294</v>
      </c>
      <c r="AC125" s="555">
        <f t="shared" ref="AC125:AC128" si="110">IF(N125&lt;&gt;"",N125*Q125,"")</f>
        <v>0</v>
      </c>
      <c r="AD125" s="1870"/>
      <c r="AE125" s="1870"/>
      <c r="AF125" s="1870"/>
      <c r="AG125" s="1870"/>
      <c r="AH125" s="1870"/>
      <c r="AI125" s="1870"/>
      <c r="AJ125" s="1870"/>
      <c r="AL125" s="929"/>
      <c r="AN125" s="1017">
        <f t="shared" ref="AN125:AN128" si="111">IF(W125=1,0,Y125)</f>
        <v>0</v>
      </c>
      <c r="AO125" s="1017">
        <f t="shared" ref="AO125:AO128" si="112">IF(W125=1,0,Z125)</f>
        <v>0</v>
      </c>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c r="CJ125" s="79"/>
      <c r="CK125" s="79"/>
      <c r="CL125" s="79"/>
      <c r="CM125" s="79"/>
      <c r="CN125" s="79"/>
      <c r="CO125" s="79"/>
      <c r="CP125" s="79"/>
      <c r="CQ125" s="79"/>
      <c r="CR125" s="79"/>
      <c r="CS125" s="79"/>
      <c r="CT125" s="79"/>
      <c r="CU125" s="79"/>
      <c r="CV125" s="79"/>
      <c r="CW125" s="79"/>
      <c r="CX125" s="79"/>
      <c r="CY125" s="79"/>
      <c r="CZ125" s="79"/>
      <c r="DA125" s="79"/>
      <c r="DB125" s="79"/>
      <c r="DC125" s="79"/>
      <c r="DD125" s="79"/>
      <c r="DE125" s="79"/>
      <c r="DF125" s="79"/>
      <c r="DG125" s="79"/>
      <c r="DH125" s="79"/>
      <c r="DI125" s="79"/>
      <c r="DJ125" s="79"/>
      <c r="DK125" s="79"/>
      <c r="DL125" s="79"/>
      <c r="DM125" s="79"/>
      <c r="DN125" s="79"/>
      <c r="DO125" s="79"/>
      <c r="DP125" s="79"/>
      <c r="DQ125" s="79"/>
      <c r="DR125" s="79"/>
      <c r="DS125" s="79"/>
      <c r="DT125" s="79"/>
      <c r="DU125" s="79"/>
      <c r="DV125" s="79"/>
      <c r="DW125" s="79"/>
      <c r="DX125" s="79"/>
      <c r="DY125" s="79"/>
      <c r="DZ125" s="79"/>
      <c r="EA125" s="79"/>
      <c r="EB125" s="79"/>
      <c r="EC125" s="79"/>
      <c r="ED125" s="79"/>
      <c r="EE125" s="79"/>
      <c r="EF125" s="79"/>
      <c r="EG125" s="79"/>
      <c r="EH125" s="79"/>
      <c r="EI125" s="79"/>
      <c r="EJ125" s="79"/>
      <c r="EK125" s="79"/>
      <c r="EL125" s="79"/>
      <c r="EM125" s="79"/>
      <c r="EN125" s="79"/>
      <c r="EO125" s="79"/>
      <c r="EP125" s="79"/>
      <c r="EQ125" s="79"/>
      <c r="ER125" s="79"/>
      <c r="ES125" s="79"/>
      <c r="ET125" s="79"/>
      <c r="EU125" s="79"/>
      <c r="EV125" s="79"/>
      <c r="EW125" s="79"/>
      <c r="EX125" s="79"/>
      <c r="EY125" s="79"/>
      <c r="EZ125" s="79"/>
      <c r="FA125" s="79"/>
      <c r="FB125" s="79"/>
      <c r="FC125" s="79"/>
      <c r="FD125" s="79"/>
      <c r="FE125" s="79"/>
      <c r="FF125" s="79"/>
      <c r="FG125" s="79"/>
      <c r="FH125" s="79"/>
      <c r="FI125" s="79"/>
      <c r="FJ125" s="79"/>
      <c r="FK125" s="79"/>
      <c r="FL125" s="79"/>
      <c r="FM125" s="79"/>
      <c r="FN125" s="79"/>
      <c r="FO125" s="79"/>
      <c r="FP125" s="79"/>
      <c r="FQ125" s="79"/>
      <c r="FR125" s="79"/>
      <c r="FS125" s="79"/>
      <c r="FT125" s="79"/>
      <c r="FU125" s="79"/>
      <c r="FV125" s="79"/>
      <c r="FW125" s="79"/>
      <c r="FX125" s="79"/>
      <c r="FY125" s="79"/>
      <c r="FZ125" s="79"/>
      <c r="GA125" s="79"/>
      <c r="GB125" s="79"/>
      <c r="GC125" s="79"/>
      <c r="GD125" s="79"/>
      <c r="GE125" s="79"/>
      <c r="GF125" s="79"/>
      <c r="GG125" s="79"/>
      <c r="GH125" s="79"/>
      <c r="GI125" s="79"/>
      <c r="GJ125" s="79"/>
      <c r="GK125" s="79"/>
      <c r="GL125" s="79"/>
      <c r="GM125" s="79"/>
      <c r="GN125" s="79"/>
      <c r="GO125" s="79"/>
      <c r="GP125" s="79"/>
      <c r="GQ125" s="79"/>
      <c r="GR125" s="79"/>
      <c r="GS125" s="79"/>
      <c r="GT125" s="79"/>
      <c r="GU125" s="79"/>
      <c r="GV125" s="79"/>
      <c r="GW125" s="79"/>
      <c r="GX125" s="79"/>
      <c r="GY125" s="79"/>
      <c r="GZ125" s="79"/>
      <c r="HA125" s="79"/>
      <c r="HB125" s="79"/>
      <c r="HC125" s="79"/>
      <c r="HD125" s="79"/>
      <c r="HE125" s="79"/>
      <c r="HF125" s="79"/>
      <c r="HG125" s="79"/>
      <c r="HH125" s="79"/>
      <c r="HI125" s="79"/>
      <c r="HJ125" s="79"/>
      <c r="HK125" s="79"/>
      <c r="HL125" s="79"/>
      <c r="HM125" s="79"/>
      <c r="HN125" s="79"/>
      <c r="HO125" s="79"/>
      <c r="HP125" s="79"/>
      <c r="HQ125" s="79"/>
      <c r="HR125" s="79"/>
      <c r="HS125" s="79"/>
      <c r="HT125" s="79"/>
      <c r="HU125" s="79"/>
      <c r="HV125" s="79"/>
      <c r="HW125" s="79"/>
      <c r="HX125" s="79"/>
      <c r="HY125" s="79"/>
      <c r="HZ125" s="79"/>
      <c r="IA125" s="79"/>
      <c r="IB125" s="79"/>
      <c r="IC125" s="79"/>
      <c r="ID125" s="79"/>
      <c r="IE125" s="79"/>
      <c r="IF125" s="79"/>
      <c r="IG125" s="79"/>
      <c r="IH125" s="79"/>
      <c r="II125" s="79"/>
      <c r="IJ125" s="79"/>
      <c r="IK125" s="79"/>
      <c r="IL125" s="79"/>
      <c r="IM125" s="79"/>
      <c r="IN125" s="79"/>
      <c r="IO125" s="79"/>
      <c r="IP125" s="79"/>
      <c r="IQ125" s="79"/>
      <c r="IR125" s="79"/>
      <c r="IS125" s="79"/>
      <c r="IT125" s="79"/>
      <c r="IU125" s="79"/>
      <c r="IV125" s="79"/>
      <c r="IW125" s="79"/>
      <c r="IX125" s="79"/>
      <c r="IY125" s="79"/>
      <c r="IZ125" s="79"/>
      <c r="JA125" s="79"/>
      <c r="JB125" s="79"/>
      <c r="JC125" s="79"/>
      <c r="JD125" s="79"/>
      <c r="JE125" s="79"/>
      <c r="JF125" s="79"/>
      <c r="JG125" s="79"/>
      <c r="JH125" s="79"/>
      <c r="JI125" s="79"/>
      <c r="JJ125" s="79"/>
      <c r="JK125" s="79"/>
      <c r="JL125" s="79"/>
      <c r="JM125" s="79"/>
      <c r="JN125" s="79"/>
      <c r="JO125" s="79"/>
      <c r="JP125" s="79"/>
      <c r="JQ125" s="79"/>
      <c r="JR125" s="79"/>
      <c r="JS125" s="79"/>
      <c r="JT125" s="79"/>
      <c r="JU125" s="79"/>
      <c r="JV125" s="79"/>
      <c r="JW125" s="79"/>
      <c r="JX125" s="79"/>
      <c r="JY125" s="79"/>
      <c r="JZ125" s="79"/>
      <c r="KA125" s="79"/>
      <c r="KB125" s="79"/>
      <c r="KC125" s="79"/>
      <c r="KD125" s="79"/>
      <c r="KE125" s="79"/>
      <c r="KF125" s="79"/>
      <c r="KG125" s="79"/>
      <c r="KH125" s="79"/>
      <c r="KI125" s="79"/>
      <c r="KJ125" s="79"/>
      <c r="KK125" s="79"/>
      <c r="KL125" s="79"/>
      <c r="KM125" s="79"/>
      <c r="KN125" s="79"/>
      <c r="KO125" s="79"/>
      <c r="KP125" s="79"/>
      <c r="KQ125" s="79"/>
      <c r="KR125" s="79"/>
      <c r="KS125" s="79"/>
      <c r="KT125" s="79"/>
      <c r="KU125" s="79"/>
      <c r="KV125" s="79"/>
      <c r="KW125" s="79"/>
      <c r="KX125" s="79"/>
      <c r="KY125" s="79"/>
      <c r="KZ125" s="79"/>
      <c r="LA125" s="79"/>
      <c r="LB125" s="79"/>
      <c r="LC125" s="79"/>
      <c r="LD125" s="79"/>
      <c r="LE125" s="79"/>
      <c r="LF125" s="79"/>
      <c r="LG125" s="79"/>
      <c r="LH125" s="79"/>
      <c r="LI125" s="79"/>
      <c r="LJ125" s="79"/>
      <c r="LK125" s="79"/>
      <c r="LL125" s="79"/>
      <c r="LM125" s="79"/>
      <c r="LN125" s="79"/>
      <c r="LO125" s="79"/>
      <c r="LP125" s="79"/>
      <c r="LQ125" s="79"/>
      <c r="LR125" s="79"/>
      <c r="LS125" s="79"/>
      <c r="LT125" s="79"/>
      <c r="LU125" s="79"/>
      <c r="LV125" s="79"/>
      <c r="LW125" s="79"/>
      <c r="LX125" s="79"/>
      <c r="LY125" s="79"/>
      <c r="LZ125" s="79"/>
      <c r="MA125" s="79"/>
      <c r="MB125" s="79"/>
      <c r="MC125" s="79"/>
      <c r="MD125" s="79"/>
      <c r="ME125" s="79"/>
      <c r="MF125" s="79"/>
      <c r="MG125" s="79"/>
      <c r="MH125" s="79"/>
      <c r="MI125" s="79"/>
      <c r="MJ125" s="79"/>
      <c r="MK125" s="79"/>
      <c r="ML125" s="79"/>
      <c r="MM125" s="79"/>
      <c r="MN125" s="79"/>
      <c r="MO125" s="79"/>
      <c r="MP125" s="79"/>
      <c r="MQ125" s="79"/>
      <c r="MR125" s="79"/>
      <c r="MS125" s="79"/>
      <c r="MT125" s="79"/>
      <c r="MU125" s="79"/>
      <c r="MV125" s="79"/>
      <c r="MW125" s="79"/>
      <c r="MX125" s="79"/>
      <c r="MY125" s="79"/>
      <c r="MZ125" s="79"/>
      <c r="NA125" s="79"/>
      <c r="NB125" s="79"/>
      <c r="NC125" s="79"/>
      <c r="ND125" s="79"/>
      <c r="NE125" s="79"/>
      <c r="NF125" s="79"/>
      <c r="NG125" s="79"/>
      <c r="NH125" s="79"/>
      <c r="NI125" s="79"/>
      <c r="NJ125" s="79"/>
      <c r="NK125" s="79"/>
      <c r="NL125" s="79"/>
      <c r="NM125" s="79"/>
      <c r="NN125" s="79"/>
      <c r="NO125" s="79"/>
      <c r="NP125" s="79"/>
      <c r="NQ125" s="79"/>
      <c r="NR125" s="79"/>
      <c r="NS125" s="79"/>
      <c r="NT125" s="79"/>
      <c r="NU125" s="79"/>
      <c r="NV125" s="79"/>
      <c r="NW125" s="79"/>
      <c r="NX125" s="79"/>
      <c r="NY125" s="79"/>
      <c r="NZ125" s="79"/>
      <c r="OA125" s="79"/>
      <c r="OB125" s="79"/>
      <c r="OC125" s="79"/>
      <c r="OD125" s="79"/>
      <c r="OE125" s="79"/>
      <c r="OF125" s="79"/>
      <c r="OG125" s="79"/>
      <c r="OH125" s="79"/>
      <c r="OI125" s="79"/>
      <c r="OJ125" s="79"/>
      <c r="OK125" s="79"/>
      <c r="OL125" s="79"/>
      <c r="OM125" s="79"/>
      <c r="ON125" s="79"/>
      <c r="OO125" s="79"/>
      <c r="OP125" s="79"/>
      <c r="OQ125" s="79"/>
      <c r="OR125" s="79"/>
      <c r="OS125" s="79"/>
      <c r="OT125" s="79"/>
      <c r="OU125" s="79"/>
      <c r="OV125" s="79"/>
      <c r="OW125" s="79"/>
      <c r="OX125" s="79"/>
      <c r="OY125" s="79"/>
      <c r="OZ125" s="79"/>
      <c r="PA125" s="79"/>
      <c r="PB125" s="79"/>
      <c r="PC125" s="79"/>
      <c r="PD125" s="79"/>
      <c r="PE125" s="79"/>
      <c r="PF125" s="79"/>
      <c r="PG125" s="79"/>
      <c r="PH125" s="79"/>
      <c r="PI125" s="79"/>
      <c r="PJ125" s="79"/>
      <c r="PK125" s="79"/>
      <c r="PL125" s="79"/>
      <c r="PM125" s="79"/>
      <c r="PN125" s="79"/>
      <c r="PO125" s="79"/>
      <c r="PP125" s="79"/>
      <c r="PQ125" s="79"/>
      <c r="PR125" s="79"/>
      <c r="PS125" s="79"/>
      <c r="PT125" s="79"/>
      <c r="PU125" s="79"/>
      <c r="PV125" s="79"/>
      <c r="PW125" s="79"/>
      <c r="PX125" s="79"/>
      <c r="PY125" s="79"/>
      <c r="PZ125" s="79"/>
      <c r="QA125" s="79"/>
      <c r="QB125" s="79"/>
      <c r="QC125" s="79"/>
      <c r="QD125" s="79"/>
      <c r="QE125" s="79"/>
      <c r="QF125" s="79"/>
      <c r="QG125" s="79"/>
      <c r="QH125" s="79"/>
      <c r="QI125" s="79"/>
      <c r="QJ125" s="79"/>
      <c r="QK125" s="79"/>
      <c r="QL125" s="79"/>
      <c r="QM125" s="79"/>
      <c r="QN125" s="79"/>
      <c r="QO125" s="79"/>
      <c r="QP125" s="79"/>
      <c r="QQ125" s="79"/>
      <c r="QR125" s="79"/>
      <c r="QS125" s="79"/>
      <c r="QT125" s="79"/>
      <c r="QU125" s="79"/>
      <c r="QV125" s="79"/>
      <c r="QW125" s="79"/>
      <c r="QX125" s="79"/>
      <c r="QY125" s="79"/>
      <c r="QZ125" s="79"/>
      <c r="RA125" s="79"/>
      <c r="RB125" s="79"/>
      <c r="RC125" s="79"/>
      <c r="RD125" s="79"/>
      <c r="RE125" s="79"/>
      <c r="RF125" s="79"/>
      <c r="RG125" s="79"/>
      <c r="RH125" s="79"/>
      <c r="RI125" s="79"/>
      <c r="RJ125" s="79"/>
      <c r="RK125" s="79"/>
      <c r="RL125" s="79"/>
      <c r="RM125" s="79"/>
      <c r="RN125" s="79"/>
      <c r="RO125" s="79"/>
      <c r="RP125" s="79"/>
      <c r="RQ125" s="79"/>
      <c r="RR125" s="79"/>
      <c r="RS125" s="79"/>
      <c r="RT125" s="79"/>
      <c r="RU125" s="79"/>
      <c r="RV125" s="79"/>
      <c r="RW125" s="79"/>
      <c r="RX125" s="79"/>
      <c r="RY125" s="79"/>
      <c r="RZ125" s="79"/>
      <c r="SA125" s="79"/>
      <c r="SB125" s="79"/>
      <c r="SC125" s="79"/>
      <c r="SD125" s="79"/>
      <c r="SE125" s="79"/>
      <c r="SF125" s="79"/>
      <c r="SG125" s="79"/>
      <c r="SH125" s="79"/>
      <c r="SI125" s="79"/>
      <c r="SJ125" s="79"/>
      <c r="SK125" s="79"/>
      <c r="SL125" s="79"/>
      <c r="SM125" s="79"/>
      <c r="SN125" s="79"/>
      <c r="SO125" s="79"/>
      <c r="SP125" s="79"/>
      <c r="SQ125" s="79"/>
      <c r="SR125" s="79"/>
      <c r="SS125" s="79"/>
      <c r="ST125" s="79"/>
      <c r="SU125" s="79"/>
      <c r="SV125" s="79"/>
      <c r="SW125" s="79"/>
      <c r="SX125" s="79"/>
      <c r="SY125" s="79"/>
      <c r="SZ125" s="79"/>
      <c r="TA125" s="79"/>
      <c r="TB125" s="79"/>
      <c r="TC125" s="79"/>
      <c r="TD125" s="79"/>
      <c r="TE125" s="79"/>
      <c r="TF125" s="79"/>
      <c r="TG125" s="79"/>
      <c r="TH125" s="79"/>
      <c r="TI125" s="79"/>
      <c r="TJ125" s="79"/>
      <c r="TK125" s="79"/>
      <c r="TL125" s="79"/>
      <c r="TM125" s="79"/>
      <c r="TN125" s="79"/>
      <c r="TO125" s="79"/>
      <c r="TP125" s="79"/>
      <c r="TQ125" s="79"/>
      <c r="TR125" s="79"/>
      <c r="TS125" s="79"/>
      <c r="TT125" s="79"/>
      <c r="TU125" s="79"/>
      <c r="TV125" s="79"/>
      <c r="TW125" s="79"/>
      <c r="TX125" s="79"/>
      <c r="TY125" s="79"/>
      <c r="TZ125" s="79"/>
      <c r="UA125" s="79"/>
      <c r="UB125" s="79"/>
      <c r="UC125" s="79"/>
      <c r="UD125" s="79"/>
      <c r="UE125" s="79"/>
      <c r="UF125" s="79"/>
      <c r="UG125" s="79"/>
      <c r="UH125" s="79"/>
      <c r="UI125" s="79"/>
      <c r="UJ125" s="79"/>
      <c r="UK125" s="79"/>
      <c r="UL125" s="79"/>
      <c r="UM125" s="79"/>
      <c r="UN125" s="79"/>
      <c r="UO125" s="79"/>
      <c r="UP125" s="79"/>
      <c r="UQ125" s="79"/>
      <c r="UR125" s="79"/>
      <c r="US125" s="79"/>
      <c r="UT125" s="79"/>
      <c r="UU125" s="79"/>
      <c r="UV125" s="79"/>
      <c r="UW125" s="79"/>
      <c r="UX125" s="79"/>
      <c r="UY125" s="79"/>
      <c r="UZ125" s="79"/>
      <c r="VA125" s="79"/>
      <c r="VB125" s="79"/>
      <c r="VC125" s="79"/>
      <c r="VD125" s="79"/>
      <c r="VE125" s="79"/>
      <c r="VF125" s="79"/>
      <c r="VG125" s="79"/>
      <c r="VH125" s="79"/>
      <c r="VI125" s="79"/>
      <c r="VJ125" s="79"/>
      <c r="VK125" s="79"/>
      <c r="VL125" s="79"/>
      <c r="VM125" s="79"/>
      <c r="VN125" s="79"/>
      <c r="VO125" s="79"/>
      <c r="VP125" s="79"/>
      <c r="VQ125" s="79"/>
      <c r="VR125" s="79"/>
      <c r="VS125" s="79"/>
      <c r="VT125" s="79"/>
      <c r="VU125" s="79"/>
      <c r="VV125" s="79"/>
      <c r="VW125" s="79"/>
      <c r="VX125" s="79"/>
      <c r="VY125" s="79"/>
      <c r="VZ125" s="79"/>
      <c r="WA125" s="79"/>
      <c r="WB125" s="79"/>
      <c r="WC125" s="79"/>
      <c r="WD125" s="79"/>
      <c r="WE125" s="79"/>
      <c r="WF125" s="79"/>
      <c r="WG125" s="79"/>
      <c r="WH125" s="79"/>
      <c r="WI125" s="79"/>
      <c r="WJ125" s="79"/>
      <c r="WK125" s="79"/>
      <c r="WL125" s="79"/>
      <c r="WM125" s="79"/>
      <c r="WN125" s="79"/>
      <c r="WO125" s="79"/>
      <c r="WP125" s="79"/>
      <c r="WQ125" s="79"/>
      <c r="WR125" s="79"/>
      <c r="WS125" s="79"/>
      <c r="WT125" s="79"/>
      <c r="WU125" s="79"/>
      <c r="WV125" s="79"/>
      <c r="WW125" s="79"/>
      <c r="WX125" s="79"/>
      <c r="WY125" s="79"/>
      <c r="WZ125" s="79"/>
      <c r="XA125" s="79"/>
      <c r="XB125" s="79"/>
      <c r="XC125" s="79"/>
      <c r="XD125" s="79"/>
      <c r="XE125" s="79"/>
      <c r="XF125" s="79"/>
      <c r="XG125" s="79"/>
      <c r="XH125" s="79"/>
      <c r="XI125" s="79"/>
      <c r="XJ125" s="79"/>
      <c r="XK125" s="79"/>
      <c r="XL125" s="79"/>
      <c r="XM125" s="79"/>
      <c r="XN125" s="79"/>
      <c r="XO125" s="79"/>
      <c r="XP125" s="79"/>
      <c r="XQ125" s="79"/>
      <c r="XR125" s="79"/>
      <c r="XS125" s="79"/>
      <c r="XT125" s="79"/>
      <c r="XU125" s="79"/>
      <c r="XV125" s="79"/>
      <c r="XW125" s="79"/>
      <c r="XX125" s="79"/>
      <c r="XY125" s="79"/>
      <c r="XZ125" s="79"/>
      <c r="YA125" s="79"/>
      <c r="YB125" s="79"/>
      <c r="YC125" s="79"/>
      <c r="YD125" s="79"/>
      <c r="YE125" s="79"/>
      <c r="YF125" s="79"/>
      <c r="YG125" s="79"/>
      <c r="YH125" s="79"/>
      <c r="YI125" s="79"/>
      <c r="YJ125" s="79"/>
      <c r="YK125" s="79"/>
      <c r="YL125" s="79"/>
      <c r="YM125" s="79"/>
      <c r="YN125" s="79"/>
      <c r="YO125" s="79"/>
      <c r="YP125" s="79"/>
      <c r="YQ125" s="79"/>
      <c r="YR125" s="79"/>
      <c r="YS125" s="79"/>
      <c r="YT125" s="79"/>
      <c r="YU125" s="79"/>
      <c r="YV125" s="79"/>
      <c r="YW125" s="79"/>
      <c r="YX125" s="79"/>
      <c r="YY125" s="79"/>
      <c r="YZ125" s="79"/>
      <c r="ZA125" s="79"/>
      <c r="ZB125" s="79"/>
      <c r="ZC125" s="79"/>
      <c r="ZD125" s="79"/>
      <c r="ZE125" s="79"/>
      <c r="ZF125" s="79"/>
      <c r="ZG125" s="79"/>
      <c r="ZH125" s="79"/>
      <c r="ZI125" s="79"/>
      <c r="ZJ125" s="79"/>
      <c r="ZK125" s="79"/>
      <c r="ZL125" s="79"/>
      <c r="ZM125" s="79"/>
      <c r="ZN125" s="79"/>
      <c r="ZO125" s="79"/>
      <c r="ZP125" s="79"/>
      <c r="ZQ125" s="79"/>
      <c r="ZR125" s="79"/>
      <c r="ZS125" s="79"/>
      <c r="ZT125" s="79"/>
      <c r="ZU125" s="79"/>
      <c r="ZV125" s="79"/>
      <c r="ZW125" s="79"/>
      <c r="ZX125" s="79"/>
      <c r="ZY125" s="79"/>
      <c r="ZZ125" s="79"/>
      <c r="AAA125" s="79"/>
      <c r="AAB125" s="79"/>
      <c r="AAC125" s="79"/>
      <c r="AAD125" s="79"/>
      <c r="AAE125" s="79"/>
      <c r="AAF125" s="79"/>
      <c r="AAG125" s="79"/>
      <c r="AAH125" s="79"/>
      <c r="AAI125" s="79"/>
      <c r="AAJ125" s="79"/>
      <c r="AAK125" s="79"/>
      <c r="AAL125" s="79"/>
      <c r="AAM125" s="79"/>
      <c r="AAN125" s="79"/>
      <c r="AAO125" s="79"/>
      <c r="AAP125" s="79"/>
      <c r="AAQ125" s="79"/>
      <c r="AAR125" s="79"/>
      <c r="AAS125" s="79"/>
      <c r="AAT125" s="79"/>
      <c r="AAU125" s="79"/>
      <c r="AAV125" s="79"/>
      <c r="AAW125" s="79"/>
      <c r="AAX125" s="79"/>
      <c r="AAY125" s="79"/>
      <c r="AAZ125" s="79"/>
      <c r="ABA125" s="79"/>
      <c r="ABB125" s="79"/>
      <c r="ABC125" s="79"/>
      <c r="ABD125" s="79"/>
      <c r="ABE125" s="79"/>
      <c r="ABF125" s="79"/>
      <c r="ABG125" s="79"/>
      <c r="ABH125" s="79"/>
      <c r="ABI125" s="79"/>
      <c r="ABJ125" s="79"/>
      <c r="ABK125" s="79"/>
      <c r="ABL125" s="79"/>
      <c r="ABM125" s="79"/>
      <c r="ABN125" s="79"/>
      <c r="ABO125" s="79"/>
      <c r="ABP125" s="79"/>
      <c r="ABQ125" s="79"/>
      <c r="ABR125" s="79"/>
      <c r="ABS125" s="79"/>
      <c r="ABT125" s="79"/>
      <c r="ABU125" s="79"/>
      <c r="ABV125" s="79"/>
      <c r="ABW125" s="79"/>
      <c r="ABX125" s="79"/>
      <c r="ABY125" s="79"/>
      <c r="ABZ125" s="79"/>
      <c r="ACA125" s="79"/>
      <c r="ACB125" s="79"/>
      <c r="ACC125" s="79"/>
      <c r="ACD125" s="79"/>
      <c r="ACE125" s="79"/>
      <c r="ACF125" s="79"/>
      <c r="ACG125" s="79"/>
      <c r="ACH125" s="79"/>
      <c r="ACI125" s="79"/>
      <c r="ACJ125" s="79"/>
      <c r="ACK125" s="79"/>
      <c r="ACL125" s="79"/>
      <c r="ACM125" s="79"/>
      <c r="ACN125" s="79"/>
      <c r="ACO125" s="79"/>
      <c r="ACP125" s="79"/>
      <c r="ACQ125" s="79"/>
      <c r="ACR125" s="79"/>
      <c r="ACS125" s="79"/>
      <c r="ACT125" s="79"/>
      <c r="ACU125" s="79"/>
      <c r="ACV125" s="79"/>
      <c r="ACW125" s="79"/>
      <c r="ACX125" s="79"/>
      <c r="ACY125" s="79"/>
      <c r="ACZ125" s="79"/>
      <c r="ADA125" s="79"/>
      <c r="ADB125" s="79"/>
      <c r="ADC125" s="79"/>
      <c r="ADD125" s="79"/>
      <c r="ADE125" s="79"/>
      <c r="ADF125" s="79"/>
      <c r="ADG125" s="79"/>
      <c r="ADH125" s="79"/>
      <c r="ADI125" s="79"/>
      <c r="ADJ125" s="79"/>
      <c r="ADK125" s="79"/>
      <c r="ADL125" s="79"/>
      <c r="ADM125" s="79"/>
      <c r="ADN125" s="79"/>
      <c r="ADO125" s="79"/>
      <c r="ADP125" s="79"/>
      <c r="ADQ125" s="79"/>
      <c r="ADR125" s="79"/>
      <c r="ADS125" s="79"/>
      <c r="ADT125" s="79"/>
      <c r="ADU125" s="79"/>
      <c r="ADV125" s="79"/>
      <c r="ADW125" s="79"/>
      <c r="ADX125" s="79"/>
      <c r="ADY125" s="79"/>
      <c r="ADZ125" s="79"/>
      <c r="AEA125" s="79"/>
      <c r="AEB125" s="79"/>
      <c r="AEC125" s="79"/>
      <c r="AED125" s="79"/>
      <c r="AEE125" s="79"/>
      <c r="AEF125" s="79"/>
      <c r="AEG125" s="79"/>
      <c r="AEH125" s="79"/>
      <c r="AEI125" s="79"/>
      <c r="AEJ125" s="79"/>
      <c r="AEK125" s="79"/>
      <c r="AEL125" s="79"/>
      <c r="AEM125" s="79"/>
      <c r="AEN125" s="79"/>
      <c r="AEO125" s="79"/>
      <c r="AEP125" s="79"/>
      <c r="AEQ125" s="79"/>
      <c r="AER125" s="79"/>
      <c r="AES125" s="79"/>
      <c r="AET125" s="79"/>
      <c r="AEU125" s="79"/>
      <c r="AEV125" s="79"/>
      <c r="AEW125" s="79"/>
      <c r="AEX125" s="79"/>
      <c r="AEY125" s="79"/>
      <c r="AEZ125" s="79"/>
      <c r="AFA125" s="79"/>
      <c r="AFB125" s="79"/>
      <c r="AFC125" s="79"/>
      <c r="AFD125" s="79"/>
      <c r="AFE125" s="79"/>
      <c r="AFF125" s="79"/>
      <c r="AFG125" s="79"/>
      <c r="AFH125" s="79"/>
      <c r="AFI125" s="79"/>
      <c r="AFJ125" s="79"/>
      <c r="AFK125" s="79"/>
      <c r="AFL125" s="79"/>
      <c r="AFM125" s="79"/>
      <c r="AFN125" s="79"/>
      <c r="AFO125" s="79"/>
      <c r="AFP125" s="79"/>
      <c r="AFQ125" s="79"/>
      <c r="AFR125" s="79"/>
      <c r="AFS125" s="79"/>
      <c r="AFT125" s="79"/>
      <c r="AFU125" s="79"/>
      <c r="AFV125" s="79"/>
      <c r="AFW125" s="79"/>
      <c r="AFX125" s="79"/>
      <c r="AFY125" s="79"/>
      <c r="AFZ125" s="79"/>
      <c r="AGA125" s="79"/>
      <c r="AGB125" s="79"/>
      <c r="AGC125" s="79"/>
      <c r="AGD125" s="79"/>
      <c r="AGE125" s="79"/>
      <c r="AGF125" s="79"/>
      <c r="AGG125" s="79"/>
      <c r="AGH125" s="79"/>
      <c r="AGI125" s="79"/>
      <c r="AGJ125" s="79"/>
      <c r="AGK125" s="79"/>
      <c r="AGL125" s="79"/>
      <c r="AGM125" s="79"/>
      <c r="AGN125" s="79"/>
      <c r="AGO125" s="79"/>
      <c r="AGP125" s="79"/>
      <c r="AGQ125" s="79"/>
      <c r="AGR125" s="79"/>
      <c r="AGS125" s="79"/>
      <c r="AGT125" s="79"/>
      <c r="AGU125" s="79"/>
      <c r="AGV125" s="79"/>
      <c r="AGW125" s="79"/>
      <c r="AGX125" s="79"/>
      <c r="AGY125" s="79"/>
      <c r="AGZ125" s="79"/>
      <c r="AHA125" s="79"/>
      <c r="AHB125" s="79"/>
      <c r="AHC125" s="79"/>
      <c r="AHD125" s="79"/>
      <c r="AHE125" s="79"/>
      <c r="AHF125" s="79"/>
      <c r="AHG125" s="79"/>
      <c r="AHH125" s="79"/>
      <c r="AHI125" s="79"/>
      <c r="AHJ125" s="79"/>
      <c r="AHK125" s="79"/>
      <c r="AHL125" s="79"/>
      <c r="AHM125" s="79"/>
      <c r="AHN125" s="79"/>
      <c r="AHO125" s="79"/>
      <c r="AHP125" s="79"/>
    </row>
    <row r="126" spans="1:900" s="927" customFormat="1" ht="31.75" customHeight="1" x14ac:dyDescent="0.75">
      <c r="A126" s="2156"/>
      <c r="B126" s="2189"/>
      <c r="C126" s="476">
        <v>16.2</v>
      </c>
      <c r="D126" s="413" t="s">
        <v>133</v>
      </c>
      <c r="E126" s="423" t="s">
        <v>24</v>
      </c>
      <c r="F126" s="423" t="s">
        <v>18</v>
      </c>
      <c r="G126" s="248">
        <f t="array" ref="G126">INDEX('Salary . staff rates'!$A$6:$C$28,MATCH(1,('Salary . staff rates'!$A$6:$A$28=E126)*('Salary . staff rates'!$B$6:$B$28=F126),0),3)</f>
        <v>750</v>
      </c>
      <c r="H126" s="248">
        <f t="shared" si="99"/>
        <v>750</v>
      </c>
      <c r="I126" s="367" t="s">
        <v>0</v>
      </c>
      <c r="J126" s="368" t="s">
        <v>0</v>
      </c>
      <c r="K126" s="431">
        <v>20</v>
      </c>
      <c r="L126" s="369">
        <f t="shared" si="100"/>
        <v>15000</v>
      </c>
      <c r="M126" s="388" t="s">
        <v>31</v>
      </c>
      <c r="N126" s="370">
        <f>IF(M126="Yes",L126*'Salary . staff rates'!$C$34,0)</f>
        <v>0</v>
      </c>
      <c r="O126" s="926"/>
      <c r="P126" s="555">
        <v>1</v>
      </c>
      <c r="Q126" s="555">
        <v>1</v>
      </c>
      <c r="R126" s="926"/>
      <c r="S126" s="926"/>
      <c r="T126" s="926"/>
      <c r="U126" s="926"/>
      <c r="V126" s="926"/>
      <c r="W126" s="977">
        <v>1</v>
      </c>
      <c r="X126" s="1870"/>
      <c r="Y126" s="555">
        <f t="shared" si="107"/>
        <v>15000</v>
      </c>
      <c r="Z126" s="555">
        <f t="shared" si="108"/>
        <v>0</v>
      </c>
      <c r="AA126" s="1870"/>
      <c r="AB126" s="555">
        <f t="shared" si="109"/>
        <v>15000</v>
      </c>
      <c r="AC126" s="555">
        <f t="shared" si="110"/>
        <v>0</v>
      </c>
      <c r="AD126" s="1870"/>
      <c r="AE126" s="1870"/>
      <c r="AF126" s="1870"/>
      <c r="AG126" s="1870"/>
      <c r="AH126" s="1870"/>
      <c r="AI126" s="1870"/>
      <c r="AJ126" s="1870"/>
      <c r="AL126" s="929"/>
      <c r="AN126" s="1017">
        <f t="shared" si="111"/>
        <v>0</v>
      </c>
      <c r="AO126" s="1017">
        <f t="shared" si="112"/>
        <v>0</v>
      </c>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79"/>
      <c r="FN126" s="79"/>
      <c r="FO126" s="79"/>
      <c r="FP126" s="79"/>
      <c r="FQ126" s="79"/>
      <c r="FR126" s="79"/>
      <c r="FS126" s="79"/>
      <c r="FT126" s="79"/>
      <c r="FU126" s="79"/>
      <c r="FV126" s="79"/>
      <c r="FW126" s="79"/>
      <c r="FX126" s="79"/>
      <c r="FY126" s="79"/>
      <c r="FZ126" s="79"/>
      <c r="GA126" s="79"/>
      <c r="GB126" s="79"/>
      <c r="GC126" s="79"/>
      <c r="GD126" s="79"/>
      <c r="GE126" s="79"/>
      <c r="GF126" s="79"/>
      <c r="GG126" s="79"/>
      <c r="GH126" s="79"/>
      <c r="GI126" s="79"/>
      <c r="GJ126" s="79"/>
      <c r="GK126" s="79"/>
      <c r="GL126" s="79"/>
      <c r="GM126" s="79"/>
      <c r="GN126" s="79"/>
      <c r="GO126" s="79"/>
      <c r="GP126" s="79"/>
      <c r="GQ126" s="79"/>
      <c r="GR126" s="79"/>
      <c r="GS126" s="79"/>
      <c r="GT126" s="79"/>
      <c r="GU126" s="79"/>
      <c r="GV126" s="79"/>
      <c r="GW126" s="79"/>
      <c r="GX126" s="79"/>
      <c r="GY126" s="79"/>
      <c r="GZ126" s="79"/>
      <c r="HA126" s="79"/>
      <c r="HB126" s="79"/>
      <c r="HC126" s="79"/>
      <c r="HD126" s="79"/>
      <c r="HE126" s="79"/>
      <c r="HF126" s="79"/>
      <c r="HG126" s="79"/>
      <c r="HH126" s="79"/>
      <c r="HI126" s="79"/>
      <c r="HJ126" s="79"/>
      <c r="HK126" s="79"/>
      <c r="HL126" s="79"/>
      <c r="HM126" s="79"/>
      <c r="HN126" s="79"/>
      <c r="HO126" s="79"/>
      <c r="HP126" s="79"/>
      <c r="HQ126" s="79"/>
      <c r="HR126" s="79"/>
      <c r="HS126" s="79"/>
      <c r="HT126" s="79"/>
      <c r="HU126" s="79"/>
      <c r="HV126" s="79"/>
      <c r="HW126" s="79"/>
      <c r="HX126" s="79"/>
      <c r="HY126" s="79"/>
      <c r="HZ126" s="79"/>
      <c r="IA126" s="79"/>
      <c r="IB126" s="79"/>
      <c r="IC126" s="79"/>
      <c r="ID126" s="79"/>
      <c r="IE126" s="79"/>
      <c r="IF126" s="79"/>
      <c r="IG126" s="79"/>
      <c r="IH126" s="79"/>
      <c r="II126" s="79"/>
      <c r="IJ126" s="79"/>
      <c r="IK126" s="79"/>
      <c r="IL126" s="79"/>
      <c r="IM126" s="79"/>
      <c r="IN126" s="79"/>
      <c r="IO126" s="79"/>
      <c r="IP126" s="79"/>
      <c r="IQ126" s="79"/>
      <c r="IR126" s="79"/>
      <c r="IS126" s="79"/>
      <c r="IT126" s="79"/>
      <c r="IU126" s="79"/>
      <c r="IV126" s="79"/>
      <c r="IW126" s="79"/>
      <c r="IX126" s="79"/>
      <c r="IY126" s="79"/>
      <c r="IZ126" s="79"/>
      <c r="JA126" s="79"/>
      <c r="JB126" s="79"/>
      <c r="JC126" s="79"/>
      <c r="JD126" s="79"/>
      <c r="JE126" s="79"/>
      <c r="JF126" s="79"/>
      <c r="JG126" s="79"/>
      <c r="JH126" s="79"/>
      <c r="JI126" s="79"/>
      <c r="JJ126" s="79"/>
      <c r="JK126" s="79"/>
      <c r="JL126" s="79"/>
      <c r="JM126" s="79"/>
      <c r="JN126" s="79"/>
      <c r="JO126" s="79"/>
      <c r="JP126" s="79"/>
      <c r="JQ126" s="79"/>
      <c r="JR126" s="79"/>
      <c r="JS126" s="79"/>
      <c r="JT126" s="79"/>
      <c r="JU126" s="79"/>
      <c r="JV126" s="79"/>
      <c r="JW126" s="79"/>
      <c r="JX126" s="79"/>
      <c r="JY126" s="79"/>
      <c r="JZ126" s="79"/>
      <c r="KA126" s="79"/>
      <c r="KB126" s="79"/>
      <c r="KC126" s="79"/>
      <c r="KD126" s="79"/>
      <c r="KE126" s="79"/>
      <c r="KF126" s="79"/>
      <c r="KG126" s="79"/>
      <c r="KH126" s="79"/>
      <c r="KI126" s="79"/>
      <c r="KJ126" s="79"/>
      <c r="KK126" s="79"/>
      <c r="KL126" s="79"/>
      <c r="KM126" s="79"/>
      <c r="KN126" s="79"/>
      <c r="KO126" s="79"/>
      <c r="KP126" s="79"/>
      <c r="KQ126" s="79"/>
      <c r="KR126" s="79"/>
      <c r="KS126" s="79"/>
      <c r="KT126" s="79"/>
      <c r="KU126" s="79"/>
      <c r="KV126" s="79"/>
      <c r="KW126" s="79"/>
      <c r="KX126" s="79"/>
      <c r="KY126" s="79"/>
      <c r="KZ126" s="79"/>
      <c r="LA126" s="79"/>
      <c r="LB126" s="79"/>
      <c r="LC126" s="79"/>
      <c r="LD126" s="79"/>
      <c r="LE126" s="79"/>
      <c r="LF126" s="79"/>
      <c r="LG126" s="79"/>
      <c r="LH126" s="79"/>
      <c r="LI126" s="79"/>
      <c r="LJ126" s="79"/>
      <c r="LK126" s="79"/>
      <c r="LL126" s="79"/>
      <c r="LM126" s="79"/>
      <c r="LN126" s="79"/>
      <c r="LO126" s="79"/>
      <c r="LP126" s="79"/>
      <c r="LQ126" s="79"/>
      <c r="LR126" s="79"/>
      <c r="LS126" s="79"/>
      <c r="LT126" s="79"/>
      <c r="LU126" s="79"/>
      <c r="LV126" s="79"/>
      <c r="LW126" s="79"/>
      <c r="LX126" s="79"/>
      <c r="LY126" s="79"/>
      <c r="LZ126" s="79"/>
      <c r="MA126" s="79"/>
      <c r="MB126" s="79"/>
      <c r="MC126" s="79"/>
      <c r="MD126" s="79"/>
      <c r="ME126" s="79"/>
      <c r="MF126" s="79"/>
      <c r="MG126" s="79"/>
      <c r="MH126" s="79"/>
      <c r="MI126" s="79"/>
      <c r="MJ126" s="79"/>
      <c r="MK126" s="79"/>
      <c r="ML126" s="79"/>
      <c r="MM126" s="79"/>
      <c r="MN126" s="79"/>
      <c r="MO126" s="79"/>
      <c r="MP126" s="79"/>
      <c r="MQ126" s="79"/>
      <c r="MR126" s="79"/>
      <c r="MS126" s="79"/>
      <c r="MT126" s="79"/>
      <c r="MU126" s="79"/>
      <c r="MV126" s="79"/>
      <c r="MW126" s="79"/>
      <c r="MX126" s="79"/>
      <c r="MY126" s="79"/>
      <c r="MZ126" s="79"/>
      <c r="NA126" s="79"/>
      <c r="NB126" s="79"/>
      <c r="NC126" s="79"/>
      <c r="ND126" s="79"/>
      <c r="NE126" s="79"/>
      <c r="NF126" s="79"/>
      <c r="NG126" s="79"/>
      <c r="NH126" s="79"/>
      <c r="NI126" s="79"/>
      <c r="NJ126" s="79"/>
      <c r="NK126" s="79"/>
      <c r="NL126" s="79"/>
      <c r="NM126" s="79"/>
      <c r="NN126" s="79"/>
      <c r="NO126" s="79"/>
      <c r="NP126" s="79"/>
      <c r="NQ126" s="79"/>
      <c r="NR126" s="79"/>
      <c r="NS126" s="79"/>
      <c r="NT126" s="79"/>
      <c r="NU126" s="79"/>
      <c r="NV126" s="79"/>
      <c r="NW126" s="79"/>
      <c r="NX126" s="79"/>
      <c r="NY126" s="79"/>
      <c r="NZ126" s="79"/>
      <c r="OA126" s="79"/>
      <c r="OB126" s="79"/>
      <c r="OC126" s="79"/>
      <c r="OD126" s="79"/>
      <c r="OE126" s="79"/>
      <c r="OF126" s="79"/>
      <c r="OG126" s="79"/>
      <c r="OH126" s="79"/>
      <c r="OI126" s="79"/>
      <c r="OJ126" s="79"/>
      <c r="OK126" s="79"/>
      <c r="OL126" s="79"/>
      <c r="OM126" s="79"/>
      <c r="ON126" s="79"/>
      <c r="OO126" s="79"/>
      <c r="OP126" s="79"/>
      <c r="OQ126" s="79"/>
      <c r="OR126" s="79"/>
      <c r="OS126" s="79"/>
      <c r="OT126" s="79"/>
      <c r="OU126" s="79"/>
      <c r="OV126" s="79"/>
      <c r="OW126" s="79"/>
      <c r="OX126" s="79"/>
      <c r="OY126" s="79"/>
      <c r="OZ126" s="79"/>
      <c r="PA126" s="79"/>
      <c r="PB126" s="79"/>
      <c r="PC126" s="79"/>
      <c r="PD126" s="79"/>
      <c r="PE126" s="79"/>
      <c r="PF126" s="79"/>
      <c r="PG126" s="79"/>
      <c r="PH126" s="79"/>
      <c r="PI126" s="79"/>
      <c r="PJ126" s="79"/>
      <c r="PK126" s="79"/>
      <c r="PL126" s="79"/>
      <c r="PM126" s="79"/>
      <c r="PN126" s="79"/>
      <c r="PO126" s="79"/>
      <c r="PP126" s="79"/>
      <c r="PQ126" s="79"/>
      <c r="PR126" s="79"/>
      <c r="PS126" s="79"/>
      <c r="PT126" s="79"/>
      <c r="PU126" s="79"/>
      <c r="PV126" s="79"/>
      <c r="PW126" s="79"/>
      <c r="PX126" s="79"/>
      <c r="PY126" s="79"/>
      <c r="PZ126" s="79"/>
      <c r="QA126" s="79"/>
      <c r="QB126" s="79"/>
      <c r="QC126" s="79"/>
      <c r="QD126" s="79"/>
      <c r="QE126" s="79"/>
      <c r="QF126" s="79"/>
      <c r="QG126" s="79"/>
      <c r="QH126" s="79"/>
      <c r="QI126" s="79"/>
      <c r="QJ126" s="79"/>
      <c r="QK126" s="79"/>
      <c r="QL126" s="79"/>
      <c r="QM126" s="79"/>
      <c r="QN126" s="79"/>
      <c r="QO126" s="79"/>
      <c r="QP126" s="79"/>
      <c r="QQ126" s="79"/>
      <c r="QR126" s="79"/>
      <c r="QS126" s="79"/>
      <c r="QT126" s="79"/>
      <c r="QU126" s="79"/>
      <c r="QV126" s="79"/>
      <c r="QW126" s="79"/>
      <c r="QX126" s="79"/>
      <c r="QY126" s="79"/>
      <c r="QZ126" s="79"/>
      <c r="RA126" s="79"/>
      <c r="RB126" s="79"/>
      <c r="RC126" s="79"/>
      <c r="RD126" s="79"/>
      <c r="RE126" s="79"/>
      <c r="RF126" s="79"/>
      <c r="RG126" s="79"/>
      <c r="RH126" s="79"/>
      <c r="RI126" s="79"/>
      <c r="RJ126" s="79"/>
      <c r="RK126" s="79"/>
      <c r="RL126" s="79"/>
      <c r="RM126" s="79"/>
      <c r="RN126" s="79"/>
      <c r="RO126" s="79"/>
      <c r="RP126" s="79"/>
      <c r="RQ126" s="79"/>
      <c r="RR126" s="79"/>
      <c r="RS126" s="79"/>
      <c r="RT126" s="79"/>
      <c r="RU126" s="79"/>
      <c r="RV126" s="79"/>
      <c r="RW126" s="79"/>
      <c r="RX126" s="79"/>
      <c r="RY126" s="79"/>
      <c r="RZ126" s="79"/>
      <c r="SA126" s="79"/>
      <c r="SB126" s="79"/>
      <c r="SC126" s="79"/>
      <c r="SD126" s="79"/>
      <c r="SE126" s="79"/>
      <c r="SF126" s="79"/>
      <c r="SG126" s="79"/>
      <c r="SH126" s="79"/>
      <c r="SI126" s="79"/>
      <c r="SJ126" s="79"/>
      <c r="SK126" s="79"/>
      <c r="SL126" s="79"/>
      <c r="SM126" s="79"/>
      <c r="SN126" s="79"/>
      <c r="SO126" s="79"/>
      <c r="SP126" s="79"/>
      <c r="SQ126" s="79"/>
      <c r="SR126" s="79"/>
      <c r="SS126" s="79"/>
      <c r="ST126" s="79"/>
      <c r="SU126" s="79"/>
      <c r="SV126" s="79"/>
      <c r="SW126" s="79"/>
      <c r="SX126" s="79"/>
      <c r="SY126" s="79"/>
      <c r="SZ126" s="79"/>
      <c r="TA126" s="79"/>
      <c r="TB126" s="79"/>
      <c r="TC126" s="79"/>
      <c r="TD126" s="79"/>
      <c r="TE126" s="79"/>
      <c r="TF126" s="79"/>
      <c r="TG126" s="79"/>
      <c r="TH126" s="79"/>
      <c r="TI126" s="79"/>
      <c r="TJ126" s="79"/>
      <c r="TK126" s="79"/>
      <c r="TL126" s="79"/>
      <c r="TM126" s="79"/>
      <c r="TN126" s="79"/>
      <c r="TO126" s="79"/>
      <c r="TP126" s="79"/>
      <c r="TQ126" s="79"/>
      <c r="TR126" s="79"/>
      <c r="TS126" s="79"/>
      <c r="TT126" s="79"/>
      <c r="TU126" s="79"/>
      <c r="TV126" s="79"/>
      <c r="TW126" s="79"/>
      <c r="TX126" s="79"/>
      <c r="TY126" s="79"/>
      <c r="TZ126" s="79"/>
      <c r="UA126" s="79"/>
      <c r="UB126" s="79"/>
      <c r="UC126" s="79"/>
      <c r="UD126" s="79"/>
      <c r="UE126" s="79"/>
      <c r="UF126" s="79"/>
      <c r="UG126" s="79"/>
      <c r="UH126" s="79"/>
      <c r="UI126" s="79"/>
      <c r="UJ126" s="79"/>
      <c r="UK126" s="79"/>
      <c r="UL126" s="79"/>
      <c r="UM126" s="79"/>
      <c r="UN126" s="79"/>
      <c r="UO126" s="79"/>
      <c r="UP126" s="79"/>
      <c r="UQ126" s="79"/>
      <c r="UR126" s="79"/>
      <c r="US126" s="79"/>
      <c r="UT126" s="79"/>
      <c r="UU126" s="79"/>
      <c r="UV126" s="79"/>
      <c r="UW126" s="79"/>
      <c r="UX126" s="79"/>
      <c r="UY126" s="79"/>
      <c r="UZ126" s="79"/>
      <c r="VA126" s="79"/>
      <c r="VB126" s="79"/>
      <c r="VC126" s="79"/>
      <c r="VD126" s="79"/>
      <c r="VE126" s="79"/>
      <c r="VF126" s="79"/>
      <c r="VG126" s="79"/>
      <c r="VH126" s="79"/>
      <c r="VI126" s="79"/>
      <c r="VJ126" s="79"/>
      <c r="VK126" s="79"/>
      <c r="VL126" s="79"/>
      <c r="VM126" s="79"/>
      <c r="VN126" s="79"/>
      <c r="VO126" s="79"/>
      <c r="VP126" s="79"/>
      <c r="VQ126" s="79"/>
      <c r="VR126" s="79"/>
      <c r="VS126" s="79"/>
      <c r="VT126" s="79"/>
      <c r="VU126" s="79"/>
      <c r="VV126" s="79"/>
      <c r="VW126" s="79"/>
      <c r="VX126" s="79"/>
      <c r="VY126" s="79"/>
      <c r="VZ126" s="79"/>
      <c r="WA126" s="79"/>
      <c r="WB126" s="79"/>
      <c r="WC126" s="79"/>
      <c r="WD126" s="79"/>
      <c r="WE126" s="79"/>
      <c r="WF126" s="79"/>
      <c r="WG126" s="79"/>
      <c r="WH126" s="79"/>
      <c r="WI126" s="79"/>
      <c r="WJ126" s="79"/>
      <c r="WK126" s="79"/>
      <c r="WL126" s="79"/>
      <c r="WM126" s="79"/>
      <c r="WN126" s="79"/>
      <c r="WO126" s="79"/>
      <c r="WP126" s="79"/>
      <c r="WQ126" s="79"/>
      <c r="WR126" s="79"/>
      <c r="WS126" s="79"/>
      <c r="WT126" s="79"/>
      <c r="WU126" s="79"/>
      <c r="WV126" s="79"/>
      <c r="WW126" s="79"/>
      <c r="WX126" s="79"/>
      <c r="WY126" s="79"/>
      <c r="WZ126" s="79"/>
      <c r="XA126" s="79"/>
      <c r="XB126" s="79"/>
      <c r="XC126" s="79"/>
      <c r="XD126" s="79"/>
      <c r="XE126" s="79"/>
      <c r="XF126" s="79"/>
      <c r="XG126" s="79"/>
      <c r="XH126" s="79"/>
      <c r="XI126" s="79"/>
      <c r="XJ126" s="79"/>
      <c r="XK126" s="79"/>
      <c r="XL126" s="79"/>
      <c r="XM126" s="79"/>
      <c r="XN126" s="79"/>
      <c r="XO126" s="79"/>
      <c r="XP126" s="79"/>
      <c r="XQ126" s="79"/>
      <c r="XR126" s="79"/>
      <c r="XS126" s="79"/>
      <c r="XT126" s="79"/>
      <c r="XU126" s="79"/>
      <c r="XV126" s="79"/>
      <c r="XW126" s="79"/>
      <c r="XX126" s="79"/>
      <c r="XY126" s="79"/>
      <c r="XZ126" s="79"/>
      <c r="YA126" s="79"/>
      <c r="YB126" s="79"/>
      <c r="YC126" s="79"/>
      <c r="YD126" s="79"/>
      <c r="YE126" s="79"/>
      <c r="YF126" s="79"/>
      <c r="YG126" s="79"/>
      <c r="YH126" s="79"/>
      <c r="YI126" s="79"/>
      <c r="YJ126" s="79"/>
      <c r="YK126" s="79"/>
      <c r="YL126" s="79"/>
      <c r="YM126" s="79"/>
      <c r="YN126" s="79"/>
      <c r="YO126" s="79"/>
      <c r="YP126" s="79"/>
      <c r="YQ126" s="79"/>
      <c r="YR126" s="79"/>
      <c r="YS126" s="79"/>
      <c r="YT126" s="79"/>
      <c r="YU126" s="79"/>
      <c r="YV126" s="79"/>
      <c r="YW126" s="79"/>
      <c r="YX126" s="79"/>
      <c r="YY126" s="79"/>
      <c r="YZ126" s="79"/>
      <c r="ZA126" s="79"/>
      <c r="ZB126" s="79"/>
      <c r="ZC126" s="79"/>
      <c r="ZD126" s="79"/>
      <c r="ZE126" s="79"/>
      <c r="ZF126" s="79"/>
      <c r="ZG126" s="79"/>
      <c r="ZH126" s="79"/>
      <c r="ZI126" s="79"/>
      <c r="ZJ126" s="79"/>
      <c r="ZK126" s="79"/>
      <c r="ZL126" s="79"/>
      <c r="ZM126" s="79"/>
      <c r="ZN126" s="79"/>
      <c r="ZO126" s="79"/>
      <c r="ZP126" s="79"/>
      <c r="ZQ126" s="79"/>
      <c r="ZR126" s="79"/>
      <c r="ZS126" s="79"/>
      <c r="ZT126" s="79"/>
      <c r="ZU126" s="79"/>
      <c r="ZV126" s="79"/>
      <c r="ZW126" s="79"/>
      <c r="ZX126" s="79"/>
      <c r="ZY126" s="79"/>
      <c r="ZZ126" s="79"/>
      <c r="AAA126" s="79"/>
      <c r="AAB126" s="79"/>
      <c r="AAC126" s="79"/>
      <c r="AAD126" s="79"/>
      <c r="AAE126" s="79"/>
      <c r="AAF126" s="79"/>
      <c r="AAG126" s="79"/>
      <c r="AAH126" s="79"/>
      <c r="AAI126" s="79"/>
      <c r="AAJ126" s="79"/>
      <c r="AAK126" s="79"/>
      <c r="AAL126" s="79"/>
      <c r="AAM126" s="79"/>
      <c r="AAN126" s="79"/>
      <c r="AAO126" s="79"/>
      <c r="AAP126" s="79"/>
      <c r="AAQ126" s="79"/>
      <c r="AAR126" s="79"/>
      <c r="AAS126" s="79"/>
      <c r="AAT126" s="79"/>
      <c r="AAU126" s="79"/>
      <c r="AAV126" s="79"/>
      <c r="AAW126" s="79"/>
      <c r="AAX126" s="79"/>
      <c r="AAY126" s="79"/>
      <c r="AAZ126" s="79"/>
      <c r="ABA126" s="79"/>
      <c r="ABB126" s="79"/>
      <c r="ABC126" s="79"/>
      <c r="ABD126" s="79"/>
      <c r="ABE126" s="79"/>
      <c r="ABF126" s="79"/>
      <c r="ABG126" s="79"/>
      <c r="ABH126" s="79"/>
      <c r="ABI126" s="79"/>
      <c r="ABJ126" s="79"/>
      <c r="ABK126" s="79"/>
      <c r="ABL126" s="79"/>
      <c r="ABM126" s="79"/>
      <c r="ABN126" s="79"/>
      <c r="ABO126" s="79"/>
      <c r="ABP126" s="79"/>
      <c r="ABQ126" s="79"/>
      <c r="ABR126" s="79"/>
      <c r="ABS126" s="79"/>
      <c r="ABT126" s="79"/>
      <c r="ABU126" s="79"/>
      <c r="ABV126" s="79"/>
      <c r="ABW126" s="79"/>
      <c r="ABX126" s="79"/>
      <c r="ABY126" s="79"/>
      <c r="ABZ126" s="79"/>
      <c r="ACA126" s="79"/>
      <c r="ACB126" s="79"/>
      <c r="ACC126" s="79"/>
      <c r="ACD126" s="79"/>
      <c r="ACE126" s="79"/>
      <c r="ACF126" s="79"/>
      <c r="ACG126" s="79"/>
      <c r="ACH126" s="79"/>
      <c r="ACI126" s="79"/>
      <c r="ACJ126" s="79"/>
      <c r="ACK126" s="79"/>
      <c r="ACL126" s="79"/>
      <c r="ACM126" s="79"/>
      <c r="ACN126" s="79"/>
      <c r="ACO126" s="79"/>
      <c r="ACP126" s="79"/>
      <c r="ACQ126" s="79"/>
      <c r="ACR126" s="79"/>
      <c r="ACS126" s="79"/>
      <c r="ACT126" s="79"/>
      <c r="ACU126" s="79"/>
      <c r="ACV126" s="79"/>
      <c r="ACW126" s="79"/>
      <c r="ACX126" s="79"/>
      <c r="ACY126" s="79"/>
      <c r="ACZ126" s="79"/>
      <c r="ADA126" s="79"/>
      <c r="ADB126" s="79"/>
      <c r="ADC126" s="79"/>
      <c r="ADD126" s="79"/>
      <c r="ADE126" s="79"/>
      <c r="ADF126" s="79"/>
      <c r="ADG126" s="79"/>
      <c r="ADH126" s="79"/>
      <c r="ADI126" s="79"/>
      <c r="ADJ126" s="79"/>
      <c r="ADK126" s="79"/>
      <c r="ADL126" s="79"/>
      <c r="ADM126" s="79"/>
      <c r="ADN126" s="79"/>
      <c r="ADO126" s="79"/>
      <c r="ADP126" s="79"/>
      <c r="ADQ126" s="79"/>
      <c r="ADR126" s="79"/>
      <c r="ADS126" s="79"/>
      <c r="ADT126" s="79"/>
      <c r="ADU126" s="79"/>
      <c r="ADV126" s="79"/>
      <c r="ADW126" s="79"/>
      <c r="ADX126" s="79"/>
      <c r="ADY126" s="79"/>
      <c r="ADZ126" s="79"/>
      <c r="AEA126" s="79"/>
      <c r="AEB126" s="79"/>
      <c r="AEC126" s="79"/>
      <c r="AED126" s="79"/>
      <c r="AEE126" s="79"/>
      <c r="AEF126" s="79"/>
      <c r="AEG126" s="79"/>
      <c r="AEH126" s="79"/>
      <c r="AEI126" s="79"/>
      <c r="AEJ126" s="79"/>
      <c r="AEK126" s="79"/>
      <c r="AEL126" s="79"/>
      <c r="AEM126" s="79"/>
      <c r="AEN126" s="79"/>
      <c r="AEO126" s="79"/>
      <c r="AEP126" s="79"/>
      <c r="AEQ126" s="79"/>
      <c r="AER126" s="79"/>
      <c r="AES126" s="79"/>
      <c r="AET126" s="79"/>
      <c r="AEU126" s="79"/>
      <c r="AEV126" s="79"/>
      <c r="AEW126" s="79"/>
      <c r="AEX126" s="79"/>
      <c r="AEY126" s="79"/>
      <c r="AEZ126" s="79"/>
      <c r="AFA126" s="79"/>
      <c r="AFB126" s="79"/>
      <c r="AFC126" s="79"/>
      <c r="AFD126" s="79"/>
      <c r="AFE126" s="79"/>
      <c r="AFF126" s="79"/>
      <c r="AFG126" s="79"/>
      <c r="AFH126" s="79"/>
      <c r="AFI126" s="79"/>
      <c r="AFJ126" s="79"/>
      <c r="AFK126" s="79"/>
      <c r="AFL126" s="79"/>
      <c r="AFM126" s="79"/>
      <c r="AFN126" s="79"/>
      <c r="AFO126" s="79"/>
      <c r="AFP126" s="79"/>
      <c r="AFQ126" s="79"/>
      <c r="AFR126" s="79"/>
      <c r="AFS126" s="79"/>
      <c r="AFT126" s="79"/>
      <c r="AFU126" s="79"/>
      <c r="AFV126" s="79"/>
      <c r="AFW126" s="79"/>
      <c r="AFX126" s="79"/>
      <c r="AFY126" s="79"/>
      <c r="AFZ126" s="79"/>
      <c r="AGA126" s="79"/>
      <c r="AGB126" s="79"/>
      <c r="AGC126" s="79"/>
      <c r="AGD126" s="79"/>
      <c r="AGE126" s="79"/>
      <c r="AGF126" s="79"/>
      <c r="AGG126" s="79"/>
      <c r="AGH126" s="79"/>
      <c r="AGI126" s="79"/>
      <c r="AGJ126" s="79"/>
      <c r="AGK126" s="79"/>
      <c r="AGL126" s="79"/>
      <c r="AGM126" s="79"/>
      <c r="AGN126" s="79"/>
      <c r="AGO126" s="79"/>
      <c r="AGP126" s="79"/>
      <c r="AGQ126" s="79"/>
      <c r="AGR126" s="79"/>
      <c r="AGS126" s="79"/>
      <c r="AGT126" s="79"/>
      <c r="AGU126" s="79"/>
      <c r="AGV126" s="79"/>
      <c r="AGW126" s="79"/>
      <c r="AGX126" s="79"/>
      <c r="AGY126" s="79"/>
      <c r="AGZ126" s="79"/>
      <c r="AHA126" s="79"/>
      <c r="AHB126" s="79"/>
      <c r="AHC126" s="79"/>
      <c r="AHD126" s="79"/>
      <c r="AHE126" s="79"/>
      <c r="AHF126" s="79"/>
      <c r="AHG126" s="79"/>
      <c r="AHH126" s="79"/>
      <c r="AHI126" s="79"/>
      <c r="AHJ126" s="79"/>
      <c r="AHK126" s="79"/>
      <c r="AHL126" s="79"/>
      <c r="AHM126" s="79"/>
      <c r="AHN126" s="79"/>
      <c r="AHO126" s="79"/>
      <c r="AHP126" s="79"/>
    </row>
    <row r="127" spans="1:900" s="927" customFormat="1" ht="31.75" customHeight="1" x14ac:dyDescent="0.75">
      <c r="A127" s="2156"/>
      <c r="B127" s="2189"/>
      <c r="C127" s="380">
        <v>16.3</v>
      </c>
      <c r="D127" s="414" t="s">
        <v>120</v>
      </c>
      <c r="E127" s="423" t="s">
        <v>23</v>
      </c>
      <c r="F127" s="423" t="s">
        <v>6</v>
      </c>
      <c r="G127" s="248">
        <f t="array" ref="G127">INDEX('Salary . staff rates'!$A$6:$C$28,MATCH(1,('Salary . staff rates'!$A$6:$A$28=E127)*('Salary . staff rates'!$B$6:$B$28=F127),0),3)</f>
        <v>65000</v>
      </c>
      <c r="H127" s="248">
        <f t="shared" si="99"/>
        <v>456.14035087719299</v>
      </c>
      <c r="I127" s="367" t="s">
        <v>0</v>
      </c>
      <c r="J127" s="368" t="s">
        <v>0</v>
      </c>
      <c r="K127" s="431">
        <v>10</v>
      </c>
      <c r="L127" s="369">
        <f t="shared" si="100"/>
        <v>4561.4035087719294</v>
      </c>
      <c r="M127" s="388" t="s">
        <v>31</v>
      </c>
      <c r="N127" s="370">
        <f>IF(M127="Yes",L127*'Salary . staff rates'!$C$34,0)</f>
        <v>0</v>
      </c>
      <c r="O127" s="926"/>
      <c r="P127" s="555">
        <v>1</v>
      </c>
      <c r="Q127" s="555">
        <v>1</v>
      </c>
      <c r="R127" s="926"/>
      <c r="S127" s="926"/>
      <c r="T127" s="926"/>
      <c r="U127" s="926"/>
      <c r="V127" s="926"/>
      <c r="W127" s="977">
        <v>1</v>
      </c>
      <c r="X127" s="1870"/>
      <c r="Y127" s="555">
        <f t="shared" si="107"/>
        <v>4561.4035087719294</v>
      </c>
      <c r="Z127" s="555">
        <f t="shared" si="108"/>
        <v>0</v>
      </c>
      <c r="AA127" s="1870"/>
      <c r="AB127" s="555">
        <f t="shared" si="109"/>
        <v>4561.4035087719294</v>
      </c>
      <c r="AC127" s="555">
        <f t="shared" si="110"/>
        <v>0</v>
      </c>
      <c r="AD127" s="1870"/>
      <c r="AE127" s="1870"/>
      <c r="AF127" s="1870"/>
      <c r="AG127" s="1870"/>
      <c r="AH127" s="1870"/>
      <c r="AI127" s="1870"/>
      <c r="AJ127" s="1870"/>
      <c r="AL127" s="929"/>
      <c r="AN127" s="1017">
        <f t="shared" si="111"/>
        <v>0</v>
      </c>
      <c r="AO127" s="1017">
        <f t="shared" si="112"/>
        <v>0</v>
      </c>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79"/>
      <c r="FN127" s="79"/>
      <c r="FO127" s="79"/>
      <c r="FP127" s="79"/>
      <c r="FQ127" s="79"/>
      <c r="FR127" s="79"/>
      <c r="FS127" s="79"/>
      <c r="FT127" s="79"/>
      <c r="FU127" s="79"/>
      <c r="FV127" s="79"/>
      <c r="FW127" s="79"/>
      <c r="FX127" s="79"/>
      <c r="FY127" s="79"/>
      <c r="FZ127" s="79"/>
      <c r="GA127" s="79"/>
      <c r="GB127" s="79"/>
      <c r="GC127" s="79"/>
      <c r="GD127" s="79"/>
      <c r="GE127" s="79"/>
      <c r="GF127" s="79"/>
      <c r="GG127" s="79"/>
      <c r="GH127" s="79"/>
      <c r="GI127" s="79"/>
      <c r="GJ127" s="79"/>
      <c r="GK127" s="79"/>
      <c r="GL127" s="79"/>
      <c r="GM127" s="79"/>
      <c r="GN127" s="79"/>
      <c r="GO127" s="79"/>
      <c r="GP127" s="79"/>
      <c r="GQ127" s="79"/>
      <c r="GR127" s="79"/>
      <c r="GS127" s="79"/>
      <c r="GT127" s="79"/>
      <c r="GU127" s="79"/>
      <c r="GV127" s="79"/>
      <c r="GW127" s="79"/>
      <c r="GX127" s="79"/>
      <c r="GY127" s="79"/>
      <c r="GZ127" s="79"/>
      <c r="HA127" s="79"/>
      <c r="HB127" s="79"/>
      <c r="HC127" s="79"/>
      <c r="HD127" s="79"/>
      <c r="HE127" s="79"/>
      <c r="HF127" s="79"/>
      <c r="HG127" s="79"/>
      <c r="HH127" s="79"/>
      <c r="HI127" s="79"/>
      <c r="HJ127" s="79"/>
      <c r="HK127" s="79"/>
      <c r="HL127" s="79"/>
      <c r="HM127" s="79"/>
      <c r="HN127" s="79"/>
      <c r="HO127" s="79"/>
      <c r="HP127" s="79"/>
      <c r="HQ127" s="79"/>
      <c r="HR127" s="79"/>
      <c r="HS127" s="79"/>
      <c r="HT127" s="79"/>
      <c r="HU127" s="79"/>
      <c r="HV127" s="79"/>
      <c r="HW127" s="79"/>
      <c r="HX127" s="79"/>
      <c r="HY127" s="79"/>
      <c r="HZ127" s="79"/>
      <c r="IA127" s="79"/>
      <c r="IB127" s="79"/>
      <c r="IC127" s="79"/>
      <c r="ID127" s="79"/>
      <c r="IE127" s="79"/>
      <c r="IF127" s="79"/>
      <c r="IG127" s="79"/>
      <c r="IH127" s="79"/>
      <c r="II127" s="79"/>
      <c r="IJ127" s="79"/>
      <c r="IK127" s="79"/>
      <c r="IL127" s="79"/>
      <c r="IM127" s="79"/>
      <c r="IN127" s="79"/>
      <c r="IO127" s="79"/>
      <c r="IP127" s="79"/>
      <c r="IQ127" s="79"/>
      <c r="IR127" s="79"/>
      <c r="IS127" s="79"/>
      <c r="IT127" s="79"/>
      <c r="IU127" s="79"/>
      <c r="IV127" s="79"/>
      <c r="IW127" s="79"/>
      <c r="IX127" s="79"/>
      <c r="IY127" s="79"/>
      <c r="IZ127" s="79"/>
      <c r="JA127" s="79"/>
      <c r="JB127" s="79"/>
      <c r="JC127" s="79"/>
      <c r="JD127" s="79"/>
      <c r="JE127" s="79"/>
      <c r="JF127" s="79"/>
      <c r="JG127" s="79"/>
      <c r="JH127" s="79"/>
      <c r="JI127" s="79"/>
      <c r="JJ127" s="79"/>
      <c r="JK127" s="79"/>
      <c r="JL127" s="79"/>
      <c r="JM127" s="79"/>
      <c r="JN127" s="79"/>
      <c r="JO127" s="79"/>
      <c r="JP127" s="79"/>
      <c r="JQ127" s="79"/>
      <c r="JR127" s="79"/>
      <c r="JS127" s="79"/>
      <c r="JT127" s="79"/>
      <c r="JU127" s="79"/>
      <c r="JV127" s="79"/>
      <c r="JW127" s="79"/>
      <c r="JX127" s="79"/>
      <c r="JY127" s="79"/>
      <c r="JZ127" s="79"/>
      <c r="KA127" s="79"/>
      <c r="KB127" s="79"/>
      <c r="KC127" s="79"/>
      <c r="KD127" s="79"/>
      <c r="KE127" s="79"/>
      <c r="KF127" s="79"/>
      <c r="KG127" s="79"/>
      <c r="KH127" s="79"/>
      <c r="KI127" s="79"/>
      <c r="KJ127" s="79"/>
      <c r="KK127" s="79"/>
      <c r="KL127" s="79"/>
      <c r="KM127" s="79"/>
      <c r="KN127" s="79"/>
      <c r="KO127" s="79"/>
      <c r="KP127" s="79"/>
      <c r="KQ127" s="79"/>
      <c r="KR127" s="79"/>
      <c r="KS127" s="79"/>
      <c r="KT127" s="79"/>
      <c r="KU127" s="79"/>
      <c r="KV127" s="79"/>
      <c r="KW127" s="79"/>
      <c r="KX127" s="79"/>
      <c r="KY127" s="79"/>
      <c r="KZ127" s="79"/>
      <c r="LA127" s="79"/>
      <c r="LB127" s="79"/>
      <c r="LC127" s="79"/>
      <c r="LD127" s="79"/>
      <c r="LE127" s="79"/>
      <c r="LF127" s="79"/>
      <c r="LG127" s="79"/>
      <c r="LH127" s="79"/>
      <c r="LI127" s="79"/>
      <c r="LJ127" s="79"/>
      <c r="LK127" s="79"/>
      <c r="LL127" s="79"/>
      <c r="LM127" s="79"/>
      <c r="LN127" s="79"/>
      <c r="LO127" s="79"/>
      <c r="LP127" s="79"/>
      <c r="LQ127" s="79"/>
      <c r="LR127" s="79"/>
      <c r="LS127" s="79"/>
      <c r="LT127" s="79"/>
      <c r="LU127" s="79"/>
      <c r="LV127" s="79"/>
      <c r="LW127" s="79"/>
      <c r="LX127" s="79"/>
      <c r="LY127" s="79"/>
      <c r="LZ127" s="79"/>
      <c r="MA127" s="79"/>
      <c r="MB127" s="79"/>
      <c r="MC127" s="79"/>
      <c r="MD127" s="79"/>
      <c r="ME127" s="79"/>
      <c r="MF127" s="79"/>
      <c r="MG127" s="79"/>
      <c r="MH127" s="79"/>
      <c r="MI127" s="79"/>
      <c r="MJ127" s="79"/>
      <c r="MK127" s="79"/>
      <c r="ML127" s="79"/>
      <c r="MM127" s="79"/>
      <c r="MN127" s="79"/>
      <c r="MO127" s="79"/>
      <c r="MP127" s="79"/>
      <c r="MQ127" s="79"/>
      <c r="MR127" s="79"/>
      <c r="MS127" s="79"/>
      <c r="MT127" s="79"/>
      <c r="MU127" s="79"/>
      <c r="MV127" s="79"/>
      <c r="MW127" s="79"/>
      <c r="MX127" s="79"/>
      <c r="MY127" s="79"/>
      <c r="MZ127" s="79"/>
      <c r="NA127" s="79"/>
      <c r="NB127" s="79"/>
      <c r="NC127" s="79"/>
      <c r="ND127" s="79"/>
      <c r="NE127" s="79"/>
      <c r="NF127" s="79"/>
      <c r="NG127" s="79"/>
      <c r="NH127" s="79"/>
      <c r="NI127" s="79"/>
      <c r="NJ127" s="79"/>
      <c r="NK127" s="79"/>
      <c r="NL127" s="79"/>
      <c r="NM127" s="79"/>
      <c r="NN127" s="79"/>
      <c r="NO127" s="79"/>
      <c r="NP127" s="79"/>
      <c r="NQ127" s="79"/>
      <c r="NR127" s="79"/>
      <c r="NS127" s="79"/>
      <c r="NT127" s="79"/>
      <c r="NU127" s="79"/>
      <c r="NV127" s="79"/>
      <c r="NW127" s="79"/>
      <c r="NX127" s="79"/>
      <c r="NY127" s="79"/>
      <c r="NZ127" s="79"/>
      <c r="OA127" s="79"/>
      <c r="OB127" s="79"/>
      <c r="OC127" s="79"/>
      <c r="OD127" s="79"/>
      <c r="OE127" s="79"/>
      <c r="OF127" s="79"/>
      <c r="OG127" s="79"/>
      <c r="OH127" s="79"/>
      <c r="OI127" s="79"/>
      <c r="OJ127" s="79"/>
      <c r="OK127" s="79"/>
      <c r="OL127" s="79"/>
      <c r="OM127" s="79"/>
      <c r="ON127" s="79"/>
      <c r="OO127" s="79"/>
      <c r="OP127" s="79"/>
      <c r="OQ127" s="79"/>
      <c r="OR127" s="79"/>
      <c r="OS127" s="79"/>
      <c r="OT127" s="79"/>
      <c r="OU127" s="79"/>
      <c r="OV127" s="79"/>
      <c r="OW127" s="79"/>
      <c r="OX127" s="79"/>
      <c r="OY127" s="79"/>
      <c r="OZ127" s="79"/>
      <c r="PA127" s="79"/>
      <c r="PB127" s="79"/>
      <c r="PC127" s="79"/>
      <c r="PD127" s="79"/>
      <c r="PE127" s="79"/>
      <c r="PF127" s="79"/>
      <c r="PG127" s="79"/>
      <c r="PH127" s="79"/>
      <c r="PI127" s="79"/>
      <c r="PJ127" s="79"/>
      <c r="PK127" s="79"/>
      <c r="PL127" s="79"/>
      <c r="PM127" s="79"/>
      <c r="PN127" s="79"/>
      <c r="PO127" s="79"/>
      <c r="PP127" s="79"/>
      <c r="PQ127" s="79"/>
      <c r="PR127" s="79"/>
      <c r="PS127" s="79"/>
      <c r="PT127" s="79"/>
      <c r="PU127" s="79"/>
      <c r="PV127" s="79"/>
      <c r="PW127" s="79"/>
      <c r="PX127" s="79"/>
      <c r="PY127" s="79"/>
      <c r="PZ127" s="79"/>
      <c r="QA127" s="79"/>
      <c r="QB127" s="79"/>
      <c r="QC127" s="79"/>
      <c r="QD127" s="79"/>
      <c r="QE127" s="79"/>
      <c r="QF127" s="79"/>
      <c r="QG127" s="79"/>
      <c r="QH127" s="79"/>
      <c r="QI127" s="79"/>
      <c r="QJ127" s="79"/>
      <c r="QK127" s="79"/>
      <c r="QL127" s="79"/>
      <c r="QM127" s="79"/>
      <c r="QN127" s="79"/>
      <c r="QO127" s="79"/>
      <c r="QP127" s="79"/>
      <c r="QQ127" s="79"/>
      <c r="QR127" s="79"/>
      <c r="QS127" s="79"/>
      <c r="QT127" s="79"/>
      <c r="QU127" s="79"/>
      <c r="QV127" s="79"/>
      <c r="QW127" s="79"/>
      <c r="QX127" s="79"/>
      <c r="QY127" s="79"/>
      <c r="QZ127" s="79"/>
      <c r="RA127" s="79"/>
      <c r="RB127" s="79"/>
      <c r="RC127" s="79"/>
      <c r="RD127" s="79"/>
      <c r="RE127" s="79"/>
      <c r="RF127" s="79"/>
      <c r="RG127" s="79"/>
      <c r="RH127" s="79"/>
      <c r="RI127" s="79"/>
      <c r="RJ127" s="79"/>
      <c r="RK127" s="79"/>
      <c r="RL127" s="79"/>
      <c r="RM127" s="79"/>
      <c r="RN127" s="79"/>
      <c r="RO127" s="79"/>
      <c r="RP127" s="79"/>
      <c r="RQ127" s="79"/>
      <c r="RR127" s="79"/>
      <c r="RS127" s="79"/>
      <c r="RT127" s="79"/>
      <c r="RU127" s="79"/>
      <c r="RV127" s="79"/>
      <c r="RW127" s="79"/>
      <c r="RX127" s="79"/>
      <c r="RY127" s="79"/>
      <c r="RZ127" s="79"/>
      <c r="SA127" s="79"/>
      <c r="SB127" s="79"/>
      <c r="SC127" s="79"/>
      <c r="SD127" s="79"/>
      <c r="SE127" s="79"/>
      <c r="SF127" s="79"/>
      <c r="SG127" s="79"/>
      <c r="SH127" s="79"/>
      <c r="SI127" s="79"/>
      <c r="SJ127" s="79"/>
      <c r="SK127" s="79"/>
      <c r="SL127" s="79"/>
      <c r="SM127" s="79"/>
      <c r="SN127" s="79"/>
      <c r="SO127" s="79"/>
      <c r="SP127" s="79"/>
      <c r="SQ127" s="79"/>
      <c r="SR127" s="79"/>
      <c r="SS127" s="79"/>
      <c r="ST127" s="79"/>
      <c r="SU127" s="79"/>
      <c r="SV127" s="79"/>
      <c r="SW127" s="79"/>
      <c r="SX127" s="79"/>
      <c r="SY127" s="79"/>
      <c r="SZ127" s="79"/>
      <c r="TA127" s="79"/>
      <c r="TB127" s="79"/>
      <c r="TC127" s="79"/>
      <c r="TD127" s="79"/>
      <c r="TE127" s="79"/>
      <c r="TF127" s="79"/>
      <c r="TG127" s="79"/>
      <c r="TH127" s="79"/>
      <c r="TI127" s="79"/>
      <c r="TJ127" s="79"/>
      <c r="TK127" s="79"/>
      <c r="TL127" s="79"/>
      <c r="TM127" s="79"/>
      <c r="TN127" s="79"/>
      <c r="TO127" s="79"/>
      <c r="TP127" s="79"/>
      <c r="TQ127" s="79"/>
      <c r="TR127" s="79"/>
      <c r="TS127" s="79"/>
      <c r="TT127" s="79"/>
      <c r="TU127" s="79"/>
      <c r="TV127" s="79"/>
      <c r="TW127" s="79"/>
      <c r="TX127" s="79"/>
      <c r="TY127" s="79"/>
      <c r="TZ127" s="79"/>
      <c r="UA127" s="79"/>
      <c r="UB127" s="79"/>
      <c r="UC127" s="79"/>
      <c r="UD127" s="79"/>
      <c r="UE127" s="79"/>
      <c r="UF127" s="79"/>
      <c r="UG127" s="79"/>
      <c r="UH127" s="79"/>
      <c r="UI127" s="79"/>
      <c r="UJ127" s="79"/>
      <c r="UK127" s="79"/>
      <c r="UL127" s="79"/>
      <c r="UM127" s="79"/>
      <c r="UN127" s="79"/>
      <c r="UO127" s="79"/>
      <c r="UP127" s="79"/>
      <c r="UQ127" s="79"/>
      <c r="UR127" s="79"/>
      <c r="US127" s="79"/>
      <c r="UT127" s="79"/>
      <c r="UU127" s="79"/>
      <c r="UV127" s="79"/>
      <c r="UW127" s="79"/>
      <c r="UX127" s="79"/>
      <c r="UY127" s="79"/>
      <c r="UZ127" s="79"/>
      <c r="VA127" s="79"/>
      <c r="VB127" s="79"/>
      <c r="VC127" s="79"/>
      <c r="VD127" s="79"/>
      <c r="VE127" s="79"/>
      <c r="VF127" s="79"/>
      <c r="VG127" s="79"/>
      <c r="VH127" s="79"/>
      <c r="VI127" s="79"/>
      <c r="VJ127" s="79"/>
      <c r="VK127" s="79"/>
      <c r="VL127" s="79"/>
      <c r="VM127" s="79"/>
      <c r="VN127" s="79"/>
      <c r="VO127" s="79"/>
      <c r="VP127" s="79"/>
      <c r="VQ127" s="79"/>
      <c r="VR127" s="79"/>
      <c r="VS127" s="79"/>
      <c r="VT127" s="79"/>
      <c r="VU127" s="79"/>
      <c r="VV127" s="79"/>
      <c r="VW127" s="79"/>
      <c r="VX127" s="79"/>
      <c r="VY127" s="79"/>
      <c r="VZ127" s="79"/>
      <c r="WA127" s="79"/>
      <c r="WB127" s="79"/>
      <c r="WC127" s="79"/>
      <c r="WD127" s="79"/>
      <c r="WE127" s="79"/>
      <c r="WF127" s="79"/>
      <c r="WG127" s="79"/>
      <c r="WH127" s="79"/>
      <c r="WI127" s="79"/>
      <c r="WJ127" s="79"/>
      <c r="WK127" s="79"/>
      <c r="WL127" s="79"/>
      <c r="WM127" s="79"/>
      <c r="WN127" s="79"/>
      <c r="WO127" s="79"/>
      <c r="WP127" s="79"/>
      <c r="WQ127" s="79"/>
      <c r="WR127" s="79"/>
      <c r="WS127" s="79"/>
      <c r="WT127" s="79"/>
      <c r="WU127" s="79"/>
      <c r="WV127" s="79"/>
      <c r="WW127" s="79"/>
      <c r="WX127" s="79"/>
      <c r="WY127" s="79"/>
      <c r="WZ127" s="79"/>
      <c r="XA127" s="79"/>
      <c r="XB127" s="79"/>
      <c r="XC127" s="79"/>
      <c r="XD127" s="79"/>
      <c r="XE127" s="79"/>
      <c r="XF127" s="79"/>
      <c r="XG127" s="79"/>
      <c r="XH127" s="79"/>
      <c r="XI127" s="79"/>
      <c r="XJ127" s="79"/>
      <c r="XK127" s="79"/>
      <c r="XL127" s="79"/>
      <c r="XM127" s="79"/>
      <c r="XN127" s="79"/>
      <c r="XO127" s="79"/>
      <c r="XP127" s="79"/>
      <c r="XQ127" s="79"/>
      <c r="XR127" s="79"/>
      <c r="XS127" s="79"/>
      <c r="XT127" s="79"/>
      <c r="XU127" s="79"/>
      <c r="XV127" s="79"/>
      <c r="XW127" s="79"/>
      <c r="XX127" s="79"/>
      <c r="XY127" s="79"/>
      <c r="XZ127" s="79"/>
      <c r="YA127" s="79"/>
      <c r="YB127" s="79"/>
      <c r="YC127" s="79"/>
      <c r="YD127" s="79"/>
      <c r="YE127" s="79"/>
      <c r="YF127" s="79"/>
      <c r="YG127" s="79"/>
      <c r="YH127" s="79"/>
      <c r="YI127" s="79"/>
      <c r="YJ127" s="79"/>
      <c r="YK127" s="79"/>
      <c r="YL127" s="79"/>
      <c r="YM127" s="79"/>
      <c r="YN127" s="79"/>
      <c r="YO127" s="79"/>
      <c r="YP127" s="79"/>
      <c r="YQ127" s="79"/>
      <c r="YR127" s="79"/>
      <c r="YS127" s="79"/>
      <c r="YT127" s="79"/>
      <c r="YU127" s="79"/>
      <c r="YV127" s="79"/>
      <c r="YW127" s="79"/>
      <c r="YX127" s="79"/>
      <c r="YY127" s="79"/>
      <c r="YZ127" s="79"/>
      <c r="ZA127" s="79"/>
      <c r="ZB127" s="79"/>
      <c r="ZC127" s="79"/>
      <c r="ZD127" s="79"/>
      <c r="ZE127" s="79"/>
      <c r="ZF127" s="79"/>
      <c r="ZG127" s="79"/>
      <c r="ZH127" s="79"/>
      <c r="ZI127" s="79"/>
      <c r="ZJ127" s="79"/>
      <c r="ZK127" s="79"/>
      <c r="ZL127" s="79"/>
      <c r="ZM127" s="79"/>
      <c r="ZN127" s="79"/>
      <c r="ZO127" s="79"/>
      <c r="ZP127" s="79"/>
      <c r="ZQ127" s="79"/>
      <c r="ZR127" s="79"/>
      <c r="ZS127" s="79"/>
      <c r="ZT127" s="79"/>
      <c r="ZU127" s="79"/>
      <c r="ZV127" s="79"/>
      <c r="ZW127" s="79"/>
      <c r="ZX127" s="79"/>
      <c r="ZY127" s="79"/>
      <c r="ZZ127" s="79"/>
      <c r="AAA127" s="79"/>
      <c r="AAB127" s="79"/>
      <c r="AAC127" s="79"/>
      <c r="AAD127" s="79"/>
      <c r="AAE127" s="79"/>
      <c r="AAF127" s="79"/>
      <c r="AAG127" s="79"/>
      <c r="AAH127" s="79"/>
      <c r="AAI127" s="79"/>
      <c r="AAJ127" s="79"/>
      <c r="AAK127" s="79"/>
      <c r="AAL127" s="79"/>
      <c r="AAM127" s="79"/>
      <c r="AAN127" s="79"/>
      <c r="AAO127" s="79"/>
      <c r="AAP127" s="79"/>
      <c r="AAQ127" s="79"/>
      <c r="AAR127" s="79"/>
      <c r="AAS127" s="79"/>
      <c r="AAT127" s="79"/>
      <c r="AAU127" s="79"/>
      <c r="AAV127" s="79"/>
      <c r="AAW127" s="79"/>
      <c r="AAX127" s="79"/>
      <c r="AAY127" s="79"/>
      <c r="AAZ127" s="79"/>
      <c r="ABA127" s="79"/>
      <c r="ABB127" s="79"/>
      <c r="ABC127" s="79"/>
      <c r="ABD127" s="79"/>
      <c r="ABE127" s="79"/>
      <c r="ABF127" s="79"/>
      <c r="ABG127" s="79"/>
      <c r="ABH127" s="79"/>
      <c r="ABI127" s="79"/>
      <c r="ABJ127" s="79"/>
      <c r="ABK127" s="79"/>
      <c r="ABL127" s="79"/>
      <c r="ABM127" s="79"/>
      <c r="ABN127" s="79"/>
      <c r="ABO127" s="79"/>
      <c r="ABP127" s="79"/>
      <c r="ABQ127" s="79"/>
      <c r="ABR127" s="79"/>
      <c r="ABS127" s="79"/>
      <c r="ABT127" s="79"/>
      <c r="ABU127" s="79"/>
      <c r="ABV127" s="79"/>
      <c r="ABW127" s="79"/>
      <c r="ABX127" s="79"/>
      <c r="ABY127" s="79"/>
      <c r="ABZ127" s="79"/>
      <c r="ACA127" s="79"/>
      <c r="ACB127" s="79"/>
      <c r="ACC127" s="79"/>
      <c r="ACD127" s="79"/>
      <c r="ACE127" s="79"/>
      <c r="ACF127" s="79"/>
      <c r="ACG127" s="79"/>
      <c r="ACH127" s="79"/>
      <c r="ACI127" s="79"/>
      <c r="ACJ127" s="79"/>
      <c r="ACK127" s="79"/>
      <c r="ACL127" s="79"/>
      <c r="ACM127" s="79"/>
      <c r="ACN127" s="79"/>
      <c r="ACO127" s="79"/>
      <c r="ACP127" s="79"/>
      <c r="ACQ127" s="79"/>
      <c r="ACR127" s="79"/>
      <c r="ACS127" s="79"/>
      <c r="ACT127" s="79"/>
      <c r="ACU127" s="79"/>
      <c r="ACV127" s="79"/>
      <c r="ACW127" s="79"/>
      <c r="ACX127" s="79"/>
      <c r="ACY127" s="79"/>
      <c r="ACZ127" s="79"/>
      <c r="ADA127" s="79"/>
      <c r="ADB127" s="79"/>
      <c r="ADC127" s="79"/>
      <c r="ADD127" s="79"/>
      <c r="ADE127" s="79"/>
      <c r="ADF127" s="79"/>
      <c r="ADG127" s="79"/>
      <c r="ADH127" s="79"/>
      <c r="ADI127" s="79"/>
      <c r="ADJ127" s="79"/>
      <c r="ADK127" s="79"/>
      <c r="ADL127" s="79"/>
      <c r="ADM127" s="79"/>
      <c r="ADN127" s="79"/>
      <c r="ADO127" s="79"/>
      <c r="ADP127" s="79"/>
      <c r="ADQ127" s="79"/>
      <c r="ADR127" s="79"/>
      <c r="ADS127" s="79"/>
      <c r="ADT127" s="79"/>
      <c r="ADU127" s="79"/>
      <c r="ADV127" s="79"/>
      <c r="ADW127" s="79"/>
      <c r="ADX127" s="79"/>
      <c r="ADY127" s="79"/>
      <c r="ADZ127" s="79"/>
      <c r="AEA127" s="79"/>
      <c r="AEB127" s="79"/>
      <c r="AEC127" s="79"/>
      <c r="AED127" s="79"/>
      <c r="AEE127" s="79"/>
      <c r="AEF127" s="79"/>
      <c r="AEG127" s="79"/>
      <c r="AEH127" s="79"/>
      <c r="AEI127" s="79"/>
      <c r="AEJ127" s="79"/>
      <c r="AEK127" s="79"/>
      <c r="AEL127" s="79"/>
      <c r="AEM127" s="79"/>
      <c r="AEN127" s="79"/>
      <c r="AEO127" s="79"/>
      <c r="AEP127" s="79"/>
      <c r="AEQ127" s="79"/>
      <c r="AER127" s="79"/>
      <c r="AES127" s="79"/>
      <c r="AET127" s="79"/>
      <c r="AEU127" s="79"/>
      <c r="AEV127" s="79"/>
      <c r="AEW127" s="79"/>
      <c r="AEX127" s="79"/>
      <c r="AEY127" s="79"/>
      <c r="AEZ127" s="79"/>
      <c r="AFA127" s="79"/>
      <c r="AFB127" s="79"/>
      <c r="AFC127" s="79"/>
      <c r="AFD127" s="79"/>
      <c r="AFE127" s="79"/>
      <c r="AFF127" s="79"/>
      <c r="AFG127" s="79"/>
      <c r="AFH127" s="79"/>
      <c r="AFI127" s="79"/>
      <c r="AFJ127" s="79"/>
      <c r="AFK127" s="79"/>
      <c r="AFL127" s="79"/>
      <c r="AFM127" s="79"/>
      <c r="AFN127" s="79"/>
      <c r="AFO127" s="79"/>
      <c r="AFP127" s="79"/>
      <c r="AFQ127" s="79"/>
      <c r="AFR127" s="79"/>
      <c r="AFS127" s="79"/>
      <c r="AFT127" s="79"/>
      <c r="AFU127" s="79"/>
      <c r="AFV127" s="79"/>
      <c r="AFW127" s="79"/>
      <c r="AFX127" s="79"/>
      <c r="AFY127" s="79"/>
      <c r="AFZ127" s="79"/>
      <c r="AGA127" s="79"/>
      <c r="AGB127" s="79"/>
      <c r="AGC127" s="79"/>
      <c r="AGD127" s="79"/>
      <c r="AGE127" s="79"/>
      <c r="AGF127" s="79"/>
      <c r="AGG127" s="79"/>
      <c r="AGH127" s="79"/>
      <c r="AGI127" s="79"/>
      <c r="AGJ127" s="79"/>
      <c r="AGK127" s="79"/>
      <c r="AGL127" s="79"/>
      <c r="AGM127" s="79"/>
      <c r="AGN127" s="79"/>
      <c r="AGO127" s="79"/>
      <c r="AGP127" s="79"/>
      <c r="AGQ127" s="79"/>
      <c r="AGR127" s="79"/>
      <c r="AGS127" s="79"/>
      <c r="AGT127" s="79"/>
      <c r="AGU127" s="79"/>
      <c r="AGV127" s="79"/>
      <c r="AGW127" s="79"/>
      <c r="AGX127" s="79"/>
      <c r="AGY127" s="79"/>
      <c r="AGZ127" s="79"/>
      <c r="AHA127" s="79"/>
      <c r="AHB127" s="79"/>
      <c r="AHC127" s="79"/>
      <c r="AHD127" s="79"/>
      <c r="AHE127" s="79"/>
      <c r="AHF127" s="79"/>
      <c r="AHG127" s="79"/>
      <c r="AHH127" s="79"/>
      <c r="AHI127" s="79"/>
      <c r="AHJ127" s="79"/>
      <c r="AHK127" s="79"/>
      <c r="AHL127" s="79"/>
      <c r="AHM127" s="79"/>
      <c r="AHN127" s="79"/>
      <c r="AHO127" s="79"/>
      <c r="AHP127" s="79"/>
    </row>
    <row r="128" spans="1:900" s="927" customFormat="1" ht="31.75" customHeight="1" x14ac:dyDescent="0.75">
      <c r="A128" s="2157"/>
      <c r="B128" s="2190"/>
      <c r="C128" s="477">
        <v>16.399999999999999</v>
      </c>
      <c r="D128" s="415" t="s">
        <v>47</v>
      </c>
      <c r="E128" s="423" t="s">
        <v>25</v>
      </c>
      <c r="F128" s="423" t="s">
        <v>12</v>
      </c>
      <c r="G128" s="248">
        <f t="array" ref="G128">INDEX('Salary . staff rates'!$A$6:$C$28,MATCH(1,('Salary . staff rates'!$A$6:$A$28=E128)*('Salary . staff rates'!$B$6:$B$28=F128),0),3)</f>
        <v>75000</v>
      </c>
      <c r="H128" s="248">
        <f t="shared" si="99"/>
        <v>526.31578947368428</v>
      </c>
      <c r="I128" s="367" t="s">
        <v>0</v>
      </c>
      <c r="J128" s="368" t="s">
        <v>0</v>
      </c>
      <c r="K128" s="431">
        <v>8</v>
      </c>
      <c r="L128" s="369">
        <f t="shared" si="100"/>
        <v>4210.5263157894742</v>
      </c>
      <c r="M128" s="388" t="s">
        <v>31</v>
      </c>
      <c r="N128" s="370">
        <f>IF(M128="Yes",L128*'Salary . staff rates'!$C$34,0)</f>
        <v>0</v>
      </c>
      <c r="O128" s="926"/>
      <c r="P128" s="555">
        <v>1</v>
      </c>
      <c r="Q128" s="555">
        <v>1</v>
      </c>
      <c r="R128" s="926"/>
      <c r="S128" s="926"/>
      <c r="T128" s="926"/>
      <c r="U128" s="926"/>
      <c r="V128" s="926"/>
      <c r="W128" s="977">
        <v>1</v>
      </c>
      <c r="X128" s="1870"/>
      <c r="Y128" s="555">
        <f t="shared" si="107"/>
        <v>4210.5263157894742</v>
      </c>
      <c r="Z128" s="555">
        <f t="shared" si="108"/>
        <v>0</v>
      </c>
      <c r="AA128" s="1870"/>
      <c r="AB128" s="555">
        <f t="shared" si="109"/>
        <v>4210.5263157894742</v>
      </c>
      <c r="AC128" s="555">
        <f t="shared" si="110"/>
        <v>0</v>
      </c>
      <c r="AD128" s="1870"/>
      <c r="AE128" s="1870"/>
      <c r="AF128" s="1870"/>
      <c r="AG128" s="1870"/>
      <c r="AH128" s="1870"/>
      <c r="AI128" s="1870"/>
      <c r="AJ128" s="1870"/>
      <c r="AL128" s="929"/>
      <c r="AN128" s="1017">
        <f t="shared" si="111"/>
        <v>0</v>
      </c>
      <c r="AO128" s="1017">
        <f t="shared" si="112"/>
        <v>0</v>
      </c>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79"/>
      <c r="FN128" s="79"/>
      <c r="FO128" s="79"/>
      <c r="FP128" s="79"/>
      <c r="FQ128" s="79"/>
      <c r="FR128" s="79"/>
      <c r="FS128" s="79"/>
      <c r="FT128" s="79"/>
      <c r="FU128" s="79"/>
      <c r="FV128" s="79"/>
      <c r="FW128" s="79"/>
      <c r="FX128" s="79"/>
      <c r="FY128" s="79"/>
      <c r="FZ128" s="79"/>
      <c r="GA128" s="79"/>
      <c r="GB128" s="79"/>
      <c r="GC128" s="79"/>
      <c r="GD128" s="79"/>
      <c r="GE128" s="79"/>
      <c r="GF128" s="79"/>
      <c r="GG128" s="79"/>
      <c r="GH128" s="79"/>
      <c r="GI128" s="79"/>
      <c r="GJ128" s="79"/>
      <c r="GK128" s="79"/>
      <c r="GL128" s="79"/>
      <c r="GM128" s="79"/>
      <c r="GN128" s="79"/>
      <c r="GO128" s="79"/>
      <c r="GP128" s="79"/>
      <c r="GQ128" s="79"/>
      <c r="GR128" s="79"/>
      <c r="GS128" s="79"/>
      <c r="GT128" s="79"/>
      <c r="GU128" s="79"/>
      <c r="GV128" s="79"/>
      <c r="GW128" s="79"/>
      <c r="GX128" s="79"/>
      <c r="GY128" s="79"/>
      <c r="GZ128" s="79"/>
      <c r="HA128" s="79"/>
      <c r="HB128" s="79"/>
      <c r="HC128" s="79"/>
      <c r="HD128" s="79"/>
      <c r="HE128" s="79"/>
      <c r="HF128" s="79"/>
      <c r="HG128" s="79"/>
      <c r="HH128" s="79"/>
      <c r="HI128" s="79"/>
      <c r="HJ128" s="79"/>
      <c r="HK128" s="79"/>
      <c r="HL128" s="79"/>
      <c r="HM128" s="79"/>
      <c r="HN128" s="79"/>
      <c r="HO128" s="79"/>
      <c r="HP128" s="79"/>
      <c r="HQ128" s="79"/>
      <c r="HR128" s="79"/>
      <c r="HS128" s="79"/>
      <c r="HT128" s="79"/>
      <c r="HU128" s="79"/>
      <c r="HV128" s="79"/>
      <c r="HW128" s="79"/>
      <c r="HX128" s="79"/>
      <c r="HY128" s="79"/>
      <c r="HZ128" s="79"/>
      <c r="IA128" s="79"/>
      <c r="IB128" s="79"/>
      <c r="IC128" s="79"/>
      <c r="ID128" s="79"/>
      <c r="IE128" s="79"/>
      <c r="IF128" s="79"/>
      <c r="IG128" s="79"/>
      <c r="IH128" s="79"/>
      <c r="II128" s="79"/>
      <c r="IJ128" s="79"/>
      <c r="IK128" s="79"/>
      <c r="IL128" s="79"/>
      <c r="IM128" s="79"/>
      <c r="IN128" s="79"/>
      <c r="IO128" s="79"/>
      <c r="IP128" s="79"/>
      <c r="IQ128" s="79"/>
      <c r="IR128" s="79"/>
      <c r="IS128" s="79"/>
      <c r="IT128" s="79"/>
      <c r="IU128" s="79"/>
      <c r="IV128" s="79"/>
      <c r="IW128" s="79"/>
      <c r="IX128" s="79"/>
      <c r="IY128" s="79"/>
      <c r="IZ128" s="79"/>
      <c r="JA128" s="79"/>
      <c r="JB128" s="79"/>
      <c r="JC128" s="79"/>
      <c r="JD128" s="79"/>
      <c r="JE128" s="79"/>
      <c r="JF128" s="79"/>
      <c r="JG128" s="79"/>
      <c r="JH128" s="79"/>
      <c r="JI128" s="79"/>
      <c r="JJ128" s="79"/>
      <c r="JK128" s="79"/>
      <c r="JL128" s="79"/>
      <c r="JM128" s="79"/>
      <c r="JN128" s="79"/>
      <c r="JO128" s="79"/>
      <c r="JP128" s="79"/>
      <c r="JQ128" s="79"/>
      <c r="JR128" s="79"/>
      <c r="JS128" s="79"/>
      <c r="JT128" s="79"/>
      <c r="JU128" s="79"/>
      <c r="JV128" s="79"/>
      <c r="JW128" s="79"/>
      <c r="JX128" s="79"/>
      <c r="JY128" s="79"/>
      <c r="JZ128" s="79"/>
      <c r="KA128" s="79"/>
      <c r="KB128" s="79"/>
      <c r="KC128" s="79"/>
      <c r="KD128" s="79"/>
      <c r="KE128" s="79"/>
      <c r="KF128" s="79"/>
      <c r="KG128" s="79"/>
      <c r="KH128" s="79"/>
      <c r="KI128" s="79"/>
      <c r="KJ128" s="79"/>
      <c r="KK128" s="79"/>
      <c r="KL128" s="79"/>
      <c r="KM128" s="79"/>
      <c r="KN128" s="79"/>
      <c r="KO128" s="79"/>
      <c r="KP128" s="79"/>
      <c r="KQ128" s="79"/>
      <c r="KR128" s="79"/>
      <c r="KS128" s="79"/>
      <c r="KT128" s="79"/>
      <c r="KU128" s="79"/>
      <c r="KV128" s="79"/>
      <c r="KW128" s="79"/>
      <c r="KX128" s="79"/>
      <c r="KY128" s="79"/>
      <c r="KZ128" s="79"/>
      <c r="LA128" s="79"/>
      <c r="LB128" s="79"/>
      <c r="LC128" s="79"/>
      <c r="LD128" s="79"/>
      <c r="LE128" s="79"/>
      <c r="LF128" s="79"/>
      <c r="LG128" s="79"/>
      <c r="LH128" s="79"/>
      <c r="LI128" s="79"/>
      <c r="LJ128" s="79"/>
      <c r="LK128" s="79"/>
      <c r="LL128" s="79"/>
      <c r="LM128" s="79"/>
      <c r="LN128" s="79"/>
      <c r="LO128" s="79"/>
      <c r="LP128" s="79"/>
      <c r="LQ128" s="79"/>
      <c r="LR128" s="79"/>
      <c r="LS128" s="79"/>
      <c r="LT128" s="79"/>
      <c r="LU128" s="79"/>
      <c r="LV128" s="79"/>
      <c r="LW128" s="79"/>
      <c r="LX128" s="79"/>
      <c r="LY128" s="79"/>
      <c r="LZ128" s="79"/>
      <c r="MA128" s="79"/>
      <c r="MB128" s="79"/>
      <c r="MC128" s="79"/>
      <c r="MD128" s="79"/>
      <c r="ME128" s="79"/>
      <c r="MF128" s="79"/>
      <c r="MG128" s="79"/>
      <c r="MH128" s="79"/>
      <c r="MI128" s="79"/>
      <c r="MJ128" s="79"/>
      <c r="MK128" s="79"/>
      <c r="ML128" s="79"/>
      <c r="MM128" s="79"/>
      <c r="MN128" s="79"/>
      <c r="MO128" s="79"/>
      <c r="MP128" s="79"/>
      <c r="MQ128" s="79"/>
      <c r="MR128" s="79"/>
      <c r="MS128" s="79"/>
      <c r="MT128" s="79"/>
      <c r="MU128" s="79"/>
      <c r="MV128" s="79"/>
      <c r="MW128" s="79"/>
      <c r="MX128" s="79"/>
      <c r="MY128" s="79"/>
      <c r="MZ128" s="79"/>
      <c r="NA128" s="79"/>
      <c r="NB128" s="79"/>
      <c r="NC128" s="79"/>
      <c r="ND128" s="79"/>
      <c r="NE128" s="79"/>
      <c r="NF128" s="79"/>
      <c r="NG128" s="79"/>
      <c r="NH128" s="79"/>
      <c r="NI128" s="79"/>
      <c r="NJ128" s="79"/>
      <c r="NK128" s="79"/>
      <c r="NL128" s="79"/>
      <c r="NM128" s="79"/>
      <c r="NN128" s="79"/>
      <c r="NO128" s="79"/>
      <c r="NP128" s="79"/>
      <c r="NQ128" s="79"/>
      <c r="NR128" s="79"/>
      <c r="NS128" s="79"/>
      <c r="NT128" s="79"/>
      <c r="NU128" s="79"/>
      <c r="NV128" s="79"/>
      <c r="NW128" s="79"/>
      <c r="NX128" s="79"/>
      <c r="NY128" s="79"/>
      <c r="NZ128" s="79"/>
      <c r="OA128" s="79"/>
      <c r="OB128" s="79"/>
      <c r="OC128" s="79"/>
      <c r="OD128" s="79"/>
      <c r="OE128" s="79"/>
      <c r="OF128" s="79"/>
      <c r="OG128" s="79"/>
      <c r="OH128" s="79"/>
      <c r="OI128" s="79"/>
      <c r="OJ128" s="79"/>
      <c r="OK128" s="79"/>
      <c r="OL128" s="79"/>
      <c r="OM128" s="79"/>
      <c r="ON128" s="79"/>
      <c r="OO128" s="79"/>
      <c r="OP128" s="79"/>
      <c r="OQ128" s="79"/>
      <c r="OR128" s="79"/>
      <c r="OS128" s="79"/>
      <c r="OT128" s="79"/>
      <c r="OU128" s="79"/>
      <c r="OV128" s="79"/>
      <c r="OW128" s="79"/>
      <c r="OX128" s="79"/>
      <c r="OY128" s="79"/>
      <c r="OZ128" s="79"/>
      <c r="PA128" s="79"/>
      <c r="PB128" s="79"/>
      <c r="PC128" s="79"/>
      <c r="PD128" s="79"/>
      <c r="PE128" s="79"/>
      <c r="PF128" s="79"/>
      <c r="PG128" s="79"/>
      <c r="PH128" s="79"/>
      <c r="PI128" s="79"/>
      <c r="PJ128" s="79"/>
      <c r="PK128" s="79"/>
      <c r="PL128" s="79"/>
      <c r="PM128" s="79"/>
      <c r="PN128" s="79"/>
      <c r="PO128" s="79"/>
      <c r="PP128" s="79"/>
      <c r="PQ128" s="79"/>
      <c r="PR128" s="79"/>
      <c r="PS128" s="79"/>
      <c r="PT128" s="79"/>
      <c r="PU128" s="79"/>
      <c r="PV128" s="79"/>
      <c r="PW128" s="79"/>
      <c r="PX128" s="79"/>
      <c r="PY128" s="79"/>
      <c r="PZ128" s="79"/>
      <c r="QA128" s="79"/>
      <c r="QB128" s="79"/>
      <c r="QC128" s="79"/>
      <c r="QD128" s="79"/>
      <c r="QE128" s="79"/>
      <c r="QF128" s="79"/>
      <c r="QG128" s="79"/>
      <c r="QH128" s="79"/>
      <c r="QI128" s="79"/>
      <c r="QJ128" s="79"/>
      <c r="QK128" s="79"/>
      <c r="QL128" s="79"/>
      <c r="QM128" s="79"/>
      <c r="QN128" s="79"/>
      <c r="QO128" s="79"/>
      <c r="QP128" s="79"/>
      <c r="QQ128" s="79"/>
      <c r="QR128" s="79"/>
      <c r="QS128" s="79"/>
      <c r="QT128" s="79"/>
      <c r="QU128" s="79"/>
      <c r="QV128" s="79"/>
      <c r="QW128" s="79"/>
      <c r="QX128" s="79"/>
      <c r="QY128" s="79"/>
      <c r="QZ128" s="79"/>
      <c r="RA128" s="79"/>
      <c r="RB128" s="79"/>
      <c r="RC128" s="79"/>
      <c r="RD128" s="79"/>
      <c r="RE128" s="79"/>
      <c r="RF128" s="79"/>
      <c r="RG128" s="79"/>
      <c r="RH128" s="79"/>
      <c r="RI128" s="79"/>
      <c r="RJ128" s="79"/>
      <c r="RK128" s="79"/>
      <c r="RL128" s="79"/>
      <c r="RM128" s="79"/>
      <c r="RN128" s="79"/>
      <c r="RO128" s="79"/>
      <c r="RP128" s="79"/>
      <c r="RQ128" s="79"/>
      <c r="RR128" s="79"/>
      <c r="RS128" s="79"/>
      <c r="RT128" s="79"/>
      <c r="RU128" s="79"/>
      <c r="RV128" s="79"/>
      <c r="RW128" s="79"/>
      <c r="RX128" s="79"/>
      <c r="RY128" s="79"/>
      <c r="RZ128" s="79"/>
      <c r="SA128" s="79"/>
      <c r="SB128" s="79"/>
      <c r="SC128" s="79"/>
      <c r="SD128" s="79"/>
      <c r="SE128" s="79"/>
      <c r="SF128" s="79"/>
      <c r="SG128" s="79"/>
      <c r="SH128" s="79"/>
      <c r="SI128" s="79"/>
      <c r="SJ128" s="79"/>
      <c r="SK128" s="79"/>
      <c r="SL128" s="79"/>
      <c r="SM128" s="79"/>
      <c r="SN128" s="79"/>
      <c r="SO128" s="79"/>
      <c r="SP128" s="79"/>
      <c r="SQ128" s="79"/>
      <c r="SR128" s="79"/>
      <c r="SS128" s="79"/>
      <c r="ST128" s="79"/>
      <c r="SU128" s="79"/>
      <c r="SV128" s="79"/>
      <c r="SW128" s="79"/>
      <c r="SX128" s="79"/>
      <c r="SY128" s="79"/>
      <c r="SZ128" s="79"/>
      <c r="TA128" s="79"/>
      <c r="TB128" s="79"/>
      <c r="TC128" s="79"/>
      <c r="TD128" s="79"/>
      <c r="TE128" s="79"/>
      <c r="TF128" s="79"/>
      <c r="TG128" s="79"/>
      <c r="TH128" s="79"/>
      <c r="TI128" s="79"/>
      <c r="TJ128" s="79"/>
      <c r="TK128" s="79"/>
      <c r="TL128" s="79"/>
      <c r="TM128" s="79"/>
      <c r="TN128" s="79"/>
      <c r="TO128" s="79"/>
      <c r="TP128" s="79"/>
      <c r="TQ128" s="79"/>
      <c r="TR128" s="79"/>
      <c r="TS128" s="79"/>
      <c r="TT128" s="79"/>
      <c r="TU128" s="79"/>
      <c r="TV128" s="79"/>
      <c r="TW128" s="79"/>
      <c r="TX128" s="79"/>
      <c r="TY128" s="79"/>
      <c r="TZ128" s="79"/>
      <c r="UA128" s="79"/>
      <c r="UB128" s="79"/>
      <c r="UC128" s="79"/>
      <c r="UD128" s="79"/>
      <c r="UE128" s="79"/>
      <c r="UF128" s="79"/>
      <c r="UG128" s="79"/>
      <c r="UH128" s="79"/>
      <c r="UI128" s="79"/>
      <c r="UJ128" s="79"/>
      <c r="UK128" s="79"/>
      <c r="UL128" s="79"/>
      <c r="UM128" s="79"/>
      <c r="UN128" s="79"/>
      <c r="UO128" s="79"/>
      <c r="UP128" s="79"/>
      <c r="UQ128" s="79"/>
      <c r="UR128" s="79"/>
      <c r="US128" s="79"/>
      <c r="UT128" s="79"/>
      <c r="UU128" s="79"/>
      <c r="UV128" s="79"/>
      <c r="UW128" s="79"/>
      <c r="UX128" s="79"/>
      <c r="UY128" s="79"/>
      <c r="UZ128" s="79"/>
      <c r="VA128" s="79"/>
      <c r="VB128" s="79"/>
      <c r="VC128" s="79"/>
      <c r="VD128" s="79"/>
      <c r="VE128" s="79"/>
      <c r="VF128" s="79"/>
      <c r="VG128" s="79"/>
      <c r="VH128" s="79"/>
      <c r="VI128" s="79"/>
      <c r="VJ128" s="79"/>
      <c r="VK128" s="79"/>
      <c r="VL128" s="79"/>
      <c r="VM128" s="79"/>
      <c r="VN128" s="79"/>
      <c r="VO128" s="79"/>
      <c r="VP128" s="79"/>
      <c r="VQ128" s="79"/>
      <c r="VR128" s="79"/>
      <c r="VS128" s="79"/>
      <c r="VT128" s="79"/>
      <c r="VU128" s="79"/>
      <c r="VV128" s="79"/>
      <c r="VW128" s="79"/>
      <c r="VX128" s="79"/>
      <c r="VY128" s="79"/>
      <c r="VZ128" s="79"/>
      <c r="WA128" s="79"/>
      <c r="WB128" s="79"/>
      <c r="WC128" s="79"/>
      <c r="WD128" s="79"/>
      <c r="WE128" s="79"/>
      <c r="WF128" s="79"/>
      <c r="WG128" s="79"/>
      <c r="WH128" s="79"/>
      <c r="WI128" s="79"/>
      <c r="WJ128" s="79"/>
      <c r="WK128" s="79"/>
      <c r="WL128" s="79"/>
      <c r="WM128" s="79"/>
      <c r="WN128" s="79"/>
      <c r="WO128" s="79"/>
      <c r="WP128" s="79"/>
      <c r="WQ128" s="79"/>
      <c r="WR128" s="79"/>
      <c r="WS128" s="79"/>
      <c r="WT128" s="79"/>
      <c r="WU128" s="79"/>
      <c r="WV128" s="79"/>
      <c r="WW128" s="79"/>
      <c r="WX128" s="79"/>
      <c r="WY128" s="79"/>
      <c r="WZ128" s="79"/>
      <c r="XA128" s="79"/>
      <c r="XB128" s="79"/>
      <c r="XC128" s="79"/>
      <c r="XD128" s="79"/>
      <c r="XE128" s="79"/>
      <c r="XF128" s="79"/>
      <c r="XG128" s="79"/>
      <c r="XH128" s="79"/>
      <c r="XI128" s="79"/>
      <c r="XJ128" s="79"/>
      <c r="XK128" s="79"/>
      <c r="XL128" s="79"/>
      <c r="XM128" s="79"/>
      <c r="XN128" s="79"/>
      <c r="XO128" s="79"/>
      <c r="XP128" s="79"/>
      <c r="XQ128" s="79"/>
      <c r="XR128" s="79"/>
      <c r="XS128" s="79"/>
      <c r="XT128" s="79"/>
      <c r="XU128" s="79"/>
      <c r="XV128" s="79"/>
      <c r="XW128" s="79"/>
      <c r="XX128" s="79"/>
      <c r="XY128" s="79"/>
      <c r="XZ128" s="79"/>
      <c r="YA128" s="79"/>
      <c r="YB128" s="79"/>
      <c r="YC128" s="79"/>
      <c r="YD128" s="79"/>
      <c r="YE128" s="79"/>
      <c r="YF128" s="79"/>
      <c r="YG128" s="79"/>
      <c r="YH128" s="79"/>
      <c r="YI128" s="79"/>
      <c r="YJ128" s="79"/>
      <c r="YK128" s="79"/>
      <c r="YL128" s="79"/>
      <c r="YM128" s="79"/>
      <c r="YN128" s="79"/>
      <c r="YO128" s="79"/>
      <c r="YP128" s="79"/>
      <c r="YQ128" s="79"/>
      <c r="YR128" s="79"/>
      <c r="YS128" s="79"/>
      <c r="YT128" s="79"/>
      <c r="YU128" s="79"/>
      <c r="YV128" s="79"/>
      <c r="YW128" s="79"/>
      <c r="YX128" s="79"/>
      <c r="YY128" s="79"/>
      <c r="YZ128" s="79"/>
      <c r="ZA128" s="79"/>
      <c r="ZB128" s="79"/>
      <c r="ZC128" s="79"/>
      <c r="ZD128" s="79"/>
      <c r="ZE128" s="79"/>
      <c r="ZF128" s="79"/>
      <c r="ZG128" s="79"/>
      <c r="ZH128" s="79"/>
      <c r="ZI128" s="79"/>
      <c r="ZJ128" s="79"/>
      <c r="ZK128" s="79"/>
      <c r="ZL128" s="79"/>
      <c r="ZM128" s="79"/>
      <c r="ZN128" s="79"/>
      <c r="ZO128" s="79"/>
      <c r="ZP128" s="79"/>
      <c r="ZQ128" s="79"/>
      <c r="ZR128" s="79"/>
      <c r="ZS128" s="79"/>
      <c r="ZT128" s="79"/>
      <c r="ZU128" s="79"/>
      <c r="ZV128" s="79"/>
      <c r="ZW128" s="79"/>
      <c r="ZX128" s="79"/>
      <c r="ZY128" s="79"/>
      <c r="ZZ128" s="79"/>
      <c r="AAA128" s="79"/>
      <c r="AAB128" s="79"/>
      <c r="AAC128" s="79"/>
      <c r="AAD128" s="79"/>
      <c r="AAE128" s="79"/>
      <c r="AAF128" s="79"/>
      <c r="AAG128" s="79"/>
      <c r="AAH128" s="79"/>
      <c r="AAI128" s="79"/>
      <c r="AAJ128" s="79"/>
      <c r="AAK128" s="79"/>
      <c r="AAL128" s="79"/>
      <c r="AAM128" s="79"/>
      <c r="AAN128" s="79"/>
      <c r="AAO128" s="79"/>
      <c r="AAP128" s="79"/>
      <c r="AAQ128" s="79"/>
      <c r="AAR128" s="79"/>
      <c r="AAS128" s="79"/>
      <c r="AAT128" s="79"/>
      <c r="AAU128" s="79"/>
      <c r="AAV128" s="79"/>
      <c r="AAW128" s="79"/>
      <c r="AAX128" s="79"/>
      <c r="AAY128" s="79"/>
      <c r="AAZ128" s="79"/>
      <c r="ABA128" s="79"/>
      <c r="ABB128" s="79"/>
      <c r="ABC128" s="79"/>
      <c r="ABD128" s="79"/>
      <c r="ABE128" s="79"/>
      <c r="ABF128" s="79"/>
      <c r="ABG128" s="79"/>
      <c r="ABH128" s="79"/>
      <c r="ABI128" s="79"/>
      <c r="ABJ128" s="79"/>
      <c r="ABK128" s="79"/>
      <c r="ABL128" s="79"/>
      <c r="ABM128" s="79"/>
      <c r="ABN128" s="79"/>
      <c r="ABO128" s="79"/>
      <c r="ABP128" s="79"/>
      <c r="ABQ128" s="79"/>
      <c r="ABR128" s="79"/>
      <c r="ABS128" s="79"/>
      <c r="ABT128" s="79"/>
      <c r="ABU128" s="79"/>
      <c r="ABV128" s="79"/>
      <c r="ABW128" s="79"/>
      <c r="ABX128" s="79"/>
      <c r="ABY128" s="79"/>
      <c r="ABZ128" s="79"/>
      <c r="ACA128" s="79"/>
      <c r="ACB128" s="79"/>
      <c r="ACC128" s="79"/>
      <c r="ACD128" s="79"/>
      <c r="ACE128" s="79"/>
      <c r="ACF128" s="79"/>
      <c r="ACG128" s="79"/>
      <c r="ACH128" s="79"/>
      <c r="ACI128" s="79"/>
      <c r="ACJ128" s="79"/>
      <c r="ACK128" s="79"/>
      <c r="ACL128" s="79"/>
      <c r="ACM128" s="79"/>
      <c r="ACN128" s="79"/>
      <c r="ACO128" s="79"/>
      <c r="ACP128" s="79"/>
      <c r="ACQ128" s="79"/>
      <c r="ACR128" s="79"/>
      <c r="ACS128" s="79"/>
      <c r="ACT128" s="79"/>
      <c r="ACU128" s="79"/>
      <c r="ACV128" s="79"/>
      <c r="ACW128" s="79"/>
      <c r="ACX128" s="79"/>
      <c r="ACY128" s="79"/>
      <c r="ACZ128" s="79"/>
      <c r="ADA128" s="79"/>
      <c r="ADB128" s="79"/>
      <c r="ADC128" s="79"/>
      <c r="ADD128" s="79"/>
      <c r="ADE128" s="79"/>
      <c r="ADF128" s="79"/>
      <c r="ADG128" s="79"/>
      <c r="ADH128" s="79"/>
      <c r="ADI128" s="79"/>
      <c r="ADJ128" s="79"/>
      <c r="ADK128" s="79"/>
      <c r="ADL128" s="79"/>
      <c r="ADM128" s="79"/>
      <c r="ADN128" s="79"/>
      <c r="ADO128" s="79"/>
      <c r="ADP128" s="79"/>
      <c r="ADQ128" s="79"/>
      <c r="ADR128" s="79"/>
      <c r="ADS128" s="79"/>
      <c r="ADT128" s="79"/>
      <c r="ADU128" s="79"/>
      <c r="ADV128" s="79"/>
      <c r="ADW128" s="79"/>
      <c r="ADX128" s="79"/>
      <c r="ADY128" s="79"/>
      <c r="ADZ128" s="79"/>
      <c r="AEA128" s="79"/>
      <c r="AEB128" s="79"/>
      <c r="AEC128" s="79"/>
      <c r="AED128" s="79"/>
      <c r="AEE128" s="79"/>
      <c r="AEF128" s="79"/>
      <c r="AEG128" s="79"/>
      <c r="AEH128" s="79"/>
      <c r="AEI128" s="79"/>
      <c r="AEJ128" s="79"/>
      <c r="AEK128" s="79"/>
      <c r="AEL128" s="79"/>
      <c r="AEM128" s="79"/>
      <c r="AEN128" s="79"/>
      <c r="AEO128" s="79"/>
      <c r="AEP128" s="79"/>
      <c r="AEQ128" s="79"/>
      <c r="AER128" s="79"/>
      <c r="AES128" s="79"/>
      <c r="AET128" s="79"/>
      <c r="AEU128" s="79"/>
      <c r="AEV128" s="79"/>
      <c r="AEW128" s="79"/>
      <c r="AEX128" s="79"/>
      <c r="AEY128" s="79"/>
      <c r="AEZ128" s="79"/>
      <c r="AFA128" s="79"/>
      <c r="AFB128" s="79"/>
      <c r="AFC128" s="79"/>
      <c r="AFD128" s="79"/>
      <c r="AFE128" s="79"/>
      <c r="AFF128" s="79"/>
      <c r="AFG128" s="79"/>
      <c r="AFH128" s="79"/>
      <c r="AFI128" s="79"/>
      <c r="AFJ128" s="79"/>
      <c r="AFK128" s="79"/>
      <c r="AFL128" s="79"/>
      <c r="AFM128" s="79"/>
      <c r="AFN128" s="79"/>
      <c r="AFO128" s="79"/>
      <c r="AFP128" s="79"/>
      <c r="AFQ128" s="79"/>
      <c r="AFR128" s="79"/>
      <c r="AFS128" s="79"/>
      <c r="AFT128" s="79"/>
      <c r="AFU128" s="79"/>
      <c r="AFV128" s="79"/>
      <c r="AFW128" s="79"/>
      <c r="AFX128" s="79"/>
      <c r="AFY128" s="79"/>
      <c r="AFZ128" s="79"/>
      <c r="AGA128" s="79"/>
      <c r="AGB128" s="79"/>
      <c r="AGC128" s="79"/>
      <c r="AGD128" s="79"/>
      <c r="AGE128" s="79"/>
      <c r="AGF128" s="79"/>
      <c r="AGG128" s="79"/>
      <c r="AGH128" s="79"/>
      <c r="AGI128" s="79"/>
      <c r="AGJ128" s="79"/>
      <c r="AGK128" s="79"/>
      <c r="AGL128" s="79"/>
      <c r="AGM128" s="79"/>
      <c r="AGN128" s="79"/>
      <c r="AGO128" s="79"/>
      <c r="AGP128" s="79"/>
      <c r="AGQ128" s="79"/>
      <c r="AGR128" s="79"/>
      <c r="AGS128" s="79"/>
      <c r="AGT128" s="79"/>
      <c r="AGU128" s="79"/>
      <c r="AGV128" s="79"/>
      <c r="AGW128" s="79"/>
      <c r="AGX128" s="79"/>
      <c r="AGY128" s="79"/>
      <c r="AGZ128" s="79"/>
      <c r="AHA128" s="79"/>
      <c r="AHB128" s="79"/>
      <c r="AHC128" s="79"/>
      <c r="AHD128" s="79"/>
      <c r="AHE128" s="79"/>
      <c r="AHF128" s="79"/>
      <c r="AHG128" s="79"/>
      <c r="AHH128" s="79"/>
      <c r="AHI128" s="79"/>
      <c r="AHJ128" s="79"/>
      <c r="AHK128" s="79"/>
      <c r="AHL128" s="79"/>
      <c r="AHM128" s="79"/>
      <c r="AHN128" s="79"/>
      <c r="AHO128" s="79"/>
      <c r="AHP128" s="79"/>
    </row>
    <row r="129" spans="1:900" s="33" customFormat="1" ht="31.75" customHeight="1" x14ac:dyDescent="0.75">
      <c r="A129" s="483"/>
      <c r="B129" s="42"/>
      <c r="C129" s="482"/>
      <c r="D129" s="862"/>
      <c r="E129" s="863"/>
      <c r="F129" s="863"/>
      <c r="G129" s="215"/>
      <c r="H129" s="215"/>
      <c r="I129" s="384"/>
      <c r="J129" s="384"/>
      <c r="K129" s="384"/>
      <c r="L129" s="384"/>
      <c r="M129" s="387"/>
      <c r="N129" s="384"/>
      <c r="O129" s="32"/>
      <c r="P129" s="653"/>
      <c r="Q129" s="653"/>
      <c r="R129" s="32"/>
      <c r="S129" s="32"/>
      <c r="T129" s="32"/>
      <c r="U129" s="32"/>
      <c r="V129" s="32"/>
      <c r="W129" s="18"/>
      <c r="X129" s="18"/>
      <c r="Y129" s="653"/>
      <c r="Z129" s="653"/>
      <c r="AA129" s="18"/>
      <c r="AB129" s="653"/>
      <c r="AC129" s="653"/>
      <c r="AD129" s="18"/>
      <c r="AE129" s="18"/>
      <c r="AF129" s="18"/>
      <c r="AG129" s="18"/>
      <c r="AH129" s="18"/>
      <c r="AI129" s="18"/>
      <c r="AJ129" s="18"/>
      <c r="AL129" s="221"/>
      <c r="AN129" s="219"/>
      <c r="AO129" s="219"/>
      <c r="AP129" s="236"/>
      <c r="AQ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236"/>
      <c r="BM129" s="236"/>
      <c r="BN129" s="236"/>
      <c r="BO129" s="236"/>
      <c r="BP129" s="236"/>
      <c r="BQ129" s="236"/>
      <c r="BR129" s="236"/>
      <c r="BS129" s="236"/>
      <c r="BT129" s="236"/>
      <c r="BU129" s="236"/>
      <c r="BV129" s="236"/>
      <c r="BW129" s="236"/>
      <c r="BX129" s="236"/>
      <c r="BY129" s="236"/>
      <c r="BZ129" s="236"/>
      <c r="CA129" s="236"/>
      <c r="CB129" s="236"/>
      <c r="CC129" s="236"/>
      <c r="CD129" s="236"/>
      <c r="CE129" s="236"/>
      <c r="CF129" s="236"/>
      <c r="CG129" s="236"/>
      <c r="CH129" s="236"/>
      <c r="CI129" s="236"/>
      <c r="CJ129" s="236"/>
      <c r="CK129" s="236"/>
      <c r="CL129" s="236"/>
      <c r="CM129" s="236"/>
      <c r="CN129" s="236"/>
      <c r="CO129" s="236"/>
      <c r="CP129" s="236"/>
      <c r="CQ129" s="236"/>
      <c r="CR129" s="236"/>
      <c r="CS129" s="236"/>
      <c r="CT129" s="236"/>
      <c r="CU129" s="236"/>
      <c r="CV129" s="236"/>
      <c r="CW129" s="236"/>
      <c r="CX129" s="236"/>
      <c r="CY129" s="236"/>
      <c r="CZ129" s="236"/>
      <c r="DA129" s="236"/>
      <c r="DB129" s="236"/>
      <c r="DC129" s="236"/>
      <c r="DD129" s="236"/>
      <c r="DE129" s="236"/>
      <c r="DF129" s="236"/>
      <c r="DG129" s="236"/>
      <c r="DH129" s="236"/>
      <c r="DI129" s="236"/>
      <c r="DJ129" s="236"/>
      <c r="DK129" s="236"/>
      <c r="DL129" s="236"/>
      <c r="DM129" s="236"/>
      <c r="DN129" s="236"/>
      <c r="DO129" s="236"/>
      <c r="DP129" s="236"/>
      <c r="DQ129" s="236"/>
      <c r="DR129" s="236"/>
      <c r="DS129" s="236"/>
      <c r="DT129" s="236"/>
      <c r="DU129" s="236"/>
      <c r="DV129" s="236"/>
      <c r="DW129" s="236"/>
      <c r="DX129" s="236"/>
      <c r="DY129" s="236"/>
      <c r="DZ129" s="236"/>
      <c r="EA129" s="236"/>
      <c r="EB129" s="236"/>
      <c r="EC129" s="236"/>
      <c r="ED129" s="236"/>
      <c r="EE129" s="236"/>
      <c r="EF129" s="236"/>
      <c r="EG129" s="236"/>
      <c r="EH129" s="236"/>
      <c r="EI129" s="236"/>
      <c r="EJ129" s="236"/>
      <c r="EK129" s="236"/>
      <c r="EL129" s="236"/>
      <c r="EM129" s="236"/>
      <c r="EN129" s="236"/>
      <c r="EO129" s="236"/>
      <c r="EP129" s="236"/>
      <c r="EQ129" s="236"/>
      <c r="ER129" s="236"/>
      <c r="ES129" s="236"/>
      <c r="ET129" s="236"/>
      <c r="EU129" s="236"/>
      <c r="EV129" s="236"/>
      <c r="EW129" s="236"/>
      <c r="EX129" s="236"/>
      <c r="EY129" s="236"/>
      <c r="EZ129" s="236"/>
      <c r="FA129" s="236"/>
      <c r="FB129" s="236"/>
      <c r="FC129" s="236"/>
      <c r="FD129" s="236"/>
      <c r="FE129" s="236"/>
      <c r="FF129" s="236"/>
      <c r="FG129" s="236"/>
      <c r="FH129" s="236"/>
      <c r="FI129" s="236"/>
      <c r="FJ129" s="236"/>
      <c r="FK129" s="236"/>
      <c r="FL129" s="236"/>
      <c r="FM129" s="236"/>
      <c r="FN129" s="236"/>
      <c r="FO129" s="236"/>
      <c r="FP129" s="236"/>
      <c r="FQ129" s="236"/>
      <c r="FR129" s="236"/>
      <c r="FS129" s="236"/>
      <c r="FT129" s="236"/>
      <c r="FU129" s="236"/>
      <c r="FV129" s="236"/>
      <c r="FW129" s="236"/>
      <c r="FX129" s="236"/>
      <c r="FY129" s="236"/>
      <c r="FZ129" s="236"/>
      <c r="GA129" s="236"/>
      <c r="GB129" s="236"/>
      <c r="GC129" s="236"/>
      <c r="GD129" s="236"/>
      <c r="GE129" s="236"/>
      <c r="GF129" s="236"/>
      <c r="GG129" s="236"/>
      <c r="GH129" s="236"/>
      <c r="GI129" s="236"/>
      <c r="GJ129" s="236"/>
      <c r="GK129" s="236"/>
      <c r="GL129" s="236"/>
      <c r="GM129" s="236"/>
      <c r="GN129" s="236"/>
      <c r="GO129" s="236"/>
      <c r="GP129" s="236"/>
      <c r="GQ129" s="236"/>
      <c r="GR129" s="236"/>
      <c r="GS129" s="236"/>
      <c r="GT129" s="236"/>
      <c r="GU129" s="236"/>
      <c r="GV129" s="236"/>
      <c r="GW129" s="236"/>
      <c r="GX129" s="236"/>
      <c r="GY129" s="236"/>
      <c r="GZ129" s="236"/>
      <c r="HA129" s="236"/>
      <c r="HB129" s="236"/>
      <c r="HC129" s="236"/>
      <c r="HD129" s="236"/>
      <c r="HE129" s="236"/>
      <c r="HF129" s="236"/>
      <c r="HG129" s="236"/>
      <c r="HH129" s="236"/>
      <c r="HI129" s="236"/>
      <c r="HJ129" s="236"/>
      <c r="HK129" s="236"/>
      <c r="HL129" s="236"/>
      <c r="HM129" s="236"/>
      <c r="HN129" s="236"/>
      <c r="HO129" s="236"/>
      <c r="HP129" s="236"/>
      <c r="HQ129" s="236"/>
      <c r="HR129" s="236"/>
      <c r="HS129" s="236"/>
      <c r="HT129" s="236"/>
      <c r="HU129" s="236"/>
      <c r="HV129" s="236"/>
      <c r="HW129" s="236"/>
      <c r="HX129" s="236"/>
      <c r="HY129" s="236"/>
      <c r="HZ129" s="236"/>
      <c r="IA129" s="236"/>
      <c r="IB129" s="236"/>
      <c r="IC129" s="236"/>
      <c r="ID129" s="236"/>
      <c r="IE129" s="236"/>
      <c r="IF129" s="236"/>
      <c r="IG129" s="236"/>
      <c r="IH129" s="236"/>
      <c r="II129" s="236"/>
      <c r="IJ129" s="236"/>
      <c r="IK129" s="236"/>
      <c r="IL129" s="236"/>
      <c r="IM129" s="236"/>
      <c r="IN129" s="236"/>
      <c r="IO129" s="236"/>
      <c r="IP129" s="236"/>
      <c r="IQ129" s="236"/>
      <c r="IR129" s="236"/>
      <c r="IS129" s="236"/>
      <c r="IT129" s="236"/>
      <c r="IU129" s="236"/>
      <c r="IV129" s="236"/>
      <c r="IW129" s="236"/>
      <c r="IX129" s="236"/>
      <c r="IY129" s="236"/>
      <c r="IZ129" s="236"/>
      <c r="JA129" s="236"/>
      <c r="JB129" s="236"/>
      <c r="JC129" s="236"/>
      <c r="JD129" s="236"/>
      <c r="JE129" s="236"/>
      <c r="JF129" s="236"/>
      <c r="JG129" s="236"/>
      <c r="JH129" s="236"/>
      <c r="JI129" s="236"/>
      <c r="JJ129" s="236"/>
      <c r="JK129" s="236"/>
      <c r="JL129" s="236"/>
      <c r="JM129" s="236"/>
      <c r="JN129" s="236"/>
      <c r="JO129" s="236"/>
      <c r="JP129" s="236"/>
      <c r="JQ129" s="236"/>
      <c r="JR129" s="236"/>
      <c r="JS129" s="236"/>
      <c r="JT129" s="236"/>
      <c r="JU129" s="236"/>
      <c r="JV129" s="236"/>
      <c r="JW129" s="236"/>
      <c r="JX129" s="236"/>
      <c r="JY129" s="236"/>
      <c r="JZ129" s="236"/>
      <c r="KA129" s="236"/>
      <c r="KB129" s="236"/>
      <c r="KC129" s="236"/>
      <c r="KD129" s="236"/>
      <c r="KE129" s="236"/>
      <c r="KF129" s="236"/>
      <c r="KG129" s="236"/>
      <c r="KH129" s="236"/>
      <c r="KI129" s="236"/>
      <c r="KJ129" s="236"/>
      <c r="KK129" s="236"/>
      <c r="KL129" s="236"/>
      <c r="KM129" s="236"/>
      <c r="KN129" s="236"/>
      <c r="KO129" s="236"/>
      <c r="KP129" s="236"/>
      <c r="KQ129" s="236"/>
      <c r="KR129" s="236"/>
      <c r="KS129" s="236"/>
      <c r="KT129" s="236"/>
      <c r="KU129" s="236"/>
      <c r="KV129" s="236"/>
      <c r="KW129" s="236"/>
      <c r="KX129" s="236"/>
      <c r="KY129" s="236"/>
      <c r="KZ129" s="236"/>
      <c r="LA129" s="236"/>
      <c r="LB129" s="236"/>
      <c r="LC129" s="236"/>
      <c r="LD129" s="236"/>
      <c r="LE129" s="236"/>
      <c r="LF129" s="236"/>
      <c r="LG129" s="236"/>
      <c r="LH129" s="236"/>
      <c r="LI129" s="236"/>
      <c r="LJ129" s="236"/>
      <c r="LK129" s="236"/>
      <c r="LL129" s="236"/>
      <c r="LM129" s="236"/>
      <c r="LN129" s="236"/>
      <c r="LO129" s="236"/>
      <c r="LP129" s="236"/>
      <c r="LQ129" s="236"/>
      <c r="LR129" s="236"/>
      <c r="LS129" s="236"/>
      <c r="LT129" s="236"/>
      <c r="LU129" s="236"/>
      <c r="LV129" s="236"/>
      <c r="LW129" s="236"/>
      <c r="LX129" s="236"/>
      <c r="LY129" s="236"/>
      <c r="LZ129" s="236"/>
      <c r="MA129" s="236"/>
      <c r="MB129" s="236"/>
      <c r="MC129" s="236"/>
      <c r="MD129" s="236"/>
      <c r="ME129" s="236"/>
      <c r="MF129" s="236"/>
      <c r="MG129" s="236"/>
      <c r="MH129" s="236"/>
      <c r="MI129" s="236"/>
      <c r="MJ129" s="236"/>
      <c r="MK129" s="236"/>
      <c r="ML129" s="236"/>
      <c r="MM129" s="236"/>
      <c r="MN129" s="236"/>
      <c r="MO129" s="236"/>
      <c r="MP129" s="236"/>
      <c r="MQ129" s="236"/>
      <c r="MR129" s="236"/>
      <c r="MS129" s="236"/>
      <c r="MT129" s="236"/>
      <c r="MU129" s="236"/>
      <c r="MV129" s="236"/>
      <c r="MW129" s="236"/>
      <c r="MX129" s="236"/>
      <c r="MY129" s="236"/>
      <c r="MZ129" s="236"/>
      <c r="NA129" s="236"/>
      <c r="NB129" s="236"/>
      <c r="NC129" s="236"/>
      <c r="ND129" s="236"/>
      <c r="NE129" s="236"/>
      <c r="NF129" s="236"/>
      <c r="NG129" s="236"/>
      <c r="NH129" s="236"/>
      <c r="NI129" s="236"/>
      <c r="NJ129" s="236"/>
      <c r="NK129" s="236"/>
      <c r="NL129" s="236"/>
      <c r="NM129" s="236"/>
      <c r="NN129" s="236"/>
      <c r="NO129" s="236"/>
      <c r="NP129" s="236"/>
      <c r="NQ129" s="236"/>
      <c r="NR129" s="236"/>
      <c r="NS129" s="236"/>
      <c r="NT129" s="236"/>
      <c r="NU129" s="236"/>
      <c r="NV129" s="236"/>
      <c r="NW129" s="236"/>
      <c r="NX129" s="236"/>
      <c r="NY129" s="236"/>
      <c r="NZ129" s="236"/>
      <c r="OA129" s="236"/>
      <c r="OB129" s="236"/>
      <c r="OC129" s="236"/>
      <c r="OD129" s="236"/>
      <c r="OE129" s="236"/>
      <c r="OF129" s="236"/>
      <c r="OG129" s="236"/>
      <c r="OH129" s="236"/>
      <c r="OI129" s="236"/>
      <c r="OJ129" s="236"/>
      <c r="OK129" s="236"/>
      <c r="OL129" s="236"/>
      <c r="OM129" s="236"/>
      <c r="ON129" s="236"/>
      <c r="OO129" s="236"/>
      <c r="OP129" s="236"/>
      <c r="OQ129" s="236"/>
      <c r="OR129" s="236"/>
      <c r="OS129" s="236"/>
      <c r="OT129" s="236"/>
      <c r="OU129" s="236"/>
      <c r="OV129" s="236"/>
      <c r="OW129" s="236"/>
      <c r="OX129" s="236"/>
      <c r="OY129" s="236"/>
      <c r="OZ129" s="236"/>
      <c r="PA129" s="236"/>
      <c r="PB129" s="236"/>
      <c r="PC129" s="236"/>
      <c r="PD129" s="236"/>
      <c r="PE129" s="236"/>
      <c r="PF129" s="236"/>
      <c r="PG129" s="236"/>
      <c r="PH129" s="236"/>
      <c r="PI129" s="236"/>
      <c r="PJ129" s="236"/>
      <c r="PK129" s="236"/>
      <c r="PL129" s="236"/>
      <c r="PM129" s="236"/>
      <c r="PN129" s="236"/>
      <c r="PO129" s="236"/>
      <c r="PP129" s="236"/>
      <c r="PQ129" s="236"/>
      <c r="PR129" s="236"/>
      <c r="PS129" s="236"/>
      <c r="PT129" s="236"/>
      <c r="PU129" s="236"/>
      <c r="PV129" s="236"/>
      <c r="PW129" s="236"/>
      <c r="PX129" s="236"/>
      <c r="PY129" s="236"/>
      <c r="PZ129" s="236"/>
      <c r="QA129" s="236"/>
      <c r="QB129" s="236"/>
      <c r="QC129" s="236"/>
      <c r="QD129" s="236"/>
      <c r="QE129" s="236"/>
      <c r="QF129" s="236"/>
      <c r="QG129" s="236"/>
      <c r="QH129" s="236"/>
      <c r="QI129" s="236"/>
      <c r="QJ129" s="236"/>
      <c r="QK129" s="236"/>
      <c r="QL129" s="236"/>
      <c r="QM129" s="236"/>
      <c r="QN129" s="236"/>
      <c r="QO129" s="236"/>
      <c r="QP129" s="236"/>
      <c r="QQ129" s="236"/>
      <c r="QR129" s="236"/>
      <c r="QS129" s="236"/>
      <c r="QT129" s="236"/>
      <c r="QU129" s="236"/>
      <c r="QV129" s="236"/>
      <c r="QW129" s="236"/>
      <c r="QX129" s="236"/>
      <c r="QY129" s="236"/>
      <c r="QZ129" s="236"/>
      <c r="RA129" s="236"/>
      <c r="RB129" s="236"/>
      <c r="RC129" s="236"/>
      <c r="RD129" s="236"/>
      <c r="RE129" s="236"/>
      <c r="RF129" s="236"/>
      <c r="RG129" s="236"/>
      <c r="RH129" s="236"/>
      <c r="RI129" s="236"/>
      <c r="RJ129" s="236"/>
      <c r="RK129" s="236"/>
      <c r="RL129" s="236"/>
      <c r="RM129" s="236"/>
      <c r="RN129" s="236"/>
      <c r="RO129" s="236"/>
      <c r="RP129" s="236"/>
      <c r="RQ129" s="236"/>
      <c r="RR129" s="236"/>
      <c r="RS129" s="236"/>
      <c r="RT129" s="236"/>
      <c r="RU129" s="236"/>
      <c r="RV129" s="236"/>
      <c r="RW129" s="236"/>
      <c r="RX129" s="236"/>
      <c r="RY129" s="236"/>
      <c r="RZ129" s="236"/>
      <c r="SA129" s="236"/>
      <c r="SB129" s="236"/>
      <c r="SC129" s="236"/>
      <c r="SD129" s="236"/>
      <c r="SE129" s="236"/>
      <c r="SF129" s="236"/>
      <c r="SG129" s="236"/>
      <c r="SH129" s="236"/>
      <c r="SI129" s="236"/>
      <c r="SJ129" s="236"/>
      <c r="SK129" s="236"/>
      <c r="SL129" s="236"/>
      <c r="SM129" s="236"/>
      <c r="SN129" s="236"/>
      <c r="SO129" s="236"/>
      <c r="SP129" s="236"/>
      <c r="SQ129" s="236"/>
      <c r="SR129" s="236"/>
      <c r="SS129" s="236"/>
      <c r="ST129" s="236"/>
      <c r="SU129" s="236"/>
      <c r="SV129" s="236"/>
      <c r="SW129" s="236"/>
      <c r="SX129" s="236"/>
      <c r="SY129" s="236"/>
      <c r="SZ129" s="236"/>
      <c r="TA129" s="236"/>
      <c r="TB129" s="236"/>
      <c r="TC129" s="236"/>
      <c r="TD129" s="236"/>
      <c r="TE129" s="236"/>
      <c r="TF129" s="236"/>
      <c r="TG129" s="236"/>
      <c r="TH129" s="236"/>
      <c r="TI129" s="236"/>
      <c r="TJ129" s="236"/>
      <c r="TK129" s="236"/>
      <c r="TL129" s="236"/>
      <c r="TM129" s="236"/>
      <c r="TN129" s="236"/>
      <c r="TO129" s="236"/>
      <c r="TP129" s="236"/>
      <c r="TQ129" s="236"/>
      <c r="TR129" s="236"/>
      <c r="TS129" s="236"/>
      <c r="TT129" s="236"/>
      <c r="TU129" s="236"/>
      <c r="TV129" s="236"/>
      <c r="TW129" s="236"/>
      <c r="TX129" s="236"/>
      <c r="TY129" s="236"/>
      <c r="TZ129" s="236"/>
      <c r="UA129" s="236"/>
      <c r="UB129" s="236"/>
      <c r="UC129" s="236"/>
      <c r="UD129" s="236"/>
      <c r="UE129" s="236"/>
      <c r="UF129" s="236"/>
      <c r="UG129" s="236"/>
      <c r="UH129" s="236"/>
      <c r="UI129" s="236"/>
      <c r="UJ129" s="236"/>
      <c r="UK129" s="236"/>
      <c r="UL129" s="236"/>
      <c r="UM129" s="236"/>
      <c r="UN129" s="236"/>
      <c r="UO129" s="236"/>
      <c r="UP129" s="236"/>
      <c r="UQ129" s="236"/>
      <c r="UR129" s="236"/>
      <c r="US129" s="236"/>
      <c r="UT129" s="236"/>
      <c r="UU129" s="236"/>
      <c r="UV129" s="236"/>
      <c r="UW129" s="236"/>
      <c r="UX129" s="236"/>
      <c r="UY129" s="236"/>
      <c r="UZ129" s="236"/>
      <c r="VA129" s="236"/>
      <c r="VB129" s="236"/>
      <c r="VC129" s="236"/>
      <c r="VD129" s="236"/>
      <c r="VE129" s="236"/>
      <c r="VF129" s="236"/>
      <c r="VG129" s="236"/>
      <c r="VH129" s="236"/>
      <c r="VI129" s="236"/>
      <c r="VJ129" s="236"/>
      <c r="VK129" s="236"/>
      <c r="VL129" s="236"/>
      <c r="VM129" s="236"/>
      <c r="VN129" s="236"/>
      <c r="VO129" s="236"/>
      <c r="VP129" s="236"/>
      <c r="VQ129" s="236"/>
      <c r="VR129" s="236"/>
      <c r="VS129" s="236"/>
      <c r="VT129" s="236"/>
      <c r="VU129" s="236"/>
      <c r="VV129" s="236"/>
      <c r="VW129" s="236"/>
      <c r="VX129" s="236"/>
      <c r="VY129" s="236"/>
      <c r="VZ129" s="236"/>
      <c r="WA129" s="236"/>
      <c r="WB129" s="236"/>
      <c r="WC129" s="236"/>
      <c r="WD129" s="236"/>
      <c r="WE129" s="236"/>
      <c r="WF129" s="236"/>
      <c r="WG129" s="236"/>
      <c r="WH129" s="236"/>
      <c r="WI129" s="236"/>
      <c r="WJ129" s="236"/>
      <c r="WK129" s="236"/>
      <c r="WL129" s="236"/>
      <c r="WM129" s="236"/>
      <c r="WN129" s="236"/>
      <c r="WO129" s="236"/>
      <c r="WP129" s="236"/>
      <c r="WQ129" s="236"/>
      <c r="WR129" s="236"/>
      <c r="WS129" s="236"/>
      <c r="WT129" s="236"/>
      <c r="WU129" s="236"/>
      <c r="WV129" s="236"/>
      <c r="WW129" s="236"/>
      <c r="WX129" s="236"/>
      <c r="WY129" s="236"/>
      <c r="WZ129" s="236"/>
      <c r="XA129" s="236"/>
      <c r="XB129" s="236"/>
      <c r="XC129" s="236"/>
      <c r="XD129" s="236"/>
      <c r="XE129" s="236"/>
      <c r="XF129" s="236"/>
      <c r="XG129" s="236"/>
      <c r="XH129" s="236"/>
      <c r="XI129" s="236"/>
      <c r="XJ129" s="236"/>
      <c r="XK129" s="236"/>
      <c r="XL129" s="236"/>
      <c r="XM129" s="236"/>
      <c r="XN129" s="236"/>
      <c r="XO129" s="236"/>
      <c r="XP129" s="236"/>
      <c r="XQ129" s="236"/>
      <c r="XR129" s="236"/>
      <c r="XS129" s="236"/>
      <c r="XT129" s="236"/>
      <c r="XU129" s="236"/>
      <c r="XV129" s="236"/>
      <c r="XW129" s="236"/>
      <c r="XX129" s="236"/>
      <c r="XY129" s="236"/>
      <c r="XZ129" s="236"/>
      <c r="YA129" s="236"/>
      <c r="YB129" s="236"/>
      <c r="YC129" s="236"/>
      <c r="YD129" s="236"/>
      <c r="YE129" s="236"/>
      <c r="YF129" s="236"/>
      <c r="YG129" s="236"/>
      <c r="YH129" s="236"/>
      <c r="YI129" s="236"/>
      <c r="YJ129" s="236"/>
      <c r="YK129" s="236"/>
      <c r="YL129" s="236"/>
      <c r="YM129" s="236"/>
      <c r="YN129" s="236"/>
      <c r="YO129" s="236"/>
      <c r="YP129" s="236"/>
      <c r="YQ129" s="236"/>
      <c r="YR129" s="236"/>
      <c r="YS129" s="236"/>
      <c r="YT129" s="236"/>
      <c r="YU129" s="236"/>
      <c r="YV129" s="236"/>
      <c r="YW129" s="236"/>
      <c r="YX129" s="236"/>
      <c r="YY129" s="236"/>
      <c r="YZ129" s="236"/>
      <c r="ZA129" s="236"/>
      <c r="ZB129" s="236"/>
      <c r="ZC129" s="236"/>
      <c r="ZD129" s="236"/>
      <c r="ZE129" s="236"/>
      <c r="ZF129" s="236"/>
      <c r="ZG129" s="236"/>
      <c r="ZH129" s="236"/>
      <c r="ZI129" s="236"/>
      <c r="ZJ129" s="236"/>
      <c r="ZK129" s="236"/>
      <c r="ZL129" s="236"/>
      <c r="ZM129" s="236"/>
      <c r="ZN129" s="236"/>
      <c r="ZO129" s="236"/>
      <c r="ZP129" s="236"/>
      <c r="ZQ129" s="236"/>
      <c r="ZR129" s="236"/>
      <c r="ZS129" s="236"/>
      <c r="ZT129" s="236"/>
      <c r="ZU129" s="236"/>
      <c r="ZV129" s="236"/>
      <c r="ZW129" s="236"/>
      <c r="ZX129" s="236"/>
      <c r="ZY129" s="236"/>
      <c r="ZZ129" s="236"/>
      <c r="AAA129" s="236"/>
      <c r="AAB129" s="236"/>
      <c r="AAC129" s="236"/>
      <c r="AAD129" s="236"/>
      <c r="AAE129" s="236"/>
      <c r="AAF129" s="236"/>
      <c r="AAG129" s="236"/>
      <c r="AAH129" s="236"/>
      <c r="AAI129" s="236"/>
      <c r="AAJ129" s="236"/>
      <c r="AAK129" s="236"/>
      <c r="AAL129" s="236"/>
      <c r="AAM129" s="236"/>
      <c r="AAN129" s="236"/>
      <c r="AAO129" s="236"/>
      <c r="AAP129" s="236"/>
      <c r="AAQ129" s="236"/>
      <c r="AAR129" s="236"/>
      <c r="AAS129" s="236"/>
      <c r="AAT129" s="236"/>
      <c r="AAU129" s="236"/>
      <c r="AAV129" s="236"/>
      <c r="AAW129" s="236"/>
      <c r="AAX129" s="236"/>
      <c r="AAY129" s="236"/>
      <c r="AAZ129" s="236"/>
      <c r="ABA129" s="236"/>
      <c r="ABB129" s="236"/>
      <c r="ABC129" s="236"/>
      <c r="ABD129" s="236"/>
      <c r="ABE129" s="236"/>
      <c r="ABF129" s="236"/>
      <c r="ABG129" s="236"/>
      <c r="ABH129" s="236"/>
      <c r="ABI129" s="236"/>
      <c r="ABJ129" s="236"/>
      <c r="ABK129" s="236"/>
      <c r="ABL129" s="236"/>
      <c r="ABM129" s="236"/>
      <c r="ABN129" s="236"/>
      <c r="ABO129" s="236"/>
      <c r="ABP129" s="236"/>
      <c r="ABQ129" s="236"/>
      <c r="ABR129" s="236"/>
      <c r="ABS129" s="236"/>
      <c r="ABT129" s="236"/>
      <c r="ABU129" s="236"/>
      <c r="ABV129" s="236"/>
      <c r="ABW129" s="236"/>
      <c r="ABX129" s="236"/>
      <c r="ABY129" s="236"/>
      <c r="ABZ129" s="236"/>
      <c r="ACA129" s="236"/>
      <c r="ACB129" s="236"/>
      <c r="ACC129" s="236"/>
      <c r="ACD129" s="236"/>
      <c r="ACE129" s="236"/>
      <c r="ACF129" s="236"/>
      <c r="ACG129" s="236"/>
      <c r="ACH129" s="236"/>
      <c r="ACI129" s="236"/>
      <c r="ACJ129" s="236"/>
      <c r="ACK129" s="236"/>
      <c r="ACL129" s="236"/>
      <c r="ACM129" s="236"/>
      <c r="ACN129" s="236"/>
      <c r="ACO129" s="236"/>
      <c r="ACP129" s="236"/>
      <c r="ACQ129" s="236"/>
      <c r="ACR129" s="236"/>
      <c r="ACS129" s="236"/>
      <c r="ACT129" s="236"/>
      <c r="ACU129" s="236"/>
      <c r="ACV129" s="236"/>
      <c r="ACW129" s="236"/>
      <c r="ACX129" s="236"/>
      <c r="ACY129" s="236"/>
      <c r="ACZ129" s="236"/>
      <c r="ADA129" s="236"/>
      <c r="ADB129" s="236"/>
      <c r="ADC129" s="236"/>
      <c r="ADD129" s="236"/>
      <c r="ADE129" s="236"/>
      <c r="ADF129" s="236"/>
      <c r="ADG129" s="236"/>
      <c r="ADH129" s="236"/>
      <c r="ADI129" s="236"/>
      <c r="ADJ129" s="236"/>
      <c r="ADK129" s="236"/>
      <c r="ADL129" s="236"/>
      <c r="ADM129" s="236"/>
      <c r="ADN129" s="236"/>
      <c r="ADO129" s="236"/>
      <c r="ADP129" s="236"/>
      <c r="ADQ129" s="236"/>
      <c r="ADR129" s="236"/>
      <c r="ADS129" s="236"/>
      <c r="ADT129" s="236"/>
      <c r="ADU129" s="236"/>
      <c r="ADV129" s="236"/>
      <c r="ADW129" s="236"/>
      <c r="ADX129" s="236"/>
      <c r="ADY129" s="236"/>
      <c r="ADZ129" s="236"/>
      <c r="AEA129" s="236"/>
      <c r="AEB129" s="236"/>
      <c r="AEC129" s="236"/>
      <c r="AED129" s="236"/>
      <c r="AEE129" s="236"/>
      <c r="AEF129" s="236"/>
      <c r="AEG129" s="236"/>
      <c r="AEH129" s="236"/>
      <c r="AEI129" s="236"/>
      <c r="AEJ129" s="236"/>
      <c r="AEK129" s="236"/>
      <c r="AEL129" s="236"/>
      <c r="AEM129" s="236"/>
      <c r="AEN129" s="236"/>
      <c r="AEO129" s="236"/>
      <c r="AEP129" s="236"/>
      <c r="AEQ129" s="236"/>
      <c r="AER129" s="236"/>
      <c r="AES129" s="236"/>
      <c r="AET129" s="236"/>
      <c r="AEU129" s="236"/>
      <c r="AEV129" s="236"/>
      <c r="AEW129" s="236"/>
      <c r="AEX129" s="236"/>
      <c r="AEY129" s="236"/>
      <c r="AEZ129" s="236"/>
      <c r="AFA129" s="236"/>
      <c r="AFB129" s="236"/>
      <c r="AFC129" s="236"/>
      <c r="AFD129" s="236"/>
      <c r="AFE129" s="236"/>
      <c r="AFF129" s="236"/>
      <c r="AFG129" s="236"/>
      <c r="AFH129" s="236"/>
      <c r="AFI129" s="236"/>
      <c r="AFJ129" s="236"/>
      <c r="AFK129" s="236"/>
      <c r="AFL129" s="236"/>
      <c r="AFM129" s="236"/>
      <c r="AFN129" s="236"/>
      <c r="AFO129" s="236"/>
      <c r="AFP129" s="236"/>
      <c r="AFQ129" s="236"/>
      <c r="AFR129" s="236"/>
      <c r="AFS129" s="236"/>
      <c r="AFT129" s="236"/>
      <c r="AFU129" s="236"/>
      <c r="AFV129" s="236"/>
      <c r="AFW129" s="236"/>
      <c r="AFX129" s="236"/>
      <c r="AFY129" s="236"/>
      <c r="AFZ129" s="236"/>
      <c r="AGA129" s="236"/>
      <c r="AGB129" s="236"/>
      <c r="AGC129" s="236"/>
      <c r="AGD129" s="236"/>
      <c r="AGE129" s="236"/>
      <c r="AGF129" s="236"/>
      <c r="AGG129" s="236"/>
      <c r="AGH129" s="236"/>
      <c r="AGI129" s="236"/>
      <c r="AGJ129" s="236"/>
      <c r="AGK129" s="236"/>
      <c r="AGL129" s="236"/>
      <c r="AGM129" s="236"/>
      <c r="AGN129" s="236"/>
      <c r="AGO129" s="236"/>
      <c r="AGP129" s="236"/>
      <c r="AGQ129" s="236"/>
      <c r="AGR129" s="236"/>
      <c r="AGS129" s="236"/>
      <c r="AGT129" s="236"/>
      <c r="AGU129" s="236"/>
      <c r="AGV129" s="236"/>
      <c r="AGW129" s="236"/>
      <c r="AGX129" s="236"/>
      <c r="AGY129" s="236"/>
      <c r="AGZ129" s="236"/>
      <c r="AHA129" s="236"/>
      <c r="AHB129" s="236"/>
      <c r="AHC129" s="236"/>
      <c r="AHD129" s="236"/>
      <c r="AHE129" s="236"/>
      <c r="AHF129" s="236"/>
      <c r="AHG129" s="236"/>
      <c r="AHH129" s="236"/>
      <c r="AHI129" s="236"/>
      <c r="AHJ129" s="236"/>
      <c r="AHK129" s="236"/>
      <c r="AHL129" s="236"/>
      <c r="AHM129" s="236"/>
      <c r="AHN129" s="236"/>
      <c r="AHO129" s="236"/>
      <c r="AHP129" s="236"/>
    </row>
    <row r="130" spans="1:900" ht="31.75" customHeight="1" x14ac:dyDescent="0.75">
      <c r="A130" s="25" t="s">
        <v>93</v>
      </c>
      <c r="B130" s="866"/>
      <c r="C130" s="18"/>
      <c r="D130" s="101"/>
      <c r="E130" s="863"/>
      <c r="F130" s="863"/>
      <c r="G130" s="216"/>
      <c r="H130" s="216"/>
      <c r="I130" s="384"/>
      <c r="J130" s="384"/>
      <c r="K130" s="384"/>
      <c r="L130" s="384"/>
      <c r="M130" s="387"/>
      <c r="N130" s="384"/>
      <c r="O130" s="56"/>
      <c r="P130" s="661"/>
      <c r="Q130" s="661"/>
      <c r="R130" s="56"/>
      <c r="S130" s="56"/>
      <c r="T130" s="56"/>
      <c r="U130" s="56"/>
      <c r="V130" s="56"/>
      <c r="W130" s="485"/>
      <c r="X130" s="1834"/>
      <c r="Y130" s="661"/>
      <c r="Z130" s="661"/>
      <c r="AA130" s="1834"/>
      <c r="AB130" s="661"/>
      <c r="AC130" s="661"/>
      <c r="AD130" s="1834"/>
      <c r="AE130" s="1834"/>
      <c r="AF130" s="1834"/>
      <c r="AG130" s="1834"/>
      <c r="AH130" s="1834"/>
      <c r="AI130" s="1834"/>
      <c r="AJ130" s="1834"/>
      <c r="AN130" s="219"/>
      <c r="AO130" s="219"/>
    </row>
    <row r="131" spans="1:900" ht="31.75" customHeight="1" x14ac:dyDescent="0.75">
      <c r="A131" s="2152" t="s">
        <v>147</v>
      </c>
      <c r="B131" s="2152" t="s">
        <v>145</v>
      </c>
      <c r="C131" s="338">
        <v>17.100000000000001</v>
      </c>
      <c r="D131" s="404" t="s">
        <v>37</v>
      </c>
      <c r="E131" s="426" t="s">
        <v>23</v>
      </c>
      <c r="F131" s="426" t="s">
        <v>6</v>
      </c>
      <c r="G131" s="214">
        <f t="array" ref="G131">INDEX('Salary . staff rates'!$A$6:$C$28,MATCH(1,('Salary . staff rates'!$A$6:$A$28=E131)*('Salary . staff rates'!$B$6:$B$28=F131),0),3)</f>
        <v>65000</v>
      </c>
      <c r="H131" s="214">
        <f t="shared" ref="H131:H140" si="113">IF(E131="External",G131,G131/working_days*(1+loading_factor))</f>
        <v>456.14035087719299</v>
      </c>
      <c r="I131" s="339" t="s">
        <v>0</v>
      </c>
      <c r="J131" s="340" t="s">
        <v>0</v>
      </c>
      <c r="K131" s="342">
        <v>5</v>
      </c>
      <c r="L131" s="341">
        <f t="shared" si="100"/>
        <v>2280.7017543859647</v>
      </c>
      <c r="M131" s="383" t="s">
        <v>31</v>
      </c>
      <c r="N131" s="341">
        <f>IF(M131="Yes",L131*'Salary . staff rates'!$C$34,0)</f>
        <v>0</v>
      </c>
      <c r="O131" s="56"/>
      <c r="P131" s="662">
        <v>1</v>
      </c>
      <c r="Q131" s="662">
        <v>1</v>
      </c>
      <c r="R131" s="56"/>
      <c r="S131" s="56"/>
      <c r="T131" s="56"/>
      <c r="U131" s="56"/>
      <c r="V131" s="56"/>
      <c r="W131" s="156"/>
      <c r="X131" s="18"/>
      <c r="Y131" s="662">
        <f t="shared" ref="Y131:Y140" si="114">IF(L131&lt;&gt;"",L131*P131,"")</f>
        <v>2280.7017543859647</v>
      </c>
      <c r="Z131" s="662">
        <f t="shared" ref="Z131:Z140" si="115">IF(N131&lt;&gt;"",N131*P131,"")</f>
        <v>0</v>
      </c>
      <c r="AA131" s="18"/>
      <c r="AB131" s="662">
        <f t="shared" ref="AB131:AB140" si="116">IF(L131&lt;&gt;"",L131*Q131,"")</f>
        <v>2280.7017543859647</v>
      </c>
      <c r="AC131" s="662">
        <f t="shared" ref="AC131:AC140" si="117">IF(N131&lt;&gt;"",N131*Q131,"")</f>
        <v>0</v>
      </c>
      <c r="AD131" s="18"/>
      <c r="AE131" s="18"/>
      <c r="AF131" s="18"/>
      <c r="AG131" s="18"/>
      <c r="AH131" s="18"/>
      <c r="AI131" s="18"/>
      <c r="AJ131" s="18"/>
      <c r="AN131" s="1015">
        <f t="shared" ref="AN131:AN140" si="118">IF(W131=1,0,Y131)</f>
        <v>2280.7017543859647</v>
      </c>
      <c r="AO131" s="1015">
        <f t="shared" ref="AO131:AO140" si="119">IF(W131=1,0,Z131)</f>
        <v>0</v>
      </c>
    </row>
    <row r="132" spans="1:900" s="923" customFormat="1" ht="31.75" customHeight="1" x14ac:dyDescent="0.75">
      <c r="A132" s="2152"/>
      <c r="B132" s="2152"/>
      <c r="C132" s="948" t="s">
        <v>430</v>
      </c>
      <c r="D132" s="1817" t="s">
        <v>432</v>
      </c>
      <c r="E132" s="981" t="s">
        <v>23</v>
      </c>
      <c r="F132" s="981" t="s">
        <v>6</v>
      </c>
      <c r="G132" s="248">
        <f t="array" ref="G132">INDEX('Salary . staff rates'!$A$6:$C$28,MATCH(1,('Salary . staff rates'!$A$6:$A$28=E132)*('Salary . staff rates'!$B$6:$B$28=F132),0),3)</f>
        <v>65000</v>
      </c>
      <c r="H132" s="248">
        <f t="shared" si="113"/>
        <v>456.14035087719299</v>
      </c>
      <c r="I132" s="390" t="s">
        <v>0</v>
      </c>
      <c r="J132" s="391" t="s">
        <v>0</v>
      </c>
      <c r="K132" s="975">
        <v>1</v>
      </c>
      <c r="L132" s="343"/>
      <c r="M132" s="976" t="s">
        <v>31</v>
      </c>
      <c r="N132" s="370">
        <f>IF(M132="Yes",L132*'Salary . staff rates'!$C$34,0)</f>
        <v>0</v>
      </c>
      <c r="O132" s="927"/>
      <c r="P132" s="1784">
        <v>1</v>
      </c>
      <c r="Q132" s="1784">
        <v>1</v>
      </c>
      <c r="R132" s="927"/>
      <c r="S132" s="927"/>
      <c r="T132" s="927"/>
      <c r="U132" s="927"/>
      <c r="V132" s="927"/>
      <c r="W132" s="977">
        <v>1</v>
      </c>
      <c r="X132" s="1870"/>
      <c r="Y132" s="1784" t="str">
        <f t="shared" si="114"/>
        <v/>
      </c>
      <c r="Z132" s="1784">
        <f t="shared" si="115"/>
        <v>0</v>
      </c>
      <c r="AA132" s="1870"/>
      <c r="AB132" s="1784" t="str">
        <f t="shared" si="116"/>
        <v/>
      </c>
      <c r="AC132" s="1784">
        <f t="shared" si="117"/>
        <v>0</v>
      </c>
      <c r="AD132" s="1870"/>
      <c r="AE132" s="1870"/>
      <c r="AF132" s="1870"/>
      <c r="AG132" s="1870"/>
      <c r="AH132" s="1870"/>
      <c r="AI132" s="1870"/>
      <c r="AJ132" s="1870"/>
      <c r="AL132" s="924"/>
      <c r="AN132" s="1017">
        <f t="shared" si="118"/>
        <v>0</v>
      </c>
      <c r="AO132" s="1017">
        <f t="shared" si="119"/>
        <v>0</v>
      </c>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c r="IF132" s="84"/>
      <c r="IG132" s="84"/>
      <c r="IH132" s="84"/>
      <c r="II132" s="84"/>
      <c r="IJ132" s="84"/>
      <c r="IK132" s="84"/>
      <c r="IL132" s="84"/>
      <c r="IM132" s="84"/>
      <c r="IN132" s="84"/>
      <c r="IO132" s="84"/>
      <c r="IP132" s="84"/>
      <c r="IQ132" s="84"/>
      <c r="IR132" s="84"/>
      <c r="IS132" s="84"/>
      <c r="IT132" s="84"/>
      <c r="IU132" s="84"/>
      <c r="IV132" s="84"/>
      <c r="IW132" s="84"/>
      <c r="IX132" s="84"/>
      <c r="IY132" s="84"/>
      <c r="IZ132" s="84"/>
      <c r="JA132" s="84"/>
      <c r="JB132" s="84"/>
      <c r="JC132" s="84"/>
      <c r="JD132" s="84"/>
      <c r="JE132" s="84"/>
      <c r="JF132" s="84"/>
      <c r="JG132" s="84"/>
      <c r="JH132" s="84"/>
      <c r="JI132" s="84"/>
      <c r="JJ132" s="84"/>
      <c r="JK132" s="84"/>
      <c r="JL132" s="84"/>
      <c r="JM132" s="84"/>
      <c r="JN132" s="84"/>
      <c r="JO132" s="84"/>
      <c r="JP132" s="84"/>
      <c r="JQ132" s="84"/>
      <c r="JR132" s="84"/>
      <c r="JS132" s="84"/>
      <c r="JT132" s="84"/>
      <c r="JU132" s="84"/>
      <c r="JV132" s="84"/>
      <c r="JW132" s="84"/>
      <c r="JX132" s="84"/>
      <c r="JY132" s="84"/>
      <c r="JZ132" s="84"/>
      <c r="KA132" s="84"/>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4"/>
      <c r="KX132" s="84"/>
      <c r="KY132" s="84"/>
      <c r="KZ132" s="84"/>
      <c r="LA132" s="84"/>
      <c r="LB132" s="84"/>
      <c r="LC132" s="84"/>
      <c r="LD132" s="84"/>
      <c r="LE132" s="84"/>
      <c r="LF132" s="84"/>
      <c r="LG132" s="84"/>
      <c r="LH132" s="84"/>
      <c r="LI132" s="84"/>
      <c r="LJ132" s="84"/>
      <c r="LK132" s="84"/>
      <c r="LL132" s="84"/>
      <c r="LM132" s="84"/>
      <c r="LN132" s="84"/>
      <c r="LO132" s="84"/>
      <c r="LP132" s="84"/>
      <c r="LQ132" s="84"/>
      <c r="LR132" s="84"/>
      <c r="LS132" s="84"/>
      <c r="LT132" s="84"/>
      <c r="LU132" s="84"/>
      <c r="LV132" s="84"/>
      <c r="LW132" s="84"/>
      <c r="LX132" s="84"/>
      <c r="LY132" s="84"/>
      <c r="LZ132" s="84"/>
      <c r="MA132" s="84"/>
      <c r="MB132" s="84"/>
      <c r="MC132" s="84"/>
      <c r="MD132" s="84"/>
      <c r="ME132" s="84"/>
      <c r="MF132" s="84"/>
      <c r="MG132" s="84"/>
      <c r="MH132" s="84"/>
      <c r="MI132" s="84"/>
      <c r="MJ132" s="84"/>
      <c r="MK132" s="84"/>
      <c r="ML132" s="84"/>
      <c r="MM132" s="84"/>
      <c r="MN132" s="84"/>
      <c r="MO132" s="84"/>
      <c r="MP132" s="84"/>
      <c r="MQ132" s="84"/>
      <c r="MR132" s="84"/>
      <c r="MS132" s="84"/>
      <c r="MT132" s="84"/>
      <c r="MU132" s="84"/>
      <c r="MV132" s="84"/>
      <c r="MW132" s="84"/>
      <c r="MX132" s="84"/>
      <c r="MY132" s="84"/>
      <c r="MZ132" s="84"/>
      <c r="NA132" s="84"/>
      <c r="NB132" s="84"/>
      <c r="NC132" s="84"/>
      <c r="ND132" s="84"/>
      <c r="NE132" s="84"/>
      <c r="NF132" s="84"/>
      <c r="NG132" s="84"/>
      <c r="NH132" s="84"/>
      <c r="NI132" s="84"/>
      <c r="NJ132" s="84"/>
      <c r="NK132" s="84"/>
      <c r="NL132" s="84"/>
      <c r="NM132" s="84"/>
      <c r="NN132" s="84"/>
      <c r="NO132" s="84"/>
      <c r="NP132" s="84"/>
      <c r="NQ132" s="84"/>
      <c r="NR132" s="84"/>
      <c r="NS132" s="84"/>
      <c r="NT132" s="84"/>
      <c r="NU132" s="84"/>
      <c r="NV132" s="84"/>
      <c r="NW132" s="84"/>
      <c r="NX132" s="84"/>
      <c r="NY132" s="84"/>
      <c r="NZ132" s="84"/>
      <c r="OA132" s="84"/>
      <c r="OB132" s="84"/>
      <c r="OC132" s="84"/>
      <c r="OD132" s="84"/>
      <c r="OE132" s="84"/>
      <c r="OF132" s="84"/>
      <c r="OG132" s="84"/>
      <c r="OH132" s="84"/>
      <c r="OI132" s="84"/>
      <c r="OJ132" s="84"/>
      <c r="OK132" s="84"/>
      <c r="OL132" s="84"/>
      <c r="OM132" s="84"/>
      <c r="ON132" s="84"/>
      <c r="OO132" s="84"/>
      <c r="OP132" s="84"/>
      <c r="OQ132" s="84"/>
      <c r="OR132" s="84"/>
      <c r="OS132" s="84"/>
      <c r="OT132" s="84"/>
      <c r="OU132" s="84"/>
      <c r="OV132" s="84"/>
      <c r="OW132" s="84"/>
      <c r="OX132" s="84"/>
      <c r="OY132" s="84"/>
      <c r="OZ132" s="84"/>
      <c r="PA132" s="84"/>
      <c r="PB132" s="84"/>
      <c r="PC132" s="84"/>
      <c r="PD132" s="84"/>
      <c r="PE132" s="84"/>
      <c r="PF132" s="84"/>
      <c r="PG132" s="84"/>
      <c r="PH132" s="84"/>
      <c r="PI132" s="84"/>
      <c r="PJ132" s="84"/>
      <c r="PK132" s="84"/>
      <c r="PL132" s="84"/>
      <c r="PM132" s="84"/>
      <c r="PN132" s="84"/>
      <c r="PO132" s="84"/>
      <c r="PP132" s="84"/>
      <c r="PQ132" s="84"/>
      <c r="PR132" s="84"/>
      <c r="PS132" s="84"/>
      <c r="PT132" s="84"/>
      <c r="PU132" s="84"/>
      <c r="PV132" s="84"/>
      <c r="PW132" s="84"/>
      <c r="PX132" s="84"/>
      <c r="PY132" s="84"/>
      <c r="PZ132" s="84"/>
      <c r="QA132" s="84"/>
      <c r="QB132" s="84"/>
      <c r="QC132" s="84"/>
      <c r="QD132" s="84"/>
      <c r="QE132" s="84"/>
      <c r="QF132" s="84"/>
      <c r="QG132" s="84"/>
      <c r="QH132" s="84"/>
      <c r="QI132" s="84"/>
      <c r="QJ132" s="84"/>
      <c r="QK132" s="84"/>
      <c r="QL132" s="84"/>
      <c r="QM132" s="84"/>
      <c r="QN132" s="84"/>
      <c r="QO132" s="84"/>
      <c r="QP132" s="84"/>
      <c r="QQ132" s="84"/>
      <c r="QR132" s="84"/>
      <c r="QS132" s="84"/>
      <c r="QT132" s="84"/>
      <c r="QU132" s="84"/>
      <c r="QV132" s="84"/>
      <c r="QW132" s="84"/>
      <c r="QX132" s="84"/>
      <c r="QY132" s="84"/>
      <c r="QZ132" s="84"/>
      <c r="RA132" s="84"/>
      <c r="RB132" s="84"/>
      <c r="RC132" s="84"/>
      <c r="RD132" s="84"/>
      <c r="RE132" s="84"/>
      <c r="RF132" s="84"/>
      <c r="RG132" s="84"/>
      <c r="RH132" s="84"/>
      <c r="RI132" s="84"/>
      <c r="RJ132" s="84"/>
      <c r="RK132" s="84"/>
      <c r="RL132" s="84"/>
      <c r="RM132" s="84"/>
      <c r="RN132" s="84"/>
      <c r="RO132" s="84"/>
      <c r="RP132" s="84"/>
      <c r="RQ132" s="84"/>
      <c r="RR132" s="84"/>
      <c r="RS132" s="84"/>
      <c r="RT132" s="84"/>
      <c r="RU132" s="84"/>
      <c r="RV132" s="84"/>
      <c r="RW132" s="84"/>
      <c r="RX132" s="84"/>
      <c r="RY132" s="84"/>
      <c r="RZ132" s="84"/>
      <c r="SA132" s="84"/>
      <c r="SB132" s="84"/>
      <c r="SC132" s="84"/>
      <c r="SD132" s="84"/>
      <c r="SE132" s="84"/>
      <c r="SF132" s="84"/>
      <c r="SG132" s="84"/>
      <c r="SH132" s="84"/>
      <c r="SI132" s="84"/>
      <c r="SJ132" s="84"/>
      <c r="SK132" s="84"/>
      <c r="SL132" s="84"/>
      <c r="SM132" s="84"/>
      <c r="SN132" s="84"/>
      <c r="SO132" s="84"/>
      <c r="SP132" s="84"/>
      <c r="SQ132" s="84"/>
      <c r="SR132" s="84"/>
      <c r="SS132" s="84"/>
      <c r="ST132" s="84"/>
      <c r="SU132" s="84"/>
      <c r="SV132" s="84"/>
      <c r="SW132" s="84"/>
      <c r="SX132" s="84"/>
      <c r="SY132" s="84"/>
      <c r="SZ132" s="84"/>
      <c r="TA132" s="84"/>
      <c r="TB132" s="84"/>
      <c r="TC132" s="84"/>
      <c r="TD132" s="84"/>
      <c r="TE132" s="84"/>
      <c r="TF132" s="84"/>
      <c r="TG132" s="84"/>
      <c r="TH132" s="84"/>
      <c r="TI132" s="84"/>
      <c r="TJ132" s="84"/>
      <c r="TK132" s="84"/>
      <c r="TL132" s="84"/>
      <c r="TM132" s="84"/>
      <c r="TN132" s="84"/>
      <c r="TO132" s="84"/>
      <c r="TP132" s="84"/>
      <c r="TQ132" s="84"/>
      <c r="TR132" s="84"/>
      <c r="TS132" s="84"/>
      <c r="TT132" s="84"/>
      <c r="TU132" s="84"/>
      <c r="TV132" s="84"/>
      <c r="TW132" s="84"/>
      <c r="TX132" s="84"/>
      <c r="TY132" s="84"/>
      <c r="TZ132" s="84"/>
      <c r="UA132" s="84"/>
      <c r="UB132" s="84"/>
      <c r="UC132" s="84"/>
      <c r="UD132" s="84"/>
      <c r="UE132" s="84"/>
      <c r="UF132" s="84"/>
      <c r="UG132" s="84"/>
      <c r="UH132" s="84"/>
      <c r="UI132" s="84"/>
      <c r="UJ132" s="84"/>
      <c r="UK132" s="84"/>
      <c r="UL132" s="84"/>
      <c r="UM132" s="84"/>
      <c r="UN132" s="84"/>
      <c r="UO132" s="84"/>
      <c r="UP132" s="84"/>
      <c r="UQ132" s="84"/>
      <c r="UR132" s="84"/>
      <c r="US132" s="84"/>
      <c r="UT132" s="84"/>
      <c r="UU132" s="84"/>
      <c r="UV132" s="84"/>
      <c r="UW132" s="84"/>
      <c r="UX132" s="84"/>
      <c r="UY132" s="84"/>
      <c r="UZ132" s="84"/>
      <c r="VA132" s="84"/>
      <c r="VB132" s="84"/>
      <c r="VC132" s="84"/>
      <c r="VD132" s="84"/>
      <c r="VE132" s="84"/>
      <c r="VF132" s="84"/>
      <c r="VG132" s="84"/>
      <c r="VH132" s="84"/>
      <c r="VI132" s="84"/>
      <c r="VJ132" s="84"/>
      <c r="VK132" s="84"/>
      <c r="VL132" s="84"/>
      <c r="VM132" s="84"/>
      <c r="VN132" s="84"/>
      <c r="VO132" s="84"/>
      <c r="VP132" s="84"/>
      <c r="VQ132" s="84"/>
      <c r="VR132" s="84"/>
      <c r="VS132" s="84"/>
      <c r="VT132" s="84"/>
      <c r="VU132" s="84"/>
      <c r="VV132" s="84"/>
      <c r="VW132" s="84"/>
      <c r="VX132" s="84"/>
      <c r="VY132" s="84"/>
      <c r="VZ132" s="84"/>
      <c r="WA132" s="84"/>
      <c r="WB132" s="84"/>
      <c r="WC132" s="84"/>
      <c r="WD132" s="84"/>
      <c r="WE132" s="84"/>
      <c r="WF132" s="84"/>
      <c r="WG132" s="84"/>
      <c r="WH132" s="84"/>
      <c r="WI132" s="84"/>
      <c r="WJ132" s="84"/>
      <c r="WK132" s="84"/>
      <c r="WL132" s="84"/>
      <c r="WM132" s="84"/>
      <c r="WN132" s="84"/>
      <c r="WO132" s="84"/>
      <c r="WP132" s="84"/>
      <c r="WQ132" s="84"/>
      <c r="WR132" s="84"/>
      <c r="WS132" s="84"/>
      <c r="WT132" s="84"/>
      <c r="WU132" s="84"/>
      <c r="WV132" s="84"/>
      <c r="WW132" s="84"/>
      <c r="WX132" s="84"/>
      <c r="WY132" s="84"/>
      <c r="WZ132" s="84"/>
      <c r="XA132" s="84"/>
      <c r="XB132" s="84"/>
      <c r="XC132" s="84"/>
      <c r="XD132" s="84"/>
      <c r="XE132" s="84"/>
      <c r="XF132" s="84"/>
      <c r="XG132" s="84"/>
      <c r="XH132" s="84"/>
      <c r="XI132" s="84"/>
      <c r="XJ132" s="84"/>
      <c r="XK132" s="84"/>
      <c r="XL132" s="84"/>
      <c r="XM132" s="84"/>
      <c r="XN132" s="84"/>
      <c r="XO132" s="84"/>
      <c r="XP132" s="84"/>
      <c r="XQ132" s="84"/>
      <c r="XR132" s="84"/>
      <c r="XS132" s="84"/>
      <c r="XT132" s="84"/>
      <c r="XU132" s="84"/>
      <c r="XV132" s="84"/>
      <c r="XW132" s="84"/>
      <c r="XX132" s="84"/>
      <c r="XY132" s="84"/>
      <c r="XZ132" s="84"/>
      <c r="YA132" s="84"/>
      <c r="YB132" s="84"/>
      <c r="YC132" s="84"/>
      <c r="YD132" s="84"/>
      <c r="YE132" s="84"/>
      <c r="YF132" s="84"/>
      <c r="YG132" s="84"/>
      <c r="YH132" s="84"/>
      <c r="YI132" s="84"/>
      <c r="YJ132" s="84"/>
      <c r="YK132" s="84"/>
      <c r="YL132" s="84"/>
      <c r="YM132" s="84"/>
      <c r="YN132" s="84"/>
      <c r="YO132" s="84"/>
      <c r="YP132" s="84"/>
      <c r="YQ132" s="84"/>
      <c r="YR132" s="84"/>
      <c r="YS132" s="84"/>
      <c r="YT132" s="84"/>
      <c r="YU132" s="84"/>
      <c r="YV132" s="84"/>
      <c r="YW132" s="84"/>
      <c r="YX132" s="84"/>
      <c r="YY132" s="84"/>
      <c r="YZ132" s="84"/>
      <c r="ZA132" s="84"/>
      <c r="ZB132" s="84"/>
      <c r="ZC132" s="84"/>
      <c r="ZD132" s="84"/>
      <c r="ZE132" s="84"/>
      <c r="ZF132" s="84"/>
      <c r="ZG132" s="84"/>
      <c r="ZH132" s="84"/>
      <c r="ZI132" s="84"/>
      <c r="ZJ132" s="84"/>
      <c r="ZK132" s="84"/>
      <c r="ZL132" s="84"/>
      <c r="ZM132" s="84"/>
      <c r="ZN132" s="84"/>
      <c r="ZO132" s="84"/>
      <c r="ZP132" s="84"/>
      <c r="ZQ132" s="84"/>
      <c r="ZR132" s="84"/>
      <c r="ZS132" s="84"/>
      <c r="ZT132" s="84"/>
      <c r="ZU132" s="84"/>
      <c r="ZV132" s="84"/>
      <c r="ZW132" s="84"/>
      <c r="ZX132" s="84"/>
      <c r="ZY132" s="84"/>
      <c r="ZZ132" s="84"/>
      <c r="AAA132" s="84"/>
      <c r="AAB132" s="84"/>
      <c r="AAC132" s="84"/>
      <c r="AAD132" s="84"/>
      <c r="AAE132" s="84"/>
      <c r="AAF132" s="84"/>
      <c r="AAG132" s="84"/>
      <c r="AAH132" s="84"/>
      <c r="AAI132" s="84"/>
      <c r="AAJ132" s="84"/>
      <c r="AAK132" s="84"/>
      <c r="AAL132" s="84"/>
      <c r="AAM132" s="84"/>
      <c r="AAN132" s="84"/>
      <c r="AAO132" s="84"/>
      <c r="AAP132" s="84"/>
      <c r="AAQ132" s="84"/>
      <c r="AAR132" s="84"/>
      <c r="AAS132" s="84"/>
      <c r="AAT132" s="84"/>
      <c r="AAU132" s="84"/>
      <c r="AAV132" s="84"/>
      <c r="AAW132" s="84"/>
      <c r="AAX132" s="84"/>
      <c r="AAY132" s="84"/>
      <c r="AAZ132" s="84"/>
      <c r="ABA132" s="84"/>
      <c r="ABB132" s="84"/>
      <c r="ABC132" s="84"/>
      <c r="ABD132" s="84"/>
      <c r="ABE132" s="84"/>
      <c r="ABF132" s="84"/>
      <c r="ABG132" s="84"/>
      <c r="ABH132" s="84"/>
      <c r="ABI132" s="84"/>
      <c r="ABJ132" s="84"/>
      <c r="ABK132" s="84"/>
      <c r="ABL132" s="84"/>
      <c r="ABM132" s="84"/>
      <c r="ABN132" s="84"/>
      <c r="ABO132" s="84"/>
      <c r="ABP132" s="84"/>
      <c r="ABQ132" s="84"/>
      <c r="ABR132" s="84"/>
      <c r="ABS132" s="84"/>
      <c r="ABT132" s="84"/>
      <c r="ABU132" s="84"/>
      <c r="ABV132" s="84"/>
      <c r="ABW132" s="84"/>
      <c r="ABX132" s="84"/>
      <c r="ABY132" s="84"/>
      <c r="ABZ132" s="84"/>
      <c r="ACA132" s="84"/>
      <c r="ACB132" s="84"/>
      <c r="ACC132" s="84"/>
      <c r="ACD132" s="84"/>
      <c r="ACE132" s="84"/>
      <c r="ACF132" s="84"/>
      <c r="ACG132" s="84"/>
      <c r="ACH132" s="84"/>
      <c r="ACI132" s="84"/>
      <c r="ACJ132" s="84"/>
      <c r="ACK132" s="84"/>
      <c r="ACL132" s="84"/>
      <c r="ACM132" s="84"/>
      <c r="ACN132" s="84"/>
      <c r="ACO132" s="84"/>
      <c r="ACP132" s="84"/>
      <c r="ACQ132" s="84"/>
      <c r="ACR132" s="84"/>
      <c r="ACS132" s="84"/>
      <c r="ACT132" s="84"/>
      <c r="ACU132" s="84"/>
      <c r="ACV132" s="84"/>
      <c r="ACW132" s="84"/>
      <c r="ACX132" s="84"/>
      <c r="ACY132" s="84"/>
      <c r="ACZ132" s="84"/>
      <c r="ADA132" s="84"/>
      <c r="ADB132" s="84"/>
      <c r="ADC132" s="84"/>
      <c r="ADD132" s="84"/>
      <c r="ADE132" s="84"/>
      <c r="ADF132" s="84"/>
      <c r="ADG132" s="84"/>
      <c r="ADH132" s="84"/>
      <c r="ADI132" s="84"/>
      <c r="ADJ132" s="84"/>
      <c r="ADK132" s="84"/>
      <c r="ADL132" s="84"/>
      <c r="ADM132" s="84"/>
      <c r="ADN132" s="84"/>
      <c r="ADO132" s="84"/>
      <c r="ADP132" s="84"/>
      <c r="ADQ132" s="84"/>
      <c r="ADR132" s="84"/>
      <c r="ADS132" s="84"/>
      <c r="ADT132" s="84"/>
      <c r="ADU132" s="84"/>
      <c r="ADV132" s="84"/>
      <c r="ADW132" s="84"/>
      <c r="ADX132" s="84"/>
      <c r="ADY132" s="84"/>
      <c r="ADZ132" s="84"/>
      <c r="AEA132" s="84"/>
      <c r="AEB132" s="84"/>
      <c r="AEC132" s="84"/>
      <c r="AED132" s="84"/>
      <c r="AEE132" s="84"/>
      <c r="AEF132" s="84"/>
      <c r="AEG132" s="84"/>
      <c r="AEH132" s="84"/>
      <c r="AEI132" s="84"/>
      <c r="AEJ132" s="84"/>
      <c r="AEK132" s="84"/>
      <c r="AEL132" s="84"/>
      <c r="AEM132" s="84"/>
      <c r="AEN132" s="84"/>
      <c r="AEO132" s="84"/>
      <c r="AEP132" s="84"/>
      <c r="AEQ132" s="84"/>
      <c r="AER132" s="84"/>
      <c r="AES132" s="84"/>
      <c r="AET132" s="84"/>
      <c r="AEU132" s="84"/>
      <c r="AEV132" s="84"/>
      <c r="AEW132" s="84"/>
      <c r="AEX132" s="84"/>
      <c r="AEY132" s="84"/>
      <c r="AEZ132" s="84"/>
      <c r="AFA132" s="84"/>
      <c r="AFB132" s="84"/>
      <c r="AFC132" s="84"/>
      <c r="AFD132" s="84"/>
      <c r="AFE132" s="84"/>
      <c r="AFF132" s="84"/>
      <c r="AFG132" s="84"/>
      <c r="AFH132" s="84"/>
      <c r="AFI132" s="84"/>
      <c r="AFJ132" s="84"/>
      <c r="AFK132" s="84"/>
      <c r="AFL132" s="84"/>
      <c r="AFM132" s="84"/>
      <c r="AFN132" s="84"/>
      <c r="AFO132" s="84"/>
      <c r="AFP132" s="84"/>
      <c r="AFQ132" s="84"/>
      <c r="AFR132" s="84"/>
      <c r="AFS132" s="84"/>
      <c r="AFT132" s="84"/>
      <c r="AFU132" s="84"/>
      <c r="AFV132" s="84"/>
      <c r="AFW132" s="84"/>
      <c r="AFX132" s="84"/>
      <c r="AFY132" s="84"/>
      <c r="AFZ132" s="84"/>
      <c r="AGA132" s="84"/>
      <c r="AGB132" s="84"/>
      <c r="AGC132" s="84"/>
      <c r="AGD132" s="84"/>
      <c r="AGE132" s="84"/>
      <c r="AGF132" s="84"/>
      <c r="AGG132" s="84"/>
      <c r="AGH132" s="84"/>
      <c r="AGI132" s="84"/>
      <c r="AGJ132" s="84"/>
      <c r="AGK132" s="84"/>
      <c r="AGL132" s="84"/>
      <c r="AGM132" s="84"/>
      <c r="AGN132" s="84"/>
      <c r="AGO132" s="84"/>
      <c r="AGP132" s="84"/>
      <c r="AGQ132" s="84"/>
      <c r="AGR132" s="84"/>
      <c r="AGS132" s="84"/>
      <c r="AGT132" s="84"/>
      <c r="AGU132" s="84"/>
      <c r="AGV132" s="84"/>
      <c r="AGW132" s="84"/>
      <c r="AGX132" s="84"/>
      <c r="AGY132" s="84"/>
      <c r="AGZ132" s="84"/>
      <c r="AHA132" s="84"/>
      <c r="AHB132" s="84"/>
      <c r="AHC132" s="84"/>
      <c r="AHD132" s="84"/>
      <c r="AHE132" s="84"/>
      <c r="AHF132" s="84"/>
      <c r="AHG132" s="84"/>
      <c r="AHH132" s="84"/>
      <c r="AHI132" s="84"/>
      <c r="AHJ132" s="84"/>
      <c r="AHK132" s="84"/>
      <c r="AHL132" s="84"/>
      <c r="AHM132" s="84"/>
      <c r="AHN132" s="84"/>
      <c r="AHO132" s="84"/>
      <c r="AHP132" s="84"/>
    </row>
    <row r="133" spans="1:900" ht="31.75" customHeight="1" x14ac:dyDescent="0.75">
      <c r="A133" s="2152"/>
      <c r="B133" s="2152"/>
      <c r="C133" s="338">
        <v>17.2</v>
      </c>
      <c r="D133" s="949" t="s">
        <v>134</v>
      </c>
      <c r="E133" s="426" t="s">
        <v>24</v>
      </c>
      <c r="F133" s="426" t="s">
        <v>18</v>
      </c>
      <c r="G133" s="214">
        <f t="array" ref="G133">INDEX('Salary . staff rates'!$A$6:$C$28,MATCH(1,('Salary . staff rates'!$A$6:$A$28=E133)*('Salary . staff rates'!$B$6:$B$28=F133),0),3)</f>
        <v>750</v>
      </c>
      <c r="H133" s="214">
        <f t="shared" si="113"/>
        <v>750</v>
      </c>
      <c r="I133" s="339" t="s">
        <v>0</v>
      </c>
      <c r="J133" s="340" t="s">
        <v>0</v>
      </c>
      <c r="K133" s="342">
        <v>33</v>
      </c>
      <c r="L133" s="341">
        <f t="shared" si="100"/>
        <v>24750</v>
      </c>
      <c r="M133" s="383" t="s">
        <v>33</v>
      </c>
      <c r="N133" s="341">
        <f>IFERROR(IF(M133="Yes",L133*'Salary . staff rates'!$C$34,0),0)</f>
        <v>3712.5</v>
      </c>
      <c r="O133" s="56"/>
      <c r="P133" s="1856">
        <v>1</v>
      </c>
      <c r="Q133" s="1856">
        <v>1</v>
      </c>
      <c r="R133" s="56"/>
      <c r="S133" s="56"/>
      <c r="T133" s="56"/>
      <c r="U133" s="56"/>
      <c r="V133" s="56"/>
      <c r="W133" s="156"/>
      <c r="X133" s="18"/>
      <c r="Y133" s="1856">
        <f t="shared" si="114"/>
        <v>24750</v>
      </c>
      <c r="Z133" s="1856">
        <f t="shared" si="115"/>
        <v>3712.5</v>
      </c>
      <c r="AA133" s="18"/>
      <c r="AB133" s="1856">
        <f t="shared" si="116"/>
        <v>24750</v>
      </c>
      <c r="AC133" s="1856">
        <f t="shared" si="117"/>
        <v>3712.5</v>
      </c>
      <c r="AD133" s="18"/>
      <c r="AE133" s="18"/>
      <c r="AF133" s="18"/>
      <c r="AG133" s="18"/>
      <c r="AH133" s="18"/>
      <c r="AI133" s="18"/>
      <c r="AJ133" s="18"/>
      <c r="AN133" s="1015">
        <f t="shared" si="118"/>
        <v>24750</v>
      </c>
      <c r="AO133" s="1015">
        <f t="shared" si="119"/>
        <v>3712.5</v>
      </c>
    </row>
    <row r="134" spans="1:900" s="923" customFormat="1" ht="31.75" customHeight="1" x14ac:dyDescent="0.75">
      <c r="A134" s="2152"/>
      <c r="B134" s="2152"/>
      <c r="C134" s="389" t="s">
        <v>305</v>
      </c>
      <c r="D134" s="389" t="s">
        <v>363</v>
      </c>
      <c r="E134" s="389" t="s">
        <v>24</v>
      </c>
      <c r="F134" s="389" t="s">
        <v>18</v>
      </c>
      <c r="G134" s="248">
        <f t="array" ref="G134">INDEX('Salary . staff rates'!$A$6:$C$28,MATCH(1,('Salary . staff rates'!$A$6:$A$28=E134)*('Salary . staff rates'!$B$6:$B$28=F134),0),3)</f>
        <v>750</v>
      </c>
      <c r="H134" s="248">
        <f t="shared" si="113"/>
        <v>750</v>
      </c>
      <c r="I134" s="390" t="s">
        <v>0</v>
      </c>
      <c r="J134" s="391" t="s">
        <v>0</v>
      </c>
      <c r="K134" s="393">
        <v>10</v>
      </c>
      <c r="L134" s="343">
        <f t="shared" si="100"/>
        <v>7500</v>
      </c>
      <c r="M134" s="392" t="s">
        <v>33</v>
      </c>
      <c r="N134" s="343">
        <f>IFERROR(IF(M134="Yes",L134*'Salary . staff rates'!$C$34,0),0)</f>
        <v>1125</v>
      </c>
      <c r="O134" s="893"/>
      <c r="P134" s="555">
        <v>1</v>
      </c>
      <c r="Q134" s="555">
        <v>1</v>
      </c>
      <c r="R134" s="893"/>
      <c r="S134" s="893"/>
      <c r="T134" s="893"/>
      <c r="U134" s="893"/>
      <c r="V134" s="893"/>
      <c r="W134" s="938">
        <v>1</v>
      </c>
      <c r="X134" s="1869"/>
      <c r="Y134" s="555">
        <f t="shared" si="114"/>
        <v>7500</v>
      </c>
      <c r="Z134" s="555">
        <f t="shared" si="115"/>
        <v>1125</v>
      </c>
      <c r="AA134" s="1869"/>
      <c r="AB134" s="555">
        <f t="shared" si="116"/>
        <v>7500</v>
      </c>
      <c r="AC134" s="555">
        <f t="shared" si="117"/>
        <v>1125</v>
      </c>
      <c r="AD134" s="1869"/>
      <c r="AE134" s="1869"/>
      <c r="AF134" s="1869"/>
      <c r="AG134" s="1869"/>
      <c r="AH134" s="1869"/>
      <c r="AI134" s="1869"/>
      <c r="AJ134" s="1869"/>
      <c r="AK134" s="113"/>
      <c r="AL134" s="924"/>
      <c r="AN134" s="1017">
        <f t="shared" si="118"/>
        <v>0</v>
      </c>
      <c r="AO134" s="1017">
        <f t="shared" si="119"/>
        <v>0</v>
      </c>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c r="IF134" s="84"/>
      <c r="IG134" s="84"/>
      <c r="IH134" s="84"/>
      <c r="II134" s="84"/>
      <c r="IJ134" s="84"/>
      <c r="IK134" s="84"/>
      <c r="IL134" s="84"/>
      <c r="IM134" s="84"/>
      <c r="IN134" s="84"/>
      <c r="IO134" s="84"/>
      <c r="IP134" s="84"/>
      <c r="IQ134" s="84"/>
      <c r="IR134" s="84"/>
      <c r="IS134" s="84"/>
      <c r="IT134" s="84"/>
      <c r="IU134" s="84"/>
      <c r="IV134" s="84"/>
      <c r="IW134" s="84"/>
      <c r="IX134" s="84"/>
      <c r="IY134" s="84"/>
      <c r="IZ134" s="84"/>
      <c r="JA134" s="84"/>
      <c r="JB134" s="84"/>
      <c r="JC134" s="84"/>
      <c r="JD134" s="84"/>
      <c r="JE134" s="84"/>
      <c r="JF134" s="84"/>
      <c r="JG134" s="84"/>
      <c r="JH134" s="84"/>
      <c r="JI134" s="84"/>
      <c r="JJ134" s="84"/>
      <c r="JK134" s="84"/>
      <c r="JL134" s="84"/>
      <c r="JM134" s="84"/>
      <c r="JN134" s="84"/>
      <c r="JO134" s="84"/>
      <c r="JP134" s="84"/>
      <c r="JQ134" s="84"/>
      <c r="JR134" s="84"/>
      <c r="JS134" s="84"/>
      <c r="JT134" s="84"/>
      <c r="JU134" s="84"/>
      <c r="JV134" s="84"/>
      <c r="JW134" s="84"/>
      <c r="JX134" s="84"/>
      <c r="JY134" s="84"/>
      <c r="JZ134" s="84"/>
      <c r="KA134" s="84"/>
      <c r="KB134" s="84"/>
      <c r="KC134" s="84"/>
      <c r="KD134" s="84"/>
      <c r="KE134" s="84"/>
      <c r="KF134" s="84"/>
      <c r="KG134" s="84"/>
      <c r="KH134" s="84"/>
      <c r="KI134" s="84"/>
      <c r="KJ134" s="84"/>
      <c r="KK134" s="84"/>
      <c r="KL134" s="84"/>
      <c r="KM134" s="84"/>
      <c r="KN134" s="84"/>
      <c r="KO134" s="84"/>
      <c r="KP134" s="84"/>
      <c r="KQ134" s="84"/>
      <c r="KR134" s="84"/>
      <c r="KS134" s="84"/>
      <c r="KT134" s="84"/>
      <c r="KU134" s="84"/>
      <c r="KV134" s="84"/>
      <c r="KW134" s="84"/>
      <c r="KX134" s="84"/>
      <c r="KY134" s="84"/>
      <c r="KZ134" s="84"/>
      <c r="LA134" s="84"/>
      <c r="LB134" s="84"/>
      <c r="LC134" s="84"/>
      <c r="LD134" s="84"/>
      <c r="LE134" s="84"/>
      <c r="LF134" s="84"/>
      <c r="LG134" s="84"/>
      <c r="LH134" s="84"/>
      <c r="LI134" s="84"/>
      <c r="LJ134" s="84"/>
      <c r="LK134" s="84"/>
      <c r="LL134" s="84"/>
      <c r="LM134" s="84"/>
      <c r="LN134" s="84"/>
      <c r="LO134" s="84"/>
      <c r="LP134" s="84"/>
      <c r="LQ134" s="84"/>
      <c r="LR134" s="84"/>
      <c r="LS134" s="84"/>
      <c r="LT134" s="84"/>
      <c r="LU134" s="84"/>
      <c r="LV134" s="84"/>
      <c r="LW134" s="84"/>
      <c r="LX134" s="84"/>
      <c r="LY134" s="84"/>
      <c r="LZ134" s="84"/>
      <c r="MA134" s="84"/>
      <c r="MB134" s="84"/>
      <c r="MC134" s="84"/>
      <c r="MD134" s="84"/>
      <c r="ME134" s="84"/>
      <c r="MF134" s="84"/>
      <c r="MG134" s="84"/>
      <c r="MH134" s="84"/>
      <c r="MI134" s="84"/>
      <c r="MJ134" s="84"/>
      <c r="MK134" s="84"/>
      <c r="ML134" s="84"/>
      <c r="MM134" s="84"/>
      <c r="MN134" s="84"/>
      <c r="MO134" s="84"/>
      <c r="MP134" s="84"/>
      <c r="MQ134" s="84"/>
      <c r="MR134" s="84"/>
      <c r="MS134" s="84"/>
      <c r="MT134" s="84"/>
      <c r="MU134" s="84"/>
      <c r="MV134" s="84"/>
      <c r="MW134" s="84"/>
      <c r="MX134" s="84"/>
      <c r="MY134" s="84"/>
      <c r="MZ134" s="84"/>
      <c r="NA134" s="84"/>
      <c r="NB134" s="84"/>
      <c r="NC134" s="84"/>
      <c r="ND134" s="84"/>
      <c r="NE134" s="84"/>
      <c r="NF134" s="84"/>
      <c r="NG134" s="84"/>
      <c r="NH134" s="84"/>
      <c r="NI134" s="84"/>
      <c r="NJ134" s="84"/>
      <c r="NK134" s="84"/>
      <c r="NL134" s="84"/>
      <c r="NM134" s="84"/>
      <c r="NN134" s="84"/>
      <c r="NO134" s="84"/>
      <c r="NP134" s="84"/>
      <c r="NQ134" s="84"/>
      <c r="NR134" s="84"/>
      <c r="NS134" s="84"/>
      <c r="NT134" s="84"/>
      <c r="NU134" s="84"/>
      <c r="NV134" s="84"/>
      <c r="NW134" s="84"/>
      <c r="NX134" s="84"/>
      <c r="NY134" s="84"/>
      <c r="NZ134" s="84"/>
      <c r="OA134" s="84"/>
      <c r="OB134" s="84"/>
      <c r="OC134" s="84"/>
      <c r="OD134" s="84"/>
      <c r="OE134" s="84"/>
      <c r="OF134" s="84"/>
      <c r="OG134" s="84"/>
      <c r="OH134" s="84"/>
      <c r="OI134" s="84"/>
      <c r="OJ134" s="84"/>
      <c r="OK134" s="84"/>
      <c r="OL134" s="84"/>
      <c r="OM134" s="84"/>
      <c r="ON134" s="84"/>
      <c r="OO134" s="84"/>
      <c r="OP134" s="84"/>
      <c r="OQ134" s="84"/>
      <c r="OR134" s="84"/>
      <c r="OS134" s="84"/>
      <c r="OT134" s="84"/>
      <c r="OU134" s="84"/>
      <c r="OV134" s="84"/>
      <c r="OW134" s="84"/>
      <c r="OX134" s="84"/>
      <c r="OY134" s="84"/>
      <c r="OZ134" s="84"/>
      <c r="PA134" s="84"/>
      <c r="PB134" s="84"/>
      <c r="PC134" s="84"/>
      <c r="PD134" s="84"/>
      <c r="PE134" s="84"/>
      <c r="PF134" s="84"/>
      <c r="PG134" s="84"/>
      <c r="PH134" s="84"/>
      <c r="PI134" s="84"/>
      <c r="PJ134" s="84"/>
      <c r="PK134" s="84"/>
      <c r="PL134" s="84"/>
      <c r="PM134" s="84"/>
      <c r="PN134" s="84"/>
      <c r="PO134" s="84"/>
      <c r="PP134" s="84"/>
      <c r="PQ134" s="84"/>
      <c r="PR134" s="84"/>
      <c r="PS134" s="84"/>
      <c r="PT134" s="84"/>
      <c r="PU134" s="84"/>
      <c r="PV134" s="84"/>
      <c r="PW134" s="84"/>
      <c r="PX134" s="84"/>
      <c r="PY134" s="84"/>
      <c r="PZ134" s="84"/>
      <c r="QA134" s="84"/>
      <c r="QB134" s="84"/>
      <c r="QC134" s="84"/>
      <c r="QD134" s="84"/>
      <c r="QE134" s="84"/>
      <c r="QF134" s="84"/>
      <c r="QG134" s="84"/>
      <c r="QH134" s="84"/>
      <c r="QI134" s="84"/>
      <c r="QJ134" s="84"/>
      <c r="QK134" s="84"/>
      <c r="QL134" s="84"/>
      <c r="QM134" s="84"/>
      <c r="QN134" s="84"/>
      <c r="QO134" s="84"/>
      <c r="QP134" s="84"/>
      <c r="QQ134" s="84"/>
      <c r="QR134" s="84"/>
      <c r="QS134" s="84"/>
      <c r="QT134" s="84"/>
      <c r="QU134" s="84"/>
      <c r="QV134" s="84"/>
      <c r="QW134" s="84"/>
      <c r="QX134" s="84"/>
      <c r="QY134" s="84"/>
      <c r="QZ134" s="84"/>
      <c r="RA134" s="84"/>
      <c r="RB134" s="84"/>
      <c r="RC134" s="84"/>
      <c r="RD134" s="84"/>
      <c r="RE134" s="84"/>
      <c r="RF134" s="84"/>
      <c r="RG134" s="84"/>
      <c r="RH134" s="84"/>
      <c r="RI134" s="84"/>
      <c r="RJ134" s="84"/>
      <c r="RK134" s="84"/>
      <c r="RL134" s="84"/>
      <c r="RM134" s="84"/>
      <c r="RN134" s="84"/>
      <c r="RO134" s="84"/>
      <c r="RP134" s="84"/>
      <c r="RQ134" s="84"/>
      <c r="RR134" s="84"/>
      <c r="RS134" s="84"/>
      <c r="RT134" s="84"/>
      <c r="RU134" s="84"/>
      <c r="RV134" s="84"/>
      <c r="RW134" s="84"/>
      <c r="RX134" s="84"/>
      <c r="RY134" s="84"/>
      <c r="RZ134" s="84"/>
      <c r="SA134" s="84"/>
      <c r="SB134" s="84"/>
      <c r="SC134" s="84"/>
      <c r="SD134" s="84"/>
      <c r="SE134" s="84"/>
      <c r="SF134" s="84"/>
      <c r="SG134" s="84"/>
      <c r="SH134" s="84"/>
      <c r="SI134" s="84"/>
      <c r="SJ134" s="84"/>
      <c r="SK134" s="84"/>
      <c r="SL134" s="84"/>
      <c r="SM134" s="84"/>
      <c r="SN134" s="84"/>
      <c r="SO134" s="84"/>
      <c r="SP134" s="84"/>
      <c r="SQ134" s="84"/>
      <c r="SR134" s="84"/>
      <c r="SS134" s="84"/>
      <c r="ST134" s="84"/>
      <c r="SU134" s="84"/>
      <c r="SV134" s="84"/>
      <c r="SW134" s="84"/>
      <c r="SX134" s="84"/>
      <c r="SY134" s="84"/>
      <c r="SZ134" s="84"/>
      <c r="TA134" s="84"/>
      <c r="TB134" s="84"/>
      <c r="TC134" s="84"/>
      <c r="TD134" s="84"/>
      <c r="TE134" s="84"/>
      <c r="TF134" s="84"/>
      <c r="TG134" s="84"/>
      <c r="TH134" s="84"/>
      <c r="TI134" s="84"/>
      <c r="TJ134" s="84"/>
      <c r="TK134" s="84"/>
      <c r="TL134" s="84"/>
      <c r="TM134" s="84"/>
      <c r="TN134" s="84"/>
      <c r="TO134" s="84"/>
      <c r="TP134" s="84"/>
      <c r="TQ134" s="84"/>
      <c r="TR134" s="84"/>
      <c r="TS134" s="84"/>
      <c r="TT134" s="84"/>
      <c r="TU134" s="84"/>
      <c r="TV134" s="84"/>
      <c r="TW134" s="84"/>
      <c r="TX134" s="84"/>
      <c r="TY134" s="84"/>
      <c r="TZ134" s="84"/>
      <c r="UA134" s="84"/>
      <c r="UB134" s="84"/>
      <c r="UC134" s="84"/>
      <c r="UD134" s="84"/>
      <c r="UE134" s="84"/>
      <c r="UF134" s="84"/>
      <c r="UG134" s="84"/>
      <c r="UH134" s="84"/>
      <c r="UI134" s="84"/>
      <c r="UJ134" s="84"/>
      <c r="UK134" s="84"/>
      <c r="UL134" s="84"/>
      <c r="UM134" s="84"/>
      <c r="UN134" s="84"/>
      <c r="UO134" s="84"/>
      <c r="UP134" s="84"/>
      <c r="UQ134" s="84"/>
      <c r="UR134" s="84"/>
      <c r="US134" s="84"/>
      <c r="UT134" s="84"/>
      <c r="UU134" s="84"/>
      <c r="UV134" s="84"/>
      <c r="UW134" s="84"/>
      <c r="UX134" s="84"/>
      <c r="UY134" s="84"/>
      <c r="UZ134" s="84"/>
      <c r="VA134" s="84"/>
      <c r="VB134" s="84"/>
      <c r="VC134" s="84"/>
      <c r="VD134" s="84"/>
      <c r="VE134" s="84"/>
      <c r="VF134" s="84"/>
      <c r="VG134" s="84"/>
      <c r="VH134" s="84"/>
      <c r="VI134" s="84"/>
      <c r="VJ134" s="84"/>
      <c r="VK134" s="84"/>
      <c r="VL134" s="84"/>
      <c r="VM134" s="84"/>
      <c r="VN134" s="84"/>
      <c r="VO134" s="84"/>
      <c r="VP134" s="84"/>
      <c r="VQ134" s="84"/>
      <c r="VR134" s="84"/>
      <c r="VS134" s="84"/>
      <c r="VT134" s="84"/>
      <c r="VU134" s="84"/>
      <c r="VV134" s="84"/>
      <c r="VW134" s="84"/>
      <c r="VX134" s="84"/>
      <c r="VY134" s="84"/>
      <c r="VZ134" s="84"/>
      <c r="WA134" s="84"/>
      <c r="WB134" s="84"/>
      <c r="WC134" s="84"/>
      <c r="WD134" s="84"/>
      <c r="WE134" s="84"/>
      <c r="WF134" s="84"/>
      <c r="WG134" s="84"/>
      <c r="WH134" s="84"/>
      <c r="WI134" s="84"/>
      <c r="WJ134" s="84"/>
      <c r="WK134" s="84"/>
      <c r="WL134" s="84"/>
      <c r="WM134" s="84"/>
      <c r="WN134" s="84"/>
      <c r="WO134" s="84"/>
      <c r="WP134" s="84"/>
      <c r="WQ134" s="84"/>
      <c r="WR134" s="84"/>
      <c r="WS134" s="84"/>
      <c r="WT134" s="84"/>
      <c r="WU134" s="84"/>
      <c r="WV134" s="84"/>
      <c r="WW134" s="84"/>
      <c r="WX134" s="84"/>
      <c r="WY134" s="84"/>
      <c r="WZ134" s="84"/>
      <c r="XA134" s="84"/>
      <c r="XB134" s="84"/>
      <c r="XC134" s="84"/>
      <c r="XD134" s="84"/>
      <c r="XE134" s="84"/>
      <c r="XF134" s="84"/>
      <c r="XG134" s="84"/>
      <c r="XH134" s="84"/>
      <c r="XI134" s="84"/>
      <c r="XJ134" s="84"/>
      <c r="XK134" s="84"/>
      <c r="XL134" s="84"/>
      <c r="XM134" s="84"/>
      <c r="XN134" s="84"/>
      <c r="XO134" s="84"/>
      <c r="XP134" s="84"/>
      <c r="XQ134" s="84"/>
      <c r="XR134" s="84"/>
      <c r="XS134" s="84"/>
      <c r="XT134" s="84"/>
      <c r="XU134" s="84"/>
      <c r="XV134" s="84"/>
      <c r="XW134" s="84"/>
      <c r="XX134" s="84"/>
      <c r="XY134" s="84"/>
      <c r="XZ134" s="84"/>
      <c r="YA134" s="84"/>
      <c r="YB134" s="84"/>
      <c r="YC134" s="84"/>
      <c r="YD134" s="84"/>
      <c r="YE134" s="84"/>
      <c r="YF134" s="84"/>
      <c r="YG134" s="84"/>
      <c r="YH134" s="84"/>
      <c r="YI134" s="84"/>
      <c r="YJ134" s="84"/>
      <c r="YK134" s="84"/>
      <c r="YL134" s="84"/>
      <c r="YM134" s="84"/>
      <c r="YN134" s="84"/>
      <c r="YO134" s="84"/>
      <c r="YP134" s="84"/>
      <c r="YQ134" s="84"/>
      <c r="YR134" s="84"/>
      <c r="YS134" s="84"/>
      <c r="YT134" s="84"/>
      <c r="YU134" s="84"/>
      <c r="YV134" s="84"/>
      <c r="YW134" s="84"/>
      <c r="YX134" s="84"/>
      <c r="YY134" s="84"/>
      <c r="YZ134" s="84"/>
      <c r="ZA134" s="84"/>
      <c r="ZB134" s="84"/>
      <c r="ZC134" s="84"/>
      <c r="ZD134" s="84"/>
      <c r="ZE134" s="84"/>
      <c r="ZF134" s="84"/>
      <c r="ZG134" s="84"/>
      <c r="ZH134" s="84"/>
      <c r="ZI134" s="84"/>
      <c r="ZJ134" s="84"/>
      <c r="ZK134" s="84"/>
      <c r="ZL134" s="84"/>
      <c r="ZM134" s="84"/>
      <c r="ZN134" s="84"/>
      <c r="ZO134" s="84"/>
      <c r="ZP134" s="84"/>
      <c r="ZQ134" s="84"/>
      <c r="ZR134" s="84"/>
      <c r="ZS134" s="84"/>
      <c r="ZT134" s="84"/>
      <c r="ZU134" s="84"/>
      <c r="ZV134" s="84"/>
      <c r="ZW134" s="84"/>
      <c r="ZX134" s="84"/>
      <c r="ZY134" s="84"/>
      <c r="ZZ134" s="84"/>
      <c r="AAA134" s="84"/>
      <c r="AAB134" s="84"/>
      <c r="AAC134" s="84"/>
      <c r="AAD134" s="84"/>
      <c r="AAE134" s="84"/>
      <c r="AAF134" s="84"/>
      <c r="AAG134" s="84"/>
      <c r="AAH134" s="84"/>
      <c r="AAI134" s="84"/>
      <c r="AAJ134" s="84"/>
      <c r="AAK134" s="84"/>
      <c r="AAL134" s="84"/>
      <c r="AAM134" s="84"/>
      <c r="AAN134" s="84"/>
      <c r="AAO134" s="84"/>
      <c r="AAP134" s="84"/>
      <c r="AAQ134" s="84"/>
      <c r="AAR134" s="84"/>
      <c r="AAS134" s="84"/>
      <c r="AAT134" s="84"/>
      <c r="AAU134" s="84"/>
      <c r="AAV134" s="84"/>
      <c r="AAW134" s="84"/>
      <c r="AAX134" s="84"/>
      <c r="AAY134" s="84"/>
      <c r="AAZ134" s="84"/>
      <c r="ABA134" s="84"/>
      <c r="ABB134" s="84"/>
      <c r="ABC134" s="84"/>
      <c r="ABD134" s="84"/>
      <c r="ABE134" s="84"/>
      <c r="ABF134" s="84"/>
      <c r="ABG134" s="84"/>
      <c r="ABH134" s="84"/>
      <c r="ABI134" s="84"/>
      <c r="ABJ134" s="84"/>
      <c r="ABK134" s="84"/>
      <c r="ABL134" s="84"/>
      <c r="ABM134" s="84"/>
      <c r="ABN134" s="84"/>
      <c r="ABO134" s="84"/>
      <c r="ABP134" s="84"/>
      <c r="ABQ134" s="84"/>
      <c r="ABR134" s="84"/>
      <c r="ABS134" s="84"/>
      <c r="ABT134" s="84"/>
      <c r="ABU134" s="84"/>
      <c r="ABV134" s="84"/>
      <c r="ABW134" s="84"/>
      <c r="ABX134" s="84"/>
      <c r="ABY134" s="84"/>
      <c r="ABZ134" s="84"/>
      <c r="ACA134" s="84"/>
      <c r="ACB134" s="84"/>
      <c r="ACC134" s="84"/>
      <c r="ACD134" s="84"/>
      <c r="ACE134" s="84"/>
      <c r="ACF134" s="84"/>
      <c r="ACG134" s="84"/>
      <c r="ACH134" s="84"/>
      <c r="ACI134" s="84"/>
      <c r="ACJ134" s="84"/>
      <c r="ACK134" s="84"/>
      <c r="ACL134" s="84"/>
      <c r="ACM134" s="84"/>
      <c r="ACN134" s="84"/>
      <c r="ACO134" s="84"/>
      <c r="ACP134" s="84"/>
      <c r="ACQ134" s="84"/>
      <c r="ACR134" s="84"/>
      <c r="ACS134" s="84"/>
      <c r="ACT134" s="84"/>
      <c r="ACU134" s="84"/>
      <c r="ACV134" s="84"/>
      <c r="ACW134" s="84"/>
      <c r="ACX134" s="84"/>
      <c r="ACY134" s="84"/>
      <c r="ACZ134" s="84"/>
      <c r="ADA134" s="84"/>
      <c r="ADB134" s="84"/>
      <c r="ADC134" s="84"/>
      <c r="ADD134" s="84"/>
      <c r="ADE134" s="84"/>
      <c r="ADF134" s="84"/>
      <c r="ADG134" s="84"/>
      <c r="ADH134" s="84"/>
      <c r="ADI134" s="84"/>
      <c r="ADJ134" s="84"/>
      <c r="ADK134" s="84"/>
      <c r="ADL134" s="84"/>
      <c r="ADM134" s="84"/>
      <c r="ADN134" s="84"/>
      <c r="ADO134" s="84"/>
      <c r="ADP134" s="84"/>
      <c r="ADQ134" s="84"/>
      <c r="ADR134" s="84"/>
      <c r="ADS134" s="84"/>
      <c r="ADT134" s="84"/>
      <c r="ADU134" s="84"/>
      <c r="ADV134" s="84"/>
      <c r="ADW134" s="84"/>
      <c r="ADX134" s="84"/>
      <c r="ADY134" s="84"/>
      <c r="ADZ134" s="84"/>
      <c r="AEA134" s="84"/>
      <c r="AEB134" s="84"/>
      <c r="AEC134" s="84"/>
      <c r="AED134" s="84"/>
      <c r="AEE134" s="84"/>
      <c r="AEF134" s="84"/>
      <c r="AEG134" s="84"/>
      <c r="AEH134" s="84"/>
      <c r="AEI134" s="84"/>
      <c r="AEJ134" s="84"/>
      <c r="AEK134" s="84"/>
      <c r="AEL134" s="84"/>
      <c r="AEM134" s="84"/>
      <c r="AEN134" s="84"/>
      <c r="AEO134" s="84"/>
      <c r="AEP134" s="84"/>
      <c r="AEQ134" s="84"/>
      <c r="AER134" s="84"/>
      <c r="AES134" s="84"/>
      <c r="AET134" s="84"/>
      <c r="AEU134" s="84"/>
      <c r="AEV134" s="84"/>
      <c r="AEW134" s="84"/>
      <c r="AEX134" s="84"/>
      <c r="AEY134" s="84"/>
      <c r="AEZ134" s="84"/>
      <c r="AFA134" s="84"/>
      <c r="AFB134" s="84"/>
      <c r="AFC134" s="84"/>
      <c r="AFD134" s="84"/>
      <c r="AFE134" s="84"/>
      <c r="AFF134" s="84"/>
      <c r="AFG134" s="84"/>
      <c r="AFH134" s="84"/>
      <c r="AFI134" s="84"/>
      <c r="AFJ134" s="84"/>
      <c r="AFK134" s="84"/>
      <c r="AFL134" s="84"/>
      <c r="AFM134" s="84"/>
      <c r="AFN134" s="84"/>
      <c r="AFO134" s="84"/>
      <c r="AFP134" s="84"/>
      <c r="AFQ134" s="84"/>
      <c r="AFR134" s="84"/>
      <c r="AFS134" s="84"/>
      <c r="AFT134" s="84"/>
      <c r="AFU134" s="84"/>
      <c r="AFV134" s="84"/>
      <c r="AFW134" s="84"/>
      <c r="AFX134" s="84"/>
      <c r="AFY134" s="84"/>
      <c r="AFZ134" s="84"/>
      <c r="AGA134" s="84"/>
      <c r="AGB134" s="84"/>
      <c r="AGC134" s="84"/>
      <c r="AGD134" s="84"/>
      <c r="AGE134" s="84"/>
      <c r="AGF134" s="84"/>
      <c r="AGG134" s="84"/>
      <c r="AGH134" s="84"/>
      <c r="AGI134" s="84"/>
      <c r="AGJ134" s="84"/>
      <c r="AGK134" s="84"/>
      <c r="AGL134" s="84"/>
      <c r="AGM134" s="84"/>
      <c r="AGN134" s="84"/>
      <c r="AGO134" s="84"/>
      <c r="AGP134" s="84"/>
      <c r="AGQ134" s="84"/>
      <c r="AGR134" s="84"/>
      <c r="AGS134" s="84"/>
      <c r="AGT134" s="84"/>
      <c r="AGU134" s="84"/>
      <c r="AGV134" s="84"/>
      <c r="AGW134" s="84"/>
      <c r="AGX134" s="84"/>
      <c r="AGY134" s="84"/>
      <c r="AGZ134" s="84"/>
      <c r="AHA134" s="84"/>
      <c r="AHB134" s="84"/>
      <c r="AHC134" s="84"/>
      <c r="AHD134" s="84"/>
      <c r="AHE134" s="84"/>
      <c r="AHF134" s="84"/>
      <c r="AHG134" s="84"/>
      <c r="AHH134" s="84"/>
      <c r="AHI134" s="84"/>
      <c r="AHJ134" s="84"/>
      <c r="AHK134" s="84"/>
      <c r="AHL134" s="84"/>
      <c r="AHM134" s="84"/>
      <c r="AHN134" s="84"/>
      <c r="AHO134" s="84"/>
      <c r="AHP134" s="84"/>
    </row>
    <row r="135" spans="1:900" ht="31.75" customHeight="1" x14ac:dyDescent="0.75">
      <c r="A135" s="2152"/>
      <c r="B135" s="2152"/>
      <c r="C135" s="338">
        <v>17.3</v>
      </c>
      <c r="D135" s="918" t="s">
        <v>68</v>
      </c>
      <c r="E135" s="426" t="s">
        <v>23</v>
      </c>
      <c r="F135" s="426" t="s">
        <v>6</v>
      </c>
      <c r="G135" s="214">
        <f t="array" ref="G135">INDEX('Salary . staff rates'!$A$6:$C$28,MATCH(1,('Salary . staff rates'!$A$6:$A$28=E135)*('Salary . staff rates'!$B$6:$B$28=F135),0),3)</f>
        <v>65000</v>
      </c>
      <c r="H135" s="214">
        <f t="shared" si="113"/>
        <v>456.14035087719299</v>
      </c>
      <c r="I135" s="339" t="s">
        <v>0</v>
      </c>
      <c r="J135" s="340" t="s">
        <v>0</v>
      </c>
      <c r="K135" s="342">
        <v>10</v>
      </c>
      <c r="L135" s="341">
        <f t="shared" si="100"/>
        <v>4561.4035087719294</v>
      </c>
      <c r="M135" s="383" t="s">
        <v>31</v>
      </c>
      <c r="N135" s="341">
        <f>IF(M135="Yes",L135*'Salary . staff rates'!$C$34,0)</f>
        <v>0</v>
      </c>
      <c r="O135" s="56"/>
      <c r="P135" s="662">
        <v>1</v>
      </c>
      <c r="Q135" s="662">
        <v>1</v>
      </c>
      <c r="R135" s="56"/>
      <c r="S135" s="56"/>
      <c r="T135" s="56"/>
      <c r="U135" s="56"/>
      <c r="V135" s="56"/>
      <c r="W135" s="156"/>
      <c r="X135" s="18"/>
      <c r="Y135" s="662">
        <f t="shared" si="114"/>
        <v>4561.4035087719294</v>
      </c>
      <c r="Z135" s="662">
        <f t="shared" si="115"/>
        <v>0</v>
      </c>
      <c r="AA135" s="18"/>
      <c r="AB135" s="662">
        <f t="shared" si="116"/>
        <v>4561.4035087719294</v>
      </c>
      <c r="AC135" s="662">
        <f t="shared" si="117"/>
        <v>0</v>
      </c>
      <c r="AD135" s="18"/>
      <c r="AE135" s="18"/>
      <c r="AF135" s="18"/>
      <c r="AG135" s="18"/>
      <c r="AH135" s="18"/>
      <c r="AI135" s="18"/>
      <c r="AJ135" s="18"/>
      <c r="AN135" s="1015">
        <f t="shared" si="118"/>
        <v>4561.4035087719294</v>
      </c>
      <c r="AO135" s="1015">
        <f t="shared" si="119"/>
        <v>0</v>
      </c>
    </row>
    <row r="136" spans="1:900" s="923" customFormat="1" ht="31.75" customHeight="1" x14ac:dyDescent="0.75">
      <c r="A136" s="2152"/>
      <c r="B136" s="2152"/>
      <c r="C136" s="948" t="s">
        <v>414</v>
      </c>
      <c r="D136" s="950" t="s">
        <v>415</v>
      </c>
      <c r="E136" s="981" t="s">
        <v>23</v>
      </c>
      <c r="F136" s="981" t="s">
        <v>6</v>
      </c>
      <c r="G136" s="248">
        <f t="array" ref="G136">INDEX('Salary . staff rates'!$A$6:$C$28,MATCH(1,('Salary . staff rates'!$A$6:$A$28=E136)*('Salary . staff rates'!$B$6:$B$28=F136),0),3)</f>
        <v>65000</v>
      </c>
      <c r="H136" s="248">
        <f t="shared" si="113"/>
        <v>456.14035087719299</v>
      </c>
      <c r="I136" s="390" t="s">
        <v>0</v>
      </c>
      <c r="J136" s="391" t="s">
        <v>0</v>
      </c>
      <c r="K136" s="975">
        <v>3</v>
      </c>
      <c r="L136" s="343">
        <f t="shared" si="100"/>
        <v>1368.421052631579</v>
      </c>
      <c r="M136" s="976" t="s">
        <v>31</v>
      </c>
      <c r="N136" s="343">
        <f>IF(M136="Yes",L136*'Salary . staff rates'!$C$34,0)</f>
        <v>0</v>
      </c>
      <c r="O136" s="927"/>
      <c r="P136" s="1784">
        <v>1</v>
      </c>
      <c r="Q136" s="1784">
        <v>1</v>
      </c>
      <c r="R136" s="927"/>
      <c r="S136" s="927"/>
      <c r="T136" s="927"/>
      <c r="U136" s="927"/>
      <c r="V136" s="927"/>
      <c r="W136" s="977">
        <v>1</v>
      </c>
      <c r="X136" s="1870"/>
      <c r="Y136" s="1784">
        <f t="shared" si="114"/>
        <v>1368.421052631579</v>
      </c>
      <c r="Z136" s="1784">
        <f t="shared" si="115"/>
        <v>0</v>
      </c>
      <c r="AA136" s="1870"/>
      <c r="AB136" s="1784">
        <f t="shared" si="116"/>
        <v>1368.421052631579</v>
      </c>
      <c r="AC136" s="1784">
        <f t="shared" si="117"/>
        <v>0</v>
      </c>
      <c r="AD136" s="1870"/>
      <c r="AE136" s="1870"/>
      <c r="AF136" s="1870"/>
      <c r="AG136" s="1870"/>
      <c r="AH136" s="1870"/>
      <c r="AI136" s="1870"/>
      <c r="AJ136" s="1870"/>
      <c r="AL136" s="924"/>
      <c r="AN136" s="1017">
        <f t="shared" si="118"/>
        <v>0</v>
      </c>
      <c r="AO136" s="1017">
        <f t="shared" si="119"/>
        <v>0</v>
      </c>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c r="IC136" s="84"/>
      <c r="ID136" s="84"/>
      <c r="IE136" s="84"/>
      <c r="IF136" s="84"/>
      <c r="IG136" s="84"/>
      <c r="IH136" s="84"/>
      <c r="II136" s="84"/>
      <c r="IJ136" s="84"/>
      <c r="IK136" s="84"/>
      <c r="IL136" s="84"/>
      <c r="IM136" s="84"/>
      <c r="IN136" s="84"/>
      <c r="IO136" s="84"/>
      <c r="IP136" s="84"/>
      <c r="IQ136" s="84"/>
      <c r="IR136" s="84"/>
      <c r="IS136" s="84"/>
      <c r="IT136" s="84"/>
      <c r="IU136" s="84"/>
      <c r="IV136" s="84"/>
      <c r="IW136" s="84"/>
      <c r="IX136" s="84"/>
      <c r="IY136" s="84"/>
      <c r="IZ136" s="84"/>
      <c r="JA136" s="84"/>
      <c r="JB136" s="84"/>
      <c r="JC136" s="84"/>
      <c r="JD136" s="84"/>
      <c r="JE136" s="84"/>
      <c r="JF136" s="84"/>
      <c r="JG136" s="84"/>
      <c r="JH136" s="84"/>
      <c r="JI136" s="84"/>
      <c r="JJ136" s="84"/>
      <c r="JK136" s="84"/>
      <c r="JL136" s="84"/>
      <c r="JM136" s="84"/>
      <c r="JN136" s="84"/>
      <c r="JO136" s="84"/>
      <c r="JP136" s="84"/>
      <c r="JQ136" s="84"/>
      <c r="JR136" s="84"/>
      <c r="JS136" s="84"/>
      <c r="JT136" s="84"/>
      <c r="JU136" s="84"/>
      <c r="JV136" s="84"/>
      <c r="JW136" s="84"/>
      <c r="JX136" s="84"/>
      <c r="JY136" s="84"/>
      <c r="JZ136" s="84"/>
      <c r="KA136" s="84"/>
      <c r="KB136" s="84"/>
      <c r="KC136" s="84"/>
      <c r="KD136" s="84"/>
      <c r="KE136" s="84"/>
      <c r="KF136" s="84"/>
      <c r="KG136" s="84"/>
      <c r="KH136" s="84"/>
      <c r="KI136" s="84"/>
      <c r="KJ136" s="84"/>
      <c r="KK136" s="84"/>
      <c r="KL136" s="84"/>
      <c r="KM136" s="84"/>
      <c r="KN136" s="84"/>
      <c r="KO136" s="84"/>
      <c r="KP136" s="84"/>
      <c r="KQ136" s="84"/>
      <c r="KR136" s="84"/>
      <c r="KS136" s="84"/>
      <c r="KT136" s="84"/>
      <c r="KU136" s="84"/>
      <c r="KV136" s="84"/>
      <c r="KW136" s="84"/>
      <c r="KX136" s="84"/>
      <c r="KY136" s="84"/>
      <c r="KZ136" s="84"/>
      <c r="LA136" s="84"/>
      <c r="LB136" s="84"/>
      <c r="LC136" s="84"/>
      <c r="LD136" s="84"/>
      <c r="LE136" s="84"/>
      <c r="LF136" s="84"/>
      <c r="LG136" s="84"/>
      <c r="LH136" s="84"/>
      <c r="LI136" s="84"/>
      <c r="LJ136" s="84"/>
      <c r="LK136" s="84"/>
      <c r="LL136" s="84"/>
      <c r="LM136" s="84"/>
      <c r="LN136" s="84"/>
      <c r="LO136" s="84"/>
      <c r="LP136" s="84"/>
      <c r="LQ136" s="84"/>
      <c r="LR136" s="84"/>
      <c r="LS136" s="84"/>
      <c r="LT136" s="84"/>
      <c r="LU136" s="84"/>
      <c r="LV136" s="84"/>
      <c r="LW136" s="84"/>
      <c r="LX136" s="84"/>
      <c r="LY136" s="84"/>
      <c r="LZ136" s="84"/>
      <c r="MA136" s="84"/>
      <c r="MB136" s="84"/>
      <c r="MC136" s="84"/>
      <c r="MD136" s="84"/>
      <c r="ME136" s="84"/>
      <c r="MF136" s="84"/>
      <c r="MG136" s="84"/>
      <c r="MH136" s="84"/>
      <c r="MI136" s="84"/>
      <c r="MJ136" s="84"/>
      <c r="MK136" s="84"/>
      <c r="ML136" s="84"/>
      <c r="MM136" s="84"/>
      <c r="MN136" s="84"/>
      <c r="MO136" s="84"/>
      <c r="MP136" s="84"/>
      <c r="MQ136" s="84"/>
      <c r="MR136" s="84"/>
      <c r="MS136" s="84"/>
      <c r="MT136" s="84"/>
      <c r="MU136" s="84"/>
      <c r="MV136" s="84"/>
      <c r="MW136" s="84"/>
      <c r="MX136" s="84"/>
      <c r="MY136" s="84"/>
      <c r="MZ136" s="84"/>
      <c r="NA136" s="84"/>
      <c r="NB136" s="84"/>
      <c r="NC136" s="84"/>
      <c r="ND136" s="84"/>
      <c r="NE136" s="84"/>
      <c r="NF136" s="84"/>
      <c r="NG136" s="84"/>
      <c r="NH136" s="84"/>
      <c r="NI136" s="84"/>
      <c r="NJ136" s="84"/>
      <c r="NK136" s="84"/>
      <c r="NL136" s="84"/>
      <c r="NM136" s="84"/>
      <c r="NN136" s="84"/>
      <c r="NO136" s="84"/>
      <c r="NP136" s="84"/>
      <c r="NQ136" s="84"/>
      <c r="NR136" s="84"/>
      <c r="NS136" s="84"/>
      <c r="NT136" s="84"/>
      <c r="NU136" s="84"/>
      <c r="NV136" s="84"/>
      <c r="NW136" s="84"/>
      <c r="NX136" s="84"/>
      <c r="NY136" s="84"/>
      <c r="NZ136" s="84"/>
      <c r="OA136" s="84"/>
      <c r="OB136" s="84"/>
      <c r="OC136" s="84"/>
      <c r="OD136" s="84"/>
      <c r="OE136" s="84"/>
      <c r="OF136" s="84"/>
      <c r="OG136" s="84"/>
      <c r="OH136" s="84"/>
      <c r="OI136" s="84"/>
      <c r="OJ136" s="84"/>
      <c r="OK136" s="84"/>
      <c r="OL136" s="84"/>
      <c r="OM136" s="84"/>
      <c r="ON136" s="84"/>
      <c r="OO136" s="84"/>
      <c r="OP136" s="84"/>
      <c r="OQ136" s="84"/>
      <c r="OR136" s="84"/>
      <c r="OS136" s="84"/>
      <c r="OT136" s="84"/>
      <c r="OU136" s="84"/>
      <c r="OV136" s="84"/>
      <c r="OW136" s="84"/>
      <c r="OX136" s="84"/>
      <c r="OY136" s="84"/>
      <c r="OZ136" s="84"/>
      <c r="PA136" s="84"/>
      <c r="PB136" s="84"/>
      <c r="PC136" s="84"/>
      <c r="PD136" s="84"/>
      <c r="PE136" s="84"/>
      <c r="PF136" s="84"/>
      <c r="PG136" s="84"/>
      <c r="PH136" s="84"/>
      <c r="PI136" s="84"/>
      <c r="PJ136" s="84"/>
      <c r="PK136" s="84"/>
      <c r="PL136" s="84"/>
      <c r="PM136" s="84"/>
      <c r="PN136" s="84"/>
      <c r="PO136" s="84"/>
      <c r="PP136" s="84"/>
      <c r="PQ136" s="84"/>
      <c r="PR136" s="84"/>
      <c r="PS136" s="84"/>
      <c r="PT136" s="84"/>
      <c r="PU136" s="84"/>
      <c r="PV136" s="84"/>
      <c r="PW136" s="84"/>
      <c r="PX136" s="84"/>
      <c r="PY136" s="84"/>
      <c r="PZ136" s="84"/>
      <c r="QA136" s="84"/>
      <c r="QB136" s="84"/>
      <c r="QC136" s="84"/>
      <c r="QD136" s="84"/>
      <c r="QE136" s="84"/>
      <c r="QF136" s="84"/>
      <c r="QG136" s="84"/>
      <c r="QH136" s="84"/>
      <c r="QI136" s="84"/>
      <c r="QJ136" s="84"/>
      <c r="QK136" s="84"/>
      <c r="QL136" s="84"/>
      <c r="QM136" s="84"/>
      <c r="QN136" s="84"/>
      <c r="QO136" s="84"/>
      <c r="QP136" s="84"/>
      <c r="QQ136" s="84"/>
      <c r="QR136" s="84"/>
      <c r="QS136" s="84"/>
      <c r="QT136" s="84"/>
      <c r="QU136" s="84"/>
      <c r="QV136" s="84"/>
      <c r="QW136" s="84"/>
      <c r="QX136" s="84"/>
      <c r="QY136" s="84"/>
      <c r="QZ136" s="84"/>
      <c r="RA136" s="84"/>
      <c r="RB136" s="84"/>
      <c r="RC136" s="84"/>
      <c r="RD136" s="84"/>
      <c r="RE136" s="84"/>
      <c r="RF136" s="84"/>
      <c r="RG136" s="84"/>
      <c r="RH136" s="84"/>
      <c r="RI136" s="84"/>
      <c r="RJ136" s="84"/>
      <c r="RK136" s="84"/>
      <c r="RL136" s="84"/>
      <c r="RM136" s="84"/>
      <c r="RN136" s="84"/>
      <c r="RO136" s="84"/>
      <c r="RP136" s="84"/>
      <c r="RQ136" s="84"/>
      <c r="RR136" s="84"/>
      <c r="RS136" s="84"/>
      <c r="RT136" s="84"/>
      <c r="RU136" s="84"/>
      <c r="RV136" s="84"/>
      <c r="RW136" s="84"/>
      <c r="RX136" s="84"/>
      <c r="RY136" s="84"/>
      <c r="RZ136" s="84"/>
      <c r="SA136" s="84"/>
      <c r="SB136" s="84"/>
      <c r="SC136" s="84"/>
      <c r="SD136" s="84"/>
      <c r="SE136" s="84"/>
      <c r="SF136" s="84"/>
      <c r="SG136" s="84"/>
      <c r="SH136" s="84"/>
      <c r="SI136" s="84"/>
      <c r="SJ136" s="84"/>
      <c r="SK136" s="84"/>
      <c r="SL136" s="84"/>
      <c r="SM136" s="84"/>
      <c r="SN136" s="84"/>
      <c r="SO136" s="84"/>
      <c r="SP136" s="84"/>
      <c r="SQ136" s="84"/>
      <c r="SR136" s="84"/>
      <c r="SS136" s="84"/>
      <c r="ST136" s="84"/>
      <c r="SU136" s="84"/>
      <c r="SV136" s="84"/>
      <c r="SW136" s="84"/>
      <c r="SX136" s="84"/>
      <c r="SY136" s="84"/>
      <c r="SZ136" s="84"/>
      <c r="TA136" s="84"/>
      <c r="TB136" s="84"/>
      <c r="TC136" s="84"/>
      <c r="TD136" s="84"/>
      <c r="TE136" s="84"/>
      <c r="TF136" s="84"/>
      <c r="TG136" s="84"/>
      <c r="TH136" s="84"/>
      <c r="TI136" s="84"/>
      <c r="TJ136" s="84"/>
      <c r="TK136" s="84"/>
      <c r="TL136" s="84"/>
      <c r="TM136" s="84"/>
      <c r="TN136" s="84"/>
      <c r="TO136" s="84"/>
      <c r="TP136" s="84"/>
      <c r="TQ136" s="84"/>
      <c r="TR136" s="84"/>
      <c r="TS136" s="84"/>
      <c r="TT136" s="84"/>
      <c r="TU136" s="84"/>
      <c r="TV136" s="84"/>
      <c r="TW136" s="84"/>
      <c r="TX136" s="84"/>
      <c r="TY136" s="84"/>
      <c r="TZ136" s="84"/>
      <c r="UA136" s="84"/>
      <c r="UB136" s="84"/>
      <c r="UC136" s="84"/>
      <c r="UD136" s="84"/>
      <c r="UE136" s="84"/>
      <c r="UF136" s="84"/>
      <c r="UG136" s="84"/>
      <c r="UH136" s="84"/>
      <c r="UI136" s="84"/>
      <c r="UJ136" s="84"/>
      <c r="UK136" s="84"/>
      <c r="UL136" s="84"/>
      <c r="UM136" s="84"/>
      <c r="UN136" s="84"/>
      <c r="UO136" s="84"/>
      <c r="UP136" s="84"/>
      <c r="UQ136" s="84"/>
      <c r="UR136" s="84"/>
      <c r="US136" s="84"/>
      <c r="UT136" s="84"/>
      <c r="UU136" s="84"/>
      <c r="UV136" s="84"/>
      <c r="UW136" s="84"/>
      <c r="UX136" s="84"/>
      <c r="UY136" s="84"/>
      <c r="UZ136" s="84"/>
      <c r="VA136" s="84"/>
      <c r="VB136" s="84"/>
      <c r="VC136" s="84"/>
      <c r="VD136" s="84"/>
      <c r="VE136" s="84"/>
      <c r="VF136" s="84"/>
      <c r="VG136" s="84"/>
      <c r="VH136" s="84"/>
      <c r="VI136" s="84"/>
      <c r="VJ136" s="84"/>
      <c r="VK136" s="84"/>
      <c r="VL136" s="84"/>
      <c r="VM136" s="84"/>
      <c r="VN136" s="84"/>
      <c r="VO136" s="84"/>
      <c r="VP136" s="84"/>
      <c r="VQ136" s="84"/>
      <c r="VR136" s="84"/>
      <c r="VS136" s="84"/>
      <c r="VT136" s="84"/>
      <c r="VU136" s="84"/>
      <c r="VV136" s="84"/>
      <c r="VW136" s="84"/>
      <c r="VX136" s="84"/>
      <c r="VY136" s="84"/>
      <c r="VZ136" s="84"/>
      <c r="WA136" s="84"/>
      <c r="WB136" s="84"/>
      <c r="WC136" s="84"/>
      <c r="WD136" s="84"/>
      <c r="WE136" s="84"/>
      <c r="WF136" s="84"/>
      <c r="WG136" s="84"/>
      <c r="WH136" s="84"/>
      <c r="WI136" s="84"/>
      <c r="WJ136" s="84"/>
      <c r="WK136" s="84"/>
      <c r="WL136" s="84"/>
      <c r="WM136" s="84"/>
      <c r="WN136" s="84"/>
      <c r="WO136" s="84"/>
      <c r="WP136" s="84"/>
      <c r="WQ136" s="84"/>
      <c r="WR136" s="84"/>
      <c r="WS136" s="84"/>
      <c r="WT136" s="84"/>
      <c r="WU136" s="84"/>
      <c r="WV136" s="84"/>
      <c r="WW136" s="84"/>
      <c r="WX136" s="84"/>
      <c r="WY136" s="84"/>
      <c r="WZ136" s="84"/>
      <c r="XA136" s="84"/>
      <c r="XB136" s="84"/>
      <c r="XC136" s="84"/>
      <c r="XD136" s="84"/>
      <c r="XE136" s="84"/>
      <c r="XF136" s="84"/>
      <c r="XG136" s="84"/>
      <c r="XH136" s="84"/>
      <c r="XI136" s="84"/>
      <c r="XJ136" s="84"/>
      <c r="XK136" s="84"/>
      <c r="XL136" s="84"/>
      <c r="XM136" s="84"/>
      <c r="XN136" s="84"/>
      <c r="XO136" s="84"/>
      <c r="XP136" s="84"/>
      <c r="XQ136" s="84"/>
      <c r="XR136" s="84"/>
      <c r="XS136" s="84"/>
      <c r="XT136" s="84"/>
      <c r="XU136" s="84"/>
      <c r="XV136" s="84"/>
      <c r="XW136" s="84"/>
      <c r="XX136" s="84"/>
      <c r="XY136" s="84"/>
      <c r="XZ136" s="84"/>
      <c r="YA136" s="84"/>
      <c r="YB136" s="84"/>
      <c r="YC136" s="84"/>
      <c r="YD136" s="84"/>
      <c r="YE136" s="84"/>
      <c r="YF136" s="84"/>
      <c r="YG136" s="84"/>
      <c r="YH136" s="84"/>
      <c r="YI136" s="84"/>
      <c r="YJ136" s="84"/>
      <c r="YK136" s="84"/>
      <c r="YL136" s="84"/>
      <c r="YM136" s="84"/>
      <c r="YN136" s="84"/>
      <c r="YO136" s="84"/>
      <c r="YP136" s="84"/>
      <c r="YQ136" s="84"/>
      <c r="YR136" s="84"/>
      <c r="YS136" s="84"/>
      <c r="YT136" s="84"/>
      <c r="YU136" s="84"/>
      <c r="YV136" s="84"/>
      <c r="YW136" s="84"/>
      <c r="YX136" s="84"/>
      <c r="YY136" s="84"/>
      <c r="YZ136" s="84"/>
      <c r="ZA136" s="84"/>
      <c r="ZB136" s="84"/>
      <c r="ZC136" s="84"/>
      <c r="ZD136" s="84"/>
      <c r="ZE136" s="84"/>
      <c r="ZF136" s="84"/>
      <c r="ZG136" s="84"/>
      <c r="ZH136" s="84"/>
      <c r="ZI136" s="84"/>
      <c r="ZJ136" s="84"/>
      <c r="ZK136" s="84"/>
      <c r="ZL136" s="84"/>
      <c r="ZM136" s="84"/>
      <c r="ZN136" s="84"/>
      <c r="ZO136" s="84"/>
      <c r="ZP136" s="84"/>
      <c r="ZQ136" s="84"/>
      <c r="ZR136" s="84"/>
      <c r="ZS136" s="84"/>
      <c r="ZT136" s="84"/>
      <c r="ZU136" s="84"/>
      <c r="ZV136" s="84"/>
      <c r="ZW136" s="84"/>
      <c r="ZX136" s="84"/>
      <c r="ZY136" s="84"/>
      <c r="ZZ136" s="84"/>
      <c r="AAA136" s="84"/>
      <c r="AAB136" s="84"/>
      <c r="AAC136" s="84"/>
      <c r="AAD136" s="84"/>
      <c r="AAE136" s="84"/>
      <c r="AAF136" s="84"/>
      <c r="AAG136" s="84"/>
      <c r="AAH136" s="84"/>
      <c r="AAI136" s="84"/>
      <c r="AAJ136" s="84"/>
      <c r="AAK136" s="84"/>
      <c r="AAL136" s="84"/>
      <c r="AAM136" s="84"/>
      <c r="AAN136" s="84"/>
      <c r="AAO136" s="84"/>
      <c r="AAP136" s="84"/>
      <c r="AAQ136" s="84"/>
      <c r="AAR136" s="84"/>
      <c r="AAS136" s="84"/>
      <c r="AAT136" s="84"/>
      <c r="AAU136" s="84"/>
      <c r="AAV136" s="84"/>
      <c r="AAW136" s="84"/>
      <c r="AAX136" s="84"/>
      <c r="AAY136" s="84"/>
      <c r="AAZ136" s="84"/>
      <c r="ABA136" s="84"/>
      <c r="ABB136" s="84"/>
      <c r="ABC136" s="84"/>
      <c r="ABD136" s="84"/>
      <c r="ABE136" s="84"/>
      <c r="ABF136" s="84"/>
      <c r="ABG136" s="84"/>
      <c r="ABH136" s="84"/>
      <c r="ABI136" s="84"/>
      <c r="ABJ136" s="84"/>
      <c r="ABK136" s="84"/>
      <c r="ABL136" s="84"/>
      <c r="ABM136" s="84"/>
      <c r="ABN136" s="84"/>
      <c r="ABO136" s="84"/>
      <c r="ABP136" s="84"/>
      <c r="ABQ136" s="84"/>
      <c r="ABR136" s="84"/>
      <c r="ABS136" s="84"/>
      <c r="ABT136" s="84"/>
      <c r="ABU136" s="84"/>
      <c r="ABV136" s="84"/>
      <c r="ABW136" s="84"/>
      <c r="ABX136" s="84"/>
      <c r="ABY136" s="84"/>
      <c r="ABZ136" s="84"/>
      <c r="ACA136" s="84"/>
      <c r="ACB136" s="84"/>
      <c r="ACC136" s="84"/>
      <c r="ACD136" s="84"/>
      <c r="ACE136" s="84"/>
      <c r="ACF136" s="84"/>
      <c r="ACG136" s="84"/>
      <c r="ACH136" s="84"/>
      <c r="ACI136" s="84"/>
      <c r="ACJ136" s="84"/>
      <c r="ACK136" s="84"/>
      <c r="ACL136" s="84"/>
      <c r="ACM136" s="84"/>
      <c r="ACN136" s="84"/>
      <c r="ACO136" s="84"/>
      <c r="ACP136" s="84"/>
      <c r="ACQ136" s="84"/>
      <c r="ACR136" s="84"/>
      <c r="ACS136" s="84"/>
      <c r="ACT136" s="84"/>
      <c r="ACU136" s="84"/>
      <c r="ACV136" s="84"/>
      <c r="ACW136" s="84"/>
      <c r="ACX136" s="84"/>
      <c r="ACY136" s="84"/>
      <c r="ACZ136" s="84"/>
      <c r="ADA136" s="84"/>
      <c r="ADB136" s="84"/>
      <c r="ADC136" s="84"/>
      <c r="ADD136" s="84"/>
      <c r="ADE136" s="84"/>
      <c r="ADF136" s="84"/>
      <c r="ADG136" s="84"/>
      <c r="ADH136" s="84"/>
      <c r="ADI136" s="84"/>
      <c r="ADJ136" s="84"/>
      <c r="ADK136" s="84"/>
      <c r="ADL136" s="84"/>
      <c r="ADM136" s="84"/>
      <c r="ADN136" s="84"/>
      <c r="ADO136" s="84"/>
      <c r="ADP136" s="84"/>
      <c r="ADQ136" s="84"/>
      <c r="ADR136" s="84"/>
      <c r="ADS136" s="84"/>
      <c r="ADT136" s="84"/>
      <c r="ADU136" s="84"/>
      <c r="ADV136" s="84"/>
      <c r="ADW136" s="84"/>
      <c r="ADX136" s="84"/>
      <c r="ADY136" s="84"/>
      <c r="ADZ136" s="84"/>
      <c r="AEA136" s="84"/>
      <c r="AEB136" s="84"/>
      <c r="AEC136" s="84"/>
      <c r="AED136" s="84"/>
      <c r="AEE136" s="84"/>
      <c r="AEF136" s="84"/>
      <c r="AEG136" s="84"/>
      <c r="AEH136" s="84"/>
      <c r="AEI136" s="84"/>
      <c r="AEJ136" s="84"/>
      <c r="AEK136" s="84"/>
      <c r="AEL136" s="84"/>
      <c r="AEM136" s="84"/>
      <c r="AEN136" s="84"/>
      <c r="AEO136" s="84"/>
      <c r="AEP136" s="84"/>
      <c r="AEQ136" s="84"/>
      <c r="AER136" s="84"/>
      <c r="AES136" s="84"/>
      <c r="AET136" s="84"/>
      <c r="AEU136" s="84"/>
      <c r="AEV136" s="84"/>
      <c r="AEW136" s="84"/>
      <c r="AEX136" s="84"/>
      <c r="AEY136" s="84"/>
      <c r="AEZ136" s="84"/>
      <c r="AFA136" s="84"/>
      <c r="AFB136" s="84"/>
      <c r="AFC136" s="84"/>
      <c r="AFD136" s="84"/>
      <c r="AFE136" s="84"/>
      <c r="AFF136" s="84"/>
      <c r="AFG136" s="84"/>
      <c r="AFH136" s="84"/>
      <c r="AFI136" s="84"/>
      <c r="AFJ136" s="84"/>
      <c r="AFK136" s="84"/>
      <c r="AFL136" s="84"/>
      <c r="AFM136" s="84"/>
      <c r="AFN136" s="84"/>
      <c r="AFO136" s="84"/>
      <c r="AFP136" s="84"/>
      <c r="AFQ136" s="84"/>
      <c r="AFR136" s="84"/>
      <c r="AFS136" s="84"/>
      <c r="AFT136" s="84"/>
      <c r="AFU136" s="84"/>
      <c r="AFV136" s="84"/>
      <c r="AFW136" s="84"/>
      <c r="AFX136" s="84"/>
      <c r="AFY136" s="84"/>
      <c r="AFZ136" s="84"/>
      <c r="AGA136" s="84"/>
      <c r="AGB136" s="84"/>
      <c r="AGC136" s="84"/>
      <c r="AGD136" s="84"/>
      <c r="AGE136" s="84"/>
      <c r="AGF136" s="84"/>
      <c r="AGG136" s="84"/>
      <c r="AGH136" s="84"/>
      <c r="AGI136" s="84"/>
      <c r="AGJ136" s="84"/>
      <c r="AGK136" s="84"/>
      <c r="AGL136" s="84"/>
      <c r="AGM136" s="84"/>
      <c r="AGN136" s="84"/>
      <c r="AGO136" s="84"/>
      <c r="AGP136" s="84"/>
      <c r="AGQ136" s="84"/>
      <c r="AGR136" s="84"/>
      <c r="AGS136" s="84"/>
      <c r="AGT136" s="84"/>
      <c r="AGU136" s="84"/>
      <c r="AGV136" s="84"/>
      <c r="AGW136" s="84"/>
      <c r="AGX136" s="84"/>
      <c r="AGY136" s="84"/>
      <c r="AGZ136" s="84"/>
      <c r="AHA136" s="84"/>
      <c r="AHB136" s="84"/>
      <c r="AHC136" s="84"/>
      <c r="AHD136" s="84"/>
      <c r="AHE136" s="84"/>
      <c r="AHF136" s="84"/>
      <c r="AHG136" s="84"/>
      <c r="AHH136" s="84"/>
      <c r="AHI136" s="84"/>
      <c r="AHJ136" s="84"/>
      <c r="AHK136" s="84"/>
      <c r="AHL136" s="84"/>
      <c r="AHM136" s="84"/>
      <c r="AHN136" s="84"/>
      <c r="AHO136" s="84"/>
      <c r="AHP136" s="84"/>
    </row>
    <row r="137" spans="1:900" ht="31.75" customHeight="1" x14ac:dyDescent="0.75">
      <c r="A137" s="2152"/>
      <c r="B137" s="2152"/>
      <c r="C137" s="338">
        <v>17.399999999999999</v>
      </c>
      <c r="D137" s="918" t="s">
        <v>71</v>
      </c>
      <c r="E137" s="426" t="s">
        <v>23</v>
      </c>
      <c r="F137" s="426" t="s">
        <v>6</v>
      </c>
      <c r="G137" s="214">
        <f t="array" ref="G137">INDEX('Salary . staff rates'!$A$6:$C$28,MATCH(1,('Salary . staff rates'!$A$6:$A$28=E137)*('Salary . staff rates'!$B$6:$B$28=F137),0),3)</f>
        <v>65000</v>
      </c>
      <c r="H137" s="214">
        <f t="shared" si="113"/>
        <v>456.14035087719299</v>
      </c>
      <c r="I137" s="339" t="s">
        <v>0</v>
      </c>
      <c r="J137" s="340" t="s">
        <v>0</v>
      </c>
      <c r="K137" s="342">
        <v>25</v>
      </c>
      <c r="L137" s="341">
        <f t="shared" si="100"/>
        <v>11403.508771929824</v>
      </c>
      <c r="M137" s="383" t="s">
        <v>31</v>
      </c>
      <c r="N137" s="341">
        <f>IF(M137="Yes",L137*'Salary . staff rates'!$C$34,0)</f>
        <v>0</v>
      </c>
      <c r="O137" s="56"/>
      <c r="P137" s="1856">
        <v>1</v>
      </c>
      <c r="Q137" s="1856">
        <v>1</v>
      </c>
      <c r="R137" s="56"/>
      <c r="S137" s="56"/>
      <c r="T137" s="56"/>
      <c r="U137" s="56"/>
      <c r="V137" s="56"/>
      <c r="W137" s="156"/>
      <c r="X137" s="18"/>
      <c r="Y137" s="1856">
        <f t="shared" si="114"/>
        <v>11403.508771929824</v>
      </c>
      <c r="Z137" s="1856">
        <f t="shared" si="115"/>
        <v>0</v>
      </c>
      <c r="AA137" s="18"/>
      <c r="AB137" s="1856">
        <f t="shared" si="116"/>
        <v>11403.508771929824</v>
      </c>
      <c r="AC137" s="1856">
        <f t="shared" si="117"/>
        <v>0</v>
      </c>
      <c r="AD137" s="18"/>
      <c r="AE137" s="18"/>
      <c r="AF137" s="18"/>
      <c r="AG137" s="18"/>
      <c r="AH137" s="18"/>
      <c r="AI137" s="18"/>
      <c r="AJ137" s="18"/>
      <c r="AN137" s="1015">
        <f t="shared" si="118"/>
        <v>11403.508771929824</v>
      </c>
      <c r="AO137" s="1015">
        <f t="shared" si="119"/>
        <v>0</v>
      </c>
    </row>
    <row r="138" spans="1:900" s="923" customFormat="1" ht="31.75" customHeight="1" x14ac:dyDescent="0.75">
      <c r="A138" s="2152"/>
      <c r="B138" s="2152"/>
      <c r="C138" s="389" t="s">
        <v>306</v>
      </c>
      <c r="D138" s="389" t="s">
        <v>364</v>
      </c>
      <c r="E138" s="389" t="s">
        <v>23</v>
      </c>
      <c r="F138" s="389" t="s">
        <v>6</v>
      </c>
      <c r="G138" s="248">
        <f t="array" ref="G138">INDEX('Salary . staff rates'!$A$6:$C$28,MATCH(1,('Salary . staff rates'!$A$6:$A$28=E138)*('Salary . staff rates'!$B$6:$B$28=F138),0),3)</f>
        <v>65000</v>
      </c>
      <c r="H138" s="248">
        <f t="shared" si="113"/>
        <v>456.14035087719299</v>
      </c>
      <c r="I138" s="390" t="s">
        <v>0</v>
      </c>
      <c r="J138" s="391" t="s">
        <v>0</v>
      </c>
      <c r="K138" s="393">
        <v>10</v>
      </c>
      <c r="L138" s="343">
        <f t="shared" si="100"/>
        <v>4561.4035087719294</v>
      </c>
      <c r="M138" s="392" t="s">
        <v>31</v>
      </c>
      <c r="N138" s="343">
        <f>IF(M138="Yes",L138*'Salary . staff rates'!$C$34,0)</f>
        <v>0</v>
      </c>
      <c r="O138" s="893"/>
      <c r="P138" s="1784">
        <v>1</v>
      </c>
      <c r="Q138" s="1784">
        <v>1</v>
      </c>
      <c r="R138" s="893"/>
      <c r="S138" s="893"/>
      <c r="T138" s="893"/>
      <c r="U138" s="893"/>
      <c r="V138" s="893"/>
      <c r="W138" s="938">
        <v>1</v>
      </c>
      <c r="X138" s="1869"/>
      <c r="Y138" s="1784">
        <f t="shared" si="114"/>
        <v>4561.4035087719294</v>
      </c>
      <c r="Z138" s="1784">
        <f t="shared" si="115"/>
        <v>0</v>
      </c>
      <c r="AA138" s="1869"/>
      <c r="AB138" s="1784">
        <f t="shared" si="116"/>
        <v>4561.4035087719294</v>
      </c>
      <c r="AC138" s="1784">
        <f t="shared" si="117"/>
        <v>0</v>
      </c>
      <c r="AD138" s="1869"/>
      <c r="AE138" s="1869"/>
      <c r="AF138" s="1869"/>
      <c r="AG138" s="1869"/>
      <c r="AH138" s="1869"/>
      <c r="AI138" s="1869"/>
      <c r="AJ138" s="1869"/>
      <c r="AK138" s="113"/>
      <c r="AL138" s="924"/>
      <c r="AN138" s="1017">
        <f t="shared" si="118"/>
        <v>0</v>
      </c>
      <c r="AO138" s="1017">
        <f t="shared" si="119"/>
        <v>0</v>
      </c>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c r="IC138" s="84"/>
      <c r="ID138" s="84"/>
      <c r="IE138" s="84"/>
      <c r="IF138" s="84"/>
      <c r="IG138" s="84"/>
      <c r="IH138" s="84"/>
      <c r="II138" s="84"/>
      <c r="IJ138" s="84"/>
      <c r="IK138" s="84"/>
      <c r="IL138" s="84"/>
      <c r="IM138" s="84"/>
      <c r="IN138" s="84"/>
      <c r="IO138" s="84"/>
      <c r="IP138" s="84"/>
      <c r="IQ138" s="84"/>
      <c r="IR138" s="84"/>
      <c r="IS138" s="84"/>
      <c r="IT138" s="84"/>
      <c r="IU138" s="84"/>
      <c r="IV138" s="84"/>
      <c r="IW138" s="84"/>
      <c r="IX138" s="84"/>
      <c r="IY138" s="84"/>
      <c r="IZ138" s="84"/>
      <c r="JA138" s="84"/>
      <c r="JB138" s="84"/>
      <c r="JC138" s="84"/>
      <c r="JD138" s="84"/>
      <c r="JE138" s="84"/>
      <c r="JF138" s="84"/>
      <c r="JG138" s="84"/>
      <c r="JH138" s="84"/>
      <c r="JI138" s="84"/>
      <c r="JJ138" s="84"/>
      <c r="JK138" s="84"/>
      <c r="JL138" s="84"/>
      <c r="JM138" s="84"/>
      <c r="JN138" s="84"/>
      <c r="JO138" s="84"/>
      <c r="JP138" s="84"/>
      <c r="JQ138" s="84"/>
      <c r="JR138" s="84"/>
      <c r="JS138" s="84"/>
      <c r="JT138" s="84"/>
      <c r="JU138" s="84"/>
      <c r="JV138" s="84"/>
      <c r="JW138" s="84"/>
      <c r="JX138" s="84"/>
      <c r="JY138" s="84"/>
      <c r="JZ138" s="84"/>
      <c r="KA138" s="84"/>
      <c r="KB138" s="84"/>
      <c r="KC138" s="84"/>
      <c r="KD138" s="84"/>
      <c r="KE138" s="84"/>
      <c r="KF138" s="84"/>
      <c r="KG138" s="84"/>
      <c r="KH138" s="84"/>
      <c r="KI138" s="84"/>
      <c r="KJ138" s="84"/>
      <c r="KK138" s="84"/>
      <c r="KL138" s="84"/>
      <c r="KM138" s="84"/>
      <c r="KN138" s="84"/>
      <c r="KO138" s="84"/>
      <c r="KP138" s="84"/>
      <c r="KQ138" s="84"/>
      <c r="KR138" s="84"/>
      <c r="KS138" s="84"/>
      <c r="KT138" s="84"/>
      <c r="KU138" s="84"/>
      <c r="KV138" s="84"/>
      <c r="KW138" s="84"/>
      <c r="KX138" s="84"/>
      <c r="KY138" s="84"/>
      <c r="KZ138" s="84"/>
      <c r="LA138" s="84"/>
      <c r="LB138" s="84"/>
      <c r="LC138" s="84"/>
      <c r="LD138" s="84"/>
      <c r="LE138" s="84"/>
      <c r="LF138" s="84"/>
      <c r="LG138" s="84"/>
      <c r="LH138" s="84"/>
      <c r="LI138" s="84"/>
      <c r="LJ138" s="84"/>
      <c r="LK138" s="84"/>
      <c r="LL138" s="84"/>
      <c r="LM138" s="84"/>
      <c r="LN138" s="84"/>
      <c r="LO138" s="84"/>
      <c r="LP138" s="84"/>
      <c r="LQ138" s="84"/>
      <c r="LR138" s="84"/>
      <c r="LS138" s="84"/>
      <c r="LT138" s="84"/>
      <c r="LU138" s="84"/>
      <c r="LV138" s="84"/>
      <c r="LW138" s="84"/>
      <c r="LX138" s="84"/>
      <c r="LY138" s="84"/>
      <c r="LZ138" s="84"/>
      <c r="MA138" s="84"/>
      <c r="MB138" s="84"/>
      <c r="MC138" s="84"/>
      <c r="MD138" s="84"/>
      <c r="ME138" s="84"/>
      <c r="MF138" s="84"/>
      <c r="MG138" s="84"/>
      <c r="MH138" s="84"/>
      <c r="MI138" s="84"/>
      <c r="MJ138" s="84"/>
      <c r="MK138" s="84"/>
      <c r="ML138" s="84"/>
      <c r="MM138" s="84"/>
      <c r="MN138" s="84"/>
      <c r="MO138" s="84"/>
      <c r="MP138" s="84"/>
      <c r="MQ138" s="84"/>
      <c r="MR138" s="84"/>
      <c r="MS138" s="84"/>
      <c r="MT138" s="84"/>
      <c r="MU138" s="84"/>
      <c r="MV138" s="84"/>
      <c r="MW138" s="84"/>
      <c r="MX138" s="84"/>
      <c r="MY138" s="84"/>
      <c r="MZ138" s="84"/>
      <c r="NA138" s="84"/>
      <c r="NB138" s="84"/>
      <c r="NC138" s="84"/>
      <c r="ND138" s="84"/>
      <c r="NE138" s="84"/>
      <c r="NF138" s="84"/>
      <c r="NG138" s="84"/>
      <c r="NH138" s="84"/>
      <c r="NI138" s="84"/>
      <c r="NJ138" s="84"/>
      <c r="NK138" s="84"/>
      <c r="NL138" s="84"/>
      <c r="NM138" s="84"/>
      <c r="NN138" s="84"/>
      <c r="NO138" s="84"/>
      <c r="NP138" s="84"/>
      <c r="NQ138" s="84"/>
      <c r="NR138" s="84"/>
      <c r="NS138" s="84"/>
      <c r="NT138" s="84"/>
      <c r="NU138" s="84"/>
      <c r="NV138" s="84"/>
      <c r="NW138" s="84"/>
      <c r="NX138" s="84"/>
      <c r="NY138" s="84"/>
      <c r="NZ138" s="84"/>
      <c r="OA138" s="84"/>
      <c r="OB138" s="84"/>
      <c r="OC138" s="84"/>
      <c r="OD138" s="84"/>
      <c r="OE138" s="84"/>
      <c r="OF138" s="84"/>
      <c r="OG138" s="84"/>
      <c r="OH138" s="84"/>
      <c r="OI138" s="84"/>
      <c r="OJ138" s="84"/>
      <c r="OK138" s="84"/>
      <c r="OL138" s="84"/>
      <c r="OM138" s="84"/>
      <c r="ON138" s="84"/>
      <c r="OO138" s="84"/>
      <c r="OP138" s="84"/>
      <c r="OQ138" s="84"/>
      <c r="OR138" s="84"/>
      <c r="OS138" s="84"/>
      <c r="OT138" s="84"/>
      <c r="OU138" s="84"/>
      <c r="OV138" s="84"/>
      <c r="OW138" s="84"/>
      <c r="OX138" s="84"/>
      <c r="OY138" s="84"/>
      <c r="OZ138" s="84"/>
      <c r="PA138" s="84"/>
      <c r="PB138" s="84"/>
      <c r="PC138" s="84"/>
      <c r="PD138" s="84"/>
      <c r="PE138" s="84"/>
      <c r="PF138" s="84"/>
      <c r="PG138" s="84"/>
      <c r="PH138" s="84"/>
      <c r="PI138" s="84"/>
      <c r="PJ138" s="84"/>
      <c r="PK138" s="84"/>
      <c r="PL138" s="84"/>
      <c r="PM138" s="84"/>
      <c r="PN138" s="84"/>
      <c r="PO138" s="84"/>
      <c r="PP138" s="84"/>
      <c r="PQ138" s="84"/>
      <c r="PR138" s="84"/>
      <c r="PS138" s="84"/>
      <c r="PT138" s="84"/>
      <c r="PU138" s="84"/>
      <c r="PV138" s="84"/>
      <c r="PW138" s="84"/>
      <c r="PX138" s="84"/>
      <c r="PY138" s="84"/>
      <c r="PZ138" s="84"/>
      <c r="QA138" s="84"/>
      <c r="QB138" s="84"/>
      <c r="QC138" s="84"/>
      <c r="QD138" s="84"/>
      <c r="QE138" s="84"/>
      <c r="QF138" s="84"/>
      <c r="QG138" s="84"/>
      <c r="QH138" s="84"/>
      <c r="QI138" s="84"/>
      <c r="QJ138" s="84"/>
      <c r="QK138" s="84"/>
      <c r="QL138" s="84"/>
      <c r="QM138" s="84"/>
      <c r="QN138" s="84"/>
      <c r="QO138" s="84"/>
      <c r="QP138" s="84"/>
      <c r="QQ138" s="84"/>
      <c r="QR138" s="84"/>
      <c r="QS138" s="84"/>
      <c r="QT138" s="84"/>
      <c r="QU138" s="84"/>
      <c r="QV138" s="84"/>
      <c r="QW138" s="84"/>
      <c r="QX138" s="84"/>
      <c r="QY138" s="84"/>
      <c r="QZ138" s="84"/>
      <c r="RA138" s="84"/>
      <c r="RB138" s="84"/>
      <c r="RC138" s="84"/>
      <c r="RD138" s="84"/>
      <c r="RE138" s="84"/>
      <c r="RF138" s="84"/>
      <c r="RG138" s="84"/>
      <c r="RH138" s="84"/>
      <c r="RI138" s="84"/>
      <c r="RJ138" s="84"/>
      <c r="RK138" s="84"/>
      <c r="RL138" s="84"/>
      <c r="RM138" s="84"/>
      <c r="RN138" s="84"/>
      <c r="RO138" s="84"/>
      <c r="RP138" s="84"/>
      <c r="RQ138" s="84"/>
      <c r="RR138" s="84"/>
      <c r="RS138" s="84"/>
      <c r="RT138" s="84"/>
      <c r="RU138" s="84"/>
      <c r="RV138" s="84"/>
      <c r="RW138" s="84"/>
      <c r="RX138" s="84"/>
      <c r="RY138" s="84"/>
      <c r="RZ138" s="84"/>
      <c r="SA138" s="84"/>
      <c r="SB138" s="84"/>
      <c r="SC138" s="84"/>
      <c r="SD138" s="84"/>
      <c r="SE138" s="84"/>
      <c r="SF138" s="84"/>
      <c r="SG138" s="84"/>
      <c r="SH138" s="84"/>
      <c r="SI138" s="84"/>
      <c r="SJ138" s="84"/>
      <c r="SK138" s="84"/>
      <c r="SL138" s="84"/>
      <c r="SM138" s="84"/>
      <c r="SN138" s="84"/>
      <c r="SO138" s="84"/>
      <c r="SP138" s="84"/>
      <c r="SQ138" s="84"/>
      <c r="SR138" s="84"/>
      <c r="SS138" s="84"/>
      <c r="ST138" s="84"/>
      <c r="SU138" s="84"/>
      <c r="SV138" s="84"/>
      <c r="SW138" s="84"/>
      <c r="SX138" s="84"/>
      <c r="SY138" s="84"/>
      <c r="SZ138" s="84"/>
      <c r="TA138" s="84"/>
      <c r="TB138" s="84"/>
      <c r="TC138" s="84"/>
      <c r="TD138" s="84"/>
      <c r="TE138" s="84"/>
      <c r="TF138" s="84"/>
      <c r="TG138" s="84"/>
      <c r="TH138" s="84"/>
      <c r="TI138" s="84"/>
      <c r="TJ138" s="84"/>
      <c r="TK138" s="84"/>
      <c r="TL138" s="84"/>
      <c r="TM138" s="84"/>
      <c r="TN138" s="84"/>
      <c r="TO138" s="84"/>
      <c r="TP138" s="84"/>
      <c r="TQ138" s="84"/>
      <c r="TR138" s="84"/>
      <c r="TS138" s="84"/>
      <c r="TT138" s="84"/>
      <c r="TU138" s="84"/>
      <c r="TV138" s="84"/>
      <c r="TW138" s="84"/>
      <c r="TX138" s="84"/>
      <c r="TY138" s="84"/>
      <c r="TZ138" s="84"/>
      <c r="UA138" s="84"/>
      <c r="UB138" s="84"/>
      <c r="UC138" s="84"/>
      <c r="UD138" s="84"/>
      <c r="UE138" s="84"/>
      <c r="UF138" s="84"/>
      <c r="UG138" s="84"/>
      <c r="UH138" s="84"/>
      <c r="UI138" s="84"/>
      <c r="UJ138" s="84"/>
      <c r="UK138" s="84"/>
      <c r="UL138" s="84"/>
      <c r="UM138" s="84"/>
      <c r="UN138" s="84"/>
      <c r="UO138" s="84"/>
      <c r="UP138" s="84"/>
      <c r="UQ138" s="84"/>
      <c r="UR138" s="84"/>
      <c r="US138" s="84"/>
      <c r="UT138" s="84"/>
      <c r="UU138" s="84"/>
      <c r="UV138" s="84"/>
      <c r="UW138" s="84"/>
      <c r="UX138" s="84"/>
      <c r="UY138" s="84"/>
      <c r="UZ138" s="84"/>
      <c r="VA138" s="84"/>
      <c r="VB138" s="84"/>
      <c r="VC138" s="84"/>
      <c r="VD138" s="84"/>
      <c r="VE138" s="84"/>
      <c r="VF138" s="84"/>
      <c r="VG138" s="84"/>
      <c r="VH138" s="84"/>
      <c r="VI138" s="84"/>
      <c r="VJ138" s="84"/>
      <c r="VK138" s="84"/>
      <c r="VL138" s="84"/>
      <c r="VM138" s="84"/>
      <c r="VN138" s="84"/>
      <c r="VO138" s="84"/>
      <c r="VP138" s="84"/>
      <c r="VQ138" s="84"/>
      <c r="VR138" s="84"/>
      <c r="VS138" s="84"/>
      <c r="VT138" s="84"/>
      <c r="VU138" s="84"/>
      <c r="VV138" s="84"/>
      <c r="VW138" s="84"/>
      <c r="VX138" s="84"/>
      <c r="VY138" s="84"/>
      <c r="VZ138" s="84"/>
      <c r="WA138" s="84"/>
      <c r="WB138" s="84"/>
      <c r="WC138" s="84"/>
      <c r="WD138" s="84"/>
      <c r="WE138" s="84"/>
      <c r="WF138" s="84"/>
      <c r="WG138" s="84"/>
      <c r="WH138" s="84"/>
      <c r="WI138" s="84"/>
      <c r="WJ138" s="84"/>
      <c r="WK138" s="84"/>
      <c r="WL138" s="84"/>
      <c r="WM138" s="84"/>
      <c r="WN138" s="84"/>
      <c r="WO138" s="84"/>
      <c r="WP138" s="84"/>
      <c r="WQ138" s="84"/>
      <c r="WR138" s="84"/>
      <c r="WS138" s="84"/>
      <c r="WT138" s="84"/>
      <c r="WU138" s="84"/>
      <c r="WV138" s="84"/>
      <c r="WW138" s="84"/>
      <c r="WX138" s="84"/>
      <c r="WY138" s="84"/>
      <c r="WZ138" s="84"/>
      <c r="XA138" s="84"/>
      <c r="XB138" s="84"/>
      <c r="XC138" s="84"/>
      <c r="XD138" s="84"/>
      <c r="XE138" s="84"/>
      <c r="XF138" s="84"/>
      <c r="XG138" s="84"/>
      <c r="XH138" s="84"/>
      <c r="XI138" s="84"/>
      <c r="XJ138" s="84"/>
      <c r="XK138" s="84"/>
      <c r="XL138" s="84"/>
      <c r="XM138" s="84"/>
      <c r="XN138" s="84"/>
      <c r="XO138" s="84"/>
      <c r="XP138" s="84"/>
      <c r="XQ138" s="84"/>
      <c r="XR138" s="84"/>
      <c r="XS138" s="84"/>
      <c r="XT138" s="84"/>
      <c r="XU138" s="84"/>
      <c r="XV138" s="84"/>
      <c r="XW138" s="84"/>
      <c r="XX138" s="84"/>
      <c r="XY138" s="84"/>
      <c r="XZ138" s="84"/>
      <c r="YA138" s="84"/>
      <c r="YB138" s="84"/>
      <c r="YC138" s="84"/>
      <c r="YD138" s="84"/>
      <c r="YE138" s="84"/>
      <c r="YF138" s="84"/>
      <c r="YG138" s="84"/>
      <c r="YH138" s="84"/>
      <c r="YI138" s="84"/>
      <c r="YJ138" s="84"/>
      <c r="YK138" s="84"/>
      <c r="YL138" s="84"/>
      <c r="YM138" s="84"/>
      <c r="YN138" s="84"/>
      <c r="YO138" s="84"/>
      <c r="YP138" s="84"/>
      <c r="YQ138" s="84"/>
      <c r="YR138" s="84"/>
      <c r="YS138" s="84"/>
      <c r="YT138" s="84"/>
      <c r="YU138" s="84"/>
      <c r="YV138" s="84"/>
      <c r="YW138" s="84"/>
      <c r="YX138" s="84"/>
      <c r="YY138" s="84"/>
      <c r="YZ138" s="84"/>
      <c r="ZA138" s="84"/>
      <c r="ZB138" s="84"/>
      <c r="ZC138" s="84"/>
      <c r="ZD138" s="84"/>
      <c r="ZE138" s="84"/>
      <c r="ZF138" s="84"/>
      <c r="ZG138" s="84"/>
      <c r="ZH138" s="84"/>
      <c r="ZI138" s="84"/>
      <c r="ZJ138" s="84"/>
      <c r="ZK138" s="84"/>
      <c r="ZL138" s="84"/>
      <c r="ZM138" s="84"/>
      <c r="ZN138" s="84"/>
      <c r="ZO138" s="84"/>
      <c r="ZP138" s="84"/>
      <c r="ZQ138" s="84"/>
      <c r="ZR138" s="84"/>
      <c r="ZS138" s="84"/>
      <c r="ZT138" s="84"/>
      <c r="ZU138" s="84"/>
      <c r="ZV138" s="84"/>
      <c r="ZW138" s="84"/>
      <c r="ZX138" s="84"/>
      <c r="ZY138" s="84"/>
      <c r="ZZ138" s="84"/>
      <c r="AAA138" s="84"/>
      <c r="AAB138" s="84"/>
      <c r="AAC138" s="84"/>
      <c r="AAD138" s="84"/>
      <c r="AAE138" s="84"/>
      <c r="AAF138" s="84"/>
      <c r="AAG138" s="84"/>
      <c r="AAH138" s="84"/>
      <c r="AAI138" s="84"/>
      <c r="AAJ138" s="84"/>
      <c r="AAK138" s="84"/>
      <c r="AAL138" s="84"/>
      <c r="AAM138" s="84"/>
      <c r="AAN138" s="84"/>
      <c r="AAO138" s="84"/>
      <c r="AAP138" s="84"/>
      <c r="AAQ138" s="84"/>
      <c r="AAR138" s="84"/>
      <c r="AAS138" s="84"/>
      <c r="AAT138" s="84"/>
      <c r="AAU138" s="84"/>
      <c r="AAV138" s="84"/>
      <c r="AAW138" s="84"/>
      <c r="AAX138" s="84"/>
      <c r="AAY138" s="84"/>
      <c r="AAZ138" s="84"/>
      <c r="ABA138" s="84"/>
      <c r="ABB138" s="84"/>
      <c r="ABC138" s="84"/>
      <c r="ABD138" s="84"/>
      <c r="ABE138" s="84"/>
      <c r="ABF138" s="84"/>
      <c r="ABG138" s="84"/>
      <c r="ABH138" s="84"/>
      <c r="ABI138" s="84"/>
      <c r="ABJ138" s="84"/>
      <c r="ABK138" s="84"/>
      <c r="ABL138" s="84"/>
      <c r="ABM138" s="84"/>
      <c r="ABN138" s="84"/>
      <c r="ABO138" s="84"/>
      <c r="ABP138" s="84"/>
      <c r="ABQ138" s="84"/>
      <c r="ABR138" s="84"/>
      <c r="ABS138" s="84"/>
      <c r="ABT138" s="84"/>
      <c r="ABU138" s="84"/>
      <c r="ABV138" s="84"/>
      <c r="ABW138" s="84"/>
      <c r="ABX138" s="84"/>
      <c r="ABY138" s="84"/>
      <c r="ABZ138" s="84"/>
      <c r="ACA138" s="84"/>
      <c r="ACB138" s="84"/>
      <c r="ACC138" s="84"/>
      <c r="ACD138" s="84"/>
      <c r="ACE138" s="84"/>
      <c r="ACF138" s="84"/>
      <c r="ACG138" s="84"/>
      <c r="ACH138" s="84"/>
      <c r="ACI138" s="84"/>
      <c r="ACJ138" s="84"/>
      <c r="ACK138" s="84"/>
      <c r="ACL138" s="84"/>
      <c r="ACM138" s="84"/>
      <c r="ACN138" s="84"/>
      <c r="ACO138" s="84"/>
      <c r="ACP138" s="84"/>
      <c r="ACQ138" s="84"/>
      <c r="ACR138" s="84"/>
      <c r="ACS138" s="84"/>
      <c r="ACT138" s="84"/>
      <c r="ACU138" s="84"/>
      <c r="ACV138" s="84"/>
      <c r="ACW138" s="84"/>
      <c r="ACX138" s="84"/>
      <c r="ACY138" s="84"/>
      <c r="ACZ138" s="84"/>
      <c r="ADA138" s="84"/>
      <c r="ADB138" s="84"/>
      <c r="ADC138" s="84"/>
      <c r="ADD138" s="84"/>
      <c r="ADE138" s="84"/>
      <c r="ADF138" s="84"/>
      <c r="ADG138" s="84"/>
      <c r="ADH138" s="84"/>
      <c r="ADI138" s="84"/>
      <c r="ADJ138" s="84"/>
      <c r="ADK138" s="84"/>
      <c r="ADL138" s="84"/>
      <c r="ADM138" s="84"/>
      <c r="ADN138" s="84"/>
      <c r="ADO138" s="84"/>
      <c r="ADP138" s="84"/>
      <c r="ADQ138" s="84"/>
      <c r="ADR138" s="84"/>
      <c r="ADS138" s="84"/>
      <c r="ADT138" s="84"/>
      <c r="ADU138" s="84"/>
      <c r="ADV138" s="84"/>
      <c r="ADW138" s="84"/>
      <c r="ADX138" s="84"/>
      <c r="ADY138" s="84"/>
      <c r="ADZ138" s="84"/>
      <c r="AEA138" s="84"/>
      <c r="AEB138" s="84"/>
      <c r="AEC138" s="84"/>
      <c r="AED138" s="84"/>
      <c r="AEE138" s="84"/>
      <c r="AEF138" s="84"/>
      <c r="AEG138" s="84"/>
      <c r="AEH138" s="84"/>
      <c r="AEI138" s="84"/>
      <c r="AEJ138" s="84"/>
      <c r="AEK138" s="84"/>
      <c r="AEL138" s="84"/>
      <c r="AEM138" s="84"/>
      <c r="AEN138" s="84"/>
      <c r="AEO138" s="84"/>
      <c r="AEP138" s="84"/>
      <c r="AEQ138" s="84"/>
      <c r="AER138" s="84"/>
      <c r="AES138" s="84"/>
      <c r="AET138" s="84"/>
      <c r="AEU138" s="84"/>
      <c r="AEV138" s="84"/>
      <c r="AEW138" s="84"/>
      <c r="AEX138" s="84"/>
      <c r="AEY138" s="84"/>
      <c r="AEZ138" s="84"/>
      <c r="AFA138" s="84"/>
      <c r="AFB138" s="84"/>
      <c r="AFC138" s="84"/>
      <c r="AFD138" s="84"/>
      <c r="AFE138" s="84"/>
      <c r="AFF138" s="84"/>
      <c r="AFG138" s="84"/>
      <c r="AFH138" s="84"/>
      <c r="AFI138" s="84"/>
      <c r="AFJ138" s="84"/>
      <c r="AFK138" s="84"/>
      <c r="AFL138" s="84"/>
      <c r="AFM138" s="84"/>
      <c r="AFN138" s="84"/>
      <c r="AFO138" s="84"/>
      <c r="AFP138" s="84"/>
      <c r="AFQ138" s="84"/>
      <c r="AFR138" s="84"/>
      <c r="AFS138" s="84"/>
      <c r="AFT138" s="84"/>
      <c r="AFU138" s="84"/>
      <c r="AFV138" s="84"/>
      <c r="AFW138" s="84"/>
      <c r="AFX138" s="84"/>
      <c r="AFY138" s="84"/>
      <c r="AFZ138" s="84"/>
      <c r="AGA138" s="84"/>
      <c r="AGB138" s="84"/>
      <c r="AGC138" s="84"/>
      <c r="AGD138" s="84"/>
      <c r="AGE138" s="84"/>
      <c r="AGF138" s="84"/>
      <c r="AGG138" s="84"/>
      <c r="AGH138" s="84"/>
      <c r="AGI138" s="84"/>
      <c r="AGJ138" s="84"/>
      <c r="AGK138" s="84"/>
      <c r="AGL138" s="84"/>
      <c r="AGM138" s="84"/>
      <c r="AGN138" s="84"/>
      <c r="AGO138" s="84"/>
      <c r="AGP138" s="84"/>
      <c r="AGQ138" s="84"/>
      <c r="AGR138" s="84"/>
      <c r="AGS138" s="84"/>
      <c r="AGT138" s="84"/>
      <c r="AGU138" s="84"/>
      <c r="AGV138" s="84"/>
      <c r="AGW138" s="84"/>
      <c r="AGX138" s="84"/>
      <c r="AGY138" s="84"/>
      <c r="AGZ138" s="84"/>
      <c r="AHA138" s="84"/>
      <c r="AHB138" s="84"/>
      <c r="AHC138" s="84"/>
      <c r="AHD138" s="84"/>
      <c r="AHE138" s="84"/>
      <c r="AHF138" s="84"/>
      <c r="AHG138" s="84"/>
      <c r="AHH138" s="84"/>
      <c r="AHI138" s="84"/>
      <c r="AHJ138" s="84"/>
      <c r="AHK138" s="84"/>
      <c r="AHL138" s="84"/>
      <c r="AHM138" s="84"/>
      <c r="AHN138" s="84"/>
      <c r="AHO138" s="84"/>
      <c r="AHP138" s="84"/>
    </row>
    <row r="139" spans="1:900" ht="31.75" customHeight="1" x14ac:dyDescent="0.75">
      <c r="A139" s="2152"/>
      <c r="B139" s="2152"/>
      <c r="C139" s="338">
        <v>17.5</v>
      </c>
      <c r="D139" s="918" t="s">
        <v>47</v>
      </c>
      <c r="E139" s="426" t="s">
        <v>25</v>
      </c>
      <c r="F139" s="426" t="s">
        <v>12</v>
      </c>
      <c r="G139" s="214">
        <f t="array" ref="G139">INDEX('Salary . staff rates'!$A$6:$C$28,MATCH(1,('Salary . staff rates'!$A$6:$A$28=E139)*('Salary . staff rates'!$B$6:$B$28=F139),0),3)</f>
        <v>75000</v>
      </c>
      <c r="H139" s="214">
        <f t="shared" si="113"/>
        <v>526.31578947368428</v>
      </c>
      <c r="I139" s="339" t="s">
        <v>0</v>
      </c>
      <c r="J139" s="340" t="s">
        <v>0</v>
      </c>
      <c r="K139" s="342">
        <v>8</v>
      </c>
      <c r="L139" s="341">
        <f t="shared" si="100"/>
        <v>4210.5263157894742</v>
      </c>
      <c r="M139" s="383" t="s">
        <v>31</v>
      </c>
      <c r="N139" s="341">
        <f>IF(M139="Yes",L139*'Salary . staff rates'!$C$34,0)</f>
        <v>0</v>
      </c>
      <c r="O139" s="56"/>
      <c r="P139" s="662">
        <v>1</v>
      </c>
      <c r="Q139" s="662">
        <v>1</v>
      </c>
      <c r="R139" s="56"/>
      <c r="S139" s="56"/>
      <c r="T139" s="56"/>
      <c r="U139" s="56"/>
      <c r="V139" s="56"/>
      <c r="W139" s="156"/>
      <c r="X139" s="18"/>
      <c r="Y139" s="662">
        <f t="shared" si="114"/>
        <v>4210.5263157894742</v>
      </c>
      <c r="Z139" s="662">
        <f t="shared" si="115"/>
        <v>0</v>
      </c>
      <c r="AA139" s="18"/>
      <c r="AB139" s="662">
        <f t="shared" si="116"/>
        <v>4210.5263157894742</v>
      </c>
      <c r="AC139" s="662">
        <f t="shared" si="117"/>
        <v>0</v>
      </c>
      <c r="AD139" s="18"/>
      <c r="AE139" s="18"/>
      <c r="AF139" s="18"/>
      <c r="AG139" s="18"/>
      <c r="AH139" s="18"/>
      <c r="AI139" s="18"/>
      <c r="AJ139" s="18"/>
      <c r="AN139" s="1015">
        <f t="shared" si="118"/>
        <v>4210.5263157894742</v>
      </c>
      <c r="AO139" s="1015">
        <f t="shared" si="119"/>
        <v>0</v>
      </c>
    </row>
    <row r="140" spans="1:900" s="923" customFormat="1" ht="31.75" customHeight="1" x14ac:dyDescent="0.75">
      <c r="A140" s="2153"/>
      <c r="B140" s="2153"/>
      <c r="C140" s="389" t="s">
        <v>307</v>
      </c>
      <c r="D140" s="389" t="s">
        <v>365</v>
      </c>
      <c r="E140" s="389" t="s">
        <v>25</v>
      </c>
      <c r="F140" s="389" t="s">
        <v>12</v>
      </c>
      <c r="G140" s="248">
        <f t="array" ref="G140">INDEX('Salary . staff rates'!$A$6:$C$28,MATCH(1,('Salary . staff rates'!$A$6:$A$28=E140)*('Salary . staff rates'!$B$6:$B$28=F140),0),3)</f>
        <v>75000</v>
      </c>
      <c r="H140" s="248">
        <f t="shared" si="113"/>
        <v>526.31578947368428</v>
      </c>
      <c r="I140" s="390" t="s">
        <v>0</v>
      </c>
      <c r="J140" s="391" t="s">
        <v>0</v>
      </c>
      <c r="K140" s="393">
        <v>3</v>
      </c>
      <c r="L140" s="343">
        <f t="shared" si="100"/>
        <v>1578.9473684210529</v>
      </c>
      <c r="M140" s="392" t="s">
        <v>31</v>
      </c>
      <c r="N140" s="343">
        <f>IF(M140="Yes",L140*'Salary . staff rates'!$C$34,0)</f>
        <v>0</v>
      </c>
      <c r="O140" s="893"/>
      <c r="P140" s="1784">
        <v>1</v>
      </c>
      <c r="Q140" s="1784">
        <v>1</v>
      </c>
      <c r="R140" s="893"/>
      <c r="S140" s="893"/>
      <c r="T140" s="893"/>
      <c r="U140" s="893"/>
      <c r="V140" s="893"/>
      <c r="W140" s="938">
        <v>1</v>
      </c>
      <c r="X140" s="1869"/>
      <c r="Y140" s="1784">
        <f t="shared" si="114"/>
        <v>1578.9473684210529</v>
      </c>
      <c r="Z140" s="1784">
        <f t="shared" si="115"/>
        <v>0</v>
      </c>
      <c r="AA140" s="1869"/>
      <c r="AB140" s="1784">
        <f t="shared" si="116"/>
        <v>1578.9473684210529</v>
      </c>
      <c r="AC140" s="1784">
        <f t="shared" si="117"/>
        <v>0</v>
      </c>
      <c r="AD140" s="1869"/>
      <c r="AE140" s="1869"/>
      <c r="AF140" s="1869"/>
      <c r="AG140" s="1869"/>
      <c r="AH140" s="1869"/>
      <c r="AI140" s="1869"/>
      <c r="AJ140" s="1869"/>
      <c r="AK140" s="113"/>
      <c r="AL140" s="924"/>
      <c r="AN140" s="1017">
        <f t="shared" si="118"/>
        <v>0</v>
      </c>
      <c r="AO140" s="1017">
        <f t="shared" si="119"/>
        <v>0</v>
      </c>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c r="IF140" s="84"/>
      <c r="IG140" s="84"/>
      <c r="IH140" s="84"/>
      <c r="II140" s="84"/>
      <c r="IJ140" s="84"/>
      <c r="IK140" s="84"/>
      <c r="IL140" s="84"/>
      <c r="IM140" s="84"/>
      <c r="IN140" s="84"/>
      <c r="IO140" s="84"/>
      <c r="IP140" s="84"/>
      <c r="IQ140" s="84"/>
      <c r="IR140" s="84"/>
      <c r="IS140" s="84"/>
      <c r="IT140" s="84"/>
      <c r="IU140" s="84"/>
      <c r="IV140" s="84"/>
      <c r="IW140" s="84"/>
      <c r="IX140" s="84"/>
      <c r="IY140" s="84"/>
      <c r="IZ140" s="84"/>
      <c r="JA140" s="84"/>
      <c r="JB140" s="84"/>
      <c r="JC140" s="84"/>
      <c r="JD140" s="84"/>
      <c r="JE140" s="84"/>
      <c r="JF140" s="84"/>
      <c r="JG140" s="84"/>
      <c r="JH140" s="84"/>
      <c r="JI140" s="84"/>
      <c r="JJ140" s="84"/>
      <c r="JK140" s="84"/>
      <c r="JL140" s="84"/>
      <c r="JM140" s="84"/>
      <c r="JN140" s="84"/>
      <c r="JO140" s="84"/>
      <c r="JP140" s="84"/>
      <c r="JQ140" s="84"/>
      <c r="JR140" s="84"/>
      <c r="JS140" s="84"/>
      <c r="JT140" s="84"/>
      <c r="JU140" s="84"/>
      <c r="JV140" s="84"/>
      <c r="JW140" s="84"/>
      <c r="JX140" s="84"/>
      <c r="JY140" s="84"/>
      <c r="JZ140" s="84"/>
      <c r="KA140" s="84"/>
      <c r="KB140" s="84"/>
      <c r="KC140" s="84"/>
      <c r="KD140" s="84"/>
      <c r="KE140" s="84"/>
      <c r="KF140" s="84"/>
      <c r="KG140" s="84"/>
      <c r="KH140" s="84"/>
      <c r="KI140" s="84"/>
      <c r="KJ140" s="84"/>
      <c r="KK140" s="84"/>
      <c r="KL140" s="84"/>
      <c r="KM140" s="84"/>
      <c r="KN140" s="84"/>
      <c r="KO140" s="84"/>
      <c r="KP140" s="84"/>
      <c r="KQ140" s="84"/>
      <c r="KR140" s="84"/>
      <c r="KS140" s="84"/>
      <c r="KT140" s="84"/>
      <c r="KU140" s="84"/>
      <c r="KV140" s="84"/>
      <c r="KW140" s="84"/>
      <c r="KX140" s="84"/>
      <c r="KY140" s="84"/>
      <c r="KZ140" s="84"/>
      <c r="LA140" s="84"/>
      <c r="LB140" s="84"/>
      <c r="LC140" s="84"/>
      <c r="LD140" s="84"/>
      <c r="LE140" s="84"/>
      <c r="LF140" s="84"/>
      <c r="LG140" s="84"/>
      <c r="LH140" s="84"/>
      <c r="LI140" s="84"/>
      <c r="LJ140" s="84"/>
      <c r="LK140" s="84"/>
      <c r="LL140" s="84"/>
      <c r="LM140" s="84"/>
      <c r="LN140" s="84"/>
      <c r="LO140" s="84"/>
      <c r="LP140" s="84"/>
      <c r="LQ140" s="84"/>
      <c r="LR140" s="84"/>
      <c r="LS140" s="84"/>
      <c r="LT140" s="84"/>
      <c r="LU140" s="84"/>
      <c r="LV140" s="84"/>
      <c r="LW140" s="84"/>
      <c r="LX140" s="84"/>
      <c r="LY140" s="84"/>
      <c r="LZ140" s="84"/>
      <c r="MA140" s="84"/>
      <c r="MB140" s="84"/>
      <c r="MC140" s="84"/>
      <c r="MD140" s="84"/>
      <c r="ME140" s="84"/>
      <c r="MF140" s="84"/>
      <c r="MG140" s="84"/>
      <c r="MH140" s="84"/>
      <c r="MI140" s="84"/>
      <c r="MJ140" s="84"/>
      <c r="MK140" s="84"/>
      <c r="ML140" s="84"/>
      <c r="MM140" s="84"/>
      <c r="MN140" s="84"/>
      <c r="MO140" s="84"/>
      <c r="MP140" s="84"/>
      <c r="MQ140" s="84"/>
      <c r="MR140" s="84"/>
      <c r="MS140" s="84"/>
      <c r="MT140" s="84"/>
      <c r="MU140" s="84"/>
      <c r="MV140" s="84"/>
      <c r="MW140" s="84"/>
      <c r="MX140" s="84"/>
      <c r="MY140" s="84"/>
      <c r="MZ140" s="84"/>
      <c r="NA140" s="84"/>
      <c r="NB140" s="84"/>
      <c r="NC140" s="84"/>
      <c r="ND140" s="84"/>
      <c r="NE140" s="84"/>
      <c r="NF140" s="84"/>
      <c r="NG140" s="84"/>
      <c r="NH140" s="84"/>
      <c r="NI140" s="84"/>
      <c r="NJ140" s="84"/>
      <c r="NK140" s="84"/>
      <c r="NL140" s="84"/>
      <c r="NM140" s="84"/>
      <c r="NN140" s="84"/>
      <c r="NO140" s="84"/>
      <c r="NP140" s="84"/>
      <c r="NQ140" s="84"/>
      <c r="NR140" s="84"/>
      <c r="NS140" s="84"/>
      <c r="NT140" s="84"/>
      <c r="NU140" s="84"/>
      <c r="NV140" s="84"/>
      <c r="NW140" s="84"/>
      <c r="NX140" s="84"/>
      <c r="NY140" s="84"/>
      <c r="NZ140" s="84"/>
      <c r="OA140" s="84"/>
      <c r="OB140" s="84"/>
      <c r="OC140" s="84"/>
      <c r="OD140" s="84"/>
      <c r="OE140" s="84"/>
      <c r="OF140" s="84"/>
      <c r="OG140" s="84"/>
      <c r="OH140" s="84"/>
      <c r="OI140" s="84"/>
      <c r="OJ140" s="84"/>
      <c r="OK140" s="84"/>
      <c r="OL140" s="84"/>
      <c r="OM140" s="84"/>
      <c r="ON140" s="84"/>
      <c r="OO140" s="84"/>
      <c r="OP140" s="84"/>
      <c r="OQ140" s="84"/>
      <c r="OR140" s="84"/>
      <c r="OS140" s="84"/>
      <c r="OT140" s="84"/>
      <c r="OU140" s="84"/>
      <c r="OV140" s="84"/>
      <c r="OW140" s="84"/>
      <c r="OX140" s="84"/>
      <c r="OY140" s="84"/>
      <c r="OZ140" s="84"/>
      <c r="PA140" s="84"/>
      <c r="PB140" s="84"/>
      <c r="PC140" s="84"/>
      <c r="PD140" s="84"/>
      <c r="PE140" s="84"/>
      <c r="PF140" s="84"/>
      <c r="PG140" s="84"/>
      <c r="PH140" s="84"/>
      <c r="PI140" s="84"/>
      <c r="PJ140" s="84"/>
      <c r="PK140" s="84"/>
      <c r="PL140" s="84"/>
      <c r="PM140" s="84"/>
      <c r="PN140" s="84"/>
      <c r="PO140" s="84"/>
      <c r="PP140" s="84"/>
      <c r="PQ140" s="84"/>
      <c r="PR140" s="84"/>
      <c r="PS140" s="84"/>
      <c r="PT140" s="84"/>
      <c r="PU140" s="84"/>
      <c r="PV140" s="84"/>
      <c r="PW140" s="84"/>
      <c r="PX140" s="84"/>
      <c r="PY140" s="84"/>
      <c r="PZ140" s="84"/>
      <c r="QA140" s="84"/>
      <c r="QB140" s="84"/>
      <c r="QC140" s="84"/>
      <c r="QD140" s="84"/>
      <c r="QE140" s="84"/>
      <c r="QF140" s="84"/>
      <c r="QG140" s="84"/>
      <c r="QH140" s="84"/>
      <c r="QI140" s="84"/>
      <c r="QJ140" s="84"/>
      <c r="QK140" s="84"/>
      <c r="QL140" s="84"/>
      <c r="QM140" s="84"/>
      <c r="QN140" s="84"/>
      <c r="QO140" s="84"/>
      <c r="QP140" s="84"/>
      <c r="QQ140" s="84"/>
      <c r="QR140" s="84"/>
      <c r="QS140" s="84"/>
      <c r="QT140" s="84"/>
      <c r="QU140" s="84"/>
      <c r="QV140" s="84"/>
      <c r="QW140" s="84"/>
      <c r="QX140" s="84"/>
      <c r="QY140" s="84"/>
      <c r="QZ140" s="84"/>
      <c r="RA140" s="84"/>
      <c r="RB140" s="84"/>
      <c r="RC140" s="84"/>
      <c r="RD140" s="84"/>
      <c r="RE140" s="84"/>
      <c r="RF140" s="84"/>
      <c r="RG140" s="84"/>
      <c r="RH140" s="84"/>
      <c r="RI140" s="84"/>
      <c r="RJ140" s="84"/>
      <c r="RK140" s="84"/>
      <c r="RL140" s="84"/>
      <c r="RM140" s="84"/>
      <c r="RN140" s="84"/>
      <c r="RO140" s="84"/>
      <c r="RP140" s="84"/>
      <c r="RQ140" s="84"/>
      <c r="RR140" s="84"/>
      <c r="RS140" s="84"/>
      <c r="RT140" s="84"/>
      <c r="RU140" s="84"/>
      <c r="RV140" s="84"/>
      <c r="RW140" s="84"/>
      <c r="RX140" s="84"/>
      <c r="RY140" s="84"/>
      <c r="RZ140" s="84"/>
      <c r="SA140" s="84"/>
      <c r="SB140" s="84"/>
      <c r="SC140" s="84"/>
      <c r="SD140" s="84"/>
      <c r="SE140" s="84"/>
      <c r="SF140" s="84"/>
      <c r="SG140" s="84"/>
      <c r="SH140" s="84"/>
      <c r="SI140" s="84"/>
      <c r="SJ140" s="84"/>
      <c r="SK140" s="84"/>
      <c r="SL140" s="84"/>
      <c r="SM140" s="84"/>
      <c r="SN140" s="84"/>
      <c r="SO140" s="84"/>
      <c r="SP140" s="84"/>
      <c r="SQ140" s="84"/>
      <c r="SR140" s="84"/>
      <c r="SS140" s="84"/>
      <c r="ST140" s="84"/>
      <c r="SU140" s="84"/>
      <c r="SV140" s="84"/>
      <c r="SW140" s="84"/>
      <c r="SX140" s="84"/>
      <c r="SY140" s="84"/>
      <c r="SZ140" s="84"/>
      <c r="TA140" s="84"/>
      <c r="TB140" s="84"/>
      <c r="TC140" s="84"/>
      <c r="TD140" s="84"/>
      <c r="TE140" s="84"/>
      <c r="TF140" s="84"/>
      <c r="TG140" s="84"/>
      <c r="TH140" s="84"/>
      <c r="TI140" s="84"/>
      <c r="TJ140" s="84"/>
      <c r="TK140" s="84"/>
      <c r="TL140" s="84"/>
      <c r="TM140" s="84"/>
      <c r="TN140" s="84"/>
      <c r="TO140" s="84"/>
      <c r="TP140" s="84"/>
      <c r="TQ140" s="84"/>
      <c r="TR140" s="84"/>
      <c r="TS140" s="84"/>
      <c r="TT140" s="84"/>
      <c r="TU140" s="84"/>
      <c r="TV140" s="84"/>
      <c r="TW140" s="84"/>
      <c r="TX140" s="84"/>
      <c r="TY140" s="84"/>
      <c r="TZ140" s="84"/>
      <c r="UA140" s="84"/>
      <c r="UB140" s="84"/>
      <c r="UC140" s="84"/>
      <c r="UD140" s="84"/>
      <c r="UE140" s="84"/>
      <c r="UF140" s="84"/>
      <c r="UG140" s="84"/>
      <c r="UH140" s="84"/>
      <c r="UI140" s="84"/>
      <c r="UJ140" s="84"/>
      <c r="UK140" s="84"/>
      <c r="UL140" s="84"/>
      <c r="UM140" s="84"/>
      <c r="UN140" s="84"/>
      <c r="UO140" s="84"/>
      <c r="UP140" s="84"/>
      <c r="UQ140" s="84"/>
      <c r="UR140" s="84"/>
      <c r="US140" s="84"/>
      <c r="UT140" s="84"/>
      <c r="UU140" s="84"/>
      <c r="UV140" s="84"/>
      <c r="UW140" s="84"/>
      <c r="UX140" s="84"/>
      <c r="UY140" s="84"/>
      <c r="UZ140" s="84"/>
      <c r="VA140" s="84"/>
      <c r="VB140" s="84"/>
      <c r="VC140" s="84"/>
      <c r="VD140" s="84"/>
      <c r="VE140" s="84"/>
      <c r="VF140" s="84"/>
      <c r="VG140" s="84"/>
      <c r="VH140" s="84"/>
      <c r="VI140" s="84"/>
      <c r="VJ140" s="84"/>
      <c r="VK140" s="84"/>
      <c r="VL140" s="84"/>
      <c r="VM140" s="84"/>
      <c r="VN140" s="84"/>
      <c r="VO140" s="84"/>
      <c r="VP140" s="84"/>
      <c r="VQ140" s="84"/>
      <c r="VR140" s="84"/>
      <c r="VS140" s="84"/>
      <c r="VT140" s="84"/>
      <c r="VU140" s="84"/>
      <c r="VV140" s="84"/>
      <c r="VW140" s="84"/>
      <c r="VX140" s="84"/>
      <c r="VY140" s="84"/>
      <c r="VZ140" s="84"/>
      <c r="WA140" s="84"/>
      <c r="WB140" s="84"/>
      <c r="WC140" s="84"/>
      <c r="WD140" s="84"/>
      <c r="WE140" s="84"/>
      <c r="WF140" s="84"/>
      <c r="WG140" s="84"/>
      <c r="WH140" s="84"/>
      <c r="WI140" s="84"/>
      <c r="WJ140" s="84"/>
      <c r="WK140" s="84"/>
      <c r="WL140" s="84"/>
      <c r="WM140" s="84"/>
      <c r="WN140" s="84"/>
      <c r="WO140" s="84"/>
      <c r="WP140" s="84"/>
      <c r="WQ140" s="84"/>
      <c r="WR140" s="84"/>
      <c r="WS140" s="84"/>
      <c r="WT140" s="84"/>
      <c r="WU140" s="84"/>
      <c r="WV140" s="84"/>
      <c r="WW140" s="84"/>
      <c r="WX140" s="84"/>
      <c r="WY140" s="84"/>
      <c r="WZ140" s="84"/>
      <c r="XA140" s="84"/>
      <c r="XB140" s="84"/>
      <c r="XC140" s="84"/>
      <c r="XD140" s="84"/>
      <c r="XE140" s="84"/>
      <c r="XF140" s="84"/>
      <c r="XG140" s="84"/>
      <c r="XH140" s="84"/>
      <c r="XI140" s="84"/>
      <c r="XJ140" s="84"/>
      <c r="XK140" s="84"/>
      <c r="XL140" s="84"/>
      <c r="XM140" s="84"/>
      <c r="XN140" s="84"/>
      <c r="XO140" s="84"/>
      <c r="XP140" s="84"/>
      <c r="XQ140" s="84"/>
      <c r="XR140" s="84"/>
      <c r="XS140" s="84"/>
      <c r="XT140" s="84"/>
      <c r="XU140" s="84"/>
      <c r="XV140" s="84"/>
      <c r="XW140" s="84"/>
      <c r="XX140" s="84"/>
      <c r="XY140" s="84"/>
      <c r="XZ140" s="84"/>
      <c r="YA140" s="84"/>
      <c r="YB140" s="84"/>
      <c r="YC140" s="84"/>
      <c r="YD140" s="84"/>
      <c r="YE140" s="84"/>
      <c r="YF140" s="84"/>
      <c r="YG140" s="84"/>
      <c r="YH140" s="84"/>
      <c r="YI140" s="84"/>
      <c r="YJ140" s="84"/>
      <c r="YK140" s="84"/>
      <c r="YL140" s="84"/>
      <c r="YM140" s="84"/>
      <c r="YN140" s="84"/>
      <c r="YO140" s="84"/>
      <c r="YP140" s="84"/>
      <c r="YQ140" s="84"/>
      <c r="YR140" s="84"/>
      <c r="YS140" s="84"/>
      <c r="YT140" s="84"/>
      <c r="YU140" s="84"/>
      <c r="YV140" s="84"/>
      <c r="YW140" s="84"/>
      <c r="YX140" s="84"/>
      <c r="YY140" s="84"/>
      <c r="YZ140" s="84"/>
      <c r="ZA140" s="84"/>
      <c r="ZB140" s="84"/>
      <c r="ZC140" s="84"/>
      <c r="ZD140" s="84"/>
      <c r="ZE140" s="84"/>
      <c r="ZF140" s="84"/>
      <c r="ZG140" s="84"/>
      <c r="ZH140" s="84"/>
      <c r="ZI140" s="84"/>
      <c r="ZJ140" s="84"/>
      <c r="ZK140" s="84"/>
      <c r="ZL140" s="84"/>
      <c r="ZM140" s="84"/>
      <c r="ZN140" s="84"/>
      <c r="ZO140" s="84"/>
      <c r="ZP140" s="84"/>
      <c r="ZQ140" s="84"/>
      <c r="ZR140" s="84"/>
      <c r="ZS140" s="84"/>
      <c r="ZT140" s="84"/>
      <c r="ZU140" s="84"/>
      <c r="ZV140" s="84"/>
      <c r="ZW140" s="84"/>
      <c r="ZX140" s="84"/>
      <c r="ZY140" s="84"/>
      <c r="ZZ140" s="84"/>
      <c r="AAA140" s="84"/>
      <c r="AAB140" s="84"/>
      <c r="AAC140" s="84"/>
      <c r="AAD140" s="84"/>
      <c r="AAE140" s="84"/>
      <c r="AAF140" s="84"/>
      <c r="AAG140" s="84"/>
      <c r="AAH140" s="84"/>
      <c r="AAI140" s="84"/>
      <c r="AAJ140" s="84"/>
      <c r="AAK140" s="84"/>
      <c r="AAL140" s="84"/>
      <c r="AAM140" s="84"/>
      <c r="AAN140" s="84"/>
      <c r="AAO140" s="84"/>
      <c r="AAP140" s="84"/>
      <c r="AAQ140" s="84"/>
      <c r="AAR140" s="84"/>
      <c r="AAS140" s="84"/>
      <c r="AAT140" s="84"/>
      <c r="AAU140" s="84"/>
      <c r="AAV140" s="84"/>
      <c r="AAW140" s="84"/>
      <c r="AAX140" s="84"/>
      <c r="AAY140" s="84"/>
      <c r="AAZ140" s="84"/>
      <c r="ABA140" s="84"/>
      <c r="ABB140" s="84"/>
      <c r="ABC140" s="84"/>
      <c r="ABD140" s="84"/>
      <c r="ABE140" s="84"/>
      <c r="ABF140" s="84"/>
      <c r="ABG140" s="84"/>
      <c r="ABH140" s="84"/>
      <c r="ABI140" s="84"/>
      <c r="ABJ140" s="84"/>
      <c r="ABK140" s="84"/>
      <c r="ABL140" s="84"/>
      <c r="ABM140" s="84"/>
      <c r="ABN140" s="84"/>
      <c r="ABO140" s="84"/>
      <c r="ABP140" s="84"/>
      <c r="ABQ140" s="84"/>
      <c r="ABR140" s="84"/>
      <c r="ABS140" s="84"/>
      <c r="ABT140" s="84"/>
      <c r="ABU140" s="84"/>
      <c r="ABV140" s="84"/>
      <c r="ABW140" s="84"/>
      <c r="ABX140" s="84"/>
      <c r="ABY140" s="84"/>
      <c r="ABZ140" s="84"/>
      <c r="ACA140" s="84"/>
      <c r="ACB140" s="84"/>
      <c r="ACC140" s="84"/>
      <c r="ACD140" s="84"/>
      <c r="ACE140" s="84"/>
      <c r="ACF140" s="84"/>
      <c r="ACG140" s="84"/>
      <c r="ACH140" s="84"/>
      <c r="ACI140" s="84"/>
      <c r="ACJ140" s="84"/>
      <c r="ACK140" s="84"/>
      <c r="ACL140" s="84"/>
      <c r="ACM140" s="84"/>
      <c r="ACN140" s="84"/>
      <c r="ACO140" s="84"/>
      <c r="ACP140" s="84"/>
      <c r="ACQ140" s="84"/>
      <c r="ACR140" s="84"/>
      <c r="ACS140" s="84"/>
      <c r="ACT140" s="84"/>
      <c r="ACU140" s="84"/>
      <c r="ACV140" s="84"/>
      <c r="ACW140" s="84"/>
      <c r="ACX140" s="84"/>
      <c r="ACY140" s="84"/>
      <c r="ACZ140" s="84"/>
      <c r="ADA140" s="84"/>
      <c r="ADB140" s="84"/>
      <c r="ADC140" s="84"/>
      <c r="ADD140" s="84"/>
      <c r="ADE140" s="84"/>
      <c r="ADF140" s="84"/>
      <c r="ADG140" s="84"/>
      <c r="ADH140" s="84"/>
      <c r="ADI140" s="84"/>
      <c r="ADJ140" s="84"/>
      <c r="ADK140" s="84"/>
      <c r="ADL140" s="84"/>
      <c r="ADM140" s="84"/>
      <c r="ADN140" s="84"/>
      <c r="ADO140" s="84"/>
      <c r="ADP140" s="84"/>
      <c r="ADQ140" s="84"/>
      <c r="ADR140" s="84"/>
      <c r="ADS140" s="84"/>
      <c r="ADT140" s="84"/>
      <c r="ADU140" s="84"/>
      <c r="ADV140" s="84"/>
      <c r="ADW140" s="84"/>
      <c r="ADX140" s="84"/>
      <c r="ADY140" s="84"/>
      <c r="ADZ140" s="84"/>
      <c r="AEA140" s="84"/>
      <c r="AEB140" s="84"/>
      <c r="AEC140" s="84"/>
      <c r="AED140" s="84"/>
      <c r="AEE140" s="84"/>
      <c r="AEF140" s="84"/>
      <c r="AEG140" s="84"/>
      <c r="AEH140" s="84"/>
      <c r="AEI140" s="84"/>
      <c r="AEJ140" s="84"/>
      <c r="AEK140" s="84"/>
      <c r="AEL140" s="84"/>
      <c r="AEM140" s="84"/>
      <c r="AEN140" s="84"/>
      <c r="AEO140" s="84"/>
      <c r="AEP140" s="84"/>
      <c r="AEQ140" s="84"/>
      <c r="AER140" s="84"/>
      <c r="AES140" s="84"/>
      <c r="AET140" s="84"/>
      <c r="AEU140" s="84"/>
      <c r="AEV140" s="84"/>
      <c r="AEW140" s="84"/>
      <c r="AEX140" s="84"/>
      <c r="AEY140" s="84"/>
      <c r="AEZ140" s="84"/>
      <c r="AFA140" s="84"/>
      <c r="AFB140" s="84"/>
      <c r="AFC140" s="84"/>
      <c r="AFD140" s="84"/>
      <c r="AFE140" s="84"/>
      <c r="AFF140" s="84"/>
      <c r="AFG140" s="84"/>
      <c r="AFH140" s="84"/>
      <c r="AFI140" s="84"/>
      <c r="AFJ140" s="84"/>
      <c r="AFK140" s="84"/>
      <c r="AFL140" s="84"/>
      <c r="AFM140" s="84"/>
      <c r="AFN140" s="84"/>
      <c r="AFO140" s="84"/>
      <c r="AFP140" s="84"/>
      <c r="AFQ140" s="84"/>
      <c r="AFR140" s="84"/>
      <c r="AFS140" s="84"/>
      <c r="AFT140" s="84"/>
      <c r="AFU140" s="84"/>
      <c r="AFV140" s="84"/>
      <c r="AFW140" s="84"/>
      <c r="AFX140" s="84"/>
      <c r="AFY140" s="84"/>
      <c r="AFZ140" s="84"/>
      <c r="AGA140" s="84"/>
      <c r="AGB140" s="84"/>
      <c r="AGC140" s="84"/>
      <c r="AGD140" s="84"/>
      <c r="AGE140" s="84"/>
      <c r="AGF140" s="84"/>
      <c r="AGG140" s="84"/>
      <c r="AGH140" s="84"/>
      <c r="AGI140" s="84"/>
      <c r="AGJ140" s="84"/>
      <c r="AGK140" s="84"/>
      <c r="AGL140" s="84"/>
      <c r="AGM140" s="84"/>
      <c r="AGN140" s="84"/>
      <c r="AGO140" s="84"/>
      <c r="AGP140" s="84"/>
      <c r="AGQ140" s="84"/>
      <c r="AGR140" s="84"/>
      <c r="AGS140" s="84"/>
      <c r="AGT140" s="84"/>
      <c r="AGU140" s="84"/>
      <c r="AGV140" s="84"/>
      <c r="AGW140" s="84"/>
      <c r="AGX140" s="84"/>
      <c r="AGY140" s="84"/>
      <c r="AGZ140" s="84"/>
      <c r="AHA140" s="84"/>
      <c r="AHB140" s="84"/>
      <c r="AHC140" s="84"/>
      <c r="AHD140" s="84"/>
      <c r="AHE140" s="84"/>
      <c r="AHF140" s="84"/>
      <c r="AHG140" s="84"/>
      <c r="AHH140" s="84"/>
      <c r="AHI140" s="84"/>
      <c r="AHJ140" s="84"/>
      <c r="AHK140" s="84"/>
      <c r="AHL140" s="84"/>
      <c r="AHM140" s="84"/>
      <c r="AHN140" s="84"/>
      <c r="AHO140" s="84"/>
      <c r="AHP140" s="84"/>
    </row>
    <row r="141" spans="1:900" ht="31.75" customHeight="1" x14ac:dyDescent="0.75">
      <c r="A141" s="25" t="s">
        <v>95</v>
      </c>
      <c r="B141" s="864"/>
      <c r="C141" s="44"/>
      <c r="D141" s="28"/>
      <c r="E141" s="863"/>
      <c r="F141" s="863"/>
      <c r="G141" s="216"/>
      <c r="H141" s="216"/>
      <c r="I141" s="384"/>
      <c r="J141" s="384"/>
      <c r="K141" s="384"/>
      <c r="L141" s="384"/>
      <c r="M141" s="387"/>
      <c r="N141" s="384"/>
      <c r="O141" s="56"/>
      <c r="P141" s="661"/>
      <c r="Q141" s="661"/>
      <c r="R141" s="56"/>
      <c r="S141" s="56"/>
      <c r="T141" s="56"/>
      <c r="U141" s="56"/>
      <c r="V141" s="56"/>
      <c r="W141" s="485"/>
      <c r="X141" s="1834"/>
      <c r="Y141" s="661"/>
      <c r="Z141" s="661"/>
      <c r="AA141" s="1834"/>
      <c r="AB141" s="661"/>
      <c r="AC141" s="661"/>
      <c r="AD141" s="1834"/>
      <c r="AE141" s="1834"/>
      <c r="AF141" s="1834"/>
      <c r="AG141" s="1834"/>
      <c r="AH141" s="1834"/>
      <c r="AI141" s="1834"/>
      <c r="AJ141" s="1834"/>
      <c r="AN141" s="219"/>
      <c r="AO141" s="219"/>
    </row>
    <row r="142" spans="1:900" ht="31.75" customHeight="1" x14ac:dyDescent="0.75">
      <c r="A142" s="2137" t="s">
        <v>263</v>
      </c>
      <c r="B142" s="2185" t="s">
        <v>129</v>
      </c>
      <c r="C142" s="376">
        <v>18.100000000000001</v>
      </c>
      <c r="D142" s="403" t="s">
        <v>37</v>
      </c>
      <c r="E142" s="425" t="s">
        <v>0</v>
      </c>
      <c r="F142" s="425" t="s">
        <v>0</v>
      </c>
      <c r="G142" s="214" t="e">
        <f t="array" ref="G142">INDEX('Salary . staff rates'!$A$6:$C$28,MATCH(1,('Salary . staff rates'!$A$6:$A$28=E142)*('Salary . staff rates'!$B$6:$B$28=F142),0),3)</f>
        <v>#N/A</v>
      </c>
      <c r="H142" s="214" t="e">
        <f>IF(E142="External",G142,G142/working_days*(1+loading_factor))</f>
        <v>#N/A</v>
      </c>
      <c r="I142" s="345" t="s">
        <v>0</v>
      </c>
      <c r="J142" s="346" t="s">
        <v>0</v>
      </c>
      <c r="K142" s="433" t="s">
        <v>0</v>
      </c>
      <c r="L142" s="347" t="str">
        <f t="shared" si="100"/>
        <v/>
      </c>
      <c r="M142" s="381" t="s">
        <v>31</v>
      </c>
      <c r="N142" s="349">
        <f>IF(M142="Yes",L142*'Salary . staff rates'!$C$34,0)</f>
        <v>0</v>
      </c>
      <c r="O142" s="56"/>
      <c r="P142" s="662">
        <v>1</v>
      </c>
      <c r="Q142" s="662">
        <v>1</v>
      </c>
      <c r="R142" s="56"/>
      <c r="S142" s="56"/>
      <c r="T142" s="56"/>
      <c r="U142" s="56"/>
      <c r="V142" s="56"/>
      <c r="W142" s="156"/>
      <c r="X142" s="18"/>
      <c r="Y142" s="662" t="str">
        <f t="shared" ref="Y142:Y145" si="120">IF(L142&lt;&gt;"",L142*P142,"")</f>
        <v/>
      </c>
      <c r="Z142" s="662">
        <f t="shared" ref="Z142:Z145" si="121">IF(N142&lt;&gt;"",N142*P142,"")</f>
        <v>0</v>
      </c>
      <c r="AA142" s="18"/>
      <c r="AB142" s="662" t="str">
        <f t="shared" ref="AB142:AB145" si="122">IF(L142&lt;&gt;"",L142*Q142,"")</f>
        <v/>
      </c>
      <c r="AC142" s="662">
        <f t="shared" ref="AC142:AC145" si="123">IF(N142&lt;&gt;"",N142*Q142,"")</f>
        <v>0</v>
      </c>
      <c r="AD142" s="18"/>
      <c r="AE142" s="18"/>
      <c r="AF142" s="18"/>
      <c r="AG142" s="18"/>
      <c r="AH142" s="18"/>
      <c r="AI142" s="18"/>
      <c r="AJ142" s="18"/>
      <c r="AN142" s="1015" t="str">
        <f t="shared" ref="AN142:AN145" si="124">IF(W142=1,0,Y142)</f>
        <v/>
      </c>
      <c r="AO142" s="1015">
        <f t="shared" ref="AO142:AO145" si="125">IF(W142=1,0,Z142)</f>
        <v>0</v>
      </c>
    </row>
    <row r="143" spans="1:900" ht="31.75" customHeight="1" x14ac:dyDescent="0.75">
      <c r="A143" s="2138"/>
      <c r="B143" s="2186"/>
      <c r="C143" s="474">
        <v>18.2</v>
      </c>
      <c r="D143" s="478" t="s">
        <v>135</v>
      </c>
      <c r="E143" s="425" t="s">
        <v>0</v>
      </c>
      <c r="F143" s="425" t="s">
        <v>0</v>
      </c>
      <c r="G143" s="214" t="e">
        <f t="array" ref="G143">INDEX('Salary . staff rates'!$A$6:$C$28,MATCH(1,('Salary . staff rates'!$A$6:$A$28=E143)*('Salary . staff rates'!$B$6:$B$28=F143),0),3)</f>
        <v>#N/A</v>
      </c>
      <c r="H143" s="214" t="e">
        <f>IF(E143="External",G143,G143/working_days*(1+loading_factor))</f>
        <v>#N/A</v>
      </c>
      <c r="I143" s="345" t="s">
        <v>0</v>
      </c>
      <c r="J143" s="346" t="s">
        <v>0</v>
      </c>
      <c r="K143" s="433" t="s">
        <v>0</v>
      </c>
      <c r="L143" s="347" t="str">
        <f t="shared" si="100"/>
        <v/>
      </c>
      <c r="M143" s="381" t="s">
        <v>31</v>
      </c>
      <c r="N143" s="349">
        <f>IF(M143="Yes",L143*'Salary . staff rates'!$C$34,0)</f>
        <v>0</v>
      </c>
      <c r="O143" s="56"/>
      <c r="P143" s="662">
        <v>1</v>
      </c>
      <c r="Q143" s="662">
        <v>1</v>
      </c>
      <c r="R143" s="56"/>
      <c r="S143" s="56"/>
      <c r="T143" s="56"/>
      <c r="U143" s="56"/>
      <c r="V143" s="56"/>
      <c r="W143" s="156"/>
      <c r="X143" s="18"/>
      <c r="Y143" s="662" t="str">
        <f t="shared" si="120"/>
        <v/>
      </c>
      <c r="Z143" s="662">
        <f t="shared" si="121"/>
        <v>0</v>
      </c>
      <c r="AA143" s="18"/>
      <c r="AB143" s="662" t="str">
        <f t="shared" si="122"/>
        <v/>
      </c>
      <c r="AC143" s="662">
        <f t="shared" si="123"/>
        <v>0</v>
      </c>
      <c r="AD143" s="18"/>
      <c r="AE143" s="18"/>
      <c r="AF143" s="18"/>
      <c r="AG143" s="18"/>
      <c r="AH143" s="18"/>
      <c r="AI143" s="18"/>
      <c r="AJ143" s="18"/>
      <c r="AN143" s="1015" t="str">
        <f t="shared" si="124"/>
        <v/>
      </c>
      <c r="AO143" s="1015">
        <f t="shared" si="125"/>
        <v>0</v>
      </c>
    </row>
    <row r="144" spans="1:900" ht="31.75" customHeight="1" x14ac:dyDescent="0.75">
      <c r="A144" s="2138"/>
      <c r="B144" s="2186"/>
      <c r="C144" s="474">
        <v>18.3</v>
      </c>
      <c r="D144" s="407" t="s">
        <v>66</v>
      </c>
      <c r="E144" s="425" t="s">
        <v>0</v>
      </c>
      <c r="F144" s="425" t="s">
        <v>0</v>
      </c>
      <c r="G144" s="214" t="e">
        <f t="array" ref="G144">INDEX('Salary . staff rates'!$A$6:$C$28,MATCH(1,('Salary . staff rates'!$A$6:$A$28=E144)*('Salary . staff rates'!$B$6:$B$28=F144),0),3)</f>
        <v>#N/A</v>
      </c>
      <c r="H144" s="214" t="e">
        <f>IF(E144="External",G144,G144/working_days*(1+loading_factor))</f>
        <v>#N/A</v>
      </c>
      <c r="I144" s="345" t="s">
        <v>0</v>
      </c>
      <c r="J144" s="346" t="s">
        <v>0</v>
      </c>
      <c r="K144" s="433" t="s">
        <v>0</v>
      </c>
      <c r="L144" s="347" t="str">
        <f t="shared" si="100"/>
        <v/>
      </c>
      <c r="M144" s="381" t="s">
        <v>31</v>
      </c>
      <c r="N144" s="349">
        <f>IF(M144="Yes",L144*'Salary . staff rates'!$C$34,0)</f>
        <v>0</v>
      </c>
      <c r="O144" s="56"/>
      <c r="P144" s="662">
        <v>1</v>
      </c>
      <c r="Q144" s="662">
        <v>1</v>
      </c>
      <c r="R144" s="56"/>
      <c r="S144" s="56"/>
      <c r="T144" s="56"/>
      <c r="U144" s="56"/>
      <c r="V144" s="56"/>
      <c r="W144" s="156"/>
      <c r="X144" s="18"/>
      <c r="Y144" s="662" t="str">
        <f t="shared" si="120"/>
        <v/>
      </c>
      <c r="Z144" s="662">
        <f t="shared" si="121"/>
        <v>0</v>
      </c>
      <c r="AA144" s="18"/>
      <c r="AB144" s="662" t="str">
        <f t="shared" si="122"/>
        <v/>
      </c>
      <c r="AC144" s="662">
        <f t="shared" si="123"/>
        <v>0</v>
      </c>
      <c r="AD144" s="18"/>
      <c r="AE144" s="18"/>
      <c r="AF144" s="18"/>
      <c r="AG144" s="18"/>
      <c r="AH144" s="18"/>
      <c r="AI144" s="18"/>
      <c r="AJ144" s="18"/>
      <c r="AN144" s="1015" t="str">
        <f t="shared" si="124"/>
        <v/>
      </c>
      <c r="AO144" s="1015">
        <f t="shared" si="125"/>
        <v>0</v>
      </c>
    </row>
    <row r="145" spans="1:900" ht="31.75" customHeight="1" x14ac:dyDescent="0.75">
      <c r="A145" s="2139"/>
      <c r="B145" s="2187"/>
      <c r="C145" s="376">
        <v>18.399999999999999</v>
      </c>
      <c r="D145" s="407" t="s">
        <v>47</v>
      </c>
      <c r="E145" s="425" t="s">
        <v>0</v>
      </c>
      <c r="F145" s="425" t="s">
        <v>0</v>
      </c>
      <c r="G145" s="214" t="e">
        <f t="array" ref="G145">INDEX('Salary . staff rates'!$A$6:$C$28,MATCH(1,('Salary . staff rates'!$A$6:$A$28=E145)*('Salary . staff rates'!$B$6:$B$28=F145),0),3)</f>
        <v>#N/A</v>
      </c>
      <c r="H145" s="214" t="e">
        <f>IF(E145="External",G145,G145/working_days*(1+loading_factor))</f>
        <v>#N/A</v>
      </c>
      <c r="I145" s="345" t="s">
        <v>0</v>
      </c>
      <c r="J145" s="346" t="s">
        <v>0</v>
      </c>
      <c r="K145" s="433" t="s">
        <v>0</v>
      </c>
      <c r="L145" s="347" t="str">
        <f t="shared" si="100"/>
        <v/>
      </c>
      <c r="M145" s="381" t="s">
        <v>31</v>
      </c>
      <c r="N145" s="349">
        <f>IF(M145="Yes",L145*'Salary . staff rates'!$C$34,0)</f>
        <v>0</v>
      </c>
      <c r="O145" s="56"/>
      <c r="P145" s="662">
        <v>1</v>
      </c>
      <c r="Q145" s="662">
        <v>1</v>
      </c>
      <c r="R145" s="56"/>
      <c r="S145" s="56"/>
      <c r="T145" s="56"/>
      <c r="U145" s="56"/>
      <c r="V145" s="56"/>
      <c r="W145" s="156"/>
      <c r="X145" s="18"/>
      <c r="Y145" s="662" t="str">
        <f t="shared" si="120"/>
        <v/>
      </c>
      <c r="Z145" s="662">
        <f t="shared" si="121"/>
        <v>0</v>
      </c>
      <c r="AA145" s="18"/>
      <c r="AB145" s="662" t="str">
        <f t="shared" si="122"/>
        <v/>
      </c>
      <c r="AC145" s="662">
        <f t="shared" si="123"/>
        <v>0</v>
      </c>
      <c r="AD145" s="18"/>
      <c r="AE145" s="18"/>
      <c r="AF145" s="18"/>
      <c r="AG145" s="18"/>
      <c r="AH145" s="18"/>
      <c r="AI145" s="18"/>
      <c r="AJ145" s="18"/>
      <c r="AN145" s="1015" t="str">
        <f t="shared" si="124"/>
        <v/>
      </c>
      <c r="AO145" s="1015">
        <f t="shared" si="125"/>
        <v>0</v>
      </c>
    </row>
    <row r="146" spans="1:900" ht="31.75" customHeight="1" x14ac:dyDescent="0.75">
      <c r="A146" s="56"/>
      <c r="B146" s="56"/>
      <c r="C146" s="485"/>
      <c r="E146" s="863"/>
      <c r="F146" s="863"/>
      <c r="G146" s="215"/>
      <c r="H146" s="215"/>
      <c r="I146" s="384"/>
      <c r="J146" s="384"/>
      <c r="K146" s="384"/>
      <c r="L146" s="384"/>
      <c r="M146" s="387"/>
      <c r="N146" s="384"/>
      <c r="O146" s="56"/>
      <c r="P146" s="661"/>
      <c r="Q146" s="661"/>
      <c r="R146" s="56"/>
      <c r="S146" s="56"/>
      <c r="T146" s="56"/>
      <c r="U146" s="56"/>
      <c r="V146" s="56"/>
      <c r="W146" s="485"/>
      <c r="X146" s="1834"/>
      <c r="Y146" s="661"/>
      <c r="Z146" s="661"/>
      <c r="AA146" s="1834"/>
      <c r="AB146" s="661"/>
      <c r="AC146" s="661"/>
      <c r="AD146" s="1834"/>
      <c r="AE146" s="1834"/>
      <c r="AF146" s="1834"/>
      <c r="AG146" s="1834"/>
      <c r="AH146" s="1834"/>
      <c r="AI146" s="1834"/>
      <c r="AJ146" s="1834"/>
      <c r="AN146" s="219"/>
      <c r="AO146" s="219"/>
    </row>
    <row r="147" spans="1:900" s="68" customFormat="1" ht="31.75" customHeight="1" x14ac:dyDescent="0.75">
      <c r="A147" s="2164" t="s">
        <v>142</v>
      </c>
      <c r="B147" s="2164"/>
      <c r="C147" s="2164"/>
      <c r="D147" s="2164"/>
      <c r="E147" s="863"/>
      <c r="F147" s="863"/>
      <c r="G147" s="217"/>
      <c r="H147" s="217"/>
      <c r="I147" s="384"/>
      <c r="J147" s="384"/>
      <c r="K147" s="384"/>
      <c r="L147" s="384"/>
      <c r="M147" s="387"/>
      <c r="N147" s="384"/>
      <c r="O147" s="33"/>
      <c r="P147" s="720"/>
      <c r="Q147" s="720"/>
      <c r="R147" s="33"/>
      <c r="S147" s="33"/>
      <c r="T147" s="33"/>
      <c r="U147" s="33"/>
      <c r="V147" s="33"/>
      <c r="W147" s="18"/>
      <c r="X147" s="18"/>
      <c r="Y147" s="720"/>
      <c r="Z147" s="720"/>
      <c r="AA147" s="18"/>
      <c r="AB147" s="720"/>
      <c r="AC147" s="720"/>
      <c r="AD147" s="18"/>
      <c r="AE147" s="18"/>
      <c r="AF147" s="18"/>
      <c r="AG147" s="18"/>
      <c r="AH147" s="18"/>
      <c r="AI147" s="18"/>
      <c r="AJ147" s="18"/>
      <c r="AL147" s="220"/>
      <c r="AN147" s="219"/>
      <c r="AO147" s="219"/>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c r="FW147" s="88"/>
      <c r="FX147" s="88"/>
      <c r="FY147" s="88"/>
      <c r="FZ147" s="88"/>
      <c r="GA147" s="88"/>
      <c r="GB147" s="88"/>
      <c r="GC147" s="88"/>
      <c r="GD147" s="88"/>
      <c r="GE147" s="88"/>
      <c r="GF147" s="88"/>
      <c r="GG147" s="88"/>
      <c r="GH147" s="88"/>
      <c r="GI147" s="88"/>
      <c r="GJ147" s="88"/>
      <c r="GK147" s="88"/>
      <c r="GL147" s="88"/>
      <c r="GM147" s="88"/>
      <c r="GN147" s="88"/>
      <c r="GO147" s="88"/>
      <c r="GP147" s="88"/>
      <c r="GQ147" s="88"/>
      <c r="GR147" s="88"/>
      <c r="GS147" s="88"/>
      <c r="GT147" s="88"/>
      <c r="GU147" s="88"/>
      <c r="GV147" s="88"/>
      <c r="GW147" s="88"/>
      <c r="GX147" s="88"/>
      <c r="GY147" s="88"/>
      <c r="GZ147" s="88"/>
      <c r="HA147" s="88"/>
      <c r="HB147" s="88"/>
      <c r="HC147" s="88"/>
      <c r="HD147" s="88"/>
      <c r="HE147" s="88"/>
      <c r="HF147" s="88"/>
      <c r="HG147" s="88"/>
      <c r="HH147" s="88"/>
      <c r="HI147" s="88"/>
      <c r="HJ147" s="88"/>
      <c r="HK147" s="88"/>
      <c r="HL147" s="88"/>
      <c r="HM147" s="88"/>
      <c r="HN147" s="88"/>
      <c r="HO147" s="88"/>
      <c r="HP147" s="88"/>
      <c r="HQ147" s="88"/>
      <c r="HR147" s="88"/>
      <c r="HS147" s="88"/>
      <c r="HT147" s="88"/>
      <c r="HU147" s="88"/>
      <c r="HV147" s="88"/>
      <c r="HW147" s="88"/>
      <c r="HX147" s="88"/>
      <c r="HY147" s="88"/>
      <c r="HZ147" s="88"/>
      <c r="IA147" s="88"/>
      <c r="IB147" s="88"/>
      <c r="IC147" s="88"/>
      <c r="ID147" s="88"/>
      <c r="IE147" s="88"/>
      <c r="IF147" s="88"/>
      <c r="IG147" s="88"/>
      <c r="IH147" s="88"/>
      <c r="II147" s="88"/>
      <c r="IJ147" s="88"/>
      <c r="IK147" s="88"/>
      <c r="IL147" s="88"/>
      <c r="IM147" s="88"/>
      <c r="IN147" s="88"/>
      <c r="IO147" s="88"/>
      <c r="IP147" s="88"/>
      <c r="IQ147" s="88"/>
      <c r="IR147" s="88"/>
      <c r="IS147" s="88"/>
      <c r="IT147" s="88"/>
      <c r="IU147" s="88"/>
      <c r="IV147" s="88"/>
      <c r="IW147" s="88"/>
      <c r="IX147" s="88"/>
      <c r="IY147" s="88"/>
      <c r="IZ147" s="88"/>
      <c r="JA147" s="88"/>
      <c r="JB147" s="88"/>
      <c r="JC147" s="88"/>
      <c r="JD147" s="88"/>
      <c r="JE147" s="88"/>
      <c r="JF147" s="88"/>
      <c r="JG147" s="88"/>
      <c r="JH147" s="88"/>
      <c r="JI147" s="88"/>
      <c r="JJ147" s="88"/>
      <c r="JK147" s="88"/>
      <c r="JL147" s="88"/>
      <c r="JM147" s="88"/>
      <c r="JN147" s="88"/>
      <c r="JO147" s="88"/>
      <c r="JP147" s="88"/>
      <c r="JQ147" s="88"/>
      <c r="JR147" s="88"/>
      <c r="JS147" s="88"/>
      <c r="JT147" s="88"/>
      <c r="JU147" s="88"/>
      <c r="JV147" s="88"/>
      <c r="JW147" s="88"/>
      <c r="JX147" s="88"/>
      <c r="JY147" s="88"/>
      <c r="JZ147" s="88"/>
      <c r="KA147" s="88"/>
      <c r="KB147" s="88"/>
      <c r="KC147" s="88"/>
      <c r="KD147" s="88"/>
      <c r="KE147" s="88"/>
      <c r="KF147" s="88"/>
      <c r="KG147" s="88"/>
      <c r="KH147" s="88"/>
      <c r="KI147" s="88"/>
      <c r="KJ147" s="88"/>
      <c r="KK147" s="88"/>
      <c r="KL147" s="88"/>
      <c r="KM147" s="88"/>
      <c r="KN147" s="88"/>
      <c r="KO147" s="88"/>
      <c r="KP147" s="88"/>
      <c r="KQ147" s="88"/>
      <c r="KR147" s="88"/>
      <c r="KS147" s="88"/>
      <c r="KT147" s="88"/>
      <c r="KU147" s="88"/>
      <c r="KV147" s="88"/>
      <c r="KW147" s="88"/>
      <c r="KX147" s="88"/>
      <c r="KY147" s="88"/>
      <c r="KZ147" s="88"/>
      <c r="LA147" s="88"/>
      <c r="LB147" s="88"/>
      <c r="LC147" s="88"/>
      <c r="LD147" s="88"/>
      <c r="LE147" s="88"/>
      <c r="LF147" s="88"/>
      <c r="LG147" s="88"/>
      <c r="LH147" s="88"/>
      <c r="LI147" s="88"/>
      <c r="LJ147" s="88"/>
      <c r="LK147" s="88"/>
      <c r="LL147" s="88"/>
      <c r="LM147" s="88"/>
      <c r="LN147" s="88"/>
      <c r="LO147" s="88"/>
      <c r="LP147" s="88"/>
      <c r="LQ147" s="88"/>
      <c r="LR147" s="88"/>
      <c r="LS147" s="88"/>
      <c r="LT147" s="88"/>
      <c r="LU147" s="88"/>
      <c r="LV147" s="88"/>
      <c r="LW147" s="88"/>
      <c r="LX147" s="88"/>
      <c r="LY147" s="88"/>
      <c r="LZ147" s="88"/>
      <c r="MA147" s="88"/>
      <c r="MB147" s="88"/>
      <c r="MC147" s="88"/>
      <c r="MD147" s="88"/>
      <c r="ME147" s="88"/>
      <c r="MF147" s="88"/>
      <c r="MG147" s="88"/>
      <c r="MH147" s="88"/>
      <c r="MI147" s="88"/>
      <c r="MJ147" s="88"/>
      <c r="MK147" s="88"/>
      <c r="ML147" s="88"/>
      <c r="MM147" s="88"/>
      <c r="MN147" s="88"/>
      <c r="MO147" s="88"/>
      <c r="MP147" s="88"/>
      <c r="MQ147" s="88"/>
      <c r="MR147" s="88"/>
      <c r="MS147" s="88"/>
      <c r="MT147" s="88"/>
      <c r="MU147" s="88"/>
      <c r="MV147" s="88"/>
      <c r="MW147" s="88"/>
      <c r="MX147" s="88"/>
      <c r="MY147" s="88"/>
      <c r="MZ147" s="88"/>
      <c r="NA147" s="88"/>
      <c r="NB147" s="88"/>
      <c r="NC147" s="88"/>
      <c r="ND147" s="88"/>
      <c r="NE147" s="88"/>
      <c r="NF147" s="88"/>
      <c r="NG147" s="88"/>
      <c r="NH147" s="88"/>
      <c r="NI147" s="88"/>
      <c r="NJ147" s="88"/>
      <c r="NK147" s="88"/>
      <c r="NL147" s="88"/>
      <c r="NM147" s="88"/>
      <c r="NN147" s="88"/>
      <c r="NO147" s="88"/>
      <c r="NP147" s="88"/>
      <c r="NQ147" s="88"/>
      <c r="NR147" s="88"/>
      <c r="NS147" s="88"/>
      <c r="NT147" s="88"/>
      <c r="NU147" s="88"/>
      <c r="NV147" s="88"/>
      <c r="NW147" s="88"/>
      <c r="NX147" s="88"/>
      <c r="NY147" s="88"/>
      <c r="NZ147" s="88"/>
      <c r="OA147" s="88"/>
      <c r="OB147" s="88"/>
      <c r="OC147" s="88"/>
      <c r="OD147" s="88"/>
      <c r="OE147" s="88"/>
      <c r="OF147" s="88"/>
      <c r="OG147" s="88"/>
      <c r="OH147" s="88"/>
      <c r="OI147" s="88"/>
      <c r="OJ147" s="88"/>
      <c r="OK147" s="88"/>
      <c r="OL147" s="88"/>
      <c r="OM147" s="88"/>
      <c r="ON147" s="88"/>
      <c r="OO147" s="88"/>
      <c r="OP147" s="88"/>
      <c r="OQ147" s="88"/>
      <c r="OR147" s="88"/>
      <c r="OS147" s="88"/>
      <c r="OT147" s="88"/>
      <c r="OU147" s="88"/>
      <c r="OV147" s="88"/>
      <c r="OW147" s="88"/>
      <c r="OX147" s="88"/>
      <c r="OY147" s="88"/>
      <c r="OZ147" s="88"/>
      <c r="PA147" s="88"/>
      <c r="PB147" s="88"/>
      <c r="PC147" s="88"/>
      <c r="PD147" s="88"/>
      <c r="PE147" s="88"/>
      <c r="PF147" s="88"/>
      <c r="PG147" s="88"/>
      <c r="PH147" s="88"/>
      <c r="PI147" s="88"/>
      <c r="PJ147" s="88"/>
      <c r="PK147" s="88"/>
      <c r="PL147" s="88"/>
      <c r="PM147" s="88"/>
      <c r="PN147" s="88"/>
      <c r="PO147" s="88"/>
      <c r="PP147" s="88"/>
      <c r="PQ147" s="88"/>
      <c r="PR147" s="88"/>
      <c r="PS147" s="88"/>
      <c r="PT147" s="88"/>
      <c r="PU147" s="88"/>
      <c r="PV147" s="88"/>
      <c r="PW147" s="88"/>
      <c r="PX147" s="88"/>
      <c r="PY147" s="88"/>
      <c r="PZ147" s="88"/>
      <c r="QA147" s="88"/>
      <c r="QB147" s="88"/>
      <c r="QC147" s="88"/>
      <c r="QD147" s="88"/>
      <c r="QE147" s="88"/>
      <c r="QF147" s="88"/>
      <c r="QG147" s="88"/>
      <c r="QH147" s="88"/>
      <c r="QI147" s="88"/>
      <c r="QJ147" s="88"/>
      <c r="QK147" s="88"/>
      <c r="QL147" s="88"/>
      <c r="QM147" s="88"/>
      <c r="QN147" s="88"/>
      <c r="QO147" s="88"/>
      <c r="QP147" s="88"/>
      <c r="QQ147" s="88"/>
      <c r="QR147" s="88"/>
      <c r="QS147" s="88"/>
      <c r="QT147" s="88"/>
      <c r="QU147" s="88"/>
      <c r="QV147" s="88"/>
      <c r="QW147" s="88"/>
      <c r="QX147" s="88"/>
      <c r="QY147" s="88"/>
      <c r="QZ147" s="88"/>
      <c r="RA147" s="88"/>
      <c r="RB147" s="88"/>
      <c r="RC147" s="88"/>
      <c r="RD147" s="88"/>
      <c r="RE147" s="88"/>
      <c r="RF147" s="88"/>
      <c r="RG147" s="88"/>
      <c r="RH147" s="88"/>
      <c r="RI147" s="88"/>
      <c r="RJ147" s="88"/>
      <c r="RK147" s="88"/>
      <c r="RL147" s="88"/>
      <c r="RM147" s="88"/>
      <c r="RN147" s="88"/>
      <c r="RO147" s="88"/>
      <c r="RP147" s="88"/>
      <c r="RQ147" s="88"/>
      <c r="RR147" s="88"/>
      <c r="RS147" s="88"/>
      <c r="RT147" s="88"/>
      <c r="RU147" s="88"/>
      <c r="RV147" s="88"/>
      <c r="RW147" s="88"/>
      <c r="RX147" s="88"/>
      <c r="RY147" s="88"/>
      <c r="RZ147" s="88"/>
      <c r="SA147" s="88"/>
      <c r="SB147" s="88"/>
      <c r="SC147" s="88"/>
      <c r="SD147" s="88"/>
      <c r="SE147" s="88"/>
      <c r="SF147" s="88"/>
      <c r="SG147" s="88"/>
      <c r="SH147" s="88"/>
      <c r="SI147" s="88"/>
      <c r="SJ147" s="88"/>
      <c r="SK147" s="88"/>
      <c r="SL147" s="88"/>
      <c r="SM147" s="88"/>
      <c r="SN147" s="88"/>
      <c r="SO147" s="88"/>
      <c r="SP147" s="88"/>
      <c r="SQ147" s="88"/>
      <c r="SR147" s="88"/>
      <c r="SS147" s="88"/>
      <c r="ST147" s="88"/>
      <c r="SU147" s="88"/>
      <c r="SV147" s="88"/>
      <c r="SW147" s="88"/>
      <c r="SX147" s="88"/>
      <c r="SY147" s="88"/>
      <c r="SZ147" s="88"/>
      <c r="TA147" s="88"/>
      <c r="TB147" s="88"/>
      <c r="TC147" s="88"/>
      <c r="TD147" s="88"/>
      <c r="TE147" s="88"/>
      <c r="TF147" s="88"/>
      <c r="TG147" s="88"/>
      <c r="TH147" s="88"/>
      <c r="TI147" s="88"/>
      <c r="TJ147" s="88"/>
      <c r="TK147" s="88"/>
      <c r="TL147" s="88"/>
      <c r="TM147" s="88"/>
      <c r="TN147" s="88"/>
      <c r="TO147" s="88"/>
      <c r="TP147" s="88"/>
      <c r="TQ147" s="88"/>
      <c r="TR147" s="88"/>
      <c r="TS147" s="88"/>
      <c r="TT147" s="88"/>
      <c r="TU147" s="88"/>
      <c r="TV147" s="88"/>
      <c r="TW147" s="88"/>
      <c r="TX147" s="88"/>
      <c r="TY147" s="88"/>
      <c r="TZ147" s="88"/>
      <c r="UA147" s="88"/>
      <c r="UB147" s="88"/>
      <c r="UC147" s="88"/>
      <c r="UD147" s="88"/>
      <c r="UE147" s="88"/>
      <c r="UF147" s="88"/>
      <c r="UG147" s="88"/>
      <c r="UH147" s="88"/>
      <c r="UI147" s="88"/>
      <c r="UJ147" s="88"/>
      <c r="UK147" s="88"/>
      <c r="UL147" s="88"/>
      <c r="UM147" s="88"/>
      <c r="UN147" s="88"/>
      <c r="UO147" s="88"/>
      <c r="UP147" s="88"/>
      <c r="UQ147" s="88"/>
      <c r="UR147" s="88"/>
      <c r="US147" s="88"/>
      <c r="UT147" s="88"/>
      <c r="UU147" s="88"/>
      <c r="UV147" s="88"/>
      <c r="UW147" s="88"/>
      <c r="UX147" s="88"/>
      <c r="UY147" s="88"/>
      <c r="UZ147" s="88"/>
      <c r="VA147" s="88"/>
      <c r="VB147" s="88"/>
      <c r="VC147" s="88"/>
      <c r="VD147" s="88"/>
      <c r="VE147" s="88"/>
      <c r="VF147" s="88"/>
      <c r="VG147" s="88"/>
      <c r="VH147" s="88"/>
      <c r="VI147" s="88"/>
      <c r="VJ147" s="88"/>
      <c r="VK147" s="88"/>
      <c r="VL147" s="88"/>
      <c r="VM147" s="88"/>
      <c r="VN147" s="88"/>
      <c r="VO147" s="88"/>
      <c r="VP147" s="88"/>
      <c r="VQ147" s="88"/>
      <c r="VR147" s="88"/>
      <c r="VS147" s="88"/>
      <c r="VT147" s="88"/>
      <c r="VU147" s="88"/>
      <c r="VV147" s="88"/>
      <c r="VW147" s="88"/>
      <c r="VX147" s="88"/>
      <c r="VY147" s="88"/>
      <c r="VZ147" s="88"/>
      <c r="WA147" s="88"/>
      <c r="WB147" s="88"/>
      <c r="WC147" s="88"/>
      <c r="WD147" s="88"/>
      <c r="WE147" s="88"/>
      <c r="WF147" s="88"/>
      <c r="WG147" s="88"/>
      <c r="WH147" s="88"/>
      <c r="WI147" s="88"/>
      <c r="WJ147" s="88"/>
      <c r="WK147" s="88"/>
      <c r="WL147" s="88"/>
      <c r="WM147" s="88"/>
      <c r="WN147" s="88"/>
      <c r="WO147" s="88"/>
      <c r="WP147" s="88"/>
      <c r="WQ147" s="88"/>
      <c r="WR147" s="88"/>
      <c r="WS147" s="88"/>
      <c r="WT147" s="88"/>
      <c r="WU147" s="88"/>
      <c r="WV147" s="88"/>
      <c r="WW147" s="88"/>
      <c r="WX147" s="88"/>
      <c r="WY147" s="88"/>
      <c r="WZ147" s="88"/>
      <c r="XA147" s="88"/>
      <c r="XB147" s="88"/>
      <c r="XC147" s="88"/>
      <c r="XD147" s="88"/>
      <c r="XE147" s="88"/>
      <c r="XF147" s="88"/>
      <c r="XG147" s="88"/>
      <c r="XH147" s="88"/>
      <c r="XI147" s="88"/>
      <c r="XJ147" s="88"/>
      <c r="XK147" s="88"/>
      <c r="XL147" s="88"/>
      <c r="XM147" s="88"/>
      <c r="XN147" s="88"/>
      <c r="XO147" s="88"/>
      <c r="XP147" s="88"/>
      <c r="XQ147" s="88"/>
      <c r="XR147" s="88"/>
      <c r="XS147" s="88"/>
      <c r="XT147" s="88"/>
      <c r="XU147" s="88"/>
      <c r="XV147" s="88"/>
      <c r="XW147" s="88"/>
      <c r="XX147" s="88"/>
      <c r="XY147" s="88"/>
      <c r="XZ147" s="88"/>
      <c r="YA147" s="88"/>
      <c r="YB147" s="88"/>
      <c r="YC147" s="88"/>
      <c r="YD147" s="88"/>
      <c r="YE147" s="88"/>
      <c r="YF147" s="88"/>
      <c r="YG147" s="88"/>
      <c r="YH147" s="88"/>
      <c r="YI147" s="88"/>
      <c r="YJ147" s="88"/>
      <c r="YK147" s="88"/>
      <c r="YL147" s="88"/>
      <c r="YM147" s="88"/>
      <c r="YN147" s="88"/>
      <c r="YO147" s="88"/>
      <c r="YP147" s="88"/>
      <c r="YQ147" s="88"/>
      <c r="YR147" s="88"/>
      <c r="YS147" s="88"/>
      <c r="YT147" s="88"/>
      <c r="YU147" s="88"/>
      <c r="YV147" s="88"/>
      <c r="YW147" s="88"/>
      <c r="YX147" s="88"/>
      <c r="YY147" s="88"/>
      <c r="YZ147" s="88"/>
      <c r="ZA147" s="88"/>
      <c r="ZB147" s="88"/>
      <c r="ZC147" s="88"/>
      <c r="ZD147" s="88"/>
      <c r="ZE147" s="88"/>
      <c r="ZF147" s="88"/>
      <c r="ZG147" s="88"/>
      <c r="ZH147" s="88"/>
      <c r="ZI147" s="88"/>
      <c r="ZJ147" s="88"/>
      <c r="ZK147" s="88"/>
      <c r="ZL147" s="88"/>
      <c r="ZM147" s="88"/>
      <c r="ZN147" s="88"/>
      <c r="ZO147" s="88"/>
      <c r="ZP147" s="88"/>
      <c r="ZQ147" s="88"/>
      <c r="ZR147" s="88"/>
      <c r="ZS147" s="88"/>
      <c r="ZT147" s="88"/>
      <c r="ZU147" s="88"/>
      <c r="ZV147" s="88"/>
      <c r="ZW147" s="88"/>
      <c r="ZX147" s="88"/>
      <c r="ZY147" s="88"/>
      <c r="ZZ147" s="88"/>
      <c r="AAA147" s="88"/>
      <c r="AAB147" s="88"/>
      <c r="AAC147" s="88"/>
      <c r="AAD147" s="88"/>
      <c r="AAE147" s="88"/>
      <c r="AAF147" s="88"/>
      <c r="AAG147" s="88"/>
      <c r="AAH147" s="88"/>
      <c r="AAI147" s="88"/>
      <c r="AAJ147" s="88"/>
      <c r="AAK147" s="88"/>
      <c r="AAL147" s="88"/>
      <c r="AAM147" s="88"/>
      <c r="AAN147" s="88"/>
      <c r="AAO147" s="88"/>
      <c r="AAP147" s="88"/>
      <c r="AAQ147" s="88"/>
      <c r="AAR147" s="88"/>
      <c r="AAS147" s="88"/>
      <c r="AAT147" s="88"/>
      <c r="AAU147" s="88"/>
      <c r="AAV147" s="88"/>
      <c r="AAW147" s="88"/>
      <c r="AAX147" s="88"/>
      <c r="AAY147" s="88"/>
      <c r="AAZ147" s="88"/>
      <c r="ABA147" s="88"/>
      <c r="ABB147" s="88"/>
      <c r="ABC147" s="88"/>
      <c r="ABD147" s="88"/>
      <c r="ABE147" s="88"/>
      <c r="ABF147" s="88"/>
      <c r="ABG147" s="88"/>
      <c r="ABH147" s="88"/>
      <c r="ABI147" s="88"/>
      <c r="ABJ147" s="88"/>
      <c r="ABK147" s="88"/>
      <c r="ABL147" s="88"/>
      <c r="ABM147" s="88"/>
      <c r="ABN147" s="88"/>
      <c r="ABO147" s="88"/>
      <c r="ABP147" s="88"/>
      <c r="ABQ147" s="88"/>
      <c r="ABR147" s="88"/>
      <c r="ABS147" s="88"/>
      <c r="ABT147" s="88"/>
      <c r="ABU147" s="88"/>
      <c r="ABV147" s="88"/>
      <c r="ABW147" s="88"/>
      <c r="ABX147" s="88"/>
      <c r="ABY147" s="88"/>
      <c r="ABZ147" s="88"/>
      <c r="ACA147" s="88"/>
      <c r="ACB147" s="88"/>
      <c r="ACC147" s="88"/>
      <c r="ACD147" s="88"/>
      <c r="ACE147" s="88"/>
      <c r="ACF147" s="88"/>
      <c r="ACG147" s="88"/>
      <c r="ACH147" s="88"/>
      <c r="ACI147" s="88"/>
      <c r="ACJ147" s="88"/>
      <c r="ACK147" s="88"/>
      <c r="ACL147" s="88"/>
      <c r="ACM147" s="88"/>
      <c r="ACN147" s="88"/>
      <c r="ACO147" s="88"/>
      <c r="ACP147" s="88"/>
      <c r="ACQ147" s="88"/>
      <c r="ACR147" s="88"/>
      <c r="ACS147" s="88"/>
      <c r="ACT147" s="88"/>
      <c r="ACU147" s="88"/>
      <c r="ACV147" s="88"/>
      <c r="ACW147" s="88"/>
      <c r="ACX147" s="88"/>
      <c r="ACY147" s="88"/>
      <c r="ACZ147" s="88"/>
      <c r="ADA147" s="88"/>
      <c r="ADB147" s="88"/>
      <c r="ADC147" s="88"/>
      <c r="ADD147" s="88"/>
      <c r="ADE147" s="88"/>
      <c r="ADF147" s="88"/>
      <c r="ADG147" s="88"/>
      <c r="ADH147" s="88"/>
      <c r="ADI147" s="88"/>
      <c r="ADJ147" s="88"/>
      <c r="ADK147" s="88"/>
      <c r="ADL147" s="88"/>
      <c r="ADM147" s="88"/>
      <c r="ADN147" s="88"/>
      <c r="ADO147" s="88"/>
      <c r="ADP147" s="88"/>
      <c r="ADQ147" s="88"/>
      <c r="ADR147" s="88"/>
      <c r="ADS147" s="88"/>
      <c r="ADT147" s="88"/>
      <c r="ADU147" s="88"/>
      <c r="ADV147" s="88"/>
      <c r="ADW147" s="88"/>
      <c r="ADX147" s="88"/>
      <c r="ADY147" s="88"/>
      <c r="ADZ147" s="88"/>
      <c r="AEA147" s="88"/>
      <c r="AEB147" s="88"/>
      <c r="AEC147" s="88"/>
      <c r="AED147" s="88"/>
      <c r="AEE147" s="88"/>
      <c r="AEF147" s="88"/>
      <c r="AEG147" s="88"/>
      <c r="AEH147" s="88"/>
      <c r="AEI147" s="88"/>
      <c r="AEJ147" s="88"/>
      <c r="AEK147" s="88"/>
      <c r="AEL147" s="88"/>
      <c r="AEM147" s="88"/>
      <c r="AEN147" s="88"/>
      <c r="AEO147" s="88"/>
      <c r="AEP147" s="88"/>
      <c r="AEQ147" s="88"/>
      <c r="AER147" s="88"/>
      <c r="AES147" s="88"/>
      <c r="AET147" s="88"/>
      <c r="AEU147" s="88"/>
      <c r="AEV147" s="88"/>
      <c r="AEW147" s="88"/>
      <c r="AEX147" s="88"/>
      <c r="AEY147" s="88"/>
      <c r="AEZ147" s="88"/>
      <c r="AFA147" s="88"/>
      <c r="AFB147" s="88"/>
      <c r="AFC147" s="88"/>
      <c r="AFD147" s="88"/>
      <c r="AFE147" s="88"/>
      <c r="AFF147" s="88"/>
      <c r="AFG147" s="88"/>
      <c r="AFH147" s="88"/>
      <c r="AFI147" s="88"/>
      <c r="AFJ147" s="88"/>
      <c r="AFK147" s="88"/>
      <c r="AFL147" s="88"/>
      <c r="AFM147" s="88"/>
      <c r="AFN147" s="88"/>
      <c r="AFO147" s="88"/>
      <c r="AFP147" s="88"/>
      <c r="AFQ147" s="88"/>
      <c r="AFR147" s="88"/>
      <c r="AFS147" s="88"/>
      <c r="AFT147" s="88"/>
      <c r="AFU147" s="88"/>
      <c r="AFV147" s="88"/>
      <c r="AFW147" s="88"/>
      <c r="AFX147" s="88"/>
      <c r="AFY147" s="88"/>
      <c r="AFZ147" s="88"/>
      <c r="AGA147" s="88"/>
      <c r="AGB147" s="88"/>
      <c r="AGC147" s="88"/>
      <c r="AGD147" s="88"/>
      <c r="AGE147" s="88"/>
      <c r="AGF147" s="88"/>
      <c r="AGG147" s="88"/>
      <c r="AGH147" s="88"/>
      <c r="AGI147" s="88"/>
      <c r="AGJ147" s="88"/>
      <c r="AGK147" s="88"/>
      <c r="AGL147" s="88"/>
      <c r="AGM147" s="88"/>
      <c r="AGN147" s="88"/>
      <c r="AGO147" s="88"/>
      <c r="AGP147" s="88"/>
      <c r="AGQ147" s="88"/>
      <c r="AGR147" s="88"/>
      <c r="AGS147" s="88"/>
      <c r="AGT147" s="88"/>
      <c r="AGU147" s="88"/>
      <c r="AGV147" s="88"/>
      <c r="AGW147" s="88"/>
      <c r="AGX147" s="88"/>
      <c r="AGY147" s="88"/>
      <c r="AGZ147" s="88"/>
      <c r="AHA147" s="88"/>
      <c r="AHB147" s="88"/>
      <c r="AHC147" s="88"/>
      <c r="AHD147" s="88"/>
      <c r="AHE147" s="88"/>
      <c r="AHF147" s="88"/>
      <c r="AHG147" s="88"/>
      <c r="AHH147" s="88"/>
      <c r="AHI147" s="88"/>
      <c r="AHJ147" s="88"/>
      <c r="AHK147" s="88"/>
      <c r="AHL147" s="88"/>
      <c r="AHM147" s="88"/>
      <c r="AHN147" s="88"/>
      <c r="AHO147" s="88"/>
      <c r="AHP147" s="88"/>
    </row>
    <row r="148" spans="1:900" s="68" customFormat="1" ht="31.75" customHeight="1" x14ac:dyDescent="0.75">
      <c r="A148" s="479"/>
      <c r="B148" s="479"/>
      <c r="C148" s="483"/>
      <c r="D148" s="874"/>
      <c r="E148" s="863"/>
      <c r="F148" s="863"/>
      <c r="G148" s="216"/>
      <c r="H148" s="216"/>
      <c r="I148" s="384"/>
      <c r="J148" s="384"/>
      <c r="K148" s="384"/>
      <c r="L148" s="384"/>
      <c r="M148" s="387"/>
      <c r="N148" s="384"/>
      <c r="O148" s="33"/>
      <c r="P148" s="720"/>
      <c r="Q148" s="720"/>
      <c r="R148" s="33"/>
      <c r="S148" s="33"/>
      <c r="T148" s="33"/>
      <c r="U148" s="33"/>
      <c r="V148" s="33"/>
      <c r="W148" s="18"/>
      <c r="X148" s="18"/>
      <c r="Y148" s="720"/>
      <c r="Z148" s="720"/>
      <c r="AA148" s="18"/>
      <c r="AB148" s="720"/>
      <c r="AC148" s="720"/>
      <c r="AD148" s="18"/>
      <c r="AE148" s="18"/>
      <c r="AF148" s="18"/>
      <c r="AG148" s="18"/>
      <c r="AH148" s="18"/>
      <c r="AI148" s="18"/>
      <c r="AJ148" s="18"/>
      <c r="AL148" s="220"/>
      <c r="AN148" s="219"/>
      <c r="AO148" s="219"/>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c r="FW148" s="88"/>
      <c r="FX148" s="88"/>
      <c r="FY148" s="88"/>
      <c r="FZ148" s="88"/>
      <c r="GA148" s="88"/>
      <c r="GB148" s="88"/>
      <c r="GC148" s="88"/>
      <c r="GD148" s="88"/>
      <c r="GE148" s="88"/>
      <c r="GF148" s="88"/>
      <c r="GG148" s="88"/>
      <c r="GH148" s="88"/>
      <c r="GI148" s="88"/>
      <c r="GJ148" s="88"/>
      <c r="GK148" s="88"/>
      <c r="GL148" s="88"/>
      <c r="GM148" s="88"/>
      <c r="GN148" s="88"/>
      <c r="GO148" s="88"/>
      <c r="GP148" s="88"/>
      <c r="GQ148" s="88"/>
      <c r="GR148" s="88"/>
      <c r="GS148" s="88"/>
      <c r="GT148" s="88"/>
      <c r="GU148" s="88"/>
      <c r="GV148" s="88"/>
      <c r="GW148" s="88"/>
      <c r="GX148" s="88"/>
      <c r="GY148" s="88"/>
      <c r="GZ148" s="88"/>
      <c r="HA148" s="88"/>
      <c r="HB148" s="88"/>
      <c r="HC148" s="88"/>
      <c r="HD148" s="88"/>
      <c r="HE148" s="88"/>
      <c r="HF148" s="88"/>
      <c r="HG148" s="88"/>
      <c r="HH148" s="88"/>
      <c r="HI148" s="88"/>
      <c r="HJ148" s="88"/>
      <c r="HK148" s="88"/>
      <c r="HL148" s="88"/>
      <c r="HM148" s="88"/>
      <c r="HN148" s="88"/>
      <c r="HO148" s="88"/>
      <c r="HP148" s="88"/>
      <c r="HQ148" s="88"/>
      <c r="HR148" s="88"/>
      <c r="HS148" s="88"/>
      <c r="HT148" s="88"/>
      <c r="HU148" s="88"/>
      <c r="HV148" s="88"/>
      <c r="HW148" s="88"/>
      <c r="HX148" s="88"/>
      <c r="HY148" s="88"/>
      <c r="HZ148" s="88"/>
      <c r="IA148" s="88"/>
      <c r="IB148" s="88"/>
      <c r="IC148" s="88"/>
      <c r="ID148" s="88"/>
      <c r="IE148" s="88"/>
      <c r="IF148" s="88"/>
      <c r="IG148" s="88"/>
      <c r="IH148" s="88"/>
      <c r="II148" s="88"/>
      <c r="IJ148" s="88"/>
      <c r="IK148" s="88"/>
      <c r="IL148" s="88"/>
      <c r="IM148" s="88"/>
      <c r="IN148" s="88"/>
      <c r="IO148" s="88"/>
      <c r="IP148" s="88"/>
      <c r="IQ148" s="88"/>
      <c r="IR148" s="88"/>
      <c r="IS148" s="88"/>
      <c r="IT148" s="88"/>
      <c r="IU148" s="88"/>
      <c r="IV148" s="88"/>
      <c r="IW148" s="88"/>
      <c r="IX148" s="88"/>
      <c r="IY148" s="88"/>
      <c r="IZ148" s="88"/>
      <c r="JA148" s="88"/>
      <c r="JB148" s="88"/>
      <c r="JC148" s="88"/>
      <c r="JD148" s="88"/>
      <c r="JE148" s="88"/>
      <c r="JF148" s="88"/>
      <c r="JG148" s="88"/>
      <c r="JH148" s="88"/>
      <c r="JI148" s="88"/>
      <c r="JJ148" s="88"/>
      <c r="JK148" s="88"/>
      <c r="JL148" s="88"/>
      <c r="JM148" s="88"/>
      <c r="JN148" s="88"/>
      <c r="JO148" s="88"/>
      <c r="JP148" s="88"/>
      <c r="JQ148" s="88"/>
      <c r="JR148" s="88"/>
      <c r="JS148" s="88"/>
      <c r="JT148" s="88"/>
      <c r="JU148" s="88"/>
      <c r="JV148" s="88"/>
      <c r="JW148" s="88"/>
      <c r="JX148" s="88"/>
      <c r="JY148" s="88"/>
      <c r="JZ148" s="88"/>
      <c r="KA148" s="88"/>
      <c r="KB148" s="88"/>
      <c r="KC148" s="88"/>
      <c r="KD148" s="88"/>
      <c r="KE148" s="88"/>
      <c r="KF148" s="88"/>
      <c r="KG148" s="88"/>
      <c r="KH148" s="88"/>
      <c r="KI148" s="88"/>
      <c r="KJ148" s="88"/>
      <c r="KK148" s="88"/>
      <c r="KL148" s="88"/>
      <c r="KM148" s="88"/>
      <c r="KN148" s="88"/>
      <c r="KO148" s="88"/>
      <c r="KP148" s="88"/>
      <c r="KQ148" s="88"/>
      <c r="KR148" s="88"/>
      <c r="KS148" s="88"/>
      <c r="KT148" s="88"/>
      <c r="KU148" s="88"/>
      <c r="KV148" s="88"/>
      <c r="KW148" s="88"/>
      <c r="KX148" s="88"/>
      <c r="KY148" s="88"/>
      <c r="KZ148" s="88"/>
      <c r="LA148" s="88"/>
      <c r="LB148" s="88"/>
      <c r="LC148" s="88"/>
      <c r="LD148" s="88"/>
      <c r="LE148" s="88"/>
      <c r="LF148" s="88"/>
      <c r="LG148" s="88"/>
      <c r="LH148" s="88"/>
      <c r="LI148" s="88"/>
      <c r="LJ148" s="88"/>
      <c r="LK148" s="88"/>
      <c r="LL148" s="88"/>
      <c r="LM148" s="88"/>
      <c r="LN148" s="88"/>
      <c r="LO148" s="88"/>
      <c r="LP148" s="88"/>
      <c r="LQ148" s="88"/>
      <c r="LR148" s="88"/>
      <c r="LS148" s="88"/>
      <c r="LT148" s="88"/>
      <c r="LU148" s="88"/>
      <c r="LV148" s="88"/>
      <c r="LW148" s="88"/>
      <c r="LX148" s="88"/>
      <c r="LY148" s="88"/>
      <c r="LZ148" s="88"/>
      <c r="MA148" s="88"/>
      <c r="MB148" s="88"/>
      <c r="MC148" s="88"/>
      <c r="MD148" s="88"/>
      <c r="ME148" s="88"/>
      <c r="MF148" s="88"/>
      <c r="MG148" s="88"/>
      <c r="MH148" s="88"/>
      <c r="MI148" s="88"/>
      <c r="MJ148" s="88"/>
      <c r="MK148" s="88"/>
      <c r="ML148" s="88"/>
      <c r="MM148" s="88"/>
      <c r="MN148" s="88"/>
      <c r="MO148" s="88"/>
      <c r="MP148" s="88"/>
      <c r="MQ148" s="88"/>
      <c r="MR148" s="88"/>
      <c r="MS148" s="88"/>
      <c r="MT148" s="88"/>
      <c r="MU148" s="88"/>
      <c r="MV148" s="88"/>
      <c r="MW148" s="88"/>
      <c r="MX148" s="88"/>
      <c r="MY148" s="88"/>
      <c r="MZ148" s="88"/>
      <c r="NA148" s="88"/>
      <c r="NB148" s="88"/>
      <c r="NC148" s="88"/>
      <c r="ND148" s="88"/>
      <c r="NE148" s="88"/>
      <c r="NF148" s="88"/>
      <c r="NG148" s="88"/>
      <c r="NH148" s="88"/>
      <c r="NI148" s="88"/>
      <c r="NJ148" s="88"/>
      <c r="NK148" s="88"/>
      <c r="NL148" s="88"/>
      <c r="NM148" s="88"/>
      <c r="NN148" s="88"/>
      <c r="NO148" s="88"/>
      <c r="NP148" s="88"/>
      <c r="NQ148" s="88"/>
      <c r="NR148" s="88"/>
      <c r="NS148" s="88"/>
      <c r="NT148" s="88"/>
      <c r="NU148" s="88"/>
      <c r="NV148" s="88"/>
      <c r="NW148" s="88"/>
      <c r="NX148" s="88"/>
      <c r="NY148" s="88"/>
      <c r="NZ148" s="88"/>
      <c r="OA148" s="88"/>
      <c r="OB148" s="88"/>
      <c r="OC148" s="88"/>
      <c r="OD148" s="88"/>
      <c r="OE148" s="88"/>
      <c r="OF148" s="88"/>
      <c r="OG148" s="88"/>
      <c r="OH148" s="88"/>
      <c r="OI148" s="88"/>
      <c r="OJ148" s="88"/>
      <c r="OK148" s="88"/>
      <c r="OL148" s="88"/>
      <c r="OM148" s="88"/>
      <c r="ON148" s="88"/>
      <c r="OO148" s="88"/>
      <c r="OP148" s="88"/>
      <c r="OQ148" s="88"/>
      <c r="OR148" s="88"/>
      <c r="OS148" s="88"/>
      <c r="OT148" s="88"/>
      <c r="OU148" s="88"/>
      <c r="OV148" s="88"/>
      <c r="OW148" s="88"/>
      <c r="OX148" s="88"/>
      <c r="OY148" s="88"/>
      <c r="OZ148" s="88"/>
      <c r="PA148" s="88"/>
      <c r="PB148" s="88"/>
      <c r="PC148" s="88"/>
      <c r="PD148" s="88"/>
      <c r="PE148" s="88"/>
      <c r="PF148" s="88"/>
      <c r="PG148" s="88"/>
      <c r="PH148" s="88"/>
      <c r="PI148" s="88"/>
      <c r="PJ148" s="88"/>
      <c r="PK148" s="88"/>
      <c r="PL148" s="88"/>
      <c r="PM148" s="88"/>
      <c r="PN148" s="88"/>
      <c r="PO148" s="88"/>
      <c r="PP148" s="88"/>
      <c r="PQ148" s="88"/>
      <c r="PR148" s="88"/>
      <c r="PS148" s="88"/>
      <c r="PT148" s="88"/>
      <c r="PU148" s="88"/>
      <c r="PV148" s="88"/>
      <c r="PW148" s="88"/>
      <c r="PX148" s="88"/>
      <c r="PY148" s="88"/>
      <c r="PZ148" s="88"/>
      <c r="QA148" s="88"/>
      <c r="QB148" s="88"/>
      <c r="QC148" s="88"/>
      <c r="QD148" s="88"/>
      <c r="QE148" s="88"/>
      <c r="QF148" s="88"/>
      <c r="QG148" s="88"/>
      <c r="QH148" s="88"/>
      <c r="QI148" s="88"/>
      <c r="QJ148" s="88"/>
      <c r="QK148" s="88"/>
      <c r="QL148" s="88"/>
      <c r="QM148" s="88"/>
      <c r="QN148" s="88"/>
      <c r="QO148" s="88"/>
      <c r="QP148" s="88"/>
      <c r="QQ148" s="88"/>
      <c r="QR148" s="88"/>
      <c r="QS148" s="88"/>
      <c r="QT148" s="88"/>
      <c r="QU148" s="88"/>
      <c r="QV148" s="88"/>
      <c r="QW148" s="88"/>
      <c r="QX148" s="88"/>
      <c r="QY148" s="88"/>
      <c r="QZ148" s="88"/>
      <c r="RA148" s="88"/>
      <c r="RB148" s="88"/>
      <c r="RC148" s="88"/>
      <c r="RD148" s="88"/>
      <c r="RE148" s="88"/>
      <c r="RF148" s="88"/>
      <c r="RG148" s="88"/>
      <c r="RH148" s="88"/>
      <c r="RI148" s="88"/>
      <c r="RJ148" s="88"/>
      <c r="RK148" s="88"/>
      <c r="RL148" s="88"/>
      <c r="RM148" s="88"/>
      <c r="RN148" s="88"/>
      <c r="RO148" s="88"/>
      <c r="RP148" s="88"/>
      <c r="RQ148" s="88"/>
      <c r="RR148" s="88"/>
      <c r="RS148" s="88"/>
      <c r="RT148" s="88"/>
      <c r="RU148" s="88"/>
      <c r="RV148" s="88"/>
      <c r="RW148" s="88"/>
      <c r="RX148" s="88"/>
      <c r="RY148" s="88"/>
      <c r="RZ148" s="88"/>
      <c r="SA148" s="88"/>
      <c r="SB148" s="88"/>
      <c r="SC148" s="88"/>
      <c r="SD148" s="88"/>
      <c r="SE148" s="88"/>
      <c r="SF148" s="88"/>
      <c r="SG148" s="88"/>
      <c r="SH148" s="88"/>
      <c r="SI148" s="88"/>
      <c r="SJ148" s="88"/>
      <c r="SK148" s="88"/>
      <c r="SL148" s="88"/>
      <c r="SM148" s="88"/>
      <c r="SN148" s="88"/>
      <c r="SO148" s="88"/>
      <c r="SP148" s="88"/>
      <c r="SQ148" s="88"/>
      <c r="SR148" s="88"/>
      <c r="SS148" s="88"/>
      <c r="ST148" s="88"/>
      <c r="SU148" s="88"/>
      <c r="SV148" s="88"/>
      <c r="SW148" s="88"/>
      <c r="SX148" s="88"/>
      <c r="SY148" s="88"/>
      <c r="SZ148" s="88"/>
      <c r="TA148" s="88"/>
      <c r="TB148" s="88"/>
      <c r="TC148" s="88"/>
      <c r="TD148" s="88"/>
      <c r="TE148" s="88"/>
      <c r="TF148" s="88"/>
      <c r="TG148" s="88"/>
      <c r="TH148" s="88"/>
      <c r="TI148" s="88"/>
      <c r="TJ148" s="88"/>
      <c r="TK148" s="88"/>
      <c r="TL148" s="88"/>
      <c r="TM148" s="88"/>
      <c r="TN148" s="88"/>
      <c r="TO148" s="88"/>
      <c r="TP148" s="88"/>
      <c r="TQ148" s="88"/>
      <c r="TR148" s="88"/>
      <c r="TS148" s="88"/>
      <c r="TT148" s="88"/>
      <c r="TU148" s="88"/>
      <c r="TV148" s="88"/>
      <c r="TW148" s="88"/>
      <c r="TX148" s="88"/>
      <c r="TY148" s="88"/>
      <c r="TZ148" s="88"/>
      <c r="UA148" s="88"/>
      <c r="UB148" s="88"/>
      <c r="UC148" s="88"/>
      <c r="UD148" s="88"/>
      <c r="UE148" s="88"/>
      <c r="UF148" s="88"/>
      <c r="UG148" s="88"/>
      <c r="UH148" s="88"/>
      <c r="UI148" s="88"/>
      <c r="UJ148" s="88"/>
      <c r="UK148" s="88"/>
      <c r="UL148" s="88"/>
      <c r="UM148" s="88"/>
      <c r="UN148" s="88"/>
      <c r="UO148" s="88"/>
      <c r="UP148" s="88"/>
      <c r="UQ148" s="88"/>
      <c r="UR148" s="88"/>
      <c r="US148" s="88"/>
      <c r="UT148" s="88"/>
      <c r="UU148" s="88"/>
      <c r="UV148" s="88"/>
      <c r="UW148" s="88"/>
      <c r="UX148" s="88"/>
      <c r="UY148" s="88"/>
      <c r="UZ148" s="88"/>
      <c r="VA148" s="88"/>
      <c r="VB148" s="88"/>
      <c r="VC148" s="88"/>
      <c r="VD148" s="88"/>
      <c r="VE148" s="88"/>
      <c r="VF148" s="88"/>
      <c r="VG148" s="88"/>
      <c r="VH148" s="88"/>
      <c r="VI148" s="88"/>
      <c r="VJ148" s="88"/>
      <c r="VK148" s="88"/>
      <c r="VL148" s="88"/>
      <c r="VM148" s="88"/>
      <c r="VN148" s="88"/>
      <c r="VO148" s="88"/>
      <c r="VP148" s="88"/>
      <c r="VQ148" s="88"/>
      <c r="VR148" s="88"/>
      <c r="VS148" s="88"/>
      <c r="VT148" s="88"/>
      <c r="VU148" s="88"/>
      <c r="VV148" s="88"/>
      <c r="VW148" s="88"/>
      <c r="VX148" s="88"/>
      <c r="VY148" s="88"/>
      <c r="VZ148" s="88"/>
      <c r="WA148" s="88"/>
      <c r="WB148" s="88"/>
      <c r="WC148" s="88"/>
      <c r="WD148" s="88"/>
      <c r="WE148" s="88"/>
      <c r="WF148" s="88"/>
      <c r="WG148" s="88"/>
      <c r="WH148" s="88"/>
      <c r="WI148" s="88"/>
      <c r="WJ148" s="88"/>
      <c r="WK148" s="88"/>
      <c r="WL148" s="88"/>
      <c r="WM148" s="88"/>
      <c r="WN148" s="88"/>
      <c r="WO148" s="88"/>
      <c r="WP148" s="88"/>
      <c r="WQ148" s="88"/>
      <c r="WR148" s="88"/>
      <c r="WS148" s="88"/>
      <c r="WT148" s="88"/>
      <c r="WU148" s="88"/>
      <c r="WV148" s="88"/>
      <c r="WW148" s="88"/>
      <c r="WX148" s="88"/>
      <c r="WY148" s="88"/>
      <c r="WZ148" s="88"/>
      <c r="XA148" s="88"/>
      <c r="XB148" s="88"/>
      <c r="XC148" s="88"/>
      <c r="XD148" s="88"/>
      <c r="XE148" s="88"/>
      <c r="XF148" s="88"/>
      <c r="XG148" s="88"/>
      <c r="XH148" s="88"/>
      <c r="XI148" s="88"/>
      <c r="XJ148" s="88"/>
      <c r="XK148" s="88"/>
      <c r="XL148" s="88"/>
      <c r="XM148" s="88"/>
      <c r="XN148" s="88"/>
      <c r="XO148" s="88"/>
      <c r="XP148" s="88"/>
      <c r="XQ148" s="88"/>
      <c r="XR148" s="88"/>
      <c r="XS148" s="88"/>
      <c r="XT148" s="88"/>
      <c r="XU148" s="88"/>
      <c r="XV148" s="88"/>
      <c r="XW148" s="88"/>
      <c r="XX148" s="88"/>
      <c r="XY148" s="88"/>
      <c r="XZ148" s="88"/>
      <c r="YA148" s="88"/>
      <c r="YB148" s="88"/>
      <c r="YC148" s="88"/>
      <c r="YD148" s="88"/>
      <c r="YE148" s="88"/>
      <c r="YF148" s="88"/>
      <c r="YG148" s="88"/>
      <c r="YH148" s="88"/>
      <c r="YI148" s="88"/>
      <c r="YJ148" s="88"/>
      <c r="YK148" s="88"/>
      <c r="YL148" s="88"/>
      <c r="YM148" s="88"/>
      <c r="YN148" s="88"/>
      <c r="YO148" s="88"/>
      <c r="YP148" s="88"/>
      <c r="YQ148" s="88"/>
      <c r="YR148" s="88"/>
      <c r="YS148" s="88"/>
      <c r="YT148" s="88"/>
      <c r="YU148" s="88"/>
      <c r="YV148" s="88"/>
      <c r="YW148" s="88"/>
      <c r="YX148" s="88"/>
      <c r="YY148" s="88"/>
      <c r="YZ148" s="88"/>
      <c r="ZA148" s="88"/>
      <c r="ZB148" s="88"/>
      <c r="ZC148" s="88"/>
      <c r="ZD148" s="88"/>
      <c r="ZE148" s="88"/>
      <c r="ZF148" s="88"/>
      <c r="ZG148" s="88"/>
      <c r="ZH148" s="88"/>
      <c r="ZI148" s="88"/>
      <c r="ZJ148" s="88"/>
      <c r="ZK148" s="88"/>
      <c r="ZL148" s="88"/>
      <c r="ZM148" s="88"/>
      <c r="ZN148" s="88"/>
      <c r="ZO148" s="88"/>
      <c r="ZP148" s="88"/>
      <c r="ZQ148" s="88"/>
      <c r="ZR148" s="88"/>
      <c r="ZS148" s="88"/>
      <c r="ZT148" s="88"/>
      <c r="ZU148" s="88"/>
      <c r="ZV148" s="88"/>
      <c r="ZW148" s="88"/>
      <c r="ZX148" s="88"/>
      <c r="ZY148" s="88"/>
      <c r="ZZ148" s="88"/>
      <c r="AAA148" s="88"/>
      <c r="AAB148" s="88"/>
      <c r="AAC148" s="88"/>
      <c r="AAD148" s="88"/>
      <c r="AAE148" s="88"/>
      <c r="AAF148" s="88"/>
      <c r="AAG148" s="88"/>
      <c r="AAH148" s="88"/>
      <c r="AAI148" s="88"/>
      <c r="AAJ148" s="88"/>
      <c r="AAK148" s="88"/>
      <c r="AAL148" s="88"/>
      <c r="AAM148" s="88"/>
      <c r="AAN148" s="88"/>
      <c r="AAO148" s="88"/>
      <c r="AAP148" s="88"/>
      <c r="AAQ148" s="88"/>
      <c r="AAR148" s="88"/>
      <c r="AAS148" s="88"/>
      <c r="AAT148" s="88"/>
      <c r="AAU148" s="88"/>
      <c r="AAV148" s="88"/>
      <c r="AAW148" s="88"/>
      <c r="AAX148" s="88"/>
      <c r="AAY148" s="88"/>
      <c r="AAZ148" s="88"/>
      <c r="ABA148" s="88"/>
      <c r="ABB148" s="88"/>
      <c r="ABC148" s="88"/>
      <c r="ABD148" s="88"/>
      <c r="ABE148" s="88"/>
      <c r="ABF148" s="88"/>
      <c r="ABG148" s="88"/>
      <c r="ABH148" s="88"/>
      <c r="ABI148" s="88"/>
      <c r="ABJ148" s="88"/>
      <c r="ABK148" s="88"/>
      <c r="ABL148" s="88"/>
      <c r="ABM148" s="88"/>
      <c r="ABN148" s="88"/>
      <c r="ABO148" s="88"/>
      <c r="ABP148" s="88"/>
      <c r="ABQ148" s="88"/>
      <c r="ABR148" s="88"/>
      <c r="ABS148" s="88"/>
      <c r="ABT148" s="88"/>
      <c r="ABU148" s="88"/>
      <c r="ABV148" s="88"/>
      <c r="ABW148" s="88"/>
      <c r="ABX148" s="88"/>
      <c r="ABY148" s="88"/>
      <c r="ABZ148" s="88"/>
      <c r="ACA148" s="88"/>
      <c r="ACB148" s="88"/>
      <c r="ACC148" s="88"/>
      <c r="ACD148" s="88"/>
      <c r="ACE148" s="88"/>
      <c r="ACF148" s="88"/>
      <c r="ACG148" s="88"/>
      <c r="ACH148" s="88"/>
      <c r="ACI148" s="88"/>
      <c r="ACJ148" s="88"/>
      <c r="ACK148" s="88"/>
      <c r="ACL148" s="88"/>
      <c r="ACM148" s="88"/>
      <c r="ACN148" s="88"/>
      <c r="ACO148" s="88"/>
      <c r="ACP148" s="88"/>
      <c r="ACQ148" s="88"/>
      <c r="ACR148" s="88"/>
      <c r="ACS148" s="88"/>
      <c r="ACT148" s="88"/>
      <c r="ACU148" s="88"/>
      <c r="ACV148" s="88"/>
      <c r="ACW148" s="88"/>
      <c r="ACX148" s="88"/>
      <c r="ACY148" s="88"/>
      <c r="ACZ148" s="88"/>
      <c r="ADA148" s="88"/>
      <c r="ADB148" s="88"/>
      <c r="ADC148" s="88"/>
      <c r="ADD148" s="88"/>
      <c r="ADE148" s="88"/>
      <c r="ADF148" s="88"/>
      <c r="ADG148" s="88"/>
      <c r="ADH148" s="88"/>
      <c r="ADI148" s="88"/>
      <c r="ADJ148" s="88"/>
      <c r="ADK148" s="88"/>
      <c r="ADL148" s="88"/>
      <c r="ADM148" s="88"/>
      <c r="ADN148" s="88"/>
      <c r="ADO148" s="88"/>
      <c r="ADP148" s="88"/>
      <c r="ADQ148" s="88"/>
      <c r="ADR148" s="88"/>
      <c r="ADS148" s="88"/>
      <c r="ADT148" s="88"/>
      <c r="ADU148" s="88"/>
      <c r="ADV148" s="88"/>
      <c r="ADW148" s="88"/>
      <c r="ADX148" s="88"/>
      <c r="ADY148" s="88"/>
      <c r="ADZ148" s="88"/>
      <c r="AEA148" s="88"/>
      <c r="AEB148" s="88"/>
      <c r="AEC148" s="88"/>
      <c r="AED148" s="88"/>
      <c r="AEE148" s="88"/>
      <c r="AEF148" s="88"/>
      <c r="AEG148" s="88"/>
      <c r="AEH148" s="88"/>
      <c r="AEI148" s="88"/>
      <c r="AEJ148" s="88"/>
      <c r="AEK148" s="88"/>
      <c r="AEL148" s="88"/>
      <c r="AEM148" s="88"/>
      <c r="AEN148" s="88"/>
      <c r="AEO148" s="88"/>
      <c r="AEP148" s="88"/>
      <c r="AEQ148" s="88"/>
      <c r="AER148" s="88"/>
      <c r="AES148" s="88"/>
      <c r="AET148" s="88"/>
      <c r="AEU148" s="88"/>
      <c r="AEV148" s="88"/>
      <c r="AEW148" s="88"/>
      <c r="AEX148" s="88"/>
      <c r="AEY148" s="88"/>
      <c r="AEZ148" s="88"/>
      <c r="AFA148" s="88"/>
      <c r="AFB148" s="88"/>
      <c r="AFC148" s="88"/>
      <c r="AFD148" s="88"/>
      <c r="AFE148" s="88"/>
      <c r="AFF148" s="88"/>
      <c r="AFG148" s="88"/>
      <c r="AFH148" s="88"/>
      <c r="AFI148" s="88"/>
      <c r="AFJ148" s="88"/>
      <c r="AFK148" s="88"/>
      <c r="AFL148" s="88"/>
      <c r="AFM148" s="88"/>
      <c r="AFN148" s="88"/>
      <c r="AFO148" s="88"/>
      <c r="AFP148" s="88"/>
      <c r="AFQ148" s="88"/>
      <c r="AFR148" s="88"/>
      <c r="AFS148" s="88"/>
      <c r="AFT148" s="88"/>
      <c r="AFU148" s="88"/>
      <c r="AFV148" s="88"/>
      <c r="AFW148" s="88"/>
      <c r="AFX148" s="88"/>
      <c r="AFY148" s="88"/>
      <c r="AFZ148" s="88"/>
      <c r="AGA148" s="88"/>
      <c r="AGB148" s="88"/>
      <c r="AGC148" s="88"/>
      <c r="AGD148" s="88"/>
      <c r="AGE148" s="88"/>
      <c r="AGF148" s="88"/>
      <c r="AGG148" s="88"/>
      <c r="AGH148" s="88"/>
      <c r="AGI148" s="88"/>
      <c r="AGJ148" s="88"/>
      <c r="AGK148" s="88"/>
      <c r="AGL148" s="88"/>
      <c r="AGM148" s="88"/>
      <c r="AGN148" s="88"/>
      <c r="AGO148" s="88"/>
      <c r="AGP148" s="88"/>
      <c r="AGQ148" s="88"/>
      <c r="AGR148" s="88"/>
      <c r="AGS148" s="88"/>
      <c r="AGT148" s="88"/>
      <c r="AGU148" s="88"/>
      <c r="AGV148" s="88"/>
      <c r="AGW148" s="88"/>
      <c r="AGX148" s="88"/>
      <c r="AGY148" s="88"/>
      <c r="AGZ148" s="88"/>
      <c r="AHA148" s="88"/>
      <c r="AHB148" s="88"/>
      <c r="AHC148" s="88"/>
      <c r="AHD148" s="88"/>
      <c r="AHE148" s="88"/>
      <c r="AHF148" s="88"/>
      <c r="AHG148" s="88"/>
      <c r="AHH148" s="88"/>
      <c r="AHI148" s="88"/>
      <c r="AHJ148" s="88"/>
      <c r="AHK148" s="88"/>
      <c r="AHL148" s="88"/>
      <c r="AHM148" s="88"/>
      <c r="AHN148" s="88"/>
      <c r="AHO148" s="88"/>
      <c r="AHP148" s="88"/>
    </row>
    <row r="149" spans="1:900" s="56" customFormat="1" ht="31.75" customHeight="1" x14ac:dyDescent="0.75">
      <c r="A149" s="2131" t="s">
        <v>262</v>
      </c>
      <c r="B149" s="2193" t="s">
        <v>155</v>
      </c>
      <c r="C149" s="338">
        <v>19.100000000000001</v>
      </c>
      <c r="D149" s="404" t="s">
        <v>37</v>
      </c>
      <c r="E149" s="426" t="s">
        <v>23</v>
      </c>
      <c r="F149" s="426" t="s">
        <v>6</v>
      </c>
      <c r="G149" s="214">
        <f t="array" ref="G149">INDEX('Salary . staff rates'!$A$6:$C$28,MATCH(1,('Salary . staff rates'!$A$6:$A$28=E149)*('Salary . staff rates'!$B$6:$B$28=F149),0),3)</f>
        <v>65000</v>
      </c>
      <c r="H149" s="214">
        <f t="shared" ref="H149:H180" si="126">IF(E149="External",G149,G149/working_days*(1+loading_factor))</f>
        <v>456.14035087719299</v>
      </c>
      <c r="I149" s="339" t="s">
        <v>0</v>
      </c>
      <c r="J149" s="340" t="s">
        <v>0</v>
      </c>
      <c r="K149" s="342">
        <v>2</v>
      </c>
      <c r="L149" s="341">
        <f>IF('Control panel'!$B$12="Included",IF(K149="N/A","",H149*K149),0)</f>
        <v>912.28070175438597</v>
      </c>
      <c r="M149" s="383" t="s">
        <v>31</v>
      </c>
      <c r="N149" s="341">
        <f>IF('Control panel'!$B$12="Included",IF(M149="Yes",L149*'Salary . staff rates'!$C$34,0),0)</f>
        <v>0</v>
      </c>
      <c r="O149" s="904" t="s">
        <v>416</v>
      </c>
      <c r="P149" s="1848">
        <v>1</v>
      </c>
      <c r="Q149" s="1848">
        <v>1</v>
      </c>
      <c r="R149" s="909"/>
      <c r="S149" s="909"/>
      <c r="T149" s="909"/>
      <c r="U149" s="909"/>
      <c r="V149" s="909"/>
      <c r="W149" s="156"/>
      <c r="X149" s="18"/>
      <c r="Y149" s="1848">
        <f t="shared" ref="Y149:Y164" si="127">IF(L149&lt;&gt;"",L149*P149,"")</f>
        <v>912.28070175438597</v>
      </c>
      <c r="Z149" s="1848">
        <f t="shared" ref="Z149:Z164" si="128">IF(N149&lt;&gt;"",N149*P149,"")</f>
        <v>0</v>
      </c>
      <c r="AA149" s="18"/>
      <c r="AB149" s="1848">
        <f t="shared" ref="AB149:AB164" si="129">IF(L149&lt;&gt;"",L149*Q149,"")</f>
        <v>912.28070175438597</v>
      </c>
      <c r="AC149" s="1848">
        <f t="shared" ref="AC149:AC164" si="130">IF(N149&lt;&gt;"",N149*Q149,"")</f>
        <v>0</v>
      </c>
      <c r="AD149" s="18"/>
      <c r="AE149" s="18"/>
      <c r="AF149" s="18"/>
      <c r="AG149" s="18"/>
      <c r="AH149" s="18"/>
      <c r="AI149" s="18"/>
      <c r="AJ149" s="18"/>
      <c r="AL149" s="221"/>
      <c r="AN149" s="1015">
        <f t="shared" ref="AN149:AN164" si="131">IF(W149=1,0,Y149)</f>
        <v>912.28070175438597</v>
      </c>
      <c r="AO149" s="1015">
        <f t="shared" ref="AO149:AO164" si="132">IF(W149=1,0,Z149)</f>
        <v>0</v>
      </c>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c r="CJ149" s="79"/>
      <c r="CK149" s="79"/>
      <c r="CL149" s="79"/>
      <c r="CM149" s="79"/>
      <c r="CN149" s="79"/>
      <c r="CO149" s="79"/>
      <c r="CP149" s="79"/>
      <c r="CQ149" s="79"/>
      <c r="CR149" s="79"/>
      <c r="CS149" s="79"/>
      <c r="CT149" s="79"/>
      <c r="CU149" s="79"/>
      <c r="CV149" s="79"/>
      <c r="CW149" s="79"/>
      <c r="CX149" s="79"/>
      <c r="CY149" s="79"/>
      <c r="CZ149" s="79"/>
      <c r="DA149" s="79"/>
      <c r="DB149" s="79"/>
      <c r="DC149" s="79"/>
      <c r="DD149" s="79"/>
      <c r="DE149" s="79"/>
      <c r="DF149" s="79"/>
      <c r="DG149" s="79"/>
      <c r="DH149" s="79"/>
      <c r="DI149" s="79"/>
      <c r="DJ149" s="79"/>
      <c r="DK149" s="79"/>
      <c r="DL149" s="79"/>
      <c r="DM149" s="79"/>
      <c r="DN149" s="79"/>
      <c r="DO149" s="79"/>
      <c r="DP149" s="79"/>
      <c r="DQ149" s="79"/>
      <c r="DR149" s="79"/>
      <c r="DS149" s="79"/>
      <c r="DT149" s="79"/>
      <c r="DU149" s="79"/>
      <c r="DV149" s="79"/>
      <c r="DW149" s="79"/>
      <c r="DX149" s="79"/>
      <c r="DY149" s="79"/>
      <c r="DZ149" s="79"/>
      <c r="EA149" s="79"/>
      <c r="EB149" s="79"/>
      <c r="EC149" s="79"/>
      <c r="ED149" s="79"/>
      <c r="EE149" s="79"/>
      <c r="EF149" s="79"/>
      <c r="EG149" s="79"/>
      <c r="EH149" s="79"/>
      <c r="EI149" s="79"/>
      <c r="EJ149" s="79"/>
      <c r="EK149" s="79"/>
      <c r="EL149" s="79"/>
      <c r="EM149" s="79"/>
      <c r="EN149" s="79"/>
      <c r="EO149" s="79"/>
      <c r="EP149" s="79"/>
      <c r="EQ149" s="79"/>
      <c r="ER149" s="79"/>
      <c r="ES149" s="79"/>
      <c r="ET149" s="79"/>
      <c r="EU149" s="79"/>
      <c r="EV149" s="79"/>
      <c r="EW149" s="79"/>
      <c r="EX149" s="79"/>
      <c r="EY149" s="79"/>
      <c r="EZ149" s="79"/>
      <c r="FA149" s="79"/>
      <c r="FB149" s="79"/>
      <c r="FC149" s="79"/>
      <c r="FD149" s="79"/>
      <c r="FE149" s="79"/>
      <c r="FF149" s="79"/>
      <c r="FG149" s="79"/>
      <c r="FH149" s="79"/>
      <c r="FI149" s="79"/>
      <c r="FJ149" s="79"/>
      <c r="FK149" s="79"/>
      <c r="FL149" s="79"/>
      <c r="FM149" s="79"/>
      <c r="FN149" s="79"/>
      <c r="FO149" s="79"/>
      <c r="FP149" s="79"/>
      <c r="FQ149" s="79"/>
      <c r="FR149" s="79"/>
      <c r="FS149" s="79"/>
      <c r="FT149" s="79"/>
      <c r="FU149" s="79"/>
      <c r="FV149" s="79"/>
      <c r="FW149" s="79"/>
      <c r="FX149" s="79"/>
      <c r="FY149" s="79"/>
      <c r="FZ149" s="79"/>
      <c r="GA149" s="79"/>
      <c r="GB149" s="79"/>
      <c r="GC149" s="79"/>
      <c r="GD149" s="79"/>
      <c r="GE149" s="79"/>
      <c r="GF149" s="79"/>
      <c r="GG149" s="79"/>
      <c r="GH149" s="79"/>
      <c r="GI149" s="79"/>
      <c r="GJ149" s="79"/>
      <c r="GK149" s="79"/>
      <c r="GL149" s="79"/>
      <c r="GM149" s="79"/>
      <c r="GN149" s="79"/>
      <c r="GO149" s="79"/>
      <c r="GP149" s="79"/>
      <c r="GQ149" s="79"/>
      <c r="GR149" s="79"/>
      <c r="GS149" s="79"/>
      <c r="GT149" s="79"/>
      <c r="GU149" s="79"/>
      <c r="GV149" s="79"/>
      <c r="GW149" s="79"/>
      <c r="GX149" s="79"/>
      <c r="GY149" s="79"/>
      <c r="GZ149" s="79"/>
      <c r="HA149" s="79"/>
      <c r="HB149" s="79"/>
      <c r="HC149" s="79"/>
      <c r="HD149" s="79"/>
      <c r="HE149" s="79"/>
      <c r="HF149" s="79"/>
      <c r="HG149" s="79"/>
      <c r="HH149" s="79"/>
      <c r="HI149" s="79"/>
      <c r="HJ149" s="79"/>
      <c r="HK149" s="79"/>
      <c r="HL149" s="79"/>
      <c r="HM149" s="79"/>
      <c r="HN149" s="79"/>
      <c r="HO149" s="79"/>
      <c r="HP149" s="79"/>
      <c r="HQ149" s="79"/>
      <c r="HR149" s="79"/>
      <c r="HS149" s="79"/>
      <c r="HT149" s="79"/>
      <c r="HU149" s="79"/>
      <c r="HV149" s="79"/>
      <c r="HW149" s="79"/>
      <c r="HX149" s="79"/>
      <c r="HY149" s="79"/>
      <c r="HZ149" s="79"/>
      <c r="IA149" s="79"/>
      <c r="IB149" s="79"/>
      <c r="IC149" s="79"/>
      <c r="ID149" s="79"/>
      <c r="IE149" s="79"/>
      <c r="IF149" s="79"/>
      <c r="IG149" s="79"/>
      <c r="IH149" s="79"/>
      <c r="II149" s="79"/>
      <c r="IJ149" s="79"/>
      <c r="IK149" s="79"/>
      <c r="IL149" s="79"/>
      <c r="IM149" s="79"/>
      <c r="IN149" s="79"/>
      <c r="IO149" s="79"/>
      <c r="IP149" s="79"/>
      <c r="IQ149" s="79"/>
      <c r="IR149" s="79"/>
      <c r="IS149" s="79"/>
      <c r="IT149" s="79"/>
      <c r="IU149" s="79"/>
      <c r="IV149" s="79"/>
      <c r="IW149" s="79"/>
      <c r="IX149" s="79"/>
      <c r="IY149" s="79"/>
      <c r="IZ149" s="79"/>
      <c r="JA149" s="79"/>
      <c r="JB149" s="79"/>
      <c r="JC149" s="79"/>
      <c r="JD149" s="79"/>
      <c r="JE149" s="79"/>
      <c r="JF149" s="79"/>
      <c r="JG149" s="79"/>
      <c r="JH149" s="79"/>
      <c r="JI149" s="79"/>
      <c r="JJ149" s="79"/>
      <c r="JK149" s="79"/>
      <c r="JL149" s="79"/>
      <c r="JM149" s="79"/>
      <c r="JN149" s="79"/>
      <c r="JO149" s="79"/>
      <c r="JP149" s="79"/>
      <c r="JQ149" s="79"/>
      <c r="JR149" s="79"/>
      <c r="JS149" s="79"/>
      <c r="JT149" s="79"/>
      <c r="JU149" s="79"/>
      <c r="JV149" s="79"/>
      <c r="JW149" s="79"/>
      <c r="JX149" s="79"/>
      <c r="JY149" s="79"/>
      <c r="JZ149" s="79"/>
      <c r="KA149" s="79"/>
      <c r="KB149" s="79"/>
      <c r="KC149" s="79"/>
      <c r="KD149" s="79"/>
      <c r="KE149" s="79"/>
      <c r="KF149" s="79"/>
      <c r="KG149" s="79"/>
      <c r="KH149" s="79"/>
      <c r="KI149" s="79"/>
      <c r="KJ149" s="79"/>
      <c r="KK149" s="79"/>
      <c r="KL149" s="79"/>
      <c r="KM149" s="79"/>
      <c r="KN149" s="79"/>
      <c r="KO149" s="79"/>
      <c r="KP149" s="79"/>
      <c r="KQ149" s="79"/>
      <c r="KR149" s="79"/>
      <c r="KS149" s="79"/>
      <c r="KT149" s="79"/>
      <c r="KU149" s="79"/>
      <c r="KV149" s="79"/>
      <c r="KW149" s="79"/>
      <c r="KX149" s="79"/>
      <c r="KY149" s="79"/>
      <c r="KZ149" s="79"/>
      <c r="LA149" s="79"/>
      <c r="LB149" s="79"/>
      <c r="LC149" s="79"/>
      <c r="LD149" s="79"/>
      <c r="LE149" s="79"/>
      <c r="LF149" s="79"/>
      <c r="LG149" s="79"/>
      <c r="LH149" s="79"/>
      <c r="LI149" s="79"/>
      <c r="LJ149" s="79"/>
      <c r="LK149" s="79"/>
      <c r="LL149" s="79"/>
      <c r="LM149" s="79"/>
      <c r="LN149" s="79"/>
      <c r="LO149" s="79"/>
      <c r="LP149" s="79"/>
      <c r="LQ149" s="79"/>
      <c r="LR149" s="79"/>
      <c r="LS149" s="79"/>
      <c r="LT149" s="79"/>
      <c r="LU149" s="79"/>
      <c r="LV149" s="79"/>
      <c r="LW149" s="79"/>
      <c r="LX149" s="79"/>
      <c r="LY149" s="79"/>
      <c r="LZ149" s="79"/>
      <c r="MA149" s="79"/>
      <c r="MB149" s="79"/>
      <c r="MC149" s="79"/>
      <c r="MD149" s="79"/>
      <c r="ME149" s="79"/>
      <c r="MF149" s="79"/>
      <c r="MG149" s="79"/>
      <c r="MH149" s="79"/>
      <c r="MI149" s="79"/>
      <c r="MJ149" s="79"/>
      <c r="MK149" s="79"/>
      <c r="ML149" s="79"/>
      <c r="MM149" s="79"/>
      <c r="MN149" s="79"/>
      <c r="MO149" s="79"/>
      <c r="MP149" s="79"/>
      <c r="MQ149" s="79"/>
      <c r="MR149" s="79"/>
      <c r="MS149" s="79"/>
      <c r="MT149" s="79"/>
      <c r="MU149" s="79"/>
      <c r="MV149" s="79"/>
      <c r="MW149" s="79"/>
      <c r="MX149" s="79"/>
      <c r="MY149" s="79"/>
      <c r="MZ149" s="79"/>
      <c r="NA149" s="79"/>
      <c r="NB149" s="79"/>
      <c r="NC149" s="79"/>
      <c r="ND149" s="79"/>
      <c r="NE149" s="79"/>
      <c r="NF149" s="79"/>
      <c r="NG149" s="79"/>
      <c r="NH149" s="79"/>
      <c r="NI149" s="79"/>
      <c r="NJ149" s="79"/>
      <c r="NK149" s="79"/>
      <c r="NL149" s="79"/>
      <c r="NM149" s="79"/>
      <c r="NN149" s="79"/>
      <c r="NO149" s="79"/>
      <c r="NP149" s="79"/>
      <c r="NQ149" s="79"/>
      <c r="NR149" s="79"/>
      <c r="NS149" s="79"/>
      <c r="NT149" s="79"/>
      <c r="NU149" s="79"/>
      <c r="NV149" s="79"/>
      <c r="NW149" s="79"/>
      <c r="NX149" s="79"/>
      <c r="NY149" s="79"/>
      <c r="NZ149" s="79"/>
      <c r="OA149" s="79"/>
      <c r="OB149" s="79"/>
      <c r="OC149" s="79"/>
      <c r="OD149" s="79"/>
      <c r="OE149" s="79"/>
      <c r="OF149" s="79"/>
      <c r="OG149" s="79"/>
      <c r="OH149" s="79"/>
      <c r="OI149" s="79"/>
      <c r="OJ149" s="79"/>
      <c r="OK149" s="79"/>
      <c r="OL149" s="79"/>
      <c r="OM149" s="79"/>
      <c r="ON149" s="79"/>
      <c r="OO149" s="79"/>
      <c r="OP149" s="79"/>
      <c r="OQ149" s="79"/>
      <c r="OR149" s="79"/>
      <c r="OS149" s="79"/>
      <c r="OT149" s="79"/>
      <c r="OU149" s="79"/>
      <c r="OV149" s="79"/>
      <c r="OW149" s="79"/>
      <c r="OX149" s="79"/>
      <c r="OY149" s="79"/>
      <c r="OZ149" s="79"/>
      <c r="PA149" s="79"/>
      <c r="PB149" s="79"/>
      <c r="PC149" s="79"/>
      <c r="PD149" s="79"/>
      <c r="PE149" s="79"/>
      <c r="PF149" s="79"/>
      <c r="PG149" s="79"/>
      <c r="PH149" s="79"/>
      <c r="PI149" s="79"/>
      <c r="PJ149" s="79"/>
      <c r="PK149" s="79"/>
      <c r="PL149" s="79"/>
      <c r="PM149" s="79"/>
      <c r="PN149" s="79"/>
      <c r="PO149" s="79"/>
      <c r="PP149" s="79"/>
      <c r="PQ149" s="79"/>
      <c r="PR149" s="79"/>
      <c r="PS149" s="79"/>
      <c r="PT149" s="79"/>
      <c r="PU149" s="79"/>
      <c r="PV149" s="79"/>
      <c r="PW149" s="79"/>
      <c r="PX149" s="79"/>
      <c r="PY149" s="79"/>
      <c r="PZ149" s="79"/>
      <c r="QA149" s="79"/>
      <c r="QB149" s="79"/>
      <c r="QC149" s="79"/>
      <c r="QD149" s="79"/>
      <c r="QE149" s="79"/>
      <c r="QF149" s="79"/>
      <c r="QG149" s="79"/>
      <c r="QH149" s="79"/>
      <c r="QI149" s="79"/>
      <c r="QJ149" s="79"/>
      <c r="QK149" s="79"/>
      <c r="QL149" s="79"/>
      <c r="QM149" s="79"/>
      <c r="QN149" s="79"/>
      <c r="QO149" s="79"/>
      <c r="QP149" s="79"/>
      <c r="QQ149" s="79"/>
      <c r="QR149" s="79"/>
      <c r="QS149" s="79"/>
      <c r="QT149" s="79"/>
      <c r="QU149" s="79"/>
      <c r="QV149" s="79"/>
      <c r="QW149" s="79"/>
      <c r="QX149" s="79"/>
      <c r="QY149" s="79"/>
      <c r="QZ149" s="79"/>
      <c r="RA149" s="79"/>
      <c r="RB149" s="79"/>
      <c r="RC149" s="79"/>
      <c r="RD149" s="79"/>
      <c r="RE149" s="79"/>
      <c r="RF149" s="79"/>
      <c r="RG149" s="79"/>
      <c r="RH149" s="79"/>
      <c r="RI149" s="79"/>
      <c r="RJ149" s="79"/>
      <c r="RK149" s="79"/>
      <c r="RL149" s="79"/>
      <c r="RM149" s="79"/>
      <c r="RN149" s="79"/>
      <c r="RO149" s="79"/>
      <c r="RP149" s="79"/>
      <c r="RQ149" s="79"/>
      <c r="RR149" s="79"/>
      <c r="RS149" s="79"/>
      <c r="RT149" s="79"/>
      <c r="RU149" s="79"/>
      <c r="RV149" s="79"/>
      <c r="RW149" s="79"/>
      <c r="RX149" s="79"/>
      <c r="RY149" s="79"/>
      <c r="RZ149" s="79"/>
      <c r="SA149" s="79"/>
      <c r="SB149" s="79"/>
      <c r="SC149" s="79"/>
      <c r="SD149" s="79"/>
      <c r="SE149" s="79"/>
      <c r="SF149" s="79"/>
      <c r="SG149" s="79"/>
      <c r="SH149" s="79"/>
      <c r="SI149" s="79"/>
      <c r="SJ149" s="79"/>
      <c r="SK149" s="79"/>
      <c r="SL149" s="79"/>
      <c r="SM149" s="79"/>
      <c r="SN149" s="79"/>
      <c r="SO149" s="79"/>
      <c r="SP149" s="79"/>
      <c r="SQ149" s="79"/>
      <c r="SR149" s="79"/>
      <c r="SS149" s="79"/>
      <c r="ST149" s="79"/>
      <c r="SU149" s="79"/>
      <c r="SV149" s="79"/>
      <c r="SW149" s="79"/>
      <c r="SX149" s="79"/>
      <c r="SY149" s="79"/>
      <c r="SZ149" s="79"/>
      <c r="TA149" s="79"/>
      <c r="TB149" s="79"/>
      <c r="TC149" s="79"/>
      <c r="TD149" s="79"/>
      <c r="TE149" s="79"/>
      <c r="TF149" s="79"/>
      <c r="TG149" s="79"/>
      <c r="TH149" s="79"/>
      <c r="TI149" s="79"/>
      <c r="TJ149" s="79"/>
      <c r="TK149" s="79"/>
      <c r="TL149" s="79"/>
      <c r="TM149" s="79"/>
      <c r="TN149" s="79"/>
      <c r="TO149" s="79"/>
      <c r="TP149" s="79"/>
      <c r="TQ149" s="79"/>
      <c r="TR149" s="79"/>
      <c r="TS149" s="79"/>
      <c r="TT149" s="79"/>
      <c r="TU149" s="79"/>
      <c r="TV149" s="79"/>
      <c r="TW149" s="79"/>
      <c r="TX149" s="79"/>
      <c r="TY149" s="79"/>
      <c r="TZ149" s="79"/>
      <c r="UA149" s="79"/>
      <c r="UB149" s="79"/>
      <c r="UC149" s="79"/>
      <c r="UD149" s="79"/>
      <c r="UE149" s="79"/>
      <c r="UF149" s="79"/>
      <c r="UG149" s="79"/>
      <c r="UH149" s="79"/>
      <c r="UI149" s="79"/>
      <c r="UJ149" s="79"/>
      <c r="UK149" s="79"/>
      <c r="UL149" s="79"/>
      <c r="UM149" s="79"/>
      <c r="UN149" s="79"/>
      <c r="UO149" s="79"/>
      <c r="UP149" s="79"/>
      <c r="UQ149" s="79"/>
      <c r="UR149" s="79"/>
      <c r="US149" s="79"/>
      <c r="UT149" s="79"/>
      <c r="UU149" s="79"/>
      <c r="UV149" s="79"/>
      <c r="UW149" s="79"/>
      <c r="UX149" s="79"/>
      <c r="UY149" s="79"/>
      <c r="UZ149" s="79"/>
      <c r="VA149" s="79"/>
      <c r="VB149" s="79"/>
      <c r="VC149" s="79"/>
      <c r="VD149" s="79"/>
      <c r="VE149" s="79"/>
      <c r="VF149" s="79"/>
      <c r="VG149" s="79"/>
      <c r="VH149" s="79"/>
      <c r="VI149" s="79"/>
      <c r="VJ149" s="79"/>
      <c r="VK149" s="79"/>
      <c r="VL149" s="79"/>
      <c r="VM149" s="79"/>
      <c r="VN149" s="79"/>
      <c r="VO149" s="79"/>
      <c r="VP149" s="79"/>
      <c r="VQ149" s="79"/>
      <c r="VR149" s="79"/>
      <c r="VS149" s="79"/>
      <c r="VT149" s="79"/>
      <c r="VU149" s="79"/>
      <c r="VV149" s="79"/>
      <c r="VW149" s="79"/>
      <c r="VX149" s="79"/>
      <c r="VY149" s="79"/>
      <c r="VZ149" s="79"/>
      <c r="WA149" s="79"/>
      <c r="WB149" s="79"/>
      <c r="WC149" s="79"/>
      <c r="WD149" s="79"/>
      <c r="WE149" s="79"/>
      <c r="WF149" s="79"/>
      <c r="WG149" s="79"/>
      <c r="WH149" s="79"/>
      <c r="WI149" s="79"/>
      <c r="WJ149" s="79"/>
      <c r="WK149" s="79"/>
      <c r="WL149" s="79"/>
      <c r="WM149" s="79"/>
      <c r="WN149" s="79"/>
      <c r="WO149" s="79"/>
      <c r="WP149" s="79"/>
      <c r="WQ149" s="79"/>
      <c r="WR149" s="79"/>
      <c r="WS149" s="79"/>
      <c r="WT149" s="79"/>
      <c r="WU149" s="79"/>
      <c r="WV149" s="79"/>
      <c r="WW149" s="79"/>
      <c r="WX149" s="79"/>
      <c r="WY149" s="79"/>
      <c r="WZ149" s="79"/>
      <c r="XA149" s="79"/>
      <c r="XB149" s="79"/>
      <c r="XC149" s="79"/>
      <c r="XD149" s="79"/>
      <c r="XE149" s="79"/>
      <c r="XF149" s="79"/>
      <c r="XG149" s="79"/>
      <c r="XH149" s="79"/>
      <c r="XI149" s="79"/>
      <c r="XJ149" s="79"/>
      <c r="XK149" s="79"/>
      <c r="XL149" s="79"/>
      <c r="XM149" s="79"/>
      <c r="XN149" s="79"/>
      <c r="XO149" s="79"/>
      <c r="XP149" s="79"/>
      <c r="XQ149" s="79"/>
      <c r="XR149" s="79"/>
      <c r="XS149" s="79"/>
      <c r="XT149" s="79"/>
      <c r="XU149" s="79"/>
      <c r="XV149" s="79"/>
      <c r="XW149" s="79"/>
      <c r="XX149" s="79"/>
      <c r="XY149" s="79"/>
      <c r="XZ149" s="79"/>
      <c r="YA149" s="79"/>
      <c r="YB149" s="79"/>
      <c r="YC149" s="79"/>
      <c r="YD149" s="79"/>
      <c r="YE149" s="79"/>
      <c r="YF149" s="79"/>
      <c r="YG149" s="79"/>
      <c r="YH149" s="79"/>
      <c r="YI149" s="79"/>
      <c r="YJ149" s="79"/>
      <c r="YK149" s="79"/>
      <c r="YL149" s="79"/>
      <c r="YM149" s="79"/>
      <c r="YN149" s="79"/>
      <c r="YO149" s="79"/>
      <c r="YP149" s="79"/>
      <c r="YQ149" s="79"/>
      <c r="YR149" s="79"/>
      <c r="YS149" s="79"/>
      <c r="YT149" s="79"/>
      <c r="YU149" s="79"/>
      <c r="YV149" s="79"/>
      <c r="YW149" s="79"/>
      <c r="YX149" s="79"/>
      <c r="YY149" s="79"/>
      <c r="YZ149" s="79"/>
      <c r="ZA149" s="79"/>
      <c r="ZB149" s="79"/>
      <c r="ZC149" s="79"/>
      <c r="ZD149" s="79"/>
      <c r="ZE149" s="79"/>
      <c r="ZF149" s="79"/>
      <c r="ZG149" s="79"/>
      <c r="ZH149" s="79"/>
      <c r="ZI149" s="79"/>
      <c r="ZJ149" s="79"/>
      <c r="ZK149" s="79"/>
      <c r="ZL149" s="79"/>
      <c r="ZM149" s="79"/>
      <c r="ZN149" s="79"/>
      <c r="ZO149" s="79"/>
      <c r="ZP149" s="79"/>
      <c r="ZQ149" s="79"/>
      <c r="ZR149" s="79"/>
      <c r="ZS149" s="79"/>
      <c r="ZT149" s="79"/>
      <c r="ZU149" s="79"/>
      <c r="ZV149" s="79"/>
      <c r="ZW149" s="79"/>
      <c r="ZX149" s="79"/>
      <c r="ZY149" s="79"/>
      <c r="ZZ149" s="79"/>
      <c r="AAA149" s="79"/>
      <c r="AAB149" s="79"/>
      <c r="AAC149" s="79"/>
      <c r="AAD149" s="79"/>
      <c r="AAE149" s="79"/>
      <c r="AAF149" s="79"/>
      <c r="AAG149" s="79"/>
      <c r="AAH149" s="79"/>
      <c r="AAI149" s="79"/>
      <c r="AAJ149" s="79"/>
      <c r="AAK149" s="79"/>
      <c r="AAL149" s="79"/>
      <c r="AAM149" s="79"/>
      <c r="AAN149" s="79"/>
      <c r="AAO149" s="79"/>
      <c r="AAP149" s="79"/>
      <c r="AAQ149" s="79"/>
      <c r="AAR149" s="79"/>
      <c r="AAS149" s="79"/>
      <c r="AAT149" s="79"/>
      <c r="AAU149" s="79"/>
      <c r="AAV149" s="79"/>
      <c r="AAW149" s="79"/>
      <c r="AAX149" s="79"/>
      <c r="AAY149" s="79"/>
      <c r="AAZ149" s="79"/>
      <c r="ABA149" s="79"/>
      <c r="ABB149" s="79"/>
      <c r="ABC149" s="79"/>
      <c r="ABD149" s="79"/>
      <c r="ABE149" s="79"/>
      <c r="ABF149" s="79"/>
      <c r="ABG149" s="79"/>
      <c r="ABH149" s="79"/>
      <c r="ABI149" s="79"/>
      <c r="ABJ149" s="79"/>
      <c r="ABK149" s="79"/>
      <c r="ABL149" s="79"/>
      <c r="ABM149" s="79"/>
      <c r="ABN149" s="79"/>
      <c r="ABO149" s="79"/>
      <c r="ABP149" s="79"/>
      <c r="ABQ149" s="79"/>
      <c r="ABR149" s="79"/>
      <c r="ABS149" s="79"/>
      <c r="ABT149" s="79"/>
      <c r="ABU149" s="79"/>
      <c r="ABV149" s="79"/>
      <c r="ABW149" s="79"/>
      <c r="ABX149" s="79"/>
      <c r="ABY149" s="79"/>
      <c r="ABZ149" s="79"/>
      <c r="ACA149" s="79"/>
      <c r="ACB149" s="79"/>
      <c r="ACC149" s="79"/>
      <c r="ACD149" s="79"/>
      <c r="ACE149" s="79"/>
      <c r="ACF149" s="79"/>
      <c r="ACG149" s="79"/>
      <c r="ACH149" s="79"/>
      <c r="ACI149" s="79"/>
      <c r="ACJ149" s="79"/>
      <c r="ACK149" s="79"/>
      <c r="ACL149" s="79"/>
      <c r="ACM149" s="79"/>
      <c r="ACN149" s="79"/>
      <c r="ACO149" s="79"/>
      <c r="ACP149" s="79"/>
      <c r="ACQ149" s="79"/>
      <c r="ACR149" s="79"/>
      <c r="ACS149" s="79"/>
      <c r="ACT149" s="79"/>
      <c r="ACU149" s="79"/>
      <c r="ACV149" s="79"/>
      <c r="ACW149" s="79"/>
      <c r="ACX149" s="79"/>
      <c r="ACY149" s="79"/>
      <c r="ACZ149" s="79"/>
      <c r="ADA149" s="79"/>
      <c r="ADB149" s="79"/>
      <c r="ADC149" s="79"/>
      <c r="ADD149" s="79"/>
      <c r="ADE149" s="79"/>
      <c r="ADF149" s="79"/>
      <c r="ADG149" s="79"/>
      <c r="ADH149" s="79"/>
      <c r="ADI149" s="79"/>
      <c r="ADJ149" s="79"/>
      <c r="ADK149" s="79"/>
      <c r="ADL149" s="79"/>
      <c r="ADM149" s="79"/>
      <c r="ADN149" s="79"/>
      <c r="ADO149" s="79"/>
      <c r="ADP149" s="79"/>
      <c r="ADQ149" s="79"/>
      <c r="ADR149" s="79"/>
      <c r="ADS149" s="79"/>
      <c r="ADT149" s="79"/>
      <c r="ADU149" s="79"/>
      <c r="ADV149" s="79"/>
      <c r="ADW149" s="79"/>
      <c r="ADX149" s="79"/>
      <c r="ADY149" s="79"/>
      <c r="ADZ149" s="79"/>
      <c r="AEA149" s="79"/>
      <c r="AEB149" s="79"/>
      <c r="AEC149" s="79"/>
      <c r="AED149" s="79"/>
      <c r="AEE149" s="79"/>
      <c r="AEF149" s="79"/>
      <c r="AEG149" s="79"/>
      <c r="AEH149" s="79"/>
      <c r="AEI149" s="79"/>
      <c r="AEJ149" s="79"/>
      <c r="AEK149" s="79"/>
      <c r="AEL149" s="79"/>
      <c r="AEM149" s="79"/>
      <c r="AEN149" s="79"/>
      <c r="AEO149" s="79"/>
      <c r="AEP149" s="79"/>
      <c r="AEQ149" s="79"/>
      <c r="AER149" s="79"/>
      <c r="AES149" s="79"/>
      <c r="AET149" s="79"/>
      <c r="AEU149" s="79"/>
      <c r="AEV149" s="79"/>
      <c r="AEW149" s="79"/>
      <c r="AEX149" s="79"/>
      <c r="AEY149" s="79"/>
      <c r="AEZ149" s="79"/>
      <c r="AFA149" s="79"/>
      <c r="AFB149" s="79"/>
      <c r="AFC149" s="79"/>
      <c r="AFD149" s="79"/>
      <c r="AFE149" s="79"/>
      <c r="AFF149" s="79"/>
      <c r="AFG149" s="79"/>
      <c r="AFH149" s="79"/>
      <c r="AFI149" s="79"/>
      <c r="AFJ149" s="79"/>
      <c r="AFK149" s="79"/>
      <c r="AFL149" s="79"/>
      <c r="AFM149" s="79"/>
      <c r="AFN149" s="79"/>
      <c r="AFO149" s="79"/>
      <c r="AFP149" s="79"/>
      <c r="AFQ149" s="79"/>
      <c r="AFR149" s="79"/>
      <c r="AFS149" s="79"/>
      <c r="AFT149" s="79"/>
      <c r="AFU149" s="79"/>
      <c r="AFV149" s="79"/>
      <c r="AFW149" s="79"/>
      <c r="AFX149" s="79"/>
      <c r="AFY149" s="79"/>
      <c r="AFZ149" s="79"/>
      <c r="AGA149" s="79"/>
      <c r="AGB149" s="79"/>
      <c r="AGC149" s="79"/>
      <c r="AGD149" s="79"/>
      <c r="AGE149" s="79"/>
      <c r="AGF149" s="79"/>
      <c r="AGG149" s="79"/>
      <c r="AGH149" s="79"/>
      <c r="AGI149" s="79"/>
      <c r="AGJ149" s="79"/>
      <c r="AGK149" s="79"/>
      <c r="AGL149" s="79"/>
      <c r="AGM149" s="79"/>
      <c r="AGN149" s="79"/>
      <c r="AGO149" s="79"/>
      <c r="AGP149" s="79"/>
      <c r="AGQ149" s="79"/>
      <c r="AGR149" s="79"/>
      <c r="AGS149" s="79"/>
      <c r="AGT149" s="79"/>
      <c r="AGU149" s="79"/>
      <c r="AGV149" s="79"/>
      <c r="AGW149" s="79"/>
      <c r="AGX149" s="79"/>
      <c r="AGY149" s="79"/>
      <c r="AGZ149" s="79"/>
      <c r="AHA149" s="79"/>
      <c r="AHB149" s="79"/>
      <c r="AHC149" s="79"/>
      <c r="AHD149" s="79"/>
      <c r="AHE149" s="79"/>
      <c r="AHF149" s="79"/>
      <c r="AHG149" s="79"/>
      <c r="AHH149" s="79"/>
      <c r="AHI149" s="79"/>
      <c r="AHJ149" s="79"/>
      <c r="AHK149" s="79"/>
      <c r="AHL149" s="79"/>
      <c r="AHM149" s="79"/>
      <c r="AHN149" s="79"/>
      <c r="AHO149" s="79"/>
      <c r="AHP149" s="79"/>
    </row>
    <row r="150" spans="1:900" s="923" customFormat="1" ht="31.75" customHeight="1" x14ac:dyDescent="0.75">
      <c r="A150" s="2132"/>
      <c r="B150" s="2194"/>
      <c r="C150" s="389" t="s">
        <v>308</v>
      </c>
      <c r="D150" s="389" t="s">
        <v>366</v>
      </c>
      <c r="E150" s="389" t="s">
        <v>23</v>
      </c>
      <c r="F150" s="389" t="s">
        <v>6</v>
      </c>
      <c r="G150" s="248">
        <f t="array" ref="G150">INDEX('Salary . staff rates'!$A$6:$C$28,MATCH(1,('Salary . staff rates'!$A$6:$A$28=E150)*('Salary . staff rates'!$B$6:$B$28=F150),0),3)</f>
        <v>65000</v>
      </c>
      <c r="H150" s="248">
        <f t="shared" si="126"/>
        <v>456.14035087719299</v>
      </c>
      <c r="I150" s="390" t="s">
        <v>0</v>
      </c>
      <c r="J150" s="391" t="s">
        <v>0</v>
      </c>
      <c r="K150" s="393">
        <v>1</v>
      </c>
      <c r="L150" s="343">
        <f>IF('Control panel'!$B$12="Included",IF(K150="N/A","",H150*K150),0)</f>
        <v>456.14035087719299</v>
      </c>
      <c r="M150" s="392" t="s">
        <v>31</v>
      </c>
      <c r="N150" s="343">
        <f>IF('Control panel'!$B$12="Included",IF(M150="Yes",L150*'Salary . staff rates'!$C$34,0),0)</f>
        <v>0</v>
      </c>
      <c r="O150" s="931" t="s">
        <v>416</v>
      </c>
      <c r="P150" s="1849">
        <v>1</v>
      </c>
      <c r="Q150" s="1849">
        <v>1</v>
      </c>
      <c r="R150" s="931"/>
      <c r="S150" s="931"/>
      <c r="T150" s="931"/>
      <c r="U150" s="931"/>
      <c r="V150" s="931"/>
      <c r="W150" s="938">
        <v>1</v>
      </c>
      <c r="X150" s="1869"/>
      <c r="Y150" s="1849">
        <f t="shared" si="127"/>
        <v>456.14035087719299</v>
      </c>
      <c r="Z150" s="1849">
        <f t="shared" si="128"/>
        <v>0</v>
      </c>
      <c r="AA150" s="1869"/>
      <c r="AB150" s="1849">
        <f t="shared" si="129"/>
        <v>456.14035087719299</v>
      </c>
      <c r="AC150" s="1849">
        <f t="shared" si="130"/>
        <v>0</v>
      </c>
      <c r="AD150" s="1869"/>
      <c r="AE150" s="1869"/>
      <c r="AF150" s="1869"/>
      <c r="AG150" s="1869"/>
      <c r="AH150" s="1869"/>
      <c r="AI150" s="1869"/>
      <c r="AJ150" s="1869"/>
      <c r="AK150" s="113"/>
      <c r="AL150" s="924"/>
      <c r="AN150" s="1017">
        <f t="shared" si="131"/>
        <v>0</v>
      </c>
      <c r="AO150" s="1017">
        <f t="shared" si="132"/>
        <v>0</v>
      </c>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c r="ID150" s="84"/>
      <c r="IE150" s="84"/>
      <c r="IF150" s="84"/>
      <c r="IG150" s="84"/>
      <c r="IH150" s="84"/>
      <c r="II150" s="84"/>
      <c r="IJ150" s="84"/>
      <c r="IK150" s="84"/>
      <c r="IL150" s="84"/>
      <c r="IM150" s="84"/>
      <c r="IN150" s="84"/>
      <c r="IO150" s="84"/>
      <c r="IP150" s="84"/>
      <c r="IQ150" s="84"/>
      <c r="IR150" s="84"/>
      <c r="IS150" s="84"/>
      <c r="IT150" s="84"/>
      <c r="IU150" s="84"/>
      <c r="IV150" s="84"/>
      <c r="IW150" s="84"/>
      <c r="IX150" s="84"/>
      <c r="IY150" s="84"/>
      <c r="IZ150" s="84"/>
      <c r="JA150" s="84"/>
      <c r="JB150" s="84"/>
      <c r="JC150" s="84"/>
      <c r="JD150" s="84"/>
      <c r="JE150" s="84"/>
      <c r="JF150" s="84"/>
      <c r="JG150" s="84"/>
      <c r="JH150" s="84"/>
      <c r="JI150" s="84"/>
      <c r="JJ150" s="84"/>
      <c r="JK150" s="84"/>
      <c r="JL150" s="84"/>
      <c r="JM150" s="84"/>
      <c r="JN150" s="84"/>
      <c r="JO150" s="84"/>
      <c r="JP150" s="84"/>
      <c r="JQ150" s="84"/>
      <c r="JR150" s="84"/>
      <c r="JS150" s="84"/>
      <c r="JT150" s="84"/>
      <c r="JU150" s="84"/>
      <c r="JV150" s="84"/>
      <c r="JW150" s="84"/>
      <c r="JX150" s="84"/>
      <c r="JY150" s="84"/>
      <c r="JZ150" s="84"/>
      <c r="KA150" s="84"/>
      <c r="KB150" s="84"/>
      <c r="KC150" s="84"/>
      <c r="KD150" s="84"/>
      <c r="KE150" s="84"/>
      <c r="KF150" s="84"/>
      <c r="KG150" s="84"/>
      <c r="KH150" s="84"/>
      <c r="KI150" s="84"/>
      <c r="KJ150" s="84"/>
      <c r="KK150" s="84"/>
      <c r="KL150" s="84"/>
      <c r="KM150" s="84"/>
      <c r="KN150" s="84"/>
      <c r="KO150" s="84"/>
      <c r="KP150" s="84"/>
      <c r="KQ150" s="84"/>
      <c r="KR150" s="84"/>
      <c r="KS150" s="84"/>
      <c r="KT150" s="84"/>
      <c r="KU150" s="84"/>
      <c r="KV150" s="84"/>
      <c r="KW150" s="84"/>
      <c r="KX150" s="84"/>
      <c r="KY150" s="84"/>
      <c r="KZ150" s="84"/>
      <c r="LA150" s="84"/>
      <c r="LB150" s="84"/>
      <c r="LC150" s="84"/>
      <c r="LD150" s="84"/>
      <c r="LE150" s="84"/>
      <c r="LF150" s="84"/>
      <c r="LG150" s="84"/>
      <c r="LH150" s="84"/>
      <c r="LI150" s="84"/>
      <c r="LJ150" s="84"/>
      <c r="LK150" s="84"/>
      <c r="LL150" s="84"/>
      <c r="LM150" s="84"/>
      <c r="LN150" s="84"/>
      <c r="LO150" s="84"/>
      <c r="LP150" s="84"/>
      <c r="LQ150" s="84"/>
      <c r="LR150" s="84"/>
      <c r="LS150" s="84"/>
      <c r="LT150" s="84"/>
      <c r="LU150" s="84"/>
      <c r="LV150" s="84"/>
      <c r="LW150" s="84"/>
      <c r="LX150" s="84"/>
      <c r="LY150" s="84"/>
      <c r="LZ150" s="84"/>
      <c r="MA150" s="84"/>
      <c r="MB150" s="84"/>
      <c r="MC150" s="84"/>
      <c r="MD150" s="84"/>
      <c r="ME150" s="84"/>
      <c r="MF150" s="84"/>
      <c r="MG150" s="84"/>
      <c r="MH150" s="84"/>
      <c r="MI150" s="84"/>
      <c r="MJ150" s="84"/>
      <c r="MK150" s="84"/>
      <c r="ML150" s="84"/>
      <c r="MM150" s="84"/>
      <c r="MN150" s="84"/>
      <c r="MO150" s="84"/>
      <c r="MP150" s="84"/>
      <c r="MQ150" s="84"/>
      <c r="MR150" s="84"/>
      <c r="MS150" s="84"/>
      <c r="MT150" s="84"/>
      <c r="MU150" s="84"/>
      <c r="MV150" s="84"/>
      <c r="MW150" s="84"/>
      <c r="MX150" s="84"/>
      <c r="MY150" s="84"/>
      <c r="MZ150" s="84"/>
      <c r="NA150" s="84"/>
      <c r="NB150" s="84"/>
      <c r="NC150" s="84"/>
      <c r="ND150" s="84"/>
      <c r="NE150" s="84"/>
      <c r="NF150" s="84"/>
      <c r="NG150" s="84"/>
      <c r="NH150" s="84"/>
      <c r="NI150" s="84"/>
      <c r="NJ150" s="84"/>
      <c r="NK150" s="84"/>
      <c r="NL150" s="84"/>
      <c r="NM150" s="84"/>
      <c r="NN150" s="84"/>
      <c r="NO150" s="84"/>
      <c r="NP150" s="84"/>
      <c r="NQ150" s="84"/>
      <c r="NR150" s="84"/>
      <c r="NS150" s="84"/>
      <c r="NT150" s="84"/>
      <c r="NU150" s="84"/>
      <c r="NV150" s="84"/>
      <c r="NW150" s="84"/>
      <c r="NX150" s="84"/>
      <c r="NY150" s="84"/>
      <c r="NZ150" s="84"/>
      <c r="OA150" s="84"/>
      <c r="OB150" s="84"/>
      <c r="OC150" s="84"/>
      <c r="OD150" s="84"/>
      <c r="OE150" s="84"/>
      <c r="OF150" s="84"/>
      <c r="OG150" s="84"/>
      <c r="OH150" s="84"/>
      <c r="OI150" s="84"/>
      <c r="OJ150" s="84"/>
      <c r="OK150" s="84"/>
      <c r="OL150" s="84"/>
      <c r="OM150" s="84"/>
      <c r="ON150" s="84"/>
      <c r="OO150" s="84"/>
      <c r="OP150" s="84"/>
      <c r="OQ150" s="84"/>
      <c r="OR150" s="84"/>
      <c r="OS150" s="84"/>
      <c r="OT150" s="84"/>
      <c r="OU150" s="84"/>
      <c r="OV150" s="84"/>
      <c r="OW150" s="84"/>
      <c r="OX150" s="84"/>
      <c r="OY150" s="84"/>
      <c r="OZ150" s="84"/>
      <c r="PA150" s="84"/>
      <c r="PB150" s="84"/>
      <c r="PC150" s="84"/>
      <c r="PD150" s="84"/>
      <c r="PE150" s="84"/>
      <c r="PF150" s="84"/>
      <c r="PG150" s="84"/>
      <c r="PH150" s="84"/>
      <c r="PI150" s="84"/>
      <c r="PJ150" s="84"/>
      <c r="PK150" s="84"/>
      <c r="PL150" s="84"/>
      <c r="PM150" s="84"/>
      <c r="PN150" s="84"/>
      <c r="PO150" s="84"/>
      <c r="PP150" s="84"/>
      <c r="PQ150" s="84"/>
      <c r="PR150" s="84"/>
      <c r="PS150" s="84"/>
      <c r="PT150" s="84"/>
      <c r="PU150" s="84"/>
      <c r="PV150" s="84"/>
      <c r="PW150" s="84"/>
      <c r="PX150" s="84"/>
      <c r="PY150" s="84"/>
      <c r="PZ150" s="84"/>
      <c r="QA150" s="84"/>
      <c r="QB150" s="84"/>
      <c r="QC150" s="84"/>
      <c r="QD150" s="84"/>
      <c r="QE150" s="84"/>
      <c r="QF150" s="84"/>
      <c r="QG150" s="84"/>
      <c r="QH150" s="84"/>
      <c r="QI150" s="84"/>
      <c r="QJ150" s="84"/>
      <c r="QK150" s="84"/>
      <c r="QL150" s="84"/>
      <c r="QM150" s="84"/>
      <c r="QN150" s="84"/>
      <c r="QO150" s="84"/>
      <c r="QP150" s="84"/>
      <c r="QQ150" s="84"/>
      <c r="QR150" s="84"/>
      <c r="QS150" s="84"/>
      <c r="QT150" s="84"/>
      <c r="QU150" s="84"/>
      <c r="QV150" s="84"/>
      <c r="QW150" s="84"/>
      <c r="QX150" s="84"/>
      <c r="QY150" s="84"/>
      <c r="QZ150" s="84"/>
      <c r="RA150" s="84"/>
      <c r="RB150" s="84"/>
      <c r="RC150" s="84"/>
      <c r="RD150" s="84"/>
      <c r="RE150" s="84"/>
      <c r="RF150" s="84"/>
      <c r="RG150" s="84"/>
      <c r="RH150" s="84"/>
      <c r="RI150" s="84"/>
      <c r="RJ150" s="84"/>
      <c r="RK150" s="84"/>
      <c r="RL150" s="84"/>
      <c r="RM150" s="84"/>
      <c r="RN150" s="84"/>
      <c r="RO150" s="84"/>
      <c r="RP150" s="84"/>
      <c r="RQ150" s="84"/>
      <c r="RR150" s="84"/>
      <c r="RS150" s="84"/>
      <c r="RT150" s="84"/>
      <c r="RU150" s="84"/>
      <c r="RV150" s="84"/>
      <c r="RW150" s="84"/>
      <c r="RX150" s="84"/>
      <c r="RY150" s="84"/>
      <c r="RZ150" s="84"/>
      <c r="SA150" s="84"/>
      <c r="SB150" s="84"/>
      <c r="SC150" s="84"/>
      <c r="SD150" s="84"/>
      <c r="SE150" s="84"/>
      <c r="SF150" s="84"/>
      <c r="SG150" s="84"/>
      <c r="SH150" s="84"/>
      <c r="SI150" s="84"/>
      <c r="SJ150" s="84"/>
      <c r="SK150" s="84"/>
      <c r="SL150" s="84"/>
      <c r="SM150" s="84"/>
      <c r="SN150" s="84"/>
      <c r="SO150" s="84"/>
      <c r="SP150" s="84"/>
      <c r="SQ150" s="84"/>
      <c r="SR150" s="84"/>
      <c r="SS150" s="84"/>
      <c r="ST150" s="84"/>
      <c r="SU150" s="84"/>
      <c r="SV150" s="84"/>
      <c r="SW150" s="84"/>
      <c r="SX150" s="84"/>
      <c r="SY150" s="84"/>
      <c r="SZ150" s="84"/>
      <c r="TA150" s="84"/>
      <c r="TB150" s="84"/>
      <c r="TC150" s="84"/>
      <c r="TD150" s="84"/>
      <c r="TE150" s="84"/>
      <c r="TF150" s="84"/>
      <c r="TG150" s="84"/>
      <c r="TH150" s="84"/>
      <c r="TI150" s="84"/>
      <c r="TJ150" s="84"/>
      <c r="TK150" s="84"/>
      <c r="TL150" s="84"/>
      <c r="TM150" s="84"/>
      <c r="TN150" s="84"/>
      <c r="TO150" s="84"/>
      <c r="TP150" s="84"/>
      <c r="TQ150" s="84"/>
      <c r="TR150" s="84"/>
      <c r="TS150" s="84"/>
      <c r="TT150" s="84"/>
      <c r="TU150" s="84"/>
      <c r="TV150" s="84"/>
      <c r="TW150" s="84"/>
      <c r="TX150" s="84"/>
      <c r="TY150" s="84"/>
      <c r="TZ150" s="84"/>
      <c r="UA150" s="84"/>
      <c r="UB150" s="84"/>
      <c r="UC150" s="84"/>
      <c r="UD150" s="84"/>
      <c r="UE150" s="84"/>
      <c r="UF150" s="84"/>
      <c r="UG150" s="84"/>
      <c r="UH150" s="84"/>
      <c r="UI150" s="84"/>
      <c r="UJ150" s="84"/>
      <c r="UK150" s="84"/>
      <c r="UL150" s="84"/>
      <c r="UM150" s="84"/>
      <c r="UN150" s="84"/>
      <c r="UO150" s="84"/>
      <c r="UP150" s="84"/>
      <c r="UQ150" s="84"/>
      <c r="UR150" s="84"/>
      <c r="US150" s="84"/>
      <c r="UT150" s="84"/>
      <c r="UU150" s="84"/>
      <c r="UV150" s="84"/>
      <c r="UW150" s="84"/>
      <c r="UX150" s="84"/>
      <c r="UY150" s="84"/>
      <c r="UZ150" s="84"/>
      <c r="VA150" s="84"/>
      <c r="VB150" s="84"/>
      <c r="VC150" s="84"/>
      <c r="VD150" s="84"/>
      <c r="VE150" s="84"/>
      <c r="VF150" s="84"/>
      <c r="VG150" s="84"/>
      <c r="VH150" s="84"/>
      <c r="VI150" s="84"/>
      <c r="VJ150" s="84"/>
      <c r="VK150" s="84"/>
      <c r="VL150" s="84"/>
      <c r="VM150" s="84"/>
      <c r="VN150" s="84"/>
      <c r="VO150" s="84"/>
      <c r="VP150" s="84"/>
      <c r="VQ150" s="84"/>
      <c r="VR150" s="84"/>
      <c r="VS150" s="84"/>
      <c r="VT150" s="84"/>
      <c r="VU150" s="84"/>
      <c r="VV150" s="84"/>
      <c r="VW150" s="84"/>
      <c r="VX150" s="84"/>
      <c r="VY150" s="84"/>
      <c r="VZ150" s="84"/>
      <c r="WA150" s="84"/>
      <c r="WB150" s="84"/>
      <c r="WC150" s="84"/>
      <c r="WD150" s="84"/>
      <c r="WE150" s="84"/>
      <c r="WF150" s="84"/>
      <c r="WG150" s="84"/>
      <c r="WH150" s="84"/>
      <c r="WI150" s="84"/>
      <c r="WJ150" s="84"/>
      <c r="WK150" s="84"/>
      <c r="WL150" s="84"/>
      <c r="WM150" s="84"/>
      <c r="WN150" s="84"/>
      <c r="WO150" s="84"/>
      <c r="WP150" s="84"/>
      <c r="WQ150" s="84"/>
      <c r="WR150" s="84"/>
      <c r="WS150" s="84"/>
      <c r="WT150" s="84"/>
      <c r="WU150" s="84"/>
      <c r="WV150" s="84"/>
      <c r="WW150" s="84"/>
      <c r="WX150" s="84"/>
      <c r="WY150" s="84"/>
      <c r="WZ150" s="84"/>
      <c r="XA150" s="84"/>
      <c r="XB150" s="84"/>
      <c r="XC150" s="84"/>
      <c r="XD150" s="84"/>
      <c r="XE150" s="84"/>
      <c r="XF150" s="84"/>
      <c r="XG150" s="84"/>
      <c r="XH150" s="84"/>
      <c r="XI150" s="84"/>
      <c r="XJ150" s="84"/>
      <c r="XK150" s="84"/>
      <c r="XL150" s="84"/>
      <c r="XM150" s="84"/>
      <c r="XN150" s="84"/>
      <c r="XO150" s="84"/>
      <c r="XP150" s="84"/>
      <c r="XQ150" s="84"/>
      <c r="XR150" s="84"/>
      <c r="XS150" s="84"/>
      <c r="XT150" s="84"/>
      <c r="XU150" s="84"/>
      <c r="XV150" s="84"/>
      <c r="XW150" s="84"/>
      <c r="XX150" s="84"/>
      <c r="XY150" s="84"/>
      <c r="XZ150" s="84"/>
      <c r="YA150" s="84"/>
      <c r="YB150" s="84"/>
      <c r="YC150" s="84"/>
      <c r="YD150" s="84"/>
      <c r="YE150" s="84"/>
      <c r="YF150" s="84"/>
      <c r="YG150" s="84"/>
      <c r="YH150" s="84"/>
      <c r="YI150" s="84"/>
      <c r="YJ150" s="84"/>
      <c r="YK150" s="84"/>
      <c r="YL150" s="84"/>
      <c r="YM150" s="84"/>
      <c r="YN150" s="84"/>
      <c r="YO150" s="84"/>
      <c r="YP150" s="84"/>
      <c r="YQ150" s="84"/>
      <c r="YR150" s="84"/>
      <c r="YS150" s="84"/>
      <c r="YT150" s="84"/>
      <c r="YU150" s="84"/>
      <c r="YV150" s="84"/>
      <c r="YW150" s="84"/>
      <c r="YX150" s="84"/>
      <c r="YY150" s="84"/>
      <c r="YZ150" s="84"/>
      <c r="ZA150" s="84"/>
      <c r="ZB150" s="84"/>
      <c r="ZC150" s="84"/>
      <c r="ZD150" s="84"/>
      <c r="ZE150" s="84"/>
      <c r="ZF150" s="84"/>
      <c r="ZG150" s="84"/>
      <c r="ZH150" s="84"/>
      <c r="ZI150" s="84"/>
      <c r="ZJ150" s="84"/>
      <c r="ZK150" s="84"/>
      <c r="ZL150" s="84"/>
      <c r="ZM150" s="84"/>
      <c r="ZN150" s="84"/>
      <c r="ZO150" s="84"/>
      <c r="ZP150" s="84"/>
      <c r="ZQ150" s="84"/>
      <c r="ZR150" s="84"/>
      <c r="ZS150" s="84"/>
      <c r="ZT150" s="84"/>
      <c r="ZU150" s="84"/>
      <c r="ZV150" s="84"/>
      <c r="ZW150" s="84"/>
      <c r="ZX150" s="84"/>
      <c r="ZY150" s="84"/>
      <c r="ZZ150" s="84"/>
      <c r="AAA150" s="84"/>
      <c r="AAB150" s="84"/>
      <c r="AAC150" s="84"/>
      <c r="AAD150" s="84"/>
      <c r="AAE150" s="84"/>
      <c r="AAF150" s="84"/>
      <c r="AAG150" s="84"/>
      <c r="AAH150" s="84"/>
      <c r="AAI150" s="84"/>
      <c r="AAJ150" s="84"/>
      <c r="AAK150" s="84"/>
      <c r="AAL150" s="84"/>
      <c r="AAM150" s="84"/>
      <c r="AAN150" s="84"/>
      <c r="AAO150" s="84"/>
      <c r="AAP150" s="84"/>
      <c r="AAQ150" s="84"/>
      <c r="AAR150" s="84"/>
      <c r="AAS150" s="84"/>
      <c r="AAT150" s="84"/>
      <c r="AAU150" s="84"/>
      <c r="AAV150" s="84"/>
      <c r="AAW150" s="84"/>
      <c r="AAX150" s="84"/>
      <c r="AAY150" s="84"/>
      <c r="AAZ150" s="84"/>
      <c r="ABA150" s="84"/>
      <c r="ABB150" s="84"/>
      <c r="ABC150" s="84"/>
      <c r="ABD150" s="84"/>
      <c r="ABE150" s="84"/>
      <c r="ABF150" s="84"/>
      <c r="ABG150" s="84"/>
      <c r="ABH150" s="84"/>
      <c r="ABI150" s="84"/>
      <c r="ABJ150" s="84"/>
      <c r="ABK150" s="84"/>
      <c r="ABL150" s="84"/>
      <c r="ABM150" s="84"/>
      <c r="ABN150" s="84"/>
      <c r="ABO150" s="84"/>
      <c r="ABP150" s="84"/>
      <c r="ABQ150" s="84"/>
      <c r="ABR150" s="84"/>
      <c r="ABS150" s="84"/>
      <c r="ABT150" s="84"/>
      <c r="ABU150" s="84"/>
      <c r="ABV150" s="84"/>
      <c r="ABW150" s="84"/>
      <c r="ABX150" s="84"/>
      <c r="ABY150" s="84"/>
      <c r="ABZ150" s="84"/>
      <c r="ACA150" s="84"/>
      <c r="ACB150" s="84"/>
      <c r="ACC150" s="84"/>
      <c r="ACD150" s="84"/>
      <c r="ACE150" s="84"/>
      <c r="ACF150" s="84"/>
      <c r="ACG150" s="84"/>
      <c r="ACH150" s="84"/>
      <c r="ACI150" s="84"/>
      <c r="ACJ150" s="84"/>
      <c r="ACK150" s="84"/>
      <c r="ACL150" s="84"/>
      <c r="ACM150" s="84"/>
      <c r="ACN150" s="84"/>
      <c r="ACO150" s="84"/>
      <c r="ACP150" s="84"/>
      <c r="ACQ150" s="84"/>
      <c r="ACR150" s="84"/>
      <c r="ACS150" s="84"/>
      <c r="ACT150" s="84"/>
      <c r="ACU150" s="84"/>
      <c r="ACV150" s="84"/>
      <c r="ACW150" s="84"/>
      <c r="ACX150" s="84"/>
      <c r="ACY150" s="84"/>
      <c r="ACZ150" s="84"/>
      <c r="ADA150" s="84"/>
      <c r="ADB150" s="84"/>
      <c r="ADC150" s="84"/>
      <c r="ADD150" s="84"/>
      <c r="ADE150" s="84"/>
      <c r="ADF150" s="84"/>
      <c r="ADG150" s="84"/>
      <c r="ADH150" s="84"/>
      <c r="ADI150" s="84"/>
      <c r="ADJ150" s="84"/>
      <c r="ADK150" s="84"/>
      <c r="ADL150" s="84"/>
      <c r="ADM150" s="84"/>
      <c r="ADN150" s="84"/>
      <c r="ADO150" s="84"/>
      <c r="ADP150" s="84"/>
      <c r="ADQ150" s="84"/>
      <c r="ADR150" s="84"/>
      <c r="ADS150" s="84"/>
      <c r="ADT150" s="84"/>
      <c r="ADU150" s="84"/>
      <c r="ADV150" s="84"/>
      <c r="ADW150" s="84"/>
      <c r="ADX150" s="84"/>
      <c r="ADY150" s="84"/>
      <c r="ADZ150" s="84"/>
      <c r="AEA150" s="84"/>
      <c r="AEB150" s="84"/>
      <c r="AEC150" s="84"/>
      <c r="AED150" s="84"/>
      <c r="AEE150" s="84"/>
      <c r="AEF150" s="84"/>
      <c r="AEG150" s="84"/>
      <c r="AEH150" s="84"/>
      <c r="AEI150" s="84"/>
      <c r="AEJ150" s="84"/>
      <c r="AEK150" s="84"/>
      <c r="AEL150" s="84"/>
      <c r="AEM150" s="84"/>
      <c r="AEN150" s="84"/>
      <c r="AEO150" s="84"/>
      <c r="AEP150" s="84"/>
      <c r="AEQ150" s="84"/>
      <c r="AER150" s="84"/>
      <c r="AES150" s="84"/>
      <c r="AET150" s="84"/>
      <c r="AEU150" s="84"/>
      <c r="AEV150" s="84"/>
      <c r="AEW150" s="84"/>
      <c r="AEX150" s="84"/>
      <c r="AEY150" s="84"/>
      <c r="AEZ150" s="84"/>
      <c r="AFA150" s="84"/>
      <c r="AFB150" s="84"/>
      <c r="AFC150" s="84"/>
      <c r="AFD150" s="84"/>
      <c r="AFE150" s="84"/>
      <c r="AFF150" s="84"/>
      <c r="AFG150" s="84"/>
      <c r="AFH150" s="84"/>
      <c r="AFI150" s="84"/>
      <c r="AFJ150" s="84"/>
      <c r="AFK150" s="84"/>
      <c r="AFL150" s="84"/>
      <c r="AFM150" s="84"/>
      <c r="AFN150" s="84"/>
      <c r="AFO150" s="84"/>
      <c r="AFP150" s="84"/>
      <c r="AFQ150" s="84"/>
      <c r="AFR150" s="84"/>
      <c r="AFS150" s="84"/>
      <c r="AFT150" s="84"/>
      <c r="AFU150" s="84"/>
      <c r="AFV150" s="84"/>
      <c r="AFW150" s="84"/>
      <c r="AFX150" s="84"/>
      <c r="AFY150" s="84"/>
      <c r="AFZ150" s="84"/>
      <c r="AGA150" s="84"/>
      <c r="AGB150" s="84"/>
      <c r="AGC150" s="84"/>
      <c r="AGD150" s="84"/>
      <c r="AGE150" s="84"/>
      <c r="AGF150" s="84"/>
      <c r="AGG150" s="84"/>
      <c r="AGH150" s="84"/>
      <c r="AGI150" s="84"/>
      <c r="AGJ150" s="84"/>
      <c r="AGK150" s="84"/>
      <c r="AGL150" s="84"/>
      <c r="AGM150" s="84"/>
      <c r="AGN150" s="84"/>
      <c r="AGO150" s="84"/>
      <c r="AGP150" s="84"/>
      <c r="AGQ150" s="84"/>
      <c r="AGR150" s="84"/>
      <c r="AGS150" s="84"/>
      <c r="AGT150" s="84"/>
      <c r="AGU150" s="84"/>
      <c r="AGV150" s="84"/>
      <c r="AGW150" s="84"/>
      <c r="AGX150" s="84"/>
      <c r="AGY150" s="84"/>
      <c r="AGZ150" s="84"/>
      <c r="AHA150" s="84"/>
      <c r="AHB150" s="84"/>
      <c r="AHC150" s="84"/>
      <c r="AHD150" s="84"/>
      <c r="AHE150" s="84"/>
      <c r="AHF150" s="84"/>
      <c r="AHG150" s="84"/>
      <c r="AHH150" s="84"/>
      <c r="AHI150" s="84"/>
      <c r="AHJ150" s="84"/>
      <c r="AHK150" s="84"/>
      <c r="AHL150" s="84"/>
      <c r="AHM150" s="84"/>
      <c r="AHN150" s="84"/>
      <c r="AHO150" s="84"/>
      <c r="AHP150" s="84"/>
    </row>
    <row r="151" spans="1:900" s="56" customFormat="1" ht="31.75" customHeight="1" x14ac:dyDescent="0.75">
      <c r="A151" s="2132"/>
      <c r="B151" s="2194"/>
      <c r="C151" s="338">
        <f>C149+0.1</f>
        <v>19.200000000000003</v>
      </c>
      <c r="D151" s="416" t="s">
        <v>84</v>
      </c>
      <c r="E151" s="426" t="s">
        <v>24</v>
      </c>
      <c r="F151" s="426" t="s">
        <v>18</v>
      </c>
      <c r="G151" s="214">
        <f t="array" ref="G151">INDEX('Salary . staff rates'!$A$6:$C$28,MATCH(1,('Salary . staff rates'!$A$6:$A$28=E151)*('Salary . staff rates'!$B$6:$B$28=F151),0),3)</f>
        <v>750</v>
      </c>
      <c r="H151" s="214">
        <f t="shared" si="126"/>
        <v>750</v>
      </c>
      <c r="I151" s="339" t="s">
        <v>0</v>
      </c>
      <c r="J151" s="340" t="s">
        <v>0</v>
      </c>
      <c r="K151" s="342">
        <v>14</v>
      </c>
      <c r="L151" s="341">
        <f>IF('Control panel'!$B$12="Included",IF(K151="N/A","",H151*K151),0)</f>
        <v>10500</v>
      </c>
      <c r="M151" s="383" t="s">
        <v>33</v>
      </c>
      <c r="N151" s="341">
        <f>IF('Control panel'!$B$12="Included",IF(M151="Yes",L151*'Salary . staff rates'!$C$34,0),0)</f>
        <v>1575</v>
      </c>
      <c r="O151" s="904" t="s">
        <v>416</v>
      </c>
      <c r="P151" s="1848">
        <v>1</v>
      </c>
      <c r="Q151" s="1848">
        <v>1</v>
      </c>
      <c r="R151" s="909"/>
      <c r="S151" s="909"/>
      <c r="T151" s="909"/>
      <c r="U151" s="909"/>
      <c r="V151" s="909"/>
      <c r="W151" s="156"/>
      <c r="X151" s="18"/>
      <c r="Y151" s="1848">
        <f t="shared" si="127"/>
        <v>10500</v>
      </c>
      <c r="Z151" s="1848">
        <f t="shared" si="128"/>
        <v>1575</v>
      </c>
      <c r="AA151" s="18"/>
      <c r="AB151" s="1848">
        <f t="shared" si="129"/>
        <v>10500</v>
      </c>
      <c r="AC151" s="1848">
        <f t="shared" si="130"/>
        <v>1575</v>
      </c>
      <c r="AD151" s="18"/>
      <c r="AE151" s="18"/>
      <c r="AF151" s="18"/>
      <c r="AG151" s="18"/>
      <c r="AH151" s="18"/>
      <c r="AI151" s="18"/>
      <c r="AJ151" s="18"/>
      <c r="AL151" s="221"/>
      <c r="AN151" s="1015">
        <f t="shared" si="131"/>
        <v>10500</v>
      </c>
      <c r="AO151" s="1015">
        <f t="shared" si="132"/>
        <v>1575</v>
      </c>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CS151" s="79"/>
      <c r="CT151" s="79"/>
      <c r="CU151" s="79"/>
      <c r="CV151" s="79"/>
      <c r="CW151" s="79"/>
      <c r="CX151" s="79"/>
      <c r="CY151" s="79"/>
      <c r="CZ151" s="79"/>
      <c r="DA151" s="79"/>
      <c r="DB151" s="79"/>
      <c r="DC151" s="79"/>
      <c r="DD151" s="79"/>
      <c r="DE151" s="79"/>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79"/>
      <c r="FK151" s="79"/>
      <c r="FL151" s="79"/>
      <c r="FM151" s="79"/>
      <c r="FN151" s="79"/>
      <c r="FO151" s="79"/>
      <c r="FP151" s="79"/>
      <c r="FQ151" s="79"/>
      <c r="FR151" s="79"/>
      <c r="FS151" s="79"/>
      <c r="FT151" s="79"/>
      <c r="FU151" s="79"/>
      <c r="FV151" s="79"/>
      <c r="FW151" s="79"/>
      <c r="FX151" s="79"/>
      <c r="FY151" s="79"/>
      <c r="FZ151" s="79"/>
      <c r="GA151" s="79"/>
      <c r="GB151" s="79"/>
      <c r="GC151" s="79"/>
      <c r="GD151" s="79"/>
      <c r="GE151" s="79"/>
      <c r="GF151" s="79"/>
      <c r="GG151" s="79"/>
      <c r="GH151" s="79"/>
      <c r="GI151" s="79"/>
      <c r="GJ151" s="79"/>
      <c r="GK151" s="79"/>
      <c r="GL151" s="79"/>
      <c r="GM151" s="79"/>
      <c r="GN151" s="79"/>
      <c r="GO151" s="79"/>
      <c r="GP151" s="79"/>
      <c r="GQ151" s="79"/>
      <c r="GR151" s="79"/>
      <c r="GS151" s="79"/>
      <c r="GT151" s="79"/>
      <c r="GU151" s="79"/>
      <c r="GV151" s="79"/>
      <c r="GW151" s="79"/>
      <c r="GX151" s="79"/>
      <c r="GY151" s="79"/>
      <c r="GZ151" s="79"/>
      <c r="HA151" s="79"/>
      <c r="HB151" s="79"/>
      <c r="HC151" s="79"/>
      <c r="HD151" s="79"/>
      <c r="HE151" s="79"/>
      <c r="HF151" s="79"/>
      <c r="HG151" s="79"/>
      <c r="HH151" s="79"/>
      <c r="HI151" s="79"/>
      <c r="HJ151" s="79"/>
      <c r="HK151" s="79"/>
      <c r="HL151" s="79"/>
      <c r="HM151" s="79"/>
      <c r="HN151" s="79"/>
      <c r="HO151" s="79"/>
      <c r="HP151" s="79"/>
      <c r="HQ151" s="79"/>
      <c r="HR151" s="79"/>
      <c r="HS151" s="79"/>
      <c r="HT151" s="79"/>
      <c r="HU151" s="79"/>
      <c r="HV151" s="79"/>
      <c r="HW151" s="79"/>
      <c r="HX151" s="79"/>
      <c r="HY151" s="79"/>
      <c r="HZ151" s="79"/>
      <c r="IA151" s="79"/>
      <c r="IB151" s="79"/>
      <c r="IC151" s="79"/>
      <c r="ID151" s="79"/>
      <c r="IE151" s="79"/>
      <c r="IF151" s="79"/>
      <c r="IG151" s="79"/>
      <c r="IH151" s="79"/>
      <c r="II151" s="79"/>
      <c r="IJ151" s="79"/>
      <c r="IK151" s="79"/>
      <c r="IL151" s="79"/>
      <c r="IM151" s="79"/>
      <c r="IN151" s="79"/>
      <c r="IO151" s="79"/>
      <c r="IP151" s="79"/>
      <c r="IQ151" s="79"/>
      <c r="IR151" s="79"/>
      <c r="IS151" s="79"/>
      <c r="IT151" s="79"/>
      <c r="IU151" s="79"/>
      <c r="IV151" s="79"/>
      <c r="IW151" s="79"/>
      <c r="IX151" s="79"/>
      <c r="IY151" s="79"/>
      <c r="IZ151" s="79"/>
      <c r="JA151" s="79"/>
      <c r="JB151" s="79"/>
      <c r="JC151" s="79"/>
      <c r="JD151" s="79"/>
      <c r="JE151" s="79"/>
      <c r="JF151" s="79"/>
      <c r="JG151" s="79"/>
      <c r="JH151" s="79"/>
      <c r="JI151" s="79"/>
      <c r="JJ151" s="79"/>
      <c r="JK151" s="79"/>
      <c r="JL151" s="79"/>
      <c r="JM151" s="79"/>
      <c r="JN151" s="79"/>
      <c r="JO151" s="79"/>
      <c r="JP151" s="79"/>
      <c r="JQ151" s="79"/>
      <c r="JR151" s="79"/>
      <c r="JS151" s="79"/>
      <c r="JT151" s="79"/>
      <c r="JU151" s="79"/>
      <c r="JV151" s="79"/>
      <c r="JW151" s="79"/>
      <c r="JX151" s="79"/>
      <c r="JY151" s="79"/>
      <c r="JZ151" s="79"/>
      <c r="KA151" s="79"/>
      <c r="KB151" s="79"/>
      <c r="KC151" s="79"/>
      <c r="KD151" s="79"/>
      <c r="KE151" s="79"/>
      <c r="KF151" s="79"/>
      <c r="KG151" s="79"/>
      <c r="KH151" s="79"/>
      <c r="KI151" s="79"/>
      <c r="KJ151" s="79"/>
      <c r="KK151" s="79"/>
      <c r="KL151" s="79"/>
      <c r="KM151" s="79"/>
      <c r="KN151" s="79"/>
      <c r="KO151" s="79"/>
      <c r="KP151" s="79"/>
      <c r="KQ151" s="79"/>
      <c r="KR151" s="79"/>
      <c r="KS151" s="79"/>
      <c r="KT151" s="79"/>
      <c r="KU151" s="79"/>
      <c r="KV151" s="79"/>
      <c r="KW151" s="79"/>
      <c r="KX151" s="79"/>
      <c r="KY151" s="79"/>
      <c r="KZ151" s="79"/>
      <c r="LA151" s="79"/>
      <c r="LB151" s="79"/>
      <c r="LC151" s="79"/>
      <c r="LD151" s="79"/>
      <c r="LE151" s="79"/>
      <c r="LF151" s="79"/>
      <c r="LG151" s="79"/>
      <c r="LH151" s="79"/>
      <c r="LI151" s="79"/>
      <c r="LJ151" s="79"/>
      <c r="LK151" s="79"/>
      <c r="LL151" s="79"/>
      <c r="LM151" s="79"/>
      <c r="LN151" s="79"/>
      <c r="LO151" s="79"/>
      <c r="LP151" s="79"/>
      <c r="LQ151" s="79"/>
      <c r="LR151" s="79"/>
      <c r="LS151" s="79"/>
      <c r="LT151" s="79"/>
      <c r="LU151" s="79"/>
      <c r="LV151" s="79"/>
      <c r="LW151" s="79"/>
      <c r="LX151" s="79"/>
      <c r="LY151" s="79"/>
      <c r="LZ151" s="79"/>
      <c r="MA151" s="79"/>
      <c r="MB151" s="79"/>
      <c r="MC151" s="79"/>
      <c r="MD151" s="79"/>
      <c r="ME151" s="79"/>
      <c r="MF151" s="79"/>
      <c r="MG151" s="79"/>
      <c r="MH151" s="79"/>
      <c r="MI151" s="79"/>
      <c r="MJ151" s="79"/>
      <c r="MK151" s="79"/>
      <c r="ML151" s="79"/>
      <c r="MM151" s="79"/>
      <c r="MN151" s="79"/>
      <c r="MO151" s="79"/>
      <c r="MP151" s="79"/>
      <c r="MQ151" s="79"/>
      <c r="MR151" s="79"/>
      <c r="MS151" s="79"/>
      <c r="MT151" s="79"/>
      <c r="MU151" s="79"/>
      <c r="MV151" s="79"/>
      <c r="MW151" s="79"/>
      <c r="MX151" s="79"/>
      <c r="MY151" s="79"/>
      <c r="MZ151" s="79"/>
      <c r="NA151" s="79"/>
      <c r="NB151" s="79"/>
      <c r="NC151" s="79"/>
      <c r="ND151" s="79"/>
      <c r="NE151" s="79"/>
      <c r="NF151" s="79"/>
      <c r="NG151" s="79"/>
      <c r="NH151" s="79"/>
      <c r="NI151" s="79"/>
      <c r="NJ151" s="79"/>
      <c r="NK151" s="79"/>
      <c r="NL151" s="79"/>
      <c r="NM151" s="79"/>
      <c r="NN151" s="79"/>
      <c r="NO151" s="79"/>
      <c r="NP151" s="79"/>
      <c r="NQ151" s="79"/>
      <c r="NR151" s="79"/>
      <c r="NS151" s="79"/>
      <c r="NT151" s="79"/>
      <c r="NU151" s="79"/>
      <c r="NV151" s="79"/>
      <c r="NW151" s="79"/>
      <c r="NX151" s="79"/>
      <c r="NY151" s="79"/>
      <c r="NZ151" s="79"/>
      <c r="OA151" s="79"/>
      <c r="OB151" s="79"/>
      <c r="OC151" s="79"/>
      <c r="OD151" s="79"/>
      <c r="OE151" s="79"/>
      <c r="OF151" s="79"/>
      <c r="OG151" s="79"/>
      <c r="OH151" s="79"/>
      <c r="OI151" s="79"/>
      <c r="OJ151" s="79"/>
      <c r="OK151" s="79"/>
      <c r="OL151" s="79"/>
      <c r="OM151" s="79"/>
      <c r="ON151" s="79"/>
      <c r="OO151" s="79"/>
      <c r="OP151" s="79"/>
      <c r="OQ151" s="79"/>
      <c r="OR151" s="79"/>
      <c r="OS151" s="79"/>
      <c r="OT151" s="79"/>
      <c r="OU151" s="79"/>
      <c r="OV151" s="79"/>
      <c r="OW151" s="79"/>
      <c r="OX151" s="79"/>
      <c r="OY151" s="79"/>
      <c r="OZ151" s="79"/>
      <c r="PA151" s="79"/>
      <c r="PB151" s="79"/>
      <c r="PC151" s="79"/>
      <c r="PD151" s="79"/>
      <c r="PE151" s="79"/>
      <c r="PF151" s="79"/>
      <c r="PG151" s="79"/>
      <c r="PH151" s="79"/>
      <c r="PI151" s="79"/>
      <c r="PJ151" s="79"/>
      <c r="PK151" s="79"/>
      <c r="PL151" s="79"/>
      <c r="PM151" s="79"/>
      <c r="PN151" s="79"/>
      <c r="PO151" s="79"/>
      <c r="PP151" s="79"/>
      <c r="PQ151" s="79"/>
      <c r="PR151" s="79"/>
      <c r="PS151" s="79"/>
      <c r="PT151" s="79"/>
      <c r="PU151" s="79"/>
      <c r="PV151" s="79"/>
      <c r="PW151" s="79"/>
      <c r="PX151" s="79"/>
      <c r="PY151" s="79"/>
      <c r="PZ151" s="79"/>
      <c r="QA151" s="79"/>
      <c r="QB151" s="79"/>
      <c r="QC151" s="79"/>
      <c r="QD151" s="79"/>
      <c r="QE151" s="79"/>
      <c r="QF151" s="79"/>
      <c r="QG151" s="79"/>
      <c r="QH151" s="79"/>
      <c r="QI151" s="79"/>
      <c r="QJ151" s="79"/>
      <c r="QK151" s="79"/>
      <c r="QL151" s="79"/>
      <c r="QM151" s="79"/>
      <c r="QN151" s="79"/>
      <c r="QO151" s="79"/>
      <c r="QP151" s="79"/>
      <c r="QQ151" s="79"/>
      <c r="QR151" s="79"/>
      <c r="QS151" s="79"/>
      <c r="QT151" s="79"/>
      <c r="QU151" s="79"/>
      <c r="QV151" s="79"/>
      <c r="QW151" s="79"/>
      <c r="QX151" s="79"/>
      <c r="QY151" s="79"/>
      <c r="QZ151" s="79"/>
      <c r="RA151" s="79"/>
      <c r="RB151" s="79"/>
      <c r="RC151" s="79"/>
      <c r="RD151" s="79"/>
      <c r="RE151" s="79"/>
      <c r="RF151" s="79"/>
      <c r="RG151" s="79"/>
      <c r="RH151" s="79"/>
      <c r="RI151" s="79"/>
      <c r="RJ151" s="79"/>
      <c r="RK151" s="79"/>
      <c r="RL151" s="79"/>
      <c r="RM151" s="79"/>
      <c r="RN151" s="79"/>
      <c r="RO151" s="79"/>
      <c r="RP151" s="79"/>
      <c r="RQ151" s="79"/>
      <c r="RR151" s="79"/>
      <c r="RS151" s="79"/>
      <c r="RT151" s="79"/>
      <c r="RU151" s="79"/>
      <c r="RV151" s="79"/>
      <c r="RW151" s="79"/>
      <c r="RX151" s="79"/>
      <c r="RY151" s="79"/>
      <c r="RZ151" s="79"/>
      <c r="SA151" s="79"/>
      <c r="SB151" s="79"/>
      <c r="SC151" s="79"/>
      <c r="SD151" s="79"/>
      <c r="SE151" s="79"/>
      <c r="SF151" s="79"/>
      <c r="SG151" s="79"/>
      <c r="SH151" s="79"/>
      <c r="SI151" s="79"/>
      <c r="SJ151" s="79"/>
      <c r="SK151" s="79"/>
      <c r="SL151" s="79"/>
      <c r="SM151" s="79"/>
      <c r="SN151" s="79"/>
      <c r="SO151" s="79"/>
      <c r="SP151" s="79"/>
      <c r="SQ151" s="79"/>
      <c r="SR151" s="79"/>
      <c r="SS151" s="79"/>
      <c r="ST151" s="79"/>
      <c r="SU151" s="79"/>
      <c r="SV151" s="79"/>
      <c r="SW151" s="79"/>
      <c r="SX151" s="79"/>
      <c r="SY151" s="79"/>
      <c r="SZ151" s="79"/>
      <c r="TA151" s="79"/>
      <c r="TB151" s="79"/>
      <c r="TC151" s="79"/>
      <c r="TD151" s="79"/>
      <c r="TE151" s="79"/>
      <c r="TF151" s="79"/>
      <c r="TG151" s="79"/>
      <c r="TH151" s="79"/>
      <c r="TI151" s="79"/>
      <c r="TJ151" s="79"/>
      <c r="TK151" s="79"/>
      <c r="TL151" s="79"/>
      <c r="TM151" s="79"/>
      <c r="TN151" s="79"/>
      <c r="TO151" s="79"/>
      <c r="TP151" s="79"/>
      <c r="TQ151" s="79"/>
      <c r="TR151" s="79"/>
      <c r="TS151" s="79"/>
      <c r="TT151" s="79"/>
      <c r="TU151" s="79"/>
      <c r="TV151" s="79"/>
      <c r="TW151" s="79"/>
      <c r="TX151" s="79"/>
      <c r="TY151" s="79"/>
      <c r="TZ151" s="79"/>
      <c r="UA151" s="79"/>
      <c r="UB151" s="79"/>
      <c r="UC151" s="79"/>
      <c r="UD151" s="79"/>
      <c r="UE151" s="79"/>
      <c r="UF151" s="79"/>
      <c r="UG151" s="79"/>
      <c r="UH151" s="79"/>
      <c r="UI151" s="79"/>
      <c r="UJ151" s="79"/>
      <c r="UK151" s="79"/>
      <c r="UL151" s="79"/>
      <c r="UM151" s="79"/>
      <c r="UN151" s="79"/>
      <c r="UO151" s="79"/>
      <c r="UP151" s="79"/>
      <c r="UQ151" s="79"/>
      <c r="UR151" s="79"/>
      <c r="US151" s="79"/>
      <c r="UT151" s="79"/>
      <c r="UU151" s="79"/>
      <c r="UV151" s="79"/>
      <c r="UW151" s="79"/>
      <c r="UX151" s="79"/>
      <c r="UY151" s="79"/>
      <c r="UZ151" s="79"/>
      <c r="VA151" s="79"/>
      <c r="VB151" s="79"/>
      <c r="VC151" s="79"/>
      <c r="VD151" s="79"/>
      <c r="VE151" s="79"/>
      <c r="VF151" s="79"/>
      <c r="VG151" s="79"/>
      <c r="VH151" s="79"/>
      <c r="VI151" s="79"/>
      <c r="VJ151" s="79"/>
      <c r="VK151" s="79"/>
      <c r="VL151" s="79"/>
      <c r="VM151" s="79"/>
      <c r="VN151" s="79"/>
      <c r="VO151" s="79"/>
      <c r="VP151" s="79"/>
      <c r="VQ151" s="79"/>
      <c r="VR151" s="79"/>
      <c r="VS151" s="79"/>
      <c r="VT151" s="79"/>
      <c r="VU151" s="79"/>
      <c r="VV151" s="79"/>
      <c r="VW151" s="79"/>
      <c r="VX151" s="79"/>
      <c r="VY151" s="79"/>
      <c r="VZ151" s="79"/>
      <c r="WA151" s="79"/>
      <c r="WB151" s="79"/>
      <c r="WC151" s="79"/>
      <c r="WD151" s="79"/>
      <c r="WE151" s="79"/>
      <c r="WF151" s="79"/>
      <c r="WG151" s="79"/>
      <c r="WH151" s="79"/>
      <c r="WI151" s="79"/>
      <c r="WJ151" s="79"/>
      <c r="WK151" s="79"/>
      <c r="WL151" s="79"/>
      <c r="WM151" s="79"/>
      <c r="WN151" s="79"/>
      <c r="WO151" s="79"/>
      <c r="WP151" s="79"/>
      <c r="WQ151" s="79"/>
      <c r="WR151" s="79"/>
      <c r="WS151" s="79"/>
      <c r="WT151" s="79"/>
      <c r="WU151" s="79"/>
      <c r="WV151" s="79"/>
      <c r="WW151" s="79"/>
      <c r="WX151" s="79"/>
      <c r="WY151" s="79"/>
      <c r="WZ151" s="79"/>
      <c r="XA151" s="79"/>
      <c r="XB151" s="79"/>
      <c r="XC151" s="79"/>
      <c r="XD151" s="79"/>
      <c r="XE151" s="79"/>
      <c r="XF151" s="79"/>
      <c r="XG151" s="79"/>
      <c r="XH151" s="79"/>
      <c r="XI151" s="79"/>
      <c r="XJ151" s="79"/>
      <c r="XK151" s="79"/>
      <c r="XL151" s="79"/>
      <c r="XM151" s="79"/>
      <c r="XN151" s="79"/>
      <c r="XO151" s="79"/>
      <c r="XP151" s="79"/>
      <c r="XQ151" s="79"/>
      <c r="XR151" s="79"/>
      <c r="XS151" s="79"/>
      <c r="XT151" s="79"/>
      <c r="XU151" s="79"/>
      <c r="XV151" s="79"/>
      <c r="XW151" s="79"/>
      <c r="XX151" s="79"/>
      <c r="XY151" s="79"/>
      <c r="XZ151" s="79"/>
      <c r="YA151" s="79"/>
      <c r="YB151" s="79"/>
      <c r="YC151" s="79"/>
      <c r="YD151" s="79"/>
      <c r="YE151" s="79"/>
      <c r="YF151" s="79"/>
      <c r="YG151" s="79"/>
      <c r="YH151" s="79"/>
      <c r="YI151" s="79"/>
      <c r="YJ151" s="79"/>
      <c r="YK151" s="79"/>
      <c r="YL151" s="79"/>
      <c r="YM151" s="79"/>
      <c r="YN151" s="79"/>
      <c r="YO151" s="79"/>
      <c r="YP151" s="79"/>
      <c r="YQ151" s="79"/>
      <c r="YR151" s="79"/>
      <c r="YS151" s="79"/>
      <c r="YT151" s="79"/>
      <c r="YU151" s="79"/>
      <c r="YV151" s="79"/>
      <c r="YW151" s="79"/>
      <c r="YX151" s="79"/>
      <c r="YY151" s="79"/>
      <c r="YZ151" s="79"/>
      <c r="ZA151" s="79"/>
      <c r="ZB151" s="79"/>
      <c r="ZC151" s="79"/>
      <c r="ZD151" s="79"/>
      <c r="ZE151" s="79"/>
      <c r="ZF151" s="79"/>
      <c r="ZG151" s="79"/>
      <c r="ZH151" s="79"/>
      <c r="ZI151" s="79"/>
      <c r="ZJ151" s="79"/>
      <c r="ZK151" s="79"/>
      <c r="ZL151" s="79"/>
      <c r="ZM151" s="79"/>
      <c r="ZN151" s="79"/>
      <c r="ZO151" s="79"/>
      <c r="ZP151" s="79"/>
      <c r="ZQ151" s="79"/>
      <c r="ZR151" s="79"/>
      <c r="ZS151" s="79"/>
      <c r="ZT151" s="79"/>
      <c r="ZU151" s="79"/>
      <c r="ZV151" s="79"/>
      <c r="ZW151" s="79"/>
      <c r="ZX151" s="79"/>
      <c r="ZY151" s="79"/>
      <c r="ZZ151" s="79"/>
      <c r="AAA151" s="79"/>
      <c r="AAB151" s="79"/>
      <c r="AAC151" s="79"/>
      <c r="AAD151" s="79"/>
      <c r="AAE151" s="79"/>
      <c r="AAF151" s="79"/>
      <c r="AAG151" s="79"/>
      <c r="AAH151" s="79"/>
      <c r="AAI151" s="79"/>
      <c r="AAJ151" s="79"/>
      <c r="AAK151" s="79"/>
      <c r="AAL151" s="79"/>
      <c r="AAM151" s="79"/>
      <c r="AAN151" s="79"/>
      <c r="AAO151" s="79"/>
      <c r="AAP151" s="79"/>
      <c r="AAQ151" s="79"/>
      <c r="AAR151" s="79"/>
      <c r="AAS151" s="79"/>
      <c r="AAT151" s="79"/>
      <c r="AAU151" s="79"/>
      <c r="AAV151" s="79"/>
      <c r="AAW151" s="79"/>
      <c r="AAX151" s="79"/>
      <c r="AAY151" s="79"/>
      <c r="AAZ151" s="79"/>
      <c r="ABA151" s="79"/>
      <c r="ABB151" s="79"/>
      <c r="ABC151" s="79"/>
      <c r="ABD151" s="79"/>
      <c r="ABE151" s="79"/>
      <c r="ABF151" s="79"/>
      <c r="ABG151" s="79"/>
      <c r="ABH151" s="79"/>
      <c r="ABI151" s="79"/>
      <c r="ABJ151" s="79"/>
      <c r="ABK151" s="79"/>
      <c r="ABL151" s="79"/>
      <c r="ABM151" s="79"/>
      <c r="ABN151" s="79"/>
      <c r="ABO151" s="79"/>
      <c r="ABP151" s="79"/>
      <c r="ABQ151" s="79"/>
      <c r="ABR151" s="79"/>
      <c r="ABS151" s="79"/>
      <c r="ABT151" s="79"/>
      <c r="ABU151" s="79"/>
      <c r="ABV151" s="79"/>
      <c r="ABW151" s="79"/>
      <c r="ABX151" s="79"/>
      <c r="ABY151" s="79"/>
      <c r="ABZ151" s="79"/>
      <c r="ACA151" s="79"/>
      <c r="ACB151" s="79"/>
      <c r="ACC151" s="79"/>
      <c r="ACD151" s="79"/>
      <c r="ACE151" s="79"/>
      <c r="ACF151" s="79"/>
      <c r="ACG151" s="79"/>
      <c r="ACH151" s="79"/>
      <c r="ACI151" s="79"/>
      <c r="ACJ151" s="79"/>
      <c r="ACK151" s="79"/>
      <c r="ACL151" s="79"/>
      <c r="ACM151" s="79"/>
      <c r="ACN151" s="79"/>
      <c r="ACO151" s="79"/>
      <c r="ACP151" s="79"/>
      <c r="ACQ151" s="79"/>
      <c r="ACR151" s="79"/>
      <c r="ACS151" s="79"/>
      <c r="ACT151" s="79"/>
      <c r="ACU151" s="79"/>
      <c r="ACV151" s="79"/>
      <c r="ACW151" s="79"/>
      <c r="ACX151" s="79"/>
      <c r="ACY151" s="79"/>
      <c r="ACZ151" s="79"/>
      <c r="ADA151" s="79"/>
      <c r="ADB151" s="79"/>
      <c r="ADC151" s="79"/>
      <c r="ADD151" s="79"/>
      <c r="ADE151" s="79"/>
      <c r="ADF151" s="79"/>
      <c r="ADG151" s="79"/>
      <c r="ADH151" s="79"/>
      <c r="ADI151" s="79"/>
      <c r="ADJ151" s="79"/>
      <c r="ADK151" s="79"/>
      <c r="ADL151" s="79"/>
      <c r="ADM151" s="79"/>
      <c r="ADN151" s="79"/>
      <c r="ADO151" s="79"/>
      <c r="ADP151" s="79"/>
      <c r="ADQ151" s="79"/>
      <c r="ADR151" s="79"/>
      <c r="ADS151" s="79"/>
      <c r="ADT151" s="79"/>
      <c r="ADU151" s="79"/>
      <c r="ADV151" s="79"/>
      <c r="ADW151" s="79"/>
      <c r="ADX151" s="79"/>
      <c r="ADY151" s="79"/>
      <c r="ADZ151" s="79"/>
      <c r="AEA151" s="79"/>
      <c r="AEB151" s="79"/>
      <c r="AEC151" s="79"/>
      <c r="AED151" s="79"/>
      <c r="AEE151" s="79"/>
      <c r="AEF151" s="79"/>
      <c r="AEG151" s="79"/>
      <c r="AEH151" s="79"/>
      <c r="AEI151" s="79"/>
      <c r="AEJ151" s="79"/>
      <c r="AEK151" s="79"/>
      <c r="AEL151" s="79"/>
      <c r="AEM151" s="79"/>
      <c r="AEN151" s="79"/>
      <c r="AEO151" s="79"/>
      <c r="AEP151" s="79"/>
      <c r="AEQ151" s="79"/>
      <c r="AER151" s="79"/>
      <c r="AES151" s="79"/>
      <c r="AET151" s="79"/>
      <c r="AEU151" s="79"/>
      <c r="AEV151" s="79"/>
      <c r="AEW151" s="79"/>
      <c r="AEX151" s="79"/>
      <c r="AEY151" s="79"/>
      <c r="AEZ151" s="79"/>
      <c r="AFA151" s="79"/>
      <c r="AFB151" s="79"/>
      <c r="AFC151" s="79"/>
      <c r="AFD151" s="79"/>
      <c r="AFE151" s="79"/>
      <c r="AFF151" s="79"/>
      <c r="AFG151" s="79"/>
      <c r="AFH151" s="79"/>
      <c r="AFI151" s="79"/>
      <c r="AFJ151" s="79"/>
      <c r="AFK151" s="79"/>
      <c r="AFL151" s="79"/>
      <c r="AFM151" s="79"/>
      <c r="AFN151" s="79"/>
      <c r="AFO151" s="79"/>
      <c r="AFP151" s="79"/>
      <c r="AFQ151" s="79"/>
      <c r="AFR151" s="79"/>
      <c r="AFS151" s="79"/>
      <c r="AFT151" s="79"/>
      <c r="AFU151" s="79"/>
      <c r="AFV151" s="79"/>
      <c r="AFW151" s="79"/>
      <c r="AFX151" s="79"/>
      <c r="AFY151" s="79"/>
      <c r="AFZ151" s="79"/>
      <c r="AGA151" s="79"/>
      <c r="AGB151" s="79"/>
      <c r="AGC151" s="79"/>
      <c r="AGD151" s="79"/>
      <c r="AGE151" s="79"/>
      <c r="AGF151" s="79"/>
      <c r="AGG151" s="79"/>
      <c r="AGH151" s="79"/>
      <c r="AGI151" s="79"/>
      <c r="AGJ151" s="79"/>
      <c r="AGK151" s="79"/>
      <c r="AGL151" s="79"/>
      <c r="AGM151" s="79"/>
      <c r="AGN151" s="79"/>
      <c r="AGO151" s="79"/>
      <c r="AGP151" s="79"/>
      <c r="AGQ151" s="79"/>
      <c r="AGR151" s="79"/>
      <c r="AGS151" s="79"/>
      <c r="AGT151" s="79"/>
      <c r="AGU151" s="79"/>
      <c r="AGV151" s="79"/>
      <c r="AGW151" s="79"/>
      <c r="AGX151" s="79"/>
      <c r="AGY151" s="79"/>
      <c r="AGZ151" s="79"/>
      <c r="AHA151" s="79"/>
      <c r="AHB151" s="79"/>
      <c r="AHC151" s="79"/>
      <c r="AHD151" s="79"/>
      <c r="AHE151" s="79"/>
      <c r="AHF151" s="79"/>
      <c r="AHG151" s="79"/>
      <c r="AHH151" s="79"/>
      <c r="AHI151" s="79"/>
      <c r="AHJ151" s="79"/>
      <c r="AHK151" s="79"/>
      <c r="AHL151" s="79"/>
      <c r="AHM151" s="79"/>
      <c r="AHN151" s="79"/>
      <c r="AHO151" s="79"/>
      <c r="AHP151" s="79"/>
    </row>
    <row r="152" spans="1:900" s="923" customFormat="1" ht="31.75" customHeight="1" x14ac:dyDescent="0.75">
      <c r="A152" s="2132"/>
      <c r="B152" s="2194"/>
      <c r="C152" s="389" t="s">
        <v>309</v>
      </c>
      <c r="D152" s="389" t="s">
        <v>367</v>
      </c>
      <c r="E152" s="389" t="s">
        <v>24</v>
      </c>
      <c r="F152" s="389" t="s">
        <v>18</v>
      </c>
      <c r="G152" s="248">
        <f t="array" ref="G152">INDEX('Salary . staff rates'!$A$6:$C$28,MATCH(1,('Salary . staff rates'!$A$6:$A$28=E152)*('Salary . staff rates'!$B$6:$B$28=F152),0),3)</f>
        <v>750</v>
      </c>
      <c r="H152" s="248">
        <f t="shared" si="126"/>
        <v>750</v>
      </c>
      <c r="I152" s="390" t="s">
        <v>0</v>
      </c>
      <c r="J152" s="391" t="s">
        <v>0</v>
      </c>
      <c r="K152" s="393">
        <v>6</v>
      </c>
      <c r="L152" s="343">
        <f>IF('Control panel'!$B$12="Included",IF(K152="N/A","",H152*K152),0)</f>
        <v>4500</v>
      </c>
      <c r="M152" s="392" t="s">
        <v>33</v>
      </c>
      <c r="N152" s="343">
        <f>IF('Control panel'!$B$12="Included",IF(M152="Yes",L152*'Salary . staff rates'!$C$34,0),0)</f>
        <v>675</v>
      </c>
      <c r="O152" s="931" t="s">
        <v>416</v>
      </c>
      <c r="P152" s="1849">
        <v>1</v>
      </c>
      <c r="Q152" s="1849">
        <v>1</v>
      </c>
      <c r="R152" s="931"/>
      <c r="S152" s="931"/>
      <c r="T152" s="931"/>
      <c r="U152" s="931"/>
      <c r="V152" s="931"/>
      <c r="W152" s="938">
        <v>1</v>
      </c>
      <c r="X152" s="1869"/>
      <c r="Y152" s="1849">
        <f t="shared" si="127"/>
        <v>4500</v>
      </c>
      <c r="Z152" s="1849">
        <f t="shared" si="128"/>
        <v>675</v>
      </c>
      <c r="AA152" s="1869"/>
      <c r="AB152" s="1849">
        <f t="shared" si="129"/>
        <v>4500</v>
      </c>
      <c r="AC152" s="1849">
        <f t="shared" si="130"/>
        <v>675</v>
      </c>
      <c r="AD152" s="1869"/>
      <c r="AE152" s="1869"/>
      <c r="AF152" s="1869"/>
      <c r="AG152" s="1869"/>
      <c r="AH152" s="1869"/>
      <c r="AI152" s="1869"/>
      <c r="AJ152" s="1869"/>
      <c r="AK152" s="113"/>
      <c r="AL152" s="924"/>
      <c r="AN152" s="1017">
        <f t="shared" si="131"/>
        <v>0</v>
      </c>
      <c r="AO152" s="1017">
        <f t="shared" si="132"/>
        <v>0</v>
      </c>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c r="IF152" s="84"/>
      <c r="IG152" s="84"/>
      <c r="IH152" s="84"/>
      <c r="II152" s="84"/>
      <c r="IJ152" s="84"/>
      <c r="IK152" s="84"/>
      <c r="IL152" s="84"/>
      <c r="IM152" s="84"/>
      <c r="IN152" s="84"/>
      <c r="IO152" s="84"/>
      <c r="IP152" s="84"/>
      <c r="IQ152" s="84"/>
      <c r="IR152" s="84"/>
      <c r="IS152" s="84"/>
      <c r="IT152" s="84"/>
      <c r="IU152" s="84"/>
      <c r="IV152" s="84"/>
      <c r="IW152" s="84"/>
      <c r="IX152" s="84"/>
      <c r="IY152" s="84"/>
      <c r="IZ152" s="84"/>
      <c r="JA152" s="84"/>
      <c r="JB152" s="84"/>
      <c r="JC152" s="84"/>
      <c r="JD152" s="84"/>
      <c r="JE152" s="84"/>
      <c r="JF152" s="84"/>
      <c r="JG152" s="84"/>
      <c r="JH152" s="84"/>
      <c r="JI152" s="84"/>
      <c r="JJ152" s="84"/>
      <c r="JK152" s="84"/>
      <c r="JL152" s="84"/>
      <c r="JM152" s="84"/>
      <c r="JN152" s="84"/>
      <c r="JO152" s="84"/>
      <c r="JP152" s="84"/>
      <c r="JQ152" s="84"/>
      <c r="JR152" s="84"/>
      <c r="JS152" s="84"/>
      <c r="JT152" s="84"/>
      <c r="JU152" s="84"/>
      <c r="JV152" s="84"/>
      <c r="JW152" s="84"/>
      <c r="JX152" s="84"/>
      <c r="JY152" s="84"/>
      <c r="JZ152" s="84"/>
      <c r="KA152" s="84"/>
      <c r="KB152" s="84"/>
      <c r="KC152" s="84"/>
      <c r="KD152" s="84"/>
      <c r="KE152" s="84"/>
      <c r="KF152" s="84"/>
      <c r="KG152" s="84"/>
      <c r="KH152" s="84"/>
      <c r="KI152" s="84"/>
      <c r="KJ152" s="84"/>
      <c r="KK152" s="84"/>
      <c r="KL152" s="84"/>
      <c r="KM152" s="84"/>
      <c r="KN152" s="84"/>
      <c r="KO152" s="84"/>
      <c r="KP152" s="84"/>
      <c r="KQ152" s="84"/>
      <c r="KR152" s="84"/>
      <c r="KS152" s="84"/>
      <c r="KT152" s="84"/>
      <c r="KU152" s="84"/>
      <c r="KV152" s="84"/>
      <c r="KW152" s="84"/>
      <c r="KX152" s="84"/>
      <c r="KY152" s="84"/>
      <c r="KZ152" s="84"/>
      <c r="LA152" s="84"/>
      <c r="LB152" s="84"/>
      <c r="LC152" s="84"/>
      <c r="LD152" s="84"/>
      <c r="LE152" s="84"/>
      <c r="LF152" s="84"/>
      <c r="LG152" s="84"/>
      <c r="LH152" s="84"/>
      <c r="LI152" s="84"/>
      <c r="LJ152" s="84"/>
      <c r="LK152" s="84"/>
      <c r="LL152" s="84"/>
      <c r="LM152" s="84"/>
      <c r="LN152" s="84"/>
      <c r="LO152" s="84"/>
      <c r="LP152" s="84"/>
      <c r="LQ152" s="84"/>
      <c r="LR152" s="84"/>
      <c r="LS152" s="84"/>
      <c r="LT152" s="84"/>
      <c r="LU152" s="84"/>
      <c r="LV152" s="84"/>
      <c r="LW152" s="84"/>
      <c r="LX152" s="84"/>
      <c r="LY152" s="84"/>
      <c r="LZ152" s="84"/>
      <c r="MA152" s="84"/>
      <c r="MB152" s="84"/>
      <c r="MC152" s="84"/>
      <c r="MD152" s="84"/>
      <c r="ME152" s="84"/>
      <c r="MF152" s="84"/>
      <c r="MG152" s="84"/>
      <c r="MH152" s="84"/>
      <c r="MI152" s="84"/>
      <c r="MJ152" s="84"/>
      <c r="MK152" s="84"/>
      <c r="ML152" s="84"/>
      <c r="MM152" s="84"/>
      <c r="MN152" s="84"/>
      <c r="MO152" s="84"/>
      <c r="MP152" s="84"/>
      <c r="MQ152" s="84"/>
      <c r="MR152" s="84"/>
      <c r="MS152" s="84"/>
      <c r="MT152" s="84"/>
      <c r="MU152" s="84"/>
      <c r="MV152" s="84"/>
      <c r="MW152" s="84"/>
      <c r="MX152" s="84"/>
      <c r="MY152" s="84"/>
      <c r="MZ152" s="84"/>
      <c r="NA152" s="84"/>
      <c r="NB152" s="84"/>
      <c r="NC152" s="84"/>
      <c r="ND152" s="84"/>
      <c r="NE152" s="84"/>
      <c r="NF152" s="84"/>
      <c r="NG152" s="84"/>
      <c r="NH152" s="84"/>
      <c r="NI152" s="84"/>
      <c r="NJ152" s="84"/>
      <c r="NK152" s="84"/>
      <c r="NL152" s="84"/>
      <c r="NM152" s="84"/>
      <c r="NN152" s="84"/>
      <c r="NO152" s="84"/>
      <c r="NP152" s="84"/>
      <c r="NQ152" s="84"/>
      <c r="NR152" s="84"/>
      <c r="NS152" s="84"/>
      <c r="NT152" s="84"/>
      <c r="NU152" s="84"/>
      <c r="NV152" s="84"/>
      <c r="NW152" s="84"/>
      <c r="NX152" s="84"/>
      <c r="NY152" s="84"/>
      <c r="NZ152" s="84"/>
      <c r="OA152" s="84"/>
      <c r="OB152" s="84"/>
      <c r="OC152" s="84"/>
      <c r="OD152" s="84"/>
      <c r="OE152" s="84"/>
      <c r="OF152" s="84"/>
      <c r="OG152" s="84"/>
      <c r="OH152" s="84"/>
      <c r="OI152" s="84"/>
      <c r="OJ152" s="84"/>
      <c r="OK152" s="84"/>
      <c r="OL152" s="84"/>
      <c r="OM152" s="84"/>
      <c r="ON152" s="84"/>
      <c r="OO152" s="84"/>
      <c r="OP152" s="84"/>
      <c r="OQ152" s="84"/>
      <c r="OR152" s="84"/>
      <c r="OS152" s="84"/>
      <c r="OT152" s="84"/>
      <c r="OU152" s="84"/>
      <c r="OV152" s="84"/>
      <c r="OW152" s="84"/>
      <c r="OX152" s="84"/>
      <c r="OY152" s="84"/>
      <c r="OZ152" s="84"/>
      <c r="PA152" s="84"/>
      <c r="PB152" s="84"/>
      <c r="PC152" s="84"/>
      <c r="PD152" s="84"/>
      <c r="PE152" s="84"/>
      <c r="PF152" s="84"/>
      <c r="PG152" s="84"/>
      <c r="PH152" s="84"/>
      <c r="PI152" s="84"/>
      <c r="PJ152" s="84"/>
      <c r="PK152" s="84"/>
      <c r="PL152" s="84"/>
      <c r="PM152" s="84"/>
      <c r="PN152" s="84"/>
      <c r="PO152" s="84"/>
      <c r="PP152" s="84"/>
      <c r="PQ152" s="84"/>
      <c r="PR152" s="84"/>
      <c r="PS152" s="84"/>
      <c r="PT152" s="84"/>
      <c r="PU152" s="84"/>
      <c r="PV152" s="84"/>
      <c r="PW152" s="84"/>
      <c r="PX152" s="84"/>
      <c r="PY152" s="84"/>
      <c r="PZ152" s="84"/>
      <c r="QA152" s="84"/>
      <c r="QB152" s="84"/>
      <c r="QC152" s="84"/>
      <c r="QD152" s="84"/>
      <c r="QE152" s="84"/>
      <c r="QF152" s="84"/>
      <c r="QG152" s="84"/>
      <c r="QH152" s="84"/>
      <c r="QI152" s="84"/>
      <c r="QJ152" s="84"/>
      <c r="QK152" s="84"/>
      <c r="QL152" s="84"/>
      <c r="QM152" s="84"/>
      <c r="QN152" s="84"/>
      <c r="QO152" s="84"/>
      <c r="QP152" s="84"/>
      <c r="QQ152" s="84"/>
      <c r="QR152" s="84"/>
      <c r="QS152" s="84"/>
      <c r="QT152" s="84"/>
      <c r="QU152" s="84"/>
      <c r="QV152" s="84"/>
      <c r="QW152" s="84"/>
      <c r="QX152" s="84"/>
      <c r="QY152" s="84"/>
      <c r="QZ152" s="84"/>
      <c r="RA152" s="84"/>
      <c r="RB152" s="84"/>
      <c r="RC152" s="84"/>
      <c r="RD152" s="84"/>
      <c r="RE152" s="84"/>
      <c r="RF152" s="84"/>
      <c r="RG152" s="84"/>
      <c r="RH152" s="84"/>
      <c r="RI152" s="84"/>
      <c r="RJ152" s="84"/>
      <c r="RK152" s="84"/>
      <c r="RL152" s="84"/>
      <c r="RM152" s="84"/>
      <c r="RN152" s="84"/>
      <c r="RO152" s="84"/>
      <c r="RP152" s="84"/>
      <c r="RQ152" s="84"/>
      <c r="RR152" s="84"/>
      <c r="RS152" s="84"/>
      <c r="RT152" s="84"/>
      <c r="RU152" s="84"/>
      <c r="RV152" s="84"/>
      <c r="RW152" s="84"/>
      <c r="RX152" s="84"/>
      <c r="RY152" s="84"/>
      <c r="RZ152" s="84"/>
      <c r="SA152" s="84"/>
      <c r="SB152" s="84"/>
      <c r="SC152" s="84"/>
      <c r="SD152" s="84"/>
      <c r="SE152" s="84"/>
      <c r="SF152" s="84"/>
      <c r="SG152" s="84"/>
      <c r="SH152" s="84"/>
      <c r="SI152" s="84"/>
      <c r="SJ152" s="84"/>
      <c r="SK152" s="84"/>
      <c r="SL152" s="84"/>
      <c r="SM152" s="84"/>
      <c r="SN152" s="84"/>
      <c r="SO152" s="84"/>
      <c r="SP152" s="84"/>
      <c r="SQ152" s="84"/>
      <c r="SR152" s="84"/>
      <c r="SS152" s="84"/>
      <c r="ST152" s="84"/>
      <c r="SU152" s="84"/>
      <c r="SV152" s="84"/>
      <c r="SW152" s="84"/>
      <c r="SX152" s="84"/>
      <c r="SY152" s="84"/>
      <c r="SZ152" s="84"/>
      <c r="TA152" s="84"/>
      <c r="TB152" s="84"/>
      <c r="TC152" s="84"/>
      <c r="TD152" s="84"/>
      <c r="TE152" s="84"/>
      <c r="TF152" s="84"/>
      <c r="TG152" s="84"/>
      <c r="TH152" s="84"/>
      <c r="TI152" s="84"/>
      <c r="TJ152" s="84"/>
      <c r="TK152" s="84"/>
      <c r="TL152" s="84"/>
      <c r="TM152" s="84"/>
      <c r="TN152" s="84"/>
      <c r="TO152" s="84"/>
      <c r="TP152" s="84"/>
      <c r="TQ152" s="84"/>
      <c r="TR152" s="84"/>
      <c r="TS152" s="84"/>
      <c r="TT152" s="84"/>
      <c r="TU152" s="84"/>
      <c r="TV152" s="84"/>
      <c r="TW152" s="84"/>
      <c r="TX152" s="84"/>
      <c r="TY152" s="84"/>
      <c r="TZ152" s="84"/>
      <c r="UA152" s="84"/>
      <c r="UB152" s="84"/>
      <c r="UC152" s="84"/>
      <c r="UD152" s="84"/>
      <c r="UE152" s="84"/>
      <c r="UF152" s="84"/>
      <c r="UG152" s="84"/>
      <c r="UH152" s="84"/>
      <c r="UI152" s="84"/>
      <c r="UJ152" s="84"/>
      <c r="UK152" s="84"/>
      <c r="UL152" s="84"/>
      <c r="UM152" s="84"/>
      <c r="UN152" s="84"/>
      <c r="UO152" s="84"/>
      <c r="UP152" s="84"/>
      <c r="UQ152" s="84"/>
      <c r="UR152" s="84"/>
      <c r="US152" s="84"/>
      <c r="UT152" s="84"/>
      <c r="UU152" s="84"/>
      <c r="UV152" s="84"/>
      <c r="UW152" s="84"/>
      <c r="UX152" s="84"/>
      <c r="UY152" s="84"/>
      <c r="UZ152" s="84"/>
      <c r="VA152" s="84"/>
      <c r="VB152" s="84"/>
      <c r="VC152" s="84"/>
      <c r="VD152" s="84"/>
      <c r="VE152" s="84"/>
      <c r="VF152" s="84"/>
      <c r="VG152" s="84"/>
      <c r="VH152" s="84"/>
      <c r="VI152" s="84"/>
      <c r="VJ152" s="84"/>
      <c r="VK152" s="84"/>
      <c r="VL152" s="84"/>
      <c r="VM152" s="84"/>
      <c r="VN152" s="84"/>
      <c r="VO152" s="84"/>
      <c r="VP152" s="84"/>
      <c r="VQ152" s="84"/>
      <c r="VR152" s="84"/>
      <c r="VS152" s="84"/>
      <c r="VT152" s="84"/>
      <c r="VU152" s="84"/>
      <c r="VV152" s="84"/>
      <c r="VW152" s="84"/>
      <c r="VX152" s="84"/>
      <c r="VY152" s="84"/>
      <c r="VZ152" s="84"/>
      <c r="WA152" s="84"/>
      <c r="WB152" s="84"/>
      <c r="WC152" s="84"/>
      <c r="WD152" s="84"/>
      <c r="WE152" s="84"/>
      <c r="WF152" s="84"/>
      <c r="WG152" s="84"/>
      <c r="WH152" s="84"/>
      <c r="WI152" s="84"/>
      <c r="WJ152" s="84"/>
      <c r="WK152" s="84"/>
      <c r="WL152" s="84"/>
      <c r="WM152" s="84"/>
      <c r="WN152" s="84"/>
      <c r="WO152" s="84"/>
      <c r="WP152" s="84"/>
      <c r="WQ152" s="84"/>
      <c r="WR152" s="84"/>
      <c r="WS152" s="84"/>
      <c r="WT152" s="84"/>
      <c r="WU152" s="84"/>
      <c r="WV152" s="84"/>
      <c r="WW152" s="84"/>
      <c r="WX152" s="84"/>
      <c r="WY152" s="84"/>
      <c r="WZ152" s="84"/>
      <c r="XA152" s="84"/>
      <c r="XB152" s="84"/>
      <c r="XC152" s="84"/>
      <c r="XD152" s="84"/>
      <c r="XE152" s="84"/>
      <c r="XF152" s="84"/>
      <c r="XG152" s="84"/>
      <c r="XH152" s="84"/>
      <c r="XI152" s="84"/>
      <c r="XJ152" s="84"/>
      <c r="XK152" s="84"/>
      <c r="XL152" s="84"/>
      <c r="XM152" s="84"/>
      <c r="XN152" s="84"/>
      <c r="XO152" s="84"/>
      <c r="XP152" s="84"/>
      <c r="XQ152" s="84"/>
      <c r="XR152" s="84"/>
      <c r="XS152" s="84"/>
      <c r="XT152" s="84"/>
      <c r="XU152" s="84"/>
      <c r="XV152" s="84"/>
      <c r="XW152" s="84"/>
      <c r="XX152" s="84"/>
      <c r="XY152" s="84"/>
      <c r="XZ152" s="84"/>
      <c r="YA152" s="84"/>
      <c r="YB152" s="84"/>
      <c r="YC152" s="84"/>
      <c r="YD152" s="84"/>
      <c r="YE152" s="84"/>
      <c r="YF152" s="84"/>
      <c r="YG152" s="84"/>
      <c r="YH152" s="84"/>
      <c r="YI152" s="84"/>
      <c r="YJ152" s="84"/>
      <c r="YK152" s="84"/>
      <c r="YL152" s="84"/>
      <c r="YM152" s="84"/>
      <c r="YN152" s="84"/>
      <c r="YO152" s="84"/>
      <c r="YP152" s="84"/>
      <c r="YQ152" s="84"/>
      <c r="YR152" s="84"/>
      <c r="YS152" s="84"/>
      <c r="YT152" s="84"/>
      <c r="YU152" s="84"/>
      <c r="YV152" s="84"/>
      <c r="YW152" s="84"/>
      <c r="YX152" s="84"/>
      <c r="YY152" s="84"/>
      <c r="YZ152" s="84"/>
      <c r="ZA152" s="84"/>
      <c r="ZB152" s="84"/>
      <c r="ZC152" s="84"/>
      <c r="ZD152" s="84"/>
      <c r="ZE152" s="84"/>
      <c r="ZF152" s="84"/>
      <c r="ZG152" s="84"/>
      <c r="ZH152" s="84"/>
      <c r="ZI152" s="84"/>
      <c r="ZJ152" s="84"/>
      <c r="ZK152" s="84"/>
      <c r="ZL152" s="84"/>
      <c r="ZM152" s="84"/>
      <c r="ZN152" s="84"/>
      <c r="ZO152" s="84"/>
      <c r="ZP152" s="84"/>
      <c r="ZQ152" s="84"/>
      <c r="ZR152" s="84"/>
      <c r="ZS152" s="84"/>
      <c r="ZT152" s="84"/>
      <c r="ZU152" s="84"/>
      <c r="ZV152" s="84"/>
      <c r="ZW152" s="84"/>
      <c r="ZX152" s="84"/>
      <c r="ZY152" s="84"/>
      <c r="ZZ152" s="84"/>
      <c r="AAA152" s="84"/>
      <c r="AAB152" s="84"/>
      <c r="AAC152" s="84"/>
      <c r="AAD152" s="84"/>
      <c r="AAE152" s="84"/>
      <c r="AAF152" s="84"/>
      <c r="AAG152" s="84"/>
      <c r="AAH152" s="84"/>
      <c r="AAI152" s="84"/>
      <c r="AAJ152" s="84"/>
      <c r="AAK152" s="84"/>
      <c r="AAL152" s="84"/>
      <c r="AAM152" s="84"/>
      <c r="AAN152" s="84"/>
      <c r="AAO152" s="84"/>
      <c r="AAP152" s="84"/>
      <c r="AAQ152" s="84"/>
      <c r="AAR152" s="84"/>
      <c r="AAS152" s="84"/>
      <c r="AAT152" s="84"/>
      <c r="AAU152" s="84"/>
      <c r="AAV152" s="84"/>
      <c r="AAW152" s="84"/>
      <c r="AAX152" s="84"/>
      <c r="AAY152" s="84"/>
      <c r="AAZ152" s="84"/>
      <c r="ABA152" s="84"/>
      <c r="ABB152" s="84"/>
      <c r="ABC152" s="84"/>
      <c r="ABD152" s="84"/>
      <c r="ABE152" s="84"/>
      <c r="ABF152" s="84"/>
      <c r="ABG152" s="84"/>
      <c r="ABH152" s="84"/>
      <c r="ABI152" s="84"/>
      <c r="ABJ152" s="84"/>
      <c r="ABK152" s="84"/>
      <c r="ABL152" s="84"/>
      <c r="ABM152" s="84"/>
      <c r="ABN152" s="84"/>
      <c r="ABO152" s="84"/>
      <c r="ABP152" s="84"/>
      <c r="ABQ152" s="84"/>
      <c r="ABR152" s="84"/>
      <c r="ABS152" s="84"/>
      <c r="ABT152" s="84"/>
      <c r="ABU152" s="84"/>
      <c r="ABV152" s="84"/>
      <c r="ABW152" s="84"/>
      <c r="ABX152" s="84"/>
      <c r="ABY152" s="84"/>
      <c r="ABZ152" s="84"/>
      <c r="ACA152" s="84"/>
      <c r="ACB152" s="84"/>
      <c r="ACC152" s="84"/>
      <c r="ACD152" s="84"/>
      <c r="ACE152" s="84"/>
      <c r="ACF152" s="84"/>
      <c r="ACG152" s="84"/>
      <c r="ACH152" s="84"/>
      <c r="ACI152" s="84"/>
      <c r="ACJ152" s="84"/>
      <c r="ACK152" s="84"/>
      <c r="ACL152" s="84"/>
      <c r="ACM152" s="84"/>
      <c r="ACN152" s="84"/>
      <c r="ACO152" s="84"/>
      <c r="ACP152" s="84"/>
      <c r="ACQ152" s="84"/>
      <c r="ACR152" s="84"/>
      <c r="ACS152" s="84"/>
      <c r="ACT152" s="84"/>
      <c r="ACU152" s="84"/>
      <c r="ACV152" s="84"/>
      <c r="ACW152" s="84"/>
      <c r="ACX152" s="84"/>
      <c r="ACY152" s="84"/>
      <c r="ACZ152" s="84"/>
      <c r="ADA152" s="84"/>
      <c r="ADB152" s="84"/>
      <c r="ADC152" s="84"/>
      <c r="ADD152" s="84"/>
      <c r="ADE152" s="84"/>
      <c r="ADF152" s="84"/>
      <c r="ADG152" s="84"/>
      <c r="ADH152" s="84"/>
      <c r="ADI152" s="84"/>
      <c r="ADJ152" s="84"/>
      <c r="ADK152" s="84"/>
      <c r="ADL152" s="84"/>
      <c r="ADM152" s="84"/>
      <c r="ADN152" s="84"/>
      <c r="ADO152" s="84"/>
      <c r="ADP152" s="84"/>
      <c r="ADQ152" s="84"/>
      <c r="ADR152" s="84"/>
      <c r="ADS152" s="84"/>
      <c r="ADT152" s="84"/>
      <c r="ADU152" s="84"/>
      <c r="ADV152" s="84"/>
      <c r="ADW152" s="84"/>
      <c r="ADX152" s="84"/>
      <c r="ADY152" s="84"/>
      <c r="ADZ152" s="84"/>
      <c r="AEA152" s="84"/>
      <c r="AEB152" s="84"/>
      <c r="AEC152" s="84"/>
      <c r="AED152" s="84"/>
      <c r="AEE152" s="84"/>
      <c r="AEF152" s="84"/>
      <c r="AEG152" s="84"/>
      <c r="AEH152" s="84"/>
      <c r="AEI152" s="84"/>
      <c r="AEJ152" s="84"/>
      <c r="AEK152" s="84"/>
      <c r="AEL152" s="84"/>
      <c r="AEM152" s="84"/>
      <c r="AEN152" s="84"/>
      <c r="AEO152" s="84"/>
      <c r="AEP152" s="84"/>
      <c r="AEQ152" s="84"/>
      <c r="AER152" s="84"/>
      <c r="AES152" s="84"/>
      <c r="AET152" s="84"/>
      <c r="AEU152" s="84"/>
      <c r="AEV152" s="84"/>
      <c r="AEW152" s="84"/>
      <c r="AEX152" s="84"/>
      <c r="AEY152" s="84"/>
      <c r="AEZ152" s="84"/>
      <c r="AFA152" s="84"/>
      <c r="AFB152" s="84"/>
      <c r="AFC152" s="84"/>
      <c r="AFD152" s="84"/>
      <c r="AFE152" s="84"/>
      <c r="AFF152" s="84"/>
      <c r="AFG152" s="84"/>
      <c r="AFH152" s="84"/>
      <c r="AFI152" s="84"/>
      <c r="AFJ152" s="84"/>
      <c r="AFK152" s="84"/>
      <c r="AFL152" s="84"/>
      <c r="AFM152" s="84"/>
      <c r="AFN152" s="84"/>
      <c r="AFO152" s="84"/>
      <c r="AFP152" s="84"/>
      <c r="AFQ152" s="84"/>
      <c r="AFR152" s="84"/>
      <c r="AFS152" s="84"/>
      <c r="AFT152" s="84"/>
      <c r="AFU152" s="84"/>
      <c r="AFV152" s="84"/>
      <c r="AFW152" s="84"/>
      <c r="AFX152" s="84"/>
      <c r="AFY152" s="84"/>
      <c r="AFZ152" s="84"/>
      <c r="AGA152" s="84"/>
      <c r="AGB152" s="84"/>
      <c r="AGC152" s="84"/>
      <c r="AGD152" s="84"/>
      <c r="AGE152" s="84"/>
      <c r="AGF152" s="84"/>
      <c r="AGG152" s="84"/>
      <c r="AGH152" s="84"/>
      <c r="AGI152" s="84"/>
      <c r="AGJ152" s="84"/>
      <c r="AGK152" s="84"/>
      <c r="AGL152" s="84"/>
      <c r="AGM152" s="84"/>
      <c r="AGN152" s="84"/>
      <c r="AGO152" s="84"/>
      <c r="AGP152" s="84"/>
      <c r="AGQ152" s="84"/>
      <c r="AGR152" s="84"/>
      <c r="AGS152" s="84"/>
      <c r="AGT152" s="84"/>
      <c r="AGU152" s="84"/>
      <c r="AGV152" s="84"/>
      <c r="AGW152" s="84"/>
      <c r="AGX152" s="84"/>
      <c r="AGY152" s="84"/>
      <c r="AGZ152" s="84"/>
      <c r="AHA152" s="84"/>
      <c r="AHB152" s="84"/>
      <c r="AHC152" s="84"/>
      <c r="AHD152" s="84"/>
      <c r="AHE152" s="84"/>
      <c r="AHF152" s="84"/>
      <c r="AHG152" s="84"/>
      <c r="AHH152" s="84"/>
      <c r="AHI152" s="84"/>
      <c r="AHJ152" s="84"/>
      <c r="AHK152" s="84"/>
      <c r="AHL152" s="84"/>
      <c r="AHM152" s="84"/>
      <c r="AHN152" s="84"/>
      <c r="AHO152" s="84"/>
      <c r="AHP152" s="84"/>
    </row>
    <row r="153" spans="1:900" s="56" customFormat="1" ht="31.75" customHeight="1" x14ac:dyDescent="0.75">
      <c r="A153" s="2132"/>
      <c r="B153" s="2194"/>
      <c r="C153" s="338">
        <v>19.3</v>
      </c>
      <c r="D153" s="416" t="s">
        <v>132</v>
      </c>
      <c r="E153" s="426" t="s">
        <v>24</v>
      </c>
      <c r="F153" s="426" t="s">
        <v>18</v>
      </c>
      <c r="G153" s="214">
        <f t="array" ref="G153">INDEX('Salary . staff rates'!$A$6:$C$28,MATCH(1,('Salary . staff rates'!$A$6:$A$28=E153)*('Salary . staff rates'!$B$6:$B$28=F153),0),3)</f>
        <v>750</v>
      </c>
      <c r="H153" s="214">
        <f t="shared" si="126"/>
        <v>750</v>
      </c>
      <c r="I153" s="339" t="s">
        <v>0</v>
      </c>
      <c r="J153" s="340" t="s">
        <v>0</v>
      </c>
      <c r="K153" s="342">
        <v>20</v>
      </c>
      <c r="L153" s="341">
        <f>IF('Control panel'!$B$12="Included",IF(K153="N/A","",H153*K153),0)</f>
        <v>15000</v>
      </c>
      <c r="M153" s="383" t="s">
        <v>33</v>
      </c>
      <c r="N153" s="341">
        <f>IF('Control panel'!$B$12="Included",IF(M153="Yes",L153*'Salary . staff rates'!$C$34,0),0)</f>
        <v>2250</v>
      </c>
      <c r="O153" s="904" t="s">
        <v>416</v>
      </c>
      <c r="P153" s="1848">
        <v>1</v>
      </c>
      <c r="Q153" s="1848">
        <v>1</v>
      </c>
      <c r="R153" s="909"/>
      <c r="S153" s="909"/>
      <c r="T153" s="909"/>
      <c r="U153" s="909"/>
      <c r="V153" s="909"/>
      <c r="W153" s="156"/>
      <c r="X153" s="18"/>
      <c r="Y153" s="1848">
        <f t="shared" si="127"/>
        <v>15000</v>
      </c>
      <c r="Z153" s="1848">
        <f t="shared" si="128"/>
        <v>2250</v>
      </c>
      <c r="AA153" s="18"/>
      <c r="AB153" s="1848">
        <f t="shared" si="129"/>
        <v>15000</v>
      </c>
      <c r="AC153" s="1848">
        <f t="shared" si="130"/>
        <v>2250</v>
      </c>
      <c r="AD153" s="18"/>
      <c r="AE153" s="18"/>
      <c r="AF153" s="18"/>
      <c r="AG153" s="18"/>
      <c r="AH153" s="18"/>
      <c r="AI153" s="18"/>
      <c r="AJ153" s="18"/>
      <c r="AL153" s="221"/>
      <c r="AN153" s="1015">
        <f t="shared" si="131"/>
        <v>15000</v>
      </c>
      <c r="AO153" s="1015">
        <f t="shared" si="132"/>
        <v>2250</v>
      </c>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79"/>
      <c r="EY153" s="79"/>
      <c r="EZ153" s="79"/>
      <c r="FA153" s="79"/>
      <c r="FB153" s="79"/>
      <c r="FC153" s="79"/>
      <c r="FD153" s="79"/>
      <c r="FE153" s="79"/>
      <c r="FF153" s="79"/>
      <c r="FG153" s="79"/>
      <c r="FH153" s="79"/>
      <c r="FI153" s="79"/>
      <c r="FJ153" s="79"/>
      <c r="FK153" s="79"/>
      <c r="FL153" s="79"/>
      <c r="FM153" s="79"/>
      <c r="FN153" s="79"/>
      <c r="FO153" s="79"/>
      <c r="FP153" s="79"/>
      <c r="FQ153" s="79"/>
      <c r="FR153" s="79"/>
      <c r="FS153" s="79"/>
      <c r="FT153" s="79"/>
      <c r="FU153" s="79"/>
      <c r="FV153" s="79"/>
      <c r="FW153" s="79"/>
      <c r="FX153" s="79"/>
      <c r="FY153" s="79"/>
      <c r="FZ153" s="79"/>
      <c r="GA153" s="79"/>
      <c r="GB153" s="79"/>
      <c r="GC153" s="79"/>
      <c r="GD153" s="79"/>
      <c r="GE153" s="79"/>
      <c r="GF153" s="79"/>
      <c r="GG153" s="79"/>
      <c r="GH153" s="79"/>
      <c r="GI153" s="79"/>
      <c r="GJ153" s="79"/>
      <c r="GK153" s="79"/>
      <c r="GL153" s="79"/>
      <c r="GM153" s="79"/>
      <c r="GN153" s="79"/>
      <c r="GO153" s="79"/>
      <c r="GP153" s="79"/>
      <c r="GQ153" s="79"/>
      <c r="GR153" s="79"/>
      <c r="GS153" s="79"/>
      <c r="GT153" s="79"/>
      <c r="GU153" s="79"/>
      <c r="GV153" s="79"/>
      <c r="GW153" s="79"/>
      <c r="GX153" s="79"/>
      <c r="GY153" s="79"/>
      <c r="GZ153" s="79"/>
      <c r="HA153" s="79"/>
      <c r="HB153" s="79"/>
      <c r="HC153" s="79"/>
      <c r="HD153" s="79"/>
      <c r="HE153" s="79"/>
      <c r="HF153" s="79"/>
      <c r="HG153" s="79"/>
      <c r="HH153" s="79"/>
      <c r="HI153" s="79"/>
      <c r="HJ153" s="79"/>
      <c r="HK153" s="79"/>
      <c r="HL153" s="79"/>
      <c r="HM153" s="79"/>
      <c r="HN153" s="79"/>
      <c r="HO153" s="79"/>
      <c r="HP153" s="79"/>
      <c r="HQ153" s="79"/>
      <c r="HR153" s="79"/>
      <c r="HS153" s="79"/>
      <c r="HT153" s="79"/>
      <c r="HU153" s="79"/>
      <c r="HV153" s="79"/>
      <c r="HW153" s="79"/>
      <c r="HX153" s="79"/>
      <c r="HY153" s="79"/>
      <c r="HZ153" s="79"/>
      <c r="IA153" s="79"/>
      <c r="IB153" s="79"/>
      <c r="IC153" s="79"/>
      <c r="ID153" s="79"/>
      <c r="IE153" s="79"/>
      <c r="IF153" s="79"/>
      <c r="IG153" s="79"/>
      <c r="IH153" s="79"/>
      <c r="II153" s="79"/>
      <c r="IJ153" s="79"/>
      <c r="IK153" s="79"/>
      <c r="IL153" s="79"/>
      <c r="IM153" s="79"/>
      <c r="IN153" s="79"/>
      <c r="IO153" s="79"/>
      <c r="IP153" s="79"/>
      <c r="IQ153" s="79"/>
      <c r="IR153" s="79"/>
      <c r="IS153" s="79"/>
      <c r="IT153" s="79"/>
      <c r="IU153" s="79"/>
      <c r="IV153" s="79"/>
      <c r="IW153" s="79"/>
      <c r="IX153" s="79"/>
      <c r="IY153" s="79"/>
      <c r="IZ153" s="79"/>
      <c r="JA153" s="79"/>
      <c r="JB153" s="79"/>
      <c r="JC153" s="79"/>
      <c r="JD153" s="79"/>
      <c r="JE153" s="79"/>
      <c r="JF153" s="79"/>
      <c r="JG153" s="79"/>
      <c r="JH153" s="79"/>
      <c r="JI153" s="79"/>
      <c r="JJ153" s="79"/>
      <c r="JK153" s="79"/>
      <c r="JL153" s="79"/>
      <c r="JM153" s="79"/>
      <c r="JN153" s="79"/>
      <c r="JO153" s="79"/>
      <c r="JP153" s="79"/>
      <c r="JQ153" s="79"/>
      <c r="JR153" s="79"/>
      <c r="JS153" s="79"/>
      <c r="JT153" s="79"/>
      <c r="JU153" s="79"/>
      <c r="JV153" s="79"/>
      <c r="JW153" s="79"/>
      <c r="JX153" s="79"/>
      <c r="JY153" s="79"/>
      <c r="JZ153" s="79"/>
      <c r="KA153" s="79"/>
      <c r="KB153" s="79"/>
      <c r="KC153" s="79"/>
      <c r="KD153" s="79"/>
      <c r="KE153" s="79"/>
      <c r="KF153" s="79"/>
      <c r="KG153" s="79"/>
      <c r="KH153" s="79"/>
      <c r="KI153" s="79"/>
      <c r="KJ153" s="79"/>
      <c r="KK153" s="79"/>
      <c r="KL153" s="79"/>
      <c r="KM153" s="79"/>
      <c r="KN153" s="79"/>
      <c r="KO153" s="79"/>
      <c r="KP153" s="79"/>
      <c r="KQ153" s="79"/>
      <c r="KR153" s="79"/>
      <c r="KS153" s="79"/>
      <c r="KT153" s="79"/>
      <c r="KU153" s="79"/>
      <c r="KV153" s="79"/>
      <c r="KW153" s="79"/>
      <c r="KX153" s="79"/>
      <c r="KY153" s="79"/>
      <c r="KZ153" s="79"/>
      <c r="LA153" s="79"/>
      <c r="LB153" s="79"/>
      <c r="LC153" s="79"/>
      <c r="LD153" s="79"/>
      <c r="LE153" s="79"/>
      <c r="LF153" s="79"/>
      <c r="LG153" s="79"/>
      <c r="LH153" s="79"/>
      <c r="LI153" s="79"/>
      <c r="LJ153" s="79"/>
      <c r="LK153" s="79"/>
      <c r="LL153" s="79"/>
      <c r="LM153" s="79"/>
      <c r="LN153" s="79"/>
      <c r="LO153" s="79"/>
      <c r="LP153" s="79"/>
      <c r="LQ153" s="79"/>
      <c r="LR153" s="79"/>
      <c r="LS153" s="79"/>
      <c r="LT153" s="79"/>
      <c r="LU153" s="79"/>
      <c r="LV153" s="79"/>
      <c r="LW153" s="79"/>
      <c r="LX153" s="79"/>
      <c r="LY153" s="79"/>
      <c r="LZ153" s="79"/>
      <c r="MA153" s="79"/>
      <c r="MB153" s="79"/>
      <c r="MC153" s="79"/>
      <c r="MD153" s="79"/>
      <c r="ME153" s="79"/>
      <c r="MF153" s="79"/>
      <c r="MG153" s="79"/>
      <c r="MH153" s="79"/>
      <c r="MI153" s="79"/>
      <c r="MJ153" s="79"/>
      <c r="MK153" s="79"/>
      <c r="ML153" s="79"/>
      <c r="MM153" s="79"/>
      <c r="MN153" s="79"/>
      <c r="MO153" s="79"/>
      <c r="MP153" s="79"/>
      <c r="MQ153" s="79"/>
      <c r="MR153" s="79"/>
      <c r="MS153" s="79"/>
      <c r="MT153" s="79"/>
      <c r="MU153" s="79"/>
      <c r="MV153" s="79"/>
      <c r="MW153" s="79"/>
      <c r="MX153" s="79"/>
      <c r="MY153" s="79"/>
      <c r="MZ153" s="79"/>
      <c r="NA153" s="79"/>
      <c r="NB153" s="79"/>
      <c r="NC153" s="79"/>
      <c r="ND153" s="79"/>
      <c r="NE153" s="79"/>
      <c r="NF153" s="79"/>
      <c r="NG153" s="79"/>
      <c r="NH153" s="79"/>
      <c r="NI153" s="79"/>
      <c r="NJ153" s="79"/>
      <c r="NK153" s="79"/>
      <c r="NL153" s="79"/>
      <c r="NM153" s="79"/>
      <c r="NN153" s="79"/>
      <c r="NO153" s="79"/>
      <c r="NP153" s="79"/>
      <c r="NQ153" s="79"/>
      <c r="NR153" s="79"/>
      <c r="NS153" s="79"/>
      <c r="NT153" s="79"/>
      <c r="NU153" s="79"/>
      <c r="NV153" s="79"/>
      <c r="NW153" s="79"/>
      <c r="NX153" s="79"/>
      <c r="NY153" s="79"/>
      <c r="NZ153" s="79"/>
      <c r="OA153" s="79"/>
      <c r="OB153" s="79"/>
      <c r="OC153" s="79"/>
      <c r="OD153" s="79"/>
      <c r="OE153" s="79"/>
      <c r="OF153" s="79"/>
      <c r="OG153" s="79"/>
      <c r="OH153" s="79"/>
      <c r="OI153" s="79"/>
      <c r="OJ153" s="79"/>
      <c r="OK153" s="79"/>
      <c r="OL153" s="79"/>
      <c r="OM153" s="79"/>
      <c r="ON153" s="79"/>
      <c r="OO153" s="79"/>
      <c r="OP153" s="79"/>
      <c r="OQ153" s="79"/>
      <c r="OR153" s="79"/>
      <c r="OS153" s="79"/>
      <c r="OT153" s="79"/>
      <c r="OU153" s="79"/>
      <c r="OV153" s="79"/>
      <c r="OW153" s="79"/>
      <c r="OX153" s="79"/>
      <c r="OY153" s="79"/>
      <c r="OZ153" s="79"/>
      <c r="PA153" s="79"/>
      <c r="PB153" s="79"/>
      <c r="PC153" s="79"/>
      <c r="PD153" s="79"/>
      <c r="PE153" s="79"/>
      <c r="PF153" s="79"/>
      <c r="PG153" s="79"/>
      <c r="PH153" s="79"/>
      <c r="PI153" s="79"/>
      <c r="PJ153" s="79"/>
      <c r="PK153" s="79"/>
      <c r="PL153" s="79"/>
      <c r="PM153" s="79"/>
      <c r="PN153" s="79"/>
      <c r="PO153" s="79"/>
      <c r="PP153" s="79"/>
      <c r="PQ153" s="79"/>
      <c r="PR153" s="79"/>
      <c r="PS153" s="79"/>
      <c r="PT153" s="79"/>
      <c r="PU153" s="79"/>
      <c r="PV153" s="79"/>
      <c r="PW153" s="79"/>
      <c r="PX153" s="79"/>
      <c r="PY153" s="79"/>
      <c r="PZ153" s="79"/>
      <c r="QA153" s="79"/>
      <c r="QB153" s="79"/>
      <c r="QC153" s="79"/>
      <c r="QD153" s="79"/>
      <c r="QE153" s="79"/>
      <c r="QF153" s="79"/>
      <c r="QG153" s="79"/>
      <c r="QH153" s="79"/>
      <c r="QI153" s="79"/>
      <c r="QJ153" s="79"/>
      <c r="QK153" s="79"/>
      <c r="QL153" s="79"/>
      <c r="QM153" s="79"/>
      <c r="QN153" s="79"/>
      <c r="QO153" s="79"/>
      <c r="QP153" s="79"/>
      <c r="QQ153" s="79"/>
      <c r="QR153" s="79"/>
      <c r="QS153" s="79"/>
      <c r="QT153" s="79"/>
      <c r="QU153" s="79"/>
      <c r="QV153" s="79"/>
      <c r="QW153" s="79"/>
      <c r="QX153" s="79"/>
      <c r="QY153" s="79"/>
      <c r="QZ153" s="79"/>
      <c r="RA153" s="79"/>
      <c r="RB153" s="79"/>
      <c r="RC153" s="79"/>
      <c r="RD153" s="79"/>
      <c r="RE153" s="79"/>
      <c r="RF153" s="79"/>
      <c r="RG153" s="79"/>
      <c r="RH153" s="79"/>
      <c r="RI153" s="79"/>
      <c r="RJ153" s="79"/>
      <c r="RK153" s="79"/>
      <c r="RL153" s="79"/>
      <c r="RM153" s="79"/>
      <c r="RN153" s="79"/>
      <c r="RO153" s="79"/>
      <c r="RP153" s="79"/>
      <c r="RQ153" s="79"/>
      <c r="RR153" s="79"/>
      <c r="RS153" s="79"/>
      <c r="RT153" s="79"/>
      <c r="RU153" s="79"/>
      <c r="RV153" s="79"/>
      <c r="RW153" s="79"/>
      <c r="RX153" s="79"/>
      <c r="RY153" s="79"/>
      <c r="RZ153" s="79"/>
      <c r="SA153" s="79"/>
      <c r="SB153" s="79"/>
      <c r="SC153" s="79"/>
      <c r="SD153" s="79"/>
      <c r="SE153" s="79"/>
      <c r="SF153" s="79"/>
      <c r="SG153" s="79"/>
      <c r="SH153" s="79"/>
      <c r="SI153" s="79"/>
      <c r="SJ153" s="79"/>
      <c r="SK153" s="79"/>
      <c r="SL153" s="79"/>
      <c r="SM153" s="79"/>
      <c r="SN153" s="79"/>
      <c r="SO153" s="79"/>
      <c r="SP153" s="79"/>
      <c r="SQ153" s="79"/>
      <c r="SR153" s="79"/>
      <c r="SS153" s="79"/>
      <c r="ST153" s="79"/>
      <c r="SU153" s="79"/>
      <c r="SV153" s="79"/>
      <c r="SW153" s="79"/>
      <c r="SX153" s="79"/>
      <c r="SY153" s="79"/>
      <c r="SZ153" s="79"/>
      <c r="TA153" s="79"/>
      <c r="TB153" s="79"/>
      <c r="TC153" s="79"/>
      <c r="TD153" s="79"/>
      <c r="TE153" s="79"/>
      <c r="TF153" s="79"/>
      <c r="TG153" s="79"/>
      <c r="TH153" s="79"/>
      <c r="TI153" s="79"/>
      <c r="TJ153" s="79"/>
      <c r="TK153" s="79"/>
      <c r="TL153" s="79"/>
      <c r="TM153" s="79"/>
      <c r="TN153" s="79"/>
      <c r="TO153" s="79"/>
      <c r="TP153" s="79"/>
      <c r="TQ153" s="79"/>
      <c r="TR153" s="79"/>
      <c r="TS153" s="79"/>
      <c r="TT153" s="79"/>
      <c r="TU153" s="79"/>
      <c r="TV153" s="79"/>
      <c r="TW153" s="79"/>
      <c r="TX153" s="79"/>
      <c r="TY153" s="79"/>
      <c r="TZ153" s="79"/>
      <c r="UA153" s="79"/>
      <c r="UB153" s="79"/>
      <c r="UC153" s="79"/>
      <c r="UD153" s="79"/>
      <c r="UE153" s="79"/>
      <c r="UF153" s="79"/>
      <c r="UG153" s="79"/>
      <c r="UH153" s="79"/>
      <c r="UI153" s="79"/>
      <c r="UJ153" s="79"/>
      <c r="UK153" s="79"/>
      <c r="UL153" s="79"/>
      <c r="UM153" s="79"/>
      <c r="UN153" s="79"/>
      <c r="UO153" s="79"/>
      <c r="UP153" s="79"/>
      <c r="UQ153" s="79"/>
      <c r="UR153" s="79"/>
      <c r="US153" s="79"/>
      <c r="UT153" s="79"/>
      <c r="UU153" s="79"/>
      <c r="UV153" s="79"/>
      <c r="UW153" s="79"/>
      <c r="UX153" s="79"/>
      <c r="UY153" s="79"/>
      <c r="UZ153" s="79"/>
      <c r="VA153" s="79"/>
      <c r="VB153" s="79"/>
      <c r="VC153" s="79"/>
      <c r="VD153" s="79"/>
      <c r="VE153" s="79"/>
      <c r="VF153" s="79"/>
      <c r="VG153" s="79"/>
      <c r="VH153" s="79"/>
      <c r="VI153" s="79"/>
      <c r="VJ153" s="79"/>
      <c r="VK153" s="79"/>
      <c r="VL153" s="79"/>
      <c r="VM153" s="79"/>
      <c r="VN153" s="79"/>
      <c r="VO153" s="79"/>
      <c r="VP153" s="79"/>
      <c r="VQ153" s="79"/>
      <c r="VR153" s="79"/>
      <c r="VS153" s="79"/>
      <c r="VT153" s="79"/>
      <c r="VU153" s="79"/>
      <c r="VV153" s="79"/>
      <c r="VW153" s="79"/>
      <c r="VX153" s="79"/>
      <c r="VY153" s="79"/>
      <c r="VZ153" s="79"/>
      <c r="WA153" s="79"/>
      <c r="WB153" s="79"/>
      <c r="WC153" s="79"/>
      <c r="WD153" s="79"/>
      <c r="WE153" s="79"/>
      <c r="WF153" s="79"/>
      <c r="WG153" s="79"/>
      <c r="WH153" s="79"/>
      <c r="WI153" s="79"/>
      <c r="WJ153" s="79"/>
      <c r="WK153" s="79"/>
      <c r="WL153" s="79"/>
      <c r="WM153" s="79"/>
      <c r="WN153" s="79"/>
      <c r="WO153" s="79"/>
      <c r="WP153" s="79"/>
      <c r="WQ153" s="79"/>
      <c r="WR153" s="79"/>
      <c r="WS153" s="79"/>
      <c r="WT153" s="79"/>
      <c r="WU153" s="79"/>
      <c r="WV153" s="79"/>
      <c r="WW153" s="79"/>
      <c r="WX153" s="79"/>
      <c r="WY153" s="79"/>
      <c r="WZ153" s="79"/>
      <c r="XA153" s="79"/>
      <c r="XB153" s="79"/>
      <c r="XC153" s="79"/>
      <c r="XD153" s="79"/>
      <c r="XE153" s="79"/>
      <c r="XF153" s="79"/>
      <c r="XG153" s="79"/>
      <c r="XH153" s="79"/>
      <c r="XI153" s="79"/>
      <c r="XJ153" s="79"/>
      <c r="XK153" s="79"/>
      <c r="XL153" s="79"/>
      <c r="XM153" s="79"/>
      <c r="XN153" s="79"/>
      <c r="XO153" s="79"/>
      <c r="XP153" s="79"/>
      <c r="XQ153" s="79"/>
      <c r="XR153" s="79"/>
      <c r="XS153" s="79"/>
      <c r="XT153" s="79"/>
      <c r="XU153" s="79"/>
      <c r="XV153" s="79"/>
      <c r="XW153" s="79"/>
      <c r="XX153" s="79"/>
      <c r="XY153" s="79"/>
      <c r="XZ153" s="79"/>
      <c r="YA153" s="79"/>
      <c r="YB153" s="79"/>
      <c r="YC153" s="79"/>
      <c r="YD153" s="79"/>
      <c r="YE153" s="79"/>
      <c r="YF153" s="79"/>
      <c r="YG153" s="79"/>
      <c r="YH153" s="79"/>
      <c r="YI153" s="79"/>
      <c r="YJ153" s="79"/>
      <c r="YK153" s="79"/>
      <c r="YL153" s="79"/>
      <c r="YM153" s="79"/>
      <c r="YN153" s="79"/>
      <c r="YO153" s="79"/>
      <c r="YP153" s="79"/>
      <c r="YQ153" s="79"/>
      <c r="YR153" s="79"/>
      <c r="YS153" s="79"/>
      <c r="YT153" s="79"/>
      <c r="YU153" s="79"/>
      <c r="YV153" s="79"/>
      <c r="YW153" s="79"/>
      <c r="YX153" s="79"/>
      <c r="YY153" s="79"/>
      <c r="YZ153" s="79"/>
      <c r="ZA153" s="79"/>
      <c r="ZB153" s="79"/>
      <c r="ZC153" s="79"/>
      <c r="ZD153" s="79"/>
      <c r="ZE153" s="79"/>
      <c r="ZF153" s="79"/>
      <c r="ZG153" s="79"/>
      <c r="ZH153" s="79"/>
      <c r="ZI153" s="79"/>
      <c r="ZJ153" s="79"/>
      <c r="ZK153" s="79"/>
      <c r="ZL153" s="79"/>
      <c r="ZM153" s="79"/>
      <c r="ZN153" s="79"/>
      <c r="ZO153" s="79"/>
      <c r="ZP153" s="79"/>
      <c r="ZQ153" s="79"/>
      <c r="ZR153" s="79"/>
      <c r="ZS153" s="79"/>
      <c r="ZT153" s="79"/>
      <c r="ZU153" s="79"/>
      <c r="ZV153" s="79"/>
      <c r="ZW153" s="79"/>
      <c r="ZX153" s="79"/>
      <c r="ZY153" s="79"/>
      <c r="ZZ153" s="79"/>
      <c r="AAA153" s="79"/>
      <c r="AAB153" s="79"/>
      <c r="AAC153" s="79"/>
      <c r="AAD153" s="79"/>
      <c r="AAE153" s="79"/>
      <c r="AAF153" s="79"/>
      <c r="AAG153" s="79"/>
      <c r="AAH153" s="79"/>
      <c r="AAI153" s="79"/>
      <c r="AAJ153" s="79"/>
      <c r="AAK153" s="79"/>
      <c r="AAL153" s="79"/>
      <c r="AAM153" s="79"/>
      <c r="AAN153" s="79"/>
      <c r="AAO153" s="79"/>
      <c r="AAP153" s="79"/>
      <c r="AAQ153" s="79"/>
      <c r="AAR153" s="79"/>
      <c r="AAS153" s="79"/>
      <c r="AAT153" s="79"/>
      <c r="AAU153" s="79"/>
      <c r="AAV153" s="79"/>
      <c r="AAW153" s="79"/>
      <c r="AAX153" s="79"/>
      <c r="AAY153" s="79"/>
      <c r="AAZ153" s="79"/>
      <c r="ABA153" s="79"/>
      <c r="ABB153" s="79"/>
      <c r="ABC153" s="79"/>
      <c r="ABD153" s="79"/>
      <c r="ABE153" s="79"/>
      <c r="ABF153" s="79"/>
      <c r="ABG153" s="79"/>
      <c r="ABH153" s="79"/>
      <c r="ABI153" s="79"/>
      <c r="ABJ153" s="79"/>
      <c r="ABK153" s="79"/>
      <c r="ABL153" s="79"/>
      <c r="ABM153" s="79"/>
      <c r="ABN153" s="79"/>
      <c r="ABO153" s="79"/>
      <c r="ABP153" s="79"/>
      <c r="ABQ153" s="79"/>
      <c r="ABR153" s="79"/>
      <c r="ABS153" s="79"/>
      <c r="ABT153" s="79"/>
      <c r="ABU153" s="79"/>
      <c r="ABV153" s="79"/>
      <c r="ABW153" s="79"/>
      <c r="ABX153" s="79"/>
      <c r="ABY153" s="79"/>
      <c r="ABZ153" s="79"/>
      <c r="ACA153" s="79"/>
      <c r="ACB153" s="79"/>
      <c r="ACC153" s="79"/>
      <c r="ACD153" s="79"/>
      <c r="ACE153" s="79"/>
      <c r="ACF153" s="79"/>
      <c r="ACG153" s="79"/>
      <c r="ACH153" s="79"/>
      <c r="ACI153" s="79"/>
      <c r="ACJ153" s="79"/>
      <c r="ACK153" s="79"/>
      <c r="ACL153" s="79"/>
      <c r="ACM153" s="79"/>
      <c r="ACN153" s="79"/>
      <c r="ACO153" s="79"/>
      <c r="ACP153" s="79"/>
      <c r="ACQ153" s="79"/>
      <c r="ACR153" s="79"/>
      <c r="ACS153" s="79"/>
      <c r="ACT153" s="79"/>
      <c r="ACU153" s="79"/>
      <c r="ACV153" s="79"/>
      <c r="ACW153" s="79"/>
      <c r="ACX153" s="79"/>
      <c r="ACY153" s="79"/>
      <c r="ACZ153" s="79"/>
      <c r="ADA153" s="79"/>
      <c r="ADB153" s="79"/>
      <c r="ADC153" s="79"/>
      <c r="ADD153" s="79"/>
      <c r="ADE153" s="79"/>
      <c r="ADF153" s="79"/>
      <c r="ADG153" s="79"/>
      <c r="ADH153" s="79"/>
      <c r="ADI153" s="79"/>
      <c r="ADJ153" s="79"/>
      <c r="ADK153" s="79"/>
      <c r="ADL153" s="79"/>
      <c r="ADM153" s="79"/>
      <c r="ADN153" s="79"/>
      <c r="ADO153" s="79"/>
      <c r="ADP153" s="79"/>
      <c r="ADQ153" s="79"/>
      <c r="ADR153" s="79"/>
      <c r="ADS153" s="79"/>
      <c r="ADT153" s="79"/>
      <c r="ADU153" s="79"/>
      <c r="ADV153" s="79"/>
      <c r="ADW153" s="79"/>
      <c r="ADX153" s="79"/>
      <c r="ADY153" s="79"/>
      <c r="ADZ153" s="79"/>
      <c r="AEA153" s="79"/>
      <c r="AEB153" s="79"/>
      <c r="AEC153" s="79"/>
      <c r="AED153" s="79"/>
      <c r="AEE153" s="79"/>
      <c r="AEF153" s="79"/>
      <c r="AEG153" s="79"/>
      <c r="AEH153" s="79"/>
      <c r="AEI153" s="79"/>
      <c r="AEJ153" s="79"/>
      <c r="AEK153" s="79"/>
      <c r="AEL153" s="79"/>
      <c r="AEM153" s="79"/>
      <c r="AEN153" s="79"/>
      <c r="AEO153" s="79"/>
      <c r="AEP153" s="79"/>
      <c r="AEQ153" s="79"/>
      <c r="AER153" s="79"/>
      <c r="AES153" s="79"/>
      <c r="AET153" s="79"/>
      <c r="AEU153" s="79"/>
      <c r="AEV153" s="79"/>
      <c r="AEW153" s="79"/>
      <c r="AEX153" s="79"/>
      <c r="AEY153" s="79"/>
      <c r="AEZ153" s="79"/>
      <c r="AFA153" s="79"/>
      <c r="AFB153" s="79"/>
      <c r="AFC153" s="79"/>
      <c r="AFD153" s="79"/>
      <c r="AFE153" s="79"/>
      <c r="AFF153" s="79"/>
      <c r="AFG153" s="79"/>
      <c r="AFH153" s="79"/>
      <c r="AFI153" s="79"/>
      <c r="AFJ153" s="79"/>
      <c r="AFK153" s="79"/>
      <c r="AFL153" s="79"/>
      <c r="AFM153" s="79"/>
      <c r="AFN153" s="79"/>
      <c r="AFO153" s="79"/>
      <c r="AFP153" s="79"/>
      <c r="AFQ153" s="79"/>
      <c r="AFR153" s="79"/>
      <c r="AFS153" s="79"/>
      <c r="AFT153" s="79"/>
      <c r="AFU153" s="79"/>
      <c r="AFV153" s="79"/>
      <c r="AFW153" s="79"/>
      <c r="AFX153" s="79"/>
      <c r="AFY153" s="79"/>
      <c r="AFZ153" s="79"/>
      <c r="AGA153" s="79"/>
      <c r="AGB153" s="79"/>
      <c r="AGC153" s="79"/>
      <c r="AGD153" s="79"/>
      <c r="AGE153" s="79"/>
      <c r="AGF153" s="79"/>
      <c r="AGG153" s="79"/>
      <c r="AGH153" s="79"/>
      <c r="AGI153" s="79"/>
      <c r="AGJ153" s="79"/>
      <c r="AGK153" s="79"/>
      <c r="AGL153" s="79"/>
      <c r="AGM153" s="79"/>
      <c r="AGN153" s="79"/>
      <c r="AGO153" s="79"/>
      <c r="AGP153" s="79"/>
      <c r="AGQ153" s="79"/>
      <c r="AGR153" s="79"/>
      <c r="AGS153" s="79"/>
      <c r="AGT153" s="79"/>
      <c r="AGU153" s="79"/>
      <c r="AGV153" s="79"/>
      <c r="AGW153" s="79"/>
      <c r="AGX153" s="79"/>
      <c r="AGY153" s="79"/>
      <c r="AGZ153" s="79"/>
      <c r="AHA153" s="79"/>
      <c r="AHB153" s="79"/>
      <c r="AHC153" s="79"/>
      <c r="AHD153" s="79"/>
      <c r="AHE153" s="79"/>
      <c r="AHF153" s="79"/>
      <c r="AHG153" s="79"/>
      <c r="AHH153" s="79"/>
      <c r="AHI153" s="79"/>
      <c r="AHJ153" s="79"/>
      <c r="AHK153" s="79"/>
      <c r="AHL153" s="79"/>
      <c r="AHM153" s="79"/>
      <c r="AHN153" s="79"/>
      <c r="AHO153" s="79"/>
      <c r="AHP153" s="79"/>
    </row>
    <row r="154" spans="1:900" s="923" customFormat="1" ht="31.75" customHeight="1" x14ac:dyDescent="0.75">
      <c r="A154" s="2132"/>
      <c r="B154" s="2194"/>
      <c r="C154" s="389" t="s">
        <v>310</v>
      </c>
      <c r="D154" s="389" t="s">
        <v>368</v>
      </c>
      <c r="E154" s="389" t="s">
        <v>24</v>
      </c>
      <c r="F154" s="389" t="s">
        <v>18</v>
      </c>
      <c r="G154" s="248">
        <f t="array" ref="G154">INDEX('Salary . staff rates'!$A$6:$C$28,MATCH(1,('Salary . staff rates'!$A$6:$A$28=E154)*('Salary . staff rates'!$B$6:$B$28=F154),0),3)</f>
        <v>750</v>
      </c>
      <c r="H154" s="248">
        <f t="shared" si="126"/>
        <v>750</v>
      </c>
      <c r="I154" s="390" t="s">
        <v>0</v>
      </c>
      <c r="J154" s="391" t="s">
        <v>0</v>
      </c>
      <c r="K154" s="393">
        <v>10</v>
      </c>
      <c r="L154" s="343">
        <f>IF('Control panel'!$B$12="Included",IF(K154="N/A","",H154*K154),0)</f>
        <v>7500</v>
      </c>
      <c r="M154" s="392" t="s">
        <v>33</v>
      </c>
      <c r="N154" s="343">
        <f>IF('Control panel'!$B$12="Included",IF(M154="Yes",L154*'Salary . staff rates'!$C$34,0),0)</f>
        <v>1125</v>
      </c>
      <c r="O154" s="931" t="s">
        <v>416</v>
      </c>
      <c r="P154" s="1849">
        <v>1</v>
      </c>
      <c r="Q154" s="1849">
        <v>1</v>
      </c>
      <c r="R154" s="931"/>
      <c r="S154" s="931"/>
      <c r="T154" s="931"/>
      <c r="U154" s="931"/>
      <c r="V154" s="931"/>
      <c r="W154" s="938">
        <v>1</v>
      </c>
      <c r="X154" s="1869"/>
      <c r="Y154" s="1849">
        <f t="shared" si="127"/>
        <v>7500</v>
      </c>
      <c r="Z154" s="1849">
        <f t="shared" si="128"/>
        <v>1125</v>
      </c>
      <c r="AA154" s="1869"/>
      <c r="AB154" s="1849">
        <f t="shared" si="129"/>
        <v>7500</v>
      </c>
      <c r="AC154" s="1849">
        <f t="shared" si="130"/>
        <v>1125</v>
      </c>
      <c r="AD154" s="1869"/>
      <c r="AE154" s="1869"/>
      <c r="AF154" s="1869"/>
      <c r="AG154" s="1869"/>
      <c r="AH154" s="1869"/>
      <c r="AI154" s="1869"/>
      <c r="AJ154" s="1869"/>
      <c r="AK154" s="113"/>
      <c r="AL154" s="924"/>
      <c r="AN154" s="1017">
        <f t="shared" si="131"/>
        <v>0</v>
      </c>
      <c r="AO154" s="1017">
        <f t="shared" si="132"/>
        <v>0</v>
      </c>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c r="HO154" s="84"/>
      <c r="HP154" s="84"/>
      <c r="HQ154" s="84"/>
      <c r="HR154" s="84"/>
      <c r="HS154" s="84"/>
      <c r="HT154" s="84"/>
      <c r="HU154" s="84"/>
      <c r="HV154" s="84"/>
      <c r="HW154" s="84"/>
      <c r="HX154" s="84"/>
      <c r="HY154" s="84"/>
      <c r="HZ154" s="84"/>
      <c r="IA154" s="84"/>
      <c r="IB154" s="84"/>
      <c r="IC154" s="84"/>
      <c r="ID154" s="84"/>
      <c r="IE154" s="84"/>
      <c r="IF154" s="84"/>
      <c r="IG154" s="84"/>
      <c r="IH154" s="84"/>
      <c r="II154" s="84"/>
      <c r="IJ154" s="84"/>
      <c r="IK154" s="84"/>
      <c r="IL154" s="84"/>
      <c r="IM154" s="84"/>
      <c r="IN154" s="84"/>
      <c r="IO154" s="84"/>
      <c r="IP154" s="84"/>
      <c r="IQ154" s="84"/>
      <c r="IR154" s="84"/>
      <c r="IS154" s="84"/>
      <c r="IT154" s="84"/>
      <c r="IU154" s="84"/>
      <c r="IV154" s="84"/>
      <c r="IW154" s="84"/>
      <c r="IX154" s="84"/>
      <c r="IY154" s="84"/>
      <c r="IZ154" s="84"/>
      <c r="JA154" s="84"/>
      <c r="JB154" s="84"/>
      <c r="JC154" s="84"/>
      <c r="JD154" s="84"/>
      <c r="JE154" s="84"/>
      <c r="JF154" s="84"/>
      <c r="JG154" s="84"/>
      <c r="JH154" s="84"/>
      <c r="JI154" s="84"/>
      <c r="JJ154" s="84"/>
      <c r="JK154" s="84"/>
      <c r="JL154" s="84"/>
      <c r="JM154" s="84"/>
      <c r="JN154" s="84"/>
      <c r="JO154" s="84"/>
      <c r="JP154" s="84"/>
      <c r="JQ154" s="84"/>
      <c r="JR154" s="84"/>
      <c r="JS154" s="84"/>
      <c r="JT154" s="84"/>
      <c r="JU154" s="84"/>
      <c r="JV154" s="84"/>
      <c r="JW154" s="84"/>
      <c r="JX154" s="84"/>
      <c r="JY154" s="84"/>
      <c r="JZ154" s="84"/>
      <c r="KA154" s="84"/>
      <c r="KB154" s="84"/>
      <c r="KC154" s="84"/>
      <c r="KD154" s="84"/>
      <c r="KE154" s="84"/>
      <c r="KF154" s="84"/>
      <c r="KG154" s="84"/>
      <c r="KH154" s="84"/>
      <c r="KI154" s="84"/>
      <c r="KJ154" s="84"/>
      <c r="KK154" s="84"/>
      <c r="KL154" s="84"/>
      <c r="KM154" s="84"/>
      <c r="KN154" s="84"/>
      <c r="KO154" s="84"/>
      <c r="KP154" s="84"/>
      <c r="KQ154" s="84"/>
      <c r="KR154" s="84"/>
      <c r="KS154" s="84"/>
      <c r="KT154" s="84"/>
      <c r="KU154" s="84"/>
      <c r="KV154" s="84"/>
      <c r="KW154" s="84"/>
      <c r="KX154" s="84"/>
      <c r="KY154" s="84"/>
      <c r="KZ154" s="84"/>
      <c r="LA154" s="84"/>
      <c r="LB154" s="84"/>
      <c r="LC154" s="84"/>
      <c r="LD154" s="84"/>
      <c r="LE154" s="84"/>
      <c r="LF154" s="84"/>
      <c r="LG154" s="84"/>
      <c r="LH154" s="84"/>
      <c r="LI154" s="84"/>
      <c r="LJ154" s="84"/>
      <c r="LK154" s="84"/>
      <c r="LL154" s="84"/>
      <c r="LM154" s="84"/>
      <c r="LN154" s="84"/>
      <c r="LO154" s="84"/>
      <c r="LP154" s="84"/>
      <c r="LQ154" s="84"/>
      <c r="LR154" s="84"/>
      <c r="LS154" s="84"/>
      <c r="LT154" s="84"/>
      <c r="LU154" s="84"/>
      <c r="LV154" s="84"/>
      <c r="LW154" s="84"/>
      <c r="LX154" s="84"/>
      <c r="LY154" s="84"/>
      <c r="LZ154" s="84"/>
      <c r="MA154" s="84"/>
      <c r="MB154" s="84"/>
      <c r="MC154" s="84"/>
      <c r="MD154" s="84"/>
      <c r="ME154" s="84"/>
      <c r="MF154" s="84"/>
      <c r="MG154" s="84"/>
      <c r="MH154" s="84"/>
      <c r="MI154" s="84"/>
      <c r="MJ154" s="84"/>
      <c r="MK154" s="84"/>
      <c r="ML154" s="84"/>
      <c r="MM154" s="84"/>
      <c r="MN154" s="84"/>
      <c r="MO154" s="84"/>
      <c r="MP154" s="84"/>
      <c r="MQ154" s="84"/>
      <c r="MR154" s="84"/>
      <c r="MS154" s="84"/>
      <c r="MT154" s="84"/>
      <c r="MU154" s="84"/>
      <c r="MV154" s="84"/>
      <c r="MW154" s="84"/>
      <c r="MX154" s="84"/>
      <c r="MY154" s="84"/>
      <c r="MZ154" s="84"/>
      <c r="NA154" s="84"/>
      <c r="NB154" s="84"/>
      <c r="NC154" s="84"/>
      <c r="ND154" s="84"/>
      <c r="NE154" s="84"/>
      <c r="NF154" s="84"/>
      <c r="NG154" s="84"/>
      <c r="NH154" s="84"/>
      <c r="NI154" s="84"/>
      <c r="NJ154" s="84"/>
      <c r="NK154" s="84"/>
      <c r="NL154" s="84"/>
      <c r="NM154" s="84"/>
      <c r="NN154" s="84"/>
      <c r="NO154" s="84"/>
      <c r="NP154" s="84"/>
      <c r="NQ154" s="84"/>
      <c r="NR154" s="84"/>
      <c r="NS154" s="84"/>
      <c r="NT154" s="84"/>
      <c r="NU154" s="84"/>
      <c r="NV154" s="84"/>
      <c r="NW154" s="84"/>
      <c r="NX154" s="84"/>
      <c r="NY154" s="84"/>
      <c r="NZ154" s="84"/>
      <c r="OA154" s="84"/>
      <c r="OB154" s="84"/>
      <c r="OC154" s="84"/>
      <c r="OD154" s="84"/>
      <c r="OE154" s="84"/>
      <c r="OF154" s="84"/>
      <c r="OG154" s="84"/>
      <c r="OH154" s="84"/>
      <c r="OI154" s="84"/>
      <c r="OJ154" s="84"/>
      <c r="OK154" s="84"/>
      <c r="OL154" s="84"/>
      <c r="OM154" s="84"/>
      <c r="ON154" s="84"/>
      <c r="OO154" s="84"/>
      <c r="OP154" s="84"/>
      <c r="OQ154" s="84"/>
      <c r="OR154" s="84"/>
      <c r="OS154" s="84"/>
      <c r="OT154" s="84"/>
      <c r="OU154" s="84"/>
      <c r="OV154" s="84"/>
      <c r="OW154" s="84"/>
      <c r="OX154" s="84"/>
      <c r="OY154" s="84"/>
      <c r="OZ154" s="84"/>
      <c r="PA154" s="84"/>
      <c r="PB154" s="84"/>
      <c r="PC154" s="84"/>
      <c r="PD154" s="84"/>
      <c r="PE154" s="84"/>
      <c r="PF154" s="84"/>
      <c r="PG154" s="84"/>
      <c r="PH154" s="84"/>
      <c r="PI154" s="84"/>
      <c r="PJ154" s="84"/>
      <c r="PK154" s="84"/>
      <c r="PL154" s="84"/>
      <c r="PM154" s="84"/>
      <c r="PN154" s="84"/>
      <c r="PO154" s="84"/>
      <c r="PP154" s="84"/>
      <c r="PQ154" s="84"/>
      <c r="PR154" s="84"/>
      <c r="PS154" s="84"/>
      <c r="PT154" s="84"/>
      <c r="PU154" s="84"/>
      <c r="PV154" s="84"/>
      <c r="PW154" s="84"/>
      <c r="PX154" s="84"/>
      <c r="PY154" s="84"/>
      <c r="PZ154" s="84"/>
      <c r="QA154" s="84"/>
      <c r="QB154" s="84"/>
      <c r="QC154" s="84"/>
      <c r="QD154" s="84"/>
      <c r="QE154" s="84"/>
      <c r="QF154" s="84"/>
      <c r="QG154" s="84"/>
      <c r="QH154" s="84"/>
      <c r="QI154" s="84"/>
      <c r="QJ154" s="84"/>
      <c r="QK154" s="84"/>
      <c r="QL154" s="84"/>
      <c r="QM154" s="84"/>
      <c r="QN154" s="84"/>
      <c r="QO154" s="84"/>
      <c r="QP154" s="84"/>
      <c r="QQ154" s="84"/>
      <c r="QR154" s="84"/>
      <c r="QS154" s="84"/>
      <c r="QT154" s="84"/>
      <c r="QU154" s="84"/>
      <c r="QV154" s="84"/>
      <c r="QW154" s="84"/>
      <c r="QX154" s="84"/>
      <c r="QY154" s="84"/>
      <c r="QZ154" s="84"/>
      <c r="RA154" s="84"/>
      <c r="RB154" s="84"/>
      <c r="RC154" s="84"/>
      <c r="RD154" s="84"/>
      <c r="RE154" s="84"/>
      <c r="RF154" s="84"/>
      <c r="RG154" s="84"/>
      <c r="RH154" s="84"/>
      <c r="RI154" s="84"/>
      <c r="RJ154" s="84"/>
      <c r="RK154" s="84"/>
      <c r="RL154" s="84"/>
      <c r="RM154" s="84"/>
      <c r="RN154" s="84"/>
      <c r="RO154" s="84"/>
      <c r="RP154" s="84"/>
      <c r="RQ154" s="84"/>
      <c r="RR154" s="84"/>
      <c r="RS154" s="84"/>
      <c r="RT154" s="84"/>
      <c r="RU154" s="84"/>
      <c r="RV154" s="84"/>
      <c r="RW154" s="84"/>
      <c r="RX154" s="84"/>
      <c r="RY154" s="84"/>
      <c r="RZ154" s="84"/>
      <c r="SA154" s="84"/>
      <c r="SB154" s="84"/>
      <c r="SC154" s="84"/>
      <c r="SD154" s="84"/>
      <c r="SE154" s="84"/>
      <c r="SF154" s="84"/>
      <c r="SG154" s="84"/>
      <c r="SH154" s="84"/>
      <c r="SI154" s="84"/>
      <c r="SJ154" s="84"/>
      <c r="SK154" s="84"/>
      <c r="SL154" s="84"/>
      <c r="SM154" s="84"/>
      <c r="SN154" s="84"/>
      <c r="SO154" s="84"/>
      <c r="SP154" s="84"/>
      <c r="SQ154" s="84"/>
      <c r="SR154" s="84"/>
      <c r="SS154" s="84"/>
      <c r="ST154" s="84"/>
      <c r="SU154" s="84"/>
      <c r="SV154" s="84"/>
      <c r="SW154" s="84"/>
      <c r="SX154" s="84"/>
      <c r="SY154" s="84"/>
      <c r="SZ154" s="84"/>
      <c r="TA154" s="84"/>
      <c r="TB154" s="84"/>
      <c r="TC154" s="84"/>
      <c r="TD154" s="84"/>
      <c r="TE154" s="84"/>
      <c r="TF154" s="84"/>
      <c r="TG154" s="84"/>
      <c r="TH154" s="84"/>
      <c r="TI154" s="84"/>
      <c r="TJ154" s="84"/>
      <c r="TK154" s="84"/>
      <c r="TL154" s="84"/>
      <c r="TM154" s="84"/>
      <c r="TN154" s="84"/>
      <c r="TO154" s="84"/>
      <c r="TP154" s="84"/>
      <c r="TQ154" s="84"/>
      <c r="TR154" s="84"/>
      <c r="TS154" s="84"/>
      <c r="TT154" s="84"/>
      <c r="TU154" s="84"/>
      <c r="TV154" s="84"/>
      <c r="TW154" s="84"/>
      <c r="TX154" s="84"/>
      <c r="TY154" s="84"/>
      <c r="TZ154" s="84"/>
      <c r="UA154" s="84"/>
      <c r="UB154" s="84"/>
      <c r="UC154" s="84"/>
      <c r="UD154" s="84"/>
      <c r="UE154" s="84"/>
      <c r="UF154" s="84"/>
      <c r="UG154" s="84"/>
      <c r="UH154" s="84"/>
      <c r="UI154" s="84"/>
      <c r="UJ154" s="84"/>
      <c r="UK154" s="84"/>
      <c r="UL154" s="84"/>
      <c r="UM154" s="84"/>
      <c r="UN154" s="84"/>
      <c r="UO154" s="84"/>
      <c r="UP154" s="84"/>
      <c r="UQ154" s="84"/>
      <c r="UR154" s="84"/>
      <c r="US154" s="84"/>
      <c r="UT154" s="84"/>
      <c r="UU154" s="84"/>
      <c r="UV154" s="84"/>
      <c r="UW154" s="84"/>
      <c r="UX154" s="84"/>
      <c r="UY154" s="84"/>
      <c r="UZ154" s="84"/>
      <c r="VA154" s="84"/>
      <c r="VB154" s="84"/>
      <c r="VC154" s="84"/>
      <c r="VD154" s="84"/>
      <c r="VE154" s="84"/>
      <c r="VF154" s="84"/>
      <c r="VG154" s="84"/>
      <c r="VH154" s="84"/>
      <c r="VI154" s="84"/>
      <c r="VJ154" s="84"/>
      <c r="VK154" s="84"/>
      <c r="VL154" s="84"/>
      <c r="VM154" s="84"/>
      <c r="VN154" s="84"/>
      <c r="VO154" s="84"/>
      <c r="VP154" s="84"/>
      <c r="VQ154" s="84"/>
      <c r="VR154" s="84"/>
      <c r="VS154" s="84"/>
      <c r="VT154" s="84"/>
      <c r="VU154" s="84"/>
      <c r="VV154" s="84"/>
      <c r="VW154" s="84"/>
      <c r="VX154" s="84"/>
      <c r="VY154" s="84"/>
      <c r="VZ154" s="84"/>
      <c r="WA154" s="84"/>
      <c r="WB154" s="84"/>
      <c r="WC154" s="84"/>
      <c r="WD154" s="84"/>
      <c r="WE154" s="84"/>
      <c r="WF154" s="84"/>
      <c r="WG154" s="84"/>
      <c r="WH154" s="84"/>
      <c r="WI154" s="84"/>
      <c r="WJ154" s="84"/>
      <c r="WK154" s="84"/>
      <c r="WL154" s="84"/>
      <c r="WM154" s="84"/>
      <c r="WN154" s="84"/>
      <c r="WO154" s="84"/>
      <c r="WP154" s="84"/>
      <c r="WQ154" s="84"/>
      <c r="WR154" s="84"/>
      <c r="WS154" s="84"/>
      <c r="WT154" s="84"/>
      <c r="WU154" s="84"/>
      <c r="WV154" s="84"/>
      <c r="WW154" s="84"/>
      <c r="WX154" s="84"/>
      <c r="WY154" s="84"/>
      <c r="WZ154" s="84"/>
      <c r="XA154" s="84"/>
      <c r="XB154" s="84"/>
      <c r="XC154" s="84"/>
      <c r="XD154" s="84"/>
      <c r="XE154" s="84"/>
      <c r="XF154" s="84"/>
      <c r="XG154" s="84"/>
      <c r="XH154" s="84"/>
      <c r="XI154" s="84"/>
      <c r="XJ154" s="84"/>
      <c r="XK154" s="84"/>
      <c r="XL154" s="84"/>
      <c r="XM154" s="84"/>
      <c r="XN154" s="84"/>
      <c r="XO154" s="84"/>
      <c r="XP154" s="84"/>
      <c r="XQ154" s="84"/>
      <c r="XR154" s="84"/>
      <c r="XS154" s="84"/>
      <c r="XT154" s="84"/>
      <c r="XU154" s="84"/>
      <c r="XV154" s="84"/>
      <c r="XW154" s="84"/>
      <c r="XX154" s="84"/>
      <c r="XY154" s="84"/>
      <c r="XZ154" s="84"/>
      <c r="YA154" s="84"/>
      <c r="YB154" s="84"/>
      <c r="YC154" s="84"/>
      <c r="YD154" s="84"/>
      <c r="YE154" s="84"/>
      <c r="YF154" s="84"/>
      <c r="YG154" s="84"/>
      <c r="YH154" s="84"/>
      <c r="YI154" s="84"/>
      <c r="YJ154" s="84"/>
      <c r="YK154" s="84"/>
      <c r="YL154" s="84"/>
      <c r="YM154" s="84"/>
      <c r="YN154" s="84"/>
      <c r="YO154" s="84"/>
      <c r="YP154" s="84"/>
      <c r="YQ154" s="84"/>
      <c r="YR154" s="84"/>
      <c r="YS154" s="84"/>
      <c r="YT154" s="84"/>
      <c r="YU154" s="84"/>
      <c r="YV154" s="84"/>
      <c r="YW154" s="84"/>
      <c r="YX154" s="84"/>
      <c r="YY154" s="84"/>
      <c r="YZ154" s="84"/>
      <c r="ZA154" s="84"/>
      <c r="ZB154" s="84"/>
      <c r="ZC154" s="84"/>
      <c r="ZD154" s="84"/>
      <c r="ZE154" s="84"/>
      <c r="ZF154" s="84"/>
      <c r="ZG154" s="84"/>
      <c r="ZH154" s="84"/>
      <c r="ZI154" s="84"/>
      <c r="ZJ154" s="84"/>
      <c r="ZK154" s="84"/>
      <c r="ZL154" s="84"/>
      <c r="ZM154" s="84"/>
      <c r="ZN154" s="84"/>
      <c r="ZO154" s="84"/>
      <c r="ZP154" s="84"/>
      <c r="ZQ154" s="84"/>
      <c r="ZR154" s="84"/>
      <c r="ZS154" s="84"/>
      <c r="ZT154" s="84"/>
      <c r="ZU154" s="84"/>
      <c r="ZV154" s="84"/>
      <c r="ZW154" s="84"/>
      <c r="ZX154" s="84"/>
      <c r="ZY154" s="84"/>
      <c r="ZZ154" s="84"/>
      <c r="AAA154" s="84"/>
      <c r="AAB154" s="84"/>
      <c r="AAC154" s="84"/>
      <c r="AAD154" s="84"/>
      <c r="AAE154" s="84"/>
      <c r="AAF154" s="84"/>
      <c r="AAG154" s="84"/>
      <c r="AAH154" s="84"/>
      <c r="AAI154" s="84"/>
      <c r="AAJ154" s="84"/>
      <c r="AAK154" s="84"/>
      <c r="AAL154" s="84"/>
      <c r="AAM154" s="84"/>
      <c r="AAN154" s="84"/>
      <c r="AAO154" s="84"/>
      <c r="AAP154" s="84"/>
      <c r="AAQ154" s="84"/>
      <c r="AAR154" s="84"/>
      <c r="AAS154" s="84"/>
      <c r="AAT154" s="84"/>
      <c r="AAU154" s="84"/>
      <c r="AAV154" s="84"/>
      <c r="AAW154" s="84"/>
      <c r="AAX154" s="84"/>
      <c r="AAY154" s="84"/>
      <c r="AAZ154" s="84"/>
      <c r="ABA154" s="84"/>
      <c r="ABB154" s="84"/>
      <c r="ABC154" s="84"/>
      <c r="ABD154" s="84"/>
      <c r="ABE154" s="84"/>
      <c r="ABF154" s="84"/>
      <c r="ABG154" s="84"/>
      <c r="ABH154" s="84"/>
      <c r="ABI154" s="84"/>
      <c r="ABJ154" s="84"/>
      <c r="ABK154" s="84"/>
      <c r="ABL154" s="84"/>
      <c r="ABM154" s="84"/>
      <c r="ABN154" s="84"/>
      <c r="ABO154" s="84"/>
      <c r="ABP154" s="84"/>
      <c r="ABQ154" s="84"/>
      <c r="ABR154" s="84"/>
      <c r="ABS154" s="84"/>
      <c r="ABT154" s="84"/>
      <c r="ABU154" s="84"/>
      <c r="ABV154" s="84"/>
      <c r="ABW154" s="84"/>
      <c r="ABX154" s="84"/>
      <c r="ABY154" s="84"/>
      <c r="ABZ154" s="84"/>
      <c r="ACA154" s="84"/>
      <c r="ACB154" s="84"/>
      <c r="ACC154" s="84"/>
      <c r="ACD154" s="84"/>
      <c r="ACE154" s="84"/>
      <c r="ACF154" s="84"/>
      <c r="ACG154" s="84"/>
      <c r="ACH154" s="84"/>
      <c r="ACI154" s="84"/>
      <c r="ACJ154" s="84"/>
      <c r="ACK154" s="84"/>
      <c r="ACL154" s="84"/>
      <c r="ACM154" s="84"/>
      <c r="ACN154" s="84"/>
      <c r="ACO154" s="84"/>
      <c r="ACP154" s="84"/>
      <c r="ACQ154" s="84"/>
      <c r="ACR154" s="84"/>
      <c r="ACS154" s="84"/>
      <c r="ACT154" s="84"/>
      <c r="ACU154" s="84"/>
      <c r="ACV154" s="84"/>
      <c r="ACW154" s="84"/>
      <c r="ACX154" s="84"/>
      <c r="ACY154" s="84"/>
      <c r="ACZ154" s="84"/>
      <c r="ADA154" s="84"/>
      <c r="ADB154" s="84"/>
      <c r="ADC154" s="84"/>
      <c r="ADD154" s="84"/>
      <c r="ADE154" s="84"/>
      <c r="ADF154" s="84"/>
      <c r="ADG154" s="84"/>
      <c r="ADH154" s="84"/>
      <c r="ADI154" s="84"/>
      <c r="ADJ154" s="84"/>
      <c r="ADK154" s="84"/>
      <c r="ADL154" s="84"/>
      <c r="ADM154" s="84"/>
      <c r="ADN154" s="84"/>
      <c r="ADO154" s="84"/>
      <c r="ADP154" s="84"/>
      <c r="ADQ154" s="84"/>
      <c r="ADR154" s="84"/>
      <c r="ADS154" s="84"/>
      <c r="ADT154" s="84"/>
      <c r="ADU154" s="84"/>
      <c r="ADV154" s="84"/>
      <c r="ADW154" s="84"/>
      <c r="ADX154" s="84"/>
      <c r="ADY154" s="84"/>
      <c r="ADZ154" s="84"/>
      <c r="AEA154" s="84"/>
      <c r="AEB154" s="84"/>
      <c r="AEC154" s="84"/>
      <c r="AED154" s="84"/>
      <c r="AEE154" s="84"/>
      <c r="AEF154" s="84"/>
      <c r="AEG154" s="84"/>
      <c r="AEH154" s="84"/>
      <c r="AEI154" s="84"/>
      <c r="AEJ154" s="84"/>
      <c r="AEK154" s="84"/>
      <c r="AEL154" s="84"/>
      <c r="AEM154" s="84"/>
      <c r="AEN154" s="84"/>
      <c r="AEO154" s="84"/>
      <c r="AEP154" s="84"/>
      <c r="AEQ154" s="84"/>
      <c r="AER154" s="84"/>
      <c r="AES154" s="84"/>
      <c r="AET154" s="84"/>
      <c r="AEU154" s="84"/>
      <c r="AEV154" s="84"/>
      <c r="AEW154" s="84"/>
      <c r="AEX154" s="84"/>
      <c r="AEY154" s="84"/>
      <c r="AEZ154" s="84"/>
      <c r="AFA154" s="84"/>
      <c r="AFB154" s="84"/>
      <c r="AFC154" s="84"/>
      <c r="AFD154" s="84"/>
      <c r="AFE154" s="84"/>
      <c r="AFF154" s="84"/>
      <c r="AFG154" s="84"/>
      <c r="AFH154" s="84"/>
      <c r="AFI154" s="84"/>
      <c r="AFJ154" s="84"/>
      <c r="AFK154" s="84"/>
      <c r="AFL154" s="84"/>
      <c r="AFM154" s="84"/>
      <c r="AFN154" s="84"/>
      <c r="AFO154" s="84"/>
      <c r="AFP154" s="84"/>
      <c r="AFQ154" s="84"/>
      <c r="AFR154" s="84"/>
      <c r="AFS154" s="84"/>
      <c r="AFT154" s="84"/>
      <c r="AFU154" s="84"/>
      <c r="AFV154" s="84"/>
      <c r="AFW154" s="84"/>
      <c r="AFX154" s="84"/>
      <c r="AFY154" s="84"/>
      <c r="AFZ154" s="84"/>
      <c r="AGA154" s="84"/>
      <c r="AGB154" s="84"/>
      <c r="AGC154" s="84"/>
      <c r="AGD154" s="84"/>
      <c r="AGE154" s="84"/>
      <c r="AGF154" s="84"/>
      <c r="AGG154" s="84"/>
      <c r="AGH154" s="84"/>
      <c r="AGI154" s="84"/>
      <c r="AGJ154" s="84"/>
      <c r="AGK154" s="84"/>
      <c r="AGL154" s="84"/>
      <c r="AGM154" s="84"/>
      <c r="AGN154" s="84"/>
      <c r="AGO154" s="84"/>
      <c r="AGP154" s="84"/>
      <c r="AGQ154" s="84"/>
      <c r="AGR154" s="84"/>
      <c r="AGS154" s="84"/>
      <c r="AGT154" s="84"/>
      <c r="AGU154" s="84"/>
      <c r="AGV154" s="84"/>
      <c r="AGW154" s="84"/>
      <c r="AGX154" s="84"/>
      <c r="AGY154" s="84"/>
      <c r="AGZ154" s="84"/>
      <c r="AHA154" s="84"/>
      <c r="AHB154" s="84"/>
      <c r="AHC154" s="84"/>
      <c r="AHD154" s="84"/>
      <c r="AHE154" s="84"/>
      <c r="AHF154" s="84"/>
      <c r="AHG154" s="84"/>
      <c r="AHH154" s="84"/>
      <c r="AHI154" s="84"/>
      <c r="AHJ154" s="84"/>
      <c r="AHK154" s="84"/>
      <c r="AHL154" s="84"/>
      <c r="AHM154" s="84"/>
      <c r="AHN154" s="84"/>
      <c r="AHO154" s="84"/>
      <c r="AHP154" s="84"/>
    </row>
    <row r="155" spans="1:900" s="56" customFormat="1" ht="31.75" customHeight="1" x14ac:dyDescent="0.75">
      <c r="A155" s="2132"/>
      <c r="B155" s="2194"/>
      <c r="C155" s="338">
        <v>19.399999999999999</v>
      </c>
      <c r="D155" s="416" t="s">
        <v>136</v>
      </c>
      <c r="E155" s="426" t="s">
        <v>24</v>
      </c>
      <c r="F155" s="426" t="s">
        <v>18</v>
      </c>
      <c r="G155" s="214">
        <f t="array" ref="G155">INDEX('Salary . staff rates'!$A$6:$C$28,MATCH(1,('Salary . staff rates'!$A$6:$A$28=E155)*('Salary . staff rates'!$B$6:$B$28=F155),0),3)</f>
        <v>750</v>
      </c>
      <c r="H155" s="214">
        <f t="shared" si="126"/>
        <v>750</v>
      </c>
      <c r="I155" s="339" t="s">
        <v>0</v>
      </c>
      <c r="J155" s="340" t="s">
        <v>0</v>
      </c>
      <c r="K155" s="342">
        <v>17</v>
      </c>
      <c r="L155" s="341">
        <f>IF('Control panel'!$B$12="Included",IF(K155="N/A","",H155*K155),0)</f>
        <v>12750</v>
      </c>
      <c r="M155" s="383" t="s">
        <v>33</v>
      </c>
      <c r="N155" s="341">
        <f>IF('Control panel'!$B$12="Included",IF(M155="Yes",L155*'Salary . staff rates'!$C$34,0),0)</f>
        <v>1912.5</v>
      </c>
      <c r="O155" s="904" t="s">
        <v>416</v>
      </c>
      <c r="P155" s="1848">
        <v>1</v>
      </c>
      <c r="Q155" s="1848">
        <v>1</v>
      </c>
      <c r="R155" s="909"/>
      <c r="S155" s="909"/>
      <c r="T155" s="909"/>
      <c r="U155" s="909"/>
      <c r="V155" s="909"/>
      <c r="W155" s="156"/>
      <c r="X155" s="18"/>
      <c r="Y155" s="1848">
        <f t="shared" si="127"/>
        <v>12750</v>
      </c>
      <c r="Z155" s="1848">
        <f t="shared" si="128"/>
        <v>1912.5</v>
      </c>
      <c r="AA155" s="18"/>
      <c r="AB155" s="1848">
        <f t="shared" si="129"/>
        <v>12750</v>
      </c>
      <c r="AC155" s="1848">
        <f t="shared" si="130"/>
        <v>1912.5</v>
      </c>
      <c r="AD155" s="18"/>
      <c r="AE155" s="18"/>
      <c r="AF155" s="18"/>
      <c r="AG155" s="18"/>
      <c r="AH155" s="18"/>
      <c r="AI155" s="18"/>
      <c r="AJ155" s="18"/>
      <c r="AL155" s="221"/>
      <c r="AN155" s="1015">
        <f t="shared" si="131"/>
        <v>12750</v>
      </c>
      <c r="AO155" s="1015">
        <f t="shared" si="132"/>
        <v>1912.5</v>
      </c>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79"/>
      <c r="CL155" s="79"/>
      <c r="CM155" s="79"/>
      <c r="CN155" s="79"/>
      <c r="CO155" s="79"/>
      <c r="CP155" s="79"/>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c r="EH155" s="79"/>
      <c r="EI155" s="79"/>
      <c r="EJ155" s="79"/>
      <c r="EK155" s="79"/>
      <c r="EL155" s="79"/>
      <c r="EM155" s="79"/>
      <c r="EN155" s="79"/>
      <c r="EO155" s="79"/>
      <c r="EP155" s="79"/>
      <c r="EQ155" s="79"/>
      <c r="ER155" s="79"/>
      <c r="ES155" s="79"/>
      <c r="ET155" s="79"/>
      <c r="EU155" s="79"/>
      <c r="EV155" s="79"/>
      <c r="EW155" s="79"/>
      <c r="EX155" s="79"/>
      <c r="EY155" s="79"/>
      <c r="EZ155" s="79"/>
      <c r="FA155" s="79"/>
      <c r="FB155" s="79"/>
      <c r="FC155" s="79"/>
      <c r="FD155" s="79"/>
      <c r="FE155" s="79"/>
      <c r="FF155" s="79"/>
      <c r="FG155" s="79"/>
      <c r="FH155" s="79"/>
      <c r="FI155" s="79"/>
      <c r="FJ155" s="79"/>
      <c r="FK155" s="79"/>
      <c r="FL155" s="79"/>
      <c r="FM155" s="79"/>
      <c r="FN155" s="79"/>
      <c r="FO155" s="79"/>
      <c r="FP155" s="79"/>
      <c r="FQ155" s="79"/>
      <c r="FR155" s="79"/>
      <c r="FS155" s="79"/>
      <c r="FT155" s="79"/>
      <c r="FU155" s="79"/>
      <c r="FV155" s="79"/>
      <c r="FW155" s="79"/>
      <c r="FX155" s="79"/>
      <c r="FY155" s="79"/>
      <c r="FZ155" s="79"/>
      <c r="GA155" s="79"/>
      <c r="GB155" s="79"/>
      <c r="GC155" s="79"/>
      <c r="GD155" s="79"/>
      <c r="GE155" s="79"/>
      <c r="GF155" s="79"/>
      <c r="GG155" s="79"/>
      <c r="GH155" s="79"/>
      <c r="GI155" s="79"/>
      <c r="GJ155" s="79"/>
      <c r="GK155" s="79"/>
      <c r="GL155" s="79"/>
      <c r="GM155" s="79"/>
      <c r="GN155" s="79"/>
      <c r="GO155" s="79"/>
      <c r="GP155" s="79"/>
      <c r="GQ155" s="79"/>
      <c r="GR155" s="79"/>
      <c r="GS155" s="79"/>
      <c r="GT155" s="79"/>
      <c r="GU155" s="79"/>
      <c r="GV155" s="79"/>
      <c r="GW155" s="79"/>
      <c r="GX155" s="79"/>
      <c r="GY155" s="79"/>
      <c r="GZ155" s="79"/>
      <c r="HA155" s="79"/>
      <c r="HB155" s="79"/>
      <c r="HC155" s="79"/>
      <c r="HD155" s="79"/>
      <c r="HE155" s="79"/>
      <c r="HF155" s="79"/>
      <c r="HG155" s="79"/>
      <c r="HH155" s="79"/>
      <c r="HI155" s="79"/>
      <c r="HJ155" s="79"/>
      <c r="HK155" s="79"/>
      <c r="HL155" s="79"/>
      <c r="HM155" s="79"/>
      <c r="HN155" s="79"/>
      <c r="HO155" s="79"/>
      <c r="HP155" s="79"/>
      <c r="HQ155" s="79"/>
      <c r="HR155" s="79"/>
      <c r="HS155" s="79"/>
      <c r="HT155" s="79"/>
      <c r="HU155" s="79"/>
      <c r="HV155" s="79"/>
      <c r="HW155" s="79"/>
      <c r="HX155" s="79"/>
      <c r="HY155" s="79"/>
      <c r="HZ155" s="79"/>
      <c r="IA155" s="79"/>
      <c r="IB155" s="79"/>
      <c r="IC155" s="79"/>
      <c r="ID155" s="79"/>
      <c r="IE155" s="79"/>
      <c r="IF155" s="79"/>
      <c r="IG155" s="79"/>
      <c r="IH155" s="79"/>
      <c r="II155" s="79"/>
      <c r="IJ155" s="79"/>
      <c r="IK155" s="79"/>
      <c r="IL155" s="79"/>
      <c r="IM155" s="79"/>
      <c r="IN155" s="79"/>
      <c r="IO155" s="79"/>
      <c r="IP155" s="79"/>
      <c r="IQ155" s="79"/>
      <c r="IR155" s="79"/>
      <c r="IS155" s="79"/>
      <c r="IT155" s="79"/>
      <c r="IU155" s="79"/>
      <c r="IV155" s="79"/>
      <c r="IW155" s="79"/>
      <c r="IX155" s="79"/>
      <c r="IY155" s="79"/>
      <c r="IZ155" s="79"/>
      <c r="JA155" s="79"/>
      <c r="JB155" s="79"/>
      <c r="JC155" s="79"/>
      <c r="JD155" s="79"/>
      <c r="JE155" s="79"/>
      <c r="JF155" s="79"/>
      <c r="JG155" s="79"/>
      <c r="JH155" s="79"/>
      <c r="JI155" s="79"/>
      <c r="JJ155" s="79"/>
      <c r="JK155" s="79"/>
      <c r="JL155" s="79"/>
      <c r="JM155" s="79"/>
      <c r="JN155" s="79"/>
      <c r="JO155" s="79"/>
      <c r="JP155" s="79"/>
      <c r="JQ155" s="79"/>
      <c r="JR155" s="79"/>
      <c r="JS155" s="79"/>
      <c r="JT155" s="79"/>
      <c r="JU155" s="79"/>
      <c r="JV155" s="79"/>
      <c r="JW155" s="79"/>
      <c r="JX155" s="79"/>
      <c r="JY155" s="79"/>
      <c r="JZ155" s="79"/>
      <c r="KA155" s="79"/>
      <c r="KB155" s="79"/>
      <c r="KC155" s="79"/>
      <c r="KD155" s="79"/>
      <c r="KE155" s="79"/>
      <c r="KF155" s="79"/>
      <c r="KG155" s="79"/>
      <c r="KH155" s="79"/>
      <c r="KI155" s="79"/>
      <c r="KJ155" s="79"/>
      <c r="KK155" s="79"/>
      <c r="KL155" s="79"/>
      <c r="KM155" s="79"/>
      <c r="KN155" s="79"/>
      <c r="KO155" s="79"/>
      <c r="KP155" s="79"/>
      <c r="KQ155" s="79"/>
      <c r="KR155" s="79"/>
      <c r="KS155" s="79"/>
      <c r="KT155" s="79"/>
      <c r="KU155" s="79"/>
      <c r="KV155" s="79"/>
      <c r="KW155" s="79"/>
      <c r="KX155" s="79"/>
      <c r="KY155" s="79"/>
      <c r="KZ155" s="79"/>
      <c r="LA155" s="79"/>
      <c r="LB155" s="79"/>
      <c r="LC155" s="79"/>
      <c r="LD155" s="79"/>
      <c r="LE155" s="79"/>
      <c r="LF155" s="79"/>
      <c r="LG155" s="79"/>
      <c r="LH155" s="79"/>
      <c r="LI155" s="79"/>
      <c r="LJ155" s="79"/>
      <c r="LK155" s="79"/>
      <c r="LL155" s="79"/>
      <c r="LM155" s="79"/>
      <c r="LN155" s="79"/>
      <c r="LO155" s="79"/>
      <c r="LP155" s="79"/>
      <c r="LQ155" s="79"/>
      <c r="LR155" s="79"/>
      <c r="LS155" s="79"/>
      <c r="LT155" s="79"/>
      <c r="LU155" s="79"/>
      <c r="LV155" s="79"/>
      <c r="LW155" s="79"/>
      <c r="LX155" s="79"/>
      <c r="LY155" s="79"/>
      <c r="LZ155" s="79"/>
      <c r="MA155" s="79"/>
      <c r="MB155" s="79"/>
      <c r="MC155" s="79"/>
      <c r="MD155" s="79"/>
      <c r="ME155" s="79"/>
      <c r="MF155" s="79"/>
      <c r="MG155" s="79"/>
      <c r="MH155" s="79"/>
      <c r="MI155" s="79"/>
      <c r="MJ155" s="79"/>
      <c r="MK155" s="79"/>
      <c r="ML155" s="79"/>
      <c r="MM155" s="79"/>
      <c r="MN155" s="79"/>
      <c r="MO155" s="79"/>
      <c r="MP155" s="79"/>
      <c r="MQ155" s="79"/>
      <c r="MR155" s="79"/>
      <c r="MS155" s="79"/>
      <c r="MT155" s="79"/>
      <c r="MU155" s="79"/>
      <c r="MV155" s="79"/>
      <c r="MW155" s="79"/>
      <c r="MX155" s="79"/>
      <c r="MY155" s="79"/>
      <c r="MZ155" s="79"/>
      <c r="NA155" s="79"/>
      <c r="NB155" s="79"/>
      <c r="NC155" s="79"/>
      <c r="ND155" s="79"/>
      <c r="NE155" s="79"/>
      <c r="NF155" s="79"/>
      <c r="NG155" s="79"/>
      <c r="NH155" s="79"/>
      <c r="NI155" s="79"/>
      <c r="NJ155" s="79"/>
      <c r="NK155" s="79"/>
      <c r="NL155" s="79"/>
      <c r="NM155" s="79"/>
      <c r="NN155" s="79"/>
      <c r="NO155" s="79"/>
      <c r="NP155" s="79"/>
      <c r="NQ155" s="79"/>
      <c r="NR155" s="79"/>
      <c r="NS155" s="79"/>
      <c r="NT155" s="79"/>
      <c r="NU155" s="79"/>
      <c r="NV155" s="79"/>
      <c r="NW155" s="79"/>
      <c r="NX155" s="79"/>
      <c r="NY155" s="79"/>
      <c r="NZ155" s="79"/>
      <c r="OA155" s="79"/>
      <c r="OB155" s="79"/>
      <c r="OC155" s="79"/>
      <c r="OD155" s="79"/>
      <c r="OE155" s="79"/>
      <c r="OF155" s="79"/>
      <c r="OG155" s="79"/>
      <c r="OH155" s="79"/>
      <c r="OI155" s="79"/>
      <c r="OJ155" s="79"/>
      <c r="OK155" s="79"/>
      <c r="OL155" s="79"/>
      <c r="OM155" s="79"/>
      <c r="ON155" s="79"/>
      <c r="OO155" s="79"/>
      <c r="OP155" s="79"/>
      <c r="OQ155" s="79"/>
      <c r="OR155" s="79"/>
      <c r="OS155" s="79"/>
      <c r="OT155" s="79"/>
      <c r="OU155" s="79"/>
      <c r="OV155" s="79"/>
      <c r="OW155" s="79"/>
      <c r="OX155" s="79"/>
      <c r="OY155" s="79"/>
      <c r="OZ155" s="79"/>
      <c r="PA155" s="79"/>
      <c r="PB155" s="79"/>
      <c r="PC155" s="79"/>
      <c r="PD155" s="79"/>
      <c r="PE155" s="79"/>
      <c r="PF155" s="79"/>
      <c r="PG155" s="79"/>
      <c r="PH155" s="79"/>
      <c r="PI155" s="79"/>
      <c r="PJ155" s="79"/>
      <c r="PK155" s="79"/>
      <c r="PL155" s="79"/>
      <c r="PM155" s="79"/>
      <c r="PN155" s="79"/>
      <c r="PO155" s="79"/>
      <c r="PP155" s="79"/>
      <c r="PQ155" s="79"/>
      <c r="PR155" s="79"/>
      <c r="PS155" s="79"/>
      <c r="PT155" s="79"/>
      <c r="PU155" s="79"/>
      <c r="PV155" s="79"/>
      <c r="PW155" s="79"/>
      <c r="PX155" s="79"/>
      <c r="PY155" s="79"/>
      <c r="PZ155" s="79"/>
      <c r="QA155" s="79"/>
      <c r="QB155" s="79"/>
      <c r="QC155" s="79"/>
      <c r="QD155" s="79"/>
      <c r="QE155" s="79"/>
      <c r="QF155" s="79"/>
      <c r="QG155" s="79"/>
      <c r="QH155" s="79"/>
      <c r="QI155" s="79"/>
      <c r="QJ155" s="79"/>
      <c r="QK155" s="79"/>
      <c r="QL155" s="79"/>
      <c r="QM155" s="79"/>
      <c r="QN155" s="79"/>
      <c r="QO155" s="79"/>
      <c r="QP155" s="79"/>
      <c r="QQ155" s="79"/>
      <c r="QR155" s="79"/>
      <c r="QS155" s="79"/>
      <c r="QT155" s="79"/>
      <c r="QU155" s="79"/>
      <c r="QV155" s="79"/>
      <c r="QW155" s="79"/>
      <c r="QX155" s="79"/>
      <c r="QY155" s="79"/>
      <c r="QZ155" s="79"/>
      <c r="RA155" s="79"/>
      <c r="RB155" s="79"/>
      <c r="RC155" s="79"/>
      <c r="RD155" s="79"/>
      <c r="RE155" s="79"/>
      <c r="RF155" s="79"/>
      <c r="RG155" s="79"/>
      <c r="RH155" s="79"/>
      <c r="RI155" s="79"/>
      <c r="RJ155" s="79"/>
      <c r="RK155" s="79"/>
      <c r="RL155" s="79"/>
      <c r="RM155" s="79"/>
      <c r="RN155" s="79"/>
      <c r="RO155" s="79"/>
      <c r="RP155" s="79"/>
      <c r="RQ155" s="79"/>
      <c r="RR155" s="79"/>
      <c r="RS155" s="79"/>
      <c r="RT155" s="79"/>
      <c r="RU155" s="79"/>
      <c r="RV155" s="79"/>
      <c r="RW155" s="79"/>
      <c r="RX155" s="79"/>
      <c r="RY155" s="79"/>
      <c r="RZ155" s="79"/>
      <c r="SA155" s="79"/>
      <c r="SB155" s="79"/>
      <c r="SC155" s="79"/>
      <c r="SD155" s="79"/>
      <c r="SE155" s="79"/>
      <c r="SF155" s="79"/>
      <c r="SG155" s="79"/>
      <c r="SH155" s="79"/>
      <c r="SI155" s="79"/>
      <c r="SJ155" s="79"/>
      <c r="SK155" s="79"/>
      <c r="SL155" s="79"/>
      <c r="SM155" s="79"/>
      <c r="SN155" s="79"/>
      <c r="SO155" s="79"/>
      <c r="SP155" s="79"/>
      <c r="SQ155" s="79"/>
      <c r="SR155" s="79"/>
      <c r="SS155" s="79"/>
      <c r="ST155" s="79"/>
      <c r="SU155" s="79"/>
      <c r="SV155" s="79"/>
      <c r="SW155" s="79"/>
      <c r="SX155" s="79"/>
      <c r="SY155" s="79"/>
      <c r="SZ155" s="79"/>
      <c r="TA155" s="79"/>
      <c r="TB155" s="79"/>
      <c r="TC155" s="79"/>
      <c r="TD155" s="79"/>
      <c r="TE155" s="79"/>
      <c r="TF155" s="79"/>
      <c r="TG155" s="79"/>
      <c r="TH155" s="79"/>
      <c r="TI155" s="79"/>
      <c r="TJ155" s="79"/>
      <c r="TK155" s="79"/>
      <c r="TL155" s="79"/>
      <c r="TM155" s="79"/>
      <c r="TN155" s="79"/>
      <c r="TO155" s="79"/>
      <c r="TP155" s="79"/>
      <c r="TQ155" s="79"/>
      <c r="TR155" s="79"/>
      <c r="TS155" s="79"/>
      <c r="TT155" s="79"/>
      <c r="TU155" s="79"/>
      <c r="TV155" s="79"/>
      <c r="TW155" s="79"/>
      <c r="TX155" s="79"/>
      <c r="TY155" s="79"/>
      <c r="TZ155" s="79"/>
      <c r="UA155" s="79"/>
      <c r="UB155" s="79"/>
      <c r="UC155" s="79"/>
      <c r="UD155" s="79"/>
      <c r="UE155" s="79"/>
      <c r="UF155" s="79"/>
      <c r="UG155" s="79"/>
      <c r="UH155" s="79"/>
      <c r="UI155" s="79"/>
      <c r="UJ155" s="79"/>
      <c r="UK155" s="79"/>
      <c r="UL155" s="79"/>
      <c r="UM155" s="79"/>
      <c r="UN155" s="79"/>
      <c r="UO155" s="79"/>
      <c r="UP155" s="79"/>
      <c r="UQ155" s="79"/>
      <c r="UR155" s="79"/>
      <c r="US155" s="79"/>
      <c r="UT155" s="79"/>
      <c r="UU155" s="79"/>
      <c r="UV155" s="79"/>
      <c r="UW155" s="79"/>
      <c r="UX155" s="79"/>
      <c r="UY155" s="79"/>
      <c r="UZ155" s="79"/>
      <c r="VA155" s="79"/>
      <c r="VB155" s="79"/>
      <c r="VC155" s="79"/>
      <c r="VD155" s="79"/>
      <c r="VE155" s="79"/>
      <c r="VF155" s="79"/>
      <c r="VG155" s="79"/>
      <c r="VH155" s="79"/>
      <c r="VI155" s="79"/>
      <c r="VJ155" s="79"/>
      <c r="VK155" s="79"/>
      <c r="VL155" s="79"/>
      <c r="VM155" s="79"/>
      <c r="VN155" s="79"/>
      <c r="VO155" s="79"/>
      <c r="VP155" s="79"/>
      <c r="VQ155" s="79"/>
      <c r="VR155" s="79"/>
      <c r="VS155" s="79"/>
      <c r="VT155" s="79"/>
      <c r="VU155" s="79"/>
      <c r="VV155" s="79"/>
      <c r="VW155" s="79"/>
      <c r="VX155" s="79"/>
      <c r="VY155" s="79"/>
      <c r="VZ155" s="79"/>
      <c r="WA155" s="79"/>
      <c r="WB155" s="79"/>
      <c r="WC155" s="79"/>
      <c r="WD155" s="79"/>
      <c r="WE155" s="79"/>
      <c r="WF155" s="79"/>
      <c r="WG155" s="79"/>
      <c r="WH155" s="79"/>
      <c r="WI155" s="79"/>
      <c r="WJ155" s="79"/>
      <c r="WK155" s="79"/>
      <c r="WL155" s="79"/>
      <c r="WM155" s="79"/>
      <c r="WN155" s="79"/>
      <c r="WO155" s="79"/>
      <c r="WP155" s="79"/>
      <c r="WQ155" s="79"/>
      <c r="WR155" s="79"/>
      <c r="WS155" s="79"/>
      <c r="WT155" s="79"/>
      <c r="WU155" s="79"/>
      <c r="WV155" s="79"/>
      <c r="WW155" s="79"/>
      <c r="WX155" s="79"/>
      <c r="WY155" s="79"/>
      <c r="WZ155" s="79"/>
      <c r="XA155" s="79"/>
      <c r="XB155" s="79"/>
      <c r="XC155" s="79"/>
      <c r="XD155" s="79"/>
      <c r="XE155" s="79"/>
      <c r="XF155" s="79"/>
      <c r="XG155" s="79"/>
      <c r="XH155" s="79"/>
      <c r="XI155" s="79"/>
      <c r="XJ155" s="79"/>
      <c r="XK155" s="79"/>
      <c r="XL155" s="79"/>
      <c r="XM155" s="79"/>
      <c r="XN155" s="79"/>
      <c r="XO155" s="79"/>
      <c r="XP155" s="79"/>
      <c r="XQ155" s="79"/>
      <c r="XR155" s="79"/>
      <c r="XS155" s="79"/>
      <c r="XT155" s="79"/>
      <c r="XU155" s="79"/>
      <c r="XV155" s="79"/>
      <c r="XW155" s="79"/>
      <c r="XX155" s="79"/>
      <c r="XY155" s="79"/>
      <c r="XZ155" s="79"/>
      <c r="YA155" s="79"/>
      <c r="YB155" s="79"/>
      <c r="YC155" s="79"/>
      <c r="YD155" s="79"/>
      <c r="YE155" s="79"/>
      <c r="YF155" s="79"/>
      <c r="YG155" s="79"/>
      <c r="YH155" s="79"/>
      <c r="YI155" s="79"/>
      <c r="YJ155" s="79"/>
      <c r="YK155" s="79"/>
      <c r="YL155" s="79"/>
      <c r="YM155" s="79"/>
      <c r="YN155" s="79"/>
      <c r="YO155" s="79"/>
      <c r="YP155" s="79"/>
      <c r="YQ155" s="79"/>
      <c r="YR155" s="79"/>
      <c r="YS155" s="79"/>
      <c r="YT155" s="79"/>
      <c r="YU155" s="79"/>
      <c r="YV155" s="79"/>
      <c r="YW155" s="79"/>
      <c r="YX155" s="79"/>
      <c r="YY155" s="79"/>
      <c r="YZ155" s="79"/>
      <c r="ZA155" s="79"/>
      <c r="ZB155" s="79"/>
      <c r="ZC155" s="79"/>
      <c r="ZD155" s="79"/>
      <c r="ZE155" s="79"/>
      <c r="ZF155" s="79"/>
      <c r="ZG155" s="79"/>
      <c r="ZH155" s="79"/>
      <c r="ZI155" s="79"/>
      <c r="ZJ155" s="79"/>
      <c r="ZK155" s="79"/>
      <c r="ZL155" s="79"/>
      <c r="ZM155" s="79"/>
      <c r="ZN155" s="79"/>
      <c r="ZO155" s="79"/>
      <c r="ZP155" s="79"/>
      <c r="ZQ155" s="79"/>
      <c r="ZR155" s="79"/>
      <c r="ZS155" s="79"/>
      <c r="ZT155" s="79"/>
      <c r="ZU155" s="79"/>
      <c r="ZV155" s="79"/>
      <c r="ZW155" s="79"/>
      <c r="ZX155" s="79"/>
      <c r="ZY155" s="79"/>
      <c r="ZZ155" s="79"/>
      <c r="AAA155" s="79"/>
      <c r="AAB155" s="79"/>
      <c r="AAC155" s="79"/>
      <c r="AAD155" s="79"/>
      <c r="AAE155" s="79"/>
      <c r="AAF155" s="79"/>
      <c r="AAG155" s="79"/>
      <c r="AAH155" s="79"/>
      <c r="AAI155" s="79"/>
      <c r="AAJ155" s="79"/>
      <c r="AAK155" s="79"/>
      <c r="AAL155" s="79"/>
      <c r="AAM155" s="79"/>
      <c r="AAN155" s="79"/>
      <c r="AAO155" s="79"/>
      <c r="AAP155" s="79"/>
      <c r="AAQ155" s="79"/>
      <c r="AAR155" s="79"/>
      <c r="AAS155" s="79"/>
      <c r="AAT155" s="79"/>
      <c r="AAU155" s="79"/>
      <c r="AAV155" s="79"/>
      <c r="AAW155" s="79"/>
      <c r="AAX155" s="79"/>
      <c r="AAY155" s="79"/>
      <c r="AAZ155" s="79"/>
      <c r="ABA155" s="79"/>
      <c r="ABB155" s="79"/>
      <c r="ABC155" s="79"/>
      <c r="ABD155" s="79"/>
      <c r="ABE155" s="79"/>
      <c r="ABF155" s="79"/>
      <c r="ABG155" s="79"/>
      <c r="ABH155" s="79"/>
      <c r="ABI155" s="79"/>
      <c r="ABJ155" s="79"/>
      <c r="ABK155" s="79"/>
      <c r="ABL155" s="79"/>
      <c r="ABM155" s="79"/>
      <c r="ABN155" s="79"/>
      <c r="ABO155" s="79"/>
      <c r="ABP155" s="79"/>
      <c r="ABQ155" s="79"/>
      <c r="ABR155" s="79"/>
      <c r="ABS155" s="79"/>
      <c r="ABT155" s="79"/>
      <c r="ABU155" s="79"/>
      <c r="ABV155" s="79"/>
      <c r="ABW155" s="79"/>
      <c r="ABX155" s="79"/>
      <c r="ABY155" s="79"/>
      <c r="ABZ155" s="79"/>
      <c r="ACA155" s="79"/>
      <c r="ACB155" s="79"/>
      <c r="ACC155" s="79"/>
      <c r="ACD155" s="79"/>
      <c r="ACE155" s="79"/>
      <c r="ACF155" s="79"/>
      <c r="ACG155" s="79"/>
      <c r="ACH155" s="79"/>
      <c r="ACI155" s="79"/>
      <c r="ACJ155" s="79"/>
      <c r="ACK155" s="79"/>
      <c r="ACL155" s="79"/>
      <c r="ACM155" s="79"/>
      <c r="ACN155" s="79"/>
      <c r="ACO155" s="79"/>
      <c r="ACP155" s="79"/>
      <c r="ACQ155" s="79"/>
      <c r="ACR155" s="79"/>
      <c r="ACS155" s="79"/>
      <c r="ACT155" s="79"/>
      <c r="ACU155" s="79"/>
      <c r="ACV155" s="79"/>
      <c r="ACW155" s="79"/>
      <c r="ACX155" s="79"/>
      <c r="ACY155" s="79"/>
      <c r="ACZ155" s="79"/>
      <c r="ADA155" s="79"/>
      <c r="ADB155" s="79"/>
      <c r="ADC155" s="79"/>
      <c r="ADD155" s="79"/>
      <c r="ADE155" s="79"/>
      <c r="ADF155" s="79"/>
      <c r="ADG155" s="79"/>
      <c r="ADH155" s="79"/>
      <c r="ADI155" s="79"/>
      <c r="ADJ155" s="79"/>
      <c r="ADK155" s="79"/>
      <c r="ADL155" s="79"/>
      <c r="ADM155" s="79"/>
      <c r="ADN155" s="79"/>
      <c r="ADO155" s="79"/>
      <c r="ADP155" s="79"/>
      <c r="ADQ155" s="79"/>
      <c r="ADR155" s="79"/>
      <c r="ADS155" s="79"/>
      <c r="ADT155" s="79"/>
      <c r="ADU155" s="79"/>
      <c r="ADV155" s="79"/>
      <c r="ADW155" s="79"/>
      <c r="ADX155" s="79"/>
      <c r="ADY155" s="79"/>
      <c r="ADZ155" s="79"/>
      <c r="AEA155" s="79"/>
      <c r="AEB155" s="79"/>
      <c r="AEC155" s="79"/>
      <c r="AED155" s="79"/>
      <c r="AEE155" s="79"/>
      <c r="AEF155" s="79"/>
      <c r="AEG155" s="79"/>
      <c r="AEH155" s="79"/>
      <c r="AEI155" s="79"/>
      <c r="AEJ155" s="79"/>
      <c r="AEK155" s="79"/>
      <c r="AEL155" s="79"/>
      <c r="AEM155" s="79"/>
      <c r="AEN155" s="79"/>
      <c r="AEO155" s="79"/>
      <c r="AEP155" s="79"/>
      <c r="AEQ155" s="79"/>
      <c r="AER155" s="79"/>
      <c r="AES155" s="79"/>
      <c r="AET155" s="79"/>
      <c r="AEU155" s="79"/>
      <c r="AEV155" s="79"/>
      <c r="AEW155" s="79"/>
      <c r="AEX155" s="79"/>
      <c r="AEY155" s="79"/>
      <c r="AEZ155" s="79"/>
      <c r="AFA155" s="79"/>
      <c r="AFB155" s="79"/>
      <c r="AFC155" s="79"/>
      <c r="AFD155" s="79"/>
      <c r="AFE155" s="79"/>
      <c r="AFF155" s="79"/>
      <c r="AFG155" s="79"/>
      <c r="AFH155" s="79"/>
      <c r="AFI155" s="79"/>
      <c r="AFJ155" s="79"/>
      <c r="AFK155" s="79"/>
      <c r="AFL155" s="79"/>
      <c r="AFM155" s="79"/>
      <c r="AFN155" s="79"/>
      <c r="AFO155" s="79"/>
      <c r="AFP155" s="79"/>
      <c r="AFQ155" s="79"/>
      <c r="AFR155" s="79"/>
      <c r="AFS155" s="79"/>
      <c r="AFT155" s="79"/>
      <c r="AFU155" s="79"/>
      <c r="AFV155" s="79"/>
      <c r="AFW155" s="79"/>
      <c r="AFX155" s="79"/>
      <c r="AFY155" s="79"/>
      <c r="AFZ155" s="79"/>
      <c r="AGA155" s="79"/>
      <c r="AGB155" s="79"/>
      <c r="AGC155" s="79"/>
      <c r="AGD155" s="79"/>
      <c r="AGE155" s="79"/>
      <c r="AGF155" s="79"/>
      <c r="AGG155" s="79"/>
      <c r="AGH155" s="79"/>
      <c r="AGI155" s="79"/>
      <c r="AGJ155" s="79"/>
      <c r="AGK155" s="79"/>
      <c r="AGL155" s="79"/>
      <c r="AGM155" s="79"/>
      <c r="AGN155" s="79"/>
      <c r="AGO155" s="79"/>
      <c r="AGP155" s="79"/>
      <c r="AGQ155" s="79"/>
      <c r="AGR155" s="79"/>
      <c r="AGS155" s="79"/>
      <c r="AGT155" s="79"/>
      <c r="AGU155" s="79"/>
      <c r="AGV155" s="79"/>
      <c r="AGW155" s="79"/>
      <c r="AGX155" s="79"/>
      <c r="AGY155" s="79"/>
      <c r="AGZ155" s="79"/>
      <c r="AHA155" s="79"/>
      <c r="AHB155" s="79"/>
      <c r="AHC155" s="79"/>
      <c r="AHD155" s="79"/>
      <c r="AHE155" s="79"/>
      <c r="AHF155" s="79"/>
      <c r="AHG155" s="79"/>
      <c r="AHH155" s="79"/>
      <c r="AHI155" s="79"/>
      <c r="AHJ155" s="79"/>
      <c r="AHK155" s="79"/>
      <c r="AHL155" s="79"/>
      <c r="AHM155" s="79"/>
      <c r="AHN155" s="79"/>
      <c r="AHO155" s="79"/>
      <c r="AHP155" s="79"/>
    </row>
    <row r="156" spans="1:900" s="923" customFormat="1" ht="31.75" customHeight="1" x14ac:dyDescent="0.75">
      <c r="A156" s="2132"/>
      <c r="B156" s="2194"/>
      <c r="C156" s="389" t="s">
        <v>311</v>
      </c>
      <c r="D156" s="389" t="s">
        <v>369</v>
      </c>
      <c r="E156" s="389" t="s">
        <v>24</v>
      </c>
      <c r="F156" s="389" t="s">
        <v>18</v>
      </c>
      <c r="G156" s="248">
        <f t="array" ref="G156">INDEX('Salary . staff rates'!$A$6:$C$28,MATCH(1,('Salary . staff rates'!$A$6:$A$28=E156)*('Salary . staff rates'!$B$6:$B$28=F156),0),3)</f>
        <v>750</v>
      </c>
      <c r="H156" s="248">
        <f t="shared" si="126"/>
        <v>750</v>
      </c>
      <c r="I156" s="390" t="s">
        <v>0</v>
      </c>
      <c r="J156" s="391" t="s">
        <v>0</v>
      </c>
      <c r="K156" s="393">
        <v>8</v>
      </c>
      <c r="L156" s="343">
        <f>IF('Control panel'!$B$12="Included",IF(K156="N/A","",H156*K156),0)</f>
        <v>6000</v>
      </c>
      <c r="M156" s="392" t="s">
        <v>33</v>
      </c>
      <c r="N156" s="343">
        <f>IF('Control panel'!$B$12="Included",IF(M156="Yes",L156*'Salary . staff rates'!$C$34,0),0)</f>
        <v>900</v>
      </c>
      <c r="O156" s="931" t="s">
        <v>416</v>
      </c>
      <c r="P156" s="1849">
        <v>1</v>
      </c>
      <c r="Q156" s="1849">
        <v>1</v>
      </c>
      <c r="R156" s="931"/>
      <c r="S156" s="931"/>
      <c r="T156" s="931"/>
      <c r="U156" s="931"/>
      <c r="V156" s="931"/>
      <c r="W156" s="938">
        <v>1</v>
      </c>
      <c r="X156" s="1869"/>
      <c r="Y156" s="1849">
        <f t="shared" si="127"/>
        <v>6000</v>
      </c>
      <c r="Z156" s="1849">
        <f t="shared" si="128"/>
        <v>900</v>
      </c>
      <c r="AA156" s="1869"/>
      <c r="AB156" s="1849">
        <f t="shared" si="129"/>
        <v>6000</v>
      </c>
      <c r="AC156" s="1849">
        <f t="shared" si="130"/>
        <v>900</v>
      </c>
      <c r="AD156" s="1869"/>
      <c r="AE156" s="1869"/>
      <c r="AF156" s="1869"/>
      <c r="AG156" s="1869"/>
      <c r="AH156" s="1869"/>
      <c r="AI156" s="1869"/>
      <c r="AJ156" s="1869"/>
      <c r="AK156" s="113"/>
      <c r="AL156" s="924"/>
      <c r="AN156" s="1017">
        <f t="shared" si="131"/>
        <v>0</v>
      </c>
      <c r="AO156" s="1017">
        <f t="shared" si="132"/>
        <v>0</v>
      </c>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c r="GZ156" s="84"/>
      <c r="HA156" s="84"/>
      <c r="HB156" s="84"/>
      <c r="HC156" s="84"/>
      <c r="HD156" s="84"/>
      <c r="HE156" s="84"/>
      <c r="HF156" s="84"/>
      <c r="HG156" s="84"/>
      <c r="HH156" s="84"/>
      <c r="HI156" s="84"/>
      <c r="HJ156" s="84"/>
      <c r="HK156" s="84"/>
      <c r="HL156" s="84"/>
      <c r="HM156" s="84"/>
      <c r="HN156" s="84"/>
      <c r="HO156" s="84"/>
      <c r="HP156" s="84"/>
      <c r="HQ156" s="84"/>
      <c r="HR156" s="84"/>
      <c r="HS156" s="84"/>
      <c r="HT156" s="84"/>
      <c r="HU156" s="84"/>
      <c r="HV156" s="84"/>
      <c r="HW156" s="84"/>
      <c r="HX156" s="84"/>
      <c r="HY156" s="84"/>
      <c r="HZ156" s="84"/>
      <c r="IA156" s="84"/>
      <c r="IB156" s="84"/>
      <c r="IC156" s="84"/>
      <c r="ID156" s="84"/>
      <c r="IE156" s="84"/>
      <c r="IF156" s="84"/>
      <c r="IG156" s="84"/>
      <c r="IH156" s="84"/>
      <c r="II156" s="84"/>
      <c r="IJ156" s="84"/>
      <c r="IK156" s="84"/>
      <c r="IL156" s="84"/>
      <c r="IM156" s="84"/>
      <c r="IN156" s="84"/>
      <c r="IO156" s="84"/>
      <c r="IP156" s="84"/>
      <c r="IQ156" s="84"/>
      <c r="IR156" s="84"/>
      <c r="IS156" s="84"/>
      <c r="IT156" s="84"/>
      <c r="IU156" s="84"/>
      <c r="IV156" s="84"/>
      <c r="IW156" s="84"/>
      <c r="IX156" s="84"/>
      <c r="IY156" s="84"/>
      <c r="IZ156" s="84"/>
      <c r="JA156" s="84"/>
      <c r="JB156" s="84"/>
      <c r="JC156" s="84"/>
      <c r="JD156" s="84"/>
      <c r="JE156" s="84"/>
      <c r="JF156" s="84"/>
      <c r="JG156" s="84"/>
      <c r="JH156" s="84"/>
      <c r="JI156" s="84"/>
      <c r="JJ156" s="84"/>
      <c r="JK156" s="84"/>
      <c r="JL156" s="84"/>
      <c r="JM156" s="84"/>
      <c r="JN156" s="84"/>
      <c r="JO156" s="84"/>
      <c r="JP156" s="84"/>
      <c r="JQ156" s="84"/>
      <c r="JR156" s="84"/>
      <c r="JS156" s="84"/>
      <c r="JT156" s="84"/>
      <c r="JU156" s="84"/>
      <c r="JV156" s="84"/>
      <c r="JW156" s="84"/>
      <c r="JX156" s="84"/>
      <c r="JY156" s="84"/>
      <c r="JZ156" s="84"/>
      <c r="KA156" s="84"/>
      <c r="KB156" s="84"/>
      <c r="KC156" s="84"/>
      <c r="KD156" s="84"/>
      <c r="KE156" s="84"/>
      <c r="KF156" s="84"/>
      <c r="KG156" s="84"/>
      <c r="KH156" s="84"/>
      <c r="KI156" s="84"/>
      <c r="KJ156" s="84"/>
      <c r="KK156" s="84"/>
      <c r="KL156" s="84"/>
      <c r="KM156" s="84"/>
      <c r="KN156" s="84"/>
      <c r="KO156" s="84"/>
      <c r="KP156" s="84"/>
      <c r="KQ156" s="84"/>
      <c r="KR156" s="84"/>
      <c r="KS156" s="84"/>
      <c r="KT156" s="84"/>
      <c r="KU156" s="84"/>
      <c r="KV156" s="84"/>
      <c r="KW156" s="84"/>
      <c r="KX156" s="84"/>
      <c r="KY156" s="84"/>
      <c r="KZ156" s="84"/>
      <c r="LA156" s="84"/>
      <c r="LB156" s="84"/>
      <c r="LC156" s="84"/>
      <c r="LD156" s="84"/>
      <c r="LE156" s="84"/>
      <c r="LF156" s="84"/>
      <c r="LG156" s="84"/>
      <c r="LH156" s="84"/>
      <c r="LI156" s="84"/>
      <c r="LJ156" s="84"/>
      <c r="LK156" s="84"/>
      <c r="LL156" s="84"/>
      <c r="LM156" s="84"/>
      <c r="LN156" s="84"/>
      <c r="LO156" s="84"/>
      <c r="LP156" s="84"/>
      <c r="LQ156" s="84"/>
      <c r="LR156" s="84"/>
      <c r="LS156" s="84"/>
      <c r="LT156" s="84"/>
      <c r="LU156" s="84"/>
      <c r="LV156" s="84"/>
      <c r="LW156" s="84"/>
      <c r="LX156" s="84"/>
      <c r="LY156" s="84"/>
      <c r="LZ156" s="84"/>
      <c r="MA156" s="84"/>
      <c r="MB156" s="84"/>
      <c r="MC156" s="84"/>
      <c r="MD156" s="84"/>
      <c r="ME156" s="84"/>
      <c r="MF156" s="84"/>
      <c r="MG156" s="84"/>
      <c r="MH156" s="84"/>
      <c r="MI156" s="84"/>
      <c r="MJ156" s="84"/>
      <c r="MK156" s="84"/>
      <c r="ML156" s="84"/>
      <c r="MM156" s="84"/>
      <c r="MN156" s="84"/>
      <c r="MO156" s="84"/>
      <c r="MP156" s="84"/>
      <c r="MQ156" s="84"/>
      <c r="MR156" s="84"/>
      <c r="MS156" s="84"/>
      <c r="MT156" s="84"/>
      <c r="MU156" s="84"/>
      <c r="MV156" s="84"/>
      <c r="MW156" s="84"/>
      <c r="MX156" s="84"/>
      <c r="MY156" s="84"/>
      <c r="MZ156" s="84"/>
      <c r="NA156" s="84"/>
      <c r="NB156" s="84"/>
      <c r="NC156" s="84"/>
      <c r="ND156" s="84"/>
      <c r="NE156" s="84"/>
      <c r="NF156" s="84"/>
      <c r="NG156" s="84"/>
      <c r="NH156" s="84"/>
      <c r="NI156" s="84"/>
      <c r="NJ156" s="84"/>
      <c r="NK156" s="84"/>
      <c r="NL156" s="84"/>
      <c r="NM156" s="84"/>
      <c r="NN156" s="84"/>
      <c r="NO156" s="84"/>
      <c r="NP156" s="84"/>
      <c r="NQ156" s="84"/>
      <c r="NR156" s="84"/>
      <c r="NS156" s="84"/>
      <c r="NT156" s="84"/>
      <c r="NU156" s="84"/>
      <c r="NV156" s="84"/>
      <c r="NW156" s="84"/>
      <c r="NX156" s="84"/>
      <c r="NY156" s="84"/>
      <c r="NZ156" s="84"/>
      <c r="OA156" s="84"/>
      <c r="OB156" s="84"/>
      <c r="OC156" s="84"/>
      <c r="OD156" s="84"/>
      <c r="OE156" s="84"/>
      <c r="OF156" s="84"/>
      <c r="OG156" s="84"/>
      <c r="OH156" s="84"/>
      <c r="OI156" s="84"/>
      <c r="OJ156" s="84"/>
      <c r="OK156" s="84"/>
      <c r="OL156" s="84"/>
      <c r="OM156" s="84"/>
      <c r="ON156" s="84"/>
      <c r="OO156" s="84"/>
      <c r="OP156" s="84"/>
      <c r="OQ156" s="84"/>
      <c r="OR156" s="84"/>
      <c r="OS156" s="84"/>
      <c r="OT156" s="84"/>
      <c r="OU156" s="84"/>
      <c r="OV156" s="84"/>
      <c r="OW156" s="84"/>
      <c r="OX156" s="84"/>
      <c r="OY156" s="84"/>
      <c r="OZ156" s="84"/>
      <c r="PA156" s="84"/>
      <c r="PB156" s="84"/>
      <c r="PC156" s="84"/>
      <c r="PD156" s="84"/>
      <c r="PE156" s="84"/>
      <c r="PF156" s="84"/>
      <c r="PG156" s="84"/>
      <c r="PH156" s="84"/>
      <c r="PI156" s="84"/>
      <c r="PJ156" s="84"/>
      <c r="PK156" s="84"/>
      <c r="PL156" s="84"/>
      <c r="PM156" s="84"/>
      <c r="PN156" s="84"/>
      <c r="PO156" s="84"/>
      <c r="PP156" s="84"/>
      <c r="PQ156" s="84"/>
      <c r="PR156" s="84"/>
      <c r="PS156" s="84"/>
      <c r="PT156" s="84"/>
      <c r="PU156" s="84"/>
      <c r="PV156" s="84"/>
      <c r="PW156" s="84"/>
      <c r="PX156" s="84"/>
      <c r="PY156" s="84"/>
      <c r="PZ156" s="84"/>
      <c r="QA156" s="84"/>
      <c r="QB156" s="84"/>
      <c r="QC156" s="84"/>
      <c r="QD156" s="84"/>
      <c r="QE156" s="84"/>
      <c r="QF156" s="84"/>
      <c r="QG156" s="84"/>
      <c r="QH156" s="84"/>
      <c r="QI156" s="84"/>
      <c r="QJ156" s="84"/>
      <c r="QK156" s="84"/>
      <c r="QL156" s="84"/>
      <c r="QM156" s="84"/>
      <c r="QN156" s="84"/>
      <c r="QO156" s="84"/>
      <c r="QP156" s="84"/>
      <c r="QQ156" s="84"/>
      <c r="QR156" s="84"/>
      <c r="QS156" s="84"/>
      <c r="QT156" s="84"/>
      <c r="QU156" s="84"/>
      <c r="QV156" s="84"/>
      <c r="QW156" s="84"/>
      <c r="QX156" s="84"/>
      <c r="QY156" s="84"/>
      <c r="QZ156" s="84"/>
      <c r="RA156" s="84"/>
      <c r="RB156" s="84"/>
      <c r="RC156" s="84"/>
      <c r="RD156" s="84"/>
      <c r="RE156" s="84"/>
      <c r="RF156" s="84"/>
      <c r="RG156" s="84"/>
      <c r="RH156" s="84"/>
      <c r="RI156" s="84"/>
      <c r="RJ156" s="84"/>
      <c r="RK156" s="84"/>
      <c r="RL156" s="84"/>
      <c r="RM156" s="84"/>
      <c r="RN156" s="84"/>
      <c r="RO156" s="84"/>
      <c r="RP156" s="84"/>
      <c r="RQ156" s="84"/>
      <c r="RR156" s="84"/>
      <c r="RS156" s="84"/>
      <c r="RT156" s="84"/>
      <c r="RU156" s="84"/>
      <c r="RV156" s="84"/>
      <c r="RW156" s="84"/>
      <c r="RX156" s="84"/>
      <c r="RY156" s="84"/>
      <c r="RZ156" s="84"/>
      <c r="SA156" s="84"/>
      <c r="SB156" s="84"/>
      <c r="SC156" s="84"/>
      <c r="SD156" s="84"/>
      <c r="SE156" s="84"/>
      <c r="SF156" s="84"/>
      <c r="SG156" s="84"/>
      <c r="SH156" s="84"/>
      <c r="SI156" s="84"/>
      <c r="SJ156" s="84"/>
      <c r="SK156" s="84"/>
      <c r="SL156" s="84"/>
      <c r="SM156" s="84"/>
      <c r="SN156" s="84"/>
      <c r="SO156" s="84"/>
      <c r="SP156" s="84"/>
      <c r="SQ156" s="84"/>
      <c r="SR156" s="84"/>
      <c r="SS156" s="84"/>
      <c r="ST156" s="84"/>
      <c r="SU156" s="84"/>
      <c r="SV156" s="84"/>
      <c r="SW156" s="84"/>
      <c r="SX156" s="84"/>
      <c r="SY156" s="84"/>
      <c r="SZ156" s="84"/>
      <c r="TA156" s="84"/>
      <c r="TB156" s="84"/>
      <c r="TC156" s="84"/>
      <c r="TD156" s="84"/>
      <c r="TE156" s="84"/>
      <c r="TF156" s="84"/>
      <c r="TG156" s="84"/>
      <c r="TH156" s="84"/>
      <c r="TI156" s="84"/>
      <c r="TJ156" s="84"/>
      <c r="TK156" s="84"/>
      <c r="TL156" s="84"/>
      <c r="TM156" s="84"/>
      <c r="TN156" s="84"/>
      <c r="TO156" s="84"/>
      <c r="TP156" s="84"/>
      <c r="TQ156" s="84"/>
      <c r="TR156" s="84"/>
      <c r="TS156" s="84"/>
      <c r="TT156" s="84"/>
      <c r="TU156" s="84"/>
      <c r="TV156" s="84"/>
      <c r="TW156" s="84"/>
      <c r="TX156" s="84"/>
      <c r="TY156" s="84"/>
      <c r="TZ156" s="84"/>
      <c r="UA156" s="84"/>
      <c r="UB156" s="84"/>
      <c r="UC156" s="84"/>
      <c r="UD156" s="84"/>
      <c r="UE156" s="84"/>
      <c r="UF156" s="84"/>
      <c r="UG156" s="84"/>
      <c r="UH156" s="84"/>
      <c r="UI156" s="84"/>
      <c r="UJ156" s="84"/>
      <c r="UK156" s="84"/>
      <c r="UL156" s="84"/>
      <c r="UM156" s="84"/>
      <c r="UN156" s="84"/>
      <c r="UO156" s="84"/>
      <c r="UP156" s="84"/>
      <c r="UQ156" s="84"/>
      <c r="UR156" s="84"/>
      <c r="US156" s="84"/>
      <c r="UT156" s="84"/>
      <c r="UU156" s="84"/>
      <c r="UV156" s="84"/>
      <c r="UW156" s="84"/>
      <c r="UX156" s="84"/>
      <c r="UY156" s="84"/>
      <c r="UZ156" s="84"/>
      <c r="VA156" s="84"/>
      <c r="VB156" s="84"/>
      <c r="VC156" s="84"/>
      <c r="VD156" s="84"/>
      <c r="VE156" s="84"/>
      <c r="VF156" s="84"/>
      <c r="VG156" s="84"/>
      <c r="VH156" s="84"/>
      <c r="VI156" s="84"/>
      <c r="VJ156" s="84"/>
      <c r="VK156" s="84"/>
      <c r="VL156" s="84"/>
      <c r="VM156" s="84"/>
      <c r="VN156" s="84"/>
      <c r="VO156" s="84"/>
      <c r="VP156" s="84"/>
      <c r="VQ156" s="84"/>
      <c r="VR156" s="84"/>
      <c r="VS156" s="84"/>
      <c r="VT156" s="84"/>
      <c r="VU156" s="84"/>
      <c r="VV156" s="84"/>
      <c r="VW156" s="84"/>
      <c r="VX156" s="84"/>
      <c r="VY156" s="84"/>
      <c r="VZ156" s="84"/>
      <c r="WA156" s="84"/>
      <c r="WB156" s="84"/>
      <c r="WC156" s="84"/>
      <c r="WD156" s="84"/>
      <c r="WE156" s="84"/>
      <c r="WF156" s="84"/>
      <c r="WG156" s="84"/>
      <c r="WH156" s="84"/>
      <c r="WI156" s="84"/>
      <c r="WJ156" s="84"/>
      <c r="WK156" s="84"/>
      <c r="WL156" s="84"/>
      <c r="WM156" s="84"/>
      <c r="WN156" s="84"/>
      <c r="WO156" s="84"/>
      <c r="WP156" s="84"/>
      <c r="WQ156" s="84"/>
      <c r="WR156" s="84"/>
      <c r="WS156" s="84"/>
      <c r="WT156" s="84"/>
      <c r="WU156" s="84"/>
      <c r="WV156" s="84"/>
      <c r="WW156" s="84"/>
      <c r="WX156" s="84"/>
      <c r="WY156" s="84"/>
      <c r="WZ156" s="84"/>
      <c r="XA156" s="84"/>
      <c r="XB156" s="84"/>
      <c r="XC156" s="84"/>
      <c r="XD156" s="84"/>
      <c r="XE156" s="84"/>
      <c r="XF156" s="84"/>
      <c r="XG156" s="84"/>
      <c r="XH156" s="84"/>
      <c r="XI156" s="84"/>
      <c r="XJ156" s="84"/>
      <c r="XK156" s="84"/>
      <c r="XL156" s="84"/>
      <c r="XM156" s="84"/>
      <c r="XN156" s="84"/>
      <c r="XO156" s="84"/>
      <c r="XP156" s="84"/>
      <c r="XQ156" s="84"/>
      <c r="XR156" s="84"/>
      <c r="XS156" s="84"/>
      <c r="XT156" s="84"/>
      <c r="XU156" s="84"/>
      <c r="XV156" s="84"/>
      <c r="XW156" s="84"/>
      <c r="XX156" s="84"/>
      <c r="XY156" s="84"/>
      <c r="XZ156" s="84"/>
      <c r="YA156" s="84"/>
      <c r="YB156" s="84"/>
      <c r="YC156" s="84"/>
      <c r="YD156" s="84"/>
      <c r="YE156" s="84"/>
      <c r="YF156" s="84"/>
      <c r="YG156" s="84"/>
      <c r="YH156" s="84"/>
      <c r="YI156" s="84"/>
      <c r="YJ156" s="84"/>
      <c r="YK156" s="84"/>
      <c r="YL156" s="84"/>
      <c r="YM156" s="84"/>
      <c r="YN156" s="84"/>
      <c r="YO156" s="84"/>
      <c r="YP156" s="84"/>
      <c r="YQ156" s="84"/>
      <c r="YR156" s="84"/>
      <c r="YS156" s="84"/>
      <c r="YT156" s="84"/>
      <c r="YU156" s="84"/>
      <c r="YV156" s="84"/>
      <c r="YW156" s="84"/>
      <c r="YX156" s="84"/>
      <c r="YY156" s="84"/>
      <c r="YZ156" s="84"/>
      <c r="ZA156" s="84"/>
      <c r="ZB156" s="84"/>
      <c r="ZC156" s="84"/>
      <c r="ZD156" s="84"/>
      <c r="ZE156" s="84"/>
      <c r="ZF156" s="84"/>
      <c r="ZG156" s="84"/>
      <c r="ZH156" s="84"/>
      <c r="ZI156" s="84"/>
      <c r="ZJ156" s="84"/>
      <c r="ZK156" s="84"/>
      <c r="ZL156" s="84"/>
      <c r="ZM156" s="84"/>
      <c r="ZN156" s="84"/>
      <c r="ZO156" s="84"/>
      <c r="ZP156" s="84"/>
      <c r="ZQ156" s="84"/>
      <c r="ZR156" s="84"/>
      <c r="ZS156" s="84"/>
      <c r="ZT156" s="84"/>
      <c r="ZU156" s="84"/>
      <c r="ZV156" s="84"/>
      <c r="ZW156" s="84"/>
      <c r="ZX156" s="84"/>
      <c r="ZY156" s="84"/>
      <c r="ZZ156" s="84"/>
      <c r="AAA156" s="84"/>
      <c r="AAB156" s="84"/>
      <c r="AAC156" s="84"/>
      <c r="AAD156" s="84"/>
      <c r="AAE156" s="84"/>
      <c r="AAF156" s="84"/>
      <c r="AAG156" s="84"/>
      <c r="AAH156" s="84"/>
      <c r="AAI156" s="84"/>
      <c r="AAJ156" s="84"/>
      <c r="AAK156" s="84"/>
      <c r="AAL156" s="84"/>
      <c r="AAM156" s="84"/>
      <c r="AAN156" s="84"/>
      <c r="AAO156" s="84"/>
      <c r="AAP156" s="84"/>
      <c r="AAQ156" s="84"/>
      <c r="AAR156" s="84"/>
      <c r="AAS156" s="84"/>
      <c r="AAT156" s="84"/>
      <c r="AAU156" s="84"/>
      <c r="AAV156" s="84"/>
      <c r="AAW156" s="84"/>
      <c r="AAX156" s="84"/>
      <c r="AAY156" s="84"/>
      <c r="AAZ156" s="84"/>
      <c r="ABA156" s="84"/>
      <c r="ABB156" s="84"/>
      <c r="ABC156" s="84"/>
      <c r="ABD156" s="84"/>
      <c r="ABE156" s="84"/>
      <c r="ABF156" s="84"/>
      <c r="ABG156" s="84"/>
      <c r="ABH156" s="84"/>
      <c r="ABI156" s="84"/>
      <c r="ABJ156" s="84"/>
      <c r="ABK156" s="84"/>
      <c r="ABL156" s="84"/>
      <c r="ABM156" s="84"/>
      <c r="ABN156" s="84"/>
      <c r="ABO156" s="84"/>
      <c r="ABP156" s="84"/>
      <c r="ABQ156" s="84"/>
      <c r="ABR156" s="84"/>
      <c r="ABS156" s="84"/>
      <c r="ABT156" s="84"/>
      <c r="ABU156" s="84"/>
      <c r="ABV156" s="84"/>
      <c r="ABW156" s="84"/>
      <c r="ABX156" s="84"/>
      <c r="ABY156" s="84"/>
      <c r="ABZ156" s="84"/>
      <c r="ACA156" s="84"/>
      <c r="ACB156" s="84"/>
      <c r="ACC156" s="84"/>
      <c r="ACD156" s="84"/>
      <c r="ACE156" s="84"/>
      <c r="ACF156" s="84"/>
      <c r="ACG156" s="84"/>
      <c r="ACH156" s="84"/>
      <c r="ACI156" s="84"/>
      <c r="ACJ156" s="84"/>
      <c r="ACK156" s="84"/>
      <c r="ACL156" s="84"/>
      <c r="ACM156" s="84"/>
      <c r="ACN156" s="84"/>
      <c r="ACO156" s="84"/>
      <c r="ACP156" s="84"/>
      <c r="ACQ156" s="84"/>
      <c r="ACR156" s="84"/>
      <c r="ACS156" s="84"/>
      <c r="ACT156" s="84"/>
      <c r="ACU156" s="84"/>
      <c r="ACV156" s="84"/>
      <c r="ACW156" s="84"/>
      <c r="ACX156" s="84"/>
      <c r="ACY156" s="84"/>
      <c r="ACZ156" s="84"/>
      <c r="ADA156" s="84"/>
      <c r="ADB156" s="84"/>
      <c r="ADC156" s="84"/>
      <c r="ADD156" s="84"/>
      <c r="ADE156" s="84"/>
      <c r="ADF156" s="84"/>
      <c r="ADG156" s="84"/>
      <c r="ADH156" s="84"/>
      <c r="ADI156" s="84"/>
      <c r="ADJ156" s="84"/>
      <c r="ADK156" s="84"/>
      <c r="ADL156" s="84"/>
      <c r="ADM156" s="84"/>
      <c r="ADN156" s="84"/>
      <c r="ADO156" s="84"/>
      <c r="ADP156" s="84"/>
      <c r="ADQ156" s="84"/>
      <c r="ADR156" s="84"/>
      <c r="ADS156" s="84"/>
      <c r="ADT156" s="84"/>
      <c r="ADU156" s="84"/>
      <c r="ADV156" s="84"/>
      <c r="ADW156" s="84"/>
      <c r="ADX156" s="84"/>
      <c r="ADY156" s="84"/>
      <c r="ADZ156" s="84"/>
      <c r="AEA156" s="84"/>
      <c r="AEB156" s="84"/>
      <c r="AEC156" s="84"/>
      <c r="AED156" s="84"/>
      <c r="AEE156" s="84"/>
      <c r="AEF156" s="84"/>
      <c r="AEG156" s="84"/>
      <c r="AEH156" s="84"/>
      <c r="AEI156" s="84"/>
      <c r="AEJ156" s="84"/>
      <c r="AEK156" s="84"/>
      <c r="AEL156" s="84"/>
      <c r="AEM156" s="84"/>
      <c r="AEN156" s="84"/>
      <c r="AEO156" s="84"/>
      <c r="AEP156" s="84"/>
      <c r="AEQ156" s="84"/>
      <c r="AER156" s="84"/>
      <c r="AES156" s="84"/>
      <c r="AET156" s="84"/>
      <c r="AEU156" s="84"/>
      <c r="AEV156" s="84"/>
      <c r="AEW156" s="84"/>
      <c r="AEX156" s="84"/>
      <c r="AEY156" s="84"/>
      <c r="AEZ156" s="84"/>
      <c r="AFA156" s="84"/>
      <c r="AFB156" s="84"/>
      <c r="AFC156" s="84"/>
      <c r="AFD156" s="84"/>
      <c r="AFE156" s="84"/>
      <c r="AFF156" s="84"/>
      <c r="AFG156" s="84"/>
      <c r="AFH156" s="84"/>
      <c r="AFI156" s="84"/>
      <c r="AFJ156" s="84"/>
      <c r="AFK156" s="84"/>
      <c r="AFL156" s="84"/>
      <c r="AFM156" s="84"/>
      <c r="AFN156" s="84"/>
      <c r="AFO156" s="84"/>
      <c r="AFP156" s="84"/>
      <c r="AFQ156" s="84"/>
      <c r="AFR156" s="84"/>
      <c r="AFS156" s="84"/>
      <c r="AFT156" s="84"/>
      <c r="AFU156" s="84"/>
      <c r="AFV156" s="84"/>
      <c r="AFW156" s="84"/>
      <c r="AFX156" s="84"/>
      <c r="AFY156" s="84"/>
      <c r="AFZ156" s="84"/>
      <c r="AGA156" s="84"/>
      <c r="AGB156" s="84"/>
      <c r="AGC156" s="84"/>
      <c r="AGD156" s="84"/>
      <c r="AGE156" s="84"/>
      <c r="AGF156" s="84"/>
      <c r="AGG156" s="84"/>
      <c r="AGH156" s="84"/>
      <c r="AGI156" s="84"/>
      <c r="AGJ156" s="84"/>
      <c r="AGK156" s="84"/>
      <c r="AGL156" s="84"/>
      <c r="AGM156" s="84"/>
      <c r="AGN156" s="84"/>
      <c r="AGO156" s="84"/>
      <c r="AGP156" s="84"/>
      <c r="AGQ156" s="84"/>
      <c r="AGR156" s="84"/>
      <c r="AGS156" s="84"/>
      <c r="AGT156" s="84"/>
      <c r="AGU156" s="84"/>
      <c r="AGV156" s="84"/>
      <c r="AGW156" s="84"/>
      <c r="AGX156" s="84"/>
      <c r="AGY156" s="84"/>
      <c r="AGZ156" s="84"/>
      <c r="AHA156" s="84"/>
      <c r="AHB156" s="84"/>
      <c r="AHC156" s="84"/>
      <c r="AHD156" s="84"/>
      <c r="AHE156" s="84"/>
      <c r="AHF156" s="84"/>
      <c r="AHG156" s="84"/>
      <c r="AHH156" s="84"/>
      <c r="AHI156" s="84"/>
      <c r="AHJ156" s="84"/>
      <c r="AHK156" s="84"/>
      <c r="AHL156" s="84"/>
      <c r="AHM156" s="84"/>
      <c r="AHN156" s="84"/>
      <c r="AHO156" s="84"/>
      <c r="AHP156" s="84"/>
    </row>
    <row r="157" spans="1:900" s="56" customFormat="1" ht="31.75" customHeight="1" x14ac:dyDescent="0.75">
      <c r="A157" s="2132"/>
      <c r="B157" s="2194"/>
      <c r="C157" s="338">
        <f>C155+0.1</f>
        <v>19.5</v>
      </c>
      <c r="D157" s="417" t="s">
        <v>154</v>
      </c>
      <c r="E157" s="426" t="s">
        <v>24</v>
      </c>
      <c r="F157" s="426" t="s">
        <v>18</v>
      </c>
      <c r="G157" s="214">
        <f t="array" ref="G157">INDEX('Salary . staff rates'!$A$6:$C$28,MATCH(1,('Salary . staff rates'!$A$6:$A$28=E157)*('Salary . staff rates'!$B$6:$B$28=F157),0),3)</f>
        <v>750</v>
      </c>
      <c r="H157" s="214">
        <f t="shared" si="126"/>
        <v>750</v>
      </c>
      <c r="I157" s="339" t="s">
        <v>0</v>
      </c>
      <c r="J157" s="340" t="s">
        <v>0</v>
      </c>
      <c r="K157" s="342">
        <v>10</v>
      </c>
      <c r="L157" s="341">
        <f>IF('Control panel'!$B$12="Included",IF(K157="N/A","",H157*K157),0)</f>
        <v>7500</v>
      </c>
      <c r="M157" s="383" t="s">
        <v>33</v>
      </c>
      <c r="N157" s="341">
        <f>IF('Control panel'!$B$12="Included",IF(M157="Yes",L157*'Salary . staff rates'!$C$34,0),0)</f>
        <v>1125</v>
      </c>
      <c r="O157" s="904" t="s">
        <v>416</v>
      </c>
      <c r="P157" s="1848">
        <v>1</v>
      </c>
      <c r="Q157" s="1848">
        <v>1</v>
      </c>
      <c r="R157" s="909"/>
      <c r="S157" s="909"/>
      <c r="T157" s="909"/>
      <c r="U157" s="909"/>
      <c r="V157" s="909"/>
      <c r="W157" s="156"/>
      <c r="X157" s="18"/>
      <c r="Y157" s="1848">
        <f t="shared" si="127"/>
        <v>7500</v>
      </c>
      <c r="Z157" s="1848">
        <f t="shared" si="128"/>
        <v>1125</v>
      </c>
      <c r="AA157" s="18"/>
      <c r="AB157" s="1848">
        <f t="shared" si="129"/>
        <v>7500</v>
      </c>
      <c r="AC157" s="1848">
        <f t="shared" si="130"/>
        <v>1125</v>
      </c>
      <c r="AD157" s="18"/>
      <c r="AE157" s="18"/>
      <c r="AF157" s="18"/>
      <c r="AG157" s="18"/>
      <c r="AH157" s="18"/>
      <c r="AI157" s="18"/>
      <c r="AJ157" s="18"/>
      <c r="AL157" s="221"/>
      <c r="AN157" s="1015">
        <f t="shared" si="131"/>
        <v>7500</v>
      </c>
      <c r="AO157" s="1015">
        <f t="shared" si="132"/>
        <v>1125</v>
      </c>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c r="EH157" s="79"/>
      <c r="EI157" s="79"/>
      <c r="EJ157" s="79"/>
      <c r="EK157" s="79"/>
      <c r="EL157" s="79"/>
      <c r="EM157" s="79"/>
      <c r="EN157" s="79"/>
      <c r="EO157" s="79"/>
      <c r="EP157" s="79"/>
      <c r="EQ157" s="79"/>
      <c r="ER157" s="79"/>
      <c r="ES157" s="79"/>
      <c r="ET157" s="79"/>
      <c r="EU157" s="79"/>
      <c r="EV157" s="79"/>
      <c r="EW157" s="79"/>
      <c r="EX157" s="79"/>
      <c r="EY157" s="79"/>
      <c r="EZ157" s="79"/>
      <c r="FA157" s="79"/>
      <c r="FB157" s="79"/>
      <c r="FC157" s="79"/>
      <c r="FD157" s="79"/>
      <c r="FE157" s="79"/>
      <c r="FF157" s="79"/>
      <c r="FG157" s="79"/>
      <c r="FH157" s="79"/>
      <c r="FI157" s="79"/>
      <c r="FJ157" s="79"/>
      <c r="FK157" s="79"/>
      <c r="FL157" s="79"/>
      <c r="FM157" s="79"/>
      <c r="FN157" s="79"/>
      <c r="FO157" s="79"/>
      <c r="FP157" s="79"/>
      <c r="FQ157" s="79"/>
      <c r="FR157" s="79"/>
      <c r="FS157" s="79"/>
      <c r="FT157" s="79"/>
      <c r="FU157" s="79"/>
      <c r="FV157" s="79"/>
      <c r="FW157" s="79"/>
      <c r="FX157" s="79"/>
      <c r="FY157" s="79"/>
      <c r="FZ157" s="79"/>
      <c r="GA157" s="79"/>
      <c r="GB157" s="79"/>
      <c r="GC157" s="79"/>
      <c r="GD157" s="79"/>
      <c r="GE157" s="79"/>
      <c r="GF157" s="79"/>
      <c r="GG157" s="79"/>
      <c r="GH157" s="79"/>
      <c r="GI157" s="79"/>
      <c r="GJ157" s="79"/>
      <c r="GK157" s="79"/>
      <c r="GL157" s="79"/>
      <c r="GM157" s="79"/>
      <c r="GN157" s="79"/>
      <c r="GO157" s="79"/>
      <c r="GP157" s="79"/>
      <c r="GQ157" s="79"/>
      <c r="GR157" s="79"/>
      <c r="GS157" s="79"/>
      <c r="GT157" s="79"/>
      <c r="GU157" s="79"/>
      <c r="GV157" s="79"/>
      <c r="GW157" s="79"/>
      <c r="GX157" s="79"/>
      <c r="GY157" s="79"/>
      <c r="GZ157" s="79"/>
      <c r="HA157" s="79"/>
      <c r="HB157" s="79"/>
      <c r="HC157" s="79"/>
      <c r="HD157" s="79"/>
      <c r="HE157" s="79"/>
      <c r="HF157" s="79"/>
      <c r="HG157" s="79"/>
      <c r="HH157" s="79"/>
      <c r="HI157" s="79"/>
      <c r="HJ157" s="79"/>
      <c r="HK157" s="79"/>
      <c r="HL157" s="79"/>
      <c r="HM157" s="79"/>
      <c r="HN157" s="79"/>
      <c r="HO157" s="79"/>
      <c r="HP157" s="79"/>
      <c r="HQ157" s="79"/>
      <c r="HR157" s="79"/>
      <c r="HS157" s="79"/>
      <c r="HT157" s="79"/>
      <c r="HU157" s="79"/>
      <c r="HV157" s="79"/>
      <c r="HW157" s="79"/>
      <c r="HX157" s="79"/>
      <c r="HY157" s="79"/>
      <c r="HZ157" s="79"/>
      <c r="IA157" s="79"/>
      <c r="IB157" s="79"/>
      <c r="IC157" s="79"/>
      <c r="ID157" s="79"/>
      <c r="IE157" s="79"/>
      <c r="IF157" s="79"/>
      <c r="IG157" s="79"/>
      <c r="IH157" s="79"/>
      <c r="II157" s="79"/>
      <c r="IJ157" s="79"/>
      <c r="IK157" s="79"/>
      <c r="IL157" s="79"/>
      <c r="IM157" s="79"/>
      <c r="IN157" s="79"/>
      <c r="IO157" s="79"/>
      <c r="IP157" s="79"/>
      <c r="IQ157" s="79"/>
      <c r="IR157" s="79"/>
      <c r="IS157" s="79"/>
      <c r="IT157" s="79"/>
      <c r="IU157" s="79"/>
      <c r="IV157" s="79"/>
      <c r="IW157" s="79"/>
      <c r="IX157" s="79"/>
      <c r="IY157" s="79"/>
      <c r="IZ157" s="79"/>
      <c r="JA157" s="79"/>
      <c r="JB157" s="79"/>
      <c r="JC157" s="79"/>
      <c r="JD157" s="79"/>
      <c r="JE157" s="79"/>
      <c r="JF157" s="79"/>
      <c r="JG157" s="79"/>
      <c r="JH157" s="79"/>
      <c r="JI157" s="79"/>
      <c r="JJ157" s="79"/>
      <c r="JK157" s="79"/>
      <c r="JL157" s="79"/>
      <c r="JM157" s="79"/>
      <c r="JN157" s="79"/>
      <c r="JO157" s="79"/>
      <c r="JP157" s="79"/>
      <c r="JQ157" s="79"/>
      <c r="JR157" s="79"/>
      <c r="JS157" s="79"/>
      <c r="JT157" s="79"/>
      <c r="JU157" s="79"/>
      <c r="JV157" s="79"/>
      <c r="JW157" s="79"/>
      <c r="JX157" s="79"/>
      <c r="JY157" s="79"/>
      <c r="JZ157" s="79"/>
      <c r="KA157" s="79"/>
      <c r="KB157" s="79"/>
      <c r="KC157" s="79"/>
      <c r="KD157" s="79"/>
      <c r="KE157" s="79"/>
      <c r="KF157" s="79"/>
      <c r="KG157" s="79"/>
      <c r="KH157" s="79"/>
      <c r="KI157" s="79"/>
      <c r="KJ157" s="79"/>
      <c r="KK157" s="79"/>
      <c r="KL157" s="79"/>
      <c r="KM157" s="79"/>
      <c r="KN157" s="79"/>
      <c r="KO157" s="79"/>
      <c r="KP157" s="79"/>
      <c r="KQ157" s="79"/>
      <c r="KR157" s="79"/>
      <c r="KS157" s="79"/>
      <c r="KT157" s="79"/>
      <c r="KU157" s="79"/>
      <c r="KV157" s="79"/>
      <c r="KW157" s="79"/>
      <c r="KX157" s="79"/>
      <c r="KY157" s="79"/>
      <c r="KZ157" s="79"/>
      <c r="LA157" s="79"/>
      <c r="LB157" s="79"/>
      <c r="LC157" s="79"/>
      <c r="LD157" s="79"/>
      <c r="LE157" s="79"/>
      <c r="LF157" s="79"/>
      <c r="LG157" s="79"/>
      <c r="LH157" s="79"/>
      <c r="LI157" s="79"/>
      <c r="LJ157" s="79"/>
      <c r="LK157" s="79"/>
      <c r="LL157" s="79"/>
      <c r="LM157" s="79"/>
      <c r="LN157" s="79"/>
      <c r="LO157" s="79"/>
      <c r="LP157" s="79"/>
      <c r="LQ157" s="79"/>
      <c r="LR157" s="79"/>
      <c r="LS157" s="79"/>
      <c r="LT157" s="79"/>
      <c r="LU157" s="79"/>
      <c r="LV157" s="79"/>
      <c r="LW157" s="79"/>
      <c r="LX157" s="79"/>
      <c r="LY157" s="79"/>
      <c r="LZ157" s="79"/>
      <c r="MA157" s="79"/>
      <c r="MB157" s="79"/>
      <c r="MC157" s="79"/>
      <c r="MD157" s="79"/>
      <c r="ME157" s="79"/>
      <c r="MF157" s="79"/>
      <c r="MG157" s="79"/>
      <c r="MH157" s="79"/>
      <c r="MI157" s="79"/>
      <c r="MJ157" s="79"/>
      <c r="MK157" s="79"/>
      <c r="ML157" s="79"/>
      <c r="MM157" s="79"/>
      <c r="MN157" s="79"/>
      <c r="MO157" s="79"/>
      <c r="MP157" s="79"/>
      <c r="MQ157" s="79"/>
      <c r="MR157" s="79"/>
      <c r="MS157" s="79"/>
      <c r="MT157" s="79"/>
      <c r="MU157" s="79"/>
      <c r="MV157" s="79"/>
      <c r="MW157" s="79"/>
      <c r="MX157" s="79"/>
      <c r="MY157" s="79"/>
      <c r="MZ157" s="79"/>
      <c r="NA157" s="79"/>
      <c r="NB157" s="79"/>
      <c r="NC157" s="79"/>
      <c r="ND157" s="79"/>
      <c r="NE157" s="79"/>
      <c r="NF157" s="79"/>
      <c r="NG157" s="79"/>
      <c r="NH157" s="79"/>
      <c r="NI157" s="79"/>
      <c r="NJ157" s="79"/>
      <c r="NK157" s="79"/>
      <c r="NL157" s="79"/>
      <c r="NM157" s="79"/>
      <c r="NN157" s="79"/>
      <c r="NO157" s="79"/>
      <c r="NP157" s="79"/>
      <c r="NQ157" s="79"/>
      <c r="NR157" s="79"/>
      <c r="NS157" s="79"/>
      <c r="NT157" s="79"/>
      <c r="NU157" s="79"/>
      <c r="NV157" s="79"/>
      <c r="NW157" s="79"/>
      <c r="NX157" s="79"/>
      <c r="NY157" s="79"/>
      <c r="NZ157" s="79"/>
      <c r="OA157" s="79"/>
      <c r="OB157" s="79"/>
      <c r="OC157" s="79"/>
      <c r="OD157" s="79"/>
      <c r="OE157" s="79"/>
      <c r="OF157" s="79"/>
      <c r="OG157" s="79"/>
      <c r="OH157" s="79"/>
      <c r="OI157" s="79"/>
      <c r="OJ157" s="79"/>
      <c r="OK157" s="79"/>
      <c r="OL157" s="79"/>
      <c r="OM157" s="79"/>
      <c r="ON157" s="79"/>
      <c r="OO157" s="79"/>
      <c r="OP157" s="79"/>
      <c r="OQ157" s="79"/>
      <c r="OR157" s="79"/>
      <c r="OS157" s="79"/>
      <c r="OT157" s="79"/>
      <c r="OU157" s="79"/>
      <c r="OV157" s="79"/>
      <c r="OW157" s="79"/>
      <c r="OX157" s="79"/>
      <c r="OY157" s="79"/>
      <c r="OZ157" s="79"/>
      <c r="PA157" s="79"/>
      <c r="PB157" s="79"/>
      <c r="PC157" s="79"/>
      <c r="PD157" s="79"/>
      <c r="PE157" s="79"/>
      <c r="PF157" s="79"/>
      <c r="PG157" s="79"/>
      <c r="PH157" s="79"/>
      <c r="PI157" s="79"/>
      <c r="PJ157" s="79"/>
      <c r="PK157" s="79"/>
      <c r="PL157" s="79"/>
      <c r="PM157" s="79"/>
      <c r="PN157" s="79"/>
      <c r="PO157" s="79"/>
      <c r="PP157" s="79"/>
      <c r="PQ157" s="79"/>
      <c r="PR157" s="79"/>
      <c r="PS157" s="79"/>
      <c r="PT157" s="79"/>
      <c r="PU157" s="79"/>
      <c r="PV157" s="79"/>
      <c r="PW157" s="79"/>
      <c r="PX157" s="79"/>
      <c r="PY157" s="79"/>
      <c r="PZ157" s="79"/>
      <c r="QA157" s="79"/>
      <c r="QB157" s="79"/>
      <c r="QC157" s="79"/>
      <c r="QD157" s="79"/>
      <c r="QE157" s="79"/>
      <c r="QF157" s="79"/>
      <c r="QG157" s="79"/>
      <c r="QH157" s="79"/>
      <c r="QI157" s="79"/>
      <c r="QJ157" s="79"/>
      <c r="QK157" s="79"/>
      <c r="QL157" s="79"/>
      <c r="QM157" s="79"/>
      <c r="QN157" s="79"/>
      <c r="QO157" s="79"/>
      <c r="QP157" s="79"/>
      <c r="QQ157" s="79"/>
      <c r="QR157" s="79"/>
      <c r="QS157" s="79"/>
      <c r="QT157" s="79"/>
      <c r="QU157" s="79"/>
      <c r="QV157" s="79"/>
      <c r="QW157" s="79"/>
      <c r="QX157" s="79"/>
      <c r="QY157" s="79"/>
      <c r="QZ157" s="79"/>
      <c r="RA157" s="79"/>
      <c r="RB157" s="79"/>
      <c r="RC157" s="79"/>
      <c r="RD157" s="79"/>
      <c r="RE157" s="79"/>
      <c r="RF157" s="79"/>
      <c r="RG157" s="79"/>
      <c r="RH157" s="79"/>
      <c r="RI157" s="79"/>
      <c r="RJ157" s="79"/>
      <c r="RK157" s="79"/>
      <c r="RL157" s="79"/>
      <c r="RM157" s="79"/>
      <c r="RN157" s="79"/>
      <c r="RO157" s="79"/>
      <c r="RP157" s="79"/>
      <c r="RQ157" s="79"/>
      <c r="RR157" s="79"/>
      <c r="RS157" s="79"/>
      <c r="RT157" s="79"/>
      <c r="RU157" s="79"/>
      <c r="RV157" s="79"/>
      <c r="RW157" s="79"/>
      <c r="RX157" s="79"/>
      <c r="RY157" s="79"/>
      <c r="RZ157" s="79"/>
      <c r="SA157" s="79"/>
      <c r="SB157" s="79"/>
      <c r="SC157" s="79"/>
      <c r="SD157" s="79"/>
      <c r="SE157" s="79"/>
      <c r="SF157" s="79"/>
      <c r="SG157" s="79"/>
      <c r="SH157" s="79"/>
      <c r="SI157" s="79"/>
      <c r="SJ157" s="79"/>
      <c r="SK157" s="79"/>
      <c r="SL157" s="79"/>
      <c r="SM157" s="79"/>
      <c r="SN157" s="79"/>
      <c r="SO157" s="79"/>
      <c r="SP157" s="79"/>
      <c r="SQ157" s="79"/>
      <c r="SR157" s="79"/>
      <c r="SS157" s="79"/>
      <c r="ST157" s="79"/>
      <c r="SU157" s="79"/>
      <c r="SV157" s="79"/>
      <c r="SW157" s="79"/>
      <c r="SX157" s="79"/>
      <c r="SY157" s="79"/>
      <c r="SZ157" s="79"/>
      <c r="TA157" s="79"/>
      <c r="TB157" s="79"/>
      <c r="TC157" s="79"/>
      <c r="TD157" s="79"/>
      <c r="TE157" s="79"/>
      <c r="TF157" s="79"/>
      <c r="TG157" s="79"/>
      <c r="TH157" s="79"/>
      <c r="TI157" s="79"/>
      <c r="TJ157" s="79"/>
      <c r="TK157" s="79"/>
      <c r="TL157" s="79"/>
      <c r="TM157" s="79"/>
      <c r="TN157" s="79"/>
      <c r="TO157" s="79"/>
      <c r="TP157" s="79"/>
      <c r="TQ157" s="79"/>
      <c r="TR157" s="79"/>
      <c r="TS157" s="79"/>
      <c r="TT157" s="79"/>
      <c r="TU157" s="79"/>
      <c r="TV157" s="79"/>
      <c r="TW157" s="79"/>
      <c r="TX157" s="79"/>
      <c r="TY157" s="79"/>
      <c r="TZ157" s="79"/>
      <c r="UA157" s="79"/>
      <c r="UB157" s="79"/>
      <c r="UC157" s="79"/>
      <c r="UD157" s="79"/>
      <c r="UE157" s="79"/>
      <c r="UF157" s="79"/>
      <c r="UG157" s="79"/>
      <c r="UH157" s="79"/>
      <c r="UI157" s="79"/>
      <c r="UJ157" s="79"/>
      <c r="UK157" s="79"/>
      <c r="UL157" s="79"/>
      <c r="UM157" s="79"/>
      <c r="UN157" s="79"/>
      <c r="UO157" s="79"/>
      <c r="UP157" s="79"/>
      <c r="UQ157" s="79"/>
      <c r="UR157" s="79"/>
      <c r="US157" s="79"/>
      <c r="UT157" s="79"/>
      <c r="UU157" s="79"/>
      <c r="UV157" s="79"/>
      <c r="UW157" s="79"/>
      <c r="UX157" s="79"/>
      <c r="UY157" s="79"/>
      <c r="UZ157" s="79"/>
      <c r="VA157" s="79"/>
      <c r="VB157" s="79"/>
      <c r="VC157" s="79"/>
      <c r="VD157" s="79"/>
      <c r="VE157" s="79"/>
      <c r="VF157" s="79"/>
      <c r="VG157" s="79"/>
      <c r="VH157" s="79"/>
      <c r="VI157" s="79"/>
      <c r="VJ157" s="79"/>
      <c r="VK157" s="79"/>
      <c r="VL157" s="79"/>
      <c r="VM157" s="79"/>
      <c r="VN157" s="79"/>
      <c r="VO157" s="79"/>
      <c r="VP157" s="79"/>
      <c r="VQ157" s="79"/>
      <c r="VR157" s="79"/>
      <c r="VS157" s="79"/>
      <c r="VT157" s="79"/>
      <c r="VU157" s="79"/>
      <c r="VV157" s="79"/>
      <c r="VW157" s="79"/>
      <c r="VX157" s="79"/>
      <c r="VY157" s="79"/>
      <c r="VZ157" s="79"/>
      <c r="WA157" s="79"/>
      <c r="WB157" s="79"/>
      <c r="WC157" s="79"/>
      <c r="WD157" s="79"/>
      <c r="WE157" s="79"/>
      <c r="WF157" s="79"/>
      <c r="WG157" s="79"/>
      <c r="WH157" s="79"/>
      <c r="WI157" s="79"/>
      <c r="WJ157" s="79"/>
      <c r="WK157" s="79"/>
      <c r="WL157" s="79"/>
      <c r="WM157" s="79"/>
      <c r="WN157" s="79"/>
      <c r="WO157" s="79"/>
      <c r="WP157" s="79"/>
      <c r="WQ157" s="79"/>
      <c r="WR157" s="79"/>
      <c r="WS157" s="79"/>
      <c r="WT157" s="79"/>
      <c r="WU157" s="79"/>
      <c r="WV157" s="79"/>
      <c r="WW157" s="79"/>
      <c r="WX157" s="79"/>
      <c r="WY157" s="79"/>
      <c r="WZ157" s="79"/>
      <c r="XA157" s="79"/>
      <c r="XB157" s="79"/>
      <c r="XC157" s="79"/>
      <c r="XD157" s="79"/>
      <c r="XE157" s="79"/>
      <c r="XF157" s="79"/>
      <c r="XG157" s="79"/>
      <c r="XH157" s="79"/>
      <c r="XI157" s="79"/>
      <c r="XJ157" s="79"/>
      <c r="XK157" s="79"/>
      <c r="XL157" s="79"/>
      <c r="XM157" s="79"/>
      <c r="XN157" s="79"/>
      <c r="XO157" s="79"/>
      <c r="XP157" s="79"/>
      <c r="XQ157" s="79"/>
      <c r="XR157" s="79"/>
      <c r="XS157" s="79"/>
      <c r="XT157" s="79"/>
      <c r="XU157" s="79"/>
      <c r="XV157" s="79"/>
      <c r="XW157" s="79"/>
      <c r="XX157" s="79"/>
      <c r="XY157" s="79"/>
      <c r="XZ157" s="79"/>
      <c r="YA157" s="79"/>
      <c r="YB157" s="79"/>
      <c r="YC157" s="79"/>
      <c r="YD157" s="79"/>
      <c r="YE157" s="79"/>
      <c r="YF157" s="79"/>
      <c r="YG157" s="79"/>
      <c r="YH157" s="79"/>
      <c r="YI157" s="79"/>
      <c r="YJ157" s="79"/>
      <c r="YK157" s="79"/>
      <c r="YL157" s="79"/>
      <c r="YM157" s="79"/>
      <c r="YN157" s="79"/>
      <c r="YO157" s="79"/>
      <c r="YP157" s="79"/>
      <c r="YQ157" s="79"/>
      <c r="YR157" s="79"/>
      <c r="YS157" s="79"/>
      <c r="YT157" s="79"/>
      <c r="YU157" s="79"/>
      <c r="YV157" s="79"/>
      <c r="YW157" s="79"/>
      <c r="YX157" s="79"/>
      <c r="YY157" s="79"/>
      <c r="YZ157" s="79"/>
      <c r="ZA157" s="79"/>
      <c r="ZB157" s="79"/>
      <c r="ZC157" s="79"/>
      <c r="ZD157" s="79"/>
      <c r="ZE157" s="79"/>
      <c r="ZF157" s="79"/>
      <c r="ZG157" s="79"/>
      <c r="ZH157" s="79"/>
      <c r="ZI157" s="79"/>
      <c r="ZJ157" s="79"/>
      <c r="ZK157" s="79"/>
      <c r="ZL157" s="79"/>
      <c r="ZM157" s="79"/>
      <c r="ZN157" s="79"/>
      <c r="ZO157" s="79"/>
      <c r="ZP157" s="79"/>
      <c r="ZQ157" s="79"/>
      <c r="ZR157" s="79"/>
      <c r="ZS157" s="79"/>
      <c r="ZT157" s="79"/>
      <c r="ZU157" s="79"/>
      <c r="ZV157" s="79"/>
      <c r="ZW157" s="79"/>
      <c r="ZX157" s="79"/>
      <c r="ZY157" s="79"/>
      <c r="ZZ157" s="79"/>
      <c r="AAA157" s="79"/>
      <c r="AAB157" s="79"/>
      <c r="AAC157" s="79"/>
      <c r="AAD157" s="79"/>
      <c r="AAE157" s="79"/>
      <c r="AAF157" s="79"/>
      <c r="AAG157" s="79"/>
      <c r="AAH157" s="79"/>
      <c r="AAI157" s="79"/>
      <c r="AAJ157" s="79"/>
      <c r="AAK157" s="79"/>
      <c r="AAL157" s="79"/>
      <c r="AAM157" s="79"/>
      <c r="AAN157" s="79"/>
      <c r="AAO157" s="79"/>
      <c r="AAP157" s="79"/>
      <c r="AAQ157" s="79"/>
      <c r="AAR157" s="79"/>
      <c r="AAS157" s="79"/>
      <c r="AAT157" s="79"/>
      <c r="AAU157" s="79"/>
      <c r="AAV157" s="79"/>
      <c r="AAW157" s="79"/>
      <c r="AAX157" s="79"/>
      <c r="AAY157" s="79"/>
      <c r="AAZ157" s="79"/>
      <c r="ABA157" s="79"/>
      <c r="ABB157" s="79"/>
      <c r="ABC157" s="79"/>
      <c r="ABD157" s="79"/>
      <c r="ABE157" s="79"/>
      <c r="ABF157" s="79"/>
      <c r="ABG157" s="79"/>
      <c r="ABH157" s="79"/>
      <c r="ABI157" s="79"/>
      <c r="ABJ157" s="79"/>
      <c r="ABK157" s="79"/>
      <c r="ABL157" s="79"/>
      <c r="ABM157" s="79"/>
      <c r="ABN157" s="79"/>
      <c r="ABO157" s="79"/>
      <c r="ABP157" s="79"/>
      <c r="ABQ157" s="79"/>
      <c r="ABR157" s="79"/>
      <c r="ABS157" s="79"/>
      <c r="ABT157" s="79"/>
      <c r="ABU157" s="79"/>
      <c r="ABV157" s="79"/>
      <c r="ABW157" s="79"/>
      <c r="ABX157" s="79"/>
      <c r="ABY157" s="79"/>
      <c r="ABZ157" s="79"/>
      <c r="ACA157" s="79"/>
      <c r="ACB157" s="79"/>
      <c r="ACC157" s="79"/>
      <c r="ACD157" s="79"/>
      <c r="ACE157" s="79"/>
      <c r="ACF157" s="79"/>
      <c r="ACG157" s="79"/>
      <c r="ACH157" s="79"/>
      <c r="ACI157" s="79"/>
      <c r="ACJ157" s="79"/>
      <c r="ACK157" s="79"/>
      <c r="ACL157" s="79"/>
      <c r="ACM157" s="79"/>
      <c r="ACN157" s="79"/>
      <c r="ACO157" s="79"/>
      <c r="ACP157" s="79"/>
      <c r="ACQ157" s="79"/>
      <c r="ACR157" s="79"/>
      <c r="ACS157" s="79"/>
      <c r="ACT157" s="79"/>
      <c r="ACU157" s="79"/>
      <c r="ACV157" s="79"/>
      <c r="ACW157" s="79"/>
      <c r="ACX157" s="79"/>
      <c r="ACY157" s="79"/>
      <c r="ACZ157" s="79"/>
      <c r="ADA157" s="79"/>
      <c r="ADB157" s="79"/>
      <c r="ADC157" s="79"/>
      <c r="ADD157" s="79"/>
      <c r="ADE157" s="79"/>
      <c r="ADF157" s="79"/>
      <c r="ADG157" s="79"/>
      <c r="ADH157" s="79"/>
      <c r="ADI157" s="79"/>
      <c r="ADJ157" s="79"/>
      <c r="ADK157" s="79"/>
      <c r="ADL157" s="79"/>
      <c r="ADM157" s="79"/>
      <c r="ADN157" s="79"/>
      <c r="ADO157" s="79"/>
      <c r="ADP157" s="79"/>
      <c r="ADQ157" s="79"/>
      <c r="ADR157" s="79"/>
      <c r="ADS157" s="79"/>
      <c r="ADT157" s="79"/>
      <c r="ADU157" s="79"/>
      <c r="ADV157" s="79"/>
      <c r="ADW157" s="79"/>
      <c r="ADX157" s="79"/>
      <c r="ADY157" s="79"/>
      <c r="ADZ157" s="79"/>
      <c r="AEA157" s="79"/>
      <c r="AEB157" s="79"/>
      <c r="AEC157" s="79"/>
      <c r="AED157" s="79"/>
      <c r="AEE157" s="79"/>
      <c r="AEF157" s="79"/>
      <c r="AEG157" s="79"/>
      <c r="AEH157" s="79"/>
      <c r="AEI157" s="79"/>
      <c r="AEJ157" s="79"/>
      <c r="AEK157" s="79"/>
      <c r="AEL157" s="79"/>
      <c r="AEM157" s="79"/>
      <c r="AEN157" s="79"/>
      <c r="AEO157" s="79"/>
      <c r="AEP157" s="79"/>
      <c r="AEQ157" s="79"/>
      <c r="AER157" s="79"/>
      <c r="AES157" s="79"/>
      <c r="AET157" s="79"/>
      <c r="AEU157" s="79"/>
      <c r="AEV157" s="79"/>
      <c r="AEW157" s="79"/>
      <c r="AEX157" s="79"/>
      <c r="AEY157" s="79"/>
      <c r="AEZ157" s="79"/>
      <c r="AFA157" s="79"/>
      <c r="AFB157" s="79"/>
      <c r="AFC157" s="79"/>
      <c r="AFD157" s="79"/>
      <c r="AFE157" s="79"/>
      <c r="AFF157" s="79"/>
      <c r="AFG157" s="79"/>
      <c r="AFH157" s="79"/>
      <c r="AFI157" s="79"/>
      <c r="AFJ157" s="79"/>
      <c r="AFK157" s="79"/>
      <c r="AFL157" s="79"/>
      <c r="AFM157" s="79"/>
      <c r="AFN157" s="79"/>
      <c r="AFO157" s="79"/>
      <c r="AFP157" s="79"/>
      <c r="AFQ157" s="79"/>
      <c r="AFR157" s="79"/>
      <c r="AFS157" s="79"/>
      <c r="AFT157" s="79"/>
      <c r="AFU157" s="79"/>
      <c r="AFV157" s="79"/>
      <c r="AFW157" s="79"/>
      <c r="AFX157" s="79"/>
      <c r="AFY157" s="79"/>
      <c r="AFZ157" s="79"/>
      <c r="AGA157" s="79"/>
      <c r="AGB157" s="79"/>
      <c r="AGC157" s="79"/>
      <c r="AGD157" s="79"/>
      <c r="AGE157" s="79"/>
      <c r="AGF157" s="79"/>
      <c r="AGG157" s="79"/>
      <c r="AGH157" s="79"/>
      <c r="AGI157" s="79"/>
      <c r="AGJ157" s="79"/>
      <c r="AGK157" s="79"/>
      <c r="AGL157" s="79"/>
      <c r="AGM157" s="79"/>
      <c r="AGN157" s="79"/>
      <c r="AGO157" s="79"/>
      <c r="AGP157" s="79"/>
      <c r="AGQ157" s="79"/>
      <c r="AGR157" s="79"/>
      <c r="AGS157" s="79"/>
      <c r="AGT157" s="79"/>
      <c r="AGU157" s="79"/>
      <c r="AGV157" s="79"/>
      <c r="AGW157" s="79"/>
      <c r="AGX157" s="79"/>
      <c r="AGY157" s="79"/>
      <c r="AGZ157" s="79"/>
      <c r="AHA157" s="79"/>
      <c r="AHB157" s="79"/>
      <c r="AHC157" s="79"/>
      <c r="AHD157" s="79"/>
      <c r="AHE157" s="79"/>
      <c r="AHF157" s="79"/>
      <c r="AHG157" s="79"/>
      <c r="AHH157" s="79"/>
      <c r="AHI157" s="79"/>
      <c r="AHJ157" s="79"/>
      <c r="AHK157" s="79"/>
      <c r="AHL157" s="79"/>
      <c r="AHM157" s="79"/>
      <c r="AHN157" s="79"/>
      <c r="AHO157" s="79"/>
      <c r="AHP157" s="79"/>
    </row>
    <row r="158" spans="1:900" s="923" customFormat="1" ht="31.75" customHeight="1" x14ac:dyDescent="0.75">
      <c r="A158" s="2132"/>
      <c r="B158" s="2194"/>
      <c r="C158" s="389" t="s">
        <v>312</v>
      </c>
      <c r="D158" s="389" t="s">
        <v>370</v>
      </c>
      <c r="E158" s="389" t="s">
        <v>24</v>
      </c>
      <c r="F158" s="389" t="s">
        <v>18</v>
      </c>
      <c r="G158" s="248">
        <f t="array" ref="G158">INDEX('Salary . staff rates'!$A$6:$C$28,MATCH(1,('Salary . staff rates'!$A$6:$A$28=E158)*('Salary . staff rates'!$B$6:$B$28=F158),0),3)</f>
        <v>750</v>
      </c>
      <c r="H158" s="248">
        <f t="shared" si="126"/>
        <v>750</v>
      </c>
      <c r="I158" s="390" t="s">
        <v>0</v>
      </c>
      <c r="J158" s="391" t="s">
        <v>0</v>
      </c>
      <c r="K158" s="393">
        <v>5</v>
      </c>
      <c r="L158" s="343">
        <f>IF('Control panel'!$B$12="Included",IF(K158="N/A","",H158*K158),0)</f>
        <v>3750</v>
      </c>
      <c r="M158" s="392" t="s">
        <v>33</v>
      </c>
      <c r="N158" s="343">
        <f>IF('Control panel'!$B$12="Included",IF(M158="Yes",L158*'Salary . staff rates'!$C$34,0),0)</f>
        <v>562.5</v>
      </c>
      <c r="O158" s="931" t="s">
        <v>416</v>
      </c>
      <c r="P158" s="1849">
        <v>1</v>
      </c>
      <c r="Q158" s="1849">
        <v>1</v>
      </c>
      <c r="R158" s="931"/>
      <c r="S158" s="931"/>
      <c r="T158" s="931"/>
      <c r="U158" s="931"/>
      <c r="V158" s="931"/>
      <c r="W158" s="938">
        <v>1</v>
      </c>
      <c r="X158" s="1869"/>
      <c r="Y158" s="1849">
        <f t="shared" si="127"/>
        <v>3750</v>
      </c>
      <c r="Z158" s="1849">
        <f t="shared" si="128"/>
        <v>562.5</v>
      </c>
      <c r="AA158" s="1869"/>
      <c r="AB158" s="1849">
        <f t="shared" si="129"/>
        <v>3750</v>
      </c>
      <c r="AC158" s="1849">
        <f t="shared" si="130"/>
        <v>562.5</v>
      </c>
      <c r="AD158" s="1869"/>
      <c r="AE158" s="1869"/>
      <c r="AF158" s="1869"/>
      <c r="AG158" s="1869"/>
      <c r="AH158" s="1869"/>
      <c r="AI158" s="1869"/>
      <c r="AJ158" s="1869"/>
      <c r="AK158" s="113"/>
      <c r="AL158" s="924"/>
      <c r="AN158" s="1017">
        <f t="shared" si="131"/>
        <v>0</v>
      </c>
      <c r="AO158" s="1017">
        <f t="shared" si="132"/>
        <v>0</v>
      </c>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c r="IF158" s="84"/>
      <c r="IG158" s="84"/>
      <c r="IH158" s="84"/>
      <c r="II158" s="84"/>
      <c r="IJ158" s="84"/>
      <c r="IK158" s="84"/>
      <c r="IL158" s="84"/>
      <c r="IM158" s="84"/>
      <c r="IN158" s="84"/>
      <c r="IO158" s="84"/>
      <c r="IP158" s="84"/>
      <c r="IQ158" s="84"/>
      <c r="IR158" s="84"/>
      <c r="IS158" s="84"/>
      <c r="IT158" s="84"/>
      <c r="IU158" s="84"/>
      <c r="IV158" s="84"/>
      <c r="IW158" s="84"/>
      <c r="IX158" s="84"/>
      <c r="IY158" s="84"/>
      <c r="IZ158" s="84"/>
      <c r="JA158" s="84"/>
      <c r="JB158" s="84"/>
      <c r="JC158" s="84"/>
      <c r="JD158" s="84"/>
      <c r="JE158" s="84"/>
      <c r="JF158" s="84"/>
      <c r="JG158" s="84"/>
      <c r="JH158" s="84"/>
      <c r="JI158" s="84"/>
      <c r="JJ158" s="84"/>
      <c r="JK158" s="84"/>
      <c r="JL158" s="84"/>
      <c r="JM158" s="84"/>
      <c r="JN158" s="84"/>
      <c r="JO158" s="84"/>
      <c r="JP158" s="84"/>
      <c r="JQ158" s="84"/>
      <c r="JR158" s="84"/>
      <c r="JS158" s="84"/>
      <c r="JT158" s="84"/>
      <c r="JU158" s="84"/>
      <c r="JV158" s="84"/>
      <c r="JW158" s="84"/>
      <c r="JX158" s="84"/>
      <c r="JY158" s="84"/>
      <c r="JZ158" s="84"/>
      <c r="KA158" s="84"/>
      <c r="KB158" s="84"/>
      <c r="KC158" s="84"/>
      <c r="KD158" s="84"/>
      <c r="KE158" s="84"/>
      <c r="KF158" s="84"/>
      <c r="KG158" s="84"/>
      <c r="KH158" s="84"/>
      <c r="KI158" s="84"/>
      <c r="KJ158" s="84"/>
      <c r="KK158" s="84"/>
      <c r="KL158" s="84"/>
      <c r="KM158" s="84"/>
      <c r="KN158" s="84"/>
      <c r="KO158" s="84"/>
      <c r="KP158" s="84"/>
      <c r="KQ158" s="84"/>
      <c r="KR158" s="84"/>
      <c r="KS158" s="84"/>
      <c r="KT158" s="84"/>
      <c r="KU158" s="84"/>
      <c r="KV158" s="84"/>
      <c r="KW158" s="84"/>
      <c r="KX158" s="84"/>
      <c r="KY158" s="84"/>
      <c r="KZ158" s="84"/>
      <c r="LA158" s="84"/>
      <c r="LB158" s="84"/>
      <c r="LC158" s="84"/>
      <c r="LD158" s="84"/>
      <c r="LE158" s="84"/>
      <c r="LF158" s="84"/>
      <c r="LG158" s="84"/>
      <c r="LH158" s="84"/>
      <c r="LI158" s="84"/>
      <c r="LJ158" s="84"/>
      <c r="LK158" s="84"/>
      <c r="LL158" s="84"/>
      <c r="LM158" s="84"/>
      <c r="LN158" s="84"/>
      <c r="LO158" s="84"/>
      <c r="LP158" s="84"/>
      <c r="LQ158" s="84"/>
      <c r="LR158" s="84"/>
      <c r="LS158" s="84"/>
      <c r="LT158" s="84"/>
      <c r="LU158" s="84"/>
      <c r="LV158" s="84"/>
      <c r="LW158" s="84"/>
      <c r="LX158" s="84"/>
      <c r="LY158" s="84"/>
      <c r="LZ158" s="84"/>
      <c r="MA158" s="84"/>
      <c r="MB158" s="84"/>
      <c r="MC158" s="84"/>
      <c r="MD158" s="84"/>
      <c r="ME158" s="84"/>
      <c r="MF158" s="84"/>
      <c r="MG158" s="84"/>
      <c r="MH158" s="84"/>
      <c r="MI158" s="84"/>
      <c r="MJ158" s="84"/>
      <c r="MK158" s="84"/>
      <c r="ML158" s="84"/>
      <c r="MM158" s="84"/>
      <c r="MN158" s="84"/>
      <c r="MO158" s="84"/>
      <c r="MP158" s="84"/>
      <c r="MQ158" s="84"/>
      <c r="MR158" s="84"/>
      <c r="MS158" s="84"/>
      <c r="MT158" s="84"/>
      <c r="MU158" s="84"/>
      <c r="MV158" s="84"/>
      <c r="MW158" s="84"/>
      <c r="MX158" s="84"/>
      <c r="MY158" s="84"/>
      <c r="MZ158" s="84"/>
      <c r="NA158" s="84"/>
      <c r="NB158" s="84"/>
      <c r="NC158" s="84"/>
      <c r="ND158" s="84"/>
      <c r="NE158" s="84"/>
      <c r="NF158" s="84"/>
      <c r="NG158" s="84"/>
      <c r="NH158" s="84"/>
      <c r="NI158" s="84"/>
      <c r="NJ158" s="84"/>
      <c r="NK158" s="84"/>
      <c r="NL158" s="84"/>
      <c r="NM158" s="84"/>
      <c r="NN158" s="84"/>
      <c r="NO158" s="84"/>
      <c r="NP158" s="84"/>
      <c r="NQ158" s="84"/>
      <c r="NR158" s="84"/>
      <c r="NS158" s="84"/>
      <c r="NT158" s="84"/>
      <c r="NU158" s="84"/>
      <c r="NV158" s="84"/>
      <c r="NW158" s="84"/>
      <c r="NX158" s="84"/>
      <c r="NY158" s="84"/>
      <c r="NZ158" s="84"/>
      <c r="OA158" s="84"/>
      <c r="OB158" s="84"/>
      <c r="OC158" s="84"/>
      <c r="OD158" s="84"/>
      <c r="OE158" s="84"/>
      <c r="OF158" s="84"/>
      <c r="OG158" s="84"/>
      <c r="OH158" s="84"/>
      <c r="OI158" s="84"/>
      <c r="OJ158" s="84"/>
      <c r="OK158" s="84"/>
      <c r="OL158" s="84"/>
      <c r="OM158" s="84"/>
      <c r="ON158" s="84"/>
      <c r="OO158" s="84"/>
      <c r="OP158" s="84"/>
      <c r="OQ158" s="84"/>
      <c r="OR158" s="84"/>
      <c r="OS158" s="84"/>
      <c r="OT158" s="84"/>
      <c r="OU158" s="84"/>
      <c r="OV158" s="84"/>
      <c r="OW158" s="84"/>
      <c r="OX158" s="84"/>
      <c r="OY158" s="84"/>
      <c r="OZ158" s="84"/>
      <c r="PA158" s="84"/>
      <c r="PB158" s="84"/>
      <c r="PC158" s="84"/>
      <c r="PD158" s="84"/>
      <c r="PE158" s="84"/>
      <c r="PF158" s="84"/>
      <c r="PG158" s="84"/>
      <c r="PH158" s="84"/>
      <c r="PI158" s="84"/>
      <c r="PJ158" s="84"/>
      <c r="PK158" s="84"/>
      <c r="PL158" s="84"/>
      <c r="PM158" s="84"/>
      <c r="PN158" s="84"/>
      <c r="PO158" s="84"/>
      <c r="PP158" s="84"/>
      <c r="PQ158" s="84"/>
      <c r="PR158" s="84"/>
      <c r="PS158" s="84"/>
      <c r="PT158" s="84"/>
      <c r="PU158" s="84"/>
      <c r="PV158" s="84"/>
      <c r="PW158" s="84"/>
      <c r="PX158" s="84"/>
      <c r="PY158" s="84"/>
      <c r="PZ158" s="84"/>
      <c r="QA158" s="84"/>
      <c r="QB158" s="84"/>
      <c r="QC158" s="84"/>
      <c r="QD158" s="84"/>
      <c r="QE158" s="84"/>
      <c r="QF158" s="84"/>
      <c r="QG158" s="84"/>
      <c r="QH158" s="84"/>
      <c r="QI158" s="84"/>
      <c r="QJ158" s="84"/>
      <c r="QK158" s="84"/>
      <c r="QL158" s="84"/>
      <c r="QM158" s="84"/>
      <c r="QN158" s="84"/>
      <c r="QO158" s="84"/>
      <c r="QP158" s="84"/>
      <c r="QQ158" s="84"/>
      <c r="QR158" s="84"/>
      <c r="QS158" s="84"/>
      <c r="QT158" s="84"/>
      <c r="QU158" s="84"/>
      <c r="QV158" s="84"/>
      <c r="QW158" s="84"/>
      <c r="QX158" s="84"/>
      <c r="QY158" s="84"/>
      <c r="QZ158" s="84"/>
      <c r="RA158" s="84"/>
      <c r="RB158" s="84"/>
      <c r="RC158" s="84"/>
      <c r="RD158" s="84"/>
      <c r="RE158" s="84"/>
      <c r="RF158" s="84"/>
      <c r="RG158" s="84"/>
      <c r="RH158" s="84"/>
      <c r="RI158" s="84"/>
      <c r="RJ158" s="84"/>
      <c r="RK158" s="84"/>
      <c r="RL158" s="84"/>
      <c r="RM158" s="84"/>
      <c r="RN158" s="84"/>
      <c r="RO158" s="84"/>
      <c r="RP158" s="84"/>
      <c r="RQ158" s="84"/>
      <c r="RR158" s="84"/>
      <c r="RS158" s="84"/>
      <c r="RT158" s="84"/>
      <c r="RU158" s="84"/>
      <c r="RV158" s="84"/>
      <c r="RW158" s="84"/>
      <c r="RX158" s="84"/>
      <c r="RY158" s="84"/>
      <c r="RZ158" s="84"/>
      <c r="SA158" s="84"/>
      <c r="SB158" s="84"/>
      <c r="SC158" s="84"/>
      <c r="SD158" s="84"/>
      <c r="SE158" s="84"/>
      <c r="SF158" s="84"/>
      <c r="SG158" s="84"/>
      <c r="SH158" s="84"/>
      <c r="SI158" s="84"/>
      <c r="SJ158" s="84"/>
      <c r="SK158" s="84"/>
      <c r="SL158" s="84"/>
      <c r="SM158" s="84"/>
      <c r="SN158" s="84"/>
      <c r="SO158" s="84"/>
      <c r="SP158" s="84"/>
      <c r="SQ158" s="84"/>
      <c r="SR158" s="84"/>
      <c r="SS158" s="84"/>
      <c r="ST158" s="84"/>
      <c r="SU158" s="84"/>
      <c r="SV158" s="84"/>
      <c r="SW158" s="84"/>
      <c r="SX158" s="84"/>
      <c r="SY158" s="84"/>
      <c r="SZ158" s="84"/>
      <c r="TA158" s="84"/>
      <c r="TB158" s="84"/>
      <c r="TC158" s="84"/>
      <c r="TD158" s="84"/>
      <c r="TE158" s="84"/>
      <c r="TF158" s="84"/>
      <c r="TG158" s="84"/>
      <c r="TH158" s="84"/>
      <c r="TI158" s="84"/>
      <c r="TJ158" s="84"/>
      <c r="TK158" s="84"/>
      <c r="TL158" s="84"/>
      <c r="TM158" s="84"/>
      <c r="TN158" s="84"/>
      <c r="TO158" s="84"/>
      <c r="TP158" s="84"/>
      <c r="TQ158" s="84"/>
      <c r="TR158" s="84"/>
      <c r="TS158" s="84"/>
      <c r="TT158" s="84"/>
      <c r="TU158" s="84"/>
      <c r="TV158" s="84"/>
      <c r="TW158" s="84"/>
      <c r="TX158" s="84"/>
      <c r="TY158" s="84"/>
      <c r="TZ158" s="84"/>
      <c r="UA158" s="84"/>
      <c r="UB158" s="84"/>
      <c r="UC158" s="84"/>
      <c r="UD158" s="84"/>
      <c r="UE158" s="84"/>
      <c r="UF158" s="84"/>
      <c r="UG158" s="84"/>
      <c r="UH158" s="84"/>
      <c r="UI158" s="84"/>
      <c r="UJ158" s="84"/>
      <c r="UK158" s="84"/>
      <c r="UL158" s="84"/>
      <c r="UM158" s="84"/>
      <c r="UN158" s="84"/>
      <c r="UO158" s="84"/>
      <c r="UP158" s="84"/>
      <c r="UQ158" s="84"/>
      <c r="UR158" s="84"/>
      <c r="US158" s="84"/>
      <c r="UT158" s="84"/>
      <c r="UU158" s="84"/>
      <c r="UV158" s="84"/>
      <c r="UW158" s="84"/>
      <c r="UX158" s="84"/>
      <c r="UY158" s="84"/>
      <c r="UZ158" s="84"/>
      <c r="VA158" s="84"/>
      <c r="VB158" s="84"/>
      <c r="VC158" s="84"/>
      <c r="VD158" s="84"/>
      <c r="VE158" s="84"/>
      <c r="VF158" s="84"/>
      <c r="VG158" s="84"/>
      <c r="VH158" s="84"/>
      <c r="VI158" s="84"/>
      <c r="VJ158" s="84"/>
      <c r="VK158" s="84"/>
      <c r="VL158" s="84"/>
      <c r="VM158" s="84"/>
      <c r="VN158" s="84"/>
      <c r="VO158" s="84"/>
      <c r="VP158" s="84"/>
      <c r="VQ158" s="84"/>
      <c r="VR158" s="84"/>
      <c r="VS158" s="84"/>
      <c r="VT158" s="84"/>
      <c r="VU158" s="84"/>
      <c r="VV158" s="84"/>
      <c r="VW158" s="84"/>
      <c r="VX158" s="84"/>
      <c r="VY158" s="84"/>
      <c r="VZ158" s="84"/>
      <c r="WA158" s="84"/>
      <c r="WB158" s="84"/>
      <c r="WC158" s="84"/>
      <c r="WD158" s="84"/>
      <c r="WE158" s="84"/>
      <c r="WF158" s="84"/>
      <c r="WG158" s="84"/>
      <c r="WH158" s="84"/>
      <c r="WI158" s="84"/>
      <c r="WJ158" s="84"/>
      <c r="WK158" s="84"/>
      <c r="WL158" s="84"/>
      <c r="WM158" s="84"/>
      <c r="WN158" s="84"/>
      <c r="WO158" s="84"/>
      <c r="WP158" s="84"/>
      <c r="WQ158" s="84"/>
      <c r="WR158" s="84"/>
      <c r="WS158" s="84"/>
      <c r="WT158" s="84"/>
      <c r="WU158" s="84"/>
      <c r="WV158" s="84"/>
      <c r="WW158" s="84"/>
      <c r="WX158" s="84"/>
      <c r="WY158" s="84"/>
      <c r="WZ158" s="84"/>
      <c r="XA158" s="84"/>
      <c r="XB158" s="84"/>
      <c r="XC158" s="84"/>
      <c r="XD158" s="84"/>
      <c r="XE158" s="84"/>
      <c r="XF158" s="84"/>
      <c r="XG158" s="84"/>
      <c r="XH158" s="84"/>
      <c r="XI158" s="84"/>
      <c r="XJ158" s="84"/>
      <c r="XK158" s="84"/>
      <c r="XL158" s="84"/>
      <c r="XM158" s="84"/>
      <c r="XN158" s="84"/>
      <c r="XO158" s="84"/>
      <c r="XP158" s="84"/>
      <c r="XQ158" s="84"/>
      <c r="XR158" s="84"/>
      <c r="XS158" s="84"/>
      <c r="XT158" s="84"/>
      <c r="XU158" s="84"/>
      <c r="XV158" s="84"/>
      <c r="XW158" s="84"/>
      <c r="XX158" s="84"/>
      <c r="XY158" s="84"/>
      <c r="XZ158" s="84"/>
      <c r="YA158" s="84"/>
      <c r="YB158" s="84"/>
      <c r="YC158" s="84"/>
      <c r="YD158" s="84"/>
      <c r="YE158" s="84"/>
      <c r="YF158" s="84"/>
      <c r="YG158" s="84"/>
      <c r="YH158" s="84"/>
      <c r="YI158" s="84"/>
      <c r="YJ158" s="84"/>
      <c r="YK158" s="84"/>
      <c r="YL158" s="84"/>
      <c r="YM158" s="84"/>
      <c r="YN158" s="84"/>
      <c r="YO158" s="84"/>
      <c r="YP158" s="84"/>
      <c r="YQ158" s="84"/>
      <c r="YR158" s="84"/>
      <c r="YS158" s="84"/>
      <c r="YT158" s="84"/>
      <c r="YU158" s="84"/>
      <c r="YV158" s="84"/>
      <c r="YW158" s="84"/>
      <c r="YX158" s="84"/>
      <c r="YY158" s="84"/>
      <c r="YZ158" s="84"/>
      <c r="ZA158" s="84"/>
      <c r="ZB158" s="84"/>
      <c r="ZC158" s="84"/>
      <c r="ZD158" s="84"/>
      <c r="ZE158" s="84"/>
      <c r="ZF158" s="84"/>
      <c r="ZG158" s="84"/>
      <c r="ZH158" s="84"/>
      <c r="ZI158" s="84"/>
      <c r="ZJ158" s="84"/>
      <c r="ZK158" s="84"/>
      <c r="ZL158" s="84"/>
      <c r="ZM158" s="84"/>
      <c r="ZN158" s="84"/>
      <c r="ZO158" s="84"/>
      <c r="ZP158" s="84"/>
      <c r="ZQ158" s="84"/>
      <c r="ZR158" s="84"/>
      <c r="ZS158" s="84"/>
      <c r="ZT158" s="84"/>
      <c r="ZU158" s="84"/>
      <c r="ZV158" s="84"/>
      <c r="ZW158" s="84"/>
      <c r="ZX158" s="84"/>
      <c r="ZY158" s="84"/>
      <c r="ZZ158" s="84"/>
      <c r="AAA158" s="84"/>
      <c r="AAB158" s="84"/>
      <c r="AAC158" s="84"/>
      <c r="AAD158" s="84"/>
      <c r="AAE158" s="84"/>
      <c r="AAF158" s="84"/>
      <c r="AAG158" s="84"/>
      <c r="AAH158" s="84"/>
      <c r="AAI158" s="84"/>
      <c r="AAJ158" s="84"/>
      <c r="AAK158" s="84"/>
      <c r="AAL158" s="84"/>
      <c r="AAM158" s="84"/>
      <c r="AAN158" s="84"/>
      <c r="AAO158" s="84"/>
      <c r="AAP158" s="84"/>
      <c r="AAQ158" s="84"/>
      <c r="AAR158" s="84"/>
      <c r="AAS158" s="84"/>
      <c r="AAT158" s="84"/>
      <c r="AAU158" s="84"/>
      <c r="AAV158" s="84"/>
      <c r="AAW158" s="84"/>
      <c r="AAX158" s="84"/>
      <c r="AAY158" s="84"/>
      <c r="AAZ158" s="84"/>
      <c r="ABA158" s="84"/>
      <c r="ABB158" s="84"/>
      <c r="ABC158" s="84"/>
      <c r="ABD158" s="84"/>
      <c r="ABE158" s="84"/>
      <c r="ABF158" s="84"/>
      <c r="ABG158" s="84"/>
      <c r="ABH158" s="84"/>
      <c r="ABI158" s="84"/>
      <c r="ABJ158" s="84"/>
      <c r="ABK158" s="84"/>
      <c r="ABL158" s="84"/>
      <c r="ABM158" s="84"/>
      <c r="ABN158" s="84"/>
      <c r="ABO158" s="84"/>
      <c r="ABP158" s="84"/>
      <c r="ABQ158" s="84"/>
      <c r="ABR158" s="84"/>
      <c r="ABS158" s="84"/>
      <c r="ABT158" s="84"/>
      <c r="ABU158" s="84"/>
      <c r="ABV158" s="84"/>
      <c r="ABW158" s="84"/>
      <c r="ABX158" s="84"/>
      <c r="ABY158" s="84"/>
      <c r="ABZ158" s="84"/>
      <c r="ACA158" s="84"/>
      <c r="ACB158" s="84"/>
      <c r="ACC158" s="84"/>
      <c r="ACD158" s="84"/>
      <c r="ACE158" s="84"/>
      <c r="ACF158" s="84"/>
      <c r="ACG158" s="84"/>
      <c r="ACH158" s="84"/>
      <c r="ACI158" s="84"/>
      <c r="ACJ158" s="84"/>
      <c r="ACK158" s="84"/>
      <c r="ACL158" s="84"/>
      <c r="ACM158" s="84"/>
      <c r="ACN158" s="84"/>
      <c r="ACO158" s="84"/>
      <c r="ACP158" s="84"/>
      <c r="ACQ158" s="84"/>
      <c r="ACR158" s="84"/>
      <c r="ACS158" s="84"/>
      <c r="ACT158" s="84"/>
      <c r="ACU158" s="84"/>
      <c r="ACV158" s="84"/>
      <c r="ACW158" s="84"/>
      <c r="ACX158" s="84"/>
      <c r="ACY158" s="84"/>
      <c r="ACZ158" s="84"/>
      <c r="ADA158" s="84"/>
      <c r="ADB158" s="84"/>
      <c r="ADC158" s="84"/>
      <c r="ADD158" s="84"/>
      <c r="ADE158" s="84"/>
      <c r="ADF158" s="84"/>
      <c r="ADG158" s="84"/>
      <c r="ADH158" s="84"/>
      <c r="ADI158" s="84"/>
      <c r="ADJ158" s="84"/>
      <c r="ADK158" s="84"/>
      <c r="ADL158" s="84"/>
      <c r="ADM158" s="84"/>
      <c r="ADN158" s="84"/>
      <c r="ADO158" s="84"/>
      <c r="ADP158" s="84"/>
      <c r="ADQ158" s="84"/>
      <c r="ADR158" s="84"/>
      <c r="ADS158" s="84"/>
      <c r="ADT158" s="84"/>
      <c r="ADU158" s="84"/>
      <c r="ADV158" s="84"/>
      <c r="ADW158" s="84"/>
      <c r="ADX158" s="84"/>
      <c r="ADY158" s="84"/>
      <c r="ADZ158" s="84"/>
      <c r="AEA158" s="84"/>
      <c r="AEB158" s="84"/>
      <c r="AEC158" s="84"/>
      <c r="AED158" s="84"/>
      <c r="AEE158" s="84"/>
      <c r="AEF158" s="84"/>
      <c r="AEG158" s="84"/>
      <c r="AEH158" s="84"/>
      <c r="AEI158" s="84"/>
      <c r="AEJ158" s="84"/>
      <c r="AEK158" s="84"/>
      <c r="AEL158" s="84"/>
      <c r="AEM158" s="84"/>
      <c r="AEN158" s="84"/>
      <c r="AEO158" s="84"/>
      <c r="AEP158" s="84"/>
      <c r="AEQ158" s="84"/>
      <c r="AER158" s="84"/>
      <c r="AES158" s="84"/>
      <c r="AET158" s="84"/>
      <c r="AEU158" s="84"/>
      <c r="AEV158" s="84"/>
      <c r="AEW158" s="84"/>
      <c r="AEX158" s="84"/>
      <c r="AEY158" s="84"/>
      <c r="AEZ158" s="84"/>
      <c r="AFA158" s="84"/>
      <c r="AFB158" s="84"/>
      <c r="AFC158" s="84"/>
      <c r="AFD158" s="84"/>
      <c r="AFE158" s="84"/>
      <c r="AFF158" s="84"/>
      <c r="AFG158" s="84"/>
      <c r="AFH158" s="84"/>
      <c r="AFI158" s="84"/>
      <c r="AFJ158" s="84"/>
      <c r="AFK158" s="84"/>
      <c r="AFL158" s="84"/>
      <c r="AFM158" s="84"/>
      <c r="AFN158" s="84"/>
      <c r="AFO158" s="84"/>
      <c r="AFP158" s="84"/>
      <c r="AFQ158" s="84"/>
      <c r="AFR158" s="84"/>
      <c r="AFS158" s="84"/>
      <c r="AFT158" s="84"/>
      <c r="AFU158" s="84"/>
      <c r="AFV158" s="84"/>
      <c r="AFW158" s="84"/>
      <c r="AFX158" s="84"/>
      <c r="AFY158" s="84"/>
      <c r="AFZ158" s="84"/>
      <c r="AGA158" s="84"/>
      <c r="AGB158" s="84"/>
      <c r="AGC158" s="84"/>
      <c r="AGD158" s="84"/>
      <c r="AGE158" s="84"/>
      <c r="AGF158" s="84"/>
      <c r="AGG158" s="84"/>
      <c r="AGH158" s="84"/>
      <c r="AGI158" s="84"/>
      <c r="AGJ158" s="84"/>
      <c r="AGK158" s="84"/>
      <c r="AGL158" s="84"/>
      <c r="AGM158" s="84"/>
      <c r="AGN158" s="84"/>
      <c r="AGO158" s="84"/>
      <c r="AGP158" s="84"/>
      <c r="AGQ158" s="84"/>
      <c r="AGR158" s="84"/>
      <c r="AGS158" s="84"/>
      <c r="AGT158" s="84"/>
      <c r="AGU158" s="84"/>
      <c r="AGV158" s="84"/>
      <c r="AGW158" s="84"/>
      <c r="AGX158" s="84"/>
      <c r="AGY158" s="84"/>
      <c r="AGZ158" s="84"/>
      <c r="AHA158" s="84"/>
      <c r="AHB158" s="84"/>
      <c r="AHC158" s="84"/>
      <c r="AHD158" s="84"/>
      <c r="AHE158" s="84"/>
      <c r="AHF158" s="84"/>
      <c r="AHG158" s="84"/>
      <c r="AHH158" s="84"/>
      <c r="AHI158" s="84"/>
      <c r="AHJ158" s="84"/>
      <c r="AHK158" s="84"/>
      <c r="AHL158" s="84"/>
      <c r="AHM158" s="84"/>
      <c r="AHN158" s="84"/>
      <c r="AHO158" s="84"/>
      <c r="AHP158" s="84"/>
    </row>
    <row r="159" spans="1:900" s="56" customFormat="1" ht="31.75" customHeight="1" x14ac:dyDescent="0.75">
      <c r="A159" s="2132"/>
      <c r="B159" s="2194"/>
      <c r="C159" s="338">
        <f>C157+0.1</f>
        <v>19.600000000000001</v>
      </c>
      <c r="D159" s="417" t="s">
        <v>153</v>
      </c>
      <c r="E159" s="426" t="s">
        <v>24</v>
      </c>
      <c r="F159" s="426" t="s">
        <v>18</v>
      </c>
      <c r="G159" s="214">
        <f t="array" ref="G159">INDEX('Salary . staff rates'!$A$6:$C$28,MATCH(1,('Salary . staff rates'!$A$6:$A$28=E159)*('Salary . staff rates'!$B$6:$B$28=F159),0),3)</f>
        <v>750</v>
      </c>
      <c r="H159" s="214">
        <f t="shared" si="126"/>
        <v>750</v>
      </c>
      <c r="I159" s="339" t="s">
        <v>0</v>
      </c>
      <c r="J159" s="340" t="s">
        <v>0</v>
      </c>
      <c r="K159" s="342">
        <v>17</v>
      </c>
      <c r="L159" s="341">
        <f>IF('Control panel'!$B$12="Included",IF(K159="N/A","",H159*K159),0)</f>
        <v>12750</v>
      </c>
      <c r="M159" s="383" t="s">
        <v>33</v>
      </c>
      <c r="N159" s="341">
        <f>IF('Control panel'!$B$12="Included",IF(M159="Yes",L159*'Salary . staff rates'!$C$34,0),0)</f>
        <v>1912.5</v>
      </c>
      <c r="O159" s="904" t="s">
        <v>416</v>
      </c>
      <c r="P159" s="1848">
        <v>1</v>
      </c>
      <c r="Q159" s="1848">
        <v>1</v>
      </c>
      <c r="R159" s="909"/>
      <c r="S159" s="909"/>
      <c r="T159" s="909"/>
      <c r="U159" s="909"/>
      <c r="V159" s="909"/>
      <c r="W159" s="156"/>
      <c r="X159" s="18"/>
      <c r="Y159" s="1848">
        <f t="shared" si="127"/>
        <v>12750</v>
      </c>
      <c r="Z159" s="1848">
        <f t="shared" si="128"/>
        <v>1912.5</v>
      </c>
      <c r="AA159" s="18"/>
      <c r="AB159" s="1848">
        <f t="shared" si="129"/>
        <v>12750</v>
      </c>
      <c r="AC159" s="1848">
        <f t="shared" si="130"/>
        <v>1912.5</v>
      </c>
      <c r="AD159" s="18"/>
      <c r="AE159" s="18"/>
      <c r="AF159" s="18"/>
      <c r="AG159" s="18"/>
      <c r="AH159" s="18"/>
      <c r="AI159" s="18"/>
      <c r="AJ159" s="18"/>
      <c r="AL159" s="221"/>
      <c r="AN159" s="1015">
        <f t="shared" si="131"/>
        <v>12750</v>
      </c>
      <c r="AO159" s="1015">
        <f t="shared" si="132"/>
        <v>1912.5</v>
      </c>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c r="CJ159" s="79"/>
      <c r="CK159" s="79"/>
      <c r="CL159" s="79"/>
      <c r="CM159" s="79"/>
      <c r="CN159" s="79"/>
      <c r="CO159" s="79"/>
      <c r="CP159" s="79"/>
      <c r="CQ159" s="79"/>
      <c r="CR159" s="79"/>
      <c r="CS159" s="79"/>
      <c r="CT159" s="79"/>
      <c r="CU159" s="79"/>
      <c r="CV159" s="79"/>
      <c r="CW159" s="79"/>
      <c r="CX159" s="79"/>
      <c r="CY159" s="79"/>
      <c r="CZ159" s="79"/>
      <c r="DA159" s="79"/>
      <c r="DB159" s="79"/>
      <c r="DC159" s="79"/>
      <c r="DD159" s="79"/>
      <c r="DE159" s="79"/>
      <c r="DF159" s="79"/>
      <c r="DG159" s="79"/>
      <c r="DH159" s="79"/>
      <c r="DI159" s="79"/>
      <c r="DJ159" s="79"/>
      <c r="DK159" s="79"/>
      <c r="DL159" s="79"/>
      <c r="DM159" s="79"/>
      <c r="DN159" s="79"/>
      <c r="DO159" s="79"/>
      <c r="DP159" s="79"/>
      <c r="DQ159" s="79"/>
      <c r="DR159" s="79"/>
      <c r="DS159" s="79"/>
      <c r="DT159" s="79"/>
      <c r="DU159" s="79"/>
      <c r="DV159" s="79"/>
      <c r="DW159" s="79"/>
      <c r="DX159" s="79"/>
      <c r="DY159" s="79"/>
      <c r="DZ159" s="79"/>
      <c r="EA159" s="79"/>
      <c r="EB159" s="79"/>
      <c r="EC159" s="79"/>
      <c r="ED159" s="79"/>
      <c r="EE159" s="79"/>
      <c r="EF159" s="79"/>
      <c r="EG159" s="79"/>
      <c r="EH159" s="79"/>
      <c r="EI159" s="79"/>
      <c r="EJ159" s="79"/>
      <c r="EK159" s="79"/>
      <c r="EL159" s="79"/>
      <c r="EM159" s="79"/>
      <c r="EN159" s="79"/>
      <c r="EO159" s="79"/>
      <c r="EP159" s="79"/>
      <c r="EQ159" s="79"/>
      <c r="ER159" s="79"/>
      <c r="ES159" s="79"/>
      <c r="ET159" s="79"/>
      <c r="EU159" s="79"/>
      <c r="EV159" s="79"/>
      <c r="EW159" s="79"/>
      <c r="EX159" s="79"/>
      <c r="EY159" s="79"/>
      <c r="EZ159" s="79"/>
      <c r="FA159" s="79"/>
      <c r="FB159" s="79"/>
      <c r="FC159" s="79"/>
      <c r="FD159" s="79"/>
      <c r="FE159" s="79"/>
      <c r="FF159" s="79"/>
      <c r="FG159" s="79"/>
      <c r="FH159" s="79"/>
      <c r="FI159" s="79"/>
      <c r="FJ159" s="79"/>
      <c r="FK159" s="79"/>
      <c r="FL159" s="79"/>
      <c r="FM159" s="79"/>
      <c r="FN159" s="79"/>
      <c r="FO159" s="79"/>
      <c r="FP159" s="79"/>
      <c r="FQ159" s="79"/>
      <c r="FR159" s="79"/>
      <c r="FS159" s="79"/>
      <c r="FT159" s="79"/>
      <c r="FU159" s="79"/>
      <c r="FV159" s="79"/>
      <c r="FW159" s="79"/>
      <c r="FX159" s="79"/>
      <c r="FY159" s="79"/>
      <c r="FZ159" s="79"/>
      <c r="GA159" s="79"/>
      <c r="GB159" s="79"/>
      <c r="GC159" s="79"/>
      <c r="GD159" s="79"/>
      <c r="GE159" s="79"/>
      <c r="GF159" s="79"/>
      <c r="GG159" s="79"/>
      <c r="GH159" s="79"/>
      <c r="GI159" s="79"/>
      <c r="GJ159" s="79"/>
      <c r="GK159" s="79"/>
      <c r="GL159" s="79"/>
      <c r="GM159" s="79"/>
      <c r="GN159" s="79"/>
      <c r="GO159" s="79"/>
      <c r="GP159" s="79"/>
      <c r="GQ159" s="79"/>
      <c r="GR159" s="79"/>
      <c r="GS159" s="79"/>
      <c r="GT159" s="79"/>
      <c r="GU159" s="79"/>
      <c r="GV159" s="79"/>
      <c r="GW159" s="79"/>
      <c r="GX159" s="79"/>
      <c r="GY159" s="79"/>
      <c r="GZ159" s="79"/>
      <c r="HA159" s="79"/>
      <c r="HB159" s="79"/>
      <c r="HC159" s="79"/>
      <c r="HD159" s="79"/>
      <c r="HE159" s="79"/>
      <c r="HF159" s="79"/>
      <c r="HG159" s="79"/>
      <c r="HH159" s="79"/>
      <c r="HI159" s="79"/>
      <c r="HJ159" s="79"/>
      <c r="HK159" s="79"/>
      <c r="HL159" s="79"/>
      <c r="HM159" s="79"/>
      <c r="HN159" s="79"/>
      <c r="HO159" s="79"/>
      <c r="HP159" s="79"/>
      <c r="HQ159" s="79"/>
      <c r="HR159" s="79"/>
      <c r="HS159" s="79"/>
      <c r="HT159" s="79"/>
      <c r="HU159" s="79"/>
      <c r="HV159" s="79"/>
      <c r="HW159" s="79"/>
      <c r="HX159" s="79"/>
      <c r="HY159" s="79"/>
      <c r="HZ159" s="79"/>
      <c r="IA159" s="79"/>
      <c r="IB159" s="79"/>
      <c r="IC159" s="79"/>
      <c r="ID159" s="79"/>
      <c r="IE159" s="79"/>
      <c r="IF159" s="79"/>
      <c r="IG159" s="79"/>
      <c r="IH159" s="79"/>
      <c r="II159" s="79"/>
      <c r="IJ159" s="79"/>
      <c r="IK159" s="79"/>
      <c r="IL159" s="79"/>
      <c r="IM159" s="79"/>
      <c r="IN159" s="79"/>
      <c r="IO159" s="79"/>
      <c r="IP159" s="79"/>
      <c r="IQ159" s="79"/>
      <c r="IR159" s="79"/>
      <c r="IS159" s="79"/>
      <c r="IT159" s="79"/>
      <c r="IU159" s="79"/>
      <c r="IV159" s="79"/>
      <c r="IW159" s="79"/>
      <c r="IX159" s="79"/>
      <c r="IY159" s="79"/>
      <c r="IZ159" s="79"/>
      <c r="JA159" s="79"/>
      <c r="JB159" s="79"/>
      <c r="JC159" s="79"/>
      <c r="JD159" s="79"/>
      <c r="JE159" s="79"/>
      <c r="JF159" s="79"/>
      <c r="JG159" s="79"/>
      <c r="JH159" s="79"/>
      <c r="JI159" s="79"/>
      <c r="JJ159" s="79"/>
      <c r="JK159" s="79"/>
      <c r="JL159" s="79"/>
      <c r="JM159" s="79"/>
      <c r="JN159" s="79"/>
      <c r="JO159" s="79"/>
      <c r="JP159" s="79"/>
      <c r="JQ159" s="79"/>
      <c r="JR159" s="79"/>
      <c r="JS159" s="79"/>
      <c r="JT159" s="79"/>
      <c r="JU159" s="79"/>
      <c r="JV159" s="79"/>
      <c r="JW159" s="79"/>
      <c r="JX159" s="79"/>
      <c r="JY159" s="79"/>
      <c r="JZ159" s="79"/>
      <c r="KA159" s="79"/>
      <c r="KB159" s="79"/>
      <c r="KC159" s="79"/>
      <c r="KD159" s="79"/>
      <c r="KE159" s="79"/>
      <c r="KF159" s="79"/>
      <c r="KG159" s="79"/>
      <c r="KH159" s="79"/>
      <c r="KI159" s="79"/>
      <c r="KJ159" s="79"/>
      <c r="KK159" s="79"/>
      <c r="KL159" s="79"/>
      <c r="KM159" s="79"/>
      <c r="KN159" s="79"/>
      <c r="KO159" s="79"/>
      <c r="KP159" s="79"/>
      <c r="KQ159" s="79"/>
      <c r="KR159" s="79"/>
      <c r="KS159" s="79"/>
      <c r="KT159" s="79"/>
      <c r="KU159" s="79"/>
      <c r="KV159" s="79"/>
      <c r="KW159" s="79"/>
      <c r="KX159" s="79"/>
      <c r="KY159" s="79"/>
      <c r="KZ159" s="79"/>
      <c r="LA159" s="79"/>
      <c r="LB159" s="79"/>
      <c r="LC159" s="79"/>
      <c r="LD159" s="79"/>
      <c r="LE159" s="79"/>
      <c r="LF159" s="79"/>
      <c r="LG159" s="79"/>
      <c r="LH159" s="79"/>
      <c r="LI159" s="79"/>
      <c r="LJ159" s="79"/>
      <c r="LK159" s="79"/>
      <c r="LL159" s="79"/>
      <c r="LM159" s="79"/>
      <c r="LN159" s="79"/>
      <c r="LO159" s="79"/>
      <c r="LP159" s="79"/>
      <c r="LQ159" s="79"/>
      <c r="LR159" s="79"/>
      <c r="LS159" s="79"/>
      <c r="LT159" s="79"/>
      <c r="LU159" s="79"/>
      <c r="LV159" s="79"/>
      <c r="LW159" s="79"/>
      <c r="LX159" s="79"/>
      <c r="LY159" s="79"/>
      <c r="LZ159" s="79"/>
      <c r="MA159" s="79"/>
      <c r="MB159" s="79"/>
      <c r="MC159" s="79"/>
      <c r="MD159" s="79"/>
      <c r="ME159" s="79"/>
      <c r="MF159" s="79"/>
      <c r="MG159" s="79"/>
      <c r="MH159" s="79"/>
      <c r="MI159" s="79"/>
      <c r="MJ159" s="79"/>
      <c r="MK159" s="79"/>
      <c r="ML159" s="79"/>
      <c r="MM159" s="79"/>
      <c r="MN159" s="79"/>
      <c r="MO159" s="79"/>
      <c r="MP159" s="79"/>
      <c r="MQ159" s="79"/>
      <c r="MR159" s="79"/>
      <c r="MS159" s="79"/>
      <c r="MT159" s="79"/>
      <c r="MU159" s="79"/>
      <c r="MV159" s="79"/>
      <c r="MW159" s="79"/>
      <c r="MX159" s="79"/>
      <c r="MY159" s="79"/>
      <c r="MZ159" s="79"/>
      <c r="NA159" s="79"/>
      <c r="NB159" s="79"/>
      <c r="NC159" s="79"/>
      <c r="ND159" s="79"/>
      <c r="NE159" s="79"/>
      <c r="NF159" s="79"/>
      <c r="NG159" s="79"/>
      <c r="NH159" s="79"/>
      <c r="NI159" s="79"/>
      <c r="NJ159" s="79"/>
      <c r="NK159" s="79"/>
      <c r="NL159" s="79"/>
      <c r="NM159" s="79"/>
      <c r="NN159" s="79"/>
      <c r="NO159" s="79"/>
      <c r="NP159" s="79"/>
      <c r="NQ159" s="79"/>
      <c r="NR159" s="79"/>
      <c r="NS159" s="79"/>
      <c r="NT159" s="79"/>
      <c r="NU159" s="79"/>
      <c r="NV159" s="79"/>
      <c r="NW159" s="79"/>
      <c r="NX159" s="79"/>
      <c r="NY159" s="79"/>
      <c r="NZ159" s="79"/>
      <c r="OA159" s="79"/>
      <c r="OB159" s="79"/>
      <c r="OC159" s="79"/>
      <c r="OD159" s="79"/>
      <c r="OE159" s="79"/>
      <c r="OF159" s="79"/>
      <c r="OG159" s="79"/>
      <c r="OH159" s="79"/>
      <c r="OI159" s="79"/>
      <c r="OJ159" s="79"/>
      <c r="OK159" s="79"/>
      <c r="OL159" s="79"/>
      <c r="OM159" s="79"/>
      <c r="ON159" s="79"/>
      <c r="OO159" s="79"/>
      <c r="OP159" s="79"/>
      <c r="OQ159" s="79"/>
      <c r="OR159" s="79"/>
      <c r="OS159" s="79"/>
      <c r="OT159" s="79"/>
      <c r="OU159" s="79"/>
      <c r="OV159" s="79"/>
      <c r="OW159" s="79"/>
      <c r="OX159" s="79"/>
      <c r="OY159" s="79"/>
      <c r="OZ159" s="79"/>
      <c r="PA159" s="79"/>
      <c r="PB159" s="79"/>
      <c r="PC159" s="79"/>
      <c r="PD159" s="79"/>
      <c r="PE159" s="79"/>
      <c r="PF159" s="79"/>
      <c r="PG159" s="79"/>
      <c r="PH159" s="79"/>
      <c r="PI159" s="79"/>
      <c r="PJ159" s="79"/>
      <c r="PK159" s="79"/>
      <c r="PL159" s="79"/>
      <c r="PM159" s="79"/>
      <c r="PN159" s="79"/>
      <c r="PO159" s="79"/>
      <c r="PP159" s="79"/>
      <c r="PQ159" s="79"/>
      <c r="PR159" s="79"/>
      <c r="PS159" s="79"/>
      <c r="PT159" s="79"/>
      <c r="PU159" s="79"/>
      <c r="PV159" s="79"/>
      <c r="PW159" s="79"/>
      <c r="PX159" s="79"/>
      <c r="PY159" s="79"/>
      <c r="PZ159" s="79"/>
      <c r="QA159" s="79"/>
      <c r="QB159" s="79"/>
      <c r="QC159" s="79"/>
      <c r="QD159" s="79"/>
      <c r="QE159" s="79"/>
      <c r="QF159" s="79"/>
      <c r="QG159" s="79"/>
      <c r="QH159" s="79"/>
      <c r="QI159" s="79"/>
      <c r="QJ159" s="79"/>
      <c r="QK159" s="79"/>
      <c r="QL159" s="79"/>
      <c r="QM159" s="79"/>
      <c r="QN159" s="79"/>
      <c r="QO159" s="79"/>
      <c r="QP159" s="79"/>
      <c r="QQ159" s="79"/>
      <c r="QR159" s="79"/>
      <c r="QS159" s="79"/>
      <c r="QT159" s="79"/>
      <c r="QU159" s="79"/>
      <c r="QV159" s="79"/>
      <c r="QW159" s="79"/>
      <c r="QX159" s="79"/>
      <c r="QY159" s="79"/>
      <c r="QZ159" s="79"/>
      <c r="RA159" s="79"/>
      <c r="RB159" s="79"/>
      <c r="RC159" s="79"/>
      <c r="RD159" s="79"/>
      <c r="RE159" s="79"/>
      <c r="RF159" s="79"/>
      <c r="RG159" s="79"/>
      <c r="RH159" s="79"/>
      <c r="RI159" s="79"/>
      <c r="RJ159" s="79"/>
      <c r="RK159" s="79"/>
      <c r="RL159" s="79"/>
      <c r="RM159" s="79"/>
      <c r="RN159" s="79"/>
      <c r="RO159" s="79"/>
      <c r="RP159" s="79"/>
      <c r="RQ159" s="79"/>
      <c r="RR159" s="79"/>
      <c r="RS159" s="79"/>
      <c r="RT159" s="79"/>
      <c r="RU159" s="79"/>
      <c r="RV159" s="79"/>
      <c r="RW159" s="79"/>
      <c r="RX159" s="79"/>
      <c r="RY159" s="79"/>
      <c r="RZ159" s="79"/>
      <c r="SA159" s="79"/>
      <c r="SB159" s="79"/>
      <c r="SC159" s="79"/>
      <c r="SD159" s="79"/>
      <c r="SE159" s="79"/>
      <c r="SF159" s="79"/>
      <c r="SG159" s="79"/>
      <c r="SH159" s="79"/>
      <c r="SI159" s="79"/>
      <c r="SJ159" s="79"/>
      <c r="SK159" s="79"/>
      <c r="SL159" s="79"/>
      <c r="SM159" s="79"/>
      <c r="SN159" s="79"/>
      <c r="SO159" s="79"/>
      <c r="SP159" s="79"/>
      <c r="SQ159" s="79"/>
      <c r="SR159" s="79"/>
      <c r="SS159" s="79"/>
      <c r="ST159" s="79"/>
      <c r="SU159" s="79"/>
      <c r="SV159" s="79"/>
      <c r="SW159" s="79"/>
      <c r="SX159" s="79"/>
      <c r="SY159" s="79"/>
      <c r="SZ159" s="79"/>
      <c r="TA159" s="79"/>
      <c r="TB159" s="79"/>
      <c r="TC159" s="79"/>
      <c r="TD159" s="79"/>
      <c r="TE159" s="79"/>
      <c r="TF159" s="79"/>
      <c r="TG159" s="79"/>
      <c r="TH159" s="79"/>
      <c r="TI159" s="79"/>
      <c r="TJ159" s="79"/>
      <c r="TK159" s="79"/>
      <c r="TL159" s="79"/>
      <c r="TM159" s="79"/>
      <c r="TN159" s="79"/>
      <c r="TO159" s="79"/>
      <c r="TP159" s="79"/>
      <c r="TQ159" s="79"/>
      <c r="TR159" s="79"/>
      <c r="TS159" s="79"/>
      <c r="TT159" s="79"/>
      <c r="TU159" s="79"/>
      <c r="TV159" s="79"/>
      <c r="TW159" s="79"/>
      <c r="TX159" s="79"/>
      <c r="TY159" s="79"/>
      <c r="TZ159" s="79"/>
      <c r="UA159" s="79"/>
      <c r="UB159" s="79"/>
      <c r="UC159" s="79"/>
      <c r="UD159" s="79"/>
      <c r="UE159" s="79"/>
      <c r="UF159" s="79"/>
      <c r="UG159" s="79"/>
      <c r="UH159" s="79"/>
      <c r="UI159" s="79"/>
      <c r="UJ159" s="79"/>
      <c r="UK159" s="79"/>
      <c r="UL159" s="79"/>
      <c r="UM159" s="79"/>
      <c r="UN159" s="79"/>
      <c r="UO159" s="79"/>
      <c r="UP159" s="79"/>
      <c r="UQ159" s="79"/>
      <c r="UR159" s="79"/>
      <c r="US159" s="79"/>
      <c r="UT159" s="79"/>
      <c r="UU159" s="79"/>
      <c r="UV159" s="79"/>
      <c r="UW159" s="79"/>
      <c r="UX159" s="79"/>
      <c r="UY159" s="79"/>
      <c r="UZ159" s="79"/>
      <c r="VA159" s="79"/>
      <c r="VB159" s="79"/>
      <c r="VC159" s="79"/>
      <c r="VD159" s="79"/>
      <c r="VE159" s="79"/>
      <c r="VF159" s="79"/>
      <c r="VG159" s="79"/>
      <c r="VH159" s="79"/>
      <c r="VI159" s="79"/>
      <c r="VJ159" s="79"/>
      <c r="VK159" s="79"/>
      <c r="VL159" s="79"/>
      <c r="VM159" s="79"/>
      <c r="VN159" s="79"/>
      <c r="VO159" s="79"/>
      <c r="VP159" s="79"/>
      <c r="VQ159" s="79"/>
      <c r="VR159" s="79"/>
      <c r="VS159" s="79"/>
      <c r="VT159" s="79"/>
      <c r="VU159" s="79"/>
      <c r="VV159" s="79"/>
      <c r="VW159" s="79"/>
      <c r="VX159" s="79"/>
      <c r="VY159" s="79"/>
      <c r="VZ159" s="79"/>
      <c r="WA159" s="79"/>
      <c r="WB159" s="79"/>
      <c r="WC159" s="79"/>
      <c r="WD159" s="79"/>
      <c r="WE159" s="79"/>
      <c r="WF159" s="79"/>
      <c r="WG159" s="79"/>
      <c r="WH159" s="79"/>
      <c r="WI159" s="79"/>
      <c r="WJ159" s="79"/>
      <c r="WK159" s="79"/>
      <c r="WL159" s="79"/>
      <c r="WM159" s="79"/>
      <c r="WN159" s="79"/>
      <c r="WO159" s="79"/>
      <c r="WP159" s="79"/>
      <c r="WQ159" s="79"/>
      <c r="WR159" s="79"/>
      <c r="WS159" s="79"/>
      <c r="WT159" s="79"/>
      <c r="WU159" s="79"/>
      <c r="WV159" s="79"/>
      <c r="WW159" s="79"/>
      <c r="WX159" s="79"/>
      <c r="WY159" s="79"/>
      <c r="WZ159" s="79"/>
      <c r="XA159" s="79"/>
      <c r="XB159" s="79"/>
      <c r="XC159" s="79"/>
      <c r="XD159" s="79"/>
      <c r="XE159" s="79"/>
      <c r="XF159" s="79"/>
      <c r="XG159" s="79"/>
      <c r="XH159" s="79"/>
      <c r="XI159" s="79"/>
      <c r="XJ159" s="79"/>
      <c r="XK159" s="79"/>
      <c r="XL159" s="79"/>
      <c r="XM159" s="79"/>
      <c r="XN159" s="79"/>
      <c r="XO159" s="79"/>
      <c r="XP159" s="79"/>
      <c r="XQ159" s="79"/>
      <c r="XR159" s="79"/>
      <c r="XS159" s="79"/>
      <c r="XT159" s="79"/>
      <c r="XU159" s="79"/>
      <c r="XV159" s="79"/>
      <c r="XW159" s="79"/>
      <c r="XX159" s="79"/>
      <c r="XY159" s="79"/>
      <c r="XZ159" s="79"/>
      <c r="YA159" s="79"/>
      <c r="YB159" s="79"/>
      <c r="YC159" s="79"/>
      <c r="YD159" s="79"/>
      <c r="YE159" s="79"/>
      <c r="YF159" s="79"/>
      <c r="YG159" s="79"/>
      <c r="YH159" s="79"/>
      <c r="YI159" s="79"/>
      <c r="YJ159" s="79"/>
      <c r="YK159" s="79"/>
      <c r="YL159" s="79"/>
      <c r="YM159" s="79"/>
      <c r="YN159" s="79"/>
      <c r="YO159" s="79"/>
      <c r="YP159" s="79"/>
      <c r="YQ159" s="79"/>
      <c r="YR159" s="79"/>
      <c r="YS159" s="79"/>
      <c r="YT159" s="79"/>
      <c r="YU159" s="79"/>
      <c r="YV159" s="79"/>
      <c r="YW159" s="79"/>
      <c r="YX159" s="79"/>
      <c r="YY159" s="79"/>
      <c r="YZ159" s="79"/>
      <c r="ZA159" s="79"/>
      <c r="ZB159" s="79"/>
      <c r="ZC159" s="79"/>
      <c r="ZD159" s="79"/>
      <c r="ZE159" s="79"/>
      <c r="ZF159" s="79"/>
      <c r="ZG159" s="79"/>
      <c r="ZH159" s="79"/>
      <c r="ZI159" s="79"/>
      <c r="ZJ159" s="79"/>
      <c r="ZK159" s="79"/>
      <c r="ZL159" s="79"/>
      <c r="ZM159" s="79"/>
      <c r="ZN159" s="79"/>
      <c r="ZO159" s="79"/>
      <c r="ZP159" s="79"/>
      <c r="ZQ159" s="79"/>
      <c r="ZR159" s="79"/>
      <c r="ZS159" s="79"/>
      <c r="ZT159" s="79"/>
      <c r="ZU159" s="79"/>
      <c r="ZV159" s="79"/>
      <c r="ZW159" s="79"/>
      <c r="ZX159" s="79"/>
      <c r="ZY159" s="79"/>
      <c r="ZZ159" s="79"/>
      <c r="AAA159" s="79"/>
      <c r="AAB159" s="79"/>
      <c r="AAC159" s="79"/>
      <c r="AAD159" s="79"/>
      <c r="AAE159" s="79"/>
      <c r="AAF159" s="79"/>
      <c r="AAG159" s="79"/>
      <c r="AAH159" s="79"/>
      <c r="AAI159" s="79"/>
      <c r="AAJ159" s="79"/>
      <c r="AAK159" s="79"/>
      <c r="AAL159" s="79"/>
      <c r="AAM159" s="79"/>
      <c r="AAN159" s="79"/>
      <c r="AAO159" s="79"/>
      <c r="AAP159" s="79"/>
      <c r="AAQ159" s="79"/>
      <c r="AAR159" s="79"/>
      <c r="AAS159" s="79"/>
      <c r="AAT159" s="79"/>
      <c r="AAU159" s="79"/>
      <c r="AAV159" s="79"/>
      <c r="AAW159" s="79"/>
      <c r="AAX159" s="79"/>
      <c r="AAY159" s="79"/>
      <c r="AAZ159" s="79"/>
      <c r="ABA159" s="79"/>
      <c r="ABB159" s="79"/>
      <c r="ABC159" s="79"/>
      <c r="ABD159" s="79"/>
      <c r="ABE159" s="79"/>
      <c r="ABF159" s="79"/>
      <c r="ABG159" s="79"/>
      <c r="ABH159" s="79"/>
      <c r="ABI159" s="79"/>
      <c r="ABJ159" s="79"/>
      <c r="ABK159" s="79"/>
      <c r="ABL159" s="79"/>
      <c r="ABM159" s="79"/>
      <c r="ABN159" s="79"/>
      <c r="ABO159" s="79"/>
      <c r="ABP159" s="79"/>
      <c r="ABQ159" s="79"/>
      <c r="ABR159" s="79"/>
      <c r="ABS159" s="79"/>
      <c r="ABT159" s="79"/>
      <c r="ABU159" s="79"/>
      <c r="ABV159" s="79"/>
      <c r="ABW159" s="79"/>
      <c r="ABX159" s="79"/>
      <c r="ABY159" s="79"/>
      <c r="ABZ159" s="79"/>
      <c r="ACA159" s="79"/>
      <c r="ACB159" s="79"/>
      <c r="ACC159" s="79"/>
      <c r="ACD159" s="79"/>
      <c r="ACE159" s="79"/>
      <c r="ACF159" s="79"/>
      <c r="ACG159" s="79"/>
      <c r="ACH159" s="79"/>
      <c r="ACI159" s="79"/>
      <c r="ACJ159" s="79"/>
      <c r="ACK159" s="79"/>
      <c r="ACL159" s="79"/>
      <c r="ACM159" s="79"/>
      <c r="ACN159" s="79"/>
      <c r="ACO159" s="79"/>
      <c r="ACP159" s="79"/>
      <c r="ACQ159" s="79"/>
      <c r="ACR159" s="79"/>
      <c r="ACS159" s="79"/>
      <c r="ACT159" s="79"/>
      <c r="ACU159" s="79"/>
      <c r="ACV159" s="79"/>
      <c r="ACW159" s="79"/>
      <c r="ACX159" s="79"/>
      <c r="ACY159" s="79"/>
      <c r="ACZ159" s="79"/>
      <c r="ADA159" s="79"/>
      <c r="ADB159" s="79"/>
      <c r="ADC159" s="79"/>
      <c r="ADD159" s="79"/>
      <c r="ADE159" s="79"/>
      <c r="ADF159" s="79"/>
      <c r="ADG159" s="79"/>
      <c r="ADH159" s="79"/>
      <c r="ADI159" s="79"/>
      <c r="ADJ159" s="79"/>
      <c r="ADK159" s="79"/>
      <c r="ADL159" s="79"/>
      <c r="ADM159" s="79"/>
      <c r="ADN159" s="79"/>
      <c r="ADO159" s="79"/>
      <c r="ADP159" s="79"/>
      <c r="ADQ159" s="79"/>
      <c r="ADR159" s="79"/>
      <c r="ADS159" s="79"/>
      <c r="ADT159" s="79"/>
      <c r="ADU159" s="79"/>
      <c r="ADV159" s="79"/>
      <c r="ADW159" s="79"/>
      <c r="ADX159" s="79"/>
      <c r="ADY159" s="79"/>
      <c r="ADZ159" s="79"/>
      <c r="AEA159" s="79"/>
      <c r="AEB159" s="79"/>
      <c r="AEC159" s="79"/>
      <c r="AED159" s="79"/>
      <c r="AEE159" s="79"/>
      <c r="AEF159" s="79"/>
      <c r="AEG159" s="79"/>
      <c r="AEH159" s="79"/>
      <c r="AEI159" s="79"/>
      <c r="AEJ159" s="79"/>
      <c r="AEK159" s="79"/>
      <c r="AEL159" s="79"/>
      <c r="AEM159" s="79"/>
      <c r="AEN159" s="79"/>
      <c r="AEO159" s="79"/>
      <c r="AEP159" s="79"/>
      <c r="AEQ159" s="79"/>
      <c r="AER159" s="79"/>
      <c r="AES159" s="79"/>
      <c r="AET159" s="79"/>
      <c r="AEU159" s="79"/>
      <c r="AEV159" s="79"/>
      <c r="AEW159" s="79"/>
      <c r="AEX159" s="79"/>
      <c r="AEY159" s="79"/>
      <c r="AEZ159" s="79"/>
      <c r="AFA159" s="79"/>
      <c r="AFB159" s="79"/>
      <c r="AFC159" s="79"/>
      <c r="AFD159" s="79"/>
      <c r="AFE159" s="79"/>
      <c r="AFF159" s="79"/>
      <c r="AFG159" s="79"/>
      <c r="AFH159" s="79"/>
      <c r="AFI159" s="79"/>
      <c r="AFJ159" s="79"/>
      <c r="AFK159" s="79"/>
      <c r="AFL159" s="79"/>
      <c r="AFM159" s="79"/>
      <c r="AFN159" s="79"/>
      <c r="AFO159" s="79"/>
      <c r="AFP159" s="79"/>
      <c r="AFQ159" s="79"/>
      <c r="AFR159" s="79"/>
      <c r="AFS159" s="79"/>
      <c r="AFT159" s="79"/>
      <c r="AFU159" s="79"/>
      <c r="AFV159" s="79"/>
      <c r="AFW159" s="79"/>
      <c r="AFX159" s="79"/>
      <c r="AFY159" s="79"/>
      <c r="AFZ159" s="79"/>
      <c r="AGA159" s="79"/>
      <c r="AGB159" s="79"/>
      <c r="AGC159" s="79"/>
      <c r="AGD159" s="79"/>
      <c r="AGE159" s="79"/>
      <c r="AGF159" s="79"/>
      <c r="AGG159" s="79"/>
      <c r="AGH159" s="79"/>
      <c r="AGI159" s="79"/>
      <c r="AGJ159" s="79"/>
      <c r="AGK159" s="79"/>
      <c r="AGL159" s="79"/>
      <c r="AGM159" s="79"/>
      <c r="AGN159" s="79"/>
      <c r="AGO159" s="79"/>
      <c r="AGP159" s="79"/>
      <c r="AGQ159" s="79"/>
      <c r="AGR159" s="79"/>
      <c r="AGS159" s="79"/>
      <c r="AGT159" s="79"/>
      <c r="AGU159" s="79"/>
      <c r="AGV159" s="79"/>
      <c r="AGW159" s="79"/>
      <c r="AGX159" s="79"/>
      <c r="AGY159" s="79"/>
      <c r="AGZ159" s="79"/>
      <c r="AHA159" s="79"/>
      <c r="AHB159" s="79"/>
      <c r="AHC159" s="79"/>
      <c r="AHD159" s="79"/>
      <c r="AHE159" s="79"/>
      <c r="AHF159" s="79"/>
      <c r="AHG159" s="79"/>
      <c r="AHH159" s="79"/>
      <c r="AHI159" s="79"/>
      <c r="AHJ159" s="79"/>
      <c r="AHK159" s="79"/>
      <c r="AHL159" s="79"/>
      <c r="AHM159" s="79"/>
      <c r="AHN159" s="79"/>
      <c r="AHO159" s="79"/>
      <c r="AHP159" s="79"/>
    </row>
    <row r="160" spans="1:900" s="923" customFormat="1" ht="31.75" customHeight="1" x14ac:dyDescent="0.75">
      <c r="A160" s="2132"/>
      <c r="B160" s="2194"/>
      <c r="C160" s="389" t="s">
        <v>313</v>
      </c>
      <c r="D160" s="389" t="s">
        <v>371</v>
      </c>
      <c r="E160" s="389" t="s">
        <v>24</v>
      </c>
      <c r="F160" s="389" t="s">
        <v>18</v>
      </c>
      <c r="G160" s="248">
        <f t="array" ref="G160">INDEX('Salary . staff rates'!$A$6:$C$28,MATCH(1,('Salary . staff rates'!$A$6:$A$28=E160)*('Salary . staff rates'!$B$6:$B$28=F160),0),3)</f>
        <v>750</v>
      </c>
      <c r="H160" s="248">
        <f t="shared" si="126"/>
        <v>750</v>
      </c>
      <c r="I160" s="390" t="s">
        <v>0</v>
      </c>
      <c r="J160" s="391" t="s">
        <v>0</v>
      </c>
      <c r="K160" s="393">
        <v>8</v>
      </c>
      <c r="L160" s="343">
        <f>IF('Control panel'!$B$12="Included",IF(K160="N/A","",H160*K160),0)</f>
        <v>6000</v>
      </c>
      <c r="M160" s="392" t="s">
        <v>33</v>
      </c>
      <c r="N160" s="343">
        <f>IF('Control panel'!$B$12="Included",IF(M160="Yes",L160*'Salary . staff rates'!$C$34,0),0)</f>
        <v>900</v>
      </c>
      <c r="O160" s="931" t="s">
        <v>416</v>
      </c>
      <c r="P160" s="1849">
        <v>1</v>
      </c>
      <c r="Q160" s="1849">
        <v>1</v>
      </c>
      <c r="R160" s="931"/>
      <c r="S160" s="931"/>
      <c r="T160" s="931"/>
      <c r="U160" s="931"/>
      <c r="V160" s="931"/>
      <c r="W160" s="938">
        <v>1</v>
      </c>
      <c r="X160" s="1869"/>
      <c r="Y160" s="1849">
        <f t="shared" si="127"/>
        <v>6000</v>
      </c>
      <c r="Z160" s="1849">
        <f t="shared" si="128"/>
        <v>900</v>
      </c>
      <c r="AA160" s="1869"/>
      <c r="AB160" s="1849">
        <f t="shared" si="129"/>
        <v>6000</v>
      </c>
      <c r="AC160" s="1849">
        <f t="shared" si="130"/>
        <v>900</v>
      </c>
      <c r="AD160" s="1869"/>
      <c r="AE160" s="1869"/>
      <c r="AF160" s="1869"/>
      <c r="AG160" s="1869"/>
      <c r="AH160" s="1869"/>
      <c r="AI160" s="1869"/>
      <c r="AJ160" s="1869"/>
      <c r="AK160" s="113"/>
      <c r="AL160" s="924"/>
      <c r="AN160" s="1017">
        <f t="shared" si="131"/>
        <v>0</v>
      </c>
      <c r="AO160" s="1017">
        <f t="shared" si="132"/>
        <v>0</v>
      </c>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c r="GZ160" s="84"/>
      <c r="HA160" s="84"/>
      <c r="HB160" s="84"/>
      <c r="HC160" s="84"/>
      <c r="HD160" s="84"/>
      <c r="HE160" s="84"/>
      <c r="HF160" s="84"/>
      <c r="HG160" s="84"/>
      <c r="HH160" s="84"/>
      <c r="HI160" s="84"/>
      <c r="HJ160" s="84"/>
      <c r="HK160" s="84"/>
      <c r="HL160" s="84"/>
      <c r="HM160" s="84"/>
      <c r="HN160" s="84"/>
      <c r="HO160" s="84"/>
      <c r="HP160" s="84"/>
      <c r="HQ160" s="84"/>
      <c r="HR160" s="84"/>
      <c r="HS160" s="84"/>
      <c r="HT160" s="84"/>
      <c r="HU160" s="84"/>
      <c r="HV160" s="84"/>
      <c r="HW160" s="84"/>
      <c r="HX160" s="84"/>
      <c r="HY160" s="84"/>
      <c r="HZ160" s="84"/>
      <c r="IA160" s="84"/>
      <c r="IB160" s="84"/>
      <c r="IC160" s="84"/>
      <c r="ID160" s="84"/>
      <c r="IE160" s="84"/>
      <c r="IF160" s="84"/>
      <c r="IG160" s="84"/>
      <c r="IH160" s="84"/>
      <c r="II160" s="84"/>
      <c r="IJ160" s="84"/>
      <c r="IK160" s="84"/>
      <c r="IL160" s="84"/>
      <c r="IM160" s="84"/>
      <c r="IN160" s="84"/>
      <c r="IO160" s="84"/>
      <c r="IP160" s="84"/>
      <c r="IQ160" s="84"/>
      <c r="IR160" s="84"/>
      <c r="IS160" s="84"/>
      <c r="IT160" s="84"/>
      <c r="IU160" s="84"/>
      <c r="IV160" s="84"/>
      <c r="IW160" s="84"/>
      <c r="IX160" s="84"/>
      <c r="IY160" s="84"/>
      <c r="IZ160" s="84"/>
      <c r="JA160" s="84"/>
      <c r="JB160" s="84"/>
      <c r="JC160" s="84"/>
      <c r="JD160" s="84"/>
      <c r="JE160" s="84"/>
      <c r="JF160" s="84"/>
      <c r="JG160" s="84"/>
      <c r="JH160" s="84"/>
      <c r="JI160" s="84"/>
      <c r="JJ160" s="84"/>
      <c r="JK160" s="84"/>
      <c r="JL160" s="84"/>
      <c r="JM160" s="84"/>
      <c r="JN160" s="84"/>
      <c r="JO160" s="84"/>
      <c r="JP160" s="84"/>
      <c r="JQ160" s="84"/>
      <c r="JR160" s="84"/>
      <c r="JS160" s="84"/>
      <c r="JT160" s="84"/>
      <c r="JU160" s="84"/>
      <c r="JV160" s="84"/>
      <c r="JW160" s="84"/>
      <c r="JX160" s="84"/>
      <c r="JY160" s="84"/>
      <c r="JZ160" s="84"/>
      <c r="KA160" s="84"/>
      <c r="KB160" s="84"/>
      <c r="KC160" s="84"/>
      <c r="KD160" s="84"/>
      <c r="KE160" s="84"/>
      <c r="KF160" s="84"/>
      <c r="KG160" s="84"/>
      <c r="KH160" s="84"/>
      <c r="KI160" s="84"/>
      <c r="KJ160" s="84"/>
      <c r="KK160" s="84"/>
      <c r="KL160" s="84"/>
      <c r="KM160" s="84"/>
      <c r="KN160" s="84"/>
      <c r="KO160" s="84"/>
      <c r="KP160" s="84"/>
      <c r="KQ160" s="84"/>
      <c r="KR160" s="84"/>
      <c r="KS160" s="84"/>
      <c r="KT160" s="84"/>
      <c r="KU160" s="84"/>
      <c r="KV160" s="84"/>
      <c r="KW160" s="84"/>
      <c r="KX160" s="84"/>
      <c r="KY160" s="84"/>
      <c r="KZ160" s="84"/>
      <c r="LA160" s="84"/>
      <c r="LB160" s="84"/>
      <c r="LC160" s="84"/>
      <c r="LD160" s="84"/>
      <c r="LE160" s="84"/>
      <c r="LF160" s="84"/>
      <c r="LG160" s="84"/>
      <c r="LH160" s="84"/>
      <c r="LI160" s="84"/>
      <c r="LJ160" s="84"/>
      <c r="LK160" s="84"/>
      <c r="LL160" s="84"/>
      <c r="LM160" s="84"/>
      <c r="LN160" s="84"/>
      <c r="LO160" s="84"/>
      <c r="LP160" s="84"/>
      <c r="LQ160" s="84"/>
      <c r="LR160" s="84"/>
      <c r="LS160" s="84"/>
      <c r="LT160" s="84"/>
      <c r="LU160" s="84"/>
      <c r="LV160" s="84"/>
      <c r="LW160" s="84"/>
      <c r="LX160" s="84"/>
      <c r="LY160" s="84"/>
      <c r="LZ160" s="84"/>
      <c r="MA160" s="84"/>
      <c r="MB160" s="84"/>
      <c r="MC160" s="84"/>
      <c r="MD160" s="84"/>
      <c r="ME160" s="84"/>
      <c r="MF160" s="84"/>
      <c r="MG160" s="84"/>
      <c r="MH160" s="84"/>
      <c r="MI160" s="84"/>
      <c r="MJ160" s="84"/>
      <c r="MK160" s="84"/>
      <c r="ML160" s="84"/>
      <c r="MM160" s="84"/>
      <c r="MN160" s="84"/>
      <c r="MO160" s="84"/>
      <c r="MP160" s="84"/>
      <c r="MQ160" s="84"/>
      <c r="MR160" s="84"/>
      <c r="MS160" s="84"/>
      <c r="MT160" s="84"/>
      <c r="MU160" s="84"/>
      <c r="MV160" s="84"/>
      <c r="MW160" s="84"/>
      <c r="MX160" s="84"/>
      <c r="MY160" s="84"/>
      <c r="MZ160" s="84"/>
      <c r="NA160" s="84"/>
      <c r="NB160" s="84"/>
      <c r="NC160" s="84"/>
      <c r="ND160" s="84"/>
      <c r="NE160" s="84"/>
      <c r="NF160" s="84"/>
      <c r="NG160" s="84"/>
      <c r="NH160" s="84"/>
      <c r="NI160" s="84"/>
      <c r="NJ160" s="84"/>
      <c r="NK160" s="84"/>
      <c r="NL160" s="84"/>
      <c r="NM160" s="84"/>
      <c r="NN160" s="84"/>
      <c r="NO160" s="84"/>
      <c r="NP160" s="84"/>
      <c r="NQ160" s="84"/>
      <c r="NR160" s="84"/>
      <c r="NS160" s="84"/>
      <c r="NT160" s="84"/>
      <c r="NU160" s="84"/>
      <c r="NV160" s="84"/>
      <c r="NW160" s="84"/>
      <c r="NX160" s="84"/>
      <c r="NY160" s="84"/>
      <c r="NZ160" s="84"/>
      <c r="OA160" s="84"/>
      <c r="OB160" s="84"/>
      <c r="OC160" s="84"/>
      <c r="OD160" s="84"/>
      <c r="OE160" s="84"/>
      <c r="OF160" s="84"/>
      <c r="OG160" s="84"/>
      <c r="OH160" s="84"/>
      <c r="OI160" s="84"/>
      <c r="OJ160" s="84"/>
      <c r="OK160" s="84"/>
      <c r="OL160" s="84"/>
      <c r="OM160" s="84"/>
      <c r="ON160" s="84"/>
      <c r="OO160" s="84"/>
      <c r="OP160" s="84"/>
      <c r="OQ160" s="84"/>
      <c r="OR160" s="84"/>
      <c r="OS160" s="84"/>
      <c r="OT160" s="84"/>
      <c r="OU160" s="84"/>
      <c r="OV160" s="84"/>
      <c r="OW160" s="84"/>
      <c r="OX160" s="84"/>
      <c r="OY160" s="84"/>
      <c r="OZ160" s="84"/>
      <c r="PA160" s="84"/>
      <c r="PB160" s="84"/>
      <c r="PC160" s="84"/>
      <c r="PD160" s="84"/>
      <c r="PE160" s="84"/>
      <c r="PF160" s="84"/>
      <c r="PG160" s="84"/>
      <c r="PH160" s="84"/>
      <c r="PI160" s="84"/>
      <c r="PJ160" s="84"/>
      <c r="PK160" s="84"/>
      <c r="PL160" s="84"/>
      <c r="PM160" s="84"/>
      <c r="PN160" s="84"/>
      <c r="PO160" s="84"/>
      <c r="PP160" s="84"/>
      <c r="PQ160" s="84"/>
      <c r="PR160" s="84"/>
      <c r="PS160" s="84"/>
      <c r="PT160" s="84"/>
      <c r="PU160" s="84"/>
      <c r="PV160" s="84"/>
      <c r="PW160" s="84"/>
      <c r="PX160" s="84"/>
      <c r="PY160" s="84"/>
      <c r="PZ160" s="84"/>
      <c r="QA160" s="84"/>
      <c r="QB160" s="84"/>
      <c r="QC160" s="84"/>
      <c r="QD160" s="84"/>
      <c r="QE160" s="84"/>
      <c r="QF160" s="84"/>
      <c r="QG160" s="84"/>
      <c r="QH160" s="84"/>
      <c r="QI160" s="84"/>
      <c r="QJ160" s="84"/>
      <c r="QK160" s="84"/>
      <c r="QL160" s="84"/>
      <c r="QM160" s="84"/>
      <c r="QN160" s="84"/>
      <c r="QO160" s="84"/>
      <c r="QP160" s="84"/>
      <c r="QQ160" s="84"/>
      <c r="QR160" s="84"/>
      <c r="QS160" s="84"/>
      <c r="QT160" s="84"/>
      <c r="QU160" s="84"/>
      <c r="QV160" s="84"/>
      <c r="QW160" s="84"/>
      <c r="QX160" s="84"/>
      <c r="QY160" s="84"/>
      <c r="QZ160" s="84"/>
      <c r="RA160" s="84"/>
      <c r="RB160" s="84"/>
      <c r="RC160" s="84"/>
      <c r="RD160" s="84"/>
      <c r="RE160" s="84"/>
      <c r="RF160" s="84"/>
      <c r="RG160" s="84"/>
      <c r="RH160" s="84"/>
      <c r="RI160" s="84"/>
      <c r="RJ160" s="84"/>
      <c r="RK160" s="84"/>
      <c r="RL160" s="84"/>
      <c r="RM160" s="84"/>
      <c r="RN160" s="84"/>
      <c r="RO160" s="84"/>
      <c r="RP160" s="84"/>
      <c r="RQ160" s="84"/>
      <c r="RR160" s="84"/>
      <c r="RS160" s="84"/>
      <c r="RT160" s="84"/>
      <c r="RU160" s="84"/>
      <c r="RV160" s="84"/>
      <c r="RW160" s="84"/>
      <c r="RX160" s="84"/>
      <c r="RY160" s="84"/>
      <c r="RZ160" s="84"/>
      <c r="SA160" s="84"/>
      <c r="SB160" s="84"/>
      <c r="SC160" s="84"/>
      <c r="SD160" s="84"/>
      <c r="SE160" s="84"/>
      <c r="SF160" s="84"/>
      <c r="SG160" s="84"/>
      <c r="SH160" s="84"/>
      <c r="SI160" s="84"/>
      <c r="SJ160" s="84"/>
      <c r="SK160" s="84"/>
      <c r="SL160" s="84"/>
      <c r="SM160" s="84"/>
      <c r="SN160" s="84"/>
      <c r="SO160" s="84"/>
      <c r="SP160" s="84"/>
      <c r="SQ160" s="84"/>
      <c r="SR160" s="84"/>
      <c r="SS160" s="84"/>
      <c r="ST160" s="84"/>
      <c r="SU160" s="84"/>
      <c r="SV160" s="84"/>
      <c r="SW160" s="84"/>
      <c r="SX160" s="84"/>
      <c r="SY160" s="84"/>
      <c r="SZ160" s="84"/>
      <c r="TA160" s="84"/>
      <c r="TB160" s="84"/>
      <c r="TC160" s="84"/>
      <c r="TD160" s="84"/>
      <c r="TE160" s="84"/>
      <c r="TF160" s="84"/>
      <c r="TG160" s="84"/>
      <c r="TH160" s="84"/>
      <c r="TI160" s="84"/>
      <c r="TJ160" s="84"/>
      <c r="TK160" s="84"/>
      <c r="TL160" s="84"/>
      <c r="TM160" s="84"/>
      <c r="TN160" s="84"/>
      <c r="TO160" s="84"/>
      <c r="TP160" s="84"/>
      <c r="TQ160" s="84"/>
      <c r="TR160" s="84"/>
      <c r="TS160" s="84"/>
      <c r="TT160" s="84"/>
      <c r="TU160" s="84"/>
      <c r="TV160" s="84"/>
      <c r="TW160" s="84"/>
      <c r="TX160" s="84"/>
      <c r="TY160" s="84"/>
      <c r="TZ160" s="84"/>
      <c r="UA160" s="84"/>
      <c r="UB160" s="84"/>
      <c r="UC160" s="84"/>
      <c r="UD160" s="84"/>
      <c r="UE160" s="84"/>
      <c r="UF160" s="84"/>
      <c r="UG160" s="84"/>
      <c r="UH160" s="84"/>
      <c r="UI160" s="84"/>
      <c r="UJ160" s="84"/>
      <c r="UK160" s="84"/>
      <c r="UL160" s="84"/>
      <c r="UM160" s="84"/>
      <c r="UN160" s="84"/>
      <c r="UO160" s="84"/>
      <c r="UP160" s="84"/>
      <c r="UQ160" s="84"/>
      <c r="UR160" s="84"/>
      <c r="US160" s="84"/>
      <c r="UT160" s="84"/>
      <c r="UU160" s="84"/>
      <c r="UV160" s="84"/>
      <c r="UW160" s="84"/>
      <c r="UX160" s="84"/>
      <c r="UY160" s="84"/>
      <c r="UZ160" s="84"/>
      <c r="VA160" s="84"/>
      <c r="VB160" s="84"/>
      <c r="VC160" s="84"/>
      <c r="VD160" s="84"/>
      <c r="VE160" s="84"/>
      <c r="VF160" s="84"/>
      <c r="VG160" s="84"/>
      <c r="VH160" s="84"/>
      <c r="VI160" s="84"/>
      <c r="VJ160" s="84"/>
      <c r="VK160" s="84"/>
      <c r="VL160" s="84"/>
      <c r="VM160" s="84"/>
      <c r="VN160" s="84"/>
      <c r="VO160" s="84"/>
      <c r="VP160" s="84"/>
      <c r="VQ160" s="84"/>
      <c r="VR160" s="84"/>
      <c r="VS160" s="84"/>
      <c r="VT160" s="84"/>
      <c r="VU160" s="84"/>
      <c r="VV160" s="84"/>
      <c r="VW160" s="84"/>
      <c r="VX160" s="84"/>
      <c r="VY160" s="84"/>
      <c r="VZ160" s="84"/>
      <c r="WA160" s="84"/>
      <c r="WB160" s="84"/>
      <c r="WC160" s="84"/>
      <c r="WD160" s="84"/>
      <c r="WE160" s="84"/>
      <c r="WF160" s="84"/>
      <c r="WG160" s="84"/>
      <c r="WH160" s="84"/>
      <c r="WI160" s="84"/>
      <c r="WJ160" s="84"/>
      <c r="WK160" s="84"/>
      <c r="WL160" s="84"/>
      <c r="WM160" s="84"/>
      <c r="WN160" s="84"/>
      <c r="WO160" s="84"/>
      <c r="WP160" s="84"/>
      <c r="WQ160" s="84"/>
      <c r="WR160" s="84"/>
      <c r="WS160" s="84"/>
      <c r="WT160" s="84"/>
      <c r="WU160" s="84"/>
      <c r="WV160" s="84"/>
      <c r="WW160" s="84"/>
      <c r="WX160" s="84"/>
      <c r="WY160" s="84"/>
      <c r="WZ160" s="84"/>
      <c r="XA160" s="84"/>
      <c r="XB160" s="84"/>
      <c r="XC160" s="84"/>
      <c r="XD160" s="84"/>
      <c r="XE160" s="84"/>
      <c r="XF160" s="84"/>
      <c r="XG160" s="84"/>
      <c r="XH160" s="84"/>
      <c r="XI160" s="84"/>
      <c r="XJ160" s="84"/>
      <c r="XK160" s="84"/>
      <c r="XL160" s="84"/>
      <c r="XM160" s="84"/>
      <c r="XN160" s="84"/>
      <c r="XO160" s="84"/>
      <c r="XP160" s="84"/>
      <c r="XQ160" s="84"/>
      <c r="XR160" s="84"/>
      <c r="XS160" s="84"/>
      <c r="XT160" s="84"/>
      <c r="XU160" s="84"/>
      <c r="XV160" s="84"/>
      <c r="XW160" s="84"/>
      <c r="XX160" s="84"/>
      <c r="XY160" s="84"/>
      <c r="XZ160" s="84"/>
      <c r="YA160" s="84"/>
      <c r="YB160" s="84"/>
      <c r="YC160" s="84"/>
      <c r="YD160" s="84"/>
      <c r="YE160" s="84"/>
      <c r="YF160" s="84"/>
      <c r="YG160" s="84"/>
      <c r="YH160" s="84"/>
      <c r="YI160" s="84"/>
      <c r="YJ160" s="84"/>
      <c r="YK160" s="84"/>
      <c r="YL160" s="84"/>
      <c r="YM160" s="84"/>
      <c r="YN160" s="84"/>
      <c r="YO160" s="84"/>
      <c r="YP160" s="84"/>
      <c r="YQ160" s="84"/>
      <c r="YR160" s="84"/>
      <c r="YS160" s="84"/>
      <c r="YT160" s="84"/>
      <c r="YU160" s="84"/>
      <c r="YV160" s="84"/>
      <c r="YW160" s="84"/>
      <c r="YX160" s="84"/>
      <c r="YY160" s="84"/>
      <c r="YZ160" s="84"/>
      <c r="ZA160" s="84"/>
      <c r="ZB160" s="84"/>
      <c r="ZC160" s="84"/>
      <c r="ZD160" s="84"/>
      <c r="ZE160" s="84"/>
      <c r="ZF160" s="84"/>
      <c r="ZG160" s="84"/>
      <c r="ZH160" s="84"/>
      <c r="ZI160" s="84"/>
      <c r="ZJ160" s="84"/>
      <c r="ZK160" s="84"/>
      <c r="ZL160" s="84"/>
      <c r="ZM160" s="84"/>
      <c r="ZN160" s="84"/>
      <c r="ZO160" s="84"/>
      <c r="ZP160" s="84"/>
      <c r="ZQ160" s="84"/>
      <c r="ZR160" s="84"/>
      <c r="ZS160" s="84"/>
      <c r="ZT160" s="84"/>
      <c r="ZU160" s="84"/>
      <c r="ZV160" s="84"/>
      <c r="ZW160" s="84"/>
      <c r="ZX160" s="84"/>
      <c r="ZY160" s="84"/>
      <c r="ZZ160" s="84"/>
      <c r="AAA160" s="84"/>
      <c r="AAB160" s="84"/>
      <c r="AAC160" s="84"/>
      <c r="AAD160" s="84"/>
      <c r="AAE160" s="84"/>
      <c r="AAF160" s="84"/>
      <c r="AAG160" s="84"/>
      <c r="AAH160" s="84"/>
      <c r="AAI160" s="84"/>
      <c r="AAJ160" s="84"/>
      <c r="AAK160" s="84"/>
      <c r="AAL160" s="84"/>
      <c r="AAM160" s="84"/>
      <c r="AAN160" s="84"/>
      <c r="AAO160" s="84"/>
      <c r="AAP160" s="84"/>
      <c r="AAQ160" s="84"/>
      <c r="AAR160" s="84"/>
      <c r="AAS160" s="84"/>
      <c r="AAT160" s="84"/>
      <c r="AAU160" s="84"/>
      <c r="AAV160" s="84"/>
      <c r="AAW160" s="84"/>
      <c r="AAX160" s="84"/>
      <c r="AAY160" s="84"/>
      <c r="AAZ160" s="84"/>
      <c r="ABA160" s="84"/>
      <c r="ABB160" s="84"/>
      <c r="ABC160" s="84"/>
      <c r="ABD160" s="84"/>
      <c r="ABE160" s="84"/>
      <c r="ABF160" s="84"/>
      <c r="ABG160" s="84"/>
      <c r="ABH160" s="84"/>
      <c r="ABI160" s="84"/>
      <c r="ABJ160" s="84"/>
      <c r="ABK160" s="84"/>
      <c r="ABL160" s="84"/>
      <c r="ABM160" s="84"/>
      <c r="ABN160" s="84"/>
      <c r="ABO160" s="84"/>
      <c r="ABP160" s="84"/>
      <c r="ABQ160" s="84"/>
      <c r="ABR160" s="84"/>
      <c r="ABS160" s="84"/>
      <c r="ABT160" s="84"/>
      <c r="ABU160" s="84"/>
      <c r="ABV160" s="84"/>
      <c r="ABW160" s="84"/>
      <c r="ABX160" s="84"/>
      <c r="ABY160" s="84"/>
      <c r="ABZ160" s="84"/>
      <c r="ACA160" s="84"/>
      <c r="ACB160" s="84"/>
      <c r="ACC160" s="84"/>
      <c r="ACD160" s="84"/>
      <c r="ACE160" s="84"/>
      <c r="ACF160" s="84"/>
      <c r="ACG160" s="84"/>
      <c r="ACH160" s="84"/>
      <c r="ACI160" s="84"/>
      <c r="ACJ160" s="84"/>
      <c r="ACK160" s="84"/>
      <c r="ACL160" s="84"/>
      <c r="ACM160" s="84"/>
      <c r="ACN160" s="84"/>
      <c r="ACO160" s="84"/>
      <c r="ACP160" s="84"/>
      <c r="ACQ160" s="84"/>
      <c r="ACR160" s="84"/>
      <c r="ACS160" s="84"/>
      <c r="ACT160" s="84"/>
      <c r="ACU160" s="84"/>
      <c r="ACV160" s="84"/>
      <c r="ACW160" s="84"/>
      <c r="ACX160" s="84"/>
      <c r="ACY160" s="84"/>
      <c r="ACZ160" s="84"/>
      <c r="ADA160" s="84"/>
      <c r="ADB160" s="84"/>
      <c r="ADC160" s="84"/>
      <c r="ADD160" s="84"/>
      <c r="ADE160" s="84"/>
      <c r="ADF160" s="84"/>
      <c r="ADG160" s="84"/>
      <c r="ADH160" s="84"/>
      <c r="ADI160" s="84"/>
      <c r="ADJ160" s="84"/>
      <c r="ADK160" s="84"/>
      <c r="ADL160" s="84"/>
      <c r="ADM160" s="84"/>
      <c r="ADN160" s="84"/>
      <c r="ADO160" s="84"/>
      <c r="ADP160" s="84"/>
      <c r="ADQ160" s="84"/>
      <c r="ADR160" s="84"/>
      <c r="ADS160" s="84"/>
      <c r="ADT160" s="84"/>
      <c r="ADU160" s="84"/>
      <c r="ADV160" s="84"/>
      <c r="ADW160" s="84"/>
      <c r="ADX160" s="84"/>
      <c r="ADY160" s="84"/>
      <c r="ADZ160" s="84"/>
      <c r="AEA160" s="84"/>
      <c r="AEB160" s="84"/>
      <c r="AEC160" s="84"/>
      <c r="AED160" s="84"/>
      <c r="AEE160" s="84"/>
      <c r="AEF160" s="84"/>
      <c r="AEG160" s="84"/>
      <c r="AEH160" s="84"/>
      <c r="AEI160" s="84"/>
      <c r="AEJ160" s="84"/>
      <c r="AEK160" s="84"/>
      <c r="AEL160" s="84"/>
      <c r="AEM160" s="84"/>
      <c r="AEN160" s="84"/>
      <c r="AEO160" s="84"/>
      <c r="AEP160" s="84"/>
      <c r="AEQ160" s="84"/>
      <c r="AER160" s="84"/>
      <c r="AES160" s="84"/>
      <c r="AET160" s="84"/>
      <c r="AEU160" s="84"/>
      <c r="AEV160" s="84"/>
      <c r="AEW160" s="84"/>
      <c r="AEX160" s="84"/>
      <c r="AEY160" s="84"/>
      <c r="AEZ160" s="84"/>
      <c r="AFA160" s="84"/>
      <c r="AFB160" s="84"/>
      <c r="AFC160" s="84"/>
      <c r="AFD160" s="84"/>
      <c r="AFE160" s="84"/>
      <c r="AFF160" s="84"/>
      <c r="AFG160" s="84"/>
      <c r="AFH160" s="84"/>
      <c r="AFI160" s="84"/>
      <c r="AFJ160" s="84"/>
      <c r="AFK160" s="84"/>
      <c r="AFL160" s="84"/>
      <c r="AFM160" s="84"/>
      <c r="AFN160" s="84"/>
      <c r="AFO160" s="84"/>
      <c r="AFP160" s="84"/>
      <c r="AFQ160" s="84"/>
      <c r="AFR160" s="84"/>
      <c r="AFS160" s="84"/>
      <c r="AFT160" s="84"/>
      <c r="AFU160" s="84"/>
      <c r="AFV160" s="84"/>
      <c r="AFW160" s="84"/>
      <c r="AFX160" s="84"/>
      <c r="AFY160" s="84"/>
      <c r="AFZ160" s="84"/>
      <c r="AGA160" s="84"/>
      <c r="AGB160" s="84"/>
      <c r="AGC160" s="84"/>
      <c r="AGD160" s="84"/>
      <c r="AGE160" s="84"/>
      <c r="AGF160" s="84"/>
      <c r="AGG160" s="84"/>
      <c r="AGH160" s="84"/>
      <c r="AGI160" s="84"/>
      <c r="AGJ160" s="84"/>
      <c r="AGK160" s="84"/>
      <c r="AGL160" s="84"/>
      <c r="AGM160" s="84"/>
      <c r="AGN160" s="84"/>
      <c r="AGO160" s="84"/>
      <c r="AGP160" s="84"/>
      <c r="AGQ160" s="84"/>
      <c r="AGR160" s="84"/>
      <c r="AGS160" s="84"/>
      <c r="AGT160" s="84"/>
      <c r="AGU160" s="84"/>
      <c r="AGV160" s="84"/>
      <c r="AGW160" s="84"/>
      <c r="AGX160" s="84"/>
      <c r="AGY160" s="84"/>
      <c r="AGZ160" s="84"/>
      <c r="AHA160" s="84"/>
      <c r="AHB160" s="84"/>
      <c r="AHC160" s="84"/>
      <c r="AHD160" s="84"/>
      <c r="AHE160" s="84"/>
      <c r="AHF160" s="84"/>
      <c r="AHG160" s="84"/>
      <c r="AHH160" s="84"/>
      <c r="AHI160" s="84"/>
      <c r="AHJ160" s="84"/>
      <c r="AHK160" s="84"/>
      <c r="AHL160" s="84"/>
      <c r="AHM160" s="84"/>
      <c r="AHN160" s="84"/>
      <c r="AHO160" s="84"/>
      <c r="AHP160" s="84"/>
    </row>
    <row r="161" spans="1:900" s="56" customFormat="1" ht="31.75" customHeight="1" x14ac:dyDescent="0.75">
      <c r="A161" s="2132"/>
      <c r="B161" s="2194"/>
      <c r="C161" s="338">
        <f>C159+0.1</f>
        <v>19.700000000000003</v>
      </c>
      <c r="D161" s="416" t="s">
        <v>105</v>
      </c>
      <c r="E161" s="426" t="s">
        <v>23</v>
      </c>
      <c r="F161" s="426" t="s">
        <v>6</v>
      </c>
      <c r="G161" s="214">
        <f t="array" ref="G161">INDEX('Salary . staff rates'!$A$6:$C$28,MATCH(1,('Salary . staff rates'!$A$6:$A$28=E161)*('Salary . staff rates'!$B$6:$B$28=F161),0),3)</f>
        <v>65000</v>
      </c>
      <c r="H161" s="214">
        <f t="shared" si="126"/>
        <v>456.14035087719299</v>
      </c>
      <c r="I161" s="339" t="s">
        <v>0</v>
      </c>
      <c r="J161" s="340" t="s">
        <v>0</v>
      </c>
      <c r="K161" s="342">
        <v>20</v>
      </c>
      <c r="L161" s="341">
        <f>IF('Control panel'!$B$12="Included",IF(K161="N/A","",H161*K161),0)</f>
        <v>9122.8070175438588</v>
      </c>
      <c r="M161" s="383" t="s">
        <v>31</v>
      </c>
      <c r="N161" s="341">
        <f>IF('Control panel'!$B$12="Included",IF(M161="Yes",L161*'Salary . staff rates'!$C$34,0),0)</f>
        <v>0</v>
      </c>
      <c r="O161" s="904" t="s">
        <v>416</v>
      </c>
      <c r="P161" s="1848">
        <v>1</v>
      </c>
      <c r="Q161" s="1848">
        <v>1</v>
      </c>
      <c r="R161" s="909"/>
      <c r="S161" s="909"/>
      <c r="T161" s="909"/>
      <c r="U161" s="909"/>
      <c r="V161" s="909"/>
      <c r="W161" s="156"/>
      <c r="X161" s="18"/>
      <c r="Y161" s="1848">
        <f t="shared" si="127"/>
        <v>9122.8070175438588</v>
      </c>
      <c r="Z161" s="1848">
        <f t="shared" si="128"/>
        <v>0</v>
      </c>
      <c r="AA161" s="18"/>
      <c r="AB161" s="1848">
        <f t="shared" si="129"/>
        <v>9122.8070175438588</v>
      </c>
      <c r="AC161" s="1848">
        <f t="shared" si="130"/>
        <v>0</v>
      </c>
      <c r="AD161" s="18"/>
      <c r="AE161" s="18"/>
      <c r="AF161" s="18"/>
      <c r="AG161" s="18"/>
      <c r="AH161" s="18"/>
      <c r="AI161" s="18"/>
      <c r="AJ161" s="18"/>
      <c r="AL161" s="221"/>
      <c r="AN161" s="1015">
        <f t="shared" si="131"/>
        <v>9122.8070175438588</v>
      </c>
      <c r="AO161" s="1015">
        <f t="shared" si="132"/>
        <v>0</v>
      </c>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79"/>
      <c r="EK161" s="79"/>
      <c r="EL161" s="79"/>
      <c r="EM161" s="79"/>
      <c r="EN161" s="79"/>
      <c r="EO161" s="79"/>
      <c r="EP161" s="79"/>
      <c r="EQ161" s="79"/>
      <c r="ER161" s="79"/>
      <c r="ES161" s="79"/>
      <c r="ET161" s="79"/>
      <c r="EU161" s="79"/>
      <c r="EV161" s="79"/>
      <c r="EW161" s="79"/>
      <c r="EX161" s="79"/>
      <c r="EY161" s="79"/>
      <c r="EZ161" s="79"/>
      <c r="FA161" s="79"/>
      <c r="FB161" s="79"/>
      <c r="FC161" s="79"/>
      <c r="FD161" s="79"/>
      <c r="FE161" s="79"/>
      <c r="FF161" s="79"/>
      <c r="FG161" s="79"/>
      <c r="FH161" s="79"/>
      <c r="FI161" s="79"/>
      <c r="FJ161" s="79"/>
      <c r="FK161" s="79"/>
      <c r="FL161" s="79"/>
      <c r="FM161" s="79"/>
      <c r="FN161" s="79"/>
      <c r="FO161" s="79"/>
      <c r="FP161" s="79"/>
      <c r="FQ161" s="79"/>
      <c r="FR161" s="79"/>
      <c r="FS161" s="79"/>
      <c r="FT161" s="79"/>
      <c r="FU161" s="79"/>
      <c r="FV161" s="79"/>
      <c r="FW161" s="79"/>
      <c r="FX161" s="79"/>
      <c r="FY161" s="79"/>
      <c r="FZ161" s="79"/>
      <c r="GA161" s="79"/>
      <c r="GB161" s="79"/>
      <c r="GC161" s="79"/>
      <c r="GD161" s="79"/>
      <c r="GE161" s="79"/>
      <c r="GF161" s="79"/>
      <c r="GG161" s="79"/>
      <c r="GH161" s="79"/>
      <c r="GI161" s="79"/>
      <c r="GJ161" s="79"/>
      <c r="GK161" s="79"/>
      <c r="GL161" s="79"/>
      <c r="GM161" s="79"/>
      <c r="GN161" s="79"/>
      <c r="GO161" s="79"/>
      <c r="GP161" s="79"/>
      <c r="GQ161" s="79"/>
      <c r="GR161" s="79"/>
      <c r="GS161" s="79"/>
      <c r="GT161" s="79"/>
      <c r="GU161" s="79"/>
      <c r="GV161" s="79"/>
      <c r="GW161" s="79"/>
      <c r="GX161" s="79"/>
      <c r="GY161" s="79"/>
      <c r="GZ161" s="79"/>
      <c r="HA161" s="79"/>
      <c r="HB161" s="79"/>
      <c r="HC161" s="79"/>
      <c r="HD161" s="79"/>
      <c r="HE161" s="79"/>
      <c r="HF161" s="79"/>
      <c r="HG161" s="79"/>
      <c r="HH161" s="79"/>
      <c r="HI161" s="79"/>
      <c r="HJ161" s="79"/>
      <c r="HK161" s="79"/>
      <c r="HL161" s="79"/>
      <c r="HM161" s="79"/>
      <c r="HN161" s="79"/>
      <c r="HO161" s="79"/>
      <c r="HP161" s="79"/>
      <c r="HQ161" s="79"/>
      <c r="HR161" s="79"/>
      <c r="HS161" s="79"/>
      <c r="HT161" s="79"/>
      <c r="HU161" s="79"/>
      <c r="HV161" s="79"/>
      <c r="HW161" s="79"/>
      <c r="HX161" s="79"/>
      <c r="HY161" s="79"/>
      <c r="HZ161" s="79"/>
      <c r="IA161" s="79"/>
      <c r="IB161" s="79"/>
      <c r="IC161" s="79"/>
      <c r="ID161" s="79"/>
      <c r="IE161" s="79"/>
      <c r="IF161" s="79"/>
      <c r="IG161" s="79"/>
      <c r="IH161" s="79"/>
      <c r="II161" s="79"/>
      <c r="IJ161" s="79"/>
      <c r="IK161" s="79"/>
      <c r="IL161" s="79"/>
      <c r="IM161" s="79"/>
      <c r="IN161" s="79"/>
      <c r="IO161" s="79"/>
      <c r="IP161" s="79"/>
      <c r="IQ161" s="79"/>
      <c r="IR161" s="79"/>
      <c r="IS161" s="79"/>
      <c r="IT161" s="79"/>
      <c r="IU161" s="79"/>
      <c r="IV161" s="79"/>
      <c r="IW161" s="79"/>
      <c r="IX161" s="79"/>
      <c r="IY161" s="79"/>
      <c r="IZ161" s="79"/>
      <c r="JA161" s="79"/>
      <c r="JB161" s="79"/>
      <c r="JC161" s="79"/>
      <c r="JD161" s="79"/>
      <c r="JE161" s="79"/>
      <c r="JF161" s="79"/>
      <c r="JG161" s="79"/>
      <c r="JH161" s="79"/>
      <c r="JI161" s="79"/>
      <c r="JJ161" s="79"/>
      <c r="JK161" s="79"/>
      <c r="JL161" s="79"/>
      <c r="JM161" s="79"/>
      <c r="JN161" s="79"/>
      <c r="JO161" s="79"/>
      <c r="JP161" s="79"/>
      <c r="JQ161" s="79"/>
      <c r="JR161" s="79"/>
      <c r="JS161" s="79"/>
      <c r="JT161" s="79"/>
      <c r="JU161" s="79"/>
      <c r="JV161" s="79"/>
      <c r="JW161" s="79"/>
      <c r="JX161" s="79"/>
      <c r="JY161" s="79"/>
      <c r="JZ161" s="79"/>
      <c r="KA161" s="79"/>
      <c r="KB161" s="79"/>
      <c r="KC161" s="79"/>
      <c r="KD161" s="79"/>
      <c r="KE161" s="79"/>
      <c r="KF161" s="79"/>
      <c r="KG161" s="79"/>
      <c r="KH161" s="79"/>
      <c r="KI161" s="79"/>
      <c r="KJ161" s="79"/>
      <c r="KK161" s="79"/>
      <c r="KL161" s="79"/>
      <c r="KM161" s="79"/>
      <c r="KN161" s="79"/>
      <c r="KO161" s="79"/>
      <c r="KP161" s="79"/>
      <c r="KQ161" s="79"/>
      <c r="KR161" s="79"/>
      <c r="KS161" s="79"/>
      <c r="KT161" s="79"/>
      <c r="KU161" s="79"/>
      <c r="KV161" s="79"/>
      <c r="KW161" s="79"/>
      <c r="KX161" s="79"/>
      <c r="KY161" s="79"/>
      <c r="KZ161" s="79"/>
      <c r="LA161" s="79"/>
      <c r="LB161" s="79"/>
      <c r="LC161" s="79"/>
      <c r="LD161" s="79"/>
      <c r="LE161" s="79"/>
      <c r="LF161" s="79"/>
      <c r="LG161" s="79"/>
      <c r="LH161" s="79"/>
      <c r="LI161" s="79"/>
      <c r="LJ161" s="79"/>
      <c r="LK161" s="79"/>
      <c r="LL161" s="79"/>
      <c r="LM161" s="79"/>
      <c r="LN161" s="79"/>
      <c r="LO161" s="79"/>
      <c r="LP161" s="79"/>
      <c r="LQ161" s="79"/>
      <c r="LR161" s="79"/>
      <c r="LS161" s="79"/>
      <c r="LT161" s="79"/>
      <c r="LU161" s="79"/>
      <c r="LV161" s="79"/>
      <c r="LW161" s="79"/>
      <c r="LX161" s="79"/>
      <c r="LY161" s="79"/>
      <c r="LZ161" s="79"/>
      <c r="MA161" s="79"/>
      <c r="MB161" s="79"/>
      <c r="MC161" s="79"/>
      <c r="MD161" s="79"/>
      <c r="ME161" s="79"/>
      <c r="MF161" s="79"/>
      <c r="MG161" s="79"/>
      <c r="MH161" s="79"/>
      <c r="MI161" s="79"/>
      <c r="MJ161" s="79"/>
      <c r="MK161" s="79"/>
      <c r="ML161" s="79"/>
      <c r="MM161" s="79"/>
      <c r="MN161" s="79"/>
      <c r="MO161" s="79"/>
      <c r="MP161" s="79"/>
      <c r="MQ161" s="79"/>
      <c r="MR161" s="79"/>
      <c r="MS161" s="79"/>
      <c r="MT161" s="79"/>
      <c r="MU161" s="79"/>
      <c r="MV161" s="79"/>
      <c r="MW161" s="79"/>
      <c r="MX161" s="79"/>
      <c r="MY161" s="79"/>
      <c r="MZ161" s="79"/>
      <c r="NA161" s="79"/>
      <c r="NB161" s="79"/>
      <c r="NC161" s="79"/>
      <c r="ND161" s="79"/>
      <c r="NE161" s="79"/>
      <c r="NF161" s="79"/>
      <c r="NG161" s="79"/>
      <c r="NH161" s="79"/>
      <c r="NI161" s="79"/>
      <c r="NJ161" s="79"/>
      <c r="NK161" s="79"/>
      <c r="NL161" s="79"/>
      <c r="NM161" s="79"/>
      <c r="NN161" s="79"/>
      <c r="NO161" s="79"/>
      <c r="NP161" s="79"/>
      <c r="NQ161" s="79"/>
      <c r="NR161" s="79"/>
      <c r="NS161" s="79"/>
      <c r="NT161" s="79"/>
      <c r="NU161" s="79"/>
      <c r="NV161" s="79"/>
      <c r="NW161" s="79"/>
      <c r="NX161" s="79"/>
      <c r="NY161" s="79"/>
      <c r="NZ161" s="79"/>
      <c r="OA161" s="79"/>
      <c r="OB161" s="79"/>
      <c r="OC161" s="79"/>
      <c r="OD161" s="79"/>
      <c r="OE161" s="79"/>
      <c r="OF161" s="79"/>
      <c r="OG161" s="79"/>
      <c r="OH161" s="79"/>
      <c r="OI161" s="79"/>
      <c r="OJ161" s="79"/>
      <c r="OK161" s="79"/>
      <c r="OL161" s="79"/>
      <c r="OM161" s="79"/>
      <c r="ON161" s="79"/>
      <c r="OO161" s="79"/>
      <c r="OP161" s="79"/>
      <c r="OQ161" s="79"/>
      <c r="OR161" s="79"/>
      <c r="OS161" s="79"/>
      <c r="OT161" s="79"/>
      <c r="OU161" s="79"/>
      <c r="OV161" s="79"/>
      <c r="OW161" s="79"/>
      <c r="OX161" s="79"/>
      <c r="OY161" s="79"/>
      <c r="OZ161" s="79"/>
      <c r="PA161" s="79"/>
      <c r="PB161" s="79"/>
      <c r="PC161" s="79"/>
      <c r="PD161" s="79"/>
      <c r="PE161" s="79"/>
      <c r="PF161" s="79"/>
      <c r="PG161" s="79"/>
      <c r="PH161" s="79"/>
      <c r="PI161" s="79"/>
      <c r="PJ161" s="79"/>
      <c r="PK161" s="79"/>
      <c r="PL161" s="79"/>
      <c r="PM161" s="79"/>
      <c r="PN161" s="79"/>
      <c r="PO161" s="79"/>
      <c r="PP161" s="79"/>
      <c r="PQ161" s="79"/>
      <c r="PR161" s="79"/>
      <c r="PS161" s="79"/>
      <c r="PT161" s="79"/>
      <c r="PU161" s="79"/>
      <c r="PV161" s="79"/>
      <c r="PW161" s="79"/>
      <c r="PX161" s="79"/>
      <c r="PY161" s="79"/>
      <c r="PZ161" s="79"/>
      <c r="QA161" s="79"/>
      <c r="QB161" s="79"/>
      <c r="QC161" s="79"/>
      <c r="QD161" s="79"/>
      <c r="QE161" s="79"/>
      <c r="QF161" s="79"/>
      <c r="QG161" s="79"/>
      <c r="QH161" s="79"/>
      <c r="QI161" s="79"/>
      <c r="QJ161" s="79"/>
      <c r="QK161" s="79"/>
      <c r="QL161" s="79"/>
      <c r="QM161" s="79"/>
      <c r="QN161" s="79"/>
      <c r="QO161" s="79"/>
      <c r="QP161" s="79"/>
      <c r="QQ161" s="79"/>
      <c r="QR161" s="79"/>
      <c r="QS161" s="79"/>
      <c r="QT161" s="79"/>
      <c r="QU161" s="79"/>
      <c r="QV161" s="79"/>
      <c r="QW161" s="79"/>
      <c r="QX161" s="79"/>
      <c r="QY161" s="79"/>
      <c r="QZ161" s="79"/>
      <c r="RA161" s="79"/>
      <c r="RB161" s="79"/>
      <c r="RC161" s="79"/>
      <c r="RD161" s="79"/>
      <c r="RE161" s="79"/>
      <c r="RF161" s="79"/>
      <c r="RG161" s="79"/>
      <c r="RH161" s="79"/>
      <c r="RI161" s="79"/>
      <c r="RJ161" s="79"/>
      <c r="RK161" s="79"/>
      <c r="RL161" s="79"/>
      <c r="RM161" s="79"/>
      <c r="RN161" s="79"/>
      <c r="RO161" s="79"/>
      <c r="RP161" s="79"/>
      <c r="RQ161" s="79"/>
      <c r="RR161" s="79"/>
      <c r="RS161" s="79"/>
      <c r="RT161" s="79"/>
      <c r="RU161" s="79"/>
      <c r="RV161" s="79"/>
      <c r="RW161" s="79"/>
      <c r="RX161" s="79"/>
      <c r="RY161" s="79"/>
      <c r="RZ161" s="79"/>
      <c r="SA161" s="79"/>
      <c r="SB161" s="79"/>
      <c r="SC161" s="79"/>
      <c r="SD161" s="79"/>
      <c r="SE161" s="79"/>
      <c r="SF161" s="79"/>
      <c r="SG161" s="79"/>
      <c r="SH161" s="79"/>
      <c r="SI161" s="79"/>
      <c r="SJ161" s="79"/>
      <c r="SK161" s="79"/>
      <c r="SL161" s="79"/>
      <c r="SM161" s="79"/>
      <c r="SN161" s="79"/>
      <c r="SO161" s="79"/>
      <c r="SP161" s="79"/>
      <c r="SQ161" s="79"/>
      <c r="SR161" s="79"/>
      <c r="SS161" s="79"/>
      <c r="ST161" s="79"/>
      <c r="SU161" s="79"/>
      <c r="SV161" s="79"/>
      <c r="SW161" s="79"/>
      <c r="SX161" s="79"/>
      <c r="SY161" s="79"/>
      <c r="SZ161" s="79"/>
      <c r="TA161" s="79"/>
      <c r="TB161" s="79"/>
      <c r="TC161" s="79"/>
      <c r="TD161" s="79"/>
      <c r="TE161" s="79"/>
      <c r="TF161" s="79"/>
      <c r="TG161" s="79"/>
      <c r="TH161" s="79"/>
      <c r="TI161" s="79"/>
      <c r="TJ161" s="79"/>
      <c r="TK161" s="79"/>
      <c r="TL161" s="79"/>
      <c r="TM161" s="79"/>
      <c r="TN161" s="79"/>
      <c r="TO161" s="79"/>
      <c r="TP161" s="79"/>
      <c r="TQ161" s="79"/>
      <c r="TR161" s="79"/>
      <c r="TS161" s="79"/>
      <c r="TT161" s="79"/>
      <c r="TU161" s="79"/>
      <c r="TV161" s="79"/>
      <c r="TW161" s="79"/>
      <c r="TX161" s="79"/>
      <c r="TY161" s="79"/>
      <c r="TZ161" s="79"/>
      <c r="UA161" s="79"/>
      <c r="UB161" s="79"/>
      <c r="UC161" s="79"/>
      <c r="UD161" s="79"/>
      <c r="UE161" s="79"/>
      <c r="UF161" s="79"/>
      <c r="UG161" s="79"/>
      <c r="UH161" s="79"/>
      <c r="UI161" s="79"/>
      <c r="UJ161" s="79"/>
      <c r="UK161" s="79"/>
      <c r="UL161" s="79"/>
      <c r="UM161" s="79"/>
      <c r="UN161" s="79"/>
      <c r="UO161" s="79"/>
      <c r="UP161" s="79"/>
      <c r="UQ161" s="79"/>
      <c r="UR161" s="79"/>
      <c r="US161" s="79"/>
      <c r="UT161" s="79"/>
      <c r="UU161" s="79"/>
      <c r="UV161" s="79"/>
      <c r="UW161" s="79"/>
      <c r="UX161" s="79"/>
      <c r="UY161" s="79"/>
      <c r="UZ161" s="79"/>
      <c r="VA161" s="79"/>
      <c r="VB161" s="79"/>
      <c r="VC161" s="79"/>
      <c r="VD161" s="79"/>
      <c r="VE161" s="79"/>
      <c r="VF161" s="79"/>
      <c r="VG161" s="79"/>
      <c r="VH161" s="79"/>
      <c r="VI161" s="79"/>
      <c r="VJ161" s="79"/>
      <c r="VK161" s="79"/>
      <c r="VL161" s="79"/>
      <c r="VM161" s="79"/>
      <c r="VN161" s="79"/>
      <c r="VO161" s="79"/>
      <c r="VP161" s="79"/>
      <c r="VQ161" s="79"/>
      <c r="VR161" s="79"/>
      <c r="VS161" s="79"/>
      <c r="VT161" s="79"/>
      <c r="VU161" s="79"/>
      <c r="VV161" s="79"/>
      <c r="VW161" s="79"/>
      <c r="VX161" s="79"/>
      <c r="VY161" s="79"/>
      <c r="VZ161" s="79"/>
      <c r="WA161" s="79"/>
      <c r="WB161" s="79"/>
      <c r="WC161" s="79"/>
      <c r="WD161" s="79"/>
      <c r="WE161" s="79"/>
      <c r="WF161" s="79"/>
      <c r="WG161" s="79"/>
      <c r="WH161" s="79"/>
      <c r="WI161" s="79"/>
      <c r="WJ161" s="79"/>
      <c r="WK161" s="79"/>
      <c r="WL161" s="79"/>
      <c r="WM161" s="79"/>
      <c r="WN161" s="79"/>
      <c r="WO161" s="79"/>
      <c r="WP161" s="79"/>
      <c r="WQ161" s="79"/>
      <c r="WR161" s="79"/>
      <c r="WS161" s="79"/>
      <c r="WT161" s="79"/>
      <c r="WU161" s="79"/>
      <c r="WV161" s="79"/>
      <c r="WW161" s="79"/>
      <c r="WX161" s="79"/>
      <c r="WY161" s="79"/>
      <c r="WZ161" s="79"/>
      <c r="XA161" s="79"/>
      <c r="XB161" s="79"/>
      <c r="XC161" s="79"/>
      <c r="XD161" s="79"/>
      <c r="XE161" s="79"/>
      <c r="XF161" s="79"/>
      <c r="XG161" s="79"/>
      <c r="XH161" s="79"/>
      <c r="XI161" s="79"/>
      <c r="XJ161" s="79"/>
      <c r="XK161" s="79"/>
      <c r="XL161" s="79"/>
      <c r="XM161" s="79"/>
      <c r="XN161" s="79"/>
      <c r="XO161" s="79"/>
      <c r="XP161" s="79"/>
      <c r="XQ161" s="79"/>
      <c r="XR161" s="79"/>
      <c r="XS161" s="79"/>
      <c r="XT161" s="79"/>
      <c r="XU161" s="79"/>
      <c r="XV161" s="79"/>
      <c r="XW161" s="79"/>
      <c r="XX161" s="79"/>
      <c r="XY161" s="79"/>
      <c r="XZ161" s="79"/>
      <c r="YA161" s="79"/>
      <c r="YB161" s="79"/>
      <c r="YC161" s="79"/>
      <c r="YD161" s="79"/>
      <c r="YE161" s="79"/>
      <c r="YF161" s="79"/>
      <c r="YG161" s="79"/>
      <c r="YH161" s="79"/>
      <c r="YI161" s="79"/>
      <c r="YJ161" s="79"/>
      <c r="YK161" s="79"/>
      <c r="YL161" s="79"/>
      <c r="YM161" s="79"/>
      <c r="YN161" s="79"/>
      <c r="YO161" s="79"/>
      <c r="YP161" s="79"/>
      <c r="YQ161" s="79"/>
      <c r="YR161" s="79"/>
      <c r="YS161" s="79"/>
      <c r="YT161" s="79"/>
      <c r="YU161" s="79"/>
      <c r="YV161" s="79"/>
      <c r="YW161" s="79"/>
      <c r="YX161" s="79"/>
      <c r="YY161" s="79"/>
      <c r="YZ161" s="79"/>
      <c r="ZA161" s="79"/>
      <c r="ZB161" s="79"/>
      <c r="ZC161" s="79"/>
      <c r="ZD161" s="79"/>
      <c r="ZE161" s="79"/>
      <c r="ZF161" s="79"/>
      <c r="ZG161" s="79"/>
      <c r="ZH161" s="79"/>
      <c r="ZI161" s="79"/>
      <c r="ZJ161" s="79"/>
      <c r="ZK161" s="79"/>
      <c r="ZL161" s="79"/>
      <c r="ZM161" s="79"/>
      <c r="ZN161" s="79"/>
      <c r="ZO161" s="79"/>
      <c r="ZP161" s="79"/>
      <c r="ZQ161" s="79"/>
      <c r="ZR161" s="79"/>
      <c r="ZS161" s="79"/>
      <c r="ZT161" s="79"/>
      <c r="ZU161" s="79"/>
      <c r="ZV161" s="79"/>
      <c r="ZW161" s="79"/>
      <c r="ZX161" s="79"/>
      <c r="ZY161" s="79"/>
      <c r="ZZ161" s="79"/>
      <c r="AAA161" s="79"/>
      <c r="AAB161" s="79"/>
      <c r="AAC161" s="79"/>
      <c r="AAD161" s="79"/>
      <c r="AAE161" s="79"/>
      <c r="AAF161" s="79"/>
      <c r="AAG161" s="79"/>
      <c r="AAH161" s="79"/>
      <c r="AAI161" s="79"/>
      <c r="AAJ161" s="79"/>
      <c r="AAK161" s="79"/>
      <c r="AAL161" s="79"/>
      <c r="AAM161" s="79"/>
      <c r="AAN161" s="79"/>
      <c r="AAO161" s="79"/>
      <c r="AAP161" s="79"/>
      <c r="AAQ161" s="79"/>
      <c r="AAR161" s="79"/>
      <c r="AAS161" s="79"/>
      <c r="AAT161" s="79"/>
      <c r="AAU161" s="79"/>
      <c r="AAV161" s="79"/>
      <c r="AAW161" s="79"/>
      <c r="AAX161" s="79"/>
      <c r="AAY161" s="79"/>
      <c r="AAZ161" s="79"/>
      <c r="ABA161" s="79"/>
      <c r="ABB161" s="79"/>
      <c r="ABC161" s="79"/>
      <c r="ABD161" s="79"/>
      <c r="ABE161" s="79"/>
      <c r="ABF161" s="79"/>
      <c r="ABG161" s="79"/>
      <c r="ABH161" s="79"/>
      <c r="ABI161" s="79"/>
      <c r="ABJ161" s="79"/>
      <c r="ABK161" s="79"/>
      <c r="ABL161" s="79"/>
      <c r="ABM161" s="79"/>
      <c r="ABN161" s="79"/>
      <c r="ABO161" s="79"/>
      <c r="ABP161" s="79"/>
      <c r="ABQ161" s="79"/>
      <c r="ABR161" s="79"/>
      <c r="ABS161" s="79"/>
      <c r="ABT161" s="79"/>
      <c r="ABU161" s="79"/>
      <c r="ABV161" s="79"/>
      <c r="ABW161" s="79"/>
      <c r="ABX161" s="79"/>
      <c r="ABY161" s="79"/>
      <c r="ABZ161" s="79"/>
      <c r="ACA161" s="79"/>
      <c r="ACB161" s="79"/>
      <c r="ACC161" s="79"/>
      <c r="ACD161" s="79"/>
      <c r="ACE161" s="79"/>
      <c r="ACF161" s="79"/>
      <c r="ACG161" s="79"/>
      <c r="ACH161" s="79"/>
      <c r="ACI161" s="79"/>
      <c r="ACJ161" s="79"/>
      <c r="ACK161" s="79"/>
      <c r="ACL161" s="79"/>
      <c r="ACM161" s="79"/>
      <c r="ACN161" s="79"/>
      <c r="ACO161" s="79"/>
      <c r="ACP161" s="79"/>
      <c r="ACQ161" s="79"/>
      <c r="ACR161" s="79"/>
      <c r="ACS161" s="79"/>
      <c r="ACT161" s="79"/>
      <c r="ACU161" s="79"/>
      <c r="ACV161" s="79"/>
      <c r="ACW161" s="79"/>
      <c r="ACX161" s="79"/>
      <c r="ACY161" s="79"/>
      <c r="ACZ161" s="79"/>
      <c r="ADA161" s="79"/>
      <c r="ADB161" s="79"/>
      <c r="ADC161" s="79"/>
      <c r="ADD161" s="79"/>
      <c r="ADE161" s="79"/>
      <c r="ADF161" s="79"/>
      <c r="ADG161" s="79"/>
      <c r="ADH161" s="79"/>
      <c r="ADI161" s="79"/>
      <c r="ADJ161" s="79"/>
      <c r="ADK161" s="79"/>
      <c r="ADL161" s="79"/>
      <c r="ADM161" s="79"/>
      <c r="ADN161" s="79"/>
      <c r="ADO161" s="79"/>
      <c r="ADP161" s="79"/>
      <c r="ADQ161" s="79"/>
      <c r="ADR161" s="79"/>
      <c r="ADS161" s="79"/>
      <c r="ADT161" s="79"/>
      <c r="ADU161" s="79"/>
      <c r="ADV161" s="79"/>
      <c r="ADW161" s="79"/>
      <c r="ADX161" s="79"/>
      <c r="ADY161" s="79"/>
      <c r="ADZ161" s="79"/>
      <c r="AEA161" s="79"/>
      <c r="AEB161" s="79"/>
      <c r="AEC161" s="79"/>
      <c r="AED161" s="79"/>
      <c r="AEE161" s="79"/>
      <c r="AEF161" s="79"/>
      <c r="AEG161" s="79"/>
      <c r="AEH161" s="79"/>
      <c r="AEI161" s="79"/>
      <c r="AEJ161" s="79"/>
      <c r="AEK161" s="79"/>
      <c r="AEL161" s="79"/>
      <c r="AEM161" s="79"/>
      <c r="AEN161" s="79"/>
      <c r="AEO161" s="79"/>
      <c r="AEP161" s="79"/>
      <c r="AEQ161" s="79"/>
      <c r="AER161" s="79"/>
      <c r="AES161" s="79"/>
      <c r="AET161" s="79"/>
      <c r="AEU161" s="79"/>
      <c r="AEV161" s="79"/>
      <c r="AEW161" s="79"/>
      <c r="AEX161" s="79"/>
      <c r="AEY161" s="79"/>
      <c r="AEZ161" s="79"/>
      <c r="AFA161" s="79"/>
      <c r="AFB161" s="79"/>
      <c r="AFC161" s="79"/>
      <c r="AFD161" s="79"/>
      <c r="AFE161" s="79"/>
      <c r="AFF161" s="79"/>
      <c r="AFG161" s="79"/>
      <c r="AFH161" s="79"/>
      <c r="AFI161" s="79"/>
      <c r="AFJ161" s="79"/>
      <c r="AFK161" s="79"/>
      <c r="AFL161" s="79"/>
      <c r="AFM161" s="79"/>
      <c r="AFN161" s="79"/>
      <c r="AFO161" s="79"/>
      <c r="AFP161" s="79"/>
      <c r="AFQ161" s="79"/>
      <c r="AFR161" s="79"/>
      <c r="AFS161" s="79"/>
      <c r="AFT161" s="79"/>
      <c r="AFU161" s="79"/>
      <c r="AFV161" s="79"/>
      <c r="AFW161" s="79"/>
      <c r="AFX161" s="79"/>
      <c r="AFY161" s="79"/>
      <c r="AFZ161" s="79"/>
      <c r="AGA161" s="79"/>
      <c r="AGB161" s="79"/>
      <c r="AGC161" s="79"/>
      <c r="AGD161" s="79"/>
      <c r="AGE161" s="79"/>
      <c r="AGF161" s="79"/>
      <c r="AGG161" s="79"/>
      <c r="AGH161" s="79"/>
      <c r="AGI161" s="79"/>
      <c r="AGJ161" s="79"/>
      <c r="AGK161" s="79"/>
      <c r="AGL161" s="79"/>
      <c r="AGM161" s="79"/>
      <c r="AGN161" s="79"/>
      <c r="AGO161" s="79"/>
      <c r="AGP161" s="79"/>
      <c r="AGQ161" s="79"/>
      <c r="AGR161" s="79"/>
      <c r="AGS161" s="79"/>
      <c r="AGT161" s="79"/>
      <c r="AGU161" s="79"/>
      <c r="AGV161" s="79"/>
      <c r="AGW161" s="79"/>
      <c r="AGX161" s="79"/>
      <c r="AGY161" s="79"/>
      <c r="AGZ161" s="79"/>
      <c r="AHA161" s="79"/>
      <c r="AHB161" s="79"/>
      <c r="AHC161" s="79"/>
      <c r="AHD161" s="79"/>
      <c r="AHE161" s="79"/>
      <c r="AHF161" s="79"/>
      <c r="AHG161" s="79"/>
      <c r="AHH161" s="79"/>
      <c r="AHI161" s="79"/>
      <c r="AHJ161" s="79"/>
      <c r="AHK161" s="79"/>
      <c r="AHL161" s="79"/>
      <c r="AHM161" s="79"/>
      <c r="AHN161" s="79"/>
      <c r="AHO161" s="79"/>
      <c r="AHP161" s="79"/>
    </row>
    <row r="162" spans="1:900" s="923" customFormat="1" ht="31.75" customHeight="1" x14ac:dyDescent="0.75">
      <c r="A162" s="2132"/>
      <c r="B162" s="2194"/>
      <c r="C162" s="389" t="s">
        <v>314</v>
      </c>
      <c r="D162" s="389" t="s">
        <v>372</v>
      </c>
      <c r="E162" s="389" t="s">
        <v>23</v>
      </c>
      <c r="F162" s="389" t="s">
        <v>6</v>
      </c>
      <c r="G162" s="248">
        <f t="array" ref="G162">INDEX('Salary . staff rates'!$A$6:$C$28,MATCH(1,('Salary . staff rates'!$A$6:$A$28=E162)*('Salary . staff rates'!$B$6:$B$28=F162),0),3)</f>
        <v>65000</v>
      </c>
      <c r="H162" s="248">
        <f t="shared" si="126"/>
        <v>456.14035087719299</v>
      </c>
      <c r="I162" s="390" t="s">
        <v>0</v>
      </c>
      <c r="J162" s="391" t="s">
        <v>0</v>
      </c>
      <c r="K162" s="393">
        <v>10</v>
      </c>
      <c r="L162" s="343">
        <f>IF('Control panel'!$B$12="Included",IF(K162="N/A","",H162*K162),0)</f>
        <v>4561.4035087719294</v>
      </c>
      <c r="M162" s="392" t="s">
        <v>31</v>
      </c>
      <c r="N162" s="343">
        <f>IF('Control panel'!$B$12="Included",IF(M162="Yes",L162*'Salary . staff rates'!$C$34,0),0)</f>
        <v>0</v>
      </c>
      <c r="O162" s="931" t="s">
        <v>416</v>
      </c>
      <c r="P162" s="1849">
        <v>1</v>
      </c>
      <c r="Q162" s="1849">
        <v>1</v>
      </c>
      <c r="R162" s="931"/>
      <c r="S162" s="931"/>
      <c r="T162" s="931"/>
      <c r="U162" s="931"/>
      <c r="V162" s="931"/>
      <c r="W162" s="938">
        <v>1</v>
      </c>
      <c r="X162" s="1869"/>
      <c r="Y162" s="1849">
        <f t="shared" si="127"/>
        <v>4561.4035087719294</v>
      </c>
      <c r="Z162" s="1849">
        <f t="shared" si="128"/>
        <v>0</v>
      </c>
      <c r="AA162" s="1869"/>
      <c r="AB162" s="1849">
        <f t="shared" si="129"/>
        <v>4561.4035087719294</v>
      </c>
      <c r="AC162" s="1849">
        <f t="shared" si="130"/>
        <v>0</v>
      </c>
      <c r="AD162" s="1869"/>
      <c r="AE162" s="1869"/>
      <c r="AF162" s="1869"/>
      <c r="AG162" s="1869"/>
      <c r="AH162" s="1869"/>
      <c r="AI162" s="1869"/>
      <c r="AJ162" s="1869"/>
      <c r="AK162" s="113"/>
      <c r="AL162" s="924"/>
      <c r="AN162" s="1017">
        <f t="shared" si="131"/>
        <v>0</v>
      </c>
      <c r="AO162" s="1017">
        <f t="shared" si="132"/>
        <v>0</v>
      </c>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c r="GZ162" s="84"/>
      <c r="HA162" s="84"/>
      <c r="HB162" s="84"/>
      <c r="HC162" s="84"/>
      <c r="HD162" s="84"/>
      <c r="HE162" s="84"/>
      <c r="HF162" s="84"/>
      <c r="HG162" s="84"/>
      <c r="HH162" s="84"/>
      <c r="HI162" s="84"/>
      <c r="HJ162" s="84"/>
      <c r="HK162" s="84"/>
      <c r="HL162" s="84"/>
      <c r="HM162" s="84"/>
      <c r="HN162" s="84"/>
      <c r="HO162" s="84"/>
      <c r="HP162" s="84"/>
      <c r="HQ162" s="84"/>
      <c r="HR162" s="84"/>
      <c r="HS162" s="84"/>
      <c r="HT162" s="84"/>
      <c r="HU162" s="84"/>
      <c r="HV162" s="84"/>
      <c r="HW162" s="84"/>
      <c r="HX162" s="84"/>
      <c r="HY162" s="84"/>
      <c r="HZ162" s="84"/>
      <c r="IA162" s="84"/>
      <c r="IB162" s="84"/>
      <c r="IC162" s="84"/>
      <c r="ID162" s="84"/>
      <c r="IE162" s="84"/>
      <c r="IF162" s="84"/>
      <c r="IG162" s="84"/>
      <c r="IH162" s="84"/>
      <c r="II162" s="84"/>
      <c r="IJ162" s="84"/>
      <c r="IK162" s="84"/>
      <c r="IL162" s="84"/>
      <c r="IM162" s="84"/>
      <c r="IN162" s="84"/>
      <c r="IO162" s="84"/>
      <c r="IP162" s="84"/>
      <c r="IQ162" s="84"/>
      <c r="IR162" s="84"/>
      <c r="IS162" s="84"/>
      <c r="IT162" s="84"/>
      <c r="IU162" s="84"/>
      <c r="IV162" s="84"/>
      <c r="IW162" s="84"/>
      <c r="IX162" s="84"/>
      <c r="IY162" s="84"/>
      <c r="IZ162" s="84"/>
      <c r="JA162" s="84"/>
      <c r="JB162" s="84"/>
      <c r="JC162" s="84"/>
      <c r="JD162" s="84"/>
      <c r="JE162" s="84"/>
      <c r="JF162" s="84"/>
      <c r="JG162" s="84"/>
      <c r="JH162" s="84"/>
      <c r="JI162" s="84"/>
      <c r="JJ162" s="84"/>
      <c r="JK162" s="84"/>
      <c r="JL162" s="84"/>
      <c r="JM162" s="84"/>
      <c r="JN162" s="84"/>
      <c r="JO162" s="84"/>
      <c r="JP162" s="84"/>
      <c r="JQ162" s="84"/>
      <c r="JR162" s="84"/>
      <c r="JS162" s="84"/>
      <c r="JT162" s="84"/>
      <c r="JU162" s="84"/>
      <c r="JV162" s="84"/>
      <c r="JW162" s="84"/>
      <c r="JX162" s="84"/>
      <c r="JY162" s="84"/>
      <c r="JZ162" s="84"/>
      <c r="KA162" s="84"/>
      <c r="KB162" s="84"/>
      <c r="KC162" s="84"/>
      <c r="KD162" s="84"/>
      <c r="KE162" s="84"/>
      <c r="KF162" s="84"/>
      <c r="KG162" s="84"/>
      <c r="KH162" s="84"/>
      <c r="KI162" s="84"/>
      <c r="KJ162" s="84"/>
      <c r="KK162" s="84"/>
      <c r="KL162" s="84"/>
      <c r="KM162" s="84"/>
      <c r="KN162" s="84"/>
      <c r="KO162" s="84"/>
      <c r="KP162" s="84"/>
      <c r="KQ162" s="84"/>
      <c r="KR162" s="84"/>
      <c r="KS162" s="84"/>
      <c r="KT162" s="84"/>
      <c r="KU162" s="84"/>
      <c r="KV162" s="84"/>
      <c r="KW162" s="84"/>
      <c r="KX162" s="84"/>
      <c r="KY162" s="84"/>
      <c r="KZ162" s="84"/>
      <c r="LA162" s="84"/>
      <c r="LB162" s="84"/>
      <c r="LC162" s="84"/>
      <c r="LD162" s="84"/>
      <c r="LE162" s="84"/>
      <c r="LF162" s="84"/>
      <c r="LG162" s="84"/>
      <c r="LH162" s="84"/>
      <c r="LI162" s="84"/>
      <c r="LJ162" s="84"/>
      <c r="LK162" s="84"/>
      <c r="LL162" s="84"/>
      <c r="LM162" s="84"/>
      <c r="LN162" s="84"/>
      <c r="LO162" s="84"/>
      <c r="LP162" s="84"/>
      <c r="LQ162" s="84"/>
      <c r="LR162" s="84"/>
      <c r="LS162" s="84"/>
      <c r="LT162" s="84"/>
      <c r="LU162" s="84"/>
      <c r="LV162" s="84"/>
      <c r="LW162" s="84"/>
      <c r="LX162" s="84"/>
      <c r="LY162" s="84"/>
      <c r="LZ162" s="84"/>
      <c r="MA162" s="84"/>
      <c r="MB162" s="84"/>
      <c r="MC162" s="84"/>
      <c r="MD162" s="84"/>
      <c r="ME162" s="84"/>
      <c r="MF162" s="84"/>
      <c r="MG162" s="84"/>
      <c r="MH162" s="84"/>
      <c r="MI162" s="84"/>
      <c r="MJ162" s="84"/>
      <c r="MK162" s="84"/>
      <c r="ML162" s="84"/>
      <c r="MM162" s="84"/>
      <c r="MN162" s="84"/>
      <c r="MO162" s="84"/>
      <c r="MP162" s="84"/>
      <c r="MQ162" s="84"/>
      <c r="MR162" s="84"/>
      <c r="MS162" s="84"/>
      <c r="MT162" s="84"/>
      <c r="MU162" s="84"/>
      <c r="MV162" s="84"/>
      <c r="MW162" s="84"/>
      <c r="MX162" s="84"/>
      <c r="MY162" s="84"/>
      <c r="MZ162" s="84"/>
      <c r="NA162" s="84"/>
      <c r="NB162" s="84"/>
      <c r="NC162" s="84"/>
      <c r="ND162" s="84"/>
      <c r="NE162" s="84"/>
      <c r="NF162" s="84"/>
      <c r="NG162" s="84"/>
      <c r="NH162" s="84"/>
      <c r="NI162" s="84"/>
      <c r="NJ162" s="84"/>
      <c r="NK162" s="84"/>
      <c r="NL162" s="84"/>
      <c r="NM162" s="84"/>
      <c r="NN162" s="84"/>
      <c r="NO162" s="84"/>
      <c r="NP162" s="84"/>
      <c r="NQ162" s="84"/>
      <c r="NR162" s="84"/>
      <c r="NS162" s="84"/>
      <c r="NT162" s="84"/>
      <c r="NU162" s="84"/>
      <c r="NV162" s="84"/>
      <c r="NW162" s="84"/>
      <c r="NX162" s="84"/>
      <c r="NY162" s="84"/>
      <c r="NZ162" s="84"/>
      <c r="OA162" s="84"/>
      <c r="OB162" s="84"/>
      <c r="OC162" s="84"/>
      <c r="OD162" s="84"/>
      <c r="OE162" s="84"/>
      <c r="OF162" s="84"/>
      <c r="OG162" s="84"/>
      <c r="OH162" s="84"/>
      <c r="OI162" s="84"/>
      <c r="OJ162" s="84"/>
      <c r="OK162" s="84"/>
      <c r="OL162" s="84"/>
      <c r="OM162" s="84"/>
      <c r="ON162" s="84"/>
      <c r="OO162" s="84"/>
      <c r="OP162" s="84"/>
      <c r="OQ162" s="84"/>
      <c r="OR162" s="84"/>
      <c r="OS162" s="84"/>
      <c r="OT162" s="84"/>
      <c r="OU162" s="84"/>
      <c r="OV162" s="84"/>
      <c r="OW162" s="84"/>
      <c r="OX162" s="84"/>
      <c r="OY162" s="84"/>
      <c r="OZ162" s="84"/>
      <c r="PA162" s="84"/>
      <c r="PB162" s="84"/>
      <c r="PC162" s="84"/>
      <c r="PD162" s="84"/>
      <c r="PE162" s="84"/>
      <c r="PF162" s="84"/>
      <c r="PG162" s="84"/>
      <c r="PH162" s="84"/>
      <c r="PI162" s="84"/>
      <c r="PJ162" s="84"/>
      <c r="PK162" s="84"/>
      <c r="PL162" s="84"/>
      <c r="PM162" s="84"/>
      <c r="PN162" s="84"/>
      <c r="PO162" s="84"/>
      <c r="PP162" s="84"/>
      <c r="PQ162" s="84"/>
      <c r="PR162" s="84"/>
      <c r="PS162" s="84"/>
      <c r="PT162" s="84"/>
      <c r="PU162" s="84"/>
      <c r="PV162" s="84"/>
      <c r="PW162" s="84"/>
      <c r="PX162" s="84"/>
      <c r="PY162" s="84"/>
      <c r="PZ162" s="84"/>
      <c r="QA162" s="84"/>
      <c r="QB162" s="84"/>
      <c r="QC162" s="84"/>
      <c r="QD162" s="84"/>
      <c r="QE162" s="84"/>
      <c r="QF162" s="84"/>
      <c r="QG162" s="84"/>
      <c r="QH162" s="84"/>
      <c r="QI162" s="84"/>
      <c r="QJ162" s="84"/>
      <c r="QK162" s="84"/>
      <c r="QL162" s="84"/>
      <c r="QM162" s="84"/>
      <c r="QN162" s="84"/>
      <c r="QO162" s="84"/>
      <c r="QP162" s="84"/>
      <c r="QQ162" s="84"/>
      <c r="QR162" s="84"/>
      <c r="QS162" s="84"/>
      <c r="QT162" s="84"/>
      <c r="QU162" s="84"/>
      <c r="QV162" s="84"/>
      <c r="QW162" s="84"/>
      <c r="QX162" s="84"/>
      <c r="QY162" s="84"/>
      <c r="QZ162" s="84"/>
      <c r="RA162" s="84"/>
      <c r="RB162" s="84"/>
      <c r="RC162" s="84"/>
      <c r="RD162" s="84"/>
      <c r="RE162" s="84"/>
      <c r="RF162" s="84"/>
      <c r="RG162" s="84"/>
      <c r="RH162" s="84"/>
      <c r="RI162" s="84"/>
      <c r="RJ162" s="84"/>
      <c r="RK162" s="84"/>
      <c r="RL162" s="84"/>
      <c r="RM162" s="84"/>
      <c r="RN162" s="84"/>
      <c r="RO162" s="84"/>
      <c r="RP162" s="84"/>
      <c r="RQ162" s="84"/>
      <c r="RR162" s="84"/>
      <c r="RS162" s="84"/>
      <c r="RT162" s="84"/>
      <c r="RU162" s="84"/>
      <c r="RV162" s="84"/>
      <c r="RW162" s="84"/>
      <c r="RX162" s="84"/>
      <c r="RY162" s="84"/>
      <c r="RZ162" s="84"/>
      <c r="SA162" s="84"/>
      <c r="SB162" s="84"/>
      <c r="SC162" s="84"/>
      <c r="SD162" s="84"/>
      <c r="SE162" s="84"/>
      <c r="SF162" s="84"/>
      <c r="SG162" s="84"/>
      <c r="SH162" s="84"/>
      <c r="SI162" s="84"/>
      <c r="SJ162" s="84"/>
      <c r="SK162" s="84"/>
      <c r="SL162" s="84"/>
      <c r="SM162" s="84"/>
      <c r="SN162" s="84"/>
      <c r="SO162" s="84"/>
      <c r="SP162" s="84"/>
      <c r="SQ162" s="84"/>
      <c r="SR162" s="84"/>
      <c r="SS162" s="84"/>
      <c r="ST162" s="84"/>
      <c r="SU162" s="84"/>
      <c r="SV162" s="84"/>
      <c r="SW162" s="84"/>
      <c r="SX162" s="84"/>
      <c r="SY162" s="84"/>
      <c r="SZ162" s="84"/>
      <c r="TA162" s="84"/>
      <c r="TB162" s="84"/>
      <c r="TC162" s="84"/>
      <c r="TD162" s="84"/>
      <c r="TE162" s="84"/>
      <c r="TF162" s="84"/>
      <c r="TG162" s="84"/>
      <c r="TH162" s="84"/>
      <c r="TI162" s="84"/>
      <c r="TJ162" s="84"/>
      <c r="TK162" s="84"/>
      <c r="TL162" s="84"/>
      <c r="TM162" s="84"/>
      <c r="TN162" s="84"/>
      <c r="TO162" s="84"/>
      <c r="TP162" s="84"/>
      <c r="TQ162" s="84"/>
      <c r="TR162" s="84"/>
      <c r="TS162" s="84"/>
      <c r="TT162" s="84"/>
      <c r="TU162" s="84"/>
      <c r="TV162" s="84"/>
      <c r="TW162" s="84"/>
      <c r="TX162" s="84"/>
      <c r="TY162" s="84"/>
      <c r="TZ162" s="84"/>
      <c r="UA162" s="84"/>
      <c r="UB162" s="84"/>
      <c r="UC162" s="84"/>
      <c r="UD162" s="84"/>
      <c r="UE162" s="84"/>
      <c r="UF162" s="84"/>
      <c r="UG162" s="84"/>
      <c r="UH162" s="84"/>
      <c r="UI162" s="84"/>
      <c r="UJ162" s="84"/>
      <c r="UK162" s="84"/>
      <c r="UL162" s="84"/>
      <c r="UM162" s="84"/>
      <c r="UN162" s="84"/>
      <c r="UO162" s="84"/>
      <c r="UP162" s="84"/>
      <c r="UQ162" s="84"/>
      <c r="UR162" s="84"/>
      <c r="US162" s="84"/>
      <c r="UT162" s="84"/>
      <c r="UU162" s="84"/>
      <c r="UV162" s="84"/>
      <c r="UW162" s="84"/>
      <c r="UX162" s="84"/>
      <c r="UY162" s="84"/>
      <c r="UZ162" s="84"/>
      <c r="VA162" s="84"/>
      <c r="VB162" s="84"/>
      <c r="VC162" s="84"/>
      <c r="VD162" s="84"/>
      <c r="VE162" s="84"/>
      <c r="VF162" s="84"/>
      <c r="VG162" s="84"/>
      <c r="VH162" s="84"/>
      <c r="VI162" s="84"/>
      <c r="VJ162" s="84"/>
      <c r="VK162" s="84"/>
      <c r="VL162" s="84"/>
      <c r="VM162" s="84"/>
      <c r="VN162" s="84"/>
      <c r="VO162" s="84"/>
      <c r="VP162" s="84"/>
      <c r="VQ162" s="84"/>
      <c r="VR162" s="84"/>
      <c r="VS162" s="84"/>
      <c r="VT162" s="84"/>
      <c r="VU162" s="84"/>
      <c r="VV162" s="84"/>
      <c r="VW162" s="84"/>
      <c r="VX162" s="84"/>
      <c r="VY162" s="84"/>
      <c r="VZ162" s="84"/>
      <c r="WA162" s="84"/>
      <c r="WB162" s="84"/>
      <c r="WC162" s="84"/>
      <c r="WD162" s="84"/>
      <c r="WE162" s="84"/>
      <c r="WF162" s="84"/>
      <c r="WG162" s="84"/>
      <c r="WH162" s="84"/>
      <c r="WI162" s="84"/>
      <c r="WJ162" s="84"/>
      <c r="WK162" s="84"/>
      <c r="WL162" s="84"/>
      <c r="WM162" s="84"/>
      <c r="WN162" s="84"/>
      <c r="WO162" s="84"/>
      <c r="WP162" s="84"/>
      <c r="WQ162" s="84"/>
      <c r="WR162" s="84"/>
      <c r="WS162" s="84"/>
      <c r="WT162" s="84"/>
      <c r="WU162" s="84"/>
      <c r="WV162" s="84"/>
      <c r="WW162" s="84"/>
      <c r="WX162" s="84"/>
      <c r="WY162" s="84"/>
      <c r="WZ162" s="84"/>
      <c r="XA162" s="84"/>
      <c r="XB162" s="84"/>
      <c r="XC162" s="84"/>
      <c r="XD162" s="84"/>
      <c r="XE162" s="84"/>
      <c r="XF162" s="84"/>
      <c r="XG162" s="84"/>
      <c r="XH162" s="84"/>
      <c r="XI162" s="84"/>
      <c r="XJ162" s="84"/>
      <c r="XK162" s="84"/>
      <c r="XL162" s="84"/>
      <c r="XM162" s="84"/>
      <c r="XN162" s="84"/>
      <c r="XO162" s="84"/>
      <c r="XP162" s="84"/>
      <c r="XQ162" s="84"/>
      <c r="XR162" s="84"/>
      <c r="XS162" s="84"/>
      <c r="XT162" s="84"/>
      <c r="XU162" s="84"/>
      <c r="XV162" s="84"/>
      <c r="XW162" s="84"/>
      <c r="XX162" s="84"/>
      <c r="XY162" s="84"/>
      <c r="XZ162" s="84"/>
      <c r="YA162" s="84"/>
      <c r="YB162" s="84"/>
      <c r="YC162" s="84"/>
      <c r="YD162" s="84"/>
      <c r="YE162" s="84"/>
      <c r="YF162" s="84"/>
      <c r="YG162" s="84"/>
      <c r="YH162" s="84"/>
      <c r="YI162" s="84"/>
      <c r="YJ162" s="84"/>
      <c r="YK162" s="84"/>
      <c r="YL162" s="84"/>
      <c r="YM162" s="84"/>
      <c r="YN162" s="84"/>
      <c r="YO162" s="84"/>
      <c r="YP162" s="84"/>
      <c r="YQ162" s="84"/>
      <c r="YR162" s="84"/>
      <c r="YS162" s="84"/>
      <c r="YT162" s="84"/>
      <c r="YU162" s="84"/>
      <c r="YV162" s="84"/>
      <c r="YW162" s="84"/>
      <c r="YX162" s="84"/>
      <c r="YY162" s="84"/>
      <c r="YZ162" s="84"/>
      <c r="ZA162" s="84"/>
      <c r="ZB162" s="84"/>
      <c r="ZC162" s="84"/>
      <c r="ZD162" s="84"/>
      <c r="ZE162" s="84"/>
      <c r="ZF162" s="84"/>
      <c r="ZG162" s="84"/>
      <c r="ZH162" s="84"/>
      <c r="ZI162" s="84"/>
      <c r="ZJ162" s="84"/>
      <c r="ZK162" s="84"/>
      <c r="ZL162" s="84"/>
      <c r="ZM162" s="84"/>
      <c r="ZN162" s="84"/>
      <c r="ZO162" s="84"/>
      <c r="ZP162" s="84"/>
      <c r="ZQ162" s="84"/>
      <c r="ZR162" s="84"/>
      <c r="ZS162" s="84"/>
      <c r="ZT162" s="84"/>
      <c r="ZU162" s="84"/>
      <c r="ZV162" s="84"/>
      <c r="ZW162" s="84"/>
      <c r="ZX162" s="84"/>
      <c r="ZY162" s="84"/>
      <c r="ZZ162" s="84"/>
      <c r="AAA162" s="84"/>
      <c r="AAB162" s="84"/>
      <c r="AAC162" s="84"/>
      <c r="AAD162" s="84"/>
      <c r="AAE162" s="84"/>
      <c r="AAF162" s="84"/>
      <c r="AAG162" s="84"/>
      <c r="AAH162" s="84"/>
      <c r="AAI162" s="84"/>
      <c r="AAJ162" s="84"/>
      <c r="AAK162" s="84"/>
      <c r="AAL162" s="84"/>
      <c r="AAM162" s="84"/>
      <c r="AAN162" s="84"/>
      <c r="AAO162" s="84"/>
      <c r="AAP162" s="84"/>
      <c r="AAQ162" s="84"/>
      <c r="AAR162" s="84"/>
      <c r="AAS162" s="84"/>
      <c r="AAT162" s="84"/>
      <c r="AAU162" s="84"/>
      <c r="AAV162" s="84"/>
      <c r="AAW162" s="84"/>
      <c r="AAX162" s="84"/>
      <c r="AAY162" s="84"/>
      <c r="AAZ162" s="84"/>
      <c r="ABA162" s="84"/>
      <c r="ABB162" s="84"/>
      <c r="ABC162" s="84"/>
      <c r="ABD162" s="84"/>
      <c r="ABE162" s="84"/>
      <c r="ABF162" s="84"/>
      <c r="ABG162" s="84"/>
      <c r="ABH162" s="84"/>
      <c r="ABI162" s="84"/>
      <c r="ABJ162" s="84"/>
      <c r="ABK162" s="84"/>
      <c r="ABL162" s="84"/>
      <c r="ABM162" s="84"/>
      <c r="ABN162" s="84"/>
      <c r="ABO162" s="84"/>
      <c r="ABP162" s="84"/>
      <c r="ABQ162" s="84"/>
      <c r="ABR162" s="84"/>
      <c r="ABS162" s="84"/>
      <c r="ABT162" s="84"/>
      <c r="ABU162" s="84"/>
      <c r="ABV162" s="84"/>
      <c r="ABW162" s="84"/>
      <c r="ABX162" s="84"/>
      <c r="ABY162" s="84"/>
      <c r="ABZ162" s="84"/>
      <c r="ACA162" s="84"/>
      <c r="ACB162" s="84"/>
      <c r="ACC162" s="84"/>
      <c r="ACD162" s="84"/>
      <c r="ACE162" s="84"/>
      <c r="ACF162" s="84"/>
      <c r="ACG162" s="84"/>
      <c r="ACH162" s="84"/>
      <c r="ACI162" s="84"/>
      <c r="ACJ162" s="84"/>
      <c r="ACK162" s="84"/>
      <c r="ACL162" s="84"/>
      <c r="ACM162" s="84"/>
      <c r="ACN162" s="84"/>
      <c r="ACO162" s="84"/>
      <c r="ACP162" s="84"/>
      <c r="ACQ162" s="84"/>
      <c r="ACR162" s="84"/>
      <c r="ACS162" s="84"/>
      <c r="ACT162" s="84"/>
      <c r="ACU162" s="84"/>
      <c r="ACV162" s="84"/>
      <c r="ACW162" s="84"/>
      <c r="ACX162" s="84"/>
      <c r="ACY162" s="84"/>
      <c r="ACZ162" s="84"/>
      <c r="ADA162" s="84"/>
      <c r="ADB162" s="84"/>
      <c r="ADC162" s="84"/>
      <c r="ADD162" s="84"/>
      <c r="ADE162" s="84"/>
      <c r="ADF162" s="84"/>
      <c r="ADG162" s="84"/>
      <c r="ADH162" s="84"/>
      <c r="ADI162" s="84"/>
      <c r="ADJ162" s="84"/>
      <c r="ADK162" s="84"/>
      <c r="ADL162" s="84"/>
      <c r="ADM162" s="84"/>
      <c r="ADN162" s="84"/>
      <c r="ADO162" s="84"/>
      <c r="ADP162" s="84"/>
      <c r="ADQ162" s="84"/>
      <c r="ADR162" s="84"/>
      <c r="ADS162" s="84"/>
      <c r="ADT162" s="84"/>
      <c r="ADU162" s="84"/>
      <c r="ADV162" s="84"/>
      <c r="ADW162" s="84"/>
      <c r="ADX162" s="84"/>
      <c r="ADY162" s="84"/>
      <c r="ADZ162" s="84"/>
      <c r="AEA162" s="84"/>
      <c r="AEB162" s="84"/>
      <c r="AEC162" s="84"/>
      <c r="AED162" s="84"/>
      <c r="AEE162" s="84"/>
      <c r="AEF162" s="84"/>
      <c r="AEG162" s="84"/>
      <c r="AEH162" s="84"/>
      <c r="AEI162" s="84"/>
      <c r="AEJ162" s="84"/>
      <c r="AEK162" s="84"/>
      <c r="AEL162" s="84"/>
      <c r="AEM162" s="84"/>
      <c r="AEN162" s="84"/>
      <c r="AEO162" s="84"/>
      <c r="AEP162" s="84"/>
      <c r="AEQ162" s="84"/>
      <c r="AER162" s="84"/>
      <c r="AES162" s="84"/>
      <c r="AET162" s="84"/>
      <c r="AEU162" s="84"/>
      <c r="AEV162" s="84"/>
      <c r="AEW162" s="84"/>
      <c r="AEX162" s="84"/>
      <c r="AEY162" s="84"/>
      <c r="AEZ162" s="84"/>
      <c r="AFA162" s="84"/>
      <c r="AFB162" s="84"/>
      <c r="AFC162" s="84"/>
      <c r="AFD162" s="84"/>
      <c r="AFE162" s="84"/>
      <c r="AFF162" s="84"/>
      <c r="AFG162" s="84"/>
      <c r="AFH162" s="84"/>
      <c r="AFI162" s="84"/>
      <c r="AFJ162" s="84"/>
      <c r="AFK162" s="84"/>
      <c r="AFL162" s="84"/>
      <c r="AFM162" s="84"/>
      <c r="AFN162" s="84"/>
      <c r="AFO162" s="84"/>
      <c r="AFP162" s="84"/>
      <c r="AFQ162" s="84"/>
      <c r="AFR162" s="84"/>
      <c r="AFS162" s="84"/>
      <c r="AFT162" s="84"/>
      <c r="AFU162" s="84"/>
      <c r="AFV162" s="84"/>
      <c r="AFW162" s="84"/>
      <c r="AFX162" s="84"/>
      <c r="AFY162" s="84"/>
      <c r="AFZ162" s="84"/>
      <c r="AGA162" s="84"/>
      <c r="AGB162" s="84"/>
      <c r="AGC162" s="84"/>
      <c r="AGD162" s="84"/>
      <c r="AGE162" s="84"/>
      <c r="AGF162" s="84"/>
      <c r="AGG162" s="84"/>
      <c r="AGH162" s="84"/>
      <c r="AGI162" s="84"/>
      <c r="AGJ162" s="84"/>
      <c r="AGK162" s="84"/>
      <c r="AGL162" s="84"/>
      <c r="AGM162" s="84"/>
      <c r="AGN162" s="84"/>
      <c r="AGO162" s="84"/>
      <c r="AGP162" s="84"/>
      <c r="AGQ162" s="84"/>
      <c r="AGR162" s="84"/>
      <c r="AGS162" s="84"/>
      <c r="AGT162" s="84"/>
      <c r="AGU162" s="84"/>
      <c r="AGV162" s="84"/>
      <c r="AGW162" s="84"/>
      <c r="AGX162" s="84"/>
      <c r="AGY162" s="84"/>
      <c r="AGZ162" s="84"/>
      <c r="AHA162" s="84"/>
      <c r="AHB162" s="84"/>
      <c r="AHC162" s="84"/>
      <c r="AHD162" s="84"/>
      <c r="AHE162" s="84"/>
      <c r="AHF162" s="84"/>
      <c r="AHG162" s="84"/>
      <c r="AHH162" s="84"/>
      <c r="AHI162" s="84"/>
      <c r="AHJ162" s="84"/>
      <c r="AHK162" s="84"/>
      <c r="AHL162" s="84"/>
      <c r="AHM162" s="84"/>
      <c r="AHN162" s="84"/>
      <c r="AHO162" s="84"/>
      <c r="AHP162" s="84"/>
    </row>
    <row r="163" spans="1:900" s="56" customFormat="1" ht="31.75" customHeight="1" x14ac:dyDescent="0.75">
      <c r="A163" s="2132"/>
      <c r="B163" s="2194"/>
      <c r="C163" s="338">
        <f>C161+0.1</f>
        <v>19.800000000000004</v>
      </c>
      <c r="D163" s="416" t="s">
        <v>47</v>
      </c>
      <c r="E163" s="426" t="s">
        <v>25</v>
      </c>
      <c r="F163" s="426" t="s">
        <v>12</v>
      </c>
      <c r="G163" s="214">
        <f t="array" ref="G163">INDEX('Salary . staff rates'!$A$6:$C$28,MATCH(1,('Salary . staff rates'!$A$6:$A$28=E163)*('Salary . staff rates'!$B$6:$B$28=F163),0),3)</f>
        <v>75000</v>
      </c>
      <c r="H163" s="214">
        <f t="shared" si="126"/>
        <v>526.31578947368428</v>
      </c>
      <c r="I163" s="339" t="s">
        <v>0</v>
      </c>
      <c r="J163" s="340" t="s">
        <v>0</v>
      </c>
      <c r="K163" s="342">
        <v>15</v>
      </c>
      <c r="L163" s="341">
        <f>IF('Control panel'!$B$12="Included",IF(K163="N/A","",H163*K163),0)</f>
        <v>7894.7368421052643</v>
      </c>
      <c r="M163" s="383" t="s">
        <v>31</v>
      </c>
      <c r="N163" s="341">
        <f>IF('Control panel'!$B$12="Included",IF(M163="Yes",L163*'Salary . staff rates'!$C$34,0),0)</f>
        <v>0</v>
      </c>
      <c r="O163" s="904" t="s">
        <v>416</v>
      </c>
      <c r="P163" s="1848">
        <v>1</v>
      </c>
      <c r="Q163" s="1848">
        <v>1</v>
      </c>
      <c r="R163" s="909"/>
      <c r="S163" s="909"/>
      <c r="T163" s="909"/>
      <c r="U163" s="909"/>
      <c r="V163" s="909"/>
      <c r="W163" s="156"/>
      <c r="X163" s="18"/>
      <c r="Y163" s="1848">
        <f t="shared" si="127"/>
        <v>7894.7368421052643</v>
      </c>
      <c r="Z163" s="1848">
        <f t="shared" si="128"/>
        <v>0</v>
      </c>
      <c r="AA163" s="18"/>
      <c r="AB163" s="1848">
        <f t="shared" si="129"/>
        <v>7894.7368421052643</v>
      </c>
      <c r="AC163" s="1848">
        <f t="shared" si="130"/>
        <v>0</v>
      </c>
      <c r="AD163" s="18"/>
      <c r="AE163" s="18"/>
      <c r="AF163" s="18"/>
      <c r="AG163" s="18"/>
      <c r="AH163" s="18"/>
      <c r="AI163" s="18"/>
      <c r="AJ163" s="18"/>
      <c r="AL163" s="221"/>
      <c r="AN163" s="1015">
        <f t="shared" si="131"/>
        <v>7894.7368421052643</v>
      </c>
      <c r="AO163" s="1015">
        <f t="shared" si="132"/>
        <v>0</v>
      </c>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c r="CJ163" s="79"/>
      <c r="CK163" s="79"/>
      <c r="CL163" s="79"/>
      <c r="CM163" s="79"/>
      <c r="CN163" s="79"/>
      <c r="CO163" s="79"/>
      <c r="CP163" s="79"/>
      <c r="CQ163" s="79"/>
      <c r="CR163" s="79"/>
      <c r="CS163" s="79"/>
      <c r="CT163" s="79"/>
      <c r="CU163" s="79"/>
      <c r="CV163" s="79"/>
      <c r="CW163" s="79"/>
      <c r="CX163" s="79"/>
      <c r="CY163" s="79"/>
      <c r="CZ163" s="79"/>
      <c r="DA163" s="79"/>
      <c r="DB163" s="79"/>
      <c r="DC163" s="79"/>
      <c r="DD163" s="79"/>
      <c r="DE163" s="79"/>
      <c r="DF163" s="79"/>
      <c r="DG163" s="79"/>
      <c r="DH163" s="79"/>
      <c r="DI163" s="79"/>
      <c r="DJ163" s="79"/>
      <c r="DK163" s="79"/>
      <c r="DL163" s="79"/>
      <c r="DM163" s="79"/>
      <c r="DN163" s="79"/>
      <c r="DO163" s="79"/>
      <c r="DP163" s="79"/>
      <c r="DQ163" s="79"/>
      <c r="DR163" s="79"/>
      <c r="DS163" s="79"/>
      <c r="DT163" s="79"/>
      <c r="DU163" s="79"/>
      <c r="DV163" s="79"/>
      <c r="DW163" s="79"/>
      <c r="DX163" s="79"/>
      <c r="DY163" s="79"/>
      <c r="DZ163" s="79"/>
      <c r="EA163" s="79"/>
      <c r="EB163" s="79"/>
      <c r="EC163" s="79"/>
      <c r="ED163" s="79"/>
      <c r="EE163" s="79"/>
      <c r="EF163" s="79"/>
      <c r="EG163" s="79"/>
      <c r="EH163" s="79"/>
      <c r="EI163" s="79"/>
      <c r="EJ163" s="79"/>
      <c r="EK163" s="79"/>
      <c r="EL163" s="79"/>
      <c r="EM163" s="79"/>
      <c r="EN163" s="79"/>
      <c r="EO163" s="79"/>
      <c r="EP163" s="79"/>
      <c r="EQ163" s="79"/>
      <c r="ER163" s="79"/>
      <c r="ES163" s="79"/>
      <c r="ET163" s="79"/>
      <c r="EU163" s="79"/>
      <c r="EV163" s="79"/>
      <c r="EW163" s="79"/>
      <c r="EX163" s="79"/>
      <c r="EY163" s="79"/>
      <c r="EZ163" s="79"/>
      <c r="FA163" s="79"/>
      <c r="FB163" s="79"/>
      <c r="FC163" s="79"/>
      <c r="FD163" s="79"/>
      <c r="FE163" s="79"/>
      <c r="FF163" s="79"/>
      <c r="FG163" s="79"/>
      <c r="FH163" s="79"/>
      <c r="FI163" s="79"/>
      <c r="FJ163" s="79"/>
      <c r="FK163" s="79"/>
      <c r="FL163" s="79"/>
      <c r="FM163" s="79"/>
      <c r="FN163" s="79"/>
      <c r="FO163" s="79"/>
      <c r="FP163" s="79"/>
      <c r="FQ163" s="79"/>
      <c r="FR163" s="79"/>
      <c r="FS163" s="79"/>
      <c r="FT163" s="79"/>
      <c r="FU163" s="79"/>
      <c r="FV163" s="79"/>
      <c r="FW163" s="79"/>
      <c r="FX163" s="79"/>
      <c r="FY163" s="79"/>
      <c r="FZ163" s="79"/>
      <c r="GA163" s="79"/>
      <c r="GB163" s="79"/>
      <c r="GC163" s="79"/>
      <c r="GD163" s="79"/>
      <c r="GE163" s="79"/>
      <c r="GF163" s="79"/>
      <c r="GG163" s="79"/>
      <c r="GH163" s="79"/>
      <c r="GI163" s="79"/>
      <c r="GJ163" s="79"/>
      <c r="GK163" s="79"/>
      <c r="GL163" s="79"/>
      <c r="GM163" s="79"/>
      <c r="GN163" s="79"/>
      <c r="GO163" s="79"/>
      <c r="GP163" s="79"/>
      <c r="GQ163" s="79"/>
      <c r="GR163" s="79"/>
      <c r="GS163" s="79"/>
      <c r="GT163" s="79"/>
      <c r="GU163" s="79"/>
      <c r="GV163" s="79"/>
      <c r="GW163" s="79"/>
      <c r="GX163" s="79"/>
      <c r="GY163" s="79"/>
      <c r="GZ163" s="79"/>
      <c r="HA163" s="79"/>
      <c r="HB163" s="79"/>
      <c r="HC163" s="79"/>
      <c r="HD163" s="79"/>
      <c r="HE163" s="79"/>
      <c r="HF163" s="79"/>
      <c r="HG163" s="79"/>
      <c r="HH163" s="79"/>
      <c r="HI163" s="79"/>
      <c r="HJ163" s="79"/>
      <c r="HK163" s="79"/>
      <c r="HL163" s="79"/>
      <c r="HM163" s="79"/>
      <c r="HN163" s="79"/>
      <c r="HO163" s="79"/>
      <c r="HP163" s="79"/>
      <c r="HQ163" s="79"/>
      <c r="HR163" s="79"/>
      <c r="HS163" s="79"/>
      <c r="HT163" s="79"/>
      <c r="HU163" s="79"/>
      <c r="HV163" s="79"/>
      <c r="HW163" s="79"/>
      <c r="HX163" s="79"/>
      <c r="HY163" s="79"/>
      <c r="HZ163" s="79"/>
      <c r="IA163" s="79"/>
      <c r="IB163" s="79"/>
      <c r="IC163" s="79"/>
      <c r="ID163" s="79"/>
      <c r="IE163" s="79"/>
      <c r="IF163" s="79"/>
      <c r="IG163" s="79"/>
      <c r="IH163" s="79"/>
      <c r="II163" s="79"/>
      <c r="IJ163" s="79"/>
      <c r="IK163" s="79"/>
      <c r="IL163" s="79"/>
      <c r="IM163" s="79"/>
      <c r="IN163" s="79"/>
      <c r="IO163" s="79"/>
      <c r="IP163" s="79"/>
      <c r="IQ163" s="79"/>
      <c r="IR163" s="79"/>
      <c r="IS163" s="79"/>
      <c r="IT163" s="79"/>
      <c r="IU163" s="79"/>
      <c r="IV163" s="79"/>
      <c r="IW163" s="79"/>
      <c r="IX163" s="79"/>
      <c r="IY163" s="79"/>
      <c r="IZ163" s="79"/>
      <c r="JA163" s="79"/>
      <c r="JB163" s="79"/>
      <c r="JC163" s="79"/>
      <c r="JD163" s="79"/>
      <c r="JE163" s="79"/>
      <c r="JF163" s="79"/>
      <c r="JG163" s="79"/>
      <c r="JH163" s="79"/>
      <c r="JI163" s="79"/>
      <c r="JJ163" s="79"/>
      <c r="JK163" s="79"/>
      <c r="JL163" s="79"/>
      <c r="JM163" s="79"/>
      <c r="JN163" s="79"/>
      <c r="JO163" s="79"/>
      <c r="JP163" s="79"/>
      <c r="JQ163" s="79"/>
      <c r="JR163" s="79"/>
      <c r="JS163" s="79"/>
      <c r="JT163" s="79"/>
      <c r="JU163" s="79"/>
      <c r="JV163" s="79"/>
      <c r="JW163" s="79"/>
      <c r="JX163" s="79"/>
      <c r="JY163" s="79"/>
      <c r="JZ163" s="79"/>
      <c r="KA163" s="79"/>
      <c r="KB163" s="79"/>
      <c r="KC163" s="79"/>
      <c r="KD163" s="79"/>
      <c r="KE163" s="79"/>
      <c r="KF163" s="79"/>
      <c r="KG163" s="79"/>
      <c r="KH163" s="79"/>
      <c r="KI163" s="79"/>
      <c r="KJ163" s="79"/>
      <c r="KK163" s="79"/>
      <c r="KL163" s="79"/>
      <c r="KM163" s="79"/>
      <c r="KN163" s="79"/>
      <c r="KO163" s="79"/>
      <c r="KP163" s="79"/>
      <c r="KQ163" s="79"/>
      <c r="KR163" s="79"/>
      <c r="KS163" s="79"/>
      <c r="KT163" s="79"/>
      <c r="KU163" s="79"/>
      <c r="KV163" s="79"/>
      <c r="KW163" s="79"/>
      <c r="KX163" s="79"/>
      <c r="KY163" s="79"/>
      <c r="KZ163" s="79"/>
      <c r="LA163" s="79"/>
      <c r="LB163" s="79"/>
      <c r="LC163" s="79"/>
      <c r="LD163" s="79"/>
      <c r="LE163" s="79"/>
      <c r="LF163" s="79"/>
      <c r="LG163" s="79"/>
      <c r="LH163" s="79"/>
      <c r="LI163" s="79"/>
      <c r="LJ163" s="79"/>
      <c r="LK163" s="79"/>
      <c r="LL163" s="79"/>
      <c r="LM163" s="79"/>
      <c r="LN163" s="79"/>
      <c r="LO163" s="79"/>
      <c r="LP163" s="79"/>
      <c r="LQ163" s="79"/>
      <c r="LR163" s="79"/>
      <c r="LS163" s="79"/>
      <c r="LT163" s="79"/>
      <c r="LU163" s="79"/>
      <c r="LV163" s="79"/>
      <c r="LW163" s="79"/>
      <c r="LX163" s="79"/>
      <c r="LY163" s="79"/>
      <c r="LZ163" s="79"/>
      <c r="MA163" s="79"/>
      <c r="MB163" s="79"/>
      <c r="MC163" s="79"/>
      <c r="MD163" s="79"/>
      <c r="ME163" s="79"/>
      <c r="MF163" s="79"/>
      <c r="MG163" s="79"/>
      <c r="MH163" s="79"/>
      <c r="MI163" s="79"/>
      <c r="MJ163" s="79"/>
      <c r="MK163" s="79"/>
      <c r="ML163" s="79"/>
      <c r="MM163" s="79"/>
      <c r="MN163" s="79"/>
      <c r="MO163" s="79"/>
      <c r="MP163" s="79"/>
      <c r="MQ163" s="79"/>
      <c r="MR163" s="79"/>
      <c r="MS163" s="79"/>
      <c r="MT163" s="79"/>
      <c r="MU163" s="79"/>
      <c r="MV163" s="79"/>
      <c r="MW163" s="79"/>
      <c r="MX163" s="79"/>
      <c r="MY163" s="79"/>
      <c r="MZ163" s="79"/>
      <c r="NA163" s="79"/>
      <c r="NB163" s="79"/>
      <c r="NC163" s="79"/>
      <c r="ND163" s="79"/>
      <c r="NE163" s="79"/>
      <c r="NF163" s="79"/>
      <c r="NG163" s="79"/>
      <c r="NH163" s="79"/>
      <c r="NI163" s="79"/>
      <c r="NJ163" s="79"/>
      <c r="NK163" s="79"/>
      <c r="NL163" s="79"/>
      <c r="NM163" s="79"/>
      <c r="NN163" s="79"/>
      <c r="NO163" s="79"/>
      <c r="NP163" s="79"/>
      <c r="NQ163" s="79"/>
      <c r="NR163" s="79"/>
      <c r="NS163" s="79"/>
      <c r="NT163" s="79"/>
      <c r="NU163" s="79"/>
      <c r="NV163" s="79"/>
      <c r="NW163" s="79"/>
      <c r="NX163" s="79"/>
      <c r="NY163" s="79"/>
      <c r="NZ163" s="79"/>
      <c r="OA163" s="79"/>
      <c r="OB163" s="79"/>
      <c r="OC163" s="79"/>
      <c r="OD163" s="79"/>
      <c r="OE163" s="79"/>
      <c r="OF163" s="79"/>
      <c r="OG163" s="79"/>
      <c r="OH163" s="79"/>
      <c r="OI163" s="79"/>
      <c r="OJ163" s="79"/>
      <c r="OK163" s="79"/>
      <c r="OL163" s="79"/>
      <c r="OM163" s="79"/>
      <c r="ON163" s="79"/>
      <c r="OO163" s="79"/>
      <c r="OP163" s="79"/>
      <c r="OQ163" s="79"/>
      <c r="OR163" s="79"/>
      <c r="OS163" s="79"/>
      <c r="OT163" s="79"/>
      <c r="OU163" s="79"/>
      <c r="OV163" s="79"/>
      <c r="OW163" s="79"/>
      <c r="OX163" s="79"/>
      <c r="OY163" s="79"/>
      <c r="OZ163" s="79"/>
      <c r="PA163" s="79"/>
      <c r="PB163" s="79"/>
      <c r="PC163" s="79"/>
      <c r="PD163" s="79"/>
      <c r="PE163" s="79"/>
      <c r="PF163" s="79"/>
      <c r="PG163" s="79"/>
      <c r="PH163" s="79"/>
      <c r="PI163" s="79"/>
      <c r="PJ163" s="79"/>
      <c r="PK163" s="79"/>
      <c r="PL163" s="79"/>
      <c r="PM163" s="79"/>
      <c r="PN163" s="79"/>
      <c r="PO163" s="79"/>
      <c r="PP163" s="79"/>
      <c r="PQ163" s="79"/>
      <c r="PR163" s="79"/>
      <c r="PS163" s="79"/>
      <c r="PT163" s="79"/>
      <c r="PU163" s="79"/>
      <c r="PV163" s="79"/>
      <c r="PW163" s="79"/>
      <c r="PX163" s="79"/>
      <c r="PY163" s="79"/>
      <c r="PZ163" s="79"/>
      <c r="QA163" s="79"/>
      <c r="QB163" s="79"/>
      <c r="QC163" s="79"/>
      <c r="QD163" s="79"/>
      <c r="QE163" s="79"/>
      <c r="QF163" s="79"/>
      <c r="QG163" s="79"/>
      <c r="QH163" s="79"/>
      <c r="QI163" s="79"/>
      <c r="QJ163" s="79"/>
      <c r="QK163" s="79"/>
      <c r="QL163" s="79"/>
      <c r="QM163" s="79"/>
      <c r="QN163" s="79"/>
      <c r="QO163" s="79"/>
      <c r="QP163" s="79"/>
      <c r="QQ163" s="79"/>
      <c r="QR163" s="79"/>
      <c r="QS163" s="79"/>
      <c r="QT163" s="79"/>
      <c r="QU163" s="79"/>
      <c r="QV163" s="79"/>
      <c r="QW163" s="79"/>
      <c r="QX163" s="79"/>
      <c r="QY163" s="79"/>
      <c r="QZ163" s="79"/>
      <c r="RA163" s="79"/>
      <c r="RB163" s="79"/>
      <c r="RC163" s="79"/>
      <c r="RD163" s="79"/>
      <c r="RE163" s="79"/>
      <c r="RF163" s="79"/>
      <c r="RG163" s="79"/>
      <c r="RH163" s="79"/>
      <c r="RI163" s="79"/>
      <c r="RJ163" s="79"/>
      <c r="RK163" s="79"/>
      <c r="RL163" s="79"/>
      <c r="RM163" s="79"/>
      <c r="RN163" s="79"/>
      <c r="RO163" s="79"/>
      <c r="RP163" s="79"/>
      <c r="RQ163" s="79"/>
      <c r="RR163" s="79"/>
      <c r="RS163" s="79"/>
      <c r="RT163" s="79"/>
      <c r="RU163" s="79"/>
      <c r="RV163" s="79"/>
      <c r="RW163" s="79"/>
      <c r="RX163" s="79"/>
      <c r="RY163" s="79"/>
      <c r="RZ163" s="79"/>
      <c r="SA163" s="79"/>
      <c r="SB163" s="79"/>
      <c r="SC163" s="79"/>
      <c r="SD163" s="79"/>
      <c r="SE163" s="79"/>
      <c r="SF163" s="79"/>
      <c r="SG163" s="79"/>
      <c r="SH163" s="79"/>
      <c r="SI163" s="79"/>
      <c r="SJ163" s="79"/>
      <c r="SK163" s="79"/>
      <c r="SL163" s="79"/>
      <c r="SM163" s="79"/>
      <c r="SN163" s="79"/>
      <c r="SO163" s="79"/>
      <c r="SP163" s="79"/>
      <c r="SQ163" s="79"/>
      <c r="SR163" s="79"/>
      <c r="SS163" s="79"/>
      <c r="ST163" s="79"/>
      <c r="SU163" s="79"/>
      <c r="SV163" s="79"/>
      <c r="SW163" s="79"/>
      <c r="SX163" s="79"/>
      <c r="SY163" s="79"/>
      <c r="SZ163" s="79"/>
      <c r="TA163" s="79"/>
      <c r="TB163" s="79"/>
      <c r="TC163" s="79"/>
      <c r="TD163" s="79"/>
      <c r="TE163" s="79"/>
      <c r="TF163" s="79"/>
      <c r="TG163" s="79"/>
      <c r="TH163" s="79"/>
      <c r="TI163" s="79"/>
      <c r="TJ163" s="79"/>
      <c r="TK163" s="79"/>
      <c r="TL163" s="79"/>
      <c r="TM163" s="79"/>
      <c r="TN163" s="79"/>
      <c r="TO163" s="79"/>
      <c r="TP163" s="79"/>
      <c r="TQ163" s="79"/>
      <c r="TR163" s="79"/>
      <c r="TS163" s="79"/>
      <c r="TT163" s="79"/>
      <c r="TU163" s="79"/>
      <c r="TV163" s="79"/>
      <c r="TW163" s="79"/>
      <c r="TX163" s="79"/>
      <c r="TY163" s="79"/>
      <c r="TZ163" s="79"/>
      <c r="UA163" s="79"/>
      <c r="UB163" s="79"/>
      <c r="UC163" s="79"/>
      <c r="UD163" s="79"/>
      <c r="UE163" s="79"/>
      <c r="UF163" s="79"/>
      <c r="UG163" s="79"/>
      <c r="UH163" s="79"/>
      <c r="UI163" s="79"/>
      <c r="UJ163" s="79"/>
      <c r="UK163" s="79"/>
      <c r="UL163" s="79"/>
      <c r="UM163" s="79"/>
      <c r="UN163" s="79"/>
      <c r="UO163" s="79"/>
      <c r="UP163" s="79"/>
      <c r="UQ163" s="79"/>
      <c r="UR163" s="79"/>
      <c r="US163" s="79"/>
      <c r="UT163" s="79"/>
      <c r="UU163" s="79"/>
      <c r="UV163" s="79"/>
      <c r="UW163" s="79"/>
      <c r="UX163" s="79"/>
      <c r="UY163" s="79"/>
      <c r="UZ163" s="79"/>
      <c r="VA163" s="79"/>
      <c r="VB163" s="79"/>
      <c r="VC163" s="79"/>
      <c r="VD163" s="79"/>
      <c r="VE163" s="79"/>
      <c r="VF163" s="79"/>
      <c r="VG163" s="79"/>
      <c r="VH163" s="79"/>
      <c r="VI163" s="79"/>
      <c r="VJ163" s="79"/>
      <c r="VK163" s="79"/>
      <c r="VL163" s="79"/>
      <c r="VM163" s="79"/>
      <c r="VN163" s="79"/>
      <c r="VO163" s="79"/>
      <c r="VP163" s="79"/>
      <c r="VQ163" s="79"/>
      <c r="VR163" s="79"/>
      <c r="VS163" s="79"/>
      <c r="VT163" s="79"/>
      <c r="VU163" s="79"/>
      <c r="VV163" s="79"/>
      <c r="VW163" s="79"/>
      <c r="VX163" s="79"/>
      <c r="VY163" s="79"/>
      <c r="VZ163" s="79"/>
      <c r="WA163" s="79"/>
      <c r="WB163" s="79"/>
      <c r="WC163" s="79"/>
      <c r="WD163" s="79"/>
      <c r="WE163" s="79"/>
      <c r="WF163" s="79"/>
      <c r="WG163" s="79"/>
      <c r="WH163" s="79"/>
      <c r="WI163" s="79"/>
      <c r="WJ163" s="79"/>
      <c r="WK163" s="79"/>
      <c r="WL163" s="79"/>
      <c r="WM163" s="79"/>
      <c r="WN163" s="79"/>
      <c r="WO163" s="79"/>
      <c r="WP163" s="79"/>
      <c r="WQ163" s="79"/>
      <c r="WR163" s="79"/>
      <c r="WS163" s="79"/>
      <c r="WT163" s="79"/>
      <c r="WU163" s="79"/>
      <c r="WV163" s="79"/>
      <c r="WW163" s="79"/>
      <c r="WX163" s="79"/>
      <c r="WY163" s="79"/>
      <c r="WZ163" s="79"/>
      <c r="XA163" s="79"/>
      <c r="XB163" s="79"/>
      <c r="XC163" s="79"/>
      <c r="XD163" s="79"/>
      <c r="XE163" s="79"/>
      <c r="XF163" s="79"/>
      <c r="XG163" s="79"/>
      <c r="XH163" s="79"/>
      <c r="XI163" s="79"/>
      <c r="XJ163" s="79"/>
      <c r="XK163" s="79"/>
      <c r="XL163" s="79"/>
      <c r="XM163" s="79"/>
      <c r="XN163" s="79"/>
      <c r="XO163" s="79"/>
      <c r="XP163" s="79"/>
      <c r="XQ163" s="79"/>
      <c r="XR163" s="79"/>
      <c r="XS163" s="79"/>
      <c r="XT163" s="79"/>
      <c r="XU163" s="79"/>
      <c r="XV163" s="79"/>
      <c r="XW163" s="79"/>
      <c r="XX163" s="79"/>
      <c r="XY163" s="79"/>
      <c r="XZ163" s="79"/>
      <c r="YA163" s="79"/>
      <c r="YB163" s="79"/>
      <c r="YC163" s="79"/>
      <c r="YD163" s="79"/>
      <c r="YE163" s="79"/>
      <c r="YF163" s="79"/>
      <c r="YG163" s="79"/>
      <c r="YH163" s="79"/>
      <c r="YI163" s="79"/>
      <c r="YJ163" s="79"/>
      <c r="YK163" s="79"/>
      <c r="YL163" s="79"/>
      <c r="YM163" s="79"/>
      <c r="YN163" s="79"/>
      <c r="YO163" s="79"/>
      <c r="YP163" s="79"/>
      <c r="YQ163" s="79"/>
      <c r="YR163" s="79"/>
      <c r="YS163" s="79"/>
      <c r="YT163" s="79"/>
      <c r="YU163" s="79"/>
      <c r="YV163" s="79"/>
      <c r="YW163" s="79"/>
      <c r="YX163" s="79"/>
      <c r="YY163" s="79"/>
      <c r="YZ163" s="79"/>
      <c r="ZA163" s="79"/>
      <c r="ZB163" s="79"/>
      <c r="ZC163" s="79"/>
      <c r="ZD163" s="79"/>
      <c r="ZE163" s="79"/>
      <c r="ZF163" s="79"/>
      <c r="ZG163" s="79"/>
      <c r="ZH163" s="79"/>
      <c r="ZI163" s="79"/>
      <c r="ZJ163" s="79"/>
      <c r="ZK163" s="79"/>
      <c r="ZL163" s="79"/>
      <c r="ZM163" s="79"/>
      <c r="ZN163" s="79"/>
      <c r="ZO163" s="79"/>
      <c r="ZP163" s="79"/>
      <c r="ZQ163" s="79"/>
      <c r="ZR163" s="79"/>
      <c r="ZS163" s="79"/>
      <c r="ZT163" s="79"/>
      <c r="ZU163" s="79"/>
      <c r="ZV163" s="79"/>
      <c r="ZW163" s="79"/>
      <c r="ZX163" s="79"/>
      <c r="ZY163" s="79"/>
      <c r="ZZ163" s="79"/>
      <c r="AAA163" s="79"/>
      <c r="AAB163" s="79"/>
      <c r="AAC163" s="79"/>
      <c r="AAD163" s="79"/>
      <c r="AAE163" s="79"/>
      <c r="AAF163" s="79"/>
      <c r="AAG163" s="79"/>
      <c r="AAH163" s="79"/>
      <c r="AAI163" s="79"/>
      <c r="AAJ163" s="79"/>
      <c r="AAK163" s="79"/>
      <c r="AAL163" s="79"/>
      <c r="AAM163" s="79"/>
      <c r="AAN163" s="79"/>
      <c r="AAO163" s="79"/>
      <c r="AAP163" s="79"/>
      <c r="AAQ163" s="79"/>
      <c r="AAR163" s="79"/>
      <c r="AAS163" s="79"/>
      <c r="AAT163" s="79"/>
      <c r="AAU163" s="79"/>
      <c r="AAV163" s="79"/>
      <c r="AAW163" s="79"/>
      <c r="AAX163" s="79"/>
      <c r="AAY163" s="79"/>
      <c r="AAZ163" s="79"/>
      <c r="ABA163" s="79"/>
      <c r="ABB163" s="79"/>
      <c r="ABC163" s="79"/>
      <c r="ABD163" s="79"/>
      <c r="ABE163" s="79"/>
      <c r="ABF163" s="79"/>
      <c r="ABG163" s="79"/>
      <c r="ABH163" s="79"/>
      <c r="ABI163" s="79"/>
      <c r="ABJ163" s="79"/>
      <c r="ABK163" s="79"/>
      <c r="ABL163" s="79"/>
      <c r="ABM163" s="79"/>
      <c r="ABN163" s="79"/>
      <c r="ABO163" s="79"/>
      <c r="ABP163" s="79"/>
      <c r="ABQ163" s="79"/>
      <c r="ABR163" s="79"/>
      <c r="ABS163" s="79"/>
      <c r="ABT163" s="79"/>
      <c r="ABU163" s="79"/>
      <c r="ABV163" s="79"/>
      <c r="ABW163" s="79"/>
      <c r="ABX163" s="79"/>
      <c r="ABY163" s="79"/>
      <c r="ABZ163" s="79"/>
      <c r="ACA163" s="79"/>
      <c r="ACB163" s="79"/>
      <c r="ACC163" s="79"/>
      <c r="ACD163" s="79"/>
      <c r="ACE163" s="79"/>
      <c r="ACF163" s="79"/>
      <c r="ACG163" s="79"/>
      <c r="ACH163" s="79"/>
      <c r="ACI163" s="79"/>
      <c r="ACJ163" s="79"/>
      <c r="ACK163" s="79"/>
      <c r="ACL163" s="79"/>
      <c r="ACM163" s="79"/>
      <c r="ACN163" s="79"/>
      <c r="ACO163" s="79"/>
      <c r="ACP163" s="79"/>
      <c r="ACQ163" s="79"/>
      <c r="ACR163" s="79"/>
      <c r="ACS163" s="79"/>
      <c r="ACT163" s="79"/>
      <c r="ACU163" s="79"/>
      <c r="ACV163" s="79"/>
      <c r="ACW163" s="79"/>
      <c r="ACX163" s="79"/>
      <c r="ACY163" s="79"/>
      <c r="ACZ163" s="79"/>
      <c r="ADA163" s="79"/>
      <c r="ADB163" s="79"/>
      <c r="ADC163" s="79"/>
      <c r="ADD163" s="79"/>
      <c r="ADE163" s="79"/>
      <c r="ADF163" s="79"/>
      <c r="ADG163" s="79"/>
      <c r="ADH163" s="79"/>
      <c r="ADI163" s="79"/>
      <c r="ADJ163" s="79"/>
      <c r="ADK163" s="79"/>
      <c r="ADL163" s="79"/>
      <c r="ADM163" s="79"/>
      <c r="ADN163" s="79"/>
      <c r="ADO163" s="79"/>
      <c r="ADP163" s="79"/>
      <c r="ADQ163" s="79"/>
      <c r="ADR163" s="79"/>
      <c r="ADS163" s="79"/>
      <c r="ADT163" s="79"/>
      <c r="ADU163" s="79"/>
      <c r="ADV163" s="79"/>
      <c r="ADW163" s="79"/>
      <c r="ADX163" s="79"/>
      <c r="ADY163" s="79"/>
      <c r="ADZ163" s="79"/>
      <c r="AEA163" s="79"/>
      <c r="AEB163" s="79"/>
      <c r="AEC163" s="79"/>
      <c r="AED163" s="79"/>
      <c r="AEE163" s="79"/>
      <c r="AEF163" s="79"/>
      <c r="AEG163" s="79"/>
      <c r="AEH163" s="79"/>
      <c r="AEI163" s="79"/>
      <c r="AEJ163" s="79"/>
      <c r="AEK163" s="79"/>
      <c r="AEL163" s="79"/>
      <c r="AEM163" s="79"/>
      <c r="AEN163" s="79"/>
      <c r="AEO163" s="79"/>
      <c r="AEP163" s="79"/>
      <c r="AEQ163" s="79"/>
      <c r="AER163" s="79"/>
      <c r="AES163" s="79"/>
      <c r="AET163" s="79"/>
      <c r="AEU163" s="79"/>
      <c r="AEV163" s="79"/>
      <c r="AEW163" s="79"/>
      <c r="AEX163" s="79"/>
      <c r="AEY163" s="79"/>
      <c r="AEZ163" s="79"/>
      <c r="AFA163" s="79"/>
      <c r="AFB163" s="79"/>
      <c r="AFC163" s="79"/>
      <c r="AFD163" s="79"/>
      <c r="AFE163" s="79"/>
      <c r="AFF163" s="79"/>
      <c r="AFG163" s="79"/>
      <c r="AFH163" s="79"/>
      <c r="AFI163" s="79"/>
      <c r="AFJ163" s="79"/>
      <c r="AFK163" s="79"/>
      <c r="AFL163" s="79"/>
      <c r="AFM163" s="79"/>
      <c r="AFN163" s="79"/>
      <c r="AFO163" s="79"/>
      <c r="AFP163" s="79"/>
      <c r="AFQ163" s="79"/>
      <c r="AFR163" s="79"/>
      <c r="AFS163" s="79"/>
      <c r="AFT163" s="79"/>
      <c r="AFU163" s="79"/>
      <c r="AFV163" s="79"/>
      <c r="AFW163" s="79"/>
      <c r="AFX163" s="79"/>
      <c r="AFY163" s="79"/>
      <c r="AFZ163" s="79"/>
      <c r="AGA163" s="79"/>
      <c r="AGB163" s="79"/>
      <c r="AGC163" s="79"/>
      <c r="AGD163" s="79"/>
      <c r="AGE163" s="79"/>
      <c r="AGF163" s="79"/>
      <c r="AGG163" s="79"/>
      <c r="AGH163" s="79"/>
      <c r="AGI163" s="79"/>
      <c r="AGJ163" s="79"/>
      <c r="AGK163" s="79"/>
      <c r="AGL163" s="79"/>
      <c r="AGM163" s="79"/>
      <c r="AGN163" s="79"/>
      <c r="AGO163" s="79"/>
      <c r="AGP163" s="79"/>
      <c r="AGQ163" s="79"/>
      <c r="AGR163" s="79"/>
      <c r="AGS163" s="79"/>
      <c r="AGT163" s="79"/>
      <c r="AGU163" s="79"/>
      <c r="AGV163" s="79"/>
      <c r="AGW163" s="79"/>
      <c r="AGX163" s="79"/>
      <c r="AGY163" s="79"/>
      <c r="AGZ163" s="79"/>
      <c r="AHA163" s="79"/>
      <c r="AHB163" s="79"/>
      <c r="AHC163" s="79"/>
      <c r="AHD163" s="79"/>
      <c r="AHE163" s="79"/>
      <c r="AHF163" s="79"/>
      <c r="AHG163" s="79"/>
      <c r="AHH163" s="79"/>
      <c r="AHI163" s="79"/>
      <c r="AHJ163" s="79"/>
      <c r="AHK163" s="79"/>
      <c r="AHL163" s="79"/>
      <c r="AHM163" s="79"/>
      <c r="AHN163" s="79"/>
      <c r="AHO163" s="79"/>
      <c r="AHP163" s="79"/>
    </row>
    <row r="164" spans="1:900" s="923" customFormat="1" ht="31.75" customHeight="1" x14ac:dyDescent="0.75">
      <c r="A164" s="2130"/>
      <c r="B164" s="2195"/>
      <c r="C164" s="389" t="s">
        <v>315</v>
      </c>
      <c r="D164" s="389" t="s">
        <v>373</v>
      </c>
      <c r="E164" s="389" t="s">
        <v>25</v>
      </c>
      <c r="F164" s="389" t="s">
        <v>12</v>
      </c>
      <c r="G164" s="248">
        <f t="array" ref="G164">INDEX('Salary . staff rates'!$A$6:$C$28,MATCH(1,('Salary . staff rates'!$A$6:$A$28=E164)*('Salary . staff rates'!$B$6:$B$28=F164),0),3)</f>
        <v>75000</v>
      </c>
      <c r="H164" s="248">
        <f t="shared" si="126"/>
        <v>526.31578947368428</v>
      </c>
      <c r="I164" s="390" t="s">
        <v>0</v>
      </c>
      <c r="J164" s="391" t="s">
        <v>0</v>
      </c>
      <c r="K164" s="393">
        <v>5</v>
      </c>
      <c r="L164" s="343">
        <f>IF('Control panel'!$B$12="Included",IF(K164="N/A","",H164*K164),0)</f>
        <v>2631.5789473684213</v>
      </c>
      <c r="M164" s="392" t="s">
        <v>31</v>
      </c>
      <c r="N164" s="343">
        <f>IF('Control panel'!$B$12="Included",IF(M164="Yes",L164*'Salary . staff rates'!$C$34,0),0)</f>
        <v>0</v>
      </c>
      <c r="O164" s="931" t="s">
        <v>416</v>
      </c>
      <c r="P164" s="1849">
        <v>1</v>
      </c>
      <c r="Q164" s="1849">
        <v>1</v>
      </c>
      <c r="R164" s="931"/>
      <c r="S164" s="931"/>
      <c r="T164" s="931"/>
      <c r="U164" s="931"/>
      <c r="V164" s="931"/>
      <c r="W164" s="938">
        <v>1</v>
      </c>
      <c r="X164" s="1869"/>
      <c r="Y164" s="1849">
        <f t="shared" si="127"/>
        <v>2631.5789473684213</v>
      </c>
      <c r="Z164" s="1849">
        <f t="shared" si="128"/>
        <v>0</v>
      </c>
      <c r="AA164" s="1869"/>
      <c r="AB164" s="1849">
        <f t="shared" si="129"/>
        <v>2631.5789473684213</v>
      </c>
      <c r="AC164" s="1849">
        <f t="shared" si="130"/>
        <v>0</v>
      </c>
      <c r="AD164" s="1869"/>
      <c r="AE164" s="1869"/>
      <c r="AF164" s="1869"/>
      <c r="AG164" s="1869"/>
      <c r="AH164" s="1869"/>
      <c r="AI164" s="1869"/>
      <c r="AJ164" s="1869"/>
      <c r="AK164" s="113"/>
      <c r="AL164" s="924"/>
      <c r="AN164" s="1017">
        <f t="shared" si="131"/>
        <v>0</v>
      </c>
      <c r="AO164" s="1017">
        <f t="shared" si="132"/>
        <v>0</v>
      </c>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c r="IF164" s="84"/>
      <c r="IG164" s="84"/>
      <c r="IH164" s="84"/>
      <c r="II164" s="84"/>
      <c r="IJ164" s="84"/>
      <c r="IK164" s="84"/>
      <c r="IL164" s="84"/>
      <c r="IM164" s="84"/>
      <c r="IN164" s="84"/>
      <c r="IO164" s="84"/>
      <c r="IP164" s="84"/>
      <c r="IQ164" s="84"/>
      <c r="IR164" s="84"/>
      <c r="IS164" s="84"/>
      <c r="IT164" s="84"/>
      <c r="IU164" s="84"/>
      <c r="IV164" s="84"/>
      <c r="IW164" s="84"/>
      <c r="IX164" s="84"/>
      <c r="IY164" s="84"/>
      <c r="IZ164" s="84"/>
      <c r="JA164" s="84"/>
      <c r="JB164" s="84"/>
      <c r="JC164" s="84"/>
      <c r="JD164" s="84"/>
      <c r="JE164" s="84"/>
      <c r="JF164" s="84"/>
      <c r="JG164" s="84"/>
      <c r="JH164" s="84"/>
      <c r="JI164" s="84"/>
      <c r="JJ164" s="84"/>
      <c r="JK164" s="84"/>
      <c r="JL164" s="84"/>
      <c r="JM164" s="84"/>
      <c r="JN164" s="84"/>
      <c r="JO164" s="84"/>
      <c r="JP164" s="84"/>
      <c r="JQ164" s="84"/>
      <c r="JR164" s="84"/>
      <c r="JS164" s="84"/>
      <c r="JT164" s="84"/>
      <c r="JU164" s="84"/>
      <c r="JV164" s="84"/>
      <c r="JW164" s="84"/>
      <c r="JX164" s="84"/>
      <c r="JY164" s="84"/>
      <c r="JZ164" s="84"/>
      <c r="KA164" s="84"/>
      <c r="KB164" s="84"/>
      <c r="KC164" s="84"/>
      <c r="KD164" s="84"/>
      <c r="KE164" s="84"/>
      <c r="KF164" s="84"/>
      <c r="KG164" s="84"/>
      <c r="KH164" s="84"/>
      <c r="KI164" s="84"/>
      <c r="KJ164" s="84"/>
      <c r="KK164" s="84"/>
      <c r="KL164" s="84"/>
      <c r="KM164" s="84"/>
      <c r="KN164" s="84"/>
      <c r="KO164" s="84"/>
      <c r="KP164" s="84"/>
      <c r="KQ164" s="84"/>
      <c r="KR164" s="84"/>
      <c r="KS164" s="84"/>
      <c r="KT164" s="84"/>
      <c r="KU164" s="84"/>
      <c r="KV164" s="84"/>
      <c r="KW164" s="84"/>
      <c r="KX164" s="84"/>
      <c r="KY164" s="84"/>
      <c r="KZ164" s="84"/>
      <c r="LA164" s="84"/>
      <c r="LB164" s="84"/>
      <c r="LC164" s="84"/>
      <c r="LD164" s="84"/>
      <c r="LE164" s="84"/>
      <c r="LF164" s="84"/>
      <c r="LG164" s="84"/>
      <c r="LH164" s="84"/>
      <c r="LI164" s="84"/>
      <c r="LJ164" s="84"/>
      <c r="LK164" s="84"/>
      <c r="LL164" s="84"/>
      <c r="LM164" s="84"/>
      <c r="LN164" s="84"/>
      <c r="LO164" s="84"/>
      <c r="LP164" s="84"/>
      <c r="LQ164" s="84"/>
      <c r="LR164" s="84"/>
      <c r="LS164" s="84"/>
      <c r="LT164" s="84"/>
      <c r="LU164" s="84"/>
      <c r="LV164" s="84"/>
      <c r="LW164" s="84"/>
      <c r="LX164" s="84"/>
      <c r="LY164" s="84"/>
      <c r="LZ164" s="84"/>
      <c r="MA164" s="84"/>
      <c r="MB164" s="84"/>
      <c r="MC164" s="84"/>
      <c r="MD164" s="84"/>
      <c r="ME164" s="84"/>
      <c r="MF164" s="84"/>
      <c r="MG164" s="84"/>
      <c r="MH164" s="84"/>
      <c r="MI164" s="84"/>
      <c r="MJ164" s="84"/>
      <c r="MK164" s="84"/>
      <c r="ML164" s="84"/>
      <c r="MM164" s="84"/>
      <c r="MN164" s="84"/>
      <c r="MO164" s="84"/>
      <c r="MP164" s="84"/>
      <c r="MQ164" s="84"/>
      <c r="MR164" s="84"/>
      <c r="MS164" s="84"/>
      <c r="MT164" s="84"/>
      <c r="MU164" s="84"/>
      <c r="MV164" s="84"/>
      <c r="MW164" s="84"/>
      <c r="MX164" s="84"/>
      <c r="MY164" s="84"/>
      <c r="MZ164" s="84"/>
      <c r="NA164" s="84"/>
      <c r="NB164" s="84"/>
      <c r="NC164" s="84"/>
      <c r="ND164" s="84"/>
      <c r="NE164" s="84"/>
      <c r="NF164" s="84"/>
      <c r="NG164" s="84"/>
      <c r="NH164" s="84"/>
      <c r="NI164" s="84"/>
      <c r="NJ164" s="84"/>
      <c r="NK164" s="84"/>
      <c r="NL164" s="84"/>
      <c r="NM164" s="84"/>
      <c r="NN164" s="84"/>
      <c r="NO164" s="84"/>
      <c r="NP164" s="84"/>
      <c r="NQ164" s="84"/>
      <c r="NR164" s="84"/>
      <c r="NS164" s="84"/>
      <c r="NT164" s="84"/>
      <c r="NU164" s="84"/>
      <c r="NV164" s="84"/>
      <c r="NW164" s="84"/>
      <c r="NX164" s="84"/>
      <c r="NY164" s="84"/>
      <c r="NZ164" s="84"/>
      <c r="OA164" s="84"/>
      <c r="OB164" s="84"/>
      <c r="OC164" s="84"/>
      <c r="OD164" s="84"/>
      <c r="OE164" s="84"/>
      <c r="OF164" s="84"/>
      <c r="OG164" s="84"/>
      <c r="OH164" s="84"/>
      <c r="OI164" s="84"/>
      <c r="OJ164" s="84"/>
      <c r="OK164" s="84"/>
      <c r="OL164" s="84"/>
      <c r="OM164" s="84"/>
      <c r="ON164" s="84"/>
      <c r="OO164" s="84"/>
      <c r="OP164" s="84"/>
      <c r="OQ164" s="84"/>
      <c r="OR164" s="84"/>
      <c r="OS164" s="84"/>
      <c r="OT164" s="84"/>
      <c r="OU164" s="84"/>
      <c r="OV164" s="84"/>
      <c r="OW164" s="84"/>
      <c r="OX164" s="84"/>
      <c r="OY164" s="84"/>
      <c r="OZ164" s="84"/>
      <c r="PA164" s="84"/>
      <c r="PB164" s="84"/>
      <c r="PC164" s="84"/>
      <c r="PD164" s="84"/>
      <c r="PE164" s="84"/>
      <c r="PF164" s="84"/>
      <c r="PG164" s="84"/>
      <c r="PH164" s="84"/>
      <c r="PI164" s="84"/>
      <c r="PJ164" s="84"/>
      <c r="PK164" s="84"/>
      <c r="PL164" s="84"/>
      <c r="PM164" s="84"/>
      <c r="PN164" s="84"/>
      <c r="PO164" s="84"/>
      <c r="PP164" s="84"/>
      <c r="PQ164" s="84"/>
      <c r="PR164" s="84"/>
      <c r="PS164" s="84"/>
      <c r="PT164" s="84"/>
      <c r="PU164" s="84"/>
      <c r="PV164" s="84"/>
      <c r="PW164" s="84"/>
      <c r="PX164" s="84"/>
      <c r="PY164" s="84"/>
      <c r="PZ164" s="84"/>
      <c r="QA164" s="84"/>
      <c r="QB164" s="84"/>
      <c r="QC164" s="84"/>
      <c r="QD164" s="84"/>
      <c r="QE164" s="84"/>
      <c r="QF164" s="84"/>
      <c r="QG164" s="84"/>
      <c r="QH164" s="84"/>
      <c r="QI164" s="84"/>
      <c r="QJ164" s="84"/>
      <c r="QK164" s="84"/>
      <c r="QL164" s="84"/>
      <c r="QM164" s="84"/>
      <c r="QN164" s="84"/>
      <c r="QO164" s="84"/>
      <c r="QP164" s="84"/>
      <c r="QQ164" s="84"/>
      <c r="QR164" s="84"/>
      <c r="QS164" s="84"/>
      <c r="QT164" s="84"/>
      <c r="QU164" s="84"/>
      <c r="QV164" s="84"/>
      <c r="QW164" s="84"/>
      <c r="QX164" s="84"/>
      <c r="QY164" s="84"/>
      <c r="QZ164" s="84"/>
      <c r="RA164" s="84"/>
      <c r="RB164" s="84"/>
      <c r="RC164" s="84"/>
      <c r="RD164" s="84"/>
      <c r="RE164" s="84"/>
      <c r="RF164" s="84"/>
      <c r="RG164" s="84"/>
      <c r="RH164" s="84"/>
      <c r="RI164" s="84"/>
      <c r="RJ164" s="84"/>
      <c r="RK164" s="84"/>
      <c r="RL164" s="84"/>
      <c r="RM164" s="84"/>
      <c r="RN164" s="84"/>
      <c r="RO164" s="84"/>
      <c r="RP164" s="84"/>
      <c r="RQ164" s="84"/>
      <c r="RR164" s="84"/>
      <c r="RS164" s="84"/>
      <c r="RT164" s="84"/>
      <c r="RU164" s="84"/>
      <c r="RV164" s="84"/>
      <c r="RW164" s="84"/>
      <c r="RX164" s="84"/>
      <c r="RY164" s="84"/>
      <c r="RZ164" s="84"/>
      <c r="SA164" s="84"/>
      <c r="SB164" s="84"/>
      <c r="SC164" s="84"/>
      <c r="SD164" s="84"/>
      <c r="SE164" s="84"/>
      <c r="SF164" s="84"/>
      <c r="SG164" s="84"/>
      <c r="SH164" s="84"/>
      <c r="SI164" s="84"/>
      <c r="SJ164" s="84"/>
      <c r="SK164" s="84"/>
      <c r="SL164" s="84"/>
      <c r="SM164" s="84"/>
      <c r="SN164" s="84"/>
      <c r="SO164" s="84"/>
      <c r="SP164" s="84"/>
      <c r="SQ164" s="84"/>
      <c r="SR164" s="84"/>
      <c r="SS164" s="84"/>
      <c r="ST164" s="84"/>
      <c r="SU164" s="84"/>
      <c r="SV164" s="84"/>
      <c r="SW164" s="84"/>
      <c r="SX164" s="84"/>
      <c r="SY164" s="84"/>
      <c r="SZ164" s="84"/>
      <c r="TA164" s="84"/>
      <c r="TB164" s="84"/>
      <c r="TC164" s="84"/>
      <c r="TD164" s="84"/>
      <c r="TE164" s="84"/>
      <c r="TF164" s="84"/>
      <c r="TG164" s="84"/>
      <c r="TH164" s="84"/>
      <c r="TI164" s="84"/>
      <c r="TJ164" s="84"/>
      <c r="TK164" s="84"/>
      <c r="TL164" s="84"/>
      <c r="TM164" s="84"/>
      <c r="TN164" s="84"/>
      <c r="TO164" s="84"/>
      <c r="TP164" s="84"/>
      <c r="TQ164" s="84"/>
      <c r="TR164" s="84"/>
      <c r="TS164" s="84"/>
      <c r="TT164" s="84"/>
      <c r="TU164" s="84"/>
      <c r="TV164" s="84"/>
      <c r="TW164" s="84"/>
      <c r="TX164" s="84"/>
      <c r="TY164" s="84"/>
      <c r="TZ164" s="84"/>
      <c r="UA164" s="84"/>
      <c r="UB164" s="84"/>
      <c r="UC164" s="84"/>
      <c r="UD164" s="84"/>
      <c r="UE164" s="84"/>
      <c r="UF164" s="84"/>
      <c r="UG164" s="84"/>
      <c r="UH164" s="84"/>
      <c r="UI164" s="84"/>
      <c r="UJ164" s="84"/>
      <c r="UK164" s="84"/>
      <c r="UL164" s="84"/>
      <c r="UM164" s="84"/>
      <c r="UN164" s="84"/>
      <c r="UO164" s="84"/>
      <c r="UP164" s="84"/>
      <c r="UQ164" s="84"/>
      <c r="UR164" s="84"/>
      <c r="US164" s="84"/>
      <c r="UT164" s="84"/>
      <c r="UU164" s="84"/>
      <c r="UV164" s="84"/>
      <c r="UW164" s="84"/>
      <c r="UX164" s="84"/>
      <c r="UY164" s="84"/>
      <c r="UZ164" s="84"/>
      <c r="VA164" s="84"/>
      <c r="VB164" s="84"/>
      <c r="VC164" s="84"/>
      <c r="VD164" s="84"/>
      <c r="VE164" s="84"/>
      <c r="VF164" s="84"/>
      <c r="VG164" s="84"/>
      <c r="VH164" s="84"/>
      <c r="VI164" s="84"/>
      <c r="VJ164" s="84"/>
      <c r="VK164" s="84"/>
      <c r="VL164" s="84"/>
      <c r="VM164" s="84"/>
      <c r="VN164" s="84"/>
      <c r="VO164" s="84"/>
      <c r="VP164" s="84"/>
      <c r="VQ164" s="84"/>
      <c r="VR164" s="84"/>
      <c r="VS164" s="84"/>
      <c r="VT164" s="84"/>
      <c r="VU164" s="84"/>
      <c r="VV164" s="84"/>
      <c r="VW164" s="84"/>
      <c r="VX164" s="84"/>
      <c r="VY164" s="84"/>
      <c r="VZ164" s="84"/>
      <c r="WA164" s="84"/>
      <c r="WB164" s="84"/>
      <c r="WC164" s="84"/>
      <c r="WD164" s="84"/>
      <c r="WE164" s="84"/>
      <c r="WF164" s="84"/>
      <c r="WG164" s="84"/>
      <c r="WH164" s="84"/>
      <c r="WI164" s="84"/>
      <c r="WJ164" s="84"/>
      <c r="WK164" s="84"/>
      <c r="WL164" s="84"/>
      <c r="WM164" s="84"/>
      <c r="WN164" s="84"/>
      <c r="WO164" s="84"/>
      <c r="WP164" s="84"/>
      <c r="WQ164" s="84"/>
      <c r="WR164" s="84"/>
      <c r="WS164" s="84"/>
      <c r="WT164" s="84"/>
      <c r="WU164" s="84"/>
      <c r="WV164" s="84"/>
      <c r="WW164" s="84"/>
      <c r="WX164" s="84"/>
      <c r="WY164" s="84"/>
      <c r="WZ164" s="84"/>
      <c r="XA164" s="84"/>
      <c r="XB164" s="84"/>
      <c r="XC164" s="84"/>
      <c r="XD164" s="84"/>
      <c r="XE164" s="84"/>
      <c r="XF164" s="84"/>
      <c r="XG164" s="84"/>
      <c r="XH164" s="84"/>
      <c r="XI164" s="84"/>
      <c r="XJ164" s="84"/>
      <c r="XK164" s="84"/>
      <c r="XL164" s="84"/>
      <c r="XM164" s="84"/>
      <c r="XN164" s="84"/>
      <c r="XO164" s="84"/>
      <c r="XP164" s="84"/>
      <c r="XQ164" s="84"/>
      <c r="XR164" s="84"/>
      <c r="XS164" s="84"/>
      <c r="XT164" s="84"/>
      <c r="XU164" s="84"/>
      <c r="XV164" s="84"/>
      <c r="XW164" s="84"/>
      <c r="XX164" s="84"/>
      <c r="XY164" s="84"/>
      <c r="XZ164" s="84"/>
      <c r="YA164" s="84"/>
      <c r="YB164" s="84"/>
      <c r="YC164" s="84"/>
      <c r="YD164" s="84"/>
      <c r="YE164" s="84"/>
      <c r="YF164" s="84"/>
      <c r="YG164" s="84"/>
      <c r="YH164" s="84"/>
      <c r="YI164" s="84"/>
      <c r="YJ164" s="84"/>
      <c r="YK164" s="84"/>
      <c r="YL164" s="84"/>
      <c r="YM164" s="84"/>
      <c r="YN164" s="84"/>
      <c r="YO164" s="84"/>
      <c r="YP164" s="84"/>
      <c r="YQ164" s="84"/>
      <c r="YR164" s="84"/>
      <c r="YS164" s="84"/>
      <c r="YT164" s="84"/>
      <c r="YU164" s="84"/>
      <c r="YV164" s="84"/>
      <c r="YW164" s="84"/>
      <c r="YX164" s="84"/>
      <c r="YY164" s="84"/>
      <c r="YZ164" s="84"/>
      <c r="ZA164" s="84"/>
      <c r="ZB164" s="84"/>
      <c r="ZC164" s="84"/>
      <c r="ZD164" s="84"/>
      <c r="ZE164" s="84"/>
      <c r="ZF164" s="84"/>
      <c r="ZG164" s="84"/>
      <c r="ZH164" s="84"/>
      <c r="ZI164" s="84"/>
      <c r="ZJ164" s="84"/>
      <c r="ZK164" s="84"/>
      <c r="ZL164" s="84"/>
      <c r="ZM164" s="84"/>
      <c r="ZN164" s="84"/>
      <c r="ZO164" s="84"/>
      <c r="ZP164" s="84"/>
      <c r="ZQ164" s="84"/>
      <c r="ZR164" s="84"/>
      <c r="ZS164" s="84"/>
      <c r="ZT164" s="84"/>
      <c r="ZU164" s="84"/>
      <c r="ZV164" s="84"/>
      <c r="ZW164" s="84"/>
      <c r="ZX164" s="84"/>
      <c r="ZY164" s="84"/>
      <c r="ZZ164" s="84"/>
      <c r="AAA164" s="84"/>
      <c r="AAB164" s="84"/>
      <c r="AAC164" s="84"/>
      <c r="AAD164" s="84"/>
      <c r="AAE164" s="84"/>
      <c r="AAF164" s="84"/>
      <c r="AAG164" s="84"/>
      <c r="AAH164" s="84"/>
      <c r="AAI164" s="84"/>
      <c r="AAJ164" s="84"/>
      <c r="AAK164" s="84"/>
      <c r="AAL164" s="84"/>
      <c r="AAM164" s="84"/>
      <c r="AAN164" s="84"/>
      <c r="AAO164" s="84"/>
      <c r="AAP164" s="84"/>
      <c r="AAQ164" s="84"/>
      <c r="AAR164" s="84"/>
      <c r="AAS164" s="84"/>
      <c r="AAT164" s="84"/>
      <c r="AAU164" s="84"/>
      <c r="AAV164" s="84"/>
      <c r="AAW164" s="84"/>
      <c r="AAX164" s="84"/>
      <c r="AAY164" s="84"/>
      <c r="AAZ164" s="84"/>
      <c r="ABA164" s="84"/>
      <c r="ABB164" s="84"/>
      <c r="ABC164" s="84"/>
      <c r="ABD164" s="84"/>
      <c r="ABE164" s="84"/>
      <c r="ABF164" s="84"/>
      <c r="ABG164" s="84"/>
      <c r="ABH164" s="84"/>
      <c r="ABI164" s="84"/>
      <c r="ABJ164" s="84"/>
      <c r="ABK164" s="84"/>
      <c r="ABL164" s="84"/>
      <c r="ABM164" s="84"/>
      <c r="ABN164" s="84"/>
      <c r="ABO164" s="84"/>
      <c r="ABP164" s="84"/>
      <c r="ABQ164" s="84"/>
      <c r="ABR164" s="84"/>
      <c r="ABS164" s="84"/>
      <c r="ABT164" s="84"/>
      <c r="ABU164" s="84"/>
      <c r="ABV164" s="84"/>
      <c r="ABW164" s="84"/>
      <c r="ABX164" s="84"/>
      <c r="ABY164" s="84"/>
      <c r="ABZ164" s="84"/>
      <c r="ACA164" s="84"/>
      <c r="ACB164" s="84"/>
      <c r="ACC164" s="84"/>
      <c r="ACD164" s="84"/>
      <c r="ACE164" s="84"/>
      <c r="ACF164" s="84"/>
      <c r="ACG164" s="84"/>
      <c r="ACH164" s="84"/>
      <c r="ACI164" s="84"/>
      <c r="ACJ164" s="84"/>
      <c r="ACK164" s="84"/>
      <c r="ACL164" s="84"/>
      <c r="ACM164" s="84"/>
      <c r="ACN164" s="84"/>
      <c r="ACO164" s="84"/>
      <c r="ACP164" s="84"/>
      <c r="ACQ164" s="84"/>
      <c r="ACR164" s="84"/>
      <c r="ACS164" s="84"/>
      <c r="ACT164" s="84"/>
      <c r="ACU164" s="84"/>
      <c r="ACV164" s="84"/>
      <c r="ACW164" s="84"/>
      <c r="ACX164" s="84"/>
      <c r="ACY164" s="84"/>
      <c r="ACZ164" s="84"/>
      <c r="ADA164" s="84"/>
      <c r="ADB164" s="84"/>
      <c r="ADC164" s="84"/>
      <c r="ADD164" s="84"/>
      <c r="ADE164" s="84"/>
      <c r="ADF164" s="84"/>
      <c r="ADG164" s="84"/>
      <c r="ADH164" s="84"/>
      <c r="ADI164" s="84"/>
      <c r="ADJ164" s="84"/>
      <c r="ADK164" s="84"/>
      <c r="ADL164" s="84"/>
      <c r="ADM164" s="84"/>
      <c r="ADN164" s="84"/>
      <c r="ADO164" s="84"/>
      <c r="ADP164" s="84"/>
      <c r="ADQ164" s="84"/>
      <c r="ADR164" s="84"/>
      <c r="ADS164" s="84"/>
      <c r="ADT164" s="84"/>
      <c r="ADU164" s="84"/>
      <c r="ADV164" s="84"/>
      <c r="ADW164" s="84"/>
      <c r="ADX164" s="84"/>
      <c r="ADY164" s="84"/>
      <c r="ADZ164" s="84"/>
      <c r="AEA164" s="84"/>
      <c r="AEB164" s="84"/>
      <c r="AEC164" s="84"/>
      <c r="AED164" s="84"/>
      <c r="AEE164" s="84"/>
      <c r="AEF164" s="84"/>
      <c r="AEG164" s="84"/>
      <c r="AEH164" s="84"/>
      <c r="AEI164" s="84"/>
      <c r="AEJ164" s="84"/>
      <c r="AEK164" s="84"/>
      <c r="AEL164" s="84"/>
      <c r="AEM164" s="84"/>
      <c r="AEN164" s="84"/>
      <c r="AEO164" s="84"/>
      <c r="AEP164" s="84"/>
      <c r="AEQ164" s="84"/>
      <c r="AER164" s="84"/>
      <c r="AES164" s="84"/>
      <c r="AET164" s="84"/>
      <c r="AEU164" s="84"/>
      <c r="AEV164" s="84"/>
      <c r="AEW164" s="84"/>
      <c r="AEX164" s="84"/>
      <c r="AEY164" s="84"/>
      <c r="AEZ164" s="84"/>
      <c r="AFA164" s="84"/>
      <c r="AFB164" s="84"/>
      <c r="AFC164" s="84"/>
      <c r="AFD164" s="84"/>
      <c r="AFE164" s="84"/>
      <c r="AFF164" s="84"/>
      <c r="AFG164" s="84"/>
      <c r="AFH164" s="84"/>
      <c r="AFI164" s="84"/>
      <c r="AFJ164" s="84"/>
      <c r="AFK164" s="84"/>
      <c r="AFL164" s="84"/>
      <c r="AFM164" s="84"/>
      <c r="AFN164" s="84"/>
      <c r="AFO164" s="84"/>
      <c r="AFP164" s="84"/>
      <c r="AFQ164" s="84"/>
      <c r="AFR164" s="84"/>
      <c r="AFS164" s="84"/>
      <c r="AFT164" s="84"/>
      <c r="AFU164" s="84"/>
      <c r="AFV164" s="84"/>
      <c r="AFW164" s="84"/>
      <c r="AFX164" s="84"/>
      <c r="AFY164" s="84"/>
      <c r="AFZ164" s="84"/>
      <c r="AGA164" s="84"/>
      <c r="AGB164" s="84"/>
      <c r="AGC164" s="84"/>
      <c r="AGD164" s="84"/>
      <c r="AGE164" s="84"/>
      <c r="AGF164" s="84"/>
      <c r="AGG164" s="84"/>
      <c r="AGH164" s="84"/>
      <c r="AGI164" s="84"/>
      <c r="AGJ164" s="84"/>
      <c r="AGK164" s="84"/>
      <c r="AGL164" s="84"/>
      <c r="AGM164" s="84"/>
      <c r="AGN164" s="84"/>
      <c r="AGO164" s="84"/>
      <c r="AGP164" s="84"/>
      <c r="AGQ164" s="84"/>
      <c r="AGR164" s="84"/>
      <c r="AGS164" s="84"/>
      <c r="AGT164" s="84"/>
      <c r="AGU164" s="84"/>
      <c r="AGV164" s="84"/>
      <c r="AGW164" s="84"/>
      <c r="AGX164" s="84"/>
      <c r="AGY164" s="84"/>
      <c r="AGZ164" s="84"/>
      <c r="AHA164" s="84"/>
      <c r="AHB164" s="84"/>
      <c r="AHC164" s="84"/>
      <c r="AHD164" s="84"/>
      <c r="AHE164" s="84"/>
      <c r="AHF164" s="84"/>
      <c r="AHG164" s="84"/>
      <c r="AHH164" s="84"/>
      <c r="AHI164" s="84"/>
      <c r="AHJ164" s="84"/>
      <c r="AHK164" s="84"/>
      <c r="AHL164" s="84"/>
      <c r="AHM164" s="84"/>
      <c r="AHN164" s="84"/>
      <c r="AHO164" s="84"/>
      <c r="AHP164" s="84"/>
    </row>
    <row r="165" spans="1:900" ht="31.75" customHeight="1" x14ac:dyDescent="0.75">
      <c r="A165" s="888"/>
      <c r="B165" s="888"/>
      <c r="C165" s="859"/>
      <c r="D165" s="889"/>
      <c r="E165" s="889"/>
      <c r="F165" s="889"/>
      <c r="G165" s="218"/>
      <c r="H165" s="218"/>
      <c r="I165" s="394"/>
      <c r="J165" s="395"/>
      <c r="K165" s="397"/>
      <c r="L165" s="442"/>
      <c r="M165" s="396"/>
      <c r="N165" s="445"/>
      <c r="O165" s="911"/>
      <c r="P165" s="638"/>
      <c r="Q165" s="638"/>
      <c r="R165" s="911"/>
      <c r="S165" s="911"/>
      <c r="T165" s="911"/>
      <c r="U165" s="911"/>
      <c r="V165" s="911"/>
      <c r="W165" s="943"/>
      <c r="X165" s="953"/>
      <c r="Y165" s="638"/>
      <c r="Z165" s="638"/>
      <c r="AA165" s="953"/>
      <c r="AB165" s="638"/>
      <c r="AC165" s="638"/>
      <c r="AD165" s="953"/>
      <c r="AE165" s="953"/>
      <c r="AF165" s="953"/>
      <c r="AG165" s="953"/>
      <c r="AH165" s="953"/>
      <c r="AI165" s="953"/>
      <c r="AJ165" s="953"/>
      <c r="AK165" s="934"/>
      <c r="AN165" s="219"/>
      <c r="AO165" s="219"/>
    </row>
    <row r="166" spans="1:900" s="56" customFormat="1" ht="31.75" customHeight="1" x14ac:dyDescent="0.75">
      <c r="A166" s="1990" t="s">
        <v>261</v>
      </c>
      <c r="B166" s="2178" t="s">
        <v>82</v>
      </c>
      <c r="C166" s="374">
        <v>20.100000000000001</v>
      </c>
      <c r="D166" s="437" t="s">
        <v>37</v>
      </c>
      <c r="E166" s="438" t="s">
        <v>25</v>
      </c>
      <c r="F166" s="439" t="s">
        <v>12</v>
      </c>
      <c r="G166" s="214">
        <f t="array" ref="G166">INDEX('Salary . staff rates'!$A$6:$C$28,MATCH(1,('Salary . staff rates'!$A$6:$A$28=E166)*('Salary . staff rates'!$B$6:$B$28=F166),0),3)</f>
        <v>75000</v>
      </c>
      <c r="H166" s="214">
        <f t="shared" si="126"/>
        <v>526.31578947368428</v>
      </c>
      <c r="I166" s="372" t="s">
        <v>0</v>
      </c>
      <c r="J166" s="373" t="s">
        <v>0</v>
      </c>
      <c r="K166" s="443">
        <v>2</v>
      </c>
      <c r="L166" s="341">
        <f>IF('Control panel'!$B$12="Included",IF(K166="N/A","",H166*K166),0)</f>
        <v>1052.6315789473686</v>
      </c>
      <c r="M166" s="444" t="s">
        <v>31</v>
      </c>
      <c r="N166" s="341">
        <f>IF('Control panel'!$B$12="Included",IF(M166="Yes",L166*'Salary . staff rates'!$C$34,0),0)</f>
        <v>0</v>
      </c>
      <c r="O166" s="904" t="s">
        <v>416</v>
      </c>
      <c r="P166" s="1848">
        <v>1</v>
      </c>
      <c r="Q166" s="1848">
        <v>1</v>
      </c>
      <c r="R166" s="909"/>
      <c r="S166" s="909"/>
      <c r="T166" s="909"/>
      <c r="U166" s="909"/>
      <c r="V166" s="909"/>
      <c r="W166" s="156"/>
      <c r="X166" s="18"/>
      <c r="Y166" s="1848">
        <f t="shared" ref="Y166:Y172" si="133">IF(L166&lt;&gt;"",L166*P166,"")</f>
        <v>1052.6315789473686</v>
      </c>
      <c r="Z166" s="1848">
        <f t="shared" ref="Z166:Z172" si="134">IF(N166&lt;&gt;"",N166*P166,"")</f>
        <v>0</v>
      </c>
      <c r="AA166" s="18"/>
      <c r="AB166" s="1848">
        <f t="shared" ref="AB166:AB172" si="135">IF(L166&lt;&gt;"",L166*Q166,"")</f>
        <v>1052.6315789473686</v>
      </c>
      <c r="AC166" s="1848">
        <f t="shared" ref="AC166:AC172" si="136">IF(N166&lt;&gt;"",N166*Q166,"")</f>
        <v>0</v>
      </c>
      <c r="AD166" s="18"/>
      <c r="AE166" s="18"/>
      <c r="AF166" s="18"/>
      <c r="AG166" s="18"/>
      <c r="AH166" s="18"/>
      <c r="AI166" s="18"/>
      <c r="AJ166" s="18"/>
      <c r="AL166" s="221"/>
      <c r="AN166" s="1015">
        <f t="shared" ref="AN166:AN172" si="137">IF(W166=1,0,Y166)</f>
        <v>1052.6315789473686</v>
      </c>
      <c r="AO166" s="1015">
        <f t="shared" ref="AO166:AO172" si="138">IF(W166=1,0,Z166)</f>
        <v>0</v>
      </c>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c r="CB166" s="79"/>
      <c r="CC166" s="79"/>
      <c r="CD166" s="79"/>
      <c r="CE166" s="79"/>
      <c r="CF166" s="79"/>
      <c r="CG166" s="79"/>
      <c r="CH166" s="79"/>
      <c r="CI166" s="79"/>
      <c r="CJ166" s="79"/>
      <c r="CK166" s="79"/>
      <c r="CL166" s="79"/>
      <c r="CM166" s="79"/>
      <c r="CN166" s="79"/>
      <c r="CO166" s="79"/>
      <c r="CP166" s="79"/>
      <c r="CQ166" s="79"/>
      <c r="CR166" s="79"/>
      <c r="CS166" s="79"/>
      <c r="CT166" s="79"/>
      <c r="CU166" s="79"/>
      <c r="CV166" s="79"/>
      <c r="CW166" s="79"/>
      <c r="CX166" s="79"/>
      <c r="CY166" s="79"/>
      <c r="CZ166" s="79"/>
      <c r="DA166" s="79"/>
      <c r="DB166" s="79"/>
      <c r="DC166" s="79"/>
      <c r="DD166" s="79"/>
      <c r="DE166" s="79"/>
      <c r="DF166" s="79"/>
      <c r="DG166" s="79"/>
      <c r="DH166" s="79"/>
      <c r="DI166" s="79"/>
      <c r="DJ166" s="79"/>
      <c r="DK166" s="79"/>
      <c r="DL166" s="79"/>
      <c r="DM166" s="79"/>
      <c r="DN166" s="79"/>
      <c r="DO166" s="79"/>
      <c r="DP166" s="79"/>
      <c r="DQ166" s="79"/>
      <c r="DR166" s="79"/>
      <c r="DS166" s="79"/>
      <c r="DT166" s="79"/>
      <c r="DU166" s="79"/>
      <c r="DV166" s="79"/>
      <c r="DW166" s="79"/>
      <c r="DX166" s="79"/>
      <c r="DY166" s="79"/>
      <c r="DZ166" s="79"/>
      <c r="EA166" s="79"/>
      <c r="EB166" s="79"/>
      <c r="EC166" s="79"/>
      <c r="ED166" s="79"/>
      <c r="EE166" s="79"/>
      <c r="EF166" s="79"/>
      <c r="EG166" s="79"/>
      <c r="EH166" s="79"/>
      <c r="EI166" s="79"/>
      <c r="EJ166" s="79"/>
      <c r="EK166" s="79"/>
      <c r="EL166" s="79"/>
      <c r="EM166" s="79"/>
      <c r="EN166" s="79"/>
      <c r="EO166" s="79"/>
      <c r="EP166" s="79"/>
      <c r="EQ166" s="79"/>
      <c r="ER166" s="79"/>
      <c r="ES166" s="79"/>
      <c r="ET166" s="79"/>
      <c r="EU166" s="79"/>
      <c r="EV166" s="79"/>
      <c r="EW166" s="79"/>
      <c r="EX166" s="79"/>
      <c r="EY166" s="79"/>
      <c r="EZ166" s="79"/>
      <c r="FA166" s="79"/>
      <c r="FB166" s="79"/>
      <c r="FC166" s="79"/>
      <c r="FD166" s="79"/>
      <c r="FE166" s="79"/>
      <c r="FF166" s="79"/>
      <c r="FG166" s="79"/>
      <c r="FH166" s="79"/>
      <c r="FI166" s="79"/>
      <c r="FJ166" s="79"/>
      <c r="FK166" s="79"/>
      <c r="FL166" s="79"/>
      <c r="FM166" s="79"/>
      <c r="FN166" s="79"/>
      <c r="FO166" s="79"/>
      <c r="FP166" s="79"/>
      <c r="FQ166" s="79"/>
      <c r="FR166" s="79"/>
      <c r="FS166" s="79"/>
      <c r="FT166" s="79"/>
      <c r="FU166" s="79"/>
      <c r="FV166" s="79"/>
      <c r="FW166" s="79"/>
      <c r="FX166" s="79"/>
      <c r="FY166" s="79"/>
      <c r="FZ166" s="79"/>
      <c r="GA166" s="79"/>
      <c r="GB166" s="79"/>
      <c r="GC166" s="79"/>
      <c r="GD166" s="79"/>
      <c r="GE166" s="79"/>
      <c r="GF166" s="79"/>
      <c r="GG166" s="79"/>
      <c r="GH166" s="79"/>
      <c r="GI166" s="79"/>
      <c r="GJ166" s="79"/>
      <c r="GK166" s="79"/>
      <c r="GL166" s="79"/>
      <c r="GM166" s="79"/>
      <c r="GN166" s="79"/>
      <c r="GO166" s="79"/>
      <c r="GP166" s="79"/>
      <c r="GQ166" s="79"/>
      <c r="GR166" s="79"/>
      <c r="GS166" s="79"/>
      <c r="GT166" s="79"/>
      <c r="GU166" s="79"/>
      <c r="GV166" s="79"/>
      <c r="GW166" s="79"/>
      <c r="GX166" s="79"/>
      <c r="GY166" s="79"/>
      <c r="GZ166" s="79"/>
      <c r="HA166" s="79"/>
      <c r="HB166" s="79"/>
      <c r="HC166" s="79"/>
      <c r="HD166" s="79"/>
      <c r="HE166" s="79"/>
      <c r="HF166" s="79"/>
      <c r="HG166" s="79"/>
      <c r="HH166" s="79"/>
      <c r="HI166" s="79"/>
      <c r="HJ166" s="79"/>
      <c r="HK166" s="79"/>
      <c r="HL166" s="79"/>
      <c r="HM166" s="79"/>
      <c r="HN166" s="79"/>
      <c r="HO166" s="79"/>
      <c r="HP166" s="79"/>
      <c r="HQ166" s="79"/>
      <c r="HR166" s="79"/>
      <c r="HS166" s="79"/>
      <c r="HT166" s="79"/>
      <c r="HU166" s="79"/>
      <c r="HV166" s="79"/>
      <c r="HW166" s="79"/>
      <c r="HX166" s="79"/>
      <c r="HY166" s="79"/>
      <c r="HZ166" s="79"/>
      <c r="IA166" s="79"/>
      <c r="IB166" s="79"/>
      <c r="IC166" s="79"/>
      <c r="ID166" s="79"/>
      <c r="IE166" s="79"/>
      <c r="IF166" s="79"/>
      <c r="IG166" s="79"/>
      <c r="IH166" s="79"/>
      <c r="II166" s="79"/>
      <c r="IJ166" s="79"/>
      <c r="IK166" s="79"/>
      <c r="IL166" s="79"/>
      <c r="IM166" s="79"/>
      <c r="IN166" s="79"/>
      <c r="IO166" s="79"/>
      <c r="IP166" s="79"/>
      <c r="IQ166" s="79"/>
      <c r="IR166" s="79"/>
      <c r="IS166" s="79"/>
      <c r="IT166" s="79"/>
      <c r="IU166" s="79"/>
      <c r="IV166" s="79"/>
      <c r="IW166" s="79"/>
      <c r="IX166" s="79"/>
      <c r="IY166" s="79"/>
      <c r="IZ166" s="79"/>
      <c r="JA166" s="79"/>
      <c r="JB166" s="79"/>
      <c r="JC166" s="79"/>
      <c r="JD166" s="79"/>
      <c r="JE166" s="79"/>
      <c r="JF166" s="79"/>
      <c r="JG166" s="79"/>
      <c r="JH166" s="79"/>
      <c r="JI166" s="79"/>
      <c r="JJ166" s="79"/>
      <c r="JK166" s="79"/>
      <c r="JL166" s="79"/>
      <c r="JM166" s="79"/>
      <c r="JN166" s="79"/>
      <c r="JO166" s="79"/>
      <c r="JP166" s="79"/>
      <c r="JQ166" s="79"/>
      <c r="JR166" s="79"/>
      <c r="JS166" s="79"/>
      <c r="JT166" s="79"/>
      <c r="JU166" s="79"/>
      <c r="JV166" s="79"/>
      <c r="JW166" s="79"/>
      <c r="JX166" s="79"/>
      <c r="JY166" s="79"/>
      <c r="JZ166" s="79"/>
      <c r="KA166" s="79"/>
      <c r="KB166" s="79"/>
      <c r="KC166" s="79"/>
      <c r="KD166" s="79"/>
      <c r="KE166" s="79"/>
      <c r="KF166" s="79"/>
      <c r="KG166" s="79"/>
      <c r="KH166" s="79"/>
      <c r="KI166" s="79"/>
      <c r="KJ166" s="79"/>
      <c r="KK166" s="79"/>
      <c r="KL166" s="79"/>
      <c r="KM166" s="79"/>
      <c r="KN166" s="79"/>
      <c r="KO166" s="79"/>
      <c r="KP166" s="79"/>
      <c r="KQ166" s="79"/>
      <c r="KR166" s="79"/>
      <c r="KS166" s="79"/>
      <c r="KT166" s="79"/>
      <c r="KU166" s="79"/>
      <c r="KV166" s="79"/>
      <c r="KW166" s="79"/>
      <c r="KX166" s="79"/>
      <c r="KY166" s="79"/>
      <c r="KZ166" s="79"/>
      <c r="LA166" s="79"/>
      <c r="LB166" s="79"/>
      <c r="LC166" s="79"/>
      <c r="LD166" s="79"/>
      <c r="LE166" s="79"/>
      <c r="LF166" s="79"/>
      <c r="LG166" s="79"/>
      <c r="LH166" s="79"/>
      <c r="LI166" s="79"/>
      <c r="LJ166" s="79"/>
      <c r="LK166" s="79"/>
      <c r="LL166" s="79"/>
      <c r="LM166" s="79"/>
      <c r="LN166" s="79"/>
      <c r="LO166" s="79"/>
      <c r="LP166" s="79"/>
      <c r="LQ166" s="79"/>
      <c r="LR166" s="79"/>
      <c r="LS166" s="79"/>
      <c r="LT166" s="79"/>
      <c r="LU166" s="79"/>
      <c r="LV166" s="79"/>
      <c r="LW166" s="79"/>
      <c r="LX166" s="79"/>
      <c r="LY166" s="79"/>
      <c r="LZ166" s="79"/>
      <c r="MA166" s="79"/>
      <c r="MB166" s="79"/>
      <c r="MC166" s="79"/>
      <c r="MD166" s="79"/>
      <c r="ME166" s="79"/>
      <c r="MF166" s="79"/>
      <c r="MG166" s="79"/>
      <c r="MH166" s="79"/>
      <c r="MI166" s="79"/>
      <c r="MJ166" s="79"/>
      <c r="MK166" s="79"/>
      <c r="ML166" s="79"/>
      <c r="MM166" s="79"/>
      <c r="MN166" s="79"/>
      <c r="MO166" s="79"/>
      <c r="MP166" s="79"/>
      <c r="MQ166" s="79"/>
      <c r="MR166" s="79"/>
      <c r="MS166" s="79"/>
      <c r="MT166" s="79"/>
      <c r="MU166" s="79"/>
      <c r="MV166" s="79"/>
      <c r="MW166" s="79"/>
      <c r="MX166" s="79"/>
      <c r="MY166" s="79"/>
      <c r="MZ166" s="79"/>
      <c r="NA166" s="79"/>
      <c r="NB166" s="79"/>
      <c r="NC166" s="79"/>
      <c r="ND166" s="79"/>
      <c r="NE166" s="79"/>
      <c r="NF166" s="79"/>
      <c r="NG166" s="79"/>
      <c r="NH166" s="79"/>
      <c r="NI166" s="79"/>
      <c r="NJ166" s="79"/>
      <c r="NK166" s="79"/>
      <c r="NL166" s="79"/>
      <c r="NM166" s="79"/>
      <c r="NN166" s="79"/>
      <c r="NO166" s="79"/>
      <c r="NP166" s="79"/>
      <c r="NQ166" s="79"/>
      <c r="NR166" s="79"/>
      <c r="NS166" s="79"/>
      <c r="NT166" s="79"/>
      <c r="NU166" s="79"/>
      <c r="NV166" s="79"/>
      <c r="NW166" s="79"/>
      <c r="NX166" s="79"/>
      <c r="NY166" s="79"/>
      <c r="NZ166" s="79"/>
      <c r="OA166" s="79"/>
      <c r="OB166" s="79"/>
      <c r="OC166" s="79"/>
      <c r="OD166" s="79"/>
      <c r="OE166" s="79"/>
      <c r="OF166" s="79"/>
      <c r="OG166" s="79"/>
      <c r="OH166" s="79"/>
      <c r="OI166" s="79"/>
      <c r="OJ166" s="79"/>
      <c r="OK166" s="79"/>
      <c r="OL166" s="79"/>
      <c r="OM166" s="79"/>
      <c r="ON166" s="79"/>
      <c r="OO166" s="79"/>
      <c r="OP166" s="79"/>
      <c r="OQ166" s="79"/>
      <c r="OR166" s="79"/>
      <c r="OS166" s="79"/>
      <c r="OT166" s="79"/>
      <c r="OU166" s="79"/>
      <c r="OV166" s="79"/>
      <c r="OW166" s="79"/>
      <c r="OX166" s="79"/>
      <c r="OY166" s="79"/>
      <c r="OZ166" s="79"/>
      <c r="PA166" s="79"/>
      <c r="PB166" s="79"/>
      <c r="PC166" s="79"/>
      <c r="PD166" s="79"/>
      <c r="PE166" s="79"/>
      <c r="PF166" s="79"/>
      <c r="PG166" s="79"/>
      <c r="PH166" s="79"/>
      <c r="PI166" s="79"/>
      <c r="PJ166" s="79"/>
      <c r="PK166" s="79"/>
      <c r="PL166" s="79"/>
      <c r="PM166" s="79"/>
      <c r="PN166" s="79"/>
      <c r="PO166" s="79"/>
      <c r="PP166" s="79"/>
      <c r="PQ166" s="79"/>
      <c r="PR166" s="79"/>
      <c r="PS166" s="79"/>
      <c r="PT166" s="79"/>
      <c r="PU166" s="79"/>
      <c r="PV166" s="79"/>
      <c r="PW166" s="79"/>
      <c r="PX166" s="79"/>
      <c r="PY166" s="79"/>
      <c r="PZ166" s="79"/>
      <c r="QA166" s="79"/>
      <c r="QB166" s="79"/>
      <c r="QC166" s="79"/>
      <c r="QD166" s="79"/>
      <c r="QE166" s="79"/>
      <c r="QF166" s="79"/>
      <c r="QG166" s="79"/>
      <c r="QH166" s="79"/>
      <c r="QI166" s="79"/>
      <c r="QJ166" s="79"/>
      <c r="QK166" s="79"/>
      <c r="QL166" s="79"/>
      <c r="QM166" s="79"/>
      <c r="QN166" s="79"/>
      <c r="QO166" s="79"/>
      <c r="QP166" s="79"/>
      <c r="QQ166" s="79"/>
      <c r="QR166" s="79"/>
      <c r="QS166" s="79"/>
      <c r="QT166" s="79"/>
      <c r="QU166" s="79"/>
      <c r="QV166" s="79"/>
      <c r="QW166" s="79"/>
      <c r="QX166" s="79"/>
      <c r="QY166" s="79"/>
      <c r="QZ166" s="79"/>
      <c r="RA166" s="79"/>
      <c r="RB166" s="79"/>
      <c r="RC166" s="79"/>
      <c r="RD166" s="79"/>
      <c r="RE166" s="79"/>
      <c r="RF166" s="79"/>
      <c r="RG166" s="79"/>
      <c r="RH166" s="79"/>
      <c r="RI166" s="79"/>
      <c r="RJ166" s="79"/>
      <c r="RK166" s="79"/>
      <c r="RL166" s="79"/>
      <c r="RM166" s="79"/>
      <c r="RN166" s="79"/>
      <c r="RO166" s="79"/>
      <c r="RP166" s="79"/>
      <c r="RQ166" s="79"/>
      <c r="RR166" s="79"/>
      <c r="RS166" s="79"/>
      <c r="RT166" s="79"/>
      <c r="RU166" s="79"/>
      <c r="RV166" s="79"/>
      <c r="RW166" s="79"/>
      <c r="RX166" s="79"/>
      <c r="RY166" s="79"/>
      <c r="RZ166" s="79"/>
      <c r="SA166" s="79"/>
      <c r="SB166" s="79"/>
      <c r="SC166" s="79"/>
      <c r="SD166" s="79"/>
      <c r="SE166" s="79"/>
      <c r="SF166" s="79"/>
      <c r="SG166" s="79"/>
      <c r="SH166" s="79"/>
      <c r="SI166" s="79"/>
      <c r="SJ166" s="79"/>
      <c r="SK166" s="79"/>
      <c r="SL166" s="79"/>
      <c r="SM166" s="79"/>
      <c r="SN166" s="79"/>
      <c r="SO166" s="79"/>
      <c r="SP166" s="79"/>
      <c r="SQ166" s="79"/>
      <c r="SR166" s="79"/>
      <c r="SS166" s="79"/>
      <c r="ST166" s="79"/>
      <c r="SU166" s="79"/>
      <c r="SV166" s="79"/>
      <c r="SW166" s="79"/>
      <c r="SX166" s="79"/>
      <c r="SY166" s="79"/>
      <c r="SZ166" s="79"/>
      <c r="TA166" s="79"/>
      <c r="TB166" s="79"/>
      <c r="TC166" s="79"/>
      <c r="TD166" s="79"/>
      <c r="TE166" s="79"/>
      <c r="TF166" s="79"/>
      <c r="TG166" s="79"/>
      <c r="TH166" s="79"/>
      <c r="TI166" s="79"/>
      <c r="TJ166" s="79"/>
      <c r="TK166" s="79"/>
      <c r="TL166" s="79"/>
      <c r="TM166" s="79"/>
      <c r="TN166" s="79"/>
      <c r="TO166" s="79"/>
      <c r="TP166" s="79"/>
      <c r="TQ166" s="79"/>
      <c r="TR166" s="79"/>
      <c r="TS166" s="79"/>
      <c r="TT166" s="79"/>
      <c r="TU166" s="79"/>
      <c r="TV166" s="79"/>
      <c r="TW166" s="79"/>
      <c r="TX166" s="79"/>
      <c r="TY166" s="79"/>
      <c r="TZ166" s="79"/>
      <c r="UA166" s="79"/>
      <c r="UB166" s="79"/>
      <c r="UC166" s="79"/>
      <c r="UD166" s="79"/>
      <c r="UE166" s="79"/>
      <c r="UF166" s="79"/>
      <c r="UG166" s="79"/>
      <c r="UH166" s="79"/>
      <c r="UI166" s="79"/>
      <c r="UJ166" s="79"/>
      <c r="UK166" s="79"/>
      <c r="UL166" s="79"/>
      <c r="UM166" s="79"/>
      <c r="UN166" s="79"/>
      <c r="UO166" s="79"/>
      <c r="UP166" s="79"/>
      <c r="UQ166" s="79"/>
      <c r="UR166" s="79"/>
      <c r="US166" s="79"/>
      <c r="UT166" s="79"/>
      <c r="UU166" s="79"/>
      <c r="UV166" s="79"/>
      <c r="UW166" s="79"/>
      <c r="UX166" s="79"/>
      <c r="UY166" s="79"/>
      <c r="UZ166" s="79"/>
      <c r="VA166" s="79"/>
      <c r="VB166" s="79"/>
      <c r="VC166" s="79"/>
      <c r="VD166" s="79"/>
      <c r="VE166" s="79"/>
      <c r="VF166" s="79"/>
      <c r="VG166" s="79"/>
      <c r="VH166" s="79"/>
      <c r="VI166" s="79"/>
      <c r="VJ166" s="79"/>
      <c r="VK166" s="79"/>
      <c r="VL166" s="79"/>
      <c r="VM166" s="79"/>
      <c r="VN166" s="79"/>
      <c r="VO166" s="79"/>
      <c r="VP166" s="79"/>
      <c r="VQ166" s="79"/>
      <c r="VR166" s="79"/>
      <c r="VS166" s="79"/>
      <c r="VT166" s="79"/>
      <c r="VU166" s="79"/>
      <c r="VV166" s="79"/>
      <c r="VW166" s="79"/>
      <c r="VX166" s="79"/>
      <c r="VY166" s="79"/>
      <c r="VZ166" s="79"/>
      <c r="WA166" s="79"/>
      <c r="WB166" s="79"/>
      <c r="WC166" s="79"/>
      <c r="WD166" s="79"/>
      <c r="WE166" s="79"/>
      <c r="WF166" s="79"/>
      <c r="WG166" s="79"/>
      <c r="WH166" s="79"/>
      <c r="WI166" s="79"/>
      <c r="WJ166" s="79"/>
      <c r="WK166" s="79"/>
      <c r="WL166" s="79"/>
      <c r="WM166" s="79"/>
      <c r="WN166" s="79"/>
      <c r="WO166" s="79"/>
      <c r="WP166" s="79"/>
      <c r="WQ166" s="79"/>
      <c r="WR166" s="79"/>
      <c r="WS166" s="79"/>
      <c r="WT166" s="79"/>
      <c r="WU166" s="79"/>
      <c r="WV166" s="79"/>
      <c r="WW166" s="79"/>
      <c r="WX166" s="79"/>
      <c r="WY166" s="79"/>
      <c r="WZ166" s="79"/>
      <c r="XA166" s="79"/>
      <c r="XB166" s="79"/>
      <c r="XC166" s="79"/>
      <c r="XD166" s="79"/>
      <c r="XE166" s="79"/>
      <c r="XF166" s="79"/>
      <c r="XG166" s="79"/>
      <c r="XH166" s="79"/>
      <c r="XI166" s="79"/>
      <c r="XJ166" s="79"/>
      <c r="XK166" s="79"/>
      <c r="XL166" s="79"/>
      <c r="XM166" s="79"/>
      <c r="XN166" s="79"/>
      <c r="XO166" s="79"/>
      <c r="XP166" s="79"/>
      <c r="XQ166" s="79"/>
      <c r="XR166" s="79"/>
      <c r="XS166" s="79"/>
      <c r="XT166" s="79"/>
      <c r="XU166" s="79"/>
      <c r="XV166" s="79"/>
      <c r="XW166" s="79"/>
      <c r="XX166" s="79"/>
      <c r="XY166" s="79"/>
      <c r="XZ166" s="79"/>
      <c r="YA166" s="79"/>
      <c r="YB166" s="79"/>
      <c r="YC166" s="79"/>
      <c r="YD166" s="79"/>
      <c r="YE166" s="79"/>
      <c r="YF166" s="79"/>
      <c r="YG166" s="79"/>
      <c r="YH166" s="79"/>
      <c r="YI166" s="79"/>
      <c r="YJ166" s="79"/>
      <c r="YK166" s="79"/>
      <c r="YL166" s="79"/>
      <c r="YM166" s="79"/>
      <c r="YN166" s="79"/>
      <c r="YO166" s="79"/>
      <c r="YP166" s="79"/>
      <c r="YQ166" s="79"/>
      <c r="YR166" s="79"/>
      <c r="YS166" s="79"/>
      <c r="YT166" s="79"/>
      <c r="YU166" s="79"/>
      <c r="YV166" s="79"/>
      <c r="YW166" s="79"/>
      <c r="YX166" s="79"/>
      <c r="YY166" s="79"/>
      <c r="YZ166" s="79"/>
      <c r="ZA166" s="79"/>
      <c r="ZB166" s="79"/>
      <c r="ZC166" s="79"/>
      <c r="ZD166" s="79"/>
      <c r="ZE166" s="79"/>
      <c r="ZF166" s="79"/>
      <c r="ZG166" s="79"/>
      <c r="ZH166" s="79"/>
      <c r="ZI166" s="79"/>
      <c r="ZJ166" s="79"/>
      <c r="ZK166" s="79"/>
      <c r="ZL166" s="79"/>
      <c r="ZM166" s="79"/>
      <c r="ZN166" s="79"/>
      <c r="ZO166" s="79"/>
      <c r="ZP166" s="79"/>
      <c r="ZQ166" s="79"/>
      <c r="ZR166" s="79"/>
      <c r="ZS166" s="79"/>
      <c r="ZT166" s="79"/>
      <c r="ZU166" s="79"/>
      <c r="ZV166" s="79"/>
      <c r="ZW166" s="79"/>
      <c r="ZX166" s="79"/>
      <c r="ZY166" s="79"/>
      <c r="ZZ166" s="79"/>
      <c r="AAA166" s="79"/>
      <c r="AAB166" s="79"/>
      <c r="AAC166" s="79"/>
      <c r="AAD166" s="79"/>
      <c r="AAE166" s="79"/>
      <c r="AAF166" s="79"/>
      <c r="AAG166" s="79"/>
      <c r="AAH166" s="79"/>
      <c r="AAI166" s="79"/>
      <c r="AAJ166" s="79"/>
      <c r="AAK166" s="79"/>
      <c r="AAL166" s="79"/>
      <c r="AAM166" s="79"/>
      <c r="AAN166" s="79"/>
      <c r="AAO166" s="79"/>
      <c r="AAP166" s="79"/>
      <c r="AAQ166" s="79"/>
      <c r="AAR166" s="79"/>
      <c r="AAS166" s="79"/>
      <c r="AAT166" s="79"/>
      <c r="AAU166" s="79"/>
      <c r="AAV166" s="79"/>
      <c r="AAW166" s="79"/>
      <c r="AAX166" s="79"/>
      <c r="AAY166" s="79"/>
      <c r="AAZ166" s="79"/>
      <c r="ABA166" s="79"/>
      <c r="ABB166" s="79"/>
      <c r="ABC166" s="79"/>
      <c r="ABD166" s="79"/>
      <c r="ABE166" s="79"/>
      <c r="ABF166" s="79"/>
      <c r="ABG166" s="79"/>
      <c r="ABH166" s="79"/>
      <c r="ABI166" s="79"/>
      <c r="ABJ166" s="79"/>
      <c r="ABK166" s="79"/>
      <c r="ABL166" s="79"/>
      <c r="ABM166" s="79"/>
      <c r="ABN166" s="79"/>
      <c r="ABO166" s="79"/>
      <c r="ABP166" s="79"/>
      <c r="ABQ166" s="79"/>
      <c r="ABR166" s="79"/>
      <c r="ABS166" s="79"/>
      <c r="ABT166" s="79"/>
      <c r="ABU166" s="79"/>
      <c r="ABV166" s="79"/>
      <c r="ABW166" s="79"/>
      <c r="ABX166" s="79"/>
      <c r="ABY166" s="79"/>
      <c r="ABZ166" s="79"/>
      <c r="ACA166" s="79"/>
      <c r="ACB166" s="79"/>
      <c r="ACC166" s="79"/>
      <c r="ACD166" s="79"/>
      <c r="ACE166" s="79"/>
      <c r="ACF166" s="79"/>
      <c r="ACG166" s="79"/>
      <c r="ACH166" s="79"/>
      <c r="ACI166" s="79"/>
      <c r="ACJ166" s="79"/>
      <c r="ACK166" s="79"/>
      <c r="ACL166" s="79"/>
      <c r="ACM166" s="79"/>
      <c r="ACN166" s="79"/>
      <c r="ACO166" s="79"/>
      <c r="ACP166" s="79"/>
      <c r="ACQ166" s="79"/>
      <c r="ACR166" s="79"/>
      <c r="ACS166" s="79"/>
      <c r="ACT166" s="79"/>
      <c r="ACU166" s="79"/>
      <c r="ACV166" s="79"/>
      <c r="ACW166" s="79"/>
      <c r="ACX166" s="79"/>
      <c r="ACY166" s="79"/>
      <c r="ACZ166" s="79"/>
      <c r="ADA166" s="79"/>
      <c r="ADB166" s="79"/>
      <c r="ADC166" s="79"/>
      <c r="ADD166" s="79"/>
      <c r="ADE166" s="79"/>
      <c r="ADF166" s="79"/>
      <c r="ADG166" s="79"/>
      <c r="ADH166" s="79"/>
      <c r="ADI166" s="79"/>
      <c r="ADJ166" s="79"/>
      <c r="ADK166" s="79"/>
      <c r="ADL166" s="79"/>
      <c r="ADM166" s="79"/>
      <c r="ADN166" s="79"/>
      <c r="ADO166" s="79"/>
      <c r="ADP166" s="79"/>
      <c r="ADQ166" s="79"/>
      <c r="ADR166" s="79"/>
      <c r="ADS166" s="79"/>
      <c r="ADT166" s="79"/>
      <c r="ADU166" s="79"/>
      <c r="ADV166" s="79"/>
      <c r="ADW166" s="79"/>
      <c r="ADX166" s="79"/>
      <c r="ADY166" s="79"/>
      <c r="ADZ166" s="79"/>
      <c r="AEA166" s="79"/>
      <c r="AEB166" s="79"/>
      <c r="AEC166" s="79"/>
      <c r="AED166" s="79"/>
      <c r="AEE166" s="79"/>
      <c r="AEF166" s="79"/>
      <c r="AEG166" s="79"/>
      <c r="AEH166" s="79"/>
      <c r="AEI166" s="79"/>
      <c r="AEJ166" s="79"/>
      <c r="AEK166" s="79"/>
      <c r="AEL166" s="79"/>
      <c r="AEM166" s="79"/>
      <c r="AEN166" s="79"/>
      <c r="AEO166" s="79"/>
      <c r="AEP166" s="79"/>
      <c r="AEQ166" s="79"/>
      <c r="AER166" s="79"/>
      <c r="AES166" s="79"/>
      <c r="AET166" s="79"/>
      <c r="AEU166" s="79"/>
      <c r="AEV166" s="79"/>
      <c r="AEW166" s="79"/>
      <c r="AEX166" s="79"/>
      <c r="AEY166" s="79"/>
      <c r="AEZ166" s="79"/>
      <c r="AFA166" s="79"/>
      <c r="AFB166" s="79"/>
      <c r="AFC166" s="79"/>
      <c r="AFD166" s="79"/>
      <c r="AFE166" s="79"/>
      <c r="AFF166" s="79"/>
      <c r="AFG166" s="79"/>
      <c r="AFH166" s="79"/>
      <c r="AFI166" s="79"/>
      <c r="AFJ166" s="79"/>
      <c r="AFK166" s="79"/>
      <c r="AFL166" s="79"/>
      <c r="AFM166" s="79"/>
      <c r="AFN166" s="79"/>
      <c r="AFO166" s="79"/>
      <c r="AFP166" s="79"/>
      <c r="AFQ166" s="79"/>
      <c r="AFR166" s="79"/>
      <c r="AFS166" s="79"/>
      <c r="AFT166" s="79"/>
      <c r="AFU166" s="79"/>
      <c r="AFV166" s="79"/>
      <c r="AFW166" s="79"/>
      <c r="AFX166" s="79"/>
      <c r="AFY166" s="79"/>
      <c r="AFZ166" s="79"/>
      <c r="AGA166" s="79"/>
      <c r="AGB166" s="79"/>
      <c r="AGC166" s="79"/>
      <c r="AGD166" s="79"/>
      <c r="AGE166" s="79"/>
      <c r="AGF166" s="79"/>
      <c r="AGG166" s="79"/>
      <c r="AGH166" s="79"/>
      <c r="AGI166" s="79"/>
      <c r="AGJ166" s="79"/>
      <c r="AGK166" s="79"/>
      <c r="AGL166" s="79"/>
      <c r="AGM166" s="79"/>
      <c r="AGN166" s="79"/>
      <c r="AGO166" s="79"/>
      <c r="AGP166" s="79"/>
      <c r="AGQ166" s="79"/>
      <c r="AGR166" s="79"/>
      <c r="AGS166" s="79"/>
      <c r="AGT166" s="79"/>
      <c r="AGU166" s="79"/>
      <c r="AGV166" s="79"/>
      <c r="AGW166" s="79"/>
      <c r="AGX166" s="79"/>
      <c r="AGY166" s="79"/>
      <c r="AGZ166" s="79"/>
      <c r="AHA166" s="79"/>
      <c r="AHB166" s="79"/>
      <c r="AHC166" s="79"/>
      <c r="AHD166" s="79"/>
      <c r="AHE166" s="79"/>
      <c r="AHF166" s="79"/>
      <c r="AHG166" s="79"/>
      <c r="AHH166" s="79"/>
      <c r="AHI166" s="79"/>
      <c r="AHJ166" s="79"/>
      <c r="AHK166" s="79"/>
      <c r="AHL166" s="79"/>
      <c r="AHM166" s="79"/>
      <c r="AHN166" s="79"/>
      <c r="AHO166" s="79"/>
      <c r="AHP166" s="79"/>
    </row>
    <row r="167" spans="1:900" s="56" customFormat="1" ht="31.75" customHeight="1" x14ac:dyDescent="0.75">
      <c r="A167" s="1991"/>
      <c r="B167" s="2179"/>
      <c r="C167" s="468">
        <f t="shared" ref="C167:C172" si="139">C166+0.1</f>
        <v>20.200000000000003</v>
      </c>
      <c r="D167" s="408" t="s">
        <v>121</v>
      </c>
      <c r="E167" s="425" t="s">
        <v>24</v>
      </c>
      <c r="F167" s="425" t="s">
        <v>18</v>
      </c>
      <c r="G167" s="214">
        <f t="array" ref="G167">INDEX('Salary . staff rates'!$A$6:$C$28,MATCH(1,('Salary . staff rates'!$A$6:$A$28=E167)*('Salary . staff rates'!$B$6:$B$28=F167),0),3)</f>
        <v>750</v>
      </c>
      <c r="H167" s="214">
        <f t="shared" si="126"/>
        <v>750</v>
      </c>
      <c r="I167" s="345" t="s">
        <v>0</v>
      </c>
      <c r="J167" s="346" t="s">
        <v>0</v>
      </c>
      <c r="K167" s="433">
        <v>4</v>
      </c>
      <c r="L167" s="341">
        <f>IF('Control panel'!$B$12="Included",IF(K167="N/A","",H167*K167),0)</f>
        <v>3000</v>
      </c>
      <c r="M167" s="381" t="s">
        <v>33</v>
      </c>
      <c r="N167" s="341">
        <f>IF('Control panel'!$B$12="Included",IF(M167="Yes",L167*'Salary . staff rates'!$C$34,0),0)</f>
        <v>450</v>
      </c>
      <c r="O167" s="904" t="s">
        <v>416</v>
      </c>
      <c r="P167" s="1848">
        <v>1</v>
      </c>
      <c r="Q167" s="1848">
        <v>1</v>
      </c>
      <c r="R167" s="909"/>
      <c r="S167" s="909"/>
      <c r="T167" s="909"/>
      <c r="U167" s="909"/>
      <c r="V167" s="909"/>
      <c r="W167" s="156"/>
      <c r="X167" s="18"/>
      <c r="Y167" s="1848">
        <f t="shared" si="133"/>
        <v>3000</v>
      </c>
      <c r="Z167" s="1848">
        <f t="shared" si="134"/>
        <v>450</v>
      </c>
      <c r="AA167" s="18"/>
      <c r="AB167" s="1848">
        <f t="shared" si="135"/>
        <v>3000</v>
      </c>
      <c r="AC167" s="1848">
        <f t="shared" si="136"/>
        <v>450</v>
      </c>
      <c r="AD167" s="18"/>
      <c r="AE167" s="18"/>
      <c r="AF167" s="18"/>
      <c r="AG167" s="18"/>
      <c r="AH167" s="18"/>
      <c r="AI167" s="18"/>
      <c r="AJ167" s="18"/>
      <c r="AL167" s="221"/>
      <c r="AN167" s="1015">
        <f t="shared" si="137"/>
        <v>3000</v>
      </c>
      <c r="AO167" s="1015">
        <f t="shared" si="138"/>
        <v>450</v>
      </c>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c r="CJ167" s="79"/>
      <c r="CK167" s="79"/>
      <c r="CL167" s="79"/>
      <c r="CM167" s="79"/>
      <c r="CN167" s="79"/>
      <c r="CO167" s="79"/>
      <c r="CP167" s="79"/>
      <c r="CQ167" s="79"/>
      <c r="CR167" s="79"/>
      <c r="CS167" s="79"/>
      <c r="CT167" s="79"/>
      <c r="CU167" s="79"/>
      <c r="CV167" s="79"/>
      <c r="CW167" s="79"/>
      <c r="CX167" s="79"/>
      <c r="CY167" s="79"/>
      <c r="CZ167" s="79"/>
      <c r="DA167" s="79"/>
      <c r="DB167" s="79"/>
      <c r="DC167" s="79"/>
      <c r="DD167" s="79"/>
      <c r="DE167" s="79"/>
      <c r="DF167" s="79"/>
      <c r="DG167" s="79"/>
      <c r="DH167" s="79"/>
      <c r="DI167" s="79"/>
      <c r="DJ167" s="79"/>
      <c r="DK167" s="79"/>
      <c r="DL167" s="79"/>
      <c r="DM167" s="79"/>
      <c r="DN167" s="79"/>
      <c r="DO167" s="79"/>
      <c r="DP167" s="79"/>
      <c r="DQ167" s="79"/>
      <c r="DR167" s="79"/>
      <c r="DS167" s="79"/>
      <c r="DT167" s="79"/>
      <c r="DU167" s="79"/>
      <c r="DV167" s="79"/>
      <c r="DW167" s="79"/>
      <c r="DX167" s="79"/>
      <c r="DY167" s="79"/>
      <c r="DZ167" s="79"/>
      <c r="EA167" s="79"/>
      <c r="EB167" s="79"/>
      <c r="EC167" s="79"/>
      <c r="ED167" s="79"/>
      <c r="EE167" s="79"/>
      <c r="EF167" s="79"/>
      <c r="EG167" s="79"/>
      <c r="EH167" s="79"/>
      <c r="EI167" s="79"/>
      <c r="EJ167" s="79"/>
      <c r="EK167" s="79"/>
      <c r="EL167" s="79"/>
      <c r="EM167" s="79"/>
      <c r="EN167" s="79"/>
      <c r="EO167" s="79"/>
      <c r="EP167" s="79"/>
      <c r="EQ167" s="79"/>
      <c r="ER167" s="79"/>
      <c r="ES167" s="79"/>
      <c r="ET167" s="79"/>
      <c r="EU167" s="79"/>
      <c r="EV167" s="79"/>
      <c r="EW167" s="79"/>
      <c r="EX167" s="79"/>
      <c r="EY167" s="79"/>
      <c r="EZ167" s="79"/>
      <c r="FA167" s="79"/>
      <c r="FB167" s="79"/>
      <c r="FC167" s="79"/>
      <c r="FD167" s="79"/>
      <c r="FE167" s="79"/>
      <c r="FF167" s="79"/>
      <c r="FG167" s="79"/>
      <c r="FH167" s="79"/>
      <c r="FI167" s="79"/>
      <c r="FJ167" s="79"/>
      <c r="FK167" s="79"/>
      <c r="FL167" s="79"/>
      <c r="FM167" s="79"/>
      <c r="FN167" s="79"/>
      <c r="FO167" s="79"/>
      <c r="FP167" s="79"/>
      <c r="FQ167" s="79"/>
      <c r="FR167" s="79"/>
      <c r="FS167" s="79"/>
      <c r="FT167" s="79"/>
      <c r="FU167" s="79"/>
      <c r="FV167" s="79"/>
      <c r="FW167" s="79"/>
      <c r="FX167" s="79"/>
      <c r="FY167" s="79"/>
      <c r="FZ167" s="79"/>
      <c r="GA167" s="79"/>
      <c r="GB167" s="79"/>
      <c r="GC167" s="79"/>
      <c r="GD167" s="79"/>
      <c r="GE167" s="79"/>
      <c r="GF167" s="79"/>
      <c r="GG167" s="79"/>
      <c r="GH167" s="79"/>
      <c r="GI167" s="79"/>
      <c r="GJ167" s="79"/>
      <c r="GK167" s="79"/>
      <c r="GL167" s="79"/>
      <c r="GM167" s="79"/>
      <c r="GN167" s="79"/>
      <c r="GO167" s="79"/>
      <c r="GP167" s="79"/>
      <c r="GQ167" s="79"/>
      <c r="GR167" s="79"/>
      <c r="GS167" s="79"/>
      <c r="GT167" s="79"/>
      <c r="GU167" s="79"/>
      <c r="GV167" s="79"/>
      <c r="GW167" s="79"/>
      <c r="GX167" s="79"/>
      <c r="GY167" s="79"/>
      <c r="GZ167" s="79"/>
      <c r="HA167" s="79"/>
      <c r="HB167" s="79"/>
      <c r="HC167" s="79"/>
      <c r="HD167" s="79"/>
      <c r="HE167" s="79"/>
      <c r="HF167" s="79"/>
      <c r="HG167" s="79"/>
      <c r="HH167" s="79"/>
      <c r="HI167" s="79"/>
      <c r="HJ167" s="79"/>
      <c r="HK167" s="79"/>
      <c r="HL167" s="79"/>
      <c r="HM167" s="79"/>
      <c r="HN167" s="79"/>
      <c r="HO167" s="79"/>
      <c r="HP167" s="79"/>
      <c r="HQ167" s="79"/>
      <c r="HR167" s="79"/>
      <c r="HS167" s="79"/>
      <c r="HT167" s="79"/>
      <c r="HU167" s="79"/>
      <c r="HV167" s="79"/>
      <c r="HW167" s="79"/>
      <c r="HX167" s="79"/>
      <c r="HY167" s="79"/>
      <c r="HZ167" s="79"/>
      <c r="IA167" s="79"/>
      <c r="IB167" s="79"/>
      <c r="IC167" s="79"/>
      <c r="ID167" s="79"/>
      <c r="IE167" s="79"/>
      <c r="IF167" s="79"/>
      <c r="IG167" s="79"/>
      <c r="IH167" s="79"/>
      <c r="II167" s="79"/>
      <c r="IJ167" s="79"/>
      <c r="IK167" s="79"/>
      <c r="IL167" s="79"/>
      <c r="IM167" s="79"/>
      <c r="IN167" s="79"/>
      <c r="IO167" s="79"/>
      <c r="IP167" s="79"/>
      <c r="IQ167" s="79"/>
      <c r="IR167" s="79"/>
      <c r="IS167" s="79"/>
      <c r="IT167" s="79"/>
      <c r="IU167" s="79"/>
      <c r="IV167" s="79"/>
      <c r="IW167" s="79"/>
      <c r="IX167" s="79"/>
      <c r="IY167" s="79"/>
      <c r="IZ167" s="79"/>
      <c r="JA167" s="79"/>
      <c r="JB167" s="79"/>
      <c r="JC167" s="79"/>
      <c r="JD167" s="79"/>
      <c r="JE167" s="79"/>
      <c r="JF167" s="79"/>
      <c r="JG167" s="79"/>
      <c r="JH167" s="79"/>
      <c r="JI167" s="79"/>
      <c r="JJ167" s="79"/>
      <c r="JK167" s="79"/>
      <c r="JL167" s="79"/>
      <c r="JM167" s="79"/>
      <c r="JN167" s="79"/>
      <c r="JO167" s="79"/>
      <c r="JP167" s="79"/>
      <c r="JQ167" s="79"/>
      <c r="JR167" s="79"/>
      <c r="JS167" s="79"/>
      <c r="JT167" s="79"/>
      <c r="JU167" s="79"/>
      <c r="JV167" s="79"/>
      <c r="JW167" s="79"/>
      <c r="JX167" s="79"/>
      <c r="JY167" s="79"/>
      <c r="JZ167" s="79"/>
      <c r="KA167" s="79"/>
      <c r="KB167" s="79"/>
      <c r="KC167" s="79"/>
      <c r="KD167" s="79"/>
      <c r="KE167" s="79"/>
      <c r="KF167" s="79"/>
      <c r="KG167" s="79"/>
      <c r="KH167" s="79"/>
      <c r="KI167" s="79"/>
      <c r="KJ167" s="79"/>
      <c r="KK167" s="79"/>
      <c r="KL167" s="79"/>
      <c r="KM167" s="79"/>
      <c r="KN167" s="79"/>
      <c r="KO167" s="79"/>
      <c r="KP167" s="79"/>
      <c r="KQ167" s="79"/>
      <c r="KR167" s="79"/>
      <c r="KS167" s="79"/>
      <c r="KT167" s="79"/>
      <c r="KU167" s="79"/>
      <c r="KV167" s="79"/>
      <c r="KW167" s="79"/>
      <c r="KX167" s="79"/>
      <c r="KY167" s="79"/>
      <c r="KZ167" s="79"/>
      <c r="LA167" s="79"/>
      <c r="LB167" s="79"/>
      <c r="LC167" s="79"/>
      <c r="LD167" s="79"/>
      <c r="LE167" s="79"/>
      <c r="LF167" s="79"/>
      <c r="LG167" s="79"/>
      <c r="LH167" s="79"/>
      <c r="LI167" s="79"/>
      <c r="LJ167" s="79"/>
      <c r="LK167" s="79"/>
      <c r="LL167" s="79"/>
      <c r="LM167" s="79"/>
      <c r="LN167" s="79"/>
      <c r="LO167" s="79"/>
      <c r="LP167" s="79"/>
      <c r="LQ167" s="79"/>
      <c r="LR167" s="79"/>
      <c r="LS167" s="79"/>
      <c r="LT167" s="79"/>
      <c r="LU167" s="79"/>
      <c r="LV167" s="79"/>
      <c r="LW167" s="79"/>
      <c r="LX167" s="79"/>
      <c r="LY167" s="79"/>
      <c r="LZ167" s="79"/>
      <c r="MA167" s="79"/>
      <c r="MB167" s="79"/>
      <c r="MC167" s="79"/>
      <c r="MD167" s="79"/>
      <c r="ME167" s="79"/>
      <c r="MF167" s="79"/>
      <c r="MG167" s="79"/>
      <c r="MH167" s="79"/>
      <c r="MI167" s="79"/>
      <c r="MJ167" s="79"/>
      <c r="MK167" s="79"/>
      <c r="ML167" s="79"/>
      <c r="MM167" s="79"/>
      <c r="MN167" s="79"/>
      <c r="MO167" s="79"/>
      <c r="MP167" s="79"/>
      <c r="MQ167" s="79"/>
      <c r="MR167" s="79"/>
      <c r="MS167" s="79"/>
      <c r="MT167" s="79"/>
      <c r="MU167" s="79"/>
      <c r="MV167" s="79"/>
      <c r="MW167" s="79"/>
      <c r="MX167" s="79"/>
      <c r="MY167" s="79"/>
      <c r="MZ167" s="79"/>
      <c r="NA167" s="79"/>
      <c r="NB167" s="79"/>
      <c r="NC167" s="79"/>
      <c r="ND167" s="79"/>
      <c r="NE167" s="79"/>
      <c r="NF167" s="79"/>
      <c r="NG167" s="79"/>
      <c r="NH167" s="79"/>
      <c r="NI167" s="79"/>
      <c r="NJ167" s="79"/>
      <c r="NK167" s="79"/>
      <c r="NL167" s="79"/>
      <c r="NM167" s="79"/>
      <c r="NN167" s="79"/>
      <c r="NO167" s="79"/>
      <c r="NP167" s="79"/>
      <c r="NQ167" s="79"/>
      <c r="NR167" s="79"/>
      <c r="NS167" s="79"/>
      <c r="NT167" s="79"/>
      <c r="NU167" s="79"/>
      <c r="NV167" s="79"/>
      <c r="NW167" s="79"/>
      <c r="NX167" s="79"/>
      <c r="NY167" s="79"/>
      <c r="NZ167" s="79"/>
      <c r="OA167" s="79"/>
      <c r="OB167" s="79"/>
      <c r="OC167" s="79"/>
      <c r="OD167" s="79"/>
      <c r="OE167" s="79"/>
      <c r="OF167" s="79"/>
      <c r="OG167" s="79"/>
      <c r="OH167" s="79"/>
      <c r="OI167" s="79"/>
      <c r="OJ167" s="79"/>
      <c r="OK167" s="79"/>
      <c r="OL167" s="79"/>
      <c r="OM167" s="79"/>
      <c r="ON167" s="79"/>
      <c r="OO167" s="79"/>
      <c r="OP167" s="79"/>
      <c r="OQ167" s="79"/>
      <c r="OR167" s="79"/>
      <c r="OS167" s="79"/>
      <c r="OT167" s="79"/>
      <c r="OU167" s="79"/>
      <c r="OV167" s="79"/>
      <c r="OW167" s="79"/>
      <c r="OX167" s="79"/>
      <c r="OY167" s="79"/>
      <c r="OZ167" s="79"/>
      <c r="PA167" s="79"/>
      <c r="PB167" s="79"/>
      <c r="PC167" s="79"/>
      <c r="PD167" s="79"/>
      <c r="PE167" s="79"/>
      <c r="PF167" s="79"/>
      <c r="PG167" s="79"/>
      <c r="PH167" s="79"/>
      <c r="PI167" s="79"/>
      <c r="PJ167" s="79"/>
      <c r="PK167" s="79"/>
      <c r="PL167" s="79"/>
      <c r="PM167" s="79"/>
      <c r="PN167" s="79"/>
      <c r="PO167" s="79"/>
      <c r="PP167" s="79"/>
      <c r="PQ167" s="79"/>
      <c r="PR167" s="79"/>
      <c r="PS167" s="79"/>
      <c r="PT167" s="79"/>
      <c r="PU167" s="79"/>
      <c r="PV167" s="79"/>
      <c r="PW167" s="79"/>
      <c r="PX167" s="79"/>
      <c r="PY167" s="79"/>
      <c r="PZ167" s="79"/>
      <c r="QA167" s="79"/>
      <c r="QB167" s="79"/>
      <c r="QC167" s="79"/>
      <c r="QD167" s="79"/>
      <c r="QE167" s="79"/>
      <c r="QF167" s="79"/>
      <c r="QG167" s="79"/>
      <c r="QH167" s="79"/>
      <c r="QI167" s="79"/>
      <c r="QJ167" s="79"/>
      <c r="QK167" s="79"/>
      <c r="QL167" s="79"/>
      <c r="QM167" s="79"/>
      <c r="QN167" s="79"/>
      <c r="QO167" s="79"/>
      <c r="QP167" s="79"/>
      <c r="QQ167" s="79"/>
      <c r="QR167" s="79"/>
      <c r="QS167" s="79"/>
      <c r="QT167" s="79"/>
      <c r="QU167" s="79"/>
      <c r="QV167" s="79"/>
      <c r="QW167" s="79"/>
      <c r="QX167" s="79"/>
      <c r="QY167" s="79"/>
      <c r="QZ167" s="79"/>
      <c r="RA167" s="79"/>
      <c r="RB167" s="79"/>
      <c r="RC167" s="79"/>
      <c r="RD167" s="79"/>
      <c r="RE167" s="79"/>
      <c r="RF167" s="79"/>
      <c r="RG167" s="79"/>
      <c r="RH167" s="79"/>
      <c r="RI167" s="79"/>
      <c r="RJ167" s="79"/>
      <c r="RK167" s="79"/>
      <c r="RL167" s="79"/>
      <c r="RM167" s="79"/>
      <c r="RN167" s="79"/>
      <c r="RO167" s="79"/>
      <c r="RP167" s="79"/>
      <c r="RQ167" s="79"/>
      <c r="RR167" s="79"/>
      <c r="RS167" s="79"/>
      <c r="RT167" s="79"/>
      <c r="RU167" s="79"/>
      <c r="RV167" s="79"/>
      <c r="RW167" s="79"/>
      <c r="RX167" s="79"/>
      <c r="RY167" s="79"/>
      <c r="RZ167" s="79"/>
      <c r="SA167" s="79"/>
      <c r="SB167" s="79"/>
      <c r="SC167" s="79"/>
      <c r="SD167" s="79"/>
      <c r="SE167" s="79"/>
      <c r="SF167" s="79"/>
      <c r="SG167" s="79"/>
      <c r="SH167" s="79"/>
      <c r="SI167" s="79"/>
      <c r="SJ167" s="79"/>
      <c r="SK167" s="79"/>
      <c r="SL167" s="79"/>
      <c r="SM167" s="79"/>
      <c r="SN167" s="79"/>
      <c r="SO167" s="79"/>
      <c r="SP167" s="79"/>
      <c r="SQ167" s="79"/>
      <c r="SR167" s="79"/>
      <c r="SS167" s="79"/>
      <c r="ST167" s="79"/>
      <c r="SU167" s="79"/>
      <c r="SV167" s="79"/>
      <c r="SW167" s="79"/>
      <c r="SX167" s="79"/>
      <c r="SY167" s="79"/>
      <c r="SZ167" s="79"/>
      <c r="TA167" s="79"/>
      <c r="TB167" s="79"/>
      <c r="TC167" s="79"/>
      <c r="TD167" s="79"/>
      <c r="TE167" s="79"/>
      <c r="TF167" s="79"/>
      <c r="TG167" s="79"/>
      <c r="TH167" s="79"/>
      <c r="TI167" s="79"/>
      <c r="TJ167" s="79"/>
      <c r="TK167" s="79"/>
      <c r="TL167" s="79"/>
      <c r="TM167" s="79"/>
      <c r="TN167" s="79"/>
      <c r="TO167" s="79"/>
      <c r="TP167" s="79"/>
      <c r="TQ167" s="79"/>
      <c r="TR167" s="79"/>
      <c r="TS167" s="79"/>
      <c r="TT167" s="79"/>
      <c r="TU167" s="79"/>
      <c r="TV167" s="79"/>
      <c r="TW167" s="79"/>
      <c r="TX167" s="79"/>
      <c r="TY167" s="79"/>
      <c r="TZ167" s="79"/>
      <c r="UA167" s="79"/>
      <c r="UB167" s="79"/>
      <c r="UC167" s="79"/>
      <c r="UD167" s="79"/>
      <c r="UE167" s="79"/>
      <c r="UF167" s="79"/>
      <c r="UG167" s="79"/>
      <c r="UH167" s="79"/>
      <c r="UI167" s="79"/>
      <c r="UJ167" s="79"/>
      <c r="UK167" s="79"/>
      <c r="UL167" s="79"/>
      <c r="UM167" s="79"/>
      <c r="UN167" s="79"/>
      <c r="UO167" s="79"/>
      <c r="UP167" s="79"/>
      <c r="UQ167" s="79"/>
      <c r="UR167" s="79"/>
      <c r="US167" s="79"/>
      <c r="UT167" s="79"/>
      <c r="UU167" s="79"/>
      <c r="UV167" s="79"/>
      <c r="UW167" s="79"/>
      <c r="UX167" s="79"/>
      <c r="UY167" s="79"/>
      <c r="UZ167" s="79"/>
      <c r="VA167" s="79"/>
      <c r="VB167" s="79"/>
      <c r="VC167" s="79"/>
      <c r="VD167" s="79"/>
      <c r="VE167" s="79"/>
      <c r="VF167" s="79"/>
      <c r="VG167" s="79"/>
      <c r="VH167" s="79"/>
      <c r="VI167" s="79"/>
      <c r="VJ167" s="79"/>
      <c r="VK167" s="79"/>
      <c r="VL167" s="79"/>
      <c r="VM167" s="79"/>
      <c r="VN167" s="79"/>
      <c r="VO167" s="79"/>
      <c r="VP167" s="79"/>
      <c r="VQ167" s="79"/>
      <c r="VR167" s="79"/>
      <c r="VS167" s="79"/>
      <c r="VT167" s="79"/>
      <c r="VU167" s="79"/>
      <c r="VV167" s="79"/>
      <c r="VW167" s="79"/>
      <c r="VX167" s="79"/>
      <c r="VY167" s="79"/>
      <c r="VZ167" s="79"/>
      <c r="WA167" s="79"/>
      <c r="WB167" s="79"/>
      <c r="WC167" s="79"/>
      <c r="WD167" s="79"/>
      <c r="WE167" s="79"/>
      <c r="WF167" s="79"/>
      <c r="WG167" s="79"/>
      <c r="WH167" s="79"/>
      <c r="WI167" s="79"/>
      <c r="WJ167" s="79"/>
      <c r="WK167" s="79"/>
      <c r="WL167" s="79"/>
      <c r="WM167" s="79"/>
      <c r="WN167" s="79"/>
      <c r="WO167" s="79"/>
      <c r="WP167" s="79"/>
      <c r="WQ167" s="79"/>
      <c r="WR167" s="79"/>
      <c r="WS167" s="79"/>
      <c r="WT167" s="79"/>
      <c r="WU167" s="79"/>
      <c r="WV167" s="79"/>
      <c r="WW167" s="79"/>
      <c r="WX167" s="79"/>
      <c r="WY167" s="79"/>
      <c r="WZ167" s="79"/>
      <c r="XA167" s="79"/>
      <c r="XB167" s="79"/>
      <c r="XC167" s="79"/>
      <c r="XD167" s="79"/>
      <c r="XE167" s="79"/>
      <c r="XF167" s="79"/>
      <c r="XG167" s="79"/>
      <c r="XH167" s="79"/>
      <c r="XI167" s="79"/>
      <c r="XJ167" s="79"/>
      <c r="XK167" s="79"/>
      <c r="XL167" s="79"/>
      <c r="XM167" s="79"/>
      <c r="XN167" s="79"/>
      <c r="XO167" s="79"/>
      <c r="XP167" s="79"/>
      <c r="XQ167" s="79"/>
      <c r="XR167" s="79"/>
      <c r="XS167" s="79"/>
      <c r="XT167" s="79"/>
      <c r="XU167" s="79"/>
      <c r="XV167" s="79"/>
      <c r="XW167" s="79"/>
      <c r="XX167" s="79"/>
      <c r="XY167" s="79"/>
      <c r="XZ167" s="79"/>
      <c r="YA167" s="79"/>
      <c r="YB167" s="79"/>
      <c r="YC167" s="79"/>
      <c r="YD167" s="79"/>
      <c r="YE167" s="79"/>
      <c r="YF167" s="79"/>
      <c r="YG167" s="79"/>
      <c r="YH167" s="79"/>
      <c r="YI167" s="79"/>
      <c r="YJ167" s="79"/>
      <c r="YK167" s="79"/>
      <c r="YL167" s="79"/>
      <c r="YM167" s="79"/>
      <c r="YN167" s="79"/>
      <c r="YO167" s="79"/>
      <c r="YP167" s="79"/>
      <c r="YQ167" s="79"/>
      <c r="YR167" s="79"/>
      <c r="YS167" s="79"/>
      <c r="YT167" s="79"/>
      <c r="YU167" s="79"/>
      <c r="YV167" s="79"/>
      <c r="YW167" s="79"/>
      <c r="YX167" s="79"/>
      <c r="YY167" s="79"/>
      <c r="YZ167" s="79"/>
      <c r="ZA167" s="79"/>
      <c r="ZB167" s="79"/>
      <c r="ZC167" s="79"/>
      <c r="ZD167" s="79"/>
      <c r="ZE167" s="79"/>
      <c r="ZF167" s="79"/>
      <c r="ZG167" s="79"/>
      <c r="ZH167" s="79"/>
      <c r="ZI167" s="79"/>
      <c r="ZJ167" s="79"/>
      <c r="ZK167" s="79"/>
      <c r="ZL167" s="79"/>
      <c r="ZM167" s="79"/>
      <c r="ZN167" s="79"/>
      <c r="ZO167" s="79"/>
      <c r="ZP167" s="79"/>
      <c r="ZQ167" s="79"/>
      <c r="ZR167" s="79"/>
      <c r="ZS167" s="79"/>
      <c r="ZT167" s="79"/>
      <c r="ZU167" s="79"/>
      <c r="ZV167" s="79"/>
      <c r="ZW167" s="79"/>
      <c r="ZX167" s="79"/>
      <c r="ZY167" s="79"/>
      <c r="ZZ167" s="79"/>
      <c r="AAA167" s="79"/>
      <c r="AAB167" s="79"/>
      <c r="AAC167" s="79"/>
      <c r="AAD167" s="79"/>
      <c r="AAE167" s="79"/>
      <c r="AAF167" s="79"/>
      <c r="AAG167" s="79"/>
      <c r="AAH167" s="79"/>
      <c r="AAI167" s="79"/>
      <c r="AAJ167" s="79"/>
      <c r="AAK167" s="79"/>
      <c r="AAL167" s="79"/>
      <c r="AAM167" s="79"/>
      <c r="AAN167" s="79"/>
      <c r="AAO167" s="79"/>
      <c r="AAP167" s="79"/>
      <c r="AAQ167" s="79"/>
      <c r="AAR167" s="79"/>
      <c r="AAS167" s="79"/>
      <c r="AAT167" s="79"/>
      <c r="AAU167" s="79"/>
      <c r="AAV167" s="79"/>
      <c r="AAW167" s="79"/>
      <c r="AAX167" s="79"/>
      <c r="AAY167" s="79"/>
      <c r="AAZ167" s="79"/>
      <c r="ABA167" s="79"/>
      <c r="ABB167" s="79"/>
      <c r="ABC167" s="79"/>
      <c r="ABD167" s="79"/>
      <c r="ABE167" s="79"/>
      <c r="ABF167" s="79"/>
      <c r="ABG167" s="79"/>
      <c r="ABH167" s="79"/>
      <c r="ABI167" s="79"/>
      <c r="ABJ167" s="79"/>
      <c r="ABK167" s="79"/>
      <c r="ABL167" s="79"/>
      <c r="ABM167" s="79"/>
      <c r="ABN167" s="79"/>
      <c r="ABO167" s="79"/>
      <c r="ABP167" s="79"/>
      <c r="ABQ167" s="79"/>
      <c r="ABR167" s="79"/>
      <c r="ABS167" s="79"/>
      <c r="ABT167" s="79"/>
      <c r="ABU167" s="79"/>
      <c r="ABV167" s="79"/>
      <c r="ABW167" s="79"/>
      <c r="ABX167" s="79"/>
      <c r="ABY167" s="79"/>
      <c r="ABZ167" s="79"/>
      <c r="ACA167" s="79"/>
      <c r="ACB167" s="79"/>
      <c r="ACC167" s="79"/>
      <c r="ACD167" s="79"/>
      <c r="ACE167" s="79"/>
      <c r="ACF167" s="79"/>
      <c r="ACG167" s="79"/>
      <c r="ACH167" s="79"/>
      <c r="ACI167" s="79"/>
      <c r="ACJ167" s="79"/>
      <c r="ACK167" s="79"/>
      <c r="ACL167" s="79"/>
      <c r="ACM167" s="79"/>
      <c r="ACN167" s="79"/>
      <c r="ACO167" s="79"/>
      <c r="ACP167" s="79"/>
      <c r="ACQ167" s="79"/>
      <c r="ACR167" s="79"/>
      <c r="ACS167" s="79"/>
      <c r="ACT167" s="79"/>
      <c r="ACU167" s="79"/>
      <c r="ACV167" s="79"/>
      <c r="ACW167" s="79"/>
      <c r="ACX167" s="79"/>
      <c r="ACY167" s="79"/>
      <c r="ACZ167" s="79"/>
      <c r="ADA167" s="79"/>
      <c r="ADB167" s="79"/>
      <c r="ADC167" s="79"/>
      <c r="ADD167" s="79"/>
      <c r="ADE167" s="79"/>
      <c r="ADF167" s="79"/>
      <c r="ADG167" s="79"/>
      <c r="ADH167" s="79"/>
      <c r="ADI167" s="79"/>
      <c r="ADJ167" s="79"/>
      <c r="ADK167" s="79"/>
      <c r="ADL167" s="79"/>
      <c r="ADM167" s="79"/>
      <c r="ADN167" s="79"/>
      <c r="ADO167" s="79"/>
      <c r="ADP167" s="79"/>
      <c r="ADQ167" s="79"/>
      <c r="ADR167" s="79"/>
      <c r="ADS167" s="79"/>
      <c r="ADT167" s="79"/>
      <c r="ADU167" s="79"/>
      <c r="ADV167" s="79"/>
      <c r="ADW167" s="79"/>
      <c r="ADX167" s="79"/>
      <c r="ADY167" s="79"/>
      <c r="ADZ167" s="79"/>
      <c r="AEA167" s="79"/>
      <c r="AEB167" s="79"/>
      <c r="AEC167" s="79"/>
      <c r="AED167" s="79"/>
      <c r="AEE167" s="79"/>
      <c r="AEF167" s="79"/>
      <c r="AEG167" s="79"/>
      <c r="AEH167" s="79"/>
      <c r="AEI167" s="79"/>
      <c r="AEJ167" s="79"/>
      <c r="AEK167" s="79"/>
      <c r="AEL167" s="79"/>
      <c r="AEM167" s="79"/>
      <c r="AEN167" s="79"/>
      <c r="AEO167" s="79"/>
      <c r="AEP167" s="79"/>
      <c r="AEQ167" s="79"/>
      <c r="AER167" s="79"/>
      <c r="AES167" s="79"/>
      <c r="AET167" s="79"/>
      <c r="AEU167" s="79"/>
      <c r="AEV167" s="79"/>
      <c r="AEW167" s="79"/>
      <c r="AEX167" s="79"/>
      <c r="AEY167" s="79"/>
      <c r="AEZ167" s="79"/>
      <c r="AFA167" s="79"/>
      <c r="AFB167" s="79"/>
      <c r="AFC167" s="79"/>
      <c r="AFD167" s="79"/>
      <c r="AFE167" s="79"/>
      <c r="AFF167" s="79"/>
      <c r="AFG167" s="79"/>
      <c r="AFH167" s="79"/>
      <c r="AFI167" s="79"/>
      <c r="AFJ167" s="79"/>
      <c r="AFK167" s="79"/>
      <c r="AFL167" s="79"/>
      <c r="AFM167" s="79"/>
      <c r="AFN167" s="79"/>
      <c r="AFO167" s="79"/>
      <c r="AFP167" s="79"/>
      <c r="AFQ167" s="79"/>
      <c r="AFR167" s="79"/>
      <c r="AFS167" s="79"/>
      <c r="AFT167" s="79"/>
      <c r="AFU167" s="79"/>
      <c r="AFV167" s="79"/>
      <c r="AFW167" s="79"/>
      <c r="AFX167" s="79"/>
      <c r="AFY167" s="79"/>
      <c r="AFZ167" s="79"/>
      <c r="AGA167" s="79"/>
      <c r="AGB167" s="79"/>
      <c r="AGC167" s="79"/>
      <c r="AGD167" s="79"/>
      <c r="AGE167" s="79"/>
      <c r="AGF167" s="79"/>
      <c r="AGG167" s="79"/>
      <c r="AGH167" s="79"/>
      <c r="AGI167" s="79"/>
      <c r="AGJ167" s="79"/>
      <c r="AGK167" s="79"/>
      <c r="AGL167" s="79"/>
      <c r="AGM167" s="79"/>
      <c r="AGN167" s="79"/>
      <c r="AGO167" s="79"/>
      <c r="AGP167" s="79"/>
      <c r="AGQ167" s="79"/>
      <c r="AGR167" s="79"/>
      <c r="AGS167" s="79"/>
      <c r="AGT167" s="79"/>
      <c r="AGU167" s="79"/>
      <c r="AGV167" s="79"/>
      <c r="AGW167" s="79"/>
      <c r="AGX167" s="79"/>
      <c r="AGY167" s="79"/>
      <c r="AGZ167" s="79"/>
      <c r="AHA167" s="79"/>
      <c r="AHB167" s="79"/>
      <c r="AHC167" s="79"/>
      <c r="AHD167" s="79"/>
      <c r="AHE167" s="79"/>
      <c r="AHF167" s="79"/>
      <c r="AHG167" s="79"/>
      <c r="AHH167" s="79"/>
      <c r="AHI167" s="79"/>
      <c r="AHJ167" s="79"/>
      <c r="AHK167" s="79"/>
      <c r="AHL167" s="79"/>
      <c r="AHM167" s="79"/>
      <c r="AHN167" s="79"/>
      <c r="AHO167" s="79"/>
      <c r="AHP167" s="79"/>
    </row>
    <row r="168" spans="1:900" s="56" customFormat="1" ht="31.75" customHeight="1" x14ac:dyDescent="0.75">
      <c r="A168" s="1991"/>
      <c r="B168" s="2179"/>
      <c r="C168" s="468">
        <f t="shared" si="139"/>
        <v>20.300000000000004</v>
      </c>
      <c r="D168" s="408" t="s">
        <v>122</v>
      </c>
      <c r="E168" s="425" t="s">
        <v>24</v>
      </c>
      <c r="F168" s="425" t="s">
        <v>18</v>
      </c>
      <c r="G168" s="214">
        <f t="array" ref="G168">INDEX('Salary . staff rates'!$A$6:$C$28,MATCH(1,('Salary . staff rates'!$A$6:$A$28=E168)*('Salary . staff rates'!$B$6:$B$28=F168),0),3)</f>
        <v>750</v>
      </c>
      <c r="H168" s="214">
        <f t="shared" si="126"/>
        <v>750</v>
      </c>
      <c r="I168" s="345" t="s">
        <v>0</v>
      </c>
      <c r="J168" s="346" t="s">
        <v>0</v>
      </c>
      <c r="K168" s="433">
        <v>2</v>
      </c>
      <c r="L168" s="341">
        <f>IF('Control panel'!$B$12="Included",IF(K168="N/A","",H168*K168),0)</f>
        <v>1500</v>
      </c>
      <c r="M168" s="381" t="s">
        <v>33</v>
      </c>
      <c r="N168" s="341">
        <f>IF('Control panel'!$B$12="Included",IF(M168="Yes",L168*'Salary . staff rates'!$C$34,0),0)</f>
        <v>225</v>
      </c>
      <c r="O168" s="904" t="s">
        <v>416</v>
      </c>
      <c r="P168" s="1848">
        <v>1</v>
      </c>
      <c r="Q168" s="1848">
        <v>1</v>
      </c>
      <c r="R168" s="909"/>
      <c r="S168" s="909"/>
      <c r="T168" s="909"/>
      <c r="U168" s="909"/>
      <c r="V168" s="909"/>
      <c r="W168" s="156"/>
      <c r="X168" s="18"/>
      <c r="Y168" s="1848">
        <f t="shared" si="133"/>
        <v>1500</v>
      </c>
      <c r="Z168" s="1848">
        <f t="shared" si="134"/>
        <v>225</v>
      </c>
      <c r="AA168" s="18"/>
      <c r="AB168" s="1848">
        <f t="shared" si="135"/>
        <v>1500</v>
      </c>
      <c r="AC168" s="1848">
        <f t="shared" si="136"/>
        <v>225</v>
      </c>
      <c r="AD168" s="18"/>
      <c r="AE168" s="18"/>
      <c r="AF168" s="18"/>
      <c r="AG168" s="18"/>
      <c r="AH168" s="18"/>
      <c r="AI168" s="18"/>
      <c r="AJ168" s="18"/>
      <c r="AL168" s="221"/>
      <c r="AN168" s="1015">
        <f t="shared" si="137"/>
        <v>1500</v>
      </c>
      <c r="AO168" s="1015">
        <f t="shared" si="138"/>
        <v>225</v>
      </c>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79"/>
      <c r="EK168" s="79"/>
      <c r="EL168" s="79"/>
      <c r="EM168" s="79"/>
      <c r="EN168" s="79"/>
      <c r="EO168" s="79"/>
      <c r="EP168" s="79"/>
      <c r="EQ168" s="79"/>
      <c r="ER168" s="79"/>
      <c r="ES168" s="79"/>
      <c r="ET168" s="79"/>
      <c r="EU168" s="79"/>
      <c r="EV168" s="79"/>
      <c r="EW168" s="79"/>
      <c r="EX168" s="79"/>
      <c r="EY168" s="79"/>
      <c r="EZ168" s="79"/>
      <c r="FA168" s="79"/>
      <c r="FB168" s="79"/>
      <c r="FC168" s="79"/>
      <c r="FD168" s="79"/>
      <c r="FE168" s="79"/>
      <c r="FF168" s="79"/>
      <c r="FG168" s="79"/>
      <c r="FH168" s="79"/>
      <c r="FI168" s="79"/>
      <c r="FJ168" s="79"/>
      <c r="FK168" s="79"/>
      <c r="FL168" s="79"/>
      <c r="FM168" s="79"/>
      <c r="FN168" s="79"/>
      <c r="FO168" s="79"/>
      <c r="FP168" s="79"/>
      <c r="FQ168" s="79"/>
      <c r="FR168" s="79"/>
      <c r="FS168" s="79"/>
      <c r="FT168" s="79"/>
      <c r="FU168" s="79"/>
      <c r="FV168" s="79"/>
      <c r="FW168" s="79"/>
      <c r="FX168" s="79"/>
      <c r="FY168" s="79"/>
      <c r="FZ168" s="79"/>
      <c r="GA168" s="79"/>
      <c r="GB168" s="79"/>
      <c r="GC168" s="79"/>
      <c r="GD168" s="79"/>
      <c r="GE168" s="79"/>
      <c r="GF168" s="79"/>
      <c r="GG168" s="79"/>
      <c r="GH168" s="79"/>
      <c r="GI168" s="79"/>
      <c r="GJ168" s="79"/>
      <c r="GK168" s="79"/>
      <c r="GL168" s="79"/>
      <c r="GM168" s="79"/>
      <c r="GN168" s="79"/>
      <c r="GO168" s="79"/>
      <c r="GP168" s="79"/>
      <c r="GQ168" s="79"/>
      <c r="GR168" s="79"/>
      <c r="GS168" s="79"/>
      <c r="GT168" s="79"/>
      <c r="GU168" s="79"/>
      <c r="GV168" s="79"/>
      <c r="GW168" s="79"/>
      <c r="GX168" s="79"/>
      <c r="GY168" s="79"/>
      <c r="GZ168" s="79"/>
      <c r="HA168" s="79"/>
      <c r="HB168" s="79"/>
      <c r="HC168" s="79"/>
      <c r="HD168" s="79"/>
      <c r="HE168" s="79"/>
      <c r="HF168" s="79"/>
      <c r="HG168" s="79"/>
      <c r="HH168" s="79"/>
      <c r="HI168" s="79"/>
      <c r="HJ168" s="79"/>
      <c r="HK168" s="79"/>
      <c r="HL168" s="79"/>
      <c r="HM168" s="79"/>
      <c r="HN168" s="79"/>
      <c r="HO168" s="79"/>
      <c r="HP168" s="79"/>
      <c r="HQ168" s="79"/>
      <c r="HR168" s="79"/>
      <c r="HS168" s="79"/>
      <c r="HT168" s="79"/>
      <c r="HU168" s="79"/>
      <c r="HV168" s="79"/>
      <c r="HW168" s="79"/>
      <c r="HX168" s="79"/>
      <c r="HY168" s="79"/>
      <c r="HZ168" s="79"/>
      <c r="IA168" s="79"/>
      <c r="IB168" s="79"/>
      <c r="IC168" s="79"/>
      <c r="ID168" s="79"/>
      <c r="IE168" s="79"/>
      <c r="IF168" s="79"/>
      <c r="IG168" s="79"/>
      <c r="IH168" s="79"/>
      <c r="II168" s="79"/>
      <c r="IJ168" s="79"/>
      <c r="IK168" s="79"/>
      <c r="IL168" s="79"/>
      <c r="IM168" s="79"/>
      <c r="IN168" s="79"/>
      <c r="IO168" s="79"/>
      <c r="IP168" s="79"/>
      <c r="IQ168" s="79"/>
      <c r="IR168" s="79"/>
      <c r="IS168" s="79"/>
      <c r="IT168" s="79"/>
      <c r="IU168" s="79"/>
      <c r="IV168" s="79"/>
      <c r="IW168" s="79"/>
      <c r="IX168" s="79"/>
      <c r="IY168" s="79"/>
      <c r="IZ168" s="79"/>
      <c r="JA168" s="79"/>
      <c r="JB168" s="79"/>
      <c r="JC168" s="79"/>
      <c r="JD168" s="79"/>
      <c r="JE168" s="79"/>
      <c r="JF168" s="79"/>
      <c r="JG168" s="79"/>
      <c r="JH168" s="79"/>
      <c r="JI168" s="79"/>
      <c r="JJ168" s="79"/>
      <c r="JK168" s="79"/>
      <c r="JL168" s="79"/>
      <c r="JM168" s="79"/>
      <c r="JN168" s="79"/>
      <c r="JO168" s="79"/>
      <c r="JP168" s="79"/>
      <c r="JQ168" s="79"/>
      <c r="JR168" s="79"/>
      <c r="JS168" s="79"/>
      <c r="JT168" s="79"/>
      <c r="JU168" s="79"/>
      <c r="JV168" s="79"/>
      <c r="JW168" s="79"/>
      <c r="JX168" s="79"/>
      <c r="JY168" s="79"/>
      <c r="JZ168" s="79"/>
      <c r="KA168" s="79"/>
      <c r="KB168" s="79"/>
      <c r="KC168" s="79"/>
      <c r="KD168" s="79"/>
      <c r="KE168" s="79"/>
      <c r="KF168" s="79"/>
      <c r="KG168" s="79"/>
      <c r="KH168" s="79"/>
      <c r="KI168" s="79"/>
      <c r="KJ168" s="79"/>
      <c r="KK168" s="79"/>
      <c r="KL168" s="79"/>
      <c r="KM168" s="79"/>
      <c r="KN168" s="79"/>
      <c r="KO168" s="79"/>
      <c r="KP168" s="79"/>
      <c r="KQ168" s="79"/>
      <c r="KR168" s="79"/>
      <c r="KS168" s="79"/>
      <c r="KT168" s="79"/>
      <c r="KU168" s="79"/>
      <c r="KV168" s="79"/>
      <c r="KW168" s="79"/>
      <c r="KX168" s="79"/>
      <c r="KY168" s="79"/>
      <c r="KZ168" s="79"/>
      <c r="LA168" s="79"/>
      <c r="LB168" s="79"/>
      <c r="LC168" s="79"/>
      <c r="LD168" s="79"/>
      <c r="LE168" s="79"/>
      <c r="LF168" s="79"/>
      <c r="LG168" s="79"/>
      <c r="LH168" s="79"/>
      <c r="LI168" s="79"/>
      <c r="LJ168" s="79"/>
      <c r="LK168" s="79"/>
      <c r="LL168" s="79"/>
      <c r="LM168" s="79"/>
      <c r="LN168" s="79"/>
      <c r="LO168" s="79"/>
      <c r="LP168" s="79"/>
      <c r="LQ168" s="79"/>
      <c r="LR168" s="79"/>
      <c r="LS168" s="79"/>
      <c r="LT168" s="79"/>
      <c r="LU168" s="79"/>
      <c r="LV168" s="79"/>
      <c r="LW168" s="79"/>
      <c r="LX168" s="79"/>
      <c r="LY168" s="79"/>
      <c r="LZ168" s="79"/>
      <c r="MA168" s="79"/>
      <c r="MB168" s="79"/>
      <c r="MC168" s="79"/>
      <c r="MD168" s="79"/>
      <c r="ME168" s="79"/>
      <c r="MF168" s="79"/>
      <c r="MG168" s="79"/>
      <c r="MH168" s="79"/>
      <c r="MI168" s="79"/>
      <c r="MJ168" s="79"/>
      <c r="MK168" s="79"/>
      <c r="ML168" s="79"/>
      <c r="MM168" s="79"/>
      <c r="MN168" s="79"/>
      <c r="MO168" s="79"/>
      <c r="MP168" s="79"/>
      <c r="MQ168" s="79"/>
      <c r="MR168" s="79"/>
      <c r="MS168" s="79"/>
      <c r="MT168" s="79"/>
      <c r="MU168" s="79"/>
      <c r="MV168" s="79"/>
      <c r="MW168" s="79"/>
      <c r="MX168" s="79"/>
      <c r="MY168" s="79"/>
      <c r="MZ168" s="79"/>
      <c r="NA168" s="79"/>
      <c r="NB168" s="79"/>
      <c r="NC168" s="79"/>
      <c r="ND168" s="79"/>
      <c r="NE168" s="79"/>
      <c r="NF168" s="79"/>
      <c r="NG168" s="79"/>
      <c r="NH168" s="79"/>
      <c r="NI168" s="79"/>
      <c r="NJ168" s="79"/>
      <c r="NK168" s="79"/>
      <c r="NL168" s="79"/>
      <c r="NM168" s="79"/>
      <c r="NN168" s="79"/>
      <c r="NO168" s="79"/>
      <c r="NP168" s="79"/>
      <c r="NQ168" s="79"/>
      <c r="NR168" s="79"/>
      <c r="NS168" s="79"/>
      <c r="NT168" s="79"/>
      <c r="NU168" s="79"/>
      <c r="NV168" s="79"/>
      <c r="NW168" s="79"/>
      <c r="NX168" s="79"/>
      <c r="NY168" s="79"/>
      <c r="NZ168" s="79"/>
      <c r="OA168" s="79"/>
      <c r="OB168" s="79"/>
      <c r="OC168" s="79"/>
      <c r="OD168" s="79"/>
      <c r="OE168" s="79"/>
      <c r="OF168" s="79"/>
      <c r="OG168" s="79"/>
      <c r="OH168" s="79"/>
      <c r="OI168" s="79"/>
      <c r="OJ168" s="79"/>
      <c r="OK168" s="79"/>
      <c r="OL168" s="79"/>
      <c r="OM168" s="79"/>
      <c r="ON168" s="79"/>
      <c r="OO168" s="79"/>
      <c r="OP168" s="79"/>
      <c r="OQ168" s="79"/>
      <c r="OR168" s="79"/>
      <c r="OS168" s="79"/>
      <c r="OT168" s="79"/>
      <c r="OU168" s="79"/>
      <c r="OV168" s="79"/>
      <c r="OW168" s="79"/>
      <c r="OX168" s="79"/>
      <c r="OY168" s="79"/>
      <c r="OZ168" s="79"/>
      <c r="PA168" s="79"/>
      <c r="PB168" s="79"/>
      <c r="PC168" s="79"/>
      <c r="PD168" s="79"/>
      <c r="PE168" s="79"/>
      <c r="PF168" s="79"/>
      <c r="PG168" s="79"/>
      <c r="PH168" s="79"/>
      <c r="PI168" s="79"/>
      <c r="PJ168" s="79"/>
      <c r="PK168" s="79"/>
      <c r="PL168" s="79"/>
      <c r="PM168" s="79"/>
      <c r="PN168" s="79"/>
      <c r="PO168" s="79"/>
      <c r="PP168" s="79"/>
      <c r="PQ168" s="79"/>
      <c r="PR168" s="79"/>
      <c r="PS168" s="79"/>
      <c r="PT168" s="79"/>
      <c r="PU168" s="79"/>
      <c r="PV168" s="79"/>
      <c r="PW168" s="79"/>
      <c r="PX168" s="79"/>
      <c r="PY168" s="79"/>
      <c r="PZ168" s="79"/>
      <c r="QA168" s="79"/>
      <c r="QB168" s="79"/>
      <c r="QC168" s="79"/>
      <c r="QD168" s="79"/>
      <c r="QE168" s="79"/>
      <c r="QF168" s="79"/>
      <c r="QG168" s="79"/>
      <c r="QH168" s="79"/>
      <c r="QI168" s="79"/>
      <c r="QJ168" s="79"/>
      <c r="QK168" s="79"/>
      <c r="QL168" s="79"/>
      <c r="QM168" s="79"/>
      <c r="QN168" s="79"/>
      <c r="QO168" s="79"/>
      <c r="QP168" s="79"/>
      <c r="QQ168" s="79"/>
      <c r="QR168" s="79"/>
      <c r="QS168" s="79"/>
      <c r="QT168" s="79"/>
      <c r="QU168" s="79"/>
      <c r="QV168" s="79"/>
      <c r="QW168" s="79"/>
      <c r="QX168" s="79"/>
      <c r="QY168" s="79"/>
      <c r="QZ168" s="79"/>
      <c r="RA168" s="79"/>
      <c r="RB168" s="79"/>
      <c r="RC168" s="79"/>
      <c r="RD168" s="79"/>
      <c r="RE168" s="79"/>
      <c r="RF168" s="79"/>
      <c r="RG168" s="79"/>
      <c r="RH168" s="79"/>
      <c r="RI168" s="79"/>
      <c r="RJ168" s="79"/>
      <c r="RK168" s="79"/>
      <c r="RL168" s="79"/>
      <c r="RM168" s="79"/>
      <c r="RN168" s="79"/>
      <c r="RO168" s="79"/>
      <c r="RP168" s="79"/>
      <c r="RQ168" s="79"/>
      <c r="RR168" s="79"/>
      <c r="RS168" s="79"/>
      <c r="RT168" s="79"/>
      <c r="RU168" s="79"/>
      <c r="RV168" s="79"/>
      <c r="RW168" s="79"/>
      <c r="RX168" s="79"/>
      <c r="RY168" s="79"/>
      <c r="RZ168" s="79"/>
      <c r="SA168" s="79"/>
      <c r="SB168" s="79"/>
      <c r="SC168" s="79"/>
      <c r="SD168" s="79"/>
      <c r="SE168" s="79"/>
      <c r="SF168" s="79"/>
      <c r="SG168" s="79"/>
      <c r="SH168" s="79"/>
      <c r="SI168" s="79"/>
      <c r="SJ168" s="79"/>
      <c r="SK168" s="79"/>
      <c r="SL168" s="79"/>
      <c r="SM168" s="79"/>
      <c r="SN168" s="79"/>
      <c r="SO168" s="79"/>
      <c r="SP168" s="79"/>
      <c r="SQ168" s="79"/>
      <c r="SR168" s="79"/>
      <c r="SS168" s="79"/>
      <c r="ST168" s="79"/>
      <c r="SU168" s="79"/>
      <c r="SV168" s="79"/>
      <c r="SW168" s="79"/>
      <c r="SX168" s="79"/>
      <c r="SY168" s="79"/>
      <c r="SZ168" s="79"/>
      <c r="TA168" s="79"/>
      <c r="TB168" s="79"/>
      <c r="TC168" s="79"/>
      <c r="TD168" s="79"/>
      <c r="TE168" s="79"/>
      <c r="TF168" s="79"/>
      <c r="TG168" s="79"/>
      <c r="TH168" s="79"/>
      <c r="TI168" s="79"/>
      <c r="TJ168" s="79"/>
      <c r="TK168" s="79"/>
      <c r="TL168" s="79"/>
      <c r="TM168" s="79"/>
      <c r="TN168" s="79"/>
      <c r="TO168" s="79"/>
      <c r="TP168" s="79"/>
      <c r="TQ168" s="79"/>
      <c r="TR168" s="79"/>
      <c r="TS168" s="79"/>
      <c r="TT168" s="79"/>
      <c r="TU168" s="79"/>
      <c r="TV168" s="79"/>
      <c r="TW168" s="79"/>
      <c r="TX168" s="79"/>
      <c r="TY168" s="79"/>
      <c r="TZ168" s="79"/>
      <c r="UA168" s="79"/>
      <c r="UB168" s="79"/>
      <c r="UC168" s="79"/>
      <c r="UD168" s="79"/>
      <c r="UE168" s="79"/>
      <c r="UF168" s="79"/>
      <c r="UG168" s="79"/>
      <c r="UH168" s="79"/>
      <c r="UI168" s="79"/>
      <c r="UJ168" s="79"/>
      <c r="UK168" s="79"/>
      <c r="UL168" s="79"/>
      <c r="UM168" s="79"/>
      <c r="UN168" s="79"/>
      <c r="UO168" s="79"/>
      <c r="UP168" s="79"/>
      <c r="UQ168" s="79"/>
      <c r="UR168" s="79"/>
      <c r="US168" s="79"/>
      <c r="UT168" s="79"/>
      <c r="UU168" s="79"/>
      <c r="UV168" s="79"/>
      <c r="UW168" s="79"/>
      <c r="UX168" s="79"/>
      <c r="UY168" s="79"/>
      <c r="UZ168" s="79"/>
      <c r="VA168" s="79"/>
      <c r="VB168" s="79"/>
      <c r="VC168" s="79"/>
      <c r="VD168" s="79"/>
      <c r="VE168" s="79"/>
      <c r="VF168" s="79"/>
      <c r="VG168" s="79"/>
      <c r="VH168" s="79"/>
      <c r="VI168" s="79"/>
      <c r="VJ168" s="79"/>
      <c r="VK168" s="79"/>
      <c r="VL168" s="79"/>
      <c r="VM168" s="79"/>
      <c r="VN168" s="79"/>
      <c r="VO168" s="79"/>
      <c r="VP168" s="79"/>
      <c r="VQ168" s="79"/>
      <c r="VR168" s="79"/>
      <c r="VS168" s="79"/>
      <c r="VT168" s="79"/>
      <c r="VU168" s="79"/>
      <c r="VV168" s="79"/>
      <c r="VW168" s="79"/>
      <c r="VX168" s="79"/>
      <c r="VY168" s="79"/>
      <c r="VZ168" s="79"/>
      <c r="WA168" s="79"/>
      <c r="WB168" s="79"/>
      <c r="WC168" s="79"/>
      <c r="WD168" s="79"/>
      <c r="WE168" s="79"/>
      <c r="WF168" s="79"/>
      <c r="WG168" s="79"/>
      <c r="WH168" s="79"/>
      <c r="WI168" s="79"/>
      <c r="WJ168" s="79"/>
      <c r="WK168" s="79"/>
      <c r="WL168" s="79"/>
      <c r="WM168" s="79"/>
      <c r="WN168" s="79"/>
      <c r="WO168" s="79"/>
      <c r="WP168" s="79"/>
      <c r="WQ168" s="79"/>
      <c r="WR168" s="79"/>
      <c r="WS168" s="79"/>
      <c r="WT168" s="79"/>
      <c r="WU168" s="79"/>
      <c r="WV168" s="79"/>
      <c r="WW168" s="79"/>
      <c r="WX168" s="79"/>
      <c r="WY168" s="79"/>
      <c r="WZ168" s="79"/>
      <c r="XA168" s="79"/>
      <c r="XB168" s="79"/>
      <c r="XC168" s="79"/>
      <c r="XD168" s="79"/>
      <c r="XE168" s="79"/>
      <c r="XF168" s="79"/>
      <c r="XG168" s="79"/>
      <c r="XH168" s="79"/>
      <c r="XI168" s="79"/>
      <c r="XJ168" s="79"/>
      <c r="XK168" s="79"/>
      <c r="XL168" s="79"/>
      <c r="XM168" s="79"/>
      <c r="XN168" s="79"/>
      <c r="XO168" s="79"/>
      <c r="XP168" s="79"/>
      <c r="XQ168" s="79"/>
      <c r="XR168" s="79"/>
      <c r="XS168" s="79"/>
      <c r="XT168" s="79"/>
      <c r="XU168" s="79"/>
      <c r="XV168" s="79"/>
      <c r="XW168" s="79"/>
      <c r="XX168" s="79"/>
      <c r="XY168" s="79"/>
      <c r="XZ168" s="79"/>
      <c r="YA168" s="79"/>
      <c r="YB168" s="79"/>
      <c r="YC168" s="79"/>
      <c r="YD168" s="79"/>
      <c r="YE168" s="79"/>
      <c r="YF168" s="79"/>
      <c r="YG168" s="79"/>
      <c r="YH168" s="79"/>
      <c r="YI168" s="79"/>
      <c r="YJ168" s="79"/>
      <c r="YK168" s="79"/>
      <c r="YL168" s="79"/>
      <c r="YM168" s="79"/>
      <c r="YN168" s="79"/>
      <c r="YO168" s="79"/>
      <c r="YP168" s="79"/>
      <c r="YQ168" s="79"/>
      <c r="YR168" s="79"/>
      <c r="YS168" s="79"/>
      <c r="YT168" s="79"/>
      <c r="YU168" s="79"/>
      <c r="YV168" s="79"/>
      <c r="YW168" s="79"/>
      <c r="YX168" s="79"/>
      <c r="YY168" s="79"/>
      <c r="YZ168" s="79"/>
      <c r="ZA168" s="79"/>
      <c r="ZB168" s="79"/>
      <c r="ZC168" s="79"/>
      <c r="ZD168" s="79"/>
      <c r="ZE168" s="79"/>
      <c r="ZF168" s="79"/>
      <c r="ZG168" s="79"/>
      <c r="ZH168" s="79"/>
      <c r="ZI168" s="79"/>
      <c r="ZJ168" s="79"/>
      <c r="ZK168" s="79"/>
      <c r="ZL168" s="79"/>
      <c r="ZM168" s="79"/>
      <c r="ZN168" s="79"/>
      <c r="ZO168" s="79"/>
      <c r="ZP168" s="79"/>
      <c r="ZQ168" s="79"/>
      <c r="ZR168" s="79"/>
      <c r="ZS168" s="79"/>
      <c r="ZT168" s="79"/>
      <c r="ZU168" s="79"/>
      <c r="ZV168" s="79"/>
      <c r="ZW168" s="79"/>
      <c r="ZX168" s="79"/>
      <c r="ZY168" s="79"/>
      <c r="ZZ168" s="79"/>
      <c r="AAA168" s="79"/>
      <c r="AAB168" s="79"/>
      <c r="AAC168" s="79"/>
      <c r="AAD168" s="79"/>
      <c r="AAE168" s="79"/>
      <c r="AAF168" s="79"/>
      <c r="AAG168" s="79"/>
      <c r="AAH168" s="79"/>
      <c r="AAI168" s="79"/>
      <c r="AAJ168" s="79"/>
      <c r="AAK168" s="79"/>
      <c r="AAL168" s="79"/>
      <c r="AAM168" s="79"/>
      <c r="AAN168" s="79"/>
      <c r="AAO168" s="79"/>
      <c r="AAP168" s="79"/>
      <c r="AAQ168" s="79"/>
      <c r="AAR168" s="79"/>
      <c r="AAS168" s="79"/>
      <c r="AAT168" s="79"/>
      <c r="AAU168" s="79"/>
      <c r="AAV168" s="79"/>
      <c r="AAW168" s="79"/>
      <c r="AAX168" s="79"/>
      <c r="AAY168" s="79"/>
      <c r="AAZ168" s="79"/>
      <c r="ABA168" s="79"/>
      <c r="ABB168" s="79"/>
      <c r="ABC168" s="79"/>
      <c r="ABD168" s="79"/>
      <c r="ABE168" s="79"/>
      <c r="ABF168" s="79"/>
      <c r="ABG168" s="79"/>
      <c r="ABH168" s="79"/>
      <c r="ABI168" s="79"/>
      <c r="ABJ168" s="79"/>
      <c r="ABK168" s="79"/>
      <c r="ABL168" s="79"/>
      <c r="ABM168" s="79"/>
      <c r="ABN168" s="79"/>
      <c r="ABO168" s="79"/>
      <c r="ABP168" s="79"/>
      <c r="ABQ168" s="79"/>
      <c r="ABR168" s="79"/>
      <c r="ABS168" s="79"/>
      <c r="ABT168" s="79"/>
      <c r="ABU168" s="79"/>
      <c r="ABV168" s="79"/>
      <c r="ABW168" s="79"/>
      <c r="ABX168" s="79"/>
      <c r="ABY168" s="79"/>
      <c r="ABZ168" s="79"/>
      <c r="ACA168" s="79"/>
      <c r="ACB168" s="79"/>
      <c r="ACC168" s="79"/>
      <c r="ACD168" s="79"/>
      <c r="ACE168" s="79"/>
      <c r="ACF168" s="79"/>
      <c r="ACG168" s="79"/>
      <c r="ACH168" s="79"/>
      <c r="ACI168" s="79"/>
      <c r="ACJ168" s="79"/>
      <c r="ACK168" s="79"/>
      <c r="ACL168" s="79"/>
      <c r="ACM168" s="79"/>
      <c r="ACN168" s="79"/>
      <c r="ACO168" s="79"/>
      <c r="ACP168" s="79"/>
      <c r="ACQ168" s="79"/>
      <c r="ACR168" s="79"/>
      <c r="ACS168" s="79"/>
      <c r="ACT168" s="79"/>
      <c r="ACU168" s="79"/>
      <c r="ACV168" s="79"/>
      <c r="ACW168" s="79"/>
      <c r="ACX168" s="79"/>
      <c r="ACY168" s="79"/>
      <c r="ACZ168" s="79"/>
      <c r="ADA168" s="79"/>
      <c r="ADB168" s="79"/>
      <c r="ADC168" s="79"/>
      <c r="ADD168" s="79"/>
      <c r="ADE168" s="79"/>
      <c r="ADF168" s="79"/>
      <c r="ADG168" s="79"/>
      <c r="ADH168" s="79"/>
      <c r="ADI168" s="79"/>
      <c r="ADJ168" s="79"/>
      <c r="ADK168" s="79"/>
      <c r="ADL168" s="79"/>
      <c r="ADM168" s="79"/>
      <c r="ADN168" s="79"/>
      <c r="ADO168" s="79"/>
      <c r="ADP168" s="79"/>
      <c r="ADQ168" s="79"/>
      <c r="ADR168" s="79"/>
      <c r="ADS168" s="79"/>
      <c r="ADT168" s="79"/>
      <c r="ADU168" s="79"/>
      <c r="ADV168" s="79"/>
      <c r="ADW168" s="79"/>
      <c r="ADX168" s="79"/>
      <c r="ADY168" s="79"/>
      <c r="ADZ168" s="79"/>
      <c r="AEA168" s="79"/>
      <c r="AEB168" s="79"/>
      <c r="AEC168" s="79"/>
      <c r="AED168" s="79"/>
      <c r="AEE168" s="79"/>
      <c r="AEF168" s="79"/>
      <c r="AEG168" s="79"/>
      <c r="AEH168" s="79"/>
      <c r="AEI168" s="79"/>
      <c r="AEJ168" s="79"/>
      <c r="AEK168" s="79"/>
      <c r="AEL168" s="79"/>
      <c r="AEM168" s="79"/>
      <c r="AEN168" s="79"/>
      <c r="AEO168" s="79"/>
      <c r="AEP168" s="79"/>
      <c r="AEQ168" s="79"/>
      <c r="AER168" s="79"/>
      <c r="AES168" s="79"/>
      <c r="AET168" s="79"/>
      <c r="AEU168" s="79"/>
      <c r="AEV168" s="79"/>
      <c r="AEW168" s="79"/>
      <c r="AEX168" s="79"/>
      <c r="AEY168" s="79"/>
      <c r="AEZ168" s="79"/>
      <c r="AFA168" s="79"/>
      <c r="AFB168" s="79"/>
      <c r="AFC168" s="79"/>
      <c r="AFD168" s="79"/>
      <c r="AFE168" s="79"/>
      <c r="AFF168" s="79"/>
      <c r="AFG168" s="79"/>
      <c r="AFH168" s="79"/>
      <c r="AFI168" s="79"/>
      <c r="AFJ168" s="79"/>
      <c r="AFK168" s="79"/>
      <c r="AFL168" s="79"/>
      <c r="AFM168" s="79"/>
      <c r="AFN168" s="79"/>
      <c r="AFO168" s="79"/>
      <c r="AFP168" s="79"/>
      <c r="AFQ168" s="79"/>
      <c r="AFR168" s="79"/>
      <c r="AFS168" s="79"/>
      <c r="AFT168" s="79"/>
      <c r="AFU168" s="79"/>
      <c r="AFV168" s="79"/>
      <c r="AFW168" s="79"/>
      <c r="AFX168" s="79"/>
      <c r="AFY168" s="79"/>
      <c r="AFZ168" s="79"/>
      <c r="AGA168" s="79"/>
      <c r="AGB168" s="79"/>
      <c r="AGC168" s="79"/>
      <c r="AGD168" s="79"/>
      <c r="AGE168" s="79"/>
      <c r="AGF168" s="79"/>
      <c r="AGG168" s="79"/>
      <c r="AGH168" s="79"/>
      <c r="AGI168" s="79"/>
      <c r="AGJ168" s="79"/>
      <c r="AGK168" s="79"/>
      <c r="AGL168" s="79"/>
      <c r="AGM168" s="79"/>
      <c r="AGN168" s="79"/>
      <c r="AGO168" s="79"/>
      <c r="AGP168" s="79"/>
      <c r="AGQ168" s="79"/>
      <c r="AGR168" s="79"/>
      <c r="AGS168" s="79"/>
      <c r="AGT168" s="79"/>
      <c r="AGU168" s="79"/>
      <c r="AGV168" s="79"/>
      <c r="AGW168" s="79"/>
      <c r="AGX168" s="79"/>
      <c r="AGY168" s="79"/>
      <c r="AGZ168" s="79"/>
      <c r="AHA168" s="79"/>
      <c r="AHB168" s="79"/>
      <c r="AHC168" s="79"/>
      <c r="AHD168" s="79"/>
      <c r="AHE168" s="79"/>
      <c r="AHF168" s="79"/>
      <c r="AHG168" s="79"/>
      <c r="AHH168" s="79"/>
      <c r="AHI168" s="79"/>
      <c r="AHJ168" s="79"/>
      <c r="AHK168" s="79"/>
      <c r="AHL168" s="79"/>
      <c r="AHM168" s="79"/>
      <c r="AHN168" s="79"/>
      <c r="AHO168" s="79"/>
      <c r="AHP168" s="79"/>
    </row>
    <row r="169" spans="1:900" s="56" customFormat="1" ht="31.75" customHeight="1" x14ac:dyDescent="0.75">
      <c r="A169" s="1991"/>
      <c r="B169" s="2179"/>
      <c r="C169" s="468">
        <f t="shared" si="139"/>
        <v>20.400000000000006</v>
      </c>
      <c r="D169" s="408" t="s">
        <v>103</v>
      </c>
      <c r="E169" s="425" t="s">
        <v>24</v>
      </c>
      <c r="F169" s="425" t="s">
        <v>18</v>
      </c>
      <c r="G169" s="214">
        <f t="array" ref="G169">INDEX('Salary . staff rates'!$A$6:$C$28,MATCH(1,('Salary . staff rates'!$A$6:$A$28=E169)*('Salary . staff rates'!$B$6:$B$28=F169),0),3)</f>
        <v>750</v>
      </c>
      <c r="H169" s="214">
        <f t="shared" si="126"/>
        <v>750</v>
      </c>
      <c r="I169" s="345" t="s">
        <v>0</v>
      </c>
      <c r="J169" s="346" t="s">
        <v>0</v>
      </c>
      <c r="K169" s="433">
        <v>5</v>
      </c>
      <c r="L169" s="341">
        <f>IF('Control panel'!$B$12="Included",IF(K169="N/A","",H169*K169),0)</f>
        <v>3750</v>
      </c>
      <c r="M169" s="381" t="s">
        <v>33</v>
      </c>
      <c r="N169" s="341">
        <f>IF('Control panel'!$B$12="Included",IF(M169="Yes",L169*'Salary . staff rates'!$C$34,0),0)</f>
        <v>562.5</v>
      </c>
      <c r="O169" s="904" t="s">
        <v>416</v>
      </c>
      <c r="P169" s="1848">
        <v>1</v>
      </c>
      <c r="Q169" s="1848">
        <v>1</v>
      </c>
      <c r="R169" s="909"/>
      <c r="S169" s="909"/>
      <c r="T169" s="909"/>
      <c r="U169" s="909"/>
      <c r="V169" s="909"/>
      <c r="W169" s="156"/>
      <c r="X169" s="18"/>
      <c r="Y169" s="1848">
        <f t="shared" si="133"/>
        <v>3750</v>
      </c>
      <c r="Z169" s="1848">
        <f t="shared" si="134"/>
        <v>562.5</v>
      </c>
      <c r="AA169" s="18"/>
      <c r="AB169" s="1848">
        <f t="shared" si="135"/>
        <v>3750</v>
      </c>
      <c r="AC169" s="1848">
        <f t="shared" si="136"/>
        <v>562.5</v>
      </c>
      <c r="AD169" s="18"/>
      <c r="AE169" s="18"/>
      <c r="AF169" s="18"/>
      <c r="AG169" s="18"/>
      <c r="AH169" s="18"/>
      <c r="AI169" s="18"/>
      <c r="AJ169" s="18"/>
      <c r="AL169" s="221"/>
      <c r="AN169" s="1015">
        <f t="shared" si="137"/>
        <v>3750</v>
      </c>
      <c r="AO169" s="1015">
        <f t="shared" si="138"/>
        <v>562.5</v>
      </c>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c r="CJ169" s="79"/>
      <c r="CK169" s="79"/>
      <c r="CL169" s="79"/>
      <c r="CM169" s="79"/>
      <c r="CN169" s="79"/>
      <c r="CO169" s="79"/>
      <c r="CP169" s="79"/>
      <c r="CQ169" s="79"/>
      <c r="CR169" s="79"/>
      <c r="CS169" s="79"/>
      <c r="CT169" s="79"/>
      <c r="CU169" s="79"/>
      <c r="CV169" s="79"/>
      <c r="CW169" s="79"/>
      <c r="CX169" s="79"/>
      <c r="CY169" s="79"/>
      <c r="CZ169" s="79"/>
      <c r="DA169" s="79"/>
      <c r="DB169" s="79"/>
      <c r="DC169" s="79"/>
      <c r="DD169" s="79"/>
      <c r="DE169" s="79"/>
      <c r="DF169" s="79"/>
      <c r="DG169" s="79"/>
      <c r="DH169" s="79"/>
      <c r="DI169" s="79"/>
      <c r="DJ169" s="79"/>
      <c r="DK169" s="79"/>
      <c r="DL169" s="79"/>
      <c r="DM169" s="79"/>
      <c r="DN169" s="79"/>
      <c r="DO169" s="79"/>
      <c r="DP169" s="79"/>
      <c r="DQ169" s="79"/>
      <c r="DR169" s="79"/>
      <c r="DS169" s="79"/>
      <c r="DT169" s="79"/>
      <c r="DU169" s="79"/>
      <c r="DV169" s="79"/>
      <c r="DW169" s="79"/>
      <c r="DX169" s="79"/>
      <c r="DY169" s="79"/>
      <c r="DZ169" s="79"/>
      <c r="EA169" s="79"/>
      <c r="EB169" s="79"/>
      <c r="EC169" s="79"/>
      <c r="ED169" s="79"/>
      <c r="EE169" s="79"/>
      <c r="EF169" s="79"/>
      <c r="EG169" s="79"/>
      <c r="EH169" s="79"/>
      <c r="EI169" s="79"/>
      <c r="EJ169" s="79"/>
      <c r="EK169" s="79"/>
      <c r="EL169" s="79"/>
      <c r="EM169" s="79"/>
      <c r="EN169" s="79"/>
      <c r="EO169" s="79"/>
      <c r="EP169" s="79"/>
      <c r="EQ169" s="79"/>
      <c r="ER169" s="79"/>
      <c r="ES169" s="79"/>
      <c r="ET169" s="79"/>
      <c r="EU169" s="79"/>
      <c r="EV169" s="79"/>
      <c r="EW169" s="79"/>
      <c r="EX169" s="79"/>
      <c r="EY169" s="79"/>
      <c r="EZ169" s="79"/>
      <c r="FA169" s="79"/>
      <c r="FB169" s="79"/>
      <c r="FC169" s="79"/>
      <c r="FD169" s="79"/>
      <c r="FE169" s="79"/>
      <c r="FF169" s="79"/>
      <c r="FG169" s="79"/>
      <c r="FH169" s="79"/>
      <c r="FI169" s="79"/>
      <c r="FJ169" s="79"/>
      <c r="FK169" s="79"/>
      <c r="FL169" s="79"/>
      <c r="FM169" s="79"/>
      <c r="FN169" s="79"/>
      <c r="FO169" s="79"/>
      <c r="FP169" s="79"/>
      <c r="FQ169" s="79"/>
      <c r="FR169" s="79"/>
      <c r="FS169" s="79"/>
      <c r="FT169" s="79"/>
      <c r="FU169" s="79"/>
      <c r="FV169" s="79"/>
      <c r="FW169" s="79"/>
      <c r="FX169" s="79"/>
      <c r="FY169" s="79"/>
      <c r="FZ169" s="79"/>
      <c r="GA169" s="79"/>
      <c r="GB169" s="79"/>
      <c r="GC169" s="79"/>
      <c r="GD169" s="79"/>
      <c r="GE169" s="79"/>
      <c r="GF169" s="79"/>
      <c r="GG169" s="79"/>
      <c r="GH169" s="79"/>
      <c r="GI169" s="79"/>
      <c r="GJ169" s="79"/>
      <c r="GK169" s="79"/>
      <c r="GL169" s="79"/>
      <c r="GM169" s="79"/>
      <c r="GN169" s="79"/>
      <c r="GO169" s="79"/>
      <c r="GP169" s="79"/>
      <c r="GQ169" s="79"/>
      <c r="GR169" s="79"/>
      <c r="GS169" s="79"/>
      <c r="GT169" s="79"/>
      <c r="GU169" s="79"/>
      <c r="GV169" s="79"/>
      <c r="GW169" s="79"/>
      <c r="GX169" s="79"/>
      <c r="GY169" s="79"/>
      <c r="GZ169" s="79"/>
      <c r="HA169" s="79"/>
      <c r="HB169" s="79"/>
      <c r="HC169" s="79"/>
      <c r="HD169" s="79"/>
      <c r="HE169" s="79"/>
      <c r="HF169" s="79"/>
      <c r="HG169" s="79"/>
      <c r="HH169" s="79"/>
      <c r="HI169" s="79"/>
      <c r="HJ169" s="79"/>
      <c r="HK169" s="79"/>
      <c r="HL169" s="79"/>
      <c r="HM169" s="79"/>
      <c r="HN169" s="79"/>
      <c r="HO169" s="79"/>
      <c r="HP169" s="79"/>
      <c r="HQ169" s="79"/>
      <c r="HR169" s="79"/>
      <c r="HS169" s="79"/>
      <c r="HT169" s="79"/>
      <c r="HU169" s="79"/>
      <c r="HV169" s="79"/>
      <c r="HW169" s="79"/>
      <c r="HX169" s="79"/>
      <c r="HY169" s="79"/>
      <c r="HZ169" s="79"/>
      <c r="IA169" s="79"/>
      <c r="IB169" s="79"/>
      <c r="IC169" s="79"/>
      <c r="ID169" s="79"/>
      <c r="IE169" s="79"/>
      <c r="IF169" s="79"/>
      <c r="IG169" s="79"/>
      <c r="IH169" s="79"/>
      <c r="II169" s="79"/>
      <c r="IJ169" s="79"/>
      <c r="IK169" s="79"/>
      <c r="IL169" s="79"/>
      <c r="IM169" s="79"/>
      <c r="IN169" s="79"/>
      <c r="IO169" s="79"/>
      <c r="IP169" s="79"/>
      <c r="IQ169" s="79"/>
      <c r="IR169" s="79"/>
      <c r="IS169" s="79"/>
      <c r="IT169" s="79"/>
      <c r="IU169" s="79"/>
      <c r="IV169" s="79"/>
      <c r="IW169" s="79"/>
      <c r="IX169" s="79"/>
      <c r="IY169" s="79"/>
      <c r="IZ169" s="79"/>
      <c r="JA169" s="79"/>
      <c r="JB169" s="79"/>
      <c r="JC169" s="79"/>
      <c r="JD169" s="79"/>
      <c r="JE169" s="79"/>
      <c r="JF169" s="79"/>
      <c r="JG169" s="79"/>
      <c r="JH169" s="79"/>
      <c r="JI169" s="79"/>
      <c r="JJ169" s="79"/>
      <c r="JK169" s="79"/>
      <c r="JL169" s="79"/>
      <c r="JM169" s="79"/>
      <c r="JN169" s="79"/>
      <c r="JO169" s="79"/>
      <c r="JP169" s="79"/>
      <c r="JQ169" s="79"/>
      <c r="JR169" s="79"/>
      <c r="JS169" s="79"/>
      <c r="JT169" s="79"/>
      <c r="JU169" s="79"/>
      <c r="JV169" s="79"/>
      <c r="JW169" s="79"/>
      <c r="JX169" s="79"/>
      <c r="JY169" s="79"/>
      <c r="JZ169" s="79"/>
      <c r="KA169" s="79"/>
      <c r="KB169" s="79"/>
      <c r="KC169" s="79"/>
      <c r="KD169" s="79"/>
      <c r="KE169" s="79"/>
      <c r="KF169" s="79"/>
      <c r="KG169" s="79"/>
      <c r="KH169" s="79"/>
      <c r="KI169" s="79"/>
      <c r="KJ169" s="79"/>
      <c r="KK169" s="79"/>
      <c r="KL169" s="79"/>
      <c r="KM169" s="79"/>
      <c r="KN169" s="79"/>
      <c r="KO169" s="79"/>
      <c r="KP169" s="79"/>
      <c r="KQ169" s="79"/>
      <c r="KR169" s="79"/>
      <c r="KS169" s="79"/>
      <c r="KT169" s="79"/>
      <c r="KU169" s="79"/>
      <c r="KV169" s="79"/>
      <c r="KW169" s="79"/>
      <c r="KX169" s="79"/>
      <c r="KY169" s="79"/>
      <c r="KZ169" s="79"/>
      <c r="LA169" s="79"/>
      <c r="LB169" s="79"/>
      <c r="LC169" s="79"/>
      <c r="LD169" s="79"/>
      <c r="LE169" s="79"/>
      <c r="LF169" s="79"/>
      <c r="LG169" s="79"/>
      <c r="LH169" s="79"/>
      <c r="LI169" s="79"/>
      <c r="LJ169" s="79"/>
      <c r="LK169" s="79"/>
      <c r="LL169" s="79"/>
      <c r="LM169" s="79"/>
      <c r="LN169" s="79"/>
      <c r="LO169" s="79"/>
      <c r="LP169" s="79"/>
      <c r="LQ169" s="79"/>
      <c r="LR169" s="79"/>
      <c r="LS169" s="79"/>
      <c r="LT169" s="79"/>
      <c r="LU169" s="79"/>
      <c r="LV169" s="79"/>
      <c r="LW169" s="79"/>
      <c r="LX169" s="79"/>
      <c r="LY169" s="79"/>
      <c r="LZ169" s="79"/>
      <c r="MA169" s="79"/>
      <c r="MB169" s="79"/>
      <c r="MC169" s="79"/>
      <c r="MD169" s="79"/>
      <c r="ME169" s="79"/>
      <c r="MF169" s="79"/>
      <c r="MG169" s="79"/>
      <c r="MH169" s="79"/>
      <c r="MI169" s="79"/>
      <c r="MJ169" s="79"/>
      <c r="MK169" s="79"/>
      <c r="ML169" s="79"/>
      <c r="MM169" s="79"/>
      <c r="MN169" s="79"/>
      <c r="MO169" s="79"/>
      <c r="MP169" s="79"/>
      <c r="MQ169" s="79"/>
      <c r="MR169" s="79"/>
      <c r="MS169" s="79"/>
      <c r="MT169" s="79"/>
      <c r="MU169" s="79"/>
      <c r="MV169" s="79"/>
      <c r="MW169" s="79"/>
      <c r="MX169" s="79"/>
      <c r="MY169" s="79"/>
      <c r="MZ169" s="79"/>
      <c r="NA169" s="79"/>
      <c r="NB169" s="79"/>
      <c r="NC169" s="79"/>
      <c r="ND169" s="79"/>
      <c r="NE169" s="79"/>
      <c r="NF169" s="79"/>
      <c r="NG169" s="79"/>
      <c r="NH169" s="79"/>
      <c r="NI169" s="79"/>
      <c r="NJ169" s="79"/>
      <c r="NK169" s="79"/>
      <c r="NL169" s="79"/>
      <c r="NM169" s="79"/>
      <c r="NN169" s="79"/>
      <c r="NO169" s="79"/>
      <c r="NP169" s="79"/>
      <c r="NQ169" s="79"/>
      <c r="NR169" s="79"/>
      <c r="NS169" s="79"/>
      <c r="NT169" s="79"/>
      <c r="NU169" s="79"/>
      <c r="NV169" s="79"/>
      <c r="NW169" s="79"/>
      <c r="NX169" s="79"/>
      <c r="NY169" s="79"/>
      <c r="NZ169" s="79"/>
      <c r="OA169" s="79"/>
      <c r="OB169" s="79"/>
      <c r="OC169" s="79"/>
      <c r="OD169" s="79"/>
      <c r="OE169" s="79"/>
      <c r="OF169" s="79"/>
      <c r="OG169" s="79"/>
      <c r="OH169" s="79"/>
      <c r="OI169" s="79"/>
      <c r="OJ169" s="79"/>
      <c r="OK169" s="79"/>
      <c r="OL169" s="79"/>
      <c r="OM169" s="79"/>
      <c r="ON169" s="79"/>
      <c r="OO169" s="79"/>
      <c r="OP169" s="79"/>
      <c r="OQ169" s="79"/>
      <c r="OR169" s="79"/>
      <c r="OS169" s="79"/>
      <c r="OT169" s="79"/>
      <c r="OU169" s="79"/>
      <c r="OV169" s="79"/>
      <c r="OW169" s="79"/>
      <c r="OX169" s="79"/>
      <c r="OY169" s="79"/>
      <c r="OZ169" s="79"/>
      <c r="PA169" s="79"/>
      <c r="PB169" s="79"/>
      <c r="PC169" s="79"/>
      <c r="PD169" s="79"/>
      <c r="PE169" s="79"/>
      <c r="PF169" s="79"/>
      <c r="PG169" s="79"/>
      <c r="PH169" s="79"/>
      <c r="PI169" s="79"/>
      <c r="PJ169" s="79"/>
      <c r="PK169" s="79"/>
      <c r="PL169" s="79"/>
      <c r="PM169" s="79"/>
      <c r="PN169" s="79"/>
      <c r="PO169" s="79"/>
      <c r="PP169" s="79"/>
      <c r="PQ169" s="79"/>
      <c r="PR169" s="79"/>
      <c r="PS169" s="79"/>
      <c r="PT169" s="79"/>
      <c r="PU169" s="79"/>
      <c r="PV169" s="79"/>
      <c r="PW169" s="79"/>
      <c r="PX169" s="79"/>
      <c r="PY169" s="79"/>
      <c r="PZ169" s="79"/>
      <c r="QA169" s="79"/>
      <c r="QB169" s="79"/>
      <c r="QC169" s="79"/>
      <c r="QD169" s="79"/>
      <c r="QE169" s="79"/>
      <c r="QF169" s="79"/>
      <c r="QG169" s="79"/>
      <c r="QH169" s="79"/>
      <c r="QI169" s="79"/>
      <c r="QJ169" s="79"/>
      <c r="QK169" s="79"/>
      <c r="QL169" s="79"/>
      <c r="QM169" s="79"/>
      <c r="QN169" s="79"/>
      <c r="QO169" s="79"/>
      <c r="QP169" s="79"/>
      <c r="QQ169" s="79"/>
      <c r="QR169" s="79"/>
      <c r="QS169" s="79"/>
      <c r="QT169" s="79"/>
      <c r="QU169" s="79"/>
      <c r="QV169" s="79"/>
      <c r="QW169" s="79"/>
      <c r="QX169" s="79"/>
      <c r="QY169" s="79"/>
      <c r="QZ169" s="79"/>
      <c r="RA169" s="79"/>
      <c r="RB169" s="79"/>
      <c r="RC169" s="79"/>
      <c r="RD169" s="79"/>
      <c r="RE169" s="79"/>
      <c r="RF169" s="79"/>
      <c r="RG169" s="79"/>
      <c r="RH169" s="79"/>
      <c r="RI169" s="79"/>
      <c r="RJ169" s="79"/>
      <c r="RK169" s="79"/>
      <c r="RL169" s="79"/>
      <c r="RM169" s="79"/>
      <c r="RN169" s="79"/>
      <c r="RO169" s="79"/>
      <c r="RP169" s="79"/>
      <c r="RQ169" s="79"/>
      <c r="RR169" s="79"/>
      <c r="RS169" s="79"/>
      <c r="RT169" s="79"/>
      <c r="RU169" s="79"/>
      <c r="RV169" s="79"/>
      <c r="RW169" s="79"/>
      <c r="RX169" s="79"/>
      <c r="RY169" s="79"/>
      <c r="RZ169" s="79"/>
      <c r="SA169" s="79"/>
      <c r="SB169" s="79"/>
      <c r="SC169" s="79"/>
      <c r="SD169" s="79"/>
      <c r="SE169" s="79"/>
      <c r="SF169" s="79"/>
      <c r="SG169" s="79"/>
      <c r="SH169" s="79"/>
      <c r="SI169" s="79"/>
      <c r="SJ169" s="79"/>
      <c r="SK169" s="79"/>
      <c r="SL169" s="79"/>
      <c r="SM169" s="79"/>
      <c r="SN169" s="79"/>
      <c r="SO169" s="79"/>
      <c r="SP169" s="79"/>
      <c r="SQ169" s="79"/>
      <c r="SR169" s="79"/>
      <c r="SS169" s="79"/>
      <c r="ST169" s="79"/>
      <c r="SU169" s="79"/>
      <c r="SV169" s="79"/>
      <c r="SW169" s="79"/>
      <c r="SX169" s="79"/>
      <c r="SY169" s="79"/>
      <c r="SZ169" s="79"/>
      <c r="TA169" s="79"/>
      <c r="TB169" s="79"/>
      <c r="TC169" s="79"/>
      <c r="TD169" s="79"/>
      <c r="TE169" s="79"/>
      <c r="TF169" s="79"/>
      <c r="TG169" s="79"/>
      <c r="TH169" s="79"/>
      <c r="TI169" s="79"/>
      <c r="TJ169" s="79"/>
      <c r="TK169" s="79"/>
      <c r="TL169" s="79"/>
      <c r="TM169" s="79"/>
      <c r="TN169" s="79"/>
      <c r="TO169" s="79"/>
      <c r="TP169" s="79"/>
      <c r="TQ169" s="79"/>
      <c r="TR169" s="79"/>
      <c r="TS169" s="79"/>
      <c r="TT169" s="79"/>
      <c r="TU169" s="79"/>
      <c r="TV169" s="79"/>
      <c r="TW169" s="79"/>
      <c r="TX169" s="79"/>
      <c r="TY169" s="79"/>
      <c r="TZ169" s="79"/>
      <c r="UA169" s="79"/>
      <c r="UB169" s="79"/>
      <c r="UC169" s="79"/>
      <c r="UD169" s="79"/>
      <c r="UE169" s="79"/>
      <c r="UF169" s="79"/>
      <c r="UG169" s="79"/>
      <c r="UH169" s="79"/>
      <c r="UI169" s="79"/>
      <c r="UJ169" s="79"/>
      <c r="UK169" s="79"/>
      <c r="UL169" s="79"/>
      <c r="UM169" s="79"/>
      <c r="UN169" s="79"/>
      <c r="UO169" s="79"/>
      <c r="UP169" s="79"/>
      <c r="UQ169" s="79"/>
      <c r="UR169" s="79"/>
      <c r="US169" s="79"/>
      <c r="UT169" s="79"/>
      <c r="UU169" s="79"/>
      <c r="UV169" s="79"/>
      <c r="UW169" s="79"/>
      <c r="UX169" s="79"/>
      <c r="UY169" s="79"/>
      <c r="UZ169" s="79"/>
      <c r="VA169" s="79"/>
      <c r="VB169" s="79"/>
      <c r="VC169" s="79"/>
      <c r="VD169" s="79"/>
      <c r="VE169" s="79"/>
      <c r="VF169" s="79"/>
      <c r="VG169" s="79"/>
      <c r="VH169" s="79"/>
      <c r="VI169" s="79"/>
      <c r="VJ169" s="79"/>
      <c r="VK169" s="79"/>
      <c r="VL169" s="79"/>
      <c r="VM169" s="79"/>
      <c r="VN169" s="79"/>
      <c r="VO169" s="79"/>
      <c r="VP169" s="79"/>
      <c r="VQ169" s="79"/>
      <c r="VR169" s="79"/>
      <c r="VS169" s="79"/>
      <c r="VT169" s="79"/>
      <c r="VU169" s="79"/>
      <c r="VV169" s="79"/>
      <c r="VW169" s="79"/>
      <c r="VX169" s="79"/>
      <c r="VY169" s="79"/>
      <c r="VZ169" s="79"/>
      <c r="WA169" s="79"/>
      <c r="WB169" s="79"/>
      <c r="WC169" s="79"/>
      <c r="WD169" s="79"/>
      <c r="WE169" s="79"/>
      <c r="WF169" s="79"/>
      <c r="WG169" s="79"/>
      <c r="WH169" s="79"/>
      <c r="WI169" s="79"/>
      <c r="WJ169" s="79"/>
      <c r="WK169" s="79"/>
      <c r="WL169" s="79"/>
      <c r="WM169" s="79"/>
      <c r="WN169" s="79"/>
      <c r="WO169" s="79"/>
      <c r="WP169" s="79"/>
      <c r="WQ169" s="79"/>
      <c r="WR169" s="79"/>
      <c r="WS169" s="79"/>
      <c r="WT169" s="79"/>
      <c r="WU169" s="79"/>
      <c r="WV169" s="79"/>
      <c r="WW169" s="79"/>
      <c r="WX169" s="79"/>
      <c r="WY169" s="79"/>
      <c r="WZ169" s="79"/>
      <c r="XA169" s="79"/>
      <c r="XB169" s="79"/>
      <c r="XC169" s="79"/>
      <c r="XD169" s="79"/>
      <c r="XE169" s="79"/>
      <c r="XF169" s="79"/>
      <c r="XG169" s="79"/>
      <c r="XH169" s="79"/>
      <c r="XI169" s="79"/>
      <c r="XJ169" s="79"/>
      <c r="XK169" s="79"/>
      <c r="XL169" s="79"/>
      <c r="XM169" s="79"/>
      <c r="XN169" s="79"/>
      <c r="XO169" s="79"/>
      <c r="XP169" s="79"/>
      <c r="XQ169" s="79"/>
      <c r="XR169" s="79"/>
      <c r="XS169" s="79"/>
      <c r="XT169" s="79"/>
      <c r="XU169" s="79"/>
      <c r="XV169" s="79"/>
      <c r="XW169" s="79"/>
      <c r="XX169" s="79"/>
      <c r="XY169" s="79"/>
      <c r="XZ169" s="79"/>
      <c r="YA169" s="79"/>
      <c r="YB169" s="79"/>
      <c r="YC169" s="79"/>
      <c r="YD169" s="79"/>
      <c r="YE169" s="79"/>
      <c r="YF169" s="79"/>
      <c r="YG169" s="79"/>
      <c r="YH169" s="79"/>
      <c r="YI169" s="79"/>
      <c r="YJ169" s="79"/>
      <c r="YK169" s="79"/>
      <c r="YL169" s="79"/>
      <c r="YM169" s="79"/>
      <c r="YN169" s="79"/>
      <c r="YO169" s="79"/>
      <c r="YP169" s="79"/>
      <c r="YQ169" s="79"/>
      <c r="YR169" s="79"/>
      <c r="YS169" s="79"/>
      <c r="YT169" s="79"/>
      <c r="YU169" s="79"/>
      <c r="YV169" s="79"/>
      <c r="YW169" s="79"/>
      <c r="YX169" s="79"/>
      <c r="YY169" s="79"/>
      <c r="YZ169" s="79"/>
      <c r="ZA169" s="79"/>
      <c r="ZB169" s="79"/>
      <c r="ZC169" s="79"/>
      <c r="ZD169" s="79"/>
      <c r="ZE169" s="79"/>
      <c r="ZF169" s="79"/>
      <c r="ZG169" s="79"/>
      <c r="ZH169" s="79"/>
      <c r="ZI169" s="79"/>
      <c r="ZJ169" s="79"/>
      <c r="ZK169" s="79"/>
      <c r="ZL169" s="79"/>
      <c r="ZM169" s="79"/>
      <c r="ZN169" s="79"/>
      <c r="ZO169" s="79"/>
      <c r="ZP169" s="79"/>
      <c r="ZQ169" s="79"/>
      <c r="ZR169" s="79"/>
      <c r="ZS169" s="79"/>
      <c r="ZT169" s="79"/>
      <c r="ZU169" s="79"/>
      <c r="ZV169" s="79"/>
      <c r="ZW169" s="79"/>
      <c r="ZX169" s="79"/>
      <c r="ZY169" s="79"/>
      <c r="ZZ169" s="79"/>
      <c r="AAA169" s="79"/>
      <c r="AAB169" s="79"/>
      <c r="AAC169" s="79"/>
      <c r="AAD169" s="79"/>
      <c r="AAE169" s="79"/>
      <c r="AAF169" s="79"/>
      <c r="AAG169" s="79"/>
      <c r="AAH169" s="79"/>
      <c r="AAI169" s="79"/>
      <c r="AAJ169" s="79"/>
      <c r="AAK169" s="79"/>
      <c r="AAL169" s="79"/>
      <c r="AAM169" s="79"/>
      <c r="AAN169" s="79"/>
      <c r="AAO169" s="79"/>
      <c r="AAP169" s="79"/>
      <c r="AAQ169" s="79"/>
      <c r="AAR169" s="79"/>
      <c r="AAS169" s="79"/>
      <c r="AAT169" s="79"/>
      <c r="AAU169" s="79"/>
      <c r="AAV169" s="79"/>
      <c r="AAW169" s="79"/>
      <c r="AAX169" s="79"/>
      <c r="AAY169" s="79"/>
      <c r="AAZ169" s="79"/>
      <c r="ABA169" s="79"/>
      <c r="ABB169" s="79"/>
      <c r="ABC169" s="79"/>
      <c r="ABD169" s="79"/>
      <c r="ABE169" s="79"/>
      <c r="ABF169" s="79"/>
      <c r="ABG169" s="79"/>
      <c r="ABH169" s="79"/>
      <c r="ABI169" s="79"/>
      <c r="ABJ169" s="79"/>
      <c r="ABK169" s="79"/>
      <c r="ABL169" s="79"/>
      <c r="ABM169" s="79"/>
      <c r="ABN169" s="79"/>
      <c r="ABO169" s="79"/>
      <c r="ABP169" s="79"/>
      <c r="ABQ169" s="79"/>
      <c r="ABR169" s="79"/>
      <c r="ABS169" s="79"/>
      <c r="ABT169" s="79"/>
      <c r="ABU169" s="79"/>
      <c r="ABV169" s="79"/>
      <c r="ABW169" s="79"/>
      <c r="ABX169" s="79"/>
      <c r="ABY169" s="79"/>
      <c r="ABZ169" s="79"/>
      <c r="ACA169" s="79"/>
      <c r="ACB169" s="79"/>
      <c r="ACC169" s="79"/>
      <c r="ACD169" s="79"/>
      <c r="ACE169" s="79"/>
      <c r="ACF169" s="79"/>
      <c r="ACG169" s="79"/>
      <c r="ACH169" s="79"/>
      <c r="ACI169" s="79"/>
      <c r="ACJ169" s="79"/>
      <c r="ACK169" s="79"/>
      <c r="ACL169" s="79"/>
      <c r="ACM169" s="79"/>
      <c r="ACN169" s="79"/>
      <c r="ACO169" s="79"/>
      <c r="ACP169" s="79"/>
      <c r="ACQ169" s="79"/>
      <c r="ACR169" s="79"/>
      <c r="ACS169" s="79"/>
      <c r="ACT169" s="79"/>
      <c r="ACU169" s="79"/>
      <c r="ACV169" s="79"/>
      <c r="ACW169" s="79"/>
      <c r="ACX169" s="79"/>
      <c r="ACY169" s="79"/>
      <c r="ACZ169" s="79"/>
      <c r="ADA169" s="79"/>
      <c r="ADB169" s="79"/>
      <c r="ADC169" s="79"/>
      <c r="ADD169" s="79"/>
      <c r="ADE169" s="79"/>
      <c r="ADF169" s="79"/>
      <c r="ADG169" s="79"/>
      <c r="ADH169" s="79"/>
      <c r="ADI169" s="79"/>
      <c r="ADJ169" s="79"/>
      <c r="ADK169" s="79"/>
      <c r="ADL169" s="79"/>
      <c r="ADM169" s="79"/>
      <c r="ADN169" s="79"/>
      <c r="ADO169" s="79"/>
      <c r="ADP169" s="79"/>
      <c r="ADQ169" s="79"/>
      <c r="ADR169" s="79"/>
      <c r="ADS169" s="79"/>
      <c r="ADT169" s="79"/>
      <c r="ADU169" s="79"/>
      <c r="ADV169" s="79"/>
      <c r="ADW169" s="79"/>
      <c r="ADX169" s="79"/>
      <c r="ADY169" s="79"/>
      <c r="ADZ169" s="79"/>
      <c r="AEA169" s="79"/>
      <c r="AEB169" s="79"/>
      <c r="AEC169" s="79"/>
      <c r="AED169" s="79"/>
      <c r="AEE169" s="79"/>
      <c r="AEF169" s="79"/>
      <c r="AEG169" s="79"/>
      <c r="AEH169" s="79"/>
      <c r="AEI169" s="79"/>
      <c r="AEJ169" s="79"/>
      <c r="AEK169" s="79"/>
      <c r="AEL169" s="79"/>
      <c r="AEM169" s="79"/>
      <c r="AEN169" s="79"/>
      <c r="AEO169" s="79"/>
      <c r="AEP169" s="79"/>
      <c r="AEQ169" s="79"/>
      <c r="AER169" s="79"/>
      <c r="AES169" s="79"/>
      <c r="AET169" s="79"/>
      <c r="AEU169" s="79"/>
      <c r="AEV169" s="79"/>
      <c r="AEW169" s="79"/>
      <c r="AEX169" s="79"/>
      <c r="AEY169" s="79"/>
      <c r="AEZ169" s="79"/>
      <c r="AFA169" s="79"/>
      <c r="AFB169" s="79"/>
      <c r="AFC169" s="79"/>
      <c r="AFD169" s="79"/>
      <c r="AFE169" s="79"/>
      <c r="AFF169" s="79"/>
      <c r="AFG169" s="79"/>
      <c r="AFH169" s="79"/>
      <c r="AFI169" s="79"/>
      <c r="AFJ169" s="79"/>
      <c r="AFK169" s="79"/>
      <c r="AFL169" s="79"/>
      <c r="AFM169" s="79"/>
      <c r="AFN169" s="79"/>
      <c r="AFO169" s="79"/>
      <c r="AFP169" s="79"/>
      <c r="AFQ169" s="79"/>
      <c r="AFR169" s="79"/>
      <c r="AFS169" s="79"/>
      <c r="AFT169" s="79"/>
      <c r="AFU169" s="79"/>
      <c r="AFV169" s="79"/>
      <c r="AFW169" s="79"/>
      <c r="AFX169" s="79"/>
      <c r="AFY169" s="79"/>
      <c r="AFZ169" s="79"/>
      <c r="AGA169" s="79"/>
      <c r="AGB169" s="79"/>
      <c r="AGC169" s="79"/>
      <c r="AGD169" s="79"/>
      <c r="AGE169" s="79"/>
      <c r="AGF169" s="79"/>
      <c r="AGG169" s="79"/>
      <c r="AGH169" s="79"/>
      <c r="AGI169" s="79"/>
      <c r="AGJ169" s="79"/>
      <c r="AGK169" s="79"/>
      <c r="AGL169" s="79"/>
      <c r="AGM169" s="79"/>
      <c r="AGN169" s="79"/>
      <c r="AGO169" s="79"/>
      <c r="AGP169" s="79"/>
      <c r="AGQ169" s="79"/>
      <c r="AGR169" s="79"/>
      <c r="AGS169" s="79"/>
      <c r="AGT169" s="79"/>
      <c r="AGU169" s="79"/>
      <c r="AGV169" s="79"/>
      <c r="AGW169" s="79"/>
      <c r="AGX169" s="79"/>
      <c r="AGY169" s="79"/>
      <c r="AGZ169" s="79"/>
      <c r="AHA169" s="79"/>
      <c r="AHB169" s="79"/>
      <c r="AHC169" s="79"/>
      <c r="AHD169" s="79"/>
      <c r="AHE169" s="79"/>
      <c r="AHF169" s="79"/>
      <c r="AHG169" s="79"/>
      <c r="AHH169" s="79"/>
      <c r="AHI169" s="79"/>
      <c r="AHJ169" s="79"/>
      <c r="AHK169" s="79"/>
      <c r="AHL169" s="79"/>
      <c r="AHM169" s="79"/>
      <c r="AHN169" s="79"/>
      <c r="AHO169" s="79"/>
      <c r="AHP169" s="79"/>
    </row>
    <row r="170" spans="1:900" s="56" customFormat="1" ht="31.75" customHeight="1" x14ac:dyDescent="0.75">
      <c r="A170" s="1991"/>
      <c r="B170" s="2179"/>
      <c r="C170" s="468">
        <f t="shared" si="139"/>
        <v>20.500000000000007</v>
      </c>
      <c r="D170" s="408" t="s">
        <v>110</v>
      </c>
      <c r="E170" s="425" t="s">
        <v>24</v>
      </c>
      <c r="F170" s="425" t="s">
        <v>18</v>
      </c>
      <c r="G170" s="214">
        <f t="array" ref="G170">INDEX('Salary . staff rates'!$A$6:$C$28,MATCH(1,('Salary . staff rates'!$A$6:$A$28=E170)*('Salary . staff rates'!$B$6:$B$28=F170),0),3)</f>
        <v>750</v>
      </c>
      <c r="H170" s="214">
        <f t="shared" si="126"/>
        <v>750</v>
      </c>
      <c r="I170" s="345" t="s">
        <v>0</v>
      </c>
      <c r="J170" s="346" t="s">
        <v>0</v>
      </c>
      <c r="K170" s="433">
        <v>5</v>
      </c>
      <c r="L170" s="341">
        <f>IF('Control panel'!$B$12="Included",IF(K170="N/A","",H170*K170),0)</f>
        <v>3750</v>
      </c>
      <c r="M170" s="381" t="s">
        <v>33</v>
      </c>
      <c r="N170" s="341">
        <f>IF('Control panel'!$B$12="Included",IF(M170="Yes",L170*'Salary . staff rates'!$C$34,0),0)</f>
        <v>562.5</v>
      </c>
      <c r="O170" s="904" t="s">
        <v>416</v>
      </c>
      <c r="P170" s="1848">
        <v>1</v>
      </c>
      <c r="Q170" s="1848">
        <v>1</v>
      </c>
      <c r="R170" s="909"/>
      <c r="S170" s="909"/>
      <c r="T170" s="909"/>
      <c r="U170" s="909"/>
      <c r="V170" s="909"/>
      <c r="W170" s="156"/>
      <c r="X170" s="18"/>
      <c r="Y170" s="1848">
        <f t="shared" si="133"/>
        <v>3750</v>
      </c>
      <c r="Z170" s="1848">
        <f t="shared" si="134"/>
        <v>562.5</v>
      </c>
      <c r="AA170" s="18"/>
      <c r="AB170" s="1848">
        <f t="shared" si="135"/>
        <v>3750</v>
      </c>
      <c r="AC170" s="1848">
        <f t="shared" si="136"/>
        <v>562.5</v>
      </c>
      <c r="AD170" s="18"/>
      <c r="AE170" s="18"/>
      <c r="AF170" s="18"/>
      <c r="AG170" s="18"/>
      <c r="AH170" s="18"/>
      <c r="AI170" s="18"/>
      <c r="AJ170" s="18"/>
      <c r="AL170" s="221"/>
      <c r="AN170" s="1015">
        <f t="shared" si="137"/>
        <v>3750</v>
      </c>
      <c r="AO170" s="1015">
        <f t="shared" si="138"/>
        <v>562.5</v>
      </c>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c r="CJ170" s="79"/>
      <c r="CK170" s="79"/>
      <c r="CL170" s="79"/>
      <c r="CM170" s="79"/>
      <c r="CN170" s="79"/>
      <c r="CO170" s="79"/>
      <c r="CP170" s="79"/>
      <c r="CQ170" s="79"/>
      <c r="CR170" s="79"/>
      <c r="CS170" s="79"/>
      <c r="CT170" s="79"/>
      <c r="CU170" s="79"/>
      <c r="CV170" s="79"/>
      <c r="CW170" s="79"/>
      <c r="CX170" s="79"/>
      <c r="CY170" s="79"/>
      <c r="CZ170" s="79"/>
      <c r="DA170" s="79"/>
      <c r="DB170" s="79"/>
      <c r="DC170" s="79"/>
      <c r="DD170" s="79"/>
      <c r="DE170" s="79"/>
      <c r="DF170" s="79"/>
      <c r="DG170" s="79"/>
      <c r="DH170" s="79"/>
      <c r="DI170" s="79"/>
      <c r="DJ170" s="79"/>
      <c r="DK170" s="79"/>
      <c r="DL170" s="79"/>
      <c r="DM170" s="79"/>
      <c r="DN170" s="79"/>
      <c r="DO170" s="79"/>
      <c r="DP170" s="79"/>
      <c r="DQ170" s="79"/>
      <c r="DR170" s="79"/>
      <c r="DS170" s="79"/>
      <c r="DT170" s="79"/>
      <c r="DU170" s="79"/>
      <c r="DV170" s="79"/>
      <c r="DW170" s="79"/>
      <c r="DX170" s="79"/>
      <c r="DY170" s="79"/>
      <c r="DZ170" s="79"/>
      <c r="EA170" s="79"/>
      <c r="EB170" s="79"/>
      <c r="EC170" s="79"/>
      <c r="ED170" s="79"/>
      <c r="EE170" s="79"/>
      <c r="EF170" s="79"/>
      <c r="EG170" s="79"/>
      <c r="EH170" s="79"/>
      <c r="EI170" s="79"/>
      <c r="EJ170" s="79"/>
      <c r="EK170" s="79"/>
      <c r="EL170" s="79"/>
      <c r="EM170" s="79"/>
      <c r="EN170" s="79"/>
      <c r="EO170" s="79"/>
      <c r="EP170" s="79"/>
      <c r="EQ170" s="79"/>
      <c r="ER170" s="79"/>
      <c r="ES170" s="79"/>
      <c r="ET170" s="79"/>
      <c r="EU170" s="79"/>
      <c r="EV170" s="79"/>
      <c r="EW170" s="79"/>
      <c r="EX170" s="79"/>
      <c r="EY170" s="79"/>
      <c r="EZ170" s="79"/>
      <c r="FA170" s="79"/>
      <c r="FB170" s="79"/>
      <c r="FC170" s="79"/>
      <c r="FD170" s="79"/>
      <c r="FE170" s="79"/>
      <c r="FF170" s="79"/>
      <c r="FG170" s="79"/>
      <c r="FH170" s="79"/>
      <c r="FI170" s="79"/>
      <c r="FJ170" s="79"/>
      <c r="FK170" s="79"/>
      <c r="FL170" s="79"/>
      <c r="FM170" s="79"/>
      <c r="FN170" s="79"/>
      <c r="FO170" s="79"/>
      <c r="FP170" s="79"/>
      <c r="FQ170" s="79"/>
      <c r="FR170" s="79"/>
      <c r="FS170" s="79"/>
      <c r="FT170" s="79"/>
      <c r="FU170" s="79"/>
      <c r="FV170" s="79"/>
      <c r="FW170" s="79"/>
      <c r="FX170" s="79"/>
      <c r="FY170" s="79"/>
      <c r="FZ170" s="79"/>
      <c r="GA170" s="79"/>
      <c r="GB170" s="79"/>
      <c r="GC170" s="79"/>
      <c r="GD170" s="79"/>
      <c r="GE170" s="79"/>
      <c r="GF170" s="79"/>
      <c r="GG170" s="79"/>
      <c r="GH170" s="79"/>
      <c r="GI170" s="79"/>
      <c r="GJ170" s="79"/>
      <c r="GK170" s="79"/>
      <c r="GL170" s="79"/>
      <c r="GM170" s="79"/>
      <c r="GN170" s="79"/>
      <c r="GO170" s="79"/>
      <c r="GP170" s="79"/>
      <c r="GQ170" s="79"/>
      <c r="GR170" s="79"/>
      <c r="GS170" s="79"/>
      <c r="GT170" s="79"/>
      <c r="GU170" s="79"/>
      <c r="GV170" s="79"/>
      <c r="GW170" s="79"/>
      <c r="GX170" s="79"/>
      <c r="GY170" s="79"/>
      <c r="GZ170" s="79"/>
      <c r="HA170" s="79"/>
      <c r="HB170" s="79"/>
      <c r="HC170" s="79"/>
      <c r="HD170" s="79"/>
      <c r="HE170" s="79"/>
      <c r="HF170" s="79"/>
      <c r="HG170" s="79"/>
      <c r="HH170" s="79"/>
      <c r="HI170" s="79"/>
      <c r="HJ170" s="79"/>
      <c r="HK170" s="79"/>
      <c r="HL170" s="79"/>
      <c r="HM170" s="79"/>
      <c r="HN170" s="79"/>
      <c r="HO170" s="79"/>
      <c r="HP170" s="79"/>
      <c r="HQ170" s="79"/>
      <c r="HR170" s="79"/>
      <c r="HS170" s="79"/>
      <c r="HT170" s="79"/>
      <c r="HU170" s="79"/>
      <c r="HV170" s="79"/>
      <c r="HW170" s="79"/>
      <c r="HX170" s="79"/>
      <c r="HY170" s="79"/>
      <c r="HZ170" s="79"/>
      <c r="IA170" s="79"/>
      <c r="IB170" s="79"/>
      <c r="IC170" s="79"/>
      <c r="ID170" s="79"/>
      <c r="IE170" s="79"/>
      <c r="IF170" s="79"/>
      <c r="IG170" s="79"/>
      <c r="IH170" s="79"/>
      <c r="II170" s="79"/>
      <c r="IJ170" s="79"/>
      <c r="IK170" s="79"/>
      <c r="IL170" s="79"/>
      <c r="IM170" s="79"/>
      <c r="IN170" s="79"/>
      <c r="IO170" s="79"/>
      <c r="IP170" s="79"/>
      <c r="IQ170" s="79"/>
      <c r="IR170" s="79"/>
      <c r="IS170" s="79"/>
      <c r="IT170" s="79"/>
      <c r="IU170" s="79"/>
      <c r="IV170" s="79"/>
      <c r="IW170" s="79"/>
      <c r="IX170" s="79"/>
      <c r="IY170" s="79"/>
      <c r="IZ170" s="79"/>
      <c r="JA170" s="79"/>
      <c r="JB170" s="79"/>
      <c r="JC170" s="79"/>
      <c r="JD170" s="79"/>
      <c r="JE170" s="79"/>
      <c r="JF170" s="79"/>
      <c r="JG170" s="79"/>
      <c r="JH170" s="79"/>
      <c r="JI170" s="79"/>
      <c r="JJ170" s="79"/>
      <c r="JK170" s="79"/>
      <c r="JL170" s="79"/>
      <c r="JM170" s="79"/>
      <c r="JN170" s="79"/>
      <c r="JO170" s="79"/>
      <c r="JP170" s="79"/>
      <c r="JQ170" s="79"/>
      <c r="JR170" s="79"/>
      <c r="JS170" s="79"/>
      <c r="JT170" s="79"/>
      <c r="JU170" s="79"/>
      <c r="JV170" s="79"/>
      <c r="JW170" s="79"/>
      <c r="JX170" s="79"/>
      <c r="JY170" s="79"/>
      <c r="JZ170" s="79"/>
      <c r="KA170" s="79"/>
      <c r="KB170" s="79"/>
      <c r="KC170" s="79"/>
      <c r="KD170" s="79"/>
      <c r="KE170" s="79"/>
      <c r="KF170" s="79"/>
      <c r="KG170" s="79"/>
      <c r="KH170" s="79"/>
      <c r="KI170" s="79"/>
      <c r="KJ170" s="79"/>
      <c r="KK170" s="79"/>
      <c r="KL170" s="79"/>
      <c r="KM170" s="79"/>
      <c r="KN170" s="79"/>
      <c r="KO170" s="79"/>
      <c r="KP170" s="79"/>
      <c r="KQ170" s="79"/>
      <c r="KR170" s="79"/>
      <c r="KS170" s="79"/>
      <c r="KT170" s="79"/>
      <c r="KU170" s="79"/>
      <c r="KV170" s="79"/>
      <c r="KW170" s="79"/>
      <c r="KX170" s="79"/>
      <c r="KY170" s="79"/>
      <c r="KZ170" s="79"/>
      <c r="LA170" s="79"/>
      <c r="LB170" s="79"/>
      <c r="LC170" s="79"/>
      <c r="LD170" s="79"/>
      <c r="LE170" s="79"/>
      <c r="LF170" s="79"/>
      <c r="LG170" s="79"/>
      <c r="LH170" s="79"/>
      <c r="LI170" s="79"/>
      <c r="LJ170" s="79"/>
      <c r="LK170" s="79"/>
      <c r="LL170" s="79"/>
      <c r="LM170" s="79"/>
      <c r="LN170" s="79"/>
      <c r="LO170" s="79"/>
      <c r="LP170" s="79"/>
      <c r="LQ170" s="79"/>
      <c r="LR170" s="79"/>
      <c r="LS170" s="79"/>
      <c r="LT170" s="79"/>
      <c r="LU170" s="79"/>
      <c r="LV170" s="79"/>
      <c r="LW170" s="79"/>
      <c r="LX170" s="79"/>
      <c r="LY170" s="79"/>
      <c r="LZ170" s="79"/>
      <c r="MA170" s="79"/>
      <c r="MB170" s="79"/>
      <c r="MC170" s="79"/>
      <c r="MD170" s="79"/>
      <c r="ME170" s="79"/>
      <c r="MF170" s="79"/>
      <c r="MG170" s="79"/>
      <c r="MH170" s="79"/>
      <c r="MI170" s="79"/>
      <c r="MJ170" s="79"/>
      <c r="MK170" s="79"/>
      <c r="ML170" s="79"/>
      <c r="MM170" s="79"/>
      <c r="MN170" s="79"/>
      <c r="MO170" s="79"/>
      <c r="MP170" s="79"/>
      <c r="MQ170" s="79"/>
      <c r="MR170" s="79"/>
      <c r="MS170" s="79"/>
      <c r="MT170" s="79"/>
      <c r="MU170" s="79"/>
      <c r="MV170" s="79"/>
      <c r="MW170" s="79"/>
      <c r="MX170" s="79"/>
      <c r="MY170" s="79"/>
      <c r="MZ170" s="79"/>
      <c r="NA170" s="79"/>
      <c r="NB170" s="79"/>
      <c r="NC170" s="79"/>
      <c r="ND170" s="79"/>
      <c r="NE170" s="79"/>
      <c r="NF170" s="79"/>
      <c r="NG170" s="79"/>
      <c r="NH170" s="79"/>
      <c r="NI170" s="79"/>
      <c r="NJ170" s="79"/>
      <c r="NK170" s="79"/>
      <c r="NL170" s="79"/>
      <c r="NM170" s="79"/>
      <c r="NN170" s="79"/>
      <c r="NO170" s="79"/>
      <c r="NP170" s="79"/>
      <c r="NQ170" s="79"/>
      <c r="NR170" s="79"/>
      <c r="NS170" s="79"/>
      <c r="NT170" s="79"/>
      <c r="NU170" s="79"/>
      <c r="NV170" s="79"/>
      <c r="NW170" s="79"/>
      <c r="NX170" s="79"/>
      <c r="NY170" s="79"/>
      <c r="NZ170" s="79"/>
      <c r="OA170" s="79"/>
      <c r="OB170" s="79"/>
      <c r="OC170" s="79"/>
      <c r="OD170" s="79"/>
      <c r="OE170" s="79"/>
      <c r="OF170" s="79"/>
      <c r="OG170" s="79"/>
      <c r="OH170" s="79"/>
      <c r="OI170" s="79"/>
      <c r="OJ170" s="79"/>
      <c r="OK170" s="79"/>
      <c r="OL170" s="79"/>
      <c r="OM170" s="79"/>
      <c r="ON170" s="79"/>
      <c r="OO170" s="79"/>
      <c r="OP170" s="79"/>
      <c r="OQ170" s="79"/>
      <c r="OR170" s="79"/>
      <c r="OS170" s="79"/>
      <c r="OT170" s="79"/>
      <c r="OU170" s="79"/>
      <c r="OV170" s="79"/>
      <c r="OW170" s="79"/>
      <c r="OX170" s="79"/>
      <c r="OY170" s="79"/>
      <c r="OZ170" s="79"/>
      <c r="PA170" s="79"/>
      <c r="PB170" s="79"/>
      <c r="PC170" s="79"/>
      <c r="PD170" s="79"/>
      <c r="PE170" s="79"/>
      <c r="PF170" s="79"/>
      <c r="PG170" s="79"/>
      <c r="PH170" s="79"/>
      <c r="PI170" s="79"/>
      <c r="PJ170" s="79"/>
      <c r="PK170" s="79"/>
      <c r="PL170" s="79"/>
      <c r="PM170" s="79"/>
      <c r="PN170" s="79"/>
      <c r="PO170" s="79"/>
      <c r="PP170" s="79"/>
      <c r="PQ170" s="79"/>
      <c r="PR170" s="79"/>
      <c r="PS170" s="79"/>
      <c r="PT170" s="79"/>
      <c r="PU170" s="79"/>
      <c r="PV170" s="79"/>
      <c r="PW170" s="79"/>
      <c r="PX170" s="79"/>
      <c r="PY170" s="79"/>
      <c r="PZ170" s="79"/>
      <c r="QA170" s="79"/>
      <c r="QB170" s="79"/>
      <c r="QC170" s="79"/>
      <c r="QD170" s="79"/>
      <c r="QE170" s="79"/>
      <c r="QF170" s="79"/>
      <c r="QG170" s="79"/>
      <c r="QH170" s="79"/>
      <c r="QI170" s="79"/>
      <c r="QJ170" s="79"/>
      <c r="QK170" s="79"/>
      <c r="QL170" s="79"/>
      <c r="QM170" s="79"/>
      <c r="QN170" s="79"/>
      <c r="QO170" s="79"/>
      <c r="QP170" s="79"/>
      <c r="QQ170" s="79"/>
      <c r="QR170" s="79"/>
      <c r="QS170" s="79"/>
      <c r="QT170" s="79"/>
      <c r="QU170" s="79"/>
      <c r="QV170" s="79"/>
      <c r="QW170" s="79"/>
      <c r="QX170" s="79"/>
      <c r="QY170" s="79"/>
      <c r="QZ170" s="79"/>
      <c r="RA170" s="79"/>
      <c r="RB170" s="79"/>
      <c r="RC170" s="79"/>
      <c r="RD170" s="79"/>
      <c r="RE170" s="79"/>
      <c r="RF170" s="79"/>
      <c r="RG170" s="79"/>
      <c r="RH170" s="79"/>
      <c r="RI170" s="79"/>
      <c r="RJ170" s="79"/>
      <c r="RK170" s="79"/>
      <c r="RL170" s="79"/>
      <c r="RM170" s="79"/>
      <c r="RN170" s="79"/>
      <c r="RO170" s="79"/>
      <c r="RP170" s="79"/>
      <c r="RQ170" s="79"/>
      <c r="RR170" s="79"/>
      <c r="RS170" s="79"/>
      <c r="RT170" s="79"/>
      <c r="RU170" s="79"/>
      <c r="RV170" s="79"/>
      <c r="RW170" s="79"/>
      <c r="RX170" s="79"/>
      <c r="RY170" s="79"/>
      <c r="RZ170" s="79"/>
      <c r="SA170" s="79"/>
      <c r="SB170" s="79"/>
      <c r="SC170" s="79"/>
      <c r="SD170" s="79"/>
      <c r="SE170" s="79"/>
      <c r="SF170" s="79"/>
      <c r="SG170" s="79"/>
      <c r="SH170" s="79"/>
      <c r="SI170" s="79"/>
      <c r="SJ170" s="79"/>
      <c r="SK170" s="79"/>
      <c r="SL170" s="79"/>
      <c r="SM170" s="79"/>
      <c r="SN170" s="79"/>
      <c r="SO170" s="79"/>
      <c r="SP170" s="79"/>
      <c r="SQ170" s="79"/>
      <c r="SR170" s="79"/>
      <c r="SS170" s="79"/>
      <c r="ST170" s="79"/>
      <c r="SU170" s="79"/>
      <c r="SV170" s="79"/>
      <c r="SW170" s="79"/>
      <c r="SX170" s="79"/>
      <c r="SY170" s="79"/>
      <c r="SZ170" s="79"/>
      <c r="TA170" s="79"/>
      <c r="TB170" s="79"/>
      <c r="TC170" s="79"/>
      <c r="TD170" s="79"/>
      <c r="TE170" s="79"/>
      <c r="TF170" s="79"/>
      <c r="TG170" s="79"/>
      <c r="TH170" s="79"/>
      <c r="TI170" s="79"/>
      <c r="TJ170" s="79"/>
      <c r="TK170" s="79"/>
      <c r="TL170" s="79"/>
      <c r="TM170" s="79"/>
      <c r="TN170" s="79"/>
      <c r="TO170" s="79"/>
      <c r="TP170" s="79"/>
      <c r="TQ170" s="79"/>
      <c r="TR170" s="79"/>
      <c r="TS170" s="79"/>
      <c r="TT170" s="79"/>
      <c r="TU170" s="79"/>
      <c r="TV170" s="79"/>
      <c r="TW170" s="79"/>
      <c r="TX170" s="79"/>
      <c r="TY170" s="79"/>
      <c r="TZ170" s="79"/>
      <c r="UA170" s="79"/>
      <c r="UB170" s="79"/>
      <c r="UC170" s="79"/>
      <c r="UD170" s="79"/>
      <c r="UE170" s="79"/>
      <c r="UF170" s="79"/>
      <c r="UG170" s="79"/>
      <c r="UH170" s="79"/>
      <c r="UI170" s="79"/>
      <c r="UJ170" s="79"/>
      <c r="UK170" s="79"/>
      <c r="UL170" s="79"/>
      <c r="UM170" s="79"/>
      <c r="UN170" s="79"/>
      <c r="UO170" s="79"/>
      <c r="UP170" s="79"/>
      <c r="UQ170" s="79"/>
      <c r="UR170" s="79"/>
      <c r="US170" s="79"/>
      <c r="UT170" s="79"/>
      <c r="UU170" s="79"/>
      <c r="UV170" s="79"/>
      <c r="UW170" s="79"/>
      <c r="UX170" s="79"/>
      <c r="UY170" s="79"/>
      <c r="UZ170" s="79"/>
      <c r="VA170" s="79"/>
      <c r="VB170" s="79"/>
      <c r="VC170" s="79"/>
      <c r="VD170" s="79"/>
      <c r="VE170" s="79"/>
      <c r="VF170" s="79"/>
      <c r="VG170" s="79"/>
      <c r="VH170" s="79"/>
      <c r="VI170" s="79"/>
      <c r="VJ170" s="79"/>
      <c r="VK170" s="79"/>
      <c r="VL170" s="79"/>
      <c r="VM170" s="79"/>
      <c r="VN170" s="79"/>
      <c r="VO170" s="79"/>
      <c r="VP170" s="79"/>
      <c r="VQ170" s="79"/>
      <c r="VR170" s="79"/>
      <c r="VS170" s="79"/>
      <c r="VT170" s="79"/>
      <c r="VU170" s="79"/>
      <c r="VV170" s="79"/>
      <c r="VW170" s="79"/>
      <c r="VX170" s="79"/>
      <c r="VY170" s="79"/>
      <c r="VZ170" s="79"/>
      <c r="WA170" s="79"/>
      <c r="WB170" s="79"/>
      <c r="WC170" s="79"/>
      <c r="WD170" s="79"/>
      <c r="WE170" s="79"/>
      <c r="WF170" s="79"/>
      <c r="WG170" s="79"/>
      <c r="WH170" s="79"/>
      <c r="WI170" s="79"/>
      <c r="WJ170" s="79"/>
      <c r="WK170" s="79"/>
      <c r="WL170" s="79"/>
      <c r="WM170" s="79"/>
      <c r="WN170" s="79"/>
      <c r="WO170" s="79"/>
      <c r="WP170" s="79"/>
      <c r="WQ170" s="79"/>
      <c r="WR170" s="79"/>
      <c r="WS170" s="79"/>
      <c r="WT170" s="79"/>
      <c r="WU170" s="79"/>
      <c r="WV170" s="79"/>
      <c r="WW170" s="79"/>
      <c r="WX170" s="79"/>
      <c r="WY170" s="79"/>
      <c r="WZ170" s="79"/>
      <c r="XA170" s="79"/>
      <c r="XB170" s="79"/>
      <c r="XC170" s="79"/>
      <c r="XD170" s="79"/>
      <c r="XE170" s="79"/>
      <c r="XF170" s="79"/>
      <c r="XG170" s="79"/>
      <c r="XH170" s="79"/>
      <c r="XI170" s="79"/>
      <c r="XJ170" s="79"/>
      <c r="XK170" s="79"/>
      <c r="XL170" s="79"/>
      <c r="XM170" s="79"/>
      <c r="XN170" s="79"/>
      <c r="XO170" s="79"/>
      <c r="XP170" s="79"/>
      <c r="XQ170" s="79"/>
      <c r="XR170" s="79"/>
      <c r="XS170" s="79"/>
      <c r="XT170" s="79"/>
      <c r="XU170" s="79"/>
      <c r="XV170" s="79"/>
      <c r="XW170" s="79"/>
      <c r="XX170" s="79"/>
      <c r="XY170" s="79"/>
      <c r="XZ170" s="79"/>
      <c r="YA170" s="79"/>
      <c r="YB170" s="79"/>
      <c r="YC170" s="79"/>
      <c r="YD170" s="79"/>
      <c r="YE170" s="79"/>
      <c r="YF170" s="79"/>
      <c r="YG170" s="79"/>
      <c r="YH170" s="79"/>
      <c r="YI170" s="79"/>
      <c r="YJ170" s="79"/>
      <c r="YK170" s="79"/>
      <c r="YL170" s="79"/>
      <c r="YM170" s="79"/>
      <c r="YN170" s="79"/>
      <c r="YO170" s="79"/>
      <c r="YP170" s="79"/>
      <c r="YQ170" s="79"/>
      <c r="YR170" s="79"/>
      <c r="YS170" s="79"/>
      <c r="YT170" s="79"/>
      <c r="YU170" s="79"/>
      <c r="YV170" s="79"/>
      <c r="YW170" s="79"/>
      <c r="YX170" s="79"/>
      <c r="YY170" s="79"/>
      <c r="YZ170" s="79"/>
      <c r="ZA170" s="79"/>
      <c r="ZB170" s="79"/>
      <c r="ZC170" s="79"/>
      <c r="ZD170" s="79"/>
      <c r="ZE170" s="79"/>
      <c r="ZF170" s="79"/>
      <c r="ZG170" s="79"/>
      <c r="ZH170" s="79"/>
      <c r="ZI170" s="79"/>
      <c r="ZJ170" s="79"/>
      <c r="ZK170" s="79"/>
      <c r="ZL170" s="79"/>
      <c r="ZM170" s="79"/>
      <c r="ZN170" s="79"/>
      <c r="ZO170" s="79"/>
      <c r="ZP170" s="79"/>
      <c r="ZQ170" s="79"/>
      <c r="ZR170" s="79"/>
      <c r="ZS170" s="79"/>
      <c r="ZT170" s="79"/>
      <c r="ZU170" s="79"/>
      <c r="ZV170" s="79"/>
      <c r="ZW170" s="79"/>
      <c r="ZX170" s="79"/>
      <c r="ZY170" s="79"/>
      <c r="ZZ170" s="79"/>
      <c r="AAA170" s="79"/>
      <c r="AAB170" s="79"/>
      <c r="AAC170" s="79"/>
      <c r="AAD170" s="79"/>
      <c r="AAE170" s="79"/>
      <c r="AAF170" s="79"/>
      <c r="AAG170" s="79"/>
      <c r="AAH170" s="79"/>
      <c r="AAI170" s="79"/>
      <c r="AAJ170" s="79"/>
      <c r="AAK170" s="79"/>
      <c r="AAL170" s="79"/>
      <c r="AAM170" s="79"/>
      <c r="AAN170" s="79"/>
      <c r="AAO170" s="79"/>
      <c r="AAP170" s="79"/>
      <c r="AAQ170" s="79"/>
      <c r="AAR170" s="79"/>
      <c r="AAS170" s="79"/>
      <c r="AAT170" s="79"/>
      <c r="AAU170" s="79"/>
      <c r="AAV170" s="79"/>
      <c r="AAW170" s="79"/>
      <c r="AAX170" s="79"/>
      <c r="AAY170" s="79"/>
      <c r="AAZ170" s="79"/>
      <c r="ABA170" s="79"/>
      <c r="ABB170" s="79"/>
      <c r="ABC170" s="79"/>
      <c r="ABD170" s="79"/>
      <c r="ABE170" s="79"/>
      <c r="ABF170" s="79"/>
      <c r="ABG170" s="79"/>
      <c r="ABH170" s="79"/>
      <c r="ABI170" s="79"/>
      <c r="ABJ170" s="79"/>
      <c r="ABK170" s="79"/>
      <c r="ABL170" s="79"/>
      <c r="ABM170" s="79"/>
      <c r="ABN170" s="79"/>
      <c r="ABO170" s="79"/>
      <c r="ABP170" s="79"/>
      <c r="ABQ170" s="79"/>
      <c r="ABR170" s="79"/>
      <c r="ABS170" s="79"/>
      <c r="ABT170" s="79"/>
      <c r="ABU170" s="79"/>
      <c r="ABV170" s="79"/>
      <c r="ABW170" s="79"/>
      <c r="ABX170" s="79"/>
      <c r="ABY170" s="79"/>
      <c r="ABZ170" s="79"/>
      <c r="ACA170" s="79"/>
      <c r="ACB170" s="79"/>
      <c r="ACC170" s="79"/>
      <c r="ACD170" s="79"/>
      <c r="ACE170" s="79"/>
      <c r="ACF170" s="79"/>
      <c r="ACG170" s="79"/>
      <c r="ACH170" s="79"/>
      <c r="ACI170" s="79"/>
      <c r="ACJ170" s="79"/>
      <c r="ACK170" s="79"/>
      <c r="ACL170" s="79"/>
      <c r="ACM170" s="79"/>
      <c r="ACN170" s="79"/>
      <c r="ACO170" s="79"/>
      <c r="ACP170" s="79"/>
      <c r="ACQ170" s="79"/>
      <c r="ACR170" s="79"/>
      <c r="ACS170" s="79"/>
      <c r="ACT170" s="79"/>
      <c r="ACU170" s="79"/>
      <c r="ACV170" s="79"/>
      <c r="ACW170" s="79"/>
      <c r="ACX170" s="79"/>
      <c r="ACY170" s="79"/>
      <c r="ACZ170" s="79"/>
      <c r="ADA170" s="79"/>
      <c r="ADB170" s="79"/>
      <c r="ADC170" s="79"/>
      <c r="ADD170" s="79"/>
      <c r="ADE170" s="79"/>
      <c r="ADF170" s="79"/>
      <c r="ADG170" s="79"/>
      <c r="ADH170" s="79"/>
      <c r="ADI170" s="79"/>
      <c r="ADJ170" s="79"/>
      <c r="ADK170" s="79"/>
      <c r="ADL170" s="79"/>
      <c r="ADM170" s="79"/>
      <c r="ADN170" s="79"/>
      <c r="ADO170" s="79"/>
      <c r="ADP170" s="79"/>
      <c r="ADQ170" s="79"/>
      <c r="ADR170" s="79"/>
      <c r="ADS170" s="79"/>
      <c r="ADT170" s="79"/>
      <c r="ADU170" s="79"/>
      <c r="ADV170" s="79"/>
      <c r="ADW170" s="79"/>
      <c r="ADX170" s="79"/>
      <c r="ADY170" s="79"/>
      <c r="ADZ170" s="79"/>
      <c r="AEA170" s="79"/>
      <c r="AEB170" s="79"/>
      <c r="AEC170" s="79"/>
      <c r="AED170" s="79"/>
      <c r="AEE170" s="79"/>
      <c r="AEF170" s="79"/>
      <c r="AEG170" s="79"/>
      <c r="AEH170" s="79"/>
      <c r="AEI170" s="79"/>
      <c r="AEJ170" s="79"/>
      <c r="AEK170" s="79"/>
      <c r="AEL170" s="79"/>
      <c r="AEM170" s="79"/>
      <c r="AEN170" s="79"/>
      <c r="AEO170" s="79"/>
      <c r="AEP170" s="79"/>
      <c r="AEQ170" s="79"/>
      <c r="AER170" s="79"/>
      <c r="AES170" s="79"/>
      <c r="AET170" s="79"/>
      <c r="AEU170" s="79"/>
      <c r="AEV170" s="79"/>
      <c r="AEW170" s="79"/>
      <c r="AEX170" s="79"/>
      <c r="AEY170" s="79"/>
      <c r="AEZ170" s="79"/>
      <c r="AFA170" s="79"/>
      <c r="AFB170" s="79"/>
      <c r="AFC170" s="79"/>
      <c r="AFD170" s="79"/>
      <c r="AFE170" s="79"/>
      <c r="AFF170" s="79"/>
      <c r="AFG170" s="79"/>
      <c r="AFH170" s="79"/>
      <c r="AFI170" s="79"/>
      <c r="AFJ170" s="79"/>
      <c r="AFK170" s="79"/>
      <c r="AFL170" s="79"/>
      <c r="AFM170" s="79"/>
      <c r="AFN170" s="79"/>
      <c r="AFO170" s="79"/>
      <c r="AFP170" s="79"/>
      <c r="AFQ170" s="79"/>
      <c r="AFR170" s="79"/>
      <c r="AFS170" s="79"/>
      <c r="AFT170" s="79"/>
      <c r="AFU170" s="79"/>
      <c r="AFV170" s="79"/>
      <c r="AFW170" s="79"/>
      <c r="AFX170" s="79"/>
      <c r="AFY170" s="79"/>
      <c r="AFZ170" s="79"/>
      <c r="AGA170" s="79"/>
      <c r="AGB170" s="79"/>
      <c r="AGC170" s="79"/>
      <c r="AGD170" s="79"/>
      <c r="AGE170" s="79"/>
      <c r="AGF170" s="79"/>
      <c r="AGG170" s="79"/>
      <c r="AGH170" s="79"/>
      <c r="AGI170" s="79"/>
      <c r="AGJ170" s="79"/>
      <c r="AGK170" s="79"/>
      <c r="AGL170" s="79"/>
      <c r="AGM170" s="79"/>
      <c r="AGN170" s="79"/>
      <c r="AGO170" s="79"/>
      <c r="AGP170" s="79"/>
      <c r="AGQ170" s="79"/>
      <c r="AGR170" s="79"/>
      <c r="AGS170" s="79"/>
      <c r="AGT170" s="79"/>
      <c r="AGU170" s="79"/>
      <c r="AGV170" s="79"/>
      <c r="AGW170" s="79"/>
      <c r="AGX170" s="79"/>
      <c r="AGY170" s="79"/>
      <c r="AGZ170" s="79"/>
      <c r="AHA170" s="79"/>
      <c r="AHB170" s="79"/>
      <c r="AHC170" s="79"/>
      <c r="AHD170" s="79"/>
      <c r="AHE170" s="79"/>
      <c r="AHF170" s="79"/>
      <c r="AHG170" s="79"/>
      <c r="AHH170" s="79"/>
      <c r="AHI170" s="79"/>
      <c r="AHJ170" s="79"/>
      <c r="AHK170" s="79"/>
      <c r="AHL170" s="79"/>
      <c r="AHM170" s="79"/>
      <c r="AHN170" s="79"/>
      <c r="AHO170" s="79"/>
      <c r="AHP170" s="79"/>
    </row>
    <row r="171" spans="1:900" s="56" customFormat="1" ht="31.75" customHeight="1" x14ac:dyDescent="0.75">
      <c r="A171" s="1991"/>
      <c r="B171" s="2179"/>
      <c r="C171" s="468">
        <f t="shared" si="139"/>
        <v>20.600000000000009</v>
      </c>
      <c r="D171" s="408" t="s">
        <v>111</v>
      </c>
      <c r="E171" s="425" t="s">
        <v>23</v>
      </c>
      <c r="F171" s="425" t="s">
        <v>6</v>
      </c>
      <c r="G171" s="214">
        <f t="array" ref="G171">INDEX('Salary . staff rates'!$A$6:$C$28,MATCH(1,('Salary . staff rates'!$A$6:$A$28=E171)*('Salary . staff rates'!$B$6:$B$28=F171),0),3)</f>
        <v>65000</v>
      </c>
      <c r="H171" s="214">
        <f t="shared" si="126"/>
        <v>456.14035087719299</v>
      </c>
      <c r="I171" s="345" t="s">
        <v>0</v>
      </c>
      <c r="J171" s="346" t="s">
        <v>0</v>
      </c>
      <c r="K171" s="433">
        <v>8</v>
      </c>
      <c r="L171" s="341">
        <f>IF('Control panel'!$B$12="Included",IF(K171="N/A","",H171*K171),0)</f>
        <v>3649.1228070175439</v>
      </c>
      <c r="M171" s="381" t="s">
        <v>31</v>
      </c>
      <c r="N171" s="341">
        <f>IF('Control panel'!$B$12="Included",IF(M171="Yes",L171*'Salary . staff rates'!$C$34,0),0)</f>
        <v>0</v>
      </c>
      <c r="O171" s="904" t="s">
        <v>416</v>
      </c>
      <c r="P171" s="1848">
        <v>1</v>
      </c>
      <c r="Q171" s="1848">
        <v>1</v>
      </c>
      <c r="R171" s="909"/>
      <c r="S171" s="909"/>
      <c r="T171" s="909"/>
      <c r="U171" s="909"/>
      <c r="V171" s="909"/>
      <c r="W171" s="156"/>
      <c r="X171" s="18"/>
      <c r="Y171" s="1848">
        <f t="shared" si="133"/>
        <v>3649.1228070175439</v>
      </c>
      <c r="Z171" s="1848">
        <f t="shared" si="134"/>
        <v>0</v>
      </c>
      <c r="AA171" s="18"/>
      <c r="AB171" s="1848">
        <f t="shared" si="135"/>
        <v>3649.1228070175439</v>
      </c>
      <c r="AC171" s="1848">
        <f t="shared" si="136"/>
        <v>0</v>
      </c>
      <c r="AD171" s="18"/>
      <c r="AE171" s="18"/>
      <c r="AF171" s="18"/>
      <c r="AG171" s="18"/>
      <c r="AH171" s="18"/>
      <c r="AI171" s="18"/>
      <c r="AJ171" s="18"/>
      <c r="AL171" s="221"/>
      <c r="AN171" s="1015">
        <f t="shared" si="137"/>
        <v>3649.1228070175439</v>
      </c>
      <c r="AO171" s="1015">
        <f t="shared" si="138"/>
        <v>0</v>
      </c>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79"/>
      <c r="EY171" s="79"/>
      <c r="EZ171" s="79"/>
      <c r="FA171" s="79"/>
      <c r="FB171" s="79"/>
      <c r="FC171" s="79"/>
      <c r="FD171" s="79"/>
      <c r="FE171" s="79"/>
      <c r="FF171" s="79"/>
      <c r="FG171" s="79"/>
      <c r="FH171" s="79"/>
      <c r="FI171" s="79"/>
      <c r="FJ171" s="79"/>
      <c r="FK171" s="79"/>
      <c r="FL171" s="79"/>
      <c r="FM171" s="79"/>
      <c r="FN171" s="79"/>
      <c r="FO171" s="79"/>
      <c r="FP171" s="79"/>
      <c r="FQ171" s="79"/>
      <c r="FR171" s="79"/>
      <c r="FS171" s="79"/>
      <c r="FT171" s="79"/>
      <c r="FU171" s="79"/>
      <c r="FV171" s="79"/>
      <c r="FW171" s="79"/>
      <c r="FX171" s="79"/>
      <c r="FY171" s="79"/>
      <c r="FZ171" s="79"/>
      <c r="GA171" s="79"/>
      <c r="GB171" s="79"/>
      <c r="GC171" s="79"/>
      <c r="GD171" s="79"/>
      <c r="GE171" s="79"/>
      <c r="GF171" s="79"/>
      <c r="GG171" s="79"/>
      <c r="GH171" s="79"/>
      <c r="GI171" s="79"/>
      <c r="GJ171" s="79"/>
      <c r="GK171" s="79"/>
      <c r="GL171" s="79"/>
      <c r="GM171" s="79"/>
      <c r="GN171" s="79"/>
      <c r="GO171" s="79"/>
      <c r="GP171" s="79"/>
      <c r="GQ171" s="79"/>
      <c r="GR171" s="79"/>
      <c r="GS171" s="79"/>
      <c r="GT171" s="79"/>
      <c r="GU171" s="79"/>
      <c r="GV171" s="79"/>
      <c r="GW171" s="79"/>
      <c r="GX171" s="79"/>
      <c r="GY171" s="79"/>
      <c r="GZ171" s="79"/>
      <c r="HA171" s="79"/>
      <c r="HB171" s="79"/>
      <c r="HC171" s="79"/>
      <c r="HD171" s="79"/>
      <c r="HE171" s="79"/>
      <c r="HF171" s="79"/>
      <c r="HG171" s="79"/>
      <c r="HH171" s="79"/>
      <c r="HI171" s="79"/>
      <c r="HJ171" s="79"/>
      <c r="HK171" s="79"/>
      <c r="HL171" s="79"/>
      <c r="HM171" s="79"/>
      <c r="HN171" s="79"/>
      <c r="HO171" s="79"/>
      <c r="HP171" s="79"/>
      <c r="HQ171" s="79"/>
      <c r="HR171" s="79"/>
      <c r="HS171" s="79"/>
      <c r="HT171" s="79"/>
      <c r="HU171" s="79"/>
      <c r="HV171" s="79"/>
      <c r="HW171" s="79"/>
      <c r="HX171" s="79"/>
      <c r="HY171" s="79"/>
      <c r="HZ171" s="79"/>
      <c r="IA171" s="79"/>
      <c r="IB171" s="79"/>
      <c r="IC171" s="79"/>
      <c r="ID171" s="79"/>
      <c r="IE171" s="79"/>
      <c r="IF171" s="79"/>
      <c r="IG171" s="79"/>
      <c r="IH171" s="79"/>
      <c r="II171" s="79"/>
      <c r="IJ171" s="79"/>
      <c r="IK171" s="79"/>
      <c r="IL171" s="79"/>
      <c r="IM171" s="79"/>
      <c r="IN171" s="79"/>
      <c r="IO171" s="79"/>
      <c r="IP171" s="79"/>
      <c r="IQ171" s="79"/>
      <c r="IR171" s="79"/>
      <c r="IS171" s="79"/>
      <c r="IT171" s="79"/>
      <c r="IU171" s="79"/>
      <c r="IV171" s="79"/>
      <c r="IW171" s="79"/>
      <c r="IX171" s="79"/>
      <c r="IY171" s="79"/>
      <c r="IZ171" s="79"/>
      <c r="JA171" s="79"/>
      <c r="JB171" s="79"/>
      <c r="JC171" s="79"/>
      <c r="JD171" s="79"/>
      <c r="JE171" s="79"/>
      <c r="JF171" s="79"/>
      <c r="JG171" s="79"/>
      <c r="JH171" s="79"/>
      <c r="JI171" s="79"/>
      <c r="JJ171" s="79"/>
      <c r="JK171" s="79"/>
      <c r="JL171" s="79"/>
      <c r="JM171" s="79"/>
      <c r="JN171" s="79"/>
      <c r="JO171" s="79"/>
      <c r="JP171" s="79"/>
      <c r="JQ171" s="79"/>
      <c r="JR171" s="79"/>
      <c r="JS171" s="79"/>
      <c r="JT171" s="79"/>
      <c r="JU171" s="79"/>
      <c r="JV171" s="79"/>
      <c r="JW171" s="79"/>
      <c r="JX171" s="79"/>
      <c r="JY171" s="79"/>
      <c r="JZ171" s="79"/>
      <c r="KA171" s="79"/>
      <c r="KB171" s="79"/>
      <c r="KC171" s="79"/>
      <c r="KD171" s="79"/>
      <c r="KE171" s="79"/>
      <c r="KF171" s="79"/>
      <c r="KG171" s="79"/>
      <c r="KH171" s="79"/>
      <c r="KI171" s="79"/>
      <c r="KJ171" s="79"/>
      <c r="KK171" s="79"/>
      <c r="KL171" s="79"/>
      <c r="KM171" s="79"/>
      <c r="KN171" s="79"/>
      <c r="KO171" s="79"/>
      <c r="KP171" s="79"/>
      <c r="KQ171" s="79"/>
      <c r="KR171" s="79"/>
      <c r="KS171" s="79"/>
      <c r="KT171" s="79"/>
      <c r="KU171" s="79"/>
      <c r="KV171" s="79"/>
      <c r="KW171" s="79"/>
      <c r="KX171" s="79"/>
      <c r="KY171" s="79"/>
      <c r="KZ171" s="79"/>
      <c r="LA171" s="79"/>
      <c r="LB171" s="79"/>
      <c r="LC171" s="79"/>
      <c r="LD171" s="79"/>
      <c r="LE171" s="79"/>
      <c r="LF171" s="79"/>
      <c r="LG171" s="79"/>
      <c r="LH171" s="79"/>
      <c r="LI171" s="79"/>
      <c r="LJ171" s="79"/>
      <c r="LK171" s="79"/>
      <c r="LL171" s="79"/>
      <c r="LM171" s="79"/>
      <c r="LN171" s="79"/>
      <c r="LO171" s="79"/>
      <c r="LP171" s="79"/>
      <c r="LQ171" s="79"/>
      <c r="LR171" s="79"/>
      <c r="LS171" s="79"/>
      <c r="LT171" s="79"/>
      <c r="LU171" s="79"/>
      <c r="LV171" s="79"/>
      <c r="LW171" s="79"/>
      <c r="LX171" s="79"/>
      <c r="LY171" s="79"/>
      <c r="LZ171" s="79"/>
      <c r="MA171" s="79"/>
      <c r="MB171" s="79"/>
      <c r="MC171" s="79"/>
      <c r="MD171" s="79"/>
      <c r="ME171" s="79"/>
      <c r="MF171" s="79"/>
      <c r="MG171" s="79"/>
      <c r="MH171" s="79"/>
      <c r="MI171" s="79"/>
      <c r="MJ171" s="79"/>
      <c r="MK171" s="79"/>
      <c r="ML171" s="79"/>
      <c r="MM171" s="79"/>
      <c r="MN171" s="79"/>
      <c r="MO171" s="79"/>
      <c r="MP171" s="79"/>
      <c r="MQ171" s="79"/>
      <c r="MR171" s="79"/>
      <c r="MS171" s="79"/>
      <c r="MT171" s="79"/>
      <c r="MU171" s="79"/>
      <c r="MV171" s="79"/>
      <c r="MW171" s="79"/>
      <c r="MX171" s="79"/>
      <c r="MY171" s="79"/>
      <c r="MZ171" s="79"/>
      <c r="NA171" s="79"/>
      <c r="NB171" s="79"/>
      <c r="NC171" s="79"/>
      <c r="ND171" s="79"/>
      <c r="NE171" s="79"/>
      <c r="NF171" s="79"/>
      <c r="NG171" s="79"/>
      <c r="NH171" s="79"/>
      <c r="NI171" s="79"/>
      <c r="NJ171" s="79"/>
      <c r="NK171" s="79"/>
      <c r="NL171" s="79"/>
      <c r="NM171" s="79"/>
      <c r="NN171" s="79"/>
      <c r="NO171" s="79"/>
      <c r="NP171" s="79"/>
      <c r="NQ171" s="79"/>
      <c r="NR171" s="79"/>
      <c r="NS171" s="79"/>
      <c r="NT171" s="79"/>
      <c r="NU171" s="79"/>
      <c r="NV171" s="79"/>
      <c r="NW171" s="79"/>
      <c r="NX171" s="79"/>
      <c r="NY171" s="79"/>
      <c r="NZ171" s="79"/>
      <c r="OA171" s="79"/>
      <c r="OB171" s="79"/>
      <c r="OC171" s="79"/>
      <c r="OD171" s="79"/>
      <c r="OE171" s="79"/>
      <c r="OF171" s="79"/>
      <c r="OG171" s="79"/>
      <c r="OH171" s="79"/>
      <c r="OI171" s="79"/>
      <c r="OJ171" s="79"/>
      <c r="OK171" s="79"/>
      <c r="OL171" s="79"/>
      <c r="OM171" s="79"/>
      <c r="ON171" s="79"/>
      <c r="OO171" s="79"/>
      <c r="OP171" s="79"/>
      <c r="OQ171" s="79"/>
      <c r="OR171" s="79"/>
      <c r="OS171" s="79"/>
      <c r="OT171" s="79"/>
      <c r="OU171" s="79"/>
      <c r="OV171" s="79"/>
      <c r="OW171" s="79"/>
      <c r="OX171" s="79"/>
      <c r="OY171" s="79"/>
      <c r="OZ171" s="79"/>
      <c r="PA171" s="79"/>
      <c r="PB171" s="79"/>
      <c r="PC171" s="79"/>
      <c r="PD171" s="79"/>
      <c r="PE171" s="79"/>
      <c r="PF171" s="79"/>
      <c r="PG171" s="79"/>
      <c r="PH171" s="79"/>
      <c r="PI171" s="79"/>
      <c r="PJ171" s="79"/>
      <c r="PK171" s="79"/>
      <c r="PL171" s="79"/>
      <c r="PM171" s="79"/>
      <c r="PN171" s="79"/>
      <c r="PO171" s="79"/>
      <c r="PP171" s="79"/>
      <c r="PQ171" s="79"/>
      <c r="PR171" s="79"/>
      <c r="PS171" s="79"/>
      <c r="PT171" s="79"/>
      <c r="PU171" s="79"/>
      <c r="PV171" s="79"/>
      <c r="PW171" s="79"/>
      <c r="PX171" s="79"/>
      <c r="PY171" s="79"/>
      <c r="PZ171" s="79"/>
      <c r="QA171" s="79"/>
      <c r="QB171" s="79"/>
      <c r="QC171" s="79"/>
      <c r="QD171" s="79"/>
      <c r="QE171" s="79"/>
      <c r="QF171" s="79"/>
      <c r="QG171" s="79"/>
      <c r="QH171" s="79"/>
      <c r="QI171" s="79"/>
      <c r="QJ171" s="79"/>
      <c r="QK171" s="79"/>
      <c r="QL171" s="79"/>
      <c r="QM171" s="79"/>
      <c r="QN171" s="79"/>
      <c r="QO171" s="79"/>
      <c r="QP171" s="79"/>
      <c r="QQ171" s="79"/>
      <c r="QR171" s="79"/>
      <c r="QS171" s="79"/>
      <c r="QT171" s="79"/>
      <c r="QU171" s="79"/>
      <c r="QV171" s="79"/>
      <c r="QW171" s="79"/>
      <c r="QX171" s="79"/>
      <c r="QY171" s="79"/>
      <c r="QZ171" s="79"/>
      <c r="RA171" s="79"/>
      <c r="RB171" s="79"/>
      <c r="RC171" s="79"/>
      <c r="RD171" s="79"/>
      <c r="RE171" s="79"/>
      <c r="RF171" s="79"/>
      <c r="RG171" s="79"/>
      <c r="RH171" s="79"/>
      <c r="RI171" s="79"/>
      <c r="RJ171" s="79"/>
      <c r="RK171" s="79"/>
      <c r="RL171" s="79"/>
      <c r="RM171" s="79"/>
      <c r="RN171" s="79"/>
      <c r="RO171" s="79"/>
      <c r="RP171" s="79"/>
      <c r="RQ171" s="79"/>
      <c r="RR171" s="79"/>
      <c r="RS171" s="79"/>
      <c r="RT171" s="79"/>
      <c r="RU171" s="79"/>
      <c r="RV171" s="79"/>
      <c r="RW171" s="79"/>
      <c r="RX171" s="79"/>
      <c r="RY171" s="79"/>
      <c r="RZ171" s="79"/>
      <c r="SA171" s="79"/>
      <c r="SB171" s="79"/>
      <c r="SC171" s="79"/>
      <c r="SD171" s="79"/>
      <c r="SE171" s="79"/>
      <c r="SF171" s="79"/>
      <c r="SG171" s="79"/>
      <c r="SH171" s="79"/>
      <c r="SI171" s="79"/>
      <c r="SJ171" s="79"/>
      <c r="SK171" s="79"/>
      <c r="SL171" s="79"/>
      <c r="SM171" s="79"/>
      <c r="SN171" s="79"/>
      <c r="SO171" s="79"/>
      <c r="SP171" s="79"/>
      <c r="SQ171" s="79"/>
      <c r="SR171" s="79"/>
      <c r="SS171" s="79"/>
      <c r="ST171" s="79"/>
      <c r="SU171" s="79"/>
      <c r="SV171" s="79"/>
      <c r="SW171" s="79"/>
      <c r="SX171" s="79"/>
      <c r="SY171" s="79"/>
      <c r="SZ171" s="79"/>
      <c r="TA171" s="79"/>
      <c r="TB171" s="79"/>
      <c r="TC171" s="79"/>
      <c r="TD171" s="79"/>
      <c r="TE171" s="79"/>
      <c r="TF171" s="79"/>
      <c r="TG171" s="79"/>
      <c r="TH171" s="79"/>
      <c r="TI171" s="79"/>
      <c r="TJ171" s="79"/>
      <c r="TK171" s="79"/>
      <c r="TL171" s="79"/>
      <c r="TM171" s="79"/>
      <c r="TN171" s="79"/>
      <c r="TO171" s="79"/>
      <c r="TP171" s="79"/>
      <c r="TQ171" s="79"/>
      <c r="TR171" s="79"/>
      <c r="TS171" s="79"/>
      <c r="TT171" s="79"/>
      <c r="TU171" s="79"/>
      <c r="TV171" s="79"/>
      <c r="TW171" s="79"/>
      <c r="TX171" s="79"/>
      <c r="TY171" s="79"/>
      <c r="TZ171" s="79"/>
      <c r="UA171" s="79"/>
      <c r="UB171" s="79"/>
      <c r="UC171" s="79"/>
      <c r="UD171" s="79"/>
      <c r="UE171" s="79"/>
      <c r="UF171" s="79"/>
      <c r="UG171" s="79"/>
      <c r="UH171" s="79"/>
      <c r="UI171" s="79"/>
      <c r="UJ171" s="79"/>
      <c r="UK171" s="79"/>
      <c r="UL171" s="79"/>
      <c r="UM171" s="79"/>
      <c r="UN171" s="79"/>
      <c r="UO171" s="79"/>
      <c r="UP171" s="79"/>
      <c r="UQ171" s="79"/>
      <c r="UR171" s="79"/>
      <c r="US171" s="79"/>
      <c r="UT171" s="79"/>
      <c r="UU171" s="79"/>
      <c r="UV171" s="79"/>
      <c r="UW171" s="79"/>
      <c r="UX171" s="79"/>
      <c r="UY171" s="79"/>
      <c r="UZ171" s="79"/>
      <c r="VA171" s="79"/>
      <c r="VB171" s="79"/>
      <c r="VC171" s="79"/>
      <c r="VD171" s="79"/>
      <c r="VE171" s="79"/>
      <c r="VF171" s="79"/>
      <c r="VG171" s="79"/>
      <c r="VH171" s="79"/>
      <c r="VI171" s="79"/>
      <c r="VJ171" s="79"/>
      <c r="VK171" s="79"/>
      <c r="VL171" s="79"/>
      <c r="VM171" s="79"/>
      <c r="VN171" s="79"/>
      <c r="VO171" s="79"/>
      <c r="VP171" s="79"/>
      <c r="VQ171" s="79"/>
      <c r="VR171" s="79"/>
      <c r="VS171" s="79"/>
      <c r="VT171" s="79"/>
      <c r="VU171" s="79"/>
      <c r="VV171" s="79"/>
      <c r="VW171" s="79"/>
      <c r="VX171" s="79"/>
      <c r="VY171" s="79"/>
      <c r="VZ171" s="79"/>
      <c r="WA171" s="79"/>
      <c r="WB171" s="79"/>
      <c r="WC171" s="79"/>
      <c r="WD171" s="79"/>
      <c r="WE171" s="79"/>
      <c r="WF171" s="79"/>
      <c r="WG171" s="79"/>
      <c r="WH171" s="79"/>
      <c r="WI171" s="79"/>
      <c r="WJ171" s="79"/>
      <c r="WK171" s="79"/>
      <c r="WL171" s="79"/>
      <c r="WM171" s="79"/>
      <c r="WN171" s="79"/>
      <c r="WO171" s="79"/>
      <c r="WP171" s="79"/>
      <c r="WQ171" s="79"/>
      <c r="WR171" s="79"/>
      <c r="WS171" s="79"/>
      <c r="WT171" s="79"/>
      <c r="WU171" s="79"/>
      <c r="WV171" s="79"/>
      <c r="WW171" s="79"/>
      <c r="WX171" s="79"/>
      <c r="WY171" s="79"/>
      <c r="WZ171" s="79"/>
      <c r="XA171" s="79"/>
      <c r="XB171" s="79"/>
      <c r="XC171" s="79"/>
      <c r="XD171" s="79"/>
      <c r="XE171" s="79"/>
      <c r="XF171" s="79"/>
      <c r="XG171" s="79"/>
      <c r="XH171" s="79"/>
      <c r="XI171" s="79"/>
      <c r="XJ171" s="79"/>
      <c r="XK171" s="79"/>
      <c r="XL171" s="79"/>
      <c r="XM171" s="79"/>
      <c r="XN171" s="79"/>
      <c r="XO171" s="79"/>
      <c r="XP171" s="79"/>
      <c r="XQ171" s="79"/>
      <c r="XR171" s="79"/>
      <c r="XS171" s="79"/>
      <c r="XT171" s="79"/>
      <c r="XU171" s="79"/>
      <c r="XV171" s="79"/>
      <c r="XW171" s="79"/>
      <c r="XX171" s="79"/>
      <c r="XY171" s="79"/>
      <c r="XZ171" s="79"/>
      <c r="YA171" s="79"/>
      <c r="YB171" s="79"/>
      <c r="YC171" s="79"/>
      <c r="YD171" s="79"/>
      <c r="YE171" s="79"/>
      <c r="YF171" s="79"/>
      <c r="YG171" s="79"/>
      <c r="YH171" s="79"/>
      <c r="YI171" s="79"/>
      <c r="YJ171" s="79"/>
      <c r="YK171" s="79"/>
      <c r="YL171" s="79"/>
      <c r="YM171" s="79"/>
      <c r="YN171" s="79"/>
      <c r="YO171" s="79"/>
      <c r="YP171" s="79"/>
      <c r="YQ171" s="79"/>
      <c r="YR171" s="79"/>
      <c r="YS171" s="79"/>
      <c r="YT171" s="79"/>
      <c r="YU171" s="79"/>
      <c r="YV171" s="79"/>
      <c r="YW171" s="79"/>
      <c r="YX171" s="79"/>
      <c r="YY171" s="79"/>
      <c r="YZ171" s="79"/>
      <c r="ZA171" s="79"/>
      <c r="ZB171" s="79"/>
      <c r="ZC171" s="79"/>
      <c r="ZD171" s="79"/>
      <c r="ZE171" s="79"/>
      <c r="ZF171" s="79"/>
      <c r="ZG171" s="79"/>
      <c r="ZH171" s="79"/>
      <c r="ZI171" s="79"/>
      <c r="ZJ171" s="79"/>
      <c r="ZK171" s="79"/>
      <c r="ZL171" s="79"/>
      <c r="ZM171" s="79"/>
      <c r="ZN171" s="79"/>
      <c r="ZO171" s="79"/>
      <c r="ZP171" s="79"/>
      <c r="ZQ171" s="79"/>
      <c r="ZR171" s="79"/>
      <c r="ZS171" s="79"/>
      <c r="ZT171" s="79"/>
      <c r="ZU171" s="79"/>
      <c r="ZV171" s="79"/>
      <c r="ZW171" s="79"/>
      <c r="ZX171" s="79"/>
      <c r="ZY171" s="79"/>
      <c r="ZZ171" s="79"/>
      <c r="AAA171" s="79"/>
      <c r="AAB171" s="79"/>
      <c r="AAC171" s="79"/>
      <c r="AAD171" s="79"/>
      <c r="AAE171" s="79"/>
      <c r="AAF171" s="79"/>
      <c r="AAG171" s="79"/>
      <c r="AAH171" s="79"/>
      <c r="AAI171" s="79"/>
      <c r="AAJ171" s="79"/>
      <c r="AAK171" s="79"/>
      <c r="AAL171" s="79"/>
      <c r="AAM171" s="79"/>
      <c r="AAN171" s="79"/>
      <c r="AAO171" s="79"/>
      <c r="AAP171" s="79"/>
      <c r="AAQ171" s="79"/>
      <c r="AAR171" s="79"/>
      <c r="AAS171" s="79"/>
      <c r="AAT171" s="79"/>
      <c r="AAU171" s="79"/>
      <c r="AAV171" s="79"/>
      <c r="AAW171" s="79"/>
      <c r="AAX171" s="79"/>
      <c r="AAY171" s="79"/>
      <c r="AAZ171" s="79"/>
      <c r="ABA171" s="79"/>
      <c r="ABB171" s="79"/>
      <c r="ABC171" s="79"/>
      <c r="ABD171" s="79"/>
      <c r="ABE171" s="79"/>
      <c r="ABF171" s="79"/>
      <c r="ABG171" s="79"/>
      <c r="ABH171" s="79"/>
      <c r="ABI171" s="79"/>
      <c r="ABJ171" s="79"/>
      <c r="ABK171" s="79"/>
      <c r="ABL171" s="79"/>
      <c r="ABM171" s="79"/>
      <c r="ABN171" s="79"/>
      <c r="ABO171" s="79"/>
      <c r="ABP171" s="79"/>
      <c r="ABQ171" s="79"/>
      <c r="ABR171" s="79"/>
      <c r="ABS171" s="79"/>
      <c r="ABT171" s="79"/>
      <c r="ABU171" s="79"/>
      <c r="ABV171" s="79"/>
      <c r="ABW171" s="79"/>
      <c r="ABX171" s="79"/>
      <c r="ABY171" s="79"/>
      <c r="ABZ171" s="79"/>
      <c r="ACA171" s="79"/>
      <c r="ACB171" s="79"/>
      <c r="ACC171" s="79"/>
      <c r="ACD171" s="79"/>
      <c r="ACE171" s="79"/>
      <c r="ACF171" s="79"/>
      <c r="ACG171" s="79"/>
      <c r="ACH171" s="79"/>
      <c r="ACI171" s="79"/>
      <c r="ACJ171" s="79"/>
      <c r="ACK171" s="79"/>
      <c r="ACL171" s="79"/>
      <c r="ACM171" s="79"/>
      <c r="ACN171" s="79"/>
      <c r="ACO171" s="79"/>
      <c r="ACP171" s="79"/>
      <c r="ACQ171" s="79"/>
      <c r="ACR171" s="79"/>
      <c r="ACS171" s="79"/>
      <c r="ACT171" s="79"/>
      <c r="ACU171" s="79"/>
      <c r="ACV171" s="79"/>
      <c r="ACW171" s="79"/>
      <c r="ACX171" s="79"/>
      <c r="ACY171" s="79"/>
      <c r="ACZ171" s="79"/>
      <c r="ADA171" s="79"/>
      <c r="ADB171" s="79"/>
      <c r="ADC171" s="79"/>
      <c r="ADD171" s="79"/>
      <c r="ADE171" s="79"/>
      <c r="ADF171" s="79"/>
      <c r="ADG171" s="79"/>
      <c r="ADH171" s="79"/>
      <c r="ADI171" s="79"/>
      <c r="ADJ171" s="79"/>
      <c r="ADK171" s="79"/>
      <c r="ADL171" s="79"/>
      <c r="ADM171" s="79"/>
      <c r="ADN171" s="79"/>
      <c r="ADO171" s="79"/>
      <c r="ADP171" s="79"/>
      <c r="ADQ171" s="79"/>
      <c r="ADR171" s="79"/>
      <c r="ADS171" s="79"/>
      <c r="ADT171" s="79"/>
      <c r="ADU171" s="79"/>
      <c r="ADV171" s="79"/>
      <c r="ADW171" s="79"/>
      <c r="ADX171" s="79"/>
      <c r="ADY171" s="79"/>
      <c r="ADZ171" s="79"/>
      <c r="AEA171" s="79"/>
      <c r="AEB171" s="79"/>
      <c r="AEC171" s="79"/>
      <c r="AED171" s="79"/>
      <c r="AEE171" s="79"/>
      <c r="AEF171" s="79"/>
      <c r="AEG171" s="79"/>
      <c r="AEH171" s="79"/>
      <c r="AEI171" s="79"/>
      <c r="AEJ171" s="79"/>
      <c r="AEK171" s="79"/>
      <c r="AEL171" s="79"/>
      <c r="AEM171" s="79"/>
      <c r="AEN171" s="79"/>
      <c r="AEO171" s="79"/>
      <c r="AEP171" s="79"/>
      <c r="AEQ171" s="79"/>
      <c r="AER171" s="79"/>
      <c r="AES171" s="79"/>
      <c r="AET171" s="79"/>
      <c r="AEU171" s="79"/>
      <c r="AEV171" s="79"/>
      <c r="AEW171" s="79"/>
      <c r="AEX171" s="79"/>
      <c r="AEY171" s="79"/>
      <c r="AEZ171" s="79"/>
      <c r="AFA171" s="79"/>
      <c r="AFB171" s="79"/>
      <c r="AFC171" s="79"/>
      <c r="AFD171" s="79"/>
      <c r="AFE171" s="79"/>
      <c r="AFF171" s="79"/>
      <c r="AFG171" s="79"/>
      <c r="AFH171" s="79"/>
      <c r="AFI171" s="79"/>
      <c r="AFJ171" s="79"/>
      <c r="AFK171" s="79"/>
      <c r="AFL171" s="79"/>
      <c r="AFM171" s="79"/>
      <c r="AFN171" s="79"/>
      <c r="AFO171" s="79"/>
      <c r="AFP171" s="79"/>
      <c r="AFQ171" s="79"/>
      <c r="AFR171" s="79"/>
      <c r="AFS171" s="79"/>
      <c r="AFT171" s="79"/>
      <c r="AFU171" s="79"/>
      <c r="AFV171" s="79"/>
      <c r="AFW171" s="79"/>
      <c r="AFX171" s="79"/>
      <c r="AFY171" s="79"/>
      <c r="AFZ171" s="79"/>
      <c r="AGA171" s="79"/>
      <c r="AGB171" s="79"/>
      <c r="AGC171" s="79"/>
      <c r="AGD171" s="79"/>
      <c r="AGE171" s="79"/>
      <c r="AGF171" s="79"/>
      <c r="AGG171" s="79"/>
      <c r="AGH171" s="79"/>
      <c r="AGI171" s="79"/>
      <c r="AGJ171" s="79"/>
      <c r="AGK171" s="79"/>
      <c r="AGL171" s="79"/>
      <c r="AGM171" s="79"/>
      <c r="AGN171" s="79"/>
      <c r="AGO171" s="79"/>
      <c r="AGP171" s="79"/>
      <c r="AGQ171" s="79"/>
      <c r="AGR171" s="79"/>
      <c r="AGS171" s="79"/>
      <c r="AGT171" s="79"/>
      <c r="AGU171" s="79"/>
      <c r="AGV171" s="79"/>
      <c r="AGW171" s="79"/>
      <c r="AGX171" s="79"/>
      <c r="AGY171" s="79"/>
      <c r="AGZ171" s="79"/>
      <c r="AHA171" s="79"/>
      <c r="AHB171" s="79"/>
      <c r="AHC171" s="79"/>
      <c r="AHD171" s="79"/>
      <c r="AHE171" s="79"/>
      <c r="AHF171" s="79"/>
      <c r="AHG171" s="79"/>
      <c r="AHH171" s="79"/>
      <c r="AHI171" s="79"/>
      <c r="AHJ171" s="79"/>
      <c r="AHK171" s="79"/>
      <c r="AHL171" s="79"/>
      <c r="AHM171" s="79"/>
      <c r="AHN171" s="79"/>
      <c r="AHO171" s="79"/>
      <c r="AHP171" s="79"/>
    </row>
    <row r="172" spans="1:900" s="56" customFormat="1" ht="31.75" customHeight="1" x14ac:dyDescent="0.75">
      <c r="A172" s="1992"/>
      <c r="B172" s="2180"/>
      <c r="C172" s="468">
        <f t="shared" si="139"/>
        <v>20.70000000000001</v>
      </c>
      <c r="D172" s="408" t="s">
        <v>47</v>
      </c>
      <c r="E172" s="425" t="s">
        <v>25</v>
      </c>
      <c r="F172" s="425" t="s">
        <v>12</v>
      </c>
      <c r="G172" s="214">
        <f t="array" ref="G172">INDEX('Salary . staff rates'!$A$6:$C$28,MATCH(1,('Salary . staff rates'!$A$6:$A$28=E172)*('Salary . staff rates'!$B$6:$B$28=F172),0),3)</f>
        <v>75000</v>
      </c>
      <c r="H172" s="214">
        <f t="shared" si="126"/>
        <v>526.31578947368428</v>
      </c>
      <c r="I172" s="345" t="s">
        <v>0</v>
      </c>
      <c r="J172" s="346" t="s">
        <v>0</v>
      </c>
      <c r="K172" s="433">
        <v>5</v>
      </c>
      <c r="L172" s="341">
        <f>IF('Control panel'!$B$12="Included",IF(K172="N/A","",H172*K172),0)</f>
        <v>2631.5789473684213</v>
      </c>
      <c r="M172" s="381" t="s">
        <v>31</v>
      </c>
      <c r="N172" s="341">
        <f>IF('Control panel'!$B$12="Included",IF(M172="Yes",L172*'Salary . staff rates'!$C$34,0),0)</f>
        <v>0</v>
      </c>
      <c r="O172" s="904" t="s">
        <v>416</v>
      </c>
      <c r="P172" s="1848">
        <v>1</v>
      </c>
      <c r="Q172" s="1848">
        <v>1</v>
      </c>
      <c r="R172" s="909"/>
      <c r="S172" s="909"/>
      <c r="T172" s="909"/>
      <c r="U172" s="909"/>
      <c r="V172" s="909"/>
      <c r="W172" s="156"/>
      <c r="X172" s="18"/>
      <c r="Y172" s="1848">
        <f t="shared" si="133"/>
        <v>2631.5789473684213</v>
      </c>
      <c r="Z172" s="1848">
        <f t="shared" si="134"/>
        <v>0</v>
      </c>
      <c r="AA172" s="18"/>
      <c r="AB172" s="1848">
        <f t="shared" si="135"/>
        <v>2631.5789473684213</v>
      </c>
      <c r="AC172" s="1848">
        <f t="shared" si="136"/>
        <v>0</v>
      </c>
      <c r="AD172" s="18"/>
      <c r="AE172" s="18"/>
      <c r="AF172" s="18"/>
      <c r="AG172" s="18"/>
      <c r="AH172" s="18"/>
      <c r="AI172" s="18"/>
      <c r="AJ172" s="18"/>
      <c r="AL172" s="221"/>
      <c r="AN172" s="1015">
        <f t="shared" si="137"/>
        <v>2631.5789473684213</v>
      </c>
      <c r="AO172" s="1015">
        <f t="shared" si="138"/>
        <v>0</v>
      </c>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c r="CJ172" s="79"/>
      <c r="CK172" s="79"/>
      <c r="CL172" s="79"/>
      <c r="CM172" s="79"/>
      <c r="CN172" s="79"/>
      <c r="CO172" s="79"/>
      <c r="CP172" s="79"/>
      <c r="CQ172" s="79"/>
      <c r="CR172" s="79"/>
      <c r="CS172" s="79"/>
      <c r="CT172" s="79"/>
      <c r="CU172" s="79"/>
      <c r="CV172" s="79"/>
      <c r="CW172" s="79"/>
      <c r="CX172" s="79"/>
      <c r="CY172" s="79"/>
      <c r="CZ172" s="79"/>
      <c r="DA172" s="79"/>
      <c r="DB172" s="79"/>
      <c r="DC172" s="79"/>
      <c r="DD172" s="79"/>
      <c r="DE172" s="79"/>
      <c r="DF172" s="79"/>
      <c r="DG172" s="79"/>
      <c r="DH172" s="79"/>
      <c r="DI172" s="79"/>
      <c r="DJ172" s="79"/>
      <c r="DK172" s="79"/>
      <c r="DL172" s="79"/>
      <c r="DM172" s="79"/>
      <c r="DN172" s="79"/>
      <c r="DO172" s="79"/>
      <c r="DP172" s="79"/>
      <c r="DQ172" s="79"/>
      <c r="DR172" s="79"/>
      <c r="DS172" s="79"/>
      <c r="DT172" s="79"/>
      <c r="DU172" s="79"/>
      <c r="DV172" s="79"/>
      <c r="DW172" s="79"/>
      <c r="DX172" s="79"/>
      <c r="DY172" s="79"/>
      <c r="DZ172" s="79"/>
      <c r="EA172" s="79"/>
      <c r="EB172" s="79"/>
      <c r="EC172" s="79"/>
      <c r="ED172" s="79"/>
      <c r="EE172" s="79"/>
      <c r="EF172" s="79"/>
      <c r="EG172" s="79"/>
      <c r="EH172" s="79"/>
      <c r="EI172" s="79"/>
      <c r="EJ172" s="79"/>
      <c r="EK172" s="79"/>
      <c r="EL172" s="79"/>
      <c r="EM172" s="79"/>
      <c r="EN172" s="79"/>
      <c r="EO172" s="79"/>
      <c r="EP172" s="79"/>
      <c r="EQ172" s="79"/>
      <c r="ER172" s="79"/>
      <c r="ES172" s="79"/>
      <c r="ET172" s="79"/>
      <c r="EU172" s="79"/>
      <c r="EV172" s="79"/>
      <c r="EW172" s="79"/>
      <c r="EX172" s="79"/>
      <c r="EY172" s="79"/>
      <c r="EZ172" s="79"/>
      <c r="FA172" s="79"/>
      <c r="FB172" s="79"/>
      <c r="FC172" s="79"/>
      <c r="FD172" s="79"/>
      <c r="FE172" s="79"/>
      <c r="FF172" s="79"/>
      <c r="FG172" s="79"/>
      <c r="FH172" s="79"/>
      <c r="FI172" s="79"/>
      <c r="FJ172" s="79"/>
      <c r="FK172" s="79"/>
      <c r="FL172" s="79"/>
      <c r="FM172" s="79"/>
      <c r="FN172" s="79"/>
      <c r="FO172" s="79"/>
      <c r="FP172" s="79"/>
      <c r="FQ172" s="79"/>
      <c r="FR172" s="79"/>
      <c r="FS172" s="79"/>
      <c r="FT172" s="79"/>
      <c r="FU172" s="79"/>
      <c r="FV172" s="79"/>
      <c r="FW172" s="79"/>
      <c r="FX172" s="79"/>
      <c r="FY172" s="79"/>
      <c r="FZ172" s="79"/>
      <c r="GA172" s="79"/>
      <c r="GB172" s="79"/>
      <c r="GC172" s="79"/>
      <c r="GD172" s="79"/>
      <c r="GE172" s="79"/>
      <c r="GF172" s="79"/>
      <c r="GG172" s="79"/>
      <c r="GH172" s="79"/>
      <c r="GI172" s="79"/>
      <c r="GJ172" s="79"/>
      <c r="GK172" s="79"/>
      <c r="GL172" s="79"/>
      <c r="GM172" s="79"/>
      <c r="GN172" s="79"/>
      <c r="GO172" s="79"/>
      <c r="GP172" s="79"/>
      <c r="GQ172" s="79"/>
      <c r="GR172" s="79"/>
      <c r="GS172" s="79"/>
      <c r="GT172" s="79"/>
      <c r="GU172" s="79"/>
      <c r="GV172" s="79"/>
      <c r="GW172" s="79"/>
      <c r="GX172" s="79"/>
      <c r="GY172" s="79"/>
      <c r="GZ172" s="79"/>
      <c r="HA172" s="79"/>
      <c r="HB172" s="79"/>
      <c r="HC172" s="79"/>
      <c r="HD172" s="79"/>
      <c r="HE172" s="79"/>
      <c r="HF172" s="79"/>
      <c r="HG172" s="79"/>
      <c r="HH172" s="79"/>
      <c r="HI172" s="79"/>
      <c r="HJ172" s="79"/>
      <c r="HK172" s="79"/>
      <c r="HL172" s="79"/>
      <c r="HM172" s="79"/>
      <c r="HN172" s="79"/>
      <c r="HO172" s="79"/>
      <c r="HP172" s="79"/>
      <c r="HQ172" s="79"/>
      <c r="HR172" s="79"/>
      <c r="HS172" s="79"/>
      <c r="HT172" s="79"/>
      <c r="HU172" s="79"/>
      <c r="HV172" s="79"/>
      <c r="HW172" s="79"/>
      <c r="HX172" s="79"/>
      <c r="HY172" s="79"/>
      <c r="HZ172" s="79"/>
      <c r="IA172" s="79"/>
      <c r="IB172" s="79"/>
      <c r="IC172" s="79"/>
      <c r="ID172" s="79"/>
      <c r="IE172" s="79"/>
      <c r="IF172" s="79"/>
      <c r="IG172" s="79"/>
      <c r="IH172" s="79"/>
      <c r="II172" s="79"/>
      <c r="IJ172" s="79"/>
      <c r="IK172" s="79"/>
      <c r="IL172" s="79"/>
      <c r="IM172" s="79"/>
      <c r="IN172" s="79"/>
      <c r="IO172" s="79"/>
      <c r="IP172" s="79"/>
      <c r="IQ172" s="79"/>
      <c r="IR172" s="79"/>
      <c r="IS172" s="79"/>
      <c r="IT172" s="79"/>
      <c r="IU172" s="79"/>
      <c r="IV172" s="79"/>
      <c r="IW172" s="79"/>
      <c r="IX172" s="79"/>
      <c r="IY172" s="79"/>
      <c r="IZ172" s="79"/>
      <c r="JA172" s="79"/>
      <c r="JB172" s="79"/>
      <c r="JC172" s="79"/>
      <c r="JD172" s="79"/>
      <c r="JE172" s="79"/>
      <c r="JF172" s="79"/>
      <c r="JG172" s="79"/>
      <c r="JH172" s="79"/>
      <c r="JI172" s="79"/>
      <c r="JJ172" s="79"/>
      <c r="JK172" s="79"/>
      <c r="JL172" s="79"/>
      <c r="JM172" s="79"/>
      <c r="JN172" s="79"/>
      <c r="JO172" s="79"/>
      <c r="JP172" s="79"/>
      <c r="JQ172" s="79"/>
      <c r="JR172" s="79"/>
      <c r="JS172" s="79"/>
      <c r="JT172" s="79"/>
      <c r="JU172" s="79"/>
      <c r="JV172" s="79"/>
      <c r="JW172" s="79"/>
      <c r="JX172" s="79"/>
      <c r="JY172" s="79"/>
      <c r="JZ172" s="79"/>
      <c r="KA172" s="79"/>
      <c r="KB172" s="79"/>
      <c r="KC172" s="79"/>
      <c r="KD172" s="79"/>
      <c r="KE172" s="79"/>
      <c r="KF172" s="79"/>
      <c r="KG172" s="79"/>
      <c r="KH172" s="79"/>
      <c r="KI172" s="79"/>
      <c r="KJ172" s="79"/>
      <c r="KK172" s="79"/>
      <c r="KL172" s="79"/>
      <c r="KM172" s="79"/>
      <c r="KN172" s="79"/>
      <c r="KO172" s="79"/>
      <c r="KP172" s="79"/>
      <c r="KQ172" s="79"/>
      <c r="KR172" s="79"/>
      <c r="KS172" s="79"/>
      <c r="KT172" s="79"/>
      <c r="KU172" s="79"/>
      <c r="KV172" s="79"/>
      <c r="KW172" s="79"/>
      <c r="KX172" s="79"/>
      <c r="KY172" s="79"/>
      <c r="KZ172" s="79"/>
      <c r="LA172" s="79"/>
      <c r="LB172" s="79"/>
      <c r="LC172" s="79"/>
      <c r="LD172" s="79"/>
      <c r="LE172" s="79"/>
      <c r="LF172" s="79"/>
      <c r="LG172" s="79"/>
      <c r="LH172" s="79"/>
      <c r="LI172" s="79"/>
      <c r="LJ172" s="79"/>
      <c r="LK172" s="79"/>
      <c r="LL172" s="79"/>
      <c r="LM172" s="79"/>
      <c r="LN172" s="79"/>
      <c r="LO172" s="79"/>
      <c r="LP172" s="79"/>
      <c r="LQ172" s="79"/>
      <c r="LR172" s="79"/>
      <c r="LS172" s="79"/>
      <c r="LT172" s="79"/>
      <c r="LU172" s="79"/>
      <c r="LV172" s="79"/>
      <c r="LW172" s="79"/>
      <c r="LX172" s="79"/>
      <c r="LY172" s="79"/>
      <c r="LZ172" s="79"/>
      <c r="MA172" s="79"/>
      <c r="MB172" s="79"/>
      <c r="MC172" s="79"/>
      <c r="MD172" s="79"/>
      <c r="ME172" s="79"/>
      <c r="MF172" s="79"/>
      <c r="MG172" s="79"/>
      <c r="MH172" s="79"/>
      <c r="MI172" s="79"/>
      <c r="MJ172" s="79"/>
      <c r="MK172" s="79"/>
      <c r="ML172" s="79"/>
      <c r="MM172" s="79"/>
      <c r="MN172" s="79"/>
      <c r="MO172" s="79"/>
      <c r="MP172" s="79"/>
      <c r="MQ172" s="79"/>
      <c r="MR172" s="79"/>
      <c r="MS172" s="79"/>
      <c r="MT172" s="79"/>
      <c r="MU172" s="79"/>
      <c r="MV172" s="79"/>
      <c r="MW172" s="79"/>
      <c r="MX172" s="79"/>
      <c r="MY172" s="79"/>
      <c r="MZ172" s="79"/>
      <c r="NA172" s="79"/>
      <c r="NB172" s="79"/>
      <c r="NC172" s="79"/>
      <c r="ND172" s="79"/>
      <c r="NE172" s="79"/>
      <c r="NF172" s="79"/>
      <c r="NG172" s="79"/>
      <c r="NH172" s="79"/>
      <c r="NI172" s="79"/>
      <c r="NJ172" s="79"/>
      <c r="NK172" s="79"/>
      <c r="NL172" s="79"/>
      <c r="NM172" s="79"/>
      <c r="NN172" s="79"/>
      <c r="NO172" s="79"/>
      <c r="NP172" s="79"/>
      <c r="NQ172" s="79"/>
      <c r="NR172" s="79"/>
      <c r="NS172" s="79"/>
      <c r="NT172" s="79"/>
      <c r="NU172" s="79"/>
      <c r="NV172" s="79"/>
      <c r="NW172" s="79"/>
      <c r="NX172" s="79"/>
      <c r="NY172" s="79"/>
      <c r="NZ172" s="79"/>
      <c r="OA172" s="79"/>
      <c r="OB172" s="79"/>
      <c r="OC172" s="79"/>
      <c r="OD172" s="79"/>
      <c r="OE172" s="79"/>
      <c r="OF172" s="79"/>
      <c r="OG172" s="79"/>
      <c r="OH172" s="79"/>
      <c r="OI172" s="79"/>
      <c r="OJ172" s="79"/>
      <c r="OK172" s="79"/>
      <c r="OL172" s="79"/>
      <c r="OM172" s="79"/>
      <c r="ON172" s="79"/>
      <c r="OO172" s="79"/>
      <c r="OP172" s="79"/>
      <c r="OQ172" s="79"/>
      <c r="OR172" s="79"/>
      <c r="OS172" s="79"/>
      <c r="OT172" s="79"/>
      <c r="OU172" s="79"/>
      <c r="OV172" s="79"/>
      <c r="OW172" s="79"/>
      <c r="OX172" s="79"/>
      <c r="OY172" s="79"/>
      <c r="OZ172" s="79"/>
      <c r="PA172" s="79"/>
      <c r="PB172" s="79"/>
      <c r="PC172" s="79"/>
      <c r="PD172" s="79"/>
      <c r="PE172" s="79"/>
      <c r="PF172" s="79"/>
      <c r="PG172" s="79"/>
      <c r="PH172" s="79"/>
      <c r="PI172" s="79"/>
      <c r="PJ172" s="79"/>
      <c r="PK172" s="79"/>
      <c r="PL172" s="79"/>
      <c r="PM172" s="79"/>
      <c r="PN172" s="79"/>
      <c r="PO172" s="79"/>
      <c r="PP172" s="79"/>
      <c r="PQ172" s="79"/>
      <c r="PR172" s="79"/>
      <c r="PS172" s="79"/>
      <c r="PT172" s="79"/>
      <c r="PU172" s="79"/>
      <c r="PV172" s="79"/>
      <c r="PW172" s="79"/>
      <c r="PX172" s="79"/>
      <c r="PY172" s="79"/>
      <c r="PZ172" s="79"/>
      <c r="QA172" s="79"/>
      <c r="QB172" s="79"/>
      <c r="QC172" s="79"/>
      <c r="QD172" s="79"/>
      <c r="QE172" s="79"/>
      <c r="QF172" s="79"/>
      <c r="QG172" s="79"/>
      <c r="QH172" s="79"/>
      <c r="QI172" s="79"/>
      <c r="QJ172" s="79"/>
      <c r="QK172" s="79"/>
      <c r="QL172" s="79"/>
      <c r="QM172" s="79"/>
      <c r="QN172" s="79"/>
      <c r="QO172" s="79"/>
      <c r="QP172" s="79"/>
      <c r="QQ172" s="79"/>
      <c r="QR172" s="79"/>
      <c r="QS172" s="79"/>
      <c r="QT172" s="79"/>
      <c r="QU172" s="79"/>
      <c r="QV172" s="79"/>
      <c r="QW172" s="79"/>
      <c r="QX172" s="79"/>
      <c r="QY172" s="79"/>
      <c r="QZ172" s="79"/>
      <c r="RA172" s="79"/>
      <c r="RB172" s="79"/>
      <c r="RC172" s="79"/>
      <c r="RD172" s="79"/>
      <c r="RE172" s="79"/>
      <c r="RF172" s="79"/>
      <c r="RG172" s="79"/>
      <c r="RH172" s="79"/>
      <c r="RI172" s="79"/>
      <c r="RJ172" s="79"/>
      <c r="RK172" s="79"/>
      <c r="RL172" s="79"/>
      <c r="RM172" s="79"/>
      <c r="RN172" s="79"/>
      <c r="RO172" s="79"/>
      <c r="RP172" s="79"/>
      <c r="RQ172" s="79"/>
      <c r="RR172" s="79"/>
      <c r="RS172" s="79"/>
      <c r="RT172" s="79"/>
      <c r="RU172" s="79"/>
      <c r="RV172" s="79"/>
      <c r="RW172" s="79"/>
      <c r="RX172" s="79"/>
      <c r="RY172" s="79"/>
      <c r="RZ172" s="79"/>
      <c r="SA172" s="79"/>
      <c r="SB172" s="79"/>
      <c r="SC172" s="79"/>
      <c r="SD172" s="79"/>
      <c r="SE172" s="79"/>
      <c r="SF172" s="79"/>
      <c r="SG172" s="79"/>
      <c r="SH172" s="79"/>
      <c r="SI172" s="79"/>
      <c r="SJ172" s="79"/>
      <c r="SK172" s="79"/>
      <c r="SL172" s="79"/>
      <c r="SM172" s="79"/>
      <c r="SN172" s="79"/>
      <c r="SO172" s="79"/>
      <c r="SP172" s="79"/>
      <c r="SQ172" s="79"/>
      <c r="SR172" s="79"/>
      <c r="SS172" s="79"/>
      <c r="ST172" s="79"/>
      <c r="SU172" s="79"/>
      <c r="SV172" s="79"/>
      <c r="SW172" s="79"/>
      <c r="SX172" s="79"/>
      <c r="SY172" s="79"/>
      <c r="SZ172" s="79"/>
      <c r="TA172" s="79"/>
      <c r="TB172" s="79"/>
      <c r="TC172" s="79"/>
      <c r="TD172" s="79"/>
      <c r="TE172" s="79"/>
      <c r="TF172" s="79"/>
      <c r="TG172" s="79"/>
      <c r="TH172" s="79"/>
      <c r="TI172" s="79"/>
      <c r="TJ172" s="79"/>
      <c r="TK172" s="79"/>
      <c r="TL172" s="79"/>
      <c r="TM172" s="79"/>
      <c r="TN172" s="79"/>
      <c r="TO172" s="79"/>
      <c r="TP172" s="79"/>
      <c r="TQ172" s="79"/>
      <c r="TR172" s="79"/>
      <c r="TS172" s="79"/>
      <c r="TT172" s="79"/>
      <c r="TU172" s="79"/>
      <c r="TV172" s="79"/>
      <c r="TW172" s="79"/>
      <c r="TX172" s="79"/>
      <c r="TY172" s="79"/>
      <c r="TZ172" s="79"/>
      <c r="UA172" s="79"/>
      <c r="UB172" s="79"/>
      <c r="UC172" s="79"/>
      <c r="UD172" s="79"/>
      <c r="UE172" s="79"/>
      <c r="UF172" s="79"/>
      <c r="UG172" s="79"/>
      <c r="UH172" s="79"/>
      <c r="UI172" s="79"/>
      <c r="UJ172" s="79"/>
      <c r="UK172" s="79"/>
      <c r="UL172" s="79"/>
      <c r="UM172" s="79"/>
      <c r="UN172" s="79"/>
      <c r="UO172" s="79"/>
      <c r="UP172" s="79"/>
      <c r="UQ172" s="79"/>
      <c r="UR172" s="79"/>
      <c r="US172" s="79"/>
      <c r="UT172" s="79"/>
      <c r="UU172" s="79"/>
      <c r="UV172" s="79"/>
      <c r="UW172" s="79"/>
      <c r="UX172" s="79"/>
      <c r="UY172" s="79"/>
      <c r="UZ172" s="79"/>
      <c r="VA172" s="79"/>
      <c r="VB172" s="79"/>
      <c r="VC172" s="79"/>
      <c r="VD172" s="79"/>
      <c r="VE172" s="79"/>
      <c r="VF172" s="79"/>
      <c r="VG172" s="79"/>
      <c r="VH172" s="79"/>
      <c r="VI172" s="79"/>
      <c r="VJ172" s="79"/>
      <c r="VK172" s="79"/>
      <c r="VL172" s="79"/>
      <c r="VM172" s="79"/>
      <c r="VN172" s="79"/>
      <c r="VO172" s="79"/>
      <c r="VP172" s="79"/>
      <c r="VQ172" s="79"/>
      <c r="VR172" s="79"/>
      <c r="VS172" s="79"/>
      <c r="VT172" s="79"/>
      <c r="VU172" s="79"/>
      <c r="VV172" s="79"/>
      <c r="VW172" s="79"/>
      <c r="VX172" s="79"/>
      <c r="VY172" s="79"/>
      <c r="VZ172" s="79"/>
      <c r="WA172" s="79"/>
      <c r="WB172" s="79"/>
      <c r="WC172" s="79"/>
      <c r="WD172" s="79"/>
      <c r="WE172" s="79"/>
      <c r="WF172" s="79"/>
      <c r="WG172" s="79"/>
      <c r="WH172" s="79"/>
      <c r="WI172" s="79"/>
      <c r="WJ172" s="79"/>
      <c r="WK172" s="79"/>
      <c r="WL172" s="79"/>
      <c r="WM172" s="79"/>
      <c r="WN172" s="79"/>
      <c r="WO172" s="79"/>
      <c r="WP172" s="79"/>
      <c r="WQ172" s="79"/>
      <c r="WR172" s="79"/>
      <c r="WS172" s="79"/>
      <c r="WT172" s="79"/>
      <c r="WU172" s="79"/>
      <c r="WV172" s="79"/>
      <c r="WW172" s="79"/>
      <c r="WX172" s="79"/>
      <c r="WY172" s="79"/>
      <c r="WZ172" s="79"/>
      <c r="XA172" s="79"/>
      <c r="XB172" s="79"/>
      <c r="XC172" s="79"/>
      <c r="XD172" s="79"/>
      <c r="XE172" s="79"/>
      <c r="XF172" s="79"/>
      <c r="XG172" s="79"/>
      <c r="XH172" s="79"/>
      <c r="XI172" s="79"/>
      <c r="XJ172" s="79"/>
      <c r="XK172" s="79"/>
      <c r="XL172" s="79"/>
      <c r="XM172" s="79"/>
      <c r="XN172" s="79"/>
      <c r="XO172" s="79"/>
      <c r="XP172" s="79"/>
      <c r="XQ172" s="79"/>
      <c r="XR172" s="79"/>
      <c r="XS172" s="79"/>
      <c r="XT172" s="79"/>
      <c r="XU172" s="79"/>
      <c r="XV172" s="79"/>
      <c r="XW172" s="79"/>
      <c r="XX172" s="79"/>
      <c r="XY172" s="79"/>
      <c r="XZ172" s="79"/>
      <c r="YA172" s="79"/>
      <c r="YB172" s="79"/>
      <c r="YC172" s="79"/>
      <c r="YD172" s="79"/>
      <c r="YE172" s="79"/>
      <c r="YF172" s="79"/>
      <c r="YG172" s="79"/>
      <c r="YH172" s="79"/>
      <c r="YI172" s="79"/>
      <c r="YJ172" s="79"/>
      <c r="YK172" s="79"/>
      <c r="YL172" s="79"/>
      <c r="YM172" s="79"/>
      <c r="YN172" s="79"/>
      <c r="YO172" s="79"/>
      <c r="YP172" s="79"/>
      <c r="YQ172" s="79"/>
      <c r="YR172" s="79"/>
      <c r="YS172" s="79"/>
      <c r="YT172" s="79"/>
      <c r="YU172" s="79"/>
      <c r="YV172" s="79"/>
      <c r="YW172" s="79"/>
      <c r="YX172" s="79"/>
      <c r="YY172" s="79"/>
      <c r="YZ172" s="79"/>
      <c r="ZA172" s="79"/>
      <c r="ZB172" s="79"/>
      <c r="ZC172" s="79"/>
      <c r="ZD172" s="79"/>
      <c r="ZE172" s="79"/>
      <c r="ZF172" s="79"/>
      <c r="ZG172" s="79"/>
      <c r="ZH172" s="79"/>
      <c r="ZI172" s="79"/>
      <c r="ZJ172" s="79"/>
      <c r="ZK172" s="79"/>
      <c r="ZL172" s="79"/>
      <c r="ZM172" s="79"/>
      <c r="ZN172" s="79"/>
      <c r="ZO172" s="79"/>
      <c r="ZP172" s="79"/>
      <c r="ZQ172" s="79"/>
      <c r="ZR172" s="79"/>
      <c r="ZS172" s="79"/>
      <c r="ZT172" s="79"/>
      <c r="ZU172" s="79"/>
      <c r="ZV172" s="79"/>
      <c r="ZW172" s="79"/>
      <c r="ZX172" s="79"/>
      <c r="ZY172" s="79"/>
      <c r="ZZ172" s="79"/>
      <c r="AAA172" s="79"/>
      <c r="AAB172" s="79"/>
      <c r="AAC172" s="79"/>
      <c r="AAD172" s="79"/>
      <c r="AAE172" s="79"/>
      <c r="AAF172" s="79"/>
      <c r="AAG172" s="79"/>
      <c r="AAH172" s="79"/>
      <c r="AAI172" s="79"/>
      <c r="AAJ172" s="79"/>
      <c r="AAK172" s="79"/>
      <c r="AAL172" s="79"/>
      <c r="AAM172" s="79"/>
      <c r="AAN172" s="79"/>
      <c r="AAO172" s="79"/>
      <c r="AAP172" s="79"/>
      <c r="AAQ172" s="79"/>
      <c r="AAR172" s="79"/>
      <c r="AAS172" s="79"/>
      <c r="AAT172" s="79"/>
      <c r="AAU172" s="79"/>
      <c r="AAV172" s="79"/>
      <c r="AAW172" s="79"/>
      <c r="AAX172" s="79"/>
      <c r="AAY172" s="79"/>
      <c r="AAZ172" s="79"/>
      <c r="ABA172" s="79"/>
      <c r="ABB172" s="79"/>
      <c r="ABC172" s="79"/>
      <c r="ABD172" s="79"/>
      <c r="ABE172" s="79"/>
      <c r="ABF172" s="79"/>
      <c r="ABG172" s="79"/>
      <c r="ABH172" s="79"/>
      <c r="ABI172" s="79"/>
      <c r="ABJ172" s="79"/>
      <c r="ABK172" s="79"/>
      <c r="ABL172" s="79"/>
      <c r="ABM172" s="79"/>
      <c r="ABN172" s="79"/>
      <c r="ABO172" s="79"/>
      <c r="ABP172" s="79"/>
      <c r="ABQ172" s="79"/>
      <c r="ABR172" s="79"/>
      <c r="ABS172" s="79"/>
      <c r="ABT172" s="79"/>
      <c r="ABU172" s="79"/>
      <c r="ABV172" s="79"/>
      <c r="ABW172" s="79"/>
      <c r="ABX172" s="79"/>
      <c r="ABY172" s="79"/>
      <c r="ABZ172" s="79"/>
      <c r="ACA172" s="79"/>
      <c r="ACB172" s="79"/>
      <c r="ACC172" s="79"/>
      <c r="ACD172" s="79"/>
      <c r="ACE172" s="79"/>
      <c r="ACF172" s="79"/>
      <c r="ACG172" s="79"/>
      <c r="ACH172" s="79"/>
      <c r="ACI172" s="79"/>
      <c r="ACJ172" s="79"/>
      <c r="ACK172" s="79"/>
      <c r="ACL172" s="79"/>
      <c r="ACM172" s="79"/>
      <c r="ACN172" s="79"/>
      <c r="ACO172" s="79"/>
      <c r="ACP172" s="79"/>
      <c r="ACQ172" s="79"/>
      <c r="ACR172" s="79"/>
      <c r="ACS172" s="79"/>
      <c r="ACT172" s="79"/>
      <c r="ACU172" s="79"/>
      <c r="ACV172" s="79"/>
      <c r="ACW172" s="79"/>
      <c r="ACX172" s="79"/>
      <c r="ACY172" s="79"/>
      <c r="ACZ172" s="79"/>
      <c r="ADA172" s="79"/>
      <c r="ADB172" s="79"/>
      <c r="ADC172" s="79"/>
      <c r="ADD172" s="79"/>
      <c r="ADE172" s="79"/>
      <c r="ADF172" s="79"/>
      <c r="ADG172" s="79"/>
      <c r="ADH172" s="79"/>
      <c r="ADI172" s="79"/>
      <c r="ADJ172" s="79"/>
      <c r="ADK172" s="79"/>
      <c r="ADL172" s="79"/>
      <c r="ADM172" s="79"/>
      <c r="ADN172" s="79"/>
      <c r="ADO172" s="79"/>
      <c r="ADP172" s="79"/>
      <c r="ADQ172" s="79"/>
      <c r="ADR172" s="79"/>
      <c r="ADS172" s="79"/>
      <c r="ADT172" s="79"/>
      <c r="ADU172" s="79"/>
      <c r="ADV172" s="79"/>
      <c r="ADW172" s="79"/>
      <c r="ADX172" s="79"/>
      <c r="ADY172" s="79"/>
      <c r="ADZ172" s="79"/>
      <c r="AEA172" s="79"/>
      <c r="AEB172" s="79"/>
      <c r="AEC172" s="79"/>
      <c r="AED172" s="79"/>
      <c r="AEE172" s="79"/>
      <c r="AEF172" s="79"/>
      <c r="AEG172" s="79"/>
      <c r="AEH172" s="79"/>
      <c r="AEI172" s="79"/>
      <c r="AEJ172" s="79"/>
      <c r="AEK172" s="79"/>
      <c r="AEL172" s="79"/>
      <c r="AEM172" s="79"/>
      <c r="AEN172" s="79"/>
      <c r="AEO172" s="79"/>
      <c r="AEP172" s="79"/>
      <c r="AEQ172" s="79"/>
      <c r="AER172" s="79"/>
      <c r="AES172" s="79"/>
      <c r="AET172" s="79"/>
      <c r="AEU172" s="79"/>
      <c r="AEV172" s="79"/>
      <c r="AEW172" s="79"/>
      <c r="AEX172" s="79"/>
      <c r="AEY172" s="79"/>
      <c r="AEZ172" s="79"/>
      <c r="AFA172" s="79"/>
      <c r="AFB172" s="79"/>
      <c r="AFC172" s="79"/>
      <c r="AFD172" s="79"/>
      <c r="AFE172" s="79"/>
      <c r="AFF172" s="79"/>
      <c r="AFG172" s="79"/>
      <c r="AFH172" s="79"/>
      <c r="AFI172" s="79"/>
      <c r="AFJ172" s="79"/>
      <c r="AFK172" s="79"/>
      <c r="AFL172" s="79"/>
      <c r="AFM172" s="79"/>
      <c r="AFN172" s="79"/>
      <c r="AFO172" s="79"/>
      <c r="AFP172" s="79"/>
      <c r="AFQ172" s="79"/>
      <c r="AFR172" s="79"/>
      <c r="AFS172" s="79"/>
      <c r="AFT172" s="79"/>
      <c r="AFU172" s="79"/>
      <c r="AFV172" s="79"/>
      <c r="AFW172" s="79"/>
      <c r="AFX172" s="79"/>
      <c r="AFY172" s="79"/>
      <c r="AFZ172" s="79"/>
      <c r="AGA172" s="79"/>
      <c r="AGB172" s="79"/>
      <c r="AGC172" s="79"/>
      <c r="AGD172" s="79"/>
      <c r="AGE172" s="79"/>
      <c r="AGF172" s="79"/>
      <c r="AGG172" s="79"/>
      <c r="AGH172" s="79"/>
      <c r="AGI172" s="79"/>
      <c r="AGJ172" s="79"/>
      <c r="AGK172" s="79"/>
      <c r="AGL172" s="79"/>
      <c r="AGM172" s="79"/>
      <c r="AGN172" s="79"/>
      <c r="AGO172" s="79"/>
      <c r="AGP172" s="79"/>
      <c r="AGQ172" s="79"/>
      <c r="AGR172" s="79"/>
      <c r="AGS172" s="79"/>
      <c r="AGT172" s="79"/>
      <c r="AGU172" s="79"/>
      <c r="AGV172" s="79"/>
      <c r="AGW172" s="79"/>
      <c r="AGX172" s="79"/>
      <c r="AGY172" s="79"/>
      <c r="AGZ172" s="79"/>
      <c r="AHA172" s="79"/>
      <c r="AHB172" s="79"/>
      <c r="AHC172" s="79"/>
      <c r="AHD172" s="79"/>
      <c r="AHE172" s="79"/>
      <c r="AHF172" s="79"/>
      <c r="AHG172" s="79"/>
      <c r="AHH172" s="79"/>
      <c r="AHI172" s="79"/>
      <c r="AHJ172" s="79"/>
      <c r="AHK172" s="79"/>
      <c r="AHL172" s="79"/>
      <c r="AHM172" s="79"/>
      <c r="AHN172" s="79"/>
      <c r="AHO172" s="79"/>
      <c r="AHP172" s="79"/>
    </row>
    <row r="173" spans="1:900" s="56" customFormat="1" ht="31.75" customHeight="1" x14ac:dyDescent="0.75">
      <c r="A173" s="841"/>
      <c r="B173" s="935"/>
      <c r="C173" s="482"/>
      <c r="D173" s="862"/>
      <c r="E173" s="836"/>
      <c r="F173" s="836"/>
      <c r="G173" s="218"/>
      <c r="H173" s="218"/>
      <c r="I173" s="364"/>
      <c r="J173" s="365"/>
      <c r="K173" s="378"/>
      <c r="L173" s="445"/>
      <c r="M173" s="386"/>
      <c r="N173" s="445"/>
      <c r="O173" s="911"/>
      <c r="P173" s="788"/>
      <c r="Q173" s="788"/>
      <c r="R173" s="911"/>
      <c r="S173" s="911"/>
      <c r="T173" s="911"/>
      <c r="U173" s="911"/>
      <c r="V173" s="911"/>
      <c r="W173" s="936"/>
      <c r="X173" s="18"/>
      <c r="Y173" s="788"/>
      <c r="Z173" s="788"/>
      <c r="AA173" s="18"/>
      <c r="AB173" s="788"/>
      <c r="AC173" s="788"/>
      <c r="AD173" s="18"/>
      <c r="AE173" s="18"/>
      <c r="AF173" s="18"/>
      <c r="AG173" s="18"/>
      <c r="AH173" s="18"/>
      <c r="AI173" s="18"/>
      <c r="AJ173" s="18"/>
      <c r="AK173" s="33"/>
      <c r="AL173" s="221"/>
      <c r="AN173" s="219"/>
      <c r="AO173" s="21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c r="CJ173" s="79"/>
      <c r="CK173" s="79"/>
      <c r="CL173" s="79"/>
      <c r="CM173" s="79"/>
      <c r="CN173" s="79"/>
      <c r="CO173" s="79"/>
      <c r="CP173" s="79"/>
      <c r="CQ173" s="79"/>
      <c r="CR173" s="79"/>
      <c r="CS173" s="79"/>
      <c r="CT173" s="79"/>
      <c r="CU173" s="79"/>
      <c r="CV173" s="79"/>
      <c r="CW173" s="79"/>
      <c r="CX173" s="79"/>
      <c r="CY173" s="79"/>
      <c r="CZ173" s="79"/>
      <c r="DA173" s="79"/>
      <c r="DB173" s="79"/>
      <c r="DC173" s="79"/>
      <c r="DD173" s="79"/>
      <c r="DE173" s="79"/>
      <c r="DF173" s="79"/>
      <c r="DG173" s="79"/>
      <c r="DH173" s="79"/>
      <c r="DI173" s="79"/>
      <c r="DJ173" s="79"/>
      <c r="DK173" s="79"/>
      <c r="DL173" s="79"/>
      <c r="DM173" s="79"/>
      <c r="DN173" s="79"/>
      <c r="DO173" s="79"/>
      <c r="DP173" s="79"/>
      <c r="DQ173" s="79"/>
      <c r="DR173" s="79"/>
      <c r="DS173" s="79"/>
      <c r="DT173" s="79"/>
      <c r="DU173" s="79"/>
      <c r="DV173" s="79"/>
      <c r="DW173" s="79"/>
      <c r="DX173" s="79"/>
      <c r="DY173" s="79"/>
      <c r="DZ173" s="79"/>
      <c r="EA173" s="79"/>
      <c r="EB173" s="79"/>
      <c r="EC173" s="79"/>
      <c r="ED173" s="79"/>
      <c r="EE173" s="79"/>
      <c r="EF173" s="79"/>
      <c r="EG173" s="79"/>
      <c r="EH173" s="79"/>
      <c r="EI173" s="79"/>
      <c r="EJ173" s="79"/>
      <c r="EK173" s="79"/>
      <c r="EL173" s="79"/>
      <c r="EM173" s="79"/>
      <c r="EN173" s="79"/>
      <c r="EO173" s="79"/>
      <c r="EP173" s="79"/>
      <c r="EQ173" s="79"/>
      <c r="ER173" s="79"/>
      <c r="ES173" s="79"/>
      <c r="ET173" s="79"/>
      <c r="EU173" s="79"/>
      <c r="EV173" s="79"/>
      <c r="EW173" s="79"/>
      <c r="EX173" s="79"/>
      <c r="EY173" s="79"/>
      <c r="EZ173" s="79"/>
      <c r="FA173" s="79"/>
      <c r="FB173" s="79"/>
      <c r="FC173" s="79"/>
      <c r="FD173" s="79"/>
      <c r="FE173" s="79"/>
      <c r="FF173" s="79"/>
      <c r="FG173" s="79"/>
      <c r="FH173" s="79"/>
      <c r="FI173" s="79"/>
      <c r="FJ173" s="79"/>
      <c r="FK173" s="79"/>
      <c r="FL173" s="79"/>
      <c r="FM173" s="79"/>
      <c r="FN173" s="79"/>
      <c r="FO173" s="79"/>
      <c r="FP173" s="79"/>
      <c r="FQ173" s="79"/>
      <c r="FR173" s="79"/>
      <c r="FS173" s="79"/>
      <c r="FT173" s="79"/>
      <c r="FU173" s="79"/>
      <c r="FV173" s="79"/>
      <c r="FW173" s="79"/>
      <c r="FX173" s="79"/>
      <c r="FY173" s="79"/>
      <c r="FZ173" s="79"/>
      <c r="GA173" s="79"/>
      <c r="GB173" s="79"/>
      <c r="GC173" s="79"/>
      <c r="GD173" s="79"/>
      <c r="GE173" s="79"/>
      <c r="GF173" s="79"/>
      <c r="GG173" s="79"/>
      <c r="GH173" s="79"/>
      <c r="GI173" s="79"/>
      <c r="GJ173" s="79"/>
      <c r="GK173" s="79"/>
      <c r="GL173" s="79"/>
      <c r="GM173" s="79"/>
      <c r="GN173" s="79"/>
      <c r="GO173" s="79"/>
      <c r="GP173" s="79"/>
      <c r="GQ173" s="79"/>
      <c r="GR173" s="79"/>
      <c r="GS173" s="79"/>
      <c r="GT173" s="79"/>
      <c r="GU173" s="79"/>
      <c r="GV173" s="79"/>
      <c r="GW173" s="79"/>
      <c r="GX173" s="79"/>
      <c r="GY173" s="79"/>
      <c r="GZ173" s="79"/>
      <c r="HA173" s="79"/>
      <c r="HB173" s="79"/>
      <c r="HC173" s="79"/>
      <c r="HD173" s="79"/>
      <c r="HE173" s="79"/>
      <c r="HF173" s="79"/>
      <c r="HG173" s="79"/>
      <c r="HH173" s="79"/>
      <c r="HI173" s="79"/>
      <c r="HJ173" s="79"/>
      <c r="HK173" s="79"/>
      <c r="HL173" s="79"/>
      <c r="HM173" s="79"/>
      <c r="HN173" s="79"/>
      <c r="HO173" s="79"/>
      <c r="HP173" s="79"/>
      <c r="HQ173" s="79"/>
      <c r="HR173" s="79"/>
      <c r="HS173" s="79"/>
      <c r="HT173" s="79"/>
      <c r="HU173" s="79"/>
      <c r="HV173" s="79"/>
      <c r="HW173" s="79"/>
      <c r="HX173" s="79"/>
      <c r="HY173" s="79"/>
      <c r="HZ173" s="79"/>
      <c r="IA173" s="79"/>
      <c r="IB173" s="79"/>
      <c r="IC173" s="79"/>
      <c r="ID173" s="79"/>
      <c r="IE173" s="79"/>
      <c r="IF173" s="79"/>
      <c r="IG173" s="79"/>
      <c r="IH173" s="79"/>
      <c r="II173" s="79"/>
      <c r="IJ173" s="79"/>
      <c r="IK173" s="79"/>
      <c r="IL173" s="79"/>
      <c r="IM173" s="79"/>
      <c r="IN173" s="79"/>
      <c r="IO173" s="79"/>
      <c r="IP173" s="79"/>
      <c r="IQ173" s="79"/>
      <c r="IR173" s="79"/>
      <c r="IS173" s="79"/>
      <c r="IT173" s="79"/>
      <c r="IU173" s="79"/>
      <c r="IV173" s="79"/>
      <c r="IW173" s="79"/>
      <c r="IX173" s="79"/>
      <c r="IY173" s="79"/>
      <c r="IZ173" s="79"/>
      <c r="JA173" s="79"/>
      <c r="JB173" s="79"/>
      <c r="JC173" s="79"/>
      <c r="JD173" s="79"/>
      <c r="JE173" s="79"/>
      <c r="JF173" s="79"/>
      <c r="JG173" s="79"/>
      <c r="JH173" s="79"/>
      <c r="JI173" s="79"/>
      <c r="JJ173" s="79"/>
      <c r="JK173" s="79"/>
      <c r="JL173" s="79"/>
      <c r="JM173" s="79"/>
      <c r="JN173" s="79"/>
      <c r="JO173" s="79"/>
      <c r="JP173" s="79"/>
      <c r="JQ173" s="79"/>
      <c r="JR173" s="79"/>
      <c r="JS173" s="79"/>
      <c r="JT173" s="79"/>
      <c r="JU173" s="79"/>
      <c r="JV173" s="79"/>
      <c r="JW173" s="79"/>
      <c r="JX173" s="79"/>
      <c r="JY173" s="79"/>
      <c r="JZ173" s="79"/>
      <c r="KA173" s="79"/>
      <c r="KB173" s="79"/>
      <c r="KC173" s="79"/>
      <c r="KD173" s="79"/>
      <c r="KE173" s="79"/>
      <c r="KF173" s="79"/>
      <c r="KG173" s="79"/>
      <c r="KH173" s="79"/>
      <c r="KI173" s="79"/>
      <c r="KJ173" s="79"/>
      <c r="KK173" s="79"/>
      <c r="KL173" s="79"/>
      <c r="KM173" s="79"/>
      <c r="KN173" s="79"/>
      <c r="KO173" s="79"/>
      <c r="KP173" s="79"/>
      <c r="KQ173" s="79"/>
      <c r="KR173" s="79"/>
      <c r="KS173" s="79"/>
      <c r="KT173" s="79"/>
      <c r="KU173" s="79"/>
      <c r="KV173" s="79"/>
      <c r="KW173" s="79"/>
      <c r="KX173" s="79"/>
      <c r="KY173" s="79"/>
      <c r="KZ173" s="79"/>
      <c r="LA173" s="79"/>
      <c r="LB173" s="79"/>
      <c r="LC173" s="79"/>
      <c r="LD173" s="79"/>
      <c r="LE173" s="79"/>
      <c r="LF173" s="79"/>
      <c r="LG173" s="79"/>
      <c r="LH173" s="79"/>
      <c r="LI173" s="79"/>
      <c r="LJ173" s="79"/>
      <c r="LK173" s="79"/>
      <c r="LL173" s="79"/>
      <c r="LM173" s="79"/>
      <c r="LN173" s="79"/>
      <c r="LO173" s="79"/>
      <c r="LP173" s="79"/>
      <c r="LQ173" s="79"/>
      <c r="LR173" s="79"/>
      <c r="LS173" s="79"/>
      <c r="LT173" s="79"/>
      <c r="LU173" s="79"/>
      <c r="LV173" s="79"/>
      <c r="LW173" s="79"/>
      <c r="LX173" s="79"/>
      <c r="LY173" s="79"/>
      <c r="LZ173" s="79"/>
      <c r="MA173" s="79"/>
      <c r="MB173" s="79"/>
      <c r="MC173" s="79"/>
      <c r="MD173" s="79"/>
      <c r="ME173" s="79"/>
      <c r="MF173" s="79"/>
      <c r="MG173" s="79"/>
      <c r="MH173" s="79"/>
      <c r="MI173" s="79"/>
      <c r="MJ173" s="79"/>
      <c r="MK173" s="79"/>
      <c r="ML173" s="79"/>
      <c r="MM173" s="79"/>
      <c r="MN173" s="79"/>
      <c r="MO173" s="79"/>
      <c r="MP173" s="79"/>
      <c r="MQ173" s="79"/>
      <c r="MR173" s="79"/>
      <c r="MS173" s="79"/>
      <c r="MT173" s="79"/>
      <c r="MU173" s="79"/>
      <c r="MV173" s="79"/>
      <c r="MW173" s="79"/>
      <c r="MX173" s="79"/>
      <c r="MY173" s="79"/>
      <c r="MZ173" s="79"/>
      <c r="NA173" s="79"/>
      <c r="NB173" s="79"/>
      <c r="NC173" s="79"/>
      <c r="ND173" s="79"/>
      <c r="NE173" s="79"/>
      <c r="NF173" s="79"/>
      <c r="NG173" s="79"/>
      <c r="NH173" s="79"/>
      <c r="NI173" s="79"/>
      <c r="NJ173" s="79"/>
      <c r="NK173" s="79"/>
      <c r="NL173" s="79"/>
      <c r="NM173" s="79"/>
      <c r="NN173" s="79"/>
      <c r="NO173" s="79"/>
      <c r="NP173" s="79"/>
      <c r="NQ173" s="79"/>
      <c r="NR173" s="79"/>
      <c r="NS173" s="79"/>
      <c r="NT173" s="79"/>
      <c r="NU173" s="79"/>
      <c r="NV173" s="79"/>
      <c r="NW173" s="79"/>
      <c r="NX173" s="79"/>
      <c r="NY173" s="79"/>
      <c r="NZ173" s="79"/>
      <c r="OA173" s="79"/>
      <c r="OB173" s="79"/>
      <c r="OC173" s="79"/>
      <c r="OD173" s="79"/>
      <c r="OE173" s="79"/>
      <c r="OF173" s="79"/>
      <c r="OG173" s="79"/>
      <c r="OH173" s="79"/>
      <c r="OI173" s="79"/>
      <c r="OJ173" s="79"/>
      <c r="OK173" s="79"/>
      <c r="OL173" s="79"/>
      <c r="OM173" s="79"/>
      <c r="ON173" s="79"/>
      <c r="OO173" s="79"/>
      <c r="OP173" s="79"/>
      <c r="OQ173" s="79"/>
      <c r="OR173" s="79"/>
      <c r="OS173" s="79"/>
      <c r="OT173" s="79"/>
      <c r="OU173" s="79"/>
      <c r="OV173" s="79"/>
      <c r="OW173" s="79"/>
      <c r="OX173" s="79"/>
      <c r="OY173" s="79"/>
      <c r="OZ173" s="79"/>
      <c r="PA173" s="79"/>
      <c r="PB173" s="79"/>
      <c r="PC173" s="79"/>
      <c r="PD173" s="79"/>
      <c r="PE173" s="79"/>
      <c r="PF173" s="79"/>
      <c r="PG173" s="79"/>
      <c r="PH173" s="79"/>
      <c r="PI173" s="79"/>
      <c r="PJ173" s="79"/>
      <c r="PK173" s="79"/>
      <c r="PL173" s="79"/>
      <c r="PM173" s="79"/>
      <c r="PN173" s="79"/>
      <c r="PO173" s="79"/>
      <c r="PP173" s="79"/>
      <c r="PQ173" s="79"/>
      <c r="PR173" s="79"/>
      <c r="PS173" s="79"/>
      <c r="PT173" s="79"/>
      <c r="PU173" s="79"/>
      <c r="PV173" s="79"/>
      <c r="PW173" s="79"/>
      <c r="PX173" s="79"/>
      <c r="PY173" s="79"/>
      <c r="PZ173" s="79"/>
      <c r="QA173" s="79"/>
      <c r="QB173" s="79"/>
      <c r="QC173" s="79"/>
      <c r="QD173" s="79"/>
      <c r="QE173" s="79"/>
      <c r="QF173" s="79"/>
      <c r="QG173" s="79"/>
      <c r="QH173" s="79"/>
      <c r="QI173" s="79"/>
      <c r="QJ173" s="79"/>
      <c r="QK173" s="79"/>
      <c r="QL173" s="79"/>
      <c r="QM173" s="79"/>
      <c r="QN173" s="79"/>
      <c r="QO173" s="79"/>
      <c r="QP173" s="79"/>
      <c r="QQ173" s="79"/>
      <c r="QR173" s="79"/>
      <c r="QS173" s="79"/>
      <c r="QT173" s="79"/>
      <c r="QU173" s="79"/>
      <c r="QV173" s="79"/>
      <c r="QW173" s="79"/>
      <c r="QX173" s="79"/>
      <c r="QY173" s="79"/>
      <c r="QZ173" s="79"/>
      <c r="RA173" s="79"/>
      <c r="RB173" s="79"/>
      <c r="RC173" s="79"/>
      <c r="RD173" s="79"/>
      <c r="RE173" s="79"/>
      <c r="RF173" s="79"/>
      <c r="RG173" s="79"/>
      <c r="RH173" s="79"/>
      <c r="RI173" s="79"/>
      <c r="RJ173" s="79"/>
      <c r="RK173" s="79"/>
      <c r="RL173" s="79"/>
      <c r="RM173" s="79"/>
      <c r="RN173" s="79"/>
      <c r="RO173" s="79"/>
      <c r="RP173" s="79"/>
      <c r="RQ173" s="79"/>
      <c r="RR173" s="79"/>
      <c r="RS173" s="79"/>
      <c r="RT173" s="79"/>
      <c r="RU173" s="79"/>
      <c r="RV173" s="79"/>
      <c r="RW173" s="79"/>
      <c r="RX173" s="79"/>
      <c r="RY173" s="79"/>
      <c r="RZ173" s="79"/>
      <c r="SA173" s="79"/>
      <c r="SB173" s="79"/>
      <c r="SC173" s="79"/>
      <c r="SD173" s="79"/>
      <c r="SE173" s="79"/>
      <c r="SF173" s="79"/>
      <c r="SG173" s="79"/>
      <c r="SH173" s="79"/>
      <c r="SI173" s="79"/>
      <c r="SJ173" s="79"/>
      <c r="SK173" s="79"/>
      <c r="SL173" s="79"/>
      <c r="SM173" s="79"/>
      <c r="SN173" s="79"/>
      <c r="SO173" s="79"/>
      <c r="SP173" s="79"/>
      <c r="SQ173" s="79"/>
      <c r="SR173" s="79"/>
      <c r="SS173" s="79"/>
      <c r="ST173" s="79"/>
      <c r="SU173" s="79"/>
      <c r="SV173" s="79"/>
      <c r="SW173" s="79"/>
      <c r="SX173" s="79"/>
      <c r="SY173" s="79"/>
      <c r="SZ173" s="79"/>
      <c r="TA173" s="79"/>
      <c r="TB173" s="79"/>
      <c r="TC173" s="79"/>
      <c r="TD173" s="79"/>
      <c r="TE173" s="79"/>
      <c r="TF173" s="79"/>
      <c r="TG173" s="79"/>
      <c r="TH173" s="79"/>
      <c r="TI173" s="79"/>
      <c r="TJ173" s="79"/>
      <c r="TK173" s="79"/>
      <c r="TL173" s="79"/>
      <c r="TM173" s="79"/>
      <c r="TN173" s="79"/>
      <c r="TO173" s="79"/>
      <c r="TP173" s="79"/>
      <c r="TQ173" s="79"/>
      <c r="TR173" s="79"/>
      <c r="TS173" s="79"/>
      <c r="TT173" s="79"/>
      <c r="TU173" s="79"/>
      <c r="TV173" s="79"/>
      <c r="TW173" s="79"/>
      <c r="TX173" s="79"/>
      <c r="TY173" s="79"/>
      <c r="TZ173" s="79"/>
      <c r="UA173" s="79"/>
      <c r="UB173" s="79"/>
      <c r="UC173" s="79"/>
      <c r="UD173" s="79"/>
      <c r="UE173" s="79"/>
      <c r="UF173" s="79"/>
      <c r="UG173" s="79"/>
      <c r="UH173" s="79"/>
      <c r="UI173" s="79"/>
      <c r="UJ173" s="79"/>
      <c r="UK173" s="79"/>
      <c r="UL173" s="79"/>
      <c r="UM173" s="79"/>
      <c r="UN173" s="79"/>
      <c r="UO173" s="79"/>
      <c r="UP173" s="79"/>
      <c r="UQ173" s="79"/>
      <c r="UR173" s="79"/>
      <c r="US173" s="79"/>
      <c r="UT173" s="79"/>
      <c r="UU173" s="79"/>
      <c r="UV173" s="79"/>
      <c r="UW173" s="79"/>
      <c r="UX173" s="79"/>
      <c r="UY173" s="79"/>
      <c r="UZ173" s="79"/>
      <c r="VA173" s="79"/>
      <c r="VB173" s="79"/>
      <c r="VC173" s="79"/>
      <c r="VD173" s="79"/>
      <c r="VE173" s="79"/>
      <c r="VF173" s="79"/>
      <c r="VG173" s="79"/>
      <c r="VH173" s="79"/>
      <c r="VI173" s="79"/>
      <c r="VJ173" s="79"/>
      <c r="VK173" s="79"/>
      <c r="VL173" s="79"/>
      <c r="VM173" s="79"/>
      <c r="VN173" s="79"/>
      <c r="VO173" s="79"/>
      <c r="VP173" s="79"/>
      <c r="VQ173" s="79"/>
      <c r="VR173" s="79"/>
      <c r="VS173" s="79"/>
      <c r="VT173" s="79"/>
      <c r="VU173" s="79"/>
      <c r="VV173" s="79"/>
      <c r="VW173" s="79"/>
      <c r="VX173" s="79"/>
      <c r="VY173" s="79"/>
      <c r="VZ173" s="79"/>
      <c r="WA173" s="79"/>
      <c r="WB173" s="79"/>
      <c r="WC173" s="79"/>
      <c r="WD173" s="79"/>
      <c r="WE173" s="79"/>
      <c r="WF173" s="79"/>
      <c r="WG173" s="79"/>
      <c r="WH173" s="79"/>
      <c r="WI173" s="79"/>
      <c r="WJ173" s="79"/>
      <c r="WK173" s="79"/>
      <c r="WL173" s="79"/>
      <c r="WM173" s="79"/>
      <c r="WN173" s="79"/>
      <c r="WO173" s="79"/>
      <c r="WP173" s="79"/>
      <c r="WQ173" s="79"/>
      <c r="WR173" s="79"/>
      <c r="WS173" s="79"/>
      <c r="WT173" s="79"/>
      <c r="WU173" s="79"/>
      <c r="WV173" s="79"/>
      <c r="WW173" s="79"/>
      <c r="WX173" s="79"/>
      <c r="WY173" s="79"/>
      <c r="WZ173" s="79"/>
      <c r="XA173" s="79"/>
      <c r="XB173" s="79"/>
      <c r="XC173" s="79"/>
      <c r="XD173" s="79"/>
      <c r="XE173" s="79"/>
      <c r="XF173" s="79"/>
      <c r="XG173" s="79"/>
      <c r="XH173" s="79"/>
      <c r="XI173" s="79"/>
      <c r="XJ173" s="79"/>
      <c r="XK173" s="79"/>
      <c r="XL173" s="79"/>
      <c r="XM173" s="79"/>
      <c r="XN173" s="79"/>
      <c r="XO173" s="79"/>
      <c r="XP173" s="79"/>
      <c r="XQ173" s="79"/>
      <c r="XR173" s="79"/>
      <c r="XS173" s="79"/>
      <c r="XT173" s="79"/>
      <c r="XU173" s="79"/>
      <c r="XV173" s="79"/>
      <c r="XW173" s="79"/>
      <c r="XX173" s="79"/>
      <c r="XY173" s="79"/>
      <c r="XZ173" s="79"/>
      <c r="YA173" s="79"/>
      <c r="YB173" s="79"/>
      <c r="YC173" s="79"/>
      <c r="YD173" s="79"/>
      <c r="YE173" s="79"/>
      <c r="YF173" s="79"/>
      <c r="YG173" s="79"/>
      <c r="YH173" s="79"/>
      <c r="YI173" s="79"/>
      <c r="YJ173" s="79"/>
      <c r="YK173" s="79"/>
      <c r="YL173" s="79"/>
      <c r="YM173" s="79"/>
      <c r="YN173" s="79"/>
      <c r="YO173" s="79"/>
      <c r="YP173" s="79"/>
      <c r="YQ173" s="79"/>
      <c r="YR173" s="79"/>
      <c r="YS173" s="79"/>
      <c r="YT173" s="79"/>
      <c r="YU173" s="79"/>
      <c r="YV173" s="79"/>
      <c r="YW173" s="79"/>
      <c r="YX173" s="79"/>
      <c r="YY173" s="79"/>
      <c r="YZ173" s="79"/>
      <c r="ZA173" s="79"/>
      <c r="ZB173" s="79"/>
      <c r="ZC173" s="79"/>
      <c r="ZD173" s="79"/>
      <c r="ZE173" s="79"/>
      <c r="ZF173" s="79"/>
      <c r="ZG173" s="79"/>
      <c r="ZH173" s="79"/>
      <c r="ZI173" s="79"/>
      <c r="ZJ173" s="79"/>
      <c r="ZK173" s="79"/>
      <c r="ZL173" s="79"/>
      <c r="ZM173" s="79"/>
      <c r="ZN173" s="79"/>
      <c r="ZO173" s="79"/>
      <c r="ZP173" s="79"/>
      <c r="ZQ173" s="79"/>
      <c r="ZR173" s="79"/>
      <c r="ZS173" s="79"/>
      <c r="ZT173" s="79"/>
      <c r="ZU173" s="79"/>
      <c r="ZV173" s="79"/>
      <c r="ZW173" s="79"/>
      <c r="ZX173" s="79"/>
      <c r="ZY173" s="79"/>
      <c r="ZZ173" s="79"/>
      <c r="AAA173" s="79"/>
      <c r="AAB173" s="79"/>
      <c r="AAC173" s="79"/>
      <c r="AAD173" s="79"/>
      <c r="AAE173" s="79"/>
      <c r="AAF173" s="79"/>
      <c r="AAG173" s="79"/>
      <c r="AAH173" s="79"/>
      <c r="AAI173" s="79"/>
      <c r="AAJ173" s="79"/>
      <c r="AAK173" s="79"/>
      <c r="AAL173" s="79"/>
      <c r="AAM173" s="79"/>
      <c r="AAN173" s="79"/>
      <c r="AAO173" s="79"/>
      <c r="AAP173" s="79"/>
      <c r="AAQ173" s="79"/>
      <c r="AAR173" s="79"/>
      <c r="AAS173" s="79"/>
      <c r="AAT173" s="79"/>
      <c r="AAU173" s="79"/>
      <c r="AAV173" s="79"/>
      <c r="AAW173" s="79"/>
      <c r="AAX173" s="79"/>
      <c r="AAY173" s="79"/>
      <c r="AAZ173" s="79"/>
      <c r="ABA173" s="79"/>
      <c r="ABB173" s="79"/>
      <c r="ABC173" s="79"/>
      <c r="ABD173" s="79"/>
      <c r="ABE173" s="79"/>
      <c r="ABF173" s="79"/>
      <c r="ABG173" s="79"/>
      <c r="ABH173" s="79"/>
      <c r="ABI173" s="79"/>
      <c r="ABJ173" s="79"/>
      <c r="ABK173" s="79"/>
      <c r="ABL173" s="79"/>
      <c r="ABM173" s="79"/>
      <c r="ABN173" s="79"/>
      <c r="ABO173" s="79"/>
      <c r="ABP173" s="79"/>
      <c r="ABQ173" s="79"/>
      <c r="ABR173" s="79"/>
      <c r="ABS173" s="79"/>
      <c r="ABT173" s="79"/>
      <c r="ABU173" s="79"/>
      <c r="ABV173" s="79"/>
      <c r="ABW173" s="79"/>
      <c r="ABX173" s="79"/>
      <c r="ABY173" s="79"/>
      <c r="ABZ173" s="79"/>
      <c r="ACA173" s="79"/>
      <c r="ACB173" s="79"/>
      <c r="ACC173" s="79"/>
      <c r="ACD173" s="79"/>
      <c r="ACE173" s="79"/>
      <c r="ACF173" s="79"/>
      <c r="ACG173" s="79"/>
      <c r="ACH173" s="79"/>
      <c r="ACI173" s="79"/>
      <c r="ACJ173" s="79"/>
      <c r="ACK173" s="79"/>
      <c r="ACL173" s="79"/>
      <c r="ACM173" s="79"/>
      <c r="ACN173" s="79"/>
      <c r="ACO173" s="79"/>
      <c r="ACP173" s="79"/>
      <c r="ACQ173" s="79"/>
      <c r="ACR173" s="79"/>
      <c r="ACS173" s="79"/>
      <c r="ACT173" s="79"/>
      <c r="ACU173" s="79"/>
      <c r="ACV173" s="79"/>
      <c r="ACW173" s="79"/>
      <c r="ACX173" s="79"/>
      <c r="ACY173" s="79"/>
      <c r="ACZ173" s="79"/>
      <c r="ADA173" s="79"/>
      <c r="ADB173" s="79"/>
      <c r="ADC173" s="79"/>
      <c r="ADD173" s="79"/>
      <c r="ADE173" s="79"/>
      <c r="ADF173" s="79"/>
      <c r="ADG173" s="79"/>
      <c r="ADH173" s="79"/>
      <c r="ADI173" s="79"/>
      <c r="ADJ173" s="79"/>
      <c r="ADK173" s="79"/>
      <c r="ADL173" s="79"/>
      <c r="ADM173" s="79"/>
      <c r="ADN173" s="79"/>
      <c r="ADO173" s="79"/>
      <c r="ADP173" s="79"/>
      <c r="ADQ173" s="79"/>
      <c r="ADR173" s="79"/>
      <c r="ADS173" s="79"/>
      <c r="ADT173" s="79"/>
      <c r="ADU173" s="79"/>
      <c r="ADV173" s="79"/>
      <c r="ADW173" s="79"/>
      <c r="ADX173" s="79"/>
      <c r="ADY173" s="79"/>
      <c r="ADZ173" s="79"/>
      <c r="AEA173" s="79"/>
      <c r="AEB173" s="79"/>
      <c r="AEC173" s="79"/>
      <c r="AED173" s="79"/>
      <c r="AEE173" s="79"/>
      <c r="AEF173" s="79"/>
      <c r="AEG173" s="79"/>
      <c r="AEH173" s="79"/>
      <c r="AEI173" s="79"/>
      <c r="AEJ173" s="79"/>
      <c r="AEK173" s="79"/>
      <c r="AEL173" s="79"/>
      <c r="AEM173" s="79"/>
      <c r="AEN173" s="79"/>
      <c r="AEO173" s="79"/>
      <c r="AEP173" s="79"/>
      <c r="AEQ173" s="79"/>
      <c r="AER173" s="79"/>
      <c r="AES173" s="79"/>
      <c r="AET173" s="79"/>
      <c r="AEU173" s="79"/>
      <c r="AEV173" s="79"/>
      <c r="AEW173" s="79"/>
      <c r="AEX173" s="79"/>
      <c r="AEY173" s="79"/>
      <c r="AEZ173" s="79"/>
      <c r="AFA173" s="79"/>
      <c r="AFB173" s="79"/>
      <c r="AFC173" s="79"/>
      <c r="AFD173" s="79"/>
      <c r="AFE173" s="79"/>
      <c r="AFF173" s="79"/>
      <c r="AFG173" s="79"/>
      <c r="AFH173" s="79"/>
      <c r="AFI173" s="79"/>
      <c r="AFJ173" s="79"/>
      <c r="AFK173" s="79"/>
      <c r="AFL173" s="79"/>
      <c r="AFM173" s="79"/>
      <c r="AFN173" s="79"/>
      <c r="AFO173" s="79"/>
      <c r="AFP173" s="79"/>
      <c r="AFQ173" s="79"/>
      <c r="AFR173" s="79"/>
      <c r="AFS173" s="79"/>
      <c r="AFT173" s="79"/>
      <c r="AFU173" s="79"/>
      <c r="AFV173" s="79"/>
      <c r="AFW173" s="79"/>
      <c r="AFX173" s="79"/>
      <c r="AFY173" s="79"/>
      <c r="AFZ173" s="79"/>
      <c r="AGA173" s="79"/>
      <c r="AGB173" s="79"/>
      <c r="AGC173" s="79"/>
      <c r="AGD173" s="79"/>
      <c r="AGE173" s="79"/>
      <c r="AGF173" s="79"/>
      <c r="AGG173" s="79"/>
      <c r="AGH173" s="79"/>
      <c r="AGI173" s="79"/>
      <c r="AGJ173" s="79"/>
      <c r="AGK173" s="79"/>
      <c r="AGL173" s="79"/>
      <c r="AGM173" s="79"/>
      <c r="AGN173" s="79"/>
      <c r="AGO173" s="79"/>
      <c r="AGP173" s="79"/>
      <c r="AGQ173" s="79"/>
      <c r="AGR173" s="79"/>
      <c r="AGS173" s="79"/>
      <c r="AGT173" s="79"/>
      <c r="AGU173" s="79"/>
      <c r="AGV173" s="79"/>
      <c r="AGW173" s="79"/>
      <c r="AGX173" s="79"/>
      <c r="AGY173" s="79"/>
      <c r="AGZ173" s="79"/>
      <c r="AHA173" s="79"/>
      <c r="AHB173" s="79"/>
      <c r="AHC173" s="79"/>
      <c r="AHD173" s="79"/>
      <c r="AHE173" s="79"/>
      <c r="AHF173" s="79"/>
      <c r="AHG173" s="79"/>
      <c r="AHH173" s="79"/>
      <c r="AHI173" s="79"/>
      <c r="AHJ173" s="79"/>
      <c r="AHK173" s="79"/>
      <c r="AHL173" s="79"/>
      <c r="AHM173" s="79"/>
      <c r="AHN173" s="79"/>
      <c r="AHO173" s="79"/>
      <c r="AHP173" s="79"/>
    </row>
    <row r="174" spans="1:900" s="56" customFormat="1" ht="31.75" customHeight="1" x14ac:dyDescent="0.75">
      <c r="A174" s="2163" t="s">
        <v>260</v>
      </c>
      <c r="B174" s="2196" t="s">
        <v>83</v>
      </c>
      <c r="C174" s="469">
        <v>21.1</v>
      </c>
      <c r="D174" s="403" t="s">
        <v>37</v>
      </c>
      <c r="E174" s="425" t="s">
        <v>25</v>
      </c>
      <c r="F174" s="425" t="s">
        <v>12</v>
      </c>
      <c r="G174" s="214">
        <f t="array" ref="G174">INDEX('Salary . staff rates'!$A$6:$C$28,MATCH(1,('Salary . staff rates'!$A$6:$A$28=E174)*('Salary . staff rates'!$B$6:$B$28=F174),0),3)</f>
        <v>75000</v>
      </c>
      <c r="H174" s="214">
        <f t="shared" si="126"/>
        <v>526.31578947368428</v>
      </c>
      <c r="I174" s="345" t="s">
        <v>0</v>
      </c>
      <c r="J174" s="346" t="s">
        <v>0</v>
      </c>
      <c r="K174" s="433">
        <v>4</v>
      </c>
      <c r="L174" s="341">
        <f>IF('Control panel'!$B$12="Included",IF(K174="N/A","",H174*K174),0)</f>
        <v>2105.2631578947371</v>
      </c>
      <c r="M174" s="381" t="s">
        <v>31</v>
      </c>
      <c r="N174" s="341">
        <f>IF('Control panel'!$B$12="Included",IF(M174="Yes",L174*'Salary . staff rates'!$C$34,0),0)</f>
        <v>0</v>
      </c>
      <c r="O174" s="904" t="s">
        <v>416</v>
      </c>
      <c r="P174" s="1848">
        <v>1</v>
      </c>
      <c r="Q174" s="1848">
        <v>1</v>
      </c>
      <c r="R174" s="909"/>
      <c r="S174" s="909"/>
      <c r="T174" s="909"/>
      <c r="U174" s="909"/>
      <c r="V174" s="909"/>
      <c r="W174" s="156"/>
      <c r="X174" s="18"/>
      <c r="Y174" s="1848">
        <f t="shared" ref="Y174:Y180" si="140">IF(L174&lt;&gt;"",L174*P174,"")</f>
        <v>2105.2631578947371</v>
      </c>
      <c r="Z174" s="1848">
        <f t="shared" ref="Z174:Z180" si="141">IF(N174&lt;&gt;"",N174*P174,"")</f>
        <v>0</v>
      </c>
      <c r="AA174" s="18"/>
      <c r="AB174" s="1848">
        <f t="shared" ref="AB174:AB180" si="142">IF(L174&lt;&gt;"",L174*Q174,"")</f>
        <v>2105.2631578947371</v>
      </c>
      <c r="AC174" s="1848">
        <f t="shared" ref="AC174:AC180" si="143">IF(N174&lt;&gt;"",N174*Q174,"")</f>
        <v>0</v>
      </c>
      <c r="AD174" s="18"/>
      <c r="AE174" s="18"/>
      <c r="AF174" s="18"/>
      <c r="AG174" s="18"/>
      <c r="AH174" s="18"/>
      <c r="AI174" s="18"/>
      <c r="AJ174" s="18"/>
      <c r="AL174" s="221"/>
      <c r="AN174" s="1015">
        <f t="shared" ref="AN174:AN180" si="144">IF(W174=1,0,Y174)</f>
        <v>2105.2631578947371</v>
      </c>
      <c r="AO174" s="1015">
        <f t="shared" ref="AO174:AO180" si="145">IF(W174=1,0,Z174)</f>
        <v>0</v>
      </c>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c r="CJ174" s="79"/>
      <c r="CK174" s="79"/>
      <c r="CL174" s="79"/>
      <c r="CM174" s="79"/>
      <c r="CN174" s="79"/>
      <c r="CO174" s="79"/>
      <c r="CP174" s="79"/>
      <c r="CQ174" s="79"/>
      <c r="CR174" s="79"/>
      <c r="CS174" s="79"/>
      <c r="CT174" s="79"/>
      <c r="CU174" s="79"/>
      <c r="CV174" s="79"/>
      <c r="CW174" s="79"/>
      <c r="CX174" s="79"/>
      <c r="CY174" s="79"/>
      <c r="CZ174" s="79"/>
      <c r="DA174" s="79"/>
      <c r="DB174" s="79"/>
      <c r="DC174" s="79"/>
      <c r="DD174" s="79"/>
      <c r="DE174" s="79"/>
      <c r="DF174" s="79"/>
      <c r="DG174" s="79"/>
      <c r="DH174" s="79"/>
      <c r="DI174" s="79"/>
      <c r="DJ174" s="79"/>
      <c r="DK174" s="79"/>
      <c r="DL174" s="79"/>
      <c r="DM174" s="79"/>
      <c r="DN174" s="79"/>
      <c r="DO174" s="79"/>
      <c r="DP174" s="79"/>
      <c r="DQ174" s="79"/>
      <c r="DR174" s="79"/>
      <c r="DS174" s="79"/>
      <c r="DT174" s="79"/>
      <c r="DU174" s="79"/>
      <c r="DV174" s="79"/>
      <c r="DW174" s="79"/>
      <c r="DX174" s="79"/>
      <c r="DY174" s="79"/>
      <c r="DZ174" s="79"/>
      <c r="EA174" s="79"/>
      <c r="EB174" s="79"/>
      <c r="EC174" s="79"/>
      <c r="ED174" s="79"/>
      <c r="EE174" s="79"/>
      <c r="EF174" s="79"/>
      <c r="EG174" s="79"/>
      <c r="EH174" s="79"/>
      <c r="EI174" s="79"/>
      <c r="EJ174" s="79"/>
      <c r="EK174" s="79"/>
      <c r="EL174" s="79"/>
      <c r="EM174" s="79"/>
      <c r="EN174" s="79"/>
      <c r="EO174" s="79"/>
      <c r="EP174" s="79"/>
      <c r="EQ174" s="79"/>
      <c r="ER174" s="79"/>
      <c r="ES174" s="79"/>
      <c r="ET174" s="79"/>
      <c r="EU174" s="79"/>
      <c r="EV174" s="79"/>
      <c r="EW174" s="79"/>
      <c r="EX174" s="79"/>
      <c r="EY174" s="79"/>
      <c r="EZ174" s="79"/>
      <c r="FA174" s="79"/>
      <c r="FB174" s="79"/>
      <c r="FC174" s="79"/>
      <c r="FD174" s="79"/>
      <c r="FE174" s="79"/>
      <c r="FF174" s="79"/>
      <c r="FG174" s="79"/>
      <c r="FH174" s="79"/>
      <c r="FI174" s="79"/>
      <c r="FJ174" s="79"/>
      <c r="FK174" s="79"/>
      <c r="FL174" s="79"/>
      <c r="FM174" s="79"/>
      <c r="FN174" s="79"/>
      <c r="FO174" s="79"/>
      <c r="FP174" s="79"/>
      <c r="FQ174" s="79"/>
      <c r="FR174" s="79"/>
      <c r="FS174" s="79"/>
      <c r="FT174" s="79"/>
      <c r="FU174" s="79"/>
      <c r="FV174" s="79"/>
      <c r="FW174" s="79"/>
      <c r="FX174" s="79"/>
      <c r="FY174" s="79"/>
      <c r="FZ174" s="79"/>
      <c r="GA174" s="79"/>
      <c r="GB174" s="79"/>
      <c r="GC174" s="79"/>
      <c r="GD174" s="79"/>
      <c r="GE174" s="79"/>
      <c r="GF174" s="79"/>
      <c r="GG174" s="79"/>
      <c r="GH174" s="79"/>
      <c r="GI174" s="79"/>
      <c r="GJ174" s="79"/>
      <c r="GK174" s="79"/>
      <c r="GL174" s="79"/>
      <c r="GM174" s="79"/>
      <c r="GN174" s="79"/>
      <c r="GO174" s="79"/>
      <c r="GP174" s="79"/>
      <c r="GQ174" s="79"/>
      <c r="GR174" s="79"/>
      <c r="GS174" s="79"/>
      <c r="GT174" s="79"/>
      <c r="GU174" s="79"/>
      <c r="GV174" s="79"/>
      <c r="GW174" s="79"/>
      <c r="GX174" s="79"/>
      <c r="GY174" s="79"/>
      <c r="GZ174" s="79"/>
      <c r="HA174" s="79"/>
      <c r="HB174" s="79"/>
      <c r="HC174" s="79"/>
      <c r="HD174" s="79"/>
      <c r="HE174" s="79"/>
      <c r="HF174" s="79"/>
      <c r="HG174" s="79"/>
      <c r="HH174" s="79"/>
      <c r="HI174" s="79"/>
      <c r="HJ174" s="79"/>
      <c r="HK174" s="79"/>
      <c r="HL174" s="79"/>
      <c r="HM174" s="79"/>
      <c r="HN174" s="79"/>
      <c r="HO174" s="79"/>
      <c r="HP174" s="79"/>
      <c r="HQ174" s="79"/>
      <c r="HR174" s="79"/>
      <c r="HS174" s="79"/>
      <c r="HT174" s="79"/>
      <c r="HU174" s="79"/>
      <c r="HV174" s="79"/>
      <c r="HW174" s="79"/>
      <c r="HX174" s="79"/>
      <c r="HY174" s="79"/>
      <c r="HZ174" s="79"/>
      <c r="IA174" s="79"/>
      <c r="IB174" s="79"/>
      <c r="IC174" s="79"/>
      <c r="ID174" s="79"/>
      <c r="IE174" s="79"/>
      <c r="IF174" s="79"/>
      <c r="IG174" s="79"/>
      <c r="IH174" s="79"/>
      <c r="II174" s="79"/>
      <c r="IJ174" s="79"/>
      <c r="IK174" s="79"/>
      <c r="IL174" s="79"/>
      <c r="IM174" s="79"/>
      <c r="IN174" s="79"/>
      <c r="IO174" s="79"/>
      <c r="IP174" s="79"/>
      <c r="IQ174" s="79"/>
      <c r="IR174" s="79"/>
      <c r="IS174" s="79"/>
      <c r="IT174" s="79"/>
      <c r="IU174" s="79"/>
      <c r="IV174" s="79"/>
      <c r="IW174" s="79"/>
      <c r="IX174" s="79"/>
      <c r="IY174" s="79"/>
      <c r="IZ174" s="79"/>
      <c r="JA174" s="79"/>
      <c r="JB174" s="79"/>
      <c r="JC174" s="79"/>
      <c r="JD174" s="79"/>
      <c r="JE174" s="79"/>
      <c r="JF174" s="79"/>
      <c r="JG174" s="79"/>
      <c r="JH174" s="79"/>
      <c r="JI174" s="79"/>
      <c r="JJ174" s="79"/>
      <c r="JK174" s="79"/>
      <c r="JL174" s="79"/>
      <c r="JM174" s="79"/>
      <c r="JN174" s="79"/>
      <c r="JO174" s="79"/>
      <c r="JP174" s="79"/>
      <c r="JQ174" s="79"/>
      <c r="JR174" s="79"/>
      <c r="JS174" s="79"/>
      <c r="JT174" s="79"/>
      <c r="JU174" s="79"/>
      <c r="JV174" s="79"/>
      <c r="JW174" s="79"/>
      <c r="JX174" s="79"/>
      <c r="JY174" s="79"/>
      <c r="JZ174" s="79"/>
      <c r="KA174" s="79"/>
      <c r="KB174" s="79"/>
      <c r="KC174" s="79"/>
      <c r="KD174" s="79"/>
      <c r="KE174" s="79"/>
      <c r="KF174" s="79"/>
      <c r="KG174" s="79"/>
      <c r="KH174" s="79"/>
      <c r="KI174" s="79"/>
      <c r="KJ174" s="79"/>
      <c r="KK174" s="79"/>
      <c r="KL174" s="79"/>
      <c r="KM174" s="79"/>
      <c r="KN174" s="79"/>
      <c r="KO174" s="79"/>
      <c r="KP174" s="79"/>
      <c r="KQ174" s="79"/>
      <c r="KR174" s="79"/>
      <c r="KS174" s="79"/>
      <c r="KT174" s="79"/>
      <c r="KU174" s="79"/>
      <c r="KV174" s="79"/>
      <c r="KW174" s="79"/>
      <c r="KX174" s="79"/>
      <c r="KY174" s="79"/>
      <c r="KZ174" s="79"/>
      <c r="LA174" s="79"/>
      <c r="LB174" s="79"/>
      <c r="LC174" s="79"/>
      <c r="LD174" s="79"/>
      <c r="LE174" s="79"/>
      <c r="LF174" s="79"/>
      <c r="LG174" s="79"/>
      <c r="LH174" s="79"/>
      <c r="LI174" s="79"/>
      <c r="LJ174" s="79"/>
      <c r="LK174" s="79"/>
      <c r="LL174" s="79"/>
      <c r="LM174" s="79"/>
      <c r="LN174" s="79"/>
      <c r="LO174" s="79"/>
      <c r="LP174" s="79"/>
      <c r="LQ174" s="79"/>
      <c r="LR174" s="79"/>
      <c r="LS174" s="79"/>
      <c r="LT174" s="79"/>
      <c r="LU174" s="79"/>
      <c r="LV174" s="79"/>
      <c r="LW174" s="79"/>
      <c r="LX174" s="79"/>
      <c r="LY174" s="79"/>
      <c r="LZ174" s="79"/>
      <c r="MA174" s="79"/>
      <c r="MB174" s="79"/>
      <c r="MC174" s="79"/>
      <c r="MD174" s="79"/>
      <c r="ME174" s="79"/>
      <c r="MF174" s="79"/>
      <c r="MG174" s="79"/>
      <c r="MH174" s="79"/>
      <c r="MI174" s="79"/>
      <c r="MJ174" s="79"/>
      <c r="MK174" s="79"/>
      <c r="ML174" s="79"/>
      <c r="MM174" s="79"/>
      <c r="MN174" s="79"/>
      <c r="MO174" s="79"/>
      <c r="MP174" s="79"/>
      <c r="MQ174" s="79"/>
      <c r="MR174" s="79"/>
      <c r="MS174" s="79"/>
      <c r="MT174" s="79"/>
      <c r="MU174" s="79"/>
      <c r="MV174" s="79"/>
      <c r="MW174" s="79"/>
      <c r="MX174" s="79"/>
      <c r="MY174" s="79"/>
      <c r="MZ174" s="79"/>
      <c r="NA174" s="79"/>
      <c r="NB174" s="79"/>
      <c r="NC174" s="79"/>
      <c r="ND174" s="79"/>
      <c r="NE174" s="79"/>
      <c r="NF174" s="79"/>
      <c r="NG174" s="79"/>
      <c r="NH174" s="79"/>
      <c r="NI174" s="79"/>
      <c r="NJ174" s="79"/>
      <c r="NK174" s="79"/>
      <c r="NL174" s="79"/>
      <c r="NM174" s="79"/>
      <c r="NN174" s="79"/>
      <c r="NO174" s="79"/>
      <c r="NP174" s="79"/>
      <c r="NQ174" s="79"/>
      <c r="NR174" s="79"/>
      <c r="NS174" s="79"/>
      <c r="NT174" s="79"/>
      <c r="NU174" s="79"/>
      <c r="NV174" s="79"/>
      <c r="NW174" s="79"/>
      <c r="NX174" s="79"/>
      <c r="NY174" s="79"/>
      <c r="NZ174" s="79"/>
      <c r="OA174" s="79"/>
      <c r="OB174" s="79"/>
      <c r="OC174" s="79"/>
      <c r="OD174" s="79"/>
      <c r="OE174" s="79"/>
      <c r="OF174" s="79"/>
      <c r="OG174" s="79"/>
      <c r="OH174" s="79"/>
      <c r="OI174" s="79"/>
      <c r="OJ174" s="79"/>
      <c r="OK174" s="79"/>
      <c r="OL174" s="79"/>
      <c r="OM174" s="79"/>
      <c r="ON174" s="79"/>
      <c r="OO174" s="79"/>
      <c r="OP174" s="79"/>
      <c r="OQ174" s="79"/>
      <c r="OR174" s="79"/>
      <c r="OS174" s="79"/>
      <c r="OT174" s="79"/>
      <c r="OU174" s="79"/>
      <c r="OV174" s="79"/>
      <c r="OW174" s="79"/>
      <c r="OX174" s="79"/>
      <c r="OY174" s="79"/>
      <c r="OZ174" s="79"/>
      <c r="PA174" s="79"/>
      <c r="PB174" s="79"/>
      <c r="PC174" s="79"/>
      <c r="PD174" s="79"/>
      <c r="PE174" s="79"/>
      <c r="PF174" s="79"/>
      <c r="PG174" s="79"/>
      <c r="PH174" s="79"/>
      <c r="PI174" s="79"/>
      <c r="PJ174" s="79"/>
      <c r="PK174" s="79"/>
      <c r="PL174" s="79"/>
      <c r="PM174" s="79"/>
      <c r="PN174" s="79"/>
      <c r="PO174" s="79"/>
      <c r="PP174" s="79"/>
      <c r="PQ174" s="79"/>
      <c r="PR174" s="79"/>
      <c r="PS174" s="79"/>
      <c r="PT174" s="79"/>
      <c r="PU174" s="79"/>
      <c r="PV174" s="79"/>
      <c r="PW174" s="79"/>
      <c r="PX174" s="79"/>
      <c r="PY174" s="79"/>
      <c r="PZ174" s="79"/>
      <c r="QA174" s="79"/>
      <c r="QB174" s="79"/>
      <c r="QC174" s="79"/>
      <c r="QD174" s="79"/>
      <c r="QE174" s="79"/>
      <c r="QF174" s="79"/>
      <c r="QG174" s="79"/>
      <c r="QH174" s="79"/>
      <c r="QI174" s="79"/>
      <c r="QJ174" s="79"/>
      <c r="QK174" s="79"/>
      <c r="QL174" s="79"/>
      <c r="QM174" s="79"/>
      <c r="QN174" s="79"/>
      <c r="QO174" s="79"/>
      <c r="QP174" s="79"/>
      <c r="QQ174" s="79"/>
      <c r="QR174" s="79"/>
      <c r="QS174" s="79"/>
      <c r="QT174" s="79"/>
      <c r="QU174" s="79"/>
      <c r="QV174" s="79"/>
      <c r="QW174" s="79"/>
      <c r="QX174" s="79"/>
      <c r="QY174" s="79"/>
      <c r="QZ174" s="79"/>
      <c r="RA174" s="79"/>
      <c r="RB174" s="79"/>
      <c r="RC174" s="79"/>
      <c r="RD174" s="79"/>
      <c r="RE174" s="79"/>
      <c r="RF174" s="79"/>
      <c r="RG174" s="79"/>
      <c r="RH174" s="79"/>
      <c r="RI174" s="79"/>
      <c r="RJ174" s="79"/>
      <c r="RK174" s="79"/>
      <c r="RL174" s="79"/>
      <c r="RM174" s="79"/>
      <c r="RN174" s="79"/>
      <c r="RO174" s="79"/>
      <c r="RP174" s="79"/>
      <c r="RQ174" s="79"/>
      <c r="RR174" s="79"/>
      <c r="RS174" s="79"/>
      <c r="RT174" s="79"/>
      <c r="RU174" s="79"/>
      <c r="RV174" s="79"/>
      <c r="RW174" s="79"/>
      <c r="RX174" s="79"/>
      <c r="RY174" s="79"/>
      <c r="RZ174" s="79"/>
      <c r="SA174" s="79"/>
      <c r="SB174" s="79"/>
      <c r="SC174" s="79"/>
      <c r="SD174" s="79"/>
      <c r="SE174" s="79"/>
      <c r="SF174" s="79"/>
      <c r="SG174" s="79"/>
      <c r="SH174" s="79"/>
      <c r="SI174" s="79"/>
      <c r="SJ174" s="79"/>
      <c r="SK174" s="79"/>
      <c r="SL174" s="79"/>
      <c r="SM174" s="79"/>
      <c r="SN174" s="79"/>
      <c r="SO174" s="79"/>
      <c r="SP174" s="79"/>
      <c r="SQ174" s="79"/>
      <c r="SR174" s="79"/>
      <c r="SS174" s="79"/>
      <c r="ST174" s="79"/>
      <c r="SU174" s="79"/>
      <c r="SV174" s="79"/>
      <c r="SW174" s="79"/>
      <c r="SX174" s="79"/>
      <c r="SY174" s="79"/>
      <c r="SZ174" s="79"/>
      <c r="TA174" s="79"/>
      <c r="TB174" s="79"/>
      <c r="TC174" s="79"/>
      <c r="TD174" s="79"/>
      <c r="TE174" s="79"/>
      <c r="TF174" s="79"/>
      <c r="TG174" s="79"/>
      <c r="TH174" s="79"/>
      <c r="TI174" s="79"/>
      <c r="TJ174" s="79"/>
      <c r="TK174" s="79"/>
      <c r="TL174" s="79"/>
      <c r="TM174" s="79"/>
      <c r="TN174" s="79"/>
      <c r="TO174" s="79"/>
      <c r="TP174" s="79"/>
      <c r="TQ174" s="79"/>
      <c r="TR174" s="79"/>
      <c r="TS174" s="79"/>
      <c r="TT174" s="79"/>
      <c r="TU174" s="79"/>
      <c r="TV174" s="79"/>
      <c r="TW174" s="79"/>
      <c r="TX174" s="79"/>
      <c r="TY174" s="79"/>
      <c r="TZ174" s="79"/>
      <c r="UA174" s="79"/>
      <c r="UB174" s="79"/>
      <c r="UC174" s="79"/>
      <c r="UD174" s="79"/>
      <c r="UE174" s="79"/>
      <c r="UF174" s="79"/>
      <c r="UG174" s="79"/>
      <c r="UH174" s="79"/>
      <c r="UI174" s="79"/>
      <c r="UJ174" s="79"/>
      <c r="UK174" s="79"/>
      <c r="UL174" s="79"/>
      <c r="UM174" s="79"/>
      <c r="UN174" s="79"/>
      <c r="UO174" s="79"/>
      <c r="UP174" s="79"/>
      <c r="UQ174" s="79"/>
      <c r="UR174" s="79"/>
      <c r="US174" s="79"/>
      <c r="UT174" s="79"/>
      <c r="UU174" s="79"/>
      <c r="UV174" s="79"/>
      <c r="UW174" s="79"/>
      <c r="UX174" s="79"/>
      <c r="UY174" s="79"/>
      <c r="UZ174" s="79"/>
      <c r="VA174" s="79"/>
      <c r="VB174" s="79"/>
      <c r="VC174" s="79"/>
      <c r="VD174" s="79"/>
      <c r="VE174" s="79"/>
      <c r="VF174" s="79"/>
      <c r="VG174" s="79"/>
      <c r="VH174" s="79"/>
      <c r="VI174" s="79"/>
      <c r="VJ174" s="79"/>
      <c r="VK174" s="79"/>
      <c r="VL174" s="79"/>
      <c r="VM174" s="79"/>
      <c r="VN174" s="79"/>
      <c r="VO174" s="79"/>
      <c r="VP174" s="79"/>
      <c r="VQ174" s="79"/>
      <c r="VR174" s="79"/>
      <c r="VS174" s="79"/>
      <c r="VT174" s="79"/>
      <c r="VU174" s="79"/>
      <c r="VV174" s="79"/>
      <c r="VW174" s="79"/>
      <c r="VX174" s="79"/>
      <c r="VY174" s="79"/>
      <c r="VZ174" s="79"/>
      <c r="WA174" s="79"/>
      <c r="WB174" s="79"/>
      <c r="WC174" s="79"/>
      <c r="WD174" s="79"/>
      <c r="WE174" s="79"/>
      <c r="WF174" s="79"/>
      <c r="WG174" s="79"/>
      <c r="WH174" s="79"/>
      <c r="WI174" s="79"/>
      <c r="WJ174" s="79"/>
      <c r="WK174" s="79"/>
      <c r="WL174" s="79"/>
      <c r="WM174" s="79"/>
      <c r="WN174" s="79"/>
      <c r="WO174" s="79"/>
      <c r="WP174" s="79"/>
      <c r="WQ174" s="79"/>
      <c r="WR174" s="79"/>
      <c r="WS174" s="79"/>
      <c r="WT174" s="79"/>
      <c r="WU174" s="79"/>
      <c r="WV174" s="79"/>
      <c r="WW174" s="79"/>
      <c r="WX174" s="79"/>
      <c r="WY174" s="79"/>
      <c r="WZ174" s="79"/>
      <c r="XA174" s="79"/>
      <c r="XB174" s="79"/>
      <c r="XC174" s="79"/>
      <c r="XD174" s="79"/>
      <c r="XE174" s="79"/>
      <c r="XF174" s="79"/>
      <c r="XG174" s="79"/>
      <c r="XH174" s="79"/>
      <c r="XI174" s="79"/>
      <c r="XJ174" s="79"/>
      <c r="XK174" s="79"/>
      <c r="XL174" s="79"/>
      <c r="XM174" s="79"/>
      <c r="XN174" s="79"/>
      <c r="XO174" s="79"/>
      <c r="XP174" s="79"/>
      <c r="XQ174" s="79"/>
      <c r="XR174" s="79"/>
      <c r="XS174" s="79"/>
      <c r="XT174" s="79"/>
      <c r="XU174" s="79"/>
      <c r="XV174" s="79"/>
      <c r="XW174" s="79"/>
      <c r="XX174" s="79"/>
      <c r="XY174" s="79"/>
      <c r="XZ174" s="79"/>
      <c r="YA174" s="79"/>
      <c r="YB174" s="79"/>
      <c r="YC174" s="79"/>
      <c r="YD174" s="79"/>
      <c r="YE174" s="79"/>
      <c r="YF174" s="79"/>
      <c r="YG174" s="79"/>
      <c r="YH174" s="79"/>
      <c r="YI174" s="79"/>
      <c r="YJ174" s="79"/>
      <c r="YK174" s="79"/>
      <c r="YL174" s="79"/>
      <c r="YM174" s="79"/>
      <c r="YN174" s="79"/>
      <c r="YO174" s="79"/>
      <c r="YP174" s="79"/>
      <c r="YQ174" s="79"/>
      <c r="YR174" s="79"/>
      <c r="YS174" s="79"/>
      <c r="YT174" s="79"/>
      <c r="YU174" s="79"/>
      <c r="YV174" s="79"/>
      <c r="YW174" s="79"/>
      <c r="YX174" s="79"/>
      <c r="YY174" s="79"/>
      <c r="YZ174" s="79"/>
      <c r="ZA174" s="79"/>
      <c r="ZB174" s="79"/>
      <c r="ZC174" s="79"/>
      <c r="ZD174" s="79"/>
      <c r="ZE174" s="79"/>
      <c r="ZF174" s="79"/>
      <c r="ZG174" s="79"/>
      <c r="ZH174" s="79"/>
      <c r="ZI174" s="79"/>
      <c r="ZJ174" s="79"/>
      <c r="ZK174" s="79"/>
      <c r="ZL174" s="79"/>
      <c r="ZM174" s="79"/>
      <c r="ZN174" s="79"/>
      <c r="ZO174" s="79"/>
      <c r="ZP174" s="79"/>
      <c r="ZQ174" s="79"/>
      <c r="ZR174" s="79"/>
      <c r="ZS174" s="79"/>
      <c r="ZT174" s="79"/>
      <c r="ZU174" s="79"/>
      <c r="ZV174" s="79"/>
      <c r="ZW174" s="79"/>
      <c r="ZX174" s="79"/>
      <c r="ZY174" s="79"/>
      <c r="ZZ174" s="79"/>
      <c r="AAA174" s="79"/>
      <c r="AAB174" s="79"/>
      <c r="AAC174" s="79"/>
      <c r="AAD174" s="79"/>
      <c r="AAE174" s="79"/>
      <c r="AAF174" s="79"/>
      <c r="AAG174" s="79"/>
      <c r="AAH174" s="79"/>
      <c r="AAI174" s="79"/>
      <c r="AAJ174" s="79"/>
      <c r="AAK174" s="79"/>
      <c r="AAL174" s="79"/>
      <c r="AAM174" s="79"/>
      <c r="AAN174" s="79"/>
      <c r="AAO174" s="79"/>
      <c r="AAP174" s="79"/>
      <c r="AAQ174" s="79"/>
      <c r="AAR174" s="79"/>
      <c r="AAS174" s="79"/>
      <c r="AAT174" s="79"/>
      <c r="AAU174" s="79"/>
      <c r="AAV174" s="79"/>
      <c r="AAW174" s="79"/>
      <c r="AAX174" s="79"/>
      <c r="AAY174" s="79"/>
      <c r="AAZ174" s="79"/>
      <c r="ABA174" s="79"/>
      <c r="ABB174" s="79"/>
      <c r="ABC174" s="79"/>
      <c r="ABD174" s="79"/>
      <c r="ABE174" s="79"/>
      <c r="ABF174" s="79"/>
      <c r="ABG174" s="79"/>
      <c r="ABH174" s="79"/>
      <c r="ABI174" s="79"/>
      <c r="ABJ174" s="79"/>
      <c r="ABK174" s="79"/>
      <c r="ABL174" s="79"/>
      <c r="ABM174" s="79"/>
      <c r="ABN174" s="79"/>
      <c r="ABO174" s="79"/>
      <c r="ABP174" s="79"/>
      <c r="ABQ174" s="79"/>
      <c r="ABR174" s="79"/>
      <c r="ABS174" s="79"/>
      <c r="ABT174" s="79"/>
      <c r="ABU174" s="79"/>
      <c r="ABV174" s="79"/>
      <c r="ABW174" s="79"/>
      <c r="ABX174" s="79"/>
      <c r="ABY174" s="79"/>
      <c r="ABZ174" s="79"/>
      <c r="ACA174" s="79"/>
      <c r="ACB174" s="79"/>
      <c r="ACC174" s="79"/>
      <c r="ACD174" s="79"/>
      <c r="ACE174" s="79"/>
      <c r="ACF174" s="79"/>
      <c r="ACG174" s="79"/>
      <c r="ACH174" s="79"/>
      <c r="ACI174" s="79"/>
      <c r="ACJ174" s="79"/>
      <c r="ACK174" s="79"/>
      <c r="ACL174" s="79"/>
      <c r="ACM174" s="79"/>
      <c r="ACN174" s="79"/>
      <c r="ACO174" s="79"/>
      <c r="ACP174" s="79"/>
      <c r="ACQ174" s="79"/>
      <c r="ACR174" s="79"/>
      <c r="ACS174" s="79"/>
      <c r="ACT174" s="79"/>
      <c r="ACU174" s="79"/>
      <c r="ACV174" s="79"/>
      <c r="ACW174" s="79"/>
      <c r="ACX174" s="79"/>
      <c r="ACY174" s="79"/>
      <c r="ACZ174" s="79"/>
      <c r="ADA174" s="79"/>
      <c r="ADB174" s="79"/>
      <c r="ADC174" s="79"/>
      <c r="ADD174" s="79"/>
      <c r="ADE174" s="79"/>
      <c r="ADF174" s="79"/>
      <c r="ADG174" s="79"/>
      <c r="ADH174" s="79"/>
      <c r="ADI174" s="79"/>
      <c r="ADJ174" s="79"/>
      <c r="ADK174" s="79"/>
      <c r="ADL174" s="79"/>
      <c r="ADM174" s="79"/>
      <c r="ADN174" s="79"/>
      <c r="ADO174" s="79"/>
      <c r="ADP174" s="79"/>
      <c r="ADQ174" s="79"/>
      <c r="ADR174" s="79"/>
      <c r="ADS174" s="79"/>
      <c r="ADT174" s="79"/>
      <c r="ADU174" s="79"/>
      <c r="ADV174" s="79"/>
      <c r="ADW174" s="79"/>
      <c r="ADX174" s="79"/>
      <c r="ADY174" s="79"/>
      <c r="ADZ174" s="79"/>
      <c r="AEA174" s="79"/>
      <c r="AEB174" s="79"/>
      <c r="AEC174" s="79"/>
      <c r="AED174" s="79"/>
      <c r="AEE174" s="79"/>
      <c r="AEF174" s="79"/>
      <c r="AEG174" s="79"/>
      <c r="AEH174" s="79"/>
      <c r="AEI174" s="79"/>
      <c r="AEJ174" s="79"/>
      <c r="AEK174" s="79"/>
      <c r="AEL174" s="79"/>
      <c r="AEM174" s="79"/>
      <c r="AEN174" s="79"/>
      <c r="AEO174" s="79"/>
      <c r="AEP174" s="79"/>
      <c r="AEQ174" s="79"/>
      <c r="AER174" s="79"/>
      <c r="AES174" s="79"/>
      <c r="AET174" s="79"/>
      <c r="AEU174" s="79"/>
      <c r="AEV174" s="79"/>
      <c r="AEW174" s="79"/>
      <c r="AEX174" s="79"/>
      <c r="AEY174" s="79"/>
      <c r="AEZ174" s="79"/>
      <c r="AFA174" s="79"/>
      <c r="AFB174" s="79"/>
      <c r="AFC174" s="79"/>
      <c r="AFD174" s="79"/>
      <c r="AFE174" s="79"/>
      <c r="AFF174" s="79"/>
      <c r="AFG174" s="79"/>
      <c r="AFH174" s="79"/>
      <c r="AFI174" s="79"/>
      <c r="AFJ174" s="79"/>
      <c r="AFK174" s="79"/>
      <c r="AFL174" s="79"/>
      <c r="AFM174" s="79"/>
      <c r="AFN174" s="79"/>
      <c r="AFO174" s="79"/>
      <c r="AFP174" s="79"/>
      <c r="AFQ174" s="79"/>
      <c r="AFR174" s="79"/>
      <c r="AFS174" s="79"/>
      <c r="AFT174" s="79"/>
      <c r="AFU174" s="79"/>
      <c r="AFV174" s="79"/>
      <c r="AFW174" s="79"/>
      <c r="AFX174" s="79"/>
      <c r="AFY174" s="79"/>
      <c r="AFZ174" s="79"/>
      <c r="AGA174" s="79"/>
      <c r="AGB174" s="79"/>
      <c r="AGC174" s="79"/>
      <c r="AGD174" s="79"/>
      <c r="AGE174" s="79"/>
      <c r="AGF174" s="79"/>
      <c r="AGG174" s="79"/>
      <c r="AGH174" s="79"/>
      <c r="AGI174" s="79"/>
      <c r="AGJ174" s="79"/>
      <c r="AGK174" s="79"/>
      <c r="AGL174" s="79"/>
      <c r="AGM174" s="79"/>
      <c r="AGN174" s="79"/>
      <c r="AGO174" s="79"/>
      <c r="AGP174" s="79"/>
      <c r="AGQ174" s="79"/>
      <c r="AGR174" s="79"/>
      <c r="AGS174" s="79"/>
      <c r="AGT174" s="79"/>
      <c r="AGU174" s="79"/>
      <c r="AGV174" s="79"/>
      <c r="AGW174" s="79"/>
      <c r="AGX174" s="79"/>
      <c r="AGY174" s="79"/>
      <c r="AGZ174" s="79"/>
      <c r="AHA174" s="79"/>
      <c r="AHB174" s="79"/>
      <c r="AHC174" s="79"/>
      <c r="AHD174" s="79"/>
      <c r="AHE174" s="79"/>
      <c r="AHF174" s="79"/>
      <c r="AHG174" s="79"/>
      <c r="AHH174" s="79"/>
      <c r="AHI174" s="79"/>
      <c r="AHJ174" s="79"/>
      <c r="AHK174" s="79"/>
      <c r="AHL174" s="79"/>
      <c r="AHM174" s="79"/>
      <c r="AHN174" s="79"/>
      <c r="AHO174" s="79"/>
      <c r="AHP174" s="79"/>
    </row>
    <row r="175" spans="1:900" s="56" customFormat="1" ht="31.75" customHeight="1" x14ac:dyDescent="0.75">
      <c r="A175" s="2163"/>
      <c r="B175" s="2196"/>
      <c r="C175" s="469">
        <f t="shared" ref="C175:C180" si="146">C174+0.1</f>
        <v>21.200000000000003</v>
      </c>
      <c r="D175" s="418" t="s">
        <v>112</v>
      </c>
      <c r="E175" s="425" t="s">
        <v>24</v>
      </c>
      <c r="F175" s="425" t="s">
        <v>18</v>
      </c>
      <c r="G175" s="214">
        <f t="array" ref="G175">INDEX('Salary . staff rates'!$A$6:$C$28,MATCH(1,('Salary . staff rates'!$A$6:$A$28=E175)*('Salary . staff rates'!$B$6:$B$28=F175),0),3)</f>
        <v>750</v>
      </c>
      <c r="H175" s="214">
        <f t="shared" si="126"/>
        <v>750</v>
      </c>
      <c r="I175" s="345" t="s">
        <v>0</v>
      </c>
      <c r="J175" s="346" t="s">
        <v>0</v>
      </c>
      <c r="K175" s="433">
        <v>10</v>
      </c>
      <c r="L175" s="341">
        <f>IF('Control panel'!$B$12="Included",IF(K175="N/A","",H175*K175),0)</f>
        <v>7500</v>
      </c>
      <c r="M175" s="381" t="s">
        <v>33</v>
      </c>
      <c r="N175" s="341">
        <f>IF('Control panel'!$B$12="Included",IF(M175="Yes",L175*'Salary . staff rates'!$C$34,0),0)</f>
        <v>1125</v>
      </c>
      <c r="O175" s="904" t="s">
        <v>416</v>
      </c>
      <c r="P175" s="1848">
        <v>1</v>
      </c>
      <c r="Q175" s="1848">
        <v>1</v>
      </c>
      <c r="R175" s="909"/>
      <c r="S175" s="909"/>
      <c r="T175" s="909"/>
      <c r="U175" s="909"/>
      <c r="V175" s="909"/>
      <c r="W175" s="156"/>
      <c r="X175" s="18"/>
      <c r="Y175" s="1848">
        <f t="shared" si="140"/>
        <v>7500</v>
      </c>
      <c r="Z175" s="1848">
        <f t="shared" si="141"/>
        <v>1125</v>
      </c>
      <c r="AA175" s="18"/>
      <c r="AB175" s="1848">
        <f t="shared" si="142"/>
        <v>7500</v>
      </c>
      <c r="AC175" s="1848">
        <f t="shared" si="143"/>
        <v>1125</v>
      </c>
      <c r="AD175" s="18"/>
      <c r="AE175" s="18"/>
      <c r="AF175" s="18"/>
      <c r="AG175" s="18"/>
      <c r="AH175" s="18"/>
      <c r="AI175" s="18"/>
      <c r="AJ175" s="18"/>
      <c r="AL175" s="221"/>
      <c r="AN175" s="1015">
        <f t="shared" si="144"/>
        <v>7500</v>
      </c>
      <c r="AO175" s="1015">
        <f t="shared" si="145"/>
        <v>1125</v>
      </c>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c r="CJ175" s="79"/>
      <c r="CK175" s="79"/>
      <c r="CL175" s="79"/>
      <c r="CM175" s="79"/>
      <c r="CN175" s="79"/>
      <c r="CO175" s="79"/>
      <c r="CP175" s="79"/>
      <c r="CQ175" s="79"/>
      <c r="CR175" s="79"/>
      <c r="CS175" s="79"/>
      <c r="CT175" s="79"/>
      <c r="CU175" s="79"/>
      <c r="CV175" s="79"/>
      <c r="CW175" s="79"/>
      <c r="CX175" s="79"/>
      <c r="CY175" s="79"/>
      <c r="CZ175" s="79"/>
      <c r="DA175" s="79"/>
      <c r="DB175" s="79"/>
      <c r="DC175" s="79"/>
      <c r="DD175" s="79"/>
      <c r="DE175" s="79"/>
      <c r="DF175" s="79"/>
      <c r="DG175" s="79"/>
      <c r="DH175" s="79"/>
      <c r="DI175" s="79"/>
      <c r="DJ175" s="79"/>
      <c r="DK175" s="79"/>
      <c r="DL175" s="79"/>
      <c r="DM175" s="79"/>
      <c r="DN175" s="79"/>
      <c r="DO175" s="79"/>
      <c r="DP175" s="79"/>
      <c r="DQ175" s="79"/>
      <c r="DR175" s="79"/>
      <c r="DS175" s="79"/>
      <c r="DT175" s="79"/>
      <c r="DU175" s="79"/>
      <c r="DV175" s="79"/>
      <c r="DW175" s="79"/>
      <c r="DX175" s="79"/>
      <c r="DY175" s="79"/>
      <c r="DZ175" s="79"/>
      <c r="EA175" s="79"/>
      <c r="EB175" s="79"/>
      <c r="EC175" s="79"/>
      <c r="ED175" s="79"/>
      <c r="EE175" s="79"/>
      <c r="EF175" s="79"/>
      <c r="EG175" s="79"/>
      <c r="EH175" s="79"/>
      <c r="EI175" s="79"/>
      <c r="EJ175" s="79"/>
      <c r="EK175" s="79"/>
      <c r="EL175" s="79"/>
      <c r="EM175" s="79"/>
      <c r="EN175" s="79"/>
      <c r="EO175" s="79"/>
      <c r="EP175" s="79"/>
      <c r="EQ175" s="79"/>
      <c r="ER175" s="79"/>
      <c r="ES175" s="79"/>
      <c r="ET175" s="79"/>
      <c r="EU175" s="79"/>
      <c r="EV175" s="79"/>
      <c r="EW175" s="79"/>
      <c r="EX175" s="79"/>
      <c r="EY175" s="79"/>
      <c r="EZ175" s="79"/>
      <c r="FA175" s="79"/>
      <c r="FB175" s="79"/>
      <c r="FC175" s="79"/>
      <c r="FD175" s="79"/>
      <c r="FE175" s="79"/>
      <c r="FF175" s="79"/>
      <c r="FG175" s="79"/>
      <c r="FH175" s="79"/>
      <c r="FI175" s="79"/>
      <c r="FJ175" s="79"/>
      <c r="FK175" s="79"/>
      <c r="FL175" s="79"/>
      <c r="FM175" s="79"/>
      <c r="FN175" s="79"/>
      <c r="FO175" s="79"/>
      <c r="FP175" s="79"/>
      <c r="FQ175" s="79"/>
      <c r="FR175" s="79"/>
      <c r="FS175" s="79"/>
      <c r="FT175" s="79"/>
      <c r="FU175" s="79"/>
      <c r="FV175" s="79"/>
      <c r="FW175" s="79"/>
      <c r="FX175" s="79"/>
      <c r="FY175" s="79"/>
      <c r="FZ175" s="79"/>
      <c r="GA175" s="79"/>
      <c r="GB175" s="79"/>
      <c r="GC175" s="79"/>
      <c r="GD175" s="79"/>
      <c r="GE175" s="79"/>
      <c r="GF175" s="79"/>
      <c r="GG175" s="79"/>
      <c r="GH175" s="79"/>
      <c r="GI175" s="79"/>
      <c r="GJ175" s="79"/>
      <c r="GK175" s="79"/>
      <c r="GL175" s="79"/>
      <c r="GM175" s="79"/>
      <c r="GN175" s="79"/>
      <c r="GO175" s="79"/>
      <c r="GP175" s="79"/>
      <c r="GQ175" s="79"/>
      <c r="GR175" s="79"/>
      <c r="GS175" s="79"/>
      <c r="GT175" s="79"/>
      <c r="GU175" s="79"/>
      <c r="GV175" s="79"/>
      <c r="GW175" s="79"/>
      <c r="GX175" s="79"/>
      <c r="GY175" s="79"/>
      <c r="GZ175" s="79"/>
      <c r="HA175" s="79"/>
      <c r="HB175" s="79"/>
      <c r="HC175" s="79"/>
      <c r="HD175" s="79"/>
      <c r="HE175" s="79"/>
      <c r="HF175" s="79"/>
      <c r="HG175" s="79"/>
      <c r="HH175" s="79"/>
      <c r="HI175" s="79"/>
      <c r="HJ175" s="79"/>
      <c r="HK175" s="79"/>
      <c r="HL175" s="79"/>
      <c r="HM175" s="79"/>
      <c r="HN175" s="79"/>
      <c r="HO175" s="79"/>
      <c r="HP175" s="79"/>
      <c r="HQ175" s="79"/>
      <c r="HR175" s="79"/>
      <c r="HS175" s="79"/>
      <c r="HT175" s="79"/>
      <c r="HU175" s="79"/>
      <c r="HV175" s="79"/>
      <c r="HW175" s="79"/>
      <c r="HX175" s="79"/>
      <c r="HY175" s="79"/>
      <c r="HZ175" s="79"/>
      <c r="IA175" s="79"/>
      <c r="IB175" s="79"/>
      <c r="IC175" s="79"/>
      <c r="ID175" s="79"/>
      <c r="IE175" s="79"/>
      <c r="IF175" s="79"/>
      <c r="IG175" s="79"/>
      <c r="IH175" s="79"/>
      <c r="II175" s="79"/>
      <c r="IJ175" s="79"/>
      <c r="IK175" s="79"/>
      <c r="IL175" s="79"/>
      <c r="IM175" s="79"/>
      <c r="IN175" s="79"/>
      <c r="IO175" s="79"/>
      <c r="IP175" s="79"/>
      <c r="IQ175" s="79"/>
      <c r="IR175" s="79"/>
      <c r="IS175" s="79"/>
      <c r="IT175" s="79"/>
      <c r="IU175" s="79"/>
      <c r="IV175" s="79"/>
      <c r="IW175" s="79"/>
      <c r="IX175" s="79"/>
      <c r="IY175" s="79"/>
      <c r="IZ175" s="79"/>
      <c r="JA175" s="79"/>
      <c r="JB175" s="79"/>
      <c r="JC175" s="79"/>
      <c r="JD175" s="79"/>
      <c r="JE175" s="79"/>
      <c r="JF175" s="79"/>
      <c r="JG175" s="79"/>
      <c r="JH175" s="79"/>
      <c r="JI175" s="79"/>
      <c r="JJ175" s="79"/>
      <c r="JK175" s="79"/>
      <c r="JL175" s="79"/>
      <c r="JM175" s="79"/>
      <c r="JN175" s="79"/>
      <c r="JO175" s="79"/>
      <c r="JP175" s="79"/>
      <c r="JQ175" s="79"/>
      <c r="JR175" s="79"/>
      <c r="JS175" s="79"/>
      <c r="JT175" s="79"/>
      <c r="JU175" s="79"/>
      <c r="JV175" s="79"/>
      <c r="JW175" s="79"/>
      <c r="JX175" s="79"/>
      <c r="JY175" s="79"/>
      <c r="JZ175" s="79"/>
      <c r="KA175" s="79"/>
      <c r="KB175" s="79"/>
      <c r="KC175" s="79"/>
      <c r="KD175" s="79"/>
      <c r="KE175" s="79"/>
      <c r="KF175" s="79"/>
      <c r="KG175" s="79"/>
      <c r="KH175" s="79"/>
      <c r="KI175" s="79"/>
      <c r="KJ175" s="79"/>
      <c r="KK175" s="79"/>
      <c r="KL175" s="79"/>
      <c r="KM175" s="79"/>
      <c r="KN175" s="79"/>
      <c r="KO175" s="79"/>
      <c r="KP175" s="79"/>
      <c r="KQ175" s="79"/>
      <c r="KR175" s="79"/>
      <c r="KS175" s="79"/>
      <c r="KT175" s="79"/>
      <c r="KU175" s="79"/>
      <c r="KV175" s="79"/>
      <c r="KW175" s="79"/>
      <c r="KX175" s="79"/>
      <c r="KY175" s="79"/>
      <c r="KZ175" s="79"/>
      <c r="LA175" s="79"/>
      <c r="LB175" s="79"/>
      <c r="LC175" s="79"/>
      <c r="LD175" s="79"/>
      <c r="LE175" s="79"/>
      <c r="LF175" s="79"/>
      <c r="LG175" s="79"/>
      <c r="LH175" s="79"/>
      <c r="LI175" s="79"/>
      <c r="LJ175" s="79"/>
      <c r="LK175" s="79"/>
      <c r="LL175" s="79"/>
      <c r="LM175" s="79"/>
      <c r="LN175" s="79"/>
      <c r="LO175" s="79"/>
      <c r="LP175" s="79"/>
      <c r="LQ175" s="79"/>
      <c r="LR175" s="79"/>
      <c r="LS175" s="79"/>
      <c r="LT175" s="79"/>
      <c r="LU175" s="79"/>
      <c r="LV175" s="79"/>
      <c r="LW175" s="79"/>
      <c r="LX175" s="79"/>
      <c r="LY175" s="79"/>
      <c r="LZ175" s="79"/>
      <c r="MA175" s="79"/>
      <c r="MB175" s="79"/>
      <c r="MC175" s="79"/>
      <c r="MD175" s="79"/>
      <c r="ME175" s="79"/>
      <c r="MF175" s="79"/>
      <c r="MG175" s="79"/>
      <c r="MH175" s="79"/>
      <c r="MI175" s="79"/>
      <c r="MJ175" s="79"/>
      <c r="MK175" s="79"/>
      <c r="ML175" s="79"/>
      <c r="MM175" s="79"/>
      <c r="MN175" s="79"/>
      <c r="MO175" s="79"/>
      <c r="MP175" s="79"/>
      <c r="MQ175" s="79"/>
      <c r="MR175" s="79"/>
      <c r="MS175" s="79"/>
      <c r="MT175" s="79"/>
      <c r="MU175" s="79"/>
      <c r="MV175" s="79"/>
      <c r="MW175" s="79"/>
      <c r="MX175" s="79"/>
      <c r="MY175" s="79"/>
      <c r="MZ175" s="79"/>
      <c r="NA175" s="79"/>
      <c r="NB175" s="79"/>
      <c r="NC175" s="79"/>
      <c r="ND175" s="79"/>
      <c r="NE175" s="79"/>
      <c r="NF175" s="79"/>
      <c r="NG175" s="79"/>
      <c r="NH175" s="79"/>
      <c r="NI175" s="79"/>
      <c r="NJ175" s="79"/>
      <c r="NK175" s="79"/>
      <c r="NL175" s="79"/>
      <c r="NM175" s="79"/>
      <c r="NN175" s="79"/>
      <c r="NO175" s="79"/>
      <c r="NP175" s="79"/>
      <c r="NQ175" s="79"/>
      <c r="NR175" s="79"/>
      <c r="NS175" s="79"/>
      <c r="NT175" s="79"/>
      <c r="NU175" s="79"/>
      <c r="NV175" s="79"/>
      <c r="NW175" s="79"/>
      <c r="NX175" s="79"/>
      <c r="NY175" s="79"/>
      <c r="NZ175" s="79"/>
      <c r="OA175" s="79"/>
      <c r="OB175" s="79"/>
      <c r="OC175" s="79"/>
      <c r="OD175" s="79"/>
      <c r="OE175" s="79"/>
      <c r="OF175" s="79"/>
      <c r="OG175" s="79"/>
      <c r="OH175" s="79"/>
      <c r="OI175" s="79"/>
      <c r="OJ175" s="79"/>
      <c r="OK175" s="79"/>
      <c r="OL175" s="79"/>
      <c r="OM175" s="79"/>
      <c r="ON175" s="79"/>
      <c r="OO175" s="79"/>
      <c r="OP175" s="79"/>
      <c r="OQ175" s="79"/>
      <c r="OR175" s="79"/>
      <c r="OS175" s="79"/>
      <c r="OT175" s="79"/>
      <c r="OU175" s="79"/>
      <c r="OV175" s="79"/>
      <c r="OW175" s="79"/>
      <c r="OX175" s="79"/>
      <c r="OY175" s="79"/>
      <c r="OZ175" s="79"/>
      <c r="PA175" s="79"/>
      <c r="PB175" s="79"/>
      <c r="PC175" s="79"/>
      <c r="PD175" s="79"/>
      <c r="PE175" s="79"/>
      <c r="PF175" s="79"/>
      <c r="PG175" s="79"/>
      <c r="PH175" s="79"/>
      <c r="PI175" s="79"/>
      <c r="PJ175" s="79"/>
      <c r="PK175" s="79"/>
      <c r="PL175" s="79"/>
      <c r="PM175" s="79"/>
      <c r="PN175" s="79"/>
      <c r="PO175" s="79"/>
      <c r="PP175" s="79"/>
      <c r="PQ175" s="79"/>
      <c r="PR175" s="79"/>
      <c r="PS175" s="79"/>
      <c r="PT175" s="79"/>
      <c r="PU175" s="79"/>
      <c r="PV175" s="79"/>
      <c r="PW175" s="79"/>
      <c r="PX175" s="79"/>
      <c r="PY175" s="79"/>
      <c r="PZ175" s="79"/>
      <c r="QA175" s="79"/>
      <c r="QB175" s="79"/>
      <c r="QC175" s="79"/>
      <c r="QD175" s="79"/>
      <c r="QE175" s="79"/>
      <c r="QF175" s="79"/>
      <c r="QG175" s="79"/>
      <c r="QH175" s="79"/>
      <c r="QI175" s="79"/>
      <c r="QJ175" s="79"/>
      <c r="QK175" s="79"/>
      <c r="QL175" s="79"/>
      <c r="QM175" s="79"/>
      <c r="QN175" s="79"/>
      <c r="QO175" s="79"/>
      <c r="QP175" s="79"/>
      <c r="QQ175" s="79"/>
      <c r="QR175" s="79"/>
      <c r="QS175" s="79"/>
      <c r="QT175" s="79"/>
      <c r="QU175" s="79"/>
      <c r="QV175" s="79"/>
      <c r="QW175" s="79"/>
      <c r="QX175" s="79"/>
      <c r="QY175" s="79"/>
      <c r="QZ175" s="79"/>
      <c r="RA175" s="79"/>
      <c r="RB175" s="79"/>
      <c r="RC175" s="79"/>
      <c r="RD175" s="79"/>
      <c r="RE175" s="79"/>
      <c r="RF175" s="79"/>
      <c r="RG175" s="79"/>
      <c r="RH175" s="79"/>
      <c r="RI175" s="79"/>
      <c r="RJ175" s="79"/>
      <c r="RK175" s="79"/>
      <c r="RL175" s="79"/>
      <c r="RM175" s="79"/>
      <c r="RN175" s="79"/>
      <c r="RO175" s="79"/>
      <c r="RP175" s="79"/>
      <c r="RQ175" s="79"/>
      <c r="RR175" s="79"/>
      <c r="RS175" s="79"/>
      <c r="RT175" s="79"/>
      <c r="RU175" s="79"/>
      <c r="RV175" s="79"/>
      <c r="RW175" s="79"/>
      <c r="RX175" s="79"/>
      <c r="RY175" s="79"/>
      <c r="RZ175" s="79"/>
      <c r="SA175" s="79"/>
      <c r="SB175" s="79"/>
      <c r="SC175" s="79"/>
      <c r="SD175" s="79"/>
      <c r="SE175" s="79"/>
      <c r="SF175" s="79"/>
      <c r="SG175" s="79"/>
      <c r="SH175" s="79"/>
      <c r="SI175" s="79"/>
      <c r="SJ175" s="79"/>
      <c r="SK175" s="79"/>
      <c r="SL175" s="79"/>
      <c r="SM175" s="79"/>
      <c r="SN175" s="79"/>
      <c r="SO175" s="79"/>
      <c r="SP175" s="79"/>
      <c r="SQ175" s="79"/>
      <c r="SR175" s="79"/>
      <c r="SS175" s="79"/>
      <c r="ST175" s="79"/>
      <c r="SU175" s="79"/>
      <c r="SV175" s="79"/>
      <c r="SW175" s="79"/>
      <c r="SX175" s="79"/>
      <c r="SY175" s="79"/>
      <c r="SZ175" s="79"/>
      <c r="TA175" s="79"/>
      <c r="TB175" s="79"/>
      <c r="TC175" s="79"/>
      <c r="TD175" s="79"/>
      <c r="TE175" s="79"/>
      <c r="TF175" s="79"/>
      <c r="TG175" s="79"/>
      <c r="TH175" s="79"/>
      <c r="TI175" s="79"/>
      <c r="TJ175" s="79"/>
      <c r="TK175" s="79"/>
      <c r="TL175" s="79"/>
      <c r="TM175" s="79"/>
      <c r="TN175" s="79"/>
      <c r="TO175" s="79"/>
      <c r="TP175" s="79"/>
      <c r="TQ175" s="79"/>
      <c r="TR175" s="79"/>
      <c r="TS175" s="79"/>
      <c r="TT175" s="79"/>
      <c r="TU175" s="79"/>
      <c r="TV175" s="79"/>
      <c r="TW175" s="79"/>
      <c r="TX175" s="79"/>
      <c r="TY175" s="79"/>
      <c r="TZ175" s="79"/>
      <c r="UA175" s="79"/>
      <c r="UB175" s="79"/>
      <c r="UC175" s="79"/>
      <c r="UD175" s="79"/>
      <c r="UE175" s="79"/>
      <c r="UF175" s="79"/>
      <c r="UG175" s="79"/>
      <c r="UH175" s="79"/>
      <c r="UI175" s="79"/>
      <c r="UJ175" s="79"/>
      <c r="UK175" s="79"/>
      <c r="UL175" s="79"/>
      <c r="UM175" s="79"/>
      <c r="UN175" s="79"/>
      <c r="UO175" s="79"/>
      <c r="UP175" s="79"/>
      <c r="UQ175" s="79"/>
      <c r="UR175" s="79"/>
      <c r="US175" s="79"/>
      <c r="UT175" s="79"/>
      <c r="UU175" s="79"/>
      <c r="UV175" s="79"/>
      <c r="UW175" s="79"/>
      <c r="UX175" s="79"/>
      <c r="UY175" s="79"/>
      <c r="UZ175" s="79"/>
      <c r="VA175" s="79"/>
      <c r="VB175" s="79"/>
      <c r="VC175" s="79"/>
      <c r="VD175" s="79"/>
      <c r="VE175" s="79"/>
      <c r="VF175" s="79"/>
      <c r="VG175" s="79"/>
      <c r="VH175" s="79"/>
      <c r="VI175" s="79"/>
      <c r="VJ175" s="79"/>
      <c r="VK175" s="79"/>
      <c r="VL175" s="79"/>
      <c r="VM175" s="79"/>
      <c r="VN175" s="79"/>
      <c r="VO175" s="79"/>
      <c r="VP175" s="79"/>
      <c r="VQ175" s="79"/>
      <c r="VR175" s="79"/>
      <c r="VS175" s="79"/>
      <c r="VT175" s="79"/>
      <c r="VU175" s="79"/>
      <c r="VV175" s="79"/>
      <c r="VW175" s="79"/>
      <c r="VX175" s="79"/>
      <c r="VY175" s="79"/>
      <c r="VZ175" s="79"/>
      <c r="WA175" s="79"/>
      <c r="WB175" s="79"/>
      <c r="WC175" s="79"/>
      <c r="WD175" s="79"/>
      <c r="WE175" s="79"/>
      <c r="WF175" s="79"/>
      <c r="WG175" s="79"/>
      <c r="WH175" s="79"/>
      <c r="WI175" s="79"/>
      <c r="WJ175" s="79"/>
      <c r="WK175" s="79"/>
      <c r="WL175" s="79"/>
      <c r="WM175" s="79"/>
      <c r="WN175" s="79"/>
      <c r="WO175" s="79"/>
      <c r="WP175" s="79"/>
      <c r="WQ175" s="79"/>
      <c r="WR175" s="79"/>
      <c r="WS175" s="79"/>
      <c r="WT175" s="79"/>
      <c r="WU175" s="79"/>
      <c r="WV175" s="79"/>
      <c r="WW175" s="79"/>
      <c r="WX175" s="79"/>
      <c r="WY175" s="79"/>
      <c r="WZ175" s="79"/>
      <c r="XA175" s="79"/>
      <c r="XB175" s="79"/>
      <c r="XC175" s="79"/>
      <c r="XD175" s="79"/>
      <c r="XE175" s="79"/>
      <c r="XF175" s="79"/>
      <c r="XG175" s="79"/>
      <c r="XH175" s="79"/>
      <c r="XI175" s="79"/>
      <c r="XJ175" s="79"/>
      <c r="XK175" s="79"/>
      <c r="XL175" s="79"/>
      <c r="XM175" s="79"/>
      <c r="XN175" s="79"/>
      <c r="XO175" s="79"/>
      <c r="XP175" s="79"/>
      <c r="XQ175" s="79"/>
      <c r="XR175" s="79"/>
      <c r="XS175" s="79"/>
      <c r="XT175" s="79"/>
      <c r="XU175" s="79"/>
      <c r="XV175" s="79"/>
      <c r="XW175" s="79"/>
      <c r="XX175" s="79"/>
      <c r="XY175" s="79"/>
      <c r="XZ175" s="79"/>
      <c r="YA175" s="79"/>
      <c r="YB175" s="79"/>
      <c r="YC175" s="79"/>
      <c r="YD175" s="79"/>
      <c r="YE175" s="79"/>
      <c r="YF175" s="79"/>
      <c r="YG175" s="79"/>
      <c r="YH175" s="79"/>
      <c r="YI175" s="79"/>
      <c r="YJ175" s="79"/>
      <c r="YK175" s="79"/>
      <c r="YL175" s="79"/>
      <c r="YM175" s="79"/>
      <c r="YN175" s="79"/>
      <c r="YO175" s="79"/>
      <c r="YP175" s="79"/>
      <c r="YQ175" s="79"/>
      <c r="YR175" s="79"/>
      <c r="YS175" s="79"/>
      <c r="YT175" s="79"/>
      <c r="YU175" s="79"/>
      <c r="YV175" s="79"/>
      <c r="YW175" s="79"/>
      <c r="YX175" s="79"/>
      <c r="YY175" s="79"/>
      <c r="YZ175" s="79"/>
      <c r="ZA175" s="79"/>
      <c r="ZB175" s="79"/>
      <c r="ZC175" s="79"/>
      <c r="ZD175" s="79"/>
      <c r="ZE175" s="79"/>
      <c r="ZF175" s="79"/>
      <c r="ZG175" s="79"/>
      <c r="ZH175" s="79"/>
      <c r="ZI175" s="79"/>
      <c r="ZJ175" s="79"/>
      <c r="ZK175" s="79"/>
      <c r="ZL175" s="79"/>
      <c r="ZM175" s="79"/>
      <c r="ZN175" s="79"/>
      <c r="ZO175" s="79"/>
      <c r="ZP175" s="79"/>
      <c r="ZQ175" s="79"/>
      <c r="ZR175" s="79"/>
      <c r="ZS175" s="79"/>
      <c r="ZT175" s="79"/>
      <c r="ZU175" s="79"/>
      <c r="ZV175" s="79"/>
      <c r="ZW175" s="79"/>
      <c r="ZX175" s="79"/>
      <c r="ZY175" s="79"/>
      <c r="ZZ175" s="79"/>
      <c r="AAA175" s="79"/>
      <c r="AAB175" s="79"/>
      <c r="AAC175" s="79"/>
      <c r="AAD175" s="79"/>
      <c r="AAE175" s="79"/>
      <c r="AAF175" s="79"/>
      <c r="AAG175" s="79"/>
      <c r="AAH175" s="79"/>
      <c r="AAI175" s="79"/>
      <c r="AAJ175" s="79"/>
      <c r="AAK175" s="79"/>
      <c r="AAL175" s="79"/>
      <c r="AAM175" s="79"/>
      <c r="AAN175" s="79"/>
      <c r="AAO175" s="79"/>
      <c r="AAP175" s="79"/>
      <c r="AAQ175" s="79"/>
      <c r="AAR175" s="79"/>
      <c r="AAS175" s="79"/>
      <c r="AAT175" s="79"/>
      <c r="AAU175" s="79"/>
      <c r="AAV175" s="79"/>
      <c r="AAW175" s="79"/>
      <c r="AAX175" s="79"/>
      <c r="AAY175" s="79"/>
      <c r="AAZ175" s="79"/>
      <c r="ABA175" s="79"/>
      <c r="ABB175" s="79"/>
      <c r="ABC175" s="79"/>
      <c r="ABD175" s="79"/>
      <c r="ABE175" s="79"/>
      <c r="ABF175" s="79"/>
      <c r="ABG175" s="79"/>
      <c r="ABH175" s="79"/>
      <c r="ABI175" s="79"/>
      <c r="ABJ175" s="79"/>
      <c r="ABK175" s="79"/>
      <c r="ABL175" s="79"/>
      <c r="ABM175" s="79"/>
      <c r="ABN175" s="79"/>
      <c r="ABO175" s="79"/>
      <c r="ABP175" s="79"/>
      <c r="ABQ175" s="79"/>
      <c r="ABR175" s="79"/>
      <c r="ABS175" s="79"/>
      <c r="ABT175" s="79"/>
      <c r="ABU175" s="79"/>
      <c r="ABV175" s="79"/>
      <c r="ABW175" s="79"/>
      <c r="ABX175" s="79"/>
      <c r="ABY175" s="79"/>
      <c r="ABZ175" s="79"/>
      <c r="ACA175" s="79"/>
      <c r="ACB175" s="79"/>
      <c r="ACC175" s="79"/>
      <c r="ACD175" s="79"/>
      <c r="ACE175" s="79"/>
      <c r="ACF175" s="79"/>
      <c r="ACG175" s="79"/>
      <c r="ACH175" s="79"/>
      <c r="ACI175" s="79"/>
      <c r="ACJ175" s="79"/>
      <c r="ACK175" s="79"/>
      <c r="ACL175" s="79"/>
      <c r="ACM175" s="79"/>
      <c r="ACN175" s="79"/>
      <c r="ACO175" s="79"/>
      <c r="ACP175" s="79"/>
      <c r="ACQ175" s="79"/>
      <c r="ACR175" s="79"/>
      <c r="ACS175" s="79"/>
      <c r="ACT175" s="79"/>
      <c r="ACU175" s="79"/>
      <c r="ACV175" s="79"/>
      <c r="ACW175" s="79"/>
      <c r="ACX175" s="79"/>
      <c r="ACY175" s="79"/>
      <c r="ACZ175" s="79"/>
      <c r="ADA175" s="79"/>
      <c r="ADB175" s="79"/>
      <c r="ADC175" s="79"/>
      <c r="ADD175" s="79"/>
      <c r="ADE175" s="79"/>
      <c r="ADF175" s="79"/>
      <c r="ADG175" s="79"/>
      <c r="ADH175" s="79"/>
      <c r="ADI175" s="79"/>
      <c r="ADJ175" s="79"/>
      <c r="ADK175" s="79"/>
      <c r="ADL175" s="79"/>
      <c r="ADM175" s="79"/>
      <c r="ADN175" s="79"/>
      <c r="ADO175" s="79"/>
      <c r="ADP175" s="79"/>
      <c r="ADQ175" s="79"/>
      <c r="ADR175" s="79"/>
      <c r="ADS175" s="79"/>
      <c r="ADT175" s="79"/>
      <c r="ADU175" s="79"/>
      <c r="ADV175" s="79"/>
      <c r="ADW175" s="79"/>
      <c r="ADX175" s="79"/>
      <c r="ADY175" s="79"/>
      <c r="ADZ175" s="79"/>
      <c r="AEA175" s="79"/>
      <c r="AEB175" s="79"/>
      <c r="AEC175" s="79"/>
      <c r="AED175" s="79"/>
      <c r="AEE175" s="79"/>
      <c r="AEF175" s="79"/>
      <c r="AEG175" s="79"/>
      <c r="AEH175" s="79"/>
      <c r="AEI175" s="79"/>
      <c r="AEJ175" s="79"/>
      <c r="AEK175" s="79"/>
      <c r="AEL175" s="79"/>
      <c r="AEM175" s="79"/>
      <c r="AEN175" s="79"/>
      <c r="AEO175" s="79"/>
      <c r="AEP175" s="79"/>
      <c r="AEQ175" s="79"/>
      <c r="AER175" s="79"/>
      <c r="AES175" s="79"/>
      <c r="AET175" s="79"/>
      <c r="AEU175" s="79"/>
      <c r="AEV175" s="79"/>
      <c r="AEW175" s="79"/>
      <c r="AEX175" s="79"/>
      <c r="AEY175" s="79"/>
      <c r="AEZ175" s="79"/>
      <c r="AFA175" s="79"/>
      <c r="AFB175" s="79"/>
      <c r="AFC175" s="79"/>
      <c r="AFD175" s="79"/>
      <c r="AFE175" s="79"/>
      <c r="AFF175" s="79"/>
      <c r="AFG175" s="79"/>
      <c r="AFH175" s="79"/>
      <c r="AFI175" s="79"/>
      <c r="AFJ175" s="79"/>
      <c r="AFK175" s="79"/>
      <c r="AFL175" s="79"/>
      <c r="AFM175" s="79"/>
      <c r="AFN175" s="79"/>
      <c r="AFO175" s="79"/>
      <c r="AFP175" s="79"/>
      <c r="AFQ175" s="79"/>
      <c r="AFR175" s="79"/>
      <c r="AFS175" s="79"/>
      <c r="AFT175" s="79"/>
      <c r="AFU175" s="79"/>
      <c r="AFV175" s="79"/>
      <c r="AFW175" s="79"/>
      <c r="AFX175" s="79"/>
      <c r="AFY175" s="79"/>
      <c r="AFZ175" s="79"/>
      <c r="AGA175" s="79"/>
      <c r="AGB175" s="79"/>
      <c r="AGC175" s="79"/>
      <c r="AGD175" s="79"/>
      <c r="AGE175" s="79"/>
      <c r="AGF175" s="79"/>
      <c r="AGG175" s="79"/>
      <c r="AGH175" s="79"/>
      <c r="AGI175" s="79"/>
      <c r="AGJ175" s="79"/>
      <c r="AGK175" s="79"/>
      <c r="AGL175" s="79"/>
      <c r="AGM175" s="79"/>
      <c r="AGN175" s="79"/>
      <c r="AGO175" s="79"/>
      <c r="AGP175" s="79"/>
      <c r="AGQ175" s="79"/>
      <c r="AGR175" s="79"/>
      <c r="AGS175" s="79"/>
      <c r="AGT175" s="79"/>
      <c r="AGU175" s="79"/>
      <c r="AGV175" s="79"/>
      <c r="AGW175" s="79"/>
      <c r="AGX175" s="79"/>
      <c r="AGY175" s="79"/>
      <c r="AGZ175" s="79"/>
      <c r="AHA175" s="79"/>
      <c r="AHB175" s="79"/>
      <c r="AHC175" s="79"/>
      <c r="AHD175" s="79"/>
      <c r="AHE175" s="79"/>
      <c r="AHF175" s="79"/>
      <c r="AHG175" s="79"/>
      <c r="AHH175" s="79"/>
      <c r="AHI175" s="79"/>
      <c r="AHJ175" s="79"/>
      <c r="AHK175" s="79"/>
      <c r="AHL175" s="79"/>
      <c r="AHM175" s="79"/>
      <c r="AHN175" s="79"/>
      <c r="AHO175" s="79"/>
      <c r="AHP175" s="79"/>
    </row>
    <row r="176" spans="1:900" s="56" customFormat="1" ht="31.75" customHeight="1" x14ac:dyDescent="0.75">
      <c r="A176" s="2163"/>
      <c r="B176" s="2196"/>
      <c r="C176" s="469">
        <f t="shared" si="146"/>
        <v>21.300000000000004</v>
      </c>
      <c r="D176" s="418" t="s">
        <v>113</v>
      </c>
      <c r="E176" s="425" t="s">
        <v>24</v>
      </c>
      <c r="F176" s="425" t="s">
        <v>18</v>
      </c>
      <c r="G176" s="214">
        <f t="array" ref="G176">INDEX('Salary . staff rates'!$A$6:$C$28,MATCH(1,('Salary . staff rates'!$A$6:$A$28=E176)*('Salary . staff rates'!$B$6:$B$28=F176),0),3)</f>
        <v>750</v>
      </c>
      <c r="H176" s="214">
        <f t="shared" si="126"/>
        <v>750</v>
      </c>
      <c r="I176" s="345" t="s">
        <v>0</v>
      </c>
      <c r="J176" s="346" t="s">
        <v>0</v>
      </c>
      <c r="K176" s="433">
        <v>8</v>
      </c>
      <c r="L176" s="341">
        <f>IF('Control panel'!$B$12="Included",IF(K176="N/A","",H176*K176),0)</f>
        <v>6000</v>
      </c>
      <c r="M176" s="381" t="s">
        <v>33</v>
      </c>
      <c r="N176" s="341">
        <f>IF('Control panel'!$B$12="Included",IF(M176="Yes",L176*'Salary . staff rates'!$C$34,0),0)</f>
        <v>900</v>
      </c>
      <c r="O176" s="904" t="s">
        <v>416</v>
      </c>
      <c r="P176" s="1848">
        <v>1</v>
      </c>
      <c r="Q176" s="1848">
        <v>1</v>
      </c>
      <c r="R176" s="909"/>
      <c r="S176" s="909"/>
      <c r="T176" s="909"/>
      <c r="U176" s="909"/>
      <c r="V176" s="909"/>
      <c r="W176" s="156"/>
      <c r="X176" s="18"/>
      <c r="Y176" s="1848">
        <f t="shared" si="140"/>
        <v>6000</v>
      </c>
      <c r="Z176" s="1848">
        <f t="shared" si="141"/>
        <v>900</v>
      </c>
      <c r="AA176" s="18"/>
      <c r="AB176" s="1848">
        <f t="shared" si="142"/>
        <v>6000</v>
      </c>
      <c r="AC176" s="1848">
        <f t="shared" si="143"/>
        <v>900</v>
      </c>
      <c r="AD176" s="18"/>
      <c r="AE176" s="18"/>
      <c r="AF176" s="18"/>
      <c r="AG176" s="18"/>
      <c r="AH176" s="18"/>
      <c r="AI176" s="18"/>
      <c r="AJ176" s="18"/>
      <c r="AL176" s="221"/>
      <c r="AN176" s="1015">
        <f t="shared" si="144"/>
        <v>6000</v>
      </c>
      <c r="AO176" s="1015">
        <f t="shared" si="145"/>
        <v>900</v>
      </c>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c r="CJ176" s="79"/>
      <c r="CK176" s="79"/>
      <c r="CL176" s="79"/>
      <c r="CM176" s="79"/>
      <c r="CN176" s="79"/>
      <c r="CO176" s="79"/>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79"/>
      <c r="EK176" s="79"/>
      <c r="EL176" s="79"/>
      <c r="EM176" s="79"/>
      <c r="EN176" s="79"/>
      <c r="EO176" s="79"/>
      <c r="EP176" s="79"/>
      <c r="EQ176" s="79"/>
      <c r="ER176" s="79"/>
      <c r="ES176" s="79"/>
      <c r="ET176" s="79"/>
      <c r="EU176" s="79"/>
      <c r="EV176" s="79"/>
      <c r="EW176" s="79"/>
      <c r="EX176" s="79"/>
      <c r="EY176" s="79"/>
      <c r="EZ176" s="79"/>
      <c r="FA176" s="79"/>
      <c r="FB176" s="79"/>
      <c r="FC176" s="79"/>
      <c r="FD176" s="79"/>
      <c r="FE176" s="79"/>
      <c r="FF176" s="79"/>
      <c r="FG176" s="79"/>
      <c r="FH176" s="79"/>
      <c r="FI176" s="79"/>
      <c r="FJ176" s="79"/>
      <c r="FK176" s="79"/>
      <c r="FL176" s="79"/>
      <c r="FM176" s="79"/>
      <c r="FN176" s="79"/>
      <c r="FO176" s="79"/>
      <c r="FP176" s="79"/>
      <c r="FQ176" s="79"/>
      <c r="FR176" s="79"/>
      <c r="FS176" s="79"/>
      <c r="FT176" s="79"/>
      <c r="FU176" s="79"/>
      <c r="FV176" s="79"/>
      <c r="FW176" s="79"/>
      <c r="FX176" s="79"/>
      <c r="FY176" s="79"/>
      <c r="FZ176" s="79"/>
      <c r="GA176" s="79"/>
      <c r="GB176" s="79"/>
      <c r="GC176" s="79"/>
      <c r="GD176" s="79"/>
      <c r="GE176" s="79"/>
      <c r="GF176" s="79"/>
      <c r="GG176" s="79"/>
      <c r="GH176" s="79"/>
      <c r="GI176" s="79"/>
      <c r="GJ176" s="79"/>
      <c r="GK176" s="79"/>
      <c r="GL176" s="79"/>
      <c r="GM176" s="79"/>
      <c r="GN176" s="79"/>
      <c r="GO176" s="79"/>
      <c r="GP176" s="79"/>
      <c r="GQ176" s="79"/>
      <c r="GR176" s="79"/>
      <c r="GS176" s="79"/>
      <c r="GT176" s="79"/>
      <c r="GU176" s="79"/>
      <c r="GV176" s="79"/>
      <c r="GW176" s="79"/>
      <c r="GX176" s="79"/>
      <c r="GY176" s="79"/>
      <c r="GZ176" s="79"/>
      <c r="HA176" s="79"/>
      <c r="HB176" s="79"/>
      <c r="HC176" s="79"/>
      <c r="HD176" s="79"/>
      <c r="HE176" s="79"/>
      <c r="HF176" s="79"/>
      <c r="HG176" s="79"/>
      <c r="HH176" s="79"/>
      <c r="HI176" s="79"/>
      <c r="HJ176" s="79"/>
      <c r="HK176" s="79"/>
      <c r="HL176" s="79"/>
      <c r="HM176" s="79"/>
      <c r="HN176" s="79"/>
      <c r="HO176" s="79"/>
      <c r="HP176" s="79"/>
      <c r="HQ176" s="79"/>
      <c r="HR176" s="79"/>
      <c r="HS176" s="79"/>
      <c r="HT176" s="79"/>
      <c r="HU176" s="79"/>
      <c r="HV176" s="79"/>
      <c r="HW176" s="79"/>
      <c r="HX176" s="79"/>
      <c r="HY176" s="79"/>
      <c r="HZ176" s="79"/>
      <c r="IA176" s="79"/>
      <c r="IB176" s="79"/>
      <c r="IC176" s="79"/>
      <c r="ID176" s="79"/>
      <c r="IE176" s="79"/>
      <c r="IF176" s="79"/>
      <c r="IG176" s="79"/>
      <c r="IH176" s="79"/>
      <c r="II176" s="79"/>
      <c r="IJ176" s="79"/>
      <c r="IK176" s="79"/>
      <c r="IL176" s="79"/>
      <c r="IM176" s="79"/>
      <c r="IN176" s="79"/>
      <c r="IO176" s="79"/>
      <c r="IP176" s="79"/>
      <c r="IQ176" s="79"/>
      <c r="IR176" s="79"/>
      <c r="IS176" s="79"/>
      <c r="IT176" s="79"/>
      <c r="IU176" s="79"/>
      <c r="IV176" s="79"/>
      <c r="IW176" s="79"/>
      <c r="IX176" s="79"/>
      <c r="IY176" s="79"/>
      <c r="IZ176" s="79"/>
      <c r="JA176" s="79"/>
      <c r="JB176" s="79"/>
      <c r="JC176" s="79"/>
      <c r="JD176" s="79"/>
      <c r="JE176" s="79"/>
      <c r="JF176" s="79"/>
      <c r="JG176" s="79"/>
      <c r="JH176" s="79"/>
      <c r="JI176" s="79"/>
      <c r="JJ176" s="79"/>
      <c r="JK176" s="79"/>
      <c r="JL176" s="79"/>
      <c r="JM176" s="79"/>
      <c r="JN176" s="79"/>
      <c r="JO176" s="79"/>
      <c r="JP176" s="79"/>
      <c r="JQ176" s="79"/>
      <c r="JR176" s="79"/>
      <c r="JS176" s="79"/>
      <c r="JT176" s="79"/>
      <c r="JU176" s="79"/>
      <c r="JV176" s="79"/>
      <c r="JW176" s="79"/>
      <c r="JX176" s="79"/>
      <c r="JY176" s="79"/>
      <c r="JZ176" s="79"/>
      <c r="KA176" s="79"/>
      <c r="KB176" s="79"/>
      <c r="KC176" s="79"/>
      <c r="KD176" s="79"/>
      <c r="KE176" s="79"/>
      <c r="KF176" s="79"/>
      <c r="KG176" s="79"/>
      <c r="KH176" s="79"/>
      <c r="KI176" s="79"/>
      <c r="KJ176" s="79"/>
      <c r="KK176" s="79"/>
      <c r="KL176" s="79"/>
      <c r="KM176" s="79"/>
      <c r="KN176" s="79"/>
      <c r="KO176" s="79"/>
      <c r="KP176" s="79"/>
      <c r="KQ176" s="79"/>
      <c r="KR176" s="79"/>
      <c r="KS176" s="79"/>
      <c r="KT176" s="79"/>
      <c r="KU176" s="79"/>
      <c r="KV176" s="79"/>
      <c r="KW176" s="79"/>
      <c r="KX176" s="79"/>
      <c r="KY176" s="79"/>
      <c r="KZ176" s="79"/>
      <c r="LA176" s="79"/>
      <c r="LB176" s="79"/>
      <c r="LC176" s="79"/>
      <c r="LD176" s="79"/>
      <c r="LE176" s="79"/>
      <c r="LF176" s="79"/>
      <c r="LG176" s="79"/>
      <c r="LH176" s="79"/>
      <c r="LI176" s="79"/>
      <c r="LJ176" s="79"/>
      <c r="LK176" s="79"/>
      <c r="LL176" s="79"/>
      <c r="LM176" s="79"/>
      <c r="LN176" s="79"/>
      <c r="LO176" s="79"/>
      <c r="LP176" s="79"/>
      <c r="LQ176" s="79"/>
      <c r="LR176" s="79"/>
      <c r="LS176" s="79"/>
      <c r="LT176" s="79"/>
      <c r="LU176" s="79"/>
      <c r="LV176" s="79"/>
      <c r="LW176" s="79"/>
      <c r="LX176" s="79"/>
      <c r="LY176" s="79"/>
      <c r="LZ176" s="79"/>
      <c r="MA176" s="79"/>
      <c r="MB176" s="79"/>
      <c r="MC176" s="79"/>
      <c r="MD176" s="79"/>
      <c r="ME176" s="79"/>
      <c r="MF176" s="79"/>
      <c r="MG176" s="79"/>
      <c r="MH176" s="79"/>
      <c r="MI176" s="79"/>
      <c r="MJ176" s="79"/>
      <c r="MK176" s="79"/>
      <c r="ML176" s="79"/>
      <c r="MM176" s="79"/>
      <c r="MN176" s="79"/>
      <c r="MO176" s="79"/>
      <c r="MP176" s="79"/>
      <c r="MQ176" s="79"/>
      <c r="MR176" s="79"/>
      <c r="MS176" s="79"/>
      <c r="MT176" s="79"/>
      <c r="MU176" s="79"/>
      <c r="MV176" s="79"/>
      <c r="MW176" s="79"/>
      <c r="MX176" s="79"/>
      <c r="MY176" s="79"/>
      <c r="MZ176" s="79"/>
      <c r="NA176" s="79"/>
      <c r="NB176" s="79"/>
      <c r="NC176" s="79"/>
      <c r="ND176" s="79"/>
      <c r="NE176" s="79"/>
      <c r="NF176" s="79"/>
      <c r="NG176" s="79"/>
      <c r="NH176" s="79"/>
      <c r="NI176" s="79"/>
      <c r="NJ176" s="79"/>
      <c r="NK176" s="79"/>
      <c r="NL176" s="79"/>
      <c r="NM176" s="79"/>
      <c r="NN176" s="79"/>
      <c r="NO176" s="79"/>
      <c r="NP176" s="79"/>
      <c r="NQ176" s="79"/>
      <c r="NR176" s="79"/>
      <c r="NS176" s="79"/>
      <c r="NT176" s="79"/>
      <c r="NU176" s="79"/>
      <c r="NV176" s="79"/>
      <c r="NW176" s="79"/>
      <c r="NX176" s="79"/>
      <c r="NY176" s="79"/>
      <c r="NZ176" s="79"/>
      <c r="OA176" s="79"/>
      <c r="OB176" s="79"/>
      <c r="OC176" s="79"/>
      <c r="OD176" s="79"/>
      <c r="OE176" s="79"/>
      <c r="OF176" s="79"/>
      <c r="OG176" s="79"/>
      <c r="OH176" s="79"/>
      <c r="OI176" s="79"/>
      <c r="OJ176" s="79"/>
      <c r="OK176" s="79"/>
      <c r="OL176" s="79"/>
      <c r="OM176" s="79"/>
      <c r="ON176" s="79"/>
      <c r="OO176" s="79"/>
      <c r="OP176" s="79"/>
      <c r="OQ176" s="79"/>
      <c r="OR176" s="79"/>
      <c r="OS176" s="79"/>
      <c r="OT176" s="79"/>
      <c r="OU176" s="79"/>
      <c r="OV176" s="79"/>
      <c r="OW176" s="79"/>
      <c r="OX176" s="79"/>
      <c r="OY176" s="79"/>
      <c r="OZ176" s="79"/>
      <c r="PA176" s="79"/>
      <c r="PB176" s="79"/>
      <c r="PC176" s="79"/>
      <c r="PD176" s="79"/>
      <c r="PE176" s="79"/>
      <c r="PF176" s="79"/>
      <c r="PG176" s="79"/>
      <c r="PH176" s="79"/>
      <c r="PI176" s="79"/>
      <c r="PJ176" s="79"/>
      <c r="PK176" s="79"/>
      <c r="PL176" s="79"/>
      <c r="PM176" s="79"/>
      <c r="PN176" s="79"/>
      <c r="PO176" s="79"/>
      <c r="PP176" s="79"/>
      <c r="PQ176" s="79"/>
      <c r="PR176" s="79"/>
      <c r="PS176" s="79"/>
      <c r="PT176" s="79"/>
      <c r="PU176" s="79"/>
      <c r="PV176" s="79"/>
      <c r="PW176" s="79"/>
      <c r="PX176" s="79"/>
      <c r="PY176" s="79"/>
      <c r="PZ176" s="79"/>
      <c r="QA176" s="79"/>
      <c r="QB176" s="79"/>
      <c r="QC176" s="79"/>
      <c r="QD176" s="79"/>
      <c r="QE176" s="79"/>
      <c r="QF176" s="79"/>
      <c r="QG176" s="79"/>
      <c r="QH176" s="79"/>
      <c r="QI176" s="79"/>
      <c r="QJ176" s="79"/>
      <c r="QK176" s="79"/>
      <c r="QL176" s="79"/>
      <c r="QM176" s="79"/>
      <c r="QN176" s="79"/>
      <c r="QO176" s="79"/>
      <c r="QP176" s="79"/>
      <c r="QQ176" s="79"/>
      <c r="QR176" s="79"/>
      <c r="QS176" s="79"/>
      <c r="QT176" s="79"/>
      <c r="QU176" s="79"/>
      <c r="QV176" s="79"/>
      <c r="QW176" s="79"/>
      <c r="QX176" s="79"/>
      <c r="QY176" s="79"/>
      <c r="QZ176" s="79"/>
      <c r="RA176" s="79"/>
      <c r="RB176" s="79"/>
      <c r="RC176" s="79"/>
      <c r="RD176" s="79"/>
      <c r="RE176" s="79"/>
      <c r="RF176" s="79"/>
      <c r="RG176" s="79"/>
      <c r="RH176" s="79"/>
      <c r="RI176" s="79"/>
      <c r="RJ176" s="79"/>
      <c r="RK176" s="79"/>
      <c r="RL176" s="79"/>
      <c r="RM176" s="79"/>
      <c r="RN176" s="79"/>
      <c r="RO176" s="79"/>
      <c r="RP176" s="79"/>
      <c r="RQ176" s="79"/>
      <c r="RR176" s="79"/>
      <c r="RS176" s="79"/>
      <c r="RT176" s="79"/>
      <c r="RU176" s="79"/>
      <c r="RV176" s="79"/>
      <c r="RW176" s="79"/>
      <c r="RX176" s="79"/>
      <c r="RY176" s="79"/>
      <c r="RZ176" s="79"/>
      <c r="SA176" s="79"/>
      <c r="SB176" s="79"/>
      <c r="SC176" s="79"/>
      <c r="SD176" s="79"/>
      <c r="SE176" s="79"/>
      <c r="SF176" s="79"/>
      <c r="SG176" s="79"/>
      <c r="SH176" s="79"/>
      <c r="SI176" s="79"/>
      <c r="SJ176" s="79"/>
      <c r="SK176" s="79"/>
      <c r="SL176" s="79"/>
      <c r="SM176" s="79"/>
      <c r="SN176" s="79"/>
      <c r="SO176" s="79"/>
      <c r="SP176" s="79"/>
      <c r="SQ176" s="79"/>
      <c r="SR176" s="79"/>
      <c r="SS176" s="79"/>
      <c r="ST176" s="79"/>
      <c r="SU176" s="79"/>
      <c r="SV176" s="79"/>
      <c r="SW176" s="79"/>
      <c r="SX176" s="79"/>
      <c r="SY176" s="79"/>
      <c r="SZ176" s="79"/>
      <c r="TA176" s="79"/>
      <c r="TB176" s="79"/>
      <c r="TC176" s="79"/>
      <c r="TD176" s="79"/>
      <c r="TE176" s="79"/>
      <c r="TF176" s="79"/>
      <c r="TG176" s="79"/>
      <c r="TH176" s="79"/>
      <c r="TI176" s="79"/>
      <c r="TJ176" s="79"/>
      <c r="TK176" s="79"/>
      <c r="TL176" s="79"/>
      <c r="TM176" s="79"/>
      <c r="TN176" s="79"/>
      <c r="TO176" s="79"/>
      <c r="TP176" s="79"/>
      <c r="TQ176" s="79"/>
      <c r="TR176" s="79"/>
      <c r="TS176" s="79"/>
      <c r="TT176" s="79"/>
      <c r="TU176" s="79"/>
      <c r="TV176" s="79"/>
      <c r="TW176" s="79"/>
      <c r="TX176" s="79"/>
      <c r="TY176" s="79"/>
      <c r="TZ176" s="79"/>
      <c r="UA176" s="79"/>
      <c r="UB176" s="79"/>
      <c r="UC176" s="79"/>
      <c r="UD176" s="79"/>
      <c r="UE176" s="79"/>
      <c r="UF176" s="79"/>
      <c r="UG176" s="79"/>
      <c r="UH176" s="79"/>
      <c r="UI176" s="79"/>
      <c r="UJ176" s="79"/>
      <c r="UK176" s="79"/>
      <c r="UL176" s="79"/>
      <c r="UM176" s="79"/>
      <c r="UN176" s="79"/>
      <c r="UO176" s="79"/>
      <c r="UP176" s="79"/>
      <c r="UQ176" s="79"/>
      <c r="UR176" s="79"/>
      <c r="US176" s="79"/>
      <c r="UT176" s="79"/>
      <c r="UU176" s="79"/>
      <c r="UV176" s="79"/>
      <c r="UW176" s="79"/>
      <c r="UX176" s="79"/>
      <c r="UY176" s="79"/>
      <c r="UZ176" s="79"/>
      <c r="VA176" s="79"/>
      <c r="VB176" s="79"/>
      <c r="VC176" s="79"/>
      <c r="VD176" s="79"/>
      <c r="VE176" s="79"/>
      <c r="VF176" s="79"/>
      <c r="VG176" s="79"/>
      <c r="VH176" s="79"/>
      <c r="VI176" s="79"/>
      <c r="VJ176" s="79"/>
      <c r="VK176" s="79"/>
      <c r="VL176" s="79"/>
      <c r="VM176" s="79"/>
      <c r="VN176" s="79"/>
      <c r="VO176" s="79"/>
      <c r="VP176" s="79"/>
      <c r="VQ176" s="79"/>
      <c r="VR176" s="79"/>
      <c r="VS176" s="79"/>
      <c r="VT176" s="79"/>
      <c r="VU176" s="79"/>
      <c r="VV176" s="79"/>
      <c r="VW176" s="79"/>
      <c r="VX176" s="79"/>
      <c r="VY176" s="79"/>
      <c r="VZ176" s="79"/>
      <c r="WA176" s="79"/>
      <c r="WB176" s="79"/>
      <c r="WC176" s="79"/>
      <c r="WD176" s="79"/>
      <c r="WE176" s="79"/>
      <c r="WF176" s="79"/>
      <c r="WG176" s="79"/>
      <c r="WH176" s="79"/>
      <c r="WI176" s="79"/>
      <c r="WJ176" s="79"/>
      <c r="WK176" s="79"/>
      <c r="WL176" s="79"/>
      <c r="WM176" s="79"/>
      <c r="WN176" s="79"/>
      <c r="WO176" s="79"/>
      <c r="WP176" s="79"/>
      <c r="WQ176" s="79"/>
      <c r="WR176" s="79"/>
      <c r="WS176" s="79"/>
      <c r="WT176" s="79"/>
      <c r="WU176" s="79"/>
      <c r="WV176" s="79"/>
      <c r="WW176" s="79"/>
      <c r="WX176" s="79"/>
      <c r="WY176" s="79"/>
      <c r="WZ176" s="79"/>
      <c r="XA176" s="79"/>
      <c r="XB176" s="79"/>
      <c r="XC176" s="79"/>
      <c r="XD176" s="79"/>
      <c r="XE176" s="79"/>
      <c r="XF176" s="79"/>
      <c r="XG176" s="79"/>
      <c r="XH176" s="79"/>
      <c r="XI176" s="79"/>
      <c r="XJ176" s="79"/>
      <c r="XK176" s="79"/>
      <c r="XL176" s="79"/>
      <c r="XM176" s="79"/>
      <c r="XN176" s="79"/>
      <c r="XO176" s="79"/>
      <c r="XP176" s="79"/>
      <c r="XQ176" s="79"/>
      <c r="XR176" s="79"/>
      <c r="XS176" s="79"/>
      <c r="XT176" s="79"/>
      <c r="XU176" s="79"/>
      <c r="XV176" s="79"/>
      <c r="XW176" s="79"/>
      <c r="XX176" s="79"/>
      <c r="XY176" s="79"/>
      <c r="XZ176" s="79"/>
      <c r="YA176" s="79"/>
      <c r="YB176" s="79"/>
      <c r="YC176" s="79"/>
      <c r="YD176" s="79"/>
      <c r="YE176" s="79"/>
      <c r="YF176" s="79"/>
      <c r="YG176" s="79"/>
      <c r="YH176" s="79"/>
      <c r="YI176" s="79"/>
      <c r="YJ176" s="79"/>
      <c r="YK176" s="79"/>
      <c r="YL176" s="79"/>
      <c r="YM176" s="79"/>
      <c r="YN176" s="79"/>
      <c r="YO176" s="79"/>
      <c r="YP176" s="79"/>
      <c r="YQ176" s="79"/>
      <c r="YR176" s="79"/>
      <c r="YS176" s="79"/>
      <c r="YT176" s="79"/>
      <c r="YU176" s="79"/>
      <c r="YV176" s="79"/>
      <c r="YW176" s="79"/>
      <c r="YX176" s="79"/>
      <c r="YY176" s="79"/>
      <c r="YZ176" s="79"/>
      <c r="ZA176" s="79"/>
      <c r="ZB176" s="79"/>
      <c r="ZC176" s="79"/>
      <c r="ZD176" s="79"/>
      <c r="ZE176" s="79"/>
      <c r="ZF176" s="79"/>
      <c r="ZG176" s="79"/>
      <c r="ZH176" s="79"/>
      <c r="ZI176" s="79"/>
      <c r="ZJ176" s="79"/>
      <c r="ZK176" s="79"/>
      <c r="ZL176" s="79"/>
      <c r="ZM176" s="79"/>
      <c r="ZN176" s="79"/>
      <c r="ZO176" s="79"/>
      <c r="ZP176" s="79"/>
      <c r="ZQ176" s="79"/>
      <c r="ZR176" s="79"/>
      <c r="ZS176" s="79"/>
      <c r="ZT176" s="79"/>
      <c r="ZU176" s="79"/>
      <c r="ZV176" s="79"/>
      <c r="ZW176" s="79"/>
      <c r="ZX176" s="79"/>
      <c r="ZY176" s="79"/>
      <c r="ZZ176" s="79"/>
      <c r="AAA176" s="79"/>
      <c r="AAB176" s="79"/>
      <c r="AAC176" s="79"/>
      <c r="AAD176" s="79"/>
      <c r="AAE176" s="79"/>
      <c r="AAF176" s="79"/>
      <c r="AAG176" s="79"/>
      <c r="AAH176" s="79"/>
      <c r="AAI176" s="79"/>
      <c r="AAJ176" s="79"/>
      <c r="AAK176" s="79"/>
      <c r="AAL176" s="79"/>
      <c r="AAM176" s="79"/>
      <c r="AAN176" s="79"/>
      <c r="AAO176" s="79"/>
      <c r="AAP176" s="79"/>
      <c r="AAQ176" s="79"/>
      <c r="AAR176" s="79"/>
      <c r="AAS176" s="79"/>
      <c r="AAT176" s="79"/>
      <c r="AAU176" s="79"/>
      <c r="AAV176" s="79"/>
      <c r="AAW176" s="79"/>
      <c r="AAX176" s="79"/>
      <c r="AAY176" s="79"/>
      <c r="AAZ176" s="79"/>
      <c r="ABA176" s="79"/>
      <c r="ABB176" s="79"/>
      <c r="ABC176" s="79"/>
      <c r="ABD176" s="79"/>
      <c r="ABE176" s="79"/>
      <c r="ABF176" s="79"/>
      <c r="ABG176" s="79"/>
      <c r="ABH176" s="79"/>
      <c r="ABI176" s="79"/>
      <c r="ABJ176" s="79"/>
      <c r="ABK176" s="79"/>
      <c r="ABL176" s="79"/>
      <c r="ABM176" s="79"/>
      <c r="ABN176" s="79"/>
      <c r="ABO176" s="79"/>
      <c r="ABP176" s="79"/>
      <c r="ABQ176" s="79"/>
      <c r="ABR176" s="79"/>
      <c r="ABS176" s="79"/>
      <c r="ABT176" s="79"/>
      <c r="ABU176" s="79"/>
      <c r="ABV176" s="79"/>
      <c r="ABW176" s="79"/>
      <c r="ABX176" s="79"/>
      <c r="ABY176" s="79"/>
      <c r="ABZ176" s="79"/>
      <c r="ACA176" s="79"/>
      <c r="ACB176" s="79"/>
      <c r="ACC176" s="79"/>
      <c r="ACD176" s="79"/>
      <c r="ACE176" s="79"/>
      <c r="ACF176" s="79"/>
      <c r="ACG176" s="79"/>
      <c r="ACH176" s="79"/>
      <c r="ACI176" s="79"/>
      <c r="ACJ176" s="79"/>
      <c r="ACK176" s="79"/>
      <c r="ACL176" s="79"/>
      <c r="ACM176" s="79"/>
      <c r="ACN176" s="79"/>
      <c r="ACO176" s="79"/>
      <c r="ACP176" s="79"/>
      <c r="ACQ176" s="79"/>
      <c r="ACR176" s="79"/>
      <c r="ACS176" s="79"/>
      <c r="ACT176" s="79"/>
      <c r="ACU176" s="79"/>
      <c r="ACV176" s="79"/>
      <c r="ACW176" s="79"/>
      <c r="ACX176" s="79"/>
      <c r="ACY176" s="79"/>
      <c r="ACZ176" s="79"/>
      <c r="ADA176" s="79"/>
      <c r="ADB176" s="79"/>
      <c r="ADC176" s="79"/>
      <c r="ADD176" s="79"/>
      <c r="ADE176" s="79"/>
      <c r="ADF176" s="79"/>
      <c r="ADG176" s="79"/>
      <c r="ADH176" s="79"/>
      <c r="ADI176" s="79"/>
      <c r="ADJ176" s="79"/>
      <c r="ADK176" s="79"/>
      <c r="ADL176" s="79"/>
      <c r="ADM176" s="79"/>
      <c r="ADN176" s="79"/>
      <c r="ADO176" s="79"/>
      <c r="ADP176" s="79"/>
      <c r="ADQ176" s="79"/>
      <c r="ADR176" s="79"/>
      <c r="ADS176" s="79"/>
      <c r="ADT176" s="79"/>
      <c r="ADU176" s="79"/>
      <c r="ADV176" s="79"/>
      <c r="ADW176" s="79"/>
      <c r="ADX176" s="79"/>
      <c r="ADY176" s="79"/>
      <c r="ADZ176" s="79"/>
      <c r="AEA176" s="79"/>
      <c r="AEB176" s="79"/>
      <c r="AEC176" s="79"/>
      <c r="AED176" s="79"/>
      <c r="AEE176" s="79"/>
      <c r="AEF176" s="79"/>
      <c r="AEG176" s="79"/>
      <c r="AEH176" s="79"/>
      <c r="AEI176" s="79"/>
      <c r="AEJ176" s="79"/>
      <c r="AEK176" s="79"/>
      <c r="AEL176" s="79"/>
      <c r="AEM176" s="79"/>
      <c r="AEN176" s="79"/>
      <c r="AEO176" s="79"/>
      <c r="AEP176" s="79"/>
      <c r="AEQ176" s="79"/>
      <c r="AER176" s="79"/>
      <c r="AES176" s="79"/>
      <c r="AET176" s="79"/>
      <c r="AEU176" s="79"/>
      <c r="AEV176" s="79"/>
      <c r="AEW176" s="79"/>
      <c r="AEX176" s="79"/>
      <c r="AEY176" s="79"/>
      <c r="AEZ176" s="79"/>
      <c r="AFA176" s="79"/>
      <c r="AFB176" s="79"/>
      <c r="AFC176" s="79"/>
      <c r="AFD176" s="79"/>
      <c r="AFE176" s="79"/>
      <c r="AFF176" s="79"/>
      <c r="AFG176" s="79"/>
      <c r="AFH176" s="79"/>
      <c r="AFI176" s="79"/>
      <c r="AFJ176" s="79"/>
      <c r="AFK176" s="79"/>
      <c r="AFL176" s="79"/>
      <c r="AFM176" s="79"/>
      <c r="AFN176" s="79"/>
      <c r="AFO176" s="79"/>
      <c r="AFP176" s="79"/>
      <c r="AFQ176" s="79"/>
      <c r="AFR176" s="79"/>
      <c r="AFS176" s="79"/>
      <c r="AFT176" s="79"/>
      <c r="AFU176" s="79"/>
      <c r="AFV176" s="79"/>
      <c r="AFW176" s="79"/>
      <c r="AFX176" s="79"/>
      <c r="AFY176" s="79"/>
      <c r="AFZ176" s="79"/>
      <c r="AGA176" s="79"/>
      <c r="AGB176" s="79"/>
      <c r="AGC176" s="79"/>
      <c r="AGD176" s="79"/>
      <c r="AGE176" s="79"/>
      <c r="AGF176" s="79"/>
      <c r="AGG176" s="79"/>
      <c r="AGH176" s="79"/>
      <c r="AGI176" s="79"/>
      <c r="AGJ176" s="79"/>
      <c r="AGK176" s="79"/>
      <c r="AGL176" s="79"/>
      <c r="AGM176" s="79"/>
      <c r="AGN176" s="79"/>
      <c r="AGO176" s="79"/>
      <c r="AGP176" s="79"/>
      <c r="AGQ176" s="79"/>
      <c r="AGR176" s="79"/>
      <c r="AGS176" s="79"/>
      <c r="AGT176" s="79"/>
      <c r="AGU176" s="79"/>
      <c r="AGV176" s="79"/>
      <c r="AGW176" s="79"/>
      <c r="AGX176" s="79"/>
      <c r="AGY176" s="79"/>
      <c r="AGZ176" s="79"/>
      <c r="AHA176" s="79"/>
      <c r="AHB176" s="79"/>
      <c r="AHC176" s="79"/>
      <c r="AHD176" s="79"/>
      <c r="AHE176" s="79"/>
      <c r="AHF176" s="79"/>
      <c r="AHG176" s="79"/>
      <c r="AHH176" s="79"/>
      <c r="AHI176" s="79"/>
      <c r="AHJ176" s="79"/>
      <c r="AHK176" s="79"/>
      <c r="AHL176" s="79"/>
      <c r="AHM176" s="79"/>
      <c r="AHN176" s="79"/>
      <c r="AHO176" s="79"/>
      <c r="AHP176" s="79"/>
    </row>
    <row r="177" spans="1:900" s="56" customFormat="1" ht="31.75" customHeight="1" x14ac:dyDescent="0.75">
      <c r="A177" s="2163"/>
      <c r="B177" s="2196"/>
      <c r="C177" s="469">
        <f t="shared" si="146"/>
        <v>21.400000000000006</v>
      </c>
      <c r="D177" s="407" t="s">
        <v>114</v>
      </c>
      <c r="E177" s="425" t="s">
        <v>24</v>
      </c>
      <c r="F177" s="425" t="s">
        <v>18</v>
      </c>
      <c r="G177" s="214">
        <f t="array" ref="G177">INDEX('Salary . staff rates'!$A$6:$C$28,MATCH(1,('Salary . staff rates'!$A$6:$A$28=E177)*('Salary . staff rates'!$B$6:$B$28=F177),0),3)</f>
        <v>750</v>
      </c>
      <c r="H177" s="214">
        <f t="shared" si="126"/>
        <v>750</v>
      </c>
      <c r="I177" s="345" t="s">
        <v>0</v>
      </c>
      <c r="J177" s="346" t="s">
        <v>0</v>
      </c>
      <c r="K177" s="433">
        <v>8</v>
      </c>
      <c r="L177" s="341">
        <f>IF('Control panel'!$B$12="Included",IF(K177="N/A","",H177*K177),0)</f>
        <v>6000</v>
      </c>
      <c r="M177" s="381" t="s">
        <v>33</v>
      </c>
      <c r="N177" s="341">
        <f>IF('Control panel'!$B$12="Included",IF(M177="Yes",L177*'Salary . staff rates'!$C$34,0),0)</f>
        <v>900</v>
      </c>
      <c r="O177" s="904" t="s">
        <v>416</v>
      </c>
      <c r="P177" s="1848">
        <v>1</v>
      </c>
      <c r="Q177" s="1848">
        <v>1</v>
      </c>
      <c r="R177" s="909"/>
      <c r="S177" s="909"/>
      <c r="T177" s="909"/>
      <c r="U177" s="909"/>
      <c r="V177" s="909"/>
      <c r="W177" s="156"/>
      <c r="X177" s="18"/>
      <c r="Y177" s="1848">
        <f t="shared" si="140"/>
        <v>6000</v>
      </c>
      <c r="Z177" s="1848">
        <f t="shared" si="141"/>
        <v>900</v>
      </c>
      <c r="AA177" s="18"/>
      <c r="AB177" s="1848">
        <f t="shared" si="142"/>
        <v>6000</v>
      </c>
      <c r="AC177" s="1848">
        <f t="shared" si="143"/>
        <v>900</v>
      </c>
      <c r="AD177" s="18"/>
      <c r="AE177" s="18"/>
      <c r="AF177" s="18"/>
      <c r="AG177" s="18"/>
      <c r="AH177" s="18"/>
      <c r="AI177" s="18"/>
      <c r="AJ177" s="18"/>
      <c r="AL177" s="221"/>
      <c r="AN177" s="1015">
        <f t="shared" si="144"/>
        <v>6000</v>
      </c>
      <c r="AO177" s="1015">
        <f t="shared" si="145"/>
        <v>900</v>
      </c>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c r="CJ177" s="79"/>
      <c r="CK177" s="79"/>
      <c r="CL177" s="79"/>
      <c r="CM177" s="79"/>
      <c r="CN177" s="79"/>
      <c r="CO177" s="79"/>
      <c r="CP177" s="79"/>
      <c r="CQ177" s="79"/>
      <c r="CR177" s="79"/>
      <c r="CS177" s="79"/>
      <c r="CT177" s="79"/>
      <c r="CU177" s="79"/>
      <c r="CV177" s="79"/>
      <c r="CW177" s="79"/>
      <c r="CX177" s="79"/>
      <c r="CY177" s="79"/>
      <c r="CZ177" s="79"/>
      <c r="DA177" s="79"/>
      <c r="DB177" s="79"/>
      <c r="DC177" s="79"/>
      <c r="DD177" s="79"/>
      <c r="DE177" s="79"/>
      <c r="DF177" s="79"/>
      <c r="DG177" s="79"/>
      <c r="DH177" s="79"/>
      <c r="DI177" s="79"/>
      <c r="DJ177" s="79"/>
      <c r="DK177" s="79"/>
      <c r="DL177" s="79"/>
      <c r="DM177" s="79"/>
      <c r="DN177" s="79"/>
      <c r="DO177" s="79"/>
      <c r="DP177" s="79"/>
      <c r="DQ177" s="79"/>
      <c r="DR177" s="79"/>
      <c r="DS177" s="79"/>
      <c r="DT177" s="79"/>
      <c r="DU177" s="79"/>
      <c r="DV177" s="79"/>
      <c r="DW177" s="79"/>
      <c r="DX177" s="79"/>
      <c r="DY177" s="79"/>
      <c r="DZ177" s="79"/>
      <c r="EA177" s="79"/>
      <c r="EB177" s="79"/>
      <c r="EC177" s="79"/>
      <c r="ED177" s="79"/>
      <c r="EE177" s="79"/>
      <c r="EF177" s="79"/>
      <c r="EG177" s="79"/>
      <c r="EH177" s="79"/>
      <c r="EI177" s="79"/>
      <c r="EJ177" s="79"/>
      <c r="EK177" s="79"/>
      <c r="EL177" s="79"/>
      <c r="EM177" s="79"/>
      <c r="EN177" s="79"/>
      <c r="EO177" s="79"/>
      <c r="EP177" s="79"/>
      <c r="EQ177" s="79"/>
      <c r="ER177" s="79"/>
      <c r="ES177" s="79"/>
      <c r="ET177" s="79"/>
      <c r="EU177" s="79"/>
      <c r="EV177" s="79"/>
      <c r="EW177" s="79"/>
      <c r="EX177" s="79"/>
      <c r="EY177" s="79"/>
      <c r="EZ177" s="79"/>
      <c r="FA177" s="79"/>
      <c r="FB177" s="79"/>
      <c r="FC177" s="79"/>
      <c r="FD177" s="79"/>
      <c r="FE177" s="79"/>
      <c r="FF177" s="79"/>
      <c r="FG177" s="79"/>
      <c r="FH177" s="79"/>
      <c r="FI177" s="79"/>
      <c r="FJ177" s="79"/>
      <c r="FK177" s="79"/>
      <c r="FL177" s="79"/>
      <c r="FM177" s="79"/>
      <c r="FN177" s="79"/>
      <c r="FO177" s="79"/>
      <c r="FP177" s="79"/>
      <c r="FQ177" s="79"/>
      <c r="FR177" s="79"/>
      <c r="FS177" s="79"/>
      <c r="FT177" s="79"/>
      <c r="FU177" s="79"/>
      <c r="FV177" s="79"/>
      <c r="FW177" s="79"/>
      <c r="FX177" s="79"/>
      <c r="FY177" s="79"/>
      <c r="FZ177" s="79"/>
      <c r="GA177" s="79"/>
      <c r="GB177" s="79"/>
      <c r="GC177" s="79"/>
      <c r="GD177" s="79"/>
      <c r="GE177" s="79"/>
      <c r="GF177" s="79"/>
      <c r="GG177" s="79"/>
      <c r="GH177" s="79"/>
      <c r="GI177" s="79"/>
      <c r="GJ177" s="79"/>
      <c r="GK177" s="79"/>
      <c r="GL177" s="79"/>
      <c r="GM177" s="79"/>
      <c r="GN177" s="79"/>
      <c r="GO177" s="79"/>
      <c r="GP177" s="79"/>
      <c r="GQ177" s="79"/>
      <c r="GR177" s="79"/>
      <c r="GS177" s="79"/>
      <c r="GT177" s="79"/>
      <c r="GU177" s="79"/>
      <c r="GV177" s="79"/>
      <c r="GW177" s="79"/>
      <c r="GX177" s="79"/>
      <c r="GY177" s="79"/>
      <c r="GZ177" s="79"/>
      <c r="HA177" s="79"/>
      <c r="HB177" s="79"/>
      <c r="HC177" s="79"/>
      <c r="HD177" s="79"/>
      <c r="HE177" s="79"/>
      <c r="HF177" s="79"/>
      <c r="HG177" s="79"/>
      <c r="HH177" s="79"/>
      <c r="HI177" s="79"/>
      <c r="HJ177" s="79"/>
      <c r="HK177" s="79"/>
      <c r="HL177" s="79"/>
      <c r="HM177" s="79"/>
      <c r="HN177" s="79"/>
      <c r="HO177" s="79"/>
      <c r="HP177" s="79"/>
      <c r="HQ177" s="79"/>
      <c r="HR177" s="79"/>
      <c r="HS177" s="79"/>
      <c r="HT177" s="79"/>
      <c r="HU177" s="79"/>
      <c r="HV177" s="79"/>
      <c r="HW177" s="79"/>
      <c r="HX177" s="79"/>
      <c r="HY177" s="79"/>
      <c r="HZ177" s="79"/>
      <c r="IA177" s="79"/>
      <c r="IB177" s="79"/>
      <c r="IC177" s="79"/>
      <c r="ID177" s="79"/>
      <c r="IE177" s="79"/>
      <c r="IF177" s="79"/>
      <c r="IG177" s="79"/>
      <c r="IH177" s="79"/>
      <c r="II177" s="79"/>
      <c r="IJ177" s="79"/>
      <c r="IK177" s="79"/>
      <c r="IL177" s="79"/>
      <c r="IM177" s="79"/>
      <c r="IN177" s="79"/>
      <c r="IO177" s="79"/>
      <c r="IP177" s="79"/>
      <c r="IQ177" s="79"/>
      <c r="IR177" s="79"/>
      <c r="IS177" s="79"/>
      <c r="IT177" s="79"/>
      <c r="IU177" s="79"/>
      <c r="IV177" s="79"/>
      <c r="IW177" s="79"/>
      <c r="IX177" s="79"/>
      <c r="IY177" s="79"/>
      <c r="IZ177" s="79"/>
      <c r="JA177" s="79"/>
      <c r="JB177" s="79"/>
      <c r="JC177" s="79"/>
      <c r="JD177" s="79"/>
      <c r="JE177" s="79"/>
      <c r="JF177" s="79"/>
      <c r="JG177" s="79"/>
      <c r="JH177" s="79"/>
      <c r="JI177" s="79"/>
      <c r="JJ177" s="79"/>
      <c r="JK177" s="79"/>
      <c r="JL177" s="79"/>
      <c r="JM177" s="79"/>
      <c r="JN177" s="79"/>
      <c r="JO177" s="79"/>
      <c r="JP177" s="79"/>
      <c r="JQ177" s="79"/>
      <c r="JR177" s="79"/>
      <c r="JS177" s="79"/>
      <c r="JT177" s="79"/>
      <c r="JU177" s="79"/>
      <c r="JV177" s="79"/>
      <c r="JW177" s="79"/>
      <c r="JX177" s="79"/>
      <c r="JY177" s="79"/>
      <c r="JZ177" s="79"/>
      <c r="KA177" s="79"/>
      <c r="KB177" s="79"/>
      <c r="KC177" s="79"/>
      <c r="KD177" s="79"/>
      <c r="KE177" s="79"/>
      <c r="KF177" s="79"/>
      <c r="KG177" s="79"/>
      <c r="KH177" s="79"/>
      <c r="KI177" s="79"/>
      <c r="KJ177" s="79"/>
      <c r="KK177" s="79"/>
      <c r="KL177" s="79"/>
      <c r="KM177" s="79"/>
      <c r="KN177" s="79"/>
      <c r="KO177" s="79"/>
      <c r="KP177" s="79"/>
      <c r="KQ177" s="79"/>
      <c r="KR177" s="79"/>
      <c r="KS177" s="79"/>
      <c r="KT177" s="79"/>
      <c r="KU177" s="79"/>
      <c r="KV177" s="79"/>
      <c r="KW177" s="79"/>
      <c r="KX177" s="79"/>
      <c r="KY177" s="79"/>
      <c r="KZ177" s="79"/>
      <c r="LA177" s="79"/>
      <c r="LB177" s="79"/>
      <c r="LC177" s="79"/>
      <c r="LD177" s="79"/>
      <c r="LE177" s="79"/>
      <c r="LF177" s="79"/>
      <c r="LG177" s="79"/>
      <c r="LH177" s="79"/>
      <c r="LI177" s="79"/>
      <c r="LJ177" s="79"/>
      <c r="LK177" s="79"/>
      <c r="LL177" s="79"/>
      <c r="LM177" s="79"/>
      <c r="LN177" s="79"/>
      <c r="LO177" s="79"/>
      <c r="LP177" s="79"/>
      <c r="LQ177" s="79"/>
      <c r="LR177" s="79"/>
      <c r="LS177" s="79"/>
      <c r="LT177" s="79"/>
      <c r="LU177" s="79"/>
      <c r="LV177" s="79"/>
      <c r="LW177" s="79"/>
      <c r="LX177" s="79"/>
      <c r="LY177" s="79"/>
      <c r="LZ177" s="79"/>
      <c r="MA177" s="79"/>
      <c r="MB177" s="79"/>
      <c r="MC177" s="79"/>
      <c r="MD177" s="79"/>
      <c r="ME177" s="79"/>
      <c r="MF177" s="79"/>
      <c r="MG177" s="79"/>
      <c r="MH177" s="79"/>
      <c r="MI177" s="79"/>
      <c r="MJ177" s="79"/>
      <c r="MK177" s="79"/>
      <c r="ML177" s="79"/>
      <c r="MM177" s="79"/>
      <c r="MN177" s="79"/>
      <c r="MO177" s="79"/>
      <c r="MP177" s="79"/>
      <c r="MQ177" s="79"/>
      <c r="MR177" s="79"/>
      <c r="MS177" s="79"/>
      <c r="MT177" s="79"/>
      <c r="MU177" s="79"/>
      <c r="MV177" s="79"/>
      <c r="MW177" s="79"/>
      <c r="MX177" s="79"/>
      <c r="MY177" s="79"/>
      <c r="MZ177" s="79"/>
      <c r="NA177" s="79"/>
      <c r="NB177" s="79"/>
      <c r="NC177" s="79"/>
      <c r="ND177" s="79"/>
      <c r="NE177" s="79"/>
      <c r="NF177" s="79"/>
      <c r="NG177" s="79"/>
      <c r="NH177" s="79"/>
      <c r="NI177" s="79"/>
      <c r="NJ177" s="79"/>
      <c r="NK177" s="79"/>
      <c r="NL177" s="79"/>
      <c r="NM177" s="79"/>
      <c r="NN177" s="79"/>
      <c r="NO177" s="79"/>
      <c r="NP177" s="79"/>
      <c r="NQ177" s="79"/>
      <c r="NR177" s="79"/>
      <c r="NS177" s="79"/>
      <c r="NT177" s="79"/>
      <c r="NU177" s="79"/>
      <c r="NV177" s="79"/>
      <c r="NW177" s="79"/>
      <c r="NX177" s="79"/>
      <c r="NY177" s="79"/>
      <c r="NZ177" s="79"/>
      <c r="OA177" s="79"/>
      <c r="OB177" s="79"/>
      <c r="OC177" s="79"/>
      <c r="OD177" s="79"/>
      <c r="OE177" s="79"/>
      <c r="OF177" s="79"/>
      <c r="OG177" s="79"/>
      <c r="OH177" s="79"/>
      <c r="OI177" s="79"/>
      <c r="OJ177" s="79"/>
      <c r="OK177" s="79"/>
      <c r="OL177" s="79"/>
      <c r="OM177" s="79"/>
      <c r="ON177" s="79"/>
      <c r="OO177" s="79"/>
      <c r="OP177" s="79"/>
      <c r="OQ177" s="79"/>
      <c r="OR177" s="79"/>
      <c r="OS177" s="79"/>
      <c r="OT177" s="79"/>
      <c r="OU177" s="79"/>
      <c r="OV177" s="79"/>
      <c r="OW177" s="79"/>
      <c r="OX177" s="79"/>
      <c r="OY177" s="79"/>
      <c r="OZ177" s="79"/>
      <c r="PA177" s="79"/>
      <c r="PB177" s="79"/>
      <c r="PC177" s="79"/>
      <c r="PD177" s="79"/>
      <c r="PE177" s="79"/>
      <c r="PF177" s="79"/>
      <c r="PG177" s="79"/>
      <c r="PH177" s="79"/>
      <c r="PI177" s="79"/>
      <c r="PJ177" s="79"/>
      <c r="PK177" s="79"/>
      <c r="PL177" s="79"/>
      <c r="PM177" s="79"/>
      <c r="PN177" s="79"/>
      <c r="PO177" s="79"/>
      <c r="PP177" s="79"/>
      <c r="PQ177" s="79"/>
      <c r="PR177" s="79"/>
      <c r="PS177" s="79"/>
      <c r="PT177" s="79"/>
      <c r="PU177" s="79"/>
      <c r="PV177" s="79"/>
      <c r="PW177" s="79"/>
      <c r="PX177" s="79"/>
      <c r="PY177" s="79"/>
      <c r="PZ177" s="79"/>
      <c r="QA177" s="79"/>
      <c r="QB177" s="79"/>
      <c r="QC177" s="79"/>
      <c r="QD177" s="79"/>
      <c r="QE177" s="79"/>
      <c r="QF177" s="79"/>
      <c r="QG177" s="79"/>
      <c r="QH177" s="79"/>
      <c r="QI177" s="79"/>
      <c r="QJ177" s="79"/>
      <c r="QK177" s="79"/>
      <c r="QL177" s="79"/>
      <c r="QM177" s="79"/>
      <c r="QN177" s="79"/>
      <c r="QO177" s="79"/>
      <c r="QP177" s="79"/>
      <c r="QQ177" s="79"/>
      <c r="QR177" s="79"/>
      <c r="QS177" s="79"/>
      <c r="QT177" s="79"/>
      <c r="QU177" s="79"/>
      <c r="QV177" s="79"/>
      <c r="QW177" s="79"/>
      <c r="QX177" s="79"/>
      <c r="QY177" s="79"/>
      <c r="QZ177" s="79"/>
      <c r="RA177" s="79"/>
      <c r="RB177" s="79"/>
      <c r="RC177" s="79"/>
      <c r="RD177" s="79"/>
      <c r="RE177" s="79"/>
      <c r="RF177" s="79"/>
      <c r="RG177" s="79"/>
      <c r="RH177" s="79"/>
      <c r="RI177" s="79"/>
      <c r="RJ177" s="79"/>
      <c r="RK177" s="79"/>
      <c r="RL177" s="79"/>
      <c r="RM177" s="79"/>
      <c r="RN177" s="79"/>
      <c r="RO177" s="79"/>
      <c r="RP177" s="79"/>
      <c r="RQ177" s="79"/>
      <c r="RR177" s="79"/>
      <c r="RS177" s="79"/>
      <c r="RT177" s="79"/>
      <c r="RU177" s="79"/>
      <c r="RV177" s="79"/>
      <c r="RW177" s="79"/>
      <c r="RX177" s="79"/>
      <c r="RY177" s="79"/>
      <c r="RZ177" s="79"/>
      <c r="SA177" s="79"/>
      <c r="SB177" s="79"/>
      <c r="SC177" s="79"/>
      <c r="SD177" s="79"/>
      <c r="SE177" s="79"/>
      <c r="SF177" s="79"/>
      <c r="SG177" s="79"/>
      <c r="SH177" s="79"/>
      <c r="SI177" s="79"/>
      <c r="SJ177" s="79"/>
      <c r="SK177" s="79"/>
      <c r="SL177" s="79"/>
      <c r="SM177" s="79"/>
      <c r="SN177" s="79"/>
      <c r="SO177" s="79"/>
      <c r="SP177" s="79"/>
      <c r="SQ177" s="79"/>
      <c r="SR177" s="79"/>
      <c r="SS177" s="79"/>
      <c r="ST177" s="79"/>
      <c r="SU177" s="79"/>
      <c r="SV177" s="79"/>
      <c r="SW177" s="79"/>
      <c r="SX177" s="79"/>
      <c r="SY177" s="79"/>
      <c r="SZ177" s="79"/>
      <c r="TA177" s="79"/>
      <c r="TB177" s="79"/>
      <c r="TC177" s="79"/>
      <c r="TD177" s="79"/>
      <c r="TE177" s="79"/>
      <c r="TF177" s="79"/>
      <c r="TG177" s="79"/>
      <c r="TH177" s="79"/>
      <c r="TI177" s="79"/>
      <c r="TJ177" s="79"/>
      <c r="TK177" s="79"/>
      <c r="TL177" s="79"/>
      <c r="TM177" s="79"/>
      <c r="TN177" s="79"/>
      <c r="TO177" s="79"/>
      <c r="TP177" s="79"/>
      <c r="TQ177" s="79"/>
      <c r="TR177" s="79"/>
      <c r="TS177" s="79"/>
      <c r="TT177" s="79"/>
      <c r="TU177" s="79"/>
      <c r="TV177" s="79"/>
      <c r="TW177" s="79"/>
      <c r="TX177" s="79"/>
      <c r="TY177" s="79"/>
      <c r="TZ177" s="79"/>
      <c r="UA177" s="79"/>
      <c r="UB177" s="79"/>
      <c r="UC177" s="79"/>
      <c r="UD177" s="79"/>
      <c r="UE177" s="79"/>
      <c r="UF177" s="79"/>
      <c r="UG177" s="79"/>
      <c r="UH177" s="79"/>
      <c r="UI177" s="79"/>
      <c r="UJ177" s="79"/>
      <c r="UK177" s="79"/>
      <c r="UL177" s="79"/>
      <c r="UM177" s="79"/>
      <c r="UN177" s="79"/>
      <c r="UO177" s="79"/>
      <c r="UP177" s="79"/>
      <c r="UQ177" s="79"/>
      <c r="UR177" s="79"/>
      <c r="US177" s="79"/>
      <c r="UT177" s="79"/>
      <c r="UU177" s="79"/>
      <c r="UV177" s="79"/>
      <c r="UW177" s="79"/>
      <c r="UX177" s="79"/>
      <c r="UY177" s="79"/>
      <c r="UZ177" s="79"/>
      <c r="VA177" s="79"/>
      <c r="VB177" s="79"/>
      <c r="VC177" s="79"/>
      <c r="VD177" s="79"/>
      <c r="VE177" s="79"/>
      <c r="VF177" s="79"/>
      <c r="VG177" s="79"/>
      <c r="VH177" s="79"/>
      <c r="VI177" s="79"/>
      <c r="VJ177" s="79"/>
      <c r="VK177" s="79"/>
      <c r="VL177" s="79"/>
      <c r="VM177" s="79"/>
      <c r="VN177" s="79"/>
      <c r="VO177" s="79"/>
      <c r="VP177" s="79"/>
      <c r="VQ177" s="79"/>
      <c r="VR177" s="79"/>
      <c r="VS177" s="79"/>
      <c r="VT177" s="79"/>
      <c r="VU177" s="79"/>
      <c r="VV177" s="79"/>
      <c r="VW177" s="79"/>
      <c r="VX177" s="79"/>
      <c r="VY177" s="79"/>
      <c r="VZ177" s="79"/>
      <c r="WA177" s="79"/>
      <c r="WB177" s="79"/>
      <c r="WC177" s="79"/>
      <c r="WD177" s="79"/>
      <c r="WE177" s="79"/>
      <c r="WF177" s="79"/>
      <c r="WG177" s="79"/>
      <c r="WH177" s="79"/>
      <c r="WI177" s="79"/>
      <c r="WJ177" s="79"/>
      <c r="WK177" s="79"/>
      <c r="WL177" s="79"/>
      <c r="WM177" s="79"/>
      <c r="WN177" s="79"/>
      <c r="WO177" s="79"/>
      <c r="WP177" s="79"/>
      <c r="WQ177" s="79"/>
      <c r="WR177" s="79"/>
      <c r="WS177" s="79"/>
      <c r="WT177" s="79"/>
      <c r="WU177" s="79"/>
      <c r="WV177" s="79"/>
      <c r="WW177" s="79"/>
      <c r="WX177" s="79"/>
      <c r="WY177" s="79"/>
      <c r="WZ177" s="79"/>
      <c r="XA177" s="79"/>
      <c r="XB177" s="79"/>
      <c r="XC177" s="79"/>
      <c r="XD177" s="79"/>
      <c r="XE177" s="79"/>
      <c r="XF177" s="79"/>
      <c r="XG177" s="79"/>
      <c r="XH177" s="79"/>
      <c r="XI177" s="79"/>
      <c r="XJ177" s="79"/>
      <c r="XK177" s="79"/>
      <c r="XL177" s="79"/>
      <c r="XM177" s="79"/>
      <c r="XN177" s="79"/>
      <c r="XO177" s="79"/>
      <c r="XP177" s="79"/>
      <c r="XQ177" s="79"/>
      <c r="XR177" s="79"/>
      <c r="XS177" s="79"/>
      <c r="XT177" s="79"/>
      <c r="XU177" s="79"/>
      <c r="XV177" s="79"/>
      <c r="XW177" s="79"/>
      <c r="XX177" s="79"/>
      <c r="XY177" s="79"/>
      <c r="XZ177" s="79"/>
      <c r="YA177" s="79"/>
      <c r="YB177" s="79"/>
      <c r="YC177" s="79"/>
      <c r="YD177" s="79"/>
      <c r="YE177" s="79"/>
      <c r="YF177" s="79"/>
      <c r="YG177" s="79"/>
      <c r="YH177" s="79"/>
      <c r="YI177" s="79"/>
      <c r="YJ177" s="79"/>
      <c r="YK177" s="79"/>
      <c r="YL177" s="79"/>
      <c r="YM177" s="79"/>
      <c r="YN177" s="79"/>
      <c r="YO177" s="79"/>
      <c r="YP177" s="79"/>
      <c r="YQ177" s="79"/>
      <c r="YR177" s="79"/>
      <c r="YS177" s="79"/>
      <c r="YT177" s="79"/>
      <c r="YU177" s="79"/>
      <c r="YV177" s="79"/>
      <c r="YW177" s="79"/>
      <c r="YX177" s="79"/>
      <c r="YY177" s="79"/>
      <c r="YZ177" s="79"/>
      <c r="ZA177" s="79"/>
      <c r="ZB177" s="79"/>
      <c r="ZC177" s="79"/>
      <c r="ZD177" s="79"/>
      <c r="ZE177" s="79"/>
      <c r="ZF177" s="79"/>
      <c r="ZG177" s="79"/>
      <c r="ZH177" s="79"/>
      <c r="ZI177" s="79"/>
      <c r="ZJ177" s="79"/>
      <c r="ZK177" s="79"/>
      <c r="ZL177" s="79"/>
      <c r="ZM177" s="79"/>
      <c r="ZN177" s="79"/>
      <c r="ZO177" s="79"/>
      <c r="ZP177" s="79"/>
      <c r="ZQ177" s="79"/>
      <c r="ZR177" s="79"/>
      <c r="ZS177" s="79"/>
      <c r="ZT177" s="79"/>
      <c r="ZU177" s="79"/>
      <c r="ZV177" s="79"/>
      <c r="ZW177" s="79"/>
      <c r="ZX177" s="79"/>
      <c r="ZY177" s="79"/>
      <c r="ZZ177" s="79"/>
      <c r="AAA177" s="79"/>
      <c r="AAB177" s="79"/>
      <c r="AAC177" s="79"/>
      <c r="AAD177" s="79"/>
      <c r="AAE177" s="79"/>
      <c r="AAF177" s="79"/>
      <c r="AAG177" s="79"/>
      <c r="AAH177" s="79"/>
      <c r="AAI177" s="79"/>
      <c r="AAJ177" s="79"/>
      <c r="AAK177" s="79"/>
      <c r="AAL177" s="79"/>
      <c r="AAM177" s="79"/>
      <c r="AAN177" s="79"/>
      <c r="AAO177" s="79"/>
      <c r="AAP177" s="79"/>
      <c r="AAQ177" s="79"/>
      <c r="AAR177" s="79"/>
      <c r="AAS177" s="79"/>
      <c r="AAT177" s="79"/>
      <c r="AAU177" s="79"/>
      <c r="AAV177" s="79"/>
      <c r="AAW177" s="79"/>
      <c r="AAX177" s="79"/>
      <c r="AAY177" s="79"/>
      <c r="AAZ177" s="79"/>
      <c r="ABA177" s="79"/>
      <c r="ABB177" s="79"/>
      <c r="ABC177" s="79"/>
      <c r="ABD177" s="79"/>
      <c r="ABE177" s="79"/>
      <c r="ABF177" s="79"/>
      <c r="ABG177" s="79"/>
      <c r="ABH177" s="79"/>
      <c r="ABI177" s="79"/>
      <c r="ABJ177" s="79"/>
      <c r="ABK177" s="79"/>
      <c r="ABL177" s="79"/>
      <c r="ABM177" s="79"/>
      <c r="ABN177" s="79"/>
      <c r="ABO177" s="79"/>
      <c r="ABP177" s="79"/>
      <c r="ABQ177" s="79"/>
      <c r="ABR177" s="79"/>
      <c r="ABS177" s="79"/>
      <c r="ABT177" s="79"/>
      <c r="ABU177" s="79"/>
      <c r="ABV177" s="79"/>
      <c r="ABW177" s="79"/>
      <c r="ABX177" s="79"/>
      <c r="ABY177" s="79"/>
      <c r="ABZ177" s="79"/>
      <c r="ACA177" s="79"/>
      <c r="ACB177" s="79"/>
      <c r="ACC177" s="79"/>
      <c r="ACD177" s="79"/>
      <c r="ACE177" s="79"/>
      <c r="ACF177" s="79"/>
      <c r="ACG177" s="79"/>
      <c r="ACH177" s="79"/>
      <c r="ACI177" s="79"/>
      <c r="ACJ177" s="79"/>
      <c r="ACK177" s="79"/>
      <c r="ACL177" s="79"/>
      <c r="ACM177" s="79"/>
      <c r="ACN177" s="79"/>
      <c r="ACO177" s="79"/>
      <c r="ACP177" s="79"/>
      <c r="ACQ177" s="79"/>
      <c r="ACR177" s="79"/>
      <c r="ACS177" s="79"/>
      <c r="ACT177" s="79"/>
      <c r="ACU177" s="79"/>
      <c r="ACV177" s="79"/>
      <c r="ACW177" s="79"/>
      <c r="ACX177" s="79"/>
      <c r="ACY177" s="79"/>
      <c r="ACZ177" s="79"/>
      <c r="ADA177" s="79"/>
      <c r="ADB177" s="79"/>
      <c r="ADC177" s="79"/>
      <c r="ADD177" s="79"/>
      <c r="ADE177" s="79"/>
      <c r="ADF177" s="79"/>
      <c r="ADG177" s="79"/>
      <c r="ADH177" s="79"/>
      <c r="ADI177" s="79"/>
      <c r="ADJ177" s="79"/>
      <c r="ADK177" s="79"/>
      <c r="ADL177" s="79"/>
      <c r="ADM177" s="79"/>
      <c r="ADN177" s="79"/>
      <c r="ADO177" s="79"/>
      <c r="ADP177" s="79"/>
      <c r="ADQ177" s="79"/>
      <c r="ADR177" s="79"/>
      <c r="ADS177" s="79"/>
      <c r="ADT177" s="79"/>
      <c r="ADU177" s="79"/>
      <c r="ADV177" s="79"/>
      <c r="ADW177" s="79"/>
      <c r="ADX177" s="79"/>
      <c r="ADY177" s="79"/>
      <c r="ADZ177" s="79"/>
      <c r="AEA177" s="79"/>
      <c r="AEB177" s="79"/>
      <c r="AEC177" s="79"/>
      <c r="AED177" s="79"/>
      <c r="AEE177" s="79"/>
      <c r="AEF177" s="79"/>
      <c r="AEG177" s="79"/>
      <c r="AEH177" s="79"/>
      <c r="AEI177" s="79"/>
      <c r="AEJ177" s="79"/>
      <c r="AEK177" s="79"/>
      <c r="AEL177" s="79"/>
      <c r="AEM177" s="79"/>
      <c r="AEN177" s="79"/>
      <c r="AEO177" s="79"/>
      <c r="AEP177" s="79"/>
      <c r="AEQ177" s="79"/>
      <c r="AER177" s="79"/>
      <c r="AES177" s="79"/>
      <c r="AET177" s="79"/>
      <c r="AEU177" s="79"/>
      <c r="AEV177" s="79"/>
      <c r="AEW177" s="79"/>
      <c r="AEX177" s="79"/>
      <c r="AEY177" s="79"/>
      <c r="AEZ177" s="79"/>
      <c r="AFA177" s="79"/>
      <c r="AFB177" s="79"/>
      <c r="AFC177" s="79"/>
      <c r="AFD177" s="79"/>
      <c r="AFE177" s="79"/>
      <c r="AFF177" s="79"/>
      <c r="AFG177" s="79"/>
      <c r="AFH177" s="79"/>
      <c r="AFI177" s="79"/>
      <c r="AFJ177" s="79"/>
      <c r="AFK177" s="79"/>
      <c r="AFL177" s="79"/>
      <c r="AFM177" s="79"/>
      <c r="AFN177" s="79"/>
      <c r="AFO177" s="79"/>
      <c r="AFP177" s="79"/>
      <c r="AFQ177" s="79"/>
      <c r="AFR177" s="79"/>
      <c r="AFS177" s="79"/>
      <c r="AFT177" s="79"/>
      <c r="AFU177" s="79"/>
      <c r="AFV177" s="79"/>
      <c r="AFW177" s="79"/>
      <c r="AFX177" s="79"/>
      <c r="AFY177" s="79"/>
      <c r="AFZ177" s="79"/>
      <c r="AGA177" s="79"/>
      <c r="AGB177" s="79"/>
      <c r="AGC177" s="79"/>
      <c r="AGD177" s="79"/>
      <c r="AGE177" s="79"/>
      <c r="AGF177" s="79"/>
      <c r="AGG177" s="79"/>
      <c r="AGH177" s="79"/>
      <c r="AGI177" s="79"/>
      <c r="AGJ177" s="79"/>
      <c r="AGK177" s="79"/>
      <c r="AGL177" s="79"/>
      <c r="AGM177" s="79"/>
      <c r="AGN177" s="79"/>
      <c r="AGO177" s="79"/>
      <c r="AGP177" s="79"/>
      <c r="AGQ177" s="79"/>
      <c r="AGR177" s="79"/>
      <c r="AGS177" s="79"/>
      <c r="AGT177" s="79"/>
      <c r="AGU177" s="79"/>
      <c r="AGV177" s="79"/>
      <c r="AGW177" s="79"/>
      <c r="AGX177" s="79"/>
      <c r="AGY177" s="79"/>
      <c r="AGZ177" s="79"/>
      <c r="AHA177" s="79"/>
      <c r="AHB177" s="79"/>
      <c r="AHC177" s="79"/>
      <c r="AHD177" s="79"/>
      <c r="AHE177" s="79"/>
      <c r="AHF177" s="79"/>
      <c r="AHG177" s="79"/>
      <c r="AHH177" s="79"/>
      <c r="AHI177" s="79"/>
      <c r="AHJ177" s="79"/>
      <c r="AHK177" s="79"/>
      <c r="AHL177" s="79"/>
      <c r="AHM177" s="79"/>
      <c r="AHN177" s="79"/>
      <c r="AHO177" s="79"/>
      <c r="AHP177" s="79"/>
    </row>
    <row r="178" spans="1:900" s="56" customFormat="1" ht="31.75" customHeight="1" x14ac:dyDescent="0.75">
      <c r="A178" s="2163"/>
      <c r="B178" s="2196"/>
      <c r="C178" s="469">
        <f t="shared" si="146"/>
        <v>21.500000000000007</v>
      </c>
      <c r="D178" s="418" t="s">
        <v>115</v>
      </c>
      <c r="E178" s="425" t="s">
        <v>24</v>
      </c>
      <c r="F178" s="425" t="s">
        <v>18</v>
      </c>
      <c r="G178" s="214">
        <f t="array" ref="G178">INDEX('Salary . staff rates'!$A$6:$C$28,MATCH(1,('Salary . staff rates'!$A$6:$A$28=E178)*('Salary . staff rates'!$B$6:$B$28=F178),0),3)</f>
        <v>750</v>
      </c>
      <c r="H178" s="214">
        <f t="shared" si="126"/>
        <v>750</v>
      </c>
      <c r="I178" s="345" t="s">
        <v>0</v>
      </c>
      <c r="J178" s="346" t="s">
        <v>0</v>
      </c>
      <c r="K178" s="433">
        <v>8</v>
      </c>
      <c r="L178" s="341">
        <f>IF('Control panel'!$B$12="Included",IF(K178="N/A","",H178*K178),0)</f>
        <v>6000</v>
      </c>
      <c r="M178" s="381" t="s">
        <v>33</v>
      </c>
      <c r="N178" s="341">
        <f>IF('Control panel'!$B$12="Included",IF(M178="Yes",L178*'Salary . staff rates'!$C$34,0),0)</f>
        <v>900</v>
      </c>
      <c r="O178" s="904" t="s">
        <v>416</v>
      </c>
      <c r="P178" s="1848">
        <v>1</v>
      </c>
      <c r="Q178" s="1848">
        <v>1</v>
      </c>
      <c r="R178" s="909"/>
      <c r="S178" s="909"/>
      <c r="T178" s="909"/>
      <c r="U178" s="909"/>
      <c r="V178" s="909"/>
      <c r="W178" s="156"/>
      <c r="X178" s="18"/>
      <c r="Y178" s="1848">
        <f t="shared" si="140"/>
        <v>6000</v>
      </c>
      <c r="Z178" s="1848">
        <f t="shared" si="141"/>
        <v>900</v>
      </c>
      <c r="AA178" s="18"/>
      <c r="AB178" s="1848">
        <f t="shared" si="142"/>
        <v>6000</v>
      </c>
      <c r="AC178" s="1848">
        <f t="shared" si="143"/>
        <v>900</v>
      </c>
      <c r="AD178" s="18"/>
      <c r="AE178" s="18"/>
      <c r="AF178" s="18"/>
      <c r="AG178" s="18"/>
      <c r="AH178" s="18"/>
      <c r="AI178" s="18"/>
      <c r="AJ178" s="18"/>
      <c r="AL178" s="221"/>
      <c r="AN178" s="1015">
        <f t="shared" si="144"/>
        <v>6000</v>
      </c>
      <c r="AO178" s="1015">
        <f t="shared" si="145"/>
        <v>900</v>
      </c>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c r="CA178" s="79"/>
      <c r="CB178" s="79"/>
      <c r="CC178" s="79"/>
      <c r="CD178" s="79"/>
      <c r="CE178" s="79"/>
      <c r="CF178" s="79"/>
      <c r="CG178" s="79"/>
      <c r="CH178" s="79"/>
      <c r="CI178" s="79"/>
      <c r="CJ178" s="79"/>
      <c r="CK178" s="79"/>
      <c r="CL178" s="79"/>
      <c r="CM178" s="79"/>
      <c r="CN178" s="79"/>
      <c r="CO178" s="79"/>
      <c r="CP178" s="79"/>
      <c r="CQ178" s="79"/>
      <c r="CR178" s="79"/>
      <c r="CS178" s="79"/>
      <c r="CT178" s="79"/>
      <c r="CU178" s="79"/>
      <c r="CV178" s="79"/>
      <c r="CW178" s="79"/>
      <c r="CX178" s="79"/>
      <c r="CY178" s="79"/>
      <c r="CZ178" s="79"/>
      <c r="DA178" s="79"/>
      <c r="DB178" s="79"/>
      <c r="DC178" s="79"/>
      <c r="DD178" s="79"/>
      <c r="DE178" s="79"/>
      <c r="DF178" s="79"/>
      <c r="DG178" s="79"/>
      <c r="DH178" s="79"/>
      <c r="DI178" s="79"/>
      <c r="DJ178" s="79"/>
      <c r="DK178" s="79"/>
      <c r="DL178" s="79"/>
      <c r="DM178" s="79"/>
      <c r="DN178" s="79"/>
      <c r="DO178" s="79"/>
      <c r="DP178" s="79"/>
      <c r="DQ178" s="79"/>
      <c r="DR178" s="79"/>
      <c r="DS178" s="79"/>
      <c r="DT178" s="79"/>
      <c r="DU178" s="79"/>
      <c r="DV178" s="79"/>
      <c r="DW178" s="79"/>
      <c r="DX178" s="79"/>
      <c r="DY178" s="79"/>
      <c r="DZ178" s="79"/>
      <c r="EA178" s="79"/>
      <c r="EB178" s="79"/>
      <c r="EC178" s="79"/>
      <c r="ED178" s="79"/>
      <c r="EE178" s="79"/>
      <c r="EF178" s="79"/>
      <c r="EG178" s="79"/>
      <c r="EH178" s="79"/>
      <c r="EI178" s="79"/>
      <c r="EJ178" s="79"/>
      <c r="EK178" s="79"/>
      <c r="EL178" s="79"/>
      <c r="EM178" s="79"/>
      <c r="EN178" s="79"/>
      <c r="EO178" s="79"/>
      <c r="EP178" s="79"/>
      <c r="EQ178" s="79"/>
      <c r="ER178" s="79"/>
      <c r="ES178" s="79"/>
      <c r="ET178" s="79"/>
      <c r="EU178" s="79"/>
      <c r="EV178" s="79"/>
      <c r="EW178" s="79"/>
      <c r="EX178" s="79"/>
      <c r="EY178" s="79"/>
      <c r="EZ178" s="79"/>
      <c r="FA178" s="79"/>
      <c r="FB178" s="79"/>
      <c r="FC178" s="79"/>
      <c r="FD178" s="79"/>
      <c r="FE178" s="79"/>
      <c r="FF178" s="79"/>
      <c r="FG178" s="79"/>
      <c r="FH178" s="79"/>
      <c r="FI178" s="79"/>
      <c r="FJ178" s="79"/>
      <c r="FK178" s="79"/>
      <c r="FL178" s="79"/>
      <c r="FM178" s="79"/>
      <c r="FN178" s="79"/>
      <c r="FO178" s="79"/>
      <c r="FP178" s="79"/>
      <c r="FQ178" s="79"/>
      <c r="FR178" s="79"/>
      <c r="FS178" s="79"/>
      <c r="FT178" s="79"/>
      <c r="FU178" s="79"/>
      <c r="FV178" s="79"/>
      <c r="FW178" s="79"/>
      <c r="FX178" s="79"/>
      <c r="FY178" s="79"/>
      <c r="FZ178" s="79"/>
      <c r="GA178" s="79"/>
      <c r="GB178" s="79"/>
      <c r="GC178" s="79"/>
      <c r="GD178" s="79"/>
      <c r="GE178" s="79"/>
      <c r="GF178" s="79"/>
      <c r="GG178" s="79"/>
      <c r="GH178" s="79"/>
      <c r="GI178" s="79"/>
      <c r="GJ178" s="79"/>
      <c r="GK178" s="79"/>
      <c r="GL178" s="79"/>
      <c r="GM178" s="79"/>
      <c r="GN178" s="79"/>
      <c r="GO178" s="79"/>
      <c r="GP178" s="79"/>
      <c r="GQ178" s="79"/>
      <c r="GR178" s="79"/>
      <c r="GS178" s="79"/>
      <c r="GT178" s="79"/>
      <c r="GU178" s="79"/>
      <c r="GV178" s="79"/>
      <c r="GW178" s="79"/>
      <c r="GX178" s="79"/>
      <c r="GY178" s="79"/>
      <c r="GZ178" s="79"/>
      <c r="HA178" s="79"/>
      <c r="HB178" s="79"/>
      <c r="HC178" s="79"/>
      <c r="HD178" s="79"/>
      <c r="HE178" s="79"/>
      <c r="HF178" s="79"/>
      <c r="HG178" s="79"/>
      <c r="HH178" s="79"/>
      <c r="HI178" s="79"/>
      <c r="HJ178" s="79"/>
      <c r="HK178" s="79"/>
      <c r="HL178" s="79"/>
      <c r="HM178" s="79"/>
      <c r="HN178" s="79"/>
      <c r="HO178" s="79"/>
      <c r="HP178" s="79"/>
      <c r="HQ178" s="79"/>
      <c r="HR178" s="79"/>
      <c r="HS178" s="79"/>
      <c r="HT178" s="79"/>
      <c r="HU178" s="79"/>
      <c r="HV178" s="79"/>
      <c r="HW178" s="79"/>
      <c r="HX178" s="79"/>
      <c r="HY178" s="79"/>
      <c r="HZ178" s="79"/>
      <c r="IA178" s="79"/>
      <c r="IB178" s="79"/>
      <c r="IC178" s="79"/>
      <c r="ID178" s="79"/>
      <c r="IE178" s="79"/>
      <c r="IF178" s="79"/>
      <c r="IG178" s="79"/>
      <c r="IH178" s="79"/>
      <c r="II178" s="79"/>
      <c r="IJ178" s="79"/>
      <c r="IK178" s="79"/>
      <c r="IL178" s="79"/>
      <c r="IM178" s="79"/>
      <c r="IN178" s="79"/>
      <c r="IO178" s="79"/>
      <c r="IP178" s="79"/>
      <c r="IQ178" s="79"/>
      <c r="IR178" s="79"/>
      <c r="IS178" s="79"/>
      <c r="IT178" s="79"/>
      <c r="IU178" s="79"/>
      <c r="IV178" s="79"/>
      <c r="IW178" s="79"/>
      <c r="IX178" s="79"/>
      <c r="IY178" s="79"/>
      <c r="IZ178" s="79"/>
      <c r="JA178" s="79"/>
      <c r="JB178" s="79"/>
      <c r="JC178" s="79"/>
      <c r="JD178" s="79"/>
      <c r="JE178" s="79"/>
      <c r="JF178" s="79"/>
      <c r="JG178" s="79"/>
      <c r="JH178" s="79"/>
      <c r="JI178" s="79"/>
      <c r="JJ178" s="79"/>
      <c r="JK178" s="79"/>
      <c r="JL178" s="79"/>
      <c r="JM178" s="79"/>
      <c r="JN178" s="79"/>
      <c r="JO178" s="79"/>
      <c r="JP178" s="79"/>
      <c r="JQ178" s="79"/>
      <c r="JR178" s="79"/>
      <c r="JS178" s="79"/>
      <c r="JT178" s="79"/>
      <c r="JU178" s="79"/>
      <c r="JV178" s="79"/>
      <c r="JW178" s="79"/>
      <c r="JX178" s="79"/>
      <c r="JY178" s="79"/>
      <c r="JZ178" s="79"/>
      <c r="KA178" s="79"/>
      <c r="KB178" s="79"/>
      <c r="KC178" s="79"/>
      <c r="KD178" s="79"/>
      <c r="KE178" s="79"/>
      <c r="KF178" s="79"/>
      <c r="KG178" s="79"/>
      <c r="KH178" s="79"/>
      <c r="KI178" s="79"/>
      <c r="KJ178" s="79"/>
      <c r="KK178" s="79"/>
      <c r="KL178" s="79"/>
      <c r="KM178" s="79"/>
      <c r="KN178" s="79"/>
      <c r="KO178" s="79"/>
      <c r="KP178" s="79"/>
      <c r="KQ178" s="79"/>
      <c r="KR178" s="79"/>
      <c r="KS178" s="79"/>
      <c r="KT178" s="79"/>
      <c r="KU178" s="79"/>
      <c r="KV178" s="79"/>
      <c r="KW178" s="79"/>
      <c r="KX178" s="79"/>
      <c r="KY178" s="79"/>
      <c r="KZ178" s="79"/>
      <c r="LA178" s="79"/>
      <c r="LB178" s="79"/>
      <c r="LC178" s="79"/>
      <c r="LD178" s="79"/>
      <c r="LE178" s="79"/>
      <c r="LF178" s="79"/>
      <c r="LG178" s="79"/>
      <c r="LH178" s="79"/>
      <c r="LI178" s="79"/>
      <c r="LJ178" s="79"/>
      <c r="LK178" s="79"/>
      <c r="LL178" s="79"/>
      <c r="LM178" s="79"/>
      <c r="LN178" s="79"/>
      <c r="LO178" s="79"/>
      <c r="LP178" s="79"/>
      <c r="LQ178" s="79"/>
      <c r="LR178" s="79"/>
      <c r="LS178" s="79"/>
      <c r="LT178" s="79"/>
      <c r="LU178" s="79"/>
      <c r="LV178" s="79"/>
      <c r="LW178" s="79"/>
      <c r="LX178" s="79"/>
      <c r="LY178" s="79"/>
      <c r="LZ178" s="79"/>
      <c r="MA178" s="79"/>
      <c r="MB178" s="79"/>
      <c r="MC178" s="79"/>
      <c r="MD178" s="79"/>
      <c r="ME178" s="79"/>
      <c r="MF178" s="79"/>
      <c r="MG178" s="79"/>
      <c r="MH178" s="79"/>
      <c r="MI178" s="79"/>
      <c r="MJ178" s="79"/>
      <c r="MK178" s="79"/>
      <c r="ML178" s="79"/>
      <c r="MM178" s="79"/>
      <c r="MN178" s="79"/>
      <c r="MO178" s="79"/>
      <c r="MP178" s="79"/>
      <c r="MQ178" s="79"/>
      <c r="MR178" s="79"/>
      <c r="MS178" s="79"/>
      <c r="MT178" s="79"/>
      <c r="MU178" s="79"/>
      <c r="MV178" s="79"/>
      <c r="MW178" s="79"/>
      <c r="MX178" s="79"/>
      <c r="MY178" s="79"/>
      <c r="MZ178" s="79"/>
      <c r="NA178" s="79"/>
      <c r="NB178" s="79"/>
      <c r="NC178" s="79"/>
      <c r="ND178" s="79"/>
      <c r="NE178" s="79"/>
      <c r="NF178" s="79"/>
      <c r="NG178" s="79"/>
      <c r="NH178" s="79"/>
      <c r="NI178" s="79"/>
      <c r="NJ178" s="79"/>
      <c r="NK178" s="79"/>
      <c r="NL178" s="79"/>
      <c r="NM178" s="79"/>
      <c r="NN178" s="79"/>
      <c r="NO178" s="79"/>
      <c r="NP178" s="79"/>
      <c r="NQ178" s="79"/>
      <c r="NR178" s="79"/>
      <c r="NS178" s="79"/>
      <c r="NT178" s="79"/>
      <c r="NU178" s="79"/>
      <c r="NV178" s="79"/>
      <c r="NW178" s="79"/>
      <c r="NX178" s="79"/>
      <c r="NY178" s="79"/>
      <c r="NZ178" s="79"/>
      <c r="OA178" s="79"/>
      <c r="OB178" s="79"/>
      <c r="OC178" s="79"/>
      <c r="OD178" s="79"/>
      <c r="OE178" s="79"/>
      <c r="OF178" s="79"/>
      <c r="OG178" s="79"/>
      <c r="OH178" s="79"/>
      <c r="OI178" s="79"/>
      <c r="OJ178" s="79"/>
      <c r="OK178" s="79"/>
      <c r="OL178" s="79"/>
      <c r="OM178" s="79"/>
      <c r="ON178" s="79"/>
      <c r="OO178" s="79"/>
      <c r="OP178" s="79"/>
      <c r="OQ178" s="79"/>
      <c r="OR178" s="79"/>
      <c r="OS178" s="79"/>
      <c r="OT178" s="79"/>
      <c r="OU178" s="79"/>
      <c r="OV178" s="79"/>
      <c r="OW178" s="79"/>
      <c r="OX178" s="79"/>
      <c r="OY178" s="79"/>
      <c r="OZ178" s="79"/>
      <c r="PA178" s="79"/>
      <c r="PB178" s="79"/>
      <c r="PC178" s="79"/>
      <c r="PD178" s="79"/>
      <c r="PE178" s="79"/>
      <c r="PF178" s="79"/>
      <c r="PG178" s="79"/>
      <c r="PH178" s="79"/>
      <c r="PI178" s="79"/>
      <c r="PJ178" s="79"/>
      <c r="PK178" s="79"/>
      <c r="PL178" s="79"/>
      <c r="PM178" s="79"/>
      <c r="PN178" s="79"/>
      <c r="PO178" s="79"/>
      <c r="PP178" s="79"/>
      <c r="PQ178" s="79"/>
      <c r="PR178" s="79"/>
      <c r="PS178" s="79"/>
      <c r="PT178" s="79"/>
      <c r="PU178" s="79"/>
      <c r="PV178" s="79"/>
      <c r="PW178" s="79"/>
      <c r="PX178" s="79"/>
      <c r="PY178" s="79"/>
      <c r="PZ178" s="79"/>
      <c r="QA178" s="79"/>
      <c r="QB178" s="79"/>
      <c r="QC178" s="79"/>
      <c r="QD178" s="79"/>
      <c r="QE178" s="79"/>
      <c r="QF178" s="79"/>
      <c r="QG178" s="79"/>
      <c r="QH178" s="79"/>
      <c r="QI178" s="79"/>
      <c r="QJ178" s="79"/>
      <c r="QK178" s="79"/>
      <c r="QL178" s="79"/>
      <c r="QM178" s="79"/>
      <c r="QN178" s="79"/>
      <c r="QO178" s="79"/>
      <c r="QP178" s="79"/>
      <c r="QQ178" s="79"/>
      <c r="QR178" s="79"/>
      <c r="QS178" s="79"/>
      <c r="QT178" s="79"/>
      <c r="QU178" s="79"/>
      <c r="QV178" s="79"/>
      <c r="QW178" s="79"/>
      <c r="QX178" s="79"/>
      <c r="QY178" s="79"/>
      <c r="QZ178" s="79"/>
      <c r="RA178" s="79"/>
      <c r="RB178" s="79"/>
      <c r="RC178" s="79"/>
      <c r="RD178" s="79"/>
      <c r="RE178" s="79"/>
      <c r="RF178" s="79"/>
      <c r="RG178" s="79"/>
      <c r="RH178" s="79"/>
      <c r="RI178" s="79"/>
      <c r="RJ178" s="79"/>
      <c r="RK178" s="79"/>
      <c r="RL178" s="79"/>
      <c r="RM178" s="79"/>
      <c r="RN178" s="79"/>
      <c r="RO178" s="79"/>
      <c r="RP178" s="79"/>
      <c r="RQ178" s="79"/>
      <c r="RR178" s="79"/>
      <c r="RS178" s="79"/>
      <c r="RT178" s="79"/>
      <c r="RU178" s="79"/>
      <c r="RV178" s="79"/>
      <c r="RW178" s="79"/>
      <c r="RX178" s="79"/>
      <c r="RY178" s="79"/>
      <c r="RZ178" s="79"/>
      <c r="SA178" s="79"/>
      <c r="SB178" s="79"/>
      <c r="SC178" s="79"/>
      <c r="SD178" s="79"/>
      <c r="SE178" s="79"/>
      <c r="SF178" s="79"/>
      <c r="SG178" s="79"/>
      <c r="SH178" s="79"/>
      <c r="SI178" s="79"/>
      <c r="SJ178" s="79"/>
      <c r="SK178" s="79"/>
      <c r="SL178" s="79"/>
      <c r="SM178" s="79"/>
      <c r="SN178" s="79"/>
      <c r="SO178" s="79"/>
      <c r="SP178" s="79"/>
      <c r="SQ178" s="79"/>
      <c r="SR178" s="79"/>
      <c r="SS178" s="79"/>
      <c r="ST178" s="79"/>
      <c r="SU178" s="79"/>
      <c r="SV178" s="79"/>
      <c r="SW178" s="79"/>
      <c r="SX178" s="79"/>
      <c r="SY178" s="79"/>
      <c r="SZ178" s="79"/>
      <c r="TA178" s="79"/>
      <c r="TB178" s="79"/>
      <c r="TC178" s="79"/>
      <c r="TD178" s="79"/>
      <c r="TE178" s="79"/>
      <c r="TF178" s="79"/>
      <c r="TG178" s="79"/>
      <c r="TH178" s="79"/>
      <c r="TI178" s="79"/>
      <c r="TJ178" s="79"/>
      <c r="TK178" s="79"/>
      <c r="TL178" s="79"/>
      <c r="TM178" s="79"/>
      <c r="TN178" s="79"/>
      <c r="TO178" s="79"/>
      <c r="TP178" s="79"/>
      <c r="TQ178" s="79"/>
      <c r="TR178" s="79"/>
      <c r="TS178" s="79"/>
      <c r="TT178" s="79"/>
      <c r="TU178" s="79"/>
      <c r="TV178" s="79"/>
      <c r="TW178" s="79"/>
      <c r="TX178" s="79"/>
      <c r="TY178" s="79"/>
      <c r="TZ178" s="79"/>
      <c r="UA178" s="79"/>
      <c r="UB178" s="79"/>
      <c r="UC178" s="79"/>
      <c r="UD178" s="79"/>
      <c r="UE178" s="79"/>
      <c r="UF178" s="79"/>
      <c r="UG178" s="79"/>
      <c r="UH178" s="79"/>
      <c r="UI178" s="79"/>
      <c r="UJ178" s="79"/>
      <c r="UK178" s="79"/>
      <c r="UL178" s="79"/>
      <c r="UM178" s="79"/>
      <c r="UN178" s="79"/>
      <c r="UO178" s="79"/>
      <c r="UP178" s="79"/>
      <c r="UQ178" s="79"/>
      <c r="UR178" s="79"/>
      <c r="US178" s="79"/>
      <c r="UT178" s="79"/>
      <c r="UU178" s="79"/>
      <c r="UV178" s="79"/>
      <c r="UW178" s="79"/>
      <c r="UX178" s="79"/>
      <c r="UY178" s="79"/>
      <c r="UZ178" s="79"/>
      <c r="VA178" s="79"/>
      <c r="VB178" s="79"/>
      <c r="VC178" s="79"/>
      <c r="VD178" s="79"/>
      <c r="VE178" s="79"/>
      <c r="VF178" s="79"/>
      <c r="VG178" s="79"/>
      <c r="VH178" s="79"/>
      <c r="VI178" s="79"/>
      <c r="VJ178" s="79"/>
      <c r="VK178" s="79"/>
      <c r="VL178" s="79"/>
      <c r="VM178" s="79"/>
      <c r="VN178" s="79"/>
      <c r="VO178" s="79"/>
      <c r="VP178" s="79"/>
      <c r="VQ178" s="79"/>
      <c r="VR178" s="79"/>
      <c r="VS178" s="79"/>
      <c r="VT178" s="79"/>
      <c r="VU178" s="79"/>
      <c r="VV178" s="79"/>
      <c r="VW178" s="79"/>
      <c r="VX178" s="79"/>
      <c r="VY178" s="79"/>
      <c r="VZ178" s="79"/>
      <c r="WA178" s="79"/>
      <c r="WB178" s="79"/>
      <c r="WC178" s="79"/>
      <c r="WD178" s="79"/>
      <c r="WE178" s="79"/>
      <c r="WF178" s="79"/>
      <c r="WG178" s="79"/>
      <c r="WH178" s="79"/>
      <c r="WI178" s="79"/>
      <c r="WJ178" s="79"/>
      <c r="WK178" s="79"/>
      <c r="WL178" s="79"/>
      <c r="WM178" s="79"/>
      <c r="WN178" s="79"/>
      <c r="WO178" s="79"/>
      <c r="WP178" s="79"/>
      <c r="WQ178" s="79"/>
      <c r="WR178" s="79"/>
      <c r="WS178" s="79"/>
      <c r="WT178" s="79"/>
      <c r="WU178" s="79"/>
      <c r="WV178" s="79"/>
      <c r="WW178" s="79"/>
      <c r="WX178" s="79"/>
      <c r="WY178" s="79"/>
      <c r="WZ178" s="79"/>
      <c r="XA178" s="79"/>
      <c r="XB178" s="79"/>
      <c r="XC178" s="79"/>
      <c r="XD178" s="79"/>
      <c r="XE178" s="79"/>
      <c r="XF178" s="79"/>
      <c r="XG178" s="79"/>
      <c r="XH178" s="79"/>
      <c r="XI178" s="79"/>
      <c r="XJ178" s="79"/>
      <c r="XK178" s="79"/>
      <c r="XL178" s="79"/>
      <c r="XM178" s="79"/>
      <c r="XN178" s="79"/>
      <c r="XO178" s="79"/>
      <c r="XP178" s="79"/>
      <c r="XQ178" s="79"/>
      <c r="XR178" s="79"/>
      <c r="XS178" s="79"/>
      <c r="XT178" s="79"/>
      <c r="XU178" s="79"/>
      <c r="XV178" s="79"/>
      <c r="XW178" s="79"/>
      <c r="XX178" s="79"/>
      <c r="XY178" s="79"/>
      <c r="XZ178" s="79"/>
      <c r="YA178" s="79"/>
      <c r="YB178" s="79"/>
      <c r="YC178" s="79"/>
      <c r="YD178" s="79"/>
      <c r="YE178" s="79"/>
      <c r="YF178" s="79"/>
      <c r="YG178" s="79"/>
      <c r="YH178" s="79"/>
      <c r="YI178" s="79"/>
      <c r="YJ178" s="79"/>
      <c r="YK178" s="79"/>
      <c r="YL178" s="79"/>
      <c r="YM178" s="79"/>
      <c r="YN178" s="79"/>
      <c r="YO178" s="79"/>
      <c r="YP178" s="79"/>
      <c r="YQ178" s="79"/>
      <c r="YR178" s="79"/>
      <c r="YS178" s="79"/>
      <c r="YT178" s="79"/>
      <c r="YU178" s="79"/>
      <c r="YV178" s="79"/>
      <c r="YW178" s="79"/>
      <c r="YX178" s="79"/>
      <c r="YY178" s="79"/>
      <c r="YZ178" s="79"/>
      <c r="ZA178" s="79"/>
      <c r="ZB178" s="79"/>
      <c r="ZC178" s="79"/>
      <c r="ZD178" s="79"/>
      <c r="ZE178" s="79"/>
      <c r="ZF178" s="79"/>
      <c r="ZG178" s="79"/>
      <c r="ZH178" s="79"/>
      <c r="ZI178" s="79"/>
      <c r="ZJ178" s="79"/>
      <c r="ZK178" s="79"/>
      <c r="ZL178" s="79"/>
      <c r="ZM178" s="79"/>
      <c r="ZN178" s="79"/>
      <c r="ZO178" s="79"/>
      <c r="ZP178" s="79"/>
      <c r="ZQ178" s="79"/>
      <c r="ZR178" s="79"/>
      <c r="ZS178" s="79"/>
      <c r="ZT178" s="79"/>
      <c r="ZU178" s="79"/>
      <c r="ZV178" s="79"/>
      <c r="ZW178" s="79"/>
      <c r="ZX178" s="79"/>
      <c r="ZY178" s="79"/>
      <c r="ZZ178" s="79"/>
      <c r="AAA178" s="79"/>
      <c r="AAB178" s="79"/>
      <c r="AAC178" s="79"/>
      <c r="AAD178" s="79"/>
      <c r="AAE178" s="79"/>
      <c r="AAF178" s="79"/>
      <c r="AAG178" s="79"/>
      <c r="AAH178" s="79"/>
      <c r="AAI178" s="79"/>
      <c r="AAJ178" s="79"/>
      <c r="AAK178" s="79"/>
      <c r="AAL178" s="79"/>
      <c r="AAM178" s="79"/>
      <c r="AAN178" s="79"/>
      <c r="AAO178" s="79"/>
      <c r="AAP178" s="79"/>
      <c r="AAQ178" s="79"/>
      <c r="AAR178" s="79"/>
      <c r="AAS178" s="79"/>
      <c r="AAT178" s="79"/>
      <c r="AAU178" s="79"/>
      <c r="AAV178" s="79"/>
      <c r="AAW178" s="79"/>
      <c r="AAX178" s="79"/>
      <c r="AAY178" s="79"/>
      <c r="AAZ178" s="79"/>
      <c r="ABA178" s="79"/>
      <c r="ABB178" s="79"/>
      <c r="ABC178" s="79"/>
      <c r="ABD178" s="79"/>
      <c r="ABE178" s="79"/>
      <c r="ABF178" s="79"/>
      <c r="ABG178" s="79"/>
      <c r="ABH178" s="79"/>
      <c r="ABI178" s="79"/>
      <c r="ABJ178" s="79"/>
      <c r="ABK178" s="79"/>
      <c r="ABL178" s="79"/>
      <c r="ABM178" s="79"/>
      <c r="ABN178" s="79"/>
      <c r="ABO178" s="79"/>
      <c r="ABP178" s="79"/>
      <c r="ABQ178" s="79"/>
      <c r="ABR178" s="79"/>
      <c r="ABS178" s="79"/>
      <c r="ABT178" s="79"/>
      <c r="ABU178" s="79"/>
      <c r="ABV178" s="79"/>
      <c r="ABW178" s="79"/>
      <c r="ABX178" s="79"/>
      <c r="ABY178" s="79"/>
      <c r="ABZ178" s="79"/>
      <c r="ACA178" s="79"/>
      <c r="ACB178" s="79"/>
      <c r="ACC178" s="79"/>
      <c r="ACD178" s="79"/>
      <c r="ACE178" s="79"/>
      <c r="ACF178" s="79"/>
      <c r="ACG178" s="79"/>
      <c r="ACH178" s="79"/>
      <c r="ACI178" s="79"/>
      <c r="ACJ178" s="79"/>
      <c r="ACK178" s="79"/>
      <c r="ACL178" s="79"/>
      <c r="ACM178" s="79"/>
      <c r="ACN178" s="79"/>
      <c r="ACO178" s="79"/>
      <c r="ACP178" s="79"/>
      <c r="ACQ178" s="79"/>
      <c r="ACR178" s="79"/>
      <c r="ACS178" s="79"/>
      <c r="ACT178" s="79"/>
      <c r="ACU178" s="79"/>
      <c r="ACV178" s="79"/>
      <c r="ACW178" s="79"/>
      <c r="ACX178" s="79"/>
      <c r="ACY178" s="79"/>
      <c r="ACZ178" s="79"/>
      <c r="ADA178" s="79"/>
      <c r="ADB178" s="79"/>
      <c r="ADC178" s="79"/>
      <c r="ADD178" s="79"/>
      <c r="ADE178" s="79"/>
      <c r="ADF178" s="79"/>
      <c r="ADG178" s="79"/>
      <c r="ADH178" s="79"/>
      <c r="ADI178" s="79"/>
      <c r="ADJ178" s="79"/>
      <c r="ADK178" s="79"/>
      <c r="ADL178" s="79"/>
      <c r="ADM178" s="79"/>
      <c r="ADN178" s="79"/>
      <c r="ADO178" s="79"/>
      <c r="ADP178" s="79"/>
      <c r="ADQ178" s="79"/>
      <c r="ADR178" s="79"/>
      <c r="ADS178" s="79"/>
      <c r="ADT178" s="79"/>
      <c r="ADU178" s="79"/>
      <c r="ADV178" s="79"/>
      <c r="ADW178" s="79"/>
      <c r="ADX178" s="79"/>
      <c r="ADY178" s="79"/>
      <c r="ADZ178" s="79"/>
      <c r="AEA178" s="79"/>
      <c r="AEB178" s="79"/>
      <c r="AEC178" s="79"/>
      <c r="AED178" s="79"/>
      <c r="AEE178" s="79"/>
      <c r="AEF178" s="79"/>
      <c r="AEG178" s="79"/>
      <c r="AEH178" s="79"/>
      <c r="AEI178" s="79"/>
      <c r="AEJ178" s="79"/>
      <c r="AEK178" s="79"/>
      <c r="AEL178" s="79"/>
      <c r="AEM178" s="79"/>
      <c r="AEN178" s="79"/>
      <c r="AEO178" s="79"/>
      <c r="AEP178" s="79"/>
      <c r="AEQ178" s="79"/>
      <c r="AER178" s="79"/>
      <c r="AES178" s="79"/>
      <c r="AET178" s="79"/>
      <c r="AEU178" s="79"/>
      <c r="AEV178" s="79"/>
      <c r="AEW178" s="79"/>
      <c r="AEX178" s="79"/>
      <c r="AEY178" s="79"/>
      <c r="AEZ178" s="79"/>
      <c r="AFA178" s="79"/>
      <c r="AFB178" s="79"/>
      <c r="AFC178" s="79"/>
      <c r="AFD178" s="79"/>
      <c r="AFE178" s="79"/>
      <c r="AFF178" s="79"/>
      <c r="AFG178" s="79"/>
      <c r="AFH178" s="79"/>
      <c r="AFI178" s="79"/>
      <c r="AFJ178" s="79"/>
      <c r="AFK178" s="79"/>
      <c r="AFL178" s="79"/>
      <c r="AFM178" s="79"/>
      <c r="AFN178" s="79"/>
      <c r="AFO178" s="79"/>
      <c r="AFP178" s="79"/>
      <c r="AFQ178" s="79"/>
      <c r="AFR178" s="79"/>
      <c r="AFS178" s="79"/>
      <c r="AFT178" s="79"/>
      <c r="AFU178" s="79"/>
      <c r="AFV178" s="79"/>
      <c r="AFW178" s="79"/>
      <c r="AFX178" s="79"/>
      <c r="AFY178" s="79"/>
      <c r="AFZ178" s="79"/>
      <c r="AGA178" s="79"/>
      <c r="AGB178" s="79"/>
      <c r="AGC178" s="79"/>
      <c r="AGD178" s="79"/>
      <c r="AGE178" s="79"/>
      <c r="AGF178" s="79"/>
      <c r="AGG178" s="79"/>
      <c r="AGH178" s="79"/>
      <c r="AGI178" s="79"/>
      <c r="AGJ178" s="79"/>
      <c r="AGK178" s="79"/>
      <c r="AGL178" s="79"/>
      <c r="AGM178" s="79"/>
      <c r="AGN178" s="79"/>
      <c r="AGO178" s="79"/>
      <c r="AGP178" s="79"/>
      <c r="AGQ178" s="79"/>
      <c r="AGR178" s="79"/>
      <c r="AGS178" s="79"/>
      <c r="AGT178" s="79"/>
      <c r="AGU178" s="79"/>
      <c r="AGV178" s="79"/>
      <c r="AGW178" s="79"/>
      <c r="AGX178" s="79"/>
      <c r="AGY178" s="79"/>
      <c r="AGZ178" s="79"/>
      <c r="AHA178" s="79"/>
      <c r="AHB178" s="79"/>
      <c r="AHC178" s="79"/>
      <c r="AHD178" s="79"/>
      <c r="AHE178" s="79"/>
      <c r="AHF178" s="79"/>
      <c r="AHG178" s="79"/>
      <c r="AHH178" s="79"/>
      <c r="AHI178" s="79"/>
      <c r="AHJ178" s="79"/>
      <c r="AHK178" s="79"/>
      <c r="AHL178" s="79"/>
      <c r="AHM178" s="79"/>
      <c r="AHN178" s="79"/>
      <c r="AHO178" s="79"/>
      <c r="AHP178" s="79"/>
    </row>
    <row r="179" spans="1:900" s="56" customFormat="1" ht="31.75" customHeight="1" x14ac:dyDescent="0.75">
      <c r="A179" s="2163"/>
      <c r="B179" s="2196"/>
      <c r="C179" s="469">
        <f t="shared" si="146"/>
        <v>21.600000000000009</v>
      </c>
      <c r="D179" s="418" t="s">
        <v>123</v>
      </c>
      <c r="E179" s="425" t="s">
        <v>23</v>
      </c>
      <c r="F179" s="425" t="s">
        <v>6</v>
      </c>
      <c r="G179" s="214">
        <f t="array" ref="G179">INDEX('Salary . staff rates'!$A$6:$C$28,MATCH(1,('Salary . staff rates'!$A$6:$A$28=E179)*('Salary . staff rates'!$B$6:$B$28=F179),0),3)</f>
        <v>65000</v>
      </c>
      <c r="H179" s="214">
        <f t="shared" si="126"/>
        <v>456.14035087719299</v>
      </c>
      <c r="I179" s="345" t="s">
        <v>0</v>
      </c>
      <c r="J179" s="346" t="s">
        <v>0</v>
      </c>
      <c r="K179" s="433">
        <v>8</v>
      </c>
      <c r="L179" s="341">
        <f>IF('Control panel'!$B$12="Included",IF(K179="N/A","",H179*K179),0)</f>
        <v>3649.1228070175439</v>
      </c>
      <c r="M179" s="381" t="s">
        <v>31</v>
      </c>
      <c r="N179" s="341">
        <f>IF('Control panel'!$B$12="Included",IF(M179="Yes",L179*'Salary . staff rates'!$C$34,0),0)</f>
        <v>0</v>
      </c>
      <c r="O179" s="904" t="s">
        <v>416</v>
      </c>
      <c r="P179" s="1848">
        <v>1</v>
      </c>
      <c r="Q179" s="1848">
        <v>1</v>
      </c>
      <c r="R179" s="909"/>
      <c r="S179" s="909"/>
      <c r="T179" s="909"/>
      <c r="U179" s="909"/>
      <c r="V179" s="909"/>
      <c r="W179" s="156"/>
      <c r="X179" s="18"/>
      <c r="Y179" s="1848">
        <f t="shared" si="140"/>
        <v>3649.1228070175439</v>
      </c>
      <c r="Z179" s="1848">
        <f t="shared" si="141"/>
        <v>0</v>
      </c>
      <c r="AA179" s="18"/>
      <c r="AB179" s="1848">
        <f t="shared" si="142"/>
        <v>3649.1228070175439</v>
      </c>
      <c r="AC179" s="1848">
        <f t="shared" si="143"/>
        <v>0</v>
      </c>
      <c r="AD179" s="18"/>
      <c r="AE179" s="18"/>
      <c r="AF179" s="18"/>
      <c r="AG179" s="18"/>
      <c r="AH179" s="18"/>
      <c r="AI179" s="18"/>
      <c r="AJ179" s="18"/>
      <c r="AL179" s="221"/>
      <c r="AN179" s="1015">
        <f t="shared" si="144"/>
        <v>3649.1228070175439</v>
      </c>
      <c r="AO179" s="1015">
        <f t="shared" si="145"/>
        <v>0</v>
      </c>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c r="CJ179" s="79"/>
      <c r="CK179" s="79"/>
      <c r="CL179" s="79"/>
      <c r="CM179" s="79"/>
      <c r="CN179" s="79"/>
      <c r="CO179" s="79"/>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79"/>
      <c r="DU179" s="79"/>
      <c r="DV179" s="79"/>
      <c r="DW179" s="79"/>
      <c r="DX179" s="79"/>
      <c r="DY179" s="79"/>
      <c r="DZ179" s="79"/>
      <c r="EA179" s="79"/>
      <c r="EB179" s="79"/>
      <c r="EC179" s="79"/>
      <c r="ED179" s="79"/>
      <c r="EE179" s="79"/>
      <c r="EF179" s="79"/>
      <c r="EG179" s="79"/>
      <c r="EH179" s="79"/>
      <c r="EI179" s="79"/>
      <c r="EJ179" s="79"/>
      <c r="EK179" s="79"/>
      <c r="EL179" s="79"/>
      <c r="EM179" s="79"/>
      <c r="EN179" s="79"/>
      <c r="EO179" s="79"/>
      <c r="EP179" s="79"/>
      <c r="EQ179" s="79"/>
      <c r="ER179" s="79"/>
      <c r="ES179" s="79"/>
      <c r="ET179" s="79"/>
      <c r="EU179" s="79"/>
      <c r="EV179" s="79"/>
      <c r="EW179" s="79"/>
      <c r="EX179" s="79"/>
      <c r="EY179" s="79"/>
      <c r="EZ179" s="79"/>
      <c r="FA179" s="79"/>
      <c r="FB179" s="79"/>
      <c r="FC179" s="79"/>
      <c r="FD179" s="79"/>
      <c r="FE179" s="79"/>
      <c r="FF179" s="79"/>
      <c r="FG179" s="79"/>
      <c r="FH179" s="79"/>
      <c r="FI179" s="79"/>
      <c r="FJ179" s="79"/>
      <c r="FK179" s="79"/>
      <c r="FL179" s="79"/>
      <c r="FM179" s="79"/>
      <c r="FN179" s="79"/>
      <c r="FO179" s="79"/>
      <c r="FP179" s="79"/>
      <c r="FQ179" s="79"/>
      <c r="FR179" s="79"/>
      <c r="FS179" s="79"/>
      <c r="FT179" s="79"/>
      <c r="FU179" s="79"/>
      <c r="FV179" s="79"/>
      <c r="FW179" s="79"/>
      <c r="FX179" s="79"/>
      <c r="FY179" s="79"/>
      <c r="FZ179" s="79"/>
      <c r="GA179" s="79"/>
      <c r="GB179" s="79"/>
      <c r="GC179" s="79"/>
      <c r="GD179" s="79"/>
      <c r="GE179" s="79"/>
      <c r="GF179" s="79"/>
      <c r="GG179" s="79"/>
      <c r="GH179" s="79"/>
      <c r="GI179" s="79"/>
      <c r="GJ179" s="79"/>
      <c r="GK179" s="79"/>
      <c r="GL179" s="79"/>
      <c r="GM179" s="79"/>
      <c r="GN179" s="79"/>
      <c r="GO179" s="79"/>
      <c r="GP179" s="79"/>
      <c r="GQ179" s="79"/>
      <c r="GR179" s="79"/>
      <c r="GS179" s="79"/>
      <c r="GT179" s="79"/>
      <c r="GU179" s="79"/>
      <c r="GV179" s="79"/>
      <c r="GW179" s="79"/>
      <c r="GX179" s="79"/>
      <c r="GY179" s="79"/>
      <c r="GZ179" s="79"/>
      <c r="HA179" s="79"/>
      <c r="HB179" s="79"/>
      <c r="HC179" s="79"/>
      <c r="HD179" s="79"/>
      <c r="HE179" s="79"/>
      <c r="HF179" s="79"/>
      <c r="HG179" s="79"/>
      <c r="HH179" s="79"/>
      <c r="HI179" s="79"/>
      <c r="HJ179" s="79"/>
      <c r="HK179" s="79"/>
      <c r="HL179" s="79"/>
      <c r="HM179" s="79"/>
      <c r="HN179" s="79"/>
      <c r="HO179" s="79"/>
      <c r="HP179" s="79"/>
      <c r="HQ179" s="79"/>
      <c r="HR179" s="79"/>
      <c r="HS179" s="79"/>
      <c r="HT179" s="79"/>
      <c r="HU179" s="79"/>
      <c r="HV179" s="79"/>
      <c r="HW179" s="79"/>
      <c r="HX179" s="79"/>
      <c r="HY179" s="79"/>
      <c r="HZ179" s="79"/>
      <c r="IA179" s="79"/>
      <c r="IB179" s="79"/>
      <c r="IC179" s="79"/>
      <c r="ID179" s="79"/>
      <c r="IE179" s="79"/>
      <c r="IF179" s="79"/>
      <c r="IG179" s="79"/>
      <c r="IH179" s="79"/>
      <c r="II179" s="79"/>
      <c r="IJ179" s="79"/>
      <c r="IK179" s="79"/>
      <c r="IL179" s="79"/>
      <c r="IM179" s="79"/>
      <c r="IN179" s="79"/>
      <c r="IO179" s="79"/>
      <c r="IP179" s="79"/>
      <c r="IQ179" s="79"/>
      <c r="IR179" s="79"/>
      <c r="IS179" s="79"/>
      <c r="IT179" s="79"/>
      <c r="IU179" s="79"/>
      <c r="IV179" s="79"/>
      <c r="IW179" s="79"/>
      <c r="IX179" s="79"/>
      <c r="IY179" s="79"/>
      <c r="IZ179" s="79"/>
      <c r="JA179" s="79"/>
      <c r="JB179" s="79"/>
      <c r="JC179" s="79"/>
      <c r="JD179" s="79"/>
      <c r="JE179" s="79"/>
      <c r="JF179" s="79"/>
      <c r="JG179" s="79"/>
      <c r="JH179" s="79"/>
      <c r="JI179" s="79"/>
      <c r="JJ179" s="79"/>
      <c r="JK179" s="79"/>
      <c r="JL179" s="79"/>
      <c r="JM179" s="79"/>
      <c r="JN179" s="79"/>
      <c r="JO179" s="79"/>
      <c r="JP179" s="79"/>
      <c r="JQ179" s="79"/>
      <c r="JR179" s="79"/>
      <c r="JS179" s="79"/>
      <c r="JT179" s="79"/>
      <c r="JU179" s="79"/>
      <c r="JV179" s="79"/>
      <c r="JW179" s="79"/>
      <c r="JX179" s="79"/>
      <c r="JY179" s="79"/>
      <c r="JZ179" s="79"/>
      <c r="KA179" s="79"/>
      <c r="KB179" s="79"/>
      <c r="KC179" s="79"/>
      <c r="KD179" s="79"/>
      <c r="KE179" s="79"/>
      <c r="KF179" s="79"/>
      <c r="KG179" s="79"/>
      <c r="KH179" s="79"/>
      <c r="KI179" s="79"/>
      <c r="KJ179" s="79"/>
      <c r="KK179" s="79"/>
      <c r="KL179" s="79"/>
      <c r="KM179" s="79"/>
      <c r="KN179" s="79"/>
      <c r="KO179" s="79"/>
      <c r="KP179" s="79"/>
      <c r="KQ179" s="79"/>
      <c r="KR179" s="79"/>
      <c r="KS179" s="79"/>
      <c r="KT179" s="79"/>
      <c r="KU179" s="79"/>
      <c r="KV179" s="79"/>
      <c r="KW179" s="79"/>
      <c r="KX179" s="79"/>
      <c r="KY179" s="79"/>
      <c r="KZ179" s="79"/>
      <c r="LA179" s="79"/>
      <c r="LB179" s="79"/>
      <c r="LC179" s="79"/>
      <c r="LD179" s="79"/>
      <c r="LE179" s="79"/>
      <c r="LF179" s="79"/>
      <c r="LG179" s="79"/>
      <c r="LH179" s="79"/>
      <c r="LI179" s="79"/>
      <c r="LJ179" s="79"/>
      <c r="LK179" s="79"/>
      <c r="LL179" s="79"/>
      <c r="LM179" s="79"/>
      <c r="LN179" s="79"/>
      <c r="LO179" s="79"/>
      <c r="LP179" s="79"/>
      <c r="LQ179" s="79"/>
      <c r="LR179" s="79"/>
      <c r="LS179" s="79"/>
      <c r="LT179" s="79"/>
      <c r="LU179" s="79"/>
      <c r="LV179" s="79"/>
      <c r="LW179" s="79"/>
      <c r="LX179" s="79"/>
      <c r="LY179" s="79"/>
      <c r="LZ179" s="79"/>
      <c r="MA179" s="79"/>
      <c r="MB179" s="79"/>
      <c r="MC179" s="79"/>
      <c r="MD179" s="79"/>
      <c r="ME179" s="79"/>
      <c r="MF179" s="79"/>
      <c r="MG179" s="79"/>
      <c r="MH179" s="79"/>
      <c r="MI179" s="79"/>
      <c r="MJ179" s="79"/>
      <c r="MK179" s="79"/>
      <c r="ML179" s="79"/>
      <c r="MM179" s="79"/>
      <c r="MN179" s="79"/>
      <c r="MO179" s="79"/>
      <c r="MP179" s="79"/>
      <c r="MQ179" s="79"/>
      <c r="MR179" s="79"/>
      <c r="MS179" s="79"/>
      <c r="MT179" s="79"/>
      <c r="MU179" s="79"/>
      <c r="MV179" s="79"/>
      <c r="MW179" s="79"/>
      <c r="MX179" s="79"/>
      <c r="MY179" s="79"/>
      <c r="MZ179" s="79"/>
      <c r="NA179" s="79"/>
      <c r="NB179" s="79"/>
      <c r="NC179" s="79"/>
      <c r="ND179" s="79"/>
      <c r="NE179" s="79"/>
      <c r="NF179" s="79"/>
      <c r="NG179" s="79"/>
      <c r="NH179" s="79"/>
      <c r="NI179" s="79"/>
      <c r="NJ179" s="79"/>
      <c r="NK179" s="79"/>
      <c r="NL179" s="79"/>
      <c r="NM179" s="79"/>
      <c r="NN179" s="79"/>
      <c r="NO179" s="79"/>
      <c r="NP179" s="79"/>
      <c r="NQ179" s="79"/>
      <c r="NR179" s="79"/>
      <c r="NS179" s="79"/>
      <c r="NT179" s="79"/>
      <c r="NU179" s="79"/>
      <c r="NV179" s="79"/>
      <c r="NW179" s="79"/>
      <c r="NX179" s="79"/>
      <c r="NY179" s="79"/>
      <c r="NZ179" s="79"/>
      <c r="OA179" s="79"/>
      <c r="OB179" s="79"/>
      <c r="OC179" s="79"/>
      <c r="OD179" s="79"/>
      <c r="OE179" s="79"/>
      <c r="OF179" s="79"/>
      <c r="OG179" s="79"/>
      <c r="OH179" s="79"/>
      <c r="OI179" s="79"/>
      <c r="OJ179" s="79"/>
      <c r="OK179" s="79"/>
      <c r="OL179" s="79"/>
      <c r="OM179" s="79"/>
      <c r="ON179" s="79"/>
      <c r="OO179" s="79"/>
      <c r="OP179" s="79"/>
      <c r="OQ179" s="79"/>
      <c r="OR179" s="79"/>
      <c r="OS179" s="79"/>
      <c r="OT179" s="79"/>
      <c r="OU179" s="79"/>
      <c r="OV179" s="79"/>
      <c r="OW179" s="79"/>
      <c r="OX179" s="79"/>
      <c r="OY179" s="79"/>
      <c r="OZ179" s="79"/>
      <c r="PA179" s="79"/>
      <c r="PB179" s="79"/>
      <c r="PC179" s="79"/>
      <c r="PD179" s="79"/>
      <c r="PE179" s="79"/>
      <c r="PF179" s="79"/>
      <c r="PG179" s="79"/>
      <c r="PH179" s="79"/>
      <c r="PI179" s="79"/>
      <c r="PJ179" s="79"/>
      <c r="PK179" s="79"/>
      <c r="PL179" s="79"/>
      <c r="PM179" s="79"/>
      <c r="PN179" s="79"/>
      <c r="PO179" s="79"/>
      <c r="PP179" s="79"/>
      <c r="PQ179" s="79"/>
      <c r="PR179" s="79"/>
      <c r="PS179" s="79"/>
      <c r="PT179" s="79"/>
      <c r="PU179" s="79"/>
      <c r="PV179" s="79"/>
      <c r="PW179" s="79"/>
      <c r="PX179" s="79"/>
      <c r="PY179" s="79"/>
      <c r="PZ179" s="79"/>
      <c r="QA179" s="79"/>
      <c r="QB179" s="79"/>
      <c r="QC179" s="79"/>
      <c r="QD179" s="79"/>
      <c r="QE179" s="79"/>
      <c r="QF179" s="79"/>
      <c r="QG179" s="79"/>
      <c r="QH179" s="79"/>
      <c r="QI179" s="79"/>
      <c r="QJ179" s="79"/>
      <c r="QK179" s="79"/>
      <c r="QL179" s="79"/>
      <c r="QM179" s="79"/>
      <c r="QN179" s="79"/>
      <c r="QO179" s="79"/>
      <c r="QP179" s="79"/>
      <c r="QQ179" s="79"/>
      <c r="QR179" s="79"/>
      <c r="QS179" s="79"/>
      <c r="QT179" s="79"/>
      <c r="QU179" s="79"/>
      <c r="QV179" s="79"/>
      <c r="QW179" s="79"/>
      <c r="QX179" s="79"/>
      <c r="QY179" s="79"/>
      <c r="QZ179" s="79"/>
      <c r="RA179" s="79"/>
      <c r="RB179" s="79"/>
      <c r="RC179" s="79"/>
      <c r="RD179" s="79"/>
      <c r="RE179" s="79"/>
      <c r="RF179" s="79"/>
      <c r="RG179" s="79"/>
      <c r="RH179" s="79"/>
      <c r="RI179" s="79"/>
      <c r="RJ179" s="79"/>
      <c r="RK179" s="79"/>
      <c r="RL179" s="79"/>
      <c r="RM179" s="79"/>
      <c r="RN179" s="79"/>
      <c r="RO179" s="79"/>
      <c r="RP179" s="79"/>
      <c r="RQ179" s="79"/>
      <c r="RR179" s="79"/>
      <c r="RS179" s="79"/>
      <c r="RT179" s="79"/>
      <c r="RU179" s="79"/>
      <c r="RV179" s="79"/>
      <c r="RW179" s="79"/>
      <c r="RX179" s="79"/>
      <c r="RY179" s="79"/>
      <c r="RZ179" s="79"/>
      <c r="SA179" s="79"/>
      <c r="SB179" s="79"/>
      <c r="SC179" s="79"/>
      <c r="SD179" s="79"/>
      <c r="SE179" s="79"/>
      <c r="SF179" s="79"/>
      <c r="SG179" s="79"/>
      <c r="SH179" s="79"/>
      <c r="SI179" s="79"/>
      <c r="SJ179" s="79"/>
      <c r="SK179" s="79"/>
      <c r="SL179" s="79"/>
      <c r="SM179" s="79"/>
      <c r="SN179" s="79"/>
      <c r="SO179" s="79"/>
      <c r="SP179" s="79"/>
      <c r="SQ179" s="79"/>
      <c r="SR179" s="79"/>
      <c r="SS179" s="79"/>
      <c r="ST179" s="79"/>
      <c r="SU179" s="79"/>
      <c r="SV179" s="79"/>
      <c r="SW179" s="79"/>
      <c r="SX179" s="79"/>
      <c r="SY179" s="79"/>
      <c r="SZ179" s="79"/>
      <c r="TA179" s="79"/>
      <c r="TB179" s="79"/>
      <c r="TC179" s="79"/>
      <c r="TD179" s="79"/>
      <c r="TE179" s="79"/>
      <c r="TF179" s="79"/>
      <c r="TG179" s="79"/>
      <c r="TH179" s="79"/>
      <c r="TI179" s="79"/>
      <c r="TJ179" s="79"/>
      <c r="TK179" s="79"/>
      <c r="TL179" s="79"/>
      <c r="TM179" s="79"/>
      <c r="TN179" s="79"/>
      <c r="TO179" s="79"/>
      <c r="TP179" s="79"/>
      <c r="TQ179" s="79"/>
      <c r="TR179" s="79"/>
      <c r="TS179" s="79"/>
      <c r="TT179" s="79"/>
      <c r="TU179" s="79"/>
      <c r="TV179" s="79"/>
      <c r="TW179" s="79"/>
      <c r="TX179" s="79"/>
      <c r="TY179" s="79"/>
      <c r="TZ179" s="79"/>
      <c r="UA179" s="79"/>
      <c r="UB179" s="79"/>
      <c r="UC179" s="79"/>
      <c r="UD179" s="79"/>
      <c r="UE179" s="79"/>
      <c r="UF179" s="79"/>
      <c r="UG179" s="79"/>
      <c r="UH179" s="79"/>
      <c r="UI179" s="79"/>
      <c r="UJ179" s="79"/>
      <c r="UK179" s="79"/>
      <c r="UL179" s="79"/>
      <c r="UM179" s="79"/>
      <c r="UN179" s="79"/>
      <c r="UO179" s="79"/>
      <c r="UP179" s="79"/>
      <c r="UQ179" s="79"/>
      <c r="UR179" s="79"/>
      <c r="US179" s="79"/>
      <c r="UT179" s="79"/>
      <c r="UU179" s="79"/>
      <c r="UV179" s="79"/>
      <c r="UW179" s="79"/>
      <c r="UX179" s="79"/>
      <c r="UY179" s="79"/>
      <c r="UZ179" s="79"/>
      <c r="VA179" s="79"/>
      <c r="VB179" s="79"/>
      <c r="VC179" s="79"/>
      <c r="VD179" s="79"/>
      <c r="VE179" s="79"/>
      <c r="VF179" s="79"/>
      <c r="VG179" s="79"/>
      <c r="VH179" s="79"/>
      <c r="VI179" s="79"/>
      <c r="VJ179" s="79"/>
      <c r="VK179" s="79"/>
      <c r="VL179" s="79"/>
      <c r="VM179" s="79"/>
      <c r="VN179" s="79"/>
      <c r="VO179" s="79"/>
      <c r="VP179" s="79"/>
      <c r="VQ179" s="79"/>
      <c r="VR179" s="79"/>
      <c r="VS179" s="79"/>
      <c r="VT179" s="79"/>
      <c r="VU179" s="79"/>
      <c r="VV179" s="79"/>
      <c r="VW179" s="79"/>
      <c r="VX179" s="79"/>
      <c r="VY179" s="79"/>
      <c r="VZ179" s="79"/>
      <c r="WA179" s="79"/>
      <c r="WB179" s="79"/>
      <c r="WC179" s="79"/>
      <c r="WD179" s="79"/>
      <c r="WE179" s="79"/>
      <c r="WF179" s="79"/>
      <c r="WG179" s="79"/>
      <c r="WH179" s="79"/>
      <c r="WI179" s="79"/>
      <c r="WJ179" s="79"/>
      <c r="WK179" s="79"/>
      <c r="WL179" s="79"/>
      <c r="WM179" s="79"/>
      <c r="WN179" s="79"/>
      <c r="WO179" s="79"/>
      <c r="WP179" s="79"/>
      <c r="WQ179" s="79"/>
      <c r="WR179" s="79"/>
      <c r="WS179" s="79"/>
      <c r="WT179" s="79"/>
      <c r="WU179" s="79"/>
      <c r="WV179" s="79"/>
      <c r="WW179" s="79"/>
      <c r="WX179" s="79"/>
      <c r="WY179" s="79"/>
      <c r="WZ179" s="79"/>
      <c r="XA179" s="79"/>
      <c r="XB179" s="79"/>
      <c r="XC179" s="79"/>
      <c r="XD179" s="79"/>
      <c r="XE179" s="79"/>
      <c r="XF179" s="79"/>
      <c r="XG179" s="79"/>
      <c r="XH179" s="79"/>
      <c r="XI179" s="79"/>
      <c r="XJ179" s="79"/>
      <c r="XK179" s="79"/>
      <c r="XL179" s="79"/>
      <c r="XM179" s="79"/>
      <c r="XN179" s="79"/>
      <c r="XO179" s="79"/>
      <c r="XP179" s="79"/>
      <c r="XQ179" s="79"/>
      <c r="XR179" s="79"/>
      <c r="XS179" s="79"/>
      <c r="XT179" s="79"/>
      <c r="XU179" s="79"/>
      <c r="XV179" s="79"/>
      <c r="XW179" s="79"/>
      <c r="XX179" s="79"/>
      <c r="XY179" s="79"/>
      <c r="XZ179" s="79"/>
      <c r="YA179" s="79"/>
      <c r="YB179" s="79"/>
      <c r="YC179" s="79"/>
      <c r="YD179" s="79"/>
      <c r="YE179" s="79"/>
      <c r="YF179" s="79"/>
      <c r="YG179" s="79"/>
      <c r="YH179" s="79"/>
      <c r="YI179" s="79"/>
      <c r="YJ179" s="79"/>
      <c r="YK179" s="79"/>
      <c r="YL179" s="79"/>
      <c r="YM179" s="79"/>
      <c r="YN179" s="79"/>
      <c r="YO179" s="79"/>
      <c r="YP179" s="79"/>
      <c r="YQ179" s="79"/>
      <c r="YR179" s="79"/>
      <c r="YS179" s="79"/>
      <c r="YT179" s="79"/>
      <c r="YU179" s="79"/>
      <c r="YV179" s="79"/>
      <c r="YW179" s="79"/>
      <c r="YX179" s="79"/>
      <c r="YY179" s="79"/>
      <c r="YZ179" s="79"/>
      <c r="ZA179" s="79"/>
      <c r="ZB179" s="79"/>
      <c r="ZC179" s="79"/>
      <c r="ZD179" s="79"/>
      <c r="ZE179" s="79"/>
      <c r="ZF179" s="79"/>
      <c r="ZG179" s="79"/>
      <c r="ZH179" s="79"/>
      <c r="ZI179" s="79"/>
      <c r="ZJ179" s="79"/>
      <c r="ZK179" s="79"/>
      <c r="ZL179" s="79"/>
      <c r="ZM179" s="79"/>
      <c r="ZN179" s="79"/>
      <c r="ZO179" s="79"/>
      <c r="ZP179" s="79"/>
      <c r="ZQ179" s="79"/>
      <c r="ZR179" s="79"/>
      <c r="ZS179" s="79"/>
      <c r="ZT179" s="79"/>
      <c r="ZU179" s="79"/>
      <c r="ZV179" s="79"/>
      <c r="ZW179" s="79"/>
      <c r="ZX179" s="79"/>
      <c r="ZY179" s="79"/>
      <c r="ZZ179" s="79"/>
      <c r="AAA179" s="79"/>
      <c r="AAB179" s="79"/>
      <c r="AAC179" s="79"/>
      <c r="AAD179" s="79"/>
      <c r="AAE179" s="79"/>
      <c r="AAF179" s="79"/>
      <c r="AAG179" s="79"/>
      <c r="AAH179" s="79"/>
      <c r="AAI179" s="79"/>
      <c r="AAJ179" s="79"/>
      <c r="AAK179" s="79"/>
      <c r="AAL179" s="79"/>
      <c r="AAM179" s="79"/>
      <c r="AAN179" s="79"/>
      <c r="AAO179" s="79"/>
      <c r="AAP179" s="79"/>
      <c r="AAQ179" s="79"/>
      <c r="AAR179" s="79"/>
      <c r="AAS179" s="79"/>
      <c r="AAT179" s="79"/>
      <c r="AAU179" s="79"/>
      <c r="AAV179" s="79"/>
      <c r="AAW179" s="79"/>
      <c r="AAX179" s="79"/>
      <c r="AAY179" s="79"/>
      <c r="AAZ179" s="79"/>
      <c r="ABA179" s="79"/>
      <c r="ABB179" s="79"/>
      <c r="ABC179" s="79"/>
      <c r="ABD179" s="79"/>
      <c r="ABE179" s="79"/>
      <c r="ABF179" s="79"/>
      <c r="ABG179" s="79"/>
      <c r="ABH179" s="79"/>
      <c r="ABI179" s="79"/>
      <c r="ABJ179" s="79"/>
      <c r="ABK179" s="79"/>
      <c r="ABL179" s="79"/>
      <c r="ABM179" s="79"/>
      <c r="ABN179" s="79"/>
      <c r="ABO179" s="79"/>
      <c r="ABP179" s="79"/>
      <c r="ABQ179" s="79"/>
      <c r="ABR179" s="79"/>
      <c r="ABS179" s="79"/>
      <c r="ABT179" s="79"/>
      <c r="ABU179" s="79"/>
      <c r="ABV179" s="79"/>
      <c r="ABW179" s="79"/>
      <c r="ABX179" s="79"/>
      <c r="ABY179" s="79"/>
      <c r="ABZ179" s="79"/>
      <c r="ACA179" s="79"/>
      <c r="ACB179" s="79"/>
      <c r="ACC179" s="79"/>
      <c r="ACD179" s="79"/>
      <c r="ACE179" s="79"/>
      <c r="ACF179" s="79"/>
      <c r="ACG179" s="79"/>
      <c r="ACH179" s="79"/>
      <c r="ACI179" s="79"/>
      <c r="ACJ179" s="79"/>
      <c r="ACK179" s="79"/>
      <c r="ACL179" s="79"/>
      <c r="ACM179" s="79"/>
      <c r="ACN179" s="79"/>
      <c r="ACO179" s="79"/>
      <c r="ACP179" s="79"/>
      <c r="ACQ179" s="79"/>
      <c r="ACR179" s="79"/>
      <c r="ACS179" s="79"/>
      <c r="ACT179" s="79"/>
      <c r="ACU179" s="79"/>
      <c r="ACV179" s="79"/>
      <c r="ACW179" s="79"/>
      <c r="ACX179" s="79"/>
      <c r="ACY179" s="79"/>
      <c r="ACZ179" s="79"/>
      <c r="ADA179" s="79"/>
      <c r="ADB179" s="79"/>
      <c r="ADC179" s="79"/>
      <c r="ADD179" s="79"/>
      <c r="ADE179" s="79"/>
      <c r="ADF179" s="79"/>
      <c r="ADG179" s="79"/>
      <c r="ADH179" s="79"/>
      <c r="ADI179" s="79"/>
      <c r="ADJ179" s="79"/>
      <c r="ADK179" s="79"/>
      <c r="ADL179" s="79"/>
      <c r="ADM179" s="79"/>
      <c r="ADN179" s="79"/>
      <c r="ADO179" s="79"/>
      <c r="ADP179" s="79"/>
      <c r="ADQ179" s="79"/>
      <c r="ADR179" s="79"/>
      <c r="ADS179" s="79"/>
      <c r="ADT179" s="79"/>
      <c r="ADU179" s="79"/>
      <c r="ADV179" s="79"/>
      <c r="ADW179" s="79"/>
      <c r="ADX179" s="79"/>
      <c r="ADY179" s="79"/>
      <c r="ADZ179" s="79"/>
      <c r="AEA179" s="79"/>
      <c r="AEB179" s="79"/>
      <c r="AEC179" s="79"/>
      <c r="AED179" s="79"/>
      <c r="AEE179" s="79"/>
      <c r="AEF179" s="79"/>
      <c r="AEG179" s="79"/>
      <c r="AEH179" s="79"/>
      <c r="AEI179" s="79"/>
      <c r="AEJ179" s="79"/>
      <c r="AEK179" s="79"/>
      <c r="AEL179" s="79"/>
      <c r="AEM179" s="79"/>
      <c r="AEN179" s="79"/>
      <c r="AEO179" s="79"/>
      <c r="AEP179" s="79"/>
      <c r="AEQ179" s="79"/>
      <c r="AER179" s="79"/>
      <c r="AES179" s="79"/>
      <c r="AET179" s="79"/>
      <c r="AEU179" s="79"/>
      <c r="AEV179" s="79"/>
      <c r="AEW179" s="79"/>
      <c r="AEX179" s="79"/>
      <c r="AEY179" s="79"/>
      <c r="AEZ179" s="79"/>
      <c r="AFA179" s="79"/>
      <c r="AFB179" s="79"/>
      <c r="AFC179" s="79"/>
      <c r="AFD179" s="79"/>
      <c r="AFE179" s="79"/>
      <c r="AFF179" s="79"/>
      <c r="AFG179" s="79"/>
      <c r="AFH179" s="79"/>
      <c r="AFI179" s="79"/>
      <c r="AFJ179" s="79"/>
      <c r="AFK179" s="79"/>
      <c r="AFL179" s="79"/>
      <c r="AFM179" s="79"/>
      <c r="AFN179" s="79"/>
      <c r="AFO179" s="79"/>
      <c r="AFP179" s="79"/>
      <c r="AFQ179" s="79"/>
      <c r="AFR179" s="79"/>
      <c r="AFS179" s="79"/>
      <c r="AFT179" s="79"/>
      <c r="AFU179" s="79"/>
      <c r="AFV179" s="79"/>
      <c r="AFW179" s="79"/>
      <c r="AFX179" s="79"/>
      <c r="AFY179" s="79"/>
      <c r="AFZ179" s="79"/>
      <c r="AGA179" s="79"/>
      <c r="AGB179" s="79"/>
      <c r="AGC179" s="79"/>
      <c r="AGD179" s="79"/>
      <c r="AGE179" s="79"/>
      <c r="AGF179" s="79"/>
      <c r="AGG179" s="79"/>
      <c r="AGH179" s="79"/>
      <c r="AGI179" s="79"/>
      <c r="AGJ179" s="79"/>
      <c r="AGK179" s="79"/>
      <c r="AGL179" s="79"/>
      <c r="AGM179" s="79"/>
      <c r="AGN179" s="79"/>
      <c r="AGO179" s="79"/>
      <c r="AGP179" s="79"/>
      <c r="AGQ179" s="79"/>
      <c r="AGR179" s="79"/>
      <c r="AGS179" s="79"/>
      <c r="AGT179" s="79"/>
      <c r="AGU179" s="79"/>
      <c r="AGV179" s="79"/>
      <c r="AGW179" s="79"/>
      <c r="AGX179" s="79"/>
      <c r="AGY179" s="79"/>
      <c r="AGZ179" s="79"/>
      <c r="AHA179" s="79"/>
      <c r="AHB179" s="79"/>
      <c r="AHC179" s="79"/>
      <c r="AHD179" s="79"/>
      <c r="AHE179" s="79"/>
      <c r="AHF179" s="79"/>
      <c r="AHG179" s="79"/>
      <c r="AHH179" s="79"/>
      <c r="AHI179" s="79"/>
      <c r="AHJ179" s="79"/>
      <c r="AHK179" s="79"/>
      <c r="AHL179" s="79"/>
      <c r="AHM179" s="79"/>
      <c r="AHN179" s="79"/>
      <c r="AHO179" s="79"/>
      <c r="AHP179" s="79"/>
    </row>
    <row r="180" spans="1:900" s="56" customFormat="1" ht="31.75" customHeight="1" x14ac:dyDescent="0.75">
      <c r="A180" s="2163"/>
      <c r="B180" s="2196"/>
      <c r="C180" s="469">
        <f t="shared" si="146"/>
        <v>21.70000000000001</v>
      </c>
      <c r="D180" s="418" t="s">
        <v>47</v>
      </c>
      <c r="E180" s="425" t="s">
        <v>25</v>
      </c>
      <c r="F180" s="425" t="s">
        <v>12</v>
      </c>
      <c r="G180" s="214">
        <f t="array" ref="G180">INDEX('Salary . staff rates'!$A$6:$C$28,MATCH(1,('Salary . staff rates'!$A$6:$A$28=E180)*('Salary . staff rates'!$B$6:$B$28=F180),0),3)</f>
        <v>75000</v>
      </c>
      <c r="H180" s="214">
        <f t="shared" si="126"/>
        <v>526.31578947368428</v>
      </c>
      <c r="I180" s="345" t="s">
        <v>0</v>
      </c>
      <c r="J180" s="346" t="s">
        <v>0</v>
      </c>
      <c r="K180" s="433">
        <v>10</v>
      </c>
      <c r="L180" s="341">
        <f>IF('Control panel'!$B$12="Included",IF(K180="N/A","",H180*K180),0)</f>
        <v>5263.1578947368425</v>
      </c>
      <c r="M180" s="381" t="s">
        <v>31</v>
      </c>
      <c r="N180" s="341">
        <f>IF('Control panel'!$B$12="Included",IF(M180="Yes",L180*'Salary . staff rates'!$C$34,0),0)</f>
        <v>0</v>
      </c>
      <c r="O180" s="904" t="s">
        <v>416</v>
      </c>
      <c r="P180" s="1848">
        <v>1</v>
      </c>
      <c r="Q180" s="1848">
        <v>1</v>
      </c>
      <c r="R180" s="909"/>
      <c r="S180" s="909"/>
      <c r="T180" s="909"/>
      <c r="U180" s="909"/>
      <c r="V180" s="909"/>
      <c r="W180" s="156"/>
      <c r="X180" s="18"/>
      <c r="Y180" s="1848">
        <f t="shared" si="140"/>
        <v>5263.1578947368425</v>
      </c>
      <c r="Z180" s="1848">
        <f t="shared" si="141"/>
        <v>0</v>
      </c>
      <c r="AA180" s="18"/>
      <c r="AB180" s="1848">
        <f t="shared" si="142"/>
        <v>5263.1578947368425</v>
      </c>
      <c r="AC180" s="1848">
        <f t="shared" si="143"/>
        <v>0</v>
      </c>
      <c r="AD180" s="18"/>
      <c r="AE180" s="18"/>
      <c r="AF180" s="18"/>
      <c r="AG180" s="18"/>
      <c r="AH180" s="18"/>
      <c r="AI180" s="18"/>
      <c r="AJ180" s="18"/>
      <c r="AL180" s="221"/>
      <c r="AN180" s="1015">
        <f t="shared" si="144"/>
        <v>5263.1578947368425</v>
      </c>
      <c r="AO180" s="1015">
        <f t="shared" si="145"/>
        <v>0</v>
      </c>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c r="CJ180" s="79"/>
      <c r="CK180" s="79"/>
      <c r="CL180" s="79"/>
      <c r="CM180" s="79"/>
      <c r="CN180" s="79"/>
      <c r="CO180" s="79"/>
      <c r="CP180" s="79"/>
      <c r="CQ180" s="79"/>
      <c r="CR180" s="79"/>
      <c r="CS180" s="79"/>
      <c r="CT180" s="79"/>
      <c r="CU180" s="79"/>
      <c r="CV180" s="79"/>
      <c r="CW180" s="79"/>
      <c r="CX180" s="79"/>
      <c r="CY180" s="79"/>
      <c r="CZ180" s="79"/>
      <c r="DA180" s="79"/>
      <c r="DB180" s="79"/>
      <c r="DC180" s="79"/>
      <c r="DD180" s="79"/>
      <c r="DE180" s="79"/>
      <c r="DF180" s="79"/>
      <c r="DG180" s="79"/>
      <c r="DH180" s="79"/>
      <c r="DI180" s="79"/>
      <c r="DJ180" s="79"/>
      <c r="DK180" s="79"/>
      <c r="DL180" s="79"/>
      <c r="DM180" s="79"/>
      <c r="DN180" s="79"/>
      <c r="DO180" s="79"/>
      <c r="DP180" s="79"/>
      <c r="DQ180" s="79"/>
      <c r="DR180" s="79"/>
      <c r="DS180" s="79"/>
      <c r="DT180" s="79"/>
      <c r="DU180" s="79"/>
      <c r="DV180" s="79"/>
      <c r="DW180" s="79"/>
      <c r="DX180" s="79"/>
      <c r="DY180" s="79"/>
      <c r="DZ180" s="79"/>
      <c r="EA180" s="79"/>
      <c r="EB180" s="79"/>
      <c r="EC180" s="79"/>
      <c r="ED180" s="79"/>
      <c r="EE180" s="79"/>
      <c r="EF180" s="79"/>
      <c r="EG180" s="79"/>
      <c r="EH180" s="79"/>
      <c r="EI180" s="79"/>
      <c r="EJ180" s="79"/>
      <c r="EK180" s="79"/>
      <c r="EL180" s="79"/>
      <c r="EM180" s="79"/>
      <c r="EN180" s="79"/>
      <c r="EO180" s="79"/>
      <c r="EP180" s="79"/>
      <c r="EQ180" s="79"/>
      <c r="ER180" s="79"/>
      <c r="ES180" s="79"/>
      <c r="ET180" s="79"/>
      <c r="EU180" s="79"/>
      <c r="EV180" s="79"/>
      <c r="EW180" s="79"/>
      <c r="EX180" s="79"/>
      <c r="EY180" s="79"/>
      <c r="EZ180" s="79"/>
      <c r="FA180" s="79"/>
      <c r="FB180" s="79"/>
      <c r="FC180" s="79"/>
      <c r="FD180" s="79"/>
      <c r="FE180" s="79"/>
      <c r="FF180" s="79"/>
      <c r="FG180" s="79"/>
      <c r="FH180" s="79"/>
      <c r="FI180" s="79"/>
      <c r="FJ180" s="79"/>
      <c r="FK180" s="79"/>
      <c r="FL180" s="79"/>
      <c r="FM180" s="79"/>
      <c r="FN180" s="79"/>
      <c r="FO180" s="79"/>
      <c r="FP180" s="79"/>
      <c r="FQ180" s="79"/>
      <c r="FR180" s="79"/>
      <c r="FS180" s="79"/>
      <c r="FT180" s="79"/>
      <c r="FU180" s="79"/>
      <c r="FV180" s="79"/>
      <c r="FW180" s="79"/>
      <c r="FX180" s="79"/>
      <c r="FY180" s="79"/>
      <c r="FZ180" s="79"/>
      <c r="GA180" s="79"/>
      <c r="GB180" s="79"/>
      <c r="GC180" s="79"/>
      <c r="GD180" s="79"/>
      <c r="GE180" s="79"/>
      <c r="GF180" s="79"/>
      <c r="GG180" s="79"/>
      <c r="GH180" s="79"/>
      <c r="GI180" s="79"/>
      <c r="GJ180" s="79"/>
      <c r="GK180" s="79"/>
      <c r="GL180" s="79"/>
      <c r="GM180" s="79"/>
      <c r="GN180" s="79"/>
      <c r="GO180" s="79"/>
      <c r="GP180" s="79"/>
      <c r="GQ180" s="79"/>
      <c r="GR180" s="79"/>
      <c r="GS180" s="79"/>
      <c r="GT180" s="79"/>
      <c r="GU180" s="79"/>
      <c r="GV180" s="79"/>
      <c r="GW180" s="79"/>
      <c r="GX180" s="79"/>
      <c r="GY180" s="79"/>
      <c r="GZ180" s="79"/>
      <c r="HA180" s="79"/>
      <c r="HB180" s="79"/>
      <c r="HC180" s="79"/>
      <c r="HD180" s="79"/>
      <c r="HE180" s="79"/>
      <c r="HF180" s="79"/>
      <c r="HG180" s="79"/>
      <c r="HH180" s="79"/>
      <c r="HI180" s="79"/>
      <c r="HJ180" s="79"/>
      <c r="HK180" s="79"/>
      <c r="HL180" s="79"/>
      <c r="HM180" s="79"/>
      <c r="HN180" s="79"/>
      <c r="HO180" s="79"/>
      <c r="HP180" s="79"/>
      <c r="HQ180" s="79"/>
      <c r="HR180" s="79"/>
      <c r="HS180" s="79"/>
      <c r="HT180" s="79"/>
      <c r="HU180" s="79"/>
      <c r="HV180" s="79"/>
      <c r="HW180" s="79"/>
      <c r="HX180" s="79"/>
      <c r="HY180" s="79"/>
      <c r="HZ180" s="79"/>
      <c r="IA180" s="79"/>
      <c r="IB180" s="79"/>
      <c r="IC180" s="79"/>
      <c r="ID180" s="79"/>
      <c r="IE180" s="79"/>
      <c r="IF180" s="79"/>
      <c r="IG180" s="79"/>
      <c r="IH180" s="79"/>
      <c r="II180" s="79"/>
      <c r="IJ180" s="79"/>
      <c r="IK180" s="79"/>
      <c r="IL180" s="79"/>
      <c r="IM180" s="79"/>
      <c r="IN180" s="79"/>
      <c r="IO180" s="79"/>
      <c r="IP180" s="79"/>
      <c r="IQ180" s="79"/>
      <c r="IR180" s="79"/>
      <c r="IS180" s="79"/>
      <c r="IT180" s="79"/>
      <c r="IU180" s="79"/>
      <c r="IV180" s="79"/>
      <c r="IW180" s="79"/>
      <c r="IX180" s="79"/>
      <c r="IY180" s="79"/>
      <c r="IZ180" s="79"/>
      <c r="JA180" s="79"/>
      <c r="JB180" s="79"/>
      <c r="JC180" s="79"/>
      <c r="JD180" s="79"/>
      <c r="JE180" s="79"/>
      <c r="JF180" s="79"/>
      <c r="JG180" s="79"/>
      <c r="JH180" s="79"/>
      <c r="JI180" s="79"/>
      <c r="JJ180" s="79"/>
      <c r="JK180" s="79"/>
      <c r="JL180" s="79"/>
      <c r="JM180" s="79"/>
      <c r="JN180" s="79"/>
      <c r="JO180" s="79"/>
      <c r="JP180" s="79"/>
      <c r="JQ180" s="79"/>
      <c r="JR180" s="79"/>
      <c r="JS180" s="79"/>
      <c r="JT180" s="79"/>
      <c r="JU180" s="79"/>
      <c r="JV180" s="79"/>
      <c r="JW180" s="79"/>
      <c r="JX180" s="79"/>
      <c r="JY180" s="79"/>
      <c r="JZ180" s="79"/>
      <c r="KA180" s="79"/>
      <c r="KB180" s="79"/>
      <c r="KC180" s="79"/>
      <c r="KD180" s="79"/>
      <c r="KE180" s="79"/>
      <c r="KF180" s="79"/>
      <c r="KG180" s="79"/>
      <c r="KH180" s="79"/>
      <c r="KI180" s="79"/>
      <c r="KJ180" s="79"/>
      <c r="KK180" s="79"/>
      <c r="KL180" s="79"/>
      <c r="KM180" s="79"/>
      <c r="KN180" s="79"/>
      <c r="KO180" s="79"/>
      <c r="KP180" s="79"/>
      <c r="KQ180" s="79"/>
      <c r="KR180" s="79"/>
      <c r="KS180" s="79"/>
      <c r="KT180" s="79"/>
      <c r="KU180" s="79"/>
      <c r="KV180" s="79"/>
      <c r="KW180" s="79"/>
      <c r="KX180" s="79"/>
      <c r="KY180" s="79"/>
      <c r="KZ180" s="79"/>
      <c r="LA180" s="79"/>
      <c r="LB180" s="79"/>
      <c r="LC180" s="79"/>
      <c r="LD180" s="79"/>
      <c r="LE180" s="79"/>
      <c r="LF180" s="79"/>
      <c r="LG180" s="79"/>
      <c r="LH180" s="79"/>
      <c r="LI180" s="79"/>
      <c r="LJ180" s="79"/>
      <c r="LK180" s="79"/>
      <c r="LL180" s="79"/>
      <c r="LM180" s="79"/>
      <c r="LN180" s="79"/>
      <c r="LO180" s="79"/>
      <c r="LP180" s="79"/>
      <c r="LQ180" s="79"/>
      <c r="LR180" s="79"/>
      <c r="LS180" s="79"/>
      <c r="LT180" s="79"/>
      <c r="LU180" s="79"/>
      <c r="LV180" s="79"/>
      <c r="LW180" s="79"/>
      <c r="LX180" s="79"/>
      <c r="LY180" s="79"/>
      <c r="LZ180" s="79"/>
      <c r="MA180" s="79"/>
      <c r="MB180" s="79"/>
      <c r="MC180" s="79"/>
      <c r="MD180" s="79"/>
      <c r="ME180" s="79"/>
      <c r="MF180" s="79"/>
      <c r="MG180" s="79"/>
      <c r="MH180" s="79"/>
      <c r="MI180" s="79"/>
      <c r="MJ180" s="79"/>
      <c r="MK180" s="79"/>
      <c r="ML180" s="79"/>
      <c r="MM180" s="79"/>
      <c r="MN180" s="79"/>
      <c r="MO180" s="79"/>
      <c r="MP180" s="79"/>
      <c r="MQ180" s="79"/>
      <c r="MR180" s="79"/>
      <c r="MS180" s="79"/>
      <c r="MT180" s="79"/>
      <c r="MU180" s="79"/>
      <c r="MV180" s="79"/>
      <c r="MW180" s="79"/>
      <c r="MX180" s="79"/>
      <c r="MY180" s="79"/>
      <c r="MZ180" s="79"/>
      <c r="NA180" s="79"/>
      <c r="NB180" s="79"/>
      <c r="NC180" s="79"/>
      <c r="ND180" s="79"/>
      <c r="NE180" s="79"/>
      <c r="NF180" s="79"/>
      <c r="NG180" s="79"/>
      <c r="NH180" s="79"/>
      <c r="NI180" s="79"/>
      <c r="NJ180" s="79"/>
      <c r="NK180" s="79"/>
      <c r="NL180" s="79"/>
      <c r="NM180" s="79"/>
      <c r="NN180" s="79"/>
      <c r="NO180" s="79"/>
      <c r="NP180" s="79"/>
      <c r="NQ180" s="79"/>
      <c r="NR180" s="79"/>
      <c r="NS180" s="79"/>
      <c r="NT180" s="79"/>
      <c r="NU180" s="79"/>
      <c r="NV180" s="79"/>
      <c r="NW180" s="79"/>
      <c r="NX180" s="79"/>
      <c r="NY180" s="79"/>
      <c r="NZ180" s="79"/>
      <c r="OA180" s="79"/>
      <c r="OB180" s="79"/>
      <c r="OC180" s="79"/>
      <c r="OD180" s="79"/>
      <c r="OE180" s="79"/>
      <c r="OF180" s="79"/>
      <c r="OG180" s="79"/>
      <c r="OH180" s="79"/>
      <c r="OI180" s="79"/>
      <c r="OJ180" s="79"/>
      <c r="OK180" s="79"/>
      <c r="OL180" s="79"/>
      <c r="OM180" s="79"/>
      <c r="ON180" s="79"/>
      <c r="OO180" s="79"/>
      <c r="OP180" s="79"/>
      <c r="OQ180" s="79"/>
      <c r="OR180" s="79"/>
      <c r="OS180" s="79"/>
      <c r="OT180" s="79"/>
      <c r="OU180" s="79"/>
      <c r="OV180" s="79"/>
      <c r="OW180" s="79"/>
      <c r="OX180" s="79"/>
      <c r="OY180" s="79"/>
      <c r="OZ180" s="79"/>
      <c r="PA180" s="79"/>
      <c r="PB180" s="79"/>
      <c r="PC180" s="79"/>
      <c r="PD180" s="79"/>
      <c r="PE180" s="79"/>
      <c r="PF180" s="79"/>
      <c r="PG180" s="79"/>
      <c r="PH180" s="79"/>
      <c r="PI180" s="79"/>
      <c r="PJ180" s="79"/>
      <c r="PK180" s="79"/>
      <c r="PL180" s="79"/>
      <c r="PM180" s="79"/>
      <c r="PN180" s="79"/>
      <c r="PO180" s="79"/>
      <c r="PP180" s="79"/>
      <c r="PQ180" s="79"/>
      <c r="PR180" s="79"/>
      <c r="PS180" s="79"/>
      <c r="PT180" s="79"/>
      <c r="PU180" s="79"/>
      <c r="PV180" s="79"/>
      <c r="PW180" s="79"/>
      <c r="PX180" s="79"/>
      <c r="PY180" s="79"/>
      <c r="PZ180" s="79"/>
      <c r="QA180" s="79"/>
      <c r="QB180" s="79"/>
      <c r="QC180" s="79"/>
      <c r="QD180" s="79"/>
      <c r="QE180" s="79"/>
      <c r="QF180" s="79"/>
      <c r="QG180" s="79"/>
      <c r="QH180" s="79"/>
      <c r="QI180" s="79"/>
      <c r="QJ180" s="79"/>
      <c r="QK180" s="79"/>
      <c r="QL180" s="79"/>
      <c r="QM180" s="79"/>
      <c r="QN180" s="79"/>
      <c r="QO180" s="79"/>
      <c r="QP180" s="79"/>
      <c r="QQ180" s="79"/>
      <c r="QR180" s="79"/>
      <c r="QS180" s="79"/>
      <c r="QT180" s="79"/>
      <c r="QU180" s="79"/>
      <c r="QV180" s="79"/>
      <c r="QW180" s="79"/>
      <c r="QX180" s="79"/>
      <c r="QY180" s="79"/>
      <c r="QZ180" s="79"/>
      <c r="RA180" s="79"/>
      <c r="RB180" s="79"/>
      <c r="RC180" s="79"/>
      <c r="RD180" s="79"/>
      <c r="RE180" s="79"/>
      <c r="RF180" s="79"/>
      <c r="RG180" s="79"/>
      <c r="RH180" s="79"/>
      <c r="RI180" s="79"/>
      <c r="RJ180" s="79"/>
      <c r="RK180" s="79"/>
      <c r="RL180" s="79"/>
      <c r="RM180" s="79"/>
      <c r="RN180" s="79"/>
      <c r="RO180" s="79"/>
      <c r="RP180" s="79"/>
      <c r="RQ180" s="79"/>
      <c r="RR180" s="79"/>
      <c r="RS180" s="79"/>
      <c r="RT180" s="79"/>
      <c r="RU180" s="79"/>
      <c r="RV180" s="79"/>
      <c r="RW180" s="79"/>
      <c r="RX180" s="79"/>
      <c r="RY180" s="79"/>
      <c r="RZ180" s="79"/>
      <c r="SA180" s="79"/>
      <c r="SB180" s="79"/>
      <c r="SC180" s="79"/>
      <c r="SD180" s="79"/>
      <c r="SE180" s="79"/>
      <c r="SF180" s="79"/>
      <c r="SG180" s="79"/>
      <c r="SH180" s="79"/>
      <c r="SI180" s="79"/>
      <c r="SJ180" s="79"/>
      <c r="SK180" s="79"/>
      <c r="SL180" s="79"/>
      <c r="SM180" s="79"/>
      <c r="SN180" s="79"/>
      <c r="SO180" s="79"/>
      <c r="SP180" s="79"/>
      <c r="SQ180" s="79"/>
      <c r="SR180" s="79"/>
      <c r="SS180" s="79"/>
      <c r="ST180" s="79"/>
      <c r="SU180" s="79"/>
      <c r="SV180" s="79"/>
      <c r="SW180" s="79"/>
      <c r="SX180" s="79"/>
      <c r="SY180" s="79"/>
      <c r="SZ180" s="79"/>
      <c r="TA180" s="79"/>
      <c r="TB180" s="79"/>
      <c r="TC180" s="79"/>
      <c r="TD180" s="79"/>
      <c r="TE180" s="79"/>
      <c r="TF180" s="79"/>
      <c r="TG180" s="79"/>
      <c r="TH180" s="79"/>
      <c r="TI180" s="79"/>
      <c r="TJ180" s="79"/>
      <c r="TK180" s="79"/>
      <c r="TL180" s="79"/>
      <c r="TM180" s="79"/>
      <c r="TN180" s="79"/>
      <c r="TO180" s="79"/>
      <c r="TP180" s="79"/>
      <c r="TQ180" s="79"/>
      <c r="TR180" s="79"/>
      <c r="TS180" s="79"/>
      <c r="TT180" s="79"/>
      <c r="TU180" s="79"/>
      <c r="TV180" s="79"/>
      <c r="TW180" s="79"/>
      <c r="TX180" s="79"/>
      <c r="TY180" s="79"/>
      <c r="TZ180" s="79"/>
      <c r="UA180" s="79"/>
      <c r="UB180" s="79"/>
      <c r="UC180" s="79"/>
      <c r="UD180" s="79"/>
      <c r="UE180" s="79"/>
      <c r="UF180" s="79"/>
      <c r="UG180" s="79"/>
      <c r="UH180" s="79"/>
      <c r="UI180" s="79"/>
      <c r="UJ180" s="79"/>
      <c r="UK180" s="79"/>
      <c r="UL180" s="79"/>
      <c r="UM180" s="79"/>
      <c r="UN180" s="79"/>
      <c r="UO180" s="79"/>
      <c r="UP180" s="79"/>
      <c r="UQ180" s="79"/>
      <c r="UR180" s="79"/>
      <c r="US180" s="79"/>
      <c r="UT180" s="79"/>
      <c r="UU180" s="79"/>
      <c r="UV180" s="79"/>
      <c r="UW180" s="79"/>
      <c r="UX180" s="79"/>
      <c r="UY180" s="79"/>
      <c r="UZ180" s="79"/>
      <c r="VA180" s="79"/>
      <c r="VB180" s="79"/>
      <c r="VC180" s="79"/>
      <c r="VD180" s="79"/>
      <c r="VE180" s="79"/>
      <c r="VF180" s="79"/>
      <c r="VG180" s="79"/>
      <c r="VH180" s="79"/>
      <c r="VI180" s="79"/>
      <c r="VJ180" s="79"/>
      <c r="VK180" s="79"/>
      <c r="VL180" s="79"/>
      <c r="VM180" s="79"/>
      <c r="VN180" s="79"/>
      <c r="VO180" s="79"/>
      <c r="VP180" s="79"/>
      <c r="VQ180" s="79"/>
      <c r="VR180" s="79"/>
      <c r="VS180" s="79"/>
      <c r="VT180" s="79"/>
      <c r="VU180" s="79"/>
      <c r="VV180" s="79"/>
      <c r="VW180" s="79"/>
      <c r="VX180" s="79"/>
      <c r="VY180" s="79"/>
      <c r="VZ180" s="79"/>
      <c r="WA180" s="79"/>
      <c r="WB180" s="79"/>
      <c r="WC180" s="79"/>
      <c r="WD180" s="79"/>
      <c r="WE180" s="79"/>
      <c r="WF180" s="79"/>
      <c r="WG180" s="79"/>
      <c r="WH180" s="79"/>
      <c r="WI180" s="79"/>
      <c r="WJ180" s="79"/>
      <c r="WK180" s="79"/>
      <c r="WL180" s="79"/>
      <c r="WM180" s="79"/>
      <c r="WN180" s="79"/>
      <c r="WO180" s="79"/>
      <c r="WP180" s="79"/>
      <c r="WQ180" s="79"/>
      <c r="WR180" s="79"/>
      <c r="WS180" s="79"/>
      <c r="WT180" s="79"/>
      <c r="WU180" s="79"/>
      <c r="WV180" s="79"/>
      <c r="WW180" s="79"/>
      <c r="WX180" s="79"/>
      <c r="WY180" s="79"/>
      <c r="WZ180" s="79"/>
      <c r="XA180" s="79"/>
      <c r="XB180" s="79"/>
      <c r="XC180" s="79"/>
      <c r="XD180" s="79"/>
      <c r="XE180" s="79"/>
      <c r="XF180" s="79"/>
      <c r="XG180" s="79"/>
      <c r="XH180" s="79"/>
      <c r="XI180" s="79"/>
      <c r="XJ180" s="79"/>
      <c r="XK180" s="79"/>
      <c r="XL180" s="79"/>
      <c r="XM180" s="79"/>
      <c r="XN180" s="79"/>
      <c r="XO180" s="79"/>
      <c r="XP180" s="79"/>
      <c r="XQ180" s="79"/>
      <c r="XR180" s="79"/>
      <c r="XS180" s="79"/>
      <c r="XT180" s="79"/>
      <c r="XU180" s="79"/>
      <c r="XV180" s="79"/>
      <c r="XW180" s="79"/>
      <c r="XX180" s="79"/>
      <c r="XY180" s="79"/>
      <c r="XZ180" s="79"/>
      <c r="YA180" s="79"/>
      <c r="YB180" s="79"/>
      <c r="YC180" s="79"/>
      <c r="YD180" s="79"/>
      <c r="YE180" s="79"/>
      <c r="YF180" s="79"/>
      <c r="YG180" s="79"/>
      <c r="YH180" s="79"/>
      <c r="YI180" s="79"/>
      <c r="YJ180" s="79"/>
      <c r="YK180" s="79"/>
      <c r="YL180" s="79"/>
      <c r="YM180" s="79"/>
      <c r="YN180" s="79"/>
      <c r="YO180" s="79"/>
      <c r="YP180" s="79"/>
      <c r="YQ180" s="79"/>
      <c r="YR180" s="79"/>
      <c r="YS180" s="79"/>
      <c r="YT180" s="79"/>
      <c r="YU180" s="79"/>
      <c r="YV180" s="79"/>
      <c r="YW180" s="79"/>
      <c r="YX180" s="79"/>
      <c r="YY180" s="79"/>
      <c r="YZ180" s="79"/>
      <c r="ZA180" s="79"/>
      <c r="ZB180" s="79"/>
      <c r="ZC180" s="79"/>
      <c r="ZD180" s="79"/>
      <c r="ZE180" s="79"/>
      <c r="ZF180" s="79"/>
      <c r="ZG180" s="79"/>
      <c r="ZH180" s="79"/>
      <c r="ZI180" s="79"/>
      <c r="ZJ180" s="79"/>
      <c r="ZK180" s="79"/>
      <c r="ZL180" s="79"/>
      <c r="ZM180" s="79"/>
      <c r="ZN180" s="79"/>
      <c r="ZO180" s="79"/>
      <c r="ZP180" s="79"/>
      <c r="ZQ180" s="79"/>
      <c r="ZR180" s="79"/>
      <c r="ZS180" s="79"/>
      <c r="ZT180" s="79"/>
      <c r="ZU180" s="79"/>
      <c r="ZV180" s="79"/>
      <c r="ZW180" s="79"/>
      <c r="ZX180" s="79"/>
      <c r="ZY180" s="79"/>
      <c r="ZZ180" s="79"/>
      <c r="AAA180" s="79"/>
      <c r="AAB180" s="79"/>
      <c r="AAC180" s="79"/>
      <c r="AAD180" s="79"/>
      <c r="AAE180" s="79"/>
      <c r="AAF180" s="79"/>
      <c r="AAG180" s="79"/>
      <c r="AAH180" s="79"/>
      <c r="AAI180" s="79"/>
      <c r="AAJ180" s="79"/>
      <c r="AAK180" s="79"/>
      <c r="AAL180" s="79"/>
      <c r="AAM180" s="79"/>
      <c r="AAN180" s="79"/>
      <c r="AAO180" s="79"/>
      <c r="AAP180" s="79"/>
      <c r="AAQ180" s="79"/>
      <c r="AAR180" s="79"/>
      <c r="AAS180" s="79"/>
      <c r="AAT180" s="79"/>
      <c r="AAU180" s="79"/>
      <c r="AAV180" s="79"/>
      <c r="AAW180" s="79"/>
      <c r="AAX180" s="79"/>
      <c r="AAY180" s="79"/>
      <c r="AAZ180" s="79"/>
      <c r="ABA180" s="79"/>
      <c r="ABB180" s="79"/>
      <c r="ABC180" s="79"/>
      <c r="ABD180" s="79"/>
      <c r="ABE180" s="79"/>
      <c r="ABF180" s="79"/>
      <c r="ABG180" s="79"/>
      <c r="ABH180" s="79"/>
      <c r="ABI180" s="79"/>
      <c r="ABJ180" s="79"/>
      <c r="ABK180" s="79"/>
      <c r="ABL180" s="79"/>
      <c r="ABM180" s="79"/>
      <c r="ABN180" s="79"/>
      <c r="ABO180" s="79"/>
      <c r="ABP180" s="79"/>
      <c r="ABQ180" s="79"/>
      <c r="ABR180" s="79"/>
      <c r="ABS180" s="79"/>
      <c r="ABT180" s="79"/>
      <c r="ABU180" s="79"/>
      <c r="ABV180" s="79"/>
      <c r="ABW180" s="79"/>
      <c r="ABX180" s="79"/>
      <c r="ABY180" s="79"/>
      <c r="ABZ180" s="79"/>
      <c r="ACA180" s="79"/>
      <c r="ACB180" s="79"/>
      <c r="ACC180" s="79"/>
      <c r="ACD180" s="79"/>
      <c r="ACE180" s="79"/>
      <c r="ACF180" s="79"/>
      <c r="ACG180" s="79"/>
      <c r="ACH180" s="79"/>
      <c r="ACI180" s="79"/>
      <c r="ACJ180" s="79"/>
      <c r="ACK180" s="79"/>
      <c r="ACL180" s="79"/>
      <c r="ACM180" s="79"/>
      <c r="ACN180" s="79"/>
      <c r="ACO180" s="79"/>
      <c r="ACP180" s="79"/>
      <c r="ACQ180" s="79"/>
      <c r="ACR180" s="79"/>
      <c r="ACS180" s="79"/>
      <c r="ACT180" s="79"/>
      <c r="ACU180" s="79"/>
      <c r="ACV180" s="79"/>
      <c r="ACW180" s="79"/>
      <c r="ACX180" s="79"/>
      <c r="ACY180" s="79"/>
      <c r="ACZ180" s="79"/>
      <c r="ADA180" s="79"/>
      <c r="ADB180" s="79"/>
      <c r="ADC180" s="79"/>
      <c r="ADD180" s="79"/>
      <c r="ADE180" s="79"/>
      <c r="ADF180" s="79"/>
      <c r="ADG180" s="79"/>
      <c r="ADH180" s="79"/>
      <c r="ADI180" s="79"/>
      <c r="ADJ180" s="79"/>
      <c r="ADK180" s="79"/>
      <c r="ADL180" s="79"/>
      <c r="ADM180" s="79"/>
      <c r="ADN180" s="79"/>
      <c r="ADO180" s="79"/>
      <c r="ADP180" s="79"/>
      <c r="ADQ180" s="79"/>
      <c r="ADR180" s="79"/>
      <c r="ADS180" s="79"/>
      <c r="ADT180" s="79"/>
      <c r="ADU180" s="79"/>
      <c r="ADV180" s="79"/>
      <c r="ADW180" s="79"/>
      <c r="ADX180" s="79"/>
      <c r="ADY180" s="79"/>
      <c r="ADZ180" s="79"/>
      <c r="AEA180" s="79"/>
      <c r="AEB180" s="79"/>
      <c r="AEC180" s="79"/>
      <c r="AED180" s="79"/>
      <c r="AEE180" s="79"/>
      <c r="AEF180" s="79"/>
      <c r="AEG180" s="79"/>
      <c r="AEH180" s="79"/>
      <c r="AEI180" s="79"/>
      <c r="AEJ180" s="79"/>
      <c r="AEK180" s="79"/>
      <c r="AEL180" s="79"/>
      <c r="AEM180" s="79"/>
      <c r="AEN180" s="79"/>
      <c r="AEO180" s="79"/>
      <c r="AEP180" s="79"/>
      <c r="AEQ180" s="79"/>
      <c r="AER180" s="79"/>
      <c r="AES180" s="79"/>
      <c r="AET180" s="79"/>
      <c r="AEU180" s="79"/>
      <c r="AEV180" s="79"/>
      <c r="AEW180" s="79"/>
      <c r="AEX180" s="79"/>
      <c r="AEY180" s="79"/>
      <c r="AEZ180" s="79"/>
      <c r="AFA180" s="79"/>
      <c r="AFB180" s="79"/>
      <c r="AFC180" s="79"/>
      <c r="AFD180" s="79"/>
      <c r="AFE180" s="79"/>
      <c r="AFF180" s="79"/>
      <c r="AFG180" s="79"/>
      <c r="AFH180" s="79"/>
      <c r="AFI180" s="79"/>
      <c r="AFJ180" s="79"/>
      <c r="AFK180" s="79"/>
      <c r="AFL180" s="79"/>
      <c r="AFM180" s="79"/>
      <c r="AFN180" s="79"/>
      <c r="AFO180" s="79"/>
      <c r="AFP180" s="79"/>
      <c r="AFQ180" s="79"/>
      <c r="AFR180" s="79"/>
      <c r="AFS180" s="79"/>
      <c r="AFT180" s="79"/>
      <c r="AFU180" s="79"/>
      <c r="AFV180" s="79"/>
      <c r="AFW180" s="79"/>
      <c r="AFX180" s="79"/>
      <c r="AFY180" s="79"/>
      <c r="AFZ180" s="79"/>
      <c r="AGA180" s="79"/>
      <c r="AGB180" s="79"/>
      <c r="AGC180" s="79"/>
      <c r="AGD180" s="79"/>
      <c r="AGE180" s="79"/>
      <c r="AGF180" s="79"/>
      <c r="AGG180" s="79"/>
      <c r="AGH180" s="79"/>
      <c r="AGI180" s="79"/>
      <c r="AGJ180" s="79"/>
      <c r="AGK180" s="79"/>
      <c r="AGL180" s="79"/>
      <c r="AGM180" s="79"/>
      <c r="AGN180" s="79"/>
      <c r="AGO180" s="79"/>
      <c r="AGP180" s="79"/>
      <c r="AGQ180" s="79"/>
      <c r="AGR180" s="79"/>
      <c r="AGS180" s="79"/>
      <c r="AGT180" s="79"/>
      <c r="AGU180" s="79"/>
      <c r="AGV180" s="79"/>
      <c r="AGW180" s="79"/>
      <c r="AGX180" s="79"/>
      <c r="AGY180" s="79"/>
      <c r="AGZ180" s="79"/>
      <c r="AHA180" s="79"/>
      <c r="AHB180" s="79"/>
      <c r="AHC180" s="79"/>
      <c r="AHD180" s="79"/>
      <c r="AHE180" s="79"/>
      <c r="AHF180" s="79"/>
      <c r="AHG180" s="79"/>
      <c r="AHH180" s="79"/>
      <c r="AHI180" s="79"/>
      <c r="AHJ180" s="79"/>
      <c r="AHK180" s="79"/>
      <c r="AHL180" s="79"/>
      <c r="AHM180" s="79"/>
      <c r="AHN180" s="79"/>
      <c r="AHO180" s="79"/>
      <c r="AHP180" s="79"/>
    </row>
    <row r="181" spans="1:900" s="56" customFormat="1" ht="31.75" customHeight="1" x14ac:dyDescent="0.75">
      <c r="A181" s="482"/>
      <c r="B181" s="482"/>
      <c r="C181" s="482"/>
      <c r="D181" s="862"/>
      <c r="E181" s="27"/>
      <c r="F181" s="27"/>
      <c r="G181" s="218"/>
      <c r="H181" s="218"/>
      <c r="I181" s="436"/>
      <c r="J181" s="436"/>
      <c r="K181" s="436"/>
      <c r="L181" s="436"/>
      <c r="M181" s="435"/>
      <c r="N181" s="436"/>
      <c r="O181" s="55"/>
      <c r="P181" s="618"/>
      <c r="Q181" s="618"/>
      <c r="R181" s="55"/>
      <c r="S181" s="55"/>
      <c r="T181" s="55"/>
      <c r="U181" s="55"/>
      <c r="V181" s="55"/>
      <c r="W181" s="485"/>
      <c r="X181" s="1834"/>
      <c r="Y181" s="618"/>
      <c r="Z181" s="618"/>
      <c r="AA181" s="1834"/>
      <c r="AB181" s="618"/>
      <c r="AC181" s="618"/>
      <c r="AD181" s="1834"/>
      <c r="AE181" s="1834"/>
      <c r="AF181" s="1834"/>
      <c r="AG181" s="1834"/>
      <c r="AH181" s="1834"/>
      <c r="AI181" s="1834"/>
      <c r="AJ181" s="1834"/>
      <c r="AL181" s="221"/>
      <c r="AN181" s="219"/>
      <c r="AO181" s="21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c r="CJ181" s="79"/>
      <c r="CK181" s="79"/>
      <c r="CL181" s="79"/>
      <c r="CM181" s="79"/>
      <c r="CN181" s="79"/>
      <c r="CO181" s="79"/>
      <c r="CP181" s="79"/>
      <c r="CQ181" s="79"/>
      <c r="CR181" s="79"/>
      <c r="CS181" s="79"/>
      <c r="CT181" s="79"/>
      <c r="CU181" s="79"/>
      <c r="CV181" s="79"/>
      <c r="CW181" s="79"/>
      <c r="CX181" s="79"/>
      <c r="CY181" s="79"/>
      <c r="CZ181" s="79"/>
      <c r="DA181" s="79"/>
      <c r="DB181" s="79"/>
      <c r="DC181" s="79"/>
      <c r="DD181" s="79"/>
      <c r="DE181" s="79"/>
      <c r="DF181" s="79"/>
      <c r="DG181" s="79"/>
      <c r="DH181" s="79"/>
      <c r="DI181" s="79"/>
      <c r="DJ181" s="79"/>
      <c r="DK181" s="79"/>
      <c r="DL181" s="79"/>
      <c r="DM181" s="79"/>
      <c r="DN181" s="79"/>
      <c r="DO181" s="79"/>
      <c r="DP181" s="79"/>
      <c r="DQ181" s="79"/>
      <c r="DR181" s="79"/>
      <c r="DS181" s="79"/>
      <c r="DT181" s="79"/>
      <c r="DU181" s="79"/>
      <c r="DV181" s="79"/>
      <c r="DW181" s="79"/>
      <c r="DX181" s="79"/>
      <c r="DY181" s="79"/>
      <c r="DZ181" s="79"/>
      <c r="EA181" s="79"/>
      <c r="EB181" s="79"/>
      <c r="EC181" s="79"/>
      <c r="ED181" s="79"/>
      <c r="EE181" s="79"/>
      <c r="EF181" s="79"/>
      <c r="EG181" s="79"/>
      <c r="EH181" s="79"/>
      <c r="EI181" s="79"/>
      <c r="EJ181" s="79"/>
      <c r="EK181" s="79"/>
      <c r="EL181" s="79"/>
      <c r="EM181" s="79"/>
      <c r="EN181" s="79"/>
      <c r="EO181" s="79"/>
      <c r="EP181" s="79"/>
      <c r="EQ181" s="79"/>
      <c r="ER181" s="79"/>
      <c r="ES181" s="79"/>
      <c r="ET181" s="79"/>
      <c r="EU181" s="79"/>
      <c r="EV181" s="79"/>
      <c r="EW181" s="79"/>
      <c r="EX181" s="79"/>
      <c r="EY181" s="79"/>
      <c r="EZ181" s="79"/>
      <c r="FA181" s="79"/>
      <c r="FB181" s="79"/>
      <c r="FC181" s="79"/>
      <c r="FD181" s="79"/>
      <c r="FE181" s="79"/>
      <c r="FF181" s="79"/>
      <c r="FG181" s="79"/>
      <c r="FH181" s="79"/>
      <c r="FI181" s="79"/>
      <c r="FJ181" s="79"/>
      <c r="FK181" s="79"/>
      <c r="FL181" s="79"/>
      <c r="FM181" s="79"/>
      <c r="FN181" s="79"/>
      <c r="FO181" s="79"/>
      <c r="FP181" s="79"/>
      <c r="FQ181" s="79"/>
      <c r="FR181" s="79"/>
      <c r="FS181" s="79"/>
      <c r="FT181" s="79"/>
      <c r="FU181" s="79"/>
      <c r="FV181" s="79"/>
      <c r="FW181" s="79"/>
      <c r="FX181" s="79"/>
      <c r="FY181" s="79"/>
      <c r="FZ181" s="79"/>
      <c r="GA181" s="79"/>
      <c r="GB181" s="79"/>
      <c r="GC181" s="79"/>
      <c r="GD181" s="79"/>
      <c r="GE181" s="79"/>
      <c r="GF181" s="79"/>
      <c r="GG181" s="79"/>
      <c r="GH181" s="79"/>
      <c r="GI181" s="79"/>
      <c r="GJ181" s="79"/>
      <c r="GK181" s="79"/>
      <c r="GL181" s="79"/>
      <c r="GM181" s="79"/>
      <c r="GN181" s="79"/>
      <c r="GO181" s="79"/>
      <c r="GP181" s="79"/>
      <c r="GQ181" s="79"/>
      <c r="GR181" s="79"/>
      <c r="GS181" s="79"/>
      <c r="GT181" s="79"/>
      <c r="GU181" s="79"/>
      <c r="GV181" s="79"/>
      <c r="GW181" s="79"/>
      <c r="GX181" s="79"/>
      <c r="GY181" s="79"/>
      <c r="GZ181" s="79"/>
      <c r="HA181" s="79"/>
      <c r="HB181" s="79"/>
      <c r="HC181" s="79"/>
      <c r="HD181" s="79"/>
      <c r="HE181" s="79"/>
      <c r="HF181" s="79"/>
      <c r="HG181" s="79"/>
      <c r="HH181" s="79"/>
      <c r="HI181" s="79"/>
      <c r="HJ181" s="79"/>
      <c r="HK181" s="79"/>
      <c r="HL181" s="79"/>
      <c r="HM181" s="79"/>
      <c r="HN181" s="79"/>
      <c r="HO181" s="79"/>
      <c r="HP181" s="79"/>
      <c r="HQ181" s="79"/>
      <c r="HR181" s="79"/>
      <c r="HS181" s="79"/>
      <c r="HT181" s="79"/>
      <c r="HU181" s="79"/>
      <c r="HV181" s="79"/>
      <c r="HW181" s="79"/>
      <c r="HX181" s="79"/>
      <c r="HY181" s="79"/>
      <c r="HZ181" s="79"/>
      <c r="IA181" s="79"/>
      <c r="IB181" s="79"/>
      <c r="IC181" s="79"/>
      <c r="ID181" s="79"/>
      <c r="IE181" s="79"/>
      <c r="IF181" s="79"/>
      <c r="IG181" s="79"/>
      <c r="IH181" s="79"/>
      <c r="II181" s="79"/>
      <c r="IJ181" s="79"/>
      <c r="IK181" s="79"/>
      <c r="IL181" s="79"/>
      <c r="IM181" s="79"/>
      <c r="IN181" s="79"/>
      <c r="IO181" s="79"/>
      <c r="IP181" s="79"/>
      <c r="IQ181" s="79"/>
      <c r="IR181" s="79"/>
      <c r="IS181" s="79"/>
      <c r="IT181" s="79"/>
      <c r="IU181" s="79"/>
      <c r="IV181" s="79"/>
      <c r="IW181" s="79"/>
      <c r="IX181" s="79"/>
      <c r="IY181" s="79"/>
      <c r="IZ181" s="79"/>
      <c r="JA181" s="79"/>
      <c r="JB181" s="79"/>
      <c r="JC181" s="79"/>
      <c r="JD181" s="79"/>
      <c r="JE181" s="79"/>
      <c r="JF181" s="79"/>
      <c r="JG181" s="79"/>
      <c r="JH181" s="79"/>
      <c r="JI181" s="79"/>
      <c r="JJ181" s="79"/>
      <c r="JK181" s="79"/>
      <c r="JL181" s="79"/>
      <c r="JM181" s="79"/>
      <c r="JN181" s="79"/>
      <c r="JO181" s="79"/>
      <c r="JP181" s="79"/>
      <c r="JQ181" s="79"/>
      <c r="JR181" s="79"/>
      <c r="JS181" s="79"/>
      <c r="JT181" s="79"/>
      <c r="JU181" s="79"/>
      <c r="JV181" s="79"/>
      <c r="JW181" s="79"/>
      <c r="JX181" s="79"/>
      <c r="JY181" s="79"/>
      <c r="JZ181" s="79"/>
      <c r="KA181" s="79"/>
      <c r="KB181" s="79"/>
      <c r="KC181" s="79"/>
      <c r="KD181" s="79"/>
      <c r="KE181" s="79"/>
      <c r="KF181" s="79"/>
      <c r="KG181" s="79"/>
      <c r="KH181" s="79"/>
      <c r="KI181" s="79"/>
      <c r="KJ181" s="79"/>
      <c r="KK181" s="79"/>
      <c r="KL181" s="79"/>
      <c r="KM181" s="79"/>
      <c r="KN181" s="79"/>
      <c r="KO181" s="79"/>
      <c r="KP181" s="79"/>
      <c r="KQ181" s="79"/>
      <c r="KR181" s="79"/>
      <c r="KS181" s="79"/>
      <c r="KT181" s="79"/>
      <c r="KU181" s="79"/>
      <c r="KV181" s="79"/>
      <c r="KW181" s="79"/>
      <c r="KX181" s="79"/>
      <c r="KY181" s="79"/>
      <c r="KZ181" s="79"/>
      <c r="LA181" s="79"/>
      <c r="LB181" s="79"/>
      <c r="LC181" s="79"/>
      <c r="LD181" s="79"/>
      <c r="LE181" s="79"/>
      <c r="LF181" s="79"/>
      <c r="LG181" s="79"/>
      <c r="LH181" s="79"/>
      <c r="LI181" s="79"/>
      <c r="LJ181" s="79"/>
      <c r="LK181" s="79"/>
      <c r="LL181" s="79"/>
      <c r="LM181" s="79"/>
      <c r="LN181" s="79"/>
      <c r="LO181" s="79"/>
      <c r="LP181" s="79"/>
      <c r="LQ181" s="79"/>
      <c r="LR181" s="79"/>
      <c r="LS181" s="79"/>
      <c r="LT181" s="79"/>
      <c r="LU181" s="79"/>
      <c r="LV181" s="79"/>
      <c r="LW181" s="79"/>
      <c r="LX181" s="79"/>
      <c r="LY181" s="79"/>
      <c r="LZ181" s="79"/>
      <c r="MA181" s="79"/>
      <c r="MB181" s="79"/>
      <c r="MC181" s="79"/>
      <c r="MD181" s="79"/>
      <c r="ME181" s="79"/>
      <c r="MF181" s="79"/>
      <c r="MG181" s="79"/>
      <c r="MH181" s="79"/>
      <c r="MI181" s="79"/>
      <c r="MJ181" s="79"/>
      <c r="MK181" s="79"/>
      <c r="ML181" s="79"/>
      <c r="MM181" s="79"/>
      <c r="MN181" s="79"/>
      <c r="MO181" s="79"/>
      <c r="MP181" s="79"/>
      <c r="MQ181" s="79"/>
      <c r="MR181" s="79"/>
      <c r="MS181" s="79"/>
      <c r="MT181" s="79"/>
      <c r="MU181" s="79"/>
      <c r="MV181" s="79"/>
      <c r="MW181" s="79"/>
      <c r="MX181" s="79"/>
      <c r="MY181" s="79"/>
      <c r="MZ181" s="79"/>
      <c r="NA181" s="79"/>
      <c r="NB181" s="79"/>
      <c r="NC181" s="79"/>
      <c r="ND181" s="79"/>
      <c r="NE181" s="79"/>
      <c r="NF181" s="79"/>
      <c r="NG181" s="79"/>
      <c r="NH181" s="79"/>
      <c r="NI181" s="79"/>
      <c r="NJ181" s="79"/>
      <c r="NK181" s="79"/>
      <c r="NL181" s="79"/>
      <c r="NM181" s="79"/>
      <c r="NN181" s="79"/>
      <c r="NO181" s="79"/>
      <c r="NP181" s="79"/>
      <c r="NQ181" s="79"/>
      <c r="NR181" s="79"/>
      <c r="NS181" s="79"/>
      <c r="NT181" s="79"/>
      <c r="NU181" s="79"/>
      <c r="NV181" s="79"/>
      <c r="NW181" s="79"/>
      <c r="NX181" s="79"/>
      <c r="NY181" s="79"/>
      <c r="NZ181" s="79"/>
      <c r="OA181" s="79"/>
      <c r="OB181" s="79"/>
      <c r="OC181" s="79"/>
      <c r="OD181" s="79"/>
      <c r="OE181" s="79"/>
      <c r="OF181" s="79"/>
      <c r="OG181" s="79"/>
      <c r="OH181" s="79"/>
      <c r="OI181" s="79"/>
      <c r="OJ181" s="79"/>
      <c r="OK181" s="79"/>
      <c r="OL181" s="79"/>
      <c r="OM181" s="79"/>
      <c r="ON181" s="79"/>
      <c r="OO181" s="79"/>
      <c r="OP181" s="79"/>
      <c r="OQ181" s="79"/>
      <c r="OR181" s="79"/>
      <c r="OS181" s="79"/>
      <c r="OT181" s="79"/>
      <c r="OU181" s="79"/>
      <c r="OV181" s="79"/>
      <c r="OW181" s="79"/>
      <c r="OX181" s="79"/>
      <c r="OY181" s="79"/>
      <c r="OZ181" s="79"/>
      <c r="PA181" s="79"/>
      <c r="PB181" s="79"/>
      <c r="PC181" s="79"/>
      <c r="PD181" s="79"/>
      <c r="PE181" s="79"/>
      <c r="PF181" s="79"/>
      <c r="PG181" s="79"/>
      <c r="PH181" s="79"/>
      <c r="PI181" s="79"/>
      <c r="PJ181" s="79"/>
      <c r="PK181" s="79"/>
      <c r="PL181" s="79"/>
      <c r="PM181" s="79"/>
      <c r="PN181" s="79"/>
      <c r="PO181" s="79"/>
      <c r="PP181" s="79"/>
      <c r="PQ181" s="79"/>
      <c r="PR181" s="79"/>
      <c r="PS181" s="79"/>
      <c r="PT181" s="79"/>
      <c r="PU181" s="79"/>
      <c r="PV181" s="79"/>
      <c r="PW181" s="79"/>
      <c r="PX181" s="79"/>
      <c r="PY181" s="79"/>
      <c r="PZ181" s="79"/>
      <c r="QA181" s="79"/>
      <c r="QB181" s="79"/>
      <c r="QC181" s="79"/>
      <c r="QD181" s="79"/>
      <c r="QE181" s="79"/>
      <c r="QF181" s="79"/>
      <c r="QG181" s="79"/>
      <c r="QH181" s="79"/>
      <c r="QI181" s="79"/>
      <c r="QJ181" s="79"/>
      <c r="QK181" s="79"/>
      <c r="QL181" s="79"/>
      <c r="QM181" s="79"/>
      <c r="QN181" s="79"/>
      <c r="QO181" s="79"/>
      <c r="QP181" s="79"/>
      <c r="QQ181" s="79"/>
      <c r="QR181" s="79"/>
      <c r="QS181" s="79"/>
      <c r="QT181" s="79"/>
      <c r="QU181" s="79"/>
      <c r="QV181" s="79"/>
      <c r="QW181" s="79"/>
      <c r="QX181" s="79"/>
      <c r="QY181" s="79"/>
      <c r="QZ181" s="79"/>
      <c r="RA181" s="79"/>
      <c r="RB181" s="79"/>
      <c r="RC181" s="79"/>
      <c r="RD181" s="79"/>
      <c r="RE181" s="79"/>
      <c r="RF181" s="79"/>
      <c r="RG181" s="79"/>
      <c r="RH181" s="79"/>
      <c r="RI181" s="79"/>
      <c r="RJ181" s="79"/>
      <c r="RK181" s="79"/>
      <c r="RL181" s="79"/>
      <c r="RM181" s="79"/>
      <c r="RN181" s="79"/>
      <c r="RO181" s="79"/>
      <c r="RP181" s="79"/>
      <c r="RQ181" s="79"/>
      <c r="RR181" s="79"/>
      <c r="RS181" s="79"/>
      <c r="RT181" s="79"/>
      <c r="RU181" s="79"/>
      <c r="RV181" s="79"/>
      <c r="RW181" s="79"/>
      <c r="RX181" s="79"/>
      <c r="RY181" s="79"/>
      <c r="RZ181" s="79"/>
      <c r="SA181" s="79"/>
      <c r="SB181" s="79"/>
      <c r="SC181" s="79"/>
      <c r="SD181" s="79"/>
      <c r="SE181" s="79"/>
      <c r="SF181" s="79"/>
      <c r="SG181" s="79"/>
      <c r="SH181" s="79"/>
      <c r="SI181" s="79"/>
      <c r="SJ181" s="79"/>
      <c r="SK181" s="79"/>
      <c r="SL181" s="79"/>
      <c r="SM181" s="79"/>
      <c r="SN181" s="79"/>
      <c r="SO181" s="79"/>
      <c r="SP181" s="79"/>
      <c r="SQ181" s="79"/>
      <c r="SR181" s="79"/>
      <c r="SS181" s="79"/>
      <c r="ST181" s="79"/>
      <c r="SU181" s="79"/>
      <c r="SV181" s="79"/>
      <c r="SW181" s="79"/>
      <c r="SX181" s="79"/>
      <c r="SY181" s="79"/>
      <c r="SZ181" s="79"/>
      <c r="TA181" s="79"/>
      <c r="TB181" s="79"/>
      <c r="TC181" s="79"/>
      <c r="TD181" s="79"/>
      <c r="TE181" s="79"/>
      <c r="TF181" s="79"/>
      <c r="TG181" s="79"/>
      <c r="TH181" s="79"/>
      <c r="TI181" s="79"/>
      <c r="TJ181" s="79"/>
      <c r="TK181" s="79"/>
      <c r="TL181" s="79"/>
      <c r="TM181" s="79"/>
      <c r="TN181" s="79"/>
      <c r="TO181" s="79"/>
      <c r="TP181" s="79"/>
      <c r="TQ181" s="79"/>
      <c r="TR181" s="79"/>
      <c r="TS181" s="79"/>
      <c r="TT181" s="79"/>
      <c r="TU181" s="79"/>
      <c r="TV181" s="79"/>
      <c r="TW181" s="79"/>
      <c r="TX181" s="79"/>
      <c r="TY181" s="79"/>
      <c r="TZ181" s="79"/>
      <c r="UA181" s="79"/>
      <c r="UB181" s="79"/>
      <c r="UC181" s="79"/>
      <c r="UD181" s="79"/>
      <c r="UE181" s="79"/>
      <c r="UF181" s="79"/>
      <c r="UG181" s="79"/>
      <c r="UH181" s="79"/>
      <c r="UI181" s="79"/>
      <c r="UJ181" s="79"/>
      <c r="UK181" s="79"/>
      <c r="UL181" s="79"/>
      <c r="UM181" s="79"/>
      <c r="UN181" s="79"/>
      <c r="UO181" s="79"/>
      <c r="UP181" s="79"/>
      <c r="UQ181" s="79"/>
      <c r="UR181" s="79"/>
      <c r="US181" s="79"/>
      <c r="UT181" s="79"/>
      <c r="UU181" s="79"/>
      <c r="UV181" s="79"/>
      <c r="UW181" s="79"/>
      <c r="UX181" s="79"/>
      <c r="UY181" s="79"/>
      <c r="UZ181" s="79"/>
      <c r="VA181" s="79"/>
      <c r="VB181" s="79"/>
      <c r="VC181" s="79"/>
      <c r="VD181" s="79"/>
      <c r="VE181" s="79"/>
      <c r="VF181" s="79"/>
      <c r="VG181" s="79"/>
      <c r="VH181" s="79"/>
      <c r="VI181" s="79"/>
      <c r="VJ181" s="79"/>
      <c r="VK181" s="79"/>
      <c r="VL181" s="79"/>
      <c r="VM181" s="79"/>
      <c r="VN181" s="79"/>
      <c r="VO181" s="79"/>
      <c r="VP181" s="79"/>
      <c r="VQ181" s="79"/>
      <c r="VR181" s="79"/>
      <c r="VS181" s="79"/>
      <c r="VT181" s="79"/>
      <c r="VU181" s="79"/>
      <c r="VV181" s="79"/>
      <c r="VW181" s="79"/>
      <c r="VX181" s="79"/>
      <c r="VY181" s="79"/>
      <c r="VZ181" s="79"/>
      <c r="WA181" s="79"/>
      <c r="WB181" s="79"/>
      <c r="WC181" s="79"/>
      <c r="WD181" s="79"/>
      <c r="WE181" s="79"/>
      <c r="WF181" s="79"/>
      <c r="WG181" s="79"/>
      <c r="WH181" s="79"/>
      <c r="WI181" s="79"/>
      <c r="WJ181" s="79"/>
      <c r="WK181" s="79"/>
      <c r="WL181" s="79"/>
      <c r="WM181" s="79"/>
      <c r="WN181" s="79"/>
      <c r="WO181" s="79"/>
      <c r="WP181" s="79"/>
      <c r="WQ181" s="79"/>
      <c r="WR181" s="79"/>
      <c r="WS181" s="79"/>
      <c r="WT181" s="79"/>
      <c r="WU181" s="79"/>
      <c r="WV181" s="79"/>
      <c r="WW181" s="79"/>
      <c r="WX181" s="79"/>
      <c r="WY181" s="79"/>
      <c r="WZ181" s="79"/>
      <c r="XA181" s="79"/>
      <c r="XB181" s="79"/>
      <c r="XC181" s="79"/>
      <c r="XD181" s="79"/>
      <c r="XE181" s="79"/>
      <c r="XF181" s="79"/>
      <c r="XG181" s="79"/>
      <c r="XH181" s="79"/>
      <c r="XI181" s="79"/>
      <c r="XJ181" s="79"/>
      <c r="XK181" s="79"/>
      <c r="XL181" s="79"/>
      <c r="XM181" s="79"/>
      <c r="XN181" s="79"/>
      <c r="XO181" s="79"/>
      <c r="XP181" s="79"/>
      <c r="XQ181" s="79"/>
      <c r="XR181" s="79"/>
      <c r="XS181" s="79"/>
      <c r="XT181" s="79"/>
      <c r="XU181" s="79"/>
      <c r="XV181" s="79"/>
      <c r="XW181" s="79"/>
      <c r="XX181" s="79"/>
      <c r="XY181" s="79"/>
      <c r="XZ181" s="79"/>
      <c r="YA181" s="79"/>
      <c r="YB181" s="79"/>
      <c r="YC181" s="79"/>
      <c r="YD181" s="79"/>
      <c r="YE181" s="79"/>
      <c r="YF181" s="79"/>
      <c r="YG181" s="79"/>
      <c r="YH181" s="79"/>
      <c r="YI181" s="79"/>
      <c r="YJ181" s="79"/>
      <c r="YK181" s="79"/>
      <c r="YL181" s="79"/>
      <c r="YM181" s="79"/>
      <c r="YN181" s="79"/>
      <c r="YO181" s="79"/>
      <c r="YP181" s="79"/>
      <c r="YQ181" s="79"/>
      <c r="YR181" s="79"/>
      <c r="YS181" s="79"/>
      <c r="YT181" s="79"/>
      <c r="YU181" s="79"/>
      <c r="YV181" s="79"/>
      <c r="YW181" s="79"/>
      <c r="YX181" s="79"/>
      <c r="YY181" s="79"/>
      <c r="YZ181" s="79"/>
      <c r="ZA181" s="79"/>
      <c r="ZB181" s="79"/>
      <c r="ZC181" s="79"/>
      <c r="ZD181" s="79"/>
      <c r="ZE181" s="79"/>
      <c r="ZF181" s="79"/>
      <c r="ZG181" s="79"/>
      <c r="ZH181" s="79"/>
      <c r="ZI181" s="79"/>
      <c r="ZJ181" s="79"/>
      <c r="ZK181" s="79"/>
      <c r="ZL181" s="79"/>
      <c r="ZM181" s="79"/>
      <c r="ZN181" s="79"/>
      <c r="ZO181" s="79"/>
      <c r="ZP181" s="79"/>
      <c r="ZQ181" s="79"/>
      <c r="ZR181" s="79"/>
      <c r="ZS181" s="79"/>
      <c r="ZT181" s="79"/>
      <c r="ZU181" s="79"/>
      <c r="ZV181" s="79"/>
      <c r="ZW181" s="79"/>
      <c r="ZX181" s="79"/>
      <c r="ZY181" s="79"/>
      <c r="ZZ181" s="79"/>
      <c r="AAA181" s="79"/>
      <c r="AAB181" s="79"/>
      <c r="AAC181" s="79"/>
      <c r="AAD181" s="79"/>
      <c r="AAE181" s="79"/>
      <c r="AAF181" s="79"/>
      <c r="AAG181" s="79"/>
      <c r="AAH181" s="79"/>
      <c r="AAI181" s="79"/>
      <c r="AAJ181" s="79"/>
      <c r="AAK181" s="79"/>
      <c r="AAL181" s="79"/>
      <c r="AAM181" s="79"/>
      <c r="AAN181" s="79"/>
      <c r="AAO181" s="79"/>
      <c r="AAP181" s="79"/>
      <c r="AAQ181" s="79"/>
      <c r="AAR181" s="79"/>
      <c r="AAS181" s="79"/>
      <c r="AAT181" s="79"/>
      <c r="AAU181" s="79"/>
      <c r="AAV181" s="79"/>
      <c r="AAW181" s="79"/>
      <c r="AAX181" s="79"/>
      <c r="AAY181" s="79"/>
      <c r="AAZ181" s="79"/>
      <c r="ABA181" s="79"/>
      <c r="ABB181" s="79"/>
      <c r="ABC181" s="79"/>
      <c r="ABD181" s="79"/>
      <c r="ABE181" s="79"/>
      <c r="ABF181" s="79"/>
      <c r="ABG181" s="79"/>
      <c r="ABH181" s="79"/>
      <c r="ABI181" s="79"/>
      <c r="ABJ181" s="79"/>
      <c r="ABK181" s="79"/>
      <c r="ABL181" s="79"/>
      <c r="ABM181" s="79"/>
      <c r="ABN181" s="79"/>
      <c r="ABO181" s="79"/>
      <c r="ABP181" s="79"/>
      <c r="ABQ181" s="79"/>
      <c r="ABR181" s="79"/>
      <c r="ABS181" s="79"/>
      <c r="ABT181" s="79"/>
      <c r="ABU181" s="79"/>
      <c r="ABV181" s="79"/>
      <c r="ABW181" s="79"/>
      <c r="ABX181" s="79"/>
      <c r="ABY181" s="79"/>
      <c r="ABZ181" s="79"/>
      <c r="ACA181" s="79"/>
      <c r="ACB181" s="79"/>
      <c r="ACC181" s="79"/>
      <c r="ACD181" s="79"/>
      <c r="ACE181" s="79"/>
      <c r="ACF181" s="79"/>
      <c r="ACG181" s="79"/>
      <c r="ACH181" s="79"/>
      <c r="ACI181" s="79"/>
      <c r="ACJ181" s="79"/>
      <c r="ACK181" s="79"/>
      <c r="ACL181" s="79"/>
      <c r="ACM181" s="79"/>
      <c r="ACN181" s="79"/>
      <c r="ACO181" s="79"/>
      <c r="ACP181" s="79"/>
      <c r="ACQ181" s="79"/>
      <c r="ACR181" s="79"/>
      <c r="ACS181" s="79"/>
      <c r="ACT181" s="79"/>
      <c r="ACU181" s="79"/>
      <c r="ACV181" s="79"/>
      <c r="ACW181" s="79"/>
      <c r="ACX181" s="79"/>
      <c r="ACY181" s="79"/>
      <c r="ACZ181" s="79"/>
      <c r="ADA181" s="79"/>
      <c r="ADB181" s="79"/>
      <c r="ADC181" s="79"/>
      <c r="ADD181" s="79"/>
      <c r="ADE181" s="79"/>
      <c r="ADF181" s="79"/>
      <c r="ADG181" s="79"/>
      <c r="ADH181" s="79"/>
      <c r="ADI181" s="79"/>
      <c r="ADJ181" s="79"/>
      <c r="ADK181" s="79"/>
      <c r="ADL181" s="79"/>
      <c r="ADM181" s="79"/>
      <c r="ADN181" s="79"/>
      <c r="ADO181" s="79"/>
      <c r="ADP181" s="79"/>
      <c r="ADQ181" s="79"/>
      <c r="ADR181" s="79"/>
      <c r="ADS181" s="79"/>
      <c r="ADT181" s="79"/>
      <c r="ADU181" s="79"/>
      <c r="ADV181" s="79"/>
      <c r="ADW181" s="79"/>
      <c r="ADX181" s="79"/>
      <c r="ADY181" s="79"/>
      <c r="ADZ181" s="79"/>
      <c r="AEA181" s="79"/>
      <c r="AEB181" s="79"/>
      <c r="AEC181" s="79"/>
      <c r="AED181" s="79"/>
      <c r="AEE181" s="79"/>
      <c r="AEF181" s="79"/>
      <c r="AEG181" s="79"/>
      <c r="AEH181" s="79"/>
      <c r="AEI181" s="79"/>
      <c r="AEJ181" s="79"/>
      <c r="AEK181" s="79"/>
      <c r="AEL181" s="79"/>
      <c r="AEM181" s="79"/>
      <c r="AEN181" s="79"/>
      <c r="AEO181" s="79"/>
      <c r="AEP181" s="79"/>
      <c r="AEQ181" s="79"/>
      <c r="AER181" s="79"/>
      <c r="AES181" s="79"/>
      <c r="AET181" s="79"/>
      <c r="AEU181" s="79"/>
      <c r="AEV181" s="79"/>
      <c r="AEW181" s="79"/>
      <c r="AEX181" s="79"/>
      <c r="AEY181" s="79"/>
      <c r="AEZ181" s="79"/>
      <c r="AFA181" s="79"/>
      <c r="AFB181" s="79"/>
      <c r="AFC181" s="79"/>
      <c r="AFD181" s="79"/>
      <c r="AFE181" s="79"/>
      <c r="AFF181" s="79"/>
      <c r="AFG181" s="79"/>
      <c r="AFH181" s="79"/>
      <c r="AFI181" s="79"/>
      <c r="AFJ181" s="79"/>
      <c r="AFK181" s="79"/>
      <c r="AFL181" s="79"/>
      <c r="AFM181" s="79"/>
      <c r="AFN181" s="79"/>
      <c r="AFO181" s="79"/>
      <c r="AFP181" s="79"/>
      <c r="AFQ181" s="79"/>
      <c r="AFR181" s="79"/>
      <c r="AFS181" s="79"/>
      <c r="AFT181" s="79"/>
      <c r="AFU181" s="79"/>
      <c r="AFV181" s="79"/>
      <c r="AFW181" s="79"/>
      <c r="AFX181" s="79"/>
      <c r="AFY181" s="79"/>
      <c r="AFZ181" s="79"/>
      <c r="AGA181" s="79"/>
      <c r="AGB181" s="79"/>
      <c r="AGC181" s="79"/>
      <c r="AGD181" s="79"/>
      <c r="AGE181" s="79"/>
      <c r="AGF181" s="79"/>
      <c r="AGG181" s="79"/>
      <c r="AGH181" s="79"/>
      <c r="AGI181" s="79"/>
      <c r="AGJ181" s="79"/>
      <c r="AGK181" s="79"/>
      <c r="AGL181" s="79"/>
      <c r="AGM181" s="79"/>
      <c r="AGN181" s="79"/>
      <c r="AGO181" s="79"/>
      <c r="AGP181" s="79"/>
      <c r="AGQ181" s="79"/>
      <c r="AGR181" s="79"/>
      <c r="AGS181" s="79"/>
      <c r="AGT181" s="79"/>
      <c r="AGU181" s="79"/>
      <c r="AGV181" s="79"/>
      <c r="AGW181" s="79"/>
      <c r="AGX181" s="79"/>
      <c r="AGY181" s="79"/>
      <c r="AGZ181" s="79"/>
      <c r="AHA181" s="79"/>
      <c r="AHB181" s="79"/>
      <c r="AHC181" s="79"/>
      <c r="AHD181" s="79"/>
      <c r="AHE181" s="79"/>
      <c r="AHF181" s="79"/>
      <c r="AHG181" s="79"/>
      <c r="AHH181" s="79"/>
      <c r="AHI181" s="79"/>
      <c r="AHJ181" s="79"/>
      <c r="AHK181" s="79"/>
      <c r="AHL181" s="79"/>
      <c r="AHM181" s="79"/>
      <c r="AHN181" s="79"/>
      <c r="AHO181" s="79"/>
      <c r="AHP181" s="79"/>
    </row>
    <row r="182" spans="1:900" s="923" customFormat="1" ht="31.75" customHeight="1" x14ac:dyDescent="0.75">
      <c r="A182" s="2191" t="s">
        <v>383</v>
      </c>
      <c r="B182" s="2192" t="s">
        <v>384</v>
      </c>
      <c r="C182" s="389" t="s">
        <v>316</v>
      </c>
      <c r="D182" s="389" t="s">
        <v>37</v>
      </c>
      <c r="E182" s="389" t="s">
        <v>23</v>
      </c>
      <c r="F182" s="389" t="s">
        <v>297</v>
      </c>
      <c r="G182" s="248">
        <f t="array" ref="G182">INDEX('Salary . staff rates'!$A$6:$C$28,MATCH(1,('Salary . staff rates'!$A$6:$A$28=E182)*('Salary . staff rates'!$B$6:$B$28=F182),0),3)</f>
        <v>65000</v>
      </c>
      <c r="H182" s="248">
        <f>IF(E182="External",G182,G182/working_days*(1+loading_factor))</f>
        <v>456.14035087719299</v>
      </c>
      <c r="I182" s="390" t="s">
        <v>0</v>
      </c>
      <c r="J182" s="391" t="s">
        <v>0</v>
      </c>
      <c r="K182" s="393">
        <v>3</v>
      </c>
      <c r="L182" s="972">
        <f t="shared" ref="L182:L186" si="147">IF(K182="N/A","",H182*K182)</f>
        <v>1368.421052631579</v>
      </c>
      <c r="M182" s="393" t="s">
        <v>31</v>
      </c>
      <c r="N182" s="370">
        <f>IF(M182="Yes",L182*'Salary . staff rates'!$C$34,0)</f>
        <v>0</v>
      </c>
      <c r="O182" s="895"/>
      <c r="P182" s="555">
        <v>1</v>
      </c>
      <c r="Q182" s="555">
        <v>1</v>
      </c>
      <c r="R182" s="895"/>
      <c r="S182" s="895"/>
      <c r="T182" s="895"/>
      <c r="U182" s="895"/>
      <c r="V182" s="895"/>
      <c r="W182" s="938">
        <v>1</v>
      </c>
      <c r="X182" s="1869"/>
      <c r="Y182" s="555">
        <f t="shared" ref="Y182:Y186" si="148">IF(L182&lt;&gt;"",L182*P182,"")</f>
        <v>1368.421052631579</v>
      </c>
      <c r="Z182" s="555">
        <f t="shared" ref="Z182:Z186" si="149">IF(N182&lt;&gt;"",N182*P182,"")</f>
        <v>0</v>
      </c>
      <c r="AA182" s="1869"/>
      <c r="AB182" s="555">
        <f t="shared" ref="AB182:AB186" si="150">IF(L182&lt;&gt;"",L182*Q182,"")</f>
        <v>1368.421052631579</v>
      </c>
      <c r="AC182" s="555">
        <f t="shared" ref="AC182:AC186" si="151">IF(N182&lt;&gt;"",N182*Q182,"")</f>
        <v>0</v>
      </c>
      <c r="AD182" s="1869"/>
      <c r="AE182" s="1869"/>
      <c r="AF182" s="1869"/>
      <c r="AG182" s="1869"/>
      <c r="AH182" s="1869"/>
      <c r="AI182" s="1869"/>
      <c r="AJ182" s="1869"/>
      <c r="AK182" s="113"/>
      <c r="AL182" s="924"/>
      <c r="AN182" s="1017">
        <f t="shared" ref="AN182:AN186" si="152">IF(W182=1,0,Y182)</f>
        <v>0</v>
      </c>
      <c r="AO182" s="1017">
        <f t="shared" ref="AO182:AO186" si="153">IF(W182=1,0,Z182)</f>
        <v>0</v>
      </c>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c r="HO182" s="84"/>
      <c r="HP182" s="84"/>
      <c r="HQ182" s="84"/>
      <c r="HR182" s="84"/>
      <c r="HS182" s="84"/>
      <c r="HT182" s="84"/>
      <c r="HU182" s="84"/>
      <c r="HV182" s="84"/>
      <c r="HW182" s="84"/>
      <c r="HX182" s="84"/>
      <c r="HY182" s="84"/>
      <c r="HZ182" s="84"/>
      <c r="IA182" s="84"/>
      <c r="IB182" s="84"/>
      <c r="IC182" s="84"/>
      <c r="ID182" s="84"/>
      <c r="IE182" s="84"/>
      <c r="IF182" s="84"/>
      <c r="IG182" s="84"/>
      <c r="IH182" s="84"/>
      <c r="II182" s="84"/>
      <c r="IJ182" s="84"/>
      <c r="IK182" s="84"/>
      <c r="IL182" s="84"/>
      <c r="IM182" s="84"/>
      <c r="IN182" s="84"/>
      <c r="IO182" s="84"/>
      <c r="IP182" s="84"/>
      <c r="IQ182" s="84"/>
      <c r="IR182" s="84"/>
      <c r="IS182" s="84"/>
      <c r="IT182" s="84"/>
      <c r="IU182" s="84"/>
      <c r="IV182" s="84"/>
      <c r="IW182" s="84"/>
      <c r="IX182" s="84"/>
      <c r="IY182" s="84"/>
      <c r="IZ182" s="84"/>
      <c r="JA182" s="84"/>
      <c r="JB182" s="84"/>
      <c r="JC182" s="84"/>
      <c r="JD182" s="84"/>
      <c r="JE182" s="84"/>
      <c r="JF182" s="84"/>
      <c r="JG182" s="84"/>
      <c r="JH182" s="84"/>
      <c r="JI182" s="84"/>
      <c r="JJ182" s="84"/>
      <c r="JK182" s="84"/>
      <c r="JL182" s="84"/>
      <c r="JM182" s="84"/>
      <c r="JN182" s="84"/>
      <c r="JO182" s="84"/>
      <c r="JP182" s="84"/>
      <c r="JQ182" s="84"/>
      <c r="JR182" s="84"/>
      <c r="JS182" s="84"/>
      <c r="JT182" s="84"/>
      <c r="JU182" s="84"/>
      <c r="JV182" s="84"/>
      <c r="JW182" s="84"/>
      <c r="JX182" s="84"/>
      <c r="JY182" s="84"/>
      <c r="JZ182" s="84"/>
      <c r="KA182" s="84"/>
      <c r="KB182" s="84"/>
      <c r="KC182" s="84"/>
      <c r="KD182" s="84"/>
      <c r="KE182" s="84"/>
      <c r="KF182" s="84"/>
      <c r="KG182" s="84"/>
      <c r="KH182" s="84"/>
      <c r="KI182" s="84"/>
      <c r="KJ182" s="84"/>
      <c r="KK182" s="84"/>
      <c r="KL182" s="84"/>
      <c r="KM182" s="84"/>
      <c r="KN182" s="84"/>
      <c r="KO182" s="84"/>
      <c r="KP182" s="84"/>
      <c r="KQ182" s="84"/>
      <c r="KR182" s="84"/>
      <c r="KS182" s="84"/>
      <c r="KT182" s="84"/>
      <c r="KU182" s="84"/>
      <c r="KV182" s="84"/>
      <c r="KW182" s="84"/>
      <c r="KX182" s="84"/>
      <c r="KY182" s="84"/>
      <c r="KZ182" s="84"/>
      <c r="LA182" s="84"/>
      <c r="LB182" s="84"/>
      <c r="LC182" s="84"/>
      <c r="LD182" s="84"/>
      <c r="LE182" s="84"/>
      <c r="LF182" s="84"/>
      <c r="LG182" s="84"/>
      <c r="LH182" s="84"/>
      <c r="LI182" s="84"/>
      <c r="LJ182" s="84"/>
      <c r="LK182" s="84"/>
      <c r="LL182" s="84"/>
      <c r="LM182" s="84"/>
      <c r="LN182" s="84"/>
      <c r="LO182" s="84"/>
      <c r="LP182" s="84"/>
      <c r="LQ182" s="84"/>
      <c r="LR182" s="84"/>
      <c r="LS182" s="84"/>
      <c r="LT182" s="84"/>
      <c r="LU182" s="84"/>
      <c r="LV182" s="84"/>
      <c r="LW182" s="84"/>
      <c r="LX182" s="84"/>
      <c r="LY182" s="84"/>
      <c r="LZ182" s="84"/>
      <c r="MA182" s="84"/>
      <c r="MB182" s="84"/>
      <c r="MC182" s="84"/>
      <c r="MD182" s="84"/>
      <c r="ME182" s="84"/>
      <c r="MF182" s="84"/>
      <c r="MG182" s="84"/>
      <c r="MH182" s="84"/>
      <c r="MI182" s="84"/>
      <c r="MJ182" s="84"/>
      <c r="MK182" s="84"/>
      <c r="ML182" s="84"/>
      <c r="MM182" s="84"/>
      <c r="MN182" s="84"/>
      <c r="MO182" s="84"/>
      <c r="MP182" s="84"/>
      <c r="MQ182" s="84"/>
      <c r="MR182" s="84"/>
      <c r="MS182" s="84"/>
      <c r="MT182" s="84"/>
      <c r="MU182" s="84"/>
      <c r="MV182" s="84"/>
      <c r="MW182" s="84"/>
      <c r="MX182" s="84"/>
      <c r="MY182" s="84"/>
      <c r="MZ182" s="84"/>
      <c r="NA182" s="84"/>
      <c r="NB182" s="84"/>
      <c r="NC182" s="84"/>
      <c r="ND182" s="84"/>
      <c r="NE182" s="84"/>
      <c r="NF182" s="84"/>
      <c r="NG182" s="84"/>
      <c r="NH182" s="84"/>
      <c r="NI182" s="84"/>
      <c r="NJ182" s="84"/>
      <c r="NK182" s="84"/>
      <c r="NL182" s="84"/>
      <c r="NM182" s="84"/>
      <c r="NN182" s="84"/>
      <c r="NO182" s="84"/>
      <c r="NP182" s="84"/>
      <c r="NQ182" s="84"/>
      <c r="NR182" s="84"/>
      <c r="NS182" s="84"/>
      <c r="NT182" s="84"/>
      <c r="NU182" s="84"/>
      <c r="NV182" s="84"/>
      <c r="NW182" s="84"/>
      <c r="NX182" s="84"/>
      <c r="NY182" s="84"/>
      <c r="NZ182" s="84"/>
      <c r="OA182" s="84"/>
      <c r="OB182" s="84"/>
      <c r="OC182" s="84"/>
      <c r="OD182" s="84"/>
      <c r="OE182" s="84"/>
      <c r="OF182" s="84"/>
      <c r="OG182" s="84"/>
      <c r="OH182" s="84"/>
      <c r="OI182" s="84"/>
      <c r="OJ182" s="84"/>
      <c r="OK182" s="84"/>
      <c r="OL182" s="84"/>
      <c r="OM182" s="84"/>
      <c r="ON182" s="84"/>
      <c r="OO182" s="84"/>
      <c r="OP182" s="84"/>
      <c r="OQ182" s="84"/>
      <c r="OR182" s="84"/>
      <c r="OS182" s="84"/>
      <c r="OT182" s="84"/>
      <c r="OU182" s="84"/>
      <c r="OV182" s="84"/>
      <c r="OW182" s="84"/>
      <c r="OX182" s="84"/>
      <c r="OY182" s="84"/>
      <c r="OZ182" s="84"/>
      <c r="PA182" s="84"/>
      <c r="PB182" s="84"/>
      <c r="PC182" s="84"/>
      <c r="PD182" s="84"/>
      <c r="PE182" s="84"/>
      <c r="PF182" s="84"/>
      <c r="PG182" s="84"/>
      <c r="PH182" s="84"/>
      <c r="PI182" s="84"/>
      <c r="PJ182" s="84"/>
      <c r="PK182" s="84"/>
      <c r="PL182" s="84"/>
      <c r="PM182" s="84"/>
      <c r="PN182" s="84"/>
      <c r="PO182" s="84"/>
      <c r="PP182" s="84"/>
      <c r="PQ182" s="84"/>
      <c r="PR182" s="84"/>
      <c r="PS182" s="84"/>
      <c r="PT182" s="84"/>
      <c r="PU182" s="84"/>
      <c r="PV182" s="84"/>
      <c r="PW182" s="84"/>
      <c r="PX182" s="84"/>
      <c r="PY182" s="84"/>
      <c r="PZ182" s="84"/>
      <c r="QA182" s="84"/>
      <c r="QB182" s="84"/>
      <c r="QC182" s="84"/>
      <c r="QD182" s="84"/>
      <c r="QE182" s="84"/>
      <c r="QF182" s="84"/>
      <c r="QG182" s="84"/>
      <c r="QH182" s="84"/>
      <c r="QI182" s="84"/>
      <c r="QJ182" s="84"/>
      <c r="QK182" s="84"/>
      <c r="QL182" s="84"/>
      <c r="QM182" s="84"/>
      <c r="QN182" s="84"/>
      <c r="QO182" s="84"/>
      <c r="QP182" s="84"/>
      <c r="QQ182" s="84"/>
      <c r="QR182" s="84"/>
      <c r="QS182" s="84"/>
      <c r="QT182" s="84"/>
      <c r="QU182" s="84"/>
      <c r="QV182" s="84"/>
      <c r="QW182" s="84"/>
      <c r="QX182" s="84"/>
      <c r="QY182" s="84"/>
      <c r="QZ182" s="84"/>
      <c r="RA182" s="84"/>
      <c r="RB182" s="84"/>
      <c r="RC182" s="84"/>
      <c r="RD182" s="84"/>
      <c r="RE182" s="84"/>
      <c r="RF182" s="84"/>
      <c r="RG182" s="84"/>
      <c r="RH182" s="84"/>
      <c r="RI182" s="84"/>
      <c r="RJ182" s="84"/>
      <c r="RK182" s="84"/>
      <c r="RL182" s="84"/>
      <c r="RM182" s="84"/>
      <c r="RN182" s="84"/>
      <c r="RO182" s="84"/>
      <c r="RP182" s="84"/>
      <c r="RQ182" s="84"/>
      <c r="RR182" s="84"/>
      <c r="RS182" s="84"/>
      <c r="RT182" s="84"/>
      <c r="RU182" s="84"/>
      <c r="RV182" s="84"/>
      <c r="RW182" s="84"/>
      <c r="RX182" s="84"/>
      <c r="RY182" s="84"/>
      <c r="RZ182" s="84"/>
      <c r="SA182" s="84"/>
      <c r="SB182" s="84"/>
      <c r="SC182" s="84"/>
      <c r="SD182" s="84"/>
      <c r="SE182" s="84"/>
      <c r="SF182" s="84"/>
      <c r="SG182" s="84"/>
      <c r="SH182" s="84"/>
      <c r="SI182" s="84"/>
      <c r="SJ182" s="84"/>
      <c r="SK182" s="84"/>
      <c r="SL182" s="84"/>
      <c r="SM182" s="84"/>
      <c r="SN182" s="84"/>
      <c r="SO182" s="84"/>
      <c r="SP182" s="84"/>
      <c r="SQ182" s="84"/>
      <c r="SR182" s="84"/>
      <c r="SS182" s="84"/>
      <c r="ST182" s="84"/>
      <c r="SU182" s="84"/>
      <c r="SV182" s="84"/>
      <c r="SW182" s="84"/>
      <c r="SX182" s="84"/>
      <c r="SY182" s="84"/>
      <c r="SZ182" s="84"/>
      <c r="TA182" s="84"/>
      <c r="TB182" s="84"/>
      <c r="TC182" s="84"/>
      <c r="TD182" s="84"/>
      <c r="TE182" s="84"/>
      <c r="TF182" s="84"/>
      <c r="TG182" s="84"/>
      <c r="TH182" s="84"/>
      <c r="TI182" s="84"/>
      <c r="TJ182" s="84"/>
      <c r="TK182" s="84"/>
      <c r="TL182" s="84"/>
      <c r="TM182" s="84"/>
      <c r="TN182" s="84"/>
      <c r="TO182" s="84"/>
      <c r="TP182" s="84"/>
      <c r="TQ182" s="84"/>
      <c r="TR182" s="84"/>
      <c r="TS182" s="84"/>
      <c r="TT182" s="84"/>
      <c r="TU182" s="84"/>
      <c r="TV182" s="84"/>
      <c r="TW182" s="84"/>
      <c r="TX182" s="84"/>
      <c r="TY182" s="84"/>
      <c r="TZ182" s="84"/>
      <c r="UA182" s="84"/>
      <c r="UB182" s="84"/>
      <c r="UC182" s="84"/>
      <c r="UD182" s="84"/>
      <c r="UE182" s="84"/>
      <c r="UF182" s="84"/>
      <c r="UG182" s="84"/>
      <c r="UH182" s="84"/>
      <c r="UI182" s="84"/>
      <c r="UJ182" s="84"/>
      <c r="UK182" s="84"/>
      <c r="UL182" s="84"/>
      <c r="UM182" s="84"/>
      <c r="UN182" s="84"/>
      <c r="UO182" s="84"/>
      <c r="UP182" s="84"/>
      <c r="UQ182" s="84"/>
      <c r="UR182" s="84"/>
      <c r="US182" s="84"/>
      <c r="UT182" s="84"/>
      <c r="UU182" s="84"/>
      <c r="UV182" s="84"/>
      <c r="UW182" s="84"/>
      <c r="UX182" s="84"/>
      <c r="UY182" s="84"/>
      <c r="UZ182" s="84"/>
      <c r="VA182" s="84"/>
      <c r="VB182" s="84"/>
      <c r="VC182" s="84"/>
      <c r="VD182" s="84"/>
      <c r="VE182" s="84"/>
      <c r="VF182" s="84"/>
      <c r="VG182" s="84"/>
      <c r="VH182" s="84"/>
      <c r="VI182" s="84"/>
      <c r="VJ182" s="84"/>
      <c r="VK182" s="84"/>
      <c r="VL182" s="84"/>
      <c r="VM182" s="84"/>
      <c r="VN182" s="84"/>
      <c r="VO182" s="84"/>
      <c r="VP182" s="84"/>
      <c r="VQ182" s="84"/>
      <c r="VR182" s="84"/>
      <c r="VS182" s="84"/>
      <c r="VT182" s="84"/>
      <c r="VU182" s="84"/>
      <c r="VV182" s="84"/>
      <c r="VW182" s="84"/>
      <c r="VX182" s="84"/>
      <c r="VY182" s="84"/>
      <c r="VZ182" s="84"/>
      <c r="WA182" s="84"/>
      <c r="WB182" s="84"/>
      <c r="WC182" s="84"/>
      <c r="WD182" s="84"/>
      <c r="WE182" s="84"/>
      <c r="WF182" s="84"/>
      <c r="WG182" s="84"/>
      <c r="WH182" s="84"/>
      <c r="WI182" s="84"/>
      <c r="WJ182" s="84"/>
      <c r="WK182" s="84"/>
      <c r="WL182" s="84"/>
      <c r="WM182" s="84"/>
      <c r="WN182" s="84"/>
      <c r="WO182" s="84"/>
      <c r="WP182" s="84"/>
      <c r="WQ182" s="84"/>
      <c r="WR182" s="84"/>
      <c r="WS182" s="84"/>
      <c r="WT182" s="84"/>
      <c r="WU182" s="84"/>
      <c r="WV182" s="84"/>
      <c r="WW182" s="84"/>
      <c r="WX182" s="84"/>
      <c r="WY182" s="84"/>
      <c r="WZ182" s="84"/>
      <c r="XA182" s="84"/>
      <c r="XB182" s="84"/>
      <c r="XC182" s="84"/>
      <c r="XD182" s="84"/>
      <c r="XE182" s="84"/>
      <c r="XF182" s="84"/>
      <c r="XG182" s="84"/>
      <c r="XH182" s="84"/>
      <c r="XI182" s="84"/>
      <c r="XJ182" s="84"/>
      <c r="XK182" s="84"/>
      <c r="XL182" s="84"/>
      <c r="XM182" s="84"/>
      <c r="XN182" s="84"/>
      <c r="XO182" s="84"/>
      <c r="XP182" s="84"/>
      <c r="XQ182" s="84"/>
      <c r="XR182" s="84"/>
      <c r="XS182" s="84"/>
      <c r="XT182" s="84"/>
      <c r="XU182" s="84"/>
      <c r="XV182" s="84"/>
      <c r="XW182" s="84"/>
      <c r="XX182" s="84"/>
      <c r="XY182" s="84"/>
      <c r="XZ182" s="84"/>
      <c r="YA182" s="84"/>
      <c r="YB182" s="84"/>
      <c r="YC182" s="84"/>
      <c r="YD182" s="84"/>
      <c r="YE182" s="84"/>
      <c r="YF182" s="84"/>
      <c r="YG182" s="84"/>
      <c r="YH182" s="84"/>
      <c r="YI182" s="84"/>
      <c r="YJ182" s="84"/>
      <c r="YK182" s="84"/>
      <c r="YL182" s="84"/>
      <c r="YM182" s="84"/>
      <c r="YN182" s="84"/>
      <c r="YO182" s="84"/>
      <c r="YP182" s="84"/>
      <c r="YQ182" s="84"/>
      <c r="YR182" s="84"/>
      <c r="YS182" s="84"/>
      <c r="YT182" s="84"/>
      <c r="YU182" s="84"/>
      <c r="YV182" s="84"/>
      <c r="YW182" s="84"/>
      <c r="YX182" s="84"/>
      <c r="YY182" s="84"/>
      <c r="YZ182" s="84"/>
      <c r="ZA182" s="84"/>
      <c r="ZB182" s="84"/>
      <c r="ZC182" s="84"/>
      <c r="ZD182" s="84"/>
      <c r="ZE182" s="84"/>
      <c r="ZF182" s="84"/>
      <c r="ZG182" s="84"/>
      <c r="ZH182" s="84"/>
      <c r="ZI182" s="84"/>
      <c r="ZJ182" s="84"/>
      <c r="ZK182" s="84"/>
      <c r="ZL182" s="84"/>
      <c r="ZM182" s="84"/>
      <c r="ZN182" s="84"/>
      <c r="ZO182" s="84"/>
      <c r="ZP182" s="84"/>
      <c r="ZQ182" s="84"/>
      <c r="ZR182" s="84"/>
      <c r="ZS182" s="84"/>
      <c r="ZT182" s="84"/>
      <c r="ZU182" s="84"/>
      <c r="ZV182" s="84"/>
      <c r="ZW182" s="84"/>
      <c r="ZX182" s="84"/>
      <c r="ZY182" s="84"/>
      <c r="ZZ182" s="84"/>
      <c r="AAA182" s="84"/>
      <c r="AAB182" s="84"/>
      <c r="AAC182" s="84"/>
      <c r="AAD182" s="84"/>
      <c r="AAE182" s="84"/>
      <c r="AAF182" s="84"/>
      <c r="AAG182" s="84"/>
      <c r="AAH182" s="84"/>
      <c r="AAI182" s="84"/>
      <c r="AAJ182" s="84"/>
      <c r="AAK182" s="84"/>
      <c r="AAL182" s="84"/>
      <c r="AAM182" s="84"/>
      <c r="AAN182" s="84"/>
      <c r="AAO182" s="84"/>
      <c r="AAP182" s="84"/>
      <c r="AAQ182" s="84"/>
      <c r="AAR182" s="84"/>
      <c r="AAS182" s="84"/>
      <c r="AAT182" s="84"/>
      <c r="AAU182" s="84"/>
      <c r="AAV182" s="84"/>
      <c r="AAW182" s="84"/>
      <c r="AAX182" s="84"/>
      <c r="AAY182" s="84"/>
      <c r="AAZ182" s="84"/>
      <c r="ABA182" s="84"/>
      <c r="ABB182" s="84"/>
      <c r="ABC182" s="84"/>
      <c r="ABD182" s="84"/>
      <c r="ABE182" s="84"/>
      <c r="ABF182" s="84"/>
      <c r="ABG182" s="84"/>
      <c r="ABH182" s="84"/>
      <c r="ABI182" s="84"/>
      <c r="ABJ182" s="84"/>
      <c r="ABK182" s="84"/>
      <c r="ABL182" s="84"/>
      <c r="ABM182" s="84"/>
      <c r="ABN182" s="84"/>
      <c r="ABO182" s="84"/>
      <c r="ABP182" s="84"/>
      <c r="ABQ182" s="84"/>
      <c r="ABR182" s="84"/>
      <c r="ABS182" s="84"/>
      <c r="ABT182" s="84"/>
      <c r="ABU182" s="84"/>
      <c r="ABV182" s="84"/>
      <c r="ABW182" s="84"/>
      <c r="ABX182" s="84"/>
      <c r="ABY182" s="84"/>
      <c r="ABZ182" s="84"/>
      <c r="ACA182" s="84"/>
      <c r="ACB182" s="84"/>
      <c r="ACC182" s="84"/>
      <c r="ACD182" s="84"/>
      <c r="ACE182" s="84"/>
      <c r="ACF182" s="84"/>
      <c r="ACG182" s="84"/>
      <c r="ACH182" s="84"/>
      <c r="ACI182" s="84"/>
      <c r="ACJ182" s="84"/>
      <c r="ACK182" s="84"/>
      <c r="ACL182" s="84"/>
      <c r="ACM182" s="84"/>
      <c r="ACN182" s="84"/>
      <c r="ACO182" s="84"/>
      <c r="ACP182" s="84"/>
      <c r="ACQ182" s="84"/>
      <c r="ACR182" s="84"/>
      <c r="ACS182" s="84"/>
      <c r="ACT182" s="84"/>
      <c r="ACU182" s="84"/>
      <c r="ACV182" s="84"/>
      <c r="ACW182" s="84"/>
      <c r="ACX182" s="84"/>
      <c r="ACY182" s="84"/>
      <c r="ACZ182" s="84"/>
      <c r="ADA182" s="84"/>
      <c r="ADB182" s="84"/>
      <c r="ADC182" s="84"/>
      <c r="ADD182" s="84"/>
      <c r="ADE182" s="84"/>
      <c r="ADF182" s="84"/>
      <c r="ADG182" s="84"/>
      <c r="ADH182" s="84"/>
      <c r="ADI182" s="84"/>
      <c r="ADJ182" s="84"/>
      <c r="ADK182" s="84"/>
      <c r="ADL182" s="84"/>
      <c r="ADM182" s="84"/>
      <c r="ADN182" s="84"/>
      <c r="ADO182" s="84"/>
      <c r="ADP182" s="84"/>
      <c r="ADQ182" s="84"/>
      <c r="ADR182" s="84"/>
      <c r="ADS182" s="84"/>
      <c r="ADT182" s="84"/>
      <c r="ADU182" s="84"/>
      <c r="ADV182" s="84"/>
      <c r="ADW182" s="84"/>
      <c r="ADX182" s="84"/>
      <c r="ADY182" s="84"/>
      <c r="ADZ182" s="84"/>
      <c r="AEA182" s="84"/>
      <c r="AEB182" s="84"/>
      <c r="AEC182" s="84"/>
      <c r="AED182" s="84"/>
      <c r="AEE182" s="84"/>
      <c r="AEF182" s="84"/>
      <c r="AEG182" s="84"/>
      <c r="AEH182" s="84"/>
      <c r="AEI182" s="84"/>
      <c r="AEJ182" s="84"/>
      <c r="AEK182" s="84"/>
      <c r="AEL182" s="84"/>
      <c r="AEM182" s="84"/>
      <c r="AEN182" s="84"/>
      <c r="AEO182" s="84"/>
      <c r="AEP182" s="84"/>
      <c r="AEQ182" s="84"/>
      <c r="AER182" s="84"/>
      <c r="AES182" s="84"/>
      <c r="AET182" s="84"/>
      <c r="AEU182" s="84"/>
      <c r="AEV182" s="84"/>
      <c r="AEW182" s="84"/>
      <c r="AEX182" s="84"/>
      <c r="AEY182" s="84"/>
      <c r="AEZ182" s="84"/>
      <c r="AFA182" s="84"/>
      <c r="AFB182" s="84"/>
      <c r="AFC182" s="84"/>
      <c r="AFD182" s="84"/>
      <c r="AFE182" s="84"/>
      <c r="AFF182" s="84"/>
      <c r="AFG182" s="84"/>
      <c r="AFH182" s="84"/>
      <c r="AFI182" s="84"/>
      <c r="AFJ182" s="84"/>
      <c r="AFK182" s="84"/>
      <c r="AFL182" s="84"/>
      <c r="AFM182" s="84"/>
      <c r="AFN182" s="84"/>
      <c r="AFO182" s="84"/>
      <c r="AFP182" s="84"/>
      <c r="AFQ182" s="84"/>
      <c r="AFR182" s="84"/>
      <c r="AFS182" s="84"/>
      <c r="AFT182" s="84"/>
      <c r="AFU182" s="84"/>
      <c r="AFV182" s="84"/>
      <c r="AFW182" s="84"/>
      <c r="AFX182" s="84"/>
      <c r="AFY182" s="84"/>
      <c r="AFZ182" s="84"/>
      <c r="AGA182" s="84"/>
      <c r="AGB182" s="84"/>
      <c r="AGC182" s="84"/>
      <c r="AGD182" s="84"/>
      <c r="AGE182" s="84"/>
      <c r="AGF182" s="84"/>
      <c r="AGG182" s="84"/>
      <c r="AGH182" s="84"/>
      <c r="AGI182" s="84"/>
      <c r="AGJ182" s="84"/>
      <c r="AGK182" s="84"/>
      <c r="AGL182" s="84"/>
      <c r="AGM182" s="84"/>
      <c r="AGN182" s="84"/>
      <c r="AGO182" s="84"/>
      <c r="AGP182" s="84"/>
      <c r="AGQ182" s="84"/>
      <c r="AGR182" s="84"/>
      <c r="AGS182" s="84"/>
      <c r="AGT182" s="84"/>
      <c r="AGU182" s="84"/>
      <c r="AGV182" s="84"/>
      <c r="AGW182" s="84"/>
      <c r="AGX182" s="84"/>
      <c r="AGY182" s="84"/>
      <c r="AGZ182" s="84"/>
      <c r="AHA182" s="84"/>
      <c r="AHB182" s="84"/>
      <c r="AHC182" s="84"/>
      <c r="AHD182" s="84"/>
      <c r="AHE182" s="84"/>
      <c r="AHF182" s="84"/>
      <c r="AHG182" s="84"/>
      <c r="AHH182" s="84"/>
      <c r="AHI182" s="84"/>
      <c r="AHJ182" s="84"/>
      <c r="AHK182" s="84"/>
      <c r="AHL182" s="84"/>
      <c r="AHM182" s="84"/>
      <c r="AHN182" s="84"/>
      <c r="AHO182" s="84"/>
      <c r="AHP182" s="84"/>
    </row>
    <row r="183" spans="1:900" s="923" customFormat="1" ht="31.75" customHeight="1" x14ac:dyDescent="0.75">
      <c r="A183" s="2191"/>
      <c r="B183" s="2192"/>
      <c r="C183" s="389" t="s">
        <v>317</v>
      </c>
      <c r="D183" s="389" t="s">
        <v>385</v>
      </c>
      <c r="E183" s="389" t="s">
        <v>24</v>
      </c>
      <c r="F183" s="389" t="s">
        <v>322</v>
      </c>
      <c r="G183" s="248">
        <f t="array" ref="G183">INDEX('Salary . staff rates'!$A$6:$C$28,MATCH(1,('Salary . staff rates'!$A$6:$A$28=E183)*('Salary . staff rates'!$B$6:$B$28=F183),0),3)</f>
        <v>750</v>
      </c>
      <c r="H183" s="248">
        <f>IF(E183="External",G183,G183/working_days*(1+loading_factor))</f>
        <v>750</v>
      </c>
      <c r="I183" s="390" t="s">
        <v>0</v>
      </c>
      <c r="J183" s="391" t="s">
        <v>0</v>
      </c>
      <c r="K183" s="393">
        <v>20</v>
      </c>
      <c r="L183" s="972">
        <f t="shared" si="147"/>
        <v>15000</v>
      </c>
      <c r="M183" s="393" t="s">
        <v>31</v>
      </c>
      <c r="N183" s="370">
        <f>IF(M183="Yes",L183*'Salary . staff rates'!$C$34,0)</f>
        <v>0</v>
      </c>
      <c r="O183" s="895"/>
      <c r="P183" s="555">
        <v>1</v>
      </c>
      <c r="Q183" s="555">
        <v>1</v>
      </c>
      <c r="R183" s="895"/>
      <c r="S183" s="895"/>
      <c r="T183" s="895"/>
      <c r="U183" s="895"/>
      <c r="V183" s="895"/>
      <c r="W183" s="938">
        <v>1</v>
      </c>
      <c r="X183" s="1869"/>
      <c r="Y183" s="555">
        <f t="shared" si="148"/>
        <v>15000</v>
      </c>
      <c r="Z183" s="555">
        <f t="shared" si="149"/>
        <v>0</v>
      </c>
      <c r="AA183" s="1869"/>
      <c r="AB183" s="555">
        <f t="shared" si="150"/>
        <v>15000</v>
      </c>
      <c r="AC183" s="555">
        <f t="shared" si="151"/>
        <v>0</v>
      </c>
      <c r="AD183" s="1869"/>
      <c r="AE183" s="1869"/>
      <c r="AF183" s="1869"/>
      <c r="AG183" s="1869"/>
      <c r="AH183" s="1869"/>
      <c r="AI183" s="1869"/>
      <c r="AJ183" s="1869"/>
      <c r="AK183" s="113"/>
      <c r="AL183" s="924"/>
      <c r="AN183" s="1017">
        <f t="shared" si="152"/>
        <v>0</v>
      </c>
      <c r="AO183" s="1017">
        <f t="shared" si="153"/>
        <v>0</v>
      </c>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c r="HO183" s="84"/>
      <c r="HP183" s="84"/>
      <c r="HQ183" s="84"/>
      <c r="HR183" s="84"/>
      <c r="HS183" s="84"/>
      <c r="HT183" s="84"/>
      <c r="HU183" s="84"/>
      <c r="HV183" s="84"/>
      <c r="HW183" s="84"/>
      <c r="HX183" s="84"/>
      <c r="HY183" s="84"/>
      <c r="HZ183" s="84"/>
      <c r="IA183" s="84"/>
      <c r="IB183" s="84"/>
      <c r="IC183" s="84"/>
      <c r="ID183" s="84"/>
      <c r="IE183" s="84"/>
      <c r="IF183" s="84"/>
      <c r="IG183" s="84"/>
      <c r="IH183" s="84"/>
      <c r="II183" s="84"/>
      <c r="IJ183" s="84"/>
      <c r="IK183" s="84"/>
      <c r="IL183" s="84"/>
      <c r="IM183" s="84"/>
      <c r="IN183" s="84"/>
      <c r="IO183" s="84"/>
      <c r="IP183" s="84"/>
      <c r="IQ183" s="84"/>
      <c r="IR183" s="84"/>
      <c r="IS183" s="84"/>
      <c r="IT183" s="84"/>
      <c r="IU183" s="84"/>
      <c r="IV183" s="84"/>
      <c r="IW183" s="84"/>
      <c r="IX183" s="84"/>
      <c r="IY183" s="84"/>
      <c r="IZ183" s="84"/>
      <c r="JA183" s="84"/>
      <c r="JB183" s="84"/>
      <c r="JC183" s="84"/>
      <c r="JD183" s="84"/>
      <c r="JE183" s="84"/>
      <c r="JF183" s="84"/>
      <c r="JG183" s="84"/>
      <c r="JH183" s="84"/>
      <c r="JI183" s="84"/>
      <c r="JJ183" s="84"/>
      <c r="JK183" s="84"/>
      <c r="JL183" s="84"/>
      <c r="JM183" s="84"/>
      <c r="JN183" s="84"/>
      <c r="JO183" s="84"/>
      <c r="JP183" s="84"/>
      <c r="JQ183" s="84"/>
      <c r="JR183" s="84"/>
      <c r="JS183" s="84"/>
      <c r="JT183" s="84"/>
      <c r="JU183" s="84"/>
      <c r="JV183" s="84"/>
      <c r="JW183" s="84"/>
      <c r="JX183" s="84"/>
      <c r="JY183" s="84"/>
      <c r="JZ183" s="84"/>
      <c r="KA183" s="84"/>
      <c r="KB183" s="84"/>
      <c r="KC183" s="84"/>
      <c r="KD183" s="84"/>
      <c r="KE183" s="84"/>
      <c r="KF183" s="84"/>
      <c r="KG183" s="84"/>
      <c r="KH183" s="84"/>
      <c r="KI183" s="84"/>
      <c r="KJ183" s="84"/>
      <c r="KK183" s="84"/>
      <c r="KL183" s="84"/>
      <c r="KM183" s="84"/>
      <c r="KN183" s="84"/>
      <c r="KO183" s="84"/>
      <c r="KP183" s="84"/>
      <c r="KQ183" s="84"/>
      <c r="KR183" s="84"/>
      <c r="KS183" s="84"/>
      <c r="KT183" s="84"/>
      <c r="KU183" s="84"/>
      <c r="KV183" s="84"/>
      <c r="KW183" s="84"/>
      <c r="KX183" s="84"/>
      <c r="KY183" s="84"/>
      <c r="KZ183" s="84"/>
      <c r="LA183" s="84"/>
      <c r="LB183" s="84"/>
      <c r="LC183" s="84"/>
      <c r="LD183" s="84"/>
      <c r="LE183" s="84"/>
      <c r="LF183" s="84"/>
      <c r="LG183" s="84"/>
      <c r="LH183" s="84"/>
      <c r="LI183" s="84"/>
      <c r="LJ183" s="84"/>
      <c r="LK183" s="84"/>
      <c r="LL183" s="84"/>
      <c r="LM183" s="84"/>
      <c r="LN183" s="84"/>
      <c r="LO183" s="84"/>
      <c r="LP183" s="84"/>
      <c r="LQ183" s="84"/>
      <c r="LR183" s="84"/>
      <c r="LS183" s="84"/>
      <c r="LT183" s="84"/>
      <c r="LU183" s="84"/>
      <c r="LV183" s="84"/>
      <c r="LW183" s="84"/>
      <c r="LX183" s="84"/>
      <c r="LY183" s="84"/>
      <c r="LZ183" s="84"/>
      <c r="MA183" s="84"/>
      <c r="MB183" s="84"/>
      <c r="MC183" s="84"/>
      <c r="MD183" s="84"/>
      <c r="ME183" s="84"/>
      <c r="MF183" s="84"/>
      <c r="MG183" s="84"/>
      <c r="MH183" s="84"/>
      <c r="MI183" s="84"/>
      <c r="MJ183" s="84"/>
      <c r="MK183" s="84"/>
      <c r="ML183" s="84"/>
      <c r="MM183" s="84"/>
      <c r="MN183" s="84"/>
      <c r="MO183" s="84"/>
      <c r="MP183" s="84"/>
      <c r="MQ183" s="84"/>
      <c r="MR183" s="84"/>
      <c r="MS183" s="84"/>
      <c r="MT183" s="84"/>
      <c r="MU183" s="84"/>
      <c r="MV183" s="84"/>
      <c r="MW183" s="84"/>
      <c r="MX183" s="84"/>
      <c r="MY183" s="84"/>
      <c r="MZ183" s="84"/>
      <c r="NA183" s="84"/>
      <c r="NB183" s="84"/>
      <c r="NC183" s="84"/>
      <c r="ND183" s="84"/>
      <c r="NE183" s="84"/>
      <c r="NF183" s="84"/>
      <c r="NG183" s="84"/>
      <c r="NH183" s="84"/>
      <c r="NI183" s="84"/>
      <c r="NJ183" s="84"/>
      <c r="NK183" s="84"/>
      <c r="NL183" s="84"/>
      <c r="NM183" s="84"/>
      <c r="NN183" s="84"/>
      <c r="NO183" s="84"/>
      <c r="NP183" s="84"/>
      <c r="NQ183" s="84"/>
      <c r="NR183" s="84"/>
      <c r="NS183" s="84"/>
      <c r="NT183" s="84"/>
      <c r="NU183" s="84"/>
      <c r="NV183" s="84"/>
      <c r="NW183" s="84"/>
      <c r="NX183" s="84"/>
      <c r="NY183" s="84"/>
      <c r="NZ183" s="84"/>
      <c r="OA183" s="84"/>
      <c r="OB183" s="84"/>
      <c r="OC183" s="84"/>
      <c r="OD183" s="84"/>
      <c r="OE183" s="84"/>
      <c r="OF183" s="84"/>
      <c r="OG183" s="84"/>
      <c r="OH183" s="84"/>
      <c r="OI183" s="84"/>
      <c r="OJ183" s="84"/>
      <c r="OK183" s="84"/>
      <c r="OL183" s="84"/>
      <c r="OM183" s="84"/>
      <c r="ON183" s="84"/>
      <c r="OO183" s="84"/>
      <c r="OP183" s="84"/>
      <c r="OQ183" s="84"/>
      <c r="OR183" s="84"/>
      <c r="OS183" s="84"/>
      <c r="OT183" s="84"/>
      <c r="OU183" s="84"/>
      <c r="OV183" s="84"/>
      <c r="OW183" s="84"/>
      <c r="OX183" s="84"/>
      <c r="OY183" s="84"/>
      <c r="OZ183" s="84"/>
      <c r="PA183" s="84"/>
      <c r="PB183" s="84"/>
      <c r="PC183" s="84"/>
      <c r="PD183" s="84"/>
      <c r="PE183" s="84"/>
      <c r="PF183" s="84"/>
      <c r="PG183" s="84"/>
      <c r="PH183" s="84"/>
      <c r="PI183" s="84"/>
      <c r="PJ183" s="84"/>
      <c r="PK183" s="84"/>
      <c r="PL183" s="84"/>
      <c r="PM183" s="84"/>
      <c r="PN183" s="84"/>
      <c r="PO183" s="84"/>
      <c r="PP183" s="84"/>
      <c r="PQ183" s="84"/>
      <c r="PR183" s="84"/>
      <c r="PS183" s="84"/>
      <c r="PT183" s="84"/>
      <c r="PU183" s="84"/>
      <c r="PV183" s="84"/>
      <c r="PW183" s="84"/>
      <c r="PX183" s="84"/>
      <c r="PY183" s="84"/>
      <c r="PZ183" s="84"/>
      <c r="QA183" s="84"/>
      <c r="QB183" s="84"/>
      <c r="QC183" s="84"/>
      <c r="QD183" s="84"/>
      <c r="QE183" s="84"/>
      <c r="QF183" s="84"/>
      <c r="QG183" s="84"/>
      <c r="QH183" s="84"/>
      <c r="QI183" s="84"/>
      <c r="QJ183" s="84"/>
      <c r="QK183" s="84"/>
      <c r="QL183" s="84"/>
      <c r="QM183" s="84"/>
      <c r="QN183" s="84"/>
      <c r="QO183" s="84"/>
      <c r="QP183" s="84"/>
      <c r="QQ183" s="84"/>
      <c r="QR183" s="84"/>
      <c r="QS183" s="84"/>
      <c r="QT183" s="84"/>
      <c r="QU183" s="84"/>
      <c r="QV183" s="84"/>
      <c r="QW183" s="84"/>
      <c r="QX183" s="84"/>
      <c r="QY183" s="84"/>
      <c r="QZ183" s="84"/>
      <c r="RA183" s="84"/>
      <c r="RB183" s="84"/>
      <c r="RC183" s="84"/>
      <c r="RD183" s="84"/>
      <c r="RE183" s="84"/>
      <c r="RF183" s="84"/>
      <c r="RG183" s="84"/>
      <c r="RH183" s="84"/>
      <c r="RI183" s="84"/>
      <c r="RJ183" s="84"/>
      <c r="RK183" s="84"/>
      <c r="RL183" s="84"/>
      <c r="RM183" s="84"/>
      <c r="RN183" s="84"/>
      <c r="RO183" s="84"/>
      <c r="RP183" s="84"/>
      <c r="RQ183" s="84"/>
      <c r="RR183" s="84"/>
      <c r="RS183" s="84"/>
      <c r="RT183" s="84"/>
      <c r="RU183" s="84"/>
      <c r="RV183" s="84"/>
      <c r="RW183" s="84"/>
      <c r="RX183" s="84"/>
      <c r="RY183" s="84"/>
      <c r="RZ183" s="84"/>
      <c r="SA183" s="84"/>
      <c r="SB183" s="84"/>
      <c r="SC183" s="84"/>
      <c r="SD183" s="84"/>
      <c r="SE183" s="84"/>
      <c r="SF183" s="84"/>
      <c r="SG183" s="84"/>
      <c r="SH183" s="84"/>
      <c r="SI183" s="84"/>
      <c r="SJ183" s="84"/>
      <c r="SK183" s="84"/>
      <c r="SL183" s="84"/>
      <c r="SM183" s="84"/>
      <c r="SN183" s="84"/>
      <c r="SO183" s="84"/>
      <c r="SP183" s="84"/>
      <c r="SQ183" s="84"/>
      <c r="SR183" s="84"/>
      <c r="SS183" s="84"/>
      <c r="ST183" s="84"/>
      <c r="SU183" s="84"/>
      <c r="SV183" s="84"/>
      <c r="SW183" s="84"/>
      <c r="SX183" s="84"/>
      <c r="SY183" s="84"/>
      <c r="SZ183" s="84"/>
      <c r="TA183" s="84"/>
      <c r="TB183" s="84"/>
      <c r="TC183" s="84"/>
      <c r="TD183" s="84"/>
      <c r="TE183" s="84"/>
      <c r="TF183" s="84"/>
      <c r="TG183" s="84"/>
      <c r="TH183" s="84"/>
      <c r="TI183" s="84"/>
      <c r="TJ183" s="84"/>
      <c r="TK183" s="84"/>
      <c r="TL183" s="84"/>
      <c r="TM183" s="84"/>
      <c r="TN183" s="84"/>
      <c r="TO183" s="84"/>
      <c r="TP183" s="84"/>
      <c r="TQ183" s="84"/>
      <c r="TR183" s="84"/>
      <c r="TS183" s="84"/>
      <c r="TT183" s="84"/>
      <c r="TU183" s="84"/>
      <c r="TV183" s="84"/>
      <c r="TW183" s="84"/>
      <c r="TX183" s="84"/>
      <c r="TY183" s="84"/>
      <c r="TZ183" s="84"/>
      <c r="UA183" s="84"/>
      <c r="UB183" s="84"/>
      <c r="UC183" s="84"/>
      <c r="UD183" s="84"/>
      <c r="UE183" s="84"/>
      <c r="UF183" s="84"/>
      <c r="UG183" s="84"/>
      <c r="UH183" s="84"/>
      <c r="UI183" s="84"/>
      <c r="UJ183" s="84"/>
      <c r="UK183" s="84"/>
      <c r="UL183" s="84"/>
      <c r="UM183" s="84"/>
      <c r="UN183" s="84"/>
      <c r="UO183" s="84"/>
      <c r="UP183" s="84"/>
      <c r="UQ183" s="84"/>
      <c r="UR183" s="84"/>
      <c r="US183" s="84"/>
      <c r="UT183" s="84"/>
      <c r="UU183" s="84"/>
      <c r="UV183" s="84"/>
      <c r="UW183" s="84"/>
      <c r="UX183" s="84"/>
      <c r="UY183" s="84"/>
      <c r="UZ183" s="84"/>
      <c r="VA183" s="84"/>
      <c r="VB183" s="84"/>
      <c r="VC183" s="84"/>
      <c r="VD183" s="84"/>
      <c r="VE183" s="84"/>
      <c r="VF183" s="84"/>
      <c r="VG183" s="84"/>
      <c r="VH183" s="84"/>
      <c r="VI183" s="84"/>
      <c r="VJ183" s="84"/>
      <c r="VK183" s="84"/>
      <c r="VL183" s="84"/>
      <c r="VM183" s="84"/>
      <c r="VN183" s="84"/>
      <c r="VO183" s="84"/>
      <c r="VP183" s="84"/>
      <c r="VQ183" s="84"/>
      <c r="VR183" s="84"/>
      <c r="VS183" s="84"/>
      <c r="VT183" s="84"/>
      <c r="VU183" s="84"/>
      <c r="VV183" s="84"/>
      <c r="VW183" s="84"/>
      <c r="VX183" s="84"/>
      <c r="VY183" s="84"/>
      <c r="VZ183" s="84"/>
      <c r="WA183" s="84"/>
      <c r="WB183" s="84"/>
      <c r="WC183" s="84"/>
      <c r="WD183" s="84"/>
      <c r="WE183" s="84"/>
      <c r="WF183" s="84"/>
      <c r="WG183" s="84"/>
      <c r="WH183" s="84"/>
      <c r="WI183" s="84"/>
      <c r="WJ183" s="84"/>
      <c r="WK183" s="84"/>
      <c r="WL183" s="84"/>
      <c r="WM183" s="84"/>
      <c r="WN183" s="84"/>
      <c r="WO183" s="84"/>
      <c r="WP183" s="84"/>
      <c r="WQ183" s="84"/>
      <c r="WR183" s="84"/>
      <c r="WS183" s="84"/>
      <c r="WT183" s="84"/>
      <c r="WU183" s="84"/>
      <c r="WV183" s="84"/>
      <c r="WW183" s="84"/>
      <c r="WX183" s="84"/>
      <c r="WY183" s="84"/>
      <c r="WZ183" s="84"/>
      <c r="XA183" s="84"/>
      <c r="XB183" s="84"/>
      <c r="XC183" s="84"/>
      <c r="XD183" s="84"/>
      <c r="XE183" s="84"/>
      <c r="XF183" s="84"/>
      <c r="XG183" s="84"/>
      <c r="XH183" s="84"/>
      <c r="XI183" s="84"/>
      <c r="XJ183" s="84"/>
      <c r="XK183" s="84"/>
      <c r="XL183" s="84"/>
      <c r="XM183" s="84"/>
      <c r="XN183" s="84"/>
      <c r="XO183" s="84"/>
      <c r="XP183" s="84"/>
      <c r="XQ183" s="84"/>
      <c r="XR183" s="84"/>
      <c r="XS183" s="84"/>
      <c r="XT183" s="84"/>
      <c r="XU183" s="84"/>
      <c r="XV183" s="84"/>
      <c r="XW183" s="84"/>
      <c r="XX183" s="84"/>
      <c r="XY183" s="84"/>
      <c r="XZ183" s="84"/>
      <c r="YA183" s="84"/>
      <c r="YB183" s="84"/>
      <c r="YC183" s="84"/>
      <c r="YD183" s="84"/>
      <c r="YE183" s="84"/>
      <c r="YF183" s="84"/>
      <c r="YG183" s="84"/>
      <c r="YH183" s="84"/>
      <c r="YI183" s="84"/>
      <c r="YJ183" s="84"/>
      <c r="YK183" s="84"/>
      <c r="YL183" s="84"/>
      <c r="YM183" s="84"/>
      <c r="YN183" s="84"/>
      <c r="YO183" s="84"/>
      <c r="YP183" s="84"/>
      <c r="YQ183" s="84"/>
      <c r="YR183" s="84"/>
      <c r="YS183" s="84"/>
      <c r="YT183" s="84"/>
      <c r="YU183" s="84"/>
      <c r="YV183" s="84"/>
      <c r="YW183" s="84"/>
      <c r="YX183" s="84"/>
      <c r="YY183" s="84"/>
      <c r="YZ183" s="84"/>
      <c r="ZA183" s="84"/>
      <c r="ZB183" s="84"/>
      <c r="ZC183" s="84"/>
      <c r="ZD183" s="84"/>
      <c r="ZE183" s="84"/>
      <c r="ZF183" s="84"/>
      <c r="ZG183" s="84"/>
      <c r="ZH183" s="84"/>
      <c r="ZI183" s="84"/>
      <c r="ZJ183" s="84"/>
      <c r="ZK183" s="84"/>
      <c r="ZL183" s="84"/>
      <c r="ZM183" s="84"/>
      <c r="ZN183" s="84"/>
      <c r="ZO183" s="84"/>
      <c r="ZP183" s="84"/>
      <c r="ZQ183" s="84"/>
      <c r="ZR183" s="84"/>
      <c r="ZS183" s="84"/>
      <c r="ZT183" s="84"/>
      <c r="ZU183" s="84"/>
      <c r="ZV183" s="84"/>
      <c r="ZW183" s="84"/>
      <c r="ZX183" s="84"/>
      <c r="ZY183" s="84"/>
      <c r="ZZ183" s="84"/>
      <c r="AAA183" s="84"/>
      <c r="AAB183" s="84"/>
      <c r="AAC183" s="84"/>
      <c r="AAD183" s="84"/>
      <c r="AAE183" s="84"/>
      <c r="AAF183" s="84"/>
      <c r="AAG183" s="84"/>
      <c r="AAH183" s="84"/>
      <c r="AAI183" s="84"/>
      <c r="AAJ183" s="84"/>
      <c r="AAK183" s="84"/>
      <c r="AAL183" s="84"/>
      <c r="AAM183" s="84"/>
      <c r="AAN183" s="84"/>
      <c r="AAO183" s="84"/>
      <c r="AAP183" s="84"/>
      <c r="AAQ183" s="84"/>
      <c r="AAR183" s="84"/>
      <c r="AAS183" s="84"/>
      <c r="AAT183" s="84"/>
      <c r="AAU183" s="84"/>
      <c r="AAV183" s="84"/>
      <c r="AAW183" s="84"/>
      <c r="AAX183" s="84"/>
      <c r="AAY183" s="84"/>
      <c r="AAZ183" s="84"/>
      <c r="ABA183" s="84"/>
      <c r="ABB183" s="84"/>
      <c r="ABC183" s="84"/>
      <c r="ABD183" s="84"/>
      <c r="ABE183" s="84"/>
      <c r="ABF183" s="84"/>
      <c r="ABG183" s="84"/>
      <c r="ABH183" s="84"/>
      <c r="ABI183" s="84"/>
      <c r="ABJ183" s="84"/>
      <c r="ABK183" s="84"/>
      <c r="ABL183" s="84"/>
      <c r="ABM183" s="84"/>
      <c r="ABN183" s="84"/>
      <c r="ABO183" s="84"/>
      <c r="ABP183" s="84"/>
      <c r="ABQ183" s="84"/>
      <c r="ABR183" s="84"/>
      <c r="ABS183" s="84"/>
      <c r="ABT183" s="84"/>
      <c r="ABU183" s="84"/>
      <c r="ABV183" s="84"/>
      <c r="ABW183" s="84"/>
      <c r="ABX183" s="84"/>
      <c r="ABY183" s="84"/>
      <c r="ABZ183" s="84"/>
      <c r="ACA183" s="84"/>
      <c r="ACB183" s="84"/>
      <c r="ACC183" s="84"/>
      <c r="ACD183" s="84"/>
      <c r="ACE183" s="84"/>
      <c r="ACF183" s="84"/>
      <c r="ACG183" s="84"/>
      <c r="ACH183" s="84"/>
      <c r="ACI183" s="84"/>
      <c r="ACJ183" s="84"/>
      <c r="ACK183" s="84"/>
      <c r="ACL183" s="84"/>
      <c r="ACM183" s="84"/>
      <c r="ACN183" s="84"/>
      <c r="ACO183" s="84"/>
      <c r="ACP183" s="84"/>
      <c r="ACQ183" s="84"/>
      <c r="ACR183" s="84"/>
      <c r="ACS183" s="84"/>
      <c r="ACT183" s="84"/>
      <c r="ACU183" s="84"/>
      <c r="ACV183" s="84"/>
      <c r="ACW183" s="84"/>
      <c r="ACX183" s="84"/>
      <c r="ACY183" s="84"/>
      <c r="ACZ183" s="84"/>
      <c r="ADA183" s="84"/>
      <c r="ADB183" s="84"/>
      <c r="ADC183" s="84"/>
      <c r="ADD183" s="84"/>
      <c r="ADE183" s="84"/>
      <c r="ADF183" s="84"/>
      <c r="ADG183" s="84"/>
      <c r="ADH183" s="84"/>
      <c r="ADI183" s="84"/>
      <c r="ADJ183" s="84"/>
      <c r="ADK183" s="84"/>
      <c r="ADL183" s="84"/>
      <c r="ADM183" s="84"/>
      <c r="ADN183" s="84"/>
      <c r="ADO183" s="84"/>
      <c r="ADP183" s="84"/>
      <c r="ADQ183" s="84"/>
      <c r="ADR183" s="84"/>
      <c r="ADS183" s="84"/>
      <c r="ADT183" s="84"/>
      <c r="ADU183" s="84"/>
      <c r="ADV183" s="84"/>
      <c r="ADW183" s="84"/>
      <c r="ADX183" s="84"/>
      <c r="ADY183" s="84"/>
      <c r="ADZ183" s="84"/>
      <c r="AEA183" s="84"/>
      <c r="AEB183" s="84"/>
      <c r="AEC183" s="84"/>
      <c r="AED183" s="84"/>
      <c r="AEE183" s="84"/>
      <c r="AEF183" s="84"/>
      <c r="AEG183" s="84"/>
      <c r="AEH183" s="84"/>
      <c r="AEI183" s="84"/>
      <c r="AEJ183" s="84"/>
      <c r="AEK183" s="84"/>
      <c r="AEL183" s="84"/>
      <c r="AEM183" s="84"/>
      <c r="AEN183" s="84"/>
      <c r="AEO183" s="84"/>
      <c r="AEP183" s="84"/>
      <c r="AEQ183" s="84"/>
      <c r="AER183" s="84"/>
      <c r="AES183" s="84"/>
      <c r="AET183" s="84"/>
      <c r="AEU183" s="84"/>
      <c r="AEV183" s="84"/>
      <c r="AEW183" s="84"/>
      <c r="AEX183" s="84"/>
      <c r="AEY183" s="84"/>
      <c r="AEZ183" s="84"/>
      <c r="AFA183" s="84"/>
      <c r="AFB183" s="84"/>
      <c r="AFC183" s="84"/>
      <c r="AFD183" s="84"/>
      <c r="AFE183" s="84"/>
      <c r="AFF183" s="84"/>
      <c r="AFG183" s="84"/>
      <c r="AFH183" s="84"/>
      <c r="AFI183" s="84"/>
      <c r="AFJ183" s="84"/>
      <c r="AFK183" s="84"/>
      <c r="AFL183" s="84"/>
      <c r="AFM183" s="84"/>
      <c r="AFN183" s="84"/>
      <c r="AFO183" s="84"/>
      <c r="AFP183" s="84"/>
      <c r="AFQ183" s="84"/>
      <c r="AFR183" s="84"/>
      <c r="AFS183" s="84"/>
      <c r="AFT183" s="84"/>
      <c r="AFU183" s="84"/>
      <c r="AFV183" s="84"/>
      <c r="AFW183" s="84"/>
      <c r="AFX183" s="84"/>
      <c r="AFY183" s="84"/>
      <c r="AFZ183" s="84"/>
      <c r="AGA183" s="84"/>
      <c r="AGB183" s="84"/>
      <c r="AGC183" s="84"/>
      <c r="AGD183" s="84"/>
      <c r="AGE183" s="84"/>
      <c r="AGF183" s="84"/>
      <c r="AGG183" s="84"/>
      <c r="AGH183" s="84"/>
      <c r="AGI183" s="84"/>
      <c r="AGJ183" s="84"/>
      <c r="AGK183" s="84"/>
      <c r="AGL183" s="84"/>
      <c r="AGM183" s="84"/>
      <c r="AGN183" s="84"/>
      <c r="AGO183" s="84"/>
      <c r="AGP183" s="84"/>
      <c r="AGQ183" s="84"/>
      <c r="AGR183" s="84"/>
      <c r="AGS183" s="84"/>
      <c r="AGT183" s="84"/>
      <c r="AGU183" s="84"/>
      <c r="AGV183" s="84"/>
      <c r="AGW183" s="84"/>
      <c r="AGX183" s="84"/>
      <c r="AGY183" s="84"/>
      <c r="AGZ183" s="84"/>
      <c r="AHA183" s="84"/>
      <c r="AHB183" s="84"/>
      <c r="AHC183" s="84"/>
      <c r="AHD183" s="84"/>
      <c r="AHE183" s="84"/>
      <c r="AHF183" s="84"/>
      <c r="AHG183" s="84"/>
      <c r="AHH183" s="84"/>
      <c r="AHI183" s="84"/>
      <c r="AHJ183" s="84"/>
      <c r="AHK183" s="84"/>
      <c r="AHL183" s="84"/>
      <c r="AHM183" s="84"/>
      <c r="AHN183" s="84"/>
      <c r="AHO183" s="84"/>
      <c r="AHP183" s="84"/>
    </row>
    <row r="184" spans="1:900" s="923" customFormat="1" ht="31.75" customHeight="1" x14ac:dyDescent="0.75">
      <c r="A184" s="2191"/>
      <c r="B184" s="2192"/>
      <c r="C184" s="389" t="s">
        <v>318</v>
      </c>
      <c r="D184" s="389" t="s">
        <v>323</v>
      </c>
      <c r="E184" s="389" t="s">
        <v>409</v>
      </c>
      <c r="F184" s="389" t="s">
        <v>303</v>
      </c>
      <c r="G184" s="248">
        <f t="array" ref="G184">INDEX('Salary . staff rates'!$A$6:$C$28,MATCH(1,('Salary . staff rates'!$A$6:$A$28=E184)*('Salary . staff rates'!$B$6:$B$28=F184),0),3)</f>
        <v>75000</v>
      </c>
      <c r="H184" s="248">
        <f>IF(E184="External",G184,G184/working_days*(1+loading_factor))</f>
        <v>526.31578947368428</v>
      </c>
      <c r="I184" s="390" t="s">
        <v>0</v>
      </c>
      <c r="J184" s="391" t="s">
        <v>0</v>
      </c>
      <c r="K184" s="393">
        <v>5</v>
      </c>
      <c r="L184" s="972">
        <f t="shared" si="147"/>
        <v>2631.5789473684213</v>
      </c>
      <c r="M184" s="393" t="s">
        <v>33</v>
      </c>
      <c r="N184" s="370">
        <f>IF(M184="Yes",L184*'Salary . staff rates'!$C$34,0)</f>
        <v>394.73684210526318</v>
      </c>
      <c r="O184" s="893"/>
      <c r="P184" s="555">
        <v>1</v>
      </c>
      <c r="Q184" s="555">
        <v>1</v>
      </c>
      <c r="R184" s="893"/>
      <c r="S184" s="893"/>
      <c r="T184" s="893"/>
      <c r="U184" s="893"/>
      <c r="V184" s="893"/>
      <c r="W184" s="938">
        <v>1</v>
      </c>
      <c r="X184" s="1869"/>
      <c r="Y184" s="555">
        <f t="shared" si="148"/>
        <v>2631.5789473684213</v>
      </c>
      <c r="Z184" s="555">
        <f t="shared" si="149"/>
        <v>394.73684210526318</v>
      </c>
      <c r="AA184" s="1869"/>
      <c r="AB184" s="555">
        <f t="shared" si="150"/>
        <v>2631.5789473684213</v>
      </c>
      <c r="AC184" s="555">
        <f t="shared" si="151"/>
        <v>394.73684210526318</v>
      </c>
      <c r="AD184" s="1869"/>
      <c r="AE184" s="1869"/>
      <c r="AF184" s="1869"/>
      <c r="AG184" s="1869"/>
      <c r="AH184" s="1869"/>
      <c r="AI184" s="1869"/>
      <c r="AJ184" s="1869"/>
      <c r="AK184" s="113"/>
      <c r="AL184" s="924"/>
      <c r="AN184" s="1017">
        <f t="shared" si="152"/>
        <v>0</v>
      </c>
      <c r="AO184" s="1017">
        <f t="shared" si="153"/>
        <v>0</v>
      </c>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c r="FT184" s="84"/>
      <c r="FU184" s="84"/>
      <c r="FV184" s="84"/>
      <c r="FW184" s="84"/>
      <c r="FX184" s="84"/>
      <c r="FY184" s="84"/>
      <c r="FZ184" s="84"/>
      <c r="GA184" s="84"/>
      <c r="GB184" s="84"/>
      <c r="GC184" s="84"/>
      <c r="GD184" s="84"/>
      <c r="GE184" s="84"/>
      <c r="GF184" s="84"/>
      <c r="GG184" s="84"/>
      <c r="GH184" s="84"/>
      <c r="GI184" s="84"/>
      <c r="GJ184" s="84"/>
      <c r="GK184" s="84"/>
      <c r="GL184" s="84"/>
      <c r="GM184" s="84"/>
      <c r="GN184" s="84"/>
      <c r="GO184" s="84"/>
      <c r="GP184" s="84"/>
      <c r="GQ184" s="84"/>
      <c r="GR184" s="84"/>
      <c r="GS184" s="84"/>
      <c r="GT184" s="84"/>
      <c r="GU184" s="84"/>
      <c r="GV184" s="84"/>
      <c r="GW184" s="84"/>
      <c r="GX184" s="84"/>
      <c r="GY184" s="84"/>
      <c r="GZ184" s="84"/>
      <c r="HA184" s="84"/>
      <c r="HB184" s="84"/>
      <c r="HC184" s="84"/>
      <c r="HD184" s="84"/>
      <c r="HE184" s="84"/>
      <c r="HF184" s="84"/>
      <c r="HG184" s="84"/>
      <c r="HH184" s="84"/>
      <c r="HI184" s="84"/>
      <c r="HJ184" s="84"/>
      <c r="HK184" s="84"/>
      <c r="HL184" s="84"/>
      <c r="HM184" s="84"/>
      <c r="HN184" s="84"/>
      <c r="HO184" s="84"/>
      <c r="HP184" s="84"/>
      <c r="HQ184" s="84"/>
      <c r="HR184" s="84"/>
      <c r="HS184" s="84"/>
      <c r="HT184" s="84"/>
      <c r="HU184" s="84"/>
      <c r="HV184" s="84"/>
      <c r="HW184" s="84"/>
      <c r="HX184" s="84"/>
      <c r="HY184" s="84"/>
      <c r="HZ184" s="84"/>
      <c r="IA184" s="84"/>
      <c r="IB184" s="84"/>
      <c r="IC184" s="84"/>
      <c r="ID184" s="84"/>
      <c r="IE184" s="84"/>
      <c r="IF184" s="84"/>
      <c r="IG184" s="84"/>
      <c r="IH184" s="84"/>
      <c r="II184" s="84"/>
      <c r="IJ184" s="84"/>
      <c r="IK184" s="84"/>
      <c r="IL184" s="84"/>
      <c r="IM184" s="84"/>
      <c r="IN184" s="84"/>
      <c r="IO184" s="84"/>
      <c r="IP184" s="84"/>
      <c r="IQ184" s="84"/>
      <c r="IR184" s="84"/>
      <c r="IS184" s="84"/>
      <c r="IT184" s="84"/>
      <c r="IU184" s="84"/>
      <c r="IV184" s="84"/>
      <c r="IW184" s="84"/>
      <c r="IX184" s="84"/>
      <c r="IY184" s="84"/>
      <c r="IZ184" s="84"/>
      <c r="JA184" s="84"/>
      <c r="JB184" s="84"/>
      <c r="JC184" s="84"/>
      <c r="JD184" s="84"/>
      <c r="JE184" s="84"/>
      <c r="JF184" s="84"/>
      <c r="JG184" s="84"/>
      <c r="JH184" s="84"/>
      <c r="JI184" s="84"/>
      <c r="JJ184" s="84"/>
      <c r="JK184" s="84"/>
      <c r="JL184" s="84"/>
      <c r="JM184" s="84"/>
      <c r="JN184" s="84"/>
      <c r="JO184" s="84"/>
      <c r="JP184" s="84"/>
      <c r="JQ184" s="84"/>
      <c r="JR184" s="84"/>
      <c r="JS184" s="84"/>
      <c r="JT184" s="84"/>
      <c r="JU184" s="84"/>
      <c r="JV184" s="84"/>
      <c r="JW184" s="84"/>
      <c r="JX184" s="84"/>
      <c r="JY184" s="84"/>
      <c r="JZ184" s="84"/>
      <c r="KA184" s="84"/>
      <c r="KB184" s="84"/>
      <c r="KC184" s="84"/>
      <c r="KD184" s="84"/>
      <c r="KE184" s="84"/>
      <c r="KF184" s="84"/>
      <c r="KG184" s="84"/>
      <c r="KH184" s="84"/>
      <c r="KI184" s="84"/>
      <c r="KJ184" s="84"/>
      <c r="KK184" s="84"/>
      <c r="KL184" s="84"/>
      <c r="KM184" s="84"/>
      <c r="KN184" s="84"/>
      <c r="KO184" s="84"/>
      <c r="KP184" s="84"/>
      <c r="KQ184" s="84"/>
      <c r="KR184" s="84"/>
      <c r="KS184" s="84"/>
      <c r="KT184" s="84"/>
      <c r="KU184" s="84"/>
      <c r="KV184" s="84"/>
      <c r="KW184" s="84"/>
      <c r="KX184" s="84"/>
      <c r="KY184" s="84"/>
      <c r="KZ184" s="84"/>
      <c r="LA184" s="84"/>
      <c r="LB184" s="84"/>
      <c r="LC184" s="84"/>
      <c r="LD184" s="84"/>
      <c r="LE184" s="84"/>
      <c r="LF184" s="84"/>
      <c r="LG184" s="84"/>
      <c r="LH184" s="84"/>
      <c r="LI184" s="84"/>
      <c r="LJ184" s="84"/>
      <c r="LK184" s="84"/>
      <c r="LL184" s="84"/>
      <c r="LM184" s="84"/>
      <c r="LN184" s="84"/>
      <c r="LO184" s="84"/>
      <c r="LP184" s="84"/>
      <c r="LQ184" s="84"/>
      <c r="LR184" s="84"/>
      <c r="LS184" s="84"/>
      <c r="LT184" s="84"/>
      <c r="LU184" s="84"/>
      <c r="LV184" s="84"/>
      <c r="LW184" s="84"/>
      <c r="LX184" s="84"/>
      <c r="LY184" s="84"/>
      <c r="LZ184" s="84"/>
      <c r="MA184" s="84"/>
      <c r="MB184" s="84"/>
      <c r="MC184" s="84"/>
      <c r="MD184" s="84"/>
      <c r="ME184" s="84"/>
      <c r="MF184" s="84"/>
      <c r="MG184" s="84"/>
      <c r="MH184" s="84"/>
      <c r="MI184" s="84"/>
      <c r="MJ184" s="84"/>
      <c r="MK184" s="84"/>
      <c r="ML184" s="84"/>
      <c r="MM184" s="84"/>
      <c r="MN184" s="84"/>
      <c r="MO184" s="84"/>
      <c r="MP184" s="84"/>
      <c r="MQ184" s="84"/>
      <c r="MR184" s="84"/>
      <c r="MS184" s="84"/>
      <c r="MT184" s="84"/>
      <c r="MU184" s="84"/>
      <c r="MV184" s="84"/>
      <c r="MW184" s="84"/>
      <c r="MX184" s="84"/>
      <c r="MY184" s="84"/>
      <c r="MZ184" s="84"/>
      <c r="NA184" s="84"/>
      <c r="NB184" s="84"/>
      <c r="NC184" s="84"/>
      <c r="ND184" s="84"/>
      <c r="NE184" s="84"/>
      <c r="NF184" s="84"/>
      <c r="NG184" s="84"/>
      <c r="NH184" s="84"/>
      <c r="NI184" s="84"/>
      <c r="NJ184" s="84"/>
      <c r="NK184" s="84"/>
      <c r="NL184" s="84"/>
      <c r="NM184" s="84"/>
      <c r="NN184" s="84"/>
      <c r="NO184" s="84"/>
      <c r="NP184" s="84"/>
      <c r="NQ184" s="84"/>
      <c r="NR184" s="84"/>
      <c r="NS184" s="84"/>
      <c r="NT184" s="84"/>
      <c r="NU184" s="84"/>
      <c r="NV184" s="84"/>
      <c r="NW184" s="84"/>
      <c r="NX184" s="84"/>
      <c r="NY184" s="84"/>
      <c r="NZ184" s="84"/>
      <c r="OA184" s="84"/>
      <c r="OB184" s="84"/>
      <c r="OC184" s="84"/>
      <c r="OD184" s="84"/>
      <c r="OE184" s="84"/>
      <c r="OF184" s="84"/>
      <c r="OG184" s="84"/>
      <c r="OH184" s="84"/>
      <c r="OI184" s="84"/>
      <c r="OJ184" s="84"/>
      <c r="OK184" s="84"/>
      <c r="OL184" s="84"/>
      <c r="OM184" s="84"/>
      <c r="ON184" s="84"/>
      <c r="OO184" s="84"/>
      <c r="OP184" s="84"/>
      <c r="OQ184" s="84"/>
      <c r="OR184" s="84"/>
      <c r="OS184" s="84"/>
      <c r="OT184" s="84"/>
      <c r="OU184" s="84"/>
      <c r="OV184" s="84"/>
      <c r="OW184" s="84"/>
      <c r="OX184" s="84"/>
      <c r="OY184" s="84"/>
      <c r="OZ184" s="84"/>
      <c r="PA184" s="84"/>
      <c r="PB184" s="84"/>
      <c r="PC184" s="84"/>
      <c r="PD184" s="84"/>
      <c r="PE184" s="84"/>
      <c r="PF184" s="84"/>
      <c r="PG184" s="84"/>
      <c r="PH184" s="84"/>
      <c r="PI184" s="84"/>
      <c r="PJ184" s="84"/>
      <c r="PK184" s="84"/>
      <c r="PL184" s="84"/>
      <c r="PM184" s="84"/>
      <c r="PN184" s="84"/>
      <c r="PO184" s="84"/>
      <c r="PP184" s="84"/>
      <c r="PQ184" s="84"/>
      <c r="PR184" s="84"/>
      <c r="PS184" s="84"/>
      <c r="PT184" s="84"/>
      <c r="PU184" s="84"/>
      <c r="PV184" s="84"/>
      <c r="PW184" s="84"/>
      <c r="PX184" s="84"/>
      <c r="PY184" s="84"/>
      <c r="PZ184" s="84"/>
      <c r="QA184" s="84"/>
      <c r="QB184" s="84"/>
      <c r="QC184" s="84"/>
      <c r="QD184" s="84"/>
      <c r="QE184" s="84"/>
      <c r="QF184" s="84"/>
      <c r="QG184" s="84"/>
      <c r="QH184" s="84"/>
      <c r="QI184" s="84"/>
      <c r="QJ184" s="84"/>
      <c r="QK184" s="84"/>
      <c r="QL184" s="84"/>
      <c r="QM184" s="84"/>
      <c r="QN184" s="84"/>
      <c r="QO184" s="84"/>
      <c r="QP184" s="84"/>
      <c r="QQ184" s="84"/>
      <c r="QR184" s="84"/>
      <c r="QS184" s="84"/>
      <c r="QT184" s="84"/>
      <c r="QU184" s="84"/>
      <c r="QV184" s="84"/>
      <c r="QW184" s="84"/>
      <c r="QX184" s="84"/>
      <c r="QY184" s="84"/>
      <c r="QZ184" s="84"/>
      <c r="RA184" s="84"/>
      <c r="RB184" s="84"/>
      <c r="RC184" s="84"/>
      <c r="RD184" s="84"/>
      <c r="RE184" s="84"/>
      <c r="RF184" s="84"/>
      <c r="RG184" s="84"/>
      <c r="RH184" s="84"/>
      <c r="RI184" s="84"/>
      <c r="RJ184" s="84"/>
      <c r="RK184" s="84"/>
      <c r="RL184" s="84"/>
      <c r="RM184" s="84"/>
      <c r="RN184" s="84"/>
      <c r="RO184" s="84"/>
      <c r="RP184" s="84"/>
      <c r="RQ184" s="84"/>
      <c r="RR184" s="84"/>
      <c r="RS184" s="84"/>
      <c r="RT184" s="84"/>
      <c r="RU184" s="84"/>
      <c r="RV184" s="84"/>
      <c r="RW184" s="84"/>
      <c r="RX184" s="84"/>
      <c r="RY184" s="84"/>
      <c r="RZ184" s="84"/>
      <c r="SA184" s="84"/>
      <c r="SB184" s="84"/>
      <c r="SC184" s="84"/>
      <c r="SD184" s="84"/>
      <c r="SE184" s="84"/>
      <c r="SF184" s="84"/>
      <c r="SG184" s="84"/>
      <c r="SH184" s="84"/>
      <c r="SI184" s="84"/>
      <c r="SJ184" s="84"/>
      <c r="SK184" s="84"/>
      <c r="SL184" s="84"/>
      <c r="SM184" s="84"/>
      <c r="SN184" s="84"/>
      <c r="SO184" s="84"/>
      <c r="SP184" s="84"/>
      <c r="SQ184" s="84"/>
      <c r="SR184" s="84"/>
      <c r="SS184" s="84"/>
      <c r="ST184" s="84"/>
      <c r="SU184" s="84"/>
      <c r="SV184" s="84"/>
      <c r="SW184" s="84"/>
      <c r="SX184" s="84"/>
      <c r="SY184" s="84"/>
      <c r="SZ184" s="84"/>
      <c r="TA184" s="84"/>
      <c r="TB184" s="84"/>
      <c r="TC184" s="84"/>
      <c r="TD184" s="84"/>
      <c r="TE184" s="84"/>
      <c r="TF184" s="84"/>
      <c r="TG184" s="84"/>
      <c r="TH184" s="84"/>
      <c r="TI184" s="84"/>
      <c r="TJ184" s="84"/>
      <c r="TK184" s="84"/>
      <c r="TL184" s="84"/>
      <c r="TM184" s="84"/>
      <c r="TN184" s="84"/>
      <c r="TO184" s="84"/>
      <c r="TP184" s="84"/>
      <c r="TQ184" s="84"/>
      <c r="TR184" s="84"/>
      <c r="TS184" s="84"/>
      <c r="TT184" s="84"/>
      <c r="TU184" s="84"/>
      <c r="TV184" s="84"/>
      <c r="TW184" s="84"/>
      <c r="TX184" s="84"/>
      <c r="TY184" s="84"/>
      <c r="TZ184" s="84"/>
      <c r="UA184" s="84"/>
      <c r="UB184" s="84"/>
      <c r="UC184" s="84"/>
      <c r="UD184" s="84"/>
      <c r="UE184" s="84"/>
      <c r="UF184" s="84"/>
      <c r="UG184" s="84"/>
      <c r="UH184" s="84"/>
      <c r="UI184" s="84"/>
      <c r="UJ184" s="84"/>
      <c r="UK184" s="84"/>
      <c r="UL184" s="84"/>
      <c r="UM184" s="84"/>
      <c r="UN184" s="84"/>
      <c r="UO184" s="84"/>
      <c r="UP184" s="84"/>
      <c r="UQ184" s="84"/>
      <c r="UR184" s="84"/>
      <c r="US184" s="84"/>
      <c r="UT184" s="84"/>
      <c r="UU184" s="84"/>
      <c r="UV184" s="84"/>
      <c r="UW184" s="84"/>
      <c r="UX184" s="84"/>
      <c r="UY184" s="84"/>
      <c r="UZ184" s="84"/>
      <c r="VA184" s="84"/>
      <c r="VB184" s="84"/>
      <c r="VC184" s="84"/>
      <c r="VD184" s="84"/>
      <c r="VE184" s="84"/>
      <c r="VF184" s="84"/>
      <c r="VG184" s="84"/>
      <c r="VH184" s="84"/>
      <c r="VI184" s="84"/>
      <c r="VJ184" s="84"/>
      <c r="VK184" s="84"/>
      <c r="VL184" s="84"/>
      <c r="VM184" s="84"/>
      <c r="VN184" s="84"/>
      <c r="VO184" s="84"/>
      <c r="VP184" s="84"/>
      <c r="VQ184" s="84"/>
      <c r="VR184" s="84"/>
      <c r="VS184" s="84"/>
      <c r="VT184" s="84"/>
      <c r="VU184" s="84"/>
      <c r="VV184" s="84"/>
      <c r="VW184" s="84"/>
      <c r="VX184" s="84"/>
      <c r="VY184" s="84"/>
      <c r="VZ184" s="84"/>
      <c r="WA184" s="84"/>
      <c r="WB184" s="84"/>
      <c r="WC184" s="84"/>
      <c r="WD184" s="84"/>
      <c r="WE184" s="84"/>
      <c r="WF184" s="84"/>
      <c r="WG184" s="84"/>
      <c r="WH184" s="84"/>
      <c r="WI184" s="84"/>
      <c r="WJ184" s="84"/>
      <c r="WK184" s="84"/>
      <c r="WL184" s="84"/>
      <c r="WM184" s="84"/>
      <c r="WN184" s="84"/>
      <c r="WO184" s="84"/>
      <c r="WP184" s="84"/>
      <c r="WQ184" s="84"/>
      <c r="WR184" s="84"/>
      <c r="WS184" s="84"/>
      <c r="WT184" s="84"/>
      <c r="WU184" s="84"/>
      <c r="WV184" s="84"/>
      <c r="WW184" s="84"/>
      <c r="WX184" s="84"/>
      <c r="WY184" s="84"/>
      <c r="WZ184" s="84"/>
      <c r="XA184" s="84"/>
      <c r="XB184" s="84"/>
      <c r="XC184" s="84"/>
      <c r="XD184" s="84"/>
      <c r="XE184" s="84"/>
      <c r="XF184" s="84"/>
      <c r="XG184" s="84"/>
      <c r="XH184" s="84"/>
      <c r="XI184" s="84"/>
      <c r="XJ184" s="84"/>
      <c r="XK184" s="84"/>
      <c r="XL184" s="84"/>
      <c r="XM184" s="84"/>
      <c r="XN184" s="84"/>
      <c r="XO184" s="84"/>
      <c r="XP184" s="84"/>
      <c r="XQ184" s="84"/>
      <c r="XR184" s="84"/>
      <c r="XS184" s="84"/>
      <c r="XT184" s="84"/>
      <c r="XU184" s="84"/>
      <c r="XV184" s="84"/>
      <c r="XW184" s="84"/>
      <c r="XX184" s="84"/>
      <c r="XY184" s="84"/>
      <c r="XZ184" s="84"/>
      <c r="YA184" s="84"/>
      <c r="YB184" s="84"/>
      <c r="YC184" s="84"/>
      <c r="YD184" s="84"/>
      <c r="YE184" s="84"/>
      <c r="YF184" s="84"/>
      <c r="YG184" s="84"/>
      <c r="YH184" s="84"/>
      <c r="YI184" s="84"/>
      <c r="YJ184" s="84"/>
      <c r="YK184" s="84"/>
      <c r="YL184" s="84"/>
      <c r="YM184" s="84"/>
      <c r="YN184" s="84"/>
      <c r="YO184" s="84"/>
      <c r="YP184" s="84"/>
      <c r="YQ184" s="84"/>
      <c r="YR184" s="84"/>
      <c r="YS184" s="84"/>
      <c r="YT184" s="84"/>
      <c r="YU184" s="84"/>
      <c r="YV184" s="84"/>
      <c r="YW184" s="84"/>
      <c r="YX184" s="84"/>
      <c r="YY184" s="84"/>
      <c r="YZ184" s="84"/>
      <c r="ZA184" s="84"/>
      <c r="ZB184" s="84"/>
      <c r="ZC184" s="84"/>
      <c r="ZD184" s="84"/>
      <c r="ZE184" s="84"/>
      <c r="ZF184" s="84"/>
      <c r="ZG184" s="84"/>
      <c r="ZH184" s="84"/>
      <c r="ZI184" s="84"/>
      <c r="ZJ184" s="84"/>
      <c r="ZK184" s="84"/>
      <c r="ZL184" s="84"/>
      <c r="ZM184" s="84"/>
      <c r="ZN184" s="84"/>
      <c r="ZO184" s="84"/>
      <c r="ZP184" s="84"/>
      <c r="ZQ184" s="84"/>
      <c r="ZR184" s="84"/>
      <c r="ZS184" s="84"/>
      <c r="ZT184" s="84"/>
      <c r="ZU184" s="84"/>
      <c r="ZV184" s="84"/>
      <c r="ZW184" s="84"/>
      <c r="ZX184" s="84"/>
      <c r="ZY184" s="84"/>
      <c r="ZZ184" s="84"/>
      <c r="AAA184" s="84"/>
      <c r="AAB184" s="84"/>
      <c r="AAC184" s="84"/>
      <c r="AAD184" s="84"/>
      <c r="AAE184" s="84"/>
      <c r="AAF184" s="84"/>
      <c r="AAG184" s="84"/>
      <c r="AAH184" s="84"/>
      <c r="AAI184" s="84"/>
      <c r="AAJ184" s="84"/>
      <c r="AAK184" s="84"/>
      <c r="AAL184" s="84"/>
      <c r="AAM184" s="84"/>
      <c r="AAN184" s="84"/>
      <c r="AAO184" s="84"/>
      <c r="AAP184" s="84"/>
      <c r="AAQ184" s="84"/>
      <c r="AAR184" s="84"/>
      <c r="AAS184" s="84"/>
      <c r="AAT184" s="84"/>
      <c r="AAU184" s="84"/>
      <c r="AAV184" s="84"/>
      <c r="AAW184" s="84"/>
      <c r="AAX184" s="84"/>
      <c r="AAY184" s="84"/>
      <c r="AAZ184" s="84"/>
      <c r="ABA184" s="84"/>
      <c r="ABB184" s="84"/>
      <c r="ABC184" s="84"/>
      <c r="ABD184" s="84"/>
      <c r="ABE184" s="84"/>
      <c r="ABF184" s="84"/>
      <c r="ABG184" s="84"/>
      <c r="ABH184" s="84"/>
      <c r="ABI184" s="84"/>
      <c r="ABJ184" s="84"/>
      <c r="ABK184" s="84"/>
      <c r="ABL184" s="84"/>
      <c r="ABM184" s="84"/>
      <c r="ABN184" s="84"/>
      <c r="ABO184" s="84"/>
      <c r="ABP184" s="84"/>
      <c r="ABQ184" s="84"/>
      <c r="ABR184" s="84"/>
      <c r="ABS184" s="84"/>
      <c r="ABT184" s="84"/>
      <c r="ABU184" s="84"/>
      <c r="ABV184" s="84"/>
      <c r="ABW184" s="84"/>
      <c r="ABX184" s="84"/>
      <c r="ABY184" s="84"/>
      <c r="ABZ184" s="84"/>
      <c r="ACA184" s="84"/>
      <c r="ACB184" s="84"/>
      <c r="ACC184" s="84"/>
      <c r="ACD184" s="84"/>
      <c r="ACE184" s="84"/>
      <c r="ACF184" s="84"/>
      <c r="ACG184" s="84"/>
      <c r="ACH184" s="84"/>
      <c r="ACI184" s="84"/>
      <c r="ACJ184" s="84"/>
      <c r="ACK184" s="84"/>
      <c r="ACL184" s="84"/>
      <c r="ACM184" s="84"/>
      <c r="ACN184" s="84"/>
      <c r="ACO184" s="84"/>
      <c r="ACP184" s="84"/>
      <c r="ACQ184" s="84"/>
      <c r="ACR184" s="84"/>
      <c r="ACS184" s="84"/>
      <c r="ACT184" s="84"/>
      <c r="ACU184" s="84"/>
      <c r="ACV184" s="84"/>
      <c r="ACW184" s="84"/>
      <c r="ACX184" s="84"/>
      <c r="ACY184" s="84"/>
      <c r="ACZ184" s="84"/>
      <c r="ADA184" s="84"/>
      <c r="ADB184" s="84"/>
      <c r="ADC184" s="84"/>
      <c r="ADD184" s="84"/>
      <c r="ADE184" s="84"/>
      <c r="ADF184" s="84"/>
      <c r="ADG184" s="84"/>
      <c r="ADH184" s="84"/>
      <c r="ADI184" s="84"/>
      <c r="ADJ184" s="84"/>
      <c r="ADK184" s="84"/>
      <c r="ADL184" s="84"/>
      <c r="ADM184" s="84"/>
      <c r="ADN184" s="84"/>
      <c r="ADO184" s="84"/>
      <c r="ADP184" s="84"/>
      <c r="ADQ184" s="84"/>
      <c r="ADR184" s="84"/>
      <c r="ADS184" s="84"/>
      <c r="ADT184" s="84"/>
      <c r="ADU184" s="84"/>
      <c r="ADV184" s="84"/>
      <c r="ADW184" s="84"/>
      <c r="ADX184" s="84"/>
      <c r="ADY184" s="84"/>
      <c r="ADZ184" s="84"/>
      <c r="AEA184" s="84"/>
      <c r="AEB184" s="84"/>
      <c r="AEC184" s="84"/>
      <c r="AED184" s="84"/>
      <c r="AEE184" s="84"/>
      <c r="AEF184" s="84"/>
      <c r="AEG184" s="84"/>
      <c r="AEH184" s="84"/>
      <c r="AEI184" s="84"/>
      <c r="AEJ184" s="84"/>
      <c r="AEK184" s="84"/>
      <c r="AEL184" s="84"/>
      <c r="AEM184" s="84"/>
      <c r="AEN184" s="84"/>
      <c r="AEO184" s="84"/>
      <c r="AEP184" s="84"/>
      <c r="AEQ184" s="84"/>
      <c r="AER184" s="84"/>
      <c r="AES184" s="84"/>
      <c r="AET184" s="84"/>
      <c r="AEU184" s="84"/>
      <c r="AEV184" s="84"/>
      <c r="AEW184" s="84"/>
      <c r="AEX184" s="84"/>
      <c r="AEY184" s="84"/>
      <c r="AEZ184" s="84"/>
      <c r="AFA184" s="84"/>
      <c r="AFB184" s="84"/>
      <c r="AFC184" s="84"/>
      <c r="AFD184" s="84"/>
      <c r="AFE184" s="84"/>
      <c r="AFF184" s="84"/>
      <c r="AFG184" s="84"/>
      <c r="AFH184" s="84"/>
      <c r="AFI184" s="84"/>
      <c r="AFJ184" s="84"/>
      <c r="AFK184" s="84"/>
      <c r="AFL184" s="84"/>
      <c r="AFM184" s="84"/>
      <c r="AFN184" s="84"/>
      <c r="AFO184" s="84"/>
      <c r="AFP184" s="84"/>
      <c r="AFQ184" s="84"/>
      <c r="AFR184" s="84"/>
      <c r="AFS184" s="84"/>
      <c r="AFT184" s="84"/>
      <c r="AFU184" s="84"/>
      <c r="AFV184" s="84"/>
      <c r="AFW184" s="84"/>
      <c r="AFX184" s="84"/>
      <c r="AFY184" s="84"/>
      <c r="AFZ184" s="84"/>
      <c r="AGA184" s="84"/>
      <c r="AGB184" s="84"/>
      <c r="AGC184" s="84"/>
      <c r="AGD184" s="84"/>
      <c r="AGE184" s="84"/>
      <c r="AGF184" s="84"/>
      <c r="AGG184" s="84"/>
      <c r="AGH184" s="84"/>
      <c r="AGI184" s="84"/>
      <c r="AGJ184" s="84"/>
      <c r="AGK184" s="84"/>
      <c r="AGL184" s="84"/>
      <c r="AGM184" s="84"/>
      <c r="AGN184" s="84"/>
      <c r="AGO184" s="84"/>
      <c r="AGP184" s="84"/>
      <c r="AGQ184" s="84"/>
      <c r="AGR184" s="84"/>
      <c r="AGS184" s="84"/>
      <c r="AGT184" s="84"/>
      <c r="AGU184" s="84"/>
      <c r="AGV184" s="84"/>
      <c r="AGW184" s="84"/>
      <c r="AGX184" s="84"/>
      <c r="AGY184" s="84"/>
      <c r="AGZ184" s="84"/>
      <c r="AHA184" s="84"/>
      <c r="AHB184" s="84"/>
      <c r="AHC184" s="84"/>
      <c r="AHD184" s="84"/>
      <c r="AHE184" s="84"/>
      <c r="AHF184" s="84"/>
      <c r="AHG184" s="84"/>
      <c r="AHH184" s="84"/>
      <c r="AHI184" s="84"/>
      <c r="AHJ184" s="84"/>
      <c r="AHK184" s="84"/>
      <c r="AHL184" s="84"/>
      <c r="AHM184" s="84"/>
      <c r="AHN184" s="84"/>
      <c r="AHO184" s="84"/>
      <c r="AHP184" s="84"/>
    </row>
    <row r="185" spans="1:900" s="923" customFormat="1" ht="31.75" customHeight="1" x14ac:dyDescent="0.75">
      <c r="A185" s="2191"/>
      <c r="B185" s="2192"/>
      <c r="C185" s="389" t="s">
        <v>319</v>
      </c>
      <c r="D185" s="389" t="s">
        <v>47</v>
      </c>
      <c r="E185" s="389" t="s">
        <v>409</v>
      </c>
      <c r="F185" s="389" t="s">
        <v>303</v>
      </c>
      <c r="G185" s="248">
        <f t="array" ref="G185">INDEX('Salary . staff rates'!$A$6:$C$28,MATCH(1,('Salary . staff rates'!$A$6:$A$28=E185)*('Salary . staff rates'!$B$6:$B$28=F185),0),3)</f>
        <v>75000</v>
      </c>
      <c r="H185" s="248">
        <f>IF(E185="External",G185,G185/working_days*(1+loading_factor))</f>
        <v>526.31578947368428</v>
      </c>
      <c r="I185" s="390" t="s">
        <v>0</v>
      </c>
      <c r="J185" s="391" t="s">
        <v>0</v>
      </c>
      <c r="K185" s="393">
        <v>2</v>
      </c>
      <c r="L185" s="972">
        <f t="shared" si="147"/>
        <v>1052.6315789473686</v>
      </c>
      <c r="M185" s="393" t="s">
        <v>31</v>
      </c>
      <c r="N185" s="370">
        <f>IF(M185="Yes",L185*'Salary . staff rates'!$C$34,0)</f>
        <v>0</v>
      </c>
      <c r="O185" s="893"/>
      <c r="P185" s="555">
        <v>1</v>
      </c>
      <c r="Q185" s="555">
        <v>1</v>
      </c>
      <c r="R185" s="893"/>
      <c r="S185" s="893"/>
      <c r="T185" s="893"/>
      <c r="U185" s="893"/>
      <c r="V185" s="893"/>
      <c r="W185" s="938">
        <v>1</v>
      </c>
      <c r="X185" s="1869"/>
      <c r="Y185" s="555">
        <f t="shared" si="148"/>
        <v>1052.6315789473686</v>
      </c>
      <c r="Z185" s="555">
        <f t="shared" si="149"/>
        <v>0</v>
      </c>
      <c r="AA185" s="1869"/>
      <c r="AB185" s="555">
        <f t="shared" si="150"/>
        <v>1052.6315789473686</v>
      </c>
      <c r="AC185" s="555">
        <f t="shared" si="151"/>
        <v>0</v>
      </c>
      <c r="AD185" s="1869"/>
      <c r="AE185" s="1869"/>
      <c r="AF185" s="1869"/>
      <c r="AG185" s="1869"/>
      <c r="AH185" s="1869"/>
      <c r="AI185" s="1869"/>
      <c r="AJ185" s="1869"/>
      <c r="AK185" s="113"/>
      <c r="AL185" s="924"/>
      <c r="AN185" s="1017">
        <f t="shared" si="152"/>
        <v>0</v>
      </c>
      <c r="AO185" s="1017">
        <f t="shared" si="153"/>
        <v>0</v>
      </c>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c r="HO185" s="84"/>
      <c r="HP185" s="84"/>
      <c r="HQ185" s="84"/>
      <c r="HR185" s="84"/>
      <c r="HS185" s="84"/>
      <c r="HT185" s="84"/>
      <c r="HU185" s="84"/>
      <c r="HV185" s="84"/>
      <c r="HW185" s="84"/>
      <c r="HX185" s="84"/>
      <c r="HY185" s="84"/>
      <c r="HZ185" s="84"/>
      <c r="IA185" s="84"/>
      <c r="IB185" s="84"/>
      <c r="IC185" s="84"/>
      <c r="ID185" s="84"/>
      <c r="IE185" s="84"/>
      <c r="IF185" s="84"/>
      <c r="IG185" s="84"/>
      <c r="IH185" s="84"/>
      <c r="II185" s="84"/>
      <c r="IJ185" s="84"/>
      <c r="IK185" s="84"/>
      <c r="IL185" s="84"/>
      <c r="IM185" s="84"/>
      <c r="IN185" s="84"/>
      <c r="IO185" s="84"/>
      <c r="IP185" s="84"/>
      <c r="IQ185" s="84"/>
      <c r="IR185" s="84"/>
      <c r="IS185" s="84"/>
      <c r="IT185" s="84"/>
      <c r="IU185" s="84"/>
      <c r="IV185" s="84"/>
      <c r="IW185" s="84"/>
      <c r="IX185" s="84"/>
      <c r="IY185" s="84"/>
      <c r="IZ185" s="84"/>
      <c r="JA185" s="84"/>
      <c r="JB185" s="84"/>
      <c r="JC185" s="84"/>
      <c r="JD185" s="84"/>
      <c r="JE185" s="84"/>
      <c r="JF185" s="84"/>
      <c r="JG185" s="84"/>
      <c r="JH185" s="84"/>
      <c r="JI185" s="84"/>
      <c r="JJ185" s="84"/>
      <c r="JK185" s="84"/>
      <c r="JL185" s="84"/>
      <c r="JM185" s="84"/>
      <c r="JN185" s="84"/>
      <c r="JO185" s="84"/>
      <c r="JP185" s="84"/>
      <c r="JQ185" s="84"/>
      <c r="JR185" s="84"/>
      <c r="JS185" s="84"/>
      <c r="JT185" s="84"/>
      <c r="JU185" s="84"/>
      <c r="JV185" s="84"/>
      <c r="JW185" s="84"/>
      <c r="JX185" s="84"/>
      <c r="JY185" s="84"/>
      <c r="JZ185" s="84"/>
      <c r="KA185" s="84"/>
      <c r="KB185" s="84"/>
      <c r="KC185" s="84"/>
      <c r="KD185" s="84"/>
      <c r="KE185" s="84"/>
      <c r="KF185" s="84"/>
      <c r="KG185" s="84"/>
      <c r="KH185" s="84"/>
      <c r="KI185" s="84"/>
      <c r="KJ185" s="84"/>
      <c r="KK185" s="84"/>
      <c r="KL185" s="84"/>
      <c r="KM185" s="84"/>
      <c r="KN185" s="84"/>
      <c r="KO185" s="84"/>
      <c r="KP185" s="84"/>
      <c r="KQ185" s="84"/>
      <c r="KR185" s="84"/>
      <c r="KS185" s="84"/>
      <c r="KT185" s="84"/>
      <c r="KU185" s="84"/>
      <c r="KV185" s="84"/>
      <c r="KW185" s="84"/>
      <c r="KX185" s="84"/>
      <c r="KY185" s="84"/>
      <c r="KZ185" s="84"/>
      <c r="LA185" s="84"/>
      <c r="LB185" s="84"/>
      <c r="LC185" s="84"/>
      <c r="LD185" s="84"/>
      <c r="LE185" s="84"/>
      <c r="LF185" s="84"/>
      <c r="LG185" s="84"/>
      <c r="LH185" s="84"/>
      <c r="LI185" s="84"/>
      <c r="LJ185" s="84"/>
      <c r="LK185" s="84"/>
      <c r="LL185" s="84"/>
      <c r="LM185" s="84"/>
      <c r="LN185" s="84"/>
      <c r="LO185" s="84"/>
      <c r="LP185" s="84"/>
      <c r="LQ185" s="84"/>
      <c r="LR185" s="84"/>
      <c r="LS185" s="84"/>
      <c r="LT185" s="84"/>
      <c r="LU185" s="84"/>
      <c r="LV185" s="84"/>
      <c r="LW185" s="84"/>
      <c r="LX185" s="84"/>
      <c r="LY185" s="84"/>
      <c r="LZ185" s="84"/>
      <c r="MA185" s="84"/>
      <c r="MB185" s="84"/>
      <c r="MC185" s="84"/>
      <c r="MD185" s="84"/>
      <c r="ME185" s="84"/>
      <c r="MF185" s="84"/>
      <c r="MG185" s="84"/>
      <c r="MH185" s="84"/>
      <c r="MI185" s="84"/>
      <c r="MJ185" s="84"/>
      <c r="MK185" s="84"/>
      <c r="ML185" s="84"/>
      <c r="MM185" s="84"/>
      <c r="MN185" s="84"/>
      <c r="MO185" s="84"/>
      <c r="MP185" s="84"/>
      <c r="MQ185" s="84"/>
      <c r="MR185" s="84"/>
      <c r="MS185" s="84"/>
      <c r="MT185" s="84"/>
      <c r="MU185" s="84"/>
      <c r="MV185" s="84"/>
      <c r="MW185" s="84"/>
      <c r="MX185" s="84"/>
      <c r="MY185" s="84"/>
      <c r="MZ185" s="84"/>
      <c r="NA185" s="84"/>
      <c r="NB185" s="84"/>
      <c r="NC185" s="84"/>
      <c r="ND185" s="84"/>
      <c r="NE185" s="84"/>
      <c r="NF185" s="84"/>
      <c r="NG185" s="84"/>
      <c r="NH185" s="84"/>
      <c r="NI185" s="84"/>
      <c r="NJ185" s="84"/>
      <c r="NK185" s="84"/>
      <c r="NL185" s="84"/>
      <c r="NM185" s="84"/>
      <c r="NN185" s="84"/>
      <c r="NO185" s="84"/>
      <c r="NP185" s="84"/>
      <c r="NQ185" s="84"/>
      <c r="NR185" s="84"/>
      <c r="NS185" s="84"/>
      <c r="NT185" s="84"/>
      <c r="NU185" s="84"/>
      <c r="NV185" s="84"/>
      <c r="NW185" s="84"/>
      <c r="NX185" s="84"/>
      <c r="NY185" s="84"/>
      <c r="NZ185" s="84"/>
      <c r="OA185" s="84"/>
      <c r="OB185" s="84"/>
      <c r="OC185" s="84"/>
      <c r="OD185" s="84"/>
      <c r="OE185" s="84"/>
      <c r="OF185" s="84"/>
      <c r="OG185" s="84"/>
      <c r="OH185" s="84"/>
      <c r="OI185" s="84"/>
      <c r="OJ185" s="84"/>
      <c r="OK185" s="84"/>
      <c r="OL185" s="84"/>
      <c r="OM185" s="84"/>
      <c r="ON185" s="84"/>
      <c r="OO185" s="84"/>
      <c r="OP185" s="84"/>
      <c r="OQ185" s="84"/>
      <c r="OR185" s="84"/>
      <c r="OS185" s="84"/>
      <c r="OT185" s="84"/>
      <c r="OU185" s="84"/>
      <c r="OV185" s="84"/>
      <c r="OW185" s="84"/>
      <c r="OX185" s="84"/>
      <c r="OY185" s="84"/>
      <c r="OZ185" s="84"/>
      <c r="PA185" s="84"/>
      <c r="PB185" s="84"/>
      <c r="PC185" s="84"/>
      <c r="PD185" s="84"/>
      <c r="PE185" s="84"/>
      <c r="PF185" s="84"/>
      <c r="PG185" s="84"/>
      <c r="PH185" s="84"/>
      <c r="PI185" s="84"/>
      <c r="PJ185" s="84"/>
      <c r="PK185" s="84"/>
      <c r="PL185" s="84"/>
      <c r="PM185" s="84"/>
      <c r="PN185" s="84"/>
      <c r="PO185" s="84"/>
      <c r="PP185" s="84"/>
      <c r="PQ185" s="84"/>
      <c r="PR185" s="84"/>
      <c r="PS185" s="84"/>
      <c r="PT185" s="84"/>
      <c r="PU185" s="84"/>
      <c r="PV185" s="84"/>
      <c r="PW185" s="84"/>
      <c r="PX185" s="84"/>
      <c r="PY185" s="84"/>
      <c r="PZ185" s="84"/>
      <c r="QA185" s="84"/>
      <c r="QB185" s="84"/>
      <c r="QC185" s="84"/>
      <c r="QD185" s="84"/>
      <c r="QE185" s="84"/>
      <c r="QF185" s="84"/>
      <c r="QG185" s="84"/>
      <c r="QH185" s="84"/>
      <c r="QI185" s="84"/>
      <c r="QJ185" s="84"/>
      <c r="QK185" s="84"/>
      <c r="QL185" s="84"/>
      <c r="QM185" s="84"/>
      <c r="QN185" s="84"/>
      <c r="QO185" s="84"/>
      <c r="QP185" s="84"/>
      <c r="QQ185" s="84"/>
      <c r="QR185" s="84"/>
      <c r="QS185" s="84"/>
      <c r="QT185" s="84"/>
      <c r="QU185" s="84"/>
      <c r="QV185" s="84"/>
      <c r="QW185" s="84"/>
      <c r="QX185" s="84"/>
      <c r="QY185" s="84"/>
      <c r="QZ185" s="84"/>
      <c r="RA185" s="84"/>
      <c r="RB185" s="84"/>
      <c r="RC185" s="84"/>
      <c r="RD185" s="84"/>
      <c r="RE185" s="84"/>
      <c r="RF185" s="84"/>
      <c r="RG185" s="84"/>
      <c r="RH185" s="84"/>
      <c r="RI185" s="84"/>
      <c r="RJ185" s="84"/>
      <c r="RK185" s="84"/>
      <c r="RL185" s="84"/>
      <c r="RM185" s="84"/>
      <c r="RN185" s="84"/>
      <c r="RO185" s="84"/>
      <c r="RP185" s="84"/>
      <c r="RQ185" s="84"/>
      <c r="RR185" s="84"/>
      <c r="RS185" s="84"/>
      <c r="RT185" s="84"/>
      <c r="RU185" s="84"/>
      <c r="RV185" s="84"/>
      <c r="RW185" s="84"/>
      <c r="RX185" s="84"/>
      <c r="RY185" s="84"/>
      <c r="RZ185" s="84"/>
      <c r="SA185" s="84"/>
      <c r="SB185" s="84"/>
      <c r="SC185" s="84"/>
      <c r="SD185" s="84"/>
      <c r="SE185" s="84"/>
      <c r="SF185" s="84"/>
      <c r="SG185" s="84"/>
      <c r="SH185" s="84"/>
      <c r="SI185" s="84"/>
      <c r="SJ185" s="84"/>
      <c r="SK185" s="84"/>
      <c r="SL185" s="84"/>
      <c r="SM185" s="84"/>
      <c r="SN185" s="84"/>
      <c r="SO185" s="84"/>
      <c r="SP185" s="84"/>
      <c r="SQ185" s="84"/>
      <c r="SR185" s="84"/>
      <c r="SS185" s="84"/>
      <c r="ST185" s="84"/>
      <c r="SU185" s="84"/>
      <c r="SV185" s="84"/>
      <c r="SW185" s="84"/>
      <c r="SX185" s="84"/>
      <c r="SY185" s="84"/>
      <c r="SZ185" s="84"/>
      <c r="TA185" s="84"/>
      <c r="TB185" s="84"/>
      <c r="TC185" s="84"/>
      <c r="TD185" s="84"/>
      <c r="TE185" s="84"/>
      <c r="TF185" s="84"/>
      <c r="TG185" s="84"/>
      <c r="TH185" s="84"/>
      <c r="TI185" s="84"/>
      <c r="TJ185" s="84"/>
      <c r="TK185" s="84"/>
      <c r="TL185" s="84"/>
      <c r="TM185" s="84"/>
      <c r="TN185" s="84"/>
      <c r="TO185" s="84"/>
      <c r="TP185" s="84"/>
      <c r="TQ185" s="84"/>
      <c r="TR185" s="84"/>
      <c r="TS185" s="84"/>
      <c r="TT185" s="84"/>
      <c r="TU185" s="84"/>
      <c r="TV185" s="84"/>
      <c r="TW185" s="84"/>
      <c r="TX185" s="84"/>
      <c r="TY185" s="84"/>
      <c r="TZ185" s="84"/>
      <c r="UA185" s="84"/>
      <c r="UB185" s="84"/>
      <c r="UC185" s="84"/>
      <c r="UD185" s="84"/>
      <c r="UE185" s="84"/>
      <c r="UF185" s="84"/>
      <c r="UG185" s="84"/>
      <c r="UH185" s="84"/>
      <c r="UI185" s="84"/>
      <c r="UJ185" s="84"/>
      <c r="UK185" s="84"/>
      <c r="UL185" s="84"/>
      <c r="UM185" s="84"/>
      <c r="UN185" s="84"/>
      <c r="UO185" s="84"/>
      <c r="UP185" s="84"/>
      <c r="UQ185" s="84"/>
      <c r="UR185" s="84"/>
      <c r="US185" s="84"/>
      <c r="UT185" s="84"/>
      <c r="UU185" s="84"/>
      <c r="UV185" s="84"/>
      <c r="UW185" s="84"/>
      <c r="UX185" s="84"/>
      <c r="UY185" s="84"/>
      <c r="UZ185" s="84"/>
      <c r="VA185" s="84"/>
      <c r="VB185" s="84"/>
      <c r="VC185" s="84"/>
      <c r="VD185" s="84"/>
      <c r="VE185" s="84"/>
      <c r="VF185" s="84"/>
      <c r="VG185" s="84"/>
      <c r="VH185" s="84"/>
      <c r="VI185" s="84"/>
      <c r="VJ185" s="84"/>
      <c r="VK185" s="84"/>
      <c r="VL185" s="84"/>
      <c r="VM185" s="84"/>
      <c r="VN185" s="84"/>
      <c r="VO185" s="84"/>
      <c r="VP185" s="84"/>
      <c r="VQ185" s="84"/>
      <c r="VR185" s="84"/>
      <c r="VS185" s="84"/>
      <c r="VT185" s="84"/>
      <c r="VU185" s="84"/>
      <c r="VV185" s="84"/>
      <c r="VW185" s="84"/>
      <c r="VX185" s="84"/>
      <c r="VY185" s="84"/>
      <c r="VZ185" s="84"/>
      <c r="WA185" s="84"/>
      <c r="WB185" s="84"/>
      <c r="WC185" s="84"/>
      <c r="WD185" s="84"/>
      <c r="WE185" s="84"/>
      <c r="WF185" s="84"/>
      <c r="WG185" s="84"/>
      <c r="WH185" s="84"/>
      <c r="WI185" s="84"/>
      <c r="WJ185" s="84"/>
      <c r="WK185" s="84"/>
      <c r="WL185" s="84"/>
      <c r="WM185" s="84"/>
      <c r="WN185" s="84"/>
      <c r="WO185" s="84"/>
      <c r="WP185" s="84"/>
      <c r="WQ185" s="84"/>
      <c r="WR185" s="84"/>
      <c r="WS185" s="84"/>
      <c r="WT185" s="84"/>
      <c r="WU185" s="84"/>
      <c r="WV185" s="84"/>
      <c r="WW185" s="84"/>
      <c r="WX185" s="84"/>
      <c r="WY185" s="84"/>
      <c r="WZ185" s="84"/>
      <c r="XA185" s="84"/>
      <c r="XB185" s="84"/>
      <c r="XC185" s="84"/>
      <c r="XD185" s="84"/>
      <c r="XE185" s="84"/>
      <c r="XF185" s="84"/>
      <c r="XG185" s="84"/>
      <c r="XH185" s="84"/>
      <c r="XI185" s="84"/>
      <c r="XJ185" s="84"/>
      <c r="XK185" s="84"/>
      <c r="XL185" s="84"/>
      <c r="XM185" s="84"/>
      <c r="XN185" s="84"/>
      <c r="XO185" s="84"/>
      <c r="XP185" s="84"/>
      <c r="XQ185" s="84"/>
      <c r="XR185" s="84"/>
      <c r="XS185" s="84"/>
      <c r="XT185" s="84"/>
      <c r="XU185" s="84"/>
      <c r="XV185" s="84"/>
      <c r="XW185" s="84"/>
      <c r="XX185" s="84"/>
      <c r="XY185" s="84"/>
      <c r="XZ185" s="84"/>
      <c r="YA185" s="84"/>
      <c r="YB185" s="84"/>
      <c r="YC185" s="84"/>
      <c r="YD185" s="84"/>
      <c r="YE185" s="84"/>
      <c r="YF185" s="84"/>
      <c r="YG185" s="84"/>
      <c r="YH185" s="84"/>
      <c r="YI185" s="84"/>
      <c r="YJ185" s="84"/>
      <c r="YK185" s="84"/>
      <c r="YL185" s="84"/>
      <c r="YM185" s="84"/>
      <c r="YN185" s="84"/>
      <c r="YO185" s="84"/>
      <c r="YP185" s="84"/>
      <c r="YQ185" s="84"/>
      <c r="YR185" s="84"/>
      <c r="YS185" s="84"/>
      <c r="YT185" s="84"/>
      <c r="YU185" s="84"/>
      <c r="YV185" s="84"/>
      <c r="YW185" s="84"/>
      <c r="YX185" s="84"/>
      <c r="YY185" s="84"/>
      <c r="YZ185" s="84"/>
      <c r="ZA185" s="84"/>
      <c r="ZB185" s="84"/>
      <c r="ZC185" s="84"/>
      <c r="ZD185" s="84"/>
      <c r="ZE185" s="84"/>
      <c r="ZF185" s="84"/>
      <c r="ZG185" s="84"/>
      <c r="ZH185" s="84"/>
      <c r="ZI185" s="84"/>
      <c r="ZJ185" s="84"/>
      <c r="ZK185" s="84"/>
      <c r="ZL185" s="84"/>
      <c r="ZM185" s="84"/>
      <c r="ZN185" s="84"/>
      <c r="ZO185" s="84"/>
      <c r="ZP185" s="84"/>
      <c r="ZQ185" s="84"/>
      <c r="ZR185" s="84"/>
      <c r="ZS185" s="84"/>
      <c r="ZT185" s="84"/>
      <c r="ZU185" s="84"/>
      <c r="ZV185" s="84"/>
      <c r="ZW185" s="84"/>
      <c r="ZX185" s="84"/>
      <c r="ZY185" s="84"/>
      <c r="ZZ185" s="84"/>
      <c r="AAA185" s="84"/>
      <c r="AAB185" s="84"/>
      <c r="AAC185" s="84"/>
      <c r="AAD185" s="84"/>
      <c r="AAE185" s="84"/>
      <c r="AAF185" s="84"/>
      <c r="AAG185" s="84"/>
      <c r="AAH185" s="84"/>
      <c r="AAI185" s="84"/>
      <c r="AAJ185" s="84"/>
      <c r="AAK185" s="84"/>
      <c r="AAL185" s="84"/>
      <c r="AAM185" s="84"/>
      <c r="AAN185" s="84"/>
      <c r="AAO185" s="84"/>
      <c r="AAP185" s="84"/>
      <c r="AAQ185" s="84"/>
      <c r="AAR185" s="84"/>
      <c r="AAS185" s="84"/>
      <c r="AAT185" s="84"/>
      <c r="AAU185" s="84"/>
      <c r="AAV185" s="84"/>
      <c r="AAW185" s="84"/>
      <c r="AAX185" s="84"/>
      <c r="AAY185" s="84"/>
      <c r="AAZ185" s="84"/>
      <c r="ABA185" s="84"/>
      <c r="ABB185" s="84"/>
      <c r="ABC185" s="84"/>
      <c r="ABD185" s="84"/>
      <c r="ABE185" s="84"/>
      <c r="ABF185" s="84"/>
      <c r="ABG185" s="84"/>
      <c r="ABH185" s="84"/>
      <c r="ABI185" s="84"/>
      <c r="ABJ185" s="84"/>
      <c r="ABK185" s="84"/>
      <c r="ABL185" s="84"/>
      <c r="ABM185" s="84"/>
      <c r="ABN185" s="84"/>
      <c r="ABO185" s="84"/>
      <c r="ABP185" s="84"/>
      <c r="ABQ185" s="84"/>
      <c r="ABR185" s="84"/>
      <c r="ABS185" s="84"/>
      <c r="ABT185" s="84"/>
      <c r="ABU185" s="84"/>
      <c r="ABV185" s="84"/>
      <c r="ABW185" s="84"/>
      <c r="ABX185" s="84"/>
      <c r="ABY185" s="84"/>
      <c r="ABZ185" s="84"/>
      <c r="ACA185" s="84"/>
      <c r="ACB185" s="84"/>
      <c r="ACC185" s="84"/>
      <c r="ACD185" s="84"/>
      <c r="ACE185" s="84"/>
      <c r="ACF185" s="84"/>
      <c r="ACG185" s="84"/>
      <c r="ACH185" s="84"/>
      <c r="ACI185" s="84"/>
      <c r="ACJ185" s="84"/>
      <c r="ACK185" s="84"/>
      <c r="ACL185" s="84"/>
      <c r="ACM185" s="84"/>
      <c r="ACN185" s="84"/>
      <c r="ACO185" s="84"/>
      <c r="ACP185" s="84"/>
      <c r="ACQ185" s="84"/>
      <c r="ACR185" s="84"/>
      <c r="ACS185" s="84"/>
      <c r="ACT185" s="84"/>
      <c r="ACU185" s="84"/>
      <c r="ACV185" s="84"/>
      <c r="ACW185" s="84"/>
      <c r="ACX185" s="84"/>
      <c r="ACY185" s="84"/>
      <c r="ACZ185" s="84"/>
      <c r="ADA185" s="84"/>
      <c r="ADB185" s="84"/>
      <c r="ADC185" s="84"/>
      <c r="ADD185" s="84"/>
      <c r="ADE185" s="84"/>
      <c r="ADF185" s="84"/>
      <c r="ADG185" s="84"/>
      <c r="ADH185" s="84"/>
      <c r="ADI185" s="84"/>
      <c r="ADJ185" s="84"/>
      <c r="ADK185" s="84"/>
      <c r="ADL185" s="84"/>
      <c r="ADM185" s="84"/>
      <c r="ADN185" s="84"/>
      <c r="ADO185" s="84"/>
      <c r="ADP185" s="84"/>
      <c r="ADQ185" s="84"/>
      <c r="ADR185" s="84"/>
      <c r="ADS185" s="84"/>
      <c r="ADT185" s="84"/>
      <c r="ADU185" s="84"/>
      <c r="ADV185" s="84"/>
      <c r="ADW185" s="84"/>
      <c r="ADX185" s="84"/>
      <c r="ADY185" s="84"/>
      <c r="ADZ185" s="84"/>
      <c r="AEA185" s="84"/>
      <c r="AEB185" s="84"/>
      <c r="AEC185" s="84"/>
      <c r="AED185" s="84"/>
      <c r="AEE185" s="84"/>
      <c r="AEF185" s="84"/>
      <c r="AEG185" s="84"/>
      <c r="AEH185" s="84"/>
      <c r="AEI185" s="84"/>
      <c r="AEJ185" s="84"/>
      <c r="AEK185" s="84"/>
      <c r="AEL185" s="84"/>
      <c r="AEM185" s="84"/>
      <c r="AEN185" s="84"/>
      <c r="AEO185" s="84"/>
      <c r="AEP185" s="84"/>
      <c r="AEQ185" s="84"/>
      <c r="AER185" s="84"/>
      <c r="AES185" s="84"/>
      <c r="AET185" s="84"/>
      <c r="AEU185" s="84"/>
      <c r="AEV185" s="84"/>
      <c r="AEW185" s="84"/>
      <c r="AEX185" s="84"/>
      <c r="AEY185" s="84"/>
      <c r="AEZ185" s="84"/>
      <c r="AFA185" s="84"/>
      <c r="AFB185" s="84"/>
      <c r="AFC185" s="84"/>
      <c r="AFD185" s="84"/>
      <c r="AFE185" s="84"/>
      <c r="AFF185" s="84"/>
      <c r="AFG185" s="84"/>
      <c r="AFH185" s="84"/>
      <c r="AFI185" s="84"/>
      <c r="AFJ185" s="84"/>
      <c r="AFK185" s="84"/>
      <c r="AFL185" s="84"/>
      <c r="AFM185" s="84"/>
      <c r="AFN185" s="84"/>
      <c r="AFO185" s="84"/>
      <c r="AFP185" s="84"/>
      <c r="AFQ185" s="84"/>
      <c r="AFR185" s="84"/>
      <c r="AFS185" s="84"/>
      <c r="AFT185" s="84"/>
      <c r="AFU185" s="84"/>
      <c r="AFV185" s="84"/>
      <c r="AFW185" s="84"/>
      <c r="AFX185" s="84"/>
      <c r="AFY185" s="84"/>
      <c r="AFZ185" s="84"/>
      <c r="AGA185" s="84"/>
      <c r="AGB185" s="84"/>
      <c r="AGC185" s="84"/>
      <c r="AGD185" s="84"/>
      <c r="AGE185" s="84"/>
      <c r="AGF185" s="84"/>
      <c r="AGG185" s="84"/>
      <c r="AGH185" s="84"/>
      <c r="AGI185" s="84"/>
      <c r="AGJ185" s="84"/>
      <c r="AGK185" s="84"/>
      <c r="AGL185" s="84"/>
      <c r="AGM185" s="84"/>
      <c r="AGN185" s="84"/>
      <c r="AGO185" s="84"/>
      <c r="AGP185" s="84"/>
      <c r="AGQ185" s="84"/>
      <c r="AGR185" s="84"/>
      <c r="AGS185" s="84"/>
      <c r="AGT185" s="84"/>
      <c r="AGU185" s="84"/>
      <c r="AGV185" s="84"/>
      <c r="AGW185" s="84"/>
      <c r="AGX185" s="84"/>
      <c r="AGY185" s="84"/>
      <c r="AGZ185" s="84"/>
      <c r="AHA185" s="84"/>
      <c r="AHB185" s="84"/>
      <c r="AHC185" s="84"/>
      <c r="AHD185" s="84"/>
      <c r="AHE185" s="84"/>
      <c r="AHF185" s="84"/>
      <c r="AHG185" s="84"/>
      <c r="AHH185" s="84"/>
      <c r="AHI185" s="84"/>
      <c r="AHJ185" s="84"/>
      <c r="AHK185" s="84"/>
      <c r="AHL185" s="84"/>
      <c r="AHM185" s="84"/>
      <c r="AHN185" s="84"/>
      <c r="AHO185" s="84"/>
      <c r="AHP185" s="84"/>
    </row>
    <row r="186" spans="1:900" s="923" customFormat="1" ht="31.75" customHeight="1" x14ac:dyDescent="0.75">
      <c r="A186" s="2191"/>
      <c r="B186" s="2192"/>
      <c r="C186" s="389" t="s">
        <v>320</v>
      </c>
      <c r="D186" s="389" t="s">
        <v>378</v>
      </c>
      <c r="E186" s="389" t="s">
        <v>23</v>
      </c>
      <c r="F186" s="389" t="s">
        <v>297</v>
      </c>
      <c r="G186" s="248">
        <f t="array" ref="G186">INDEX('Salary . staff rates'!$A$6:$C$28,MATCH(1,('Salary . staff rates'!$A$6:$A$28=E186)*('Salary . staff rates'!$B$6:$B$28=F186),0),3)</f>
        <v>65000</v>
      </c>
      <c r="H186" s="248">
        <f>IF(E186="External",G186,G186/working_days*(1+loading_factor))</f>
        <v>456.14035087719299</v>
      </c>
      <c r="I186" s="390" t="s">
        <v>0</v>
      </c>
      <c r="J186" s="391" t="s">
        <v>0</v>
      </c>
      <c r="K186" s="393">
        <v>7</v>
      </c>
      <c r="L186" s="972">
        <f t="shared" si="147"/>
        <v>3192.9824561403511</v>
      </c>
      <c r="M186" s="393" t="s">
        <v>31</v>
      </c>
      <c r="N186" s="370">
        <f>IF(M186="Yes",L186*'Salary . staff rates'!$C$34,0)</f>
        <v>0</v>
      </c>
      <c r="O186" s="893"/>
      <c r="P186" s="555">
        <v>1</v>
      </c>
      <c r="Q186" s="555">
        <v>1</v>
      </c>
      <c r="R186" s="893"/>
      <c r="S186" s="893"/>
      <c r="T186" s="893"/>
      <c r="U186" s="893"/>
      <c r="V186" s="893"/>
      <c r="W186" s="938">
        <v>1</v>
      </c>
      <c r="X186" s="1869"/>
      <c r="Y186" s="555">
        <f t="shared" si="148"/>
        <v>3192.9824561403511</v>
      </c>
      <c r="Z186" s="555">
        <f t="shared" si="149"/>
        <v>0</v>
      </c>
      <c r="AA186" s="1869"/>
      <c r="AB186" s="555">
        <f t="shared" si="150"/>
        <v>3192.9824561403511</v>
      </c>
      <c r="AC186" s="555">
        <f t="shared" si="151"/>
        <v>0</v>
      </c>
      <c r="AD186" s="1869"/>
      <c r="AE186" s="1869"/>
      <c r="AF186" s="1869"/>
      <c r="AG186" s="1869"/>
      <c r="AH186" s="1869"/>
      <c r="AI186" s="1869"/>
      <c r="AJ186" s="1869"/>
      <c r="AK186" s="113"/>
      <c r="AL186" s="924"/>
      <c r="AN186" s="1017">
        <f t="shared" si="152"/>
        <v>0</v>
      </c>
      <c r="AO186" s="1017">
        <f t="shared" si="153"/>
        <v>0</v>
      </c>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c r="FT186" s="84"/>
      <c r="FU186" s="84"/>
      <c r="FV186" s="84"/>
      <c r="FW186" s="84"/>
      <c r="FX186" s="84"/>
      <c r="FY186" s="84"/>
      <c r="FZ186" s="84"/>
      <c r="GA186" s="84"/>
      <c r="GB186" s="84"/>
      <c r="GC186" s="84"/>
      <c r="GD186" s="84"/>
      <c r="GE186" s="84"/>
      <c r="GF186" s="84"/>
      <c r="GG186" s="84"/>
      <c r="GH186" s="84"/>
      <c r="GI186" s="84"/>
      <c r="GJ186" s="84"/>
      <c r="GK186" s="84"/>
      <c r="GL186" s="84"/>
      <c r="GM186" s="84"/>
      <c r="GN186" s="84"/>
      <c r="GO186" s="84"/>
      <c r="GP186" s="84"/>
      <c r="GQ186" s="84"/>
      <c r="GR186" s="84"/>
      <c r="GS186" s="84"/>
      <c r="GT186" s="84"/>
      <c r="GU186" s="84"/>
      <c r="GV186" s="84"/>
      <c r="GW186" s="84"/>
      <c r="GX186" s="84"/>
      <c r="GY186" s="84"/>
      <c r="GZ186" s="84"/>
      <c r="HA186" s="84"/>
      <c r="HB186" s="84"/>
      <c r="HC186" s="84"/>
      <c r="HD186" s="84"/>
      <c r="HE186" s="84"/>
      <c r="HF186" s="84"/>
      <c r="HG186" s="84"/>
      <c r="HH186" s="84"/>
      <c r="HI186" s="84"/>
      <c r="HJ186" s="84"/>
      <c r="HK186" s="84"/>
      <c r="HL186" s="84"/>
      <c r="HM186" s="84"/>
      <c r="HN186" s="84"/>
      <c r="HO186" s="84"/>
      <c r="HP186" s="84"/>
      <c r="HQ186" s="84"/>
      <c r="HR186" s="84"/>
      <c r="HS186" s="84"/>
      <c r="HT186" s="84"/>
      <c r="HU186" s="84"/>
      <c r="HV186" s="84"/>
      <c r="HW186" s="84"/>
      <c r="HX186" s="84"/>
      <c r="HY186" s="84"/>
      <c r="HZ186" s="84"/>
      <c r="IA186" s="84"/>
      <c r="IB186" s="84"/>
      <c r="IC186" s="84"/>
      <c r="ID186" s="84"/>
      <c r="IE186" s="84"/>
      <c r="IF186" s="84"/>
      <c r="IG186" s="84"/>
      <c r="IH186" s="84"/>
      <c r="II186" s="84"/>
      <c r="IJ186" s="84"/>
      <c r="IK186" s="84"/>
      <c r="IL186" s="84"/>
      <c r="IM186" s="84"/>
      <c r="IN186" s="84"/>
      <c r="IO186" s="84"/>
      <c r="IP186" s="84"/>
      <c r="IQ186" s="84"/>
      <c r="IR186" s="84"/>
      <c r="IS186" s="84"/>
      <c r="IT186" s="84"/>
      <c r="IU186" s="84"/>
      <c r="IV186" s="84"/>
      <c r="IW186" s="84"/>
      <c r="IX186" s="84"/>
      <c r="IY186" s="84"/>
      <c r="IZ186" s="84"/>
      <c r="JA186" s="84"/>
      <c r="JB186" s="84"/>
      <c r="JC186" s="84"/>
      <c r="JD186" s="84"/>
      <c r="JE186" s="84"/>
      <c r="JF186" s="84"/>
      <c r="JG186" s="84"/>
      <c r="JH186" s="84"/>
      <c r="JI186" s="84"/>
      <c r="JJ186" s="84"/>
      <c r="JK186" s="84"/>
      <c r="JL186" s="84"/>
      <c r="JM186" s="84"/>
      <c r="JN186" s="84"/>
      <c r="JO186" s="84"/>
      <c r="JP186" s="84"/>
      <c r="JQ186" s="84"/>
      <c r="JR186" s="84"/>
      <c r="JS186" s="84"/>
      <c r="JT186" s="84"/>
      <c r="JU186" s="84"/>
      <c r="JV186" s="84"/>
      <c r="JW186" s="84"/>
      <c r="JX186" s="84"/>
      <c r="JY186" s="84"/>
      <c r="JZ186" s="84"/>
      <c r="KA186" s="84"/>
      <c r="KB186" s="84"/>
      <c r="KC186" s="84"/>
      <c r="KD186" s="84"/>
      <c r="KE186" s="84"/>
      <c r="KF186" s="84"/>
      <c r="KG186" s="84"/>
      <c r="KH186" s="84"/>
      <c r="KI186" s="84"/>
      <c r="KJ186" s="84"/>
      <c r="KK186" s="84"/>
      <c r="KL186" s="84"/>
      <c r="KM186" s="84"/>
      <c r="KN186" s="84"/>
      <c r="KO186" s="84"/>
      <c r="KP186" s="84"/>
      <c r="KQ186" s="84"/>
      <c r="KR186" s="84"/>
      <c r="KS186" s="84"/>
      <c r="KT186" s="84"/>
      <c r="KU186" s="84"/>
      <c r="KV186" s="84"/>
      <c r="KW186" s="84"/>
      <c r="KX186" s="84"/>
      <c r="KY186" s="84"/>
      <c r="KZ186" s="84"/>
      <c r="LA186" s="84"/>
      <c r="LB186" s="84"/>
      <c r="LC186" s="84"/>
      <c r="LD186" s="84"/>
      <c r="LE186" s="84"/>
      <c r="LF186" s="84"/>
      <c r="LG186" s="84"/>
      <c r="LH186" s="84"/>
      <c r="LI186" s="84"/>
      <c r="LJ186" s="84"/>
      <c r="LK186" s="84"/>
      <c r="LL186" s="84"/>
      <c r="LM186" s="84"/>
      <c r="LN186" s="84"/>
      <c r="LO186" s="84"/>
      <c r="LP186" s="84"/>
      <c r="LQ186" s="84"/>
      <c r="LR186" s="84"/>
      <c r="LS186" s="84"/>
      <c r="LT186" s="84"/>
      <c r="LU186" s="84"/>
      <c r="LV186" s="84"/>
      <c r="LW186" s="84"/>
      <c r="LX186" s="84"/>
      <c r="LY186" s="84"/>
      <c r="LZ186" s="84"/>
      <c r="MA186" s="84"/>
      <c r="MB186" s="84"/>
      <c r="MC186" s="84"/>
      <c r="MD186" s="84"/>
      <c r="ME186" s="84"/>
      <c r="MF186" s="84"/>
      <c r="MG186" s="84"/>
      <c r="MH186" s="84"/>
      <c r="MI186" s="84"/>
      <c r="MJ186" s="84"/>
      <c r="MK186" s="84"/>
      <c r="ML186" s="84"/>
      <c r="MM186" s="84"/>
      <c r="MN186" s="84"/>
      <c r="MO186" s="84"/>
      <c r="MP186" s="84"/>
      <c r="MQ186" s="84"/>
      <c r="MR186" s="84"/>
      <c r="MS186" s="84"/>
      <c r="MT186" s="84"/>
      <c r="MU186" s="84"/>
      <c r="MV186" s="84"/>
      <c r="MW186" s="84"/>
      <c r="MX186" s="84"/>
      <c r="MY186" s="84"/>
      <c r="MZ186" s="84"/>
      <c r="NA186" s="84"/>
      <c r="NB186" s="84"/>
      <c r="NC186" s="84"/>
      <c r="ND186" s="84"/>
      <c r="NE186" s="84"/>
      <c r="NF186" s="84"/>
      <c r="NG186" s="84"/>
      <c r="NH186" s="84"/>
      <c r="NI186" s="84"/>
      <c r="NJ186" s="84"/>
      <c r="NK186" s="84"/>
      <c r="NL186" s="84"/>
      <c r="NM186" s="84"/>
      <c r="NN186" s="84"/>
      <c r="NO186" s="84"/>
      <c r="NP186" s="84"/>
      <c r="NQ186" s="84"/>
      <c r="NR186" s="84"/>
      <c r="NS186" s="84"/>
      <c r="NT186" s="84"/>
      <c r="NU186" s="84"/>
      <c r="NV186" s="84"/>
      <c r="NW186" s="84"/>
      <c r="NX186" s="84"/>
      <c r="NY186" s="84"/>
      <c r="NZ186" s="84"/>
      <c r="OA186" s="84"/>
      <c r="OB186" s="84"/>
      <c r="OC186" s="84"/>
      <c r="OD186" s="84"/>
      <c r="OE186" s="84"/>
      <c r="OF186" s="84"/>
      <c r="OG186" s="84"/>
      <c r="OH186" s="84"/>
      <c r="OI186" s="84"/>
      <c r="OJ186" s="84"/>
      <c r="OK186" s="84"/>
      <c r="OL186" s="84"/>
      <c r="OM186" s="84"/>
      <c r="ON186" s="84"/>
      <c r="OO186" s="84"/>
      <c r="OP186" s="84"/>
      <c r="OQ186" s="84"/>
      <c r="OR186" s="84"/>
      <c r="OS186" s="84"/>
      <c r="OT186" s="84"/>
      <c r="OU186" s="84"/>
      <c r="OV186" s="84"/>
      <c r="OW186" s="84"/>
      <c r="OX186" s="84"/>
      <c r="OY186" s="84"/>
      <c r="OZ186" s="84"/>
      <c r="PA186" s="84"/>
      <c r="PB186" s="84"/>
      <c r="PC186" s="84"/>
      <c r="PD186" s="84"/>
      <c r="PE186" s="84"/>
      <c r="PF186" s="84"/>
      <c r="PG186" s="84"/>
      <c r="PH186" s="84"/>
      <c r="PI186" s="84"/>
      <c r="PJ186" s="84"/>
      <c r="PK186" s="84"/>
      <c r="PL186" s="84"/>
      <c r="PM186" s="84"/>
      <c r="PN186" s="84"/>
      <c r="PO186" s="84"/>
      <c r="PP186" s="84"/>
      <c r="PQ186" s="84"/>
      <c r="PR186" s="84"/>
      <c r="PS186" s="84"/>
      <c r="PT186" s="84"/>
      <c r="PU186" s="84"/>
      <c r="PV186" s="84"/>
      <c r="PW186" s="84"/>
      <c r="PX186" s="84"/>
      <c r="PY186" s="84"/>
      <c r="PZ186" s="84"/>
      <c r="QA186" s="84"/>
      <c r="QB186" s="84"/>
      <c r="QC186" s="84"/>
      <c r="QD186" s="84"/>
      <c r="QE186" s="84"/>
      <c r="QF186" s="84"/>
      <c r="QG186" s="84"/>
      <c r="QH186" s="84"/>
      <c r="QI186" s="84"/>
      <c r="QJ186" s="84"/>
      <c r="QK186" s="84"/>
      <c r="QL186" s="84"/>
      <c r="QM186" s="84"/>
      <c r="QN186" s="84"/>
      <c r="QO186" s="84"/>
      <c r="QP186" s="84"/>
      <c r="QQ186" s="84"/>
      <c r="QR186" s="84"/>
      <c r="QS186" s="84"/>
      <c r="QT186" s="84"/>
      <c r="QU186" s="84"/>
      <c r="QV186" s="84"/>
      <c r="QW186" s="84"/>
      <c r="QX186" s="84"/>
      <c r="QY186" s="84"/>
      <c r="QZ186" s="84"/>
      <c r="RA186" s="84"/>
      <c r="RB186" s="84"/>
      <c r="RC186" s="84"/>
      <c r="RD186" s="84"/>
      <c r="RE186" s="84"/>
      <c r="RF186" s="84"/>
      <c r="RG186" s="84"/>
      <c r="RH186" s="84"/>
      <c r="RI186" s="84"/>
      <c r="RJ186" s="84"/>
      <c r="RK186" s="84"/>
      <c r="RL186" s="84"/>
      <c r="RM186" s="84"/>
      <c r="RN186" s="84"/>
      <c r="RO186" s="84"/>
      <c r="RP186" s="84"/>
      <c r="RQ186" s="84"/>
      <c r="RR186" s="84"/>
      <c r="RS186" s="84"/>
      <c r="RT186" s="84"/>
      <c r="RU186" s="84"/>
      <c r="RV186" s="84"/>
      <c r="RW186" s="84"/>
      <c r="RX186" s="84"/>
      <c r="RY186" s="84"/>
      <c r="RZ186" s="84"/>
      <c r="SA186" s="84"/>
      <c r="SB186" s="84"/>
      <c r="SC186" s="84"/>
      <c r="SD186" s="84"/>
      <c r="SE186" s="84"/>
      <c r="SF186" s="84"/>
      <c r="SG186" s="84"/>
      <c r="SH186" s="84"/>
      <c r="SI186" s="84"/>
      <c r="SJ186" s="84"/>
      <c r="SK186" s="84"/>
      <c r="SL186" s="84"/>
      <c r="SM186" s="84"/>
      <c r="SN186" s="84"/>
      <c r="SO186" s="84"/>
      <c r="SP186" s="84"/>
      <c r="SQ186" s="84"/>
      <c r="SR186" s="84"/>
      <c r="SS186" s="84"/>
      <c r="ST186" s="84"/>
      <c r="SU186" s="84"/>
      <c r="SV186" s="84"/>
      <c r="SW186" s="84"/>
      <c r="SX186" s="84"/>
      <c r="SY186" s="84"/>
      <c r="SZ186" s="84"/>
      <c r="TA186" s="84"/>
      <c r="TB186" s="84"/>
      <c r="TC186" s="84"/>
      <c r="TD186" s="84"/>
      <c r="TE186" s="84"/>
      <c r="TF186" s="84"/>
      <c r="TG186" s="84"/>
      <c r="TH186" s="84"/>
      <c r="TI186" s="84"/>
      <c r="TJ186" s="84"/>
      <c r="TK186" s="84"/>
      <c r="TL186" s="84"/>
      <c r="TM186" s="84"/>
      <c r="TN186" s="84"/>
      <c r="TO186" s="84"/>
      <c r="TP186" s="84"/>
      <c r="TQ186" s="84"/>
      <c r="TR186" s="84"/>
      <c r="TS186" s="84"/>
      <c r="TT186" s="84"/>
      <c r="TU186" s="84"/>
      <c r="TV186" s="84"/>
      <c r="TW186" s="84"/>
      <c r="TX186" s="84"/>
      <c r="TY186" s="84"/>
      <c r="TZ186" s="84"/>
      <c r="UA186" s="84"/>
      <c r="UB186" s="84"/>
      <c r="UC186" s="84"/>
      <c r="UD186" s="84"/>
      <c r="UE186" s="84"/>
      <c r="UF186" s="84"/>
      <c r="UG186" s="84"/>
      <c r="UH186" s="84"/>
      <c r="UI186" s="84"/>
      <c r="UJ186" s="84"/>
      <c r="UK186" s="84"/>
      <c r="UL186" s="84"/>
      <c r="UM186" s="84"/>
      <c r="UN186" s="84"/>
      <c r="UO186" s="84"/>
      <c r="UP186" s="84"/>
      <c r="UQ186" s="84"/>
      <c r="UR186" s="84"/>
      <c r="US186" s="84"/>
      <c r="UT186" s="84"/>
      <c r="UU186" s="84"/>
      <c r="UV186" s="84"/>
      <c r="UW186" s="84"/>
      <c r="UX186" s="84"/>
      <c r="UY186" s="84"/>
      <c r="UZ186" s="84"/>
      <c r="VA186" s="84"/>
      <c r="VB186" s="84"/>
      <c r="VC186" s="84"/>
      <c r="VD186" s="84"/>
      <c r="VE186" s="84"/>
      <c r="VF186" s="84"/>
      <c r="VG186" s="84"/>
      <c r="VH186" s="84"/>
      <c r="VI186" s="84"/>
      <c r="VJ186" s="84"/>
      <c r="VK186" s="84"/>
      <c r="VL186" s="84"/>
      <c r="VM186" s="84"/>
      <c r="VN186" s="84"/>
      <c r="VO186" s="84"/>
      <c r="VP186" s="84"/>
      <c r="VQ186" s="84"/>
      <c r="VR186" s="84"/>
      <c r="VS186" s="84"/>
      <c r="VT186" s="84"/>
      <c r="VU186" s="84"/>
      <c r="VV186" s="84"/>
      <c r="VW186" s="84"/>
      <c r="VX186" s="84"/>
      <c r="VY186" s="84"/>
      <c r="VZ186" s="84"/>
      <c r="WA186" s="84"/>
      <c r="WB186" s="84"/>
      <c r="WC186" s="84"/>
      <c r="WD186" s="84"/>
      <c r="WE186" s="84"/>
      <c r="WF186" s="84"/>
      <c r="WG186" s="84"/>
      <c r="WH186" s="84"/>
      <c r="WI186" s="84"/>
      <c r="WJ186" s="84"/>
      <c r="WK186" s="84"/>
      <c r="WL186" s="84"/>
      <c r="WM186" s="84"/>
      <c r="WN186" s="84"/>
      <c r="WO186" s="84"/>
      <c r="WP186" s="84"/>
      <c r="WQ186" s="84"/>
      <c r="WR186" s="84"/>
      <c r="WS186" s="84"/>
      <c r="WT186" s="84"/>
      <c r="WU186" s="84"/>
      <c r="WV186" s="84"/>
      <c r="WW186" s="84"/>
      <c r="WX186" s="84"/>
      <c r="WY186" s="84"/>
      <c r="WZ186" s="84"/>
      <c r="XA186" s="84"/>
      <c r="XB186" s="84"/>
      <c r="XC186" s="84"/>
      <c r="XD186" s="84"/>
      <c r="XE186" s="84"/>
      <c r="XF186" s="84"/>
      <c r="XG186" s="84"/>
      <c r="XH186" s="84"/>
      <c r="XI186" s="84"/>
      <c r="XJ186" s="84"/>
      <c r="XK186" s="84"/>
      <c r="XL186" s="84"/>
      <c r="XM186" s="84"/>
      <c r="XN186" s="84"/>
      <c r="XO186" s="84"/>
      <c r="XP186" s="84"/>
      <c r="XQ186" s="84"/>
      <c r="XR186" s="84"/>
      <c r="XS186" s="84"/>
      <c r="XT186" s="84"/>
      <c r="XU186" s="84"/>
      <c r="XV186" s="84"/>
      <c r="XW186" s="84"/>
      <c r="XX186" s="84"/>
      <c r="XY186" s="84"/>
      <c r="XZ186" s="84"/>
      <c r="YA186" s="84"/>
      <c r="YB186" s="84"/>
      <c r="YC186" s="84"/>
      <c r="YD186" s="84"/>
      <c r="YE186" s="84"/>
      <c r="YF186" s="84"/>
      <c r="YG186" s="84"/>
      <c r="YH186" s="84"/>
      <c r="YI186" s="84"/>
      <c r="YJ186" s="84"/>
      <c r="YK186" s="84"/>
      <c r="YL186" s="84"/>
      <c r="YM186" s="84"/>
      <c r="YN186" s="84"/>
      <c r="YO186" s="84"/>
      <c r="YP186" s="84"/>
      <c r="YQ186" s="84"/>
      <c r="YR186" s="84"/>
      <c r="YS186" s="84"/>
      <c r="YT186" s="84"/>
      <c r="YU186" s="84"/>
      <c r="YV186" s="84"/>
      <c r="YW186" s="84"/>
      <c r="YX186" s="84"/>
      <c r="YY186" s="84"/>
      <c r="YZ186" s="84"/>
      <c r="ZA186" s="84"/>
      <c r="ZB186" s="84"/>
      <c r="ZC186" s="84"/>
      <c r="ZD186" s="84"/>
      <c r="ZE186" s="84"/>
      <c r="ZF186" s="84"/>
      <c r="ZG186" s="84"/>
      <c r="ZH186" s="84"/>
      <c r="ZI186" s="84"/>
      <c r="ZJ186" s="84"/>
      <c r="ZK186" s="84"/>
      <c r="ZL186" s="84"/>
      <c r="ZM186" s="84"/>
      <c r="ZN186" s="84"/>
      <c r="ZO186" s="84"/>
      <c r="ZP186" s="84"/>
      <c r="ZQ186" s="84"/>
      <c r="ZR186" s="84"/>
      <c r="ZS186" s="84"/>
      <c r="ZT186" s="84"/>
      <c r="ZU186" s="84"/>
      <c r="ZV186" s="84"/>
      <c r="ZW186" s="84"/>
      <c r="ZX186" s="84"/>
      <c r="ZY186" s="84"/>
      <c r="ZZ186" s="84"/>
      <c r="AAA186" s="84"/>
      <c r="AAB186" s="84"/>
      <c r="AAC186" s="84"/>
      <c r="AAD186" s="84"/>
      <c r="AAE186" s="84"/>
      <c r="AAF186" s="84"/>
      <c r="AAG186" s="84"/>
      <c r="AAH186" s="84"/>
      <c r="AAI186" s="84"/>
      <c r="AAJ186" s="84"/>
      <c r="AAK186" s="84"/>
      <c r="AAL186" s="84"/>
      <c r="AAM186" s="84"/>
      <c r="AAN186" s="84"/>
      <c r="AAO186" s="84"/>
      <c r="AAP186" s="84"/>
      <c r="AAQ186" s="84"/>
      <c r="AAR186" s="84"/>
      <c r="AAS186" s="84"/>
      <c r="AAT186" s="84"/>
      <c r="AAU186" s="84"/>
      <c r="AAV186" s="84"/>
      <c r="AAW186" s="84"/>
      <c r="AAX186" s="84"/>
      <c r="AAY186" s="84"/>
      <c r="AAZ186" s="84"/>
      <c r="ABA186" s="84"/>
      <c r="ABB186" s="84"/>
      <c r="ABC186" s="84"/>
      <c r="ABD186" s="84"/>
      <c r="ABE186" s="84"/>
      <c r="ABF186" s="84"/>
      <c r="ABG186" s="84"/>
      <c r="ABH186" s="84"/>
      <c r="ABI186" s="84"/>
      <c r="ABJ186" s="84"/>
      <c r="ABK186" s="84"/>
      <c r="ABL186" s="84"/>
      <c r="ABM186" s="84"/>
      <c r="ABN186" s="84"/>
      <c r="ABO186" s="84"/>
      <c r="ABP186" s="84"/>
      <c r="ABQ186" s="84"/>
      <c r="ABR186" s="84"/>
      <c r="ABS186" s="84"/>
      <c r="ABT186" s="84"/>
      <c r="ABU186" s="84"/>
      <c r="ABV186" s="84"/>
      <c r="ABW186" s="84"/>
      <c r="ABX186" s="84"/>
      <c r="ABY186" s="84"/>
      <c r="ABZ186" s="84"/>
      <c r="ACA186" s="84"/>
      <c r="ACB186" s="84"/>
      <c r="ACC186" s="84"/>
      <c r="ACD186" s="84"/>
      <c r="ACE186" s="84"/>
      <c r="ACF186" s="84"/>
      <c r="ACG186" s="84"/>
      <c r="ACH186" s="84"/>
      <c r="ACI186" s="84"/>
      <c r="ACJ186" s="84"/>
      <c r="ACK186" s="84"/>
      <c r="ACL186" s="84"/>
      <c r="ACM186" s="84"/>
      <c r="ACN186" s="84"/>
      <c r="ACO186" s="84"/>
      <c r="ACP186" s="84"/>
      <c r="ACQ186" s="84"/>
      <c r="ACR186" s="84"/>
      <c r="ACS186" s="84"/>
      <c r="ACT186" s="84"/>
      <c r="ACU186" s="84"/>
      <c r="ACV186" s="84"/>
      <c r="ACW186" s="84"/>
      <c r="ACX186" s="84"/>
      <c r="ACY186" s="84"/>
      <c r="ACZ186" s="84"/>
      <c r="ADA186" s="84"/>
      <c r="ADB186" s="84"/>
      <c r="ADC186" s="84"/>
      <c r="ADD186" s="84"/>
      <c r="ADE186" s="84"/>
      <c r="ADF186" s="84"/>
      <c r="ADG186" s="84"/>
      <c r="ADH186" s="84"/>
      <c r="ADI186" s="84"/>
      <c r="ADJ186" s="84"/>
      <c r="ADK186" s="84"/>
      <c r="ADL186" s="84"/>
      <c r="ADM186" s="84"/>
      <c r="ADN186" s="84"/>
      <c r="ADO186" s="84"/>
      <c r="ADP186" s="84"/>
      <c r="ADQ186" s="84"/>
      <c r="ADR186" s="84"/>
      <c r="ADS186" s="84"/>
      <c r="ADT186" s="84"/>
      <c r="ADU186" s="84"/>
      <c r="ADV186" s="84"/>
      <c r="ADW186" s="84"/>
      <c r="ADX186" s="84"/>
      <c r="ADY186" s="84"/>
      <c r="ADZ186" s="84"/>
      <c r="AEA186" s="84"/>
      <c r="AEB186" s="84"/>
      <c r="AEC186" s="84"/>
      <c r="AED186" s="84"/>
      <c r="AEE186" s="84"/>
      <c r="AEF186" s="84"/>
      <c r="AEG186" s="84"/>
      <c r="AEH186" s="84"/>
      <c r="AEI186" s="84"/>
      <c r="AEJ186" s="84"/>
      <c r="AEK186" s="84"/>
      <c r="AEL186" s="84"/>
      <c r="AEM186" s="84"/>
      <c r="AEN186" s="84"/>
      <c r="AEO186" s="84"/>
      <c r="AEP186" s="84"/>
      <c r="AEQ186" s="84"/>
      <c r="AER186" s="84"/>
      <c r="AES186" s="84"/>
      <c r="AET186" s="84"/>
      <c r="AEU186" s="84"/>
      <c r="AEV186" s="84"/>
      <c r="AEW186" s="84"/>
      <c r="AEX186" s="84"/>
      <c r="AEY186" s="84"/>
      <c r="AEZ186" s="84"/>
      <c r="AFA186" s="84"/>
      <c r="AFB186" s="84"/>
      <c r="AFC186" s="84"/>
      <c r="AFD186" s="84"/>
      <c r="AFE186" s="84"/>
      <c r="AFF186" s="84"/>
      <c r="AFG186" s="84"/>
      <c r="AFH186" s="84"/>
      <c r="AFI186" s="84"/>
      <c r="AFJ186" s="84"/>
      <c r="AFK186" s="84"/>
      <c r="AFL186" s="84"/>
      <c r="AFM186" s="84"/>
      <c r="AFN186" s="84"/>
      <c r="AFO186" s="84"/>
      <c r="AFP186" s="84"/>
      <c r="AFQ186" s="84"/>
      <c r="AFR186" s="84"/>
      <c r="AFS186" s="84"/>
      <c r="AFT186" s="84"/>
      <c r="AFU186" s="84"/>
      <c r="AFV186" s="84"/>
      <c r="AFW186" s="84"/>
      <c r="AFX186" s="84"/>
      <c r="AFY186" s="84"/>
      <c r="AFZ186" s="84"/>
      <c r="AGA186" s="84"/>
      <c r="AGB186" s="84"/>
      <c r="AGC186" s="84"/>
      <c r="AGD186" s="84"/>
      <c r="AGE186" s="84"/>
      <c r="AGF186" s="84"/>
      <c r="AGG186" s="84"/>
      <c r="AGH186" s="84"/>
      <c r="AGI186" s="84"/>
      <c r="AGJ186" s="84"/>
      <c r="AGK186" s="84"/>
      <c r="AGL186" s="84"/>
      <c r="AGM186" s="84"/>
      <c r="AGN186" s="84"/>
      <c r="AGO186" s="84"/>
      <c r="AGP186" s="84"/>
      <c r="AGQ186" s="84"/>
      <c r="AGR186" s="84"/>
      <c r="AGS186" s="84"/>
      <c r="AGT186" s="84"/>
      <c r="AGU186" s="84"/>
      <c r="AGV186" s="84"/>
      <c r="AGW186" s="84"/>
      <c r="AGX186" s="84"/>
      <c r="AGY186" s="84"/>
      <c r="AGZ186" s="84"/>
      <c r="AHA186" s="84"/>
      <c r="AHB186" s="84"/>
      <c r="AHC186" s="84"/>
      <c r="AHD186" s="84"/>
      <c r="AHE186" s="84"/>
      <c r="AHF186" s="84"/>
      <c r="AHG186" s="84"/>
      <c r="AHH186" s="84"/>
      <c r="AHI186" s="84"/>
      <c r="AHJ186" s="84"/>
      <c r="AHK186" s="84"/>
      <c r="AHL186" s="84"/>
      <c r="AHM186" s="84"/>
      <c r="AHN186" s="84"/>
      <c r="AHO186" s="84"/>
      <c r="AHP186" s="84"/>
    </row>
    <row r="187" spans="1:900" ht="31.75" customHeight="1" x14ac:dyDescent="0.75">
      <c r="A187" s="484"/>
      <c r="B187" s="480"/>
      <c r="C187" s="421"/>
      <c r="D187" s="421"/>
      <c r="E187" s="421"/>
      <c r="F187" s="421"/>
      <c r="G187" s="213"/>
      <c r="H187" s="217"/>
      <c r="I187" s="890"/>
      <c r="J187" s="891"/>
      <c r="K187" s="889"/>
      <c r="L187" s="892"/>
      <c r="M187" s="889"/>
      <c r="N187" s="892"/>
      <c r="O187" s="885"/>
      <c r="P187" s="885"/>
      <c r="Q187" s="885"/>
      <c r="R187" s="885"/>
      <c r="S187" s="885"/>
      <c r="T187" s="885"/>
      <c r="U187" s="885"/>
      <c r="V187" s="885"/>
      <c r="W187" s="953"/>
      <c r="X187" s="953"/>
      <c r="Y187" s="953"/>
      <c r="Z187" s="953"/>
      <c r="AA187" s="953"/>
      <c r="AB187" s="953"/>
      <c r="AC187" s="953"/>
      <c r="AD187" s="953"/>
      <c r="AE187" s="953"/>
      <c r="AF187" s="953"/>
      <c r="AG187" s="953"/>
      <c r="AH187" s="953"/>
      <c r="AI187" s="953"/>
      <c r="AJ187" s="953"/>
      <c r="AK187" s="211"/>
      <c r="AN187" s="219"/>
      <c r="AO187" s="219"/>
    </row>
    <row r="188" spans="1:900" ht="31.75" customHeight="1" x14ac:dyDescent="0.75">
      <c r="A188" s="56"/>
      <c r="B188" s="56"/>
      <c r="C188" s="485"/>
      <c r="E188" s="56"/>
      <c r="F188" s="219"/>
      <c r="G188" s="219"/>
      <c r="H188" s="56"/>
      <c r="I188" s="56"/>
      <c r="J188" s="25"/>
      <c r="K188" s="219"/>
      <c r="L188" s="446"/>
      <c r="M188" s="944"/>
      <c r="N188" s="914"/>
      <c r="O188" s="56"/>
      <c r="P188" s="56"/>
      <c r="Q188" s="56"/>
      <c r="R188" s="56"/>
      <c r="S188" s="56"/>
      <c r="T188" s="56"/>
      <c r="U188" s="56"/>
      <c r="V188" s="56"/>
      <c r="W188" s="485"/>
      <c r="X188" s="1834"/>
      <c r="Y188" s="1834"/>
      <c r="Z188" s="1834"/>
      <c r="AA188" s="1834"/>
      <c r="AB188" s="1834"/>
      <c r="AC188" s="1834"/>
      <c r="AD188" s="1834"/>
      <c r="AE188" s="1834"/>
      <c r="AF188" s="1834"/>
      <c r="AG188" s="1834"/>
      <c r="AH188" s="1834"/>
      <c r="AI188" s="1834"/>
      <c r="AJ188" s="1834"/>
    </row>
    <row r="189" spans="1:900" s="84" customFormat="1" ht="31.75" customHeight="1" x14ac:dyDescent="0.75">
      <c r="A189" s="229" t="s">
        <v>407</v>
      </c>
      <c r="B189" s="229" t="s">
        <v>86</v>
      </c>
      <c r="C189" s="160"/>
      <c r="D189" s="79"/>
      <c r="E189" s="79"/>
      <c r="F189" s="249"/>
      <c r="G189" s="249"/>
      <c r="H189" s="79"/>
      <c r="I189" s="79"/>
      <c r="J189" s="79"/>
      <c r="K189" s="249"/>
      <c r="L189" s="1824"/>
      <c r="M189" s="1824"/>
      <c r="N189" s="1824"/>
      <c r="O189" s="79"/>
      <c r="P189" s="79"/>
      <c r="Q189" s="79"/>
      <c r="R189" s="79"/>
      <c r="S189" s="79"/>
      <c r="T189" s="79"/>
      <c r="U189" s="79"/>
      <c r="V189" s="79"/>
      <c r="W189" s="160"/>
      <c r="X189" s="160"/>
      <c r="Y189" s="1875">
        <f>SUM(Y9:Y186)</f>
        <v>612232.4561403509</v>
      </c>
      <c r="Z189" s="1875">
        <f>SUM(Z9:Z186)</f>
        <v>53009.868421052626</v>
      </c>
      <c r="AA189" s="160"/>
      <c r="AB189" s="1875">
        <f>SUM(AB9:AB186)</f>
        <v>624232.4561403509</v>
      </c>
      <c r="AC189" s="1875">
        <f>SUM(AC9:AC186)</f>
        <v>54809.868421052626</v>
      </c>
      <c r="AD189" s="160"/>
      <c r="AE189" s="160"/>
      <c r="AF189" s="160"/>
      <c r="AG189" s="160"/>
      <c r="AH189" s="160"/>
      <c r="AI189" s="160"/>
      <c r="AJ189" s="160"/>
      <c r="AL189" s="223"/>
      <c r="AN189" s="1315">
        <f>SUM(AN9:AN186)</f>
        <v>462565.78947368416</v>
      </c>
      <c r="AO189" s="1315">
        <f>SUM(AO9:AO186)</f>
        <v>43996.710526315786</v>
      </c>
    </row>
    <row r="190" spans="1:900" ht="31.75" customHeight="1" x14ac:dyDescent="0.75">
      <c r="A190" s="56"/>
      <c r="B190" s="25" t="s">
        <v>85</v>
      </c>
      <c r="C190" s="56"/>
      <c r="E190" s="56"/>
      <c r="F190" s="56"/>
      <c r="G190" s="56"/>
      <c r="H190" s="56"/>
      <c r="I190" s="56"/>
      <c r="J190" s="56"/>
      <c r="K190" s="56"/>
      <c r="L190" s="1824"/>
      <c r="M190" s="33"/>
      <c r="N190" s="1824"/>
      <c r="O190" s="56"/>
      <c r="P190" s="56"/>
      <c r="Q190" s="56"/>
      <c r="R190" s="56"/>
      <c r="S190" s="56"/>
      <c r="T190" s="56"/>
      <c r="U190" s="56"/>
      <c r="V190" s="56"/>
      <c r="W190" s="485"/>
      <c r="X190" s="1834"/>
      <c r="Y190" s="1834"/>
      <c r="Z190" s="1834"/>
      <c r="AA190" s="1834"/>
      <c r="AB190" s="1834"/>
      <c r="AC190" s="1834"/>
      <c r="AD190" s="1834"/>
      <c r="AE190" s="1834"/>
      <c r="AF190" s="1834"/>
      <c r="AG190" s="1834"/>
      <c r="AH190" s="1834"/>
      <c r="AI190" s="1834"/>
      <c r="AJ190" s="1834"/>
    </row>
    <row r="191" spans="1:900" x14ac:dyDescent="0.75">
      <c r="A191" s="84"/>
      <c r="B191" s="84"/>
      <c r="C191" s="84"/>
      <c r="D191" s="84"/>
      <c r="E191" s="84"/>
      <c r="F191" s="84"/>
      <c r="G191" s="84"/>
      <c r="H191" s="84"/>
      <c r="I191" s="84"/>
      <c r="J191" s="84"/>
      <c r="K191" s="84"/>
      <c r="L191" s="84"/>
      <c r="M191" s="84"/>
      <c r="N191" s="84"/>
      <c r="O191" s="84"/>
      <c r="P191" s="84"/>
      <c r="Q191" s="84"/>
      <c r="R191" s="84"/>
      <c r="S191" s="84"/>
      <c r="T191" s="84"/>
      <c r="U191" s="84"/>
      <c r="V191" s="84"/>
      <c r="W191" s="207"/>
      <c r="X191" s="207"/>
      <c r="Y191" s="207"/>
      <c r="Z191" s="207"/>
      <c r="AA191" s="207"/>
      <c r="AB191" s="207"/>
      <c r="AC191" s="207"/>
      <c r="AD191" s="207"/>
      <c r="AE191" s="207"/>
      <c r="AF191" s="207"/>
      <c r="AG191" s="207"/>
      <c r="AH191" s="207"/>
      <c r="AI191" s="207"/>
      <c r="AJ191" s="207"/>
      <c r="AK191" s="84"/>
    </row>
  </sheetData>
  <mergeCells count="60">
    <mergeCell ref="Y3:AC3"/>
    <mergeCell ref="Y5:Z5"/>
    <mergeCell ref="AB5:AC5"/>
    <mergeCell ref="AN2:AO2"/>
    <mergeCell ref="AN4:AO4"/>
    <mergeCell ref="A182:A186"/>
    <mergeCell ref="B182:B186"/>
    <mergeCell ref="A131:A140"/>
    <mergeCell ref="B131:B140"/>
    <mergeCell ref="B149:B164"/>
    <mergeCell ref="A149:A164"/>
    <mergeCell ref="A166:A172"/>
    <mergeCell ref="B166:B172"/>
    <mergeCell ref="A174:A180"/>
    <mergeCell ref="B174:B180"/>
    <mergeCell ref="A142:A145"/>
    <mergeCell ref="B142:B145"/>
    <mergeCell ref="A147:D147"/>
    <mergeCell ref="C107:C109"/>
    <mergeCell ref="A114:A118"/>
    <mergeCell ref="B114:B118"/>
    <mergeCell ref="A125:A128"/>
    <mergeCell ref="B125:B128"/>
    <mergeCell ref="A92:A96"/>
    <mergeCell ref="B92:B96"/>
    <mergeCell ref="A98:A102"/>
    <mergeCell ref="B98:B102"/>
    <mergeCell ref="A104:A109"/>
    <mergeCell ref="B104:B109"/>
    <mergeCell ref="C76:C77"/>
    <mergeCell ref="A79:A83"/>
    <mergeCell ref="B79:B83"/>
    <mergeCell ref="A86:A90"/>
    <mergeCell ref="B86:B90"/>
    <mergeCell ref="A73:A77"/>
    <mergeCell ref="B73:B77"/>
    <mergeCell ref="C74:C75"/>
    <mergeCell ref="A57:A62"/>
    <mergeCell ref="B57:B62"/>
    <mergeCell ref="A65:A68"/>
    <mergeCell ref="B65:B68"/>
    <mergeCell ref="A72:C72"/>
    <mergeCell ref="A43:A46"/>
    <mergeCell ref="B43:B46"/>
    <mergeCell ref="A49:A54"/>
    <mergeCell ref="B49:B54"/>
    <mergeCell ref="C52:C54"/>
    <mergeCell ref="A17:A24"/>
    <mergeCell ref="B17:B24"/>
    <mergeCell ref="A26:A35"/>
    <mergeCell ref="B26:B35"/>
    <mergeCell ref="A39:A41"/>
    <mergeCell ref="B39:B41"/>
    <mergeCell ref="A9:A15"/>
    <mergeCell ref="B9:B15"/>
    <mergeCell ref="E6:L6"/>
    <mergeCell ref="M6:N6"/>
    <mergeCell ref="A7:B7"/>
    <mergeCell ref="C7:D7"/>
    <mergeCell ref="A8:B8"/>
  </mergeCells>
  <conditionalFormatting sqref="O187:V187 O182:O186 R182:V186">
    <cfRule type="cellIs" dxfId="59" priority="43" operator="between">
      <formula>0.5</formula>
      <formula>0.7</formula>
    </cfRule>
  </conditionalFormatting>
  <conditionalFormatting sqref="O10 R10:V10">
    <cfRule type="cellIs" dxfId="58" priority="41" operator="between">
      <formula>0.5</formula>
      <formula>0.7</formula>
    </cfRule>
  </conditionalFormatting>
  <conditionalFormatting sqref="O27 R27:V27">
    <cfRule type="cellIs" dxfId="57" priority="37" operator="between">
      <formula>0.5</formula>
      <formula>0.7</formula>
    </cfRule>
  </conditionalFormatting>
  <conditionalFormatting sqref="O36:O38 R36:V38">
    <cfRule type="cellIs" dxfId="56" priority="29" operator="between">
      <formula>0.5</formula>
      <formula>0.7</formula>
    </cfRule>
  </conditionalFormatting>
  <conditionalFormatting sqref="O45 R45:V45">
    <cfRule type="cellIs" dxfId="55" priority="27" operator="between">
      <formula>0.5</formula>
      <formula>0.7</formula>
    </cfRule>
  </conditionalFormatting>
  <conditionalFormatting sqref="O47:O48 R47:V48">
    <cfRule type="cellIs" dxfId="54" priority="25" operator="between">
      <formula>0.5</formula>
      <formula>0.7</formula>
    </cfRule>
  </conditionalFormatting>
  <conditionalFormatting sqref="O119:O124 R119:V124">
    <cfRule type="cellIs" dxfId="53" priority="23" operator="between">
      <formula>0.5</formula>
      <formula>0.7</formula>
    </cfRule>
  </conditionalFormatting>
  <conditionalFormatting sqref="O134 R134:V134">
    <cfRule type="cellIs" dxfId="52" priority="21" operator="between">
      <formula>0.5</formula>
      <formula>0.7</formula>
    </cfRule>
  </conditionalFormatting>
  <conditionalFormatting sqref="O138 R138:V138">
    <cfRule type="cellIs" dxfId="51" priority="19" operator="between">
      <formula>0.5</formula>
      <formula>0.7</formula>
    </cfRule>
  </conditionalFormatting>
  <conditionalFormatting sqref="O140 R140:V140">
    <cfRule type="cellIs" dxfId="50" priority="17" operator="between">
      <formula>0.5</formula>
      <formula>0.7</formula>
    </cfRule>
  </conditionalFormatting>
  <pageMargins left="0.70866141732283472" right="0.70866141732283472" top="0.74803149606299213" bottom="0.74803149606299213" header="0.31496062992125984" footer="0.31496062992125984"/>
  <pageSetup paperSize="9" orientation="portrait" r:id="rId1"/>
  <headerFooter>
    <oddHeader>&amp;L&amp;"Calibri"&amp;10 Classification: CONFIDENTIAL&amp;1#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0070C0"/>
  </sheetPr>
  <dimension ref="A1:CEK407"/>
  <sheetViews>
    <sheetView zoomScale="70" zoomScaleNormal="70" workbookViewId="0">
      <pane xSplit="3" ySplit="7" topLeftCell="D33" activePane="bottomRight" state="frozen"/>
      <selection pane="topRight" activeCell="D1" sqref="D1"/>
      <selection pane="bottomLeft" activeCell="A8" sqref="A8"/>
      <selection pane="bottomRight" activeCell="D35" sqref="D35"/>
    </sheetView>
  </sheetViews>
  <sheetFormatPr defaultColWidth="9.08984375" defaultRowHeight="11.75" outlineLevelCol="1" x14ac:dyDescent="0.75"/>
  <cols>
    <col min="1" max="1" width="13.6328125" style="1021" customWidth="1"/>
    <col min="2" max="2" width="23.54296875" style="1021" customWidth="1"/>
    <col min="3" max="3" width="6.54296875" style="1025" customWidth="1"/>
    <col min="4" max="4" width="94.453125" style="1021" customWidth="1"/>
    <col min="5" max="5" width="26.453125" style="1021" customWidth="1"/>
    <col min="6" max="7" width="26.453125" style="1022" customWidth="1"/>
    <col min="8" max="8" width="26.453125" style="1021" customWidth="1"/>
    <col min="9" max="10" width="26.453125" style="1021" customWidth="1" outlineLevel="1"/>
    <col min="11" max="11" width="26.453125" style="1022" customWidth="1"/>
    <col min="12" max="12" width="26.453125" style="1023" customWidth="1"/>
    <col min="13" max="13" width="26.453125" style="1022" customWidth="1"/>
    <col min="14" max="14" width="26.453125" style="1024" customWidth="1"/>
    <col min="15" max="17" width="17.1796875" style="1021" customWidth="1"/>
    <col min="18" max="18" width="2.36328125" style="1021" customWidth="1"/>
    <col min="19" max="19" width="21.08984375" style="1021" customWidth="1"/>
    <col min="20" max="20" width="21.08984375" style="1026" customWidth="1"/>
    <col min="21" max="21" width="21.08984375" style="1021" customWidth="1"/>
    <col min="22" max="22" width="2.36328125" style="1021" customWidth="1"/>
    <col min="23" max="24" width="9.08984375" style="1027"/>
    <col min="25" max="26" width="19.90625" style="1027" customWidth="1"/>
    <col min="27" max="27" width="1.6328125" style="1027" customWidth="1"/>
    <col min="28" max="29" width="19.81640625" style="1027" customWidth="1"/>
    <col min="30" max="30" width="2.1796875" style="1027" customWidth="1"/>
    <col min="31" max="32" width="19.81640625" style="1027" customWidth="1"/>
    <col min="33" max="36" width="9.08984375" style="1027"/>
    <col min="37" max="37" width="9.08984375" style="1021"/>
    <col min="38" max="38" width="9.08984375" style="1028"/>
    <col min="39" max="39" width="1.6328125" style="1021" customWidth="1"/>
    <col min="40" max="41" width="20.6328125" style="1021" customWidth="1"/>
    <col min="42" max="2169" width="9.08984375" style="1136"/>
    <col min="2170" max="16384" width="9.08984375" style="1021"/>
  </cols>
  <sheetData>
    <row r="1" spans="1:41" ht="20.5" x14ac:dyDescent="0.75">
      <c r="A1" s="1018" t="s">
        <v>46</v>
      </c>
      <c r="B1" s="1019"/>
      <c r="C1" s="1020"/>
      <c r="D1" s="1019"/>
    </row>
    <row r="2" spans="1:41" ht="20.5" x14ac:dyDescent="0.75">
      <c r="A2" s="1029" t="s">
        <v>265</v>
      </c>
      <c r="B2" s="1029"/>
      <c r="D2" s="1030"/>
      <c r="E2" s="1029"/>
      <c r="F2" s="1031"/>
      <c r="G2" s="1031"/>
      <c r="H2" s="1029"/>
      <c r="I2" s="1029"/>
      <c r="J2" s="1029"/>
      <c r="K2" s="1032"/>
      <c r="L2" s="1033"/>
      <c r="M2" s="1032"/>
      <c r="AN2" s="2249" t="s">
        <v>417</v>
      </c>
      <c r="AO2" s="2250"/>
    </row>
    <row r="3" spans="1:41" ht="12.75" customHeight="1" x14ac:dyDescent="0.55000000000000004">
      <c r="A3" s="1029"/>
      <c r="B3" s="1029"/>
      <c r="D3" s="1030"/>
      <c r="E3" s="1029"/>
      <c r="F3" s="1031"/>
      <c r="G3" s="1031"/>
      <c r="H3" s="1029"/>
      <c r="I3" s="1029"/>
      <c r="J3" s="1029"/>
      <c r="K3" s="1032"/>
      <c r="L3" s="1033"/>
      <c r="M3" s="1032"/>
      <c r="Y3" s="1981" t="s">
        <v>46</v>
      </c>
      <c r="Z3" s="1982"/>
      <c r="AA3" s="1982"/>
      <c r="AB3" s="1982"/>
      <c r="AC3" s="1982"/>
      <c r="AD3" s="1982"/>
      <c r="AE3" s="1982"/>
      <c r="AF3" s="1983"/>
      <c r="AH3" s="1876"/>
      <c r="AI3" s="1876"/>
    </row>
    <row r="4" spans="1:41" ht="30" customHeight="1" x14ac:dyDescent="0.55000000000000004">
      <c r="A4" s="1034" t="s">
        <v>4</v>
      </c>
      <c r="P4" s="1844" t="s">
        <v>443</v>
      </c>
      <c r="Q4" s="1844" t="s">
        <v>448</v>
      </c>
      <c r="S4" s="1978" t="s">
        <v>451</v>
      </c>
      <c r="T4" s="2204"/>
      <c r="U4" s="2205"/>
      <c r="V4" s="1326"/>
      <c r="Y4" s="1838"/>
      <c r="Z4" s="1838"/>
      <c r="AA4" s="1838"/>
      <c r="AB4" s="1838"/>
      <c r="AC4" s="1838"/>
      <c r="AD4" s="1838"/>
      <c r="AE4" s="1838"/>
      <c r="AF4" s="1838"/>
      <c r="AH4" s="1838"/>
      <c r="AI4" s="1838"/>
      <c r="AN4" s="2251" t="s">
        <v>452</v>
      </c>
      <c r="AO4" s="2252"/>
    </row>
    <row r="5" spans="1:41" x14ac:dyDescent="0.55000000000000004">
      <c r="A5" s="1034"/>
      <c r="P5" s="492"/>
      <c r="Q5" s="508"/>
      <c r="S5" s="1035" t="s">
        <v>284</v>
      </c>
      <c r="T5" s="1036"/>
      <c r="U5" s="1036"/>
      <c r="Y5" s="2007" t="s">
        <v>506</v>
      </c>
      <c r="Z5" s="2008"/>
      <c r="AA5" s="1843"/>
      <c r="AB5" s="2007" t="s">
        <v>507</v>
      </c>
      <c r="AC5" s="2008"/>
      <c r="AD5" s="506"/>
      <c r="AE5" s="2007" t="s">
        <v>508</v>
      </c>
      <c r="AF5" s="2008"/>
      <c r="AH5" s="1876"/>
      <c r="AI5" s="654"/>
    </row>
    <row r="6" spans="1:41" ht="15" customHeight="1" x14ac:dyDescent="0.6">
      <c r="E6" s="1037" t="s">
        <v>92</v>
      </c>
      <c r="F6" s="1038"/>
      <c r="G6" s="1038"/>
      <c r="H6" s="1038"/>
      <c r="I6" s="1038"/>
      <c r="J6" s="1038"/>
      <c r="K6" s="1038"/>
      <c r="L6" s="1039"/>
      <c r="M6" s="2198" t="s">
        <v>91</v>
      </c>
      <c r="N6" s="2199"/>
      <c r="P6" s="513"/>
      <c r="Q6" s="513"/>
      <c r="S6" s="1035" t="s">
        <v>285</v>
      </c>
      <c r="T6" s="1036"/>
      <c r="U6" s="1036"/>
      <c r="W6" s="1040"/>
      <c r="Y6" s="514" t="s">
        <v>92</v>
      </c>
      <c r="Z6" s="514" t="s">
        <v>91</v>
      </c>
      <c r="AA6" s="1891"/>
      <c r="AB6" s="514" t="s">
        <v>92</v>
      </c>
      <c r="AC6" s="514" t="s">
        <v>91</v>
      </c>
      <c r="AD6" s="506"/>
      <c r="AE6" s="514" t="s">
        <v>92</v>
      </c>
      <c r="AF6" s="514" t="s">
        <v>91</v>
      </c>
      <c r="AH6" s="1877"/>
      <c r="AI6" s="1877"/>
      <c r="AN6" s="1894" t="s">
        <v>92</v>
      </c>
      <c r="AO6" s="1894" t="s">
        <v>91</v>
      </c>
    </row>
    <row r="7" spans="1:41" ht="31.75" customHeight="1" x14ac:dyDescent="0.6">
      <c r="A7" s="2200" t="s">
        <v>26</v>
      </c>
      <c r="B7" s="2201"/>
      <c r="C7" s="2200" t="s">
        <v>27</v>
      </c>
      <c r="D7" s="2202"/>
      <c r="E7" s="1041" t="s">
        <v>28</v>
      </c>
      <c r="F7" s="1042" t="s">
        <v>89</v>
      </c>
      <c r="G7" s="1043" t="s">
        <v>408</v>
      </c>
      <c r="H7" s="1044" t="s">
        <v>88</v>
      </c>
      <c r="I7" s="1044" t="s">
        <v>29</v>
      </c>
      <c r="J7" s="1045" t="s">
        <v>90</v>
      </c>
      <c r="K7" s="1046" t="s">
        <v>30</v>
      </c>
      <c r="L7" s="1047" t="s">
        <v>49</v>
      </c>
      <c r="M7" s="1048" t="s">
        <v>148</v>
      </c>
      <c r="N7" s="1049" t="s">
        <v>50</v>
      </c>
      <c r="P7" s="1836"/>
      <c r="Q7" s="1836"/>
      <c r="S7" s="1051" t="s">
        <v>92</v>
      </c>
      <c r="T7" s="1051" t="s">
        <v>91</v>
      </c>
      <c r="U7" s="1051" t="s">
        <v>183</v>
      </c>
      <c r="W7" s="1050" t="s">
        <v>346</v>
      </c>
      <c r="X7" s="1052"/>
      <c r="Y7" s="526"/>
      <c r="Z7" s="526"/>
      <c r="AA7" s="526"/>
      <c r="AB7" s="526"/>
      <c r="AC7" s="526"/>
      <c r="AD7" s="526"/>
      <c r="AE7" s="526"/>
      <c r="AF7" s="488"/>
      <c r="AG7" s="1054"/>
      <c r="AH7" s="488"/>
      <c r="AI7" s="488"/>
      <c r="AN7" s="1030"/>
      <c r="AO7" s="1030"/>
    </row>
    <row r="8" spans="1:41" ht="31.75" customHeight="1" x14ac:dyDescent="0.75">
      <c r="A8" s="2203" t="s">
        <v>158</v>
      </c>
      <c r="B8" s="2203"/>
      <c r="C8" s="1055"/>
      <c r="D8" s="1055"/>
      <c r="E8" s="1043"/>
      <c r="F8" s="1043"/>
      <c r="G8" s="1043"/>
      <c r="H8" s="1056"/>
      <c r="I8" s="1056"/>
      <c r="J8" s="1057"/>
      <c r="K8" s="1055"/>
      <c r="L8" s="1058"/>
      <c r="M8" s="1055"/>
      <c r="N8" s="1059"/>
      <c r="T8" s="1021"/>
      <c r="W8" s="1052"/>
      <c r="X8" s="1052"/>
      <c r="Y8" s="1052"/>
      <c r="Z8" s="1053"/>
      <c r="AA8" s="1053"/>
      <c r="AB8" s="1053"/>
      <c r="AC8" s="1053"/>
      <c r="AD8" s="1053"/>
      <c r="AE8" s="1053"/>
      <c r="AF8" s="1053"/>
      <c r="AG8" s="1054"/>
      <c r="AH8" s="1054"/>
      <c r="AI8" s="1054"/>
      <c r="AN8" s="1060"/>
      <c r="AO8" s="1060"/>
    </row>
    <row r="9" spans="1:41" ht="31.75" customHeight="1" x14ac:dyDescent="0.75">
      <c r="A9" s="2206" t="s">
        <v>81</v>
      </c>
      <c r="B9" s="2217" t="s">
        <v>150</v>
      </c>
      <c r="C9" s="1061">
        <v>1.1000000000000001</v>
      </c>
      <c r="D9" s="1062" t="s">
        <v>37</v>
      </c>
      <c r="E9" s="1063" t="s">
        <v>24</v>
      </c>
      <c r="F9" s="1063" t="s">
        <v>19</v>
      </c>
      <c r="G9" s="1064">
        <f t="array" ref="G9">INDEX('Salary . staff rates'!$A$6:$C$28,MATCH(1,('Salary . staff rates'!$A$6:$A$28=E9)*('Salary . staff rates'!$B$6:$B$28=F9),0),3)</f>
        <v>750</v>
      </c>
      <c r="H9" s="1064">
        <f t="shared" ref="H9:H54" si="0">IF(E9="External",G9,G9/working_days*(1+loading_factor))</f>
        <v>750</v>
      </c>
      <c r="I9" s="1065" t="s">
        <v>0</v>
      </c>
      <c r="J9" s="1066" t="s">
        <v>0</v>
      </c>
      <c r="K9" s="1067">
        <v>0</v>
      </c>
      <c r="L9" s="1068">
        <f>IF(K9="N/A","",H9*K9)</f>
        <v>0</v>
      </c>
      <c r="M9" s="1069" t="s">
        <v>31</v>
      </c>
      <c r="N9" s="1070">
        <f>IF(M9="Yes",L9*'Salary . staff rates'!$C$34,0)</f>
        <v>0</v>
      </c>
      <c r="O9" s="1071"/>
      <c r="P9" s="1846">
        <v>1</v>
      </c>
      <c r="Q9" s="1846">
        <v>1</v>
      </c>
      <c r="R9" s="1071"/>
      <c r="S9" s="1073" t="s">
        <v>31</v>
      </c>
      <c r="T9" s="1073" t="s">
        <v>31</v>
      </c>
      <c r="U9" s="1073" t="s">
        <v>31</v>
      </c>
      <c r="W9" s="1072"/>
      <c r="X9" s="1075"/>
      <c r="Y9" s="1011">
        <f>IF(L9&lt;&gt;"",L9*P9,"")</f>
        <v>0</v>
      </c>
      <c r="Z9" s="1011">
        <f>IF(N9&lt;&gt;"",N9*P9,"")</f>
        <v>0</v>
      </c>
      <c r="AA9" s="714"/>
      <c r="AB9" s="1011">
        <f>IF(L9&lt;&gt;"",L9*Q9,"")</f>
        <v>0</v>
      </c>
      <c r="AC9" s="1011">
        <f>IF(N9&lt;&gt;"",N9*Q9,"")</f>
        <v>0</v>
      </c>
      <c r="AD9" s="498"/>
      <c r="AE9" s="1011">
        <f>IF(L9&lt;&gt;"",IF(S9&lt;&gt;"No",L9,0),"")</f>
        <v>0</v>
      </c>
      <c r="AF9" s="1011">
        <f>IF(N9&lt;&gt;"",IF(T9&lt;&gt;"No",N9,0),"")</f>
        <v>0</v>
      </c>
      <c r="AG9" s="1077"/>
      <c r="AH9" s="1077"/>
      <c r="AI9" s="1077"/>
      <c r="AN9" s="1327">
        <f>IF(W9=0,IF(P9=1,L9,0),0)</f>
        <v>0</v>
      </c>
      <c r="AO9" s="1327">
        <f>IF(W9=0,IF(P9=1,N9,0),0)</f>
        <v>0</v>
      </c>
    </row>
    <row r="10" spans="1:41" ht="31.75" customHeight="1" x14ac:dyDescent="0.75">
      <c r="A10" s="2207"/>
      <c r="B10" s="2218"/>
      <c r="C10" s="1078">
        <v>1.2000000000000002</v>
      </c>
      <c r="D10" s="1062" t="s">
        <v>143</v>
      </c>
      <c r="E10" s="1063" t="s">
        <v>24</v>
      </c>
      <c r="F10" s="1063" t="s">
        <v>19</v>
      </c>
      <c r="G10" s="1064">
        <f t="array" ref="G10">INDEX('Salary . staff rates'!$A$6:$C$28,MATCH(1,('Salary . staff rates'!$A$6:$A$28=E10)*('Salary . staff rates'!$B$6:$B$28=F10),0),3)</f>
        <v>750</v>
      </c>
      <c r="H10" s="1064">
        <f t="shared" si="0"/>
        <v>750</v>
      </c>
      <c r="I10" s="1065" t="s">
        <v>0</v>
      </c>
      <c r="J10" s="1066" t="s">
        <v>0</v>
      </c>
      <c r="K10" s="1067">
        <v>0</v>
      </c>
      <c r="L10" s="1068">
        <f t="shared" ref="L10:L21" si="1">IF(K10="N/A","",H10*K10)</f>
        <v>0</v>
      </c>
      <c r="M10" s="1069" t="s">
        <v>33</v>
      </c>
      <c r="N10" s="1070">
        <f>IF(M10="Yes",L10*'Salary . staff rates'!$C$34,0)</f>
        <v>0</v>
      </c>
      <c r="O10" s="1071"/>
      <c r="P10" s="1887">
        <v>1</v>
      </c>
      <c r="Q10" s="1887">
        <v>1</v>
      </c>
      <c r="R10" s="1071"/>
      <c r="S10" s="1073" t="s">
        <v>31</v>
      </c>
      <c r="T10" s="1073" t="s">
        <v>31</v>
      </c>
      <c r="U10" s="1073" t="s">
        <v>31</v>
      </c>
      <c r="W10" s="1072"/>
      <c r="X10" s="1075"/>
      <c r="Y10" s="1327">
        <f>IF(L10&lt;&gt;"",L10*P10,"")</f>
        <v>0</v>
      </c>
      <c r="Z10" s="1327">
        <f>IF(N10&lt;&gt;"",N10*P10,"")</f>
        <v>0</v>
      </c>
      <c r="AA10" s="1094"/>
      <c r="AB10" s="1327">
        <f t="shared" ref="AB10:AB13" si="2">IF(L10&lt;&gt;"",L10*Q10,"")</f>
        <v>0</v>
      </c>
      <c r="AC10" s="1327">
        <f t="shared" ref="AC10:AC13" si="3">IF(N10&lt;&gt;"",N10*Q10,"")</f>
        <v>0</v>
      </c>
      <c r="AD10" s="1076"/>
      <c r="AE10" s="1327">
        <f>IF(L10&lt;&gt;"",IF(S10&lt;&gt;"No",L10,0),"")</f>
        <v>0</v>
      </c>
      <c r="AF10" s="1327">
        <f>IF(N10&lt;&gt;"",IF(T10&lt;&gt;"No",N10,0),"")</f>
        <v>0</v>
      </c>
      <c r="AG10" s="1077"/>
      <c r="AH10" s="1077"/>
      <c r="AI10" s="1077"/>
      <c r="AN10" s="1327">
        <f t="shared" ref="AN10:AN13" si="4">IF(W10=0,IF(P10=1,L10,0),0)</f>
        <v>0</v>
      </c>
      <c r="AO10" s="1327">
        <f t="shared" ref="AO10:AO13" si="5">IF(W10=0,IF(P10=1,N10,0),0)</f>
        <v>0</v>
      </c>
    </row>
    <row r="11" spans="1:41" ht="31.75" customHeight="1" x14ac:dyDescent="0.75">
      <c r="A11" s="2207"/>
      <c r="B11" s="2218"/>
      <c r="C11" s="1078">
        <v>1.3</v>
      </c>
      <c r="D11" s="1062" t="s">
        <v>131</v>
      </c>
      <c r="E11" s="1063" t="s">
        <v>24</v>
      </c>
      <c r="F11" s="1063" t="s">
        <v>19</v>
      </c>
      <c r="G11" s="1064">
        <f t="array" ref="G11">INDEX('Salary . staff rates'!$A$6:$C$28,MATCH(1,('Salary . staff rates'!$A$6:$A$28=E11)*('Salary . staff rates'!$B$6:$B$28=F11),0),3)</f>
        <v>750</v>
      </c>
      <c r="H11" s="1064">
        <f t="shared" si="0"/>
        <v>750</v>
      </c>
      <c r="I11" s="1065" t="s">
        <v>0</v>
      </c>
      <c r="J11" s="1066" t="s">
        <v>0</v>
      </c>
      <c r="K11" s="1067">
        <v>0</v>
      </c>
      <c r="L11" s="1068">
        <f t="shared" si="1"/>
        <v>0</v>
      </c>
      <c r="M11" s="1069" t="s">
        <v>33</v>
      </c>
      <c r="N11" s="1070">
        <f>IF(M11="Yes",L11*'Salary . staff rates'!$C$34,0)</f>
        <v>0</v>
      </c>
      <c r="O11" s="1071"/>
      <c r="P11" s="1846">
        <v>1</v>
      </c>
      <c r="Q11" s="1846">
        <v>1</v>
      </c>
      <c r="R11" s="1071"/>
      <c r="S11" s="1073" t="s">
        <v>31</v>
      </c>
      <c r="T11" s="1073" t="s">
        <v>31</v>
      </c>
      <c r="U11" s="1073" t="s">
        <v>31</v>
      </c>
      <c r="W11" s="1072"/>
      <c r="X11" s="1075"/>
      <c r="Y11" s="1327">
        <f>IF(L11&lt;&gt;"",L11*P11,"")</f>
        <v>0</v>
      </c>
      <c r="Z11" s="1327">
        <f>IF(N11&lt;&gt;"",N11*P11,"")</f>
        <v>0</v>
      </c>
      <c r="AA11" s="1094"/>
      <c r="AB11" s="1327">
        <f t="shared" si="2"/>
        <v>0</v>
      </c>
      <c r="AC11" s="1327">
        <f t="shared" si="3"/>
        <v>0</v>
      </c>
      <c r="AD11" s="1076"/>
      <c r="AE11" s="1327">
        <f>IF(L11&lt;&gt;"",IF(S11&lt;&gt;"No",L11,0),"")</f>
        <v>0</v>
      </c>
      <c r="AF11" s="1327">
        <f>IF(N11&lt;&gt;"",IF(T11&lt;&gt;"No",N11,0),"")</f>
        <v>0</v>
      </c>
      <c r="AG11" s="1077"/>
      <c r="AH11" s="1077"/>
      <c r="AI11" s="1077"/>
      <c r="AN11" s="1327">
        <f t="shared" si="4"/>
        <v>0</v>
      </c>
      <c r="AO11" s="1327">
        <f t="shared" si="5"/>
        <v>0</v>
      </c>
    </row>
    <row r="12" spans="1:41" ht="31.75" customHeight="1" x14ac:dyDescent="0.75">
      <c r="A12" s="2207"/>
      <c r="B12" s="2218"/>
      <c r="C12" s="1078">
        <v>1.4</v>
      </c>
      <c r="D12" s="1079" t="s">
        <v>151</v>
      </c>
      <c r="E12" s="1063" t="s">
        <v>24</v>
      </c>
      <c r="F12" s="1063" t="s">
        <v>19</v>
      </c>
      <c r="G12" s="1064">
        <f t="array" ref="G12">INDEX('Salary . staff rates'!$A$6:$C$28,MATCH(1,('Salary . staff rates'!$A$6:$A$28=E12)*('Salary . staff rates'!$B$6:$B$28=F12),0),3)</f>
        <v>750</v>
      </c>
      <c r="H12" s="1064">
        <f t="shared" si="0"/>
        <v>750</v>
      </c>
      <c r="I12" s="1065" t="s">
        <v>0</v>
      </c>
      <c r="J12" s="1066" t="s">
        <v>0</v>
      </c>
      <c r="K12" s="1067">
        <v>0</v>
      </c>
      <c r="L12" s="1068">
        <f t="shared" si="1"/>
        <v>0</v>
      </c>
      <c r="M12" s="1069" t="s">
        <v>31</v>
      </c>
      <c r="N12" s="1070">
        <f>IF(M12="Yes",L12*'Salary . staff rates'!$C$34,0)</f>
        <v>0</v>
      </c>
      <c r="O12" s="1071"/>
      <c r="P12" s="1887">
        <v>1</v>
      </c>
      <c r="Q12" s="1887">
        <v>1</v>
      </c>
      <c r="R12" s="1071"/>
      <c r="S12" s="1073" t="s">
        <v>31</v>
      </c>
      <c r="T12" s="1073" t="s">
        <v>31</v>
      </c>
      <c r="U12" s="1073" t="s">
        <v>31</v>
      </c>
      <c r="W12" s="1072"/>
      <c r="X12" s="1075"/>
      <c r="Y12" s="1327">
        <f>IF(L12&lt;&gt;"",L12*P12,"")</f>
        <v>0</v>
      </c>
      <c r="Z12" s="1327">
        <f>IF(N12&lt;&gt;"",N12*P12,"")</f>
        <v>0</v>
      </c>
      <c r="AA12" s="1094"/>
      <c r="AB12" s="1327">
        <f t="shared" si="2"/>
        <v>0</v>
      </c>
      <c r="AC12" s="1327">
        <f t="shared" si="3"/>
        <v>0</v>
      </c>
      <c r="AD12" s="1076"/>
      <c r="AE12" s="1327">
        <f>IF(L12&lt;&gt;"",IF(S12&lt;&gt;"No",L12,0),"")</f>
        <v>0</v>
      </c>
      <c r="AF12" s="1327">
        <f>IF(N12&lt;&gt;"",IF(T12&lt;&gt;"No",N12,0),"")</f>
        <v>0</v>
      </c>
      <c r="AG12" s="1077"/>
      <c r="AH12" s="1077"/>
      <c r="AI12" s="1077"/>
      <c r="AN12" s="1327">
        <f t="shared" si="4"/>
        <v>0</v>
      </c>
      <c r="AO12" s="1327">
        <f t="shared" si="5"/>
        <v>0</v>
      </c>
    </row>
    <row r="13" spans="1:41" ht="31.75" customHeight="1" x14ac:dyDescent="0.75">
      <c r="A13" s="2208"/>
      <c r="B13" s="2219"/>
      <c r="C13" s="1078">
        <v>1.5</v>
      </c>
      <c r="D13" s="1062" t="s">
        <v>47</v>
      </c>
      <c r="E13" s="1063" t="s">
        <v>25</v>
      </c>
      <c r="F13" s="1063" t="s">
        <v>12</v>
      </c>
      <c r="G13" s="1064">
        <f t="array" ref="G13">INDEX('Salary . staff rates'!$A$6:$C$28,MATCH(1,('Salary . staff rates'!$A$6:$A$28=E13)*('Salary . staff rates'!$B$6:$B$28=F13),0),3)</f>
        <v>75000</v>
      </c>
      <c r="H13" s="1064">
        <f t="shared" si="0"/>
        <v>526.31578947368428</v>
      </c>
      <c r="I13" s="1065" t="s">
        <v>0</v>
      </c>
      <c r="J13" s="1066" t="s">
        <v>0</v>
      </c>
      <c r="K13" s="1067">
        <v>0</v>
      </c>
      <c r="L13" s="1068">
        <f t="shared" si="1"/>
        <v>0</v>
      </c>
      <c r="M13" s="1069" t="s">
        <v>31</v>
      </c>
      <c r="N13" s="1070">
        <f>IF(M13="Yes",L13*'Salary . staff rates'!$C$34,0)</f>
        <v>0</v>
      </c>
      <c r="O13" s="1071"/>
      <c r="P13" s="1846">
        <v>1</v>
      </c>
      <c r="Q13" s="1846">
        <v>1</v>
      </c>
      <c r="R13" s="1071"/>
      <c r="S13" s="1073" t="s">
        <v>31</v>
      </c>
      <c r="T13" s="1073" t="s">
        <v>31</v>
      </c>
      <c r="U13" s="1073" t="s">
        <v>31</v>
      </c>
      <c r="W13" s="1072"/>
      <c r="X13" s="1075"/>
      <c r="Y13" s="1327">
        <f>IF(L13&lt;&gt;"",L13*P13,"")</f>
        <v>0</v>
      </c>
      <c r="Z13" s="1327">
        <f>IF(N13&lt;&gt;"",N13*P13,"")</f>
        <v>0</v>
      </c>
      <c r="AA13" s="1094"/>
      <c r="AB13" s="1327">
        <f t="shared" si="2"/>
        <v>0</v>
      </c>
      <c r="AC13" s="1327">
        <f t="shared" si="3"/>
        <v>0</v>
      </c>
      <c r="AD13" s="1076"/>
      <c r="AE13" s="1327">
        <f>IF(L13&lt;&gt;"",IF(S13&lt;&gt;"No",L13,0),"")</f>
        <v>0</v>
      </c>
      <c r="AF13" s="1327">
        <f>IF(N13&lt;&gt;"",IF(T13&lt;&gt;"No",N13,0),"")</f>
        <v>0</v>
      </c>
      <c r="AG13" s="1077"/>
      <c r="AH13" s="1077"/>
      <c r="AI13" s="1077"/>
      <c r="AN13" s="1327">
        <f t="shared" si="4"/>
        <v>0</v>
      </c>
      <c r="AO13" s="1327">
        <f t="shared" si="5"/>
        <v>0</v>
      </c>
    </row>
    <row r="14" spans="1:41" ht="31.75" customHeight="1" x14ac:dyDescent="0.75">
      <c r="A14" s="1080"/>
      <c r="B14" s="1081"/>
      <c r="C14" s="1082"/>
      <c r="D14" s="1083"/>
      <c r="E14" s="1084"/>
      <c r="F14" s="1084"/>
      <c r="G14" s="1085"/>
      <c r="H14" s="1085"/>
      <c r="I14" s="1086"/>
      <c r="J14" s="1087"/>
      <c r="K14" s="1088"/>
      <c r="L14" s="1089"/>
      <c r="M14" s="1088"/>
      <c r="N14" s="1089"/>
      <c r="O14" s="1090"/>
      <c r="P14" s="1879"/>
      <c r="Q14" s="1879"/>
      <c r="R14" s="1090"/>
      <c r="S14" s="1093"/>
      <c r="T14" s="1093"/>
      <c r="U14" s="1093"/>
      <c r="V14" s="1092"/>
      <c r="W14" s="1091"/>
      <c r="X14" s="1075"/>
      <c r="Y14" s="1094"/>
      <c r="Z14" s="1094"/>
      <c r="AA14" s="1094"/>
      <c r="AB14" s="1094"/>
      <c r="AC14" s="1094"/>
      <c r="AD14" s="1076"/>
      <c r="AE14" s="1094"/>
      <c r="AF14" s="1094"/>
      <c r="AG14" s="1077"/>
      <c r="AH14" s="1077"/>
      <c r="AI14" s="1077"/>
      <c r="AN14" s="1022"/>
      <c r="AO14" s="1022"/>
    </row>
    <row r="15" spans="1:41" ht="31.75" customHeight="1" x14ac:dyDescent="0.75">
      <c r="A15" s="1080"/>
      <c r="B15" s="1081"/>
      <c r="C15" s="1080"/>
      <c r="D15" s="1095"/>
      <c r="E15" s="1096"/>
      <c r="F15" s="1096"/>
      <c r="G15" s="1097"/>
      <c r="H15" s="1097"/>
      <c r="I15" s="1098"/>
      <c r="J15" s="1099"/>
      <c r="K15" s="1100"/>
      <c r="L15" s="1101"/>
      <c r="M15" s="1100"/>
      <c r="N15" s="1101"/>
      <c r="O15" s="1090"/>
      <c r="P15" s="1880"/>
      <c r="Q15" s="1880"/>
      <c r="R15" s="1090"/>
      <c r="S15" s="1103"/>
      <c r="T15" s="1103"/>
      <c r="U15" s="1103"/>
      <c r="V15" s="1092"/>
      <c r="W15" s="1102"/>
      <c r="X15" s="1075"/>
      <c r="Y15" s="1094"/>
      <c r="Z15" s="1094"/>
      <c r="AA15" s="1094"/>
      <c r="AB15" s="1094"/>
      <c r="AC15" s="1094"/>
      <c r="AD15" s="1076"/>
      <c r="AE15" s="1094"/>
      <c r="AF15" s="1094"/>
      <c r="AG15" s="1077"/>
      <c r="AH15" s="1077"/>
      <c r="AI15" s="1077"/>
      <c r="AN15" s="1022"/>
      <c r="AO15" s="1022"/>
    </row>
    <row r="16" spans="1:41" ht="31.75" customHeight="1" x14ac:dyDescent="0.75">
      <c r="A16" s="1080"/>
      <c r="B16" s="1081"/>
      <c r="C16" s="1080"/>
      <c r="D16" s="1104"/>
      <c r="E16" s="1105"/>
      <c r="F16" s="1105"/>
      <c r="G16" s="1106"/>
      <c r="H16" s="1106"/>
      <c r="I16" s="1107"/>
      <c r="J16" s="1108"/>
      <c r="K16" s="1109"/>
      <c r="L16" s="1110"/>
      <c r="M16" s="1109"/>
      <c r="N16" s="1110"/>
      <c r="O16" s="1090"/>
      <c r="P16" s="1878"/>
      <c r="Q16" s="1878"/>
      <c r="R16" s="1090"/>
      <c r="S16" s="1112"/>
      <c r="T16" s="1112"/>
      <c r="U16" s="1112"/>
      <c r="V16" s="1092"/>
      <c r="W16" s="1111"/>
      <c r="X16" s="1075"/>
      <c r="Y16" s="1094"/>
      <c r="Z16" s="1094"/>
      <c r="AA16" s="1094"/>
      <c r="AB16" s="1094"/>
      <c r="AC16" s="1094"/>
      <c r="AD16" s="1076"/>
      <c r="AE16" s="1094"/>
      <c r="AF16" s="1094"/>
      <c r="AG16" s="1077"/>
      <c r="AH16" s="1077"/>
      <c r="AI16" s="1077"/>
      <c r="AN16" s="1022"/>
      <c r="AO16" s="1022"/>
    </row>
    <row r="17" spans="1:2169" ht="31.75" customHeight="1" x14ac:dyDescent="0.75">
      <c r="A17" s="2206" t="s">
        <v>107</v>
      </c>
      <c r="B17" s="2209" t="s">
        <v>108</v>
      </c>
      <c r="C17" s="1113">
        <v>2.1</v>
      </c>
      <c r="D17" s="1061" t="s">
        <v>37</v>
      </c>
      <c r="E17" s="1063" t="s">
        <v>24</v>
      </c>
      <c r="F17" s="1063" t="s">
        <v>19</v>
      </c>
      <c r="G17" s="1064">
        <f t="array" ref="G17">INDEX('Salary . staff rates'!$A$6:$C$28,MATCH(1,('Salary . staff rates'!$A$6:$A$28=E17)*('Salary . staff rates'!$B$6:$B$28=F17),0),3)</f>
        <v>750</v>
      </c>
      <c r="H17" s="1064">
        <f t="shared" si="0"/>
        <v>750</v>
      </c>
      <c r="I17" s="1065" t="s">
        <v>0</v>
      </c>
      <c r="J17" s="1066" t="s">
        <v>0</v>
      </c>
      <c r="K17" s="1067">
        <v>0</v>
      </c>
      <c r="L17" s="1068">
        <f t="shared" si="1"/>
        <v>0</v>
      </c>
      <c r="M17" s="1069" t="s">
        <v>31</v>
      </c>
      <c r="N17" s="1070">
        <f>IF(M17="Yes",L17*'Salary . staff rates'!$C$34,0)</f>
        <v>0</v>
      </c>
      <c r="O17" s="1071"/>
      <c r="P17" s="1848">
        <v>1</v>
      </c>
      <c r="Q17" s="1848">
        <v>1</v>
      </c>
      <c r="R17" s="1071"/>
      <c r="S17" s="1073" t="s">
        <v>31</v>
      </c>
      <c r="T17" s="1073" t="s">
        <v>31</v>
      </c>
      <c r="U17" s="1073" t="s">
        <v>31</v>
      </c>
      <c r="W17" s="1072"/>
      <c r="X17" s="1075"/>
      <c r="Y17" s="1327">
        <f t="shared" ref="Y17:Y24" si="6">IF(L17&lt;&gt;"",L17*P17,"")</f>
        <v>0</v>
      </c>
      <c r="Z17" s="1327">
        <f t="shared" ref="Z17:Z24" si="7">IF(N17&lt;&gt;"",N17*P17,"")</f>
        <v>0</v>
      </c>
      <c r="AA17" s="1094"/>
      <c r="AB17" s="1327">
        <f t="shared" ref="AB17:AB24" si="8">IF(L17&lt;&gt;"",L17*Q17,"")</f>
        <v>0</v>
      </c>
      <c r="AC17" s="1327">
        <f t="shared" ref="AC17:AC24" si="9">IF(N17&lt;&gt;"",N17*Q17,"")</f>
        <v>0</v>
      </c>
      <c r="AD17" s="1076"/>
      <c r="AE17" s="1327">
        <f t="shared" ref="AE17:AE24" si="10">IF(L17&lt;&gt;"",IF(S17&lt;&gt;"No",L17,0),"")</f>
        <v>0</v>
      </c>
      <c r="AF17" s="1327">
        <f t="shared" ref="AF17:AF24" si="11">IF(N17&lt;&gt;"",IF(T17&lt;&gt;"No",N17,0),"")</f>
        <v>0</v>
      </c>
      <c r="AG17" s="1077"/>
      <c r="AH17" s="1077"/>
      <c r="AI17" s="1077"/>
      <c r="AN17" s="1327">
        <f t="shared" ref="AN17:AN24" si="12">IF(W17=0,IF(P17=1,L17,0),0)</f>
        <v>0</v>
      </c>
      <c r="AO17" s="1327">
        <f t="shared" ref="AO17:AO24" si="13">IF(W17=0,IF(P17=1,N17,0),0)</f>
        <v>0</v>
      </c>
    </row>
    <row r="18" spans="1:2169" ht="31.75" customHeight="1" x14ac:dyDescent="0.75">
      <c r="A18" s="2207"/>
      <c r="B18" s="2210"/>
      <c r="C18" s="1078">
        <v>2.2000000000000002</v>
      </c>
      <c r="D18" s="1061" t="s">
        <v>40</v>
      </c>
      <c r="E18" s="1063" t="s">
        <v>24</v>
      </c>
      <c r="F18" s="1063" t="s">
        <v>19</v>
      </c>
      <c r="G18" s="1064">
        <f t="array" ref="G18">INDEX('Salary . staff rates'!$A$6:$C$28,MATCH(1,('Salary . staff rates'!$A$6:$A$28=E18)*('Salary . staff rates'!$B$6:$B$28=F18),0),3)</f>
        <v>750</v>
      </c>
      <c r="H18" s="1064">
        <f t="shared" si="0"/>
        <v>750</v>
      </c>
      <c r="I18" s="1065" t="s">
        <v>0</v>
      </c>
      <c r="J18" s="1066" t="s">
        <v>0</v>
      </c>
      <c r="K18" s="1067">
        <v>0</v>
      </c>
      <c r="L18" s="1068">
        <f t="shared" si="1"/>
        <v>0</v>
      </c>
      <c r="M18" s="1069" t="s">
        <v>33</v>
      </c>
      <c r="N18" s="1070">
        <f>IF(M18="Yes",L18*'Salary . staff rates'!$C$34,0)</f>
        <v>0</v>
      </c>
      <c r="O18" s="1071"/>
      <c r="P18" s="1848">
        <v>1</v>
      </c>
      <c r="Q18" s="1848">
        <v>1</v>
      </c>
      <c r="R18" s="1071"/>
      <c r="S18" s="1073" t="s">
        <v>31</v>
      </c>
      <c r="T18" s="1073" t="s">
        <v>31</v>
      </c>
      <c r="U18" s="1073" t="s">
        <v>31</v>
      </c>
      <c r="W18" s="1072"/>
      <c r="X18" s="1075"/>
      <c r="Y18" s="1327">
        <f t="shared" si="6"/>
        <v>0</v>
      </c>
      <c r="Z18" s="1327">
        <f t="shared" si="7"/>
        <v>0</v>
      </c>
      <c r="AA18" s="1094"/>
      <c r="AB18" s="1327">
        <f t="shared" si="8"/>
        <v>0</v>
      </c>
      <c r="AC18" s="1327">
        <f t="shared" si="9"/>
        <v>0</v>
      </c>
      <c r="AD18" s="1076"/>
      <c r="AE18" s="1327">
        <f t="shared" si="10"/>
        <v>0</v>
      </c>
      <c r="AF18" s="1327">
        <f t="shared" si="11"/>
        <v>0</v>
      </c>
      <c r="AG18" s="1077"/>
      <c r="AH18" s="1077"/>
      <c r="AI18" s="1077"/>
      <c r="AN18" s="1327">
        <f t="shared" si="12"/>
        <v>0</v>
      </c>
      <c r="AO18" s="1327">
        <f t="shared" si="13"/>
        <v>0</v>
      </c>
    </row>
    <row r="19" spans="1:2169" ht="31.75" customHeight="1" x14ac:dyDescent="0.75">
      <c r="A19" s="2207"/>
      <c r="B19" s="2210"/>
      <c r="C19" s="1078">
        <v>2.2999999999999998</v>
      </c>
      <c r="D19" s="1061" t="s">
        <v>87</v>
      </c>
      <c r="E19" s="1063" t="s">
        <v>24</v>
      </c>
      <c r="F19" s="1063" t="s">
        <v>19</v>
      </c>
      <c r="G19" s="1064">
        <f t="array" ref="G19">INDEX('Salary . staff rates'!$A$6:$C$28,MATCH(1,('Salary . staff rates'!$A$6:$A$28=E19)*('Salary . staff rates'!$B$6:$B$28=F19),0),3)</f>
        <v>750</v>
      </c>
      <c r="H19" s="1064">
        <f t="shared" si="0"/>
        <v>750</v>
      </c>
      <c r="I19" s="1065" t="s">
        <v>0</v>
      </c>
      <c r="J19" s="1066" t="s">
        <v>0</v>
      </c>
      <c r="K19" s="1067">
        <v>0</v>
      </c>
      <c r="L19" s="1068">
        <f t="shared" si="1"/>
        <v>0</v>
      </c>
      <c r="M19" s="1069" t="s">
        <v>33</v>
      </c>
      <c r="N19" s="1070">
        <f>IF(M19="Yes",L19*'Salary . staff rates'!$C$34,0)</f>
        <v>0</v>
      </c>
      <c r="O19" s="1071"/>
      <c r="P19" s="1848">
        <v>1</v>
      </c>
      <c r="Q19" s="1848">
        <v>1</v>
      </c>
      <c r="R19" s="1071"/>
      <c r="S19" s="1073" t="s">
        <v>31</v>
      </c>
      <c r="T19" s="1073" t="s">
        <v>31</v>
      </c>
      <c r="U19" s="1073" t="s">
        <v>31</v>
      </c>
      <c r="W19" s="1072"/>
      <c r="X19" s="1075"/>
      <c r="Y19" s="1327">
        <f t="shared" si="6"/>
        <v>0</v>
      </c>
      <c r="Z19" s="1327">
        <f t="shared" si="7"/>
        <v>0</v>
      </c>
      <c r="AA19" s="1094"/>
      <c r="AB19" s="1327">
        <f t="shared" si="8"/>
        <v>0</v>
      </c>
      <c r="AC19" s="1327">
        <f t="shared" si="9"/>
        <v>0</v>
      </c>
      <c r="AD19" s="1076"/>
      <c r="AE19" s="1327">
        <f t="shared" si="10"/>
        <v>0</v>
      </c>
      <c r="AF19" s="1327">
        <f t="shared" si="11"/>
        <v>0</v>
      </c>
      <c r="AG19" s="1077"/>
      <c r="AH19" s="1077"/>
      <c r="AI19" s="1077"/>
      <c r="AN19" s="1327">
        <f t="shared" si="12"/>
        <v>0</v>
      </c>
      <c r="AO19" s="1327">
        <f t="shared" si="13"/>
        <v>0</v>
      </c>
    </row>
    <row r="20" spans="1:2169" ht="31.75" customHeight="1" x14ac:dyDescent="0.75">
      <c r="A20" s="2207"/>
      <c r="B20" s="2210"/>
      <c r="C20" s="1950">
        <v>2.4</v>
      </c>
      <c r="D20" s="1061" t="s">
        <v>160</v>
      </c>
      <c r="E20" s="1063" t="s">
        <v>24</v>
      </c>
      <c r="F20" s="1063" t="s">
        <v>19</v>
      </c>
      <c r="G20" s="1064">
        <f t="array" ref="G20">INDEX('Salary . staff rates'!$A$6:$C$28,MATCH(1,('Salary . staff rates'!$A$6:$A$28=E20)*('Salary . staff rates'!$B$6:$B$28=F20),0),3)</f>
        <v>750</v>
      </c>
      <c r="H20" s="1064">
        <f t="shared" si="0"/>
        <v>750</v>
      </c>
      <c r="I20" s="1065" t="s">
        <v>0</v>
      </c>
      <c r="J20" s="1066" t="s">
        <v>0</v>
      </c>
      <c r="K20" s="1067">
        <v>0</v>
      </c>
      <c r="L20" s="1068">
        <f t="shared" si="1"/>
        <v>0</v>
      </c>
      <c r="M20" s="1069" t="s">
        <v>33</v>
      </c>
      <c r="N20" s="1070">
        <f>IF(M20="Yes",L20*'Salary . staff rates'!$C$34,0)</f>
        <v>0</v>
      </c>
      <c r="O20" s="1888" t="s">
        <v>179</v>
      </c>
      <c r="P20" s="1837">
        <v>0</v>
      </c>
      <c r="Q20" s="1837">
        <v>1</v>
      </c>
      <c r="R20" s="1114"/>
      <c r="S20" s="1073" t="s">
        <v>31</v>
      </c>
      <c r="T20" s="1073" t="s">
        <v>31</v>
      </c>
      <c r="U20" s="1073" t="s">
        <v>31</v>
      </c>
      <c r="W20" s="1072"/>
      <c r="X20" s="1075"/>
      <c r="Y20" s="1327">
        <f t="shared" si="6"/>
        <v>0</v>
      </c>
      <c r="Z20" s="1327">
        <f t="shared" si="7"/>
        <v>0</v>
      </c>
      <c r="AA20" s="1094"/>
      <c r="AB20" s="1327">
        <f t="shared" si="8"/>
        <v>0</v>
      </c>
      <c r="AC20" s="1327">
        <f t="shared" si="9"/>
        <v>0</v>
      </c>
      <c r="AD20" s="1076"/>
      <c r="AE20" s="1327">
        <f t="shared" si="10"/>
        <v>0</v>
      </c>
      <c r="AF20" s="1327">
        <f t="shared" si="11"/>
        <v>0</v>
      </c>
      <c r="AG20" s="1077"/>
      <c r="AH20" s="1077"/>
      <c r="AI20" s="1077"/>
      <c r="AN20" s="1327">
        <f t="shared" si="12"/>
        <v>0</v>
      </c>
      <c r="AO20" s="1327">
        <f t="shared" si="13"/>
        <v>0</v>
      </c>
    </row>
    <row r="21" spans="1:2169" ht="31.75" customHeight="1" x14ac:dyDescent="0.75">
      <c r="A21" s="2207"/>
      <c r="B21" s="2210"/>
      <c r="C21" s="1950">
        <v>2.5</v>
      </c>
      <c r="D21" s="1061" t="s">
        <v>159</v>
      </c>
      <c r="E21" s="1063" t="s">
        <v>24</v>
      </c>
      <c r="F21" s="1063" t="s">
        <v>19</v>
      </c>
      <c r="G21" s="1064">
        <f t="array" ref="G21">INDEX('Salary . staff rates'!$A$6:$C$28,MATCH(1,('Salary . staff rates'!$A$6:$A$28=E21)*('Salary . staff rates'!$B$6:$B$28=F21),0),3)</f>
        <v>750</v>
      </c>
      <c r="H21" s="1064">
        <f t="shared" si="0"/>
        <v>750</v>
      </c>
      <c r="I21" s="1065" t="s">
        <v>0</v>
      </c>
      <c r="J21" s="1066" t="s">
        <v>0</v>
      </c>
      <c r="K21" s="1067">
        <v>0</v>
      </c>
      <c r="L21" s="1068">
        <f t="shared" si="1"/>
        <v>0</v>
      </c>
      <c r="M21" s="1069" t="s">
        <v>33</v>
      </c>
      <c r="N21" s="1070">
        <f>IF(M21="Yes",L21*'Salary . staff rates'!$C$34,0)</f>
        <v>0</v>
      </c>
      <c r="O21" s="1888" t="s">
        <v>179</v>
      </c>
      <c r="P21" s="1837">
        <v>0</v>
      </c>
      <c r="Q21" s="1837">
        <v>1</v>
      </c>
      <c r="R21" s="1114"/>
      <c r="S21" s="1073" t="s">
        <v>31</v>
      </c>
      <c r="T21" s="1073" t="s">
        <v>31</v>
      </c>
      <c r="U21" s="1073" t="s">
        <v>31</v>
      </c>
      <c r="W21" s="1072"/>
      <c r="X21" s="1075"/>
      <c r="Y21" s="1327">
        <f t="shared" si="6"/>
        <v>0</v>
      </c>
      <c r="Z21" s="1327">
        <f t="shared" si="7"/>
        <v>0</v>
      </c>
      <c r="AA21" s="1094"/>
      <c r="AB21" s="1327">
        <f t="shared" si="8"/>
        <v>0</v>
      </c>
      <c r="AC21" s="1327">
        <f t="shared" si="9"/>
        <v>0</v>
      </c>
      <c r="AD21" s="1076"/>
      <c r="AE21" s="1327">
        <f t="shared" si="10"/>
        <v>0</v>
      </c>
      <c r="AF21" s="1327">
        <f t="shared" si="11"/>
        <v>0</v>
      </c>
      <c r="AG21" s="1077"/>
      <c r="AH21" s="1077"/>
      <c r="AI21" s="1077"/>
      <c r="AN21" s="1327">
        <f t="shared" si="12"/>
        <v>0</v>
      </c>
      <c r="AO21" s="1327">
        <f t="shared" si="13"/>
        <v>0</v>
      </c>
    </row>
    <row r="22" spans="1:2169" ht="31.75" customHeight="1" x14ac:dyDescent="0.75">
      <c r="A22" s="2207"/>
      <c r="B22" s="2210"/>
      <c r="C22" s="1078">
        <v>2.6</v>
      </c>
      <c r="D22" s="1061" t="s">
        <v>161</v>
      </c>
      <c r="E22" s="1063" t="s">
        <v>24</v>
      </c>
      <c r="F22" s="1063" t="s">
        <v>19</v>
      </c>
      <c r="G22" s="1064">
        <f t="array" ref="G22">INDEX('Salary . staff rates'!$A$6:$C$28,MATCH(1,('Salary . staff rates'!$A$6:$A$28=E22)*('Salary . staff rates'!$B$6:$B$28=F22),0),3)</f>
        <v>750</v>
      </c>
      <c r="H22" s="1064">
        <f t="shared" si="0"/>
        <v>750</v>
      </c>
      <c r="I22" s="1065" t="s">
        <v>0</v>
      </c>
      <c r="J22" s="1066" t="s">
        <v>0</v>
      </c>
      <c r="K22" s="1067">
        <v>0</v>
      </c>
      <c r="L22" s="1068">
        <f>IF(K22="N/A","",H22*K22)</f>
        <v>0</v>
      </c>
      <c r="M22" s="1069" t="s">
        <v>33</v>
      </c>
      <c r="N22" s="1070">
        <f>IF(M22="Yes",L22*'Salary . staff rates'!$C$34,0)</f>
        <v>0</v>
      </c>
      <c r="O22" s="1071"/>
      <c r="P22" s="1848">
        <v>1</v>
      </c>
      <c r="Q22" s="1848">
        <v>1</v>
      </c>
      <c r="R22" s="1071"/>
      <c r="S22" s="1073" t="s">
        <v>31</v>
      </c>
      <c r="T22" s="1073" t="s">
        <v>31</v>
      </c>
      <c r="U22" s="1073" t="s">
        <v>31</v>
      </c>
      <c r="W22" s="1072"/>
      <c r="X22" s="1075"/>
      <c r="Y22" s="1327">
        <f t="shared" si="6"/>
        <v>0</v>
      </c>
      <c r="Z22" s="1327">
        <f t="shared" si="7"/>
        <v>0</v>
      </c>
      <c r="AA22" s="1094"/>
      <c r="AB22" s="1327">
        <f t="shared" si="8"/>
        <v>0</v>
      </c>
      <c r="AC22" s="1327">
        <f t="shared" si="9"/>
        <v>0</v>
      </c>
      <c r="AD22" s="1076"/>
      <c r="AE22" s="1327">
        <f t="shared" si="10"/>
        <v>0</v>
      </c>
      <c r="AF22" s="1327">
        <f t="shared" si="11"/>
        <v>0</v>
      </c>
      <c r="AG22" s="1077"/>
      <c r="AH22" s="1077"/>
      <c r="AI22" s="1077"/>
      <c r="AN22" s="1327">
        <f t="shared" si="12"/>
        <v>0</v>
      </c>
      <c r="AO22" s="1327">
        <f t="shared" si="13"/>
        <v>0</v>
      </c>
    </row>
    <row r="23" spans="1:2169" ht="31.75" customHeight="1" x14ac:dyDescent="0.75">
      <c r="A23" s="2207"/>
      <c r="B23" s="2210"/>
      <c r="C23" s="1078">
        <v>2.7</v>
      </c>
      <c r="D23" s="1061" t="s">
        <v>109</v>
      </c>
      <c r="E23" s="1063" t="s">
        <v>25</v>
      </c>
      <c r="F23" s="1063" t="s">
        <v>12</v>
      </c>
      <c r="G23" s="1064">
        <f t="array" ref="G23">INDEX('Salary . staff rates'!$A$6:$C$28,MATCH(1,('Salary . staff rates'!$A$6:$A$28=E23)*('Salary . staff rates'!$B$6:$B$28=F23),0),3)</f>
        <v>75000</v>
      </c>
      <c r="H23" s="1064">
        <f t="shared" si="0"/>
        <v>526.31578947368428</v>
      </c>
      <c r="I23" s="1065" t="s">
        <v>0</v>
      </c>
      <c r="J23" s="1066" t="s">
        <v>0</v>
      </c>
      <c r="K23" s="1067">
        <v>2</v>
      </c>
      <c r="L23" s="1068">
        <f t="shared" ref="L23:L101" si="14">IF(K23="N/A","",H23*K23)</f>
        <v>1052.6315789473686</v>
      </c>
      <c r="M23" s="1069" t="s">
        <v>31</v>
      </c>
      <c r="N23" s="1070">
        <f>IF(M23="Yes",L23*'Salary . staff rates'!$C$34,0)</f>
        <v>0</v>
      </c>
      <c r="O23" s="1071"/>
      <c r="P23" s="1848">
        <v>1</v>
      </c>
      <c r="Q23" s="1848">
        <v>1</v>
      </c>
      <c r="R23" s="1071"/>
      <c r="S23" s="1914" t="s">
        <v>31</v>
      </c>
      <c r="T23" s="1914" t="s">
        <v>31</v>
      </c>
      <c r="U23" s="1914" t="s">
        <v>31</v>
      </c>
      <c r="W23" s="1072"/>
      <c r="X23" s="1075"/>
      <c r="Y23" s="1327">
        <f t="shared" si="6"/>
        <v>1052.6315789473686</v>
      </c>
      <c r="Z23" s="1327">
        <f t="shared" si="7"/>
        <v>0</v>
      </c>
      <c r="AA23" s="1094"/>
      <c r="AB23" s="1327">
        <f t="shared" si="8"/>
        <v>1052.6315789473686</v>
      </c>
      <c r="AC23" s="1327">
        <f t="shared" si="9"/>
        <v>0</v>
      </c>
      <c r="AD23" s="1076"/>
      <c r="AE23" s="1327">
        <f t="shared" si="10"/>
        <v>0</v>
      </c>
      <c r="AF23" s="1327">
        <f t="shared" si="11"/>
        <v>0</v>
      </c>
      <c r="AG23" s="1077"/>
      <c r="AH23" s="1077"/>
      <c r="AI23" s="1077"/>
      <c r="AN23" s="1327">
        <f t="shared" si="12"/>
        <v>1052.6315789473686</v>
      </c>
      <c r="AO23" s="1327">
        <f t="shared" si="13"/>
        <v>0</v>
      </c>
    </row>
    <row r="24" spans="1:2169" ht="31.75" customHeight="1" x14ac:dyDescent="0.75">
      <c r="A24" s="2208"/>
      <c r="B24" s="2211"/>
      <c r="C24" s="1078">
        <v>2.8</v>
      </c>
      <c r="D24" s="1061" t="s">
        <v>47</v>
      </c>
      <c r="E24" s="1063" t="s">
        <v>25</v>
      </c>
      <c r="F24" s="1063" t="s">
        <v>12</v>
      </c>
      <c r="G24" s="1064">
        <f t="array" ref="G24">INDEX('Salary . staff rates'!$A$6:$C$28,MATCH(1,('Salary . staff rates'!$A$6:$A$28=E24)*('Salary . staff rates'!$B$6:$B$28=F24),0),3)</f>
        <v>75000</v>
      </c>
      <c r="H24" s="1064">
        <f t="shared" si="0"/>
        <v>526.31578947368428</v>
      </c>
      <c r="I24" s="1065" t="s">
        <v>0</v>
      </c>
      <c r="J24" s="1066" t="s">
        <v>0</v>
      </c>
      <c r="K24" s="1067">
        <v>1</v>
      </c>
      <c r="L24" s="1068">
        <f t="shared" si="14"/>
        <v>526.31578947368428</v>
      </c>
      <c r="M24" s="1069" t="s">
        <v>31</v>
      </c>
      <c r="N24" s="1070">
        <f>IF(M24="Yes",L24*'Salary . staff rates'!$C$34,0)</f>
        <v>0</v>
      </c>
      <c r="O24" s="1071"/>
      <c r="P24" s="1848">
        <v>1</v>
      </c>
      <c r="Q24" s="1848">
        <v>1</v>
      </c>
      <c r="R24" s="1071"/>
      <c r="S24" s="1914" t="s">
        <v>31</v>
      </c>
      <c r="T24" s="1914" t="s">
        <v>31</v>
      </c>
      <c r="U24" s="1914" t="s">
        <v>31</v>
      </c>
      <c r="W24" s="1072"/>
      <c r="X24" s="1075"/>
      <c r="Y24" s="1327">
        <f t="shared" si="6"/>
        <v>526.31578947368428</v>
      </c>
      <c r="Z24" s="1327">
        <f t="shared" si="7"/>
        <v>0</v>
      </c>
      <c r="AA24" s="1094"/>
      <c r="AB24" s="1327">
        <f t="shared" si="8"/>
        <v>526.31578947368428</v>
      </c>
      <c r="AC24" s="1327">
        <f t="shared" si="9"/>
        <v>0</v>
      </c>
      <c r="AD24" s="1076"/>
      <c r="AE24" s="1327">
        <f t="shared" si="10"/>
        <v>0</v>
      </c>
      <c r="AF24" s="1327">
        <f t="shared" si="11"/>
        <v>0</v>
      </c>
      <c r="AG24" s="1077"/>
      <c r="AH24" s="1077"/>
      <c r="AI24" s="1077"/>
      <c r="AN24" s="1327">
        <f t="shared" si="12"/>
        <v>526.31578947368428</v>
      </c>
      <c r="AO24" s="1327">
        <f t="shared" si="13"/>
        <v>0</v>
      </c>
    </row>
    <row r="25" spans="1:2169" ht="31.75" customHeight="1" x14ac:dyDescent="0.75">
      <c r="A25" s="1080"/>
      <c r="B25" s="1115"/>
      <c r="C25" s="1082"/>
      <c r="D25" s="1116"/>
      <c r="E25" s="1117"/>
      <c r="F25" s="1117"/>
      <c r="G25" s="1118"/>
      <c r="H25" s="1118"/>
      <c r="I25" s="1119"/>
      <c r="J25" s="1120"/>
      <c r="K25" s="1121"/>
      <c r="L25" s="1122"/>
      <c r="M25" s="1121"/>
      <c r="N25" s="1122"/>
      <c r="O25" s="1090"/>
      <c r="P25" s="618"/>
      <c r="Q25" s="618"/>
      <c r="R25" s="1090"/>
      <c r="S25" s="1124"/>
      <c r="T25" s="1124"/>
      <c r="U25" s="1124"/>
      <c r="V25" s="1092"/>
      <c r="W25" s="1123"/>
      <c r="X25" s="1075"/>
      <c r="Y25" s="1094"/>
      <c r="Z25" s="1022"/>
      <c r="AA25" s="1022"/>
      <c r="AB25" s="1094"/>
      <c r="AC25" s="1022"/>
      <c r="AD25" s="1076"/>
      <c r="AE25" s="1094"/>
      <c r="AF25" s="1022"/>
      <c r="AG25" s="1077"/>
      <c r="AH25" s="1077"/>
      <c r="AI25" s="1077"/>
      <c r="AN25" s="1022"/>
      <c r="AO25" s="1022"/>
    </row>
    <row r="26" spans="1:2169" ht="31.75" customHeight="1" x14ac:dyDescent="0.75">
      <c r="A26" s="2212" t="s">
        <v>124</v>
      </c>
      <c r="B26" s="2214" t="s">
        <v>152</v>
      </c>
      <c r="C26" s="1061">
        <v>3.1</v>
      </c>
      <c r="D26" s="1062" t="s">
        <v>37</v>
      </c>
      <c r="E26" s="1063" t="s">
        <v>25</v>
      </c>
      <c r="F26" s="1063" t="s">
        <v>12</v>
      </c>
      <c r="G26" s="1064">
        <f t="array" ref="G26">INDEX('Salary . staff rates'!$A$6:$C$28,MATCH(1,('Salary . staff rates'!$A$6:$A$28=E26)*('Salary . staff rates'!$B$6:$B$28=F26),0),3)</f>
        <v>75000</v>
      </c>
      <c r="H26" s="1064">
        <f t="shared" si="0"/>
        <v>526.31578947368428</v>
      </c>
      <c r="I26" s="1065" t="s">
        <v>0</v>
      </c>
      <c r="J26" s="1066" t="s">
        <v>0</v>
      </c>
      <c r="K26" s="1067">
        <v>0</v>
      </c>
      <c r="L26" s="1068">
        <f t="shared" si="14"/>
        <v>0</v>
      </c>
      <c r="M26" s="1069" t="s">
        <v>31</v>
      </c>
      <c r="N26" s="1070">
        <f>IF(M26="Yes",L26*'Salary . staff rates'!$C$34,0)</f>
        <v>0</v>
      </c>
      <c r="O26" s="1071"/>
      <c r="P26" s="1848">
        <v>1</v>
      </c>
      <c r="Q26" s="1848">
        <v>1</v>
      </c>
      <c r="R26" s="1071"/>
      <c r="S26" s="1073" t="s">
        <v>31</v>
      </c>
      <c r="T26" s="1073" t="s">
        <v>31</v>
      </c>
      <c r="U26" s="1073" t="s">
        <v>31</v>
      </c>
      <c r="W26" s="1072"/>
      <c r="X26" s="1075"/>
      <c r="Y26" s="1327">
        <f t="shared" ref="Y26:Y33" si="15">IF(L26&lt;&gt;"",L26*P26,"")</f>
        <v>0</v>
      </c>
      <c r="Z26" s="1327">
        <f t="shared" ref="Z26:Z33" si="16">IF(N26&lt;&gt;"",N26*P26,"")</f>
        <v>0</v>
      </c>
      <c r="AA26" s="1094"/>
      <c r="AB26" s="1327">
        <f t="shared" ref="AB26:AB33" si="17">IF(L26&lt;&gt;"",L26*Q26,"")</f>
        <v>0</v>
      </c>
      <c r="AC26" s="1327">
        <f t="shared" ref="AC26:AC33" si="18">IF(N26&lt;&gt;"",N26*Q26,"")</f>
        <v>0</v>
      </c>
      <c r="AD26" s="1076"/>
      <c r="AE26" s="1327">
        <f t="shared" ref="AE26:AE33" si="19">IF(L26&lt;&gt;"",IF(S26&lt;&gt;"No",L26,0),"")</f>
        <v>0</v>
      </c>
      <c r="AF26" s="1327">
        <f t="shared" ref="AF26:AF33" si="20">IF(N26&lt;&gt;"",IF(T26&lt;&gt;"No",N26,0),"")</f>
        <v>0</v>
      </c>
      <c r="AG26" s="1077"/>
      <c r="AH26" s="1077"/>
      <c r="AI26" s="1077"/>
      <c r="AN26" s="1327">
        <f t="shared" ref="AN26:AN33" si="21">IF(W26=0,IF(P26=1,L26,0),0)</f>
        <v>0</v>
      </c>
      <c r="AO26" s="1327">
        <f t="shared" ref="AO26:AO33" si="22">IF(W26=0,IF(P26=1,N26,0),0)</f>
        <v>0</v>
      </c>
    </row>
    <row r="27" spans="1:2169" ht="31.75" customHeight="1" x14ac:dyDescent="0.75">
      <c r="A27" s="2213"/>
      <c r="B27" s="2215"/>
      <c r="C27" s="1078">
        <v>3.2</v>
      </c>
      <c r="D27" s="1125" t="s">
        <v>104</v>
      </c>
      <c r="E27" s="1063" t="s">
        <v>24</v>
      </c>
      <c r="F27" s="1063" t="s">
        <v>19</v>
      </c>
      <c r="G27" s="1064">
        <f t="array" ref="G27">INDEX('Salary . staff rates'!$A$6:$C$28,MATCH(1,('Salary . staff rates'!$A$6:$A$28=E27)*('Salary . staff rates'!$B$6:$B$28=F27),0),3)</f>
        <v>750</v>
      </c>
      <c r="H27" s="1064">
        <f t="shared" si="0"/>
        <v>750</v>
      </c>
      <c r="I27" s="1065" t="s">
        <v>0</v>
      </c>
      <c r="J27" s="1066" t="s">
        <v>0</v>
      </c>
      <c r="K27" s="1067">
        <v>0</v>
      </c>
      <c r="L27" s="1068">
        <f t="shared" si="14"/>
        <v>0</v>
      </c>
      <c r="M27" s="1069" t="s">
        <v>33</v>
      </c>
      <c r="N27" s="1070">
        <f>IF(M27="Yes",L27*'Salary . staff rates'!$C$34,0)</f>
        <v>0</v>
      </c>
      <c r="O27" s="1071"/>
      <c r="P27" s="1864">
        <v>1</v>
      </c>
      <c r="Q27" s="1864">
        <v>1</v>
      </c>
      <c r="R27" s="1071"/>
      <c r="S27" s="1073" t="s">
        <v>31</v>
      </c>
      <c r="T27" s="1073" t="s">
        <v>31</v>
      </c>
      <c r="U27" s="1073" t="s">
        <v>31</v>
      </c>
      <c r="W27" s="1072"/>
      <c r="X27" s="1075"/>
      <c r="Y27" s="1327">
        <f t="shared" si="15"/>
        <v>0</v>
      </c>
      <c r="Z27" s="1327">
        <f t="shared" si="16"/>
        <v>0</v>
      </c>
      <c r="AA27" s="1094"/>
      <c r="AB27" s="1327">
        <f t="shared" si="17"/>
        <v>0</v>
      </c>
      <c r="AC27" s="1327">
        <f t="shared" si="18"/>
        <v>0</v>
      </c>
      <c r="AD27" s="1076"/>
      <c r="AE27" s="1327">
        <f t="shared" si="19"/>
        <v>0</v>
      </c>
      <c r="AF27" s="1327">
        <f t="shared" si="20"/>
        <v>0</v>
      </c>
      <c r="AG27" s="1077"/>
      <c r="AH27" s="1077"/>
      <c r="AI27" s="1077"/>
      <c r="AN27" s="1327">
        <f t="shared" si="21"/>
        <v>0</v>
      </c>
      <c r="AO27" s="1327">
        <f t="shared" si="22"/>
        <v>0</v>
      </c>
    </row>
    <row r="28" spans="1:2169" s="1136" customFormat="1" ht="31.75" customHeight="1" x14ac:dyDescent="0.75">
      <c r="A28" s="2213"/>
      <c r="B28" s="2215"/>
      <c r="C28" s="1126">
        <v>3.3</v>
      </c>
      <c r="D28" s="1127" t="s">
        <v>141</v>
      </c>
      <c r="E28" s="1128" t="s">
        <v>24</v>
      </c>
      <c r="F28" s="1128" t="s">
        <v>19</v>
      </c>
      <c r="G28" s="1064">
        <f t="array" ref="G28">INDEX('Salary . staff rates'!$A$6:$C$28,MATCH(1,('Salary . staff rates'!$A$6:$A$28=E28)*('Salary . staff rates'!$B$6:$B$28=F28),0),3)</f>
        <v>750</v>
      </c>
      <c r="H28" s="1064">
        <f t="shared" si="0"/>
        <v>750</v>
      </c>
      <c r="I28" s="1129" t="s">
        <v>0</v>
      </c>
      <c r="J28" s="1130" t="s">
        <v>0</v>
      </c>
      <c r="K28" s="1131">
        <v>0</v>
      </c>
      <c r="L28" s="1068">
        <f t="shared" si="14"/>
        <v>0</v>
      </c>
      <c r="M28" s="1132" t="s">
        <v>33</v>
      </c>
      <c r="N28" s="1133">
        <f>IF(M28="Yes",L28*'Salary . staff rates'!$C$34,0)</f>
        <v>0</v>
      </c>
      <c r="O28" s="1134"/>
      <c r="P28" s="1848">
        <v>1</v>
      </c>
      <c r="Q28" s="1848">
        <v>1</v>
      </c>
      <c r="R28" s="1134"/>
      <c r="S28" s="1073" t="s">
        <v>31</v>
      </c>
      <c r="T28" s="1073" t="s">
        <v>31</v>
      </c>
      <c r="U28" s="1073" t="s">
        <v>31</v>
      </c>
      <c r="W28" s="1135"/>
      <c r="X28" s="1075"/>
      <c r="Y28" s="1327">
        <f t="shared" si="15"/>
        <v>0</v>
      </c>
      <c r="Z28" s="1327">
        <f t="shared" si="16"/>
        <v>0</v>
      </c>
      <c r="AA28" s="1094"/>
      <c r="AB28" s="1327">
        <f t="shared" si="17"/>
        <v>0</v>
      </c>
      <c r="AC28" s="1327">
        <f t="shared" si="18"/>
        <v>0</v>
      </c>
      <c r="AD28" s="1076"/>
      <c r="AE28" s="1327">
        <f t="shared" si="19"/>
        <v>0</v>
      </c>
      <c r="AF28" s="1327">
        <f t="shared" si="20"/>
        <v>0</v>
      </c>
      <c r="AG28" s="1077"/>
      <c r="AH28" s="1077"/>
      <c r="AI28" s="1077"/>
      <c r="AJ28" s="1027"/>
      <c r="AL28" s="1137"/>
      <c r="AN28" s="1327">
        <f t="shared" si="21"/>
        <v>0</v>
      </c>
      <c r="AO28" s="1327">
        <f t="shared" si="22"/>
        <v>0</v>
      </c>
    </row>
    <row r="29" spans="1:2169" s="1136" customFormat="1" ht="31.75" customHeight="1" x14ac:dyDescent="0.75">
      <c r="A29" s="2213"/>
      <c r="B29" s="2215"/>
      <c r="C29" s="1126">
        <v>3.4</v>
      </c>
      <c r="D29" s="1127" t="s">
        <v>125</v>
      </c>
      <c r="E29" s="1128" t="s">
        <v>24</v>
      </c>
      <c r="F29" s="1128" t="s">
        <v>19</v>
      </c>
      <c r="G29" s="1064">
        <f t="array" ref="G29">INDEX('Salary . staff rates'!$A$6:$C$28,MATCH(1,('Salary . staff rates'!$A$6:$A$28=E29)*('Salary . staff rates'!$B$6:$B$28=F29),0),3)</f>
        <v>750</v>
      </c>
      <c r="H29" s="1064">
        <f t="shared" si="0"/>
        <v>750</v>
      </c>
      <c r="I29" s="1129" t="s">
        <v>0</v>
      </c>
      <c r="J29" s="1130" t="s">
        <v>0</v>
      </c>
      <c r="K29" s="1131">
        <v>0</v>
      </c>
      <c r="L29" s="1068">
        <f t="shared" si="14"/>
        <v>0</v>
      </c>
      <c r="M29" s="1132" t="s">
        <v>33</v>
      </c>
      <c r="N29" s="1133">
        <f>IF(M29="Yes",L29*'Salary . staff rates'!$C$34,0)</f>
        <v>0</v>
      </c>
      <c r="O29" s="1134"/>
      <c r="P29" s="1850">
        <v>1</v>
      </c>
      <c r="Q29" s="1850">
        <v>1</v>
      </c>
      <c r="R29" s="1134"/>
      <c r="S29" s="1073" t="s">
        <v>31</v>
      </c>
      <c r="T29" s="1073" t="s">
        <v>31</v>
      </c>
      <c r="U29" s="1073" t="s">
        <v>31</v>
      </c>
      <c r="W29" s="1135"/>
      <c r="X29" s="1075"/>
      <c r="Y29" s="1327">
        <f t="shared" si="15"/>
        <v>0</v>
      </c>
      <c r="Z29" s="1327">
        <f t="shared" si="16"/>
        <v>0</v>
      </c>
      <c r="AA29" s="1094"/>
      <c r="AB29" s="1327">
        <f t="shared" si="17"/>
        <v>0</v>
      </c>
      <c r="AC29" s="1327">
        <f t="shared" si="18"/>
        <v>0</v>
      </c>
      <c r="AD29" s="1076"/>
      <c r="AE29" s="1327">
        <f t="shared" si="19"/>
        <v>0</v>
      </c>
      <c r="AF29" s="1327">
        <f t="shared" si="20"/>
        <v>0</v>
      </c>
      <c r="AG29" s="1077"/>
      <c r="AH29" s="1077"/>
      <c r="AI29" s="1077"/>
      <c r="AJ29" s="1027"/>
      <c r="AL29" s="1137"/>
      <c r="AN29" s="1327">
        <f t="shared" si="21"/>
        <v>0</v>
      </c>
      <c r="AO29" s="1327">
        <f t="shared" si="22"/>
        <v>0</v>
      </c>
    </row>
    <row r="30" spans="1:2169" ht="31.75" customHeight="1" x14ac:dyDescent="0.75">
      <c r="A30" s="2213"/>
      <c r="B30" s="2215"/>
      <c r="C30" s="1078">
        <v>3.5</v>
      </c>
      <c r="D30" s="1127" t="s">
        <v>47</v>
      </c>
      <c r="E30" s="1138" t="s">
        <v>25</v>
      </c>
      <c r="F30" s="1138" t="s">
        <v>12</v>
      </c>
      <c r="G30" s="1064">
        <f t="array" ref="G30">INDEX('Salary . staff rates'!$A$6:$C$28,MATCH(1,('Salary . staff rates'!$A$6:$A$28=E30)*('Salary . staff rates'!$B$6:$B$28=F30),0),3)</f>
        <v>75000</v>
      </c>
      <c r="H30" s="1064">
        <f t="shared" si="0"/>
        <v>526.31578947368428</v>
      </c>
      <c r="I30" s="1139" t="s">
        <v>0</v>
      </c>
      <c r="J30" s="1140" t="s">
        <v>0</v>
      </c>
      <c r="K30" s="1141">
        <v>0.5</v>
      </c>
      <c r="L30" s="1142">
        <f t="shared" si="14"/>
        <v>263.15789473684214</v>
      </c>
      <c r="M30" s="1143" t="s">
        <v>31</v>
      </c>
      <c r="N30" s="1144">
        <f>IF(M30="Yes",L30*'Salary . staff rates'!$C$34,0)</f>
        <v>0</v>
      </c>
      <c r="O30" s="1071"/>
      <c r="P30" s="1864">
        <v>1</v>
      </c>
      <c r="Q30" s="1864">
        <v>1</v>
      </c>
      <c r="R30" s="1071"/>
      <c r="S30" s="1914" t="s">
        <v>31</v>
      </c>
      <c r="T30" s="1914" t="s">
        <v>31</v>
      </c>
      <c r="U30" s="1914" t="s">
        <v>31</v>
      </c>
      <c r="W30" s="1072"/>
      <c r="X30" s="1075"/>
      <c r="Y30" s="1327">
        <f t="shared" si="15"/>
        <v>263.15789473684214</v>
      </c>
      <c r="Z30" s="1327">
        <f t="shared" si="16"/>
        <v>0</v>
      </c>
      <c r="AA30" s="1094"/>
      <c r="AB30" s="1327">
        <f t="shared" si="17"/>
        <v>263.15789473684214</v>
      </c>
      <c r="AC30" s="1327">
        <f t="shared" si="18"/>
        <v>0</v>
      </c>
      <c r="AD30" s="1076"/>
      <c r="AE30" s="1327">
        <f t="shared" si="19"/>
        <v>0</v>
      </c>
      <c r="AF30" s="1327">
        <f t="shared" si="20"/>
        <v>0</v>
      </c>
      <c r="AG30" s="1077"/>
      <c r="AH30" s="1077"/>
      <c r="AI30" s="1077"/>
      <c r="AN30" s="1327">
        <f t="shared" si="21"/>
        <v>263.15789473684214</v>
      </c>
      <c r="AO30" s="1327">
        <f t="shared" si="22"/>
        <v>0</v>
      </c>
    </row>
    <row r="31" spans="1:2169" s="1154" customFormat="1" ht="31.75" customHeight="1" x14ac:dyDescent="0.75">
      <c r="A31" s="2213"/>
      <c r="B31" s="2216"/>
      <c r="C31" s="1145" t="s">
        <v>292</v>
      </c>
      <c r="D31" s="1145" t="s">
        <v>355</v>
      </c>
      <c r="E31" s="1145" t="s">
        <v>25</v>
      </c>
      <c r="F31" s="1145" t="s">
        <v>12</v>
      </c>
      <c r="G31" s="1146">
        <f t="array" ref="G31">INDEX('Salary . staff rates'!$A$6:$C$28,MATCH(1,('Salary . staff rates'!$A$6:$A$28=E31)*('Salary . staff rates'!$B$6:$B$28=F31),0),3)</f>
        <v>75000</v>
      </c>
      <c r="H31" s="1146">
        <f t="shared" si="0"/>
        <v>526.31578947368428</v>
      </c>
      <c r="I31" s="1147" t="s">
        <v>0</v>
      </c>
      <c r="J31" s="1148" t="s">
        <v>0</v>
      </c>
      <c r="K31" s="1149">
        <v>0.5</v>
      </c>
      <c r="L31" s="1738">
        <f t="shared" si="14"/>
        <v>263.15789473684214</v>
      </c>
      <c r="M31" s="1149" t="s">
        <v>31</v>
      </c>
      <c r="N31" s="1745">
        <f>IF(M31="Yes",L31*'Salary . staff rates'!$C$34,0)</f>
        <v>0</v>
      </c>
      <c r="O31" s="1151"/>
      <c r="P31" s="1865">
        <v>1</v>
      </c>
      <c r="Q31" s="1865">
        <v>1</v>
      </c>
      <c r="R31" s="1151"/>
      <c r="S31" s="1719" t="s">
        <v>31</v>
      </c>
      <c r="T31" s="1719" t="s">
        <v>31</v>
      </c>
      <c r="U31" s="1719" t="s">
        <v>31</v>
      </c>
      <c r="W31" s="1152">
        <v>1</v>
      </c>
      <c r="X31" s="1155"/>
      <c r="Y31" s="1328">
        <f t="shared" si="15"/>
        <v>263.15789473684214</v>
      </c>
      <c r="Z31" s="1328">
        <f t="shared" si="16"/>
        <v>0</v>
      </c>
      <c r="AA31" s="1889"/>
      <c r="AB31" s="1328">
        <f t="shared" si="17"/>
        <v>263.15789473684214</v>
      </c>
      <c r="AC31" s="1328">
        <f t="shared" si="18"/>
        <v>0</v>
      </c>
      <c r="AD31" s="1156"/>
      <c r="AE31" s="1328">
        <f t="shared" si="19"/>
        <v>0</v>
      </c>
      <c r="AF31" s="1328">
        <f t="shared" si="20"/>
        <v>0</v>
      </c>
      <c r="AG31" s="1157"/>
      <c r="AH31" s="1157"/>
      <c r="AI31" s="1157"/>
      <c r="AJ31" s="1158"/>
      <c r="AL31" s="1159"/>
      <c r="AN31" s="1328">
        <f t="shared" si="21"/>
        <v>0</v>
      </c>
      <c r="AO31" s="1328">
        <f t="shared" si="22"/>
        <v>0</v>
      </c>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c r="CB31" s="1136"/>
      <c r="CC31" s="1136"/>
      <c r="CD31" s="1136"/>
      <c r="CE31" s="1136"/>
      <c r="CF31" s="1136"/>
      <c r="CG31" s="1136"/>
      <c r="CH31" s="1136"/>
      <c r="CI31" s="1136"/>
      <c r="CJ31" s="1136"/>
      <c r="CK31" s="1136"/>
      <c r="CL31" s="1136"/>
      <c r="CM31" s="1136"/>
      <c r="CN31" s="1136"/>
      <c r="CO31" s="1136"/>
      <c r="CP31" s="1136"/>
      <c r="CQ31" s="1136"/>
      <c r="CR31" s="1136"/>
      <c r="CS31" s="1136"/>
      <c r="CT31" s="1136"/>
      <c r="CU31" s="1136"/>
      <c r="CV31" s="1136"/>
      <c r="CW31" s="1136"/>
      <c r="CX31" s="1136"/>
      <c r="CY31" s="1136"/>
      <c r="CZ31" s="1136"/>
      <c r="DA31" s="1136"/>
      <c r="DB31" s="1136"/>
      <c r="DC31" s="1136"/>
      <c r="DD31" s="1136"/>
      <c r="DE31" s="1136"/>
      <c r="DF31" s="1136"/>
      <c r="DG31" s="1136"/>
      <c r="DH31" s="1136"/>
      <c r="DI31" s="1136"/>
      <c r="DJ31" s="1136"/>
      <c r="DK31" s="1136"/>
      <c r="DL31" s="1136"/>
      <c r="DM31" s="1136"/>
      <c r="DN31" s="1136"/>
      <c r="DO31" s="1136"/>
      <c r="DP31" s="1136"/>
      <c r="DQ31" s="1136"/>
      <c r="DR31" s="1136"/>
      <c r="DS31" s="1136"/>
      <c r="DT31" s="1136"/>
      <c r="DU31" s="1136"/>
      <c r="DV31" s="1136"/>
      <c r="DW31" s="1136"/>
      <c r="DX31" s="1136"/>
      <c r="DY31" s="1136"/>
      <c r="DZ31" s="1136"/>
      <c r="EA31" s="1136"/>
      <c r="EB31" s="1136"/>
      <c r="EC31" s="1136"/>
      <c r="ED31" s="1136"/>
      <c r="EE31" s="1136"/>
      <c r="EF31" s="1136"/>
      <c r="EG31" s="1136"/>
      <c r="EH31" s="1136"/>
      <c r="EI31" s="1136"/>
      <c r="EJ31" s="1136"/>
      <c r="EK31" s="1136"/>
      <c r="EL31" s="1136"/>
      <c r="EM31" s="1136"/>
      <c r="EN31" s="1136"/>
      <c r="EO31" s="1136"/>
      <c r="EP31" s="1136"/>
      <c r="EQ31" s="1136"/>
      <c r="ER31" s="1136"/>
      <c r="ES31" s="1136"/>
      <c r="ET31" s="1136"/>
      <c r="EU31" s="1136"/>
      <c r="EV31" s="1136"/>
      <c r="EW31" s="1136"/>
      <c r="EX31" s="1136"/>
      <c r="EY31" s="1136"/>
      <c r="EZ31" s="1136"/>
      <c r="FA31" s="1136"/>
      <c r="FB31" s="1136"/>
      <c r="FC31" s="1136"/>
      <c r="FD31" s="1136"/>
      <c r="FE31" s="1136"/>
      <c r="FF31" s="1136"/>
      <c r="FG31" s="1136"/>
      <c r="FH31" s="1136"/>
      <c r="FI31" s="1136"/>
      <c r="FJ31" s="1136"/>
      <c r="FK31" s="1136"/>
      <c r="FL31" s="1136"/>
      <c r="FM31" s="1136"/>
      <c r="FN31" s="1136"/>
      <c r="FO31" s="1136"/>
      <c r="FP31" s="1136"/>
      <c r="FQ31" s="1136"/>
      <c r="FR31" s="1136"/>
      <c r="FS31" s="1136"/>
      <c r="FT31" s="1136"/>
      <c r="FU31" s="1136"/>
      <c r="FV31" s="1136"/>
      <c r="FW31" s="1136"/>
      <c r="FX31" s="1136"/>
      <c r="FY31" s="1136"/>
      <c r="FZ31" s="1136"/>
      <c r="GA31" s="1136"/>
      <c r="GB31" s="1136"/>
      <c r="GC31" s="1136"/>
      <c r="GD31" s="1136"/>
      <c r="GE31" s="1136"/>
      <c r="GF31" s="1136"/>
      <c r="GG31" s="1136"/>
      <c r="GH31" s="1136"/>
      <c r="GI31" s="1136"/>
      <c r="GJ31" s="1136"/>
      <c r="GK31" s="1136"/>
      <c r="GL31" s="1136"/>
      <c r="GM31" s="1136"/>
      <c r="GN31" s="1136"/>
      <c r="GO31" s="1136"/>
      <c r="GP31" s="1136"/>
      <c r="GQ31" s="1136"/>
      <c r="GR31" s="1136"/>
      <c r="GS31" s="1136"/>
      <c r="GT31" s="1136"/>
      <c r="GU31" s="1136"/>
      <c r="GV31" s="1136"/>
      <c r="GW31" s="1136"/>
      <c r="GX31" s="1136"/>
      <c r="GY31" s="1136"/>
      <c r="GZ31" s="1136"/>
      <c r="HA31" s="1136"/>
      <c r="HB31" s="1136"/>
      <c r="HC31" s="1136"/>
      <c r="HD31" s="1136"/>
      <c r="HE31" s="1136"/>
      <c r="HF31" s="1136"/>
      <c r="HG31" s="1136"/>
      <c r="HH31" s="1136"/>
      <c r="HI31" s="1136"/>
      <c r="HJ31" s="1136"/>
      <c r="HK31" s="1136"/>
      <c r="HL31" s="1136"/>
      <c r="HM31" s="1136"/>
      <c r="HN31" s="1136"/>
      <c r="HO31" s="1136"/>
      <c r="HP31" s="1136"/>
      <c r="HQ31" s="1136"/>
      <c r="HR31" s="1136"/>
      <c r="HS31" s="1136"/>
      <c r="HT31" s="1136"/>
      <c r="HU31" s="1136"/>
      <c r="HV31" s="1136"/>
      <c r="HW31" s="1136"/>
      <c r="HX31" s="1136"/>
      <c r="HY31" s="1136"/>
      <c r="HZ31" s="1136"/>
      <c r="IA31" s="1136"/>
      <c r="IB31" s="1136"/>
      <c r="IC31" s="1136"/>
      <c r="ID31" s="1136"/>
      <c r="IE31" s="1136"/>
      <c r="IF31" s="1136"/>
      <c r="IG31" s="1136"/>
      <c r="IH31" s="1136"/>
      <c r="II31" s="1136"/>
      <c r="IJ31" s="1136"/>
      <c r="IK31" s="1136"/>
      <c r="IL31" s="1136"/>
      <c r="IM31" s="1136"/>
      <c r="IN31" s="1136"/>
      <c r="IO31" s="1136"/>
      <c r="IP31" s="1136"/>
      <c r="IQ31" s="1136"/>
      <c r="IR31" s="1136"/>
      <c r="IS31" s="1136"/>
      <c r="IT31" s="1136"/>
      <c r="IU31" s="1136"/>
      <c r="IV31" s="1136"/>
      <c r="IW31" s="1136"/>
      <c r="IX31" s="1136"/>
      <c r="IY31" s="1136"/>
      <c r="IZ31" s="1136"/>
      <c r="JA31" s="1136"/>
      <c r="JB31" s="1136"/>
      <c r="JC31" s="1136"/>
      <c r="JD31" s="1136"/>
      <c r="JE31" s="1136"/>
      <c r="JF31" s="1136"/>
      <c r="JG31" s="1136"/>
      <c r="JH31" s="1136"/>
      <c r="JI31" s="1136"/>
      <c r="JJ31" s="1136"/>
      <c r="JK31" s="1136"/>
      <c r="JL31" s="1136"/>
      <c r="JM31" s="1136"/>
      <c r="JN31" s="1136"/>
      <c r="JO31" s="1136"/>
      <c r="JP31" s="1136"/>
      <c r="JQ31" s="1136"/>
      <c r="JR31" s="1136"/>
      <c r="JS31" s="1136"/>
      <c r="JT31" s="1136"/>
      <c r="JU31" s="1136"/>
      <c r="JV31" s="1136"/>
      <c r="JW31" s="1136"/>
      <c r="JX31" s="1136"/>
      <c r="JY31" s="1136"/>
      <c r="JZ31" s="1136"/>
      <c r="KA31" s="1136"/>
      <c r="KB31" s="1136"/>
      <c r="KC31" s="1136"/>
      <c r="KD31" s="1136"/>
      <c r="KE31" s="1136"/>
      <c r="KF31" s="1136"/>
      <c r="KG31" s="1136"/>
      <c r="KH31" s="1136"/>
      <c r="KI31" s="1136"/>
      <c r="KJ31" s="1136"/>
      <c r="KK31" s="1136"/>
      <c r="KL31" s="1136"/>
      <c r="KM31" s="1136"/>
      <c r="KN31" s="1136"/>
      <c r="KO31" s="1136"/>
      <c r="KP31" s="1136"/>
      <c r="KQ31" s="1136"/>
      <c r="KR31" s="1136"/>
      <c r="KS31" s="1136"/>
      <c r="KT31" s="1136"/>
      <c r="KU31" s="1136"/>
      <c r="KV31" s="1136"/>
      <c r="KW31" s="1136"/>
      <c r="KX31" s="1136"/>
      <c r="KY31" s="1136"/>
      <c r="KZ31" s="1136"/>
      <c r="LA31" s="1136"/>
      <c r="LB31" s="1136"/>
      <c r="LC31" s="1136"/>
      <c r="LD31" s="1136"/>
      <c r="LE31" s="1136"/>
      <c r="LF31" s="1136"/>
      <c r="LG31" s="1136"/>
      <c r="LH31" s="1136"/>
      <c r="LI31" s="1136"/>
      <c r="LJ31" s="1136"/>
      <c r="LK31" s="1136"/>
      <c r="LL31" s="1136"/>
      <c r="LM31" s="1136"/>
      <c r="LN31" s="1136"/>
      <c r="LO31" s="1136"/>
      <c r="LP31" s="1136"/>
      <c r="LQ31" s="1136"/>
      <c r="LR31" s="1136"/>
      <c r="LS31" s="1136"/>
      <c r="LT31" s="1136"/>
      <c r="LU31" s="1136"/>
      <c r="LV31" s="1136"/>
      <c r="LW31" s="1136"/>
      <c r="LX31" s="1136"/>
      <c r="LY31" s="1136"/>
      <c r="LZ31" s="1136"/>
      <c r="MA31" s="1136"/>
      <c r="MB31" s="1136"/>
      <c r="MC31" s="1136"/>
      <c r="MD31" s="1136"/>
      <c r="ME31" s="1136"/>
      <c r="MF31" s="1136"/>
      <c r="MG31" s="1136"/>
      <c r="MH31" s="1136"/>
      <c r="MI31" s="1136"/>
      <c r="MJ31" s="1136"/>
      <c r="MK31" s="1136"/>
      <c r="ML31" s="1136"/>
      <c r="MM31" s="1136"/>
      <c r="MN31" s="1136"/>
      <c r="MO31" s="1136"/>
      <c r="MP31" s="1136"/>
      <c r="MQ31" s="1136"/>
      <c r="MR31" s="1136"/>
      <c r="MS31" s="1136"/>
      <c r="MT31" s="1136"/>
      <c r="MU31" s="1136"/>
      <c r="MV31" s="1136"/>
      <c r="MW31" s="1136"/>
      <c r="MX31" s="1136"/>
      <c r="MY31" s="1136"/>
      <c r="MZ31" s="1136"/>
      <c r="NA31" s="1136"/>
      <c r="NB31" s="1136"/>
      <c r="NC31" s="1136"/>
      <c r="ND31" s="1136"/>
      <c r="NE31" s="1136"/>
      <c r="NF31" s="1136"/>
      <c r="NG31" s="1136"/>
      <c r="NH31" s="1136"/>
      <c r="NI31" s="1136"/>
      <c r="NJ31" s="1136"/>
      <c r="NK31" s="1136"/>
      <c r="NL31" s="1136"/>
      <c r="NM31" s="1136"/>
      <c r="NN31" s="1136"/>
      <c r="NO31" s="1136"/>
      <c r="NP31" s="1136"/>
      <c r="NQ31" s="1136"/>
      <c r="NR31" s="1136"/>
      <c r="NS31" s="1136"/>
      <c r="NT31" s="1136"/>
      <c r="NU31" s="1136"/>
      <c r="NV31" s="1136"/>
      <c r="NW31" s="1136"/>
      <c r="NX31" s="1136"/>
      <c r="NY31" s="1136"/>
      <c r="NZ31" s="1136"/>
      <c r="OA31" s="1136"/>
      <c r="OB31" s="1136"/>
      <c r="OC31" s="1136"/>
      <c r="OD31" s="1136"/>
      <c r="OE31" s="1136"/>
      <c r="OF31" s="1136"/>
      <c r="OG31" s="1136"/>
      <c r="OH31" s="1136"/>
      <c r="OI31" s="1136"/>
      <c r="OJ31" s="1136"/>
      <c r="OK31" s="1136"/>
      <c r="OL31" s="1136"/>
      <c r="OM31" s="1136"/>
      <c r="ON31" s="1136"/>
      <c r="OO31" s="1136"/>
      <c r="OP31" s="1136"/>
      <c r="OQ31" s="1136"/>
      <c r="OR31" s="1136"/>
      <c r="OS31" s="1136"/>
      <c r="OT31" s="1136"/>
      <c r="OU31" s="1136"/>
      <c r="OV31" s="1136"/>
      <c r="OW31" s="1136"/>
      <c r="OX31" s="1136"/>
      <c r="OY31" s="1136"/>
      <c r="OZ31" s="1136"/>
      <c r="PA31" s="1136"/>
      <c r="PB31" s="1136"/>
      <c r="PC31" s="1136"/>
      <c r="PD31" s="1136"/>
      <c r="PE31" s="1136"/>
      <c r="PF31" s="1136"/>
      <c r="PG31" s="1136"/>
      <c r="PH31" s="1136"/>
      <c r="PI31" s="1136"/>
      <c r="PJ31" s="1136"/>
      <c r="PK31" s="1136"/>
      <c r="PL31" s="1136"/>
      <c r="PM31" s="1136"/>
      <c r="PN31" s="1136"/>
      <c r="PO31" s="1136"/>
      <c r="PP31" s="1136"/>
      <c r="PQ31" s="1136"/>
      <c r="PR31" s="1136"/>
      <c r="PS31" s="1136"/>
      <c r="PT31" s="1136"/>
      <c r="PU31" s="1136"/>
      <c r="PV31" s="1136"/>
      <c r="PW31" s="1136"/>
      <c r="PX31" s="1136"/>
      <c r="PY31" s="1136"/>
      <c r="PZ31" s="1136"/>
      <c r="QA31" s="1136"/>
      <c r="QB31" s="1136"/>
      <c r="QC31" s="1136"/>
      <c r="QD31" s="1136"/>
      <c r="QE31" s="1136"/>
      <c r="QF31" s="1136"/>
      <c r="QG31" s="1136"/>
      <c r="QH31" s="1136"/>
      <c r="QI31" s="1136"/>
      <c r="QJ31" s="1136"/>
      <c r="QK31" s="1136"/>
      <c r="QL31" s="1136"/>
      <c r="QM31" s="1136"/>
      <c r="QN31" s="1136"/>
      <c r="QO31" s="1136"/>
      <c r="QP31" s="1136"/>
      <c r="QQ31" s="1136"/>
      <c r="QR31" s="1136"/>
      <c r="QS31" s="1136"/>
      <c r="QT31" s="1136"/>
      <c r="QU31" s="1136"/>
      <c r="QV31" s="1136"/>
      <c r="QW31" s="1136"/>
      <c r="QX31" s="1136"/>
      <c r="QY31" s="1136"/>
      <c r="QZ31" s="1136"/>
      <c r="RA31" s="1136"/>
      <c r="RB31" s="1136"/>
      <c r="RC31" s="1136"/>
      <c r="RD31" s="1136"/>
      <c r="RE31" s="1136"/>
      <c r="RF31" s="1136"/>
      <c r="RG31" s="1136"/>
      <c r="RH31" s="1136"/>
      <c r="RI31" s="1136"/>
      <c r="RJ31" s="1136"/>
      <c r="RK31" s="1136"/>
      <c r="RL31" s="1136"/>
      <c r="RM31" s="1136"/>
      <c r="RN31" s="1136"/>
      <c r="RO31" s="1136"/>
      <c r="RP31" s="1136"/>
      <c r="RQ31" s="1136"/>
      <c r="RR31" s="1136"/>
      <c r="RS31" s="1136"/>
      <c r="RT31" s="1136"/>
      <c r="RU31" s="1136"/>
      <c r="RV31" s="1136"/>
      <c r="RW31" s="1136"/>
      <c r="RX31" s="1136"/>
      <c r="RY31" s="1136"/>
      <c r="RZ31" s="1136"/>
      <c r="SA31" s="1136"/>
      <c r="SB31" s="1136"/>
      <c r="SC31" s="1136"/>
      <c r="SD31" s="1136"/>
      <c r="SE31" s="1136"/>
      <c r="SF31" s="1136"/>
      <c r="SG31" s="1136"/>
      <c r="SH31" s="1136"/>
      <c r="SI31" s="1136"/>
      <c r="SJ31" s="1136"/>
      <c r="SK31" s="1136"/>
      <c r="SL31" s="1136"/>
      <c r="SM31" s="1136"/>
      <c r="SN31" s="1136"/>
      <c r="SO31" s="1136"/>
      <c r="SP31" s="1136"/>
      <c r="SQ31" s="1136"/>
      <c r="SR31" s="1136"/>
      <c r="SS31" s="1136"/>
      <c r="ST31" s="1136"/>
      <c r="SU31" s="1136"/>
      <c r="SV31" s="1136"/>
      <c r="SW31" s="1136"/>
      <c r="SX31" s="1136"/>
      <c r="SY31" s="1136"/>
      <c r="SZ31" s="1136"/>
      <c r="TA31" s="1136"/>
      <c r="TB31" s="1136"/>
      <c r="TC31" s="1136"/>
      <c r="TD31" s="1136"/>
      <c r="TE31" s="1136"/>
      <c r="TF31" s="1136"/>
      <c r="TG31" s="1136"/>
      <c r="TH31" s="1136"/>
      <c r="TI31" s="1136"/>
      <c r="TJ31" s="1136"/>
      <c r="TK31" s="1136"/>
      <c r="TL31" s="1136"/>
      <c r="TM31" s="1136"/>
      <c r="TN31" s="1136"/>
      <c r="TO31" s="1136"/>
      <c r="TP31" s="1136"/>
      <c r="TQ31" s="1136"/>
      <c r="TR31" s="1136"/>
      <c r="TS31" s="1136"/>
      <c r="TT31" s="1136"/>
      <c r="TU31" s="1136"/>
      <c r="TV31" s="1136"/>
      <c r="TW31" s="1136"/>
      <c r="TX31" s="1136"/>
      <c r="TY31" s="1136"/>
      <c r="TZ31" s="1136"/>
      <c r="UA31" s="1136"/>
      <c r="UB31" s="1136"/>
      <c r="UC31" s="1136"/>
      <c r="UD31" s="1136"/>
      <c r="UE31" s="1136"/>
      <c r="UF31" s="1136"/>
      <c r="UG31" s="1136"/>
      <c r="UH31" s="1136"/>
      <c r="UI31" s="1136"/>
      <c r="UJ31" s="1136"/>
      <c r="UK31" s="1136"/>
      <c r="UL31" s="1136"/>
      <c r="UM31" s="1136"/>
      <c r="UN31" s="1136"/>
      <c r="UO31" s="1136"/>
      <c r="UP31" s="1136"/>
      <c r="UQ31" s="1136"/>
      <c r="UR31" s="1136"/>
      <c r="US31" s="1136"/>
      <c r="UT31" s="1136"/>
      <c r="UU31" s="1136"/>
      <c r="UV31" s="1136"/>
      <c r="UW31" s="1136"/>
      <c r="UX31" s="1136"/>
      <c r="UY31" s="1136"/>
      <c r="UZ31" s="1136"/>
      <c r="VA31" s="1136"/>
      <c r="VB31" s="1136"/>
      <c r="VC31" s="1136"/>
      <c r="VD31" s="1136"/>
      <c r="VE31" s="1136"/>
      <c r="VF31" s="1136"/>
      <c r="VG31" s="1136"/>
      <c r="VH31" s="1136"/>
      <c r="VI31" s="1136"/>
      <c r="VJ31" s="1136"/>
      <c r="VK31" s="1136"/>
      <c r="VL31" s="1136"/>
      <c r="VM31" s="1136"/>
      <c r="VN31" s="1136"/>
      <c r="VO31" s="1136"/>
      <c r="VP31" s="1136"/>
      <c r="VQ31" s="1136"/>
      <c r="VR31" s="1136"/>
      <c r="VS31" s="1136"/>
      <c r="VT31" s="1136"/>
      <c r="VU31" s="1136"/>
      <c r="VV31" s="1136"/>
      <c r="VW31" s="1136"/>
      <c r="VX31" s="1136"/>
      <c r="VY31" s="1136"/>
      <c r="VZ31" s="1136"/>
      <c r="WA31" s="1136"/>
      <c r="WB31" s="1136"/>
      <c r="WC31" s="1136"/>
      <c r="WD31" s="1136"/>
      <c r="WE31" s="1136"/>
      <c r="WF31" s="1136"/>
      <c r="WG31" s="1136"/>
      <c r="WH31" s="1136"/>
      <c r="WI31" s="1136"/>
      <c r="WJ31" s="1136"/>
      <c r="WK31" s="1136"/>
      <c r="WL31" s="1136"/>
      <c r="WM31" s="1136"/>
      <c r="WN31" s="1136"/>
      <c r="WO31" s="1136"/>
      <c r="WP31" s="1136"/>
      <c r="WQ31" s="1136"/>
      <c r="WR31" s="1136"/>
      <c r="WS31" s="1136"/>
      <c r="WT31" s="1136"/>
      <c r="WU31" s="1136"/>
      <c r="WV31" s="1136"/>
      <c r="WW31" s="1136"/>
      <c r="WX31" s="1136"/>
      <c r="WY31" s="1136"/>
      <c r="WZ31" s="1136"/>
      <c r="XA31" s="1136"/>
      <c r="XB31" s="1136"/>
      <c r="XC31" s="1136"/>
      <c r="XD31" s="1136"/>
      <c r="XE31" s="1136"/>
      <c r="XF31" s="1136"/>
      <c r="XG31" s="1136"/>
      <c r="XH31" s="1136"/>
      <c r="XI31" s="1136"/>
      <c r="XJ31" s="1136"/>
      <c r="XK31" s="1136"/>
      <c r="XL31" s="1136"/>
      <c r="XM31" s="1136"/>
      <c r="XN31" s="1136"/>
      <c r="XO31" s="1136"/>
      <c r="XP31" s="1136"/>
      <c r="XQ31" s="1136"/>
      <c r="XR31" s="1136"/>
      <c r="XS31" s="1136"/>
      <c r="XT31" s="1136"/>
      <c r="XU31" s="1136"/>
      <c r="XV31" s="1136"/>
      <c r="XW31" s="1136"/>
      <c r="XX31" s="1136"/>
      <c r="XY31" s="1136"/>
      <c r="XZ31" s="1136"/>
      <c r="YA31" s="1136"/>
      <c r="YB31" s="1136"/>
      <c r="YC31" s="1136"/>
      <c r="YD31" s="1136"/>
      <c r="YE31" s="1136"/>
      <c r="YF31" s="1136"/>
      <c r="YG31" s="1136"/>
      <c r="YH31" s="1136"/>
      <c r="YI31" s="1136"/>
      <c r="YJ31" s="1136"/>
      <c r="YK31" s="1136"/>
      <c r="YL31" s="1136"/>
      <c r="YM31" s="1136"/>
      <c r="YN31" s="1136"/>
      <c r="YO31" s="1136"/>
      <c r="YP31" s="1136"/>
      <c r="YQ31" s="1136"/>
      <c r="YR31" s="1136"/>
      <c r="YS31" s="1136"/>
      <c r="YT31" s="1136"/>
      <c r="YU31" s="1136"/>
      <c r="YV31" s="1136"/>
      <c r="YW31" s="1136"/>
      <c r="YX31" s="1136"/>
      <c r="YY31" s="1136"/>
      <c r="YZ31" s="1136"/>
      <c r="ZA31" s="1136"/>
      <c r="ZB31" s="1136"/>
      <c r="ZC31" s="1136"/>
      <c r="ZD31" s="1136"/>
      <c r="ZE31" s="1136"/>
      <c r="ZF31" s="1136"/>
      <c r="ZG31" s="1136"/>
      <c r="ZH31" s="1136"/>
      <c r="ZI31" s="1136"/>
      <c r="ZJ31" s="1136"/>
      <c r="ZK31" s="1136"/>
      <c r="ZL31" s="1136"/>
      <c r="ZM31" s="1136"/>
      <c r="ZN31" s="1136"/>
      <c r="ZO31" s="1136"/>
      <c r="ZP31" s="1136"/>
      <c r="ZQ31" s="1136"/>
      <c r="ZR31" s="1136"/>
      <c r="ZS31" s="1136"/>
      <c r="ZT31" s="1136"/>
      <c r="ZU31" s="1136"/>
      <c r="ZV31" s="1136"/>
      <c r="ZW31" s="1136"/>
      <c r="ZX31" s="1136"/>
      <c r="ZY31" s="1136"/>
      <c r="ZZ31" s="1136"/>
      <c r="AAA31" s="1136"/>
      <c r="AAB31" s="1136"/>
      <c r="AAC31" s="1136"/>
      <c r="AAD31" s="1136"/>
      <c r="AAE31" s="1136"/>
      <c r="AAF31" s="1136"/>
      <c r="AAG31" s="1136"/>
      <c r="AAH31" s="1136"/>
      <c r="AAI31" s="1136"/>
      <c r="AAJ31" s="1136"/>
      <c r="AAK31" s="1136"/>
      <c r="AAL31" s="1136"/>
      <c r="AAM31" s="1136"/>
      <c r="AAN31" s="1136"/>
      <c r="AAO31" s="1136"/>
      <c r="AAP31" s="1136"/>
      <c r="AAQ31" s="1136"/>
      <c r="AAR31" s="1136"/>
      <c r="AAS31" s="1136"/>
      <c r="AAT31" s="1136"/>
      <c r="AAU31" s="1136"/>
      <c r="AAV31" s="1136"/>
      <c r="AAW31" s="1136"/>
      <c r="AAX31" s="1136"/>
      <c r="AAY31" s="1136"/>
      <c r="AAZ31" s="1136"/>
      <c r="ABA31" s="1136"/>
      <c r="ABB31" s="1136"/>
      <c r="ABC31" s="1136"/>
      <c r="ABD31" s="1136"/>
      <c r="ABE31" s="1136"/>
      <c r="ABF31" s="1136"/>
      <c r="ABG31" s="1136"/>
      <c r="ABH31" s="1136"/>
      <c r="ABI31" s="1136"/>
      <c r="ABJ31" s="1136"/>
      <c r="ABK31" s="1136"/>
      <c r="ABL31" s="1136"/>
      <c r="ABM31" s="1136"/>
      <c r="ABN31" s="1136"/>
      <c r="ABO31" s="1136"/>
      <c r="ABP31" s="1136"/>
      <c r="ABQ31" s="1136"/>
      <c r="ABR31" s="1136"/>
      <c r="ABS31" s="1136"/>
      <c r="ABT31" s="1136"/>
      <c r="ABU31" s="1136"/>
      <c r="ABV31" s="1136"/>
      <c r="ABW31" s="1136"/>
      <c r="ABX31" s="1136"/>
      <c r="ABY31" s="1136"/>
      <c r="ABZ31" s="1136"/>
      <c r="ACA31" s="1136"/>
      <c r="ACB31" s="1136"/>
      <c r="ACC31" s="1136"/>
      <c r="ACD31" s="1136"/>
      <c r="ACE31" s="1136"/>
      <c r="ACF31" s="1136"/>
      <c r="ACG31" s="1136"/>
      <c r="ACH31" s="1136"/>
      <c r="ACI31" s="1136"/>
      <c r="ACJ31" s="1136"/>
      <c r="ACK31" s="1136"/>
      <c r="ACL31" s="1136"/>
      <c r="ACM31" s="1136"/>
      <c r="ACN31" s="1136"/>
      <c r="ACO31" s="1136"/>
      <c r="ACP31" s="1136"/>
      <c r="ACQ31" s="1136"/>
      <c r="ACR31" s="1136"/>
      <c r="ACS31" s="1136"/>
      <c r="ACT31" s="1136"/>
      <c r="ACU31" s="1136"/>
      <c r="ACV31" s="1136"/>
      <c r="ACW31" s="1136"/>
      <c r="ACX31" s="1136"/>
      <c r="ACY31" s="1136"/>
      <c r="ACZ31" s="1136"/>
      <c r="ADA31" s="1136"/>
      <c r="ADB31" s="1136"/>
      <c r="ADC31" s="1136"/>
      <c r="ADD31" s="1136"/>
      <c r="ADE31" s="1136"/>
      <c r="ADF31" s="1136"/>
      <c r="ADG31" s="1136"/>
      <c r="ADH31" s="1136"/>
      <c r="ADI31" s="1136"/>
      <c r="ADJ31" s="1136"/>
      <c r="ADK31" s="1136"/>
      <c r="ADL31" s="1136"/>
      <c r="ADM31" s="1136"/>
      <c r="ADN31" s="1136"/>
      <c r="ADO31" s="1136"/>
      <c r="ADP31" s="1136"/>
      <c r="ADQ31" s="1136"/>
      <c r="ADR31" s="1136"/>
      <c r="ADS31" s="1136"/>
      <c r="ADT31" s="1136"/>
      <c r="ADU31" s="1136"/>
      <c r="ADV31" s="1136"/>
      <c r="ADW31" s="1136"/>
      <c r="ADX31" s="1136"/>
      <c r="ADY31" s="1136"/>
      <c r="ADZ31" s="1136"/>
      <c r="AEA31" s="1136"/>
      <c r="AEB31" s="1136"/>
      <c r="AEC31" s="1136"/>
      <c r="AED31" s="1136"/>
      <c r="AEE31" s="1136"/>
      <c r="AEF31" s="1136"/>
      <c r="AEG31" s="1136"/>
      <c r="AEH31" s="1136"/>
      <c r="AEI31" s="1136"/>
      <c r="AEJ31" s="1136"/>
      <c r="AEK31" s="1136"/>
      <c r="AEL31" s="1136"/>
      <c r="AEM31" s="1136"/>
      <c r="AEN31" s="1136"/>
      <c r="AEO31" s="1136"/>
      <c r="AEP31" s="1136"/>
      <c r="AEQ31" s="1136"/>
      <c r="AER31" s="1136"/>
      <c r="AES31" s="1136"/>
      <c r="AET31" s="1136"/>
      <c r="AEU31" s="1136"/>
      <c r="AEV31" s="1136"/>
      <c r="AEW31" s="1136"/>
      <c r="AEX31" s="1136"/>
      <c r="AEY31" s="1136"/>
      <c r="AEZ31" s="1136"/>
      <c r="AFA31" s="1136"/>
      <c r="AFB31" s="1136"/>
      <c r="AFC31" s="1136"/>
      <c r="AFD31" s="1136"/>
      <c r="AFE31" s="1136"/>
      <c r="AFF31" s="1136"/>
      <c r="AFG31" s="1136"/>
      <c r="AFH31" s="1136"/>
      <c r="AFI31" s="1136"/>
      <c r="AFJ31" s="1136"/>
      <c r="AFK31" s="1136"/>
      <c r="AFL31" s="1136"/>
      <c r="AFM31" s="1136"/>
      <c r="AFN31" s="1136"/>
      <c r="AFO31" s="1136"/>
      <c r="AFP31" s="1136"/>
      <c r="AFQ31" s="1136"/>
      <c r="AFR31" s="1136"/>
      <c r="AFS31" s="1136"/>
      <c r="AFT31" s="1136"/>
      <c r="AFU31" s="1136"/>
      <c r="AFV31" s="1136"/>
      <c r="AFW31" s="1136"/>
      <c r="AFX31" s="1136"/>
      <c r="AFY31" s="1136"/>
      <c r="AFZ31" s="1136"/>
      <c r="AGA31" s="1136"/>
      <c r="AGB31" s="1136"/>
      <c r="AGC31" s="1136"/>
      <c r="AGD31" s="1136"/>
      <c r="AGE31" s="1136"/>
      <c r="AGF31" s="1136"/>
      <c r="AGG31" s="1136"/>
      <c r="AGH31" s="1136"/>
      <c r="AGI31" s="1136"/>
      <c r="AGJ31" s="1136"/>
      <c r="AGK31" s="1136"/>
      <c r="AGL31" s="1136"/>
      <c r="AGM31" s="1136"/>
      <c r="AGN31" s="1136"/>
      <c r="AGO31" s="1136"/>
      <c r="AGP31" s="1136"/>
      <c r="AGQ31" s="1136"/>
      <c r="AGR31" s="1136"/>
      <c r="AGS31" s="1136"/>
      <c r="AGT31" s="1136"/>
      <c r="AGU31" s="1136"/>
      <c r="AGV31" s="1136"/>
      <c r="AGW31" s="1136"/>
      <c r="AGX31" s="1136"/>
      <c r="AGY31" s="1136"/>
      <c r="AGZ31" s="1136"/>
      <c r="AHA31" s="1136"/>
      <c r="AHB31" s="1136"/>
      <c r="AHC31" s="1136"/>
      <c r="AHD31" s="1136"/>
      <c r="AHE31" s="1136"/>
      <c r="AHF31" s="1136"/>
      <c r="AHG31" s="1136"/>
      <c r="AHH31" s="1136"/>
      <c r="AHI31" s="1136"/>
      <c r="AHJ31" s="1136"/>
      <c r="AHK31" s="1136"/>
      <c r="AHL31" s="1136"/>
      <c r="AHM31" s="1136"/>
      <c r="AHN31" s="1136"/>
      <c r="AHO31" s="1136"/>
      <c r="AHP31" s="1136"/>
      <c r="AHQ31" s="1136"/>
      <c r="AHR31" s="1136"/>
      <c r="AHS31" s="1136"/>
      <c r="AHT31" s="1136"/>
      <c r="AHU31" s="1136"/>
      <c r="AHV31" s="1136"/>
      <c r="AHW31" s="1136"/>
      <c r="AHX31" s="1136"/>
      <c r="AHY31" s="1136"/>
      <c r="AHZ31" s="1136"/>
      <c r="AIA31" s="1136"/>
      <c r="AIB31" s="1136"/>
      <c r="AIC31" s="1136"/>
      <c r="AID31" s="1136"/>
      <c r="AIE31" s="1136"/>
      <c r="AIF31" s="1136"/>
      <c r="AIG31" s="1136"/>
      <c r="AIH31" s="1136"/>
      <c r="AII31" s="1136"/>
      <c r="AIJ31" s="1136"/>
      <c r="AIK31" s="1136"/>
      <c r="AIL31" s="1136"/>
      <c r="AIM31" s="1136"/>
      <c r="AIN31" s="1136"/>
      <c r="AIO31" s="1136"/>
      <c r="AIP31" s="1136"/>
      <c r="AIQ31" s="1136"/>
      <c r="AIR31" s="1136"/>
      <c r="AIS31" s="1136"/>
      <c r="AIT31" s="1136"/>
      <c r="AIU31" s="1136"/>
      <c r="AIV31" s="1136"/>
      <c r="AIW31" s="1136"/>
      <c r="AIX31" s="1136"/>
      <c r="AIY31" s="1136"/>
      <c r="AIZ31" s="1136"/>
      <c r="AJA31" s="1136"/>
      <c r="AJB31" s="1136"/>
      <c r="AJC31" s="1136"/>
      <c r="AJD31" s="1136"/>
      <c r="AJE31" s="1136"/>
      <c r="AJF31" s="1136"/>
      <c r="AJG31" s="1136"/>
      <c r="AJH31" s="1136"/>
      <c r="AJI31" s="1136"/>
      <c r="AJJ31" s="1136"/>
      <c r="AJK31" s="1136"/>
      <c r="AJL31" s="1136"/>
      <c r="AJM31" s="1136"/>
      <c r="AJN31" s="1136"/>
      <c r="AJO31" s="1136"/>
      <c r="AJP31" s="1136"/>
      <c r="AJQ31" s="1136"/>
      <c r="AJR31" s="1136"/>
      <c r="AJS31" s="1136"/>
      <c r="AJT31" s="1136"/>
      <c r="AJU31" s="1136"/>
      <c r="AJV31" s="1136"/>
      <c r="AJW31" s="1136"/>
      <c r="AJX31" s="1136"/>
      <c r="AJY31" s="1136"/>
      <c r="AJZ31" s="1136"/>
      <c r="AKA31" s="1136"/>
      <c r="AKB31" s="1136"/>
      <c r="AKC31" s="1136"/>
      <c r="AKD31" s="1136"/>
      <c r="AKE31" s="1136"/>
      <c r="AKF31" s="1136"/>
      <c r="AKG31" s="1136"/>
      <c r="AKH31" s="1136"/>
      <c r="AKI31" s="1136"/>
      <c r="AKJ31" s="1136"/>
      <c r="AKK31" s="1136"/>
      <c r="AKL31" s="1136"/>
      <c r="AKM31" s="1136"/>
      <c r="AKN31" s="1136"/>
      <c r="AKO31" s="1136"/>
      <c r="AKP31" s="1136"/>
      <c r="AKQ31" s="1136"/>
      <c r="AKR31" s="1136"/>
      <c r="AKS31" s="1136"/>
      <c r="AKT31" s="1136"/>
      <c r="AKU31" s="1136"/>
      <c r="AKV31" s="1136"/>
      <c r="AKW31" s="1136"/>
      <c r="AKX31" s="1136"/>
      <c r="AKY31" s="1136"/>
      <c r="AKZ31" s="1136"/>
      <c r="ALA31" s="1136"/>
      <c r="ALB31" s="1136"/>
      <c r="ALC31" s="1136"/>
      <c r="ALD31" s="1136"/>
      <c r="ALE31" s="1136"/>
      <c r="ALF31" s="1136"/>
      <c r="ALG31" s="1136"/>
      <c r="ALH31" s="1136"/>
      <c r="ALI31" s="1136"/>
      <c r="ALJ31" s="1136"/>
      <c r="ALK31" s="1136"/>
      <c r="ALL31" s="1136"/>
      <c r="ALM31" s="1136"/>
      <c r="ALN31" s="1136"/>
      <c r="ALO31" s="1136"/>
      <c r="ALP31" s="1136"/>
      <c r="ALQ31" s="1136"/>
      <c r="ALR31" s="1136"/>
      <c r="ALS31" s="1136"/>
      <c r="ALT31" s="1136"/>
      <c r="ALU31" s="1136"/>
      <c r="ALV31" s="1136"/>
      <c r="ALW31" s="1136"/>
      <c r="ALX31" s="1136"/>
      <c r="ALY31" s="1136"/>
      <c r="ALZ31" s="1136"/>
      <c r="AMA31" s="1136"/>
      <c r="AMB31" s="1136"/>
      <c r="AMC31" s="1136"/>
      <c r="AMD31" s="1136"/>
      <c r="AME31" s="1136"/>
      <c r="AMF31" s="1136"/>
      <c r="AMG31" s="1136"/>
      <c r="AMH31" s="1136"/>
      <c r="AMI31" s="1136"/>
      <c r="AMJ31" s="1136"/>
      <c r="AMK31" s="1136"/>
      <c r="AML31" s="1136"/>
      <c r="AMM31" s="1136"/>
      <c r="AMN31" s="1136"/>
      <c r="AMO31" s="1136"/>
      <c r="AMP31" s="1136"/>
      <c r="AMQ31" s="1136"/>
      <c r="AMR31" s="1136"/>
      <c r="AMS31" s="1136"/>
      <c r="AMT31" s="1136"/>
      <c r="AMU31" s="1136"/>
      <c r="AMV31" s="1136"/>
      <c r="AMW31" s="1136"/>
      <c r="AMX31" s="1136"/>
      <c r="AMY31" s="1136"/>
      <c r="AMZ31" s="1136"/>
      <c r="ANA31" s="1136"/>
      <c r="ANB31" s="1136"/>
      <c r="ANC31" s="1136"/>
      <c r="AND31" s="1136"/>
      <c r="ANE31" s="1136"/>
      <c r="ANF31" s="1136"/>
      <c r="ANG31" s="1136"/>
      <c r="ANH31" s="1136"/>
      <c r="ANI31" s="1136"/>
      <c r="ANJ31" s="1136"/>
      <c r="ANK31" s="1136"/>
      <c r="ANL31" s="1136"/>
      <c r="ANM31" s="1136"/>
      <c r="ANN31" s="1136"/>
      <c r="ANO31" s="1136"/>
      <c r="ANP31" s="1136"/>
      <c r="ANQ31" s="1136"/>
      <c r="ANR31" s="1136"/>
      <c r="ANS31" s="1136"/>
      <c r="ANT31" s="1136"/>
      <c r="ANU31" s="1136"/>
      <c r="ANV31" s="1136"/>
      <c r="ANW31" s="1136"/>
      <c r="ANX31" s="1136"/>
      <c r="ANY31" s="1136"/>
      <c r="ANZ31" s="1136"/>
      <c r="AOA31" s="1136"/>
      <c r="AOB31" s="1136"/>
      <c r="AOC31" s="1136"/>
      <c r="AOD31" s="1136"/>
      <c r="AOE31" s="1136"/>
      <c r="AOF31" s="1136"/>
      <c r="AOG31" s="1136"/>
      <c r="AOH31" s="1136"/>
      <c r="AOI31" s="1136"/>
      <c r="AOJ31" s="1136"/>
      <c r="AOK31" s="1136"/>
      <c r="AOL31" s="1136"/>
      <c r="AOM31" s="1136"/>
      <c r="AON31" s="1136"/>
      <c r="AOO31" s="1136"/>
      <c r="AOP31" s="1136"/>
      <c r="AOQ31" s="1136"/>
      <c r="AOR31" s="1136"/>
      <c r="AOS31" s="1136"/>
      <c r="AOT31" s="1136"/>
      <c r="AOU31" s="1136"/>
      <c r="AOV31" s="1136"/>
      <c r="AOW31" s="1136"/>
      <c r="AOX31" s="1136"/>
      <c r="AOY31" s="1136"/>
      <c r="AOZ31" s="1136"/>
      <c r="APA31" s="1136"/>
      <c r="APB31" s="1136"/>
      <c r="APC31" s="1136"/>
      <c r="APD31" s="1136"/>
      <c r="APE31" s="1136"/>
      <c r="APF31" s="1136"/>
      <c r="APG31" s="1136"/>
      <c r="APH31" s="1136"/>
      <c r="API31" s="1136"/>
      <c r="APJ31" s="1136"/>
      <c r="APK31" s="1136"/>
      <c r="APL31" s="1136"/>
      <c r="APM31" s="1136"/>
      <c r="APN31" s="1136"/>
      <c r="APO31" s="1136"/>
      <c r="APP31" s="1136"/>
      <c r="APQ31" s="1136"/>
      <c r="APR31" s="1136"/>
      <c r="APS31" s="1136"/>
      <c r="APT31" s="1136"/>
      <c r="APU31" s="1136"/>
      <c r="APV31" s="1136"/>
      <c r="APW31" s="1136"/>
      <c r="APX31" s="1136"/>
      <c r="APY31" s="1136"/>
      <c r="APZ31" s="1136"/>
      <c r="AQA31" s="1136"/>
      <c r="AQB31" s="1136"/>
      <c r="AQC31" s="1136"/>
      <c r="AQD31" s="1136"/>
      <c r="AQE31" s="1136"/>
      <c r="AQF31" s="1136"/>
      <c r="AQG31" s="1136"/>
      <c r="AQH31" s="1136"/>
      <c r="AQI31" s="1136"/>
      <c r="AQJ31" s="1136"/>
      <c r="AQK31" s="1136"/>
      <c r="AQL31" s="1136"/>
      <c r="AQM31" s="1136"/>
      <c r="AQN31" s="1136"/>
      <c r="AQO31" s="1136"/>
      <c r="AQP31" s="1136"/>
      <c r="AQQ31" s="1136"/>
      <c r="AQR31" s="1136"/>
      <c r="AQS31" s="1136"/>
      <c r="AQT31" s="1136"/>
      <c r="AQU31" s="1136"/>
      <c r="AQV31" s="1136"/>
      <c r="AQW31" s="1136"/>
      <c r="AQX31" s="1136"/>
      <c r="AQY31" s="1136"/>
      <c r="AQZ31" s="1136"/>
      <c r="ARA31" s="1136"/>
      <c r="ARB31" s="1136"/>
      <c r="ARC31" s="1136"/>
      <c r="ARD31" s="1136"/>
      <c r="ARE31" s="1136"/>
      <c r="ARF31" s="1136"/>
      <c r="ARG31" s="1136"/>
      <c r="ARH31" s="1136"/>
      <c r="ARI31" s="1136"/>
      <c r="ARJ31" s="1136"/>
      <c r="ARK31" s="1136"/>
      <c r="ARL31" s="1136"/>
      <c r="ARM31" s="1136"/>
      <c r="ARN31" s="1136"/>
      <c r="ARO31" s="1136"/>
      <c r="ARP31" s="1136"/>
      <c r="ARQ31" s="1136"/>
      <c r="ARR31" s="1136"/>
      <c r="ARS31" s="1136"/>
      <c r="ART31" s="1136"/>
      <c r="ARU31" s="1136"/>
      <c r="ARV31" s="1136"/>
      <c r="ARW31" s="1136"/>
      <c r="ARX31" s="1136"/>
      <c r="ARY31" s="1136"/>
      <c r="ARZ31" s="1136"/>
      <c r="ASA31" s="1136"/>
      <c r="ASB31" s="1136"/>
      <c r="ASC31" s="1136"/>
      <c r="ASD31" s="1136"/>
      <c r="ASE31" s="1136"/>
      <c r="ASF31" s="1136"/>
      <c r="ASG31" s="1136"/>
      <c r="ASH31" s="1136"/>
      <c r="ASI31" s="1136"/>
      <c r="ASJ31" s="1136"/>
      <c r="ASK31" s="1136"/>
      <c r="ASL31" s="1136"/>
      <c r="ASM31" s="1136"/>
      <c r="ASN31" s="1136"/>
      <c r="ASO31" s="1136"/>
      <c r="ASP31" s="1136"/>
      <c r="ASQ31" s="1136"/>
      <c r="ASR31" s="1136"/>
      <c r="ASS31" s="1136"/>
      <c r="AST31" s="1136"/>
      <c r="ASU31" s="1136"/>
      <c r="ASV31" s="1136"/>
      <c r="ASW31" s="1136"/>
      <c r="ASX31" s="1136"/>
      <c r="ASY31" s="1136"/>
      <c r="ASZ31" s="1136"/>
      <c r="ATA31" s="1136"/>
      <c r="ATB31" s="1136"/>
      <c r="ATC31" s="1136"/>
      <c r="ATD31" s="1136"/>
      <c r="ATE31" s="1136"/>
      <c r="ATF31" s="1136"/>
      <c r="ATG31" s="1136"/>
      <c r="ATH31" s="1136"/>
      <c r="ATI31" s="1136"/>
      <c r="ATJ31" s="1136"/>
      <c r="ATK31" s="1136"/>
      <c r="ATL31" s="1136"/>
      <c r="ATM31" s="1136"/>
      <c r="ATN31" s="1136"/>
      <c r="ATO31" s="1136"/>
      <c r="ATP31" s="1136"/>
      <c r="ATQ31" s="1136"/>
      <c r="ATR31" s="1136"/>
      <c r="ATS31" s="1136"/>
      <c r="ATT31" s="1136"/>
      <c r="ATU31" s="1136"/>
      <c r="ATV31" s="1136"/>
      <c r="ATW31" s="1136"/>
      <c r="ATX31" s="1136"/>
      <c r="ATY31" s="1136"/>
      <c r="ATZ31" s="1136"/>
      <c r="AUA31" s="1136"/>
      <c r="AUB31" s="1136"/>
      <c r="AUC31" s="1136"/>
      <c r="AUD31" s="1136"/>
      <c r="AUE31" s="1136"/>
      <c r="AUF31" s="1136"/>
      <c r="AUG31" s="1136"/>
      <c r="AUH31" s="1136"/>
      <c r="AUI31" s="1136"/>
      <c r="AUJ31" s="1136"/>
      <c r="AUK31" s="1136"/>
      <c r="AUL31" s="1136"/>
      <c r="AUM31" s="1136"/>
      <c r="AUN31" s="1136"/>
      <c r="AUO31" s="1136"/>
      <c r="AUP31" s="1136"/>
      <c r="AUQ31" s="1136"/>
      <c r="AUR31" s="1136"/>
      <c r="AUS31" s="1136"/>
      <c r="AUT31" s="1136"/>
      <c r="AUU31" s="1136"/>
      <c r="AUV31" s="1136"/>
      <c r="AUW31" s="1136"/>
      <c r="AUX31" s="1136"/>
      <c r="AUY31" s="1136"/>
      <c r="AUZ31" s="1136"/>
      <c r="AVA31" s="1136"/>
      <c r="AVB31" s="1136"/>
      <c r="AVC31" s="1136"/>
      <c r="AVD31" s="1136"/>
      <c r="AVE31" s="1136"/>
      <c r="AVF31" s="1136"/>
      <c r="AVG31" s="1136"/>
      <c r="AVH31" s="1136"/>
      <c r="AVI31" s="1136"/>
      <c r="AVJ31" s="1136"/>
      <c r="AVK31" s="1136"/>
      <c r="AVL31" s="1136"/>
      <c r="AVM31" s="1136"/>
      <c r="AVN31" s="1136"/>
      <c r="AVO31" s="1136"/>
      <c r="AVP31" s="1136"/>
      <c r="AVQ31" s="1136"/>
      <c r="AVR31" s="1136"/>
      <c r="AVS31" s="1136"/>
      <c r="AVT31" s="1136"/>
      <c r="AVU31" s="1136"/>
      <c r="AVV31" s="1136"/>
      <c r="AVW31" s="1136"/>
      <c r="AVX31" s="1136"/>
      <c r="AVY31" s="1136"/>
      <c r="AVZ31" s="1136"/>
      <c r="AWA31" s="1136"/>
      <c r="AWB31" s="1136"/>
      <c r="AWC31" s="1136"/>
      <c r="AWD31" s="1136"/>
      <c r="AWE31" s="1136"/>
      <c r="AWF31" s="1136"/>
      <c r="AWG31" s="1136"/>
      <c r="AWH31" s="1136"/>
      <c r="AWI31" s="1136"/>
      <c r="AWJ31" s="1136"/>
      <c r="AWK31" s="1136"/>
      <c r="AWL31" s="1136"/>
      <c r="AWM31" s="1136"/>
      <c r="AWN31" s="1136"/>
      <c r="AWO31" s="1136"/>
      <c r="AWP31" s="1136"/>
      <c r="AWQ31" s="1136"/>
      <c r="AWR31" s="1136"/>
      <c r="AWS31" s="1136"/>
      <c r="AWT31" s="1136"/>
      <c r="AWU31" s="1136"/>
      <c r="AWV31" s="1136"/>
      <c r="AWW31" s="1136"/>
      <c r="AWX31" s="1136"/>
      <c r="AWY31" s="1136"/>
      <c r="AWZ31" s="1136"/>
      <c r="AXA31" s="1136"/>
      <c r="AXB31" s="1136"/>
      <c r="AXC31" s="1136"/>
      <c r="AXD31" s="1136"/>
      <c r="AXE31" s="1136"/>
      <c r="AXF31" s="1136"/>
      <c r="AXG31" s="1136"/>
      <c r="AXH31" s="1136"/>
      <c r="AXI31" s="1136"/>
      <c r="AXJ31" s="1136"/>
      <c r="AXK31" s="1136"/>
      <c r="AXL31" s="1136"/>
      <c r="AXM31" s="1136"/>
      <c r="AXN31" s="1136"/>
      <c r="AXO31" s="1136"/>
      <c r="AXP31" s="1136"/>
      <c r="AXQ31" s="1136"/>
      <c r="AXR31" s="1136"/>
      <c r="AXS31" s="1136"/>
      <c r="AXT31" s="1136"/>
      <c r="AXU31" s="1136"/>
      <c r="AXV31" s="1136"/>
      <c r="AXW31" s="1136"/>
      <c r="AXX31" s="1136"/>
      <c r="AXY31" s="1136"/>
      <c r="AXZ31" s="1136"/>
      <c r="AYA31" s="1136"/>
      <c r="AYB31" s="1136"/>
      <c r="AYC31" s="1136"/>
      <c r="AYD31" s="1136"/>
      <c r="AYE31" s="1136"/>
      <c r="AYF31" s="1136"/>
      <c r="AYG31" s="1136"/>
      <c r="AYH31" s="1136"/>
      <c r="AYI31" s="1136"/>
      <c r="AYJ31" s="1136"/>
      <c r="AYK31" s="1136"/>
      <c r="AYL31" s="1136"/>
      <c r="AYM31" s="1136"/>
      <c r="AYN31" s="1136"/>
      <c r="AYO31" s="1136"/>
      <c r="AYP31" s="1136"/>
      <c r="AYQ31" s="1136"/>
      <c r="AYR31" s="1136"/>
      <c r="AYS31" s="1136"/>
      <c r="AYT31" s="1136"/>
      <c r="AYU31" s="1136"/>
      <c r="AYV31" s="1136"/>
      <c r="AYW31" s="1136"/>
      <c r="AYX31" s="1136"/>
      <c r="AYY31" s="1136"/>
      <c r="AYZ31" s="1136"/>
      <c r="AZA31" s="1136"/>
      <c r="AZB31" s="1136"/>
      <c r="AZC31" s="1136"/>
      <c r="AZD31" s="1136"/>
      <c r="AZE31" s="1136"/>
      <c r="AZF31" s="1136"/>
      <c r="AZG31" s="1136"/>
      <c r="AZH31" s="1136"/>
      <c r="AZI31" s="1136"/>
      <c r="AZJ31" s="1136"/>
      <c r="AZK31" s="1136"/>
      <c r="AZL31" s="1136"/>
      <c r="AZM31" s="1136"/>
      <c r="AZN31" s="1136"/>
      <c r="AZO31" s="1136"/>
      <c r="AZP31" s="1136"/>
      <c r="AZQ31" s="1136"/>
      <c r="AZR31" s="1136"/>
      <c r="AZS31" s="1136"/>
      <c r="AZT31" s="1136"/>
      <c r="AZU31" s="1136"/>
      <c r="AZV31" s="1136"/>
      <c r="AZW31" s="1136"/>
      <c r="AZX31" s="1136"/>
      <c r="AZY31" s="1136"/>
      <c r="AZZ31" s="1136"/>
      <c r="BAA31" s="1136"/>
      <c r="BAB31" s="1136"/>
      <c r="BAC31" s="1136"/>
      <c r="BAD31" s="1136"/>
      <c r="BAE31" s="1136"/>
      <c r="BAF31" s="1136"/>
      <c r="BAG31" s="1136"/>
      <c r="BAH31" s="1136"/>
      <c r="BAI31" s="1136"/>
      <c r="BAJ31" s="1136"/>
      <c r="BAK31" s="1136"/>
      <c r="BAL31" s="1136"/>
      <c r="BAM31" s="1136"/>
      <c r="BAN31" s="1136"/>
      <c r="BAO31" s="1136"/>
      <c r="BAP31" s="1136"/>
      <c r="BAQ31" s="1136"/>
      <c r="BAR31" s="1136"/>
      <c r="BAS31" s="1136"/>
      <c r="BAT31" s="1136"/>
      <c r="BAU31" s="1136"/>
      <c r="BAV31" s="1136"/>
      <c r="BAW31" s="1136"/>
      <c r="BAX31" s="1136"/>
      <c r="BAY31" s="1136"/>
      <c r="BAZ31" s="1136"/>
      <c r="BBA31" s="1136"/>
      <c r="BBB31" s="1136"/>
      <c r="BBC31" s="1136"/>
      <c r="BBD31" s="1136"/>
      <c r="BBE31" s="1136"/>
      <c r="BBF31" s="1136"/>
      <c r="BBG31" s="1136"/>
      <c r="BBH31" s="1136"/>
      <c r="BBI31" s="1136"/>
      <c r="BBJ31" s="1136"/>
      <c r="BBK31" s="1136"/>
      <c r="BBL31" s="1136"/>
      <c r="BBM31" s="1136"/>
      <c r="BBN31" s="1136"/>
      <c r="BBO31" s="1136"/>
      <c r="BBP31" s="1136"/>
      <c r="BBQ31" s="1136"/>
      <c r="BBR31" s="1136"/>
      <c r="BBS31" s="1136"/>
      <c r="BBT31" s="1136"/>
      <c r="BBU31" s="1136"/>
      <c r="BBV31" s="1136"/>
      <c r="BBW31" s="1136"/>
      <c r="BBX31" s="1136"/>
      <c r="BBY31" s="1136"/>
      <c r="BBZ31" s="1136"/>
      <c r="BCA31" s="1136"/>
      <c r="BCB31" s="1136"/>
      <c r="BCC31" s="1136"/>
      <c r="BCD31" s="1136"/>
      <c r="BCE31" s="1136"/>
      <c r="BCF31" s="1136"/>
      <c r="BCG31" s="1136"/>
      <c r="BCH31" s="1136"/>
      <c r="BCI31" s="1136"/>
      <c r="BCJ31" s="1136"/>
      <c r="BCK31" s="1136"/>
      <c r="BCL31" s="1136"/>
      <c r="BCM31" s="1136"/>
      <c r="BCN31" s="1136"/>
      <c r="BCO31" s="1136"/>
      <c r="BCP31" s="1136"/>
      <c r="BCQ31" s="1136"/>
      <c r="BCR31" s="1136"/>
      <c r="BCS31" s="1136"/>
      <c r="BCT31" s="1136"/>
      <c r="BCU31" s="1136"/>
      <c r="BCV31" s="1136"/>
      <c r="BCW31" s="1136"/>
      <c r="BCX31" s="1136"/>
      <c r="BCY31" s="1136"/>
      <c r="BCZ31" s="1136"/>
      <c r="BDA31" s="1136"/>
      <c r="BDB31" s="1136"/>
      <c r="BDC31" s="1136"/>
      <c r="BDD31" s="1136"/>
      <c r="BDE31" s="1136"/>
      <c r="BDF31" s="1136"/>
      <c r="BDG31" s="1136"/>
      <c r="BDH31" s="1136"/>
      <c r="BDI31" s="1136"/>
      <c r="BDJ31" s="1136"/>
      <c r="BDK31" s="1136"/>
      <c r="BDL31" s="1136"/>
      <c r="BDM31" s="1136"/>
      <c r="BDN31" s="1136"/>
      <c r="BDO31" s="1136"/>
      <c r="BDP31" s="1136"/>
      <c r="BDQ31" s="1136"/>
      <c r="BDR31" s="1136"/>
      <c r="BDS31" s="1136"/>
      <c r="BDT31" s="1136"/>
      <c r="BDU31" s="1136"/>
      <c r="BDV31" s="1136"/>
      <c r="BDW31" s="1136"/>
      <c r="BDX31" s="1136"/>
      <c r="BDY31" s="1136"/>
      <c r="BDZ31" s="1136"/>
      <c r="BEA31" s="1136"/>
      <c r="BEB31" s="1136"/>
      <c r="BEC31" s="1136"/>
      <c r="BED31" s="1136"/>
      <c r="BEE31" s="1136"/>
      <c r="BEF31" s="1136"/>
      <c r="BEG31" s="1136"/>
      <c r="BEH31" s="1136"/>
      <c r="BEI31" s="1136"/>
      <c r="BEJ31" s="1136"/>
      <c r="BEK31" s="1136"/>
      <c r="BEL31" s="1136"/>
      <c r="BEM31" s="1136"/>
      <c r="BEN31" s="1136"/>
      <c r="BEO31" s="1136"/>
      <c r="BEP31" s="1136"/>
      <c r="BEQ31" s="1136"/>
      <c r="BER31" s="1136"/>
      <c r="BES31" s="1136"/>
      <c r="BET31" s="1136"/>
      <c r="BEU31" s="1136"/>
      <c r="BEV31" s="1136"/>
      <c r="BEW31" s="1136"/>
      <c r="BEX31" s="1136"/>
      <c r="BEY31" s="1136"/>
      <c r="BEZ31" s="1136"/>
      <c r="BFA31" s="1136"/>
      <c r="BFB31" s="1136"/>
      <c r="BFC31" s="1136"/>
      <c r="BFD31" s="1136"/>
      <c r="BFE31" s="1136"/>
      <c r="BFF31" s="1136"/>
      <c r="BFG31" s="1136"/>
      <c r="BFH31" s="1136"/>
      <c r="BFI31" s="1136"/>
      <c r="BFJ31" s="1136"/>
      <c r="BFK31" s="1136"/>
      <c r="BFL31" s="1136"/>
      <c r="BFM31" s="1136"/>
      <c r="BFN31" s="1136"/>
      <c r="BFO31" s="1136"/>
      <c r="BFP31" s="1136"/>
      <c r="BFQ31" s="1136"/>
      <c r="BFR31" s="1136"/>
      <c r="BFS31" s="1136"/>
      <c r="BFT31" s="1136"/>
      <c r="BFU31" s="1136"/>
      <c r="BFV31" s="1136"/>
      <c r="BFW31" s="1136"/>
      <c r="BFX31" s="1136"/>
      <c r="BFY31" s="1136"/>
      <c r="BFZ31" s="1136"/>
      <c r="BGA31" s="1136"/>
      <c r="BGB31" s="1136"/>
      <c r="BGC31" s="1136"/>
      <c r="BGD31" s="1136"/>
      <c r="BGE31" s="1136"/>
      <c r="BGF31" s="1136"/>
      <c r="BGG31" s="1136"/>
      <c r="BGH31" s="1136"/>
      <c r="BGI31" s="1136"/>
      <c r="BGJ31" s="1136"/>
      <c r="BGK31" s="1136"/>
      <c r="BGL31" s="1136"/>
      <c r="BGM31" s="1136"/>
      <c r="BGN31" s="1136"/>
      <c r="BGO31" s="1136"/>
      <c r="BGP31" s="1136"/>
      <c r="BGQ31" s="1136"/>
      <c r="BGR31" s="1136"/>
      <c r="BGS31" s="1136"/>
      <c r="BGT31" s="1136"/>
      <c r="BGU31" s="1136"/>
      <c r="BGV31" s="1136"/>
      <c r="BGW31" s="1136"/>
      <c r="BGX31" s="1136"/>
      <c r="BGY31" s="1136"/>
      <c r="BGZ31" s="1136"/>
      <c r="BHA31" s="1136"/>
      <c r="BHB31" s="1136"/>
      <c r="BHC31" s="1136"/>
      <c r="BHD31" s="1136"/>
      <c r="BHE31" s="1136"/>
      <c r="BHF31" s="1136"/>
      <c r="BHG31" s="1136"/>
      <c r="BHH31" s="1136"/>
      <c r="BHI31" s="1136"/>
      <c r="BHJ31" s="1136"/>
      <c r="BHK31" s="1136"/>
      <c r="BHL31" s="1136"/>
      <c r="BHM31" s="1136"/>
      <c r="BHN31" s="1136"/>
      <c r="BHO31" s="1136"/>
      <c r="BHP31" s="1136"/>
      <c r="BHQ31" s="1136"/>
      <c r="BHR31" s="1136"/>
      <c r="BHS31" s="1136"/>
      <c r="BHT31" s="1136"/>
      <c r="BHU31" s="1136"/>
      <c r="BHV31" s="1136"/>
      <c r="BHW31" s="1136"/>
      <c r="BHX31" s="1136"/>
      <c r="BHY31" s="1136"/>
      <c r="BHZ31" s="1136"/>
      <c r="BIA31" s="1136"/>
      <c r="BIB31" s="1136"/>
      <c r="BIC31" s="1136"/>
      <c r="BID31" s="1136"/>
      <c r="BIE31" s="1136"/>
      <c r="BIF31" s="1136"/>
      <c r="BIG31" s="1136"/>
      <c r="BIH31" s="1136"/>
      <c r="BII31" s="1136"/>
      <c r="BIJ31" s="1136"/>
      <c r="BIK31" s="1136"/>
      <c r="BIL31" s="1136"/>
      <c r="BIM31" s="1136"/>
      <c r="BIN31" s="1136"/>
      <c r="BIO31" s="1136"/>
      <c r="BIP31" s="1136"/>
      <c r="BIQ31" s="1136"/>
      <c r="BIR31" s="1136"/>
      <c r="BIS31" s="1136"/>
      <c r="BIT31" s="1136"/>
      <c r="BIU31" s="1136"/>
      <c r="BIV31" s="1136"/>
      <c r="BIW31" s="1136"/>
      <c r="BIX31" s="1136"/>
      <c r="BIY31" s="1136"/>
      <c r="BIZ31" s="1136"/>
      <c r="BJA31" s="1136"/>
      <c r="BJB31" s="1136"/>
      <c r="BJC31" s="1136"/>
      <c r="BJD31" s="1136"/>
      <c r="BJE31" s="1136"/>
      <c r="BJF31" s="1136"/>
      <c r="BJG31" s="1136"/>
      <c r="BJH31" s="1136"/>
      <c r="BJI31" s="1136"/>
      <c r="BJJ31" s="1136"/>
      <c r="BJK31" s="1136"/>
      <c r="BJL31" s="1136"/>
      <c r="BJM31" s="1136"/>
      <c r="BJN31" s="1136"/>
      <c r="BJO31" s="1136"/>
      <c r="BJP31" s="1136"/>
      <c r="BJQ31" s="1136"/>
      <c r="BJR31" s="1136"/>
      <c r="BJS31" s="1136"/>
      <c r="BJT31" s="1136"/>
      <c r="BJU31" s="1136"/>
      <c r="BJV31" s="1136"/>
      <c r="BJW31" s="1136"/>
      <c r="BJX31" s="1136"/>
      <c r="BJY31" s="1136"/>
      <c r="BJZ31" s="1136"/>
      <c r="BKA31" s="1136"/>
      <c r="BKB31" s="1136"/>
      <c r="BKC31" s="1136"/>
      <c r="BKD31" s="1136"/>
      <c r="BKE31" s="1136"/>
      <c r="BKF31" s="1136"/>
      <c r="BKG31" s="1136"/>
      <c r="BKH31" s="1136"/>
      <c r="BKI31" s="1136"/>
      <c r="BKJ31" s="1136"/>
      <c r="BKK31" s="1136"/>
      <c r="BKL31" s="1136"/>
      <c r="BKM31" s="1136"/>
      <c r="BKN31" s="1136"/>
      <c r="BKO31" s="1136"/>
      <c r="BKP31" s="1136"/>
      <c r="BKQ31" s="1136"/>
      <c r="BKR31" s="1136"/>
      <c r="BKS31" s="1136"/>
      <c r="BKT31" s="1136"/>
      <c r="BKU31" s="1136"/>
      <c r="BKV31" s="1136"/>
      <c r="BKW31" s="1136"/>
      <c r="BKX31" s="1136"/>
      <c r="BKY31" s="1136"/>
      <c r="BKZ31" s="1136"/>
      <c r="BLA31" s="1136"/>
      <c r="BLB31" s="1136"/>
      <c r="BLC31" s="1136"/>
      <c r="BLD31" s="1136"/>
      <c r="BLE31" s="1136"/>
      <c r="BLF31" s="1136"/>
      <c r="BLG31" s="1136"/>
      <c r="BLH31" s="1136"/>
      <c r="BLI31" s="1136"/>
      <c r="BLJ31" s="1136"/>
      <c r="BLK31" s="1136"/>
      <c r="BLL31" s="1136"/>
      <c r="BLM31" s="1136"/>
      <c r="BLN31" s="1136"/>
      <c r="BLO31" s="1136"/>
      <c r="BLP31" s="1136"/>
      <c r="BLQ31" s="1136"/>
      <c r="BLR31" s="1136"/>
      <c r="BLS31" s="1136"/>
      <c r="BLT31" s="1136"/>
      <c r="BLU31" s="1136"/>
      <c r="BLV31" s="1136"/>
      <c r="BLW31" s="1136"/>
      <c r="BLX31" s="1136"/>
      <c r="BLY31" s="1136"/>
      <c r="BLZ31" s="1136"/>
      <c r="BMA31" s="1136"/>
      <c r="BMB31" s="1136"/>
      <c r="BMC31" s="1136"/>
      <c r="BMD31" s="1136"/>
      <c r="BME31" s="1136"/>
      <c r="BMF31" s="1136"/>
      <c r="BMG31" s="1136"/>
      <c r="BMH31" s="1136"/>
      <c r="BMI31" s="1136"/>
      <c r="BMJ31" s="1136"/>
      <c r="BMK31" s="1136"/>
      <c r="BML31" s="1136"/>
      <c r="BMM31" s="1136"/>
      <c r="BMN31" s="1136"/>
      <c r="BMO31" s="1136"/>
      <c r="BMP31" s="1136"/>
      <c r="BMQ31" s="1136"/>
      <c r="BMR31" s="1136"/>
      <c r="BMS31" s="1136"/>
      <c r="BMT31" s="1136"/>
      <c r="BMU31" s="1136"/>
      <c r="BMV31" s="1136"/>
      <c r="BMW31" s="1136"/>
      <c r="BMX31" s="1136"/>
      <c r="BMY31" s="1136"/>
      <c r="BMZ31" s="1136"/>
      <c r="BNA31" s="1136"/>
      <c r="BNB31" s="1136"/>
      <c r="BNC31" s="1136"/>
      <c r="BND31" s="1136"/>
      <c r="BNE31" s="1136"/>
      <c r="BNF31" s="1136"/>
      <c r="BNG31" s="1136"/>
      <c r="BNH31" s="1136"/>
      <c r="BNI31" s="1136"/>
      <c r="BNJ31" s="1136"/>
      <c r="BNK31" s="1136"/>
      <c r="BNL31" s="1136"/>
      <c r="BNM31" s="1136"/>
      <c r="BNN31" s="1136"/>
      <c r="BNO31" s="1136"/>
      <c r="BNP31" s="1136"/>
      <c r="BNQ31" s="1136"/>
      <c r="BNR31" s="1136"/>
      <c r="BNS31" s="1136"/>
      <c r="BNT31" s="1136"/>
      <c r="BNU31" s="1136"/>
      <c r="BNV31" s="1136"/>
      <c r="BNW31" s="1136"/>
      <c r="BNX31" s="1136"/>
      <c r="BNY31" s="1136"/>
      <c r="BNZ31" s="1136"/>
      <c r="BOA31" s="1136"/>
      <c r="BOB31" s="1136"/>
      <c r="BOC31" s="1136"/>
      <c r="BOD31" s="1136"/>
      <c r="BOE31" s="1136"/>
      <c r="BOF31" s="1136"/>
      <c r="BOG31" s="1136"/>
      <c r="BOH31" s="1136"/>
      <c r="BOI31" s="1136"/>
      <c r="BOJ31" s="1136"/>
      <c r="BOK31" s="1136"/>
      <c r="BOL31" s="1136"/>
      <c r="BOM31" s="1136"/>
      <c r="BON31" s="1136"/>
      <c r="BOO31" s="1136"/>
      <c r="BOP31" s="1136"/>
      <c r="BOQ31" s="1136"/>
      <c r="BOR31" s="1136"/>
      <c r="BOS31" s="1136"/>
      <c r="BOT31" s="1136"/>
      <c r="BOU31" s="1136"/>
      <c r="BOV31" s="1136"/>
      <c r="BOW31" s="1136"/>
      <c r="BOX31" s="1136"/>
      <c r="BOY31" s="1136"/>
      <c r="BOZ31" s="1136"/>
      <c r="BPA31" s="1136"/>
      <c r="BPB31" s="1136"/>
      <c r="BPC31" s="1136"/>
      <c r="BPD31" s="1136"/>
      <c r="BPE31" s="1136"/>
      <c r="BPF31" s="1136"/>
      <c r="BPG31" s="1136"/>
      <c r="BPH31" s="1136"/>
      <c r="BPI31" s="1136"/>
      <c r="BPJ31" s="1136"/>
      <c r="BPK31" s="1136"/>
      <c r="BPL31" s="1136"/>
      <c r="BPM31" s="1136"/>
      <c r="BPN31" s="1136"/>
      <c r="BPO31" s="1136"/>
      <c r="BPP31" s="1136"/>
      <c r="BPQ31" s="1136"/>
      <c r="BPR31" s="1136"/>
      <c r="BPS31" s="1136"/>
      <c r="BPT31" s="1136"/>
      <c r="BPU31" s="1136"/>
      <c r="BPV31" s="1136"/>
      <c r="BPW31" s="1136"/>
      <c r="BPX31" s="1136"/>
      <c r="BPY31" s="1136"/>
      <c r="BPZ31" s="1136"/>
      <c r="BQA31" s="1136"/>
      <c r="BQB31" s="1136"/>
      <c r="BQC31" s="1136"/>
      <c r="BQD31" s="1136"/>
      <c r="BQE31" s="1136"/>
      <c r="BQF31" s="1136"/>
      <c r="BQG31" s="1136"/>
      <c r="BQH31" s="1136"/>
      <c r="BQI31" s="1136"/>
      <c r="BQJ31" s="1136"/>
      <c r="BQK31" s="1136"/>
      <c r="BQL31" s="1136"/>
      <c r="BQM31" s="1136"/>
      <c r="BQN31" s="1136"/>
      <c r="BQO31" s="1136"/>
      <c r="BQP31" s="1136"/>
      <c r="BQQ31" s="1136"/>
      <c r="BQR31" s="1136"/>
      <c r="BQS31" s="1136"/>
      <c r="BQT31" s="1136"/>
      <c r="BQU31" s="1136"/>
      <c r="BQV31" s="1136"/>
      <c r="BQW31" s="1136"/>
      <c r="BQX31" s="1136"/>
      <c r="BQY31" s="1136"/>
      <c r="BQZ31" s="1136"/>
      <c r="BRA31" s="1136"/>
      <c r="BRB31" s="1136"/>
      <c r="BRC31" s="1136"/>
      <c r="BRD31" s="1136"/>
      <c r="BRE31" s="1136"/>
      <c r="BRF31" s="1136"/>
      <c r="BRG31" s="1136"/>
      <c r="BRH31" s="1136"/>
      <c r="BRI31" s="1136"/>
      <c r="BRJ31" s="1136"/>
      <c r="BRK31" s="1136"/>
      <c r="BRL31" s="1136"/>
      <c r="BRM31" s="1136"/>
      <c r="BRN31" s="1136"/>
      <c r="BRO31" s="1136"/>
      <c r="BRP31" s="1136"/>
      <c r="BRQ31" s="1136"/>
      <c r="BRR31" s="1136"/>
      <c r="BRS31" s="1136"/>
      <c r="BRT31" s="1136"/>
      <c r="BRU31" s="1136"/>
      <c r="BRV31" s="1136"/>
      <c r="BRW31" s="1136"/>
      <c r="BRX31" s="1136"/>
      <c r="BRY31" s="1136"/>
      <c r="BRZ31" s="1136"/>
      <c r="BSA31" s="1136"/>
      <c r="BSB31" s="1136"/>
      <c r="BSC31" s="1136"/>
      <c r="BSD31" s="1136"/>
      <c r="BSE31" s="1136"/>
      <c r="BSF31" s="1136"/>
      <c r="BSG31" s="1136"/>
      <c r="BSH31" s="1136"/>
      <c r="BSI31" s="1136"/>
      <c r="BSJ31" s="1136"/>
      <c r="BSK31" s="1136"/>
      <c r="BSL31" s="1136"/>
      <c r="BSM31" s="1136"/>
      <c r="BSN31" s="1136"/>
      <c r="BSO31" s="1136"/>
      <c r="BSP31" s="1136"/>
      <c r="BSQ31" s="1136"/>
      <c r="BSR31" s="1136"/>
      <c r="BSS31" s="1136"/>
      <c r="BST31" s="1136"/>
      <c r="BSU31" s="1136"/>
      <c r="BSV31" s="1136"/>
      <c r="BSW31" s="1136"/>
      <c r="BSX31" s="1136"/>
      <c r="BSY31" s="1136"/>
      <c r="BSZ31" s="1136"/>
      <c r="BTA31" s="1136"/>
      <c r="BTB31" s="1136"/>
      <c r="BTC31" s="1136"/>
      <c r="BTD31" s="1136"/>
      <c r="BTE31" s="1136"/>
      <c r="BTF31" s="1136"/>
      <c r="BTG31" s="1136"/>
      <c r="BTH31" s="1136"/>
      <c r="BTI31" s="1136"/>
      <c r="BTJ31" s="1136"/>
      <c r="BTK31" s="1136"/>
      <c r="BTL31" s="1136"/>
      <c r="BTM31" s="1136"/>
      <c r="BTN31" s="1136"/>
      <c r="BTO31" s="1136"/>
      <c r="BTP31" s="1136"/>
      <c r="BTQ31" s="1136"/>
      <c r="BTR31" s="1136"/>
      <c r="BTS31" s="1136"/>
      <c r="BTT31" s="1136"/>
      <c r="BTU31" s="1136"/>
      <c r="BTV31" s="1136"/>
      <c r="BTW31" s="1136"/>
      <c r="BTX31" s="1136"/>
      <c r="BTY31" s="1136"/>
      <c r="BTZ31" s="1136"/>
      <c r="BUA31" s="1136"/>
      <c r="BUB31" s="1136"/>
      <c r="BUC31" s="1136"/>
      <c r="BUD31" s="1136"/>
      <c r="BUE31" s="1136"/>
      <c r="BUF31" s="1136"/>
      <c r="BUG31" s="1136"/>
      <c r="BUH31" s="1136"/>
      <c r="BUI31" s="1136"/>
      <c r="BUJ31" s="1136"/>
      <c r="BUK31" s="1136"/>
      <c r="BUL31" s="1136"/>
      <c r="BUM31" s="1136"/>
      <c r="BUN31" s="1136"/>
      <c r="BUO31" s="1136"/>
      <c r="BUP31" s="1136"/>
      <c r="BUQ31" s="1136"/>
      <c r="BUR31" s="1136"/>
      <c r="BUS31" s="1136"/>
      <c r="BUT31" s="1136"/>
      <c r="BUU31" s="1136"/>
      <c r="BUV31" s="1136"/>
      <c r="BUW31" s="1136"/>
      <c r="BUX31" s="1136"/>
      <c r="BUY31" s="1136"/>
      <c r="BUZ31" s="1136"/>
      <c r="BVA31" s="1136"/>
      <c r="BVB31" s="1136"/>
      <c r="BVC31" s="1136"/>
      <c r="BVD31" s="1136"/>
      <c r="BVE31" s="1136"/>
      <c r="BVF31" s="1136"/>
      <c r="BVG31" s="1136"/>
      <c r="BVH31" s="1136"/>
      <c r="BVI31" s="1136"/>
      <c r="BVJ31" s="1136"/>
      <c r="BVK31" s="1136"/>
      <c r="BVL31" s="1136"/>
      <c r="BVM31" s="1136"/>
      <c r="BVN31" s="1136"/>
      <c r="BVO31" s="1136"/>
      <c r="BVP31" s="1136"/>
      <c r="BVQ31" s="1136"/>
      <c r="BVR31" s="1136"/>
      <c r="BVS31" s="1136"/>
      <c r="BVT31" s="1136"/>
      <c r="BVU31" s="1136"/>
      <c r="BVV31" s="1136"/>
      <c r="BVW31" s="1136"/>
      <c r="BVX31" s="1136"/>
      <c r="BVY31" s="1136"/>
      <c r="BVZ31" s="1136"/>
      <c r="BWA31" s="1136"/>
      <c r="BWB31" s="1136"/>
      <c r="BWC31" s="1136"/>
      <c r="BWD31" s="1136"/>
      <c r="BWE31" s="1136"/>
      <c r="BWF31" s="1136"/>
      <c r="BWG31" s="1136"/>
      <c r="BWH31" s="1136"/>
      <c r="BWI31" s="1136"/>
      <c r="BWJ31" s="1136"/>
      <c r="BWK31" s="1136"/>
      <c r="BWL31" s="1136"/>
      <c r="BWM31" s="1136"/>
      <c r="BWN31" s="1136"/>
      <c r="BWO31" s="1136"/>
      <c r="BWP31" s="1136"/>
      <c r="BWQ31" s="1136"/>
      <c r="BWR31" s="1136"/>
      <c r="BWS31" s="1136"/>
      <c r="BWT31" s="1136"/>
      <c r="BWU31" s="1136"/>
      <c r="BWV31" s="1136"/>
      <c r="BWW31" s="1136"/>
      <c r="BWX31" s="1136"/>
      <c r="BWY31" s="1136"/>
      <c r="BWZ31" s="1136"/>
      <c r="BXA31" s="1136"/>
      <c r="BXB31" s="1136"/>
      <c r="BXC31" s="1136"/>
      <c r="BXD31" s="1136"/>
      <c r="BXE31" s="1136"/>
      <c r="BXF31" s="1136"/>
      <c r="BXG31" s="1136"/>
      <c r="BXH31" s="1136"/>
      <c r="BXI31" s="1136"/>
      <c r="BXJ31" s="1136"/>
      <c r="BXK31" s="1136"/>
      <c r="BXL31" s="1136"/>
      <c r="BXM31" s="1136"/>
      <c r="BXN31" s="1136"/>
      <c r="BXO31" s="1136"/>
      <c r="BXP31" s="1136"/>
      <c r="BXQ31" s="1136"/>
      <c r="BXR31" s="1136"/>
      <c r="BXS31" s="1136"/>
      <c r="BXT31" s="1136"/>
      <c r="BXU31" s="1136"/>
      <c r="BXV31" s="1136"/>
      <c r="BXW31" s="1136"/>
      <c r="BXX31" s="1136"/>
      <c r="BXY31" s="1136"/>
      <c r="BXZ31" s="1136"/>
      <c r="BYA31" s="1136"/>
      <c r="BYB31" s="1136"/>
      <c r="BYC31" s="1136"/>
      <c r="BYD31" s="1136"/>
      <c r="BYE31" s="1136"/>
      <c r="BYF31" s="1136"/>
      <c r="BYG31" s="1136"/>
      <c r="BYH31" s="1136"/>
      <c r="BYI31" s="1136"/>
      <c r="BYJ31" s="1136"/>
      <c r="BYK31" s="1136"/>
      <c r="BYL31" s="1136"/>
      <c r="BYM31" s="1136"/>
      <c r="BYN31" s="1136"/>
      <c r="BYO31" s="1136"/>
      <c r="BYP31" s="1136"/>
      <c r="BYQ31" s="1136"/>
      <c r="BYR31" s="1136"/>
      <c r="BYS31" s="1136"/>
      <c r="BYT31" s="1136"/>
      <c r="BYU31" s="1136"/>
      <c r="BYV31" s="1136"/>
      <c r="BYW31" s="1136"/>
      <c r="BYX31" s="1136"/>
      <c r="BYY31" s="1136"/>
      <c r="BYZ31" s="1136"/>
      <c r="BZA31" s="1136"/>
      <c r="BZB31" s="1136"/>
      <c r="BZC31" s="1136"/>
      <c r="BZD31" s="1136"/>
      <c r="BZE31" s="1136"/>
      <c r="BZF31" s="1136"/>
      <c r="BZG31" s="1136"/>
      <c r="BZH31" s="1136"/>
      <c r="BZI31" s="1136"/>
      <c r="BZJ31" s="1136"/>
      <c r="BZK31" s="1136"/>
      <c r="BZL31" s="1136"/>
      <c r="BZM31" s="1136"/>
      <c r="BZN31" s="1136"/>
      <c r="BZO31" s="1136"/>
      <c r="BZP31" s="1136"/>
      <c r="BZQ31" s="1136"/>
      <c r="BZR31" s="1136"/>
      <c r="BZS31" s="1136"/>
      <c r="BZT31" s="1136"/>
      <c r="BZU31" s="1136"/>
      <c r="BZV31" s="1136"/>
      <c r="BZW31" s="1136"/>
      <c r="BZX31" s="1136"/>
      <c r="BZY31" s="1136"/>
      <c r="BZZ31" s="1136"/>
      <c r="CAA31" s="1136"/>
      <c r="CAB31" s="1136"/>
      <c r="CAC31" s="1136"/>
      <c r="CAD31" s="1136"/>
      <c r="CAE31" s="1136"/>
      <c r="CAF31" s="1136"/>
      <c r="CAG31" s="1136"/>
      <c r="CAH31" s="1136"/>
      <c r="CAI31" s="1136"/>
      <c r="CAJ31" s="1136"/>
      <c r="CAK31" s="1136"/>
      <c r="CAL31" s="1136"/>
      <c r="CAM31" s="1136"/>
      <c r="CAN31" s="1136"/>
      <c r="CAO31" s="1136"/>
      <c r="CAP31" s="1136"/>
      <c r="CAQ31" s="1136"/>
      <c r="CAR31" s="1136"/>
      <c r="CAS31" s="1136"/>
      <c r="CAT31" s="1136"/>
      <c r="CAU31" s="1136"/>
      <c r="CAV31" s="1136"/>
      <c r="CAW31" s="1136"/>
      <c r="CAX31" s="1136"/>
      <c r="CAY31" s="1136"/>
      <c r="CAZ31" s="1136"/>
      <c r="CBA31" s="1136"/>
      <c r="CBB31" s="1136"/>
      <c r="CBC31" s="1136"/>
      <c r="CBD31" s="1136"/>
      <c r="CBE31" s="1136"/>
      <c r="CBF31" s="1136"/>
      <c r="CBG31" s="1136"/>
      <c r="CBH31" s="1136"/>
      <c r="CBI31" s="1136"/>
      <c r="CBJ31" s="1136"/>
      <c r="CBK31" s="1136"/>
      <c r="CBL31" s="1136"/>
      <c r="CBM31" s="1136"/>
      <c r="CBN31" s="1136"/>
      <c r="CBO31" s="1136"/>
      <c r="CBP31" s="1136"/>
      <c r="CBQ31" s="1136"/>
      <c r="CBR31" s="1136"/>
      <c r="CBS31" s="1136"/>
      <c r="CBT31" s="1136"/>
      <c r="CBU31" s="1136"/>
      <c r="CBV31" s="1136"/>
      <c r="CBW31" s="1136"/>
      <c r="CBX31" s="1136"/>
      <c r="CBY31" s="1136"/>
      <c r="CBZ31" s="1136"/>
      <c r="CCA31" s="1136"/>
      <c r="CCB31" s="1136"/>
      <c r="CCC31" s="1136"/>
      <c r="CCD31" s="1136"/>
      <c r="CCE31" s="1136"/>
      <c r="CCF31" s="1136"/>
      <c r="CCG31" s="1136"/>
      <c r="CCH31" s="1136"/>
      <c r="CCI31" s="1136"/>
      <c r="CCJ31" s="1136"/>
      <c r="CCK31" s="1136"/>
      <c r="CCL31" s="1136"/>
      <c r="CCM31" s="1136"/>
      <c r="CCN31" s="1136"/>
      <c r="CCO31" s="1136"/>
      <c r="CCP31" s="1136"/>
      <c r="CCQ31" s="1136"/>
      <c r="CCR31" s="1136"/>
      <c r="CCS31" s="1136"/>
      <c r="CCT31" s="1136"/>
      <c r="CCU31" s="1136"/>
      <c r="CCV31" s="1136"/>
      <c r="CCW31" s="1136"/>
      <c r="CCX31" s="1136"/>
      <c r="CCY31" s="1136"/>
      <c r="CCZ31" s="1136"/>
      <c r="CDA31" s="1136"/>
      <c r="CDB31" s="1136"/>
      <c r="CDC31" s="1136"/>
      <c r="CDD31" s="1136"/>
      <c r="CDE31" s="1136"/>
      <c r="CDF31" s="1136"/>
      <c r="CDG31" s="1136"/>
      <c r="CDH31" s="1136"/>
      <c r="CDI31" s="1136"/>
      <c r="CDJ31" s="1136"/>
      <c r="CDK31" s="1136"/>
      <c r="CDL31" s="1136"/>
      <c r="CDM31" s="1136"/>
      <c r="CDN31" s="1136"/>
      <c r="CDO31" s="1136"/>
      <c r="CDP31" s="1136"/>
      <c r="CDQ31" s="1136"/>
      <c r="CDR31" s="1136"/>
      <c r="CDS31" s="1136"/>
      <c r="CDT31" s="1136"/>
      <c r="CDU31" s="1136"/>
      <c r="CDV31" s="1136"/>
      <c r="CDW31" s="1136"/>
      <c r="CDX31" s="1136"/>
      <c r="CDY31" s="1136"/>
      <c r="CDZ31" s="1136"/>
      <c r="CEA31" s="1136"/>
      <c r="CEB31" s="1136"/>
      <c r="CEC31" s="1136"/>
      <c r="CED31" s="1136"/>
      <c r="CEE31" s="1136"/>
      <c r="CEF31" s="1136"/>
      <c r="CEG31" s="1136"/>
      <c r="CEH31" s="1136"/>
      <c r="CEI31" s="1136"/>
      <c r="CEJ31" s="1136"/>
      <c r="CEK31" s="1136"/>
    </row>
    <row r="32" spans="1:2169" ht="31.75" customHeight="1" x14ac:dyDescent="0.75">
      <c r="A32" s="2213"/>
      <c r="B32" s="2216"/>
      <c r="C32" s="1160">
        <v>3.6</v>
      </c>
      <c r="D32" s="1161" t="s">
        <v>126</v>
      </c>
      <c r="E32" s="1952" t="s">
        <v>25</v>
      </c>
      <c r="F32" s="1952" t="s">
        <v>12</v>
      </c>
      <c r="G32" s="1064">
        <f t="array" ref="G32">INDEX('Salary . staff rates'!$A$6:$C$28,MATCH(1,('Salary . staff rates'!$A$6:$A$28=E32)*('Salary . staff rates'!$B$6:$B$28=F32),0),3)</f>
        <v>75000</v>
      </c>
      <c r="H32" s="1064">
        <f t="shared" si="0"/>
        <v>526.31578947368428</v>
      </c>
      <c r="I32" s="1162" t="s">
        <v>0</v>
      </c>
      <c r="J32" s="1163" t="s">
        <v>0</v>
      </c>
      <c r="K32" s="1164">
        <v>2.5</v>
      </c>
      <c r="L32" s="1165">
        <f t="shared" si="14"/>
        <v>1315.7894736842106</v>
      </c>
      <c r="M32" s="1164" t="s">
        <v>31</v>
      </c>
      <c r="N32" s="1165">
        <f>IF(M32="Yes",L32*'Salary . staff rates'!$C$34,0)</f>
        <v>0</v>
      </c>
      <c r="O32" s="1071"/>
      <c r="P32" s="1864">
        <v>1</v>
      </c>
      <c r="Q32" s="1864">
        <v>1</v>
      </c>
      <c r="R32" s="1071"/>
      <c r="S32" s="1914" t="s">
        <v>31</v>
      </c>
      <c r="T32" s="1914" t="s">
        <v>31</v>
      </c>
      <c r="U32" s="1914" t="s">
        <v>31</v>
      </c>
      <c r="W32" s="1072"/>
      <c r="X32" s="1075"/>
      <c r="Y32" s="1327">
        <f t="shared" si="15"/>
        <v>1315.7894736842106</v>
      </c>
      <c r="Z32" s="1327">
        <f t="shared" si="16"/>
        <v>0</v>
      </c>
      <c r="AA32" s="1094"/>
      <c r="AB32" s="1327">
        <f t="shared" si="17"/>
        <v>1315.7894736842106</v>
      </c>
      <c r="AC32" s="1327">
        <f t="shared" si="18"/>
        <v>0</v>
      </c>
      <c r="AD32" s="1076"/>
      <c r="AE32" s="1327">
        <f t="shared" si="19"/>
        <v>0</v>
      </c>
      <c r="AF32" s="1327">
        <f t="shared" si="20"/>
        <v>0</v>
      </c>
      <c r="AG32" s="1077"/>
      <c r="AH32" s="1077"/>
      <c r="AI32" s="1077"/>
      <c r="AN32" s="1327">
        <f t="shared" si="21"/>
        <v>1315.7894736842106</v>
      </c>
      <c r="AO32" s="1327">
        <f t="shared" si="22"/>
        <v>0</v>
      </c>
    </row>
    <row r="33" spans="1:2169" s="1154" customFormat="1" ht="31.75" customHeight="1" x14ac:dyDescent="0.75">
      <c r="A33" s="1969"/>
      <c r="B33" s="1968"/>
      <c r="C33" s="1145" t="s">
        <v>293</v>
      </c>
      <c r="D33" s="1145" t="s">
        <v>356</v>
      </c>
      <c r="E33" s="389" t="s">
        <v>25</v>
      </c>
      <c r="F33" s="389" t="s">
        <v>12</v>
      </c>
      <c r="G33" s="1146">
        <f t="array" ref="G33">INDEX('Salary . staff rates'!$A$6:$C$28,MATCH(1,('Salary . staff rates'!$A$6:$A$28=E33)*('Salary . staff rates'!$B$6:$B$28=F33),0),3)</f>
        <v>75000</v>
      </c>
      <c r="H33" s="1146">
        <f t="shared" si="0"/>
        <v>526.31578947368428</v>
      </c>
      <c r="I33" s="1147" t="s">
        <v>0</v>
      </c>
      <c r="J33" s="1148" t="s">
        <v>0</v>
      </c>
      <c r="K33" s="1149">
        <v>1</v>
      </c>
      <c r="L33" s="1739">
        <f t="shared" si="14"/>
        <v>526.31578947368428</v>
      </c>
      <c r="M33" s="1149" t="s">
        <v>31</v>
      </c>
      <c r="N33" s="1745">
        <f>IF(M33="Yes",L33*'Salary . staff rates'!$C$34,0)</f>
        <v>0</v>
      </c>
      <c r="O33" s="1151"/>
      <c r="P33" s="1865">
        <v>1</v>
      </c>
      <c r="Q33" s="1865">
        <v>1</v>
      </c>
      <c r="R33" s="1151"/>
      <c r="S33" s="1719" t="s">
        <v>31</v>
      </c>
      <c r="T33" s="1719" t="s">
        <v>31</v>
      </c>
      <c r="U33" s="1719" t="s">
        <v>31</v>
      </c>
      <c r="W33" s="1152">
        <v>1</v>
      </c>
      <c r="X33" s="1155"/>
      <c r="Y33" s="1328">
        <f t="shared" si="15"/>
        <v>526.31578947368428</v>
      </c>
      <c r="Z33" s="1328">
        <f t="shared" si="16"/>
        <v>0</v>
      </c>
      <c r="AA33" s="1889"/>
      <c r="AB33" s="1328">
        <f t="shared" si="17"/>
        <v>526.31578947368428</v>
      </c>
      <c r="AC33" s="1328">
        <f t="shared" si="18"/>
        <v>0</v>
      </c>
      <c r="AD33" s="1156"/>
      <c r="AE33" s="1328">
        <f t="shared" si="19"/>
        <v>0</v>
      </c>
      <c r="AF33" s="1328">
        <f t="shared" si="20"/>
        <v>0</v>
      </c>
      <c r="AG33" s="1157"/>
      <c r="AH33" s="1157"/>
      <c r="AI33" s="1157"/>
      <c r="AJ33" s="1158"/>
      <c r="AL33" s="1159"/>
      <c r="AN33" s="1328">
        <f t="shared" si="21"/>
        <v>0</v>
      </c>
      <c r="AO33" s="1328">
        <f t="shared" si="22"/>
        <v>0</v>
      </c>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c r="CB33" s="1136"/>
      <c r="CC33" s="1136"/>
      <c r="CD33" s="1136"/>
      <c r="CE33" s="1136"/>
      <c r="CF33" s="1136"/>
      <c r="CG33" s="1136"/>
      <c r="CH33" s="1136"/>
      <c r="CI33" s="1136"/>
      <c r="CJ33" s="1136"/>
      <c r="CK33" s="1136"/>
      <c r="CL33" s="1136"/>
      <c r="CM33" s="1136"/>
      <c r="CN33" s="1136"/>
      <c r="CO33" s="1136"/>
      <c r="CP33" s="1136"/>
      <c r="CQ33" s="1136"/>
      <c r="CR33" s="1136"/>
      <c r="CS33" s="1136"/>
      <c r="CT33" s="1136"/>
      <c r="CU33" s="1136"/>
      <c r="CV33" s="1136"/>
      <c r="CW33" s="1136"/>
      <c r="CX33" s="1136"/>
      <c r="CY33" s="1136"/>
      <c r="CZ33" s="1136"/>
      <c r="DA33" s="1136"/>
      <c r="DB33" s="1136"/>
      <c r="DC33" s="1136"/>
      <c r="DD33" s="1136"/>
      <c r="DE33" s="1136"/>
      <c r="DF33" s="1136"/>
      <c r="DG33" s="1136"/>
      <c r="DH33" s="1136"/>
      <c r="DI33" s="1136"/>
      <c r="DJ33" s="1136"/>
      <c r="DK33" s="1136"/>
      <c r="DL33" s="1136"/>
      <c r="DM33" s="1136"/>
      <c r="DN33" s="1136"/>
      <c r="DO33" s="1136"/>
      <c r="DP33" s="1136"/>
      <c r="DQ33" s="1136"/>
      <c r="DR33" s="1136"/>
      <c r="DS33" s="1136"/>
      <c r="DT33" s="1136"/>
      <c r="DU33" s="1136"/>
      <c r="DV33" s="1136"/>
      <c r="DW33" s="1136"/>
      <c r="DX33" s="1136"/>
      <c r="DY33" s="1136"/>
      <c r="DZ33" s="1136"/>
      <c r="EA33" s="1136"/>
      <c r="EB33" s="1136"/>
      <c r="EC33" s="1136"/>
      <c r="ED33" s="1136"/>
      <c r="EE33" s="1136"/>
      <c r="EF33" s="1136"/>
      <c r="EG33" s="1136"/>
      <c r="EH33" s="1136"/>
      <c r="EI33" s="1136"/>
      <c r="EJ33" s="1136"/>
      <c r="EK33" s="1136"/>
      <c r="EL33" s="1136"/>
      <c r="EM33" s="1136"/>
      <c r="EN33" s="1136"/>
      <c r="EO33" s="1136"/>
      <c r="EP33" s="1136"/>
      <c r="EQ33" s="1136"/>
      <c r="ER33" s="1136"/>
      <c r="ES33" s="1136"/>
      <c r="ET33" s="1136"/>
      <c r="EU33" s="1136"/>
      <c r="EV33" s="1136"/>
      <c r="EW33" s="1136"/>
      <c r="EX33" s="1136"/>
      <c r="EY33" s="1136"/>
      <c r="EZ33" s="1136"/>
      <c r="FA33" s="1136"/>
      <c r="FB33" s="1136"/>
      <c r="FC33" s="1136"/>
      <c r="FD33" s="1136"/>
      <c r="FE33" s="1136"/>
      <c r="FF33" s="1136"/>
      <c r="FG33" s="1136"/>
      <c r="FH33" s="1136"/>
      <c r="FI33" s="1136"/>
      <c r="FJ33" s="1136"/>
      <c r="FK33" s="1136"/>
      <c r="FL33" s="1136"/>
      <c r="FM33" s="1136"/>
      <c r="FN33" s="1136"/>
      <c r="FO33" s="1136"/>
      <c r="FP33" s="1136"/>
      <c r="FQ33" s="1136"/>
      <c r="FR33" s="1136"/>
      <c r="FS33" s="1136"/>
      <c r="FT33" s="1136"/>
      <c r="FU33" s="1136"/>
      <c r="FV33" s="1136"/>
      <c r="FW33" s="1136"/>
      <c r="FX33" s="1136"/>
      <c r="FY33" s="1136"/>
      <c r="FZ33" s="1136"/>
      <c r="GA33" s="1136"/>
      <c r="GB33" s="1136"/>
      <c r="GC33" s="1136"/>
      <c r="GD33" s="1136"/>
      <c r="GE33" s="1136"/>
      <c r="GF33" s="1136"/>
      <c r="GG33" s="1136"/>
      <c r="GH33" s="1136"/>
      <c r="GI33" s="1136"/>
      <c r="GJ33" s="1136"/>
      <c r="GK33" s="1136"/>
      <c r="GL33" s="1136"/>
      <c r="GM33" s="1136"/>
      <c r="GN33" s="1136"/>
      <c r="GO33" s="1136"/>
      <c r="GP33" s="1136"/>
      <c r="GQ33" s="1136"/>
      <c r="GR33" s="1136"/>
      <c r="GS33" s="1136"/>
      <c r="GT33" s="1136"/>
      <c r="GU33" s="1136"/>
      <c r="GV33" s="1136"/>
      <c r="GW33" s="1136"/>
      <c r="GX33" s="1136"/>
      <c r="GY33" s="1136"/>
      <c r="GZ33" s="1136"/>
      <c r="HA33" s="1136"/>
      <c r="HB33" s="1136"/>
      <c r="HC33" s="1136"/>
      <c r="HD33" s="1136"/>
      <c r="HE33" s="1136"/>
      <c r="HF33" s="1136"/>
      <c r="HG33" s="1136"/>
      <c r="HH33" s="1136"/>
      <c r="HI33" s="1136"/>
      <c r="HJ33" s="1136"/>
      <c r="HK33" s="1136"/>
      <c r="HL33" s="1136"/>
      <c r="HM33" s="1136"/>
      <c r="HN33" s="1136"/>
      <c r="HO33" s="1136"/>
      <c r="HP33" s="1136"/>
      <c r="HQ33" s="1136"/>
      <c r="HR33" s="1136"/>
      <c r="HS33" s="1136"/>
      <c r="HT33" s="1136"/>
      <c r="HU33" s="1136"/>
      <c r="HV33" s="1136"/>
      <c r="HW33" s="1136"/>
      <c r="HX33" s="1136"/>
      <c r="HY33" s="1136"/>
      <c r="HZ33" s="1136"/>
      <c r="IA33" s="1136"/>
      <c r="IB33" s="1136"/>
      <c r="IC33" s="1136"/>
      <c r="ID33" s="1136"/>
      <c r="IE33" s="1136"/>
      <c r="IF33" s="1136"/>
      <c r="IG33" s="1136"/>
      <c r="IH33" s="1136"/>
      <c r="II33" s="1136"/>
      <c r="IJ33" s="1136"/>
      <c r="IK33" s="1136"/>
      <c r="IL33" s="1136"/>
      <c r="IM33" s="1136"/>
      <c r="IN33" s="1136"/>
      <c r="IO33" s="1136"/>
      <c r="IP33" s="1136"/>
      <c r="IQ33" s="1136"/>
      <c r="IR33" s="1136"/>
      <c r="IS33" s="1136"/>
      <c r="IT33" s="1136"/>
      <c r="IU33" s="1136"/>
      <c r="IV33" s="1136"/>
      <c r="IW33" s="1136"/>
      <c r="IX33" s="1136"/>
      <c r="IY33" s="1136"/>
      <c r="IZ33" s="1136"/>
      <c r="JA33" s="1136"/>
      <c r="JB33" s="1136"/>
      <c r="JC33" s="1136"/>
      <c r="JD33" s="1136"/>
      <c r="JE33" s="1136"/>
      <c r="JF33" s="1136"/>
      <c r="JG33" s="1136"/>
      <c r="JH33" s="1136"/>
      <c r="JI33" s="1136"/>
      <c r="JJ33" s="1136"/>
      <c r="JK33" s="1136"/>
      <c r="JL33" s="1136"/>
      <c r="JM33" s="1136"/>
      <c r="JN33" s="1136"/>
      <c r="JO33" s="1136"/>
      <c r="JP33" s="1136"/>
      <c r="JQ33" s="1136"/>
      <c r="JR33" s="1136"/>
      <c r="JS33" s="1136"/>
      <c r="JT33" s="1136"/>
      <c r="JU33" s="1136"/>
      <c r="JV33" s="1136"/>
      <c r="JW33" s="1136"/>
      <c r="JX33" s="1136"/>
      <c r="JY33" s="1136"/>
      <c r="JZ33" s="1136"/>
      <c r="KA33" s="1136"/>
      <c r="KB33" s="1136"/>
      <c r="KC33" s="1136"/>
      <c r="KD33" s="1136"/>
      <c r="KE33" s="1136"/>
      <c r="KF33" s="1136"/>
      <c r="KG33" s="1136"/>
      <c r="KH33" s="1136"/>
      <c r="KI33" s="1136"/>
      <c r="KJ33" s="1136"/>
      <c r="KK33" s="1136"/>
      <c r="KL33" s="1136"/>
      <c r="KM33" s="1136"/>
      <c r="KN33" s="1136"/>
      <c r="KO33" s="1136"/>
      <c r="KP33" s="1136"/>
      <c r="KQ33" s="1136"/>
      <c r="KR33" s="1136"/>
      <c r="KS33" s="1136"/>
      <c r="KT33" s="1136"/>
      <c r="KU33" s="1136"/>
      <c r="KV33" s="1136"/>
      <c r="KW33" s="1136"/>
      <c r="KX33" s="1136"/>
      <c r="KY33" s="1136"/>
      <c r="KZ33" s="1136"/>
      <c r="LA33" s="1136"/>
      <c r="LB33" s="1136"/>
      <c r="LC33" s="1136"/>
      <c r="LD33" s="1136"/>
      <c r="LE33" s="1136"/>
      <c r="LF33" s="1136"/>
      <c r="LG33" s="1136"/>
      <c r="LH33" s="1136"/>
      <c r="LI33" s="1136"/>
      <c r="LJ33" s="1136"/>
      <c r="LK33" s="1136"/>
      <c r="LL33" s="1136"/>
      <c r="LM33" s="1136"/>
      <c r="LN33" s="1136"/>
      <c r="LO33" s="1136"/>
      <c r="LP33" s="1136"/>
      <c r="LQ33" s="1136"/>
      <c r="LR33" s="1136"/>
      <c r="LS33" s="1136"/>
      <c r="LT33" s="1136"/>
      <c r="LU33" s="1136"/>
      <c r="LV33" s="1136"/>
      <c r="LW33" s="1136"/>
      <c r="LX33" s="1136"/>
      <c r="LY33" s="1136"/>
      <c r="LZ33" s="1136"/>
      <c r="MA33" s="1136"/>
      <c r="MB33" s="1136"/>
      <c r="MC33" s="1136"/>
      <c r="MD33" s="1136"/>
      <c r="ME33" s="1136"/>
      <c r="MF33" s="1136"/>
      <c r="MG33" s="1136"/>
      <c r="MH33" s="1136"/>
      <c r="MI33" s="1136"/>
      <c r="MJ33" s="1136"/>
      <c r="MK33" s="1136"/>
      <c r="ML33" s="1136"/>
      <c r="MM33" s="1136"/>
      <c r="MN33" s="1136"/>
      <c r="MO33" s="1136"/>
      <c r="MP33" s="1136"/>
      <c r="MQ33" s="1136"/>
      <c r="MR33" s="1136"/>
      <c r="MS33" s="1136"/>
      <c r="MT33" s="1136"/>
      <c r="MU33" s="1136"/>
      <c r="MV33" s="1136"/>
      <c r="MW33" s="1136"/>
      <c r="MX33" s="1136"/>
      <c r="MY33" s="1136"/>
      <c r="MZ33" s="1136"/>
      <c r="NA33" s="1136"/>
      <c r="NB33" s="1136"/>
      <c r="NC33" s="1136"/>
      <c r="ND33" s="1136"/>
      <c r="NE33" s="1136"/>
      <c r="NF33" s="1136"/>
      <c r="NG33" s="1136"/>
      <c r="NH33" s="1136"/>
      <c r="NI33" s="1136"/>
      <c r="NJ33" s="1136"/>
      <c r="NK33" s="1136"/>
      <c r="NL33" s="1136"/>
      <c r="NM33" s="1136"/>
      <c r="NN33" s="1136"/>
      <c r="NO33" s="1136"/>
      <c r="NP33" s="1136"/>
      <c r="NQ33" s="1136"/>
      <c r="NR33" s="1136"/>
      <c r="NS33" s="1136"/>
      <c r="NT33" s="1136"/>
      <c r="NU33" s="1136"/>
      <c r="NV33" s="1136"/>
      <c r="NW33" s="1136"/>
      <c r="NX33" s="1136"/>
      <c r="NY33" s="1136"/>
      <c r="NZ33" s="1136"/>
      <c r="OA33" s="1136"/>
      <c r="OB33" s="1136"/>
      <c r="OC33" s="1136"/>
      <c r="OD33" s="1136"/>
      <c r="OE33" s="1136"/>
      <c r="OF33" s="1136"/>
      <c r="OG33" s="1136"/>
      <c r="OH33" s="1136"/>
      <c r="OI33" s="1136"/>
      <c r="OJ33" s="1136"/>
      <c r="OK33" s="1136"/>
      <c r="OL33" s="1136"/>
      <c r="OM33" s="1136"/>
      <c r="ON33" s="1136"/>
      <c r="OO33" s="1136"/>
      <c r="OP33" s="1136"/>
      <c r="OQ33" s="1136"/>
      <c r="OR33" s="1136"/>
      <c r="OS33" s="1136"/>
      <c r="OT33" s="1136"/>
      <c r="OU33" s="1136"/>
      <c r="OV33" s="1136"/>
      <c r="OW33" s="1136"/>
      <c r="OX33" s="1136"/>
      <c r="OY33" s="1136"/>
      <c r="OZ33" s="1136"/>
      <c r="PA33" s="1136"/>
      <c r="PB33" s="1136"/>
      <c r="PC33" s="1136"/>
      <c r="PD33" s="1136"/>
      <c r="PE33" s="1136"/>
      <c r="PF33" s="1136"/>
      <c r="PG33" s="1136"/>
      <c r="PH33" s="1136"/>
      <c r="PI33" s="1136"/>
      <c r="PJ33" s="1136"/>
      <c r="PK33" s="1136"/>
      <c r="PL33" s="1136"/>
      <c r="PM33" s="1136"/>
      <c r="PN33" s="1136"/>
      <c r="PO33" s="1136"/>
      <c r="PP33" s="1136"/>
      <c r="PQ33" s="1136"/>
      <c r="PR33" s="1136"/>
      <c r="PS33" s="1136"/>
      <c r="PT33" s="1136"/>
      <c r="PU33" s="1136"/>
      <c r="PV33" s="1136"/>
      <c r="PW33" s="1136"/>
      <c r="PX33" s="1136"/>
      <c r="PY33" s="1136"/>
      <c r="PZ33" s="1136"/>
      <c r="QA33" s="1136"/>
      <c r="QB33" s="1136"/>
      <c r="QC33" s="1136"/>
      <c r="QD33" s="1136"/>
      <c r="QE33" s="1136"/>
      <c r="QF33" s="1136"/>
      <c r="QG33" s="1136"/>
      <c r="QH33" s="1136"/>
      <c r="QI33" s="1136"/>
      <c r="QJ33" s="1136"/>
      <c r="QK33" s="1136"/>
      <c r="QL33" s="1136"/>
      <c r="QM33" s="1136"/>
      <c r="QN33" s="1136"/>
      <c r="QO33" s="1136"/>
      <c r="QP33" s="1136"/>
      <c r="QQ33" s="1136"/>
      <c r="QR33" s="1136"/>
      <c r="QS33" s="1136"/>
      <c r="QT33" s="1136"/>
      <c r="QU33" s="1136"/>
      <c r="QV33" s="1136"/>
      <c r="QW33" s="1136"/>
      <c r="QX33" s="1136"/>
      <c r="QY33" s="1136"/>
      <c r="QZ33" s="1136"/>
      <c r="RA33" s="1136"/>
      <c r="RB33" s="1136"/>
      <c r="RC33" s="1136"/>
      <c r="RD33" s="1136"/>
      <c r="RE33" s="1136"/>
      <c r="RF33" s="1136"/>
      <c r="RG33" s="1136"/>
      <c r="RH33" s="1136"/>
      <c r="RI33" s="1136"/>
      <c r="RJ33" s="1136"/>
      <c r="RK33" s="1136"/>
      <c r="RL33" s="1136"/>
      <c r="RM33" s="1136"/>
      <c r="RN33" s="1136"/>
      <c r="RO33" s="1136"/>
      <c r="RP33" s="1136"/>
      <c r="RQ33" s="1136"/>
      <c r="RR33" s="1136"/>
      <c r="RS33" s="1136"/>
      <c r="RT33" s="1136"/>
      <c r="RU33" s="1136"/>
      <c r="RV33" s="1136"/>
      <c r="RW33" s="1136"/>
      <c r="RX33" s="1136"/>
      <c r="RY33" s="1136"/>
      <c r="RZ33" s="1136"/>
      <c r="SA33" s="1136"/>
      <c r="SB33" s="1136"/>
      <c r="SC33" s="1136"/>
      <c r="SD33" s="1136"/>
      <c r="SE33" s="1136"/>
      <c r="SF33" s="1136"/>
      <c r="SG33" s="1136"/>
      <c r="SH33" s="1136"/>
      <c r="SI33" s="1136"/>
      <c r="SJ33" s="1136"/>
      <c r="SK33" s="1136"/>
      <c r="SL33" s="1136"/>
      <c r="SM33" s="1136"/>
      <c r="SN33" s="1136"/>
      <c r="SO33" s="1136"/>
      <c r="SP33" s="1136"/>
      <c r="SQ33" s="1136"/>
      <c r="SR33" s="1136"/>
      <c r="SS33" s="1136"/>
      <c r="ST33" s="1136"/>
      <c r="SU33" s="1136"/>
      <c r="SV33" s="1136"/>
      <c r="SW33" s="1136"/>
      <c r="SX33" s="1136"/>
      <c r="SY33" s="1136"/>
      <c r="SZ33" s="1136"/>
      <c r="TA33" s="1136"/>
      <c r="TB33" s="1136"/>
      <c r="TC33" s="1136"/>
      <c r="TD33" s="1136"/>
      <c r="TE33" s="1136"/>
      <c r="TF33" s="1136"/>
      <c r="TG33" s="1136"/>
      <c r="TH33" s="1136"/>
      <c r="TI33" s="1136"/>
      <c r="TJ33" s="1136"/>
      <c r="TK33" s="1136"/>
      <c r="TL33" s="1136"/>
      <c r="TM33" s="1136"/>
      <c r="TN33" s="1136"/>
      <c r="TO33" s="1136"/>
      <c r="TP33" s="1136"/>
      <c r="TQ33" s="1136"/>
      <c r="TR33" s="1136"/>
      <c r="TS33" s="1136"/>
      <c r="TT33" s="1136"/>
      <c r="TU33" s="1136"/>
      <c r="TV33" s="1136"/>
      <c r="TW33" s="1136"/>
      <c r="TX33" s="1136"/>
      <c r="TY33" s="1136"/>
      <c r="TZ33" s="1136"/>
      <c r="UA33" s="1136"/>
      <c r="UB33" s="1136"/>
      <c r="UC33" s="1136"/>
      <c r="UD33" s="1136"/>
      <c r="UE33" s="1136"/>
      <c r="UF33" s="1136"/>
      <c r="UG33" s="1136"/>
      <c r="UH33" s="1136"/>
      <c r="UI33" s="1136"/>
      <c r="UJ33" s="1136"/>
      <c r="UK33" s="1136"/>
      <c r="UL33" s="1136"/>
      <c r="UM33" s="1136"/>
      <c r="UN33" s="1136"/>
      <c r="UO33" s="1136"/>
      <c r="UP33" s="1136"/>
      <c r="UQ33" s="1136"/>
      <c r="UR33" s="1136"/>
      <c r="US33" s="1136"/>
      <c r="UT33" s="1136"/>
      <c r="UU33" s="1136"/>
      <c r="UV33" s="1136"/>
      <c r="UW33" s="1136"/>
      <c r="UX33" s="1136"/>
      <c r="UY33" s="1136"/>
      <c r="UZ33" s="1136"/>
      <c r="VA33" s="1136"/>
      <c r="VB33" s="1136"/>
      <c r="VC33" s="1136"/>
      <c r="VD33" s="1136"/>
      <c r="VE33" s="1136"/>
      <c r="VF33" s="1136"/>
      <c r="VG33" s="1136"/>
      <c r="VH33" s="1136"/>
      <c r="VI33" s="1136"/>
      <c r="VJ33" s="1136"/>
      <c r="VK33" s="1136"/>
      <c r="VL33" s="1136"/>
      <c r="VM33" s="1136"/>
      <c r="VN33" s="1136"/>
      <c r="VO33" s="1136"/>
      <c r="VP33" s="1136"/>
      <c r="VQ33" s="1136"/>
      <c r="VR33" s="1136"/>
      <c r="VS33" s="1136"/>
      <c r="VT33" s="1136"/>
      <c r="VU33" s="1136"/>
      <c r="VV33" s="1136"/>
      <c r="VW33" s="1136"/>
      <c r="VX33" s="1136"/>
      <c r="VY33" s="1136"/>
      <c r="VZ33" s="1136"/>
      <c r="WA33" s="1136"/>
      <c r="WB33" s="1136"/>
      <c r="WC33" s="1136"/>
      <c r="WD33" s="1136"/>
      <c r="WE33" s="1136"/>
      <c r="WF33" s="1136"/>
      <c r="WG33" s="1136"/>
      <c r="WH33" s="1136"/>
      <c r="WI33" s="1136"/>
      <c r="WJ33" s="1136"/>
      <c r="WK33" s="1136"/>
      <c r="WL33" s="1136"/>
      <c r="WM33" s="1136"/>
      <c r="WN33" s="1136"/>
      <c r="WO33" s="1136"/>
      <c r="WP33" s="1136"/>
      <c r="WQ33" s="1136"/>
      <c r="WR33" s="1136"/>
      <c r="WS33" s="1136"/>
      <c r="WT33" s="1136"/>
      <c r="WU33" s="1136"/>
      <c r="WV33" s="1136"/>
      <c r="WW33" s="1136"/>
      <c r="WX33" s="1136"/>
      <c r="WY33" s="1136"/>
      <c r="WZ33" s="1136"/>
      <c r="XA33" s="1136"/>
      <c r="XB33" s="1136"/>
      <c r="XC33" s="1136"/>
      <c r="XD33" s="1136"/>
      <c r="XE33" s="1136"/>
      <c r="XF33" s="1136"/>
      <c r="XG33" s="1136"/>
      <c r="XH33" s="1136"/>
      <c r="XI33" s="1136"/>
      <c r="XJ33" s="1136"/>
      <c r="XK33" s="1136"/>
      <c r="XL33" s="1136"/>
      <c r="XM33" s="1136"/>
      <c r="XN33" s="1136"/>
      <c r="XO33" s="1136"/>
      <c r="XP33" s="1136"/>
      <c r="XQ33" s="1136"/>
      <c r="XR33" s="1136"/>
      <c r="XS33" s="1136"/>
      <c r="XT33" s="1136"/>
      <c r="XU33" s="1136"/>
      <c r="XV33" s="1136"/>
      <c r="XW33" s="1136"/>
      <c r="XX33" s="1136"/>
      <c r="XY33" s="1136"/>
      <c r="XZ33" s="1136"/>
      <c r="YA33" s="1136"/>
      <c r="YB33" s="1136"/>
      <c r="YC33" s="1136"/>
      <c r="YD33" s="1136"/>
      <c r="YE33" s="1136"/>
      <c r="YF33" s="1136"/>
      <c r="YG33" s="1136"/>
      <c r="YH33" s="1136"/>
      <c r="YI33" s="1136"/>
      <c r="YJ33" s="1136"/>
      <c r="YK33" s="1136"/>
      <c r="YL33" s="1136"/>
      <c r="YM33" s="1136"/>
      <c r="YN33" s="1136"/>
      <c r="YO33" s="1136"/>
      <c r="YP33" s="1136"/>
      <c r="YQ33" s="1136"/>
      <c r="YR33" s="1136"/>
      <c r="YS33" s="1136"/>
      <c r="YT33" s="1136"/>
      <c r="YU33" s="1136"/>
      <c r="YV33" s="1136"/>
      <c r="YW33" s="1136"/>
      <c r="YX33" s="1136"/>
      <c r="YY33" s="1136"/>
      <c r="YZ33" s="1136"/>
      <c r="ZA33" s="1136"/>
      <c r="ZB33" s="1136"/>
      <c r="ZC33" s="1136"/>
      <c r="ZD33" s="1136"/>
      <c r="ZE33" s="1136"/>
      <c r="ZF33" s="1136"/>
      <c r="ZG33" s="1136"/>
      <c r="ZH33" s="1136"/>
      <c r="ZI33" s="1136"/>
      <c r="ZJ33" s="1136"/>
      <c r="ZK33" s="1136"/>
      <c r="ZL33" s="1136"/>
      <c r="ZM33" s="1136"/>
      <c r="ZN33" s="1136"/>
      <c r="ZO33" s="1136"/>
      <c r="ZP33" s="1136"/>
      <c r="ZQ33" s="1136"/>
      <c r="ZR33" s="1136"/>
      <c r="ZS33" s="1136"/>
      <c r="ZT33" s="1136"/>
      <c r="ZU33" s="1136"/>
      <c r="ZV33" s="1136"/>
      <c r="ZW33" s="1136"/>
      <c r="ZX33" s="1136"/>
      <c r="ZY33" s="1136"/>
      <c r="ZZ33" s="1136"/>
      <c r="AAA33" s="1136"/>
      <c r="AAB33" s="1136"/>
      <c r="AAC33" s="1136"/>
      <c r="AAD33" s="1136"/>
      <c r="AAE33" s="1136"/>
      <c r="AAF33" s="1136"/>
      <c r="AAG33" s="1136"/>
      <c r="AAH33" s="1136"/>
      <c r="AAI33" s="1136"/>
      <c r="AAJ33" s="1136"/>
      <c r="AAK33" s="1136"/>
      <c r="AAL33" s="1136"/>
      <c r="AAM33" s="1136"/>
      <c r="AAN33" s="1136"/>
      <c r="AAO33" s="1136"/>
      <c r="AAP33" s="1136"/>
      <c r="AAQ33" s="1136"/>
      <c r="AAR33" s="1136"/>
      <c r="AAS33" s="1136"/>
      <c r="AAT33" s="1136"/>
      <c r="AAU33" s="1136"/>
      <c r="AAV33" s="1136"/>
      <c r="AAW33" s="1136"/>
      <c r="AAX33" s="1136"/>
      <c r="AAY33" s="1136"/>
      <c r="AAZ33" s="1136"/>
      <c r="ABA33" s="1136"/>
      <c r="ABB33" s="1136"/>
      <c r="ABC33" s="1136"/>
      <c r="ABD33" s="1136"/>
      <c r="ABE33" s="1136"/>
      <c r="ABF33" s="1136"/>
      <c r="ABG33" s="1136"/>
      <c r="ABH33" s="1136"/>
      <c r="ABI33" s="1136"/>
      <c r="ABJ33" s="1136"/>
      <c r="ABK33" s="1136"/>
      <c r="ABL33" s="1136"/>
      <c r="ABM33" s="1136"/>
      <c r="ABN33" s="1136"/>
      <c r="ABO33" s="1136"/>
      <c r="ABP33" s="1136"/>
      <c r="ABQ33" s="1136"/>
      <c r="ABR33" s="1136"/>
      <c r="ABS33" s="1136"/>
      <c r="ABT33" s="1136"/>
      <c r="ABU33" s="1136"/>
      <c r="ABV33" s="1136"/>
      <c r="ABW33" s="1136"/>
      <c r="ABX33" s="1136"/>
      <c r="ABY33" s="1136"/>
      <c r="ABZ33" s="1136"/>
      <c r="ACA33" s="1136"/>
      <c r="ACB33" s="1136"/>
      <c r="ACC33" s="1136"/>
      <c r="ACD33" s="1136"/>
      <c r="ACE33" s="1136"/>
      <c r="ACF33" s="1136"/>
      <c r="ACG33" s="1136"/>
      <c r="ACH33" s="1136"/>
      <c r="ACI33" s="1136"/>
      <c r="ACJ33" s="1136"/>
      <c r="ACK33" s="1136"/>
      <c r="ACL33" s="1136"/>
      <c r="ACM33" s="1136"/>
      <c r="ACN33" s="1136"/>
      <c r="ACO33" s="1136"/>
      <c r="ACP33" s="1136"/>
      <c r="ACQ33" s="1136"/>
      <c r="ACR33" s="1136"/>
      <c r="ACS33" s="1136"/>
      <c r="ACT33" s="1136"/>
      <c r="ACU33" s="1136"/>
      <c r="ACV33" s="1136"/>
      <c r="ACW33" s="1136"/>
      <c r="ACX33" s="1136"/>
      <c r="ACY33" s="1136"/>
      <c r="ACZ33" s="1136"/>
      <c r="ADA33" s="1136"/>
      <c r="ADB33" s="1136"/>
      <c r="ADC33" s="1136"/>
      <c r="ADD33" s="1136"/>
      <c r="ADE33" s="1136"/>
      <c r="ADF33" s="1136"/>
      <c r="ADG33" s="1136"/>
      <c r="ADH33" s="1136"/>
      <c r="ADI33" s="1136"/>
      <c r="ADJ33" s="1136"/>
      <c r="ADK33" s="1136"/>
      <c r="ADL33" s="1136"/>
      <c r="ADM33" s="1136"/>
      <c r="ADN33" s="1136"/>
      <c r="ADO33" s="1136"/>
      <c r="ADP33" s="1136"/>
      <c r="ADQ33" s="1136"/>
      <c r="ADR33" s="1136"/>
      <c r="ADS33" s="1136"/>
      <c r="ADT33" s="1136"/>
      <c r="ADU33" s="1136"/>
      <c r="ADV33" s="1136"/>
      <c r="ADW33" s="1136"/>
      <c r="ADX33" s="1136"/>
      <c r="ADY33" s="1136"/>
      <c r="ADZ33" s="1136"/>
      <c r="AEA33" s="1136"/>
      <c r="AEB33" s="1136"/>
      <c r="AEC33" s="1136"/>
      <c r="AED33" s="1136"/>
      <c r="AEE33" s="1136"/>
      <c r="AEF33" s="1136"/>
      <c r="AEG33" s="1136"/>
      <c r="AEH33" s="1136"/>
      <c r="AEI33" s="1136"/>
      <c r="AEJ33" s="1136"/>
      <c r="AEK33" s="1136"/>
      <c r="AEL33" s="1136"/>
      <c r="AEM33" s="1136"/>
      <c r="AEN33" s="1136"/>
      <c r="AEO33" s="1136"/>
      <c r="AEP33" s="1136"/>
      <c r="AEQ33" s="1136"/>
      <c r="AER33" s="1136"/>
      <c r="AES33" s="1136"/>
      <c r="AET33" s="1136"/>
      <c r="AEU33" s="1136"/>
      <c r="AEV33" s="1136"/>
      <c r="AEW33" s="1136"/>
      <c r="AEX33" s="1136"/>
      <c r="AEY33" s="1136"/>
      <c r="AEZ33" s="1136"/>
      <c r="AFA33" s="1136"/>
      <c r="AFB33" s="1136"/>
      <c r="AFC33" s="1136"/>
      <c r="AFD33" s="1136"/>
      <c r="AFE33" s="1136"/>
      <c r="AFF33" s="1136"/>
      <c r="AFG33" s="1136"/>
      <c r="AFH33" s="1136"/>
      <c r="AFI33" s="1136"/>
      <c r="AFJ33" s="1136"/>
      <c r="AFK33" s="1136"/>
      <c r="AFL33" s="1136"/>
      <c r="AFM33" s="1136"/>
      <c r="AFN33" s="1136"/>
      <c r="AFO33" s="1136"/>
      <c r="AFP33" s="1136"/>
      <c r="AFQ33" s="1136"/>
      <c r="AFR33" s="1136"/>
      <c r="AFS33" s="1136"/>
      <c r="AFT33" s="1136"/>
      <c r="AFU33" s="1136"/>
      <c r="AFV33" s="1136"/>
      <c r="AFW33" s="1136"/>
      <c r="AFX33" s="1136"/>
      <c r="AFY33" s="1136"/>
      <c r="AFZ33" s="1136"/>
      <c r="AGA33" s="1136"/>
      <c r="AGB33" s="1136"/>
      <c r="AGC33" s="1136"/>
      <c r="AGD33" s="1136"/>
      <c r="AGE33" s="1136"/>
      <c r="AGF33" s="1136"/>
      <c r="AGG33" s="1136"/>
      <c r="AGH33" s="1136"/>
      <c r="AGI33" s="1136"/>
      <c r="AGJ33" s="1136"/>
      <c r="AGK33" s="1136"/>
      <c r="AGL33" s="1136"/>
      <c r="AGM33" s="1136"/>
      <c r="AGN33" s="1136"/>
      <c r="AGO33" s="1136"/>
      <c r="AGP33" s="1136"/>
      <c r="AGQ33" s="1136"/>
      <c r="AGR33" s="1136"/>
      <c r="AGS33" s="1136"/>
      <c r="AGT33" s="1136"/>
      <c r="AGU33" s="1136"/>
      <c r="AGV33" s="1136"/>
      <c r="AGW33" s="1136"/>
      <c r="AGX33" s="1136"/>
      <c r="AGY33" s="1136"/>
      <c r="AGZ33" s="1136"/>
      <c r="AHA33" s="1136"/>
      <c r="AHB33" s="1136"/>
      <c r="AHC33" s="1136"/>
      <c r="AHD33" s="1136"/>
      <c r="AHE33" s="1136"/>
      <c r="AHF33" s="1136"/>
      <c r="AHG33" s="1136"/>
      <c r="AHH33" s="1136"/>
      <c r="AHI33" s="1136"/>
      <c r="AHJ33" s="1136"/>
      <c r="AHK33" s="1136"/>
      <c r="AHL33" s="1136"/>
      <c r="AHM33" s="1136"/>
      <c r="AHN33" s="1136"/>
      <c r="AHO33" s="1136"/>
      <c r="AHP33" s="1136"/>
      <c r="AHQ33" s="1136"/>
      <c r="AHR33" s="1136"/>
      <c r="AHS33" s="1136"/>
      <c r="AHT33" s="1136"/>
      <c r="AHU33" s="1136"/>
      <c r="AHV33" s="1136"/>
      <c r="AHW33" s="1136"/>
      <c r="AHX33" s="1136"/>
      <c r="AHY33" s="1136"/>
      <c r="AHZ33" s="1136"/>
      <c r="AIA33" s="1136"/>
      <c r="AIB33" s="1136"/>
      <c r="AIC33" s="1136"/>
      <c r="AID33" s="1136"/>
      <c r="AIE33" s="1136"/>
      <c r="AIF33" s="1136"/>
      <c r="AIG33" s="1136"/>
      <c r="AIH33" s="1136"/>
      <c r="AII33" s="1136"/>
      <c r="AIJ33" s="1136"/>
      <c r="AIK33" s="1136"/>
      <c r="AIL33" s="1136"/>
      <c r="AIM33" s="1136"/>
      <c r="AIN33" s="1136"/>
      <c r="AIO33" s="1136"/>
      <c r="AIP33" s="1136"/>
      <c r="AIQ33" s="1136"/>
      <c r="AIR33" s="1136"/>
      <c r="AIS33" s="1136"/>
      <c r="AIT33" s="1136"/>
      <c r="AIU33" s="1136"/>
      <c r="AIV33" s="1136"/>
      <c r="AIW33" s="1136"/>
      <c r="AIX33" s="1136"/>
      <c r="AIY33" s="1136"/>
      <c r="AIZ33" s="1136"/>
      <c r="AJA33" s="1136"/>
      <c r="AJB33" s="1136"/>
      <c r="AJC33" s="1136"/>
      <c r="AJD33" s="1136"/>
      <c r="AJE33" s="1136"/>
      <c r="AJF33" s="1136"/>
      <c r="AJG33" s="1136"/>
      <c r="AJH33" s="1136"/>
      <c r="AJI33" s="1136"/>
      <c r="AJJ33" s="1136"/>
      <c r="AJK33" s="1136"/>
      <c r="AJL33" s="1136"/>
      <c r="AJM33" s="1136"/>
      <c r="AJN33" s="1136"/>
      <c r="AJO33" s="1136"/>
      <c r="AJP33" s="1136"/>
      <c r="AJQ33" s="1136"/>
      <c r="AJR33" s="1136"/>
      <c r="AJS33" s="1136"/>
      <c r="AJT33" s="1136"/>
      <c r="AJU33" s="1136"/>
      <c r="AJV33" s="1136"/>
      <c r="AJW33" s="1136"/>
      <c r="AJX33" s="1136"/>
      <c r="AJY33" s="1136"/>
      <c r="AJZ33" s="1136"/>
      <c r="AKA33" s="1136"/>
      <c r="AKB33" s="1136"/>
      <c r="AKC33" s="1136"/>
      <c r="AKD33" s="1136"/>
      <c r="AKE33" s="1136"/>
      <c r="AKF33" s="1136"/>
      <c r="AKG33" s="1136"/>
      <c r="AKH33" s="1136"/>
      <c r="AKI33" s="1136"/>
      <c r="AKJ33" s="1136"/>
      <c r="AKK33" s="1136"/>
      <c r="AKL33" s="1136"/>
      <c r="AKM33" s="1136"/>
      <c r="AKN33" s="1136"/>
      <c r="AKO33" s="1136"/>
      <c r="AKP33" s="1136"/>
      <c r="AKQ33" s="1136"/>
      <c r="AKR33" s="1136"/>
      <c r="AKS33" s="1136"/>
      <c r="AKT33" s="1136"/>
      <c r="AKU33" s="1136"/>
      <c r="AKV33" s="1136"/>
      <c r="AKW33" s="1136"/>
      <c r="AKX33" s="1136"/>
      <c r="AKY33" s="1136"/>
      <c r="AKZ33" s="1136"/>
      <c r="ALA33" s="1136"/>
      <c r="ALB33" s="1136"/>
      <c r="ALC33" s="1136"/>
      <c r="ALD33" s="1136"/>
      <c r="ALE33" s="1136"/>
      <c r="ALF33" s="1136"/>
      <c r="ALG33" s="1136"/>
      <c r="ALH33" s="1136"/>
      <c r="ALI33" s="1136"/>
      <c r="ALJ33" s="1136"/>
      <c r="ALK33" s="1136"/>
      <c r="ALL33" s="1136"/>
      <c r="ALM33" s="1136"/>
      <c r="ALN33" s="1136"/>
      <c r="ALO33" s="1136"/>
      <c r="ALP33" s="1136"/>
      <c r="ALQ33" s="1136"/>
      <c r="ALR33" s="1136"/>
      <c r="ALS33" s="1136"/>
      <c r="ALT33" s="1136"/>
      <c r="ALU33" s="1136"/>
      <c r="ALV33" s="1136"/>
      <c r="ALW33" s="1136"/>
      <c r="ALX33" s="1136"/>
      <c r="ALY33" s="1136"/>
      <c r="ALZ33" s="1136"/>
      <c r="AMA33" s="1136"/>
      <c r="AMB33" s="1136"/>
      <c r="AMC33" s="1136"/>
      <c r="AMD33" s="1136"/>
      <c r="AME33" s="1136"/>
      <c r="AMF33" s="1136"/>
      <c r="AMG33" s="1136"/>
      <c r="AMH33" s="1136"/>
      <c r="AMI33" s="1136"/>
      <c r="AMJ33" s="1136"/>
      <c r="AMK33" s="1136"/>
      <c r="AML33" s="1136"/>
      <c r="AMM33" s="1136"/>
      <c r="AMN33" s="1136"/>
      <c r="AMO33" s="1136"/>
      <c r="AMP33" s="1136"/>
      <c r="AMQ33" s="1136"/>
      <c r="AMR33" s="1136"/>
      <c r="AMS33" s="1136"/>
      <c r="AMT33" s="1136"/>
      <c r="AMU33" s="1136"/>
      <c r="AMV33" s="1136"/>
      <c r="AMW33" s="1136"/>
      <c r="AMX33" s="1136"/>
      <c r="AMY33" s="1136"/>
      <c r="AMZ33" s="1136"/>
      <c r="ANA33" s="1136"/>
      <c r="ANB33" s="1136"/>
      <c r="ANC33" s="1136"/>
      <c r="AND33" s="1136"/>
      <c r="ANE33" s="1136"/>
      <c r="ANF33" s="1136"/>
      <c r="ANG33" s="1136"/>
      <c r="ANH33" s="1136"/>
      <c r="ANI33" s="1136"/>
      <c r="ANJ33" s="1136"/>
      <c r="ANK33" s="1136"/>
      <c r="ANL33" s="1136"/>
      <c r="ANM33" s="1136"/>
      <c r="ANN33" s="1136"/>
      <c r="ANO33" s="1136"/>
      <c r="ANP33" s="1136"/>
      <c r="ANQ33" s="1136"/>
      <c r="ANR33" s="1136"/>
      <c r="ANS33" s="1136"/>
      <c r="ANT33" s="1136"/>
      <c r="ANU33" s="1136"/>
      <c r="ANV33" s="1136"/>
      <c r="ANW33" s="1136"/>
      <c r="ANX33" s="1136"/>
      <c r="ANY33" s="1136"/>
      <c r="ANZ33" s="1136"/>
      <c r="AOA33" s="1136"/>
      <c r="AOB33" s="1136"/>
      <c r="AOC33" s="1136"/>
      <c r="AOD33" s="1136"/>
      <c r="AOE33" s="1136"/>
      <c r="AOF33" s="1136"/>
      <c r="AOG33" s="1136"/>
      <c r="AOH33" s="1136"/>
      <c r="AOI33" s="1136"/>
      <c r="AOJ33" s="1136"/>
      <c r="AOK33" s="1136"/>
      <c r="AOL33" s="1136"/>
      <c r="AOM33" s="1136"/>
      <c r="AON33" s="1136"/>
      <c r="AOO33" s="1136"/>
      <c r="AOP33" s="1136"/>
      <c r="AOQ33" s="1136"/>
      <c r="AOR33" s="1136"/>
      <c r="AOS33" s="1136"/>
      <c r="AOT33" s="1136"/>
      <c r="AOU33" s="1136"/>
      <c r="AOV33" s="1136"/>
      <c r="AOW33" s="1136"/>
      <c r="AOX33" s="1136"/>
      <c r="AOY33" s="1136"/>
      <c r="AOZ33" s="1136"/>
      <c r="APA33" s="1136"/>
      <c r="APB33" s="1136"/>
      <c r="APC33" s="1136"/>
      <c r="APD33" s="1136"/>
      <c r="APE33" s="1136"/>
      <c r="APF33" s="1136"/>
      <c r="APG33" s="1136"/>
      <c r="APH33" s="1136"/>
      <c r="API33" s="1136"/>
      <c r="APJ33" s="1136"/>
      <c r="APK33" s="1136"/>
      <c r="APL33" s="1136"/>
      <c r="APM33" s="1136"/>
      <c r="APN33" s="1136"/>
      <c r="APO33" s="1136"/>
      <c r="APP33" s="1136"/>
      <c r="APQ33" s="1136"/>
      <c r="APR33" s="1136"/>
      <c r="APS33" s="1136"/>
      <c r="APT33" s="1136"/>
      <c r="APU33" s="1136"/>
      <c r="APV33" s="1136"/>
      <c r="APW33" s="1136"/>
      <c r="APX33" s="1136"/>
      <c r="APY33" s="1136"/>
      <c r="APZ33" s="1136"/>
      <c r="AQA33" s="1136"/>
      <c r="AQB33" s="1136"/>
      <c r="AQC33" s="1136"/>
      <c r="AQD33" s="1136"/>
      <c r="AQE33" s="1136"/>
      <c r="AQF33" s="1136"/>
      <c r="AQG33" s="1136"/>
      <c r="AQH33" s="1136"/>
      <c r="AQI33" s="1136"/>
      <c r="AQJ33" s="1136"/>
      <c r="AQK33" s="1136"/>
      <c r="AQL33" s="1136"/>
      <c r="AQM33" s="1136"/>
      <c r="AQN33" s="1136"/>
      <c r="AQO33" s="1136"/>
      <c r="AQP33" s="1136"/>
      <c r="AQQ33" s="1136"/>
      <c r="AQR33" s="1136"/>
      <c r="AQS33" s="1136"/>
      <c r="AQT33" s="1136"/>
      <c r="AQU33" s="1136"/>
      <c r="AQV33" s="1136"/>
      <c r="AQW33" s="1136"/>
      <c r="AQX33" s="1136"/>
      <c r="AQY33" s="1136"/>
      <c r="AQZ33" s="1136"/>
      <c r="ARA33" s="1136"/>
      <c r="ARB33" s="1136"/>
      <c r="ARC33" s="1136"/>
      <c r="ARD33" s="1136"/>
      <c r="ARE33" s="1136"/>
      <c r="ARF33" s="1136"/>
      <c r="ARG33" s="1136"/>
      <c r="ARH33" s="1136"/>
      <c r="ARI33" s="1136"/>
      <c r="ARJ33" s="1136"/>
      <c r="ARK33" s="1136"/>
      <c r="ARL33" s="1136"/>
      <c r="ARM33" s="1136"/>
      <c r="ARN33" s="1136"/>
      <c r="ARO33" s="1136"/>
      <c r="ARP33" s="1136"/>
      <c r="ARQ33" s="1136"/>
      <c r="ARR33" s="1136"/>
      <c r="ARS33" s="1136"/>
      <c r="ART33" s="1136"/>
      <c r="ARU33" s="1136"/>
      <c r="ARV33" s="1136"/>
      <c r="ARW33" s="1136"/>
      <c r="ARX33" s="1136"/>
      <c r="ARY33" s="1136"/>
      <c r="ARZ33" s="1136"/>
      <c r="ASA33" s="1136"/>
      <c r="ASB33" s="1136"/>
      <c r="ASC33" s="1136"/>
      <c r="ASD33" s="1136"/>
      <c r="ASE33" s="1136"/>
      <c r="ASF33" s="1136"/>
      <c r="ASG33" s="1136"/>
      <c r="ASH33" s="1136"/>
      <c r="ASI33" s="1136"/>
      <c r="ASJ33" s="1136"/>
      <c r="ASK33" s="1136"/>
      <c r="ASL33" s="1136"/>
      <c r="ASM33" s="1136"/>
      <c r="ASN33" s="1136"/>
      <c r="ASO33" s="1136"/>
      <c r="ASP33" s="1136"/>
      <c r="ASQ33" s="1136"/>
      <c r="ASR33" s="1136"/>
      <c r="ASS33" s="1136"/>
      <c r="AST33" s="1136"/>
      <c r="ASU33" s="1136"/>
      <c r="ASV33" s="1136"/>
      <c r="ASW33" s="1136"/>
      <c r="ASX33" s="1136"/>
      <c r="ASY33" s="1136"/>
      <c r="ASZ33" s="1136"/>
      <c r="ATA33" s="1136"/>
      <c r="ATB33" s="1136"/>
      <c r="ATC33" s="1136"/>
      <c r="ATD33" s="1136"/>
      <c r="ATE33" s="1136"/>
      <c r="ATF33" s="1136"/>
      <c r="ATG33" s="1136"/>
      <c r="ATH33" s="1136"/>
      <c r="ATI33" s="1136"/>
      <c r="ATJ33" s="1136"/>
      <c r="ATK33" s="1136"/>
      <c r="ATL33" s="1136"/>
      <c r="ATM33" s="1136"/>
      <c r="ATN33" s="1136"/>
      <c r="ATO33" s="1136"/>
      <c r="ATP33" s="1136"/>
      <c r="ATQ33" s="1136"/>
      <c r="ATR33" s="1136"/>
      <c r="ATS33" s="1136"/>
      <c r="ATT33" s="1136"/>
      <c r="ATU33" s="1136"/>
      <c r="ATV33" s="1136"/>
      <c r="ATW33" s="1136"/>
      <c r="ATX33" s="1136"/>
      <c r="ATY33" s="1136"/>
      <c r="ATZ33" s="1136"/>
      <c r="AUA33" s="1136"/>
      <c r="AUB33" s="1136"/>
      <c r="AUC33" s="1136"/>
      <c r="AUD33" s="1136"/>
      <c r="AUE33" s="1136"/>
      <c r="AUF33" s="1136"/>
      <c r="AUG33" s="1136"/>
      <c r="AUH33" s="1136"/>
      <c r="AUI33" s="1136"/>
      <c r="AUJ33" s="1136"/>
      <c r="AUK33" s="1136"/>
      <c r="AUL33" s="1136"/>
      <c r="AUM33" s="1136"/>
      <c r="AUN33" s="1136"/>
      <c r="AUO33" s="1136"/>
      <c r="AUP33" s="1136"/>
      <c r="AUQ33" s="1136"/>
      <c r="AUR33" s="1136"/>
      <c r="AUS33" s="1136"/>
      <c r="AUT33" s="1136"/>
      <c r="AUU33" s="1136"/>
      <c r="AUV33" s="1136"/>
      <c r="AUW33" s="1136"/>
      <c r="AUX33" s="1136"/>
      <c r="AUY33" s="1136"/>
      <c r="AUZ33" s="1136"/>
      <c r="AVA33" s="1136"/>
      <c r="AVB33" s="1136"/>
      <c r="AVC33" s="1136"/>
      <c r="AVD33" s="1136"/>
      <c r="AVE33" s="1136"/>
      <c r="AVF33" s="1136"/>
      <c r="AVG33" s="1136"/>
      <c r="AVH33" s="1136"/>
      <c r="AVI33" s="1136"/>
      <c r="AVJ33" s="1136"/>
      <c r="AVK33" s="1136"/>
      <c r="AVL33" s="1136"/>
      <c r="AVM33" s="1136"/>
      <c r="AVN33" s="1136"/>
      <c r="AVO33" s="1136"/>
      <c r="AVP33" s="1136"/>
      <c r="AVQ33" s="1136"/>
      <c r="AVR33" s="1136"/>
      <c r="AVS33" s="1136"/>
      <c r="AVT33" s="1136"/>
      <c r="AVU33" s="1136"/>
      <c r="AVV33" s="1136"/>
      <c r="AVW33" s="1136"/>
      <c r="AVX33" s="1136"/>
      <c r="AVY33" s="1136"/>
      <c r="AVZ33" s="1136"/>
      <c r="AWA33" s="1136"/>
      <c r="AWB33" s="1136"/>
      <c r="AWC33" s="1136"/>
      <c r="AWD33" s="1136"/>
      <c r="AWE33" s="1136"/>
      <c r="AWF33" s="1136"/>
      <c r="AWG33" s="1136"/>
      <c r="AWH33" s="1136"/>
      <c r="AWI33" s="1136"/>
      <c r="AWJ33" s="1136"/>
      <c r="AWK33" s="1136"/>
      <c r="AWL33" s="1136"/>
      <c r="AWM33" s="1136"/>
      <c r="AWN33" s="1136"/>
      <c r="AWO33" s="1136"/>
      <c r="AWP33" s="1136"/>
      <c r="AWQ33" s="1136"/>
      <c r="AWR33" s="1136"/>
      <c r="AWS33" s="1136"/>
      <c r="AWT33" s="1136"/>
      <c r="AWU33" s="1136"/>
      <c r="AWV33" s="1136"/>
      <c r="AWW33" s="1136"/>
      <c r="AWX33" s="1136"/>
      <c r="AWY33" s="1136"/>
      <c r="AWZ33" s="1136"/>
      <c r="AXA33" s="1136"/>
      <c r="AXB33" s="1136"/>
      <c r="AXC33" s="1136"/>
      <c r="AXD33" s="1136"/>
      <c r="AXE33" s="1136"/>
      <c r="AXF33" s="1136"/>
      <c r="AXG33" s="1136"/>
      <c r="AXH33" s="1136"/>
      <c r="AXI33" s="1136"/>
      <c r="AXJ33" s="1136"/>
      <c r="AXK33" s="1136"/>
      <c r="AXL33" s="1136"/>
      <c r="AXM33" s="1136"/>
      <c r="AXN33" s="1136"/>
      <c r="AXO33" s="1136"/>
      <c r="AXP33" s="1136"/>
      <c r="AXQ33" s="1136"/>
      <c r="AXR33" s="1136"/>
      <c r="AXS33" s="1136"/>
      <c r="AXT33" s="1136"/>
      <c r="AXU33" s="1136"/>
      <c r="AXV33" s="1136"/>
      <c r="AXW33" s="1136"/>
      <c r="AXX33" s="1136"/>
      <c r="AXY33" s="1136"/>
      <c r="AXZ33" s="1136"/>
      <c r="AYA33" s="1136"/>
      <c r="AYB33" s="1136"/>
      <c r="AYC33" s="1136"/>
      <c r="AYD33" s="1136"/>
      <c r="AYE33" s="1136"/>
      <c r="AYF33" s="1136"/>
      <c r="AYG33" s="1136"/>
      <c r="AYH33" s="1136"/>
      <c r="AYI33" s="1136"/>
      <c r="AYJ33" s="1136"/>
      <c r="AYK33" s="1136"/>
      <c r="AYL33" s="1136"/>
      <c r="AYM33" s="1136"/>
      <c r="AYN33" s="1136"/>
      <c r="AYO33" s="1136"/>
      <c r="AYP33" s="1136"/>
      <c r="AYQ33" s="1136"/>
      <c r="AYR33" s="1136"/>
      <c r="AYS33" s="1136"/>
      <c r="AYT33" s="1136"/>
      <c r="AYU33" s="1136"/>
      <c r="AYV33" s="1136"/>
      <c r="AYW33" s="1136"/>
      <c r="AYX33" s="1136"/>
      <c r="AYY33" s="1136"/>
      <c r="AYZ33" s="1136"/>
      <c r="AZA33" s="1136"/>
      <c r="AZB33" s="1136"/>
      <c r="AZC33" s="1136"/>
      <c r="AZD33" s="1136"/>
      <c r="AZE33" s="1136"/>
      <c r="AZF33" s="1136"/>
      <c r="AZG33" s="1136"/>
      <c r="AZH33" s="1136"/>
      <c r="AZI33" s="1136"/>
      <c r="AZJ33" s="1136"/>
      <c r="AZK33" s="1136"/>
      <c r="AZL33" s="1136"/>
      <c r="AZM33" s="1136"/>
      <c r="AZN33" s="1136"/>
      <c r="AZO33" s="1136"/>
      <c r="AZP33" s="1136"/>
      <c r="AZQ33" s="1136"/>
      <c r="AZR33" s="1136"/>
      <c r="AZS33" s="1136"/>
      <c r="AZT33" s="1136"/>
      <c r="AZU33" s="1136"/>
      <c r="AZV33" s="1136"/>
      <c r="AZW33" s="1136"/>
      <c r="AZX33" s="1136"/>
      <c r="AZY33" s="1136"/>
      <c r="AZZ33" s="1136"/>
      <c r="BAA33" s="1136"/>
      <c r="BAB33" s="1136"/>
      <c r="BAC33" s="1136"/>
      <c r="BAD33" s="1136"/>
      <c r="BAE33" s="1136"/>
      <c r="BAF33" s="1136"/>
      <c r="BAG33" s="1136"/>
      <c r="BAH33" s="1136"/>
      <c r="BAI33" s="1136"/>
      <c r="BAJ33" s="1136"/>
      <c r="BAK33" s="1136"/>
      <c r="BAL33" s="1136"/>
      <c r="BAM33" s="1136"/>
      <c r="BAN33" s="1136"/>
      <c r="BAO33" s="1136"/>
      <c r="BAP33" s="1136"/>
      <c r="BAQ33" s="1136"/>
      <c r="BAR33" s="1136"/>
      <c r="BAS33" s="1136"/>
      <c r="BAT33" s="1136"/>
      <c r="BAU33" s="1136"/>
      <c r="BAV33" s="1136"/>
      <c r="BAW33" s="1136"/>
      <c r="BAX33" s="1136"/>
      <c r="BAY33" s="1136"/>
      <c r="BAZ33" s="1136"/>
      <c r="BBA33" s="1136"/>
      <c r="BBB33" s="1136"/>
      <c r="BBC33" s="1136"/>
      <c r="BBD33" s="1136"/>
      <c r="BBE33" s="1136"/>
      <c r="BBF33" s="1136"/>
      <c r="BBG33" s="1136"/>
      <c r="BBH33" s="1136"/>
      <c r="BBI33" s="1136"/>
      <c r="BBJ33" s="1136"/>
      <c r="BBK33" s="1136"/>
      <c r="BBL33" s="1136"/>
      <c r="BBM33" s="1136"/>
      <c r="BBN33" s="1136"/>
      <c r="BBO33" s="1136"/>
      <c r="BBP33" s="1136"/>
      <c r="BBQ33" s="1136"/>
      <c r="BBR33" s="1136"/>
      <c r="BBS33" s="1136"/>
      <c r="BBT33" s="1136"/>
      <c r="BBU33" s="1136"/>
      <c r="BBV33" s="1136"/>
      <c r="BBW33" s="1136"/>
      <c r="BBX33" s="1136"/>
      <c r="BBY33" s="1136"/>
      <c r="BBZ33" s="1136"/>
      <c r="BCA33" s="1136"/>
      <c r="BCB33" s="1136"/>
      <c r="BCC33" s="1136"/>
      <c r="BCD33" s="1136"/>
      <c r="BCE33" s="1136"/>
      <c r="BCF33" s="1136"/>
      <c r="BCG33" s="1136"/>
      <c r="BCH33" s="1136"/>
      <c r="BCI33" s="1136"/>
      <c r="BCJ33" s="1136"/>
      <c r="BCK33" s="1136"/>
      <c r="BCL33" s="1136"/>
      <c r="BCM33" s="1136"/>
      <c r="BCN33" s="1136"/>
      <c r="BCO33" s="1136"/>
      <c r="BCP33" s="1136"/>
      <c r="BCQ33" s="1136"/>
      <c r="BCR33" s="1136"/>
      <c r="BCS33" s="1136"/>
      <c r="BCT33" s="1136"/>
      <c r="BCU33" s="1136"/>
      <c r="BCV33" s="1136"/>
      <c r="BCW33" s="1136"/>
      <c r="BCX33" s="1136"/>
      <c r="BCY33" s="1136"/>
      <c r="BCZ33" s="1136"/>
      <c r="BDA33" s="1136"/>
      <c r="BDB33" s="1136"/>
      <c r="BDC33" s="1136"/>
      <c r="BDD33" s="1136"/>
      <c r="BDE33" s="1136"/>
      <c r="BDF33" s="1136"/>
      <c r="BDG33" s="1136"/>
      <c r="BDH33" s="1136"/>
      <c r="BDI33" s="1136"/>
      <c r="BDJ33" s="1136"/>
      <c r="BDK33" s="1136"/>
      <c r="BDL33" s="1136"/>
      <c r="BDM33" s="1136"/>
      <c r="BDN33" s="1136"/>
      <c r="BDO33" s="1136"/>
      <c r="BDP33" s="1136"/>
      <c r="BDQ33" s="1136"/>
      <c r="BDR33" s="1136"/>
      <c r="BDS33" s="1136"/>
      <c r="BDT33" s="1136"/>
      <c r="BDU33" s="1136"/>
      <c r="BDV33" s="1136"/>
      <c r="BDW33" s="1136"/>
      <c r="BDX33" s="1136"/>
      <c r="BDY33" s="1136"/>
      <c r="BDZ33" s="1136"/>
      <c r="BEA33" s="1136"/>
      <c r="BEB33" s="1136"/>
      <c r="BEC33" s="1136"/>
      <c r="BED33" s="1136"/>
      <c r="BEE33" s="1136"/>
      <c r="BEF33" s="1136"/>
      <c r="BEG33" s="1136"/>
      <c r="BEH33" s="1136"/>
      <c r="BEI33" s="1136"/>
      <c r="BEJ33" s="1136"/>
      <c r="BEK33" s="1136"/>
      <c r="BEL33" s="1136"/>
      <c r="BEM33" s="1136"/>
      <c r="BEN33" s="1136"/>
      <c r="BEO33" s="1136"/>
      <c r="BEP33" s="1136"/>
      <c r="BEQ33" s="1136"/>
      <c r="BER33" s="1136"/>
      <c r="BES33" s="1136"/>
      <c r="BET33" s="1136"/>
      <c r="BEU33" s="1136"/>
      <c r="BEV33" s="1136"/>
      <c r="BEW33" s="1136"/>
      <c r="BEX33" s="1136"/>
      <c r="BEY33" s="1136"/>
      <c r="BEZ33" s="1136"/>
      <c r="BFA33" s="1136"/>
      <c r="BFB33" s="1136"/>
      <c r="BFC33" s="1136"/>
      <c r="BFD33" s="1136"/>
      <c r="BFE33" s="1136"/>
      <c r="BFF33" s="1136"/>
      <c r="BFG33" s="1136"/>
      <c r="BFH33" s="1136"/>
      <c r="BFI33" s="1136"/>
      <c r="BFJ33" s="1136"/>
      <c r="BFK33" s="1136"/>
      <c r="BFL33" s="1136"/>
      <c r="BFM33" s="1136"/>
      <c r="BFN33" s="1136"/>
      <c r="BFO33" s="1136"/>
      <c r="BFP33" s="1136"/>
      <c r="BFQ33" s="1136"/>
      <c r="BFR33" s="1136"/>
      <c r="BFS33" s="1136"/>
      <c r="BFT33" s="1136"/>
      <c r="BFU33" s="1136"/>
      <c r="BFV33" s="1136"/>
      <c r="BFW33" s="1136"/>
      <c r="BFX33" s="1136"/>
      <c r="BFY33" s="1136"/>
      <c r="BFZ33" s="1136"/>
      <c r="BGA33" s="1136"/>
      <c r="BGB33" s="1136"/>
      <c r="BGC33" s="1136"/>
      <c r="BGD33" s="1136"/>
      <c r="BGE33" s="1136"/>
      <c r="BGF33" s="1136"/>
      <c r="BGG33" s="1136"/>
      <c r="BGH33" s="1136"/>
      <c r="BGI33" s="1136"/>
      <c r="BGJ33" s="1136"/>
      <c r="BGK33" s="1136"/>
      <c r="BGL33" s="1136"/>
      <c r="BGM33" s="1136"/>
      <c r="BGN33" s="1136"/>
      <c r="BGO33" s="1136"/>
      <c r="BGP33" s="1136"/>
      <c r="BGQ33" s="1136"/>
      <c r="BGR33" s="1136"/>
      <c r="BGS33" s="1136"/>
      <c r="BGT33" s="1136"/>
      <c r="BGU33" s="1136"/>
      <c r="BGV33" s="1136"/>
      <c r="BGW33" s="1136"/>
      <c r="BGX33" s="1136"/>
      <c r="BGY33" s="1136"/>
      <c r="BGZ33" s="1136"/>
      <c r="BHA33" s="1136"/>
      <c r="BHB33" s="1136"/>
      <c r="BHC33" s="1136"/>
      <c r="BHD33" s="1136"/>
      <c r="BHE33" s="1136"/>
      <c r="BHF33" s="1136"/>
      <c r="BHG33" s="1136"/>
      <c r="BHH33" s="1136"/>
      <c r="BHI33" s="1136"/>
      <c r="BHJ33" s="1136"/>
      <c r="BHK33" s="1136"/>
      <c r="BHL33" s="1136"/>
      <c r="BHM33" s="1136"/>
      <c r="BHN33" s="1136"/>
      <c r="BHO33" s="1136"/>
      <c r="BHP33" s="1136"/>
      <c r="BHQ33" s="1136"/>
      <c r="BHR33" s="1136"/>
      <c r="BHS33" s="1136"/>
      <c r="BHT33" s="1136"/>
      <c r="BHU33" s="1136"/>
      <c r="BHV33" s="1136"/>
      <c r="BHW33" s="1136"/>
      <c r="BHX33" s="1136"/>
      <c r="BHY33" s="1136"/>
      <c r="BHZ33" s="1136"/>
      <c r="BIA33" s="1136"/>
      <c r="BIB33" s="1136"/>
      <c r="BIC33" s="1136"/>
      <c r="BID33" s="1136"/>
      <c r="BIE33" s="1136"/>
      <c r="BIF33" s="1136"/>
      <c r="BIG33" s="1136"/>
      <c r="BIH33" s="1136"/>
      <c r="BII33" s="1136"/>
      <c r="BIJ33" s="1136"/>
      <c r="BIK33" s="1136"/>
      <c r="BIL33" s="1136"/>
      <c r="BIM33" s="1136"/>
      <c r="BIN33" s="1136"/>
      <c r="BIO33" s="1136"/>
      <c r="BIP33" s="1136"/>
      <c r="BIQ33" s="1136"/>
      <c r="BIR33" s="1136"/>
      <c r="BIS33" s="1136"/>
      <c r="BIT33" s="1136"/>
      <c r="BIU33" s="1136"/>
      <c r="BIV33" s="1136"/>
      <c r="BIW33" s="1136"/>
      <c r="BIX33" s="1136"/>
      <c r="BIY33" s="1136"/>
      <c r="BIZ33" s="1136"/>
      <c r="BJA33" s="1136"/>
      <c r="BJB33" s="1136"/>
      <c r="BJC33" s="1136"/>
      <c r="BJD33" s="1136"/>
      <c r="BJE33" s="1136"/>
      <c r="BJF33" s="1136"/>
      <c r="BJG33" s="1136"/>
      <c r="BJH33" s="1136"/>
      <c r="BJI33" s="1136"/>
      <c r="BJJ33" s="1136"/>
      <c r="BJK33" s="1136"/>
      <c r="BJL33" s="1136"/>
      <c r="BJM33" s="1136"/>
      <c r="BJN33" s="1136"/>
      <c r="BJO33" s="1136"/>
      <c r="BJP33" s="1136"/>
      <c r="BJQ33" s="1136"/>
      <c r="BJR33" s="1136"/>
      <c r="BJS33" s="1136"/>
      <c r="BJT33" s="1136"/>
      <c r="BJU33" s="1136"/>
      <c r="BJV33" s="1136"/>
      <c r="BJW33" s="1136"/>
      <c r="BJX33" s="1136"/>
      <c r="BJY33" s="1136"/>
      <c r="BJZ33" s="1136"/>
      <c r="BKA33" s="1136"/>
      <c r="BKB33" s="1136"/>
      <c r="BKC33" s="1136"/>
      <c r="BKD33" s="1136"/>
      <c r="BKE33" s="1136"/>
      <c r="BKF33" s="1136"/>
      <c r="BKG33" s="1136"/>
      <c r="BKH33" s="1136"/>
      <c r="BKI33" s="1136"/>
      <c r="BKJ33" s="1136"/>
      <c r="BKK33" s="1136"/>
      <c r="BKL33" s="1136"/>
      <c r="BKM33" s="1136"/>
      <c r="BKN33" s="1136"/>
      <c r="BKO33" s="1136"/>
      <c r="BKP33" s="1136"/>
      <c r="BKQ33" s="1136"/>
      <c r="BKR33" s="1136"/>
      <c r="BKS33" s="1136"/>
      <c r="BKT33" s="1136"/>
      <c r="BKU33" s="1136"/>
      <c r="BKV33" s="1136"/>
      <c r="BKW33" s="1136"/>
      <c r="BKX33" s="1136"/>
      <c r="BKY33" s="1136"/>
      <c r="BKZ33" s="1136"/>
      <c r="BLA33" s="1136"/>
      <c r="BLB33" s="1136"/>
      <c r="BLC33" s="1136"/>
      <c r="BLD33" s="1136"/>
      <c r="BLE33" s="1136"/>
      <c r="BLF33" s="1136"/>
      <c r="BLG33" s="1136"/>
      <c r="BLH33" s="1136"/>
      <c r="BLI33" s="1136"/>
      <c r="BLJ33" s="1136"/>
      <c r="BLK33" s="1136"/>
      <c r="BLL33" s="1136"/>
      <c r="BLM33" s="1136"/>
      <c r="BLN33" s="1136"/>
      <c r="BLO33" s="1136"/>
      <c r="BLP33" s="1136"/>
      <c r="BLQ33" s="1136"/>
      <c r="BLR33" s="1136"/>
      <c r="BLS33" s="1136"/>
      <c r="BLT33" s="1136"/>
      <c r="BLU33" s="1136"/>
      <c r="BLV33" s="1136"/>
      <c r="BLW33" s="1136"/>
      <c r="BLX33" s="1136"/>
      <c r="BLY33" s="1136"/>
      <c r="BLZ33" s="1136"/>
      <c r="BMA33" s="1136"/>
      <c r="BMB33" s="1136"/>
      <c r="BMC33" s="1136"/>
      <c r="BMD33" s="1136"/>
      <c r="BME33" s="1136"/>
      <c r="BMF33" s="1136"/>
      <c r="BMG33" s="1136"/>
      <c r="BMH33" s="1136"/>
      <c r="BMI33" s="1136"/>
      <c r="BMJ33" s="1136"/>
      <c r="BMK33" s="1136"/>
      <c r="BML33" s="1136"/>
      <c r="BMM33" s="1136"/>
      <c r="BMN33" s="1136"/>
      <c r="BMO33" s="1136"/>
      <c r="BMP33" s="1136"/>
      <c r="BMQ33" s="1136"/>
      <c r="BMR33" s="1136"/>
      <c r="BMS33" s="1136"/>
      <c r="BMT33" s="1136"/>
      <c r="BMU33" s="1136"/>
      <c r="BMV33" s="1136"/>
      <c r="BMW33" s="1136"/>
      <c r="BMX33" s="1136"/>
      <c r="BMY33" s="1136"/>
      <c r="BMZ33" s="1136"/>
      <c r="BNA33" s="1136"/>
      <c r="BNB33" s="1136"/>
      <c r="BNC33" s="1136"/>
      <c r="BND33" s="1136"/>
      <c r="BNE33" s="1136"/>
      <c r="BNF33" s="1136"/>
      <c r="BNG33" s="1136"/>
      <c r="BNH33" s="1136"/>
      <c r="BNI33" s="1136"/>
      <c r="BNJ33" s="1136"/>
      <c r="BNK33" s="1136"/>
      <c r="BNL33" s="1136"/>
      <c r="BNM33" s="1136"/>
      <c r="BNN33" s="1136"/>
      <c r="BNO33" s="1136"/>
      <c r="BNP33" s="1136"/>
      <c r="BNQ33" s="1136"/>
      <c r="BNR33" s="1136"/>
      <c r="BNS33" s="1136"/>
      <c r="BNT33" s="1136"/>
      <c r="BNU33" s="1136"/>
      <c r="BNV33" s="1136"/>
      <c r="BNW33" s="1136"/>
      <c r="BNX33" s="1136"/>
      <c r="BNY33" s="1136"/>
      <c r="BNZ33" s="1136"/>
      <c r="BOA33" s="1136"/>
      <c r="BOB33" s="1136"/>
      <c r="BOC33" s="1136"/>
      <c r="BOD33" s="1136"/>
      <c r="BOE33" s="1136"/>
      <c r="BOF33" s="1136"/>
      <c r="BOG33" s="1136"/>
      <c r="BOH33" s="1136"/>
      <c r="BOI33" s="1136"/>
      <c r="BOJ33" s="1136"/>
      <c r="BOK33" s="1136"/>
      <c r="BOL33" s="1136"/>
      <c r="BOM33" s="1136"/>
      <c r="BON33" s="1136"/>
      <c r="BOO33" s="1136"/>
      <c r="BOP33" s="1136"/>
      <c r="BOQ33" s="1136"/>
      <c r="BOR33" s="1136"/>
      <c r="BOS33" s="1136"/>
      <c r="BOT33" s="1136"/>
      <c r="BOU33" s="1136"/>
      <c r="BOV33" s="1136"/>
      <c r="BOW33" s="1136"/>
      <c r="BOX33" s="1136"/>
      <c r="BOY33" s="1136"/>
      <c r="BOZ33" s="1136"/>
      <c r="BPA33" s="1136"/>
      <c r="BPB33" s="1136"/>
      <c r="BPC33" s="1136"/>
      <c r="BPD33" s="1136"/>
      <c r="BPE33" s="1136"/>
      <c r="BPF33" s="1136"/>
      <c r="BPG33" s="1136"/>
      <c r="BPH33" s="1136"/>
      <c r="BPI33" s="1136"/>
      <c r="BPJ33" s="1136"/>
      <c r="BPK33" s="1136"/>
      <c r="BPL33" s="1136"/>
      <c r="BPM33" s="1136"/>
      <c r="BPN33" s="1136"/>
      <c r="BPO33" s="1136"/>
      <c r="BPP33" s="1136"/>
      <c r="BPQ33" s="1136"/>
      <c r="BPR33" s="1136"/>
      <c r="BPS33" s="1136"/>
      <c r="BPT33" s="1136"/>
      <c r="BPU33" s="1136"/>
      <c r="BPV33" s="1136"/>
      <c r="BPW33" s="1136"/>
      <c r="BPX33" s="1136"/>
      <c r="BPY33" s="1136"/>
      <c r="BPZ33" s="1136"/>
      <c r="BQA33" s="1136"/>
      <c r="BQB33" s="1136"/>
      <c r="BQC33" s="1136"/>
      <c r="BQD33" s="1136"/>
      <c r="BQE33" s="1136"/>
      <c r="BQF33" s="1136"/>
      <c r="BQG33" s="1136"/>
      <c r="BQH33" s="1136"/>
      <c r="BQI33" s="1136"/>
      <c r="BQJ33" s="1136"/>
      <c r="BQK33" s="1136"/>
      <c r="BQL33" s="1136"/>
      <c r="BQM33" s="1136"/>
      <c r="BQN33" s="1136"/>
      <c r="BQO33" s="1136"/>
      <c r="BQP33" s="1136"/>
      <c r="BQQ33" s="1136"/>
      <c r="BQR33" s="1136"/>
      <c r="BQS33" s="1136"/>
      <c r="BQT33" s="1136"/>
      <c r="BQU33" s="1136"/>
      <c r="BQV33" s="1136"/>
      <c r="BQW33" s="1136"/>
      <c r="BQX33" s="1136"/>
      <c r="BQY33" s="1136"/>
      <c r="BQZ33" s="1136"/>
      <c r="BRA33" s="1136"/>
      <c r="BRB33" s="1136"/>
      <c r="BRC33" s="1136"/>
      <c r="BRD33" s="1136"/>
      <c r="BRE33" s="1136"/>
      <c r="BRF33" s="1136"/>
      <c r="BRG33" s="1136"/>
      <c r="BRH33" s="1136"/>
      <c r="BRI33" s="1136"/>
      <c r="BRJ33" s="1136"/>
      <c r="BRK33" s="1136"/>
      <c r="BRL33" s="1136"/>
      <c r="BRM33" s="1136"/>
      <c r="BRN33" s="1136"/>
      <c r="BRO33" s="1136"/>
      <c r="BRP33" s="1136"/>
      <c r="BRQ33" s="1136"/>
      <c r="BRR33" s="1136"/>
      <c r="BRS33" s="1136"/>
      <c r="BRT33" s="1136"/>
      <c r="BRU33" s="1136"/>
      <c r="BRV33" s="1136"/>
      <c r="BRW33" s="1136"/>
      <c r="BRX33" s="1136"/>
      <c r="BRY33" s="1136"/>
      <c r="BRZ33" s="1136"/>
      <c r="BSA33" s="1136"/>
      <c r="BSB33" s="1136"/>
      <c r="BSC33" s="1136"/>
      <c r="BSD33" s="1136"/>
      <c r="BSE33" s="1136"/>
      <c r="BSF33" s="1136"/>
      <c r="BSG33" s="1136"/>
      <c r="BSH33" s="1136"/>
      <c r="BSI33" s="1136"/>
      <c r="BSJ33" s="1136"/>
      <c r="BSK33" s="1136"/>
      <c r="BSL33" s="1136"/>
      <c r="BSM33" s="1136"/>
      <c r="BSN33" s="1136"/>
      <c r="BSO33" s="1136"/>
      <c r="BSP33" s="1136"/>
      <c r="BSQ33" s="1136"/>
      <c r="BSR33" s="1136"/>
      <c r="BSS33" s="1136"/>
      <c r="BST33" s="1136"/>
      <c r="BSU33" s="1136"/>
      <c r="BSV33" s="1136"/>
      <c r="BSW33" s="1136"/>
      <c r="BSX33" s="1136"/>
      <c r="BSY33" s="1136"/>
      <c r="BSZ33" s="1136"/>
      <c r="BTA33" s="1136"/>
      <c r="BTB33" s="1136"/>
      <c r="BTC33" s="1136"/>
      <c r="BTD33" s="1136"/>
      <c r="BTE33" s="1136"/>
      <c r="BTF33" s="1136"/>
      <c r="BTG33" s="1136"/>
      <c r="BTH33" s="1136"/>
      <c r="BTI33" s="1136"/>
      <c r="BTJ33" s="1136"/>
      <c r="BTK33" s="1136"/>
      <c r="BTL33" s="1136"/>
      <c r="BTM33" s="1136"/>
      <c r="BTN33" s="1136"/>
      <c r="BTO33" s="1136"/>
      <c r="BTP33" s="1136"/>
      <c r="BTQ33" s="1136"/>
      <c r="BTR33" s="1136"/>
      <c r="BTS33" s="1136"/>
      <c r="BTT33" s="1136"/>
      <c r="BTU33" s="1136"/>
      <c r="BTV33" s="1136"/>
      <c r="BTW33" s="1136"/>
      <c r="BTX33" s="1136"/>
      <c r="BTY33" s="1136"/>
      <c r="BTZ33" s="1136"/>
      <c r="BUA33" s="1136"/>
      <c r="BUB33" s="1136"/>
      <c r="BUC33" s="1136"/>
      <c r="BUD33" s="1136"/>
      <c r="BUE33" s="1136"/>
      <c r="BUF33" s="1136"/>
      <c r="BUG33" s="1136"/>
      <c r="BUH33" s="1136"/>
      <c r="BUI33" s="1136"/>
      <c r="BUJ33" s="1136"/>
      <c r="BUK33" s="1136"/>
      <c r="BUL33" s="1136"/>
      <c r="BUM33" s="1136"/>
      <c r="BUN33" s="1136"/>
      <c r="BUO33" s="1136"/>
      <c r="BUP33" s="1136"/>
      <c r="BUQ33" s="1136"/>
      <c r="BUR33" s="1136"/>
      <c r="BUS33" s="1136"/>
      <c r="BUT33" s="1136"/>
      <c r="BUU33" s="1136"/>
      <c r="BUV33" s="1136"/>
      <c r="BUW33" s="1136"/>
      <c r="BUX33" s="1136"/>
      <c r="BUY33" s="1136"/>
      <c r="BUZ33" s="1136"/>
      <c r="BVA33" s="1136"/>
      <c r="BVB33" s="1136"/>
      <c r="BVC33" s="1136"/>
      <c r="BVD33" s="1136"/>
      <c r="BVE33" s="1136"/>
      <c r="BVF33" s="1136"/>
      <c r="BVG33" s="1136"/>
      <c r="BVH33" s="1136"/>
      <c r="BVI33" s="1136"/>
      <c r="BVJ33" s="1136"/>
      <c r="BVK33" s="1136"/>
      <c r="BVL33" s="1136"/>
      <c r="BVM33" s="1136"/>
      <c r="BVN33" s="1136"/>
      <c r="BVO33" s="1136"/>
      <c r="BVP33" s="1136"/>
      <c r="BVQ33" s="1136"/>
      <c r="BVR33" s="1136"/>
      <c r="BVS33" s="1136"/>
      <c r="BVT33" s="1136"/>
      <c r="BVU33" s="1136"/>
      <c r="BVV33" s="1136"/>
      <c r="BVW33" s="1136"/>
      <c r="BVX33" s="1136"/>
      <c r="BVY33" s="1136"/>
      <c r="BVZ33" s="1136"/>
      <c r="BWA33" s="1136"/>
      <c r="BWB33" s="1136"/>
      <c r="BWC33" s="1136"/>
      <c r="BWD33" s="1136"/>
      <c r="BWE33" s="1136"/>
      <c r="BWF33" s="1136"/>
      <c r="BWG33" s="1136"/>
      <c r="BWH33" s="1136"/>
      <c r="BWI33" s="1136"/>
      <c r="BWJ33" s="1136"/>
      <c r="BWK33" s="1136"/>
      <c r="BWL33" s="1136"/>
      <c r="BWM33" s="1136"/>
      <c r="BWN33" s="1136"/>
      <c r="BWO33" s="1136"/>
      <c r="BWP33" s="1136"/>
      <c r="BWQ33" s="1136"/>
      <c r="BWR33" s="1136"/>
      <c r="BWS33" s="1136"/>
      <c r="BWT33" s="1136"/>
      <c r="BWU33" s="1136"/>
      <c r="BWV33" s="1136"/>
      <c r="BWW33" s="1136"/>
      <c r="BWX33" s="1136"/>
      <c r="BWY33" s="1136"/>
      <c r="BWZ33" s="1136"/>
      <c r="BXA33" s="1136"/>
      <c r="BXB33" s="1136"/>
      <c r="BXC33" s="1136"/>
      <c r="BXD33" s="1136"/>
      <c r="BXE33" s="1136"/>
      <c r="BXF33" s="1136"/>
      <c r="BXG33" s="1136"/>
      <c r="BXH33" s="1136"/>
      <c r="BXI33" s="1136"/>
      <c r="BXJ33" s="1136"/>
      <c r="BXK33" s="1136"/>
      <c r="BXL33" s="1136"/>
      <c r="BXM33" s="1136"/>
      <c r="BXN33" s="1136"/>
      <c r="BXO33" s="1136"/>
      <c r="BXP33" s="1136"/>
      <c r="BXQ33" s="1136"/>
      <c r="BXR33" s="1136"/>
      <c r="BXS33" s="1136"/>
      <c r="BXT33" s="1136"/>
      <c r="BXU33" s="1136"/>
      <c r="BXV33" s="1136"/>
      <c r="BXW33" s="1136"/>
      <c r="BXX33" s="1136"/>
      <c r="BXY33" s="1136"/>
      <c r="BXZ33" s="1136"/>
      <c r="BYA33" s="1136"/>
      <c r="BYB33" s="1136"/>
      <c r="BYC33" s="1136"/>
      <c r="BYD33" s="1136"/>
      <c r="BYE33" s="1136"/>
      <c r="BYF33" s="1136"/>
      <c r="BYG33" s="1136"/>
      <c r="BYH33" s="1136"/>
      <c r="BYI33" s="1136"/>
      <c r="BYJ33" s="1136"/>
      <c r="BYK33" s="1136"/>
      <c r="BYL33" s="1136"/>
      <c r="BYM33" s="1136"/>
      <c r="BYN33" s="1136"/>
      <c r="BYO33" s="1136"/>
      <c r="BYP33" s="1136"/>
      <c r="BYQ33" s="1136"/>
      <c r="BYR33" s="1136"/>
      <c r="BYS33" s="1136"/>
      <c r="BYT33" s="1136"/>
      <c r="BYU33" s="1136"/>
      <c r="BYV33" s="1136"/>
      <c r="BYW33" s="1136"/>
      <c r="BYX33" s="1136"/>
      <c r="BYY33" s="1136"/>
      <c r="BYZ33" s="1136"/>
      <c r="BZA33" s="1136"/>
      <c r="BZB33" s="1136"/>
      <c r="BZC33" s="1136"/>
      <c r="BZD33" s="1136"/>
      <c r="BZE33" s="1136"/>
      <c r="BZF33" s="1136"/>
      <c r="BZG33" s="1136"/>
      <c r="BZH33" s="1136"/>
      <c r="BZI33" s="1136"/>
      <c r="BZJ33" s="1136"/>
      <c r="BZK33" s="1136"/>
      <c r="BZL33" s="1136"/>
      <c r="BZM33" s="1136"/>
      <c r="BZN33" s="1136"/>
      <c r="BZO33" s="1136"/>
      <c r="BZP33" s="1136"/>
      <c r="BZQ33" s="1136"/>
      <c r="BZR33" s="1136"/>
      <c r="BZS33" s="1136"/>
      <c r="BZT33" s="1136"/>
      <c r="BZU33" s="1136"/>
      <c r="BZV33" s="1136"/>
      <c r="BZW33" s="1136"/>
      <c r="BZX33" s="1136"/>
      <c r="BZY33" s="1136"/>
      <c r="BZZ33" s="1136"/>
      <c r="CAA33" s="1136"/>
      <c r="CAB33" s="1136"/>
      <c r="CAC33" s="1136"/>
      <c r="CAD33" s="1136"/>
      <c r="CAE33" s="1136"/>
      <c r="CAF33" s="1136"/>
      <c r="CAG33" s="1136"/>
      <c r="CAH33" s="1136"/>
      <c r="CAI33" s="1136"/>
      <c r="CAJ33" s="1136"/>
      <c r="CAK33" s="1136"/>
      <c r="CAL33" s="1136"/>
      <c r="CAM33" s="1136"/>
      <c r="CAN33" s="1136"/>
      <c r="CAO33" s="1136"/>
      <c r="CAP33" s="1136"/>
      <c r="CAQ33" s="1136"/>
      <c r="CAR33" s="1136"/>
      <c r="CAS33" s="1136"/>
      <c r="CAT33" s="1136"/>
      <c r="CAU33" s="1136"/>
      <c r="CAV33" s="1136"/>
      <c r="CAW33" s="1136"/>
      <c r="CAX33" s="1136"/>
      <c r="CAY33" s="1136"/>
      <c r="CAZ33" s="1136"/>
      <c r="CBA33" s="1136"/>
      <c r="CBB33" s="1136"/>
      <c r="CBC33" s="1136"/>
      <c r="CBD33" s="1136"/>
      <c r="CBE33" s="1136"/>
      <c r="CBF33" s="1136"/>
      <c r="CBG33" s="1136"/>
      <c r="CBH33" s="1136"/>
      <c r="CBI33" s="1136"/>
      <c r="CBJ33" s="1136"/>
      <c r="CBK33" s="1136"/>
      <c r="CBL33" s="1136"/>
      <c r="CBM33" s="1136"/>
      <c r="CBN33" s="1136"/>
      <c r="CBO33" s="1136"/>
      <c r="CBP33" s="1136"/>
      <c r="CBQ33" s="1136"/>
      <c r="CBR33" s="1136"/>
      <c r="CBS33" s="1136"/>
      <c r="CBT33" s="1136"/>
      <c r="CBU33" s="1136"/>
      <c r="CBV33" s="1136"/>
      <c r="CBW33" s="1136"/>
      <c r="CBX33" s="1136"/>
      <c r="CBY33" s="1136"/>
      <c r="CBZ33" s="1136"/>
      <c r="CCA33" s="1136"/>
      <c r="CCB33" s="1136"/>
      <c r="CCC33" s="1136"/>
      <c r="CCD33" s="1136"/>
      <c r="CCE33" s="1136"/>
      <c r="CCF33" s="1136"/>
      <c r="CCG33" s="1136"/>
      <c r="CCH33" s="1136"/>
      <c r="CCI33" s="1136"/>
      <c r="CCJ33" s="1136"/>
      <c r="CCK33" s="1136"/>
      <c r="CCL33" s="1136"/>
      <c r="CCM33" s="1136"/>
      <c r="CCN33" s="1136"/>
      <c r="CCO33" s="1136"/>
      <c r="CCP33" s="1136"/>
      <c r="CCQ33" s="1136"/>
      <c r="CCR33" s="1136"/>
      <c r="CCS33" s="1136"/>
      <c r="CCT33" s="1136"/>
      <c r="CCU33" s="1136"/>
      <c r="CCV33" s="1136"/>
      <c r="CCW33" s="1136"/>
      <c r="CCX33" s="1136"/>
      <c r="CCY33" s="1136"/>
      <c r="CCZ33" s="1136"/>
      <c r="CDA33" s="1136"/>
      <c r="CDB33" s="1136"/>
      <c r="CDC33" s="1136"/>
      <c r="CDD33" s="1136"/>
      <c r="CDE33" s="1136"/>
      <c r="CDF33" s="1136"/>
      <c r="CDG33" s="1136"/>
      <c r="CDH33" s="1136"/>
      <c r="CDI33" s="1136"/>
      <c r="CDJ33" s="1136"/>
      <c r="CDK33" s="1136"/>
      <c r="CDL33" s="1136"/>
      <c r="CDM33" s="1136"/>
      <c r="CDN33" s="1136"/>
      <c r="CDO33" s="1136"/>
      <c r="CDP33" s="1136"/>
      <c r="CDQ33" s="1136"/>
      <c r="CDR33" s="1136"/>
      <c r="CDS33" s="1136"/>
      <c r="CDT33" s="1136"/>
      <c r="CDU33" s="1136"/>
      <c r="CDV33" s="1136"/>
      <c r="CDW33" s="1136"/>
      <c r="CDX33" s="1136"/>
      <c r="CDY33" s="1136"/>
      <c r="CDZ33" s="1136"/>
      <c r="CEA33" s="1136"/>
      <c r="CEB33" s="1136"/>
      <c r="CEC33" s="1136"/>
      <c r="CED33" s="1136"/>
      <c r="CEE33" s="1136"/>
      <c r="CEF33" s="1136"/>
      <c r="CEG33" s="1136"/>
      <c r="CEH33" s="1136"/>
      <c r="CEI33" s="1136"/>
      <c r="CEJ33" s="1136"/>
      <c r="CEK33" s="1136"/>
    </row>
    <row r="34" spans="1:2169" ht="31.75" customHeight="1" x14ac:dyDescent="0.75">
      <c r="A34" s="1166"/>
      <c r="B34" s="1167"/>
      <c r="C34" s="1168"/>
      <c r="D34" s="1169"/>
      <c r="E34" s="1169"/>
      <c r="F34" s="1169"/>
      <c r="G34" s="1170"/>
      <c r="H34" s="1170"/>
      <c r="I34" s="1171"/>
      <c r="J34" s="1172"/>
      <c r="K34" s="1173"/>
      <c r="L34" s="1174"/>
      <c r="M34" s="1173"/>
      <c r="N34" s="1174"/>
      <c r="O34" s="1175"/>
      <c r="P34" s="1881"/>
      <c r="Q34" s="1881"/>
      <c r="R34" s="1175"/>
      <c r="S34" s="1167"/>
      <c r="T34" s="1177"/>
      <c r="W34" s="1176"/>
      <c r="X34" s="1178"/>
      <c r="Y34" s="1022"/>
      <c r="Z34" s="1022"/>
      <c r="AA34" s="1022"/>
      <c r="AB34" s="1022"/>
      <c r="AC34" s="1022"/>
      <c r="AD34" s="1179"/>
      <c r="AE34" s="1022"/>
      <c r="AF34" s="1022"/>
      <c r="AG34" s="1180"/>
      <c r="AH34" s="1180"/>
      <c r="AI34" s="1180"/>
      <c r="AN34" s="1022"/>
      <c r="AO34" s="1022"/>
    </row>
    <row r="35" spans="1:2169" ht="31.75" customHeight="1" x14ac:dyDescent="0.75">
      <c r="A35" s="1166"/>
      <c r="B35" s="1167"/>
      <c r="C35" s="1168"/>
      <c r="D35" s="1169"/>
      <c r="E35" s="1169"/>
      <c r="F35" s="1169"/>
      <c r="G35" s="1181"/>
      <c r="H35" s="1181"/>
      <c r="I35" s="1171"/>
      <c r="J35" s="1172"/>
      <c r="K35" s="1173"/>
      <c r="L35" s="1174"/>
      <c r="M35" s="1173"/>
      <c r="N35" s="1174"/>
      <c r="O35" s="1175"/>
      <c r="P35" s="1882"/>
      <c r="Q35" s="1882"/>
      <c r="R35" s="1175"/>
      <c r="S35" s="1167"/>
      <c r="T35" s="1177"/>
      <c r="W35" s="1182"/>
      <c r="X35" s="1178"/>
      <c r="Y35" s="1022"/>
      <c r="Z35" s="1022"/>
      <c r="AA35" s="1022"/>
      <c r="AB35" s="1022"/>
      <c r="AC35" s="1022"/>
      <c r="AD35" s="1179"/>
      <c r="AE35" s="1022"/>
      <c r="AF35" s="1022"/>
      <c r="AG35" s="1180"/>
      <c r="AH35" s="1180"/>
      <c r="AI35" s="1180"/>
      <c r="AN35" s="1022"/>
      <c r="AO35" s="1022"/>
    </row>
    <row r="36" spans="1:2169" ht="31.75" customHeight="1" x14ac:dyDescent="0.75">
      <c r="A36" s="1166"/>
      <c r="B36" s="1167"/>
      <c r="C36" s="1168"/>
      <c r="D36" s="1169"/>
      <c r="E36" s="1169"/>
      <c r="F36" s="1169"/>
      <c r="G36" s="1181"/>
      <c r="H36" s="1181"/>
      <c r="I36" s="1171"/>
      <c r="J36" s="1172"/>
      <c r="K36" s="1173"/>
      <c r="L36" s="1174"/>
      <c r="M36" s="1173"/>
      <c r="N36" s="1174"/>
      <c r="O36" s="1175"/>
      <c r="P36" s="1883"/>
      <c r="Q36" s="1883"/>
      <c r="R36" s="1175"/>
      <c r="S36" s="1167"/>
      <c r="T36" s="1177"/>
      <c r="W36" s="1182"/>
      <c r="X36" s="1178"/>
      <c r="Y36" s="1022"/>
      <c r="Z36" s="1022"/>
      <c r="AA36" s="1022"/>
      <c r="AB36" s="1022"/>
      <c r="AC36" s="1022"/>
      <c r="AD36" s="1179"/>
      <c r="AE36" s="1022"/>
      <c r="AF36" s="1022"/>
      <c r="AG36" s="1180"/>
      <c r="AH36" s="1180"/>
      <c r="AI36" s="1180"/>
      <c r="AN36" s="1022"/>
      <c r="AO36" s="1022"/>
    </row>
    <row r="37" spans="1:2169" ht="31.75" customHeight="1" x14ac:dyDescent="0.75">
      <c r="A37" s="1166"/>
      <c r="B37" s="1167"/>
      <c r="C37" s="1168"/>
      <c r="D37" s="1169"/>
      <c r="E37" s="1169"/>
      <c r="F37" s="1169"/>
      <c r="G37" s="1181"/>
      <c r="H37" s="1181"/>
      <c r="I37" s="1171"/>
      <c r="J37" s="1172"/>
      <c r="K37" s="1173"/>
      <c r="L37" s="1174"/>
      <c r="M37" s="1173"/>
      <c r="N37" s="1174"/>
      <c r="O37" s="1175"/>
      <c r="P37" s="634"/>
      <c r="Q37" s="634"/>
      <c r="R37" s="1175"/>
      <c r="S37" s="1167"/>
      <c r="T37" s="1177"/>
      <c r="W37" s="1182"/>
      <c r="X37" s="1178"/>
      <c r="Y37" s="1022"/>
      <c r="Z37" s="1022"/>
      <c r="AA37" s="1022"/>
      <c r="AB37" s="1022"/>
      <c r="AC37" s="1022"/>
      <c r="AD37" s="1179"/>
      <c r="AE37" s="1022"/>
      <c r="AF37" s="1022"/>
      <c r="AG37" s="1180"/>
      <c r="AH37" s="1180"/>
      <c r="AI37" s="1180"/>
      <c r="AN37" s="1022"/>
      <c r="AO37" s="1022"/>
    </row>
    <row r="38" spans="1:2169" ht="31.75" customHeight="1" x14ac:dyDescent="0.75">
      <c r="A38" s="1183"/>
      <c r="B38" s="1169"/>
      <c r="C38" s="1168"/>
      <c r="D38" s="1169"/>
      <c r="E38" s="1169"/>
      <c r="F38" s="1169"/>
      <c r="G38" s="1184"/>
      <c r="H38" s="1184"/>
      <c r="I38" s="1171"/>
      <c r="J38" s="1172"/>
      <c r="K38" s="1173"/>
      <c r="L38" s="1174"/>
      <c r="M38" s="1173"/>
      <c r="N38" s="1174"/>
      <c r="O38" s="1185"/>
      <c r="P38" s="1801"/>
      <c r="Q38" s="1801"/>
      <c r="R38" s="1185"/>
      <c r="S38" s="1187"/>
      <c r="T38" s="1188"/>
      <c r="U38" s="1092"/>
      <c r="V38" s="1092"/>
      <c r="W38" s="1186"/>
      <c r="X38" s="1178"/>
      <c r="Y38" s="1094"/>
      <c r="Z38" s="1094"/>
      <c r="AA38" s="1094"/>
      <c r="AB38" s="1094"/>
      <c r="AC38" s="1094"/>
      <c r="AD38" s="1179"/>
      <c r="AE38" s="1094"/>
      <c r="AF38" s="1094"/>
      <c r="AG38" s="1180"/>
      <c r="AH38" s="1180"/>
      <c r="AI38" s="1180"/>
      <c r="AN38" s="1022"/>
      <c r="AO38" s="1022"/>
    </row>
    <row r="39" spans="1:2169" ht="31.75" customHeight="1" x14ac:dyDescent="0.75">
      <c r="A39" s="2206" t="s">
        <v>78</v>
      </c>
      <c r="B39" s="2214" t="s">
        <v>56</v>
      </c>
      <c r="C39" s="1189">
        <v>4.0999999999999996</v>
      </c>
      <c r="D39" s="1190" t="s">
        <v>54</v>
      </c>
      <c r="E39" s="1191" t="s">
        <v>25</v>
      </c>
      <c r="F39" s="1192" t="s">
        <v>12</v>
      </c>
      <c r="G39" s="1064">
        <f t="array" ref="G39">INDEX('Salary . staff rates'!$A$6:$C$28,MATCH(1,('Salary . staff rates'!$A$6:$A$28=E39)*('Salary . staff rates'!$B$6:$B$28=F39),0),3)</f>
        <v>75000</v>
      </c>
      <c r="H39" s="1064">
        <f t="shared" si="0"/>
        <v>526.31578947368428</v>
      </c>
      <c r="I39" s="1193" t="s">
        <v>0</v>
      </c>
      <c r="J39" s="1194" t="s">
        <v>0</v>
      </c>
      <c r="K39" s="1195">
        <v>0</v>
      </c>
      <c r="L39" s="1196">
        <f t="shared" si="14"/>
        <v>0</v>
      </c>
      <c r="M39" s="1197" t="s">
        <v>31</v>
      </c>
      <c r="N39" s="1198">
        <f>IF(M39="Yes",L39*'Salary . staff rates'!$C$34,0)</f>
        <v>0</v>
      </c>
      <c r="O39" s="1071"/>
      <c r="P39" s="1848">
        <v>1</v>
      </c>
      <c r="Q39" s="1848">
        <v>1</v>
      </c>
      <c r="R39" s="1071"/>
      <c r="S39" s="1073" t="s">
        <v>31</v>
      </c>
      <c r="T39" s="1073" t="s">
        <v>31</v>
      </c>
      <c r="U39" s="1073" t="s">
        <v>31</v>
      </c>
      <c r="W39" s="1072"/>
      <c r="X39" s="1075"/>
      <c r="Y39" s="1327">
        <f>IF(L39&lt;&gt;"",L39*P39,"")</f>
        <v>0</v>
      </c>
      <c r="Z39" s="1327">
        <f>IF(N39&lt;&gt;"",N39*P39,"")</f>
        <v>0</v>
      </c>
      <c r="AA39" s="1094"/>
      <c r="AB39" s="1327">
        <f t="shared" ref="AB39:AB41" si="23">IF(L39&lt;&gt;"",L39*Q39,"")</f>
        <v>0</v>
      </c>
      <c r="AC39" s="1327">
        <f t="shared" ref="AC39:AC41" si="24">IF(N39&lt;&gt;"",N39*Q39,"")</f>
        <v>0</v>
      </c>
      <c r="AD39" s="1076"/>
      <c r="AE39" s="1327">
        <f>IF(L39&lt;&gt;"",IF(S39&lt;&gt;"No",L39,0),"")</f>
        <v>0</v>
      </c>
      <c r="AF39" s="1327">
        <f>IF(N39&lt;&gt;"",IF(T39&lt;&gt;"No",N39,0),"")</f>
        <v>0</v>
      </c>
      <c r="AG39" s="1077"/>
      <c r="AH39" s="1077"/>
      <c r="AI39" s="1077"/>
      <c r="AN39" s="1327">
        <f t="shared" ref="AN39:AN41" si="25">IF(W39=0,IF(P39=1,L39,0),0)</f>
        <v>0</v>
      </c>
      <c r="AO39" s="1327">
        <f t="shared" ref="AO39:AO41" si="26">IF(W39=0,IF(P39=1,N39,0),0)</f>
        <v>0</v>
      </c>
    </row>
    <row r="40" spans="1:2169" ht="31.75" customHeight="1" x14ac:dyDescent="0.75">
      <c r="A40" s="2207"/>
      <c r="B40" s="2215"/>
      <c r="C40" s="1189">
        <v>4.2</v>
      </c>
      <c r="D40" s="1190" t="s">
        <v>116</v>
      </c>
      <c r="E40" s="1063" t="s">
        <v>25</v>
      </c>
      <c r="F40" s="1063" t="s">
        <v>12</v>
      </c>
      <c r="G40" s="1064">
        <f t="array" ref="G40">INDEX('Salary . staff rates'!$A$6:$C$28,MATCH(1,('Salary . staff rates'!$A$6:$A$28=E40)*('Salary . staff rates'!$B$6:$B$28=F40),0),3)</f>
        <v>75000</v>
      </c>
      <c r="H40" s="1064">
        <f t="shared" si="0"/>
        <v>526.31578947368428</v>
      </c>
      <c r="I40" s="1065" t="s">
        <v>0</v>
      </c>
      <c r="J40" s="1066" t="s">
        <v>0</v>
      </c>
      <c r="K40" s="1067">
        <v>0</v>
      </c>
      <c r="L40" s="1068">
        <f t="shared" si="14"/>
        <v>0</v>
      </c>
      <c r="M40" s="1199" t="s">
        <v>31</v>
      </c>
      <c r="N40" s="1070">
        <f>IF(M40="Yes",L40*'Salary . staff rates'!$C$34,0)</f>
        <v>0</v>
      </c>
      <c r="O40" s="1071"/>
      <c r="P40" s="1848">
        <v>1</v>
      </c>
      <c r="Q40" s="1848">
        <v>1</v>
      </c>
      <c r="R40" s="1071"/>
      <c r="S40" s="1073" t="s">
        <v>31</v>
      </c>
      <c r="T40" s="1073" t="s">
        <v>31</v>
      </c>
      <c r="U40" s="1073" t="s">
        <v>31</v>
      </c>
      <c r="W40" s="1072"/>
      <c r="X40" s="1075"/>
      <c r="Y40" s="1327">
        <f>IF(L40&lt;&gt;"",L40*P40,"")</f>
        <v>0</v>
      </c>
      <c r="Z40" s="1327">
        <f>IF(N40&lt;&gt;"",N40*P40,"")</f>
        <v>0</v>
      </c>
      <c r="AA40" s="1094"/>
      <c r="AB40" s="1327">
        <f t="shared" si="23"/>
        <v>0</v>
      </c>
      <c r="AC40" s="1327">
        <f t="shared" si="24"/>
        <v>0</v>
      </c>
      <c r="AD40" s="1076"/>
      <c r="AE40" s="1327">
        <f>IF(L40&lt;&gt;"",IF(S40&lt;&gt;"No",L40,0),"")</f>
        <v>0</v>
      </c>
      <c r="AF40" s="1327">
        <f>IF(N40&lt;&gt;"",IF(T40&lt;&gt;"No",N40,0),"")</f>
        <v>0</v>
      </c>
      <c r="AG40" s="1077"/>
      <c r="AH40" s="1077"/>
      <c r="AI40" s="1077"/>
      <c r="AN40" s="1327">
        <f t="shared" si="25"/>
        <v>0</v>
      </c>
      <c r="AO40" s="1327">
        <f t="shared" si="26"/>
        <v>0</v>
      </c>
    </row>
    <row r="41" spans="1:2169" ht="31.75" customHeight="1" x14ac:dyDescent="0.75">
      <c r="A41" s="2208"/>
      <c r="B41" s="2220"/>
      <c r="C41" s="1189">
        <v>4.3</v>
      </c>
      <c r="D41" s="1190" t="s">
        <v>55</v>
      </c>
      <c r="E41" s="1063" t="s">
        <v>25</v>
      </c>
      <c r="F41" s="1063" t="s">
        <v>12</v>
      </c>
      <c r="G41" s="1064">
        <f t="array" ref="G41">INDEX('Salary . staff rates'!$A$6:$C$28,MATCH(1,('Salary . staff rates'!$A$6:$A$28=E41)*('Salary . staff rates'!$B$6:$B$28=F41),0),3)</f>
        <v>75000</v>
      </c>
      <c r="H41" s="1064">
        <f t="shared" si="0"/>
        <v>526.31578947368428</v>
      </c>
      <c r="I41" s="1065" t="s">
        <v>0</v>
      </c>
      <c r="J41" s="1066" t="s">
        <v>0</v>
      </c>
      <c r="K41" s="1067">
        <v>0</v>
      </c>
      <c r="L41" s="1068">
        <f t="shared" si="14"/>
        <v>0</v>
      </c>
      <c r="M41" s="1199" t="s">
        <v>31</v>
      </c>
      <c r="N41" s="1070">
        <f>IF(M41="Yes",L41*'Salary . staff rates'!$C$34,0)</f>
        <v>0</v>
      </c>
      <c r="O41" s="1071"/>
      <c r="P41" s="1848">
        <v>1</v>
      </c>
      <c r="Q41" s="1848">
        <v>1</v>
      </c>
      <c r="R41" s="1071"/>
      <c r="S41" s="1073" t="s">
        <v>31</v>
      </c>
      <c r="T41" s="1073" t="s">
        <v>31</v>
      </c>
      <c r="U41" s="1073" t="s">
        <v>31</v>
      </c>
      <c r="W41" s="1072"/>
      <c r="X41" s="1075"/>
      <c r="Y41" s="1327">
        <f>IF(L41&lt;&gt;"",L41*P41,"")</f>
        <v>0</v>
      </c>
      <c r="Z41" s="1327">
        <f>IF(N41&lt;&gt;"",N41*P41,"")</f>
        <v>0</v>
      </c>
      <c r="AA41" s="1094"/>
      <c r="AB41" s="1327">
        <f t="shared" si="23"/>
        <v>0</v>
      </c>
      <c r="AC41" s="1327">
        <f t="shared" si="24"/>
        <v>0</v>
      </c>
      <c r="AD41" s="1076"/>
      <c r="AE41" s="1327">
        <f>IF(L41&lt;&gt;"",IF(S41&lt;&gt;"No",L41,0),"")</f>
        <v>0</v>
      </c>
      <c r="AF41" s="1327">
        <f>IF(N41&lt;&gt;"",IF(T41&lt;&gt;"No",N41,0),"")</f>
        <v>0</v>
      </c>
      <c r="AG41" s="1077"/>
      <c r="AH41" s="1077"/>
      <c r="AI41" s="1077"/>
      <c r="AN41" s="1327">
        <f t="shared" si="25"/>
        <v>0</v>
      </c>
      <c r="AO41" s="1327">
        <f t="shared" si="26"/>
        <v>0</v>
      </c>
    </row>
    <row r="42" spans="1:2169" ht="31.75" customHeight="1" x14ac:dyDescent="0.75">
      <c r="A42" s="1080"/>
      <c r="B42" s="1080"/>
      <c r="C42" s="1055"/>
      <c r="D42" s="1200"/>
      <c r="E42" s="1117"/>
      <c r="F42" s="1117"/>
      <c r="G42" s="1118"/>
      <c r="H42" s="1118"/>
      <c r="I42" s="1119"/>
      <c r="J42" s="1120"/>
      <c r="K42" s="1121"/>
      <c r="L42" s="1122"/>
      <c r="M42" s="1201"/>
      <c r="N42" s="1122"/>
      <c r="O42" s="1090"/>
      <c r="P42" s="618"/>
      <c r="Q42" s="618"/>
      <c r="R42" s="1090"/>
      <c r="S42" s="1124"/>
      <c r="T42" s="1124"/>
      <c r="U42" s="1124"/>
      <c r="V42" s="1092"/>
      <c r="W42" s="1123"/>
      <c r="X42" s="1075"/>
      <c r="Y42" s="1094"/>
      <c r="Z42" s="1094"/>
      <c r="AA42" s="1094"/>
      <c r="AB42" s="1094"/>
      <c r="AC42" s="1094"/>
      <c r="AD42" s="1076"/>
      <c r="AE42" s="1094"/>
      <c r="AF42" s="1094"/>
      <c r="AG42" s="1077"/>
      <c r="AH42" s="1077"/>
      <c r="AI42" s="1077"/>
      <c r="AN42" s="1022"/>
      <c r="AO42" s="1022"/>
    </row>
    <row r="43" spans="1:2169" ht="31.75" customHeight="1" x14ac:dyDescent="0.75">
      <c r="A43" s="2206" t="s">
        <v>79</v>
      </c>
      <c r="B43" s="2214" t="s">
        <v>178</v>
      </c>
      <c r="C43" s="1189">
        <v>5.0999999999999996</v>
      </c>
      <c r="D43" s="1190" t="s">
        <v>57</v>
      </c>
      <c r="E43" s="1063" t="s">
        <v>25</v>
      </c>
      <c r="F43" s="1063" t="s">
        <v>12</v>
      </c>
      <c r="G43" s="1064">
        <f t="array" ref="G43">INDEX('Salary . staff rates'!$A$6:$C$28,MATCH(1,('Salary . staff rates'!$A$6:$A$28=E43)*('Salary . staff rates'!$B$6:$B$28=F43),0),3)</f>
        <v>75000</v>
      </c>
      <c r="H43" s="1064">
        <f t="shared" si="0"/>
        <v>526.31578947368428</v>
      </c>
      <c r="I43" s="1065" t="s">
        <v>0</v>
      </c>
      <c r="J43" s="1066" t="s">
        <v>0</v>
      </c>
      <c r="K43" s="1067">
        <v>1</v>
      </c>
      <c r="L43" s="1068">
        <f t="shared" si="14"/>
        <v>526.31578947368428</v>
      </c>
      <c r="M43" s="1199" t="s">
        <v>31</v>
      </c>
      <c r="N43" s="1070">
        <f>IF(M43="Yes",L43*'Salary . staff rates'!$C$34,0)</f>
        <v>0</v>
      </c>
      <c r="O43" s="1071"/>
      <c r="P43" s="1848">
        <v>1</v>
      </c>
      <c r="Q43" s="1848">
        <v>1</v>
      </c>
      <c r="R43" s="1071"/>
      <c r="S43" s="1073" t="s">
        <v>31</v>
      </c>
      <c r="T43" s="1073" t="s">
        <v>31</v>
      </c>
      <c r="U43" s="1073" t="s">
        <v>31</v>
      </c>
      <c r="W43" s="1072"/>
      <c r="X43" s="1075"/>
      <c r="Y43" s="1327">
        <f>IF(L43&lt;&gt;"",L43*P43,"")</f>
        <v>526.31578947368428</v>
      </c>
      <c r="Z43" s="1327">
        <f>IF(N43&lt;&gt;"",N43*P43,"")</f>
        <v>0</v>
      </c>
      <c r="AA43" s="1094"/>
      <c r="AB43" s="1327">
        <f t="shared" ref="AB43:AB46" si="27">IF(L43&lt;&gt;"",L43*Q43,"")</f>
        <v>526.31578947368428</v>
      </c>
      <c r="AC43" s="1327">
        <f t="shared" ref="AC43:AC46" si="28">IF(N43&lt;&gt;"",N43*Q43,"")</f>
        <v>0</v>
      </c>
      <c r="AD43" s="1076"/>
      <c r="AE43" s="1327">
        <f>IF(L43&lt;&gt;"",IF(S43&lt;&gt;"No",L43,0),"")</f>
        <v>0</v>
      </c>
      <c r="AF43" s="1327">
        <f>IF(N43&lt;&gt;"",IF(T43&lt;&gt;"No",N43,0),"")</f>
        <v>0</v>
      </c>
      <c r="AG43" s="1077"/>
      <c r="AH43" s="1077"/>
      <c r="AI43" s="1077"/>
      <c r="AN43" s="1327">
        <f t="shared" ref="AN43:AN46" si="29">IF(W43=0,IF(P43=1,L43,0),0)</f>
        <v>526.31578947368428</v>
      </c>
      <c r="AO43" s="1327">
        <f t="shared" ref="AO43:AO46" si="30">IF(W43=0,IF(P43=1,N43,0),0)</f>
        <v>0</v>
      </c>
    </row>
    <row r="44" spans="1:2169" ht="31.75" customHeight="1" x14ac:dyDescent="0.75">
      <c r="A44" s="2207"/>
      <c r="B44" s="2215"/>
      <c r="C44" s="1078">
        <v>5.2</v>
      </c>
      <c r="D44" s="1079" t="s">
        <v>117</v>
      </c>
      <c r="E44" s="1138" t="s">
        <v>23</v>
      </c>
      <c r="F44" s="1138" t="s">
        <v>6</v>
      </c>
      <c r="G44" s="1064">
        <f t="array" ref="G44">INDEX('Salary . staff rates'!$A$6:$C$28,MATCH(1,('Salary . staff rates'!$A$6:$A$28=E44)*('Salary . staff rates'!$B$6:$B$28=F44),0),3)</f>
        <v>65000</v>
      </c>
      <c r="H44" s="1064">
        <f t="shared" si="0"/>
        <v>456.14035087719299</v>
      </c>
      <c r="I44" s="1139" t="s">
        <v>0</v>
      </c>
      <c r="J44" s="1140" t="s">
        <v>0</v>
      </c>
      <c r="K44" s="1141">
        <v>3</v>
      </c>
      <c r="L44" s="1142">
        <f t="shared" si="14"/>
        <v>1368.421052631579</v>
      </c>
      <c r="M44" s="1202" t="s">
        <v>31</v>
      </c>
      <c r="N44" s="1144">
        <f>IF(M44="Yes",L44*'Salary . staff rates'!$C$34,0)</f>
        <v>0</v>
      </c>
      <c r="O44" s="1071"/>
      <c r="P44" s="1848">
        <v>1</v>
      </c>
      <c r="Q44" s="1848">
        <v>1</v>
      </c>
      <c r="R44" s="1071"/>
      <c r="S44" s="1914" t="s">
        <v>31</v>
      </c>
      <c r="T44" s="1914" t="s">
        <v>31</v>
      </c>
      <c r="U44" s="1914" t="s">
        <v>31</v>
      </c>
      <c r="W44" s="1072"/>
      <c r="X44" s="1075"/>
      <c r="Y44" s="1327">
        <f>IF(L44&lt;&gt;"",L44*P44,"")</f>
        <v>1368.421052631579</v>
      </c>
      <c r="Z44" s="1327">
        <f>IF(N44&lt;&gt;"",N44*P44,"")</f>
        <v>0</v>
      </c>
      <c r="AA44" s="1094"/>
      <c r="AB44" s="1327">
        <f t="shared" si="27"/>
        <v>1368.421052631579</v>
      </c>
      <c r="AC44" s="1327">
        <f t="shared" si="28"/>
        <v>0</v>
      </c>
      <c r="AD44" s="1076"/>
      <c r="AE44" s="1327">
        <f>IF(L44&lt;&gt;"",IF(S44&lt;&gt;"No",L44,0),"")</f>
        <v>0</v>
      </c>
      <c r="AF44" s="1327">
        <f>IF(N44&lt;&gt;"",IF(T44&lt;&gt;"No",N44,0),"")</f>
        <v>0</v>
      </c>
      <c r="AG44" s="1077"/>
      <c r="AH44" s="1077"/>
      <c r="AI44" s="1077"/>
      <c r="AN44" s="1327">
        <f t="shared" si="29"/>
        <v>1368.421052631579</v>
      </c>
      <c r="AO44" s="1327">
        <f t="shared" si="30"/>
        <v>0</v>
      </c>
    </row>
    <row r="45" spans="1:2169" s="1154" customFormat="1" ht="31.75" customHeight="1" x14ac:dyDescent="0.75">
      <c r="A45" s="2207"/>
      <c r="B45" s="2216"/>
      <c r="C45" s="1145" t="s">
        <v>294</v>
      </c>
      <c r="D45" s="1145" t="s">
        <v>357</v>
      </c>
      <c r="E45" s="1145" t="s">
        <v>23</v>
      </c>
      <c r="F45" s="1145" t="s">
        <v>6</v>
      </c>
      <c r="G45" s="1146">
        <f t="array" ref="G45">INDEX('Salary . staff rates'!$A$6:$C$28,MATCH(1,('Salary . staff rates'!$A$6:$A$28=E45)*('Salary . staff rates'!$B$6:$B$28=F45),0),3)</f>
        <v>65000</v>
      </c>
      <c r="H45" s="1146">
        <f t="shared" si="0"/>
        <v>456.14035087719299</v>
      </c>
      <c r="I45" s="1147" t="s">
        <v>0</v>
      </c>
      <c r="J45" s="1148" t="s">
        <v>0</v>
      </c>
      <c r="K45" s="1149">
        <v>1</v>
      </c>
      <c r="L45" s="1740">
        <f t="shared" si="14"/>
        <v>456.14035087719299</v>
      </c>
      <c r="M45" s="1150" t="s">
        <v>31</v>
      </c>
      <c r="N45" s="1745">
        <f>IF(M45="Yes",L45*'Salary . staff rates'!$C$34,0)</f>
        <v>0</v>
      </c>
      <c r="O45" s="1151"/>
      <c r="P45" s="1849">
        <v>1</v>
      </c>
      <c r="Q45" s="1849">
        <v>1</v>
      </c>
      <c r="R45" s="1151"/>
      <c r="S45" s="1719" t="s">
        <v>31</v>
      </c>
      <c r="T45" s="1719" t="s">
        <v>31</v>
      </c>
      <c r="U45" s="1719" t="s">
        <v>31</v>
      </c>
      <c r="W45" s="1152">
        <v>1</v>
      </c>
      <c r="X45" s="1155"/>
      <c r="Y45" s="1328">
        <f>IF(L45&lt;&gt;"",L45*P45,"")</f>
        <v>456.14035087719299</v>
      </c>
      <c r="Z45" s="1328">
        <f>IF(N45&lt;&gt;"",N45*P45,"")</f>
        <v>0</v>
      </c>
      <c r="AA45" s="1889"/>
      <c r="AB45" s="1328">
        <f t="shared" si="27"/>
        <v>456.14035087719299</v>
      </c>
      <c r="AC45" s="1328">
        <f t="shared" si="28"/>
        <v>0</v>
      </c>
      <c r="AD45" s="1156"/>
      <c r="AE45" s="1328">
        <f>IF(L45&lt;&gt;"",IF(S45&lt;&gt;"No",L45,0),"")</f>
        <v>0</v>
      </c>
      <c r="AF45" s="1328">
        <f>IF(N45&lt;&gt;"",IF(T45&lt;&gt;"No",N45,0),"")</f>
        <v>0</v>
      </c>
      <c r="AG45" s="1157"/>
      <c r="AH45" s="1157"/>
      <c r="AI45" s="1157"/>
      <c r="AJ45" s="1158"/>
      <c r="AL45" s="1159"/>
      <c r="AN45" s="1328">
        <f t="shared" si="29"/>
        <v>0</v>
      </c>
      <c r="AO45" s="1328">
        <f t="shared" si="30"/>
        <v>0</v>
      </c>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c r="CB45" s="1136"/>
      <c r="CC45" s="1136"/>
      <c r="CD45" s="1136"/>
      <c r="CE45" s="1136"/>
      <c r="CF45" s="1136"/>
      <c r="CG45" s="1136"/>
      <c r="CH45" s="1136"/>
      <c r="CI45" s="1136"/>
      <c r="CJ45" s="1136"/>
      <c r="CK45" s="1136"/>
      <c r="CL45" s="1136"/>
      <c r="CM45" s="1136"/>
      <c r="CN45" s="1136"/>
      <c r="CO45" s="1136"/>
      <c r="CP45" s="1136"/>
      <c r="CQ45" s="1136"/>
      <c r="CR45" s="1136"/>
      <c r="CS45" s="1136"/>
      <c r="CT45" s="1136"/>
      <c r="CU45" s="1136"/>
      <c r="CV45" s="1136"/>
      <c r="CW45" s="1136"/>
      <c r="CX45" s="1136"/>
      <c r="CY45" s="1136"/>
      <c r="CZ45" s="1136"/>
      <c r="DA45" s="1136"/>
      <c r="DB45" s="1136"/>
      <c r="DC45" s="1136"/>
      <c r="DD45" s="1136"/>
      <c r="DE45" s="1136"/>
      <c r="DF45" s="1136"/>
      <c r="DG45" s="1136"/>
      <c r="DH45" s="1136"/>
      <c r="DI45" s="1136"/>
      <c r="DJ45" s="1136"/>
      <c r="DK45" s="1136"/>
      <c r="DL45" s="1136"/>
      <c r="DM45" s="1136"/>
      <c r="DN45" s="1136"/>
      <c r="DO45" s="1136"/>
      <c r="DP45" s="1136"/>
      <c r="DQ45" s="1136"/>
      <c r="DR45" s="1136"/>
      <c r="DS45" s="1136"/>
      <c r="DT45" s="1136"/>
      <c r="DU45" s="1136"/>
      <c r="DV45" s="1136"/>
      <c r="DW45" s="1136"/>
      <c r="DX45" s="1136"/>
      <c r="DY45" s="1136"/>
      <c r="DZ45" s="1136"/>
      <c r="EA45" s="1136"/>
      <c r="EB45" s="1136"/>
      <c r="EC45" s="1136"/>
      <c r="ED45" s="1136"/>
      <c r="EE45" s="1136"/>
      <c r="EF45" s="1136"/>
      <c r="EG45" s="1136"/>
      <c r="EH45" s="1136"/>
      <c r="EI45" s="1136"/>
      <c r="EJ45" s="1136"/>
      <c r="EK45" s="1136"/>
      <c r="EL45" s="1136"/>
      <c r="EM45" s="1136"/>
      <c r="EN45" s="1136"/>
      <c r="EO45" s="1136"/>
      <c r="EP45" s="1136"/>
      <c r="EQ45" s="1136"/>
      <c r="ER45" s="1136"/>
      <c r="ES45" s="1136"/>
      <c r="ET45" s="1136"/>
      <c r="EU45" s="1136"/>
      <c r="EV45" s="1136"/>
      <c r="EW45" s="1136"/>
      <c r="EX45" s="1136"/>
      <c r="EY45" s="1136"/>
      <c r="EZ45" s="1136"/>
      <c r="FA45" s="1136"/>
      <c r="FB45" s="1136"/>
      <c r="FC45" s="1136"/>
      <c r="FD45" s="1136"/>
      <c r="FE45" s="1136"/>
      <c r="FF45" s="1136"/>
      <c r="FG45" s="1136"/>
      <c r="FH45" s="1136"/>
      <c r="FI45" s="1136"/>
      <c r="FJ45" s="1136"/>
      <c r="FK45" s="1136"/>
      <c r="FL45" s="1136"/>
      <c r="FM45" s="1136"/>
      <c r="FN45" s="1136"/>
      <c r="FO45" s="1136"/>
      <c r="FP45" s="1136"/>
      <c r="FQ45" s="1136"/>
      <c r="FR45" s="1136"/>
      <c r="FS45" s="1136"/>
      <c r="FT45" s="1136"/>
      <c r="FU45" s="1136"/>
      <c r="FV45" s="1136"/>
      <c r="FW45" s="1136"/>
      <c r="FX45" s="1136"/>
      <c r="FY45" s="1136"/>
      <c r="FZ45" s="1136"/>
      <c r="GA45" s="1136"/>
      <c r="GB45" s="1136"/>
      <c r="GC45" s="1136"/>
      <c r="GD45" s="1136"/>
      <c r="GE45" s="1136"/>
      <c r="GF45" s="1136"/>
      <c r="GG45" s="1136"/>
      <c r="GH45" s="1136"/>
      <c r="GI45" s="1136"/>
      <c r="GJ45" s="1136"/>
      <c r="GK45" s="1136"/>
      <c r="GL45" s="1136"/>
      <c r="GM45" s="1136"/>
      <c r="GN45" s="1136"/>
      <c r="GO45" s="1136"/>
      <c r="GP45" s="1136"/>
      <c r="GQ45" s="1136"/>
      <c r="GR45" s="1136"/>
      <c r="GS45" s="1136"/>
      <c r="GT45" s="1136"/>
      <c r="GU45" s="1136"/>
      <c r="GV45" s="1136"/>
      <c r="GW45" s="1136"/>
      <c r="GX45" s="1136"/>
      <c r="GY45" s="1136"/>
      <c r="GZ45" s="1136"/>
      <c r="HA45" s="1136"/>
      <c r="HB45" s="1136"/>
      <c r="HC45" s="1136"/>
      <c r="HD45" s="1136"/>
      <c r="HE45" s="1136"/>
      <c r="HF45" s="1136"/>
      <c r="HG45" s="1136"/>
      <c r="HH45" s="1136"/>
      <c r="HI45" s="1136"/>
      <c r="HJ45" s="1136"/>
      <c r="HK45" s="1136"/>
      <c r="HL45" s="1136"/>
      <c r="HM45" s="1136"/>
      <c r="HN45" s="1136"/>
      <c r="HO45" s="1136"/>
      <c r="HP45" s="1136"/>
      <c r="HQ45" s="1136"/>
      <c r="HR45" s="1136"/>
      <c r="HS45" s="1136"/>
      <c r="HT45" s="1136"/>
      <c r="HU45" s="1136"/>
      <c r="HV45" s="1136"/>
      <c r="HW45" s="1136"/>
      <c r="HX45" s="1136"/>
      <c r="HY45" s="1136"/>
      <c r="HZ45" s="1136"/>
      <c r="IA45" s="1136"/>
      <c r="IB45" s="1136"/>
      <c r="IC45" s="1136"/>
      <c r="ID45" s="1136"/>
      <c r="IE45" s="1136"/>
      <c r="IF45" s="1136"/>
      <c r="IG45" s="1136"/>
      <c r="IH45" s="1136"/>
      <c r="II45" s="1136"/>
      <c r="IJ45" s="1136"/>
      <c r="IK45" s="1136"/>
      <c r="IL45" s="1136"/>
      <c r="IM45" s="1136"/>
      <c r="IN45" s="1136"/>
      <c r="IO45" s="1136"/>
      <c r="IP45" s="1136"/>
      <c r="IQ45" s="1136"/>
      <c r="IR45" s="1136"/>
      <c r="IS45" s="1136"/>
      <c r="IT45" s="1136"/>
      <c r="IU45" s="1136"/>
      <c r="IV45" s="1136"/>
      <c r="IW45" s="1136"/>
      <c r="IX45" s="1136"/>
      <c r="IY45" s="1136"/>
      <c r="IZ45" s="1136"/>
      <c r="JA45" s="1136"/>
      <c r="JB45" s="1136"/>
      <c r="JC45" s="1136"/>
      <c r="JD45" s="1136"/>
      <c r="JE45" s="1136"/>
      <c r="JF45" s="1136"/>
      <c r="JG45" s="1136"/>
      <c r="JH45" s="1136"/>
      <c r="JI45" s="1136"/>
      <c r="JJ45" s="1136"/>
      <c r="JK45" s="1136"/>
      <c r="JL45" s="1136"/>
      <c r="JM45" s="1136"/>
      <c r="JN45" s="1136"/>
      <c r="JO45" s="1136"/>
      <c r="JP45" s="1136"/>
      <c r="JQ45" s="1136"/>
      <c r="JR45" s="1136"/>
      <c r="JS45" s="1136"/>
      <c r="JT45" s="1136"/>
      <c r="JU45" s="1136"/>
      <c r="JV45" s="1136"/>
      <c r="JW45" s="1136"/>
      <c r="JX45" s="1136"/>
      <c r="JY45" s="1136"/>
      <c r="JZ45" s="1136"/>
      <c r="KA45" s="1136"/>
      <c r="KB45" s="1136"/>
      <c r="KC45" s="1136"/>
      <c r="KD45" s="1136"/>
      <c r="KE45" s="1136"/>
      <c r="KF45" s="1136"/>
      <c r="KG45" s="1136"/>
      <c r="KH45" s="1136"/>
      <c r="KI45" s="1136"/>
      <c r="KJ45" s="1136"/>
      <c r="KK45" s="1136"/>
      <c r="KL45" s="1136"/>
      <c r="KM45" s="1136"/>
      <c r="KN45" s="1136"/>
      <c r="KO45" s="1136"/>
      <c r="KP45" s="1136"/>
      <c r="KQ45" s="1136"/>
      <c r="KR45" s="1136"/>
      <c r="KS45" s="1136"/>
      <c r="KT45" s="1136"/>
      <c r="KU45" s="1136"/>
      <c r="KV45" s="1136"/>
      <c r="KW45" s="1136"/>
      <c r="KX45" s="1136"/>
      <c r="KY45" s="1136"/>
      <c r="KZ45" s="1136"/>
      <c r="LA45" s="1136"/>
      <c r="LB45" s="1136"/>
      <c r="LC45" s="1136"/>
      <c r="LD45" s="1136"/>
      <c r="LE45" s="1136"/>
      <c r="LF45" s="1136"/>
      <c r="LG45" s="1136"/>
      <c r="LH45" s="1136"/>
      <c r="LI45" s="1136"/>
      <c r="LJ45" s="1136"/>
      <c r="LK45" s="1136"/>
      <c r="LL45" s="1136"/>
      <c r="LM45" s="1136"/>
      <c r="LN45" s="1136"/>
      <c r="LO45" s="1136"/>
      <c r="LP45" s="1136"/>
      <c r="LQ45" s="1136"/>
      <c r="LR45" s="1136"/>
      <c r="LS45" s="1136"/>
      <c r="LT45" s="1136"/>
      <c r="LU45" s="1136"/>
      <c r="LV45" s="1136"/>
      <c r="LW45" s="1136"/>
      <c r="LX45" s="1136"/>
      <c r="LY45" s="1136"/>
      <c r="LZ45" s="1136"/>
      <c r="MA45" s="1136"/>
      <c r="MB45" s="1136"/>
      <c r="MC45" s="1136"/>
      <c r="MD45" s="1136"/>
      <c r="ME45" s="1136"/>
      <c r="MF45" s="1136"/>
      <c r="MG45" s="1136"/>
      <c r="MH45" s="1136"/>
      <c r="MI45" s="1136"/>
      <c r="MJ45" s="1136"/>
      <c r="MK45" s="1136"/>
      <c r="ML45" s="1136"/>
      <c r="MM45" s="1136"/>
      <c r="MN45" s="1136"/>
      <c r="MO45" s="1136"/>
      <c r="MP45" s="1136"/>
      <c r="MQ45" s="1136"/>
      <c r="MR45" s="1136"/>
      <c r="MS45" s="1136"/>
      <c r="MT45" s="1136"/>
      <c r="MU45" s="1136"/>
      <c r="MV45" s="1136"/>
      <c r="MW45" s="1136"/>
      <c r="MX45" s="1136"/>
      <c r="MY45" s="1136"/>
      <c r="MZ45" s="1136"/>
      <c r="NA45" s="1136"/>
      <c r="NB45" s="1136"/>
      <c r="NC45" s="1136"/>
      <c r="ND45" s="1136"/>
      <c r="NE45" s="1136"/>
      <c r="NF45" s="1136"/>
      <c r="NG45" s="1136"/>
      <c r="NH45" s="1136"/>
      <c r="NI45" s="1136"/>
      <c r="NJ45" s="1136"/>
      <c r="NK45" s="1136"/>
      <c r="NL45" s="1136"/>
      <c r="NM45" s="1136"/>
      <c r="NN45" s="1136"/>
      <c r="NO45" s="1136"/>
      <c r="NP45" s="1136"/>
      <c r="NQ45" s="1136"/>
      <c r="NR45" s="1136"/>
      <c r="NS45" s="1136"/>
      <c r="NT45" s="1136"/>
      <c r="NU45" s="1136"/>
      <c r="NV45" s="1136"/>
      <c r="NW45" s="1136"/>
      <c r="NX45" s="1136"/>
      <c r="NY45" s="1136"/>
      <c r="NZ45" s="1136"/>
      <c r="OA45" s="1136"/>
      <c r="OB45" s="1136"/>
      <c r="OC45" s="1136"/>
      <c r="OD45" s="1136"/>
      <c r="OE45" s="1136"/>
      <c r="OF45" s="1136"/>
      <c r="OG45" s="1136"/>
      <c r="OH45" s="1136"/>
      <c r="OI45" s="1136"/>
      <c r="OJ45" s="1136"/>
      <c r="OK45" s="1136"/>
      <c r="OL45" s="1136"/>
      <c r="OM45" s="1136"/>
      <c r="ON45" s="1136"/>
      <c r="OO45" s="1136"/>
      <c r="OP45" s="1136"/>
      <c r="OQ45" s="1136"/>
      <c r="OR45" s="1136"/>
      <c r="OS45" s="1136"/>
      <c r="OT45" s="1136"/>
      <c r="OU45" s="1136"/>
      <c r="OV45" s="1136"/>
      <c r="OW45" s="1136"/>
      <c r="OX45" s="1136"/>
      <c r="OY45" s="1136"/>
      <c r="OZ45" s="1136"/>
      <c r="PA45" s="1136"/>
      <c r="PB45" s="1136"/>
      <c r="PC45" s="1136"/>
      <c r="PD45" s="1136"/>
      <c r="PE45" s="1136"/>
      <c r="PF45" s="1136"/>
      <c r="PG45" s="1136"/>
      <c r="PH45" s="1136"/>
      <c r="PI45" s="1136"/>
      <c r="PJ45" s="1136"/>
      <c r="PK45" s="1136"/>
      <c r="PL45" s="1136"/>
      <c r="PM45" s="1136"/>
      <c r="PN45" s="1136"/>
      <c r="PO45" s="1136"/>
      <c r="PP45" s="1136"/>
      <c r="PQ45" s="1136"/>
      <c r="PR45" s="1136"/>
      <c r="PS45" s="1136"/>
      <c r="PT45" s="1136"/>
      <c r="PU45" s="1136"/>
      <c r="PV45" s="1136"/>
      <c r="PW45" s="1136"/>
      <c r="PX45" s="1136"/>
      <c r="PY45" s="1136"/>
      <c r="PZ45" s="1136"/>
      <c r="QA45" s="1136"/>
      <c r="QB45" s="1136"/>
      <c r="QC45" s="1136"/>
      <c r="QD45" s="1136"/>
      <c r="QE45" s="1136"/>
      <c r="QF45" s="1136"/>
      <c r="QG45" s="1136"/>
      <c r="QH45" s="1136"/>
      <c r="QI45" s="1136"/>
      <c r="QJ45" s="1136"/>
      <c r="QK45" s="1136"/>
      <c r="QL45" s="1136"/>
      <c r="QM45" s="1136"/>
      <c r="QN45" s="1136"/>
      <c r="QO45" s="1136"/>
      <c r="QP45" s="1136"/>
      <c r="QQ45" s="1136"/>
      <c r="QR45" s="1136"/>
      <c r="QS45" s="1136"/>
      <c r="QT45" s="1136"/>
      <c r="QU45" s="1136"/>
      <c r="QV45" s="1136"/>
      <c r="QW45" s="1136"/>
      <c r="QX45" s="1136"/>
      <c r="QY45" s="1136"/>
      <c r="QZ45" s="1136"/>
      <c r="RA45" s="1136"/>
      <c r="RB45" s="1136"/>
      <c r="RC45" s="1136"/>
      <c r="RD45" s="1136"/>
      <c r="RE45" s="1136"/>
      <c r="RF45" s="1136"/>
      <c r="RG45" s="1136"/>
      <c r="RH45" s="1136"/>
      <c r="RI45" s="1136"/>
      <c r="RJ45" s="1136"/>
      <c r="RK45" s="1136"/>
      <c r="RL45" s="1136"/>
      <c r="RM45" s="1136"/>
      <c r="RN45" s="1136"/>
      <c r="RO45" s="1136"/>
      <c r="RP45" s="1136"/>
      <c r="RQ45" s="1136"/>
      <c r="RR45" s="1136"/>
      <c r="RS45" s="1136"/>
      <c r="RT45" s="1136"/>
      <c r="RU45" s="1136"/>
      <c r="RV45" s="1136"/>
      <c r="RW45" s="1136"/>
      <c r="RX45" s="1136"/>
      <c r="RY45" s="1136"/>
      <c r="RZ45" s="1136"/>
      <c r="SA45" s="1136"/>
      <c r="SB45" s="1136"/>
      <c r="SC45" s="1136"/>
      <c r="SD45" s="1136"/>
      <c r="SE45" s="1136"/>
      <c r="SF45" s="1136"/>
      <c r="SG45" s="1136"/>
      <c r="SH45" s="1136"/>
      <c r="SI45" s="1136"/>
      <c r="SJ45" s="1136"/>
      <c r="SK45" s="1136"/>
      <c r="SL45" s="1136"/>
      <c r="SM45" s="1136"/>
      <c r="SN45" s="1136"/>
      <c r="SO45" s="1136"/>
      <c r="SP45" s="1136"/>
      <c r="SQ45" s="1136"/>
      <c r="SR45" s="1136"/>
      <c r="SS45" s="1136"/>
      <c r="ST45" s="1136"/>
      <c r="SU45" s="1136"/>
      <c r="SV45" s="1136"/>
      <c r="SW45" s="1136"/>
      <c r="SX45" s="1136"/>
      <c r="SY45" s="1136"/>
      <c r="SZ45" s="1136"/>
      <c r="TA45" s="1136"/>
      <c r="TB45" s="1136"/>
      <c r="TC45" s="1136"/>
      <c r="TD45" s="1136"/>
      <c r="TE45" s="1136"/>
      <c r="TF45" s="1136"/>
      <c r="TG45" s="1136"/>
      <c r="TH45" s="1136"/>
      <c r="TI45" s="1136"/>
      <c r="TJ45" s="1136"/>
      <c r="TK45" s="1136"/>
      <c r="TL45" s="1136"/>
      <c r="TM45" s="1136"/>
      <c r="TN45" s="1136"/>
      <c r="TO45" s="1136"/>
      <c r="TP45" s="1136"/>
      <c r="TQ45" s="1136"/>
      <c r="TR45" s="1136"/>
      <c r="TS45" s="1136"/>
      <c r="TT45" s="1136"/>
      <c r="TU45" s="1136"/>
      <c r="TV45" s="1136"/>
      <c r="TW45" s="1136"/>
      <c r="TX45" s="1136"/>
      <c r="TY45" s="1136"/>
      <c r="TZ45" s="1136"/>
      <c r="UA45" s="1136"/>
      <c r="UB45" s="1136"/>
      <c r="UC45" s="1136"/>
      <c r="UD45" s="1136"/>
      <c r="UE45" s="1136"/>
      <c r="UF45" s="1136"/>
      <c r="UG45" s="1136"/>
      <c r="UH45" s="1136"/>
      <c r="UI45" s="1136"/>
      <c r="UJ45" s="1136"/>
      <c r="UK45" s="1136"/>
      <c r="UL45" s="1136"/>
      <c r="UM45" s="1136"/>
      <c r="UN45" s="1136"/>
      <c r="UO45" s="1136"/>
      <c r="UP45" s="1136"/>
      <c r="UQ45" s="1136"/>
      <c r="UR45" s="1136"/>
      <c r="US45" s="1136"/>
      <c r="UT45" s="1136"/>
      <c r="UU45" s="1136"/>
      <c r="UV45" s="1136"/>
      <c r="UW45" s="1136"/>
      <c r="UX45" s="1136"/>
      <c r="UY45" s="1136"/>
      <c r="UZ45" s="1136"/>
      <c r="VA45" s="1136"/>
      <c r="VB45" s="1136"/>
      <c r="VC45" s="1136"/>
      <c r="VD45" s="1136"/>
      <c r="VE45" s="1136"/>
      <c r="VF45" s="1136"/>
      <c r="VG45" s="1136"/>
      <c r="VH45" s="1136"/>
      <c r="VI45" s="1136"/>
      <c r="VJ45" s="1136"/>
      <c r="VK45" s="1136"/>
      <c r="VL45" s="1136"/>
      <c r="VM45" s="1136"/>
      <c r="VN45" s="1136"/>
      <c r="VO45" s="1136"/>
      <c r="VP45" s="1136"/>
      <c r="VQ45" s="1136"/>
      <c r="VR45" s="1136"/>
      <c r="VS45" s="1136"/>
      <c r="VT45" s="1136"/>
      <c r="VU45" s="1136"/>
      <c r="VV45" s="1136"/>
      <c r="VW45" s="1136"/>
      <c r="VX45" s="1136"/>
      <c r="VY45" s="1136"/>
      <c r="VZ45" s="1136"/>
      <c r="WA45" s="1136"/>
      <c r="WB45" s="1136"/>
      <c r="WC45" s="1136"/>
      <c r="WD45" s="1136"/>
      <c r="WE45" s="1136"/>
      <c r="WF45" s="1136"/>
      <c r="WG45" s="1136"/>
      <c r="WH45" s="1136"/>
      <c r="WI45" s="1136"/>
      <c r="WJ45" s="1136"/>
      <c r="WK45" s="1136"/>
      <c r="WL45" s="1136"/>
      <c r="WM45" s="1136"/>
      <c r="WN45" s="1136"/>
      <c r="WO45" s="1136"/>
      <c r="WP45" s="1136"/>
      <c r="WQ45" s="1136"/>
      <c r="WR45" s="1136"/>
      <c r="WS45" s="1136"/>
      <c r="WT45" s="1136"/>
      <c r="WU45" s="1136"/>
      <c r="WV45" s="1136"/>
      <c r="WW45" s="1136"/>
      <c r="WX45" s="1136"/>
      <c r="WY45" s="1136"/>
      <c r="WZ45" s="1136"/>
      <c r="XA45" s="1136"/>
      <c r="XB45" s="1136"/>
      <c r="XC45" s="1136"/>
      <c r="XD45" s="1136"/>
      <c r="XE45" s="1136"/>
      <c r="XF45" s="1136"/>
      <c r="XG45" s="1136"/>
      <c r="XH45" s="1136"/>
      <c r="XI45" s="1136"/>
      <c r="XJ45" s="1136"/>
      <c r="XK45" s="1136"/>
      <c r="XL45" s="1136"/>
      <c r="XM45" s="1136"/>
      <c r="XN45" s="1136"/>
      <c r="XO45" s="1136"/>
      <c r="XP45" s="1136"/>
      <c r="XQ45" s="1136"/>
      <c r="XR45" s="1136"/>
      <c r="XS45" s="1136"/>
      <c r="XT45" s="1136"/>
      <c r="XU45" s="1136"/>
      <c r="XV45" s="1136"/>
      <c r="XW45" s="1136"/>
      <c r="XX45" s="1136"/>
      <c r="XY45" s="1136"/>
      <c r="XZ45" s="1136"/>
      <c r="YA45" s="1136"/>
      <c r="YB45" s="1136"/>
      <c r="YC45" s="1136"/>
      <c r="YD45" s="1136"/>
      <c r="YE45" s="1136"/>
      <c r="YF45" s="1136"/>
      <c r="YG45" s="1136"/>
      <c r="YH45" s="1136"/>
      <c r="YI45" s="1136"/>
      <c r="YJ45" s="1136"/>
      <c r="YK45" s="1136"/>
      <c r="YL45" s="1136"/>
      <c r="YM45" s="1136"/>
      <c r="YN45" s="1136"/>
      <c r="YO45" s="1136"/>
      <c r="YP45" s="1136"/>
      <c r="YQ45" s="1136"/>
      <c r="YR45" s="1136"/>
      <c r="YS45" s="1136"/>
      <c r="YT45" s="1136"/>
      <c r="YU45" s="1136"/>
      <c r="YV45" s="1136"/>
      <c r="YW45" s="1136"/>
      <c r="YX45" s="1136"/>
      <c r="YY45" s="1136"/>
      <c r="YZ45" s="1136"/>
      <c r="ZA45" s="1136"/>
      <c r="ZB45" s="1136"/>
      <c r="ZC45" s="1136"/>
      <c r="ZD45" s="1136"/>
      <c r="ZE45" s="1136"/>
      <c r="ZF45" s="1136"/>
      <c r="ZG45" s="1136"/>
      <c r="ZH45" s="1136"/>
      <c r="ZI45" s="1136"/>
      <c r="ZJ45" s="1136"/>
      <c r="ZK45" s="1136"/>
      <c r="ZL45" s="1136"/>
      <c r="ZM45" s="1136"/>
      <c r="ZN45" s="1136"/>
      <c r="ZO45" s="1136"/>
      <c r="ZP45" s="1136"/>
      <c r="ZQ45" s="1136"/>
      <c r="ZR45" s="1136"/>
      <c r="ZS45" s="1136"/>
      <c r="ZT45" s="1136"/>
      <c r="ZU45" s="1136"/>
      <c r="ZV45" s="1136"/>
      <c r="ZW45" s="1136"/>
      <c r="ZX45" s="1136"/>
      <c r="ZY45" s="1136"/>
      <c r="ZZ45" s="1136"/>
      <c r="AAA45" s="1136"/>
      <c r="AAB45" s="1136"/>
      <c r="AAC45" s="1136"/>
      <c r="AAD45" s="1136"/>
      <c r="AAE45" s="1136"/>
      <c r="AAF45" s="1136"/>
      <c r="AAG45" s="1136"/>
      <c r="AAH45" s="1136"/>
      <c r="AAI45" s="1136"/>
      <c r="AAJ45" s="1136"/>
      <c r="AAK45" s="1136"/>
      <c r="AAL45" s="1136"/>
      <c r="AAM45" s="1136"/>
      <c r="AAN45" s="1136"/>
      <c r="AAO45" s="1136"/>
      <c r="AAP45" s="1136"/>
      <c r="AAQ45" s="1136"/>
      <c r="AAR45" s="1136"/>
      <c r="AAS45" s="1136"/>
      <c r="AAT45" s="1136"/>
      <c r="AAU45" s="1136"/>
      <c r="AAV45" s="1136"/>
      <c r="AAW45" s="1136"/>
      <c r="AAX45" s="1136"/>
      <c r="AAY45" s="1136"/>
      <c r="AAZ45" s="1136"/>
      <c r="ABA45" s="1136"/>
      <c r="ABB45" s="1136"/>
      <c r="ABC45" s="1136"/>
      <c r="ABD45" s="1136"/>
      <c r="ABE45" s="1136"/>
      <c r="ABF45" s="1136"/>
      <c r="ABG45" s="1136"/>
      <c r="ABH45" s="1136"/>
      <c r="ABI45" s="1136"/>
      <c r="ABJ45" s="1136"/>
      <c r="ABK45" s="1136"/>
      <c r="ABL45" s="1136"/>
      <c r="ABM45" s="1136"/>
      <c r="ABN45" s="1136"/>
      <c r="ABO45" s="1136"/>
      <c r="ABP45" s="1136"/>
      <c r="ABQ45" s="1136"/>
      <c r="ABR45" s="1136"/>
      <c r="ABS45" s="1136"/>
      <c r="ABT45" s="1136"/>
      <c r="ABU45" s="1136"/>
      <c r="ABV45" s="1136"/>
      <c r="ABW45" s="1136"/>
      <c r="ABX45" s="1136"/>
      <c r="ABY45" s="1136"/>
      <c r="ABZ45" s="1136"/>
      <c r="ACA45" s="1136"/>
      <c r="ACB45" s="1136"/>
      <c r="ACC45" s="1136"/>
      <c r="ACD45" s="1136"/>
      <c r="ACE45" s="1136"/>
      <c r="ACF45" s="1136"/>
      <c r="ACG45" s="1136"/>
      <c r="ACH45" s="1136"/>
      <c r="ACI45" s="1136"/>
      <c r="ACJ45" s="1136"/>
      <c r="ACK45" s="1136"/>
      <c r="ACL45" s="1136"/>
      <c r="ACM45" s="1136"/>
      <c r="ACN45" s="1136"/>
      <c r="ACO45" s="1136"/>
      <c r="ACP45" s="1136"/>
      <c r="ACQ45" s="1136"/>
      <c r="ACR45" s="1136"/>
      <c r="ACS45" s="1136"/>
      <c r="ACT45" s="1136"/>
      <c r="ACU45" s="1136"/>
      <c r="ACV45" s="1136"/>
      <c r="ACW45" s="1136"/>
      <c r="ACX45" s="1136"/>
      <c r="ACY45" s="1136"/>
      <c r="ACZ45" s="1136"/>
      <c r="ADA45" s="1136"/>
      <c r="ADB45" s="1136"/>
      <c r="ADC45" s="1136"/>
      <c r="ADD45" s="1136"/>
      <c r="ADE45" s="1136"/>
      <c r="ADF45" s="1136"/>
      <c r="ADG45" s="1136"/>
      <c r="ADH45" s="1136"/>
      <c r="ADI45" s="1136"/>
      <c r="ADJ45" s="1136"/>
      <c r="ADK45" s="1136"/>
      <c r="ADL45" s="1136"/>
      <c r="ADM45" s="1136"/>
      <c r="ADN45" s="1136"/>
      <c r="ADO45" s="1136"/>
      <c r="ADP45" s="1136"/>
      <c r="ADQ45" s="1136"/>
      <c r="ADR45" s="1136"/>
      <c r="ADS45" s="1136"/>
      <c r="ADT45" s="1136"/>
      <c r="ADU45" s="1136"/>
      <c r="ADV45" s="1136"/>
      <c r="ADW45" s="1136"/>
      <c r="ADX45" s="1136"/>
      <c r="ADY45" s="1136"/>
      <c r="ADZ45" s="1136"/>
      <c r="AEA45" s="1136"/>
      <c r="AEB45" s="1136"/>
      <c r="AEC45" s="1136"/>
      <c r="AED45" s="1136"/>
      <c r="AEE45" s="1136"/>
      <c r="AEF45" s="1136"/>
      <c r="AEG45" s="1136"/>
      <c r="AEH45" s="1136"/>
      <c r="AEI45" s="1136"/>
      <c r="AEJ45" s="1136"/>
      <c r="AEK45" s="1136"/>
      <c r="AEL45" s="1136"/>
      <c r="AEM45" s="1136"/>
      <c r="AEN45" s="1136"/>
      <c r="AEO45" s="1136"/>
      <c r="AEP45" s="1136"/>
      <c r="AEQ45" s="1136"/>
      <c r="AER45" s="1136"/>
      <c r="AES45" s="1136"/>
      <c r="AET45" s="1136"/>
      <c r="AEU45" s="1136"/>
      <c r="AEV45" s="1136"/>
      <c r="AEW45" s="1136"/>
      <c r="AEX45" s="1136"/>
      <c r="AEY45" s="1136"/>
      <c r="AEZ45" s="1136"/>
      <c r="AFA45" s="1136"/>
      <c r="AFB45" s="1136"/>
      <c r="AFC45" s="1136"/>
      <c r="AFD45" s="1136"/>
      <c r="AFE45" s="1136"/>
      <c r="AFF45" s="1136"/>
      <c r="AFG45" s="1136"/>
      <c r="AFH45" s="1136"/>
      <c r="AFI45" s="1136"/>
      <c r="AFJ45" s="1136"/>
      <c r="AFK45" s="1136"/>
      <c r="AFL45" s="1136"/>
      <c r="AFM45" s="1136"/>
      <c r="AFN45" s="1136"/>
      <c r="AFO45" s="1136"/>
      <c r="AFP45" s="1136"/>
      <c r="AFQ45" s="1136"/>
      <c r="AFR45" s="1136"/>
      <c r="AFS45" s="1136"/>
      <c r="AFT45" s="1136"/>
      <c r="AFU45" s="1136"/>
      <c r="AFV45" s="1136"/>
      <c r="AFW45" s="1136"/>
      <c r="AFX45" s="1136"/>
      <c r="AFY45" s="1136"/>
      <c r="AFZ45" s="1136"/>
      <c r="AGA45" s="1136"/>
      <c r="AGB45" s="1136"/>
      <c r="AGC45" s="1136"/>
      <c r="AGD45" s="1136"/>
      <c r="AGE45" s="1136"/>
      <c r="AGF45" s="1136"/>
      <c r="AGG45" s="1136"/>
      <c r="AGH45" s="1136"/>
      <c r="AGI45" s="1136"/>
      <c r="AGJ45" s="1136"/>
      <c r="AGK45" s="1136"/>
      <c r="AGL45" s="1136"/>
      <c r="AGM45" s="1136"/>
      <c r="AGN45" s="1136"/>
      <c r="AGO45" s="1136"/>
      <c r="AGP45" s="1136"/>
      <c r="AGQ45" s="1136"/>
      <c r="AGR45" s="1136"/>
      <c r="AGS45" s="1136"/>
      <c r="AGT45" s="1136"/>
      <c r="AGU45" s="1136"/>
      <c r="AGV45" s="1136"/>
      <c r="AGW45" s="1136"/>
      <c r="AGX45" s="1136"/>
      <c r="AGY45" s="1136"/>
      <c r="AGZ45" s="1136"/>
      <c r="AHA45" s="1136"/>
      <c r="AHB45" s="1136"/>
      <c r="AHC45" s="1136"/>
      <c r="AHD45" s="1136"/>
      <c r="AHE45" s="1136"/>
      <c r="AHF45" s="1136"/>
      <c r="AHG45" s="1136"/>
      <c r="AHH45" s="1136"/>
      <c r="AHI45" s="1136"/>
      <c r="AHJ45" s="1136"/>
      <c r="AHK45" s="1136"/>
      <c r="AHL45" s="1136"/>
      <c r="AHM45" s="1136"/>
      <c r="AHN45" s="1136"/>
      <c r="AHO45" s="1136"/>
      <c r="AHP45" s="1136"/>
      <c r="AHQ45" s="1136"/>
      <c r="AHR45" s="1136"/>
      <c r="AHS45" s="1136"/>
      <c r="AHT45" s="1136"/>
      <c r="AHU45" s="1136"/>
      <c r="AHV45" s="1136"/>
      <c r="AHW45" s="1136"/>
      <c r="AHX45" s="1136"/>
      <c r="AHY45" s="1136"/>
      <c r="AHZ45" s="1136"/>
      <c r="AIA45" s="1136"/>
      <c r="AIB45" s="1136"/>
      <c r="AIC45" s="1136"/>
      <c r="AID45" s="1136"/>
      <c r="AIE45" s="1136"/>
      <c r="AIF45" s="1136"/>
      <c r="AIG45" s="1136"/>
      <c r="AIH45" s="1136"/>
      <c r="AII45" s="1136"/>
      <c r="AIJ45" s="1136"/>
      <c r="AIK45" s="1136"/>
      <c r="AIL45" s="1136"/>
      <c r="AIM45" s="1136"/>
      <c r="AIN45" s="1136"/>
      <c r="AIO45" s="1136"/>
      <c r="AIP45" s="1136"/>
      <c r="AIQ45" s="1136"/>
      <c r="AIR45" s="1136"/>
      <c r="AIS45" s="1136"/>
      <c r="AIT45" s="1136"/>
      <c r="AIU45" s="1136"/>
      <c r="AIV45" s="1136"/>
      <c r="AIW45" s="1136"/>
      <c r="AIX45" s="1136"/>
      <c r="AIY45" s="1136"/>
      <c r="AIZ45" s="1136"/>
      <c r="AJA45" s="1136"/>
      <c r="AJB45" s="1136"/>
      <c r="AJC45" s="1136"/>
      <c r="AJD45" s="1136"/>
      <c r="AJE45" s="1136"/>
      <c r="AJF45" s="1136"/>
      <c r="AJG45" s="1136"/>
      <c r="AJH45" s="1136"/>
      <c r="AJI45" s="1136"/>
      <c r="AJJ45" s="1136"/>
      <c r="AJK45" s="1136"/>
      <c r="AJL45" s="1136"/>
      <c r="AJM45" s="1136"/>
      <c r="AJN45" s="1136"/>
      <c r="AJO45" s="1136"/>
      <c r="AJP45" s="1136"/>
      <c r="AJQ45" s="1136"/>
      <c r="AJR45" s="1136"/>
      <c r="AJS45" s="1136"/>
      <c r="AJT45" s="1136"/>
      <c r="AJU45" s="1136"/>
      <c r="AJV45" s="1136"/>
      <c r="AJW45" s="1136"/>
      <c r="AJX45" s="1136"/>
      <c r="AJY45" s="1136"/>
      <c r="AJZ45" s="1136"/>
      <c r="AKA45" s="1136"/>
      <c r="AKB45" s="1136"/>
      <c r="AKC45" s="1136"/>
      <c r="AKD45" s="1136"/>
      <c r="AKE45" s="1136"/>
      <c r="AKF45" s="1136"/>
      <c r="AKG45" s="1136"/>
      <c r="AKH45" s="1136"/>
      <c r="AKI45" s="1136"/>
      <c r="AKJ45" s="1136"/>
      <c r="AKK45" s="1136"/>
      <c r="AKL45" s="1136"/>
      <c r="AKM45" s="1136"/>
      <c r="AKN45" s="1136"/>
      <c r="AKO45" s="1136"/>
      <c r="AKP45" s="1136"/>
      <c r="AKQ45" s="1136"/>
      <c r="AKR45" s="1136"/>
      <c r="AKS45" s="1136"/>
      <c r="AKT45" s="1136"/>
      <c r="AKU45" s="1136"/>
      <c r="AKV45" s="1136"/>
      <c r="AKW45" s="1136"/>
      <c r="AKX45" s="1136"/>
      <c r="AKY45" s="1136"/>
      <c r="AKZ45" s="1136"/>
      <c r="ALA45" s="1136"/>
      <c r="ALB45" s="1136"/>
      <c r="ALC45" s="1136"/>
      <c r="ALD45" s="1136"/>
      <c r="ALE45" s="1136"/>
      <c r="ALF45" s="1136"/>
      <c r="ALG45" s="1136"/>
      <c r="ALH45" s="1136"/>
      <c r="ALI45" s="1136"/>
      <c r="ALJ45" s="1136"/>
      <c r="ALK45" s="1136"/>
      <c r="ALL45" s="1136"/>
      <c r="ALM45" s="1136"/>
      <c r="ALN45" s="1136"/>
      <c r="ALO45" s="1136"/>
      <c r="ALP45" s="1136"/>
      <c r="ALQ45" s="1136"/>
      <c r="ALR45" s="1136"/>
      <c r="ALS45" s="1136"/>
      <c r="ALT45" s="1136"/>
      <c r="ALU45" s="1136"/>
      <c r="ALV45" s="1136"/>
      <c r="ALW45" s="1136"/>
      <c r="ALX45" s="1136"/>
      <c r="ALY45" s="1136"/>
      <c r="ALZ45" s="1136"/>
      <c r="AMA45" s="1136"/>
      <c r="AMB45" s="1136"/>
      <c r="AMC45" s="1136"/>
      <c r="AMD45" s="1136"/>
      <c r="AME45" s="1136"/>
      <c r="AMF45" s="1136"/>
      <c r="AMG45" s="1136"/>
      <c r="AMH45" s="1136"/>
      <c r="AMI45" s="1136"/>
      <c r="AMJ45" s="1136"/>
      <c r="AMK45" s="1136"/>
      <c r="AML45" s="1136"/>
      <c r="AMM45" s="1136"/>
      <c r="AMN45" s="1136"/>
      <c r="AMO45" s="1136"/>
      <c r="AMP45" s="1136"/>
      <c r="AMQ45" s="1136"/>
      <c r="AMR45" s="1136"/>
      <c r="AMS45" s="1136"/>
      <c r="AMT45" s="1136"/>
      <c r="AMU45" s="1136"/>
      <c r="AMV45" s="1136"/>
      <c r="AMW45" s="1136"/>
      <c r="AMX45" s="1136"/>
      <c r="AMY45" s="1136"/>
      <c r="AMZ45" s="1136"/>
      <c r="ANA45" s="1136"/>
      <c r="ANB45" s="1136"/>
      <c r="ANC45" s="1136"/>
      <c r="AND45" s="1136"/>
      <c r="ANE45" s="1136"/>
      <c r="ANF45" s="1136"/>
      <c r="ANG45" s="1136"/>
      <c r="ANH45" s="1136"/>
      <c r="ANI45" s="1136"/>
      <c r="ANJ45" s="1136"/>
      <c r="ANK45" s="1136"/>
      <c r="ANL45" s="1136"/>
      <c r="ANM45" s="1136"/>
      <c r="ANN45" s="1136"/>
      <c r="ANO45" s="1136"/>
      <c r="ANP45" s="1136"/>
      <c r="ANQ45" s="1136"/>
      <c r="ANR45" s="1136"/>
      <c r="ANS45" s="1136"/>
      <c r="ANT45" s="1136"/>
      <c r="ANU45" s="1136"/>
      <c r="ANV45" s="1136"/>
      <c r="ANW45" s="1136"/>
      <c r="ANX45" s="1136"/>
      <c r="ANY45" s="1136"/>
      <c r="ANZ45" s="1136"/>
      <c r="AOA45" s="1136"/>
      <c r="AOB45" s="1136"/>
      <c r="AOC45" s="1136"/>
      <c r="AOD45" s="1136"/>
      <c r="AOE45" s="1136"/>
      <c r="AOF45" s="1136"/>
      <c r="AOG45" s="1136"/>
      <c r="AOH45" s="1136"/>
      <c r="AOI45" s="1136"/>
      <c r="AOJ45" s="1136"/>
      <c r="AOK45" s="1136"/>
      <c r="AOL45" s="1136"/>
      <c r="AOM45" s="1136"/>
      <c r="AON45" s="1136"/>
      <c r="AOO45" s="1136"/>
      <c r="AOP45" s="1136"/>
      <c r="AOQ45" s="1136"/>
      <c r="AOR45" s="1136"/>
      <c r="AOS45" s="1136"/>
      <c r="AOT45" s="1136"/>
      <c r="AOU45" s="1136"/>
      <c r="AOV45" s="1136"/>
      <c r="AOW45" s="1136"/>
      <c r="AOX45" s="1136"/>
      <c r="AOY45" s="1136"/>
      <c r="AOZ45" s="1136"/>
      <c r="APA45" s="1136"/>
      <c r="APB45" s="1136"/>
      <c r="APC45" s="1136"/>
      <c r="APD45" s="1136"/>
      <c r="APE45" s="1136"/>
      <c r="APF45" s="1136"/>
      <c r="APG45" s="1136"/>
      <c r="APH45" s="1136"/>
      <c r="API45" s="1136"/>
      <c r="APJ45" s="1136"/>
      <c r="APK45" s="1136"/>
      <c r="APL45" s="1136"/>
      <c r="APM45" s="1136"/>
      <c r="APN45" s="1136"/>
      <c r="APO45" s="1136"/>
      <c r="APP45" s="1136"/>
      <c r="APQ45" s="1136"/>
      <c r="APR45" s="1136"/>
      <c r="APS45" s="1136"/>
      <c r="APT45" s="1136"/>
      <c r="APU45" s="1136"/>
      <c r="APV45" s="1136"/>
      <c r="APW45" s="1136"/>
      <c r="APX45" s="1136"/>
      <c r="APY45" s="1136"/>
      <c r="APZ45" s="1136"/>
      <c r="AQA45" s="1136"/>
      <c r="AQB45" s="1136"/>
      <c r="AQC45" s="1136"/>
      <c r="AQD45" s="1136"/>
      <c r="AQE45" s="1136"/>
      <c r="AQF45" s="1136"/>
      <c r="AQG45" s="1136"/>
      <c r="AQH45" s="1136"/>
      <c r="AQI45" s="1136"/>
      <c r="AQJ45" s="1136"/>
      <c r="AQK45" s="1136"/>
      <c r="AQL45" s="1136"/>
      <c r="AQM45" s="1136"/>
      <c r="AQN45" s="1136"/>
      <c r="AQO45" s="1136"/>
      <c r="AQP45" s="1136"/>
      <c r="AQQ45" s="1136"/>
      <c r="AQR45" s="1136"/>
      <c r="AQS45" s="1136"/>
      <c r="AQT45" s="1136"/>
      <c r="AQU45" s="1136"/>
      <c r="AQV45" s="1136"/>
      <c r="AQW45" s="1136"/>
      <c r="AQX45" s="1136"/>
      <c r="AQY45" s="1136"/>
      <c r="AQZ45" s="1136"/>
      <c r="ARA45" s="1136"/>
      <c r="ARB45" s="1136"/>
      <c r="ARC45" s="1136"/>
      <c r="ARD45" s="1136"/>
      <c r="ARE45" s="1136"/>
      <c r="ARF45" s="1136"/>
      <c r="ARG45" s="1136"/>
      <c r="ARH45" s="1136"/>
      <c r="ARI45" s="1136"/>
      <c r="ARJ45" s="1136"/>
      <c r="ARK45" s="1136"/>
      <c r="ARL45" s="1136"/>
      <c r="ARM45" s="1136"/>
      <c r="ARN45" s="1136"/>
      <c r="ARO45" s="1136"/>
      <c r="ARP45" s="1136"/>
      <c r="ARQ45" s="1136"/>
      <c r="ARR45" s="1136"/>
      <c r="ARS45" s="1136"/>
      <c r="ART45" s="1136"/>
      <c r="ARU45" s="1136"/>
      <c r="ARV45" s="1136"/>
      <c r="ARW45" s="1136"/>
      <c r="ARX45" s="1136"/>
      <c r="ARY45" s="1136"/>
      <c r="ARZ45" s="1136"/>
      <c r="ASA45" s="1136"/>
      <c r="ASB45" s="1136"/>
      <c r="ASC45" s="1136"/>
      <c r="ASD45" s="1136"/>
      <c r="ASE45" s="1136"/>
      <c r="ASF45" s="1136"/>
      <c r="ASG45" s="1136"/>
      <c r="ASH45" s="1136"/>
      <c r="ASI45" s="1136"/>
      <c r="ASJ45" s="1136"/>
      <c r="ASK45" s="1136"/>
      <c r="ASL45" s="1136"/>
      <c r="ASM45" s="1136"/>
      <c r="ASN45" s="1136"/>
      <c r="ASO45" s="1136"/>
      <c r="ASP45" s="1136"/>
      <c r="ASQ45" s="1136"/>
      <c r="ASR45" s="1136"/>
      <c r="ASS45" s="1136"/>
      <c r="AST45" s="1136"/>
      <c r="ASU45" s="1136"/>
      <c r="ASV45" s="1136"/>
      <c r="ASW45" s="1136"/>
      <c r="ASX45" s="1136"/>
      <c r="ASY45" s="1136"/>
      <c r="ASZ45" s="1136"/>
      <c r="ATA45" s="1136"/>
      <c r="ATB45" s="1136"/>
      <c r="ATC45" s="1136"/>
      <c r="ATD45" s="1136"/>
      <c r="ATE45" s="1136"/>
      <c r="ATF45" s="1136"/>
      <c r="ATG45" s="1136"/>
      <c r="ATH45" s="1136"/>
      <c r="ATI45" s="1136"/>
      <c r="ATJ45" s="1136"/>
      <c r="ATK45" s="1136"/>
      <c r="ATL45" s="1136"/>
      <c r="ATM45" s="1136"/>
      <c r="ATN45" s="1136"/>
      <c r="ATO45" s="1136"/>
      <c r="ATP45" s="1136"/>
      <c r="ATQ45" s="1136"/>
      <c r="ATR45" s="1136"/>
      <c r="ATS45" s="1136"/>
      <c r="ATT45" s="1136"/>
      <c r="ATU45" s="1136"/>
      <c r="ATV45" s="1136"/>
      <c r="ATW45" s="1136"/>
      <c r="ATX45" s="1136"/>
      <c r="ATY45" s="1136"/>
      <c r="ATZ45" s="1136"/>
      <c r="AUA45" s="1136"/>
      <c r="AUB45" s="1136"/>
      <c r="AUC45" s="1136"/>
      <c r="AUD45" s="1136"/>
      <c r="AUE45" s="1136"/>
      <c r="AUF45" s="1136"/>
      <c r="AUG45" s="1136"/>
      <c r="AUH45" s="1136"/>
      <c r="AUI45" s="1136"/>
      <c r="AUJ45" s="1136"/>
      <c r="AUK45" s="1136"/>
      <c r="AUL45" s="1136"/>
      <c r="AUM45" s="1136"/>
      <c r="AUN45" s="1136"/>
      <c r="AUO45" s="1136"/>
      <c r="AUP45" s="1136"/>
      <c r="AUQ45" s="1136"/>
      <c r="AUR45" s="1136"/>
      <c r="AUS45" s="1136"/>
      <c r="AUT45" s="1136"/>
      <c r="AUU45" s="1136"/>
      <c r="AUV45" s="1136"/>
      <c r="AUW45" s="1136"/>
      <c r="AUX45" s="1136"/>
      <c r="AUY45" s="1136"/>
      <c r="AUZ45" s="1136"/>
      <c r="AVA45" s="1136"/>
      <c r="AVB45" s="1136"/>
      <c r="AVC45" s="1136"/>
      <c r="AVD45" s="1136"/>
      <c r="AVE45" s="1136"/>
      <c r="AVF45" s="1136"/>
      <c r="AVG45" s="1136"/>
      <c r="AVH45" s="1136"/>
      <c r="AVI45" s="1136"/>
      <c r="AVJ45" s="1136"/>
      <c r="AVK45" s="1136"/>
      <c r="AVL45" s="1136"/>
      <c r="AVM45" s="1136"/>
      <c r="AVN45" s="1136"/>
      <c r="AVO45" s="1136"/>
      <c r="AVP45" s="1136"/>
      <c r="AVQ45" s="1136"/>
      <c r="AVR45" s="1136"/>
      <c r="AVS45" s="1136"/>
      <c r="AVT45" s="1136"/>
      <c r="AVU45" s="1136"/>
      <c r="AVV45" s="1136"/>
      <c r="AVW45" s="1136"/>
      <c r="AVX45" s="1136"/>
      <c r="AVY45" s="1136"/>
      <c r="AVZ45" s="1136"/>
      <c r="AWA45" s="1136"/>
      <c r="AWB45" s="1136"/>
      <c r="AWC45" s="1136"/>
      <c r="AWD45" s="1136"/>
      <c r="AWE45" s="1136"/>
      <c r="AWF45" s="1136"/>
      <c r="AWG45" s="1136"/>
      <c r="AWH45" s="1136"/>
      <c r="AWI45" s="1136"/>
      <c r="AWJ45" s="1136"/>
      <c r="AWK45" s="1136"/>
      <c r="AWL45" s="1136"/>
      <c r="AWM45" s="1136"/>
      <c r="AWN45" s="1136"/>
      <c r="AWO45" s="1136"/>
      <c r="AWP45" s="1136"/>
      <c r="AWQ45" s="1136"/>
      <c r="AWR45" s="1136"/>
      <c r="AWS45" s="1136"/>
      <c r="AWT45" s="1136"/>
      <c r="AWU45" s="1136"/>
      <c r="AWV45" s="1136"/>
      <c r="AWW45" s="1136"/>
      <c r="AWX45" s="1136"/>
      <c r="AWY45" s="1136"/>
      <c r="AWZ45" s="1136"/>
      <c r="AXA45" s="1136"/>
      <c r="AXB45" s="1136"/>
      <c r="AXC45" s="1136"/>
      <c r="AXD45" s="1136"/>
      <c r="AXE45" s="1136"/>
      <c r="AXF45" s="1136"/>
      <c r="AXG45" s="1136"/>
      <c r="AXH45" s="1136"/>
      <c r="AXI45" s="1136"/>
      <c r="AXJ45" s="1136"/>
      <c r="AXK45" s="1136"/>
      <c r="AXL45" s="1136"/>
      <c r="AXM45" s="1136"/>
      <c r="AXN45" s="1136"/>
      <c r="AXO45" s="1136"/>
      <c r="AXP45" s="1136"/>
      <c r="AXQ45" s="1136"/>
      <c r="AXR45" s="1136"/>
      <c r="AXS45" s="1136"/>
      <c r="AXT45" s="1136"/>
      <c r="AXU45" s="1136"/>
      <c r="AXV45" s="1136"/>
      <c r="AXW45" s="1136"/>
      <c r="AXX45" s="1136"/>
      <c r="AXY45" s="1136"/>
      <c r="AXZ45" s="1136"/>
      <c r="AYA45" s="1136"/>
      <c r="AYB45" s="1136"/>
      <c r="AYC45" s="1136"/>
      <c r="AYD45" s="1136"/>
      <c r="AYE45" s="1136"/>
      <c r="AYF45" s="1136"/>
      <c r="AYG45" s="1136"/>
      <c r="AYH45" s="1136"/>
      <c r="AYI45" s="1136"/>
      <c r="AYJ45" s="1136"/>
      <c r="AYK45" s="1136"/>
      <c r="AYL45" s="1136"/>
      <c r="AYM45" s="1136"/>
      <c r="AYN45" s="1136"/>
      <c r="AYO45" s="1136"/>
      <c r="AYP45" s="1136"/>
      <c r="AYQ45" s="1136"/>
      <c r="AYR45" s="1136"/>
      <c r="AYS45" s="1136"/>
      <c r="AYT45" s="1136"/>
      <c r="AYU45" s="1136"/>
      <c r="AYV45" s="1136"/>
      <c r="AYW45" s="1136"/>
      <c r="AYX45" s="1136"/>
      <c r="AYY45" s="1136"/>
      <c r="AYZ45" s="1136"/>
      <c r="AZA45" s="1136"/>
      <c r="AZB45" s="1136"/>
      <c r="AZC45" s="1136"/>
      <c r="AZD45" s="1136"/>
      <c r="AZE45" s="1136"/>
      <c r="AZF45" s="1136"/>
      <c r="AZG45" s="1136"/>
      <c r="AZH45" s="1136"/>
      <c r="AZI45" s="1136"/>
      <c r="AZJ45" s="1136"/>
      <c r="AZK45" s="1136"/>
      <c r="AZL45" s="1136"/>
      <c r="AZM45" s="1136"/>
      <c r="AZN45" s="1136"/>
      <c r="AZO45" s="1136"/>
      <c r="AZP45" s="1136"/>
      <c r="AZQ45" s="1136"/>
      <c r="AZR45" s="1136"/>
      <c r="AZS45" s="1136"/>
      <c r="AZT45" s="1136"/>
      <c r="AZU45" s="1136"/>
      <c r="AZV45" s="1136"/>
      <c r="AZW45" s="1136"/>
      <c r="AZX45" s="1136"/>
      <c r="AZY45" s="1136"/>
      <c r="AZZ45" s="1136"/>
      <c r="BAA45" s="1136"/>
      <c r="BAB45" s="1136"/>
      <c r="BAC45" s="1136"/>
      <c r="BAD45" s="1136"/>
      <c r="BAE45" s="1136"/>
      <c r="BAF45" s="1136"/>
      <c r="BAG45" s="1136"/>
      <c r="BAH45" s="1136"/>
      <c r="BAI45" s="1136"/>
      <c r="BAJ45" s="1136"/>
      <c r="BAK45" s="1136"/>
      <c r="BAL45" s="1136"/>
      <c r="BAM45" s="1136"/>
      <c r="BAN45" s="1136"/>
      <c r="BAO45" s="1136"/>
      <c r="BAP45" s="1136"/>
      <c r="BAQ45" s="1136"/>
      <c r="BAR45" s="1136"/>
      <c r="BAS45" s="1136"/>
      <c r="BAT45" s="1136"/>
      <c r="BAU45" s="1136"/>
      <c r="BAV45" s="1136"/>
      <c r="BAW45" s="1136"/>
      <c r="BAX45" s="1136"/>
      <c r="BAY45" s="1136"/>
      <c r="BAZ45" s="1136"/>
      <c r="BBA45" s="1136"/>
      <c r="BBB45" s="1136"/>
      <c r="BBC45" s="1136"/>
      <c r="BBD45" s="1136"/>
      <c r="BBE45" s="1136"/>
      <c r="BBF45" s="1136"/>
      <c r="BBG45" s="1136"/>
      <c r="BBH45" s="1136"/>
      <c r="BBI45" s="1136"/>
      <c r="BBJ45" s="1136"/>
      <c r="BBK45" s="1136"/>
      <c r="BBL45" s="1136"/>
      <c r="BBM45" s="1136"/>
      <c r="BBN45" s="1136"/>
      <c r="BBO45" s="1136"/>
      <c r="BBP45" s="1136"/>
      <c r="BBQ45" s="1136"/>
      <c r="BBR45" s="1136"/>
      <c r="BBS45" s="1136"/>
      <c r="BBT45" s="1136"/>
      <c r="BBU45" s="1136"/>
      <c r="BBV45" s="1136"/>
      <c r="BBW45" s="1136"/>
      <c r="BBX45" s="1136"/>
      <c r="BBY45" s="1136"/>
      <c r="BBZ45" s="1136"/>
      <c r="BCA45" s="1136"/>
      <c r="BCB45" s="1136"/>
      <c r="BCC45" s="1136"/>
      <c r="BCD45" s="1136"/>
      <c r="BCE45" s="1136"/>
      <c r="BCF45" s="1136"/>
      <c r="BCG45" s="1136"/>
      <c r="BCH45" s="1136"/>
      <c r="BCI45" s="1136"/>
      <c r="BCJ45" s="1136"/>
      <c r="BCK45" s="1136"/>
      <c r="BCL45" s="1136"/>
      <c r="BCM45" s="1136"/>
      <c r="BCN45" s="1136"/>
      <c r="BCO45" s="1136"/>
      <c r="BCP45" s="1136"/>
      <c r="BCQ45" s="1136"/>
      <c r="BCR45" s="1136"/>
      <c r="BCS45" s="1136"/>
      <c r="BCT45" s="1136"/>
      <c r="BCU45" s="1136"/>
      <c r="BCV45" s="1136"/>
      <c r="BCW45" s="1136"/>
      <c r="BCX45" s="1136"/>
      <c r="BCY45" s="1136"/>
      <c r="BCZ45" s="1136"/>
      <c r="BDA45" s="1136"/>
      <c r="BDB45" s="1136"/>
      <c r="BDC45" s="1136"/>
      <c r="BDD45" s="1136"/>
      <c r="BDE45" s="1136"/>
      <c r="BDF45" s="1136"/>
      <c r="BDG45" s="1136"/>
      <c r="BDH45" s="1136"/>
      <c r="BDI45" s="1136"/>
      <c r="BDJ45" s="1136"/>
      <c r="BDK45" s="1136"/>
      <c r="BDL45" s="1136"/>
      <c r="BDM45" s="1136"/>
      <c r="BDN45" s="1136"/>
      <c r="BDO45" s="1136"/>
      <c r="BDP45" s="1136"/>
      <c r="BDQ45" s="1136"/>
      <c r="BDR45" s="1136"/>
      <c r="BDS45" s="1136"/>
      <c r="BDT45" s="1136"/>
      <c r="BDU45" s="1136"/>
      <c r="BDV45" s="1136"/>
      <c r="BDW45" s="1136"/>
      <c r="BDX45" s="1136"/>
      <c r="BDY45" s="1136"/>
      <c r="BDZ45" s="1136"/>
      <c r="BEA45" s="1136"/>
      <c r="BEB45" s="1136"/>
      <c r="BEC45" s="1136"/>
      <c r="BED45" s="1136"/>
      <c r="BEE45" s="1136"/>
      <c r="BEF45" s="1136"/>
      <c r="BEG45" s="1136"/>
      <c r="BEH45" s="1136"/>
      <c r="BEI45" s="1136"/>
      <c r="BEJ45" s="1136"/>
      <c r="BEK45" s="1136"/>
      <c r="BEL45" s="1136"/>
      <c r="BEM45" s="1136"/>
      <c r="BEN45" s="1136"/>
      <c r="BEO45" s="1136"/>
      <c r="BEP45" s="1136"/>
      <c r="BEQ45" s="1136"/>
      <c r="BER45" s="1136"/>
      <c r="BES45" s="1136"/>
      <c r="BET45" s="1136"/>
      <c r="BEU45" s="1136"/>
      <c r="BEV45" s="1136"/>
      <c r="BEW45" s="1136"/>
      <c r="BEX45" s="1136"/>
      <c r="BEY45" s="1136"/>
      <c r="BEZ45" s="1136"/>
      <c r="BFA45" s="1136"/>
      <c r="BFB45" s="1136"/>
      <c r="BFC45" s="1136"/>
      <c r="BFD45" s="1136"/>
      <c r="BFE45" s="1136"/>
      <c r="BFF45" s="1136"/>
      <c r="BFG45" s="1136"/>
      <c r="BFH45" s="1136"/>
      <c r="BFI45" s="1136"/>
      <c r="BFJ45" s="1136"/>
      <c r="BFK45" s="1136"/>
      <c r="BFL45" s="1136"/>
      <c r="BFM45" s="1136"/>
      <c r="BFN45" s="1136"/>
      <c r="BFO45" s="1136"/>
      <c r="BFP45" s="1136"/>
      <c r="BFQ45" s="1136"/>
      <c r="BFR45" s="1136"/>
      <c r="BFS45" s="1136"/>
      <c r="BFT45" s="1136"/>
      <c r="BFU45" s="1136"/>
      <c r="BFV45" s="1136"/>
      <c r="BFW45" s="1136"/>
      <c r="BFX45" s="1136"/>
      <c r="BFY45" s="1136"/>
      <c r="BFZ45" s="1136"/>
      <c r="BGA45" s="1136"/>
      <c r="BGB45" s="1136"/>
      <c r="BGC45" s="1136"/>
      <c r="BGD45" s="1136"/>
      <c r="BGE45" s="1136"/>
      <c r="BGF45" s="1136"/>
      <c r="BGG45" s="1136"/>
      <c r="BGH45" s="1136"/>
      <c r="BGI45" s="1136"/>
      <c r="BGJ45" s="1136"/>
      <c r="BGK45" s="1136"/>
      <c r="BGL45" s="1136"/>
      <c r="BGM45" s="1136"/>
      <c r="BGN45" s="1136"/>
      <c r="BGO45" s="1136"/>
      <c r="BGP45" s="1136"/>
      <c r="BGQ45" s="1136"/>
      <c r="BGR45" s="1136"/>
      <c r="BGS45" s="1136"/>
      <c r="BGT45" s="1136"/>
      <c r="BGU45" s="1136"/>
      <c r="BGV45" s="1136"/>
      <c r="BGW45" s="1136"/>
      <c r="BGX45" s="1136"/>
      <c r="BGY45" s="1136"/>
      <c r="BGZ45" s="1136"/>
      <c r="BHA45" s="1136"/>
      <c r="BHB45" s="1136"/>
      <c r="BHC45" s="1136"/>
      <c r="BHD45" s="1136"/>
      <c r="BHE45" s="1136"/>
      <c r="BHF45" s="1136"/>
      <c r="BHG45" s="1136"/>
      <c r="BHH45" s="1136"/>
      <c r="BHI45" s="1136"/>
      <c r="BHJ45" s="1136"/>
      <c r="BHK45" s="1136"/>
      <c r="BHL45" s="1136"/>
      <c r="BHM45" s="1136"/>
      <c r="BHN45" s="1136"/>
      <c r="BHO45" s="1136"/>
      <c r="BHP45" s="1136"/>
      <c r="BHQ45" s="1136"/>
      <c r="BHR45" s="1136"/>
      <c r="BHS45" s="1136"/>
      <c r="BHT45" s="1136"/>
      <c r="BHU45" s="1136"/>
      <c r="BHV45" s="1136"/>
      <c r="BHW45" s="1136"/>
      <c r="BHX45" s="1136"/>
      <c r="BHY45" s="1136"/>
      <c r="BHZ45" s="1136"/>
      <c r="BIA45" s="1136"/>
      <c r="BIB45" s="1136"/>
      <c r="BIC45" s="1136"/>
      <c r="BID45" s="1136"/>
      <c r="BIE45" s="1136"/>
      <c r="BIF45" s="1136"/>
      <c r="BIG45" s="1136"/>
      <c r="BIH45" s="1136"/>
      <c r="BII45" s="1136"/>
      <c r="BIJ45" s="1136"/>
      <c r="BIK45" s="1136"/>
      <c r="BIL45" s="1136"/>
      <c r="BIM45" s="1136"/>
      <c r="BIN45" s="1136"/>
      <c r="BIO45" s="1136"/>
      <c r="BIP45" s="1136"/>
      <c r="BIQ45" s="1136"/>
      <c r="BIR45" s="1136"/>
      <c r="BIS45" s="1136"/>
      <c r="BIT45" s="1136"/>
      <c r="BIU45" s="1136"/>
      <c r="BIV45" s="1136"/>
      <c r="BIW45" s="1136"/>
      <c r="BIX45" s="1136"/>
      <c r="BIY45" s="1136"/>
      <c r="BIZ45" s="1136"/>
      <c r="BJA45" s="1136"/>
      <c r="BJB45" s="1136"/>
      <c r="BJC45" s="1136"/>
      <c r="BJD45" s="1136"/>
      <c r="BJE45" s="1136"/>
      <c r="BJF45" s="1136"/>
      <c r="BJG45" s="1136"/>
      <c r="BJH45" s="1136"/>
      <c r="BJI45" s="1136"/>
      <c r="BJJ45" s="1136"/>
      <c r="BJK45" s="1136"/>
      <c r="BJL45" s="1136"/>
      <c r="BJM45" s="1136"/>
      <c r="BJN45" s="1136"/>
      <c r="BJO45" s="1136"/>
      <c r="BJP45" s="1136"/>
      <c r="BJQ45" s="1136"/>
      <c r="BJR45" s="1136"/>
      <c r="BJS45" s="1136"/>
      <c r="BJT45" s="1136"/>
      <c r="BJU45" s="1136"/>
      <c r="BJV45" s="1136"/>
      <c r="BJW45" s="1136"/>
      <c r="BJX45" s="1136"/>
      <c r="BJY45" s="1136"/>
      <c r="BJZ45" s="1136"/>
      <c r="BKA45" s="1136"/>
      <c r="BKB45" s="1136"/>
      <c r="BKC45" s="1136"/>
      <c r="BKD45" s="1136"/>
      <c r="BKE45" s="1136"/>
      <c r="BKF45" s="1136"/>
      <c r="BKG45" s="1136"/>
      <c r="BKH45" s="1136"/>
      <c r="BKI45" s="1136"/>
      <c r="BKJ45" s="1136"/>
      <c r="BKK45" s="1136"/>
      <c r="BKL45" s="1136"/>
      <c r="BKM45" s="1136"/>
      <c r="BKN45" s="1136"/>
      <c r="BKO45" s="1136"/>
      <c r="BKP45" s="1136"/>
      <c r="BKQ45" s="1136"/>
      <c r="BKR45" s="1136"/>
      <c r="BKS45" s="1136"/>
      <c r="BKT45" s="1136"/>
      <c r="BKU45" s="1136"/>
      <c r="BKV45" s="1136"/>
      <c r="BKW45" s="1136"/>
      <c r="BKX45" s="1136"/>
      <c r="BKY45" s="1136"/>
      <c r="BKZ45" s="1136"/>
      <c r="BLA45" s="1136"/>
      <c r="BLB45" s="1136"/>
      <c r="BLC45" s="1136"/>
      <c r="BLD45" s="1136"/>
      <c r="BLE45" s="1136"/>
      <c r="BLF45" s="1136"/>
      <c r="BLG45" s="1136"/>
      <c r="BLH45" s="1136"/>
      <c r="BLI45" s="1136"/>
      <c r="BLJ45" s="1136"/>
      <c r="BLK45" s="1136"/>
      <c r="BLL45" s="1136"/>
      <c r="BLM45" s="1136"/>
      <c r="BLN45" s="1136"/>
      <c r="BLO45" s="1136"/>
      <c r="BLP45" s="1136"/>
      <c r="BLQ45" s="1136"/>
      <c r="BLR45" s="1136"/>
      <c r="BLS45" s="1136"/>
      <c r="BLT45" s="1136"/>
      <c r="BLU45" s="1136"/>
      <c r="BLV45" s="1136"/>
      <c r="BLW45" s="1136"/>
      <c r="BLX45" s="1136"/>
      <c r="BLY45" s="1136"/>
      <c r="BLZ45" s="1136"/>
      <c r="BMA45" s="1136"/>
      <c r="BMB45" s="1136"/>
      <c r="BMC45" s="1136"/>
      <c r="BMD45" s="1136"/>
      <c r="BME45" s="1136"/>
      <c r="BMF45" s="1136"/>
      <c r="BMG45" s="1136"/>
      <c r="BMH45" s="1136"/>
      <c r="BMI45" s="1136"/>
      <c r="BMJ45" s="1136"/>
      <c r="BMK45" s="1136"/>
      <c r="BML45" s="1136"/>
      <c r="BMM45" s="1136"/>
      <c r="BMN45" s="1136"/>
      <c r="BMO45" s="1136"/>
      <c r="BMP45" s="1136"/>
      <c r="BMQ45" s="1136"/>
      <c r="BMR45" s="1136"/>
      <c r="BMS45" s="1136"/>
      <c r="BMT45" s="1136"/>
      <c r="BMU45" s="1136"/>
      <c r="BMV45" s="1136"/>
      <c r="BMW45" s="1136"/>
      <c r="BMX45" s="1136"/>
      <c r="BMY45" s="1136"/>
      <c r="BMZ45" s="1136"/>
      <c r="BNA45" s="1136"/>
      <c r="BNB45" s="1136"/>
      <c r="BNC45" s="1136"/>
      <c r="BND45" s="1136"/>
      <c r="BNE45" s="1136"/>
      <c r="BNF45" s="1136"/>
      <c r="BNG45" s="1136"/>
      <c r="BNH45" s="1136"/>
      <c r="BNI45" s="1136"/>
      <c r="BNJ45" s="1136"/>
      <c r="BNK45" s="1136"/>
      <c r="BNL45" s="1136"/>
      <c r="BNM45" s="1136"/>
      <c r="BNN45" s="1136"/>
      <c r="BNO45" s="1136"/>
      <c r="BNP45" s="1136"/>
      <c r="BNQ45" s="1136"/>
      <c r="BNR45" s="1136"/>
      <c r="BNS45" s="1136"/>
      <c r="BNT45" s="1136"/>
      <c r="BNU45" s="1136"/>
      <c r="BNV45" s="1136"/>
      <c r="BNW45" s="1136"/>
      <c r="BNX45" s="1136"/>
      <c r="BNY45" s="1136"/>
      <c r="BNZ45" s="1136"/>
      <c r="BOA45" s="1136"/>
      <c r="BOB45" s="1136"/>
      <c r="BOC45" s="1136"/>
      <c r="BOD45" s="1136"/>
      <c r="BOE45" s="1136"/>
      <c r="BOF45" s="1136"/>
      <c r="BOG45" s="1136"/>
      <c r="BOH45" s="1136"/>
      <c r="BOI45" s="1136"/>
      <c r="BOJ45" s="1136"/>
      <c r="BOK45" s="1136"/>
      <c r="BOL45" s="1136"/>
      <c r="BOM45" s="1136"/>
      <c r="BON45" s="1136"/>
      <c r="BOO45" s="1136"/>
      <c r="BOP45" s="1136"/>
      <c r="BOQ45" s="1136"/>
      <c r="BOR45" s="1136"/>
      <c r="BOS45" s="1136"/>
      <c r="BOT45" s="1136"/>
      <c r="BOU45" s="1136"/>
      <c r="BOV45" s="1136"/>
      <c r="BOW45" s="1136"/>
      <c r="BOX45" s="1136"/>
      <c r="BOY45" s="1136"/>
      <c r="BOZ45" s="1136"/>
      <c r="BPA45" s="1136"/>
      <c r="BPB45" s="1136"/>
      <c r="BPC45" s="1136"/>
      <c r="BPD45" s="1136"/>
      <c r="BPE45" s="1136"/>
      <c r="BPF45" s="1136"/>
      <c r="BPG45" s="1136"/>
      <c r="BPH45" s="1136"/>
      <c r="BPI45" s="1136"/>
      <c r="BPJ45" s="1136"/>
      <c r="BPK45" s="1136"/>
      <c r="BPL45" s="1136"/>
      <c r="BPM45" s="1136"/>
      <c r="BPN45" s="1136"/>
      <c r="BPO45" s="1136"/>
      <c r="BPP45" s="1136"/>
      <c r="BPQ45" s="1136"/>
      <c r="BPR45" s="1136"/>
      <c r="BPS45" s="1136"/>
      <c r="BPT45" s="1136"/>
      <c r="BPU45" s="1136"/>
      <c r="BPV45" s="1136"/>
      <c r="BPW45" s="1136"/>
      <c r="BPX45" s="1136"/>
      <c r="BPY45" s="1136"/>
      <c r="BPZ45" s="1136"/>
      <c r="BQA45" s="1136"/>
      <c r="BQB45" s="1136"/>
      <c r="BQC45" s="1136"/>
      <c r="BQD45" s="1136"/>
      <c r="BQE45" s="1136"/>
      <c r="BQF45" s="1136"/>
      <c r="BQG45" s="1136"/>
      <c r="BQH45" s="1136"/>
      <c r="BQI45" s="1136"/>
      <c r="BQJ45" s="1136"/>
      <c r="BQK45" s="1136"/>
      <c r="BQL45" s="1136"/>
      <c r="BQM45" s="1136"/>
      <c r="BQN45" s="1136"/>
      <c r="BQO45" s="1136"/>
      <c r="BQP45" s="1136"/>
      <c r="BQQ45" s="1136"/>
      <c r="BQR45" s="1136"/>
      <c r="BQS45" s="1136"/>
      <c r="BQT45" s="1136"/>
      <c r="BQU45" s="1136"/>
      <c r="BQV45" s="1136"/>
      <c r="BQW45" s="1136"/>
      <c r="BQX45" s="1136"/>
      <c r="BQY45" s="1136"/>
      <c r="BQZ45" s="1136"/>
      <c r="BRA45" s="1136"/>
      <c r="BRB45" s="1136"/>
      <c r="BRC45" s="1136"/>
      <c r="BRD45" s="1136"/>
      <c r="BRE45" s="1136"/>
      <c r="BRF45" s="1136"/>
      <c r="BRG45" s="1136"/>
      <c r="BRH45" s="1136"/>
      <c r="BRI45" s="1136"/>
      <c r="BRJ45" s="1136"/>
      <c r="BRK45" s="1136"/>
      <c r="BRL45" s="1136"/>
      <c r="BRM45" s="1136"/>
      <c r="BRN45" s="1136"/>
      <c r="BRO45" s="1136"/>
      <c r="BRP45" s="1136"/>
      <c r="BRQ45" s="1136"/>
      <c r="BRR45" s="1136"/>
      <c r="BRS45" s="1136"/>
      <c r="BRT45" s="1136"/>
      <c r="BRU45" s="1136"/>
      <c r="BRV45" s="1136"/>
      <c r="BRW45" s="1136"/>
      <c r="BRX45" s="1136"/>
      <c r="BRY45" s="1136"/>
      <c r="BRZ45" s="1136"/>
      <c r="BSA45" s="1136"/>
      <c r="BSB45" s="1136"/>
      <c r="BSC45" s="1136"/>
      <c r="BSD45" s="1136"/>
      <c r="BSE45" s="1136"/>
      <c r="BSF45" s="1136"/>
      <c r="BSG45" s="1136"/>
      <c r="BSH45" s="1136"/>
      <c r="BSI45" s="1136"/>
      <c r="BSJ45" s="1136"/>
      <c r="BSK45" s="1136"/>
      <c r="BSL45" s="1136"/>
      <c r="BSM45" s="1136"/>
      <c r="BSN45" s="1136"/>
      <c r="BSO45" s="1136"/>
      <c r="BSP45" s="1136"/>
      <c r="BSQ45" s="1136"/>
      <c r="BSR45" s="1136"/>
      <c r="BSS45" s="1136"/>
      <c r="BST45" s="1136"/>
      <c r="BSU45" s="1136"/>
      <c r="BSV45" s="1136"/>
      <c r="BSW45" s="1136"/>
      <c r="BSX45" s="1136"/>
      <c r="BSY45" s="1136"/>
      <c r="BSZ45" s="1136"/>
      <c r="BTA45" s="1136"/>
      <c r="BTB45" s="1136"/>
      <c r="BTC45" s="1136"/>
      <c r="BTD45" s="1136"/>
      <c r="BTE45" s="1136"/>
      <c r="BTF45" s="1136"/>
      <c r="BTG45" s="1136"/>
      <c r="BTH45" s="1136"/>
      <c r="BTI45" s="1136"/>
      <c r="BTJ45" s="1136"/>
      <c r="BTK45" s="1136"/>
      <c r="BTL45" s="1136"/>
      <c r="BTM45" s="1136"/>
      <c r="BTN45" s="1136"/>
      <c r="BTO45" s="1136"/>
      <c r="BTP45" s="1136"/>
      <c r="BTQ45" s="1136"/>
      <c r="BTR45" s="1136"/>
      <c r="BTS45" s="1136"/>
      <c r="BTT45" s="1136"/>
      <c r="BTU45" s="1136"/>
      <c r="BTV45" s="1136"/>
      <c r="BTW45" s="1136"/>
      <c r="BTX45" s="1136"/>
      <c r="BTY45" s="1136"/>
      <c r="BTZ45" s="1136"/>
      <c r="BUA45" s="1136"/>
      <c r="BUB45" s="1136"/>
      <c r="BUC45" s="1136"/>
      <c r="BUD45" s="1136"/>
      <c r="BUE45" s="1136"/>
      <c r="BUF45" s="1136"/>
      <c r="BUG45" s="1136"/>
      <c r="BUH45" s="1136"/>
      <c r="BUI45" s="1136"/>
      <c r="BUJ45" s="1136"/>
      <c r="BUK45" s="1136"/>
      <c r="BUL45" s="1136"/>
      <c r="BUM45" s="1136"/>
      <c r="BUN45" s="1136"/>
      <c r="BUO45" s="1136"/>
      <c r="BUP45" s="1136"/>
      <c r="BUQ45" s="1136"/>
      <c r="BUR45" s="1136"/>
      <c r="BUS45" s="1136"/>
      <c r="BUT45" s="1136"/>
      <c r="BUU45" s="1136"/>
      <c r="BUV45" s="1136"/>
      <c r="BUW45" s="1136"/>
      <c r="BUX45" s="1136"/>
      <c r="BUY45" s="1136"/>
      <c r="BUZ45" s="1136"/>
      <c r="BVA45" s="1136"/>
      <c r="BVB45" s="1136"/>
      <c r="BVC45" s="1136"/>
      <c r="BVD45" s="1136"/>
      <c r="BVE45" s="1136"/>
      <c r="BVF45" s="1136"/>
      <c r="BVG45" s="1136"/>
      <c r="BVH45" s="1136"/>
      <c r="BVI45" s="1136"/>
      <c r="BVJ45" s="1136"/>
      <c r="BVK45" s="1136"/>
      <c r="BVL45" s="1136"/>
      <c r="BVM45" s="1136"/>
      <c r="BVN45" s="1136"/>
      <c r="BVO45" s="1136"/>
      <c r="BVP45" s="1136"/>
      <c r="BVQ45" s="1136"/>
      <c r="BVR45" s="1136"/>
      <c r="BVS45" s="1136"/>
      <c r="BVT45" s="1136"/>
      <c r="BVU45" s="1136"/>
      <c r="BVV45" s="1136"/>
      <c r="BVW45" s="1136"/>
      <c r="BVX45" s="1136"/>
      <c r="BVY45" s="1136"/>
      <c r="BVZ45" s="1136"/>
      <c r="BWA45" s="1136"/>
      <c r="BWB45" s="1136"/>
      <c r="BWC45" s="1136"/>
      <c r="BWD45" s="1136"/>
      <c r="BWE45" s="1136"/>
      <c r="BWF45" s="1136"/>
      <c r="BWG45" s="1136"/>
      <c r="BWH45" s="1136"/>
      <c r="BWI45" s="1136"/>
      <c r="BWJ45" s="1136"/>
      <c r="BWK45" s="1136"/>
      <c r="BWL45" s="1136"/>
      <c r="BWM45" s="1136"/>
      <c r="BWN45" s="1136"/>
      <c r="BWO45" s="1136"/>
      <c r="BWP45" s="1136"/>
      <c r="BWQ45" s="1136"/>
      <c r="BWR45" s="1136"/>
      <c r="BWS45" s="1136"/>
      <c r="BWT45" s="1136"/>
      <c r="BWU45" s="1136"/>
      <c r="BWV45" s="1136"/>
      <c r="BWW45" s="1136"/>
      <c r="BWX45" s="1136"/>
      <c r="BWY45" s="1136"/>
      <c r="BWZ45" s="1136"/>
      <c r="BXA45" s="1136"/>
      <c r="BXB45" s="1136"/>
      <c r="BXC45" s="1136"/>
      <c r="BXD45" s="1136"/>
      <c r="BXE45" s="1136"/>
      <c r="BXF45" s="1136"/>
      <c r="BXG45" s="1136"/>
      <c r="BXH45" s="1136"/>
      <c r="BXI45" s="1136"/>
      <c r="BXJ45" s="1136"/>
      <c r="BXK45" s="1136"/>
      <c r="BXL45" s="1136"/>
      <c r="BXM45" s="1136"/>
      <c r="BXN45" s="1136"/>
      <c r="BXO45" s="1136"/>
      <c r="BXP45" s="1136"/>
      <c r="BXQ45" s="1136"/>
      <c r="BXR45" s="1136"/>
      <c r="BXS45" s="1136"/>
      <c r="BXT45" s="1136"/>
      <c r="BXU45" s="1136"/>
      <c r="BXV45" s="1136"/>
      <c r="BXW45" s="1136"/>
      <c r="BXX45" s="1136"/>
      <c r="BXY45" s="1136"/>
      <c r="BXZ45" s="1136"/>
      <c r="BYA45" s="1136"/>
      <c r="BYB45" s="1136"/>
      <c r="BYC45" s="1136"/>
      <c r="BYD45" s="1136"/>
      <c r="BYE45" s="1136"/>
      <c r="BYF45" s="1136"/>
      <c r="BYG45" s="1136"/>
      <c r="BYH45" s="1136"/>
      <c r="BYI45" s="1136"/>
      <c r="BYJ45" s="1136"/>
      <c r="BYK45" s="1136"/>
      <c r="BYL45" s="1136"/>
      <c r="BYM45" s="1136"/>
      <c r="BYN45" s="1136"/>
      <c r="BYO45" s="1136"/>
      <c r="BYP45" s="1136"/>
      <c r="BYQ45" s="1136"/>
      <c r="BYR45" s="1136"/>
      <c r="BYS45" s="1136"/>
      <c r="BYT45" s="1136"/>
      <c r="BYU45" s="1136"/>
      <c r="BYV45" s="1136"/>
      <c r="BYW45" s="1136"/>
      <c r="BYX45" s="1136"/>
      <c r="BYY45" s="1136"/>
      <c r="BYZ45" s="1136"/>
      <c r="BZA45" s="1136"/>
      <c r="BZB45" s="1136"/>
      <c r="BZC45" s="1136"/>
      <c r="BZD45" s="1136"/>
      <c r="BZE45" s="1136"/>
      <c r="BZF45" s="1136"/>
      <c r="BZG45" s="1136"/>
      <c r="BZH45" s="1136"/>
      <c r="BZI45" s="1136"/>
      <c r="BZJ45" s="1136"/>
      <c r="BZK45" s="1136"/>
      <c r="BZL45" s="1136"/>
      <c r="BZM45" s="1136"/>
      <c r="BZN45" s="1136"/>
      <c r="BZO45" s="1136"/>
      <c r="BZP45" s="1136"/>
      <c r="BZQ45" s="1136"/>
      <c r="BZR45" s="1136"/>
      <c r="BZS45" s="1136"/>
      <c r="BZT45" s="1136"/>
      <c r="BZU45" s="1136"/>
      <c r="BZV45" s="1136"/>
      <c r="BZW45" s="1136"/>
      <c r="BZX45" s="1136"/>
      <c r="BZY45" s="1136"/>
      <c r="BZZ45" s="1136"/>
      <c r="CAA45" s="1136"/>
      <c r="CAB45" s="1136"/>
      <c r="CAC45" s="1136"/>
      <c r="CAD45" s="1136"/>
      <c r="CAE45" s="1136"/>
      <c r="CAF45" s="1136"/>
      <c r="CAG45" s="1136"/>
      <c r="CAH45" s="1136"/>
      <c r="CAI45" s="1136"/>
      <c r="CAJ45" s="1136"/>
      <c r="CAK45" s="1136"/>
      <c r="CAL45" s="1136"/>
      <c r="CAM45" s="1136"/>
      <c r="CAN45" s="1136"/>
      <c r="CAO45" s="1136"/>
      <c r="CAP45" s="1136"/>
      <c r="CAQ45" s="1136"/>
      <c r="CAR45" s="1136"/>
      <c r="CAS45" s="1136"/>
      <c r="CAT45" s="1136"/>
      <c r="CAU45" s="1136"/>
      <c r="CAV45" s="1136"/>
      <c r="CAW45" s="1136"/>
      <c r="CAX45" s="1136"/>
      <c r="CAY45" s="1136"/>
      <c r="CAZ45" s="1136"/>
      <c r="CBA45" s="1136"/>
      <c r="CBB45" s="1136"/>
      <c r="CBC45" s="1136"/>
      <c r="CBD45" s="1136"/>
      <c r="CBE45" s="1136"/>
      <c r="CBF45" s="1136"/>
      <c r="CBG45" s="1136"/>
      <c r="CBH45" s="1136"/>
      <c r="CBI45" s="1136"/>
      <c r="CBJ45" s="1136"/>
      <c r="CBK45" s="1136"/>
      <c r="CBL45" s="1136"/>
      <c r="CBM45" s="1136"/>
      <c r="CBN45" s="1136"/>
      <c r="CBO45" s="1136"/>
      <c r="CBP45" s="1136"/>
      <c r="CBQ45" s="1136"/>
      <c r="CBR45" s="1136"/>
      <c r="CBS45" s="1136"/>
      <c r="CBT45" s="1136"/>
      <c r="CBU45" s="1136"/>
      <c r="CBV45" s="1136"/>
      <c r="CBW45" s="1136"/>
      <c r="CBX45" s="1136"/>
      <c r="CBY45" s="1136"/>
      <c r="CBZ45" s="1136"/>
      <c r="CCA45" s="1136"/>
      <c r="CCB45" s="1136"/>
      <c r="CCC45" s="1136"/>
      <c r="CCD45" s="1136"/>
      <c r="CCE45" s="1136"/>
      <c r="CCF45" s="1136"/>
      <c r="CCG45" s="1136"/>
      <c r="CCH45" s="1136"/>
      <c r="CCI45" s="1136"/>
      <c r="CCJ45" s="1136"/>
      <c r="CCK45" s="1136"/>
      <c r="CCL45" s="1136"/>
      <c r="CCM45" s="1136"/>
      <c r="CCN45" s="1136"/>
      <c r="CCO45" s="1136"/>
      <c r="CCP45" s="1136"/>
      <c r="CCQ45" s="1136"/>
      <c r="CCR45" s="1136"/>
      <c r="CCS45" s="1136"/>
      <c r="CCT45" s="1136"/>
      <c r="CCU45" s="1136"/>
      <c r="CCV45" s="1136"/>
      <c r="CCW45" s="1136"/>
      <c r="CCX45" s="1136"/>
      <c r="CCY45" s="1136"/>
      <c r="CCZ45" s="1136"/>
      <c r="CDA45" s="1136"/>
      <c r="CDB45" s="1136"/>
      <c r="CDC45" s="1136"/>
      <c r="CDD45" s="1136"/>
      <c r="CDE45" s="1136"/>
      <c r="CDF45" s="1136"/>
      <c r="CDG45" s="1136"/>
      <c r="CDH45" s="1136"/>
      <c r="CDI45" s="1136"/>
      <c r="CDJ45" s="1136"/>
      <c r="CDK45" s="1136"/>
      <c r="CDL45" s="1136"/>
      <c r="CDM45" s="1136"/>
      <c r="CDN45" s="1136"/>
      <c r="CDO45" s="1136"/>
      <c r="CDP45" s="1136"/>
      <c r="CDQ45" s="1136"/>
      <c r="CDR45" s="1136"/>
      <c r="CDS45" s="1136"/>
      <c r="CDT45" s="1136"/>
      <c r="CDU45" s="1136"/>
      <c r="CDV45" s="1136"/>
      <c r="CDW45" s="1136"/>
      <c r="CDX45" s="1136"/>
      <c r="CDY45" s="1136"/>
      <c r="CDZ45" s="1136"/>
      <c r="CEA45" s="1136"/>
      <c r="CEB45" s="1136"/>
      <c r="CEC45" s="1136"/>
      <c r="CED45" s="1136"/>
      <c r="CEE45" s="1136"/>
      <c r="CEF45" s="1136"/>
      <c r="CEG45" s="1136"/>
      <c r="CEH45" s="1136"/>
      <c r="CEI45" s="1136"/>
      <c r="CEJ45" s="1136"/>
      <c r="CEK45" s="1136"/>
    </row>
    <row r="46" spans="1:2169" ht="31.75" customHeight="1" x14ac:dyDescent="0.75">
      <c r="A46" s="2208"/>
      <c r="B46" s="2220"/>
      <c r="C46" s="1203">
        <v>5.3</v>
      </c>
      <c r="D46" s="1204" t="s">
        <v>47</v>
      </c>
      <c r="E46" s="1205" t="s">
        <v>25</v>
      </c>
      <c r="F46" s="1205" t="s">
        <v>12</v>
      </c>
      <c r="G46" s="1064">
        <f t="array" ref="G46">INDEX('Salary . staff rates'!$A$6:$C$28,MATCH(1,('Salary . staff rates'!$A$6:$A$28=E46)*('Salary . staff rates'!$B$6:$B$28=F46),0),3)</f>
        <v>75000</v>
      </c>
      <c r="H46" s="1064">
        <f t="shared" si="0"/>
        <v>526.31578947368428</v>
      </c>
      <c r="I46" s="1206" t="s">
        <v>0</v>
      </c>
      <c r="J46" s="1207" t="s">
        <v>0</v>
      </c>
      <c r="K46" s="1208">
        <v>1</v>
      </c>
      <c r="L46" s="1209">
        <f t="shared" si="14"/>
        <v>526.31578947368428</v>
      </c>
      <c r="M46" s="1210" t="s">
        <v>31</v>
      </c>
      <c r="N46" s="1211">
        <f>IF(M46="Yes",L46*'Salary . staff rates'!$C$34,0)</f>
        <v>0</v>
      </c>
      <c r="O46" s="1071"/>
      <c r="P46" s="1848">
        <v>1</v>
      </c>
      <c r="Q46" s="1848">
        <v>1</v>
      </c>
      <c r="R46" s="1071"/>
      <c r="S46" s="1914" t="s">
        <v>31</v>
      </c>
      <c r="T46" s="1914" t="s">
        <v>31</v>
      </c>
      <c r="U46" s="1914" t="s">
        <v>31</v>
      </c>
      <c r="W46" s="1072"/>
      <c r="X46" s="1075"/>
      <c r="Y46" s="1327">
        <f>IF(L46&lt;&gt;"",L46*P46,"")</f>
        <v>526.31578947368428</v>
      </c>
      <c r="Z46" s="1327">
        <f>IF(N46&lt;&gt;"",N46*P46,"")</f>
        <v>0</v>
      </c>
      <c r="AA46" s="1094"/>
      <c r="AB46" s="1327">
        <f t="shared" si="27"/>
        <v>526.31578947368428</v>
      </c>
      <c r="AC46" s="1327">
        <f t="shared" si="28"/>
        <v>0</v>
      </c>
      <c r="AD46" s="1076"/>
      <c r="AE46" s="1327">
        <f>IF(L46&lt;&gt;"",IF(S46&lt;&gt;"No",L46,0),"")</f>
        <v>0</v>
      </c>
      <c r="AF46" s="1327">
        <f>IF(N46&lt;&gt;"",IF(T46&lt;&gt;"No",N46,0),"")</f>
        <v>0</v>
      </c>
      <c r="AG46" s="1077"/>
      <c r="AH46" s="1077"/>
      <c r="AI46" s="1077"/>
      <c r="AN46" s="1327">
        <f t="shared" si="29"/>
        <v>526.31578947368428</v>
      </c>
      <c r="AO46" s="1327">
        <f t="shared" si="30"/>
        <v>0</v>
      </c>
    </row>
    <row r="47" spans="1:2169" ht="31.75" customHeight="1" x14ac:dyDescent="0.75">
      <c r="A47" s="1080"/>
      <c r="B47" s="1080"/>
      <c r="C47" s="1080"/>
      <c r="D47" s="1212"/>
      <c r="E47" s="1096"/>
      <c r="F47" s="1096"/>
      <c r="G47" s="1085"/>
      <c r="H47" s="1085"/>
      <c r="I47" s="1098"/>
      <c r="J47" s="1099"/>
      <c r="K47" s="1100"/>
      <c r="L47" s="1101"/>
      <c r="M47" s="1213"/>
      <c r="N47" s="1101"/>
      <c r="O47" s="1090"/>
      <c r="P47" s="1881"/>
      <c r="Q47" s="1881"/>
      <c r="R47" s="1090"/>
      <c r="S47" s="1093"/>
      <c r="T47" s="1093"/>
      <c r="U47" s="1093"/>
      <c r="V47" s="1092"/>
      <c r="W47" s="1091"/>
      <c r="X47" s="1075"/>
      <c r="Y47" s="1094"/>
      <c r="Z47" s="1022"/>
      <c r="AA47" s="1022"/>
      <c r="AB47" s="1094"/>
      <c r="AC47" s="1022"/>
      <c r="AD47" s="1076"/>
      <c r="AE47" s="1094"/>
      <c r="AF47" s="1022"/>
      <c r="AG47" s="1077"/>
      <c r="AH47" s="1077"/>
      <c r="AI47" s="1077"/>
      <c r="AN47" s="1022"/>
      <c r="AO47" s="1022"/>
    </row>
    <row r="48" spans="1:2169" ht="31.75" customHeight="1" x14ac:dyDescent="0.75">
      <c r="A48" s="1214"/>
      <c r="B48" s="1214"/>
      <c r="C48" s="1214"/>
      <c r="D48" s="1215"/>
      <c r="E48" s="1105"/>
      <c r="F48" s="1105"/>
      <c r="G48" s="1106"/>
      <c r="H48" s="1106"/>
      <c r="I48" s="1107"/>
      <c r="J48" s="1108"/>
      <c r="K48" s="1109"/>
      <c r="L48" s="1110"/>
      <c r="M48" s="1216"/>
      <c r="N48" s="1110"/>
      <c r="O48" s="1090"/>
      <c r="P48" s="1801"/>
      <c r="Q48" s="1801"/>
      <c r="R48" s="1090"/>
      <c r="S48" s="1112"/>
      <c r="T48" s="1112"/>
      <c r="U48" s="1112"/>
      <c r="V48" s="1092"/>
      <c r="W48" s="1111"/>
      <c r="X48" s="1075"/>
      <c r="Y48" s="1094"/>
      <c r="Z48" s="1094"/>
      <c r="AA48" s="1094"/>
      <c r="AB48" s="1094"/>
      <c r="AC48" s="1094"/>
      <c r="AD48" s="1076"/>
      <c r="AE48" s="1094"/>
      <c r="AF48" s="1094"/>
      <c r="AG48" s="1077"/>
      <c r="AH48" s="1077"/>
      <c r="AI48" s="1077"/>
      <c r="AN48" s="1022"/>
      <c r="AO48" s="1022"/>
    </row>
    <row r="49" spans="1:2169" ht="31.75" customHeight="1" x14ac:dyDescent="0.75">
      <c r="A49" s="2221" t="s">
        <v>80</v>
      </c>
      <c r="B49" s="2222" t="s">
        <v>41</v>
      </c>
      <c r="C49" s="1217">
        <v>6.1</v>
      </c>
      <c r="D49" s="1190" t="s">
        <v>37</v>
      </c>
      <c r="E49" s="1063" t="s">
        <v>24</v>
      </c>
      <c r="F49" s="1063" t="s">
        <v>19</v>
      </c>
      <c r="G49" s="1064">
        <f t="array" ref="G49">INDEX('Salary . staff rates'!$A$6:$C$28,MATCH(1,('Salary . staff rates'!$A$6:$A$28=E49)*('Salary . staff rates'!$B$6:$B$28=F49),0),3)</f>
        <v>750</v>
      </c>
      <c r="H49" s="1064">
        <f t="shared" si="0"/>
        <v>750</v>
      </c>
      <c r="I49" s="1065" t="s">
        <v>0</v>
      </c>
      <c r="J49" s="1066" t="s">
        <v>0</v>
      </c>
      <c r="K49" s="1218">
        <f>'Training assumptions'!D44</f>
        <v>7</v>
      </c>
      <c r="L49" s="1068">
        <f t="shared" si="14"/>
        <v>5250</v>
      </c>
      <c r="M49" s="1199" t="s">
        <v>31</v>
      </c>
      <c r="N49" s="1070">
        <f>IF(M49="Yes",L49*'Salary . staff rates'!$C$34,0)</f>
        <v>0</v>
      </c>
      <c r="P49" s="662">
        <v>1</v>
      </c>
      <c r="Q49" s="662">
        <v>1</v>
      </c>
      <c r="S49" s="1073" t="s">
        <v>31</v>
      </c>
      <c r="T49" s="1073" t="s">
        <v>31</v>
      </c>
      <c r="U49" s="1073" t="s">
        <v>31</v>
      </c>
      <c r="W49" s="1072"/>
      <c r="X49" s="1075"/>
      <c r="Y49" s="1327">
        <f t="shared" ref="Y49:Y54" si="31">IF(L49&lt;&gt;"",L49*P49,"")</f>
        <v>5250</v>
      </c>
      <c r="Z49" s="1327">
        <f t="shared" ref="Z49:Z54" si="32">IF(N49&lt;&gt;"",N49*P49,"")</f>
        <v>0</v>
      </c>
      <c r="AA49" s="1094"/>
      <c r="AB49" s="1327">
        <f t="shared" ref="AB49:AB54" si="33">IF(L49&lt;&gt;"",L49*Q49,"")</f>
        <v>5250</v>
      </c>
      <c r="AC49" s="1327">
        <f t="shared" ref="AC49:AC54" si="34">IF(N49&lt;&gt;"",N49*Q49,"")</f>
        <v>0</v>
      </c>
      <c r="AD49" s="1076"/>
      <c r="AE49" s="1327">
        <f t="shared" ref="AE49:AE54" si="35">IF(L49&lt;&gt;"",IF(S49&lt;&gt;"No",L49,0),"")</f>
        <v>0</v>
      </c>
      <c r="AF49" s="1327">
        <f t="shared" ref="AF49:AF54" si="36">IF(N49&lt;&gt;"",IF(T49&lt;&gt;"No",N49,0),"")</f>
        <v>0</v>
      </c>
      <c r="AG49" s="1077"/>
      <c r="AH49" s="1077"/>
      <c r="AI49" s="1077"/>
      <c r="AN49" s="1327">
        <f t="shared" ref="AN49:AN54" si="37">IF(W49=0,IF(P49=1,L49,0),0)</f>
        <v>5250</v>
      </c>
      <c r="AO49" s="1327">
        <f t="shared" ref="AO49:AO54" si="38">IF(W49=0,IF(P49=1,N49,0),0)</f>
        <v>0</v>
      </c>
    </row>
    <row r="50" spans="1:2169" ht="31.75" customHeight="1" x14ac:dyDescent="0.75">
      <c r="A50" s="2221"/>
      <c r="B50" s="2222"/>
      <c r="C50" s="1217">
        <v>6.2</v>
      </c>
      <c r="D50" s="1190" t="s">
        <v>35</v>
      </c>
      <c r="E50" s="1063" t="s">
        <v>24</v>
      </c>
      <c r="F50" s="1063" t="s">
        <v>149</v>
      </c>
      <c r="G50" s="1064">
        <f t="array" ref="G50">INDEX('Salary . staff rates'!$A$6:$C$28,MATCH(1,('Salary . staff rates'!$A$6:$A$28=E50)*('Salary . staff rates'!$B$6:$B$28=F50),0),3)</f>
        <v>400</v>
      </c>
      <c r="H50" s="1064">
        <f t="shared" si="0"/>
        <v>400</v>
      </c>
      <c r="I50" s="1065" t="s">
        <v>0</v>
      </c>
      <c r="J50" s="1066" t="s">
        <v>0</v>
      </c>
      <c r="K50" s="1218">
        <f>'Training assumptions'!D51</f>
        <v>14</v>
      </c>
      <c r="L50" s="1068">
        <f t="shared" si="14"/>
        <v>5600</v>
      </c>
      <c r="M50" s="1199" t="s">
        <v>31</v>
      </c>
      <c r="N50" s="1070">
        <f>IF(M50="Yes",L50*'Salary . staff rates'!$C$34,0)</f>
        <v>0</v>
      </c>
      <c r="P50" s="662">
        <v>1</v>
      </c>
      <c r="Q50" s="662">
        <v>1</v>
      </c>
      <c r="S50" s="1073" t="s">
        <v>31</v>
      </c>
      <c r="T50" s="1073" t="s">
        <v>31</v>
      </c>
      <c r="U50" s="1073" t="s">
        <v>31</v>
      </c>
      <c r="W50" s="1072"/>
      <c r="X50" s="1075"/>
      <c r="Y50" s="1327">
        <f t="shared" si="31"/>
        <v>5600</v>
      </c>
      <c r="Z50" s="1327">
        <f t="shared" si="32"/>
        <v>0</v>
      </c>
      <c r="AA50" s="1094"/>
      <c r="AB50" s="1327">
        <f t="shared" si="33"/>
        <v>5600</v>
      </c>
      <c r="AC50" s="1327">
        <f t="shared" si="34"/>
        <v>0</v>
      </c>
      <c r="AD50" s="1076"/>
      <c r="AE50" s="1327">
        <f t="shared" si="35"/>
        <v>0</v>
      </c>
      <c r="AF50" s="1327">
        <f t="shared" si="36"/>
        <v>0</v>
      </c>
      <c r="AG50" s="1077"/>
      <c r="AH50" s="1077"/>
      <c r="AI50" s="1077"/>
      <c r="AN50" s="1327">
        <f t="shared" si="37"/>
        <v>5600</v>
      </c>
      <c r="AO50" s="1327">
        <f t="shared" si="38"/>
        <v>0</v>
      </c>
    </row>
    <row r="51" spans="1:2169" ht="31.75" customHeight="1" x14ac:dyDescent="0.75">
      <c r="A51" s="2221"/>
      <c r="B51" s="2222"/>
      <c r="C51" s="1217">
        <v>6.3</v>
      </c>
      <c r="D51" s="1190" t="s">
        <v>118</v>
      </c>
      <c r="E51" s="1063" t="s">
        <v>24</v>
      </c>
      <c r="F51" s="1063" t="s">
        <v>149</v>
      </c>
      <c r="G51" s="1064">
        <f t="array" ref="G51">INDEX('Salary . staff rates'!$A$6:$C$28,MATCH(1,('Salary . staff rates'!$A$6:$A$28=E51)*('Salary . staff rates'!$B$6:$B$28=F51),0),3)</f>
        <v>400</v>
      </c>
      <c r="H51" s="1064">
        <f t="shared" si="0"/>
        <v>400</v>
      </c>
      <c r="I51" s="1065" t="s">
        <v>0</v>
      </c>
      <c r="J51" s="1066" t="s">
        <v>0</v>
      </c>
      <c r="K51" s="1219">
        <f>SUM(K52:K54)/'Training assumptions'!D37</f>
        <v>0.50814636752136755</v>
      </c>
      <c r="L51" s="1068">
        <f t="shared" si="14"/>
        <v>203.25854700854703</v>
      </c>
      <c r="M51" s="1199" t="s">
        <v>31</v>
      </c>
      <c r="N51" s="1070">
        <f>IF(M51="Yes",L51*'Salary . staff rates'!$C$34,0)</f>
        <v>0</v>
      </c>
      <c r="P51" s="662">
        <v>1</v>
      </c>
      <c r="Q51" s="662">
        <v>1</v>
      </c>
      <c r="S51" s="1073" t="s">
        <v>31</v>
      </c>
      <c r="T51" s="1073" t="s">
        <v>31</v>
      </c>
      <c r="U51" s="1073" t="s">
        <v>31</v>
      </c>
      <c r="W51" s="1072"/>
      <c r="X51" s="1075"/>
      <c r="Y51" s="1327">
        <f t="shared" si="31"/>
        <v>203.25854700854703</v>
      </c>
      <c r="Z51" s="1327">
        <f t="shared" si="32"/>
        <v>0</v>
      </c>
      <c r="AA51" s="1094"/>
      <c r="AB51" s="1327">
        <f t="shared" si="33"/>
        <v>203.25854700854703</v>
      </c>
      <c r="AC51" s="1327">
        <f t="shared" si="34"/>
        <v>0</v>
      </c>
      <c r="AD51" s="1076"/>
      <c r="AE51" s="1327">
        <f t="shared" si="35"/>
        <v>0</v>
      </c>
      <c r="AF51" s="1327">
        <f t="shared" si="36"/>
        <v>0</v>
      </c>
      <c r="AG51" s="1077"/>
      <c r="AH51" s="1077"/>
      <c r="AI51" s="1077"/>
      <c r="AN51" s="1327">
        <f t="shared" si="37"/>
        <v>203.25854700854703</v>
      </c>
      <c r="AO51" s="1327">
        <f t="shared" si="38"/>
        <v>0</v>
      </c>
    </row>
    <row r="52" spans="1:2169" ht="31.75" customHeight="1" x14ac:dyDescent="0.75">
      <c r="A52" s="2221"/>
      <c r="B52" s="2222"/>
      <c r="C52" s="2223">
        <v>6.4</v>
      </c>
      <c r="D52" s="1220" t="s">
        <v>36</v>
      </c>
      <c r="E52" s="1063" t="s">
        <v>23</v>
      </c>
      <c r="F52" s="1063" t="s">
        <v>6</v>
      </c>
      <c r="G52" s="1064">
        <f t="array" ref="G52">INDEX('Salary . staff rates'!$A$6:$C$28,MATCH(1,('Salary . staff rates'!$A$6:$A$28=E52)*('Salary . staff rates'!$B$6:$B$28=F52),0),3)</f>
        <v>65000</v>
      </c>
      <c r="H52" s="1064">
        <f t="shared" si="0"/>
        <v>456.14035087719299</v>
      </c>
      <c r="I52" s="1065">
        <v>5</v>
      </c>
      <c r="J52" s="1066">
        <v>0.5</v>
      </c>
      <c r="K52" s="1067">
        <f>'Training assumptions'!D17*'Training assumptions'!D28</f>
        <v>2.5</v>
      </c>
      <c r="L52" s="1068">
        <f t="shared" si="14"/>
        <v>1140.3508771929824</v>
      </c>
      <c r="M52" s="1199" t="s">
        <v>31</v>
      </c>
      <c r="N52" s="1070">
        <f>IF(M52="Yes",L52*'Salary . staff rates'!$C$34,0)</f>
        <v>0</v>
      </c>
      <c r="P52" s="662">
        <v>1</v>
      </c>
      <c r="Q52" s="662">
        <v>1</v>
      </c>
      <c r="S52" s="1073" t="s">
        <v>31</v>
      </c>
      <c r="T52" s="1073" t="s">
        <v>31</v>
      </c>
      <c r="U52" s="1073" t="s">
        <v>31</v>
      </c>
      <c r="W52" s="1072"/>
      <c r="X52" s="1075"/>
      <c r="Y52" s="1327">
        <f t="shared" si="31"/>
        <v>1140.3508771929824</v>
      </c>
      <c r="Z52" s="1327">
        <f t="shared" si="32"/>
        <v>0</v>
      </c>
      <c r="AA52" s="1094"/>
      <c r="AB52" s="1327">
        <f t="shared" si="33"/>
        <v>1140.3508771929824</v>
      </c>
      <c r="AC52" s="1327">
        <f t="shared" si="34"/>
        <v>0</v>
      </c>
      <c r="AD52" s="1076"/>
      <c r="AE52" s="1327">
        <f t="shared" si="35"/>
        <v>0</v>
      </c>
      <c r="AF52" s="1327">
        <f t="shared" si="36"/>
        <v>0</v>
      </c>
      <c r="AG52" s="1077"/>
      <c r="AH52" s="1077"/>
      <c r="AI52" s="1077"/>
      <c r="AN52" s="1327">
        <f t="shared" si="37"/>
        <v>1140.3508771929824</v>
      </c>
      <c r="AO52" s="1327">
        <f t="shared" si="38"/>
        <v>0</v>
      </c>
    </row>
    <row r="53" spans="1:2169" ht="31.75" customHeight="1" x14ac:dyDescent="0.75">
      <c r="A53" s="2221"/>
      <c r="B53" s="2222"/>
      <c r="C53" s="2224"/>
      <c r="D53" s="1221"/>
      <c r="E53" s="1063" t="s">
        <v>23</v>
      </c>
      <c r="F53" s="1063" t="s">
        <v>8</v>
      </c>
      <c r="G53" s="1064">
        <f t="array" ref="G53">INDEX('Salary . staff rates'!$A$6:$C$28,MATCH(1,('Salary . staff rates'!$A$6:$A$28=E53)*('Salary . staff rates'!$B$6:$B$28=F53),0),3)</f>
        <v>37000</v>
      </c>
      <c r="H53" s="1064">
        <f t="shared" si="0"/>
        <v>259.64912280701759</v>
      </c>
      <c r="I53" s="1065">
        <v>0</v>
      </c>
      <c r="J53" s="1066">
        <v>0.5</v>
      </c>
      <c r="K53" s="1067">
        <f>'Training assumptions'!D24*'Training assumptions'!D29</f>
        <v>0</v>
      </c>
      <c r="L53" s="1068">
        <f t="shared" si="14"/>
        <v>0</v>
      </c>
      <c r="M53" s="1199" t="s">
        <v>31</v>
      </c>
      <c r="N53" s="1070">
        <f>IF(M53="Yes",L53*'Salary . staff rates'!$C$34,0)</f>
        <v>0</v>
      </c>
      <c r="P53" s="662">
        <v>1</v>
      </c>
      <c r="Q53" s="662">
        <v>1</v>
      </c>
      <c r="S53" s="1073" t="s">
        <v>31</v>
      </c>
      <c r="T53" s="1073" t="s">
        <v>31</v>
      </c>
      <c r="U53" s="1073" t="s">
        <v>31</v>
      </c>
      <c r="W53" s="1072"/>
      <c r="X53" s="1075"/>
      <c r="Y53" s="1327">
        <f t="shared" si="31"/>
        <v>0</v>
      </c>
      <c r="Z53" s="1327">
        <f t="shared" si="32"/>
        <v>0</v>
      </c>
      <c r="AA53" s="1094"/>
      <c r="AB53" s="1327">
        <f t="shared" si="33"/>
        <v>0</v>
      </c>
      <c r="AC53" s="1327">
        <f t="shared" si="34"/>
        <v>0</v>
      </c>
      <c r="AD53" s="1076"/>
      <c r="AE53" s="1327">
        <f t="shared" si="35"/>
        <v>0</v>
      </c>
      <c r="AF53" s="1327">
        <f t="shared" si="36"/>
        <v>0</v>
      </c>
      <c r="AG53" s="1077"/>
      <c r="AH53" s="1077"/>
      <c r="AI53" s="1077"/>
      <c r="AN53" s="1327">
        <f t="shared" si="37"/>
        <v>0</v>
      </c>
      <c r="AO53" s="1327">
        <f t="shared" si="38"/>
        <v>0</v>
      </c>
    </row>
    <row r="54" spans="1:2169" ht="31.75" customHeight="1" x14ac:dyDescent="0.75">
      <c r="A54" s="2221"/>
      <c r="B54" s="2222"/>
      <c r="C54" s="2225"/>
      <c r="D54" s="1222"/>
      <c r="E54" s="1063" t="s">
        <v>23</v>
      </c>
      <c r="F54" s="1063" t="s">
        <v>9</v>
      </c>
      <c r="G54" s="1064">
        <f t="array" ref="G54">INDEX('Salary . staff rates'!$A$6:$C$28,MATCH(1,('Salary . staff rates'!$A$6:$A$28=E54)*('Salary . staff rates'!$B$6:$B$28=F54),0),3)</f>
        <v>20035.3347841373</v>
      </c>
      <c r="H54" s="1064">
        <f t="shared" si="0"/>
        <v>140.59884059043719</v>
      </c>
      <c r="I54" s="1065">
        <v>20</v>
      </c>
      <c r="J54" s="1066">
        <v>0.17988782051282051</v>
      </c>
      <c r="K54" s="1223">
        <f>'Training assumptions'!D10*'Training assumptions'!D27</f>
        <v>3.5977564102564101</v>
      </c>
      <c r="L54" s="1068">
        <f t="shared" si="14"/>
        <v>505.84038000886454</v>
      </c>
      <c r="M54" s="1199" t="s">
        <v>31</v>
      </c>
      <c r="N54" s="1070">
        <f>IF(M54="Yes",L54*'Salary . staff rates'!$C$34,0)</f>
        <v>0</v>
      </c>
      <c r="P54" s="662">
        <v>1</v>
      </c>
      <c r="Q54" s="662">
        <v>1</v>
      </c>
      <c r="S54" s="1073" t="s">
        <v>31</v>
      </c>
      <c r="T54" s="1073" t="s">
        <v>31</v>
      </c>
      <c r="U54" s="1073" t="s">
        <v>31</v>
      </c>
      <c r="W54" s="1072"/>
      <c r="X54" s="1075"/>
      <c r="Y54" s="1327">
        <f t="shared" si="31"/>
        <v>505.84038000886454</v>
      </c>
      <c r="Z54" s="1327">
        <f t="shared" si="32"/>
        <v>0</v>
      </c>
      <c r="AA54" s="1094"/>
      <c r="AB54" s="1327">
        <f t="shared" si="33"/>
        <v>505.84038000886454</v>
      </c>
      <c r="AC54" s="1327">
        <f t="shared" si="34"/>
        <v>0</v>
      </c>
      <c r="AD54" s="1076"/>
      <c r="AE54" s="1327">
        <f t="shared" si="35"/>
        <v>0</v>
      </c>
      <c r="AF54" s="1327">
        <f t="shared" si="36"/>
        <v>0</v>
      </c>
      <c r="AG54" s="1077"/>
      <c r="AH54" s="1077"/>
      <c r="AI54" s="1077"/>
      <c r="AN54" s="1327">
        <f t="shared" si="37"/>
        <v>505.84038000886454</v>
      </c>
      <c r="AO54" s="1327">
        <f t="shared" si="38"/>
        <v>0</v>
      </c>
    </row>
    <row r="55" spans="1:2169" s="1092" customFormat="1" ht="31.75" customHeight="1" x14ac:dyDescent="0.75">
      <c r="A55" s="1080"/>
      <c r="B55" s="1224"/>
      <c r="C55" s="1082"/>
      <c r="D55" s="1225"/>
      <c r="E55" s="1084"/>
      <c r="F55" s="1084"/>
      <c r="G55" s="1085"/>
      <c r="H55" s="1226"/>
      <c r="I55" s="1227"/>
      <c r="J55" s="1226"/>
      <c r="K55" s="1088"/>
      <c r="L55" s="1228"/>
      <c r="M55" s="1229"/>
      <c r="N55" s="1230"/>
      <c r="O55" s="1090"/>
      <c r="P55" s="653"/>
      <c r="Q55" s="653"/>
      <c r="R55" s="1090"/>
      <c r="S55" s="1026"/>
      <c r="W55" s="1102"/>
      <c r="X55" s="1231"/>
      <c r="Y55" s="1022"/>
      <c r="Z55" s="1022"/>
      <c r="AA55" s="1022"/>
      <c r="AB55" s="1022"/>
      <c r="AC55" s="1022"/>
      <c r="AD55" s="1074"/>
      <c r="AE55" s="1022"/>
      <c r="AF55" s="1022"/>
      <c r="AG55" s="1077"/>
      <c r="AH55" s="1077"/>
      <c r="AI55" s="1077"/>
      <c r="AJ55" s="1027"/>
      <c r="AL55" s="1028"/>
      <c r="AN55" s="1022"/>
      <c r="AO55" s="1022"/>
      <c r="AP55" s="1027"/>
      <c r="AQ55" s="1027"/>
      <c r="AR55" s="1027"/>
      <c r="AS55" s="1027"/>
      <c r="AT55" s="1027"/>
      <c r="AU55" s="1027"/>
      <c r="AV55" s="1027"/>
      <c r="AW55" s="1027"/>
      <c r="AX55" s="1027"/>
      <c r="AY55" s="1027"/>
      <c r="AZ55" s="1027"/>
      <c r="BA55" s="1027"/>
      <c r="BB55" s="1027"/>
      <c r="BC55" s="1027"/>
      <c r="BD55" s="1027"/>
      <c r="BE55" s="1027"/>
      <c r="BF55" s="1027"/>
      <c r="BG55" s="1027"/>
      <c r="BH55" s="1027"/>
      <c r="BI55" s="1027"/>
      <c r="BJ55" s="1027"/>
      <c r="BK55" s="1027"/>
      <c r="BL55" s="1027"/>
      <c r="BM55" s="1027"/>
      <c r="BN55" s="1027"/>
      <c r="BO55" s="1027"/>
      <c r="BP55" s="1027"/>
      <c r="BQ55" s="1027"/>
      <c r="BR55" s="1027"/>
      <c r="BS55" s="1027"/>
      <c r="BT55" s="1027"/>
      <c r="BU55" s="1027"/>
      <c r="BV55" s="1027"/>
      <c r="BW55" s="1027"/>
      <c r="BX55" s="1027"/>
      <c r="BY55" s="1027"/>
      <c r="BZ55" s="1027"/>
      <c r="CA55" s="1027"/>
      <c r="CB55" s="1027"/>
      <c r="CC55" s="1027"/>
      <c r="CD55" s="1027"/>
      <c r="CE55" s="1027"/>
      <c r="CF55" s="1027"/>
      <c r="CG55" s="1027"/>
      <c r="CH55" s="1027"/>
      <c r="CI55" s="1027"/>
      <c r="CJ55" s="1027"/>
      <c r="CK55" s="1027"/>
      <c r="CL55" s="1027"/>
      <c r="CM55" s="1027"/>
      <c r="CN55" s="1027"/>
      <c r="CO55" s="1027"/>
      <c r="CP55" s="1027"/>
      <c r="CQ55" s="1027"/>
      <c r="CR55" s="1027"/>
      <c r="CS55" s="1027"/>
      <c r="CT55" s="1027"/>
      <c r="CU55" s="1027"/>
      <c r="CV55" s="1027"/>
      <c r="CW55" s="1027"/>
      <c r="CX55" s="1027"/>
      <c r="CY55" s="1027"/>
      <c r="CZ55" s="1027"/>
      <c r="DA55" s="1027"/>
      <c r="DB55" s="1027"/>
      <c r="DC55" s="1027"/>
      <c r="DD55" s="1027"/>
      <c r="DE55" s="1027"/>
      <c r="DF55" s="1027"/>
      <c r="DG55" s="1027"/>
      <c r="DH55" s="1027"/>
      <c r="DI55" s="1027"/>
      <c r="DJ55" s="1027"/>
      <c r="DK55" s="1027"/>
      <c r="DL55" s="1027"/>
      <c r="DM55" s="1027"/>
      <c r="DN55" s="1027"/>
      <c r="DO55" s="1027"/>
      <c r="DP55" s="1027"/>
      <c r="DQ55" s="1027"/>
      <c r="DR55" s="1027"/>
      <c r="DS55" s="1027"/>
      <c r="DT55" s="1027"/>
      <c r="DU55" s="1027"/>
      <c r="DV55" s="1027"/>
      <c r="DW55" s="1027"/>
      <c r="DX55" s="1027"/>
      <c r="DY55" s="1027"/>
      <c r="DZ55" s="1027"/>
      <c r="EA55" s="1027"/>
      <c r="EB55" s="1027"/>
      <c r="EC55" s="1027"/>
      <c r="ED55" s="1027"/>
      <c r="EE55" s="1027"/>
      <c r="EF55" s="1027"/>
      <c r="EG55" s="1027"/>
      <c r="EH55" s="1027"/>
      <c r="EI55" s="1027"/>
      <c r="EJ55" s="1027"/>
      <c r="EK55" s="1027"/>
      <c r="EL55" s="1027"/>
      <c r="EM55" s="1027"/>
      <c r="EN55" s="1027"/>
      <c r="EO55" s="1027"/>
      <c r="EP55" s="1027"/>
      <c r="EQ55" s="1027"/>
      <c r="ER55" s="1027"/>
      <c r="ES55" s="1027"/>
      <c r="ET55" s="1027"/>
      <c r="EU55" s="1027"/>
      <c r="EV55" s="1027"/>
      <c r="EW55" s="1027"/>
      <c r="EX55" s="1027"/>
      <c r="EY55" s="1027"/>
      <c r="EZ55" s="1027"/>
      <c r="FA55" s="1027"/>
      <c r="FB55" s="1027"/>
      <c r="FC55" s="1027"/>
      <c r="FD55" s="1027"/>
      <c r="FE55" s="1027"/>
      <c r="FF55" s="1027"/>
      <c r="FG55" s="1027"/>
      <c r="FH55" s="1027"/>
      <c r="FI55" s="1027"/>
      <c r="FJ55" s="1027"/>
      <c r="FK55" s="1027"/>
      <c r="FL55" s="1027"/>
      <c r="FM55" s="1027"/>
      <c r="FN55" s="1027"/>
      <c r="FO55" s="1027"/>
      <c r="FP55" s="1027"/>
      <c r="FQ55" s="1027"/>
      <c r="FR55" s="1027"/>
      <c r="FS55" s="1027"/>
      <c r="FT55" s="1027"/>
      <c r="FU55" s="1027"/>
      <c r="FV55" s="1027"/>
      <c r="FW55" s="1027"/>
      <c r="FX55" s="1027"/>
      <c r="FY55" s="1027"/>
      <c r="FZ55" s="1027"/>
      <c r="GA55" s="1027"/>
      <c r="GB55" s="1027"/>
      <c r="GC55" s="1027"/>
      <c r="GD55" s="1027"/>
      <c r="GE55" s="1027"/>
      <c r="GF55" s="1027"/>
      <c r="GG55" s="1027"/>
      <c r="GH55" s="1027"/>
      <c r="GI55" s="1027"/>
      <c r="GJ55" s="1027"/>
      <c r="GK55" s="1027"/>
      <c r="GL55" s="1027"/>
      <c r="GM55" s="1027"/>
      <c r="GN55" s="1027"/>
      <c r="GO55" s="1027"/>
      <c r="GP55" s="1027"/>
      <c r="GQ55" s="1027"/>
      <c r="GR55" s="1027"/>
      <c r="GS55" s="1027"/>
      <c r="GT55" s="1027"/>
      <c r="GU55" s="1027"/>
      <c r="GV55" s="1027"/>
      <c r="GW55" s="1027"/>
      <c r="GX55" s="1027"/>
      <c r="GY55" s="1027"/>
      <c r="GZ55" s="1027"/>
      <c r="HA55" s="1027"/>
      <c r="HB55" s="1027"/>
      <c r="HC55" s="1027"/>
      <c r="HD55" s="1027"/>
      <c r="HE55" s="1027"/>
      <c r="HF55" s="1027"/>
      <c r="HG55" s="1027"/>
      <c r="HH55" s="1027"/>
      <c r="HI55" s="1027"/>
      <c r="HJ55" s="1027"/>
      <c r="HK55" s="1027"/>
      <c r="HL55" s="1027"/>
      <c r="HM55" s="1027"/>
      <c r="HN55" s="1027"/>
      <c r="HO55" s="1027"/>
      <c r="HP55" s="1027"/>
      <c r="HQ55" s="1027"/>
      <c r="HR55" s="1027"/>
      <c r="HS55" s="1027"/>
      <c r="HT55" s="1027"/>
      <c r="HU55" s="1027"/>
      <c r="HV55" s="1027"/>
      <c r="HW55" s="1027"/>
      <c r="HX55" s="1027"/>
      <c r="HY55" s="1027"/>
      <c r="HZ55" s="1027"/>
      <c r="IA55" s="1027"/>
      <c r="IB55" s="1027"/>
      <c r="IC55" s="1027"/>
      <c r="ID55" s="1027"/>
      <c r="IE55" s="1027"/>
      <c r="IF55" s="1027"/>
      <c r="IG55" s="1027"/>
      <c r="IH55" s="1027"/>
      <c r="II55" s="1027"/>
      <c r="IJ55" s="1027"/>
      <c r="IK55" s="1027"/>
      <c r="IL55" s="1027"/>
      <c r="IM55" s="1027"/>
      <c r="IN55" s="1027"/>
      <c r="IO55" s="1027"/>
      <c r="IP55" s="1027"/>
      <c r="IQ55" s="1027"/>
      <c r="IR55" s="1027"/>
      <c r="IS55" s="1027"/>
      <c r="IT55" s="1027"/>
      <c r="IU55" s="1027"/>
      <c r="IV55" s="1027"/>
      <c r="IW55" s="1027"/>
      <c r="IX55" s="1027"/>
      <c r="IY55" s="1027"/>
      <c r="IZ55" s="1027"/>
      <c r="JA55" s="1027"/>
      <c r="JB55" s="1027"/>
      <c r="JC55" s="1027"/>
      <c r="JD55" s="1027"/>
      <c r="JE55" s="1027"/>
      <c r="JF55" s="1027"/>
      <c r="JG55" s="1027"/>
      <c r="JH55" s="1027"/>
      <c r="JI55" s="1027"/>
      <c r="JJ55" s="1027"/>
      <c r="JK55" s="1027"/>
      <c r="JL55" s="1027"/>
      <c r="JM55" s="1027"/>
      <c r="JN55" s="1027"/>
      <c r="JO55" s="1027"/>
      <c r="JP55" s="1027"/>
      <c r="JQ55" s="1027"/>
      <c r="JR55" s="1027"/>
      <c r="JS55" s="1027"/>
      <c r="JT55" s="1027"/>
      <c r="JU55" s="1027"/>
      <c r="JV55" s="1027"/>
      <c r="JW55" s="1027"/>
      <c r="JX55" s="1027"/>
      <c r="JY55" s="1027"/>
      <c r="JZ55" s="1027"/>
      <c r="KA55" s="1027"/>
      <c r="KB55" s="1027"/>
      <c r="KC55" s="1027"/>
      <c r="KD55" s="1027"/>
      <c r="KE55" s="1027"/>
      <c r="KF55" s="1027"/>
      <c r="KG55" s="1027"/>
      <c r="KH55" s="1027"/>
      <c r="KI55" s="1027"/>
      <c r="KJ55" s="1027"/>
      <c r="KK55" s="1027"/>
      <c r="KL55" s="1027"/>
      <c r="KM55" s="1027"/>
      <c r="KN55" s="1027"/>
      <c r="KO55" s="1027"/>
      <c r="KP55" s="1027"/>
      <c r="KQ55" s="1027"/>
      <c r="KR55" s="1027"/>
      <c r="KS55" s="1027"/>
      <c r="KT55" s="1027"/>
      <c r="KU55" s="1027"/>
      <c r="KV55" s="1027"/>
      <c r="KW55" s="1027"/>
      <c r="KX55" s="1027"/>
      <c r="KY55" s="1027"/>
      <c r="KZ55" s="1027"/>
      <c r="LA55" s="1027"/>
      <c r="LB55" s="1027"/>
      <c r="LC55" s="1027"/>
      <c r="LD55" s="1027"/>
      <c r="LE55" s="1027"/>
      <c r="LF55" s="1027"/>
      <c r="LG55" s="1027"/>
      <c r="LH55" s="1027"/>
      <c r="LI55" s="1027"/>
      <c r="LJ55" s="1027"/>
      <c r="LK55" s="1027"/>
      <c r="LL55" s="1027"/>
      <c r="LM55" s="1027"/>
      <c r="LN55" s="1027"/>
      <c r="LO55" s="1027"/>
      <c r="LP55" s="1027"/>
      <c r="LQ55" s="1027"/>
      <c r="LR55" s="1027"/>
      <c r="LS55" s="1027"/>
      <c r="LT55" s="1027"/>
      <c r="LU55" s="1027"/>
      <c r="LV55" s="1027"/>
      <c r="LW55" s="1027"/>
      <c r="LX55" s="1027"/>
      <c r="LY55" s="1027"/>
      <c r="LZ55" s="1027"/>
      <c r="MA55" s="1027"/>
      <c r="MB55" s="1027"/>
      <c r="MC55" s="1027"/>
      <c r="MD55" s="1027"/>
      <c r="ME55" s="1027"/>
      <c r="MF55" s="1027"/>
      <c r="MG55" s="1027"/>
      <c r="MH55" s="1027"/>
      <c r="MI55" s="1027"/>
      <c r="MJ55" s="1027"/>
      <c r="MK55" s="1027"/>
      <c r="ML55" s="1027"/>
      <c r="MM55" s="1027"/>
      <c r="MN55" s="1027"/>
      <c r="MO55" s="1027"/>
      <c r="MP55" s="1027"/>
      <c r="MQ55" s="1027"/>
      <c r="MR55" s="1027"/>
      <c r="MS55" s="1027"/>
      <c r="MT55" s="1027"/>
      <c r="MU55" s="1027"/>
      <c r="MV55" s="1027"/>
      <c r="MW55" s="1027"/>
      <c r="MX55" s="1027"/>
      <c r="MY55" s="1027"/>
      <c r="MZ55" s="1027"/>
      <c r="NA55" s="1027"/>
      <c r="NB55" s="1027"/>
      <c r="NC55" s="1027"/>
      <c r="ND55" s="1027"/>
      <c r="NE55" s="1027"/>
      <c r="NF55" s="1027"/>
      <c r="NG55" s="1027"/>
      <c r="NH55" s="1027"/>
      <c r="NI55" s="1027"/>
      <c r="NJ55" s="1027"/>
      <c r="NK55" s="1027"/>
      <c r="NL55" s="1027"/>
      <c r="NM55" s="1027"/>
      <c r="NN55" s="1027"/>
      <c r="NO55" s="1027"/>
      <c r="NP55" s="1027"/>
      <c r="NQ55" s="1027"/>
      <c r="NR55" s="1027"/>
      <c r="NS55" s="1027"/>
      <c r="NT55" s="1027"/>
      <c r="NU55" s="1027"/>
      <c r="NV55" s="1027"/>
      <c r="NW55" s="1027"/>
      <c r="NX55" s="1027"/>
      <c r="NY55" s="1027"/>
      <c r="NZ55" s="1027"/>
      <c r="OA55" s="1027"/>
      <c r="OB55" s="1027"/>
      <c r="OC55" s="1027"/>
      <c r="OD55" s="1027"/>
      <c r="OE55" s="1027"/>
      <c r="OF55" s="1027"/>
      <c r="OG55" s="1027"/>
      <c r="OH55" s="1027"/>
      <c r="OI55" s="1027"/>
      <c r="OJ55" s="1027"/>
      <c r="OK55" s="1027"/>
      <c r="OL55" s="1027"/>
      <c r="OM55" s="1027"/>
      <c r="ON55" s="1027"/>
      <c r="OO55" s="1027"/>
      <c r="OP55" s="1027"/>
      <c r="OQ55" s="1027"/>
      <c r="OR55" s="1027"/>
      <c r="OS55" s="1027"/>
      <c r="OT55" s="1027"/>
      <c r="OU55" s="1027"/>
      <c r="OV55" s="1027"/>
      <c r="OW55" s="1027"/>
      <c r="OX55" s="1027"/>
      <c r="OY55" s="1027"/>
      <c r="OZ55" s="1027"/>
      <c r="PA55" s="1027"/>
      <c r="PB55" s="1027"/>
      <c r="PC55" s="1027"/>
      <c r="PD55" s="1027"/>
      <c r="PE55" s="1027"/>
      <c r="PF55" s="1027"/>
      <c r="PG55" s="1027"/>
      <c r="PH55" s="1027"/>
      <c r="PI55" s="1027"/>
      <c r="PJ55" s="1027"/>
      <c r="PK55" s="1027"/>
      <c r="PL55" s="1027"/>
      <c r="PM55" s="1027"/>
      <c r="PN55" s="1027"/>
      <c r="PO55" s="1027"/>
      <c r="PP55" s="1027"/>
      <c r="PQ55" s="1027"/>
      <c r="PR55" s="1027"/>
      <c r="PS55" s="1027"/>
      <c r="PT55" s="1027"/>
      <c r="PU55" s="1027"/>
      <c r="PV55" s="1027"/>
      <c r="PW55" s="1027"/>
      <c r="PX55" s="1027"/>
      <c r="PY55" s="1027"/>
      <c r="PZ55" s="1027"/>
      <c r="QA55" s="1027"/>
      <c r="QB55" s="1027"/>
      <c r="QC55" s="1027"/>
      <c r="QD55" s="1027"/>
      <c r="QE55" s="1027"/>
      <c r="QF55" s="1027"/>
      <c r="QG55" s="1027"/>
      <c r="QH55" s="1027"/>
      <c r="QI55" s="1027"/>
      <c r="QJ55" s="1027"/>
      <c r="QK55" s="1027"/>
      <c r="QL55" s="1027"/>
      <c r="QM55" s="1027"/>
      <c r="QN55" s="1027"/>
      <c r="QO55" s="1027"/>
      <c r="QP55" s="1027"/>
      <c r="QQ55" s="1027"/>
      <c r="QR55" s="1027"/>
      <c r="QS55" s="1027"/>
      <c r="QT55" s="1027"/>
      <c r="QU55" s="1027"/>
      <c r="QV55" s="1027"/>
      <c r="QW55" s="1027"/>
      <c r="QX55" s="1027"/>
      <c r="QY55" s="1027"/>
      <c r="QZ55" s="1027"/>
      <c r="RA55" s="1027"/>
      <c r="RB55" s="1027"/>
      <c r="RC55" s="1027"/>
      <c r="RD55" s="1027"/>
      <c r="RE55" s="1027"/>
      <c r="RF55" s="1027"/>
      <c r="RG55" s="1027"/>
      <c r="RH55" s="1027"/>
      <c r="RI55" s="1027"/>
      <c r="RJ55" s="1027"/>
      <c r="RK55" s="1027"/>
      <c r="RL55" s="1027"/>
      <c r="RM55" s="1027"/>
      <c r="RN55" s="1027"/>
      <c r="RO55" s="1027"/>
      <c r="RP55" s="1027"/>
      <c r="RQ55" s="1027"/>
      <c r="RR55" s="1027"/>
      <c r="RS55" s="1027"/>
      <c r="RT55" s="1027"/>
      <c r="RU55" s="1027"/>
      <c r="RV55" s="1027"/>
      <c r="RW55" s="1027"/>
      <c r="RX55" s="1027"/>
      <c r="RY55" s="1027"/>
      <c r="RZ55" s="1027"/>
      <c r="SA55" s="1027"/>
      <c r="SB55" s="1027"/>
      <c r="SC55" s="1027"/>
      <c r="SD55" s="1027"/>
      <c r="SE55" s="1027"/>
      <c r="SF55" s="1027"/>
      <c r="SG55" s="1027"/>
      <c r="SH55" s="1027"/>
      <c r="SI55" s="1027"/>
      <c r="SJ55" s="1027"/>
      <c r="SK55" s="1027"/>
      <c r="SL55" s="1027"/>
      <c r="SM55" s="1027"/>
      <c r="SN55" s="1027"/>
      <c r="SO55" s="1027"/>
      <c r="SP55" s="1027"/>
      <c r="SQ55" s="1027"/>
      <c r="SR55" s="1027"/>
      <c r="SS55" s="1027"/>
      <c r="ST55" s="1027"/>
      <c r="SU55" s="1027"/>
      <c r="SV55" s="1027"/>
      <c r="SW55" s="1027"/>
      <c r="SX55" s="1027"/>
      <c r="SY55" s="1027"/>
      <c r="SZ55" s="1027"/>
      <c r="TA55" s="1027"/>
      <c r="TB55" s="1027"/>
      <c r="TC55" s="1027"/>
      <c r="TD55" s="1027"/>
      <c r="TE55" s="1027"/>
      <c r="TF55" s="1027"/>
      <c r="TG55" s="1027"/>
      <c r="TH55" s="1027"/>
      <c r="TI55" s="1027"/>
      <c r="TJ55" s="1027"/>
      <c r="TK55" s="1027"/>
      <c r="TL55" s="1027"/>
      <c r="TM55" s="1027"/>
      <c r="TN55" s="1027"/>
      <c r="TO55" s="1027"/>
      <c r="TP55" s="1027"/>
      <c r="TQ55" s="1027"/>
      <c r="TR55" s="1027"/>
      <c r="TS55" s="1027"/>
      <c r="TT55" s="1027"/>
      <c r="TU55" s="1027"/>
      <c r="TV55" s="1027"/>
      <c r="TW55" s="1027"/>
      <c r="TX55" s="1027"/>
      <c r="TY55" s="1027"/>
      <c r="TZ55" s="1027"/>
      <c r="UA55" s="1027"/>
      <c r="UB55" s="1027"/>
      <c r="UC55" s="1027"/>
      <c r="UD55" s="1027"/>
      <c r="UE55" s="1027"/>
      <c r="UF55" s="1027"/>
      <c r="UG55" s="1027"/>
      <c r="UH55" s="1027"/>
      <c r="UI55" s="1027"/>
      <c r="UJ55" s="1027"/>
      <c r="UK55" s="1027"/>
      <c r="UL55" s="1027"/>
      <c r="UM55" s="1027"/>
      <c r="UN55" s="1027"/>
      <c r="UO55" s="1027"/>
      <c r="UP55" s="1027"/>
      <c r="UQ55" s="1027"/>
      <c r="UR55" s="1027"/>
      <c r="US55" s="1027"/>
      <c r="UT55" s="1027"/>
      <c r="UU55" s="1027"/>
      <c r="UV55" s="1027"/>
      <c r="UW55" s="1027"/>
      <c r="UX55" s="1027"/>
      <c r="UY55" s="1027"/>
      <c r="UZ55" s="1027"/>
      <c r="VA55" s="1027"/>
      <c r="VB55" s="1027"/>
      <c r="VC55" s="1027"/>
      <c r="VD55" s="1027"/>
      <c r="VE55" s="1027"/>
      <c r="VF55" s="1027"/>
      <c r="VG55" s="1027"/>
      <c r="VH55" s="1027"/>
      <c r="VI55" s="1027"/>
      <c r="VJ55" s="1027"/>
      <c r="VK55" s="1027"/>
      <c r="VL55" s="1027"/>
      <c r="VM55" s="1027"/>
      <c r="VN55" s="1027"/>
      <c r="VO55" s="1027"/>
      <c r="VP55" s="1027"/>
      <c r="VQ55" s="1027"/>
      <c r="VR55" s="1027"/>
      <c r="VS55" s="1027"/>
      <c r="VT55" s="1027"/>
      <c r="VU55" s="1027"/>
      <c r="VV55" s="1027"/>
      <c r="VW55" s="1027"/>
      <c r="VX55" s="1027"/>
      <c r="VY55" s="1027"/>
      <c r="VZ55" s="1027"/>
      <c r="WA55" s="1027"/>
      <c r="WB55" s="1027"/>
      <c r="WC55" s="1027"/>
      <c r="WD55" s="1027"/>
      <c r="WE55" s="1027"/>
      <c r="WF55" s="1027"/>
      <c r="WG55" s="1027"/>
      <c r="WH55" s="1027"/>
      <c r="WI55" s="1027"/>
      <c r="WJ55" s="1027"/>
      <c r="WK55" s="1027"/>
      <c r="WL55" s="1027"/>
      <c r="WM55" s="1027"/>
      <c r="WN55" s="1027"/>
      <c r="WO55" s="1027"/>
      <c r="WP55" s="1027"/>
      <c r="WQ55" s="1027"/>
      <c r="WR55" s="1027"/>
      <c r="WS55" s="1027"/>
      <c r="WT55" s="1027"/>
      <c r="WU55" s="1027"/>
      <c r="WV55" s="1027"/>
      <c r="WW55" s="1027"/>
      <c r="WX55" s="1027"/>
      <c r="WY55" s="1027"/>
      <c r="WZ55" s="1027"/>
      <c r="XA55" s="1027"/>
      <c r="XB55" s="1027"/>
      <c r="XC55" s="1027"/>
      <c r="XD55" s="1027"/>
      <c r="XE55" s="1027"/>
      <c r="XF55" s="1027"/>
      <c r="XG55" s="1027"/>
      <c r="XH55" s="1027"/>
      <c r="XI55" s="1027"/>
      <c r="XJ55" s="1027"/>
      <c r="XK55" s="1027"/>
      <c r="XL55" s="1027"/>
      <c r="XM55" s="1027"/>
      <c r="XN55" s="1027"/>
      <c r="XO55" s="1027"/>
      <c r="XP55" s="1027"/>
      <c r="XQ55" s="1027"/>
      <c r="XR55" s="1027"/>
      <c r="XS55" s="1027"/>
      <c r="XT55" s="1027"/>
      <c r="XU55" s="1027"/>
      <c r="XV55" s="1027"/>
      <c r="XW55" s="1027"/>
      <c r="XX55" s="1027"/>
      <c r="XY55" s="1027"/>
      <c r="XZ55" s="1027"/>
      <c r="YA55" s="1027"/>
      <c r="YB55" s="1027"/>
      <c r="YC55" s="1027"/>
      <c r="YD55" s="1027"/>
      <c r="YE55" s="1027"/>
      <c r="YF55" s="1027"/>
      <c r="YG55" s="1027"/>
      <c r="YH55" s="1027"/>
      <c r="YI55" s="1027"/>
      <c r="YJ55" s="1027"/>
      <c r="YK55" s="1027"/>
      <c r="YL55" s="1027"/>
      <c r="YM55" s="1027"/>
      <c r="YN55" s="1027"/>
      <c r="YO55" s="1027"/>
      <c r="YP55" s="1027"/>
      <c r="YQ55" s="1027"/>
      <c r="YR55" s="1027"/>
      <c r="YS55" s="1027"/>
      <c r="YT55" s="1027"/>
      <c r="YU55" s="1027"/>
      <c r="YV55" s="1027"/>
      <c r="YW55" s="1027"/>
      <c r="YX55" s="1027"/>
      <c r="YY55" s="1027"/>
      <c r="YZ55" s="1027"/>
      <c r="ZA55" s="1027"/>
      <c r="ZB55" s="1027"/>
      <c r="ZC55" s="1027"/>
      <c r="ZD55" s="1027"/>
      <c r="ZE55" s="1027"/>
      <c r="ZF55" s="1027"/>
      <c r="ZG55" s="1027"/>
      <c r="ZH55" s="1027"/>
      <c r="ZI55" s="1027"/>
      <c r="ZJ55" s="1027"/>
      <c r="ZK55" s="1027"/>
      <c r="ZL55" s="1027"/>
      <c r="ZM55" s="1027"/>
      <c r="ZN55" s="1027"/>
      <c r="ZO55" s="1027"/>
      <c r="ZP55" s="1027"/>
      <c r="ZQ55" s="1027"/>
      <c r="ZR55" s="1027"/>
      <c r="ZS55" s="1027"/>
      <c r="ZT55" s="1027"/>
      <c r="ZU55" s="1027"/>
      <c r="ZV55" s="1027"/>
      <c r="ZW55" s="1027"/>
      <c r="ZX55" s="1027"/>
      <c r="ZY55" s="1027"/>
      <c r="ZZ55" s="1027"/>
      <c r="AAA55" s="1027"/>
      <c r="AAB55" s="1027"/>
      <c r="AAC55" s="1027"/>
      <c r="AAD55" s="1027"/>
      <c r="AAE55" s="1027"/>
      <c r="AAF55" s="1027"/>
      <c r="AAG55" s="1027"/>
      <c r="AAH55" s="1027"/>
      <c r="AAI55" s="1027"/>
      <c r="AAJ55" s="1027"/>
      <c r="AAK55" s="1027"/>
      <c r="AAL55" s="1027"/>
      <c r="AAM55" s="1027"/>
      <c r="AAN55" s="1027"/>
      <c r="AAO55" s="1027"/>
      <c r="AAP55" s="1027"/>
      <c r="AAQ55" s="1027"/>
      <c r="AAR55" s="1027"/>
      <c r="AAS55" s="1027"/>
      <c r="AAT55" s="1027"/>
      <c r="AAU55" s="1027"/>
      <c r="AAV55" s="1027"/>
      <c r="AAW55" s="1027"/>
      <c r="AAX55" s="1027"/>
      <c r="AAY55" s="1027"/>
      <c r="AAZ55" s="1027"/>
      <c r="ABA55" s="1027"/>
      <c r="ABB55" s="1027"/>
      <c r="ABC55" s="1027"/>
      <c r="ABD55" s="1027"/>
      <c r="ABE55" s="1027"/>
      <c r="ABF55" s="1027"/>
      <c r="ABG55" s="1027"/>
      <c r="ABH55" s="1027"/>
      <c r="ABI55" s="1027"/>
      <c r="ABJ55" s="1027"/>
      <c r="ABK55" s="1027"/>
      <c r="ABL55" s="1027"/>
      <c r="ABM55" s="1027"/>
      <c r="ABN55" s="1027"/>
      <c r="ABO55" s="1027"/>
      <c r="ABP55" s="1027"/>
      <c r="ABQ55" s="1027"/>
      <c r="ABR55" s="1027"/>
      <c r="ABS55" s="1027"/>
      <c r="ABT55" s="1027"/>
      <c r="ABU55" s="1027"/>
      <c r="ABV55" s="1027"/>
      <c r="ABW55" s="1027"/>
      <c r="ABX55" s="1027"/>
      <c r="ABY55" s="1027"/>
      <c r="ABZ55" s="1027"/>
      <c r="ACA55" s="1027"/>
      <c r="ACB55" s="1027"/>
      <c r="ACC55" s="1027"/>
      <c r="ACD55" s="1027"/>
      <c r="ACE55" s="1027"/>
      <c r="ACF55" s="1027"/>
      <c r="ACG55" s="1027"/>
      <c r="ACH55" s="1027"/>
      <c r="ACI55" s="1027"/>
      <c r="ACJ55" s="1027"/>
      <c r="ACK55" s="1027"/>
      <c r="ACL55" s="1027"/>
      <c r="ACM55" s="1027"/>
      <c r="ACN55" s="1027"/>
      <c r="ACO55" s="1027"/>
      <c r="ACP55" s="1027"/>
      <c r="ACQ55" s="1027"/>
      <c r="ACR55" s="1027"/>
      <c r="ACS55" s="1027"/>
      <c r="ACT55" s="1027"/>
      <c r="ACU55" s="1027"/>
      <c r="ACV55" s="1027"/>
      <c r="ACW55" s="1027"/>
      <c r="ACX55" s="1027"/>
      <c r="ACY55" s="1027"/>
      <c r="ACZ55" s="1027"/>
      <c r="ADA55" s="1027"/>
      <c r="ADB55" s="1027"/>
      <c r="ADC55" s="1027"/>
      <c r="ADD55" s="1027"/>
      <c r="ADE55" s="1027"/>
      <c r="ADF55" s="1027"/>
      <c r="ADG55" s="1027"/>
      <c r="ADH55" s="1027"/>
      <c r="ADI55" s="1027"/>
      <c r="ADJ55" s="1027"/>
      <c r="ADK55" s="1027"/>
      <c r="ADL55" s="1027"/>
      <c r="ADM55" s="1027"/>
      <c r="ADN55" s="1027"/>
      <c r="ADO55" s="1027"/>
      <c r="ADP55" s="1027"/>
      <c r="ADQ55" s="1027"/>
      <c r="ADR55" s="1027"/>
      <c r="ADS55" s="1027"/>
      <c r="ADT55" s="1027"/>
      <c r="ADU55" s="1027"/>
      <c r="ADV55" s="1027"/>
      <c r="ADW55" s="1027"/>
      <c r="ADX55" s="1027"/>
      <c r="ADY55" s="1027"/>
      <c r="ADZ55" s="1027"/>
      <c r="AEA55" s="1027"/>
      <c r="AEB55" s="1027"/>
      <c r="AEC55" s="1027"/>
      <c r="AED55" s="1027"/>
      <c r="AEE55" s="1027"/>
      <c r="AEF55" s="1027"/>
      <c r="AEG55" s="1027"/>
      <c r="AEH55" s="1027"/>
      <c r="AEI55" s="1027"/>
      <c r="AEJ55" s="1027"/>
      <c r="AEK55" s="1027"/>
      <c r="AEL55" s="1027"/>
      <c r="AEM55" s="1027"/>
      <c r="AEN55" s="1027"/>
      <c r="AEO55" s="1027"/>
      <c r="AEP55" s="1027"/>
      <c r="AEQ55" s="1027"/>
      <c r="AER55" s="1027"/>
      <c r="AES55" s="1027"/>
      <c r="AET55" s="1027"/>
      <c r="AEU55" s="1027"/>
      <c r="AEV55" s="1027"/>
      <c r="AEW55" s="1027"/>
      <c r="AEX55" s="1027"/>
      <c r="AEY55" s="1027"/>
      <c r="AEZ55" s="1027"/>
      <c r="AFA55" s="1027"/>
      <c r="AFB55" s="1027"/>
      <c r="AFC55" s="1027"/>
      <c r="AFD55" s="1027"/>
      <c r="AFE55" s="1027"/>
      <c r="AFF55" s="1027"/>
      <c r="AFG55" s="1027"/>
      <c r="AFH55" s="1027"/>
      <c r="AFI55" s="1027"/>
      <c r="AFJ55" s="1027"/>
      <c r="AFK55" s="1027"/>
      <c r="AFL55" s="1027"/>
      <c r="AFM55" s="1027"/>
      <c r="AFN55" s="1027"/>
      <c r="AFO55" s="1027"/>
      <c r="AFP55" s="1027"/>
      <c r="AFQ55" s="1027"/>
      <c r="AFR55" s="1027"/>
      <c r="AFS55" s="1027"/>
      <c r="AFT55" s="1027"/>
      <c r="AFU55" s="1027"/>
      <c r="AFV55" s="1027"/>
      <c r="AFW55" s="1027"/>
      <c r="AFX55" s="1027"/>
      <c r="AFY55" s="1027"/>
      <c r="AFZ55" s="1027"/>
      <c r="AGA55" s="1027"/>
      <c r="AGB55" s="1027"/>
      <c r="AGC55" s="1027"/>
      <c r="AGD55" s="1027"/>
      <c r="AGE55" s="1027"/>
      <c r="AGF55" s="1027"/>
      <c r="AGG55" s="1027"/>
      <c r="AGH55" s="1027"/>
      <c r="AGI55" s="1027"/>
      <c r="AGJ55" s="1027"/>
      <c r="AGK55" s="1027"/>
      <c r="AGL55" s="1027"/>
      <c r="AGM55" s="1027"/>
      <c r="AGN55" s="1027"/>
      <c r="AGO55" s="1027"/>
      <c r="AGP55" s="1027"/>
      <c r="AGQ55" s="1027"/>
      <c r="AGR55" s="1027"/>
      <c r="AGS55" s="1027"/>
      <c r="AGT55" s="1027"/>
      <c r="AGU55" s="1027"/>
      <c r="AGV55" s="1027"/>
      <c r="AGW55" s="1027"/>
      <c r="AGX55" s="1027"/>
      <c r="AGY55" s="1027"/>
      <c r="AGZ55" s="1027"/>
      <c r="AHA55" s="1027"/>
      <c r="AHB55" s="1027"/>
      <c r="AHC55" s="1027"/>
      <c r="AHD55" s="1027"/>
      <c r="AHE55" s="1027"/>
      <c r="AHF55" s="1027"/>
      <c r="AHG55" s="1027"/>
      <c r="AHH55" s="1027"/>
      <c r="AHI55" s="1027"/>
      <c r="AHJ55" s="1027"/>
      <c r="AHK55" s="1027"/>
      <c r="AHL55" s="1027"/>
      <c r="AHM55" s="1027"/>
      <c r="AHN55" s="1027"/>
      <c r="AHO55" s="1027"/>
      <c r="AHP55" s="1027"/>
      <c r="AHQ55" s="1027"/>
      <c r="AHR55" s="1027"/>
      <c r="AHS55" s="1027"/>
      <c r="AHT55" s="1027"/>
      <c r="AHU55" s="1027"/>
      <c r="AHV55" s="1027"/>
      <c r="AHW55" s="1027"/>
      <c r="AHX55" s="1027"/>
      <c r="AHY55" s="1027"/>
      <c r="AHZ55" s="1027"/>
      <c r="AIA55" s="1027"/>
      <c r="AIB55" s="1027"/>
      <c r="AIC55" s="1027"/>
      <c r="AID55" s="1027"/>
      <c r="AIE55" s="1027"/>
      <c r="AIF55" s="1027"/>
      <c r="AIG55" s="1027"/>
      <c r="AIH55" s="1027"/>
      <c r="AII55" s="1027"/>
      <c r="AIJ55" s="1027"/>
      <c r="AIK55" s="1027"/>
      <c r="AIL55" s="1027"/>
      <c r="AIM55" s="1027"/>
      <c r="AIN55" s="1027"/>
      <c r="AIO55" s="1027"/>
      <c r="AIP55" s="1027"/>
      <c r="AIQ55" s="1027"/>
      <c r="AIR55" s="1027"/>
      <c r="AIS55" s="1027"/>
      <c r="AIT55" s="1027"/>
      <c r="AIU55" s="1027"/>
      <c r="AIV55" s="1027"/>
      <c r="AIW55" s="1027"/>
      <c r="AIX55" s="1027"/>
      <c r="AIY55" s="1027"/>
      <c r="AIZ55" s="1027"/>
      <c r="AJA55" s="1027"/>
      <c r="AJB55" s="1027"/>
      <c r="AJC55" s="1027"/>
      <c r="AJD55" s="1027"/>
      <c r="AJE55" s="1027"/>
      <c r="AJF55" s="1027"/>
      <c r="AJG55" s="1027"/>
      <c r="AJH55" s="1027"/>
      <c r="AJI55" s="1027"/>
      <c r="AJJ55" s="1027"/>
      <c r="AJK55" s="1027"/>
      <c r="AJL55" s="1027"/>
      <c r="AJM55" s="1027"/>
      <c r="AJN55" s="1027"/>
      <c r="AJO55" s="1027"/>
      <c r="AJP55" s="1027"/>
      <c r="AJQ55" s="1027"/>
      <c r="AJR55" s="1027"/>
      <c r="AJS55" s="1027"/>
      <c r="AJT55" s="1027"/>
      <c r="AJU55" s="1027"/>
      <c r="AJV55" s="1027"/>
      <c r="AJW55" s="1027"/>
      <c r="AJX55" s="1027"/>
      <c r="AJY55" s="1027"/>
      <c r="AJZ55" s="1027"/>
      <c r="AKA55" s="1027"/>
      <c r="AKB55" s="1027"/>
      <c r="AKC55" s="1027"/>
      <c r="AKD55" s="1027"/>
      <c r="AKE55" s="1027"/>
      <c r="AKF55" s="1027"/>
      <c r="AKG55" s="1027"/>
      <c r="AKH55" s="1027"/>
      <c r="AKI55" s="1027"/>
      <c r="AKJ55" s="1027"/>
      <c r="AKK55" s="1027"/>
      <c r="AKL55" s="1027"/>
      <c r="AKM55" s="1027"/>
      <c r="AKN55" s="1027"/>
      <c r="AKO55" s="1027"/>
      <c r="AKP55" s="1027"/>
      <c r="AKQ55" s="1027"/>
      <c r="AKR55" s="1027"/>
      <c r="AKS55" s="1027"/>
      <c r="AKT55" s="1027"/>
      <c r="AKU55" s="1027"/>
      <c r="AKV55" s="1027"/>
      <c r="AKW55" s="1027"/>
      <c r="AKX55" s="1027"/>
      <c r="AKY55" s="1027"/>
      <c r="AKZ55" s="1027"/>
      <c r="ALA55" s="1027"/>
      <c r="ALB55" s="1027"/>
      <c r="ALC55" s="1027"/>
      <c r="ALD55" s="1027"/>
      <c r="ALE55" s="1027"/>
      <c r="ALF55" s="1027"/>
      <c r="ALG55" s="1027"/>
      <c r="ALH55" s="1027"/>
      <c r="ALI55" s="1027"/>
      <c r="ALJ55" s="1027"/>
      <c r="ALK55" s="1027"/>
      <c r="ALL55" s="1027"/>
      <c r="ALM55" s="1027"/>
      <c r="ALN55" s="1027"/>
      <c r="ALO55" s="1027"/>
      <c r="ALP55" s="1027"/>
      <c r="ALQ55" s="1027"/>
      <c r="ALR55" s="1027"/>
      <c r="ALS55" s="1027"/>
      <c r="ALT55" s="1027"/>
      <c r="ALU55" s="1027"/>
      <c r="ALV55" s="1027"/>
      <c r="ALW55" s="1027"/>
      <c r="ALX55" s="1027"/>
      <c r="ALY55" s="1027"/>
      <c r="ALZ55" s="1027"/>
      <c r="AMA55" s="1027"/>
      <c r="AMB55" s="1027"/>
      <c r="AMC55" s="1027"/>
      <c r="AMD55" s="1027"/>
      <c r="AME55" s="1027"/>
      <c r="AMF55" s="1027"/>
      <c r="AMG55" s="1027"/>
      <c r="AMH55" s="1027"/>
      <c r="AMI55" s="1027"/>
      <c r="AMJ55" s="1027"/>
      <c r="AMK55" s="1027"/>
      <c r="AML55" s="1027"/>
      <c r="AMM55" s="1027"/>
      <c r="AMN55" s="1027"/>
      <c r="AMO55" s="1027"/>
      <c r="AMP55" s="1027"/>
      <c r="AMQ55" s="1027"/>
      <c r="AMR55" s="1027"/>
      <c r="AMS55" s="1027"/>
      <c r="AMT55" s="1027"/>
      <c r="AMU55" s="1027"/>
      <c r="AMV55" s="1027"/>
      <c r="AMW55" s="1027"/>
      <c r="AMX55" s="1027"/>
      <c r="AMY55" s="1027"/>
      <c r="AMZ55" s="1027"/>
      <c r="ANA55" s="1027"/>
      <c r="ANB55" s="1027"/>
      <c r="ANC55" s="1027"/>
      <c r="AND55" s="1027"/>
      <c r="ANE55" s="1027"/>
      <c r="ANF55" s="1027"/>
      <c r="ANG55" s="1027"/>
      <c r="ANH55" s="1027"/>
      <c r="ANI55" s="1027"/>
      <c r="ANJ55" s="1027"/>
      <c r="ANK55" s="1027"/>
      <c r="ANL55" s="1027"/>
      <c r="ANM55" s="1027"/>
      <c r="ANN55" s="1027"/>
      <c r="ANO55" s="1027"/>
      <c r="ANP55" s="1027"/>
      <c r="ANQ55" s="1027"/>
      <c r="ANR55" s="1027"/>
      <c r="ANS55" s="1027"/>
      <c r="ANT55" s="1027"/>
      <c r="ANU55" s="1027"/>
      <c r="ANV55" s="1027"/>
      <c r="ANW55" s="1027"/>
      <c r="ANX55" s="1027"/>
      <c r="ANY55" s="1027"/>
      <c r="ANZ55" s="1027"/>
      <c r="AOA55" s="1027"/>
      <c r="AOB55" s="1027"/>
      <c r="AOC55" s="1027"/>
      <c r="AOD55" s="1027"/>
      <c r="AOE55" s="1027"/>
      <c r="AOF55" s="1027"/>
      <c r="AOG55" s="1027"/>
      <c r="AOH55" s="1027"/>
      <c r="AOI55" s="1027"/>
      <c r="AOJ55" s="1027"/>
      <c r="AOK55" s="1027"/>
      <c r="AOL55" s="1027"/>
      <c r="AOM55" s="1027"/>
      <c r="AON55" s="1027"/>
      <c r="AOO55" s="1027"/>
      <c r="AOP55" s="1027"/>
      <c r="AOQ55" s="1027"/>
      <c r="AOR55" s="1027"/>
      <c r="AOS55" s="1027"/>
      <c r="AOT55" s="1027"/>
      <c r="AOU55" s="1027"/>
      <c r="AOV55" s="1027"/>
      <c r="AOW55" s="1027"/>
      <c r="AOX55" s="1027"/>
      <c r="AOY55" s="1027"/>
      <c r="AOZ55" s="1027"/>
      <c r="APA55" s="1027"/>
      <c r="APB55" s="1027"/>
      <c r="APC55" s="1027"/>
      <c r="APD55" s="1027"/>
      <c r="APE55" s="1027"/>
      <c r="APF55" s="1027"/>
      <c r="APG55" s="1027"/>
      <c r="APH55" s="1027"/>
      <c r="API55" s="1027"/>
      <c r="APJ55" s="1027"/>
      <c r="APK55" s="1027"/>
      <c r="APL55" s="1027"/>
      <c r="APM55" s="1027"/>
      <c r="APN55" s="1027"/>
      <c r="APO55" s="1027"/>
      <c r="APP55" s="1027"/>
      <c r="APQ55" s="1027"/>
      <c r="APR55" s="1027"/>
      <c r="APS55" s="1027"/>
      <c r="APT55" s="1027"/>
      <c r="APU55" s="1027"/>
      <c r="APV55" s="1027"/>
      <c r="APW55" s="1027"/>
      <c r="APX55" s="1027"/>
      <c r="APY55" s="1027"/>
      <c r="APZ55" s="1027"/>
      <c r="AQA55" s="1027"/>
      <c r="AQB55" s="1027"/>
      <c r="AQC55" s="1027"/>
      <c r="AQD55" s="1027"/>
      <c r="AQE55" s="1027"/>
      <c r="AQF55" s="1027"/>
      <c r="AQG55" s="1027"/>
      <c r="AQH55" s="1027"/>
      <c r="AQI55" s="1027"/>
      <c r="AQJ55" s="1027"/>
      <c r="AQK55" s="1027"/>
      <c r="AQL55" s="1027"/>
      <c r="AQM55" s="1027"/>
      <c r="AQN55" s="1027"/>
      <c r="AQO55" s="1027"/>
      <c r="AQP55" s="1027"/>
      <c r="AQQ55" s="1027"/>
      <c r="AQR55" s="1027"/>
      <c r="AQS55" s="1027"/>
      <c r="AQT55" s="1027"/>
      <c r="AQU55" s="1027"/>
      <c r="AQV55" s="1027"/>
      <c r="AQW55" s="1027"/>
      <c r="AQX55" s="1027"/>
      <c r="AQY55" s="1027"/>
      <c r="AQZ55" s="1027"/>
      <c r="ARA55" s="1027"/>
      <c r="ARB55" s="1027"/>
      <c r="ARC55" s="1027"/>
      <c r="ARD55" s="1027"/>
      <c r="ARE55" s="1027"/>
      <c r="ARF55" s="1027"/>
      <c r="ARG55" s="1027"/>
      <c r="ARH55" s="1027"/>
      <c r="ARI55" s="1027"/>
      <c r="ARJ55" s="1027"/>
      <c r="ARK55" s="1027"/>
      <c r="ARL55" s="1027"/>
      <c r="ARM55" s="1027"/>
      <c r="ARN55" s="1027"/>
      <c r="ARO55" s="1027"/>
      <c r="ARP55" s="1027"/>
      <c r="ARQ55" s="1027"/>
      <c r="ARR55" s="1027"/>
      <c r="ARS55" s="1027"/>
      <c r="ART55" s="1027"/>
      <c r="ARU55" s="1027"/>
      <c r="ARV55" s="1027"/>
      <c r="ARW55" s="1027"/>
      <c r="ARX55" s="1027"/>
      <c r="ARY55" s="1027"/>
      <c r="ARZ55" s="1027"/>
      <c r="ASA55" s="1027"/>
      <c r="ASB55" s="1027"/>
      <c r="ASC55" s="1027"/>
      <c r="ASD55" s="1027"/>
      <c r="ASE55" s="1027"/>
      <c r="ASF55" s="1027"/>
      <c r="ASG55" s="1027"/>
      <c r="ASH55" s="1027"/>
      <c r="ASI55" s="1027"/>
      <c r="ASJ55" s="1027"/>
      <c r="ASK55" s="1027"/>
      <c r="ASL55" s="1027"/>
      <c r="ASM55" s="1027"/>
      <c r="ASN55" s="1027"/>
      <c r="ASO55" s="1027"/>
      <c r="ASP55" s="1027"/>
      <c r="ASQ55" s="1027"/>
      <c r="ASR55" s="1027"/>
      <c r="ASS55" s="1027"/>
      <c r="AST55" s="1027"/>
      <c r="ASU55" s="1027"/>
      <c r="ASV55" s="1027"/>
      <c r="ASW55" s="1027"/>
      <c r="ASX55" s="1027"/>
      <c r="ASY55" s="1027"/>
      <c r="ASZ55" s="1027"/>
      <c r="ATA55" s="1027"/>
      <c r="ATB55" s="1027"/>
      <c r="ATC55" s="1027"/>
      <c r="ATD55" s="1027"/>
      <c r="ATE55" s="1027"/>
      <c r="ATF55" s="1027"/>
      <c r="ATG55" s="1027"/>
      <c r="ATH55" s="1027"/>
      <c r="ATI55" s="1027"/>
      <c r="ATJ55" s="1027"/>
      <c r="ATK55" s="1027"/>
      <c r="ATL55" s="1027"/>
      <c r="ATM55" s="1027"/>
      <c r="ATN55" s="1027"/>
      <c r="ATO55" s="1027"/>
      <c r="ATP55" s="1027"/>
      <c r="ATQ55" s="1027"/>
      <c r="ATR55" s="1027"/>
      <c r="ATS55" s="1027"/>
      <c r="ATT55" s="1027"/>
      <c r="ATU55" s="1027"/>
      <c r="ATV55" s="1027"/>
      <c r="ATW55" s="1027"/>
      <c r="ATX55" s="1027"/>
      <c r="ATY55" s="1027"/>
      <c r="ATZ55" s="1027"/>
      <c r="AUA55" s="1027"/>
      <c r="AUB55" s="1027"/>
      <c r="AUC55" s="1027"/>
      <c r="AUD55" s="1027"/>
      <c r="AUE55" s="1027"/>
      <c r="AUF55" s="1027"/>
      <c r="AUG55" s="1027"/>
      <c r="AUH55" s="1027"/>
      <c r="AUI55" s="1027"/>
      <c r="AUJ55" s="1027"/>
      <c r="AUK55" s="1027"/>
      <c r="AUL55" s="1027"/>
      <c r="AUM55" s="1027"/>
      <c r="AUN55" s="1027"/>
      <c r="AUO55" s="1027"/>
      <c r="AUP55" s="1027"/>
      <c r="AUQ55" s="1027"/>
      <c r="AUR55" s="1027"/>
      <c r="AUS55" s="1027"/>
      <c r="AUT55" s="1027"/>
      <c r="AUU55" s="1027"/>
      <c r="AUV55" s="1027"/>
      <c r="AUW55" s="1027"/>
      <c r="AUX55" s="1027"/>
      <c r="AUY55" s="1027"/>
      <c r="AUZ55" s="1027"/>
      <c r="AVA55" s="1027"/>
      <c r="AVB55" s="1027"/>
      <c r="AVC55" s="1027"/>
      <c r="AVD55" s="1027"/>
      <c r="AVE55" s="1027"/>
      <c r="AVF55" s="1027"/>
      <c r="AVG55" s="1027"/>
      <c r="AVH55" s="1027"/>
      <c r="AVI55" s="1027"/>
      <c r="AVJ55" s="1027"/>
      <c r="AVK55" s="1027"/>
      <c r="AVL55" s="1027"/>
      <c r="AVM55" s="1027"/>
      <c r="AVN55" s="1027"/>
      <c r="AVO55" s="1027"/>
      <c r="AVP55" s="1027"/>
      <c r="AVQ55" s="1027"/>
      <c r="AVR55" s="1027"/>
      <c r="AVS55" s="1027"/>
      <c r="AVT55" s="1027"/>
      <c r="AVU55" s="1027"/>
      <c r="AVV55" s="1027"/>
      <c r="AVW55" s="1027"/>
      <c r="AVX55" s="1027"/>
      <c r="AVY55" s="1027"/>
      <c r="AVZ55" s="1027"/>
      <c r="AWA55" s="1027"/>
      <c r="AWB55" s="1027"/>
      <c r="AWC55" s="1027"/>
      <c r="AWD55" s="1027"/>
      <c r="AWE55" s="1027"/>
      <c r="AWF55" s="1027"/>
      <c r="AWG55" s="1027"/>
      <c r="AWH55" s="1027"/>
      <c r="AWI55" s="1027"/>
      <c r="AWJ55" s="1027"/>
      <c r="AWK55" s="1027"/>
      <c r="AWL55" s="1027"/>
      <c r="AWM55" s="1027"/>
      <c r="AWN55" s="1027"/>
      <c r="AWO55" s="1027"/>
      <c r="AWP55" s="1027"/>
      <c r="AWQ55" s="1027"/>
      <c r="AWR55" s="1027"/>
      <c r="AWS55" s="1027"/>
      <c r="AWT55" s="1027"/>
      <c r="AWU55" s="1027"/>
      <c r="AWV55" s="1027"/>
      <c r="AWW55" s="1027"/>
      <c r="AWX55" s="1027"/>
      <c r="AWY55" s="1027"/>
      <c r="AWZ55" s="1027"/>
      <c r="AXA55" s="1027"/>
      <c r="AXB55" s="1027"/>
      <c r="AXC55" s="1027"/>
      <c r="AXD55" s="1027"/>
      <c r="AXE55" s="1027"/>
      <c r="AXF55" s="1027"/>
      <c r="AXG55" s="1027"/>
      <c r="AXH55" s="1027"/>
      <c r="AXI55" s="1027"/>
      <c r="AXJ55" s="1027"/>
      <c r="AXK55" s="1027"/>
      <c r="AXL55" s="1027"/>
      <c r="AXM55" s="1027"/>
      <c r="AXN55" s="1027"/>
      <c r="AXO55" s="1027"/>
      <c r="AXP55" s="1027"/>
      <c r="AXQ55" s="1027"/>
      <c r="AXR55" s="1027"/>
      <c r="AXS55" s="1027"/>
      <c r="AXT55" s="1027"/>
      <c r="AXU55" s="1027"/>
      <c r="AXV55" s="1027"/>
      <c r="AXW55" s="1027"/>
      <c r="AXX55" s="1027"/>
      <c r="AXY55" s="1027"/>
      <c r="AXZ55" s="1027"/>
      <c r="AYA55" s="1027"/>
      <c r="AYB55" s="1027"/>
      <c r="AYC55" s="1027"/>
      <c r="AYD55" s="1027"/>
      <c r="AYE55" s="1027"/>
      <c r="AYF55" s="1027"/>
      <c r="AYG55" s="1027"/>
      <c r="AYH55" s="1027"/>
      <c r="AYI55" s="1027"/>
      <c r="AYJ55" s="1027"/>
      <c r="AYK55" s="1027"/>
      <c r="AYL55" s="1027"/>
      <c r="AYM55" s="1027"/>
      <c r="AYN55" s="1027"/>
      <c r="AYO55" s="1027"/>
      <c r="AYP55" s="1027"/>
      <c r="AYQ55" s="1027"/>
      <c r="AYR55" s="1027"/>
      <c r="AYS55" s="1027"/>
      <c r="AYT55" s="1027"/>
      <c r="AYU55" s="1027"/>
      <c r="AYV55" s="1027"/>
      <c r="AYW55" s="1027"/>
      <c r="AYX55" s="1027"/>
      <c r="AYY55" s="1027"/>
      <c r="AYZ55" s="1027"/>
      <c r="AZA55" s="1027"/>
      <c r="AZB55" s="1027"/>
      <c r="AZC55" s="1027"/>
      <c r="AZD55" s="1027"/>
      <c r="AZE55" s="1027"/>
      <c r="AZF55" s="1027"/>
      <c r="AZG55" s="1027"/>
      <c r="AZH55" s="1027"/>
      <c r="AZI55" s="1027"/>
      <c r="AZJ55" s="1027"/>
      <c r="AZK55" s="1027"/>
      <c r="AZL55" s="1027"/>
      <c r="AZM55" s="1027"/>
      <c r="AZN55" s="1027"/>
      <c r="AZO55" s="1027"/>
      <c r="AZP55" s="1027"/>
      <c r="AZQ55" s="1027"/>
      <c r="AZR55" s="1027"/>
      <c r="AZS55" s="1027"/>
      <c r="AZT55" s="1027"/>
      <c r="AZU55" s="1027"/>
      <c r="AZV55" s="1027"/>
      <c r="AZW55" s="1027"/>
      <c r="AZX55" s="1027"/>
      <c r="AZY55" s="1027"/>
      <c r="AZZ55" s="1027"/>
      <c r="BAA55" s="1027"/>
      <c r="BAB55" s="1027"/>
      <c r="BAC55" s="1027"/>
      <c r="BAD55" s="1027"/>
      <c r="BAE55" s="1027"/>
      <c r="BAF55" s="1027"/>
      <c r="BAG55" s="1027"/>
      <c r="BAH55" s="1027"/>
      <c r="BAI55" s="1027"/>
      <c r="BAJ55" s="1027"/>
      <c r="BAK55" s="1027"/>
      <c r="BAL55" s="1027"/>
      <c r="BAM55" s="1027"/>
      <c r="BAN55" s="1027"/>
      <c r="BAO55" s="1027"/>
      <c r="BAP55" s="1027"/>
      <c r="BAQ55" s="1027"/>
      <c r="BAR55" s="1027"/>
      <c r="BAS55" s="1027"/>
      <c r="BAT55" s="1027"/>
      <c r="BAU55" s="1027"/>
      <c r="BAV55" s="1027"/>
      <c r="BAW55" s="1027"/>
      <c r="BAX55" s="1027"/>
      <c r="BAY55" s="1027"/>
      <c r="BAZ55" s="1027"/>
      <c r="BBA55" s="1027"/>
      <c r="BBB55" s="1027"/>
      <c r="BBC55" s="1027"/>
      <c r="BBD55" s="1027"/>
      <c r="BBE55" s="1027"/>
      <c r="BBF55" s="1027"/>
      <c r="BBG55" s="1027"/>
      <c r="BBH55" s="1027"/>
      <c r="BBI55" s="1027"/>
      <c r="BBJ55" s="1027"/>
      <c r="BBK55" s="1027"/>
      <c r="BBL55" s="1027"/>
      <c r="BBM55" s="1027"/>
      <c r="BBN55" s="1027"/>
      <c r="BBO55" s="1027"/>
      <c r="BBP55" s="1027"/>
      <c r="BBQ55" s="1027"/>
      <c r="BBR55" s="1027"/>
      <c r="BBS55" s="1027"/>
      <c r="BBT55" s="1027"/>
      <c r="BBU55" s="1027"/>
      <c r="BBV55" s="1027"/>
      <c r="BBW55" s="1027"/>
      <c r="BBX55" s="1027"/>
      <c r="BBY55" s="1027"/>
      <c r="BBZ55" s="1027"/>
      <c r="BCA55" s="1027"/>
      <c r="BCB55" s="1027"/>
      <c r="BCC55" s="1027"/>
      <c r="BCD55" s="1027"/>
      <c r="BCE55" s="1027"/>
      <c r="BCF55" s="1027"/>
      <c r="BCG55" s="1027"/>
      <c r="BCH55" s="1027"/>
      <c r="BCI55" s="1027"/>
      <c r="BCJ55" s="1027"/>
      <c r="BCK55" s="1027"/>
      <c r="BCL55" s="1027"/>
      <c r="BCM55" s="1027"/>
      <c r="BCN55" s="1027"/>
      <c r="BCO55" s="1027"/>
      <c r="BCP55" s="1027"/>
      <c r="BCQ55" s="1027"/>
      <c r="BCR55" s="1027"/>
      <c r="BCS55" s="1027"/>
      <c r="BCT55" s="1027"/>
      <c r="BCU55" s="1027"/>
      <c r="BCV55" s="1027"/>
      <c r="BCW55" s="1027"/>
      <c r="BCX55" s="1027"/>
      <c r="BCY55" s="1027"/>
      <c r="BCZ55" s="1027"/>
      <c r="BDA55" s="1027"/>
      <c r="BDB55" s="1027"/>
      <c r="BDC55" s="1027"/>
      <c r="BDD55" s="1027"/>
      <c r="BDE55" s="1027"/>
      <c r="BDF55" s="1027"/>
      <c r="BDG55" s="1027"/>
      <c r="BDH55" s="1027"/>
      <c r="BDI55" s="1027"/>
      <c r="BDJ55" s="1027"/>
      <c r="BDK55" s="1027"/>
      <c r="BDL55" s="1027"/>
      <c r="BDM55" s="1027"/>
      <c r="BDN55" s="1027"/>
      <c r="BDO55" s="1027"/>
      <c r="BDP55" s="1027"/>
      <c r="BDQ55" s="1027"/>
      <c r="BDR55" s="1027"/>
      <c r="BDS55" s="1027"/>
      <c r="BDT55" s="1027"/>
      <c r="BDU55" s="1027"/>
      <c r="BDV55" s="1027"/>
      <c r="BDW55" s="1027"/>
      <c r="BDX55" s="1027"/>
      <c r="BDY55" s="1027"/>
      <c r="BDZ55" s="1027"/>
      <c r="BEA55" s="1027"/>
      <c r="BEB55" s="1027"/>
      <c r="BEC55" s="1027"/>
      <c r="BED55" s="1027"/>
      <c r="BEE55" s="1027"/>
      <c r="BEF55" s="1027"/>
      <c r="BEG55" s="1027"/>
      <c r="BEH55" s="1027"/>
      <c r="BEI55" s="1027"/>
      <c r="BEJ55" s="1027"/>
      <c r="BEK55" s="1027"/>
      <c r="BEL55" s="1027"/>
      <c r="BEM55" s="1027"/>
      <c r="BEN55" s="1027"/>
      <c r="BEO55" s="1027"/>
      <c r="BEP55" s="1027"/>
      <c r="BEQ55" s="1027"/>
      <c r="BER55" s="1027"/>
      <c r="BES55" s="1027"/>
      <c r="BET55" s="1027"/>
      <c r="BEU55" s="1027"/>
      <c r="BEV55" s="1027"/>
      <c r="BEW55" s="1027"/>
      <c r="BEX55" s="1027"/>
      <c r="BEY55" s="1027"/>
      <c r="BEZ55" s="1027"/>
      <c r="BFA55" s="1027"/>
      <c r="BFB55" s="1027"/>
      <c r="BFC55" s="1027"/>
      <c r="BFD55" s="1027"/>
      <c r="BFE55" s="1027"/>
      <c r="BFF55" s="1027"/>
      <c r="BFG55" s="1027"/>
      <c r="BFH55" s="1027"/>
      <c r="BFI55" s="1027"/>
      <c r="BFJ55" s="1027"/>
      <c r="BFK55" s="1027"/>
      <c r="BFL55" s="1027"/>
      <c r="BFM55" s="1027"/>
      <c r="BFN55" s="1027"/>
      <c r="BFO55" s="1027"/>
      <c r="BFP55" s="1027"/>
      <c r="BFQ55" s="1027"/>
      <c r="BFR55" s="1027"/>
      <c r="BFS55" s="1027"/>
      <c r="BFT55" s="1027"/>
      <c r="BFU55" s="1027"/>
      <c r="BFV55" s="1027"/>
      <c r="BFW55" s="1027"/>
      <c r="BFX55" s="1027"/>
      <c r="BFY55" s="1027"/>
      <c r="BFZ55" s="1027"/>
      <c r="BGA55" s="1027"/>
      <c r="BGB55" s="1027"/>
      <c r="BGC55" s="1027"/>
      <c r="BGD55" s="1027"/>
      <c r="BGE55" s="1027"/>
      <c r="BGF55" s="1027"/>
      <c r="BGG55" s="1027"/>
      <c r="BGH55" s="1027"/>
      <c r="BGI55" s="1027"/>
      <c r="BGJ55" s="1027"/>
      <c r="BGK55" s="1027"/>
      <c r="BGL55" s="1027"/>
      <c r="BGM55" s="1027"/>
      <c r="BGN55" s="1027"/>
      <c r="BGO55" s="1027"/>
      <c r="BGP55" s="1027"/>
      <c r="BGQ55" s="1027"/>
      <c r="BGR55" s="1027"/>
      <c r="BGS55" s="1027"/>
      <c r="BGT55" s="1027"/>
      <c r="BGU55" s="1027"/>
      <c r="BGV55" s="1027"/>
      <c r="BGW55" s="1027"/>
      <c r="BGX55" s="1027"/>
      <c r="BGY55" s="1027"/>
      <c r="BGZ55" s="1027"/>
      <c r="BHA55" s="1027"/>
      <c r="BHB55" s="1027"/>
      <c r="BHC55" s="1027"/>
      <c r="BHD55" s="1027"/>
      <c r="BHE55" s="1027"/>
      <c r="BHF55" s="1027"/>
      <c r="BHG55" s="1027"/>
      <c r="BHH55" s="1027"/>
      <c r="BHI55" s="1027"/>
      <c r="BHJ55" s="1027"/>
      <c r="BHK55" s="1027"/>
      <c r="BHL55" s="1027"/>
      <c r="BHM55" s="1027"/>
      <c r="BHN55" s="1027"/>
      <c r="BHO55" s="1027"/>
      <c r="BHP55" s="1027"/>
      <c r="BHQ55" s="1027"/>
      <c r="BHR55" s="1027"/>
      <c r="BHS55" s="1027"/>
      <c r="BHT55" s="1027"/>
      <c r="BHU55" s="1027"/>
      <c r="BHV55" s="1027"/>
      <c r="BHW55" s="1027"/>
      <c r="BHX55" s="1027"/>
      <c r="BHY55" s="1027"/>
      <c r="BHZ55" s="1027"/>
      <c r="BIA55" s="1027"/>
      <c r="BIB55" s="1027"/>
      <c r="BIC55" s="1027"/>
      <c r="BID55" s="1027"/>
      <c r="BIE55" s="1027"/>
      <c r="BIF55" s="1027"/>
      <c r="BIG55" s="1027"/>
      <c r="BIH55" s="1027"/>
      <c r="BII55" s="1027"/>
      <c r="BIJ55" s="1027"/>
      <c r="BIK55" s="1027"/>
      <c r="BIL55" s="1027"/>
      <c r="BIM55" s="1027"/>
      <c r="BIN55" s="1027"/>
      <c r="BIO55" s="1027"/>
      <c r="BIP55" s="1027"/>
      <c r="BIQ55" s="1027"/>
      <c r="BIR55" s="1027"/>
      <c r="BIS55" s="1027"/>
      <c r="BIT55" s="1027"/>
      <c r="BIU55" s="1027"/>
      <c r="BIV55" s="1027"/>
      <c r="BIW55" s="1027"/>
      <c r="BIX55" s="1027"/>
      <c r="BIY55" s="1027"/>
      <c r="BIZ55" s="1027"/>
      <c r="BJA55" s="1027"/>
      <c r="BJB55" s="1027"/>
      <c r="BJC55" s="1027"/>
      <c r="BJD55" s="1027"/>
      <c r="BJE55" s="1027"/>
      <c r="BJF55" s="1027"/>
      <c r="BJG55" s="1027"/>
      <c r="BJH55" s="1027"/>
      <c r="BJI55" s="1027"/>
      <c r="BJJ55" s="1027"/>
      <c r="BJK55" s="1027"/>
      <c r="BJL55" s="1027"/>
      <c r="BJM55" s="1027"/>
      <c r="BJN55" s="1027"/>
      <c r="BJO55" s="1027"/>
      <c r="BJP55" s="1027"/>
      <c r="BJQ55" s="1027"/>
      <c r="BJR55" s="1027"/>
      <c r="BJS55" s="1027"/>
      <c r="BJT55" s="1027"/>
      <c r="BJU55" s="1027"/>
      <c r="BJV55" s="1027"/>
      <c r="BJW55" s="1027"/>
      <c r="BJX55" s="1027"/>
      <c r="BJY55" s="1027"/>
      <c r="BJZ55" s="1027"/>
      <c r="BKA55" s="1027"/>
      <c r="BKB55" s="1027"/>
      <c r="BKC55" s="1027"/>
      <c r="BKD55" s="1027"/>
      <c r="BKE55" s="1027"/>
      <c r="BKF55" s="1027"/>
      <c r="BKG55" s="1027"/>
      <c r="BKH55" s="1027"/>
      <c r="BKI55" s="1027"/>
      <c r="BKJ55" s="1027"/>
      <c r="BKK55" s="1027"/>
      <c r="BKL55" s="1027"/>
      <c r="BKM55" s="1027"/>
      <c r="BKN55" s="1027"/>
      <c r="BKO55" s="1027"/>
      <c r="BKP55" s="1027"/>
      <c r="BKQ55" s="1027"/>
      <c r="BKR55" s="1027"/>
      <c r="BKS55" s="1027"/>
      <c r="BKT55" s="1027"/>
      <c r="BKU55" s="1027"/>
      <c r="BKV55" s="1027"/>
      <c r="BKW55" s="1027"/>
      <c r="BKX55" s="1027"/>
      <c r="BKY55" s="1027"/>
      <c r="BKZ55" s="1027"/>
      <c r="BLA55" s="1027"/>
      <c r="BLB55" s="1027"/>
      <c r="BLC55" s="1027"/>
      <c r="BLD55" s="1027"/>
      <c r="BLE55" s="1027"/>
      <c r="BLF55" s="1027"/>
      <c r="BLG55" s="1027"/>
      <c r="BLH55" s="1027"/>
      <c r="BLI55" s="1027"/>
      <c r="BLJ55" s="1027"/>
      <c r="BLK55" s="1027"/>
      <c r="BLL55" s="1027"/>
      <c r="BLM55" s="1027"/>
      <c r="BLN55" s="1027"/>
      <c r="BLO55" s="1027"/>
      <c r="BLP55" s="1027"/>
      <c r="BLQ55" s="1027"/>
      <c r="BLR55" s="1027"/>
      <c r="BLS55" s="1027"/>
      <c r="BLT55" s="1027"/>
      <c r="BLU55" s="1027"/>
      <c r="BLV55" s="1027"/>
      <c r="BLW55" s="1027"/>
      <c r="BLX55" s="1027"/>
      <c r="BLY55" s="1027"/>
      <c r="BLZ55" s="1027"/>
      <c r="BMA55" s="1027"/>
      <c r="BMB55" s="1027"/>
      <c r="BMC55" s="1027"/>
      <c r="BMD55" s="1027"/>
      <c r="BME55" s="1027"/>
      <c r="BMF55" s="1027"/>
      <c r="BMG55" s="1027"/>
      <c r="BMH55" s="1027"/>
      <c r="BMI55" s="1027"/>
      <c r="BMJ55" s="1027"/>
      <c r="BMK55" s="1027"/>
      <c r="BML55" s="1027"/>
      <c r="BMM55" s="1027"/>
      <c r="BMN55" s="1027"/>
      <c r="BMO55" s="1027"/>
      <c r="BMP55" s="1027"/>
      <c r="BMQ55" s="1027"/>
      <c r="BMR55" s="1027"/>
      <c r="BMS55" s="1027"/>
      <c r="BMT55" s="1027"/>
      <c r="BMU55" s="1027"/>
      <c r="BMV55" s="1027"/>
      <c r="BMW55" s="1027"/>
      <c r="BMX55" s="1027"/>
      <c r="BMY55" s="1027"/>
      <c r="BMZ55" s="1027"/>
      <c r="BNA55" s="1027"/>
      <c r="BNB55" s="1027"/>
      <c r="BNC55" s="1027"/>
      <c r="BND55" s="1027"/>
      <c r="BNE55" s="1027"/>
      <c r="BNF55" s="1027"/>
      <c r="BNG55" s="1027"/>
      <c r="BNH55" s="1027"/>
      <c r="BNI55" s="1027"/>
      <c r="BNJ55" s="1027"/>
      <c r="BNK55" s="1027"/>
      <c r="BNL55" s="1027"/>
      <c r="BNM55" s="1027"/>
      <c r="BNN55" s="1027"/>
      <c r="BNO55" s="1027"/>
      <c r="BNP55" s="1027"/>
      <c r="BNQ55" s="1027"/>
      <c r="BNR55" s="1027"/>
      <c r="BNS55" s="1027"/>
      <c r="BNT55" s="1027"/>
      <c r="BNU55" s="1027"/>
      <c r="BNV55" s="1027"/>
      <c r="BNW55" s="1027"/>
      <c r="BNX55" s="1027"/>
      <c r="BNY55" s="1027"/>
      <c r="BNZ55" s="1027"/>
      <c r="BOA55" s="1027"/>
      <c r="BOB55" s="1027"/>
      <c r="BOC55" s="1027"/>
      <c r="BOD55" s="1027"/>
      <c r="BOE55" s="1027"/>
      <c r="BOF55" s="1027"/>
      <c r="BOG55" s="1027"/>
      <c r="BOH55" s="1027"/>
      <c r="BOI55" s="1027"/>
      <c r="BOJ55" s="1027"/>
      <c r="BOK55" s="1027"/>
      <c r="BOL55" s="1027"/>
      <c r="BOM55" s="1027"/>
      <c r="BON55" s="1027"/>
      <c r="BOO55" s="1027"/>
      <c r="BOP55" s="1027"/>
      <c r="BOQ55" s="1027"/>
      <c r="BOR55" s="1027"/>
      <c r="BOS55" s="1027"/>
      <c r="BOT55" s="1027"/>
      <c r="BOU55" s="1027"/>
      <c r="BOV55" s="1027"/>
      <c r="BOW55" s="1027"/>
      <c r="BOX55" s="1027"/>
      <c r="BOY55" s="1027"/>
      <c r="BOZ55" s="1027"/>
      <c r="BPA55" s="1027"/>
      <c r="BPB55" s="1027"/>
      <c r="BPC55" s="1027"/>
      <c r="BPD55" s="1027"/>
      <c r="BPE55" s="1027"/>
      <c r="BPF55" s="1027"/>
      <c r="BPG55" s="1027"/>
      <c r="BPH55" s="1027"/>
      <c r="BPI55" s="1027"/>
      <c r="BPJ55" s="1027"/>
      <c r="BPK55" s="1027"/>
      <c r="BPL55" s="1027"/>
      <c r="BPM55" s="1027"/>
      <c r="BPN55" s="1027"/>
      <c r="BPO55" s="1027"/>
      <c r="BPP55" s="1027"/>
      <c r="BPQ55" s="1027"/>
      <c r="BPR55" s="1027"/>
      <c r="BPS55" s="1027"/>
      <c r="BPT55" s="1027"/>
      <c r="BPU55" s="1027"/>
      <c r="BPV55" s="1027"/>
      <c r="BPW55" s="1027"/>
      <c r="BPX55" s="1027"/>
      <c r="BPY55" s="1027"/>
      <c r="BPZ55" s="1027"/>
      <c r="BQA55" s="1027"/>
      <c r="BQB55" s="1027"/>
      <c r="BQC55" s="1027"/>
      <c r="BQD55" s="1027"/>
      <c r="BQE55" s="1027"/>
      <c r="BQF55" s="1027"/>
      <c r="BQG55" s="1027"/>
      <c r="BQH55" s="1027"/>
      <c r="BQI55" s="1027"/>
      <c r="BQJ55" s="1027"/>
      <c r="BQK55" s="1027"/>
      <c r="BQL55" s="1027"/>
      <c r="BQM55" s="1027"/>
      <c r="BQN55" s="1027"/>
      <c r="BQO55" s="1027"/>
      <c r="BQP55" s="1027"/>
      <c r="BQQ55" s="1027"/>
      <c r="BQR55" s="1027"/>
      <c r="BQS55" s="1027"/>
      <c r="BQT55" s="1027"/>
      <c r="BQU55" s="1027"/>
      <c r="BQV55" s="1027"/>
      <c r="BQW55" s="1027"/>
      <c r="BQX55" s="1027"/>
      <c r="BQY55" s="1027"/>
      <c r="BQZ55" s="1027"/>
      <c r="BRA55" s="1027"/>
      <c r="BRB55" s="1027"/>
      <c r="BRC55" s="1027"/>
      <c r="BRD55" s="1027"/>
      <c r="BRE55" s="1027"/>
      <c r="BRF55" s="1027"/>
      <c r="BRG55" s="1027"/>
      <c r="BRH55" s="1027"/>
      <c r="BRI55" s="1027"/>
      <c r="BRJ55" s="1027"/>
      <c r="BRK55" s="1027"/>
      <c r="BRL55" s="1027"/>
      <c r="BRM55" s="1027"/>
      <c r="BRN55" s="1027"/>
      <c r="BRO55" s="1027"/>
      <c r="BRP55" s="1027"/>
      <c r="BRQ55" s="1027"/>
      <c r="BRR55" s="1027"/>
      <c r="BRS55" s="1027"/>
      <c r="BRT55" s="1027"/>
      <c r="BRU55" s="1027"/>
      <c r="BRV55" s="1027"/>
      <c r="BRW55" s="1027"/>
      <c r="BRX55" s="1027"/>
      <c r="BRY55" s="1027"/>
      <c r="BRZ55" s="1027"/>
      <c r="BSA55" s="1027"/>
      <c r="BSB55" s="1027"/>
      <c r="BSC55" s="1027"/>
      <c r="BSD55" s="1027"/>
      <c r="BSE55" s="1027"/>
      <c r="BSF55" s="1027"/>
      <c r="BSG55" s="1027"/>
      <c r="BSH55" s="1027"/>
      <c r="BSI55" s="1027"/>
      <c r="BSJ55" s="1027"/>
      <c r="BSK55" s="1027"/>
      <c r="BSL55" s="1027"/>
      <c r="BSM55" s="1027"/>
      <c r="BSN55" s="1027"/>
      <c r="BSO55" s="1027"/>
      <c r="BSP55" s="1027"/>
      <c r="BSQ55" s="1027"/>
      <c r="BSR55" s="1027"/>
      <c r="BSS55" s="1027"/>
      <c r="BST55" s="1027"/>
      <c r="BSU55" s="1027"/>
      <c r="BSV55" s="1027"/>
      <c r="BSW55" s="1027"/>
      <c r="BSX55" s="1027"/>
      <c r="BSY55" s="1027"/>
      <c r="BSZ55" s="1027"/>
      <c r="BTA55" s="1027"/>
      <c r="BTB55" s="1027"/>
      <c r="BTC55" s="1027"/>
      <c r="BTD55" s="1027"/>
      <c r="BTE55" s="1027"/>
      <c r="BTF55" s="1027"/>
      <c r="BTG55" s="1027"/>
      <c r="BTH55" s="1027"/>
      <c r="BTI55" s="1027"/>
      <c r="BTJ55" s="1027"/>
      <c r="BTK55" s="1027"/>
      <c r="BTL55" s="1027"/>
      <c r="BTM55" s="1027"/>
      <c r="BTN55" s="1027"/>
      <c r="BTO55" s="1027"/>
      <c r="BTP55" s="1027"/>
      <c r="BTQ55" s="1027"/>
      <c r="BTR55" s="1027"/>
      <c r="BTS55" s="1027"/>
      <c r="BTT55" s="1027"/>
      <c r="BTU55" s="1027"/>
      <c r="BTV55" s="1027"/>
      <c r="BTW55" s="1027"/>
      <c r="BTX55" s="1027"/>
      <c r="BTY55" s="1027"/>
      <c r="BTZ55" s="1027"/>
      <c r="BUA55" s="1027"/>
      <c r="BUB55" s="1027"/>
      <c r="BUC55" s="1027"/>
      <c r="BUD55" s="1027"/>
      <c r="BUE55" s="1027"/>
      <c r="BUF55" s="1027"/>
      <c r="BUG55" s="1027"/>
      <c r="BUH55" s="1027"/>
      <c r="BUI55" s="1027"/>
      <c r="BUJ55" s="1027"/>
      <c r="BUK55" s="1027"/>
      <c r="BUL55" s="1027"/>
      <c r="BUM55" s="1027"/>
      <c r="BUN55" s="1027"/>
      <c r="BUO55" s="1027"/>
      <c r="BUP55" s="1027"/>
      <c r="BUQ55" s="1027"/>
      <c r="BUR55" s="1027"/>
      <c r="BUS55" s="1027"/>
      <c r="BUT55" s="1027"/>
      <c r="BUU55" s="1027"/>
      <c r="BUV55" s="1027"/>
      <c r="BUW55" s="1027"/>
      <c r="BUX55" s="1027"/>
      <c r="BUY55" s="1027"/>
      <c r="BUZ55" s="1027"/>
      <c r="BVA55" s="1027"/>
      <c r="BVB55" s="1027"/>
      <c r="BVC55" s="1027"/>
      <c r="BVD55" s="1027"/>
      <c r="BVE55" s="1027"/>
      <c r="BVF55" s="1027"/>
      <c r="BVG55" s="1027"/>
      <c r="BVH55" s="1027"/>
      <c r="BVI55" s="1027"/>
      <c r="BVJ55" s="1027"/>
      <c r="BVK55" s="1027"/>
      <c r="BVL55" s="1027"/>
      <c r="BVM55" s="1027"/>
      <c r="BVN55" s="1027"/>
      <c r="BVO55" s="1027"/>
      <c r="BVP55" s="1027"/>
      <c r="BVQ55" s="1027"/>
      <c r="BVR55" s="1027"/>
      <c r="BVS55" s="1027"/>
      <c r="BVT55" s="1027"/>
      <c r="BVU55" s="1027"/>
      <c r="BVV55" s="1027"/>
      <c r="BVW55" s="1027"/>
      <c r="BVX55" s="1027"/>
      <c r="BVY55" s="1027"/>
      <c r="BVZ55" s="1027"/>
      <c r="BWA55" s="1027"/>
      <c r="BWB55" s="1027"/>
      <c r="BWC55" s="1027"/>
      <c r="BWD55" s="1027"/>
      <c r="BWE55" s="1027"/>
      <c r="BWF55" s="1027"/>
      <c r="BWG55" s="1027"/>
      <c r="BWH55" s="1027"/>
      <c r="BWI55" s="1027"/>
      <c r="BWJ55" s="1027"/>
      <c r="BWK55" s="1027"/>
      <c r="BWL55" s="1027"/>
      <c r="BWM55" s="1027"/>
      <c r="BWN55" s="1027"/>
      <c r="BWO55" s="1027"/>
      <c r="BWP55" s="1027"/>
      <c r="BWQ55" s="1027"/>
      <c r="BWR55" s="1027"/>
      <c r="BWS55" s="1027"/>
      <c r="BWT55" s="1027"/>
      <c r="BWU55" s="1027"/>
      <c r="BWV55" s="1027"/>
      <c r="BWW55" s="1027"/>
      <c r="BWX55" s="1027"/>
      <c r="BWY55" s="1027"/>
      <c r="BWZ55" s="1027"/>
      <c r="BXA55" s="1027"/>
      <c r="BXB55" s="1027"/>
      <c r="BXC55" s="1027"/>
      <c r="BXD55" s="1027"/>
      <c r="BXE55" s="1027"/>
      <c r="BXF55" s="1027"/>
      <c r="BXG55" s="1027"/>
      <c r="BXH55" s="1027"/>
      <c r="BXI55" s="1027"/>
      <c r="BXJ55" s="1027"/>
      <c r="BXK55" s="1027"/>
      <c r="BXL55" s="1027"/>
      <c r="BXM55" s="1027"/>
      <c r="BXN55" s="1027"/>
      <c r="BXO55" s="1027"/>
      <c r="BXP55" s="1027"/>
      <c r="BXQ55" s="1027"/>
      <c r="BXR55" s="1027"/>
      <c r="BXS55" s="1027"/>
      <c r="BXT55" s="1027"/>
      <c r="BXU55" s="1027"/>
      <c r="BXV55" s="1027"/>
      <c r="BXW55" s="1027"/>
      <c r="BXX55" s="1027"/>
      <c r="BXY55" s="1027"/>
      <c r="BXZ55" s="1027"/>
      <c r="BYA55" s="1027"/>
      <c r="BYB55" s="1027"/>
      <c r="BYC55" s="1027"/>
      <c r="BYD55" s="1027"/>
      <c r="BYE55" s="1027"/>
      <c r="BYF55" s="1027"/>
      <c r="BYG55" s="1027"/>
      <c r="BYH55" s="1027"/>
      <c r="BYI55" s="1027"/>
      <c r="BYJ55" s="1027"/>
      <c r="BYK55" s="1027"/>
      <c r="BYL55" s="1027"/>
      <c r="BYM55" s="1027"/>
      <c r="BYN55" s="1027"/>
      <c r="BYO55" s="1027"/>
      <c r="BYP55" s="1027"/>
      <c r="BYQ55" s="1027"/>
      <c r="BYR55" s="1027"/>
      <c r="BYS55" s="1027"/>
      <c r="BYT55" s="1027"/>
      <c r="BYU55" s="1027"/>
      <c r="BYV55" s="1027"/>
      <c r="BYW55" s="1027"/>
      <c r="BYX55" s="1027"/>
      <c r="BYY55" s="1027"/>
      <c r="BYZ55" s="1027"/>
      <c r="BZA55" s="1027"/>
      <c r="BZB55" s="1027"/>
      <c r="BZC55" s="1027"/>
      <c r="BZD55" s="1027"/>
      <c r="BZE55" s="1027"/>
      <c r="BZF55" s="1027"/>
      <c r="BZG55" s="1027"/>
      <c r="BZH55" s="1027"/>
      <c r="BZI55" s="1027"/>
      <c r="BZJ55" s="1027"/>
      <c r="BZK55" s="1027"/>
      <c r="BZL55" s="1027"/>
      <c r="BZM55" s="1027"/>
      <c r="BZN55" s="1027"/>
      <c r="BZO55" s="1027"/>
      <c r="BZP55" s="1027"/>
      <c r="BZQ55" s="1027"/>
      <c r="BZR55" s="1027"/>
      <c r="BZS55" s="1027"/>
      <c r="BZT55" s="1027"/>
      <c r="BZU55" s="1027"/>
      <c r="BZV55" s="1027"/>
      <c r="BZW55" s="1027"/>
      <c r="BZX55" s="1027"/>
      <c r="BZY55" s="1027"/>
      <c r="BZZ55" s="1027"/>
      <c r="CAA55" s="1027"/>
      <c r="CAB55" s="1027"/>
      <c r="CAC55" s="1027"/>
      <c r="CAD55" s="1027"/>
      <c r="CAE55" s="1027"/>
      <c r="CAF55" s="1027"/>
      <c r="CAG55" s="1027"/>
      <c r="CAH55" s="1027"/>
      <c r="CAI55" s="1027"/>
      <c r="CAJ55" s="1027"/>
      <c r="CAK55" s="1027"/>
      <c r="CAL55" s="1027"/>
      <c r="CAM55" s="1027"/>
      <c r="CAN55" s="1027"/>
      <c r="CAO55" s="1027"/>
      <c r="CAP55" s="1027"/>
      <c r="CAQ55" s="1027"/>
      <c r="CAR55" s="1027"/>
      <c r="CAS55" s="1027"/>
      <c r="CAT55" s="1027"/>
      <c r="CAU55" s="1027"/>
      <c r="CAV55" s="1027"/>
      <c r="CAW55" s="1027"/>
      <c r="CAX55" s="1027"/>
      <c r="CAY55" s="1027"/>
      <c r="CAZ55" s="1027"/>
      <c r="CBA55" s="1027"/>
      <c r="CBB55" s="1027"/>
      <c r="CBC55" s="1027"/>
      <c r="CBD55" s="1027"/>
      <c r="CBE55" s="1027"/>
      <c r="CBF55" s="1027"/>
      <c r="CBG55" s="1027"/>
      <c r="CBH55" s="1027"/>
      <c r="CBI55" s="1027"/>
      <c r="CBJ55" s="1027"/>
      <c r="CBK55" s="1027"/>
      <c r="CBL55" s="1027"/>
      <c r="CBM55" s="1027"/>
      <c r="CBN55" s="1027"/>
      <c r="CBO55" s="1027"/>
      <c r="CBP55" s="1027"/>
      <c r="CBQ55" s="1027"/>
      <c r="CBR55" s="1027"/>
      <c r="CBS55" s="1027"/>
      <c r="CBT55" s="1027"/>
      <c r="CBU55" s="1027"/>
      <c r="CBV55" s="1027"/>
      <c r="CBW55" s="1027"/>
      <c r="CBX55" s="1027"/>
      <c r="CBY55" s="1027"/>
      <c r="CBZ55" s="1027"/>
      <c r="CCA55" s="1027"/>
      <c r="CCB55" s="1027"/>
      <c r="CCC55" s="1027"/>
      <c r="CCD55" s="1027"/>
      <c r="CCE55" s="1027"/>
      <c r="CCF55" s="1027"/>
      <c r="CCG55" s="1027"/>
      <c r="CCH55" s="1027"/>
      <c r="CCI55" s="1027"/>
      <c r="CCJ55" s="1027"/>
      <c r="CCK55" s="1027"/>
      <c r="CCL55" s="1027"/>
      <c r="CCM55" s="1027"/>
      <c r="CCN55" s="1027"/>
      <c r="CCO55" s="1027"/>
      <c r="CCP55" s="1027"/>
      <c r="CCQ55" s="1027"/>
      <c r="CCR55" s="1027"/>
      <c r="CCS55" s="1027"/>
      <c r="CCT55" s="1027"/>
      <c r="CCU55" s="1027"/>
      <c r="CCV55" s="1027"/>
      <c r="CCW55" s="1027"/>
      <c r="CCX55" s="1027"/>
      <c r="CCY55" s="1027"/>
      <c r="CCZ55" s="1027"/>
      <c r="CDA55" s="1027"/>
      <c r="CDB55" s="1027"/>
      <c r="CDC55" s="1027"/>
      <c r="CDD55" s="1027"/>
      <c r="CDE55" s="1027"/>
      <c r="CDF55" s="1027"/>
      <c r="CDG55" s="1027"/>
      <c r="CDH55" s="1027"/>
      <c r="CDI55" s="1027"/>
      <c r="CDJ55" s="1027"/>
      <c r="CDK55" s="1027"/>
      <c r="CDL55" s="1027"/>
      <c r="CDM55" s="1027"/>
      <c r="CDN55" s="1027"/>
      <c r="CDO55" s="1027"/>
      <c r="CDP55" s="1027"/>
      <c r="CDQ55" s="1027"/>
      <c r="CDR55" s="1027"/>
      <c r="CDS55" s="1027"/>
      <c r="CDT55" s="1027"/>
      <c r="CDU55" s="1027"/>
      <c r="CDV55" s="1027"/>
      <c r="CDW55" s="1027"/>
      <c r="CDX55" s="1027"/>
      <c r="CDY55" s="1027"/>
      <c r="CDZ55" s="1027"/>
      <c r="CEA55" s="1027"/>
      <c r="CEB55" s="1027"/>
      <c r="CEC55" s="1027"/>
      <c r="CED55" s="1027"/>
      <c r="CEE55" s="1027"/>
      <c r="CEF55" s="1027"/>
      <c r="CEG55" s="1027"/>
      <c r="CEH55" s="1027"/>
      <c r="CEI55" s="1027"/>
      <c r="CEJ55" s="1027"/>
      <c r="CEK55" s="1027"/>
    </row>
    <row r="56" spans="1:2169" ht="31.75" customHeight="1" x14ac:dyDescent="0.75">
      <c r="A56" s="1232" t="s">
        <v>93</v>
      </c>
      <c r="B56" s="1233"/>
      <c r="C56" s="1234"/>
      <c r="D56" s="1235"/>
      <c r="E56" s="1105"/>
      <c r="F56" s="1105"/>
      <c r="G56" s="1106"/>
      <c r="H56" s="1236"/>
      <c r="I56" s="1237"/>
      <c r="J56" s="1236"/>
      <c r="K56" s="1109"/>
      <c r="L56" s="1228"/>
      <c r="M56" s="1238"/>
      <c r="N56" s="1238"/>
      <c r="P56" s="661"/>
      <c r="Q56" s="661"/>
      <c r="S56" s="1026"/>
      <c r="T56" s="1021"/>
      <c r="W56" s="1025"/>
      <c r="X56" s="1231"/>
      <c r="Y56" s="1022"/>
      <c r="Z56" s="1022"/>
      <c r="AA56" s="1022"/>
      <c r="AB56" s="1022"/>
      <c r="AC56" s="1022"/>
      <c r="AD56" s="1074"/>
      <c r="AE56" s="1022"/>
      <c r="AF56" s="1022"/>
      <c r="AG56" s="1077"/>
      <c r="AH56" s="1077"/>
      <c r="AI56" s="1077"/>
      <c r="AN56" s="1022"/>
      <c r="AO56" s="1022"/>
    </row>
    <row r="57" spans="1:2169" ht="31.75" customHeight="1" x14ac:dyDescent="0.75">
      <c r="A57" s="2212" t="s">
        <v>94</v>
      </c>
      <c r="B57" s="2227" t="s">
        <v>162</v>
      </c>
      <c r="C57" s="1239">
        <v>7.1</v>
      </c>
      <c r="D57" s="1240" t="s">
        <v>37</v>
      </c>
      <c r="E57" s="1063" t="s">
        <v>0</v>
      </c>
      <c r="F57" s="1063" t="s">
        <v>0</v>
      </c>
      <c r="G57" s="1064" t="e">
        <f t="array" ref="G57">INDEX('Salary . staff rates'!$A$6:$C$28,MATCH(1,('Salary . staff rates'!$A$6:$A$28=E57)*('Salary . staff rates'!$B$6:$B$28=F57),0),3)</f>
        <v>#N/A</v>
      </c>
      <c r="H57" s="1064" t="e">
        <f t="shared" ref="H57:H62" si="39">IF(E57="External",G57,G57/working_days*(1+loading_factor))</f>
        <v>#N/A</v>
      </c>
      <c r="I57" s="1065" t="s">
        <v>0</v>
      </c>
      <c r="J57" s="1066" t="s">
        <v>0</v>
      </c>
      <c r="K57" s="1067" t="s">
        <v>0</v>
      </c>
      <c r="L57" s="1068" t="str">
        <f t="shared" si="14"/>
        <v/>
      </c>
      <c r="M57" s="1199" t="s">
        <v>31</v>
      </c>
      <c r="N57" s="1070">
        <f>IF(K57="N/A",0,IF(M57="Yes",L57*'Salary . staff rates'!$C$34,0))</f>
        <v>0</v>
      </c>
      <c r="P57" s="662">
        <v>1</v>
      </c>
      <c r="Q57" s="662">
        <v>1</v>
      </c>
      <c r="S57" s="1073" t="s">
        <v>31</v>
      </c>
      <c r="T57" s="1073" t="s">
        <v>31</v>
      </c>
      <c r="U57" s="1073" t="s">
        <v>31</v>
      </c>
      <c r="W57" s="1072"/>
      <c r="X57" s="1075"/>
      <c r="Y57" s="1327" t="str">
        <f t="shared" ref="Y57:Y62" si="40">IF(L57&lt;&gt;"",L57*P57,"")</f>
        <v/>
      </c>
      <c r="Z57" s="1327">
        <f t="shared" ref="Z57:Z62" si="41">IF(N57&lt;&gt;"",N57*P57,"")</f>
        <v>0</v>
      </c>
      <c r="AA57" s="1094"/>
      <c r="AB57" s="1327" t="str">
        <f t="shared" ref="AB57:AB62" si="42">IF(L57&lt;&gt;"",L57*Q57,"")</f>
        <v/>
      </c>
      <c r="AC57" s="1327">
        <f t="shared" ref="AC57:AC62" si="43">IF(N57&lt;&gt;"",N57*Q57,"")</f>
        <v>0</v>
      </c>
      <c r="AD57" s="1076"/>
      <c r="AE57" s="1327" t="str">
        <f t="shared" ref="AE57:AE62" si="44">IF(L57&lt;&gt;"",IF(S57&lt;&gt;"No",L57,0),"")</f>
        <v/>
      </c>
      <c r="AF57" s="1327">
        <f t="shared" ref="AF57:AF62" si="45">IF(N57&lt;&gt;"",IF(T57&lt;&gt;"No",N57,0),"")</f>
        <v>0</v>
      </c>
      <c r="AG57" s="1077"/>
      <c r="AH57" s="1077"/>
      <c r="AI57" s="1077"/>
      <c r="AN57" s="1327" t="str">
        <f t="shared" ref="AN57:AN62" si="46">IF(W57=0,IF(P57=1,L57,0),0)</f>
        <v/>
      </c>
      <c r="AO57" s="1327">
        <f t="shared" ref="AO57:AO62" si="47">IF(W57=0,IF(P57=1,N57,0),0)</f>
        <v>0</v>
      </c>
    </row>
    <row r="58" spans="1:2169" ht="31.75" customHeight="1" x14ac:dyDescent="0.75">
      <c r="A58" s="2213"/>
      <c r="B58" s="2228"/>
      <c r="C58" s="1241">
        <v>7.2</v>
      </c>
      <c r="D58" s="1240" t="s">
        <v>67</v>
      </c>
      <c r="E58" s="1063" t="s">
        <v>0</v>
      </c>
      <c r="F58" s="1063" t="s">
        <v>0</v>
      </c>
      <c r="G58" s="1064" t="e">
        <f t="array" ref="G58">INDEX('Salary . staff rates'!$A$6:$C$28,MATCH(1,('Salary . staff rates'!$A$6:$A$28=E58)*('Salary . staff rates'!$B$6:$B$28=F58),0),3)</f>
        <v>#N/A</v>
      </c>
      <c r="H58" s="1064" t="e">
        <f t="shared" si="39"/>
        <v>#N/A</v>
      </c>
      <c r="I58" s="1065" t="s">
        <v>0</v>
      </c>
      <c r="J58" s="1066" t="s">
        <v>0</v>
      </c>
      <c r="K58" s="1067" t="s">
        <v>0</v>
      </c>
      <c r="L58" s="1068" t="str">
        <f t="shared" si="14"/>
        <v/>
      </c>
      <c r="M58" s="1199" t="s">
        <v>33</v>
      </c>
      <c r="N58" s="1070">
        <f>IF(K58="N/A",0,IF(M58="Yes",L58*'Salary . staff rates'!$C$34,0))</f>
        <v>0</v>
      </c>
      <c r="P58" s="662">
        <v>1</v>
      </c>
      <c r="Q58" s="662">
        <v>1</v>
      </c>
      <c r="S58" s="1073" t="s">
        <v>31</v>
      </c>
      <c r="T58" s="1073" t="s">
        <v>31</v>
      </c>
      <c r="U58" s="1073" t="s">
        <v>31</v>
      </c>
      <c r="W58" s="1072"/>
      <c r="X58" s="1075"/>
      <c r="Y58" s="1327" t="str">
        <f t="shared" si="40"/>
        <v/>
      </c>
      <c r="Z58" s="1327">
        <f t="shared" si="41"/>
        <v>0</v>
      </c>
      <c r="AA58" s="1094"/>
      <c r="AB58" s="1327" t="str">
        <f t="shared" si="42"/>
        <v/>
      </c>
      <c r="AC58" s="1327">
        <f t="shared" si="43"/>
        <v>0</v>
      </c>
      <c r="AD58" s="1076"/>
      <c r="AE58" s="1327" t="str">
        <f t="shared" si="44"/>
        <v/>
      </c>
      <c r="AF58" s="1327">
        <f t="shared" si="45"/>
        <v>0</v>
      </c>
      <c r="AG58" s="1077"/>
      <c r="AH58" s="1077"/>
      <c r="AI58" s="1077"/>
      <c r="AN58" s="1327" t="str">
        <f t="shared" si="46"/>
        <v/>
      </c>
      <c r="AO58" s="1327">
        <f t="shared" si="47"/>
        <v>0</v>
      </c>
    </row>
    <row r="59" spans="1:2169" ht="31.75" customHeight="1" x14ac:dyDescent="0.75">
      <c r="A59" s="2213"/>
      <c r="B59" s="2228"/>
      <c r="C59" s="1241">
        <v>7.3</v>
      </c>
      <c r="D59" s="1240" t="s">
        <v>68</v>
      </c>
      <c r="E59" s="1063" t="s">
        <v>0</v>
      </c>
      <c r="F59" s="1063" t="s">
        <v>0</v>
      </c>
      <c r="G59" s="1064" t="e">
        <f t="array" ref="G59">INDEX('Salary . staff rates'!$A$6:$C$28,MATCH(1,('Salary . staff rates'!$A$6:$A$28=E59)*('Salary . staff rates'!$B$6:$B$28=F59),0),3)</f>
        <v>#N/A</v>
      </c>
      <c r="H59" s="1064" t="e">
        <f t="shared" si="39"/>
        <v>#N/A</v>
      </c>
      <c r="I59" s="1065" t="s">
        <v>0</v>
      </c>
      <c r="J59" s="1066" t="s">
        <v>0</v>
      </c>
      <c r="K59" s="1067" t="s">
        <v>0</v>
      </c>
      <c r="L59" s="1068" t="str">
        <f t="shared" si="14"/>
        <v/>
      </c>
      <c r="M59" s="1199" t="s">
        <v>31</v>
      </c>
      <c r="N59" s="1070">
        <f>IF(K59="N/A",0,IF(M59="Yes",L59*'Salary . staff rates'!$C$34,0))</f>
        <v>0</v>
      </c>
      <c r="P59" s="662">
        <v>1</v>
      </c>
      <c r="Q59" s="662">
        <v>1</v>
      </c>
      <c r="S59" s="1073" t="s">
        <v>31</v>
      </c>
      <c r="T59" s="1073" t="s">
        <v>31</v>
      </c>
      <c r="U59" s="1073" t="s">
        <v>31</v>
      </c>
      <c r="W59" s="1072"/>
      <c r="X59" s="1075"/>
      <c r="Y59" s="1327" t="str">
        <f t="shared" si="40"/>
        <v/>
      </c>
      <c r="Z59" s="1327">
        <f t="shared" si="41"/>
        <v>0</v>
      </c>
      <c r="AA59" s="1094"/>
      <c r="AB59" s="1327" t="str">
        <f t="shared" si="42"/>
        <v/>
      </c>
      <c r="AC59" s="1327">
        <f t="shared" si="43"/>
        <v>0</v>
      </c>
      <c r="AD59" s="1076"/>
      <c r="AE59" s="1327" t="str">
        <f t="shared" si="44"/>
        <v/>
      </c>
      <c r="AF59" s="1327">
        <f t="shared" si="45"/>
        <v>0</v>
      </c>
      <c r="AG59" s="1077"/>
      <c r="AH59" s="1077"/>
      <c r="AI59" s="1077"/>
      <c r="AN59" s="1327" t="str">
        <f t="shared" si="46"/>
        <v/>
      </c>
      <c r="AO59" s="1327">
        <f t="shared" si="47"/>
        <v>0</v>
      </c>
    </row>
    <row r="60" spans="1:2169" ht="31.75" customHeight="1" x14ac:dyDescent="0.75">
      <c r="A60" s="2213"/>
      <c r="B60" s="2228"/>
      <c r="C60" s="1241">
        <v>7.4</v>
      </c>
      <c r="D60" s="1240" t="s">
        <v>69</v>
      </c>
      <c r="E60" s="1063" t="s">
        <v>0</v>
      </c>
      <c r="F60" s="1063" t="s">
        <v>0</v>
      </c>
      <c r="G60" s="1064" t="e">
        <f t="array" ref="G60">INDEX('Salary . staff rates'!$A$6:$C$28,MATCH(1,('Salary . staff rates'!$A$6:$A$28=E60)*('Salary . staff rates'!$B$6:$B$28=F60),0),3)</f>
        <v>#N/A</v>
      </c>
      <c r="H60" s="1064" t="e">
        <f t="shared" si="39"/>
        <v>#N/A</v>
      </c>
      <c r="I60" s="1065" t="s">
        <v>0</v>
      </c>
      <c r="J60" s="1066" t="s">
        <v>0</v>
      </c>
      <c r="K60" s="1067" t="s">
        <v>0</v>
      </c>
      <c r="L60" s="1068" t="str">
        <f t="shared" si="14"/>
        <v/>
      </c>
      <c r="M60" s="1199" t="s">
        <v>31</v>
      </c>
      <c r="N60" s="1070">
        <f>IF(K60="N/A",0,IF(M60="Yes",L60*'Salary . staff rates'!$C$34,0))</f>
        <v>0</v>
      </c>
      <c r="P60" s="662">
        <v>1</v>
      </c>
      <c r="Q60" s="662">
        <v>1</v>
      </c>
      <c r="S60" s="1073" t="s">
        <v>31</v>
      </c>
      <c r="T60" s="1073" t="s">
        <v>31</v>
      </c>
      <c r="U60" s="1073" t="s">
        <v>31</v>
      </c>
      <c r="W60" s="1072"/>
      <c r="X60" s="1075"/>
      <c r="Y60" s="1327" t="str">
        <f t="shared" si="40"/>
        <v/>
      </c>
      <c r="Z60" s="1327">
        <f t="shared" si="41"/>
        <v>0</v>
      </c>
      <c r="AA60" s="1094"/>
      <c r="AB60" s="1327" t="str">
        <f t="shared" si="42"/>
        <v/>
      </c>
      <c r="AC60" s="1327">
        <f t="shared" si="43"/>
        <v>0</v>
      </c>
      <c r="AD60" s="1076"/>
      <c r="AE60" s="1327" t="str">
        <f t="shared" si="44"/>
        <v/>
      </c>
      <c r="AF60" s="1327">
        <f t="shared" si="45"/>
        <v>0</v>
      </c>
      <c r="AG60" s="1077"/>
      <c r="AH60" s="1077"/>
      <c r="AI60" s="1077"/>
      <c r="AN60" s="1327" t="str">
        <f t="shared" si="46"/>
        <v/>
      </c>
      <c r="AO60" s="1327">
        <f t="shared" si="47"/>
        <v>0</v>
      </c>
    </row>
    <row r="61" spans="1:2169" ht="31.75" customHeight="1" x14ac:dyDescent="0.75">
      <c r="A61" s="2213"/>
      <c r="B61" s="2228"/>
      <c r="C61" s="1241">
        <v>7.5</v>
      </c>
      <c r="D61" s="1240" t="s">
        <v>70</v>
      </c>
      <c r="E61" s="1063" t="s">
        <v>0</v>
      </c>
      <c r="F61" s="1063" t="s">
        <v>0</v>
      </c>
      <c r="G61" s="1064" t="e">
        <f t="array" ref="G61">INDEX('Salary . staff rates'!$A$6:$C$28,MATCH(1,('Salary . staff rates'!$A$6:$A$28=E61)*('Salary . staff rates'!$B$6:$B$28=F61),0),3)</f>
        <v>#N/A</v>
      </c>
      <c r="H61" s="1064" t="e">
        <f t="shared" si="39"/>
        <v>#N/A</v>
      </c>
      <c r="I61" s="1065" t="s">
        <v>0</v>
      </c>
      <c r="J61" s="1066" t="s">
        <v>0</v>
      </c>
      <c r="K61" s="1067" t="s">
        <v>0</v>
      </c>
      <c r="L61" s="1068" t="str">
        <f t="shared" si="14"/>
        <v/>
      </c>
      <c r="M61" s="1199" t="s">
        <v>31</v>
      </c>
      <c r="N61" s="1070">
        <f>IF(K61="N/A",0,IF(M61="Yes",L61*'Salary . staff rates'!$C$34,0))</f>
        <v>0</v>
      </c>
      <c r="P61" s="662">
        <v>1</v>
      </c>
      <c r="Q61" s="662">
        <v>1</v>
      </c>
      <c r="S61" s="1073" t="s">
        <v>31</v>
      </c>
      <c r="T61" s="1073" t="s">
        <v>31</v>
      </c>
      <c r="U61" s="1073" t="s">
        <v>31</v>
      </c>
      <c r="W61" s="1072"/>
      <c r="X61" s="1075"/>
      <c r="Y61" s="1327" t="str">
        <f t="shared" si="40"/>
        <v/>
      </c>
      <c r="Z61" s="1327">
        <f t="shared" si="41"/>
        <v>0</v>
      </c>
      <c r="AA61" s="1094"/>
      <c r="AB61" s="1327" t="str">
        <f t="shared" si="42"/>
        <v/>
      </c>
      <c r="AC61" s="1327">
        <f t="shared" si="43"/>
        <v>0</v>
      </c>
      <c r="AD61" s="1076"/>
      <c r="AE61" s="1327" t="str">
        <f t="shared" si="44"/>
        <v/>
      </c>
      <c r="AF61" s="1327">
        <f t="shared" si="45"/>
        <v>0</v>
      </c>
      <c r="AG61" s="1077"/>
      <c r="AH61" s="1077"/>
      <c r="AI61" s="1077"/>
      <c r="AN61" s="1327" t="str">
        <f t="shared" si="46"/>
        <v/>
      </c>
      <c r="AO61" s="1327">
        <f t="shared" si="47"/>
        <v>0</v>
      </c>
    </row>
    <row r="62" spans="1:2169" ht="31.75" customHeight="1" x14ac:dyDescent="0.75">
      <c r="A62" s="2226"/>
      <c r="B62" s="2229"/>
      <c r="C62" s="1239">
        <v>7.6</v>
      </c>
      <c r="D62" s="1240" t="s">
        <v>47</v>
      </c>
      <c r="E62" s="1063" t="s">
        <v>0</v>
      </c>
      <c r="F62" s="1063" t="s">
        <v>0</v>
      </c>
      <c r="G62" s="1064" t="e">
        <f t="array" ref="G62">INDEX('Salary . staff rates'!$A$6:$C$28,MATCH(1,('Salary . staff rates'!$A$6:$A$28=E62)*('Salary . staff rates'!$B$6:$B$28=F62),0),3)</f>
        <v>#N/A</v>
      </c>
      <c r="H62" s="1064" t="e">
        <f t="shared" si="39"/>
        <v>#N/A</v>
      </c>
      <c r="I62" s="1065" t="s">
        <v>0</v>
      </c>
      <c r="J62" s="1066" t="s">
        <v>0</v>
      </c>
      <c r="K62" s="1067" t="s">
        <v>0</v>
      </c>
      <c r="L62" s="1068" t="str">
        <f t="shared" si="14"/>
        <v/>
      </c>
      <c r="M62" s="1199" t="s">
        <v>31</v>
      </c>
      <c r="N62" s="1070">
        <f>IF(K62="N/A",0,IF(M62="Yes",L62*'Salary . staff rates'!$C$34,0))</f>
        <v>0</v>
      </c>
      <c r="P62" s="662">
        <v>1</v>
      </c>
      <c r="Q62" s="662">
        <v>1</v>
      </c>
      <c r="S62" s="1073" t="s">
        <v>31</v>
      </c>
      <c r="T62" s="1073" t="s">
        <v>31</v>
      </c>
      <c r="U62" s="1073" t="s">
        <v>31</v>
      </c>
      <c r="W62" s="1072"/>
      <c r="X62" s="1075"/>
      <c r="Y62" s="1327" t="str">
        <f t="shared" si="40"/>
        <v/>
      </c>
      <c r="Z62" s="1327">
        <f t="shared" si="41"/>
        <v>0</v>
      </c>
      <c r="AA62" s="1094"/>
      <c r="AB62" s="1327" t="str">
        <f t="shared" si="42"/>
        <v/>
      </c>
      <c r="AC62" s="1327">
        <f t="shared" si="43"/>
        <v>0</v>
      </c>
      <c r="AD62" s="1076"/>
      <c r="AE62" s="1327" t="str">
        <f t="shared" si="44"/>
        <v/>
      </c>
      <c r="AF62" s="1327">
        <f t="shared" si="45"/>
        <v>0</v>
      </c>
      <c r="AG62" s="1077"/>
      <c r="AH62" s="1077"/>
      <c r="AI62" s="1077"/>
      <c r="AN62" s="1327" t="str">
        <f t="shared" si="46"/>
        <v/>
      </c>
      <c r="AO62" s="1327">
        <f t="shared" si="47"/>
        <v>0</v>
      </c>
    </row>
    <row r="63" spans="1:2169" s="1092" customFormat="1" ht="31.75" customHeight="1" x14ac:dyDescent="0.75">
      <c r="A63" s="1080"/>
      <c r="B63" s="1224"/>
      <c r="C63" s="1082"/>
      <c r="D63" s="1225"/>
      <c r="E63" s="1084"/>
      <c r="F63" s="1084"/>
      <c r="G63" s="1085"/>
      <c r="H63" s="1226"/>
      <c r="I63" s="1227"/>
      <c r="J63" s="1226"/>
      <c r="K63" s="1088"/>
      <c r="L63" s="1228"/>
      <c r="M63" s="1229"/>
      <c r="N63" s="1230"/>
      <c r="O63" s="1090"/>
      <c r="P63" s="653"/>
      <c r="Q63" s="653"/>
      <c r="R63" s="1090"/>
      <c r="S63" s="1026"/>
      <c r="W63" s="1102"/>
      <c r="X63" s="1231"/>
      <c r="Y63" s="1022"/>
      <c r="Z63" s="1022"/>
      <c r="AA63" s="1022"/>
      <c r="AB63" s="1022"/>
      <c r="AC63" s="1022"/>
      <c r="AD63" s="1074"/>
      <c r="AE63" s="1022"/>
      <c r="AF63" s="1022"/>
      <c r="AG63" s="1077"/>
      <c r="AH63" s="1077"/>
      <c r="AI63" s="1077"/>
      <c r="AJ63" s="1027"/>
      <c r="AL63" s="1028"/>
      <c r="AN63" s="1022"/>
      <c r="AO63" s="1022"/>
      <c r="AP63" s="1027"/>
      <c r="AQ63" s="1027"/>
      <c r="AR63" s="1027"/>
      <c r="AS63" s="1027"/>
      <c r="AT63" s="1027"/>
      <c r="AU63" s="1027"/>
      <c r="AV63" s="1027"/>
      <c r="AW63" s="1027"/>
      <c r="AX63" s="1027"/>
      <c r="AY63" s="1027"/>
      <c r="AZ63" s="1027"/>
      <c r="BA63" s="1027"/>
      <c r="BB63" s="1027"/>
      <c r="BC63" s="1027"/>
      <c r="BD63" s="1027"/>
      <c r="BE63" s="1027"/>
      <c r="BF63" s="1027"/>
      <c r="BG63" s="1027"/>
      <c r="BH63" s="1027"/>
      <c r="BI63" s="1027"/>
      <c r="BJ63" s="1027"/>
      <c r="BK63" s="1027"/>
      <c r="BL63" s="1027"/>
      <c r="BM63" s="1027"/>
      <c r="BN63" s="1027"/>
      <c r="BO63" s="1027"/>
      <c r="BP63" s="1027"/>
      <c r="BQ63" s="1027"/>
      <c r="BR63" s="1027"/>
      <c r="BS63" s="1027"/>
      <c r="BT63" s="1027"/>
      <c r="BU63" s="1027"/>
      <c r="BV63" s="1027"/>
      <c r="BW63" s="1027"/>
      <c r="BX63" s="1027"/>
      <c r="BY63" s="1027"/>
      <c r="BZ63" s="1027"/>
      <c r="CA63" s="1027"/>
      <c r="CB63" s="1027"/>
      <c r="CC63" s="1027"/>
      <c r="CD63" s="1027"/>
      <c r="CE63" s="1027"/>
      <c r="CF63" s="1027"/>
      <c r="CG63" s="1027"/>
      <c r="CH63" s="1027"/>
      <c r="CI63" s="1027"/>
      <c r="CJ63" s="1027"/>
      <c r="CK63" s="1027"/>
      <c r="CL63" s="1027"/>
      <c r="CM63" s="1027"/>
      <c r="CN63" s="1027"/>
      <c r="CO63" s="1027"/>
      <c r="CP63" s="1027"/>
      <c r="CQ63" s="1027"/>
      <c r="CR63" s="1027"/>
      <c r="CS63" s="1027"/>
      <c r="CT63" s="1027"/>
      <c r="CU63" s="1027"/>
      <c r="CV63" s="1027"/>
      <c r="CW63" s="1027"/>
      <c r="CX63" s="1027"/>
      <c r="CY63" s="1027"/>
      <c r="CZ63" s="1027"/>
      <c r="DA63" s="1027"/>
      <c r="DB63" s="1027"/>
      <c r="DC63" s="1027"/>
      <c r="DD63" s="1027"/>
      <c r="DE63" s="1027"/>
      <c r="DF63" s="1027"/>
      <c r="DG63" s="1027"/>
      <c r="DH63" s="1027"/>
      <c r="DI63" s="1027"/>
      <c r="DJ63" s="1027"/>
      <c r="DK63" s="1027"/>
      <c r="DL63" s="1027"/>
      <c r="DM63" s="1027"/>
      <c r="DN63" s="1027"/>
      <c r="DO63" s="1027"/>
      <c r="DP63" s="1027"/>
      <c r="DQ63" s="1027"/>
      <c r="DR63" s="1027"/>
      <c r="DS63" s="1027"/>
      <c r="DT63" s="1027"/>
      <c r="DU63" s="1027"/>
      <c r="DV63" s="1027"/>
      <c r="DW63" s="1027"/>
      <c r="DX63" s="1027"/>
      <c r="DY63" s="1027"/>
      <c r="DZ63" s="1027"/>
      <c r="EA63" s="1027"/>
      <c r="EB63" s="1027"/>
      <c r="EC63" s="1027"/>
      <c r="ED63" s="1027"/>
      <c r="EE63" s="1027"/>
      <c r="EF63" s="1027"/>
      <c r="EG63" s="1027"/>
      <c r="EH63" s="1027"/>
      <c r="EI63" s="1027"/>
      <c r="EJ63" s="1027"/>
      <c r="EK63" s="1027"/>
      <c r="EL63" s="1027"/>
      <c r="EM63" s="1027"/>
      <c r="EN63" s="1027"/>
      <c r="EO63" s="1027"/>
      <c r="EP63" s="1027"/>
      <c r="EQ63" s="1027"/>
      <c r="ER63" s="1027"/>
      <c r="ES63" s="1027"/>
      <c r="ET63" s="1027"/>
      <c r="EU63" s="1027"/>
      <c r="EV63" s="1027"/>
      <c r="EW63" s="1027"/>
      <c r="EX63" s="1027"/>
      <c r="EY63" s="1027"/>
      <c r="EZ63" s="1027"/>
      <c r="FA63" s="1027"/>
      <c r="FB63" s="1027"/>
      <c r="FC63" s="1027"/>
      <c r="FD63" s="1027"/>
      <c r="FE63" s="1027"/>
      <c r="FF63" s="1027"/>
      <c r="FG63" s="1027"/>
      <c r="FH63" s="1027"/>
      <c r="FI63" s="1027"/>
      <c r="FJ63" s="1027"/>
      <c r="FK63" s="1027"/>
      <c r="FL63" s="1027"/>
      <c r="FM63" s="1027"/>
      <c r="FN63" s="1027"/>
      <c r="FO63" s="1027"/>
      <c r="FP63" s="1027"/>
      <c r="FQ63" s="1027"/>
      <c r="FR63" s="1027"/>
      <c r="FS63" s="1027"/>
      <c r="FT63" s="1027"/>
      <c r="FU63" s="1027"/>
      <c r="FV63" s="1027"/>
      <c r="FW63" s="1027"/>
      <c r="FX63" s="1027"/>
      <c r="FY63" s="1027"/>
      <c r="FZ63" s="1027"/>
      <c r="GA63" s="1027"/>
      <c r="GB63" s="1027"/>
      <c r="GC63" s="1027"/>
      <c r="GD63" s="1027"/>
      <c r="GE63" s="1027"/>
      <c r="GF63" s="1027"/>
      <c r="GG63" s="1027"/>
      <c r="GH63" s="1027"/>
      <c r="GI63" s="1027"/>
      <c r="GJ63" s="1027"/>
      <c r="GK63" s="1027"/>
      <c r="GL63" s="1027"/>
      <c r="GM63" s="1027"/>
      <c r="GN63" s="1027"/>
      <c r="GO63" s="1027"/>
      <c r="GP63" s="1027"/>
      <c r="GQ63" s="1027"/>
      <c r="GR63" s="1027"/>
      <c r="GS63" s="1027"/>
      <c r="GT63" s="1027"/>
      <c r="GU63" s="1027"/>
      <c r="GV63" s="1027"/>
      <c r="GW63" s="1027"/>
      <c r="GX63" s="1027"/>
      <c r="GY63" s="1027"/>
      <c r="GZ63" s="1027"/>
      <c r="HA63" s="1027"/>
      <c r="HB63" s="1027"/>
      <c r="HC63" s="1027"/>
      <c r="HD63" s="1027"/>
      <c r="HE63" s="1027"/>
      <c r="HF63" s="1027"/>
      <c r="HG63" s="1027"/>
      <c r="HH63" s="1027"/>
      <c r="HI63" s="1027"/>
      <c r="HJ63" s="1027"/>
      <c r="HK63" s="1027"/>
      <c r="HL63" s="1027"/>
      <c r="HM63" s="1027"/>
      <c r="HN63" s="1027"/>
      <c r="HO63" s="1027"/>
      <c r="HP63" s="1027"/>
      <c r="HQ63" s="1027"/>
      <c r="HR63" s="1027"/>
      <c r="HS63" s="1027"/>
      <c r="HT63" s="1027"/>
      <c r="HU63" s="1027"/>
      <c r="HV63" s="1027"/>
      <c r="HW63" s="1027"/>
      <c r="HX63" s="1027"/>
      <c r="HY63" s="1027"/>
      <c r="HZ63" s="1027"/>
      <c r="IA63" s="1027"/>
      <c r="IB63" s="1027"/>
      <c r="IC63" s="1027"/>
      <c r="ID63" s="1027"/>
      <c r="IE63" s="1027"/>
      <c r="IF63" s="1027"/>
      <c r="IG63" s="1027"/>
      <c r="IH63" s="1027"/>
      <c r="II63" s="1027"/>
      <c r="IJ63" s="1027"/>
      <c r="IK63" s="1027"/>
      <c r="IL63" s="1027"/>
      <c r="IM63" s="1027"/>
      <c r="IN63" s="1027"/>
      <c r="IO63" s="1027"/>
      <c r="IP63" s="1027"/>
      <c r="IQ63" s="1027"/>
      <c r="IR63" s="1027"/>
      <c r="IS63" s="1027"/>
      <c r="IT63" s="1027"/>
      <c r="IU63" s="1027"/>
      <c r="IV63" s="1027"/>
      <c r="IW63" s="1027"/>
      <c r="IX63" s="1027"/>
      <c r="IY63" s="1027"/>
      <c r="IZ63" s="1027"/>
      <c r="JA63" s="1027"/>
      <c r="JB63" s="1027"/>
      <c r="JC63" s="1027"/>
      <c r="JD63" s="1027"/>
      <c r="JE63" s="1027"/>
      <c r="JF63" s="1027"/>
      <c r="JG63" s="1027"/>
      <c r="JH63" s="1027"/>
      <c r="JI63" s="1027"/>
      <c r="JJ63" s="1027"/>
      <c r="JK63" s="1027"/>
      <c r="JL63" s="1027"/>
      <c r="JM63" s="1027"/>
      <c r="JN63" s="1027"/>
      <c r="JO63" s="1027"/>
      <c r="JP63" s="1027"/>
      <c r="JQ63" s="1027"/>
      <c r="JR63" s="1027"/>
      <c r="JS63" s="1027"/>
      <c r="JT63" s="1027"/>
      <c r="JU63" s="1027"/>
      <c r="JV63" s="1027"/>
      <c r="JW63" s="1027"/>
      <c r="JX63" s="1027"/>
      <c r="JY63" s="1027"/>
      <c r="JZ63" s="1027"/>
      <c r="KA63" s="1027"/>
      <c r="KB63" s="1027"/>
      <c r="KC63" s="1027"/>
      <c r="KD63" s="1027"/>
      <c r="KE63" s="1027"/>
      <c r="KF63" s="1027"/>
      <c r="KG63" s="1027"/>
      <c r="KH63" s="1027"/>
      <c r="KI63" s="1027"/>
      <c r="KJ63" s="1027"/>
      <c r="KK63" s="1027"/>
      <c r="KL63" s="1027"/>
      <c r="KM63" s="1027"/>
      <c r="KN63" s="1027"/>
      <c r="KO63" s="1027"/>
      <c r="KP63" s="1027"/>
      <c r="KQ63" s="1027"/>
      <c r="KR63" s="1027"/>
      <c r="KS63" s="1027"/>
      <c r="KT63" s="1027"/>
      <c r="KU63" s="1027"/>
      <c r="KV63" s="1027"/>
      <c r="KW63" s="1027"/>
      <c r="KX63" s="1027"/>
      <c r="KY63" s="1027"/>
      <c r="KZ63" s="1027"/>
      <c r="LA63" s="1027"/>
      <c r="LB63" s="1027"/>
      <c r="LC63" s="1027"/>
      <c r="LD63" s="1027"/>
      <c r="LE63" s="1027"/>
      <c r="LF63" s="1027"/>
      <c r="LG63" s="1027"/>
      <c r="LH63" s="1027"/>
      <c r="LI63" s="1027"/>
      <c r="LJ63" s="1027"/>
      <c r="LK63" s="1027"/>
      <c r="LL63" s="1027"/>
      <c r="LM63" s="1027"/>
      <c r="LN63" s="1027"/>
      <c r="LO63" s="1027"/>
      <c r="LP63" s="1027"/>
      <c r="LQ63" s="1027"/>
      <c r="LR63" s="1027"/>
      <c r="LS63" s="1027"/>
      <c r="LT63" s="1027"/>
      <c r="LU63" s="1027"/>
      <c r="LV63" s="1027"/>
      <c r="LW63" s="1027"/>
      <c r="LX63" s="1027"/>
      <c r="LY63" s="1027"/>
      <c r="LZ63" s="1027"/>
      <c r="MA63" s="1027"/>
      <c r="MB63" s="1027"/>
      <c r="MC63" s="1027"/>
      <c r="MD63" s="1027"/>
      <c r="ME63" s="1027"/>
      <c r="MF63" s="1027"/>
      <c r="MG63" s="1027"/>
      <c r="MH63" s="1027"/>
      <c r="MI63" s="1027"/>
      <c r="MJ63" s="1027"/>
      <c r="MK63" s="1027"/>
      <c r="ML63" s="1027"/>
      <c r="MM63" s="1027"/>
      <c r="MN63" s="1027"/>
      <c r="MO63" s="1027"/>
      <c r="MP63" s="1027"/>
      <c r="MQ63" s="1027"/>
      <c r="MR63" s="1027"/>
      <c r="MS63" s="1027"/>
      <c r="MT63" s="1027"/>
      <c r="MU63" s="1027"/>
      <c r="MV63" s="1027"/>
      <c r="MW63" s="1027"/>
      <c r="MX63" s="1027"/>
      <c r="MY63" s="1027"/>
      <c r="MZ63" s="1027"/>
      <c r="NA63" s="1027"/>
      <c r="NB63" s="1027"/>
      <c r="NC63" s="1027"/>
      <c r="ND63" s="1027"/>
      <c r="NE63" s="1027"/>
      <c r="NF63" s="1027"/>
      <c r="NG63" s="1027"/>
      <c r="NH63" s="1027"/>
      <c r="NI63" s="1027"/>
      <c r="NJ63" s="1027"/>
      <c r="NK63" s="1027"/>
      <c r="NL63" s="1027"/>
      <c r="NM63" s="1027"/>
      <c r="NN63" s="1027"/>
      <c r="NO63" s="1027"/>
      <c r="NP63" s="1027"/>
      <c r="NQ63" s="1027"/>
      <c r="NR63" s="1027"/>
      <c r="NS63" s="1027"/>
      <c r="NT63" s="1027"/>
      <c r="NU63" s="1027"/>
      <c r="NV63" s="1027"/>
      <c r="NW63" s="1027"/>
      <c r="NX63" s="1027"/>
      <c r="NY63" s="1027"/>
      <c r="NZ63" s="1027"/>
      <c r="OA63" s="1027"/>
      <c r="OB63" s="1027"/>
      <c r="OC63" s="1027"/>
      <c r="OD63" s="1027"/>
      <c r="OE63" s="1027"/>
      <c r="OF63" s="1027"/>
      <c r="OG63" s="1027"/>
      <c r="OH63" s="1027"/>
      <c r="OI63" s="1027"/>
      <c r="OJ63" s="1027"/>
      <c r="OK63" s="1027"/>
      <c r="OL63" s="1027"/>
      <c r="OM63" s="1027"/>
      <c r="ON63" s="1027"/>
      <c r="OO63" s="1027"/>
      <c r="OP63" s="1027"/>
      <c r="OQ63" s="1027"/>
      <c r="OR63" s="1027"/>
      <c r="OS63" s="1027"/>
      <c r="OT63" s="1027"/>
      <c r="OU63" s="1027"/>
      <c r="OV63" s="1027"/>
      <c r="OW63" s="1027"/>
      <c r="OX63" s="1027"/>
      <c r="OY63" s="1027"/>
      <c r="OZ63" s="1027"/>
      <c r="PA63" s="1027"/>
      <c r="PB63" s="1027"/>
      <c r="PC63" s="1027"/>
      <c r="PD63" s="1027"/>
      <c r="PE63" s="1027"/>
      <c r="PF63" s="1027"/>
      <c r="PG63" s="1027"/>
      <c r="PH63" s="1027"/>
      <c r="PI63" s="1027"/>
      <c r="PJ63" s="1027"/>
      <c r="PK63" s="1027"/>
      <c r="PL63" s="1027"/>
      <c r="PM63" s="1027"/>
      <c r="PN63" s="1027"/>
      <c r="PO63" s="1027"/>
      <c r="PP63" s="1027"/>
      <c r="PQ63" s="1027"/>
      <c r="PR63" s="1027"/>
      <c r="PS63" s="1027"/>
      <c r="PT63" s="1027"/>
      <c r="PU63" s="1027"/>
      <c r="PV63" s="1027"/>
      <c r="PW63" s="1027"/>
      <c r="PX63" s="1027"/>
      <c r="PY63" s="1027"/>
      <c r="PZ63" s="1027"/>
      <c r="QA63" s="1027"/>
      <c r="QB63" s="1027"/>
      <c r="QC63" s="1027"/>
      <c r="QD63" s="1027"/>
      <c r="QE63" s="1027"/>
      <c r="QF63" s="1027"/>
      <c r="QG63" s="1027"/>
      <c r="QH63" s="1027"/>
      <c r="QI63" s="1027"/>
      <c r="QJ63" s="1027"/>
      <c r="QK63" s="1027"/>
      <c r="QL63" s="1027"/>
      <c r="QM63" s="1027"/>
      <c r="QN63" s="1027"/>
      <c r="QO63" s="1027"/>
      <c r="QP63" s="1027"/>
      <c r="QQ63" s="1027"/>
      <c r="QR63" s="1027"/>
      <c r="QS63" s="1027"/>
      <c r="QT63" s="1027"/>
      <c r="QU63" s="1027"/>
      <c r="QV63" s="1027"/>
      <c r="QW63" s="1027"/>
      <c r="QX63" s="1027"/>
      <c r="QY63" s="1027"/>
      <c r="QZ63" s="1027"/>
      <c r="RA63" s="1027"/>
      <c r="RB63" s="1027"/>
      <c r="RC63" s="1027"/>
      <c r="RD63" s="1027"/>
      <c r="RE63" s="1027"/>
      <c r="RF63" s="1027"/>
      <c r="RG63" s="1027"/>
      <c r="RH63" s="1027"/>
      <c r="RI63" s="1027"/>
      <c r="RJ63" s="1027"/>
      <c r="RK63" s="1027"/>
      <c r="RL63" s="1027"/>
      <c r="RM63" s="1027"/>
      <c r="RN63" s="1027"/>
      <c r="RO63" s="1027"/>
      <c r="RP63" s="1027"/>
      <c r="RQ63" s="1027"/>
      <c r="RR63" s="1027"/>
      <c r="RS63" s="1027"/>
      <c r="RT63" s="1027"/>
      <c r="RU63" s="1027"/>
      <c r="RV63" s="1027"/>
      <c r="RW63" s="1027"/>
      <c r="RX63" s="1027"/>
      <c r="RY63" s="1027"/>
      <c r="RZ63" s="1027"/>
      <c r="SA63" s="1027"/>
      <c r="SB63" s="1027"/>
      <c r="SC63" s="1027"/>
      <c r="SD63" s="1027"/>
      <c r="SE63" s="1027"/>
      <c r="SF63" s="1027"/>
      <c r="SG63" s="1027"/>
      <c r="SH63" s="1027"/>
      <c r="SI63" s="1027"/>
      <c r="SJ63" s="1027"/>
      <c r="SK63" s="1027"/>
      <c r="SL63" s="1027"/>
      <c r="SM63" s="1027"/>
      <c r="SN63" s="1027"/>
      <c r="SO63" s="1027"/>
      <c r="SP63" s="1027"/>
      <c r="SQ63" s="1027"/>
      <c r="SR63" s="1027"/>
      <c r="SS63" s="1027"/>
      <c r="ST63" s="1027"/>
      <c r="SU63" s="1027"/>
      <c r="SV63" s="1027"/>
      <c r="SW63" s="1027"/>
      <c r="SX63" s="1027"/>
      <c r="SY63" s="1027"/>
      <c r="SZ63" s="1027"/>
      <c r="TA63" s="1027"/>
      <c r="TB63" s="1027"/>
      <c r="TC63" s="1027"/>
      <c r="TD63" s="1027"/>
      <c r="TE63" s="1027"/>
      <c r="TF63" s="1027"/>
      <c r="TG63" s="1027"/>
      <c r="TH63" s="1027"/>
      <c r="TI63" s="1027"/>
      <c r="TJ63" s="1027"/>
      <c r="TK63" s="1027"/>
      <c r="TL63" s="1027"/>
      <c r="TM63" s="1027"/>
      <c r="TN63" s="1027"/>
      <c r="TO63" s="1027"/>
      <c r="TP63" s="1027"/>
      <c r="TQ63" s="1027"/>
      <c r="TR63" s="1027"/>
      <c r="TS63" s="1027"/>
      <c r="TT63" s="1027"/>
      <c r="TU63" s="1027"/>
      <c r="TV63" s="1027"/>
      <c r="TW63" s="1027"/>
      <c r="TX63" s="1027"/>
      <c r="TY63" s="1027"/>
      <c r="TZ63" s="1027"/>
      <c r="UA63" s="1027"/>
      <c r="UB63" s="1027"/>
      <c r="UC63" s="1027"/>
      <c r="UD63" s="1027"/>
      <c r="UE63" s="1027"/>
      <c r="UF63" s="1027"/>
      <c r="UG63" s="1027"/>
      <c r="UH63" s="1027"/>
      <c r="UI63" s="1027"/>
      <c r="UJ63" s="1027"/>
      <c r="UK63" s="1027"/>
      <c r="UL63" s="1027"/>
      <c r="UM63" s="1027"/>
      <c r="UN63" s="1027"/>
      <c r="UO63" s="1027"/>
      <c r="UP63" s="1027"/>
      <c r="UQ63" s="1027"/>
      <c r="UR63" s="1027"/>
      <c r="US63" s="1027"/>
      <c r="UT63" s="1027"/>
      <c r="UU63" s="1027"/>
      <c r="UV63" s="1027"/>
      <c r="UW63" s="1027"/>
      <c r="UX63" s="1027"/>
      <c r="UY63" s="1027"/>
      <c r="UZ63" s="1027"/>
      <c r="VA63" s="1027"/>
      <c r="VB63" s="1027"/>
      <c r="VC63" s="1027"/>
      <c r="VD63" s="1027"/>
      <c r="VE63" s="1027"/>
      <c r="VF63" s="1027"/>
      <c r="VG63" s="1027"/>
      <c r="VH63" s="1027"/>
      <c r="VI63" s="1027"/>
      <c r="VJ63" s="1027"/>
      <c r="VK63" s="1027"/>
      <c r="VL63" s="1027"/>
      <c r="VM63" s="1027"/>
      <c r="VN63" s="1027"/>
      <c r="VO63" s="1027"/>
      <c r="VP63" s="1027"/>
      <c r="VQ63" s="1027"/>
      <c r="VR63" s="1027"/>
      <c r="VS63" s="1027"/>
      <c r="VT63" s="1027"/>
      <c r="VU63" s="1027"/>
      <c r="VV63" s="1027"/>
      <c r="VW63" s="1027"/>
      <c r="VX63" s="1027"/>
      <c r="VY63" s="1027"/>
      <c r="VZ63" s="1027"/>
      <c r="WA63" s="1027"/>
      <c r="WB63" s="1027"/>
      <c r="WC63" s="1027"/>
      <c r="WD63" s="1027"/>
      <c r="WE63" s="1027"/>
      <c r="WF63" s="1027"/>
      <c r="WG63" s="1027"/>
      <c r="WH63" s="1027"/>
      <c r="WI63" s="1027"/>
      <c r="WJ63" s="1027"/>
      <c r="WK63" s="1027"/>
      <c r="WL63" s="1027"/>
      <c r="WM63" s="1027"/>
      <c r="WN63" s="1027"/>
      <c r="WO63" s="1027"/>
      <c r="WP63" s="1027"/>
      <c r="WQ63" s="1027"/>
      <c r="WR63" s="1027"/>
      <c r="WS63" s="1027"/>
      <c r="WT63" s="1027"/>
      <c r="WU63" s="1027"/>
      <c r="WV63" s="1027"/>
      <c r="WW63" s="1027"/>
      <c r="WX63" s="1027"/>
      <c r="WY63" s="1027"/>
      <c r="WZ63" s="1027"/>
      <c r="XA63" s="1027"/>
      <c r="XB63" s="1027"/>
      <c r="XC63" s="1027"/>
      <c r="XD63" s="1027"/>
      <c r="XE63" s="1027"/>
      <c r="XF63" s="1027"/>
      <c r="XG63" s="1027"/>
      <c r="XH63" s="1027"/>
      <c r="XI63" s="1027"/>
      <c r="XJ63" s="1027"/>
      <c r="XK63" s="1027"/>
      <c r="XL63" s="1027"/>
      <c r="XM63" s="1027"/>
      <c r="XN63" s="1027"/>
      <c r="XO63" s="1027"/>
      <c r="XP63" s="1027"/>
      <c r="XQ63" s="1027"/>
      <c r="XR63" s="1027"/>
      <c r="XS63" s="1027"/>
      <c r="XT63" s="1027"/>
      <c r="XU63" s="1027"/>
      <c r="XV63" s="1027"/>
      <c r="XW63" s="1027"/>
      <c r="XX63" s="1027"/>
      <c r="XY63" s="1027"/>
      <c r="XZ63" s="1027"/>
      <c r="YA63" s="1027"/>
      <c r="YB63" s="1027"/>
      <c r="YC63" s="1027"/>
      <c r="YD63" s="1027"/>
      <c r="YE63" s="1027"/>
      <c r="YF63" s="1027"/>
      <c r="YG63" s="1027"/>
      <c r="YH63" s="1027"/>
      <c r="YI63" s="1027"/>
      <c r="YJ63" s="1027"/>
      <c r="YK63" s="1027"/>
      <c r="YL63" s="1027"/>
      <c r="YM63" s="1027"/>
      <c r="YN63" s="1027"/>
      <c r="YO63" s="1027"/>
      <c r="YP63" s="1027"/>
      <c r="YQ63" s="1027"/>
      <c r="YR63" s="1027"/>
      <c r="YS63" s="1027"/>
      <c r="YT63" s="1027"/>
      <c r="YU63" s="1027"/>
      <c r="YV63" s="1027"/>
      <c r="YW63" s="1027"/>
      <c r="YX63" s="1027"/>
      <c r="YY63" s="1027"/>
      <c r="YZ63" s="1027"/>
      <c r="ZA63" s="1027"/>
      <c r="ZB63" s="1027"/>
      <c r="ZC63" s="1027"/>
      <c r="ZD63" s="1027"/>
      <c r="ZE63" s="1027"/>
      <c r="ZF63" s="1027"/>
      <c r="ZG63" s="1027"/>
      <c r="ZH63" s="1027"/>
      <c r="ZI63" s="1027"/>
      <c r="ZJ63" s="1027"/>
      <c r="ZK63" s="1027"/>
      <c r="ZL63" s="1027"/>
      <c r="ZM63" s="1027"/>
      <c r="ZN63" s="1027"/>
      <c r="ZO63" s="1027"/>
      <c r="ZP63" s="1027"/>
      <c r="ZQ63" s="1027"/>
      <c r="ZR63" s="1027"/>
      <c r="ZS63" s="1027"/>
      <c r="ZT63" s="1027"/>
      <c r="ZU63" s="1027"/>
      <c r="ZV63" s="1027"/>
      <c r="ZW63" s="1027"/>
      <c r="ZX63" s="1027"/>
      <c r="ZY63" s="1027"/>
      <c r="ZZ63" s="1027"/>
      <c r="AAA63" s="1027"/>
      <c r="AAB63" s="1027"/>
      <c r="AAC63" s="1027"/>
      <c r="AAD63" s="1027"/>
      <c r="AAE63" s="1027"/>
      <c r="AAF63" s="1027"/>
      <c r="AAG63" s="1027"/>
      <c r="AAH63" s="1027"/>
      <c r="AAI63" s="1027"/>
      <c r="AAJ63" s="1027"/>
      <c r="AAK63" s="1027"/>
      <c r="AAL63" s="1027"/>
      <c r="AAM63" s="1027"/>
      <c r="AAN63" s="1027"/>
      <c r="AAO63" s="1027"/>
      <c r="AAP63" s="1027"/>
      <c r="AAQ63" s="1027"/>
      <c r="AAR63" s="1027"/>
      <c r="AAS63" s="1027"/>
      <c r="AAT63" s="1027"/>
      <c r="AAU63" s="1027"/>
      <c r="AAV63" s="1027"/>
      <c r="AAW63" s="1027"/>
      <c r="AAX63" s="1027"/>
      <c r="AAY63" s="1027"/>
      <c r="AAZ63" s="1027"/>
      <c r="ABA63" s="1027"/>
      <c r="ABB63" s="1027"/>
      <c r="ABC63" s="1027"/>
      <c r="ABD63" s="1027"/>
      <c r="ABE63" s="1027"/>
      <c r="ABF63" s="1027"/>
      <c r="ABG63" s="1027"/>
      <c r="ABH63" s="1027"/>
      <c r="ABI63" s="1027"/>
      <c r="ABJ63" s="1027"/>
      <c r="ABK63" s="1027"/>
      <c r="ABL63" s="1027"/>
      <c r="ABM63" s="1027"/>
      <c r="ABN63" s="1027"/>
      <c r="ABO63" s="1027"/>
      <c r="ABP63" s="1027"/>
      <c r="ABQ63" s="1027"/>
      <c r="ABR63" s="1027"/>
      <c r="ABS63" s="1027"/>
      <c r="ABT63" s="1027"/>
      <c r="ABU63" s="1027"/>
      <c r="ABV63" s="1027"/>
      <c r="ABW63" s="1027"/>
      <c r="ABX63" s="1027"/>
      <c r="ABY63" s="1027"/>
      <c r="ABZ63" s="1027"/>
      <c r="ACA63" s="1027"/>
      <c r="ACB63" s="1027"/>
      <c r="ACC63" s="1027"/>
      <c r="ACD63" s="1027"/>
      <c r="ACE63" s="1027"/>
      <c r="ACF63" s="1027"/>
      <c r="ACG63" s="1027"/>
      <c r="ACH63" s="1027"/>
      <c r="ACI63" s="1027"/>
      <c r="ACJ63" s="1027"/>
      <c r="ACK63" s="1027"/>
      <c r="ACL63" s="1027"/>
      <c r="ACM63" s="1027"/>
      <c r="ACN63" s="1027"/>
      <c r="ACO63" s="1027"/>
      <c r="ACP63" s="1027"/>
      <c r="ACQ63" s="1027"/>
      <c r="ACR63" s="1027"/>
      <c r="ACS63" s="1027"/>
      <c r="ACT63" s="1027"/>
      <c r="ACU63" s="1027"/>
      <c r="ACV63" s="1027"/>
      <c r="ACW63" s="1027"/>
      <c r="ACX63" s="1027"/>
      <c r="ACY63" s="1027"/>
      <c r="ACZ63" s="1027"/>
      <c r="ADA63" s="1027"/>
      <c r="ADB63" s="1027"/>
      <c r="ADC63" s="1027"/>
      <c r="ADD63" s="1027"/>
      <c r="ADE63" s="1027"/>
      <c r="ADF63" s="1027"/>
      <c r="ADG63" s="1027"/>
      <c r="ADH63" s="1027"/>
      <c r="ADI63" s="1027"/>
      <c r="ADJ63" s="1027"/>
      <c r="ADK63" s="1027"/>
      <c r="ADL63" s="1027"/>
      <c r="ADM63" s="1027"/>
      <c r="ADN63" s="1027"/>
      <c r="ADO63" s="1027"/>
      <c r="ADP63" s="1027"/>
      <c r="ADQ63" s="1027"/>
      <c r="ADR63" s="1027"/>
      <c r="ADS63" s="1027"/>
      <c r="ADT63" s="1027"/>
      <c r="ADU63" s="1027"/>
      <c r="ADV63" s="1027"/>
      <c r="ADW63" s="1027"/>
      <c r="ADX63" s="1027"/>
      <c r="ADY63" s="1027"/>
      <c r="ADZ63" s="1027"/>
      <c r="AEA63" s="1027"/>
      <c r="AEB63" s="1027"/>
      <c r="AEC63" s="1027"/>
      <c r="AED63" s="1027"/>
      <c r="AEE63" s="1027"/>
      <c r="AEF63" s="1027"/>
      <c r="AEG63" s="1027"/>
      <c r="AEH63" s="1027"/>
      <c r="AEI63" s="1027"/>
      <c r="AEJ63" s="1027"/>
      <c r="AEK63" s="1027"/>
      <c r="AEL63" s="1027"/>
      <c r="AEM63" s="1027"/>
      <c r="AEN63" s="1027"/>
      <c r="AEO63" s="1027"/>
      <c r="AEP63" s="1027"/>
      <c r="AEQ63" s="1027"/>
      <c r="AER63" s="1027"/>
      <c r="AES63" s="1027"/>
      <c r="AET63" s="1027"/>
      <c r="AEU63" s="1027"/>
      <c r="AEV63" s="1027"/>
      <c r="AEW63" s="1027"/>
      <c r="AEX63" s="1027"/>
      <c r="AEY63" s="1027"/>
      <c r="AEZ63" s="1027"/>
      <c r="AFA63" s="1027"/>
      <c r="AFB63" s="1027"/>
      <c r="AFC63" s="1027"/>
      <c r="AFD63" s="1027"/>
      <c r="AFE63" s="1027"/>
      <c r="AFF63" s="1027"/>
      <c r="AFG63" s="1027"/>
      <c r="AFH63" s="1027"/>
      <c r="AFI63" s="1027"/>
      <c r="AFJ63" s="1027"/>
      <c r="AFK63" s="1027"/>
      <c r="AFL63" s="1027"/>
      <c r="AFM63" s="1027"/>
      <c r="AFN63" s="1027"/>
      <c r="AFO63" s="1027"/>
      <c r="AFP63" s="1027"/>
      <c r="AFQ63" s="1027"/>
      <c r="AFR63" s="1027"/>
      <c r="AFS63" s="1027"/>
      <c r="AFT63" s="1027"/>
      <c r="AFU63" s="1027"/>
      <c r="AFV63" s="1027"/>
      <c r="AFW63" s="1027"/>
      <c r="AFX63" s="1027"/>
      <c r="AFY63" s="1027"/>
      <c r="AFZ63" s="1027"/>
      <c r="AGA63" s="1027"/>
      <c r="AGB63" s="1027"/>
      <c r="AGC63" s="1027"/>
      <c r="AGD63" s="1027"/>
      <c r="AGE63" s="1027"/>
      <c r="AGF63" s="1027"/>
      <c r="AGG63" s="1027"/>
      <c r="AGH63" s="1027"/>
      <c r="AGI63" s="1027"/>
      <c r="AGJ63" s="1027"/>
      <c r="AGK63" s="1027"/>
      <c r="AGL63" s="1027"/>
      <c r="AGM63" s="1027"/>
      <c r="AGN63" s="1027"/>
      <c r="AGO63" s="1027"/>
      <c r="AGP63" s="1027"/>
      <c r="AGQ63" s="1027"/>
      <c r="AGR63" s="1027"/>
      <c r="AGS63" s="1027"/>
      <c r="AGT63" s="1027"/>
      <c r="AGU63" s="1027"/>
      <c r="AGV63" s="1027"/>
      <c r="AGW63" s="1027"/>
      <c r="AGX63" s="1027"/>
      <c r="AGY63" s="1027"/>
      <c r="AGZ63" s="1027"/>
      <c r="AHA63" s="1027"/>
      <c r="AHB63" s="1027"/>
      <c r="AHC63" s="1027"/>
      <c r="AHD63" s="1027"/>
      <c r="AHE63" s="1027"/>
      <c r="AHF63" s="1027"/>
      <c r="AHG63" s="1027"/>
      <c r="AHH63" s="1027"/>
      <c r="AHI63" s="1027"/>
      <c r="AHJ63" s="1027"/>
      <c r="AHK63" s="1027"/>
      <c r="AHL63" s="1027"/>
      <c r="AHM63" s="1027"/>
      <c r="AHN63" s="1027"/>
      <c r="AHO63" s="1027"/>
      <c r="AHP63" s="1027"/>
      <c r="AHQ63" s="1027"/>
      <c r="AHR63" s="1027"/>
      <c r="AHS63" s="1027"/>
      <c r="AHT63" s="1027"/>
      <c r="AHU63" s="1027"/>
      <c r="AHV63" s="1027"/>
      <c r="AHW63" s="1027"/>
      <c r="AHX63" s="1027"/>
      <c r="AHY63" s="1027"/>
      <c r="AHZ63" s="1027"/>
      <c r="AIA63" s="1027"/>
      <c r="AIB63" s="1027"/>
      <c r="AIC63" s="1027"/>
      <c r="AID63" s="1027"/>
      <c r="AIE63" s="1027"/>
      <c r="AIF63" s="1027"/>
      <c r="AIG63" s="1027"/>
      <c r="AIH63" s="1027"/>
      <c r="AII63" s="1027"/>
      <c r="AIJ63" s="1027"/>
      <c r="AIK63" s="1027"/>
      <c r="AIL63" s="1027"/>
      <c r="AIM63" s="1027"/>
      <c r="AIN63" s="1027"/>
      <c r="AIO63" s="1027"/>
      <c r="AIP63" s="1027"/>
      <c r="AIQ63" s="1027"/>
      <c r="AIR63" s="1027"/>
      <c r="AIS63" s="1027"/>
      <c r="AIT63" s="1027"/>
      <c r="AIU63" s="1027"/>
      <c r="AIV63" s="1027"/>
      <c r="AIW63" s="1027"/>
      <c r="AIX63" s="1027"/>
      <c r="AIY63" s="1027"/>
      <c r="AIZ63" s="1027"/>
      <c r="AJA63" s="1027"/>
      <c r="AJB63" s="1027"/>
      <c r="AJC63" s="1027"/>
      <c r="AJD63" s="1027"/>
      <c r="AJE63" s="1027"/>
      <c r="AJF63" s="1027"/>
      <c r="AJG63" s="1027"/>
      <c r="AJH63" s="1027"/>
      <c r="AJI63" s="1027"/>
      <c r="AJJ63" s="1027"/>
      <c r="AJK63" s="1027"/>
      <c r="AJL63" s="1027"/>
      <c r="AJM63" s="1027"/>
      <c r="AJN63" s="1027"/>
      <c r="AJO63" s="1027"/>
      <c r="AJP63" s="1027"/>
      <c r="AJQ63" s="1027"/>
      <c r="AJR63" s="1027"/>
      <c r="AJS63" s="1027"/>
      <c r="AJT63" s="1027"/>
      <c r="AJU63" s="1027"/>
      <c r="AJV63" s="1027"/>
      <c r="AJW63" s="1027"/>
      <c r="AJX63" s="1027"/>
      <c r="AJY63" s="1027"/>
      <c r="AJZ63" s="1027"/>
      <c r="AKA63" s="1027"/>
      <c r="AKB63" s="1027"/>
      <c r="AKC63" s="1027"/>
      <c r="AKD63" s="1027"/>
      <c r="AKE63" s="1027"/>
      <c r="AKF63" s="1027"/>
      <c r="AKG63" s="1027"/>
      <c r="AKH63" s="1027"/>
      <c r="AKI63" s="1027"/>
      <c r="AKJ63" s="1027"/>
      <c r="AKK63" s="1027"/>
      <c r="AKL63" s="1027"/>
      <c r="AKM63" s="1027"/>
      <c r="AKN63" s="1027"/>
      <c r="AKO63" s="1027"/>
      <c r="AKP63" s="1027"/>
      <c r="AKQ63" s="1027"/>
      <c r="AKR63" s="1027"/>
      <c r="AKS63" s="1027"/>
      <c r="AKT63" s="1027"/>
      <c r="AKU63" s="1027"/>
      <c r="AKV63" s="1027"/>
      <c r="AKW63" s="1027"/>
      <c r="AKX63" s="1027"/>
      <c r="AKY63" s="1027"/>
      <c r="AKZ63" s="1027"/>
      <c r="ALA63" s="1027"/>
      <c r="ALB63" s="1027"/>
      <c r="ALC63" s="1027"/>
      <c r="ALD63" s="1027"/>
      <c r="ALE63" s="1027"/>
      <c r="ALF63" s="1027"/>
      <c r="ALG63" s="1027"/>
      <c r="ALH63" s="1027"/>
      <c r="ALI63" s="1027"/>
      <c r="ALJ63" s="1027"/>
      <c r="ALK63" s="1027"/>
      <c r="ALL63" s="1027"/>
      <c r="ALM63" s="1027"/>
      <c r="ALN63" s="1027"/>
      <c r="ALO63" s="1027"/>
      <c r="ALP63" s="1027"/>
      <c r="ALQ63" s="1027"/>
      <c r="ALR63" s="1027"/>
      <c r="ALS63" s="1027"/>
      <c r="ALT63" s="1027"/>
      <c r="ALU63" s="1027"/>
      <c r="ALV63" s="1027"/>
      <c r="ALW63" s="1027"/>
      <c r="ALX63" s="1027"/>
      <c r="ALY63" s="1027"/>
      <c r="ALZ63" s="1027"/>
      <c r="AMA63" s="1027"/>
      <c r="AMB63" s="1027"/>
      <c r="AMC63" s="1027"/>
      <c r="AMD63" s="1027"/>
      <c r="AME63" s="1027"/>
      <c r="AMF63" s="1027"/>
      <c r="AMG63" s="1027"/>
      <c r="AMH63" s="1027"/>
      <c r="AMI63" s="1027"/>
      <c r="AMJ63" s="1027"/>
      <c r="AMK63" s="1027"/>
      <c r="AML63" s="1027"/>
      <c r="AMM63" s="1027"/>
      <c r="AMN63" s="1027"/>
      <c r="AMO63" s="1027"/>
      <c r="AMP63" s="1027"/>
      <c r="AMQ63" s="1027"/>
      <c r="AMR63" s="1027"/>
      <c r="AMS63" s="1027"/>
      <c r="AMT63" s="1027"/>
      <c r="AMU63" s="1027"/>
      <c r="AMV63" s="1027"/>
      <c r="AMW63" s="1027"/>
      <c r="AMX63" s="1027"/>
      <c r="AMY63" s="1027"/>
      <c r="AMZ63" s="1027"/>
      <c r="ANA63" s="1027"/>
      <c r="ANB63" s="1027"/>
      <c r="ANC63" s="1027"/>
      <c r="AND63" s="1027"/>
      <c r="ANE63" s="1027"/>
      <c r="ANF63" s="1027"/>
      <c r="ANG63" s="1027"/>
      <c r="ANH63" s="1027"/>
      <c r="ANI63" s="1027"/>
      <c r="ANJ63" s="1027"/>
      <c r="ANK63" s="1027"/>
      <c r="ANL63" s="1027"/>
      <c r="ANM63" s="1027"/>
      <c r="ANN63" s="1027"/>
      <c r="ANO63" s="1027"/>
      <c r="ANP63" s="1027"/>
      <c r="ANQ63" s="1027"/>
      <c r="ANR63" s="1027"/>
      <c r="ANS63" s="1027"/>
      <c r="ANT63" s="1027"/>
      <c r="ANU63" s="1027"/>
      <c r="ANV63" s="1027"/>
      <c r="ANW63" s="1027"/>
      <c r="ANX63" s="1027"/>
      <c r="ANY63" s="1027"/>
      <c r="ANZ63" s="1027"/>
      <c r="AOA63" s="1027"/>
      <c r="AOB63" s="1027"/>
      <c r="AOC63" s="1027"/>
      <c r="AOD63" s="1027"/>
      <c r="AOE63" s="1027"/>
      <c r="AOF63" s="1027"/>
      <c r="AOG63" s="1027"/>
      <c r="AOH63" s="1027"/>
      <c r="AOI63" s="1027"/>
      <c r="AOJ63" s="1027"/>
      <c r="AOK63" s="1027"/>
      <c r="AOL63" s="1027"/>
      <c r="AOM63" s="1027"/>
      <c r="AON63" s="1027"/>
      <c r="AOO63" s="1027"/>
      <c r="AOP63" s="1027"/>
      <c r="AOQ63" s="1027"/>
      <c r="AOR63" s="1027"/>
      <c r="AOS63" s="1027"/>
      <c r="AOT63" s="1027"/>
      <c r="AOU63" s="1027"/>
      <c r="AOV63" s="1027"/>
      <c r="AOW63" s="1027"/>
      <c r="AOX63" s="1027"/>
      <c r="AOY63" s="1027"/>
      <c r="AOZ63" s="1027"/>
      <c r="APA63" s="1027"/>
      <c r="APB63" s="1027"/>
      <c r="APC63" s="1027"/>
      <c r="APD63" s="1027"/>
      <c r="APE63" s="1027"/>
      <c r="APF63" s="1027"/>
      <c r="APG63" s="1027"/>
      <c r="APH63" s="1027"/>
      <c r="API63" s="1027"/>
      <c r="APJ63" s="1027"/>
      <c r="APK63" s="1027"/>
      <c r="APL63" s="1027"/>
      <c r="APM63" s="1027"/>
      <c r="APN63" s="1027"/>
      <c r="APO63" s="1027"/>
      <c r="APP63" s="1027"/>
      <c r="APQ63" s="1027"/>
      <c r="APR63" s="1027"/>
      <c r="APS63" s="1027"/>
      <c r="APT63" s="1027"/>
      <c r="APU63" s="1027"/>
      <c r="APV63" s="1027"/>
      <c r="APW63" s="1027"/>
      <c r="APX63" s="1027"/>
      <c r="APY63" s="1027"/>
      <c r="APZ63" s="1027"/>
      <c r="AQA63" s="1027"/>
      <c r="AQB63" s="1027"/>
      <c r="AQC63" s="1027"/>
      <c r="AQD63" s="1027"/>
      <c r="AQE63" s="1027"/>
      <c r="AQF63" s="1027"/>
      <c r="AQG63" s="1027"/>
      <c r="AQH63" s="1027"/>
      <c r="AQI63" s="1027"/>
      <c r="AQJ63" s="1027"/>
      <c r="AQK63" s="1027"/>
      <c r="AQL63" s="1027"/>
      <c r="AQM63" s="1027"/>
      <c r="AQN63" s="1027"/>
      <c r="AQO63" s="1027"/>
      <c r="AQP63" s="1027"/>
      <c r="AQQ63" s="1027"/>
      <c r="AQR63" s="1027"/>
      <c r="AQS63" s="1027"/>
      <c r="AQT63" s="1027"/>
      <c r="AQU63" s="1027"/>
      <c r="AQV63" s="1027"/>
      <c r="AQW63" s="1027"/>
      <c r="AQX63" s="1027"/>
      <c r="AQY63" s="1027"/>
      <c r="AQZ63" s="1027"/>
      <c r="ARA63" s="1027"/>
      <c r="ARB63" s="1027"/>
      <c r="ARC63" s="1027"/>
      <c r="ARD63" s="1027"/>
      <c r="ARE63" s="1027"/>
      <c r="ARF63" s="1027"/>
      <c r="ARG63" s="1027"/>
      <c r="ARH63" s="1027"/>
      <c r="ARI63" s="1027"/>
      <c r="ARJ63" s="1027"/>
      <c r="ARK63" s="1027"/>
      <c r="ARL63" s="1027"/>
      <c r="ARM63" s="1027"/>
      <c r="ARN63" s="1027"/>
      <c r="ARO63" s="1027"/>
      <c r="ARP63" s="1027"/>
      <c r="ARQ63" s="1027"/>
      <c r="ARR63" s="1027"/>
      <c r="ARS63" s="1027"/>
      <c r="ART63" s="1027"/>
      <c r="ARU63" s="1027"/>
      <c r="ARV63" s="1027"/>
      <c r="ARW63" s="1027"/>
      <c r="ARX63" s="1027"/>
      <c r="ARY63" s="1027"/>
      <c r="ARZ63" s="1027"/>
      <c r="ASA63" s="1027"/>
      <c r="ASB63" s="1027"/>
      <c r="ASC63" s="1027"/>
      <c r="ASD63" s="1027"/>
      <c r="ASE63" s="1027"/>
      <c r="ASF63" s="1027"/>
      <c r="ASG63" s="1027"/>
      <c r="ASH63" s="1027"/>
      <c r="ASI63" s="1027"/>
      <c r="ASJ63" s="1027"/>
      <c r="ASK63" s="1027"/>
      <c r="ASL63" s="1027"/>
      <c r="ASM63" s="1027"/>
      <c r="ASN63" s="1027"/>
      <c r="ASO63" s="1027"/>
      <c r="ASP63" s="1027"/>
      <c r="ASQ63" s="1027"/>
      <c r="ASR63" s="1027"/>
      <c r="ASS63" s="1027"/>
      <c r="AST63" s="1027"/>
      <c r="ASU63" s="1027"/>
      <c r="ASV63" s="1027"/>
      <c r="ASW63" s="1027"/>
      <c r="ASX63" s="1027"/>
      <c r="ASY63" s="1027"/>
      <c r="ASZ63" s="1027"/>
      <c r="ATA63" s="1027"/>
      <c r="ATB63" s="1027"/>
      <c r="ATC63" s="1027"/>
      <c r="ATD63" s="1027"/>
      <c r="ATE63" s="1027"/>
      <c r="ATF63" s="1027"/>
      <c r="ATG63" s="1027"/>
      <c r="ATH63" s="1027"/>
      <c r="ATI63" s="1027"/>
      <c r="ATJ63" s="1027"/>
      <c r="ATK63" s="1027"/>
      <c r="ATL63" s="1027"/>
      <c r="ATM63" s="1027"/>
      <c r="ATN63" s="1027"/>
      <c r="ATO63" s="1027"/>
      <c r="ATP63" s="1027"/>
      <c r="ATQ63" s="1027"/>
      <c r="ATR63" s="1027"/>
      <c r="ATS63" s="1027"/>
      <c r="ATT63" s="1027"/>
      <c r="ATU63" s="1027"/>
      <c r="ATV63" s="1027"/>
      <c r="ATW63" s="1027"/>
      <c r="ATX63" s="1027"/>
      <c r="ATY63" s="1027"/>
      <c r="ATZ63" s="1027"/>
      <c r="AUA63" s="1027"/>
      <c r="AUB63" s="1027"/>
      <c r="AUC63" s="1027"/>
      <c r="AUD63" s="1027"/>
      <c r="AUE63" s="1027"/>
      <c r="AUF63" s="1027"/>
      <c r="AUG63" s="1027"/>
      <c r="AUH63" s="1027"/>
      <c r="AUI63" s="1027"/>
      <c r="AUJ63" s="1027"/>
      <c r="AUK63" s="1027"/>
      <c r="AUL63" s="1027"/>
      <c r="AUM63" s="1027"/>
      <c r="AUN63" s="1027"/>
      <c r="AUO63" s="1027"/>
      <c r="AUP63" s="1027"/>
      <c r="AUQ63" s="1027"/>
      <c r="AUR63" s="1027"/>
      <c r="AUS63" s="1027"/>
      <c r="AUT63" s="1027"/>
      <c r="AUU63" s="1027"/>
      <c r="AUV63" s="1027"/>
      <c r="AUW63" s="1027"/>
      <c r="AUX63" s="1027"/>
      <c r="AUY63" s="1027"/>
      <c r="AUZ63" s="1027"/>
      <c r="AVA63" s="1027"/>
      <c r="AVB63" s="1027"/>
      <c r="AVC63" s="1027"/>
      <c r="AVD63" s="1027"/>
      <c r="AVE63" s="1027"/>
      <c r="AVF63" s="1027"/>
      <c r="AVG63" s="1027"/>
      <c r="AVH63" s="1027"/>
      <c r="AVI63" s="1027"/>
      <c r="AVJ63" s="1027"/>
      <c r="AVK63" s="1027"/>
      <c r="AVL63" s="1027"/>
      <c r="AVM63" s="1027"/>
      <c r="AVN63" s="1027"/>
      <c r="AVO63" s="1027"/>
      <c r="AVP63" s="1027"/>
      <c r="AVQ63" s="1027"/>
      <c r="AVR63" s="1027"/>
      <c r="AVS63" s="1027"/>
      <c r="AVT63" s="1027"/>
      <c r="AVU63" s="1027"/>
      <c r="AVV63" s="1027"/>
      <c r="AVW63" s="1027"/>
      <c r="AVX63" s="1027"/>
      <c r="AVY63" s="1027"/>
      <c r="AVZ63" s="1027"/>
      <c r="AWA63" s="1027"/>
      <c r="AWB63" s="1027"/>
      <c r="AWC63" s="1027"/>
      <c r="AWD63" s="1027"/>
      <c r="AWE63" s="1027"/>
      <c r="AWF63" s="1027"/>
      <c r="AWG63" s="1027"/>
      <c r="AWH63" s="1027"/>
      <c r="AWI63" s="1027"/>
      <c r="AWJ63" s="1027"/>
      <c r="AWK63" s="1027"/>
      <c r="AWL63" s="1027"/>
      <c r="AWM63" s="1027"/>
      <c r="AWN63" s="1027"/>
      <c r="AWO63" s="1027"/>
      <c r="AWP63" s="1027"/>
      <c r="AWQ63" s="1027"/>
      <c r="AWR63" s="1027"/>
      <c r="AWS63" s="1027"/>
      <c r="AWT63" s="1027"/>
      <c r="AWU63" s="1027"/>
      <c r="AWV63" s="1027"/>
      <c r="AWW63" s="1027"/>
      <c r="AWX63" s="1027"/>
      <c r="AWY63" s="1027"/>
      <c r="AWZ63" s="1027"/>
      <c r="AXA63" s="1027"/>
      <c r="AXB63" s="1027"/>
      <c r="AXC63" s="1027"/>
      <c r="AXD63" s="1027"/>
      <c r="AXE63" s="1027"/>
      <c r="AXF63" s="1027"/>
      <c r="AXG63" s="1027"/>
      <c r="AXH63" s="1027"/>
      <c r="AXI63" s="1027"/>
      <c r="AXJ63" s="1027"/>
      <c r="AXK63" s="1027"/>
      <c r="AXL63" s="1027"/>
      <c r="AXM63" s="1027"/>
      <c r="AXN63" s="1027"/>
      <c r="AXO63" s="1027"/>
      <c r="AXP63" s="1027"/>
      <c r="AXQ63" s="1027"/>
      <c r="AXR63" s="1027"/>
      <c r="AXS63" s="1027"/>
      <c r="AXT63" s="1027"/>
      <c r="AXU63" s="1027"/>
      <c r="AXV63" s="1027"/>
      <c r="AXW63" s="1027"/>
      <c r="AXX63" s="1027"/>
      <c r="AXY63" s="1027"/>
      <c r="AXZ63" s="1027"/>
      <c r="AYA63" s="1027"/>
      <c r="AYB63" s="1027"/>
      <c r="AYC63" s="1027"/>
      <c r="AYD63" s="1027"/>
      <c r="AYE63" s="1027"/>
      <c r="AYF63" s="1027"/>
      <c r="AYG63" s="1027"/>
      <c r="AYH63" s="1027"/>
      <c r="AYI63" s="1027"/>
      <c r="AYJ63" s="1027"/>
      <c r="AYK63" s="1027"/>
      <c r="AYL63" s="1027"/>
      <c r="AYM63" s="1027"/>
      <c r="AYN63" s="1027"/>
      <c r="AYO63" s="1027"/>
      <c r="AYP63" s="1027"/>
      <c r="AYQ63" s="1027"/>
      <c r="AYR63" s="1027"/>
      <c r="AYS63" s="1027"/>
      <c r="AYT63" s="1027"/>
      <c r="AYU63" s="1027"/>
      <c r="AYV63" s="1027"/>
      <c r="AYW63" s="1027"/>
      <c r="AYX63" s="1027"/>
      <c r="AYY63" s="1027"/>
      <c r="AYZ63" s="1027"/>
      <c r="AZA63" s="1027"/>
      <c r="AZB63" s="1027"/>
      <c r="AZC63" s="1027"/>
      <c r="AZD63" s="1027"/>
      <c r="AZE63" s="1027"/>
      <c r="AZF63" s="1027"/>
      <c r="AZG63" s="1027"/>
      <c r="AZH63" s="1027"/>
      <c r="AZI63" s="1027"/>
      <c r="AZJ63" s="1027"/>
      <c r="AZK63" s="1027"/>
      <c r="AZL63" s="1027"/>
      <c r="AZM63" s="1027"/>
      <c r="AZN63" s="1027"/>
      <c r="AZO63" s="1027"/>
      <c r="AZP63" s="1027"/>
      <c r="AZQ63" s="1027"/>
      <c r="AZR63" s="1027"/>
      <c r="AZS63" s="1027"/>
      <c r="AZT63" s="1027"/>
      <c r="AZU63" s="1027"/>
      <c r="AZV63" s="1027"/>
      <c r="AZW63" s="1027"/>
      <c r="AZX63" s="1027"/>
      <c r="AZY63" s="1027"/>
      <c r="AZZ63" s="1027"/>
      <c r="BAA63" s="1027"/>
      <c r="BAB63" s="1027"/>
      <c r="BAC63" s="1027"/>
      <c r="BAD63" s="1027"/>
      <c r="BAE63" s="1027"/>
      <c r="BAF63" s="1027"/>
      <c r="BAG63" s="1027"/>
      <c r="BAH63" s="1027"/>
      <c r="BAI63" s="1027"/>
      <c r="BAJ63" s="1027"/>
      <c r="BAK63" s="1027"/>
      <c r="BAL63" s="1027"/>
      <c r="BAM63" s="1027"/>
      <c r="BAN63" s="1027"/>
      <c r="BAO63" s="1027"/>
      <c r="BAP63" s="1027"/>
      <c r="BAQ63" s="1027"/>
      <c r="BAR63" s="1027"/>
      <c r="BAS63" s="1027"/>
      <c r="BAT63" s="1027"/>
      <c r="BAU63" s="1027"/>
      <c r="BAV63" s="1027"/>
      <c r="BAW63" s="1027"/>
      <c r="BAX63" s="1027"/>
      <c r="BAY63" s="1027"/>
      <c r="BAZ63" s="1027"/>
      <c r="BBA63" s="1027"/>
      <c r="BBB63" s="1027"/>
      <c r="BBC63" s="1027"/>
      <c r="BBD63" s="1027"/>
      <c r="BBE63" s="1027"/>
      <c r="BBF63" s="1027"/>
      <c r="BBG63" s="1027"/>
      <c r="BBH63" s="1027"/>
      <c r="BBI63" s="1027"/>
      <c r="BBJ63" s="1027"/>
      <c r="BBK63" s="1027"/>
      <c r="BBL63" s="1027"/>
      <c r="BBM63" s="1027"/>
      <c r="BBN63" s="1027"/>
      <c r="BBO63" s="1027"/>
      <c r="BBP63" s="1027"/>
      <c r="BBQ63" s="1027"/>
      <c r="BBR63" s="1027"/>
      <c r="BBS63" s="1027"/>
      <c r="BBT63" s="1027"/>
      <c r="BBU63" s="1027"/>
      <c r="BBV63" s="1027"/>
      <c r="BBW63" s="1027"/>
      <c r="BBX63" s="1027"/>
      <c r="BBY63" s="1027"/>
      <c r="BBZ63" s="1027"/>
      <c r="BCA63" s="1027"/>
      <c r="BCB63" s="1027"/>
      <c r="BCC63" s="1027"/>
      <c r="BCD63" s="1027"/>
      <c r="BCE63" s="1027"/>
      <c r="BCF63" s="1027"/>
      <c r="BCG63" s="1027"/>
      <c r="BCH63" s="1027"/>
      <c r="BCI63" s="1027"/>
      <c r="BCJ63" s="1027"/>
      <c r="BCK63" s="1027"/>
      <c r="BCL63" s="1027"/>
      <c r="BCM63" s="1027"/>
      <c r="BCN63" s="1027"/>
      <c r="BCO63" s="1027"/>
      <c r="BCP63" s="1027"/>
      <c r="BCQ63" s="1027"/>
      <c r="BCR63" s="1027"/>
      <c r="BCS63" s="1027"/>
      <c r="BCT63" s="1027"/>
      <c r="BCU63" s="1027"/>
      <c r="BCV63" s="1027"/>
      <c r="BCW63" s="1027"/>
      <c r="BCX63" s="1027"/>
      <c r="BCY63" s="1027"/>
      <c r="BCZ63" s="1027"/>
      <c r="BDA63" s="1027"/>
      <c r="BDB63" s="1027"/>
      <c r="BDC63" s="1027"/>
      <c r="BDD63" s="1027"/>
      <c r="BDE63" s="1027"/>
      <c r="BDF63" s="1027"/>
      <c r="BDG63" s="1027"/>
      <c r="BDH63" s="1027"/>
      <c r="BDI63" s="1027"/>
      <c r="BDJ63" s="1027"/>
      <c r="BDK63" s="1027"/>
      <c r="BDL63" s="1027"/>
      <c r="BDM63" s="1027"/>
      <c r="BDN63" s="1027"/>
      <c r="BDO63" s="1027"/>
      <c r="BDP63" s="1027"/>
      <c r="BDQ63" s="1027"/>
      <c r="BDR63" s="1027"/>
      <c r="BDS63" s="1027"/>
      <c r="BDT63" s="1027"/>
      <c r="BDU63" s="1027"/>
      <c r="BDV63" s="1027"/>
      <c r="BDW63" s="1027"/>
      <c r="BDX63" s="1027"/>
      <c r="BDY63" s="1027"/>
      <c r="BDZ63" s="1027"/>
      <c r="BEA63" s="1027"/>
      <c r="BEB63" s="1027"/>
      <c r="BEC63" s="1027"/>
      <c r="BED63" s="1027"/>
      <c r="BEE63" s="1027"/>
      <c r="BEF63" s="1027"/>
      <c r="BEG63" s="1027"/>
      <c r="BEH63" s="1027"/>
      <c r="BEI63" s="1027"/>
      <c r="BEJ63" s="1027"/>
      <c r="BEK63" s="1027"/>
      <c r="BEL63" s="1027"/>
      <c r="BEM63" s="1027"/>
      <c r="BEN63" s="1027"/>
      <c r="BEO63" s="1027"/>
      <c r="BEP63" s="1027"/>
      <c r="BEQ63" s="1027"/>
      <c r="BER63" s="1027"/>
      <c r="BES63" s="1027"/>
      <c r="BET63" s="1027"/>
      <c r="BEU63" s="1027"/>
      <c r="BEV63" s="1027"/>
      <c r="BEW63" s="1027"/>
      <c r="BEX63" s="1027"/>
      <c r="BEY63" s="1027"/>
      <c r="BEZ63" s="1027"/>
      <c r="BFA63" s="1027"/>
      <c r="BFB63" s="1027"/>
      <c r="BFC63" s="1027"/>
      <c r="BFD63" s="1027"/>
      <c r="BFE63" s="1027"/>
      <c r="BFF63" s="1027"/>
      <c r="BFG63" s="1027"/>
      <c r="BFH63" s="1027"/>
      <c r="BFI63" s="1027"/>
      <c r="BFJ63" s="1027"/>
      <c r="BFK63" s="1027"/>
      <c r="BFL63" s="1027"/>
      <c r="BFM63" s="1027"/>
      <c r="BFN63" s="1027"/>
      <c r="BFO63" s="1027"/>
      <c r="BFP63" s="1027"/>
      <c r="BFQ63" s="1027"/>
      <c r="BFR63" s="1027"/>
      <c r="BFS63" s="1027"/>
      <c r="BFT63" s="1027"/>
      <c r="BFU63" s="1027"/>
      <c r="BFV63" s="1027"/>
      <c r="BFW63" s="1027"/>
      <c r="BFX63" s="1027"/>
      <c r="BFY63" s="1027"/>
      <c r="BFZ63" s="1027"/>
      <c r="BGA63" s="1027"/>
      <c r="BGB63" s="1027"/>
      <c r="BGC63" s="1027"/>
      <c r="BGD63" s="1027"/>
      <c r="BGE63" s="1027"/>
      <c r="BGF63" s="1027"/>
      <c r="BGG63" s="1027"/>
      <c r="BGH63" s="1027"/>
      <c r="BGI63" s="1027"/>
      <c r="BGJ63" s="1027"/>
      <c r="BGK63" s="1027"/>
      <c r="BGL63" s="1027"/>
      <c r="BGM63" s="1027"/>
      <c r="BGN63" s="1027"/>
      <c r="BGO63" s="1027"/>
      <c r="BGP63" s="1027"/>
      <c r="BGQ63" s="1027"/>
      <c r="BGR63" s="1027"/>
      <c r="BGS63" s="1027"/>
      <c r="BGT63" s="1027"/>
      <c r="BGU63" s="1027"/>
      <c r="BGV63" s="1027"/>
      <c r="BGW63" s="1027"/>
      <c r="BGX63" s="1027"/>
      <c r="BGY63" s="1027"/>
      <c r="BGZ63" s="1027"/>
      <c r="BHA63" s="1027"/>
      <c r="BHB63" s="1027"/>
      <c r="BHC63" s="1027"/>
      <c r="BHD63" s="1027"/>
      <c r="BHE63" s="1027"/>
      <c r="BHF63" s="1027"/>
      <c r="BHG63" s="1027"/>
      <c r="BHH63" s="1027"/>
      <c r="BHI63" s="1027"/>
      <c r="BHJ63" s="1027"/>
      <c r="BHK63" s="1027"/>
      <c r="BHL63" s="1027"/>
      <c r="BHM63" s="1027"/>
      <c r="BHN63" s="1027"/>
      <c r="BHO63" s="1027"/>
      <c r="BHP63" s="1027"/>
      <c r="BHQ63" s="1027"/>
      <c r="BHR63" s="1027"/>
      <c r="BHS63" s="1027"/>
      <c r="BHT63" s="1027"/>
      <c r="BHU63" s="1027"/>
      <c r="BHV63" s="1027"/>
      <c r="BHW63" s="1027"/>
      <c r="BHX63" s="1027"/>
      <c r="BHY63" s="1027"/>
      <c r="BHZ63" s="1027"/>
      <c r="BIA63" s="1027"/>
      <c r="BIB63" s="1027"/>
      <c r="BIC63" s="1027"/>
      <c r="BID63" s="1027"/>
      <c r="BIE63" s="1027"/>
      <c r="BIF63" s="1027"/>
      <c r="BIG63" s="1027"/>
      <c r="BIH63" s="1027"/>
      <c r="BII63" s="1027"/>
      <c r="BIJ63" s="1027"/>
      <c r="BIK63" s="1027"/>
      <c r="BIL63" s="1027"/>
      <c r="BIM63" s="1027"/>
      <c r="BIN63" s="1027"/>
      <c r="BIO63" s="1027"/>
      <c r="BIP63" s="1027"/>
      <c r="BIQ63" s="1027"/>
      <c r="BIR63" s="1027"/>
      <c r="BIS63" s="1027"/>
      <c r="BIT63" s="1027"/>
      <c r="BIU63" s="1027"/>
      <c r="BIV63" s="1027"/>
      <c r="BIW63" s="1027"/>
      <c r="BIX63" s="1027"/>
      <c r="BIY63" s="1027"/>
      <c r="BIZ63" s="1027"/>
      <c r="BJA63" s="1027"/>
      <c r="BJB63" s="1027"/>
      <c r="BJC63" s="1027"/>
      <c r="BJD63" s="1027"/>
      <c r="BJE63" s="1027"/>
      <c r="BJF63" s="1027"/>
      <c r="BJG63" s="1027"/>
      <c r="BJH63" s="1027"/>
      <c r="BJI63" s="1027"/>
      <c r="BJJ63" s="1027"/>
      <c r="BJK63" s="1027"/>
      <c r="BJL63" s="1027"/>
      <c r="BJM63" s="1027"/>
      <c r="BJN63" s="1027"/>
      <c r="BJO63" s="1027"/>
      <c r="BJP63" s="1027"/>
      <c r="BJQ63" s="1027"/>
      <c r="BJR63" s="1027"/>
      <c r="BJS63" s="1027"/>
      <c r="BJT63" s="1027"/>
      <c r="BJU63" s="1027"/>
      <c r="BJV63" s="1027"/>
      <c r="BJW63" s="1027"/>
      <c r="BJX63" s="1027"/>
      <c r="BJY63" s="1027"/>
      <c r="BJZ63" s="1027"/>
      <c r="BKA63" s="1027"/>
      <c r="BKB63" s="1027"/>
      <c r="BKC63" s="1027"/>
      <c r="BKD63" s="1027"/>
      <c r="BKE63" s="1027"/>
      <c r="BKF63" s="1027"/>
      <c r="BKG63" s="1027"/>
      <c r="BKH63" s="1027"/>
      <c r="BKI63" s="1027"/>
      <c r="BKJ63" s="1027"/>
      <c r="BKK63" s="1027"/>
      <c r="BKL63" s="1027"/>
      <c r="BKM63" s="1027"/>
      <c r="BKN63" s="1027"/>
      <c r="BKO63" s="1027"/>
      <c r="BKP63" s="1027"/>
      <c r="BKQ63" s="1027"/>
      <c r="BKR63" s="1027"/>
      <c r="BKS63" s="1027"/>
      <c r="BKT63" s="1027"/>
      <c r="BKU63" s="1027"/>
      <c r="BKV63" s="1027"/>
      <c r="BKW63" s="1027"/>
      <c r="BKX63" s="1027"/>
      <c r="BKY63" s="1027"/>
      <c r="BKZ63" s="1027"/>
      <c r="BLA63" s="1027"/>
      <c r="BLB63" s="1027"/>
      <c r="BLC63" s="1027"/>
      <c r="BLD63" s="1027"/>
      <c r="BLE63" s="1027"/>
      <c r="BLF63" s="1027"/>
      <c r="BLG63" s="1027"/>
      <c r="BLH63" s="1027"/>
      <c r="BLI63" s="1027"/>
      <c r="BLJ63" s="1027"/>
      <c r="BLK63" s="1027"/>
      <c r="BLL63" s="1027"/>
      <c r="BLM63" s="1027"/>
      <c r="BLN63" s="1027"/>
      <c r="BLO63" s="1027"/>
      <c r="BLP63" s="1027"/>
      <c r="BLQ63" s="1027"/>
      <c r="BLR63" s="1027"/>
      <c r="BLS63" s="1027"/>
      <c r="BLT63" s="1027"/>
      <c r="BLU63" s="1027"/>
      <c r="BLV63" s="1027"/>
      <c r="BLW63" s="1027"/>
      <c r="BLX63" s="1027"/>
      <c r="BLY63" s="1027"/>
      <c r="BLZ63" s="1027"/>
      <c r="BMA63" s="1027"/>
      <c r="BMB63" s="1027"/>
      <c r="BMC63" s="1027"/>
      <c r="BMD63" s="1027"/>
      <c r="BME63" s="1027"/>
      <c r="BMF63" s="1027"/>
      <c r="BMG63" s="1027"/>
      <c r="BMH63" s="1027"/>
      <c r="BMI63" s="1027"/>
      <c r="BMJ63" s="1027"/>
      <c r="BMK63" s="1027"/>
      <c r="BML63" s="1027"/>
      <c r="BMM63" s="1027"/>
      <c r="BMN63" s="1027"/>
      <c r="BMO63" s="1027"/>
      <c r="BMP63" s="1027"/>
      <c r="BMQ63" s="1027"/>
      <c r="BMR63" s="1027"/>
      <c r="BMS63" s="1027"/>
      <c r="BMT63" s="1027"/>
      <c r="BMU63" s="1027"/>
      <c r="BMV63" s="1027"/>
      <c r="BMW63" s="1027"/>
      <c r="BMX63" s="1027"/>
      <c r="BMY63" s="1027"/>
      <c r="BMZ63" s="1027"/>
      <c r="BNA63" s="1027"/>
      <c r="BNB63" s="1027"/>
      <c r="BNC63" s="1027"/>
      <c r="BND63" s="1027"/>
      <c r="BNE63" s="1027"/>
      <c r="BNF63" s="1027"/>
      <c r="BNG63" s="1027"/>
      <c r="BNH63" s="1027"/>
      <c r="BNI63" s="1027"/>
      <c r="BNJ63" s="1027"/>
      <c r="BNK63" s="1027"/>
      <c r="BNL63" s="1027"/>
      <c r="BNM63" s="1027"/>
      <c r="BNN63" s="1027"/>
      <c r="BNO63" s="1027"/>
      <c r="BNP63" s="1027"/>
      <c r="BNQ63" s="1027"/>
      <c r="BNR63" s="1027"/>
      <c r="BNS63" s="1027"/>
      <c r="BNT63" s="1027"/>
      <c r="BNU63" s="1027"/>
      <c r="BNV63" s="1027"/>
      <c r="BNW63" s="1027"/>
      <c r="BNX63" s="1027"/>
      <c r="BNY63" s="1027"/>
      <c r="BNZ63" s="1027"/>
      <c r="BOA63" s="1027"/>
      <c r="BOB63" s="1027"/>
      <c r="BOC63" s="1027"/>
      <c r="BOD63" s="1027"/>
      <c r="BOE63" s="1027"/>
      <c r="BOF63" s="1027"/>
      <c r="BOG63" s="1027"/>
      <c r="BOH63" s="1027"/>
      <c r="BOI63" s="1027"/>
      <c r="BOJ63" s="1027"/>
      <c r="BOK63" s="1027"/>
      <c r="BOL63" s="1027"/>
      <c r="BOM63" s="1027"/>
      <c r="BON63" s="1027"/>
      <c r="BOO63" s="1027"/>
      <c r="BOP63" s="1027"/>
      <c r="BOQ63" s="1027"/>
      <c r="BOR63" s="1027"/>
      <c r="BOS63" s="1027"/>
      <c r="BOT63" s="1027"/>
      <c r="BOU63" s="1027"/>
      <c r="BOV63" s="1027"/>
      <c r="BOW63" s="1027"/>
      <c r="BOX63" s="1027"/>
      <c r="BOY63" s="1027"/>
      <c r="BOZ63" s="1027"/>
      <c r="BPA63" s="1027"/>
      <c r="BPB63" s="1027"/>
      <c r="BPC63" s="1027"/>
      <c r="BPD63" s="1027"/>
      <c r="BPE63" s="1027"/>
      <c r="BPF63" s="1027"/>
      <c r="BPG63" s="1027"/>
      <c r="BPH63" s="1027"/>
      <c r="BPI63" s="1027"/>
      <c r="BPJ63" s="1027"/>
      <c r="BPK63" s="1027"/>
      <c r="BPL63" s="1027"/>
      <c r="BPM63" s="1027"/>
      <c r="BPN63" s="1027"/>
      <c r="BPO63" s="1027"/>
      <c r="BPP63" s="1027"/>
      <c r="BPQ63" s="1027"/>
      <c r="BPR63" s="1027"/>
      <c r="BPS63" s="1027"/>
      <c r="BPT63" s="1027"/>
      <c r="BPU63" s="1027"/>
      <c r="BPV63" s="1027"/>
      <c r="BPW63" s="1027"/>
      <c r="BPX63" s="1027"/>
      <c r="BPY63" s="1027"/>
      <c r="BPZ63" s="1027"/>
      <c r="BQA63" s="1027"/>
      <c r="BQB63" s="1027"/>
      <c r="BQC63" s="1027"/>
      <c r="BQD63" s="1027"/>
      <c r="BQE63" s="1027"/>
      <c r="BQF63" s="1027"/>
      <c r="BQG63" s="1027"/>
      <c r="BQH63" s="1027"/>
      <c r="BQI63" s="1027"/>
      <c r="BQJ63" s="1027"/>
      <c r="BQK63" s="1027"/>
      <c r="BQL63" s="1027"/>
      <c r="BQM63" s="1027"/>
      <c r="BQN63" s="1027"/>
      <c r="BQO63" s="1027"/>
      <c r="BQP63" s="1027"/>
      <c r="BQQ63" s="1027"/>
      <c r="BQR63" s="1027"/>
      <c r="BQS63" s="1027"/>
      <c r="BQT63" s="1027"/>
      <c r="BQU63" s="1027"/>
      <c r="BQV63" s="1027"/>
      <c r="BQW63" s="1027"/>
      <c r="BQX63" s="1027"/>
      <c r="BQY63" s="1027"/>
      <c r="BQZ63" s="1027"/>
      <c r="BRA63" s="1027"/>
      <c r="BRB63" s="1027"/>
      <c r="BRC63" s="1027"/>
      <c r="BRD63" s="1027"/>
      <c r="BRE63" s="1027"/>
      <c r="BRF63" s="1027"/>
      <c r="BRG63" s="1027"/>
      <c r="BRH63" s="1027"/>
      <c r="BRI63" s="1027"/>
      <c r="BRJ63" s="1027"/>
      <c r="BRK63" s="1027"/>
      <c r="BRL63" s="1027"/>
      <c r="BRM63" s="1027"/>
      <c r="BRN63" s="1027"/>
      <c r="BRO63" s="1027"/>
      <c r="BRP63" s="1027"/>
      <c r="BRQ63" s="1027"/>
      <c r="BRR63" s="1027"/>
      <c r="BRS63" s="1027"/>
      <c r="BRT63" s="1027"/>
      <c r="BRU63" s="1027"/>
      <c r="BRV63" s="1027"/>
      <c r="BRW63" s="1027"/>
      <c r="BRX63" s="1027"/>
      <c r="BRY63" s="1027"/>
      <c r="BRZ63" s="1027"/>
      <c r="BSA63" s="1027"/>
      <c r="BSB63" s="1027"/>
      <c r="BSC63" s="1027"/>
      <c r="BSD63" s="1027"/>
      <c r="BSE63" s="1027"/>
      <c r="BSF63" s="1027"/>
      <c r="BSG63" s="1027"/>
      <c r="BSH63" s="1027"/>
      <c r="BSI63" s="1027"/>
      <c r="BSJ63" s="1027"/>
      <c r="BSK63" s="1027"/>
      <c r="BSL63" s="1027"/>
      <c r="BSM63" s="1027"/>
      <c r="BSN63" s="1027"/>
      <c r="BSO63" s="1027"/>
      <c r="BSP63" s="1027"/>
      <c r="BSQ63" s="1027"/>
      <c r="BSR63" s="1027"/>
      <c r="BSS63" s="1027"/>
      <c r="BST63" s="1027"/>
      <c r="BSU63" s="1027"/>
      <c r="BSV63" s="1027"/>
      <c r="BSW63" s="1027"/>
      <c r="BSX63" s="1027"/>
      <c r="BSY63" s="1027"/>
      <c r="BSZ63" s="1027"/>
      <c r="BTA63" s="1027"/>
      <c r="BTB63" s="1027"/>
      <c r="BTC63" s="1027"/>
      <c r="BTD63" s="1027"/>
      <c r="BTE63" s="1027"/>
      <c r="BTF63" s="1027"/>
      <c r="BTG63" s="1027"/>
      <c r="BTH63" s="1027"/>
      <c r="BTI63" s="1027"/>
      <c r="BTJ63" s="1027"/>
      <c r="BTK63" s="1027"/>
      <c r="BTL63" s="1027"/>
      <c r="BTM63" s="1027"/>
      <c r="BTN63" s="1027"/>
      <c r="BTO63" s="1027"/>
      <c r="BTP63" s="1027"/>
      <c r="BTQ63" s="1027"/>
      <c r="BTR63" s="1027"/>
      <c r="BTS63" s="1027"/>
      <c r="BTT63" s="1027"/>
      <c r="BTU63" s="1027"/>
      <c r="BTV63" s="1027"/>
      <c r="BTW63" s="1027"/>
      <c r="BTX63" s="1027"/>
      <c r="BTY63" s="1027"/>
      <c r="BTZ63" s="1027"/>
      <c r="BUA63" s="1027"/>
      <c r="BUB63" s="1027"/>
      <c r="BUC63" s="1027"/>
      <c r="BUD63" s="1027"/>
      <c r="BUE63" s="1027"/>
      <c r="BUF63" s="1027"/>
      <c r="BUG63" s="1027"/>
      <c r="BUH63" s="1027"/>
      <c r="BUI63" s="1027"/>
      <c r="BUJ63" s="1027"/>
      <c r="BUK63" s="1027"/>
      <c r="BUL63" s="1027"/>
      <c r="BUM63" s="1027"/>
      <c r="BUN63" s="1027"/>
      <c r="BUO63" s="1027"/>
      <c r="BUP63" s="1027"/>
      <c r="BUQ63" s="1027"/>
      <c r="BUR63" s="1027"/>
      <c r="BUS63" s="1027"/>
      <c r="BUT63" s="1027"/>
      <c r="BUU63" s="1027"/>
      <c r="BUV63" s="1027"/>
      <c r="BUW63" s="1027"/>
      <c r="BUX63" s="1027"/>
      <c r="BUY63" s="1027"/>
      <c r="BUZ63" s="1027"/>
      <c r="BVA63" s="1027"/>
      <c r="BVB63" s="1027"/>
      <c r="BVC63" s="1027"/>
      <c r="BVD63" s="1027"/>
      <c r="BVE63" s="1027"/>
      <c r="BVF63" s="1027"/>
      <c r="BVG63" s="1027"/>
      <c r="BVH63" s="1027"/>
      <c r="BVI63" s="1027"/>
      <c r="BVJ63" s="1027"/>
      <c r="BVK63" s="1027"/>
      <c r="BVL63" s="1027"/>
      <c r="BVM63" s="1027"/>
      <c r="BVN63" s="1027"/>
      <c r="BVO63" s="1027"/>
      <c r="BVP63" s="1027"/>
      <c r="BVQ63" s="1027"/>
      <c r="BVR63" s="1027"/>
      <c r="BVS63" s="1027"/>
      <c r="BVT63" s="1027"/>
      <c r="BVU63" s="1027"/>
      <c r="BVV63" s="1027"/>
      <c r="BVW63" s="1027"/>
      <c r="BVX63" s="1027"/>
      <c r="BVY63" s="1027"/>
      <c r="BVZ63" s="1027"/>
      <c r="BWA63" s="1027"/>
      <c r="BWB63" s="1027"/>
      <c r="BWC63" s="1027"/>
      <c r="BWD63" s="1027"/>
      <c r="BWE63" s="1027"/>
      <c r="BWF63" s="1027"/>
      <c r="BWG63" s="1027"/>
      <c r="BWH63" s="1027"/>
      <c r="BWI63" s="1027"/>
      <c r="BWJ63" s="1027"/>
      <c r="BWK63" s="1027"/>
      <c r="BWL63" s="1027"/>
      <c r="BWM63" s="1027"/>
      <c r="BWN63" s="1027"/>
      <c r="BWO63" s="1027"/>
      <c r="BWP63" s="1027"/>
      <c r="BWQ63" s="1027"/>
      <c r="BWR63" s="1027"/>
      <c r="BWS63" s="1027"/>
      <c r="BWT63" s="1027"/>
      <c r="BWU63" s="1027"/>
      <c r="BWV63" s="1027"/>
      <c r="BWW63" s="1027"/>
      <c r="BWX63" s="1027"/>
      <c r="BWY63" s="1027"/>
      <c r="BWZ63" s="1027"/>
      <c r="BXA63" s="1027"/>
      <c r="BXB63" s="1027"/>
      <c r="BXC63" s="1027"/>
      <c r="BXD63" s="1027"/>
      <c r="BXE63" s="1027"/>
      <c r="BXF63" s="1027"/>
      <c r="BXG63" s="1027"/>
      <c r="BXH63" s="1027"/>
      <c r="BXI63" s="1027"/>
      <c r="BXJ63" s="1027"/>
      <c r="BXK63" s="1027"/>
      <c r="BXL63" s="1027"/>
      <c r="BXM63" s="1027"/>
      <c r="BXN63" s="1027"/>
      <c r="BXO63" s="1027"/>
      <c r="BXP63" s="1027"/>
      <c r="BXQ63" s="1027"/>
      <c r="BXR63" s="1027"/>
      <c r="BXS63" s="1027"/>
      <c r="BXT63" s="1027"/>
      <c r="BXU63" s="1027"/>
      <c r="BXV63" s="1027"/>
      <c r="BXW63" s="1027"/>
      <c r="BXX63" s="1027"/>
      <c r="BXY63" s="1027"/>
      <c r="BXZ63" s="1027"/>
      <c r="BYA63" s="1027"/>
      <c r="BYB63" s="1027"/>
      <c r="BYC63" s="1027"/>
      <c r="BYD63" s="1027"/>
      <c r="BYE63" s="1027"/>
      <c r="BYF63" s="1027"/>
      <c r="BYG63" s="1027"/>
      <c r="BYH63" s="1027"/>
      <c r="BYI63" s="1027"/>
      <c r="BYJ63" s="1027"/>
      <c r="BYK63" s="1027"/>
      <c r="BYL63" s="1027"/>
      <c r="BYM63" s="1027"/>
      <c r="BYN63" s="1027"/>
      <c r="BYO63" s="1027"/>
      <c r="BYP63" s="1027"/>
      <c r="BYQ63" s="1027"/>
      <c r="BYR63" s="1027"/>
      <c r="BYS63" s="1027"/>
      <c r="BYT63" s="1027"/>
      <c r="BYU63" s="1027"/>
      <c r="BYV63" s="1027"/>
      <c r="BYW63" s="1027"/>
      <c r="BYX63" s="1027"/>
      <c r="BYY63" s="1027"/>
      <c r="BYZ63" s="1027"/>
      <c r="BZA63" s="1027"/>
      <c r="BZB63" s="1027"/>
      <c r="BZC63" s="1027"/>
      <c r="BZD63" s="1027"/>
      <c r="BZE63" s="1027"/>
      <c r="BZF63" s="1027"/>
      <c r="BZG63" s="1027"/>
      <c r="BZH63" s="1027"/>
      <c r="BZI63" s="1027"/>
      <c r="BZJ63" s="1027"/>
      <c r="BZK63" s="1027"/>
      <c r="BZL63" s="1027"/>
      <c r="BZM63" s="1027"/>
      <c r="BZN63" s="1027"/>
      <c r="BZO63" s="1027"/>
      <c r="BZP63" s="1027"/>
      <c r="BZQ63" s="1027"/>
      <c r="BZR63" s="1027"/>
      <c r="BZS63" s="1027"/>
      <c r="BZT63" s="1027"/>
      <c r="BZU63" s="1027"/>
      <c r="BZV63" s="1027"/>
      <c r="BZW63" s="1027"/>
      <c r="BZX63" s="1027"/>
      <c r="BZY63" s="1027"/>
      <c r="BZZ63" s="1027"/>
      <c r="CAA63" s="1027"/>
      <c r="CAB63" s="1027"/>
      <c r="CAC63" s="1027"/>
      <c r="CAD63" s="1027"/>
      <c r="CAE63" s="1027"/>
      <c r="CAF63" s="1027"/>
      <c r="CAG63" s="1027"/>
      <c r="CAH63" s="1027"/>
      <c r="CAI63" s="1027"/>
      <c r="CAJ63" s="1027"/>
      <c r="CAK63" s="1027"/>
      <c r="CAL63" s="1027"/>
      <c r="CAM63" s="1027"/>
      <c r="CAN63" s="1027"/>
      <c r="CAO63" s="1027"/>
      <c r="CAP63" s="1027"/>
      <c r="CAQ63" s="1027"/>
      <c r="CAR63" s="1027"/>
      <c r="CAS63" s="1027"/>
      <c r="CAT63" s="1027"/>
      <c r="CAU63" s="1027"/>
      <c r="CAV63" s="1027"/>
      <c r="CAW63" s="1027"/>
      <c r="CAX63" s="1027"/>
      <c r="CAY63" s="1027"/>
      <c r="CAZ63" s="1027"/>
      <c r="CBA63" s="1027"/>
      <c r="CBB63" s="1027"/>
      <c r="CBC63" s="1027"/>
      <c r="CBD63" s="1027"/>
      <c r="CBE63" s="1027"/>
      <c r="CBF63" s="1027"/>
      <c r="CBG63" s="1027"/>
      <c r="CBH63" s="1027"/>
      <c r="CBI63" s="1027"/>
      <c r="CBJ63" s="1027"/>
      <c r="CBK63" s="1027"/>
      <c r="CBL63" s="1027"/>
      <c r="CBM63" s="1027"/>
      <c r="CBN63" s="1027"/>
      <c r="CBO63" s="1027"/>
      <c r="CBP63" s="1027"/>
      <c r="CBQ63" s="1027"/>
      <c r="CBR63" s="1027"/>
      <c r="CBS63" s="1027"/>
      <c r="CBT63" s="1027"/>
      <c r="CBU63" s="1027"/>
      <c r="CBV63" s="1027"/>
      <c r="CBW63" s="1027"/>
      <c r="CBX63" s="1027"/>
      <c r="CBY63" s="1027"/>
      <c r="CBZ63" s="1027"/>
      <c r="CCA63" s="1027"/>
      <c r="CCB63" s="1027"/>
      <c r="CCC63" s="1027"/>
      <c r="CCD63" s="1027"/>
      <c r="CCE63" s="1027"/>
      <c r="CCF63" s="1027"/>
      <c r="CCG63" s="1027"/>
      <c r="CCH63" s="1027"/>
      <c r="CCI63" s="1027"/>
      <c r="CCJ63" s="1027"/>
      <c r="CCK63" s="1027"/>
      <c r="CCL63" s="1027"/>
      <c r="CCM63" s="1027"/>
      <c r="CCN63" s="1027"/>
      <c r="CCO63" s="1027"/>
      <c r="CCP63" s="1027"/>
      <c r="CCQ63" s="1027"/>
      <c r="CCR63" s="1027"/>
      <c r="CCS63" s="1027"/>
      <c r="CCT63" s="1027"/>
      <c r="CCU63" s="1027"/>
      <c r="CCV63" s="1027"/>
      <c r="CCW63" s="1027"/>
      <c r="CCX63" s="1027"/>
      <c r="CCY63" s="1027"/>
      <c r="CCZ63" s="1027"/>
      <c r="CDA63" s="1027"/>
      <c r="CDB63" s="1027"/>
      <c r="CDC63" s="1027"/>
      <c r="CDD63" s="1027"/>
      <c r="CDE63" s="1027"/>
      <c r="CDF63" s="1027"/>
      <c r="CDG63" s="1027"/>
      <c r="CDH63" s="1027"/>
      <c r="CDI63" s="1027"/>
      <c r="CDJ63" s="1027"/>
      <c r="CDK63" s="1027"/>
      <c r="CDL63" s="1027"/>
      <c r="CDM63" s="1027"/>
      <c r="CDN63" s="1027"/>
      <c r="CDO63" s="1027"/>
      <c r="CDP63" s="1027"/>
      <c r="CDQ63" s="1027"/>
      <c r="CDR63" s="1027"/>
      <c r="CDS63" s="1027"/>
      <c r="CDT63" s="1027"/>
      <c r="CDU63" s="1027"/>
      <c r="CDV63" s="1027"/>
      <c r="CDW63" s="1027"/>
      <c r="CDX63" s="1027"/>
      <c r="CDY63" s="1027"/>
      <c r="CDZ63" s="1027"/>
      <c r="CEA63" s="1027"/>
      <c r="CEB63" s="1027"/>
      <c r="CEC63" s="1027"/>
      <c r="CED63" s="1027"/>
      <c r="CEE63" s="1027"/>
      <c r="CEF63" s="1027"/>
      <c r="CEG63" s="1027"/>
      <c r="CEH63" s="1027"/>
      <c r="CEI63" s="1027"/>
      <c r="CEJ63" s="1027"/>
      <c r="CEK63" s="1027"/>
    </row>
    <row r="64" spans="1:2169" ht="31.75" customHeight="1" x14ac:dyDescent="0.75">
      <c r="A64" s="1232" t="s">
        <v>95</v>
      </c>
      <c r="B64" s="1233"/>
      <c r="C64" s="1234"/>
      <c r="D64" s="1235"/>
      <c r="E64" s="1105"/>
      <c r="F64" s="1105"/>
      <c r="G64" s="1106"/>
      <c r="H64" s="1236"/>
      <c r="I64" s="1237"/>
      <c r="J64" s="1236"/>
      <c r="K64" s="1109"/>
      <c r="L64" s="1228"/>
      <c r="M64" s="1238"/>
      <c r="N64" s="1238"/>
      <c r="P64" s="661"/>
      <c r="Q64" s="661"/>
      <c r="S64" s="1026"/>
      <c r="T64" s="1021"/>
      <c r="W64" s="1025"/>
      <c r="X64" s="1231"/>
      <c r="Y64" s="1022"/>
      <c r="Z64" s="1022"/>
      <c r="AA64" s="1022"/>
      <c r="AB64" s="1022"/>
      <c r="AC64" s="1022"/>
      <c r="AD64" s="1074"/>
      <c r="AE64" s="1022"/>
      <c r="AF64" s="1022"/>
      <c r="AG64" s="1077"/>
      <c r="AH64" s="1077"/>
      <c r="AI64" s="1077"/>
      <c r="AN64" s="1022"/>
      <c r="AO64" s="1022"/>
    </row>
    <row r="65" spans="1:2169" ht="31.75" customHeight="1" x14ac:dyDescent="0.75">
      <c r="A65" s="2230" t="s">
        <v>119</v>
      </c>
      <c r="B65" s="2233" t="s">
        <v>163</v>
      </c>
      <c r="C65" s="1239">
        <v>8.1</v>
      </c>
      <c r="D65" s="1240" t="s">
        <v>63</v>
      </c>
      <c r="E65" s="1063" t="s">
        <v>23</v>
      </c>
      <c r="F65" s="1063" t="s">
        <v>8</v>
      </c>
      <c r="G65" s="1064">
        <f t="array" ref="G65">INDEX('Salary . staff rates'!$A$6:$C$28,MATCH(1,('Salary . staff rates'!$A$6:$A$28=E65)*('Salary . staff rates'!$B$6:$B$28=F65),0),3)</f>
        <v>37000</v>
      </c>
      <c r="H65" s="1064">
        <f>IF(E65="External",G65,G65/working_days*(1+loading_factor))</f>
        <v>259.64912280701759</v>
      </c>
      <c r="I65" s="1065" t="s">
        <v>0</v>
      </c>
      <c r="J65" s="1066" t="s">
        <v>0</v>
      </c>
      <c r="K65" s="1067">
        <v>8</v>
      </c>
      <c r="L65" s="1068">
        <f t="shared" si="14"/>
        <v>2077.1929824561407</v>
      </c>
      <c r="M65" s="1199" t="s">
        <v>31</v>
      </c>
      <c r="N65" s="1070">
        <f>IF(M65="Yes",L65*'Salary . staff rates'!$C$34,0)</f>
        <v>0</v>
      </c>
      <c r="P65" s="662">
        <v>1</v>
      </c>
      <c r="Q65" s="662">
        <v>1</v>
      </c>
      <c r="S65" s="1914" t="s">
        <v>31</v>
      </c>
      <c r="T65" s="1914" t="s">
        <v>31</v>
      </c>
      <c r="U65" s="1914" t="s">
        <v>31</v>
      </c>
      <c r="W65" s="1072"/>
      <c r="X65" s="1075"/>
      <c r="Y65" s="1327">
        <f>IF(L65&lt;&gt;"",L65*P65,"")</f>
        <v>2077.1929824561407</v>
      </c>
      <c r="Z65" s="1327">
        <f>IF(N65&lt;&gt;"",N65*P65,"")</f>
        <v>0</v>
      </c>
      <c r="AA65" s="1094"/>
      <c r="AB65" s="1327">
        <f t="shared" ref="AB65:AB68" si="48">IF(L65&lt;&gt;"",L65*Q65,"")</f>
        <v>2077.1929824561407</v>
      </c>
      <c r="AC65" s="1327">
        <f t="shared" ref="AC65:AC68" si="49">IF(N65&lt;&gt;"",N65*Q65,"")</f>
        <v>0</v>
      </c>
      <c r="AD65" s="1076"/>
      <c r="AE65" s="1327">
        <f>IF(L65&lt;&gt;"",IF(S65&lt;&gt;"No",L65,0),"")</f>
        <v>0</v>
      </c>
      <c r="AF65" s="1327">
        <f>IF(N65&lt;&gt;"",IF(T65&lt;&gt;"No",N65,0),"")</f>
        <v>0</v>
      </c>
      <c r="AG65" s="1077"/>
      <c r="AH65" s="1077"/>
      <c r="AI65" s="1077"/>
      <c r="AN65" s="1327">
        <f t="shared" ref="AN65:AN68" si="50">IF(W65=0,IF(P65=1,L65,0),0)</f>
        <v>2077.1929824561407</v>
      </c>
      <c r="AO65" s="1327">
        <f t="shared" ref="AO65:AO68" si="51">IF(W65=0,IF(P65=1,N65,0),0)</f>
        <v>0</v>
      </c>
    </row>
    <row r="66" spans="1:2169" ht="31.75" customHeight="1" x14ac:dyDescent="0.75">
      <c r="A66" s="2231"/>
      <c r="B66" s="2234"/>
      <c r="C66" s="1241">
        <v>8.1999999999999993</v>
      </c>
      <c r="D66" s="1126" t="s">
        <v>64</v>
      </c>
      <c r="E66" s="1063" t="s">
        <v>23</v>
      </c>
      <c r="F66" s="1063" t="s">
        <v>8</v>
      </c>
      <c r="G66" s="1064">
        <f t="array" ref="G66">INDEX('Salary . staff rates'!$A$6:$C$28,MATCH(1,('Salary . staff rates'!$A$6:$A$28=E66)*('Salary . staff rates'!$B$6:$B$28=F66),0),3)</f>
        <v>37000</v>
      </c>
      <c r="H66" s="1064">
        <f>IF(E66="External",G66,G66/working_days*(1+loading_factor))</f>
        <v>259.64912280701759</v>
      </c>
      <c r="I66" s="1065" t="s">
        <v>0</v>
      </c>
      <c r="J66" s="1066" t="s">
        <v>0</v>
      </c>
      <c r="K66" s="1067">
        <v>6</v>
      </c>
      <c r="L66" s="1068">
        <f t="shared" si="14"/>
        <v>1557.8947368421054</v>
      </c>
      <c r="M66" s="1913" t="s">
        <v>33</v>
      </c>
      <c r="N66" s="1133">
        <f>H66*12</f>
        <v>3115.7894736842109</v>
      </c>
      <c r="P66" s="662">
        <v>1</v>
      </c>
      <c r="Q66" s="662">
        <v>1</v>
      </c>
      <c r="S66" s="1914" t="s">
        <v>31</v>
      </c>
      <c r="T66" s="1914" t="s">
        <v>31</v>
      </c>
      <c r="U66" s="1914" t="s">
        <v>31</v>
      </c>
      <c r="W66" s="1072"/>
      <c r="X66" s="1075"/>
      <c r="Y66" s="1327">
        <f>IF(L66&lt;&gt;"",L66*P66,"")</f>
        <v>1557.8947368421054</v>
      </c>
      <c r="Z66" s="1327">
        <f>IF(N66&lt;&gt;"",N66*P66,"")</f>
        <v>3115.7894736842109</v>
      </c>
      <c r="AA66" s="1094"/>
      <c r="AB66" s="1327">
        <f t="shared" si="48"/>
        <v>1557.8947368421054</v>
      </c>
      <c r="AC66" s="1327">
        <f t="shared" si="49"/>
        <v>3115.7894736842109</v>
      </c>
      <c r="AD66" s="1076"/>
      <c r="AE66" s="1327">
        <f>IF(L66&lt;&gt;"",IF(S66&lt;&gt;"No",L66,0),"")</f>
        <v>0</v>
      </c>
      <c r="AF66" s="1327">
        <f>IF(N66&lt;&gt;"",IF(T66&lt;&gt;"No",N66,0),"")</f>
        <v>0</v>
      </c>
      <c r="AG66" s="1077"/>
      <c r="AH66" s="1077"/>
      <c r="AI66" s="1077"/>
      <c r="AN66" s="1327">
        <f t="shared" si="50"/>
        <v>1557.8947368421054</v>
      </c>
      <c r="AO66" s="1327">
        <f t="shared" si="51"/>
        <v>3115.7894736842109</v>
      </c>
    </row>
    <row r="67" spans="1:2169" ht="31.75" customHeight="1" x14ac:dyDescent="0.75">
      <c r="A67" s="2231"/>
      <c r="B67" s="2234"/>
      <c r="C67" s="1241">
        <v>8.3000000000000007</v>
      </c>
      <c r="D67" s="1242" t="s">
        <v>65</v>
      </c>
      <c r="E67" s="1063" t="s">
        <v>23</v>
      </c>
      <c r="F67" s="1063" t="s">
        <v>8</v>
      </c>
      <c r="G67" s="1064">
        <f t="array" ref="G67">INDEX('Salary . staff rates'!$A$6:$C$28,MATCH(1,('Salary . staff rates'!$A$6:$A$28=E67)*('Salary . staff rates'!$B$6:$B$28=F67),0),3)</f>
        <v>37000</v>
      </c>
      <c r="H67" s="1064">
        <f>IF(E67="External",G67,G67/working_days*(1+loading_factor))</f>
        <v>259.64912280701759</v>
      </c>
      <c r="I67" s="1065" t="s">
        <v>0</v>
      </c>
      <c r="J67" s="1066" t="s">
        <v>0</v>
      </c>
      <c r="K67" s="1067">
        <v>2</v>
      </c>
      <c r="L67" s="1068">
        <f t="shared" si="14"/>
        <v>519.29824561403518</v>
      </c>
      <c r="M67" s="1199" t="s">
        <v>31</v>
      </c>
      <c r="N67" s="1070">
        <f>IF(M67="Yes",L67*'Salary . staff rates'!$C$34,0)</f>
        <v>0</v>
      </c>
      <c r="P67" s="662">
        <v>1</v>
      </c>
      <c r="Q67" s="662">
        <v>1</v>
      </c>
      <c r="S67" s="1914" t="s">
        <v>31</v>
      </c>
      <c r="T67" s="1914" t="s">
        <v>31</v>
      </c>
      <c r="U67" s="1914" t="s">
        <v>31</v>
      </c>
      <c r="W67" s="1072"/>
      <c r="X67" s="1075"/>
      <c r="Y67" s="1327">
        <f>IF(L67&lt;&gt;"",L67*P67,"")</f>
        <v>519.29824561403518</v>
      </c>
      <c r="Z67" s="1327">
        <f>IF(N67&lt;&gt;"",N67*P67,"")</f>
        <v>0</v>
      </c>
      <c r="AA67" s="1094"/>
      <c r="AB67" s="1327">
        <f t="shared" si="48"/>
        <v>519.29824561403518</v>
      </c>
      <c r="AC67" s="1327">
        <f t="shared" si="49"/>
        <v>0</v>
      </c>
      <c r="AD67" s="1076"/>
      <c r="AE67" s="1327">
        <f>IF(L67&lt;&gt;"",IF(S67&lt;&gt;"No",L67,0),"")</f>
        <v>0</v>
      </c>
      <c r="AF67" s="1327">
        <f>IF(N67&lt;&gt;"",IF(T67&lt;&gt;"No",N67,0),"")</f>
        <v>0</v>
      </c>
      <c r="AG67" s="1077"/>
      <c r="AH67" s="1077"/>
      <c r="AI67" s="1077"/>
      <c r="AN67" s="1327">
        <f t="shared" si="50"/>
        <v>519.29824561403518</v>
      </c>
      <c r="AO67" s="1327">
        <f t="shared" si="51"/>
        <v>0</v>
      </c>
    </row>
    <row r="68" spans="1:2169" ht="31.75" customHeight="1" x14ac:dyDescent="0.75">
      <c r="A68" s="2232"/>
      <c r="B68" s="2235"/>
      <c r="C68" s="1243">
        <v>8.4</v>
      </c>
      <c r="D68" s="1242" t="s">
        <v>47</v>
      </c>
      <c r="E68" s="1063" t="s">
        <v>25</v>
      </c>
      <c r="F68" s="1063" t="s">
        <v>11</v>
      </c>
      <c r="G68" s="1064">
        <f t="array" ref="G68">INDEX('Salary . staff rates'!$A$6:$C$28,MATCH(1,('Salary . staff rates'!$A$6:$A$28=E68)*('Salary . staff rates'!$B$6:$B$28=F68),0),3)</f>
        <v>60000</v>
      </c>
      <c r="H68" s="1064">
        <f>IF(E68="External",G68,G68/working_days*(1+loading_factor))</f>
        <v>421.05263157894734</v>
      </c>
      <c r="I68" s="1065" t="s">
        <v>0</v>
      </c>
      <c r="J68" s="1066" t="s">
        <v>0</v>
      </c>
      <c r="K68" s="1067">
        <v>2</v>
      </c>
      <c r="L68" s="1068">
        <f t="shared" si="14"/>
        <v>842.10526315789468</v>
      </c>
      <c r="M68" s="1199" t="s">
        <v>31</v>
      </c>
      <c r="N68" s="1070">
        <f>IF(M68="Yes",L68*'Salary . staff rates'!$C$34,0)</f>
        <v>0</v>
      </c>
      <c r="P68" s="662">
        <v>1</v>
      </c>
      <c r="Q68" s="662">
        <v>1</v>
      </c>
      <c r="S68" s="1914" t="s">
        <v>31</v>
      </c>
      <c r="T68" s="1914" t="s">
        <v>31</v>
      </c>
      <c r="U68" s="1914" t="s">
        <v>31</v>
      </c>
      <c r="W68" s="1072"/>
      <c r="X68" s="1075"/>
      <c r="Y68" s="1327">
        <f>IF(L68&lt;&gt;"",L68*P68,"")</f>
        <v>842.10526315789468</v>
      </c>
      <c r="Z68" s="1327">
        <f>IF(N68&lt;&gt;"",N68*P68,"")</f>
        <v>0</v>
      </c>
      <c r="AA68" s="1094"/>
      <c r="AB68" s="1327">
        <f t="shared" si="48"/>
        <v>842.10526315789468</v>
      </c>
      <c r="AC68" s="1327">
        <f t="shared" si="49"/>
        <v>0</v>
      </c>
      <c r="AD68" s="1076"/>
      <c r="AE68" s="1327">
        <f>IF(L68&lt;&gt;"",IF(S68&lt;&gt;"No",L68,0),"")</f>
        <v>0</v>
      </c>
      <c r="AF68" s="1327">
        <f>IF(N68&lt;&gt;"",IF(T68&lt;&gt;"No",N68,0),"")</f>
        <v>0</v>
      </c>
      <c r="AG68" s="1077"/>
      <c r="AH68" s="1077"/>
      <c r="AI68" s="1077"/>
      <c r="AN68" s="1327">
        <f t="shared" si="50"/>
        <v>842.10526315789468</v>
      </c>
      <c r="AO68" s="1327">
        <f t="shared" si="51"/>
        <v>0</v>
      </c>
    </row>
    <row r="69" spans="1:2169" s="1092" customFormat="1" ht="31.75" customHeight="1" x14ac:dyDescent="0.75">
      <c r="A69" s="1080"/>
      <c r="B69" s="1115"/>
      <c r="C69" s="1082"/>
      <c r="D69" s="1225"/>
      <c r="E69" s="1084"/>
      <c r="F69" s="1084"/>
      <c r="G69" s="1085"/>
      <c r="H69" s="1226"/>
      <c r="I69" s="1227"/>
      <c r="J69" s="1226"/>
      <c r="K69" s="1088"/>
      <c r="L69" s="1228"/>
      <c r="M69" s="1244"/>
      <c r="N69" s="1245"/>
      <c r="O69" s="1090"/>
      <c r="P69" s="653"/>
      <c r="Q69" s="653"/>
      <c r="R69" s="1090"/>
      <c r="S69" s="1026"/>
      <c r="W69" s="1102"/>
      <c r="X69" s="1231"/>
      <c r="Y69" s="1022"/>
      <c r="Z69" s="1022"/>
      <c r="AA69" s="1022"/>
      <c r="AB69" s="1022"/>
      <c r="AC69" s="1022"/>
      <c r="AD69" s="1074"/>
      <c r="AE69" s="1022"/>
      <c r="AF69" s="1022"/>
      <c r="AG69" s="1077"/>
      <c r="AH69" s="1077"/>
      <c r="AI69" s="1077"/>
      <c r="AJ69" s="1027"/>
      <c r="AL69" s="1028"/>
      <c r="AN69" s="1022"/>
      <c r="AO69" s="1022"/>
      <c r="AP69" s="1027"/>
      <c r="AQ69" s="1027"/>
      <c r="AR69" s="1027"/>
      <c r="AS69" s="1027"/>
      <c r="AT69" s="1027"/>
      <c r="AU69" s="1027"/>
      <c r="AV69" s="1027"/>
      <c r="AW69" s="1027"/>
      <c r="AX69" s="1027"/>
      <c r="AY69" s="1027"/>
      <c r="AZ69" s="1027"/>
      <c r="BA69" s="1027"/>
      <c r="BB69" s="1027"/>
      <c r="BC69" s="1027"/>
      <c r="BD69" s="1027"/>
      <c r="BE69" s="1027"/>
      <c r="BF69" s="1027"/>
      <c r="BG69" s="1027"/>
      <c r="BH69" s="1027"/>
      <c r="BI69" s="1027"/>
      <c r="BJ69" s="1027"/>
      <c r="BK69" s="1027"/>
      <c r="BL69" s="1027"/>
      <c r="BM69" s="1027"/>
      <c r="BN69" s="1027"/>
      <c r="BO69" s="1027"/>
      <c r="BP69" s="1027"/>
      <c r="BQ69" s="1027"/>
      <c r="BR69" s="1027"/>
      <c r="BS69" s="1027"/>
      <c r="BT69" s="1027"/>
      <c r="BU69" s="1027"/>
      <c r="BV69" s="1027"/>
      <c r="BW69" s="1027"/>
      <c r="BX69" s="1027"/>
      <c r="BY69" s="1027"/>
      <c r="BZ69" s="1027"/>
      <c r="CA69" s="1027"/>
      <c r="CB69" s="1027"/>
      <c r="CC69" s="1027"/>
      <c r="CD69" s="1027"/>
      <c r="CE69" s="1027"/>
      <c r="CF69" s="1027"/>
      <c r="CG69" s="1027"/>
      <c r="CH69" s="1027"/>
      <c r="CI69" s="1027"/>
      <c r="CJ69" s="1027"/>
      <c r="CK69" s="1027"/>
      <c r="CL69" s="1027"/>
      <c r="CM69" s="1027"/>
      <c r="CN69" s="1027"/>
      <c r="CO69" s="1027"/>
      <c r="CP69" s="1027"/>
      <c r="CQ69" s="1027"/>
      <c r="CR69" s="1027"/>
      <c r="CS69" s="1027"/>
      <c r="CT69" s="1027"/>
      <c r="CU69" s="1027"/>
      <c r="CV69" s="1027"/>
      <c r="CW69" s="1027"/>
      <c r="CX69" s="1027"/>
      <c r="CY69" s="1027"/>
      <c r="CZ69" s="1027"/>
      <c r="DA69" s="1027"/>
      <c r="DB69" s="1027"/>
      <c r="DC69" s="1027"/>
      <c r="DD69" s="1027"/>
      <c r="DE69" s="1027"/>
      <c r="DF69" s="1027"/>
      <c r="DG69" s="1027"/>
      <c r="DH69" s="1027"/>
      <c r="DI69" s="1027"/>
      <c r="DJ69" s="1027"/>
      <c r="DK69" s="1027"/>
      <c r="DL69" s="1027"/>
      <c r="DM69" s="1027"/>
      <c r="DN69" s="1027"/>
      <c r="DO69" s="1027"/>
      <c r="DP69" s="1027"/>
      <c r="DQ69" s="1027"/>
      <c r="DR69" s="1027"/>
      <c r="DS69" s="1027"/>
      <c r="DT69" s="1027"/>
      <c r="DU69" s="1027"/>
      <c r="DV69" s="1027"/>
      <c r="DW69" s="1027"/>
      <c r="DX69" s="1027"/>
      <c r="DY69" s="1027"/>
      <c r="DZ69" s="1027"/>
      <c r="EA69" s="1027"/>
      <c r="EB69" s="1027"/>
      <c r="EC69" s="1027"/>
      <c r="ED69" s="1027"/>
      <c r="EE69" s="1027"/>
      <c r="EF69" s="1027"/>
      <c r="EG69" s="1027"/>
      <c r="EH69" s="1027"/>
      <c r="EI69" s="1027"/>
      <c r="EJ69" s="1027"/>
      <c r="EK69" s="1027"/>
      <c r="EL69" s="1027"/>
      <c r="EM69" s="1027"/>
      <c r="EN69" s="1027"/>
      <c r="EO69" s="1027"/>
      <c r="EP69" s="1027"/>
      <c r="EQ69" s="1027"/>
      <c r="ER69" s="1027"/>
      <c r="ES69" s="1027"/>
      <c r="ET69" s="1027"/>
      <c r="EU69" s="1027"/>
      <c r="EV69" s="1027"/>
      <c r="EW69" s="1027"/>
      <c r="EX69" s="1027"/>
      <c r="EY69" s="1027"/>
      <c r="EZ69" s="1027"/>
      <c r="FA69" s="1027"/>
      <c r="FB69" s="1027"/>
      <c r="FC69" s="1027"/>
      <c r="FD69" s="1027"/>
      <c r="FE69" s="1027"/>
      <c r="FF69" s="1027"/>
      <c r="FG69" s="1027"/>
      <c r="FH69" s="1027"/>
      <c r="FI69" s="1027"/>
      <c r="FJ69" s="1027"/>
      <c r="FK69" s="1027"/>
      <c r="FL69" s="1027"/>
      <c r="FM69" s="1027"/>
      <c r="FN69" s="1027"/>
      <c r="FO69" s="1027"/>
      <c r="FP69" s="1027"/>
      <c r="FQ69" s="1027"/>
      <c r="FR69" s="1027"/>
      <c r="FS69" s="1027"/>
      <c r="FT69" s="1027"/>
      <c r="FU69" s="1027"/>
      <c r="FV69" s="1027"/>
      <c r="FW69" s="1027"/>
      <c r="FX69" s="1027"/>
      <c r="FY69" s="1027"/>
      <c r="FZ69" s="1027"/>
      <c r="GA69" s="1027"/>
      <c r="GB69" s="1027"/>
      <c r="GC69" s="1027"/>
      <c r="GD69" s="1027"/>
      <c r="GE69" s="1027"/>
      <c r="GF69" s="1027"/>
      <c r="GG69" s="1027"/>
      <c r="GH69" s="1027"/>
      <c r="GI69" s="1027"/>
      <c r="GJ69" s="1027"/>
      <c r="GK69" s="1027"/>
      <c r="GL69" s="1027"/>
      <c r="GM69" s="1027"/>
      <c r="GN69" s="1027"/>
      <c r="GO69" s="1027"/>
      <c r="GP69" s="1027"/>
      <c r="GQ69" s="1027"/>
      <c r="GR69" s="1027"/>
      <c r="GS69" s="1027"/>
      <c r="GT69" s="1027"/>
      <c r="GU69" s="1027"/>
      <c r="GV69" s="1027"/>
      <c r="GW69" s="1027"/>
      <c r="GX69" s="1027"/>
      <c r="GY69" s="1027"/>
      <c r="GZ69" s="1027"/>
      <c r="HA69" s="1027"/>
      <c r="HB69" s="1027"/>
      <c r="HC69" s="1027"/>
      <c r="HD69" s="1027"/>
      <c r="HE69" s="1027"/>
      <c r="HF69" s="1027"/>
      <c r="HG69" s="1027"/>
      <c r="HH69" s="1027"/>
      <c r="HI69" s="1027"/>
      <c r="HJ69" s="1027"/>
      <c r="HK69" s="1027"/>
      <c r="HL69" s="1027"/>
      <c r="HM69" s="1027"/>
      <c r="HN69" s="1027"/>
      <c r="HO69" s="1027"/>
      <c r="HP69" s="1027"/>
      <c r="HQ69" s="1027"/>
      <c r="HR69" s="1027"/>
      <c r="HS69" s="1027"/>
      <c r="HT69" s="1027"/>
      <c r="HU69" s="1027"/>
      <c r="HV69" s="1027"/>
      <c r="HW69" s="1027"/>
      <c r="HX69" s="1027"/>
      <c r="HY69" s="1027"/>
      <c r="HZ69" s="1027"/>
      <c r="IA69" s="1027"/>
      <c r="IB69" s="1027"/>
      <c r="IC69" s="1027"/>
      <c r="ID69" s="1027"/>
      <c r="IE69" s="1027"/>
      <c r="IF69" s="1027"/>
      <c r="IG69" s="1027"/>
      <c r="IH69" s="1027"/>
      <c r="II69" s="1027"/>
      <c r="IJ69" s="1027"/>
      <c r="IK69" s="1027"/>
      <c r="IL69" s="1027"/>
      <c r="IM69" s="1027"/>
      <c r="IN69" s="1027"/>
      <c r="IO69" s="1027"/>
      <c r="IP69" s="1027"/>
      <c r="IQ69" s="1027"/>
      <c r="IR69" s="1027"/>
      <c r="IS69" s="1027"/>
      <c r="IT69" s="1027"/>
      <c r="IU69" s="1027"/>
      <c r="IV69" s="1027"/>
      <c r="IW69" s="1027"/>
      <c r="IX69" s="1027"/>
      <c r="IY69" s="1027"/>
      <c r="IZ69" s="1027"/>
      <c r="JA69" s="1027"/>
      <c r="JB69" s="1027"/>
      <c r="JC69" s="1027"/>
      <c r="JD69" s="1027"/>
      <c r="JE69" s="1027"/>
      <c r="JF69" s="1027"/>
      <c r="JG69" s="1027"/>
      <c r="JH69" s="1027"/>
      <c r="JI69" s="1027"/>
      <c r="JJ69" s="1027"/>
      <c r="JK69" s="1027"/>
      <c r="JL69" s="1027"/>
      <c r="JM69" s="1027"/>
      <c r="JN69" s="1027"/>
      <c r="JO69" s="1027"/>
      <c r="JP69" s="1027"/>
      <c r="JQ69" s="1027"/>
      <c r="JR69" s="1027"/>
      <c r="JS69" s="1027"/>
      <c r="JT69" s="1027"/>
      <c r="JU69" s="1027"/>
      <c r="JV69" s="1027"/>
      <c r="JW69" s="1027"/>
      <c r="JX69" s="1027"/>
      <c r="JY69" s="1027"/>
      <c r="JZ69" s="1027"/>
      <c r="KA69" s="1027"/>
      <c r="KB69" s="1027"/>
      <c r="KC69" s="1027"/>
      <c r="KD69" s="1027"/>
      <c r="KE69" s="1027"/>
      <c r="KF69" s="1027"/>
      <c r="KG69" s="1027"/>
      <c r="KH69" s="1027"/>
      <c r="KI69" s="1027"/>
      <c r="KJ69" s="1027"/>
      <c r="KK69" s="1027"/>
      <c r="KL69" s="1027"/>
      <c r="KM69" s="1027"/>
      <c r="KN69" s="1027"/>
      <c r="KO69" s="1027"/>
      <c r="KP69" s="1027"/>
      <c r="KQ69" s="1027"/>
      <c r="KR69" s="1027"/>
      <c r="KS69" s="1027"/>
      <c r="KT69" s="1027"/>
      <c r="KU69" s="1027"/>
      <c r="KV69" s="1027"/>
      <c r="KW69" s="1027"/>
      <c r="KX69" s="1027"/>
      <c r="KY69" s="1027"/>
      <c r="KZ69" s="1027"/>
      <c r="LA69" s="1027"/>
      <c r="LB69" s="1027"/>
      <c r="LC69" s="1027"/>
      <c r="LD69" s="1027"/>
      <c r="LE69" s="1027"/>
      <c r="LF69" s="1027"/>
      <c r="LG69" s="1027"/>
      <c r="LH69" s="1027"/>
      <c r="LI69" s="1027"/>
      <c r="LJ69" s="1027"/>
      <c r="LK69" s="1027"/>
      <c r="LL69" s="1027"/>
      <c r="LM69" s="1027"/>
      <c r="LN69" s="1027"/>
      <c r="LO69" s="1027"/>
      <c r="LP69" s="1027"/>
      <c r="LQ69" s="1027"/>
      <c r="LR69" s="1027"/>
      <c r="LS69" s="1027"/>
      <c r="LT69" s="1027"/>
      <c r="LU69" s="1027"/>
      <c r="LV69" s="1027"/>
      <c r="LW69" s="1027"/>
      <c r="LX69" s="1027"/>
      <c r="LY69" s="1027"/>
      <c r="LZ69" s="1027"/>
      <c r="MA69" s="1027"/>
      <c r="MB69" s="1027"/>
      <c r="MC69" s="1027"/>
      <c r="MD69" s="1027"/>
      <c r="ME69" s="1027"/>
      <c r="MF69" s="1027"/>
      <c r="MG69" s="1027"/>
      <c r="MH69" s="1027"/>
      <c r="MI69" s="1027"/>
      <c r="MJ69" s="1027"/>
      <c r="MK69" s="1027"/>
      <c r="ML69" s="1027"/>
      <c r="MM69" s="1027"/>
      <c r="MN69" s="1027"/>
      <c r="MO69" s="1027"/>
      <c r="MP69" s="1027"/>
      <c r="MQ69" s="1027"/>
      <c r="MR69" s="1027"/>
      <c r="MS69" s="1027"/>
      <c r="MT69" s="1027"/>
      <c r="MU69" s="1027"/>
      <c r="MV69" s="1027"/>
      <c r="MW69" s="1027"/>
      <c r="MX69" s="1027"/>
      <c r="MY69" s="1027"/>
      <c r="MZ69" s="1027"/>
      <c r="NA69" s="1027"/>
      <c r="NB69" s="1027"/>
      <c r="NC69" s="1027"/>
      <c r="ND69" s="1027"/>
      <c r="NE69" s="1027"/>
      <c r="NF69" s="1027"/>
      <c r="NG69" s="1027"/>
      <c r="NH69" s="1027"/>
      <c r="NI69" s="1027"/>
      <c r="NJ69" s="1027"/>
      <c r="NK69" s="1027"/>
      <c r="NL69" s="1027"/>
      <c r="NM69" s="1027"/>
      <c r="NN69" s="1027"/>
      <c r="NO69" s="1027"/>
      <c r="NP69" s="1027"/>
      <c r="NQ69" s="1027"/>
      <c r="NR69" s="1027"/>
      <c r="NS69" s="1027"/>
      <c r="NT69" s="1027"/>
      <c r="NU69" s="1027"/>
      <c r="NV69" s="1027"/>
      <c r="NW69" s="1027"/>
      <c r="NX69" s="1027"/>
      <c r="NY69" s="1027"/>
      <c r="NZ69" s="1027"/>
      <c r="OA69" s="1027"/>
      <c r="OB69" s="1027"/>
      <c r="OC69" s="1027"/>
      <c r="OD69" s="1027"/>
      <c r="OE69" s="1027"/>
      <c r="OF69" s="1027"/>
      <c r="OG69" s="1027"/>
      <c r="OH69" s="1027"/>
      <c r="OI69" s="1027"/>
      <c r="OJ69" s="1027"/>
      <c r="OK69" s="1027"/>
      <c r="OL69" s="1027"/>
      <c r="OM69" s="1027"/>
      <c r="ON69" s="1027"/>
      <c r="OO69" s="1027"/>
      <c r="OP69" s="1027"/>
      <c r="OQ69" s="1027"/>
      <c r="OR69" s="1027"/>
      <c r="OS69" s="1027"/>
      <c r="OT69" s="1027"/>
      <c r="OU69" s="1027"/>
      <c r="OV69" s="1027"/>
      <c r="OW69" s="1027"/>
      <c r="OX69" s="1027"/>
      <c r="OY69" s="1027"/>
      <c r="OZ69" s="1027"/>
      <c r="PA69" s="1027"/>
      <c r="PB69" s="1027"/>
      <c r="PC69" s="1027"/>
      <c r="PD69" s="1027"/>
      <c r="PE69" s="1027"/>
      <c r="PF69" s="1027"/>
      <c r="PG69" s="1027"/>
      <c r="PH69" s="1027"/>
      <c r="PI69" s="1027"/>
      <c r="PJ69" s="1027"/>
      <c r="PK69" s="1027"/>
      <c r="PL69" s="1027"/>
      <c r="PM69" s="1027"/>
      <c r="PN69" s="1027"/>
      <c r="PO69" s="1027"/>
      <c r="PP69" s="1027"/>
      <c r="PQ69" s="1027"/>
      <c r="PR69" s="1027"/>
      <c r="PS69" s="1027"/>
      <c r="PT69" s="1027"/>
      <c r="PU69" s="1027"/>
      <c r="PV69" s="1027"/>
      <c r="PW69" s="1027"/>
      <c r="PX69" s="1027"/>
      <c r="PY69" s="1027"/>
      <c r="PZ69" s="1027"/>
      <c r="QA69" s="1027"/>
      <c r="QB69" s="1027"/>
      <c r="QC69" s="1027"/>
      <c r="QD69" s="1027"/>
      <c r="QE69" s="1027"/>
      <c r="QF69" s="1027"/>
      <c r="QG69" s="1027"/>
      <c r="QH69" s="1027"/>
      <c r="QI69" s="1027"/>
      <c r="QJ69" s="1027"/>
      <c r="QK69" s="1027"/>
      <c r="QL69" s="1027"/>
      <c r="QM69" s="1027"/>
      <c r="QN69" s="1027"/>
      <c r="QO69" s="1027"/>
      <c r="QP69" s="1027"/>
      <c r="QQ69" s="1027"/>
      <c r="QR69" s="1027"/>
      <c r="QS69" s="1027"/>
      <c r="QT69" s="1027"/>
      <c r="QU69" s="1027"/>
      <c r="QV69" s="1027"/>
      <c r="QW69" s="1027"/>
      <c r="QX69" s="1027"/>
      <c r="QY69" s="1027"/>
      <c r="QZ69" s="1027"/>
      <c r="RA69" s="1027"/>
      <c r="RB69" s="1027"/>
      <c r="RC69" s="1027"/>
      <c r="RD69" s="1027"/>
      <c r="RE69" s="1027"/>
      <c r="RF69" s="1027"/>
      <c r="RG69" s="1027"/>
      <c r="RH69" s="1027"/>
      <c r="RI69" s="1027"/>
      <c r="RJ69" s="1027"/>
      <c r="RK69" s="1027"/>
      <c r="RL69" s="1027"/>
      <c r="RM69" s="1027"/>
      <c r="RN69" s="1027"/>
      <c r="RO69" s="1027"/>
      <c r="RP69" s="1027"/>
      <c r="RQ69" s="1027"/>
      <c r="RR69" s="1027"/>
      <c r="RS69" s="1027"/>
      <c r="RT69" s="1027"/>
      <c r="RU69" s="1027"/>
      <c r="RV69" s="1027"/>
      <c r="RW69" s="1027"/>
      <c r="RX69" s="1027"/>
      <c r="RY69" s="1027"/>
      <c r="RZ69" s="1027"/>
      <c r="SA69" s="1027"/>
      <c r="SB69" s="1027"/>
      <c r="SC69" s="1027"/>
      <c r="SD69" s="1027"/>
      <c r="SE69" s="1027"/>
      <c r="SF69" s="1027"/>
      <c r="SG69" s="1027"/>
      <c r="SH69" s="1027"/>
      <c r="SI69" s="1027"/>
      <c r="SJ69" s="1027"/>
      <c r="SK69" s="1027"/>
      <c r="SL69" s="1027"/>
      <c r="SM69" s="1027"/>
      <c r="SN69" s="1027"/>
      <c r="SO69" s="1027"/>
      <c r="SP69" s="1027"/>
      <c r="SQ69" s="1027"/>
      <c r="SR69" s="1027"/>
      <c r="SS69" s="1027"/>
      <c r="ST69" s="1027"/>
      <c r="SU69" s="1027"/>
      <c r="SV69" s="1027"/>
      <c r="SW69" s="1027"/>
      <c r="SX69" s="1027"/>
      <c r="SY69" s="1027"/>
      <c r="SZ69" s="1027"/>
      <c r="TA69" s="1027"/>
      <c r="TB69" s="1027"/>
      <c r="TC69" s="1027"/>
      <c r="TD69" s="1027"/>
      <c r="TE69" s="1027"/>
      <c r="TF69" s="1027"/>
      <c r="TG69" s="1027"/>
      <c r="TH69" s="1027"/>
      <c r="TI69" s="1027"/>
      <c r="TJ69" s="1027"/>
      <c r="TK69" s="1027"/>
      <c r="TL69" s="1027"/>
      <c r="TM69" s="1027"/>
      <c r="TN69" s="1027"/>
      <c r="TO69" s="1027"/>
      <c r="TP69" s="1027"/>
      <c r="TQ69" s="1027"/>
      <c r="TR69" s="1027"/>
      <c r="TS69" s="1027"/>
      <c r="TT69" s="1027"/>
      <c r="TU69" s="1027"/>
      <c r="TV69" s="1027"/>
      <c r="TW69" s="1027"/>
      <c r="TX69" s="1027"/>
      <c r="TY69" s="1027"/>
      <c r="TZ69" s="1027"/>
      <c r="UA69" s="1027"/>
      <c r="UB69" s="1027"/>
      <c r="UC69" s="1027"/>
      <c r="UD69" s="1027"/>
      <c r="UE69" s="1027"/>
      <c r="UF69" s="1027"/>
      <c r="UG69" s="1027"/>
      <c r="UH69" s="1027"/>
      <c r="UI69" s="1027"/>
      <c r="UJ69" s="1027"/>
      <c r="UK69" s="1027"/>
      <c r="UL69" s="1027"/>
      <c r="UM69" s="1027"/>
      <c r="UN69" s="1027"/>
      <c r="UO69" s="1027"/>
      <c r="UP69" s="1027"/>
      <c r="UQ69" s="1027"/>
      <c r="UR69" s="1027"/>
      <c r="US69" s="1027"/>
      <c r="UT69" s="1027"/>
      <c r="UU69" s="1027"/>
      <c r="UV69" s="1027"/>
      <c r="UW69" s="1027"/>
      <c r="UX69" s="1027"/>
      <c r="UY69" s="1027"/>
      <c r="UZ69" s="1027"/>
      <c r="VA69" s="1027"/>
      <c r="VB69" s="1027"/>
      <c r="VC69" s="1027"/>
      <c r="VD69" s="1027"/>
      <c r="VE69" s="1027"/>
      <c r="VF69" s="1027"/>
      <c r="VG69" s="1027"/>
      <c r="VH69" s="1027"/>
      <c r="VI69" s="1027"/>
      <c r="VJ69" s="1027"/>
      <c r="VK69" s="1027"/>
      <c r="VL69" s="1027"/>
      <c r="VM69" s="1027"/>
      <c r="VN69" s="1027"/>
      <c r="VO69" s="1027"/>
      <c r="VP69" s="1027"/>
      <c r="VQ69" s="1027"/>
      <c r="VR69" s="1027"/>
      <c r="VS69" s="1027"/>
      <c r="VT69" s="1027"/>
      <c r="VU69" s="1027"/>
      <c r="VV69" s="1027"/>
      <c r="VW69" s="1027"/>
      <c r="VX69" s="1027"/>
      <c r="VY69" s="1027"/>
      <c r="VZ69" s="1027"/>
      <c r="WA69" s="1027"/>
      <c r="WB69" s="1027"/>
      <c r="WC69" s="1027"/>
      <c r="WD69" s="1027"/>
      <c r="WE69" s="1027"/>
      <c r="WF69" s="1027"/>
      <c r="WG69" s="1027"/>
      <c r="WH69" s="1027"/>
      <c r="WI69" s="1027"/>
      <c r="WJ69" s="1027"/>
      <c r="WK69" s="1027"/>
      <c r="WL69" s="1027"/>
      <c r="WM69" s="1027"/>
      <c r="WN69" s="1027"/>
      <c r="WO69" s="1027"/>
      <c r="WP69" s="1027"/>
      <c r="WQ69" s="1027"/>
      <c r="WR69" s="1027"/>
      <c r="WS69" s="1027"/>
      <c r="WT69" s="1027"/>
      <c r="WU69" s="1027"/>
      <c r="WV69" s="1027"/>
      <c r="WW69" s="1027"/>
      <c r="WX69" s="1027"/>
      <c r="WY69" s="1027"/>
      <c r="WZ69" s="1027"/>
      <c r="XA69" s="1027"/>
      <c r="XB69" s="1027"/>
      <c r="XC69" s="1027"/>
      <c r="XD69" s="1027"/>
      <c r="XE69" s="1027"/>
      <c r="XF69" s="1027"/>
      <c r="XG69" s="1027"/>
      <c r="XH69" s="1027"/>
      <c r="XI69" s="1027"/>
      <c r="XJ69" s="1027"/>
      <c r="XK69" s="1027"/>
      <c r="XL69" s="1027"/>
      <c r="XM69" s="1027"/>
      <c r="XN69" s="1027"/>
      <c r="XO69" s="1027"/>
      <c r="XP69" s="1027"/>
      <c r="XQ69" s="1027"/>
      <c r="XR69" s="1027"/>
      <c r="XS69" s="1027"/>
      <c r="XT69" s="1027"/>
      <c r="XU69" s="1027"/>
      <c r="XV69" s="1027"/>
      <c r="XW69" s="1027"/>
      <c r="XX69" s="1027"/>
      <c r="XY69" s="1027"/>
      <c r="XZ69" s="1027"/>
      <c r="YA69" s="1027"/>
      <c r="YB69" s="1027"/>
      <c r="YC69" s="1027"/>
      <c r="YD69" s="1027"/>
      <c r="YE69" s="1027"/>
      <c r="YF69" s="1027"/>
      <c r="YG69" s="1027"/>
      <c r="YH69" s="1027"/>
      <c r="YI69" s="1027"/>
      <c r="YJ69" s="1027"/>
      <c r="YK69" s="1027"/>
      <c r="YL69" s="1027"/>
      <c r="YM69" s="1027"/>
      <c r="YN69" s="1027"/>
      <c r="YO69" s="1027"/>
      <c r="YP69" s="1027"/>
      <c r="YQ69" s="1027"/>
      <c r="YR69" s="1027"/>
      <c r="YS69" s="1027"/>
      <c r="YT69" s="1027"/>
      <c r="YU69" s="1027"/>
      <c r="YV69" s="1027"/>
      <c r="YW69" s="1027"/>
      <c r="YX69" s="1027"/>
      <c r="YY69" s="1027"/>
      <c r="YZ69" s="1027"/>
      <c r="ZA69" s="1027"/>
      <c r="ZB69" s="1027"/>
      <c r="ZC69" s="1027"/>
      <c r="ZD69" s="1027"/>
      <c r="ZE69" s="1027"/>
      <c r="ZF69" s="1027"/>
      <c r="ZG69" s="1027"/>
      <c r="ZH69" s="1027"/>
      <c r="ZI69" s="1027"/>
      <c r="ZJ69" s="1027"/>
      <c r="ZK69" s="1027"/>
      <c r="ZL69" s="1027"/>
      <c r="ZM69" s="1027"/>
      <c r="ZN69" s="1027"/>
      <c r="ZO69" s="1027"/>
      <c r="ZP69" s="1027"/>
      <c r="ZQ69" s="1027"/>
      <c r="ZR69" s="1027"/>
      <c r="ZS69" s="1027"/>
      <c r="ZT69" s="1027"/>
      <c r="ZU69" s="1027"/>
      <c r="ZV69" s="1027"/>
      <c r="ZW69" s="1027"/>
      <c r="ZX69" s="1027"/>
      <c r="ZY69" s="1027"/>
      <c r="ZZ69" s="1027"/>
      <c r="AAA69" s="1027"/>
      <c r="AAB69" s="1027"/>
      <c r="AAC69" s="1027"/>
      <c r="AAD69" s="1027"/>
      <c r="AAE69" s="1027"/>
      <c r="AAF69" s="1027"/>
      <c r="AAG69" s="1027"/>
      <c r="AAH69" s="1027"/>
      <c r="AAI69" s="1027"/>
      <c r="AAJ69" s="1027"/>
      <c r="AAK69" s="1027"/>
      <c r="AAL69" s="1027"/>
      <c r="AAM69" s="1027"/>
      <c r="AAN69" s="1027"/>
      <c r="AAO69" s="1027"/>
      <c r="AAP69" s="1027"/>
      <c r="AAQ69" s="1027"/>
      <c r="AAR69" s="1027"/>
      <c r="AAS69" s="1027"/>
      <c r="AAT69" s="1027"/>
      <c r="AAU69" s="1027"/>
      <c r="AAV69" s="1027"/>
      <c r="AAW69" s="1027"/>
      <c r="AAX69" s="1027"/>
      <c r="AAY69" s="1027"/>
      <c r="AAZ69" s="1027"/>
      <c r="ABA69" s="1027"/>
      <c r="ABB69" s="1027"/>
      <c r="ABC69" s="1027"/>
      <c r="ABD69" s="1027"/>
      <c r="ABE69" s="1027"/>
      <c r="ABF69" s="1027"/>
      <c r="ABG69" s="1027"/>
      <c r="ABH69" s="1027"/>
      <c r="ABI69" s="1027"/>
      <c r="ABJ69" s="1027"/>
      <c r="ABK69" s="1027"/>
      <c r="ABL69" s="1027"/>
      <c r="ABM69" s="1027"/>
      <c r="ABN69" s="1027"/>
      <c r="ABO69" s="1027"/>
      <c r="ABP69" s="1027"/>
      <c r="ABQ69" s="1027"/>
      <c r="ABR69" s="1027"/>
      <c r="ABS69" s="1027"/>
      <c r="ABT69" s="1027"/>
      <c r="ABU69" s="1027"/>
      <c r="ABV69" s="1027"/>
      <c r="ABW69" s="1027"/>
      <c r="ABX69" s="1027"/>
      <c r="ABY69" s="1027"/>
      <c r="ABZ69" s="1027"/>
      <c r="ACA69" s="1027"/>
      <c r="ACB69" s="1027"/>
      <c r="ACC69" s="1027"/>
      <c r="ACD69" s="1027"/>
      <c r="ACE69" s="1027"/>
      <c r="ACF69" s="1027"/>
      <c r="ACG69" s="1027"/>
      <c r="ACH69" s="1027"/>
      <c r="ACI69" s="1027"/>
      <c r="ACJ69" s="1027"/>
      <c r="ACK69" s="1027"/>
      <c r="ACL69" s="1027"/>
      <c r="ACM69" s="1027"/>
      <c r="ACN69" s="1027"/>
      <c r="ACO69" s="1027"/>
      <c r="ACP69" s="1027"/>
      <c r="ACQ69" s="1027"/>
      <c r="ACR69" s="1027"/>
      <c r="ACS69" s="1027"/>
      <c r="ACT69" s="1027"/>
      <c r="ACU69" s="1027"/>
      <c r="ACV69" s="1027"/>
      <c r="ACW69" s="1027"/>
      <c r="ACX69" s="1027"/>
      <c r="ACY69" s="1027"/>
      <c r="ACZ69" s="1027"/>
      <c r="ADA69" s="1027"/>
      <c r="ADB69" s="1027"/>
      <c r="ADC69" s="1027"/>
      <c r="ADD69" s="1027"/>
      <c r="ADE69" s="1027"/>
      <c r="ADF69" s="1027"/>
      <c r="ADG69" s="1027"/>
      <c r="ADH69" s="1027"/>
      <c r="ADI69" s="1027"/>
      <c r="ADJ69" s="1027"/>
      <c r="ADK69" s="1027"/>
      <c r="ADL69" s="1027"/>
      <c r="ADM69" s="1027"/>
      <c r="ADN69" s="1027"/>
      <c r="ADO69" s="1027"/>
      <c r="ADP69" s="1027"/>
      <c r="ADQ69" s="1027"/>
      <c r="ADR69" s="1027"/>
      <c r="ADS69" s="1027"/>
      <c r="ADT69" s="1027"/>
      <c r="ADU69" s="1027"/>
      <c r="ADV69" s="1027"/>
      <c r="ADW69" s="1027"/>
      <c r="ADX69" s="1027"/>
      <c r="ADY69" s="1027"/>
      <c r="ADZ69" s="1027"/>
      <c r="AEA69" s="1027"/>
      <c r="AEB69" s="1027"/>
      <c r="AEC69" s="1027"/>
      <c r="AED69" s="1027"/>
      <c r="AEE69" s="1027"/>
      <c r="AEF69" s="1027"/>
      <c r="AEG69" s="1027"/>
      <c r="AEH69" s="1027"/>
      <c r="AEI69" s="1027"/>
      <c r="AEJ69" s="1027"/>
      <c r="AEK69" s="1027"/>
      <c r="AEL69" s="1027"/>
      <c r="AEM69" s="1027"/>
      <c r="AEN69" s="1027"/>
      <c r="AEO69" s="1027"/>
      <c r="AEP69" s="1027"/>
      <c r="AEQ69" s="1027"/>
      <c r="AER69" s="1027"/>
      <c r="AES69" s="1027"/>
      <c r="AET69" s="1027"/>
      <c r="AEU69" s="1027"/>
      <c r="AEV69" s="1027"/>
      <c r="AEW69" s="1027"/>
      <c r="AEX69" s="1027"/>
      <c r="AEY69" s="1027"/>
      <c r="AEZ69" s="1027"/>
      <c r="AFA69" s="1027"/>
      <c r="AFB69" s="1027"/>
      <c r="AFC69" s="1027"/>
      <c r="AFD69" s="1027"/>
      <c r="AFE69" s="1027"/>
      <c r="AFF69" s="1027"/>
      <c r="AFG69" s="1027"/>
      <c r="AFH69" s="1027"/>
      <c r="AFI69" s="1027"/>
      <c r="AFJ69" s="1027"/>
      <c r="AFK69" s="1027"/>
      <c r="AFL69" s="1027"/>
      <c r="AFM69" s="1027"/>
      <c r="AFN69" s="1027"/>
      <c r="AFO69" s="1027"/>
      <c r="AFP69" s="1027"/>
      <c r="AFQ69" s="1027"/>
      <c r="AFR69" s="1027"/>
      <c r="AFS69" s="1027"/>
      <c r="AFT69" s="1027"/>
      <c r="AFU69" s="1027"/>
      <c r="AFV69" s="1027"/>
      <c r="AFW69" s="1027"/>
      <c r="AFX69" s="1027"/>
      <c r="AFY69" s="1027"/>
      <c r="AFZ69" s="1027"/>
      <c r="AGA69" s="1027"/>
      <c r="AGB69" s="1027"/>
      <c r="AGC69" s="1027"/>
      <c r="AGD69" s="1027"/>
      <c r="AGE69" s="1027"/>
      <c r="AGF69" s="1027"/>
      <c r="AGG69" s="1027"/>
      <c r="AGH69" s="1027"/>
      <c r="AGI69" s="1027"/>
      <c r="AGJ69" s="1027"/>
      <c r="AGK69" s="1027"/>
      <c r="AGL69" s="1027"/>
      <c r="AGM69" s="1027"/>
      <c r="AGN69" s="1027"/>
      <c r="AGO69" s="1027"/>
      <c r="AGP69" s="1027"/>
      <c r="AGQ69" s="1027"/>
      <c r="AGR69" s="1027"/>
      <c r="AGS69" s="1027"/>
      <c r="AGT69" s="1027"/>
      <c r="AGU69" s="1027"/>
      <c r="AGV69" s="1027"/>
      <c r="AGW69" s="1027"/>
      <c r="AGX69" s="1027"/>
      <c r="AGY69" s="1027"/>
      <c r="AGZ69" s="1027"/>
      <c r="AHA69" s="1027"/>
      <c r="AHB69" s="1027"/>
      <c r="AHC69" s="1027"/>
      <c r="AHD69" s="1027"/>
      <c r="AHE69" s="1027"/>
      <c r="AHF69" s="1027"/>
      <c r="AHG69" s="1027"/>
      <c r="AHH69" s="1027"/>
      <c r="AHI69" s="1027"/>
      <c r="AHJ69" s="1027"/>
      <c r="AHK69" s="1027"/>
      <c r="AHL69" s="1027"/>
      <c r="AHM69" s="1027"/>
      <c r="AHN69" s="1027"/>
      <c r="AHO69" s="1027"/>
      <c r="AHP69" s="1027"/>
      <c r="AHQ69" s="1027"/>
      <c r="AHR69" s="1027"/>
      <c r="AHS69" s="1027"/>
      <c r="AHT69" s="1027"/>
      <c r="AHU69" s="1027"/>
      <c r="AHV69" s="1027"/>
      <c r="AHW69" s="1027"/>
      <c r="AHX69" s="1027"/>
      <c r="AHY69" s="1027"/>
      <c r="AHZ69" s="1027"/>
      <c r="AIA69" s="1027"/>
      <c r="AIB69" s="1027"/>
      <c r="AIC69" s="1027"/>
      <c r="AID69" s="1027"/>
      <c r="AIE69" s="1027"/>
      <c r="AIF69" s="1027"/>
      <c r="AIG69" s="1027"/>
      <c r="AIH69" s="1027"/>
      <c r="AII69" s="1027"/>
      <c r="AIJ69" s="1027"/>
      <c r="AIK69" s="1027"/>
      <c r="AIL69" s="1027"/>
      <c r="AIM69" s="1027"/>
      <c r="AIN69" s="1027"/>
      <c r="AIO69" s="1027"/>
      <c r="AIP69" s="1027"/>
      <c r="AIQ69" s="1027"/>
      <c r="AIR69" s="1027"/>
      <c r="AIS69" s="1027"/>
      <c r="AIT69" s="1027"/>
      <c r="AIU69" s="1027"/>
      <c r="AIV69" s="1027"/>
      <c r="AIW69" s="1027"/>
      <c r="AIX69" s="1027"/>
      <c r="AIY69" s="1027"/>
      <c r="AIZ69" s="1027"/>
      <c r="AJA69" s="1027"/>
      <c r="AJB69" s="1027"/>
      <c r="AJC69" s="1027"/>
      <c r="AJD69" s="1027"/>
      <c r="AJE69" s="1027"/>
      <c r="AJF69" s="1027"/>
      <c r="AJG69" s="1027"/>
      <c r="AJH69" s="1027"/>
      <c r="AJI69" s="1027"/>
      <c r="AJJ69" s="1027"/>
      <c r="AJK69" s="1027"/>
      <c r="AJL69" s="1027"/>
      <c r="AJM69" s="1027"/>
      <c r="AJN69" s="1027"/>
      <c r="AJO69" s="1027"/>
      <c r="AJP69" s="1027"/>
      <c r="AJQ69" s="1027"/>
      <c r="AJR69" s="1027"/>
      <c r="AJS69" s="1027"/>
      <c r="AJT69" s="1027"/>
      <c r="AJU69" s="1027"/>
      <c r="AJV69" s="1027"/>
      <c r="AJW69" s="1027"/>
      <c r="AJX69" s="1027"/>
      <c r="AJY69" s="1027"/>
      <c r="AJZ69" s="1027"/>
      <c r="AKA69" s="1027"/>
      <c r="AKB69" s="1027"/>
      <c r="AKC69" s="1027"/>
      <c r="AKD69" s="1027"/>
      <c r="AKE69" s="1027"/>
      <c r="AKF69" s="1027"/>
      <c r="AKG69" s="1027"/>
      <c r="AKH69" s="1027"/>
      <c r="AKI69" s="1027"/>
      <c r="AKJ69" s="1027"/>
      <c r="AKK69" s="1027"/>
      <c r="AKL69" s="1027"/>
      <c r="AKM69" s="1027"/>
      <c r="AKN69" s="1027"/>
      <c r="AKO69" s="1027"/>
      <c r="AKP69" s="1027"/>
      <c r="AKQ69" s="1027"/>
      <c r="AKR69" s="1027"/>
      <c r="AKS69" s="1027"/>
      <c r="AKT69" s="1027"/>
      <c r="AKU69" s="1027"/>
      <c r="AKV69" s="1027"/>
      <c r="AKW69" s="1027"/>
      <c r="AKX69" s="1027"/>
      <c r="AKY69" s="1027"/>
      <c r="AKZ69" s="1027"/>
      <c r="ALA69" s="1027"/>
      <c r="ALB69" s="1027"/>
      <c r="ALC69" s="1027"/>
      <c r="ALD69" s="1027"/>
      <c r="ALE69" s="1027"/>
      <c r="ALF69" s="1027"/>
      <c r="ALG69" s="1027"/>
      <c r="ALH69" s="1027"/>
      <c r="ALI69" s="1027"/>
      <c r="ALJ69" s="1027"/>
      <c r="ALK69" s="1027"/>
      <c r="ALL69" s="1027"/>
      <c r="ALM69" s="1027"/>
      <c r="ALN69" s="1027"/>
      <c r="ALO69" s="1027"/>
      <c r="ALP69" s="1027"/>
      <c r="ALQ69" s="1027"/>
      <c r="ALR69" s="1027"/>
      <c r="ALS69" s="1027"/>
      <c r="ALT69" s="1027"/>
      <c r="ALU69" s="1027"/>
      <c r="ALV69" s="1027"/>
      <c r="ALW69" s="1027"/>
      <c r="ALX69" s="1027"/>
      <c r="ALY69" s="1027"/>
      <c r="ALZ69" s="1027"/>
      <c r="AMA69" s="1027"/>
      <c r="AMB69" s="1027"/>
      <c r="AMC69" s="1027"/>
      <c r="AMD69" s="1027"/>
      <c r="AME69" s="1027"/>
      <c r="AMF69" s="1027"/>
      <c r="AMG69" s="1027"/>
      <c r="AMH69" s="1027"/>
      <c r="AMI69" s="1027"/>
      <c r="AMJ69" s="1027"/>
      <c r="AMK69" s="1027"/>
      <c r="AML69" s="1027"/>
      <c r="AMM69" s="1027"/>
      <c r="AMN69" s="1027"/>
      <c r="AMO69" s="1027"/>
      <c r="AMP69" s="1027"/>
      <c r="AMQ69" s="1027"/>
      <c r="AMR69" s="1027"/>
      <c r="AMS69" s="1027"/>
      <c r="AMT69" s="1027"/>
      <c r="AMU69" s="1027"/>
      <c r="AMV69" s="1027"/>
      <c r="AMW69" s="1027"/>
      <c r="AMX69" s="1027"/>
      <c r="AMY69" s="1027"/>
      <c r="AMZ69" s="1027"/>
      <c r="ANA69" s="1027"/>
      <c r="ANB69" s="1027"/>
      <c r="ANC69" s="1027"/>
      <c r="AND69" s="1027"/>
      <c r="ANE69" s="1027"/>
      <c r="ANF69" s="1027"/>
      <c r="ANG69" s="1027"/>
      <c r="ANH69" s="1027"/>
      <c r="ANI69" s="1027"/>
      <c r="ANJ69" s="1027"/>
      <c r="ANK69" s="1027"/>
      <c r="ANL69" s="1027"/>
      <c r="ANM69" s="1027"/>
      <c r="ANN69" s="1027"/>
      <c r="ANO69" s="1027"/>
      <c r="ANP69" s="1027"/>
      <c r="ANQ69" s="1027"/>
      <c r="ANR69" s="1027"/>
      <c r="ANS69" s="1027"/>
      <c r="ANT69" s="1027"/>
      <c r="ANU69" s="1027"/>
      <c r="ANV69" s="1027"/>
      <c r="ANW69" s="1027"/>
      <c r="ANX69" s="1027"/>
      <c r="ANY69" s="1027"/>
      <c r="ANZ69" s="1027"/>
      <c r="AOA69" s="1027"/>
      <c r="AOB69" s="1027"/>
      <c r="AOC69" s="1027"/>
      <c r="AOD69" s="1027"/>
      <c r="AOE69" s="1027"/>
      <c r="AOF69" s="1027"/>
      <c r="AOG69" s="1027"/>
      <c r="AOH69" s="1027"/>
      <c r="AOI69" s="1027"/>
      <c r="AOJ69" s="1027"/>
      <c r="AOK69" s="1027"/>
      <c r="AOL69" s="1027"/>
      <c r="AOM69" s="1027"/>
      <c r="AON69" s="1027"/>
      <c r="AOO69" s="1027"/>
      <c r="AOP69" s="1027"/>
      <c r="AOQ69" s="1027"/>
      <c r="AOR69" s="1027"/>
      <c r="AOS69" s="1027"/>
      <c r="AOT69" s="1027"/>
      <c r="AOU69" s="1027"/>
      <c r="AOV69" s="1027"/>
      <c r="AOW69" s="1027"/>
      <c r="AOX69" s="1027"/>
      <c r="AOY69" s="1027"/>
      <c r="AOZ69" s="1027"/>
      <c r="APA69" s="1027"/>
      <c r="APB69" s="1027"/>
      <c r="APC69" s="1027"/>
      <c r="APD69" s="1027"/>
      <c r="APE69" s="1027"/>
      <c r="APF69" s="1027"/>
      <c r="APG69" s="1027"/>
      <c r="APH69" s="1027"/>
      <c r="API69" s="1027"/>
      <c r="APJ69" s="1027"/>
      <c r="APK69" s="1027"/>
      <c r="APL69" s="1027"/>
      <c r="APM69" s="1027"/>
      <c r="APN69" s="1027"/>
      <c r="APO69" s="1027"/>
      <c r="APP69" s="1027"/>
      <c r="APQ69" s="1027"/>
      <c r="APR69" s="1027"/>
      <c r="APS69" s="1027"/>
      <c r="APT69" s="1027"/>
      <c r="APU69" s="1027"/>
      <c r="APV69" s="1027"/>
      <c r="APW69" s="1027"/>
      <c r="APX69" s="1027"/>
      <c r="APY69" s="1027"/>
      <c r="APZ69" s="1027"/>
      <c r="AQA69" s="1027"/>
      <c r="AQB69" s="1027"/>
      <c r="AQC69" s="1027"/>
      <c r="AQD69" s="1027"/>
      <c r="AQE69" s="1027"/>
      <c r="AQF69" s="1027"/>
      <c r="AQG69" s="1027"/>
      <c r="AQH69" s="1027"/>
      <c r="AQI69" s="1027"/>
      <c r="AQJ69" s="1027"/>
      <c r="AQK69" s="1027"/>
      <c r="AQL69" s="1027"/>
      <c r="AQM69" s="1027"/>
      <c r="AQN69" s="1027"/>
      <c r="AQO69" s="1027"/>
      <c r="AQP69" s="1027"/>
      <c r="AQQ69" s="1027"/>
      <c r="AQR69" s="1027"/>
      <c r="AQS69" s="1027"/>
      <c r="AQT69" s="1027"/>
      <c r="AQU69" s="1027"/>
      <c r="AQV69" s="1027"/>
      <c r="AQW69" s="1027"/>
      <c r="AQX69" s="1027"/>
      <c r="AQY69" s="1027"/>
      <c r="AQZ69" s="1027"/>
      <c r="ARA69" s="1027"/>
      <c r="ARB69" s="1027"/>
      <c r="ARC69" s="1027"/>
      <c r="ARD69" s="1027"/>
      <c r="ARE69" s="1027"/>
      <c r="ARF69" s="1027"/>
      <c r="ARG69" s="1027"/>
      <c r="ARH69" s="1027"/>
      <c r="ARI69" s="1027"/>
      <c r="ARJ69" s="1027"/>
      <c r="ARK69" s="1027"/>
      <c r="ARL69" s="1027"/>
      <c r="ARM69" s="1027"/>
      <c r="ARN69" s="1027"/>
      <c r="ARO69" s="1027"/>
      <c r="ARP69" s="1027"/>
      <c r="ARQ69" s="1027"/>
      <c r="ARR69" s="1027"/>
      <c r="ARS69" s="1027"/>
      <c r="ART69" s="1027"/>
      <c r="ARU69" s="1027"/>
      <c r="ARV69" s="1027"/>
      <c r="ARW69" s="1027"/>
      <c r="ARX69" s="1027"/>
      <c r="ARY69" s="1027"/>
      <c r="ARZ69" s="1027"/>
      <c r="ASA69" s="1027"/>
      <c r="ASB69" s="1027"/>
      <c r="ASC69" s="1027"/>
      <c r="ASD69" s="1027"/>
      <c r="ASE69" s="1027"/>
      <c r="ASF69" s="1027"/>
      <c r="ASG69" s="1027"/>
      <c r="ASH69" s="1027"/>
      <c r="ASI69" s="1027"/>
      <c r="ASJ69" s="1027"/>
      <c r="ASK69" s="1027"/>
      <c r="ASL69" s="1027"/>
      <c r="ASM69" s="1027"/>
      <c r="ASN69" s="1027"/>
      <c r="ASO69" s="1027"/>
      <c r="ASP69" s="1027"/>
      <c r="ASQ69" s="1027"/>
      <c r="ASR69" s="1027"/>
      <c r="ASS69" s="1027"/>
      <c r="AST69" s="1027"/>
      <c r="ASU69" s="1027"/>
      <c r="ASV69" s="1027"/>
      <c r="ASW69" s="1027"/>
      <c r="ASX69" s="1027"/>
      <c r="ASY69" s="1027"/>
      <c r="ASZ69" s="1027"/>
      <c r="ATA69" s="1027"/>
      <c r="ATB69" s="1027"/>
      <c r="ATC69" s="1027"/>
      <c r="ATD69" s="1027"/>
      <c r="ATE69" s="1027"/>
      <c r="ATF69" s="1027"/>
      <c r="ATG69" s="1027"/>
      <c r="ATH69" s="1027"/>
      <c r="ATI69" s="1027"/>
      <c r="ATJ69" s="1027"/>
      <c r="ATK69" s="1027"/>
      <c r="ATL69" s="1027"/>
      <c r="ATM69" s="1027"/>
      <c r="ATN69" s="1027"/>
      <c r="ATO69" s="1027"/>
      <c r="ATP69" s="1027"/>
      <c r="ATQ69" s="1027"/>
      <c r="ATR69" s="1027"/>
      <c r="ATS69" s="1027"/>
      <c r="ATT69" s="1027"/>
      <c r="ATU69" s="1027"/>
      <c r="ATV69" s="1027"/>
      <c r="ATW69" s="1027"/>
      <c r="ATX69" s="1027"/>
      <c r="ATY69" s="1027"/>
      <c r="ATZ69" s="1027"/>
      <c r="AUA69" s="1027"/>
      <c r="AUB69" s="1027"/>
      <c r="AUC69" s="1027"/>
      <c r="AUD69" s="1027"/>
      <c r="AUE69" s="1027"/>
      <c r="AUF69" s="1027"/>
      <c r="AUG69" s="1027"/>
      <c r="AUH69" s="1027"/>
      <c r="AUI69" s="1027"/>
      <c r="AUJ69" s="1027"/>
      <c r="AUK69" s="1027"/>
      <c r="AUL69" s="1027"/>
      <c r="AUM69" s="1027"/>
      <c r="AUN69" s="1027"/>
      <c r="AUO69" s="1027"/>
      <c r="AUP69" s="1027"/>
      <c r="AUQ69" s="1027"/>
      <c r="AUR69" s="1027"/>
      <c r="AUS69" s="1027"/>
      <c r="AUT69" s="1027"/>
      <c r="AUU69" s="1027"/>
      <c r="AUV69" s="1027"/>
      <c r="AUW69" s="1027"/>
      <c r="AUX69" s="1027"/>
      <c r="AUY69" s="1027"/>
      <c r="AUZ69" s="1027"/>
      <c r="AVA69" s="1027"/>
      <c r="AVB69" s="1027"/>
      <c r="AVC69" s="1027"/>
      <c r="AVD69" s="1027"/>
      <c r="AVE69" s="1027"/>
      <c r="AVF69" s="1027"/>
      <c r="AVG69" s="1027"/>
      <c r="AVH69" s="1027"/>
      <c r="AVI69" s="1027"/>
      <c r="AVJ69" s="1027"/>
      <c r="AVK69" s="1027"/>
      <c r="AVL69" s="1027"/>
      <c r="AVM69" s="1027"/>
      <c r="AVN69" s="1027"/>
      <c r="AVO69" s="1027"/>
      <c r="AVP69" s="1027"/>
      <c r="AVQ69" s="1027"/>
      <c r="AVR69" s="1027"/>
      <c r="AVS69" s="1027"/>
      <c r="AVT69" s="1027"/>
      <c r="AVU69" s="1027"/>
      <c r="AVV69" s="1027"/>
      <c r="AVW69" s="1027"/>
      <c r="AVX69" s="1027"/>
      <c r="AVY69" s="1027"/>
      <c r="AVZ69" s="1027"/>
      <c r="AWA69" s="1027"/>
      <c r="AWB69" s="1027"/>
      <c r="AWC69" s="1027"/>
      <c r="AWD69" s="1027"/>
      <c r="AWE69" s="1027"/>
      <c r="AWF69" s="1027"/>
      <c r="AWG69" s="1027"/>
      <c r="AWH69" s="1027"/>
      <c r="AWI69" s="1027"/>
      <c r="AWJ69" s="1027"/>
      <c r="AWK69" s="1027"/>
      <c r="AWL69" s="1027"/>
      <c r="AWM69" s="1027"/>
      <c r="AWN69" s="1027"/>
      <c r="AWO69" s="1027"/>
      <c r="AWP69" s="1027"/>
      <c r="AWQ69" s="1027"/>
      <c r="AWR69" s="1027"/>
      <c r="AWS69" s="1027"/>
      <c r="AWT69" s="1027"/>
      <c r="AWU69" s="1027"/>
      <c r="AWV69" s="1027"/>
      <c r="AWW69" s="1027"/>
      <c r="AWX69" s="1027"/>
      <c r="AWY69" s="1027"/>
      <c r="AWZ69" s="1027"/>
      <c r="AXA69" s="1027"/>
      <c r="AXB69" s="1027"/>
      <c r="AXC69" s="1027"/>
      <c r="AXD69" s="1027"/>
      <c r="AXE69" s="1027"/>
      <c r="AXF69" s="1027"/>
      <c r="AXG69" s="1027"/>
      <c r="AXH69" s="1027"/>
      <c r="AXI69" s="1027"/>
      <c r="AXJ69" s="1027"/>
      <c r="AXK69" s="1027"/>
      <c r="AXL69" s="1027"/>
      <c r="AXM69" s="1027"/>
      <c r="AXN69" s="1027"/>
      <c r="AXO69" s="1027"/>
      <c r="AXP69" s="1027"/>
      <c r="AXQ69" s="1027"/>
      <c r="AXR69" s="1027"/>
      <c r="AXS69" s="1027"/>
      <c r="AXT69" s="1027"/>
      <c r="AXU69" s="1027"/>
      <c r="AXV69" s="1027"/>
      <c r="AXW69" s="1027"/>
      <c r="AXX69" s="1027"/>
      <c r="AXY69" s="1027"/>
      <c r="AXZ69" s="1027"/>
      <c r="AYA69" s="1027"/>
      <c r="AYB69" s="1027"/>
      <c r="AYC69" s="1027"/>
      <c r="AYD69" s="1027"/>
      <c r="AYE69" s="1027"/>
      <c r="AYF69" s="1027"/>
      <c r="AYG69" s="1027"/>
      <c r="AYH69" s="1027"/>
      <c r="AYI69" s="1027"/>
      <c r="AYJ69" s="1027"/>
      <c r="AYK69" s="1027"/>
      <c r="AYL69" s="1027"/>
      <c r="AYM69" s="1027"/>
      <c r="AYN69" s="1027"/>
      <c r="AYO69" s="1027"/>
      <c r="AYP69" s="1027"/>
      <c r="AYQ69" s="1027"/>
      <c r="AYR69" s="1027"/>
      <c r="AYS69" s="1027"/>
      <c r="AYT69" s="1027"/>
      <c r="AYU69" s="1027"/>
      <c r="AYV69" s="1027"/>
      <c r="AYW69" s="1027"/>
      <c r="AYX69" s="1027"/>
      <c r="AYY69" s="1027"/>
      <c r="AYZ69" s="1027"/>
      <c r="AZA69" s="1027"/>
      <c r="AZB69" s="1027"/>
      <c r="AZC69" s="1027"/>
      <c r="AZD69" s="1027"/>
      <c r="AZE69" s="1027"/>
      <c r="AZF69" s="1027"/>
      <c r="AZG69" s="1027"/>
      <c r="AZH69" s="1027"/>
      <c r="AZI69" s="1027"/>
      <c r="AZJ69" s="1027"/>
      <c r="AZK69" s="1027"/>
      <c r="AZL69" s="1027"/>
      <c r="AZM69" s="1027"/>
      <c r="AZN69" s="1027"/>
      <c r="AZO69" s="1027"/>
      <c r="AZP69" s="1027"/>
      <c r="AZQ69" s="1027"/>
      <c r="AZR69" s="1027"/>
      <c r="AZS69" s="1027"/>
      <c r="AZT69" s="1027"/>
      <c r="AZU69" s="1027"/>
      <c r="AZV69" s="1027"/>
      <c r="AZW69" s="1027"/>
      <c r="AZX69" s="1027"/>
      <c r="AZY69" s="1027"/>
      <c r="AZZ69" s="1027"/>
      <c r="BAA69" s="1027"/>
      <c r="BAB69" s="1027"/>
      <c r="BAC69" s="1027"/>
      <c r="BAD69" s="1027"/>
      <c r="BAE69" s="1027"/>
      <c r="BAF69" s="1027"/>
      <c r="BAG69" s="1027"/>
      <c r="BAH69" s="1027"/>
      <c r="BAI69" s="1027"/>
      <c r="BAJ69" s="1027"/>
      <c r="BAK69" s="1027"/>
      <c r="BAL69" s="1027"/>
      <c r="BAM69" s="1027"/>
      <c r="BAN69" s="1027"/>
      <c r="BAO69" s="1027"/>
      <c r="BAP69" s="1027"/>
      <c r="BAQ69" s="1027"/>
      <c r="BAR69" s="1027"/>
      <c r="BAS69" s="1027"/>
      <c r="BAT69" s="1027"/>
      <c r="BAU69" s="1027"/>
      <c r="BAV69" s="1027"/>
      <c r="BAW69" s="1027"/>
      <c r="BAX69" s="1027"/>
      <c r="BAY69" s="1027"/>
      <c r="BAZ69" s="1027"/>
      <c r="BBA69" s="1027"/>
      <c r="BBB69" s="1027"/>
      <c r="BBC69" s="1027"/>
      <c r="BBD69" s="1027"/>
      <c r="BBE69" s="1027"/>
      <c r="BBF69" s="1027"/>
      <c r="BBG69" s="1027"/>
      <c r="BBH69" s="1027"/>
      <c r="BBI69" s="1027"/>
      <c r="BBJ69" s="1027"/>
      <c r="BBK69" s="1027"/>
      <c r="BBL69" s="1027"/>
      <c r="BBM69" s="1027"/>
      <c r="BBN69" s="1027"/>
      <c r="BBO69" s="1027"/>
      <c r="BBP69" s="1027"/>
      <c r="BBQ69" s="1027"/>
      <c r="BBR69" s="1027"/>
      <c r="BBS69" s="1027"/>
      <c r="BBT69" s="1027"/>
      <c r="BBU69" s="1027"/>
      <c r="BBV69" s="1027"/>
      <c r="BBW69" s="1027"/>
      <c r="BBX69" s="1027"/>
      <c r="BBY69" s="1027"/>
      <c r="BBZ69" s="1027"/>
      <c r="BCA69" s="1027"/>
      <c r="BCB69" s="1027"/>
      <c r="BCC69" s="1027"/>
      <c r="BCD69" s="1027"/>
      <c r="BCE69" s="1027"/>
      <c r="BCF69" s="1027"/>
      <c r="BCG69" s="1027"/>
      <c r="BCH69" s="1027"/>
      <c r="BCI69" s="1027"/>
      <c r="BCJ69" s="1027"/>
      <c r="BCK69" s="1027"/>
      <c r="BCL69" s="1027"/>
      <c r="BCM69" s="1027"/>
      <c r="BCN69" s="1027"/>
      <c r="BCO69" s="1027"/>
      <c r="BCP69" s="1027"/>
      <c r="BCQ69" s="1027"/>
      <c r="BCR69" s="1027"/>
      <c r="BCS69" s="1027"/>
      <c r="BCT69" s="1027"/>
      <c r="BCU69" s="1027"/>
      <c r="BCV69" s="1027"/>
      <c r="BCW69" s="1027"/>
      <c r="BCX69" s="1027"/>
      <c r="BCY69" s="1027"/>
      <c r="BCZ69" s="1027"/>
      <c r="BDA69" s="1027"/>
      <c r="BDB69" s="1027"/>
      <c r="BDC69" s="1027"/>
      <c r="BDD69" s="1027"/>
      <c r="BDE69" s="1027"/>
      <c r="BDF69" s="1027"/>
      <c r="BDG69" s="1027"/>
      <c r="BDH69" s="1027"/>
      <c r="BDI69" s="1027"/>
      <c r="BDJ69" s="1027"/>
      <c r="BDK69" s="1027"/>
      <c r="BDL69" s="1027"/>
      <c r="BDM69" s="1027"/>
      <c r="BDN69" s="1027"/>
      <c r="BDO69" s="1027"/>
      <c r="BDP69" s="1027"/>
      <c r="BDQ69" s="1027"/>
      <c r="BDR69" s="1027"/>
      <c r="BDS69" s="1027"/>
      <c r="BDT69" s="1027"/>
      <c r="BDU69" s="1027"/>
      <c r="BDV69" s="1027"/>
      <c r="BDW69" s="1027"/>
      <c r="BDX69" s="1027"/>
      <c r="BDY69" s="1027"/>
      <c r="BDZ69" s="1027"/>
      <c r="BEA69" s="1027"/>
      <c r="BEB69" s="1027"/>
      <c r="BEC69" s="1027"/>
      <c r="BED69" s="1027"/>
      <c r="BEE69" s="1027"/>
      <c r="BEF69" s="1027"/>
      <c r="BEG69" s="1027"/>
      <c r="BEH69" s="1027"/>
      <c r="BEI69" s="1027"/>
      <c r="BEJ69" s="1027"/>
      <c r="BEK69" s="1027"/>
      <c r="BEL69" s="1027"/>
      <c r="BEM69" s="1027"/>
      <c r="BEN69" s="1027"/>
      <c r="BEO69" s="1027"/>
      <c r="BEP69" s="1027"/>
      <c r="BEQ69" s="1027"/>
      <c r="BER69" s="1027"/>
      <c r="BES69" s="1027"/>
      <c r="BET69" s="1027"/>
      <c r="BEU69" s="1027"/>
      <c r="BEV69" s="1027"/>
      <c r="BEW69" s="1027"/>
      <c r="BEX69" s="1027"/>
      <c r="BEY69" s="1027"/>
      <c r="BEZ69" s="1027"/>
      <c r="BFA69" s="1027"/>
      <c r="BFB69" s="1027"/>
      <c r="BFC69" s="1027"/>
      <c r="BFD69" s="1027"/>
      <c r="BFE69" s="1027"/>
      <c r="BFF69" s="1027"/>
      <c r="BFG69" s="1027"/>
      <c r="BFH69" s="1027"/>
      <c r="BFI69" s="1027"/>
      <c r="BFJ69" s="1027"/>
      <c r="BFK69" s="1027"/>
      <c r="BFL69" s="1027"/>
      <c r="BFM69" s="1027"/>
      <c r="BFN69" s="1027"/>
      <c r="BFO69" s="1027"/>
      <c r="BFP69" s="1027"/>
      <c r="BFQ69" s="1027"/>
      <c r="BFR69" s="1027"/>
      <c r="BFS69" s="1027"/>
      <c r="BFT69" s="1027"/>
      <c r="BFU69" s="1027"/>
      <c r="BFV69" s="1027"/>
      <c r="BFW69" s="1027"/>
      <c r="BFX69" s="1027"/>
      <c r="BFY69" s="1027"/>
      <c r="BFZ69" s="1027"/>
      <c r="BGA69" s="1027"/>
      <c r="BGB69" s="1027"/>
      <c r="BGC69" s="1027"/>
      <c r="BGD69" s="1027"/>
      <c r="BGE69" s="1027"/>
      <c r="BGF69" s="1027"/>
      <c r="BGG69" s="1027"/>
      <c r="BGH69" s="1027"/>
      <c r="BGI69" s="1027"/>
      <c r="BGJ69" s="1027"/>
      <c r="BGK69" s="1027"/>
      <c r="BGL69" s="1027"/>
      <c r="BGM69" s="1027"/>
      <c r="BGN69" s="1027"/>
      <c r="BGO69" s="1027"/>
      <c r="BGP69" s="1027"/>
      <c r="BGQ69" s="1027"/>
      <c r="BGR69" s="1027"/>
      <c r="BGS69" s="1027"/>
      <c r="BGT69" s="1027"/>
      <c r="BGU69" s="1027"/>
      <c r="BGV69" s="1027"/>
      <c r="BGW69" s="1027"/>
      <c r="BGX69" s="1027"/>
      <c r="BGY69" s="1027"/>
      <c r="BGZ69" s="1027"/>
      <c r="BHA69" s="1027"/>
      <c r="BHB69" s="1027"/>
      <c r="BHC69" s="1027"/>
      <c r="BHD69" s="1027"/>
      <c r="BHE69" s="1027"/>
      <c r="BHF69" s="1027"/>
      <c r="BHG69" s="1027"/>
      <c r="BHH69" s="1027"/>
      <c r="BHI69" s="1027"/>
      <c r="BHJ69" s="1027"/>
      <c r="BHK69" s="1027"/>
      <c r="BHL69" s="1027"/>
      <c r="BHM69" s="1027"/>
      <c r="BHN69" s="1027"/>
      <c r="BHO69" s="1027"/>
      <c r="BHP69" s="1027"/>
      <c r="BHQ69" s="1027"/>
      <c r="BHR69" s="1027"/>
      <c r="BHS69" s="1027"/>
      <c r="BHT69" s="1027"/>
      <c r="BHU69" s="1027"/>
      <c r="BHV69" s="1027"/>
      <c r="BHW69" s="1027"/>
      <c r="BHX69" s="1027"/>
      <c r="BHY69" s="1027"/>
      <c r="BHZ69" s="1027"/>
      <c r="BIA69" s="1027"/>
      <c r="BIB69" s="1027"/>
      <c r="BIC69" s="1027"/>
      <c r="BID69" s="1027"/>
      <c r="BIE69" s="1027"/>
      <c r="BIF69" s="1027"/>
      <c r="BIG69" s="1027"/>
      <c r="BIH69" s="1027"/>
      <c r="BII69" s="1027"/>
      <c r="BIJ69" s="1027"/>
      <c r="BIK69" s="1027"/>
      <c r="BIL69" s="1027"/>
      <c r="BIM69" s="1027"/>
      <c r="BIN69" s="1027"/>
      <c r="BIO69" s="1027"/>
      <c r="BIP69" s="1027"/>
      <c r="BIQ69" s="1027"/>
      <c r="BIR69" s="1027"/>
      <c r="BIS69" s="1027"/>
      <c r="BIT69" s="1027"/>
      <c r="BIU69" s="1027"/>
      <c r="BIV69" s="1027"/>
      <c r="BIW69" s="1027"/>
      <c r="BIX69" s="1027"/>
      <c r="BIY69" s="1027"/>
      <c r="BIZ69" s="1027"/>
      <c r="BJA69" s="1027"/>
      <c r="BJB69" s="1027"/>
      <c r="BJC69" s="1027"/>
      <c r="BJD69" s="1027"/>
      <c r="BJE69" s="1027"/>
      <c r="BJF69" s="1027"/>
      <c r="BJG69" s="1027"/>
      <c r="BJH69" s="1027"/>
      <c r="BJI69" s="1027"/>
      <c r="BJJ69" s="1027"/>
      <c r="BJK69" s="1027"/>
      <c r="BJL69" s="1027"/>
      <c r="BJM69" s="1027"/>
      <c r="BJN69" s="1027"/>
      <c r="BJO69" s="1027"/>
      <c r="BJP69" s="1027"/>
      <c r="BJQ69" s="1027"/>
      <c r="BJR69" s="1027"/>
      <c r="BJS69" s="1027"/>
      <c r="BJT69" s="1027"/>
      <c r="BJU69" s="1027"/>
      <c r="BJV69" s="1027"/>
      <c r="BJW69" s="1027"/>
      <c r="BJX69" s="1027"/>
      <c r="BJY69" s="1027"/>
      <c r="BJZ69" s="1027"/>
      <c r="BKA69" s="1027"/>
      <c r="BKB69" s="1027"/>
      <c r="BKC69" s="1027"/>
      <c r="BKD69" s="1027"/>
      <c r="BKE69" s="1027"/>
      <c r="BKF69" s="1027"/>
      <c r="BKG69" s="1027"/>
      <c r="BKH69" s="1027"/>
      <c r="BKI69" s="1027"/>
      <c r="BKJ69" s="1027"/>
      <c r="BKK69" s="1027"/>
      <c r="BKL69" s="1027"/>
      <c r="BKM69" s="1027"/>
      <c r="BKN69" s="1027"/>
      <c r="BKO69" s="1027"/>
      <c r="BKP69" s="1027"/>
      <c r="BKQ69" s="1027"/>
      <c r="BKR69" s="1027"/>
      <c r="BKS69" s="1027"/>
      <c r="BKT69" s="1027"/>
      <c r="BKU69" s="1027"/>
      <c r="BKV69" s="1027"/>
      <c r="BKW69" s="1027"/>
      <c r="BKX69" s="1027"/>
      <c r="BKY69" s="1027"/>
      <c r="BKZ69" s="1027"/>
      <c r="BLA69" s="1027"/>
      <c r="BLB69" s="1027"/>
      <c r="BLC69" s="1027"/>
      <c r="BLD69" s="1027"/>
      <c r="BLE69" s="1027"/>
      <c r="BLF69" s="1027"/>
      <c r="BLG69" s="1027"/>
      <c r="BLH69" s="1027"/>
      <c r="BLI69" s="1027"/>
      <c r="BLJ69" s="1027"/>
      <c r="BLK69" s="1027"/>
      <c r="BLL69" s="1027"/>
      <c r="BLM69" s="1027"/>
      <c r="BLN69" s="1027"/>
      <c r="BLO69" s="1027"/>
      <c r="BLP69" s="1027"/>
      <c r="BLQ69" s="1027"/>
      <c r="BLR69" s="1027"/>
      <c r="BLS69" s="1027"/>
      <c r="BLT69" s="1027"/>
      <c r="BLU69" s="1027"/>
      <c r="BLV69" s="1027"/>
      <c r="BLW69" s="1027"/>
      <c r="BLX69" s="1027"/>
      <c r="BLY69" s="1027"/>
      <c r="BLZ69" s="1027"/>
      <c r="BMA69" s="1027"/>
      <c r="BMB69" s="1027"/>
      <c r="BMC69" s="1027"/>
      <c r="BMD69" s="1027"/>
      <c r="BME69" s="1027"/>
      <c r="BMF69" s="1027"/>
      <c r="BMG69" s="1027"/>
      <c r="BMH69" s="1027"/>
      <c r="BMI69" s="1027"/>
      <c r="BMJ69" s="1027"/>
      <c r="BMK69" s="1027"/>
      <c r="BML69" s="1027"/>
      <c r="BMM69" s="1027"/>
      <c r="BMN69" s="1027"/>
      <c r="BMO69" s="1027"/>
      <c r="BMP69" s="1027"/>
      <c r="BMQ69" s="1027"/>
      <c r="BMR69" s="1027"/>
      <c r="BMS69" s="1027"/>
      <c r="BMT69" s="1027"/>
      <c r="BMU69" s="1027"/>
      <c r="BMV69" s="1027"/>
      <c r="BMW69" s="1027"/>
      <c r="BMX69" s="1027"/>
      <c r="BMY69" s="1027"/>
      <c r="BMZ69" s="1027"/>
      <c r="BNA69" s="1027"/>
      <c r="BNB69" s="1027"/>
      <c r="BNC69" s="1027"/>
      <c r="BND69" s="1027"/>
      <c r="BNE69" s="1027"/>
      <c r="BNF69" s="1027"/>
      <c r="BNG69" s="1027"/>
      <c r="BNH69" s="1027"/>
      <c r="BNI69" s="1027"/>
      <c r="BNJ69" s="1027"/>
      <c r="BNK69" s="1027"/>
      <c r="BNL69" s="1027"/>
      <c r="BNM69" s="1027"/>
      <c r="BNN69" s="1027"/>
      <c r="BNO69" s="1027"/>
      <c r="BNP69" s="1027"/>
      <c r="BNQ69" s="1027"/>
      <c r="BNR69" s="1027"/>
      <c r="BNS69" s="1027"/>
      <c r="BNT69" s="1027"/>
      <c r="BNU69" s="1027"/>
      <c r="BNV69" s="1027"/>
      <c r="BNW69" s="1027"/>
      <c r="BNX69" s="1027"/>
      <c r="BNY69" s="1027"/>
      <c r="BNZ69" s="1027"/>
      <c r="BOA69" s="1027"/>
      <c r="BOB69" s="1027"/>
      <c r="BOC69" s="1027"/>
      <c r="BOD69" s="1027"/>
      <c r="BOE69" s="1027"/>
      <c r="BOF69" s="1027"/>
      <c r="BOG69" s="1027"/>
      <c r="BOH69" s="1027"/>
      <c r="BOI69" s="1027"/>
      <c r="BOJ69" s="1027"/>
      <c r="BOK69" s="1027"/>
      <c r="BOL69" s="1027"/>
      <c r="BOM69" s="1027"/>
      <c r="BON69" s="1027"/>
      <c r="BOO69" s="1027"/>
      <c r="BOP69" s="1027"/>
      <c r="BOQ69" s="1027"/>
      <c r="BOR69" s="1027"/>
      <c r="BOS69" s="1027"/>
      <c r="BOT69" s="1027"/>
      <c r="BOU69" s="1027"/>
      <c r="BOV69" s="1027"/>
      <c r="BOW69" s="1027"/>
      <c r="BOX69" s="1027"/>
      <c r="BOY69" s="1027"/>
      <c r="BOZ69" s="1027"/>
      <c r="BPA69" s="1027"/>
      <c r="BPB69" s="1027"/>
      <c r="BPC69" s="1027"/>
      <c r="BPD69" s="1027"/>
      <c r="BPE69" s="1027"/>
      <c r="BPF69" s="1027"/>
      <c r="BPG69" s="1027"/>
      <c r="BPH69" s="1027"/>
      <c r="BPI69" s="1027"/>
      <c r="BPJ69" s="1027"/>
      <c r="BPK69" s="1027"/>
      <c r="BPL69" s="1027"/>
      <c r="BPM69" s="1027"/>
      <c r="BPN69" s="1027"/>
      <c r="BPO69" s="1027"/>
      <c r="BPP69" s="1027"/>
      <c r="BPQ69" s="1027"/>
      <c r="BPR69" s="1027"/>
      <c r="BPS69" s="1027"/>
      <c r="BPT69" s="1027"/>
      <c r="BPU69" s="1027"/>
      <c r="BPV69" s="1027"/>
      <c r="BPW69" s="1027"/>
      <c r="BPX69" s="1027"/>
      <c r="BPY69" s="1027"/>
      <c r="BPZ69" s="1027"/>
      <c r="BQA69" s="1027"/>
      <c r="BQB69" s="1027"/>
      <c r="BQC69" s="1027"/>
      <c r="BQD69" s="1027"/>
      <c r="BQE69" s="1027"/>
      <c r="BQF69" s="1027"/>
      <c r="BQG69" s="1027"/>
      <c r="BQH69" s="1027"/>
      <c r="BQI69" s="1027"/>
      <c r="BQJ69" s="1027"/>
      <c r="BQK69" s="1027"/>
      <c r="BQL69" s="1027"/>
      <c r="BQM69" s="1027"/>
      <c r="BQN69" s="1027"/>
      <c r="BQO69" s="1027"/>
      <c r="BQP69" s="1027"/>
      <c r="BQQ69" s="1027"/>
      <c r="BQR69" s="1027"/>
      <c r="BQS69" s="1027"/>
      <c r="BQT69" s="1027"/>
      <c r="BQU69" s="1027"/>
      <c r="BQV69" s="1027"/>
      <c r="BQW69" s="1027"/>
      <c r="BQX69" s="1027"/>
      <c r="BQY69" s="1027"/>
      <c r="BQZ69" s="1027"/>
      <c r="BRA69" s="1027"/>
      <c r="BRB69" s="1027"/>
      <c r="BRC69" s="1027"/>
      <c r="BRD69" s="1027"/>
      <c r="BRE69" s="1027"/>
      <c r="BRF69" s="1027"/>
      <c r="BRG69" s="1027"/>
      <c r="BRH69" s="1027"/>
      <c r="BRI69" s="1027"/>
      <c r="BRJ69" s="1027"/>
      <c r="BRK69" s="1027"/>
      <c r="BRL69" s="1027"/>
      <c r="BRM69" s="1027"/>
      <c r="BRN69" s="1027"/>
      <c r="BRO69" s="1027"/>
      <c r="BRP69" s="1027"/>
      <c r="BRQ69" s="1027"/>
      <c r="BRR69" s="1027"/>
      <c r="BRS69" s="1027"/>
      <c r="BRT69" s="1027"/>
      <c r="BRU69" s="1027"/>
      <c r="BRV69" s="1027"/>
      <c r="BRW69" s="1027"/>
      <c r="BRX69" s="1027"/>
      <c r="BRY69" s="1027"/>
      <c r="BRZ69" s="1027"/>
      <c r="BSA69" s="1027"/>
      <c r="BSB69" s="1027"/>
      <c r="BSC69" s="1027"/>
      <c r="BSD69" s="1027"/>
      <c r="BSE69" s="1027"/>
      <c r="BSF69" s="1027"/>
      <c r="BSG69" s="1027"/>
      <c r="BSH69" s="1027"/>
      <c r="BSI69" s="1027"/>
      <c r="BSJ69" s="1027"/>
      <c r="BSK69" s="1027"/>
      <c r="BSL69" s="1027"/>
      <c r="BSM69" s="1027"/>
      <c r="BSN69" s="1027"/>
      <c r="BSO69" s="1027"/>
      <c r="BSP69" s="1027"/>
      <c r="BSQ69" s="1027"/>
      <c r="BSR69" s="1027"/>
      <c r="BSS69" s="1027"/>
      <c r="BST69" s="1027"/>
      <c r="BSU69" s="1027"/>
      <c r="BSV69" s="1027"/>
      <c r="BSW69" s="1027"/>
      <c r="BSX69" s="1027"/>
      <c r="BSY69" s="1027"/>
      <c r="BSZ69" s="1027"/>
      <c r="BTA69" s="1027"/>
      <c r="BTB69" s="1027"/>
      <c r="BTC69" s="1027"/>
      <c r="BTD69" s="1027"/>
      <c r="BTE69" s="1027"/>
      <c r="BTF69" s="1027"/>
      <c r="BTG69" s="1027"/>
      <c r="BTH69" s="1027"/>
      <c r="BTI69" s="1027"/>
      <c r="BTJ69" s="1027"/>
      <c r="BTK69" s="1027"/>
      <c r="BTL69" s="1027"/>
      <c r="BTM69" s="1027"/>
      <c r="BTN69" s="1027"/>
      <c r="BTO69" s="1027"/>
      <c r="BTP69" s="1027"/>
      <c r="BTQ69" s="1027"/>
      <c r="BTR69" s="1027"/>
      <c r="BTS69" s="1027"/>
      <c r="BTT69" s="1027"/>
      <c r="BTU69" s="1027"/>
      <c r="BTV69" s="1027"/>
      <c r="BTW69" s="1027"/>
      <c r="BTX69" s="1027"/>
      <c r="BTY69" s="1027"/>
      <c r="BTZ69" s="1027"/>
      <c r="BUA69" s="1027"/>
      <c r="BUB69" s="1027"/>
      <c r="BUC69" s="1027"/>
      <c r="BUD69" s="1027"/>
      <c r="BUE69" s="1027"/>
      <c r="BUF69" s="1027"/>
      <c r="BUG69" s="1027"/>
      <c r="BUH69" s="1027"/>
      <c r="BUI69" s="1027"/>
      <c r="BUJ69" s="1027"/>
      <c r="BUK69" s="1027"/>
      <c r="BUL69" s="1027"/>
      <c r="BUM69" s="1027"/>
      <c r="BUN69" s="1027"/>
      <c r="BUO69" s="1027"/>
      <c r="BUP69" s="1027"/>
      <c r="BUQ69" s="1027"/>
      <c r="BUR69" s="1027"/>
      <c r="BUS69" s="1027"/>
      <c r="BUT69" s="1027"/>
      <c r="BUU69" s="1027"/>
      <c r="BUV69" s="1027"/>
      <c r="BUW69" s="1027"/>
      <c r="BUX69" s="1027"/>
      <c r="BUY69" s="1027"/>
      <c r="BUZ69" s="1027"/>
      <c r="BVA69" s="1027"/>
      <c r="BVB69" s="1027"/>
      <c r="BVC69" s="1027"/>
      <c r="BVD69" s="1027"/>
      <c r="BVE69" s="1027"/>
      <c r="BVF69" s="1027"/>
      <c r="BVG69" s="1027"/>
      <c r="BVH69" s="1027"/>
      <c r="BVI69" s="1027"/>
      <c r="BVJ69" s="1027"/>
      <c r="BVK69" s="1027"/>
      <c r="BVL69" s="1027"/>
      <c r="BVM69" s="1027"/>
      <c r="BVN69" s="1027"/>
      <c r="BVO69" s="1027"/>
      <c r="BVP69" s="1027"/>
      <c r="BVQ69" s="1027"/>
      <c r="BVR69" s="1027"/>
      <c r="BVS69" s="1027"/>
      <c r="BVT69" s="1027"/>
      <c r="BVU69" s="1027"/>
      <c r="BVV69" s="1027"/>
      <c r="BVW69" s="1027"/>
      <c r="BVX69" s="1027"/>
      <c r="BVY69" s="1027"/>
      <c r="BVZ69" s="1027"/>
      <c r="BWA69" s="1027"/>
      <c r="BWB69" s="1027"/>
      <c r="BWC69" s="1027"/>
      <c r="BWD69" s="1027"/>
      <c r="BWE69" s="1027"/>
      <c r="BWF69" s="1027"/>
      <c r="BWG69" s="1027"/>
      <c r="BWH69" s="1027"/>
      <c r="BWI69" s="1027"/>
      <c r="BWJ69" s="1027"/>
      <c r="BWK69" s="1027"/>
      <c r="BWL69" s="1027"/>
      <c r="BWM69" s="1027"/>
      <c r="BWN69" s="1027"/>
      <c r="BWO69" s="1027"/>
      <c r="BWP69" s="1027"/>
      <c r="BWQ69" s="1027"/>
      <c r="BWR69" s="1027"/>
      <c r="BWS69" s="1027"/>
      <c r="BWT69" s="1027"/>
      <c r="BWU69" s="1027"/>
      <c r="BWV69" s="1027"/>
      <c r="BWW69" s="1027"/>
      <c r="BWX69" s="1027"/>
      <c r="BWY69" s="1027"/>
      <c r="BWZ69" s="1027"/>
      <c r="BXA69" s="1027"/>
      <c r="BXB69" s="1027"/>
      <c r="BXC69" s="1027"/>
      <c r="BXD69" s="1027"/>
      <c r="BXE69" s="1027"/>
      <c r="BXF69" s="1027"/>
      <c r="BXG69" s="1027"/>
      <c r="BXH69" s="1027"/>
      <c r="BXI69" s="1027"/>
      <c r="BXJ69" s="1027"/>
      <c r="BXK69" s="1027"/>
      <c r="BXL69" s="1027"/>
      <c r="BXM69" s="1027"/>
      <c r="BXN69" s="1027"/>
      <c r="BXO69" s="1027"/>
      <c r="BXP69" s="1027"/>
      <c r="BXQ69" s="1027"/>
      <c r="BXR69" s="1027"/>
      <c r="BXS69" s="1027"/>
      <c r="BXT69" s="1027"/>
      <c r="BXU69" s="1027"/>
      <c r="BXV69" s="1027"/>
      <c r="BXW69" s="1027"/>
      <c r="BXX69" s="1027"/>
      <c r="BXY69" s="1027"/>
      <c r="BXZ69" s="1027"/>
      <c r="BYA69" s="1027"/>
      <c r="BYB69" s="1027"/>
      <c r="BYC69" s="1027"/>
      <c r="BYD69" s="1027"/>
      <c r="BYE69" s="1027"/>
      <c r="BYF69" s="1027"/>
      <c r="BYG69" s="1027"/>
      <c r="BYH69" s="1027"/>
      <c r="BYI69" s="1027"/>
      <c r="BYJ69" s="1027"/>
      <c r="BYK69" s="1027"/>
      <c r="BYL69" s="1027"/>
      <c r="BYM69" s="1027"/>
      <c r="BYN69" s="1027"/>
      <c r="BYO69" s="1027"/>
      <c r="BYP69" s="1027"/>
      <c r="BYQ69" s="1027"/>
      <c r="BYR69" s="1027"/>
      <c r="BYS69" s="1027"/>
      <c r="BYT69" s="1027"/>
      <c r="BYU69" s="1027"/>
      <c r="BYV69" s="1027"/>
      <c r="BYW69" s="1027"/>
      <c r="BYX69" s="1027"/>
      <c r="BYY69" s="1027"/>
      <c r="BYZ69" s="1027"/>
      <c r="BZA69" s="1027"/>
      <c r="BZB69" s="1027"/>
      <c r="BZC69" s="1027"/>
      <c r="BZD69" s="1027"/>
      <c r="BZE69" s="1027"/>
      <c r="BZF69" s="1027"/>
      <c r="BZG69" s="1027"/>
      <c r="BZH69" s="1027"/>
      <c r="BZI69" s="1027"/>
      <c r="BZJ69" s="1027"/>
      <c r="BZK69" s="1027"/>
      <c r="BZL69" s="1027"/>
      <c r="BZM69" s="1027"/>
      <c r="BZN69" s="1027"/>
      <c r="BZO69" s="1027"/>
      <c r="BZP69" s="1027"/>
      <c r="BZQ69" s="1027"/>
      <c r="BZR69" s="1027"/>
      <c r="BZS69" s="1027"/>
      <c r="BZT69" s="1027"/>
      <c r="BZU69" s="1027"/>
      <c r="BZV69" s="1027"/>
      <c r="BZW69" s="1027"/>
      <c r="BZX69" s="1027"/>
      <c r="BZY69" s="1027"/>
      <c r="BZZ69" s="1027"/>
      <c r="CAA69" s="1027"/>
      <c r="CAB69" s="1027"/>
      <c r="CAC69" s="1027"/>
      <c r="CAD69" s="1027"/>
      <c r="CAE69" s="1027"/>
      <c r="CAF69" s="1027"/>
      <c r="CAG69" s="1027"/>
      <c r="CAH69" s="1027"/>
      <c r="CAI69" s="1027"/>
      <c r="CAJ69" s="1027"/>
      <c r="CAK69" s="1027"/>
      <c r="CAL69" s="1027"/>
      <c r="CAM69" s="1027"/>
      <c r="CAN69" s="1027"/>
      <c r="CAO69" s="1027"/>
      <c r="CAP69" s="1027"/>
      <c r="CAQ69" s="1027"/>
      <c r="CAR69" s="1027"/>
      <c r="CAS69" s="1027"/>
      <c r="CAT69" s="1027"/>
      <c r="CAU69" s="1027"/>
      <c r="CAV69" s="1027"/>
      <c r="CAW69" s="1027"/>
      <c r="CAX69" s="1027"/>
      <c r="CAY69" s="1027"/>
      <c r="CAZ69" s="1027"/>
      <c r="CBA69" s="1027"/>
      <c r="CBB69" s="1027"/>
      <c r="CBC69" s="1027"/>
      <c r="CBD69" s="1027"/>
      <c r="CBE69" s="1027"/>
      <c r="CBF69" s="1027"/>
      <c r="CBG69" s="1027"/>
      <c r="CBH69" s="1027"/>
      <c r="CBI69" s="1027"/>
      <c r="CBJ69" s="1027"/>
      <c r="CBK69" s="1027"/>
      <c r="CBL69" s="1027"/>
      <c r="CBM69" s="1027"/>
      <c r="CBN69" s="1027"/>
      <c r="CBO69" s="1027"/>
      <c r="CBP69" s="1027"/>
      <c r="CBQ69" s="1027"/>
      <c r="CBR69" s="1027"/>
      <c r="CBS69" s="1027"/>
      <c r="CBT69" s="1027"/>
      <c r="CBU69" s="1027"/>
      <c r="CBV69" s="1027"/>
      <c r="CBW69" s="1027"/>
      <c r="CBX69" s="1027"/>
      <c r="CBY69" s="1027"/>
      <c r="CBZ69" s="1027"/>
      <c r="CCA69" s="1027"/>
      <c r="CCB69" s="1027"/>
      <c r="CCC69" s="1027"/>
      <c r="CCD69" s="1027"/>
      <c r="CCE69" s="1027"/>
      <c r="CCF69" s="1027"/>
      <c r="CCG69" s="1027"/>
      <c r="CCH69" s="1027"/>
      <c r="CCI69" s="1027"/>
      <c r="CCJ69" s="1027"/>
      <c r="CCK69" s="1027"/>
      <c r="CCL69" s="1027"/>
      <c r="CCM69" s="1027"/>
      <c r="CCN69" s="1027"/>
      <c r="CCO69" s="1027"/>
      <c r="CCP69" s="1027"/>
      <c r="CCQ69" s="1027"/>
      <c r="CCR69" s="1027"/>
      <c r="CCS69" s="1027"/>
      <c r="CCT69" s="1027"/>
      <c r="CCU69" s="1027"/>
      <c r="CCV69" s="1027"/>
      <c r="CCW69" s="1027"/>
      <c r="CCX69" s="1027"/>
      <c r="CCY69" s="1027"/>
      <c r="CCZ69" s="1027"/>
      <c r="CDA69" s="1027"/>
      <c r="CDB69" s="1027"/>
      <c r="CDC69" s="1027"/>
      <c r="CDD69" s="1027"/>
      <c r="CDE69" s="1027"/>
      <c r="CDF69" s="1027"/>
      <c r="CDG69" s="1027"/>
      <c r="CDH69" s="1027"/>
      <c r="CDI69" s="1027"/>
      <c r="CDJ69" s="1027"/>
      <c r="CDK69" s="1027"/>
      <c r="CDL69" s="1027"/>
      <c r="CDM69" s="1027"/>
      <c r="CDN69" s="1027"/>
      <c r="CDO69" s="1027"/>
      <c r="CDP69" s="1027"/>
      <c r="CDQ69" s="1027"/>
      <c r="CDR69" s="1027"/>
      <c r="CDS69" s="1027"/>
      <c r="CDT69" s="1027"/>
      <c r="CDU69" s="1027"/>
      <c r="CDV69" s="1027"/>
      <c r="CDW69" s="1027"/>
      <c r="CDX69" s="1027"/>
      <c r="CDY69" s="1027"/>
      <c r="CDZ69" s="1027"/>
      <c r="CEA69" s="1027"/>
      <c r="CEB69" s="1027"/>
      <c r="CEC69" s="1027"/>
      <c r="CED69" s="1027"/>
      <c r="CEE69" s="1027"/>
      <c r="CEF69" s="1027"/>
      <c r="CEG69" s="1027"/>
      <c r="CEH69" s="1027"/>
      <c r="CEI69" s="1027"/>
      <c r="CEJ69" s="1027"/>
      <c r="CEK69" s="1027"/>
    </row>
    <row r="70" spans="1:2169" ht="31.75" customHeight="1" x14ac:dyDescent="0.75">
      <c r="A70" s="104" t="s">
        <v>428</v>
      </c>
      <c r="B70" s="1246"/>
      <c r="C70" s="1102"/>
      <c r="D70" s="1247"/>
      <c r="E70" s="1096"/>
      <c r="F70" s="1096"/>
      <c r="G70" s="1097"/>
      <c r="H70" s="1097"/>
      <c r="I70" s="1376"/>
      <c r="J70" s="1097"/>
      <c r="K70" s="1100"/>
      <c r="L70" s="1228"/>
      <c r="M70" s="1060"/>
      <c r="N70" s="1060"/>
      <c r="P70" s="661"/>
      <c r="Q70" s="661"/>
      <c r="S70" s="1026"/>
      <c r="T70" s="1021"/>
      <c r="W70" s="1025"/>
      <c r="X70" s="1231"/>
      <c r="Y70" s="1022"/>
      <c r="Z70" s="1022"/>
      <c r="AA70" s="1022"/>
      <c r="AB70" s="1022"/>
      <c r="AC70" s="1022"/>
      <c r="AD70" s="1074"/>
      <c r="AE70" s="1022"/>
      <c r="AF70" s="1022"/>
      <c r="AG70" s="1077"/>
      <c r="AH70" s="1077"/>
      <c r="AI70" s="1077"/>
      <c r="AN70" s="1022"/>
      <c r="AO70" s="1022"/>
    </row>
    <row r="71" spans="1:2169" s="1092" customFormat="1" ht="31.75" customHeight="1" x14ac:dyDescent="0.75">
      <c r="A71" s="1080"/>
      <c r="B71" s="1115"/>
      <c r="C71" s="1080"/>
      <c r="D71" s="1212"/>
      <c r="E71" s="1096"/>
      <c r="F71" s="1096"/>
      <c r="G71" s="1097"/>
      <c r="H71" s="1097"/>
      <c r="I71" s="1376"/>
      <c r="J71" s="1097"/>
      <c r="K71" s="1100"/>
      <c r="L71" s="1228"/>
      <c r="M71" s="1244"/>
      <c r="N71" s="1245"/>
      <c r="O71" s="1090"/>
      <c r="P71" s="653"/>
      <c r="Q71" s="653"/>
      <c r="R71" s="1090"/>
      <c r="S71" s="1026"/>
      <c r="W71" s="1102"/>
      <c r="X71" s="1231"/>
      <c r="Y71" s="1022"/>
      <c r="Z71" s="1022"/>
      <c r="AA71" s="1022"/>
      <c r="AB71" s="1022"/>
      <c r="AC71" s="1022"/>
      <c r="AD71" s="1074"/>
      <c r="AE71" s="1022"/>
      <c r="AF71" s="1022"/>
      <c r="AG71" s="1077"/>
      <c r="AH71" s="1077"/>
      <c r="AI71" s="1077"/>
      <c r="AJ71" s="1027"/>
      <c r="AL71" s="1028"/>
      <c r="AN71" s="1022"/>
      <c r="AO71" s="1022"/>
      <c r="AP71" s="1027"/>
      <c r="AQ71" s="1027"/>
      <c r="AR71" s="1027"/>
      <c r="AS71" s="1027"/>
      <c r="AT71" s="1027"/>
      <c r="AU71" s="1027"/>
      <c r="AV71" s="1027"/>
      <c r="AW71" s="1027"/>
      <c r="AX71" s="1027"/>
      <c r="AY71" s="1027"/>
      <c r="AZ71" s="1027"/>
      <c r="BA71" s="1027"/>
      <c r="BB71" s="1027"/>
      <c r="BC71" s="1027"/>
      <c r="BD71" s="1027"/>
      <c r="BE71" s="1027"/>
      <c r="BF71" s="1027"/>
      <c r="BG71" s="1027"/>
      <c r="BH71" s="1027"/>
      <c r="BI71" s="1027"/>
      <c r="BJ71" s="1027"/>
      <c r="BK71" s="1027"/>
      <c r="BL71" s="1027"/>
      <c r="BM71" s="1027"/>
      <c r="BN71" s="1027"/>
      <c r="BO71" s="1027"/>
      <c r="BP71" s="1027"/>
      <c r="BQ71" s="1027"/>
      <c r="BR71" s="1027"/>
      <c r="BS71" s="1027"/>
      <c r="BT71" s="1027"/>
      <c r="BU71" s="1027"/>
      <c r="BV71" s="1027"/>
      <c r="BW71" s="1027"/>
      <c r="BX71" s="1027"/>
      <c r="BY71" s="1027"/>
      <c r="BZ71" s="1027"/>
      <c r="CA71" s="1027"/>
      <c r="CB71" s="1027"/>
      <c r="CC71" s="1027"/>
      <c r="CD71" s="1027"/>
      <c r="CE71" s="1027"/>
      <c r="CF71" s="1027"/>
      <c r="CG71" s="1027"/>
      <c r="CH71" s="1027"/>
      <c r="CI71" s="1027"/>
      <c r="CJ71" s="1027"/>
      <c r="CK71" s="1027"/>
      <c r="CL71" s="1027"/>
      <c r="CM71" s="1027"/>
      <c r="CN71" s="1027"/>
      <c r="CO71" s="1027"/>
      <c r="CP71" s="1027"/>
      <c r="CQ71" s="1027"/>
      <c r="CR71" s="1027"/>
      <c r="CS71" s="1027"/>
      <c r="CT71" s="1027"/>
      <c r="CU71" s="1027"/>
      <c r="CV71" s="1027"/>
      <c r="CW71" s="1027"/>
      <c r="CX71" s="1027"/>
      <c r="CY71" s="1027"/>
      <c r="CZ71" s="1027"/>
      <c r="DA71" s="1027"/>
      <c r="DB71" s="1027"/>
      <c r="DC71" s="1027"/>
      <c r="DD71" s="1027"/>
      <c r="DE71" s="1027"/>
      <c r="DF71" s="1027"/>
      <c r="DG71" s="1027"/>
      <c r="DH71" s="1027"/>
      <c r="DI71" s="1027"/>
      <c r="DJ71" s="1027"/>
      <c r="DK71" s="1027"/>
      <c r="DL71" s="1027"/>
      <c r="DM71" s="1027"/>
      <c r="DN71" s="1027"/>
      <c r="DO71" s="1027"/>
      <c r="DP71" s="1027"/>
      <c r="DQ71" s="1027"/>
      <c r="DR71" s="1027"/>
      <c r="DS71" s="1027"/>
      <c r="DT71" s="1027"/>
      <c r="DU71" s="1027"/>
      <c r="DV71" s="1027"/>
      <c r="DW71" s="1027"/>
      <c r="DX71" s="1027"/>
      <c r="DY71" s="1027"/>
      <c r="DZ71" s="1027"/>
      <c r="EA71" s="1027"/>
      <c r="EB71" s="1027"/>
      <c r="EC71" s="1027"/>
      <c r="ED71" s="1027"/>
      <c r="EE71" s="1027"/>
      <c r="EF71" s="1027"/>
      <c r="EG71" s="1027"/>
      <c r="EH71" s="1027"/>
      <c r="EI71" s="1027"/>
      <c r="EJ71" s="1027"/>
      <c r="EK71" s="1027"/>
      <c r="EL71" s="1027"/>
      <c r="EM71" s="1027"/>
      <c r="EN71" s="1027"/>
      <c r="EO71" s="1027"/>
      <c r="EP71" s="1027"/>
      <c r="EQ71" s="1027"/>
      <c r="ER71" s="1027"/>
      <c r="ES71" s="1027"/>
      <c r="ET71" s="1027"/>
      <c r="EU71" s="1027"/>
      <c r="EV71" s="1027"/>
      <c r="EW71" s="1027"/>
      <c r="EX71" s="1027"/>
      <c r="EY71" s="1027"/>
      <c r="EZ71" s="1027"/>
      <c r="FA71" s="1027"/>
      <c r="FB71" s="1027"/>
      <c r="FC71" s="1027"/>
      <c r="FD71" s="1027"/>
      <c r="FE71" s="1027"/>
      <c r="FF71" s="1027"/>
      <c r="FG71" s="1027"/>
      <c r="FH71" s="1027"/>
      <c r="FI71" s="1027"/>
      <c r="FJ71" s="1027"/>
      <c r="FK71" s="1027"/>
      <c r="FL71" s="1027"/>
      <c r="FM71" s="1027"/>
      <c r="FN71" s="1027"/>
      <c r="FO71" s="1027"/>
      <c r="FP71" s="1027"/>
      <c r="FQ71" s="1027"/>
      <c r="FR71" s="1027"/>
      <c r="FS71" s="1027"/>
      <c r="FT71" s="1027"/>
      <c r="FU71" s="1027"/>
      <c r="FV71" s="1027"/>
      <c r="FW71" s="1027"/>
      <c r="FX71" s="1027"/>
      <c r="FY71" s="1027"/>
      <c r="FZ71" s="1027"/>
      <c r="GA71" s="1027"/>
      <c r="GB71" s="1027"/>
      <c r="GC71" s="1027"/>
      <c r="GD71" s="1027"/>
      <c r="GE71" s="1027"/>
      <c r="GF71" s="1027"/>
      <c r="GG71" s="1027"/>
      <c r="GH71" s="1027"/>
      <c r="GI71" s="1027"/>
      <c r="GJ71" s="1027"/>
      <c r="GK71" s="1027"/>
      <c r="GL71" s="1027"/>
      <c r="GM71" s="1027"/>
      <c r="GN71" s="1027"/>
      <c r="GO71" s="1027"/>
      <c r="GP71" s="1027"/>
      <c r="GQ71" s="1027"/>
      <c r="GR71" s="1027"/>
      <c r="GS71" s="1027"/>
      <c r="GT71" s="1027"/>
      <c r="GU71" s="1027"/>
      <c r="GV71" s="1027"/>
      <c r="GW71" s="1027"/>
      <c r="GX71" s="1027"/>
      <c r="GY71" s="1027"/>
      <c r="GZ71" s="1027"/>
      <c r="HA71" s="1027"/>
      <c r="HB71" s="1027"/>
      <c r="HC71" s="1027"/>
      <c r="HD71" s="1027"/>
      <c r="HE71" s="1027"/>
      <c r="HF71" s="1027"/>
      <c r="HG71" s="1027"/>
      <c r="HH71" s="1027"/>
      <c r="HI71" s="1027"/>
      <c r="HJ71" s="1027"/>
      <c r="HK71" s="1027"/>
      <c r="HL71" s="1027"/>
      <c r="HM71" s="1027"/>
      <c r="HN71" s="1027"/>
      <c r="HO71" s="1027"/>
      <c r="HP71" s="1027"/>
      <c r="HQ71" s="1027"/>
      <c r="HR71" s="1027"/>
      <c r="HS71" s="1027"/>
      <c r="HT71" s="1027"/>
      <c r="HU71" s="1027"/>
      <c r="HV71" s="1027"/>
      <c r="HW71" s="1027"/>
      <c r="HX71" s="1027"/>
      <c r="HY71" s="1027"/>
      <c r="HZ71" s="1027"/>
      <c r="IA71" s="1027"/>
      <c r="IB71" s="1027"/>
      <c r="IC71" s="1027"/>
      <c r="ID71" s="1027"/>
      <c r="IE71" s="1027"/>
      <c r="IF71" s="1027"/>
      <c r="IG71" s="1027"/>
      <c r="IH71" s="1027"/>
      <c r="II71" s="1027"/>
      <c r="IJ71" s="1027"/>
      <c r="IK71" s="1027"/>
      <c r="IL71" s="1027"/>
      <c r="IM71" s="1027"/>
      <c r="IN71" s="1027"/>
      <c r="IO71" s="1027"/>
      <c r="IP71" s="1027"/>
      <c r="IQ71" s="1027"/>
      <c r="IR71" s="1027"/>
      <c r="IS71" s="1027"/>
      <c r="IT71" s="1027"/>
      <c r="IU71" s="1027"/>
      <c r="IV71" s="1027"/>
      <c r="IW71" s="1027"/>
      <c r="IX71" s="1027"/>
      <c r="IY71" s="1027"/>
      <c r="IZ71" s="1027"/>
      <c r="JA71" s="1027"/>
      <c r="JB71" s="1027"/>
      <c r="JC71" s="1027"/>
      <c r="JD71" s="1027"/>
      <c r="JE71" s="1027"/>
      <c r="JF71" s="1027"/>
      <c r="JG71" s="1027"/>
      <c r="JH71" s="1027"/>
      <c r="JI71" s="1027"/>
      <c r="JJ71" s="1027"/>
      <c r="JK71" s="1027"/>
      <c r="JL71" s="1027"/>
      <c r="JM71" s="1027"/>
      <c r="JN71" s="1027"/>
      <c r="JO71" s="1027"/>
      <c r="JP71" s="1027"/>
      <c r="JQ71" s="1027"/>
      <c r="JR71" s="1027"/>
      <c r="JS71" s="1027"/>
      <c r="JT71" s="1027"/>
      <c r="JU71" s="1027"/>
      <c r="JV71" s="1027"/>
      <c r="JW71" s="1027"/>
      <c r="JX71" s="1027"/>
      <c r="JY71" s="1027"/>
      <c r="JZ71" s="1027"/>
      <c r="KA71" s="1027"/>
      <c r="KB71" s="1027"/>
      <c r="KC71" s="1027"/>
      <c r="KD71" s="1027"/>
      <c r="KE71" s="1027"/>
      <c r="KF71" s="1027"/>
      <c r="KG71" s="1027"/>
      <c r="KH71" s="1027"/>
      <c r="KI71" s="1027"/>
      <c r="KJ71" s="1027"/>
      <c r="KK71" s="1027"/>
      <c r="KL71" s="1027"/>
      <c r="KM71" s="1027"/>
      <c r="KN71" s="1027"/>
      <c r="KO71" s="1027"/>
      <c r="KP71" s="1027"/>
      <c r="KQ71" s="1027"/>
      <c r="KR71" s="1027"/>
      <c r="KS71" s="1027"/>
      <c r="KT71" s="1027"/>
      <c r="KU71" s="1027"/>
      <c r="KV71" s="1027"/>
      <c r="KW71" s="1027"/>
      <c r="KX71" s="1027"/>
      <c r="KY71" s="1027"/>
      <c r="KZ71" s="1027"/>
      <c r="LA71" s="1027"/>
      <c r="LB71" s="1027"/>
      <c r="LC71" s="1027"/>
      <c r="LD71" s="1027"/>
      <c r="LE71" s="1027"/>
      <c r="LF71" s="1027"/>
      <c r="LG71" s="1027"/>
      <c r="LH71" s="1027"/>
      <c r="LI71" s="1027"/>
      <c r="LJ71" s="1027"/>
      <c r="LK71" s="1027"/>
      <c r="LL71" s="1027"/>
      <c r="LM71" s="1027"/>
      <c r="LN71" s="1027"/>
      <c r="LO71" s="1027"/>
      <c r="LP71" s="1027"/>
      <c r="LQ71" s="1027"/>
      <c r="LR71" s="1027"/>
      <c r="LS71" s="1027"/>
      <c r="LT71" s="1027"/>
      <c r="LU71" s="1027"/>
      <c r="LV71" s="1027"/>
      <c r="LW71" s="1027"/>
      <c r="LX71" s="1027"/>
      <c r="LY71" s="1027"/>
      <c r="LZ71" s="1027"/>
      <c r="MA71" s="1027"/>
      <c r="MB71" s="1027"/>
      <c r="MC71" s="1027"/>
      <c r="MD71" s="1027"/>
      <c r="ME71" s="1027"/>
      <c r="MF71" s="1027"/>
      <c r="MG71" s="1027"/>
      <c r="MH71" s="1027"/>
      <c r="MI71" s="1027"/>
      <c r="MJ71" s="1027"/>
      <c r="MK71" s="1027"/>
      <c r="ML71" s="1027"/>
      <c r="MM71" s="1027"/>
      <c r="MN71" s="1027"/>
      <c r="MO71" s="1027"/>
      <c r="MP71" s="1027"/>
      <c r="MQ71" s="1027"/>
      <c r="MR71" s="1027"/>
      <c r="MS71" s="1027"/>
      <c r="MT71" s="1027"/>
      <c r="MU71" s="1027"/>
      <c r="MV71" s="1027"/>
      <c r="MW71" s="1027"/>
      <c r="MX71" s="1027"/>
      <c r="MY71" s="1027"/>
      <c r="MZ71" s="1027"/>
      <c r="NA71" s="1027"/>
      <c r="NB71" s="1027"/>
      <c r="NC71" s="1027"/>
      <c r="ND71" s="1027"/>
      <c r="NE71" s="1027"/>
      <c r="NF71" s="1027"/>
      <c r="NG71" s="1027"/>
      <c r="NH71" s="1027"/>
      <c r="NI71" s="1027"/>
      <c r="NJ71" s="1027"/>
      <c r="NK71" s="1027"/>
      <c r="NL71" s="1027"/>
      <c r="NM71" s="1027"/>
      <c r="NN71" s="1027"/>
      <c r="NO71" s="1027"/>
      <c r="NP71" s="1027"/>
      <c r="NQ71" s="1027"/>
      <c r="NR71" s="1027"/>
      <c r="NS71" s="1027"/>
      <c r="NT71" s="1027"/>
      <c r="NU71" s="1027"/>
      <c r="NV71" s="1027"/>
      <c r="NW71" s="1027"/>
      <c r="NX71" s="1027"/>
      <c r="NY71" s="1027"/>
      <c r="NZ71" s="1027"/>
      <c r="OA71" s="1027"/>
      <c r="OB71" s="1027"/>
      <c r="OC71" s="1027"/>
      <c r="OD71" s="1027"/>
      <c r="OE71" s="1027"/>
      <c r="OF71" s="1027"/>
      <c r="OG71" s="1027"/>
      <c r="OH71" s="1027"/>
      <c r="OI71" s="1027"/>
      <c r="OJ71" s="1027"/>
      <c r="OK71" s="1027"/>
      <c r="OL71" s="1027"/>
      <c r="OM71" s="1027"/>
      <c r="ON71" s="1027"/>
      <c r="OO71" s="1027"/>
      <c r="OP71" s="1027"/>
      <c r="OQ71" s="1027"/>
      <c r="OR71" s="1027"/>
      <c r="OS71" s="1027"/>
      <c r="OT71" s="1027"/>
      <c r="OU71" s="1027"/>
      <c r="OV71" s="1027"/>
      <c r="OW71" s="1027"/>
      <c r="OX71" s="1027"/>
      <c r="OY71" s="1027"/>
      <c r="OZ71" s="1027"/>
      <c r="PA71" s="1027"/>
      <c r="PB71" s="1027"/>
      <c r="PC71" s="1027"/>
      <c r="PD71" s="1027"/>
      <c r="PE71" s="1027"/>
      <c r="PF71" s="1027"/>
      <c r="PG71" s="1027"/>
      <c r="PH71" s="1027"/>
      <c r="PI71" s="1027"/>
      <c r="PJ71" s="1027"/>
      <c r="PK71" s="1027"/>
      <c r="PL71" s="1027"/>
      <c r="PM71" s="1027"/>
      <c r="PN71" s="1027"/>
      <c r="PO71" s="1027"/>
      <c r="PP71" s="1027"/>
      <c r="PQ71" s="1027"/>
      <c r="PR71" s="1027"/>
      <c r="PS71" s="1027"/>
      <c r="PT71" s="1027"/>
      <c r="PU71" s="1027"/>
      <c r="PV71" s="1027"/>
      <c r="PW71" s="1027"/>
      <c r="PX71" s="1027"/>
      <c r="PY71" s="1027"/>
      <c r="PZ71" s="1027"/>
      <c r="QA71" s="1027"/>
      <c r="QB71" s="1027"/>
      <c r="QC71" s="1027"/>
      <c r="QD71" s="1027"/>
      <c r="QE71" s="1027"/>
      <c r="QF71" s="1027"/>
      <c r="QG71" s="1027"/>
      <c r="QH71" s="1027"/>
      <c r="QI71" s="1027"/>
      <c r="QJ71" s="1027"/>
      <c r="QK71" s="1027"/>
      <c r="QL71" s="1027"/>
      <c r="QM71" s="1027"/>
      <c r="QN71" s="1027"/>
      <c r="QO71" s="1027"/>
      <c r="QP71" s="1027"/>
      <c r="QQ71" s="1027"/>
      <c r="QR71" s="1027"/>
      <c r="QS71" s="1027"/>
      <c r="QT71" s="1027"/>
      <c r="QU71" s="1027"/>
      <c r="QV71" s="1027"/>
      <c r="QW71" s="1027"/>
      <c r="QX71" s="1027"/>
      <c r="QY71" s="1027"/>
      <c r="QZ71" s="1027"/>
      <c r="RA71" s="1027"/>
      <c r="RB71" s="1027"/>
      <c r="RC71" s="1027"/>
      <c r="RD71" s="1027"/>
      <c r="RE71" s="1027"/>
      <c r="RF71" s="1027"/>
      <c r="RG71" s="1027"/>
      <c r="RH71" s="1027"/>
      <c r="RI71" s="1027"/>
      <c r="RJ71" s="1027"/>
      <c r="RK71" s="1027"/>
      <c r="RL71" s="1027"/>
      <c r="RM71" s="1027"/>
      <c r="RN71" s="1027"/>
      <c r="RO71" s="1027"/>
      <c r="RP71" s="1027"/>
      <c r="RQ71" s="1027"/>
      <c r="RR71" s="1027"/>
      <c r="RS71" s="1027"/>
      <c r="RT71" s="1027"/>
      <c r="RU71" s="1027"/>
      <c r="RV71" s="1027"/>
      <c r="RW71" s="1027"/>
      <c r="RX71" s="1027"/>
      <c r="RY71" s="1027"/>
      <c r="RZ71" s="1027"/>
      <c r="SA71" s="1027"/>
      <c r="SB71" s="1027"/>
      <c r="SC71" s="1027"/>
      <c r="SD71" s="1027"/>
      <c r="SE71" s="1027"/>
      <c r="SF71" s="1027"/>
      <c r="SG71" s="1027"/>
      <c r="SH71" s="1027"/>
      <c r="SI71" s="1027"/>
      <c r="SJ71" s="1027"/>
      <c r="SK71" s="1027"/>
      <c r="SL71" s="1027"/>
      <c r="SM71" s="1027"/>
      <c r="SN71" s="1027"/>
      <c r="SO71" s="1027"/>
      <c r="SP71" s="1027"/>
      <c r="SQ71" s="1027"/>
      <c r="SR71" s="1027"/>
      <c r="SS71" s="1027"/>
      <c r="ST71" s="1027"/>
      <c r="SU71" s="1027"/>
      <c r="SV71" s="1027"/>
      <c r="SW71" s="1027"/>
      <c r="SX71" s="1027"/>
      <c r="SY71" s="1027"/>
      <c r="SZ71" s="1027"/>
      <c r="TA71" s="1027"/>
      <c r="TB71" s="1027"/>
      <c r="TC71" s="1027"/>
      <c r="TD71" s="1027"/>
      <c r="TE71" s="1027"/>
      <c r="TF71" s="1027"/>
      <c r="TG71" s="1027"/>
      <c r="TH71" s="1027"/>
      <c r="TI71" s="1027"/>
      <c r="TJ71" s="1027"/>
      <c r="TK71" s="1027"/>
      <c r="TL71" s="1027"/>
      <c r="TM71" s="1027"/>
      <c r="TN71" s="1027"/>
      <c r="TO71" s="1027"/>
      <c r="TP71" s="1027"/>
      <c r="TQ71" s="1027"/>
      <c r="TR71" s="1027"/>
      <c r="TS71" s="1027"/>
      <c r="TT71" s="1027"/>
      <c r="TU71" s="1027"/>
      <c r="TV71" s="1027"/>
      <c r="TW71" s="1027"/>
      <c r="TX71" s="1027"/>
      <c r="TY71" s="1027"/>
      <c r="TZ71" s="1027"/>
      <c r="UA71" s="1027"/>
      <c r="UB71" s="1027"/>
      <c r="UC71" s="1027"/>
      <c r="UD71" s="1027"/>
      <c r="UE71" s="1027"/>
      <c r="UF71" s="1027"/>
      <c r="UG71" s="1027"/>
      <c r="UH71" s="1027"/>
      <c r="UI71" s="1027"/>
      <c r="UJ71" s="1027"/>
      <c r="UK71" s="1027"/>
      <c r="UL71" s="1027"/>
      <c r="UM71" s="1027"/>
      <c r="UN71" s="1027"/>
      <c r="UO71" s="1027"/>
      <c r="UP71" s="1027"/>
      <c r="UQ71" s="1027"/>
      <c r="UR71" s="1027"/>
      <c r="US71" s="1027"/>
      <c r="UT71" s="1027"/>
      <c r="UU71" s="1027"/>
      <c r="UV71" s="1027"/>
      <c r="UW71" s="1027"/>
      <c r="UX71" s="1027"/>
      <c r="UY71" s="1027"/>
      <c r="UZ71" s="1027"/>
      <c r="VA71" s="1027"/>
      <c r="VB71" s="1027"/>
      <c r="VC71" s="1027"/>
      <c r="VD71" s="1027"/>
      <c r="VE71" s="1027"/>
      <c r="VF71" s="1027"/>
      <c r="VG71" s="1027"/>
      <c r="VH71" s="1027"/>
      <c r="VI71" s="1027"/>
      <c r="VJ71" s="1027"/>
      <c r="VK71" s="1027"/>
      <c r="VL71" s="1027"/>
      <c r="VM71" s="1027"/>
      <c r="VN71" s="1027"/>
      <c r="VO71" s="1027"/>
      <c r="VP71" s="1027"/>
      <c r="VQ71" s="1027"/>
      <c r="VR71" s="1027"/>
      <c r="VS71" s="1027"/>
      <c r="VT71" s="1027"/>
      <c r="VU71" s="1027"/>
      <c r="VV71" s="1027"/>
      <c r="VW71" s="1027"/>
      <c r="VX71" s="1027"/>
      <c r="VY71" s="1027"/>
      <c r="VZ71" s="1027"/>
      <c r="WA71" s="1027"/>
      <c r="WB71" s="1027"/>
      <c r="WC71" s="1027"/>
      <c r="WD71" s="1027"/>
      <c r="WE71" s="1027"/>
      <c r="WF71" s="1027"/>
      <c r="WG71" s="1027"/>
      <c r="WH71" s="1027"/>
      <c r="WI71" s="1027"/>
      <c r="WJ71" s="1027"/>
      <c r="WK71" s="1027"/>
      <c r="WL71" s="1027"/>
      <c r="WM71" s="1027"/>
      <c r="WN71" s="1027"/>
      <c r="WO71" s="1027"/>
      <c r="WP71" s="1027"/>
      <c r="WQ71" s="1027"/>
      <c r="WR71" s="1027"/>
      <c r="WS71" s="1027"/>
      <c r="WT71" s="1027"/>
      <c r="WU71" s="1027"/>
      <c r="WV71" s="1027"/>
      <c r="WW71" s="1027"/>
      <c r="WX71" s="1027"/>
      <c r="WY71" s="1027"/>
      <c r="WZ71" s="1027"/>
      <c r="XA71" s="1027"/>
      <c r="XB71" s="1027"/>
      <c r="XC71" s="1027"/>
      <c r="XD71" s="1027"/>
      <c r="XE71" s="1027"/>
      <c r="XF71" s="1027"/>
      <c r="XG71" s="1027"/>
      <c r="XH71" s="1027"/>
      <c r="XI71" s="1027"/>
      <c r="XJ71" s="1027"/>
      <c r="XK71" s="1027"/>
      <c r="XL71" s="1027"/>
      <c r="XM71" s="1027"/>
      <c r="XN71" s="1027"/>
      <c r="XO71" s="1027"/>
      <c r="XP71" s="1027"/>
      <c r="XQ71" s="1027"/>
      <c r="XR71" s="1027"/>
      <c r="XS71" s="1027"/>
      <c r="XT71" s="1027"/>
      <c r="XU71" s="1027"/>
      <c r="XV71" s="1027"/>
      <c r="XW71" s="1027"/>
      <c r="XX71" s="1027"/>
      <c r="XY71" s="1027"/>
      <c r="XZ71" s="1027"/>
      <c r="YA71" s="1027"/>
      <c r="YB71" s="1027"/>
      <c r="YC71" s="1027"/>
      <c r="YD71" s="1027"/>
      <c r="YE71" s="1027"/>
      <c r="YF71" s="1027"/>
      <c r="YG71" s="1027"/>
      <c r="YH71" s="1027"/>
      <c r="YI71" s="1027"/>
      <c r="YJ71" s="1027"/>
      <c r="YK71" s="1027"/>
      <c r="YL71" s="1027"/>
      <c r="YM71" s="1027"/>
      <c r="YN71" s="1027"/>
      <c r="YO71" s="1027"/>
      <c r="YP71" s="1027"/>
      <c r="YQ71" s="1027"/>
      <c r="YR71" s="1027"/>
      <c r="YS71" s="1027"/>
      <c r="YT71" s="1027"/>
      <c r="YU71" s="1027"/>
      <c r="YV71" s="1027"/>
      <c r="YW71" s="1027"/>
      <c r="YX71" s="1027"/>
      <c r="YY71" s="1027"/>
      <c r="YZ71" s="1027"/>
      <c r="ZA71" s="1027"/>
      <c r="ZB71" s="1027"/>
      <c r="ZC71" s="1027"/>
      <c r="ZD71" s="1027"/>
      <c r="ZE71" s="1027"/>
      <c r="ZF71" s="1027"/>
      <c r="ZG71" s="1027"/>
      <c r="ZH71" s="1027"/>
      <c r="ZI71" s="1027"/>
      <c r="ZJ71" s="1027"/>
      <c r="ZK71" s="1027"/>
      <c r="ZL71" s="1027"/>
      <c r="ZM71" s="1027"/>
      <c r="ZN71" s="1027"/>
      <c r="ZO71" s="1027"/>
      <c r="ZP71" s="1027"/>
      <c r="ZQ71" s="1027"/>
      <c r="ZR71" s="1027"/>
      <c r="ZS71" s="1027"/>
      <c r="ZT71" s="1027"/>
      <c r="ZU71" s="1027"/>
      <c r="ZV71" s="1027"/>
      <c r="ZW71" s="1027"/>
      <c r="ZX71" s="1027"/>
      <c r="ZY71" s="1027"/>
      <c r="ZZ71" s="1027"/>
      <c r="AAA71" s="1027"/>
      <c r="AAB71" s="1027"/>
      <c r="AAC71" s="1027"/>
      <c r="AAD71" s="1027"/>
      <c r="AAE71" s="1027"/>
      <c r="AAF71" s="1027"/>
      <c r="AAG71" s="1027"/>
      <c r="AAH71" s="1027"/>
      <c r="AAI71" s="1027"/>
      <c r="AAJ71" s="1027"/>
      <c r="AAK71" s="1027"/>
      <c r="AAL71" s="1027"/>
      <c r="AAM71" s="1027"/>
      <c r="AAN71" s="1027"/>
      <c r="AAO71" s="1027"/>
      <c r="AAP71" s="1027"/>
      <c r="AAQ71" s="1027"/>
      <c r="AAR71" s="1027"/>
      <c r="AAS71" s="1027"/>
      <c r="AAT71" s="1027"/>
      <c r="AAU71" s="1027"/>
      <c r="AAV71" s="1027"/>
      <c r="AAW71" s="1027"/>
      <c r="AAX71" s="1027"/>
      <c r="AAY71" s="1027"/>
      <c r="AAZ71" s="1027"/>
      <c r="ABA71" s="1027"/>
      <c r="ABB71" s="1027"/>
      <c r="ABC71" s="1027"/>
      <c r="ABD71" s="1027"/>
      <c r="ABE71" s="1027"/>
      <c r="ABF71" s="1027"/>
      <c r="ABG71" s="1027"/>
      <c r="ABH71" s="1027"/>
      <c r="ABI71" s="1027"/>
      <c r="ABJ71" s="1027"/>
      <c r="ABK71" s="1027"/>
      <c r="ABL71" s="1027"/>
      <c r="ABM71" s="1027"/>
      <c r="ABN71" s="1027"/>
      <c r="ABO71" s="1027"/>
      <c r="ABP71" s="1027"/>
      <c r="ABQ71" s="1027"/>
      <c r="ABR71" s="1027"/>
      <c r="ABS71" s="1027"/>
      <c r="ABT71" s="1027"/>
      <c r="ABU71" s="1027"/>
      <c r="ABV71" s="1027"/>
      <c r="ABW71" s="1027"/>
      <c r="ABX71" s="1027"/>
      <c r="ABY71" s="1027"/>
      <c r="ABZ71" s="1027"/>
      <c r="ACA71" s="1027"/>
      <c r="ACB71" s="1027"/>
      <c r="ACC71" s="1027"/>
      <c r="ACD71" s="1027"/>
      <c r="ACE71" s="1027"/>
      <c r="ACF71" s="1027"/>
      <c r="ACG71" s="1027"/>
      <c r="ACH71" s="1027"/>
      <c r="ACI71" s="1027"/>
      <c r="ACJ71" s="1027"/>
      <c r="ACK71" s="1027"/>
      <c r="ACL71" s="1027"/>
      <c r="ACM71" s="1027"/>
      <c r="ACN71" s="1027"/>
      <c r="ACO71" s="1027"/>
      <c r="ACP71" s="1027"/>
      <c r="ACQ71" s="1027"/>
      <c r="ACR71" s="1027"/>
      <c r="ACS71" s="1027"/>
      <c r="ACT71" s="1027"/>
      <c r="ACU71" s="1027"/>
      <c r="ACV71" s="1027"/>
      <c r="ACW71" s="1027"/>
      <c r="ACX71" s="1027"/>
      <c r="ACY71" s="1027"/>
      <c r="ACZ71" s="1027"/>
      <c r="ADA71" s="1027"/>
      <c r="ADB71" s="1027"/>
      <c r="ADC71" s="1027"/>
      <c r="ADD71" s="1027"/>
      <c r="ADE71" s="1027"/>
      <c r="ADF71" s="1027"/>
      <c r="ADG71" s="1027"/>
      <c r="ADH71" s="1027"/>
      <c r="ADI71" s="1027"/>
      <c r="ADJ71" s="1027"/>
      <c r="ADK71" s="1027"/>
      <c r="ADL71" s="1027"/>
      <c r="ADM71" s="1027"/>
      <c r="ADN71" s="1027"/>
      <c r="ADO71" s="1027"/>
      <c r="ADP71" s="1027"/>
      <c r="ADQ71" s="1027"/>
      <c r="ADR71" s="1027"/>
      <c r="ADS71" s="1027"/>
      <c r="ADT71" s="1027"/>
      <c r="ADU71" s="1027"/>
      <c r="ADV71" s="1027"/>
      <c r="ADW71" s="1027"/>
      <c r="ADX71" s="1027"/>
      <c r="ADY71" s="1027"/>
      <c r="ADZ71" s="1027"/>
      <c r="AEA71" s="1027"/>
      <c r="AEB71" s="1027"/>
      <c r="AEC71" s="1027"/>
      <c r="AED71" s="1027"/>
      <c r="AEE71" s="1027"/>
      <c r="AEF71" s="1027"/>
      <c r="AEG71" s="1027"/>
      <c r="AEH71" s="1027"/>
      <c r="AEI71" s="1027"/>
      <c r="AEJ71" s="1027"/>
      <c r="AEK71" s="1027"/>
      <c r="AEL71" s="1027"/>
      <c r="AEM71" s="1027"/>
      <c r="AEN71" s="1027"/>
      <c r="AEO71" s="1027"/>
      <c r="AEP71" s="1027"/>
      <c r="AEQ71" s="1027"/>
      <c r="AER71" s="1027"/>
      <c r="AES71" s="1027"/>
      <c r="AET71" s="1027"/>
      <c r="AEU71" s="1027"/>
      <c r="AEV71" s="1027"/>
      <c r="AEW71" s="1027"/>
      <c r="AEX71" s="1027"/>
      <c r="AEY71" s="1027"/>
      <c r="AEZ71" s="1027"/>
      <c r="AFA71" s="1027"/>
      <c r="AFB71" s="1027"/>
      <c r="AFC71" s="1027"/>
      <c r="AFD71" s="1027"/>
      <c r="AFE71" s="1027"/>
      <c r="AFF71" s="1027"/>
      <c r="AFG71" s="1027"/>
      <c r="AFH71" s="1027"/>
      <c r="AFI71" s="1027"/>
      <c r="AFJ71" s="1027"/>
      <c r="AFK71" s="1027"/>
      <c r="AFL71" s="1027"/>
      <c r="AFM71" s="1027"/>
      <c r="AFN71" s="1027"/>
      <c r="AFO71" s="1027"/>
      <c r="AFP71" s="1027"/>
      <c r="AFQ71" s="1027"/>
      <c r="AFR71" s="1027"/>
      <c r="AFS71" s="1027"/>
      <c r="AFT71" s="1027"/>
      <c r="AFU71" s="1027"/>
      <c r="AFV71" s="1027"/>
      <c r="AFW71" s="1027"/>
      <c r="AFX71" s="1027"/>
      <c r="AFY71" s="1027"/>
      <c r="AFZ71" s="1027"/>
      <c r="AGA71" s="1027"/>
      <c r="AGB71" s="1027"/>
      <c r="AGC71" s="1027"/>
      <c r="AGD71" s="1027"/>
      <c r="AGE71" s="1027"/>
      <c r="AGF71" s="1027"/>
      <c r="AGG71" s="1027"/>
      <c r="AGH71" s="1027"/>
      <c r="AGI71" s="1027"/>
      <c r="AGJ71" s="1027"/>
      <c r="AGK71" s="1027"/>
      <c r="AGL71" s="1027"/>
      <c r="AGM71" s="1027"/>
      <c r="AGN71" s="1027"/>
      <c r="AGO71" s="1027"/>
      <c r="AGP71" s="1027"/>
      <c r="AGQ71" s="1027"/>
      <c r="AGR71" s="1027"/>
      <c r="AGS71" s="1027"/>
      <c r="AGT71" s="1027"/>
      <c r="AGU71" s="1027"/>
      <c r="AGV71" s="1027"/>
      <c r="AGW71" s="1027"/>
      <c r="AGX71" s="1027"/>
      <c r="AGY71" s="1027"/>
      <c r="AGZ71" s="1027"/>
      <c r="AHA71" s="1027"/>
      <c r="AHB71" s="1027"/>
      <c r="AHC71" s="1027"/>
      <c r="AHD71" s="1027"/>
      <c r="AHE71" s="1027"/>
      <c r="AHF71" s="1027"/>
      <c r="AHG71" s="1027"/>
      <c r="AHH71" s="1027"/>
      <c r="AHI71" s="1027"/>
      <c r="AHJ71" s="1027"/>
      <c r="AHK71" s="1027"/>
      <c r="AHL71" s="1027"/>
      <c r="AHM71" s="1027"/>
      <c r="AHN71" s="1027"/>
      <c r="AHO71" s="1027"/>
      <c r="AHP71" s="1027"/>
      <c r="AHQ71" s="1027"/>
      <c r="AHR71" s="1027"/>
      <c r="AHS71" s="1027"/>
      <c r="AHT71" s="1027"/>
      <c r="AHU71" s="1027"/>
      <c r="AHV71" s="1027"/>
      <c r="AHW71" s="1027"/>
      <c r="AHX71" s="1027"/>
      <c r="AHY71" s="1027"/>
      <c r="AHZ71" s="1027"/>
      <c r="AIA71" s="1027"/>
      <c r="AIB71" s="1027"/>
      <c r="AIC71" s="1027"/>
      <c r="AID71" s="1027"/>
      <c r="AIE71" s="1027"/>
      <c r="AIF71" s="1027"/>
      <c r="AIG71" s="1027"/>
      <c r="AIH71" s="1027"/>
      <c r="AII71" s="1027"/>
      <c r="AIJ71" s="1027"/>
      <c r="AIK71" s="1027"/>
      <c r="AIL71" s="1027"/>
      <c r="AIM71" s="1027"/>
      <c r="AIN71" s="1027"/>
      <c r="AIO71" s="1027"/>
      <c r="AIP71" s="1027"/>
      <c r="AIQ71" s="1027"/>
      <c r="AIR71" s="1027"/>
      <c r="AIS71" s="1027"/>
      <c r="AIT71" s="1027"/>
      <c r="AIU71" s="1027"/>
      <c r="AIV71" s="1027"/>
      <c r="AIW71" s="1027"/>
      <c r="AIX71" s="1027"/>
      <c r="AIY71" s="1027"/>
      <c r="AIZ71" s="1027"/>
      <c r="AJA71" s="1027"/>
      <c r="AJB71" s="1027"/>
      <c r="AJC71" s="1027"/>
      <c r="AJD71" s="1027"/>
      <c r="AJE71" s="1027"/>
      <c r="AJF71" s="1027"/>
      <c r="AJG71" s="1027"/>
      <c r="AJH71" s="1027"/>
      <c r="AJI71" s="1027"/>
      <c r="AJJ71" s="1027"/>
      <c r="AJK71" s="1027"/>
      <c r="AJL71" s="1027"/>
      <c r="AJM71" s="1027"/>
      <c r="AJN71" s="1027"/>
      <c r="AJO71" s="1027"/>
      <c r="AJP71" s="1027"/>
      <c r="AJQ71" s="1027"/>
      <c r="AJR71" s="1027"/>
      <c r="AJS71" s="1027"/>
      <c r="AJT71" s="1027"/>
      <c r="AJU71" s="1027"/>
      <c r="AJV71" s="1027"/>
      <c r="AJW71" s="1027"/>
      <c r="AJX71" s="1027"/>
      <c r="AJY71" s="1027"/>
      <c r="AJZ71" s="1027"/>
      <c r="AKA71" s="1027"/>
      <c r="AKB71" s="1027"/>
      <c r="AKC71" s="1027"/>
      <c r="AKD71" s="1027"/>
      <c r="AKE71" s="1027"/>
      <c r="AKF71" s="1027"/>
      <c r="AKG71" s="1027"/>
      <c r="AKH71" s="1027"/>
      <c r="AKI71" s="1027"/>
      <c r="AKJ71" s="1027"/>
      <c r="AKK71" s="1027"/>
      <c r="AKL71" s="1027"/>
      <c r="AKM71" s="1027"/>
      <c r="AKN71" s="1027"/>
      <c r="AKO71" s="1027"/>
      <c r="AKP71" s="1027"/>
      <c r="AKQ71" s="1027"/>
      <c r="AKR71" s="1027"/>
      <c r="AKS71" s="1027"/>
      <c r="AKT71" s="1027"/>
      <c r="AKU71" s="1027"/>
      <c r="AKV71" s="1027"/>
      <c r="AKW71" s="1027"/>
      <c r="AKX71" s="1027"/>
      <c r="AKY71" s="1027"/>
      <c r="AKZ71" s="1027"/>
      <c r="ALA71" s="1027"/>
      <c r="ALB71" s="1027"/>
      <c r="ALC71" s="1027"/>
      <c r="ALD71" s="1027"/>
      <c r="ALE71" s="1027"/>
      <c r="ALF71" s="1027"/>
      <c r="ALG71" s="1027"/>
      <c r="ALH71" s="1027"/>
      <c r="ALI71" s="1027"/>
      <c r="ALJ71" s="1027"/>
      <c r="ALK71" s="1027"/>
      <c r="ALL71" s="1027"/>
      <c r="ALM71" s="1027"/>
      <c r="ALN71" s="1027"/>
      <c r="ALO71" s="1027"/>
      <c r="ALP71" s="1027"/>
      <c r="ALQ71" s="1027"/>
      <c r="ALR71" s="1027"/>
      <c r="ALS71" s="1027"/>
      <c r="ALT71" s="1027"/>
      <c r="ALU71" s="1027"/>
      <c r="ALV71" s="1027"/>
      <c r="ALW71" s="1027"/>
      <c r="ALX71" s="1027"/>
      <c r="ALY71" s="1027"/>
      <c r="ALZ71" s="1027"/>
      <c r="AMA71" s="1027"/>
      <c r="AMB71" s="1027"/>
      <c r="AMC71" s="1027"/>
      <c r="AMD71" s="1027"/>
      <c r="AME71" s="1027"/>
      <c r="AMF71" s="1027"/>
      <c r="AMG71" s="1027"/>
      <c r="AMH71" s="1027"/>
      <c r="AMI71" s="1027"/>
      <c r="AMJ71" s="1027"/>
      <c r="AMK71" s="1027"/>
      <c r="AML71" s="1027"/>
      <c r="AMM71" s="1027"/>
      <c r="AMN71" s="1027"/>
      <c r="AMO71" s="1027"/>
      <c r="AMP71" s="1027"/>
      <c r="AMQ71" s="1027"/>
      <c r="AMR71" s="1027"/>
      <c r="AMS71" s="1027"/>
      <c r="AMT71" s="1027"/>
      <c r="AMU71" s="1027"/>
      <c r="AMV71" s="1027"/>
      <c r="AMW71" s="1027"/>
      <c r="AMX71" s="1027"/>
      <c r="AMY71" s="1027"/>
      <c r="AMZ71" s="1027"/>
      <c r="ANA71" s="1027"/>
      <c r="ANB71" s="1027"/>
      <c r="ANC71" s="1027"/>
      <c r="AND71" s="1027"/>
      <c r="ANE71" s="1027"/>
      <c r="ANF71" s="1027"/>
      <c r="ANG71" s="1027"/>
      <c r="ANH71" s="1027"/>
      <c r="ANI71" s="1027"/>
      <c r="ANJ71" s="1027"/>
      <c r="ANK71" s="1027"/>
      <c r="ANL71" s="1027"/>
      <c r="ANM71" s="1027"/>
      <c r="ANN71" s="1027"/>
      <c r="ANO71" s="1027"/>
      <c r="ANP71" s="1027"/>
      <c r="ANQ71" s="1027"/>
      <c r="ANR71" s="1027"/>
      <c r="ANS71" s="1027"/>
      <c r="ANT71" s="1027"/>
      <c r="ANU71" s="1027"/>
      <c r="ANV71" s="1027"/>
      <c r="ANW71" s="1027"/>
      <c r="ANX71" s="1027"/>
      <c r="ANY71" s="1027"/>
      <c r="ANZ71" s="1027"/>
      <c r="AOA71" s="1027"/>
      <c r="AOB71" s="1027"/>
      <c r="AOC71" s="1027"/>
      <c r="AOD71" s="1027"/>
      <c r="AOE71" s="1027"/>
      <c r="AOF71" s="1027"/>
      <c r="AOG71" s="1027"/>
      <c r="AOH71" s="1027"/>
      <c r="AOI71" s="1027"/>
      <c r="AOJ71" s="1027"/>
      <c r="AOK71" s="1027"/>
      <c r="AOL71" s="1027"/>
      <c r="AOM71" s="1027"/>
      <c r="AON71" s="1027"/>
      <c r="AOO71" s="1027"/>
      <c r="AOP71" s="1027"/>
      <c r="AOQ71" s="1027"/>
      <c r="AOR71" s="1027"/>
      <c r="AOS71" s="1027"/>
      <c r="AOT71" s="1027"/>
      <c r="AOU71" s="1027"/>
      <c r="AOV71" s="1027"/>
      <c r="AOW71" s="1027"/>
      <c r="AOX71" s="1027"/>
      <c r="AOY71" s="1027"/>
      <c r="AOZ71" s="1027"/>
      <c r="APA71" s="1027"/>
      <c r="APB71" s="1027"/>
      <c r="APC71" s="1027"/>
      <c r="APD71" s="1027"/>
      <c r="APE71" s="1027"/>
      <c r="APF71" s="1027"/>
      <c r="APG71" s="1027"/>
      <c r="APH71" s="1027"/>
      <c r="API71" s="1027"/>
      <c r="APJ71" s="1027"/>
      <c r="APK71" s="1027"/>
      <c r="APL71" s="1027"/>
      <c r="APM71" s="1027"/>
      <c r="APN71" s="1027"/>
      <c r="APO71" s="1027"/>
      <c r="APP71" s="1027"/>
      <c r="APQ71" s="1027"/>
      <c r="APR71" s="1027"/>
      <c r="APS71" s="1027"/>
      <c r="APT71" s="1027"/>
      <c r="APU71" s="1027"/>
      <c r="APV71" s="1027"/>
      <c r="APW71" s="1027"/>
      <c r="APX71" s="1027"/>
      <c r="APY71" s="1027"/>
      <c r="APZ71" s="1027"/>
      <c r="AQA71" s="1027"/>
      <c r="AQB71" s="1027"/>
      <c r="AQC71" s="1027"/>
      <c r="AQD71" s="1027"/>
      <c r="AQE71" s="1027"/>
      <c r="AQF71" s="1027"/>
      <c r="AQG71" s="1027"/>
      <c r="AQH71" s="1027"/>
      <c r="AQI71" s="1027"/>
      <c r="AQJ71" s="1027"/>
      <c r="AQK71" s="1027"/>
      <c r="AQL71" s="1027"/>
      <c r="AQM71" s="1027"/>
      <c r="AQN71" s="1027"/>
      <c r="AQO71" s="1027"/>
      <c r="AQP71" s="1027"/>
      <c r="AQQ71" s="1027"/>
      <c r="AQR71" s="1027"/>
      <c r="AQS71" s="1027"/>
      <c r="AQT71" s="1027"/>
      <c r="AQU71" s="1027"/>
      <c r="AQV71" s="1027"/>
      <c r="AQW71" s="1027"/>
      <c r="AQX71" s="1027"/>
      <c r="AQY71" s="1027"/>
      <c r="AQZ71" s="1027"/>
      <c r="ARA71" s="1027"/>
      <c r="ARB71" s="1027"/>
      <c r="ARC71" s="1027"/>
      <c r="ARD71" s="1027"/>
      <c r="ARE71" s="1027"/>
      <c r="ARF71" s="1027"/>
      <c r="ARG71" s="1027"/>
      <c r="ARH71" s="1027"/>
      <c r="ARI71" s="1027"/>
      <c r="ARJ71" s="1027"/>
      <c r="ARK71" s="1027"/>
      <c r="ARL71" s="1027"/>
      <c r="ARM71" s="1027"/>
      <c r="ARN71" s="1027"/>
      <c r="ARO71" s="1027"/>
      <c r="ARP71" s="1027"/>
      <c r="ARQ71" s="1027"/>
      <c r="ARR71" s="1027"/>
      <c r="ARS71" s="1027"/>
      <c r="ART71" s="1027"/>
      <c r="ARU71" s="1027"/>
      <c r="ARV71" s="1027"/>
      <c r="ARW71" s="1027"/>
      <c r="ARX71" s="1027"/>
      <c r="ARY71" s="1027"/>
      <c r="ARZ71" s="1027"/>
      <c r="ASA71" s="1027"/>
      <c r="ASB71" s="1027"/>
      <c r="ASC71" s="1027"/>
      <c r="ASD71" s="1027"/>
      <c r="ASE71" s="1027"/>
      <c r="ASF71" s="1027"/>
      <c r="ASG71" s="1027"/>
      <c r="ASH71" s="1027"/>
      <c r="ASI71" s="1027"/>
      <c r="ASJ71" s="1027"/>
      <c r="ASK71" s="1027"/>
      <c r="ASL71" s="1027"/>
      <c r="ASM71" s="1027"/>
      <c r="ASN71" s="1027"/>
      <c r="ASO71" s="1027"/>
      <c r="ASP71" s="1027"/>
      <c r="ASQ71" s="1027"/>
      <c r="ASR71" s="1027"/>
      <c r="ASS71" s="1027"/>
      <c r="AST71" s="1027"/>
      <c r="ASU71" s="1027"/>
      <c r="ASV71" s="1027"/>
      <c r="ASW71" s="1027"/>
      <c r="ASX71" s="1027"/>
      <c r="ASY71" s="1027"/>
      <c r="ASZ71" s="1027"/>
      <c r="ATA71" s="1027"/>
      <c r="ATB71" s="1027"/>
      <c r="ATC71" s="1027"/>
      <c r="ATD71" s="1027"/>
      <c r="ATE71" s="1027"/>
      <c r="ATF71" s="1027"/>
      <c r="ATG71" s="1027"/>
      <c r="ATH71" s="1027"/>
      <c r="ATI71" s="1027"/>
      <c r="ATJ71" s="1027"/>
      <c r="ATK71" s="1027"/>
      <c r="ATL71" s="1027"/>
      <c r="ATM71" s="1027"/>
      <c r="ATN71" s="1027"/>
      <c r="ATO71" s="1027"/>
      <c r="ATP71" s="1027"/>
      <c r="ATQ71" s="1027"/>
      <c r="ATR71" s="1027"/>
      <c r="ATS71" s="1027"/>
      <c r="ATT71" s="1027"/>
      <c r="ATU71" s="1027"/>
      <c r="ATV71" s="1027"/>
      <c r="ATW71" s="1027"/>
      <c r="ATX71" s="1027"/>
      <c r="ATY71" s="1027"/>
      <c r="ATZ71" s="1027"/>
      <c r="AUA71" s="1027"/>
      <c r="AUB71" s="1027"/>
      <c r="AUC71" s="1027"/>
      <c r="AUD71" s="1027"/>
      <c r="AUE71" s="1027"/>
      <c r="AUF71" s="1027"/>
      <c r="AUG71" s="1027"/>
      <c r="AUH71" s="1027"/>
      <c r="AUI71" s="1027"/>
      <c r="AUJ71" s="1027"/>
      <c r="AUK71" s="1027"/>
      <c r="AUL71" s="1027"/>
      <c r="AUM71" s="1027"/>
      <c r="AUN71" s="1027"/>
      <c r="AUO71" s="1027"/>
      <c r="AUP71" s="1027"/>
      <c r="AUQ71" s="1027"/>
      <c r="AUR71" s="1027"/>
      <c r="AUS71" s="1027"/>
      <c r="AUT71" s="1027"/>
      <c r="AUU71" s="1027"/>
      <c r="AUV71" s="1027"/>
      <c r="AUW71" s="1027"/>
      <c r="AUX71" s="1027"/>
      <c r="AUY71" s="1027"/>
      <c r="AUZ71" s="1027"/>
      <c r="AVA71" s="1027"/>
      <c r="AVB71" s="1027"/>
      <c r="AVC71" s="1027"/>
      <c r="AVD71" s="1027"/>
      <c r="AVE71" s="1027"/>
      <c r="AVF71" s="1027"/>
      <c r="AVG71" s="1027"/>
      <c r="AVH71" s="1027"/>
      <c r="AVI71" s="1027"/>
      <c r="AVJ71" s="1027"/>
      <c r="AVK71" s="1027"/>
      <c r="AVL71" s="1027"/>
      <c r="AVM71" s="1027"/>
      <c r="AVN71" s="1027"/>
      <c r="AVO71" s="1027"/>
      <c r="AVP71" s="1027"/>
      <c r="AVQ71" s="1027"/>
      <c r="AVR71" s="1027"/>
      <c r="AVS71" s="1027"/>
      <c r="AVT71" s="1027"/>
      <c r="AVU71" s="1027"/>
      <c r="AVV71" s="1027"/>
      <c r="AVW71" s="1027"/>
      <c r="AVX71" s="1027"/>
      <c r="AVY71" s="1027"/>
      <c r="AVZ71" s="1027"/>
      <c r="AWA71" s="1027"/>
      <c r="AWB71" s="1027"/>
      <c r="AWC71" s="1027"/>
      <c r="AWD71" s="1027"/>
      <c r="AWE71" s="1027"/>
      <c r="AWF71" s="1027"/>
      <c r="AWG71" s="1027"/>
      <c r="AWH71" s="1027"/>
      <c r="AWI71" s="1027"/>
      <c r="AWJ71" s="1027"/>
      <c r="AWK71" s="1027"/>
      <c r="AWL71" s="1027"/>
      <c r="AWM71" s="1027"/>
      <c r="AWN71" s="1027"/>
      <c r="AWO71" s="1027"/>
      <c r="AWP71" s="1027"/>
      <c r="AWQ71" s="1027"/>
      <c r="AWR71" s="1027"/>
      <c r="AWS71" s="1027"/>
      <c r="AWT71" s="1027"/>
      <c r="AWU71" s="1027"/>
      <c r="AWV71" s="1027"/>
      <c r="AWW71" s="1027"/>
      <c r="AWX71" s="1027"/>
      <c r="AWY71" s="1027"/>
      <c r="AWZ71" s="1027"/>
      <c r="AXA71" s="1027"/>
      <c r="AXB71" s="1027"/>
      <c r="AXC71" s="1027"/>
      <c r="AXD71" s="1027"/>
      <c r="AXE71" s="1027"/>
      <c r="AXF71" s="1027"/>
      <c r="AXG71" s="1027"/>
      <c r="AXH71" s="1027"/>
      <c r="AXI71" s="1027"/>
      <c r="AXJ71" s="1027"/>
      <c r="AXK71" s="1027"/>
      <c r="AXL71" s="1027"/>
      <c r="AXM71" s="1027"/>
      <c r="AXN71" s="1027"/>
      <c r="AXO71" s="1027"/>
      <c r="AXP71" s="1027"/>
      <c r="AXQ71" s="1027"/>
      <c r="AXR71" s="1027"/>
      <c r="AXS71" s="1027"/>
      <c r="AXT71" s="1027"/>
      <c r="AXU71" s="1027"/>
      <c r="AXV71" s="1027"/>
      <c r="AXW71" s="1027"/>
      <c r="AXX71" s="1027"/>
      <c r="AXY71" s="1027"/>
      <c r="AXZ71" s="1027"/>
      <c r="AYA71" s="1027"/>
      <c r="AYB71" s="1027"/>
      <c r="AYC71" s="1027"/>
      <c r="AYD71" s="1027"/>
      <c r="AYE71" s="1027"/>
      <c r="AYF71" s="1027"/>
      <c r="AYG71" s="1027"/>
      <c r="AYH71" s="1027"/>
      <c r="AYI71" s="1027"/>
      <c r="AYJ71" s="1027"/>
      <c r="AYK71" s="1027"/>
      <c r="AYL71" s="1027"/>
      <c r="AYM71" s="1027"/>
      <c r="AYN71" s="1027"/>
      <c r="AYO71" s="1027"/>
      <c r="AYP71" s="1027"/>
      <c r="AYQ71" s="1027"/>
      <c r="AYR71" s="1027"/>
      <c r="AYS71" s="1027"/>
      <c r="AYT71" s="1027"/>
      <c r="AYU71" s="1027"/>
      <c r="AYV71" s="1027"/>
      <c r="AYW71" s="1027"/>
      <c r="AYX71" s="1027"/>
      <c r="AYY71" s="1027"/>
      <c r="AYZ71" s="1027"/>
      <c r="AZA71" s="1027"/>
      <c r="AZB71" s="1027"/>
      <c r="AZC71" s="1027"/>
      <c r="AZD71" s="1027"/>
      <c r="AZE71" s="1027"/>
      <c r="AZF71" s="1027"/>
      <c r="AZG71" s="1027"/>
      <c r="AZH71" s="1027"/>
      <c r="AZI71" s="1027"/>
      <c r="AZJ71" s="1027"/>
      <c r="AZK71" s="1027"/>
      <c r="AZL71" s="1027"/>
      <c r="AZM71" s="1027"/>
      <c r="AZN71" s="1027"/>
      <c r="AZO71" s="1027"/>
      <c r="AZP71" s="1027"/>
      <c r="AZQ71" s="1027"/>
      <c r="AZR71" s="1027"/>
      <c r="AZS71" s="1027"/>
      <c r="AZT71" s="1027"/>
      <c r="AZU71" s="1027"/>
      <c r="AZV71" s="1027"/>
      <c r="AZW71" s="1027"/>
      <c r="AZX71" s="1027"/>
      <c r="AZY71" s="1027"/>
      <c r="AZZ71" s="1027"/>
      <c r="BAA71" s="1027"/>
      <c r="BAB71" s="1027"/>
      <c r="BAC71" s="1027"/>
      <c r="BAD71" s="1027"/>
      <c r="BAE71" s="1027"/>
      <c r="BAF71" s="1027"/>
      <c r="BAG71" s="1027"/>
      <c r="BAH71" s="1027"/>
      <c r="BAI71" s="1027"/>
      <c r="BAJ71" s="1027"/>
      <c r="BAK71" s="1027"/>
      <c r="BAL71" s="1027"/>
      <c r="BAM71" s="1027"/>
      <c r="BAN71" s="1027"/>
      <c r="BAO71" s="1027"/>
      <c r="BAP71" s="1027"/>
      <c r="BAQ71" s="1027"/>
      <c r="BAR71" s="1027"/>
      <c r="BAS71" s="1027"/>
      <c r="BAT71" s="1027"/>
      <c r="BAU71" s="1027"/>
      <c r="BAV71" s="1027"/>
      <c r="BAW71" s="1027"/>
      <c r="BAX71" s="1027"/>
      <c r="BAY71" s="1027"/>
      <c r="BAZ71" s="1027"/>
      <c r="BBA71" s="1027"/>
      <c r="BBB71" s="1027"/>
      <c r="BBC71" s="1027"/>
      <c r="BBD71" s="1027"/>
      <c r="BBE71" s="1027"/>
      <c r="BBF71" s="1027"/>
      <c r="BBG71" s="1027"/>
      <c r="BBH71" s="1027"/>
      <c r="BBI71" s="1027"/>
      <c r="BBJ71" s="1027"/>
      <c r="BBK71" s="1027"/>
      <c r="BBL71" s="1027"/>
      <c r="BBM71" s="1027"/>
      <c r="BBN71" s="1027"/>
      <c r="BBO71" s="1027"/>
      <c r="BBP71" s="1027"/>
      <c r="BBQ71" s="1027"/>
      <c r="BBR71" s="1027"/>
      <c r="BBS71" s="1027"/>
      <c r="BBT71" s="1027"/>
      <c r="BBU71" s="1027"/>
      <c r="BBV71" s="1027"/>
      <c r="BBW71" s="1027"/>
      <c r="BBX71" s="1027"/>
      <c r="BBY71" s="1027"/>
      <c r="BBZ71" s="1027"/>
      <c r="BCA71" s="1027"/>
      <c r="BCB71" s="1027"/>
      <c r="BCC71" s="1027"/>
      <c r="BCD71" s="1027"/>
      <c r="BCE71" s="1027"/>
      <c r="BCF71" s="1027"/>
      <c r="BCG71" s="1027"/>
      <c r="BCH71" s="1027"/>
      <c r="BCI71" s="1027"/>
      <c r="BCJ71" s="1027"/>
      <c r="BCK71" s="1027"/>
      <c r="BCL71" s="1027"/>
      <c r="BCM71" s="1027"/>
      <c r="BCN71" s="1027"/>
      <c r="BCO71" s="1027"/>
      <c r="BCP71" s="1027"/>
      <c r="BCQ71" s="1027"/>
      <c r="BCR71" s="1027"/>
      <c r="BCS71" s="1027"/>
      <c r="BCT71" s="1027"/>
      <c r="BCU71" s="1027"/>
      <c r="BCV71" s="1027"/>
      <c r="BCW71" s="1027"/>
      <c r="BCX71" s="1027"/>
      <c r="BCY71" s="1027"/>
      <c r="BCZ71" s="1027"/>
      <c r="BDA71" s="1027"/>
      <c r="BDB71" s="1027"/>
      <c r="BDC71" s="1027"/>
      <c r="BDD71" s="1027"/>
      <c r="BDE71" s="1027"/>
      <c r="BDF71" s="1027"/>
      <c r="BDG71" s="1027"/>
      <c r="BDH71" s="1027"/>
      <c r="BDI71" s="1027"/>
      <c r="BDJ71" s="1027"/>
      <c r="BDK71" s="1027"/>
      <c r="BDL71" s="1027"/>
      <c r="BDM71" s="1027"/>
      <c r="BDN71" s="1027"/>
      <c r="BDO71" s="1027"/>
      <c r="BDP71" s="1027"/>
      <c r="BDQ71" s="1027"/>
      <c r="BDR71" s="1027"/>
      <c r="BDS71" s="1027"/>
      <c r="BDT71" s="1027"/>
      <c r="BDU71" s="1027"/>
      <c r="BDV71" s="1027"/>
      <c r="BDW71" s="1027"/>
      <c r="BDX71" s="1027"/>
      <c r="BDY71" s="1027"/>
      <c r="BDZ71" s="1027"/>
      <c r="BEA71" s="1027"/>
      <c r="BEB71" s="1027"/>
      <c r="BEC71" s="1027"/>
      <c r="BED71" s="1027"/>
      <c r="BEE71" s="1027"/>
      <c r="BEF71" s="1027"/>
      <c r="BEG71" s="1027"/>
      <c r="BEH71" s="1027"/>
      <c r="BEI71" s="1027"/>
      <c r="BEJ71" s="1027"/>
      <c r="BEK71" s="1027"/>
      <c r="BEL71" s="1027"/>
      <c r="BEM71" s="1027"/>
      <c r="BEN71" s="1027"/>
      <c r="BEO71" s="1027"/>
      <c r="BEP71" s="1027"/>
      <c r="BEQ71" s="1027"/>
      <c r="BER71" s="1027"/>
      <c r="BES71" s="1027"/>
      <c r="BET71" s="1027"/>
      <c r="BEU71" s="1027"/>
      <c r="BEV71" s="1027"/>
      <c r="BEW71" s="1027"/>
      <c r="BEX71" s="1027"/>
      <c r="BEY71" s="1027"/>
      <c r="BEZ71" s="1027"/>
      <c r="BFA71" s="1027"/>
      <c r="BFB71" s="1027"/>
      <c r="BFC71" s="1027"/>
      <c r="BFD71" s="1027"/>
      <c r="BFE71" s="1027"/>
      <c r="BFF71" s="1027"/>
      <c r="BFG71" s="1027"/>
      <c r="BFH71" s="1027"/>
      <c r="BFI71" s="1027"/>
      <c r="BFJ71" s="1027"/>
      <c r="BFK71" s="1027"/>
      <c r="BFL71" s="1027"/>
      <c r="BFM71" s="1027"/>
      <c r="BFN71" s="1027"/>
      <c r="BFO71" s="1027"/>
      <c r="BFP71" s="1027"/>
      <c r="BFQ71" s="1027"/>
      <c r="BFR71" s="1027"/>
      <c r="BFS71" s="1027"/>
      <c r="BFT71" s="1027"/>
      <c r="BFU71" s="1027"/>
      <c r="BFV71" s="1027"/>
      <c r="BFW71" s="1027"/>
      <c r="BFX71" s="1027"/>
      <c r="BFY71" s="1027"/>
      <c r="BFZ71" s="1027"/>
      <c r="BGA71" s="1027"/>
      <c r="BGB71" s="1027"/>
      <c r="BGC71" s="1027"/>
      <c r="BGD71" s="1027"/>
      <c r="BGE71" s="1027"/>
      <c r="BGF71" s="1027"/>
      <c r="BGG71" s="1027"/>
      <c r="BGH71" s="1027"/>
      <c r="BGI71" s="1027"/>
      <c r="BGJ71" s="1027"/>
      <c r="BGK71" s="1027"/>
      <c r="BGL71" s="1027"/>
      <c r="BGM71" s="1027"/>
      <c r="BGN71" s="1027"/>
      <c r="BGO71" s="1027"/>
      <c r="BGP71" s="1027"/>
      <c r="BGQ71" s="1027"/>
      <c r="BGR71" s="1027"/>
      <c r="BGS71" s="1027"/>
      <c r="BGT71" s="1027"/>
      <c r="BGU71" s="1027"/>
      <c r="BGV71" s="1027"/>
      <c r="BGW71" s="1027"/>
      <c r="BGX71" s="1027"/>
      <c r="BGY71" s="1027"/>
      <c r="BGZ71" s="1027"/>
      <c r="BHA71" s="1027"/>
      <c r="BHB71" s="1027"/>
      <c r="BHC71" s="1027"/>
      <c r="BHD71" s="1027"/>
      <c r="BHE71" s="1027"/>
      <c r="BHF71" s="1027"/>
      <c r="BHG71" s="1027"/>
      <c r="BHH71" s="1027"/>
      <c r="BHI71" s="1027"/>
      <c r="BHJ71" s="1027"/>
      <c r="BHK71" s="1027"/>
      <c r="BHL71" s="1027"/>
      <c r="BHM71" s="1027"/>
      <c r="BHN71" s="1027"/>
      <c r="BHO71" s="1027"/>
      <c r="BHP71" s="1027"/>
      <c r="BHQ71" s="1027"/>
      <c r="BHR71" s="1027"/>
      <c r="BHS71" s="1027"/>
      <c r="BHT71" s="1027"/>
      <c r="BHU71" s="1027"/>
      <c r="BHV71" s="1027"/>
      <c r="BHW71" s="1027"/>
      <c r="BHX71" s="1027"/>
      <c r="BHY71" s="1027"/>
      <c r="BHZ71" s="1027"/>
      <c r="BIA71" s="1027"/>
      <c r="BIB71" s="1027"/>
      <c r="BIC71" s="1027"/>
      <c r="BID71" s="1027"/>
      <c r="BIE71" s="1027"/>
      <c r="BIF71" s="1027"/>
      <c r="BIG71" s="1027"/>
      <c r="BIH71" s="1027"/>
      <c r="BII71" s="1027"/>
      <c r="BIJ71" s="1027"/>
      <c r="BIK71" s="1027"/>
      <c r="BIL71" s="1027"/>
      <c r="BIM71" s="1027"/>
      <c r="BIN71" s="1027"/>
      <c r="BIO71" s="1027"/>
      <c r="BIP71" s="1027"/>
      <c r="BIQ71" s="1027"/>
      <c r="BIR71" s="1027"/>
      <c r="BIS71" s="1027"/>
      <c r="BIT71" s="1027"/>
      <c r="BIU71" s="1027"/>
      <c r="BIV71" s="1027"/>
      <c r="BIW71" s="1027"/>
      <c r="BIX71" s="1027"/>
      <c r="BIY71" s="1027"/>
      <c r="BIZ71" s="1027"/>
      <c r="BJA71" s="1027"/>
      <c r="BJB71" s="1027"/>
      <c r="BJC71" s="1027"/>
      <c r="BJD71" s="1027"/>
      <c r="BJE71" s="1027"/>
      <c r="BJF71" s="1027"/>
      <c r="BJG71" s="1027"/>
      <c r="BJH71" s="1027"/>
      <c r="BJI71" s="1027"/>
      <c r="BJJ71" s="1027"/>
      <c r="BJK71" s="1027"/>
      <c r="BJL71" s="1027"/>
      <c r="BJM71" s="1027"/>
      <c r="BJN71" s="1027"/>
      <c r="BJO71" s="1027"/>
      <c r="BJP71" s="1027"/>
      <c r="BJQ71" s="1027"/>
      <c r="BJR71" s="1027"/>
      <c r="BJS71" s="1027"/>
      <c r="BJT71" s="1027"/>
      <c r="BJU71" s="1027"/>
      <c r="BJV71" s="1027"/>
      <c r="BJW71" s="1027"/>
      <c r="BJX71" s="1027"/>
      <c r="BJY71" s="1027"/>
      <c r="BJZ71" s="1027"/>
      <c r="BKA71" s="1027"/>
      <c r="BKB71" s="1027"/>
      <c r="BKC71" s="1027"/>
      <c r="BKD71" s="1027"/>
      <c r="BKE71" s="1027"/>
      <c r="BKF71" s="1027"/>
      <c r="BKG71" s="1027"/>
      <c r="BKH71" s="1027"/>
      <c r="BKI71" s="1027"/>
      <c r="BKJ71" s="1027"/>
      <c r="BKK71" s="1027"/>
      <c r="BKL71" s="1027"/>
      <c r="BKM71" s="1027"/>
      <c r="BKN71" s="1027"/>
      <c r="BKO71" s="1027"/>
      <c r="BKP71" s="1027"/>
      <c r="BKQ71" s="1027"/>
      <c r="BKR71" s="1027"/>
      <c r="BKS71" s="1027"/>
      <c r="BKT71" s="1027"/>
      <c r="BKU71" s="1027"/>
      <c r="BKV71" s="1027"/>
      <c r="BKW71" s="1027"/>
      <c r="BKX71" s="1027"/>
      <c r="BKY71" s="1027"/>
      <c r="BKZ71" s="1027"/>
      <c r="BLA71" s="1027"/>
      <c r="BLB71" s="1027"/>
      <c r="BLC71" s="1027"/>
      <c r="BLD71" s="1027"/>
      <c r="BLE71" s="1027"/>
      <c r="BLF71" s="1027"/>
      <c r="BLG71" s="1027"/>
      <c r="BLH71" s="1027"/>
      <c r="BLI71" s="1027"/>
      <c r="BLJ71" s="1027"/>
      <c r="BLK71" s="1027"/>
      <c r="BLL71" s="1027"/>
      <c r="BLM71" s="1027"/>
      <c r="BLN71" s="1027"/>
      <c r="BLO71" s="1027"/>
      <c r="BLP71" s="1027"/>
      <c r="BLQ71" s="1027"/>
      <c r="BLR71" s="1027"/>
      <c r="BLS71" s="1027"/>
      <c r="BLT71" s="1027"/>
      <c r="BLU71" s="1027"/>
      <c r="BLV71" s="1027"/>
      <c r="BLW71" s="1027"/>
      <c r="BLX71" s="1027"/>
      <c r="BLY71" s="1027"/>
      <c r="BLZ71" s="1027"/>
      <c r="BMA71" s="1027"/>
      <c r="BMB71" s="1027"/>
      <c r="BMC71" s="1027"/>
      <c r="BMD71" s="1027"/>
      <c r="BME71" s="1027"/>
      <c r="BMF71" s="1027"/>
      <c r="BMG71" s="1027"/>
      <c r="BMH71" s="1027"/>
      <c r="BMI71" s="1027"/>
      <c r="BMJ71" s="1027"/>
      <c r="BMK71" s="1027"/>
      <c r="BML71" s="1027"/>
      <c r="BMM71" s="1027"/>
      <c r="BMN71" s="1027"/>
      <c r="BMO71" s="1027"/>
      <c r="BMP71" s="1027"/>
      <c r="BMQ71" s="1027"/>
      <c r="BMR71" s="1027"/>
      <c r="BMS71" s="1027"/>
      <c r="BMT71" s="1027"/>
      <c r="BMU71" s="1027"/>
      <c r="BMV71" s="1027"/>
      <c r="BMW71" s="1027"/>
      <c r="BMX71" s="1027"/>
      <c r="BMY71" s="1027"/>
      <c r="BMZ71" s="1027"/>
      <c r="BNA71" s="1027"/>
      <c r="BNB71" s="1027"/>
      <c r="BNC71" s="1027"/>
      <c r="BND71" s="1027"/>
      <c r="BNE71" s="1027"/>
      <c r="BNF71" s="1027"/>
      <c r="BNG71" s="1027"/>
      <c r="BNH71" s="1027"/>
      <c r="BNI71" s="1027"/>
      <c r="BNJ71" s="1027"/>
      <c r="BNK71" s="1027"/>
      <c r="BNL71" s="1027"/>
      <c r="BNM71" s="1027"/>
      <c r="BNN71" s="1027"/>
      <c r="BNO71" s="1027"/>
      <c r="BNP71" s="1027"/>
      <c r="BNQ71" s="1027"/>
      <c r="BNR71" s="1027"/>
      <c r="BNS71" s="1027"/>
      <c r="BNT71" s="1027"/>
      <c r="BNU71" s="1027"/>
      <c r="BNV71" s="1027"/>
      <c r="BNW71" s="1027"/>
      <c r="BNX71" s="1027"/>
      <c r="BNY71" s="1027"/>
      <c r="BNZ71" s="1027"/>
      <c r="BOA71" s="1027"/>
      <c r="BOB71" s="1027"/>
      <c r="BOC71" s="1027"/>
      <c r="BOD71" s="1027"/>
      <c r="BOE71" s="1027"/>
      <c r="BOF71" s="1027"/>
      <c r="BOG71" s="1027"/>
      <c r="BOH71" s="1027"/>
      <c r="BOI71" s="1027"/>
      <c r="BOJ71" s="1027"/>
      <c r="BOK71" s="1027"/>
      <c r="BOL71" s="1027"/>
      <c r="BOM71" s="1027"/>
      <c r="BON71" s="1027"/>
      <c r="BOO71" s="1027"/>
      <c r="BOP71" s="1027"/>
      <c r="BOQ71" s="1027"/>
      <c r="BOR71" s="1027"/>
      <c r="BOS71" s="1027"/>
      <c r="BOT71" s="1027"/>
      <c r="BOU71" s="1027"/>
      <c r="BOV71" s="1027"/>
      <c r="BOW71" s="1027"/>
      <c r="BOX71" s="1027"/>
      <c r="BOY71" s="1027"/>
      <c r="BOZ71" s="1027"/>
      <c r="BPA71" s="1027"/>
      <c r="BPB71" s="1027"/>
      <c r="BPC71" s="1027"/>
      <c r="BPD71" s="1027"/>
      <c r="BPE71" s="1027"/>
      <c r="BPF71" s="1027"/>
      <c r="BPG71" s="1027"/>
      <c r="BPH71" s="1027"/>
      <c r="BPI71" s="1027"/>
      <c r="BPJ71" s="1027"/>
      <c r="BPK71" s="1027"/>
      <c r="BPL71" s="1027"/>
      <c r="BPM71" s="1027"/>
      <c r="BPN71" s="1027"/>
      <c r="BPO71" s="1027"/>
      <c r="BPP71" s="1027"/>
      <c r="BPQ71" s="1027"/>
      <c r="BPR71" s="1027"/>
      <c r="BPS71" s="1027"/>
      <c r="BPT71" s="1027"/>
      <c r="BPU71" s="1027"/>
      <c r="BPV71" s="1027"/>
      <c r="BPW71" s="1027"/>
      <c r="BPX71" s="1027"/>
      <c r="BPY71" s="1027"/>
      <c r="BPZ71" s="1027"/>
      <c r="BQA71" s="1027"/>
      <c r="BQB71" s="1027"/>
      <c r="BQC71" s="1027"/>
      <c r="BQD71" s="1027"/>
      <c r="BQE71" s="1027"/>
      <c r="BQF71" s="1027"/>
      <c r="BQG71" s="1027"/>
      <c r="BQH71" s="1027"/>
      <c r="BQI71" s="1027"/>
      <c r="BQJ71" s="1027"/>
      <c r="BQK71" s="1027"/>
      <c r="BQL71" s="1027"/>
      <c r="BQM71" s="1027"/>
      <c r="BQN71" s="1027"/>
      <c r="BQO71" s="1027"/>
      <c r="BQP71" s="1027"/>
      <c r="BQQ71" s="1027"/>
      <c r="BQR71" s="1027"/>
      <c r="BQS71" s="1027"/>
      <c r="BQT71" s="1027"/>
      <c r="BQU71" s="1027"/>
      <c r="BQV71" s="1027"/>
      <c r="BQW71" s="1027"/>
      <c r="BQX71" s="1027"/>
      <c r="BQY71" s="1027"/>
      <c r="BQZ71" s="1027"/>
      <c r="BRA71" s="1027"/>
      <c r="BRB71" s="1027"/>
      <c r="BRC71" s="1027"/>
      <c r="BRD71" s="1027"/>
      <c r="BRE71" s="1027"/>
      <c r="BRF71" s="1027"/>
      <c r="BRG71" s="1027"/>
      <c r="BRH71" s="1027"/>
      <c r="BRI71" s="1027"/>
      <c r="BRJ71" s="1027"/>
      <c r="BRK71" s="1027"/>
      <c r="BRL71" s="1027"/>
      <c r="BRM71" s="1027"/>
      <c r="BRN71" s="1027"/>
      <c r="BRO71" s="1027"/>
      <c r="BRP71" s="1027"/>
      <c r="BRQ71" s="1027"/>
      <c r="BRR71" s="1027"/>
      <c r="BRS71" s="1027"/>
      <c r="BRT71" s="1027"/>
      <c r="BRU71" s="1027"/>
      <c r="BRV71" s="1027"/>
      <c r="BRW71" s="1027"/>
      <c r="BRX71" s="1027"/>
      <c r="BRY71" s="1027"/>
      <c r="BRZ71" s="1027"/>
      <c r="BSA71" s="1027"/>
      <c r="BSB71" s="1027"/>
      <c r="BSC71" s="1027"/>
      <c r="BSD71" s="1027"/>
      <c r="BSE71" s="1027"/>
      <c r="BSF71" s="1027"/>
      <c r="BSG71" s="1027"/>
      <c r="BSH71" s="1027"/>
      <c r="BSI71" s="1027"/>
      <c r="BSJ71" s="1027"/>
      <c r="BSK71" s="1027"/>
      <c r="BSL71" s="1027"/>
      <c r="BSM71" s="1027"/>
      <c r="BSN71" s="1027"/>
      <c r="BSO71" s="1027"/>
      <c r="BSP71" s="1027"/>
      <c r="BSQ71" s="1027"/>
      <c r="BSR71" s="1027"/>
      <c r="BSS71" s="1027"/>
      <c r="BST71" s="1027"/>
      <c r="BSU71" s="1027"/>
      <c r="BSV71" s="1027"/>
      <c r="BSW71" s="1027"/>
      <c r="BSX71" s="1027"/>
      <c r="BSY71" s="1027"/>
      <c r="BSZ71" s="1027"/>
      <c r="BTA71" s="1027"/>
      <c r="BTB71" s="1027"/>
      <c r="BTC71" s="1027"/>
      <c r="BTD71" s="1027"/>
      <c r="BTE71" s="1027"/>
      <c r="BTF71" s="1027"/>
      <c r="BTG71" s="1027"/>
      <c r="BTH71" s="1027"/>
      <c r="BTI71" s="1027"/>
      <c r="BTJ71" s="1027"/>
      <c r="BTK71" s="1027"/>
      <c r="BTL71" s="1027"/>
      <c r="BTM71" s="1027"/>
      <c r="BTN71" s="1027"/>
      <c r="BTO71" s="1027"/>
      <c r="BTP71" s="1027"/>
      <c r="BTQ71" s="1027"/>
      <c r="BTR71" s="1027"/>
      <c r="BTS71" s="1027"/>
      <c r="BTT71" s="1027"/>
      <c r="BTU71" s="1027"/>
      <c r="BTV71" s="1027"/>
      <c r="BTW71" s="1027"/>
      <c r="BTX71" s="1027"/>
      <c r="BTY71" s="1027"/>
      <c r="BTZ71" s="1027"/>
      <c r="BUA71" s="1027"/>
      <c r="BUB71" s="1027"/>
      <c r="BUC71" s="1027"/>
      <c r="BUD71" s="1027"/>
      <c r="BUE71" s="1027"/>
      <c r="BUF71" s="1027"/>
      <c r="BUG71" s="1027"/>
      <c r="BUH71" s="1027"/>
      <c r="BUI71" s="1027"/>
      <c r="BUJ71" s="1027"/>
      <c r="BUK71" s="1027"/>
      <c r="BUL71" s="1027"/>
      <c r="BUM71" s="1027"/>
      <c r="BUN71" s="1027"/>
      <c r="BUO71" s="1027"/>
      <c r="BUP71" s="1027"/>
      <c r="BUQ71" s="1027"/>
      <c r="BUR71" s="1027"/>
      <c r="BUS71" s="1027"/>
      <c r="BUT71" s="1027"/>
      <c r="BUU71" s="1027"/>
      <c r="BUV71" s="1027"/>
      <c r="BUW71" s="1027"/>
      <c r="BUX71" s="1027"/>
      <c r="BUY71" s="1027"/>
      <c r="BUZ71" s="1027"/>
      <c r="BVA71" s="1027"/>
      <c r="BVB71" s="1027"/>
      <c r="BVC71" s="1027"/>
      <c r="BVD71" s="1027"/>
      <c r="BVE71" s="1027"/>
      <c r="BVF71" s="1027"/>
      <c r="BVG71" s="1027"/>
      <c r="BVH71" s="1027"/>
      <c r="BVI71" s="1027"/>
      <c r="BVJ71" s="1027"/>
      <c r="BVK71" s="1027"/>
      <c r="BVL71" s="1027"/>
      <c r="BVM71" s="1027"/>
      <c r="BVN71" s="1027"/>
      <c r="BVO71" s="1027"/>
      <c r="BVP71" s="1027"/>
      <c r="BVQ71" s="1027"/>
      <c r="BVR71" s="1027"/>
      <c r="BVS71" s="1027"/>
      <c r="BVT71" s="1027"/>
      <c r="BVU71" s="1027"/>
      <c r="BVV71" s="1027"/>
      <c r="BVW71" s="1027"/>
      <c r="BVX71" s="1027"/>
      <c r="BVY71" s="1027"/>
      <c r="BVZ71" s="1027"/>
      <c r="BWA71" s="1027"/>
      <c r="BWB71" s="1027"/>
      <c r="BWC71" s="1027"/>
      <c r="BWD71" s="1027"/>
      <c r="BWE71" s="1027"/>
      <c r="BWF71" s="1027"/>
      <c r="BWG71" s="1027"/>
      <c r="BWH71" s="1027"/>
      <c r="BWI71" s="1027"/>
      <c r="BWJ71" s="1027"/>
      <c r="BWK71" s="1027"/>
      <c r="BWL71" s="1027"/>
      <c r="BWM71" s="1027"/>
      <c r="BWN71" s="1027"/>
      <c r="BWO71" s="1027"/>
      <c r="BWP71" s="1027"/>
      <c r="BWQ71" s="1027"/>
      <c r="BWR71" s="1027"/>
      <c r="BWS71" s="1027"/>
      <c r="BWT71" s="1027"/>
      <c r="BWU71" s="1027"/>
      <c r="BWV71" s="1027"/>
      <c r="BWW71" s="1027"/>
      <c r="BWX71" s="1027"/>
      <c r="BWY71" s="1027"/>
      <c r="BWZ71" s="1027"/>
      <c r="BXA71" s="1027"/>
      <c r="BXB71" s="1027"/>
      <c r="BXC71" s="1027"/>
      <c r="BXD71" s="1027"/>
      <c r="BXE71" s="1027"/>
      <c r="BXF71" s="1027"/>
      <c r="BXG71" s="1027"/>
      <c r="BXH71" s="1027"/>
      <c r="BXI71" s="1027"/>
      <c r="BXJ71" s="1027"/>
      <c r="BXK71" s="1027"/>
      <c r="BXL71" s="1027"/>
      <c r="BXM71" s="1027"/>
      <c r="BXN71" s="1027"/>
      <c r="BXO71" s="1027"/>
      <c r="BXP71" s="1027"/>
      <c r="BXQ71" s="1027"/>
      <c r="BXR71" s="1027"/>
      <c r="BXS71" s="1027"/>
      <c r="BXT71" s="1027"/>
      <c r="BXU71" s="1027"/>
      <c r="BXV71" s="1027"/>
      <c r="BXW71" s="1027"/>
      <c r="BXX71" s="1027"/>
      <c r="BXY71" s="1027"/>
      <c r="BXZ71" s="1027"/>
      <c r="BYA71" s="1027"/>
      <c r="BYB71" s="1027"/>
      <c r="BYC71" s="1027"/>
      <c r="BYD71" s="1027"/>
      <c r="BYE71" s="1027"/>
      <c r="BYF71" s="1027"/>
      <c r="BYG71" s="1027"/>
      <c r="BYH71" s="1027"/>
      <c r="BYI71" s="1027"/>
      <c r="BYJ71" s="1027"/>
      <c r="BYK71" s="1027"/>
      <c r="BYL71" s="1027"/>
      <c r="BYM71" s="1027"/>
      <c r="BYN71" s="1027"/>
      <c r="BYO71" s="1027"/>
      <c r="BYP71" s="1027"/>
      <c r="BYQ71" s="1027"/>
      <c r="BYR71" s="1027"/>
      <c r="BYS71" s="1027"/>
      <c r="BYT71" s="1027"/>
      <c r="BYU71" s="1027"/>
      <c r="BYV71" s="1027"/>
      <c r="BYW71" s="1027"/>
      <c r="BYX71" s="1027"/>
      <c r="BYY71" s="1027"/>
      <c r="BYZ71" s="1027"/>
      <c r="BZA71" s="1027"/>
      <c r="BZB71" s="1027"/>
      <c r="BZC71" s="1027"/>
      <c r="BZD71" s="1027"/>
      <c r="BZE71" s="1027"/>
      <c r="BZF71" s="1027"/>
      <c r="BZG71" s="1027"/>
      <c r="BZH71" s="1027"/>
      <c r="BZI71" s="1027"/>
      <c r="BZJ71" s="1027"/>
      <c r="BZK71" s="1027"/>
      <c r="BZL71" s="1027"/>
      <c r="BZM71" s="1027"/>
      <c r="BZN71" s="1027"/>
      <c r="BZO71" s="1027"/>
      <c r="BZP71" s="1027"/>
      <c r="BZQ71" s="1027"/>
      <c r="BZR71" s="1027"/>
      <c r="BZS71" s="1027"/>
      <c r="BZT71" s="1027"/>
      <c r="BZU71" s="1027"/>
      <c r="BZV71" s="1027"/>
      <c r="BZW71" s="1027"/>
      <c r="BZX71" s="1027"/>
      <c r="BZY71" s="1027"/>
      <c r="BZZ71" s="1027"/>
      <c r="CAA71" s="1027"/>
      <c r="CAB71" s="1027"/>
      <c r="CAC71" s="1027"/>
      <c r="CAD71" s="1027"/>
      <c r="CAE71" s="1027"/>
      <c r="CAF71" s="1027"/>
      <c r="CAG71" s="1027"/>
      <c r="CAH71" s="1027"/>
      <c r="CAI71" s="1027"/>
      <c r="CAJ71" s="1027"/>
      <c r="CAK71" s="1027"/>
      <c r="CAL71" s="1027"/>
      <c r="CAM71" s="1027"/>
      <c r="CAN71" s="1027"/>
      <c r="CAO71" s="1027"/>
      <c r="CAP71" s="1027"/>
      <c r="CAQ71" s="1027"/>
      <c r="CAR71" s="1027"/>
      <c r="CAS71" s="1027"/>
      <c r="CAT71" s="1027"/>
      <c r="CAU71" s="1027"/>
      <c r="CAV71" s="1027"/>
      <c r="CAW71" s="1027"/>
      <c r="CAX71" s="1027"/>
      <c r="CAY71" s="1027"/>
      <c r="CAZ71" s="1027"/>
      <c r="CBA71" s="1027"/>
      <c r="CBB71" s="1027"/>
      <c r="CBC71" s="1027"/>
      <c r="CBD71" s="1027"/>
      <c r="CBE71" s="1027"/>
      <c r="CBF71" s="1027"/>
      <c r="CBG71" s="1027"/>
      <c r="CBH71" s="1027"/>
      <c r="CBI71" s="1027"/>
      <c r="CBJ71" s="1027"/>
      <c r="CBK71" s="1027"/>
      <c r="CBL71" s="1027"/>
      <c r="CBM71" s="1027"/>
      <c r="CBN71" s="1027"/>
      <c r="CBO71" s="1027"/>
      <c r="CBP71" s="1027"/>
      <c r="CBQ71" s="1027"/>
      <c r="CBR71" s="1027"/>
      <c r="CBS71" s="1027"/>
      <c r="CBT71" s="1027"/>
      <c r="CBU71" s="1027"/>
      <c r="CBV71" s="1027"/>
      <c r="CBW71" s="1027"/>
      <c r="CBX71" s="1027"/>
      <c r="CBY71" s="1027"/>
      <c r="CBZ71" s="1027"/>
      <c r="CCA71" s="1027"/>
      <c r="CCB71" s="1027"/>
      <c r="CCC71" s="1027"/>
      <c r="CCD71" s="1027"/>
      <c r="CCE71" s="1027"/>
      <c r="CCF71" s="1027"/>
      <c r="CCG71" s="1027"/>
      <c r="CCH71" s="1027"/>
      <c r="CCI71" s="1027"/>
      <c r="CCJ71" s="1027"/>
      <c r="CCK71" s="1027"/>
      <c r="CCL71" s="1027"/>
      <c r="CCM71" s="1027"/>
      <c r="CCN71" s="1027"/>
      <c r="CCO71" s="1027"/>
      <c r="CCP71" s="1027"/>
      <c r="CCQ71" s="1027"/>
      <c r="CCR71" s="1027"/>
      <c r="CCS71" s="1027"/>
      <c r="CCT71" s="1027"/>
      <c r="CCU71" s="1027"/>
      <c r="CCV71" s="1027"/>
      <c r="CCW71" s="1027"/>
      <c r="CCX71" s="1027"/>
      <c r="CCY71" s="1027"/>
      <c r="CCZ71" s="1027"/>
      <c r="CDA71" s="1027"/>
      <c r="CDB71" s="1027"/>
      <c r="CDC71" s="1027"/>
      <c r="CDD71" s="1027"/>
      <c r="CDE71" s="1027"/>
      <c r="CDF71" s="1027"/>
      <c r="CDG71" s="1027"/>
      <c r="CDH71" s="1027"/>
      <c r="CDI71" s="1027"/>
      <c r="CDJ71" s="1027"/>
      <c r="CDK71" s="1027"/>
      <c r="CDL71" s="1027"/>
      <c r="CDM71" s="1027"/>
      <c r="CDN71" s="1027"/>
      <c r="CDO71" s="1027"/>
      <c r="CDP71" s="1027"/>
      <c r="CDQ71" s="1027"/>
      <c r="CDR71" s="1027"/>
      <c r="CDS71" s="1027"/>
      <c r="CDT71" s="1027"/>
      <c r="CDU71" s="1027"/>
      <c r="CDV71" s="1027"/>
      <c r="CDW71" s="1027"/>
      <c r="CDX71" s="1027"/>
      <c r="CDY71" s="1027"/>
      <c r="CDZ71" s="1027"/>
      <c r="CEA71" s="1027"/>
      <c r="CEB71" s="1027"/>
      <c r="CEC71" s="1027"/>
      <c r="CED71" s="1027"/>
      <c r="CEE71" s="1027"/>
      <c r="CEF71" s="1027"/>
      <c r="CEG71" s="1027"/>
      <c r="CEH71" s="1027"/>
      <c r="CEI71" s="1027"/>
      <c r="CEJ71" s="1027"/>
      <c r="CEK71" s="1027"/>
    </row>
    <row r="72" spans="1:2169" s="1092" customFormat="1" ht="31.75" customHeight="1" x14ac:dyDescent="0.75">
      <c r="A72" s="2236" t="s">
        <v>96</v>
      </c>
      <c r="B72" s="2236"/>
      <c r="C72" s="2236"/>
      <c r="D72" s="1215"/>
      <c r="E72" s="1105"/>
      <c r="F72" s="1105"/>
      <c r="G72" s="1106"/>
      <c r="H72" s="1236"/>
      <c r="I72" s="1237"/>
      <c r="J72" s="1236"/>
      <c r="K72" s="1109"/>
      <c r="L72" s="1228"/>
      <c r="M72" s="1109"/>
      <c r="N72" s="1110"/>
      <c r="O72" s="1090"/>
      <c r="P72" s="653"/>
      <c r="Q72" s="653"/>
      <c r="R72" s="1090"/>
      <c r="S72" s="1026"/>
      <c r="W72" s="1102"/>
      <c r="X72" s="1231"/>
      <c r="Y72" s="1022"/>
      <c r="Z72" s="1022"/>
      <c r="AA72" s="1022"/>
      <c r="AB72" s="1022"/>
      <c r="AC72" s="1022"/>
      <c r="AD72" s="1074"/>
      <c r="AE72" s="1022"/>
      <c r="AF72" s="1022"/>
      <c r="AG72" s="1077"/>
      <c r="AH72" s="1077"/>
      <c r="AI72" s="1077"/>
      <c r="AJ72" s="1027"/>
      <c r="AL72" s="1028"/>
      <c r="AN72" s="1022"/>
      <c r="AO72" s="1022"/>
      <c r="AP72" s="1027"/>
      <c r="AQ72" s="1027"/>
      <c r="AR72" s="1027"/>
      <c r="AS72" s="1027"/>
      <c r="AT72" s="1027"/>
      <c r="AU72" s="1027"/>
      <c r="AV72" s="1027"/>
      <c r="AW72" s="1027"/>
      <c r="AX72" s="1027"/>
      <c r="AY72" s="1027"/>
      <c r="AZ72" s="1027"/>
      <c r="BA72" s="1027"/>
      <c r="BB72" s="1027"/>
      <c r="BC72" s="1027"/>
      <c r="BD72" s="1027"/>
      <c r="BE72" s="1027"/>
      <c r="BF72" s="1027"/>
      <c r="BG72" s="1027"/>
      <c r="BH72" s="1027"/>
      <c r="BI72" s="1027"/>
      <c r="BJ72" s="1027"/>
      <c r="BK72" s="1027"/>
      <c r="BL72" s="1027"/>
      <c r="BM72" s="1027"/>
      <c r="BN72" s="1027"/>
      <c r="BO72" s="1027"/>
      <c r="BP72" s="1027"/>
      <c r="BQ72" s="1027"/>
      <c r="BR72" s="1027"/>
      <c r="BS72" s="1027"/>
      <c r="BT72" s="1027"/>
      <c r="BU72" s="1027"/>
      <c r="BV72" s="1027"/>
      <c r="BW72" s="1027"/>
      <c r="BX72" s="1027"/>
      <c r="BY72" s="1027"/>
      <c r="BZ72" s="1027"/>
      <c r="CA72" s="1027"/>
      <c r="CB72" s="1027"/>
      <c r="CC72" s="1027"/>
      <c r="CD72" s="1027"/>
      <c r="CE72" s="1027"/>
      <c r="CF72" s="1027"/>
      <c r="CG72" s="1027"/>
      <c r="CH72" s="1027"/>
      <c r="CI72" s="1027"/>
      <c r="CJ72" s="1027"/>
      <c r="CK72" s="1027"/>
      <c r="CL72" s="1027"/>
      <c r="CM72" s="1027"/>
      <c r="CN72" s="1027"/>
      <c r="CO72" s="1027"/>
      <c r="CP72" s="1027"/>
      <c r="CQ72" s="1027"/>
      <c r="CR72" s="1027"/>
      <c r="CS72" s="1027"/>
      <c r="CT72" s="1027"/>
      <c r="CU72" s="1027"/>
      <c r="CV72" s="1027"/>
      <c r="CW72" s="1027"/>
      <c r="CX72" s="1027"/>
      <c r="CY72" s="1027"/>
      <c r="CZ72" s="1027"/>
      <c r="DA72" s="1027"/>
      <c r="DB72" s="1027"/>
      <c r="DC72" s="1027"/>
      <c r="DD72" s="1027"/>
      <c r="DE72" s="1027"/>
      <c r="DF72" s="1027"/>
      <c r="DG72" s="1027"/>
      <c r="DH72" s="1027"/>
      <c r="DI72" s="1027"/>
      <c r="DJ72" s="1027"/>
      <c r="DK72" s="1027"/>
      <c r="DL72" s="1027"/>
      <c r="DM72" s="1027"/>
      <c r="DN72" s="1027"/>
      <c r="DO72" s="1027"/>
      <c r="DP72" s="1027"/>
      <c r="DQ72" s="1027"/>
      <c r="DR72" s="1027"/>
      <c r="DS72" s="1027"/>
      <c r="DT72" s="1027"/>
      <c r="DU72" s="1027"/>
      <c r="DV72" s="1027"/>
      <c r="DW72" s="1027"/>
      <c r="DX72" s="1027"/>
      <c r="DY72" s="1027"/>
      <c r="DZ72" s="1027"/>
      <c r="EA72" s="1027"/>
      <c r="EB72" s="1027"/>
      <c r="EC72" s="1027"/>
      <c r="ED72" s="1027"/>
      <c r="EE72" s="1027"/>
      <c r="EF72" s="1027"/>
      <c r="EG72" s="1027"/>
      <c r="EH72" s="1027"/>
      <c r="EI72" s="1027"/>
      <c r="EJ72" s="1027"/>
      <c r="EK72" s="1027"/>
      <c r="EL72" s="1027"/>
      <c r="EM72" s="1027"/>
      <c r="EN72" s="1027"/>
      <c r="EO72" s="1027"/>
      <c r="EP72" s="1027"/>
      <c r="EQ72" s="1027"/>
      <c r="ER72" s="1027"/>
      <c r="ES72" s="1027"/>
      <c r="ET72" s="1027"/>
      <c r="EU72" s="1027"/>
      <c r="EV72" s="1027"/>
      <c r="EW72" s="1027"/>
      <c r="EX72" s="1027"/>
      <c r="EY72" s="1027"/>
      <c r="EZ72" s="1027"/>
      <c r="FA72" s="1027"/>
      <c r="FB72" s="1027"/>
      <c r="FC72" s="1027"/>
      <c r="FD72" s="1027"/>
      <c r="FE72" s="1027"/>
      <c r="FF72" s="1027"/>
      <c r="FG72" s="1027"/>
      <c r="FH72" s="1027"/>
      <c r="FI72" s="1027"/>
      <c r="FJ72" s="1027"/>
      <c r="FK72" s="1027"/>
      <c r="FL72" s="1027"/>
      <c r="FM72" s="1027"/>
      <c r="FN72" s="1027"/>
      <c r="FO72" s="1027"/>
      <c r="FP72" s="1027"/>
      <c r="FQ72" s="1027"/>
      <c r="FR72" s="1027"/>
      <c r="FS72" s="1027"/>
      <c r="FT72" s="1027"/>
      <c r="FU72" s="1027"/>
      <c r="FV72" s="1027"/>
      <c r="FW72" s="1027"/>
      <c r="FX72" s="1027"/>
      <c r="FY72" s="1027"/>
      <c r="FZ72" s="1027"/>
      <c r="GA72" s="1027"/>
      <c r="GB72" s="1027"/>
      <c r="GC72" s="1027"/>
      <c r="GD72" s="1027"/>
      <c r="GE72" s="1027"/>
      <c r="GF72" s="1027"/>
      <c r="GG72" s="1027"/>
      <c r="GH72" s="1027"/>
      <c r="GI72" s="1027"/>
      <c r="GJ72" s="1027"/>
      <c r="GK72" s="1027"/>
      <c r="GL72" s="1027"/>
      <c r="GM72" s="1027"/>
      <c r="GN72" s="1027"/>
      <c r="GO72" s="1027"/>
      <c r="GP72" s="1027"/>
      <c r="GQ72" s="1027"/>
      <c r="GR72" s="1027"/>
      <c r="GS72" s="1027"/>
      <c r="GT72" s="1027"/>
      <c r="GU72" s="1027"/>
      <c r="GV72" s="1027"/>
      <c r="GW72" s="1027"/>
      <c r="GX72" s="1027"/>
      <c r="GY72" s="1027"/>
      <c r="GZ72" s="1027"/>
      <c r="HA72" s="1027"/>
      <c r="HB72" s="1027"/>
      <c r="HC72" s="1027"/>
      <c r="HD72" s="1027"/>
      <c r="HE72" s="1027"/>
      <c r="HF72" s="1027"/>
      <c r="HG72" s="1027"/>
      <c r="HH72" s="1027"/>
      <c r="HI72" s="1027"/>
      <c r="HJ72" s="1027"/>
      <c r="HK72" s="1027"/>
      <c r="HL72" s="1027"/>
      <c r="HM72" s="1027"/>
      <c r="HN72" s="1027"/>
      <c r="HO72" s="1027"/>
      <c r="HP72" s="1027"/>
      <c r="HQ72" s="1027"/>
      <c r="HR72" s="1027"/>
      <c r="HS72" s="1027"/>
      <c r="HT72" s="1027"/>
      <c r="HU72" s="1027"/>
      <c r="HV72" s="1027"/>
      <c r="HW72" s="1027"/>
      <c r="HX72" s="1027"/>
      <c r="HY72" s="1027"/>
      <c r="HZ72" s="1027"/>
      <c r="IA72" s="1027"/>
      <c r="IB72" s="1027"/>
      <c r="IC72" s="1027"/>
      <c r="ID72" s="1027"/>
      <c r="IE72" s="1027"/>
      <c r="IF72" s="1027"/>
      <c r="IG72" s="1027"/>
      <c r="IH72" s="1027"/>
      <c r="II72" s="1027"/>
      <c r="IJ72" s="1027"/>
      <c r="IK72" s="1027"/>
      <c r="IL72" s="1027"/>
      <c r="IM72" s="1027"/>
      <c r="IN72" s="1027"/>
      <c r="IO72" s="1027"/>
      <c r="IP72" s="1027"/>
      <c r="IQ72" s="1027"/>
      <c r="IR72" s="1027"/>
      <c r="IS72" s="1027"/>
      <c r="IT72" s="1027"/>
      <c r="IU72" s="1027"/>
      <c r="IV72" s="1027"/>
      <c r="IW72" s="1027"/>
      <c r="IX72" s="1027"/>
      <c r="IY72" s="1027"/>
      <c r="IZ72" s="1027"/>
      <c r="JA72" s="1027"/>
      <c r="JB72" s="1027"/>
      <c r="JC72" s="1027"/>
      <c r="JD72" s="1027"/>
      <c r="JE72" s="1027"/>
      <c r="JF72" s="1027"/>
      <c r="JG72" s="1027"/>
      <c r="JH72" s="1027"/>
      <c r="JI72" s="1027"/>
      <c r="JJ72" s="1027"/>
      <c r="JK72" s="1027"/>
      <c r="JL72" s="1027"/>
      <c r="JM72" s="1027"/>
      <c r="JN72" s="1027"/>
      <c r="JO72" s="1027"/>
      <c r="JP72" s="1027"/>
      <c r="JQ72" s="1027"/>
      <c r="JR72" s="1027"/>
      <c r="JS72" s="1027"/>
      <c r="JT72" s="1027"/>
      <c r="JU72" s="1027"/>
      <c r="JV72" s="1027"/>
      <c r="JW72" s="1027"/>
      <c r="JX72" s="1027"/>
      <c r="JY72" s="1027"/>
      <c r="JZ72" s="1027"/>
      <c r="KA72" s="1027"/>
      <c r="KB72" s="1027"/>
      <c r="KC72" s="1027"/>
      <c r="KD72" s="1027"/>
      <c r="KE72" s="1027"/>
      <c r="KF72" s="1027"/>
      <c r="KG72" s="1027"/>
      <c r="KH72" s="1027"/>
      <c r="KI72" s="1027"/>
      <c r="KJ72" s="1027"/>
      <c r="KK72" s="1027"/>
      <c r="KL72" s="1027"/>
      <c r="KM72" s="1027"/>
      <c r="KN72" s="1027"/>
      <c r="KO72" s="1027"/>
      <c r="KP72" s="1027"/>
      <c r="KQ72" s="1027"/>
      <c r="KR72" s="1027"/>
      <c r="KS72" s="1027"/>
      <c r="KT72" s="1027"/>
      <c r="KU72" s="1027"/>
      <c r="KV72" s="1027"/>
      <c r="KW72" s="1027"/>
      <c r="KX72" s="1027"/>
      <c r="KY72" s="1027"/>
      <c r="KZ72" s="1027"/>
      <c r="LA72" s="1027"/>
      <c r="LB72" s="1027"/>
      <c r="LC72" s="1027"/>
      <c r="LD72" s="1027"/>
      <c r="LE72" s="1027"/>
      <c r="LF72" s="1027"/>
      <c r="LG72" s="1027"/>
      <c r="LH72" s="1027"/>
      <c r="LI72" s="1027"/>
      <c r="LJ72" s="1027"/>
      <c r="LK72" s="1027"/>
      <c r="LL72" s="1027"/>
      <c r="LM72" s="1027"/>
      <c r="LN72" s="1027"/>
      <c r="LO72" s="1027"/>
      <c r="LP72" s="1027"/>
      <c r="LQ72" s="1027"/>
      <c r="LR72" s="1027"/>
      <c r="LS72" s="1027"/>
      <c r="LT72" s="1027"/>
      <c r="LU72" s="1027"/>
      <c r="LV72" s="1027"/>
      <c r="LW72" s="1027"/>
      <c r="LX72" s="1027"/>
      <c r="LY72" s="1027"/>
      <c r="LZ72" s="1027"/>
      <c r="MA72" s="1027"/>
      <c r="MB72" s="1027"/>
      <c r="MC72" s="1027"/>
      <c r="MD72" s="1027"/>
      <c r="ME72" s="1027"/>
      <c r="MF72" s="1027"/>
      <c r="MG72" s="1027"/>
      <c r="MH72" s="1027"/>
      <c r="MI72" s="1027"/>
      <c r="MJ72" s="1027"/>
      <c r="MK72" s="1027"/>
      <c r="ML72" s="1027"/>
      <c r="MM72" s="1027"/>
      <c r="MN72" s="1027"/>
      <c r="MO72" s="1027"/>
      <c r="MP72" s="1027"/>
      <c r="MQ72" s="1027"/>
      <c r="MR72" s="1027"/>
      <c r="MS72" s="1027"/>
      <c r="MT72" s="1027"/>
      <c r="MU72" s="1027"/>
      <c r="MV72" s="1027"/>
      <c r="MW72" s="1027"/>
      <c r="MX72" s="1027"/>
      <c r="MY72" s="1027"/>
      <c r="MZ72" s="1027"/>
      <c r="NA72" s="1027"/>
      <c r="NB72" s="1027"/>
      <c r="NC72" s="1027"/>
      <c r="ND72" s="1027"/>
      <c r="NE72" s="1027"/>
      <c r="NF72" s="1027"/>
      <c r="NG72" s="1027"/>
      <c r="NH72" s="1027"/>
      <c r="NI72" s="1027"/>
      <c r="NJ72" s="1027"/>
      <c r="NK72" s="1027"/>
      <c r="NL72" s="1027"/>
      <c r="NM72" s="1027"/>
      <c r="NN72" s="1027"/>
      <c r="NO72" s="1027"/>
      <c r="NP72" s="1027"/>
      <c r="NQ72" s="1027"/>
      <c r="NR72" s="1027"/>
      <c r="NS72" s="1027"/>
      <c r="NT72" s="1027"/>
      <c r="NU72" s="1027"/>
      <c r="NV72" s="1027"/>
      <c r="NW72" s="1027"/>
      <c r="NX72" s="1027"/>
      <c r="NY72" s="1027"/>
      <c r="NZ72" s="1027"/>
      <c r="OA72" s="1027"/>
      <c r="OB72" s="1027"/>
      <c r="OC72" s="1027"/>
      <c r="OD72" s="1027"/>
      <c r="OE72" s="1027"/>
      <c r="OF72" s="1027"/>
      <c r="OG72" s="1027"/>
      <c r="OH72" s="1027"/>
      <c r="OI72" s="1027"/>
      <c r="OJ72" s="1027"/>
      <c r="OK72" s="1027"/>
      <c r="OL72" s="1027"/>
      <c r="OM72" s="1027"/>
      <c r="ON72" s="1027"/>
      <c r="OO72" s="1027"/>
      <c r="OP72" s="1027"/>
      <c r="OQ72" s="1027"/>
      <c r="OR72" s="1027"/>
      <c r="OS72" s="1027"/>
      <c r="OT72" s="1027"/>
      <c r="OU72" s="1027"/>
      <c r="OV72" s="1027"/>
      <c r="OW72" s="1027"/>
      <c r="OX72" s="1027"/>
      <c r="OY72" s="1027"/>
      <c r="OZ72" s="1027"/>
      <c r="PA72" s="1027"/>
      <c r="PB72" s="1027"/>
      <c r="PC72" s="1027"/>
      <c r="PD72" s="1027"/>
      <c r="PE72" s="1027"/>
      <c r="PF72" s="1027"/>
      <c r="PG72" s="1027"/>
      <c r="PH72" s="1027"/>
      <c r="PI72" s="1027"/>
      <c r="PJ72" s="1027"/>
      <c r="PK72" s="1027"/>
      <c r="PL72" s="1027"/>
      <c r="PM72" s="1027"/>
      <c r="PN72" s="1027"/>
      <c r="PO72" s="1027"/>
      <c r="PP72" s="1027"/>
      <c r="PQ72" s="1027"/>
      <c r="PR72" s="1027"/>
      <c r="PS72" s="1027"/>
      <c r="PT72" s="1027"/>
      <c r="PU72" s="1027"/>
      <c r="PV72" s="1027"/>
      <c r="PW72" s="1027"/>
      <c r="PX72" s="1027"/>
      <c r="PY72" s="1027"/>
      <c r="PZ72" s="1027"/>
      <c r="QA72" s="1027"/>
      <c r="QB72" s="1027"/>
      <c r="QC72" s="1027"/>
      <c r="QD72" s="1027"/>
      <c r="QE72" s="1027"/>
      <c r="QF72" s="1027"/>
      <c r="QG72" s="1027"/>
      <c r="QH72" s="1027"/>
      <c r="QI72" s="1027"/>
      <c r="QJ72" s="1027"/>
      <c r="QK72" s="1027"/>
      <c r="QL72" s="1027"/>
      <c r="QM72" s="1027"/>
      <c r="QN72" s="1027"/>
      <c r="QO72" s="1027"/>
      <c r="QP72" s="1027"/>
      <c r="QQ72" s="1027"/>
      <c r="QR72" s="1027"/>
      <c r="QS72" s="1027"/>
      <c r="QT72" s="1027"/>
      <c r="QU72" s="1027"/>
      <c r="QV72" s="1027"/>
      <c r="QW72" s="1027"/>
      <c r="QX72" s="1027"/>
      <c r="QY72" s="1027"/>
      <c r="QZ72" s="1027"/>
      <c r="RA72" s="1027"/>
      <c r="RB72" s="1027"/>
      <c r="RC72" s="1027"/>
      <c r="RD72" s="1027"/>
      <c r="RE72" s="1027"/>
      <c r="RF72" s="1027"/>
      <c r="RG72" s="1027"/>
      <c r="RH72" s="1027"/>
      <c r="RI72" s="1027"/>
      <c r="RJ72" s="1027"/>
      <c r="RK72" s="1027"/>
      <c r="RL72" s="1027"/>
      <c r="RM72" s="1027"/>
      <c r="RN72" s="1027"/>
      <c r="RO72" s="1027"/>
      <c r="RP72" s="1027"/>
      <c r="RQ72" s="1027"/>
      <c r="RR72" s="1027"/>
      <c r="RS72" s="1027"/>
      <c r="RT72" s="1027"/>
      <c r="RU72" s="1027"/>
      <c r="RV72" s="1027"/>
      <c r="RW72" s="1027"/>
      <c r="RX72" s="1027"/>
      <c r="RY72" s="1027"/>
      <c r="RZ72" s="1027"/>
      <c r="SA72" s="1027"/>
      <c r="SB72" s="1027"/>
      <c r="SC72" s="1027"/>
      <c r="SD72" s="1027"/>
      <c r="SE72" s="1027"/>
      <c r="SF72" s="1027"/>
      <c r="SG72" s="1027"/>
      <c r="SH72" s="1027"/>
      <c r="SI72" s="1027"/>
      <c r="SJ72" s="1027"/>
      <c r="SK72" s="1027"/>
      <c r="SL72" s="1027"/>
      <c r="SM72" s="1027"/>
      <c r="SN72" s="1027"/>
      <c r="SO72" s="1027"/>
      <c r="SP72" s="1027"/>
      <c r="SQ72" s="1027"/>
      <c r="SR72" s="1027"/>
      <c r="SS72" s="1027"/>
      <c r="ST72" s="1027"/>
      <c r="SU72" s="1027"/>
      <c r="SV72" s="1027"/>
      <c r="SW72" s="1027"/>
      <c r="SX72" s="1027"/>
      <c r="SY72" s="1027"/>
      <c r="SZ72" s="1027"/>
      <c r="TA72" s="1027"/>
      <c r="TB72" s="1027"/>
      <c r="TC72" s="1027"/>
      <c r="TD72" s="1027"/>
      <c r="TE72" s="1027"/>
      <c r="TF72" s="1027"/>
      <c r="TG72" s="1027"/>
      <c r="TH72" s="1027"/>
      <c r="TI72" s="1027"/>
      <c r="TJ72" s="1027"/>
      <c r="TK72" s="1027"/>
      <c r="TL72" s="1027"/>
      <c r="TM72" s="1027"/>
      <c r="TN72" s="1027"/>
      <c r="TO72" s="1027"/>
      <c r="TP72" s="1027"/>
      <c r="TQ72" s="1027"/>
      <c r="TR72" s="1027"/>
      <c r="TS72" s="1027"/>
      <c r="TT72" s="1027"/>
      <c r="TU72" s="1027"/>
      <c r="TV72" s="1027"/>
      <c r="TW72" s="1027"/>
      <c r="TX72" s="1027"/>
      <c r="TY72" s="1027"/>
      <c r="TZ72" s="1027"/>
      <c r="UA72" s="1027"/>
      <c r="UB72" s="1027"/>
      <c r="UC72" s="1027"/>
      <c r="UD72" s="1027"/>
      <c r="UE72" s="1027"/>
      <c r="UF72" s="1027"/>
      <c r="UG72" s="1027"/>
      <c r="UH72" s="1027"/>
      <c r="UI72" s="1027"/>
      <c r="UJ72" s="1027"/>
      <c r="UK72" s="1027"/>
      <c r="UL72" s="1027"/>
      <c r="UM72" s="1027"/>
      <c r="UN72" s="1027"/>
      <c r="UO72" s="1027"/>
      <c r="UP72" s="1027"/>
      <c r="UQ72" s="1027"/>
      <c r="UR72" s="1027"/>
      <c r="US72" s="1027"/>
      <c r="UT72" s="1027"/>
      <c r="UU72" s="1027"/>
      <c r="UV72" s="1027"/>
      <c r="UW72" s="1027"/>
      <c r="UX72" s="1027"/>
      <c r="UY72" s="1027"/>
      <c r="UZ72" s="1027"/>
      <c r="VA72" s="1027"/>
      <c r="VB72" s="1027"/>
      <c r="VC72" s="1027"/>
      <c r="VD72" s="1027"/>
      <c r="VE72" s="1027"/>
      <c r="VF72" s="1027"/>
      <c r="VG72" s="1027"/>
      <c r="VH72" s="1027"/>
      <c r="VI72" s="1027"/>
      <c r="VJ72" s="1027"/>
      <c r="VK72" s="1027"/>
      <c r="VL72" s="1027"/>
      <c r="VM72" s="1027"/>
      <c r="VN72" s="1027"/>
      <c r="VO72" s="1027"/>
      <c r="VP72" s="1027"/>
      <c r="VQ72" s="1027"/>
      <c r="VR72" s="1027"/>
      <c r="VS72" s="1027"/>
      <c r="VT72" s="1027"/>
      <c r="VU72" s="1027"/>
      <c r="VV72" s="1027"/>
      <c r="VW72" s="1027"/>
      <c r="VX72" s="1027"/>
      <c r="VY72" s="1027"/>
      <c r="VZ72" s="1027"/>
      <c r="WA72" s="1027"/>
      <c r="WB72" s="1027"/>
      <c r="WC72" s="1027"/>
      <c r="WD72" s="1027"/>
      <c r="WE72" s="1027"/>
      <c r="WF72" s="1027"/>
      <c r="WG72" s="1027"/>
      <c r="WH72" s="1027"/>
      <c r="WI72" s="1027"/>
      <c r="WJ72" s="1027"/>
      <c r="WK72" s="1027"/>
      <c r="WL72" s="1027"/>
      <c r="WM72" s="1027"/>
      <c r="WN72" s="1027"/>
      <c r="WO72" s="1027"/>
      <c r="WP72" s="1027"/>
      <c r="WQ72" s="1027"/>
      <c r="WR72" s="1027"/>
      <c r="WS72" s="1027"/>
      <c r="WT72" s="1027"/>
      <c r="WU72" s="1027"/>
      <c r="WV72" s="1027"/>
      <c r="WW72" s="1027"/>
      <c r="WX72" s="1027"/>
      <c r="WY72" s="1027"/>
      <c r="WZ72" s="1027"/>
      <c r="XA72" s="1027"/>
      <c r="XB72" s="1027"/>
      <c r="XC72" s="1027"/>
      <c r="XD72" s="1027"/>
      <c r="XE72" s="1027"/>
      <c r="XF72" s="1027"/>
      <c r="XG72" s="1027"/>
      <c r="XH72" s="1027"/>
      <c r="XI72" s="1027"/>
      <c r="XJ72" s="1027"/>
      <c r="XK72" s="1027"/>
      <c r="XL72" s="1027"/>
      <c r="XM72" s="1027"/>
      <c r="XN72" s="1027"/>
      <c r="XO72" s="1027"/>
      <c r="XP72" s="1027"/>
      <c r="XQ72" s="1027"/>
      <c r="XR72" s="1027"/>
      <c r="XS72" s="1027"/>
      <c r="XT72" s="1027"/>
      <c r="XU72" s="1027"/>
      <c r="XV72" s="1027"/>
      <c r="XW72" s="1027"/>
      <c r="XX72" s="1027"/>
      <c r="XY72" s="1027"/>
      <c r="XZ72" s="1027"/>
      <c r="YA72" s="1027"/>
      <c r="YB72" s="1027"/>
      <c r="YC72" s="1027"/>
      <c r="YD72" s="1027"/>
      <c r="YE72" s="1027"/>
      <c r="YF72" s="1027"/>
      <c r="YG72" s="1027"/>
      <c r="YH72" s="1027"/>
      <c r="YI72" s="1027"/>
      <c r="YJ72" s="1027"/>
      <c r="YK72" s="1027"/>
      <c r="YL72" s="1027"/>
      <c r="YM72" s="1027"/>
      <c r="YN72" s="1027"/>
      <c r="YO72" s="1027"/>
      <c r="YP72" s="1027"/>
      <c r="YQ72" s="1027"/>
      <c r="YR72" s="1027"/>
      <c r="YS72" s="1027"/>
      <c r="YT72" s="1027"/>
      <c r="YU72" s="1027"/>
      <c r="YV72" s="1027"/>
      <c r="YW72" s="1027"/>
      <c r="YX72" s="1027"/>
      <c r="YY72" s="1027"/>
      <c r="YZ72" s="1027"/>
      <c r="ZA72" s="1027"/>
      <c r="ZB72" s="1027"/>
      <c r="ZC72" s="1027"/>
      <c r="ZD72" s="1027"/>
      <c r="ZE72" s="1027"/>
      <c r="ZF72" s="1027"/>
      <c r="ZG72" s="1027"/>
      <c r="ZH72" s="1027"/>
      <c r="ZI72" s="1027"/>
      <c r="ZJ72" s="1027"/>
      <c r="ZK72" s="1027"/>
      <c r="ZL72" s="1027"/>
      <c r="ZM72" s="1027"/>
      <c r="ZN72" s="1027"/>
      <c r="ZO72" s="1027"/>
      <c r="ZP72" s="1027"/>
      <c r="ZQ72" s="1027"/>
      <c r="ZR72" s="1027"/>
      <c r="ZS72" s="1027"/>
      <c r="ZT72" s="1027"/>
      <c r="ZU72" s="1027"/>
      <c r="ZV72" s="1027"/>
      <c r="ZW72" s="1027"/>
      <c r="ZX72" s="1027"/>
      <c r="ZY72" s="1027"/>
      <c r="ZZ72" s="1027"/>
      <c r="AAA72" s="1027"/>
      <c r="AAB72" s="1027"/>
      <c r="AAC72" s="1027"/>
      <c r="AAD72" s="1027"/>
      <c r="AAE72" s="1027"/>
      <c r="AAF72" s="1027"/>
      <c r="AAG72" s="1027"/>
      <c r="AAH72" s="1027"/>
      <c r="AAI72" s="1027"/>
      <c r="AAJ72" s="1027"/>
      <c r="AAK72" s="1027"/>
      <c r="AAL72" s="1027"/>
      <c r="AAM72" s="1027"/>
      <c r="AAN72" s="1027"/>
      <c r="AAO72" s="1027"/>
      <c r="AAP72" s="1027"/>
      <c r="AAQ72" s="1027"/>
      <c r="AAR72" s="1027"/>
      <c r="AAS72" s="1027"/>
      <c r="AAT72" s="1027"/>
      <c r="AAU72" s="1027"/>
      <c r="AAV72" s="1027"/>
      <c r="AAW72" s="1027"/>
      <c r="AAX72" s="1027"/>
      <c r="AAY72" s="1027"/>
      <c r="AAZ72" s="1027"/>
      <c r="ABA72" s="1027"/>
      <c r="ABB72" s="1027"/>
      <c r="ABC72" s="1027"/>
      <c r="ABD72" s="1027"/>
      <c r="ABE72" s="1027"/>
      <c r="ABF72" s="1027"/>
      <c r="ABG72" s="1027"/>
      <c r="ABH72" s="1027"/>
      <c r="ABI72" s="1027"/>
      <c r="ABJ72" s="1027"/>
      <c r="ABK72" s="1027"/>
      <c r="ABL72" s="1027"/>
      <c r="ABM72" s="1027"/>
      <c r="ABN72" s="1027"/>
      <c r="ABO72" s="1027"/>
      <c r="ABP72" s="1027"/>
      <c r="ABQ72" s="1027"/>
      <c r="ABR72" s="1027"/>
      <c r="ABS72" s="1027"/>
      <c r="ABT72" s="1027"/>
      <c r="ABU72" s="1027"/>
      <c r="ABV72" s="1027"/>
      <c r="ABW72" s="1027"/>
      <c r="ABX72" s="1027"/>
      <c r="ABY72" s="1027"/>
      <c r="ABZ72" s="1027"/>
      <c r="ACA72" s="1027"/>
      <c r="ACB72" s="1027"/>
      <c r="ACC72" s="1027"/>
      <c r="ACD72" s="1027"/>
      <c r="ACE72" s="1027"/>
      <c r="ACF72" s="1027"/>
      <c r="ACG72" s="1027"/>
      <c r="ACH72" s="1027"/>
      <c r="ACI72" s="1027"/>
      <c r="ACJ72" s="1027"/>
      <c r="ACK72" s="1027"/>
      <c r="ACL72" s="1027"/>
      <c r="ACM72" s="1027"/>
      <c r="ACN72" s="1027"/>
      <c r="ACO72" s="1027"/>
      <c r="ACP72" s="1027"/>
      <c r="ACQ72" s="1027"/>
      <c r="ACR72" s="1027"/>
      <c r="ACS72" s="1027"/>
      <c r="ACT72" s="1027"/>
      <c r="ACU72" s="1027"/>
      <c r="ACV72" s="1027"/>
      <c r="ACW72" s="1027"/>
      <c r="ACX72" s="1027"/>
      <c r="ACY72" s="1027"/>
      <c r="ACZ72" s="1027"/>
      <c r="ADA72" s="1027"/>
      <c r="ADB72" s="1027"/>
      <c r="ADC72" s="1027"/>
      <c r="ADD72" s="1027"/>
      <c r="ADE72" s="1027"/>
      <c r="ADF72" s="1027"/>
      <c r="ADG72" s="1027"/>
      <c r="ADH72" s="1027"/>
      <c r="ADI72" s="1027"/>
      <c r="ADJ72" s="1027"/>
      <c r="ADK72" s="1027"/>
      <c r="ADL72" s="1027"/>
      <c r="ADM72" s="1027"/>
      <c r="ADN72" s="1027"/>
      <c r="ADO72" s="1027"/>
      <c r="ADP72" s="1027"/>
      <c r="ADQ72" s="1027"/>
      <c r="ADR72" s="1027"/>
      <c r="ADS72" s="1027"/>
      <c r="ADT72" s="1027"/>
      <c r="ADU72" s="1027"/>
      <c r="ADV72" s="1027"/>
      <c r="ADW72" s="1027"/>
      <c r="ADX72" s="1027"/>
      <c r="ADY72" s="1027"/>
      <c r="ADZ72" s="1027"/>
      <c r="AEA72" s="1027"/>
      <c r="AEB72" s="1027"/>
      <c r="AEC72" s="1027"/>
      <c r="AED72" s="1027"/>
      <c r="AEE72" s="1027"/>
      <c r="AEF72" s="1027"/>
      <c r="AEG72" s="1027"/>
      <c r="AEH72" s="1027"/>
      <c r="AEI72" s="1027"/>
      <c r="AEJ72" s="1027"/>
      <c r="AEK72" s="1027"/>
      <c r="AEL72" s="1027"/>
      <c r="AEM72" s="1027"/>
      <c r="AEN72" s="1027"/>
      <c r="AEO72" s="1027"/>
      <c r="AEP72" s="1027"/>
      <c r="AEQ72" s="1027"/>
      <c r="AER72" s="1027"/>
      <c r="AES72" s="1027"/>
      <c r="AET72" s="1027"/>
      <c r="AEU72" s="1027"/>
      <c r="AEV72" s="1027"/>
      <c r="AEW72" s="1027"/>
      <c r="AEX72" s="1027"/>
      <c r="AEY72" s="1027"/>
      <c r="AEZ72" s="1027"/>
      <c r="AFA72" s="1027"/>
      <c r="AFB72" s="1027"/>
      <c r="AFC72" s="1027"/>
      <c r="AFD72" s="1027"/>
      <c r="AFE72" s="1027"/>
      <c r="AFF72" s="1027"/>
      <c r="AFG72" s="1027"/>
      <c r="AFH72" s="1027"/>
      <c r="AFI72" s="1027"/>
      <c r="AFJ72" s="1027"/>
      <c r="AFK72" s="1027"/>
      <c r="AFL72" s="1027"/>
      <c r="AFM72" s="1027"/>
      <c r="AFN72" s="1027"/>
      <c r="AFO72" s="1027"/>
      <c r="AFP72" s="1027"/>
      <c r="AFQ72" s="1027"/>
      <c r="AFR72" s="1027"/>
      <c r="AFS72" s="1027"/>
      <c r="AFT72" s="1027"/>
      <c r="AFU72" s="1027"/>
      <c r="AFV72" s="1027"/>
      <c r="AFW72" s="1027"/>
      <c r="AFX72" s="1027"/>
      <c r="AFY72" s="1027"/>
      <c r="AFZ72" s="1027"/>
      <c r="AGA72" s="1027"/>
      <c r="AGB72" s="1027"/>
      <c r="AGC72" s="1027"/>
      <c r="AGD72" s="1027"/>
      <c r="AGE72" s="1027"/>
      <c r="AGF72" s="1027"/>
      <c r="AGG72" s="1027"/>
      <c r="AGH72" s="1027"/>
      <c r="AGI72" s="1027"/>
      <c r="AGJ72" s="1027"/>
      <c r="AGK72" s="1027"/>
      <c r="AGL72" s="1027"/>
      <c r="AGM72" s="1027"/>
      <c r="AGN72" s="1027"/>
      <c r="AGO72" s="1027"/>
      <c r="AGP72" s="1027"/>
      <c r="AGQ72" s="1027"/>
      <c r="AGR72" s="1027"/>
      <c r="AGS72" s="1027"/>
      <c r="AGT72" s="1027"/>
      <c r="AGU72" s="1027"/>
      <c r="AGV72" s="1027"/>
      <c r="AGW72" s="1027"/>
      <c r="AGX72" s="1027"/>
      <c r="AGY72" s="1027"/>
      <c r="AGZ72" s="1027"/>
      <c r="AHA72" s="1027"/>
      <c r="AHB72" s="1027"/>
      <c r="AHC72" s="1027"/>
      <c r="AHD72" s="1027"/>
      <c r="AHE72" s="1027"/>
      <c r="AHF72" s="1027"/>
      <c r="AHG72" s="1027"/>
      <c r="AHH72" s="1027"/>
      <c r="AHI72" s="1027"/>
      <c r="AHJ72" s="1027"/>
      <c r="AHK72" s="1027"/>
      <c r="AHL72" s="1027"/>
      <c r="AHM72" s="1027"/>
      <c r="AHN72" s="1027"/>
      <c r="AHO72" s="1027"/>
      <c r="AHP72" s="1027"/>
      <c r="AHQ72" s="1027"/>
      <c r="AHR72" s="1027"/>
      <c r="AHS72" s="1027"/>
      <c r="AHT72" s="1027"/>
      <c r="AHU72" s="1027"/>
      <c r="AHV72" s="1027"/>
      <c r="AHW72" s="1027"/>
      <c r="AHX72" s="1027"/>
      <c r="AHY72" s="1027"/>
      <c r="AHZ72" s="1027"/>
      <c r="AIA72" s="1027"/>
      <c r="AIB72" s="1027"/>
      <c r="AIC72" s="1027"/>
      <c r="AID72" s="1027"/>
      <c r="AIE72" s="1027"/>
      <c r="AIF72" s="1027"/>
      <c r="AIG72" s="1027"/>
      <c r="AIH72" s="1027"/>
      <c r="AII72" s="1027"/>
      <c r="AIJ72" s="1027"/>
      <c r="AIK72" s="1027"/>
      <c r="AIL72" s="1027"/>
      <c r="AIM72" s="1027"/>
      <c r="AIN72" s="1027"/>
      <c r="AIO72" s="1027"/>
      <c r="AIP72" s="1027"/>
      <c r="AIQ72" s="1027"/>
      <c r="AIR72" s="1027"/>
      <c r="AIS72" s="1027"/>
      <c r="AIT72" s="1027"/>
      <c r="AIU72" s="1027"/>
      <c r="AIV72" s="1027"/>
      <c r="AIW72" s="1027"/>
      <c r="AIX72" s="1027"/>
      <c r="AIY72" s="1027"/>
      <c r="AIZ72" s="1027"/>
      <c r="AJA72" s="1027"/>
      <c r="AJB72" s="1027"/>
      <c r="AJC72" s="1027"/>
      <c r="AJD72" s="1027"/>
      <c r="AJE72" s="1027"/>
      <c r="AJF72" s="1027"/>
      <c r="AJG72" s="1027"/>
      <c r="AJH72" s="1027"/>
      <c r="AJI72" s="1027"/>
      <c r="AJJ72" s="1027"/>
      <c r="AJK72" s="1027"/>
      <c r="AJL72" s="1027"/>
      <c r="AJM72" s="1027"/>
      <c r="AJN72" s="1027"/>
      <c r="AJO72" s="1027"/>
      <c r="AJP72" s="1027"/>
      <c r="AJQ72" s="1027"/>
      <c r="AJR72" s="1027"/>
      <c r="AJS72" s="1027"/>
      <c r="AJT72" s="1027"/>
      <c r="AJU72" s="1027"/>
      <c r="AJV72" s="1027"/>
      <c r="AJW72" s="1027"/>
      <c r="AJX72" s="1027"/>
      <c r="AJY72" s="1027"/>
      <c r="AJZ72" s="1027"/>
      <c r="AKA72" s="1027"/>
      <c r="AKB72" s="1027"/>
      <c r="AKC72" s="1027"/>
      <c r="AKD72" s="1027"/>
      <c r="AKE72" s="1027"/>
      <c r="AKF72" s="1027"/>
      <c r="AKG72" s="1027"/>
      <c r="AKH72" s="1027"/>
      <c r="AKI72" s="1027"/>
      <c r="AKJ72" s="1027"/>
      <c r="AKK72" s="1027"/>
      <c r="AKL72" s="1027"/>
      <c r="AKM72" s="1027"/>
      <c r="AKN72" s="1027"/>
      <c r="AKO72" s="1027"/>
      <c r="AKP72" s="1027"/>
      <c r="AKQ72" s="1027"/>
      <c r="AKR72" s="1027"/>
      <c r="AKS72" s="1027"/>
      <c r="AKT72" s="1027"/>
      <c r="AKU72" s="1027"/>
      <c r="AKV72" s="1027"/>
      <c r="AKW72" s="1027"/>
      <c r="AKX72" s="1027"/>
      <c r="AKY72" s="1027"/>
      <c r="AKZ72" s="1027"/>
      <c r="ALA72" s="1027"/>
      <c r="ALB72" s="1027"/>
      <c r="ALC72" s="1027"/>
      <c r="ALD72" s="1027"/>
      <c r="ALE72" s="1027"/>
      <c r="ALF72" s="1027"/>
      <c r="ALG72" s="1027"/>
      <c r="ALH72" s="1027"/>
      <c r="ALI72" s="1027"/>
      <c r="ALJ72" s="1027"/>
      <c r="ALK72" s="1027"/>
      <c r="ALL72" s="1027"/>
      <c r="ALM72" s="1027"/>
      <c r="ALN72" s="1027"/>
      <c r="ALO72" s="1027"/>
      <c r="ALP72" s="1027"/>
      <c r="ALQ72" s="1027"/>
      <c r="ALR72" s="1027"/>
      <c r="ALS72" s="1027"/>
      <c r="ALT72" s="1027"/>
      <c r="ALU72" s="1027"/>
      <c r="ALV72" s="1027"/>
      <c r="ALW72" s="1027"/>
      <c r="ALX72" s="1027"/>
      <c r="ALY72" s="1027"/>
      <c r="ALZ72" s="1027"/>
      <c r="AMA72" s="1027"/>
      <c r="AMB72" s="1027"/>
      <c r="AMC72" s="1027"/>
      <c r="AMD72" s="1027"/>
      <c r="AME72" s="1027"/>
      <c r="AMF72" s="1027"/>
      <c r="AMG72" s="1027"/>
      <c r="AMH72" s="1027"/>
      <c r="AMI72" s="1027"/>
      <c r="AMJ72" s="1027"/>
      <c r="AMK72" s="1027"/>
      <c r="AML72" s="1027"/>
      <c r="AMM72" s="1027"/>
      <c r="AMN72" s="1027"/>
      <c r="AMO72" s="1027"/>
      <c r="AMP72" s="1027"/>
      <c r="AMQ72" s="1027"/>
      <c r="AMR72" s="1027"/>
      <c r="AMS72" s="1027"/>
      <c r="AMT72" s="1027"/>
      <c r="AMU72" s="1027"/>
      <c r="AMV72" s="1027"/>
      <c r="AMW72" s="1027"/>
      <c r="AMX72" s="1027"/>
      <c r="AMY72" s="1027"/>
      <c r="AMZ72" s="1027"/>
      <c r="ANA72" s="1027"/>
      <c r="ANB72" s="1027"/>
      <c r="ANC72" s="1027"/>
      <c r="AND72" s="1027"/>
      <c r="ANE72" s="1027"/>
      <c r="ANF72" s="1027"/>
      <c r="ANG72" s="1027"/>
      <c r="ANH72" s="1027"/>
      <c r="ANI72" s="1027"/>
      <c r="ANJ72" s="1027"/>
      <c r="ANK72" s="1027"/>
      <c r="ANL72" s="1027"/>
      <c r="ANM72" s="1027"/>
      <c r="ANN72" s="1027"/>
      <c r="ANO72" s="1027"/>
      <c r="ANP72" s="1027"/>
      <c r="ANQ72" s="1027"/>
      <c r="ANR72" s="1027"/>
      <c r="ANS72" s="1027"/>
      <c r="ANT72" s="1027"/>
      <c r="ANU72" s="1027"/>
      <c r="ANV72" s="1027"/>
      <c r="ANW72" s="1027"/>
      <c r="ANX72" s="1027"/>
      <c r="ANY72" s="1027"/>
      <c r="ANZ72" s="1027"/>
      <c r="AOA72" s="1027"/>
      <c r="AOB72" s="1027"/>
      <c r="AOC72" s="1027"/>
      <c r="AOD72" s="1027"/>
      <c r="AOE72" s="1027"/>
      <c r="AOF72" s="1027"/>
      <c r="AOG72" s="1027"/>
      <c r="AOH72" s="1027"/>
      <c r="AOI72" s="1027"/>
      <c r="AOJ72" s="1027"/>
      <c r="AOK72" s="1027"/>
      <c r="AOL72" s="1027"/>
      <c r="AOM72" s="1027"/>
      <c r="AON72" s="1027"/>
      <c r="AOO72" s="1027"/>
      <c r="AOP72" s="1027"/>
      <c r="AOQ72" s="1027"/>
      <c r="AOR72" s="1027"/>
      <c r="AOS72" s="1027"/>
      <c r="AOT72" s="1027"/>
      <c r="AOU72" s="1027"/>
      <c r="AOV72" s="1027"/>
      <c r="AOW72" s="1027"/>
      <c r="AOX72" s="1027"/>
      <c r="AOY72" s="1027"/>
      <c r="AOZ72" s="1027"/>
      <c r="APA72" s="1027"/>
      <c r="APB72" s="1027"/>
      <c r="APC72" s="1027"/>
      <c r="APD72" s="1027"/>
      <c r="APE72" s="1027"/>
      <c r="APF72" s="1027"/>
      <c r="APG72" s="1027"/>
      <c r="APH72" s="1027"/>
      <c r="API72" s="1027"/>
      <c r="APJ72" s="1027"/>
      <c r="APK72" s="1027"/>
      <c r="APL72" s="1027"/>
      <c r="APM72" s="1027"/>
      <c r="APN72" s="1027"/>
      <c r="APO72" s="1027"/>
      <c r="APP72" s="1027"/>
      <c r="APQ72" s="1027"/>
      <c r="APR72" s="1027"/>
      <c r="APS72" s="1027"/>
      <c r="APT72" s="1027"/>
      <c r="APU72" s="1027"/>
      <c r="APV72" s="1027"/>
      <c r="APW72" s="1027"/>
      <c r="APX72" s="1027"/>
      <c r="APY72" s="1027"/>
      <c r="APZ72" s="1027"/>
      <c r="AQA72" s="1027"/>
      <c r="AQB72" s="1027"/>
      <c r="AQC72" s="1027"/>
      <c r="AQD72" s="1027"/>
      <c r="AQE72" s="1027"/>
      <c r="AQF72" s="1027"/>
      <c r="AQG72" s="1027"/>
      <c r="AQH72" s="1027"/>
      <c r="AQI72" s="1027"/>
      <c r="AQJ72" s="1027"/>
      <c r="AQK72" s="1027"/>
      <c r="AQL72" s="1027"/>
      <c r="AQM72" s="1027"/>
      <c r="AQN72" s="1027"/>
      <c r="AQO72" s="1027"/>
      <c r="AQP72" s="1027"/>
      <c r="AQQ72" s="1027"/>
      <c r="AQR72" s="1027"/>
      <c r="AQS72" s="1027"/>
      <c r="AQT72" s="1027"/>
      <c r="AQU72" s="1027"/>
      <c r="AQV72" s="1027"/>
      <c r="AQW72" s="1027"/>
      <c r="AQX72" s="1027"/>
      <c r="AQY72" s="1027"/>
      <c r="AQZ72" s="1027"/>
      <c r="ARA72" s="1027"/>
      <c r="ARB72" s="1027"/>
      <c r="ARC72" s="1027"/>
      <c r="ARD72" s="1027"/>
      <c r="ARE72" s="1027"/>
      <c r="ARF72" s="1027"/>
      <c r="ARG72" s="1027"/>
      <c r="ARH72" s="1027"/>
      <c r="ARI72" s="1027"/>
      <c r="ARJ72" s="1027"/>
      <c r="ARK72" s="1027"/>
      <c r="ARL72" s="1027"/>
      <c r="ARM72" s="1027"/>
      <c r="ARN72" s="1027"/>
      <c r="ARO72" s="1027"/>
      <c r="ARP72" s="1027"/>
      <c r="ARQ72" s="1027"/>
      <c r="ARR72" s="1027"/>
      <c r="ARS72" s="1027"/>
      <c r="ART72" s="1027"/>
      <c r="ARU72" s="1027"/>
      <c r="ARV72" s="1027"/>
      <c r="ARW72" s="1027"/>
      <c r="ARX72" s="1027"/>
      <c r="ARY72" s="1027"/>
      <c r="ARZ72" s="1027"/>
      <c r="ASA72" s="1027"/>
      <c r="ASB72" s="1027"/>
      <c r="ASC72" s="1027"/>
      <c r="ASD72" s="1027"/>
      <c r="ASE72" s="1027"/>
      <c r="ASF72" s="1027"/>
      <c r="ASG72" s="1027"/>
      <c r="ASH72" s="1027"/>
      <c r="ASI72" s="1027"/>
      <c r="ASJ72" s="1027"/>
      <c r="ASK72" s="1027"/>
      <c r="ASL72" s="1027"/>
      <c r="ASM72" s="1027"/>
      <c r="ASN72" s="1027"/>
      <c r="ASO72" s="1027"/>
      <c r="ASP72" s="1027"/>
      <c r="ASQ72" s="1027"/>
      <c r="ASR72" s="1027"/>
      <c r="ASS72" s="1027"/>
      <c r="AST72" s="1027"/>
      <c r="ASU72" s="1027"/>
      <c r="ASV72" s="1027"/>
      <c r="ASW72" s="1027"/>
      <c r="ASX72" s="1027"/>
      <c r="ASY72" s="1027"/>
      <c r="ASZ72" s="1027"/>
      <c r="ATA72" s="1027"/>
      <c r="ATB72" s="1027"/>
      <c r="ATC72" s="1027"/>
      <c r="ATD72" s="1027"/>
      <c r="ATE72" s="1027"/>
      <c r="ATF72" s="1027"/>
      <c r="ATG72" s="1027"/>
      <c r="ATH72" s="1027"/>
      <c r="ATI72" s="1027"/>
      <c r="ATJ72" s="1027"/>
      <c r="ATK72" s="1027"/>
      <c r="ATL72" s="1027"/>
      <c r="ATM72" s="1027"/>
      <c r="ATN72" s="1027"/>
      <c r="ATO72" s="1027"/>
      <c r="ATP72" s="1027"/>
      <c r="ATQ72" s="1027"/>
      <c r="ATR72" s="1027"/>
      <c r="ATS72" s="1027"/>
      <c r="ATT72" s="1027"/>
      <c r="ATU72" s="1027"/>
      <c r="ATV72" s="1027"/>
      <c r="ATW72" s="1027"/>
      <c r="ATX72" s="1027"/>
      <c r="ATY72" s="1027"/>
      <c r="ATZ72" s="1027"/>
      <c r="AUA72" s="1027"/>
      <c r="AUB72" s="1027"/>
      <c r="AUC72" s="1027"/>
      <c r="AUD72" s="1027"/>
      <c r="AUE72" s="1027"/>
      <c r="AUF72" s="1027"/>
      <c r="AUG72" s="1027"/>
      <c r="AUH72" s="1027"/>
      <c r="AUI72" s="1027"/>
      <c r="AUJ72" s="1027"/>
      <c r="AUK72" s="1027"/>
      <c r="AUL72" s="1027"/>
      <c r="AUM72" s="1027"/>
      <c r="AUN72" s="1027"/>
      <c r="AUO72" s="1027"/>
      <c r="AUP72" s="1027"/>
      <c r="AUQ72" s="1027"/>
      <c r="AUR72" s="1027"/>
      <c r="AUS72" s="1027"/>
      <c r="AUT72" s="1027"/>
      <c r="AUU72" s="1027"/>
      <c r="AUV72" s="1027"/>
      <c r="AUW72" s="1027"/>
      <c r="AUX72" s="1027"/>
      <c r="AUY72" s="1027"/>
      <c r="AUZ72" s="1027"/>
      <c r="AVA72" s="1027"/>
      <c r="AVB72" s="1027"/>
      <c r="AVC72" s="1027"/>
      <c r="AVD72" s="1027"/>
      <c r="AVE72" s="1027"/>
      <c r="AVF72" s="1027"/>
      <c r="AVG72" s="1027"/>
      <c r="AVH72" s="1027"/>
      <c r="AVI72" s="1027"/>
      <c r="AVJ72" s="1027"/>
      <c r="AVK72" s="1027"/>
      <c r="AVL72" s="1027"/>
      <c r="AVM72" s="1027"/>
      <c r="AVN72" s="1027"/>
      <c r="AVO72" s="1027"/>
      <c r="AVP72" s="1027"/>
      <c r="AVQ72" s="1027"/>
      <c r="AVR72" s="1027"/>
      <c r="AVS72" s="1027"/>
      <c r="AVT72" s="1027"/>
      <c r="AVU72" s="1027"/>
      <c r="AVV72" s="1027"/>
      <c r="AVW72" s="1027"/>
      <c r="AVX72" s="1027"/>
      <c r="AVY72" s="1027"/>
      <c r="AVZ72" s="1027"/>
      <c r="AWA72" s="1027"/>
      <c r="AWB72" s="1027"/>
      <c r="AWC72" s="1027"/>
      <c r="AWD72" s="1027"/>
      <c r="AWE72" s="1027"/>
      <c r="AWF72" s="1027"/>
      <c r="AWG72" s="1027"/>
      <c r="AWH72" s="1027"/>
      <c r="AWI72" s="1027"/>
      <c r="AWJ72" s="1027"/>
      <c r="AWK72" s="1027"/>
      <c r="AWL72" s="1027"/>
      <c r="AWM72" s="1027"/>
      <c r="AWN72" s="1027"/>
      <c r="AWO72" s="1027"/>
      <c r="AWP72" s="1027"/>
      <c r="AWQ72" s="1027"/>
      <c r="AWR72" s="1027"/>
      <c r="AWS72" s="1027"/>
      <c r="AWT72" s="1027"/>
      <c r="AWU72" s="1027"/>
      <c r="AWV72" s="1027"/>
      <c r="AWW72" s="1027"/>
      <c r="AWX72" s="1027"/>
      <c r="AWY72" s="1027"/>
      <c r="AWZ72" s="1027"/>
      <c r="AXA72" s="1027"/>
      <c r="AXB72" s="1027"/>
      <c r="AXC72" s="1027"/>
      <c r="AXD72" s="1027"/>
      <c r="AXE72" s="1027"/>
      <c r="AXF72" s="1027"/>
      <c r="AXG72" s="1027"/>
      <c r="AXH72" s="1027"/>
      <c r="AXI72" s="1027"/>
      <c r="AXJ72" s="1027"/>
      <c r="AXK72" s="1027"/>
      <c r="AXL72" s="1027"/>
      <c r="AXM72" s="1027"/>
      <c r="AXN72" s="1027"/>
      <c r="AXO72" s="1027"/>
      <c r="AXP72" s="1027"/>
      <c r="AXQ72" s="1027"/>
      <c r="AXR72" s="1027"/>
      <c r="AXS72" s="1027"/>
      <c r="AXT72" s="1027"/>
      <c r="AXU72" s="1027"/>
      <c r="AXV72" s="1027"/>
      <c r="AXW72" s="1027"/>
      <c r="AXX72" s="1027"/>
      <c r="AXY72" s="1027"/>
      <c r="AXZ72" s="1027"/>
      <c r="AYA72" s="1027"/>
      <c r="AYB72" s="1027"/>
      <c r="AYC72" s="1027"/>
      <c r="AYD72" s="1027"/>
      <c r="AYE72" s="1027"/>
      <c r="AYF72" s="1027"/>
      <c r="AYG72" s="1027"/>
      <c r="AYH72" s="1027"/>
      <c r="AYI72" s="1027"/>
      <c r="AYJ72" s="1027"/>
      <c r="AYK72" s="1027"/>
      <c r="AYL72" s="1027"/>
      <c r="AYM72" s="1027"/>
      <c r="AYN72" s="1027"/>
      <c r="AYO72" s="1027"/>
      <c r="AYP72" s="1027"/>
      <c r="AYQ72" s="1027"/>
      <c r="AYR72" s="1027"/>
      <c r="AYS72" s="1027"/>
      <c r="AYT72" s="1027"/>
      <c r="AYU72" s="1027"/>
      <c r="AYV72" s="1027"/>
      <c r="AYW72" s="1027"/>
      <c r="AYX72" s="1027"/>
      <c r="AYY72" s="1027"/>
      <c r="AYZ72" s="1027"/>
      <c r="AZA72" s="1027"/>
      <c r="AZB72" s="1027"/>
      <c r="AZC72" s="1027"/>
      <c r="AZD72" s="1027"/>
      <c r="AZE72" s="1027"/>
      <c r="AZF72" s="1027"/>
      <c r="AZG72" s="1027"/>
      <c r="AZH72" s="1027"/>
      <c r="AZI72" s="1027"/>
      <c r="AZJ72" s="1027"/>
      <c r="AZK72" s="1027"/>
      <c r="AZL72" s="1027"/>
      <c r="AZM72" s="1027"/>
      <c r="AZN72" s="1027"/>
      <c r="AZO72" s="1027"/>
      <c r="AZP72" s="1027"/>
      <c r="AZQ72" s="1027"/>
      <c r="AZR72" s="1027"/>
      <c r="AZS72" s="1027"/>
      <c r="AZT72" s="1027"/>
      <c r="AZU72" s="1027"/>
      <c r="AZV72" s="1027"/>
      <c r="AZW72" s="1027"/>
      <c r="AZX72" s="1027"/>
      <c r="AZY72" s="1027"/>
      <c r="AZZ72" s="1027"/>
      <c r="BAA72" s="1027"/>
      <c r="BAB72" s="1027"/>
      <c r="BAC72" s="1027"/>
      <c r="BAD72" s="1027"/>
      <c r="BAE72" s="1027"/>
      <c r="BAF72" s="1027"/>
      <c r="BAG72" s="1027"/>
      <c r="BAH72" s="1027"/>
      <c r="BAI72" s="1027"/>
      <c r="BAJ72" s="1027"/>
      <c r="BAK72" s="1027"/>
      <c r="BAL72" s="1027"/>
      <c r="BAM72" s="1027"/>
      <c r="BAN72" s="1027"/>
      <c r="BAO72" s="1027"/>
      <c r="BAP72" s="1027"/>
      <c r="BAQ72" s="1027"/>
      <c r="BAR72" s="1027"/>
      <c r="BAS72" s="1027"/>
      <c r="BAT72" s="1027"/>
      <c r="BAU72" s="1027"/>
      <c r="BAV72" s="1027"/>
      <c r="BAW72" s="1027"/>
      <c r="BAX72" s="1027"/>
      <c r="BAY72" s="1027"/>
      <c r="BAZ72" s="1027"/>
      <c r="BBA72" s="1027"/>
      <c r="BBB72" s="1027"/>
      <c r="BBC72" s="1027"/>
      <c r="BBD72" s="1027"/>
      <c r="BBE72" s="1027"/>
      <c r="BBF72" s="1027"/>
      <c r="BBG72" s="1027"/>
      <c r="BBH72" s="1027"/>
      <c r="BBI72" s="1027"/>
      <c r="BBJ72" s="1027"/>
      <c r="BBK72" s="1027"/>
      <c r="BBL72" s="1027"/>
      <c r="BBM72" s="1027"/>
      <c r="BBN72" s="1027"/>
      <c r="BBO72" s="1027"/>
      <c r="BBP72" s="1027"/>
      <c r="BBQ72" s="1027"/>
      <c r="BBR72" s="1027"/>
      <c r="BBS72" s="1027"/>
      <c r="BBT72" s="1027"/>
      <c r="BBU72" s="1027"/>
      <c r="BBV72" s="1027"/>
      <c r="BBW72" s="1027"/>
      <c r="BBX72" s="1027"/>
      <c r="BBY72" s="1027"/>
      <c r="BBZ72" s="1027"/>
      <c r="BCA72" s="1027"/>
      <c r="BCB72" s="1027"/>
      <c r="BCC72" s="1027"/>
      <c r="BCD72" s="1027"/>
      <c r="BCE72" s="1027"/>
      <c r="BCF72" s="1027"/>
      <c r="BCG72" s="1027"/>
      <c r="BCH72" s="1027"/>
      <c r="BCI72" s="1027"/>
      <c r="BCJ72" s="1027"/>
      <c r="BCK72" s="1027"/>
      <c r="BCL72" s="1027"/>
      <c r="BCM72" s="1027"/>
      <c r="BCN72" s="1027"/>
      <c r="BCO72" s="1027"/>
      <c r="BCP72" s="1027"/>
      <c r="BCQ72" s="1027"/>
      <c r="BCR72" s="1027"/>
      <c r="BCS72" s="1027"/>
      <c r="BCT72" s="1027"/>
      <c r="BCU72" s="1027"/>
      <c r="BCV72" s="1027"/>
      <c r="BCW72" s="1027"/>
      <c r="BCX72" s="1027"/>
      <c r="BCY72" s="1027"/>
      <c r="BCZ72" s="1027"/>
      <c r="BDA72" s="1027"/>
      <c r="BDB72" s="1027"/>
      <c r="BDC72" s="1027"/>
      <c r="BDD72" s="1027"/>
      <c r="BDE72" s="1027"/>
      <c r="BDF72" s="1027"/>
      <c r="BDG72" s="1027"/>
      <c r="BDH72" s="1027"/>
      <c r="BDI72" s="1027"/>
      <c r="BDJ72" s="1027"/>
      <c r="BDK72" s="1027"/>
      <c r="BDL72" s="1027"/>
      <c r="BDM72" s="1027"/>
      <c r="BDN72" s="1027"/>
      <c r="BDO72" s="1027"/>
      <c r="BDP72" s="1027"/>
      <c r="BDQ72" s="1027"/>
      <c r="BDR72" s="1027"/>
      <c r="BDS72" s="1027"/>
      <c r="BDT72" s="1027"/>
      <c r="BDU72" s="1027"/>
      <c r="BDV72" s="1027"/>
      <c r="BDW72" s="1027"/>
      <c r="BDX72" s="1027"/>
      <c r="BDY72" s="1027"/>
      <c r="BDZ72" s="1027"/>
      <c r="BEA72" s="1027"/>
      <c r="BEB72" s="1027"/>
      <c r="BEC72" s="1027"/>
      <c r="BED72" s="1027"/>
      <c r="BEE72" s="1027"/>
      <c r="BEF72" s="1027"/>
      <c r="BEG72" s="1027"/>
      <c r="BEH72" s="1027"/>
      <c r="BEI72" s="1027"/>
      <c r="BEJ72" s="1027"/>
      <c r="BEK72" s="1027"/>
      <c r="BEL72" s="1027"/>
      <c r="BEM72" s="1027"/>
      <c r="BEN72" s="1027"/>
      <c r="BEO72" s="1027"/>
      <c r="BEP72" s="1027"/>
      <c r="BEQ72" s="1027"/>
      <c r="BER72" s="1027"/>
      <c r="BES72" s="1027"/>
      <c r="BET72" s="1027"/>
      <c r="BEU72" s="1027"/>
      <c r="BEV72" s="1027"/>
      <c r="BEW72" s="1027"/>
      <c r="BEX72" s="1027"/>
      <c r="BEY72" s="1027"/>
      <c r="BEZ72" s="1027"/>
      <c r="BFA72" s="1027"/>
      <c r="BFB72" s="1027"/>
      <c r="BFC72" s="1027"/>
      <c r="BFD72" s="1027"/>
      <c r="BFE72" s="1027"/>
      <c r="BFF72" s="1027"/>
      <c r="BFG72" s="1027"/>
      <c r="BFH72" s="1027"/>
      <c r="BFI72" s="1027"/>
      <c r="BFJ72" s="1027"/>
      <c r="BFK72" s="1027"/>
      <c r="BFL72" s="1027"/>
      <c r="BFM72" s="1027"/>
      <c r="BFN72" s="1027"/>
      <c r="BFO72" s="1027"/>
      <c r="BFP72" s="1027"/>
      <c r="BFQ72" s="1027"/>
      <c r="BFR72" s="1027"/>
      <c r="BFS72" s="1027"/>
      <c r="BFT72" s="1027"/>
      <c r="BFU72" s="1027"/>
      <c r="BFV72" s="1027"/>
      <c r="BFW72" s="1027"/>
      <c r="BFX72" s="1027"/>
      <c r="BFY72" s="1027"/>
      <c r="BFZ72" s="1027"/>
      <c r="BGA72" s="1027"/>
      <c r="BGB72" s="1027"/>
      <c r="BGC72" s="1027"/>
      <c r="BGD72" s="1027"/>
      <c r="BGE72" s="1027"/>
      <c r="BGF72" s="1027"/>
      <c r="BGG72" s="1027"/>
      <c r="BGH72" s="1027"/>
      <c r="BGI72" s="1027"/>
      <c r="BGJ72" s="1027"/>
      <c r="BGK72" s="1027"/>
      <c r="BGL72" s="1027"/>
      <c r="BGM72" s="1027"/>
      <c r="BGN72" s="1027"/>
      <c r="BGO72" s="1027"/>
      <c r="BGP72" s="1027"/>
      <c r="BGQ72" s="1027"/>
      <c r="BGR72" s="1027"/>
      <c r="BGS72" s="1027"/>
      <c r="BGT72" s="1027"/>
      <c r="BGU72" s="1027"/>
      <c r="BGV72" s="1027"/>
      <c r="BGW72" s="1027"/>
      <c r="BGX72" s="1027"/>
      <c r="BGY72" s="1027"/>
      <c r="BGZ72" s="1027"/>
      <c r="BHA72" s="1027"/>
      <c r="BHB72" s="1027"/>
      <c r="BHC72" s="1027"/>
      <c r="BHD72" s="1027"/>
      <c r="BHE72" s="1027"/>
      <c r="BHF72" s="1027"/>
      <c r="BHG72" s="1027"/>
      <c r="BHH72" s="1027"/>
      <c r="BHI72" s="1027"/>
      <c r="BHJ72" s="1027"/>
      <c r="BHK72" s="1027"/>
      <c r="BHL72" s="1027"/>
      <c r="BHM72" s="1027"/>
      <c r="BHN72" s="1027"/>
      <c r="BHO72" s="1027"/>
      <c r="BHP72" s="1027"/>
      <c r="BHQ72" s="1027"/>
      <c r="BHR72" s="1027"/>
      <c r="BHS72" s="1027"/>
      <c r="BHT72" s="1027"/>
      <c r="BHU72" s="1027"/>
      <c r="BHV72" s="1027"/>
      <c r="BHW72" s="1027"/>
      <c r="BHX72" s="1027"/>
      <c r="BHY72" s="1027"/>
      <c r="BHZ72" s="1027"/>
      <c r="BIA72" s="1027"/>
      <c r="BIB72" s="1027"/>
      <c r="BIC72" s="1027"/>
      <c r="BID72" s="1027"/>
      <c r="BIE72" s="1027"/>
      <c r="BIF72" s="1027"/>
      <c r="BIG72" s="1027"/>
      <c r="BIH72" s="1027"/>
      <c r="BII72" s="1027"/>
      <c r="BIJ72" s="1027"/>
      <c r="BIK72" s="1027"/>
      <c r="BIL72" s="1027"/>
      <c r="BIM72" s="1027"/>
      <c r="BIN72" s="1027"/>
      <c r="BIO72" s="1027"/>
      <c r="BIP72" s="1027"/>
      <c r="BIQ72" s="1027"/>
      <c r="BIR72" s="1027"/>
      <c r="BIS72" s="1027"/>
      <c r="BIT72" s="1027"/>
      <c r="BIU72" s="1027"/>
      <c r="BIV72" s="1027"/>
      <c r="BIW72" s="1027"/>
      <c r="BIX72" s="1027"/>
      <c r="BIY72" s="1027"/>
      <c r="BIZ72" s="1027"/>
      <c r="BJA72" s="1027"/>
      <c r="BJB72" s="1027"/>
      <c r="BJC72" s="1027"/>
      <c r="BJD72" s="1027"/>
      <c r="BJE72" s="1027"/>
      <c r="BJF72" s="1027"/>
      <c r="BJG72" s="1027"/>
      <c r="BJH72" s="1027"/>
      <c r="BJI72" s="1027"/>
      <c r="BJJ72" s="1027"/>
      <c r="BJK72" s="1027"/>
      <c r="BJL72" s="1027"/>
      <c r="BJM72" s="1027"/>
      <c r="BJN72" s="1027"/>
      <c r="BJO72" s="1027"/>
      <c r="BJP72" s="1027"/>
      <c r="BJQ72" s="1027"/>
      <c r="BJR72" s="1027"/>
      <c r="BJS72" s="1027"/>
      <c r="BJT72" s="1027"/>
      <c r="BJU72" s="1027"/>
      <c r="BJV72" s="1027"/>
      <c r="BJW72" s="1027"/>
      <c r="BJX72" s="1027"/>
      <c r="BJY72" s="1027"/>
      <c r="BJZ72" s="1027"/>
      <c r="BKA72" s="1027"/>
      <c r="BKB72" s="1027"/>
      <c r="BKC72" s="1027"/>
      <c r="BKD72" s="1027"/>
      <c r="BKE72" s="1027"/>
      <c r="BKF72" s="1027"/>
      <c r="BKG72" s="1027"/>
      <c r="BKH72" s="1027"/>
      <c r="BKI72" s="1027"/>
      <c r="BKJ72" s="1027"/>
      <c r="BKK72" s="1027"/>
      <c r="BKL72" s="1027"/>
      <c r="BKM72" s="1027"/>
      <c r="BKN72" s="1027"/>
      <c r="BKO72" s="1027"/>
      <c r="BKP72" s="1027"/>
      <c r="BKQ72" s="1027"/>
      <c r="BKR72" s="1027"/>
      <c r="BKS72" s="1027"/>
      <c r="BKT72" s="1027"/>
      <c r="BKU72" s="1027"/>
      <c r="BKV72" s="1027"/>
      <c r="BKW72" s="1027"/>
      <c r="BKX72" s="1027"/>
      <c r="BKY72" s="1027"/>
      <c r="BKZ72" s="1027"/>
      <c r="BLA72" s="1027"/>
      <c r="BLB72" s="1027"/>
      <c r="BLC72" s="1027"/>
      <c r="BLD72" s="1027"/>
      <c r="BLE72" s="1027"/>
      <c r="BLF72" s="1027"/>
      <c r="BLG72" s="1027"/>
      <c r="BLH72" s="1027"/>
      <c r="BLI72" s="1027"/>
      <c r="BLJ72" s="1027"/>
      <c r="BLK72" s="1027"/>
      <c r="BLL72" s="1027"/>
      <c r="BLM72" s="1027"/>
      <c r="BLN72" s="1027"/>
      <c r="BLO72" s="1027"/>
      <c r="BLP72" s="1027"/>
      <c r="BLQ72" s="1027"/>
      <c r="BLR72" s="1027"/>
      <c r="BLS72" s="1027"/>
      <c r="BLT72" s="1027"/>
      <c r="BLU72" s="1027"/>
      <c r="BLV72" s="1027"/>
      <c r="BLW72" s="1027"/>
      <c r="BLX72" s="1027"/>
      <c r="BLY72" s="1027"/>
      <c r="BLZ72" s="1027"/>
      <c r="BMA72" s="1027"/>
      <c r="BMB72" s="1027"/>
      <c r="BMC72" s="1027"/>
      <c r="BMD72" s="1027"/>
      <c r="BME72" s="1027"/>
      <c r="BMF72" s="1027"/>
      <c r="BMG72" s="1027"/>
      <c r="BMH72" s="1027"/>
      <c r="BMI72" s="1027"/>
      <c r="BMJ72" s="1027"/>
      <c r="BMK72" s="1027"/>
      <c r="BML72" s="1027"/>
      <c r="BMM72" s="1027"/>
      <c r="BMN72" s="1027"/>
      <c r="BMO72" s="1027"/>
      <c r="BMP72" s="1027"/>
      <c r="BMQ72" s="1027"/>
      <c r="BMR72" s="1027"/>
      <c r="BMS72" s="1027"/>
      <c r="BMT72" s="1027"/>
      <c r="BMU72" s="1027"/>
      <c r="BMV72" s="1027"/>
      <c r="BMW72" s="1027"/>
      <c r="BMX72" s="1027"/>
      <c r="BMY72" s="1027"/>
      <c r="BMZ72" s="1027"/>
      <c r="BNA72" s="1027"/>
      <c r="BNB72" s="1027"/>
      <c r="BNC72" s="1027"/>
      <c r="BND72" s="1027"/>
      <c r="BNE72" s="1027"/>
      <c r="BNF72" s="1027"/>
      <c r="BNG72" s="1027"/>
      <c r="BNH72" s="1027"/>
      <c r="BNI72" s="1027"/>
      <c r="BNJ72" s="1027"/>
      <c r="BNK72" s="1027"/>
      <c r="BNL72" s="1027"/>
      <c r="BNM72" s="1027"/>
      <c r="BNN72" s="1027"/>
      <c r="BNO72" s="1027"/>
      <c r="BNP72" s="1027"/>
      <c r="BNQ72" s="1027"/>
      <c r="BNR72" s="1027"/>
      <c r="BNS72" s="1027"/>
      <c r="BNT72" s="1027"/>
      <c r="BNU72" s="1027"/>
      <c r="BNV72" s="1027"/>
      <c r="BNW72" s="1027"/>
      <c r="BNX72" s="1027"/>
      <c r="BNY72" s="1027"/>
      <c r="BNZ72" s="1027"/>
      <c r="BOA72" s="1027"/>
      <c r="BOB72" s="1027"/>
      <c r="BOC72" s="1027"/>
      <c r="BOD72" s="1027"/>
      <c r="BOE72" s="1027"/>
      <c r="BOF72" s="1027"/>
      <c r="BOG72" s="1027"/>
      <c r="BOH72" s="1027"/>
      <c r="BOI72" s="1027"/>
      <c r="BOJ72" s="1027"/>
      <c r="BOK72" s="1027"/>
      <c r="BOL72" s="1027"/>
      <c r="BOM72" s="1027"/>
      <c r="BON72" s="1027"/>
      <c r="BOO72" s="1027"/>
      <c r="BOP72" s="1027"/>
      <c r="BOQ72" s="1027"/>
      <c r="BOR72" s="1027"/>
      <c r="BOS72" s="1027"/>
      <c r="BOT72" s="1027"/>
      <c r="BOU72" s="1027"/>
      <c r="BOV72" s="1027"/>
      <c r="BOW72" s="1027"/>
      <c r="BOX72" s="1027"/>
      <c r="BOY72" s="1027"/>
      <c r="BOZ72" s="1027"/>
      <c r="BPA72" s="1027"/>
      <c r="BPB72" s="1027"/>
      <c r="BPC72" s="1027"/>
      <c r="BPD72" s="1027"/>
      <c r="BPE72" s="1027"/>
      <c r="BPF72" s="1027"/>
      <c r="BPG72" s="1027"/>
      <c r="BPH72" s="1027"/>
      <c r="BPI72" s="1027"/>
      <c r="BPJ72" s="1027"/>
      <c r="BPK72" s="1027"/>
      <c r="BPL72" s="1027"/>
      <c r="BPM72" s="1027"/>
      <c r="BPN72" s="1027"/>
      <c r="BPO72" s="1027"/>
      <c r="BPP72" s="1027"/>
      <c r="BPQ72" s="1027"/>
      <c r="BPR72" s="1027"/>
      <c r="BPS72" s="1027"/>
      <c r="BPT72" s="1027"/>
      <c r="BPU72" s="1027"/>
      <c r="BPV72" s="1027"/>
      <c r="BPW72" s="1027"/>
      <c r="BPX72" s="1027"/>
      <c r="BPY72" s="1027"/>
      <c r="BPZ72" s="1027"/>
      <c r="BQA72" s="1027"/>
      <c r="BQB72" s="1027"/>
      <c r="BQC72" s="1027"/>
      <c r="BQD72" s="1027"/>
      <c r="BQE72" s="1027"/>
      <c r="BQF72" s="1027"/>
      <c r="BQG72" s="1027"/>
      <c r="BQH72" s="1027"/>
      <c r="BQI72" s="1027"/>
      <c r="BQJ72" s="1027"/>
      <c r="BQK72" s="1027"/>
      <c r="BQL72" s="1027"/>
      <c r="BQM72" s="1027"/>
      <c r="BQN72" s="1027"/>
      <c r="BQO72" s="1027"/>
      <c r="BQP72" s="1027"/>
      <c r="BQQ72" s="1027"/>
      <c r="BQR72" s="1027"/>
      <c r="BQS72" s="1027"/>
      <c r="BQT72" s="1027"/>
      <c r="BQU72" s="1027"/>
      <c r="BQV72" s="1027"/>
      <c r="BQW72" s="1027"/>
      <c r="BQX72" s="1027"/>
      <c r="BQY72" s="1027"/>
      <c r="BQZ72" s="1027"/>
      <c r="BRA72" s="1027"/>
      <c r="BRB72" s="1027"/>
      <c r="BRC72" s="1027"/>
      <c r="BRD72" s="1027"/>
      <c r="BRE72" s="1027"/>
      <c r="BRF72" s="1027"/>
      <c r="BRG72" s="1027"/>
      <c r="BRH72" s="1027"/>
      <c r="BRI72" s="1027"/>
      <c r="BRJ72" s="1027"/>
      <c r="BRK72" s="1027"/>
      <c r="BRL72" s="1027"/>
      <c r="BRM72" s="1027"/>
      <c r="BRN72" s="1027"/>
      <c r="BRO72" s="1027"/>
      <c r="BRP72" s="1027"/>
      <c r="BRQ72" s="1027"/>
      <c r="BRR72" s="1027"/>
      <c r="BRS72" s="1027"/>
      <c r="BRT72" s="1027"/>
      <c r="BRU72" s="1027"/>
      <c r="BRV72" s="1027"/>
      <c r="BRW72" s="1027"/>
      <c r="BRX72" s="1027"/>
      <c r="BRY72" s="1027"/>
      <c r="BRZ72" s="1027"/>
      <c r="BSA72" s="1027"/>
      <c r="BSB72" s="1027"/>
      <c r="BSC72" s="1027"/>
      <c r="BSD72" s="1027"/>
      <c r="BSE72" s="1027"/>
      <c r="BSF72" s="1027"/>
      <c r="BSG72" s="1027"/>
      <c r="BSH72" s="1027"/>
      <c r="BSI72" s="1027"/>
      <c r="BSJ72" s="1027"/>
      <c r="BSK72" s="1027"/>
      <c r="BSL72" s="1027"/>
      <c r="BSM72" s="1027"/>
      <c r="BSN72" s="1027"/>
      <c r="BSO72" s="1027"/>
      <c r="BSP72" s="1027"/>
      <c r="BSQ72" s="1027"/>
      <c r="BSR72" s="1027"/>
      <c r="BSS72" s="1027"/>
      <c r="BST72" s="1027"/>
      <c r="BSU72" s="1027"/>
      <c r="BSV72" s="1027"/>
      <c r="BSW72" s="1027"/>
      <c r="BSX72" s="1027"/>
      <c r="BSY72" s="1027"/>
      <c r="BSZ72" s="1027"/>
      <c r="BTA72" s="1027"/>
      <c r="BTB72" s="1027"/>
      <c r="BTC72" s="1027"/>
      <c r="BTD72" s="1027"/>
      <c r="BTE72" s="1027"/>
      <c r="BTF72" s="1027"/>
      <c r="BTG72" s="1027"/>
      <c r="BTH72" s="1027"/>
      <c r="BTI72" s="1027"/>
      <c r="BTJ72" s="1027"/>
      <c r="BTK72" s="1027"/>
      <c r="BTL72" s="1027"/>
      <c r="BTM72" s="1027"/>
      <c r="BTN72" s="1027"/>
      <c r="BTO72" s="1027"/>
      <c r="BTP72" s="1027"/>
      <c r="BTQ72" s="1027"/>
      <c r="BTR72" s="1027"/>
      <c r="BTS72" s="1027"/>
      <c r="BTT72" s="1027"/>
      <c r="BTU72" s="1027"/>
      <c r="BTV72" s="1027"/>
      <c r="BTW72" s="1027"/>
      <c r="BTX72" s="1027"/>
      <c r="BTY72" s="1027"/>
      <c r="BTZ72" s="1027"/>
      <c r="BUA72" s="1027"/>
      <c r="BUB72" s="1027"/>
      <c r="BUC72" s="1027"/>
      <c r="BUD72" s="1027"/>
      <c r="BUE72" s="1027"/>
      <c r="BUF72" s="1027"/>
      <c r="BUG72" s="1027"/>
      <c r="BUH72" s="1027"/>
      <c r="BUI72" s="1027"/>
      <c r="BUJ72" s="1027"/>
      <c r="BUK72" s="1027"/>
      <c r="BUL72" s="1027"/>
      <c r="BUM72" s="1027"/>
      <c r="BUN72" s="1027"/>
      <c r="BUO72" s="1027"/>
      <c r="BUP72" s="1027"/>
      <c r="BUQ72" s="1027"/>
      <c r="BUR72" s="1027"/>
      <c r="BUS72" s="1027"/>
      <c r="BUT72" s="1027"/>
      <c r="BUU72" s="1027"/>
      <c r="BUV72" s="1027"/>
      <c r="BUW72" s="1027"/>
      <c r="BUX72" s="1027"/>
      <c r="BUY72" s="1027"/>
      <c r="BUZ72" s="1027"/>
      <c r="BVA72" s="1027"/>
      <c r="BVB72" s="1027"/>
      <c r="BVC72" s="1027"/>
      <c r="BVD72" s="1027"/>
      <c r="BVE72" s="1027"/>
      <c r="BVF72" s="1027"/>
      <c r="BVG72" s="1027"/>
      <c r="BVH72" s="1027"/>
      <c r="BVI72" s="1027"/>
      <c r="BVJ72" s="1027"/>
      <c r="BVK72" s="1027"/>
      <c r="BVL72" s="1027"/>
      <c r="BVM72" s="1027"/>
      <c r="BVN72" s="1027"/>
      <c r="BVO72" s="1027"/>
      <c r="BVP72" s="1027"/>
      <c r="BVQ72" s="1027"/>
      <c r="BVR72" s="1027"/>
      <c r="BVS72" s="1027"/>
      <c r="BVT72" s="1027"/>
      <c r="BVU72" s="1027"/>
      <c r="BVV72" s="1027"/>
      <c r="BVW72" s="1027"/>
      <c r="BVX72" s="1027"/>
      <c r="BVY72" s="1027"/>
      <c r="BVZ72" s="1027"/>
      <c r="BWA72" s="1027"/>
      <c r="BWB72" s="1027"/>
      <c r="BWC72" s="1027"/>
      <c r="BWD72" s="1027"/>
      <c r="BWE72" s="1027"/>
      <c r="BWF72" s="1027"/>
      <c r="BWG72" s="1027"/>
      <c r="BWH72" s="1027"/>
      <c r="BWI72" s="1027"/>
      <c r="BWJ72" s="1027"/>
      <c r="BWK72" s="1027"/>
      <c r="BWL72" s="1027"/>
      <c r="BWM72" s="1027"/>
      <c r="BWN72" s="1027"/>
      <c r="BWO72" s="1027"/>
      <c r="BWP72" s="1027"/>
      <c r="BWQ72" s="1027"/>
      <c r="BWR72" s="1027"/>
      <c r="BWS72" s="1027"/>
      <c r="BWT72" s="1027"/>
      <c r="BWU72" s="1027"/>
      <c r="BWV72" s="1027"/>
      <c r="BWW72" s="1027"/>
      <c r="BWX72" s="1027"/>
      <c r="BWY72" s="1027"/>
      <c r="BWZ72" s="1027"/>
      <c r="BXA72" s="1027"/>
      <c r="BXB72" s="1027"/>
      <c r="BXC72" s="1027"/>
      <c r="BXD72" s="1027"/>
      <c r="BXE72" s="1027"/>
      <c r="BXF72" s="1027"/>
      <c r="BXG72" s="1027"/>
      <c r="BXH72" s="1027"/>
      <c r="BXI72" s="1027"/>
      <c r="BXJ72" s="1027"/>
      <c r="BXK72" s="1027"/>
      <c r="BXL72" s="1027"/>
      <c r="BXM72" s="1027"/>
      <c r="BXN72" s="1027"/>
      <c r="BXO72" s="1027"/>
      <c r="BXP72" s="1027"/>
      <c r="BXQ72" s="1027"/>
      <c r="BXR72" s="1027"/>
      <c r="BXS72" s="1027"/>
      <c r="BXT72" s="1027"/>
      <c r="BXU72" s="1027"/>
      <c r="BXV72" s="1027"/>
      <c r="BXW72" s="1027"/>
      <c r="BXX72" s="1027"/>
      <c r="BXY72" s="1027"/>
      <c r="BXZ72" s="1027"/>
      <c r="BYA72" s="1027"/>
      <c r="BYB72" s="1027"/>
      <c r="BYC72" s="1027"/>
      <c r="BYD72" s="1027"/>
      <c r="BYE72" s="1027"/>
      <c r="BYF72" s="1027"/>
      <c r="BYG72" s="1027"/>
      <c r="BYH72" s="1027"/>
      <c r="BYI72" s="1027"/>
      <c r="BYJ72" s="1027"/>
      <c r="BYK72" s="1027"/>
      <c r="BYL72" s="1027"/>
      <c r="BYM72" s="1027"/>
      <c r="BYN72" s="1027"/>
      <c r="BYO72" s="1027"/>
      <c r="BYP72" s="1027"/>
      <c r="BYQ72" s="1027"/>
      <c r="BYR72" s="1027"/>
      <c r="BYS72" s="1027"/>
      <c r="BYT72" s="1027"/>
      <c r="BYU72" s="1027"/>
      <c r="BYV72" s="1027"/>
      <c r="BYW72" s="1027"/>
      <c r="BYX72" s="1027"/>
      <c r="BYY72" s="1027"/>
      <c r="BYZ72" s="1027"/>
      <c r="BZA72" s="1027"/>
      <c r="BZB72" s="1027"/>
      <c r="BZC72" s="1027"/>
      <c r="BZD72" s="1027"/>
      <c r="BZE72" s="1027"/>
      <c r="BZF72" s="1027"/>
      <c r="BZG72" s="1027"/>
      <c r="BZH72" s="1027"/>
      <c r="BZI72" s="1027"/>
      <c r="BZJ72" s="1027"/>
      <c r="BZK72" s="1027"/>
      <c r="BZL72" s="1027"/>
      <c r="BZM72" s="1027"/>
      <c r="BZN72" s="1027"/>
      <c r="BZO72" s="1027"/>
      <c r="BZP72" s="1027"/>
      <c r="BZQ72" s="1027"/>
      <c r="BZR72" s="1027"/>
      <c r="BZS72" s="1027"/>
      <c r="BZT72" s="1027"/>
      <c r="BZU72" s="1027"/>
      <c r="BZV72" s="1027"/>
      <c r="BZW72" s="1027"/>
      <c r="BZX72" s="1027"/>
      <c r="BZY72" s="1027"/>
      <c r="BZZ72" s="1027"/>
      <c r="CAA72" s="1027"/>
      <c r="CAB72" s="1027"/>
      <c r="CAC72" s="1027"/>
      <c r="CAD72" s="1027"/>
      <c r="CAE72" s="1027"/>
      <c r="CAF72" s="1027"/>
      <c r="CAG72" s="1027"/>
      <c r="CAH72" s="1027"/>
      <c r="CAI72" s="1027"/>
      <c r="CAJ72" s="1027"/>
      <c r="CAK72" s="1027"/>
      <c r="CAL72" s="1027"/>
      <c r="CAM72" s="1027"/>
      <c r="CAN72" s="1027"/>
      <c r="CAO72" s="1027"/>
      <c r="CAP72" s="1027"/>
      <c r="CAQ72" s="1027"/>
      <c r="CAR72" s="1027"/>
      <c r="CAS72" s="1027"/>
      <c r="CAT72" s="1027"/>
      <c r="CAU72" s="1027"/>
      <c r="CAV72" s="1027"/>
      <c r="CAW72" s="1027"/>
      <c r="CAX72" s="1027"/>
      <c r="CAY72" s="1027"/>
      <c r="CAZ72" s="1027"/>
      <c r="CBA72" s="1027"/>
      <c r="CBB72" s="1027"/>
      <c r="CBC72" s="1027"/>
      <c r="CBD72" s="1027"/>
      <c r="CBE72" s="1027"/>
      <c r="CBF72" s="1027"/>
      <c r="CBG72" s="1027"/>
      <c r="CBH72" s="1027"/>
      <c r="CBI72" s="1027"/>
      <c r="CBJ72" s="1027"/>
      <c r="CBK72" s="1027"/>
      <c r="CBL72" s="1027"/>
      <c r="CBM72" s="1027"/>
      <c r="CBN72" s="1027"/>
      <c r="CBO72" s="1027"/>
      <c r="CBP72" s="1027"/>
      <c r="CBQ72" s="1027"/>
      <c r="CBR72" s="1027"/>
      <c r="CBS72" s="1027"/>
      <c r="CBT72" s="1027"/>
      <c r="CBU72" s="1027"/>
      <c r="CBV72" s="1027"/>
      <c r="CBW72" s="1027"/>
      <c r="CBX72" s="1027"/>
      <c r="CBY72" s="1027"/>
      <c r="CBZ72" s="1027"/>
      <c r="CCA72" s="1027"/>
      <c r="CCB72" s="1027"/>
      <c r="CCC72" s="1027"/>
      <c r="CCD72" s="1027"/>
      <c r="CCE72" s="1027"/>
      <c r="CCF72" s="1027"/>
      <c r="CCG72" s="1027"/>
      <c r="CCH72" s="1027"/>
      <c r="CCI72" s="1027"/>
      <c r="CCJ72" s="1027"/>
      <c r="CCK72" s="1027"/>
      <c r="CCL72" s="1027"/>
      <c r="CCM72" s="1027"/>
      <c r="CCN72" s="1027"/>
      <c r="CCO72" s="1027"/>
      <c r="CCP72" s="1027"/>
      <c r="CCQ72" s="1027"/>
      <c r="CCR72" s="1027"/>
      <c r="CCS72" s="1027"/>
      <c r="CCT72" s="1027"/>
      <c r="CCU72" s="1027"/>
      <c r="CCV72" s="1027"/>
      <c r="CCW72" s="1027"/>
      <c r="CCX72" s="1027"/>
      <c r="CCY72" s="1027"/>
      <c r="CCZ72" s="1027"/>
      <c r="CDA72" s="1027"/>
      <c r="CDB72" s="1027"/>
      <c r="CDC72" s="1027"/>
      <c r="CDD72" s="1027"/>
      <c r="CDE72" s="1027"/>
      <c r="CDF72" s="1027"/>
      <c r="CDG72" s="1027"/>
      <c r="CDH72" s="1027"/>
      <c r="CDI72" s="1027"/>
      <c r="CDJ72" s="1027"/>
      <c r="CDK72" s="1027"/>
      <c r="CDL72" s="1027"/>
      <c r="CDM72" s="1027"/>
      <c r="CDN72" s="1027"/>
      <c r="CDO72" s="1027"/>
      <c r="CDP72" s="1027"/>
      <c r="CDQ72" s="1027"/>
      <c r="CDR72" s="1027"/>
      <c r="CDS72" s="1027"/>
      <c r="CDT72" s="1027"/>
      <c r="CDU72" s="1027"/>
      <c r="CDV72" s="1027"/>
      <c r="CDW72" s="1027"/>
      <c r="CDX72" s="1027"/>
      <c r="CDY72" s="1027"/>
      <c r="CDZ72" s="1027"/>
      <c r="CEA72" s="1027"/>
      <c r="CEB72" s="1027"/>
      <c r="CEC72" s="1027"/>
      <c r="CED72" s="1027"/>
      <c r="CEE72" s="1027"/>
      <c r="CEF72" s="1027"/>
      <c r="CEG72" s="1027"/>
      <c r="CEH72" s="1027"/>
      <c r="CEI72" s="1027"/>
      <c r="CEJ72" s="1027"/>
      <c r="CEK72" s="1027"/>
    </row>
    <row r="73" spans="1:2169" ht="31.75" customHeight="1" x14ac:dyDescent="0.75">
      <c r="A73" s="2206" t="s">
        <v>97</v>
      </c>
      <c r="B73" s="2214" t="s">
        <v>38</v>
      </c>
      <c r="C73" s="1061">
        <v>9.1</v>
      </c>
      <c r="D73" s="1062" t="s">
        <v>37</v>
      </c>
      <c r="E73" s="1063" t="s">
        <v>24</v>
      </c>
      <c r="F73" s="1063" t="s">
        <v>19</v>
      </c>
      <c r="G73" s="1064">
        <f t="array" ref="G73">INDEX('Salary . staff rates'!$A$6:$C$28,MATCH(1,('Salary . staff rates'!$A$6:$A$28=E73)*('Salary . staff rates'!$B$6:$B$28=F73),0),3)</f>
        <v>750</v>
      </c>
      <c r="H73" s="1064">
        <f t="shared" ref="H73:H83" si="52">IF(E73="External",G73,G73/working_days*(1+loading_factor))</f>
        <v>750</v>
      </c>
      <c r="I73" s="1065" t="s">
        <v>0</v>
      </c>
      <c r="J73" s="1066" t="s">
        <v>0</v>
      </c>
      <c r="K73" s="1067">
        <v>0</v>
      </c>
      <c r="L73" s="1068">
        <f t="shared" si="14"/>
        <v>0</v>
      </c>
      <c r="M73" s="1069" t="s">
        <v>31</v>
      </c>
      <c r="N73" s="1070">
        <f>IF(M73="Yes",L73*'Salary . staff rates'!$C$34,0)</f>
        <v>0</v>
      </c>
      <c r="O73" s="1071"/>
      <c r="P73" s="1848">
        <v>1</v>
      </c>
      <c r="Q73" s="1848">
        <v>1</v>
      </c>
      <c r="R73" s="1071"/>
      <c r="S73" s="1073" t="s">
        <v>31</v>
      </c>
      <c r="T73" s="1073" t="s">
        <v>31</v>
      </c>
      <c r="U73" s="1073" t="s">
        <v>31</v>
      </c>
      <c r="W73" s="1072"/>
      <c r="X73" s="1075"/>
      <c r="Y73" s="1327">
        <f>IF(L73&lt;&gt;"",L73*P73,"")</f>
        <v>0</v>
      </c>
      <c r="Z73" s="1327">
        <f>IF(N73&lt;&gt;"",N73*P73,"")</f>
        <v>0</v>
      </c>
      <c r="AA73" s="1094"/>
      <c r="AB73" s="1327">
        <f t="shared" ref="AB73:AB77" si="53">IF(L73&lt;&gt;"",L73*Q73,"")</f>
        <v>0</v>
      </c>
      <c r="AC73" s="1327">
        <f t="shared" ref="AC73:AC77" si="54">IF(N73&lt;&gt;"",N73*Q73,"")</f>
        <v>0</v>
      </c>
      <c r="AD73" s="1076"/>
      <c r="AE73" s="1327">
        <f>IF(L73&lt;&gt;"",IF(S73&lt;&gt;"No",L73,0),"")</f>
        <v>0</v>
      </c>
      <c r="AF73" s="1327">
        <f>IF(N73&lt;&gt;"",IF(T73&lt;&gt;"No",N73,0),"")</f>
        <v>0</v>
      </c>
      <c r="AG73" s="1077"/>
      <c r="AH73" s="1077"/>
      <c r="AI73" s="1077"/>
      <c r="AN73" s="1327">
        <f t="shared" ref="AN73:AN77" si="55">IF(W73=0,IF(P73=1,L73,0),0)</f>
        <v>0</v>
      </c>
      <c r="AO73" s="1327">
        <f t="shared" ref="AO73:AO77" si="56">IF(W73=0,IF(P73=1,N73,0),0)</f>
        <v>0</v>
      </c>
    </row>
    <row r="74" spans="1:2169" ht="31.75" customHeight="1" x14ac:dyDescent="0.75">
      <c r="A74" s="2207"/>
      <c r="B74" s="2215"/>
      <c r="C74" s="2214">
        <v>9.1999999999999993</v>
      </c>
      <c r="D74" s="1079" t="s">
        <v>39</v>
      </c>
      <c r="E74" s="1063" t="s">
        <v>24</v>
      </c>
      <c r="F74" s="1063" t="s">
        <v>19</v>
      </c>
      <c r="G74" s="1064">
        <f t="array" ref="G74">INDEX('Salary . staff rates'!$A$6:$C$28,MATCH(1,('Salary . staff rates'!$A$6:$A$28=E74)*('Salary . staff rates'!$B$6:$B$28=F74),0),3)</f>
        <v>750</v>
      </c>
      <c r="H74" s="1064">
        <f t="shared" si="52"/>
        <v>750</v>
      </c>
      <c r="I74" s="1065" t="s">
        <v>0</v>
      </c>
      <c r="J74" s="1066" t="s">
        <v>0</v>
      </c>
      <c r="K74" s="1067">
        <v>0</v>
      </c>
      <c r="L74" s="1068">
        <f t="shared" si="14"/>
        <v>0</v>
      </c>
      <c r="M74" s="1069" t="s">
        <v>31</v>
      </c>
      <c r="N74" s="1070">
        <f>IF(M74="Yes",L74*'Salary . staff rates'!$C$34,0)</f>
        <v>0</v>
      </c>
      <c r="O74" s="1071"/>
      <c r="P74" s="1848">
        <v>1</v>
      </c>
      <c r="Q74" s="1848">
        <v>1</v>
      </c>
      <c r="R74" s="1071"/>
      <c r="S74" s="1073" t="s">
        <v>31</v>
      </c>
      <c r="T74" s="1073" t="s">
        <v>31</v>
      </c>
      <c r="U74" s="1073" t="s">
        <v>31</v>
      </c>
      <c r="W74" s="1072"/>
      <c r="X74" s="1075"/>
      <c r="Y74" s="1327">
        <f>IF(L74&lt;&gt;"",L74*P74,"")</f>
        <v>0</v>
      </c>
      <c r="Z74" s="1327">
        <f>IF(N74&lt;&gt;"",N74*P74,"")</f>
        <v>0</v>
      </c>
      <c r="AA74" s="1094"/>
      <c r="AB74" s="1327">
        <f t="shared" si="53"/>
        <v>0</v>
      </c>
      <c r="AC74" s="1327">
        <f t="shared" si="54"/>
        <v>0</v>
      </c>
      <c r="AD74" s="1076"/>
      <c r="AE74" s="1327">
        <f>IF(L74&lt;&gt;"",IF(S74&lt;&gt;"No",L74,0),"")</f>
        <v>0</v>
      </c>
      <c r="AF74" s="1327">
        <f>IF(N74&lt;&gt;"",IF(T74&lt;&gt;"No",N74,0),"")</f>
        <v>0</v>
      </c>
      <c r="AG74" s="1077"/>
      <c r="AH74" s="1077"/>
      <c r="AI74" s="1077"/>
      <c r="AN74" s="1327">
        <f t="shared" si="55"/>
        <v>0</v>
      </c>
      <c r="AO74" s="1327">
        <f t="shared" si="56"/>
        <v>0</v>
      </c>
    </row>
    <row r="75" spans="1:2169" ht="31.75" customHeight="1" x14ac:dyDescent="0.75">
      <c r="A75" s="2207"/>
      <c r="B75" s="2215"/>
      <c r="C75" s="2220"/>
      <c r="D75" s="1204"/>
      <c r="E75" s="1063" t="s">
        <v>24</v>
      </c>
      <c r="F75" s="1063" t="s">
        <v>19</v>
      </c>
      <c r="G75" s="1064">
        <f t="array" ref="G75">INDEX('Salary . staff rates'!$A$6:$C$28,MATCH(1,('Salary . staff rates'!$A$6:$A$28=E75)*('Salary . staff rates'!$B$6:$B$28=F75),0),3)</f>
        <v>750</v>
      </c>
      <c r="H75" s="1064">
        <f t="shared" si="52"/>
        <v>750</v>
      </c>
      <c r="I75" s="1065" t="s">
        <v>0</v>
      </c>
      <c r="J75" s="1066" t="s">
        <v>0</v>
      </c>
      <c r="K75" s="1067">
        <v>0</v>
      </c>
      <c r="L75" s="1068">
        <f t="shared" si="14"/>
        <v>0</v>
      </c>
      <c r="M75" s="1069" t="s">
        <v>31</v>
      </c>
      <c r="N75" s="1070">
        <f>IF(M75="Yes",L75*'Salary . staff rates'!$C$34,0)</f>
        <v>0</v>
      </c>
      <c r="O75" s="1071"/>
      <c r="P75" s="1848">
        <v>1</v>
      </c>
      <c r="Q75" s="1848">
        <v>1</v>
      </c>
      <c r="R75" s="1071"/>
      <c r="S75" s="1073" t="s">
        <v>31</v>
      </c>
      <c r="T75" s="1073" t="s">
        <v>31</v>
      </c>
      <c r="U75" s="1073" t="s">
        <v>31</v>
      </c>
      <c r="W75" s="1248"/>
      <c r="X75" s="1075"/>
      <c r="Y75" s="1327">
        <f>IF(L75&lt;&gt;"",L75*P75,"")</f>
        <v>0</v>
      </c>
      <c r="Z75" s="1327">
        <f>IF(N75&lt;&gt;"",N75*P75,"")</f>
        <v>0</v>
      </c>
      <c r="AA75" s="1094"/>
      <c r="AB75" s="1327">
        <f t="shared" si="53"/>
        <v>0</v>
      </c>
      <c r="AC75" s="1327">
        <f t="shared" si="54"/>
        <v>0</v>
      </c>
      <c r="AD75" s="1076"/>
      <c r="AE75" s="1327">
        <f>IF(L75&lt;&gt;"",IF(S75&lt;&gt;"No",L75,0),"")</f>
        <v>0</v>
      </c>
      <c r="AF75" s="1327">
        <f>IF(N75&lt;&gt;"",IF(T75&lt;&gt;"No",N75,0),"")</f>
        <v>0</v>
      </c>
      <c r="AG75" s="1077"/>
      <c r="AH75" s="1077"/>
      <c r="AI75" s="1077"/>
      <c r="AN75" s="1327">
        <f t="shared" si="55"/>
        <v>0</v>
      </c>
      <c r="AO75" s="1327">
        <f t="shared" si="56"/>
        <v>0</v>
      </c>
    </row>
    <row r="76" spans="1:2169" ht="31.75" customHeight="1" x14ac:dyDescent="0.75">
      <c r="A76" s="2207"/>
      <c r="B76" s="2215"/>
      <c r="C76" s="2214">
        <v>9.3000000000000007</v>
      </c>
      <c r="D76" s="1079" t="s">
        <v>48</v>
      </c>
      <c r="E76" s="1063" t="s">
        <v>24</v>
      </c>
      <c r="F76" s="1063" t="s">
        <v>19</v>
      </c>
      <c r="G76" s="1064">
        <f t="array" ref="G76">INDEX('Salary . staff rates'!$A$6:$C$28,MATCH(1,('Salary . staff rates'!$A$6:$A$28=E76)*('Salary . staff rates'!$B$6:$B$28=F76),0),3)</f>
        <v>750</v>
      </c>
      <c r="H76" s="1064">
        <f t="shared" si="52"/>
        <v>750</v>
      </c>
      <c r="I76" s="1065" t="s">
        <v>0</v>
      </c>
      <c r="J76" s="1066" t="s">
        <v>0</v>
      </c>
      <c r="K76" s="1067">
        <v>0</v>
      </c>
      <c r="L76" s="1068">
        <f t="shared" si="14"/>
        <v>0</v>
      </c>
      <c r="M76" s="1069" t="s">
        <v>31</v>
      </c>
      <c r="N76" s="1070">
        <f>IF(M76="Yes",L76*'Salary . staff rates'!$C$34,0)</f>
        <v>0</v>
      </c>
      <c r="O76" s="1071"/>
      <c r="P76" s="1848">
        <v>1</v>
      </c>
      <c r="Q76" s="1848">
        <v>1</v>
      </c>
      <c r="R76" s="1071"/>
      <c r="S76" s="1073" t="s">
        <v>31</v>
      </c>
      <c r="T76" s="1073" t="s">
        <v>31</v>
      </c>
      <c r="U76" s="1073" t="s">
        <v>31</v>
      </c>
      <c r="W76" s="1072"/>
      <c r="X76" s="1075"/>
      <c r="Y76" s="1327">
        <f>IF(L76&lt;&gt;"",L76*P76,"")</f>
        <v>0</v>
      </c>
      <c r="Z76" s="1327">
        <f>IF(N76&lt;&gt;"",N76*P76,"")</f>
        <v>0</v>
      </c>
      <c r="AA76" s="1094"/>
      <c r="AB76" s="1327">
        <f t="shared" si="53"/>
        <v>0</v>
      </c>
      <c r="AC76" s="1327">
        <f t="shared" si="54"/>
        <v>0</v>
      </c>
      <c r="AD76" s="1076"/>
      <c r="AE76" s="1327">
        <f>IF(L76&lt;&gt;"",IF(S76&lt;&gt;"No",L76,0),"")</f>
        <v>0</v>
      </c>
      <c r="AF76" s="1327">
        <f>IF(N76&lt;&gt;"",IF(T76&lt;&gt;"No",N76,0),"")</f>
        <v>0</v>
      </c>
      <c r="AG76" s="1077"/>
      <c r="AH76" s="1077"/>
      <c r="AI76" s="1077"/>
      <c r="AN76" s="1327">
        <f t="shared" si="55"/>
        <v>0</v>
      </c>
      <c r="AO76" s="1327">
        <f t="shared" si="56"/>
        <v>0</v>
      </c>
    </row>
    <row r="77" spans="1:2169" ht="31.75" customHeight="1" x14ac:dyDescent="0.75">
      <c r="A77" s="2208"/>
      <c r="B77" s="2220"/>
      <c r="C77" s="2220"/>
      <c r="D77" s="1204"/>
      <c r="E77" s="1063" t="s">
        <v>24</v>
      </c>
      <c r="F77" s="1063" t="s">
        <v>19</v>
      </c>
      <c r="G77" s="1064">
        <f t="array" ref="G77">INDEX('Salary . staff rates'!$A$6:$C$28,MATCH(1,('Salary . staff rates'!$A$6:$A$28=E77)*('Salary . staff rates'!$B$6:$B$28=F77),0),3)</f>
        <v>750</v>
      </c>
      <c r="H77" s="1064">
        <f t="shared" si="52"/>
        <v>750</v>
      </c>
      <c r="I77" s="1065" t="s">
        <v>0</v>
      </c>
      <c r="J77" s="1066" t="s">
        <v>0</v>
      </c>
      <c r="K77" s="1067">
        <v>0</v>
      </c>
      <c r="L77" s="1068">
        <f t="shared" si="14"/>
        <v>0</v>
      </c>
      <c r="M77" s="1069" t="s">
        <v>31</v>
      </c>
      <c r="N77" s="1070">
        <f>IF(M77="Yes",L77*'Salary . staff rates'!$C$34,0)</f>
        <v>0</v>
      </c>
      <c r="O77" s="1071"/>
      <c r="P77" s="1848">
        <v>1</v>
      </c>
      <c r="Q77" s="1848">
        <v>1</v>
      </c>
      <c r="R77" s="1071"/>
      <c r="S77" s="1073" t="s">
        <v>31</v>
      </c>
      <c r="T77" s="1073" t="s">
        <v>31</v>
      </c>
      <c r="U77" s="1073" t="s">
        <v>31</v>
      </c>
      <c r="W77" s="1249"/>
      <c r="X77" s="1075"/>
      <c r="Y77" s="1327">
        <f>IF(L77&lt;&gt;"",L77*P77,"")</f>
        <v>0</v>
      </c>
      <c r="Z77" s="1327">
        <f>IF(N77&lt;&gt;"",N77*P77,"")</f>
        <v>0</v>
      </c>
      <c r="AA77" s="1094"/>
      <c r="AB77" s="1327">
        <f t="shared" si="53"/>
        <v>0</v>
      </c>
      <c r="AC77" s="1327">
        <f t="shared" si="54"/>
        <v>0</v>
      </c>
      <c r="AD77" s="1076"/>
      <c r="AE77" s="1327">
        <f>IF(L77&lt;&gt;"",IF(S77&lt;&gt;"No",L77,0),"")</f>
        <v>0</v>
      </c>
      <c r="AF77" s="1327">
        <f>IF(N77&lt;&gt;"",IF(T77&lt;&gt;"No",N77,0),"")</f>
        <v>0</v>
      </c>
      <c r="AG77" s="1077"/>
      <c r="AH77" s="1077"/>
      <c r="AI77" s="1077"/>
      <c r="AN77" s="1327">
        <f t="shared" si="55"/>
        <v>0</v>
      </c>
      <c r="AO77" s="1327">
        <f t="shared" si="56"/>
        <v>0</v>
      </c>
    </row>
    <row r="78" spans="1:2169" ht="31.75" customHeight="1" x14ac:dyDescent="0.75">
      <c r="A78" s="1080"/>
      <c r="B78" s="1080"/>
      <c r="C78" s="1214"/>
      <c r="D78" s="1215"/>
      <c r="E78" s="1117"/>
      <c r="F78" s="1117"/>
      <c r="G78" s="1118"/>
      <c r="H78" s="1118"/>
      <c r="I78" s="1119"/>
      <c r="J78" s="1120"/>
      <c r="K78" s="1121"/>
      <c r="L78" s="1122"/>
      <c r="M78" s="1121"/>
      <c r="N78" s="1122"/>
      <c r="O78" s="1090"/>
      <c r="P78" s="618"/>
      <c r="Q78" s="618"/>
      <c r="R78" s="1090"/>
      <c r="S78" s="1124"/>
      <c r="T78" s="1124"/>
      <c r="U78" s="1124"/>
      <c r="V78" s="1092"/>
      <c r="W78" s="1250"/>
      <c r="X78" s="1075"/>
      <c r="Y78" s="1094"/>
      <c r="Z78" s="1022"/>
      <c r="AA78" s="1022"/>
      <c r="AB78" s="1094"/>
      <c r="AC78" s="1022"/>
      <c r="AD78" s="1076"/>
      <c r="AE78" s="1094"/>
      <c r="AF78" s="1022"/>
      <c r="AG78" s="1077"/>
      <c r="AH78" s="1077"/>
      <c r="AI78" s="1077"/>
      <c r="AN78" s="1022"/>
      <c r="AO78" s="1022"/>
    </row>
    <row r="79" spans="1:2169" ht="31.75" customHeight="1" x14ac:dyDescent="0.75">
      <c r="A79" s="2237" t="s">
        <v>98</v>
      </c>
      <c r="B79" s="2237" t="s">
        <v>72</v>
      </c>
      <c r="C79" s="1113">
        <v>10.1</v>
      </c>
      <c r="D79" s="1240" t="s">
        <v>52</v>
      </c>
      <c r="E79" s="1063" t="s">
        <v>0</v>
      </c>
      <c r="F79" s="1063" t="s">
        <v>0</v>
      </c>
      <c r="G79" s="1064" t="e">
        <f t="array" ref="G79">INDEX('Salary . staff rates'!$A$6:$C$28,MATCH(1,('Salary . staff rates'!$A$6:$A$28=E79)*('Salary . staff rates'!$B$6:$B$28=F79),0),3)</f>
        <v>#N/A</v>
      </c>
      <c r="H79" s="1064" t="e">
        <f t="shared" si="52"/>
        <v>#N/A</v>
      </c>
      <c r="I79" s="1065" t="s">
        <v>0</v>
      </c>
      <c r="J79" s="1066" t="s">
        <v>0</v>
      </c>
      <c r="K79" s="1067" t="s">
        <v>0</v>
      </c>
      <c r="L79" s="1068" t="str">
        <f t="shared" si="14"/>
        <v/>
      </c>
      <c r="M79" s="1199" t="s">
        <v>31</v>
      </c>
      <c r="N79" s="1070">
        <f>IF(K79="N/A",0,IF(M79="Yes",L79*'Salary . staff rates'!$C$34,0))</f>
        <v>0</v>
      </c>
      <c r="P79" s="662">
        <v>1</v>
      </c>
      <c r="Q79" s="662">
        <v>1</v>
      </c>
      <c r="S79" s="1073" t="s">
        <v>31</v>
      </c>
      <c r="T79" s="1073" t="s">
        <v>31</v>
      </c>
      <c r="U79" s="1073" t="s">
        <v>31</v>
      </c>
      <c r="W79" s="1072"/>
      <c r="X79" s="1075"/>
      <c r="Y79" s="1327" t="str">
        <f>IF(L79&lt;&gt;"",L79*P79,"")</f>
        <v/>
      </c>
      <c r="Z79" s="1327">
        <f>IF(N79&lt;&gt;"",N79*P79,"")</f>
        <v>0</v>
      </c>
      <c r="AA79" s="1094"/>
      <c r="AB79" s="1327" t="str">
        <f t="shared" ref="AB79:AB83" si="57">IF(L79&lt;&gt;"",L79*Q79,"")</f>
        <v/>
      </c>
      <c r="AC79" s="1327">
        <f t="shared" ref="AC79:AC83" si="58">IF(N79&lt;&gt;"",N79*Q79,"")</f>
        <v>0</v>
      </c>
      <c r="AD79" s="1076"/>
      <c r="AE79" s="1327" t="str">
        <f>IF(L79&lt;&gt;"",IF(S79&lt;&gt;"No",L79,0),"")</f>
        <v/>
      </c>
      <c r="AF79" s="1327">
        <f>IF(N79&lt;&gt;"",IF(T79&lt;&gt;"No",N79,0),"")</f>
        <v>0</v>
      </c>
      <c r="AG79" s="1077"/>
      <c r="AH79" s="1077"/>
      <c r="AI79" s="1077"/>
      <c r="AN79" s="1327" t="str">
        <f t="shared" ref="AN79:AN83" si="59">IF(W79=0,IF(P79=1,L79,0),0)</f>
        <v/>
      </c>
      <c r="AO79" s="1327">
        <f t="shared" ref="AO79:AO83" si="60">IF(W79=0,IF(P79=1,N79,0),0)</f>
        <v>0</v>
      </c>
    </row>
    <row r="80" spans="1:2169" ht="31.75" customHeight="1" x14ac:dyDescent="0.75">
      <c r="A80" s="2238"/>
      <c r="B80" s="2238"/>
      <c r="C80" s="1078">
        <v>10.199999999999999</v>
      </c>
      <c r="D80" s="1251" t="s">
        <v>73</v>
      </c>
      <c r="E80" s="1063" t="s">
        <v>0</v>
      </c>
      <c r="F80" s="1063" t="s">
        <v>0</v>
      </c>
      <c r="G80" s="1064" t="e">
        <f t="array" ref="G80">INDEX('Salary . staff rates'!$A$6:$C$28,MATCH(1,('Salary . staff rates'!$A$6:$A$28=E80)*('Salary . staff rates'!$B$6:$B$28=F80),0),3)</f>
        <v>#N/A</v>
      </c>
      <c r="H80" s="1064" t="e">
        <f t="shared" si="52"/>
        <v>#N/A</v>
      </c>
      <c r="I80" s="1065" t="s">
        <v>0</v>
      </c>
      <c r="J80" s="1066" t="s">
        <v>0</v>
      </c>
      <c r="K80" s="1067" t="s">
        <v>0</v>
      </c>
      <c r="L80" s="1068" t="str">
        <f t="shared" si="14"/>
        <v/>
      </c>
      <c r="M80" s="1199" t="s">
        <v>33</v>
      </c>
      <c r="N80" s="1070">
        <f>IF(K80="N/A",0,IF(M80="Yes",L80*'Salary . staff rates'!$C$34,0))</f>
        <v>0</v>
      </c>
      <c r="P80" s="662">
        <v>1</v>
      </c>
      <c r="Q80" s="662">
        <v>1</v>
      </c>
      <c r="S80" s="1073" t="s">
        <v>31</v>
      </c>
      <c r="T80" s="1073" t="s">
        <v>31</v>
      </c>
      <c r="U80" s="1073" t="s">
        <v>31</v>
      </c>
      <c r="W80" s="1072"/>
      <c r="X80" s="1075"/>
      <c r="Y80" s="1327" t="str">
        <f>IF(L80&lt;&gt;"",L80*P80,"")</f>
        <v/>
      </c>
      <c r="Z80" s="1327">
        <f>IF(N80&lt;&gt;"",N80*P80,"")</f>
        <v>0</v>
      </c>
      <c r="AA80" s="1094"/>
      <c r="AB80" s="1327" t="str">
        <f t="shared" si="57"/>
        <v/>
      </c>
      <c r="AC80" s="1327">
        <f t="shared" si="58"/>
        <v>0</v>
      </c>
      <c r="AD80" s="1076"/>
      <c r="AE80" s="1327" t="str">
        <f>IF(L80&lt;&gt;"",IF(S80&lt;&gt;"No",L80,0),"")</f>
        <v/>
      </c>
      <c r="AF80" s="1327">
        <f>IF(N80&lt;&gt;"",IF(T80&lt;&gt;"No",N80,0),"")</f>
        <v>0</v>
      </c>
      <c r="AG80" s="1077"/>
      <c r="AH80" s="1077"/>
      <c r="AI80" s="1077"/>
      <c r="AN80" s="1327" t="str">
        <f t="shared" si="59"/>
        <v/>
      </c>
      <c r="AO80" s="1327">
        <f t="shared" si="60"/>
        <v>0</v>
      </c>
    </row>
    <row r="81" spans="1:2169" ht="31.75" customHeight="1" x14ac:dyDescent="0.75">
      <c r="A81" s="2238"/>
      <c r="B81" s="2238"/>
      <c r="C81" s="1078">
        <v>10.3</v>
      </c>
      <c r="D81" s="1251" t="s">
        <v>74</v>
      </c>
      <c r="E81" s="1063" t="s">
        <v>0</v>
      </c>
      <c r="F81" s="1063" t="s">
        <v>0</v>
      </c>
      <c r="G81" s="1064" t="e">
        <f t="array" ref="G81">INDEX('Salary . staff rates'!$A$6:$C$28,MATCH(1,('Salary . staff rates'!$A$6:$A$28=E81)*('Salary . staff rates'!$B$6:$B$28=F81),0),3)</f>
        <v>#N/A</v>
      </c>
      <c r="H81" s="1064" t="e">
        <f t="shared" si="52"/>
        <v>#N/A</v>
      </c>
      <c r="I81" s="1065" t="s">
        <v>0</v>
      </c>
      <c r="J81" s="1066" t="s">
        <v>0</v>
      </c>
      <c r="K81" s="1067" t="s">
        <v>0</v>
      </c>
      <c r="L81" s="1068" t="str">
        <f t="shared" si="14"/>
        <v/>
      </c>
      <c r="M81" s="1199" t="s">
        <v>33</v>
      </c>
      <c r="N81" s="1070">
        <f>IF(K81="N/A",0,IF(M81="Yes",L81*'Salary . staff rates'!$C$34,0))</f>
        <v>0</v>
      </c>
      <c r="P81" s="662">
        <v>1</v>
      </c>
      <c r="Q81" s="662">
        <v>1</v>
      </c>
      <c r="S81" s="1073" t="s">
        <v>31</v>
      </c>
      <c r="T81" s="1073" t="s">
        <v>31</v>
      </c>
      <c r="U81" s="1073" t="s">
        <v>31</v>
      </c>
      <c r="W81" s="1072"/>
      <c r="X81" s="1075"/>
      <c r="Y81" s="1327" t="str">
        <f>IF(L81&lt;&gt;"",L81*P81,"")</f>
        <v/>
      </c>
      <c r="Z81" s="1327">
        <f>IF(N81&lt;&gt;"",N81*P81,"")</f>
        <v>0</v>
      </c>
      <c r="AA81" s="1094"/>
      <c r="AB81" s="1327" t="str">
        <f t="shared" si="57"/>
        <v/>
      </c>
      <c r="AC81" s="1327">
        <f t="shared" si="58"/>
        <v>0</v>
      </c>
      <c r="AD81" s="1076"/>
      <c r="AE81" s="1327" t="str">
        <f>IF(L81&lt;&gt;"",IF(S81&lt;&gt;"No",L81,0),"")</f>
        <v/>
      </c>
      <c r="AF81" s="1327">
        <f>IF(N81&lt;&gt;"",IF(T81&lt;&gt;"No",N81,0),"")</f>
        <v>0</v>
      </c>
      <c r="AG81" s="1077"/>
      <c r="AH81" s="1077"/>
      <c r="AI81" s="1077"/>
      <c r="AN81" s="1327" t="str">
        <f t="shared" si="59"/>
        <v/>
      </c>
      <c r="AO81" s="1327">
        <f t="shared" si="60"/>
        <v>0</v>
      </c>
    </row>
    <row r="82" spans="1:2169" ht="31.75" customHeight="1" x14ac:dyDescent="0.75">
      <c r="A82" s="2238"/>
      <c r="B82" s="2238"/>
      <c r="C82" s="1078">
        <v>10.4</v>
      </c>
      <c r="D82" s="1252" t="s">
        <v>53</v>
      </c>
      <c r="E82" s="1063" t="s">
        <v>0</v>
      </c>
      <c r="F82" s="1063" t="s">
        <v>0</v>
      </c>
      <c r="G82" s="1064" t="e">
        <f t="array" ref="G82">INDEX('Salary . staff rates'!$A$6:$C$28,MATCH(1,('Salary . staff rates'!$A$6:$A$28=E82)*('Salary . staff rates'!$B$6:$B$28=F82),0),3)</f>
        <v>#N/A</v>
      </c>
      <c r="H82" s="1064" t="e">
        <f t="shared" si="52"/>
        <v>#N/A</v>
      </c>
      <c r="I82" s="1065" t="s">
        <v>0</v>
      </c>
      <c r="J82" s="1066" t="s">
        <v>0</v>
      </c>
      <c r="K82" s="1067" t="s">
        <v>0</v>
      </c>
      <c r="L82" s="1068" t="str">
        <f t="shared" si="14"/>
        <v/>
      </c>
      <c r="M82" s="1199" t="s">
        <v>31</v>
      </c>
      <c r="N82" s="1070">
        <f>IF(K82="N/A",0,IF(M82="Yes",L82*'Salary . staff rates'!$C$34,0))</f>
        <v>0</v>
      </c>
      <c r="P82" s="662">
        <v>1</v>
      </c>
      <c r="Q82" s="662">
        <v>1</v>
      </c>
      <c r="S82" s="1073" t="s">
        <v>31</v>
      </c>
      <c r="T82" s="1073" t="s">
        <v>31</v>
      </c>
      <c r="U82" s="1073" t="s">
        <v>31</v>
      </c>
      <c r="W82" s="1072"/>
      <c r="X82" s="1075"/>
      <c r="Y82" s="1327" t="str">
        <f>IF(L82&lt;&gt;"",L82*P82,"")</f>
        <v/>
      </c>
      <c r="Z82" s="1327">
        <f>IF(N82&lt;&gt;"",N82*P82,"")</f>
        <v>0</v>
      </c>
      <c r="AA82" s="1094"/>
      <c r="AB82" s="1327" t="str">
        <f t="shared" si="57"/>
        <v/>
      </c>
      <c r="AC82" s="1327">
        <f t="shared" si="58"/>
        <v>0</v>
      </c>
      <c r="AD82" s="1076"/>
      <c r="AE82" s="1327" t="str">
        <f>IF(L82&lt;&gt;"",IF(S82&lt;&gt;"No",L82,0),"")</f>
        <v/>
      </c>
      <c r="AF82" s="1327">
        <f>IF(N82&lt;&gt;"",IF(T82&lt;&gt;"No",N82,0),"")</f>
        <v>0</v>
      </c>
      <c r="AG82" s="1077"/>
      <c r="AH82" s="1077"/>
      <c r="AI82" s="1077"/>
      <c r="AN82" s="1327" t="str">
        <f t="shared" si="59"/>
        <v/>
      </c>
      <c r="AO82" s="1327">
        <f t="shared" si="60"/>
        <v>0</v>
      </c>
    </row>
    <row r="83" spans="1:2169" ht="31.75" customHeight="1" x14ac:dyDescent="0.75">
      <c r="A83" s="2239"/>
      <c r="B83" s="2239"/>
      <c r="C83" s="1189">
        <v>10.5</v>
      </c>
      <c r="D83" s="1252" t="s">
        <v>47</v>
      </c>
      <c r="E83" s="1063" t="s">
        <v>0</v>
      </c>
      <c r="F83" s="1063" t="s">
        <v>0</v>
      </c>
      <c r="G83" s="1064" t="e">
        <f t="array" ref="G83">INDEX('Salary . staff rates'!$A$6:$C$28,MATCH(1,('Salary . staff rates'!$A$6:$A$28=E83)*('Salary . staff rates'!$B$6:$B$28=F83),0),3)</f>
        <v>#N/A</v>
      </c>
      <c r="H83" s="1064" t="e">
        <f t="shared" si="52"/>
        <v>#N/A</v>
      </c>
      <c r="I83" s="1065" t="s">
        <v>0</v>
      </c>
      <c r="J83" s="1066" t="s">
        <v>0</v>
      </c>
      <c r="K83" s="1067" t="s">
        <v>0</v>
      </c>
      <c r="L83" s="1068" t="str">
        <f t="shared" si="14"/>
        <v/>
      </c>
      <c r="M83" s="1199" t="s">
        <v>31</v>
      </c>
      <c r="N83" s="1070">
        <f>IF(K83="N/A",0,IF(M83="Yes",L83*'Salary . staff rates'!$C$34,0))</f>
        <v>0</v>
      </c>
      <c r="O83" s="1022"/>
      <c r="P83" s="662">
        <v>1</v>
      </c>
      <c r="Q83" s="662">
        <v>1</v>
      </c>
      <c r="R83" s="1022"/>
      <c r="S83" s="1073" t="s">
        <v>31</v>
      </c>
      <c r="T83" s="1073" t="s">
        <v>31</v>
      </c>
      <c r="U83" s="1073" t="s">
        <v>31</v>
      </c>
      <c r="W83" s="1249"/>
      <c r="X83" s="1075"/>
      <c r="Y83" s="1327" t="str">
        <f>IF(L83&lt;&gt;"",L83*P83,"")</f>
        <v/>
      </c>
      <c r="Z83" s="1327">
        <f>IF(N83&lt;&gt;"",N83*P83,"")</f>
        <v>0</v>
      </c>
      <c r="AA83" s="1094"/>
      <c r="AB83" s="1327" t="str">
        <f t="shared" si="57"/>
        <v/>
      </c>
      <c r="AC83" s="1327">
        <f t="shared" si="58"/>
        <v>0</v>
      </c>
      <c r="AD83" s="1076"/>
      <c r="AE83" s="1327" t="str">
        <f>IF(L83&lt;&gt;"",IF(S83&lt;&gt;"No",L83,0),"")</f>
        <v/>
      </c>
      <c r="AF83" s="1327">
        <f>IF(N83&lt;&gt;"",IF(T83&lt;&gt;"No",N83,0),"")</f>
        <v>0</v>
      </c>
      <c r="AG83" s="1077"/>
      <c r="AH83" s="1077"/>
      <c r="AI83" s="1077"/>
      <c r="AN83" s="1327" t="str">
        <f t="shared" si="59"/>
        <v/>
      </c>
      <c r="AO83" s="1327">
        <f t="shared" si="60"/>
        <v>0</v>
      </c>
    </row>
    <row r="84" spans="1:2169" s="1092" customFormat="1" ht="31.75" customHeight="1" x14ac:dyDescent="0.75">
      <c r="A84" s="1080"/>
      <c r="B84" s="1224"/>
      <c r="C84" s="1082"/>
      <c r="D84" s="1225"/>
      <c r="E84" s="1084"/>
      <c r="F84" s="1084"/>
      <c r="G84" s="1085"/>
      <c r="H84" s="1226"/>
      <c r="I84" s="1227"/>
      <c r="J84" s="1226"/>
      <c r="K84" s="1088"/>
      <c r="L84" s="1228"/>
      <c r="M84" s="1229"/>
      <c r="N84" s="1230"/>
      <c r="O84" s="1090"/>
      <c r="P84" s="653"/>
      <c r="Q84" s="653"/>
      <c r="R84" s="1090"/>
      <c r="S84" s="1026"/>
      <c r="W84" s="1102"/>
      <c r="X84" s="1231"/>
      <c r="Y84" s="1022"/>
      <c r="Z84" s="1022"/>
      <c r="AA84" s="1022"/>
      <c r="AB84" s="1022"/>
      <c r="AC84" s="1022"/>
      <c r="AD84" s="1074"/>
      <c r="AE84" s="1022"/>
      <c r="AF84" s="1022"/>
      <c r="AG84" s="1077"/>
      <c r="AH84" s="1077"/>
      <c r="AI84" s="1077"/>
      <c r="AJ84" s="1027"/>
      <c r="AL84" s="1028"/>
      <c r="AN84" s="1022"/>
      <c r="AO84" s="1022"/>
      <c r="AP84" s="1027"/>
      <c r="AQ84" s="1027"/>
      <c r="AR84" s="1027"/>
      <c r="AS84" s="1027"/>
      <c r="AT84" s="1027"/>
      <c r="AU84" s="1027"/>
      <c r="AV84" s="1027"/>
      <c r="AW84" s="1027"/>
      <c r="AX84" s="1027"/>
      <c r="AY84" s="1027"/>
      <c r="AZ84" s="1027"/>
      <c r="BA84" s="1027"/>
      <c r="BB84" s="1027"/>
      <c r="BC84" s="1027"/>
      <c r="BD84" s="1027"/>
      <c r="BE84" s="1027"/>
      <c r="BF84" s="1027"/>
      <c r="BG84" s="1027"/>
      <c r="BH84" s="1027"/>
      <c r="BI84" s="1027"/>
      <c r="BJ84" s="1027"/>
      <c r="BK84" s="1027"/>
      <c r="BL84" s="1027"/>
      <c r="BM84" s="1027"/>
      <c r="BN84" s="1027"/>
      <c r="BO84" s="1027"/>
      <c r="BP84" s="1027"/>
      <c r="BQ84" s="1027"/>
      <c r="BR84" s="1027"/>
      <c r="BS84" s="1027"/>
      <c r="BT84" s="1027"/>
      <c r="BU84" s="1027"/>
      <c r="BV84" s="1027"/>
      <c r="BW84" s="1027"/>
      <c r="BX84" s="1027"/>
      <c r="BY84" s="1027"/>
      <c r="BZ84" s="1027"/>
      <c r="CA84" s="1027"/>
      <c r="CB84" s="1027"/>
      <c r="CC84" s="1027"/>
      <c r="CD84" s="1027"/>
      <c r="CE84" s="1027"/>
      <c r="CF84" s="1027"/>
      <c r="CG84" s="1027"/>
      <c r="CH84" s="1027"/>
      <c r="CI84" s="1027"/>
      <c r="CJ84" s="1027"/>
      <c r="CK84" s="1027"/>
      <c r="CL84" s="1027"/>
      <c r="CM84" s="1027"/>
      <c r="CN84" s="1027"/>
      <c r="CO84" s="1027"/>
      <c r="CP84" s="1027"/>
      <c r="CQ84" s="1027"/>
      <c r="CR84" s="1027"/>
      <c r="CS84" s="1027"/>
      <c r="CT84" s="1027"/>
      <c r="CU84" s="1027"/>
      <c r="CV84" s="1027"/>
      <c r="CW84" s="1027"/>
      <c r="CX84" s="1027"/>
      <c r="CY84" s="1027"/>
      <c r="CZ84" s="1027"/>
      <c r="DA84" s="1027"/>
      <c r="DB84" s="1027"/>
      <c r="DC84" s="1027"/>
      <c r="DD84" s="1027"/>
      <c r="DE84" s="1027"/>
      <c r="DF84" s="1027"/>
      <c r="DG84" s="1027"/>
      <c r="DH84" s="1027"/>
      <c r="DI84" s="1027"/>
      <c r="DJ84" s="1027"/>
      <c r="DK84" s="1027"/>
      <c r="DL84" s="1027"/>
      <c r="DM84" s="1027"/>
      <c r="DN84" s="1027"/>
      <c r="DO84" s="1027"/>
      <c r="DP84" s="1027"/>
      <c r="DQ84" s="1027"/>
      <c r="DR84" s="1027"/>
      <c r="DS84" s="1027"/>
      <c r="DT84" s="1027"/>
      <c r="DU84" s="1027"/>
      <c r="DV84" s="1027"/>
      <c r="DW84" s="1027"/>
      <c r="DX84" s="1027"/>
      <c r="DY84" s="1027"/>
      <c r="DZ84" s="1027"/>
      <c r="EA84" s="1027"/>
      <c r="EB84" s="1027"/>
      <c r="EC84" s="1027"/>
      <c r="ED84" s="1027"/>
      <c r="EE84" s="1027"/>
      <c r="EF84" s="1027"/>
      <c r="EG84" s="1027"/>
      <c r="EH84" s="1027"/>
      <c r="EI84" s="1027"/>
      <c r="EJ84" s="1027"/>
      <c r="EK84" s="1027"/>
      <c r="EL84" s="1027"/>
      <c r="EM84" s="1027"/>
      <c r="EN84" s="1027"/>
      <c r="EO84" s="1027"/>
      <c r="EP84" s="1027"/>
      <c r="EQ84" s="1027"/>
      <c r="ER84" s="1027"/>
      <c r="ES84" s="1027"/>
      <c r="ET84" s="1027"/>
      <c r="EU84" s="1027"/>
      <c r="EV84" s="1027"/>
      <c r="EW84" s="1027"/>
      <c r="EX84" s="1027"/>
      <c r="EY84" s="1027"/>
      <c r="EZ84" s="1027"/>
      <c r="FA84" s="1027"/>
      <c r="FB84" s="1027"/>
      <c r="FC84" s="1027"/>
      <c r="FD84" s="1027"/>
      <c r="FE84" s="1027"/>
      <c r="FF84" s="1027"/>
      <c r="FG84" s="1027"/>
      <c r="FH84" s="1027"/>
      <c r="FI84" s="1027"/>
      <c r="FJ84" s="1027"/>
      <c r="FK84" s="1027"/>
      <c r="FL84" s="1027"/>
      <c r="FM84" s="1027"/>
      <c r="FN84" s="1027"/>
      <c r="FO84" s="1027"/>
      <c r="FP84" s="1027"/>
      <c r="FQ84" s="1027"/>
      <c r="FR84" s="1027"/>
      <c r="FS84" s="1027"/>
      <c r="FT84" s="1027"/>
      <c r="FU84" s="1027"/>
      <c r="FV84" s="1027"/>
      <c r="FW84" s="1027"/>
      <c r="FX84" s="1027"/>
      <c r="FY84" s="1027"/>
      <c r="FZ84" s="1027"/>
      <c r="GA84" s="1027"/>
      <c r="GB84" s="1027"/>
      <c r="GC84" s="1027"/>
      <c r="GD84" s="1027"/>
      <c r="GE84" s="1027"/>
      <c r="GF84" s="1027"/>
      <c r="GG84" s="1027"/>
      <c r="GH84" s="1027"/>
      <c r="GI84" s="1027"/>
      <c r="GJ84" s="1027"/>
      <c r="GK84" s="1027"/>
      <c r="GL84" s="1027"/>
      <c r="GM84" s="1027"/>
      <c r="GN84" s="1027"/>
      <c r="GO84" s="1027"/>
      <c r="GP84" s="1027"/>
      <c r="GQ84" s="1027"/>
      <c r="GR84" s="1027"/>
      <c r="GS84" s="1027"/>
      <c r="GT84" s="1027"/>
      <c r="GU84" s="1027"/>
      <c r="GV84" s="1027"/>
      <c r="GW84" s="1027"/>
      <c r="GX84" s="1027"/>
      <c r="GY84" s="1027"/>
      <c r="GZ84" s="1027"/>
      <c r="HA84" s="1027"/>
      <c r="HB84" s="1027"/>
      <c r="HC84" s="1027"/>
      <c r="HD84" s="1027"/>
      <c r="HE84" s="1027"/>
      <c r="HF84" s="1027"/>
      <c r="HG84" s="1027"/>
      <c r="HH84" s="1027"/>
      <c r="HI84" s="1027"/>
      <c r="HJ84" s="1027"/>
      <c r="HK84" s="1027"/>
      <c r="HL84" s="1027"/>
      <c r="HM84" s="1027"/>
      <c r="HN84" s="1027"/>
      <c r="HO84" s="1027"/>
      <c r="HP84" s="1027"/>
      <c r="HQ84" s="1027"/>
      <c r="HR84" s="1027"/>
      <c r="HS84" s="1027"/>
      <c r="HT84" s="1027"/>
      <c r="HU84" s="1027"/>
      <c r="HV84" s="1027"/>
      <c r="HW84" s="1027"/>
      <c r="HX84" s="1027"/>
      <c r="HY84" s="1027"/>
      <c r="HZ84" s="1027"/>
      <c r="IA84" s="1027"/>
      <c r="IB84" s="1027"/>
      <c r="IC84" s="1027"/>
      <c r="ID84" s="1027"/>
      <c r="IE84" s="1027"/>
      <c r="IF84" s="1027"/>
      <c r="IG84" s="1027"/>
      <c r="IH84" s="1027"/>
      <c r="II84" s="1027"/>
      <c r="IJ84" s="1027"/>
      <c r="IK84" s="1027"/>
      <c r="IL84" s="1027"/>
      <c r="IM84" s="1027"/>
      <c r="IN84" s="1027"/>
      <c r="IO84" s="1027"/>
      <c r="IP84" s="1027"/>
      <c r="IQ84" s="1027"/>
      <c r="IR84" s="1027"/>
      <c r="IS84" s="1027"/>
      <c r="IT84" s="1027"/>
      <c r="IU84" s="1027"/>
      <c r="IV84" s="1027"/>
      <c r="IW84" s="1027"/>
      <c r="IX84" s="1027"/>
      <c r="IY84" s="1027"/>
      <c r="IZ84" s="1027"/>
      <c r="JA84" s="1027"/>
      <c r="JB84" s="1027"/>
      <c r="JC84" s="1027"/>
      <c r="JD84" s="1027"/>
      <c r="JE84" s="1027"/>
      <c r="JF84" s="1027"/>
      <c r="JG84" s="1027"/>
      <c r="JH84" s="1027"/>
      <c r="JI84" s="1027"/>
      <c r="JJ84" s="1027"/>
      <c r="JK84" s="1027"/>
      <c r="JL84" s="1027"/>
      <c r="JM84" s="1027"/>
      <c r="JN84" s="1027"/>
      <c r="JO84" s="1027"/>
      <c r="JP84" s="1027"/>
      <c r="JQ84" s="1027"/>
      <c r="JR84" s="1027"/>
      <c r="JS84" s="1027"/>
      <c r="JT84" s="1027"/>
      <c r="JU84" s="1027"/>
      <c r="JV84" s="1027"/>
      <c r="JW84" s="1027"/>
      <c r="JX84" s="1027"/>
      <c r="JY84" s="1027"/>
      <c r="JZ84" s="1027"/>
      <c r="KA84" s="1027"/>
      <c r="KB84" s="1027"/>
      <c r="KC84" s="1027"/>
      <c r="KD84" s="1027"/>
      <c r="KE84" s="1027"/>
      <c r="KF84" s="1027"/>
      <c r="KG84" s="1027"/>
      <c r="KH84" s="1027"/>
      <c r="KI84" s="1027"/>
      <c r="KJ84" s="1027"/>
      <c r="KK84" s="1027"/>
      <c r="KL84" s="1027"/>
      <c r="KM84" s="1027"/>
      <c r="KN84" s="1027"/>
      <c r="KO84" s="1027"/>
      <c r="KP84" s="1027"/>
      <c r="KQ84" s="1027"/>
      <c r="KR84" s="1027"/>
      <c r="KS84" s="1027"/>
      <c r="KT84" s="1027"/>
      <c r="KU84" s="1027"/>
      <c r="KV84" s="1027"/>
      <c r="KW84" s="1027"/>
      <c r="KX84" s="1027"/>
      <c r="KY84" s="1027"/>
      <c r="KZ84" s="1027"/>
      <c r="LA84" s="1027"/>
      <c r="LB84" s="1027"/>
      <c r="LC84" s="1027"/>
      <c r="LD84" s="1027"/>
      <c r="LE84" s="1027"/>
      <c r="LF84" s="1027"/>
      <c r="LG84" s="1027"/>
      <c r="LH84" s="1027"/>
      <c r="LI84" s="1027"/>
      <c r="LJ84" s="1027"/>
      <c r="LK84" s="1027"/>
      <c r="LL84" s="1027"/>
      <c r="LM84" s="1027"/>
      <c r="LN84" s="1027"/>
      <c r="LO84" s="1027"/>
      <c r="LP84" s="1027"/>
      <c r="LQ84" s="1027"/>
      <c r="LR84" s="1027"/>
      <c r="LS84" s="1027"/>
      <c r="LT84" s="1027"/>
      <c r="LU84" s="1027"/>
      <c r="LV84" s="1027"/>
      <c r="LW84" s="1027"/>
      <c r="LX84" s="1027"/>
      <c r="LY84" s="1027"/>
      <c r="LZ84" s="1027"/>
      <c r="MA84" s="1027"/>
      <c r="MB84" s="1027"/>
      <c r="MC84" s="1027"/>
      <c r="MD84" s="1027"/>
      <c r="ME84" s="1027"/>
      <c r="MF84" s="1027"/>
      <c r="MG84" s="1027"/>
      <c r="MH84" s="1027"/>
      <c r="MI84" s="1027"/>
      <c r="MJ84" s="1027"/>
      <c r="MK84" s="1027"/>
      <c r="ML84" s="1027"/>
      <c r="MM84" s="1027"/>
      <c r="MN84" s="1027"/>
      <c r="MO84" s="1027"/>
      <c r="MP84" s="1027"/>
      <c r="MQ84" s="1027"/>
      <c r="MR84" s="1027"/>
      <c r="MS84" s="1027"/>
      <c r="MT84" s="1027"/>
      <c r="MU84" s="1027"/>
      <c r="MV84" s="1027"/>
      <c r="MW84" s="1027"/>
      <c r="MX84" s="1027"/>
      <c r="MY84" s="1027"/>
      <c r="MZ84" s="1027"/>
      <c r="NA84" s="1027"/>
      <c r="NB84" s="1027"/>
      <c r="NC84" s="1027"/>
      <c r="ND84" s="1027"/>
      <c r="NE84" s="1027"/>
      <c r="NF84" s="1027"/>
      <c r="NG84" s="1027"/>
      <c r="NH84" s="1027"/>
      <c r="NI84" s="1027"/>
      <c r="NJ84" s="1027"/>
      <c r="NK84" s="1027"/>
      <c r="NL84" s="1027"/>
      <c r="NM84" s="1027"/>
      <c r="NN84" s="1027"/>
      <c r="NO84" s="1027"/>
      <c r="NP84" s="1027"/>
      <c r="NQ84" s="1027"/>
      <c r="NR84" s="1027"/>
      <c r="NS84" s="1027"/>
      <c r="NT84" s="1027"/>
      <c r="NU84" s="1027"/>
      <c r="NV84" s="1027"/>
      <c r="NW84" s="1027"/>
      <c r="NX84" s="1027"/>
      <c r="NY84" s="1027"/>
      <c r="NZ84" s="1027"/>
      <c r="OA84" s="1027"/>
      <c r="OB84" s="1027"/>
      <c r="OC84" s="1027"/>
      <c r="OD84" s="1027"/>
      <c r="OE84" s="1027"/>
      <c r="OF84" s="1027"/>
      <c r="OG84" s="1027"/>
      <c r="OH84" s="1027"/>
      <c r="OI84" s="1027"/>
      <c r="OJ84" s="1027"/>
      <c r="OK84" s="1027"/>
      <c r="OL84" s="1027"/>
      <c r="OM84" s="1027"/>
      <c r="ON84" s="1027"/>
      <c r="OO84" s="1027"/>
      <c r="OP84" s="1027"/>
      <c r="OQ84" s="1027"/>
      <c r="OR84" s="1027"/>
      <c r="OS84" s="1027"/>
      <c r="OT84" s="1027"/>
      <c r="OU84" s="1027"/>
      <c r="OV84" s="1027"/>
      <c r="OW84" s="1027"/>
      <c r="OX84" s="1027"/>
      <c r="OY84" s="1027"/>
      <c r="OZ84" s="1027"/>
      <c r="PA84" s="1027"/>
      <c r="PB84" s="1027"/>
      <c r="PC84" s="1027"/>
      <c r="PD84" s="1027"/>
      <c r="PE84" s="1027"/>
      <c r="PF84" s="1027"/>
      <c r="PG84" s="1027"/>
      <c r="PH84" s="1027"/>
      <c r="PI84" s="1027"/>
      <c r="PJ84" s="1027"/>
      <c r="PK84" s="1027"/>
      <c r="PL84" s="1027"/>
      <c r="PM84" s="1027"/>
      <c r="PN84" s="1027"/>
      <c r="PO84" s="1027"/>
      <c r="PP84" s="1027"/>
      <c r="PQ84" s="1027"/>
      <c r="PR84" s="1027"/>
      <c r="PS84" s="1027"/>
      <c r="PT84" s="1027"/>
      <c r="PU84" s="1027"/>
      <c r="PV84" s="1027"/>
      <c r="PW84" s="1027"/>
      <c r="PX84" s="1027"/>
      <c r="PY84" s="1027"/>
      <c r="PZ84" s="1027"/>
      <c r="QA84" s="1027"/>
      <c r="QB84" s="1027"/>
      <c r="QC84" s="1027"/>
      <c r="QD84" s="1027"/>
      <c r="QE84" s="1027"/>
      <c r="QF84" s="1027"/>
      <c r="QG84" s="1027"/>
      <c r="QH84" s="1027"/>
      <c r="QI84" s="1027"/>
      <c r="QJ84" s="1027"/>
      <c r="QK84" s="1027"/>
      <c r="QL84" s="1027"/>
      <c r="QM84" s="1027"/>
      <c r="QN84" s="1027"/>
      <c r="QO84" s="1027"/>
      <c r="QP84" s="1027"/>
      <c r="QQ84" s="1027"/>
      <c r="QR84" s="1027"/>
      <c r="QS84" s="1027"/>
      <c r="QT84" s="1027"/>
      <c r="QU84" s="1027"/>
      <c r="QV84" s="1027"/>
      <c r="QW84" s="1027"/>
      <c r="QX84" s="1027"/>
      <c r="QY84" s="1027"/>
      <c r="QZ84" s="1027"/>
      <c r="RA84" s="1027"/>
      <c r="RB84" s="1027"/>
      <c r="RC84" s="1027"/>
      <c r="RD84" s="1027"/>
      <c r="RE84" s="1027"/>
      <c r="RF84" s="1027"/>
      <c r="RG84" s="1027"/>
      <c r="RH84" s="1027"/>
      <c r="RI84" s="1027"/>
      <c r="RJ84" s="1027"/>
      <c r="RK84" s="1027"/>
      <c r="RL84" s="1027"/>
      <c r="RM84" s="1027"/>
      <c r="RN84" s="1027"/>
      <c r="RO84" s="1027"/>
      <c r="RP84" s="1027"/>
      <c r="RQ84" s="1027"/>
      <c r="RR84" s="1027"/>
      <c r="RS84" s="1027"/>
      <c r="RT84" s="1027"/>
      <c r="RU84" s="1027"/>
      <c r="RV84" s="1027"/>
      <c r="RW84" s="1027"/>
      <c r="RX84" s="1027"/>
      <c r="RY84" s="1027"/>
      <c r="RZ84" s="1027"/>
      <c r="SA84" s="1027"/>
      <c r="SB84" s="1027"/>
      <c r="SC84" s="1027"/>
      <c r="SD84" s="1027"/>
      <c r="SE84" s="1027"/>
      <c r="SF84" s="1027"/>
      <c r="SG84" s="1027"/>
      <c r="SH84" s="1027"/>
      <c r="SI84" s="1027"/>
      <c r="SJ84" s="1027"/>
      <c r="SK84" s="1027"/>
      <c r="SL84" s="1027"/>
      <c r="SM84" s="1027"/>
      <c r="SN84" s="1027"/>
      <c r="SO84" s="1027"/>
      <c r="SP84" s="1027"/>
      <c r="SQ84" s="1027"/>
      <c r="SR84" s="1027"/>
      <c r="SS84" s="1027"/>
      <c r="ST84" s="1027"/>
      <c r="SU84" s="1027"/>
      <c r="SV84" s="1027"/>
      <c r="SW84" s="1027"/>
      <c r="SX84" s="1027"/>
      <c r="SY84" s="1027"/>
      <c r="SZ84" s="1027"/>
      <c r="TA84" s="1027"/>
      <c r="TB84" s="1027"/>
      <c r="TC84" s="1027"/>
      <c r="TD84" s="1027"/>
      <c r="TE84" s="1027"/>
      <c r="TF84" s="1027"/>
      <c r="TG84" s="1027"/>
      <c r="TH84" s="1027"/>
      <c r="TI84" s="1027"/>
      <c r="TJ84" s="1027"/>
      <c r="TK84" s="1027"/>
      <c r="TL84" s="1027"/>
      <c r="TM84" s="1027"/>
      <c r="TN84" s="1027"/>
      <c r="TO84" s="1027"/>
      <c r="TP84" s="1027"/>
      <c r="TQ84" s="1027"/>
      <c r="TR84" s="1027"/>
      <c r="TS84" s="1027"/>
      <c r="TT84" s="1027"/>
      <c r="TU84" s="1027"/>
      <c r="TV84" s="1027"/>
      <c r="TW84" s="1027"/>
      <c r="TX84" s="1027"/>
      <c r="TY84" s="1027"/>
      <c r="TZ84" s="1027"/>
      <c r="UA84" s="1027"/>
      <c r="UB84" s="1027"/>
      <c r="UC84" s="1027"/>
      <c r="UD84" s="1027"/>
      <c r="UE84" s="1027"/>
      <c r="UF84" s="1027"/>
      <c r="UG84" s="1027"/>
      <c r="UH84" s="1027"/>
      <c r="UI84" s="1027"/>
      <c r="UJ84" s="1027"/>
      <c r="UK84" s="1027"/>
      <c r="UL84" s="1027"/>
      <c r="UM84" s="1027"/>
      <c r="UN84" s="1027"/>
      <c r="UO84" s="1027"/>
      <c r="UP84" s="1027"/>
      <c r="UQ84" s="1027"/>
      <c r="UR84" s="1027"/>
      <c r="US84" s="1027"/>
      <c r="UT84" s="1027"/>
      <c r="UU84" s="1027"/>
      <c r="UV84" s="1027"/>
      <c r="UW84" s="1027"/>
      <c r="UX84" s="1027"/>
      <c r="UY84" s="1027"/>
      <c r="UZ84" s="1027"/>
      <c r="VA84" s="1027"/>
      <c r="VB84" s="1027"/>
      <c r="VC84" s="1027"/>
      <c r="VD84" s="1027"/>
      <c r="VE84" s="1027"/>
      <c r="VF84" s="1027"/>
      <c r="VG84" s="1027"/>
      <c r="VH84" s="1027"/>
      <c r="VI84" s="1027"/>
      <c r="VJ84" s="1027"/>
      <c r="VK84" s="1027"/>
      <c r="VL84" s="1027"/>
      <c r="VM84" s="1027"/>
      <c r="VN84" s="1027"/>
      <c r="VO84" s="1027"/>
      <c r="VP84" s="1027"/>
      <c r="VQ84" s="1027"/>
      <c r="VR84" s="1027"/>
      <c r="VS84" s="1027"/>
      <c r="VT84" s="1027"/>
      <c r="VU84" s="1027"/>
      <c r="VV84" s="1027"/>
      <c r="VW84" s="1027"/>
      <c r="VX84" s="1027"/>
      <c r="VY84" s="1027"/>
      <c r="VZ84" s="1027"/>
      <c r="WA84" s="1027"/>
      <c r="WB84" s="1027"/>
      <c r="WC84" s="1027"/>
      <c r="WD84" s="1027"/>
      <c r="WE84" s="1027"/>
      <c r="WF84" s="1027"/>
      <c r="WG84" s="1027"/>
      <c r="WH84" s="1027"/>
      <c r="WI84" s="1027"/>
      <c r="WJ84" s="1027"/>
      <c r="WK84" s="1027"/>
      <c r="WL84" s="1027"/>
      <c r="WM84" s="1027"/>
      <c r="WN84" s="1027"/>
      <c r="WO84" s="1027"/>
      <c r="WP84" s="1027"/>
      <c r="WQ84" s="1027"/>
      <c r="WR84" s="1027"/>
      <c r="WS84" s="1027"/>
      <c r="WT84" s="1027"/>
      <c r="WU84" s="1027"/>
      <c r="WV84" s="1027"/>
      <c r="WW84" s="1027"/>
      <c r="WX84" s="1027"/>
      <c r="WY84" s="1027"/>
      <c r="WZ84" s="1027"/>
      <c r="XA84" s="1027"/>
      <c r="XB84" s="1027"/>
      <c r="XC84" s="1027"/>
      <c r="XD84" s="1027"/>
      <c r="XE84" s="1027"/>
      <c r="XF84" s="1027"/>
      <c r="XG84" s="1027"/>
      <c r="XH84" s="1027"/>
      <c r="XI84" s="1027"/>
      <c r="XJ84" s="1027"/>
      <c r="XK84" s="1027"/>
      <c r="XL84" s="1027"/>
      <c r="XM84" s="1027"/>
      <c r="XN84" s="1027"/>
      <c r="XO84" s="1027"/>
      <c r="XP84" s="1027"/>
      <c r="XQ84" s="1027"/>
      <c r="XR84" s="1027"/>
      <c r="XS84" s="1027"/>
      <c r="XT84" s="1027"/>
      <c r="XU84" s="1027"/>
      <c r="XV84" s="1027"/>
      <c r="XW84" s="1027"/>
      <c r="XX84" s="1027"/>
      <c r="XY84" s="1027"/>
      <c r="XZ84" s="1027"/>
      <c r="YA84" s="1027"/>
      <c r="YB84" s="1027"/>
      <c r="YC84" s="1027"/>
      <c r="YD84" s="1027"/>
      <c r="YE84" s="1027"/>
      <c r="YF84" s="1027"/>
      <c r="YG84" s="1027"/>
      <c r="YH84" s="1027"/>
      <c r="YI84" s="1027"/>
      <c r="YJ84" s="1027"/>
      <c r="YK84" s="1027"/>
      <c r="YL84" s="1027"/>
      <c r="YM84" s="1027"/>
      <c r="YN84" s="1027"/>
      <c r="YO84" s="1027"/>
      <c r="YP84" s="1027"/>
      <c r="YQ84" s="1027"/>
      <c r="YR84" s="1027"/>
      <c r="YS84" s="1027"/>
      <c r="YT84" s="1027"/>
      <c r="YU84" s="1027"/>
      <c r="YV84" s="1027"/>
      <c r="YW84" s="1027"/>
      <c r="YX84" s="1027"/>
      <c r="YY84" s="1027"/>
      <c r="YZ84" s="1027"/>
      <c r="ZA84" s="1027"/>
      <c r="ZB84" s="1027"/>
      <c r="ZC84" s="1027"/>
      <c r="ZD84" s="1027"/>
      <c r="ZE84" s="1027"/>
      <c r="ZF84" s="1027"/>
      <c r="ZG84" s="1027"/>
      <c r="ZH84" s="1027"/>
      <c r="ZI84" s="1027"/>
      <c r="ZJ84" s="1027"/>
      <c r="ZK84" s="1027"/>
      <c r="ZL84" s="1027"/>
      <c r="ZM84" s="1027"/>
      <c r="ZN84" s="1027"/>
      <c r="ZO84" s="1027"/>
      <c r="ZP84" s="1027"/>
      <c r="ZQ84" s="1027"/>
      <c r="ZR84" s="1027"/>
      <c r="ZS84" s="1027"/>
      <c r="ZT84" s="1027"/>
      <c r="ZU84" s="1027"/>
      <c r="ZV84" s="1027"/>
      <c r="ZW84" s="1027"/>
      <c r="ZX84" s="1027"/>
      <c r="ZY84" s="1027"/>
      <c r="ZZ84" s="1027"/>
      <c r="AAA84" s="1027"/>
      <c r="AAB84" s="1027"/>
      <c r="AAC84" s="1027"/>
      <c r="AAD84" s="1027"/>
      <c r="AAE84" s="1027"/>
      <c r="AAF84" s="1027"/>
      <c r="AAG84" s="1027"/>
      <c r="AAH84" s="1027"/>
      <c r="AAI84" s="1027"/>
      <c r="AAJ84" s="1027"/>
      <c r="AAK84" s="1027"/>
      <c r="AAL84" s="1027"/>
      <c r="AAM84" s="1027"/>
      <c r="AAN84" s="1027"/>
      <c r="AAO84" s="1027"/>
      <c r="AAP84" s="1027"/>
      <c r="AAQ84" s="1027"/>
      <c r="AAR84" s="1027"/>
      <c r="AAS84" s="1027"/>
      <c r="AAT84" s="1027"/>
      <c r="AAU84" s="1027"/>
      <c r="AAV84" s="1027"/>
      <c r="AAW84" s="1027"/>
      <c r="AAX84" s="1027"/>
      <c r="AAY84" s="1027"/>
      <c r="AAZ84" s="1027"/>
      <c r="ABA84" s="1027"/>
      <c r="ABB84" s="1027"/>
      <c r="ABC84" s="1027"/>
      <c r="ABD84" s="1027"/>
      <c r="ABE84" s="1027"/>
      <c r="ABF84" s="1027"/>
      <c r="ABG84" s="1027"/>
      <c r="ABH84" s="1027"/>
      <c r="ABI84" s="1027"/>
      <c r="ABJ84" s="1027"/>
      <c r="ABK84" s="1027"/>
      <c r="ABL84" s="1027"/>
      <c r="ABM84" s="1027"/>
      <c r="ABN84" s="1027"/>
      <c r="ABO84" s="1027"/>
      <c r="ABP84" s="1027"/>
      <c r="ABQ84" s="1027"/>
      <c r="ABR84" s="1027"/>
      <c r="ABS84" s="1027"/>
      <c r="ABT84" s="1027"/>
      <c r="ABU84" s="1027"/>
      <c r="ABV84" s="1027"/>
      <c r="ABW84" s="1027"/>
      <c r="ABX84" s="1027"/>
      <c r="ABY84" s="1027"/>
      <c r="ABZ84" s="1027"/>
      <c r="ACA84" s="1027"/>
      <c r="ACB84" s="1027"/>
      <c r="ACC84" s="1027"/>
      <c r="ACD84" s="1027"/>
      <c r="ACE84" s="1027"/>
      <c r="ACF84" s="1027"/>
      <c r="ACG84" s="1027"/>
      <c r="ACH84" s="1027"/>
      <c r="ACI84" s="1027"/>
      <c r="ACJ84" s="1027"/>
      <c r="ACK84" s="1027"/>
      <c r="ACL84" s="1027"/>
      <c r="ACM84" s="1027"/>
      <c r="ACN84" s="1027"/>
      <c r="ACO84" s="1027"/>
      <c r="ACP84" s="1027"/>
      <c r="ACQ84" s="1027"/>
      <c r="ACR84" s="1027"/>
      <c r="ACS84" s="1027"/>
      <c r="ACT84" s="1027"/>
      <c r="ACU84" s="1027"/>
      <c r="ACV84" s="1027"/>
      <c r="ACW84" s="1027"/>
      <c r="ACX84" s="1027"/>
      <c r="ACY84" s="1027"/>
      <c r="ACZ84" s="1027"/>
      <c r="ADA84" s="1027"/>
      <c r="ADB84" s="1027"/>
      <c r="ADC84" s="1027"/>
      <c r="ADD84" s="1027"/>
      <c r="ADE84" s="1027"/>
      <c r="ADF84" s="1027"/>
      <c r="ADG84" s="1027"/>
      <c r="ADH84" s="1027"/>
      <c r="ADI84" s="1027"/>
      <c r="ADJ84" s="1027"/>
      <c r="ADK84" s="1027"/>
      <c r="ADL84" s="1027"/>
      <c r="ADM84" s="1027"/>
      <c r="ADN84" s="1027"/>
      <c r="ADO84" s="1027"/>
      <c r="ADP84" s="1027"/>
      <c r="ADQ84" s="1027"/>
      <c r="ADR84" s="1027"/>
      <c r="ADS84" s="1027"/>
      <c r="ADT84" s="1027"/>
      <c r="ADU84" s="1027"/>
      <c r="ADV84" s="1027"/>
      <c r="ADW84" s="1027"/>
      <c r="ADX84" s="1027"/>
      <c r="ADY84" s="1027"/>
      <c r="ADZ84" s="1027"/>
      <c r="AEA84" s="1027"/>
      <c r="AEB84" s="1027"/>
      <c r="AEC84" s="1027"/>
      <c r="AED84" s="1027"/>
      <c r="AEE84" s="1027"/>
      <c r="AEF84" s="1027"/>
      <c r="AEG84" s="1027"/>
      <c r="AEH84" s="1027"/>
      <c r="AEI84" s="1027"/>
      <c r="AEJ84" s="1027"/>
      <c r="AEK84" s="1027"/>
      <c r="AEL84" s="1027"/>
      <c r="AEM84" s="1027"/>
      <c r="AEN84" s="1027"/>
      <c r="AEO84" s="1027"/>
      <c r="AEP84" s="1027"/>
      <c r="AEQ84" s="1027"/>
      <c r="AER84" s="1027"/>
      <c r="AES84" s="1027"/>
      <c r="AET84" s="1027"/>
      <c r="AEU84" s="1027"/>
      <c r="AEV84" s="1027"/>
      <c r="AEW84" s="1027"/>
      <c r="AEX84" s="1027"/>
      <c r="AEY84" s="1027"/>
      <c r="AEZ84" s="1027"/>
      <c r="AFA84" s="1027"/>
      <c r="AFB84" s="1027"/>
      <c r="AFC84" s="1027"/>
      <c r="AFD84" s="1027"/>
      <c r="AFE84" s="1027"/>
      <c r="AFF84" s="1027"/>
      <c r="AFG84" s="1027"/>
      <c r="AFH84" s="1027"/>
      <c r="AFI84" s="1027"/>
      <c r="AFJ84" s="1027"/>
      <c r="AFK84" s="1027"/>
      <c r="AFL84" s="1027"/>
      <c r="AFM84" s="1027"/>
      <c r="AFN84" s="1027"/>
      <c r="AFO84" s="1027"/>
      <c r="AFP84" s="1027"/>
      <c r="AFQ84" s="1027"/>
      <c r="AFR84" s="1027"/>
      <c r="AFS84" s="1027"/>
      <c r="AFT84" s="1027"/>
      <c r="AFU84" s="1027"/>
      <c r="AFV84" s="1027"/>
      <c r="AFW84" s="1027"/>
      <c r="AFX84" s="1027"/>
      <c r="AFY84" s="1027"/>
      <c r="AFZ84" s="1027"/>
      <c r="AGA84" s="1027"/>
      <c r="AGB84" s="1027"/>
      <c r="AGC84" s="1027"/>
      <c r="AGD84" s="1027"/>
      <c r="AGE84" s="1027"/>
      <c r="AGF84" s="1027"/>
      <c r="AGG84" s="1027"/>
      <c r="AGH84" s="1027"/>
      <c r="AGI84" s="1027"/>
      <c r="AGJ84" s="1027"/>
      <c r="AGK84" s="1027"/>
      <c r="AGL84" s="1027"/>
      <c r="AGM84" s="1027"/>
      <c r="AGN84" s="1027"/>
      <c r="AGO84" s="1027"/>
      <c r="AGP84" s="1027"/>
      <c r="AGQ84" s="1027"/>
      <c r="AGR84" s="1027"/>
      <c r="AGS84" s="1027"/>
      <c r="AGT84" s="1027"/>
      <c r="AGU84" s="1027"/>
      <c r="AGV84" s="1027"/>
      <c r="AGW84" s="1027"/>
      <c r="AGX84" s="1027"/>
      <c r="AGY84" s="1027"/>
      <c r="AGZ84" s="1027"/>
      <c r="AHA84" s="1027"/>
      <c r="AHB84" s="1027"/>
      <c r="AHC84" s="1027"/>
      <c r="AHD84" s="1027"/>
      <c r="AHE84" s="1027"/>
      <c r="AHF84" s="1027"/>
      <c r="AHG84" s="1027"/>
      <c r="AHH84" s="1027"/>
      <c r="AHI84" s="1027"/>
      <c r="AHJ84" s="1027"/>
      <c r="AHK84" s="1027"/>
      <c r="AHL84" s="1027"/>
      <c r="AHM84" s="1027"/>
      <c r="AHN84" s="1027"/>
      <c r="AHO84" s="1027"/>
      <c r="AHP84" s="1027"/>
      <c r="AHQ84" s="1027"/>
      <c r="AHR84" s="1027"/>
      <c r="AHS84" s="1027"/>
      <c r="AHT84" s="1027"/>
      <c r="AHU84" s="1027"/>
      <c r="AHV84" s="1027"/>
      <c r="AHW84" s="1027"/>
      <c r="AHX84" s="1027"/>
      <c r="AHY84" s="1027"/>
      <c r="AHZ84" s="1027"/>
      <c r="AIA84" s="1027"/>
      <c r="AIB84" s="1027"/>
      <c r="AIC84" s="1027"/>
      <c r="AID84" s="1027"/>
      <c r="AIE84" s="1027"/>
      <c r="AIF84" s="1027"/>
      <c r="AIG84" s="1027"/>
      <c r="AIH84" s="1027"/>
      <c r="AII84" s="1027"/>
      <c r="AIJ84" s="1027"/>
      <c r="AIK84" s="1027"/>
      <c r="AIL84" s="1027"/>
      <c r="AIM84" s="1027"/>
      <c r="AIN84" s="1027"/>
      <c r="AIO84" s="1027"/>
      <c r="AIP84" s="1027"/>
      <c r="AIQ84" s="1027"/>
      <c r="AIR84" s="1027"/>
      <c r="AIS84" s="1027"/>
      <c r="AIT84" s="1027"/>
      <c r="AIU84" s="1027"/>
      <c r="AIV84" s="1027"/>
      <c r="AIW84" s="1027"/>
      <c r="AIX84" s="1027"/>
      <c r="AIY84" s="1027"/>
      <c r="AIZ84" s="1027"/>
      <c r="AJA84" s="1027"/>
      <c r="AJB84" s="1027"/>
      <c r="AJC84" s="1027"/>
      <c r="AJD84" s="1027"/>
      <c r="AJE84" s="1027"/>
      <c r="AJF84" s="1027"/>
      <c r="AJG84" s="1027"/>
      <c r="AJH84" s="1027"/>
      <c r="AJI84" s="1027"/>
      <c r="AJJ84" s="1027"/>
      <c r="AJK84" s="1027"/>
      <c r="AJL84" s="1027"/>
      <c r="AJM84" s="1027"/>
      <c r="AJN84" s="1027"/>
      <c r="AJO84" s="1027"/>
      <c r="AJP84" s="1027"/>
      <c r="AJQ84" s="1027"/>
      <c r="AJR84" s="1027"/>
      <c r="AJS84" s="1027"/>
      <c r="AJT84" s="1027"/>
      <c r="AJU84" s="1027"/>
      <c r="AJV84" s="1027"/>
      <c r="AJW84" s="1027"/>
      <c r="AJX84" s="1027"/>
      <c r="AJY84" s="1027"/>
      <c r="AJZ84" s="1027"/>
      <c r="AKA84" s="1027"/>
      <c r="AKB84" s="1027"/>
      <c r="AKC84" s="1027"/>
      <c r="AKD84" s="1027"/>
      <c r="AKE84" s="1027"/>
      <c r="AKF84" s="1027"/>
      <c r="AKG84" s="1027"/>
      <c r="AKH84" s="1027"/>
      <c r="AKI84" s="1027"/>
      <c r="AKJ84" s="1027"/>
      <c r="AKK84" s="1027"/>
      <c r="AKL84" s="1027"/>
      <c r="AKM84" s="1027"/>
      <c r="AKN84" s="1027"/>
      <c r="AKO84" s="1027"/>
      <c r="AKP84" s="1027"/>
      <c r="AKQ84" s="1027"/>
      <c r="AKR84" s="1027"/>
      <c r="AKS84" s="1027"/>
      <c r="AKT84" s="1027"/>
      <c r="AKU84" s="1027"/>
      <c r="AKV84" s="1027"/>
      <c r="AKW84" s="1027"/>
      <c r="AKX84" s="1027"/>
      <c r="AKY84" s="1027"/>
      <c r="AKZ84" s="1027"/>
      <c r="ALA84" s="1027"/>
      <c r="ALB84" s="1027"/>
      <c r="ALC84" s="1027"/>
      <c r="ALD84" s="1027"/>
      <c r="ALE84" s="1027"/>
      <c r="ALF84" s="1027"/>
      <c r="ALG84" s="1027"/>
      <c r="ALH84" s="1027"/>
      <c r="ALI84" s="1027"/>
      <c r="ALJ84" s="1027"/>
      <c r="ALK84" s="1027"/>
      <c r="ALL84" s="1027"/>
      <c r="ALM84" s="1027"/>
      <c r="ALN84" s="1027"/>
      <c r="ALO84" s="1027"/>
      <c r="ALP84" s="1027"/>
      <c r="ALQ84" s="1027"/>
      <c r="ALR84" s="1027"/>
      <c r="ALS84" s="1027"/>
      <c r="ALT84" s="1027"/>
      <c r="ALU84" s="1027"/>
      <c r="ALV84" s="1027"/>
      <c r="ALW84" s="1027"/>
      <c r="ALX84" s="1027"/>
      <c r="ALY84" s="1027"/>
      <c r="ALZ84" s="1027"/>
      <c r="AMA84" s="1027"/>
      <c r="AMB84" s="1027"/>
      <c r="AMC84" s="1027"/>
      <c r="AMD84" s="1027"/>
      <c r="AME84" s="1027"/>
      <c r="AMF84" s="1027"/>
      <c r="AMG84" s="1027"/>
      <c r="AMH84" s="1027"/>
      <c r="AMI84" s="1027"/>
      <c r="AMJ84" s="1027"/>
      <c r="AMK84" s="1027"/>
      <c r="AML84" s="1027"/>
      <c r="AMM84" s="1027"/>
      <c r="AMN84" s="1027"/>
      <c r="AMO84" s="1027"/>
      <c r="AMP84" s="1027"/>
      <c r="AMQ84" s="1027"/>
      <c r="AMR84" s="1027"/>
      <c r="AMS84" s="1027"/>
      <c r="AMT84" s="1027"/>
      <c r="AMU84" s="1027"/>
      <c r="AMV84" s="1027"/>
      <c r="AMW84" s="1027"/>
      <c r="AMX84" s="1027"/>
      <c r="AMY84" s="1027"/>
      <c r="AMZ84" s="1027"/>
      <c r="ANA84" s="1027"/>
      <c r="ANB84" s="1027"/>
      <c r="ANC84" s="1027"/>
      <c r="AND84" s="1027"/>
      <c r="ANE84" s="1027"/>
      <c r="ANF84" s="1027"/>
      <c r="ANG84" s="1027"/>
      <c r="ANH84" s="1027"/>
      <c r="ANI84" s="1027"/>
      <c r="ANJ84" s="1027"/>
      <c r="ANK84" s="1027"/>
      <c r="ANL84" s="1027"/>
      <c r="ANM84" s="1027"/>
      <c r="ANN84" s="1027"/>
      <c r="ANO84" s="1027"/>
      <c r="ANP84" s="1027"/>
      <c r="ANQ84" s="1027"/>
      <c r="ANR84" s="1027"/>
      <c r="ANS84" s="1027"/>
      <c r="ANT84" s="1027"/>
      <c r="ANU84" s="1027"/>
      <c r="ANV84" s="1027"/>
      <c r="ANW84" s="1027"/>
      <c r="ANX84" s="1027"/>
      <c r="ANY84" s="1027"/>
      <c r="ANZ84" s="1027"/>
      <c r="AOA84" s="1027"/>
      <c r="AOB84" s="1027"/>
      <c r="AOC84" s="1027"/>
      <c r="AOD84" s="1027"/>
      <c r="AOE84" s="1027"/>
      <c r="AOF84" s="1027"/>
      <c r="AOG84" s="1027"/>
      <c r="AOH84" s="1027"/>
      <c r="AOI84" s="1027"/>
      <c r="AOJ84" s="1027"/>
      <c r="AOK84" s="1027"/>
      <c r="AOL84" s="1027"/>
      <c r="AOM84" s="1027"/>
      <c r="AON84" s="1027"/>
      <c r="AOO84" s="1027"/>
      <c r="AOP84" s="1027"/>
      <c r="AOQ84" s="1027"/>
      <c r="AOR84" s="1027"/>
      <c r="AOS84" s="1027"/>
      <c r="AOT84" s="1027"/>
      <c r="AOU84" s="1027"/>
      <c r="AOV84" s="1027"/>
      <c r="AOW84" s="1027"/>
      <c r="AOX84" s="1027"/>
      <c r="AOY84" s="1027"/>
      <c r="AOZ84" s="1027"/>
      <c r="APA84" s="1027"/>
      <c r="APB84" s="1027"/>
      <c r="APC84" s="1027"/>
      <c r="APD84" s="1027"/>
      <c r="APE84" s="1027"/>
      <c r="APF84" s="1027"/>
      <c r="APG84" s="1027"/>
      <c r="APH84" s="1027"/>
      <c r="API84" s="1027"/>
      <c r="APJ84" s="1027"/>
      <c r="APK84" s="1027"/>
      <c r="APL84" s="1027"/>
      <c r="APM84" s="1027"/>
      <c r="APN84" s="1027"/>
      <c r="APO84" s="1027"/>
      <c r="APP84" s="1027"/>
      <c r="APQ84" s="1027"/>
      <c r="APR84" s="1027"/>
      <c r="APS84" s="1027"/>
      <c r="APT84" s="1027"/>
      <c r="APU84" s="1027"/>
      <c r="APV84" s="1027"/>
      <c r="APW84" s="1027"/>
      <c r="APX84" s="1027"/>
      <c r="APY84" s="1027"/>
      <c r="APZ84" s="1027"/>
      <c r="AQA84" s="1027"/>
      <c r="AQB84" s="1027"/>
      <c r="AQC84" s="1027"/>
      <c r="AQD84" s="1027"/>
      <c r="AQE84" s="1027"/>
      <c r="AQF84" s="1027"/>
      <c r="AQG84" s="1027"/>
      <c r="AQH84" s="1027"/>
      <c r="AQI84" s="1027"/>
      <c r="AQJ84" s="1027"/>
      <c r="AQK84" s="1027"/>
      <c r="AQL84" s="1027"/>
      <c r="AQM84" s="1027"/>
      <c r="AQN84" s="1027"/>
      <c r="AQO84" s="1027"/>
      <c r="AQP84" s="1027"/>
      <c r="AQQ84" s="1027"/>
      <c r="AQR84" s="1027"/>
      <c r="AQS84" s="1027"/>
      <c r="AQT84" s="1027"/>
      <c r="AQU84" s="1027"/>
      <c r="AQV84" s="1027"/>
      <c r="AQW84" s="1027"/>
      <c r="AQX84" s="1027"/>
      <c r="AQY84" s="1027"/>
      <c r="AQZ84" s="1027"/>
      <c r="ARA84" s="1027"/>
      <c r="ARB84" s="1027"/>
      <c r="ARC84" s="1027"/>
      <c r="ARD84" s="1027"/>
      <c r="ARE84" s="1027"/>
      <c r="ARF84" s="1027"/>
      <c r="ARG84" s="1027"/>
      <c r="ARH84" s="1027"/>
      <c r="ARI84" s="1027"/>
      <c r="ARJ84" s="1027"/>
      <c r="ARK84" s="1027"/>
      <c r="ARL84" s="1027"/>
      <c r="ARM84" s="1027"/>
      <c r="ARN84" s="1027"/>
      <c r="ARO84" s="1027"/>
      <c r="ARP84" s="1027"/>
      <c r="ARQ84" s="1027"/>
      <c r="ARR84" s="1027"/>
      <c r="ARS84" s="1027"/>
      <c r="ART84" s="1027"/>
      <c r="ARU84" s="1027"/>
      <c r="ARV84" s="1027"/>
      <c r="ARW84" s="1027"/>
      <c r="ARX84" s="1027"/>
      <c r="ARY84" s="1027"/>
      <c r="ARZ84" s="1027"/>
      <c r="ASA84" s="1027"/>
      <c r="ASB84" s="1027"/>
      <c r="ASC84" s="1027"/>
      <c r="ASD84" s="1027"/>
      <c r="ASE84" s="1027"/>
      <c r="ASF84" s="1027"/>
      <c r="ASG84" s="1027"/>
      <c r="ASH84" s="1027"/>
      <c r="ASI84" s="1027"/>
      <c r="ASJ84" s="1027"/>
      <c r="ASK84" s="1027"/>
      <c r="ASL84" s="1027"/>
      <c r="ASM84" s="1027"/>
      <c r="ASN84" s="1027"/>
      <c r="ASO84" s="1027"/>
      <c r="ASP84" s="1027"/>
      <c r="ASQ84" s="1027"/>
      <c r="ASR84" s="1027"/>
      <c r="ASS84" s="1027"/>
      <c r="AST84" s="1027"/>
      <c r="ASU84" s="1027"/>
      <c r="ASV84" s="1027"/>
      <c r="ASW84" s="1027"/>
      <c r="ASX84" s="1027"/>
      <c r="ASY84" s="1027"/>
      <c r="ASZ84" s="1027"/>
      <c r="ATA84" s="1027"/>
      <c r="ATB84" s="1027"/>
      <c r="ATC84" s="1027"/>
      <c r="ATD84" s="1027"/>
      <c r="ATE84" s="1027"/>
      <c r="ATF84" s="1027"/>
      <c r="ATG84" s="1027"/>
      <c r="ATH84" s="1027"/>
      <c r="ATI84" s="1027"/>
      <c r="ATJ84" s="1027"/>
      <c r="ATK84" s="1027"/>
      <c r="ATL84" s="1027"/>
      <c r="ATM84" s="1027"/>
      <c r="ATN84" s="1027"/>
      <c r="ATO84" s="1027"/>
      <c r="ATP84" s="1027"/>
      <c r="ATQ84" s="1027"/>
      <c r="ATR84" s="1027"/>
      <c r="ATS84" s="1027"/>
      <c r="ATT84" s="1027"/>
      <c r="ATU84" s="1027"/>
      <c r="ATV84" s="1027"/>
      <c r="ATW84" s="1027"/>
      <c r="ATX84" s="1027"/>
      <c r="ATY84" s="1027"/>
      <c r="ATZ84" s="1027"/>
      <c r="AUA84" s="1027"/>
      <c r="AUB84" s="1027"/>
      <c r="AUC84" s="1027"/>
      <c r="AUD84" s="1027"/>
      <c r="AUE84" s="1027"/>
      <c r="AUF84" s="1027"/>
      <c r="AUG84" s="1027"/>
      <c r="AUH84" s="1027"/>
      <c r="AUI84" s="1027"/>
      <c r="AUJ84" s="1027"/>
      <c r="AUK84" s="1027"/>
      <c r="AUL84" s="1027"/>
      <c r="AUM84" s="1027"/>
      <c r="AUN84" s="1027"/>
      <c r="AUO84" s="1027"/>
      <c r="AUP84" s="1027"/>
      <c r="AUQ84" s="1027"/>
      <c r="AUR84" s="1027"/>
      <c r="AUS84" s="1027"/>
      <c r="AUT84" s="1027"/>
      <c r="AUU84" s="1027"/>
      <c r="AUV84" s="1027"/>
      <c r="AUW84" s="1027"/>
      <c r="AUX84" s="1027"/>
      <c r="AUY84" s="1027"/>
      <c r="AUZ84" s="1027"/>
      <c r="AVA84" s="1027"/>
      <c r="AVB84" s="1027"/>
      <c r="AVC84" s="1027"/>
      <c r="AVD84" s="1027"/>
      <c r="AVE84" s="1027"/>
      <c r="AVF84" s="1027"/>
      <c r="AVG84" s="1027"/>
      <c r="AVH84" s="1027"/>
      <c r="AVI84" s="1027"/>
      <c r="AVJ84" s="1027"/>
      <c r="AVK84" s="1027"/>
      <c r="AVL84" s="1027"/>
      <c r="AVM84" s="1027"/>
      <c r="AVN84" s="1027"/>
      <c r="AVO84" s="1027"/>
      <c r="AVP84" s="1027"/>
      <c r="AVQ84" s="1027"/>
      <c r="AVR84" s="1027"/>
      <c r="AVS84" s="1027"/>
      <c r="AVT84" s="1027"/>
      <c r="AVU84" s="1027"/>
      <c r="AVV84" s="1027"/>
      <c r="AVW84" s="1027"/>
      <c r="AVX84" s="1027"/>
      <c r="AVY84" s="1027"/>
      <c r="AVZ84" s="1027"/>
      <c r="AWA84" s="1027"/>
      <c r="AWB84" s="1027"/>
      <c r="AWC84" s="1027"/>
      <c r="AWD84" s="1027"/>
      <c r="AWE84" s="1027"/>
      <c r="AWF84" s="1027"/>
      <c r="AWG84" s="1027"/>
      <c r="AWH84" s="1027"/>
      <c r="AWI84" s="1027"/>
      <c r="AWJ84" s="1027"/>
      <c r="AWK84" s="1027"/>
      <c r="AWL84" s="1027"/>
      <c r="AWM84" s="1027"/>
      <c r="AWN84" s="1027"/>
      <c r="AWO84" s="1027"/>
      <c r="AWP84" s="1027"/>
      <c r="AWQ84" s="1027"/>
      <c r="AWR84" s="1027"/>
      <c r="AWS84" s="1027"/>
      <c r="AWT84" s="1027"/>
      <c r="AWU84" s="1027"/>
      <c r="AWV84" s="1027"/>
      <c r="AWW84" s="1027"/>
      <c r="AWX84" s="1027"/>
      <c r="AWY84" s="1027"/>
      <c r="AWZ84" s="1027"/>
      <c r="AXA84" s="1027"/>
      <c r="AXB84" s="1027"/>
      <c r="AXC84" s="1027"/>
      <c r="AXD84" s="1027"/>
      <c r="AXE84" s="1027"/>
      <c r="AXF84" s="1027"/>
      <c r="AXG84" s="1027"/>
      <c r="AXH84" s="1027"/>
      <c r="AXI84" s="1027"/>
      <c r="AXJ84" s="1027"/>
      <c r="AXK84" s="1027"/>
      <c r="AXL84" s="1027"/>
      <c r="AXM84" s="1027"/>
      <c r="AXN84" s="1027"/>
      <c r="AXO84" s="1027"/>
      <c r="AXP84" s="1027"/>
      <c r="AXQ84" s="1027"/>
      <c r="AXR84" s="1027"/>
      <c r="AXS84" s="1027"/>
      <c r="AXT84" s="1027"/>
      <c r="AXU84" s="1027"/>
      <c r="AXV84" s="1027"/>
      <c r="AXW84" s="1027"/>
      <c r="AXX84" s="1027"/>
      <c r="AXY84" s="1027"/>
      <c r="AXZ84" s="1027"/>
      <c r="AYA84" s="1027"/>
      <c r="AYB84" s="1027"/>
      <c r="AYC84" s="1027"/>
      <c r="AYD84" s="1027"/>
      <c r="AYE84" s="1027"/>
      <c r="AYF84" s="1027"/>
      <c r="AYG84" s="1027"/>
      <c r="AYH84" s="1027"/>
      <c r="AYI84" s="1027"/>
      <c r="AYJ84" s="1027"/>
      <c r="AYK84" s="1027"/>
      <c r="AYL84" s="1027"/>
      <c r="AYM84" s="1027"/>
      <c r="AYN84" s="1027"/>
      <c r="AYO84" s="1027"/>
      <c r="AYP84" s="1027"/>
      <c r="AYQ84" s="1027"/>
      <c r="AYR84" s="1027"/>
      <c r="AYS84" s="1027"/>
      <c r="AYT84" s="1027"/>
      <c r="AYU84" s="1027"/>
      <c r="AYV84" s="1027"/>
      <c r="AYW84" s="1027"/>
      <c r="AYX84" s="1027"/>
      <c r="AYY84" s="1027"/>
      <c r="AYZ84" s="1027"/>
      <c r="AZA84" s="1027"/>
      <c r="AZB84" s="1027"/>
      <c r="AZC84" s="1027"/>
      <c r="AZD84" s="1027"/>
      <c r="AZE84" s="1027"/>
      <c r="AZF84" s="1027"/>
      <c r="AZG84" s="1027"/>
      <c r="AZH84" s="1027"/>
      <c r="AZI84" s="1027"/>
      <c r="AZJ84" s="1027"/>
      <c r="AZK84" s="1027"/>
      <c r="AZL84" s="1027"/>
      <c r="AZM84" s="1027"/>
      <c r="AZN84" s="1027"/>
      <c r="AZO84" s="1027"/>
      <c r="AZP84" s="1027"/>
      <c r="AZQ84" s="1027"/>
      <c r="AZR84" s="1027"/>
      <c r="AZS84" s="1027"/>
      <c r="AZT84" s="1027"/>
      <c r="AZU84" s="1027"/>
      <c r="AZV84" s="1027"/>
      <c r="AZW84" s="1027"/>
      <c r="AZX84" s="1027"/>
      <c r="AZY84" s="1027"/>
      <c r="AZZ84" s="1027"/>
      <c r="BAA84" s="1027"/>
      <c r="BAB84" s="1027"/>
      <c r="BAC84" s="1027"/>
      <c r="BAD84" s="1027"/>
      <c r="BAE84" s="1027"/>
      <c r="BAF84" s="1027"/>
      <c r="BAG84" s="1027"/>
      <c r="BAH84" s="1027"/>
      <c r="BAI84" s="1027"/>
      <c r="BAJ84" s="1027"/>
      <c r="BAK84" s="1027"/>
      <c r="BAL84" s="1027"/>
      <c r="BAM84" s="1027"/>
      <c r="BAN84" s="1027"/>
      <c r="BAO84" s="1027"/>
      <c r="BAP84" s="1027"/>
      <c r="BAQ84" s="1027"/>
      <c r="BAR84" s="1027"/>
      <c r="BAS84" s="1027"/>
      <c r="BAT84" s="1027"/>
      <c r="BAU84" s="1027"/>
      <c r="BAV84" s="1027"/>
      <c r="BAW84" s="1027"/>
      <c r="BAX84" s="1027"/>
      <c r="BAY84" s="1027"/>
      <c r="BAZ84" s="1027"/>
      <c r="BBA84" s="1027"/>
      <c r="BBB84" s="1027"/>
      <c r="BBC84" s="1027"/>
      <c r="BBD84" s="1027"/>
      <c r="BBE84" s="1027"/>
      <c r="BBF84" s="1027"/>
      <c r="BBG84" s="1027"/>
      <c r="BBH84" s="1027"/>
      <c r="BBI84" s="1027"/>
      <c r="BBJ84" s="1027"/>
      <c r="BBK84" s="1027"/>
      <c r="BBL84" s="1027"/>
      <c r="BBM84" s="1027"/>
      <c r="BBN84" s="1027"/>
      <c r="BBO84" s="1027"/>
      <c r="BBP84" s="1027"/>
      <c r="BBQ84" s="1027"/>
      <c r="BBR84" s="1027"/>
      <c r="BBS84" s="1027"/>
      <c r="BBT84" s="1027"/>
      <c r="BBU84" s="1027"/>
      <c r="BBV84" s="1027"/>
      <c r="BBW84" s="1027"/>
      <c r="BBX84" s="1027"/>
      <c r="BBY84" s="1027"/>
      <c r="BBZ84" s="1027"/>
      <c r="BCA84" s="1027"/>
      <c r="BCB84" s="1027"/>
      <c r="BCC84" s="1027"/>
      <c r="BCD84" s="1027"/>
      <c r="BCE84" s="1027"/>
      <c r="BCF84" s="1027"/>
      <c r="BCG84" s="1027"/>
      <c r="BCH84" s="1027"/>
      <c r="BCI84" s="1027"/>
      <c r="BCJ84" s="1027"/>
      <c r="BCK84" s="1027"/>
      <c r="BCL84" s="1027"/>
      <c r="BCM84" s="1027"/>
      <c r="BCN84" s="1027"/>
      <c r="BCO84" s="1027"/>
      <c r="BCP84" s="1027"/>
      <c r="BCQ84" s="1027"/>
      <c r="BCR84" s="1027"/>
      <c r="BCS84" s="1027"/>
      <c r="BCT84" s="1027"/>
      <c r="BCU84" s="1027"/>
      <c r="BCV84" s="1027"/>
      <c r="BCW84" s="1027"/>
      <c r="BCX84" s="1027"/>
      <c r="BCY84" s="1027"/>
      <c r="BCZ84" s="1027"/>
      <c r="BDA84" s="1027"/>
      <c r="BDB84" s="1027"/>
      <c r="BDC84" s="1027"/>
      <c r="BDD84" s="1027"/>
      <c r="BDE84" s="1027"/>
      <c r="BDF84" s="1027"/>
      <c r="BDG84" s="1027"/>
      <c r="BDH84" s="1027"/>
      <c r="BDI84" s="1027"/>
      <c r="BDJ84" s="1027"/>
      <c r="BDK84" s="1027"/>
      <c r="BDL84" s="1027"/>
      <c r="BDM84" s="1027"/>
      <c r="BDN84" s="1027"/>
      <c r="BDO84" s="1027"/>
      <c r="BDP84" s="1027"/>
      <c r="BDQ84" s="1027"/>
      <c r="BDR84" s="1027"/>
      <c r="BDS84" s="1027"/>
      <c r="BDT84" s="1027"/>
      <c r="BDU84" s="1027"/>
      <c r="BDV84" s="1027"/>
      <c r="BDW84" s="1027"/>
      <c r="BDX84" s="1027"/>
      <c r="BDY84" s="1027"/>
      <c r="BDZ84" s="1027"/>
      <c r="BEA84" s="1027"/>
      <c r="BEB84" s="1027"/>
      <c r="BEC84" s="1027"/>
      <c r="BED84" s="1027"/>
      <c r="BEE84" s="1027"/>
      <c r="BEF84" s="1027"/>
      <c r="BEG84" s="1027"/>
      <c r="BEH84" s="1027"/>
      <c r="BEI84" s="1027"/>
      <c r="BEJ84" s="1027"/>
      <c r="BEK84" s="1027"/>
      <c r="BEL84" s="1027"/>
      <c r="BEM84" s="1027"/>
      <c r="BEN84" s="1027"/>
      <c r="BEO84" s="1027"/>
      <c r="BEP84" s="1027"/>
      <c r="BEQ84" s="1027"/>
      <c r="BER84" s="1027"/>
      <c r="BES84" s="1027"/>
      <c r="BET84" s="1027"/>
      <c r="BEU84" s="1027"/>
      <c r="BEV84" s="1027"/>
      <c r="BEW84" s="1027"/>
      <c r="BEX84" s="1027"/>
      <c r="BEY84" s="1027"/>
      <c r="BEZ84" s="1027"/>
      <c r="BFA84" s="1027"/>
      <c r="BFB84" s="1027"/>
      <c r="BFC84" s="1027"/>
      <c r="BFD84" s="1027"/>
      <c r="BFE84" s="1027"/>
      <c r="BFF84" s="1027"/>
      <c r="BFG84" s="1027"/>
      <c r="BFH84" s="1027"/>
      <c r="BFI84" s="1027"/>
      <c r="BFJ84" s="1027"/>
      <c r="BFK84" s="1027"/>
      <c r="BFL84" s="1027"/>
      <c r="BFM84" s="1027"/>
      <c r="BFN84" s="1027"/>
      <c r="BFO84" s="1027"/>
      <c r="BFP84" s="1027"/>
      <c r="BFQ84" s="1027"/>
      <c r="BFR84" s="1027"/>
      <c r="BFS84" s="1027"/>
      <c r="BFT84" s="1027"/>
      <c r="BFU84" s="1027"/>
      <c r="BFV84" s="1027"/>
      <c r="BFW84" s="1027"/>
      <c r="BFX84" s="1027"/>
      <c r="BFY84" s="1027"/>
      <c r="BFZ84" s="1027"/>
      <c r="BGA84" s="1027"/>
      <c r="BGB84" s="1027"/>
      <c r="BGC84" s="1027"/>
      <c r="BGD84" s="1027"/>
      <c r="BGE84" s="1027"/>
      <c r="BGF84" s="1027"/>
      <c r="BGG84" s="1027"/>
      <c r="BGH84" s="1027"/>
      <c r="BGI84" s="1027"/>
      <c r="BGJ84" s="1027"/>
      <c r="BGK84" s="1027"/>
      <c r="BGL84" s="1027"/>
      <c r="BGM84" s="1027"/>
      <c r="BGN84" s="1027"/>
      <c r="BGO84" s="1027"/>
      <c r="BGP84" s="1027"/>
      <c r="BGQ84" s="1027"/>
      <c r="BGR84" s="1027"/>
      <c r="BGS84" s="1027"/>
      <c r="BGT84" s="1027"/>
      <c r="BGU84" s="1027"/>
      <c r="BGV84" s="1027"/>
      <c r="BGW84" s="1027"/>
      <c r="BGX84" s="1027"/>
      <c r="BGY84" s="1027"/>
      <c r="BGZ84" s="1027"/>
      <c r="BHA84" s="1027"/>
      <c r="BHB84" s="1027"/>
      <c r="BHC84" s="1027"/>
      <c r="BHD84" s="1027"/>
      <c r="BHE84" s="1027"/>
      <c r="BHF84" s="1027"/>
      <c r="BHG84" s="1027"/>
      <c r="BHH84" s="1027"/>
      <c r="BHI84" s="1027"/>
      <c r="BHJ84" s="1027"/>
      <c r="BHK84" s="1027"/>
      <c r="BHL84" s="1027"/>
      <c r="BHM84" s="1027"/>
      <c r="BHN84" s="1027"/>
      <c r="BHO84" s="1027"/>
      <c r="BHP84" s="1027"/>
      <c r="BHQ84" s="1027"/>
      <c r="BHR84" s="1027"/>
      <c r="BHS84" s="1027"/>
      <c r="BHT84" s="1027"/>
      <c r="BHU84" s="1027"/>
      <c r="BHV84" s="1027"/>
      <c r="BHW84" s="1027"/>
      <c r="BHX84" s="1027"/>
      <c r="BHY84" s="1027"/>
      <c r="BHZ84" s="1027"/>
      <c r="BIA84" s="1027"/>
      <c r="BIB84" s="1027"/>
      <c r="BIC84" s="1027"/>
      <c r="BID84" s="1027"/>
      <c r="BIE84" s="1027"/>
      <c r="BIF84" s="1027"/>
      <c r="BIG84" s="1027"/>
      <c r="BIH84" s="1027"/>
      <c r="BII84" s="1027"/>
      <c r="BIJ84" s="1027"/>
      <c r="BIK84" s="1027"/>
      <c r="BIL84" s="1027"/>
      <c r="BIM84" s="1027"/>
      <c r="BIN84" s="1027"/>
      <c r="BIO84" s="1027"/>
      <c r="BIP84" s="1027"/>
      <c r="BIQ84" s="1027"/>
      <c r="BIR84" s="1027"/>
      <c r="BIS84" s="1027"/>
      <c r="BIT84" s="1027"/>
      <c r="BIU84" s="1027"/>
      <c r="BIV84" s="1027"/>
      <c r="BIW84" s="1027"/>
      <c r="BIX84" s="1027"/>
      <c r="BIY84" s="1027"/>
      <c r="BIZ84" s="1027"/>
      <c r="BJA84" s="1027"/>
      <c r="BJB84" s="1027"/>
      <c r="BJC84" s="1027"/>
      <c r="BJD84" s="1027"/>
      <c r="BJE84" s="1027"/>
      <c r="BJF84" s="1027"/>
      <c r="BJG84" s="1027"/>
      <c r="BJH84" s="1027"/>
      <c r="BJI84" s="1027"/>
      <c r="BJJ84" s="1027"/>
      <c r="BJK84" s="1027"/>
      <c r="BJL84" s="1027"/>
      <c r="BJM84" s="1027"/>
      <c r="BJN84" s="1027"/>
      <c r="BJO84" s="1027"/>
      <c r="BJP84" s="1027"/>
      <c r="BJQ84" s="1027"/>
      <c r="BJR84" s="1027"/>
      <c r="BJS84" s="1027"/>
      <c r="BJT84" s="1027"/>
      <c r="BJU84" s="1027"/>
      <c r="BJV84" s="1027"/>
      <c r="BJW84" s="1027"/>
      <c r="BJX84" s="1027"/>
      <c r="BJY84" s="1027"/>
      <c r="BJZ84" s="1027"/>
      <c r="BKA84" s="1027"/>
      <c r="BKB84" s="1027"/>
      <c r="BKC84" s="1027"/>
      <c r="BKD84" s="1027"/>
      <c r="BKE84" s="1027"/>
      <c r="BKF84" s="1027"/>
      <c r="BKG84" s="1027"/>
      <c r="BKH84" s="1027"/>
      <c r="BKI84" s="1027"/>
      <c r="BKJ84" s="1027"/>
      <c r="BKK84" s="1027"/>
      <c r="BKL84" s="1027"/>
      <c r="BKM84" s="1027"/>
      <c r="BKN84" s="1027"/>
      <c r="BKO84" s="1027"/>
      <c r="BKP84" s="1027"/>
      <c r="BKQ84" s="1027"/>
      <c r="BKR84" s="1027"/>
      <c r="BKS84" s="1027"/>
      <c r="BKT84" s="1027"/>
      <c r="BKU84" s="1027"/>
      <c r="BKV84" s="1027"/>
      <c r="BKW84" s="1027"/>
      <c r="BKX84" s="1027"/>
      <c r="BKY84" s="1027"/>
      <c r="BKZ84" s="1027"/>
      <c r="BLA84" s="1027"/>
      <c r="BLB84" s="1027"/>
      <c r="BLC84" s="1027"/>
      <c r="BLD84" s="1027"/>
      <c r="BLE84" s="1027"/>
      <c r="BLF84" s="1027"/>
      <c r="BLG84" s="1027"/>
      <c r="BLH84" s="1027"/>
      <c r="BLI84" s="1027"/>
      <c r="BLJ84" s="1027"/>
      <c r="BLK84" s="1027"/>
      <c r="BLL84" s="1027"/>
      <c r="BLM84" s="1027"/>
      <c r="BLN84" s="1027"/>
      <c r="BLO84" s="1027"/>
      <c r="BLP84" s="1027"/>
      <c r="BLQ84" s="1027"/>
      <c r="BLR84" s="1027"/>
      <c r="BLS84" s="1027"/>
      <c r="BLT84" s="1027"/>
      <c r="BLU84" s="1027"/>
      <c r="BLV84" s="1027"/>
      <c r="BLW84" s="1027"/>
      <c r="BLX84" s="1027"/>
      <c r="BLY84" s="1027"/>
      <c r="BLZ84" s="1027"/>
      <c r="BMA84" s="1027"/>
      <c r="BMB84" s="1027"/>
      <c r="BMC84" s="1027"/>
      <c r="BMD84" s="1027"/>
      <c r="BME84" s="1027"/>
      <c r="BMF84" s="1027"/>
      <c r="BMG84" s="1027"/>
      <c r="BMH84" s="1027"/>
      <c r="BMI84" s="1027"/>
      <c r="BMJ84" s="1027"/>
      <c r="BMK84" s="1027"/>
      <c r="BML84" s="1027"/>
      <c r="BMM84" s="1027"/>
      <c r="BMN84" s="1027"/>
      <c r="BMO84" s="1027"/>
      <c r="BMP84" s="1027"/>
      <c r="BMQ84" s="1027"/>
      <c r="BMR84" s="1027"/>
      <c r="BMS84" s="1027"/>
      <c r="BMT84" s="1027"/>
      <c r="BMU84" s="1027"/>
      <c r="BMV84" s="1027"/>
      <c r="BMW84" s="1027"/>
      <c r="BMX84" s="1027"/>
      <c r="BMY84" s="1027"/>
      <c r="BMZ84" s="1027"/>
      <c r="BNA84" s="1027"/>
      <c r="BNB84" s="1027"/>
      <c r="BNC84" s="1027"/>
      <c r="BND84" s="1027"/>
      <c r="BNE84" s="1027"/>
      <c r="BNF84" s="1027"/>
      <c r="BNG84" s="1027"/>
      <c r="BNH84" s="1027"/>
      <c r="BNI84" s="1027"/>
      <c r="BNJ84" s="1027"/>
      <c r="BNK84" s="1027"/>
      <c r="BNL84" s="1027"/>
      <c r="BNM84" s="1027"/>
      <c r="BNN84" s="1027"/>
      <c r="BNO84" s="1027"/>
      <c r="BNP84" s="1027"/>
      <c r="BNQ84" s="1027"/>
      <c r="BNR84" s="1027"/>
      <c r="BNS84" s="1027"/>
      <c r="BNT84" s="1027"/>
      <c r="BNU84" s="1027"/>
      <c r="BNV84" s="1027"/>
      <c r="BNW84" s="1027"/>
      <c r="BNX84" s="1027"/>
      <c r="BNY84" s="1027"/>
      <c r="BNZ84" s="1027"/>
      <c r="BOA84" s="1027"/>
      <c r="BOB84" s="1027"/>
      <c r="BOC84" s="1027"/>
      <c r="BOD84" s="1027"/>
      <c r="BOE84" s="1027"/>
      <c r="BOF84" s="1027"/>
      <c r="BOG84" s="1027"/>
      <c r="BOH84" s="1027"/>
      <c r="BOI84" s="1027"/>
      <c r="BOJ84" s="1027"/>
      <c r="BOK84" s="1027"/>
      <c r="BOL84" s="1027"/>
      <c r="BOM84" s="1027"/>
      <c r="BON84" s="1027"/>
      <c r="BOO84" s="1027"/>
      <c r="BOP84" s="1027"/>
      <c r="BOQ84" s="1027"/>
      <c r="BOR84" s="1027"/>
      <c r="BOS84" s="1027"/>
      <c r="BOT84" s="1027"/>
      <c r="BOU84" s="1027"/>
      <c r="BOV84" s="1027"/>
      <c r="BOW84" s="1027"/>
      <c r="BOX84" s="1027"/>
      <c r="BOY84" s="1027"/>
      <c r="BOZ84" s="1027"/>
      <c r="BPA84" s="1027"/>
      <c r="BPB84" s="1027"/>
      <c r="BPC84" s="1027"/>
      <c r="BPD84" s="1027"/>
      <c r="BPE84" s="1027"/>
      <c r="BPF84" s="1027"/>
      <c r="BPG84" s="1027"/>
      <c r="BPH84" s="1027"/>
      <c r="BPI84" s="1027"/>
      <c r="BPJ84" s="1027"/>
      <c r="BPK84" s="1027"/>
      <c r="BPL84" s="1027"/>
      <c r="BPM84" s="1027"/>
      <c r="BPN84" s="1027"/>
      <c r="BPO84" s="1027"/>
      <c r="BPP84" s="1027"/>
      <c r="BPQ84" s="1027"/>
      <c r="BPR84" s="1027"/>
      <c r="BPS84" s="1027"/>
      <c r="BPT84" s="1027"/>
      <c r="BPU84" s="1027"/>
      <c r="BPV84" s="1027"/>
      <c r="BPW84" s="1027"/>
      <c r="BPX84" s="1027"/>
      <c r="BPY84" s="1027"/>
      <c r="BPZ84" s="1027"/>
      <c r="BQA84" s="1027"/>
      <c r="BQB84" s="1027"/>
      <c r="BQC84" s="1027"/>
      <c r="BQD84" s="1027"/>
      <c r="BQE84" s="1027"/>
      <c r="BQF84" s="1027"/>
      <c r="BQG84" s="1027"/>
      <c r="BQH84" s="1027"/>
      <c r="BQI84" s="1027"/>
      <c r="BQJ84" s="1027"/>
      <c r="BQK84" s="1027"/>
      <c r="BQL84" s="1027"/>
      <c r="BQM84" s="1027"/>
      <c r="BQN84" s="1027"/>
      <c r="BQO84" s="1027"/>
      <c r="BQP84" s="1027"/>
      <c r="BQQ84" s="1027"/>
      <c r="BQR84" s="1027"/>
      <c r="BQS84" s="1027"/>
      <c r="BQT84" s="1027"/>
      <c r="BQU84" s="1027"/>
      <c r="BQV84" s="1027"/>
      <c r="BQW84" s="1027"/>
      <c r="BQX84" s="1027"/>
      <c r="BQY84" s="1027"/>
      <c r="BQZ84" s="1027"/>
      <c r="BRA84" s="1027"/>
      <c r="BRB84" s="1027"/>
      <c r="BRC84" s="1027"/>
      <c r="BRD84" s="1027"/>
      <c r="BRE84" s="1027"/>
      <c r="BRF84" s="1027"/>
      <c r="BRG84" s="1027"/>
      <c r="BRH84" s="1027"/>
      <c r="BRI84" s="1027"/>
      <c r="BRJ84" s="1027"/>
      <c r="BRK84" s="1027"/>
      <c r="BRL84" s="1027"/>
      <c r="BRM84" s="1027"/>
      <c r="BRN84" s="1027"/>
      <c r="BRO84" s="1027"/>
      <c r="BRP84" s="1027"/>
      <c r="BRQ84" s="1027"/>
      <c r="BRR84" s="1027"/>
      <c r="BRS84" s="1027"/>
      <c r="BRT84" s="1027"/>
      <c r="BRU84" s="1027"/>
      <c r="BRV84" s="1027"/>
      <c r="BRW84" s="1027"/>
      <c r="BRX84" s="1027"/>
      <c r="BRY84" s="1027"/>
      <c r="BRZ84" s="1027"/>
      <c r="BSA84" s="1027"/>
      <c r="BSB84" s="1027"/>
      <c r="BSC84" s="1027"/>
      <c r="BSD84" s="1027"/>
      <c r="BSE84" s="1027"/>
      <c r="BSF84" s="1027"/>
      <c r="BSG84" s="1027"/>
      <c r="BSH84" s="1027"/>
      <c r="BSI84" s="1027"/>
      <c r="BSJ84" s="1027"/>
      <c r="BSK84" s="1027"/>
      <c r="BSL84" s="1027"/>
      <c r="BSM84" s="1027"/>
      <c r="BSN84" s="1027"/>
      <c r="BSO84" s="1027"/>
      <c r="BSP84" s="1027"/>
      <c r="BSQ84" s="1027"/>
      <c r="BSR84" s="1027"/>
      <c r="BSS84" s="1027"/>
      <c r="BST84" s="1027"/>
      <c r="BSU84" s="1027"/>
      <c r="BSV84" s="1027"/>
      <c r="BSW84" s="1027"/>
      <c r="BSX84" s="1027"/>
      <c r="BSY84" s="1027"/>
      <c r="BSZ84" s="1027"/>
      <c r="BTA84" s="1027"/>
      <c r="BTB84" s="1027"/>
      <c r="BTC84" s="1027"/>
      <c r="BTD84" s="1027"/>
      <c r="BTE84" s="1027"/>
      <c r="BTF84" s="1027"/>
      <c r="BTG84" s="1027"/>
      <c r="BTH84" s="1027"/>
      <c r="BTI84" s="1027"/>
      <c r="BTJ84" s="1027"/>
      <c r="BTK84" s="1027"/>
      <c r="BTL84" s="1027"/>
      <c r="BTM84" s="1027"/>
      <c r="BTN84" s="1027"/>
      <c r="BTO84" s="1027"/>
      <c r="BTP84" s="1027"/>
      <c r="BTQ84" s="1027"/>
      <c r="BTR84" s="1027"/>
      <c r="BTS84" s="1027"/>
      <c r="BTT84" s="1027"/>
      <c r="BTU84" s="1027"/>
      <c r="BTV84" s="1027"/>
      <c r="BTW84" s="1027"/>
      <c r="BTX84" s="1027"/>
      <c r="BTY84" s="1027"/>
      <c r="BTZ84" s="1027"/>
      <c r="BUA84" s="1027"/>
      <c r="BUB84" s="1027"/>
      <c r="BUC84" s="1027"/>
      <c r="BUD84" s="1027"/>
      <c r="BUE84" s="1027"/>
      <c r="BUF84" s="1027"/>
      <c r="BUG84" s="1027"/>
      <c r="BUH84" s="1027"/>
      <c r="BUI84" s="1027"/>
      <c r="BUJ84" s="1027"/>
      <c r="BUK84" s="1027"/>
      <c r="BUL84" s="1027"/>
      <c r="BUM84" s="1027"/>
      <c r="BUN84" s="1027"/>
      <c r="BUO84" s="1027"/>
      <c r="BUP84" s="1027"/>
      <c r="BUQ84" s="1027"/>
      <c r="BUR84" s="1027"/>
      <c r="BUS84" s="1027"/>
      <c r="BUT84" s="1027"/>
      <c r="BUU84" s="1027"/>
      <c r="BUV84" s="1027"/>
      <c r="BUW84" s="1027"/>
      <c r="BUX84" s="1027"/>
      <c r="BUY84" s="1027"/>
      <c r="BUZ84" s="1027"/>
      <c r="BVA84" s="1027"/>
      <c r="BVB84" s="1027"/>
      <c r="BVC84" s="1027"/>
      <c r="BVD84" s="1027"/>
      <c r="BVE84" s="1027"/>
      <c r="BVF84" s="1027"/>
      <c r="BVG84" s="1027"/>
      <c r="BVH84" s="1027"/>
      <c r="BVI84" s="1027"/>
      <c r="BVJ84" s="1027"/>
      <c r="BVK84" s="1027"/>
      <c r="BVL84" s="1027"/>
      <c r="BVM84" s="1027"/>
      <c r="BVN84" s="1027"/>
      <c r="BVO84" s="1027"/>
      <c r="BVP84" s="1027"/>
      <c r="BVQ84" s="1027"/>
      <c r="BVR84" s="1027"/>
      <c r="BVS84" s="1027"/>
      <c r="BVT84" s="1027"/>
      <c r="BVU84" s="1027"/>
      <c r="BVV84" s="1027"/>
      <c r="BVW84" s="1027"/>
      <c r="BVX84" s="1027"/>
      <c r="BVY84" s="1027"/>
      <c r="BVZ84" s="1027"/>
      <c r="BWA84" s="1027"/>
      <c r="BWB84" s="1027"/>
      <c r="BWC84" s="1027"/>
      <c r="BWD84" s="1027"/>
      <c r="BWE84" s="1027"/>
      <c r="BWF84" s="1027"/>
      <c r="BWG84" s="1027"/>
      <c r="BWH84" s="1027"/>
      <c r="BWI84" s="1027"/>
      <c r="BWJ84" s="1027"/>
      <c r="BWK84" s="1027"/>
      <c r="BWL84" s="1027"/>
      <c r="BWM84" s="1027"/>
      <c r="BWN84" s="1027"/>
      <c r="BWO84" s="1027"/>
      <c r="BWP84" s="1027"/>
      <c r="BWQ84" s="1027"/>
      <c r="BWR84" s="1027"/>
      <c r="BWS84" s="1027"/>
      <c r="BWT84" s="1027"/>
      <c r="BWU84" s="1027"/>
      <c r="BWV84" s="1027"/>
      <c r="BWW84" s="1027"/>
      <c r="BWX84" s="1027"/>
      <c r="BWY84" s="1027"/>
      <c r="BWZ84" s="1027"/>
      <c r="BXA84" s="1027"/>
      <c r="BXB84" s="1027"/>
      <c r="BXC84" s="1027"/>
      <c r="BXD84" s="1027"/>
      <c r="BXE84" s="1027"/>
      <c r="BXF84" s="1027"/>
      <c r="BXG84" s="1027"/>
      <c r="BXH84" s="1027"/>
      <c r="BXI84" s="1027"/>
      <c r="BXJ84" s="1027"/>
      <c r="BXK84" s="1027"/>
      <c r="BXL84" s="1027"/>
      <c r="BXM84" s="1027"/>
      <c r="BXN84" s="1027"/>
      <c r="BXO84" s="1027"/>
      <c r="BXP84" s="1027"/>
      <c r="BXQ84" s="1027"/>
      <c r="BXR84" s="1027"/>
      <c r="BXS84" s="1027"/>
      <c r="BXT84" s="1027"/>
      <c r="BXU84" s="1027"/>
      <c r="BXV84" s="1027"/>
      <c r="BXW84" s="1027"/>
      <c r="BXX84" s="1027"/>
      <c r="BXY84" s="1027"/>
      <c r="BXZ84" s="1027"/>
      <c r="BYA84" s="1027"/>
      <c r="BYB84" s="1027"/>
      <c r="BYC84" s="1027"/>
      <c r="BYD84" s="1027"/>
      <c r="BYE84" s="1027"/>
      <c r="BYF84" s="1027"/>
      <c r="BYG84" s="1027"/>
      <c r="BYH84" s="1027"/>
      <c r="BYI84" s="1027"/>
      <c r="BYJ84" s="1027"/>
      <c r="BYK84" s="1027"/>
      <c r="BYL84" s="1027"/>
      <c r="BYM84" s="1027"/>
      <c r="BYN84" s="1027"/>
      <c r="BYO84" s="1027"/>
      <c r="BYP84" s="1027"/>
      <c r="BYQ84" s="1027"/>
      <c r="BYR84" s="1027"/>
      <c r="BYS84" s="1027"/>
      <c r="BYT84" s="1027"/>
      <c r="BYU84" s="1027"/>
      <c r="BYV84" s="1027"/>
      <c r="BYW84" s="1027"/>
      <c r="BYX84" s="1027"/>
      <c r="BYY84" s="1027"/>
      <c r="BYZ84" s="1027"/>
      <c r="BZA84" s="1027"/>
      <c r="BZB84" s="1027"/>
      <c r="BZC84" s="1027"/>
      <c r="BZD84" s="1027"/>
      <c r="BZE84" s="1027"/>
      <c r="BZF84" s="1027"/>
      <c r="BZG84" s="1027"/>
      <c r="BZH84" s="1027"/>
      <c r="BZI84" s="1027"/>
      <c r="BZJ84" s="1027"/>
      <c r="BZK84" s="1027"/>
      <c r="BZL84" s="1027"/>
      <c r="BZM84" s="1027"/>
      <c r="BZN84" s="1027"/>
      <c r="BZO84" s="1027"/>
      <c r="BZP84" s="1027"/>
      <c r="BZQ84" s="1027"/>
      <c r="BZR84" s="1027"/>
      <c r="BZS84" s="1027"/>
      <c r="BZT84" s="1027"/>
      <c r="BZU84" s="1027"/>
      <c r="BZV84" s="1027"/>
      <c r="BZW84" s="1027"/>
      <c r="BZX84" s="1027"/>
      <c r="BZY84" s="1027"/>
      <c r="BZZ84" s="1027"/>
      <c r="CAA84" s="1027"/>
      <c r="CAB84" s="1027"/>
      <c r="CAC84" s="1027"/>
      <c r="CAD84" s="1027"/>
      <c r="CAE84" s="1027"/>
      <c r="CAF84" s="1027"/>
      <c r="CAG84" s="1027"/>
      <c r="CAH84" s="1027"/>
      <c r="CAI84" s="1027"/>
      <c r="CAJ84" s="1027"/>
      <c r="CAK84" s="1027"/>
      <c r="CAL84" s="1027"/>
      <c r="CAM84" s="1027"/>
      <c r="CAN84" s="1027"/>
      <c r="CAO84" s="1027"/>
      <c r="CAP84" s="1027"/>
      <c r="CAQ84" s="1027"/>
      <c r="CAR84" s="1027"/>
      <c r="CAS84" s="1027"/>
      <c r="CAT84" s="1027"/>
      <c r="CAU84" s="1027"/>
      <c r="CAV84" s="1027"/>
      <c r="CAW84" s="1027"/>
      <c r="CAX84" s="1027"/>
      <c r="CAY84" s="1027"/>
      <c r="CAZ84" s="1027"/>
      <c r="CBA84" s="1027"/>
      <c r="CBB84" s="1027"/>
      <c r="CBC84" s="1027"/>
      <c r="CBD84" s="1027"/>
      <c r="CBE84" s="1027"/>
      <c r="CBF84" s="1027"/>
      <c r="CBG84" s="1027"/>
      <c r="CBH84" s="1027"/>
      <c r="CBI84" s="1027"/>
      <c r="CBJ84" s="1027"/>
      <c r="CBK84" s="1027"/>
      <c r="CBL84" s="1027"/>
      <c r="CBM84" s="1027"/>
      <c r="CBN84" s="1027"/>
      <c r="CBO84" s="1027"/>
      <c r="CBP84" s="1027"/>
      <c r="CBQ84" s="1027"/>
      <c r="CBR84" s="1027"/>
      <c r="CBS84" s="1027"/>
      <c r="CBT84" s="1027"/>
      <c r="CBU84" s="1027"/>
      <c r="CBV84" s="1027"/>
      <c r="CBW84" s="1027"/>
      <c r="CBX84" s="1027"/>
      <c r="CBY84" s="1027"/>
      <c r="CBZ84" s="1027"/>
      <c r="CCA84" s="1027"/>
      <c r="CCB84" s="1027"/>
      <c r="CCC84" s="1027"/>
      <c r="CCD84" s="1027"/>
      <c r="CCE84" s="1027"/>
      <c r="CCF84" s="1027"/>
      <c r="CCG84" s="1027"/>
      <c r="CCH84" s="1027"/>
      <c r="CCI84" s="1027"/>
      <c r="CCJ84" s="1027"/>
      <c r="CCK84" s="1027"/>
      <c r="CCL84" s="1027"/>
      <c r="CCM84" s="1027"/>
      <c r="CCN84" s="1027"/>
      <c r="CCO84" s="1027"/>
      <c r="CCP84" s="1027"/>
      <c r="CCQ84" s="1027"/>
      <c r="CCR84" s="1027"/>
      <c r="CCS84" s="1027"/>
      <c r="CCT84" s="1027"/>
      <c r="CCU84" s="1027"/>
      <c r="CCV84" s="1027"/>
      <c r="CCW84" s="1027"/>
      <c r="CCX84" s="1027"/>
      <c r="CCY84" s="1027"/>
      <c r="CCZ84" s="1027"/>
      <c r="CDA84" s="1027"/>
      <c r="CDB84" s="1027"/>
      <c r="CDC84" s="1027"/>
      <c r="CDD84" s="1027"/>
      <c r="CDE84" s="1027"/>
      <c r="CDF84" s="1027"/>
      <c r="CDG84" s="1027"/>
      <c r="CDH84" s="1027"/>
      <c r="CDI84" s="1027"/>
      <c r="CDJ84" s="1027"/>
      <c r="CDK84" s="1027"/>
      <c r="CDL84" s="1027"/>
      <c r="CDM84" s="1027"/>
      <c r="CDN84" s="1027"/>
      <c r="CDO84" s="1027"/>
      <c r="CDP84" s="1027"/>
      <c r="CDQ84" s="1027"/>
      <c r="CDR84" s="1027"/>
      <c r="CDS84" s="1027"/>
      <c r="CDT84" s="1027"/>
      <c r="CDU84" s="1027"/>
      <c r="CDV84" s="1027"/>
      <c r="CDW84" s="1027"/>
      <c r="CDX84" s="1027"/>
      <c r="CDY84" s="1027"/>
      <c r="CDZ84" s="1027"/>
      <c r="CEA84" s="1027"/>
      <c r="CEB84" s="1027"/>
      <c r="CEC84" s="1027"/>
      <c r="CED84" s="1027"/>
      <c r="CEE84" s="1027"/>
      <c r="CEF84" s="1027"/>
      <c r="CEG84" s="1027"/>
      <c r="CEH84" s="1027"/>
      <c r="CEI84" s="1027"/>
      <c r="CEJ84" s="1027"/>
      <c r="CEK84" s="1027"/>
    </row>
    <row r="85" spans="1:2169" ht="31.75" customHeight="1" x14ac:dyDescent="0.75">
      <c r="A85" s="91" t="s">
        <v>429</v>
      </c>
      <c r="B85" s="1233"/>
      <c r="C85" s="1234"/>
      <c r="D85" s="1235"/>
      <c r="E85" s="1105"/>
      <c r="F85" s="1105"/>
      <c r="G85" s="1106"/>
      <c r="H85" s="1236"/>
      <c r="I85" s="1237"/>
      <c r="J85" s="1236"/>
      <c r="K85" s="1109"/>
      <c r="L85" s="1228"/>
      <c r="M85" s="1238"/>
      <c r="N85" s="1238"/>
      <c r="P85" s="661"/>
      <c r="Q85" s="661"/>
      <c r="S85" s="1026"/>
      <c r="T85" s="1021"/>
      <c r="W85" s="1025"/>
      <c r="X85" s="1231"/>
      <c r="Y85" s="1022"/>
      <c r="Z85" s="1022"/>
      <c r="AA85" s="1022"/>
      <c r="AB85" s="1022"/>
      <c r="AC85" s="1022"/>
      <c r="AD85" s="1074"/>
      <c r="AE85" s="1022"/>
      <c r="AF85" s="1022"/>
      <c r="AG85" s="1077"/>
      <c r="AH85" s="1077"/>
      <c r="AI85" s="1077"/>
      <c r="AN85" s="1022"/>
      <c r="AO85" s="1022"/>
    </row>
    <row r="86" spans="1:2169" ht="31.75" customHeight="1" x14ac:dyDescent="0.75">
      <c r="A86" s="2206" t="s">
        <v>99</v>
      </c>
      <c r="B86" s="2214" t="s">
        <v>58</v>
      </c>
      <c r="C86" s="1113">
        <v>11.1</v>
      </c>
      <c r="D86" s="1062" t="s">
        <v>37</v>
      </c>
      <c r="E86" s="1063" t="s">
        <v>23</v>
      </c>
      <c r="F86" s="1063" t="s">
        <v>6</v>
      </c>
      <c r="G86" s="1064">
        <f t="array" ref="G86">INDEX('Salary . staff rates'!$A$6:$C$28,MATCH(1,('Salary . staff rates'!$A$6:$A$28=E86)*('Salary . staff rates'!$B$6:$B$28=F86),0),3)</f>
        <v>65000</v>
      </c>
      <c r="H86" s="1064">
        <f t="shared" ref="H86:H109" si="61">IF(E86="External",G86,G86/working_days*(1+loading_factor))</f>
        <v>456.14035087719299</v>
      </c>
      <c r="I86" s="1065" t="s">
        <v>0</v>
      </c>
      <c r="J86" s="1066" t="s">
        <v>0</v>
      </c>
      <c r="K86" s="1067">
        <v>0</v>
      </c>
      <c r="L86" s="1068">
        <f t="shared" si="14"/>
        <v>0</v>
      </c>
      <c r="M86" s="1199" t="s">
        <v>31</v>
      </c>
      <c r="N86" s="1070">
        <f>IF(M86="Yes",L86*'Salary . staff rates'!$C$34,0)</f>
        <v>0</v>
      </c>
      <c r="P86" s="662">
        <v>1</v>
      </c>
      <c r="Q86" s="662">
        <v>1</v>
      </c>
      <c r="S86" s="1073" t="s">
        <v>31</v>
      </c>
      <c r="T86" s="1073" t="s">
        <v>31</v>
      </c>
      <c r="U86" s="1073" t="s">
        <v>31</v>
      </c>
      <c r="W86" s="1072"/>
      <c r="X86" s="1075"/>
      <c r="Y86" s="1327">
        <f>IF(L86&lt;&gt;"",L86*P86,"")</f>
        <v>0</v>
      </c>
      <c r="Z86" s="1327">
        <f>IF(N86&lt;&gt;"",N86*P86,"")</f>
        <v>0</v>
      </c>
      <c r="AA86" s="1094"/>
      <c r="AB86" s="1327">
        <f t="shared" ref="AB86:AB90" si="62">IF(L86&lt;&gt;"",L86*Q86,"")</f>
        <v>0</v>
      </c>
      <c r="AC86" s="1327">
        <f t="shared" ref="AC86:AC90" si="63">IF(N86&lt;&gt;"",N86*Q86,"")</f>
        <v>0</v>
      </c>
      <c r="AD86" s="1076"/>
      <c r="AE86" s="1327">
        <f>IF(L86&lt;&gt;"",IF(S86&lt;&gt;"No",L86,0),"")</f>
        <v>0</v>
      </c>
      <c r="AF86" s="1327">
        <f>IF(N86&lt;&gt;"",IF(T86&lt;&gt;"No",N86,0),"")</f>
        <v>0</v>
      </c>
      <c r="AG86" s="1077"/>
      <c r="AH86" s="1077"/>
      <c r="AI86" s="1077"/>
      <c r="AN86" s="1327">
        <f t="shared" ref="AN86:AN90" si="64">IF(W86=0,IF(P86=1,L86,0),0)</f>
        <v>0</v>
      </c>
      <c r="AO86" s="1327">
        <f t="shared" ref="AO86:AO90" si="65">IF(W86=0,IF(P86=1,N86,0),0)</f>
        <v>0</v>
      </c>
    </row>
    <row r="87" spans="1:2169" ht="31.75" customHeight="1" x14ac:dyDescent="0.75">
      <c r="A87" s="2207"/>
      <c r="B87" s="2215"/>
      <c r="C87" s="1078">
        <v>11.2</v>
      </c>
      <c r="D87" s="1062" t="s">
        <v>32</v>
      </c>
      <c r="E87" s="1063" t="s">
        <v>24</v>
      </c>
      <c r="F87" s="1063" t="s">
        <v>19</v>
      </c>
      <c r="G87" s="1064">
        <f t="array" ref="G87">INDEX('Salary . staff rates'!$A$6:$C$28,MATCH(1,('Salary . staff rates'!$A$6:$A$28=E87)*('Salary . staff rates'!$B$6:$B$28=F87),0),3)</f>
        <v>750</v>
      </c>
      <c r="H87" s="1064">
        <f t="shared" si="61"/>
        <v>750</v>
      </c>
      <c r="I87" s="1065" t="s">
        <v>0</v>
      </c>
      <c r="J87" s="1066" t="s">
        <v>0</v>
      </c>
      <c r="K87" s="1067">
        <v>0</v>
      </c>
      <c r="L87" s="1068">
        <f t="shared" si="14"/>
        <v>0</v>
      </c>
      <c r="M87" s="1199" t="s">
        <v>33</v>
      </c>
      <c r="N87" s="1070">
        <f>IF(M87="Yes",L87*'Salary . staff rates'!$C$34,0)</f>
        <v>0</v>
      </c>
      <c r="P87" s="662">
        <v>1</v>
      </c>
      <c r="Q87" s="662">
        <v>1</v>
      </c>
      <c r="S87" s="1073" t="s">
        <v>31</v>
      </c>
      <c r="T87" s="1073" t="s">
        <v>31</v>
      </c>
      <c r="U87" s="1073" t="s">
        <v>31</v>
      </c>
      <c r="W87" s="1072"/>
      <c r="X87" s="1075"/>
      <c r="Y87" s="1327">
        <f>IF(L87&lt;&gt;"",L87*P87,"")</f>
        <v>0</v>
      </c>
      <c r="Z87" s="1327">
        <f>IF(N87&lt;&gt;"",N87*P87,"")</f>
        <v>0</v>
      </c>
      <c r="AA87" s="1094"/>
      <c r="AB87" s="1327">
        <f t="shared" si="62"/>
        <v>0</v>
      </c>
      <c r="AC87" s="1327">
        <f t="shared" si="63"/>
        <v>0</v>
      </c>
      <c r="AD87" s="1076"/>
      <c r="AE87" s="1327">
        <f>IF(L87&lt;&gt;"",IF(S87&lt;&gt;"No",L87,0),"")</f>
        <v>0</v>
      </c>
      <c r="AF87" s="1327">
        <f>IF(N87&lt;&gt;"",IF(T87&lt;&gt;"No",N87,0),"")</f>
        <v>0</v>
      </c>
      <c r="AG87" s="1077"/>
      <c r="AH87" s="1077"/>
      <c r="AI87" s="1077"/>
      <c r="AN87" s="1327">
        <f t="shared" si="64"/>
        <v>0</v>
      </c>
      <c r="AO87" s="1327">
        <f t="shared" si="65"/>
        <v>0</v>
      </c>
    </row>
    <row r="88" spans="1:2169" ht="31.75" customHeight="1" x14ac:dyDescent="0.75">
      <c r="A88" s="2207"/>
      <c r="B88" s="2215"/>
      <c r="C88" s="1078">
        <v>11.3</v>
      </c>
      <c r="D88" s="1062" t="s">
        <v>59</v>
      </c>
      <c r="E88" s="1063" t="s">
        <v>25</v>
      </c>
      <c r="F88" s="1063" t="s">
        <v>12</v>
      </c>
      <c r="G88" s="1064">
        <f t="array" ref="G88">INDEX('Salary . staff rates'!$A$6:$C$28,MATCH(1,('Salary . staff rates'!$A$6:$A$28=E88)*('Salary . staff rates'!$B$6:$B$28=F88),0),3)</f>
        <v>75000</v>
      </c>
      <c r="H88" s="1064">
        <f t="shared" si="61"/>
        <v>526.31578947368428</v>
      </c>
      <c r="I88" s="1065" t="s">
        <v>0</v>
      </c>
      <c r="J88" s="1066" t="s">
        <v>0</v>
      </c>
      <c r="K88" s="1067">
        <v>0</v>
      </c>
      <c r="L88" s="1068">
        <f t="shared" si="14"/>
        <v>0</v>
      </c>
      <c r="M88" s="1199" t="s">
        <v>31</v>
      </c>
      <c r="N88" s="1070">
        <f>IF(M88="Yes",L88*'Salary . staff rates'!$C$34,0)</f>
        <v>0</v>
      </c>
      <c r="P88" s="662">
        <v>1</v>
      </c>
      <c r="Q88" s="662">
        <v>1</v>
      </c>
      <c r="S88" s="1073" t="s">
        <v>31</v>
      </c>
      <c r="T88" s="1073" t="s">
        <v>31</v>
      </c>
      <c r="U88" s="1073" t="s">
        <v>31</v>
      </c>
      <c r="W88" s="1072"/>
      <c r="X88" s="1075"/>
      <c r="Y88" s="1327">
        <f>IF(L88&lt;&gt;"",L88*P88,"")</f>
        <v>0</v>
      </c>
      <c r="Z88" s="1327">
        <f>IF(N88&lt;&gt;"",N88*P88,"")</f>
        <v>0</v>
      </c>
      <c r="AA88" s="1094"/>
      <c r="AB88" s="1327">
        <f t="shared" si="62"/>
        <v>0</v>
      </c>
      <c r="AC88" s="1327">
        <f t="shared" si="63"/>
        <v>0</v>
      </c>
      <c r="AD88" s="1076"/>
      <c r="AE88" s="1327">
        <f>IF(L88&lt;&gt;"",IF(S88&lt;&gt;"No",L88,0),"")</f>
        <v>0</v>
      </c>
      <c r="AF88" s="1327">
        <f>IF(N88&lt;&gt;"",IF(T88&lt;&gt;"No",N88,0),"")</f>
        <v>0</v>
      </c>
      <c r="AG88" s="1077"/>
      <c r="AH88" s="1077"/>
      <c r="AI88" s="1077"/>
      <c r="AN88" s="1327">
        <f t="shared" si="64"/>
        <v>0</v>
      </c>
      <c r="AO88" s="1327">
        <f t="shared" si="65"/>
        <v>0</v>
      </c>
    </row>
    <row r="89" spans="1:2169" ht="31.75" customHeight="1" x14ac:dyDescent="0.75">
      <c r="A89" s="2207"/>
      <c r="B89" s="2215"/>
      <c r="C89" s="1078">
        <v>11.4</v>
      </c>
      <c r="D89" s="1062" t="s">
        <v>34</v>
      </c>
      <c r="E89" s="1063" t="s">
        <v>24</v>
      </c>
      <c r="F89" s="1063" t="s">
        <v>19</v>
      </c>
      <c r="G89" s="1064">
        <f t="array" ref="G89">INDEX('Salary . staff rates'!$A$6:$C$28,MATCH(1,('Salary . staff rates'!$A$6:$A$28=E89)*('Salary . staff rates'!$B$6:$B$28=F89),0),3)</f>
        <v>750</v>
      </c>
      <c r="H89" s="1064">
        <f t="shared" si="61"/>
        <v>750</v>
      </c>
      <c r="I89" s="1065" t="s">
        <v>0</v>
      </c>
      <c r="J89" s="1066" t="s">
        <v>0</v>
      </c>
      <c r="K89" s="1067">
        <v>0</v>
      </c>
      <c r="L89" s="1068">
        <f t="shared" si="14"/>
        <v>0</v>
      </c>
      <c r="M89" s="1199" t="s">
        <v>31</v>
      </c>
      <c r="N89" s="1070">
        <f>IF(M89="Yes",L89*'Salary . staff rates'!$C$34,0)</f>
        <v>0</v>
      </c>
      <c r="P89" s="662">
        <v>1</v>
      </c>
      <c r="Q89" s="662">
        <v>1</v>
      </c>
      <c r="S89" s="1073" t="s">
        <v>31</v>
      </c>
      <c r="T89" s="1073" t="s">
        <v>31</v>
      </c>
      <c r="U89" s="1073" t="s">
        <v>31</v>
      </c>
      <c r="W89" s="1072"/>
      <c r="X89" s="1075"/>
      <c r="Y89" s="1327">
        <f>IF(L89&lt;&gt;"",L89*P89,"")</f>
        <v>0</v>
      </c>
      <c r="Z89" s="1327">
        <f>IF(N89&lt;&gt;"",N89*P89,"")</f>
        <v>0</v>
      </c>
      <c r="AA89" s="1094"/>
      <c r="AB89" s="1327">
        <f t="shared" si="62"/>
        <v>0</v>
      </c>
      <c r="AC89" s="1327">
        <f t="shared" si="63"/>
        <v>0</v>
      </c>
      <c r="AD89" s="1076"/>
      <c r="AE89" s="1327">
        <f>IF(L89&lt;&gt;"",IF(S89&lt;&gt;"No",L89,0),"")</f>
        <v>0</v>
      </c>
      <c r="AF89" s="1327">
        <f>IF(N89&lt;&gt;"",IF(T89&lt;&gt;"No",N89,0),"")</f>
        <v>0</v>
      </c>
      <c r="AG89" s="1077"/>
      <c r="AH89" s="1077"/>
      <c r="AI89" s="1077"/>
      <c r="AN89" s="1327">
        <f t="shared" si="64"/>
        <v>0</v>
      </c>
      <c r="AO89" s="1327">
        <f t="shared" si="65"/>
        <v>0</v>
      </c>
    </row>
    <row r="90" spans="1:2169" ht="31.75" customHeight="1" x14ac:dyDescent="0.75">
      <c r="A90" s="2208"/>
      <c r="B90" s="2220"/>
      <c r="C90" s="1078">
        <v>11.5</v>
      </c>
      <c r="D90" s="1062" t="s">
        <v>47</v>
      </c>
      <c r="E90" s="1063" t="s">
        <v>25</v>
      </c>
      <c r="F90" s="1063" t="s">
        <v>12</v>
      </c>
      <c r="G90" s="1064">
        <f t="array" ref="G90">INDEX('Salary . staff rates'!$A$6:$C$28,MATCH(1,('Salary . staff rates'!$A$6:$A$28=E90)*('Salary . staff rates'!$B$6:$B$28=F90),0),3)</f>
        <v>75000</v>
      </c>
      <c r="H90" s="1064">
        <f t="shared" si="61"/>
        <v>526.31578947368428</v>
      </c>
      <c r="I90" s="1065" t="s">
        <v>0</v>
      </c>
      <c r="J90" s="1066" t="s">
        <v>0</v>
      </c>
      <c r="K90" s="1067">
        <v>0</v>
      </c>
      <c r="L90" s="1068">
        <f t="shared" si="14"/>
        <v>0</v>
      </c>
      <c r="M90" s="1199" t="s">
        <v>31</v>
      </c>
      <c r="N90" s="1070">
        <f>IF(M90="Yes",L90*'Salary . staff rates'!$C$34,0)</f>
        <v>0</v>
      </c>
      <c r="P90" s="662">
        <v>1</v>
      </c>
      <c r="Q90" s="662">
        <v>1</v>
      </c>
      <c r="S90" s="1073" t="s">
        <v>31</v>
      </c>
      <c r="T90" s="1073" t="s">
        <v>31</v>
      </c>
      <c r="U90" s="1073" t="s">
        <v>31</v>
      </c>
      <c r="W90" s="1072"/>
      <c r="X90" s="1075"/>
      <c r="Y90" s="1327">
        <f>IF(L90&lt;&gt;"",L90*P90,"")</f>
        <v>0</v>
      </c>
      <c r="Z90" s="1327">
        <f>IF(N90&lt;&gt;"",N90*P90,"")</f>
        <v>0</v>
      </c>
      <c r="AA90" s="1094"/>
      <c r="AB90" s="1327">
        <f t="shared" si="62"/>
        <v>0</v>
      </c>
      <c r="AC90" s="1327">
        <f t="shared" si="63"/>
        <v>0</v>
      </c>
      <c r="AD90" s="1076"/>
      <c r="AE90" s="1327">
        <f>IF(L90&lt;&gt;"",IF(S90&lt;&gt;"No",L90,0),"")</f>
        <v>0</v>
      </c>
      <c r="AF90" s="1327">
        <f>IF(N90&lt;&gt;"",IF(T90&lt;&gt;"No",N90,0),"")</f>
        <v>0</v>
      </c>
      <c r="AG90" s="1077"/>
      <c r="AH90" s="1077"/>
      <c r="AI90" s="1077"/>
      <c r="AN90" s="1327">
        <f t="shared" si="64"/>
        <v>0</v>
      </c>
      <c r="AO90" s="1327">
        <f t="shared" si="65"/>
        <v>0</v>
      </c>
    </row>
    <row r="91" spans="1:2169" ht="31.75" customHeight="1" x14ac:dyDescent="0.75">
      <c r="A91" s="1080"/>
      <c r="B91" s="1080"/>
      <c r="C91" s="1082"/>
      <c r="D91" s="1253"/>
      <c r="E91" s="1117"/>
      <c r="F91" s="1117"/>
      <c r="G91" s="1118"/>
      <c r="H91" s="1118"/>
      <c r="I91" s="1119"/>
      <c r="J91" s="1120"/>
      <c r="K91" s="1121"/>
      <c r="L91" s="1122"/>
      <c r="M91" s="1201"/>
      <c r="N91" s="1122"/>
      <c r="O91" s="1092"/>
      <c r="P91" s="721"/>
      <c r="Q91" s="721"/>
      <c r="R91" s="1092"/>
      <c r="S91" s="1124"/>
      <c r="T91" s="1124"/>
      <c r="U91" s="1124"/>
      <c r="V91" s="1092"/>
      <c r="W91" s="1123"/>
      <c r="X91" s="1075"/>
      <c r="Y91" s="1094"/>
      <c r="Z91" s="1094"/>
      <c r="AA91" s="1094"/>
      <c r="AB91" s="1094"/>
      <c r="AC91" s="1094"/>
      <c r="AD91" s="1076"/>
      <c r="AE91" s="1094"/>
      <c r="AF91" s="1094"/>
      <c r="AG91" s="1077"/>
      <c r="AH91" s="1077"/>
      <c r="AI91" s="1077"/>
      <c r="AN91" s="1022"/>
      <c r="AO91" s="1022"/>
    </row>
    <row r="92" spans="1:2169" ht="31.75" customHeight="1" x14ac:dyDescent="0.75">
      <c r="A92" s="2206" t="s">
        <v>100</v>
      </c>
      <c r="B92" s="2209" t="s">
        <v>60</v>
      </c>
      <c r="C92" s="1189">
        <v>12.1</v>
      </c>
      <c r="D92" s="1062" t="s">
        <v>37</v>
      </c>
      <c r="E92" s="1063" t="s">
        <v>23</v>
      </c>
      <c r="F92" s="1063" t="s">
        <v>6</v>
      </c>
      <c r="G92" s="1064">
        <f t="array" ref="G92">INDEX('Salary . staff rates'!$A$6:$C$28,MATCH(1,('Salary . staff rates'!$A$6:$A$28=E92)*('Salary . staff rates'!$B$6:$B$28=F92),0),3)</f>
        <v>65000</v>
      </c>
      <c r="H92" s="1064">
        <f t="shared" si="61"/>
        <v>456.14035087719299</v>
      </c>
      <c r="I92" s="1065" t="s">
        <v>0</v>
      </c>
      <c r="J92" s="1066" t="s">
        <v>0</v>
      </c>
      <c r="K92" s="1067">
        <v>0</v>
      </c>
      <c r="L92" s="1068">
        <f t="shared" si="14"/>
        <v>0</v>
      </c>
      <c r="M92" s="1199" t="s">
        <v>31</v>
      </c>
      <c r="N92" s="1070">
        <f>IF(M92="Yes",L92*'Salary . staff rates'!$C$34,0)</f>
        <v>0</v>
      </c>
      <c r="P92" s="662">
        <v>1</v>
      </c>
      <c r="Q92" s="662">
        <v>1</v>
      </c>
      <c r="S92" s="1073" t="s">
        <v>31</v>
      </c>
      <c r="T92" s="1073" t="s">
        <v>31</v>
      </c>
      <c r="U92" s="1073" t="s">
        <v>31</v>
      </c>
      <c r="W92" s="1072"/>
      <c r="X92" s="1075"/>
      <c r="Y92" s="1327">
        <f>IF(L92&lt;&gt;"",L92*P92,"")</f>
        <v>0</v>
      </c>
      <c r="Z92" s="1327">
        <f>IF(N92&lt;&gt;"",N92*P92,"")</f>
        <v>0</v>
      </c>
      <c r="AA92" s="1094"/>
      <c r="AB92" s="1327">
        <f t="shared" ref="AB92:AB96" si="66">IF(L92&lt;&gt;"",L92*Q92,"")</f>
        <v>0</v>
      </c>
      <c r="AC92" s="1327">
        <f t="shared" ref="AC92:AC96" si="67">IF(N92&lt;&gt;"",N92*Q92,"")</f>
        <v>0</v>
      </c>
      <c r="AD92" s="1076"/>
      <c r="AE92" s="1327">
        <f>IF(L92&lt;&gt;"",IF(S92&lt;&gt;"No",L92,0),"")</f>
        <v>0</v>
      </c>
      <c r="AF92" s="1327">
        <f>IF(N92&lt;&gt;"",IF(T92&lt;&gt;"No",N92,0),"")</f>
        <v>0</v>
      </c>
      <c r="AG92" s="1077"/>
      <c r="AH92" s="1077"/>
      <c r="AI92" s="1077"/>
      <c r="AN92" s="1327">
        <f t="shared" ref="AN92:AN96" si="68">IF(W92=0,IF(P92=1,L92,0),0)</f>
        <v>0</v>
      </c>
      <c r="AO92" s="1327">
        <f t="shared" ref="AO92:AO96" si="69">IF(W92=0,IF(P92=1,N92,0),0)</f>
        <v>0</v>
      </c>
    </row>
    <row r="93" spans="1:2169" ht="31.75" customHeight="1" x14ac:dyDescent="0.75">
      <c r="A93" s="2207"/>
      <c r="B93" s="2210"/>
      <c r="C93" s="1078">
        <v>12.2</v>
      </c>
      <c r="D93" s="1062" t="s">
        <v>32</v>
      </c>
      <c r="E93" s="1063" t="s">
        <v>24</v>
      </c>
      <c r="F93" s="1063" t="s">
        <v>19</v>
      </c>
      <c r="G93" s="1064">
        <f t="array" ref="G93">INDEX('Salary . staff rates'!$A$6:$C$28,MATCH(1,('Salary . staff rates'!$A$6:$A$28=E93)*('Salary . staff rates'!$B$6:$B$28=F93),0),3)</f>
        <v>750</v>
      </c>
      <c r="H93" s="1064">
        <f t="shared" si="61"/>
        <v>750</v>
      </c>
      <c r="I93" s="1065" t="s">
        <v>0</v>
      </c>
      <c r="J93" s="1066" t="s">
        <v>0</v>
      </c>
      <c r="K93" s="1067">
        <v>0</v>
      </c>
      <c r="L93" s="1068">
        <f t="shared" si="14"/>
        <v>0</v>
      </c>
      <c r="M93" s="1199" t="s">
        <v>33</v>
      </c>
      <c r="N93" s="1070">
        <f>IF(M93="Yes",L93*'Salary . staff rates'!$C$34,0)</f>
        <v>0</v>
      </c>
      <c r="P93" s="662">
        <v>1</v>
      </c>
      <c r="Q93" s="662">
        <v>1</v>
      </c>
      <c r="S93" s="1073" t="s">
        <v>31</v>
      </c>
      <c r="T93" s="1073" t="s">
        <v>31</v>
      </c>
      <c r="U93" s="1073" t="s">
        <v>31</v>
      </c>
      <c r="W93" s="1072"/>
      <c r="X93" s="1075"/>
      <c r="Y93" s="1327">
        <f>IF(L93&lt;&gt;"",L93*P93,"")</f>
        <v>0</v>
      </c>
      <c r="Z93" s="1327">
        <f>IF(N93&lt;&gt;"",N93*P93,"")</f>
        <v>0</v>
      </c>
      <c r="AA93" s="1094"/>
      <c r="AB93" s="1327">
        <f t="shared" si="66"/>
        <v>0</v>
      </c>
      <c r="AC93" s="1327">
        <f t="shared" si="67"/>
        <v>0</v>
      </c>
      <c r="AD93" s="1076"/>
      <c r="AE93" s="1327">
        <f>IF(L93&lt;&gt;"",IF(S93&lt;&gt;"No",L93,0),"")</f>
        <v>0</v>
      </c>
      <c r="AF93" s="1327">
        <f>IF(N93&lt;&gt;"",IF(T93&lt;&gt;"No",N93,0),"")</f>
        <v>0</v>
      </c>
      <c r="AG93" s="1077"/>
      <c r="AH93" s="1077"/>
      <c r="AI93" s="1077"/>
      <c r="AN93" s="1327">
        <f t="shared" si="68"/>
        <v>0</v>
      </c>
      <c r="AO93" s="1327">
        <f t="shared" si="69"/>
        <v>0</v>
      </c>
    </row>
    <row r="94" spans="1:2169" ht="31.75" customHeight="1" x14ac:dyDescent="0.75">
      <c r="A94" s="2207"/>
      <c r="B94" s="2210"/>
      <c r="C94" s="1078">
        <v>12.3</v>
      </c>
      <c r="D94" s="1062" t="s">
        <v>59</v>
      </c>
      <c r="E94" s="1063" t="s">
        <v>25</v>
      </c>
      <c r="F94" s="1063" t="s">
        <v>12</v>
      </c>
      <c r="G94" s="1064">
        <f t="array" ref="G94">INDEX('Salary . staff rates'!$A$6:$C$28,MATCH(1,('Salary . staff rates'!$A$6:$A$28=E94)*('Salary . staff rates'!$B$6:$B$28=F94),0),3)</f>
        <v>75000</v>
      </c>
      <c r="H94" s="1064">
        <f t="shared" si="61"/>
        <v>526.31578947368428</v>
      </c>
      <c r="I94" s="1065" t="s">
        <v>0</v>
      </c>
      <c r="J94" s="1066" t="s">
        <v>0</v>
      </c>
      <c r="K94" s="1067">
        <v>0</v>
      </c>
      <c r="L94" s="1068">
        <f t="shared" si="14"/>
        <v>0</v>
      </c>
      <c r="M94" s="1199" t="s">
        <v>31</v>
      </c>
      <c r="N94" s="1070">
        <f>IF(M94="Yes",L94*'Salary . staff rates'!$C$34,0)</f>
        <v>0</v>
      </c>
      <c r="P94" s="662">
        <v>1</v>
      </c>
      <c r="Q94" s="662">
        <v>1</v>
      </c>
      <c r="S94" s="1073" t="s">
        <v>31</v>
      </c>
      <c r="T94" s="1073" t="s">
        <v>31</v>
      </c>
      <c r="U94" s="1073" t="s">
        <v>31</v>
      </c>
      <c r="W94" s="1072"/>
      <c r="X94" s="1075"/>
      <c r="Y94" s="1327">
        <f>IF(L94&lt;&gt;"",L94*P94,"")</f>
        <v>0</v>
      </c>
      <c r="Z94" s="1327">
        <f>IF(N94&lt;&gt;"",N94*P94,"")</f>
        <v>0</v>
      </c>
      <c r="AA94" s="1094"/>
      <c r="AB94" s="1327">
        <f t="shared" si="66"/>
        <v>0</v>
      </c>
      <c r="AC94" s="1327">
        <f t="shared" si="67"/>
        <v>0</v>
      </c>
      <c r="AD94" s="1076"/>
      <c r="AE94" s="1327">
        <f>IF(L94&lt;&gt;"",IF(S94&lt;&gt;"No",L94,0),"")</f>
        <v>0</v>
      </c>
      <c r="AF94" s="1327">
        <f>IF(N94&lt;&gt;"",IF(T94&lt;&gt;"No",N94,0),"")</f>
        <v>0</v>
      </c>
      <c r="AG94" s="1077"/>
      <c r="AH94" s="1077"/>
      <c r="AI94" s="1077"/>
      <c r="AN94" s="1327">
        <f t="shared" si="68"/>
        <v>0</v>
      </c>
      <c r="AO94" s="1327">
        <f t="shared" si="69"/>
        <v>0</v>
      </c>
    </row>
    <row r="95" spans="1:2169" ht="31.75" customHeight="1" x14ac:dyDescent="0.75">
      <c r="A95" s="2207"/>
      <c r="B95" s="2210"/>
      <c r="C95" s="1078">
        <v>12.4</v>
      </c>
      <c r="D95" s="1062" t="s">
        <v>34</v>
      </c>
      <c r="E95" s="1063" t="s">
        <v>24</v>
      </c>
      <c r="F95" s="1063" t="s">
        <v>19</v>
      </c>
      <c r="G95" s="1064">
        <f t="array" ref="G95">INDEX('Salary . staff rates'!$A$6:$C$28,MATCH(1,('Salary . staff rates'!$A$6:$A$28=E95)*('Salary . staff rates'!$B$6:$B$28=F95),0),3)</f>
        <v>750</v>
      </c>
      <c r="H95" s="1064">
        <f t="shared" si="61"/>
        <v>750</v>
      </c>
      <c r="I95" s="1065" t="s">
        <v>0</v>
      </c>
      <c r="J95" s="1066" t="s">
        <v>0</v>
      </c>
      <c r="K95" s="1067">
        <v>0</v>
      </c>
      <c r="L95" s="1068">
        <f t="shared" si="14"/>
        <v>0</v>
      </c>
      <c r="M95" s="1199" t="s">
        <v>31</v>
      </c>
      <c r="N95" s="1070">
        <f>IF(M95="Yes",L95*'Salary . staff rates'!$C$34,0)</f>
        <v>0</v>
      </c>
      <c r="P95" s="662">
        <v>1</v>
      </c>
      <c r="Q95" s="662">
        <v>1</v>
      </c>
      <c r="S95" s="1073" t="s">
        <v>31</v>
      </c>
      <c r="T95" s="1073" t="s">
        <v>31</v>
      </c>
      <c r="U95" s="1073" t="s">
        <v>31</v>
      </c>
      <c r="W95" s="1072"/>
      <c r="X95" s="1075"/>
      <c r="Y95" s="1327">
        <f>IF(L95&lt;&gt;"",L95*P95,"")</f>
        <v>0</v>
      </c>
      <c r="Z95" s="1327">
        <f>IF(N95&lt;&gt;"",N95*P95,"")</f>
        <v>0</v>
      </c>
      <c r="AA95" s="1094"/>
      <c r="AB95" s="1327">
        <f t="shared" si="66"/>
        <v>0</v>
      </c>
      <c r="AC95" s="1327">
        <f t="shared" si="67"/>
        <v>0</v>
      </c>
      <c r="AD95" s="1076"/>
      <c r="AE95" s="1327">
        <f>IF(L95&lt;&gt;"",IF(S95&lt;&gt;"No",L95,0),"")</f>
        <v>0</v>
      </c>
      <c r="AF95" s="1327">
        <f>IF(N95&lt;&gt;"",IF(T95&lt;&gt;"No",N95,0),"")</f>
        <v>0</v>
      </c>
      <c r="AG95" s="1077"/>
      <c r="AH95" s="1077"/>
      <c r="AI95" s="1077"/>
      <c r="AN95" s="1327">
        <f t="shared" si="68"/>
        <v>0</v>
      </c>
      <c r="AO95" s="1327">
        <f t="shared" si="69"/>
        <v>0</v>
      </c>
    </row>
    <row r="96" spans="1:2169" ht="31.75" customHeight="1" x14ac:dyDescent="0.75">
      <c r="A96" s="2208"/>
      <c r="B96" s="2211"/>
      <c r="C96" s="1189">
        <v>12.5</v>
      </c>
      <c r="D96" s="1062" t="s">
        <v>47</v>
      </c>
      <c r="E96" s="1063" t="s">
        <v>25</v>
      </c>
      <c r="F96" s="1063" t="s">
        <v>12</v>
      </c>
      <c r="G96" s="1064">
        <f t="array" ref="G96">INDEX('Salary . staff rates'!$A$6:$C$28,MATCH(1,('Salary . staff rates'!$A$6:$A$28=E96)*('Salary . staff rates'!$B$6:$B$28=F96),0),3)</f>
        <v>75000</v>
      </c>
      <c r="H96" s="1064">
        <f t="shared" si="61"/>
        <v>526.31578947368428</v>
      </c>
      <c r="I96" s="1065" t="s">
        <v>0</v>
      </c>
      <c r="J96" s="1066" t="s">
        <v>0</v>
      </c>
      <c r="K96" s="1067">
        <v>0</v>
      </c>
      <c r="L96" s="1068">
        <f t="shared" si="14"/>
        <v>0</v>
      </c>
      <c r="M96" s="1199" t="s">
        <v>31</v>
      </c>
      <c r="N96" s="1070">
        <f>IF(M96="Yes",L96*'Salary . staff rates'!$C$34,0)</f>
        <v>0</v>
      </c>
      <c r="P96" s="662">
        <v>1</v>
      </c>
      <c r="Q96" s="662">
        <v>1</v>
      </c>
      <c r="S96" s="1073" t="s">
        <v>31</v>
      </c>
      <c r="T96" s="1073" t="s">
        <v>31</v>
      </c>
      <c r="U96" s="1073" t="s">
        <v>31</v>
      </c>
      <c r="W96" s="1072"/>
      <c r="X96" s="1075"/>
      <c r="Y96" s="1327">
        <f>IF(L96&lt;&gt;"",L96*P96,"")</f>
        <v>0</v>
      </c>
      <c r="Z96" s="1327">
        <f>IF(N96&lt;&gt;"",N96*P96,"")</f>
        <v>0</v>
      </c>
      <c r="AA96" s="1094"/>
      <c r="AB96" s="1327">
        <f t="shared" si="66"/>
        <v>0</v>
      </c>
      <c r="AC96" s="1327">
        <f t="shared" si="67"/>
        <v>0</v>
      </c>
      <c r="AD96" s="1076"/>
      <c r="AE96" s="1327">
        <f>IF(L96&lt;&gt;"",IF(S96&lt;&gt;"No",L96,0),"")</f>
        <v>0</v>
      </c>
      <c r="AF96" s="1327">
        <f>IF(N96&lt;&gt;"",IF(T96&lt;&gt;"No",N96,0),"")</f>
        <v>0</v>
      </c>
      <c r="AG96" s="1077"/>
      <c r="AH96" s="1077"/>
      <c r="AI96" s="1077"/>
      <c r="AN96" s="1327">
        <f t="shared" si="68"/>
        <v>0</v>
      </c>
      <c r="AO96" s="1327">
        <f t="shared" si="69"/>
        <v>0</v>
      </c>
    </row>
    <row r="97" spans="1:41" ht="31.75" customHeight="1" x14ac:dyDescent="0.75">
      <c r="A97" s="1080"/>
      <c r="B97" s="1115"/>
      <c r="C97" s="1055"/>
      <c r="D97" s="1253"/>
      <c r="E97" s="1117"/>
      <c r="F97" s="1117"/>
      <c r="G97" s="1118"/>
      <c r="H97" s="1118"/>
      <c r="I97" s="1119"/>
      <c r="J97" s="1120"/>
      <c r="K97" s="1121"/>
      <c r="L97" s="1122"/>
      <c r="M97" s="1201"/>
      <c r="N97" s="1122"/>
      <c r="O97" s="1092"/>
      <c r="P97" s="721"/>
      <c r="Q97" s="721"/>
      <c r="R97" s="1092"/>
      <c r="S97" s="1124"/>
      <c r="T97" s="1124"/>
      <c r="U97" s="1124"/>
      <c r="V97" s="1092"/>
      <c r="W97" s="1123"/>
      <c r="X97" s="1075"/>
      <c r="Y97" s="1094"/>
      <c r="Z97" s="1094"/>
      <c r="AA97" s="1094"/>
      <c r="AB97" s="1094"/>
      <c r="AC97" s="1094"/>
      <c r="AD97" s="1076"/>
      <c r="AE97" s="1094"/>
      <c r="AF97" s="1094"/>
      <c r="AG97" s="1077"/>
      <c r="AH97" s="1077"/>
      <c r="AI97" s="1077"/>
      <c r="AN97" s="1022"/>
      <c r="AO97" s="1022"/>
    </row>
    <row r="98" spans="1:41" ht="31.75" customHeight="1" x14ac:dyDescent="0.75">
      <c r="A98" s="2206" t="s">
        <v>101</v>
      </c>
      <c r="B98" s="2214" t="s">
        <v>61</v>
      </c>
      <c r="C98" s="1189">
        <v>13.1</v>
      </c>
      <c r="D98" s="1062" t="s">
        <v>37</v>
      </c>
      <c r="E98" s="1063" t="s">
        <v>23</v>
      </c>
      <c r="F98" s="1063" t="s">
        <v>6</v>
      </c>
      <c r="G98" s="1064">
        <f t="array" ref="G98">INDEX('Salary . staff rates'!$A$6:$C$28,MATCH(1,('Salary . staff rates'!$A$6:$A$28=E98)*('Salary . staff rates'!$B$6:$B$28=F98),0),3)</f>
        <v>65000</v>
      </c>
      <c r="H98" s="1064">
        <f t="shared" si="61"/>
        <v>456.14035087719299</v>
      </c>
      <c r="I98" s="1065" t="s">
        <v>0</v>
      </c>
      <c r="J98" s="1066" t="s">
        <v>0</v>
      </c>
      <c r="K98" s="1067">
        <v>0</v>
      </c>
      <c r="L98" s="1068">
        <f t="shared" si="14"/>
        <v>0</v>
      </c>
      <c r="M98" s="1199" t="s">
        <v>31</v>
      </c>
      <c r="N98" s="1070">
        <f>IF(M98="Yes",L98*'Salary . staff rates'!$C$34,0)</f>
        <v>0</v>
      </c>
      <c r="P98" s="662">
        <v>1</v>
      </c>
      <c r="Q98" s="662">
        <v>1</v>
      </c>
      <c r="S98" s="1073" t="s">
        <v>31</v>
      </c>
      <c r="T98" s="1073" t="s">
        <v>31</v>
      </c>
      <c r="U98" s="1073" t="s">
        <v>31</v>
      </c>
      <c r="W98" s="1072"/>
      <c r="X98" s="1075"/>
      <c r="Y98" s="1327">
        <f>IF(L98&lt;&gt;"",L98*P98,"")</f>
        <v>0</v>
      </c>
      <c r="Z98" s="1327">
        <f>IF(N98&lt;&gt;"",N98*P98,"")</f>
        <v>0</v>
      </c>
      <c r="AA98" s="1094"/>
      <c r="AB98" s="1327">
        <f t="shared" ref="AB98:AB102" si="70">IF(L98&lt;&gt;"",L98*Q98,"")</f>
        <v>0</v>
      </c>
      <c r="AC98" s="1327">
        <f t="shared" ref="AC98:AC102" si="71">IF(N98&lt;&gt;"",N98*Q98,"")</f>
        <v>0</v>
      </c>
      <c r="AD98" s="1076"/>
      <c r="AE98" s="1327">
        <f>IF(L98&lt;&gt;"",IF(S98&lt;&gt;"No",L98,0),"")</f>
        <v>0</v>
      </c>
      <c r="AF98" s="1327">
        <f>IF(N98&lt;&gt;"",IF(T98&lt;&gt;"No",N98,0),"")</f>
        <v>0</v>
      </c>
      <c r="AG98" s="1077"/>
      <c r="AH98" s="1077"/>
      <c r="AI98" s="1077"/>
      <c r="AN98" s="1327">
        <f t="shared" ref="AN98:AN102" si="72">IF(W98=0,IF(P98=1,L98,0),0)</f>
        <v>0</v>
      </c>
      <c r="AO98" s="1327">
        <f t="shared" ref="AO98:AO102" si="73">IF(W98=0,IF(P98=1,N98,0),0)</f>
        <v>0</v>
      </c>
    </row>
    <row r="99" spans="1:41" ht="31.75" customHeight="1" x14ac:dyDescent="0.75">
      <c r="A99" s="2207"/>
      <c r="B99" s="2215"/>
      <c r="C99" s="1078">
        <v>13.2</v>
      </c>
      <c r="D99" s="1062" t="s">
        <v>32</v>
      </c>
      <c r="E99" s="1063" t="s">
        <v>24</v>
      </c>
      <c r="F99" s="1063" t="s">
        <v>19</v>
      </c>
      <c r="G99" s="1064">
        <f t="array" ref="G99">INDEX('Salary . staff rates'!$A$6:$C$28,MATCH(1,('Salary . staff rates'!$A$6:$A$28=E99)*('Salary . staff rates'!$B$6:$B$28=F99),0),3)</f>
        <v>750</v>
      </c>
      <c r="H99" s="1064">
        <f t="shared" si="61"/>
        <v>750</v>
      </c>
      <c r="I99" s="1065" t="s">
        <v>0</v>
      </c>
      <c r="J99" s="1066" t="s">
        <v>0</v>
      </c>
      <c r="K99" s="1067">
        <v>0</v>
      </c>
      <c r="L99" s="1068">
        <f t="shared" si="14"/>
        <v>0</v>
      </c>
      <c r="M99" s="1199" t="s">
        <v>33</v>
      </c>
      <c r="N99" s="1070">
        <f>IF(M99="Yes",L99*'Salary . staff rates'!$C$34,0)</f>
        <v>0</v>
      </c>
      <c r="P99" s="662">
        <v>1</v>
      </c>
      <c r="Q99" s="662">
        <v>1</v>
      </c>
      <c r="S99" s="1073" t="s">
        <v>31</v>
      </c>
      <c r="T99" s="1073" t="s">
        <v>31</v>
      </c>
      <c r="U99" s="1073" t="s">
        <v>31</v>
      </c>
      <c r="W99" s="1072"/>
      <c r="X99" s="1075"/>
      <c r="Y99" s="1327">
        <f>IF(L99&lt;&gt;"",L99*P99,"")</f>
        <v>0</v>
      </c>
      <c r="Z99" s="1327">
        <f>IF(N99&lt;&gt;"",N99*P99,"")</f>
        <v>0</v>
      </c>
      <c r="AA99" s="1094"/>
      <c r="AB99" s="1327">
        <f t="shared" si="70"/>
        <v>0</v>
      </c>
      <c r="AC99" s="1327">
        <f t="shared" si="71"/>
        <v>0</v>
      </c>
      <c r="AD99" s="1076"/>
      <c r="AE99" s="1327">
        <f>IF(L99&lt;&gt;"",IF(S99&lt;&gt;"No",L99,0),"")</f>
        <v>0</v>
      </c>
      <c r="AF99" s="1327">
        <f>IF(N99&lt;&gt;"",IF(T99&lt;&gt;"No",N99,0),"")</f>
        <v>0</v>
      </c>
      <c r="AG99" s="1077"/>
      <c r="AH99" s="1077"/>
      <c r="AI99" s="1077"/>
      <c r="AN99" s="1327">
        <f t="shared" si="72"/>
        <v>0</v>
      </c>
      <c r="AO99" s="1327">
        <f t="shared" si="73"/>
        <v>0</v>
      </c>
    </row>
    <row r="100" spans="1:41" ht="31.75" customHeight="1" x14ac:dyDescent="0.75">
      <c r="A100" s="2207"/>
      <c r="B100" s="2215"/>
      <c r="C100" s="1078">
        <v>13.3</v>
      </c>
      <c r="D100" s="1062" t="s">
        <v>59</v>
      </c>
      <c r="E100" s="1063" t="s">
        <v>25</v>
      </c>
      <c r="F100" s="1063" t="s">
        <v>12</v>
      </c>
      <c r="G100" s="1064">
        <f t="array" ref="G100">INDEX('Salary . staff rates'!$A$6:$C$28,MATCH(1,('Salary . staff rates'!$A$6:$A$28=E100)*('Salary . staff rates'!$B$6:$B$28=F100),0),3)</f>
        <v>75000</v>
      </c>
      <c r="H100" s="1064">
        <f t="shared" si="61"/>
        <v>526.31578947368428</v>
      </c>
      <c r="I100" s="1065" t="s">
        <v>0</v>
      </c>
      <c r="J100" s="1066" t="s">
        <v>0</v>
      </c>
      <c r="K100" s="1067">
        <v>0</v>
      </c>
      <c r="L100" s="1068">
        <f t="shared" si="14"/>
        <v>0</v>
      </c>
      <c r="M100" s="1199" t="s">
        <v>31</v>
      </c>
      <c r="N100" s="1070">
        <f>IF(M100="Yes",L100*'Salary . staff rates'!$C$34,0)</f>
        <v>0</v>
      </c>
      <c r="P100" s="662">
        <v>1</v>
      </c>
      <c r="Q100" s="662">
        <v>1</v>
      </c>
      <c r="S100" s="1073" t="s">
        <v>31</v>
      </c>
      <c r="T100" s="1073" t="s">
        <v>31</v>
      </c>
      <c r="U100" s="1073" t="s">
        <v>31</v>
      </c>
      <c r="W100" s="1072"/>
      <c r="X100" s="1075"/>
      <c r="Y100" s="1327">
        <f>IF(L100&lt;&gt;"",L100*P100,"")</f>
        <v>0</v>
      </c>
      <c r="Z100" s="1327">
        <f>IF(N100&lt;&gt;"",N100*P100,"")</f>
        <v>0</v>
      </c>
      <c r="AA100" s="1094"/>
      <c r="AB100" s="1327">
        <f t="shared" si="70"/>
        <v>0</v>
      </c>
      <c r="AC100" s="1327">
        <f t="shared" si="71"/>
        <v>0</v>
      </c>
      <c r="AD100" s="1076"/>
      <c r="AE100" s="1327">
        <f>IF(L100&lt;&gt;"",IF(S100&lt;&gt;"No",L100,0),"")</f>
        <v>0</v>
      </c>
      <c r="AF100" s="1327">
        <f>IF(N100&lt;&gt;"",IF(T100&lt;&gt;"No",N100,0),"")</f>
        <v>0</v>
      </c>
      <c r="AG100" s="1077"/>
      <c r="AH100" s="1077"/>
      <c r="AI100" s="1077"/>
      <c r="AN100" s="1327">
        <f t="shared" si="72"/>
        <v>0</v>
      </c>
      <c r="AO100" s="1327">
        <f t="shared" si="73"/>
        <v>0</v>
      </c>
    </row>
    <row r="101" spans="1:41" ht="31.75" customHeight="1" x14ac:dyDescent="0.75">
      <c r="A101" s="2207"/>
      <c r="B101" s="2215"/>
      <c r="C101" s="1078">
        <v>13.4</v>
      </c>
      <c r="D101" s="1062" t="s">
        <v>34</v>
      </c>
      <c r="E101" s="1063" t="s">
        <v>24</v>
      </c>
      <c r="F101" s="1063" t="s">
        <v>19</v>
      </c>
      <c r="G101" s="1064">
        <f t="array" ref="G101">INDEX('Salary . staff rates'!$A$6:$C$28,MATCH(1,('Salary . staff rates'!$A$6:$A$28=E101)*('Salary . staff rates'!$B$6:$B$28=F101),0),3)</f>
        <v>750</v>
      </c>
      <c r="H101" s="1064">
        <f t="shared" si="61"/>
        <v>750</v>
      </c>
      <c r="I101" s="1065" t="s">
        <v>0</v>
      </c>
      <c r="J101" s="1066" t="s">
        <v>0</v>
      </c>
      <c r="K101" s="1067">
        <v>0</v>
      </c>
      <c r="L101" s="1068">
        <f t="shared" si="14"/>
        <v>0</v>
      </c>
      <c r="M101" s="1199" t="s">
        <v>31</v>
      </c>
      <c r="N101" s="1070">
        <f>IF(M101="Yes",L101*'Salary . staff rates'!$C$34,0)</f>
        <v>0</v>
      </c>
      <c r="P101" s="662">
        <v>1</v>
      </c>
      <c r="Q101" s="662">
        <v>1</v>
      </c>
      <c r="S101" s="1073" t="s">
        <v>31</v>
      </c>
      <c r="T101" s="1073" t="s">
        <v>31</v>
      </c>
      <c r="U101" s="1073" t="s">
        <v>31</v>
      </c>
      <c r="W101" s="1072"/>
      <c r="X101" s="1075"/>
      <c r="Y101" s="1327">
        <f>IF(L101&lt;&gt;"",L101*P101,"")</f>
        <v>0</v>
      </c>
      <c r="Z101" s="1327">
        <f>IF(N101&lt;&gt;"",N101*P101,"")</f>
        <v>0</v>
      </c>
      <c r="AA101" s="1094"/>
      <c r="AB101" s="1327">
        <f t="shared" si="70"/>
        <v>0</v>
      </c>
      <c r="AC101" s="1327">
        <f t="shared" si="71"/>
        <v>0</v>
      </c>
      <c r="AD101" s="1076"/>
      <c r="AE101" s="1327">
        <f>IF(L101&lt;&gt;"",IF(S101&lt;&gt;"No",L101,0),"")</f>
        <v>0</v>
      </c>
      <c r="AF101" s="1327">
        <f>IF(N101&lt;&gt;"",IF(T101&lt;&gt;"No",N101,0),"")</f>
        <v>0</v>
      </c>
      <c r="AG101" s="1077"/>
      <c r="AH101" s="1077"/>
      <c r="AI101" s="1077"/>
      <c r="AN101" s="1327">
        <f t="shared" si="72"/>
        <v>0</v>
      </c>
      <c r="AO101" s="1327">
        <f t="shared" si="73"/>
        <v>0</v>
      </c>
    </row>
    <row r="102" spans="1:41" ht="31.75" customHeight="1" x14ac:dyDescent="0.75">
      <c r="A102" s="2208"/>
      <c r="B102" s="2220"/>
      <c r="C102" s="1189">
        <v>13.5</v>
      </c>
      <c r="D102" s="1062" t="s">
        <v>47</v>
      </c>
      <c r="E102" s="1063" t="s">
        <v>25</v>
      </c>
      <c r="F102" s="1063" t="s">
        <v>12</v>
      </c>
      <c r="G102" s="1064">
        <f t="array" ref="G102">INDEX('Salary . staff rates'!$A$6:$C$28,MATCH(1,('Salary . staff rates'!$A$6:$A$28=E102)*('Salary . staff rates'!$B$6:$B$28=F102),0),3)</f>
        <v>75000</v>
      </c>
      <c r="H102" s="1064">
        <f t="shared" si="61"/>
        <v>526.31578947368428</v>
      </c>
      <c r="I102" s="1065" t="s">
        <v>0</v>
      </c>
      <c r="J102" s="1066" t="s">
        <v>0</v>
      </c>
      <c r="K102" s="1067">
        <v>0</v>
      </c>
      <c r="L102" s="1068">
        <f t="shared" ref="L102:L109" si="74">IF(K102="N/A","",H102*K102)</f>
        <v>0</v>
      </c>
      <c r="M102" s="1199" t="s">
        <v>31</v>
      </c>
      <c r="N102" s="1070">
        <f>IF(M102="Yes",L102*'Salary . staff rates'!$C$34,0)</f>
        <v>0</v>
      </c>
      <c r="P102" s="662">
        <v>1</v>
      </c>
      <c r="Q102" s="662">
        <v>1</v>
      </c>
      <c r="S102" s="1073" t="s">
        <v>31</v>
      </c>
      <c r="T102" s="1073" t="s">
        <v>31</v>
      </c>
      <c r="U102" s="1073" t="s">
        <v>31</v>
      </c>
      <c r="W102" s="1072"/>
      <c r="X102" s="1075"/>
      <c r="Y102" s="1327">
        <f>IF(L102&lt;&gt;"",L102*P102,"")</f>
        <v>0</v>
      </c>
      <c r="Z102" s="1327">
        <f>IF(N102&lt;&gt;"",N102*P102,"")</f>
        <v>0</v>
      </c>
      <c r="AA102" s="1094"/>
      <c r="AB102" s="1327">
        <f t="shared" si="70"/>
        <v>0</v>
      </c>
      <c r="AC102" s="1327">
        <f t="shared" si="71"/>
        <v>0</v>
      </c>
      <c r="AD102" s="1076"/>
      <c r="AE102" s="1327">
        <f>IF(L102&lt;&gt;"",IF(S102&lt;&gt;"No",L102,0),"")</f>
        <v>0</v>
      </c>
      <c r="AF102" s="1327">
        <f>IF(N102&lt;&gt;"",IF(T102&lt;&gt;"No",N102,0),"")</f>
        <v>0</v>
      </c>
      <c r="AG102" s="1077"/>
      <c r="AH102" s="1077"/>
      <c r="AI102" s="1077"/>
      <c r="AN102" s="1327">
        <f t="shared" si="72"/>
        <v>0</v>
      </c>
      <c r="AO102" s="1327">
        <f t="shared" si="73"/>
        <v>0</v>
      </c>
    </row>
    <row r="103" spans="1:41" ht="31.75" customHeight="1" x14ac:dyDescent="0.75">
      <c r="A103" s="1080"/>
      <c r="B103" s="1214"/>
      <c r="C103" s="1055"/>
      <c r="D103" s="1253"/>
      <c r="E103" s="1117"/>
      <c r="F103" s="1117"/>
      <c r="G103" s="1118"/>
      <c r="H103" s="1118"/>
      <c r="I103" s="1119"/>
      <c r="J103" s="1120"/>
      <c r="K103" s="1121"/>
      <c r="L103" s="1122"/>
      <c r="M103" s="1201"/>
      <c r="N103" s="1122"/>
      <c r="O103" s="1092"/>
      <c r="P103" s="721"/>
      <c r="Q103" s="721"/>
      <c r="R103" s="1092"/>
      <c r="S103" s="1124"/>
      <c r="T103" s="1124"/>
      <c r="U103" s="1124"/>
      <c r="V103" s="1092"/>
      <c r="W103" s="1123"/>
      <c r="X103" s="1075"/>
      <c r="Y103" s="1094"/>
      <c r="Z103" s="1022"/>
      <c r="AA103" s="1022"/>
      <c r="AB103" s="1094"/>
      <c r="AC103" s="1022"/>
      <c r="AD103" s="1076"/>
      <c r="AE103" s="1094"/>
      <c r="AF103" s="1022"/>
      <c r="AG103" s="1077"/>
      <c r="AH103" s="1077"/>
      <c r="AI103" s="1077"/>
      <c r="AN103" s="1022"/>
      <c r="AO103" s="1022"/>
    </row>
    <row r="104" spans="1:41" ht="31.75" customHeight="1" x14ac:dyDescent="0.75">
      <c r="A104" s="2230" t="s">
        <v>102</v>
      </c>
      <c r="B104" s="2222" t="s">
        <v>62</v>
      </c>
      <c r="C104" s="1217">
        <v>14.1</v>
      </c>
      <c r="D104" s="1062" t="s">
        <v>37</v>
      </c>
      <c r="E104" s="1063" t="s">
        <v>23</v>
      </c>
      <c r="F104" s="1063" t="s">
        <v>6</v>
      </c>
      <c r="G104" s="1064">
        <f t="array" ref="G104">INDEX('Salary . staff rates'!$A$6:$C$28,MATCH(1,('Salary . staff rates'!$A$6:$A$28=E104)*('Salary . staff rates'!$B$6:$B$28=F104),0),3)</f>
        <v>65000</v>
      </c>
      <c r="H104" s="1064">
        <f t="shared" si="61"/>
        <v>456.14035087719299</v>
      </c>
      <c r="I104" s="1065" t="s">
        <v>0</v>
      </c>
      <c r="J104" s="1066" t="s">
        <v>0</v>
      </c>
      <c r="K104" s="1067">
        <v>0</v>
      </c>
      <c r="L104" s="1068">
        <f t="shared" si="74"/>
        <v>0</v>
      </c>
      <c r="M104" s="1199" t="s">
        <v>31</v>
      </c>
      <c r="N104" s="1070">
        <f>IF(M104="Yes",L104*'Salary . staff rates'!$C$34,0)</f>
        <v>0</v>
      </c>
      <c r="P104" s="662">
        <v>1</v>
      </c>
      <c r="Q104" s="662">
        <v>1</v>
      </c>
      <c r="S104" s="1073" t="s">
        <v>31</v>
      </c>
      <c r="T104" s="1073" t="s">
        <v>31</v>
      </c>
      <c r="U104" s="1073" t="s">
        <v>31</v>
      </c>
      <c r="W104" s="1072"/>
      <c r="X104" s="1075"/>
      <c r="Y104" s="1327">
        <f t="shared" ref="Y104:Y109" si="75">IF(L104&lt;&gt;"",L104*P104,"")</f>
        <v>0</v>
      </c>
      <c r="Z104" s="1327">
        <f t="shared" ref="Z104:Z109" si="76">IF(N104&lt;&gt;"",N104*P104,"")</f>
        <v>0</v>
      </c>
      <c r="AA104" s="1094"/>
      <c r="AB104" s="1327">
        <f t="shared" ref="AB104:AB109" si="77">IF(L104&lt;&gt;"",L104*Q104,"")</f>
        <v>0</v>
      </c>
      <c r="AC104" s="1327">
        <f t="shared" ref="AC104:AC109" si="78">IF(N104&lt;&gt;"",N104*Q104,"")</f>
        <v>0</v>
      </c>
      <c r="AD104" s="1076"/>
      <c r="AE104" s="1327">
        <f t="shared" ref="AE104:AE109" si="79">IF(L104&lt;&gt;"",IF(S104&lt;&gt;"No",L104,0),"")</f>
        <v>0</v>
      </c>
      <c r="AF104" s="1327">
        <f t="shared" ref="AF104:AF109" si="80">IF(N104&lt;&gt;"",IF(T104&lt;&gt;"No",N104,0),"")</f>
        <v>0</v>
      </c>
      <c r="AG104" s="1077"/>
      <c r="AH104" s="1077"/>
      <c r="AI104" s="1077"/>
      <c r="AN104" s="1327">
        <f t="shared" ref="AN104:AN109" si="81">IF(W104=0,IF(P104=1,L104,0),0)</f>
        <v>0</v>
      </c>
      <c r="AO104" s="1327">
        <f t="shared" ref="AO104:AO109" si="82">IF(W104=0,IF(P104=1,N104,0),0)</f>
        <v>0</v>
      </c>
    </row>
    <row r="105" spans="1:41" ht="31.75" customHeight="1" x14ac:dyDescent="0.75">
      <c r="A105" s="2231"/>
      <c r="B105" s="2222"/>
      <c r="C105" s="1217">
        <v>14.2</v>
      </c>
      <c r="D105" s="1062" t="s">
        <v>35</v>
      </c>
      <c r="E105" s="1063" t="s">
        <v>24</v>
      </c>
      <c r="F105" s="1063" t="s">
        <v>149</v>
      </c>
      <c r="G105" s="1064">
        <f t="array" ref="G105">INDEX('Salary . staff rates'!$A$6:$C$28,MATCH(1,('Salary . staff rates'!$A$6:$A$28=E105)*('Salary . staff rates'!$B$6:$B$28=F105),0),3)</f>
        <v>400</v>
      </c>
      <c r="H105" s="1064">
        <f t="shared" si="61"/>
        <v>400</v>
      </c>
      <c r="I105" s="1065" t="s">
        <v>0</v>
      </c>
      <c r="J105" s="1066" t="s">
        <v>0</v>
      </c>
      <c r="K105" s="1067">
        <v>0</v>
      </c>
      <c r="L105" s="1068">
        <f t="shared" si="74"/>
        <v>0</v>
      </c>
      <c r="M105" s="1199" t="s">
        <v>31</v>
      </c>
      <c r="N105" s="1070">
        <f>IF(M105="Yes",L105*'Salary . staff rates'!$C$34,0)</f>
        <v>0</v>
      </c>
      <c r="P105" s="662">
        <v>1</v>
      </c>
      <c r="Q105" s="662">
        <v>1</v>
      </c>
      <c r="S105" s="1073" t="s">
        <v>31</v>
      </c>
      <c r="T105" s="1073" t="s">
        <v>31</v>
      </c>
      <c r="U105" s="1073" t="s">
        <v>31</v>
      </c>
      <c r="W105" s="1072"/>
      <c r="X105" s="1075"/>
      <c r="Y105" s="1327">
        <f t="shared" si="75"/>
        <v>0</v>
      </c>
      <c r="Z105" s="1327">
        <f t="shared" si="76"/>
        <v>0</v>
      </c>
      <c r="AA105" s="1094"/>
      <c r="AB105" s="1327">
        <f t="shared" si="77"/>
        <v>0</v>
      </c>
      <c r="AC105" s="1327">
        <f t="shared" si="78"/>
        <v>0</v>
      </c>
      <c r="AD105" s="1076"/>
      <c r="AE105" s="1327">
        <f t="shared" si="79"/>
        <v>0</v>
      </c>
      <c r="AF105" s="1327">
        <f t="shared" si="80"/>
        <v>0</v>
      </c>
      <c r="AG105" s="1077"/>
      <c r="AH105" s="1077"/>
      <c r="AI105" s="1077"/>
      <c r="AN105" s="1327">
        <f t="shared" si="81"/>
        <v>0</v>
      </c>
      <c r="AO105" s="1327">
        <f t="shared" si="82"/>
        <v>0</v>
      </c>
    </row>
    <row r="106" spans="1:41" ht="31.75" customHeight="1" x14ac:dyDescent="0.75">
      <c r="A106" s="2231"/>
      <c r="B106" s="2222"/>
      <c r="C106" s="1217">
        <v>14.3</v>
      </c>
      <c r="D106" s="1062" t="s">
        <v>118</v>
      </c>
      <c r="E106" s="1063" t="s">
        <v>24</v>
      </c>
      <c r="F106" s="1063" t="s">
        <v>149</v>
      </c>
      <c r="G106" s="1064">
        <f t="array" ref="G106">INDEX('Salary . staff rates'!$A$6:$C$28,MATCH(1,('Salary . staff rates'!$A$6:$A$28=E106)*('Salary . staff rates'!$B$6:$B$28=F106),0),3)</f>
        <v>400</v>
      </c>
      <c r="H106" s="1064">
        <f t="shared" si="61"/>
        <v>400</v>
      </c>
      <c r="I106" s="1065" t="s">
        <v>0</v>
      </c>
      <c r="J106" s="1066" t="s">
        <v>0</v>
      </c>
      <c r="K106" s="1067">
        <v>0</v>
      </c>
      <c r="L106" s="1068">
        <f t="shared" si="74"/>
        <v>0</v>
      </c>
      <c r="M106" s="1199" t="s">
        <v>31</v>
      </c>
      <c r="N106" s="1070">
        <f>IF(M106="Yes",L106*'Salary . staff rates'!$C$34,0)</f>
        <v>0</v>
      </c>
      <c r="P106" s="662">
        <v>1</v>
      </c>
      <c r="Q106" s="662">
        <v>1</v>
      </c>
      <c r="S106" s="1073" t="s">
        <v>31</v>
      </c>
      <c r="T106" s="1073" t="s">
        <v>31</v>
      </c>
      <c r="U106" s="1073" t="s">
        <v>31</v>
      </c>
      <c r="W106" s="1072"/>
      <c r="X106" s="1075"/>
      <c r="Y106" s="1327">
        <f t="shared" si="75"/>
        <v>0</v>
      </c>
      <c r="Z106" s="1327">
        <f t="shared" si="76"/>
        <v>0</v>
      </c>
      <c r="AA106" s="1094"/>
      <c r="AB106" s="1327">
        <f t="shared" si="77"/>
        <v>0</v>
      </c>
      <c r="AC106" s="1327">
        <f t="shared" si="78"/>
        <v>0</v>
      </c>
      <c r="AD106" s="1076"/>
      <c r="AE106" s="1327">
        <f t="shared" si="79"/>
        <v>0</v>
      </c>
      <c r="AF106" s="1327">
        <f t="shared" si="80"/>
        <v>0</v>
      </c>
      <c r="AG106" s="1077"/>
      <c r="AH106" s="1077"/>
      <c r="AI106" s="1077"/>
      <c r="AN106" s="1327">
        <f t="shared" si="81"/>
        <v>0</v>
      </c>
      <c r="AO106" s="1327">
        <f t="shared" si="82"/>
        <v>0</v>
      </c>
    </row>
    <row r="107" spans="1:41" ht="31.75" customHeight="1" x14ac:dyDescent="0.75">
      <c r="A107" s="2231"/>
      <c r="B107" s="2222"/>
      <c r="C107" s="2223">
        <v>14.4</v>
      </c>
      <c r="D107" s="1220" t="s">
        <v>36</v>
      </c>
      <c r="E107" s="1063" t="s">
        <v>23</v>
      </c>
      <c r="F107" s="1063" t="s">
        <v>6</v>
      </c>
      <c r="G107" s="1064">
        <f t="array" ref="G107">INDEX('Salary . staff rates'!$A$6:$C$28,MATCH(1,('Salary . staff rates'!$A$6:$A$28=E107)*('Salary . staff rates'!$B$6:$B$28=F107),0),3)</f>
        <v>65000</v>
      </c>
      <c r="H107" s="1064">
        <f t="shared" si="61"/>
        <v>456.14035087719299</v>
      </c>
      <c r="I107" s="1065">
        <v>5</v>
      </c>
      <c r="J107" s="1066" t="s">
        <v>0</v>
      </c>
      <c r="K107" s="1067">
        <v>0</v>
      </c>
      <c r="L107" s="1068">
        <f t="shared" si="74"/>
        <v>0</v>
      </c>
      <c r="M107" s="1199" t="s">
        <v>31</v>
      </c>
      <c r="N107" s="1070">
        <f>IF(M107="Yes",L107*'Salary . staff rates'!$C$34,0)</f>
        <v>0</v>
      </c>
      <c r="P107" s="662">
        <v>1</v>
      </c>
      <c r="Q107" s="662">
        <v>1</v>
      </c>
      <c r="S107" s="1073" t="s">
        <v>31</v>
      </c>
      <c r="T107" s="1073" t="s">
        <v>31</v>
      </c>
      <c r="U107" s="1073" t="s">
        <v>31</v>
      </c>
      <c r="W107" s="1072"/>
      <c r="X107" s="1075"/>
      <c r="Y107" s="1327">
        <f t="shared" si="75"/>
        <v>0</v>
      </c>
      <c r="Z107" s="1327">
        <f t="shared" si="76"/>
        <v>0</v>
      </c>
      <c r="AA107" s="1094"/>
      <c r="AB107" s="1327">
        <f t="shared" si="77"/>
        <v>0</v>
      </c>
      <c r="AC107" s="1327">
        <f t="shared" si="78"/>
        <v>0</v>
      </c>
      <c r="AD107" s="1076"/>
      <c r="AE107" s="1327">
        <f t="shared" si="79"/>
        <v>0</v>
      </c>
      <c r="AF107" s="1327">
        <f t="shared" si="80"/>
        <v>0</v>
      </c>
      <c r="AG107" s="1077"/>
      <c r="AH107" s="1077"/>
      <c r="AI107" s="1077"/>
      <c r="AN107" s="1327">
        <f t="shared" si="81"/>
        <v>0</v>
      </c>
      <c r="AO107" s="1327">
        <f t="shared" si="82"/>
        <v>0</v>
      </c>
    </row>
    <row r="108" spans="1:41" ht="31.75" customHeight="1" x14ac:dyDescent="0.75">
      <c r="A108" s="2231"/>
      <c r="B108" s="2222"/>
      <c r="C108" s="2224"/>
      <c r="D108" s="1221"/>
      <c r="E108" s="1063" t="s">
        <v>23</v>
      </c>
      <c r="F108" s="1063" t="s">
        <v>8</v>
      </c>
      <c r="G108" s="1064">
        <f t="array" ref="G108">INDEX('Salary . staff rates'!$A$6:$C$28,MATCH(1,('Salary . staff rates'!$A$6:$A$28=E108)*('Salary . staff rates'!$B$6:$B$28=F108),0),3)</f>
        <v>37000</v>
      </c>
      <c r="H108" s="1064">
        <f t="shared" si="61"/>
        <v>259.64912280701759</v>
      </c>
      <c r="I108" s="1065">
        <v>0</v>
      </c>
      <c r="J108" s="1066" t="s">
        <v>0</v>
      </c>
      <c r="K108" s="1067">
        <v>0</v>
      </c>
      <c r="L108" s="1068">
        <f t="shared" si="74"/>
        <v>0</v>
      </c>
      <c r="M108" s="1199" t="s">
        <v>31</v>
      </c>
      <c r="N108" s="1070">
        <f>IF(M108="Yes",L108*'Salary . staff rates'!$C$34,0)</f>
        <v>0</v>
      </c>
      <c r="P108" s="662">
        <v>1</v>
      </c>
      <c r="Q108" s="662">
        <v>1</v>
      </c>
      <c r="S108" s="1073" t="s">
        <v>31</v>
      </c>
      <c r="T108" s="1073" t="s">
        <v>31</v>
      </c>
      <c r="U108" s="1073" t="s">
        <v>31</v>
      </c>
      <c r="W108" s="1072"/>
      <c r="X108" s="1075"/>
      <c r="Y108" s="1327">
        <f t="shared" si="75"/>
        <v>0</v>
      </c>
      <c r="Z108" s="1327">
        <f t="shared" si="76"/>
        <v>0</v>
      </c>
      <c r="AA108" s="1094"/>
      <c r="AB108" s="1327">
        <f t="shared" si="77"/>
        <v>0</v>
      </c>
      <c r="AC108" s="1327">
        <f t="shared" si="78"/>
        <v>0</v>
      </c>
      <c r="AD108" s="1076"/>
      <c r="AE108" s="1327">
        <f t="shared" si="79"/>
        <v>0</v>
      </c>
      <c r="AF108" s="1327">
        <f t="shared" si="80"/>
        <v>0</v>
      </c>
      <c r="AG108" s="1077"/>
      <c r="AH108" s="1077"/>
      <c r="AI108" s="1077"/>
      <c r="AN108" s="1327">
        <f t="shared" si="81"/>
        <v>0</v>
      </c>
      <c r="AO108" s="1327">
        <f t="shared" si="82"/>
        <v>0</v>
      </c>
    </row>
    <row r="109" spans="1:41" ht="31.75" customHeight="1" x14ac:dyDescent="0.75">
      <c r="A109" s="2232"/>
      <c r="B109" s="2222"/>
      <c r="C109" s="2225"/>
      <c r="D109" s="1222"/>
      <c r="E109" s="1063" t="s">
        <v>23</v>
      </c>
      <c r="F109" s="1063" t="s">
        <v>9</v>
      </c>
      <c r="G109" s="1064">
        <f t="array" ref="G109">INDEX('Salary . staff rates'!$A$6:$C$28,MATCH(1,('Salary . staff rates'!$A$6:$A$28=E109)*('Salary . staff rates'!$B$6:$B$28=F109),0),3)</f>
        <v>20035.3347841373</v>
      </c>
      <c r="H109" s="1064">
        <f t="shared" si="61"/>
        <v>140.59884059043719</v>
      </c>
      <c r="I109" s="1065">
        <v>20</v>
      </c>
      <c r="J109" s="1066" t="s">
        <v>0</v>
      </c>
      <c r="K109" s="1067">
        <v>0</v>
      </c>
      <c r="L109" s="1068">
        <f t="shared" si="74"/>
        <v>0</v>
      </c>
      <c r="M109" s="1199" t="s">
        <v>31</v>
      </c>
      <c r="N109" s="1070">
        <f>IF(M109="Yes",L109*'Salary . staff rates'!$C$34,0)</f>
        <v>0</v>
      </c>
      <c r="P109" s="662">
        <v>1</v>
      </c>
      <c r="Q109" s="662">
        <v>1</v>
      </c>
      <c r="S109" s="1073" t="s">
        <v>31</v>
      </c>
      <c r="T109" s="1073" t="s">
        <v>31</v>
      </c>
      <c r="U109" s="1073" t="s">
        <v>31</v>
      </c>
      <c r="W109" s="1072"/>
      <c r="X109" s="1075"/>
      <c r="Y109" s="1327">
        <f t="shared" si="75"/>
        <v>0</v>
      </c>
      <c r="Z109" s="1327">
        <f t="shared" si="76"/>
        <v>0</v>
      </c>
      <c r="AA109" s="1094"/>
      <c r="AB109" s="1327">
        <f t="shared" si="77"/>
        <v>0</v>
      </c>
      <c r="AC109" s="1327">
        <f t="shared" si="78"/>
        <v>0</v>
      </c>
      <c r="AD109" s="1076"/>
      <c r="AE109" s="1327">
        <f t="shared" si="79"/>
        <v>0</v>
      </c>
      <c r="AF109" s="1327">
        <f t="shared" si="80"/>
        <v>0</v>
      </c>
      <c r="AG109" s="1077"/>
      <c r="AH109" s="1077"/>
      <c r="AI109" s="1077"/>
      <c r="AN109" s="1327">
        <f t="shared" si="81"/>
        <v>0</v>
      </c>
      <c r="AO109" s="1327">
        <f t="shared" si="82"/>
        <v>0</v>
      </c>
    </row>
    <row r="110" spans="1:41" ht="31.75" customHeight="1" x14ac:dyDescent="0.75">
      <c r="A110" s="1254"/>
      <c r="B110" s="1254"/>
      <c r="C110" s="1255"/>
      <c r="D110" s="1256"/>
      <c r="E110" s="1257"/>
      <c r="F110" s="1257"/>
      <c r="G110" s="1085"/>
      <c r="H110" s="1228"/>
      <c r="I110" s="1228"/>
      <c r="J110" s="1228"/>
      <c r="K110" s="1228"/>
      <c r="L110" s="1228"/>
      <c r="M110" s="1258"/>
      <c r="N110" s="1228"/>
      <c r="P110" s="661"/>
      <c r="Q110" s="661"/>
      <c r="S110" s="1026"/>
      <c r="T110" s="1021"/>
      <c r="W110" s="1025"/>
      <c r="X110" s="1259"/>
      <c r="Y110" s="1022"/>
      <c r="Z110" s="1022"/>
      <c r="AA110" s="1022"/>
      <c r="AB110" s="1022"/>
      <c r="AC110" s="1022"/>
      <c r="AD110" s="1259"/>
      <c r="AE110" s="1022"/>
      <c r="AF110" s="1022"/>
      <c r="AG110" s="1259"/>
      <c r="AH110" s="1259"/>
      <c r="AI110" s="1259"/>
      <c r="AN110" s="1022"/>
      <c r="AO110" s="1022"/>
    </row>
    <row r="111" spans="1:41" ht="31.75" customHeight="1" x14ac:dyDescent="0.75">
      <c r="A111" s="1260" t="s">
        <v>146</v>
      </c>
      <c r="B111" s="1246"/>
      <c r="C111" s="1102"/>
      <c r="D111" s="1247"/>
      <c r="E111" s="1257"/>
      <c r="F111" s="1257"/>
      <c r="G111" s="1097"/>
      <c r="H111" s="1228"/>
      <c r="I111" s="1228"/>
      <c r="J111" s="1228"/>
      <c r="K111" s="1228"/>
      <c r="L111" s="1228"/>
      <c r="M111" s="1258"/>
      <c r="N111" s="1228"/>
      <c r="P111" s="661"/>
      <c r="Q111" s="661"/>
      <c r="S111" s="1026"/>
      <c r="T111" s="1021"/>
      <c r="W111" s="1025"/>
      <c r="X111" s="1259"/>
      <c r="Y111" s="1022"/>
      <c r="Z111" s="1022"/>
      <c r="AA111" s="1022"/>
      <c r="AB111" s="1022"/>
      <c r="AC111" s="1022"/>
      <c r="AD111" s="1259"/>
      <c r="AE111" s="1022"/>
      <c r="AF111" s="1022"/>
      <c r="AG111" s="1259"/>
      <c r="AH111" s="1259"/>
      <c r="AI111" s="1259"/>
      <c r="AN111" s="1022"/>
      <c r="AO111" s="1022"/>
    </row>
    <row r="112" spans="1:41" ht="31.75" customHeight="1" x14ac:dyDescent="0.75">
      <c r="A112" s="1246"/>
      <c r="B112" s="1246"/>
      <c r="C112" s="1102"/>
      <c r="D112" s="1247"/>
      <c r="E112" s="1257"/>
      <c r="F112" s="1257"/>
      <c r="G112" s="1097"/>
      <c r="H112" s="1228"/>
      <c r="I112" s="1228"/>
      <c r="J112" s="1228"/>
      <c r="K112" s="1228"/>
      <c r="L112" s="1228"/>
      <c r="M112" s="1258"/>
      <c r="N112" s="1228"/>
      <c r="P112" s="661"/>
      <c r="Q112" s="661"/>
      <c r="S112" s="1026"/>
      <c r="T112" s="1021"/>
      <c r="W112" s="1025"/>
      <c r="X112" s="1259"/>
      <c r="Y112" s="1022"/>
      <c r="Z112" s="1022"/>
      <c r="AA112" s="1022"/>
      <c r="AB112" s="1022"/>
      <c r="AC112" s="1022"/>
      <c r="AD112" s="1259"/>
      <c r="AE112" s="1022"/>
      <c r="AF112" s="1022"/>
      <c r="AG112" s="1259"/>
      <c r="AH112" s="1259"/>
      <c r="AI112" s="1259"/>
      <c r="AN112" s="1022"/>
      <c r="AO112" s="1022"/>
    </row>
    <row r="113" spans="1:41" ht="31.75" customHeight="1" x14ac:dyDescent="0.75">
      <c r="A113" s="1261" t="s">
        <v>130</v>
      </c>
      <c r="B113" s="1080"/>
      <c r="C113" s="1080"/>
      <c r="D113" s="1212"/>
      <c r="E113" s="1257"/>
      <c r="F113" s="1257"/>
      <c r="G113" s="1106"/>
      <c r="H113" s="1228"/>
      <c r="I113" s="1228"/>
      <c r="J113" s="1228"/>
      <c r="K113" s="1228"/>
      <c r="L113" s="1228"/>
      <c r="M113" s="1258"/>
      <c r="N113" s="1228"/>
      <c r="O113" s="1071"/>
      <c r="P113" s="543"/>
      <c r="Q113" s="543"/>
      <c r="R113" s="1071"/>
      <c r="S113" s="1026"/>
      <c r="T113" s="1021"/>
      <c r="W113" s="1025"/>
      <c r="X113" s="1259"/>
      <c r="Y113" s="1022"/>
      <c r="Z113" s="1022"/>
      <c r="AA113" s="1022"/>
      <c r="AB113" s="1022"/>
      <c r="AC113" s="1022"/>
      <c r="AD113" s="1259"/>
      <c r="AE113" s="1022"/>
      <c r="AF113" s="1022"/>
      <c r="AG113" s="1259"/>
      <c r="AH113" s="1259"/>
      <c r="AI113" s="1259"/>
      <c r="AN113" s="1022"/>
      <c r="AO113" s="1022"/>
    </row>
    <row r="114" spans="1:41" ht="31.75" customHeight="1" x14ac:dyDescent="0.75">
      <c r="A114" s="2240" t="s">
        <v>350</v>
      </c>
      <c r="B114" s="2233" t="s">
        <v>259</v>
      </c>
      <c r="C114" s="1239">
        <v>15.1</v>
      </c>
      <c r="D114" s="1062" t="s">
        <v>37</v>
      </c>
      <c r="E114" s="1063" t="s">
        <v>23</v>
      </c>
      <c r="F114" s="1063" t="s">
        <v>6</v>
      </c>
      <c r="G114" s="1064">
        <f t="array" ref="G114">INDEX('Salary . staff rates'!$A$6:$C$28,MATCH(1,('Salary . staff rates'!$A$6:$A$28=E114)*('Salary . staff rates'!$B$6:$B$28=F114),0),3)</f>
        <v>65000</v>
      </c>
      <c r="H114" s="1064">
        <f t="shared" ref="H114:H128" si="83">IF(E114="External",G114,G114/working_days*(1+loading_factor))</f>
        <v>456.14035087719299</v>
      </c>
      <c r="I114" s="1065" t="s">
        <v>0</v>
      </c>
      <c r="J114" s="1066" t="s">
        <v>0</v>
      </c>
      <c r="K114" s="1067">
        <v>0</v>
      </c>
      <c r="L114" s="1068">
        <f t="shared" ref="L114:L145" si="84">IF(K114="N/A","",H114*K114)</f>
        <v>0</v>
      </c>
      <c r="M114" s="1199" t="s">
        <v>31</v>
      </c>
      <c r="N114" s="1070">
        <f>IF(M114="Yes",L114*'Salary . staff rates'!$C$34,0)</f>
        <v>0</v>
      </c>
      <c r="O114" s="1071"/>
      <c r="P114" s="1848">
        <v>1</v>
      </c>
      <c r="Q114" s="1848">
        <v>1</v>
      </c>
      <c r="R114" s="1071"/>
      <c r="S114" s="1073" t="s">
        <v>31</v>
      </c>
      <c r="T114" s="1073" t="s">
        <v>31</v>
      </c>
      <c r="U114" s="1073" t="s">
        <v>31</v>
      </c>
      <c r="W114" s="1072"/>
      <c r="X114" s="1075"/>
      <c r="Y114" s="1327">
        <f>IF(L114&lt;&gt;"",L114*P114,"")</f>
        <v>0</v>
      </c>
      <c r="Z114" s="1327">
        <f>IF(N114&lt;&gt;"",N114*P114,"")</f>
        <v>0</v>
      </c>
      <c r="AA114" s="1094"/>
      <c r="AB114" s="1327">
        <f t="shared" ref="AB114:AB118" si="85">IF(L114&lt;&gt;"",L114*Q114,"")</f>
        <v>0</v>
      </c>
      <c r="AC114" s="1327">
        <f t="shared" ref="AC114:AC118" si="86">IF(N114&lt;&gt;"",N114*Q114,"")</f>
        <v>0</v>
      </c>
      <c r="AD114" s="1076"/>
      <c r="AE114" s="1327">
        <f>IF(L114&lt;&gt;"",IF(S114&lt;&gt;"No",L114,0),"")</f>
        <v>0</v>
      </c>
      <c r="AF114" s="1327">
        <f>IF(N114&lt;&gt;"",IF(T114&lt;&gt;"No",N114,0),"")</f>
        <v>0</v>
      </c>
      <c r="AG114" s="1077"/>
      <c r="AH114" s="1077"/>
      <c r="AI114" s="1077"/>
      <c r="AN114" s="1327">
        <f t="shared" ref="AN114:AN118" si="87">IF(W114=0,IF(P114=1,L114,0),0)</f>
        <v>0</v>
      </c>
      <c r="AO114" s="1327">
        <f t="shared" ref="AO114:AO118" si="88">IF(W114=0,IF(P114=1,N114,0),0)</f>
        <v>0</v>
      </c>
    </row>
    <row r="115" spans="1:41" ht="31.75" customHeight="1" x14ac:dyDescent="0.75">
      <c r="A115" s="2241"/>
      <c r="B115" s="2234"/>
      <c r="C115" s="1241">
        <v>15.2</v>
      </c>
      <c r="D115" s="1127" t="s">
        <v>164</v>
      </c>
      <c r="E115" s="1063" t="s">
        <v>24</v>
      </c>
      <c r="F115" s="1063" t="s">
        <v>19</v>
      </c>
      <c r="G115" s="1064">
        <f t="array" ref="G115">INDEX('Salary . staff rates'!$A$6:$C$28,MATCH(1,('Salary . staff rates'!$A$6:$A$28=E115)*('Salary . staff rates'!$B$6:$B$28=F115),0),3)</f>
        <v>750</v>
      </c>
      <c r="H115" s="1064">
        <f t="shared" si="83"/>
        <v>750</v>
      </c>
      <c r="I115" s="1065" t="s">
        <v>0</v>
      </c>
      <c r="J115" s="1066" t="s">
        <v>0</v>
      </c>
      <c r="K115" s="1067">
        <v>0</v>
      </c>
      <c r="L115" s="1068">
        <f t="shared" si="84"/>
        <v>0</v>
      </c>
      <c r="M115" s="1199" t="s">
        <v>33</v>
      </c>
      <c r="N115" s="1070">
        <f>IF(M115="Yes",L115*'Salary . staff rates'!$C$34,0)</f>
        <v>0</v>
      </c>
      <c r="O115" s="1071"/>
      <c r="P115" s="1848">
        <v>1</v>
      </c>
      <c r="Q115" s="1848">
        <v>1</v>
      </c>
      <c r="R115" s="1071"/>
      <c r="S115" s="1073" t="s">
        <v>31</v>
      </c>
      <c r="T115" s="1073" t="s">
        <v>31</v>
      </c>
      <c r="U115" s="1073" t="s">
        <v>31</v>
      </c>
      <c r="W115" s="1072"/>
      <c r="X115" s="1075"/>
      <c r="Y115" s="1327">
        <f>IF(L115&lt;&gt;"",L115*P115,"")</f>
        <v>0</v>
      </c>
      <c r="Z115" s="1327">
        <f>IF(N115&lt;&gt;"",N115*P115,"")</f>
        <v>0</v>
      </c>
      <c r="AA115" s="1094"/>
      <c r="AB115" s="1327">
        <f t="shared" si="85"/>
        <v>0</v>
      </c>
      <c r="AC115" s="1327">
        <f t="shared" si="86"/>
        <v>0</v>
      </c>
      <c r="AD115" s="1076"/>
      <c r="AE115" s="1327">
        <f>IF(L115&lt;&gt;"",IF(S115&lt;&gt;"No",L115,0),"")</f>
        <v>0</v>
      </c>
      <c r="AF115" s="1327">
        <f>IF(N115&lt;&gt;"",IF(T115&lt;&gt;"No",N115,0),"")</f>
        <v>0</v>
      </c>
      <c r="AG115" s="1077"/>
      <c r="AH115" s="1077"/>
      <c r="AI115" s="1077"/>
      <c r="AN115" s="1327">
        <f t="shared" si="87"/>
        <v>0</v>
      </c>
      <c r="AO115" s="1327">
        <f t="shared" si="88"/>
        <v>0</v>
      </c>
    </row>
    <row r="116" spans="1:41" ht="31.75" customHeight="1" x14ac:dyDescent="0.75">
      <c r="A116" s="2241"/>
      <c r="B116" s="2234"/>
      <c r="C116" s="1239">
        <v>15.3</v>
      </c>
      <c r="D116" s="1252" t="s">
        <v>180</v>
      </c>
      <c r="E116" s="1063" t="s">
        <v>24</v>
      </c>
      <c r="F116" s="1063" t="s">
        <v>19</v>
      </c>
      <c r="G116" s="1064">
        <f t="array" ref="G116">INDEX('Salary . staff rates'!$A$6:$C$28,MATCH(1,('Salary . staff rates'!$A$6:$A$28=E116)*('Salary . staff rates'!$B$6:$B$28=F116),0),3)</f>
        <v>750</v>
      </c>
      <c r="H116" s="1064">
        <f t="shared" si="83"/>
        <v>750</v>
      </c>
      <c r="I116" s="1065" t="s">
        <v>0</v>
      </c>
      <c r="J116" s="1066" t="s">
        <v>0</v>
      </c>
      <c r="K116" s="1067">
        <v>0</v>
      </c>
      <c r="L116" s="1068">
        <f t="shared" si="84"/>
        <v>0</v>
      </c>
      <c r="M116" s="1199" t="s">
        <v>33</v>
      </c>
      <c r="N116" s="1070">
        <f>IF(M116="Yes",L116*'Salary . staff rates'!$C$34,0)</f>
        <v>0</v>
      </c>
      <c r="O116" s="1071"/>
      <c r="P116" s="1848">
        <v>1</v>
      </c>
      <c r="Q116" s="1848">
        <v>1</v>
      </c>
      <c r="R116" s="1071"/>
      <c r="S116" s="1073" t="s">
        <v>31</v>
      </c>
      <c r="T116" s="1073" t="s">
        <v>31</v>
      </c>
      <c r="U116" s="1073" t="s">
        <v>31</v>
      </c>
      <c r="W116" s="1072"/>
      <c r="X116" s="1075"/>
      <c r="Y116" s="1327">
        <f>IF(L116&lt;&gt;"",L116*P116,"")</f>
        <v>0</v>
      </c>
      <c r="Z116" s="1327">
        <f>IF(N116&lt;&gt;"",N116*P116,"")</f>
        <v>0</v>
      </c>
      <c r="AA116" s="1094"/>
      <c r="AB116" s="1327">
        <f t="shared" si="85"/>
        <v>0</v>
      </c>
      <c r="AC116" s="1327">
        <f t="shared" si="86"/>
        <v>0</v>
      </c>
      <c r="AD116" s="1076"/>
      <c r="AE116" s="1327">
        <f>IF(L116&lt;&gt;"",IF(S116&lt;&gt;"No",L116,0),"")</f>
        <v>0</v>
      </c>
      <c r="AF116" s="1327">
        <f>IF(N116&lt;&gt;"",IF(T116&lt;&gt;"No",N116,0),"")</f>
        <v>0</v>
      </c>
      <c r="AG116" s="1077"/>
      <c r="AH116" s="1077"/>
      <c r="AI116" s="1077"/>
      <c r="AN116" s="1327">
        <f t="shared" si="87"/>
        <v>0</v>
      </c>
      <c r="AO116" s="1327">
        <f t="shared" si="88"/>
        <v>0</v>
      </c>
    </row>
    <row r="117" spans="1:41" ht="31.75" customHeight="1" x14ac:dyDescent="0.75">
      <c r="A117" s="2241"/>
      <c r="B117" s="2234"/>
      <c r="C117" s="1243">
        <v>15.4</v>
      </c>
      <c r="D117" s="1242" t="s">
        <v>127</v>
      </c>
      <c r="E117" s="1063" t="s">
        <v>23</v>
      </c>
      <c r="F117" s="1063" t="s">
        <v>6</v>
      </c>
      <c r="G117" s="1064">
        <f t="array" ref="G117">INDEX('Salary . staff rates'!$A$6:$C$28,MATCH(1,('Salary . staff rates'!$A$6:$A$28=E117)*('Salary . staff rates'!$B$6:$B$28=F117),0),3)</f>
        <v>65000</v>
      </c>
      <c r="H117" s="1064">
        <f t="shared" si="83"/>
        <v>456.14035087719299</v>
      </c>
      <c r="I117" s="1065" t="s">
        <v>0</v>
      </c>
      <c r="J117" s="1066" t="s">
        <v>0</v>
      </c>
      <c r="K117" s="1067">
        <v>1</v>
      </c>
      <c r="L117" s="1068">
        <f t="shared" si="84"/>
        <v>456.14035087719299</v>
      </c>
      <c r="M117" s="1199" t="s">
        <v>31</v>
      </c>
      <c r="N117" s="1070">
        <f>IF(M117="Yes",L117*'Salary . staff rates'!$C$34,0)</f>
        <v>0</v>
      </c>
      <c r="O117" s="1071"/>
      <c r="P117" s="1848">
        <v>1</v>
      </c>
      <c r="Q117" s="1848">
        <v>1</v>
      </c>
      <c r="R117" s="1071"/>
      <c r="S117" s="1914" t="s">
        <v>31</v>
      </c>
      <c r="T117" s="1914" t="s">
        <v>31</v>
      </c>
      <c r="U117" s="1914" t="s">
        <v>31</v>
      </c>
      <c r="W117" s="1072"/>
      <c r="X117" s="1075"/>
      <c r="Y117" s="1327">
        <f>IF(L117&lt;&gt;"",L117*P117,"")</f>
        <v>456.14035087719299</v>
      </c>
      <c r="Z117" s="1327">
        <f>IF(N117&lt;&gt;"",N117*P117,"")</f>
        <v>0</v>
      </c>
      <c r="AA117" s="1094"/>
      <c r="AB117" s="1327">
        <f t="shared" si="85"/>
        <v>456.14035087719299</v>
      </c>
      <c r="AC117" s="1327">
        <f t="shared" si="86"/>
        <v>0</v>
      </c>
      <c r="AD117" s="1076"/>
      <c r="AE117" s="1327">
        <f>IF(L117&lt;&gt;"",IF(S117&lt;&gt;"No",L117,0),"")</f>
        <v>0</v>
      </c>
      <c r="AF117" s="1327">
        <f>IF(N117&lt;&gt;"",IF(T117&lt;&gt;"No",N117,0),"")</f>
        <v>0</v>
      </c>
      <c r="AG117" s="1077"/>
      <c r="AH117" s="1077"/>
      <c r="AI117" s="1077"/>
      <c r="AN117" s="1327">
        <f t="shared" si="87"/>
        <v>456.14035087719299</v>
      </c>
      <c r="AO117" s="1327">
        <f t="shared" si="88"/>
        <v>0</v>
      </c>
    </row>
    <row r="118" spans="1:41" ht="31.75" customHeight="1" x14ac:dyDescent="0.75">
      <c r="A118" s="2242"/>
      <c r="B118" s="2235"/>
      <c r="C118" s="1239">
        <v>15.5</v>
      </c>
      <c r="D118" s="1062" t="s">
        <v>47</v>
      </c>
      <c r="E118" s="1063" t="s">
        <v>25</v>
      </c>
      <c r="F118" s="1063" t="s">
        <v>12</v>
      </c>
      <c r="G118" s="1064">
        <f t="array" ref="G118">INDEX('Salary . staff rates'!$A$6:$C$28,MATCH(1,('Salary . staff rates'!$A$6:$A$28=E118)*('Salary . staff rates'!$B$6:$B$28=F118),0),3)</f>
        <v>75000</v>
      </c>
      <c r="H118" s="1064">
        <f t="shared" si="83"/>
        <v>526.31578947368428</v>
      </c>
      <c r="I118" s="1065" t="s">
        <v>0</v>
      </c>
      <c r="J118" s="1066" t="s">
        <v>0</v>
      </c>
      <c r="K118" s="1067">
        <v>1</v>
      </c>
      <c r="L118" s="1068">
        <f t="shared" si="84"/>
        <v>526.31578947368428</v>
      </c>
      <c r="M118" s="1199" t="s">
        <v>31</v>
      </c>
      <c r="N118" s="1070">
        <f>IF(M118="Yes",L118*'Salary . staff rates'!$C$34,0)</f>
        <v>0</v>
      </c>
      <c r="O118" s="1071"/>
      <c r="P118" s="1848">
        <v>1</v>
      </c>
      <c r="Q118" s="1848">
        <v>1</v>
      </c>
      <c r="R118" s="1071"/>
      <c r="S118" s="1914" t="s">
        <v>31</v>
      </c>
      <c r="T118" s="1914" t="s">
        <v>31</v>
      </c>
      <c r="U118" s="1914" t="s">
        <v>31</v>
      </c>
      <c r="W118" s="1072"/>
      <c r="X118" s="1075"/>
      <c r="Y118" s="1327">
        <f>IF(L118&lt;&gt;"",L118*P118,"")</f>
        <v>526.31578947368428</v>
      </c>
      <c r="Z118" s="1327">
        <f>IF(N118&lt;&gt;"",N118*P118,"")</f>
        <v>0</v>
      </c>
      <c r="AA118" s="1094"/>
      <c r="AB118" s="1327">
        <f t="shared" si="85"/>
        <v>526.31578947368428</v>
      </c>
      <c r="AC118" s="1327">
        <f t="shared" si="86"/>
        <v>0</v>
      </c>
      <c r="AD118" s="1076"/>
      <c r="AE118" s="1327">
        <f>IF(L118&lt;&gt;"",IF(S118&lt;&gt;"No",L118,0),"")</f>
        <v>0</v>
      </c>
      <c r="AF118" s="1327">
        <f>IF(N118&lt;&gt;"",IF(T118&lt;&gt;"No",N118,0),"")</f>
        <v>0</v>
      </c>
      <c r="AG118" s="1077"/>
      <c r="AH118" s="1077"/>
      <c r="AI118" s="1077"/>
      <c r="AN118" s="1327">
        <f t="shared" si="87"/>
        <v>526.31578947368428</v>
      </c>
      <c r="AO118" s="1327">
        <f t="shared" si="88"/>
        <v>0</v>
      </c>
    </row>
    <row r="119" spans="1:41" ht="31.75" customHeight="1" x14ac:dyDescent="0.75">
      <c r="A119" s="1262"/>
      <c r="B119" s="1262"/>
      <c r="C119" s="1263"/>
      <c r="D119" s="1083"/>
      <c r="E119" s="1084"/>
      <c r="F119" s="1084"/>
      <c r="G119" s="1085"/>
      <c r="H119" s="1085"/>
      <c r="I119" s="1086"/>
      <c r="J119" s="1087"/>
      <c r="K119" s="1088"/>
      <c r="L119" s="1089"/>
      <c r="M119" s="1264"/>
      <c r="N119" s="1089"/>
      <c r="O119" s="1090"/>
      <c r="P119" s="1881"/>
      <c r="Q119" s="1881"/>
      <c r="R119" s="1090"/>
      <c r="S119" s="1093"/>
      <c r="T119" s="1093"/>
      <c r="U119" s="1093"/>
      <c r="V119" s="1092"/>
      <c r="W119" s="1091"/>
      <c r="X119" s="1075"/>
      <c r="Y119" s="1094"/>
      <c r="Z119" s="1094"/>
      <c r="AA119" s="1094"/>
      <c r="AB119" s="1094"/>
      <c r="AC119" s="1094"/>
      <c r="AD119" s="1076"/>
      <c r="AE119" s="1094"/>
      <c r="AF119" s="1094"/>
      <c r="AG119" s="1077"/>
      <c r="AH119" s="1077"/>
      <c r="AI119" s="1077"/>
      <c r="AN119" s="1022"/>
      <c r="AO119" s="1022"/>
    </row>
    <row r="120" spans="1:41" ht="31.75" customHeight="1" x14ac:dyDescent="0.75">
      <c r="A120" s="1262"/>
      <c r="B120" s="1262"/>
      <c r="C120" s="1262"/>
      <c r="D120" s="1095"/>
      <c r="E120" s="1096"/>
      <c r="F120" s="1096"/>
      <c r="G120" s="1097"/>
      <c r="H120" s="1097"/>
      <c r="I120" s="1098"/>
      <c r="J120" s="1099"/>
      <c r="K120" s="1100"/>
      <c r="L120" s="1101"/>
      <c r="M120" s="1213"/>
      <c r="N120" s="1101"/>
      <c r="O120" s="1090"/>
      <c r="P120" s="1883"/>
      <c r="Q120" s="1883"/>
      <c r="R120" s="1090"/>
      <c r="S120" s="1103"/>
      <c r="T120" s="1103"/>
      <c r="U120" s="1103"/>
      <c r="V120" s="1092"/>
      <c r="W120" s="1102"/>
      <c r="X120" s="1075"/>
      <c r="Y120" s="1094"/>
      <c r="Z120" s="1094"/>
      <c r="AA120" s="1094"/>
      <c r="AB120" s="1094"/>
      <c r="AC120" s="1094"/>
      <c r="AD120" s="1076"/>
      <c r="AE120" s="1094"/>
      <c r="AF120" s="1094"/>
      <c r="AG120" s="1077"/>
      <c r="AH120" s="1077"/>
      <c r="AI120" s="1077"/>
      <c r="AN120" s="1022"/>
      <c r="AO120" s="1022"/>
    </row>
    <row r="121" spans="1:41" ht="31.75" customHeight="1" x14ac:dyDescent="0.75">
      <c r="A121" s="1262"/>
      <c r="B121" s="1262"/>
      <c r="C121" s="1262"/>
      <c r="D121" s="1095"/>
      <c r="E121" s="1096"/>
      <c r="F121" s="1096"/>
      <c r="G121" s="1097"/>
      <c r="H121" s="1097"/>
      <c r="I121" s="1098"/>
      <c r="J121" s="1099"/>
      <c r="K121" s="1100"/>
      <c r="L121" s="1101"/>
      <c r="M121" s="1213"/>
      <c r="N121" s="1101"/>
      <c r="O121" s="1090"/>
      <c r="P121" s="1883"/>
      <c r="Q121" s="1883"/>
      <c r="R121" s="1090"/>
      <c r="S121" s="1103"/>
      <c r="T121" s="1103"/>
      <c r="U121" s="1103"/>
      <c r="V121" s="1092"/>
      <c r="W121" s="1102"/>
      <c r="X121" s="1075"/>
      <c r="Y121" s="1094"/>
      <c r="Z121" s="1094"/>
      <c r="AA121" s="1094"/>
      <c r="AB121" s="1094"/>
      <c r="AC121" s="1094"/>
      <c r="AD121" s="1076"/>
      <c r="AE121" s="1094"/>
      <c r="AF121" s="1094"/>
      <c r="AG121" s="1077"/>
      <c r="AH121" s="1077"/>
      <c r="AI121" s="1077"/>
      <c r="AN121" s="1022"/>
      <c r="AO121" s="1022"/>
    </row>
    <row r="122" spans="1:41" ht="31.75" customHeight="1" x14ac:dyDescent="0.75">
      <c r="A122" s="1262"/>
      <c r="B122" s="1262"/>
      <c r="C122" s="1262"/>
      <c r="D122" s="1095"/>
      <c r="E122" s="1096"/>
      <c r="F122" s="1096"/>
      <c r="G122" s="1097"/>
      <c r="H122" s="1097"/>
      <c r="I122" s="1098"/>
      <c r="J122" s="1099"/>
      <c r="K122" s="1100"/>
      <c r="L122" s="1101"/>
      <c r="M122" s="1213"/>
      <c r="N122" s="1101"/>
      <c r="O122" s="1090"/>
      <c r="P122" s="1883"/>
      <c r="Q122" s="1883"/>
      <c r="R122" s="1090"/>
      <c r="S122" s="1103"/>
      <c r="T122" s="1103"/>
      <c r="U122" s="1103"/>
      <c r="V122" s="1092"/>
      <c r="W122" s="1102"/>
      <c r="X122" s="1075"/>
      <c r="Y122" s="1094"/>
      <c r="Z122" s="1094"/>
      <c r="AA122" s="1094"/>
      <c r="AB122" s="1094"/>
      <c r="AC122" s="1094"/>
      <c r="AD122" s="1076"/>
      <c r="AE122" s="1094"/>
      <c r="AF122" s="1094"/>
      <c r="AG122" s="1077"/>
      <c r="AH122" s="1077"/>
      <c r="AI122" s="1077"/>
      <c r="AN122" s="1022"/>
      <c r="AO122" s="1022"/>
    </row>
    <row r="123" spans="1:41" ht="31.75" customHeight="1" x14ac:dyDescent="0.75">
      <c r="A123" s="1262"/>
      <c r="B123" s="1262"/>
      <c r="C123" s="1262"/>
      <c r="D123" s="1095"/>
      <c r="E123" s="1096"/>
      <c r="F123" s="1096"/>
      <c r="G123" s="1097"/>
      <c r="H123" s="1097"/>
      <c r="I123" s="1098"/>
      <c r="J123" s="1099"/>
      <c r="K123" s="1100"/>
      <c r="L123" s="1101"/>
      <c r="M123" s="1213"/>
      <c r="N123" s="1101"/>
      <c r="O123" s="1090"/>
      <c r="P123" s="1883"/>
      <c r="Q123" s="1883"/>
      <c r="R123" s="1090"/>
      <c r="S123" s="1103"/>
      <c r="T123" s="1103"/>
      <c r="U123" s="1103"/>
      <c r="V123" s="1092"/>
      <c r="W123" s="1102"/>
      <c r="X123" s="1075"/>
      <c r="Y123" s="1094"/>
      <c r="Z123" s="1094"/>
      <c r="AA123" s="1094"/>
      <c r="AB123" s="1094"/>
      <c r="AC123" s="1094"/>
      <c r="AD123" s="1076"/>
      <c r="AE123" s="1094"/>
      <c r="AF123" s="1094"/>
      <c r="AG123" s="1077"/>
      <c r="AH123" s="1077"/>
      <c r="AI123" s="1077"/>
      <c r="AN123" s="1022"/>
      <c r="AO123" s="1022"/>
    </row>
    <row r="124" spans="1:41" ht="31.75" customHeight="1" x14ac:dyDescent="0.75">
      <c r="A124" s="1262"/>
      <c r="B124" s="1262"/>
      <c r="C124" s="1265"/>
      <c r="D124" s="1104"/>
      <c r="E124" s="1105"/>
      <c r="F124" s="1105"/>
      <c r="G124" s="1106"/>
      <c r="H124" s="1106"/>
      <c r="I124" s="1107"/>
      <c r="J124" s="1108"/>
      <c r="K124" s="1109"/>
      <c r="L124" s="1110"/>
      <c r="M124" s="1216"/>
      <c r="N124" s="1110"/>
      <c r="O124" s="1090"/>
      <c r="P124" s="1801"/>
      <c r="Q124" s="1801"/>
      <c r="R124" s="1090"/>
      <c r="S124" s="1112"/>
      <c r="T124" s="1112"/>
      <c r="U124" s="1112"/>
      <c r="V124" s="1092"/>
      <c r="W124" s="1111"/>
      <c r="X124" s="1075"/>
      <c r="Y124" s="1094"/>
      <c r="Z124" s="1022"/>
      <c r="AA124" s="1022"/>
      <c r="AB124" s="1094"/>
      <c r="AC124" s="1022"/>
      <c r="AD124" s="1076"/>
      <c r="AE124" s="1094"/>
      <c r="AF124" s="1022"/>
      <c r="AG124" s="1077"/>
      <c r="AH124" s="1077"/>
      <c r="AI124" s="1077"/>
      <c r="AN124" s="1022"/>
      <c r="AO124" s="1022"/>
    </row>
    <row r="125" spans="1:41" ht="31.75" customHeight="1" x14ac:dyDescent="0.75">
      <c r="A125" s="2240" t="s">
        <v>264</v>
      </c>
      <c r="B125" s="2233" t="s">
        <v>349</v>
      </c>
      <c r="C125" s="1239">
        <v>16.100000000000001</v>
      </c>
      <c r="D125" s="1062" t="s">
        <v>37</v>
      </c>
      <c r="E125" s="1063" t="s">
        <v>23</v>
      </c>
      <c r="F125" s="1063" t="s">
        <v>6</v>
      </c>
      <c r="G125" s="1064">
        <f t="array" ref="G125">INDEX('Salary . staff rates'!$A$6:$C$28,MATCH(1,('Salary . staff rates'!$A$6:$A$28=E125)*('Salary . staff rates'!$B$6:$B$28=F125),0),3)</f>
        <v>65000</v>
      </c>
      <c r="H125" s="1064">
        <f t="shared" si="83"/>
        <v>456.14035087719299</v>
      </c>
      <c r="I125" s="1065" t="s">
        <v>0</v>
      </c>
      <c r="J125" s="1066" t="s">
        <v>0</v>
      </c>
      <c r="K125" s="1067">
        <v>0</v>
      </c>
      <c r="L125" s="1068">
        <f t="shared" si="84"/>
        <v>0</v>
      </c>
      <c r="M125" s="1199" t="s">
        <v>31</v>
      </c>
      <c r="N125" s="1070">
        <f>IF(M125="Yes",L125*'Salary . staff rates'!$C$34,0)</f>
        <v>0</v>
      </c>
      <c r="O125" s="1071"/>
      <c r="P125" s="1859">
        <v>1</v>
      </c>
      <c r="Q125" s="1859">
        <v>1</v>
      </c>
      <c r="R125" s="1071"/>
      <c r="S125" s="1073" t="s">
        <v>31</v>
      </c>
      <c r="T125" s="1073" t="s">
        <v>31</v>
      </c>
      <c r="U125" s="1073" t="s">
        <v>31</v>
      </c>
      <c r="W125" s="1072"/>
      <c r="X125" s="1075"/>
      <c r="Y125" s="1327">
        <f>IF(L125&lt;&gt;"",L125*P125,"")</f>
        <v>0</v>
      </c>
      <c r="Z125" s="1327">
        <f>IF(N125&lt;&gt;"",N125*P125,"")</f>
        <v>0</v>
      </c>
      <c r="AA125" s="1094"/>
      <c r="AB125" s="1327">
        <f t="shared" ref="AB125:AB128" si="89">IF(L125&lt;&gt;"",L125*Q125,"")</f>
        <v>0</v>
      </c>
      <c r="AC125" s="1327">
        <f t="shared" ref="AC125:AC128" si="90">IF(N125&lt;&gt;"",N125*Q125,"")</f>
        <v>0</v>
      </c>
      <c r="AD125" s="1076"/>
      <c r="AE125" s="1327">
        <f>IF(L125&lt;&gt;"",IF(S125&lt;&gt;"No",L125,0),"")</f>
        <v>0</v>
      </c>
      <c r="AF125" s="1327">
        <f>IF(N125&lt;&gt;"",IF(T125&lt;&gt;"No",N125,0),"")</f>
        <v>0</v>
      </c>
      <c r="AG125" s="1077"/>
      <c r="AH125" s="1077"/>
      <c r="AI125" s="1077"/>
      <c r="AN125" s="1327">
        <f t="shared" ref="AN125:AN128" si="91">IF(W125=0,IF(P125=1,L125,0),0)</f>
        <v>0</v>
      </c>
      <c r="AO125" s="1327">
        <f t="shared" ref="AO125:AO128" si="92">IF(W125=0,IF(P125=1,N125,0),0)</f>
        <v>0</v>
      </c>
    </row>
    <row r="126" spans="1:41" ht="31.75" customHeight="1" x14ac:dyDescent="0.75">
      <c r="A126" s="2241"/>
      <c r="B126" s="2234"/>
      <c r="C126" s="1241">
        <v>16.2</v>
      </c>
      <c r="D126" s="1127" t="s">
        <v>133</v>
      </c>
      <c r="E126" s="1063" t="s">
        <v>24</v>
      </c>
      <c r="F126" s="1063" t="s">
        <v>19</v>
      </c>
      <c r="G126" s="1064">
        <f t="array" ref="G126">INDEX('Salary . staff rates'!$A$6:$C$28,MATCH(1,('Salary . staff rates'!$A$6:$A$28=E126)*('Salary . staff rates'!$B$6:$B$28=F126),0),3)</f>
        <v>750</v>
      </c>
      <c r="H126" s="1064">
        <f t="shared" si="83"/>
        <v>750</v>
      </c>
      <c r="I126" s="1065" t="s">
        <v>0</v>
      </c>
      <c r="J126" s="1066" t="s">
        <v>0</v>
      </c>
      <c r="K126" s="1067">
        <v>0</v>
      </c>
      <c r="L126" s="1068">
        <f t="shared" si="84"/>
        <v>0</v>
      </c>
      <c r="M126" s="1199" t="s">
        <v>31</v>
      </c>
      <c r="N126" s="1070">
        <f>IF(M126="Yes",L126*'Salary . staff rates'!$C$34,0)</f>
        <v>0</v>
      </c>
      <c r="O126" s="1071"/>
      <c r="P126" s="1859">
        <v>1</v>
      </c>
      <c r="Q126" s="1859">
        <v>1</v>
      </c>
      <c r="R126" s="1071"/>
      <c r="S126" s="1073" t="s">
        <v>31</v>
      </c>
      <c r="T126" s="1073" t="s">
        <v>31</v>
      </c>
      <c r="U126" s="1073" t="s">
        <v>31</v>
      </c>
      <c r="W126" s="1072"/>
      <c r="X126" s="1075"/>
      <c r="Y126" s="1327">
        <f>IF(L126&lt;&gt;"",L126*P126,"")</f>
        <v>0</v>
      </c>
      <c r="Z126" s="1327">
        <f>IF(N126&lt;&gt;"",N126*P126,"")</f>
        <v>0</v>
      </c>
      <c r="AA126" s="1094"/>
      <c r="AB126" s="1327">
        <f t="shared" si="89"/>
        <v>0</v>
      </c>
      <c r="AC126" s="1327">
        <f t="shared" si="90"/>
        <v>0</v>
      </c>
      <c r="AD126" s="1076"/>
      <c r="AE126" s="1327">
        <f>IF(L126&lt;&gt;"",IF(S126&lt;&gt;"No",L126,0),"")</f>
        <v>0</v>
      </c>
      <c r="AF126" s="1327">
        <f>IF(N126&lt;&gt;"",IF(T126&lt;&gt;"No",N126,0),"")</f>
        <v>0</v>
      </c>
      <c r="AG126" s="1077"/>
      <c r="AH126" s="1077"/>
      <c r="AI126" s="1077"/>
      <c r="AN126" s="1327">
        <f t="shared" si="91"/>
        <v>0</v>
      </c>
      <c r="AO126" s="1327">
        <f t="shared" si="92"/>
        <v>0</v>
      </c>
    </row>
    <row r="127" spans="1:41" ht="31.75" customHeight="1" x14ac:dyDescent="0.75">
      <c r="A127" s="2241"/>
      <c r="B127" s="2234"/>
      <c r="C127" s="1239">
        <v>16.3</v>
      </c>
      <c r="D127" s="1252" t="s">
        <v>120</v>
      </c>
      <c r="E127" s="1063" t="s">
        <v>23</v>
      </c>
      <c r="F127" s="1063" t="s">
        <v>6</v>
      </c>
      <c r="G127" s="1064">
        <f t="array" ref="G127">INDEX('Salary . staff rates'!$A$6:$C$28,MATCH(1,('Salary . staff rates'!$A$6:$A$28=E127)*('Salary . staff rates'!$B$6:$B$28=F127),0),3)</f>
        <v>65000</v>
      </c>
      <c r="H127" s="1064">
        <f t="shared" si="83"/>
        <v>456.14035087719299</v>
      </c>
      <c r="I127" s="1065" t="s">
        <v>0</v>
      </c>
      <c r="J127" s="1066" t="s">
        <v>0</v>
      </c>
      <c r="K127" s="1067">
        <v>0</v>
      </c>
      <c r="L127" s="1068">
        <f t="shared" si="84"/>
        <v>0</v>
      </c>
      <c r="M127" s="1199" t="s">
        <v>31</v>
      </c>
      <c r="N127" s="1070">
        <f>IF(M127="Yes",L127*'Salary . staff rates'!$C$34,0)</f>
        <v>0</v>
      </c>
      <c r="O127" s="1071"/>
      <c r="P127" s="1859">
        <v>1</v>
      </c>
      <c r="Q127" s="1859">
        <v>1</v>
      </c>
      <c r="R127" s="1071"/>
      <c r="S127" s="1073" t="s">
        <v>31</v>
      </c>
      <c r="T127" s="1073" t="s">
        <v>31</v>
      </c>
      <c r="U127" s="1073" t="s">
        <v>31</v>
      </c>
      <c r="W127" s="1072"/>
      <c r="X127" s="1075"/>
      <c r="Y127" s="1327">
        <f>IF(L127&lt;&gt;"",L127*P127,"")</f>
        <v>0</v>
      </c>
      <c r="Z127" s="1327">
        <f>IF(N127&lt;&gt;"",N127*P127,"")</f>
        <v>0</v>
      </c>
      <c r="AA127" s="1094"/>
      <c r="AB127" s="1327">
        <f t="shared" si="89"/>
        <v>0</v>
      </c>
      <c r="AC127" s="1327">
        <f t="shared" si="90"/>
        <v>0</v>
      </c>
      <c r="AD127" s="1076"/>
      <c r="AE127" s="1327">
        <f>IF(L127&lt;&gt;"",IF(S127&lt;&gt;"No",L127,0),"")</f>
        <v>0</v>
      </c>
      <c r="AF127" s="1327">
        <f>IF(N127&lt;&gt;"",IF(T127&lt;&gt;"No",N127,0),"")</f>
        <v>0</v>
      </c>
      <c r="AG127" s="1077"/>
      <c r="AH127" s="1077"/>
      <c r="AI127" s="1077"/>
      <c r="AN127" s="1327">
        <f t="shared" si="91"/>
        <v>0</v>
      </c>
      <c r="AO127" s="1327">
        <f t="shared" si="92"/>
        <v>0</v>
      </c>
    </row>
    <row r="128" spans="1:41" ht="31.75" customHeight="1" x14ac:dyDescent="0.75">
      <c r="A128" s="2242"/>
      <c r="B128" s="2235"/>
      <c r="C128" s="1243">
        <v>16.399999999999999</v>
      </c>
      <c r="D128" s="1242" t="s">
        <v>47</v>
      </c>
      <c r="E128" s="1063" t="s">
        <v>25</v>
      </c>
      <c r="F128" s="1063" t="s">
        <v>12</v>
      </c>
      <c r="G128" s="1064">
        <f t="array" ref="G128">INDEX('Salary . staff rates'!$A$6:$C$28,MATCH(1,('Salary . staff rates'!$A$6:$A$28=E128)*('Salary . staff rates'!$B$6:$B$28=F128),0),3)</f>
        <v>75000</v>
      </c>
      <c r="H128" s="1064">
        <f t="shared" si="83"/>
        <v>526.31578947368428</v>
      </c>
      <c r="I128" s="1065" t="s">
        <v>0</v>
      </c>
      <c r="J128" s="1066" t="s">
        <v>0</v>
      </c>
      <c r="K128" s="1067">
        <v>0</v>
      </c>
      <c r="L128" s="1068">
        <f t="shared" si="84"/>
        <v>0</v>
      </c>
      <c r="M128" s="1199" t="s">
        <v>31</v>
      </c>
      <c r="N128" s="1070">
        <f>IF(M128="Yes",L128*'Salary . staff rates'!$C$34,0)</f>
        <v>0</v>
      </c>
      <c r="O128" s="1071"/>
      <c r="P128" s="1859">
        <v>1</v>
      </c>
      <c r="Q128" s="1859">
        <v>1</v>
      </c>
      <c r="R128" s="1071"/>
      <c r="S128" s="1073" t="s">
        <v>31</v>
      </c>
      <c r="T128" s="1073" t="s">
        <v>31</v>
      </c>
      <c r="U128" s="1073" t="s">
        <v>31</v>
      </c>
      <c r="W128" s="1072"/>
      <c r="X128" s="1075"/>
      <c r="Y128" s="1327">
        <f>IF(L128&lt;&gt;"",L128*P128,"")</f>
        <v>0</v>
      </c>
      <c r="Z128" s="1327">
        <f>IF(N128&lt;&gt;"",N128*P128,"")</f>
        <v>0</v>
      </c>
      <c r="AA128" s="1094"/>
      <c r="AB128" s="1327">
        <f t="shared" si="89"/>
        <v>0</v>
      </c>
      <c r="AC128" s="1327">
        <f t="shared" si="90"/>
        <v>0</v>
      </c>
      <c r="AD128" s="1076"/>
      <c r="AE128" s="1327">
        <f>IF(L128&lt;&gt;"",IF(S128&lt;&gt;"No",L128,0),"")</f>
        <v>0</v>
      </c>
      <c r="AF128" s="1327">
        <f>IF(N128&lt;&gt;"",IF(T128&lt;&gt;"No",N128,0),"")</f>
        <v>0</v>
      </c>
      <c r="AG128" s="1077"/>
      <c r="AH128" s="1077"/>
      <c r="AI128" s="1077"/>
      <c r="AN128" s="1327">
        <f t="shared" si="91"/>
        <v>0</v>
      </c>
      <c r="AO128" s="1327">
        <f t="shared" si="92"/>
        <v>0</v>
      </c>
    </row>
    <row r="129" spans="1:2169" s="1092" customFormat="1" ht="31.75" customHeight="1" x14ac:dyDescent="0.75">
      <c r="A129" s="1080"/>
      <c r="B129" s="1224"/>
      <c r="C129" s="1082"/>
      <c r="D129" s="1225"/>
      <c r="E129" s="1257"/>
      <c r="F129" s="1257"/>
      <c r="G129" s="1085"/>
      <c r="H129" s="1228"/>
      <c r="I129" s="1228"/>
      <c r="J129" s="1228"/>
      <c r="K129" s="1228"/>
      <c r="L129" s="1228"/>
      <c r="M129" s="1258"/>
      <c r="N129" s="1228"/>
      <c r="O129" s="1090"/>
      <c r="P129" s="653"/>
      <c r="Q129" s="653"/>
      <c r="R129" s="1090"/>
      <c r="S129" s="1026"/>
      <c r="W129" s="1102"/>
      <c r="X129" s="1259"/>
      <c r="Y129" s="1022"/>
      <c r="Z129" s="1022"/>
      <c r="AA129" s="1022"/>
      <c r="AB129" s="1022"/>
      <c r="AC129" s="1022"/>
      <c r="AD129" s="1259"/>
      <c r="AE129" s="1022"/>
      <c r="AF129" s="1022"/>
      <c r="AG129" s="1259"/>
      <c r="AH129" s="1259"/>
      <c r="AI129" s="1259"/>
      <c r="AJ129" s="1027"/>
      <c r="AL129" s="1028"/>
      <c r="AN129" s="1022"/>
      <c r="AO129" s="1022"/>
      <c r="AP129" s="1027"/>
      <c r="AQ129" s="1027"/>
      <c r="AR129" s="1027"/>
      <c r="AS129" s="1027"/>
      <c r="AT129" s="1027"/>
      <c r="AU129" s="1027"/>
      <c r="AV129" s="1027"/>
      <c r="AW129" s="1027"/>
      <c r="AX129" s="1027"/>
      <c r="AY129" s="1027"/>
      <c r="AZ129" s="1027"/>
      <c r="BA129" s="1027"/>
      <c r="BB129" s="1027"/>
      <c r="BC129" s="1027"/>
      <c r="BD129" s="1027"/>
      <c r="BE129" s="1027"/>
      <c r="BF129" s="1027"/>
      <c r="BG129" s="1027"/>
      <c r="BH129" s="1027"/>
      <c r="BI129" s="1027"/>
      <c r="BJ129" s="1027"/>
      <c r="BK129" s="1027"/>
      <c r="BL129" s="1027"/>
      <c r="BM129" s="1027"/>
      <c r="BN129" s="1027"/>
      <c r="BO129" s="1027"/>
      <c r="BP129" s="1027"/>
      <c r="BQ129" s="1027"/>
      <c r="BR129" s="1027"/>
      <c r="BS129" s="1027"/>
      <c r="BT129" s="1027"/>
      <c r="BU129" s="1027"/>
      <c r="BV129" s="1027"/>
      <c r="BW129" s="1027"/>
      <c r="BX129" s="1027"/>
      <c r="BY129" s="1027"/>
      <c r="BZ129" s="1027"/>
      <c r="CA129" s="1027"/>
      <c r="CB129" s="1027"/>
      <c r="CC129" s="1027"/>
      <c r="CD129" s="1027"/>
      <c r="CE129" s="1027"/>
      <c r="CF129" s="1027"/>
      <c r="CG129" s="1027"/>
      <c r="CH129" s="1027"/>
      <c r="CI129" s="1027"/>
      <c r="CJ129" s="1027"/>
      <c r="CK129" s="1027"/>
      <c r="CL129" s="1027"/>
      <c r="CM129" s="1027"/>
      <c r="CN129" s="1027"/>
      <c r="CO129" s="1027"/>
      <c r="CP129" s="1027"/>
      <c r="CQ129" s="1027"/>
      <c r="CR129" s="1027"/>
      <c r="CS129" s="1027"/>
      <c r="CT129" s="1027"/>
      <c r="CU129" s="1027"/>
      <c r="CV129" s="1027"/>
      <c r="CW129" s="1027"/>
      <c r="CX129" s="1027"/>
      <c r="CY129" s="1027"/>
      <c r="CZ129" s="1027"/>
      <c r="DA129" s="1027"/>
      <c r="DB129" s="1027"/>
      <c r="DC129" s="1027"/>
      <c r="DD129" s="1027"/>
      <c r="DE129" s="1027"/>
      <c r="DF129" s="1027"/>
      <c r="DG129" s="1027"/>
      <c r="DH129" s="1027"/>
      <c r="DI129" s="1027"/>
      <c r="DJ129" s="1027"/>
      <c r="DK129" s="1027"/>
      <c r="DL129" s="1027"/>
      <c r="DM129" s="1027"/>
      <c r="DN129" s="1027"/>
      <c r="DO129" s="1027"/>
      <c r="DP129" s="1027"/>
      <c r="DQ129" s="1027"/>
      <c r="DR129" s="1027"/>
      <c r="DS129" s="1027"/>
      <c r="DT129" s="1027"/>
      <c r="DU129" s="1027"/>
      <c r="DV129" s="1027"/>
      <c r="DW129" s="1027"/>
      <c r="DX129" s="1027"/>
      <c r="DY129" s="1027"/>
      <c r="DZ129" s="1027"/>
      <c r="EA129" s="1027"/>
      <c r="EB129" s="1027"/>
      <c r="EC129" s="1027"/>
      <c r="ED129" s="1027"/>
      <c r="EE129" s="1027"/>
      <c r="EF129" s="1027"/>
      <c r="EG129" s="1027"/>
      <c r="EH129" s="1027"/>
      <c r="EI129" s="1027"/>
      <c r="EJ129" s="1027"/>
      <c r="EK129" s="1027"/>
      <c r="EL129" s="1027"/>
      <c r="EM129" s="1027"/>
      <c r="EN129" s="1027"/>
      <c r="EO129" s="1027"/>
      <c r="EP129" s="1027"/>
      <c r="EQ129" s="1027"/>
      <c r="ER129" s="1027"/>
      <c r="ES129" s="1027"/>
      <c r="ET129" s="1027"/>
      <c r="EU129" s="1027"/>
      <c r="EV129" s="1027"/>
      <c r="EW129" s="1027"/>
      <c r="EX129" s="1027"/>
      <c r="EY129" s="1027"/>
      <c r="EZ129" s="1027"/>
      <c r="FA129" s="1027"/>
      <c r="FB129" s="1027"/>
      <c r="FC129" s="1027"/>
      <c r="FD129" s="1027"/>
      <c r="FE129" s="1027"/>
      <c r="FF129" s="1027"/>
      <c r="FG129" s="1027"/>
      <c r="FH129" s="1027"/>
      <c r="FI129" s="1027"/>
      <c r="FJ129" s="1027"/>
      <c r="FK129" s="1027"/>
      <c r="FL129" s="1027"/>
      <c r="FM129" s="1027"/>
      <c r="FN129" s="1027"/>
      <c r="FO129" s="1027"/>
      <c r="FP129" s="1027"/>
      <c r="FQ129" s="1027"/>
      <c r="FR129" s="1027"/>
      <c r="FS129" s="1027"/>
      <c r="FT129" s="1027"/>
      <c r="FU129" s="1027"/>
      <c r="FV129" s="1027"/>
      <c r="FW129" s="1027"/>
      <c r="FX129" s="1027"/>
      <c r="FY129" s="1027"/>
      <c r="FZ129" s="1027"/>
      <c r="GA129" s="1027"/>
      <c r="GB129" s="1027"/>
      <c r="GC129" s="1027"/>
      <c r="GD129" s="1027"/>
      <c r="GE129" s="1027"/>
      <c r="GF129" s="1027"/>
      <c r="GG129" s="1027"/>
      <c r="GH129" s="1027"/>
      <c r="GI129" s="1027"/>
      <c r="GJ129" s="1027"/>
      <c r="GK129" s="1027"/>
      <c r="GL129" s="1027"/>
      <c r="GM129" s="1027"/>
      <c r="GN129" s="1027"/>
      <c r="GO129" s="1027"/>
      <c r="GP129" s="1027"/>
      <c r="GQ129" s="1027"/>
      <c r="GR129" s="1027"/>
      <c r="GS129" s="1027"/>
      <c r="GT129" s="1027"/>
      <c r="GU129" s="1027"/>
      <c r="GV129" s="1027"/>
      <c r="GW129" s="1027"/>
      <c r="GX129" s="1027"/>
      <c r="GY129" s="1027"/>
      <c r="GZ129" s="1027"/>
      <c r="HA129" s="1027"/>
      <c r="HB129" s="1027"/>
      <c r="HC129" s="1027"/>
      <c r="HD129" s="1027"/>
      <c r="HE129" s="1027"/>
      <c r="HF129" s="1027"/>
      <c r="HG129" s="1027"/>
      <c r="HH129" s="1027"/>
      <c r="HI129" s="1027"/>
      <c r="HJ129" s="1027"/>
      <c r="HK129" s="1027"/>
      <c r="HL129" s="1027"/>
      <c r="HM129" s="1027"/>
      <c r="HN129" s="1027"/>
      <c r="HO129" s="1027"/>
      <c r="HP129" s="1027"/>
      <c r="HQ129" s="1027"/>
      <c r="HR129" s="1027"/>
      <c r="HS129" s="1027"/>
      <c r="HT129" s="1027"/>
      <c r="HU129" s="1027"/>
      <c r="HV129" s="1027"/>
      <c r="HW129" s="1027"/>
      <c r="HX129" s="1027"/>
      <c r="HY129" s="1027"/>
      <c r="HZ129" s="1027"/>
      <c r="IA129" s="1027"/>
      <c r="IB129" s="1027"/>
      <c r="IC129" s="1027"/>
      <c r="ID129" s="1027"/>
      <c r="IE129" s="1027"/>
      <c r="IF129" s="1027"/>
      <c r="IG129" s="1027"/>
      <c r="IH129" s="1027"/>
      <c r="II129" s="1027"/>
      <c r="IJ129" s="1027"/>
      <c r="IK129" s="1027"/>
      <c r="IL129" s="1027"/>
      <c r="IM129" s="1027"/>
      <c r="IN129" s="1027"/>
      <c r="IO129" s="1027"/>
      <c r="IP129" s="1027"/>
      <c r="IQ129" s="1027"/>
      <c r="IR129" s="1027"/>
      <c r="IS129" s="1027"/>
      <c r="IT129" s="1027"/>
      <c r="IU129" s="1027"/>
      <c r="IV129" s="1027"/>
      <c r="IW129" s="1027"/>
      <c r="IX129" s="1027"/>
      <c r="IY129" s="1027"/>
      <c r="IZ129" s="1027"/>
      <c r="JA129" s="1027"/>
      <c r="JB129" s="1027"/>
      <c r="JC129" s="1027"/>
      <c r="JD129" s="1027"/>
      <c r="JE129" s="1027"/>
      <c r="JF129" s="1027"/>
      <c r="JG129" s="1027"/>
      <c r="JH129" s="1027"/>
      <c r="JI129" s="1027"/>
      <c r="JJ129" s="1027"/>
      <c r="JK129" s="1027"/>
      <c r="JL129" s="1027"/>
      <c r="JM129" s="1027"/>
      <c r="JN129" s="1027"/>
      <c r="JO129" s="1027"/>
      <c r="JP129" s="1027"/>
      <c r="JQ129" s="1027"/>
      <c r="JR129" s="1027"/>
      <c r="JS129" s="1027"/>
      <c r="JT129" s="1027"/>
      <c r="JU129" s="1027"/>
      <c r="JV129" s="1027"/>
      <c r="JW129" s="1027"/>
      <c r="JX129" s="1027"/>
      <c r="JY129" s="1027"/>
      <c r="JZ129" s="1027"/>
      <c r="KA129" s="1027"/>
      <c r="KB129" s="1027"/>
      <c r="KC129" s="1027"/>
      <c r="KD129" s="1027"/>
      <c r="KE129" s="1027"/>
      <c r="KF129" s="1027"/>
      <c r="KG129" s="1027"/>
      <c r="KH129" s="1027"/>
      <c r="KI129" s="1027"/>
      <c r="KJ129" s="1027"/>
      <c r="KK129" s="1027"/>
      <c r="KL129" s="1027"/>
      <c r="KM129" s="1027"/>
      <c r="KN129" s="1027"/>
      <c r="KO129" s="1027"/>
      <c r="KP129" s="1027"/>
      <c r="KQ129" s="1027"/>
      <c r="KR129" s="1027"/>
      <c r="KS129" s="1027"/>
      <c r="KT129" s="1027"/>
      <c r="KU129" s="1027"/>
      <c r="KV129" s="1027"/>
      <c r="KW129" s="1027"/>
      <c r="KX129" s="1027"/>
      <c r="KY129" s="1027"/>
      <c r="KZ129" s="1027"/>
      <c r="LA129" s="1027"/>
      <c r="LB129" s="1027"/>
      <c r="LC129" s="1027"/>
      <c r="LD129" s="1027"/>
      <c r="LE129" s="1027"/>
      <c r="LF129" s="1027"/>
      <c r="LG129" s="1027"/>
      <c r="LH129" s="1027"/>
      <c r="LI129" s="1027"/>
      <c r="LJ129" s="1027"/>
      <c r="LK129" s="1027"/>
      <c r="LL129" s="1027"/>
      <c r="LM129" s="1027"/>
      <c r="LN129" s="1027"/>
      <c r="LO129" s="1027"/>
      <c r="LP129" s="1027"/>
      <c r="LQ129" s="1027"/>
      <c r="LR129" s="1027"/>
      <c r="LS129" s="1027"/>
      <c r="LT129" s="1027"/>
      <c r="LU129" s="1027"/>
      <c r="LV129" s="1027"/>
      <c r="LW129" s="1027"/>
      <c r="LX129" s="1027"/>
      <c r="LY129" s="1027"/>
      <c r="LZ129" s="1027"/>
      <c r="MA129" s="1027"/>
      <c r="MB129" s="1027"/>
      <c r="MC129" s="1027"/>
      <c r="MD129" s="1027"/>
      <c r="ME129" s="1027"/>
      <c r="MF129" s="1027"/>
      <c r="MG129" s="1027"/>
      <c r="MH129" s="1027"/>
      <c r="MI129" s="1027"/>
      <c r="MJ129" s="1027"/>
      <c r="MK129" s="1027"/>
      <c r="ML129" s="1027"/>
      <c r="MM129" s="1027"/>
      <c r="MN129" s="1027"/>
      <c r="MO129" s="1027"/>
      <c r="MP129" s="1027"/>
      <c r="MQ129" s="1027"/>
      <c r="MR129" s="1027"/>
      <c r="MS129" s="1027"/>
      <c r="MT129" s="1027"/>
      <c r="MU129" s="1027"/>
      <c r="MV129" s="1027"/>
      <c r="MW129" s="1027"/>
      <c r="MX129" s="1027"/>
      <c r="MY129" s="1027"/>
      <c r="MZ129" s="1027"/>
      <c r="NA129" s="1027"/>
      <c r="NB129" s="1027"/>
      <c r="NC129" s="1027"/>
      <c r="ND129" s="1027"/>
      <c r="NE129" s="1027"/>
      <c r="NF129" s="1027"/>
      <c r="NG129" s="1027"/>
      <c r="NH129" s="1027"/>
      <c r="NI129" s="1027"/>
      <c r="NJ129" s="1027"/>
      <c r="NK129" s="1027"/>
      <c r="NL129" s="1027"/>
      <c r="NM129" s="1027"/>
      <c r="NN129" s="1027"/>
      <c r="NO129" s="1027"/>
      <c r="NP129" s="1027"/>
      <c r="NQ129" s="1027"/>
      <c r="NR129" s="1027"/>
      <c r="NS129" s="1027"/>
      <c r="NT129" s="1027"/>
      <c r="NU129" s="1027"/>
      <c r="NV129" s="1027"/>
      <c r="NW129" s="1027"/>
      <c r="NX129" s="1027"/>
      <c r="NY129" s="1027"/>
      <c r="NZ129" s="1027"/>
      <c r="OA129" s="1027"/>
      <c r="OB129" s="1027"/>
      <c r="OC129" s="1027"/>
      <c r="OD129" s="1027"/>
      <c r="OE129" s="1027"/>
      <c r="OF129" s="1027"/>
      <c r="OG129" s="1027"/>
      <c r="OH129" s="1027"/>
      <c r="OI129" s="1027"/>
      <c r="OJ129" s="1027"/>
      <c r="OK129" s="1027"/>
      <c r="OL129" s="1027"/>
      <c r="OM129" s="1027"/>
      <c r="ON129" s="1027"/>
      <c r="OO129" s="1027"/>
      <c r="OP129" s="1027"/>
      <c r="OQ129" s="1027"/>
      <c r="OR129" s="1027"/>
      <c r="OS129" s="1027"/>
      <c r="OT129" s="1027"/>
      <c r="OU129" s="1027"/>
      <c r="OV129" s="1027"/>
      <c r="OW129" s="1027"/>
      <c r="OX129" s="1027"/>
      <c r="OY129" s="1027"/>
      <c r="OZ129" s="1027"/>
      <c r="PA129" s="1027"/>
      <c r="PB129" s="1027"/>
      <c r="PC129" s="1027"/>
      <c r="PD129" s="1027"/>
      <c r="PE129" s="1027"/>
      <c r="PF129" s="1027"/>
      <c r="PG129" s="1027"/>
      <c r="PH129" s="1027"/>
      <c r="PI129" s="1027"/>
      <c r="PJ129" s="1027"/>
      <c r="PK129" s="1027"/>
      <c r="PL129" s="1027"/>
      <c r="PM129" s="1027"/>
      <c r="PN129" s="1027"/>
      <c r="PO129" s="1027"/>
      <c r="PP129" s="1027"/>
      <c r="PQ129" s="1027"/>
      <c r="PR129" s="1027"/>
      <c r="PS129" s="1027"/>
      <c r="PT129" s="1027"/>
      <c r="PU129" s="1027"/>
      <c r="PV129" s="1027"/>
      <c r="PW129" s="1027"/>
      <c r="PX129" s="1027"/>
      <c r="PY129" s="1027"/>
      <c r="PZ129" s="1027"/>
      <c r="QA129" s="1027"/>
      <c r="QB129" s="1027"/>
      <c r="QC129" s="1027"/>
      <c r="QD129" s="1027"/>
      <c r="QE129" s="1027"/>
      <c r="QF129" s="1027"/>
      <c r="QG129" s="1027"/>
      <c r="QH129" s="1027"/>
      <c r="QI129" s="1027"/>
      <c r="QJ129" s="1027"/>
      <c r="QK129" s="1027"/>
      <c r="QL129" s="1027"/>
      <c r="QM129" s="1027"/>
      <c r="QN129" s="1027"/>
      <c r="QO129" s="1027"/>
      <c r="QP129" s="1027"/>
      <c r="QQ129" s="1027"/>
      <c r="QR129" s="1027"/>
      <c r="QS129" s="1027"/>
      <c r="QT129" s="1027"/>
      <c r="QU129" s="1027"/>
      <c r="QV129" s="1027"/>
      <c r="QW129" s="1027"/>
      <c r="QX129" s="1027"/>
      <c r="QY129" s="1027"/>
      <c r="QZ129" s="1027"/>
      <c r="RA129" s="1027"/>
      <c r="RB129" s="1027"/>
      <c r="RC129" s="1027"/>
      <c r="RD129" s="1027"/>
      <c r="RE129" s="1027"/>
      <c r="RF129" s="1027"/>
      <c r="RG129" s="1027"/>
      <c r="RH129" s="1027"/>
      <c r="RI129" s="1027"/>
      <c r="RJ129" s="1027"/>
      <c r="RK129" s="1027"/>
      <c r="RL129" s="1027"/>
      <c r="RM129" s="1027"/>
      <c r="RN129" s="1027"/>
      <c r="RO129" s="1027"/>
      <c r="RP129" s="1027"/>
      <c r="RQ129" s="1027"/>
      <c r="RR129" s="1027"/>
      <c r="RS129" s="1027"/>
      <c r="RT129" s="1027"/>
      <c r="RU129" s="1027"/>
      <c r="RV129" s="1027"/>
      <c r="RW129" s="1027"/>
      <c r="RX129" s="1027"/>
      <c r="RY129" s="1027"/>
      <c r="RZ129" s="1027"/>
      <c r="SA129" s="1027"/>
      <c r="SB129" s="1027"/>
      <c r="SC129" s="1027"/>
      <c r="SD129" s="1027"/>
      <c r="SE129" s="1027"/>
      <c r="SF129" s="1027"/>
      <c r="SG129" s="1027"/>
      <c r="SH129" s="1027"/>
      <c r="SI129" s="1027"/>
      <c r="SJ129" s="1027"/>
      <c r="SK129" s="1027"/>
      <c r="SL129" s="1027"/>
      <c r="SM129" s="1027"/>
      <c r="SN129" s="1027"/>
      <c r="SO129" s="1027"/>
      <c r="SP129" s="1027"/>
      <c r="SQ129" s="1027"/>
      <c r="SR129" s="1027"/>
      <c r="SS129" s="1027"/>
      <c r="ST129" s="1027"/>
      <c r="SU129" s="1027"/>
      <c r="SV129" s="1027"/>
      <c r="SW129" s="1027"/>
      <c r="SX129" s="1027"/>
      <c r="SY129" s="1027"/>
      <c r="SZ129" s="1027"/>
      <c r="TA129" s="1027"/>
      <c r="TB129" s="1027"/>
      <c r="TC129" s="1027"/>
      <c r="TD129" s="1027"/>
      <c r="TE129" s="1027"/>
      <c r="TF129" s="1027"/>
      <c r="TG129" s="1027"/>
      <c r="TH129" s="1027"/>
      <c r="TI129" s="1027"/>
      <c r="TJ129" s="1027"/>
      <c r="TK129" s="1027"/>
      <c r="TL129" s="1027"/>
      <c r="TM129" s="1027"/>
      <c r="TN129" s="1027"/>
      <c r="TO129" s="1027"/>
      <c r="TP129" s="1027"/>
      <c r="TQ129" s="1027"/>
      <c r="TR129" s="1027"/>
      <c r="TS129" s="1027"/>
      <c r="TT129" s="1027"/>
      <c r="TU129" s="1027"/>
      <c r="TV129" s="1027"/>
      <c r="TW129" s="1027"/>
      <c r="TX129" s="1027"/>
      <c r="TY129" s="1027"/>
      <c r="TZ129" s="1027"/>
      <c r="UA129" s="1027"/>
      <c r="UB129" s="1027"/>
      <c r="UC129" s="1027"/>
      <c r="UD129" s="1027"/>
      <c r="UE129" s="1027"/>
      <c r="UF129" s="1027"/>
      <c r="UG129" s="1027"/>
      <c r="UH129" s="1027"/>
      <c r="UI129" s="1027"/>
      <c r="UJ129" s="1027"/>
      <c r="UK129" s="1027"/>
      <c r="UL129" s="1027"/>
      <c r="UM129" s="1027"/>
      <c r="UN129" s="1027"/>
      <c r="UO129" s="1027"/>
      <c r="UP129" s="1027"/>
      <c r="UQ129" s="1027"/>
      <c r="UR129" s="1027"/>
      <c r="US129" s="1027"/>
      <c r="UT129" s="1027"/>
      <c r="UU129" s="1027"/>
      <c r="UV129" s="1027"/>
      <c r="UW129" s="1027"/>
      <c r="UX129" s="1027"/>
      <c r="UY129" s="1027"/>
      <c r="UZ129" s="1027"/>
      <c r="VA129" s="1027"/>
      <c r="VB129" s="1027"/>
      <c r="VC129" s="1027"/>
      <c r="VD129" s="1027"/>
      <c r="VE129" s="1027"/>
      <c r="VF129" s="1027"/>
      <c r="VG129" s="1027"/>
      <c r="VH129" s="1027"/>
      <c r="VI129" s="1027"/>
      <c r="VJ129" s="1027"/>
      <c r="VK129" s="1027"/>
      <c r="VL129" s="1027"/>
      <c r="VM129" s="1027"/>
      <c r="VN129" s="1027"/>
      <c r="VO129" s="1027"/>
      <c r="VP129" s="1027"/>
      <c r="VQ129" s="1027"/>
      <c r="VR129" s="1027"/>
      <c r="VS129" s="1027"/>
      <c r="VT129" s="1027"/>
      <c r="VU129" s="1027"/>
      <c r="VV129" s="1027"/>
      <c r="VW129" s="1027"/>
      <c r="VX129" s="1027"/>
      <c r="VY129" s="1027"/>
      <c r="VZ129" s="1027"/>
      <c r="WA129" s="1027"/>
      <c r="WB129" s="1027"/>
      <c r="WC129" s="1027"/>
      <c r="WD129" s="1027"/>
      <c r="WE129" s="1027"/>
      <c r="WF129" s="1027"/>
      <c r="WG129" s="1027"/>
      <c r="WH129" s="1027"/>
      <c r="WI129" s="1027"/>
      <c r="WJ129" s="1027"/>
      <c r="WK129" s="1027"/>
      <c r="WL129" s="1027"/>
      <c r="WM129" s="1027"/>
      <c r="WN129" s="1027"/>
      <c r="WO129" s="1027"/>
      <c r="WP129" s="1027"/>
      <c r="WQ129" s="1027"/>
      <c r="WR129" s="1027"/>
      <c r="WS129" s="1027"/>
      <c r="WT129" s="1027"/>
      <c r="WU129" s="1027"/>
      <c r="WV129" s="1027"/>
      <c r="WW129" s="1027"/>
      <c r="WX129" s="1027"/>
      <c r="WY129" s="1027"/>
      <c r="WZ129" s="1027"/>
      <c r="XA129" s="1027"/>
      <c r="XB129" s="1027"/>
      <c r="XC129" s="1027"/>
      <c r="XD129" s="1027"/>
      <c r="XE129" s="1027"/>
      <c r="XF129" s="1027"/>
      <c r="XG129" s="1027"/>
      <c r="XH129" s="1027"/>
      <c r="XI129" s="1027"/>
      <c r="XJ129" s="1027"/>
      <c r="XK129" s="1027"/>
      <c r="XL129" s="1027"/>
      <c r="XM129" s="1027"/>
      <c r="XN129" s="1027"/>
      <c r="XO129" s="1027"/>
      <c r="XP129" s="1027"/>
      <c r="XQ129" s="1027"/>
      <c r="XR129" s="1027"/>
      <c r="XS129" s="1027"/>
      <c r="XT129" s="1027"/>
      <c r="XU129" s="1027"/>
      <c r="XV129" s="1027"/>
      <c r="XW129" s="1027"/>
      <c r="XX129" s="1027"/>
      <c r="XY129" s="1027"/>
      <c r="XZ129" s="1027"/>
      <c r="YA129" s="1027"/>
      <c r="YB129" s="1027"/>
      <c r="YC129" s="1027"/>
      <c r="YD129" s="1027"/>
      <c r="YE129" s="1027"/>
      <c r="YF129" s="1027"/>
      <c r="YG129" s="1027"/>
      <c r="YH129" s="1027"/>
      <c r="YI129" s="1027"/>
      <c r="YJ129" s="1027"/>
      <c r="YK129" s="1027"/>
      <c r="YL129" s="1027"/>
      <c r="YM129" s="1027"/>
      <c r="YN129" s="1027"/>
      <c r="YO129" s="1027"/>
      <c r="YP129" s="1027"/>
      <c r="YQ129" s="1027"/>
      <c r="YR129" s="1027"/>
      <c r="YS129" s="1027"/>
      <c r="YT129" s="1027"/>
      <c r="YU129" s="1027"/>
      <c r="YV129" s="1027"/>
      <c r="YW129" s="1027"/>
      <c r="YX129" s="1027"/>
      <c r="YY129" s="1027"/>
      <c r="YZ129" s="1027"/>
      <c r="ZA129" s="1027"/>
      <c r="ZB129" s="1027"/>
      <c r="ZC129" s="1027"/>
      <c r="ZD129" s="1027"/>
      <c r="ZE129" s="1027"/>
      <c r="ZF129" s="1027"/>
      <c r="ZG129" s="1027"/>
      <c r="ZH129" s="1027"/>
      <c r="ZI129" s="1027"/>
      <c r="ZJ129" s="1027"/>
      <c r="ZK129" s="1027"/>
      <c r="ZL129" s="1027"/>
      <c r="ZM129" s="1027"/>
      <c r="ZN129" s="1027"/>
      <c r="ZO129" s="1027"/>
      <c r="ZP129" s="1027"/>
      <c r="ZQ129" s="1027"/>
      <c r="ZR129" s="1027"/>
      <c r="ZS129" s="1027"/>
      <c r="ZT129" s="1027"/>
      <c r="ZU129" s="1027"/>
      <c r="ZV129" s="1027"/>
      <c r="ZW129" s="1027"/>
      <c r="ZX129" s="1027"/>
      <c r="ZY129" s="1027"/>
      <c r="ZZ129" s="1027"/>
      <c r="AAA129" s="1027"/>
      <c r="AAB129" s="1027"/>
      <c r="AAC129" s="1027"/>
      <c r="AAD129" s="1027"/>
      <c r="AAE129" s="1027"/>
      <c r="AAF129" s="1027"/>
      <c r="AAG129" s="1027"/>
      <c r="AAH129" s="1027"/>
      <c r="AAI129" s="1027"/>
      <c r="AAJ129" s="1027"/>
      <c r="AAK129" s="1027"/>
      <c r="AAL129" s="1027"/>
      <c r="AAM129" s="1027"/>
      <c r="AAN129" s="1027"/>
      <c r="AAO129" s="1027"/>
      <c r="AAP129" s="1027"/>
      <c r="AAQ129" s="1027"/>
      <c r="AAR129" s="1027"/>
      <c r="AAS129" s="1027"/>
      <c r="AAT129" s="1027"/>
      <c r="AAU129" s="1027"/>
      <c r="AAV129" s="1027"/>
      <c r="AAW129" s="1027"/>
      <c r="AAX129" s="1027"/>
      <c r="AAY129" s="1027"/>
      <c r="AAZ129" s="1027"/>
      <c r="ABA129" s="1027"/>
      <c r="ABB129" s="1027"/>
      <c r="ABC129" s="1027"/>
      <c r="ABD129" s="1027"/>
      <c r="ABE129" s="1027"/>
      <c r="ABF129" s="1027"/>
      <c r="ABG129" s="1027"/>
      <c r="ABH129" s="1027"/>
      <c r="ABI129" s="1027"/>
      <c r="ABJ129" s="1027"/>
      <c r="ABK129" s="1027"/>
      <c r="ABL129" s="1027"/>
      <c r="ABM129" s="1027"/>
      <c r="ABN129" s="1027"/>
      <c r="ABO129" s="1027"/>
      <c r="ABP129" s="1027"/>
      <c r="ABQ129" s="1027"/>
      <c r="ABR129" s="1027"/>
      <c r="ABS129" s="1027"/>
      <c r="ABT129" s="1027"/>
      <c r="ABU129" s="1027"/>
      <c r="ABV129" s="1027"/>
      <c r="ABW129" s="1027"/>
      <c r="ABX129" s="1027"/>
      <c r="ABY129" s="1027"/>
      <c r="ABZ129" s="1027"/>
      <c r="ACA129" s="1027"/>
      <c r="ACB129" s="1027"/>
      <c r="ACC129" s="1027"/>
      <c r="ACD129" s="1027"/>
      <c r="ACE129" s="1027"/>
      <c r="ACF129" s="1027"/>
      <c r="ACG129" s="1027"/>
      <c r="ACH129" s="1027"/>
      <c r="ACI129" s="1027"/>
      <c r="ACJ129" s="1027"/>
      <c r="ACK129" s="1027"/>
      <c r="ACL129" s="1027"/>
      <c r="ACM129" s="1027"/>
      <c r="ACN129" s="1027"/>
      <c r="ACO129" s="1027"/>
      <c r="ACP129" s="1027"/>
      <c r="ACQ129" s="1027"/>
      <c r="ACR129" s="1027"/>
      <c r="ACS129" s="1027"/>
      <c r="ACT129" s="1027"/>
      <c r="ACU129" s="1027"/>
      <c r="ACV129" s="1027"/>
      <c r="ACW129" s="1027"/>
      <c r="ACX129" s="1027"/>
      <c r="ACY129" s="1027"/>
      <c r="ACZ129" s="1027"/>
      <c r="ADA129" s="1027"/>
      <c r="ADB129" s="1027"/>
      <c r="ADC129" s="1027"/>
      <c r="ADD129" s="1027"/>
      <c r="ADE129" s="1027"/>
      <c r="ADF129" s="1027"/>
      <c r="ADG129" s="1027"/>
      <c r="ADH129" s="1027"/>
      <c r="ADI129" s="1027"/>
      <c r="ADJ129" s="1027"/>
      <c r="ADK129" s="1027"/>
      <c r="ADL129" s="1027"/>
      <c r="ADM129" s="1027"/>
      <c r="ADN129" s="1027"/>
      <c r="ADO129" s="1027"/>
      <c r="ADP129" s="1027"/>
      <c r="ADQ129" s="1027"/>
      <c r="ADR129" s="1027"/>
      <c r="ADS129" s="1027"/>
      <c r="ADT129" s="1027"/>
      <c r="ADU129" s="1027"/>
      <c r="ADV129" s="1027"/>
      <c r="ADW129" s="1027"/>
      <c r="ADX129" s="1027"/>
      <c r="ADY129" s="1027"/>
      <c r="ADZ129" s="1027"/>
      <c r="AEA129" s="1027"/>
      <c r="AEB129" s="1027"/>
      <c r="AEC129" s="1027"/>
      <c r="AED129" s="1027"/>
      <c r="AEE129" s="1027"/>
      <c r="AEF129" s="1027"/>
      <c r="AEG129" s="1027"/>
      <c r="AEH129" s="1027"/>
      <c r="AEI129" s="1027"/>
      <c r="AEJ129" s="1027"/>
      <c r="AEK129" s="1027"/>
      <c r="AEL129" s="1027"/>
      <c r="AEM129" s="1027"/>
      <c r="AEN129" s="1027"/>
      <c r="AEO129" s="1027"/>
      <c r="AEP129" s="1027"/>
      <c r="AEQ129" s="1027"/>
      <c r="AER129" s="1027"/>
      <c r="AES129" s="1027"/>
      <c r="AET129" s="1027"/>
      <c r="AEU129" s="1027"/>
      <c r="AEV129" s="1027"/>
      <c r="AEW129" s="1027"/>
      <c r="AEX129" s="1027"/>
      <c r="AEY129" s="1027"/>
      <c r="AEZ129" s="1027"/>
      <c r="AFA129" s="1027"/>
      <c r="AFB129" s="1027"/>
      <c r="AFC129" s="1027"/>
      <c r="AFD129" s="1027"/>
      <c r="AFE129" s="1027"/>
      <c r="AFF129" s="1027"/>
      <c r="AFG129" s="1027"/>
      <c r="AFH129" s="1027"/>
      <c r="AFI129" s="1027"/>
      <c r="AFJ129" s="1027"/>
      <c r="AFK129" s="1027"/>
      <c r="AFL129" s="1027"/>
      <c r="AFM129" s="1027"/>
      <c r="AFN129" s="1027"/>
      <c r="AFO129" s="1027"/>
      <c r="AFP129" s="1027"/>
      <c r="AFQ129" s="1027"/>
      <c r="AFR129" s="1027"/>
      <c r="AFS129" s="1027"/>
      <c r="AFT129" s="1027"/>
      <c r="AFU129" s="1027"/>
      <c r="AFV129" s="1027"/>
      <c r="AFW129" s="1027"/>
      <c r="AFX129" s="1027"/>
      <c r="AFY129" s="1027"/>
      <c r="AFZ129" s="1027"/>
      <c r="AGA129" s="1027"/>
      <c r="AGB129" s="1027"/>
      <c r="AGC129" s="1027"/>
      <c r="AGD129" s="1027"/>
      <c r="AGE129" s="1027"/>
      <c r="AGF129" s="1027"/>
      <c r="AGG129" s="1027"/>
      <c r="AGH129" s="1027"/>
      <c r="AGI129" s="1027"/>
      <c r="AGJ129" s="1027"/>
      <c r="AGK129" s="1027"/>
      <c r="AGL129" s="1027"/>
      <c r="AGM129" s="1027"/>
      <c r="AGN129" s="1027"/>
      <c r="AGO129" s="1027"/>
      <c r="AGP129" s="1027"/>
      <c r="AGQ129" s="1027"/>
      <c r="AGR129" s="1027"/>
      <c r="AGS129" s="1027"/>
      <c r="AGT129" s="1027"/>
      <c r="AGU129" s="1027"/>
      <c r="AGV129" s="1027"/>
      <c r="AGW129" s="1027"/>
      <c r="AGX129" s="1027"/>
      <c r="AGY129" s="1027"/>
      <c r="AGZ129" s="1027"/>
      <c r="AHA129" s="1027"/>
      <c r="AHB129" s="1027"/>
      <c r="AHC129" s="1027"/>
      <c r="AHD129" s="1027"/>
      <c r="AHE129" s="1027"/>
      <c r="AHF129" s="1027"/>
      <c r="AHG129" s="1027"/>
      <c r="AHH129" s="1027"/>
      <c r="AHI129" s="1027"/>
      <c r="AHJ129" s="1027"/>
      <c r="AHK129" s="1027"/>
      <c r="AHL129" s="1027"/>
      <c r="AHM129" s="1027"/>
      <c r="AHN129" s="1027"/>
      <c r="AHO129" s="1027"/>
      <c r="AHP129" s="1027"/>
      <c r="AHQ129" s="1027"/>
      <c r="AHR129" s="1027"/>
      <c r="AHS129" s="1027"/>
      <c r="AHT129" s="1027"/>
      <c r="AHU129" s="1027"/>
      <c r="AHV129" s="1027"/>
      <c r="AHW129" s="1027"/>
      <c r="AHX129" s="1027"/>
      <c r="AHY129" s="1027"/>
      <c r="AHZ129" s="1027"/>
      <c r="AIA129" s="1027"/>
      <c r="AIB129" s="1027"/>
      <c r="AIC129" s="1027"/>
      <c r="AID129" s="1027"/>
      <c r="AIE129" s="1027"/>
      <c r="AIF129" s="1027"/>
      <c r="AIG129" s="1027"/>
      <c r="AIH129" s="1027"/>
      <c r="AII129" s="1027"/>
      <c r="AIJ129" s="1027"/>
      <c r="AIK129" s="1027"/>
      <c r="AIL129" s="1027"/>
      <c r="AIM129" s="1027"/>
      <c r="AIN129" s="1027"/>
      <c r="AIO129" s="1027"/>
      <c r="AIP129" s="1027"/>
      <c r="AIQ129" s="1027"/>
      <c r="AIR129" s="1027"/>
      <c r="AIS129" s="1027"/>
      <c r="AIT129" s="1027"/>
      <c r="AIU129" s="1027"/>
      <c r="AIV129" s="1027"/>
      <c r="AIW129" s="1027"/>
      <c r="AIX129" s="1027"/>
      <c r="AIY129" s="1027"/>
      <c r="AIZ129" s="1027"/>
      <c r="AJA129" s="1027"/>
      <c r="AJB129" s="1027"/>
      <c r="AJC129" s="1027"/>
      <c r="AJD129" s="1027"/>
      <c r="AJE129" s="1027"/>
      <c r="AJF129" s="1027"/>
      <c r="AJG129" s="1027"/>
      <c r="AJH129" s="1027"/>
      <c r="AJI129" s="1027"/>
      <c r="AJJ129" s="1027"/>
      <c r="AJK129" s="1027"/>
      <c r="AJL129" s="1027"/>
      <c r="AJM129" s="1027"/>
      <c r="AJN129" s="1027"/>
      <c r="AJO129" s="1027"/>
      <c r="AJP129" s="1027"/>
      <c r="AJQ129" s="1027"/>
      <c r="AJR129" s="1027"/>
      <c r="AJS129" s="1027"/>
      <c r="AJT129" s="1027"/>
      <c r="AJU129" s="1027"/>
      <c r="AJV129" s="1027"/>
      <c r="AJW129" s="1027"/>
      <c r="AJX129" s="1027"/>
      <c r="AJY129" s="1027"/>
      <c r="AJZ129" s="1027"/>
      <c r="AKA129" s="1027"/>
      <c r="AKB129" s="1027"/>
      <c r="AKC129" s="1027"/>
      <c r="AKD129" s="1027"/>
      <c r="AKE129" s="1027"/>
      <c r="AKF129" s="1027"/>
      <c r="AKG129" s="1027"/>
      <c r="AKH129" s="1027"/>
      <c r="AKI129" s="1027"/>
      <c r="AKJ129" s="1027"/>
      <c r="AKK129" s="1027"/>
      <c r="AKL129" s="1027"/>
      <c r="AKM129" s="1027"/>
      <c r="AKN129" s="1027"/>
      <c r="AKO129" s="1027"/>
      <c r="AKP129" s="1027"/>
      <c r="AKQ129" s="1027"/>
      <c r="AKR129" s="1027"/>
      <c r="AKS129" s="1027"/>
      <c r="AKT129" s="1027"/>
      <c r="AKU129" s="1027"/>
      <c r="AKV129" s="1027"/>
      <c r="AKW129" s="1027"/>
      <c r="AKX129" s="1027"/>
      <c r="AKY129" s="1027"/>
      <c r="AKZ129" s="1027"/>
      <c r="ALA129" s="1027"/>
      <c r="ALB129" s="1027"/>
      <c r="ALC129" s="1027"/>
      <c r="ALD129" s="1027"/>
      <c r="ALE129" s="1027"/>
      <c r="ALF129" s="1027"/>
      <c r="ALG129" s="1027"/>
      <c r="ALH129" s="1027"/>
      <c r="ALI129" s="1027"/>
      <c r="ALJ129" s="1027"/>
      <c r="ALK129" s="1027"/>
      <c r="ALL129" s="1027"/>
      <c r="ALM129" s="1027"/>
      <c r="ALN129" s="1027"/>
      <c r="ALO129" s="1027"/>
      <c r="ALP129" s="1027"/>
      <c r="ALQ129" s="1027"/>
      <c r="ALR129" s="1027"/>
      <c r="ALS129" s="1027"/>
      <c r="ALT129" s="1027"/>
      <c r="ALU129" s="1027"/>
      <c r="ALV129" s="1027"/>
      <c r="ALW129" s="1027"/>
      <c r="ALX129" s="1027"/>
      <c r="ALY129" s="1027"/>
      <c r="ALZ129" s="1027"/>
      <c r="AMA129" s="1027"/>
      <c r="AMB129" s="1027"/>
      <c r="AMC129" s="1027"/>
      <c r="AMD129" s="1027"/>
      <c r="AME129" s="1027"/>
      <c r="AMF129" s="1027"/>
      <c r="AMG129" s="1027"/>
      <c r="AMH129" s="1027"/>
      <c r="AMI129" s="1027"/>
      <c r="AMJ129" s="1027"/>
      <c r="AMK129" s="1027"/>
      <c r="AML129" s="1027"/>
      <c r="AMM129" s="1027"/>
      <c r="AMN129" s="1027"/>
      <c r="AMO129" s="1027"/>
      <c r="AMP129" s="1027"/>
      <c r="AMQ129" s="1027"/>
      <c r="AMR129" s="1027"/>
      <c r="AMS129" s="1027"/>
      <c r="AMT129" s="1027"/>
      <c r="AMU129" s="1027"/>
      <c r="AMV129" s="1027"/>
      <c r="AMW129" s="1027"/>
      <c r="AMX129" s="1027"/>
      <c r="AMY129" s="1027"/>
      <c r="AMZ129" s="1027"/>
      <c r="ANA129" s="1027"/>
      <c r="ANB129" s="1027"/>
      <c r="ANC129" s="1027"/>
      <c r="AND129" s="1027"/>
      <c r="ANE129" s="1027"/>
      <c r="ANF129" s="1027"/>
      <c r="ANG129" s="1027"/>
      <c r="ANH129" s="1027"/>
      <c r="ANI129" s="1027"/>
      <c r="ANJ129" s="1027"/>
      <c r="ANK129" s="1027"/>
      <c r="ANL129" s="1027"/>
      <c r="ANM129" s="1027"/>
      <c r="ANN129" s="1027"/>
      <c r="ANO129" s="1027"/>
      <c r="ANP129" s="1027"/>
      <c r="ANQ129" s="1027"/>
      <c r="ANR129" s="1027"/>
      <c r="ANS129" s="1027"/>
      <c r="ANT129" s="1027"/>
      <c r="ANU129" s="1027"/>
      <c r="ANV129" s="1027"/>
      <c r="ANW129" s="1027"/>
      <c r="ANX129" s="1027"/>
      <c r="ANY129" s="1027"/>
      <c r="ANZ129" s="1027"/>
      <c r="AOA129" s="1027"/>
      <c r="AOB129" s="1027"/>
      <c r="AOC129" s="1027"/>
      <c r="AOD129" s="1027"/>
      <c r="AOE129" s="1027"/>
      <c r="AOF129" s="1027"/>
      <c r="AOG129" s="1027"/>
      <c r="AOH129" s="1027"/>
      <c r="AOI129" s="1027"/>
      <c r="AOJ129" s="1027"/>
      <c r="AOK129" s="1027"/>
      <c r="AOL129" s="1027"/>
      <c r="AOM129" s="1027"/>
      <c r="AON129" s="1027"/>
      <c r="AOO129" s="1027"/>
      <c r="AOP129" s="1027"/>
      <c r="AOQ129" s="1027"/>
      <c r="AOR129" s="1027"/>
      <c r="AOS129" s="1027"/>
      <c r="AOT129" s="1027"/>
      <c r="AOU129" s="1027"/>
      <c r="AOV129" s="1027"/>
      <c r="AOW129" s="1027"/>
      <c r="AOX129" s="1027"/>
      <c r="AOY129" s="1027"/>
      <c r="AOZ129" s="1027"/>
      <c r="APA129" s="1027"/>
      <c r="APB129" s="1027"/>
      <c r="APC129" s="1027"/>
      <c r="APD129" s="1027"/>
      <c r="APE129" s="1027"/>
      <c r="APF129" s="1027"/>
      <c r="APG129" s="1027"/>
      <c r="APH129" s="1027"/>
      <c r="API129" s="1027"/>
      <c r="APJ129" s="1027"/>
      <c r="APK129" s="1027"/>
      <c r="APL129" s="1027"/>
      <c r="APM129" s="1027"/>
      <c r="APN129" s="1027"/>
      <c r="APO129" s="1027"/>
      <c r="APP129" s="1027"/>
      <c r="APQ129" s="1027"/>
      <c r="APR129" s="1027"/>
      <c r="APS129" s="1027"/>
      <c r="APT129" s="1027"/>
      <c r="APU129" s="1027"/>
      <c r="APV129" s="1027"/>
      <c r="APW129" s="1027"/>
      <c r="APX129" s="1027"/>
      <c r="APY129" s="1027"/>
      <c r="APZ129" s="1027"/>
      <c r="AQA129" s="1027"/>
      <c r="AQB129" s="1027"/>
      <c r="AQC129" s="1027"/>
      <c r="AQD129" s="1027"/>
      <c r="AQE129" s="1027"/>
      <c r="AQF129" s="1027"/>
      <c r="AQG129" s="1027"/>
      <c r="AQH129" s="1027"/>
      <c r="AQI129" s="1027"/>
      <c r="AQJ129" s="1027"/>
      <c r="AQK129" s="1027"/>
      <c r="AQL129" s="1027"/>
      <c r="AQM129" s="1027"/>
      <c r="AQN129" s="1027"/>
      <c r="AQO129" s="1027"/>
      <c r="AQP129" s="1027"/>
      <c r="AQQ129" s="1027"/>
      <c r="AQR129" s="1027"/>
      <c r="AQS129" s="1027"/>
      <c r="AQT129" s="1027"/>
      <c r="AQU129" s="1027"/>
      <c r="AQV129" s="1027"/>
      <c r="AQW129" s="1027"/>
      <c r="AQX129" s="1027"/>
      <c r="AQY129" s="1027"/>
      <c r="AQZ129" s="1027"/>
      <c r="ARA129" s="1027"/>
      <c r="ARB129" s="1027"/>
      <c r="ARC129" s="1027"/>
      <c r="ARD129" s="1027"/>
      <c r="ARE129" s="1027"/>
      <c r="ARF129" s="1027"/>
      <c r="ARG129" s="1027"/>
      <c r="ARH129" s="1027"/>
      <c r="ARI129" s="1027"/>
      <c r="ARJ129" s="1027"/>
      <c r="ARK129" s="1027"/>
      <c r="ARL129" s="1027"/>
      <c r="ARM129" s="1027"/>
      <c r="ARN129" s="1027"/>
      <c r="ARO129" s="1027"/>
      <c r="ARP129" s="1027"/>
      <c r="ARQ129" s="1027"/>
      <c r="ARR129" s="1027"/>
      <c r="ARS129" s="1027"/>
      <c r="ART129" s="1027"/>
      <c r="ARU129" s="1027"/>
      <c r="ARV129" s="1027"/>
      <c r="ARW129" s="1027"/>
      <c r="ARX129" s="1027"/>
      <c r="ARY129" s="1027"/>
      <c r="ARZ129" s="1027"/>
      <c r="ASA129" s="1027"/>
      <c r="ASB129" s="1027"/>
      <c r="ASC129" s="1027"/>
      <c r="ASD129" s="1027"/>
      <c r="ASE129" s="1027"/>
      <c r="ASF129" s="1027"/>
      <c r="ASG129" s="1027"/>
      <c r="ASH129" s="1027"/>
      <c r="ASI129" s="1027"/>
      <c r="ASJ129" s="1027"/>
      <c r="ASK129" s="1027"/>
      <c r="ASL129" s="1027"/>
      <c r="ASM129" s="1027"/>
      <c r="ASN129" s="1027"/>
      <c r="ASO129" s="1027"/>
      <c r="ASP129" s="1027"/>
      <c r="ASQ129" s="1027"/>
      <c r="ASR129" s="1027"/>
      <c r="ASS129" s="1027"/>
      <c r="AST129" s="1027"/>
      <c r="ASU129" s="1027"/>
      <c r="ASV129" s="1027"/>
      <c r="ASW129" s="1027"/>
      <c r="ASX129" s="1027"/>
      <c r="ASY129" s="1027"/>
      <c r="ASZ129" s="1027"/>
      <c r="ATA129" s="1027"/>
      <c r="ATB129" s="1027"/>
      <c r="ATC129" s="1027"/>
      <c r="ATD129" s="1027"/>
      <c r="ATE129" s="1027"/>
      <c r="ATF129" s="1027"/>
      <c r="ATG129" s="1027"/>
      <c r="ATH129" s="1027"/>
      <c r="ATI129" s="1027"/>
      <c r="ATJ129" s="1027"/>
      <c r="ATK129" s="1027"/>
      <c r="ATL129" s="1027"/>
      <c r="ATM129" s="1027"/>
      <c r="ATN129" s="1027"/>
      <c r="ATO129" s="1027"/>
      <c r="ATP129" s="1027"/>
      <c r="ATQ129" s="1027"/>
      <c r="ATR129" s="1027"/>
      <c r="ATS129" s="1027"/>
      <c r="ATT129" s="1027"/>
      <c r="ATU129" s="1027"/>
      <c r="ATV129" s="1027"/>
      <c r="ATW129" s="1027"/>
      <c r="ATX129" s="1027"/>
      <c r="ATY129" s="1027"/>
      <c r="ATZ129" s="1027"/>
      <c r="AUA129" s="1027"/>
      <c r="AUB129" s="1027"/>
      <c r="AUC129" s="1027"/>
      <c r="AUD129" s="1027"/>
      <c r="AUE129" s="1027"/>
      <c r="AUF129" s="1027"/>
      <c r="AUG129" s="1027"/>
      <c r="AUH129" s="1027"/>
      <c r="AUI129" s="1027"/>
      <c r="AUJ129" s="1027"/>
      <c r="AUK129" s="1027"/>
      <c r="AUL129" s="1027"/>
      <c r="AUM129" s="1027"/>
      <c r="AUN129" s="1027"/>
      <c r="AUO129" s="1027"/>
      <c r="AUP129" s="1027"/>
      <c r="AUQ129" s="1027"/>
      <c r="AUR129" s="1027"/>
      <c r="AUS129" s="1027"/>
      <c r="AUT129" s="1027"/>
      <c r="AUU129" s="1027"/>
      <c r="AUV129" s="1027"/>
      <c r="AUW129" s="1027"/>
      <c r="AUX129" s="1027"/>
      <c r="AUY129" s="1027"/>
      <c r="AUZ129" s="1027"/>
      <c r="AVA129" s="1027"/>
      <c r="AVB129" s="1027"/>
      <c r="AVC129" s="1027"/>
      <c r="AVD129" s="1027"/>
      <c r="AVE129" s="1027"/>
      <c r="AVF129" s="1027"/>
      <c r="AVG129" s="1027"/>
      <c r="AVH129" s="1027"/>
      <c r="AVI129" s="1027"/>
      <c r="AVJ129" s="1027"/>
      <c r="AVK129" s="1027"/>
      <c r="AVL129" s="1027"/>
      <c r="AVM129" s="1027"/>
      <c r="AVN129" s="1027"/>
      <c r="AVO129" s="1027"/>
      <c r="AVP129" s="1027"/>
      <c r="AVQ129" s="1027"/>
      <c r="AVR129" s="1027"/>
      <c r="AVS129" s="1027"/>
      <c r="AVT129" s="1027"/>
      <c r="AVU129" s="1027"/>
      <c r="AVV129" s="1027"/>
      <c r="AVW129" s="1027"/>
      <c r="AVX129" s="1027"/>
      <c r="AVY129" s="1027"/>
      <c r="AVZ129" s="1027"/>
      <c r="AWA129" s="1027"/>
      <c r="AWB129" s="1027"/>
      <c r="AWC129" s="1027"/>
      <c r="AWD129" s="1027"/>
      <c r="AWE129" s="1027"/>
      <c r="AWF129" s="1027"/>
      <c r="AWG129" s="1027"/>
      <c r="AWH129" s="1027"/>
      <c r="AWI129" s="1027"/>
      <c r="AWJ129" s="1027"/>
      <c r="AWK129" s="1027"/>
      <c r="AWL129" s="1027"/>
      <c r="AWM129" s="1027"/>
      <c r="AWN129" s="1027"/>
      <c r="AWO129" s="1027"/>
      <c r="AWP129" s="1027"/>
      <c r="AWQ129" s="1027"/>
      <c r="AWR129" s="1027"/>
      <c r="AWS129" s="1027"/>
      <c r="AWT129" s="1027"/>
      <c r="AWU129" s="1027"/>
      <c r="AWV129" s="1027"/>
      <c r="AWW129" s="1027"/>
      <c r="AWX129" s="1027"/>
      <c r="AWY129" s="1027"/>
      <c r="AWZ129" s="1027"/>
      <c r="AXA129" s="1027"/>
      <c r="AXB129" s="1027"/>
      <c r="AXC129" s="1027"/>
      <c r="AXD129" s="1027"/>
      <c r="AXE129" s="1027"/>
      <c r="AXF129" s="1027"/>
      <c r="AXG129" s="1027"/>
      <c r="AXH129" s="1027"/>
      <c r="AXI129" s="1027"/>
      <c r="AXJ129" s="1027"/>
      <c r="AXK129" s="1027"/>
      <c r="AXL129" s="1027"/>
      <c r="AXM129" s="1027"/>
      <c r="AXN129" s="1027"/>
      <c r="AXO129" s="1027"/>
      <c r="AXP129" s="1027"/>
      <c r="AXQ129" s="1027"/>
      <c r="AXR129" s="1027"/>
      <c r="AXS129" s="1027"/>
      <c r="AXT129" s="1027"/>
      <c r="AXU129" s="1027"/>
      <c r="AXV129" s="1027"/>
      <c r="AXW129" s="1027"/>
      <c r="AXX129" s="1027"/>
      <c r="AXY129" s="1027"/>
      <c r="AXZ129" s="1027"/>
      <c r="AYA129" s="1027"/>
      <c r="AYB129" s="1027"/>
      <c r="AYC129" s="1027"/>
      <c r="AYD129" s="1027"/>
      <c r="AYE129" s="1027"/>
      <c r="AYF129" s="1027"/>
      <c r="AYG129" s="1027"/>
      <c r="AYH129" s="1027"/>
      <c r="AYI129" s="1027"/>
      <c r="AYJ129" s="1027"/>
      <c r="AYK129" s="1027"/>
      <c r="AYL129" s="1027"/>
      <c r="AYM129" s="1027"/>
      <c r="AYN129" s="1027"/>
      <c r="AYO129" s="1027"/>
      <c r="AYP129" s="1027"/>
      <c r="AYQ129" s="1027"/>
      <c r="AYR129" s="1027"/>
      <c r="AYS129" s="1027"/>
      <c r="AYT129" s="1027"/>
      <c r="AYU129" s="1027"/>
      <c r="AYV129" s="1027"/>
      <c r="AYW129" s="1027"/>
      <c r="AYX129" s="1027"/>
      <c r="AYY129" s="1027"/>
      <c r="AYZ129" s="1027"/>
      <c r="AZA129" s="1027"/>
      <c r="AZB129" s="1027"/>
      <c r="AZC129" s="1027"/>
      <c r="AZD129" s="1027"/>
      <c r="AZE129" s="1027"/>
      <c r="AZF129" s="1027"/>
      <c r="AZG129" s="1027"/>
      <c r="AZH129" s="1027"/>
      <c r="AZI129" s="1027"/>
      <c r="AZJ129" s="1027"/>
      <c r="AZK129" s="1027"/>
      <c r="AZL129" s="1027"/>
      <c r="AZM129" s="1027"/>
      <c r="AZN129" s="1027"/>
      <c r="AZO129" s="1027"/>
      <c r="AZP129" s="1027"/>
      <c r="AZQ129" s="1027"/>
      <c r="AZR129" s="1027"/>
      <c r="AZS129" s="1027"/>
      <c r="AZT129" s="1027"/>
      <c r="AZU129" s="1027"/>
      <c r="AZV129" s="1027"/>
      <c r="AZW129" s="1027"/>
      <c r="AZX129" s="1027"/>
      <c r="AZY129" s="1027"/>
      <c r="AZZ129" s="1027"/>
      <c r="BAA129" s="1027"/>
      <c r="BAB129" s="1027"/>
      <c r="BAC129" s="1027"/>
      <c r="BAD129" s="1027"/>
      <c r="BAE129" s="1027"/>
      <c r="BAF129" s="1027"/>
      <c r="BAG129" s="1027"/>
      <c r="BAH129" s="1027"/>
      <c r="BAI129" s="1027"/>
      <c r="BAJ129" s="1027"/>
      <c r="BAK129" s="1027"/>
      <c r="BAL129" s="1027"/>
      <c r="BAM129" s="1027"/>
      <c r="BAN129" s="1027"/>
      <c r="BAO129" s="1027"/>
      <c r="BAP129" s="1027"/>
      <c r="BAQ129" s="1027"/>
      <c r="BAR129" s="1027"/>
      <c r="BAS129" s="1027"/>
      <c r="BAT129" s="1027"/>
      <c r="BAU129" s="1027"/>
      <c r="BAV129" s="1027"/>
      <c r="BAW129" s="1027"/>
      <c r="BAX129" s="1027"/>
      <c r="BAY129" s="1027"/>
      <c r="BAZ129" s="1027"/>
      <c r="BBA129" s="1027"/>
      <c r="BBB129" s="1027"/>
      <c r="BBC129" s="1027"/>
      <c r="BBD129" s="1027"/>
      <c r="BBE129" s="1027"/>
      <c r="BBF129" s="1027"/>
      <c r="BBG129" s="1027"/>
      <c r="BBH129" s="1027"/>
      <c r="BBI129" s="1027"/>
      <c r="BBJ129" s="1027"/>
      <c r="BBK129" s="1027"/>
      <c r="BBL129" s="1027"/>
      <c r="BBM129" s="1027"/>
      <c r="BBN129" s="1027"/>
      <c r="BBO129" s="1027"/>
      <c r="BBP129" s="1027"/>
      <c r="BBQ129" s="1027"/>
      <c r="BBR129" s="1027"/>
      <c r="BBS129" s="1027"/>
      <c r="BBT129" s="1027"/>
      <c r="BBU129" s="1027"/>
      <c r="BBV129" s="1027"/>
      <c r="BBW129" s="1027"/>
      <c r="BBX129" s="1027"/>
      <c r="BBY129" s="1027"/>
      <c r="BBZ129" s="1027"/>
      <c r="BCA129" s="1027"/>
      <c r="BCB129" s="1027"/>
      <c r="BCC129" s="1027"/>
      <c r="BCD129" s="1027"/>
      <c r="BCE129" s="1027"/>
      <c r="BCF129" s="1027"/>
      <c r="BCG129" s="1027"/>
      <c r="BCH129" s="1027"/>
      <c r="BCI129" s="1027"/>
      <c r="BCJ129" s="1027"/>
      <c r="BCK129" s="1027"/>
      <c r="BCL129" s="1027"/>
      <c r="BCM129" s="1027"/>
      <c r="BCN129" s="1027"/>
      <c r="BCO129" s="1027"/>
      <c r="BCP129" s="1027"/>
      <c r="BCQ129" s="1027"/>
      <c r="BCR129" s="1027"/>
      <c r="BCS129" s="1027"/>
      <c r="BCT129" s="1027"/>
      <c r="BCU129" s="1027"/>
      <c r="BCV129" s="1027"/>
      <c r="BCW129" s="1027"/>
      <c r="BCX129" s="1027"/>
      <c r="BCY129" s="1027"/>
      <c r="BCZ129" s="1027"/>
      <c r="BDA129" s="1027"/>
      <c r="BDB129" s="1027"/>
      <c r="BDC129" s="1027"/>
      <c r="BDD129" s="1027"/>
      <c r="BDE129" s="1027"/>
      <c r="BDF129" s="1027"/>
      <c r="BDG129" s="1027"/>
      <c r="BDH129" s="1027"/>
      <c r="BDI129" s="1027"/>
      <c r="BDJ129" s="1027"/>
      <c r="BDK129" s="1027"/>
      <c r="BDL129" s="1027"/>
      <c r="BDM129" s="1027"/>
      <c r="BDN129" s="1027"/>
      <c r="BDO129" s="1027"/>
      <c r="BDP129" s="1027"/>
      <c r="BDQ129" s="1027"/>
      <c r="BDR129" s="1027"/>
      <c r="BDS129" s="1027"/>
      <c r="BDT129" s="1027"/>
      <c r="BDU129" s="1027"/>
      <c r="BDV129" s="1027"/>
      <c r="BDW129" s="1027"/>
      <c r="BDX129" s="1027"/>
      <c r="BDY129" s="1027"/>
      <c r="BDZ129" s="1027"/>
      <c r="BEA129" s="1027"/>
      <c r="BEB129" s="1027"/>
      <c r="BEC129" s="1027"/>
      <c r="BED129" s="1027"/>
      <c r="BEE129" s="1027"/>
      <c r="BEF129" s="1027"/>
      <c r="BEG129" s="1027"/>
      <c r="BEH129" s="1027"/>
      <c r="BEI129" s="1027"/>
      <c r="BEJ129" s="1027"/>
      <c r="BEK129" s="1027"/>
      <c r="BEL129" s="1027"/>
      <c r="BEM129" s="1027"/>
      <c r="BEN129" s="1027"/>
      <c r="BEO129" s="1027"/>
      <c r="BEP129" s="1027"/>
      <c r="BEQ129" s="1027"/>
      <c r="BER129" s="1027"/>
      <c r="BES129" s="1027"/>
      <c r="BET129" s="1027"/>
      <c r="BEU129" s="1027"/>
      <c r="BEV129" s="1027"/>
      <c r="BEW129" s="1027"/>
      <c r="BEX129" s="1027"/>
      <c r="BEY129" s="1027"/>
      <c r="BEZ129" s="1027"/>
      <c r="BFA129" s="1027"/>
      <c r="BFB129" s="1027"/>
      <c r="BFC129" s="1027"/>
      <c r="BFD129" s="1027"/>
      <c r="BFE129" s="1027"/>
      <c r="BFF129" s="1027"/>
      <c r="BFG129" s="1027"/>
      <c r="BFH129" s="1027"/>
      <c r="BFI129" s="1027"/>
      <c r="BFJ129" s="1027"/>
      <c r="BFK129" s="1027"/>
      <c r="BFL129" s="1027"/>
      <c r="BFM129" s="1027"/>
      <c r="BFN129" s="1027"/>
      <c r="BFO129" s="1027"/>
      <c r="BFP129" s="1027"/>
      <c r="BFQ129" s="1027"/>
      <c r="BFR129" s="1027"/>
      <c r="BFS129" s="1027"/>
      <c r="BFT129" s="1027"/>
      <c r="BFU129" s="1027"/>
      <c r="BFV129" s="1027"/>
      <c r="BFW129" s="1027"/>
      <c r="BFX129" s="1027"/>
      <c r="BFY129" s="1027"/>
      <c r="BFZ129" s="1027"/>
      <c r="BGA129" s="1027"/>
      <c r="BGB129" s="1027"/>
      <c r="BGC129" s="1027"/>
      <c r="BGD129" s="1027"/>
      <c r="BGE129" s="1027"/>
      <c r="BGF129" s="1027"/>
      <c r="BGG129" s="1027"/>
      <c r="BGH129" s="1027"/>
      <c r="BGI129" s="1027"/>
      <c r="BGJ129" s="1027"/>
      <c r="BGK129" s="1027"/>
      <c r="BGL129" s="1027"/>
      <c r="BGM129" s="1027"/>
      <c r="BGN129" s="1027"/>
      <c r="BGO129" s="1027"/>
      <c r="BGP129" s="1027"/>
      <c r="BGQ129" s="1027"/>
      <c r="BGR129" s="1027"/>
      <c r="BGS129" s="1027"/>
      <c r="BGT129" s="1027"/>
      <c r="BGU129" s="1027"/>
      <c r="BGV129" s="1027"/>
      <c r="BGW129" s="1027"/>
      <c r="BGX129" s="1027"/>
      <c r="BGY129" s="1027"/>
      <c r="BGZ129" s="1027"/>
      <c r="BHA129" s="1027"/>
      <c r="BHB129" s="1027"/>
      <c r="BHC129" s="1027"/>
      <c r="BHD129" s="1027"/>
      <c r="BHE129" s="1027"/>
      <c r="BHF129" s="1027"/>
      <c r="BHG129" s="1027"/>
      <c r="BHH129" s="1027"/>
      <c r="BHI129" s="1027"/>
      <c r="BHJ129" s="1027"/>
      <c r="BHK129" s="1027"/>
      <c r="BHL129" s="1027"/>
      <c r="BHM129" s="1027"/>
      <c r="BHN129" s="1027"/>
      <c r="BHO129" s="1027"/>
      <c r="BHP129" s="1027"/>
      <c r="BHQ129" s="1027"/>
      <c r="BHR129" s="1027"/>
      <c r="BHS129" s="1027"/>
      <c r="BHT129" s="1027"/>
      <c r="BHU129" s="1027"/>
      <c r="BHV129" s="1027"/>
      <c r="BHW129" s="1027"/>
      <c r="BHX129" s="1027"/>
      <c r="BHY129" s="1027"/>
      <c r="BHZ129" s="1027"/>
      <c r="BIA129" s="1027"/>
      <c r="BIB129" s="1027"/>
      <c r="BIC129" s="1027"/>
      <c r="BID129" s="1027"/>
      <c r="BIE129" s="1027"/>
      <c r="BIF129" s="1027"/>
      <c r="BIG129" s="1027"/>
      <c r="BIH129" s="1027"/>
      <c r="BII129" s="1027"/>
      <c r="BIJ129" s="1027"/>
      <c r="BIK129" s="1027"/>
      <c r="BIL129" s="1027"/>
      <c r="BIM129" s="1027"/>
      <c r="BIN129" s="1027"/>
      <c r="BIO129" s="1027"/>
      <c r="BIP129" s="1027"/>
      <c r="BIQ129" s="1027"/>
      <c r="BIR129" s="1027"/>
      <c r="BIS129" s="1027"/>
      <c r="BIT129" s="1027"/>
      <c r="BIU129" s="1027"/>
      <c r="BIV129" s="1027"/>
      <c r="BIW129" s="1027"/>
      <c r="BIX129" s="1027"/>
      <c r="BIY129" s="1027"/>
      <c r="BIZ129" s="1027"/>
      <c r="BJA129" s="1027"/>
      <c r="BJB129" s="1027"/>
      <c r="BJC129" s="1027"/>
      <c r="BJD129" s="1027"/>
      <c r="BJE129" s="1027"/>
      <c r="BJF129" s="1027"/>
      <c r="BJG129" s="1027"/>
      <c r="BJH129" s="1027"/>
      <c r="BJI129" s="1027"/>
      <c r="BJJ129" s="1027"/>
      <c r="BJK129" s="1027"/>
      <c r="BJL129" s="1027"/>
      <c r="BJM129" s="1027"/>
      <c r="BJN129" s="1027"/>
      <c r="BJO129" s="1027"/>
      <c r="BJP129" s="1027"/>
      <c r="BJQ129" s="1027"/>
      <c r="BJR129" s="1027"/>
      <c r="BJS129" s="1027"/>
      <c r="BJT129" s="1027"/>
      <c r="BJU129" s="1027"/>
      <c r="BJV129" s="1027"/>
      <c r="BJW129" s="1027"/>
      <c r="BJX129" s="1027"/>
      <c r="BJY129" s="1027"/>
      <c r="BJZ129" s="1027"/>
      <c r="BKA129" s="1027"/>
      <c r="BKB129" s="1027"/>
      <c r="BKC129" s="1027"/>
      <c r="BKD129" s="1027"/>
      <c r="BKE129" s="1027"/>
      <c r="BKF129" s="1027"/>
      <c r="BKG129" s="1027"/>
      <c r="BKH129" s="1027"/>
      <c r="BKI129" s="1027"/>
      <c r="BKJ129" s="1027"/>
      <c r="BKK129" s="1027"/>
      <c r="BKL129" s="1027"/>
      <c r="BKM129" s="1027"/>
      <c r="BKN129" s="1027"/>
      <c r="BKO129" s="1027"/>
      <c r="BKP129" s="1027"/>
      <c r="BKQ129" s="1027"/>
      <c r="BKR129" s="1027"/>
      <c r="BKS129" s="1027"/>
      <c r="BKT129" s="1027"/>
      <c r="BKU129" s="1027"/>
      <c r="BKV129" s="1027"/>
      <c r="BKW129" s="1027"/>
      <c r="BKX129" s="1027"/>
      <c r="BKY129" s="1027"/>
      <c r="BKZ129" s="1027"/>
      <c r="BLA129" s="1027"/>
      <c r="BLB129" s="1027"/>
      <c r="BLC129" s="1027"/>
      <c r="BLD129" s="1027"/>
      <c r="BLE129" s="1027"/>
      <c r="BLF129" s="1027"/>
      <c r="BLG129" s="1027"/>
      <c r="BLH129" s="1027"/>
      <c r="BLI129" s="1027"/>
      <c r="BLJ129" s="1027"/>
      <c r="BLK129" s="1027"/>
      <c r="BLL129" s="1027"/>
      <c r="BLM129" s="1027"/>
      <c r="BLN129" s="1027"/>
      <c r="BLO129" s="1027"/>
      <c r="BLP129" s="1027"/>
      <c r="BLQ129" s="1027"/>
      <c r="BLR129" s="1027"/>
      <c r="BLS129" s="1027"/>
      <c r="BLT129" s="1027"/>
      <c r="BLU129" s="1027"/>
      <c r="BLV129" s="1027"/>
      <c r="BLW129" s="1027"/>
      <c r="BLX129" s="1027"/>
      <c r="BLY129" s="1027"/>
      <c r="BLZ129" s="1027"/>
      <c r="BMA129" s="1027"/>
      <c r="BMB129" s="1027"/>
      <c r="BMC129" s="1027"/>
      <c r="BMD129" s="1027"/>
      <c r="BME129" s="1027"/>
      <c r="BMF129" s="1027"/>
      <c r="BMG129" s="1027"/>
      <c r="BMH129" s="1027"/>
      <c r="BMI129" s="1027"/>
      <c r="BMJ129" s="1027"/>
      <c r="BMK129" s="1027"/>
      <c r="BML129" s="1027"/>
      <c r="BMM129" s="1027"/>
      <c r="BMN129" s="1027"/>
      <c r="BMO129" s="1027"/>
      <c r="BMP129" s="1027"/>
      <c r="BMQ129" s="1027"/>
      <c r="BMR129" s="1027"/>
      <c r="BMS129" s="1027"/>
      <c r="BMT129" s="1027"/>
      <c r="BMU129" s="1027"/>
      <c r="BMV129" s="1027"/>
      <c r="BMW129" s="1027"/>
      <c r="BMX129" s="1027"/>
      <c r="BMY129" s="1027"/>
      <c r="BMZ129" s="1027"/>
      <c r="BNA129" s="1027"/>
      <c r="BNB129" s="1027"/>
      <c r="BNC129" s="1027"/>
      <c r="BND129" s="1027"/>
      <c r="BNE129" s="1027"/>
      <c r="BNF129" s="1027"/>
      <c r="BNG129" s="1027"/>
      <c r="BNH129" s="1027"/>
      <c r="BNI129" s="1027"/>
      <c r="BNJ129" s="1027"/>
      <c r="BNK129" s="1027"/>
      <c r="BNL129" s="1027"/>
      <c r="BNM129" s="1027"/>
      <c r="BNN129" s="1027"/>
      <c r="BNO129" s="1027"/>
      <c r="BNP129" s="1027"/>
      <c r="BNQ129" s="1027"/>
      <c r="BNR129" s="1027"/>
      <c r="BNS129" s="1027"/>
      <c r="BNT129" s="1027"/>
      <c r="BNU129" s="1027"/>
      <c r="BNV129" s="1027"/>
      <c r="BNW129" s="1027"/>
      <c r="BNX129" s="1027"/>
      <c r="BNY129" s="1027"/>
      <c r="BNZ129" s="1027"/>
      <c r="BOA129" s="1027"/>
      <c r="BOB129" s="1027"/>
      <c r="BOC129" s="1027"/>
      <c r="BOD129" s="1027"/>
      <c r="BOE129" s="1027"/>
      <c r="BOF129" s="1027"/>
      <c r="BOG129" s="1027"/>
      <c r="BOH129" s="1027"/>
      <c r="BOI129" s="1027"/>
      <c r="BOJ129" s="1027"/>
      <c r="BOK129" s="1027"/>
      <c r="BOL129" s="1027"/>
      <c r="BOM129" s="1027"/>
      <c r="BON129" s="1027"/>
      <c r="BOO129" s="1027"/>
      <c r="BOP129" s="1027"/>
      <c r="BOQ129" s="1027"/>
      <c r="BOR129" s="1027"/>
      <c r="BOS129" s="1027"/>
      <c r="BOT129" s="1027"/>
      <c r="BOU129" s="1027"/>
      <c r="BOV129" s="1027"/>
      <c r="BOW129" s="1027"/>
      <c r="BOX129" s="1027"/>
      <c r="BOY129" s="1027"/>
      <c r="BOZ129" s="1027"/>
      <c r="BPA129" s="1027"/>
      <c r="BPB129" s="1027"/>
      <c r="BPC129" s="1027"/>
      <c r="BPD129" s="1027"/>
      <c r="BPE129" s="1027"/>
      <c r="BPF129" s="1027"/>
      <c r="BPG129" s="1027"/>
      <c r="BPH129" s="1027"/>
      <c r="BPI129" s="1027"/>
      <c r="BPJ129" s="1027"/>
      <c r="BPK129" s="1027"/>
      <c r="BPL129" s="1027"/>
      <c r="BPM129" s="1027"/>
      <c r="BPN129" s="1027"/>
      <c r="BPO129" s="1027"/>
      <c r="BPP129" s="1027"/>
      <c r="BPQ129" s="1027"/>
      <c r="BPR129" s="1027"/>
      <c r="BPS129" s="1027"/>
      <c r="BPT129" s="1027"/>
      <c r="BPU129" s="1027"/>
      <c r="BPV129" s="1027"/>
      <c r="BPW129" s="1027"/>
      <c r="BPX129" s="1027"/>
      <c r="BPY129" s="1027"/>
      <c r="BPZ129" s="1027"/>
      <c r="BQA129" s="1027"/>
      <c r="BQB129" s="1027"/>
      <c r="BQC129" s="1027"/>
      <c r="BQD129" s="1027"/>
      <c r="BQE129" s="1027"/>
      <c r="BQF129" s="1027"/>
      <c r="BQG129" s="1027"/>
      <c r="BQH129" s="1027"/>
      <c r="BQI129" s="1027"/>
      <c r="BQJ129" s="1027"/>
      <c r="BQK129" s="1027"/>
      <c r="BQL129" s="1027"/>
      <c r="BQM129" s="1027"/>
      <c r="BQN129" s="1027"/>
      <c r="BQO129" s="1027"/>
      <c r="BQP129" s="1027"/>
      <c r="BQQ129" s="1027"/>
      <c r="BQR129" s="1027"/>
      <c r="BQS129" s="1027"/>
      <c r="BQT129" s="1027"/>
      <c r="BQU129" s="1027"/>
      <c r="BQV129" s="1027"/>
      <c r="BQW129" s="1027"/>
      <c r="BQX129" s="1027"/>
      <c r="BQY129" s="1027"/>
      <c r="BQZ129" s="1027"/>
      <c r="BRA129" s="1027"/>
      <c r="BRB129" s="1027"/>
      <c r="BRC129" s="1027"/>
      <c r="BRD129" s="1027"/>
      <c r="BRE129" s="1027"/>
      <c r="BRF129" s="1027"/>
      <c r="BRG129" s="1027"/>
      <c r="BRH129" s="1027"/>
      <c r="BRI129" s="1027"/>
      <c r="BRJ129" s="1027"/>
      <c r="BRK129" s="1027"/>
      <c r="BRL129" s="1027"/>
      <c r="BRM129" s="1027"/>
      <c r="BRN129" s="1027"/>
      <c r="BRO129" s="1027"/>
      <c r="BRP129" s="1027"/>
      <c r="BRQ129" s="1027"/>
      <c r="BRR129" s="1027"/>
      <c r="BRS129" s="1027"/>
      <c r="BRT129" s="1027"/>
      <c r="BRU129" s="1027"/>
      <c r="BRV129" s="1027"/>
      <c r="BRW129" s="1027"/>
      <c r="BRX129" s="1027"/>
      <c r="BRY129" s="1027"/>
      <c r="BRZ129" s="1027"/>
      <c r="BSA129" s="1027"/>
      <c r="BSB129" s="1027"/>
      <c r="BSC129" s="1027"/>
      <c r="BSD129" s="1027"/>
      <c r="BSE129" s="1027"/>
      <c r="BSF129" s="1027"/>
      <c r="BSG129" s="1027"/>
      <c r="BSH129" s="1027"/>
      <c r="BSI129" s="1027"/>
      <c r="BSJ129" s="1027"/>
      <c r="BSK129" s="1027"/>
      <c r="BSL129" s="1027"/>
      <c r="BSM129" s="1027"/>
      <c r="BSN129" s="1027"/>
      <c r="BSO129" s="1027"/>
      <c r="BSP129" s="1027"/>
      <c r="BSQ129" s="1027"/>
      <c r="BSR129" s="1027"/>
      <c r="BSS129" s="1027"/>
      <c r="BST129" s="1027"/>
      <c r="BSU129" s="1027"/>
      <c r="BSV129" s="1027"/>
      <c r="BSW129" s="1027"/>
      <c r="BSX129" s="1027"/>
      <c r="BSY129" s="1027"/>
      <c r="BSZ129" s="1027"/>
      <c r="BTA129" s="1027"/>
      <c r="BTB129" s="1027"/>
      <c r="BTC129" s="1027"/>
      <c r="BTD129" s="1027"/>
      <c r="BTE129" s="1027"/>
      <c r="BTF129" s="1027"/>
      <c r="BTG129" s="1027"/>
      <c r="BTH129" s="1027"/>
      <c r="BTI129" s="1027"/>
      <c r="BTJ129" s="1027"/>
      <c r="BTK129" s="1027"/>
      <c r="BTL129" s="1027"/>
      <c r="BTM129" s="1027"/>
      <c r="BTN129" s="1027"/>
      <c r="BTO129" s="1027"/>
      <c r="BTP129" s="1027"/>
      <c r="BTQ129" s="1027"/>
      <c r="BTR129" s="1027"/>
      <c r="BTS129" s="1027"/>
      <c r="BTT129" s="1027"/>
      <c r="BTU129" s="1027"/>
      <c r="BTV129" s="1027"/>
      <c r="BTW129" s="1027"/>
      <c r="BTX129" s="1027"/>
      <c r="BTY129" s="1027"/>
      <c r="BTZ129" s="1027"/>
      <c r="BUA129" s="1027"/>
      <c r="BUB129" s="1027"/>
      <c r="BUC129" s="1027"/>
      <c r="BUD129" s="1027"/>
      <c r="BUE129" s="1027"/>
      <c r="BUF129" s="1027"/>
      <c r="BUG129" s="1027"/>
      <c r="BUH129" s="1027"/>
      <c r="BUI129" s="1027"/>
      <c r="BUJ129" s="1027"/>
      <c r="BUK129" s="1027"/>
      <c r="BUL129" s="1027"/>
      <c r="BUM129" s="1027"/>
      <c r="BUN129" s="1027"/>
      <c r="BUO129" s="1027"/>
      <c r="BUP129" s="1027"/>
      <c r="BUQ129" s="1027"/>
      <c r="BUR129" s="1027"/>
      <c r="BUS129" s="1027"/>
      <c r="BUT129" s="1027"/>
      <c r="BUU129" s="1027"/>
      <c r="BUV129" s="1027"/>
      <c r="BUW129" s="1027"/>
      <c r="BUX129" s="1027"/>
      <c r="BUY129" s="1027"/>
      <c r="BUZ129" s="1027"/>
      <c r="BVA129" s="1027"/>
      <c r="BVB129" s="1027"/>
      <c r="BVC129" s="1027"/>
      <c r="BVD129" s="1027"/>
      <c r="BVE129" s="1027"/>
      <c r="BVF129" s="1027"/>
      <c r="BVG129" s="1027"/>
      <c r="BVH129" s="1027"/>
      <c r="BVI129" s="1027"/>
      <c r="BVJ129" s="1027"/>
      <c r="BVK129" s="1027"/>
      <c r="BVL129" s="1027"/>
      <c r="BVM129" s="1027"/>
      <c r="BVN129" s="1027"/>
      <c r="BVO129" s="1027"/>
      <c r="BVP129" s="1027"/>
      <c r="BVQ129" s="1027"/>
      <c r="BVR129" s="1027"/>
      <c r="BVS129" s="1027"/>
      <c r="BVT129" s="1027"/>
      <c r="BVU129" s="1027"/>
      <c r="BVV129" s="1027"/>
      <c r="BVW129" s="1027"/>
      <c r="BVX129" s="1027"/>
      <c r="BVY129" s="1027"/>
      <c r="BVZ129" s="1027"/>
      <c r="BWA129" s="1027"/>
      <c r="BWB129" s="1027"/>
      <c r="BWC129" s="1027"/>
      <c r="BWD129" s="1027"/>
      <c r="BWE129" s="1027"/>
      <c r="BWF129" s="1027"/>
      <c r="BWG129" s="1027"/>
      <c r="BWH129" s="1027"/>
      <c r="BWI129" s="1027"/>
      <c r="BWJ129" s="1027"/>
      <c r="BWK129" s="1027"/>
      <c r="BWL129" s="1027"/>
      <c r="BWM129" s="1027"/>
      <c r="BWN129" s="1027"/>
      <c r="BWO129" s="1027"/>
      <c r="BWP129" s="1027"/>
      <c r="BWQ129" s="1027"/>
      <c r="BWR129" s="1027"/>
      <c r="BWS129" s="1027"/>
      <c r="BWT129" s="1027"/>
      <c r="BWU129" s="1027"/>
      <c r="BWV129" s="1027"/>
      <c r="BWW129" s="1027"/>
      <c r="BWX129" s="1027"/>
      <c r="BWY129" s="1027"/>
      <c r="BWZ129" s="1027"/>
      <c r="BXA129" s="1027"/>
      <c r="BXB129" s="1027"/>
      <c r="BXC129" s="1027"/>
      <c r="BXD129" s="1027"/>
      <c r="BXE129" s="1027"/>
      <c r="BXF129" s="1027"/>
      <c r="BXG129" s="1027"/>
      <c r="BXH129" s="1027"/>
      <c r="BXI129" s="1027"/>
      <c r="BXJ129" s="1027"/>
      <c r="BXK129" s="1027"/>
      <c r="BXL129" s="1027"/>
      <c r="BXM129" s="1027"/>
      <c r="BXN129" s="1027"/>
      <c r="BXO129" s="1027"/>
      <c r="BXP129" s="1027"/>
      <c r="BXQ129" s="1027"/>
      <c r="BXR129" s="1027"/>
      <c r="BXS129" s="1027"/>
      <c r="BXT129" s="1027"/>
      <c r="BXU129" s="1027"/>
      <c r="BXV129" s="1027"/>
      <c r="BXW129" s="1027"/>
      <c r="BXX129" s="1027"/>
      <c r="BXY129" s="1027"/>
      <c r="BXZ129" s="1027"/>
      <c r="BYA129" s="1027"/>
      <c r="BYB129" s="1027"/>
      <c r="BYC129" s="1027"/>
      <c r="BYD129" s="1027"/>
      <c r="BYE129" s="1027"/>
      <c r="BYF129" s="1027"/>
      <c r="BYG129" s="1027"/>
      <c r="BYH129" s="1027"/>
      <c r="BYI129" s="1027"/>
      <c r="BYJ129" s="1027"/>
      <c r="BYK129" s="1027"/>
      <c r="BYL129" s="1027"/>
      <c r="BYM129" s="1027"/>
      <c r="BYN129" s="1027"/>
      <c r="BYO129" s="1027"/>
      <c r="BYP129" s="1027"/>
      <c r="BYQ129" s="1027"/>
      <c r="BYR129" s="1027"/>
      <c r="BYS129" s="1027"/>
      <c r="BYT129" s="1027"/>
      <c r="BYU129" s="1027"/>
      <c r="BYV129" s="1027"/>
      <c r="BYW129" s="1027"/>
      <c r="BYX129" s="1027"/>
      <c r="BYY129" s="1027"/>
      <c r="BYZ129" s="1027"/>
      <c r="BZA129" s="1027"/>
      <c r="BZB129" s="1027"/>
      <c r="BZC129" s="1027"/>
      <c r="BZD129" s="1027"/>
      <c r="BZE129" s="1027"/>
      <c r="BZF129" s="1027"/>
      <c r="BZG129" s="1027"/>
      <c r="BZH129" s="1027"/>
      <c r="BZI129" s="1027"/>
      <c r="BZJ129" s="1027"/>
      <c r="BZK129" s="1027"/>
      <c r="BZL129" s="1027"/>
      <c r="BZM129" s="1027"/>
      <c r="BZN129" s="1027"/>
      <c r="BZO129" s="1027"/>
      <c r="BZP129" s="1027"/>
      <c r="BZQ129" s="1027"/>
      <c r="BZR129" s="1027"/>
      <c r="BZS129" s="1027"/>
      <c r="BZT129" s="1027"/>
      <c r="BZU129" s="1027"/>
      <c r="BZV129" s="1027"/>
      <c r="BZW129" s="1027"/>
      <c r="BZX129" s="1027"/>
      <c r="BZY129" s="1027"/>
      <c r="BZZ129" s="1027"/>
      <c r="CAA129" s="1027"/>
      <c r="CAB129" s="1027"/>
      <c r="CAC129" s="1027"/>
      <c r="CAD129" s="1027"/>
      <c r="CAE129" s="1027"/>
      <c r="CAF129" s="1027"/>
      <c r="CAG129" s="1027"/>
      <c r="CAH129" s="1027"/>
      <c r="CAI129" s="1027"/>
      <c r="CAJ129" s="1027"/>
      <c r="CAK129" s="1027"/>
      <c r="CAL129" s="1027"/>
      <c r="CAM129" s="1027"/>
      <c r="CAN129" s="1027"/>
      <c r="CAO129" s="1027"/>
      <c r="CAP129" s="1027"/>
      <c r="CAQ129" s="1027"/>
      <c r="CAR129" s="1027"/>
      <c r="CAS129" s="1027"/>
      <c r="CAT129" s="1027"/>
      <c r="CAU129" s="1027"/>
      <c r="CAV129" s="1027"/>
      <c r="CAW129" s="1027"/>
      <c r="CAX129" s="1027"/>
      <c r="CAY129" s="1027"/>
      <c r="CAZ129" s="1027"/>
      <c r="CBA129" s="1027"/>
      <c r="CBB129" s="1027"/>
      <c r="CBC129" s="1027"/>
      <c r="CBD129" s="1027"/>
      <c r="CBE129" s="1027"/>
      <c r="CBF129" s="1027"/>
      <c r="CBG129" s="1027"/>
      <c r="CBH129" s="1027"/>
      <c r="CBI129" s="1027"/>
      <c r="CBJ129" s="1027"/>
      <c r="CBK129" s="1027"/>
      <c r="CBL129" s="1027"/>
      <c r="CBM129" s="1027"/>
      <c r="CBN129" s="1027"/>
      <c r="CBO129" s="1027"/>
      <c r="CBP129" s="1027"/>
      <c r="CBQ129" s="1027"/>
      <c r="CBR129" s="1027"/>
      <c r="CBS129" s="1027"/>
      <c r="CBT129" s="1027"/>
      <c r="CBU129" s="1027"/>
      <c r="CBV129" s="1027"/>
      <c r="CBW129" s="1027"/>
      <c r="CBX129" s="1027"/>
      <c r="CBY129" s="1027"/>
      <c r="CBZ129" s="1027"/>
      <c r="CCA129" s="1027"/>
      <c r="CCB129" s="1027"/>
      <c r="CCC129" s="1027"/>
      <c r="CCD129" s="1027"/>
      <c r="CCE129" s="1027"/>
      <c r="CCF129" s="1027"/>
      <c r="CCG129" s="1027"/>
      <c r="CCH129" s="1027"/>
      <c r="CCI129" s="1027"/>
      <c r="CCJ129" s="1027"/>
      <c r="CCK129" s="1027"/>
      <c r="CCL129" s="1027"/>
      <c r="CCM129" s="1027"/>
      <c r="CCN129" s="1027"/>
      <c r="CCO129" s="1027"/>
      <c r="CCP129" s="1027"/>
      <c r="CCQ129" s="1027"/>
      <c r="CCR129" s="1027"/>
      <c r="CCS129" s="1027"/>
      <c r="CCT129" s="1027"/>
      <c r="CCU129" s="1027"/>
      <c r="CCV129" s="1027"/>
      <c r="CCW129" s="1027"/>
      <c r="CCX129" s="1027"/>
      <c r="CCY129" s="1027"/>
      <c r="CCZ129" s="1027"/>
      <c r="CDA129" s="1027"/>
      <c r="CDB129" s="1027"/>
      <c r="CDC129" s="1027"/>
      <c r="CDD129" s="1027"/>
      <c r="CDE129" s="1027"/>
      <c r="CDF129" s="1027"/>
      <c r="CDG129" s="1027"/>
      <c r="CDH129" s="1027"/>
      <c r="CDI129" s="1027"/>
      <c r="CDJ129" s="1027"/>
      <c r="CDK129" s="1027"/>
      <c r="CDL129" s="1027"/>
      <c r="CDM129" s="1027"/>
      <c r="CDN129" s="1027"/>
      <c r="CDO129" s="1027"/>
      <c r="CDP129" s="1027"/>
      <c r="CDQ129" s="1027"/>
      <c r="CDR129" s="1027"/>
      <c r="CDS129" s="1027"/>
      <c r="CDT129" s="1027"/>
      <c r="CDU129" s="1027"/>
      <c r="CDV129" s="1027"/>
      <c r="CDW129" s="1027"/>
      <c r="CDX129" s="1027"/>
      <c r="CDY129" s="1027"/>
      <c r="CDZ129" s="1027"/>
      <c r="CEA129" s="1027"/>
      <c r="CEB129" s="1027"/>
      <c r="CEC129" s="1027"/>
      <c r="CED129" s="1027"/>
      <c r="CEE129" s="1027"/>
      <c r="CEF129" s="1027"/>
      <c r="CEG129" s="1027"/>
      <c r="CEH129" s="1027"/>
      <c r="CEI129" s="1027"/>
      <c r="CEJ129" s="1027"/>
      <c r="CEK129" s="1027"/>
    </row>
    <row r="130" spans="1:2169" ht="31.75" customHeight="1" x14ac:dyDescent="0.75">
      <c r="A130" s="1232" t="s">
        <v>93</v>
      </c>
      <c r="B130" s="1233"/>
      <c r="C130" s="1234"/>
      <c r="D130" s="1235"/>
      <c r="E130" s="1257"/>
      <c r="F130" s="1257"/>
      <c r="G130" s="1106"/>
      <c r="H130" s="1228"/>
      <c r="I130" s="1228"/>
      <c r="J130" s="1228"/>
      <c r="K130" s="1228"/>
      <c r="L130" s="1228"/>
      <c r="M130" s="1258"/>
      <c r="N130" s="1228"/>
      <c r="P130" s="661"/>
      <c r="Q130" s="661"/>
      <c r="S130" s="1026"/>
      <c r="T130" s="1021"/>
      <c r="W130" s="1025"/>
      <c r="X130" s="1259"/>
      <c r="Y130" s="1022"/>
      <c r="Z130" s="1022"/>
      <c r="AA130" s="1022"/>
      <c r="AB130" s="1022"/>
      <c r="AC130" s="1022"/>
      <c r="AD130" s="1259"/>
      <c r="AE130" s="1022"/>
      <c r="AF130" s="1022"/>
      <c r="AG130" s="1259"/>
      <c r="AH130" s="1259"/>
      <c r="AI130" s="1259"/>
      <c r="AN130" s="1022"/>
      <c r="AO130" s="1022"/>
    </row>
    <row r="131" spans="1:2169" ht="31.75" customHeight="1" x14ac:dyDescent="0.75">
      <c r="A131" s="2237" t="s">
        <v>147</v>
      </c>
      <c r="B131" s="2227" t="s">
        <v>145</v>
      </c>
      <c r="C131" s="1061">
        <v>17.100000000000001</v>
      </c>
      <c r="D131" s="1062" t="s">
        <v>37</v>
      </c>
      <c r="E131" s="1063" t="s">
        <v>0</v>
      </c>
      <c r="F131" s="1063" t="s">
        <v>0</v>
      </c>
      <c r="G131" s="1064" t="e">
        <f t="array" ref="G131">INDEX('Salary . staff rates'!$A$6:$C$28,MATCH(1,('Salary . staff rates'!$A$6:$A$28=E131)*('Salary . staff rates'!$B$6:$B$28=F131),0),3)</f>
        <v>#N/A</v>
      </c>
      <c r="H131" s="1064" t="e">
        <f t="shared" ref="H131:H137" si="93">IF(E131="External",G131,G131/working_days*(1+loading_factor))</f>
        <v>#N/A</v>
      </c>
      <c r="I131" s="1065" t="s">
        <v>0</v>
      </c>
      <c r="J131" s="1066" t="s">
        <v>0</v>
      </c>
      <c r="K131" s="1067" t="s">
        <v>0</v>
      </c>
      <c r="L131" s="1068" t="str">
        <f t="shared" si="84"/>
        <v/>
      </c>
      <c r="M131" s="1199" t="s">
        <v>31</v>
      </c>
      <c r="N131" s="1070">
        <f>IF(M131="Yes",L131*'Salary . staff rates'!$C$34,0)</f>
        <v>0</v>
      </c>
      <c r="P131" s="662">
        <v>1</v>
      </c>
      <c r="Q131" s="662">
        <v>1</v>
      </c>
      <c r="S131" s="1073" t="s">
        <v>31</v>
      </c>
      <c r="T131" s="1073" t="s">
        <v>31</v>
      </c>
      <c r="U131" s="1073" t="s">
        <v>31</v>
      </c>
      <c r="W131" s="1072"/>
      <c r="X131" s="1075"/>
      <c r="Y131" s="1327" t="str">
        <f t="shared" ref="Y131:Y137" si="94">IF(L131&lt;&gt;"",L131*P131,"")</f>
        <v/>
      </c>
      <c r="Z131" s="1327">
        <f t="shared" ref="Z131:Z137" si="95">IF(N131&lt;&gt;"",N131*P131,"")</f>
        <v>0</v>
      </c>
      <c r="AA131" s="1094"/>
      <c r="AB131" s="1327" t="str">
        <f t="shared" ref="AB131:AB137" si="96">IF(L131&lt;&gt;"",L131*Q131,"")</f>
        <v/>
      </c>
      <c r="AC131" s="1327">
        <f t="shared" ref="AC131:AC137" si="97">IF(N131&lt;&gt;"",N131*Q131,"")</f>
        <v>0</v>
      </c>
      <c r="AD131" s="1076"/>
      <c r="AE131" s="1327" t="str">
        <f t="shared" ref="AE131:AE137" si="98">IF(L131&lt;&gt;"",IF(S131&lt;&gt;"No",L131,0),"")</f>
        <v/>
      </c>
      <c r="AF131" s="1327">
        <f t="shared" ref="AF131:AF137" si="99">IF(N131&lt;&gt;"",IF(T131&lt;&gt;"No",N131,0),"")</f>
        <v>0</v>
      </c>
      <c r="AG131" s="1077"/>
      <c r="AH131" s="1077"/>
      <c r="AI131" s="1077"/>
      <c r="AN131" s="1327" t="str">
        <f t="shared" ref="AN131:AN137" si="100">IF(W131=0,IF(P131=1,L131,0),0)</f>
        <v/>
      </c>
      <c r="AO131" s="1327">
        <f t="shared" ref="AO131:AO137" si="101">IF(W131=0,IF(P131=1,N131,0),0)</f>
        <v>0</v>
      </c>
    </row>
    <row r="132" spans="1:2169" ht="31.75" customHeight="1" x14ac:dyDescent="0.75">
      <c r="A132" s="2238"/>
      <c r="B132" s="2228"/>
      <c r="C132" s="1078">
        <v>17.2</v>
      </c>
      <c r="D132" s="1251" t="s">
        <v>134</v>
      </c>
      <c r="E132" s="1063" t="s">
        <v>0</v>
      </c>
      <c r="F132" s="1063" t="s">
        <v>0</v>
      </c>
      <c r="G132" s="1064" t="e">
        <f t="array" ref="G132">INDEX('Salary . staff rates'!$A$6:$C$28,MATCH(1,('Salary . staff rates'!$A$6:$A$28=E132)*('Salary . staff rates'!$B$6:$B$28=F132),0),3)</f>
        <v>#N/A</v>
      </c>
      <c r="H132" s="1064" t="e">
        <f t="shared" si="93"/>
        <v>#N/A</v>
      </c>
      <c r="I132" s="1065" t="s">
        <v>0</v>
      </c>
      <c r="J132" s="1066" t="s">
        <v>0</v>
      </c>
      <c r="K132" s="1067" t="s">
        <v>0</v>
      </c>
      <c r="L132" s="1068" t="str">
        <f t="shared" si="84"/>
        <v/>
      </c>
      <c r="M132" s="1199" t="s">
        <v>33</v>
      </c>
      <c r="N132" s="1070">
        <f>IFERROR(IF(M132="Yes",L132*'Salary . staff rates'!$C$34,0),0)</f>
        <v>0</v>
      </c>
      <c r="P132" s="1856">
        <v>1</v>
      </c>
      <c r="Q132" s="1856">
        <v>1</v>
      </c>
      <c r="S132" s="1073" t="s">
        <v>31</v>
      </c>
      <c r="T132" s="1073" t="s">
        <v>31</v>
      </c>
      <c r="U132" s="1073" t="s">
        <v>31</v>
      </c>
      <c r="W132" s="1072"/>
      <c r="X132" s="1075"/>
      <c r="Y132" s="1327" t="str">
        <f t="shared" si="94"/>
        <v/>
      </c>
      <c r="Z132" s="1327">
        <f t="shared" si="95"/>
        <v>0</v>
      </c>
      <c r="AA132" s="1094"/>
      <c r="AB132" s="1327" t="str">
        <f t="shared" si="96"/>
        <v/>
      </c>
      <c r="AC132" s="1327">
        <f t="shared" si="97"/>
        <v>0</v>
      </c>
      <c r="AD132" s="1076"/>
      <c r="AE132" s="1327" t="str">
        <f t="shared" si="98"/>
        <v/>
      </c>
      <c r="AF132" s="1327">
        <f t="shared" si="99"/>
        <v>0</v>
      </c>
      <c r="AG132" s="1077"/>
      <c r="AH132" s="1077"/>
      <c r="AI132" s="1077"/>
      <c r="AN132" s="1327" t="str">
        <f t="shared" si="100"/>
        <v/>
      </c>
      <c r="AO132" s="1327">
        <f t="shared" si="101"/>
        <v>0</v>
      </c>
    </row>
    <row r="133" spans="1:2169" ht="31.75" customHeight="1" x14ac:dyDescent="0.75">
      <c r="A133" s="2238"/>
      <c r="B133" s="2228"/>
      <c r="C133" s="1078">
        <v>17.3</v>
      </c>
      <c r="D133" s="1266" t="s">
        <v>68</v>
      </c>
      <c r="E133" s="1138" t="s">
        <v>0</v>
      </c>
      <c r="F133" s="1138" t="s">
        <v>0</v>
      </c>
      <c r="G133" s="1064" t="e">
        <f t="array" ref="G133">INDEX('Salary . staff rates'!$A$6:$C$28,MATCH(1,('Salary . staff rates'!$A$6:$A$28=E133)*('Salary . staff rates'!$B$6:$B$28=F133),0),3)</f>
        <v>#N/A</v>
      </c>
      <c r="H133" s="1064" t="e">
        <f t="shared" si="93"/>
        <v>#N/A</v>
      </c>
      <c r="I133" s="1139" t="s">
        <v>0</v>
      </c>
      <c r="J133" s="1140" t="s">
        <v>0</v>
      </c>
      <c r="K133" s="1141" t="s">
        <v>0</v>
      </c>
      <c r="L133" s="1142" t="str">
        <f t="shared" si="84"/>
        <v/>
      </c>
      <c r="M133" s="1202" t="s">
        <v>31</v>
      </c>
      <c r="N133" s="1144">
        <f>IF(M133="Yes",L133*'Salary . staff rates'!$C$34,0)</f>
        <v>0</v>
      </c>
      <c r="P133" s="662">
        <v>1</v>
      </c>
      <c r="Q133" s="662">
        <v>1</v>
      </c>
      <c r="S133" s="1073" t="s">
        <v>31</v>
      </c>
      <c r="T133" s="1073" t="s">
        <v>31</v>
      </c>
      <c r="U133" s="1073" t="s">
        <v>31</v>
      </c>
      <c r="W133" s="1072"/>
      <c r="X133" s="1075"/>
      <c r="Y133" s="1327" t="str">
        <f t="shared" si="94"/>
        <v/>
      </c>
      <c r="Z133" s="1327">
        <f t="shared" si="95"/>
        <v>0</v>
      </c>
      <c r="AA133" s="1094"/>
      <c r="AB133" s="1327" t="str">
        <f t="shared" si="96"/>
        <v/>
      </c>
      <c r="AC133" s="1327">
        <f t="shared" si="97"/>
        <v>0</v>
      </c>
      <c r="AD133" s="1076"/>
      <c r="AE133" s="1327" t="str">
        <f t="shared" si="98"/>
        <v/>
      </c>
      <c r="AF133" s="1327">
        <f t="shared" si="99"/>
        <v>0</v>
      </c>
      <c r="AG133" s="1077"/>
      <c r="AH133" s="1077"/>
      <c r="AI133" s="1077"/>
      <c r="AN133" s="1327" t="str">
        <f t="shared" si="100"/>
        <v/>
      </c>
      <c r="AO133" s="1327">
        <f t="shared" si="101"/>
        <v>0</v>
      </c>
    </row>
    <row r="134" spans="1:2169" s="1154" customFormat="1" ht="31.75" customHeight="1" x14ac:dyDescent="0.75">
      <c r="A134" s="2238"/>
      <c r="B134" s="2243"/>
      <c r="C134" s="1145">
        <v>17.399999999999999</v>
      </c>
      <c r="D134" s="389" t="s">
        <v>71</v>
      </c>
      <c r="E134" s="1145" t="s">
        <v>23</v>
      </c>
      <c r="F134" s="1145" t="s">
        <v>6</v>
      </c>
      <c r="G134" s="1146">
        <f t="array" ref="G134">INDEX('Salary . staff rates'!$A$6:$C$28,MATCH(1,('Salary . staff rates'!$A$6:$A$28=E134)*('Salary . staff rates'!$B$6:$B$28=F134),0),3)</f>
        <v>65000</v>
      </c>
      <c r="H134" s="1146">
        <f t="shared" si="93"/>
        <v>456.14035087719299</v>
      </c>
      <c r="I134" s="1147" t="s">
        <v>0</v>
      </c>
      <c r="J134" s="1148" t="s">
        <v>0</v>
      </c>
      <c r="K134" s="1149">
        <v>2.5</v>
      </c>
      <c r="L134" s="1723">
        <f t="shared" si="84"/>
        <v>1140.3508771929824</v>
      </c>
      <c r="M134" s="1150" t="s">
        <v>31</v>
      </c>
      <c r="N134" s="1745">
        <f>IF(M134="Yes",L134*'Salary . staff rates'!$C$34,0)</f>
        <v>0</v>
      </c>
      <c r="O134" s="1153"/>
      <c r="P134" s="555">
        <v>1</v>
      </c>
      <c r="Q134" s="555">
        <v>1</v>
      </c>
      <c r="R134" s="1153"/>
      <c r="S134" s="1719" t="s">
        <v>31</v>
      </c>
      <c r="T134" s="1719" t="s">
        <v>31</v>
      </c>
      <c r="U134" s="1719" t="s">
        <v>31</v>
      </c>
      <c r="W134" s="1152"/>
      <c r="X134" s="1155"/>
      <c r="Y134" s="1328">
        <f t="shared" si="94"/>
        <v>1140.3508771929824</v>
      </c>
      <c r="Z134" s="1328">
        <f t="shared" si="95"/>
        <v>0</v>
      </c>
      <c r="AA134" s="1889"/>
      <c r="AB134" s="1328">
        <f t="shared" si="96"/>
        <v>1140.3508771929824</v>
      </c>
      <c r="AC134" s="1328">
        <f t="shared" si="97"/>
        <v>0</v>
      </c>
      <c r="AD134" s="1156"/>
      <c r="AE134" s="1328">
        <f t="shared" si="98"/>
        <v>0</v>
      </c>
      <c r="AF134" s="1328">
        <f t="shared" si="99"/>
        <v>0</v>
      </c>
      <c r="AG134" s="1157"/>
      <c r="AH134" s="1157"/>
      <c r="AI134" s="1157"/>
      <c r="AJ134" s="1158"/>
      <c r="AL134" s="1159"/>
      <c r="AN134" s="1328">
        <f t="shared" si="100"/>
        <v>1140.3508771929824</v>
      </c>
      <c r="AO134" s="1328">
        <f t="shared" si="101"/>
        <v>0</v>
      </c>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c r="CB134" s="1136"/>
      <c r="CC134" s="1136"/>
      <c r="CD134" s="1136"/>
      <c r="CE134" s="1136"/>
      <c r="CF134" s="1136"/>
      <c r="CG134" s="1136"/>
      <c r="CH134" s="1136"/>
      <c r="CI134" s="1136"/>
      <c r="CJ134" s="1136"/>
      <c r="CK134" s="1136"/>
      <c r="CL134" s="1136"/>
      <c r="CM134" s="1136"/>
      <c r="CN134" s="1136"/>
      <c r="CO134" s="1136"/>
      <c r="CP134" s="1136"/>
      <c r="CQ134" s="1136"/>
      <c r="CR134" s="1136"/>
      <c r="CS134" s="1136"/>
      <c r="CT134" s="1136"/>
      <c r="CU134" s="1136"/>
      <c r="CV134" s="1136"/>
      <c r="CW134" s="1136"/>
      <c r="CX134" s="1136"/>
      <c r="CY134" s="1136"/>
      <c r="CZ134" s="1136"/>
      <c r="DA134" s="1136"/>
      <c r="DB134" s="1136"/>
      <c r="DC134" s="1136"/>
      <c r="DD134" s="1136"/>
      <c r="DE134" s="1136"/>
      <c r="DF134" s="1136"/>
      <c r="DG134" s="1136"/>
      <c r="DH134" s="1136"/>
      <c r="DI134" s="1136"/>
      <c r="DJ134" s="1136"/>
      <c r="DK134" s="1136"/>
      <c r="DL134" s="1136"/>
      <c r="DM134" s="1136"/>
      <c r="DN134" s="1136"/>
      <c r="DO134" s="1136"/>
      <c r="DP134" s="1136"/>
      <c r="DQ134" s="1136"/>
      <c r="DR134" s="1136"/>
      <c r="DS134" s="1136"/>
      <c r="DT134" s="1136"/>
      <c r="DU134" s="1136"/>
      <c r="DV134" s="1136"/>
      <c r="DW134" s="1136"/>
      <c r="DX134" s="1136"/>
      <c r="DY134" s="1136"/>
      <c r="DZ134" s="1136"/>
      <c r="EA134" s="1136"/>
      <c r="EB134" s="1136"/>
      <c r="EC134" s="1136"/>
      <c r="ED134" s="1136"/>
      <c r="EE134" s="1136"/>
      <c r="EF134" s="1136"/>
      <c r="EG134" s="1136"/>
      <c r="EH134" s="1136"/>
      <c r="EI134" s="1136"/>
      <c r="EJ134" s="1136"/>
      <c r="EK134" s="1136"/>
      <c r="EL134" s="1136"/>
      <c r="EM134" s="1136"/>
      <c r="EN134" s="1136"/>
      <c r="EO134" s="1136"/>
      <c r="EP134" s="1136"/>
      <c r="EQ134" s="1136"/>
      <c r="ER134" s="1136"/>
      <c r="ES134" s="1136"/>
      <c r="ET134" s="1136"/>
      <c r="EU134" s="1136"/>
      <c r="EV134" s="1136"/>
      <c r="EW134" s="1136"/>
      <c r="EX134" s="1136"/>
      <c r="EY134" s="1136"/>
      <c r="EZ134" s="1136"/>
      <c r="FA134" s="1136"/>
      <c r="FB134" s="1136"/>
      <c r="FC134" s="1136"/>
      <c r="FD134" s="1136"/>
      <c r="FE134" s="1136"/>
      <c r="FF134" s="1136"/>
      <c r="FG134" s="1136"/>
      <c r="FH134" s="1136"/>
      <c r="FI134" s="1136"/>
      <c r="FJ134" s="1136"/>
      <c r="FK134" s="1136"/>
      <c r="FL134" s="1136"/>
      <c r="FM134" s="1136"/>
      <c r="FN134" s="1136"/>
      <c r="FO134" s="1136"/>
      <c r="FP134" s="1136"/>
      <c r="FQ134" s="1136"/>
      <c r="FR134" s="1136"/>
      <c r="FS134" s="1136"/>
      <c r="FT134" s="1136"/>
      <c r="FU134" s="1136"/>
      <c r="FV134" s="1136"/>
      <c r="FW134" s="1136"/>
      <c r="FX134" s="1136"/>
      <c r="FY134" s="1136"/>
      <c r="FZ134" s="1136"/>
      <c r="GA134" s="1136"/>
      <c r="GB134" s="1136"/>
      <c r="GC134" s="1136"/>
      <c r="GD134" s="1136"/>
      <c r="GE134" s="1136"/>
      <c r="GF134" s="1136"/>
      <c r="GG134" s="1136"/>
      <c r="GH134" s="1136"/>
      <c r="GI134" s="1136"/>
      <c r="GJ134" s="1136"/>
      <c r="GK134" s="1136"/>
      <c r="GL134" s="1136"/>
      <c r="GM134" s="1136"/>
      <c r="GN134" s="1136"/>
      <c r="GO134" s="1136"/>
      <c r="GP134" s="1136"/>
      <c r="GQ134" s="1136"/>
      <c r="GR134" s="1136"/>
      <c r="GS134" s="1136"/>
      <c r="GT134" s="1136"/>
      <c r="GU134" s="1136"/>
      <c r="GV134" s="1136"/>
      <c r="GW134" s="1136"/>
      <c r="GX134" s="1136"/>
      <c r="GY134" s="1136"/>
      <c r="GZ134" s="1136"/>
      <c r="HA134" s="1136"/>
      <c r="HB134" s="1136"/>
      <c r="HC134" s="1136"/>
      <c r="HD134" s="1136"/>
      <c r="HE134" s="1136"/>
      <c r="HF134" s="1136"/>
      <c r="HG134" s="1136"/>
      <c r="HH134" s="1136"/>
      <c r="HI134" s="1136"/>
      <c r="HJ134" s="1136"/>
      <c r="HK134" s="1136"/>
      <c r="HL134" s="1136"/>
      <c r="HM134" s="1136"/>
      <c r="HN134" s="1136"/>
      <c r="HO134" s="1136"/>
      <c r="HP134" s="1136"/>
      <c r="HQ134" s="1136"/>
      <c r="HR134" s="1136"/>
      <c r="HS134" s="1136"/>
      <c r="HT134" s="1136"/>
      <c r="HU134" s="1136"/>
      <c r="HV134" s="1136"/>
      <c r="HW134" s="1136"/>
      <c r="HX134" s="1136"/>
      <c r="HY134" s="1136"/>
      <c r="HZ134" s="1136"/>
      <c r="IA134" s="1136"/>
      <c r="IB134" s="1136"/>
      <c r="IC134" s="1136"/>
      <c r="ID134" s="1136"/>
      <c r="IE134" s="1136"/>
      <c r="IF134" s="1136"/>
      <c r="IG134" s="1136"/>
      <c r="IH134" s="1136"/>
      <c r="II134" s="1136"/>
      <c r="IJ134" s="1136"/>
      <c r="IK134" s="1136"/>
      <c r="IL134" s="1136"/>
      <c r="IM134" s="1136"/>
      <c r="IN134" s="1136"/>
      <c r="IO134" s="1136"/>
      <c r="IP134" s="1136"/>
      <c r="IQ134" s="1136"/>
      <c r="IR134" s="1136"/>
      <c r="IS134" s="1136"/>
      <c r="IT134" s="1136"/>
      <c r="IU134" s="1136"/>
      <c r="IV134" s="1136"/>
      <c r="IW134" s="1136"/>
      <c r="IX134" s="1136"/>
      <c r="IY134" s="1136"/>
      <c r="IZ134" s="1136"/>
      <c r="JA134" s="1136"/>
      <c r="JB134" s="1136"/>
      <c r="JC134" s="1136"/>
      <c r="JD134" s="1136"/>
      <c r="JE134" s="1136"/>
      <c r="JF134" s="1136"/>
      <c r="JG134" s="1136"/>
      <c r="JH134" s="1136"/>
      <c r="JI134" s="1136"/>
      <c r="JJ134" s="1136"/>
      <c r="JK134" s="1136"/>
      <c r="JL134" s="1136"/>
      <c r="JM134" s="1136"/>
      <c r="JN134" s="1136"/>
      <c r="JO134" s="1136"/>
      <c r="JP134" s="1136"/>
      <c r="JQ134" s="1136"/>
      <c r="JR134" s="1136"/>
      <c r="JS134" s="1136"/>
      <c r="JT134" s="1136"/>
      <c r="JU134" s="1136"/>
      <c r="JV134" s="1136"/>
      <c r="JW134" s="1136"/>
      <c r="JX134" s="1136"/>
      <c r="JY134" s="1136"/>
      <c r="JZ134" s="1136"/>
      <c r="KA134" s="1136"/>
      <c r="KB134" s="1136"/>
      <c r="KC134" s="1136"/>
      <c r="KD134" s="1136"/>
      <c r="KE134" s="1136"/>
      <c r="KF134" s="1136"/>
      <c r="KG134" s="1136"/>
      <c r="KH134" s="1136"/>
      <c r="KI134" s="1136"/>
      <c r="KJ134" s="1136"/>
      <c r="KK134" s="1136"/>
      <c r="KL134" s="1136"/>
      <c r="KM134" s="1136"/>
      <c r="KN134" s="1136"/>
      <c r="KO134" s="1136"/>
      <c r="KP134" s="1136"/>
      <c r="KQ134" s="1136"/>
      <c r="KR134" s="1136"/>
      <c r="KS134" s="1136"/>
      <c r="KT134" s="1136"/>
      <c r="KU134" s="1136"/>
      <c r="KV134" s="1136"/>
      <c r="KW134" s="1136"/>
      <c r="KX134" s="1136"/>
      <c r="KY134" s="1136"/>
      <c r="KZ134" s="1136"/>
      <c r="LA134" s="1136"/>
      <c r="LB134" s="1136"/>
      <c r="LC134" s="1136"/>
      <c r="LD134" s="1136"/>
      <c r="LE134" s="1136"/>
      <c r="LF134" s="1136"/>
      <c r="LG134" s="1136"/>
      <c r="LH134" s="1136"/>
      <c r="LI134" s="1136"/>
      <c r="LJ134" s="1136"/>
      <c r="LK134" s="1136"/>
      <c r="LL134" s="1136"/>
      <c r="LM134" s="1136"/>
      <c r="LN134" s="1136"/>
      <c r="LO134" s="1136"/>
      <c r="LP134" s="1136"/>
      <c r="LQ134" s="1136"/>
      <c r="LR134" s="1136"/>
      <c r="LS134" s="1136"/>
      <c r="LT134" s="1136"/>
      <c r="LU134" s="1136"/>
      <c r="LV134" s="1136"/>
      <c r="LW134" s="1136"/>
      <c r="LX134" s="1136"/>
      <c r="LY134" s="1136"/>
      <c r="LZ134" s="1136"/>
      <c r="MA134" s="1136"/>
      <c r="MB134" s="1136"/>
      <c r="MC134" s="1136"/>
      <c r="MD134" s="1136"/>
      <c r="ME134" s="1136"/>
      <c r="MF134" s="1136"/>
      <c r="MG134" s="1136"/>
      <c r="MH134" s="1136"/>
      <c r="MI134" s="1136"/>
      <c r="MJ134" s="1136"/>
      <c r="MK134" s="1136"/>
      <c r="ML134" s="1136"/>
      <c r="MM134" s="1136"/>
      <c r="MN134" s="1136"/>
      <c r="MO134" s="1136"/>
      <c r="MP134" s="1136"/>
      <c r="MQ134" s="1136"/>
      <c r="MR134" s="1136"/>
      <c r="MS134" s="1136"/>
      <c r="MT134" s="1136"/>
      <c r="MU134" s="1136"/>
      <c r="MV134" s="1136"/>
      <c r="MW134" s="1136"/>
      <c r="MX134" s="1136"/>
      <c r="MY134" s="1136"/>
      <c r="MZ134" s="1136"/>
      <c r="NA134" s="1136"/>
      <c r="NB134" s="1136"/>
      <c r="NC134" s="1136"/>
      <c r="ND134" s="1136"/>
      <c r="NE134" s="1136"/>
      <c r="NF134" s="1136"/>
      <c r="NG134" s="1136"/>
      <c r="NH134" s="1136"/>
      <c r="NI134" s="1136"/>
      <c r="NJ134" s="1136"/>
      <c r="NK134" s="1136"/>
      <c r="NL134" s="1136"/>
      <c r="NM134" s="1136"/>
      <c r="NN134" s="1136"/>
      <c r="NO134" s="1136"/>
      <c r="NP134" s="1136"/>
      <c r="NQ134" s="1136"/>
      <c r="NR134" s="1136"/>
      <c r="NS134" s="1136"/>
      <c r="NT134" s="1136"/>
      <c r="NU134" s="1136"/>
      <c r="NV134" s="1136"/>
      <c r="NW134" s="1136"/>
      <c r="NX134" s="1136"/>
      <c r="NY134" s="1136"/>
      <c r="NZ134" s="1136"/>
      <c r="OA134" s="1136"/>
      <c r="OB134" s="1136"/>
      <c r="OC134" s="1136"/>
      <c r="OD134" s="1136"/>
      <c r="OE134" s="1136"/>
      <c r="OF134" s="1136"/>
      <c r="OG134" s="1136"/>
      <c r="OH134" s="1136"/>
      <c r="OI134" s="1136"/>
      <c r="OJ134" s="1136"/>
      <c r="OK134" s="1136"/>
      <c r="OL134" s="1136"/>
      <c r="OM134" s="1136"/>
      <c r="ON134" s="1136"/>
      <c r="OO134" s="1136"/>
      <c r="OP134" s="1136"/>
      <c r="OQ134" s="1136"/>
      <c r="OR134" s="1136"/>
      <c r="OS134" s="1136"/>
      <c r="OT134" s="1136"/>
      <c r="OU134" s="1136"/>
      <c r="OV134" s="1136"/>
      <c r="OW134" s="1136"/>
      <c r="OX134" s="1136"/>
      <c r="OY134" s="1136"/>
      <c r="OZ134" s="1136"/>
      <c r="PA134" s="1136"/>
      <c r="PB134" s="1136"/>
      <c r="PC134" s="1136"/>
      <c r="PD134" s="1136"/>
      <c r="PE134" s="1136"/>
      <c r="PF134" s="1136"/>
      <c r="PG134" s="1136"/>
      <c r="PH134" s="1136"/>
      <c r="PI134" s="1136"/>
      <c r="PJ134" s="1136"/>
      <c r="PK134" s="1136"/>
      <c r="PL134" s="1136"/>
      <c r="PM134" s="1136"/>
      <c r="PN134" s="1136"/>
      <c r="PO134" s="1136"/>
      <c r="PP134" s="1136"/>
      <c r="PQ134" s="1136"/>
      <c r="PR134" s="1136"/>
      <c r="PS134" s="1136"/>
      <c r="PT134" s="1136"/>
      <c r="PU134" s="1136"/>
      <c r="PV134" s="1136"/>
      <c r="PW134" s="1136"/>
      <c r="PX134" s="1136"/>
      <c r="PY134" s="1136"/>
      <c r="PZ134" s="1136"/>
      <c r="QA134" s="1136"/>
      <c r="QB134" s="1136"/>
      <c r="QC134" s="1136"/>
      <c r="QD134" s="1136"/>
      <c r="QE134" s="1136"/>
      <c r="QF134" s="1136"/>
      <c r="QG134" s="1136"/>
      <c r="QH134" s="1136"/>
      <c r="QI134" s="1136"/>
      <c r="QJ134" s="1136"/>
      <c r="QK134" s="1136"/>
      <c r="QL134" s="1136"/>
      <c r="QM134" s="1136"/>
      <c r="QN134" s="1136"/>
      <c r="QO134" s="1136"/>
      <c r="QP134" s="1136"/>
      <c r="QQ134" s="1136"/>
      <c r="QR134" s="1136"/>
      <c r="QS134" s="1136"/>
      <c r="QT134" s="1136"/>
      <c r="QU134" s="1136"/>
      <c r="QV134" s="1136"/>
      <c r="QW134" s="1136"/>
      <c r="QX134" s="1136"/>
      <c r="QY134" s="1136"/>
      <c r="QZ134" s="1136"/>
      <c r="RA134" s="1136"/>
      <c r="RB134" s="1136"/>
      <c r="RC134" s="1136"/>
      <c r="RD134" s="1136"/>
      <c r="RE134" s="1136"/>
      <c r="RF134" s="1136"/>
      <c r="RG134" s="1136"/>
      <c r="RH134" s="1136"/>
      <c r="RI134" s="1136"/>
      <c r="RJ134" s="1136"/>
      <c r="RK134" s="1136"/>
      <c r="RL134" s="1136"/>
      <c r="RM134" s="1136"/>
      <c r="RN134" s="1136"/>
      <c r="RO134" s="1136"/>
      <c r="RP134" s="1136"/>
      <c r="RQ134" s="1136"/>
      <c r="RR134" s="1136"/>
      <c r="RS134" s="1136"/>
      <c r="RT134" s="1136"/>
      <c r="RU134" s="1136"/>
      <c r="RV134" s="1136"/>
      <c r="RW134" s="1136"/>
      <c r="RX134" s="1136"/>
      <c r="RY134" s="1136"/>
      <c r="RZ134" s="1136"/>
      <c r="SA134" s="1136"/>
      <c r="SB134" s="1136"/>
      <c r="SC134" s="1136"/>
      <c r="SD134" s="1136"/>
      <c r="SE134" s="1136"/>
      <c r="SF134" s="1136"/>
      <c r="SG134" s="1136"/>
      <c r="SH134" s="1136"/>
      <c r="SI134" s="1136"/>
      <c r="SJ134" s="1136"/>
      <c r="SK134" s="1136"/>
      <c r="SL134" s="1136"/>
      <c r="SM134" s="1136"/>
      <c r="SN134" s="1136"/>
      <c r="SO134" s="1136"/>
      <c r="SP134" s="1136"/>
      <c r="SQ134" s="1136"/>
      <c r="SR134" s="1136"/>
      <c r="SS134" s="1136"/>
      <c r="ST134" s="1136"/>
      <c r="SU134" s="1136"/>
      <c r="SV134" s="1136"/>
      <c r="SW134" s="1136"/>
      <c r="SX134" s="1136"/>
      <c r="SY134" s="1136"/>
      <c r="SZ134" s="1136"/>
      <c r="TA134" s="1136"/>
      <c r="TB134" s="1136"/>
      <c r="TC134" s="1136"/>
      <c r="TD134" s="1136"/>
      <c r="TE134" s="1136"/>
      <c r="TF134" s="1136"/>
      <c r="TG134" s="1136"/>
      <c r="TH134" s="1136"/>
      <c r="TI134" s="1136"/>
      <c r="TJ134" s="1136"/>
      <c r="TK134" s="1136"/>
      <c r="TL134" s="1136"/>
      <c r="TM134" s="1136"/>
      <c r="TN134" s="1136"/>
      <c r="TO134" s="1136"/>
      <c r="TP134" s="1136"/>
      <c r="TQ134" s="1136"/>
      <c r="TR134" s="1136"/>
      <c r="TS134" s="1136"/>
      <c r="TT134" s="1136"/>
      <c r="TU134" s="1136"/>
      <c r="TV134" s="1136"/>
      <c r="TW134" s="1136"/>
      <c r="TX134" s="1136"/>
      <c r="TY134" s="1136"/>
      <c r="TZ134" s="1136"/>
      <c r="UA134" s="1136"/>
      <c r="UB134" s="1136"/>
      <c r="UC134" s="1136"/>
      <c r="UD134" s="1136"/>
      <c r="UE134" s="1136"/>
      <c r="UF134" s="1136"/>
      <c r="UG134" s="1136"/>
      <c r="UH134" s="1136"/>
      <c r="UI134" s="1136"/>
      <c r="UJ134" s="1136"/>
      <c r="UK134" s="1136"/>
      <c r="UL134" s="1136"/>
      <c r="UM134" s="1136"/>
      <c r="UN134" s="1136"/>
      <c r="UO134" s="1136"/>
      <c r="UP134" s="1136"/>
      <c r="UQ134" s="1136"/>
      <c r="UR134" s="1136"/>
      <c r="US134" s="1136"/>
      <c r="UT134" s="1136"/>
      <c r="UU134" s="1136"/>
      <c r="UV134" s="1136"/>
      <c r="UW134" s="1136"/>
      <c r="UX134" s="1136"/>
      <c r="UY134" s="1136"/>
      <c r="UZ134" s="1136"/>
      <c r="VA134" s="1136"/>
      <c r="VB134" s="1136"/>
      <c r="VC134" s="1136"/>
      <c r="VD134" s="1136"/>
      <c r="VE134" s="1136"/>
      <c r="VF134" s="1136"/>
      <c r="VG134" s="1136"/>
      <c r="VH134" s="1136"/>
      <c r="VI134" s="1136"/>
      <c r="VJ134" s="1136"/>
      <c r="VK134" s="1136"/>
      <c r="VL134" s="1136"/>
      <c r="VM134" s="1136"/>
      <c r="VN134" s="1136"/>
      <c r="VO134" s="1136"/>
      <c r="VP134" s="1136"/>
      <c r="VQ134" s="1136"/>
      <c r="VR134" s="1136"/>
      <c r="VS134" s="1136"/>
      <c r="VT134" s="1136"/>
      <c r="VU134" s="1136"/>
      <c r="VV134" s="1136"/>
      <c r="VW134" s="1136"/>
      <c r="VX134" s="1136"/>
      <c r="VY134" s="1136"/>
      <c r="VZ134" s="1136"/>
      <c r="WA134" s="1136"/>
      <c r="WB134" s="1136"/>
      <c r="WC134" s="1136"/>
      <c r="WD134" s="1136"/>
      <c r="WE134" s="1136"/>
      <c r="WF134" s="1136"/>
      <c r="WG134" s="1136"/>
      <c r="WH134" s="1136"/>
      <c r="WI134" s="1136"/>
      <c r="WJ134" s="1136"/>
      <c r="WK134" s="1136"/>
      <c r="WL134" s="1136"/>
      <c r="WM134" s="1136"/>
      <c r="WN134" s="1136"/>
      <c r="WO134" s="1136"/>
      <c r="WP134" s="1136"/>
      <c r="WQ134" s="1136"/>
      <c r="WR134" s="1136"/>
      <c r="WS134" s="1136"/>
      <c r="WT134" s="1136"/>
      <c r="WU134" s="1136"/>
      <c r="WV134" s="1136"/>
      <c r="WW134" s="1136"/>
      <c r="WX134" s="1136"/>
      <c r="WY134" s="1136"/>
      <c r="WZ134" s="1136"/>
      <c r="XA134" s="1136"/>
      <c r="XB134" s="1136"/>
      <c r="XC134" s="1136"/>
      <c r="XD134" s="1136"/>
      <c r="XE134" s="1136"/>
      <c r="XF134" s="1136"/>
      <c r="XG134" s="1136"/>
      <c r="XH134" s="1136"/>
      <c r="XI134" s="1136"/>
      <c r="XJ134" s="1136"/>
      <c r="XK134" s="1136"/>
      <c r="XL134" s="1136"/>
      <c r="XM134" s="1136"/>
      <c r="XN134" s="1136"/>
      <c r="XO134" s="1136"/>
      <c r="XP134" s="1136"/>
      <c r="XQ134" s="1136"/>
      <c r="XR134" s="1136"/>
      <c r="XS134" s="1136"/>
      <c r="XT134" s="1136"/>
      <c r="XU134" s="1136"/>
      <c r="XV134" s="1136"/>
      <c r="XW134" s="1136"/>
      <c r="XX134" s="1136"/>
      <c r="XY134" s="1136"/>
      <c r="XZ134" s="1136"/>
      <c r="YA134" s="1136"/>
      <c r="YB134" s="1136"/>
      <c r="YC134" s="1136"/>
      <c r="YD134" s="1136"/>
      <c r="YE134" s="1136"/>
      <c r="YF134" s="1136"/>
      <c r="YG134" s="1136"/>
      <c r="YH134" s="1136"/>
      <c r="YI134" s="1136"/>
      <c r="YJ134" s="1136"/>
      <c r="YK134" s="1136"/>
      <c r="YL134" s="1136"/>
      <c r="YM134" s="1136"/>
      <c r="YN134" s="1136"/>
      <c r="YO134" s="1136"/>
      <c r="YP134" s="1136"/>
      <c r="YQ134" s="1136"/>
      <c r="YR134" s="1136"/>
      <c r="YS134" s="1136"/>
      <c r="YT134" s="1136"/>
      <c r="YU134" s="1136"/>
      <c r="YV134" s="1136"/>
      <c r="YW134" s="1136"/>
      <c r="YX134" s="1136"/>
      <c r="YY134" s="1136"/>
      <c r="YZ134" s="1136"/>
      <c r="ZA134" s="1136"/>
      <c r="ZB134" s="1136"/>
      <c r="ZC134" s="1136"/>
      <c r="ZD134" s="1136"/>
      <c r="ZE134" s="1136"/>
      <c r="ZF134" s="1136"/>
      <c r="ZG134" s="1136"/>
      <c r="ZH134" s="1136"/>
      <c r="ZI134" s="1136"/>
      <c r="ZJ134" s="1136"/>
      <c r="ZK134" s="1136"/>
      <c r="ZL134" s="1136"/>
      <c r="ZM134" s="1136"/>
      <c r="ZN134" s="1136"/>
      <c r="ZO134" s="1136"/>
      <c r="ZP134" s="1136"/>
      <c r="ZQ134" s="1136"/>
      <c r="ZR134" s="1136"/>
      <c r="ZS134" s="1136"/>
      <c r="ZT134" s="1136"/>
      <c r="ZU134" s="1136"/>
      <c r="ZV134" s="1136"/>
      <c r="ZW134" s="1136"/>
      <c r="ZX134" s="1136"/>
      <c r="ZY134" s="1136"/>
      <c r="ZZ134" s="1136"/>
      <c r="AAA134" s="1136"/>
      <c r="AAB134" s="1136"/>
      <c r="AAC134" s="1136"/>
      <c r="AAD134" s="1136"/>
      <c r="AAE134" s="1136"/>
      <c r="AAF134" s="1136"/>
      <c r="AAG134" s="1136"/>
      <c r="AAH134" s="1136"/>
      <c r="AAI134" s="1136"/>
      <c r="AAJ134" s="1136"/>
      <c r="AAK134" s="1136"/>
      <c r="AAL134" s="1136"/>
      <c r="AAM134" s="1136"/>
      <c r="AAN134" s="1136"/>
      <c r="AAO134" s="1136"/>
      <c r="AAP134" s="1136"/>
      <c r="AAQ134" s="1136"/>
      <c r="AAR134" s="1136"/>
      <c r="AAS134" s="1136"/>
      <c r="AAT134" s="1136"/>
      <c r="AAU134" s="1136"/>
      <c r="AAV134" s="1136"/>
      <c r="AAW134" s="1136"/>
      <c r="AAX134" s="1136"/>
      <c r="AAY134" s="1136"/>
      <c r="AAZ134" s="1136"/>
      <c r="ABA134" s="1136"/>
      <c r="ABB134" s="1136"/>
      <c r="ABC134" s="1136"/>
      <c r="ABD134" s="1136"/>
      <c r="ABE134" s="1136"/>
      <c r="ABF134" s="1136"/>
      <c r="ABG134" s="1136"/>
      <c r="ABH134" s="1136"/>
      <c r="ABI134" s="1136"/>
      <c r="ABJ134" s="1136"/>
      <c r="ABK134" s="1136"/>
      <c r="ABL134" s="1136"/>
      <c r="ABM134" s="1136"/>
      <c r="ABN134" s="1136"/>
      <c r="ABO134" s="1136"/>
      <c r="ABP134" s="1136"/>
      <c r="ABQ134" s="1136"/>
      <c r="ABR134" s="1136"/>
      <c r="ABS134" s="1136"/>
      <c r="ABT134" s="1136"/>
      <c r="ABU134" s="1136"/>
      <c r="ABV134" s="1136"/>
      <c r="ABW134" s="1136"/>
      <c r="ABX134" s="1136"/>
      <c r="ABY134" s="1136"/>
      <c r="ABZ134" s="1136"/>
      <c r="ACA134" s="1136"/>
      <c r="ACB134" s="1136"/>
      <c r="ACC134" s="1136"/>
      <c r="ACD134" s="1136"/>
      <c r="ACE134" s="1136"/>
      <c r="ACF134" s="1136"/>
      <c r="ACG134" s="1136"/>
      <c r="ACH134" s="1136"/>
      <c r="ACI134" s="1136"/>
      <c r="ACJ134" s="1136"/>
      <c r="ACK134" s="1136"/>
      <c r="ACL134" s="1136"/>
      <c r="ACM134" s="1136"/>
      <c r="ACN134" s="1136"/>
      <c r="ACO134" s="1136"/>
      <c r="ACP134" s="1136"/>
      <c r="ACQ134" s="1136"/>
      <c r="ACR134" s="1136"/>
      <c r="ACS134" s="1136"/>
      <c r="ACT134" s="1136"/>
      <c r="ACU134" s="1136"/>
      <c r="ACV134" s="1136"/>
      <c r="ACW134" s="1136"/>
      <c r="ACX134" s="1136"/>
      <c r="ACY134" s="1136"/>
      <c r="ACZ134" s="1136"/>
      <c r="ADA134" s="1136"/>
      <c r="ADB134" s="1136"/>
      <c r="ADC134" s="1136"/>
      <c r="ADD134" s="1136"/>
      <c r="ADE134" s="1136"/>
      <c r="ADF134" s="1136"/>
      <c r="ADG134" s="1136"/>
      <c r="ADH134" s="1136"/>
      <c r="ADI134" s="1136"/>
      <c r="ADJ134" s="1136"/>
      <c r="ADK134" s="1136"/>
      <c r="ADL134" s="1136"/>
      <c r="ADM134" s="1136"/>
      <c r="ADN134" s="1136"/>
      <c r="ADO134" s="1136"/>
      <c r="ADP134" s="1136"/>
      <c r="ADQ134" s="1136"/>
      <c r="ADR134" s="1136"/>
      <c r="ADS134" s="1136"/>
      <c r="ADT134" s="1136"/>
      <c r="ADU134" s="1136"/>
      <c r="ADV134" s="1136"/>
      <c r="ADW134" s="1136"/>
      <c r="ADX134" s="1136"/>
      <c r="ADY134" s="1136"/>
      <c r="ADZ134" s="1136"/>
      <c r="AEA134" s="1136"/>
      <c r="AEB134" s="1136"/>
      <c r="AEC134" s="1136"/>
      <c r="AED134" s="1136"/>
      <c r="AEE134" s="1136"/>
      <c r="AEF134" s="1136"/>
      <c r="AEG134" s="1136"/>
      <c r="AEH134" s="1136"/>
      <c r="AEI134" s="1136"/>
      <c r="AEJ134" s="1136"/>
      <c r="AEK134" s="1136"/>
      <c r="AEL134" s="1136"/>
      <c r="AEM134" s="1136"/>
      <c r="AEN134" s="1136"/>
      <c r="AEO134" s="1136"/>
      <c r="AEP134" s="1136"/>
      <c r="AEQ134" s="1136"/>
      <c r="AER134" s="1136"/>
      <c r="AES134" s="1136"/>
      <c r="AET134" s="1136"/>
      <c r="AEU134" s="1136"/>
      <c r="AEV134" s="1136"/>
      <c r="AEW134" s="1136"/>
      <c r="AEX134" s="1136"/>
      <c r="AEY134" s="1136"/>
      <c r="AEZ134" s="1136"/>
      <c r="AFA134" s="1136"/>
      <c r="AFB134" s="1136"/>
      <c r="AFC134" s="1136"/>
      <c r="AFD134" s="1136"/>
      <c r="AFE134" s="1136"/>
      <c r="AFF134" s="1136"/>
      <c r="AFG134" s="1136"/>
      <c r="AFH134" s="1136"/>
      <c r="AFI134" s="1136"/>
      <c r="AFJ134" s="1136"/>
      <c r="AFK134" s="1136"/>
      <c r="AFL134" s="1136"/>
      <c r="AFM134" s="1136"/>
      <c r="AFN134" s="1136"/>
      <c r="AFO134" s="1136"/>
      <c r="AFP134" s="1136"/>
      <c r="AFQ134" s="1136"/>
      <c r="AFR134" s="1136"/>
      <c r="AFS134" s="1136"/>
      <c r="AFT134" s="1136"/>
      <c r="AFU134" s="1136"/>
      <c r="AFV134" s="1136"/>
      <c r="AFW134" s="1136"/>
      <c r="AFX134" s="1136"/>
      <c r="AFY134" s="1136"/>
      <c r="AFZ134" s="1136"/>
      <c r="AGA134" s="1136"/>
      <c r="AGB134" s="1136"/>
      <c r="AGC134" s="1136"/>
      <c r="AGD134" s="1136"/>
      <c r="AGE134" s="1136"/>
      <c r="AGF134" s="1136"/>
      <c r="AGG134" s="1136"/>
      <c r="AGH134" s="1136"/>
      <c r="AGI134" s="1136"/>
      <c r="AGJ134" s="1136"/>
      <c r="AGK134" s="1136"/>
      <c r="AGL134" s="1136"/>
      <c r="AGM134" s="1136"/>
      <c r="AGN134" s="1136"/>
      <c r="AGO134" s="1136"/>
      <c r="AGP134" s="1136"/>
      <c r="AGQ134" s="1136"/>
      <c r="AGR134" s="1136"/>
      <c r="AGS134" s="1136"/>
      <c r="AGT134" s="1136"/>
      <c r="AGU134" s="1136"/>
      <c r="AGV134" s="1136"/>
      <c r="AGW134" s="1136"/>
      <c r="AGX134" s="1136"/>
      <c r="AGY134" s="1136"/>
      <c r="AGZ134" s="1136"/>
      <c r="AHA134" s="1136"/>
      <c r="AHB134" s="1136"/>
      <c r="AHC134" s="1136"/>
      <c r="AHD134" s="1136"/>
      <c r="AHE134" s="1136"/>
      <c r="AHF134" s="1136"/>
      <c r="AHG134" s="1136"/>
      <c r="AHH134" s="1136"/>
      <c r="AHI134" s="1136"/>
      <c r="AHJ134" s="1136"/>
      <c r="AHK134" s="1136"/>
      <c r="AHL134" s="1136"/>
      <c r="AHM134" s="1136"/>
      <c r="AHN134" s="1136"/>
      <c r="AHO134" s="1136"/>
      <c r="AHP134" s="1136"/>
      <c r="AHQ134" s="1136"/>
      <c r="AHR134" s="1136"/>
      <c r="AHS134" s="1136"/>
      <c r="AHT134" s="1136"/>
      <c r="AHU134" s="1136"/>
      <c r="AHV134" s="1136"/>
      <c r="AHW134" s="1136"/>
      <c r="AHX134" s="1136"/>
      <c r="AHY134" s="1136"/>
      <c r="AHZ134" s="1136"/>
      <c r="AIA134" s="1136"/>
      <c r="AIB134" s="1136"/>
      <c r="AIC134" s="1136"/>
      <c r="AID134" s="1136"/>
      <c r="AIE134" s="1136"/>
      <c r="AIF134" s="1136"/>
      <c r="AIG134" s="1136"/>
      <c r="AIH134" s="1136"/>
      <c r="AII134" s="1136"/>
      <c r="AIJ134" s="1136"/>
      <c r="AIK134" s="1136"/>
      <c r="AIL134" s="1136"/>
      <c r="AIM134" s="1136"/>
      <c r="AIN134" s="1136"/>
      <c r="AIO134" s="1136"/>
      <c r="AIP134" s="1136"/>
      <c r="AIQ134" s="1136"/>
      <c r="AIR134" s="1136"/>
      <c r="AIS134" s="1136"/>
      <c r="AIT134" s="1136"/>
      <c r="AIU134" s="1136"/>
      <c r="AIV134" s="1136"/>
      <c r="AIW134" s="1136"/>
      <c r="AIX134" s="1136"/>
      <c r="AIY134" s="1136"/>
      <c r="AIZ134" s="1136"/>
      <c r="AJA134" s="1136"/>
      <c r="AJB134" s="1136"/>
      <c r="AJC134" s="1136"/>
      <c r="AJD134" s="1136"/>
      <c r="AJE134" s="1136"/>
      <c r="AJF134" s="1136"/>
      <c r="AJG134" s="1136"/>
      <c r="AJH134" s="1136"/>
      <c r="AJI134" s="1136"/>
      <c r="AJJ134" s="1136"/>
      <c r="AJK134" s="1136"/>
      <c r="AJL134" s="1136"/>
      <c r="AJM134" s="1136"/>
      <c r="AJN134" s="1136"/>
      <c r="AJO134" s="1136"/>
      <c r="AJP134" s="1136"/>
      <c r="AJQ134" s="1136"/>
      <c r="AJR134" s="1136"/>
      <c r="AJS134" s="1136"/>
      <c r="AJT134" s="1136"/>
      <c r="AJU134" s="1136"/>
      <c r="AJV134" s="1136"/>
      <c r="AJW134" s="1136"/>
      <c r="AJX134" s="1136"/>
      <c r="AJY134" s="1136"/>
      <c r="AJZ134" s="1136"/>
      <c r="AKA134" s="1136"/>
      <c r="AKB134" s="1136"/>
      <c r="AKC134" s="1136"/>
      <c r="AKD134" s="1136"/>
      <c r="AKE134" s="1136"/>
      <c r="AKF134" s="1136"/>
      <c r="AKG134" s="1136"/>
      <c r="AKH134" s="1136"/>
      <c r="AKI134" s="1136"/>
      <c r="AKJ134" s="1136"/>
      <c r="AKK134" s="1136"/>
      <c r="AKL134" s="1136"/>
      <c r="AKM134" s="1136"/>
      <c r="AKN134" s="1136"/>
      <c r="AKO134" s="1136"/>
      <c r="AKP134" s="1136"/>
      <c r="AKQ134" s="1136"/>
      <c r="AKR134" s="1136"/>
      <c r="AKS134" s="1136"/>
      <c r="AKT134" s="1136"/>
      <c r="AKU134" s="1136"/>
      <c r="AKV134" s="1136"/>
      <c r="AKW134" s="1136"/>
      <c r="AKX134" s="1136"/>
      <c r="AKY134" s="1136"/>
      <c r="AKZ134" s="1136"/>
      <c r="ALA134" s="1136"/>
      <c r="ALB134" s="1136"/>
      <c r="ALC134" s="1136"/>
      <c r="ALD134" s="1136"/>
      <c r="ALE134" s="1136"/>
      <c r="ALF134" s="1136"/>
      <c r="ALG134" s="1136"/>
      <c r="ALH134" s="1136"/>
      <c r="ALI134" s="1136"/>
      <c r="ALJ134" s="1136"/>
      <c r="ALK134" s="1136"/>
      <c r="ALL134" s="1136"/>
      <c r="ALM134" s="1136"/>
      <c r="ALN134" s="1136"/>
      <c r="ALO134" s="1136"/>
      <c r="ALP134" s="1136"/>
      <c r="ALQ134" s="1136"/>
      <c r="ALR134" s="1136"/>
      <c r="ALS134" s="1136"/>
      <c r="ALT134" s="1136"/>
      <c r="ALU134" s="1136"/>
      <c r="ALV134" s="1136"/>
      <c r="ALW134" s="1136"/>
      <c r="ALX134" s="1136"/>
      <c r="ALY134" s="1136"/>
      <c r="ALZ134" s="1136"/>
      <c r="AMA134" s="1136"/>
      <c r="AMB134" s="1136"/>
      <c r="AMC134" s="1136"/>
      <c r="AMD134" s="1136"/>
      <c r="AME134" s="1136"/>
      <c r="AMF134" s="1136"/>
      <c r="AMG134" s="1136"/>
      <c r="AMH134" s="1136"/>
      <c r="AMI134" s="1136"/>
      <c r="AMJ134" s="1136"/>
      <c r="AMK134" s="1136"/>
      <c r="AML134" s="1136"/>
      <c r="AMM134" s="1136"/>
      <c r="AMN134" s="1136"/>
      <c r="AMO134" s="1136"/>
      <c r="AMP134" s="1136"/>
      <c r="AMQ134" s="1136"/>
      <c r="AMR134" s="1136"/>
      <c r="AMS134" s="1136"/>
      <c r="AMT134" s="1136"/>
      <c r="AMU134" s="1136"/>
      <c r="AMV134" s="1136"/>
      <c r="AMW134" s="1136"/>
      <c r="AMX134" s="1136"/>
      <c r="AMY134" s="1136"/>
      <c r="AMZ134" s="1136"/>
      <c r="ANA134" s="1136"/>
      <c r="ANB134" s="1136"/>
      <c r="ANC134" s="1136"/>
      <c r="AND134" s="1136"/>
      <c r="ANE134" s="1136"/>
      <c r="ANF134" s="1136"/>
      <c r="ANG134" s="1136"/>
      <c r="ANH134" s="1136"/>
      <c r="ANI134" s="1136"/>
      <c r="ANJ134" s="1136"/>
      <c r="ANK134" s="1136"/>
      <c r="ANL134" s="1136"/>
      <c r="ANM134" s="1136"/>
      <c r="ANN134" s="1136"/>
      <c r="ANO134" s="1136"/>
      <c r="ANP134" s="1136"/>
      <c r="ANQ134" s="1136"/>
      <c r="ANR134" s="1136"/>
      <c r="ANS134" s="1136"/>
      <c r="ANT134" s="1136"/>
      <c r="ANU134" s="1136"/>
      <c r="ANV134" s="1136"/>
      <c r="ANW134" s="1136"/>
      <c r="ANX134" s="1136"/>
      <c r="ANY134" s="1136"/>
      <c r="ANZ134" s="1136"/>
      <c r="AOA134" s="1136"/>
      <c r="AOB134" s="1136"/>
      <c r="AOC134" s="1136"/>
      <c r="AOD134" s="1136"/>
      <c r="AOE134" s="1136"/>
      <c r="AOF134" s="1136"/>
      <c r="AOG134" s="1136"/>
      <c r="AOH134" s="1136"/>
      <c r="AOI134" s="1136"/>
      <c r="AOJ134" s="1136"/>
      <c r="AOK134" s="1136"/>
      <c r="AOL134" s="1136"/>
      <c r="AOM134" s="1136"/>
      <c r="AON134" s="1136"/>
      <c r="AOO134" s="1136"/>
      <c r="AOP134" s="1136"/>
      <c r="AOQ134" s="1136"/>
      <c r="AOR134" s="1136"/>
      <c r="AOS134" s="1136"/>
      <c r="AOT134" s="1136"/>
      <c r="AOU134" s="1136"/>
      <c r="AOV134" s="1136"/>
      <c r="AOW134" s="1136"/>
      <c r="AOX134" s="1136"/>
      <c r="AOY134" s="1136"/>
      <c r="AOZ134" s="1136"/>
      <c r="APA134" s="1136"/>
      <c r="APB134" s="1136"/>
      <c r="APC134" s="1136"/>
      <c r="APD134" s="1136"/>
      <c r="APE134" s="1136"/>
      <c r="APF134" s="1136"/>
      <c r="APG134" s="1136"/>
      <c r="APH134" s="1136"/>
      <c r="API134" s="1136"/>
      <c r="APJ134" s="1136"/>
      <c r="APK134" s="1136"/>
      <c r="APL134" s="1136"/>
      <c r="APM134" s="1136"/>
      <c r="APN134" s="1136"/>
      <c r="APO134" s="1136"/>
      <c r="APP134" s="1136"/>
      <c r="APQ134" s="1136"/>
      <c r="APR134" s="1136"/>
      <c r="APS134" s="1136"/>
      <c r="APT134" s="1136"/>
      <c r="APU134" s="1136"/>
      <c r="APV134" s="1136"/>
      <c r="APW134" s="1136"/>
      <c r="APX134" s="1136"/>
      <c r="APY134" s="1136"/>
      <c r="APZ134" s="1136"/>
      <c r="AQA134" s="1136"/>
      <c r="AQB134" s="1136"/>
      <c r="AQC134" s="1136"/>
      <c r="AQD134" s="1136"/>
      <c r="AQE134" s="1136"/>
      <c r="AQF134" s="1136"/>
      <c r="AQG134" s="1136"/>
      <c r="AQH134" s="1136"/>
      <c r="AQI134" s="1136"/>
      <c r="AQJ134" s="1136"/>
      <c r="AQK134" s="1136"/>
      <c r="AQL134" s="1136"/>
      <c r="AQM134" s="1136"/>
      <c r="AQN134" s="1136"/>
      <c r="AQO134" s="1136"/>
      <c r="AQP134" s="1136"/>
      <c r="AQQ134" s="1136"/>
      <c r="AQR134" s="1136"/>
      <c r="AQS134" s="1136"/>
      <c r="AQT134" s="1136"/>
      <c r="AQU134" s="1136"/>
      <c r="AQV134" s="1136"/>
      <c r="AQW134" s="1136"/>
      <c r="AQX134" s="1136"/>
      <c r="AQY134" s="1136"/>
      <c r="AQZ134" s="1136"/>
      <c r="ARA134" s="1136"/>
      <c r="ARB134" s="1136"/>
      <c r="ARC134" s="1136"/>
      <c r="ARD134" s="1136"/>
      <c r="ARE134" s="1136"/>
      <c r="ARF134" s="1136"/>
      <c r="ARG134" s="1136"/>
      <c r="ARH134" s="1136"/>
      <c r="ARI134" s="1136"/>
      <c r="ARJ134" s="1136"/>
      <c r="ARK134" s="1136"/>
      <c r="ARL134" s="1136"/>
      <c r="ARM134" s="1136"/>
      <c r="ARN134" s="1136"/>
      <c r="ARO134" s="1136"/>
      <c r="ARP134" s="1136"/>
      <c r="ARQ134" s="1136"/>
      <c r="ARR134" s="1136"/>
      <c r="ARS134" s="1136"/>
      <c r="ART134" s="1136"/>
      <c r="ARU134" s="1136"/>
      <c r="ARV134" s="1136"/>
      <c r="ARW134" s="1136"/>
      <c r="ARX134" s="1136"/>
      <c r="ARY134" s="1136"/>
      <c r="ARZ134" s="1136"/>
      <c r="ASA134" s="1136"/>
      <c r="ASB134" s="1136"/>
      <c r="ASC134" s="1136"/>
      <c r="ASD134" s="1136"/>
      <c r="ASE134" s="1136"/>
      <c r="ASF134" s="1136"/>
      <c r="ASG134" s="1136"/>
      <c r="ASH134" s="1136"/>
      <c r="ASI134" s="1136"/>
      <c r="ASJ134" s="1136"/>
      <c r="ASK134" s="1136"/>
      <c r="ASL134" s="1136"/>
      <c r="ASM134" s="1136"/>
      <c r="ASN134" s="1136"/>
      <c r="ASO134" s="1136"/>
      <c r="ASP134" s="1136"/>
      <c r="ASQ134" s="1136"/>
      <c r="ASR134" s="1136"/>
      <c r="ASS134" s="1136"/>
      <c r="AST134" s="1136"/>
      <c r="ASU134" s="1136"/>
      <c r="ASV134" s="1136"/>
      <c r="ASW134" s="1136"/>
      <c r="ASX134" s="1136"/>
      <c r="ASY134" s="1136"/>
      <c r="ASZ134" s="1136"/>
      <c r="ATA134" s="1136"/>
      <c r="ATB134" s="1136"/>
      <c r="ATC134" s="1136"/>
      <c r="ATD134" s="1136"/>
      <c r="ATE134" s="1136"/>
      <c r="ATF134" s="1136"/>
      <c r="ATG134" s="1136"/>
      <c r="ATH134" s="1136"/>
      <c r="ATI134" s="1136"/>
      <c r="ATJ134" s="1136"/>
      <c r="ATK134" s="1136"/>
      <c r="ATL134" s="1136"/>
      <c r="ATM134" s="1136"/>
      <c r="ATN134" s="1136"/>
      <c r="ATO134" s="1136"/>
      <c r="ATP134" s="1136"/>
      <c r="ATQ134" s="1136"/>
      <c r="ATR134" s="1136"/>
      <c r="ATS134" s="1136"/>
      <c r="ATT134" s="1136"/>
      <c r="ATU134" s="1136"/>
      <c r="ATV134" s="1136"/>
      <c r="ATW134" s="1136"/>
      <c r="ATX134" s="1136"/>
      <c r="ATY134" s="1136"/>
      <c r="ATZ134" s="1136"/>
      <c r="AUA134" s="1136"/>
      <c r="AUB134" s="1136"/>
      <c r="AUC134" s="1136"/>
      <c r="AUD134" s="1136"/>
      <c r="AUE134" s="1136"/>
      <c r="AUF134" s="1136"/>
      <c r="AUG134" s="1136"/>
      <c r="AUH134" s="1136"/>
      <c r="AUI134" s="1136"/>
      <c r="AUJ134" s="1136"/>
      <c r="AUK134" s="1136"/>
      <c r="AUL134" s="1136"/>
      <c r="AUM134" s="1136"/>
      <c r="AUN134" s="1136"/>
      <c r="AUO134" s="1136"/>
      <c r="AUP134" s="1136"/>
      <c r="AUQ134" s="1136"/>
      <c r="AUR134" s="1136"/>
      <c r="AUS134" s="1136"/>
      <c r="AUT134" s="1136"/>
      <c r="AUU134" s="1136"/>
      <c r="AUV134" s="1136"/>
      <c r="AUW134" s="1136"/>
      <c r="AUX134" s="1136"/>
      <c r="AUY134" s="1136"/>
      <c r="AUZ134" s="1136"/>
      <c r="AVA134" s="1136"/>
      <c r="AVB134" s="1136"/>
      <c r="AVC134" s="1136"/>
      <c r="AVD134" s="1136"/>
      <c r="AVE134" s="1136"/>
      <c r="AVF134" s="1136"/>
      <c r="AVG134" s="1136"/>
      <c r="AVH134" s="1136"/>
      <c r="AVI134" s="1136"/>
      <c r="AVJ134" s="1136"/>
      <c r="AVK134" s="1136"/>
      <c r="AVL134" s="1136"/>
      <c r="AVM134" s="1136"/>
      <c r="AVN134" s="1136"/>
      <c r="AVO134" s="1136"/>
      <c r="AVP134" s="1136"/>
      <c r="AVQ134" s="1136"/>
      <c r="AVR134" s="1136"/>
      <c r="AVS134" s="1136"/>
      <c r="AVT134" s="1136"/>
      <c r="AVU134" s="1136"/>
      <c r="AVV134" s="1136"/>
      <c r="AVW134" s="1136"/>
      <c r="AVX134" s="1136"/>
      <c r="AVY134" s="1136"/>
      <c r="AVZ134" s="1136"/>
      <c r="AWA134" s="1136"/>
      <c r="AWB134" s="1136"/>
      <c r="AWC134" s="1136"/>
      <c r="AWD134" s="1136"/>
      <c r="AWE134" s="1136"/>
      <c r="AWF134" s="1136"/>
      <c r="AWG134" s="1136"/>
      <c r="AWH134" s="1136"/>
      <c r="AWI134" s="1136"/>
      <c r="AWJ134" s="1136"/>
      <c r="AWK134" s="1136"/>
      <c r="AWL134" s="1136"/>
      <c r="AWM134" s="1136"/>
      <c r="AWN134" s="1136"/>
      <c r="AWO134" s="1136"/>
      <c r="AWP134" s="1136"/>
      <c r="AWQ134" s="1136"/>
      <c r="AWR134" s="1136"/>
      <c r="AWS134" s="1136"/>
      <c r="AWT134" s="1136"/>
      <c r="AWU134" s="1136"/>
      <c r="AWV134" s="1136"/>
      <c r="AWW134" s="1136"/>
      <c r="AWX134" s="1136"/>
      <c r="AWY134" s="1136"/>
      <c r="AWZ134" s="1136"/>
      <c r="AXA134" s="1136"/>
      <c r="AXB134" s="1136"/>
      <c r="AXC134" s="1136"/>
      <c r="AXD134" s="1136"/>
      <c r="AXE134" s="1136"/>
      <c r="AXF134" s="1136"/>
      <c r="AXG134" s="1136"/>
      <c r="AXH134" s="1136"/>
      <c r="AXI134" s="1136"/>
      <c r="AXJ134" s="1136"/>
      <c r="AXK134" s="1136"/>
      <c r="AXL134" s="1136"/>
      <c r="AXM134" s="1136"/>
      <c r="AXN134" s="1136"/>
      <c r="AXO134" s="1136"/>
      <c r="AXP134" s="1136"/>
      <c r="AXQ134" s="1136"/>
      <c r="AXR134" s="1136"/>
      <c r="AXS134" s="1136"/>
      <c r="AXT134" s="1136"/>
      <c r="AXU134" s="1136"/>
      <c r="AXV134" s="1136"/>
      <c r="AXW134" s="1136"/>
      <c r="AXX134" s="1136"/>
      <c r="AXY134" s="1136"/>
      <c r="AXZ134" s="1136"/>
      <c r="AYA134" s="1136"/>
      <c r="AYB134" s="1136"/>
      <c r="AYC134" s="1136"/>
      <c r="AYD134" s="1136"/>
      <c r="AYE134" s="1136"/>
      <c r="AYF134" s="1136"/>
      <c r="AYG134" s="1136"/>
      <c r="AYH134" s="1136"/>
      <c r="AYI134" s="1136"/>
      <c r="AYJ134" s="1136"/>
      <c r="AYK134" s="1136"/>
      <c r="AYL134" s="1136"/>
      <c r="AYM134" s="1136"/>
      <c r="AYN134" s="1136"/>
      <c r="AYO134" s="1136"/>
      <c r="AYP134" s="1136"/>
      <c r="AYQ134" s="1136"/>
      <c r="AYR134" s="1136"/>
      <c r="AYS134" s="1136"/>
      <c r="AYT134" s="1136"/>
      <c r="AYU134" s="1136"/>
      <c r="AYV134" s="1136"/>
      <c r="AYW134" s="1136"/>
      <c r="AYX134" s="1136"/>
      <c r="AYY134" s="1136"/>
      <c r="AYZ134" s="1136"/>
      <c r="AZA134" s="1136"/>
      <c r="AZB134" s="1136"/>
      <c r="AZC134" s="1136"/>
      <c r="AZD134" s="1136"/>
      <c r="AZE134" s="1136"/>
      <c r="AZF134" s="1136"/>
      <c r="AZG134" s="1136"/>
      <c r="AZH134" s="1136"/>
      <c r="AZI134" s="1136"/>
      <c r="AZJ134" s="1136"/>
      <c r="AZK134" s="1136"/>
      <c r="AZL134" s="1136"/>
      <c r="AZM134" s="1136"/>
      <c r="AZN134" s="1136"/>
      <c r="AZO134" s="1136"/>
      <c r="AZP134" s="1136"/>
      <c r="AZQ134" s="1136"/>
      <c r="AZR134" s="1136"/>
      <c r="AZS134" s="1136"/>
      <c r="AZT134" s="1136"/>
      <c r="AZU134" s="1136"/>
      <c r="AZV134" s="1136"/>
      <c r="AZW134" s="1136"/>
      <c r="AZX134" s="1136"/>
      <c r="AZY134" s="1136"/>
      <c r="AZZ134" s="1136"/>
      <c r="BAA134" s="1136"/>
      <c r="BAB134" s="1136"/>
      <c r="BAC134" s="1136"/>
      <c r="BAD134" s="1136"/>
      <c r="BAE134" s="1136"/>
      <c r="BAF134" s="1136"/>
      <c r="BAG134" s="1136"/>
      <c r="BAH134" s="1136"/>
      <c r="BAI134" s="1136"/>
      <c r="BAJ134" s="1136"/>
      <c r="BAK134" s="1136"/>
      <c r="BAL134" s="1136"/>
      <c r="BAM134" s="1136"/>
      <c r="BAN134" s="1136"/>
      <c r="BAO134" s="1136"/>
      <c r="BAP134" s="1136"/>
      <c r="BAQ134" s="1136"/>
      <c r="BAR134" s="1136"/>
      <c r="BAS134" s="1136"/>
      <c r="BAT134" s="1136"/>
      <c r="BAU134" s="1136"/>
      <c r="BAV134" s="1136"/>
      <c r="BAW134" s="1136"/>
      <c r="BAX134" s="1136"/>
      <c r="BAY134" s="1136"/>
      <c r="BAZ134" s="1136"/>
      <c r="BBA134" s="1136"/>
      <c r="BBB134" s="1136"/>
      <c r="BBC134" s="1136"/>
      <c r="BBD134" s="1136"/>
      <c r="BBE134" s="1136"/>
      <c r="BBF134" s="1136"/>
      <c r="BBG134" s="1136"/>
      <c r="BBH134" s="1136"/>
      <c r="BBI134" s="1136"/>
      <c r="BBJ134" s="1136"/>
      <c r="BBK134" s="1136"/>
      <c r="BBL134" s="1136"/>
      <c r="BBM134" s="1136"/>
      <c r="BBN134" s="1136"/>
      <c r="BBO134" s="1136"/>
      <c r="BBP134" s="1136"/>
      <c r="BBQ134" s="1136"/>
      <c r="BBR134" s="1136"/>
      <c r="BBS134" s="1136"/>
      <c r="BBT134" s="1136"/>
      <c r="BBU134" s="1136"/>
      <c r="BBV134" s="1136"/>
      <c r="BBW134" s="1136"/>
      <c r="BBX134" s="1136"/>
      <c r="BBY134" s="1136"/>
      <c r="BBZ134" s="1136"/>
      <c r="BCA134" s="1136"/>
      <c r="BCB134" s="1136"/>
      <c r="BCC134" s="1136"/>
      <c r="BCD134" s="1136"/>
      <c r="BCE134" s="1136"/>
      <c r="BCF134" s="1136"/>
      <c r="BCG134" s="1136"/>
      <c r="BCH134" s="1136"/>
      <c r="BCI134" s="1136"/>
      <c r="BCJ134" s="1136"/>
      <c r="BCK134" s="1136"/>
      <c r="BCL134" s="1136"/>
      <c r="BCM134" s="1136"/>
      <c r="BCN134" s="1136"/>
      <c r="BCO134" s="1136"/>
      <c r="BCP134" s="1136"/>
      <c r="BCQ134" s="1136"/>
      <c r="BCR134" s="1136"/>
      <c r="BCS134" s="1136"/>
      <c r="BCT134" s="1136"/>
      <c r="BCU134" s="1136"/>
      <c r="BCV134" s="1136"/>
      <c r="BCW134" s="1136"/>
      <c r="BCX134" s="1136"/>
      <c r="BCY134" s="1136"/>
      <c r="BCZ134" s="1136"/>
      <c r="BDA134" s="1136"/>
      <c r="BDB134" s="1136"/>
      <c r="BDC134" s="1136"/>
      <c r="BDD134" s="1136"/>
      <c r="BDE134" s="1136"/>
      <c r="BDF134" s="1136"/>
      <c r="BDG134" s="1136"/>
      <c r="BDH134" s="1136"/>
      <c r="BDI134" s="1136"/>
      <c r="BDJ134" s="1136"/>
      <c r="BDK134" s="1136"/>
      <c r="BDL134" s="1136"/>
      <c r="BDM134" s="1136"/>
      <c r="BDN134" s="1136"/>
      <c r="BDO134" s="1136"/>
      <c r="BDP134" s="1136"/>
      <c r="BDQ134" s="1136"/>
      <c r="BDR134" s="1136"/>
      <c r="BDS134" s="1136"/>
      <c r="BDT134" s="1136"/>
      <c r="BDU134" s="1136"/>
      <c r="BDV134" s="1136"/>
      <c r="BDW134" s="1136"/>
      <c r="BDX134" s="1136"/>
      <c r="BDY134" s="1136"/>
      <c r="BDZ134" s="1136"/>
      <c r="BEA134" s="1136"/>
      <c r="BEB134" s="1136"/>
      <c r="BEC134" s="1136"/>
      <c r="BED134" s="1136"/>
      <c r="BEE134" s="1136"/>
      <c r="BEF134" s="1136"/>
      <c r="BEG134" s="1136"/>
      <c r="BEH134" s="1136"/>
      <c r="BEI134" s="1136"/>
      <c r="BEJ134" s="1136"/>
      <c r="BEK134" s="1136"/>
      <c r="BEL134" s="1136"/>
      <c r="BEM134" s="1136"/>
      <c r="BEN134" s="1136"/>
      <c r="BEO134" s="1136"/>
      <c r="BEP134" s="1136"/>
      <c r="BEQ134" s="1136"/>
      <c r="BER134" s="1136"/>
      <c r="BES134" s="1136"/>
      <c r="BET134" s="1136"/>
      <c r="BEU134" s="1136"/>
      <c r="BEV134" s="1136"/>
      <c r="BEW134" s="1136"/>
      <c r="BEX134" s="1136"/>
      <c r="BEY134" s="1136"/>
      <c r="BEZ134" s="1136"/>
      <c r="BFA134" s="1136"/>
      <c r="BFB134" s="1136"/>
      <c r="BFC134" s="1136"/>
      <c r="BFD134" s="1136"/>
      <c r="BFE134" s="1136"/>
      <c r="BFF134" s="1136"/>
      <c r="BFG134" s="1136"/>
      <c r="BFH134" s="1136"/>
      <c r="BFI134" s="1136"/>
      <c r="BFJ134" s="1136"/>
      <c r="BFK134" s="1136"/>
      <c r="BFL134" s="1136"/>
      <c r="BFM134" s="1136"/>
      <c r="BFN134" s="1136"/>
      <c r="BFO134" s="1136"/>
      <c r="BFP134" s="1136"/>
      <c r="BFQ134" s="1136"/>
      <c r="BFR134" s="1136"/>
      <c r="BFS134" s="1136"/>
      <c r="BFT134" s="1136"/>
      <c r="BFU134" s="1136"/>
      <c r="BFV134" s="1136"/>
      <c r="BFW134" s="1136"/>
      <c r="BFX134" s="1136"/>
      <c r="BFY134" s="1136"/>
      <c r="BFZ134" s="1136"/>
      <c r="BGA134" s="1136"/>
      <c r="BGB134" s="1136"/>
      <c r="BGC134" s="1136"/>
      <c r="BGD134" s="1136"/>
      <c r="BGE134" s="1136"/>
      <c r="BGF134" s="1136"/>
      <c r="BGG134" s="1136"/>
      <c r="BGH134" s="1136"/>
      <c r="BGI134" s="1136"/>
      <c r="BGJ134" s="1136"/>
      <c r="BGK134" s="1136"/>
      <c r="BGL134" s="1136"/>
      <c r="BGM134" s="1136"/>
      <c r="BGN134" s="1136"/>
      <c r="BGO134" s="1136"/>
      <c r="BGP134" s="1136"/>
      <c r="BGQ134" s="1136"/>
      <c r="BGR134" s="1136"/>
      <c r="BGS134" s="1136"/>
      <c r="BGT134" s="1136"/>
      <c r="BGU134" s="1136"/>
      <c r="BGV134" s="1136"/>
      <c r="BGW134" s="1136"/>
      <c r="BGX134" s="1136"/>
      <c r="BGY134" s="1136"/>
      <c r="BGZ134" s="1136"/>
      <c r="BHA134" s="1136"/>
      <c r="BHB134" s="1136"/>
      <c r="BHC134" s="1136"/>
      <c r="BHD134" s="1136"/>
      <c r="BHE134" s="1136"/>
      <c r="BHF134" s="1136"/>
      <c r="BHG134" s="1136"/>
      <c r="BHH134" s="1136"/>
      <c r="BHI134" s="1136"/>
      <c r="BHJ134" s="1136"/>
      <c r="BHK134" s="1136"/>
      <c r="BHL134" s="1136"/>
      <c r="BHM134" s="1136"/>
      <c r="BHN134" s="1136"/>
      <c r="BHO134" s="1136"/>
      <c r="BHP134" s="1136"/>
      <c r="BHQ134" s="1136"/>
      <c r="BHR134" s="1136"/>
      <c r="BHS134" s="1136"/>
      <c r="BHT134" s="1136"/>
      <c r="BHU134" s="1136"/>
      <c r="BHV134" s="1136"/>
      <c r="BHW134" s="1136"/>
      <c r="BHX134" s="1136"/>
      <c r="BHY134" s="1136"/>
      <c r="BHZ134" s="1136"/>
      <c r="BIA134" s="1136"/>
      <c r="BIB134" s="1136"/>
      <c r="BIC134" s="1136"/>
      <c r="BID134" s="1136"/>
      <c r="BIE134" s="1136"/>
      <c r="BIF134" s="1136"/>
      <c r="BIG134" s="1136"/>
      <c r="BIH134" s="1136"/>
      <c r="BII134" s="1136"/>
      <c r="BIJ134" s="1136"/>
      <c r="BIK134" s="1136"/>
      <c r="BIL134" s="1136"/>
      <c r="BIM134" s="1136"/>
      <c r="BIN134" s="1136"/>
      <c r="BIO134" s="1136"/>
      <c r="BIP134" s="1136"/>
      <c r="BIQ134" s="1136"/>
      <c r="BIR134" s="1136"/>
      <c r="BIS134" s="1136"/>
      <c r="BIT134" s="1136"/>
      <c r="BIU134" s="1136"/>
      <c r="BIV134" s="1136"/>
      <c r="BIW134" s="1136"/>
      <c r="BIX134" s="1136"/>
      <c r="BIY134" s="1136"/>
      <c r="BIZ134" s="1136"/>
      <c r="BJA134" s="1136"/>
      <c r="BJB134" s="1136"/>
      <c r="BJC134" s="1136"/>
      <c r="BJD134" s="1136"/>
      <c r="BJE134" s="1136"/>
      <c r="BJF134" s="1136"/>
      <c r="BJG134" s="1136"/>
      <c r="BJH134" s="1136"/>
      <c r="BJI134" s="1136"/>
      <c r="BJJ134" s="1136"/>
      <c r="BJK134" s="1136"/>
      <c r="BJL134" s="1136"/>
      <c r="BJM134" s="1136"/>
      <c r="BJN134" s="1136"/>
      <c r="BJO134" s="1136"/>
      <c r="BJP134" s="1136"/>
      <c r="BJQ134" s="1136"/>
      <c r="BJR134" s="1136"/>
      <c r="BJS134" s="1136"/>
      <c r="BJT134" s="1136"/>
      <c r="BJU134" s="1136"/>
      <c r="BJV134" s="1136"/>
      <c r="BJW134" s="1136"/>
      <c r="BJX134" s="1136"/>
      <c r="BJY134" s="1136"/>
      <c r="BJZ134" s="1136"/>
      <c r="BKA134" s="1136"/>
      <c r="BKB134" s="1136"/>
      <c r="BKC134" s="1136"/>
      <c r="BKD134" s="1136"/>
      <c r="BKE134" s="1136"/>
      <c r="BKF134" s="1136"/>
      <c r="BKG134" s="1136"/>
      <c r="BKH134" s="1136"/>
      <c r="BKI134" s="1136"/>
      <c r="BKJ134" s="1136"/>
      <c r="BKK134" s="1136"/>
      <c r="BKL134" s="1136"/>
      <c r="BKM134" s="1136"/>
      <c r="BKN134" s="1136"/>
      <c r="BKO134" s="1136"/>
      <c r="BKP134" s="1136"/>
      <c r="BKQ134" s="1136"/>
      <c r="BKR134" s="1136"/>
      <c r="BKS134" s="1136"/>
      <c r="BKT134" s="1136"/>
      <c r="BKU134" s="1136"/>
      <c r="BKV134" s="1136"/>
      <c r="BKW134" s="1136"/>
      <c r="BKX134" s="1136"/>
      <c r="BKY134" s="1136"/>
      <c r="BKZ134" s="1136"/>
      <c r="BLA134" s="1136"/>
      <c r="BLB134" s="1136"/>
      <c r="BLC134" s="1136"/>
      <c r="BLD134" s="1136"/>
      <c r="BLE134" s="1136"/>
      <c r="BLF134" s="1136"/>
      <c r="BLG134" s="1136"/>
      <c r="BLH134" s="1136"/>
      <c r="BLI134" s="1136"/>
      <c r="BLJ134" s="1136"/>
      <c r="BLK134" s="1136"/>
      <c r="BLL134" s="1136"/>
      <c r="BLM134" s="1136"/>
      <c r="BLN134" s="1136"/>
      <c r="BLO134" s="1136"/>
      <c r="BLP134" s="1136"/>
      <c r="BLQ134" s="1136"/>
      <c r="BLR134" s="1136"/>
      <c r="BLS134" s="1136"/>
      <c r="BLT134" s="1136"/>
      <c r="BLU134" s="1136"/>
      <c r="BLV134" s="1136"/>
      <c r="BLW134" s="1136"/>
      <c r="BLX134" s="1136"/>
      <c r="BLY134" s="1136"/>
      <c r="BLZ134" s="1136"/>
      <c r="BMA134" s="1136"/>
      <c r="BMB134" s="1136"/>
      <c r="BMC134" s="1136"/>
      <c r="BMD134" s="1136"/>
      <c r="BME134" s="1136"/>
      <c r="BMF134" s="1136"/>
      <c r="BMG134" s="1136"/>
      <c r="BMH134" s="1136"/>
      <c r="BMI134" s="1136"/>
      <c r="BMJ134" s="1136"/>
      <c r="BMK134" s="1136"/>
      <c r="BML134" s="1136"/>
      <c r="BMM134" s="1136"/>
      <c r="BMN134" s="1136"/>
      <c r="BMO134" s="1136"/>
      <c r="BMP134" s="1136"/>
      <c r="BMQ134" s="1136"/>
      <c r="BMR134" s="1136"/>
      <c r="BMS134" s="1136"/>
      <c r="BMT134" s="1136"/>
      <c r="BMU134" s="1136"/>
      <c r="BMV134" s="1136"/>
      <c r="BMW134" s="1136"/>
      <c r="BMX134" s="1136"/>
      <c r="BMY134" s="1136"/>
      <c r="BMZ134" s="1136"/>
      <c r="BNA134" s="1136"/>
      <c r="BNB134" s="1136"/>
      <c r="BNC134" s="1136"/>
      <c r="BND134" s="1136"/>
      <c r="BNE134" s="1136"/>
      <c r="BNF134" s="1136"/>
      <c r="BNG134" s="1136"/>
      <c r="BNH134" s="1136"/>
      <c r="BNI134" s="1136"/>
      <c r="BNJ134" s="1136"/>
      <c r="BNK134" s="1136"/>
      <c r="BNL134" s="1136"/>
      <c r="BNM134" s="1136"/>
      <c r="BNN134" s="1136"/>
      <c r="BNO134" s="1136"/>
      <c r="BNP134" s="1136"/>
      <c r="BNQ134" s="1136"/>
      <c r="BNR134" s="1136"/>
      <c r="BNS134" s="1136"/>
      <c r="BNT134" s="1136"/>
      <c r="BNU134" s="1136"/>
      <c r="BNV134" s="1136"/>
      <c r="BNW134" s="1136"/>
      <c r="BNX134" s="1136"/>
      <c r="BNY134" s="1136"/>
      <c r="BNZ134" s="1136"/>
      <c r="BOA134" s="1136"/>
      <c r="BOB134" s="1136"/>
      <c r="BOC134" s="1136"/>
      <c r="BOD134" s="1136"/>
      <c r="BOE134" s="1136"/>
      <c r="BOF134" s="1136"/>
      <c r="BOG134" s="1136"/>
      <c r="BOH134" s="1136"/>
      <c r="BOI134" s="1136"/>
      <c r="BOJ134" s="1136"/>
      <c r="BOK134" s="1136"/>
      <c r="BOL134" s="1136"/>
      <c r="BOM134" s="1136"/>
      <c r="BON134" s="1136"/>
      <c r="BOO134" s="1136"/>
      <c r="BOP134" s="1136"/>
      <c r="BOQ134" s="1136"/>
      <c r="BOR134" s="1136"/>
      <c r="BOS134" s="1136"/>
      <c r="BOT134" s="1136"/>
      <c r="BOU134" s="1136"/>
      <c r="BOV134" s="1136"/>
      <c r="BOW134" s="1136"/>
      <c r="BOX134" s="1136"/>
      <c r="BOY134" s="1136"/>
      <c r="BOZ134" s="1136"/>
      <c r="BPA134" s="1136"/>
      <c r="BPB134" s="1136"/>
      <c r="BPC134" s="1136"/>
      <c r="BPD134" s="1136"/>
      <c r="BPE134" s="1136"/>
      <c r="BPF134" s="1136"/>
      <c r="BPG134" s="1136"/>
      <c r="BPH134" s="1136"/>
      <c r="BPI134" s="1136"/>
      <c r="BPJ134" s="1136"/>
      <c r="BPK134" s="1136"/>
      <c r="BPL134" s="1136"/>
      <c r="BPM134" s="1136"/>
      <c r="BPN134" s="1136"/>
      <c r="BPO134" s="1136"/>
      <c r="BPP134" s="1136"/>
      <c r="BPQ134" s="1136"/>
      <c r="BPR134" s="1136"/>
      <c r="BPS134" s="1136"/>
      <c r="BPT134" s="1136"/>
      <c r="BPU134" s="1136"/>
      <c r="BPV134" s="1136"/>
      <c r="BPW134" s="1136"/>
      <c r="BPX134" s="1136"/>
      <c r="BPY134" s="1136"/>
      <c r="BPZ134" s="1136"/>
      <c r="BQA134" s="1136"/>
      <c r="BQB134" s="1136"/>
      <c r="BQC134" s="1136"/>
      <c r="BQD134" s="1136"/>
      <c r="BQE134" s="1136"/>
      <c r="BQF134" s="1136"/>
      <c r="BQG134" s="1136"/>
      <c r="BQH134" s="1136"/>
      <c r="BQI134" s="1136"/>
      <c r="BQJ134" s="1136"/>
      <c r="BQK134" s="1136"/>
      <c r="BQL134" s="1136"/>
      <c r="BQM134" s="1136"/>
      <c r="BQN134" s="1136"/>
      <c r="BQO134" s="1136"/>
      <c r="BQP134" s="1136"/>
      <c r="BQQ134" s="1136"/>
      <c r="BQR134" s="1136"/>
      <c r="BQS134" s="1136"/>
      <c r="BQT134" s="1136"/>
      <c r="BQU134" s="1136"/>
      <c r="BQV134" s="1136"/>
      <c r="BQW134" s="1136"/>
      <c r="BQX134" s="1136"/>
      <c r="BQY134" s="1136"/>
      <c r="BQZ134" s="1136"/>
      <c r="BRA134" s="1136"/>
      <c r="BRB134" s="1136"/>
      <c r="BRC134" s="1136"/>
      <c r="BRD134" s="1136"/>
      <c r="BRE134" s="1136"/>
      <c r="BRF134" s="1136"/>
      <c r="BRG134" s="1136"/>
      <c r="BRH134" s="1136"/>
      <c r="BRI134" s="1136"/>
      <c r="BRJ134" s="1136"/>
      <c r="BRK134" s="1136"/>
      <c r="BRL134" s="1136"/>
      <c r="BRM134" s="1136"/>
      <c r="BRN134" s="1136"/>
      <c r="BRO134" s="1136"/>
      <c r="BRP134" s="1136"/>
      <c r="BRQ134" s="1136"/>
      <c r="BRR134" s="1136"/>
      <c r="BRS134" s="1136"/>
      <c r="BRT134" s="1136"/>
      <c r="BRU134" s="1136"/>
      <c r="BRV134" s="1136"/>
      <c r="BRW134" s="1136"/>
      <c r="BRX134" s="1136"/>
      <c r="BRY134" s="1136"/>
      <c r="BRZ134" s="1136"/>
      <c r="BSA134" s="1136"/>
      <c r="BSB134" s="1136"/>
      <c r="BSC134" s="1136"/>
      <c r="BSD134" s="1136"/>
      <c r="BSE134" s="1136"/>
      <c r="BSF134" s="1136"/>
      <c r="BSG134" s="1136"/>
      <c r="BSH134" s="1136"/>
      <c r="BSI134" s="1136"/>
      <c r="BSJ134" s="1136"/>
      <c r="BSK134" s="1136"/>
      <c r="BSL134" s="1136"/>
      <c r="BSM134" s="1136"/>
      <c r="BSN134" s="1136"/>
      <c r="BSO134" s="1136"/>
      <c r="BSP134" s="1136"/>
      <c r="BSQ134" s="1136"/>
      <c r="BSR134" s="1136"/>
      <c r="BSS134" s="1136"/>
      <c r="BST134" s="1136"/>
      <c r="BSU134" s="1136"/>
      <c r="BSV134" s="1136"/>
      <c r="BSW134" s="1136"/>
      <c r="BSX134" s="1136"/>
      <c r="BSY134" s="1136"/>
      <c r="BSZ134" s="1136"/>
      <c r="BTA134" s="1136"/>
      <c r="BTB134" s="1136"/>
      <c r="BTC134" s="1136"/>
      <c r="BTD134" s="1136"/>
      <c r="BTE134" s="1136"/>
      <c r="BTF134" s="1136"/>
      <c r="BTG134" s="1136"/>
      <c r="BTH134" s="1136"/>
      <c r="BTI134" s="1136"/>
      <c r="BTJ134" s="1136"/>
      <c r="BTK134" s="1136"/>
      <c r="BTL134" s="1136"/>
      <c r="BTM134" s="1136"/>
      <c r="BTN134" s="1136"/>
      <c r="BTO134" s="1136"/>
      <c r="BTP134" s="1136"/>
      <c r="BTQ134" s="1136"/>
      <c r="BTR134" s="1136"/>
      <c r="BTS134" s="1136"/>
      <c r="BTT134" s="1136"/>
      <c r="BTU134" s="1136"/>
      <c r="BTV134" s="1136"/>
      <c r="BTW134" s="1136"/>
      <c r="BTX134" s="1136"/>
      <c r="BTY134" s="1136"/>
      <c r="BTZ134" s="1136"/>
      <c r="BUA134" s="1136"/>
      <c r="BUB134" s="1136"/>
      <c r="BUC134" s="1136"/>
      <c r="BUD134" s="1136"/>
      <c r="BUE134" s="1136"/>
      <c r="BUF134" s="1136"/>
      <c r="BUG134" s="1136"/>
      <c r="BUH134" s="1136"/>
      <c r="BUI134" s="1136"/>
      <c r="BUJ134" s="1136"/>
      <c r="BUK134" s="1136"/>
      <c r="BUL134" s="1136"/>
      <c r="BUM134" s="1136"/>
      <c r="BUN134" s="1136"/>
      <c r="BUO134" s="1136"/>
      <c r="BUP134" s="1136"/>
      <c r="BUQ134" s="1136"/>
      <c r="BUR134" s="1136"/>
      <c r="BUS134" s="1136"/>
      <c r="BUT134" s="1136"/>
      <c r="BUU134" s="1136"/>
      <c r="BUV134" s="1136"/>
      <c r="BUW134" s="1136"/>
      <c r="BUX134" s="1136"/>
      <c r="BUY134" s="1136"/>
      <c r="BUZ134" s="1136"/>
      <c r="BVA134" s="1136"/>
      <c r="BVB134" s="1136"/>
      <c r="BVC134" s="1136"/>
      <c r="BVD134" s="1136"/>
      <c r="BVE134" s="1136"/>
      <c r="BVF134" s="1136"/>
      <c r="BVG134" s="1136"/>
      <c r="BVH134" s="1136"/>
      <c r="BVI134" s="1136"/>
      <c r="BVJ134" s="1136"/>
      <c r="BVK134" s="1136"/>
      <c r="BVL134" s="1136"/>
      <c r="BVM134" s="1136"/>
      <c r="BVN134" s="1136"/>
      <c r="BVO134" s="1136"/>
      <c r="BVP134" s="1136"/>
      <c r="BVQ134" s="1136"/>
      <c r="BVR134" s="1136"/>
      <c r="BVS134" s="1136"/>
      <c r="BVT134" s="1136"/>
      <c r="BVU134" s="1136"/>
      <c r="BVV134" s="1136"/>
      <c r="BVW134" s="1136"/>
      <c r="BVX134" s="1136"/>
      <c r="BVY134" s="1136"/>
      <c r="BVZ134" s="1136"/>
      <c r="BWA134" s="1136"/>
      <c r="BWB134" s="1136"/>
      <c r="BWC134" s="1136"/>
      <c r="BWD134" s="1136"/>
      <c r="BWE134" s="1136"/>
      <c r="BWF134" s="1136"/>
      <c r="BWG134" s="1136"/>
      <c r="BWH134" s="1136"/>
      <c r="BWI134" s="1136"/>
      <c r="BWJ134" s="1136"/>
      <c r="BWK134" s="1136"/>
      <c r="BWL134" s="1136"/>
      <c r="BWM134" s="1136"/>
      <c r="BWN134" s="1136"/>
      <c r="BWO134" s="1136"/>
      <c r="BWP134" s="1136"/>
      <c r="BWQ134" s="1136"/>
      <c r="BWR134" s="1136"/>
      <c r="BWS134" s="1136"/>
      <c r="BWT134" s="1136"/>
      <c r="BWU134" s="1136"/>
      <c r="BWV134" s="1136"/>
      <c r="BWW134" s="1136"/>
      <c r="BWX134" s="1136"/>
      <c r="BWY134" s="1136"/>
      <c r="BWZ134" s="1136"/>
      <c r="BXA134" s="1136"/>
      <c r="BXB134" s="1136"/>
      <c r="BXC134" s="1136"/>
      <c r="BXD134" s="1136"/>
      <c r="BXE134" s="1136"/>
      <c r="BXF134" s="1136"/>
      <c r="BXG134" s="1136"/>
      <c r="BXH134" s="1136"/>
      <c r="BXI134" s="1136"/>
      <c r="BXJ134" s="1136"/>
      <c r="BXK134" s="1136"/>
      <c r="BXL134" s="1136"/>
      <c r="BXM134" s="1136"/>
      <c r="BXN134" s="1136"/>
      <c r="BXO134" s="1136"/>
      <c r="BXP134" s="1136"/>
      <c r="BXQ134" s="1136"/>
      <c r="BXR134" s="1136"/>
      <c r="BXS134" s="1136"/>
      <c r="BXT134" s="1136"/>
      <c r="BXU134" s="1136"/>
      <c r="BXV134" s="1136"/>
      <c r="BXW134" s="1136"/>
      <c r="BXX134" s="1136"/>
      <c r="BXY134" s="1136"/>
      <c r="BXZ134" s="1136"/>
      <c r="BYA134" s="1136"/>
      <c r="BYB134" s="1136"/>
      <c r="BYC134" s="1136"/>
      <c r="BYD134" s="1136"/>
      <c r="BYE134" s="1136"/>
      <c r="BYF134" s="1136"/>
      <c r="BYG134" s="1136"/>
      <c r="BYH134" s="1136"/>
      <c r="BYI134" s="1136"/>
      <c r="BYJ134" s="1136"/>
      <c r="BYK134" s="1136"/>
      <c r="BYL134" s="1136"/>
      <c r="BYM134" s="1136"/>
      <c r="BYN134" s="1136"/>
      <c r="BYO134" s="1136"/>
      <c r="BYP134" s="1136"/>
      <c r="BYQ134" s="1136"/>
      <c r="BYR134" s="1136"/>
      <c r="BYS134" s="1136"/>
      <c r="BYT134" s="1136"/>
      <c r="BYU134" s="1136"/>
      <c r="BYV134" s="1136"/>
      <c r="BYW134" s="1136"/>
      <c r="BYX134" s="1136"/>
      <c r="BYY134" s="1136"/>
      <c r="BYZ134" s="1136"/>
      <c r="BZA134" s="1136"/>
      <c r="BZB134" s="1136"/>
      <c r="BZC134" s="1136"/>
      <c r="BZD134" s="1136"/>
      <c r="BZE134" s="1136"/>
      <c r="BZF134" s="1136"/>
      <c r="BZG134" s="1136"/>
      <c r="BZH134" s="1136"/>
      <c r="BZI134" s="1136"/>
      <c r="BZJ134" s="1136"/>
      <c r="BZK134" s="1136"/>
      <c r="BZL134" s="1136"/>
      <c r="BZM134" s="1136"/>
      <c r="BZN134" s="1136"/>
      <c r="BZO134" s="1136"/>
      <c r="BZP134" s="1136"/>
      <c r="BZQ134" s="1136"/>
      <c r="BZR134" s="1136"/>
      <c r="BZS134" s="1136"/>
      <c r="BZT134" s="1136"/>
      <c r="BZU134" s="1136"/>
      <c r="BZV134" s="1136"/>
      <c r="BZW134" s="1136"/>
      <c r="BZX134" s="1136"/>
      <c r="BZY134" s="1136"/>
      <c r="BZZ134" s="1136"/>
      <c r="CAA134" s="1136"/>
      <c r="CAB134" s="1136"/>
      <c r="CAC134" s="1136"/>
      <c r="CAD134" s="1136"/>
      <c r="CAE134" s="1136"/>
      <c r="CAF134" s="1136"/>
      <c r="CAG134" s="1136"/>
      <c r="CAH134" s="1136"/>
      <c r="CAI134" s="1136"/>
      <c r="CAJ134" s="1136"/>
      <c r="CAK134" s="1136"/>
      <c r="CAL134" s="1136"/>
      <c r="CAM134" s="1136"/>
      <c r="CAN134" s="1136"/>
      <c r="CAO134" s="1136"/>
      <c r="CAP134" s="1136"/>
      <c r="CAQ134" s="1136"/>
      <c r="CAR134" s="1136"/>
      <c r="CAS134" s="1136"/>
      <c r="CAT134" s="1136"/>
      <c r="CAU134" s="1136"/>
      <c r="CAV134" s="1136"/>
      <c r="CAW134" s="1136"/>
      <c r="CAX134" s="1136"/>
      <c r="CAY134" s="1136"/>
      <c r="CAZ134" s="1136"/>
      <c r="CBA134" s="1136"/>
      <c r="CBB134" s="1136"/>
      <c r="CBC134" s="1136"/>
      <c r="CBD134" s="1136"/>
      <c r="CBE134" s="1136"/>
      <c r="CBF134" s="1136"/>
      <c r="CBG134" s="1136"/>
      <c r="CBH134" s="1136"/>
      <c r="CBI134" s="1136"/>
      <c r="CBJ134" s="1136"/>
      <c r="CBK134" s="1136"/>
      <c r="CBL134" s="1136"/>
      <c r="CBM134" s="1136"/>
      <c r="CBN134" s="1136"/>
      <c r="CBO134" s="1136"/>
      <c r="CBP134" s="1136"/>
      <c r="CBQ134" s="1136"/>
      <c r="CBR134" s="1136"/>
      <c r="CBS134" s="1136"/>
      <c r="CBT134" s="1136"/>
      <c r="CBU134" s="1136"/>
      <c r="CBV134" s="1136"/>
      <c r="CBW134" s="1136"/>
      <c r="CBX134" s="1136"/>
      <c r="CBY134" s="1136"/>
      <c r="CBZ134" s="1136"/>
      <c r="CCA134" s="1136"/>
      <c r="CCB134" s="1136"/>
      <c r="CCC134" s="1136"/>
      <c r="CCD134" s="1136"/>
      <c r="CCE134" s="1136"/>
      <c r="CCF134" s="1136"/>
      <c r="CCG134" s="1136"/>
      <c r="CCH134" s="1136"/>
      <c r="CCI134" s="1136"/>
      <c r="CCJ134" s="1136"/>
      <c r="CCK134" s="1136"/>
      <c r="CCL134" s="1136"/>
      <c r="CCM134" s="1136"/>
      <c r="CCN134" s="1136"/>
      <c r="CCO134" s="1136"/>
      <c r="CCP134" s="1136"/>
      <c r="CCQ134" s="1136"/>
      <c r="CCR134" s="1136"/>
      <c r="CCS134" s="1136"/>
      <c r="CCT134" s="1136"/>
      <c r="CCU134" s="1136"/>
      <c r="CCV134" s="1136"/>
      <c r="CCW134" s="1136"/>
      <c r="CCX134" s="1136"/>
      <c r="CCY134" s="1136"/>
      <c r="CCZ134" s="1136"/>
      <c r="CDA134" s="1136"/>
      <c r="CDB134" s="1136"/>
      <c r="CDC134" s="1136"/>
      <c r="CDD134" s="1136"/>
      <c r="CDE134" s="1136"/>
      <c r="CDF134" s="1136"/>
      <c r="CDG134" s="1136"/>
      <c r="CDH134" s="1136"/>
      <c r="CDI134" s="1136"/>
      <c r="CDJ134" s="1136"/>
      <c r="CDK134" s="1136"/>
      <c r="CDL134" s="1136"/>
      <c r="CDM134" s="1136"/>
      <c r="CDN134" s="1136"/>
      <c r="CDO134" s="1136"/>
      <c r="CDP134" s="1136"/>
      <c r="CDQ134" s="1136"/>
      <c r="CDR134" s="1136"/>
      <c r="CDS134" s="1136"/>
      <c r="CDT134" s="1136"/>
      <c r="CDU134" s="1136"/>
      <c r="CDV134" s="1136"/>
      <c r="CDW134" s="1136"/>
      <c r="CDX134" s="1136"/>
      <c r="CDY134" s="1136"/>
      <c r="CDZ134" s="1136"/>
      <c r="CEA134" s="1136"/>
      <c r="CEB134" s="1136"/>
      <c r="CEC134" s="1136"/>
      <c r="CED134" s="1136"/>
      <c r="CEE134" s="1136"/>
      <c r="CEF134" s="1136"/>
      <c r="CEG134" s="1136"/>
      <c r="CEH134" s="1136"/>
      <c r="CEI134" s="1136"/>
      <c r="CEJ134" s="1136"/>
      <c r="CEK134" s="1136"/>
    </row>
    <row r="135" spans="1:2169" s="1154" customFormat="1" ht="31.75" customHeight="1" x14ac:dyDescent="0.75">
      <c r="A135" s="2238"/>
      <c r="B135" s="2243"/>
      <c r="C135" s="1145" t="s">
        <v>306</v>
      </c>
      <c r="D135" s="389" t="s">
        <v>364</v>
      </c>
      <c r="E135" s="1145" t="s">
        <v>23</v>
      </c>
      <c r="F135" s="1145" t="s">
        <v>6</v>
      </c>
      <c r="G135" s="1146">
        <f t="array" ref="G135">INDEX('Salary . staff rates'!$A$6:$C$28,MATCH(1,('Salary . staff rates'!$A$6:$A$28=E135)*('Salary . staff rates'!$B$6:$B$28=F135),0),3)</f>
        <v>65000</v>
      </c>
      <c r="H135" s="1146">
        <f t="shared" si="93"/>
        <v>456.14035087719299</v>
      </c>
      <c r="I135" s="1147" t="s">
        <v>0</v>
      </c>
      <c r="J135" s="1148" t="s">
        <v>0</v>
      </c>
      <c r="K135" s="1149">
        <v>1</v>
      </c>
      <c r="L135" s="1723">
        <f t="shared" si="84"/>
        <v>456.14035087719299</v>
      </c>
      <c r="M135" s="1150" t="s">
        <v>31</v>
      </c>
      <c r="N135" s="1745">
        <f>IF(M135="Yes",L135*'Salary . staff rates'!$C$34,0)</f>
        <v>0</v>
      </c>
      <c r="O135" s="1153"/>
      <c r="P135" s="1784">
        <v>1</v>
      </c>
      <c r="Q135" s="1784">
        <v>1</v>
      </c>
      <c r="R135" s="1153"/>
      <c r="S135" s="1719" t="s">
        <v>31</v>
      </c>
      <c r="T135" s="1719" t="s">
        <v>31</v>
      </c>
      <c r="U135" s="1719" t="s">
        <v>31</v>
      </c>
      <c r="W135" s="1152">
        <v>1</v>
      </c>
      <c r="X135" s="1155"/>
      <c r="Y135" s="1328">
        <f t="shared" si="94"/>
        <v>456.14035087719299</v>
      </c>
      <c r="Z135" s="1328">
        <f t="shared" si="95"/>
        <v>0</v>
      </c>
      <c r="AA135" s="1889"/>
      <c r="AB135" s="1328">
        <f t="shared" si="96"/>
        <v>456.14035087719299</v>
      </c>
      <c r="AC135" s="1328">
        <f t="shared" si="97"/>
        <v>0</v>
      </c>
      <c r="AD135" s="1156"/>
      <c r="AE135" s="1328">
        <f t="shared" si="98"/>
        <v>0</v>
      </c>
      <c r="AF135" s="1328">
        <f t="shared" si="99"/>
        <v>0</v>
      </c>
      <c r="AG135" s="1157"/>
      <c r="AH135" s="1157"/>
      <c r="AI135" s="1157"/>
      <c r="AJ135" s="1158"/>
      <c r="AL135" s="1159"/>
      <c r="AN135" s="1328">
        <f t="shared" si="100"/>
        <v>0</v>
      </c>
      <c r="AO135" s="1328">
        <f t="shared" si="101"/>
        <v>0</v>
      </c>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c r="CB135" s="1136"/>
      <c r="CC135" s="1136"/>
      <c r="CD135" s="1136"/>
      <c r="CE135" s="1136"/>
      <c r="CF135" s="1136"/>
      <c r="CG135" s="1136"/>
      <c r="CH135" s="1136"/>
      <c r="CI135" s="1136"/>
      <c r="CJ135" s="1136"/>
      <c r="CK135" s="1136"/>
      <c r="CL135" s="1136"/>
      <c r="CM135" s="1136"/>
      <c r="CN135" s="1136"/>
      <c r="CO135" s="1136"/>
      <c r="CP135" s="1136"/>
      <c r="CQ135" s="1136"/>
      <c r="CR135" s="1136"/>
      <c r="CS135" s="1136"/>
      <c r="CT135" s="1136"/>
      <c r="CU135" s="1136"/>
      <c r="CV135" s="1136"/>
      <c r="CW135" s="1136"/>
      <c r="CX135" s="1136"/>
      <c r="CY135" s="1136"/>
      <c r="CZ135" s="1136"/>
      <c r="DA135" s="1136"/>
      <c r="DB135" s="1136"/>
      <c r="DC135" s="1136"/>
      <c r="DD135" s="1136"/>
      <c r="DE135" s="1136"/>
      <c r="DF135" s="1136"/>
      <c r="DG135" s="1136"/>
      <c r="DH135" s="1136"/>
      <c r="DI135" s="1136"/>
      <c r="DJ135" s="1136"/>
      <c r="DK135" s="1136"/>
      <c r="DL135" s="1136"/>
      <c r="DM135" s="1136"/>
      <c r="DN135" s="1136"/>
      <c r="DO135" s="1136"/>
      <c r="DP135" s="1136"/>
      <c r="DQ135" s="1136"/>
      <c r="DR135" s="1136"/>
      <c r="DS135" s="1136"/>
      <c r="DT135" s="1136"/>
      <c r="DU135" s="1136"/>
      <c r="DV135" s="1136"/>
      <c r="DW135" s="1136"/>
      <c r="DX135" s="1136"/>
      <c r="DY135" s="1136"/>
      <c r="DZ135" s="1136"/>
      <c r="EA135" s="1136"/>
      <c r="EB135" s="1136"/>
      <c r="EC135" s="1136"/>
      <c r="ED135" s="1136"/>
      <c r="EE135" s="1136"/>
      <c r="EF135" s="1136"/>
      <c r="EG135" s="1136"/>
      <c r="EH135" s="1136"/>
      <c r="EI135" s="1136"/>
      <c r="EJ135" s="1136"/>
      <c r="EK135" s="1136"/>
      <c r="EL135" s="1136"/>
      <c r="EM135" s="1136"/>
      <c r="EN135" s="1136"/>
      <c r="EO135" s="1136"/>
      <c r="EP135" s="1136"/>
      <c r="EQ135" s="1136"/>
      <c r="ER135" s="1136"/>
      <c r="ES135" s="1136"/>
      <c r="ET135" s="1136"/>
      <c r="EU135" s="1136"/>
      <c r="EV135" s="1136"/>
      <c r="EW135" s="1136"/>
      <c r="EX135" s="1136"/>
      <c r="EY135" s="1136"/>
      <c r="EZ135" s="1136"/>
      <c r="FA135" s="1136"/>
      <c r="FB135" s="1136"/>
      <c r="FC135" s="1136"/>
      <c r="FD135" s="1136"/>
      <c r="FE135" s="1136"/>
      <c r="FF135" s="1136"/>
      <c r="FG135" s="1136"/>
      <c r="FH135" s="1136"/>
      <c r="FI135" s="1136"/>
      <c r="FJ135" s="1136"/>
      <c r="FK135" s="1136"/>
      <c r="FL135" s="1136"/>
      <c r="FM135" s="1136"/>
      <c r="FN135" s="1136"/>
      <c r="FO135" s="1136"/>
      <c r="FP135" s="1136"/>
      <c r="FQ135" s="1136"/>
      <c r="FR135" s="1136"/>
      <c r="FS135" s="1136"/>
      <c r="FT135" s="1136"/>
      <c r="FU135" s="1136"/>
      <c r="FV135" s="1136"/>
      <c r="FW135" s="1136"/>
      <c r="FX135" s="1136"/>
      <c r="FY135" s="1136"/>
      <c r="FZ135" s="1136"/>
      <c r="GA135" s="1136"/>
      <c r="GB135" s="1136"/>
      <c r="GC135" s="1136"/>
      <c r="GD135" s="1136"/>
      <c r="GE135" s="1136"/>
      <c r="GF135" s="1136"/>
      <c r="GG135" s="1136"/>
      <c r="GH135" s="1136"/>
      <c r="GI135" s="1136"/>
      <c r="GJ135" s="1136"/>
      <c r="GK135" s="1136"/>
      <c r="GL135" s="1136"/>
      <c r="GM135" s="1136"/>
      <c r="GN135" s="1136"/>
      <c r="GO135" s="1136"/>
      <c r="GP135" s="1136"/>
      <c r="GQ135" s="1136"/>
      <c r="GR135" s="1136"/>
      <c r="GS135" s="1136"/>
      <c r="GT135" s="1136"/>
      <c r="GU135" s="1136"/>
      <c r="GV135" s="1136"/>
      <c r="GW135" s="1136"/>
      <c r="GX135" s="1136"/>
      <c r="GY135" s="1136"/>
      <c r="GZ135" s="1136"/>
      <c r="HA135" s="1136"/>
      <c r="HB135" s="1136"/>
      <c r="HC135" s="1136"/>
      <c r="HD135" s="1136"/>
      <c r="HE135" s="1136"/>
      <c r="HF135" s="1136"/>
      <c r="HG135" s="1136"/>
      <c r="HH135" s="1136"/>
      <c r="HI135" s="1136"/>
      <c r="HJ135" s="1136"/>
      <c r="HK135" s="1136"/>
      <c r="HL135" s="1136"/>
      <c r="HM135" s="1136"/>
      <c r="HN135" s="1136"/>
      <c r="HO135" s="1136"/>
      <c r="HP135" s="1136"/>
      <c r="HQ135" s="1136"/>
      <c r="HR135" s="1136"/>
      <c r="HS135" s="1136"/>
      <c r="HT135" s="1136"/>
      <c r="HU135" s="1136"/>
      <c r="HV135" s="1136"/>
      <c r="HW135" s="1136"/>
      <c r="HX135" s="1136"/>
      <c r="HY135" s="1136"/>
      <c r="HZ135" s="1136"/>
      <c r="IA135" s="1136"/>
      <c r="IB135" s="1136"/>
      <c r="IC135" s="1136"/>
      <c r="ID135" s="1136"/>
      <c r="IE135" s="1136"/>
      <c r="IF135" s="1136"/>
      <c r="IG135" s="1136"/>
      <c r="IH135" s="1136"/>
      <c r="II135" s="1136"/>
      <c r="IJ135" s="1136"/>
      <c r="IK135" s="1136"/>
      <c r="IL135" s="1136"/>
      <c r="IM135" s="1136"/>
      <c r="IN135" s="1136"/>
      <c r="IO135" s="1136"/>
      <c r="IP135" s="1136"/>
      <c r="IQ135" s="1136"/>
      <c r="IR135" s="1136"/>
      <c r="IS135" s="1136"/>
      <c r="IT135" s="1136"/>
      <c r="IU135" s="1136"/>
      <c r="IV135" s="1136"/>
      <c r="IW135" s="1136"/>
      <c r="IX135" s="1136"/>
      <c r="IY135" s="1136"/>
      <c r="IZ135" s="1136"/>
      <c r="JA135" s="1136"/>
      <c r="JB135" s="1136"/>
      <c r="JC135" s="1136"/>
      <c r="JD135" s="1136"/>
      <c r="JE135" s="1136"/>
      <c r="JF135" s="1136"/>
      <c r="JG135" s="1136"/>
      <c r="JH135" s="1136"/>
      <c r="JI135" s="1136"/>
      <c r="JJ135" s="1136"/>
      <c r="JK135" s="1136"/>
      <c r="JL135" s="1136"/>
      <c r="JM135" s="1136"/>
      <c r="JN135" s="1136"/>
      <c r="JO135" s="1136"/>
      <c r="JP135" s="1136"/>
      <c r="JQ135" s="1136"/>
      <c r="JR135" s="1136"/>
      <c r="JS135" s="1136"/>
      <c r="JT135" s="1136"/>
      <c r="JU135" s="1136"/>
      <c r="JV135" s="1136"/>
      <c r="JW135" s="1136"/>
      <c r="JX135" s="1136"/>
      <c r="JY135" s="1136"/>
      <c r="JZ135" s="1136"/>
      <c r="KA135" s="1136"/>
      <c r="KB135" s="1136"/>
      <c r="KC135" s="1136"/>
      <c r="KD135" s="1136"/>
      <c r="KE135" s="1136"/>
      <c r="KF135" s="1136"/>
      <c r="KG135" s="1136"/>
      <c r="KH135" s="1136"/>
      <c r="KI135" s="1136"/>
      <c r="KJ135" s="1136"/>
      <c r="KK135" s="1136"/>
      <c r="KL135" s="1136"/>
      <c r="KM135" s="1136"/>
      <c r="KN135" s="1136"/>
      <c r="KO135" s="1136"/>
      <c r="KP135" s="1136"/>
      <c r="KQ135" s="1136"/>
      <c r="KR135" s="1136"/>
      <c r="KS135" s="1136"/>
      <c r="KT135" s="1136"/>
      <c r="KU135" s="1136"/>
      <c r="KV135" s="1136"/>
      <c r="KW135" s="1136"/>
      <c r="KX135" s="1136"/>
      <c r="KY135" s="1136"/>
      <c r="KZ135" s="1136"/>
      <c r="LA135" s="1136"/>
      <c r="LB135" s="1136"/>
      <c r="LC135" s="1136"/>
      <c r="LD135" s="1136"/>
      <c r="LE135" s="1136"/>
      <c r="LF135" s="1136"/>
      <c r="LG135" s="1136"/>
      <c r="LH135" s="1136"/>
      <c r="LI135" s="1136"/>
      <c r="LJ135" s="1136"/>
      <c r="LK135" s="1136"/>
      <c r="LL135" s="1136"/>
      <c r="LM135" s="1136"/>
      <c r="LN135" s="1136"/>
      <c r="LO135" s="1136"/>
      <c r="LP135" s="1136"/>
      <c r="LQ135" s="1136"/>
      <c r="LR135" s="1136"/>
      <c r="LS135" s="1136"/>
      <c r="LT135" s="1136"/>
      <c r="LU135" s="1136"/>
      <c r="LV135" s="1136"/>
      <c r="LW135" s="1136"/>
      <c r="LX135" s="1136"/>
      <c r="LY135" s="1136"/>
      <c r="LZ135" s="1136"/>
      <c r="MA135" s="1136"/>
      <c r="MB135" s="1136"/>
      <c r="MC135" s="1136"/>
      <c r="MD135" s="1136"/>
      <c r="ME135" s="1136"/>
      <c r="MF135" s="1136"/>
      <c r="MG135" s="1136"/>
      <c r="MH135" s="1136"/>
      <c r="MI135" s="1136"/>
      <c r="MJ135" s="1136"/>
      <c r="MK135" s="1136"/>
      <c r="ML135" s="1136"/>
      <c r="MM135" s="1136"/>
      <c r="MN135" s="1136"/>
      <c r="MO135" s="1136"/>
      <c r="MP135" s="1136"/>
      <c r="MQ135" s="1136"/>
      <c r="MR135" s="1136"/>
      <c r="MS135" s="1136"/>
      <c r="MT135" s="1136"/>
      <c r="MU135" s="1136"/>
      <c r="MV135" s="1136"/>
      <c r="MW135" s="1136"/>
      <c r="MX135" s="1136"/>
      <c r="MY135" s="1136"/>
      <c r="MZ135" s="1136"/>
      <c r="NA135" s="1136"/>
      <c r="NB135" s="1136"/>
      <c r="NC135" s="1136"/>
      <c r="ND135" s="1136"/>
      <c r="NE135" s="1136"/>
      <c r="NF135" s="1136"/>
      <c r="NG135" s="1136"/>
      <c r="NH135" s="1136"/>
      <c r="NI135" s="1136"/>
      <c r="NJ135" s="1136"/>
      <c r="NK135" s="1136"/>
      <c r="NL135" s="1136"/>
      <c r="NM135" s="1136"/>
      <c r="NN135" s="1136"/>
      <c r="NO135" s="1136"/>
      <c r="NP135" s="1136"/>
      <c r="NQ135" s="1136"/>
      <c r="NR135" s="1136"/>
      <c r="NS135" s="1136"/>
      <c r="NT135" s="1136"/>
      <c r="NU135" s="1136"/>
      <c r="NV135" s="1136"/>
      <c r="NW135" s="1136"/>
      <c r="NX135" s="1136"/>
      <c r="NY135" s="1136"/>
      <c r="NZ135" s="1136"/>
      <c r="OA135" s="1136"/>
      <c r="OB135" s="1136"/>
      <c r="OC135" s="1136"/>
      <c r="OD135" s="1136"/>
      <c r="OE135" s="1136"/>
      <c r="OF135" s="1136"/>
      <c r="OG135" s="1136"/>
      <c r="OH135" s="1136"/>
      <c r="OI135" s="1136"/>
      <c r="OJ135" s="1136"/>
      <c r="OK135" s="1136"/>
      <c r="OL135" s="1136"/>
      <c r="OM135" s="1136"/>
      <c r="ON135" s="1136"/>
      <c r="OO135" s="1136"/>
      <c r="OP135" s="1136"/>
      <c r="OQ135" s="1136"/>
      <c r="OR135" s="1136"/>
      <c r="OS135" s="1136"/>
      <c r="OT135" s="1136"/>
      <c r="OU135" s="1136"/>
      <c r="OV135" s="1136"/>
      <c r="OW135" s="1136"/>
      <c r="OX135" s="1136"/>
      <c r="OY135" s="1136"/>
      <c r="OZ135" s="1136"/>
      <c r="PA135" s="1136"/>
      <c r="PB135" s="1136"/>
      <c r="PC135" s="1136"/>
      <c r="PD135" s="1136"/>
      <c r="PE135" s="1136"/>
      <c r="PF135" s="1136"/>
      <c r="PG135" s="1136"/>
      <c r="PH135" s="1136"/>
      <c r="PI135" s="1136"/>
      <c r="PJ135" s="1136"/>
      <c r="PK135" s="1136"/>
      <c r="PL135" s="1136"/>
      <c r="PM135" s="1136"/>
      <c r="PN135" s="1136"/>
      <c r="PO135" s="1136"/>
      <c r="PP135" s="1136"/>
      <c r="PQ135" s="1136"/>
      <c r="PR135" s="1136"/>
      <c r="PS135" s="1136"/>
      <c r="PT135" s="1136"/>
      <c r="PU135" s="1136"/>
      <c r="PV135" s="1136"/>
      <c r="PW135" s="1136"/>
      <c r="PX135" s="1136"/>
      <c r="PY135" s="1136"/>
      <c r="PZ135" s="1136"/>
      <c r="QA135" s="1136"/>
      <c r="QB135" s="1136"/>
      <c r="QC135" s="1136"/>
      <c r="QD135" s="1136"/>
      <c r="QE135" s="1136"/>
      <c r="QF135" s="1136"/>
      <c r="QG135" s="1136"/>
      <c r="QH135" s="1136"/>
      <c r="QI135" s="1136"/>
      <c r="QJ135" s="1136"/>
      <c r="QK135" s="1136"/>
      <c r="QL135" s="1136"/>
      <c r="QM135" s="1136"/>
      <c r="QN135" s="1136"/>
      <c r="QO135" s="1136"/>
      <c r="QP135" s="1136"/>
      <c r="QQ135" s="1136"/>
      <c r="QR135" s="1136"/>
      <c r="QS135" s="1136"/>
      <c r="QT135" s="1136"/>
      <c r="QU135" s="1136"/>
      <c r="QV135" s="1136"/>
      <c r="QW135" s="1136"/>
      <c r="QX135" s="1136"/>
      <c r="QY135" s="1136"/>
      <c r="QZ135" s="1136"/>
      <c r="RA135" s="1136"/>
      <c r="RB135" s="1136"/>
      <c r="RC135" s="1136"/>
      <c r="RD135" s="1136"/>
      <c r="RE135" s="1136"/>
      <c r="RF135" s="1136"/>
      <c r="RG135" s="1136"/>
      <c r="RH135" s="1136"/>
      <c r="RI135" s="1136"/>
      <c r="RJ135" s="1136"/>
      <c r="RK135" s="1136"/>
      <c r="RL135" s="1136"/>
      <c r="RM135" s="1136"/>
      <c r="RN135" s="1136"/>
      <c r="RO135" s="1136"/>
      <c r="RP135" s="1136"/>
      <c r="RQ135" s="1136"/>
      <c r="RR135" s="1136"/>
      <c r="RS135" s="1136"/>
      <c r="RT135" s="1136"/>
      <c r="RU135" s="1136"/>
      <c r="RV135" s="1136"/>
      <c r="RW135" s="1136"/>
      <c r="RX135" s="1136"/>
      <c r="RY135" s="1136"/>
      <c r="RZ135" s="1136"/>
      <c r="SA135" s="1136"/>
      <c r="SB135" s="1136"/>
      <c r="SC135" s="1136"/>
      <c r="SD135" s="1136"/>
      <c r="SE135" s="1136"/>
      <c r="SF135" s="1136"/>
      <c r="SG135" s="1136"/>
      <c r="SH135" s="1136"/>
      <c r="SI135" s="1136"/>
      <c r="SJ135" s="1136"/>
      <c r="SK135" s="1136"/>
      <c r="SL135" s="1136"/>
      <c r="SM135" s="1136"/>
      <c r="SN135" s="1136"/>
      <c r="SO135" s="1136"/>
      <c r="SP135" s="1136"/>
      <c r="SQ135" s="1136"/>
      <c r="SR135" s="1136"/>
      <c r="SS135" s="1136"/>
      <c r="ST135" s="1136"/>
      <c r="SU135" s="1136"/>
      <c r="SV135" s="1136"/>
      <c r="SW135" s="1136"/>
      <c r="SX135" s="1136"/>
      <c r="SY135" s="1136"/>
      <c r="SZ135" s="1136"/>
      <c r="TA135" s="1136"/>
      <c r="TB135" s="1136"/>
      <c r="TC135" s="1136"/>
      <c r="TD135" s="1136"/>
      <c r="TE135" s="1136"/>
      <c r="TF135" s="1136"/>
      <c r="TG135" s="1136"/>
      <c r="TH135" s="1136"/>
      <c r="TI135" s="1136"/>
      <c r="TJ135" s="1136"/>
      <c r="TK135" s="1136"/>
      <c r="TL135" s="1136"/>
      <c r="TM135" s="1136"/>
      <c r="TN135" s="1136"/>
      <c r="TO135" s="1136"/>
      <c r="TP135" s="1136"/>
      <c r="TQ135" s="1136"/>
      <c r="TR135" s="1136"/>
      <c r="TS135" s="1136"/>
      <c r="TT135" s="1136"/>
      <c r="TU135" s="1136"/>
      <c r="TV135" s="1136"/>
      <c r="TW135" s="1136"/>
      <c r="TX135" s="1136"/>
      <c r="TY135" s="1136"/>
      <c r="TZ135" s="1136"/>
      <c r="UA135" s="1136"/>
      <c r="UB135" s="1136"/>
      <c r="UC135" s="1136"/>
      <c r="UD135" s="1136"/>
      <c r="UE135" s="1136"/>
      <c r="UF135" s="1136"/>
      <c r="UG135" s="1136"/>
      <c r="UH135" s="1136"/>
      <c r="UI135" s="1136"/>
      <c r="UJ135" s="1136"/>
      <c r="UK135" s="1136"/>
      <c r="UL135" s="1136"/>
      <c r="UM135" s="1136"/>
      <c r="UN135" s="1136"/>
      <c r="UO135" s="1136"/>
      <c r="UP135" s="1136"/>
      <c r="UQ135" s="1136"/>
      <c r="UR135" s="1136"/>
      <c r="US135" s="1136"/>
      <c r="UT135" s="1136"/>
      <c r="UU135" s="1136"/>
      <c r="UV135" s="1136"/>
      <c r="UW135" s="1136"/>
      <c r="UX135" s="1136"/>
      <c r="UY135" s="1136"/>
      <c r="UZ135" s="1136"/>
      <c r="VA135" s="1136"/>
      <c r="VB135" s="1136"/>
      <c r="VC135" s="1136"/>
      <c r="VD135" s="1136"/>
      <c r="VE135" s="1136"/>
      <c r="VF135" s="1136"/>
      <c r="VG135" s="1136"/>
      <c r="VH135" s="1136"/>
      <c r="VI135" s="1136"/>
      <c r="VJ135" s="1136"/>
      <c r="VK135" s="1136"/>
      <c r="VL135" s="1136"/>
      <c r="VM135" s="1136"/>
      <c r="VN135" s="1136"/>
      <c r="VO135" s="1136"/>
      <c r="VP135" s="1136"/>
      <c r="VQ135" s="1136"/>
      <c r="VR135" s="1136"/>
      <c r="VS135" s="1136"/>
      <c r="VT135" s="1136"/>
      <c r="VU135" s="1136"/>
      <c r="VV135" s="1136"/>
      <c r="VW135" s="1136"/>
      <c r="VX135" s="1136"/>
      <c r="VY135" s="1136"/>
      <c r="VZ135" s="1136"/>
      <c r="WA135" s="1136"/>
      <c r="WB135" s="1136"/>
      <c r="WC135" s="1136"/>
      <c r="WD135" s="1136"/>
      <c r="WE135" s="1136"/>
      <c r="WF135" s="1136"/>
      <c r="WG135" s="1136"/>
      <c r="WH135" s="1136"/>
      <c r="WI135" s="1136"/>
      <c r="WJ135" s="1136"/>
      <c r="WK135" s="1136"/>
      <c r="WL135" s="1136"/>
      <c r="WM135" s="1136"/>
      <c r="WN135" s="1136"/>
      <c r="WO135" s="1136"/>
      <c r="WP135" s="1136"/>
      <c r="WQ135" s="1136"/>
      <c r="WR135" s="1136"/>
      <c r="WS135" s="1136"/>
      <c r="WT135" s="1136"/>
      <c r="WU135" s="1136"/>
      <c r="WV135" s="1136"/>
      <c r="WW135" s="1136"/>
      <c r="WX135" s="1136"/>
      <c r="WY135" s="1136"/>
      <c r="WZ135" s="1136"/>
      <c r="XA135" s="1136"/>
      <c r="XB135" s="1136"/>
      <c r="XC135" s="1136"/>
      <c r="XD135" s="1136"/>
      <c r="XE135" s="1136"/>
      <c r="XF135" s="1136"/>
      <c r="XG135" s="1136"/>
      <c r="XH135" s="1136"/>
      <c r="XI135" s="1136"/>
      <c r="XJ135" s="1136"/>
      <c r="XK135" s="1136"/>
      <c r="XL135" s="1136"/>
      <c r="XM135" s="1136"/>
      <c r="XN135" s="1136"/>
      <c r="XO135" s="1136"/>
      <c r="XP135" s="1136"/>
      <c r="XQ135" s="1136"/>
      <c r="XR135" s="1136"/>
      <c r="XS135" s="1136"/>
      <c r="XT135" s="1136"/>
      <c r="XU135" s="1136"/>
      <c r="XV135" s="1136"/>
      <c r="XW135" s="1136"/>
      <c r="XX135" s="1136"/>
      <c r="XY135" s="1136"/>
      <c r="XZ135" s="1136"/>
      <c r="YA135" s="1136"/>
      <c r="YB135" s="1136"/>
      <c r="YC135" s="1136"/>
      <c r="YD135" s="1136"/>
      <c r="YE135" s="1136"/>
      <c r="YF135" s="1136"/>
      <c r="YG135" s="1136"/>
      <c r="YH135" s="1136"/>
      <c r="YI135" s="1136"/>
      <c r="YJ135" s="1136"/>
      <c r="YK135" s="1136"/>
      <c r="YL135" s="1136"/>
      <c r="YM135" s="1136"/>
      <c r="YN135" s="1136"/>
      <c r="YO135" s="1136"/>
      <c r="YP135" s="1136"/>
      <c r="YQ135" s="1136"/>
      <c r="YR135" s="1136"/>
      <c r="YS135" s="1136"/>
      <c r="YT135" s="1136"/>
      <c r="YU135" s="1136"/>
      <c r="YV135" s="1136"/>
      <c r="YW135" s="1136"/>
      <c r="YX135" s="1136"/>
      <c r="YY135" s="1136"/>
      <c r="YZ135" s="1136"/>
      <c r="ZA135" s="1136"/>
      <c r="ZB135" s="1136"/>
      <c r="ZC135" s="1136"/>
      <c r="ZD135" s="1136"/>
      <c r="ZE135" s="1136"/>
      <c r="ZF135" s="1136"/>
      <c r="ZG135" s="1136"/>
      <c r="ZH135" s="1136"/>
      <c r="ZI135" s="1136"/>
      <c r="ZJ135" s="1136"/>
      <c r="ZK135" s="1136"/>
      <c r="ZL135" s="1136"/>
      <c r="ZM135" s="1136"/>
      <c r="ZN135" s="1136"/>
      <c r="ZO135" s="1136"/>
      <c r="ZP135" s="1136"/>
      <c r="ZQ135" s="1136"/>
      <c r="ZR135" s="1136"/>
      <c r="ZS135" s="1136"/>
      <c r="ZT135" s="1136"/>
      <c r="ZU135" s="1136"/>
      <c r="ZV135" s="1136"/>
      <c r="ZW135" s="1136"/>
      <c r="ZX135" s="1136"/>
      <c r="ZY135" s="1136"/>
      <c r="ZZ135" s="1136"/>
      <c r="AAA135" s="1136"/>
      <c r="AAB135" s="1136"/>
      <c r="AAC135" s="1136"/>
      <c r="AAD135" s="1136"/>
      <c r="AAE135" s="1136"/>
      <c r="AAF135" s="1136"/>
      <c r="AAG135" s="1136"/>
      <c r="AAH135" s="1136"/>
      <c r="AAI135" s="1136"/>
      <c r="AAJ135" s="1136"/>
      <c r="AAK135" s="1136"/>
      <c r="AAL135" s="1136"/>
      <c r="AAM135" s="1136"/>
      <c r="AAN135" s="1136"/>
      <c r="AAO135" s="1136"/>
      <c r="AAP135" s="1136"/>
      <c r="AAQ135" s="1136"/>
      <c r="AAR135" s="1136"/>
      <c r="AAS135" s="1136"/>
      <c r="AAT135" s="1136"/>
      <c r="AAU135" s="1136"/>
      <c r="AAV135" s="1136"/>
      <c r="AAW135" s="1136"/>
      <c r="AAX135" s="1136"/>
      <c r="AAY135" s="1136"/>
      <c r="AAZ135" s="1136"/>
      <c r="ABA135" s="1136"/>
      <c r="ABB135" s="1136"/>
      <c r="ABC135" s="1136"/>
      <c r="ABD135" s="1136"/>
      <c r="ABE135" s="1136"/>
      <c r="ABF135" s="1136"/>
      <c r="ABG135" s="1136"/>
      <c r="ABH135" s="1136"/>
      <c r="ABI135" s="1136"/>
      <c r="ABJ135" s="1136"/>
      <c r="ABK135" s="1136"/>
      <c r="ABL135" s="1136"/>
      <c r="ABM135" s="1136"/>
      <c r="ABN135" s="1136"/>
      <c r="ABO135" s="1136"/>
      <c r="ABP135" s="1136"/>
      <c r="ABQ135" s="1136"/>
      <c r="ABR135" s="1136"/>
      <c r="ABS135" s="1136"/>
      <c r="ABT135" s="1136"/>
      <c r="ABU135" s="1136"/>
      <c r="ABV135" s="1136"/>
      <c r="ABW135" s="1136"/>
      <c r="ABX135" s="1136"/>
      <c r="ABY135" s="1136"/>
      <c r="ABZ135" s="1136"/>
      <c r="ACA135" s="1136"/>
      <c r="ACB135" s="1136"/>
      <c r="ACC135" s="1136"/>
      <c r="ACD135" s="1136"/>
      <c r="ACE135" s="1136"/>
      <c r="ACF135" s="1136"/>
      <c r="ACG135" s="1136"/>
      <c r="ACH135" s="1136"/>
      <c r="ACI135" s="1136"/>
      <c r="ACJ135" s="1136"/>
      <c r="ACK135" s="1136"/>
      <c r="ACL135" s="1136"/>
      <c r="ACM135" s="1136"/>
      <c r="ACN135" s="1136"/>
      <c r="ACO135" s="1136"/>
      <c r="ACP135" s="1136"/>
      <c r="ACQ135" s="1136"/>
      <c r="ACR135" s="1136"/>
      <c r="ACS135" s="1136"/>
      <c r="ACT135" s="1136"/>
      <c r="ACU135" s="1136"/>
      <c r="ACV135" s="1136"/>
      <c r="ACW135" s="1136"/>
      <c r="ACX135" s="1136"/>
      <c r="ACY135" s="1136"/>
      <c r="ACZ135" s="1136"/>
      <c r="ADA135" s="1136"/>
      <c r="ADB135" s="1136"/>
      <c r="ADC135" s="1136"/>
      <c r="ADD135" s="1136"/>
      <c r="ADE135" s="1136"/>
      <c r="ADF135" s="1136"/>
      <c r="ADG135" s="1136"/>
      <c r="ADH135" s="1136"/>
      <c r="ADI135" s="1136"/>
      <c r="ADJ135" s="1136"/>
      <c r="ADK135" s="1136"/>
      <c r="ADL135" s="1136"/>
      <c r="ADM135" s="1136"/>
      <c r="ADN135" s="1136"/>
      <c r="ADO135" s="1136"/>
      <c r="ADP135" s="1136"/>
      <c r="ADQ135" s="1136"/>
      <c r="ADR135" s="1136"/>
      <c r="ADS135" s="1136"/>
      <c r="ADT135" s="1136"/>
      <c r="ADU135" s="1136"/>
      <c r="ADV135" s="1136"/>
      <c r="ADW135" s="1136"/>
      <c r="ADX135" s="1136"/>
      <c r="ADY135" s="1136"/>
      <c r="ADZ135" s="1136"/>
      <c r="AEA135" s="1136"/>
      <c r="AEB135" s="1136"/>
      <c r="AEC135" s="1136"/>
      <c r="AED135" s="1136"/>
      <c r="AEE135" s="1136"/>
      <c r="AEF135" s="1136"/>
      <c r="AEG135" s="1136"/>
      <c r="AEH135" s="1136"/>
      <c r="AEI135" s="1136"/>
      <c r="AEJ135" s="1136"/>
      <c r="AEK135" s="1136"/>
      <c r="AEL135" s="1136"/>
      <c r="AEM135" s="1136"/>
      <c r="AEN135" s="1136"/>
      <c r="AEO135" s="1136"/>
      <c r="AEP135" s="1136"/>
      <c r="AEQ135" s="1136"/>
      <c r="AER135" s="1136"/>
      <c r="AES135" s="1136"/>
      <c r="AET135" s="1136"/>
      <c r="AEU135" s="1136"/>
      <c r="AEV135" s="1136"/>
      <c r="AEW135" s="1136"/>
      <c r="AEX135" s="1136"/>
      <c r="AEY135" s="1136"/>
      <c r="AEZ135" s="1136"/>
      <c r="AFA135" s="1136"/>
      <c r="AFB135" s="1136"/>
      <c r="AFC135" s="1136"/>
      <c r="AFD135" s="1136"/>
      <c r="AFE135" s="1136"/>
      <c r="AFF135" s="1136"/>
      <c r="AFG135" s="1136"/>
      <c r="AFH135" s="1136"/>
      <c r="AFI135" s="1136"/>
      <c r="AFJ135" s="1136"/>
      <c r="AFK135" s="1136"/>
      <c r="AFL135" s="1136"/>
      <c r="AFM135" s="1136"/>
      <c r="AFN135" s="1136"/>
      <c r="AFO135" s="1136"/>
      <c r="AFP135" s="1136"/>
      <c r="AFQ135" s="1136"/>
      <c r="AFR135" s="1136"/>
      <c r="AFS135" s="1136"/>
      <c r="AFT135" s="1136"/>
      <c r="AFU135" s="1136"/>
      <c r="AFV135" s="1136"/>
      <c r="AFW135" s="1136"/>
      <c r="AFX135" s="1136"/>
      <c r="AFY135" s="1136"/>
      <c r="AFZ135" s="1136"/>
      <c r="AGA135" s="1136"/>
      <c r="AGB135" s="1136"/>
      <c r="AGC135" s="1136"/>
      <c r="AGD135" s="1136"/>
      <c r="AGE135" s="1136"/>
      <c r="AGF135" s="1136"/>
      <c r="AGG135" s="1136"/>
      <c r="AGH135" s="1136"/>
      <c r="AGI135" s="1136"/>
      <c r="AGJ135" s="1136"/>
      <c r="AGK135" s="1136"/>
      <c r="AGL135" s="1136"/>
      <c r="AGM135" s="1136"/>
      <c r="AGN135" s="1136"/>
      <c r="AGO135" s="1136"/>
      <c r="AGP135" s="1136"/>
      <c r="AGQ135" s="1136"/>
      <c r="AGR135" s="1136"/>
      <c r="AGS135" s="1136"/>
      <c r="AGT135" s="1136"/>
      <c r="AGU135" s="1136"/>
      <c r="AGV135" s="1136"/>
      <c r="AGW135" s="1136"/>
      <c r="AGX135" s="1136"/>
      <c r="AGY135" s="1136"/>
      <c r="AGZ135" s="1136"/>
      <c r="AHA135" s="1136"/>
      <c r="AHB135" s="1136"/>
      <c r="AHC135" s="1136"/>
      <c r="AHD135" s="1136"/>
      <c r="AHE135" s="1136"/>
      <c r="AHF135" s="1136"/>
      <c r="AHG135" s="1136"/>
      <c r="AHH135" s="1136"/>
      <c r="AHI135" s="1136"/>
      <c r="AHJ135" s="1136"/>
      <c r="AHK135" s="1136"/>
      <c r="AHL135" s="1136"/>
      <c r="AHM135" s="1136"/>
      <c r="AHN135" s="1136"/>
      <c r="AHO135" s="1136"/>
      <c r="AHP135" s="1136"/>
      <c r="AHQ135" s="1136"/>
      <c r="AHR135" s="1136"/>
      <c r="AHS135" s="1136"/>
      <c r="AHT135" s="1136"/>
      <c r="AHU135" s="1136"/>
      <c r="AHV135" s="1136"/>
      <c r="AHW135" s="1136"/>
      <c r="AHX135" s="1136"/>
      <c r="AHY135" s="1136"/>
      <c r="AHZ135" s="1136"/>
      <c r="AIA135" s="1136"/>
      <c r="AIB135" s="1136"/>
      <c r="AIC135" s="1136"/>
      <c r="AID135" s="1136"/>
      <c r="AIE135" s="1136"/>
      <c r="AIF135" s="1136"/>
      <c r="AIG135" s="1136"/>
      <c r="AIH135" s="1136"/>
      <c r="AII135" s="1136"/>
      <c r="AIJ135" s="1136"/>
      <c r="AIK135" s="1136"/>
      <c r="AIL135" s="1136"/>
      <c r="AIM135" s="1136"/>
      <c r="AIN135" s="1136"/>
      <c r="AIO135" s="1136"/>
      <c r="AIP135" s="1136"/>
      <c r="AIQ135" s="1136"/>
      <c r="AIR135" s="1136"/>
      <c r="AIS135" s="1136"/>
      <c r="AIT135" s="1136"/>
      <c r="AIU135" s="1136"/>
      <c r="AIV135" s="1136"/>
      <c r="AIW135" s="1136"/>
      <c r="AIX135" s="1136"/>
      <c r="AIY135" s="1136"/>
      <c r="AIZ135" s="1136"/>
      <c r="AJA135" s="1136"/>
      <c r="AJB135" s="1136"/>
      <c r="AJC135" s="1136"/>
      <c r="AJD135" s="1136"/>
      <c r="AJE135" s="1136"/>
      <c r="AJF135" s="1136"/>
      <c r="AJG135" s="1136"/>
      <c r="AJH135" s="1136"/>
      <c r="AJI135" s="1136"/>
      <c r="AJJ135" s="1136"/>
      <c r="AJK135" s="1136"/>
      <c r="AJL135" s="1136"/>
      <c r="AJM135" s="1136"/>
      <c r="AJN135" s="1136"/>
      <c r="AJO135" s="1136"/>
      <c r="AJP135" s="1136"/>
      <c r="AJQ135" s="1136"/>
      <c r="AJR135" s="1136"/>
      <c r="AJS135" s="1136"/>
      <c r="AJT135" s="1136"/>
      <c r="AJU135" s="1136"/>
      <c r="AJV135" s="1136"/>
      <c r="AJW135" s="1136"/>
      <c r="AJX135" s="1136"/>
      <c r="AJY135" s="1136"/>
      <c r="AJZ135" s="1136"/>
      <c r="AKA135" s="1136"/>
      <c r="AKB135" s="1136"/>
      <c r="AKC135" s="1136"/>
      <c r="AKD135" s="1136"/>
      <c r="AKE135" s="1136"/>
      <c r="AKF135" s="1136"/>
      <c r="AKG135" s="1136"/>
      <c r="AKH135" s="1136"/>
      <c r="AKI135" s="1136"/>
      <c r="AKJ135" s="1136"/>
      <c r="AKK135" s="1136"/>
      <c r="AKL135" s="1136"/>
      <c r="AKM135" s="1136"/>
      <c r="AKN135" s="1136"/>
      <c r="AKO135" s="1136"/>
      <c r="AKP135" s="1136"/>
      <c r="AKQ135" s="1136"/>
      <c r="AKR135" s="1136"/>
      <c r="AKS135" s="1136"/>
      <c r="AKT135" s="1136"/>
      <c r="AKU135" s="1136"/>
      <c r="AKV135" s="1136"/>
      <c r="AKW135" s="1136"/>
      <c r="AKX135" s="1136"/>
      <c r="AKY135" s="1136"/>
      <c r="AKZ135" s="1136"/>
      <c r="ALA135" s="1136"/>
      <c r="ALB135" s="1136"/>
      <c r="ALC135" s="1136"/>
      <c r="ALD135" s="1136"/>
      <c r="ALE135" s="1136"/>
      <c r="ALF135" s="1136"/>
      <c r="ALG135" s="1136"/>
      <c r="ALH135" s="1136"/>
      <c r="ALI135" s="1136"/>
      <c r="ALJ135" s="1136"/>
      <c r="ALK135" s="1136"/>
      <c r="ALL135" s="1136"/>
      <c r="ALM135" s="1136"/>
      <c r="ALN135" s="1136"/>
      <c r="ALO135" s="1136"/>
      <c r="ALP135" s="1136"/>
      <c r="ALQ135" s="1136"/>
      <c r="ALR135" s="1136"/>
      <c r="ALS135" s="1136"/>
      <c r="ALT135" s="1136"/>
      <c r="ALU135" s="1136"/>
      <c r="ALV135" s="1136"/>
      <c r="ALW135" s="1136"/>
      <c r="ALX135" s="1136"/>
      <c r="ALY135" s="1136"/>
      <c r="ALZ135" s="1136"/>
      <c r="AMA135" s="1136"/>
      <c r="AMB135" s="1136"/>
      <c r="AMC135" s="1136"/>
      <c r="AMD135" s="1136"/>
      <c r="AME135" s="1136"/>
      <c r="AMF135" s="1136"/>
      <c r="AMG135" s="1136"/>
      <c r="AMH135" s="1136"/>
      <c r="AMI135" s="1136"/>
      <c r="AMJ135" s="1136"/>
      <c r="AMK135" s="1136"/>
      <c r="AML135" s="1136"/>
      <c r="AMM135" s="1136"/>
      <c r="AMN135" s="1136"/>
      <c r="AMO135" s="1136"/>
      <c r="AMP135" s="1136"/>
      <c r="AMQ135" s="1136"/>
      <c r="AMR135" s="1136"/>
      <c r="AMS135" s="1136"/>
      <c r="AMT135" s="1136"/>
      <c r="AMU135" s="1136"/>
      <c r="AMV135" s="1136"/>
      <c r="AMW135" s="1136"/>
      <c r="AMX135" s="1136"/>
      <c r="AMY135" s="1136"/>
      <c r="AMZ135" s="1136"/>
      <c r="ANA135" s="1136"/>
      <c r="ANB135" s="1136"/>
      <c r="ANC135" s="1136"/>
      <c r="AND135" s="1136"/>
      <c r="ANE135" s="1136"/>
      <c r="ANF135" s="1136"/>
      <c r="ANG135" s="1136"/>
      <c r="ANH135" s="1136"/>
      <c r="ANI135" s="1136"/>
      <c r="ANJ135" s="1136"/>
      <c r="ANK135" s="1136"/>
      <c r="ANL135" s="1136"/>
      <c r="ANM135" s="1136"/>
      <c r="ANN135" s="1136"/>
      <c r="ANO135" s="1136"/>
      <c r="ANP135" s="1136"/>
      <c r="ANQ135" s="1136"/>
      <c r="ANR135" s="1136"/>
      <c r="ANS135" s="1136"/>
      <c r="ANT135" s="1136"/>
      <c r="ANU135" s="1136"/>
      <c r="ANV135" s="1136"/>
      <c r="ANW135" s="1136"/>
      <c r="ANX135" s="1136"/>
      <c r="ANY135" s="1136"/>
      <c r="ANZ135" s="1136"/>
      <c r="AOA135" s="1136"/>
      <c r="AOB135" s="1136"/>
      <c r="AOC135" s="1136"/>
      <c r="AOD135" s="1136"/>
      <c r="AOE135" s="1136"/>
      <c r="AOF135" s="1136"/>
      <c r="AOG135" s="1136"/>
      <c r="AOH135" s="1136"/>
      <c r="AOI135" s="1136"/>
      <c r="AOJ135" s="1136"/>
      <c r="AOK135" s="1136"/>
      <c r="AOL135" s="1136"/>
      <c r="AOM135" s="1136"/>
      <c r="AON135" s="1136"/>
      <c r="AOO135" s="1136"/>
      <c r="AOP135" s="1136"/>
      <c r="AOQ135" s="1136"/>
      <c r="AOR135" s="1136"/>
      <c r="AOS135" s="1136"/>
      <c r="AOT135" s="1136"/>
      <c r="AOU135" s="1136"/>
      <c r="AOV135" s="1136"/>
      <c r="AOW135" s="1136"/>
      <c r="AOX135" s="1136"/>
      <c r="AOY135" s="1136"/>
      <c r="AOZ135" s="1136"/>
      <c r="APA135" s="1136"/>
      <c r="APB135" s="1136"/>
      <c r="APC135" s="1136"/>
      <c r="APD135" s="1136"/>
      <c r="APE135" s="1136"/>
      <c r="APF135" s="1136"/>
      <c r="APG135" s="1136"/>
      <c r="APH135" s="1136"/>
      <c r="API135" s="1136"/>
      <c r="APJ135" s="1136"/>
      <c r="APK135" s="1136"/>
      <c r="APL135" s="1136"/>
      <c r="APM135" s="1136"/>
      <c r="APN135" s="1136"/>
      <c r="APO135" s="1136"/>
      <c r="APP135" s="1136"/>
      <c r="APQ135" s="1136"/>
      <c r="APR135" s="1136"/>
      <c r="APS135" s="1136"/>
      <c r="APT135" s="1136"/>
      <c r="APU135" s="1136"/>
      <c r="APV135" s="1136"/>
      <c r="APW135" s="1136"/>
      <c r="APX135" s="1136"/>
      <c r="APY135" s="1136"/>
      <c r="APZ135" s="1136"/>
      <c r="AQA135" s="1136"/>
      <c r="AQB135" s="1136"/>
      <c r="AQC135" s="1136"/>
      <c r="AQD135" s="1136"/>
      <c r="AQE135" s="1136"/>
      <c r="AQF135" s="1136"/>
      <c r="AQG135" s="1136"/>
      <c r="AQH135" s="1136"/>
      <c r="AQI135" s="1136"/>
      <c r="AQJ135" s="1136"/>
      <c r="AQK135" s="1136"/>
      <c r="AQL135" s="1136"/>
      <c r="AQM135" s="1136"/>
      <c r="AQN135" s="1136"/>
      <c r="AQO135" s="1136"/>
      <c r="AQP135" s="1136"/>
      <c r="AQQ135" s="1136"/>
      <c r="AQR135" s="1136"/>
      <c r="AQS135" s="1136"/>
      <c r="AQT135" s="1136"/>
      <c r="AQU135" s="1136"/>
      <c r="AQV135" s="1136"/>
      <c r="AQW135" s="1136"/>
      <c r="AQX135" s="1136"/>
      <c r="AQY135" s="1136"/>
      <c r="AQZ135" s="1136"/>
      <c r="ARA135" s="1136"/>
      <c r="ARB135" s="1136"/>
      <c r="ARC135" s="1136"/>
      <c r="ARD135" s="1136"/>
      <c r="ARE135" s="1136"/>
      <c r="ARF135" s="1136"/>
      <c r="ARG135" s="1136"/>
      <c r="ARH135" s="1136"/>
      <c r="ARI135" s="1136"/>
      <c r="ARJ135" s="1136"/>
      <c r="ARK135" s="1136"/>
      <c r="ARL135" s="1136"/>
      <c r="ARM135" s="1136"/>
      <c r="ARN135" s="1136"/>
      <c r="ARO135" s="1136"/>
      <c r="ARP135" s="1136"/>
      <c r="ARQ135" s="1136"/>
      <c r="ARR135" s="1136"/>
      <c r="ARS135" s="1136"/>
      <c r="ART135" s="1136"/>
      <c r="ARU135" s="1136"/>
      <c r="ARV135" s="1136"/>
      <c r="ARW135" s="1136"/>
      <c r="ARX135" s="1136"/>
      <c r="ARY135" s="1136"/>
      <c r="ARZ135" s="1136"/>
      <c r="ASA135" s="1136"/>
      <c r="ASB135" s="1136"/>
      <c r="ASC135" s="1136"/>
      <c r="ASD135" s="1136"/>
      <c r="ASE135" s="1136"/>
      <c r="ASF135" s="1136"/>
      <c r="ASG135" s="1136"/>
      <c r="ASH135" s="1136"/>
      <c r="ASI135" s="1136"/>
      <c r="ASJ135" s="1136"/>
      <c r="ASK135" s="1136"/>
      <c r="ASL135" s="1136"/>
      <c r="ASM135" s="1136"/>
      <c r="ASN135" s="1136"/>
      <c r="ASO135" s="1136"/>
      <c r="ASP135" s="1136"/>
      <c r="ASQ135" s="1136"/>
      <c r="ASR135" s="1136"/>
      <c r="ASS135" s="1136"/>
      <c r="AST135" s="1136"/>
      <c r="ASU135" s="1136"/>
      <c r="ASV135" s="1136"/>
      <c r="ASW135" s="1136"/>
      <c r="ASX135" s="1136"/>
      <c r="ASY135" s="1136"/>
      <c r="ASZ135" s="1136"/>
      <c r="ATA135" s="1136"/>
      <c r="ATB135" s="1136"/>
      <c r="ATC135" s="1136"/>
      <c r="ATD135" s="1136"/>
      <c r="ATE135" s="1136"/>
      <c r="ATF135" s="1136"/>
      <c r="ATG135" s="1136"/>
      <c r="ATH135" s="1136"/>
      <c r="ATI135" s="1136"/>
      <c r="ATJ135" s="1136"/>
      <c r="ATK135" s="1136"/>
      <c r="ATL135" s="1136"/>
      <c r="ATM135" s="1136"/>
      <c r="ATN135" s="1136"/>
      <c r="ATO135" s="1136"/>
      <c r="ATP135" s="1136"/>
      <c r="ATQ135" s="1136"/>
      <c r="ATR135" s="1136"/>
      <c r="ATS135" s="1136"/>
      <c r="ATT135" s="1136"/>
      <c r="ATU135" s="1136"/>
      <c r="ATV135" s="1136"/>
      <c r="ATW135" s="1136"/>
      <c r="ATX135" s="1136"/>
      <c r="ATY135" s="1136"/>
      <c r="ATZ135" s="1136"/>
      <c r="AUA135" s="1136"/>
      <c r="AUB135" s="1136"/>
      <c r="AUC135" s="1136"/>
      <c r="AUD135" s="1136"/>
      <c r="AUE135" s="1136"/>
      <c r="AUF135" s="1136"/>
      <c r="AUG135" s="1136"/>
      <c r="AUH135" s="1136"/>
      <c r="AUI135" s="1136"/>
      <c r="AUJ135" s="1136"/>
      <c r="AUK135" s="1136"/>
      <c r="AUL135" s="1136"/>
      <c r="AUM135" s="1136"/>
      <c r="AUN135" s="1136"/>
      <c r="AUO135" s="1136"/>
      <c r="AUP135" s="1136"/>
      <c r="AUQ135" s="1136"/>
      <c r="AUR135" s="1136"/>
      <c r="AUS135" s="1136"/>
      <c r="AUT135" s="1136"/>
      <c r="AUU135" s="1136"/>
      <c r="AUV135" s="1136"/>
      <c r="AUW135" s="1136"/>
      <c r="AUX135" s="1136"/>
      <c r="AUY135" s="1136"/>
      <c r="AUZ135" s="1136"/>
      <c r="AVA135" s="1136"/>
      <c r="AVB135" s="1136"/>
      <c r="AVC135" s="1136"/>
      <c r="AVD135" s="1136"/>
      <c r="AVE135" s="1136"/>
      <c r="AVF135" s="1136"/>
      <c r="AVG135" s="1136"/>
      <c r="AVH135" s="1136"/>
      <c r="AVI135" s="1136"/>
      <c r="AVJ135" s="1136"/>
      <c r="AVK135" s="1136"/>
      <c r="AVL135" s="1136"/>
      <c r="AVM135" s="1136"/>
      <c r="AVN135" s="1136"/>
      <c r="AVO135" s="1136"/>
      <c r="AVP135" s="1136"/>
      <c r="AVQ135" s="1136"/>
      <c r="AVR135" s="1136"/>
      <c r="AVS135" s="1136"/>
      <c r="AVT135" s="1136"/>
      <c r="AVU135" s="1136"/>
      <c r="AVV135" s="1136"/>
      <c r="AVW135" s="1136"/>
      <c r="AVX135" s="1136"/>
      <c r="AVY135" s="1136"/>
      <c r="AVZ135" s="1136"/>
      <c r="AWA135" s="1136"/>
      <c r="AWB135" s="1136"/>
      <c r="AWC135" s="1136"/>
      <c r="AWD135" s="1136"/>
      <c r="AWE135" s="1136"/>
      <c r="AWF135" s="1136"/>
      <c r="AWG135" s="1136"/>
      <c r="AWH135" s="1136"/>
      <c r="AWI135" s="1136"/>
      <c r="AWJ135" s="1136"/>
      <c r="AWK135" s="1136"/>
      <c r="AWL135" s="1136"/>
      <c r="AWM135" s="1136"/>
      <c r="AWN135" s="1136"/>
      <c r="AWO135" s="1136"/>
      <c r="AWP135" s="1136"/>
      <c r="AWQ135" s="1136"/>
      <c r="AWR135" s="1136"/>
      <c r="AWS135" s="1136"/>
      <c r="AWT135" s="1136"/>
      <c r="AWU135" s="1136"/>
      <c r="AWV135" s="1136"/>
      <c r="AWW135" s="1136"/>
      <c r="AWX135" s="1136"/>
      <c r="AWY135" s="1136"/>
      <c r="AWZ135" s="1136"/>
      <c r="AXA135" s="1136"/>
      <c r="AXB135" s="1136"/>
      <c r="AXC135" s="1136"/>
      <c r="AXD135" s="1136"/>
      <c r="AXE135" s="1136"/>
      <c r="AXF135" s="1136"/>
      <c r="AXG135" s="1136"/>
      <c r="AXH135" s="1136"/>
      <c r="AXI135" s="1136"/>
      <c r="AXJ135" s="1136"/>
      <c r="AXK135" s="1136"/>
      <c r="AXL135" s="1136"/>
      <c r="AXM135" s="1136"/>
      <c r="AXN135" s="1136"/>
      <c r="AXO135" s="1136"/>
      <c r="AXP135" s="1136"/>
      <c r="AXQ135" s="1136"/>
      <c r="AXR135" s="1136"/>
      <c r="AXS135" s="1136"/>
      <c r="AXT135" s="1136"/>
      <c r="AXU135" s="1136"/>
      <c r="AXV135" s="1136"/>
      <c r="AXW135" s="1136"/>
      <c r="AXX135" s="1136"/>
      <c r="AXY135" s="1136"/>
      <c r="AXZ135" s="1136"/>
      <c r="AYA135" s="1136"/>
      <c r="AYB135" s="1136"/>
      <c r="AYC135" s="1136"/>
      <c r="AYD135" s="1136"/>
      <c r="AYE135" s="1136"/>
      <c r="AYF135" s="1136"/>
      <c r="AYG135" s="1136"/>
      <c r="AYH135" s="1136"/>
      <c r="AYI135" s="1136"/>
      <c r="AYJ135" s="1136"/>
      <c r="AYK135" s="1136"/>
      <c r="AYL135" s="1136"/>
      <c r="AYM135" s="1136"/>
      <c r="AYN135" s="1136"/>
      <c r="AYO135" s="1136"/>
      <c r="AYP135" s="1136"/>
      <c r="AYQ135" s="1136"/>
      <c r="AYR135" s="1136"/>
      <c r="AYS135" s="1136"/>
      <c r="AYT135" s="1136"/>
      <c r="AYU135" s="1136"/>
      <c r="AYV135" s="1136"/>
      <c r="AYW135" s="1136"/>
      <c r="AYX135" s="1136"/>
      <c r="AYY135" s="1136"/>
      <c r="AYZ135" s="1136"/>
      <c r="AZA135" s="1136"/>
      <c r="AZB135" s="1136"/>
      <c r="AZC135" s="1136"/>
      <c r="AZD135" s="1136"/>
      <c r="AZE135" s="1136"/>
      <c r="AZF135" s="1136"/>
      <c r="AZG135" s="1136"/>
      <c r="AZH135" s="1136"/>
      <c r="AZI135" s="1136"/>
      <c r="AZJ135" s="1136"/>
      <c r="AZK135" s="1136"/>
      <c r="AZL135" s="1136"/>
      <c r="AZM135" s="1136"/>
      <c r="AZN135" s="1136"/>
      <c r="AZO135" s="1136"/>
      <c r="AZP135" s="1136"/>
      <c r="AZQ135" s="1136"/>
      <c r="AZR135" s="1136"/>
      <c r="AZS135" s="1136"/>
      <c r="AZT135" s="1136"/>
      <c r="AZU135" s="1136"/>
      <c r="AZV135" s="1136"/>
      <c r="AZW135" s="1136"/>
      <c r="AZX135" s="1136"/>
      <c r="AZY135" s="1136"/>
      <c r="AZZ135" s="1136"/>
      <c r="BAA135" s="1136"/>
      <c r="BAB135" s="1136"/>
      <c r="BAC135" s="1136"/>
      <c r="BAD135" s="1136"/>
      <c r="BAE135" s="1136"/>
      <c r="BAF135" s="1136"/>
      <c r="BAG135" s="1136"/>
      <c r="BAH135" s="1136"/>
      <c r="BAI135" s="1136"/>
      <c r="BAJ135" s="1136"/>
      <c r="BAK135" s="1136"/>
      <c r="BAL135" s="1136"/>
      <c r="BAM135" s="1136"/>
      <c r="BAN135" s="1136"/>
      <c r="BAO135" s="1136"/>
      <c r="BAP135" s="1136"/>
      <c r="BAQ135" s="1136"/>
      <c r="BAR135" s="1136"/>
      <c r="BAS135" s="1136"/>
      <c r="BAT135" s="1136"/>
      <c r="BAU135" s="1136"/>
      <c r="BAV135" s="1136"/>
      <c r="BAW135" s="1136"/>
      <c r="BAX135" s="1136"/>
      <c r="BAY135" s="1136"/>
      <c r="BAZ135" s="1136"/>
      <c r="BBA135" s="1136"/>
      <c r="BBB135" s="1136"/>
      <c r="BBC135" s="1136"/>
      <c r="BBD135" s="1136"/>
      <c r="BBE135" s="1136"/>
      <c r="BBF135" s="1136"/>
      <c r="BBG135" s="1136"/>
      <c r="BBH135" s="1136"/>
      <c r="BBI135" s="1136"/>
      <c r="BBJ135" s="1136"/>
      <c r="BBK135" s="1136"/>
      <c r="BBL135" s="1136"/>
      <c r="BBM135" s="1136"/>
      <c r="BBN135" s="1136"/>
      <c r="BBO135" s="1136"/>
      <c r="BBP135" s="1136"/>
      <c r="BBQ135" s="1136"/>
      <c r="BBR135" s="1136"/>
      <c r="BBS135" s="1136"/>
      <c r="BBT135" s="1136"/>
      <c r="BBU135" s="1136"/>
      <c r="BBV135" s="1136"/>
      <c r="BBW135" s="1136"/>
      <c r="BBX135" s="1136"/>
      <c r="BBY135" s="1136"/>
      <c r="BBZ135" s="1136"/>
      <c r="BCA135" s="1136"/>
      <c r="BCB135" s="1136"/>
      <c r="BCC135" s="1136"/>
      <c r="BCD135" s="1136"/>
      <c r="BCE135" s="1136"/>
      <c r="BCF135" s="1136"/>
      <c r="BCG135" s="1136"/>
      <c r="BCH135" s="1136"/>
      <c r="BCI135" s="1136"/>
      <c r="BCJ135" s="1136"/>
      <c r="BCK135" s="1136"/>
      <c r="BCL135" s="1136"/>
      <c r="BCM135" s="1136"/>
      <c r="BCN135" s="1136"/>
      <c r="BCO135" s="1136"/>
      <c r="BCP135" s="1136"/>
      <c r="BCQ135" s="1136"/>
      <c r="BCR135" s="1136"/>
      <c r="BCS135" s="1136"/>
      <c r="BCT135" s="1136"/>
      <c r="BCU135" s="1136"/>
      <c r="BCV135" s="1136"/>
      <c r="BCW135" s="1136"/>
      <c r="BCX135" s="1136"/>
      <c r="BCY135" s="1136"/>
      <c r="BCZ135" s="1136"/>
      <c r="BDA135" s="1136"/>
      <c r="BDB135" s="1136"/>
      <c r="BDC135" s="1136"/>
      <c r="BDD135" s="1136"/>
      <c r="BDE135" s="1136"/>
      <c r="BDF135" s="1136"/>
      <c r="BDG135" s="1136"/>
      <c r="BDH135" s="1136"/>
      <c r="BDI135" s="1136"/>
      <c r="BDJ135" s="1136"/>
      <c r="BDK135" s="1136"/>
      <c r="BDL135" s="1136"/>
      <c r="BDM135" s="1136"/>
      <c r="BDN135" s="1136"/>
      <c r="BDO135" s="1136"/>
      <c r="BDP135" s="1136"/>
      <c r="BDQ135" s="1136"/>
      <c r="BDR135" s="1136"/>
      <c r="BDS135" s="1136"/>
      <c r="BDT135" s="1136"/>
      <c r="BDU135" s="1136"/>
      <c r="BDV135" s="1136"/>
      <c r="BDW135" s="1136"/>
      <c r="BDX135" s="1136"/>
      <c r="BDY135" s="1136"/>
      <c r="BDZ135" s="1136"/>
      <c r="BEA135" s="1136"/>
      <c r="BEB135" s="1136"/>
      <c r="BEC135" s="1136"/>
      <c r="BED135" s="1136"/>
      <c r="BEE135" s="1136"/>
      <c r="BEF135" s="1136"/>
      <c r="BEG135" s="1136"/>
      <c r="BEH135" s="1136"/>
      <c r="BEI135" s="1136"/>
      <c r="BEJ135" s="1136"/>
      <c r="BEK135" s="1136"/>
      <c r="BEL135" s="1136"/>
      <c r="BEM135" s="1136"/>
      <c r="BEN135" s="1136"/>
      <c r="BEO135" s="1136"/>
      <c r="BEP135" s="1136"/>
      <c r="BEQ135" s="1136"/>
      <c r="BER135" s="1136"/>
      <c r="BES135" s="1136"/>
      <c r="BET135" s="1136"/>
      <c r="BEU135" s="1136"/>
      <c r="BEV135" s="1136"/>
      <c r="BEW135" s="1136"/>
      <c r="BEX135" s="1136"/>
      <c r="BEY135" s="1136"/>
      <c r="BEZ135" s="1136"/>
      <c r="BFA135" s="1136"/>
      <c r="BFB135" s="1136"/>
      <c r="BFC135" s="1136"/>
      <c r="BFD135" s="1136"/>
      <c r="BFE135" s="1136"/>
      <c r="BFF135" s="1136"/>
      <c r="BFG135" s="1136"/>
      <c r="BFH135" s="1136"/>
      <c r="BFI135" s="1136"/>
      <c r="BFJ135" s="1136"/>
      <c r="BFK135" s="1136"/>
      <c r="BFL135" s="1136"/>
      <c r="BFM135" s="1136"/>
      <c r="BFN135" s="1136"/>
      <c r="BFO135" s="1136"/>
      <c r="BFP135" s="1136"/>
      <c r="BFQ135" s="1136"/>
      <c r="BFR135" s="1136"/>
      <c r="BFS135" s="1136"/>
      <c r="BFT135" s="1136"/>
      <c r="BFU135" s="1136"/>
      <c r="BFV135" s="1136"/>
      <c r="BFW135" s="1136"/>
      <c r="BFX135" s="1136"/>
      <c r="BFY135" s="1136"/>
      <c r="BFZ135" s="1136"/>
      <c r="BGA135" s="1136"/>
      <c r="BGB135" s="1136"/>
      <c r="BGC135" s="1136"/>
      <c r="BGD135" s="1136"/>
      <c r="BGE135" s="1136"/>
      <c r="BGF135" s="1136"/>
      <c r="BGG135" s="1136"/>
      <c r="BGH135" s="1136"/>
      <c r="BGI135" s="1136"/>
      <c r="BGJ135" s="1136"/>
      <c r="BGK135" s="1136"/>
      <c r="BGL135" s="1136"/>
      <c r="BGM135" s="1136"/>
      <c r="BGN135" s="1136"/>
      <c r="BGO135" s="1136"/>
      <c r="BGP135" s="1136"/>
      <c r="BGQ135" s="1136"/>
      <c r="BGR135" s="1136"/>
      <c r="BGS135" s="1136"/>
      <c r="BGT135" s="1136"/>
      <c r="BGU135" s="1136"/>
      <c r="BGV135" s="1136"/>
      <c r="BGW135" s="1136"/>
      <c r="BGX135" s="1136"/>
      <c r="BGY135" s="1136"/>
      <c r="BGZ135" s="1136"/>
      <c r="BHA135" s="1136"/>
      <c r="BHB135" s="1136"/>
      <c r="BHC135" s="1136"/>
      <c r="BHD135" s="1136"/>
      <c r="BHE135" s="1136"/>
      <c r="BHF135" s="1136"/>
      <c r="BHG135" s="1136"/>
      <c r="BHH135" s="1136"/>
      <c r="BHI135" s="1136"/>
      <c r="BHJ135" s="1136"/>
      <c r="BHK135" s="1136"/>
      <c r="BHL135" s="1136"/>
      <c r="BHM135" s="1136"/>
      <c r="BHN135" s="1136"/>
      <c r="BHO135" s="1136"/>
      <c r="BHP135" s="1136"/>
      <c r="BHQ135" s="1136"/>
      <c r="BHR135" s="1136"/>
      <c r="BHS135" s="1136"/>
      <c r="BHT135" s="1136"/>
      <c r="BHU135" s="1136"/>
      <c r="BHV135" s="1136"/>
      <c r="BHW135" s="1136"/>
      <c r="BHX135" s="1136"/>
      <c r="BHY135" s="1136"/>
      <c r="BHZ135" s="1136"/>
      <c r="BIA135" s="1136"/>
      <c r="BIB135" s="1136"/>
      <c r="BIC135" s="1136"/>
      <c r="BID135" s="1136"/>
      <c r="BIE135" s="1136"/>
      <c r="BIF135" s="1136"/>
      <c r="BIG135" s="1136"/>
      <c r="BIH135" s="1136"/>
      <c r="BII135" s="1136"/>
      <c r="BIJ135" s="1136"/>
      <c r="BIK135" s="1136"/>
      <c r="BIL135" s="1136"/>
      <c r="BIM135" s="1136"/>
      <c r="BIN135" s="1136"/>
      <c r="BIO135" s="1136"/>
      <c r="BIP135" s="1136"/>
      <c r="BIQ135" s="1136"/>
      <c r="BIR135" s="1136"/>
      <c r="BIS135" s="1136"/>
      <c r="BIT135" s="1136"/>
      <c r="BIU135" s="1136"/>
      <c r="BIV135" s="1136"/>
      <c r="BIW135" s="1136"/>
      <c r="BIX135" s="1136"/>
      <c r="BIY135" s="1136"/>
      <c r="BIZ135" s="1136"/>
      <c r="BJA135" s="1136"/>
      <c r="BJB135" s="1136"/>
      <c r="BJC135" s="1136"/>
      <c r="BJD135" s="1136"/>
      <c r="BJE135" s="1136"/>
      <c r="BJF135" s="1136"/>
      <c r="BJG135" s="1136"/>
      <c r="BJH135" s="1136"/>
      <c r="BJI135" s="1136"/>
      <c r="BJJ135" s="1136"/>
      <c r="BJK135" s="1136"/>
      <c r="BJL135" s="1136"/>
      <c r="BJM135" s="1136"/>
      <c r="BJN135" s="1136"/>
      <c r="BJO135" s="1136"/>
      <c r="BJP135" s="1136"/>
      <c r="BJQ135" s="1136"/>
      <c r="BJR135" s="1136"/>
      <c r="BJS135" s="1136"/>
      <c r="BJT135" s="1136"/>
      <c r="BJU135" s="1136"/>
      <c r="BJV135" s="1136"/>
      <c r="BJW135" s="1136"/>
      <c r="BJX135" s="1136"/>
      <c r="BJY135" s="1136"/>
      <c r="BJZ135" s="1136"/>
      <c r="BKA135" s="1136"/>
      <c r="BKB135" s="1136"/>
      <c r="BKC135" s="1136"/>
      <c r="BKD135" s="1136"/>
      <c r="BKE135" s="1136"/>
      <c r="BKF135" s="1136"/>
      <c r="BKG135" s="1136"/>
      <c r="BKH135" s="1136"/>
      <c r="BKI135" s="1136"/>
      <c r="BKJ135" s="1136"/>
      <c r="BKK135" s="1136"/>
      <c r="BKL135" s="1136"/>
      <c r="BKM135" s="1136"/>
      <c r="BKN135" s="1136"/>
      <c r="BKO135" s="1136"/>
      <c r="BKP135" s="1136"/>
      <c r="BKQ135" s="1136"/>
      <c r="BKR135" s="1136"/>
      <c r="BKS135" s="1136"/>
      <c r="BKT135" s="1136"/>
      <c r="BKU135" s="1136"/>
      <c r="BKV135" s="1136"/>
      <c r="BKW135" s="1136"/>
      <c r="BKX135" s="1136"/>
      <c r="BKY135" s="1136"/>
      <c r="BKZ135" s="1136"/>
      <c r="BLA135" s="1136"/>
      <c r="BLB135" s="1136"/>
      <c r="BLC135" s="1136"/>
      <c r="BLD135" s="1136"/>
      <c r="BLE135" s="1136"/>
      <c r="BLF135" s="1136"/>
      <c r="BLG135" s="1136"/>
      <c r="BLH135" s="1136"/>
      <c r="BLI135" s="1136"/>
      <c r="BLJ135" s="1136"/>
      <c r="BLK135" s="1136"/>
      <c r="BLL135" s="1136"/>
      <c r="BLM135" s="1136"/>
      <c r="BLN135" s="1136"/>
      <c r="BLO135" s="1136"/>
      <c r="BLP135" s="1136"/>
      <c r="BLQ135" s="1136"/>
      <c r="BLR135" s="1136"/>
      <c r="BLS135" s="1136"/>
      <c r="BLT135" s="1136"/>
      <c r="BLU135" s="1136"/>
      <c r="BLV135" s="1136"/>
      <c r="BLW135" s="1136"/>
      <c r="BLX135" s="1136"/>
      <c r="BLY135" s="1136"/>
      <c r="BLZ135" s="1136"/>
      <c r="BMA135" s="1136"/>
      <c r="BMB135" s="1136"/>
      <c r="BMC135" s="1136"/>
      <c r="BMD135" s="1136"/>
      <c r="BME135" s="1136"/>
      <c r="BMF135" s="1136"/>
      <c r="BMG135" s="1136"/>
      <c r="BMH135" s="1136"/>
      <c r="BMI135" s="1136"/>
      <c r="BMJ135" s="1136"/>
      <c r="BMK135" s="1136"/>
      <c r="BML135" s="1136"/>
      <c r="BMM135" s="1136"/>
      <c r="BMN135" s="1136"/>
      <c r="BMO135" s="1136"/>
      <c r="BMP135" s="1136"/>
      <c r="BMQ135" s="1136"/>
      <c r="BMR135" s="1136"/>
      <c r="BMS135" s="1136"/>
      <c r="BMT135" s="1136"/>
      <c r="BMU135" s="1136"/>
      <c r="BMV135" s="1136"/>
      <c r="BMW135" s="1136"/>
      <c r="BMX135" s="1136"/>
      <c r="BMY135" s="1136"/>
      <c r="BMZ135" s="1136"/>
      <c r="BNA135" s="1136"/>
      <c r="BNB135" s="1136"/>
      <c r="BNC135" s="1136"/>
      <c r="BND135" s="1136"/>
      <c r="BNE135" s="1136"/>
      <c r="BNF135" s="1136"/>
      <c r="BNG135" s="1136"/>
      <c r="BNH135" s="1136"/>
      <c r="BNI135" s="1136"/>
      <c r="BNJ135" s="1136"/>
      <c r="BNK135" s="1136"/>
      <c r="BNL135" s="1136"/>
      <c r="BNM135" s="1136"/>
      <c r="BNN135" s="1136"/>
      <c r="BNO135" s="1136"/>
      <c r="BNP135" s="1136"/>
      <c r="BNQ135" s="1136"/>
      <c r="BNR135" s="1136"/>
      <c r="BNS135" s="1136"/>
      <c r="BNT135" s="1136"/>
      <c r="BNU135" s="1136"/>
      <c r="BNV135" s="1136"/>
      <c r="BNW135" s="1136"/>
      <c r="BNX135" s="1136"/>
      <c r="BNY135" s="1136"/>
      <c r="BNZ135" s="1136"/>
      <c r="BOA135" s="1136"/>
      <c r="BOB135" s="1136"/>
      <c r="BOC135" s="1136"/>
      <c r="BOD135" s="1136"/>
      <c r="BOE135" s="1136"/>
      <c r="BOF135" s="1136"/>
      <c r="BOG135" s="1136"/>
      <c r="BOH135" s="1136"/>
      <c r="BOI135" s="1136"/>
      <c r="BOJ135" s="1136"/>
      <c r="BOK135" s="1136"/>
      <c r="BOL135" s="1136"/>
      <c r="BOM135" s="1136"/>
      <c r="BON135" s="1136"/>
      <c r="BOO135" s="1136"/>
      <c r="BOP135" s="1136"/>
      <c r="BOQ135" s="1136"/>
      <c r="BOR135" s="1136"/>
      <c r="BOS135" s="1136"/>
      <c r="BOT135" s="1136"/>
      <c r="BOU135" s="1136"/>
      <c r="BOV135" s="1136"/>
      <c r="BOW135" s="1136"/>
      <c r="BOX135" s="1136"/>
      <c r="BOY135" s="1136"/>
      <c r="BOZ135" s="1136"/>
      <c r="BPA135" s="1136"/>
      <c r="BPB135" s="1136"/>
      <c r="BPC135" s="1136"/>
      <c r="BPD135" s="1136"/>
      <c r="BPE135" s="1136"/>
      <c r="BPF135" s="1136"/>
      <c r="BPG135" s="1136"/>
      <c r="BPH135" s="1136"/>
      <c r="BPI135" s="1136"/>
      <c r="BPJ135" s="1136"/>
      <c r="BPK135" s="1136"/>
      <c r="BPL135" s="1136"/>
      <c r="BPM135" s="1136"/>
      <c r="BPN135" s="1136"/>
      <c r="BPO135" s="1136"/>
      <c r="BPP135" s="1136"/>
      <c r="BPQ135" s="1136"/>
      <c r="BPR135" s="1136"/>
      <c r="BPS135" s="1136"/>
      <c r="BPT135" s="1136"/>
      <c r="BPU135" s="1136"/>
      <c r="BPV135" s="1136"/>
      <c r="BPW135" s="1136"/>
      <c r="BPX135" s="1136"/>
      <c r="BPY135" s="1136"/>
      <c r="BPZ135" s="1136"/>
      <c r="BQA135" s="1136"/>
      <c r="BQB135" s="1136"/>
      <c r="BQC135" s="1136"/>
      <c r="BQD135" s="1136"/>
      <c r="BQE135" s="1136"/>
      <c r="BQF135" s="1136"/>
      <c r="BQG135" s="1136"/>
      <c r="BQH135" s="1136"/>
      <c r="BQI135" s="1136"/>
      <c r="BQJ135" s="1136"/>
      <c r="BQK135" s="1136"/>
      <c r="BQL135" s="1136"/>
      <c r="BQM135" s="1136"/>
      <c r="BQN135" s="1136"/>
      <c r="BQO135" s="1136"/>
      <c r="BQP135" s="1136"/>
      <c r="BQQ135" s="1136"/>
      <c r="BQR135" s="1136"/>
      <c r="BQS135" s="1136"/>
      <c r="BQT135" s="1136"/>
      <c r="BQU135" s="1136"/>
      <c r="BQV135" s="1136"/>
      <c r="BQW135" s="1136"/>
      <c r="BQX135" s="1136"/>
      <c r="BQY135" s="1136"/>
      <c r="BQZ135" s="1136"/>
      <c r="BRA135" s="1136"/>
      <c r="BRB135" s="1136"/>
      <c r="BRC135" s="1136"/>
      <c r="BRD135" s="1136"/>
      <c r="BRE135" s="1136"/>
      <c r="BRF135" s="1136"/>
      <c r="BRG135" s="1136"/>
      <c r="BRH135" s="1136"/>
      <c r="BRI135" s="1136"/>
      <c r="BRJ135" s="1136"/>
      <c r="BRK135" s="1136"/>
      <c r="BRL135" s="1136"/>
      <c r="BRM135" s="1136"/>
      <c r="BRN135" s="1136"/>
      <c r="BRO135" s="1136"/>
      <c r="BRP135" s="1136"/>
      <c r="BRQ135" s="1136"/>
      <c r="BRR135" s="1136"/>
      <c r="BRS135" s="1136"/>
      <c r="BRT135" s="1136"/>
      <c r="BRU135" s="1136"/>
      <c r="BRV135" s="1136"/>
      <c r="BRW135" s="1136"/>
      <c r="BRX135" s="1136"/>
      <c r="BRY135" s="1136"/>
      <c r="BRZ135" s="1136"/>
      <c r="BSA135" s="1136"/>
      <c r="BSB135" s="1136"/>
      <c r="BSC135" s="1136"/>
      <c r="BSD135" s="1136"/>
      <c r="BSE135" s="1136"/>
      <c r="BSF135" s="1136"/>
      <c r="BSG135" s="1136"/>
      <c r="BSH135" s="1136"/>
      <c r="BSI135" s="1136"/>
      <c r="BSJ135" s="1136"/>
      <c r="BSK135" s="1136"/>
      <c r="BSL135" s="1136"/>
      <c r="BSM135" s="1136"/>
      <c r="BSN135" s="1136"/>
      <c r="BSO135" s="1136"/>
      <c r="BSP135" s="1136"/>
      <c r="BSQ135" s="1136"/>
      <c r="BSR135" s="1136"/>
      <c r="BSS135" s="1136"/>
      <c r="BST135" s="1136"/>
      <c r="BSU135" s="1136"/>
      <c r="BSV135" s="1136"/>
      <c r="BSW135" s="1136"/>
      <c r="BSX135" s="1136"/>
      <c r="BSY135" s="1136"/>
      <c r="BSZ135" s="1136"/>
      <c r="BTA135" s="1136"/>
      <c r="BTB135" s="1136"/>
      <c r="BTC135" s="1136"/>
      <c r="BTD135" s="1136"/>
      <c r="BTE135" s="1136"/>
      <c r="BTF135" s="1136"/>
      <c r="BTG135" s="1136"/>
      <c r="BTH135" s="1136"/>
      <c r="BTI135" s="1136"/>
      <c r="BTJ135" s="1136"/>
      <c r="BTK135" s="1136"/>
      <c r="BTL135" s="1136"/>
      <c r="BTM135" s="1136"/>
      <c r="BTN135" s="1136"/>
      <c r="BTO135" s="1136"/>
      <c r="BTP135" s="1136"/>
      <c r="BTQ135" s="1136"/>
      <c r="BTR135" s="1136"/>
      <c r="BTS135" s="1136"/>
      <c r="BTT135" s="1136"/>
      <c r="BTU135" s="1136"/>
      <c r="BTV135" s="1136"/>
      <c r="BTW135" s="1136"/>
      <c r="BTX135" s="1136"/>
      <c r="BTY135" s="1136"/>
      <c r="BTZ135" s="1136"/>
      <c r="BUA135" s="1136"/>
      <c r="BUB135" s="1136"/>
      <c r="BUC135" s="1136"/>
      <c r="BUD135" s="1136"/>
      <c r="BUE135" s="1136"/>
      <c r="BUF135" s="1136"/>
      <c r="BUG135" s="1136"/>
      <c r="BUH135" s="1136"/>
      <c r="BUI135" s="1136"/>
      <c r="BUJ135" s="1136"/>
      <c r="BUK135" s="1136"/>
      <c r="BUL135" s="1136"/>
      <c r="BUM135" s="1136"/>
      <c r="BUN135" s="1136"/>
      <c r="BUO135" s="1136"/>
      <c r="BUP135" s="1136"/>
      <c r="BUQ135" s="1136"/>
      <c r="BUR135" s="1136"/>
      <c r="BUS135" s="1136"/>
      <c r="BUT135" s="1136"/>
      <c r="BUU135" s="1136"/>
      <c r="BUV135" s="1136"/>
      <c r="BUW135" s="1136"/>
      <c r="BUX135" s="1136"/>
      <c r="BUY135" s="1136"/>
      <c r="BUZ135" s="1136"/>
      <c r="BVA135" s="1136"/>
      <c r="BVB135" s="1136"/>
      <c r="BVC135" s="1136"/>
      <c r="BVD135" s="1136"/>
      <c r="BVE135" s="1136"/>
      <c r="BVF135" s="1136"/>
      <c r="BVG135" s="1136"/>
      <c r="BVH135" s="1136"/>
      <c r="BVI135" s="1136"/>
      <c r="BVJ135" s="1136"/>
      <c r="BVK135" s="1136"/>
      <c r="BVL135" s="1136"/>
      <c r="BVM135" s="1136"/>
      <c r="BVN135" s="1136"/>
      <c r="BVO135" s="1136"/>
      <c r="BVP135" s="1136"/>
      <c r="BVQ135" s="1136"/>
      <c r="BVR135" s="1136"/>
      <c r="BVS135" s="1136"/>
      <c r="BVT135" s="1136"/>
      <c r="BVU135" s="1136"/>
      <c r="BVV135" s="1136"/>
      <c r="BVW135" s="1136"/>
      <c r="BVX135" s="1136"/>
      <c r="BVY135" s="1136"/>
      <c r="BVZ135" s="1136"/>
      <c r="BWA135" s="1136"/>
      <c r="BWB135" s="1136"/>
      <c r="BWC135" s="1136"/>
      <c r="BWD135" s="1136"/>
      <c r="BWE135" s="1136"/>
      <c r="BWF135" s="1136"/>
      <c r="BWG135" s="1136"/>
      <c r="BWH135" s="1136"/>
      <c r="BWI135" s="1136"/>
      <c r="BWJ135" s="1136"/>
      <c r="BWK135" s="1136"/>
      <c r="BWL135" s="1136"/>
      <c r="BWM135" s="1136"/>
      <c r="BWN135" s="1136"/>
      <c r="BWO135" s="1136"/>
      <c r="BWP135" s="1136"/>
      <c r="BWQ135" s="1136"/>
      <c r="BWR135" s="1136"/>
      <c r="BWS135" s="1136"/>
      <c r="BWT135" s="1136"/>
      <c r="BWU135" s="1136"/>
      <c r="BWV135" s="1136"/>
      <c r="BWW135" s="1136"/>
      <c r="BWX135" s="1136"/>
      <c r="BWY135" s="1136"/>
      <c r="BWZ135" s="1136"/>
      <c r="BXA135" s="1136"/>
      <c r="BXB135" s="1136"/>
      <c r="BXC135" s="1136"/>
      <c r="BXD135" s="1136"/>
      <c r="BXE135" s="1136"/>
      <c r="BXF135" s="1136"/>
      <c r="BXG135" s="1136"/>
      <c r="BXH135" s="1136"/>
      <c r="BXI135" s="1136"/>
      <c r="BXJ135" s="1136"/>
      <c r="BXK135" s="1136"/>
      <c r="BXL135" s="1136"/>
      <c r="BXM135" s="1136"/>
      <c r="BXN135" s="1136"/>
      <c r="BXO135" s="1136"/>
      <c r="BXP135" s="1136"/>
      <c r="BXQ135" s="1136"/>
      <c r="BXR135" s="1136"/>
      <c r="BXS135" s="1136"/>
      <c r="BXT135" s="1136"/>
      <c r="BXU135" s="1136"/>
      <c r="BXV135" s="1136"/>
      <c r="BXW135" s="1136"/>
      <c r="BXX135" s="1136"/>
      <c r="BXY135" s="1136"/>
      <c r="BXZ135" s="1136"/>
      <c r="BYA135" s="1136"/>
      <c r="BYB135" s="1136"/>
      <c r="BYC135" s="1136"/>
      <c r="BYD135" s="1136"/>
      <c r="BYE135" s="1136"/>
      <c r="BYF135" s="1136"/>
      <c r="BYG135" s="1136"/>
      <c r="BYH135" s="1136"/>
      <c r="BYI135" s="1136"/>
      <c r="BYJ135" s="1136"/>
      <c r="BYK135" s="1136"/>
      <c r="BYL135" s="1136"/>
      <c r="BYM135" s="1136"/>
      <c r="BYN135" s="1136"/>
      <c r="BYO135" s="1136"/>
      <c r="BYP135" s="1136"/>
      <c r="BYQ135" s="1136"/>
      <c r="BYR135" s="1136"/>
      <c r="BYS135" s="1136"/>
      <c r="BYT135" s="1136"/>
      <c r="BYU135" s="1136"/>
      <c r="BYV135" s="1136"/>
      <c r="BYW135" s="1136"/>
      <c r="BYX135" s="1136"/>
      <c r="BYY135" s="1136"/>
      <c r="BYZ135" s="1136"/>
      <c r="BZA135" s="1136"/>
      <c r="BZB135" s="1136"/>
      <c r="BZC135" s="1136"/>
      <c r="BZD135" s="1136"/>
      <c r="BZE135" s="1136"/>
      <c r="BZF135" s="1136"/>
      <c r="BZG135" s="1136"/>
      <c r="BZH135" s="1136"/>
      <c r="BZI135" s="1136"/>
      <c r="BZJ135" s="1136"/>
      <c r="BZK135" s="1136"/>
      <c r="BZL135" s="1136"/>
      <c r="BZM135" s="1136"/>
      <c r="BZN135" s="1136"/>
      <c r="BZO135" s="1136"/>
      <c r="BZP135" s="1136"/>
      <c r="BZQ135" s="1136"/>
      <c r="BZR135" s="1136"/>
      <c r="BZS135" s="1136"/>
      <c r="BZT135" s="1136"/>
      <c r="BZU135" s="1136"/>
      <c r="BZV135" s="1136"/>
      <c r="BZW135" s="1136"/>
      <c r="BZX135" s="1136"/>
      <c r="BZY135" s="1136"/>
      <c r="BZZ135" s="1136"/>
      <c r="CAA135" s="1136"/>
      <c r="CAB135" s="1136"/>
      <c r="CAC135" s="1136"/>
      <c r="CAD135" s="1136"/>
      <c r="CAE135" s="1136"/>
      <c r="CAF135" s="1136"/>
      <c r="CAG135" s="1136"/>
      <c r="CAH135" s="1136"/>
      <c r="CAI135" s="1136"/>
      <c r="CAJ135" s="1136"/>
      <c r="CAK135" s="1136"/>
      <c r="CAL135" s="1136"/>
      <c r="CAM135" s="1136"/>
      <c r="CAN135" s="1136"/>
      <c r="CAO135" s="1136"/>
      <c r="CAP135" s="1136"/>
      <c r="CAQ135" s="1136"/>
      <c r="CAR135" s="1136"/>
      <c r="CAS135" s="1136"/>
      <c r="CAT135" s="1136"/>
      <c r="CAU135" s="1136"/>
      <c r="CAV135" s="1136"/>
      <c r="CAW135" s="1136"/>
      <c r="CAX135" s="1136"/>
      <c r="CAY135" s="1136"/>
      <c r="CAZ135" s="1136"/>
      <c r="CBA135" s="1136"/>
      <c r="CBB135" s="1136"/>
      <c r="CBC135" s="1136"/>
      <c r="CBD135" s="1136"/>
      <c r="CBE135" s="1136"/>
      <c r="CBF135" s="1136"/>
      <c r="CBG135" s="1136"/>
      <c r="CBH135" s="1136"/>
      <c r="CBI135" s="1136"/>
      <c r="CBJ135" s="1136"/>
      <c r="CBK135" s="1136"/>
      <c r="CBL135" s="1136"/>
      <c r="CBM135" s="1136"/>
      <c r="CBN135" s="1136"/>
      <c r="CBO135" s="1136"/>
      <c r="CBP135" s="1136"/>
      <c r="CBQ135" s="1136"/>
      <c r="CBR135" s="1136"/>
      <c r="CBS135" s="1136"/>
      <c r="CBT135" s="1136"/>
      <c r="CBU135" s="1136"/>
      <c r="CBV135" s="1136"/>
      <c r="CBW135" s="1136"/>
      <c r="CBX135" s="1136"/>
      <c r="CBY135" s="1136"/>
      <c r="CBZ135" s="1136"/>
      <c r="CCA135" s="1136"/>
      <c r="CCB135" s="1136"/>
      <c r="CCC135" s="1136"/>
      <c r="CCD135" s="1136"/>
      <c r="CCE135" s="1136"/>
      <c r="CCF135" s="1136"/>
      <c r="CCG135" s="1136"/>
      <c r="CCH135" s="1136"/>
      <c r="CCI135" s="1136"/>
      <c r="CCJ135" s="1136"/>
      <c r="CCK135" s="1136"/>
      <c r="CCL135" s="1136"/>
      <c r="CCM135" s="1136"/>
      <c r="CCN135" s="1136"/>
      <c r="CCO135" s="1136"/>
      <c r="CCP135" s="1136"/>
      <c r="CCQ135" s="1136"/>
      <c r="CCR135" s="1136"/>
      <c r="CCS135" s="1136"/>
      <c r="CCT135" s="1136"/>
      <c r="CCU135" s="1136"/>
      <c r="CCV135" s="1136"/>
      <c r="CCW135" s="1136"/>
      <c r="CCX135" s="1136"/>
      <c r="CCY135" s="1136"/>
      <c r="CCZ135" s="1136"/>
      <c r="CDA135" s="1136"/>
      <c r="CDB135" s="1136"/>
      <c r="CDC135" s="1136"/>
      <c r="CDD135" s="1136"/>
      <c r="CDE135" s="1136"/>
      <c r="CDF135" s="1136"/>
      <c r="CDG135" s="1136"/>
      <c r="CDH135" s="1136"/>
      <c r="CDI135" s="1136"/>
      <c r="CDJ135" s="1136"/>
      <c r="CDK135" s="1136"/>
      <c r="CDL135" s="1136"/>
      <c r="CDM135" s="1136"/>
      <c r="CDN135" s="1136"/>
      <c r="CDO135" s="1136"/>
      <c r="CDP135" s="1136"/>
      <c r="CDQ135" s="1136"/>
      <c r="CDR135" s="1136"/>
      <c r="CDS135" s="1136"/>
      <c r="CDT135" s="1136"/>
      <c r="CDU135" s="1136"/>
      <c r="CDV135" s="1136"/>
      <c r="CDW135" s="1136"/>
      <c r="CDX135" s="1136"/>
      <c r="CDY135" s="1136"/>
      <c r="CDZ135" s="1136"/>
      <c r="CEA135" s="1136"/>
      <c r="CEB135" s="1136"/>
      <c r="CEC135" s="1136"/>
      <c r="CED135" s="1136"/>
      <c r="CEE135" s="1136"/>
      <c r="CEF135" s="1136"/>
      <c r="CEG135" s="1136"/>
      <c r="CEH135" s="1136"/>
      <c r="CEI135" s="1136"/>
      <c r="CEJ135" s="1136"/>
      <c r="CEK135" s="1136"/>
    </row>
    <row r="136" spans="1:2169" s="1136" customFormat="1" ht="31.75" customHeight="1" x14ac:dyDescent="0.75">
      <c r="A136" s="2238"/>
      <c r="B136" s="2243"/>
      <c r="C136" s="1729">
        <v>17.5</v>
      </c>
      <c r="D136" s="421" t="s">
        <v>47</v>
      </c>
      <c r="E136" s="420" t="s">
        <v>25</v>
      </c>
      <c r="F136" s="420" t="s">
        <v>12</v>
      </c>
      <c r="G136" s="1730">
        <f t="array" ref="G136">INDEX('Salary . staff rates'!$A$6:$C$28,MATCH(1,('Salary . staff rates'!$A$6:$A$28=E136)*('Salary . staff rates'!$B$6:$B$28=F136),0),3)</f>
        <v>75000</v>
      </c>
      <c r="H136" s="1730">
        <f t="shared" si="93"/>
        <v>526.31578947368428</v>
      </c>
      <c r="I136" s="1735" t="s">
        <v>0</v>
      </c>
      <c r="J136" s="1736" t="s">
        <v>0</v>
      </c>
      <c r="K136" s="1743">
        <v>0.5</v>
      </c>
      <c r="L136" s="1744">
        <f t="shared" si="84"/>
        <v>263.15789473684214</v>
      </c>
      <c r="M136" s="1737" t="s">
        <v>31</v>
      </c>
      <c r="N136" s="1144">
        <f>IF(M136="Yes",L136*'Salary . staff rates'!$C$34,0)</f>
        <v>0</v>
      </c>
      <c r="O136" s="1731"/>
      <c r="P136" s="1856">
        <v>1</v>
      </c>
      <c r="Q136" s="1856">
        <v>1</v>
      </c>
      <c r="R136" s="1731"/>
      <c r="S136" s="1914" t="s">
        <v>31</v>
      </c>
      <c r="T136" s="1914" t="s">
        <v>31</v>
      </c>
      <c r="U136" s="1914" t="s">
        <v>31</v>
      </c>
      <c r="W136" s="1732"/>
      <c r="X136" s="1178"/>
      <c r="Y136" s="1734">
        <f t="shared" si="94"/>
        <v>263.15789473684214</v>
      </c>
      <c r="Z136" s="1734">
        <f t="shared" si="95"/>
        <v>0</v>
      </c>
      <c r="AA136" s="1890"/>
      <c r="AB136" s="1734">
        <f t="shared" si="96"/>
        <v>263.15789473684214</v>
      </c>
      <c r="AC136" s="1734">
        <f t="shared" si="97"/>
        <v>0</v>
      </c>
      <c r="AD136" s="1179"/>
      <c r="AE136" s="1734">
        <f t="shared" si="98"/>
        <v>0</v>
      </c>
      <c r="AF136" s="1734">
        <f t="shared" si="99"/>
        <v>0</v>
      </c>
      <c r="AG136" s="1180"/>
      <c r="AH136" s="1180"/>
      <c r="AI136" s="1180"/>
      <c r="AJ136" s="1027"/>
      <c r="AL136" s="1137"/>
      <c r="AN136" s="1734">
        <f t="shared" si="100"/>
        <v>263.15789473684214</v>
      </c>
      <c r="AO136" s="1734">
        <f t="shared" si="101"/>
        <v>0</v>
      </c>
    </row>
    <row r="137" spans="1:2169" s="1154" customFormat="1" ht="31.75" customHeight="1" x14ac:dyDescent="0.75">
      <c r="A137" s="2239"/>
      <c r="B137" s="2229"/>
      <c r="C137" s="424" t="s">
        <v>307</v>
      </c>
      <c r="D137" s="1720" t="s">
        <v>47</v>
      </c>
      <c r="E137" s="947" t="s">
        <v>25</v>
      </c>
      <c r="F137" s="947" t="s">
        <v>12</v>
      </c>
      <c r="G137" s="1146">
        <f t="array" ref="G137">INDEX('Salary . staff rates'!$A$6:$C$28,MATCH(1,('Salary . staff rates'!$A$6:$A$28=E137)*('Salary . staff rates'!$B$6:$B$28=F137),0),3)</f>
        <v>75000</v>
      </c>
      <c r="H137" s="1146">
        <f t="shared" si="93"/>
        <v>526.31578947368428</v>
      </c>
      <c r="I137" s="1721" t="s">
        <v>0</v>
      </c>
      <c r="J137" s="1722" t="s">
        <v>0</v>
      </c>
      <c r="K137" s="1741">
        <v>0.5</v>
      </c>
      <c r="L137" s="1742">
        <f t="shared" si="84"/>
        <v>263.15789473684214</v>
      </c>
      <c r="M137" s="1724" t="s">
        <v>31</v>
      </c>
      <c r="N137" s="1745">
        <f>IF(M137="Yes",L137*'Salary . staff rates'!$C$34,0)</f>
        <v>0</v>
      </c>
      <c r="P137" s="1784">
        <v>1</v>
      </c>
      <c r="Q137" s="1784">
        <v>1</v>
      </c>
      <c r="S137" s="1746" t="s">
        <v>31</v>
      </c>
      <c r="T137" s="1746" t="s">
        <v>31</v>
      </c>
      <c r="U137" s="1746" t="s">
        <v>31</v>
      </c>
      <c r="W137" s="1725">
        <v>1</v>
      </c>
      <c r="X137" s="1726"/>
      <c r="Y137" s="1328">
        <f t="shared" si="94"/>
        <v>263.15789473684214</v>
      </c>
      <c r="Z137" s="1328">
        <f t="shared" si="95"/>
        <v>0</v>
      </c>
      <c r="AA137" s="1889"/>
      <c r="AB137" s="1328">
        <f t="shared" si="96"/>
        <v>263.15789473684214</v>
      </c>
      <c r="AC137" s="1328">
        <f t="shared" si="97"/>
        <v>0</v>
      </c>
      <c r="AD137" s="1727"/>
      <c r="AE137" s="1328">
        <f t="shared" si="98"/>
        <v>0</v>
      </c>
      <c r="AF137" s="1328">
        <f t="shared" si="99"/>
        <v>0</v>
      </c>
      <c r="AG137" s="1728"/>
      <c r="AH137" s="1728"/>
      <c r="AI137" s="1728"/>
      <c r="AJ137" s="1158"/>
      <c r="AL137" s="1159"/>
      <c r="AN137" s="1328">
        <f t="shared" si="100"/>
        <v>0</v>
      </c>
      <c r="AO137" s="1328">
        <f t="shared" si="101"/>
        <v>0</v>
      </c>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c r="CB137" s="1136"/>
      <c r="CC137" s="1136"/>
      <c r="CD137" s="1136"/>
      <c r="CE137" s="1136"/>
      <c r="CF137" s="1136"/>
      <c r="CG137" s="1136"/>
      <c r="CH137" s="1136"/>
      <c r="CI137" s="1136"/>
      <c r="CJ137" s="1136"/>
      <c r="CK137" s="1136"/>
      <c r="CL137" s="1136"/>
      <c r="CM137" s="1136"/>
      <c r="CN137" s="1136"/>
      <c r="CO137" s="1136"/>
      <c r="CP137" s="1136"/>
      <c r="CQ137" s="1136"/>
      <c r="CR137" s="1136"/>
      <c r="CS137" s="1136"/>
      <c r="CT137" s="1136"/>
      <c r="CU137" s="1136"/>
      <c r="CV137" s="1136"/>
      <c r="CW137" s="1136"/>
      <c r="CX137" s="1136"/>
      <c r="CY137" s="1136"/>
      <c r="CZ137" s="1136"/>
      <c r="DA137" s="1136"/>
      <c r="DB137" s="1136"/>
      <c r="DC137" s="1136"/>
      <c r="DD137" s="1136"/>
      <c r="DE137" s="1136"/>
      <c r="DF137" s="1136"/>
      <c r="DG137" s="1136"/>
      <c r="DH137" s="1136"/>
      <c r="DI137" s="1136"/>
      <c r="DJ137" s="1136"/>
      <c r="DK137" s="1136"/>
      <c r="DL137" s="1136"/>
      <c r="DM137" s="1136"/>
      <c r="DN137" s="1136"/>
      <c r="DO137" s="1136"/>
      <c r="DP137" s="1136"/>
      <c r="DQ137" s="1136"/>
      <c r="DR137" s="1136"/>
      <c r="DS137" s="1136"/>
      <c r="DT137" s="1136"/>
      <c r="DU137" s="1136"/>
      <c r="DV137" s="1136"/>
      <c r="DW137" s="1136"/>
      <c r="DX137" s="1136"/>
      <c r="DY137" s="1136"/>
      <c r="DZ137" s="1136"/>
      <c r="EA137" s="1136"/>
      <c r="EB137" s="1136"/>
      <c r="EC137" s="1136"/>
      <c r="ED137" s="1136"/>
      <c r="EE137" s="1136"/>
      <c r="EF137" s="1136"/>
      <c r="EG137" s="1136"/>
      <c r="EH137" s="1136"/>
      <c r="EI137" s="1136"/>
      <c r="EJ137" s="1136"/>
      <c r="EK137" s="1136"/>
      <c r="EL137" s="1136"/>
      <c r="EM137" s="1136"/>
      <c r="EN137" s="1136"/>
      <c r="EO137" s="1136"/>
      <c r="EP137" s="1136"/>
      <c r="EQ137" s="1136"/>
      <c r="ER137" s="1136"/>
      <c r="ES137" s="1136"/>
      <c r="ET137" s="1136"/>
      <c r="EU137" s="1136"/>
      <c r="EV137" s="1136"/>
      <c r="EW137" s="1136"/>
      <c r="EX137" s="1136"/>
      <c r="EY137" s="1136"/>
      <c r="EZ137" s="1136"/>
      <c r="FA137" s="1136"/>
      <c r="FB137" s="1136"/>
      <c r="FC137" s="1136"/>
      <c r="FD137" s="1136"/>
      <c r="FE137" s="1136"/>
      <c r="FF137" s="1136"/>
      <c r="FG137" s="1136"/>
      <c r="FH137" s="1136"/>
      <c r="FI137" s="1136"/>
      <c r="FJ137" s="1136"/>
      <c r="FK137" s="1136"/>
      <c r="FL137" s="1136"/>
      <c r="FM137" s="1136"/>
      <c r="FN137" s="1136"/>
      <c r="FO137" s="1136"/>
      <c r="FP137" s="1136"/>
      <c r="FQ137" s="1136"/>
      <c r="FR137" s="1136"/>
      <c r="FS137" s="1136"/>
      <c r="FT137" s="1136"/>
      <c r="FU137" s="1136"/>
      <c r="FV137" s="1136"/>
      <c r="FW137" s="1136"/>
      <c r="FX137" s="1136"/>
      <c r="FY137" s="1136"/>
      <c r="FZ137" s="1136"/>
      <c r="GA137" s="1136"/>
      <c r="GB137" s="1136"/>
      <c r="GC137" s="1136"/>
      <c r="GD137" s="1136"/>
      <c r="GE137" s="1136"/>
      <c r="GF137" s="1136"/>
      <c r="GG137" s="1136"/>
      <c r="GH137" s="1136"/>
      <c r="GI137" s="1136"/>
      <c r="GJ137" s="1136"/>
      <c r="GK137" s="1136"/>
      <c r="GL137" s="1136"/>
      <c r="GM137" s="1136"/>
      <c r="GN137" s="1136"/>
      <c r="GO137" s="1136"/>
      <c r="GP137" s="1136"/>
      <c r="GQ137" s="1136"/>
      <c r="GR137" s="1136"/>
      <c r="GS137" s="1136"/>
      <c r="GT137" s="1136"/>
      <c r="GU137" s="1136"/>
      <c r="GV137" s="1136"/>
      <c r="GW137" s="1136"/>
      <c r="GX137" s="1136"/>
      <c r="GY137" s="1136"/>
      <c r="GZ137" s="1136"/>
      <c r="HA137" s="1136"/>
      <c r="HB137" s="1136"/>
      <c r="HC137" s="1136"/>
      <c r="HD137" s="1136"/>
      <c r="HE137" s="1136"/>
      <c r="HF137" s="1136"/>
      <c r="HG137" s="1136"/>
      <c r="HH137" s="1136"/>
      <c r="HI137" s="1136"/>
      <c r="HJ137" s="1136"/>
      <c r="HK137" s="1136"/>
      <c r="HL137" s="1136"/>
      <c r="HM137" s="1136"/>
      <c r="HN137" s="1136"/>
      <c r="HO137" s="1136"/>
      <c r="HP137" s="1136"/>
      <c r="HQ137" s="1136"/>
      <c r="HR137" s="1136"/>
      <c r="HS137" s="1136"/>
      <c r="HT137" s="1136"/>
      <c r="HU137" s="1136"/>
      <c r="HV137" s="1136"/>
      <c r="HW137" s="1136"/>
      <c r="HX137" s="1136"/>
      <c r="HY137" s="1136"/>
      <c r="HZ137" s="1136"/>
      <c r="IA137" s="1136"/>
      <c r="IB137" s="1136"/>
      <c r="IC137" s="1136"/>
      <c r="ID137" s="1136"/>
      <c r="IE137" s="1136"/>
      <c r="IF137" s="1136"/>
      <c r="IG137" s="1136"/>
      <c r="IH137" s="1136"/>
      <c r="II137" s="1136"/>
      <c r="IJ137" s="1136"/>
      <c r="IK137" s="1136"/>
      <c r="IL137" s="1136"/>
      <c r="IM137" s="1136"/>
      <c r="IN137" s="1136"/>
      <c r="IO137" s="1136"/>
      <c r="IP137" s="1136"/>
      <c r="IQ137" s="1136"/>
      <c r="IR137" s="1136"/>
      <c r="IS137" s="1136"/>
      <c r="IT137" s="1136"/>
      <c r="IU137" s="1136"/>
      <c r="IV137" s="1136"/>
      <c r="IW137" s="1136"/>
      <c r="IX137" s="1136"/>
      <c r="IY137" s="1136"/>
      <c r="IZ137" s="1136"/>
      <c r="JA137" s="1136"/>
      <c r="JB137" s="1136"/>
      <c r="JC137" s="1136"/>
      <c r="JD137" s="1136"/>
      <c r="JE137" s="1136"/>
      <c r="JF137" s="1136"/>
      <c r="JG137" s="1136"/>
      <c r="JH137" s="1136"/>
      <c r="JI137" s="1136"/>
      <c r="JJ137" s="1136"/>
      <c r="JK137" s="1136"/>
      <c r="JL137" s="1136"/>
      <c r="JM137" s="1136"/>
      <c r="JN137" s="1136"/>
      <c r="JO137" s="1136"/>
      <c r="JP137" s="1136"/>
      <c r="JQ137" s="1136"/>
      <c r="JR137" s="1136"/>
      <c r="JS137" s="1136"/>
      <c r="JT137" s="1136"/>
      <c r="JU137" s="1136"/>
      <c r="JV137" s="1136"/>
      <c r="JW137" s="1136"/>
      <c r="JX137" s="1136"/>
      <c r="JY137" s="1136"/>
      <c r="JZ137" s="1136"/>
      <c r="KA137" s="1136"/>
      <c r="KB137" s="1136"/>
      <c r="KC137" s="1136"/>
      <c r="KD137" s="1136"/>
      <c r="KE137" s="1136"/>
      <c r="KF137" s="1136"/>
      <c r="KG137" s="1136"/>
      <c r="KH137" s="1136"/>
      <c r="KI137" s="1136"/>
      <c r="KJ137" s="1136"/>
      <c r="KK137" s="1136"/>
      <c r="KL137" s="1136"/>
      <c r="KM137" s="1136"/>
      <c r="KN137" s="1136"/>
      <c r="KO137" s="1136"/>
      <c r="KP137" s="1136"/>
      <c r="KQ137" s="1136"/>
      <c r="KR137" s="1136"/>
      <c r="KS137" s="1136"/>
      <c r="KT137" s="1136"/>
      <c r="KU137" s="1136"/>
      <c r="KV137" s="1136"/>
      <c r="KW137" s="1136"/>
      <c r="KX137" s="1136"/>
      <c r="KY137" s="1136"/>
      <c r="KZ137" s="1136"/>
      <c r="LA137" s="1136"/>
      <c r="LB137" s="1136"/>
      <c r="LC137" s="1136"/>
      <c r="LD137" s="1136"/>
      <c r="LE137" s="1136"/>
      <c r="LF137" s="1136"/>
      <c r="LG137" s="1136"/>
      <c r="LH137" s="1136"/>
      <c r="LI137" s="1136"/>
      <c r="LJ137" s="1136"/>
      <c r="LK137" s="1136"/>
      <c r="LL137" s="1136"/>
      <c r="LM137" s="1136"/>
      <c r="LN137" s="1136"/>
      <c r="LO137" s="1136"/>
      <c r="LP137" s="1136"/>
      <c r="LQ137" s="1136"/>
      <c r="LR137" s="1136"/>
      <c r="LS137" s="1136"/>
      <c r="LT137" s="1136"/>
      <c r="LU137" s="1136"/>
      <c r="LV137" s="1136"/>
      <c r="LW137" s="1136"/>
      <c r="LX137" s="1136"/>
      <c r="LY137" s="1136"/>
      <c r="LZ137" s="1136"/>
      <c r="MA137" s="1136"/>
      <c r="MB137" s="1136"/>
      <c r="MC137" s="1136"/>
      <c r="MD137" s="1136"/>
      <c r="ME137" s="1136"/>
      <c r="MF137" s="1136"/>
      <c r="MG137" s="1136"/>
      <c r="MH137" s="1136"/>
      <c r="MI137" s="1136"/>
      <c r="MJ137" s="1136"/>
      <c r="MK137" s="1136"/>
      <c r="ML137" s="1136"/>
      <c r="MM137" s="1136"/>
      <c r="MN137" s="1136"/>
      <c r="MO137" s="1136"/>
      <c r="MP137" s="1136"/>
      <c r="MQ137" s="1136"/>
      <c r="MR137" s="1136"/>
      <c r="MS137" s="1136"/>
      <c r="MT137" s="1136"/>
      <c r="MU137" s="1136"/>
      <c r="MV137" s="1136"/>
      <c r="MW137" s="1136"/>
      <c r="MX137" s="1136"/>
      <c r="MY137" s="1136"/>
      <c r="MZ137" s="1136"/>
      <c r="NA137" s="1136"/>
      <c r="NB137" s="1136"/>
      <c r="NC137" s="1136"/>
      <c r="ND137" s="1136"/>
      <c r="NE137" s="1136"/>
      <c r="NF137" s="1136"/>
      <c r="NG137" s="1136"/>
      <c r="NH137" s="1136"/>
      <c r="NI137" s="1136"/>
      <c r="NJ137" s="1136"/>
      <c r="NK137" s="1136"/>
      <c r="NL137" s="1136"/>
      <c r="NM137" s="1136"/>
      <c r="NN137" s="1136"/>
      <c r="NO137" s="1136"/>
      <c r="NP137" s="1136"/>
      <c r="NQ137" s="1136"/>
      <c r="NR137" s="1136"/>
      <c r="NS137" s="1136"/>
      <c r="NT137" s="1136"/>
      <c r="NU137" s="1136"/>
      <c r="NV137" s="1136"/>
      <c r="NW137" s="1136"/>
      <c r="NX137" s="1136"/>
      <c r="NY137" s="1136"/>
      <c r="NZ137" s="1136"/>
      <c r="OA137" s="1136"/>
      <c r="OB137" s="1136"/>
      <c r="OC137" s="1136"/>
      <c r="OD137" s="1136"/>
      <c r="OE137" s="1136"/>
      <c r="OF137" s="1136"/>
      <c r="OG137" s="1136"/>
      <c r="OH137" s="1136"/>
      <c r="OI137" s="1136"/>
      <c r="OJ137" s="1136"/>
      <c r="OK137" s="1136"/>
      <c r="OL137" s="1136"/>
      <c r="OM137" s="1136"/>
      <c r="ON137" s="1136"/>
      <c r="OO137" s="1136"/>
      <c r="OP137" s="1136"/>
      <c r="OQ137" s="1136"/>
      <c r="OR137" s="1136"/>
      <c r="OS137" s="1136"/>
      <c r="OT137" s="1136"/>
      <c r="OU137" s="1136"/>
      <c r="OV137" s="1136"/>
      <c r="OW137" s="1136"/>
      <c r="OX137" s="1136"/>
      <c r="OY137" s="1136"/>
      <c r="OZ137" s="1136"/>
      <c r="PA137" s="1136"/>
      <c r="PB137" s="1136"/>
      <c r="PC137" s="1136"/>
      <c r="PD137" s="1136"/>
      <c r="PE137" s="1136"/>
      <c r="PF137" s="1136"/>
      <c r="PG137" s="1136"/>
      <c r="PH137" s="1136"/>
      <c r="PI137" s="1136"/>
      <c r="PJ137" s="1136"/>
      <c r="PK137" s="1136"/>
      <c r="PL137" s="1136"/>
      <c r="PM137" s="1136"/>
      <c r="PN137" s="1136"/>
      <c r="PO137" s="1136"/>
      <c r="PP137" s="1136"/>
      <c r="PQ137" s="1136"/>
      <c r="PR137" s="1136"/>
      <c r="PS137" s="1136"/>
      <c r="PT137" s="1136"/>
      <c r="PU137" s="1136"/>
      <c r="PV137" s="1136"/>
      <c r="PW137" s="1136"/>
      <c r="PX137" s="1136"/>
      <c r="PY137" s="1136"/>
      <c r="PZ137" s="1136"/>
      <c r="QA137" s="1136"/>
      <c r="QB137" s="1136"/>
      <c r="QC137" s="1136"/>
      <c r="QD137" s="1136"/>
      <c r="QE137" s="1136"/>
      <c r="QF137" s="1136"/>
      <c r="QG137" s="1136"/>
      <c r="QH137" s="1136"/>
      <c r="QI137" s="1136"/>
      <c r="QJ137" s="1136"/>
      <c r="QK137" s="1136"/>
      <c r="QL137" s="1136"/>
      <c r="QM137" s="1136"/>
      <c r="QN137" s="1136"/>
      <c r="QO137" s="1136"/>
      <c r="QP137" s="1136"/>
      <c r="QQ137" s="1136"/>
      <c r="QR137" s="1136"/>
      <c r="QS137" s="1136"/>
      <c r="QT137" s="1136"/>
      <c r="QU137" s="1136"/>
      <c r="QV137" s="1136"/>
      <c r="QW137" s="1136"/>
      <c r="QX137" s="1136"/>
      <c r="QY137" s="1136"/>
      <c r="QZ137" s="1136"/>
      <c r="RA137" s="1136"/>
      <c r="RB137" s="1136"/>
      <c r="RC137" s="1136"/>
      <c r="RD137" s="1136"/>
      <c r="RE137" s="1136"/>
      <c r="RF137" s="1136"/>
      <c r="RG137" s="1136"/>
      <c r="RH137" s="1136"/>
      <c r="RI137" s="1136"/>
      <c r="RJ137" s="1136"/>
      <c r="RK137" s="1136"/>
      <c r="RL137" s="1136"/>
      <c r="RM137" s="1136"/>
      <c r="RN137" s="1136"/>
      <c r="RO137" s="1136"/>
      <c r="RP137" s="1136"/>
      <c r="RQ137" s="1136"/>
      <c r="RR137" s="1136"/>
      <c r="RS137" s="1136"/>
      <c r="RT137" s="1136"/>
      <c r="RU137" s="1136"/>
      <c r="RV137" s="1136"/>
      <c r="RW137" s="1136"/>
      <c r="RX137" s="1136"/>
      <c r="RY137" s="1136"/>
      <c r="RZ137" s="1136"/>
      <c r="SA137" s="1136"/>
      <c r="SB137" s="1136"/>
      <c r="SC137" s="1136"/>
      <c r="SD137" s="1136"/>
      <c r="SE137" s="1136"/>
      <c r="SF137" s="1136"/>
      <c r="SG137" s="1136"/>
      <c r="SH137" s="1136"/>
      <c r="SI137" s="1136"/>
      <c r="SJ137" s="1136"/>
      <c r="SK137" s="1136"/>
      <c r="SL137" s="1136"/>
      <c r="SM137" s="1136"/>
      <c r="SN137" s="1136"/>
      <c r="SO137" s="1136"/>
      <c r="SP137" s="1136"/>
      <c r="SQ137" s="1136"/>
      <c r="SR137" s="1136"/>
      <c r="SS137" s="1136"/>
      <c r="ST137" s="1136"/>
      <c r="SU137" s="1136"/>
      <c r="SV137" s="1136"/>
      <c r="SW137" s="1136"/>
      <c r="SX137" s="1136"/>
      <c r="SY137" s="1136"/>
      <c r="SZ137" s="1136"/>
      <c r="TA137" s="1136"/>
      <c r="TB137" s="1136"/>
      <c r="TC137" s="1136"/>
      <c r="TD137" s="1136"/>
      <c r="TE137" s="1136"/>
      <c r="TF137" s="1136"/>
      <c r="TG137" s="1136"/>
      <c r="TH137" s="1136"/>
      <c r="TI137" s="1136"/>
      <c r="TJ137" s="1136"/>
      <c r="TK137" s="1136"/>
      <c r="TL137" s="1136"/>
      <c r="TM137" s="1136"/>
      <c r="TN137" s="1136"/>
      <c r="TO137" s="1136"/>
      <c r="TP137" s="1136"/>
      <c r="TQ137" s="1136"/>
      <c r="TR137" s="1136"/>
      <c r="TS137" s="1136"/>
      <c r="TT137" s="1136"/>
      <c r="TU137" s="1136"/>
      <c r="TV137" s="1136"/>
      <c r="TW137" s="1136"/>
      <c r="TX137" s="1136"/>
      <c r="TY137" s="1136"/>
      <c r="TZ137" s="1136"/>
      <c r="UA137" s="1136"/>
      <c r="UB137" s="1136"/>
      <c r="UC137" s="1136"/>
      <c r="UD137" s="1136"/>
      <c r="UE137" s="1136"/>
      <c r="UF137" s="1136"/>
      <c r="UG137" s="1136"/>
      <c r="UH137" s="1136"/>
      <c r="UI137" s="1136"/>
      <c r="UJ137" s="1136"/>
      <c r="UK137" s="1136"/>
      <c r="UL137" s="1136"/>
      <c r="UM137" s="1136"/>
      <c r="UN137" s="1136"/>
      <c r="UO137" s="1136"/>
      <c r="UP137" s="1136"/>
      <c r="UQ137" s="1136"/>
      <c r="UR137" s="1136"/>
      <c r="US137" s="1136"/>
      <c r="UT137" s="1136"/>
      <c r="UU137" s="1136"/>
      <c r="UV137" s="1136"/>
      <c r="UW137" s="1136"/>
      <c r="UX137" s="1136"/>
      <c r="UY137" s="1136"/>
      <c r="UZ137" s="1136"/>
      <c r="VA137" s="1136"/>
      <c r="VB137" s="1136"/>
      <c r="VC137" s="1136"/>
      <c r="VD137" s="1136"/>
      <c r="VE137" s="1136"/>
      <c r="VF137" s="1136"/>
      <c r="VG137" s="1136"/>
      <c r="VH137" s="1136"/>
      <c r="VI137" s="1136"/>
      <c r="VJ137" s="1136"/>
      <c r="VK137" s="1136"/>
      <c r="VL137" s="1136"/>
      <c r="VM137" s="1136"/>
      <c r="VN137" s="1136"/>
      <c r="VO137" s="1136"/>
      <c r="VP137" s="1136"/>
      <c r="VQ137" s="1136"/>
      <c r="VR137" s="1136"/>
      <c r="VS137" s="1136"/>
      <c r="VT137" s="1136"/>
      <c r="VU137" s="1136"/>
      <c r="VV137" s="1136"/>
      <c r="VW137" s="1136"/>
      <c r="VX137" s="1136"/>
      <c r="VY137" s="1136"/>
      <c r="VZ137" s="1136"/>
      <c r="WA137" s="1136"/>
      <c r="WB137" s="1136"/>
      <c r="WC137" s="1136"/>
      <c r="WD137" s="1136"/>
      <c r="WE137" s="1136"/>
      <c r="WF137" s="1136"/>
      <c r="WG137" s="1136"/>
      <c r="WH137" s="1136"/>
      <c r="WI137" s="1136"/>
      <c r="WJ137" s="1136"/>
      <c r="WK137" s="1136"/>
      <c r="WL137" s="1136"/>
      <c r="WM137" s="1136"/>
      <c r="WN137" s="1136"/>
      <c r="WO137" s="1136"/>
      <c r="WP137" s="1136"/>
      <c r="WQ137" s="1136"/>
      <c r="WR137" s="1136"/>
      <c r="WS137" s="1136"/>
      <c r="WT137" s="1136"/>
      <c r="WU137" s="1136"/>
      <c r="WV137" s="1136"/>
      <c r="WW137" s="1136"/>
      <c r="WX137" s="1136"/>
      <c r="WY137" s="1136"/>
      <c r="WZ137" s="1136"/>
      <c r="XA137" s="1136"/>
      <c r="XB137" s="1136"/>
      <c r="XC137" s="1136"/>
      <c r="XD137" s="1136"/>
      <c r="XE137" s="1136"/>
      <c r="XF137" s="1136"/>
      <c r="XG137" s="1136"/>
      <c r="XH137" s="1136"/>
      <c r="XI137" s="1136"/>
      <c r="XJ137" s="1136"/>
      <c r="XK137" s="1136"/>
      <c r="XL137" s="1136"/>
      <c r="XM137" s="1136"/>
      <c r="XN137" s="1136"/>
      <c r="XO137" s="1136"/>
      <c r="XP137" s="1136"/>
      <c r="XQ137" s="1136"/>
      <c r="XR137" s="1136"/>
      <c r="XS137" s="1136"/>
      <c r="XT137" s="1136"/>
      <c r="XU137" s="1136"/>
      <c r="XV137" s="1136"/>
      <c r="XW137" s="1136"/>
      <c r="XX137" s="1136"/>
      <c r="XY137" s="1136"/>
      <c r="XZ137" s="1136"/>
      <c r="YA137" s="1136"/>
      <c r="YB137" s="1136"/>
      <c r="YC137" s="1136"/>
      <c r="YD137" s="1136"/>
      <c r="YE137" s="1136"/>
      <c r="YF137" s="1136"/>
      <c r="YG137" s="1136"/>
      <c r="YH137" s="1136"/>
      <c r="YI137" s="1136"/>
      <c r="YJ137" s="1136"/>
      <c r="YK137" s="1136"/>
      <c r="YL137" s="1136"/>
      <c r="YM137" s="1136"/>
      <c r="YN137" s="1136"/>
      <c r="YO137" s="1136"/>
      <c r="YP137" s="1136"/>
      <c r="YQ137" s="1136"/>
      <c r="YR137" s="1136"/>
      <c r="YS137" s="1136"/>
      <c r="YT137" s="1136"/>
      <c r="YU137" s="1136"/>
      <c r="YV137" s="1136"/>
      <c r="YW137" s="1136"/>
      <c r="YX137" s="1136"/>
      <c r="YY137" s="1136"/>
      <c r="YZ137" s="1136"/>
      <c r="ZA137" s="1136"/>
      <c r="ZB137" s="1136"/>
      <c r="ZC137" s="1136"/>
      <c r="ZD137" s="1136"/>
      <c r="ZE137" s="1136"/>
      <c r="ZF137" s="1136"/>
      <c r="ZG137" s="1136"/>
      <c r="ZH137" s="1136"/>
      <c r="ZI137" s="1136"/>
      <c r="ZJ137" s="1136"/>
      <c r="ZK137" s="1136"/>
      <c r="ZL137" s="1136"/>
      <c r="ZM137" s="1136"/>
      <c r="ZN137" s="1136"/>
      <c r="ZO137" s="1136"/>
      <c r="ZP137" s="1136"/>
      <c r="ZQ137" s="1136"/>
      <c r="ZR137" s="1136"/>
      <c r="ZS137" s="1136"/>
      <c r="ZT137" s="1136"/>
      <c r="ZU137" s="1136"/>
      <c r="ZV137" s="1136"/>
      <c r="ZW137" s="1136"/>
      <c r="ZX137" s="1136"/>
      <c r="ZY137" s="1136"/>
      <c r="ZZ137" s="1136"/>
      <c r="AAA137" s="1136"/>
      <c r="AAB137" s="1136"/>
      <c r="AAC137" s="1136"/>
      <c r="AAD137" s="1136"/>
      <c r="AAE137" s="1136"/>
      <c r="AAF137" s="1136"/>
      <c r="AAG137" s="1136"/>
      <c r="AAH137" s="1136"/>
      <c r="AAI137" s="1136"/>
      <c r="AAJ137" s="1136"/>
      <c r="AAK137" s="1136"/>
      <c r="AAL137" s="1136"/>
      <c r="AAM137" s="1136"/>
      <c r="AAN137" s="1136"/>
      <c r="AAO137" s="1136"/>
      <c r="AAP137" s="1136"/>
      <c r="AAQ137" s="1136"/>
      <c r="AAR137" s="1136"/>
      <c r="AAS137" s="1136"/>
      <c r="AAT137" s="1136"/>
      <c r="AAU137" s="1136"/>
      <c r="AAV137" s="1136"/>
      <c r="AAW137" s="1136"/>
      <c r="AAX137" s="1136"/>
      <c r="AAY137" s="1136"/>
      <c r="AAZ137" s="1136"/>
      <c r="ABA137" s="1136"/>
      <c r="ABB137" s="1136"/>
      <c r="ABC137" s="1136"/>
      <c r="ABD137" s="1136"/>
      <c r="ABE137" s="1136"/>
      <c r="ABF137" s="1136"/>
      <c r="ABG137" s="1136"/>
      <c r="ABH137" s="1136"/>
      <c r="ABI137" s="1136"/>
      <c r="ABJ137" s="1136"/>
      <c r="ABK137" s="1136"/>
      <c r="ABL137" s="1136"/>
      <c r="ABM137" s="1136"/>
      <c r="ABN137" s="1136"/>
      <c r="ABO137" s="1136"/>
      <c r="ABP137" s="1136"/>
      <c r="ABQ137" s="1136"/>
      <c r="ABR137" s="1136"/>
      <c r="ABS137" s="1136"/>
      <c r="ABT137" s="1136"/>
      <c r="ABU137" s="1136"/>
      <c r="ABV137" s="1136"/>
      <c r="ABW137" s="1136"/>
      <c r="ABX137" s="1136"/>
      <c r="ABY137" s="1136"/>
      <c r="ABZ137" s="1136"/>
      <c r="ACA137" s="1136"/>
      <c r="ACB137" s="1136"/>
      <c r="ACC137" s="1136"/>
      <c r="ACD137" s="1136"/>
      <c r="ACE137" s="1136"/>
      <c r="ACF137" s="1136"/>
      <c r="ACG137" s="1136"/>
      <c r="ACH137" s="1136"/>
      <c r="ACI137" s="1136"/>
      <c r="ACJ137" s="1136"/>
      <c r="ACK137" s="1136"/>
      <c r="ACL137" s="1136"/>
      <c r="ACM137" s="1136"/>
      <c r="ACN137" s="1136"/>
      <c r="ACO137" s="1136"/>
      <c r="ACP137" s="1136"/>
      <c r="ACQ137" s="1136"/>
      <c r="ACR137" s="1136"/>
      <c r="ACS137" s="1136"/>
      <c r="ACT137" s="1136"/>
      <c r="ACU137" s="1136"/>
      <c r="ACV137" s="1136"/>
      <c r="ACW137" s="1136"/>
      <c r="ACX137" s="1136"/>
      <c r="ACY137" s="1136"/>
      <c r="ACZ137" s="1136"/>
      <c r="ADA137" s="1136"/>
      <c r="ADB137" s="1136"/>
      <c r="ADC137" s="1136"/>
      <c r="ADD137" s="1136"/>
      <c r="ADE137" s="1136"/>
      <c r="ADF137" s="1136"/>
      <c r="ADG137" s="1136"/>
      <c r="ADH137" s="1136"/>
      <c r="ADI137" s="1136"/>
      <c r="ADJ137" s="1136"/>
      <c r="ADK137" s="1136"/>
      <c r="ADL137" s="1136"/>
      <c r="ADM137" s="1136"/>
      <c r="ADN137" s="1136"/>
      <c r="ADO137" s="1136"/>
      <c r="ADP137" s="1136"/>
      <c r="ADQ137" s="1136"/>
      <c r="ADR137" s="1136"/>
      <c r="ADS137" s="1136"/>
      <c r="ADT137" s="1136"/>
      <c r="ADU137" s="1136"/>
      <c r="ADV137" s="1136"/>
      <c r="ADW137" s="1136"/>
      <c r="ADX137" s="1136"/>
      <c r="ADY137" s="1136"/>
      <c r="ADZ137" s="1136"/>
      <c r="AEA137" s="1136"/>
      <c r="AEB137" s="1136"/>
      <c r="AEC137" s="1136"/>
      <c r="AED137" s="1136"/>
      <c r="AEE137" s="1136"/>
      <c r="AEF137" s="1136"/>
      <c r="AEG137" s="1136"/>
      <c r="AEH137" s="1136"/>
      <c r="AEI137" s="1136"/>
      <c r="AEJ137" s="1136"/>
      <c r="AEK137" s="1136"/>
      <c r="AEL137" s="1136"/>
      <c r="AEM137" s="1136"/>
      <c r="AEN137" s="1136"/>
      <c r="AEO137" s="1136"/>
      <c r="AEP137" s="1136"/>
      <c r="AEQ137" s="1136"/>
      <c r="AER137" s="1136"/>
      <c r="AES137" s="1136"/>
      <c r="AET137" s="1136"/>
      <c r="AEU137" s="1136"/>
      <c r="AEV137" s="1136"/>
      <c r="AEW137" s="1136"/>
      <c r="AEX137" s="1136"/>
      <c r="AEY137" s="1136"/>
      <c r="AEZ137" s="1136"/>
      <c r="AFA137" s="1136"/>
      <c r="AFB137" s="1136"/>
      <c r="AFC137" s="1136"/>
      <c r="AFD137" s="1136"/>
      <c r="AFE137" s="1136"/>
      <c r="AFF137" s="1136"/>
      <c r="AFG137" s="1136"/>
      <c r="AFH137" s="1136"/>
      <c r="AFI137" s="1136"/>
      <c r="AFJ137" s="1136"/>
      <c r="AFK137" s="1136"/>
      <c r="AFL137" s="1136"/>
      <c r="AFM137" s="1136"/>
      <c r="AFN137" s="1136"/>
      <c r="AFO137" s="1136"/>
      <c r="AFP137" s="1136"/>
      <c r="AFQ137" s="1136"/>
      <c r="AFR137" s="1136"/>
      <c r="AFS137" s="1136"/>
      <c r="AFT137" s="1136"/>
      <c r="AFU137" s="1136"/>
      <c r="AFV137" s="1136"/>
      <c r="AFW137" s="1136"/>
      <c r="AFX137" s="1136"/>
      <c r="AFY137" s="1136"/>
      <c r="AFZ137" s="1136"/>
      <c r="AGA137" s="1136"/>
      <c r="AGB137" s="1136"/>
      <c r="AGC137" s="1136"/>
      <c r="AGD137" s="1136"/>
      <c r="AGE137" s="1136"/>
      <c r="AGF137" s="1136"/>
      <c r="AGG137" s="1136"/>
      <c r="AGH137" s="1136"/>
      <c r="AGI137" s="1136"/>
      <c r="AGJ137" s="1136"/>
      <c r="AGK137" s="1136"/>
      <c r="AGL137" s="1136"/>
      <c r="AGM137" s="1136"/>
      <c r="AGN137" s="1136"/>
      <c r="AGO137" s="1136"/>
      <c r="AGP137" s="1136"/>
      <c r="AGQ137" s="1136"/>
      <c r="AGR137" s="1136"/>
      <c r="AGS137" s="1136"/>
      <c r="AGT137" s="1136"/>
      <c r="AGU137" s="1136"/>
      <c r="AGV137" s="1136"/>
      <c r="AGW137" s="1136"/>
      <c r="AGX137" s="1136"/>
      <c r="AGY137" s="1136"/>
      <c r="AGZ137" s="1136"/>
      <c r="AHA137" s="1136"/>
      <c r="AHB137" s="1136"/>
      <c r="AHC137" s="1136"/>
      <c r="AHD137" s="1136"/>
      <c r="AHE137" s="1136"/>
      <c r="AHF137" s="1136"/>
      <c r="AHG137" s="1136"/>
      <c r="AHH137" s="1136"/>
      <c r="AHI137" s="1136"/>
      <c r="AHJ137" s="1136"/>
      <c r="AHK137" s="1136"/>
      <c r="AHL137" s="1136"/>
      <c r="AHM137" s="1136"/>
      <c r="AHN137" s="1136"/>
      <c r="AHO137" s="1136"/>
      <c r="AHP137" s="1136"/>
      <c r="AHQ137" s="1136"/>
      <c r="AHR137" s="1136"/>
      <c r="AHS137" s="1136"/>
      <c r="AHT137" s="1136"/>
      <c r="AHU137" s="1136"/>
      <c r="AHV137" s="1136"/>
      <c r="AHW137" s="1136"/>
      <c r="AHX137" s="1136"/>
      <c r="AHY137" s="1136"/>
      <c r="AHZ137" s="1136"/>
      <c r="AIA137" s="1136"/>
      <c r="AIB137" s="1136"/>
      <c r="AIC137" s="1136"/>
      <c r="AID137" s="1136"/>
      <c r="AIE137" s="1136"/>
      <c r="AIF137" s="1136"/>
      <c r="AIG137" s="1136"/>
      <c r="AIH137" s="1136"/>
      <c r="AII137" s="1136"/>
      <c r="AIJ137" s="1136"/>
      <c r="AIK137" s="1136"/>
      <c r="AIL137" s="1136"/>
      <c r="AIM137" s="1136"/>
      <c r="AIN137" s="1136"/>
      <c r="AIO137" s="1136"/>
      <c r="AIP137" s="1136"/>
      <c r="AIQ137" s="1136"/>
      <c r="AIR137" s="1136"/>
      <c r="AIS137" s="1136"/>
      <c r="AIT137" s="1136"/>
      <c r="AIU137" s="1136"/>
      <c r="AIV137" s="1136"/>
      <c r="AIW137" s="1136"/>
      <c r="AIX137" s="1136"/>
      <c r="AIY137" s="1136"/>
      <c r="AIZ137" s="1136"/>
      <c r="AJA137" s="1136"/>
      <c r="AJB137" s="1136"/>
      <c r="AJC137" s="1136"/>
      <c r="AJD137" s="1136"/>
      <c r="AJE137" s="1136"/>
      <c r="AJF137" s="1136"/>
      <c r="AJG137" s="1136"/>
      <c r="AJH137" s="1136"/>
      <c r="AJI137" s="1136"/>
      <c r="AJJ137" s="1136"/>
      <c r="AJK137" s="1136"/>
      <c r="AJL137" s="1136"/>
      <c r="AJM137" s="1136"/>
      <c r="AJN137" s="1136"/>
      <c r="AJO137" s="1136"/>
      <c r="AJP137" s="1136"/>
      <c r="AJQ137" s="1136"/>
      <c r="AJR137" s="1136"/>
      <c r="AJS137" s="1136"/>
      <c r="AJT137" s="1136"/>
      <c r="AJU137" s="1136"/>
      <c r="AJV137" s="1136"/>
      <c r="AJW137" s="1136"/>
      <c r="AJX137" s="1136"/>
      <c r="AJY137" s="1136"/>
      <c r="AJZ137" s="1136"/>
      <c r="AKA137" s="1136"/>
      <c r="AKB137" s="1136"/>
      <c r="AKC137" s="1136"/>
      <c r="AKD137" s="1136"/>
      <c r="AKE137" s="1136"/>
      <c r="AKF137" s="1136"/>
      <c r="AKG137" s="1136"/>
      <c r="AKH137" s="1136"/>
      <c r="AKI137" s="1136"/>
      <c r="AKJ137" s="1136"/>
      <c r="AKK137" s="1136"/>
      <c r="AKL137" s="1136"/>
      <c r="AKM137" s="1136"/>
      <c r="AKN137" s="1136"/>
      <c r="AKO137" s="1136"/>
      <c r="AKP137" s="1136"/>
      <c r="AKQ137" s="1136"/>
      <c r="AKR137" s="1136"/>
      <c r="AKS137" s="1136"/>
      <c r="AKT137" s="1136"/>
      <c r="AKU137" s="1136"/>
      <c r="AKV137" s="1136"/>
      <c r="AKW137" s="1136"/>
      <c r="AKX137" s="1136"/>
      <c r="AKY137" s="1136"/>
      <c r="AKZ137" s="1136"/>
      <c r="ALA137" s="1136"/>
      <c r="ALB137" s="1136"/>
      <c r="ALC137" s="1136"/>
      <c r="ALD137" s="1136"/>
      <c r="ALE137" s="1136"/>
      <c r="ALF137" s="1136"/>
      <c r="ALG137" s="1136"/>
      <c r="ALH137" s="1136"/>
      <c r="ALI137" s="1136"/>
      <c r="ALJ137" s="1136"/>
      <c r="ALK137" s="1136"/>
      <c r="ALL137" s="1136"/>
      <c r="ALM137" s="1136"/>
      <c r="ALN137" s="1136"/>
      <c r="ALO137" s="1136"/>
      <c r="ALP137" s="1136"/>
      <c r="ALQ137" s="1136"/>
      <c r="ALR137" s="1136"/>
      <c r="ALS137" s="1136"/>
      <c r="ALT137" s="1136"/>
      <c r="ALU137" s="1136"/>
      <c r="ALV137" s="1136"/>
      <c r="ALW137" s="1136"/>
      <c r="ALX137" s="1136"/>
      <c r="ALY137" s="1136"/>
      <c r="ALZ137" s="1136"/>
      <c r="AMA137" s="1136"/>
      <c r="AMB137" s="1136"/>
      <c r="AMC137" s="1136"/>
      <c r="AMD137" s="1136"/>
      <c r="AME137" s="1136"/>
      <c r="AMF137" s="1136"/>
      <c r="AMG137" s="1136"/>
      <c r="AMH137" s="1136"/>
      <c r="AMI137" s="1136"/>
      <c r="AMJ137" s="1136"/>
      <c r="AMK137" s="1136"/>
      <c r="AML137" s="1136"/>
      <c r="AMM137" s="1136"/>
      <c r="AMN137" s="1136"/>
      <c r="AMO137" s="1136"/>
      <c r="AMP137" s="1136"/>
      <c r="AMQ137" s="1136"/>
      <c r="AMR137" s="1136"/>
      <c r="AMS137" s="1136"/>
      <c r="AMT137" s="1136"/>
      <c r="AMU137" s="1136"/>
      <c r="AMV137" s="1136"/>
      <c r="AMW137" s="1136"/>
      <c r="AMX137" s="1136"/>
      <c r="AMY137" s="1136"/>
      <c r="AMZ137" s="1136"/>
      <c r="ANA137" s="1136"/>
      <c r="ANB137" s="1136"/>
      <c r="ANC137" s="1136"/>
      <c r="AND137" s="1136"/>
      <c r="ANE137" s="1136"/>
      <c r="ANF137" s="1136"/>
      <c r="ANG137" s="1136"/>
      <c r="ANH137" s="1136"/>
      <c r="ANI137" s="1136"/>
      <c r="ANJ137" s="1136"/>
      <c r="ANK137" s="1136"/>
      <c r="ANL137" s="1136"/>
      <c r="ANM137" s="1136"/>
      <c r="ANN137" s="1136"/>
      <c r="ANO137" s="1136"/>
      <c r="ANP137" s="1136"/>
      <c r="ANQ137" s="1136"/>
      <c r="ANR137" s="1136"/>
      <c r="ANS137" s="1136"/>
      <c r="ANT137" s="1136"/>
      <c r="ANU137" s="1136"/>
      <c r="ANV137" s="1136"/>
      <c r="ANW137" s="1136"/>
      <c r="ANX137" s="1136"/>
      <c r="ANY137" s="1136"/>
      <c r="ANZ137" s="1136"/>
      <c r="AOA137" s="1136"/>
      <c r="AOB137" s="1136"/>
      <c r="AOC137" s="1136"/>
      <c r="AOD137" s="1136"/>
      <c r="AOE137" s="1136"/>
      <c r="AOF137" s="1136"/>
      <c r="AOG137" s="1136"/>
      <c r="AOH137" s="1136"/>
      <c r="AOI137" s="1136"/>
      <c r="AOJ137" s="1136"/>
      <c r="AOK137" s="1136"/>
      <c r="AOL137" s="1136"/>
      <c r="AOM137" s="1136"/>
      <c r="AON137" s="1136"/>
      <c r="AOO137" s="1136"/>
      <c r="AOP137" s="1136"/>
      <c r="AOQ137" s="1136"/>
      <c r="AOR137" s="1136"/>
      <c r="AOS137" s="1136"/>
      <c r="AOT137" s="1136"/>
      <c r="AOU137" s="1136"/>
      <c r="AOV137" s="1136"/>
      <c r="AOW137" s="1136"/>
      <c r="AOX137" s="1136"/>
      <c r="AOY137" s="1136"/>
      <c r="AOZ137" s="1136"/>
      <c r="APA137" s="1136"/>
      <c r="APB137" s="1136"/>
      <c r="APC137" s="1136"/>
      <c r="APD137" s="1136"/>
      <c r="APE137" s="1136"/>
      <c r="APF137" s="1136"/>
      <c r="APG137" s="1136"/>
      <c r="APH137" s="1136"/>
      <c r="API137" s="1136"/>
      <c r="APJ137" s="1136"/>
      <c r="APK137" s="1136"/>
      <c r="APL137" s="1136"/>
      <c r="APM137" s="1136"/>
      <c r="APN137" s="1136"/>
      <c r="APO137" s="1136"/>
      <c r="APP137" s="1136"/>
      <c r="APQ137" s="1136"/>
      <c r="APR137" s="1136"/>
      <c r="APS137" s="1136"/>
      <c r="APT137" s="1136"/>
      <c r="APU137" s="1136"/>
      <c r="APV137" s="1136"/>
      <c r="APW137" s="1136"/>
      <c r="APX137" s="1136"/>
      <c r="APY137" s="1136"/>
      <c r="APZ137" s="1136"/>
      <c r="AQA137" s="1136"/>
      <c r="AQB137" s="1136"/>
      <c r="AQC137" s="1136"/>
      <c r="AQD137" s="1136"/>
      <c r="AQE137" s="1136"/>
      <c r="AQF137" s="1136"/>
      <c r="AQG137" s="1136"/>
      <c r="AQH137" s="1136"/>
      <c r="AQI137" s="1136"/>
      <c r="AQJ137" s="1136"/>
      <c r="AQK137" s="1136"/>
      <c r="AQL137" s="1136"/>
      <c r="AQM137" s="1136"/>
      <c r="AQN137" s="1136"/>
      <c r="AQO137" s="1136"/>
      <c r="AQP137" s="1136"/>
      <c r="AQQ137" s="1136"/>
      <c r="AQR137" s="1136"/>
      <c r="AQS137" s="1136"/>
      <c r="AQT137" s="1136"/>
      <c r="AQU137" s="1136"/>
      <c r="AQV137" s="1136"/>
      <c r="AQW137" s="1136"/>
      <c r="AQX137" s="1136"/>
      <c r="AQY137" s="1136"/>
      <c r="AQZ137" s="1136"/>
      <c r="ARA137" s="1136"/>
      <c r="ARB137" s="1136"/>
      <c r="ARC137" s="1136"/>
      <c r="ARD137" s="1136"/>
      <c r="ARE137" s="1136"/>
      <c r="ARF137" s="1136"/>
      <c r="ARG137" s="1136"/>
      <c r="ARH137" s="1136"/>
      <c r="ARI137" s="1136"/>
      <c r="ARJ137" s="1136"/>
      <c r="ARK137" s="1136"/>
      <c r="ARL137" s="1136"/>
      <c r="ARM137" s="1136"/>
      <c r="ARN137" s="1136"/>
      <c r="ARO137" s="1136"/>
      <c r="ARP137" s="1136"/>
      <c r="ARQ137" s="1136"/>
      <c r="ARR137" s="1136"/>
      <c r="ARS137" s="1136"/>
      <c r="ART137" s="1136"/>
      <c r="ARU137" s="1136"/>
      <c r="ARV137" s="1136"/>
      <c r="ARW137" s="1136"/>
      <c r="ARX137" s="1136"/>
      <c r="ARY137" s="1136"/>
      <c r="ARZ137" s="1136"/>
      <c r="ASA137" s="1136"/>
      <c r="ASB137" s="1136"/>
      <c r="ASC137" s="1136"/>
      <c r="ASD137" s="1136"/>
      <c r="ASE137" s="1136"/>
      <c r="ASF137" s="1136"/>
      <c r="ASG137" s="1136"/>
      <c r="ASH137" s="1136"/>
      <c r="ASI137" s="1136"/>
      <c r="ASJ137" s="1136"/>
      <c r="ASK137" s="1136"/>
      <c r="ASL137" s="1136"/>
      <c r="ASM137" s="1136"/>
      <c r="ASN137" s="1136"/>
      <c r="ASO137" s="1136"/>
      <c r="ASP137" s="1136"/>
      <c r="ASQ137" s="1136"/>
      <c r="ASR137" s="1136"/>
      <c r="ASS137" s="1136"/>
      <c r="AST137" s="1136"/>
      <c r="ASU137" s="1136"/>
      <c r="ASV137" s="1136"/>
      <c r="ASW137" s="1136"/>
      <c r="ASX137" s="1136"/>
      <c r="ASY137" s="1136"/>
      <c r="ASZ137" s="1136"/>
      <c r="ATA137" s="1136"/>
      <c r="ATB137" s="1136"/>
      <c r="ATC137" s="1136"/>
      <c r="ATD137" s="1136"/>
      <c r="ATE137" s="1136"/>
      <c r="ATF137" s="1136"/>
      <c r="ATG137" s="1136"/>
      <c r="ATH137" s="1136"/>
      <c r="ATI137" s="1136"/>
      <c r="ATJ137" s="1136"/>
      <c r="ATK137" s="1136"/>
      <c r="ATL137" s="1136"/>
      <c r="ATM137" s="1136"/>
      <c r="ATN137" s="1136"/>
      <c r="ATO137" s="1136"/>
      <c r="ATP137" s="1136"/>
      <c r="ATQ137" s="1136"/>
      <c r="ATR137" s="1136"/>
      <c r="ATS137" s="1136"/>
      <c r="ATT137" s="1136"/>
      <c r="ATU137" s="1136"/>
      <c r="ATV137" s="1136"/>
      <c r="ATW137" s="1136"/>
      <c r="ATX137" s="1136"/>
      <c r="ATY137" s="1136"/>
      <c r="ATZ137" s="1136"/>
      <c r="AUA137" s="1136"/>
      <c r="AUB137" s="1136"/>
      <c r="AUC137" s="1136"/>
      <c r="AUD137" s="1136"/>
      <c r="AUE137" s="1136"/>
      <c r="AUF137" s="1136"/>
      <c r="AUG137" s="1136"/>
      <c r="AUH137" s="1136"/>
      <c r="AUI137" s="1136"/>
      <c r="AUJ137" s="1136"/>
      <c r="AUK137" s="1136"/>
      <c r="AUL137" s="1136"/>
      <c r="AUM137" s="1136"/>
      <c r="AUN137" s="1136"/>
      <c r="AUO137" s="1136"/>
      <c r="AUP137" s="1136"/>
      <c r="AUQ137" s="1136"/>
      <c r="AUR137" s="1136"/>
      <c r="AUS137" s="1136"/>
      <c r="AUT137" s="1136"/>
      <c r="AUU137" s="1136"/>
      <c r="AUV137" s="1136"/>
      <c r="AUW137" s="1136"/>
      <c r="AUX137" s="1136"/>
      <c r="AUY137" s="1136"/>
      <c r="AUZ137" s="1136"/>
      <c r="AVA137" s="1136"/>
      <c r="AVB137" s="1136"/>
      <c r="AVC137" s="1136"/>
      <c r="AVD137" s="1136"/>
      <c r="AVE137" s="1136"/>
      <c r="AVF137" s="1136"/>
      <c r="AVG137" s="1136"/>
      <c r="AVH137" s="1136"/>
      <c r="AVI137" s="1136"/>
      <c r="AVJ137" s="1136"/>
      <c r="AVK137" s="1136"/>
      <c r="AVL137" s="1136"/>
      <c r="AVM137" s="1136"/>
      <c r="AVN137" s="1136"/>
      <c r="AVO137" s="1136"/>
      <c r="AVP137" s="1136"/>
      <c r="AVQ137" s="1136"/>
      <c r="AVR137" s="1136"/>
      <c r="AVS137" s="1136"/>
      <c r="AVT137" s="1136"/>
      <c r="AVU137" s="1136"/>
      <c r="AVV137" s="1136"/>
      <c r="AVW137" s="1136"/>
      <c r="AVX137" s="1136"/>
      <c r="AVY137" s="1136"/>
      <c r="AVZ137" s="1136"/>
      <c r="AWA137" s="1136"/>
      <c r="AWB137" s="1136"/>
      <c r="AWC137" s="1136"/>
      <c r="AWD137" s="1136"/>
      <c r="AWE137" s="1136"/>
      <c r="AWF137" s="1136"/>
      <c r="AWG137" s="1136"/>
      <c r="AWH137" s="1136"/>
      <c r="AWI137" s="1136"/>
      <c r="AWJ137" s="1136"/>
      <c r="AWK137" s="1136"/>
      <c r="AWL137" s="1136"/>
      <c r="AWM137" s="1136"/>
      <c r="AWN137" s="1136"/>
      <c r="AWO137" s="1136"/>
      <c r="AWP137" s="1136"/>
      <c r="AWQ137" s="1136"/>
      <c r="AWR137" s="1136"/>
      <c r="AWS137" s="1136"/>
      <c r="AWT137" s="1136"/>
      <c r="AWU137" s="1136"/>
      <c r="AWV137" s="1136"/>
      <c r="AWW137" s="1136"/>
      <c r="AWX137" s="1136"/>
      <c r="AWY137" s="1136"/>
      <c r="AWZ137" s="1136"/>
      <c r="AXA137" s="1136"/>
      <c r="AXB137" s="1136"/>
      <c r="AXC137" s="1136"/>
      <c r="AXD137" s="1136"/>
      <c r="AXE137" s="1136"/>
      <c r="AXF137" s="1136"/>
      <c r="AXG137" s="1136"/>
      <c r="AXH137" s="1136"/>
      <c r="AXI137" s="1136"/>
      <c r="AXJ137" s="1136"/>
      <c r="AXK137" s="1136"/>
      <c r="AXL137" s="1136"/>
      <c r="AXM137" s="1136"/>
      <c r="AXN137" s="1136"/>
      <c r="AXO137" s="1136"/>
      <c r="AXP137" s="1136"/>
      <c r="AXQ137" s="1136"/>
      <c r="AXR137" s="1136"/>
      <c r="AXS137" s="1136"/>
      <c r="AXT137" s="1136"/>
      <c r="AXU137" s="1136"/>
      <c r="AXV137" s="1136"/>
      <c r="AXW137" s="1136"/>
      <c r="AXX137" s="1136"/>
      <c r="AXY137" s="1136"/>
      <c r="AXZ137" s="1136"/>
      <c r="AYA137" s="1136"/>
      <c r="AYB137" s="1136"/>
      <c r="AYC137" s="1136"/>
      <c r="AYD137" s="1136"/>
      <c r="AYE137" s="1136"/>
      <c r="AYF137" s="1136"/>
      <c r="AYG137" s="1136"/>
      <c r="AYH137" s="1136"/>
      <c r="AYI137" s="1136"/>
      <c r="AYJ137" s="1136"/>
      <c r="AYK137" s="1136"/>
      <c r="AYL137" s="1136"/>
      <c r="AYM137" s="1136"/>
      <c r="AYN137" s="1136"/>
      <c r="AYO137" s="1136"/>
      <c r="AYP137" s="1136"/>
      <c r="AYQ137" s="1136"/>
      <c r="AYR137" s="1136"/>
      <c r="AYS137" s="1136"/>
      <c r="AYT137" s="1136"/>
      <c r="AYU137" s="1136"/>
      <c r="AYV137" s="1136"/>
      <c r="AYW137" s="1136"/>
      <c r="AYX137" s="1136"/>
      <c r="AYY137" s="1136"/>
      <c r="AYZ137" s="1136"/>
      <c r="AZA137" s="1136"/>
      <c r="AZB137" s="1136"/>
      <c r="AZC137" s="1136"/>
      <c r="AZD137" s="1136"/>
      <c r="AZE137" s="1136"/>
      <c r="AZF137" s="1136"/>
      <c r="AZG137" s="1136"/>
      <c r="AZH137" s="1136"/>
      <c r="AZI137" s="1136"/>
      <c r="AZJ137" s="1136"/>
      <c r="AZK137" s="1136"/>
      <c r="AZL137" s="1136"/>
      <c r="AZM137" s="1136"/>
      <c r="AZN137" s="1136"/>
      <c r="AZO137" s="1136"/>
      <c r="AZP137" s="1136"/>
      <c r="AZQ137" s="1136"/>
      <c r="AZR137" s="1136"/>
      <c r="AZS137" s="1136"/>
      <c r="AZT137" s="1136"/>
      <c r="AZU137" s="1136"/>
      <c r="AZV137" s="1136"/>
      <c r="AZW137" s="1136"/>
      <c r="AZX137" s="1136"/>
      <c r="AZY137" s="1136"/>
      <c r="AZZ137" s="1136"/>
      <c r="BAA137" s="1136"/>
      <c r="BAB137" s="1136"/>
      <c r="BAC137" s="1136"/>
      <c r="BAD137" s="1136"/>
      <c r="BAE137" s="1136"/>
      <c r="BAF137" s="1136"/>
      <c r="BAG137" s="1136"/>
      <c r="BAH137" s="1136"/>
      <c r="BAI137" s="1136"/>
      <c r="BAJ137" s="1136"/>
      <c r="BAK137" s="1136"/>
      <c r="BAL137" s="1136"/>
      <c r="BAM137" s="1136"/>
      <c r="BAN137" s="1136"/>
      <c r="BAO137" s="1136"/>
      <c r="BAP137" s="1136"/>
      <c r="BAQ137" s="1136"/>
      <c r="BAR137" s="1136"/>
      <c r="BAS137" s="1136"/>
      <c r="BAT137" s="1136"/>
      <c r="BAU137" s="1136"/>
      <c r="BAV137" s="1136"/>
      <c r="BAW137" s="1136"/>
      <c r="BAX137" s="1136"/>
      <c r="BAY137" s="1136"/>
      <c r="BAZ137" s="1136"/>
      <c r="BBA137" s="1136"/>
      <c r="BBB137" s="1136"/>
      <c r="BBC137" s="1136"/>
      <c r="BBD137" s="1136"/>
      <c r="BBE137" s="1136"/>
      <c r="BBF137" s="1136"/>
      <c r="BBG137" s="1136"/>
      <c r="BBH137" s="1136"/>
      <c r="BBI137" s="1136"/>
      <c r="BBJ137" s="1136"/>
      <c r="BBK137" s="1136"/>
      <c r="BBL137" s="1136"/>
      <c r="BBM137" s="1136"/>
      <c r="BBN137" s="1136"/>
      <c r="BBO137" s="1136"/>
      <c r="BBP137" s="1136"/>
      <c r="BBQ137" s="1136"/>
      <c r="BBR137" s="1136"/>
      <c r="BBS137" s="1136"/>
      <c r="BBT137" s="1136"/>
      <c r="BBU137" s="1136"/>
      <c r="BBV137" s="1136"/>
      <c r="BBW137" s="1136"/>
      <c r="BBX137" s="1136"/>
      <c r="BBY137" s="1136"/>
      <c r="BBZ137" s="1136"/>
      <c r="BCA137" s="1136"/>
      <c r="BCB137" s="1136"/>
      <c r="BCC137" s="1136"/>
      <c r="BCD137" s="1136"/>
      <c r="BCE137" s="1136"/>
      <c r="BCF137" s="1136"/>
      <c r="BCG137" s="1136"/>
      <c r="BCH137" s="1136"/>
      <c r="BCI137" s="1136"/>
      <c r="BCJ137" s="1136"/>
      <c r="BCK137" s="1136"/>
      <c r="BCL137" s="1136"/>
      <c r="BCM137" s="1136"/>
      <c r="BCN137" s="1136"/>
      <c r="BCO137" s="1136"/>
      <c r="BCP137" s="1136"/>
      <c r="BCQ137" s="1136"/>
      <c r="BCR137" s="1136"/>
      <c r="BCS137" s="1136"/>
      <c r="BCT137" s="1136"/>
      <c r="BCU137" s="1136"/>
      <c r="BCV137" s="1136"/>
      <c r="BCW137" s="1136"/>
      <c r="BCX137" s="1136"/>
      <c r="BCY137" s="1136"/>
      <c r="BCZ137" s="1136"/>
      <c r="BDA137" s="1136"/>
      <c r="BDB137" s="1136"/>
      <c r="BDC137" s="1136"/>
      <c r="BDD137" s="1136"/>
      <c r="BDE137" s="1136"/>
      <c r="BDF137" s="1136"/>
      <c r="BDG137" s="1136"/>
      <c r="BDH137" s="1136"/>
      <c r="BDI137" s="1136"/>
      <c r="BDJ137" s="1136"/>
      <c r="BDK137" s="1136"/>
      <c r="BDL137" s="1136"/>
      <c r="BDM137" s="1136"/>
      <c r="BDN137" s="1136"/>
      <c r="BDO137" s="1136"/>
      <c r="BDP137" s="1136"/>
      <c r="BDQ137" s="1136"/>
      <c r="BDR137" s="1136"/>
      <c r="BDS137" s="1136"/>
      <c r="BDT137" s="1136"/>
      <c r="BDU137" s="1136"/>
      <c r="BDV137" s="1136"/>
      <c r="BDW137" s="1136"/>
      <c r="BDX137" s="1136"/>
      <c r="BDY137" s="1136"/>
      <c r="BDZ137" s="1136"/>
      <c r="BEA137" s="1136"/>
      <c r="BEB137" s="1136"/>
      <c r="BEC137" s="1136"/>
      <c r="BED137" s="1136"/>
      <c r="BEE137" s="1136"/>
      <c r="BEF137" s="1136"/>
      <c r="BEG137" s="1136"/>
      <c r="BEH137" s="1136"/>
      <c r="BEI137" s="1136"/>
      <c r="BEJ137" s="1136"/>
      <c r="BEK137" s="1136"/>
      <c r="BEL137" s="1136"/>
      <c r="BEM137" s="1136"/>
      <c r="BEN137" s="1136"/>
      <c r="BEO137" s="1136"/>
      <c r="BEP137" s="1136"/>
      <c r="BEQ137" s="1136"/>
      <c r="BER137" s="1136"/>
      <c r="BES137" s="1136"/>
      <c r="BET137" s="1136"/>
      <c r="BEU137" s="1136"/>
      <c r="BEV137" s="1136"/>
      <c r="BEW137" s="1136"/>
      <c r="BEX137" s="1136"/>
      <c r="BEY137" s="1136"/>
      <c r="BEZ137" s="1136"/>
      <c r="BFA137" s="1136"/>
      <c r="BFB137" s="1136"/>
      <c r="BFC137" s="1136"/>
      <c r="BFD137" s="1136"/>
      <c r="BFE137" s="1136"/>
      <c r="BFF137" s="1136"/>
      <c r="BFG137" s="1136"/>
      <c r="BFH137" s="1136"/>
      <c r="BFI137" s="1136"/>
      <c r="BFJ137" s="1136"/>
      <c r="BFK137" s="1136"/>
      <c r="BFL137" s="1136"/>
      <c r="BFM137" s="1136"/>
      <c r="BFN137" s="1136"/>
      <c r="BFO137" s="1136"/>
      <c r="BFP137" s="1136"/>
      <c r="BFQ137" s="1136"/>
      <c r="BFR137" s="1136"/>
      <c r="BFS137" s="1136"/>
      <c r="BFT137" s="1136"/>
      <c r="BFU137" s="1136"/>
      <c r="BFV137" s="1136"/>
      <c r="BFW137" s="1136"/>
      <c r="BFX137" s="1136"/>
      <c r="BFY137" s="1136"/>
      <c r="BFZ137" s="1136"/>
      <c r="BGA137" s="1136"/>
      <c r="BGB137" s="1136"/>
      <c r="BGC137" s="1136"/>
      <c r="BGD137" s="1136"/>
      <c r="BGE137" s="1136"/>
      <c r="BGF137" s="1136"/>
      <c r="BGG137" s="1136"/>
      <c r="BGH137" s="1136"/>
      <c r="BGI137" s="1136"/>
      <c r="BGJ137" s="1136"/>
      <c r="BGK137" s="1136"/>
      <c r="BGL137" s="1136"/>
      <c r="BGM137" s="1136"/>
      <c r="BGN137" s="1136"/>
      <c r="BGO137" s="1136"/>
      <c r="BGP137" s="1136"/>
      <c r="BGQ137" s="1136"/>
      <c r="BGR137" s="1136"/>
      <c r="BGS137" s="1136"/>
      <c r="BGT137" s="1136"/>
      <c r="BGU137" s="1136"/>
      <c r="BGV137" s="1136"/>
      <c r="BGW137" s="1136"/>
      <c r="BGX137" s="1136"/>
      <c r="BGY137" s="1136"/>
      <c r="BGZ137" s="1136"/>
      <c r="BHA137" s="1136"/>
      <c r="BHB137" s="1136"/>
      <c r="BHC137" s="1136"/>
      <c r="BHD137" s="1136"/>
      <c r="BHE137" s="1136"/>
      <c r="BHF137" s="1136"/>
      <c r="BHG137" s="1136"/>
      <c r="BHH137" s="1136"/>
      <c r="BHI137" s="1136"/>
      <c r="BHJ137" s="1136"/>
      <c r="BHK137" s="1136"/>
      <c r="BHL137" s="1136"/>
      <c r="BHM137" s="1136"/>
      <c r="BHN137" s="1136"/>
      <c r="BHO137" s="1136"/>
      <c r="BHP137" s="1136"/>
      <c r="BHQ137" s="1136"/>
      <c r="BHR137" s="1136"/>
      <c r="BHS137" s="1136"/>
      <c r="BHT137" s="1136"/>
      <c r="BHU137" s="1136"/>
      <c r="BHV137" s="1136"/>
      <c r="BHW137" s="1136"/>
      <c r="BHX137" s="1136"/>
      <c r="BHY137" s="1136"/>
      <c r="BHZ137" s="1136"/>
      <c r="BIA137" s="1136"/>
      <c r="BIB137" s="1136"/>
      <c r="BIC137" s="1136"/>
      <c r="BID137" s="1136"/>
      <c r="BIE137" s="1136"/>
      <c r="BIF137" s="1136"/>
      <c r="BIG137" s="1136"/>
      <c r="BIH137" s="1136"/>
      <c r="BII137" s="1136"/>
      <c r="BIJ137" s="1136"/>
      <c r="BIK137" s="1136"/>
      <c r="BIL137" s="1136"/>
      <c r="BIM137" s="1136"/>
      <c r="BIN137" s="1136"/>
      <c r="BIO137" s="1136"/>
      <c r="BIP137" s="1136"/>
      <c r="BIQ137" s="1136"/>
      <c r="BIR137" s="1136"/>
      <c r="BIS137" s="1136"/>
      <c r="BIT137" s="1136"/>
      <c r="BIU137" s="1136"/>
      <c r="BIV137" s="1136"/>
      <c r="BIW137" s="1136"/>
      <c r="BIX137" s="1136"/>
      <c r="BIY137" s="1136"/>
      <c r="BIZ137" s="1136"/>
      <c r="BJA137" s="1136"/>
      <c r="BJB137" s="1136"/>
      <c r="BJC137" s="1136"/>
      <c r="BJD137" s="1136"/>
      <c r="BJE137" s="1136"/>
      <c r="BJF137" s="1136"/>
      <c r="BJG137" s="1136"/>
      <c r="BJH137" s="1136"/>
      <c r="BJI137" s="1136"/>
      <c r="BJJ137" s="1136"/>
      <c r="BJK137" s="1136"/>
      <c r="BJL137" s="1136"/>
      <c r="BJM137" s="1136"/>
      <c r="BJN137" s="1136"/>
      <c r="BJO137" s="1136"/>
      <c r="BJP137" s="1136"/>
      <c r="BJQ137" s="1136"/>
      <c r="BJR137" s="1136"/>
      <c r="BJS137" s="1136"/>
      <c r="BJT137" s="1136"/>
      <c r="BJU137" s="1136"/>
      <c r="BJV137" s="1136"/>
      <c r="BJW137" s="1136"/>
      <c r="BJX137" s="1136"/>
      <c r="BJY137" s="1136"/>
      <c r="BJZ137" s="1136"/>
      <c r="BKA137" s="1136"/>
      <c r="BKB137" s="1136"/>
      <c r="BKC137" s="1136"/>
      <c r="BKD137" s="1136"/>
      <c r="BKE137" s="1136"/>
      <c r="BKF137" s="1136"/>
      <c r="BKG137" s="1136"/>
      <c r="BKH137" s="1136"/>
      <c r="BKI137" s="1136"/>
      <c r="BKJ137" s="1136"/>
      <c r="BKK137" s="1136"/>
      <c r="BKL137" s="1136"/>
      <c r="BKM137" s="1136"/>
      <c r="BKN137" s="1136"/>
      <c r="BKO137" s="1136"/>
      <c r="BKP137" s="1136"/>
      <c r="BKQ137" s="1136"/>
      <c r="BKR137" s="1136"/>
      <c r="BKS137" s="1136"/>
      <c r="BKT137" s="1136"/>
      <c r="BKU137" s="1136"/>
      <c r="BKV137" s="1136"/>
      <c r="BKW137" s="1136"/>
      <c r="BKX137" s="1136"/>
      <c r="BKY137" s="1136"/>
      <c r="BKZ137" s="1136"/>
      <c r="BLA137" s="1136"/>
      <c r="BLB137" s="1136"/>
      <c r="BLC137" s="1136"/>
      <c r="BLD137" s="1136"/>
      <c r="BLE137" s="1136"/>
      <c r="BLF137" s="1136"/>
      <c r="BLG137" s="1136"/>
      <c r="BLH137" s="1136"/>
      <c r="BLI137" s="1136"/>
      <c r="BLJ137" s="1136"/>
      <c r="BLK137" s="1136"/>
      <c r="BLL137" s="1136"/>
      <c r="BLM137" s="1136"/>
      <c r="BLN137" s="1136"/>
      <c r="BLO137" s="1136"/>
      <c r="BLP137" s="1136"/>
      <c r="BLQ137" s="1136"/>
      <c r="BLR137" s="1136"/>
      <c r="BLS137" s="1136"/>
      <c r="BLT137" s="1136"/>
      <c r="BLU137" s="1136"/>
      <c r="BLV137" s="1136"/>
      <c r="BLW137" s="1136"/>
      <c r="BLX137" s="1136"/>
      <c r="BLY137" s="1136"/>
      <c r="BLZ137" s="1136"/>
      <c r="BMA137" s="1136"/>
      <c r="BMB137" s="1136"/>
      <c r="BMC137" s="1136"/>
      <c r="BMD137" s="1136"/>
      <c r="BME137" s="1136"/>
      <c r="BMF137" s="1136"/>
      <c r="BMG137" s="1136"/>
      <c r="BMH137" s="1136"/>
      <c r="BMI137" s="1136"/>
      <c r="BMJ137" s="1136"/>
      <c r="BMK137" s="1136"/>
      <c r="BML137" s="1136"/>
      <c r="BMM137" s="1136"/>
      <c r="BMN137" s="1136"/>
      <c r="BMO137" s="1136"/>
      <c r="BMP137" s="1136"/>
      <c r="BMQ137" s="1136"/>
      <c r="BMR137" s="1136"/>
      <c r="BMS137" s="1136"/>
      <c r="BMT137" s="1136"/>
      <c r="BMU137" s="1136"/>
      <c r="BMV137" s="1136"/>
      <c r="BMW137" s="1136"/>
      <c r="BMX137" s="1136"/>
      <c r="BMY137" s="1136"/>
      <c r="BMZ137" s="1136"/>
      <c r="BNA137" s="1136"/>
      <c r="BNB137" s="1136"/>
      <c r="BNC137" s="1136"/>
      <c r="BND137" s="1136"/>
      <c r="BNE137" s="1136"/>
      <c r="BNF137" s="1136"/>
      <c r="BNG137" s="1136"/>
      <c r="BNH137" s="1136"/>
      <c r="BNI137" s="1136"/>
      <c r="BNJ137" s="1136"/>
      <c r="BNK137" s="1136"/>
      <c r="BNL137" s="1136"/>
      <c r="BNM137" s="1136"/>
      <c r="BNN137" s="1136"/>
      <c r="BNO137" s="1136"/>
      <c r="BNP137" s="1136"/>
      <c r="BNQ137" s="1136"/>
      <c r="BNR137" s="1136"/>
      <c r="BNS137" s="1136"/>
      <c r="BNT137" s="1136"/>
      <c r="BNU137" s="1136"/>
      <c r="BNV137" s="1136"/>
      <c r="BNW137" s="1136"/>
      <c r="BNX137" s="1136"/>
      <c r="BNY137" s="1136"/>
      <c r="BNZ137" s="1136"/>
      <c r="BOA137" s="1136"/>
      <c r="BOB137" s="1136"/>
      <c r="BOC137" s="1136"/>
      <c r="BOD137" s="1136"/>
      <c r="BOE137" s="1136"/>
      <c r="BOF137" s="1136"/>
      <c r="BOG137" s="1136"/>
      <c r="BOH137" s="1136"/>
      <c r="BOI137" s="1136"/>
      <c r="BOJ137" s="1136"/>
      <c r="BOK137" s="1136"/>
      <c r="BOL137" s="1136"/>
      <c r="BOM137" s="1136"/>
      <c r="BON137" s="1136"/>
      <c r="BOO137" s="1136"/>
      <c r="BOP137" s="1136"/>
      <c r="BOQ137" s="1136"/>
      <c r="BOR137" s="1136"/>
      <c r="BOS137" s="1136"/>
      <c r="BOT137" s="1136"/>
      <c r="BOU137" s="1136"/>
      <c r="BOV137" s="1136"/>
      <c r="BOW137" s="1136"/>
      <c r="BOX137" s="1136"/>
      <c r="BOY137" s="1136"/>
      <c r="BOZ137" s="1136"/>
      <c r="BPA137" s="1136"/>
      <c r="BPB137" s="1136"/>
      <c r="BPC137" s="1136"/>
      <c r="BPD137" s="1136"/>
      <c r="BPE137" s="1136"/>
      <c r="BPF137" s="1136"/>
      <c r="BPG137" s="1136"/>
      <c r="BPH137" s="1136"/>
      <c r="BPI137" s="1136"/>
      <c r="BPJ137" s="1136"/>
      <c r="BPK137" s="1136"/>
      <c r="BPL137" s="1136"/>
      <c r="BPM137" s="1136"/>
      <c r="BPN137" s="1136"/>
      <c r="BPO137" s="1136"/>
      <c r="BPP137" s="1136"/>
      <c r="BPQ137" s="1136"/>
      <c r="BPR137" s="1136"/>
      <c r="BPS137" s="1136"/>
      <c r="BPT137" s="1136"/>
      <c r="BPU137" s="1136"/>
      <c r="BPV137" s="1136"/>
      <c r="BPW137" s="1136"/>
      <c r="BPX137" s="1136"/>
      <c r="BPY137" s="1136"/>
      <c r="BPZ137" s="1136"/>
      <c r="BQA137" s="1136"/>
      <c r="BQB137" s="1136"/>
      <c r="BQC137" s="1136"/>
      <c r="BQD137" s="1136"/>
      <c r="BQE137" s="1136"/>
      <c r="BQF137" s="1136"/>
      <c r="BQG137" s="1136"/>
      <c r="BQH137" s="1136"/>
      <c r="BQI137" s="1136"/>
      <c r="BQJ137" s="1136"/>
      <c r="BQK137" s="1136"/>
      <c r="BQL137" s="1136"/>
      <c r="BQM137" s="1136"/>
      <c r="BQN137" s="1136"/>
      <c r="BQO137" s="1136"/>
      <c r="BQP137" s="1136"/>
      <c r="BQQ137" s="1136"/>
      <c r="BQR137" s="1136"/>
      <c r="BQS137" s="1136"/>
      <c r="BQT137" s="1136"/>
      <c r="BQU137" s="1136"/>
      <c r="BQV137" s="1136"/>
      <c r="BQW137" s="1136"/>
      <c r="BQX137" s="1136"/>
      <c r="BQY137" s="1136"/>
      <c r="BQZ137" s="1136"/>
      <c r="BRA137" s="1136"/>
      <c r="BRB137" s="1136"/>
      <c r="BRC137" s="1136"/>
      <c r="BRD137" s="1136"/>
      <c r="BRE137" s="1136"/>
      <c r="BRF137" s="1136"/>
      <c r="BRG137" s="1136"/>
      <c r="BRH137" s="1136"/>
      <c r="BRI137" s="1136"/>
      <c r="BRJ137" s="1136"/>
      <c r="BRK137" s="1136"/>
      <c r="BRL137" s="1136"/>
      <c r="BRM137" s="1136"/>
      <c r="BRN137" s="1136"/>
      <c r="BRO137" s="1136"/>
      <c r="BRP137" s="1136"/>
      <c r="BRQ137" s="1136"/>
      <c r="BRR137" s="1136"/>
      <c r="BRS137" s="1136"/>
      <c r="BRT137" s="1136"/>
      <c r="BRU137" s="1136"/>
      <c r="BRV137" s="1136"/>
      <c r="BRW137" s="1136"/>
      <c r="BRX137" s="1136"/>
      <c r="BRY137" s="1136"/>
      <c r="BRZ137" s="1136"/>
      <c r="BSA137" s="1136"/>
      <c r="BSB137" s="1136"/>
      <c r="BSC137" s="1136"/>
      <c r="BSD137" s="1136"/>
      <c r="BSE137" s="1136"/>
      <c r="BSF137" s="1136"/>
      <c r="BSG137" s="1136"/>
      <c r="BSH137" s="1136"/>
      <c r="BSI137" s="1136"/>
      <c r="BSJ137" s="1136"/>
      <c r="BSK137" s="1136"/>
      <c r="BSL137" s="1136"/>
      <c r="BSM137" s="1136"/>
      <c r="BSN137" s="1136"/>
      <c r="BSO137" s="1136"/>
      <c r="BSP137" s="1136"/>
      <c r="BSQ137" s="1136"/>
      <c r="BSR137" s="1136"/>
      <c r="BSS137" s="1136"/>
      <c r="BST137" s="1136"/>
      <c r="BSU137" s="1136"/>
      <c r="BSV137" s="1136"/>
      <c r="BSW137" s="1136"/>
      <c r="BSX137" s="1136"/>
      <c r="BSY137" s="1136"/>
      <c r="BSZ137" s="1136"/>
      <c r="BTA137" s="1136"/>
      <c r="BTB137" s="1136"/>
      <c r="BTC137" s="1136"/>
      <c r="BTD137" s="1136"/>
      <c r="BTE137" s="1136"/>
      <c r="BTF137" s="1136"/>
      <c r="BTG137" s="1136"/>
      <c r="BTH137" s="1136"/>
      <c r="BTI137" s="1136"/>
      <c r="BTJ137" s="1136"/>
      <c r="BTK137" s="1136"/>
      <c r="BTL137" s="1136"/>
      <c r="BTM137" s="1136"/>
      <c r="BTN137" s="1136"/>
      <c r="BTO137" s="1136"/>
      <c r="BTP137" s="1136"/>
      <c r="BTQ137" s="1136"/>
      <c r="BTR137" s="1136"/>
      <c r="BTS137" s="1136"/>
      <c r="BTT137" s="1136"/>
      <c r="BTU137" s="1136"/>
      <c r="BTV137" s="1136"/>
      <c r="BTW137" s="1136"/>
      <c r="BTX137" s="1136"/>
      <c r="BTY137" s="1136"/>
      <c r="BTZ137" s="1136"/>
      <c r="BUA137" s="1136"/>
      <c r="BUB137" s="1136"/>
      <c r="BUC137" s="1136"/>
      <c r="BUD137" s="1136"/>
      <c r="BUE137" s="1136"/>
      <c r="BUF137" s="1136"/>
      <c r="BUG137" s="1136"/>
      <c r="BUH137" s="1136"/>
      <c r="BUI137" s="1136"/>
      <c r="BUJ137" s="1136"/>
      <c r="BUK137" s="1136"/>
      <c r="BUL137" s="1136"/>
      <c r="BUM137" s="1136"/>
      <c r="BUN137" s="1136"/>
      <c r="BUO137" s="1136"/>
      <c r="BUP137" s="1136"/>
      <c r="BUQ137" s="1136"/>
      <c r="BUR137" s="1136"/>
      <c r="BUS137" s="1136"/>
      <c r="BUT137" s="1136"/>
      <c r="BUU137" s="1136"/>
      <c r="BUV137" s="1136"/>
      <c r="BUW137" s="1136"/>
      <c r="BUX137" s="1136"/>
      <c r="BUY137" s="1136"/>
      <c r="BUZ137" s="1136"/>
      <c r="BVA137" s="1136"/>
      <c r="BVB137" s="1136"/>
      <c r="BVC137" s="1136"/>
      <c r="BVD137" s="1136"/>
      <c r="BVE137" s="1136"/>
      <c r="BVF137" s="1136"/>
      <c r="BVG137" s="1136"/>
      <c r="BVH137" s="1136"/>
      <c r="BVI137" s="1136"/>
      <c r="BVJ137" s="1136"/>
      <c r="BVK137" s="1136"/>
      <c r="BVL137" s="1136"/>
      <c r="BVM137" s="1136"/>
      <c r="BVN137" s="1136"/>
      <c r="BVO137" s="1136"/>
      <c r="BVP137" s="1136"/>
      <c r="BVQ137" s="1136"/>
      <c r="BVR137" s="1136"/>
      <c r="BVS137" s="1136"/>
      <c r="BVT137" s="1136"/>
      <c r="BVU137" s="1136"/>
      <c r="BVV137" s="1136"/>
      <c r="BVW137" s="1136"/>
      <c r="BVX137" s="1136"/>
      <c r="BVY137" s="1136"/>
      <c r="BVZ137" s="1136"/>
      <c r="BWA137" s="1136"/>
      <c r="BWB137" s="1136"/>
      <c r="BWC137" s="1136"/>
      <c r="BWD137" s="1136"/>
      <c r="BWE137" s="1136"/>
      <c r="BWF137" s="1136"/>
      <c r="BWG137" s="1136"/>
      <c r="BWH137" s="1136"/>
      <c r="BWI137" s="1136"/>
      <c r="BWJ137" s="1136"/>
      <c r="BWK137" s="1136"/>
      <c r="BWL137" s="1136"/>
      <c r="BWM137" s="1136"/>
      <c r="BWN137" s="1136"/>
      <c r="BWO137" s="1136"/>
      <c r="BWP137" s="1136"/>
      <c r="BWQ137" s="1136"/>
      <c r="BWR137" s="1136"/>
      <c r="BWS137" s="1136"/>
      <c r="BWT137" s="1136"/>
      <c r="BWU137" s="1136"/>
      <c r="BWV137" s="1136"/>
      <c r="BWW137" s="1136"/>
      <c r="BWX137" s="1136"/>
      <c r="BWY137" s="1136"/>
      <c r="BWZ137" s="1136"/>
      <c r="BXA137" s="1136"/>
      <c r="BXB137" s="1136"/>
      <c r="BXC137" s="1136"/>
      <c r="BXD137" s="1136"/>
      <c r="BXE137" s="1136"/>
      <c r="BXF137" s="1136"/>
      <c r="BXG137" s="1136"/>
      <c r="BXH137" s="1136"/>
      <c r="BXI137" s="1136"/>
      <c r="BXJ137" s="1136"/>
      <c r="BXK137" s="1136"/>
      <c r="BXL137" s="1136"/>
      <c r="BXM137" s="1136"/>
      <c r="BXN137" s="1136"/>
      <c r="BXO137" s="1136"/>
      <c r="BXP137" s="1136"/>
      <c r="BXQ137" s="1136"/>
      <c r="BXR137" s="1136"/>
      <c r="BXS137" s="1136"/>
      <c r="BXT137" s="1136"/>
      <c r="BXU137" s="1136"/>
      <c r="BXV137" s="1136"/>
      <c r="BXW137" s="1136"/>
      <c r="BXX137" s="1136"/>
      <c r="BXY137" s="1136"/>
      <c r="BXZ137" s="1136"/>
      <c r="BYA137" s="1136"/>
      <c r="BYB137" s="1136"/>
      <c r="BYC137" s="1136"/>
      <c r="BYD137" s="1136"/>
      <c r="BYE137" s="1136"/>
      <c r="BYF137" s="1136"/>
      <c r="BYG137" s="1136"/>
      <c r="BYH137" s="1136"/>
      <c r="BYI137" s="1136"/>
      <c r="BYJ137" s="1136"/>
      <c r="BYK137" s="1136"/>
      <c r="BYL137" s="1136"/>
      <c r="BYM137" s="1136"/>
      <c r="BYN137" s="1136"/>
      <c r="BYO137" s="1136"/>
      <c r="BYP137" s="1136"/>
      <c r="BYQ137" s="1136"/>
      <c r="BYR137" s="1136"/>
      <c r="BYS137" s="1136"/>
      <c r="BYT137" s="1136"/>
      <c r="BYU137" s="1136"/>
      <c r="BYV137" s="1136"/>
      <c r="BYW137" s="1136"/>
      <c r="BYX137" s="1136"/>
      <c r="BYY137" s="1136"/>
      <c r="BYZ137" s="1136"/>
      <c r="BZA137" s="1136"/>
      <c r="BZB137" s="1136"/>
      <c r="BZC137" s="1136"/>
      <c r="BZD137" s="1136"/>
      <c r="BZE137" s="1136"/>
      <c r="BZF137" s="1136"/>
      <c r="BZG137" s="1136"/>
      <c r="BZH137" s="1136"/>
      <c r="BZI137" s="1136"/>
      <c r="BZJ137" s="1136"/>
      <c r="BZK137" s="1136"/>
      <c r="BZL137" s="1136"/>
      <c r="BZM137" s="1136"/>
      <c r="BZN137" s="1136"/>
      <c r="BZO137" s="1136"/>
      <c r="BZP137" s="1136"/>
      <c r="BZQ137" s="1136"/>
      <c r="BZR137" s="1136"/>
      <c r="BZS137" s="1136"/>
      <c r="BZT137" s="1136"/>
      <c r="BZU137" s="1136"/>
      <c r="BZV137" s="1136"/>
      <c r="BZW137" s="1136"/>
      <c r="BZX137" s="1136"/>
      <c r="BZY137" s="1136"/>
      <c r="BZZ137" s="1136"/>
      <c r="CAA137" s="1136"/>
      <c r="CAB137" s="1136"/>
      <c r="CAC137" s="1136"/>
      <c r="CAD137" s="1136"/>
      <c r="CAE137" s="1136"/>
      <c r="CAF137" s="1136"/>
      <c r="CAG137" s="1136"/>
      <c r="CAH137" s="1136"/>
      <c r="CAI137" s="1136"/>
      <c r="CAJ137" s="1136"/>
      <c r="CAK137" s="1136"/>
      <c r="CAL137" s="1136"/>
      <c r="CAM137" s="1136"/>
      <c r="CAN137" s="1136"/>
      <c r="CAO137" s="1136"/>
      <c r="CAP137" s="1136"/>
      <c r="CAQ137" s="1136"/>
      <c r="CAR137" s="1136"/>
      <c r="CAS137" s="1136"/>
      <c r="CAT137" s="1136"/>
      <c r="CAU137" s="1136"/>
      <c r="CAV137" s="1136"/>
      <c r="CAW137" s="1136"/>
      <c r="CAX137" s="1136"/>
      <c r="CAY137" s="1136"/>
      <c r="CAZ137" s="1136"/>
      <c r="CBA137" s="1136"/>
      <c r="CBB137" s="1136"/>
      <c r="CBC137" s="1136"/>
      <c r="CBD137" s="1136"/>
      <c r="CBE137" s="1136"/>
      <c r="CBF137" s="1136"/>
      <c r="CBG137" s="1136"/>
      <c r="CBH137" s="1136"/>
      <c r="CBI137" s="1136"/>
      <c r="CBJ137" s="1136"/>
      <c r="CBK137" s="1136"/>
      <c r="CBL137" s="1136"/>
      <c r="CBM137" s="1136"/>
      <c r="CBN137" s="1136"/>
      <c r="CBO137" s="1136"/>
      <c r="CBP137" s="1136"/>
      <c r="CBQ137" s="1136"/>
      <c r="CBR137" s="1136"/>
      <c r="CBS137" s="1136"/>
      <c r="CBT137" s="1136"/>
      <c r="CBU137" s="1136"/>
      <c r="CBV137" s="1136"/>
      <c r="CBW137" s="1136"/>
      <c r="CBX137" s="1136"/>
      <c r="CBY137" s="1136"/>
      <c r="CBZ137" s="1136"/>
      <c r="CCA137" s="1136"/>
      <c r="CCB137" s="1136"/>
      <c r="CCC137" s="1136"/>
      <c r="CCD137" s="1136"/>
      <c r="CCE137" s="1136"/>
      <c r="CCF137" s="1136"/>
      <c r="CCG137" s="1136"/>
      <c r="CCH137" s="1136"/>
      <c r="CCI137" s="1136"/>
      <c r="CCJ137" s="1136"/>
      <c r="CCK137" s="1136"/>
      <c r="CCL137" s="1136"/>
      <c r="CCM137" s="1136"/>
      <c r="CCN137" s="1136"/>
      <c r="CCO137" s="1136"/>
      <c r="CCP137" s="1136"/>
      <c r="CCQ137" s="1136"/>
      <c r="CCR137" s="1136"/>
      <c r="CCS137" s="1136"/>
      <c r="CCT137" s="1136"/>
      <c r="CCU137" s="1136"/>
      <c r="CCV137" s="1136"/>
      <c r="CCW137" s="1136"/>
      <c r="CCX137" s="1136"/>
      <c r="CCY137" s="1136"/>
      <c r="CCZ137" s="1136"/>
      <c r="CDA137" s="1136"/>
      <c r="CDB137" s="1136"/>
      <c r="CDC137" s="1136"/>
      <c r="CDD137" s="1136"/>
      <c r="CDE137" s="1136"/>
      <c r="CDF137" s="1136"/>
      <c r="CDG137" s="1136"/>
      <c r="CDH137" s="1136"/>
      <c r="CDI137" s="1136"/>
      <c r="CDJ137" s="1136"/>
      <c r="CDK137" s="1136"/>
      <c r="CDL137" s="1136"/>
      <c r="CDM137" s="1136"/>
      <c r="CDN137" s="1136"/>
      <c r="CDO137" s="1136"/>
      <c r="CDP137" s="1136"/>
      <c r="CDQ137" s="1136"/>
      <c r="CDR137" s="1136"/>
      <c r="CDS137" s="1136"/>
      <c r="CDT137" s="1136"/>
      <c r="CDU137" s="1136"/>
      <c r="CDV137" s="1136"/>
      <c r="CDW137" s="1136"/>
      <c r="CDX137" s="1136"/>
      <c r="CDY137" s="1136"/>
      <c r="CDZ137" s="1136"/>
      <c r="CEA137" s="1136"/>
      <c r="CEB137" s="1136"/>
      <c r="CEC137" s="1136"/>
      <c r="CED137" s="1136"/>
      <c r="CEE137" s="1136"/>
      <c r="CEF137" s="1136"/>
      <c r="CEG137" s="1136"/>
      <c r="CEH137" s="1136"/>
      <c r="CEI137" s="1136"/>
      <c r="CEJ137" s="1136"/>
      <c r="CEK137" s="1136"/>
    </row>
    <row r="138" spans="1:2169" s="1092" customFormat="1" ht="31.75" customHeight="1" x14ac:dyDescent="0.75">
      <c r="A138" s="1080"/>
      <c r="B138" s="1224"/>
      <c r="C138" s="1082"/>
      <c r="D138" s="1225"/>
      <c r="E138" s="1257"/>
      <c r="F138" s="1257"/>
      <c r="G138" s="1085"/>
      <c r="H138" s="1228"/>
      <c r="I138" s="1228"/>
      <c r="J138" s="1228"/>
      <c r="K138" s="1228"/>
      <c r="L138" s="1228"/>
      <c r="M138" s="1258"/>
      <c r="N138" s="1228"/>
      <c r="O138" s="1090"/>
      <c r="P138" s="1804"/>
      <c r="Q138" s="1804"/>
      <c r="R138" s="1090"/>
      <c r="S138" s="1026"/>
      <c r="W138" s="1102"/>
      <c r="X138" s="1259"/>
      <c r="Y138" s="1022"/>
      <c r="Z138" s="1022"/>
      <c r="AA138" s="1022"/>
      <c r="AB138" s="1022"/>
      <c r="AC138" s="1022"/>
      <c r="AD138" s="1259"/>
      <c r="AE138" s="1022"/>
      <c r="AF138" s="1022"/>
      <c r="AG138" s="1259"/>
      <c r="AH138" s="1259"/>
      <c r="AI138" s="1259"/>
      <c r="AJ138" s="1027"/>
      <c r="AL138" s="1028"/>
      <c r="AN138" s="1022"/>
      <c r="AO138" s="1022"/>
      <c r="AP138" s="1027"/>
      <c r="AQ138" s="1027"/>
      <c r="AR138" s="1027"/>
      <c r="AS138" s="1027"/>
      <c r="AT138" s="1027"/>
      <c r="AU138" s="1027"/>
      <c r="AV138" s="1027"/>
      <c r="AW138" s="1027"/>
      <c r="AX138" s="1027"/>
      <c r="AY138" s="1027"/>
      <c r="AZ138" s="1027"/>
      <c r="BA138" s="1027"/>
      <c r="BB138" s="1027"/>
      <c r="BC138" s="1027"/>
      <c r="BD138" s="1027"/>
      <c r="BE138" s="1027"/>
      <c r="BF138" s="1027"/>
      <c r="BG138" s="1027"/>
      <c r="BH138" s="1027"/>
      <c r="BI138" s="1027"/>
      <c r="BJ138" s="1027"/>
      <c r="BK138" s="1027"/>
      <c r="BL138" s="1027"/>
      <c r="BM138" s="1027"/>
      <c r="BN138" s="1027"/>
      <c r="BO138" s="1027"/>
      <c r="BP138" s="1027"/>
      <c r="BQ138" s="1027"/>
      <c r="BR138" s="1027"/>
      <c r="BS138" s="1027"/>
      <c r="BT138" s="1027"/>
      <c r="BU138" s="1027"/>
      <c r="BV138" s="1027"/>
      <c r="BW138" s="1027"/>
      <c r="BX138" s="1027"/>
      <c r="BY138" s="1027"/>
      <c r="BZ138" s="1027"/>
      <c r="CA138" s="1027"/>
      <c r="CB138" s="1027"/>
      <c r="CC138" s="1027"/>
      <c r="CD138" s="1027"/>
      <c r="CE138" s="1027"/>
      <c r="CF138" s="1027"/>
      <c r="CG138" s="1027"/>
      <c r="CH138" s="1027"/>
      <c r="CI138" s="1027"/>
      <c r="CJ138" s="1027"/>
      <c r="CK138" s="1027"/>
      <c r="CL138" s="1027"/>
      <c r="CM138" s="1027"/>
      <c r="CN138" s="1027"/>
      <c r="CO138" s="1027"/>
      <c r="CP138" s="1027"/>
      <c r="CQ138" s="1027"/>
      <c r="CR138" s="1027"/>
      <c r="CS138" s="1027"/>
      <c r="CT138" s="1027"/>
      <c r="CU138" s="1027"/>
      <c r="CV138" s="1027"/>
      <c r="CW138" s="1027"/>
      <c r="CX138" s="1027"/>
      <c r="CY138" s="1027"/>
      <c r="CZ138" s="1027"/>
      <c r="DA138" s="1027"/>
      <c r="DB138" s="1027"/>
      <c r="DC138" s="1027"/>
      <c r="DD138" s="1027"/>
      <c r="DE138" s="1027"/>
      <c r="DF138" s="1027"/>
      <c r="DG138" s="1027"/>
      <c r="DH138" s="1027"/>
      <c r="DI138" s="1027"/>
      <c r="DJ138" s="1027"/>
      <c r="DK138" s="1027"/>
      <c r="DL138" s="1027"/>
      <c r="DM138" s="1027"/>
      <c r="DN138" s="1027"/>
      <c r="DO138" s="1027"/>
      <c r="DP138" s="1027"/>
      <c r="DQ138" s="1027"/>
      <c r="DR138" s="1027"/>
      <c r="DS138" s="1027"/>
      <c r="DT138" s="1027"/>
      <c r="DU138" s="1027"/>
      <c r="DV138" s="1027"/>
      <c r="DW138" s="1027"/>
      <c r="DX138" s="1027"/>
      <c r="DY138" s="1027"/>
      <c r="DZ138" s="1027"/>
      <c r="EA138" s="1027"/>
      <c r="EB138" s="1027"/>
      <c r="EC138" s="1027"/>
      <c r="ED138" s="1027"/>
      <c r="EE138" s="1027"/>
      <c r="EF138" s="1027"/>
      <c r="EG138" s="1027"/>
      <c r="EH138" s="1027"/>
      <c r="EI138" s="1027"/>
      <c r="EJ138" s="1027"/>
      <c r="EK138" s="1027"/>
      <c r="EL138" s="1027"/>
      <c r="EM138" s="1027"/>
      <c r="EN138" s="1027"/>
      <c r="EO138" s="1027"/>
      <c r="EP138" s="1027"/>
      <c r="EQ138" s="1027"/>
      <c r="ER138" s="1027"/>
      <c r="ES138" s="1027"/>
      <c r="ET138" s="1027"/>
      <c r="EU138" s="1027"/>
      <c r="EV138" s="1027"/>
      <c r="EW138" s="1027"/>
      <c r="EX138" s="1027"/>
      <c r="EY138" s="1027"/>
      <c r="EZ138" s="1027"/>
      <c r="FA138" s="1027"/>
      <c r="FB138" s="1027"/>
      <c r="FC138" s="1027"/>
      <c r="FD138" s="1027"/>
      <c r="FE138" s="1027"/>
      <c r="FF138" s="1027"/>
      <c r="FG138" s="1027"/>
      <c r="FH138" s="1027"/>
      <c r="FI138" s="1027"/>
      <c r="FJ138" s="1027"/>
      <c r="FK138" s="1027"/>
      <c r="FL138" s="1027"/>
      <c r="FM138" s="1027"/>
      <c r="FN138" s="1027"/>
      <c r="FO138" s="1027"/>
      <c r="FP138" s="1027"/>
      <c r="FQ138" s="1027"/>
      <c r="FR138" s="1027"/>
      <c r="FS138" s="1027"/>
      <c r="FT138" s="1027"/>
      <c r="FU138" s="1027"/>
      <c r="FV138" s="1027"/>
      <c r="FW138" s="1027"/>
      <c r="FX138" s="1027"/>
      <c r="FY138" s="1027"/>
      <c r="FZ138" s="1027"/>
      <c r="GA138" s="1027"/>
      <c r="GB138" s="1027"/>
      <c r="GC138" s="1027"/>
      <c r="GD138" s="1027"/>
      <c r="GE138" s="1027"/>
      <c r="GF138" s="1027"/>
      <c r="GG138" s="1027"/>
      <c r="GH138" s="1027"/>
      <c r="GI138" s="1027"/>
      <c r="GJ138" s="1027"/>
      <c r="GK138" s="1027"/>
      <c r="GL138" s="1027"/>
      <c r="GM138" s="1027"/>
      <c r="GN138" s="1027"/>
      <c r="GO138" s="1027"/>
      <c r="GP138" s="1027"/>
      <c r="GQ138" s="1027"/>
      <c r="GR138" s="1027"/>
      <c r="GS138" s="1027"/>
      <c r="GT138" s="1027"/>
      <c r="GU138" s="1027"/>
      <c r="GV138" s="1027"/>
      <c r="GW138" s="1027"/>
      <c r="GX138" s="1027"/>
      <c r="GY138" s="1027"/>
      <c r="GZ138" s="1027"/>
      <c r="HA138" s="1027"/>
      <c r="HB138" s="1027"/>
      <c r="HC138" s="1027"/>
      <c r="HD138" s="1027"/>
      <c r="HE138" s="1027"/>
      <c r="HF138" s="1027"/>
      <c r="HG138" s="1027"/>
      <c r="HH138" s="1027"/>
      <c r="HI138" s="1027"/>
      <c r="HJ138" s="1027"/>
      <c r="HK138" s="1027"/>
      <c r="HL138" s="1027"/>
      <c r="HM138" s="1027"/>
      <c r="HN138" s="1027"/>
      <c r="HO138" s="1027"/>
      <c r="HP138" s="1027"/>
      <c r="HQ138" s="1027"/>
      <c r="HR138" s="1027"/>
      <c r="HS138" s="1027"/>
      <c r="HT138" s="1027"/>
      <c r="HU138" s="1027"/>
      <c r="HV138" s="1027"/>
      <c r="HW138" s="1027"/>
      <c r="HX138" s="1027"/>
      <c r="HY138" s="1027"/>
      <c r="HZ138" s="1027"/>
      <c r="IA138" s="1027"/>
      <c r="IB138" s="1027"/>
      <c r="IC138" s="1027"/>
      <c r="ID138" s="1027"/>
      <c r="IE138" s="1027"/>
      <c r="IF138" s="1027"/>
      <c r="IG138" s="1027"/>
      <c r="IH138" s="1027"/>
      <c r="II138" s="1027"/>
      <c r="IJ138" s="1027"/>
      <c r="IK138" s="1027"/>
      <c r="IL138" s="1027"/>
      <c r="IM138" s="1027"/>
      <c r="IN138" s="1027"/>
      <c r="IO138" s="1027"/>
      <c r="IP138" s="1027"/>
      <c r="IQ138" s="1027"/>
      <c r="IR138" s="1027"/>
      <c r="IS138" s="1027"/>
      <c r="IT138" s="1027"/>
      <c r="IU138" s="1027"/>
      <c r="IV138" s="1027"/>
      <c r="IW138" s="1027"/>
      <c r="IX138" s="1027"/>
      <c r="IY138" s="1027"/>
      <c r="IZ138" s="1027"/>
      <c r="JA138" s="1027"/>
      <c r="JB138" s="1027"/>
      <c r="JC138" s="1027"/>
      <c r="JD138" s="1027"/>
      <c r="JE138" s="1027"/>
      <c r="JF138" s="1027"/>
      <c r="JG138" s="1027"/>
      <c r="JH138" s="1027"/>
      <c r="JI138" s="1027"/>
      <c r="JJ138" s="1027"/>
      <c r="JK138" s="1027"/>
      <c r="JL138" s="1027"/>
      <c r="JM138" s="1027"/>
      <c r="JN138" s="1027"/>
      <c r="JO138" s="1027"/>
      <c r="JP138" s="1027"/>
      <c r="JQ138" s="1027"/>
      <c r="JR138" s="1027"/>
      <c r="JS138" s="1027"/>
      <c r="JT138" s="1027"/>
      <c r="JU138" s="1027"/>
      <c r="JV138" s="1027"/>
      <c r="JW138" s="1027"/>
      <c r="JX138" s="1027"/>
      <c r="JY138" s="1027"/>
      <c r="JZ138" s="1027"/>
      <c r="KA138" s="1027"/>
      <c r="KB138" s="1027"/>
      <c r="KC138" s="1027"/>
      <c r="KD138" s="1027"/>
      <c r="KE138" s="1027"/>
      <c r="KF138" s="1027"/>
      <c r="KG138" s="1027"/>
      <c r="KH138" s="1027"/>
      <c r="KI138" s="1027"/>
      <c r="KJ138" s="1027"/>
      <c r="KK138" s="1027"/>
      <c r="KL138" s="1027"/>
      <c r="KM138" s="1027"/>
      <c r="KN138" s="1027"/>
      <c r="KO138" s="1027"/>
      <c r="KP138" s="1027"/>
      <c r="KQ138" s="1027"/>
      <c r="KR138" s="1027"/>
      <c r="KS138" s="1027"/>
      <c r="KT138" s="1027"/>
      <c r="KU138" s="1027"/>
      <c r="KV138" s="1027"/>
      <c r="KW138" s="1027"/>
      <c r="KX138" s="1027"/>
      <c r="KY138" s="1027"/>
      <c r="KZ138" s="1027"/>
      <c r="LA138" s="1027"/>
      <c r="LB138" s="1027"/>
      <c r="LC138" s="1027"/>
      <c r="LD138" s="1027"/>
      <c r="LE138" s="1027"/>
      <c r="LF138" s="1027"/>
      <c r="LG138" s="1027"/>
      <c r="LH138" s="1027"/>
      <c r="LI138" s="1027"/>
      <c r="LJ138" s="1027"/>
      <c r="LK138" s="1027"/>
      <c r="LL138" s="1027"/>
      <c r="LM138" s="1027"/>
      <c r="LN138" s="1027"/>
      <c r="LO138" s="1027"/>
      <c r="LP138" s="1027"/>
      <c r="LQ138" s="1027"/>
      <c r="LR138" s="1027"/>
      <c r="LS138" s="1027"/>
      <c r="LT138" s="1027"/>
      <c r="LU138" s="1027"/>
      <c r="LV138" s="1027"/>
      <c r="LW138" s="1027"/>
      <c r="LX138" s="1027"/>
      <c r="LY138" s="1027"/>
      <c r="LZ138" s="1027"/>
      <c r="MA138" s="1027"/>
      <c r="MB138" s="1027"/>
      <c r="MC138" s="1027"/>
      <c r="MD138" s="1027"/>
      <c r="ME138" s="1027"/>
      <c r="MF138" s="1027"/>
      <c r="MG138" s="1027"/>
      <c r="MH138" s="1027"/>
      <c r="MI138" s="1027"/>
      <c r="MJ138" s="1027"/>
      <c r="MK138" s="1027"/>
      <c r="ML138" s="1027"/>
      <c r="MM138" s="1027"/>
      <c r="MN138" s="1027"/>
      <c r="MO138" s="1027"/>
      <c r="MP138" s="1027"/>
      <c r="MQ138" s="1027"/>
      <c r="MR138" s="1027"/>
      <c r="MS138" s="1027"/>
      <c r="MT138" s="1027"/>
      <c r="MU138" s="1027"/>
      <c r="MV138" s="1027"/>
      <c r="MW138" s="1027"/>
      <c r="MX138" s="1027"/>
      <c r="MY138" s="1027"/>
      <c r="MZ138" s="1027"/>
      <c r="NA138" s="1027"/>
      <c r="NB138" s="1027"/>
      <c r="NC138" s="1027"/>
      <c r="ND138" s="1027"/>
      <c r="NE138" s="1027"/>
      <c r="NF138" s="1027"/>
      <c r="NG138" s="1027"/>
      <c r="NH138" s="1027"/>
      <c r="NI138" s="1027"/>
      <c r="NJ138" s="1027"/>
      <c r="NK138" s="1027"/>
      <c r="NL138" s="1027"/>
      <c r="NM138" s="1027"/>
      <c r="NN138" s="1027"/>
      <c r="NO138" s="1027"/>
      <c r="NP138" s="1027"/>
      <c r="NQ138" s="1027"/>
      <c r="NR138" s="1027"/>
      <c r="NS138" s="1027"/>
      <c r="NT138" s="1027"/>
      <c r="NU138" s="1027"/>
      <c r="NV138" s="1027"/>
      <c r="NW138" s="1027"/>
      <c r="NX138" s="1027"/>
      <c r="NY138" s="1027"/>
      <c r="NZ138" s="1027"/>
      <c r="OA138" s="1027"/>
      <c r="OB138" s="1027"/>
      <c r="OC138" s="1027"/>
      <c r="OD138" s="1027"/>
      <c r="OE138" s="1027"/>
      <c r="OF138" s="1027"/>
      <c r="OG138" s="1027"/>
      <c r="OH138" s="1027"/>
      <c r="OI138" s="1027"/>
      <c r="OJ138" s="1027"/>
      <c r="OK138" s="1027"/>
      <c r="OL138" s="1027"/>
      <c r="OM138" s="1027"/>
      <c r="ON138" s="1027"/>
      <c r="OO138" s="1027"/>
      <c r="OP138" s="1027"/>
      <c r="OQ138" s="1027"/>
      <c r="OR138" s="1027"/>
      <c r="OS138" s="1027"/>
      <c r="OT138" s="1027"/>
      <c r="OU138" s="1027"/>
      <c r="OV138" s="1027"/>
      <c r="OW138" s="1027"/>
      <c r="OX138" s="1027"/>
      <c r="OY138" s="1027"/>
      <c r="OZ138" s="1027"/>
      <c r="PA138" s="1027"/>
      <c r="PB138" s="1027"/>
      <c r="PC138" s="1027"/>
      <c r="PD138" s="1027"/>
      <c r="PE138" s="1027"/>
      <c r="PF138" s="1027"/>
      <c r="PG138" s="1027"/>
      <c r="PH138" s="1027"/>
      <c r="PI138" s="1027"/>
      <c r="PJ138" s="1027"/>
      <c r="PK138" s="1027"/>
      <c r="PL138" s="1027"/>
      <c r="PM138" s="1027"/>
      <c r="PN138" s="1027"/>
      <c r="PO138" s="1027"/>
      <c r="PP138" s="1027"/>
      <c r="PQ138" s="1027"/>
      <c r="PR138" s="1027"/>
      <c r="PS138" s="1027"/>
      <c r="PT138" s="1027"/>
      <c r="PU138" s="1027"/>
      <c r="PV138" s="1027"/>
      <c r="PW138" s="1027"/>
      <c r="PX138" s="1027"/>
      <c r="PY138" s="1027"/>
      <c r="PZ138" s="1027"/>
      <c r="QA138" s="1027"/>
      <c r="QB138" s="1027"/>
      <c r="QC138" s="1027"/>
      <c r="QD138" s="1027"/>
      <c r="QE138" s="1027"/>
      <c r="QF138" s="1027"/>
      <c r="QG138" s="1027"/>
      <c r="QH138" s="1027"/>
      <c r="QI138" s="1027"/>
      <c r="QJ138" s="1027"/>
      <c r="QK138" s="1027"/>
      <c r="QL138" s="1027"/>
      <c r="QM138" s="1027"/>
      <c r="QN138" s="1027"/>
      <c r="QO138" s="1027"/>
      <c r="QP138" s="1027"/>
      <c r="QQ138" s="1027"/>
      <c r="QR138" s="1027"/>
      <c r="QS138" s="1027"/>
      <c r="QT138" s="1027"/>
      <c r="QU138" s="1027"/>
      <c r="QV138" s="1027"/>
      <c r="QW138" s="1027"/>
      <c r="QX138" s="1027"/>
      <c r="QY138" s="1027"/>
      <c r="QZ138" s="1027"/>
      <c r="RA138" s="1027"/>
      <c r="RB138" s="1027"/>
      <c r="RC138" s="1027"/>
      <c r="RD138" s="1027"/>
      <c r="RE138" s="1027"/>
      <c r="RF138" s="1027"/>
      <c r="RG138" s="1027"/>
      <c r="RH138" s="1027"/>
      <c r="RI138" s="1027"/>
      <c r="RJ138" s="1027"/>
      <c r="RK138" s="1027"/>
      <c r="RL138" s="1027"/>
      <c r="RM138" s="1027"/>
      <c r="RN138" s="1027"/>
      <c r="RO138" s="1027"/>
      <c r="RP138" s="1027"/>
      <c r="RQ138" s="1027"/>
      <c r="RR138" s="1027"/>
      <c r="RS138" s="1027"/>
      <c r="RT138" s="1027"/>
      <c r="RU138" s="1027"/>
      <c r="RV138" s="1027"/>
      <c r="RW138" s="1027"/>
      <c r="RX138" s="1027"/>
      <c r="RY138" s="1027"/>
      <c r="RZ138" s="1027"/>
      <c r="SA138" s="1027"/>
      <c r="SB138" s="1027"/>
      <c r="SC138" s="1027"/>
      <c r="SD138" s="1027"/>
      <c r="SE138" s="1027"/>
      <c r="SF138" s="1027"/>
      <c r="SG138" s="1027"/>
      <c r="SH138" s="1027"/>
      <c r="SI138" s="1027"/>
      <c r="SJ138" s="1027"/>
      <c r="SK138" s="1027"/>
      <c r="SL138" s="1027"/>
      <c r="SM138" s="1027"/>
      <c r="SN138" s="1027"/>
      <c r="SO138" s="1027"/>
      <c r="SP138" s="1027"/>
      <c r="SQ138" s="1027"/>
      <c r="SR138" s="1027"/>
      <c r="SS138" s="1027"/>
      <c r="ST138" s="1027"/>
      <c r="SU138" s="1027"/>
      <c r="SV138" s="1027"/>
      <c r="SW138" s="1027"/>
      <c r="SX138" s="1027"/>
      <c r="SY138" s="1027"/>
      <c r="SZ138" s="1027"/>
      <c r="TA138" s="1027"/>
      <c r="TB138" s="1027"/>
      <c r="TC138" s="1027"/>
      <c r="TD138" s="1027"/>
      <c r="TE138" s="1027"/>
      <c r="TF138" s="1027"/>
      <c r="TG138" s="1027"/>
      <c r="TH138" s="1027"/>
      <c r="TI138" s="1027"/>
      <c r="TJ138" s="1027"/>
      <c r="TK138" s="1027"/>
      <c r="TL138" s="1027"/>
      <c r="TM138" s="1027"/>
      <c r="TN138" s="1027"/>
      <c r="TO138" s="1027"/>
      <c r="TP138" s="1027"/>
      <c r="TQ138" s="1027"/>
      <c r="TR138" s="1027"/>
      <c r="TS138" s="1027"/>
      <c r="TT138" s="1027"/>
      <c r="TU138" s="1027"/>
      <c r="TV138" s="1027"/>
      <c r="TW138" s="1027"/>
      <c r="TX138" s="1027"/>
      <c r="TY138" s="1027"/>
      <c r="TZ138" s="1027"/>
      <c r="UA138" s="1027"/>
      <c r="UB138" s="1027"/>
      <c r="UC138" s="1027"/>
      <c r="UD138" s="1027"/>
      <c r="UE138" s="1027"/>
      <c r="UF138" s="1027"/>
      <c r="UG138" s="1027"/>
      <c r="UH138" s="1027"/>
      <c r="UI138" s="1027"/>
      <c r="UJ138" s="1027"/>
      <c r="UK138" s="1027"/>
      <c r="UL138" s="1027"/>
      <c r="UM138" s="1027"/>
      <c r="UN138" s="1027"/>
      <c r="UO138" s="1027"/>
      <c r="UP138" s="1027"/>
      <c r="UQ138" s="1027"/>
      <c r="UR138" s="1027"/>
      <c r="US138" s="1027"/>
      <c r="UT138" s="1027"/>
      <c r="UU138" s="1027"/>
      <c r="UV138" s="1027"/>
      <c r="UW138" s="1027"/>
      <c r="UX138" s="1027"/>
      <c r="UY138" s="1027"/>
      <c r="UZ138" s="1027"/>
      <c r="VA138" s="1027"/>
      <c r="VB138" s="1027"/>
      <c r="VC138" s="1027"/>
      <c r="VD138" s="1027"/>
      <c r="VE138" s="1027"/>
      <c r="VF138" s="1027"/>
      <c r="VG138" s="1027"/>
      <c r="VH138" s="1027"/>
      <c r="VI138" s="1027"/>
      <c r="VJ138" s="1027"/>
      <c r="VK138" s="1027"/>
      <c r="VL138" s="1027"/>
      <c r="VM138" s="1027"/>
      <c r="VN138" s="1027"/>
      <c r="VO138" s="1027"/>
      <c r="VP138" s="1027"/>
      <c r="VQ138" s="1027"/>
      <c r="VR138" s="1027"/>
      <c r="VS138" s="1027"/>
      <c r="VT138" s="1027"/>
      <c r="VU138" s="1027"/>
      <c r="VV138" s="1027"/>
      <c r="VW138" s="1027"/>
      <c r="VX138" s="1027"/>
      <c r="VY138" s="1027"/>
      <c r="VZ138" s="1027"/>
      <c r="WA138" s="1027"/>
      <c r="WB138" s="1027"/>
      <c r="WC138" s="1027"/>
      <c r="WD138" s="1027"/>
      <c r="WE138" s="1027"/>
      <c r="WF138" s="1027"/>
      <c r="WG138" s="1027"/>
      <c r="WH138" s="1027"/>
      <c r="WI138" s="1027"/>
      <c r="WJ138" s="1027"/>
      <c r="WK138" s="1027"/>
      <c r="WL138" s="1027"/>
      <c r="WM138" s="1027"/>
      <c r="WN138" s="1027"/>
      <c r="WO138" s="1027"/>
      <c r="WP138" s="1027"/>
      <c r="WQ138" s="1027"/>
      <c r="WR138" s="1027"/>
      <c r="WS138" s="1027"/>
      <c r="WT138" s="1027"/>
      <c r="WU138" s="1027"/>
      <c r="WV138" s="1027"/>
      <c r="WW138" s="1027"/>
      <c r="WX138" s="1027"/>
      <c r="WY138" s="1027"/>
      <c r="WZ138" s="1027"/>
      <c r="XA138" s="1027"/>
      <c r="XB138" s="1027"/>
      <c r="XC138" s="1027"/>
      <c r="XD138" s="1027"/>
      <c r="XE138" s="1027"/>
      <c r="XF138" s="1027"/>
      <c r="XG138" s="1027"/>
      <c r="XH138" s="1027"/>
      <c r="XI138" s="1027"/>
      <c r="XJ138" s="1027"/>
      <c r="XK138" s="1027"/>
      <c r="XL138" s="1027"/>
      <c r="XM138" s="1027"/>
      <c r="XN138" s="1027"/>
      <c r="XO138" s="1027"/>
      <c r="XP138" s="1027"/>
      <c r="XQ138" s="1027"/>
      <c r="XR138" s="1027"/>
      <c r="XS138" s="1027"/>
      <c r="XT138" s="1027"/>
      <c r="XU138" s="1027"/>
      <c r="XV138" s="1027"/>
      <c r="XW138" s="1027"/>
      <c r="XX138" s="1027"/>
      <c r="XY138" s="1027"/>
      <c r="XZ138" s="1027"/>
      <c r="YA138" s="1027"/>
      <c r="YB138" s="1027"/>
      <c r="YC138" s="1027"/>
      <c r="YD138" s="1027"/>
      <c r="YE138" s="1027"/>
      <c r="YF138" s="1027"/>
      <c r="YG138" s="1027"/>
      <c r="YH138" s="1027"/>
      <c r="YI138" s="1027"/>
      <c r="YJ138" s="1027"/>
      <c r="YK138" s="1027"/>
      <c r="YL138" s="1027"/>
      <c r="YM138" s="1027"/>
      <c r="YN138" s="1027"/>
      <c r="YO138" s="1027"/>
      <c r="YP138" s="1027"/>
      <c r="YQ138" s="1027"/>
      <c r="YR138" s="1027"/>
      <c r="YS138" s="1027"/>
      <c r="YT138" s="1027"/>
      <c r="YU138" s="1027"/>
      <c r="YV138" s="1027"/>
      <c r="YW138" s="1027"/>
      <c r="YX138" s="1027"/>
      <c r="YY138" s="1027"/>
      <c r="YZ138" s="1027"/>
      <c r="ZA138" s="1027"/>
      <c r="ZB138" s="1027"/>
      <c r="ZC138" s="1027"/>
      <c r="ZD138" s="1027"/>
      <c r="ZE138" s="1027"/>
      <c r="ZF138" s="1027"/>
      <c r="ZG138" s="1027"/>
      <c r="ZH138" s="1027"/>
      <c r="ZI138" s="1027"/>
      <c r="ZJ138" s="1027"/>
      <c r="ZK138" s="1027"/>
      <c r="ZL138" s="1027"/>
      <c r="ZM138" s="1027"/>
      <c r="ZN138" s="1027"/>
      <c r="ZO138" s="1027"/>
      <c r="ZP138" s="1027"/>
      <c r="ZQ138" s="1027"/>
      <c r="ZR138" s="1027"/>
      <c r="ZS138" s="1027"/>
      <c r="ZT138" s="1027"/>
      <c r="ZU138" s="1027"/>
      <c r="ZV138" s="1027"/>
      <c r="ZW138" s="1027"/>
      <c r="ZX138" s="1027"/>
      <c r="ZY138" s="1027"/>
      <c r="ZZ138" s="1027"/>
      <c r="AAA138" s="1027"/>
      <c r="AAB138" s="1027"/>
      <c r="AAC138" s="1027"/>
      <c r="AAD138" s="1027"/>
      <c r="AAE138" s="1027"/>
      <c r="AAF138" s="1027"/>
      <c r="AAG138" s="1027"/>
      <c r="AAH138" s="1027"/>
      <c r="AAI138" s="1027"/>
      <c r="AAJ138" s="1027"/>
      <c r="AAK138" s="1027"/>
      <c r="AAL138" s="1027"/>
      <c r="AAM138" s="1027"/>
      <c r="AAN138" s="1027"/>
      <c r="AAO138" s="1027"/>
      <c r="AAP138" s="1027"/>
      <c r="AAQ138" s="1027"/>
      <c r="AAR138" s="1027"/>
      <c r="AAS138" s="1027"/>
      <c r="AAT138" s="1027"/>
      <c r="AAU138" s="1027"/>
      <c r="AAV138" s="1027"/>
      <c r="AAW138" s="1027"/>
      <c r="AAX138" s="1027"/>
      <c r="AAY138" s="1027"/>
      <c r="AAZ138" s="1027"/>
      <c r="ABA138" s="1027"/>
      <c r="ABB138" s="1027"/>
      <c r="ABC138" s="1027"/>
      <c r="ABD138" s="1027"/>
      <c r="ABE138" s="1027"/>
      <c r="ABF138" s="1027"/>
      <c r="ABG138" s="1027"/>
      <c r="ABH138" s="1027"/>
      <c r="ABI138" s="1027"/>
      <c r="ABJ138" s="1027"/>
      <c r="ABK138" s="1027"/>
      <c r="ABL138" s="1027"/>
      <c r="ABM138" s="1027"/>
      <c r="ABN138" s="1027"/>
      <c r="ABO138" s="1027"/>
      <c r="ABP138" s="1027"/>
      <c r="ABQ138" s="1027"/>
      <c r="ABR138" s="1027"/>
      <c r="ABS138" s="1027"/>
      <c r="ABT138" s="1027"/>
      <c r="ABU138" s="1027"/>
      <c r="ABV138" s="1027"/>
      <c r="ABW138" s="1027"/>
      <c r="ABX138" s="1027"/>
      <c r="ABY138" s="1027"/>
      <c r="ABZ138" s="1027"/>
      <c r="ACA138" s="1027"/>
      <c r="ACB138" s="1027"/>
      <c r="ACC138" s="1027"/>
      <c r="ACD138" s="1027"/>
      <c r="ACE138" s="1027"/>
      <c r="ACF138" s="1027"/>
      <c r="ACG138" s="1027"/>
      <c r="ACH138" s="1027"/>
      <c r="ACI138" s="1027"/>
      <c r="ACJ138" s="1027"/>
      <c r="ACK138" s="1027"/>
      <c r="ACL138" s="1027"/>
      <c r="ACM138" s="1027"/>
      <c r="ACN138" s="1027"/>
      <c r="ACO138" s="1027"/>
      <c r="ACP138" s="1027"/>
      <c r="ACQ138" s="1027"/>
      <c r="ACR138" s="1027"/>
      <c r="ACS138" s="1027"/>
      <c r="ACT138" s="1027"/>
      <c r="ACU138" s="1027"/>
      <c r="ACV138" s="1027"/>
      <c r="ACW138" s="1027"/>
      <c r="ACX138" s="1027"/>
      <c r="ACY138" s="1027"/>
      <c r="ACZ138" s="1027"/>
      <c r="ADA138" s="1027"/>
      <c r="ADB138" s="1027"/>
      <c r="ADC138" s="1027"/>
      <c r="ADD138" s="1027"/>
      <c r="ADE138" s="1027"/>
      <c r="ADF138" s="1027"/>
      <c r="ADG138" s="1027"/>
      <c r="ADH138" s="1027"/>
      <c r="ADI138" s="1027"/>
      <c r="ADJ138" s="1027"/>
      <c r="ADK138" s="1027"/>
      <c r="ADL138" s="1027"/>
      <c r="ADM138" s="1027"/>
      <c r="ADN138" s="1027"/>
      <c r="ADO138" s="1027"/>
      <c r="ADP138" s="1027"/>
      <c r="ADQ138" s="1027"/>
      <c r="ADR138" s="1027"/>
      <c r="ADS138" s="1027"/>
      <c r="ADT138" s="1027"/>
      <c r="ADU138" s="1027"/>
      <c r="ADV138" s="1027"/>
      <c r="ADW138" s="1027"/>
      <c r="ADX138" s="1027"/>
      <c r="ADY138" s="1027"/>
      <c r="ADZ138" s="1027"/>
      <c r="AEA138" s="1027"/>
      <c r="AEB138" s="1027"/>
      <c r="AEC138" s="1027"/>
      <c r="AED138" s="1027"/>
      <c r="AEE138" s="1027"/>
      <c r="AEF138" s="1027"/>
      <c r="AEG138" s="1027"/>
      <c r="AEH138" s="1027"/>
      <c r="AEI138" s="1027"/>
      <c r="AEJ138" s="1027"/>
      <c r="AEK138" s="1027"/>
      <c r="AEL138" s="1027"/>
      <c r="AEM138" s="1027"/>
      <c r="AEN138" s="1027"/>
      <c r="AEO138" s="1027"/>
      <c r="AEP138" s="1027"/>
      <c r="AEQ138" s="1027"/>
      <c r="AER138" s="1027"/>
      <c r="AES138" s="1027"/>
      <c r="AET138" s="1027"/>
      <c r="AEU138" s="1027"/>
      <c r="AEV138" s="1027"/>
      <c r="AEW138" s="1027"/>
      <c r="AEX138" s="1027"/>
      <c r="AEY138" s="1027"/>
      <c r="AEZ138" s="1027"/>
      <c r="AFA138" s="1027"/>
      <c r="AFB138" s="1027"/>
      <c r="AFC138" s="1027"/>
      <c r="AFD138" s="1027"/>
      <c r="AFE138" s="1027"/>
      <c r="AFF138" s="1027"/>
      <c r="AFG138" s="1027"/>
      <c r="AFH138" s="1027"/>
      <c r="AFI138" s="1027"/>
      <c r="AFJ138" s="1027"/>
      <c r="AFK138" s="1027"/>
      <c r="AFL138" s="1027"/>
      <c r="AFM138" s="1027"/>
      <c r="AFN138" s="1027"/>
      <c r="AFO138" s="1027"/>
      <c r="AFP138" s="1027"/>
      <c r="AFQ138" s="1027"/>
      <c r="AFR138" s="1027"/>
      <c r="AFS138" s="1027"/>
      <c r="AFT138" s="1027"/>
      <c r="AFU138" s="1027"/>
      <c r="AFV138" s="1027"/>
      <c r="AFW138" s="1027"/>
      <c r="AFX138" s="1027"/>
      <c r="AFY138" s="1027"/>
      <c r="AFZ138" s="1027"/>
      <c r="AGA138" s="1027"/>
      <c r="AGB138" s="1027"/>
      <c r="AGC138" s="1027"/>
      <c r="AGD138" s="1027"/>
      <c r="AGE138" s="1027"/>
      <c r="AGF138" s="1027"/>
      <c r="AGG138" s="1027"/>
      <c r="AGH138" s="1027"/>
      <c r="AGI138" s="1027"/>
      <c r="AGJ138" s="1027"/>
      <c r="AGK138" s="1027"/>
      <c r="AGL138" s="1027"/>
      <c r="AGM138" s="1027"/>
      <c r="AGN138" s="1027"/>
      <c r="AGO138" s="1027"/>
      <c r="AGP138" s="1027"/>
      <c r="AGQ138" s="1027"/>
      <c r="AGR138" s="1027"/>
      <c r="AGS138" s="1027"/>
      <c r="AGT138" s="1027"/>
      <c r="AGU138" s="1027"/>
      <c r="AGV138" s="1027"/>
      <c r="AGW138" s="1027"/>
      <c r="AGX138" s="1027"/>
      <c r="AGY138" s="1027"/>
      <c r="AGZ138" s="1027"/>
      <c r="AHA138" s="1027"/>
      <c r="AHB138" s="1027"/>
      <c r="AHC138" s="1027"/>
      <c r="AHD138" s="1027"/>
      <c r="AHE138" s="1027"/>
      <c r="AHF138" s="1027"/>
      <c r="AHG138" s="1027"/>
      <c r="AHH138" s="1027"/>
      <c r="AHI138" s="1027"/>
      <c r="AHJ138" s="1027"/>
      <c r="AHK138" s="1027"/>
      <c r="AHL138" s="1027"/>
      <c r="AHM138" s="1027"/>
      <c r="AHN138" s="1027"/>
      <c r="AHO138" s="1027"/>
      <c r="AHP138" s="1027"/>
      <c r="AHQ138" s="1027"/>
      <c r="AHR138" s="1027"/>
      <c r="AHS138" s="1027"/>
      <c r="AHT138" s="1027"/>
      <c r="AHU138" s="1027"/>
      <c r="AHV138" s="1027"/>
      <c r="AHW138" s="1027"/>
      <c r="AHX138" s="1027"/>
      <c r="AHY138" s="1027"/>
      <c r="AHZ138" s="1027"/>
      <c r="AIA138" s="1027"/>
      <c r="AIB138" s="1027"/>
      <c r="AIC138" s="1027"/>
      <c r="AID138" s="1027"/>
      <c r="AIE138" s="1027"/>
      <c r="AIF138" s="1027"/>
      <c r="AIG138" s="1027"/>
      <c r="AIH138" s="1027"/>
      <c r="AII138" s="1027"/>
      <c r="AIJ138" s="1027"/>
      <c r="AIK138" s="1027"/>
      <c r="AIL138" s="1027"/>
      <c r="AIM138" s="1027"/>
      <c r="AIN138" s="1027"/>
      <c r="AIO138" s="1027"/>
      <c r="AIP138" s="1027"/>
      <c r="AIQ138" s="1027"/>
      <c r="AIR138" s="1027"/>
      <c r="AIS138" s="1027"/>
      <c r="AIT138" s="1027"/>
      <c r="AIU138" s="1027"/>
      <c r="AIV138" s="1027"/>
      <c r="AIW138" s="1027"/>
      <c r="AIX138" s="1027"/>
      <c r="AIY138" s="1027"/>
      <c r="AIZ138" s="1027"/>
      <c r="AJA138" s="1027"/>
      <c r="AJB138" s="1027"/>
      <c r="AJC138" s="1027"/>
      <c r="AJD138" s="1027"/>
      <c r="AJE138" s="1027"/>
      <c r="AJF138" s="1027"/>
      <c r="AJG138" s="1027"/>
      <c r="AJH138" s="1027"/>
      <c r="AJI138" s="1027"/>
      <c r="AJJ138" s="1027"/>
      <c r="AJK138" s="1027"/>
      <c r="AJL138" s="1027"/>
      <c r="AJM138" s="1027"/>
      <c r="AJN138" s="1027"/>
      <c r="AJO138" s="1027"/>
      <c r="AJP138" s="1027"/>
      <c r="AJQ138" s="1027"/>
      <c r="AJR138" s="1027"/>
      <c r="AJS138" s="1027"/>
      <c r="AJT138" s="1027"/>
      <c r="AJU138" s="1027"/>
      <c r="AJV138" s="1027"/>
      <c r="AJW138" s="1027"/>
      <c r="AJX138" s="1027"/>
      <c r="AJY138" s="1027"/>
      <c r="AJZ138" s="1027"/>
      <c r="AKA138" s="1027"/>
      <c r="AKB138" s="1027"/>
      <c r="AKC138" s="1027"/>
      <c r="AKD138" s="1027"/>
      <c r="AKE138" s="1027"/>
      <c r="AKF138" s="1027"/>
      <c r="AKG138" s="1027"/>
      <c r="AKH138" s="1027"/>
      <c r="AKI138" s="1027"/>
      <c r="AKJ138" s="1027"/>
      <c r="AKK138" s="1027"/>
      <c r="AKL138" s="1027"/>
      <c r="AKM138" s="1027"/>
      <c r="AKN138" s="1027"/>
      <c r="AKO138" s="1027"/>
      <c r="AKP138" s="1027"/>
      <c r="AKQ138" s="1027"/>
      <c r="AKR138" s="1027"/>
      <c r="AKS138" s="1027"/>
      <c r="AKT138" s="1027"/>
      <c r="AKU138" s="1027"/>
      <c r="AKV138" s="1027"/>
      <c r="AKW138" s="1027"/>
      <c r="AKX138" s="1027"/>
      <c r="AKY138" s="1027"/>
      <c r="AKZ138" s="1027"/>
      <c r="ALA138" s="1027"/>
      <c r="ALB138" s="1027"/>
      <c r="ALC138" s="1027"/>
      <c r="ALD138" s="1027"/>
      <c r="ALE138" s="1027"/>
      <c r="ALF138" s="1027"/>
      <c r="ALG138" s="1027"/>
      <c r="ALH138" s="1027"/>
      <c r="ALI138" s="1027"/>
      <c r="ALJ138" s="1027"/>
      <c r="ALK138" s="1027"/>
      <c r="ALL138" s="1027"/>
      <c r="ALM138" s="1027"/>
      <c r="ALN138" s="1027"/>
      <c r="ALO138" s="1027"/>
      <c r="ALP138" s="1027"/>
      <c r="ALQ138" s="1027"/>
      <c r="ALR138" s="1027"/>
      <c r="ALS138" s="1027"/>
      <c r="ALT138" s="1027"/>
      <c r="ALU138" s="1027"/>
      <c r="ALV138" s="1027"/>
      <c r="ALW138" s="1027"/>
      <c r="ALX138" s="1027"/>
      <c r="ALY138" s="1027"/>
      <c r="ALZ138" s="1027"/>
      <c r="AMA138" s="1027"/>
      <c r="AMB138" s="1027"/>
      <c r="AMC138" s="1027"/>
      <c r="AMD138" s="1027"/>
      <c r="AME138" s="1027"/>
      <c r="AMF138" s="1027"/>
      <c r="AMG138" s="1027"/>
      <c r="AMH138" s="1027"/>
      <c r="AMI138" s="1027"/>
      <c r="AMJ138" s="1027"/>
      <c r="AMK138" s="1027"/>
      <c r="AML138" s="1027"/>
      <c r="AMM138" s="1027"/>
      <c r="AMN138" s="1027"/>
      <c r="AMO138" s="1027"/>
      <c r="AMP138" s="1027"/>
      <c r="AMQ138" s="1027"/>
      <c r="AMR138" s="1027"/>
      <c r="AMS138" s="1027"/>
      <c r="AMT138" s="1027"/>
      <c r="AMU138" s="1027"/>
      <c r="AMV138" s="1027"/>
      <c r="AMW138" s="1027"/>
      <c r="AMX138" s="1027"/>
      <c r="AMY138" s="1027"/>
      <c r="AMZ138" s="1027"/>
      <c r="ANA138" s="1027"/>
      <c r="ANB138" s="1027"/>
      <c r="ANC138" s="1027"/>
      <c r="AND138" s="1027"/>
      <c r="ANE138" s="1027"/>
      <c r="ANF138" s="1027"/>
      <c r="ANG138" s="1027"/>
      <c r="ANH138" s="1027"/>
      <c r="ANI138" s="1027"/>
      <c r="ANJ138" s="1027"/>
      <c r="ANK138" s="1027"/>
      <c r="ANL138" s="1027"/>
      <c r="ANM138" s="1027"/>
      <c r="ANN138" s="1027"/>
      <c r="ANO138" s="1027"/>
      <c r="ANP138" s="1027"/>
      <c r="ANQ138" s="1027"/>
      <c r="ANR138" s="1027"/>
      <c r="ANS138" s="1027"/>
      <c r="ANT138" s="1027"/>
      <c r="ANU138" s="1027"/>
      <c r="ANV138" s="1027"/>
      <c r="ANW138" s="1027"/>
      <c r="ANX138" s="1027"/>
      <c r="ANY138" s="1027"/>
      <c r="ANZ138" s="1027"/>
      <c r="AOA138" s="1027"/>
      <c r="AOB138" s="1027"/>
      <c r="AOC138" s="1027"/>
      <c r="AOD138" s="1027"/>
      <c r="AOE138" s="1027"/>
      <c r="AOF138" s="1027"/>
      <c r="AOG138" s="1027"/>
      <c r="AOH138" s="1027"/>
      <c r="AOI138" s="1027"/>
      <c r="AOJ138" s="1027"/>
      <c r="AOK138" s="1027"/>
      <c r="AOL138" s="1027"/>
      <c r="AOM138" s="1027"/>
      <c r="AON138" s="1027"/>
      <c r="AOO138" s="1027"/>
      <c r="AOP138" s="1027"/>
      <c r="AOQ138" s="1027"/>
      <c r="AOR138" s="1027"/>
      <c r="AOS138" s="1027"/>
      <c r="AOT138" s="1027"/>
      <c r="AOU138" s="1027"/>
      <c r="AOV138" s="1027"/>
      <c r="AOW138" s="1027"/>
      <c r="AOX138" s="1027"/>
      <c r="AOY138" s="1027"/>
      <c r="AOZ138" s="1027"/>
      <c r="APA138" s="1027"/>
      <c r="APB138" s="1027"/>
      <c r="APC138" s="1027"/>
      <c r="APD138" s="1027"/>
      <c r="APE138" s="1027"/>
      <c r="APF138" s="1027"/>
      <c r="APG138" s="1027"/>
      <c r="APH138" s="1027"/>
      <c r="API138" s="1027"/>
      <c r="APJ138" s="1027"/>
      <c r="APK138" s="1027"/>
      <c r="APL138" s="1027"/>
      <c r="APM138" s="1027"/>
      <c r="APN138" s="1027"/>
      <c r="APO138" s="1027"/>
      <c r="APP138" s="1027"/>
      <c r="APQ138" s="1027"/>
      <c r="APR138" s="1027"/>
      <c r="APS138" s="1027"/>
      <c r="APT138" s="1027"/>
      <c r="APU138" s="1027"/>
      <c r="APV138" s="1027"/>
      <c r="APW138" s="1027"/>
      <c r="APX138" s="1027"/>
      <c r="APY138" s="1027"/>
      <c r="APZ138" s="1027"/>
      <c r="AQA138" s="1027"/>
      <c r="AQB138" s="1027"/>
      <c r="AQC138" s="1027"/>
      <c r="AQD138" s="1027"/>
      <c r="AQE138" s="1027"/>
      <c r="AQF138" s="1027"/>
      <c r="AQG138" s="1027"/>
      <c r="AQH138" s="1027"/>
      <c r="AQI138" s="1027"/>
      <c r="AQJ138" s="1027"/>
      <c r="AQK138" s="1027"/>
      <c r="AQL138" s="1027"/>
      <c r="AQM138" s="1027"/>
      <c r="AQN138" s="1027"/>
      <c r="AQO138" s="1027"/>
      <c r="AQP138" s="1027"/>
      <c r="AQQ138" s="1027"/>
      <c r="AQR138" s="1027"/>
      <c r="AQS138" s="1027"/>
      <c r="AQT138" s="1027"/>
      <c r="AQU138" s="1027"/>
      <c r="AQV138" s="1027"/>
      <c r="AQW138" s="1027"/>
      <c r="AQX138" s="1027"/>
      <c r="AQY138" s="1027"/>
      <c r="AQZ138" s="1027"/>
      <c r="ARA138" s="1027"/>
      <c r="ARB138" s="1027"/>
      <c r="ARC138" s="1027"/>
      <c r="ARD138" s="1027"/>
      <c r="ARE138" s="1027"/>
      <c r="ARF138" s="1027"/>
      <c r="ARG138" s="1027"/>
      <c r="ARH138" s="1027"/>
      <c r="ARI138" s="1027"/>
      <c r="ARJ138" s="1027"/>
      <c r="ARK138" s="1027"/>
      <c r="ARL138" s="1027"/>
      <c r="ARM138" s="1027"/>
      <c r="ARN138" s="1027"/>
      <c r="ARO138" s="1027"/>
      <c r="ARP138" s="1027"/>
      <c r="ARQ138" s="1027"/>
      <c r="ARR138" s="1027"/>
      <c r="ARS138" s="1027"/>
      <c r="ART138" s="1027"/>
      <c r="ARU138" s="1027"/>
      <c r="ARV138" s="1027"/>
      <c r="ARW138" s="1027"/>
      <c r="ARX138" s="1027"/>
      <c r="ARY138" s="1027"/>
      <c r="ARZ138" s="1027"/>
      <c r="ASA138" s="1027"/>
      <c r="ASB138" s="1027"/>
      <c r="ASC138" s="1027"/>
      <c r="ASD138" s="1027"/>
      <c r="ASE138" s="1027"/>
      <c r="ASF138" s="1027"/>
      <c r="ASG138" s="1027"/>
      <c r="ASH138" s="1027"/>
      <c r="ASI138" s="1027"/>
      <c r="ASJ138" s="1027"/>
      <c r="ASK138" s="1027"/>
      <c r="ASL138" s="1027"/>
      <c r="ASM138" s="1027"/>
      <c r="ASN138" s="1027"/>
      <c r="ASO138" s="1027"/>
      <c r="ASP138" s="1027"/>
      <c r="ASQ138" s="1027"/>
      <c r="ASR138" s="1027"/>
      <c r="ASS138" s="1027"/>
      <c r="AST138" s="1027"/>
      <c r="ASU138" s="1027"/>
      <c r="ASV138" s="1027"/>
      <c r="ASW138" s="1027"/>
      <c r="ASX138" s="1027"/>
      <c r="ASY138" s="1027"/>
      <c r="ASZ138" s="1027"/>
      <c r="ATA138" s="1027"/>
      <c r="ATB138" s="1027"/>
      <c r="ATC138" s="1027"/>
      <c r="ATD138" s="1027"/>
      <c r="ATE138" s="1027"/>
      <c r="ATF138" s="1027"/>
      <c r="ATG138" s="1027"/>
      <c r="ATH138" s="1027"/>
      <c r="ATI138" s="1027"/>
      <c r="ATJ138" s="1027"/>
      <c r="ATK138" s="1027"/>
      <c r="ATL138" s="1027"/>
      <c r="ATM138" s="1027"/>
      <c r="ATN138" s="1027"/>
      <c r="ATO138" s="1027"/>
      <c r="ATP138" s="1027"/>
      <c r="ATQ138" s="1027"/>
      <c r="ATR138" s="1027"/>
      <c r="ATS138" s="1027"/>
      <c r="ATT138" s="1027"/>
      <c r="ATU138" s="1027"/>
      <c r="ATV138" s="1027"/>
      <c r="ATW138" s="1027"/>
      <c r="ATX138" s="1027"/>
      <c r="ATY138" s="1027"/>
      <c r="ATZ138" s="1027"/>
      <c r="AUA138" s="1027"/>
      <c r="AUB138" s="1027"/>
      <c r="AUC138" s="1027"/>
      <c r="AUD138" s="1027"/>
      <c r="AUE138" s="1027"/>
      <c r="AUF138" s="1027"/>
      <c r="AUG138" s="1027"/>
      <c r="AUH138" s="1027"/>
      <c r="AUI138" s="1027"/>
      <c r="AUJ138" s="1027"/>
      <c r="AUK138" s="1027"/>
      <c r="AUL138" s="1027"/>
      <c r="AUM138" s="1027"/>
      <c r="AUN138" s="1027"/>
      <c r="AUO138" s="1027"/>
      <c r="AUP138" s="1027"/>
      <c r="AUQ138" s="1027"/>
      <c r="AUR138" s="1027"/>
      <c r="AUS138" s="1027"/>
      <c r="AUT138" s="1027"/>
      <c r="AUU138" s="1027"/>
      <c r="AUV138" s="1027"/>
      <c r="AUW138" s="1027"/>
      <c r="AUX138" s="1027"/>
      <c r="AUY138" s="1027"/>
      <c r="AUZ138" s="1027"/>
      <c r="AVA138" s="1027"/>
      <c r="AVB138" s="1027"/>
      <c r="AVC138" s="1027"/>
      <c r="AVD138" s="1027"/>
      <c r="AVE138" s="1027"/>
      <c r="AVF138" s="1027"/>
      <c r="AVG138" s="1027"/>
      <c r="AVH138" s="1027"/>
      <c r="AVI138" s="1027"/>
      <c r="AVJ138" s="1027"/>
      <c r="AVK138" s="1027"/>
      <c r="AVL138" s="1027"/>
      <c r="AVM138" s="1027"/>
      <c r="AVN138" s="1027"/>
      <c r="AVO138" s="1027"/>
      <c r="AVP138" s="1027"/>
      <c r="AVQ138" s="1027"/>
      <c r="AVR138" s="1027"/>
      <c r="AVS138" s="1027"/>
      <c r="AVT138" s="1027"/>
      <c r="AVU138" s="1027"/>
      <c r="AVV138" s="1027"/>
      <c r="AVW138" s="1027"/>
      <c r="AVX138" s="1027"/>
      <c r="AVY138" s="1027"/>
      <c r="AVZ138" s="1027"/>
      <c r="AWA138" s="1027"/>
      <c r="AWB138" s="1027"/>
      <c r="AWC138" s="1027"/>
      <c r="AWD138" s="1027"/>
      <c r="AWE138" s="1027"/>
      <c r="AWF138" s="1027"/>
      <c r="AWG138" s="1027"/>
      <c r="AWH138" s="1027"/>
      <c r="AWI138" s="1027"/>
      <c r="AWJ138" s="1027"/>
      <c r="AWK138" s="1027"/>
      <c r="AWL138" s="1027"/>
      <c r="AWM138" s="1027"/>
      <c r="AWN138" s="1027"/>
      <c r="AWO138" s="1027"/>
      <c r="AWP138" s="1027"/>
      <c r="AWQ138" s="1027"/>
      <c r="AWR138" s="1027"/>
      <c r="AWS138" s="1027"/>
      <c r="AWT138" s="1027"/>
      <c r="AWU138" s="1027"/>
      <c r="AWV138" s="1027"/>
      <c r="AWW138" s="1027"/>
      <c r="AWX138" s="1027"/>
      <c r="AWY138" s="1027"/>
      <c r="AWZ138" s="1027"/>
      <c r="AXA138" s="1027"/>
      <c r="AXB138" s="1027"/>
      <c r="AXC138" s="1027"/>
      <c r="AXD138" s="1027"/>
      <c r="AXE138" s="1027"/>
      <c r="AXF138" s="1027"/>
      <c r="AXG138" s="1027"/>
      <c r="AXH138" s="1027"/>
      <c r="AXI138" s="1027"/>
      <c r="AXJ138" s="1027"/>
      <c r="AXK138" s="1027"/>
      <c r="AXL138" s="1027"/>
      <c r="AXM138" s="1027"/>
      <c r="AXN138" s="1027"/>
      <c r="AXO138" s="1027"/>
      <c r="AXP138" s="1027"/>
      <c r="AXQ138" s="1027"/>
      <c r="AXR138" s="1027"/>
      <c r="AXS138" s="1027"/>
      <c r="AXT138" s="1027"/>
      <c r="AXU138" s="1027"/>
      <c r="AXV138" s="1027"/>
      <c r="AXW138" s="1027"/>
      <c r="AXX138" s="1027"/>
      <c r="AXY138" s="1027"/>
      <c r="AXZ138" s="1027"/>
      <c r="AYA138" s="1027"/>
      <c r="AYB138" s="1027"/>
      <c r="AYC138" s="1027"/>
      <c r="AYD138" s="1027"/>
      <c r="AYE138" s="1027"/>
      <c r="AYF138" s="1027"/>
      <c r="AYG138" s="1027"/>
      <c r="AYH138" s="1027"/>
      <c r="AYI138" s="1027"/>
      <c r="AYJ138" s="1027"/>
      <c r="AYK138" s="1027"/>
      <c r="AYL138" s="1027"/>
      <c r="AYM138" s="1027"/>
      <c r="AYN138" s="1027"/>
      <c r="AYO138" s="1027"/>
      <c r="AYP138" s="1027"/>
      <c r="AYQ138" s="1027"/>
      <c r="AYR138" s="1027"/>
      <c r="AYS138" s="1027"/>
      <c r="AYT138" s="1027"/>
      <c r="AYU138" s="1027"/>
      <c r="AYV138" s="1027"/>
      <c r="AYW138" s="1027"/>
      <c r="AYX138" s="1027"/>
      <c r="AYY138" s="1027"/>
      <c r="AYZ138" s="1027"/>
      <c r="AZA138" s="1027"/>
      <c r="AZB138" s="1027"/>
      <c r="AZC138" s="1027"/>
      <c r="AZD138" s="1027"/>
      <c r="AZE138" s="1027"/>
      <c r="AZF138" s="1027"/>
      <c r="AZG138" s="1027"/>
      <c r="AZH138" s="1027"/>
      <c r="AZI138" s="1027"/>
      <c r="AZJ138" s="1027"/>
      <c r="AZK138" s="1027"/>
      <c r="AZL138" s="1027"/>
      <c r="AZM138" s="1027"/>
      <c r="AZN138" s="1027"/>
      <c r="AZO138" s="1027"/>
      <c r="AZP138" s="1027"/>
      <c r="AZQ138" s="1027"/>
      <c r="AZR138" s="1027"/>
      <c r="AZS138" s="1027"/>
      <c r="AZT138" s="1027"/>
      <c r="AZU138" s="1027"/>
      <c r="AZV138" s="1027"/>
      <c r="AZW138" s="1027"/>
      <c r="AZX138" s="1027"/>
      <c r="AZY138" s="1027"/>
      <c r="AZZ138" s="1027"/>
      <c r="BAA138" s="1027"/>
      <c r="BAB138" s="1027"/>
      <c r="BAC138" s="1027"/>
      <c r="BAD138" s="1027"/>
      <c r="BAE138" s="1027"/>
      <c r="BAF138" s="1027"/>
      <c r="BAG138" s="1027"/>
      <c r="BAH138" s="1027"/>
      <c r="BAI138" s="1027"/>
      <c r="BAJ138" s="1027"/>
      <c r="BAK138" s="1027"/>
      <c r="BAL138" s="1027"/>
      <c r="BAM138" s="1027"/>
      <c r="BAN138" s="1027"/>
      <c r="BAO138" s="1027"/>
      <c r="BAP138" s="1027"/>
      <c r="BAQ138" s="1027"/>
      <c r="BAR138" s="1027"/>
      <c r="BAS138" s="1027"/>
      <c r="BAT138" s="1027"/>
      <c r="BAU138" s="1027"/>
      <c r="BAV138" s="1027"/>
      <c r="BAW138" s="1027"/>
      <c r="BAX138" s="1027"/>
      <c r="BAY138" s="1027"/>
      <c r="BAZ138" s="1027"/>
      <c r="BBA138" s="1027"/>
      <c r="BBB138" s="1027"/>
      <c r="BBC138" s="1027"/>
      <c r="BBD138" s="1027"/>
      <c r="BBE138" s="1027"/>
      <c r="BBF138" s="1027"/>
      <c r="BBG138" s="1027"/>
      <c r="BBH138" s="1027"/>
      <c r="BBI138" s="1027"/>
      <c r="BBJ138" s="1027"/>
      <c r="BBK138" s="1027"/>
      <c r="BBL138" s="1027"/>
      <c r="BBM138" s="1027"/>
      <c r="BBN138" s="1027"/>
      <c r="BBO138" s="1027"/>
      <c r="BBP138" s="1027"/>
      <c r="BBQ138" s="1027"/>
      <c r="BBR138" s="1027"/>
      <c r="BBS138" s="1027"/>
      <c r="BBT138" s="1027"/>
      <c r="BBU138" s="1027"/>
      <c r="BBV138" s="1027"/>
      <c r="BBW138" s="1027"/>
      <c r="BBX138" s="1027"/>
      <c r="BBY138" s="1027"/>
      <c r="BBZ138" s="1027"/>
      <c r="BCA138" s="1027"/>
      <c r="BCB138" s="1027"/>
      <c r="BCC138" s="1027"/>
      <c r="BCD138" s="1027"/>
      <c r="BCE138" s="1027"/>
      <c r="BCF138" s="1027"/>
      <c r="BCG138" s="1027"/>
      <c r="BCH138" s="1027"/>
      <c r="BCI138" s="1027"/>
      <c r="BCJ138" s="1027"/>
      <c r="BCK138" s="1027"/>
      <c r="BCL138" s="1027"/>
      <c r="BCM138" s="1027"/>
      <c r="BCN138" s="1027"/>
      <c r="BCO138" s="1027"/>
      <c r="BCP138" s="1027"/>
      <c r="BCQ138" s="1027"/>
      <c r="BCR138" s="1027"/>
      <c r="BCS138" s="1027"/>
      <c r="BCT138" s="1027"/>
      <c r="BCU138" s="1027"/>
      <c r="BCV138" s="1027"/>
      <c r="BCW138" s="1027"/>
      <c r="BCX138" s="1027"/>
      <c r="BCY138" s="1027"/>
      <c r="BCZ138" s="1027"/>
      <c r="BDA138" s="1027"/>
      <c r="BDB138" s="1027"/>
      <c r="BDC138" s="1027"/>
      <c r="BDD138" s="1027"/>
      <c r="BDE138" s="1027"/>
      <c r="BDF138" s="1027"/>
      <c r="BDG138" s="1027"/>
      <c r="BDH138" s="1027"/>
      <c r="BDI138" s="1027"/>
      <c r="BDJ138" s="1027"/>
      <c r="BDK138" s="1027"/>
      <c r="BDL138" s="1027"/>
      <c r="BDM138" s="1027"/>
      <c r="BDN138" s="1027"/>
      <c r="BDO138" s="1027"/>
      <c r="BDP138" s="1027"/>
      <c r="BDQ138" s="1027"/>
      <c r="BDR138" s="1027"/>
      <c r="BDS138" s="1027"/>
      <c r="BDT138" s="1027"/>
      <c r="BDU138" s="1027"/>
      <c r="BDV138" s="1027"/>
      <c r="BDW138" s="1027"/>
      <c r="BDX138" s="1027"/>
      <c r="BDY138" s="1027"/>
      <c r="BDZ138" s="1027"/>
      <c r="BEA138" s="1027"/>
      <c r="BEB138" s="1027"/>
      <c r="BEC138" s="1027"/>
      <c r="BED138" s="1027"/>
      <c r="BEE138" s="1027"/>
      <c r="BEF138" s="1027"/>
      <c r="BEG138" s="1027"/>
      <c r="BEH138" s="1027"/>
      <c r="BEI138" s="1027"/>
      <c r="BEJ138" s="1027"/>
      <c r="BEK138" s="1027"/>
      <c r="BEL138" s="1027"/>
      <c r="BEM138" s="1027"/>
      <c r="BEN138" s="1027"/>
      <c r="BEO138" s="1027"/>
      <c r="BEP138" s="1027"/>
      <c r="BEQ138" s="1027"/>
      <c r="BER138" s="1027"/>
      <c r="BES138" s="1027"/>
      <c r="BET138" s="1027"/>
      <c r="BEU138" s="1027"/>
      <c r="BEV138" s="1027"/>
      <c r="BEW138" s="1027"/>
      <c r="BEX138" s="1027"/>
      <c r="BEY138" s="1027"/>
      <c r="BEZ138" s="1027"/>
      <c r="BFA138" s="1027"/>
      <c r="BFB138" s="1027"/>
      <c r="BFC138" s="1027"/>
      <c r="BFD138" s="1027"/>
      <c r="BFE138" s="1027"/>
      <c r="BFF138" s="1027"/>
      <c r="BFG138" s="1027"/>
      <c r="BFH138" s="1027"/>
      <c r="BFI138" s="1027"/>
      <c r="BFJ138" s="1027"/>
      <c r="BFK138" s="1027"/>
      <c r="BFL138" s="1027"/>
      <c r="BFM138" s="1027"/>
      <c r="BFN138" s="1027"/>
      <c r="BFO138" s="1027"/>
      <c r="BFP138" s="1027"/>
      <c r="BFQ138" s="1027"/>
      <c r="BFR138" s="1027"/>
      <c r="BFS138" s="1027"/>
      <c r="BFT138" s="1027"/>
      <c r="BFU138" s="1027"/>
      <c r="BFV138" s="1027"/>
      <c r="BFW138" s="1027"/>
      <c r="BFX138" s="1027"/>
      <c r="BFY138" s="1027"/>
      <c r="BFZ138" s="1027"/>
      <c r="BGA138" s="1027"/>
      <c r="BGB138" s="1027"/>
      <c r="BGC138" s="1027"/>
      <c r="BGD138" s="1027"/>
      <c r="BGE138" s="1027"/>
      <c r="BGF138" s="1027"/>
      <c r="BGG138" s="1027"/>
      <c r="BGH138" s="1027"/>
      <c r="BGI138" s="1027"/>
      <c r="BGJ138" s="1027"/>
      <c r="BGK138" s="1027"/>
      <c r="BGL138" s="1027"/>
      <c r="BGM138" s="1027"/>
      <c r="BGN138" s="1027"/>
      <c r="BGO138" s="1027"/>
      <c r="BGP138" s="1027"/>
      <c r="BGQ138" s="1027"/>
      <c r="BGR138" s="1027"/>
      <c r="BGS138" s="1027"/>
      <c r="BGT138" s="1027"/>
      <c r="BGU138" s="1027"/>
      <c r="BGV138" s="1027"/>
      <c r="BGW138" s="1027"/>
      <c r="BGX138" s="1027"/>
      <c r="BGY138" s="1027"/>
      <c r="BGZ138" s="1027"/>
      <c r="BHA138" s="1027"/>
      <c r="BHB138" s="1027"/>
      <c r="BHC138" s="1027"/>
      <c r="BHD138" s="1027"/>
      <c r="BHE138" s="1027"/>
      <c r="BHF138" s="1027"/>
      <c r="BHG138" s="1027"/>
      <c r="BHH138" s="1027"/>
      <c r="BHI138" s="1027"/>
      <c r="BHJ138" s="1027"/>
      <c r="BHK138" s="1027"/>
      <c r="BHL138" s="1027"/>
      <c r="BHM138" s="1027"/>
      <c r="BHN138" s="1027"/>
      <c r="BHO138" s="1027"/>
      <c r="BHP138" s="1027"/>
      <c r="BHQ138" s="1027"/>
      <c r="BHR138" s="1027"/>
      <c r="BHS138" s="1027"/>
      <c r="BHT138" s="1027"/>
      <c r="BHU138" s="1027"/>
      <c r="BHV138" s="1027"/>
      <c r="BHW138" s="1027"/>
      <c r="BHX138" s="1027"/>
      <c r="BHY138" s="1027"/>
      <c r="BHZ138" s="1027"/>
      <c r="BIA138" s="1027"/>
      <c r="BIB138" s="1027"/>
      <c r="BIC138" s="1027"/>
      <c r="BID138" s="1027"/>
      <c r="BIE138" s="1027"/>
      <c r="BIF138" s="1027"/>
      <c r="BIG138" s="1027"/>
      <c r="BIH138" s="1027"/>
      <c r="BII138" s="1027"/>
      <c r="BIJ138" s="1027"/>
      <c r="BIK138" s="1027"/>
      <c r="BIL138" s="1027"/>
      <c r="BIM138" s="1027"/>
      <c r="BIN138" s="1027"/>
      <c r="BIO138" s="1027"/>
      <c r="BIP138" s="1027"/>
      <c r="BIQ138" s="1027"/>
      <c r="BIR138" s="1027"/>
      <c r="BIS138" s="1027"/>
      <c r="BIT138" s="1027"/>
      <c r="BIU138" s="1027"/>
      <c r="BIV138" s="1027"/>
      <c r="BIW138" s="1027"/>
      <c r="BIX138" s="1027"/>
      <c r="BIY138" s="1027"/>
      <c r="BIZ138" s="1027"/>
      <c r="BJA138" s="1027"/>
      <c r="BJB138" s="1027"/>
      <c r="BJC138" s="1027"/>
      <c r="BJD138" s="1027"/>
      <c r="BJE138" s="1027"/>
      <c r="BJF138" s="1027"/>
      <c r="BJG138" s="1027"/>
      <c r="BJH138" s="1027"/>
      <c r="BJI138" s="1027"/>
      <c r="BJJ138" s="1027"/>
      <c r="BJK138" s="1027"/>
      <c r="BJL138" s="1027"/>
      <c r="BJM138" s="1027"/>
      <c r="BJN138" s="1027"/>
      <c r="BJO138" s="1027"/>
      <c r="BJP138" s="1027"/>
      <c r="BJQ138" s="1027"/>
      <c r="BJR138" s="1027"/>
      <c r="BJS138" s="1027"/>
      <c r="BJT138" s="1027"/>
      <c r="BJU138" s="1027"/>
      <c r="BJV138" s="1027"/>
      <c r="BJW138" s="1027"/>
      <c r="BJX138" s="1027"/>
      <c r="BJY138" s="1027"/>
      <c r="BJZ138" s="1027"/>
      <c r="BKA138" s="1027"/>
      <c r="BKB138" s="1027"/>
      <c r="BKC138" s="1027"/>
      <c r="BKD138" s="1027"/>
      <c r="BKE138" s="1027"/>
      <c r="BKF138" s="1027"/>
      <c r="BKG138" s="1027"/>
      <c r="BKH138" s="1027"/>
      <c r="BKI138" s="1027"/>
      <c r="BKJ138" s="1027"/>
      <c r="BKK138" s="1027"/>
      <c r="BKL138" s="1027"/>
      <c r="BKM138" s="1027"/>
      <c r="BKN138" s="1027"/>
      <c r="BKO138" s="1027"/>
      <c r="BKP138" s="1027"/>
      <c r="BKQ138" s="1027"/>
      <c r="BKR138" s="1027"/>
      <c r="BKS138" s="1027"/>
      <c r="BKT138" s="1027"/>
      <c r="BKU138" s="1027"/>
      <c r="BKV138" s="1027"/>
      <c r="BKW138" s="1027"/>
      <c r="BKX138" s="1027"/>
      <c r="BKY138" s="1027"/>
      <c r="BKZ138" s="1027"/>
      <c r="BLA138" s="1027"/>
      <c r="BLB138" s="1027"/>
      <c r="BLC138" s="1027"/>
      <c r="BLD138" s="1027"/>
      <c r="BLE138" s="1027"/>
      <c r="BLF138" s="1027"/>
      <c r="BLG138" s="1027"/>
      <c r="BLH138" s="1027"/>
      <c r="BLI138" s="1027"/>
      <c r="BLJ138" s="1027"/>
      <c r="BLK138" s="1027"/>
      <c r="BLL138" s="1027"/>
      <c r="BLM138" s="1027"/>
      <c r="BLN138" s="1027"/>
      <c r="BLO138" s="1027"/>
      <c r="BLP138" s="1027"/>
      <c r="BLQ138" s="1027"/>
      <c r="BLR138" s="1027"/>
      <c r="BLS138" s="1027"/>
      <c r="BLT138" s="1027"/>
      <c r="BLU138" s="1027"/>
      <c r="BLV138" s="1027"/>
      <c r="BLW138" s="1027"/>
      <c r="BLX138" s="1027"/>
      <c r="BLY138" s="1027"/>
      <c r="BLZ138" s="1027"/>
      <c r="BMA138" s="1027"/>
      <c r="BMB138" s="1027"/>
      <c r="BMC138" s="1027"/>
      <c r="BMD138" s="1027"/>
      <c r="BME138" s="1027"/>
      <c r="BMF138" s="1027"/>
      <c r="BMG138" s="1027"/>
      <c r="BMH138" s="1027"/>
      <c r="BMI138" s="1027"/>
      <c r="BMJ138" s="1027"/>
      <c r="BMK138" s="1027"/>
      <c r="BML138" s="1027"/>
      <c r="BMM138" s="1027"/>
      <c r="BMN138" s="1027"/>
      <c r="BMO138" s="1027"/>
      <c r="BMP138" s="1027"/>
      <c r="BMQ138" s="1027"/>
      <c r="BMR138" s="1027"/>
      <c r="BMS138" s="1027"/>
      <c r="BMT138" s="1027"/>
      <c r="BMU138" s="1027"/>
      <c r="BMV138" s="1027"/>
      <c r="BMW138" s="1027"/>
      <c r="BMX138" s="1027"/>
      <c r="BMY138" s="1027"/>
      <c r="BMZ138" s="1027"/>
      <c r="BNA138" s="1027"/>
      <c r="BNB138" s="1027"/>
      <c r="BNC138" s="1027"/>
      <c r="BND138" s="1027"/>
      <c r="BNE138" s="1027"/>
      <c r="BNF138" s="1027"/>
      <c r="BNG138" s="1027"/>
      <c r="BNH138" s="1027"/>
      <c r="BNI138" s="1027"/>
      <c r="BNJ138" s="1027"/>
      <c r="BNK138" s="1027"/>
      <c r="BNL138" s="1027"/>
      <c r="BNM138" s="1027"/>
      <c r="BNN138" s="1027"/>
      <c r="BNO138" s="1027"/>
      <c r="BNP138" s="1027"/>
      <c r="BNQ138" s="1027"/>
      <c r="BNR138" s="1027"/>
      <c r="BNS138" s="1027"/>
      <c r="BNT138" s="1027"/>
      <c r="BNU138" s="1027"/>
      <c r="BNV138" s="1027"/>
      <c r="BNW138" s="1027"/>
      <c r="BNX138" s="1027"/>
      <c r="BNY138" s="1027"/>
      <c r="BNZ138" s="1027"/>
      <c r="BOA138" s="1027"/>
      <c r="BOB138" s="1027"/>
      <c r="BOC138" s="1027"/>
      <c r="BOD138" s="1027"/>
      <c r="BOE138" s="1027"/>
      <c r="BOF138" s="1027"/>
      <c r="BOG138" s="1027"/>
      <c r="BOH138" s="1027"/>
      <c r="BOI138" s="1027"/>
      <c r="BOJ138" s="1027"/>
      <c r="BOK138" s="1027"/>
      <c r="BOL138" s="1027"/>
      <c r="BOM138" s="1027"/>
      <c r="BON138" s="1027"/>
      <c r="BOO138" s="1027"/>
      <c r="BOP138" s="1027"/>
      <c r="BOQ138" s="1027"/>
      <c r="BOR138" s="1027"/>
      <c r="BOS138" s="1027"/>
      <c r="BOT138" s="1027"/>
      <c r="BOU138" s="1027"/>
      <c r="BOV138" s="1027"/>
      <c r="BOW138" s="1027"/>
      <c r="BOX138" s="1027"/>
      <c r="BOY138" s="1027"/>
      <c r="BOZ138" s="1027"/>
      <c r="BPA138" s="1027"/>
      <c r="BPB138" s="1027"/>
      <c r="BPC138" s="1027"/>
      <c r="BPD138" s="1027"/>
      <c r="BPE138" s="1027"/>
      <c r="BPF138" s="1027"/>
      <c r="BPG138" s="1027"/>
      <c r="BPH138" s="1027"/>
      <c r="BPI138" s="1027"/>
      <c r="BPJ138" s="1027"/>
      <c r="BPK138" s="1027"/>
      <c r="BPL138" s="1027"/>
      <c r="BPM138" s="1027"/>
      <c r="BPN138" s="1027"/>
      <c r="BPO138" s="1027"/>
      <c r="BPP138" s="1027"/>
      <c r="BPQ138" s="1027"/>
      <c r="BPR138" s="1027"/>
      <c r="BPS138" s="1027"/>
      <c r="BPT138" s="1027"/>
      <c r="BPU138" s="1027"/>
      <c r="BPV138" s="1027"/>
      <c r="BPW138" s="1027"/>
      <c r="BPX138" s="1027"/>
      <c r="BPY138" s="1027"/>
      <c r="BPZ138" s="1027"/>
      <c r="BQA138" s="1027"/>
      <c r="BQB138" s="1027"/>
      <c r="BQC138" s="1027"/>
      <c r="BQD138" s="1027"/>
      <c r="BQE138" s="1027"/>
      <c r="BQF138" s="1027"/>
      <c r="BQG138" s="1027"/>
      <c r="BQH138" s="1027"/>
      <c r="BQI138" s="1027"/>
      <c r="BQJ138" s="1027"/>
      <c r="BQK138" s="1027"/>
      <c r="BQL138" s="1027"/>
      <c r="BQM138" s="1027"/>
      <c r="BQN138" s="1027"/>
      <c r="BQO138" s="1027"/>
      <c r="BQP138" s="1027"/>
      <c r="BQQ138" s="1027"/>
      <c r="BQR138" s="1027"/>
      <c r="BQS138" s="1027"/>
      <c r="BQT138" s="1027"/>
      <c r="BQU138" s="1027"/>
      <c r="BQV138" s="1027"/>
      <c r="BQW138" s="1027"/>
      <c r="BQX138" s="1027"/>
      <c r="BQY138" s="1027"/>
      <c r="BQZ138" s="1027"/>
      <c r="BRA138" s="1027"/>
      <c r="BRB138" s="1027"/>
      <c r="BRC138" s="1027"/>
      <c r="BRD138" s="1027"/>
      <c r="BRE138" s="1027"/>
      <c r="BRF138" s="1027"/>
      <c r="BRG138" s="1027"/>
      <c r="BRH138" s="1027"/>
      <c r="BRI138" s="1027"/>
      <c r="BRJ138" s="1027"/>
      <c r="BRK138" s="1027"/>
      <c r="BRL138" s="1027"/>
      <c r="BRM138" s="1027"/>
      <c r="BRN138" s="1027"/>
      <c r="BRO138" s="1027"/>
      <c r="BRP138" s="1027"/>
      <c r="BRQ138" s="1027"/>
      <c r="BRR138" s="1027"/>
      <c r="BRS138" s="1027"/>
      <c r="BRT138" s="1027"/>
      <c r="BRU138" s="1027"/>
      <c r="BRV138" s="1027"/>
      <c r="BRW138" s="1027"/>
      <c r="BRX138" s="1027"/>
      <c r="BRY138" s="1027"/>
      <c r="BRZ138" s="1027"/>
      <c r="BSA138" s="1027"/>
      <c r="BSB138" s="1027"/>
      <c r="BSC138" s="1027"/>
      <c r="BSD138" s="1027"/>
      <c r="BSE138" s="1027"/>
      <c r="BSF138" s="1027"/>
      <c r="BSG138" s="1027"/>
      <c r="BSH138" s="1027"/>
      <c r="BSI138" s="1027"/>
      <c r="BSJ138" s="1027"/>
      <c r="BSK138" s="1027"/>
      <c r="BSL138" s="1027"/>
      <c r="BSM138" s="1027"/>
      <c r="BSN138" s="1027"/>
      <c r="BSO138" s="1027"/>
      <c r="BSP138" s="1027"/>
      <c r="BSQ138" s="1027"/>
      <c r="BSR138" s="1027"/>
      <c r="BSS138" s="1027"/>
      <c r="BST138" s="1027"/>
      <c r="BSU138" s="1027"/>
      <c r="BSV138" s="1027"/>
      <c r="BSW138" s="1027"/>
      <c r="BSX138" s="1027"/>
      <c r="BSY138" s="1027"/>
      <c r="BSZ138" s="1027"/>
      <c r="BTA138" s="1027"/>
      <c r="BTB138" s="1027"/>
      <c r="BTC138" s="1027"/>
      <c r="BTD138" s="1027"/>
      <c r="BTE138" s="1027"/>
      <c r="BTF138" s="1027"/>
      <c r="BTG138" s="1027"/>
      <c r="BTH138" s="1027"/>
      <c r="BTI138" s="1027"/>
      <c r="BTJ138" s="1027"/>
      <c r="BTK138" s="1027"/>
      <c r="BTL138" s="1027"/>
      <c r="BTM138" s="1027"/>
      <c r="BTN138" s="1027"/>
      <c r="BTO138" s="1027"/>
      <c r="BTP138" s="1027"/>
      <c r="BTQ138" s="1027"/>
      <c r="BTR138" s="1027"/>
      <c r="BTS138" s="1027"/>
      <c r="BTT138" s="1027"/>
      <c r="BTU138" s="1027"/>
      <c r="BTV138" s="1027"/>
      <c r="BTW138" s="1027"/>
      <c r="BTX138" s="1027"/>
      <c r="BTY138" s="1027"/>
      <c r="BTZ138" s="1027"/>
      <c r="BUA138" s="1027"/>
      <c r="BUB138" s="1027"/>
      <c r="BUC138" s="1027"/>
      <c r="BUD138" s="1027"/>
      <c r="BUE138" s="1027"/>
      <c r="BUF138" s="1027"/>
      <c r="BUG138" s="1027"/>
      <c r="BUH138" s="1027"/>
      <c r="BUI138" s="1027"/>
      <c r="BUJ138" s="1027"/>
      <c r="BUK138" s="1027"/>
      <c r="BUL138" s="1027"/>
      <c r="BUM138" s="1027"/>
      <c r="BUN138" s="1027"/>
      <c r="BUO138" s="1027"/>
      <c r="BUP138" s="1027"/>
      <c r="BUQ138" s="1027"/>
      <c r="BUR138" s="1027"/>
      <c r="BUS138" s="1027"/>
      <c r="BUT138" s="1027"/>
      <c r="BUU138" s="1027"/>
      <c r="BUV138" s="1027"/>
      <c r="BUW138" s="1027"/>
      <c r="BUX138" s="1027"/>
      <c r="BUY138" s="1027"/>
      <c r="BUZ138" s="1027"/>
      <c r="BVA138" s="1027"/>
      <c r="BVB138" s="1027"/>
      <c r="BVC138" s="1027"/>
      <c r="BVD138" s="1027"/>
      <c r="BVE138" s="1027"/>
      <c r="BVF138" s="1027"/>
      <c r="BVG138" s="1027"/>
      <c r="BVH138" s="1027"/>
      <c r="BVI138" s="1027"/>
      <c r="BVJ138" s="1027"/>
      <c r="BVK138" s="1027"/>
      <c r="BVL138" s="1027"/>
      <c r="BVM138" s="1027"/>
      <c r="BVN138" s="1027"/>
      <c r="BVO138" s="1027"/>
      <c r="BVP138" s="1027"/>
      <c r="BVQ138" s="1027"/>
      <c r="BVR138" s="1027"/>
      <c r="BVS138" s="1027"/>
      <c r="BVT138" s="1027"/>
      <c r="BVU138" s="1027"/>
      <c r="BVV138" s="1027"/>
      <c r="BVW138" s="1027"/>
      <c r="BVX138" s="1027"/>
      <c r="BVY138" s="1027"/>
      <c r="BVZ138" s="1027"/>
      <c r="BWA138" s="1027"/>
      <c r="BWB138" s="1027"/>
      <c r="BWC138" s="1027"/>
      <c r="BWD138" s="1027"/>
      <c r="BWE138" s="1027"/>
      <c r="BWF138" s="1027"/>
      <c r="BWG138" s="1027"/>
      <c r="BWH138" s="1027"/>
      <c r="BWI138" s="1027"/>
      <c r="BWJ138" s="1027"/>
      <c r="BWK138" s="1027"/>
      <c r="BWL138" s="1027"/>
      <c r="BWM138" s="1027"/>
      <c r="BWN138" s="1027"/>
      <c r="BWO138" s="1027"/>
      <c r="BWP138" s="1027"/>
      <c r="BWQ138" s="1027"/>
      <c r="BWR138" s="1027"/>
      <c r="BWS138" s="1027"/>
      <c r="BWT138" s="1027"/>
      <c r="BWU138" s="1027"/>
      <c r="BWV138" s="1027"/>
      <c r="BWW138" s="1027"/>
      <c r="BWX138" s="1027"/>
      <c r="BWY138" s="1027"/>
      <c r="BWZ138" s="1027"/>
      <c r="BXA138" s="1027"/>
      <c r="BXB138" s="1027"/>
      <c r="BXC138" s="1027"/>
      <c r="BXD138" s="1027"/>
      <c r="BXE138" s="1027"/>
      <c r="BXF138" s="1027"/>
      <c r="BXG138" s="1027"/>
      <c r="BXH138" s="1027"/>
      <c r="BXI138" s="1027"/>
      <c r="BXJ138" s="1027"/>
      <c r="BXK138" s="1027"/>
      <c r="BXL138" s="1027"/>
      <c r="BXM138" s="1027"/>
      <c r="BXN138" s="1027"/>
      <c r="BXO138" s="1027"/>
      <c r="BXP138" s="1027"/>
      <c r="BXQ138" s="1027"/>
      <c r="BXR138" s="1027"/>
      <c r="BXS138" s="1027"/>
      <c r="BXT138" s="1027"/>
      <c r="BXU138" s="1027"/>
      <c r="BXV138" s="1027"/>
      <c r="BXW138" s="1027"/>
      <c r="BXX138" s="1027"/>
      <c r="BXY138" s="1027"/>
      <c r="BXZ138" s="1027"/>
      <c r="BYA138" s="1027"/>
      <c r="BYB138" s="1027"/>
      <c r="BYC138" s="1027"/>
      <c r="BYD138" s="1027"/>
      <c r="BYE138" s="1027"/>
      <c r="BYF138" s="1027"/>
      <c r="BYG138" s="1027"/>
      <c r="BYH138" s="1027"/>
      <c r="BYI138" s="1027"/>
      <c r="BYJ138" s="1027"/>
      <c r="BYK138" s="1027"/>
      <c r="BYL138" s="1027"/>
      <c r="BYM138" s="1027"/>
      <c r="BYN138" s="1027"/>
      <c r="BYO138" s="1027"/>
      <c r="BYP138" s="1027"/>
      <c r="BYQ138" s="1027"/>
      <c r="BYR138" s="1027"/>
      <c r="BYS138" s="1027"/>
      <c r="BYT138" s="1027"/>
      <c r="BYU138" s="1027"/>
      <c r="BYV138" s="1027"/>
      <c r="BYW138" s="1027"/>
      <c r="BYX138" s="1027"/>
      <c r="BYY138" s="1027"/>
      <c r="BYZ138" s="1027"/>
      <c r="BZA138" s="1027"/>
      <c r="BZB138" s="1027"/>
      <c r="BZC138" s="1027"/>
      <c r="BZD138" s="1027"/>
      <c r="BZE138" s="1027"/>
      <c r="BZF138" s="1027"/>
      <c r="BZG138" s="1027"/>
      <c r="BZH138" s="1027"/>
      <c r="BZI138" s="1027"/>
      <c r="BZJ138" s="1027"/>
      <c r="BZK138" s="1027"/>
      <c r="BZL138" s="1027"/>
      <c r="BZM138" s="1027"/>
      <c r="BZN138" s="1027"/>
      <c r="BZO138" s="1027"/>
      <c r="BZP138" s="1027"/>
      <c r="BZQ138" s="1027"/>
      <c r="BZR138" s="1027"/>
      <c r="BZS138" s="1027"/>
      <c r="BZT138" s="1027"/>
      <c r="BZU138" s="1027"/>
      <c r="BZV138" s="1027"/>
      <c r="BZW138" s="1027"/>
      <c r="BZX138" s="1027"/>
      <c r="BZY138" s="1027"/>
      <c r="BZZ138" s="1027"/>
      <c r="CAA138" s="1027"/>
      <c r="CAB138" s="1027"/>
      <c r="CAC138" s="1027"/>
      <c r="CAD138" s="1027"/>
      <c r="CAE138" s="1027"/>
      <c r="CAF138" s="1027"/>
      <c r="CAG138" s="1027"/>
      <c r="CAH138" s="1027"/>
      <c r="CAI138" s="1027"/>
      <c r="CAJ138" s="1027"/>
      <c r="CAK138" s="1027"/>
      <c r="CAL138" s="1027"/>
      <c r="CAM138" s="1027"/>
      <c r="CAN138" s="1027"/>
      <c r="CAO138" s="1027"/>
      <c r="CAP138" s="1027"/>
      <c r="CAQ138" s="1027"/>
      <c r="CAR138" s="1027"/>
      <c r="CAS138" s="1027"/>
      <c r="CAT138" s="1027"/>
      <c r="CAU138" s="1027"/>
      <c r="CAV138" s="1027"/>
      <c r="CAW138" s="1027"/>
      <c r="CAX138" s="1027"/>
      <c r="CAY138" s="1027"/>
      <c r="CAZ138" s="1027"/>
      <c r="CBA138" s="1027"/>
      <c r="CBB138" s="1027"/>
      <c r="CBC138" s="1027"/>
      <c r="CBD138" s="1027"/>
      <c r="CBE138" s="1027"/>
      <c r="CBF138" s="1027"/>
      <c r="CBG138" s="1027"/>
      <c r="CBH138" s="1027"/>
      <c r="CBI138" s="1027"/>
      <c r="CBJ138" s="1027"/>
      <c r="CBK138" s="1027"/>
      <c r="CBL138" s="1027"/>
      <c r="CBM138" s="1027"/>
      <c r="CBN138" s="1027"/>
      <c r="CBO138" s="1027"/>
      <c r="CBP138" s="1027"/>
      <c r="CBQ138" s="1027"/>
      <c r="CBR138" s="1027"/>
      <c r="CBS138" s="1027"/>
      <c r="CBT138" s="1027"/>
      <c r="CBU138" s="1027"/>
      <c r="CBV138" s="1027"/>
      <c r="CBW138" s="1027"/>
      <c r="CBX138" s="1027"/>
      <c r="CBY138" s="1027"/>
      <c r="CBZ138" s="1027"/>
      <c r="CCA138" s="1027"/>
      <c r="CCB138" s="1027"/>
      <c r="CCC138" s="1027"/>
      <c r="CCD138" s="1027"/>
      <c r="CCE138" s="1027"/>
      <c r="CCF138" s="1027"/>
      <c r="CCG138" s="1027"/>
      <c r="CCH138" s="1027"/>
      <c r="CCI138" s="1027"/>
      <c r="CCJ138" s="1027"/>
      <c r="CCK138" s="1027"/>
      <c r="CCL138" s="1027"/>
      <c r="CCM138" s="1027"/>
      <c r="CCN138" s="1027"/>
      <c r="CCO138" s="1027"/>
      <c r="CCP138" s="1027"/>
      <c r="CCQ138" s="1027"/>
      <c r="CCR138" s="1027"/>
      <c r="CCS138" s="1027"/>
      <c r="CCT138" s="1027"/>
      <c r="CCU138" s="1027"/>
      <c r="CCV138" s="1027"/>
      <c r="CCW138" s="1027"/>
      <c r="CCX138" s="1027"/>
      <c r="CCY138" s="1027"/>
      <c r="CCZ138" s="1027"/>
      <c r="CDA138" s="1027"/>
      <c r="CDB138" s="1027"/>
      <c r="CDC138" s="1027"/>
      <c r="CDD138" s="1027"/>
      <c r="CDE138" s="1027"/>
      <c r="CDF138" s="1027"/>
      <c r="CDG138" s="1027"/>
      <c r="CDH138" s="1027"/>
      <c r="CDI138" s="1027"/>
      <c r="CDJ138" s="1027"/>
      <c r="CDK138" s="1027"/>
      <c r="CDL138" s="1027"/>
      <c r="CDM138" s="1027"/>
      <c r="CDN138" s="1027"/>
      <c r="CDO138" s="1027"/>
      <c r="CDP138" s="1027"/>
      <c r="CDQ138" s="1027"/>
      <c r="CDR138" s="1027"/>
      <c r="CDS138" s="1027"/>
      <c r="CDT138" s="1027"/>
      <c r="CDU138" s="1027"/>
      <c r="CDV138" s="1027"/>
      <c r="CDW138" s="1027"/>
      <c r="CDX138" s="1027"/>
      <c r="CDY138" s="1027"/>
      <c r="CDZ138" s="1027"/>
      <c r="CEA138" s="1027"/>
      <c r="CEB138" s="1027"/>
      <c r="CEC138" s="1027"/>
      <c r="CED138" s="1027"/>
      <c r="CEE138" s="1027"/>
      <c r="CEF138" s="1027"/>
      <c r="CEG138" s="1027"/>
      <c r="CEH138" s="1027"/>
      <c r="CEI138" s="1027"/>
      <c r="CEJ138" s="1027"/>
      <c r="CEK138" s="1027"/>
    </row>
    <row r="139" spans="1:2169" s="1092" customFormat="1" ht="31.75" customHeight="1" x14ac:dyDescent="0.75">
      <c r="A139" s="1080"/>
      <c r="B139" s="1115"/>
      <c r="C139" s="1080"/>
      <c r="D139" s="1212"/>
      <c r="E139" s="1257"/>
      <c r="F139" s="1257"/>
      <c r="G139" s="1097"/>
      <c r="H139" s="1228"/>
      <c r="I139" s="1228"/>
      <c r="J139" s="1228"/>
      <c r="K139" s="1228"/>
      <c r="L139" s="1228"/>
      <c r="M139" s="1258"/>
      <c r="N139" s="1228"/>
      <c r="O139" s="1090"/>
      <c r="P139" s="1854"/>
      <c r="Q139" s="1854"/>
      <c r="R139" s="1090"/>
      <c r="S139" s="1026"/>
      <c r="W139" s="1102"/>
      <c r="X139" s="1259"/>
      <c r="Y139" s="1022"/>
      <c r="Z139" s="1022"/>
      <c r="AA139" s="1022"/>
      <c r="AB139" s="1022"/>
      <c r="AC139" s="1022"/>
      <c r="AD139" s="1259"/>
      <c r="AE139" s="1022"/>
      <c r="AF139" s="1022"/>
      <c r="AG139" s="1259"/>
      <c r="AH139" s="1259"/>
      <c r="AI139" s="1259"/>
      <c r="AJ139" s="1027"/>
      <c r="AL139" s="1028"/>
      <c r="AN139" s="1022"/>
      <c r="AO139" s="1022"/>
      <c r="AP139" s="1027"/>
      <c r="AQ139" s="1027"/>
      <c r="AR139" s="1027"/>
      <c r="AS139" s="1027"/>
      <c r="AT139" s="1027"/>
      <c r="AU139" s="1027"/>
      <c r="AV139" s="1027"/>
      <c r="AW139" s="1027"/>
      <c r="AX139" s="1027"/>
      <c r="AY139" s="1027"/>
      <c r="AZ139" s="1027"/>
      <c r="BA139" s="1027"/>
      <c r="BB139" s="1027"/>
      <c r="BC139" s="1027"/>
      <c r="BD139" s="1027"/>
      <c r="BE139" s="1027"/>
      <c r="BF139" s="1027"/>
      <c r="BG139" s="1027"/>
      <c r="BH139" s="1027"/>
      <c r="BI139" s="1027"/>
      <c r="BJ139" s="1027"/>
      <c r="BK139" s="1027"/>
      <c r="BL139" s="1027"/>
      <c r="BM139" s="1027"/>
      <c r="BN139" s="1027"/>
      <c r="BO139" s="1027"/>
      <c r="BP139" s="1027"/>
      <c r="BQ139" s="1027"/>
      <c r="BR139" s="1027"/>
      <c r="BS139" s="1027"/>
      <c r="BT139" s="1027"/>
      <c r="BU139" s="1027"/>
      <c r="BV139" s="1027"/>
      <c r="BW139" s="1027"/>
      <c r="BX139" s="1027"/>
      <c r="BY139" s="1027"/>
      <c r="BZ139" s="1027"/>
      <c r="CA139" s="1027"/>
      <c r="CB139" s="1027"/>
      <c r="CC139" s="1027"/>
      <c r="CD139" s="1027"/>
      <c r="CE139" s="1027"/>
      <c r="CF139" s="1027"/>
      <c r="CG139" s="1027"/>
      <c r="CH139" s="1027"/>
      <c r="CI139" s="1027"/>
      <c r="CJ139" s="1027"/>
      <c r="CK139" s="1027"/>
      <c r="CL139" s="1027"/>
      <c r="CM139" s="1027"/>
      <c r="CN139" s="1027"/>
      <c r="CO139" s="1027"/>
      <c r="CP139" s="1027"/>
      <c r="CQ139" s="1027"/>
      <c r="CR139" s="1027"/>
      <c r="CS139" s="1027"/>
      <c r="CT139" s="1027"/>
      <c r="CU139" s="1027"/>
      <c r="CV139" s="1027"/>
      <c r="CW139" s="1027"/>
      <c r="CX139" s="1027"/>
      <c r="CY139" s="1027"/>
      <c r="CZ139" s="1027"/>
      <c r="DA139" s="1027"/>
      <c r="DB139" s="1027"/>
      <c r="DC139" s="1027"/>
      <c r="DD139" s="1027"/>
      <c r="DE139" s="1027"/>
      <c r="DF139" s="1027"/>
      <c r="DG139" s="1027"/>
      <c r="DH139" s="1027"/>
      <c r="DI139" s="1027"/>
      <c r="DJ139" s="1027"/>
      <c r="DK139" s="1027"/>
      <c r="DL139" s="1027"/>
      <c r="DM139" s="1027"/>
      <c r="DN139" s="1027"/>
      <c r="DO139" s="1027"/>
      <c r="DP139" s="1027"/>
      <c r="DQ139" s="1027"/>
      <c r="DR139" s="1027"/>
      <c r="DS139" s="1027"/>
      <c r="DT139" s="1027"/>
      <c r="DU139" s="1027"/>
      <c r="DV139" s="1027"/>
      <c r="DW139" s="1027"/>
      <c r="DX139" s="1027"/>
      <c r="DY139" s="1027"/>
      <c r="DZ139" s="1027"/>
      <c r="EA139" s="1027"/>
      <c r="EB139" s="1027"/>
      <c r="EC139" s="1027"/>
      <c r="ED139" s="1027"/>
      <c r="EE139" s="1027"/>
      <c r="EF139" s="1027"/>
      <c r="EG139" s="1027"/>
      <c r="EH139" s="1027"/>
      <c r="EI139" s="1027"/>
      <c r="EJ139" s="1027"/>
      <c r="EK139" s="1027"/>
      <c r="EL139" s="1027"/>
      <c r="EM139" s="1027"/>
      <c r="EN139" s="1027"/>
      <c r="EO139" s="1027"/>
      <c r="EP139" s="1027"/>
      <c r="EQ139" s="1027"/>
      <c r="ER139" s="1027"/>
      <c r="ES139" s="1027"/>
      <c r="ET139" s="1027"/>
      <c r="EU139" s="1027"/>
      <c r="EV139" s="1027"/>
      <c r="EW139" s="1027"/>
      <c r="EX139" s="1027"/>
      <c r="EY139" s="1027"/>
      <c r="EZ139" s="1027"/>
      <c r="FA139" s="1027"/>
      <c r="FB139" s="1027"/>
      <c r="FC139" s="1027"/>
      <c r="FD139" s="1027"/>
      <c r="FE139" s="1027"/>
      <c r="FF139" s="1027"/>
      <c r="FG139" s="1027"/>
      <c r="FH139" s="1027"/>
      <c r="FI139" s="1027"/>
      <c r="FJ139" s="1027"/>
      <c r="FK139" s="1027"/>
      <c r="FL139" s="1027"/>
      <c r="FM139" s="1027"/>
      <c r="FN139" s="1027"/>
      <c r="FO139" s="1027"/>
      <c r="FP139" s="1027"/>
      <c r="FQ139" s="1027"/>
      <c r="FR139" s="1027"/>
      <c r="FS139" s="1027"/>
      <c r="FT139" s="1027"/>
      <c r="FU139" s="1027"/>
      <c r="FV139" s="1027"/>
      <c r="FW139" s="1027"/>
      <c r="FX139" s="1027"/>
      <c r="FY139" s="1027"/>
      <c r="FZ139" s="1027"/>
      <c r="GA139" s="1027"/>
      <c r="GB139" s="1027"/>
      <c r="GC139" s="1027"/>
      <c r="GD139" s="1027"/>
      <c r="GE139" s="1027"/>
      <c r="GF139" s="1027"/>
      <c r="GG139" s="1027"/>
      <c r="GH139" s="1027"/>
      <c r="GI139" s="1027"/>
      <c r="GJ139" s="1027"/>
      <c r="GK139" s="1027"/>
      <c r="GL139" s="1027"/>
      <c r="GM139" s="1027"/>
      <c r="GN139" s="1027"/>
      <c r="GO139" s="1027"/>
      <c r="GP139" s="1027"/>
      <c r="GQ139" s="1027"/>
      <c r="GR139" s="1027"/>
      <c r="GS139" s="1027"/>
      <c r="GT139" s="1027"/>
      <c r="GU139" s="1027"/>
      <c r="GV139" s="1027"/>
      <c r="GW139" s="1027"/>
      <c r="GX139" s="1027"/>
      <c r="GY139" s="1027"/>
      <c r="GZ139" s="1027"/>
      <c r="HA139" s="1027"/>
      <c r="HB139" s="1027"/>
      <c r="HC139" s="1027"/>
      <c r="HD139" s="1027"/>
      <c r="HE139" s="1027"/>
      <c r="HF139" s="1027"/>
      <c r="HG139" s="1027"/>
      <c r="HH139" s="1027"/>
      <c r="HI139" s="1027"/>
      <c r="HJ139" s="1027"/>
      <c r="HK139" s="1027"/>
      <c r="HL139" s="1027"/>
      <c r="HM139" s="1027"/>
      <c r="HN139" s="1027"/>
      <c r="HO139" s="1027"/>
      <c r="HP139" s="1027"/>
      <c r="HQ139" s="1027"/>
      <c r="HR139" s="1027"/>
      <c r="HS139" s="1027"/>
      <c r="HT139" s="1027"/>
      <c r="HU139" s="1027"/>
      <c r="HV139" s="1027"/>
      <c r="HW139" s="1027"/>
      <c r="HX139" s="1027"/>
      <c r="HY139" s="1027"/>
      <c r="HZ139" s="1027"/>
      <c r="IA139" s="1027"/>
      <c r="IB139" s="1027"/>
      <c r="IC139" s="1027"/>
      <c r="ID139" s="1027"/>
      <c r="IE139" s="1027"/>
      <c r="IF139" s="1027"/>
      <c r="IG139" s="1027"/>
      <c r="IH139" s="1027"/>
      <c r="II139" s="1027"/>
      <c r="IJ139" s="1027"/>
      <c r="IK139" s="1027"/>
      <c r="IL139" s="1027"/>
      <c r="IM139" s="1027"/>
      <c r="IN139" s="1027"/>
      <c r="IO139" s="1027"/>
      <c r="IP139" s="1027"/>
      <c r="IQ139" s="1027"/>
      <c r="IR139" s="1027"/>
      <c r="IS139" s="1027"/>
      <c r="IT139" s="1027"/>
      <c r="IU139" s="1027"/>
      <c r="IV139" s="1027"/>
      <c r="IW139" s="1027"/>
      <c r="IX139" s="1027"/>
      <c r="IY139" s="1027"/>
      <c r="IZ139" s="1027"/>
      <c r="JA139" s="1027"/>
      <c r="JB139" s="1027"/>
      <c r="JC139" s="1027"/>
      <c r="JD139" s="1027"/>
      <c r="JE139" s="1027"/>
      <c r="JF139" s="1027"/>
      <c r="JG139" s="1027"/>
      <c r="JH139" s="1027"/>
      <c r="JI139" s="1027"/>
      <c r="JJ139" s="1027"/>
      <c r="JK139" s="1027"/>
      <c r="JL139" s="1027"/>
      <c r="JM139" s="1027"/>
      <c r="JN139" s="1027"/>
      <c r="JO139" s="1027"/>
      <c r="JP139" s="1027"/>
      <c r="JQ139" s="1027"/>
      <c r="JR139" s="1027"/>
      <c r="JS139" s="1027"/>
      <c r="JT139" s="1027"/>
      <c r="JU139" s="1027"/>
      <c r="JV139" s="1027"/>
      <c r="JW139" s="1027"/>
      <c r="JX139" s="1027"/>
      <c r="JY139" s="1027"/>
      <c r="JZ139" s="1027"/>
      <c r="KA139" s="1027"/>
      <c r="KB139" s="1027"/>
      <c r="KC139" s="1027"/>
      <c r="KD139" s="1027"/>
      <c r="KE139" s="1027"/>
      <c r="KF139" s="1027"/>
      <c r="KG139" s="1027"/>
      <c r="KH139" s="1027"/>
      <c r="KI139" s="1027"/>
      <c r="KJ139" s="1027"/>
      <c r="KK139" s="1027"/>
      <c r="KL139" s="1027"/>
      <c r="KM139" s="1027"/>
      <c r="KN139" s="1027"/>
      <c r="KO139" s="1027"/>
      <c r="KP139" s="1027"/>
      <c r="KQ139" s="1027"/>
      <c r="KR139" s="1027"/>
      <c r="KS139" s="1027"/>
      <c r="KT139" s="1027"/>
      <c r="KU139" s="1027"/>
      <c r="KV139" s="1027"/>
      <c r="KW139" s="1027"/>
      <c r="KX139" s="1027"/>
      <c r="KY139" s="1027"/>
      <c r="KZ139" s="1027"/>
      <c r="LA139" s="1027"/>
      <c r="LB139" s="1027"/>
      <c r="LC139" s="1027"/>
      <c r="LD139" s="1027"/>
      <c r="LE139" s="1027"/>
      <c r="LF139" s="1027"/>
      <c r="LG139" s="1027"/>
      <c r="LH139" s="1027"/>
      <c r="LI139" s="1027"/>
      <c r="LJ139" s="1027"/>
      <c r="LK139" s="1027"/>
      <c r="LL139" s="1027"/>
      <c r="LM139" s="1027"/>
      <c r="LN139" s="1027"/>
      <c r="LO139" s="1027"/>
      <c r="LP139" s="1027"/>
      <c r="LQ139" s="1027"/>
      <c r="LR139" s="1027"/>
      <c r="LS139" s="1027"/>
      <c r="LT139" s="1027"/>
      <c r="LU139" s="1027"/>
      <c r="LV139" s="1027"/>
      <c r="LW139" s="1027"/>
      <c r="LX139" s="1027"/>
      <c r="LY139" s="1027"/>
      <c r="LZ139" s="1027"/>
      <c r="MA139" s="1027"/>
      <c r="MB139" s="1027"/>
      <c r="MC139" s="1027"/>
      <c r="MD139" s="1027"/>
      <c r="ME139" s="1027"/>
      <c r="MF139" s="1027"/>
      <c r="MG139" s="1027"/>
      <c r="MH139" s="1027"/>
      <c r="MI139" s="1027"/>
      <c r="MJ139" s="1027"/>
      <c r="MK139" s="1027"/>
      <c r="ML139" s="1027"/>
      <c r="MM139" s="1027"/>
      <c r="MN139" s="1027"/>
      <c r="MO139" s="1027"/>
      <c r="MP139" s="1027"/>
      <c r="MQ139" s="1027"/>
      <c r="MR139" s="1027"/>
      <c r="MS139" s="1027"/>
      <c r="MT139" s="1027"/>
      <c r="MU139" s="1027"/>
      <c r="MV139" s="1027"/>
      <c r="MW139" s="1027"/>
      <c r="MX139" s="1027"/>
      <c r="MY139" s="1027"/>
      <c r="MZ139" s="1027"/>
      <c r="NA139" s="1027"/>
      <c r="NB139" s="1027"/>
      <c r="NC139" s="1027"/>
      <c r="ND139" s="1027"/>
      <c r="NE139" s="1027"/>
      <c r="NF139" s="1027"/>
      <c r="NG139" s="1027"/>
      <c r="NH139" s="1027"/>
      <c r="NI139" s="1027"/>
      <c r="NJ139" s="1027"/>
      <c r="NK139" s="1027"/>
      <c r="NL139" s="1027"/>
      <c r="NM139" s="1027"/>
      <c r="NN139" s="1027"/>
      <c r="NO139" s="1027"/>
      <c r="NP139" s="1027"/>
      <c r="NQ139" s="1027"/>
      <c r="NR139" s="1027"/>
      <c r="NS139" s="1027"/>
      <c r="NT139" s="1027"/>
      <c r="NU139" s="1027"/>
      <c r="NV139" s="1027"/>
      <c r="NW139" s="1027"/>
      <c r="NX139" s="1027"/>
      <c r="NY139" s="1027"/>
      <c r="NZ139" s="1027"/>
      <c r="OA139" s="1027"/>
      <c r="OB139" s="1027"/>
      <c r="OC139" s="1027"/>
      <c r="OD139" s="1027"/>
      <c r="OE139" s="1027"/>
      <c r="OF139" s="1027"/>
      <c r="OG139" s="1027"/>
      <c r="OH139" s="1027"/>
      <c r="OI139" s="1027"/>
      <c r="OJ139" s="1027"/>
      <c r="OK139" s="1027"/>
      <c r="OL139" s="1027"/>
      <c r="OM139" s="1027"/>
      <c r="ON139" s="1027"/>
      <c r="OO139" s="1027"/>
      <c r="OP139" s="1027"/>
      <c r="OQ139" s="1027"/>
      <c r="OR139" s="1027"/>
      <c r="OS139" s="1027"/>
      <c r="OT139" s="1027"/>
      <c r="OU139" s="1027"/>
      <c r="OV139" s="1027"/>
      <c r="OW139" s="1027"/>
      <c r="OX139" s="1027"/>
      <c r="OY139" s="1027"/>
      <c r="OZ139" s="1027"/>
      <c r="PA139" s="1027"/>
      <c r="PB139" s="1027"/>
      <c r="PC139" s="1027"/>
      <c r="PD139" s="1027"/>
      <c r="PE139" s="1027"/>
      <c r="PF139" s="1027"/>
      <c r="PG139" s="1027"/>
      <c r="PH139" s="1027"/>
      <c r="PI139" s="1027"/>
      <c r="PJ139" s="1027"/>
      <c r="PK139" s="1027"/>
      <c r="PL139" s="1027"/>
      <c r="PM139" s="1027"/>
      <c r="PN139" s="1027"/>
      <c r="PO139" s="1027"/>
      <c r="PP139" s="1027"/>
      <c r="PQ139" s="1027"/>
      <c r="PR139" s="1027"/>
      <c r="PS139" s="1027"/>
      <c r="PT139" s="1027"/>
      <c r="PU139" s="1027"/>
      <c r="PV139" s="1027"/>
      <c r="PW139" s="1027"/>
      <c r="PX139" s="1027"/>
      <c r="PY139" s="1027"/>
      <c r="PZ139" s="1027"/>
      <c r="QA139" s="1027"/>
      <c r="QB139" s="1027"/>
      <c r="QC139" s="1027"/>
      <c r="QD139" s="1027"/>
      <c r="QE139" s="1027"/>
      <c r="QF139" s="1027"/>
      <c r="QG139" s="1027"/>
      <c r="QH139" s="1027"/>
      <c r="QI139" s="1027"/>
      <c r="QJ139" s="1027"/>
      <c r="QK139" s="1027"/>
      <c r="QL139" s="1027"/>
      <c r="QM139" s="1027"/>
      <c r="QN139" s="1027"/>
      <c r="QO139" s="1027"/>
      <c r="QP139" s="1027"/>
      <c r="QQ139" s="1027"/>
      <c r="QR139" s="1027"/>
      <c r="QS139" s="1027"/>
      <c r="QT139" s="1027"/>
      <c r="QU139" s="1027"/>
      <c r="QV139" s="1027"/>
      <c r="QW139" s="1027"/>
      <c r="QX139" s="1027"/>
      <c r="QY139" s="1027"/>
      <c r="QZ139" s="1027"/>
      <c r="RA139" s="1027"/>
      <c r="RB139" s="1027"/>
      <c r="RC139" s="1027"/>
      <c r="RD139" s="1027"/>
      <c r="RE139" s="1027"/>
      <c r="RF139" s="1027"/>
      <c r="RG139" s="1027"/>
      <c r="RH139" s="1027"/>
      <c r="RI139" s="1027"/>
      <c r="RJ139" s="1027"/>
      <c r="RK139" s="1027"/>
      <c r="RL139" s="1027"/>
      <c r="RM139" s="1027"/>
      <c r="RN139" s="1027"/>
      <c r="RO139" s="1027"/>
      <c r="RP139" s="1027"/>
      <c r="RQ139" s="1027"/>
      <c r="RR139" s="1027"/>
      <c r="RS139" s="1027"/>
      <c r="RT139" s="1027"/>
      <c r="RU139" s="1027"/>
      <c r="RV139" s="1027"/>
      <c r="RW139" s="1027"/>
      <c r="RX139" s="1027"/>
      <c r="RY139" s="1027"/>
      <c r="RZ139" s="1027"/>
      <c r="SA139" s="1027"/>
      <c r="SB139" s="1027"/>
      <c r="SC139" s="1027"/>
      <c r="SD139" s="1027"/>
      <c r="SE139" s="1027"/>
      <c r="SF139" s="1027"/>
      <c r="SG139" s="1027"/>
      <c r="SH139" s="1027"/>
      <c r="SI139" s="1027"/>
      <c r="SJ139" s="1027"/>
      <c r="SK139" s="1027"/>
      <c r="SL139" s="1027"/>
      <c r="SM139" s="1027"/>
      <c r="SN139" s="1027"/>
      <c r="SO139" s="1027"/>
      <c r="SP139" s="1027"/>
      <c r="SQ139" s="1027"/>
      <c r="SR139" s="1027"/>
      <c r="SS139" s="1027"/>
      <c r="ST139" s="1027"/>
      <c r="SU139" s="1027"/>
      <c r="SV139" s="1027"/>
      <c r="SW139" s="1027"/>
      <c r="SX139" s="1027"/>
      <c r="SY139" s="1027"/>
      <c r="SZ139" s="1027"/>
      <c r="TA139" s="1027"/>
      <c r="TB139" s="1027"/>
      <c r="TC139" s="1027"/>
      <c r="TD139" s="1027"/>
      <c r="TE139" s="1027"/>
      <c r="TF139" s="1027"/>
      <c r="TG139" s="1027"/>
      <c r="TH139" s="1027"/>
      <c r="TI139" s="1027"/>
      <c r="TJ139" s="1027"/>
      <c r="TK139" s="1027"/>
      <c r="TL139" s="1027"/>
      <c r="TM139" s="1027"/>
      <c r="TN139" s="1027"/>
      <c r="TO139" s="1027"/>
      <c r="TP139" s="1027"/>
      <c r="TQ139" s="1027"/>
      <c r="TR139" s="1027"/>
      <c r="TS139" s="1027"/>
      <c r="TT139" s="1027"/>
      <c r="TU139" s="1027"/>
      <c r="TV139" s="1027"/>
      <c r="TW139" s="1027"/>
      <c r="TX139" s="1027"/>
      <c r="TY139" s="1027"/>
      <c r="TZ139" s="1027"/>
      <c r="UA139" s="1027"/>
      <c r="UB139" s="1027"/>
      <c r="UC139" s="1027"/>
      <c r="UD139" s="1027"/>
      <c r="UE139" s="1027"/>
      <c r="UF139" s="1027"/>
      <c r="UG139" s="1027"/>
      <c r="UH139" s="1027"/>
      <c r="UI139" s="1027"/>
      <c r="UJ139" s="1027"/>
      <c r="UK139" s="1027"/>
      <c r="UL139" s="1027"/>
      <c r="UM139" s="1027"/>
      <c r="UN139" s="1027"/>
      <c r="UO139" s="1027"/>
      <c r="UP139" s="1027"/>
      <c r="UQ139" s="1027"/>
      <c r="UR139" s="1027"/>
      <c r="US139" s="1027"/>
      <c r="UT139" s="1027"/>
      <c r="UU139" s="1027"/>
      <c r="UV139" s="1027"/>
      <c r="UW139" s="1027"/>
      <c r="UX139" s="1027"/>
      <c r="UY139" s="1027"/>
      <c r="UZ139" s="1027"/>
      <c r="VA139" s="1027"/>
      <c r="VB139" s="1027"/>
      <c r="VC139" s="1027"/>
      <c r="VD139" s="1027"/>
      <c r="VE139" s="1027"/>
      <c r="VF139" s="1027"/>
      <c r="VG139" s="1027"/>
      <c r="VH139" s="1027"/>
      <c r="VI139" s="1027"/>
      <c r="VJ139" s="1027"/>
      <c r="VK139" s="1027"/>
      <c r="VL139" s="1027"/>
      <c r="VM139" s="1027"/>
      <c r="VN139" s="1027"/>
      <c r="VO139" s="1027"/>
      <c r="VP139" s="1027"/>
      <c r="VQ139" s="1027"/>
      <c r="VR139" s="1027"/>
      <c r="VS139" s="1027"/>
      <c r="VT139" s="1027"/>
      <c r="VU139" s="1027"/>
      <c r="VV139" s="1027"/>
      <c r="VW139" s="1027"/>
      <c r="VX139" s="1027"/>
      <c r="VY139" s="1027"/>
      <c r="VZ139" s="1027"/>
      <c r="WA139" s="1027"/>
      <c r="WB139" s="1027"/>
      <c r="WC139" s="1027"/>
      <c r="WD139" s="1027"/>
      <c r="WE139" s="1027"/>
      <c r="WF139" s="1027"/>
      <c r="WG139" s="1027"/>
      <c r="WH139" s="1027"/>
      <c r="WI139" s="1027"/>
      <c r="WJ139" s="1027"/>
      <c r="WK139" s="1027"/>
      <c r="WL139" s="1027"/>
      <c r="WM139" s="1027"/>
      <c r="WN139" s="1027"/>
      <c r="WO139" s="1027"/>
      <c r="WP139" s="1027"/>
      <c r="WQ139" s="1027"/>
      <c r="WR139" s="1027"/>
      <c r="WS139" s="1027"/>
      <c r="WT139" s="1027"/>
      <c r="WU139" s="1027"/>
      <c r="WV139" s="1027"/>
      <c r="WW139" s="1027"/>
      <c r="WX139" s="1027"/>
      <c r="WY139" s="1027"/>
      <c r="WZ139" s="1027"/>
      <c r="XA139" s="1027"/>
      <c r="XB139" s="1027"/>
      <c r="XC139" s="1027"/>
      <c r="XD139" s="1027"/>
      <c r="XE139" s="1027"/>
      <c r="XF139" s="1027"/>
      <c r="XG139" s="1027"/>
      <c r="XH139" s="1027"/>
      <c r="XI139" s="1027"/>
      <c r="XJ139" s="1027"/>
      <c r="XK139" s="1027"/>
      <c r="XL139" s="1027"/>
      <c r="XM139" s="1027"/>
      <c r="XN139" s="1027"/>
      <c r="XO139" s="1027"/>
      <c r="XP139" s="1027"/>
      <c r="XQ139" s="1027"/>
      <c r="XR139" s="1027"/>
      <c r="XS139" s="1027"/>
      <c r="XT139" s="1027"/>
      <c r="XU139" s="1027"/>
      <c r="XV139" s="1027"/>
      <c r="XW139" s="1027"/>
      <c r="XX139" s="1027"/>
      <c r="XY139" s="1027"/>
      <c r="XZ139" s="1027"/>
      <c r="YA139" s="1027"/>
      <c r="YB139" s="1027"/>
      <c r="YC139" s="1027"/>
      <c r="YD139" s="1027"/>
      <c r="YE139" s="1027"/>
      <c r="YF139" s="1027"/>
      <c r="YG139" s="1027"/>
      <c r="YH139" s="1027"/>
      <c r="YI139" s="1027"/>
      <c r="YJ139" s="1027"/>
      <c r="YK139" s="1027"/>
      <c r="YL139" s="1027"/>
      <c r="YM139" s="1027"/>
      <c r="YN139" s="1027"/>
      <c r="YO139" s="1027"/>
      <c r="YP139" s="1027"/>
      <c r="YQ139" s="1027"/>
      <c r="YR139" s="1027"/>
      <c r="YS139" s="1027"/>
      <c r="YT139" s="1027"/>
      <c r="YU139" s="1027"/>
      <c r="YV139" s="1027"/>
      <c r="YW139" s="1027"/>
      <c r="YX139" s="1027"/>
      <c r="YY139" s="1027"/>
      <c r="YZ139" s="1027"/>
      <c r="ZA139" s="1027"/>
      <c r="ZB139" s="1027"/>
      <c r="ZC139" s="1027"/>
      <c r="ZD139" s="1027"/>
      <c r="ZE139" s="1027"/>
      <c r="ZF139" s="1027"/>
      <c r="ZG139" s="1027"/>
      <c r="ZH139" s="1027"/>
      <c r="ZI139" s="1027"/>
      <c r="ZJ139" s="1027"/>
      <c r="ZK139" s="1027"/>
      <c r="ZL139" s="1027"/>
      <c r="ZM139" s="1027"/>
      <c r="ZN139" s="1027"/>
      <c r="ZO139" s="1027"/>
      <c r="ZP139" s="1027"/>
      <c r="ZQ139" s="1027"/>
      <c r="ZR139" s="1027"/>
      <c r="ZS139" s="1027"/>
      <c r="ZT139" s="1027"/>
      <c r="ZU139" s="1027"/>
      <c r="ZV139" s="1027"/>
      <c r="ZW139" s="1027"/>
      <c r="ZX139" s="1027"/>
      <c r="ZY139" s="1027"/>
      <c r="ZZ139" s="1027"/>
      <c r="AAA139" s="1027"/>
      <c r="AAB139" s="1027"/>
      <c r="AAC139" s="1027"/>
      <c r="AAD139" s="1027"/>
      <c r="AAE139" s="1027"/>
      <c r="AAF139" s="1027"/>
      <c r="AAG139" s="1027"/>
      <c r="AAH139" s="1027"/>
      <c r="AAI139" s="1027"/>
      <c r="AAJ139" s="1027"/>
      <c r="AAK139" s="1027"/>
      <c r="AAL139" s="1027"/>
      <c r="AAM139" s="1027"/>
      <c r="AAN139" s="1027"/>
      <c r="AAO139" s="1027"/>
      <c r="AAP139" s="1027"/>
      <c r="AAQ139" s="1027"/>
      <c r="AAR139" s="1027"/>
      <c r="AAS139" s="1027"/>
      <c r="AAT139" s="1027"/>
      <c r="AAU139" s="1027"/>
      <c r="AAV139" s="1027"/>
      <c r="AAW139" s="1027"/>
      <c r="AAX139" s="1027"/>
      <c r="AAY139" s="1027"/>
      <c r="AAZ139" s="1027"/>
      <c r="ABA139" s="1027"/>
      <c r="ABB139" s="1027"/>
      <c r="ABC139" s="1027"/>
      <c r="ABD139" s="1027"/>
      <c r="ABE139" s="1027"/>
      <c r="ABF139" s="1027"/>
      <c r="ABG139" s="1027"/>
      <c r="ABH139" s="1027"/>
      <c r="ABI139" s="1027"/>
      <c r="ABJ139" s="1027"/>
      <c r="ABK139" s="1027"/>
      <c r="ABL139" s="1027"/>
      <c r="ABM139" s="1027"/>
      <c r="ABN139" s="1027"/>
      <c r="ABO139" s="1027"/>
      <c r="ABP139" s="1027"/>
      <c r="ABQ139" s="1027"/>
      <c r="ABR139" s="1027"/>
      <c r="ABS139" s="1027"/>
      <c r="ABT139" s="1027"/>
      <c r="ABU139" s="1027"/>
      <c r="ABV139" s="1027"/>
      <c r="ABW139" s="1027"/>
      <c r="ABX139" s="1027"/>
      <c r="ABY139" s="1027"/>
      <c r="ABZ139" s="1027"/>
      <c r="ACA139" s="1027"/>
      <c r="ACB139" s="1027"/>
      <c r="ACC139" s="1027"/>
      <c r="ACD139" s="1027"/>
      <c r="ACE139" s="1027"/>
      <c r="ACF139" s="1027"/>
      <c r="ACG139" s="1027"/>
      <c r="ACH139" s="1027"/>
      <c r="ACI139" s="1027"/>
      <c r="ACJ139" s="1027"/>
      <c r="ACK139" s="1027"/>
      <c r="ACL139" s="1027"/>
      <c r="ACM139" s="1027"/>
      <c r="ACN139" s="1027"/>
      <c r="ACO139" s="1027"/>
      <c r="ACP139" s="1027"/>
      <c r="ACQ139" s="1027"/>
      <c r="ACR139" s="1027"/>
      <c r="ACS139" s="1027"/>
      <c r="ACT139" s="1027"/>
      <c r="ACU139" s="1027"/>
      <c r="ACV139" s="1027"/>
      <c r="ACW139" s="1027"/>
      <c r="ACX139" s="1027"/>
      <c r="ACY139" s="1027"/>
      <c r="ACZ139" s="1027"/>
      <c r="ADA139" s="1027"/>
      <c r="ADB139" s="1027"/>
      <c r="ADC139" s="1027"/>
      <c r="ADD139" s="1027"/>
      <c r="ADE139" s="1027"/>
      <c r="ADF139" s="1027"/>
      <c r="ADG139" s="1027"/>
      <c r="ADH139" s="1027"/>
      <c r="ADI139" s="1027"/>
      <c r="ADJ139" s="1027"/>
      <c r="ADK139" s="1027"/>
      <c r="ADL139" s="1027"/>
      <c r="ADM139" s="1027"/>
      <c r="ADN139" s="1027"/>
      <c r="ADO139" s="1027"/>
      <c r="ADP139" s="1027"/>
      <c r="ADQ139" s="1027"/>
      <c r="ADR139" s="1027"/>
      <c r="ADS139" s="1027"/>
      <c r="ADT139" s="1027"/>
      <c r="ADU139" s="1027"/>
      <c r="ADV139" s="1027"/>
      <c r="ADW139" s="1027"/>
      <c r="ADX139" s="1027"/>
      <c r="ADY139" s="1027"/>
      <c r="ADZ139" s="1027"/>
      <c r="AEA139" s="1027"/>
      <c r="AEB139" s="1027"/>
      <c r="AEC139" s="1027"/>
      <c r="AED139" s="1027"/>
      <c r="AEE139" s="1027"/>
      <c r="AEF139" s="1027"/>
      <c r="AEG139" s="1027"/>
      <c r="AEH139" s="1027"/>
      <c r="AEI139" s="1027"/>
      <c r="AEJ139" s="1027"/>
      <c r="AEK139" s="1027"/>
      <c r="AEL139" s="1027"/>
      <c r="AEM139" s="1027"/>
      <c r="AEN139" s="1027"/>
      <c r="AEO139" s="1027"/>
      <c r="AEP139" s="1027"/>
      <c r="AEQ139" s="1027"/>
      <c r="AER139" s="1027"/>
      <c r="AES139" s="1027"/>
      <c r="AET139" s="1027"/>
      <c r="AEU139" s="1027"/>
      <c r="AEV139" s="1027"/>
      <c r="AEW139" s="1027"/>
      <c r="AEX139" s="1027"/>
      <c r="AEY139" s="1027"/>
      <c r="AEZ139" s="1027"/>
      <c r="AFA139" s="1027"/>
      <c r="AFB139" s="1027"/>
      <c r="AFC139" s="1027"/>
      <c r="AFD139" s="1027"/>
      <c r="AFE139" s="1027"/>
      <c r="AFF139" s="1027"/>
      <c r="AFG139" s="1027"/>
      <c r="AFH139" s="1027"/>
      <c r="AFI139" s="1027"/>
      <c r="AFJ139" s="1027"/>
      <c r="AFK139" s="1027"/>
      <c r="AFL139" s="1027"/>
      <c r="AFM139" s="1027"/>
      <c r="AFN139" s="1027"/>
      <c r="AFO139" s="1027"/>
      <c r="AFP139" s="1027"/>
      <c r="AFQ139" s="1027"/>
      <c r="AFR139" s="1027"/>
      <c r="AFS139" s="1027"/>
      <c r="AFT139" s="1027"/>
      <c r="AFU139" s="1027"/>
      <c r="AFV139" s="1027"/>
      <c r="AFW139" s="1027"/>
      <c r="AFX139" s="1027"/>
      <c r="AFY139" s="1027"/>
      <c r="AFZ139" s="1027"/>
      <c r="AGA139" s="1027"/>
      <c r="AGB139" s="1027"/>
      <c r="AGC139" s="1027"/>
      <c r="AGD139" s="1027"/>
      <c r="AGE139" s="1027"/>
      <c r="AGF139" s="1027"/>
      <c r="AGG139" s="1027"/>
      <c r="AGH139" s="1027"/>
      <c r="AGI139" s="1027"/>
      <c r="AGJ139" s="1027"/>
      <c r="AGK139" s="1027"/>
      <c r="AGL139" s="1027"/>
      <c r="AGM139" s="1027"/>
      <c r="AGN139" s="1027"/>
      <c r="AGO139" s="1027"/>
      <c r="AGP139" s="1027"/>
      <c r="AGQ139" s="1027"/>
      <c r="AGR139" s="1027"/>
      <c r="AGS139" s="1027"/>
      <c r="AGT139" s="1027"/>
      <c r="AGU139" s="1027"/>
      <c r="AGV139" s="1027"/>
      <c r="AGW139" s="1027"/>
      <c r="AGX139" s="1027"/>
      <c r="AGY139" s="1027"/>
      <c r="AGZ139" s="1027"/>
      <c r="AHA139" s="1027"/>
      <c r="AHB139" s="1027"/>
      <c r="AHC139" s="1027"/>
      <c r="AHD139" s="1027"/>
      <c r="AHE139" s="1027"/>
      <c r="AHF139" s="1027"/>
      <c r="AHG139" s="1027"/>
      <c r="AHH139" s="1027"/>
      <c r="AHI139" s="1027"/>
      <c r="AHJ139" s="1027"/>
      <c r="AHK139" s="1027"/>
      <c r="AHL139" s="1027"/>
      <c r="AHM139" s="1027"/>
      <c r="AHN139" s="1027"/>
      <c r="AHO139" s="1027"/>
      <c r="AHP139" s="1027"/>
      <c r="AHQ139" s="1027"/>
      <c r="AHR139" s="1027"/>
      <c r="AHS139" s="1027"/>
      <c r="AHT139" s="1027"/>
      <c r="AHU139" s="1027"/>
      <c r="AHV139" s="1027"/>
      <c r="AHW139" s="1027"/>
      <c r="AHX139" s="1027"/>
      <c r="AHY139" s="1027"/>
      <c r="AHZ139" s="1027"/>
      <c r="AIA139" s="1027"/>
      <c r="AIB139" s="1027"/>
      <c r="AIC139" s="1027"/>
      <c r="AID139" s="1027"/>
      <c r="AIE139" s="1027"/>
      <c r="AIF139" s="1027"/>
      <c r="AIG139" s="1027"/>
      <c r="AIH139" s="1027"/>
      <c r="AII139" s="1027"/>
      <c r="AIJ139" s="1027"/>
      <c r="AIK139" s="1027"/>
      <c r="AIL139" s="1027"/>
      <c r="AIM139" s="1027"/>
      <c r="AIN139" s="1027"/>
      <c r="AIO139" s="1027"/>
      <c r="AIP139" s="1027"/>
      <c r="AIQ139" s="1027"/>
      <c r="AIR139" s="1027"/>
      <c r="AIS139" s="1027"/>
      <c r="AIT139" s="1027"/>
      <c r="AIU139" s="1027"/>
      <c r="AIV139" s="1027"/>
      <c r="AIW139" s="1027"/>
      <c r="AIX139" s="1027"/>
      <c r="AIY139" s="1027"/>
      <c r="AIZ139" s="1027"/>
      <c r="AJA139" s="1027"/>
      <c r="AJB139" s="1027"/>
      <c r="AJC139" s="1027"/>
      <c r="AJD139" s="1027"/>
      <c r="AJE139" s="1027"/>
      <c r="AJF139" s="1027"/>
      <c r="AJG139" s="1027"/>
      <c r="AJH139" s="1027"/>
      <c r="AJI139" s="1027"/>
      <c r="AJJ139" s="1027"/>
      <c r="AJK139" s="1027"/>
      <c r="AJL139" s="1027"/>
      <c r="AJM139" s="1027"/>
      <c r="AJN139" s="1027"/>
      <c r="AJO139" s="1027"/>
      <c r="AJP139" s="1027"/>
      <c r="AJQ139" s="1027"/>
      <c r="AJR139" s="1027"/>
      <c r="AJS139" s="1027"/>
      <c r="AJT139" s="1027"/>
      <c r="AJU139" s="1027"/>
      <c r="AJV139" s="1027"/>
      <c r="AJW139" s="1027"/>
      <c r="AJX139" s="1027"/>
      <c r="AJY139" s="1027"/>
      <c r="AJZ139" s="1027"/>
      <c r="AKA139" s="1027"/>
      <c r="AKB139" s="1027"/>
      <c r="AKC139" s="1027"/>
      <c r="AKD139" s="1027"/>
      <c r="AKE139" s="1027"/>
      <c r="AKF139" s="1027"/>
      <c r="AKG139" s="1027"/>
      <c r="AKH139" s="1027"/>
      <c r="AKI139" s="1027"/>
      <c r="AKJ139" s="1027"/>
      <c r="AKK139" s="1027"/>
      <c r="AKL139" s="1027"/>
      <c r="AKM139" s="1027"/>
      <c r="AKN139" s="1027"/>
      <c r="AKO139" s="1027"/>
      <c r="AKP139" s="1027"/>
      <c r="AKQ139" s="1027"/>
      <c r="AKR139" s="1027"/>
      <c r="AKS139" s="1027"/>
      <c r="AKT139" s="1027"/>
      <c r="AKU139" s="1027"/>
      <c r="AKV139" s="1027"/>
      <c r="AKW139" s="1027"/>
      <c r="AKX139" s="1027"/>
      <c r="AKY139" s="1027"/>
      <c r="AKZ139" s="1027"/>
      <c r="ALA139" s="1027"/>
      <c r="ALB139" s="1027"/>
      <c r="ALC139" s="1027"/>
      <c r="ALD139" s="1027"/>
      <c r="ALE139" s="1027"/>
      <c r="ALF139" s="1027"/>
      <c r="ALG139" s="1027"/>
      <c r="ALH139" s="1027"/>
      <c r="ALI139" s="1027"/>
      <c r="ALJ139" s="1027"/>
      <c r="ALK139" s="1027"/>
      <c r="ALL139" s="1027"/>
      <c r="ALM139" s="1027"/>
      <c r="ALN139" s="1027"/>
      <c r="ALO139" s="1027"/>
      <c r="ALP139" s="1027"/>
      <c r="ALQ139" s="1027"/>
      <c r="ALR139" s="1027"/>
      <c r="ALS139" s="1027"/>
      <c r="ALT139" s="1027"/>
      <c r="ALU139" s="1027"/>
      <c r="ALV139" s="1027"/>
      <c r="ALW139" s="1027"/>
      <c r="ALX139" s="1027"/>
      <c r="ALY139" s="1027"/>
      <c r="ALZ139" s="1027"/>
      <c r="AMA139" s="1027"/>
      <c r="AMB139" s="1027"/>
      <c r="AMC139" s="1027"/>
      <c r="AMD139" s="1027"/>
      <c r="AME139" s="1027"/>
      <c r="AMF139" s="1027"/>
      <c r="AMG139" s="1027"/>
      <c r="AMH139" s="1027"/>
      <c r="AMI139" s="1027"/>
      <c r="AMJ139" s="1027"/>
      <c r="AMK139" s="1027"/>
      <c r="AML139" s="1027"/>
      <c r="AMM139" s="1027"/>
      <c r="AMN139" s="1027"/>
      <c r="AMO139" s="1027"/>
      <c r="AMP139" s="1027"/>
      <c r="AMQ139" s="1027"/>
      <c r="AMR139" s="1027"/>
      <c r="AMS139" s="1027"/>
      <c r="AMT139" s="1027"/>
      <c r="AMU139" s="1027"/>
      <c r="AMV139" s="1027"/>
      <c r="AMW139" s="1027"/>
      <c r="AMX139" s="1027"/>
      <c r="AMY139" s="1027"/>
      <c r="AMZ139" s="1027"/>
      <c r="ANA139" s="1027"/>
      <c r="ANB139" s="1027"/>
      <c r="ANC139" s="1027"/>
      <c r="AND139" s="1027"/>
      <c r="ANE139" s="1027"/>
      <c r="ANF139" s="1027"/>
      <c r="ANG139" s="1027"/>
      <c r="ANH139" s="1027"/>
      <c r="ANI139" s="1027"/>
      <c r="ANJ139" s="1027"/>
      <c r="ANK139" s="1027"/>
      <c r="ANL139" s="1027"/>
      <c r="ANM139" s="1027"/>
      <c r="ANN139" s="1027"/>
      <c r="ANO139" s="1027"/>
      <c r="ANP139" s="1027"/>
      <c r="ANQ139" s="1027"/>
      <c r="ANR139" s="1027"/>
      <c r="ANS139" s="1027"/>
      <c r="ANT139" s="1027"/>
      <c r="ANU139" s="1027"/>
      <c r="ANV139" s="1027"/>
      <c r="ANW139" s="1027"/>
      <c r="ANX139" s="1027"/>
      <c r="ANY139" s="1027"/>
      <c r="ANZ139" s="1027"/>
      <c r="AOA139" s="1027"/>
      <c r="AOB139" s="1027"/>
      <c r="AOC139" s="1027"/>
      <c r="AOD139" s="1027"/>
      <c r="AOE139" s="1027"/>
      <c r="AOF139" s="1027"/>
      <c r="AOG139" s="1027"/>
      <c r="AOH139" s="1027"/>
      <c r="AOI139" s="1027"/>
      <c r="AOJ139" s="1027"/>
      <c r="AOK139" s="1027"/>
      <c r="AOL139" s="1027"/>
      <c r="AOM139" s="1027"/>
      <c r="AON139" s="1027"/>
      <c r="AOO139" s="1027"/>
      <c r="AOP139" s="1027"/>
      <c r="AOQ139" s="1027"/>
      <c r="AOR139" s="1027"/>
      <c r="AOS139" s="1027"/>
      <c r="AOT139" s="1027"/>
      <c r="AOU139" s="1027"/>
      <c r="AOV139" s="1027"/>
      <c r="AOW139" s="1027"/>
      <c r="AOX139" s="1027"/>
      <c r="AOY139" s="1027"/>
      <c r="AOZ139" s="1027"/>
      <c r="APA139" s="1027"/>
      <c r="APB139" s="1027"/>
      <c r="APC139" s="1027"/>
      <c r="APD139" s="1027"/>
      <c r="APE139" s="1027"/>
      <c r="APF139" s="1027"/>
      <c r="APG139" s="1027"/>
      <c r="APH139" s="1027"/>
      <c r="API139" s="1027"/>
      <c r="APJ139" s="1027"/>
      <c r="APK139" s="1027"/>
      <c r="APL139" s="1027"/>
      <c r="APM139" s="1027"/>
      <c r="APN139" s="1027"/>
      <c r="APO139" s="1027"/>
      <c r="APP139" s="1027"/>
      <c r="APQ139" s="1027"/>
      <c r="APR139" s="1027"/>
      <c r="APS139" s="1027"/>
      <c r="APT139" s="1027"/>
      <c r="APU139" s="1027"/>
      <c r="APV139" s="1027"/>
      <c r="APW139" s="1027"/>
      <c r="APX139" s="1027"/>
      <c r="APY139" s="1027"/>
      <c r="APZ139" s="1027"/>
      <c r="AQA139" s="1027"/>
      <c r="AQB139" s="1027"/>
      <c r="AQC139" s="1027"/>
      <c r="AQD139" s="1027"/>
      <c r="AQE139" s="1027"/>
      <c r="AQF139" s="1027"/>
      <c r="AQG139" s="1027"/>
      <c r="AQH139" s="1027"/>
      <c r="AQI139" s="1027"/>
      <c r="AQJ139" s="1027"/>
      <c r="AQK139" s="1027"/>
      <c r="AQL139" s="1027"/>
      <c r="AQM139" s="1027"/>
      <c r="AQN139" s="1027"/>
      <c r="AQO139" s="1027"/>
      <c r="AQP139" s="1027"/>
      <c r="AQQ139" s="1027"/>
      <c r="AQR139" s="1027"/>
      <c r="AQS139" s="1027"/>
      <c r="AQT139" s="1027"/>
      <c r="AQU139" s="1027"/>
      <c r="AQV139" s="1027"/>
      <c r="AQW139" s="1027"/>
      <c r="AQX139" s="1027"/>
      <c r="AQY139" s="1027"/>
      <c r="AQZ139" s="1027"/>
      <c r="ARA139" s="1027"/>
      <c r="ARB139" s="1027"/>
      <c r="ARC139" s="1027"/>
      <c r="ARD139" s="1027"/>
      <c r="ARE139" s="1027"/>
      <c r="ARF139" s="1027"/>
      <c r="ARG139" s="1027"/>
      <c r="ARH139" s="1027"/>
      <c r="ARI139" s="1027"/>
      <c r="ARJ139" s="1027"/>
      <c r="ARK139" s="1027"/>
      <c r="ARL139" s="1027"/>
      <c r="ARM139" s="1027"/>
      <c r="ARN139" s="1027"/>
      <c r="ARO139" s="1027"/>
      <c r="ARP139" s="1027"/>
      <c r="ARQ139" s="1027"/>
      <c r="ARR139" s="1027"/>
      <c r="ARS139" s="1027"/>
      <c r="ART139" s="1027"/>
      <c r="ARU139" s="1027"/>
      <c r="ARV139" s="1027"/>
      <c r="ARW139" s="1027"/>
      <c r="ARX139" s="1027"/>
      <c r="ARY139" s="1027"/>
      <c r="ARZ139" s="1027"/>
      <c r="ASA139" s="1027"/>
      <c r="ASB139" s="1027"/>
      <c r="ASC139" s="1027"/>
      <c r="ASD139" s="1027"/>
      <c r="ASE139" s="1027"/>
      <c r="ASF139" s="1027"/>
      <c r="ASG139" s="1027"/>
      <c r="ASH139" s="1027"/>
      <c r="ASI139" s="1027"/>
      <c r="ASJ139" s="1027"/>
      <c r="ASK139" s="1027"/>
      <c r="ASL139" s="1027"/>
      <c r="ASM139" s="1027"/>
      <c r="ASN139" s="1027"/>
      <c r="ASO139" s="1027"/>
      <c r="ASP139" s="1027"/>
      <c r="ASQ139" s="1027"/>
      <c r="ASR139" s="1027"/>
      <c r="ASS139" s="1027"/>
      <c r="AST139" s="1027"/>
      <c r="ASU139" s="1027"/>
      <c r="ASV139" s="1027"/>
      <c r="ASW139" s="1027"/>
      <c r="ASX139" s="1027"/>
      <c r="ASY139" s="1027"/>
      <c r="ASZ139" s="1027"/>
      <c r="ATA139" s="1027"/>
      <c r="ATB139" s="1027"/>
      <c r="ATC139" s="1027"/>
      <c r="ATD139" s="1027"/>
      <c r="ATE139" s="1027"/>
      <c r="ATF139" s="1027"/>
      <c r="ATG139" s="1027"/>
      <c r="ATH139" s="1027"/>
      <c r="ATI139" s="1027"/>
      <c r="ATJ139" s="1027"/>
      <c r="ATK139" s="1027"/>
      <c r="ATL139" s="1027"/>
      <c r="ATM139" s="1027"/>
      <c r="ATN139" s="1027"/>
      <c r="ATO139" s="1027"/>
      <c r="ATP139" s="1027"/>
      <c r="ATQ139" s="1027"/>
      <c r="ATR139" s="1027"/>
      <c r="ATS139" s="1027"/>
      <c r="ATT139" s="1027"/>
      <c r="ATU139" s="1027"/>
      <c r="ATV139" s="1027"/>
      <c r="ATW139" s="1027"/>
      <c r="ATX139" s="1027"/>
      <c r="ATY139" s="1027"/>
      <c r="ATZ139" s="1027"/>
      <c r="AUA139" s="1027"/>
      <c r="AUB139" s="1027"/>
      <c r="AUC139" s="1027"/>
      <c r="AUD139" s="1027"/>
      <c r="AUE139" s="1027"/>
      <c r="AUF139" s="1027"/>
      <c r="AUG139" s="1027"/>
      <c r="AUH139" s="1027"/>
      <c r="AUI139" s="1027"/>
      <c r="AUJ139" s="1027"/>
      <c r="AUK139" s="1027"/>
      <c r="AUL139" s="1027"/>
      <c r="AUM139" s="1027"/>
      <c r="AUN139" s="1027"/>
      <c r="AUO139" s="1027"/>
      <c r="AUP139" s="1027"/>
      <c r="AUQ139" s="1027"/>
      <c r="AUR139" s="1027"/>
      <c r="AUS139" s="1027"/>
      <c r="AUT139" s="1027"/>
      <c r="AUU139" s="1027"/>
      <c r="AUV139" s="1027"/>
      <c r="AUW139" s="1027"/>
      <c r="AUX139" s="1027"/>
      <c r="AUY139" s="1027"/>
      <c r="AUZ139" s="1027"/>
      <c r="AVA139" s="1027"/>
      <c r="AVB139" s="1027"/>
      <c r="AVC139" s="1027"/>
      <c r="AVD139" s="1027"/>
      <c r="AVE139" s="1027"/>
      <c r="AVF139" s="1027"/>
      <c r="AVG139" s="1027"/>
      <c r="AVH139" s="1027"/>
      <c r="AVI139" s="1027"/>
      <c r="AVJ139" s="1027"/>
      <c r="AVK139" s="1027"/>
      <c r="AVL139" s="1027"/>
      <c r="AVM139" s="1027"/>
      <c r="AVN139" s="1027"/>
      <c r="AVO139" s="1027"/>
      <c r="AVP139" s="1027"/>
      <c r="AVQ139" s="1027"/>
      <c r="AVR139" s="1027"/>
      <c r="AVS139" s="1027"/>
      <c r="AVT139" s="1027"/>
      <c r="AVU139" s="1027"/>
      <c r="AVV139" s="1027"/>
      <c r="AVW139" s="1027"/>
      <c r="AVX139" s="1027"/>
      <c r="AVY139" s="1027"/>
      <c r="AVZ139" s="1027"/>
      <c r="AWA139" s="1027"/>
      <c r="AWB139" s="1027"/>
      <c r="AWC139" s="1027"/>
      <c r="AWD139" s="1027"/>
      <c r="AWE139" s="1027"/>
      <c r="AWF139" s="1027"/>
      <c r="AWG139" s="1027"/>
      <c r="AWH139" s="1027"/>
      <c r="AWI139" s="1027"/>
      <c r="AWJ139" s="1027"/>
      <c r="AWK139" s="1027"/>
      <c r="AWL139" s="1027"/>
      <c r="AWM139" s="1027"/>
      <c r="AWN139" s="1027"/>
      <c r="AWO139" s="1027"/>
      <c r="AWP139" s="1027"/>
      <c r="AWQ139" s="1027"/>
      <c r="AWR139" s="1027"/>
      <c r="AWS139" s="1027"/>
      <c r="AWT139" s="1027"/>
      <c r="AWU139" s="1027"/>
      <c r="AWV139" s="1027"/>
      <c r="AWW139" s="1027"/>
      <c r="AWX139" s="1027"/>
      <c r="AWY139" s="1027"/>
      <c r="AWZ139" s="1027"/>
      <c r="AXA139" s="1027"/>
      <c r="AXB139" s="1027"/>
      <c r="AXC139" s="1027"/>
      <c r="AXD139" s="1027"/>
      <c r="AXE139" s="1027"/>
      <c r="AXF139" s="1027"/>
      <c r="AXG139" s="1027"/>
      <c r="AXH139" s="1027"/>
      <c r="AXI139" s="1027"/>
      <c r="AXJ139" s="1027"/>
      <c r="AXK139" s="1027"/>
      <c r="AXL139" s="1027"/>
      <c r="AXM139" s="1027"/>
      <c r="AXN139" s="1027"/>
      <c r="AXO139" s="1027"/>
      <c r="AXP139" s="1027"/>
      <c r="AXQ139" s="1027"/>
      <c r="AXR139" s="1027"/>
      <c r="AXS139" s="1027"/>
      <c r="AXT139" s="1027"/>
      <c r="AXU139" s="1027"/>
      <c r="AXV139" s="1027"/>
      <c r="AXW139" s="1027"/>
      <c r="AXX139" s="1027"/>
      <c r="AXY139" s="1027"/>
      <c r="AXZ139" s="1027"/>
      <c r="AYA139" s="1027"/>
      <c r="AYB139" s="1027"/>
      <c r="AYC139" s="1027"/>
      <c r="AYD139" s="1027"/>
      <c r="AYE139" s="1027"/>
      <c r="AYF139" s="1027"/>
      <c r="AYG139" s="1027"/>
      <c r="AYH139" s="1027"/>
      <c r="AYI139" s="1027"/>
      <c r="AYJ139" s="1027"/>
      <c r="AYK139" s="1027"/>
      <c r="AYL139" s="1027"/>
      <c r="AYM139" s="1027"/>
      <c r="AYN139" s="1027"/>
      <c r="AYO139" s="1027"/>
      <c r="AYP139" s="1027"/>
      <c r="AYQ139" s="1027"/>
      <c r="AYR139" s="1027"/>
      <c r="AYS139" s="1027"/>
      <c r="AYT139" s="1027"/>
      <c r="AYU139" s="1027"/>
      <c r="AYV139" s="1027"/>
      <c r="AYW139" s="1027"/>
      <c r="AYX139" s="1027"/>
      <c r="AYY139" s="1027"/>
      <c r="AYZ139" s="1027"/>
      <c r="AZA139" s="1027"/>
      <c r="AZB139" s="1027"/>
      <c r="AZC139" s="1027"/>
      <c r="AZD139" s="1027"/>
      <c r="AZE139" s="1027"/>
      <c r="AZF139" s="1027"/>
      <c r="AZG139" s="1027"/>
      <c r="AZH139" s="1027"/>
      <c r="AZI139" s="1027"/>
      <c r="AZJ139" s="1027"/>
      <c r="AZK139" s="1027"/>
      <c r="AZL139" s="1027"/>
      <c r="AZM139" s="1027"/>
      <c r="AZN139" s="1027"/>
      <c r="AZO139" s="1027"/>
      <c r="AZP139" s="1027"/>
      <c r="AZQ139" s="1027"/>
      <c r="AZR139" s="1027"/>
      <c r="AZS139" s="1027"/>
      <c r="AZT139" s="1027"/>
      <c r="AZU139" s="1027"/>
      <c r="AZV139" s="1027"/>
      <c r="AZW139" s="1027"/>
      <c r="AZX139" s="1027"/>
      <c r="AZY139" s="1027"/>
      <c r="AZZ139" s="1027"/>
      <c r="BAA139" s="1027"/>
      <c r="BAB139" s="1027"/>
      <c r="BAC139" s="1027"/>
      <c r="BAD139" s="1027"/>
      <c r="BAE139" s="1027"/>
      <c r="BAF139" s="1027"/>
      <c r="BAG139" s="1027"/>
      <c r="BAH139" s="1027"/>
      <c r="BAI139" s="1027"/>
      <c r="BAJ139" s="1027"/>
      <c r="BAK139" s="1027"/>
      <c r="BAL139" s="1027"/>
      <c r="BAM139" s="1027"/>
      <c r="BAN139" s="1027"/>
      <c r="BAO139" s="1027"/>
      <c r="BAP139" s="1027"/>
      <c r="BAQ139" s="1027"/>
      <c r="BAR139" s="1027"/>
      <c r="BAS139" s="1027"/>
      <c r="BAT139" s="1027"/>
      <c r="BAU139" s="1027"/>
      <c r="BAV139" s="1027"/>
      <c r="BAW139" s="1027"/>
      <c r="BAX139" s="1027"/>
      <c r="BAY139" s="1027"/>
      <c r="BAZ139" s="1027"/>
      <c r="BBA139" s="1027"/>
      <c r="BBB139" s="1027"/>
      <c r="BBC139" s="1027"/>
      <c r="BBD139" s="1027"/>
      <c r="BBE139" s="1027"/>
      <c r="BBF139" s="1027"/>
      <c r="BBG139" s="1027"/>
      <c r="BBH139" s="1027"/>
      <c r="BBI139" s="1027"/>
      <c r="BBJ139" s="1027"/>
      <c r="BBK139" s="1027"/>
      <c r="BBL139" s="1027"/>
      <c r="BBM139" s="1027"/>
      <c r="BBN139" s="1027"/>
      <c r="BBO139" s="1027"/>
      <c r="BBP139" s="1027"/>
      <c r="BBQ139" s="1027"/>
      <c r="BBR139" s="1027"/>
      <c r="BBS139" s="1027"/>
      <c r="BBT139" s="1027"/>
      <c r="BBU139" s="1027"/>
      <c r="BBV139" s="1027"/>
      <c r="BBW139" s="1027"/>
      <c r="BBX139" s="1027"/>
      <c r="BBY139" s="1027"/>
      <c r="BBZ139" s="1027"/>
      <c r="BCA139" s="1027"/>
      <c r="BCB139" s="1027"/>
      <c r="BCC139" s="1027"/>
      <c r="BCD139" s="1027"/>
      <c r="BCE139" s="1027"/>
      <c r="BCF139" s="1027"/>
      <c r="BCG139" s="1027"/>
      <c r="BCH139" s="1027"/>
      <c r="BCI139" s="1027"/>
      <c r="BCJ139" s="1027"/>
      <c r="BCK139" s="1027"/>
      <c r="BCL139" s="1027"/>
      <c r="BCM139" s="1027"/>
      <c r="BCN139" s="1027"/>
      <c r="BCO139" s="1027"/>
      <c r="BCP139" s="1027"/>
      <c r="BCQ139" s="1027"/>
      <c r="BCR139" s="1027"/>
      <c r="BCS139" s="1027"/>
      <c r="BCT139" s="1027"/>
      <c r="BCU139" s="1027"/>
      <c r="BCV139" s="1027"/>
      <c r="BCW139" s="1027"/>
      <c r="BCX139" s="1027"/>
      <c r="BCY139" s="1027"/>
      <c r="BCZ139" s="1027"/>
      <c r="BDA139" s="1027"/>
      <c r="BDB139" s="1027"/>
      <c r="BDC139" s="1027"/>
      <c r="BDD139" s="1027"/>
      <c r="BDE139" s="1027"/>
      <c r="BDF139" s="1027"/>
      <c r="BDG139" s="1027"/>
      <c r="BDH139" s="1027"/>
      <c r="BDI139" s="1027"/>
      <c r="BDJ139" s="1027"/>
      <c r="BDK139" s="1027"/>
      <c r="BDL139" s="1027"/>
      <c r="BDM139" s="1027"/>
      <c r="BDN139" s="1027"/>
      <c r="BDO139" s="1027"/>
      <c r="BDP139" s="1027"/>
      <c r="BDQ139" s="1027"/>
      <c r="BDR139" s="1027"/>
      <c r="BDS139" s="1027"/>
      <c r="BDT139" s="1027"/>
      <c r="BDU139" s="1027"/>
      <c r="BDV139" s="1027"/>
      <c r="BDW139" s="1027"/>
      <c r="BDX139" s="1027"/>
      <c r="BDY139" s="1027"/>
      <c r="BDZ139" s="1027"/>
      <c r="BEA139" s="1027"/>
      <c r="BEB139" s="1027"/>
      <c r="BEC139" s="1027"/>
      <c r="BED139" s="1027"/>
      <c r="BEE139" s="1027"/>
      <c r="BEF139" s="1027"/>
      <c r="BEG139" s="1027"/>
      <c r="BEH139" s="1027"/>
      <c r="BEI139" s="1027"/>
      <c r="BEJ139" s="1027"/>
      <c r="BEK139" s="1027"/>
      <c r="BEL139" s="1027"/>
      <c r="BEM139" s="1027"/>
      <c r="BEN139" s="1027"/>
      <c r="BEO139" s="1027"/>
      <c r="BEP139" s="1027"/>
      <c r="BEQ139" s="1027"/>
      <c r="BER139" s="1027"/>
      <c r="BES139" s="1027"/>
      <c r="BET139" s="1027"/>
      <c r="BEU139" s="1027"/>
      <c r="BEV139" s="1027"/>
      <c r="BEW139" s="1027"/>
      <c r="BEX139" s="1027"/>
      <c r="BEY139" s="1027"/>
      <c r="BEZ139" s="1027"/>
      <c r="BFA139" s="1027"/>
      <c r="BFB139" s="1027"/>
      <c r="BFC139" s="1027"/>
      <c r="BFD139" s="1027"/>
      <c r="BFE139" s="1027"/>
      <c r="BFF139" s="1027"/>
      <c r="BFG139" s="1027"/>
      <c r="BFH139" s="1027"/>
      <c r="BFI139" s="1027"/>
      <c r="BFJ139" s="1027"/>
      <c r="BFK139" s="1027"/>
      <c r="BFL139" s="1027"/>
      <c r="BFM139" s="1027"/>
      <c r="BFN139" s="1027"/>
      <c r="BFO139" s="1027"/>
      <c r="BFP139" s="1027"/>
      <c r="BFQ139" s="1027"/>
      <c r="BFR139" s="1027"/>
      <c r="BFS139" s="1027"/>
      <c r="BFT139" s="1027"/>
      <c r="BFU139" s="1027"/>
      <c r="BFV139" s="1027"/>
      <c r="BFW139" s="1027"/>
      <c r="BFX139" s="1027"/>
      <c r="BFY139" s="1027"/>
      <c r="BFZ139" s="1027"/>
      <c r="BGA139" s="1027"/>
      <c r="BGB139" s="1027"/>
      <c r="BGC139" s="1027"/>
      <c r="BGD139" s="1027"/>
      <c r="BGE139" s="1027"/>
      <c r="BGF139" s="1027"/>
      <c r="BGG139" s="1027"/>
      <c r="BGH139" s="1027"/>
      <c r="BGI139" s="1027"/>
      <c r="BGJ139" s="1027"/>
      <c r="BGK139" s="1027"/>
      <c r="BGL139" s="1027"/>
      <c r="BGM139" s="1027"/>
      <c r="BGN139" s="1027"/>
      <c r="BGO139" s="1027"/>
      <c r="BGP139" s="1027"/>
      <c r="BGQ139" s="1027"/>
      <c r="BGR139" s="1027"/>
      <c r="BGS139" s="1027"/>
      <c r="BGT139" s="1027"/>
      <c r="BGU139" s="1027"/>
      <c r="BGV139" s="1027"/>
      <c r="BGW139" s="1027"/>
      <c r="BGX139" s="1027"/>
      <c r="BGY139" s="1027"/>
      <c r="BGZ139" s="1027"/>
      <c r="BHA139" s="1027"/>
      <c r="BHB139" s="1027"/>
      <c r="BHC139" s="1027"/>
      <c r="BHD139" s="1027"/>
      <c r="BHE139" s="1027"/>
      <c r="BHF139" s="1027"/>
      <c r="BHG139" s="1027"/>
      <c r="BHH139" s="1027"/>
      <c r="BHI139" s="1027"/>
      <c r="BHJ139" s="1027"/>
      <c r="BHK139" s="1027"/>
      <c r="BHL139" s="1027"/>
      <c r="BHM139" s="1027"/>
      <c r="BHN139" s="1027"/>
      <c r="BHO139" s="1027"/>
      <c r="BHP139" s="1027"/>
      <c r="BHQ139" s="1027"/>
      <c r="BHR139" s="1027"/>
      <c r="BHS139" s="1027"/>
      <c r="BHT139" s="1027"/>
      <c r="BHU139" s="1027"/>
      <c r="BHV139" s="1027"/>
      <c r="BHW139" s="1027"/>
      <c r="BHX139" s="1027"/>
      <c r="BHY139" s="1027"/>
      <c r="BHZ139" s="1027"/>
      <c r="BIA139" s="1027"/>
      <c r="BIB139" s="1027"/>
      <c r="BIC139" s="1027"/>
      <c r="BID139" s="1027"/>
      <c r="BIE139" s="1027"/>
      <c r="BIF139" s="1027"/>
      <c r="BIG139" s="1027"/>
      <c r="BIH139" s="1027"/>
      <c r="BII139" s="1027"/>
      <c r="BIJ139" s="1027"/>
      <c r="BIK139" s="1027"/>
      <c r="BIL139" s="1027"/>
      <c r="BIM139" s="1027"/>
      <c r="BIN139" s="1027"/>
      <c r="BIO139" s="1027"/>
      <c r="BIP139" s="1027"/>
      <c r="BIQ139" s="1027"/>
      <c r="BIR139" s="1027"/>
      <c r="BIS139" s="1027"/>
      <c r="BIT139" s="1027"/>
      <c r="BIU139" s="1027"/>
      <c r="BIV139" s="1027"/>
      <c r="BIW139" s="1027"/>
      <c r="BIX139" s="1027"/>
      <c r="BIY139" s="1027"/>
      <c r="BIZ139" s="1027"/>
      <c r="BJA139" s="1027"/>
      <c r="BJB139" s="1027"/>
      <c r="BJC139" s="1027"/>
      <c r="BJD139" s="1027"/>
      <c r="BJE139" s="1027"/>
      <c r="BJF139" s="1027"/>
      <c r="BJG139" s="1027"/>
      <c r="BJH139" s="1027"/>
      <c r="BJI139" s="1027"/>
      <c r="BJJ139" s="1027"/>
      <c r="BJK139" s="1027"/>
      <c r="BJL139" s="1027"/>
      <c r="BJM139" s="1027"/>
      <c r="BJN139" s="1027"/>
      <c r="BJO139" s="1027"/>
      <c r="BJP139" s="1027"/>
      <c r="BJQ139" s="1027"/>
      <c r="BJR139" s="1027"/>
      <c r="BJS139" s="1027"/>
      <c r="BJT139" s="1027"/>
      <c r="BJU139" s="1027"/>
      <c r="BJV139" s="1027"/>
      <c r="BJW139" s="1027"/>
      <c r="BJX139" s="1027"/>
      <c r="BJY139" s="1027"/>
      <c r="BJZ139" s="1027"/>
      <c r="BKA139" s="1027"/>
      <c r="BKB139" s="1027"/>
      <c r="BKC139" s="1027"/>
      <c r="BKD139" s="1027"/>
      <c r="BKE139" s="1027"/>
      <c r="BKF139" s="1027"/>
      <c r="BKG139" s="1027"/>
      <c r="BKH139" s="1027"/>
      <c r="BKI139" s="1027"/>
      <c r="BKJ139" s="1027"/>
      <c r="BKK139" s="1027"/>
      <c r="BKL139" s="1027"/>
      <c r="BKM139" s="1027"/>
      <c r="BKN139" s="1027"/>
      <c r="BKO139" s="1027"/>
      <c r="BKP139" s="1027"/>
      <c r="BKQ139" s="1027"/>
      <c r="BKR139" s="1027"/>
      <c r="BKS139" s="1027"/>
      <c r="BKT139" s="1027"/>
      <c r="BKU139" s="1027"/>
      <c r="BKV139" s="1027"/>
      <c r="BKW139" s="1027"/>
      <c r="BKX139" s="1027"/>
      <c r="BKY139" s="1027"/>
      <c r="BKZ139" s="1027"/>
      <c r="BLA139" s="1027"/>
      <c r="BLB139" s="1027"/>
      <c r="BLC139" s="1027"/>
      <c r="BLD139" s="1027"/>
      <c r="BLE139" s="1027"/>
      <c r="BLF139" s="1027"/>
      <c r="BLG139" s="1027"/>
      <c r="BLH139" s="1027"/>
      <c r="BLI139" s="1027"/>
      <c r="BLJ139" s="1027"/>
      <c r="BLK139" s="1027"/>
      <c r="BLL139" s="1027"/>
      <c r="BLM139" s="1027"/>
      <c r="BLN139" s="1027"/>
      <c r="BLO139" s="1027"/>
      <c r="BLP139" s="1027"/>
      <c r="BLQ139" s="1027"/>
      <c r="BLR139" s="1027"/>
      <c r="BLS139" s="1027"/>
      <c r="BLT139" s="1027"/>
      <c r="BLU139" s="1027"/>
      <c r="BLV139" s="1027"/>
      <c r="BLW139" s="1027"/>
      <c r="BLX139" s="1027"/>
      <c r="BLY139" s="1027"/>
      <c r="BLZ139" s="1027"/>
      <c r="BMA139" s="1027"/>
      <c r="BMB139" s="1027"/>
      <c r="BMC139" s="1027"/>
      <c r="BMD139" s="1027"/>
      <c r="BME139" s="1027"/>
      <c r="BMF139" s="1027"/>
      <c r="BMG139" s="1027"/>
      <c r="BMH139" s="1027"/>
      <c r="BMI139" s="1027"/>
      <c r="BMJ139" s="1027"/>
      <c r="BMK139" s="1027"/>
      <c r="BML139" s="1027"/>
      <c r="BMM139" s="1027"/>
      <c r="BMN139" s="1027"/>
      <c r="BMO139" s="1027"/>
      <c r="BMP139" s="1027"/>
      <c r="BMQ139" s="1027"/>
      <c r="BMR139" s="1027"/>
      <c r="BMS139" s="1027"/>
      <c r="BMT139" s="1027"/>
      <c r="BMU139" s="1027"/>
      <c r="BMV139" s="1027"/>
      <c r="BMW139" s="1027"/>
      <c r="BMX139" s="1027"/>
      <c r="BMY139" s="1027"/>
      <c r="BMZ139" s="1027"/>
      <c r="BNA139" s="1027"/>
      <c r="BNB139" s="1027"/>
      <c r="BNC139" s="1027"/>
      <c r="BND139" s="1027"/>
      <c r="BNE139" s="1027"/>
      <c r="BNF139" s="1027"/>
      <c r="BNG139" s="1027"/>
      <c r="BNH139" s="1027"/>
      <c r="BNI139" s="1027"/>
      <c r="BNJ139" s="1027"/>
      <c r="BNK139" s="1027"/>
      <c r="BNL139" s="1027"/>
      <c r="BNM139" s="1027"/>
      <c r="BNN139" s="1027"/>
      <c r="BNO139" s="1027"/>
      <c r="BNP139" s="1027"/>
      <c r="BNQ139" s="1027"/>
      <c r="BNR139" s="1027"/>
      <c r="BNS139" s="1027"/>
      <c r="BNT139" s="1027"/>
      <c r="BNU139" s="1027"/>
      <c r="BNV139" s="1027"/>
      <c r="BNW139" s="1027"/>
      <c r="BNX139" s="1027"/>
      <c r="BNY139" s="1027"/>
      <c r="BNZ139" s="1027"/>
      <c r="BOA139" s="1027"/>
      <c r="BOB139" s="1027"/>
      <c r="BOC139" s="1027"/>
      <c r="BOD139" s="1027"/>
      <c r="BOE139" s="1027"/>
      <c r="BOF139" s="1027"/>
      <c r="BOG139" s="1027"/>
      <c r="BOH139" s="1027"/>
      <c r="BOI139" s="1027"/>
      <c r="BOJ139" s="1027"/>
      <c r="BOK139" s="1027"/>
      <c r="BOL139" s="1027"/>
      <c r="BOM139" s="1027"/>
      <c r="BON139" s="1027"/>
      <c r="BOO139" s="1027"/>
      <c r="BOP139" s="1027"/>
      <c r="BOQ139" s="1027"/>
      <c r="BOR139" s="1027"/>
      <c r="BOS139" s="1027"/>
      <c r="BOT139" s="1027"/>
      <c r="BOU139" s="1027"/>
      <c r="BOV139" s="1027"/>
      <c r="BOW139" s="1027"/>
      <c r="BOX139" s="1027"/>
      <c r="BOY139" s="1027"/>
      <c r="BOZ139" s="1027"/>
      <c r="BPA139" s="1027"/>
      <c r="BPB139" s="1027"/>
      <c r="BPC139" s="1027"/>
      <c r="BPD139" s="1027"/>
      <c r="BPE139" s="1027"/>
      <c r="BPF139" s="1027"/>
      <c r="BPG139" s="1027"/>
      <c r="BPH139" s="1027"/>
      <c r="BPI139" s="1027"/>
      <c r="BPJ139" s="1027"/>
      <c r="BPK139" s="1027"/>
      <c r="BPL139" s="1027"/>
      <c r="BPM139" s="1027"/>
      <c r="BPN139" s="1027"/>
      <c r="BPO139" s="1027"/>
      <c r="BPP139" s="1027"/>
      <c r="BPQ139" s="1027"/>
      <c r="BPR139" s="1027"/>
      <c r="BPS139" s="1027"/>
      <c r="BPT139" s="1027"/>
      <c r="BPU139" s="1027"/>
      <c r="BPV139" s="1027"/>
      <c r="BPW139" s="1027"/>
      <c r="BPX139" s="1027"/>
      <c r="BPY139" s="1027"/>
      <c r="BPZ139" s="1027"/>
      <c r="BQA139" s="1027"/>
      <c r="BQB139" s="1027"/>
      <c r="BQC139" s="1027"/>
      <c r="BQD139" s="1027"/>
      <c r="BQE139" s="1027"/>
      <c r="BQF139" s="1027"/>
      <c r="BQG139" s="1027"/>
      <c r="BQH139" s="1027"/>
      <c r="BQI139" s="1027"/>
      <c r="BQJ139" s="1027"/>
      <c r="BQK139" s="1027"/>
      <c r="BQL139" s="1027"/>
      <c r="BQM139" s="1027"/>
      <c r="BQN139" s="1027"/>
      <c r="BQO139" s="1027"/>
      <c r="BQP139" s="1027"/>
      <c r="BQQ139" s="1027"/>
      <c r="BQR139" s="1027"/>
      <c r="BQS139" s="1027"/>
      <c r="BQT139" s="1027"/>
      <c r="BQU139" s="1027"/>
      <c r="BQV139" s="1027"/>
      <c r="BQW139" s="1027"/>
      <c r="BQX139" s="1027"/>
      <c r="BQY139" s="1027"/>
      <c r="BQZ139" s="1027"/>
      <c r="BRA139" s="1027"/>
      <c r="BRB139" s="1027"/>
      <c r="BRC139" s="1027"/>
      <c r="BRD139" s="1027"/>
      <c r="BRE139" s="1027"/>
      <c r="BRF139" s="1027"/>
      <c r="BRG139" s="1027"/>
      <c r="BRH139" s="1027"/>
      <c r="BRI139" s="1027"/>
      <c r="BRJ139" s="1027"/>
      <c r="BRK139" s="1027"/>
      <c r="BRL139" s="1027"/>
      <c r="BRM139" s="1027"/>
      <c r="BRN139" s="1027"/>
      <c r="BRO139" s="1027"/>
      <c r="BRP139" s="1027"/>
      <c r="BRQ139" s="1027"/>
      <c r="BRR139" s="1027"/>
      <c r="BRS139" s="1027"/>
      <c r="BRT139" s="1027"/>
      <c r="BRU139" s="1027"/>
      <c r="BRV139" s="1027"/>
      <c r="BRW139" s="1027"/>
      <c r="BRX139" s="1027"/>
      <c r="BRY139" s="1027"/>
      <c r="BRZ139" s="1027"/>
      <c r="BSA139" s="1027"/>
      <c r="BSB139" s="1027"/>
      <c r="BSC139" s="1027"/>
      <c r="BSD139" s="1027"/>
      <c r="BSE139" s="1027"/>
      <c r="BSF139" s="1027"/>
      <c r="BSG139" s="1027"/>
      <c r="BSH139" s="1027"/>
      <c r="BSI139" s="1027"/>
      <c r="BSJ139" s="1027"/>
      <c r="BSK139" s="1027"/>
      <c r="BSL139" s="1027"/>
      <c r="BSM139" s="1027"/>
      <c r="BSN139" s="1027"/>
      <c r="BSO139" s="1027"/>
      <c r="BSP139" s="1027"/>
      <c r="BSQ139" s="1027"/>
      <c r="BSR139" s="1027"/>
      <c r="BSS139" s="1027"/>
      <c r="BST139" s="1027"/>
      <c r="BSU139" s="1027"/>
      <c r="BSV139" s="1027"/>
      <c r="BSW139" s="1027"/>
      <c r="BSX139" s="1027"/>
      <c r="BSY139" s="1027"/>
      <c r="BSZ139" s="1027"/>
      <c r="BTA139" s="1027"/>
      <c r="BTB139" s="1027"/>
      <c r="BTC139" s="1027"/>
      <c r="BTD139" s="1027"/>
      <c r="BTE139" s="1027"/>
      <c r="BTF139" s="1027"/>
      <c r="BTG139" s="1027"/>
      <c r="BTH139" s="1027"/>
      <c r="BTI139" s="1027"/>
      <c r="BTJ139" s="1027"/>
      <c r="BTK139" s="1027"/>
      <c r="BTL139" s="1027"/>
      <c r="BTM139" s="1027"/>
      <c r="BTN139" s="1027"/>
      <c r="BTO139" s="1027"/>
      <c r="BTP139" s="1027"/>
      <c r="BTQ139" s="1027"/>
      <c r="BTR139" s="1027"/>
      <c r="BTS139" s="1027"/>
      <c r="BTT139" s="1027"/>
      <c r="BTU139" s="1027"/>
      <c r="BTV139" s="1027"/>
      <c r="BTW139" s="1027"/>
      <c r="BTX139" s="1027"/>
      <c r="BTY139" s="1027"/>
      <c r="BTZ139" s="1027"/>
      <c r="BUA139" s="1027"/>
      <c r="BUB139" s="1027"/>
      <c r="BUC139" s="1027"/>
      <c r="BUD139" s="1027"/>
      <c r="BUE139" s="1027"/>
      <c r="BUF139" s="1027"/>
      <c r="BUG139" s="1027"/>
      <c r="BUH139" s="1027"/>
      <c r="BUI139" s="1027"/>
      <c r="BUJ139" s="1027"/>
      <c r="BUK139" s="1027"/>
      <c r="BUL139" s="1027"/>
      <c r="BUM139" s="1027"/>
      <c r="BUN139" s="1027"/>
      <c r="BUO139" s="1027"/>
      <c r="BUP139" s="1027"/>
      <c r="BUQ139" s="1027"/>
      <c r="BUR139" s="1027"/>
      <c r="BUS139" s="1027"/>
      <c r="BUT139" s="1027"/>
      <c r="BUU139" s="1027"/>
      <c r="BUV139" s="1027"/>
      <c r="BUW139" s="1027"/>
      <c r="BUX139" s="1027"/>
      <c r="BUY139" s="1027"/>
      <c r="BUZ139" s="1027"/>
      <c r="BVA139" s="1027"/>
      <c r="BVB139" s="1027"/>
      <c r="BVC139" s="1027"/>
      <c r="BVD139" s="1027"/>
      <c r="BVE139" s="1027"/>
      <c r="BVF139" s="1027"/>
      <c r="BVG139" s="1027"/>
      <c r="BVH139" s="1027"/>
      <c r="BVI139" s="1027"/>
      <c r="BVJ139" s="1027"/>
      <c r="BVK139" s="1027"/>
      <c r="BVL139" s="1027"/>
      <c r="BVM139" s="1027"/>
      <c r="BVN139" s="1027"/>
      <c r="BVO139" s="1027"/>
      <c r="BVP139" s="1027"/>
      <c r="BVQ139" s="1027"/>
      <c r="BVR139" s="1027"/>
      <c r="BVS139" s="1027"/>
      <c r="BVT139" s="1027"/>
      <c r="BVU139" s="1027"/>
      <c r="BVV139" s="1027"/>
      <c r="BVW139" s="1027"/>
      <c r="BVX139" s="1027"/>
      <c r="BVY139" s="1027"/>
      <c r="BVZ139" s="1027"/>
      <c r="BWA139" s="1027"/>
      <c r="BWB139" s="1027"/>
      <c r="BWC139" s="1027"/>
      <c r="BWD139" s="1027"/>
      <c r="BWE139" s="1027"/>
      <c r="BWF139" s="1027"/>
      <c r="BWG139" s="1027"/>
      <c r="BWH139" s="1027"/>
      <c r="BWI139" s="1027"/>
      <c r="BWJ139" s="1027"/>
      <c r="BWK139" s="1027"/>
      <c r="BWL139" s="1027"/>
      <c r="BWM139" s="1027"/>
      <c r="BWN139" s="1027"/>
      <c r="BWO139" s="1027"/>
      <c r="BWP139" s="1027"/>
      <c r="BWQ139" s="1027"/>
      <c r="BWR139" s="1027"/>
      <c r="BWS139" s="1027"/>
      <c r="BWT139" s="1027"/>
      <c r="BWU139" s="1027"/>
      <c r="BWV139" s="1027"/>
      <c r="BWW139" s="1027"/>
      <c r="BWX139" s="1027"/>
      <c r="BWY139" s="1027"/>
      <c r="BWZ139" s="1027"/>
      <c r="BXA139" s="1027"/>
      <c r="BXB139" s="1027"/>
      <c r="BXC139" s="1027"/>
      <c r="BXD139" s="1027"/>
      <c r="BXE139" s="1027"/>
      <c r="BXF139" s="1027"/>
      <c r="BXG139" s="1027"/>
      <c r="BXH139" s="1027"/>
      <c r="BXI139" s="1027"/>
      <c r="BXJ139" s="1027"/>
      <c r="BXK139" s="1027"/>
      <c r="BXL139" s="1027"/>
      <c r="BXM139" s="1027"/>
      <c r="BXN139" s="1027"/>
      <c r="BXO139" s="1027"/>
      <c r="BXP139" s="1027"/>
      <c r="BXQ139" s="1027"/>
      <c r="BXR139" s="1027"/>
      <c r="BXS139" s="1027"/>
      <c r="BXT139" s="1027"/>
      <c r="BXU139" s="1027"/>
      <c r="BXV139" s="1027"/>
      <c r="BXW139" s="1027"/>
      <c r="BXX139" s="1027"/>
      <c r="BXY139" s="1027"/>
      <c r="BXZ139" s="1027"/>
      <c r="BYA139" s="1027"/>
      <c r="BYB139" s="1027"/>
      <c r="BYC139" s="1027"/>
      <c r="BYD139" s="1027"/>
      <c r="BYE139" s="1027"/>
      <c r="BYF139" s="1027"/>
      <c r="BYG139" s="1027"/>
      <c r="BYH139" s="1027"/>
      <c r="BYI139" s="1027"/>
      <c r="BYJ139" s="1027"/>
      <c r="BYK139" s="1027"/>
      <c r="BYL139" s="1027"/>
      <c r="BYM139" s="1027"/>
      <c r="BYN139" s="1027"/>
      <c r="BYO139" s="1027"/>
      <c r="BYP139" s="1027"/>
      <c r="BYQ139" s="1027"/>
      <c r="BYR139" s="1027"/>
      <c r="BYS139" s="1027"/>
      <c r="BYT139" s="1027"/>
      <c r="BYU139" s="1027"/>
      <c r="BYV139" s="1027"/>
      <c r="BYW139" s="1027"/>
      <c r="BYX139" s="1027"/>
      <c r="BYY139" s="1027"/>
      <c r="BYZ139" s="1027"/>
      <c r="BZA139" s="1027"/>
      <c r="BZB139" s="1027"/>
      <c r="BZC139" s="1027"/>
      <c r="BZD139" s="1027"/>
      <c r="BZE139" s="1027"/>
      <c r="BZF139" s="1027"/>
      <c r="BZG139" s="1027"/>
      <c r="BZH139" s="1027"/>
      <c r="BZI139" s="1027"/>
      <c r="BZJ139" s="1027"/>
      <c r="BZK139" s="1027"/>
      <c r="BZL139" s="1027"/>
      <c r="BZM139" s="1027"/>
      <c r="BZN139" s="1027"/>
      <c r="BZO139" s="1027"/>
      <c r="BZP139" s="1027"/>
      <c r="BZQ139" s="1027"/>
      <c r="BZR139" s="1027"/>
      <c r="BZS139" s="1027"/>
      <c r="BZT139" s="1027"/>
      <c r="BZU139" s="1027"/>
      <c r="BZV139" s="1027"/>
      <c r="BZW139" s="1027"/>
      <c r="BZX139" s="1027"/>
      <c r="BZY139" s="1027"/>
      <c r="BZZ139" s="1027"/>
      <c r="CAA139" s="1027"/>
      <c r="CAB139" s="1027"/>
      <c r="CAC139" s="1027"/>
      <c r="CAD139" s="1027"/>
      <c r="CAE139" s="1027"/>
      <c r="CAF139" s="1027"/>
      <c r="CAG139" s="1027"/>
      <c r="CAH139" s="1027"/>
      <c r="CAI139" s="1027"/>
      <c r="CAJ139" s="1027"/>
      <c r="CAK139" s="1027"/>
      <c r="CAL139" s="1027"/>
      <c r="CAM139" s="1027"/>
      <c r="CAN139" s="1027"/>
      <c r="CAO139" s="1027"/>
      <c r="CAP139" s="1027"/>
      <c r="CAQ139" s="1027"/>
      <c r="CAR139" s="1027"/>
      <c r="CAS139" s="1027"/>
      <c r="CAT139" s="1027"/>
      <c r="CAU139" s="1027"/>
      <c r="CAV139" s="1027"/>
      <c r="CAW139" s="1027"/>
      <c r="CAX139" s="1027"/>
      <c r="CAY139" s="1027"/>
      <c r="CAZ139" s="1027"/>
      <c r="CBA139" s="1027"/>
      <c r="CBB139" s="1027"/>
      <c r="CBC139" s="1027"/>
      <c r="CBD139" s="1027"/>
      <c r="CBE139" s="1027"/>
      <c r="CBF139" s="1027"/>
      <c r="CBG139" s="1027"/>
      <c r="CBH139" s="1027"/>
      <c r="CBI139" s="1027"/>
      <c r="CBJ139" s="1027"/>
      <c r="CBK139" s="1027"/>
      <c r="CBL139" s="1027"/>
      <c r="CBM139" s="1027"/>
      <c r="CBN139" s="1027"/>
      <c r="CBO139" s="1027"/>
      <c r="CBP139" s="1027"/>
      <c r="CBQ139" s="1027"/>
      <c r="CBR139" s="1027"/>
      <c r="CBS139" s="1027"/>
      <c r="CBT139" s="1027"/>
      <c r="CBU139" s="1027"/>
      <c r="CBV139" s="1027"/>
      <c r="CBW139" s="1027"/>
      <c r="CBX139" s="1027"/>
      <c r="CBY139" s="1027"/>
      <c r="CBZ139" s="1027"/>
      <c r="CCA139" s="1027"/>
      <c r="CCB139" s="1027"/>
      <c r="CCC139" s="1027"/>
      <c r="CCD139" s="1027"/>
      <c r="CCE139" s="1027"/>
      <c r="CCF139" s="1027"/>
      <c r="CCG139" s="1027"/>
      <c r="CCH139" s="1027"/>
      <c r="CCI139" s="1027"/>
      <c r="CCJ139" s="1027"/>
      <c r="CCK139" s="1027"/>
      <c r="CCL139" s="1027"/>
      <c r="CCM139" s="1027"/>
      <c r="CCN139" s="1027"/>
      <c r="CCO139" s="1027"/>
      <c r="CCP139" s="1027"/>
      <c r="CCQ139" s="1027"/>
      <c r="CCR139" s="1027"/>
      <c r="CCS139" s="1027"/>
      <c r="CCT139" s="1027"/>
      <c r="CCU139" s="1027"/>
      <c r="CCV139" s="1027"/>
      <c r="CCW139" s="1027"/>
      <c r="CCX139" s="1027"/>
      <c r="CCY139" s="1027"/>
      <c r="CCZ139" s="1027"/>
      <c r="CDA139" s="1027"/>
      <c r="CDB139" s="1027"/>
      <c r="CDC139" s="1027"/>
      <c r="CDD139" s="1027"/>
      <c r="CDE139" s="1027"/>
      <c r="CDF139" s="1027"/>
      <c r="CDG139" s="1027"/>
      <c r="CDH139" s="1027"/>
      <c r="CDI139" s="1027"/>
      <c r="CDJ139" s="1027"/>
      <c r="CDK139" s="1027"/>
      <c r="CDL139" s="1027"/>
      <c r="CDM139" s="1027"/>
      <c r="CDN139" s="1027"/>
      <c r="CDO139" s="1027"/>
      <c r="CDP139" s="1027"/>
      <c r="CDQ139" s="1027"/>
      <c r="CDR139" s="1027"/>
      <c r="CDS139" s="1027"/>
      <c r="CDT139" s="1027"/>
      <c r="CDU139" s="1027"/>
      <c r="CDV139" s="1027"/>
      <c r="CDW139" s="1027"/>
      <c r="CDX139" s="1027"/>
      <c r="CDY139" s="1027"/>
      <c r="CDZ139" s="1027"/>
      <c r="CEA139" s="1027"/>
      <c r="CEB139" s="1027"/>
      <c r="CEC139" s="1027"/>
      <c r="CED139" s="1027"/>
      <c r="CEE139" s="1027"/>
      <c r="CEF139" s="1027"/>
      <c r="CEG139" s="1027"/>
      <c r="CEH139" s="1027"/>
      <c r="CEI139" s="1027"/>
      <c r="CEJ139" s="1027"/>
      <c r="CEK139" s="1027"/>
    </row>
    <row r="140" spans="1:2169" s="1092" customFormat="1" ht="31.75" customHeight="1" x14ac:dyDescent="0.75">
      <c r="A140" s="1080"/>
      <c r="B140" s="1115"/>
      <c r="C140" s="1080"/>
      <c r="D140" s="1212"/>
      <c r="E140" s="1257"/>
      <c r="F140" s="1257"/>
      <c r="G140" s="1097"/>
      <c r="H140" s="1228"/>
      <c r="I140" s="1228"/>
      <c r="J140" s="1228"/>
      <c r="K140" s="1228"/>
      <c r="L140" s="1228"/>
      <c r="M140" s="1258"/>
      <c r="N140" s="1228"/>
      <c r="O140" s="1090"/>
      <c r="P140" s="634"/>
      <c r="Q140" s="634"/>
      <c r="R140" s="1090"/>
      <c r="S140" s="1026"/>
      <c r="W140" s="1102"/>
      <c r="X140" s="1259"/>
      <c r="Y140" s="1022"/>
      <c r="Z140" s="1022"/>
      <c r="AA140" s="1022"/>
      <c r="AB140" s="1022"/>
      <c r="AC140" s="1022"/>
      <c r="AD140" s="1259"/>
      <c r="AE140" s="1022"/>
      <c r="AF140" s="1022"/>
      <c r="AG140" s="1259"/>
      <c r="AH140" s="1259"/>
      <c r="AI140" s="1259"/>
      <c r="AJ140" s="1027"/>
      <c r="AL140" s="1028"/>
      <c r="AN140" s="1022"/>
      <c r="AO140" s="1022"/>
      <c r="AP140" s="1027"/>
      <c r="AQ140" s="1027"/>
      <c r="AR140" s="1027"/>
      <c r="AS140" s="1027"/>
      <c r="AT140" s="1027"/>
      <c r="AU140" s="1027"/>
      <c r="AV140" s="1027"/>
      <c r="AW140" s="1027"/>
      <c r="AX140" s="1027"/>
      <c r="AY140" s="1027"/>
      <c r="AZ140" s="1027"/>
      <c r="BA140" s="1027"/>
      <c r="BB140" s="1027"/>
      <c r="BC140" s="1027"/>
      <c r="BD140" s="1027"/>
      <c r="BE140" s="1027"/>
      <c r="BF140" s="1027"/>
      <c r="BG140" s="1027"/>
      <c r="BH140" s="1027"/>
      <c r="BI140" s="1027"/>
      <c r="BJ140" s="1027"/>
      <c r="BK140" s="1027"/>
      <c r="BL140" s="1027"/>
      <c r="BM140" s="1027"/>
      <c r="BN140" s="1027"/>
      <c r="BO140" s="1027"/>
      <c r="BP140" s="1027"/>
      <c r="BQ140" s="1027"/>
      <c r="BR140" s="1027"/>
      <c r="BS140" s="1027"/>
      <c r="BT140" s="1027"/>
      <c r="BU140" s="1027"/>
      <c r="BV140" s="1027"/>
      <c r="BW140" s="1027"/>
      <c r="BX140" s="1027"/>
      <c r="BY140" s="1027"/>
      <c r="BZ140" s="1027"/>
      <c r="CA140" s="1027"/>
      <c r="CB140" s="1027"/>
      <c r="CC140" s="1027"/>
      <c r="CD140" s="1027"/>
      <c r="CE140" s="1027"/>
      <c r="CF140" s="1027"/>
      <c r="CG140" s="1027"/>
      <c r="CH140" s="1027"/>
      <c r="CI140" s="1027"/>
      <c r="CJ140" s="1027"/>
      <c r="CK140" s="1027"/>
      <c r="CL140" s="1027"/>
      <c r="CM140" s="1027"/>
      <c r="CN140" s="1027"/>
      <c r="CO140" s="1027"/>
      <c r="CP140" s="1027"/>
      <c r="CQ140" s="1027"/>
      <c r="CR140" s="1027"/>
      <c r="CS140" s="1027"/>
      <c r="CT140" s="1027"/>
      <c r="CU140" s="1027"/>
      <c r="CV140" s="1027"/>
      <c r="CW140" s="1027"/>
      <c r="CX140" s="1027"/>
      <c r="CY140" s="1027"/>
      <c r="CZ140" s="1027"/>
      <c r="DA140" s="1027"/>
      <c r="DB140" s="1027"/>
      <c r="DC140" s="1027"/>
      <c r="DD140" s="1027"/>
      <c r="DE140" s="1027"/>
      <c r="DF140" s="1027"/>
      <c r="DG140" s="1027"/>
      <c r="DH140" s="1027"/>
      <c r="DI140" s="1027"/>
      <c r="DJ140" s="1027"/>
      <c r="DK140" s="1027"/>
      <c r="DL140" s="1027"/>
      <c r="DM140" s="1027"/>
      <c r="DN140" s="1027"/>
      <c r="DO140" s="1027"/>
      <c r="DP140" s="1027"/>
      <c r="DQ140" s="1027"/>
      <c r="DR140" s="1027"/>
      <c r="DS140" s="1027"/>
      <c r="DT140" s="1027"/>
      <c r="DU140" s="1027"/>
      <c r="DV140" s="1027"/>
      <c r="DW140" s="1027"/>
      <c r="DX140" s="1027"/>
      <c r="DY140" s="1027"/>
      <c r="DZ140" s="1027"/>
      <c r="EA140" s="1027"/>
      <c r="EB140" s="1027"/>
      <c r="EC140" s="1027"/>
      <c r="ED140" s="1027"/>
      <c r="EE140" s="1027"/>
      <c r="EF140" s="1027"/>
      <c r="EG140" s="1027"/>
      <c r="EH140" s="1027"/>
      <c r="EI140" s="1027"/>
      <c r="EJ140" s="1027"/>
      <c r="EK140" s="1027"/>
      <c r="EL140" s="1027"/>
      <c r="EM140" s="1027"/>
      <c r="EN140" s="1027"/>
      <c r="EO140" s="1027"/>
      <c r="EP140" s="1027"/>
      <c r="EQ140" s="1027"/>
      <c r="ER140" s="1027"/>
      <c r="ES140" s="1027"/>
      <c r="ET140" s="1027"/>
      <c r="EU140" s="1027"/>
      <c r="EV140" s="1027"/>
      <c r="EW140" s="1027"/>
      <c r="EX140" s="1027"/>
      <c r="EY140" s="1027"/>
      <c r="EZ140" s="1027"/>
      <c r="FA140" s="1027"/>
      <c r="FB140" s="1027"/>
      <c r="FC140" s="1027"/>
      <c r="FD140" s="1027"/>
      <c r="FE140" s="1027"/>
      <c r="FF140" s="1027"/>
      <c r="FG140" s="1027"/>
      <c r="FH140" s="1027"/>
      <c r="FI140" s="1027"/>
      <c r="FJ140" s="1027"/>
      <c r="FK140" s="1027"/>
      <c r="FL140" s="1027"/>
      <c r="FM140" s="1027"/>
      <c r="FN140" s="1027"/>
      <c r="FO140" s="1027"/>
      <c r="FP140" s="1027"/>
      <c r="FQ140" s="1027"/>
      <c r="FR140" s="1027"/>
      <c r="FS140" s="1027"/>
      <c r="FT140" s="1027"/>
      <c r="FU140" s="1027"/>
      <c r="FV140" s="1027"/>
      <c r="FW140" s="1027"/>
      <c r="FX140" s="1027"/>
      <c r="FY140" s="1027"/>
      <c r="FZ140" s="1027"/>
      <c r="GA140" s="1027"/>
      <c r="GB140" s="1027"/>
      <c r="GC140" s="1027"/>
      <c r="GD140" s="1027"/>
      <c r="GE140" s="1027"/>
      <c r="GF140" s="1027"/>
      <c r="GG140" s="1027"/>
      <c r="GH140" s="1027"/>
      <c r="GI140" s="1027"/>
      <c r="GJ140" s="1027"/>
      <c r="GK140" s="1027"/>
      <c r="GL140" s="1027"/>
      <c r="GM140" s="1027"/>
      <c r="GN140" s="1027"/>
      <c r="GO140" s="1027"/>
      <c r="GP140" s="1027"/>
      <c r="GQ140" s="1027"/>
      <c r="GR140" s="1027"/>
      <c r="GS140" s="1027"/>
      <c r="GT140" s="1027"/>
      <c r="GU140" s="1027"/>
      <c r="GV140" s="1027"/>
      <c r="GW140" s="1027"/>
      <c r="GX140" s="1027"/>
      <c r="GY140" s="1027"/>
      <c r="GZ140" s="1027"/>
      <c r="HA140" s="1027"/>
      <c r="HB140" s="1027"/>
      <c r="HC140" s="1027"/>
      <c r="HD140" s="1027"/>
      <c r="HE140" s="1027"/>
      <c r="HF140" s="1027"/>
      <c r="HG140" s="1027"/>
      <c r="HH140" s="1027"/>
      <c r="HI140" s="1027"/>
      <c r="HJ140" s="1027"/>
      <c r="HK140" s="1027"/>
      <c r="HL140" s="1027"/>
      <c r="HM140" s="1027"/>
      <c r="HN140" s="1027"/>
      <c r="HO140" s="1027"/>
      <c r="HP140" s="1027"/>
      <c r="HQ140" s="1027"/>
      <c r="HR140" s="1027"/>
      <c r="HS140" s="1027"/>
      <c r="HT140" s="1027"/>
      <c r="HU140" s="1027"/>
      <c r="HV140" s="1027"/>
      <c r="HW140" s="1027"/>
      <c r="HX140" s="1027"/>
      <c r="HY140" s="1027"/>
      <c r="HZ140" s="1027"/>
      <c r="IA140" s="1027"/>
      <c r="IB140" s="1027"/>
      <c r="IC140" s="1027"/>
      <c r="ID140" s="1027"/>
      <c r="IE140" s="1027"/>
      <c r="IF140" s="1027"/>
      <c r="IG140" s="1027"/>
      <c r="IH140" s="1027"/>
      <c r="II140" s="1027"/>
      <c r="IJ140" s="1027"/>
      <c r="IK140" s="1027"/>
      <c r="IL140" s="1027"/>
      <c r="IM140" s="1027"/>
      <c r="IN140" s="1027"/>
      <c r="IO140" s="1027"/>
      <c r="IP140" s="1027"/>
      <c r="IQ140" s="1027"/>
      <c r="IR140" s="1027"/>
      <c r="IS140" s="1027"/>
      <c r="IT140" s="1027"/>
      <c r="IU140" s="1027"/>
      <c r="IV140" s="1027"/>
      <c r="IW140" s="1027"/>
      <c r="IX140" s="1027"/>
      <c r="IY140" s="1027"/>
      <c r="IZ140" s="1027"/>
      <c r="JA140" s="1027"/>
      <c r="JB140" s="1027"/>
      <c r="JC140" s="1027"/>
      <c r="JD140" s="1027"/>
      <c r="JE140" s="1027"/>
      <c r="JF140" s="1027"/>
      <c r="JG140" s="1027"/>
      <c r="JH140" s="1027"/>
      <c r="JI140" s="1027"/>
      <c r="JJ140" s="1027"/>
      <c r="JK140" s="1027"/>
      <c r="JL140" s="1027"/>
      <c r="JM140" s="1027"/>
      <c r="JN140" s="1027"/>
      <c r="JO140" s="1027"/>
      <c r="JP140" s="1027"/>
      <c r="JQ140" s="1027"/>
      <c r="JR140" s="1027"/>
      <c r="JS140" s="1027"/>
      <c r="JT140" s="1027"/>
      <c r="JU140" s="1027"/>
      <c r="JV140" s="1027"/>
      <c r="JW140" s="1027"/>
      <c r="JX140" s="1027"/>
      <c r="JY140" s="1027"/>
      <c r="JZ140" s="1027"/>
      <c r="KA140" s="1027"/>
      <c r="KB140" s="1027"/>
      <c r="KC140" s="1027"/>
      <c r="KD140" s="1027"/>
      <c r="KE140" s="1027"/>
      <c r="KF140" s="1027"/>
      <c r="KG140" s="1027"/>
      <c r="KH140" s="1027"/>
      <c r="KI140" s="1027"/>
      <c r="KJ140" s="1027"/>
      <c r="KK140" s="1027"/>
      <c r="KL140" s="1027"/>
      <c r="KM140" s="1027"/>
      <c r="KN140" s="1027"/>
      <c r="KO140" s="1027"/>
      <c r="KP140" s="1027"/>
      <c r="KQ140" s="1027"/>
      <c r="KR140" s="1027"/>
      <c r="KS140" s="1027"/>
      <c r="KT140" s="1027"/>
      <c r="KU140" s="1027"/>
      <c r="KV140" s="1027"/>
      <c r="KW140" s="1027"/>
      <c r="KX140" s="1027"/>
      <c r="KY140" s="1027"/>
      <c r="KZ140" s="1027"/>
      <c r="LA140" s="1027"/>
      <c r="LB140" s="1027"/>
      <c r="LC140" s="1027"/>
      <c r="LD140" s="1027"/>
      <c r="LE140" s="1027"/>
      <c r="LF140" s="1027"/>
      <c r="LG140" s="1027"/>
      <c r="LH140" s="1027"/>
      <c r="LI140" s="1027"/>
      <c r="LJ140" s="1027"/>
      <c r="LK140" s="1027"/>
      <c r="LL140" s="1027"/>
      <c r="LM140" s="1027"/>
      <c r="LN140" s="1027"/>
      <c r="LO140" s="1027"/>
      <c r="LP140" s="1027"/>
      <c r="LQ140" s="1027"/>
      <c r="LR140" s="1027"/>
      <c r="LS140" s="1027"/>
      <c r="LT140" s="1027"/>
      <c r="LU140" s="1027"/>
      <c r="LV140" s="1027"/>
      <c r="LW140" s="1027"/>
      <c r="LX140" s="1027"/>
      <c r="LY140" s="1027"/>
      <c r="LZ140" s="1027"/>
      <c r="MA140" s="1027"/>
      <c r="MB140" s="1027"/>
      <c r="MC140" s="1027"/>
      <c r="MD140" s="1027"/>
      <c r="ME140" s="1027"/>
      <c r="MF140" s="1027"/>
      <c r="MG140" s="1027"/>
      <c r="MH140" s="1027"/>
      <c r="MI140" s="1027"/>
      <c r="MJ140" s="1027"/>
      <c r="MK140" s="1027"/>
      <c r="ML140" s="1027"/>
      <c r="MM140" s="1027"/>
      <c r="MN140" s="1027"/>
      <c r="MO140" s="1027"/>
      <c r="MP140" s="1027"/>
      <c r="MQ140" s="1027"/>
      <c r="MR140" s="1027"/>
      <c r="MS140" s="1027"/>
      <c r="MT140" s="1027"/>
      <c r="MU140" s="1027"/>
      <c r="MV140" s="1027"/>
      <c r="MW140" s="1027"/>
      <c r="MX140" s="1027"/>
      <c r="MY140" s="1027"/>
      <c r="MZ140" s="1027"/>
      <c r="NA140" s="1027"/>
      <c r="NB140" s="1027"/>
      <c r="NC140" s="1027"/>
      <c r="ND140" s="1027"/>
      <c r="NE140" s="1027"/>
      <c r="NF140" s="1027"/>
      <c r="NG140" s="1027"/>
      <c r="NH140" s="1027"/>
      <c r="NI140" s="1027"/>
      <c r="NJ140" s="1027"/>
      <c r="NK140" s="1027"/>
      <c r="NL140" s="1027"/>
      <c r="NM140" s="1027"/>
      <c r="NN140" s="1027"/>
      <c r="NO140" s="1027"/>
      <c r="NP140" s="1027"/>
      <c r="NQ140" s="1027"/>
      <c r="NR140" s="1027"/>
      <c r="NS140" s="1027"/>
      <c r="NT140" s="1027"/>
      <c r="NU140" s="1027"/>
      <c r="NV140" s="1027"/>
      <c r="NW140" s="1027"/>
      <c r="NX140" s="1027"/>
      <c r="NY140" s="1027"/>
      <c r="NZ140" s="1027"/>
      <c r="OA140" s="1027"/>
      <c r="OB140" s="1027"/>
      <c r="OC140" s="1027"/>
      <c r="OD140" s="1027"/>
      <c r="OE140" s="1027"/>
      <c r="OF140" s="1027"/>
      <c r="OG140" s="1027"/>
      <c r="OH140" s="1027"/>
      <c r="OI140" s="1027"/>
      <c r="OJ140" s="1027"/>
      <c r="OK140" s="1027"/>
      <c r="OL140" s="1027"/>
      <c r="OM140" s="1027"/>
      <c r="ON140" s="1027"/>
      <c r="OO140" s="1027"/>
      <c r="OP140" s="1027"/>
      <c r="OQ140" s="1027"/>
      <c r="OR140" s="1027"/>
      <c r="OS140" s="1027"/>
      <c r="OT140" s="1027"/>
      <c r="OU140" s="1027"/>
      <c r="OV140" s="1027"/>
      <c r="OW140" s="1027"/>
      <c r="OX140" s="1027"/>
      <c r="OY140" s="1027"/>
      <c r="OZ140" s="1027"/>
      <c r="PA140" s="1027"/>
      <c r="PB140" s="1027"/>
      <c r="PC140" s="1027"/>
      <c r="PD140" s="1027"/>
      <c r="PE140" s="1027"/>
      <c r="PF140" s="1027"/>
      <c r="PG140" s="1027"/>
      <c r="PH140" s="1027"/>
      <c r="PI140" s="1027"/>
      <c r="PJ140" s="1027"/>
      <c r="PK140" s="1027"/>
      <c r="PL140" s="1027"/>
      <c r="PM140" s="1027"/>
      <c r="PN140" s="1027"/>
      <c r="PO140" s="1027"/>
      <c r="PP140" s="1027"/>
      <c r="PQ140" s="1027"/>
      <c r="PR140" s="1027"/>
      <c r="PS140" s="1027"/>
      <c r="PT140" s="1027"/>
      <c r="PU140" s="1027"/>
      <c r="PV140" s="1027"/>
      <c r="PW140" s="1027"/>
      <c r="PX140" s="1027"/>
      <c r="PY140" s="1027"/>
      <c r="PZ140" s="1027"/>
      <c r="QA140" s="1027"/>
      <c r="QB140" s="1027"/>
      <c r="QC140" s="1027"/>
      <c r="QD140" s="1027"/>
      <c r="QE140" s="1027"/>
      <c r="QF140" s="1027"/>
      <c r="QG140" s="1027"/>
      <c r="QH140" s="1027"/>
      <c r="QI140" s="1027"/>
      <c r="QJ140" s="1027"/>
      <c r="QK140" s="1027"/>
      <c r="QL140" s="1027"/>
      <c r="QM140" s="1027"/>
      <c r="QN140" s="1027"/>
      <c r="QO140" s="1027"/>
      <c r="QP140" s="1027"/>
      <c r="QQ140" s="1027"/>
      <c r="QR140" s="1027"/>
      <c r="QS140" s="1027"/>
      <c r="QT140" s="1027"/>
      <c r="QU140" s="1027"/>
      <c r="QV140" s="1027"/>
      <c r="QW140" s="1027"/>
      <c r="QX140" s="1027"/>
      <c r="QY140" s="1027"/>
      <c r="QZ140" s="1027"/>
      <c r="RA140" s="1027"/>
      <c r="RB140" s="1027"/>
      <c r="RC140" s="1027"/>
      <c r="RD140" s="1027"/>
      <c r="RE140" s="1027"/>
      <c r="RF140" s="1027"/>
      <c r="RG140" s="1027"/>
      <c r="RH140" s="1027"/>
      <c r="RI140" s="1027"/>
      <c r="RJ140" s="1027"/>
      <c r="RK140" s="1027"/>
      <c r="RL140" s="1027"/>
      <c r="RM140" s="1027"/>
      <c r="RN140" s="1027"/>
      <c r="RO140" s="1027"/>
      <c r="RP140" s="1027"/>
      <c r="RQ140" s="1027"/>
      <c r="RR140" s="1027"/>
      <c r="RS140" s="1027"/>
      <c r="RT140" s="1027"/>
      <c r="RU140" s="1027"/>
      <c r="RV140" s="1027"/>
      <c r="RW140" s="1027"/>
      <c r="RX140" s="1027"/>
      <c r="RY140" s="1027"/>
      <c r="RZ140" s="1027"/>
      <c r="SA140" s="1027"/>
      <c r="SB140" s="1027"/>
      <c r="SC140" s="1027"/>
      <c r="SD140" s="1027"/>
      <c r="SE140" s="1027"/>
      <c r="SF140" s="1027"/>
      <c r="SG140" s="1027"/>
      <c r="SH140" s="1027"/>
      <c r="SI140" s="1027"/>
      <c r="SJ140" s="1027"/>
      <c r="SK140" s="1027"/>
      <c r="SL140" s="1027"/>
      <c r="SM140" s="1027"/>
      <c r="SN140" s="1027"/>
      <c r="SO140" s="1027"/>
      <c r="SP140" s="1027"/>
      <c r="SQ140" s="1027"/>
      <c r="SR140" s="1027"/>
      <c r="SS140" s="1027"/>
      <c r="ST140" s="1027"/>
      <c r="SU140" s="1027"/>
      <c r="SV140" s="1027"/>
      <c r="SW140" s="1027"/>
      <c r="SX140" s="1027"/>
      <c r="SY140" s="1027"/>
      <c r="SZ140" s="1027"/>
      <c r="TA140" s="1027"/>
      <c r="TB140" s="1027"/>
      <c r="TC140" s="1027"/>
      <c r="TD140" s="1027"/>
      <c r="TE140" s="1027"/>
      <c r="TF140" s="1027"/>
      <c r="TG140" s="1027"/>
      <c r="TH140" s="1027"/>
      <c r="TI140" s="1027"/>
      <c r="TJ140" s="1027"/>
      <c r="TK140" s="1027"/>
      <c r="TL140" s="1027"/>
      <c r="TM140" s="1027"/>
      <c r="TN140" s="1027"/>
      <c r="TO140" s="1027"/>
      <c r="TP140" s="1027"/>
      <c r="TQ140" s="1027"/>
      <c r="TR140" s="1027"/>
      <c r="TS140" s="1027"/>
      <c r="TT140" s="1027"/>
      <c r="TU140" s="1027"/>
      <c r="TV140" s="1027"/>
      <c r="TW140" s="1027"/>
      <c r="TX140" s="1027"/>
      <c r="TY140" s="1027"/>
      <c r="TZ140" s="1027"/>
      <c r="UA140" s="1027"/>
      <c r="UB140" s="1027"/>
      <c r="UC140" s="1027"/>
      <c r="UD140" s="1027"/>
      <c r="UE140" s="1027"/>
      <c r="UF140" s="1027"/>
      <c r="UG140" s="1027"/>
      <c r="UH140" s="1027"/>
      <c r="UI140" s="1027"/>
      <c r="UJ140" s="1027"/>
      <c r="UK140" s="1027"/>
      <c r="UL140" s="1027"/>
      <c r="UM140" s="1027"/>
      <c r="UN140" s="1027"/>
      <c r="UO140" s="1027"/>
      <c r="UP140" s="1027"/>
      <c r="UQ140" s="1027"/>
      <c r="UR140" s="1027"/>
      <c r="US140" s="1027"/>
      <c r="UT140" s="1027"/>
      <c r="UU140" s="1027"/>
      <c r="UV140" s="1027"/>
      <c r="UW140" s="1027"/>
      <c r="UX140" s="1027"/>
      <c r="UY140" s="1027"/>
      <c r="UZ140" s="1027"/>
      <c r="VA140" s="1027"/>
      <c r="VB140" s="1027"/>
      <c r="VC140" s="1027"/>
      <c r="VD140" s="1027"/>
      <c r="VE140" s="1027"/>
      <c r="VF140" s="1027"/>
      <c r="VG140" s="1027"/>
      <c r="VH140" s="1027"/>
      <c r="VI140" s="1027"/>
      <c r="VJ140" s="1027"/>
      <c r="VK140" s="1027"/>
      <c r="VL140" s="1027"/>
      <c r="VM140" s="1027"/>
      <c r="VN140" s="1027"/>
      <c r="VO140" s="1027"/>
      <c r="VP140" s="1027"/>
      <c r="VQ140" s="1027"/>
      <c r="VR140" s="1027"/>
      <c r="VS140" s="1027"/>
      <c r="VT140" s="1027"/>
      <c r="VU140" s="1027"/>
      <c r="VV140" s="1027"/>
      <c r="VW140" s="1027"/>
      <c r="VX140" s="1027"/>
      <c r="VY140" s="1027"/>
      <c r="VZ140" s="1027"/>
      <c r="WA140" s="1027"/>
      <c r="WB140" s="1027"/>
      <c r="WC140" s="1027"/>
      <c r="WD140" s="1027"/>
      <c r="WE140" s="1027"/>
      <c r="WF140" s="1027"/>
      <c r="WG140" s="1027"/>
      <c r="WH140" s="1027"/>
      <c r="WI140" s="1027"/>
      <c r="WJ140" s="1027"/>
      <c r="WK140" s="1027"/>
      <c r="WL140" s="1027"/>
      <c r="WM140" s="1027"/>
      <c r="WN140" s="1027"/>
      <c r="WO140" s="1027"/>
      <c r="WP140" s="1027"/>
      <c r="WQ140" s="1027"/>
      <c r="WR140" s="1027"/>
      <c r="WS140" s="1027"/>
      <c r="WT140" s="1027"/>
      <c r="WU140" s="1027"/>
      <c r="WV140" s="1027"/>
      <c r="WW140" s="1027"/>
      <c r="WX140" s="1027"/>
      <c r="WY140" s="1027"/>
      <c r="WZ140" s="1027"/>
      <c r="XA140" s="1027"/>
      <c r="XB140" s="1027"/>
      <c r="XC140" s="1027"/>
      <c r="XD140" s="1027"/>
      <c r="XE140" s="1027"/>
      <c r="XF140" s="1027"/>
      <c r="XG140" s="1027"/>
      <c r="XH140" s="1027"/>
      <c r="XI140" s="1027"/>
      <c r="XJ140" s="1027"/>
      <c r="XK140" s="1027"/>
      <c r="XL140" s="1027"/>
      <c r="XM140" s="1027"/>
      <c r="XN140" s="1027"/>
      <c r="XO140" s="1027"/>
      <c r="XP140" s="1027"/>
      <c r="XQ140" s="1027"/>
      <c r="XR140" s="1027"/>
      <c r="XS140" s="1027"/>
      <c r="XT140" s="1027"/>
      <c r="XU140" s="1027"/>
      <c r="XV140" s="1027"/>
      <c r="XW140" s="1027"/>
      <c r="XX140" s="1027"/>
      <c r="XY140" s="1027"/>
      <c r="XZ140" s="1027"/>
      <c r="YA140" s="1027"/>
      <c r="YB140" s="1027"/>
      <c r="YC140" s="1027"/>
      <c r="YD140" s="1027"/>
      <c r="YE140" s="1027"/>
      <c r="YF140" s="1027"/>
      <c r="YG140" s="1027"/>
      <c r="YH140" s="1027"/>
      <c r="YI140" s="1027"/>
      <c r="YJ140" s="1027"/>
      <c r="YK140" s="1027"/>
      <c r="YL140" s="1027"/>
      <c r="YM140" s="1027"/>
      <c r="YN140" s="1027"/>
      <c r="YO140" s="1027"/>
      <c r="YP140" s="1027"/>
      <c r="YQ140" s="1027"/>
      <c r="YR140" s="1027"/>
      <c r="YS140" s="1027"/>
      <c r="YT140" s="1027"/>
      <c r="YU140" s="1027"/>
      <c r="YV140" s="1027"/>
      <c r="YW140" s="1027"/>
      <c r="YX140" s="1027"/>
      <c r="YY140" s="1027"/>
      <c r="YZ140" s="1027"/>
      <c r="ZA140" s="1027"/>
      <c r="ZB140" s="1027"/>
      <c r="ZC140" s="1027"/>
      <c r="ZD140" s="1027"/>
      <c r="ZE140" s="1027"/>
      <c r="ZF140" s="1027"/>
      <c r="ZG140" s="1027"/>
      <c r="ZH140" s="1027"/>
      <c r="ZI140" s="1027"/>
      <c r="ZJ140" s="1027"/>
      <c r="ZK140" s="1027"/>
      <c r="ZL140" s="1027"/>
      <c r="ZM140" s="1027"/>
      <c r="ZN140" s="1027"/>
      <c r="ZO140" s="1027"/>
      <c r="ZP140" s="1027"/>
      <c r="ZQ140" s="1027"/>
      <c r="ZR140" s="1027"/>
      <c r="ZS140" s="1027"/>
      <c r="ZT140" s="1027"/>
      <c r="ZU140" s="1027"/>
      <c r="ZV140" s="1027"/>
      <c r="ZW140" s="1027"/>
      <c r="ZX140" s="1027"/>
      <c r="ZY140" s="1027"/>
      <c r="ZZ140" s="1027"/>
      <c r="AAA140" s="1027"/>
      <c r="AAB140" s="1027"/>
      <c r="AAC140" s="1027"/>
      <c r="AAD140" s="1027"/>
      <c r="AAE140" s="1027"/>
      <c r="AAF140" s="1027"/>
      <c r="AAG140" s="1027"/>
      <c r="AAH140" s="1027"/>
      <c r="AAI140" s="1027"/>
      <c r="AAJ140" s="1027"/>
      <c r="AAK140" s="1027"/>
      <c r="AAL140" s="1027"/>
      <c r="AAM140" s="1027"/>
      <c r="AAN140" s="1027"/>
      <c r="AAO140" s="1027"/>
      <c r="AAP140" s="1027"/>
      <c r="AAQ140" s="1027"/>
      <c r="AAR140" s="1027"/>
      <c r="AAS140" s="1027"/>
      <c r="AAT140" s="1027"/>
      <c r="AAU140" s="1027"/>
      <c r="AAV140" s="1027"/>
      <c r="AAW140" s="1027"/>
      <c r="AAX140" s="1027"/>
      <c r="AAY140" s="1027"/>
      <c r="AAZ140" s="1027"/>
      <c r="ABA140" s="1027"/>
      <c r="ABB140" s="1027"/>
      <c r="ABC140" s="1027"/>
      <c r="ABD140" s="1027"/>
      <c r="ABE140" s="1027"/>
      <c r="ABF140" s="1027"/>
      <c r="ABG140" s="1027"/>
      <c r="ABH140" s="1027"/>
      <c r="ABI140" s="1027"/>
      <c r="ABJ140" s="1027"/>
      <c r="ABK140" s="1027"/>
      <c r="ABL140" s="1027"/>
      <c r="ABM140" s="1027"/>
      <c r="ABN140" s="1027"/>
      <c r="ABO140" s="1027"/>
      <c r="ABP140" s="1027"/>
      <c r="ABQ140" s="1027"/>
      <c r="ABR140" s="1027"/>
      <c r="ABS140" s="1027"/>
      <c r="ABT140" s="1027"/>
      <c r="ABU140" s="1027"/>
      <c r="ABV140" s="1027"/>
      <c r="ABW140" s="1027"/>
      <c r="ABX140" s="1027"/>
      <c r="ABY140" s="1027"/>
      <c r="ABZ140" s="1027"/>
      <c r="ACA140" s="1027"/>
      <c r="ACB140" s="1027"/>
      <c r="ACC140" s="1027"/>
      <c r="ACD140" s="1027"/>
      <c r="ACE140" s="1027"/>
      <c r="ACF140" s="1027"/>
      <c r="ACG140" s="1027"/>
      <c r="ACH140" s="1027"/>
      <c r="ACI140" s="1027"/>
      <c r="ACJ140" s="1027"/>
      <c r="ACK140" s="1027"/>
      <c r="ACL140" s="1027"/>
      <c r="ACM140" s="1027"/>
      <c r="ACN140" s="1027"/>
      <c r="ACO140" s="1027"/>
      <c r="ACP140" s="1027"/>
      <c r="ACQ140" s="1027"/>
      <c r="ACR140" s="1027"/>
      <c r="ACS140" s="1027"/>
      <c r="ACT140" s="1027"/>
      <c r="ACU140" s="1027"/>
      <c r="ACV140" s="1027"/>
      <c r="ACW140" s="1027"/>
      <c r="ACX140" s="1027"/>
      <c r="ACY140" s="1027"/>
      <c r="ACZ140" s="1027"/>
      <c r="ADA140" s="1027"/>
      <c r="ADB140" s="1027"/>
      <c r="ADC140" s="1027"/>
      <c r="ADD140" s="1027"/>
      <c r="ADE140" s="1027"/>
      <c r="ADF140" s="1027"/>
      <c r="ADG140" s="1027"/>
      <c r="ADH140" s="1027"/>
      <c r="ADI140" s="1027"/>
      <c r="ADJ140" s="1027"/>
      <c r="ADK140" s="1027"/>
      <c r="ADL140" s="1027"/>
      <c r="ADM140" s="1027"/>
      <c r="ADN140" s="1027"/>
      <c r="ADO140" s="1027"/>
      <c r="ADP140" s="1027"/>
      <c r="ADQ140" s="1027"/>
      <c r="ADR140" s="1027"/>
      <c r="ADS140" s="1027"/>
      <c r="ADT140" s="1027"/>
      <c r="ADU140" s="1027"/>
      <c r="ADV140" s="1027"/>
      <c r="ADW140" s="1027"/>
      <c r="ADX140" s="1027"/>
      <c r="ADY140" s="1027"/>
      <c r="ADZ140" s="1027"/>
      <c r="AEA140" s="1027"/>
      <c r="AEB140" s="1027"/>
      <c r="AEC140" s="1027"/>
      <c r="AED140" s="1027"/>
      <c r="AEE140" s="1027"/>
      <c r="AEF140" s="1027"/>
      <c r="AEG140" s="1027"/>
      <c r="AEH140" s="1027"/>
      <c r="AEI140" s="1027"/>
      <c r="AEJ140" s="1027"/>
      <c r="AEK140" s="1027"/>
      <c r="AEL140" s="1027"/>
      <c r="AEM140" s="1027"/>
      <c r="AEN140" s="1027"/>
      <c r="AEO140" s="1027"/>
      <c r="AEP140" s="1027"/>
      <c r="AEQ140" s="1027"/>
      <c r="AER140" s="1027"/>
      <c r="AES140" s="1027"/>
      <c r="AET140" s="1027"/>
      <c r="AEU140" s="1027"/>
      <c r="AEV140" s="1027"/>
      <c r="AEW140" s="1027"/>
      <c r="AEX140" s="1027"/>
      <c r="AEY140" s="1027"/>
      <c r="AEZ140" s="1027"/>
      <c r="AFA140" s="1027"/>
      <c r="AFB140" s="1027"/>
      <c r="AFC140" s="1027"/>
      <c r="AFD140" s="1027"/>
      <c r="AFE140" s="1027"/>
      <c r="AFF140" s="1027"/>
      <c r="AFG140" s="1027"/>
      <c r="AFH140" s="1027"/>
      <c r="AFI140" s="1027"/>
      <c r="AFJ140" s="1027"/>
      <c r="AFK140" s="1027"/>
      <c r="AFL140" s="1027"/>
      <c r="AFM140" s="1027"/>
      <c r="AFN140" s="1027"/>
      <c r="AFO140" s="1027"/>
      <c r="AFP140" s="1027"/>
      <c r="AFQ140" s="1027"/>
      <c r="AFR140" s="1027"/>
      <c r="AFS140" s="1027"/>
      <c r="AFT140" s="1027"/>
      <c r="AFU140" s="1027"/>
      <c r="AFV140" s="1027"/>
      <c r="AFW140" s="1027"/>
      <c r="AFX140" s="1027"/>
      <c r="AFY140" s="1027"/>
      <c r="AFZ140" s="1027"/>
      <c r="AGA140" s="1027"/>
      <c r="AGB140" s="1027"/>
      <c r="AGC140" s="1027"/>
      <c r="AGD140" s="1027"/>
      <c r="AGE140" s="1027"/>
      <c r="AGF140" s="1027"/>
      <c r="AGG140" s="1027"/>
      <c r="AGH140" s="1027"/>
      <c r="AGI140" s="1027"/>
      <c r="AGJ140" s="1027"/>
      <c r="AGK140" s="1027"/>
      <c r="AGL140" s="1027"/>
      <c r="AGM140" s="1027"/>
      <c r="AGN140" s="1027"/>
      <c r="AGO140" s="1027"/>
      <c r="AGP140" s="1027"/>
      <c r="AGQ140" s="1027"/>
      <c r="AGR140" s="1027"/>
      <c r="AGS140" s="1027"/>
      <c r="AGT140" s="1027"/>
      <c r="AGU140" s="1027"/>
      <c r="AGV140" s="1027"/>
      <c r="AGW140" s="1027"/>
      <c r="AGX140" s="1027"/>
      <c r="AGY140" s="1027"/>
      <c r="AGZ140" s="1027"/>
      <c r="AHA140" s="1027"/>
      <c r="AHB140" s="1027"/>
      <c r="AHC140" s="1027"/>
      <c r="AHD140" s="1027"/>
      <c r="AHE140" s="1027"/>
      <c r="AHF140" s="1027"/>
      <c r="AHG140" s="1027"/>
      <c r="AHH140" s="1027"/>
      <c r="AHI140" s="1027"/>
      <c r="AHJ140" s="1027"/>
      <c r="AHK140" s="1027"/>
      <c r="AHL140" s="1027"/>
      <c r="AHM140" s="1027"/>
      <c r="AHN140" s="1027"/>
      <c r="AHO140" s="1027"/>
      <c r="AHP140" s="1027"/>
      <c r="AHQ140" s="1027"/>
      <c r="AHR140" s="1027"/>
      <c r="AHS140" s="1027"/>
      <c r="AHT140" s="1027"/>
      <c r="AHU140" s="1027"/>
      <c r="AHV140" s="1027"/>
      <c r="AHW140" s="1027"/>
      <c r="AHX140" s="1027"/>
      <c r="AHY140" s="1027"/>
      <c r="AHZ140" s="1027"/>
      <c r="AIA140" s="1027"/>
      <c r="AIB140" s="1027"/>
      <c r="AIC140" s="1027"/>
      <c r="AID140" s="1027"/>
      <c r="AIE140" s="1027"/>
      <c r="AIF140" s="1027"/>
      <c r="AIG140" s="1027"/>
      <c r="AIH140" s="1027"/>
      <c r="AII140" s="1027"/>
      <c r="AIJ140" s="1027"/>
      <c r="AIK140" s="1027"/>
      <c r="AIL140" s="1027"/>
      <c r="AIM140" s="1027"/>
      <c r="AIN140" s="1027"/>
      <c r="AIO140" s="1027"/>
      <c r="AIP140" s="1027"/>
      <c r="AIQ140" s="1027"/>
      <c r="AIR140" s="1027"/>
      <c r="AIS140" s="1027"/>
      <c r="AIT140" s="1027"/>
      <c r="AIU140" s="1027"/>
      <c r="AIV140" s="1027"/>
      <c r="AIW140" s="1027"/>
      <c r="AIX140" s="1027"/>
      <c r="AIY140" s="1027"/>
      <c r="AIZ140" s="1027"/>
      <c r="AJA140" s="1027"/>
      <c r="AJB140" s="1027"/>
      <c r="AJC140" s="1027"/>
      <c r="AJD140" s="1027"/>
      <c r="AJE140" s="1027"/>
      <c r="AJF140" s="1027"/>
      <c r="AJG140" s="1027"/>
      <c r="AJH140" s="1027"/>
      <c r="AJI140" s="1027"/>
      <c r="AJJ140" s="1027"/>
      <c r="AJK140" s="1027"/>
      <c r="AJL140" s="1027"/>
      <c r="AJM140" s="1027"/>
      <c r="AJN140" s="1027"/>
      <c r="AJO140" s="1027"/>
      <c r="AJP140" s="1027"/>
      <c r="AJQ140" s="1027"/>
      <c r="AJR140" s="1027"/>
      <c r="AJS140" s="1027"/>
      <c r="AJT140" s="1027"/>
      <c r="AJU140" s="1027"/>
      <c r="AJV140" s="1027"/>
      <c r="AJW140" s="1027"/>
      <c r="AJX140" s="1027"/>
      <c r="AJY140" s="1027"/>
      <c r="AJZ140" s="1027"/>
      <c r="AKA140" s="1027"/>
      <c r="AKB140" s="1027"/>
      <c r="AKC140" s="1027"/>
      <c r="AKD140" s="1027"/>
      <c r="AKE140" s="1027"/>
      <c r="AKF140" s="1027"/>
      <c r="AKG140" s="1027"/>
      <c r="AKH140" s="1027"/>
      <c r="AKI140" s="1027"/>
      <c r="AKJ140" s="1027"/>
      <c r="AKK140" s="1027"/>
      <c r="AKL140" s="1027"/>
      <c r="AKM140" s="1027"/>
      <c r="AKN140" s="1027"/>
      <c r="AKO140" s="1027"/>
      <c r="AKP140" s="1027"/>
      <c r="AKQ140" s="1027"/>
      <c r="AKR140" s="1027"/>
      <c r="AKS140" s="1027"/>
      <c r="AKT140" s="1027"/>
      <c r="AKU140" s="1027"/>
      <c r="AKV140" s="1027"/>
      <c r="AKW140" s="1027"/>
      <c r="AKX140" s="1027"/>
      <c r="AKY140" s="1027"/>
      <c r="AKZ140" s="1027"/>
      <c r="ALA140" s="1027"/>
      <c r="ALB140" s="1027"/>
      <c r="ALC140" s="1027"/>
      <c r="ALD140" s="1027"/>
      <c r="ALE140" s="1027"/>
      <c r="ALF140" s="1027"/>
      <c r="ALG140" s="1027"/>
      <c r="ALH140" s="1027"/>
      <c r="ALI140" s="1027"/>
      <c r="ALJ140" s="1027"/>
      <c r="ALK140" s="1027"/>
      <c r="ALL140" s="1027"/>
      <c r="ALM140" s="1027"/>
      <c r="ALN140" s="1027"/>
      <c r="ALO140" s="1027"/>
      <c r="ALP140" s="1027"/>
      <c r="ALQ140" s="1027"/>
      <c r="ALR140" s="1027"/>
      <c r="ALS140" s="1027"/>
      <c r="ALT140" s="1027"/>
      <c r="ALU140" s="1027"/>
      <c r="ALV140" s="1027"/>
      <c r="ALW140" s="1027"/>
      <c r="ALX140" s="1027"/>
      <c r="ALY140" s="1027"/>
      <c r="ALZ140" s="1027"/>
      <c r="AMA140" s="1027"/>
      <c r="AMB140" s="1027"/>
      <c r="AMC140" s="1027"/>
      <c r="AMD140" s="1027"/>
      <c r="AME140" s="1027"/>
      <c r="AMF140" s="1027"/>
      <c r="AMG140" s="1027"/>
      <c r="AMH140" s="1027"/>
      <c r="AMI140" s="1027"/>
      <c r="AMJ140" s="1027"/>
      <c r="AMK140" s="1027"/>
      <c r="AML140" s="1027"/>
      <c r="AMM140" s="1027"/>
      <c r="AMN140" s="1027"/>
      <c r="AMO140" s="1027"/>
      <c r="AMP140" s="1027"/>
      <c r="AMQ140" s="1027"/>
      <c r="AMR140" s="1027"/>
      <c r="AMS140" s="1027"/>
      <c r="AMT140" s="1027"/>
      <c r="AMU140" s="1027"/>
      <c r="AMV140" s="1027"/>
      <c r="AMW140" s="1027"/>
      <c r="AMX140" s="1027"/>
      <c r="AMY140" s="1027"/>
      <c r="AMZ140" s="1027"/>
      <c r="ANA140" s="1027"/>
      <c r="ANB140" s="1027"/>
      <c r="ANC140" s="1027"/>
      <c r="AND140" s="1027"/>
      <c r="ANE140" s="1027"/>
      <c r="ANF140" s="1027"/>
      <c r="ANG140" s="1027"/>
      <c r="ANH140" s="1027"/>
      <c r="ANI140" s="1027"/>
      <c r="ANJ140" s="1027"/>
      <c r="ANK140" s="1027"/>
      <c r="ANL140" s="1027"/>
      <c r="ANM140" s="1027"/>
      <c r="ANN140" s="1027"/>
      <c r="ANO140" s="1027"/>
      <c r="ANP140" s="1027"/>
      <c r="ANQ140" s="1027"/>
      <c r="ANR140" s="1027"/>
      <c r="ANS140" s="1027"/>
      <c r="ANT140" s="1027"/>
      <c r="ANU140" s="1027"/>
      <c r="ANV140" s="1027"/>
      <c r="ANW140" s="1027"/>
      <c r="ANX140" s="1027"/>
      <c r="ANY140" s="1027"/>
      <c r="ANZ140" s="1027"/>
      <c r="AOA140" s="1027"/>
      <c r="AOB140" s="1027"/>
      <c r="AOC140" s="1027"/>
      <c r="AOD140" s="1027"/>
      <c r="AOE140" s="1027"/>
      <c r="AOF140" s="1027"/>
      <c r="AOG140" s="1027"/>
      <c r="AOH140" s="1027"/>
      <c r="AOI140" s="1027"/>
      <c r="AOJ140" s="1027"/>
      <c r="AOK140" s="1027"/>
      <c r="AOL140" s="1027"/>
      <c r="AOM140" s="1027"/>
      <c r="AON140" s="1027"/>
      <c r="AOO140" s="1027"/>
      <c r="AOP140" s="1027"/>
      <c r="AOQ140" s="1027"/>
      <c r="AOR140" s="1027"/>
      <c r="AOS140" s="1027"/>
      <c r="AOT140" s="1027"/>
      <c r="AOU140" s="1027"/>
      <c r="AOV140" s="1027"/>
      <c r="AOW140" s="1027"/>
      <c r="AOX140" s="1027"/>
      <c r="AOY140" s="1027"/>
      <c r="AOZ140" s="1027"/>
      <c r="APA140" s="1027"/>
      <c r="APB140" s="1027"/>
      <c r="APC140" s="1027"/>
      <c r="APD140" s="1027"/>
      <c r="APE140" s="1027"/>
      <c r="APF140" s="1027"/>
      <c r="APG140" s="1027"/>
      <c r="APH140" s="1027"/>
      <c r="API140" s="1027"/>
      <c r="APJ140" s="1027"/>
      <c r="APK140" s="1027"/>
      <c r="APL140" s="1027"/>
      <c r="APM140" s="1027"/>
      <c r="APN140" s="1027"/>
      <c r="APO140" s="1027"/>
      <c r="APP140" s="1027"/>
      <c r="APQ140" s="1027"/>
      <c r="APR140" s="1027"/>
      <c r="APS140" s="1027"/>
      <c r="APT140" s="1027"/>
      <c r="APU140" s="1027"/>
      <c r="APV140" s="1027"/>
      <c r="APW140" s="1027"/>
      <c r="APX140" s="1027"/>
      <c r="APY140" s="1027"/>
      <c r="APZ140" s="1027"/>
      <c r="AQA140" s="1027"/>
      <c r="AQB140" s="1027"/>
      <c r="AQC140" s="1027"/>
      <c r="AQD140" s="1027"/>
      <c r="AQE140" s="1027"/>
      <c r="AQF140" s="1027"/>
      <c r="AQG140" s="1027"/>
      <c r="AQH140" s="1027"/>
      <c r="AQI140" s="1027"/>
      <c r="AQJ140" s="1027"/>
      <c r="AQK140" s="1027"/>
      <c r="AQL140" s="1027"/>
      <c r="AQM140" s="1027"/>
      <c r="AQN140" s="1027"/>
      <c r="AQO140" s="1027"/>
      <c r="AQP140" s="1027"/>
      <c r="AQQ140" s="1027"/>
      <c r="AQR140" s="1027"/>
      <c r="AQS140" s="1027"/>
      <c r="AQT140" s="1027"/>
      <c r="AQU140" s="1027"/>
      <c r="AQV140" s="1027"/>
      <c r="AQW140" s="1027"/>
      <c r="AQX140" s="1027"/>
      <c r="AQY140" s="1027"/>
      <c r="AQZ140" s="1027"/>
      <c r="ARA140" s="1027"/>
      <c r="ARB140" s="1027"/>
      <c r="ARC140" s="1027"/>
      <c r="ARD140" s="1027"/>
      <c r="ARE140" s="1027"/>
      <c r="ARF140" s="1027"/>
      <c r="ARG140" s="1027"/>
      <c r="ARH140" s="1027"/>
      <c r="ARI140" s="1027"/>
      <c r="ARJ140" s="1027"/>
      <c r="ARK140" s="1027"/>
      <c r="ARL140" s="1027"/>
      <c r="ARM140" s="1027"/>
      <c r="ARN140" s="1027"/>
      <c r="ARO140" s="1027"/>
      <c r="ARP140" s="1027"/>
      <c r="ARQ140" s="1027"/>
      <c r="ARR140" s="1027"/>
      <c r="ARS140" s="1027"/>
      <c r="ART140" s="1027"/>
      <c r="ARU140" s="1027"/>
      <c r="ARV140" s="1027"/>
      <c r="ARW140" s="1027"/>
      <c r="ARX140" s="1027"/>
      <c r="ARY140" s="1027"/>
      <c r="ARZ140" s="1027"/>
      <c r="ASA140" s="1027"/>
      <c r="ASB140" s="1027"/>
      <c r="ASC140" s="1027"/>
      <c r="ASD140" s="1027"/>
      <c r="ASE140" s="1027"/>
      <c r="ASF140" s="1027"/>
      <c r="ASG140" s="1027"/>
      <c r="ASH140" s="1027"/>
      <c r="ASI140" s="1027"/>
      <c r="ASJ140" s="1027"/>
      <c r="ASK140" s="1027"/>
      <c r="ASL140" s="1027"/>
      <c r="ASM140" s="1027"/>
      <c r="ASN140" s="1027"/>
      <c r="ASO140" s="1027"/>
      <c r="ASP140" s="1027"/>
      <c r="ASQ140" s="1027"/>
      <c r="ASR140" s="1027"/>
      <c r="ASS140" s="1027"/>
      <c r="AST140" s="1027"/>
      <c r="ASU140" s="1027"/>
      <c r="ASV140" s="1027"/>
      <c r="ASW140" s="1027"/>
      <c r="ASX140" s="1027"/>
      <c r="ASY140" s="1027"/>
      <c r="ASZ140" s="1027"/>
      <c r="ATA140" s="1027"/>
      <c r="ATB140" s="1027"/>
      <c r="ATC140" s="1027"/>
      <c r="ATD140" s="1027"/>
      <c r="ATE140" s="1027"/>
      <c r="ATF140" s="1027"/>
      <c r="ATG140" s="1027"/>
      <c r="ATH140" s="1027"/>
      <c r="ATI140" s="1027"/>
      <c r="ATJ140" s="1027"/>
      <c r="ATK140" s="1027"/>
      <c r="ATL140" s="1027"/>
      <c r="ATM140" s="1027"/>
      <c r="ATN140" s="1027"/>
      <c r="ATO140" s="1027"/>
      <c r="ATP140" s="1027"/>
      <c r="ATQ140" s="1027"/>
      <c r="ATR140" s="1027"/>
      <c r="ATS140" s="1027"/>
      <c r="ATT140" s="1027"/>
      <c r="ATU140" s="1027"/>
      <c r="ATV140" s="1027"/>
      <c r="ATW140" s="1027"/>
      <c r="ATX140" s="1027"/>
      <c r="ATY140" s="1027"/>
      <c r="ATZ140" s="1027"/>
      <c r="AUA140" s="1027"/>
      <c r="AUB140" s="1027"/>
      <c r="AUC140" s="1027"/>
      <c r="AUD140" s="1027"/>
      <c r="AUE140" s="1027"/>
      <c r="AUF140" s="1027"/>
      <c r="AUG140" s="1027"/>
      <c r="AUH140" s="1027"/>
      <c r="AUI140" s="1027"/>
      <c r="AUJ140" s="1027"/>
      <c r="AUK140" s="1027"/>
      <c r="AUL140" s="1027"/>
      <c r="AUM140" s="1027"/>
      <c r="AUN140" s="1027"/>
      <c r="AUO140" s="1027"/>
      <c r="AUP140" s="1027"/>
      <c r="AUQ140" s="1027"/>
      <c r="AUR140" s="1027"/>
      <c r="AUS140" s="1027"/>
      <c r="AUT140" s="1027"/>
      <c r="AUU140" s="1027"/>
      <c r="AUV140" s="1027"/>
      <c r="AUW140" s="1027"/>
      <c r="AUX140" s="1027"/>
      <c r="AUY140" s="1027"/>
      <c r="AUZ140" s="1027"/>
      <c r="AVA140" s="1027"/>
      <c r="AVB140" s="1027"/>
      <c r="AVC140" s="1027"/>
      <c r="AVD140" s="1027"/>
      <c r="AVE140" s="1027"/>
      <c r="AVF140" s="1027"/>
      <c r="AVG140" s="1027"/>
      <c r="AVH140" s="1027"/>
      <c r="AVI140" s="1027"/>
      <c r="AVJ140" s="1027"/>
      <c r="AVK140" s="1027"/>
      <c r="AVL140" s="1027"/>
      <c r="AVM140" s="1027"/>
      <c r="AVN140" s="1027"/>
      <c r="AVO140" s="1027"/>
      <c r="AVP140" s="1027"/>
      <c r="AVQ140" s="1027"/>
      <c r="AVR140" s="1027"/>
      <c r="AVS140" s="1027"/>
      <c r="AVT140" s="1027"/>
      <c r="AVU140" s="1027"/>
      <c r="AVV140" s="1027"/>
      <c r="AVW140" s="1027"/>
      <c r="AVX140" s="1027"/>
      <c r="AVY140" s="1027"/>
      <c r="AVZ140" s="1027"/>
      <c r="AWA140" s="1027"/>
      <c r="AWB140" s="1027"/>
      <c r="AWC140" s="1027"/>
      <c r="AWD140" s="1027"/>
      <c r="AWE140" s="1027"/>
      <c r="AWF140" s="1027"/>
      <c r="AWG140" s="1027"/>
      <c r="AWH140" s="1027"/>
      <c r="AWI140" s="1027"/>
      <c r="AWJ140" s="1027"/>
      <c r="AWK140" s="1027"/>
      <c r="AWL140" s="1027"/>
      <c r="AWM140" s="1027"/>
      <c r="AWN140" s="1027"/>
      <c r="AWO140" s="1027"/>
      <c r="AWP140" s="1027"/>
      <c r="AWQ140" s="1027"/>
      <c r="AWR140" s="1027"/>
      <c r="AWS140" s="1027"/>
      <c r="AWT140" s="1027"/>
      <c r="AWU140" s="1027"/>
      <c r="AWV140" s="1027"/>
      <c r="AWW140" s="1027"/>
      <c r="AWX140" s="1027"/>
      <c r="AWY140" s="1027"/>
      <c r="AWZ140" s="1027"/>
      <c r="AXA140" s="1027"/>
      <c r="AXB140" s="1027"/>
      <c r="AXC140" s="1027"/>
      <c r="AXD140" s="1027"/>
      <c r="AXE140" s="1027"/>
      <c r="AXF140" s="1027"/>
      <c r="AXG140" s="1027"/>
      <c r="AXH140" s="1027"/>
      <c r="AXI140" s="1027"/>
      <c r="AXJ140" s="1027"/>
      <c r="AXK140" s="1027"/>
      <c r="AXL140" s="1027"/>
      <c r="AXM140" s="1027"/>
      <c r="AXN140" s="1027"/>
      <c r="AXO140" s="1027"/>
      <c r="AXP140" s="1027"/>
      <c r="AXQ140" s="1027"/>
      <c r="AXR140" s="1027"/>
      <c r="AXS140" s="1027"/>
      <c r="AXT140" s="1027"/>
      <c r="AXU140" s="1027"/>
      <c r="AXV140" s="1027"/>
      <c r="AXW140" s="1027"/>
      <c r="AXX140" s="1027"/>
      <c r="AXY140" s="1027"/>
      <c r="AXZ140" s="1027"/>
      <c r="AYA140" s="1027"/>
      <c r="AYB140" s="1027"/>
      <c r="AYC140" s="1027"/>
      <c r="AYD140" s="1027"/>
      <c r="AYE140" s="1027"/>
      <c r="AYF140" s="1027"/>
      <c r="AYG140" s="1027"/>
      <c r="AYH140" s="1027"/>
      <c r="AYI140" s="1027"/>
      <c r="AYJ140" s="1027"/>
      <c r="AYK140" s="1027"/>
      <c r="AYL140" s="1027"/>
      <c r="AYM140" s="1027"/>
      <c r="AYN140" s="1027"/>
      <c r="AYO140" s="1027"/>
      <c r="AYP140" s="1027"/>
      <c r="AYQ140" s="1027"/>
      <c r="AYR140" s="1027"/>
      <c r="AYS140" s="1027"/>
      <c r="AYT140" s="1027"/>
      <c r="AYU140" s="1027"/>
      <c r="AYV140" s="1027"/>
      <c r="AYW140" s="1027"/>
      <c r="AYX140" s="1027"/>
      <c r="AYY140" s="1027"/>
      <c r="AYZ140" s="1027"/>
      <c r="AZA140" s="1027"/>
      <c r="AZB140" s="1027"/>
      <c r="AZC140" s="1027"/>
      <c r="AZD140" s="1027"/>
      <c r="AZE140" s="1027"/>
      <c r="AZF140" s="1027"/>
      <c r="AZG140" s="1027"/>
      <c r="AZH140" s="1027"/>
      <c r="AZI140" s="1027"/>
      <c r="AZJ140" s="1027"/>
      <c r="AZK140" s="1027"/>
      <c r="AZL140" s="1027"/>
      <c r="AZM140" s="1027"/>
      <c r="AZN140" s="1027"/>
      <c r="AZO140" s="1027"/>
      <c r="AZP140" s="1027"/>
      <c r="AZQ140" s="1027"/>
      <c r="AZR140" s="1027"/>
      <c r="AZS140" s="1027"/>
      <c r="AZT140" s="1027"/>
      <c r="AZU140" s="1027"/>
      <c r="AZV140" s="1027"/>
      <c r="AZW140" s="1027"/>
      <c r="AZX140" s="1027"/>
      <c r="AZY140" s="1027"/>
      <c r="AZZ140" s="1027"/>
      <c r="BAA140" s="1027"/>
      <c r="BAB140" s="1027"/>
      <c r="BAC140" s="1027"/>
      <c r="BAD140" s="1027"/>
      <c r="BAE140" s="1027"/>
      <c r="BAF140" s="1027"/>
      <c r="BAG140" s="1027"/>
      <c r="BAH140" s="1027"/>
      <c r="BAI140" s="1027"/>
      <c r="BAJ140" s="1027"/>
      <c r="BAK140" s="1027"/>
      <c r="BAL140" s="1027"/>
      <c r="BAM140" s="1027"/>
      <c r="BAN140" s="1027"/>
      <c r="BAO140" s="1027"/>
      <c r="BAP140" s="1027"/>
      <c r="BAQ140" s="1027"/>
      <c r="BAR140" s="1027"/>
      <c r="BAS140" s="1027"/>
      <c r="BAT140" s="1027"/>
      <c r="BAU140" s="1027"/>
      <c r="BAV140" s="1027"/>
      <c r="BAW140" s="1027"/>
      <c r="BAX140" s="1027"/>
      <c r="BAY140" s="1027"/>
      <c r="BAZ140" s="1027"/>
      <c r="BBA140" s="1027"/>
      <c r="BBB140" s="1027"/>
      <c r="BBC140" s="1027"/>
      <c r="BBD140" s="1027"/>
      <c r="BBE140" s="1027"/>
      <c r="BBF140" s="1027"/>
      <c r="BBG140" s="1027"/>
      <c r="BBH140" s="1027"/>
      <c r="BBI140" s="1027"/>
      <c r="BBJ140" s="1027"/>
      <c r="BBK140" s="1027"/>
      <c r="BBL140" s="1027"/>
      <c r="BBM140" s="1027"/>
      <c r="BBN140" s="1027"/>
      <c r="BBO140" s="1027"/>
      <c r="BBP140" s="1027"/>
      <c r="BBQ140" s="1027"/>
      <c r="BBR140" s="1027"/>
      <c r="BBS140" s="1027"/>
      <c r="BBT140" s="1027"/>
      <c r="BBU140" s="1027"/>
      <c r="BBV140" s="1027"/>
      <c r="BBW140" s="1027"/>
      <c r="BBX140" s="1027"/>
      <c r="BBY140" s="1027"/>
      <c r="BBZ140" s="1027"/>
      <c r="BCA140" s="1027"/>
      <c r="BCB140" s="1027"/>
      <c r="BCC140" s="1027"/>
      <c r="BCD140" s="1027"/>
      <c r="BCE140" s="1027"/>
      <c r="BCF140" s="1027"/>
      <c r="BCG140" s="1027"/>
      <c r="BCH140" s="1027"/>
      <c r="BCI140" s="1027"/>
      <c r="BCJ140" s="1027"/>
      <c r="BCK140" s="1027"/>
      <c r="BCL140" s="1027"/>
      <c r="BCM140" s="1027"/>
      <c r="BCN140" s="1027"/>
      <c r="BCO140" s="1027"/>
      <c r="BCP140" s="1027"/>
      <c r="BCQ140" s="1027"/>
      <c r="BCR140" s="1027"/>
      <c r="BCS140" s="1027"/>
      <c r="BCT140" s="1027"/>
      <c r="BCU140" s="1027"/>
      <c r="BCV140" s="1027"/>
      <c r="BCW140" s="1027"/>
      <c r="BCX140" s="1027"/>
      <c r="BCY140" s="1027"/>
      <c r="BCZ140" s="1027"/>
      <c r="BDA140" s="1027"/>
      <c r="BDB140" s="1027"/>
      <c r="BDC140" s="1027"/>
      <c r="BDD140" s="1027"/>
      <c r="BDE140" s="1027"/>
      <c r="BDF140" s="1027"/>
      <c r="BDG140" s="1027"/>
      <c r="BDH140" s="1027"/>
      <c r="BDI140" s="1027"/>
      <c r="BDJ140" s="1027"/>
      <c r="BDK140" s="1027"/>
      <c r="BDL140" s="1027"/>
      <c r="BDM140" s="1027"/>
      <c r="BDN140" s="1027"/>
      <c r="BDO140" s="1027"/>
      <c r="BDP140" s="1027"/>
      <c r="BDQ140" s="1027"/>
      <c r="BDR140" s="1027"/>
      <c r="BDS140" s="1027"/>
      <c r="BDT140" s="1027"/>
      <c r="BDU140" s="1027"/>
      <c r="BDV140" s="1027"/>
      <c r="BDW140" s="1027"/>
      <c r="BDX140" s="1027"/>
      <c r="BDY140" s="1027"/>
      <c r="BDZ140" s="1027"/>
      <c r="BEA140" s="1027"/>
      <c r="BEB140" s="1027"/>
      <c r="BEC140" s="1027"/>
      <c r="BED140" s="1027"/>
      <c r="BEE140" s="1027"/>
      <c r="BEF140" s="1027"/>
      <c r="BEG140" s="1027"/>
      <c r="BEH140" s="1027"/>
      <c r="BEI140" s="1027"/>
      <c r="BEJ140" s="1027"/>
      <c r="BEK140" s="1027"/>
      <c r="BEL140" s="1027"/>
      <c r="BEM140" s="1027"/>
      <c r="BEN140" s="1027"/>
      <c r="BEO140" s="1027"/>
      <c r="BEP140" s="1027"/>
      <c r="BEQ140" s="1027"/>
      <c r="BER140" s="1027"/>
      <c r="BES140" s="1027"/>
      <c r="BET140" s="1027"/>
      <c r="BEU140" s="1027"/>
      <c r="BEV140" s="1027"/>
      <c r="BEW140" s="1027"/>
      <c r="BEX140" s="1027"/>
      <c r="BEY140" s="1027"/>
      <c r="BEZ140" s="1027"/>
      <c r="BFA140" s="1027"/>
      <c r="BFB140" s="1027"/>
      <c r="BFC140" s="1027"/>
      <c r="BFD140" s="1027"/>
      <c r="BFE140" s="1027"/>
      <c r="BFF140" s="1027"/>
      <c r="BFG140" s="1027"/>
      <c r="BFH140" s="1027"/>
      <c r="BFI140" s="1027"/>
      <c r="BFJ140" s="1027"/>
      <c r="BFK140" s="1027"/>
      <c r="BFL140" s="1027"/>
      <c r="BFM140" s="1027"/>
      <c r="BFN140" s="1027"/>
      <c r="BFO140" s="1027"/>
      <c r="BFP140" s="1027"/>
      <c r="BFQ140" s="1027"/>
      <c r="BFR140" s="1027"/>
      <c r="BFS140" s="1027"/>
      <c r="BFT140" s="1027"/>
      <c r="BFU140" s="1027"/>
      <c r="BFV140" s="1027"/>
      <c r="BFW140" s="1027"/>
      <c r="BFX140" s="1027"/>
      <c r="BFY140" s="1027"/>
      <c r="BFZ140" s="1027"/>
      <c r="BGA140" s="1027"/>
      <c r="BGB140" s="1027"/>
      <c r="BGC140" s="1027"/>
      <c r="BGD140" s="1027"/>
      <c r="BGE140" s="1027"/>
      <c r="BGF140" s="1027"/>
      <c r="BGG140" s="1027"/>
      <c r="BGH140" s="1027"/>
      <c r="BGI140" s="1027"/>
      <c r="BGJ140" s="1027"/>
      <c r="BGK140" s="1027"/>
      <c r="BGL140" s="1027"/>
      <c r="BGM140" s="1027"/>
      <c r="BGN140" s="1027"/>
      <c r="BGO140" s="1027"/>
      <c r="BGP140" s="1027"/>
      <c r="BGQ140" s="1027"/>
      <c r="BGR140" s="1027"/>
      <c r="BGS140" s="1027"/>
      <c r="BGT140" s="1027"/>
      <c r="BGU140" s="1027"/>
      <c r="BGV140" s="1027"/>
      <c r="BGW140" s="1027"/>
      <c r="BGX140" s="1027"/>
      <c r="BGY140" s="1027"/>
      <c r="BGZ140" s="1027"/>
      <c r="BHA140" s="1027"/>
      <c r="BHB140" s="1027"/>
      <c r="BHC140" s="1027"/>
      <c r="BHD140" s="1027"/>
      <c r="BHE140" s="1027"/>
      <c r="BHF140" s="1027"/>
      <c r="BHG140" s="1027"/>
      <c r="BHH140" s="1027"/>
      <c r="BHI140" s="1027"/>
      <c r="BHJ140" s="1027"/>
      <c r="BHK140" s="1027"/>
      <c r="BHL140" s="1027"/>
      <c r="BHM140" s="1027"/>
      <c r="BHN140" s="1027"/>
      <c r="BHO140" s="1027"/>
      <c r="BHP140" s="1027"/>
      <c r="BHQ140" s="1027"/>
      <c r="BHR140" s="1027"/>
      <c r="BHS140" s="1027"/>
      <c r="BHT140" s="1027"/>
      <c r="BHU140" s="1027"/>
      <c r="BHV140" s="1027"/>
      <c r="BHW140" s="1027"/>
      <c r="BHX140" s="1027"/>
      <c r="BHY140" s="1027"/>
      <c r="BHZ140" s="1027"/>
      <c r="BIA140" s="1027"/>
      <c r="BIB140" s="1027"/>
      <c r="BIC140" s="1027"/>
      <c r="BID140" s="1027"/>
      <c r="BIE140" s="1027"/>
      <c r="BIF140" s="1027"/>
      <c r="BIG140" s="1027"/>
      <c r="BIH140" s="1027"/>
      <c r="BII140" s="1027"/>
      <c r="BIJ140" s="1027"/>
      <c r="BIK140" s="1027"/>
      <c r="BIL140" s="1027"/>
      <c r="BIM140" s="1027"/>
      <c r="BIN140" s="1027"/>
      <c r="BIO140" s="1027"/>
      <c r="BIP140" s="1027"/>
      <c r="BIQ140" s="1027"/>
      <c r="BIR140" s="1027"/>
      <c r="BIS140" s="1027"/>
      <c r="BIT140" s="1027"/>
      <c r="BIU140" s="1027"/>
      <c r="BIV140" s="1027"/>
      <c r="BIW140" s="1027"/>
      <c r="BIX140" s="1027"/>
      <c r="BIY140" s="1027"/>
      <c r="BIZ140" s="1027"/>
      <c r="BJA140" s="1027"/>
      <c r="BJB140" s="1027"/>
      <c r="BJC140" s="1027"/>
      <c r="BJD140" s="1027"/>
      <c r="BJE140" s="1027"/>
      <c r="BJF140" s="1027"/>
      <c r="BJG140" s="1027"/>
      <c r="BJH140" s="1027"/>
      <c r="BJI140" s="1027"/>
      <c r="BJJ140" s="1027"/>
      <c r="BJK140" s="1027"/>
      <c r="BJL140" s="1027"/>
      <c r="BJM140" s="1027"/>
      <c r="BJN140" s="1027"/>
      <c r="BJO140" s="1027"/>
      <c r="BJP140" s="1027"/>
      <c r="BJQ140" s="1027"/>
      <c r="BJR140" s="1027"/>
      <c r="BJS140" s="1027"/>
      <c r="BJT140" s="1027"/>
      <c r="BJU140" s="1027"/>
      <c r="BJV140" s="1027"/>
      <c r="BJW140" s="1027"/>
      <c r="BJX140" s="1027"/>
      <c r="BJY140" s="1027"/>
      <c r="BJZ140" s="1027"/>
      <c r="BKA140" s="1027"/>
      <c r="BKB140" s="1027"/>
      <c r="BKC140" s="1027"/>
      <c r="BKD140" s="1027"/>
      <c r="BKE140" s="1027"/>
      <c r="BKF140" s="1027"/>
      <c r="BKG140" s="1027"/>
      <c r="BKH140" s="1027"/>
      <c r="BKI140" s="1027"/>
      <c r="BKJ140" s="1027"/>
      <c r="BKK140" s="1027"/>
      <c r="BKL140" s="1027"/>
      <c r="BKM140" s="1027"/>
      <c r="BKN140" s="1027"/>
      <c r="BKO140" s="1027"/>
      <c r="BKP140" s="1027"/>
      <c r="BKQ140" s="1027"/>
      <c r="BKR140" s="1027"/>
      <c r="BKS140" s="1027"/>
      <c r="BKT140" s="1027"/>
      <c r="BKU140" s="1027"/>
      <c r="BKV140" s="1027"/>
      <c r="BKW140" s="1027"/>
      <c r="BKX140" s="1027"/>
      <c r="BKY140" s="1027"/>
      <c r="BKZ140" s="1027"/>
      <c r="BLA140" s="1027"/>
      <c r="BLB140" s="1027"/>
      <c r="BLC140" s="1027"/>
      <c r="BLD140" s="1027"/>
      <c r="BLE140" s="1027"/>
      <c r="BLF140" s="1027"/>
      <c r="BLG140" s="1027"/>
      <c r="BLH140" s="1027"/>
      <c r="BLI140" s="1027"/>
      <c r="BLJ140" s="1027"/>
      <c r="BLK140" s="1027"/>
      <c r="BLL140" s="1027"/>
      <c r="BLM140" s="1027"/>
      <c r="BLN140" s="1027"/>
      <c r="BLO140" s="1027"/>
      <c r="BLP140" s="1027"/>
      <c r="BLQ140" s="1027"/>
      <c r="BLR140" s="1027"/>
      <c r="BLS140" s="1027"/>
      <c r="BLT140" s="1027"/>
      <c r="BLU140" s="1027"/>
      <c r="BLV140" s="1027"/>
      <c r="BLW140" s="1027"/>
      <c r="BLX140" s="1027"/>
      <c r="BLY140" s="1027"/>
      <c r="BLZ140" s="1027"/>
      <c r="BMA140" s="1027"/>
      <c r="BMB140" s="1027"/>
      <c r="BMC140" s="1027"/>
      <c r="BMD140" s="1027"/>
      <c r="BME140" s="1027"/>
      <c r="BMF140" s="1027"/>
      <c r="BMG140" s="1027"/>
      <c r="BMH140" s="1027"/>
      <c r="BMI140" s="1027"/>
      <c r="BMJ140" s="1027"/>
      <c r="BMK140" s="1027"/>
      <c r="BML140" s="1027"/>
      <c r="BMM140" s="1027"/>
      <c r="BMN140" s="1027"/>
      <c r="BMO140" s="1027"/>
      <c r="BMP140" s="1027"/>
      <c r="BMQ140" s="1027"/>
      <c r="BMR140" s="1027"/>
      <c r="BMS140" s="1027"/>
      <c r="BMT140" s="1027"/>
      <c r="BMU140" s="1027"/>
      <c r="BMV140" s="1027"/>
      <c r="BMW140" s="1027"/>
      <c r="BMX140" s="1027"/>
      <c r="BMY140" s="1027"/>
      <c r="BMZ140" s="1027"/>
      <c r="BNA140" s="1027"/>
      <c r="BNB140" s="1027"/>
      <c r="BNC140" s="1027"/>
      <c r="BND140" s="1027"/>
      <c r="BNE140" s="1027"/>
      <c r="BNF140" s="1027"/>
      <c r="BNG140" s="1027"/>
      <c r="BNH140" s="1027"/>
      <c r="BNI140" s="1027"/>
      <c r="BNJ140" s="1027"/>
      <c r="BNK140" s="1027"/>
      <c r="BNL140" s="1027"/>
      <c r="BNM140" s="1027"/>
      <c r="BNN140" s="1027"/>
      <c r="BNO140" s="1027"/>
      <c r="BNP140" s="1027"/>
      <c r="BNQ140" s="1027"/>
      <c r="BNR140" s="1027"/>
      <c r="BNS140" s="1027"/>
      <c r="BNT140" s="1027"/>
      <c r="BNU140" s="1027"/>
      <c r="BNV140" s="1027"/>
      <c r="BNW140" s="1027"/>
      <c r="BNX140" s="1027"/>
      <c r="BNY140" s="1027"/>
      <c r="BNZ140" s="1027"/>
      <c r="BOA140" s="1027"/>
      <c r="BOB140" s="1027"/>
      <c r="BOC140" s="1027"/>
      <c r="BOD140" s="1027"/>
      <c r="BOE140" s="1027"/>
      <c r="BOF140" s="1027"/>
      <c r="BOG140" s="1027"/>
      <c r="BOH140" s="1027"/>
      <c r="BOI140" s="1027"/>
      <c r="BOJ140" s="1027"/>
      <c r="BOK140" s="1027"/>
      <c r="BOL140" s="1027"/>
      <c r="BOM140" s="1027"/>
      <c r="BON140" s="1027"/>
      <c r="BOO140" s="1027"/>
      <c r="BOP140" s="1027"/>
      <c r="BOQ140" s="1027"/>
      <c r="BOR140" s="1027"/>
      <c r="BOS140" s="1027"/>
      <c r="BOT140" s="1027"/>
      <c r="BOU140" s="1027"/>
      <c r="BOV140" s="1027"/>
      <c r="BOW140" s="1027"/>
      <c r="BOX140" s="1027"/>
      <c r="BOY140" s="1027"/>
      <c r="BOZ140" s="1027"/>
      <c r="BPA140" s="1027"/>
      <c r="BPB140" s="1027"/>
      <c r="BPC140" s="1027"/>
      <c r="BPD140" s="1027"/>
      <c r="BPE140" s="1027"/>
      <c r="BPF140" s="1027"/>
      <c r="BPG140" s="1027"/>
      <c r="BPH140" s="1027"/>
      <c r="BPI140" s="1027"/>
      <c r="BPJ140" s="1027"/>
      <c r="BPK140" s="1027"/>
      <c r="BPL140" s="1027"/>
      <c r="BPM140" s="1027"/>
      <c r="BPN140" s="1027"/>
      <c r="BPO140" s="1027"/>
      <c r="BPP140" s="1027"/>
      <c r="BPQ140" s="1027"/>
      <c r="BPR140" s="1027"/>
      <c r="BPS140" s="1027"/>
      <c r="BPT140" s="1027"/>
      <c r="BPU140" s="1027"/>
      <c r="BPV140" s="1027"/>
      <c r="BPW140" s="1027"/>
      <c r="BPX140" s="1027"/>
      <c r="BPY140" s="1027"/>
      <c r="BPZ140" s="1027"/>
      <c r="BQA140" s="1027"/>
      <c r="BQB140" s="1027"/>
      <c r="BQC140" s="1027"/>
      <c r="BQD140" s="1027"/>
      <c r="BQE140" s="1027"/>
      <c r="BQF140" s="1027"/>
      <c r="BQG140" s="1027"/>
      <c r="BQH140" s="1027"/>
      <c r="BQI140" s="1027"/>
      <c r="BQJ140" s="1027"/>
      <c r="BQK140" s="1027"/>
      <c r="BQL140" s="1027"/>
      <c r="BQM140" s="1027"/>
      <c r="BQN140" s="1027"/>
      <c r="BQO140" s="1027"/>
      <c r="BQP140" s="1027"/>
      <c r="BQQ140" s="1027"/>
      <c r="BQR140" s="1027"/>
      <c r="BQS140" s="1027"/>
      <c r="BQT140" s="1027"/>
      <c r="BQU140" s="1027"/>
      <c r="BQV140" s="1027"/>
      <c r="BQW140" s="1027"/>
      <c r="BQX140" s="1027"/>
      <c r="BQY140" s="1027"/>
      <c r="BQZ140" s="1027"/>
      <c r="BRA140" s="1027"/>
      <c r="BRB140" s="1027"/>
      <c r="BRC140" s="1027"/>
      <c r="BRD140" s="1027"/>
      <c r="BRE140" s="1027"/>
      <c r="BRF140" s="1027"/>
      <c r="BRG140" s="1027"/>
      <c r="BRH140" s="1027"/>
      <c r="BRI140" s="1027"/>
      <c r="BRJ140" s="1027"/>
      <c r="BRK140" s="1027"/>
      <c r="BRL140" s="1027"/>
      <c r="BRM140" s="1027"/>
      <c r="BRN140" s="1027"/>
      <c r="BRO140" s="1027"/>
      <c r="BRP140" s="1027"/>
      <c r="BRQ140" s="1027"/>
      <c r="BRR140" s="1027"/>
      <c r="BRS140" s="1027"/>
      <c r="BRT140" s="1027"/>
      <c r="BRU140" s="1027"/>
      <c r="BRV140" s="1027"/>
      <c r="BRW140" s="1027"/>
      <c r="BRX140" s="1027"/>
      <c r="BRY140" s="1027"/>
      <c r="BRZ140" s="1027"/>
      <c r="BSA140" s="1027"/>
      <c r="BSB140" s="1027"/>
      <c r="BSC140" s="1027"/>
      <c r="BSD140" s="1027"/>
      <c r="BSE140" s="1027"/>
      <c r="BSF140" s="1027"/>
      <c r="BSG140" s="1027"/>
      <c r="BSH140" s="1027"/>
      <c r="BSI140" s="1027"/>
      <c r="BSJ140" s="1027"/>
      <c r="BSK140" s="1027"/>
      <c r="BSL140" s="1027"/>
      <c r="BSM140" s="1027"/>
      <c r="BSN140" s="1027"/>
      <c r="BSO140" s="1027"/>
      <c r="BSP140" s="1027"/>
      <c r="BSQ140" s="1027"/>
      <c r="BSR140" s="1027"/>
      <c r="BSS140" s="1027"/>
      <c r="BST140" s="1027"/>
      <c r="BSU140" s="1027"/>
      <c r="BSV140" s="1027"/>
      <c r="BSW140" s="1027"/>
      <c r="BSX140" s="1027"/>
      <c r="BSY140" s="1027"/>
      <c r="BSZ140" s="1027"/>
      <c r="BTA140" s="1027"/>
      <c r="BTB140" s="1027"/>
      <c r="BTC140" s="1027"/>
      <c r="BTD140" s="1027"/>
      <c r="BTE140" s="1027"/>
      <c r="BTF140" s="1027"/>
      <c r="BTG140" s="1027"/>
      <c r="BTH140" s="1027"/>
      <c r="BTI140" s="1027"/>
      <c r="BTJ140" s="1027"/>
      <c r="BTK140" s="1027"/>
      <c r="BTL140" s="1027"/>
      <c r="BTM140" s="1027"/>
      <c r="BTN140" s="1027"/>
      <c r="BTO140" s="1027"/>
      <c r="BTP140" s="1027"/>
      <c r="BTQ140" s="1027"/>
      <c r="BTR140" s="1027"/>
      <c r="BTS140" s="1027"/>
      <c r="BTT140" s="1027"/>
      <c r="BTU140" s="1027"/>
      <c r="BTV140" s="1027"/>
      <c r="BTW140" s="1027"/>
      <c r="BTX140" s="1027"/>
      <c r="BTY140" s="1027"/>
      <c r="BTZ140" s="1027"/>
      <c r="BUA140" s="1027"/>
      <c r="BUB140" s="1027"/>
      <c r="BUC140" s="1027"/>
      <c r="BUD140" s="1027"/>
      <c r="BUE140" s="1027"/>
      <c r="BUF140" s="1027"/>
      <c r="BUG140" s="1027"/>
      <c r="BUH140" s="1027"/>
      <c r="BUI140" s="1027"/>
      <c r="BUJ140" s="1027"/>
      <c r="BUK140" s="1027"/>
      <c r="BUL140" s="1027"/>
      <c r="BUM140" s="1027"/>
      <c r="BUN140" s="1027"/>
      <c r="BUO140" s="1027"/>
      <c r="BUP140" s="1027"/>
      <c r="BUQ140" s="1027"/>
      <c r="BUR140" s="1027"/>
      <c r="BUS140" s="1027"/>
      <c r="BUT140" s="1027"/>
      <c r="BUU140" s="1027"/>
      <c r="BUV140" s="1027"/>
      <c r="BUW140" s="1027"/>
      <c r="BUX140" s="1027"/>
      <c r="BUY140" s="1027"/>
      <c r="BUZ140" s="1027"/>
      <c r="BVA140" s="1027"/>
      <c r="BVB140" s="1027"/>
      <c r="BVC140" s="1027"/>
      <c r="BVD140" s="1027"/>
      <c r="BVE140" s="1027"/>
      <c r="BVF140" s="1027"/>
      <c r="BVG140" s="1027"/>
      <c r="BVH140" s="1027"/>
      <c r="BVI140" s="1027"/>
      <c r="BVJ140" s="1027"/>
      <c r="BVK140" s="1027"/>
      <c r="BVL140" s="1027"/>
      <c r="BVM140" s="1027"/>
      <c r="BVN140" s="1027"/>
      <c r="BVO140" s="1027"/>
      <c r="BVP140" s="1027"/>
      <c r="BVQ140" s="1027"/>
      <c r="BVR140" s="1027"/>
      <c r="BVS140" s="1027"/>
      <c r="BVT140" s="1027"/>
      <c r="BVU140" s="1027"/>
      <c r="BVV140" s="1027"/>
      <c r="BVW140" s="1027"/>
      <c r="BVX140" s="1027"/>
      <c r="BVY140" s="1027"/>
      <c r="BVZ140" s="1027"/>
      <c r="BWA140" s="1027"/>
      <c r="BWB140" s="1027"/>
      <c r="BWC140" s="1027"/>
      <c r="BWD140" s="1027"/>
      <c r="BWE140" s="1027"/>
      <c r="BWF140" s="1027"/>
      <c r="BWG140" s="1027"/>
      <c r="BWH140" s="1027"/>
      <c r="BWI140" s="1027"/>
      <c r="BWJ140" s="1027"/>
      <c r="BWK140" s="1027"/>
      <c r="BWL140" s="1027"/>
      <c r="BWM140" s="1027"/>
      <c r="BWN140" s="1027"/>
      <c r="BWO140" s="1027"/>
      <c r="BWP140" s="1027"/>
      <c r="BWQ140" s="1027"/>
      <c r="BWR140" s="1027"/>
      <c r="BWS140" s="1027"/>
      <c r="BWT140" s="1027"/>
      <c r="BWU140" s="1027"/>
      <c r="BWV140" s="1027"/>
      <c r="BWW140" s="1027"/>
      <c r="BWX140" s="1027"/>
      <c r="BWY140" s="1027"/>
      <c r="BWZ140" s="1027"/>
      <c r="BXA140" s="1027"/>
      <c r="BXB140" s="1027"/>
      <c r="BXC140" s="1027"/>
      <c r="BXD140" s="1027"/>
      <c r="BXE140" s="1027"/>
      <c r="BXF140" s="1027"/>
      <c r="BXG140" s="1027"/>
      <c r="BXH140" s="1027"/>
      <c r="BXI140" s="1027"/>
      <c r="BXJ140" s="1027"/>
      <c r="BXK140" s="1027"/>
      <c r="BXL140" s="1027"/>
      <c r="BXM140" s="1027"/>
      <c r="BXN140" s="1027"/>
      <c r="BXO140" s="1027"/>
      <c r="BXP140" s="1027"/>
      <c r="BXQ140" s="1027"/>
      <c r="BXR140" s="1027"/>
      <c r="BXS140" s="1027"/>
      <c r="BXT140" s="1027"/>
      <c r="BXU140" s="1027"/>
      <c r="BXV140" s="1027"/>
      <c r="BXW140" s="1027"/>
      <c r="BXX140" s="1027"/>
      <c r="BXY140" s="1027"/>
      <c r="BXZ140" s="1027"/>
      <c r="BYA140" s="1027"/>
      <c r="BYB140" s="1027"/>
      <c r="BYC140" s="1027"/>
      <c r="BYD140" s="1027"/>
      <c r="BYE140" s="1027"/>
      <c r="BYF140" s="1027"/>
      <c r="BYG140" s="1027"/>
      <c r="BYH140" s="1027"/>
      <c r="BYI140" s="1027"/>
      <c r="BYJ140" s="1027"/>
      <c r="BYK140" s="1027"/>
      <c r="BYL140" s="1027"/>
      <c r="BYM140" s="1027"/>
      <c r="BYN140" s="1027"/>
      <c r="BYO140" s="1027"/>
      <c r="BYP140" s="1027"/>
      <c r="BYQ140" s="1027"/>
      <c r="BYR140" s="1027"/>
      <c r="BYS140" s="1027"/>
      <c r="BYT140" s="1027"/>
      <c r="BYU140" s="1027"/>
      <c r="BYV140" s="1027"/>
      <c r="BYW140" s="1027"/>
      <c r="BYX140" s="1027"/>
      <c r="BYY140" s="1027"/>
      <c r="BYZ140" s="1027"/>
      <c r="BZA140" s="1027"/>
      <c r="BZB140" s="1027"/>
      <c r="BZC140" s="1027"/>
      <c r="BZD140" s="1027"/>
      <c r="BZE140" s="1027"/>
      <c r="BZF140" s="1027"/>
      <c r="BZG140" s="1027"/>
      <c r="BZH140" s="1027"/>
      <c r="BZI140" s="1027"/>
      <c r="BZJ140" s="1027"/>
      <c r="BZK140" s="1027"/>
      <c r="BZL140" s="1027"/>
      <c r="BZM140" s="1027"/>
      <c r="BZN140" s="1027"/>
      <c r="BZO140" s="1027"/>
      <c r="BZP140" s="1027"/>
      <c r="BZQ140" s="1027"/>
      <c r="BZR140" s="1027"/>
      <c r="BZS140" s="1027"/>
      <c r="BZT140" s="1027"/>
      <c r="BZU140" s="1027"/>
      <c r="BZV140" s="1027"/>
      <c r="BZW140" s="1027"/>
      <c r="BZX140" s="1027"/>
      <c r="BZY140" s="1027"/>
      <c r="BZZ140" s="1027"/>
      <c r="CAA140" s="1027"/>
      <c r="CAB140" s="1027"/>
      <c r="CAC140" s="1027"/>
      <c r="CAD140" s="1027"/>
      <c r="CAE140" s="1027"/>
      <c r="CAF140" s="1027"/>
      <c r="CAG140" s="1027"/>
      <c r="CAH140" s="1027"/>
      <c r="CAI140" s="1027"/>
      <c r="CAJ140" s="1027"/>
      <c r="CAK140" s="1027"/>
      <c r="CAL140" s="1027"/>
      <c r="CAM140" s="1027"/>
      <c r="CAN140" s="1027"/>
      <c r="CAO140" s="1027"/>
      <c r="CAP140" s="1027"/>
      <c r="CAQ140" s="1027"/>
      <c r="CAR140" s="1027"/>
      <c r="CAS140" s="1027"/>
      <c r="CAT140" s="1027"/>
      <c r="CAU140" s="1027"/>
      <c r="CAV140" s="1027"/>
      <c r="CAW140" s="1027"/>
      <c r="CAX140" s="1027"/>
      <c r="CAY140" s="1027"/>
      <c r="CAZ140" s="1027"/>
      <c r="CBA140" s="1027"/>
      <c r="CBB140" s="1027"/>
      <c r="CBC140" s="1027"/>
      <c r="CBD140" s="1027"/>
      <c r="CBE140" s="1027"/>
      <c r="CBF140" s="1027"/>
      <c r="CBG140" s="1027"/>
      <c r="CBH140" s="1027"/>
      <c r="CBI140" s="1027"/>
      <c r="CBJ140" s="1027"/>
      <c r="CBK140" s="1027"/>
      <c r="CBL140" s="1027"/>
      <c r="CBM140" s="1027"/>
      <c r="CBN140" s="1027"/>
      <c r="CBO140" s="1027"/>
      <c r="CBP140" s="1027"/>
      <c r="CBQ140" s="1027"/>
      <c r="CBR140" s="1027"/>
      <c r="CBS140" s="1027"/>
      <c r="CBT140" s="1027"/>
      <c r="CBU140" s="1027"/>
      <c r="CBV140" s="1027"/>
      <c r="CBW140" s="1027"/>
      <c r="CBX140" s="1027"/>
      <c r="CBY140" s="1027"/>
      <c r="CBZ140" s="1027"/>
      <c r="CCA140" s="1027"/>
      <c r="CCB140" s="1027"/>
      <c r="CCC140" s="1027"/>
      <c r="CCD140" s="1027"/>
      <c r="CCE140" s="1027"/>
      <c r="CCF140" s="1027"/>
      <c r="CCG140" s="1027"/>
      <c r="CCH140" s="1027"/>
      <c r="CCI140" s="1027"/>
      <c r="CCJ140" s="1027"/>
      <c r="CCK140" s="1027"/>
      <c r="CCL140" s="1027"/>
      <c r="CCM140" s="1027"/>
      <c r="CCN140" s="1027"/>
      <c r="CCO140" s="1027"/>
      <c r="CCP140" s="1027"/>
      <c r="CCQ140" s="1027"/>
      <c r="CCR140" s="1027"/>
      <c r="CCS140" s="1027"/>
      <c r="CCT140" s="1027"/>
      <c r="CCU140" s="1027"/>
      <c r="CCV140" s="1027"/>
      <c r="CCW140" s="1027"/>
      <c r="CCX140" s="1027"/>
      <c r="CCY140" s="1027"/>
      <c r="CCZ140" s="1027"/>
      <c r="CDA140" s="1027"/>
      <c r="CDB140" s="1027"/>
      <c r="CDC140" s="1027"/>
      <c r="CDD140" s="1027"/>
      <c r="CDE140" s="1027"/>
      <c r="CDF140" s="1027"/>
      <c r="CDG140" s="1027"/>
      <c r="CDH140" s="1027"/>
      <c r="CDI140" s="1027"/>
      <c r="CDJ140" s="1027"/>
      <c r="CDK140" s="1027"/>
      <c r="CDL140" s="1027"/>
      <c r="CDM140" s="1027"/>
      <c r="CDN140" s="1027"/>
      <c r="CDO140" s="1027"/>
      <c r="CDP140" s="1027"/>
      <c r="CDQ140" s="1027"/>
      <c r="CDR140" s="1027"/>
      <c r="CDS140" s="1027"/>
      <c r="CDT140" s="1027"/>
      <c r="CDU140" s="1027"/>
      <c r="CDV140" s="1027"/>
      <c r="CDW140" s="1027"/>
      <c r="CDX140" s="1027"/>
      <c r="CDY140" s="1027"/>
      <c r="CDZ140" s="1027"/>
      <c r="CEA140" s="1027"/>
      <c r="CEB140" s="1027"/>
      <c r="CEC140" s="1027"/>
      <c r="CED140" s="1027"/>
      <c r="CEE140" s="1027"/>
      <c r="CEF140" s="1027"/>
      <c r="CEG140" s="1027"/>
      <c r="CEH140" s="1027"/>
      <c r="CEI140" s="1027"/>
      <c r="CEJ140" s="1027"/>
      <c r="CEK140" s="1027"/>
    </row>
    <row r="141" spans="1:2169" ht="31.75" customHeight="1" x14ac:dyDescent="0.75">
      <c r="A141" s="1232" t="s">
        <v>95</v>
      </c>
      <c r="B141" s="1233"/>
      <c r="C141" s="1234"/>
      <c r="D141" s="1235"/>
      <c r="E141" s="1257"/>
      <c r="F141" s="1257"/>
      <c r="G141" s="1106"/>
      <c r="H141" s="1228"/>
      <c r="I141" s="1228"/>
      <c r="J141" s="1228"/>
      <c r="K141" s="1228"/>
      <c r="L141" s="1228"/>
      <c r="M141" s="1258"/>
      <c r="N141" s="1228"/>
      <c r="P141" s="661"/>
      <c r="Q141" s="661"/>
      <c r="S141" s="1026"/>
      <c r="T141" s="1021"/>
      <c r="W141" s="1025"/>
      <c r="X141" s="1259"/>
      <c r="Y141" s="1022"/>
      <c r="Z141" s="1022"/>
      <c r="AA141" s="1022"/>
      <c r="AB141" s="1022"/>
      <c r="AC141" s="1022"/>
      <c r="AD141" s="1259"/>
      <c r="AE141" s="1022"/>
      <c r="AF141" s="1022"/>
      <c r="AG141" s="1259"/>
      <c r="AH141" s="1259"/>
      <c r="AI141" s="1259"/>
      <c r="AN141" s="1022"/>
      <c r="AO141" s="1022"/>
    </row>
    <row r="142" spans="1:2169" ht="31.75" customHeight="1" x14ac:dyDescent="0.75">
      <c r="A142" s="2212" t="s">
        <v>263</v>
      </c>
      <c r="B142" s="2233" t="s">
        <v>129</v>
      </c>
      <c r="C142" s="1239">
        <v>18.100000000000001</v>
      </c>
      <c r="D142" s="1062" t="s">
        <v>37</v>
      </c>
      <c r="E142" s="1063" t="s">
        <v>23</v>
      </c>
      <c r="F142" s="1063" t="s">
        <v>8</v>
      </c>
      <c r="G142" s="1064">
        <f t="array" ref="G142">INDEX('Salary . staff rates'!$A$6:$C$28,MATCH(1,('Salary . staff rates'!$A$6:$A$28=E142)*('Salary . staff rates'!$B$6:$B$28=F142),0),3)</f>
        <v>37000</v>
      </c>
      <c r="H142" s="1064">
        <f>IF(E142="External",G142,G142/working_days*(1+loading_factor))</f>
        <v>259.64912280701759</v>
      </c>
      <c r="I142" s="1065" t="s">
        <v>0</v>
      </c>
      <c r="J142" s="1066" t="s">
        <v>0</v>
      </c>
      <c r="K142" s="1067">
        <v>3</v>
      </c>
      <c r="L142" s="1068">
        <f t="shared" si="84"/>
        <v>778.94736842105272</v>
      </c>
      <c r="M142" s="1199" t="s">
        <v>31</v>
      </c>
      <c r="N142" s="1070">
        <f>IF(M142="Yes",L142*'Salary . staff rates'!$C$34,0)</f>
        <v>0</v>
      </c>
      <c r="P142" s="662">
        <v>1</v>
      </c>
      <c r="Q142" s="662">
        <v>1</v>
      </c>
      <c r="S142" s="1914" t="s">
        <v>31</v>
      </c>
      <c r="T142" s="1914" t="s">
        <v>31</v>
      </c>
      <c r="U142" s="1914" t="s">
        <v>31</v>
      </c>
      <c r="W142" s="1072"/>
      <c r="X142" s="1075"/>
      <c r="Y142" s="1327">
        <f>IF(L142&lt;&gt;"",L142*P142,"")</f>
        <v>778.94736842105272</v>
      </c>
      <c r="Z142" s="1327">
        <f>IF(N142&lt;&gt;"",N142*P142,"")</f>
        <v>0</v>
      </c>
      <c r="AA142" s="1094"/>
      <c r="AB142" s="1327">
        <f t="shared" ref="AB142:AB145" si="102">IF(L142&lt;&gt;"",L142*Q142,"")</f>
        <v>778.94736842105272</v>
      </c>
      <c r="AC142" s="1327">
        <f t="shared" ref="AC142:AC145" si="103">IF(N142&lt;&gt;"",N142*Q142,"")</f>
        <v>0</v>
      </c>
      <c r="AD142" s="1076"/>
      <c r="AE142" s="1327">
        <f>IF(L142&lt;&gt;"",IF(S142&lt;&gt;"No",L142,0),"")</f>
        <v>0</v>
      </c>
      <c r="AF142" s="1327">
        <f>IF(N142&lt;&gt;"",IF(T142&lt;&gt;"No",N142,0),"")</f>
        <v>0</v>
      </c>
      <c r="AG142" s="1077"/>
      <c r="AH142" s="1077"/>
      <c r="AI142" s="1077"/>
      <c r="AN142" s="1327">
        <f t="shared" ref="AN142:AN145" si="104">IF(W142=0,IF(P142=1,L142,0),0)</f>
        <v>778.94736842105272</v>
      </c>
      <c r="AO142" s="1327">
        <f t="shared" ref="AO142:AO145" si="105">IF(W142=0,IF(P142=1,N142,0),0)</f>
        <v>0</v>
      </c>
    </row>
    <row r="143" spans="1:2169" ht="31.75" customHeight="1" x14ac:dyDescent="0.75">
      <c r="A143" s="2213"/>
      <c r="B143" s="2234"/>
      <c r="C143" s="1241">
        <v>18.2</v>
      </c>
      <c r="D143" s="1126" t="s">
        <v>135</v>
      </c>
      <c r="E143" s="1063" t="s">
        <v>23</v>
      </c>
      <c r="F143" s="1063" t="s">
        <v>8</v>
      </c>
      <c r="G143" s="1064">
        <f t="array" ref="G143">INDEX('Salary . staff rates'!$A$6:$C$28,MATCH(1,('Salary . staff rates'!$A$6:$A$28=E143)*('Salary . staff rates'!$B$6:$B$28=F143),0),3)</f>
        <v>37000</v>
      </c>
      <c r="H143" s="1064">
        <f>IF(E143="External",G143,G143/working_days*(1+loading_factor))</f>
        <v>259.64912280701759</v>
      </c>
      <c r="I143" s="1065" t="s">
        <v>0</v>
      </c>
      <c r="J143" s="1066" t="s">
        <v>0</v>
      </c>
      <c r="K143" s="1067">
        <v>4</v>
      </c>
      <c r="L143" s="1068">
        <f t="shared" si="84"/>
        <v>1038.5964912280704</v>
      </c>
      <c r="M143" s="1199" t="s">
        <v>31</v>
      </c>
      <c r="N143" s="1070">
        <f>IF(M143="Yes",L143*'Salary . staff rates'!$C$34,0)</f>
        <v>0</v>
      </c>
      <c r="P143" s="662">
        <v>1</v>
      </c>
      <c r="Q143" s="662">
        <v>1</v>
      </c>
      <c r="S143" s="1914" t="s">
        <v>31</v>
      </c>
      <c r="T143" s="1914" t="s">
        <v>31</v>
      </c>
      <c r="U143" s="1914" t="s">
        <v>31</v>
      </c>
      <c r="W143" s="1072"/>
      <c r="X143" s="1075"/>
      <c r="Y143" s="1327">
        <f>IF(L143&lt;&gt;"",L143*P143,"")</f>
        <v>1038.5964912280704</v>
      </c>
      <c r="Z143" s="1327">
        <f>IF(N143&lt;&gt;"",N143*P143,"")</f>
        <v>0</v>
      </c>
      <c r="AA143" s="1094"/>
      <c r="AB143" s="1327">
        <f t="shared" si="102"/>
        <v>1038.5964912280704</v>
      </c>
      <c r="AC143" s="1327">
        <f t="shared" si="103"/>
        <v>0</v>
      </c>
      <c r="AD143" s="1076"/>
      <c r="AE143" s="1327">
        <f>IF(L143&lt;&gt;"",IF(S143&lt;&gt;"No",L143,0),"")</f>
        <v>0</v>
      </c>
      <c r="AF143" s="1327">
        <f>IF(N143&lt;&gt;"",IF(T143&lt;&gt;"No",N143,0),"")</f>
        <v>0</v>
      </c>
      <c r="AG143" s="1077"/>
      <c r="AH143" s="1077"/>
      <c r="AI143" s="1077"/>
      <c r="AN143" s="1327">
        <f t="shared" si="104"/>
        <v>1038.5964912280704</v>
      </c>
      <c r="AO143" s="1327">
        <f t="shared" si="105"/>
        <v>0</v>
      </c>
    </row>
    <row r="144" spans="1:2169" ht="31.75" customHeight="1" x14ac:dyDescent="0.75">
      <c r="A144" s="2213"/>
      <c r="B144" s="2234"/>
      <c r="C144" s="1241">
        <v>18.3</v>
      </c>
      <c r="D144" s="1242" t="s">
        <v>66</v>
      </c>
      <c r="E144" s="1063" t="s">
        <v>23</v>
      </c>
      <c r="F144" s="1063" t="s">
        <v>8</v>
      </c>
      <c r="G144" s="1064">
        <f t="array" ref="G144">INDEX('Salary . staff rates'!$A$6:$C$28,MATCH(1,('Salary . staff rates'!$A$6:$A$28=E144)*('Salary . staff rates'!$B$6:$B$28=F144),0),3)</f>
        <v>37000</v>
      </c>
      <c r="H144" s="1064">
        <f>IF(E144="External",G144,G144/working_days*(1+loading_factor))</f>
        <v>259.64912280701759</v>
      </c>
      <c r="I144" s="1065" t="s">
        <v>0</v>
      </c>
      <c r="J144" s="1066" t="s">
        <v>0</v>
      </c>
      <c r="K144" s="1067">
        <v>2</v>
      </c>
      <c r="L144" s="1068">
        <f t="shared" si="84"/>
        <v>519.29824561403518</v>
      </c>
      <c r="M144" s="1199" t="s">
        <v>31</v>
      </c>
      <c r="N144" s="1070">
        <f>IF(M144="Yes",L144*'Salary . staff rates'!$C$34,0)</f>
        <v>0</v>
      </c>
      <c r="P144" s="662">
        <v>1</v>
      </c>
      <c r="Q144" s="662">
        <v>1</v>
      </c>
      <c r="S144" s="1914" t="s">
        <v>31</v>
      </c>
      <c r="T144" s="1914" t="s">
        <v>31</v>
      </c>
      <c r="U144" s="1914" t="s">
        <v>31</v>
      </c>
      <c r="W144" s="1072"/>
      <c r="X144" s="1075"/>
      <c r="Y144" s="1327">
        <f>IF(L144&lt;&gt;"",L144*P144,"")</f>
        <v>519.29824561403518</v>
      </c>
      <c r="Z144" s="1327">
        <f>IF(N144&lt;&gt;"",N144*P144,"")</f>
        <v>0</v>
      </c>
      <c r="AA144" s="1094"/>
      <c r="AB144" s="1327">
        <f t="shared" si="102"/>
        <v>519.29824561403518</v>
      </c>
      <c r="AC144" s="1327">
        <f t="shared" si="103"/>
        <v>0</v>
      </c>
      <c r="AD144" s="1076"/>
      <c r="AE144" s="1327">
        <f>IF(L144&lt;&gt;"",IF(S144&lt;&gt;"No",L144,0),"")</f>
        <v>0</v>
      </c>
      <c r="AF144" s="1327">
        <f>IF(N144&lt;&gt;"",IF(T144&lt;&gt;"No",N144,0),"")</f>
        <v>0</v>
      </c>
      <c r="AG144" s="1077"/>
      <c r="AH144" s="1077"/>
      <c r="AI144" s="1077"/>
      <c r="AN144" s="1327">
        <f t="shared" si="104"/>
        <v>519.29824561403518</v>
      </c>
      <c r="AO144" s="1327">
        <f t="shared" si="105"/>
        <v>0</v>
      </c>
    </row>
    <row r="145" spans="1:2169" ht="31.75" customHeight="1" x14ac:dyDescent="0.75">
      <c r="A145" s="2226"/>
      <c r="B145" s="2235"/>
      <c r="C145" s="1239">
        <v>18.399999999999999</v>
      </c>
      <c r="D145" s="1242" t="s">
        <v>47</v>
      </c>
      <c r="E145" s="1063" t="s">
        <v>23</v>
      </c>
      <c r="F145" s="1063" t="s">
        <v>8</v>
      </c>
      <c r="G145" s="1064">
        <f t="array" ref="G145">INDEX('Salary . staff rates'!$A$6:$C$28,MATCH(1,('Salary . staff rates'!$A$6:$A$28=E145)*('Salary . staff rates'!$B$6:$B$28=F145),0),3)</f>
        <v>37000</v>
      </c>
      <c r="H145" s="1064">
        <f>IF(E145="External",G145,G145/working_days*(1+loading_factor))</f>
        <v>259.64912280701759</v>
      </c>
      <c r="I145" s="1065" t="s">
        <v>0</v>
      </c>
      <c r="J145" s="1066" t="s">
        <v>0</v>
      </c>
      <c r="K145" s="1067">
        <v>1</v>
      </c>
      <c r="L145" s="1068">
        <f t="shared" si="84"/>
        <v>259.64912280701759</v>
      </c>
      <c r="M145" s="1199" t="s">
        <v>31</v>
      </c>
      <c r="N145" s="1070">
        <f>IF(M145="Yes",L145*'Salary . staff rates'!$C$34,0)</f>
        <v>0</v>
      </c>
      <c r="P145" s="662">
        <v>1</v>
      </c>
      <c r="Q145" s="662">
        <v>1</v>
      </c>
      <c r="S145" s="1914" t="s">
        <v>31</v>
      </c>
      <c r="T145" s="1914" t="s">
        <v>31</v>
      </c>
      <c r="U145" s="1914" t="s">
        <v>31</v>
      </c>
      <c r="W145" s="1072"/>
      <c r="X145" s="1075"/>
      <c r="Y145" s="1327">
        <f>IF(L145&lt;&gt;"",L145*P145,"")</f>
        <v>259.64912280701759</v>
      </c>
      <c r="Z145" s="1327">
        <f>IF(N145&lt;&gt;"",N145*P145,"")</f>
        <v>0</v>
      </c>
      <c r="AA145" s="1094"/>
      <c r="AB145" s="1327">
        <f t="shared" si="102"/>
        <v>259.64912280701759</v>
      </c>
      <c r="AC145" s="1327">
        <f t="shared" si="103"/>
        <v>0</v>
      </c>
      <c r="AD145" s="1076"/>
      <c r="AE145" s="1327">
        <f>IF(L145&lt;&gt;"",IF(S145&lt;&gt;"No",L145,0),"")</f>
        <v>0</v>
      </c>
      <c r="AF145" s="1327">
        <f>IF(N145&lt;&gt;"",IF(T145&lt;&gt;"No",N145,0),"")</f>
        <v>0</v>
      </c>
      <c r="AG145" s="1077"/>
      <c r="AH145" s="1077"/>
      <c r="AI145" s="1077"/>
      <c r="AN145" s="1327">
        <f t="shared" si="104"/>
        <v>259.64912280701759</v>
      </c>
      <c r="AO145" s="1327">
        <f t="shared" si="105"/>
        <v>0</v>
      </c>
    </row>
    <row r="146" spans="1:2169" ht="31.75" customHeight="1" x14ac:dyDescent="0.75">
      <c r="E146" s="1257"/>
      <c r="F146" s="1257"/>
      <c r="G146" s="1085"/>
      <c r="H146" s="1228"/>
      <c r="I146" s="1228"/>
      <c r="J146" s="1228"/>
      <c r="K146" s="1228"/>
      <c r="L146" s="1228"/>
      <c r="M146" s="1258"/>
      <c r="N146" s="1228"/>
      <c r="P146" s="661"/>
      <c r="Q146" s="661"/>
      <c r="S146" s="1026"/>
      <c r="T146" s="1021"/>
      <c r="W146" s="1025"/>
      <c r="X146" s="1259"/>
      <c r="Y146" s="1022"/>
      <c r="Z146" s="1022"/>
      <c r="AA146" s="1022"/>
      <c r="AB146" s="1022"/>
      <c r="AC146" s="1022"/>
      <c r="AD146" s="1259"/>
      <c r="AE146" s="1022"/>
      <c r="AF146" s="1022"/>
      <c r="AG146" s="1259"/>
      <c r="AH146" s="1259"/>
      <c r="AI146" s="1259"/>
      <c r="AN146" s="1022"/>
      <c r="AO146" s="1022"/>
    </row>
    <row r="147" spans="1:2169" s="1092" customFormat="1" ht="31.75" customHeight="1" x14ac:dyDescent="0.75">
      <c r="A147" s="2244" t="s">
        <v>142</v>
      </c>
      <c r="B147" s="2244"/>
      <c r="C147" s="2244"/>
      <c r="D147" s="2244"/>
      <c r="E147" s="1257"/>
      <c r="F147" s="1257"/>
      <c r="G147" s="1097"/>
      <c r="H147" s="1228"/>
      <c r="I147" s="1228"/>
      <c r="J147" s="1228"/>
      <c r="K147" s="1228"/>
      <c r="L147" s="1228"/>
      <c r="M147" s="1258"/>
      <c r="N147" s="1228"/>
      <c r="P147" s="720"/>
      <c r="Q147" s="720"/>
      <c r="S147" s="1026"/>
      <c r="W147" s="1102"/>
      <c r="X147" s="1259"/>
      <c r="Y147" s="1022"/>
      <c r="Z147" s="1022"/>
      <c r="AA147" s="1022"/>
      <c r="AB147" s="1022"/>
      <c r="AC147" s="1022"/>
      <c r="AD147" s="1259"/>
      <c r="AE147" s="1022"/>
      <c r="AF147" s="1022"/>
      <c r="AG147" s="1259"/>
      <c r="AH147" s="1259"/>
      <c r="AI147" s="1259"/>
      <c r="AJ147" s="1027"/>
      <c r="AL147" s="1028"/>
      <c r="AN147" s="1022"/>
      <c r="AO147" s="1022"/>
      <c r="AP147" s="1027"/>
      <c r="AQ147" s="1027"/>
      <c r="AR147" s="1027"/>
      <c r="AS147" s="1027"/>
      <c r="AT147" s="1027"/>
      <c r="AU147" s="1027"/>
      <c r="AV147" s="1027"/>
      <c r="AW147" s="1027"/>
      <c r="AX147" s="1027"/>
      <c r="AY147" s="1027"/>
      <c r="AZ147" s="1027"/>
      <c r="BA147" s="1027"/>
      <c r="BB147" s="1027"/>
      <c r="BC147" s="1027"/>
      <c r="BD147" s="1027"/>
      <c r="BE147" s="1027"/>
      <c r="BF147" s="1027"/>
      <c r="BG147" s="1027"/>
      <c r="BH147" s="1027"/>
      <c r="BI147" s="1027"/>
      <c r="BJ147" s="1027"/>
      <c r="BK147" s="1027"/>
      <c r="BL147" s="1027"/>
      <c r="BM147" s="1027"/>
      <c r="BN147" s="1027"/>
      <c r="BO147" s="1027"/>
      <c r="BP147" s="1027"/>
      <c r="BQ147" s="1027"/>
      <c r="BR147" s="1027"/>
      <c r="BS147" s="1027"/>
      <c r="BT147" s="1027"/>
      <c r="BU147" s="1027"/>
      <c r="BV147" s="1027"/>
      <c r="BW147" s="1027"/>
      <c r="BX147" s="1027"/>
      <c r="BY147" s="1027"/>
      <c r="BZ147" s="1027"/>
      <c r="CA147" s="1027"/>
      <c r="CB147" s="1027"/>
      <c r="CC147" s="1027"/>
      <c r="CD147" s="1027"/>
      <c r="CE147" s="1027"/>
      <c r="CF147" s="1027"/>
      <c r="CG147" s="1027"/>
      <c r="CH147" s="1027"/>
      <c r="CI147" s="1027"/>
      <c r="CJ147" s="1027"/>
      <c r="CK147" s="1027"/>
      <c r="CL147" s="1027"/>
      <c r="CM147" s="1027"/>
      <c r="CN147" s="1027"/>
      <c r="CO147" s="1027"/>
      <c r="CP147" s="1027"/>
      <c r="CQ147" s="1027"/>
      <c r="CR147" s="1027"/>
      <c r="CS147" s="1027"/>
      <c r="CT147" s="1027"/>
      <c r="CU147" s="1027"/>
      <c r="CV147" s="1027"/>
      <c r="CW147" s="1027"/>
      <c r="CX147" s="1027"/>
      <c r="CY147" s="1027"/>
      <c r="CZ147" s="1027"/>
      <c r="DA147" s="1027"/>
      <c r="DB147" s="1027"/>
      <c r="DC147" s="1027"/>
      <c r="DD147" s="1027"/>
      <c r="DE147" s="1027"/>
      <c r="DF147" s="1027"/>
      <c r="DG147" s="1027"/>
      <c r="DH147" s="1027"/>
      <c r="DI147" s="1027"/>
      <c r="DJ147" s="1027"/>
      <c r="DK147" s="1027"/>
      <c r="DL147" s="1027"/>
      <c r="DM147" s="1027"/>
      <c r="DN147" s="1027"/>
      <c r="DO147" s="1027"/>
      <c r="DP147" s="1027"/>
      <c r="DQ147" s="1027"/>
      <c r="DR147" s="1027"/>
      <c r="DS147" s="1027"/>
      <c r="DT147" s="1027"/>
      <c r="DU147" s="1027"/>
      <c r="DV147" s="1027"/>
      <c r="DW147" s="1027"/>
      <c r="DX147" s="1027"/>
      <c r="DY147" s="1027"/>
      <c r="DZ147" s="1027"/>
      <c r="EA147" s="1027"/>
      <c r="EB147" s="1027"/>
      <c r="EC147" s="1027"/>
      <c r="ED147" s="1027"/>
      <c r="EE147" s="1027"/>
      <c r="EF147" s="1027"/>
      <c r="EG147" s="1027"/>
      <c r="EH147" s="1027"/>
      <c r="EI147" s="1027"/>
      <c r="EJ147" s="1027"/>
      <c r="EK147" s="1027"/>
      <c r="EL147" s="1027"/>
      <c r="EM147" s="1027"/>
      <c r="EN147" s="1027"/>
      <c r="EO147" s="1027"/>
      <c r="EP147" s="1027"/>
      <c r="EQ147" s="1027"/>
      <c r="ER147" s="1027"/>
      <c r="ES147" s="1027"/>
      <c r="ET147" s="1027"/>
      <c r="EU147" s="1027"/>
      <c r="EV147" s="1027"/>
      <c r="EW147" s="1027"/>
      <c r="EX147" s="1027"/>
      <c r="EY147" s="1027"/>
      <c r="EZ147" s="1027"/>
      <c r="FA147" s="1027"/>
      <c r="FB147" s="1027"/>
      <c r="FC147" s="1027"/>
      <c r="FD147" s="1027"/>
      <c r="FE147" s="1027"/>
      <c r="FF147" s="1027"/>
      <c r="FG147" s="1027"/>
      <c r="FH147" s="1027"/>
      <c r="FI147" s="1027"/>
      <c r="FJ147" s="1027"/>
      <c r="FK147" s="1027"/>
      <c r="FL147" s="1027"/>
      <c r="FM147" s="1027"/>
      <c r="FN147" s="1027"/>
      <c r="FO147" s="1027"/>
      <c r="FP147" s="1027"/>
      <c r="FQ147" s="1027"/>
      <c r="FR147" s="1027"/>
      <c r="FS147" s="1027"/>
      <c r="FT147" s="1027"/>
      <c r="FU147" s="1027"/>
      <c r="FV147" s="1027"/>
      <c r="FW147" s="1027"/>
      <c r="FX147" s="1027"/>
      <c r="FY147" s="1027"/>
      <c r="FZ147" s="1027"/>
      <c r="GA147" s="1027"/>
      <c r="GB147" s="1027"/>
      <c r="GC147" s="1027"/>
      <c r="GD147" s="1027"/>
      <c r="GE147" s="1027"/>
      <c r="GF147" s="1027"/>
      <c r="GG147" s="1027"/>
      <c r="GH147" s="1027"/>
      <c r="GI147" s="1027"/>
      <c r="GJ147" s="1027"/>
      <c r="GK147" s="1027"/>
      <c r="GL147" s="1027"/>
      <c r="GM147" s="1027"/>
      <c r="GN147" s="1027"/>
      <c r="GO147" s="1027"/>
      <c r="GP147" s="1027"/>
      <c r="GQ147" s="1027"/>
      <c r="GR147" s="1027"/>
      <c r="GS147" s="1027"/>
      <c r="GT147" s="1027"/>
      <c r="GU147" s="1027"/>
      <c r="GV147" s="1027"/>
      <c r="GW147" s="1027"/>
      <c r="GX147" s="1027"/>
      <c r="GY147" s="1027"/>
      <c r="GZ147" s="1027"/>
      <c r="HA147" s="1027"/>
      <c r="HB147" s="1027"/>
      <c r="HC147" s="1027"/>
      <c r="HD147" s="1027"/>
      <c r="HE147" s="1027"/>
      <c r="HF147" s="1027"/>
      <c r="HG147" s="1027"/>
      <c r="HH147" s="1027"/>
      <c r="HI147" s="1027"/>
      <c r="HJ147" s="1027"/>
      <c r="HK147" s="1027"/>
      <c r="HL147" s="1027"/>
      <c r="HM147" s="1027"/>
      <c r="HN147" s="1027"/>
      <c r="HO147" s="1027"/>
      <c r="HP147" s="1027"/>
      <c r="HQ147" s="1027"/>
      <c r="HR147" s="1027"/>
      <c r="HS147" s="1027"/>
      <c r="HT147" s="1027"/>
      <c r="HU147" s="1027"/>
      <c r="HV147" s="1027"/>
      <c r="HW147" s="1027"/>
      <c r="HX147" s="1027"/>
      <c r="HY147" s="1027"/>
      <c r="HZ147" s="1027"/>
      <c r="IA147" s="1027"/>
      <c r="IB147" s="1027"/>
      <c r="IC147" s="1027"/>
      <c r="ID147" s="1027"/>
      <c r="IE147" s="1027"/>
      <c r="IF147" s="1027"/>
      <c r="IG147" s="1027"/>
      <c r="IH147" s="1027"/>
      <c r="II147" s="1027"/>
      <c r="IJ147" s="1027"/>
      <c r="IK147" s="1027"/>
      <c r="IL147" s="1027"/>
      <c r="IM147" s="1027"/>
      <c r="IN147" s="1027"/>
      <c r="IO147" s="1027"/>
      <c r="IP147" s="1027"/>
      <c r="IQ147" s="1027"/>
      <c r="IR147" s="1027"/>
      <c r="IS147" s="1027"/>
      <c r="IT147" s="1027"/>
      <c r="IU147" s="1027"/>
      <c r="IV147" s="1027"/>
      <c r="IW147" s="1027"/>
      <c r="IX147" s="1027"/>
      <c r="IY147" s="1027"/>
      <c r="IZ147" s="1027"/>
      <c r="JA147" s="1027"/>
      <c r="JB147" s="1027"/>
      <c r="JC147" s="1027"/>
      <c r="JD147" s="1027"/>
      <c r="JE147" s="1027"/>
      <c r="JF147" s="1027"/>
      <c r="JG147" s="1027"/>
      <c r="JH147" s="1027"/>
      <c r="JI147" s="1027"/>
      <c r="JJ147" s="1027"/>
      <c r="JK147" s="1027"/>
      <c r="JL147" s="1027"/>
      <c r="JM147" s="1027"/>
      <c r="JN147" s="1027"/>
      <c r="JO147" s="1027"/>
      <c r="JP147" s="1027"/>
      <c r="JQ147" s="1027"/>
      <c r="JR147" s="1027"/>
      <c r="JS147" s="1027"/>
      <c r="JT147" s="1027"/>
      <c r="JU147" s="1027"/>
      <c r="JV147" s="1027"/>
      <c r="JW147" s="1027"/>
      <c r="JX147" s="1027"/>
      <c r="JY147" s="1027"/>
      <c r="JZ147" s="1027"/>
      <c r="KA147" s="1027"/>
      <c r="KB147" s="1027"/>
      <c r="KC147" s="1027"/>
      <c r="KD147" s="1027"/>
      <c r="KE147" s="1027"/>
      <c r="KF147" s="1027"/>
      <c r="KG147" s="1027"/>
      <c r="KH147" s="1027"/>
      <c r="KI147" s="1027"/>
      <c r="KJ147" s="1027"/>
      <c r="KK147" s="1027"/>
      <c r="KL147" s="1027"/>
      <c r="KM147" s="1027"/>
      <c r="KN147" s="1027"/>
      <c r="KO147" s="1027"/>
      <c r="KP147" s="1027"/>
      <c r="KQ147" s="1027"/>
      <c r="KR147" s="1027"/>
      <c r="KS147" s="1027"/>
      <c r="KT147" s="1027"/>
      <c r="KU147" s="1027"/>
      <c r="KV147" s="1027"/>
      <c r="KW147" s="1027"/>
      <c r="KX147" s="1027"/>
      <c r="KY147" s="1027"/>
      <c r="KZ147" s="1027"/>
      <c r="LA147" s="1027"/>
      <c r="LB147" s="1027"/>
      <c r="LC147" s="1027"/>
      <c r="LD147" s="1027"/>
      <c r="LE147" s="1027"/>
      <c r="LF147" s="1027"/>
      <c r="LG147" s="1027"/>
      <c r="LH147" s="1027"/>
      <c r="LI147" s="1027"/>
      <c r="LJ147" s="1027"/>
      <c r="LK147" s="1027"/>
      <c r="LL147" s="1027"/>
      <c r="LM147" s="1027"/>
      <c r="LN147" s="1027"/>
      <c r="LO147" s="1027"/>
      <c r="LP147" s="1027"/>
      <c r="LQ147" s="1027"/>
      <c r="LR147" s="1027"/>
      <c r="LS147" s="1027"/>
      <c r="LT147" s="1027"/>
      <c r="LU147" s="1027"/>
      <c r="LV147" s="1027"/>
      <c r="LW147" s="1027"/>
      <c r="LX147" s="1027"/>
      <c r="LY147" s="1027"/>
      <c r="LZ147" s="1027"/>
      <c r="MA147" s="1027"/>
      <c r="MB147" s="1027"/>
      <c r="MC147" s="1027"/>
      <c r="MD147" s="1027"/>
      <c r="ME147" s="1027"/>
      <c r="MF147" s="1027"/>
      <c r="MG147" s="1027"/>
      <c r="MH147" s="1027"/>
      <c r="MI147" s="1027"/>
      <c r="MJ147" s="1027"/>
      <c r="MK147" s="1027"/>
      <c r="ML147" s="1027"/>
      <c r="MM147" s="1027"/>
      <c r="MN147" s="1027"/>
      <c r="MO147" s="1027"/>
      <c r="MP147" s="1027"/>
      <c r="MQ147" s="1027"/>
      <c r="MR147" s="1027"/>
      <c r="MS147" s="1027"/>
      <c r="MT147" s="1027"/>
      <c r="MU147" s="1027"/>
      <c r="MV147" s="1027"/>
      <c r="MW147" s="1027"/>
      <c r="MX147" s="1027"/>
      <c r="MY147" s="1027"/>
      <c r="MZ147" s="1027"/>
      <c r="NA147" s="1027"/>
      <c r="NB147" s="1027"/>
      <c r="NC147" s="1027"/>
      <c r="ND147" s="1027"/>
      <c r="NE147" s="1027"/>
      <c r="NF147" s="1027"/>
      <c r="NG147" s="1027"/>
      <c r="NH147" s="1027"/>
      <c r="NI147" s="1027"/>
      <c r="NJ147" s="1027"/>
      <c r="NK147" s="1027"/>
      <c r="NL147" s="1027"/>
      <c r="NM147" s="1027"/>
      <c r="NN147" s="1027"/>
      <c r="NO147" s="1027"/>
      <c r="NP147" s="1027"/>
      <c r="NQ147" s="1027"/>
      <c r="NR147" s="1027"/>
      <c r="NS147" s="1027"/>
      <c r="NT147" s="1027"/>
      <c r="NU147" s="1027"/>
      <c r="NV147" s="1027"/>
      <c r="NW147" s="1027"/>
      <c r="NX147" s="1027"/>
      <c r="NY147" s="1027"/>
      <c r="NZ147" s="1027"/>
      <c r="OA147" s="1027"/>
      <c r="OB147" s="1027"/>
      <c r="OC147" s="1027"/>
      <c r="OD147" s="1027"/>
      <c r="OE147" s="1027"/>
      <c r="OF147" s="1027"/>
      <c r="OG147" s="1027"/>
      <c r="OH147" s="1027"/>
      <c r="OI147" s="1027"/>
      <c r="OJ147" s="1027"/>
      <c r="OK147" s="1027"/>
      <c r="OL147" s="1027"/>
      <c r="OM147" s="1027"/>
      <c r="ON147" s="1027"/>
      <c r="OO147" s="1027"/>
      <c r="OP147" s="1027"/>
      <c r="OQ147" s="1027"/>
      <c r="OR147" s="1027"/>
      <c r="OS147" s="1027"/>
      <c r="OT147" s="1027"/>
      <c r="OU147" s="1027"/>
      <c r="OV147" s="1027"/>
      <c r="OW147" s="1027"/>
      <c r="OX147" s="1027"/>
      <c r="OY147" s="1027"/>
      <c r="OZ147" s="1027"/>
      <c r="PA147" s="1027"/>
      <c r="PB147" s="1027"/>
      <c r="PC147" s="1027"/>
      <c r="PD147" s="1027"/>
      <c r="PE147" s="1027"/>
      <c r="PF147" s="1027"/>
      <c r="PG147" s="1027"/>
      <c r="PH147" s="1027"/>
      <c r="PI147" s="1027"/>
      <c r="PJ147" s="1027"/>
      <c r="PK147" s="1027"/>
      <c r="PL147" s="1027"/>
      <c r="PM147" s="1027"/>
      <c r="PN147" s="1027"/>
      <c r="PO147" s="1027"/>
      <c r="PP147" s="1027"/>
      <c r="PQ147" s="1027"/>
      <c r="PR147" s="1027"/>
      <c r="PS147" s="1027"/>
      <c r="PT147" s="1027"/>
      <c r="PU147" s="1027"/>
      <c r="PV147" s="1027"/>
      <c r="PW147" s="1027"/>
      <c r="PX147" s="1027"/>
      <c r="PY147" s="1027"/>
      <c r="PZ147" s="1027"/>
      <c r="QA147" s="1027"/>
      <c r="QB147" s="1027"/>
      <c r="QC147" s="1027"/>
      <c r="QD147" s="1027"/>
      <c r="QE147" s="1027"/>
      <c r="QF147" s="1027"/>
      <c r="QG147" s="1027"/>
      <c r="QH147" s="1027"/>
      <c r="QI147" s="1027"/>
      <c r="QJ147" s="1027"/>
      <c r="QK147" s="1027"/>
      <c r="QL147" s="1027"/>
      <c r="QM147" s="1027"/>
      <c r="QN147" s="1027"/>
      <c r="QO147" s="1027"/>
      <c r="QP147" s="1027"/>
      <c r="QQ147" s="1027"/>
      <c r="QR147" s="1027"/>
      <c r="QS147" s="1027"/>
      <c r="QT147" s="1027"/>
      <c r="QU147" s="1027"/>
      <c r="QV147" s="1027"/>
      <c r="QW147" s="1027"/>
      <c r="QX147" s="1027"/>
      <c r="QY147" s="1027"/>
      <c r="QZ147" s="1027"/>
      <c r="RA147" s="1027"/>
      <c r="RB147" s="1027"/>
      <c r="RC147" s="1027"/>
      <c r="RD147" s="1027"/>
      <c r="RE147" s="1027"/>
      <c r="RF147" s="1027"/>
      <c r="RG147" s="1027"/>
      <c r="RH147" s="1027"/>
      <c r="RI147" s="1027"/>
      <c r="RJ147" s="1027"/>
      <c r="RK147" s="1027"/>
      <c r="RL147" s="1027"/>
      <c r="RM147" s="1027"/>
      <c r="RN147" s="1027"/>
      <c r="RO147" s="1027"/>
      <c r="RP147" s="1027"/>
      <c r="RQ147" s="1027"/>
      <c r="RR147" s="1027"/>
      <c r="RS147" s="1027"/>
      <c r="RT147" s="1027"/>
      <c r="RU147" s="1027"/>
      <c r="RV147" s="1027"/>
      <c r="RW147" s="1027"/>
      <c r="RX147" s="1027"/>
      <c r="RY147" s="1027"/>
      <c r="RZ147" s="1027"/>
      <c r="SA147" s="1027"/>
      <c r="SB147" s="1027"/>
      <c r="SC147" s="1027"/>
      <c r="SD147" s="1027"/>
      <c r="SE147" s="1027"/>
      <c r="SF147" s="1027"/>
      <c r="SG147" s="1027"/>
      <c r="SH147" s="1027"/>
      <c r="SI147" s="1027"/>
      <c r="SJ147" s="1027"/>
      <c r="SK147" s="1027"/>
      <c r="SL147" s="1027"/>
      <c r="SM147" s="1027"/>
      <c r="SN147" s="1027"/>
      <c r="SO147" s="1027"/>
      <c r="SP147" s="1027"/>
      <c r="SQ147" s="1027"/>
      <c r="SR147" s="1027"/>
      <c r="SS147" s="1027"/>
      <c r="ST147" s="1027"/>
      <c r="SU147" s="1027"/>
      <c r="SV147" s="1027"/>
      <c r="SW147" s="1027"/>
      <c r="SX147" s="1027"/>
      <c r="SY147" s="1027"/>
      <c r="SZ147" s="1027"/>
      <c r="TA147" s="1027"/>
      <c r="TB147" s="1027"/>
      <c r="TC147" s="1027"/>
      <c r="TD147" s="1027"/>
      <c r="TE147" s="1027"/>
      <c r="TF147" s="1027"/>
      <c r="TG147" s="1027"/>
      <c r="TH147" s="1027"/>
      <c r="TI147" s="1027"/>
      <c r="TJ147" s="1027"/>
      <c r="TK147" s="1027"/>
      <c r="TL147" s="1027"/>
      <c r="TM147" s="1027"/>
      <c r="TN147" s="1027"/>
      <c r="TO147" s="1027"/>
      <c r="TP147" s="1027"/>
      <c r="TQ147" s="1027"/>
      <c r="TR147" s="1027"/>
      <c r="TS147" s="1027"/>
      <c r="TT147" s="1027"/>
      <c r="TU147" s="1027"/>
      <c r="TV147" s="1027"/>
      <c r="TW147" s="1027"/>
      <c r="TX147" s="1027"/>
      <c r="TY147" s="1027"/>
      <c r="TZ147" s="1027"/>
      <c r="UA147" s="1027"/>
      <c r="UB147" s="1027"/>
      <c r="UC147" s="1027"/>
      <c r="UD147" s="1027"/>
      <c r="UE147" s="1027"/>
      <c r="UF147" s="1027"/>
      <c r="UG147" s="1027"/>
      <c r="UH147" s="1027"/>
      <c r="UI147" s="1027"/>
      <c r="UJ147" s="1027"/>
      <c r="UK147" s="1027"/>
      <c r="UL147" s="1027"/>
      <c r="UM147" s="1027"/>
      <c r="UN147" s="1027"/>
      <c r="UO147" s="1027"/>
      <c r="UP147" s="1027"/>
      <c r="UQ147" s="1027"/>
      <c r="UR147" s="1027"/>
      <c r="US147" s="1027"/>
      <c r="UT147" s="1027"/>
      <c r="UU147" s="1027"/>
      <c r="UV147" s="1027"/>
      <c r="UW147" s="1027"/>
      <c r="UX147" s="1027"/>
      <c r="UY147" s="1027"/>
      <c r="UZ147" s="1027"/>
      <c r="VA147" s="1027"/>
      <c r="VB147" s="1027"/>
      <c r="VC147" s="1027"/>
      <c r="VD147" s="1027"/>
      <c r="VE147" s="1027"/>
      <c r="VF147" s="1027"/>
      <c r="VG147" s="1027"/>
      <c r="VH147" s="1027"/>
      <c r="VI147" s="1027"/>
      <c r="VJ147" s="1027"/>
      <c r="VK147" s="1027"/>
      <c r="VL147" s="1027"/>
      <c r="VM147" s="1027"/>
      <c r="VN147" s="1027"/>
      <c r="VO147" s="1027"/>
      <c r="VP147" s="1027"/>
      <c r="VQ147" s="1027"/>
      <c r="VR147" s="1027"/>
      <c r="VS147" s="1027"/>
      <c r="VT147" s="1027"/>
      <c r="VU147" s="1027"/>
      <c r="VV147" s="1027"/>
      <c r="VW147" s="1027"/>
      <c r="VX147" s="1027"/>
      <c r="VY147" s="1027"/>
      <c r="VZ147" s="1027"/>
      <c r="WA147" s="1027"/>
      <c r="WB147" s="1027"/>
      <c r="WC147" s="1027"/>
      <c r="WD147" s="1027"/>
      <c r="WE147" s="1027"/>
      <c r="WF147" s="1027"/>
      <c r="WG147" s="1027"/>
      <c r="WH147" s="1027"/>
      <c r="WI147" s="1027"/>
      <c r="WJ147" s="1027"/>
      <c r="WK147" s="1027"/>
      <c r="WL147" s="1027"/>
      <c r="WM147" s="1027"/>
      <c r="WN147" s="1027"/>
      <c r="WO147" s="1027"/>
      <c r="WP147" s="1027"/>
      <c r="WQ147" s="1027"/>
      <c r="WR147" s="1027"/>
      <c r="WS147" s="1027"/>
      <c r="WT147" s="1027"/>
      <c r="WU147" s="1027"/>
      <c r="WV147" s="1027"/>
      <c r="WW147" s="1027"/>
      <c r="WX147" s="1027"/>
      <c r="WY147" s="1027"/>
      <c r="WZ147" s="1027"/>
      <c r="XA147" s="1027"/>
      <c r="XB147" s="1027"/>
      <c r="XC147" s="1027"/>
      <c r="XD147" s="1027"/>
      <c r="XE147" s="1027"/>
      <c r="XF147" s="1027"/>
      <c r="XG147" s="1027"/>
      <c r="XH147" s="1027"/>
      <c r="XI147" s="1027"/>
      <c r="XJ147" s="1027"/>
      <c r="XK147" s="1027"/>
      <c r="XL147" s="1027"/>
      <c r="XM147" s="1027"/>
      <c r="XN147" s="1027"/>
      <c r="XO147" s="1027"/>
      <c r="XP147" s="1027"/>
      <c r="XQ147" s="1027"/>
      <c r="XR147" s="1027"/>
      <c r="XS147" s="1027"/>
      <c r="XT147" s="1027"/>
      <c r="XU147" s="1027"/>
      <c r="XV147" s="1027"/>
      <c r="XW147" s="1027"/>
      <c r="XX147" s="1027"/>
      <c r="XY147" s="1027"/>
      <c r="XZ147" s="1027"/>
      <c r="YA147" s="1027"/>
      <c r="YB147" s="1027"/>
      <c r="YC147" s="1027"/>
      <c r="YD147" s="1027"/>
      <c r="YE147" s="1027"/>
      <c r="YF147" s="1027"/>
      <c r="YG147" s="1027"/>
      <c r="YH147" s="1027"/>
      <c r="YI147" s="1027"/>
      <c r="YJ147" s="1027"/>
      <c r="YK147" s="1027"/>
      <c r="YL147" s="1027"/>
      <c r="YM147" s="1027"/>
      <c r="YN147" s="1027"/>
      <c r="YO147" s="1027"/>
      <c r="YP147" s="1027"/>
      <c r="YQ147" s="1027"/>
      <c r="YR147" s="1027"/>
      <c r="YS147" s="1027"/>
      <c r="YT147" s="1027"/>
      <c r="YU147" s="1027"/>
      <c r="YV147" s="1027"/>
      <c r="YW147" s="1027"/>
      <c r="YX147" s="1027"/>
      <c r="YY147" s="1027"/>
      <c r="YZ147" s="1027"/>
      <c r="ZA147" s="1027"/>
      <c r="ZB147" s="1027"/>
      <c r="ZC147" s="1027"/>
      <c r="ZD147" s="1027"/>
      <c r="ZE147" s="1027"/>
      <c r="ZF147" s="1027"/>
      <c r="ZG147" s="1027"/>
      <c r="ZH147" s="1027"/>
      <c r="ZI147" s="1027"/>
      <c r="ZJ147" s="1027"/>
      <c r="ZK147" s="1027"/>
      <c r="ZL147" s="1027"/>
      <c r="ZM147" s="1027"/>
      <c r="ZN147" s="1027"/>
      <c r="ZO147" s="1027"/>
      <c r="ZP147" s="1027"/>
      <c r="ZQ147" s="1027"/>
      <c r="ZR147" s="1027"/>
      <c r="ZS147" s="1027"/>
      <c r="ZT147" s="1027"/>
      <c r="ZU147" s="1027"/>
      <c r="ZV147" s="1027"/>
      <c r="ZW147" s="1027"/>
      <c r="ZX147" s="1027"/>
      <c r="ZY147" s="1027"/>
      <c r="ZZ147" s="1027"/>
      <c r="AAA147" s="1027"/>
      <c r="AAB147" s="1027"/>
      <c r="AAC147" s="1027"/>
      <c r="AAD147" s="1027"/>
      <c r="AAE147" s="1027"/>
      <c r="AAF147" s="1027"/>
      <c r="AAG147" s="1027"/>
      <c r="AAH147" s="1027"/>
      <c r="AAI147" s="1027"/>
      <c r="AAJ147" s="1027"/>
      <c r="AAK147" s="1027"/>
      <c r="AAL147" s="1027"/>
      <c r="AAM147" s="1027"/>
      <c r="AAN147" s="1027"/>
      <c r="AAO147" s="1027"/>
      <c r="AAP147" s="1027"/>
      <c r="AAQ147" s="1027"/>
      <c r="AAR147" s="1027"/>
      <c r="AAS147" s="1027"/>
      <c r="AAT147" s="1027"/>
      <c r="AAU147" s="1027"/>
      <c r="AAV147" s="1027"/>
      <c r="AAW147" s="1027"/>
      <c r="AAX147" s="1027"/>
      <c r="AAY147" s="1027"/>
      <c r="AAZ147" s="1027"/>
      <c r="ABA147" s="1027"/>
      <c r="ABB147" s="1027"/>
      <c r="ABC147" s="1027"/>
      <c r="ABD147" s="1027"/>
      <c r="ABE147" s="1027"/>
      <c r="ABF147" s="1027"/>
      <c r="ABG147" s="1027"/>
      <c r="ABH147" s="1027"/>
      <c r="ABI147" s="1027"/>
      <c r="ABJ147" s="1027"/>
      <c r="ABK147" s="1027"/>
      <c r="ABL147" s="1027"/>
      <c r="ABM147" s="1027"/>
      <c r="ABN147" s="1027"/>
      <c r="ABO147" s="1027"/>
      <c r="ABP147" s="1027"/>
      <c r="ABQ147" s="1027"/>
      <c r="ABR147" s="1027"/>
      <c r="ABS147" s="1027"/>
      <c r="ABT147" s="1027"/>
      <c r="ABU147" s="1027"/>
      <c r="ABV147" s="1027"/>
      <c r="ABW147" s="1027"/>
      <c r="ABX147" s="1027"/>
      <c r="ABY147" s="1027"/>
      <c r="ABZ147" s="1027"/>
      <c r="ACA147" s="1027"/>
      <c r="ACB147" s="1027"/>
      <c r="ACC147" s="1027"/>
      <c r="ACD147" s="1027"/>
      <c r="ACE147" s="1027"/>
      <c r="ACF147" s="1027"/>
      <c r="ACG147" s="1027"/>
      <c r="ACH147" s="1027"/>
      <c r="ACI147" s="1027"/>
      <c r="ACJ147" s="1027"/>
      <c r="ACK147" s="1027"/>
      <c r="ACL147" s="1027"/>
      <c r="ACM147" s="1027"/>
      <c r="ACN147" s="1027"/>
      <c r="ACO147" s="1027"/>
      <c r="ACP147" s="1027"/>
      <c r="ACQ147" s="1027"/>
      <c r="ACR147" s="1027"/>
      <c r="ACS147" s="1027"/>
      <c r="ACT147" s="1027"/>
      <c r="ACU147" s="1027"/>
      <c r="ACV147" s="1027"/>
      <c r="ACW147" s="1027"/>
      <c r="ACX147" s="1027"/>
      <c r="ACY147" s="1027"/>
      <c r="ACZ147" s="1027"/>
      <c r="ADA147" s="1027"/>
      <c r="ADB147" s="1027"/>
      <c r="ADC147" s="1027"/>
      <c r="ADD147" s="1027"/>
      <c r="ADE147" s="1027"/>
      <c r="ADF147" s="1027"/>
      <c r="ADG147" s="1027"/>
      <c r="ADH147" s="1027"/>
      <c r="ADI147" s="1027"/>
      <c r="ADJ147" s="1027"/>
      <c r="ADK147" s="1027"/>
      <c r="ADL147" s="1027"/>
      <c r="ADM147" s="1027"/>
      <c r="ADN147" s="1027"/>
      <c r="ADO147" s="1027"/>
      <c r="ADP147" s="1027"/>
      <c r="ADQ147" s="1027"/>
      <c r="ADR147" s="1027"/>
      <c r="ADS147" s="1027"/>
      <c r="ADT147" s="1027"/>
      <c r="ADU147" s="1027"/>
      <c r="ADV147" s="1027"/>
      <c r="ADW147" s="1027"/>
      <c r="ADX147" s="1027"/>
      <c r="ADY147" s="1027"/>
      <c r="ADZ147" s="1027"/>
      <c r="AEA147" s="1027"/>
      <c r="AEB147" s="1027"/>
      <c r="AEC147" s="1027"/>
      <c r="AED147" s="1027"/>
      <c r="AEE147" s="1027"/>
      <c r="AEF147" s="1027"/>
      <c r="AEG147" s="1027"/>
      <c r="AEH147" s="1027"/>
      <c r="AEI147" s="1027"/>
      <c r="AEJ147" s="1027"/>
      <c r="AEK147" s="1027"/>
      <c r="AEL147" s="1027"/>
      <c r="AEM147" s="1027"/>
      <c r="AEN147" s="1027"/>
      <c r="AEO147" s="1027"/>
      <c r="AEP147" s="1027"/>
      <c r="AEQ147" s="1027"/>
      <c r="AER147" s="1027"/>
      <c r="AES147" s="1027"/>
      <c r="AET147" s="1027"/>
      <c r="AEU147" s="1027"/>
      <c r="AEV147" s="1027"/>
      <c r="AEW147" s="1027"/>
      <c r="AEX147" s="1027"/>
      <c r="AEY147" s="1027"/>
      <c r="AEZ147" s="1027"/>
      <c r="AFA147" s="1027"/>
      <c r="AFB147" s="1027"/>
      <c r="AFC147" s="1027"/>
      <c r="AFD147" s="1027"/>
      <c r="AFE147" s="1027"/>
      <c r="AFF147" s="1027"/>
      <c r="AFG147" s="1027"/>
      <c r="AFH147" s="1027"/>
      <c r="AFI147" s="1027"/>
      <c r="AFJ147" s="1027"/>
      <c r="AFK147" s="1027"/>
      <c r="AFL147" s="1027"/>
      <c r="AFM147" s="1027"/>
      <c r="AFN147" s="1027"/>
      <c r="AFO147" s="1027"/>
      <c r="AFP147" s="1027"/>
      <c r="AFQ147" s="1027"/>
      <c r="AFR147" s="1027"/>
      <c r="AFS147" s="1027"/>
      <c r="AFT147" s="1027"/>
      <c r="AFU147" s="1027"/>
      <c r="AFV147" s="1027"/>
      <c r="AFW147" s="1027"/>
      <c r="AFX147" s="1027"/>
      <c r="AFY147" s="1027"/>
      <c r="AFZ147" s="1027"/>
      <c r="AGA147" s="1027"/>
      <c r="AGB147" s="1027"/>
      <c r="AGC147" s="1027"/>
      <c r="AGD147" s="1027"/>
      <c r="AGE147" s="1027"/>
      <c r="AGF147" s="1027"/>
      <c r="AGG147" s="1027"/>
      <c r="AGH147" s="1027"/>
      <c r="AGI147" s="1027"/>
      <c r="AGJ147" s="1027"/>
      <c r="AGK147" s="1027"/>
      <c r="AGL147" s="1027"/>
      <c r="AGM147" s="1027"/>
      <c r="AGN147" s="1027"/>
      <c r="AGO147" s="1027"/>
      <c r="AGP147" s="1027"/>
      <c r="AGQ147" s="1027"/>
      <c r="AGR147" s="1027"/>
      <c r="AGS147" s="1027"/>
      <c r="AGT147" s="1027"/>
      <c r="AGU147" s="1027"/>
      <c r="AGV147" s="1027"/>
      <c r="AGW147" s="1027"/>
      <c r="AGX147" s="1027"/>
      <c r="AGY147" s="1027"/>
      <c r="AGZ147" s="1027"/>
      <c r="AHA147" s="1027"/>
      <c r="AHB147" s="1027"/>
      <c r="AHC147" s="1027"/>
      <c r="AHD147" s="1027"/>
      <c r="AHE147" s="1027"/>
      <c r="AHF147" s="1027"/>
      <c r="AHG147" s="1027"/>
      <c r="AHH147" s="1027"/>
      <c r="AHI147" s="1027"/>
      <c r="AHJ147" s="1027"/>
      <c r="AHK147" s="1027"/>
      <c r="AHL147" s="1027"/>
      <c r="AHM147" s="1027"/>
      <c r="AHN147" s="1027"/>
      <c r="AHO147" s="1027"/>
      <c r="AHP147" s="1027"/>
      <c r="AHQ147" s="1027"/>
      <c r="AHR147" s="1027"/>
      <c r="AHS147" s="1027"/>
      <c r="AHT147" s="1027"/>
      <c r="AHU147" s="1027"/>
      <c r="AHV147" s="1027"/>
      <c r="AHW147" s="1027"/>
      <c r="AHX147" s="1027"/>
      <c r="AHY147" s="1027"/>
      <c r="AHZ147" s="1027"/>
      <c r="AIA147" s="1027"/>
      <c r="AIB147" s="1027"/>
      <c r="AIC147" s="1027"/>
      <c r="AID147" s="1027"/>
      <c r="AIE147" s="1027"/>
      <c r="AIF147" s="1027"/>
      <c r="AIG147" s="1027"/>
      <c r="AIH147" s="1027"/>
      <c r="AII147" s="1027"/>
      <c r="AIJ147" s="1027"/>
      <c r="AIK147" s="1027"/>
      <c r="AIL147" s="1027"/>
      <c r="AIM147" s="1027"/>
      <c r="AIN147" s="1027"/>
      <c r="AIO147" s="1027"/>
      <c r="AIP147" s="1027"/>
      <c r="AIQ147" s="1027"/>
      <c r="AIR147" s="1027"/>
      <c r="AIS147" s="1027"/>
      <c r="AIT147" s="1027"/>
      <c r="AIU147" s="1027"/>
      <c r="AIV147" s="1027"/>
      <c r="AIW147" s="1027"/>
      <c r="AIX147" s="1027"/>
      <c r="AIY147" s="1027"/>
      <c r="AIZ147" s="1027"/>
      <c r="AJA147" s="1027"/>
      <c r="AJB147" s="1027"/>
      <c r="AJC147" s="1027"/>
      <c r="AJD147" s="1027"/>
      <c r="AJE147" s="1027"/>
      <c r="AJF147" s="1027"/>
      <c r="AJG147" s="1027"/>
      <c r="AJH147" s="1027"/>
      <c r="AJI147" s="1027"/>
      <c r="AJJ147" s="1027"/>
      <c r="AJK147" s="1027"/>
      <c r="AJL147" s="1027"/>
      <c r="AJM147" s="1027"/>
      <c r="AJN147" s="1027"/>
      <c r="AJO147" s="1027"/>
      <c r="AJP147" s="1027"/>
      <c r="AJQ147" s="1027"/>
      <c r="AJR147" s="1027"/>
      <c r="AJS147" s="1027"/>
      <c r="AJT147" s="1027"/>
      <c r="AJU147" s="1027"/>
      <c r="AJV147" s="1027"/>
      <c r="AJW147" s="1027"/>
      <c r="AJX147" s="1027"/>
      <c r="AJY147" s="1027"/>
      <c r="AJZ147" s="1027"/>
      <c r="AKA147" s="1027"/>
      <c r="AKB147" s="1027"/>
      <c r="AKC147" s="1027"/>
      <c r="AKD147" s="1027"/>
      <c r="AKE147" s="1027"/>
      <c r="AKF147" s="1027"/>
      <c r="AKG147" s="1027"/>
      <c r="AKH147" s="1027"/>
      <c r="AKI147" s="1027"/>
      <c r="AKJ147" s="1027"/>
      <c r="AKK147" s="1027"/>
      <c r="AKL147" s="1027"/>
      <c r="AKM147" s="1027"/>
      <c r="AKN147" s="1027"/>
      <c r="AKO147" s="1027"/>
      <c r="AKP147" s="1027"/>
      <c r="AKQ147" s="1027"/>
      <c r="AKR147" s="1027"/>
      <c r="AKS147" s="1027"/>
      <c r="AKT147" s="1027"/>
      <c r="AKU147" s="1027"/>
      <c r="AKV147" s="1027"/>
      <c r="AKW147" s="1027"/>
      <c r="AKX147" s="1027"/>
      <c r="AKY147" s="1027"/>
      <c r="AKZ147" s="1027"/>
      <c r="ALA147" s="1027"/>
      <c r="ALB147" s="1027"/>
      <c r="ALC147" s="1027"/>
      <c r="ALD147" s="1027"/>
      <c r="ALE147" s="1027"/>
      <c r="ALF147" s="1027"/>
      <c r="ALG147" s="1027"/>
      <c r="ALH147" s="1027"/>
      <c r="ALI147" s="1027"/>
      <c r="ALJ147" s="1027"/>
      <c r="ALK147" s="1027"/>
      <c r="ALL147" s="1027"/>
      <c r="ALM147" s="1027"/>
      <c r="ALN147" s="1027"/>
      <c r="ALO147" s="1027"/>
      <c r="ALP147" s="1027"/>
      <c r="ALQ147" s="1027"/>
      <c r="ALR147" s="1027"/>
      <c r="ALS147" s="1027"/>
      <c r="ALT147" s="1027"/>
      <c r="ALU147" s="1027"/>
      <c r="ALV147" s="1027"/>
      <c r="ALW147" s="1027"/>
      <c r="ALX147" s="1027"/>
      <c r="ALY147" s="1027"/>
      <c r="ALZ147" s="1027"/>
      <c r="AMA147" s="1027"/>
      <c r="AMB147" s="1027"/>
      <c r="AMC147" s="1027"/>
      <c r="AMD147" s="1027"/>
      <c r="AME147" s="1027"/>
      <c r="AMF147" s="1027"/>
      <c r="AMG147" s="1027"/>
      <c r="AMH147" s="1027"/>
      <c r="AMI147" s="1027"/>
      <c r="AMJ147" s="1027"/>
      <c r="AMK147" s="1027"/>
      <c r="AML147" s="1027"/>
      <c r="AMM147" s="1027"/>
      <c r="AMN147" s="1027"/>
      <c r="AMO147" s="1027"/>
      <c r="AMP147" s="1027"/>
      <c r="AMQ147" s="1027"/>
      <c r="AMR147" s="1027"/>
      <c r="AMS147" s="1027"/>
      <c r="AMT147" s="1027"/>
      <c r="AMU147" s="1027"/>
      <c r="AMV147" s="1027"/>
      <c r="AMW147" s="1027"/>
      <c r="AMX147" s="1027"/>
      <c r="AMY147" s="1027"/>
      <c r="AMZ147" s="1027"/>
      <c r="ANA147" s="1027"/>
      <c r="ANB147" s="1027"/>
      <c r="ANC147" s="1027"/>
      <c r="AND147" s="1027"/>
      <c r="ANE147" s="1027"/>
      <c r="ANF147" s="1027"/>
      <c r="ANG147" s="1027"/>
      <c r="ANH147" s="1027"/>
      <c r="ANI147" s="1027"/>
      <c r="ANJ147" s="1027"/>
      <c r="ANK147" s="1027"/>
      <c r="ANL147" s="1027"/>
      <c r="ANM147" s="1027"/>
      <c r="ANN147" s="1027"/>
      <c r="ANO147" s="1027"/>
      <c r="ANP147" s="1027"/>
      <c r="ANQ147" s="1027"/>
      <c r="ANR147" s="1027"/>
      <c r="ANS147" s="1027"/>
      <c r="ANT147" s="1027"/>
      <c r="ANU147" s="1027"/>
      <c r="ANV147" s="1027"/>
      <c r="ANW147" s="1027"/>
      <c r="ANX147" s="1027"/>
      <c r="ANY147" s="1027"/>
      <c r="ANZ147" s="1027"/>
      <c r="AOA147" s="1027"/>
      <c r="AOB147" s="1027"/>
      <c r="AOC147" s="1027"/>
      <c r="AOD147" s="1027"/>
      <c r="AOE147" s="1027"/>
      <c r="AOF147" s="1027"/>
      <c r="AOG147" s="1027"/>
      <c r="AOH147" s="1027"/>
      <c r="AOI147" s="1027"/>
      <c r="AOJ147" s="1027"/>
      <c r="AOK147" s="1027"/>
      <c r="AOL147" s="1027"/>
      <c r="AOM147" s="1027"/>
      <c r="AON147" s="1027"/>
      <c r="AOO147" s="1027"/>
      <c r="AOP147" s="1027"/>
      <c r="AOQ147" s="1027"/>
      <c r="AOR147" s="1027"/>
      <c r="AOS147" s="1027"/>
      <c r="AOT147" s="1027"/>
      <c r="AOU147" s="1027"/>
      <c r="AOV147" s="1027"/>
      <c r="AOW147" s="1027"/>
      <c r="AOX147" s="1027"/>
      <c r="AOY147" s="1027"/>
      <c r="AOZ147" s="1027"/>
      <c r="APA147" s="1027"/>
      <c r="APB147" s="1027"/>
      <c r="APC147" s="1027"/>
      <c r="APD147" s="1027"/>
      <c r="APE147" s="1027"/>
      <c r="APF147" s="1027"/>
      <c r="APG147" s="1027"/>
      <c r="APH147" s="1027"/>
      <c r="API147" s="1027"/>
      <c r="APJ147" s="1027"/>
      <c r="APK147" s="1027"/>
      <c r="APL147" s="1027"/>
      <c r="APM147" s="1027"/>
      <c r="APN147" s="1027"/>
      <c r="APO147" s="1027"/>
      <c r="APP147" s="1027"/>
      <c r="APQ147" s="1027"/>
      <c r="APR147" s="1027"/>
      <c r="APS147" s="1027"/>
      <c r="APT147" s="1027"/>
      <c r="APU147" s="1027"/>
      <c r="APV147" s="1027"/>
      <c r="APW147" s="1027"/>
      <c r="APX147" s="1027"/>
      <c r="APY147" s="1027"/>
      <c r="APZ147" s="1027"/>
      <c r="AQA147" s="1027"/>
      <c r="AQB147" s="1027"/>
      <c r="AQC147" s="1027"/>
      <c r="AQD147" s="1027"/>
      <c r="AQE147" s="1027"/>
      <c r="AQF147" s="1027"/>
      <c r="AQG147" s="1027"/>
      <c r="AQH147" s="1027"/>
      <c r="AQI147" s="1027"/>
      <c r="AQJ147" s="1027"/>
      <c r="AQK147" s="1027"/>
      <c r="AQL147" s="1027"/>
      <c r="AQM147" s="1027"/>
      <c r="AQN147" s="1027"/>
      <c r="AQO147" s="1027"/>
      <c r="AQP147" s="1027"/>
      <c r="AQQ147" s="1027"/>
      <c r="AQR147" s="1027"/>
      <c r="AQS147" s="1027"/>
      <c r="AQT147" s="1027"/>
      <c r="AQU147" s="1027"/>
      <c r="AQV147" s="1027"/>
      <c r="AQW147" s="1027"/>
      <c r="AQX147" s="1027"/>
      <c r="AQY147" s="1027"/>
      <c r="AQZ147" s="1027"/>
      <c r="ARA147" s="1027"/>
      <c r="ARB147" s="1027"/>
      <c r="ARC147" s="1027"/>
      <c r="ARD147" s="1027"/>
      <c r="ARE147" s="1027"/>
      <c r="ARF147" s="1027"/>
      <c r="ARG147" s="1027"/>
      <c r="ARH147" s="1027"/>
      <c r="ARI147" s="1027"/>
      <c r="ARJ147" s="1027"/>
      <c r="ARK147" s="1027"/>
      <c r="ARL147" s="1027"/>
      <c r="ARM147" s="1027"/>
      <c r="ARN147" s="1027"/>
      <c r="ARO147" s="1027"/>
      <c r="ARP147" s="1027"/>
      <c r="ARQ147" s="1027"/>
      <c r="ARR147" s="1027"/>
      <c r="ARS147" s="1027"/>
      <c r="ART147" s="1027"/>
      <c r="ARU147" s="1027"/>
      <c r="ARV147" s="1027"/>
      <c r="ARW147" s="1027"/>
      <c r="ARX147" s="1027"/>
      <c r="ARY147" s="1027"/>
      <c r="ARZ147" s="1027"/>
      <c r="ASA147" s="1027"/>
      <c r="ASB147" s="1027"/>
      <c r="ASC147" s="1027"/>
      <c r="ASD147" s="1027"/>
      <c r="ASE147" s="1027"/>
      <c r="ASF147" s="1027"/>
      <c r="ASG147" s="1027"/>
      <c r="ASH147" s="1027"/>
      <c r="ASI147" s="1027"/>
      <c r="ASJ147" s="1027"/>
      <c r="ASK147" s="1027"/>
      <c r="ASL147" s="1027"/>
      <c r="ASM147" s="1027"/>
      <c r="ASN147" s="1027"/>
      <c r="ASO147" s="1027"/>
      <c r="ASP147" s="1027"/>
      <c r="ASQ147" s="1027"/>
      <c r="ASR147" s="1027"/>
      <c r="ASS147" s="1027"/>
      <c r="AST147" s="1027"/>
      <c r="ASU147" s="1027"/>
      <c r="ASV147" s="1027"/>
      <c r="ASW147" s="1027"/>
      <c r="ASX147" s="1027"/>
      <c r="ASY147" s="1027"/>
      <c r="ASZ147" s="1027"/>
      <c r="ATA147" s="1027"/>
      <c r="ATB147" s="1027"/>
      <c r="ATC147" s="1027"/>
      <c r="ATD147" s="1027"/>
      <c r="ATE147" s="1027"/>
      <c r="ATF147" s="1027"/>
      <c r="ATG147" s="1027"/>
      <c r="ATH147" s="1027"/>
      <c r="ATI147" s="1027"/>
      <c r="ATJ147" s="1027"/>
      <c r="ATK147" s="1027"/>
      <c r="ATL147" s="1027"/>
      <c r="ATM147" s="1027"/>
      <c r="ATN147" s="1027"/>
      <c r="ATO147" s="1027"/>
      <c r="ATP147" s="1027"/>
      <c r="ATQ147" s="1027"/>
      <c r="ATR147" s="1027"/>
      <c r="ATS147" s="1027"/>
      <c r="ATT147" s="1027"/>
      <c r="ATU147" s="1027"/>
      <c r="ATV147" s="1027"/>
      <c r="ATW147" s="1027"/>
      <c r="ATX147" s="1027"/>
      <c r="ATY147" s="1027"/>
      <c r="ATZ147" s="1027"/>
      <c r="AUA147" s="1027"/>
      <c r="AUB147" s="1027"/>
      <c r="AUC147" s="1027"/>
      <c r="AUD147" s="1027"/>
      <c r="AUE147" s="1027"/>
      <c r="AUF147" s="1027"/>
      <c r="AUG147" s="1027"/>
      <c r="AUH147" s="1027"/>
      <c r="AUI147" s="1027"/>
      <c r="AUJ147" s="1027"/>
      <c r="AUK147" s="1027"/>
      <c r="AUL147" s="1027"/>
      <c r="AUM147" s="1027"/>
      <c r="AUN147" s="1027"/>
      <c r="AUO147" s="1027"/>
      <c r="AUP147" s="1027"/>
      <c r="AUQ147" s="1027"/>
      <c r="AUR147" s="1027"/>
      <c r="AUS147" s="1027"/>
      <c r="AUT147" s="1027"/>
      <c r="AUU147" s="1027"/>
      <c r="AUV147" s="1027"/>
      <c r="AUW147" s="1027"/>
      <c r="AUX147" s="1027"/>
      <c r="AUY147" s="1027"/>
      <c r="AUZ147" s="1027"/>
      <c r="AVA147" s="1027"/>
      <c r="AVB147" s="1027"/>
      <c r="AVC147" s="1027"/>
      <c r="AVD147" s="1027"/>
      <c r="AVE147" s="1027"/>
      <c r="AVF147" s="1027"/>
      <c r="AVG147" s="1027"/>
      <c r="AVH147" s="1027"/>
      <c r="AVI147" s="1027"/>
      <c r="AVJ147" s="1027"/>
      <c r="AVK147" s="1027"/>
      <c r="AVL147" s="1027"/>
      <c r="AVM147" s="1027"/>
      <c r="AVN147" s="1027"/>
      <c r="AVO147" s="1027"/>
      <c r="AVP147" s="1027"/>
      <c r="AVQ147" s="1027"/>
      <c r="AVR147" s="1027"/>
      <c r="AVS147" s="1027"/>
      <c r="AVT147" s="1027"/>
      <c r="AVU147" s="1027"/>
      <c r="AVV147" s="1027"/>
      <c r="AVW147" s="1027"/>
      <c r="AVX147" s="1027"/>
      <c r="AVY147" s="1027"/>
      <c r="AVZ147" s="1027"/>
      <c r="AWA147" s="1027"/>
      <c r="AWB147" s="1027"/>
      <c r="AWC147" s="1027"/>
      <c r="AWD147" s="1027"/>
      <c r="AWE147" s="1027"/>
      <c r="AWF147" s="1027"/>
      <c r="AWG147" s="1027"/>
      <c r="AWH147" s="1027"/>
      <c r="AWI147" s="1027"/>
      <c r="AWJ147" s="1027"/>
      <c r="AWK147" s="1027"/>
      <c r="AWL147" s="1027"/>
      <c r="AWM147" s="1027"/>
      <c r="AWN147" s="1027"/>
      <c r="AWO147" s="1027"/>
      <c r="AWP147" s="1027"/>
      <c r="AWQ147" s="1027"/>
      <c r="AWR147" s="1027"/>
      <c r="AWS147" s="1027"/>
      <c r="AWT147" s="1027"/>
      <c r="AWU147" s="1027"/>
      <c r="AWV147" s="1027"/>
      <c r="AWW147" s="1027"/>
      <c r="AWX147" s="1027"/>
      <c r="AWY147" s="1027"/>
      <c r="AWZ147" s="1027"/>
      <c r="AXA147" s="1027"/>
      <c r="AXB147" s="1027"/>
      <c r="AXC147" s="1027"/>
      <c r="AXD147" s="1027"/>
      <c r="AXE147" s="1027"/>
      <c r="AXF147" s="1027"/>
      <c r="AXG147" s="1027"/>
      <c r="AXH147" s="1027"/>
      <c r="AXI147" s="1027"/>
      <c r="AXJ147" s="1027"/>
      <c r="AXK147" s="1027"/>
      <c r="AXL147" s="1027"/>
      <c r="AXM147" s="1027"/>
      <c r="AXN147" s="1027"/>
      <c r="AXO147" s="1027"/>
      <c r="AXP147" s="1027"/>
      <c r="AXQ147" s="1027"/>
      <c r="AXR147" s="1027"/>
      <c r="AXS147" s="1027"/>
      <c r="AXT147" s="1027"/>
      <c r="AXU147" s="1027"/>
      <c r="AXV147" s="1027"/>
      <c r="AXW147" s="1027"/>
      <c r="AXX147" s="1027"/>
      <c r="AXY147" s="1027"/>
      <c r="AXZ147" s="1027"/>
      <c r="AYA147" s="1027"/>
      <c r="AYB147" s="1027"/>
      <c r="AYC147" s="1027"/>
      <c r="AYD147" s="1027"/>
      <c r="AYE147" s="1027"/>
      <c r="AYF147" s="1027"/>
      <c r="AYG147" s="1027"/>
      <c r="AYH147" s="1027"/>
      <c r="AYI147" s="1027"/>
      <c r="AYJ147" s="1027"/>
      <c r="AYK147" s="1027"/>
      <c r="AYL147" s="1027"/>
      <c r="AYM147" s="1027"/>
      <c r="AYN147" s="1027"/>
      <c r="AYO147" s="1027"/>
      <c r="AYP147" s="1027"/>
      <c r="AYQ147" s="1027"/>
      <c r="AYR147" s="1027"/>
      <c r="AYS147" s="1027"/>
      <c r="AYT147" s="1027"/>
      <c r="AYU147" s="1027"/>
      <c r="AYV147" s="1027"/>
      <c r="AYW147" s="1027"/>
      <c r="AYX147" s="1027"/>
      <c r="AYY147" s="1027"/>
      <c r="AYZ147" s="1027"/>
      <c r="AZA147" s="1027"/>
      <c r="AZB147" s="1027"/>
      <c r="AZC147" s="1027"/>
      <c r="AZD147" s="1027"/>
      <c r="AZE147" s="1027"/>
      <c r="AZF147" s="1027"/>
      <c r="AZG147" s="1027"/>
      <c r="AZH147" s="1027"/>
      <c r="AZI147" s="1027"/>
      <c r="AZJ147" s="1027"/>
      <c r="AZK147" s="1027"/>
      <c r="AZL147" s="1027"/>
      <c r="AZM147" s="1027"/>
      <c r="AZN147" s="1027"/>
      <c r="AZO147" s="1027"/>
      <c r="AZP147" s="1027"/>
      <c r="AZQ147" s="1027"/>
      <c r="AZR147" s="1027"/>
      <c r="AZS147" s="1027"/>
      <c r="AZT147" s="1027"/>
      <c r="AZU147" s="1027"/>
      <c r="AZV147" s="1027"/>
      <c r="AZW147" s="1027"/>
      <c r="AZX147" s="1027"/>
      <c r="AZY147" s="1027"/>
      <c r="AZZ147" s="1027"/>
      <c r="BAA147" s="1027"/>
      <c r="BAB147" s="1027"/>
      <c r="BAC147" s="1027"/>
      <c r="BAD147" s="1027"/>
      <c r="BAE147" s="1027"/>
      <c r="BAF147" s="1027"/>
      <c r="BAG147" s="1027"/>
      <c r="BAH147" s="1027"/>
      <c r="BAI147" s="1027"/>
      <c r="BAJ147" s="1027"/>
      <c r="BAK147" s="1027"/>
      <c r="BAL147" s="1027"/>
      <c r="BAM147" s="1027"/>
      <c r="BAN147" s="1027"/>
      <c r="BAO147" s="1027"/>
      <c r="BAP147" s="1027"/>
      <c r="BAQ147" s="1027"/>
      <c r="BAR147" s="1027"/>
      <c r="BAS147" s="1027"/>
      <c r="BAT147" s="1027"/>
      <c r="BAU147" s="1027"/>
      <c r="BAV147" s="1027"/>
      <c r="BAW147" s="1027"/>
      <c r="BAX147" s="1027"/>
      <c r="BAY147" s="1027"/>
      <c r="BAZ147" s="1027"/>
      <c r="BBA147" s="1027"/>
      <c r="BBB147" s="1027"/>
      <c r="BBC147" s="1027"/>
      <c r="BBD147" s="1027"/>
      <c r="BBE147" s="1027"/>
      <c r="BBF147" s="1027"/>
      <c r="BBG147" s="1027"/>
      <c r="BBH147" s="1027"/>
      <c r="BBI147" s="1027"/>
      <c r="BBJ147" s="1027"/>
      <c r="BBK147" s="1027"/>
      <c r="BBL147" s="1027"/>
      <c r="BBM147" s="1027"/>
      <c r="BBN147" s="1027"/>
      <c r="BBO147" s="1027"/>
      <c r="BBP147" s="1027"/>
      <c r="BBQ147" s="1027"/>
      <c r="BBR147" s="1027"/>
      <c r="BBS147" s="1027"/>
      <c r="BBT147" s="1027"/>
      <c r="BBU147" s="1027"/>
      <c r="BBV147" s="1027"/>
      <c r="BBW147" s="1027"/>
      <c r="BBX147" s="1027"/>
      <c r="BBY147" s="1027"/>
      <c r="BBZ147" s="1027"/>
      <c r="BCA147" s="1027"/>
      <c r="BCB147" s="1027"/>
      <c r="BCC147" s="1027"/>
      <c r="BCD147" s="1027"/>
      <c r="BCE147" s="1027"/>
      <c r="BCF147" s="1027"/>
      <c r="BCG147" s="1027"/>
      <c r="BCH147" s="1027"/>
      <c r="BCI147" s="1027"/>
      <c r="BCJ147" s="1027"/>
      <c r="BCK147" s="1027"/>
      <c r="BCL147" s="1027"/>
      <c r="BCM147" s="1027"/>
      <c r="BCN147" s="1027"/>
      <c r="BCO147" s="1027"/>
      <c r="BCP147" s="1027"/>
      <c r="BCQ147" s="1027"/>
      <c r="BCR147" s="1027"/>
      <c r="BCS147" s="1027"/>
      <c r="BCT147" s="1027"/>
      <c r="BCU147" s="1027"/>
      <c r="BCV147" s="1027"/>
      <c r="BCW147" s="1027"/>
      <c r="BCX147" s="1027"/>
      <c r="BCY147" s="1027"/>
      <c r="BCZ147" s="1027"/>
      <c r="BDA147" s="1027"/>
      <c r="BDB147" s="1027"/>
      <c r="BDC147" s="1027"/>
      <c r="BDD147" s="1027"/>
      <c r="BDE147" s="1027"/>
      <c r="BDF147" s="1027"/>
      <c r="BDG147" s="1027"/>
      <c r="BDH147" s="1027"/>
      <c r="BDI147" s="1027"/>
      <c r="BDJ147" s="1027"/>
      <c r="BDK147" s="1027"/>
      <c r="BDL147" s="1027"/>
      <c r="BDM147" s="1027"/>
      <c r="BDN147" s="1027"/>
      <c r="BDO147" s="1027"/>
      <c r="BDP147" s="1027"/>
      <c r="BDQ147" s="1027"/>
      <c r="BDR147" s="1027"/>
      <c r="BDS147" s="1027"/>
      <c r="BDT147" s="1027"/>
      <c r="BDU147" s="1027"/>
      <c r="BDV147" s="1027"/>
      <c r="BDW147" s="1027"/>
      <c r="BDX147" s="1027"/>
      <c r="BDY147" s="1027"/>
      <c r="BDZ147" s="1027"/>
      <c r="BEA147" s="1027"/>
      <c r="BEB147" s="1027"/>
      <c r="BEC147" s="1027"/>
      <c r="BED147" s="1027"/>
      <c r="BEE147" s="1027"/>
      <c r="BEF147" s="1027"/>
      <c r="BEG147" s="1027"/>
      <c r="BEH147" s="1027"/>
      <c r="BEI147" s="1027"/>
      <c r="BEJ147" s="1027"/>
      <c r="BEK147" s="1027"/>
      <c r="BEL147" s="1027"/>
      <c r="BEM147" s="1027"/>
      <c r="BEN147" s="1027"/>
      <c r="BEO147" s="1027"/>
      <c r="BEP147" s="1027"/>
      <c r="BEQ147" s="1027"/>
      <c r="BER147" s="1027"/>
      <c r="BES147" s="1027"/>
      <c r="BET147" s="1027"/>
      <c r="BEU147" s="1027"/>
      <c r="BEV147" s="1027"/>
      <c r="BEW147" s="1027"/>
      <c r="BEX147" s="1027"/>
      <c r="BEY147" s="1027"/>
      <c r="BEZ147" s="1027"/>
      <c r="BFA147" s="1027"/>
      <c r="BFB147" s="1027"/>
      <c r="BFC147" s="1027"/>
      <c r="BFD147" s="1027"/>
      <c r="BFE147" s="1027"/>
      <c r="BFF147" s="1027"/>
      <c r="BFG147" s="1027"/>
      <c r="BFH147" s="1027"/>
      <c r="BFI147" s="1027"/>
      <c r="BFJ147" s="1027"/>
      <c r="BFK147" s="1027"/>
      <c r="BFL147" s="1027"/>
      <c r="BFM147" s="1027"/>
      <c r="BFN147" s="1027"/>
      <c r="BFO147" s="1027"/>
      <c r="BFP147" s="1027"/>
      <c r="BFQ147" s="1027"/>
      <c r="BFR147" s="1027"/>
      <c r="BFS147" s="1027"/>
      <c r="BFT147" s="1027"/>
      <c r="BFU147" s="1027"/>
      <c r="BFV147" s="1027"/>
      <c r="BFW147" s="1027"/>
      <c r="BFX147" s="1027"/>
      <c r="BFY147" s="1027"/>
      <c r="BFZ147" s="1027"/>
      <c r="BGA147" s="1027"/>
      <c r="BGB147" s="1027"/>
      <c r="BGC147" s="1027"/>
      <c r="BGD147" s="1027"/>
      <c r="BGE147" s="1027"/>
      <c r="BGF147" s="1027"/>
      <c r="BGG147" s="1027"/>
      <c r="BGH147" s="1027"/>
      <c r="BGI147" s="1027"/>
      <c r="BGJ147" s="1027"/>
      <c r="BGK147" s="1027"/>
      <c r="BGL147" s="1027"/>
      <c r="BGM147" s="1027"/>
      <c r="BGN147" s="1027"/>
      <c r="BGO147" s="1027"/>
      <c r="BGP147" s="1027"/>
      <c r="BGQ147" s="1027"/>
      <c r="BGR147" s="1027"/>
      <c r="BGS147" s="1027"/>
      <c r="BGT147" s="1027"/>
      <c r="BGU147" s="1027"/>
      <c r="BGV147" s="1027"/>
      <c r="BGW147" s="1027"/>
      <c r="BGX147" s="1027"/>
      <c r="BGY147" s="1027"/>
      <c r="BGZ147" s="1027"/>
      <c r="BHA147" s="1027"/>
      <c r="BHB147" s="1027"/>
      <c r="BHC147" s="1027"/>
      <c r="BHD147" s="1027"/>
      <c r="BHE147" s="1027"/>
      <c r="BHF147" s="1027"/>
      <c r="BHG147" s="1027"/>
      <c r="BHH147" s="1027"/>
      <c r="BHI147" s="1027"/>
      <c r="BHJ147" s="1027"/>
      <c r="BHK147" s="1027"/>
      <c r="BHL147" s="1027"/>
      <c r="BHM147" s="1027"/>
      <c r="BHN147" s="1027"/>
      <c r="BHO147" s="1027"/>
      <c r="BHP147" s="1027"/>
      <c r="BHQ147" s="1027"/>
      <c r="BHR147" s="1027"/>
      <c r="BHS147" s="1027"/>
      <c r="BHT147" s="1027"/>
      <c r="BHU147" s="1027"/>
      <c r="BHV147" s="1027"/>
      <c r="BHW147" s="1027"/>
      <c r="BHX147" s="1027"/>
      <c r="BHY147" s="1027"/>
      <c r="BHZ147" s="1027"/>
      <c r="BIA147" s="1027"/>
      <c r="BIB147" s="1027"/>
      <c r="BIC147" s="1027"/>
      <c r="BID147" s="1027"/>
      <c r="BIE147" s="1027"/>
      <c r="BIF147" s="1027"/>
      <c r="BIG147" s="1027"/>
      <c r="BIH147" s="1027"/>
      <c r="BII147" s="1027"/>
      <c r="BIJ147" s="1027"/>
      <c r="BIK147" s="1027"/>
      <c r="BIL147" s="1027"/>
      <c r="BIM147" s="1027"/>
      <c r="BIN147" s="1027"/>
      <c r="BIO147" s="1027"/>
      <c r="BIP147" s="1027"/>
      <c r="BIQ147" s="1027"/>
      <c r="BIR147" s="1027"/>
      <c r="BIS147" s="1027"/>
      <c r="BIT147" s="1027"/>
      <c r="BIU147" s="1027"/>
      <c r="BIV147" s="1027"/>
      <c r="BIW147" s="1027"/>
      <c r="BIX147" s="1027"/>
      <c r="BIY147" s="1027"/>
      <c r="BIZ147" s="1027"/>
      <c r="BJA147" s="1027"/>
      <c r="BJB147" s="1027"/>
      <c r="BJC147" s="1027"/>
      <c r="BJD147" s="1027"/>
      <c r="BJE147" s="1027"/>
      <c r="BJF147" s="1027"/>
      <c r="BJG147" s="1027"/>
      <c r="BJH147" s="1027"/>
      <c r="BJI147" s="1027"/>
      <c r="BJJ147" s="1027"/>
      <c r="BJK147" s="1027"/>
      <c r="BJL147" s="1027"/>
      <c r="BJM147" s="1027"/>
      <c r="BJN147" s="1027"/>
      <c r="BJO147" s="1027"/>
      <c r="BJP147" s="1027"/>
      <c r="BJQ147" s="1027"/>
      <c r="BJR147" s="1027"/>
      <c r="BJS147" s="1027"/>
      <c r="BJT147" s="1027"/>
      <c r="BJU147" s="1027"/>
      <c r="BJV147" s="1027"/>
      <c r="BJW147" s="1027"/>
      <c r="BJX147" s="1027"/>
      <c r="BJY147" s="1027"/>
      <c r="BJZ147" s="1027"/>
      <c r="BKA147" s="1027"/>
      <c r="BKB147" s="1027"/>
      <c r="BKC147" s="1027"/>
      <c r="BKD147" s="1027"/>
      <c r="BKE147" s="1027"/>
      <c r="BKF147" s="1027"/>
      <c r="BKG147" s="1027"/>
      <c r="BKH147" s="1027"/>
      <c r="BKI147" s="1027"/>
      <c r="BKJ147" s="1027"/>
      <c r="BKK147" s="1027"/>
      <c r="BKL147" s="1027"/>
      <c r="BKM147" s="1027"/>
      <c r="BKN147" s="1027"/>
      <c r="BKO147" s="1027"/>
      <c r="BKP147" s="1027"/>
      <c r="BKQ147" s="1027"/>
      <c r="BKR147" s="1027"/>
      <c r="BKS147" s="1027"/>
      <c r="BKT147" s="1027"/>
      <c r="BKU147" s="1027"/>
      <c r="BKV147" s="1027"/>
      <c r="BKW147" s="1027"/>
      <c r="BKX147" s="1027"/>
      <c r="BKY147" s="1027"/>
      <c r="BKZ147" s="1027"/>
      <c r="BLA147" s="1027"/>
      <c r="BLB147" s="1027"/>
      <c r="BLC147" s="1027"/>
      <c r="BLD147" s="1027"/>
      <c r="BLE147" s="1027"/>
      <c r="BLF147" s="1027"/>
      <c r="BLG147" s="1027"/>
      <c r="BLH147" s="1027"/>
      <c r="BLI147" s="1027"/>
      <c r="BLJ147" s="1027"/>
      <c r="BLK147" s="1027"/>
      <c r="BLL147" s="1027"/>
      <c r="BLM147" s="1027"/>
      <c r="BLN147" s="1027"/>
      <c r="BLO147" s="1027"/>
      <c r="BLP147" s="1027"/>
      <c r="BLQ147" s="1027"/>
      <c r="BLR147" s="1027"/>
      <c r="BLS147" s="1027"/>
      <c r="BLT147" s="1027"/>
      <c r="BLU147" s="1027"/>
      <c r="BLV147" s="1027"/>
      <c r="BLW147" s="1027"/>
      <c r="BLX147" s="1027"/>
      <c r="BLY147" s="1027"/>
      <c r="BLZ147" s="1027"/>
      <c r="BMA147" s="1027"/>
      <c r="BMB147" s="1027"/>
      <c r="BMC147" s="1027"/>
      <c r="BMD147" s="1027"/>
      <c r="BME147" s="1027"/>
      <c r="BMF147" s="1027"/>
      <c r="BMG147" s="1027"/>
      <c r="BMH147" s="1027"/>
      <c r="BMI147" s="1027"/>
      <c r="BMJ147" s="1027"/>
      <c r="BMK147" s="1027"/>
      <c r="BML147" s="1027"/>
      <c r="BMM147" s="1027"/>
      <c r="BMN147" s="1027"/>
      <c r="BMO147" s="1027"/>
      <c r="BMP147" s="1027"/>
      <c r="BMQ147" s="1027"/>
      <c r="BMR147" s="1027"/>
      <c r="BMS147" s="1027"/>
      <c r="BMT147" s="1027"/>
      <c r="BMU147" s="1027"/>
      <c r="BMV147" s="1027"/>
      <c r="BMW147" s="1027"/>
      <c r="BMX147" s="1027"/>
      <c r="BMY147" s="1027"/>
      <c r="BMZ147" s="1027"/>
      <c r="BNA147" s="1027"/>
      <c r="BNB147" s="1027"/>
      <c r="BNC147" s="1027"/>
      <c r="BND147" s="1027"/>
      <c r="BNE147" s="1027"/>
      <c r="BNF147" s="1027"/>
      <c r="BNG147" s="1027"/>
      <c r="BNH147" s="1027"/>
      <c r="BNI147" s="1027"/>
      <c r="BNJ147" s="1027"/>
      <c r="BNK147" s="1027"/>
      <c r="BNL147" s="1027"/>
      <c r="BNM147" s="1027"/>
      <c r="BNN147" s="1027"/>
      <c r="BNO147" s="1027"/>
      <c r="BNP147" s="1027"/>
      <c r="BNQ147" s="1027"/>
      <c r="BNR147" s="1027"/>
      <c r="BNS147" s="1027"/>
      <c r="BNT147" s="1027"/>
      <c r="BNU147" s="1027"/>
      <c r="BNV147" s="1027"/>
      <c r="BNW147" s="1027"/>
      <c r="BNX147" s="1027"/>
      <c r="BNY147" s="1027"/>
      <c r="BNZ147" s="1027"/>
      <c r="BOA147" s="1027"/>
      <c r="BOB147" s="1027"/>
      <c r="BOC147" s="1027"/>
      <c r="BOD147" s="1027"/>
      <c r="BOE147" s="1027"/>
      <c r="BOF147" s="1027"/>
      <c r="BOG147" s="1027"/>
      <c r="BOH147" s="1027"/>
      <c r="BOI147" s="1027"/>
      <c r="BOJ147" s="1027"/>
      <c r="BOK147" s="1027"/>
      <c r="BOL147" s="1027"/>
      <c r="BOM147" s="1027"/>
      <c r="BON147" s="1027"/>
      <c r="BOO147" s="1027"/>
      <c r="BOP147" s="1027"/>
      <c r="BOQ147" s="1027"/>
      <c r="BOR147" s="1027"/>
      <c r="BOS147" s="1027"/>
      <c r="BOT147" s="1027"/>
      <c r="BOU147" s="1027"/>
      <c r="BOV147" s="1027"/>
      <c r="BOW147" s="1027"/>
      <c r="BOX147" s="1027"/>
      <c r="BOY147" s="1027"/>
      <c r="BOZ147" s="1027"/>
      <c r="BPA147" s="1027"/>
      <c r="BPB147" s="1027"/>
      <c r="BPC147" s="1027"/>
      <c r="BPD147" s="1027"/>
      <c r="BPE147" s="1027"/>
      <c r="BPF147" s="1027"/>
      <c r="BPG147" s="1027"/>
      <c r="BPH147" s="1027"/>
      <c r="BPI147" s="1027"/>
      <c r="BPJ147" s="1027"/>
      <c r="BPK147" s="1027"/>
      <c r="BPL147" s="1027"/>
      <c r="BPM147" s="1027"/>
      <c r="BPN147" s="1027"/>
      <c r="BPO147" s="1027"/>
      <c r="BPP147" s="1027"/>
      <c r="BPQ147" s="1027"/>
      <c r="BPR147" s="1027"/>
      <c r="BPS147" s="1027"/>
      <c r="BPT147" s="1027"/>
      <c r="BPU147" s="1027"/>
      <c r="BPV147" s="1027"/>
      <c r="BPW147" s="1027"/>
      <c r="BPX147" s="1027"/>
      <c r="BPY147" s="1027"/>
      <c r="BPZ147" s="1027"/>
      <c r="BQA147" s="1027"/>
      <c r="BQB147" s="1027"/>
      <c r="BQC147" s="1027"/>
      <c r="BQD147" s="1027"/>
      <c r="BQE147" s="1027"/>
      <c r="BQF147" s="1027"/>
      <c r="BQG147" s="1027"/>
      <c r="BQH147" s="1027"/>
      <c r="BQI147" s="1027"/>
      <c r="BQJ147" s="1027"/>
      <c r="BQK147" s="1027"/>
      <c r="BQL147" s="1027"/>
      <c r="BQM147" s="1027"/>
      <c r="BQN147" s="1027"/>
      <c r="BQO147" s="1027"/>
      <c r="BQP147" s="1027"/>
      <c r="BQQ147" s="1027"/>
      <c r="BQR147" s="1027"/>
      <c r="BQS147" s="1027"/>
      <c r="BQT147" s="1027"/>
      <c r="BQU147" s="1027"/>
      <c r="BQV147" s="1027"/>
      <c r="BQW147" s="1027"/>
      <c r="BQX147" s="1027"/>
      <c r="BQY147" s="1027"/>
      <c r="BQZ147" s="1027"/>
      <c r="BRA147" s="1027"/>
      <c r="BRB147" s="1027"/>
      <c r="BRC147" s="1027"/>
      <c r="BRD147" s="1027"/>
      <c r="BRE147" s="1027"/>
      <c r="BRF147" s="1027"/>
      <c r="BRG147" s="1027"/>
      <c r="BRH147" s="1027"/>
      <c r="BRI147" s="1027"/>
      <c r="BRJ147" s="1027"/>
      <c r="BRK147" s="1027"/>
      <c r="BRL147" s="1027"/>
      <c r="BRM147" s="1027"/>
      <c r="BRN147" s="1027"/>
      <c r="BRO147" s="1027"/>
      <c r="BRP147" s="1027"/>
      <c r="BRQ147" s="1027"/>
      <c r="BRR147" s="1027"/>
      <c r="BRS147" s="1027"/>
      <c r="BRT147" s="1027"/>
      <c r="BRU147" s="1027"/>
      <c r="BRV147" s="1027"/>
      <c r="BRW147" s="1027"/>
      <c r="BRX147" s="1027"/>
      <c r="BRY147" s="1027"/>
      <c r="BRZ147" s="1027"/>
      <c r="BSA147" s="1027"/>
      <c r="BSB147" s="1027"/>
      <c r="BSC147" s="1027"/>
      <c r="BSD147" s="1027"/>
      <c r="BSE147" s="1027"/>
      <c r="BSF147" s="1027"/>
      <c r="BSG147" s="1027"/>
      <c r="BSH147" s="1027"/>
      <c r="BSI147" s="1027"/>
      <c r="BSJ147" s="1027"/>
      <c r="BSK147" s="1027"/>
      <c r="BSL147" s="1027"/>
      <c r="BSM147" s="1027"/>
      <c r="BSN147" s="1027"/>
      <c r="BSO147" s="1027"/>
      <c r="BSP147" s="1027"/>
      <c r="BSQ147" s="1027"/>
      <c r="BSR147" s="1027"/>
      <c r="BSS147" s="1027"/>
      <c r="BST147" s="1027"/>
      <c r="BSU147" s="1027"/>
      <c r="BSV147" s="1027"/>
      <c r="BSW147" s="1027"/>
      <c r="BSX147" s="1027"/>
      <c r="BSY147" s="1027"/>
      <c r="BSZ147" s="1027"/>
      <c r="BTA147" s="1027"/>
      <c r="BTB147" s="1027"/>
      <c r="BTC147" s="1027"/>
      <c r="BTD147" s="1027"/>
      <c r="BTE147" s="1027"/>
      <c r="BTF147" s="1027"/>
      <c r="BTG147" s="1027"/>
      <c r="BTH147" s="1027"/>
      <c r="BTI147" s="1027"/>
      <c r="BTJ147" s="1027"/>
      <c r="BTK147" s="1027"/>
      <c r="BTL147" s="1027"/>
      <c r="BTM147" s="1027"/>
      <c r="BTN147" s="1027"/>
      <c r="BTO147" s="1027"/>
      <c r="BTP147" s="1027"/>
      <c r="BTQ147" s="1027"/>
      <c r="BTR147" s="1027"/>
      <c r="BTS147" s="1027"/>
      <c r="BTT147" s="1027"/>
      <c r="BTU147" s="1027"/>
      <c r="BTV147" s="1027"/>
      <c r="BTW147" s="1027"/>
      <c r="BTX147" s="1027"/>
      <c r="BTY147" s="1027"/>
      <c r="BTZ147" s="1027"/>
      <c r="BUA147" s="1027"/>
      <c r="BUB147" s="1027"/>
      <c r="BUC147" s="1027"/>
      <c r="BUD147" s="1027"/>
      <c r="BUE147" s="1027"/>
      <c r="BUF147" s="1027"/>
      <c r="BUG147" s="1027"/>
      <c r="BUH147" s="1027"/>
      <c r="BUI147" s="1027"/>
      <c r="BUJ147" s="1027"/>
      <c r="BUK147" s="1027"/>
      <c r="BUL147" s="1027"/>
      <c r="BUM147" s="1027"/>
      <c r="BUN147" s="1027"/>
      <c r="BUO147" s="1027"/>
      <c r="BUP147" s="1027"/>
      <c r="BUQ147" s="1027"/>
      <c r="BUR147" s="1027"/>
      <c r="BUS147" s="1027"/>
      <c r="BUT147" s="1027"/>
      <c r="BUU147" s="1027"/>
      <c r="BUV147" s="1027"/>
      <c r="BUW147" s="1027"/>
      <c r="BUX147" s="1027"/>
      <c r="BUY147" s="1027"/>
      <c r="BUZ147" s="1027"/>
      <c r="BVA147" s="1027"/>
      <c r="BVB147" s="1027"/>
      <c r="BVC147" s="1027"/>
      <c r="BVD147" s="1027"/>
      <c r="BVE147" s="1027"/>
      <c r="BVF147" s="1027"/>
      <c r="BVG147" s="1027"/>
      <c r="BVH147" s="1027"/>
      <c r="BVI147" s="1027"/>
      <c r="BVJ147" s="1027"/>
      <c r="BVK147" s="1027"/>
      <c r="BVL147" s="1027"/>
      <c r="BVM147" s="1027"/>
      <c r="BVN147" s="1027"/>
      <c r="BVO147" s="1027"/>
      <c r="BVP147" s="1027"/>
      <c r="BVQ147" s="1027"/>
      <c r="BVR147" s="1027"/>
      <c r="BVS147" s="1027"/>
      <c r="BVT147" s="1027"/>
      <c r="BVU147" s="1027"/>
      <c r="BVV147" s="1027"/>
      <c r="BVW147" s="1027"/>
      <c r="BVX147" s="1027"/>
      <c r="BVY147" s="1027"/>
      <c r="BVZ147" s="1027"/>
      <c r="BWA147" s="1027"/>
      <c r="BWB147" s="1027"/>
      <c r="BWC147" s="1027"/>
      <c r="BWD147" s="1027"/>
      <c r="BWE147" s="1027"/>
      <c r="BWF147" s="1027"/>
      <c r="BWG147" s="1027"/>
      <c r="BWH147" s="1027"/>
      <c r="BWI147" s="1027"/>
      <c r="BWJ147" s="1027"/>
      <c r="BWK147" s="1027"/>
      <c r="BWL147" s="1027"/>
      <c r="BWM147" s="1027"/>
      <c r="BWN147" s="1027"/>
      <c r="BWO147" s="1027"/>
      <c r="BWP147" s="1027"/>
      <c r="BWQ147" s="1027"/>
      <c r="BWR147" s="1027"/>
      <c r="BWS147" s="1027"/>
      <c r="BWT147" s="1027"/>
      <c r="BWU147" s="1027"/>
      <c r="BWV147" s="1027"/>
      <c r="BWW147" s="1027"/>
      <c r="BWX147" s="1027"/>
      <c r="BWY147" s="1027"/>
      <c r="BWZ147" s="1027"/>
      <c r="BXA147" s="1027"/>
      <c r="BXB147" s="1027"/>
      <c r="BXC147" s="1027"/>
      <c r="BXD147" s="1027"/>
      <c r="BXE147" s="1027"/>
      <c r="BXF147" s="1027"/>
      <c r="BXG147" s="1027"/>
      <c r="BXH147" s="1027"/>
      <c r="BXI147" s="1027"/>
      <c r="BXJ147" s="1027"/>
      <c r="BXK147" s="1027"/>
      <c r="BXL147" s="1027"/>
      <c r="BXM147" s="1027"/>
      <c r="BXN147" s="1027"/>
      <c r="BXO147" s="1027"/>
      <c r="BXP147" s="1027"/>
      <c r="BXQ147" s="1027"/>
      <c r="BXR147" s="1027"/>
      <c r="BXS147" s="1027"/>
      <c r="BXT147" s="1027"/>
      <c r="BXU147" s="1027"/>
      <c r="BXV147" s="1027"/>
      <c r="BXW147" s="1027"/>
      <c r="BXX147" s="1027"/>
      <c r="BXY147" s="1027"/>
      <c r="BXZ147" s="1027"/>
      <c r="BYA147" s="1027"/>
      <c r="BYB147" s="1027"/>
      <c r="BYC147" s="1027"/>
      <c r="BYD147" s="1027"/>
      <c r="BYE147" s="1027"/>
      <c r="BYF147" s="1027"/>
      <c r="BYG147" s="1027"/>
      <c r="BYH147" s="1027"/>
      <c r="BYI147" s="1027"/>
      <c r="BYJ147" s="1027"/>
      <c r="BYK147" s="1027"/>
      <c r="BYL147" s="1027"/>
      <c r="BYM147" s="1027"/>
      <c r="BYN147" s="1027"/>
      <c r="BYO147" s="1027"/>
      <c r="BYP147" s="1027"/>
      <c r="BYQ147" s="1027"/>
      <c r="BYR147" s="1027"/>
      <c r="BYS147" s="1027"/>
      <c r="BYT147" s="1027"/>
      <c r="BYU147" s="1027"/>
      <c r="BYV147" s="1027"/>
      <c r="BYW147" s="1027"/>
      <c r="BYX147" s="1027"/>
      <c r="BYY147" s="1027"/>
      <c r="BYZ147" s="1027"/>
      <c r="BZA147" s="1027"/>
      <c r="BZB147" s="1027"/>
      <c r="BZC147" s="1027"/>
      <c r="BZD147" s="1027"/>
      <c r="BZE147" s="1027"/>
      <c r="BZF147" s="1027"/>
      <c r="BZG147" s="1027"/>
      <c r="BZH147" s="1027"/>
      <c r="BZI147" s="1027"/>
      <c r="BZJ147" s="1027"/>
      <c r="BZK147" s="1027"/>
      <c r="BZL147" s="1027"/>
      <c r="BZM147" s="1027"/>
      <c r="BZN147" s="1027"/>
      <c r="BZO147" s="1027"/>
      <c r="BZP147" s="1027"/>
      <c r="BZQ147" s="1027"/>
      <c r="BZR147" s="1027"/>
      <c r="BZS147" s="1027"/>
      <c r="BZT147" s="1027"/>
      <c r="BZU147" s="1027"/>
      <c r="BZV147" s="1027"/>
      <c r="BZW147" s="1027"/>
      <c r="BZX147" s="1027"/>
      <c r="BZY147" s="1027"/>
      <c r="BZZ147" s="1027"/>
      <c r="CAA147" s="1027"/>
      <c r="CAB147" s="1027"/>
      <c r="CAC147" s="1027"/>
      <c r="CAD147" s="1027"/>
      <c r="CAE147" s="1027"/>
      <c r="CAF147" s="1027"/>
      <c r="CAG147" s="1027"/>
      <c r="CAH147" s="1027"/>
      <c r="CAI147" s="1027"/>
      <c r="CAJ147" s="1027"/>
      <c r="CAK147" s="1027"/>
      <c r="CAL147" s="1027"/>
      <c r="CAM147" s="1027"/>
      <c r="CAN147" s="1027"/>
      <c r="CAO147" s="1027"/>
      <c r="CAP147" s="1027"/>
      <c r="CAQ147" s="1027"/>
      <c r="CAR147" s="1027"/>
      <c r="CAS147" s="1027"/>
      <c r="CAT147" s="1027"/>
      <c r="CAU147" s="1027"/>
      <c r="CAV147" s="1027"/>
      <c r="CAW147" s="1027"/>
      <c r="CAX147" s="1027"/>
      <c r="CAY147" s="1027"/>
      <c r="CAZ147" s="1027"/>
      <c r="CBA147" s="1027"/>
      <c r="CBB147" s="1027"/>
      <c r="CBC147" s="1027"/>
      <c r="CBD147" s="1027"/>
      <c r="CBE147" s="1027"/>
      <c r="CBF147" s="1027"/>
      <c r="CBG147" s="1027"/>
      <c r="CBH147" s="1027"/>
      <c r="CBI147" s="1027"/>
      <c r="CBJ147" s="1027"/>
      <c r="CBK147" s="1027"/>
      <c r="CBL147" s="1027"/>
      <c r="CBM147" s="1027"/>
      <c r="CBN147" s="1027"/>
      <c r="CBO147" s="1027"/>
      <c r="CBP147" s="1027"/>
      <c r="CBQ147" s="1027"/>
      <c r="CBR147" s="1027"/>
      <c r="CBS147" s="1027"/>
      <c r="CBT147" s="1027"/>
      <c r="CBU147" s="1027"/>
      <c r="CBV147" s="1027"/>
      <c r="CBW147" s="1027"/>
      <c r="CBX147" s="1027"/>
      <c r="CBY147" s="1027"/>
      <c r="CBZ147" s="1027"/>
      <c r="CCA147" s="1027"/>
      <c r="CCB147" s="1027"/>
      <c r="CCC147" s="1027"/>
      <c r="CCD147" s="1027"/>
      <c r="CCE147" s="1027"/>
      <c r="CCF147" s="1027"/>
      <c r="CCG147" s="1027"/>
      <c r="CCH147" s="1027"/>
      <c r="CCI147" s="1027"/>
      <c r="CCJ147" s="1027"/>
      <c r="CCK147" s="1027"/>
      <c r="CCL147" s="1027"/>
      <c r="CCM147" s="1027"/>
      <c r="CCN147" s="1027"/>
      <c r="CCO147" s="1027"/>
      <c r="CCP147" s="1027"/>
      <c r="CCQ147" s="1027"/>
      <c r="CCR147" s="1027"/>
      <c r="CCS147" s="1027"/>
      <c r="CCT147" s="1027"/>
      <c r="CCU147" s="1027"/>
      <c r="CCV147" s="1027"/>
      <c r="CCW147" s="1027"/>
      <c r="CCX147" s="1027"/>
      <c r="CCY147" s="1027"/>
      <c r="CCZ147" s="1027"/>
      <c r="CDA147" s="1027"/>
      <c r="CDB147" s="1027"/>
      <c r="CDC147" s="1027"/>
      <c r="CDD147" s="1027"/>
      <c r="CDE147" s="1027"/>
      <c r="CDF147" s="1027"/>
      <c r="CDG147" s="1027"/>
      <c r="CDH147" s="1027"/>
      <c r="CDI147" s="1027"/>
      <c r="CDJ147" s="1027"/>
      <c r="CDK147" s="1027"/>
      <c r="CDL147" s="1027"/>
      <c r="CDM147" s="1027"/>
      <c r="CDN147" s="1027"/>
      <c r="CDO147" s="1027"/>
      <c r="CDP147" s="1027"/>
      <c r="CDQ147" s="1027"/>
      <c r="CDR147" s="1027"/>
      <c r="CDS147" s="1027"/>
      <c r="CDT147" s="1027"/>
      <c r="CDU147" s="1027"/>
      <c r="CDV147" s="1027"/>
      <c r="CDW147" s="1027"/>
      <c r="CDX147" s="1027"/>
      <c r="CDY147" s="1027"/>
      <c r="CDZ147" s="1027"/>
      <c r="CEA147" s="1027"/>
      <c r="CEB147" s="1027"/>
      <c r="CEC147" s="1027"/>
      <c r="CED147" s="1027"/>
      <c r="CEE147" s="1027"/>
      <c r="CEF147" s="1027"/>
      <c r="CEG147" s="1027"/>
      <c r="CEH147" s="1027"/>
      <c r="CEI147" s="1027"/>
      <c r="CEJ147" s="1027"/>
      <c r="CEK147" s="1027"/>
    </row>
    <row r="148" spans="1:2169" s="1092" customFormat="1" ht="31.75" customHeight="1" x14ac:dyDescent="0.75">
      <c r="A148" s="1267"/>
      <c r="B148" s="1267"/>
      <c r="C148" s="1080"/>
      <c r="D148" s="1268"/>
      <c r="E148" s="1257"/>
      <c r="F148" s="1257"/>
      <c r="G148" s="1106"/>
      <c r="H148" s="1228"/>
      <c r="I148" s="1228"/>
      <c r="J148" s="1228"/>
      <c r="K148" s="1228"/>
      <c r="L148" s="1228"/>
      <c r="M148" s="1258"/>
      <c r="N148" s="1228"/>
      <c r="P148" s="720"/>
      <c r="Q148" s="720"/>
      <c r="S148" s="1026"/>
      <c r="W148" s="1102"/>
      <c r="X148" s="1259"/>
      <c r="Y148" s="1022"/>
      <c r="Z148" s="1022"/>
      <c r="AA148" s="1022"/>
      <c r="AB148" s="1022"/>
      <c r="AC148" s="1022"/>
      <c r="AD148" s="1259"/>
      <c r="AE148" s="1022"/>
      <c r="AF148" s="1022"/>
      <c r="AG148" s="1259"/>
      <c r="AH148" s="1259"/>
      <c r="AI148" s="1259"/>
      <c r="AJ148" s="1027"/>
      <c r="AL148" s="1028"/>
      <c r="AN148" s="1022"/>
      <c r="AO148" s="1022"/>
      <c r="AP148" s="1027"/>
      <c r="AQ148" s="1027"/>
      <c r="AR148" s="1027"/>
      <c r="AS148" s="1027"/>
      <c r="AT148" s="1027"/>
      <c r="AU148" s="1027"/>
      <c r="AV148" s="1027"/>
      <c r="AW148" s="1027"/>
      <c r="AX148" s="1027"/>
      <c r="AY148" s="1027"/>
      <c r="AZ148" s="1027"/>
      <c r="BA148" s="1027"/>
      <c r="BB148" s="1027"/>
      <c r="BC148" s="1027"/>
      <c r="BD148" s="1027"/>
      <c r="BE148" s="1027"/>
      <c r="BF148" s="1027"/>
      <c r="BG148" s="1027"/>
      <c r="BH148" s="1027"/>
      <c r="BI148" s="1027"/>
      <c r="BJ148" s="1027"/>
      <c r="BK148" s="1027"/>
      <c r="BL148" s="1027"/>
      <c r="BM148" s="1027"/>
      <c r="BN148" s="1027"/>
      <c r="BO148" s="1027"/>
      <c r="BP148" s="1027"/>
      <c r="BQ148" s="1027"/>
      <c r="BR148" s="1027"/>
      <c r="BS148" s="1027"/>
      <c r="BT148" s="1027"/>
      <c r="BU148" s="1027"/>
      <c r="BV148" s="1027"/>
      <c r="BW148" s="1027"/>
      <c r="BX148" s="1027"/>
      <c r="BY148" s="1027"/>
      <c r="BZ148" s="1027"/>
      <c r="CA148" s="1027"/>
      <c r="CB148" s="1027"/>
      <c r="CC148" s="1027"/>
      <c r="CD148" s="1027"/>
      <c r="CE148" s="1027"/>
      <c r="CF148" s="1027"/>
      <c r="CG148" s="1027"/>
      <c r="CH148" s="1027"/>
      <c r="CI148" s="1027"/>
      <c r="CJ148" s="1027"/>
      <c r="CK148" s="1027"/>
      <c r="CL148" s="1027"/>
      <c r="CM148" s="1027"/>
      <c r="CN148" s="1027"/>
      <c r="CO148" s="1027"/>
      <c r="CP148" s="1027"/>
      <c r="CQ148" s="1027"/>
      <c r="CR148" s="1027"/>
      <c r="CS148" s="1027"/>
      <c r="CT148" s="1027"/>
      <c r="CU148" s="1027"/>
      <c r="CV148" s="1027"/>
      <c r="CW148" s="1027"/>
      <c r="CX148" s="1027"/>
      <c r="CY148" s="1027"/>
      <c r="CZ148" s="1027"/>
      <c r="DA148" s="1027"/>
      <c r="DB148" s="1027"/>
      <c r="DC148" s="1027"/>
      <c r="DD148" s="1027"/>
      <c r="DE148" s="1027"/>
      <c r="DF148" s="1027"/>
      <c r="DG148" s="1027"/>
      <c r="DH148" s="1027"/>
      <c r="DI148" s="1027"/>
      <c r="DJ148" s="1027"/>
      <c r="DK148" s="1027"/>
      <c r="DL148" s="1027"/>
      <c r="DM148" s="1027"/>
      <c r="DN148" s="1027"/>
      <c r="DO148" s="1027"/>
      <c r="DP148" s="1027"/>
      <c r="DQ148" s="1027"/>
      <c r="DR148" s="1027"/>
      <c r="DS148" s="1027"/>
      <c r="DT148" s="1027"/>
      <c r="DU148" s="1027"/>
      <c r="DV148" s="1027"/>
      <c r="DW148" s="1027"/>
      <c r="DX148" s="1027"/>
      <c r="DY148" s="1027"/>
      <c r="DZ148" s="1027"/>
      <c r="EA148" s="1027"/>
      <c r="EB148" s="1027"/>
      <c r="EC148" s="1027"/>
      <c r="ED148" s="1027"/>
      <c r="EE148" s="1027"/>
      <c r="EF148" s="1027"/>
      <c r="EG148" s="1027"/>
      <c r="EH148" s="1027"/>
      <c r="EI148" s="1027"/>
      <c r="EJ148" s="1027"/>
      <c r="EK148" s="1027"/>
      <c r="EL148" s="1027"/>
      <c r="EM148" s="1027"/>
      <c r="EN148" s="1027"/>
      <c r="EO148" s="1027"/>
      <c r="EP148" s="1027"/>
      <c r="EQ148" s="1027"/>
      <c r="ER148" s="1027"/>
      <c r="ES148" s="1027"/>
      <c r="ET148" s="1027"/>
      <c r="EU148" s="1027"/>
      <c r="EV148" s="1027"/>
      <c r="EW148" s="1027"/>
      <c r="EX148" s="1027"/>
      <c r="EY148" s="1027"/>
      <c r="EZ148" s="1027"/>
      <c r="FA148" s="1027"/>
      <c r="FB148" s="1027"/>
      <c r="FC148" s="1027"/>
      <c r="FD148" s="1027"/>
      <c r="FE148" s="1027"/>
      <c r="FF148" s="1027"/>
      <c r="FG148" s="1027"/>
      <c r="FH148" s="1027"/>
      <c r="FI148" s="1027"/>
      <c r="FJ148" s="1027"/>
      <c r="FK148" s="1027"/>
      <c r="FL148" s="1027"/>
      <c r="FM148" s="1027"/>
      <c r="FN148" s="1027"/>
      <c r="FO148" s="1027"/>
      <c r="FP148" s="1027"/>
      <c r="FQ148" s="1027"/>
      <c r="FR148" s="1027"/>
      <c r="FS148" s="1027"/>
      <c r="FT148" s="1027"/>
      <c r="FU148" s="1027"/>
      <c r="FV148" s="1027"/>
      <c r="FW148" s="1027"/>
      <c r="FX148" s="1027"/>
      <c r="FY148" s="1027"/>
      <c r="FZ148" s="1027"/>
      <c r="GA148" s="1027"/>
      <c r="GB148" s="1027"/>
      <c r="GC148" s="1027"/>
      <c r="GD148" s="1027"/>
      <c r="GE148" s="1027"/>
      <c r="GF148" s="1027"/>
      <c r="GG148" s="1027"/>
      <c r="GH148" s="1027"/>
      <c r="GI148" s="1027"/>
      <c r="GJ148" s="1027"/>
      <c r="GK148" s="1027"/>
      <c r="GL148" s="1027"/>
      <c r="GM148" s="1027"/>
      <c r="GN148" s="1027"/>
      <c r="GO148" s="1027"/>
      <c r="GP148" s="1027"/>
      <c r="GQ148" s="1027"/>
      <c r="GR148" s="1027"/>
      <c r="GS148" s="1027"/>
      <c r="GT148" s="1027"/>
      <c r="GU148" s="1027"/>
      <c r="GV148" s="1027"/>
      <c r="GW148" s="1027"/>
      <c r="GX148" s="1027"/>
      <c r="GY148" s="1027"/>
      <c r="GZ148" s="1027"/>
      <c r="HA148" s="1027"/>
      <c r="HB148" s="1027"/>
      <c r="HC148" s="1027"/>
      <c r="HD148" s="1027"/>
      <c r="HE148" s="1027"/>
      <c r="HF148" s="1027"/>
      <c r="HG148" s="1027"/>
      <c r="HH148" s="1027"/>
      <c r="HI148" s="1027"/>
      <c r="HJ148" s="1027"/>
      <c r="HK148" s="1027"/>
      <c r="HL148" s="1027"/>
      <c r="HM148" s="1027"/>
      <c r="HN148" s="1027"/>
      <c r="HO148" s="1027"/>
      <c r="HP148" s="1027"/>
      <c r="HQ148" s="1027"/>
      <c r="HR148" s="1027"/>
      <c r="HS148" s="1027"/>
      <c r="HT148" s="1027"/>
      <c r="HU148" s="1027"/>
      <c r="HV148" s="1027"/>
      <c r="HW148" s="1027"/>
      <c r="HX148" s="1027"/>
      <c r="HY148" s="1027"/>
      <c r="HZ148" s="1027"/>
      <c r="IA148" s="1027"/>
      <c r="IB148" s="1027"/>
      <c r="IC148" s="1027"/>
      <c r="ID148" s="1027"/>
      <c r="IE148" s="1027"/>
      <c r="IF148" s="1027"/>
      <c r="IG148" s="1027"/>
      <c r="IH148" s="1027"/>
      <c r="II148" s="1027"/>
      <c r="IJ148" s="1027"/>
      <c r="IK148" s="1027"/>
      <c r="IL148" s="1027"/>
      <c r="IM148" s="1027"/>
      <c r="IN148" s="1027"/>
      <c r="IO148" s="1027"/>
      <c r="IP148" s="1027"/>
      <c r="IQ148" s="1027"/>
      <c r="IR148" s="1027"/>
      <c r="IS148" s="1027"/>
      <c r="IT148" s="1027"/>
      <c r="IU148" s="1027"/>
      <c r="IV148" s="1027"/>
      <c r="IW148" s="1027"/>
      <c r="IX148" s="1027"/>
      <c r="IY148" s="1027"/>
      <c r="IZ148" s="1027"/>
      <c r="JA148" s="1027"/>
      <c r="JB148" s="1027"/>
      <c r="JC148" s="1027"/>
      <c r="JD148" s="1027"/>
      <c r="JE148" s="1027"/>
      <c r="JF148" s="1027"/>
      <c r="JG148" s="1027"/>
      <c r="JH148" s="1027"/>
      <c r="JI148" s="1027"/>
      <c r="JJ148" s="1027"/>
      <c r="JK148" s="1027"/>
      <c r="JL148" s="1027"/>
      <c r="JM148" s="1027"/>
      <c r="JN148" s="1027"/>
      <c r="JO148" s="1027"/>
      <c r="JP148" s="1027"/>
      <c r="JQ148" s="1027"/>
      <c r="JR148" s="1027"/>
      <c r="JS148" s="1027"/>
      <c r="JT148" s="1027"/>
      <c r="JU148" s="1027"/>
      <c r="JV148" s="1027"/>
      <c r="JW148" s="1027"/>
      <c r="JX148" s="1027"/>
      <c r="JY148" s="1027"/>
      <c r="JZ148" s="1027"/>
      <c r="KA148" s="1027"/>
      <c r="KB148" s="1027"/>
      <c r="KC148" s="1027"/>
      <c r="KD148" s="1027"/>
      <c r="KE148" s="1027"/>
      <c r="KF148" s="1027"/>
      <c r="KG148" s="1027"/>
      <c r="KH148" s="1027"/>
      <c r="KI148" s="1027"/>
      <c r="KJ148" s="1027"/>
      <c r="KK148" s="1027"/>
      <c r="KL148" s="1027"/>
      <c r="KM148" s="1027"/>
      <c r="KN148" s="1027"/>
      <c r="KO148" s="1027"/>
      <c r="KP148" s="1027"/>
      <c r="KQ148" s="1027"/>
      <c r="KR148" s="1027"/>
      <c r="KS148" s="1027"/>
      <c r="KT148" s="1027"/>
      <c r="KU148" s="1027"/>
      <c r="KV148" s="1027"/>
      <c r="KW148" s="1027"/>
      <c r="KX148" s="1027"/>
      <c r="KY148" s="1027"/>
      <c r="KZ148" s="1027"/>
      <c r="LA148" s="1027"/>
      <c r="LB148" s="1027"/>
      <c r="LC148" s="1027"/>
      <c r="LD148" s="1027"/>
      <c r="LE148" s="1027"/>
      <c r="LF148" s="1027"/>
      <c r="LG148" s="1027"/>
      <c r="LH148" s="1027"/>
      <c r="LI148" s="1027"/>
      <c r="LJ148" s="1027"/>
      <c r="LK148" s="1027"/>
      <c r="LL148" s="1027"/>
      <c r="LM148" s="1027"/>
      <c r="LN148" s="1027"/>
      <c r="LO148" s="1027"/>
      <c r="LP148" s="1027"/>
      <c r="LQ148" s="1027"/>
      <c r="LR148" s="1027"/>
      <c r="LS148" s="1027"/>
      <c r="LT148" s="1027"/>
      <c r="LU148" s="1027"/>
      <c r="LV148" s="1027"/>
      <c r="LW148" s="1027"/>
      <c r="LX148" s="1027"/>
      <c r="LY148" s="1027"/>
      <c r="LZ148" s="1027"/>
      <c r="MA148" s="1027"/>
      <c r="MB148" s="1027"/>
      <c r="MC148" s="1027"/>
      <c r="MD148" s="1027"/>
      <c r="ME148" s="1027"/>
      <c r="MF148" s="1027"/>
      <c r="MG148" s="1027"/>
      <c r="MH148" s="1027"/>
      <c r="MI148" s="1027"/>
      <c r="MJ148" s="1027"/>
      <c r="MK148" s="1027"/>
      <c r="ML148" s="1027"/>
      <c r="MM148" s="1027"/>
      <c r="MN148" s="1027"/>
      <c r="MO148" s="1027"/>
      <c r="MP148" s="1027"/>
      <c r="MQ148" s="1027"/>
      <c r="MR148" s="1027"/>
      <c r="MS148" s="1027"/>
      <c r="MT148" s="1027"/>
      <c r="MU148" s="1027"/>
      <c r="MV148" s="1027"/>
      <c r="MW148" s="1027"/>
      <c r="MX148" s="1027"/>
      <c r="MY148" s="1027"/>
      <c r="MZ148" s="1027"/>
      <c r="NA148" s="1027"/>
      <c r="NB148" s="1027"/>
      <c r="NC148" s="1027"/>
      <c r="ND148" s="1027"/>
      <c r="NE148" s="1027"/>
      <c r="NF148" s="1027"/>
      <c r="NG148" s="1027"/>
      <c r="NH148" s="1027"/>
      <c r="NI148" s="1027"/>
      <c r="NJ148" s="1027"/>
      <c r="NK148" s="1027"/>
      <c r="NL148" s="1027"/>
      <c r="NM148" s="1027"/>
      <c r="NN148" s="1027"/>
      <c r="NO148" s="1027"/>
      <c r="NP148" s="1027"/>
      <c r="NQ148" s="1027"/>
      <c r="NR148" s="1027"/>
      <c r="NS148" s="1027"/>
      <c r="NT148" s="1027"/>
      <c r="NU148" s="1027"/>
      <c r="NV148" s="1027"/>
      <c r="NW148" s="1027"/>
      <c r="NX148" s="1027"/>
      <c r="NY148" s="1027"/>
      <c r="NZ148" s="1027"/>
      <c r="OA148" s="1027"/>
      <c r="OB148" s="1027"/>
      <c r="OC148" s="1027"/>
      <c r="OD148" s="1027"/>
      <c r="OE148" s="1027"/>
      <c r="OF148" s="1027"/>
      <c r="OG148" s="1027"/>
      <c r="OH148" s="1027"/>
      <c r="OI148" s="1027"/>
      <c r="OJ148" s="1027"/>
      <c r="OK148" s="1027"/>
      <c r="OL148" s="1027"/>
      <c r="OM148" s="1027"/>
      <c r="ON148" s="1027"/>
      <c r="OO148" s="1027"/>
      <c r="OP148" s="1027"/>
      <c r="OQ148" s="1027"/>
      <c r="OR148" s="1027"/>
      <c r="OS148" s="1027"/>
      <c r="OT148" s="1027"/>
      <c r="OU148" s="1027"/>
      <c r="OV148" s="1027"/>
      <c r="OW148" s="1027"/>
      <c r="OX148" s="1027"/>
      <c r="OY148" s="1027"/>
      <c r="OZ148" s="1027"/>
      <c r="PA148" s="1027"/>
      <c r="PB148" s="1027"/>
      <c r="PC148" s="1027"/>
      <c r="PD148" s="1027"/>
      <c r="PE148" s="1027"/>
      <c r="PF148" s="1027"/>
      <c r="PG148" s="1027"/>
      <c r="PH148" s="1027"/>
      <c r="PI148" s="1027"/>
      <c r="PJ148" s="1027"/>
      <c r="PK148" s="1027"/>
      <c r="PL148" s="1027"/>
      <c r="PM148" s="1027"/>
      <c r="PN148" s="1027"/>
      <c r="PO148" s="1027"/>
      <c r="PP148" s="1027"/>
      <c r="PQ148" s="1027"/>
      <c r="PR148" s="1027"/>
      <c r="PS148" s="1027"/>
      <c r="PT148" s="1027"/>
      <c r="PU148" s="1027"/>
      <c r="PV148" s="1027"/>
      <c r="PW148" s="1027"/>
      <c r="PX148" s="1027"/>
      <c r="PY148" s="1027"/>
      <c r="PZ148" s="1027"/>
      <c r="QA148" s="1027"/>
      <c r="QB148" s="1027"/>
      <c r="QC148" s="1027"/>
      <c r="QD148" s="1027"/>
      <c r="QE148" s="1027"/>
      <c r="QF148" s="1027"/>
      <c r="QG148" s="1027"/>
      <c r="QH148" s="1027"/>
      <c r="QI148" s="1027"/>
      <c r="QJ148" s="1027"/>
      <c r="QK148" s="1027"/>
      <c r="QL148" s="1027"/>
      <c r="QM148" s="1027"/>
      <c r="QN148" s="1027"/>
      <c r="QO148" s="1027"/>
      <c r="QP148" s="1027"/>
      <c r="QQ148" s="1027"/>
      <c r="QR148" s="1027"/>
      <c r="QS148" s="1027"/>
      <c r="QT148" s="1027"/>
      <c r="QU148" s="1027"/>
      <c r="QV148" s="1027"/>
      <c r="QW148" s="1027"/>
      <c r="QX148" s="1027"/>
      <c r="QY148" s="1027"/>
      <c r="QZ148" s="1027"/>
      <c r="RA148" s="1027"/>
      <c r="RB148" s="1027"/>
      <c r="RC148" s="1027"/>
      <c r="RD148" s="1027"/>
      <c r="RE148" s="1027"/>
      <c r="RF148" s="1027"/>
      <c r="RG148" s="1027"/>
      <c r="RH148" s="1027"/>
      <c r="RI148" s="1027"/>
      <c r="RJ148" s="1027"/>
      <c r="RK148" s="1027"/>
      <c r="RL148" s="1027"/>
      <c r="RM148" s="1027"/>
      <c r="RN148" s="1027"/>
      <c r="RO148" s="1027"/>
      <c r="RP148" s="1027"/>
      <c r="RQ148" s="1027"/>
      <c r="RR148" s="1027"/>
      <c r="RS148" s="1027"/>
      <c r="RT148" s="1027"/>
      <c r="RU148" s="1027"/>
      <c r="RV148" s="1027"/>
      <c r="RW148" s="1027"/>
      <c r="RX148" s="1027"/>
      <c r="RY148" s="1027"/>
      <c r="RZ148" s="1027"/>
      <c r="SA148" s="1027"/>
      <c r="SB148" s="1027"/>
      <c r="SC148" s="1027"/>
      <c r="SD148" s="1027"/>
      <c r="SE148" s="1027"/>
      <c r="SF148" s="1027"/>
      <c r="SG148" s="1027"/>
      <c r="SH148" s="1027"/>
      <c r="SI148" s="1027"/>
      <c r="SJ148" s="1027"/>
      <c r="SK148" s="1027"/>
      <c r="SL148" s="1027"/>
      <c r="SM148" s="1027"/>
      <c r="SN148" s="1027"/>
      <c r="SO148" s="1027"/>
      <c r="SP148" s="1027"/>
      <c r="SQ148" s="1027"/>
      <c r="SR148" s="1027"/>
      <c r="SS148" s="1027"/>
      <c r="ST148" s="1027"/>
      <c r="SU148" s="1027"/>
      <c r="SV148" s="1027"/>
      <c r="SW148" s="1027"/>
      <c r="SX148" s="1027"/>
      <c r="SY148" s="1027"/>
      <c r="SZ148" s="1027"/>
      <c r="TA148" s="1027"/>
      <c r="TB148" s="1027"/>
      <c r="TC148" s="1027"/>
      <c r="TD148" s="1027"/>
      <c r="TE148" s="1027"/>
      <c r="TF148" s="1027"/>
      <c r="TG148" s="1027"/>
      <c r="TH148" s="1027"/>
      <c r="TI148" s="1027"/>
      <c r="TJ148" s="1027"/>
      <c r="TK148" s="1027"/>
      <c r="TL148" s="1027"/>
      <c r="TM148" s="1027"/>
      <c r="TN148" s="1027"/>
      <c r="TO148" s="1027"/>
      <c r="TP148" s="1027"/>
      <c r="TQ148" s="1027"/>
      <c r="TR148" s="1027"/>
      <c r="TS148" s="1027"/>
      <c r="TT148" s="1027"/>
      <c r="TU148" s="1027"/>
      <c r="TV148" s="1027"/>
      <c r="TW148" s="1027"/>
      <c r="TX148" s="1027"/>
      <c r="TY148" s="1027"/>
      <c r="TZ148" s="1027"/>
      <c r="UA148" s="1027"/>
      <c r="UB148" s="1027"/>
      <c r="UC148" s="1027"/>
      <c r="UD148" s="1027"/>
      <c r="UE148" s="1027"/>
      <c r="UF148" s="1027"/>
      <c r="UG148" s="1027"/>
      <c r="UH148" s="1027"/>
      <c r="UI148" s="1027"/>
      <c r="UJ148" s="1027"/>
      <c r="UK148" s="1027"/>
      <c r="UL148" s="1027"/>
      <c r="UM148" s="1027"/>
      <c r="UN148" s="1027"/>
      <c r="UO148" s="1027"/>
      <c r="UP148" s="1027"/>
      <c r="UQ148" s="1027"/>
      <c r="UR148" s="1027"/>
      <c r="US148" s="1027"/>
      <c r="UT148" s="1027"/>
      <c r="UU148" s="1027"/>
      <c r="UV148" s="1027"/>
      <c r="UW148" s="1027"/>
      <c r="UX148" s="1027"/>
      <c r="UY148" s="1027"/>
      <c r="UZ148" s="1027"/>
      <c r="VA148" s="1027"/>
      <c r="VB148" s="1027"/>
      <c r="VC148" s="1027"/>
      <c r="VD148" s="1027"/>
      <c r="VE148" s="1027"/>
      <c r="VF148" s="1027"/>
      <c r="VG148" s="1027"/>
      <c r="VH148" s="1027"/>
      <c r="VI148" s="1027"/>
      <c r="VJ148" s="1027"/>
      <c r="VK148" s="1027"/>
      <c r="VL148" s="1027"/>
      <c r="VM148" s="1027"/>
      <c r="VN148" s="1027"/>
      <c r="VO148" s="1027"/>
      <c r="VP148" s="1027"/>
      <c r="VQ148" s="1027"/>
      <c r="VR148" s="1027"/>
      <c r="VS148" s="1027"/>
      <c r="VT148" s="1027"/>
      <c r="VU148" s="1027"/>
      <c r="VV148" s="1027"/>
      <c r="VW148" s="1027"/>
      <c r="VX148" s="1027"/>
      <c r="VY148" s="1027"/>
      <c r="VZ148" s="1027"/>
      <c r="WA148" s="1027"/>
      <c r="WB148" s="1027"/>
      <c r="WC148" s="1027"/>
      <c r="WD148" s="1027"/>
      <c r="WE148" s="1027"/>
      <c r="WF148" s="1027"/>
      <c r="WG148" s="1027"/>
      <c r="WH148" s="1027"/>
      <c r="WI148" s="1027"/>
      <c r="WJ148" s="1027"/>
      <c r="WK148" s="1027"/>
      <c r="WL148" s="1027"/>
      <c r="WM148" s="1027"/>
      <c r="WN148" s="1027"/>
      <c r="WO148" s="1027"/>
      <c r="WP148" s="1027"/>
      <c r="WQ148" s="1027"/>
      <c r="WR148" s="1027"/>
      <c r="WS148" s="1027"/>
      <c r="WT148" s="1027"/>
      <c r="WU148" s="1027"/>
      <c r="WV148" s="1027"/>
      <c r="WW148" s="1027"/>
      <c r="WX148" s="1027"/>
      <c r="WY148" s="1027"/>
      <c r="WZ148" s="1027"/>
      <c r="XA148" s="1027"/>
      <c r="XB148" s="1027"/>
      <c r="XC148" s="1027"/>
      <c r="XD148" s="1027"/>
      <c r="XE148" s="1027"/>
      <c r="XF148" s="1027"/>
      <c r="XG148" s="1027"/>
      <c r="XH148" s="1027"/>
      <c r="XI148" s="1027"/>
      <c r="XJ148" s="1027"/>
      <c r="XK148" s="1027"/>
      <c r="XL148" s="1027"/>
      <c r="XM148" s="1027"/>
      <c r="XN148" s="1027"/>
      <c r="XO148" s="1027"/>
      <c r="XP148" s="1027"/>
      <c r="XQ148" s="1027"/>
      <c r="XR148" s="1027"/>
      <c r="XS148" s="1027"/>
      <c r="XT148" s="1027"/>
      <c r="XU148" s="1027"/>
      <c r="XV148" s="1027"/>
      <c r="XW148" s="1027"/>
      <c r="XX148" s="1027"/>
      <c r="XY148" s="1027"/>
      <c r="XZ148" s="1027"/>
      <c r="YA148" s="1027"/>
      <c r="YB148" s="1027"/>
      <c r="YC148" s="1027"/>
      <c r="YD148" s="1027"/>
      <c r="YE148" s="1027"/>
      <c r="YF148" s="1027"/>
      <c r="YG148" s="1027"/>
      <c r="YH148" s="1027"/>
      <c r="YI148" s="1027"/>
      <c r="YJ148" s="1027"/>
      <c r="YK148" s="1027"/>
      <c r="YL148" s="1027"/>
      <c r="YM148" s="1027"/>
      <c r="YN148" s="1027"/>
      <c r="YO148" s="1027"/>
      <c r="YP148" s="1027"/>
      <c r="YQ148" s="1027"/>
      <c r="YR148" s="1027"/>
      <c r="YS148" s="1027"/>
      <c r="YT148" s="1027"/>
      <c r="YU148" s="1027"/>
      <c r="YV148" s="1027"/>
      <c r="YW148" s="1027"/>
      <c r="YX148" s="1027"/>
      <c r="YY148" s="1027"/>
      <c r="YZ148" s="1027"/>
      <c r="ZA148" s="1027"/>
      <c r="ZB148" s="1027"/>
      <c r="ZC148" s="1027"/>
      <c r="ZD148" s="1027"/>
      <c r="ZE148" s="1027"/>
      <c r="ZF148" s="1027"/>
      <c r="ZG148" s="1027"/>
      <c r="ZH148" s="1027"/>
      <c r="ZI148" s="1027"/>
      <c r="ZJ148" s="1027"/>
      <c r="ZK148" s="1027"/>
      <c r="ZL148" s="1027"/>
      <c r="ZM148" s="1027"/>
      <c r="ZN148" s="1027"/>
      <c r="ZO148" s="1027"/>
      <c r="ZP148" s="1027"/>
      <c r="ZQ148" s="1027"/>
      <c r="ZR148" s="1027"/>
      <c r="ZS148" s="1027"/>
      <c r="ZT148" s="1027"/>
      <c r="ZU148" s="1027"/>
      <c r="ZV148" s="1027"/>
      <c r="ZW148" s="1027"/>
      <c r="ZX148" s="1027"/>
      <c r="ZY148" s="1027"/>
      <c r="ZZ148" s="1027"/>
      <c r="AAA148" s="1027"/>
      <c r="AAB148" s="1027"/>
      <c r="AAC148" s="1027"/>
      <c r="AAD148" s="1027"/>
      <c r="AAE148" s="1027"/>
      <c r="AAF148" s="1027"/>
      <c r="AAG148" s="1027"/>
      <c r="AAH148" s="1027"/>
      <c r="AAI148" s="1027"/>
      <c r="AAJ148" s="1027"/>
      <c r="AAK148" s="1027"/>
      <c r="AAL148" s="1027"/>
      <c r="AAM148" s="1027"/>
      <c r="AAN148" s="1027"/>
      <c r="AAO148" s="1027"/>
      <c r="AAP148" s="1027"/>
      <c r="AAQ148" s="1027"/>
      <c r="AAR148" s="1027"/>
      <c r="AAS148" s="1027"/>
      <c r="AAT148" s="1027"/>
      <c r="AAU148" s="1027"/>
      <c r="AAV148" s="1027"/>
      <c r="AAW148" s="1027"/>
      <c r="AAX148" s="1027"/>
      <c r="AAY148" s="1027"/>
      <c r="AAZ148" s="1027"/>
      <c r="ABA148" s="1027"/>
      <c r="ABB148" s="1027"/>
      <c r="ABC148" s="1027"/>
      <c r="ABD148" s="1027"/>
      <c r="ABE148" s="1027"/>
      <c r="ABF148" s="1027"/>
      <c r="ABG148" s="1027"/>
      <c r="ABH148" s="1027"/>
      <c r="ABI148" s="1027"/>
      <c r="ABJ148" s="1027"/>
      <c r="ABK148" s="1027"/>
      <c r="ABL148" s="1027"/>
      <c r="ABM148" s="1027"/>
      <c r="ABN148" s="1027"/>
      <c r="ABO148" s="1027"/>
      <c r="ABP148" s="1027"/>
      <c r="ABQ148" s="1027"/>
      <c r="ABR148" s="1027"/>
      <c r="ABS148" s="1027"/>
      <c r="ABT148" s="1027"/>
      <c r="ABU148" s="1027"/>
      <c r="ABV148" s="1027"/>
      <c r="ABW148" s="1027"/>
      <c r="ABX148" s="1027"/>
      <c r="ABY148" s="1027"/>
      <c r="ABZ148" s="1027"/>
      <c r="ACA148" s="1027"/>
      <c r="ACB148" s="1027"/>
      <c r="ACC148" s="1027"/>
      <c r="ACD148" s="1027"/>
      <c r="ACE148" s="1027"/>
      <c r="ACF148" s="1027"/>
      <c r="ACG148" s="1027"/>
      <c r="ACH148" s="1027"/>
      <c r="ACI148" s="1027"/>
      <c r="ACJ148" s="1027"/>
      <c r="ACK148" s="1027"/>
      <c r="ACL148" s="1027"/>
      <c r="ACM148" s="1027"/>
      <c r="ACN148" s="1027"/>
      <c r="ACO148" s="1027"/>
      <c r="ACP148" s="1027"/>
      <c r="ACQ148" s="1027"/>
      <c r="ACR148" s="1027"/>
      <c r="ACS148" s="1027"/>
      <c r="ACT148" s="1027"/>
      <c r="ACU148" s="1027"/>
      <c r="ACV148" s="1027"/>
      <c r="ACW148" s="1027"/>
      <c r="ACX148" s="1027"/>
      <c r="ACY148" s="1027"/>
      <c r="ACZ148" s="1027"/>
      <c r="ADA148" s="1027"/>
      <c r="ADB148" s="1027"/>
      <c r="ADC148" s="1027"/>
      <c r="ADD148" s="1027"/>
      <c r="ADE148" s="1027"/>
      <c r="ADF148" s="1027"/>
      <c r="ADG148" s="1027"/>
      <c r="ADH148" s="1027"/>
      <c r="ADI148" s="1027"/>
      <c r="ADJ148" s="1027"/>
      <c r="ADK148" s="1027"/>
      <c r="ADL148" s="1027"/>
      <c r="ADM148" s="1027"/>
      <c r="ADN148" s="1027"/>
      <c r="ADO148" s="1027"/>
      <c r="ADP148" s="1027"/>
      <c r="ADQ148" s="1027"/>
      <c r="ADR148" s="1027"/>
      <c r="ADS148" s="1027"/>
      <c r="ADT148" s="1027"/>
      <c r="ADU148" s="1027"/>
      <c r="ADV148" s="1027"/>
      <c r="ADW148" s="1027"/>
      <c r="ADX148" s="1027"/>
      <c r="ADY148" s="1027"/>
      <c r="ADZ148" s="1027"/>
      <c r="AEA148" s="1027"/>
      <c r="AEB148" s="1027"/>
      <c r="AEC148" s="1027"/>
      <c r="AED148" s="1027"/>
      <c r="AEE148" s="1027"/>
      <c r="AEF148" s="1027"/>
      <c r="AEG148" s="1027"/>
      <c r="AEH148" s="1027"/>
      <c r="AEI148" s="1027"/>
      <c r="AEJ148" s="1027"/>
      <c r="AEK148" s="1027"/>
      <c r="AEL148" s="1027"/>
      <c r="AEM148" s="1027"/>
      <c r="AEN148" s="1027"/>
      <c r="AEO148" s="1027"/>
      <c r="AEP148" s="1027"/>
      <c r="AEQ148" s="1027"/>
      <c r="AER148" s="1027"/>
      <c r="AES148" s="1027"/>
      <c r="AET148" s="1027"/>
      <c r="AEU148" s="1027"/>
      <c r="AEV148" s="1027"/>
      <c r="AEW148" s="1027"/>
      <c r="AEX148" s="1027"/>
      <c r="AEY148" s="1027"/>
      <c r="AEZ148" s="1027"/>
      <c r="AFA148" s="1027"/>
      <c r="AFB148" s="1027"/>
      <c r="AFC148" s="1027"/>
      <c r="AFD148" s="1027"/>
      <c r="AFE148" s="1027"/>
      <c r="AFF148" s="1027"/>
      <c r="AFG148" s="1027"/>
      <c r="AFH148" s="1027"/>
      <c r="AFI148" s="1027"/>
      <c r="AFJ148" s="1027"/>
      <c r="AFK148" s="1027"/>
      <c r="AFL148" s="1027"/>
      <c r="AFM148" s="1027"/>
      <c r="AFN148" s="1027"/>
      <c r="AFO148" s="1027"/>
      <c r="AFP148" s="1027"/>
      <c r="AFQ148" s="1027"/>
      <c r="AFR148" s="1027"/>
      <c r="AFS148" s="1027"/>
      <c r="AFT148" s="1027"/>
      <c r="AFU148" s="1027"/>
      <c r="AFV148" s="1027"/>
      <c r="AFW148" s="1027"/>
      <c r="AFX148" s="1027"/>
      <c r="AFY148" s="1027"/>
      <c r="AFZ148" s="1027"/>
      <c r="AGA148" s="1027"/>
      <c r="AGB148" s="1027"/>
      <c r="AGC148" s="1027"/>
      <c r="AGD148" s="1027"/>
      <c r="AGE148" s="1027"/>
      <c r="AGF148" s="1027"/>
      <c r="AGG148" s="1027"/>
      <c r="AGH148" s="1027"/>
      <c r="AGI148" s="1027"/>
      <c r="AGJ148" s="1027"/>
      <c r="AGK148" s="1027"/>
      <c r="AGL148" s="1027"/>
      <c r="AGM148" s="1027"/>
      <c r="AGN148" s="1027"/>
      <c r="AGO148" s="1027"/>
      <c r="AGP148" s="1027"/>
      <c r="AGQ148" s="1027"/>
      <c r="AGR148" s="1027"/>
      <c r="AGS148" s="1027"/>
      <c r="AGT148" s="1027"/>
      <c r="AGU148" s="1027"/>
      <c r="AGV148" s="1027"/>
      <c r="AGW148" s="1027"/>
      <c r="AGX148" s="1027"/>
      <c r="AGY148" s="1027"/>
      <c r="AGZ148" s="1027"/>
      <c r="AHA148" s="1027"/>
      <c r="AHB148" s="1027"/>
      <c r="AHC148" s="1027"/>
      <c r="AHD148" s="1027"/>
      <c r="AHE148" s="1027"/>
      <c r="AHF148" s="1027"/>
      <c r="AHG148" s="1027"/>
      <c r="AHH148" s="1027"/>
      <c r="AHI148" s="1027"/>
      <c r="AHJ148" s="1027"/>
      <c r="AHK148" s="1027"/>
      <c r="AHL148" s="1027"/>
      <c r="AHM148" s="1027"/>
      <c r="AHN148" s="1027"/>
      <c r="AHO148" s="1027"/>
      <c r="AHP148" s="1027"/>
      <c r="AHQ148" s="1027"/>
      <c r="AHR148" s="1027"/>
      <c r="AHS148" s="1027"/>
      <c r="AHT148" s="1027"/>
      <c r="AHU148" s="1027"/>
      <c r="AHV148" s="1027"/>
      <c r="AHW148" s="1027"/>
      <c r="AHX148" s="1027"/>
      <c r="AHY148" s="1027"/>
      <c r="AHZ148" s="1027"/>
      <c r="AIA148" s="1027"/>
      <c r="AIB148" s="1027"/>
      <c r="AIC148" s="1027"/>
      <c r="AID148" s="1027"/>
      <c r="AIE148" s="1027"/>
      <c r="AIF148" s="1027"/>
      <c r="AIG148" s="1027"/>
      <c r="AIH148" s="1027"/>
      <c r="AII148" s="1027"/>
      <c r="AIJ148" s="1027"/>
      <c r="AIK148" s="1027"/>
      <c r="AIL148" s="1027"/>
      <c r="AIM148" s="1027"/>
      <c r="AIN148" s="1027"/>
      <c r="AIO148" s="1027"/>
      <c r="AIP148" s="1027"/>
      <c r="AIQ148" s="1027"/>
      <c r="AIR148" s="1027"/>
      <c r="AIS148" s="1027"/>
      <c r="AIT148" s="1027"/>
      <c r="AIU148" s="1027"/>
      <c r="AIV148" s="1027"/>
      <c r="AIW148" s="1027"/>
      <c r="AIX148" s="1027"/>
      <c r="AIY148" s="1027"/>
      <c r="AIZ148" s="1027"/>
      <c r="AJA148" s="1027"/>
      <c r="AJB148" s="1027"/>
      <c r="AJC148" s="1027"/>
      <c r="AJD148" s="1027"/>
      <c r="AJE148" s="1027"/>
      <c r="AJF148" s="1027"/>
      <c r="AJG148" s="1027"/>
      <c r="AJH148" s="1027"/>
      <c r="AJI148" s="1027"/>
      <c r="AJJ148" s="1027"/>
      <c r="AJK148" s="1027"/>
      <c r="AJL148" s="1027"/>
      <c r="AJM148" s="1027"/>
      <c r="AJN148" s="1027"/>
      <c r="AJO148" s="1027"/>
      <c r="AJP148" s="1027"/>
      <c r="AJQ148" s="1027"/>
      <c r="AJR148" s="1027"/>
      <c r="AJS148" s="1027"/>
      <c r="AJT148" s="1027"/>
      <c r="AJU148" s="1027"/>
      <c r="AJV148" s="1027"/>
      <c r="AJW148" s="1027"/>
      <c r="AJX148" s="1027"/>
      <c r="AJY148" s="1027"/>
      <c r="AJZ148" s="1027"/>
      <c r="AKA148" s="1027"/>
      <c r="AKB148" s="1027"/>
      <c r="AKC148" s="1027"/>
      <c r="AKD148" s="1027"/>
      <c r="AKE148" s="1027"/>
      <c r="AKF148" s="1027"/>
      <c r="AKG148" s="1027"/>
      <c r="AKH148" s="1027"/>
      <c r="AKI148" s="1027"/>
      <c r="AKJ148" s="1027"/>
      <c r="AKK148" s="1027"/>
      <c r="AKL148" s="1027"/>
      <c r="AKM148" s="1027"/>
      <c r="AKN148" s="1027"/>
      <c r="AKO148" s="1027"/>
      <c r="AKP148" s="1027"/>
      <c r="AKQ148" s="1027"/>
      <c r="AKR148" s="1027"/>
      <c r="AKS148" s="1027"/>
      <c r="AKT148" s="1027"/>
      <c r="AKU148" s="1027"/>
      <c r="AKV148" s="1027"/>
      <c r="AKW148" s="1027"/>
      <c r="AKX148" s="1027"/>
      <c r="AKY148" s="1027"/>
      <c r="AKZ148" s="1027"/>
      <c r="ALA148" s="1027"/>
      <c r="ALB148" s="1027"/>
      <c r="ALC148" s="1027"/>
      <c r="ALD148" s="1027"/>
      <c r="ALE148" s="1027"/>
      <c r="ALF148" s="1027"/>
      <c r="ALG148" s="1027"/>
      <c r="ALH148" s="1027"/>
      <c r="ALI148" s="1027"/>
      <c r="ALJ148" s="1027"/>
      <c r="ALK148" s="1027"/>
      <c r="ALL148" s="1027"/>
      <c r="ALM148" s="1027"/>
      <c r="ALN148" s="1027"/>
      <c r="ALO148" s="1027"/>
      <c r="ALP148" s="1027"/>
      <c r="ALQ148" s="1027"/>
      <c r="ALR148" s="1027"/>
      <c r="ALS148" s="1027"/>
      <c r="ALT148" s="1027"/>
      <c r="ALU148" s="1027"/>
      <c r="ALV148" s="1027"/>
      <c r="ALW148" s="1027"/>
      <c r="ALX148" s="1027"/>
      <c r="ALY148" s="1027"/>
      <c r="ALZ148" s="1027"/>
      <c r="AMA148" s="1027"/>
      <c r="AMB148" s="1027"/>
      <c r="AMC148" s="1027"/>
      <c r="AMD148" s="1027"/>
      <c r="AME148" s="1027"/>
      <c r="AMF148" s="1027"/>
      <c r="AMG148" s="1027"/>
      <c r="AMH148" s="1027"/>
      <c r="AMI148" s="1027"/>
      <c r="AMJ148" s="1027"/>
      <c r="AMK148" s="1027"/>
      <c r="AML148" s="1027"/>
      <c r="AMM148" s="1027"/>
      <c r="AMN148" s="1027"/>
      <c r="AMO148" s="1027"/>
      <c r="AMP148" s="1027"/>
      <c r="AMQ148" s="1027"/>
      <c r="AMR148" s="1027"/>
      <c r="AMS148" s="1027"/>
      <c r="AMT148" s="1027"/>
      <c r="AMU148" s="1027"/>
      <c r="AMV148" s="1027"/>
      <c r="AMW148" s="1027"/>
      <c r="AMX148" s="1027"/>
      <c r="AMY148" s="1027"/>
      <c r="AMZ148" s="1027"/>
      <c r="ANA148" s="1027"/>
      <c r="ANB148" s="1027"/>
      <c r="ANC148" s="1027"/>
      <c r="AND148" s="1027"/>
      <c r="ANE148" s="1027"/>
      <c r="ANF148" s="1027"/>
      <c r="ANG148" s="1027"/>
      <c r="ANH148" s="1027"/>
      <c r="ANI148" s="1027"/>
      <c r="ANJ148" s="1027"/>
      <c r="ANK148" s="1027"/>
      <c r="ANL148" s="1027"/>
      <c r="ANM148" s="1027"/>
      <c r="ANN148" s="1027"/>
      <c r="ANO148" s="1027"/>
      <c r="ANP148" s="1027"/>
      <c r="ANQ148" s="1027"/>
      <c r="ANR148" s="1027"/>
      <c r="ANS148" s="1027"/>
      <c r="ANT148" s="1027"/>
      <c r="ANU148" s="1027"/>
      <c r="ANV148" s="1027"/>
      <c r="ANW148" s="1027"/>
      <c r="ANX148" s="1027"/>
      <c r="ANY148" s="1027"/>
      <c r="ANZ148" s="1027"/>
      <c r="AOA148" s="1027"/>
      <c r="AOB148" s="1027"/>
      <c r="AOC148" s="1027"/>
      <c r="AOD148" s="1027"/>
      <c r="AOE148" s="1027"/>
      <c r="AOF148" s="1027"/>
      <c r="AOG148" s="1027"/>
      <c r="AOH148" s="1027"/>
      <c r="AOI148" s="1027"/>
      <c r="AOJ148" s="1027"/>
      <c r="AOK148" s="1027"/>
      <c r="AOL148" s="1027"/>
      <c r="AOM148" s="1027"/>
      <c r="AON148" s="1027"/>
      <c r="AOO148" s="1027"/>
      <c r="AOP148" s="1027"/>
      <c r="AOQ148" s="1027"/>
      <c r="AOR148" s="1027"/>
      <c r="AOS148" s="1027"/>
      <c r="AOT148" s="1027"/>
      <c r="AOU148" s="1027"/>
      <c r="AOV148" s="1027"/>
      <c r="AOW148" s="1027"/>
      <c r="AOX148" s="1027"/>
      <c r="AOY148" s="1027"/>
      <c r="AOZ148" s="1027"/>
      <c r="APA148" s="1027"/>
      <c r="APB148" s="1027"/>
      <c r="APC148" s="1027"/>
      <c r="APD148" s="1027"/>
      <c r="APE148" s="1027"/>
      <c r="APF148" s="1027"/>
      <c r="APG148" s="1027"/>
      <c r="APH148" s="1027"/>
      <c r="API148" s="1027"/>
      <c r="APJ148" s="1027"/>
      <c r="APK148" s="1027"/>
      <c r="APL148" s="1027"/>
      <c r="APM148" s="1027"/>
      <c r="APN148" s="1027"/>
      <c r="APO148" s="1027"/>
      <c r="APP148" s="1027"/>
      <c r="APQ148" s="1027"/>
      <c r="APR148" s="1027"/>
      <c r="APS148" s="1027"/>
      <c r="APT148" s="1027"/>
      <c r="APU148" s="1027"/>
      <c r="APV148" s="1027"/>
      <c r="APW148" s="1027"/>
      <c r="APX148" s="1027"/>
      <c r="APY148" s="1027"/>
      <c r="APZ148" s="1027"/>
      <c r="AQA148" s="1027"/>
      <c r="AQB148" s="1027"/>
      <c r="AQC148" s="1027"/>
      <c r="AQD148" s="1027"/>
      <c r="AQE148" s="1027"/>
      <c r="AQF148" s="1027"/>
      <c r="AQG148" s="1027"/>
      <c r="AQH148" s="1027"/>
      <c r="AQI148" s="1027"/>
      <c r="AQJ148" s="1027"/>
      <c r="AQK148" s="1027"/>
      <c r="AQL148" s="1027"/>
      <c r="AQM148" s="1027"/>
      <c r="AQN148" s="1027"/>
      <c r="AQO148" s="1027"/>
      <c r="AQP148" s="1027"/>
      <c r="AQQ148" s="1027"/>
      <c r="AQR148" s="1027"/>
      <c r="AQS148" s="1027"/>
      <c r="AQT148" s="1027"/>
      <c r="AQU148" s="1027"/>
      <c r="AQV148" s="1027"/>
      <c r="AQW148" s="1027"/>
      <c r="AQX148" s="1027"/>
      <c r="AQY148" s="1027"/>
      <c r="AQZ148" s="1027"/>
      <c r="ARA148" s="1027"/>
      <c r="ARB148" s="1027"/>
      <c r="ARC148" s="1027"/>
      <c r="ARD148" s="1027"/>
      <c r="ARE148" s="1027"/>
      <c r="ARF148" s="1027"/>
      <c r="ARG148" s="1027"/>
      <c r="ARH148" s="1027"/>
      <c r="ARI148" s="1027"/>
      <c r="ARJ148" s="1027"/>
      <c r="ARK148" s="1027"/>
      <c r="ARL148" s="1027"/>
      <c r="ARM148" s="1027"/>
      <c r="ARN148" s="1027"/>
      <c r="ARO148" s="1027"/>
      <c r="ARP148" s="1027"/>
      <c r="ARQ148" s="1027"/>
      <c r="ARR148" s="1027"/>
      <c r="ARS148" s="1027"/>
      <c r="ART148" s="1027"/>
      <c r="ARU148" s="1027"/>
      <c r="ARV148" s="1027"/>
      <c r="ARW148" s="1027"/>
      <c r="ARX148" s="1027"/>
      <c r="ARY148" s="1027"/>
      <c r="ARZ148" s="1027"/>
      <c r="ASA148" s="1027"/>
      <c r="ASB148" s="1027"/>
      <c r="ASC148" s="1027"/>
      <c r="ASD148" s="1027"/>
      <c r="ASE148" s="1027"/>
      <c r="ASF148" s="1027"/>
      <c r="ASG148" s="1027"/>
      <c r="ASH148" s="1027"/>
      <c r="ASI148" s="1027"/>
      <c r="ASJ148" s="1027"/>
      <c r="ASK148" s="1027"/>
      <c r="ASL148" s="1027"/>
      <c r="ASM148" s="1027"/>
      <c r="ASN148" s="1027"/>
      <c r="ASO148" s="1027"/>
      <c r="ASP148" s="1027"/>
      <c r="ASQ148" s="1027"/>
      <c r="ASR148" s="1027"/>
      <c r="ASS148" s="1027"/>
      <c r="AST148" s="1027"/>
      <c r="ASU148" s="1027"/>
      <c r="ASV148" s="1027"/>
      <c r="ASW148" s="1027"/>
      <c r="ASX148" s="1027"/>
      <c r="ASY148" s="1027"/>
      <c r="ASZ148" s="1027"/>
      <c r="ATA148" s="1027"/>
      <c r="ATB148" s="1027"/>
      <c r="ATC148" s="1027"/>
      <c r="ATD148" s="1027"/>
      <c r="ATE148" s="1027"/>
      <c r="ATF148" s="1027"/>
      <c r="ATG148" s="1027"/>
      <c r="ATH148" s="1027"/>
      <c r="ATI148" s="1027"/>
      <c r="ATJ148" s="1027"/>
      <c r="ATK148" s="1027"/>
      <c r="ATL148" s="1027"/>
      <c r="ATM148" s="1027"/>
      <c r="ATN148" s="1027"/>
      <c r="ATO148" s="1027"/>
      <c r="ATP148" s="1027"/>
      <c r="ATQ148" s="1027"/>
      <c r="ATR148" s="1027"/>
      <c r="ATS148" s="1027"/>
      <c r="ATT148" s="1027"/>
      <c r="ATU148" s="1027"/>
      <c r="ATV148" s="1027"/>
      <c r="ATW148" s="1027"/>
      <c r="ATX148" s="1027"/>
      <c r="ATY148" s="1027"/>
      <c r="ATZ148" s="1027"/>
      <c r="AUA148" s="1027"/>
      <c r="AUB148" s="1027"/>
      <c r="AUC148" s="1027"/>
      <c r="AUD148" s="1027"/>
      <c r="AUE148" s="1027"/>
      <c r="AUF148" s="1027"/>
      <c r="AUG148" s="1027"/>
      <c r="AUH148" s="1027"/>
      <c r="AUI148" s="1027"/>
      <c r="AUJ148" s="1027"/>
      <c r="AUK148" s="1027"/>
      <c r="AUL148" s="1027"/>
      <c r="AUM148" s="1027"/>
      <c r="AUN148" s="1027"/>
      <c r="AUO148" s="1027"/>
      <c r="AUP148" s="1027"/>
      <c r="AUQ148" s="1027"/>
      <c r="AUR148" s="1027"/>
      <c r="AUS148" s="1027"/>
      <c r="AUT148" s="1027"/>
      <c r="AUU148" s="1027"/>
      <c r="AUV148" s="1027"/>
      <c r="AUW148" s="1027"/>
      <c r="AUX148" s="1027"/>
      <c r="AUY148" s="1027"/>
      <c r="AUZ148" s="1027"/>
      <c r="AVA148" s="1027"/>
      <c r="AVB148" s="1027"/>
      <c r="AVC148" s="1027"/>
      <c r="AVD148" s="1027"/>
      <c r="AVE148" s="1027"/>
      <c r="AVF148" s="1027"/>
      <c r="AVG148" s="1027"/>
      <c r="AVH148" s="1027"/>
      <c r="AVI148" s="1027"/>
      <c r="AVJ148" s="1027"/>
      <c r="AVK148" s="1027"/>
      <c r="AVL148" s="1027"/>
      <c r="AVM148" s="1027"/>
      <c r="AVN148" s="1027"/>
      <c r="AVO148" s="1027"/>
      <c r="AVP148" s="1027"/>
      <c r="AVQ148" s="1027"/>
      <c r="AVR148" s="1027"/>
      <c r="AVS148" s="1027"/>
      <c r="AVT148" s="1027"/>
      <c r="AVU148" s="1027"/>
      <c r="AVV148" s="1027"/>
      <c r="AVW148" s="1027"/>
      <c r="AVX148" s="1027"/>
      <c r="AVY148" s="1027"/>
      <c r="AVZ148" s="1027"/>
      <c r="AWA148" s="1027"/>
      <c r="AWB148" s="1027"/>
      <c r="AWC148" s="1027"/>
      <c r="AWD148" s="1027"/>
      <c r="AWE148" s="1027"/>
      <c r="AWF148" s="1027"/>
      <c r="AWG148" s="1027"/>
      <c r="AWH148" s="1027"/>
      <c r="AWI148" s="1027"/>
      <c r="AWJ148" s="1027"/>
      <c r="AWK148" s="1027"/>
      <c r="AWL148" s="1027"/>
      <c r="AWM148" s="1027"/>
      <c r="AWN148" s="1027"/>
      <c r="AWO148" s="1027"/>
      <c r="AWP148" s="1027"/>
      <c r="AWQ148" s="1027"/>
      <c r="AWR148" s="1027"/>
      <c r="AWS148" s="1027"/>
      <c r="AWT148" s="1027"/>
      <c r="AWU148" s="1027"/>
      <c r="AWV148" s="1027"/>
      <c r="AWW148" s="1027"/>
      <c r="AWX148" s="1027"/>
      <c r="AWY148" s="1027"/>
      <c r="AWZ148" s="1027"/>
      <c r="AXA148" s="1027"/>
      <c r="AXB148" s="1027"/>
      <c r="AXC148" s="1027"/>
      <c r="AXD148" s="1027"/>
      <c r="AXE148" s="1027"/>
      <c r="AXF148" s="1027"/>
      <c r="AXG148" s="1027"/>
      <c r="AXH148" s="1027"/>
      <c r="AXI148" s="1027"/>
      <c r="AXJ148" s="1027"/>
      <c r="AXK148" s="1027"/>
      <c r="AXL148" s="1027"/>
      <c r="AXM148" s="1027"/>
      <c r="AXN148" s="1027"/>
      <c r="AXO148" s="1027"/>
      <c r="AXP148" s="1027"/>
      <c r="AXQ148" s="1027"/>
      <c r="AXR148" s="1027"/>
      <c r="AXS148" s="1027"/>
      <c r="AXT148" s="1027"/>
      <c r="AXU148" s="1027"/>
      <c r="AXV148" s="1027"/>
      <c r="AXW148" s="1027"/>
      <c r="AXX148" s="1027"/>
      <c r="AXY148" s="1027"/>
      <c r="AXZ148" s="1027"/>
      <c r="AYA148" s="1027"/>
      <c r="AYB148" s="1027"/>
      <c r="AYC148" s="1027"/>
      <c r="AYD148" s="1027"/>
      <c r="AYE148" s="1027"/>
      <c r="AYF148" s="1027"/>
      <c r="AYG148" s="1027"/>
      <c r="AYH148" s="1027"/>
      <c r="AYI148" s="1027"/>
      <c r="AYJ148" s="1027"/>
      <c r="AYK148" s="1027"/>
      <c r="AYL148" s="1027"/>
      <c r="AYM148" s="1027"/>
      <c r="AYN148" s="1027"/>
      <c r="AYO148" s="1027"/>
      <c r="AYP148" s="1027"/>
      <c r="AYQ148" s="1027"/>
      <c r="AYR148" s="1027"/>
      <c r="AYS148" s="1027"/>
      <c r="AYT148" s="1027"/>
      <c r="AYU148" s="1027"/>
      <c r="AYV148" s="1027"/>
      <c r="AYW148" s="1027"/>
      <c r="AYX148" s="1027"/>
      <c r="AYY148" s="1027"/>
      <c r="AYZ148" s="1027"/>
      <c r="AZA148" s="1027"/>
      <c r="AZB148" s="1027"/>
      <c r="AZC148" s="1027"/>
      <c r="AZD148" s="1027"/>
      <c r="AZE148" s="1027"/>
      <c r="AZF148" s="1027"/>
      <c r="AZG148" s="1027"/>
      <c r="AZH148" s="1027"/>
      <c r="AZI148" s="1027"/>
      <c r="AZJ148" s="1027"/>
      <c r="AZK148" s="1027"/>
      <c r="AZL148" s="1027"/>
      <c r="AZM148" s="1027"/>
      <c r="AZN148" s="1027"/>
      <c r="AZO148" s="1027"/>
      <c r="AZP148" s="1027"/>
      <c r="AZQ148" s="1027"/>
      <c r="AZR148" s="1027"/>
      <c r="AZS148" s="1027"/>
      <c r="AZT148" s="1027"/>
      <c r="AZU148" s="1027"/>
      <c r="AZV148" s="1027"/>
      <c r="AZW148" s="1027"/>
      <c r="AZX148" s="1027"/>
      <c r="AZY148" s="1027"/>
      <c r="AZZ148" s="1027"/>
      <c r="BAA148" s="1027"/>
      <c r="BAB148" s="1027"/>
      <c r="BAC148" s="1027"/>
      <c r="BAD148" s="1027"/>
      <c r="BAE148" s="1027"/>
      <c r="BAF148" s="1027"/>
      <c r="BAG148" s="1027"/>
      <c r="BAH148" s="1027"/>
      <c r="BAI148" s="1027"/>
      <c r="BAJ148" s="1027"/>
      <c r="BAK148" s="1027"/>
      <c r="BAL148" s="1027"/>
      <c r="BAM148" s="1027"/>
      <c r="BAN148" s="1027"/>
      <c r="BAO148" s="1027"/>
      <c r="BAP148" s="1027"/>
      <c r="BAQ148" s="1027"/>
      <c r="BAR148" s="1027"/>
      <c r="BAS148" s="1027"/>
      <c r="BAT148" s="1027"/>
      <c r="BAU148" s="1027"/>
      <c r="BAV148" s="1027"/>
      <c r="BAW148" s="1027"/>
      <c r="BAX148" s="1027"/>
      <c r="BAY148" s="1027"/>
      <c r="BAZ148" s="1027"/>
      <c r="BBA148" s="1027"/>
      <c r="BBB148" s="1027"/>
      <c r="BBC148" s="1027"/>
      <c r="BBD148" s="1027"/>
      <c r="BBE148" s="1027"/>
      <c r="BBF148" s="1027"/>
      <c r="BBG148" s="1027"/>
      <c r="BBH148" s="1027"/>
      <c r="BBI148" s="1027"/>
      <c r="BBJ148" s="1027"/>
      <c r="BBK148" s="1027"/>
      <c r="BBL148" s="1027"/>
      <c r="BBM148" s="1027"/>
      <c r="BBN148" s="1027"/>
      <c r="BBO148" s="1027"/>
      <c r="BBP148" s="1027"/>
      <c r="BBQ148" s="1027"/>
      <c r="BBR148" s="1027"/>
      <c r="BBS148" s="1027"/>
      <c r="BBT148" s="1027"/>
      <c r="BBU148" s="1027"/>
      <c r="BBV148" s="1027"/>
      <c r="BBW148" s="1027"/>
      <c r="BBX148" s="1027"/>
      <c r="BBY148" s="1027"/>
      <c r="BBZ148" s="1027"/>
      <c r="BCA148" s="1027"/>
      <c r="BCB148" s="1027"/>
      <c r="BCC148" s="1027"/>
      <c r="BCD148" s="1027"/>
      <c r="BCE148" s="1027"/>
      <c r="BCF148" s="1027"/>
      <c r="BCG148" s="1027"/>
      <c r="BCH148" s="1027"/>
      <c r="BCI148" s="1027"/>
      <c r="BCJ148" s="1027"/>
      <c r="BCK148" s="1027"/>
      <c r="BCL148" s="1027"/>
      <c r="BCM148" s="1027"/>
      <c r="BCN148" s="1027"/>
      <c r="BCO148" s="1027"/>
      <c r="BCP148" s="1027"/>
      <c r="BCQ148" s="1027"/>
      <c r="BCR148" s="1027"/>
      <c r="BCS148" s="1027"/>
      <c r="BCT148" s="1027"/>
      <c r="BCU148" s="1027"/>
      <c r="BCV148" s="1027"/>
      <c r="BCW148" s="1027"/>
      <c r="BCX148" s="1027"/>
      <c r="BCY148" s="1027"/>
      <c r="BCZ148" s="1027"/>
      <c r="BDA148" s="1027"/>
      <c r="BDB148" s="1027"/>
      <c r="BDC148" s="1027"/>
      <c r="BDD148" s="1027"/>
      <c r="BDE148" s="1027"/>
      <c r="BDF148" s="1027"/>
      <c r="BDG148" s="1027"/>
      <c r="BDH148" s="1027"/>
      <c r="BDI148" s="1027"/>
      <c r="BDJ148" s="1027"/>
      <c r="BDK148" s="1027"/>
      <c r="BDL148" s="1027"/>
      <c r="BDM148" s="1027"/>
      <c r="BDN148" s="1027"/>
      <c r="BDO148" s="1027"/>
      <c r="BDP148" s="1027"/>
      <c r="BDQ148" s="1027"/>
      <c r="BDR148" s="1027"/>
      <c r="BDS148" s="1027"/>
      <c r="BDT148" s="1027"/>
      <c r="BDU148" s="1027"/>
      <c r="BDV148" s="1027"/>
      <c r="BDW148" s="1027"/>
      <c r="BDX148" s="1027"/>
      <c r="BDY148" s="1027"/>
      <c r="BDZ148" s="1027"/>
      <c r="BEA148" s="1027"/>
      <c r="BEB148" s="1027"/>
      <c r="BEC148" s="1027"/>
      <c r="BED148" s="1027"/>
      <c r="BEE148" s="1027"/>
      <c r="BEF148" s="1027"/>
      <c r="BEG148" s="1027"/>
      <c r="BEH148" s="1027"/>
      <c r="BEI148" s="1027"/>
      <c r="BEJ148" s="1027"/>
      <c r="BEK148" s="1027"/>
      <c r="BEL148" s="1027"/>
      <c r="BEM148" s="1027"/>
      <c r="BEN148" s="1027"/>
      <c r="BEO148" s="1027"/>
      <c r="BEP148" s="1027"/>
      <c r="BEQ148" s="1027"/>
      <c r="BER148" s="1027"/>
      <c r="BES148" s="1027"/>
      <c r="BET148" s="1027"/>
      <c r="BEU148" s="1027"/>
      <c r="BEV148" s="1027"/>
      <c r="BEW148" s="1027"/>
      <c r="BEX148" s="1027"/>
      <c r="BEY148" s="1027"/>
      <c r="BEZ148" s="1027"/>
      <c r="BFA148" s="1027"/>
      <c r="BFB148" s="1027"/>
      <c r="BFC148" s="1027"/>
      <c r="BFD148" s="1027"/>
      <c r="BFE148" s="1027"/>
      <c r="BFF148" s="1027"/>
      <c r="BFG148" s="1027"/>
      <c r="BFH148" s="1027"/>
      <c r="BFI148" s="1027"/>
      <c r="BFJ148" s="1027"/>
      <c r="BFK148" s="1027"/>
      <c r="BFL148" s="1027"/>
      <c r="BFM148" s="1027"/>
      <c r="BFN148" s="1027"/>
      <c r="BFO148" s="1027"/>
      <c r="BFP148" s="1027"/>
      <c r="BFQ148" s="1027"/>
      <c r="BFR148" s="1027"/>
      <c r="BFS148" s="1027"/>
      <c r="BFT148" s="1027"/>
      <c r="BFU148" s="1027"/>
      <c r="BFV148" s="1027"/>
      <c r="BFW148" s="1027"/>
      <c r="BFX148" s="1027"/>
      <c r="BFY148" s="1027"/>
      <c r="BFZ148" s="1027"/>
      <c r="BGA148" s="1027"/>
      <c r="BGB148" s="1027"/>
      <c r="BGC148" s="1027"/>
      <c r="BGD148" s="1027"/>
      <c r="BGE148" s="1027"/>
      <c r="BGF148" s="1027"/>
      <c r="BGG148" s="1027"/>
      <c r="BGH148" s="1027"/>
      <c r="BGI148" s="1027"/>
      <c r="BGJ148" s="1027"/>
      <c r="BGK148" s="1027"/>
      <c r="BGL148" s="1027"/>
      <c r="BGM148" s="1027"/>
      <c r="BGN148" s="1027"/>
      <c r="BGO148" s="1027"/>
      <c r="BGP148" s="1027"/>
      <c r="BGQ148" s="1027"/>
      <c r="BGR148" s="1027"/>
      <c r="BGS148" s="1027"/>
      <c r="BGT148" s="1027"/>
      <c r="BGU148" s="1027"/>
      <c r="BGV148" s="1027"/>
      <c r="BGW148" s="1027"/>
      <c r="BGX148" s="1027"/>
      <c r="BGY148" s="1027"/>
      <c r="BGZ148" s="1027"/>
      <c r="BHA148" s="1027"/>
      <c r="BHB148" s="1027"/>
      <c r="BHC148" s="1027"/>
      <c r="BHD148" s="1027"/>
      <c r="BHE148" s="1027"/>
      <c r="BHF148" s="1027"/>
      <c r="BHG148" s="1027"/>
      <c r="BHH148" s="1027"/>
      <c r="BHI148" s="1027"/>
      <c r="BHJ148" s="1027"/>
      <c r="BHK148" s="1027"/>
      <c r="BHL148" s="1027"/>
      <c r="BHM148" s="1027"/>
      <c r="BHN148" s="1027"/>
      <c r="BHO148" s="1027"/>
      <c r="BHP148" s="1027"/>
      <c r="BHQ148" s="1027"/>
      <c r="BHR148" s="1027"/>
      <c r="BHS148" s="1027"/>
      <c r="BHT148" s="1027"/>
      <c r="BHU148" s="1027"/>
      <c r="BHV148" s="1027"/>
      <c r="BHW148" s="1027"/>
      <c r="BHX148" s="1027"/>
      <c r="BHY148" s="1027"/>
      <c r="BHZ148" s="1027"/>
      <c r="BIA148" s="1027"/>
      <c r="BIB148" s="1027"/>
      <c r="BIC148" s="1027"/>
      <c r="BID148" s="1027"/>
      <c r="BIE148" s="1027"/>
      <c r="BIF148" s="1027"/>
      <c r="BIG148" s="1027"/>
      <c r="BIH148" s="1027"/>
      <c r="BII148" s="1027"/>
      <c r="BIJ148" s="1027"/>
      <c r="BIK148" s="1027"/>
      <c r="BIL148" s="1027"/>
      <c r="BIM148" s="1027"/>
      <c r="BIN148" s="1027"/>
      <c r="BIO148" s="1027"/>
      <c r="BIP148" s="1027"/>
      <c r="BIQ148" s="1027"/>
      <c r="BIR148" s="1027"/>
      <c r="BIS148" s="1027"/>
      <c r="BIT148" s="1027"/>
      <c r="BIU148" s="1027"/>
      <c r="BIV148" s="1027"/>
      <c r="BIW148" s="1027"/>
      <c r="BIX148" s="1027"/>
      <c r="BIY148" s="1027"/>
      <c r="BIZ148" s="1027"/>
      <c r="BJA148" s="1027"/>
      <c r="BJB148" s="1027"/>
      <c r="BJC148" s="1027"/>
      <c r="BJD148" s="1027"/>
      <c r="BJE148" s="1027"/>
      <c r="BJF148" s="1027"/>
      <c r="BJG148" s="1027"/>
      <c r="BJH148" s="1027"/>
      <c r="BJI148" s="1027"/>
      <c r="BJJ148" s="1027"/>
      <c r="BJK148" s="1027"/>
      <c r="BJL148" s="1027"/>
      <c r="BJM148" s="1027"/>
      <c r="BJN148" s="1027"/>
      <c r="BJO148" s="1027"/>
      <c r="BJP148" s="1027"/>
      <c r="BJQ148" s="1027"/>
      <c r="BJR148" s="1027"/>
      <c r="BJS148" s="1027"/>
      <c r="BJT148" s="1027"/>
      <c r="BJU148" s="1027"/>
      <c r="BJV148" s="1027"/>
      <c r="BJW148" s="1027"/>
      <c r="BJX148" s="1027"/>
      <c r="BJY148" s="1027"/>
      <c r="BJZ148" s="1027"/>
      <c r="BKA148" s="1027"/>
      <c r="BKB148" s="1027"/>
      <c r="BKC148" s="1027"/>
      <c r="BKD148" s="1027"/>
      <c r="BKE148" s="1027"/>
      <c r="BKF148" s="1027"/>
      <c r="BKG148" s="1027"/>
      <c r="BKH148" s="1027"/>
      <c r="BKI148" s="1027"/>
      <c r="BKJ148" s="1027"/>
      <c r="BKK148" s="1027"/>
      <c r="BKL148" s="1027"/>
      <c r="BKM148" s="1027"/>
      <c r="BKN148" s="1027"/>
      <c r="BKO148" s="1027"/>
      <c r="BKP148" s="1027"/>
      <c r="BKQ148" s="1027"/>
      <c r="BKR148" s="1027"/>
      <c r="BKS148" s="1027"/>
      <c r="BKT148" s="1027"/>
      <c r="BKU148" s="1027"/>
      <c r="BKV148" s="1027"/>
      <c r="BKW148" s="1027"/>
      <c r="BKX148" s="1027"/>
      <c r="BKY148" s="1027"/>
      <c r="BKZ148" s="1027"/>
      <c r="BLA148" s="1027"/>
      <c r="BLB148" s="1027"/>
      <c r="BLC148" s="1027"/>
      <c r="BLD148" s="1027"/>
      <c r="BLE148" s="1027"/>
      <c r="BLF148" s="1027"/>
      <c r="BLG148" s="1027"/>
      <c r="BLH148" s="1027"/>
      <c r="BLI148" s="1027"/>
      <c r="BLJ148" s="1027"/>
      <c r="BLK148" s="1027"/>
      <c r="BLL148" s="1027"/>
      <c r="BLM148" s="1027"/>
      <c r="BLN148" s="1027"/>
      <c r="BLO148" s="1027"/>
      <c r="BLP148" s="1027"/>
      <c r="BLQ148" s="1027"/>
      <c r="BLR148" s="1027"/>
      <c r="BLS148" s="1027"/>
      <c r="BLT148" s="1027"/>
      <c r="BLU148" s="1027"/>
      <c r="BLV148" s="1027"/>
      <c r="BLW148" s="1027"/>
      <c r="BLX148" s="1027"/>
      <c r="BLY148" s="1027"/>
      <c r="BLZ148" s="1027"/>
      <c r="BMA148" s="1027"/>
      <c r="BMB148" s="1027"/>
      <c r="BMC148" s="1027"/>
      <c r="BMD148" s="1027"/>
      <c r="BME148" s="1027"/>
      <c r="BMF148" s="1027"/>
      <c r="BMG148" s="1027"/>
      <c r="BMH148" s="1027"/>
      <c r="BMI148" s="1027"/>
      <c r="BMJ148" s="1027"/>
      <c r="BMK148" s="1027"/>
      <c r="BML148" s="1027"/>
      <c r="BMM148" s="1027"/>
      <c r="BMN148" s="1027"/>
      <c r="BMO148" s="1027"/>
      <c r="BMP148" s="1027"/>
      <c r="BMQ148" s="1027"/>
      <c r="BMR148" s="1027"/>
      <c r="BMS148" s="1027"/>
      <c r="BMT148" s="1027"/>
      <c r="BMU148" s="1027"/>
      <c r="BMV148" s="1027"/>
      <c r="BMW148" s="1027"/>
      <c r="BMX148" s="1027"/>
      <c r="BMY148" s="1027"/>
      <c r="BMZ148" s="1027"/>
      <c r="BNA148" s="1027"/>
      <c r="BNB148" s="1027"/>
      <c r="BNC148" s="1027"/>
      <c r="BND148" s="1027"/>
      <c r="BNE148" s="1027"/>
      <c r="BNF148" s="1027"/>
      <c r="BNG148" s="1027"/>
      <c r="BNH148" s="1027"/>
      <c r="BNI148" s="1027"/>
      <c r="BNJ148" s="1027"/>
      <c r="BNK148" s="1027"/>
      <c r="BNL148" s="1027"/>
      <c r="BNM148" s="1027"/>
      <c r="BNN148" s="1027"/>
      <c r="BNO148" s="1027"/>
      <c r="BNP148" s="1027"/>
      <c r="BNQ148" s="1027"/>
      <c r="BNR148" s="1027"/>
      <c r="BNS148" s="1027"/>
      <c r="BNT148" s="1027"/>
      <c r="BNU148" s="1027"/>
      <c r="BNV148" s="1027"/>
      <c r="BNW148" s="1027"/>
      <c r="BNX148" s="1027"/>
      <c r="BNY148" s="1027"/>
      <c r="BNZ148" s="1027"/>
      <c r="BOA148" s="1027"/>
      <c r="BOB148" s="1027"/>
      <c r="BOC148" s="1027"/>
      <c r="BOD148" s="1027"/>
      <c r="BOE148" s="1027"/>
      <c r="BOF148" s="1027"/>
      <c r="BOG148" s="1027"/>
      <c r="BOH148" s="1027"/>
      <c r="BOI148" s="1027"/>
      <c r="BOJ148" s="1027"/>
      <c r="BOK148" s="1027"/>
      <c r="BOL148" s="1027"/>
      <c r="BOM148" s="1027"/>
      <c r="BON148" s="1027"/>
      <c r="BOO148" s="1027"/>
      <c r="BOP148" s="1027"/>
      <c r="BOQ148" s="1027"/>
      <c r="BOR148" s="1027"/>
      <c r="BOS148" s="1027"/>
      <c r="BOT148" s="1027"/>
      <c r="BOU148" s="1027"/>
      <c r="BOV148" s="1027"/>
      <c r="BOW148" s="1027"/>
      <c r="BOX148" s="1027"/>
      <c r="BOY148" s="1027"/>
      <c r="BOZ148" s="1027"/>
      <c r="BPA148" s="1027"/>
      <c r="BPB148" s="1027"/>
      <c r="BPC148" s="1027"/>
      <c r="BPD148" s="1027"/>
      <c r="BPE148" s="1027"/>
      <c r="BPF148" s="1027"/>
      <c r="BPG148" s="1027"/>
      <c r="BPH148" s="1027"/>
      <c r="BPI148" s="1027"/>
      <c r="BPJ148" s="1027"/>
      <c r="BPK148" s="1027"/>
      <c r="BPL148" s="1027"/>
      <c r="BPM148" s="1027"/>
      <c r="BPN148" s="1027"/>
      <c r="BPO148" s="1027"/>
      <c r="BPP148" s="1027"/>
      <c r="BPQ148" s="1027"/>
      <c r="BPR148" s="1027"/>
      <c r="BPS148" s="1027"/>
      <c r="BPT148" s="1027"/>
      <c r="BPU148" s="1027"/>
      <c r="BPV148" s="1027"/>
      <c r="BPW148" s="1027"/>
      <c r="BPX148" s="1027"/>
      <c r="BPY148" s="1027"/>
      <c r="BPZ148" s="1027"/>
      <c r="BQA148" s="1027"/>
      <c r="BQB148" s="1027"/>
      <c r="BQC148" s="1027"/>
      <c r="BQD148" s="1027"/>
      <c r="BQE148" s="1027"/>
      <c r="BQF148" s="1027"/>
      <c r="BQG148" s="1027"/>
      <c r="BQH148" s="1027"/>
      <c r="BQI148" s="1027"/>
      <c r="BQJ148" s="1027"/>
      <c r="BQK148" s="1027"/>
      <c r="BQL148" s="1027"/>
      <c r="BQM148" s="1027"/>
      <c r="BQN148" s="1027"/>
      <c r="BQO148" s="1027"/>
      <c r="BQP148" s="1027"/>
      <c r="BQQ148" s="1027"/>
      <c r="BQR148" s="1027"/>
      <c r="BQS148" s="1027"/>
      <c r="BQT148" s="1027"/>
      <c r="BQU148" s="1027"/>
      <c r="BQV148" s="1027"/>
      <c r="BQW148" s="1027"/>
      <c r="BQX148" s="1027"/>
      <c r="BQY148" s="1027"/>
      <c r="BQZ148" s="1027"/>
      <c r="BRA148" s="1027"/>
      <c r="BRB148" s="1027"/>
      <c r="BRC148" s="1027"/>
      <c r="BRD148" s="1027"/>
      <c r="BRE148" s="1027"/>
      <c r="BRF148" s="1027"/>
      <c r="BRG148" s="1027"/>
      <c r="BRH148" s="1027"/>
      <c r="BRI148" s="1027"/>
      <c r="BRJ148" s="1027"/>
      <c r="BRK148" s="1027"/>
      <c r="BRL148" s="1027"/>
      <c r="BRM148" s="1027"/>
      <c r="BRN148" s="1027"/>
      <c r="BRO148" s="1027"/>
      <c r="BRP148" s="1027"/>
      <c r="BRQ148" s="1027"/>
      <c r="BRR148" s="1027"/>
      <c r="BRS148" s="1027"/>
      <c r="BRT148" s="1027"/>
      <c r="BRU148" s="1027"/>
      <c r="BRV148" s="1027"/>
      <c r="BRW148" s="1027"/>
      <c r="BRX148" s="1027"/>
      <c r="BRY148" s="1027"/>
      <c r="BRZ148" s="1027"/>
      <c r="BSA148" s="1027"/>
      <c r="BSB148" s="1027"/>
      <c r="BSC148" s="1027"/>
      <c r="BSD148" s="1027"/>
      <c r="BSE148" s="1027"/>
      <c r="BSF148" s="1027"/>
      <c r="BSG148" s="1027"/>
      <c r="BSH148" s="1027"/>
      <c r="BSI148" s="1027"/>
      <c r="BSJ148" s="1027"/>
      <c r="BSK148" s="1027"/>
      <c r="BSL148" s="1027"/>
      <c r="BSM148" s="1027"/>
      <c r="BSN148" s="1027"/>
      <c r="BSO148" s="1027"/>
      <c r="BSP148" s="1027"/>
      <c r="BSQ148" s="1027"/>
      <c r="BSR148" s="1027"/>
      <c r="BSS148" s="1027"/>
      <c r="BST148" s="1027"/>
      <c r="BSU148" s="1027"/>
      <c r="BSV148" s="1027"/>
      <c r="BSW148" s="1027"/>
      <c r="BSX148" s="1027"/>
      <c r="BSY148" s="1027"/>
      <c r="BSZ148" s="1027"/>
      <c r="BTA148" s="1027"/>
      <c r="BTB148" s="1027"/>
      <c r="BTC148" s="1027"/>
      <c r="BTD148" s="1027"/>
      <c r="BTE148" s="1027"/>
      <c r="BTF148" s="1027"/>
      <c r="BTG148" s="1027"/>
      <c r="BTH148" s="1027"/>
      <c r="BTI148" s="1027"/>
      <c r="BTJ148" s="1027"/>
      <c r="BTK148" s="1027"/>
      <c r="BTL148" s="1027"/>
      <c r="BTM148" s="1027"/>
      <c r="BTN148" s="1027"/>
      <c r="BTO148" s="1027"/>
      <c r="BTP148" s="1027"/>
      <c r="BTQ148" s="1027"/>
      <c r="BTR148" s="1027"/>
      <c r="BTS148" s="1027"/>
      <c r="BTT148" s="1027"/>
      <c r="BTU148" s="1027"/>
      <c r="BTV148" s="1027"/>
      <c r="BTW148" s="1027"/>
      <c r="BTX148" s="1027"/>
      <c r="BTY148" s="1027"/>
      <c r="BTZ148" s="1027"/>
      <c r="BUA148" s="1027"/>
      <c r="BUB148" s="1027"/>
      <c r="BUC148" s="1027"/>
      <c r="BUD148" s="1027"/>
      <c r="BUE148" s="1027"/>
      <c r="BUF148" s="1027"/>
      <c r="BUG148" s="1027"/>
      <c r="BUH148" s="1027"/>
      <c r="BUI148" s="1027"/>
      <c r="BUJ148" s="1027"/>
      <c r="BUK148" s="1027"/>
      <c r="BUL148" s="1027"/>
      <c r="BUM148" s="1027"/>
      <c r="BUN148" s="1027"/>
      <c r="BUO148" s="1027"/>
      <c r="BUP148" s="1027"/>
      <c r="BUQ148" s="1027"/>
      <c r="BUR148" s="1027"/>
      <c r="BUS148" s="1027"/>
      <c r="BUT148" s="1027"/>
      <c r="BUU148" s="1027"/>
      <c r="BUV148" s="1027"/>
      <c r="BUW148" s="1027"/>
      <c r="BUX148" s="1027"/>
      <c r="BUY148" s="1027"/>
      <c r="BUZ148" s="1027"/>
      <c r="BVA148" s="1027"/>
      <c r="BVB148" s="1027"/>
      <c r="BVC148" s="1027"/>
      <c r="BVD148" s="1027"/>
      <c r="BVE148" s="1027"/>
      <c r="BVF148" s="1027"/>
      <c r="BVG148" s="1027"/>
      <c r="BVH148" s="1027"/>
      <c r="BVI148" s="1027"/>
      <c r="BVJ148" s="1027"/>
      <c r="BVK148" s="1027"/>
      <c r="BVL148" s="1027"/>
      <c r="BVM148" s="1027"/>
      <c r="BVN148" s="1027"/>
      <c r="BVO148" s="1027"/>
      <c r="BVP148" s="1027"/>
      <c r="BVQ148" s="1027"/>
      <c r="BVR148" s="1027"/>
      <c r="BVS148" s="1027"/>
      <c r="BVT148" s="1027"/>
      <c r="BVU148" s="1027"/>
      <c r="BVV148" s="1027"/>
      <c r="BVW148" s="1027"/>
      <c r="BVX148" s="1027"/>
      <c r="BVY148" s="1027"/>
      <c r="BVZ148" s="1027"/>
      <c r="BWA148" s="1027"/>
      <c r="BWB148" s="1027"/>
      <c r="BWC148" s="1027"/>
      <c r="BWD148" s="1027"/>
      <c r="BWE148" s="1027"/>
      <c r="BWF148" s="1027"/>
      <c r="BWG148" s="1027"/>
      <c r="BWH148" s="1027"/>
      <c r="BWI148" s="1027"/>
      <c r="BWJ148" s="1027"/>
      <c r="BWK148" s="1027"/>
      <c r="BWL148" s="1027"/>
      <c r="BWM148" s="1027"/>
      <c r="BWN148" s="1027"/>
      <c r="BWO148" s="1027"/>
      <c r="BWP148" s="1027"/>
      <c r="BWQ148" s="1027"/>
      <c r="BWR148" s="1027"/>
      <c r="BWS148" s="1027"/>
      <c r="BWT148" s="1027"/>
      <c r="BWU148" s="1027"/>
      <c r="BWV148" s="1027"/>
      <c r="BWW148" s="1027"/>
      <c r="BWX148" s="1027"/>
      <c r="BWY148" s="1027"/>
      <c r="BWZ148" s="1027"/>
      <c r="BXA148" s="1027"/>
      <c r="BXB148" s="1027"/>
      <c r="BXC148" s="1027"/>
      <c r="BXD148" s="1027"/>
      <c r="BXE148" s="1027"/>
      <c r="BXF148" s="1027"/>
      <c r="BXG148" s="1027"/>
      <c r="BXH148" s="1027"/>
      <c r="BXI148" s="1027"/>
      <c r="BXJ148" s="1027"/>
      <c r="BXK148" s="1027"/>
      <c r="BXL148" s="1027"/>
      <c r="BXM148" s="1027"/>
      <c r="BXN148" s="1027"/>
      <c r="BXO148" s="1027"/>
      <c r="BXP148" s="1027"/>
      <c r="BXQ148" s="1027"/>
      <c r="BXR148" s="1027"/>
      <c r="BXS148" s="1027"/>
      <c r="BXT148" s="1027"/>
      <c r="BXU148" s="1027"/>
      <c r="BXV148" s="1027"/>
      <c r="BXW148" s="1027"/>
      <c r="BXX148" s="1027"/>
      <c r="BXY148" s="1027"/>
      <c r="BXZ148" s="1027"/>
      <c r="BYA148" s="1027"/>
      <c r="BYB148" s="1027"/>
      <c r="BYC148" s="1027"/>
      <c r="BYD148" s="1027"/>
      <c r="BYE148" s="1027"/>
      <c r="BYF148" s="1027"/>
      <c r="BYG148" s="1027"/>
      <c r="BYH148" s="1027"/>
      <c r="BYI148" s="1027"/>
      <c r="BYJ148" s="1027"/>
      <c r="BYK148" s="1027"/>
      <c r="BYL148" s="1027"/>
      <c r="BYM148" s="1027"/>
      <c r="BYN148" s="1027"/>
      <c r="BYO148" s="1027"/>
      <c r="BYP148" s="1027"/>
      <c r="BYQ148" s="1027"/>
      <c r="BYR148" s="1027"/>
      <c r="BYS148" s="1027"/>
      <c r="BYT148" s="1027"/>
      <c r="BYU148" s="1027"/>
      <c r="BYV148" s="1027"/>
      <c r="BYW148" s="1027"/>
      <c r="BYX148" s="1027"/>
      <c r="BYY148" s="1027"/>
      <c r="BYZ148" s="1027"/>
      <c r="BZA148" s="1027"/>
      <c r="BZB148" s="1027"/>
      <c r="BZC148" s="1027"/>
      <c r="BZD148" s="1027"/>
      <c r="BZE148" s="1027"/>
      <c r="BZF148" s="1027"/>
      <c r="BZG148" s="1027"/>
      <c r="BZH148" s="1027"/>
      <c r="BZI148" s="1027"/>
      <c r="BZJ148" s="1027"/>
      <c r="BZK148" s="1027"/>
      <c r="BZL148" s="1027"/>
      <c r="BZM148" s="1027"/>
      <c r="BZN148" s="1027"/>
      <c r="BZO148" s="1027"/>
      <c r="BZP148" s="1027"/>
      <c r="BZQ148" s="1027"/>
      <c r="BZR148" s="1027"/>
      <c r="BZS148" s="1027"/>
      <c r="BZT148" s="1027"/>
      <c r="BZU148" s="1027"/>
      <c r="BZV148" s="1027"/>
      <c r="BZW148" s="1027"/>
      <c r="BZX148" s="1027"/>
      <c r="BZY148" s="1027"/>
      <c r="BZZ148" s="1027"/>
      <c r="CAA148" s="1027"/>
      <c r="CAB148" s="1027"/>
      <c r="CAC148" s="1027"/>
      <c r="CAD148" s="1027"/>
      <c r="CAE148" s="1027"/>
      <c r="CAF148" s="1027"/>
      <c r="CAG148" s="1027"/>
      <c r="CAH148" s="1027"/>
      <c r="CAI148" s="1027"/>
      <c r="CAJ148" s="1027"/>
      <c r="CAK148" s="1027"/>
      <c r="CAL148" s="1027"/>
      <c r="CAM148" s="1027"/>
      <c r="CAN148" s="1027"/>
      <c r="CAO148" s="1027"/>
      <c r="CAP148" s="1027"/>
      <c r="CAQ148" s="1027"/>
      <c r="CAR148" s="1027"/>
      <c r="CAS148" s="1027"/>
      <c r="CAT148" s="1027"/>
      <c r="CAU148" s="1027"/>
      <c r="CAV148" s="1027"/>
      <c r="CAW148" s="1027"/>
      <c r="CAX148" s="1027"/>
      <c r="CAY148" s="1027"/>
      <c r="CAZ148" s="1027"/>
      <c r="CBA148" s="1027"/>
      <c r="CBB148" s="1027"/>
      <c r="CBC148" s="1027"/>
      <c r="CBD148" s="1027"/>
      <c r="CBE148" s="1027"/>
      <c r="CBF148" s="1027"/>
      <c r="CBG148" s="1027"/>
      <c r="CBH148" s="1027"/>
      <c r="CBI148" s="1027"/>
      <c r="CBJ148" s="1027"/>
      <c r="CBK148" s="1027"/>
      <c r="CBL148" s="1027"/>
      <c r="CBM148" s="1027"/>
      <c r="CBN148" s="1027"/>
      <c r="CBO148" s="1027"/>
      <c r="CBP148" s="1027"/>
      <c r="CBQ148" s="1027"/>
      <c r="CBR148" s="1027"/>
      <c r="CBS148" s="1027"/>
      <c r="CBT148" s="1027"/>
      <c r="CBU148" s="1027"/>
      <c r="CBV148" s="1027"/>
      <c r="CBW148" s="1027"/>
      <c r="CBX148" s="1027"/>
      <c r="CBY148" s="1027"/>
      <c r="CBZ148" s="1027"/>
      <c r="CCA148" s="1027"/>
      <c r="CCB148" s="1027"/>
      <c r="CCC148" s="1027"/>
      <c r="CCD148" s="1027"/>
      <c r="CCE148" s="1027"/>
      <c r="CCF148" s="1027"/>
      <c r="CCG148" s="1027"/>
      <c r="CCH148" s="1027"/>
      <c r="CCI148" s="1027"/>
      <c r="CCJ148" s="1027"/>
      <c r="CCK148" s="1027"/>
      <c r="CCL148" s="1027"/>
      <c r="CCM148" s="1027"/>
      <c r="CCN148" s="1027"/>
      <c r="CCO148" s="1027"/>
      <c r="CCP148" s="1027"/>
      <c r="CCQ148" s="1027"/>
      <c r="CCR148" s="1027"/>
      <c r="CCS148" s="1027"/>
      <c r="CCT148" s="1027"/>
      <c r="CCU148" s="1027"/>
      <c r="CCV148" s="1027"/>
      <c r="CCW148" s="1027"/>
      <c r="CCX148" s="1027"/>
      <c r="CCY148" s="1027"/>
      <c r="CCZ148" s="1027"/>
      <c r="CDA148" s="1027"/>
      <c r="CDB148" s="1027"/>
      <c r="CDC148" s="1027"/>
      <c r="CDD148" s="1027"/>
      <c r="CDE148" s="1027"/>
      <c r="CDF148" s="1027"/>
      <c r="CDG148" s="1027"/>
      <c r="CDH148" s="1027"/>
      <c r="CDI148" s="1027"/>
      <c r="CDJ148" s="1027"/>
      <c r="CDK148" s="1027"/>
      <c r="CDL148" s="1027"/>
      <c r="CDM148" s="1027"/>
      <c r="CDN148" s="1027"/>
      <c r="CDO148" s="1027"/>
      <c r="CDP148" s="1027"/>
      <c r="CDQ148" s="1027"/>
      <c r="CDR148" s="1027"/>
      <c r="CDS148" s="1027"/>
      <c r="CDT148" s="1027"/>
      <c r="CDU148" s="1027"/>
      <c r="CDV148" s="1027"/>
      <c r="CDW148" s="1027"/>
      <c r="CDX148" s="1027"/>
      <c r="CDY148" s="1027"/>
      <c r="CDZ148" s="1027"/>
      <c r="CEA148" s="1027"/>
      <c r="CEB148" s="1027"/>
      <c r="CEC148" s="1027"/>
      <c r="CED148" s="1027"/>
      <c r="CEE148" s="1027"/>
      <c r="CEF148" s="1027"/>
      <c r="CEG148" s="1027"/>
      <c r="CEH148" s="1027"/>
      <c r="CEI148" s="1027"/>
      <c r="CEJ148" s="1027"/>
      <c r="CEK148" s="1027"/>
    </row>
    <row r="149" spans="1:2169" ht="31.75" customHeight="1" x14ac:dyDescent="0.75">
      <c r="A149" s="2206" t="s">
        <v>262</v>
      </c>
      <c r="B149" s="2214" t="s">
        <v>155</v>
      </c>
      <c r="C149" s="1061">
        <v>19.100000000000001</v>
      </c>
      <c r="D149" s="1062" t="s">
        <v>37</v>
      </c>
      <c r="E149" s="1063" t="s">
        <v>24</v>
      </c>
      <c r="F149" s="1063" t="s">
        <v>19</v>
      </c>
      <c r="G149" s="1064">
        <f t="array" ref="G149">INDEX('Salary . staff rates'!$A$6:$C$28,MATCH(1,('Salary . staff rates'!$A$6:$A$28=E149)*('Salary . staff rates'!$B$6:$B$28=F149),0),3)</f>
        <v>750</v>
      </c>
      <c r="H149" s="1064">
        <f t="shared" ref="H149:H180" si="106">IF(E149="External",G149,G149/working_days*(1+loading_factor))</f>
        <v>750</v>
      </c>
      <c r="I149" s="1065" t="s">
        <v>0</v>
      </c>
      <c r="J149" s="1066" t="s">
        <v>0</v>
      </c>
      <c r="K149" s="1067">
        <v>0</v>
      </c>
      <c r="L149" s="1068">
        <f>IF('Control panel'!$B$12="Included",IF(K149="N/A","",H149*K149),0)</f>
        <v>0</v>
      </c>
      <c r="M149" s="1199" t="s">
        <v>31</v>
      </c>
      <c r="N149" s="1070">
        <f>IF('Control panel'!$B$12="Included",IF(M149="Yes",L149*'Salary . staff rates'!$C$34,0),0)</f>
        <v>0</v>
      </c>
      <c r="O149" s="1269" t="s">
        <v>416</v>
      </c>
      <c r="P149" s="1848">
        <v>1</v>
      </c>
      <c r="Q149" s="1848">
        <v>1</v>
      </c>
      <c r="R149" s="1886"/>
      <c r="S149" s="1073" t="s">
        <v>31</v>
      </c>
      <c r="T149" s="1073" t="s">
        <v>31</v>
      </c>
      <c r="U149" s="1073" t="s">
        <v>31</v>
      </c>
      <c r="W149" s="1072"/>
      <c r="X149" s="1075"/>
      <c r="Y149" s="1327">
        <f t="shared" ref="Y149:Y158" si="107">IF(L149&lt;&gt;"",L149*P149,"")</f>
        <v>0</v>
      </c>
      <c r="Z149" s="1327">
        <f t="shared" ref="Z149:Z158" si="108">IF(N149&lt;&gt;"",N149*P149,"")</f>
        <v>0</v>
      </c>
      <c r="AA149" s="1094"/>
      <c r="AB149" s="1327">
        <f t="shared" ref="AB149:AB158" si="109">IF(L149&lt;&gt;"",L149*Q149,"")</f>
        <v>0</v>
      </c>
      <c r="AC149" s="1327">
        <f t="shared" ref="AC149:AC158" si="110">IF(N149&lt;&gt;"",N149*Q149,"")</f>
        <v>0</v>
      </c>
      <c r="AD149" s="1076"/>
      <c r="AE149" s="1327">
        <f t="shared" ref="AE149:AE158" si="111">IF(L149&lt;&gt;"",IF(S149&lt;&gt;"No",L149,0),"")</f>
        <v>0</v>
      </c>
      <c r="AF149" s="1327">
        <f t="shared" ref="AF149:AF158" si="112">IF(N149&lt;&gt;"",IF(T149&lt;&gt;"No",N149,0),"")</f>
        <v>0</v>
      </c>
      <c r="AG149" s="1077"/>
      <c r="AH149" s="1077"/>
      <c r="AI149" s="1077"/>
      <c r="AN149" s="1327">
        <f t="shared" ref="AN149:AN158" si="113">IF(W149=0,IF(P149=1,L149,0),0)</f>
        <v>0</v>
      </c>
      <c r="AO149" s="1327">
        <f t="shared" ref="AO149:AO158" si="114">IF(W149=0,IF(P149=1,N149,0),0)</f>
        <v>0</v>
      </c>
    </row>
    <row r="150" spans="1:2169" ht="31.75" customHeight="1" x14ac:dyDescent="0.75">
      <c r="A150" s="2207"/>
      <c r="B150" s="2215"/>
      <c r="C150" s="1078">
        <f>C149+0.1</f>
        <v>19.200000000000003</v>
      </c>
      <c r="D150" s="1079" t="s">
        <v>84</v>
      </c>
      <c r="E150" s="1063" t="s">
        <v>24</v>
      </c>
      <c r="F150" s="1063" t="s">
        <v>19</v>
      </c>
      <c r="G150" s="1064">
        <f t="array" ref="G150">INDEX('Salary . staff rates'!$A$6:$C$28,MATCH(1,('Salary . staff rates'!$A$6:$A$28=E150)*('Salary . staff rates'!$B$6:$B$28=F150),0),3)</f>
        <v>750</v>
      </c>
      <c r="H150" s="1064">
        <f t="shared" si="106"/>
        <v>750</v>
      </c>
      <c r="I150" s="1065" t="s">
        <v>0</v>
      </c>
      <c r="J150" s="1066" t="s">
        <v>0</v>
      </c>
      <c r="K150" s="1067">
        <v>0</v>
      </c>
      <c r="L150" s="1068">
        <f>IF('Control panel'!$B$12="Included",IF(K150="N/A","",H150*K150),0)</f>
        <v>0</v>
      </c>
      <c r="M150" s="1199" t="s">
        <v>33</v>
      </c>
      <c r="N150" s="1070">
        <f>IF('Control panel'!$B$12="Included",IF(M150="Yes",L150*'Salary . staff rates'!$C$34,0),0)</f>
        <v>0</v>
      </c>
      <c r="O150" s="1269" t="s">
        <v>416</v>
      </c>
      <c r="P150" s="1864">
        <v>1</v>
      </c>
      <c r="Q150" s="1864">
        <v>1</v>
      </c>
      <c r="R150" s="1886"/>
      <c r="S150" s="1073" t="s">
        <v>31</v>
      </c>
      <c r="T150" s="1073" t="s">
        <v>31</v>
      </c>
      <c r="U150" s="1073" t="s">
        <v>31</v>
      </c>
      <c r="W150" s="1072"/>
      <c r="X150" s="1075"/>
      <c r="Y150" s="1327">
        <f t="shared" si="107"/>
        <v>0</v>
      </c>
      <c r="Z150" s="1327">
        <f t="shared" si="108"/>
        <v>0</v>
      </c>
      <c r="AA150" s="1094"/>
      <c r="AB150" s="1327">
        <f t="shared" si="109"/>
        <v>0</v>
      </c>
      <c r="AC150" s="1327">
        <f t="shared" si="110"/>
        <v>0</v>
      </c>
      <c r="AD150" s="1076"/>
      <c r="AE150" s="1327">
        <f t="shared" si="111"/>
        <v>0</v>
      </c>
      <c r="AF150" s="1327">
        <f t="shared" si="112"/>
        <v>0</v>
      </c>
      <c r="AG150" s="1077"/>
      <c r="AH150" s="1077"/>
      <c r="AI150" s="1077"/>
      <c r="AN150" s="1327">
        <f t="shared" si="113"/>
        <v>0</v>
      </c>
      <c r="AO150" s="1327">
        <f t="shared" si="114"/>
        <v>0</v>
      </c>
    </row>
    <row r="151" spans="1:2169" ht="31.75" customHeight="1" x14ac:dyDescent="0.75">
      <c r="A151" s="2207"/>
      <c r="B151" s="2215"/>
      <c r="C151" s="1078">
        <v>19.3</v>
      </c>
      <c r="D151" s="1079" t="s">
        <v>132</v>
      </c>
      <c r="E151" s="1063" t="s">
        <v>24</v>
      </c>
      <c r="F151" s="1063" t="s">
        <v>19</v>
      </c>
      <c r="G151" s="1064">
        <f t="array" ref="G151">INDEX('Salary . staff rates'!$A$6:$C$28,MATCH(1,('Salary . staff rates'!$A$6:$A$28=E151)*('Salary . staff rates'!$B$6:$B$28=F151),0),3)</f>
        <v>750</v>
      </c>
      <c r="H151" s="1064">
        <f t="shared" si="106"/>
        <v>750</v>
      </c>
      <c r="I151" s="1065" t="s">
        <v>0</v>
      </c>
      <c r="J151" s="1066" t="s">
        <v>0</v>
      </c>
      <c r="K151" s="1067">
        <v>0</v>
      </c>
      <c r="L151" s="1068">
        <f>IF('Control panel'!$B$12="Included",IF(K151="N/A","",H151*K151),0)</f>
        <v>0</v>
      </c>
      <c r="M151" s="1199" t="s">
        <v>33</v>
      </c>
      <c r="N151" s="1070">
        <f>IF('Control panel'!$B$12="Included",IF(M151="Yes",L151*'Salary . staff rates'!$C$34,0),0)</f>
        <v>0</v>
      </c>
      <c r="O151" s="1269" t="s">
        <v>416</v>
      </c>
      <c r="P151" s="1848">
        <v>1</v>
      </c>
      <c r="Q151" s="1848">
        <v>1</v>
      </c>
      <c r="R151" s="1886"/>
      <c r="S151" s="1073" t="s">
        <v>31</v>
      </c>
      <c r="T151" s="1073" t="s">
        <v>31</v>
      </c>
      <c r="U151" s="1073" t="s">
        <v>31</v>
      </c>
      <c r="W151" s="1072"/>
      <c r="X151" s="1075"/>
      <c r="Y151" s="1327">
        <f t="shared" si="107"/>
        <v>0</v>
      </c>
      <c r="Z151" s="1327">
        <f t="shared" si="108"/>
        <v>0</v>
      </c>
      <c r="AA151" s="1094"/>
      <c r="AB151" s="1327">
        <f t="shared" si="109"/>
        <v>0</v>
      </c>
      <c r="AC151" s="1327">
        <f t="shared" si="110"/>
        <v>0</v>
      </c>
      <c r="AD151" s="1076"/>
      <c r="AE151" s="1327">
        <f t="shared" si="111"/>
        <v>0</v>
      </c>
      <c r="AF151" s="1327">
        <f t="shared" si="112"/>
        <v>0</v>
      </c>
      <c r="AG151" s="1077"/>
      <c r="AH151" s="1077"/>
      <c r="AI151" s="1077"/>
      <c r="AN151" s="1327">
        <f t="shared" si="113"/>
        <v>0</v>
      </c>
      <c r="AO151" s="1327">
        <f t="shared" si="114"/>
        <v>0</v>
      </c>
    </row>
    <row r="152" spans="1:2169" ht="31.75" customHeight="1" x14ac:dyDescent="0.75">
      <c r="A152" s="2207"/>
      <c r="B152" s="2215"/>
      <c r="C152" s="1078">
        <v>19.399999999999999</v>
      </c>
      <c r="D152" s="1079" t="s">
        <v>136</v>
      </c>
      <c r="E152" s="1063" t="s">
        <v>24</v>
      </c>
      <c r="F152" s="1063" t="s">
        <v>19</v>
      </c>
      <c r="G152" s="1064">
        <f t="array" ref="G152">INDEX('Salary . staff rates'!$A$6:$C$28,MATCH(1,('Salary . staff rates'!$A$6:$A$28=E152)*('Salary . staff rates'!$B$6:$B$28=F152),0),3)</f>
        <v>750</v>
      </c>
      <c r="H152" s="1064">
        <f t="shared" si="106"/>
        <v>750</v>
      </c>
      <c r="I152" s="1065" t="s">
        <v>0</v>
      </c>
      <c r="J152" s="1066" t="s">
        <v>0</v>
      </c>
      <c r="K152" s="1067">
        <v>0</v>
      </c>
      <c r="L152" s="1068">
        <f>IF('Control panel'!$B$12="Included",IF(K152="N/A","",H152*K152),0)</f>
        <v>0</v>
      </c>
      <c r="M152" s="1199" t="s">
        <v>33</v>
      </c>
      <c r="N152" s="1070">
        <f>IF('Control panel'!$B$12="Included",IF(M152="Yes",L152*'Salary . staff rates'!$C$34,0),0)</f>
        <v>0</v>
      </c>
      <c r="O152" s="1269" t="s">
        <v>416</v>
      </c>
      <c r="P152" s="1864">
        <v>1</v>
      </c>
      <c r="Q152" s="1864">
        <v>1</v>
      </c>
      <c r="R152" s="1886"/>
      <c r="S152" s="1073" t="s">
        <v>31</v>
      </c>
      <c r="T152" s="1073" t="s">
        <v>31</v>
      </c>
      <c r="U152" s="1073" t="s">
        <v>31</v>
      </c>
      <c r="W152" s="1072"/>
      <c r="X152" s="1075"/>
      <c r="Y152" s="1327">
        <f t="shared" si="107"/>
        <v>0</v>
      </c>
      <c r="Z152" s="1327">
        <f t="shared" si="108"/>
        <v>0</v>
      </c>
      <c r="AA152" s="1094"/>
      <c r="AB152" s="1327">
        <f t="shared" si="109"/>
        <v>0</v>
      </c>
      <c r="AC152" s="1327">
        <f t="shared" si="110"/>
        <v>0</v>
      </c>
      <c r="AD152" s="1076"/>
      <c r="AE152" s="1327">
        <f t="shared" si="111"/>
        <v>0</v>
      </c>
      <c r="AF152" s="1327">
        <f t="shared" si="112"/>
        <v>0</v>
      </c>
      <c r="AG152" s="1077"/>
      <c r="AH152" s="1077"/>
      <c r="AI152" s="1077"/>
      <c r="AN152" s="1327">
        <f t="shared" si="113"/>
        <v>0</v>
      </c>
      <c r="AO152" s="1327">
        <f t="shared" si="114"/>
        <v>0</v>
      </c>
    </row>
    <row r="153" spans="1:2169" ht="31.75" customHeight="1" x14ac:dyDescent="0.75">
      <c r="A153" s="2207"/>
      <c r="B153" s="2215"/>
      <c r="C153" s="1078">
        <f>C152+0.1</f>
        <v>19.5</v>
      </c>
      <c r="D153" s="1127" t="s">
        <v>154</v>
      </c>
      <c r="E153" s="1063" t="s">
        <v>24</v>
      </c>
      <c r="F153" s="1063" t="s">
        <v>19</v>
      </c>
      <c r="G153" s="1064">
        <f t="array" ref="G153">INDEX('Salary . staff rates'!$A$6:$C$28,MATCH(1,('Salary . staff rates'!$A$6:$A$28=E153)*('Salary . staff rates'!$B$6:$B$28=F153),0),3)</f>
        <v>750</v>
      </c>
      <c r="H153" s="1064">
        <f t="shared" si="106"/>
        <v>750</v>
      </c>
      <c r="I153" s="1065" t="s">
        <v>0</v>
      </c>
      <c r="J153" s="1066" t="s">
        <v>0</v>
      </c>
      <c r="K153" s="1067">
        <v>0</v>
      </c>
      <c r="L153" s="1068">
        <f>IF('Control panel'!$B$12="Included",IF(K153="N/A","",H153*K153),0)</f>
        <v>0</v>
      </c>
      <c r="M153" s="1199" t="s">
        <v>33</v>
      </c>
      <c r="N153" s="1070">
        <f>IF('Control panel'!$B$12="Included",IF(M153="Yes",L153*'Salary . staff rates'!$C$34,0),0)</f>
        <v>0</v>
      </c>
      <c r="O153" s="1269" t="s">
        <v>416</v>
      </c>
      <c r="P153" s="1848">
        <v>1</v>
      </c>
      <c r="Q153" s="1848">
        <v>1</v>
      </c>
      <c r="R153" s="1886"/>
      <c r="S153" s="1073" t="s">
        <v>31</v>
      </c>
      <c r="T153" s="1073" t="s">
        <v>31</v>
      </c>
      <c r="U153" s="1073" t="s">
        <v>31</v>
      </c>
      <c r="W153" s="1072"/>
      <c r="X153" s="1075"/>
      <c r="Y153" s="1327">
        <f t="shared" si="107"/>
        <v>0</v>
      </c>
      <c r="Z153" s="1327">
        <f t="shared" si="108"/>
        <v>0</v>
      </c>
      <c r="AA153" s="1094"/>
      <c r="AB153" s="1327">
        <f t="shared" si="109"/>
        <v>0</v>
      </c>
      <c r="AC153" s="1327">
        <f t="shared" si="110"/>
        <v>0</v>
      </c>
      <c r="AD153" s="1076"/>
      <c r="AE153" s="1327">
        <f t="shared" si="111"/>
        <v>0</v>
      </c>
      <c r="AF153" s="1327">
        <f t="shared" si="112"/>
        <v>0</v>
      </c>
      <c r="AG153" s="1077"/>
      <c r="AH153" s="1077"/>
      <c r="AI153" s="1077"/>
      <c r="AN153" s="1327">
        <f t="shared" si="113"/>
        <v>0</v>
      </c>
      <c r="AO153" s="1327">
        <f t="shared" si="114"/>
        <v>0</v>
      </c>
    </row>
    <row r="154" spans="1:2169" ht="31.75" customHeight="1" x14ac:dyDescent="0.75">
      <c r="A154" s="2207"/>
      <c r="B154" s="2215"/>
      <c r="C154" s="1078">
        <f>C153+0.1</f>
        <v>19.600000000000001</v>
      </c>
      <c r="D154" s="1127" t="s">
        <v>153</v>
      </c>
      <c r="E154" s="1063" t="s">
        <v>24</v>
      </c>
      <c r="F154" s="1063" t="s">
        <v>19</v>
      </c>
      <c r="G154" s="1064">
        <f t="array" ref="G154">INDEX('Salary . staff rates'!$A$6:$C$28,MATCH(1,('Salary . staff rates'!$A$6:$A$28=E154)*('Salary . staff rates'!$B$6:$B$28=F154),0),3)</f>
        <v>750</v>
      </c>
      <c r="H154" s="1064">
        <f t="shared" si="106"/>
        <v>750</v>
      </c>
      <c r="I154" s="1065" t="s">
        <v>0</v>
      </c>
      <c r="J154" s="1066" t="s">
        <v>0</v>
      </c>
      <c r="K154" s="1067">
        <v>0</v>
      </c>
      <c r="L154" s="1068">
        <f>IF('Control panel'!$B$12="Included",IF(K154="N/A","",H154*K154),0)</f>
        <v>0</v>
      </c>
      <c r="M154" s="1199" t="s">
        <v>33</v>
      </c>
      <c r="N154" s="1070">
        <f>IF('Control panel'!$B$12="Included",IF(M154="Yes",L154*'Salary . staff rates'!$C$34,0),0)</f>
        <v>0</v>
      </c>
      <c r="O154" s="1269" t="s">
        <v>416</v>
      </c>
      <c r="P154" s="1864">
        <v>1</v>
      </c>
      <c r="Q154" s="1864">
        <v>1</v>
      </c>
      <c r="R154" s="1886"/>
      <c r="S154" s="1073" t="s">
        <v>31</v>
      </c>
      <c r="T154" s="1073" t="s">
        <v>31</v>
      </c>
      <c r="U154" s="1073" t="s">
        <v>31</v>
      </c>
      <c r="W154" s="1072"/>
      <c r="X154" s="1075"/>
      <c r="Y154" s="1327">
        <f t="shared" si="107"/>
        <v>0</v>
      </c>
      <c r="Z154" s="1327">
        <f t="shared" si="108"/>
        <v>0</v>
      </c>
      <c r="AA154" s="1094"/>
      <c r="AB154" s="1327">
        <f t="shared" si="109"/>
        <v>0</v>
      </c>
      <c r="AC154" s="1327">
        <f t="shared" si="110"/>
        <v>0</v>
      </c>
      <c r="AD154" s="1076"/>
      <c r="AE154" s="1327">
        <f t="shared" si="111"/>
        <v>0</v>
      </c>
      <c r="AF154" s="1327">
        <f t="shared" si="112"/>
        <v>0</v>
      </c>
      <c r="AG154" s="1077"/>
      <c r="AH154" s="1077"/>
      <c r="AI154" s="1077"/>
      <c r="AN154" s="1327">
        <f t="shared" si="113"/>
        <v>0</v>
      </c>
      <c r="AO154" s="1327">
        <f t="shared" si="114"/>
        <v>0</v>
      </c>
    </row>
    <row r="155" spans="1:2169" ht="31.75" customHeight="1" x14ac:dyDescent="0.75">
      <c r="A155" s="2207"/>
      <c r="B155" s="2215"/>
      <c r="C155" s="1078">
        <f>C154+0.1</f>
        <v>19.700000000000003</v>
      </c>
      <c r="D155" s="1079" t="s">
        <v>105</v>
      </c>
      <c r="E155" s="1138" t="s">
        <v>24</v>
      </c>
      <c r="F155" s="1138" t="s">
        <v>19</v>
      </c>
      <c r="G155" s="1064">
        <f t="array" ref="G155">INDEX('Salary . staff rates'!$A$6:$C$28,MATCH(1,('Salary . staff rates'!$A$6:$A$28=E155)*('Salary . staff rates'!$B$6:$B$28=F155),0),3)</f>
        <v>750</v>
      </c>
      <c r="H155" s="1064">
        <f t="shared" si="106"/>
        <v>750</v>
      </c>
      <c r="I155" s="1139" t="s">
        <v>0</v>
      </c>
      <c r="J155" s="1140" t="s">
        <v>0</v>
      </c>
      <c r="K155" s="1141">
        <v>2</v>
      </c>
      <c r="L155" s="1068">
        <f>IF('Control panel'!$B$12="Included",IF(K155="N/A","",H155*K155),0)</f>
        <v>1500</v>
      </c>
      <c r="M155" s="1202" t="s">
        <v>31</v>
      </c>
      <c r="N155" s="1070">
        <f>IF('Control panel'!$B$12="Included",IF(M155="Yes",L155*'Salary . staff rates'!$C$34,0),0)</f>
        <v>0</v>
      </c>
      <c r="O155" s="1269" t="s">
        <v>416</v>
      </c>
      <c r="P155" s="1848">
        <v>1</v>
      </c>
      <c r="Q155" s="1848">
        <v>1</v>
      </c>
      <c r="R155" s="1886"/>
      <c r="S155" s="1914" t="s">
        <v>31</v>
      </c>
      <c r="T155" s="1914" t="s">
        <v>31</v>
      </c>
      <c r="U155" s="1914" t="s">
        <v>31</v>
      </c>
      <c r="W155" s="1072"/>
      <c r="X155" s="1075"/>
      <c r="Y155" s="1327">
        <f t="shared" si="107"/>
        <v>1500</v>
      </c>
      <c r="Z155" s="1327">
        <f t="shared" si="108"/>
        <v>0</v>
      </c>
      <c r="AA155" s="1094"/>
      <c r="AB155" s="1327">
        <f t="shared" si="109"/>
        <v>1500</v>
      </c>
      <c r="AC155" s="1327">
        <f t="shared" si="110"/>
        <v>0</v>
      </c>
      <c r="AD155" s="1076"/>
      <c r="AE155" s="1327">
        <f t="shared" si="111"/>
        <v>0</v>
      </c>
      <c r="AF155" s="1327">
        <f t="shared" si="112"/>
        <v>0</v>
      </c>
      <c r="AG155" s="1077"/>
      <c r="AH155" s="1077"/>
      <c r="AI155" s="1077"/>
      <c r="AN155" s="1327">
        <f t="shared" si="113"/>
        <v>1500</v>
      </c>
      <c r="AO155" s="1327">
        <f t="shared" si="114"/>
        <v>0</v>
      </c>
    </row>
    <row r="156" spans="1:2169" s="1154" customFormat="1" ht="31.75" customHeight="1" x14ac:dyDescent="0.75">
      <c r="A156" s="2207"/>
      <c r="B156" s="2216"/>
      <c r="C156" s="1145" t="s">
        <v>314</v>
      </c>
      <c r="D156" s="1145" t="s">
        <v>372</v>
      </c>
      <c r="E156" s="1145" t="s">
        <v>24</v>
      </c>
      <c r="F156" s="1145" t="s">
        <v>19</v>
      </c>
      <c r="G156" s="1146">
        <f t="array" ref="G156">INDEX('Salary . staff rates'!$A$6:$C$28,MATCH(1,('Salary . staff rates'!$A$6:$A$28=E156)*('Salary . staff rates'!$B$6:$B$28=F156),0),3)</f>
        <v>750</v>
      </c>
      <c r="H156" s="1146">
        <f t="shared" si="106"/>
        <v>750</v>
      </c>
      <c r="I156" s="1147" t="s">
        <v>0</v>
      </c>
      <c r="J156" s="1148" t="s">
        <v>0</v>
      </c>
      <c r="K156" s="1149">
        <v>1</v>
      </c>
      <c r="L156" s="1270">
        <f>IF('Control panel'!$B$12="Included",IF(K156="N/A","",H156*K156),0)</f>
        <v>750</v>
      </c>
      <c r="M156" s="1150" t="s">
        <v>31</v>
      </c>
      <c r="N156" s="1271">
        <f>IF('Control panel'!$B$12="Included",IF(M156="Yes",L156*'Salary . staff rates'!$C$34,0),0)</f>
        <v>0</v>
      </c>
      <c r="O156" s="1272" t="s">
        <v>416</v>
      </c>
      <c r="P156" s="1849">
        <v>1</v>
      </c>
      <c r="Q156" s="1849">
        <v>1</v>
      </c>
      <c r="R156" s="1272"/>
      <c r="S156" s="1719" t="s">
        <v>31</v>
      </c>
      <c r="T156" s="1719" t="s">
        <v>31</v>
      </c>
      <c r="U156" s="1719" t="s">
        <v>31</v>
      </c>
      <c r="W156" s="1152">
        <v>1</v>
      </c>
      <c r="X156" s="1155"/>
      <c r="Y156" s="1328">
        <f t="shared" si="107"/>
        <v>750</v>
      </c>
      <c r="Z156" s="1328">
        <f t="shared" si="108"/>
        <v>0</v>
      </c>
      <c r="AA156" s="1889"/>
      <c r="AB156" s="1328">
        <f t="shared" si="109"/>
        <v>750</v>
      </c>
      <c r="AC156" s="1328">
        <f t="shared" si="110"/>
        <v>0</v>
      </c>
      <c r="AD156" s="1156"/>
      <c r="AE156" s="1328">
        <f t="shared" si="111"/>
        <v>0</v>
      </c>
      <c r="AF156" s="1328">
        <f t="shared" si="112"/>
        <v>0</v>
      </c>
      <c r="AG156" s="1157"/>
      <c r="AH156" s="1157"/>
      <c r="AI156" s="1157"/>
      <c r="AJ156" s="1158"/>
      <c r="AL156" s="1159"/>
      <c r="AN156" s="1328">
        <f t="shared" si="113"/>
        <v>0</v>
      </c>
      <c r="AO156" s="1328">
        <f t="shared" si="114"/>
        <v>0</v>
      </c>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c r="CB156" s="1136"/>
      <c r="CC156" s="1136"/>
      <c r="CD156" s="1136"/>
      <c r="CE156" s="1136"/>
      <c r="CF156" s="1136"/>
      <c r="CG156" s="1136"/>
      <c r="CH156" s="1136"/>
      <c r="CI156" s="1136"/>
      <c r="CJ156" s="1136"/>
      <c r="CK156" s="1136"/>
      <c r="CL156" s="1136"/>
      <c r="CM156" s="1136"/>
      <c r="CN156" s="1136"/>
      <c r="CO156" s="1136"/>
      <c r="CP156" s="1136"/>
      <c r="CQ156" s="1136"/>
      <c r="CR156" s="1136"/>
      <c r="CS156" s="1136"/>
      <c r="CT156" s="1136"/>
      <c r="CU156" s="1136"/>
      <c r="CV156" s="1136"/>
      <c r="CW156" s="1136"/>
      <c r="CX156" s="1136"/>
      <c r="CY156" s="1136"/>
      <c r="CZ156" s="1136"/>
      <c r="DA156" s="1136"/>
      <c r="DB156" s="1136"/>
      <c r="DC156" s="1136"/>
      <c r="DD156" s="1136"/>
      <c r="DE156" s="1136"/>
      <c r="DF156" s="1136"/>
      <c r="DG156" s="1136"/>
      <c r="DH156" s="1136"/>
      <c r="DI156" s="1136"/>
      <c r="DJ156" s="1136"/>
      <c r="DK156" s="1136"/>
      <c r="DL156" s="1136"/>
      <c r="DM156" s="1136"/>
      <c r="DN156" s="1136"/>
      <c r="DO156" s="1136"/>
      <c r="DP156" s="1136"/>
      <c r="DQ156" s="1136"/>
      <c r="DR156" s="1136"/>
      <c r="DS156" s="1136"/>
      <c r="DT156" s="1136"/>
      <c r="DU156" s="1136"/>
      <c r="DV156" s="1136"/>
      <c r="DW156" s="1136"/>
      <c r="DX156" s="1136"/>
      <c r="DY156" s="1136"/>
      <c r="DZ156" s="1136"/>
      <c r="EA156" s="1136"/>
      <c r="EB156" s="1136"/>
      <c r="EC156" s="1136"/>
      <c r="ED156" s="1136"/>
      <c r="EE156" s="1136"/>
      <c r="EF156" s="1136"/>
      <c r="EG156" s="1136"/>
      <c r="EH156" s="1136"/>
      <c r="EI156" s="1136"/>
      <c r="EJ156" s="1136"/>
      <c r="EK156" s="1136"/>
      <c r="EL156" s="1136"/>
      <c r="EM156" s="1136"/>
      <c r="EN156" s="1136"/>
      <c r="EO156" s="1136"/>
      <c r="EP156" s="1136"/>
      <c r="EQ156" s="1136"/>
      <c r="ER156" s="1136"/>
      <c r="ES156" s="1136"/>
      <c r="ET156" s="1136"/>
      <c r="EU156" s="1136"/>
      <c r="EV156" s="1136"/>
      <c r="EW156" s="1136"/>
      <c r="EX156" s="1136"/>
      <c r="EY156" s="1136"/>
      <c r="EZ156" s="1136"/>
      <c r="FA156" s="1136"/>
      <c r="FB156" s="1136"/>
      <c r="FC156" s="1136"/>
      <c r="FD156" s="1136"/>
      <c r="FE156" s="1136"/>
      <c r="FF156" s="1136"/>
      <c r="FG156" s="1136"/>
      <c r="FH156" s="1136"/>
      <c r="FI156" s="1136"/>
      <c r="FJ156" s="1136"/>
      <c r="FK156" s="1136"/>
      <c r="FL156" s="1136"/>
      <c r="FM156" s="1136"/>
      <c r="FN156" s="1136"/>
      <c r="FO156" s="1136"/>
      <c r="FP156" s="1136"/>
      <c r="FQ156" s="1136"/>
      <c r="FR156" s="1136"/>
      <c r="FS156" s="1136"/>
      <c r="FT156" s="1136"/>
      <c r="FU156" s="1136"/>
      <c r="FV156" s="1136"/>
      <c r="FW156" s="1136"/>
      <c r="FX156" s="1136"/>
      <c r="FY156" s="1136"/>
      <c r="FZ156" s="1136"/>
      <c r="GA156" s="1136"/>
      <c r="GB156" s="1136"/>
      <c r="GC156" s="1136"/>
      <c r="GD156" s="1136"/>
      <c r="GE156" s="1136"/>
      <c r="GF156" s="1136"/>
      <c r="GG156" s="1136"/>
      <c r="GH156" s="1136"/>
      <c r="GI156" s="1136"/>
      <c r="GJ156" s="1136"/>
      <c r="GK156" s="1136"/>
      <c r="GL156" s="1136"/>
      <c r="GM156" s="1136"/>
      <c r="GN156" s="1136"/>
      <c r="GO156" s="1136"/>
      <c r="GP156" s="1136"/>
      <c r="GQ156" s="1136"/>
      <c r="GR156" s="1136"/>
      <c r="GS156" s="1136"/>
      <c r="GT156" s="1136"/>
      <c r="GU156" s="1136"/>
      <c r="GV156" s="1136"/>
      <c r="GW156" s="1136"/>
      <c r="GX156" s="1136"/>
      <c r="GY156" s="1136"/>
      <c r="GZ156" s="1136"/>
      <c r="HA156" s="1136"/>
      <c r="HB156" s="1136"/>
      <c r="HC156" s="1136"/>
      <c r="HD156" s="1136"/>
      <c r="HE156" s="1136"/>
      <c r="HF156" s="1136"/>
      <c r="HG156" s="1136"/>
      <c r="HH156" s="1136"/>
      <c r="HI156" s="1136"/>
      <c r="HJ156" s="1136"/>
      <c r="HK156" s="1136"/>
      <c r="HL156" s="1136"/>
      <c r="HM156" s="1136"/>
      <c r="HN156" s="1136"/>
      <c r="HO156" s="1136"/>
      <c r="HP156" s="1136"/>
      <c r="HQ156" s="1136"/>
      <c r="HR156" s="1136"/>
      <c r="HS156" s="1136"/>
      <c r="HT156" s="1136"/>
      <c r="HU156" s="1136"/>
      <c r="HV156" s="1136"/>
      <c r="HW156" s="1136"/>
      <c r="HX156" s="1136"/>
      <c r="HY156" s="1136"/>
      <c r="HZ156" s="1136"/>
      <c r="IA156" s="1136"/>
      <c r="IB156" s="1136"/>
      <c r="IC156" s="1136"/>
      <c r="ID156" s="1136"/>
      <c r="IE156" s="1136"/>
      <c r="IF156" s="1136"/>
      <c r="IG156" s="1136"/>
      <c r="IH156" s="1136"/>
      <c r="II156" s="1136"/>
      <c r="IJ156" s="1136"/>
      <c r="IK156" s="1136"/>
      <c r="IL156" s="1136"/>
      <c r="IM156" s="1136"/>
      <c r="IN156" s="1136"/>
      <c r="IO156" s="1136"/>
      <c r="IP156" s="1136"/>
      <c r="IQ156" s="1136"/>
      <c r="IR156" s="1136"/>
      <c r="IS156" s="1136"/>
      <c r="IT156" s="1136"/>
      <c r="IU156" s="1136"/>
      <c r="IV156" s="1136"/>
      <c r="IW156" s="1136"/>
      <c r="IX156" s="1136"/>
      <c r="IY156" s="1136"/>
      <c r="IZ156" s="1136"/>
      <c r="JA156" s="1136"/>
      <c r="JB156" s="1136"/>
      <c r="JC156" s="1136"/>
      <c r="JD156" s="1136"/>
      <c r="JE156" s="1136"/>
      <c r="JF156" s="1136"/>
      <c r="JG156" s="1136"/>
      <c r="JH156" s="1136"/>
      <c r="JI156" s="1136"/>
      <c r="JJ156" s="1136"/>
      <c r="JK156" s="1136"/>
      <c r="JL156" s="1136"/>
      <c r="JM156" s="1136"/>
      <c r="JN156" s="1136"/>
      <c r="JO156" s="1136"/>
      <c r="JP156" s="1136"/>
      <c r="JQ156" s="1136"/>
      <c r="JR156" s="1136"/>
      <c r="JS156" s="1136"/>
      <c r="JT156" s="1136"/>
      <c r="JU156" s="1136"/>
      <c r="JV156" s="1136"/>
      <c r="JW156" s="1136"/>
      <c r="JX156" s="1136"/>
      <c r="JY156" s="1136"/>
      <c r="JZ156" s="1136"/>
      <c r="KA156" s="1136"/>
      <c r="KB156" s="1136"/>
      <c r="KC156" s="1136"/>
      <c r="KD156" s="1136"/>
      <c r="KE156" s="1136"/>
      <c r="KF156" s="1136"/>
      <c r="KG156" s="1136"/>
      <c r="KH156" s="1136"/>
      <c r="KI156" s="1136"/>
      <c r="KJ156" s="1136"/>
      <c r="KK156" s="1136"/>
      <c r="KL156" s="1136"/>
      <c r="KM156" s="1136"/>
      <c r="KN156" s="1136"/>
      <c r="KO156" s="1136"/>
      <c r="KP156" s="1136"/>
      <c r="KQ156" s="1136"/>
      <c r="KR156" s="1136"/>
      <c r="KS156" s="1136"/>
      <c r="KT156" s="1136"/>
      <c r="KU156" s="1136"/>
      <c r="KV156" s="1136"/>
      <c r="KW156" s="1136"/>
      <c r="KX156" s="1136"/>
      <c r="KY156" s="1136"/>
      <c r="KZ156" s="1136"/>
      <c r="LA156" s="1136"/>
      <c r="LB156" s="1136"/>
      <c r="LC156" s="1136"/>
      <c r="LD156" s="1136"/>
      <c r="LE156" s="1136"/>
      <c r="LF156" s="1136"/>
      <c r="LG156" s="1136"/>
      <c r="LH156" s="1136"/>
      <c r="LI156" s="1136"/>
      <c r="LJ156" s="1136"/>
      <c r="LK156" s="1136"/>
      <c r="LL156" s="1136"/>
      <c r="LM156" s="1136"/>
      <c r="LN156" s="1136"/>
      <c r="LO156" s="1136"/>
      <c r="LP156" s="1136"/>
      <c r="LQ156" s="1136"/>
      <c r="LR156" s="1136"/>
      <c r="LS156" s="1136"/>
      <c r="LT156" s="1136"/>
      <c r="LU156" s="1136"/>
      <c r="LV156" s="1136"/>
      <c r="LW156" s="1136"/>
      <c r="LX156" s="1136"/>
      <c r="LY156" s="1136"/>
      <c r="LZ156" s="1136"/>
      <c r="MA156" s="1136"/>
      <c r="MB156" s="1136"/>
      <c r="MC156" s="1136"/>
      <c r="MD156" s="1136"/>
      <c r="ME156" s="1136"/>
      <c r="MF156" s="1136"/>
      <c r="MG156" s="1136"/>
      <c r="MH156" s="1136"/>
      <c r="MI156" s="1136"/>
      <c r="MJ156" s="1136"/>
      <c r="MK156" s="1136"/>
      <c r="ML156" s="1136"/>
      <c r="MM156" s="1136"/>
      <c r="MN156" s="1136"/>
      <c r="MO156" s="1136"/>
      <c r="MP156" s="1136"/>
      <c r="MQ156" s="1136"/>
      <c r="MR156" s="1136"/>
      <c r="MS156" s="1136"/>
      <c r="MT156" s="1136"/>
      <c r="MU156" s="1136"/>
      <c r="MV156" s="1136"/>
      <c r="MW156" s="1136"/>
      <c r="MX156" s="1136"/>
      <c r="MY156" s="1136"/>
      <c r="MZ156" s="1136"/>
      <c r="NA156" s="1136"/>
      <c r="NB156" s="1136"/>
      <c r="NC156" s="1136"/>
      <c r="ND156" s="1136"/>
      <c r="NE156" s="1136"/>
      <c r="NF156" s="1136"/>
      <c r="NG156" s="1136"/>
      <c r="NH156" s="1136"/>
      <c r="NI156" s="1136"/>
      <c r="NJ156" s="1136"/>
      <c r="NK156" s="1136"/>
      <c r="NL156" s="1136"/>
      <c r="NM156" s="1136"/>
      <c r="NN156" s="1136"/>
      <c r="NO156" s="1136"/>
      <c r="NP156" s="1136"/>
      <c r="NQ156" s="1136"/>
      <c r="NR156" s="1136"/>
      <c r="NS156" s="1136"/>
      <c r="NT156" s="1136"/>
      <c r="NU156" s="1136"/>
      <c r="NV156" s="1136"/>
      <c r="NW156" s="1136"/>
      <c r="NX156" s="1136"/>
      <c r="NY156" s="1136"/>
      <c r="NZ156" s="1136"/>
      <c r="OA156" s="1136"/>
      <c r="OB156" s="1136"/>
      <c r="OC156" s="1136"/>
      <c r="OD156" s="1136"/>
      <c r="OE156" s="1136"/>
      <c r="OF156" s="1136"/>
      <c r="OG156" s="1136"/>
      <c r="OH156" s="1136"/>
      <c r="OI156" s="1136"/>
      <c r="OJ156" s="1136"/>
      <c r="OK156" s="1136"/>
      <c r="OL156" s="1136"/>
      <c r="OM156" s="1136"/>
      <c r="ON156" s="1136"/>
      <c r="OO156" s="1136"/>
      <c r="OP156" s="1136"/>
      <c r="OQ156" s="1136"/>
      <c r="OR156" s="1136"/>
      <c r="OS156" s="1136"/>
      <c r="OT156" s="1136"/>
      <c r="OU156" s="1136"/>
      <c r="OV156" s="1136"/>
      <c r="OW156" s="1136"/>
      <c r="OX156" s="1136"/>
      <c r="OY156" s="1136"/>
      <c r="OZ156" s="1136"/>
      <c r="PA156" s="1136"/>
      <c r="PB156" s="1136"/>
      <c r="PC156" s="1136"/>
      <c r="PD156" s="1136"/>
      <c r="PE156" s="1136"/>
      <c r="PF156" s="1136"/>
      <c r="PG156" s="1136"/>
      <c r="PH156" s="1136"/>
      <c r="PI156" s="1136"/>
      <c r="PJ156" s="1136"/>
      <c r="PK156" s="1136"/>
      <c r="PL156" s="1136"/>
      <c r="PM156" s="1136"/>
      <c r="PN156" s="1136"/>
      <c r="PO156" s="1136"/>
      <c r="PP156" s="1136"/>
      <c r="PQ156" s="1136"/>
      <c r="PR156" s="1136"/>
      <c r="PS156" s="1136"/>
      <c r="PT156" s="1136"/>
      <c r="PU156" s="1136"/>
      <c r="PV156" s="1136"/>
      <c r="PW156" s="1136"/>
      <c r="PX156" s="1136"/>
      <c r="PY156" s="1136"/>
      <c r="PZ156" s="1136"/>
      <c r="QA156" s="1136"/>
      <c r="QB156" s="1136"/>
      <c r="QC156" s="1136"/>
      <c r="QD156" s="1136"/>
      <c r="QE156" s="1136"/>
      <c r="QF156" s="1136"/>
      <c r="QG156" s="1136"/>
      <c r="QH156" s="1136"/>
      <c r="QI156" s="1136"/>
      <c r="QJ156" s="1136"/>
      <c r="QK156" s="1136"/>
      <c r="QL156" s="1136"/>
      <c r="QM156" s="1136"/>
      <c r="QN156" s="1136"/>
      <c r="QO156" s="1136"/>
      <c r="QP156" s="1136"/>
      <c r="QQ156" s="1136"/>
      <c r="QR156" s="1136"/>
      <c r="QS156" s="1136"/>
      <c r="QT156" s="1136"/>
      <c r="QU156" s="1136"/>
      <c r="QV156" s="1136"/>
      <c r="QW156" s="1136"/>
      <c r="QX156" s="1136"/>
      <c r="QY156" s="1136"/>
      <c r="QZ156" s="1136"/>
      <c r="RA156" s="1136"/>
      <c r="RB156" s="1136"/>
      <c r="RC156" s="1136"/>
      <c r="RD156" s="1136"/>
      <c r="RE156" s="1136"/>
      <c r="RF156" s="1136"/>
      <c r="RG156" s="1136"/>
      <c r="RH156" s="1136"/>
      <c r="RI156" s="1136"/>
      <c r="RJ156" s="1136"/>
      <c r="RK156" s="1136"/>
      <c r="RL156" s="1136"/>
      <c r="RM156" s="1136"/>
      <c r="RN156" s="1136"/>
      <c r="RO156" s="1136"/>
      <c r="RP156" s="1136"/>
      <c r="RQ156" s="1136"/>
      <c r="RR156" s="1136"/>
      <c r="RS156" s="1136"/>
      <c r="RT156" s="1136"/>
      <c r="RU156" s="1136"/>
      <c r="RV156" s="1136"/>
      <c r="RW156" s="1136"/>
      <c r="RX156" s="1136"/>
      <c r="RY156" s="1136"/>
      <c r="RZ156" s="1136"/>
      <c r="SA156" s="1136"/>
      <c r="SB156" s="1136"/>
      <c r="SC156" s="1136"/>
      <c r="SD156" s="1136"/>
      <c r="SE156" s="1136"/>
      <c r="SF156" s="1136"/>
      <c r="SG156" s="1136"/>
      <c r="SH156" s="1136"/>
      <c r="SI156" s="1136"/>
      <c r="SJ156" s="1136"/>
      <c r="SK156" s="1136"/>
      <c r="SL156" s="1136"/>
      <c r="SM156" s="1136"/>
      <c r="SN156" s="1136"/>
      <c r="SO156" s="1136"/>
      <c r="SP156" s="1136"/>
      <c r="SQ156" s="1136"/>
      <c r="SR156" s="1136"/>
      <c r="SS156" s="1136"/>
      <c r="ST156" s="1136"/>
      <c r="SU156" s="1136"/>
      <c r="SV156" s="1136"/>
      <c r="SW156" s="1136"/>
      <c r="SX156" s="1136"/>
      <c r="SY156" s="1136"/>
      <c r="SZ156" s="1136"/>
      <c r="TA156" s="1136"/>
      <c r="TB156" s="1136"/>
      <c r="TC156" s="1136"/>
      <c r="TD156" s="1136"/>
      <c r="TE156" s="1136"/>
      <c r="TF156" s="1136"/>
      <c r="TG156" s="1136"/>
      <c r="TH156" s="1136"/>
      <c r="TI156" s="1136"/>
      <c r="TJ156" s="1136"/>
      <c r="TK156" s="1136"/>
      <c r="TL156" s="1136"/>
      <c r="TM156" s="1136"/>
      <c r="TN156" s="1136"/>
      <c r="TO156" s="1136"/>
      <c r="TP156" s="1136"/>
      <c r="TQ156" s="1136"/>
      <c r="TR156" s="1136"/>
      <c r="TS156" s="1136"/>
      <c r="TT156" s="1136"/>
      <c r="TU156" s="1136"/>
      <c r="TV156" s="1136"/>
      <c r="TW156" s="1136"/>
      <c r="TX156" s="1136"/>
      <c r="TY156" s="1136"/>
      <c r="TZ156" s="1136"/>
      <c r="UA156" s="1136"/>
      <c r="UB156" s="1136"/>
      <c r="UC156" s="1136"/>
      <c r="UD156" s="1136"/>
      <c r="UE156" s="1136"/>
      <c r="UF156" s="1136"/>
      <c r="UG156" s="1136"/>
      <c r="UH156" s="1136"/>
      <c r="UI156" s="1136"/>
      <c r="UJ156" s="1136"/>
      <c r="UK156" s="1136"/>
      <c r="UL156" s="1136"/>
      <c r="UM156" s="1136"/>
      <c r="UN156" s="1136"/>
      <c r="UO156" s="1136"/>
      <c r="UP156" s="1136"/>
      <c r="UQ156" s="1136"/>
      <c r="UR156" s="1136"/>
      <c r="US156" s="1136"/>
      <c r="UT156" s="1136"/>
      <c r="UU156" s="1136"/>
      <c r="UV156" s="1136"/>
      <c r="UW156" s="1136"/>
      <c r="UX156" s="1136"/>
      <c r="UY156" s="1136"/>
      <c r="UZ156" s="1136"/>
      <c r="VA156" s="1136"/>
      <c r="VB156" s="1136"/>
      <c r="VC156" s="1136"/>
      <c r="VD156" s="1136"/>
      <c r="VE156" s="1136"/>
      <c r="VF156" s="1136"/>
      <c r="VG156" s="1136"/>
      <c r="VH156" s="1136"/>
      <c r="VI156" s="1136"/>
      <c r="VJ156" s="1136"/>
      <c r="VK156" s="1136"/>
      <c r="VL156" s="1136"/>
      <c r="VM156" s="1136"/>
      <c r="VN156" s="1136"/>
      <c r="VO156" s="1136"/>
      <c r="VP156" s="1136"/>
      <c r="VQ156" s="1136"/>
      <c r="VR156" s="1136"/>
      <c r="VS156" s="1136"/>
      <c r="VT156" s="1136"/>
      <c r="VU156" s="1136"/>
      <c r="VV156" s="1136"/>
      <c r="VW156" s="1136"/>
      <c r="VX156" s="1136"/>
      <c r="VY156" s="1136"/>
      <c r="VZ156" s="1136"/>
      <c r="WA156" s="1136"/>
      <c r="WB156" s="1136"/>
      <c r="WC156" s="1136"/>
      <c r="WD156" s="1136"/>
      <c r="WE156" s="1136"/>
      <c r="WF156" s="1136"/>
      <c r="WG156" s="1136"/>
      <c r="WH156" s="1136"/>
      <c r="WI156" s="1136"/>
      <c r="WJ156" s="1136"/>
      <c r="WK156" s="1136"/>
      <c r="WL156" s="1136"/>
      <c r="WM156" s="1136"/>
      <c r="WN156" s="1136"/>
      <c r="WO156" s="1136"/>
      <c r="WP156" s="1136"/>
      <c r="WQ156" s="1136"/>
      <c r="WR156" s="1136"/>
      <c r="WS156" s="1136"/>
      <c r="WT156" s="1136"/>
      <c r="WU156" s="1136"/>
      <c r="WV156" s="1136"/>
      <c r="WW156" s="1136"/>
      <c r="WX156" s="1136"/>
      <c r="WY156" s="1136"/>
      <c r="WZ156" s="1136"/>
      <c r="XA156" s="1136"/>
      <c r="XB156" s="1136"/>
      <c r="XC156" s="1136"/>
      <c r="XD156" s="1136"/>
      <c r="XE156" s="1136"/>
      <c r="XF156" s="1136"/>
      <c r="XG156" s="1136"/>
      <c r="XH156" s="1136"/>
      <c r="XI156" s="1136"/>
      <c r="XJ156" s="1136"/>
      <c r="XK156" s="1136"/>
      <c r="XL156" s="1136"/>
      <c r="XM156" s="1136"/>
      <c r="XN156" s="1136"/>
      <c r="XO156" s="1136"/>
      <c r="XP156" s="1136"/>
      <c r="XQ156" s="1136"/>
      <c r="XR156" s="1136"/>
      <c r="XS156" s="1136"/>
      <c r="XT156" s="1136"/>
      <c r="XU156" s="1136"/>
      <c r="XV156" s="1136"/>
      <c r="XW156" s="1136"/>
      <c r="XX156" s="1136"/>
      <c r="XY156" s="1136"/>
      <c r="XZ156" s="1136"/>
      <c r="YA156" s="1136"/>
      <c r="YB156" s="1136"/>
      <c r="YC156" s="1136"/>
      <c r="YD156" s="1136"/>
      <c r="YE156" s="1136"/>
      <c r="YF156" s="1136"/>
      <c r="YG156" s="1136"/>
      <c r="YH156" s="1136"/>
      <c r="YI156" s="1136"/>
      <c r="YJ156" s="1136"/>
      <c r="YK156" s="1136"/>
      <c r="YL156" s="1136"/>
      <c r="YM156" s="1136"/>
      <c r="YN156" s="1136"/>
      <c r="YO156" s="1136"/>
      <c r="YP156" s="1136"/>
      <c r="YQ156" s="1136"/>
      <c r="YR156" s="1136"/>
      <c r="YS156" s="1136"/>
      <c r="YT156" s="1136"/>
      <c r="YU156" s="1136"/>
      <c r="YV156" s="1136"/>
      <c r="YW156" s="1136"/>
      <c r="YX156" s="1136"/>
      <c r="YY156" s="1136"/>
      <c r="YZ156" s="1136"/>
      <c r="ZA156" s="1136"/>
      <c r="ZB156" s="1136"/>
      <c r="ZC156" s="1136"/>
      <c r="ZD156" s="1136"/>
      <c r="ZE156" s="1136"/>
      <c r="ZF156" s="1136"/>
      <c r="ZG156" s="1136"/>
      <c r="ZH156" s="1136"/>
      <c r="ZI156" s="1136"/>
      <c r="ZJ156" s="1136"/>
      <c r="ZK156" s="1136"/>
      <c r="ZL156" s="1136"/>
      <c r="ZM156" s="1136"/>
      <c r="ZN156" s="1136"/>
      <c r="ZO156" s="1136"/>
      <c r="ZP156" s="1136"/>
      <c r="ZQ156" s="1136"/>
      <c r="ZR156" s="1136"/>
      <c r="ZS156" s="1136"/>
      <c r="ZT156" s="1136"/>
      <c r="ZU156" s="1136"/>
      <c r="ZV156" s="1136"/>
      <c r="ZW156" s="1136"/>
      <c r="ZX156" s="1136"/>
      <c r="ZY156" s="1136"/>
      <c r="ZZ156" s="1136"/>
      <c r="AAA156" s="1136"/>
      <c r="AAB156" s="1136"/>
      <c r="AAC156" s="1136"/>
      <c r="AAD156" s="1136"/>
      <c r="AAE156" s="1136"/>
      <c r="AAF156" s="1136"/>
      <c r="AAG156" s="1136"/>
      <c r="AAH156" s="1136"/>
      <c r="AAI156" s="1136"/>
      <c r="AAJ156" s="1136"/>
      <c r="AAK156" s="1136"/>
      <c r="AAL156" s="1136"/>
      <c r="AAM156" s="1136"/>
      <c r="AAN156" s="1136"/>
      <c r="AAO156" s="1136"/>
      <c r="AAP156" s="1136"/>
      <c r="AAQ156" s="1136"/>
      <c r="AAR156" s="1136"/>
      <c r="AAS156" s="1136"/>
      <c r="AAT156" s="1136"/>
      <c r="AAU156" s="1136"/>
      <c r="AAV156" s="1136"/>
      <c r="AAW156" s="1136"/>
      <c r="AAX156" s="1136"/>
      <c r="AAY156" s="1136"/>
      <c r="AAZ156" s="1136"/>
      <c r="ABA156" s="1136"/>
      <c r="ABB156" s="1136"/>
      <c r="ABC156" s="1136"/>
      <c r="ABD156" s="1136"/>
      <c r="ABE156" s="1136"/>
      <c r="ABF156" s="1136"/>
      <c r="ABG156" s="1136"/>
      <c r="ABH156" s="1136"/>
      <c r="ABI156" s="1136"/>
      <c r="ABJ156" s="1136"/>
      <c r="ABK156" s="1136"/>
      <c r="ABL156" s="1136"/>
      <c r="ABM156" s="1136"/>
      <c r="ABN156" s="1136"/>
      <c r="ABO156" s="1136"/>
      <c r="ABP156" s="1136"/>
      <c r="ABQ156" s="1136"/>
      <c r="ABR156" s="1136"/>
      <c r="ABS156" s="1136"/>
      <c r="ABT156" s="1136"/>
      <c r="ABU156" s="1136"/>
      <c r="ABV156" s="1136"/>
      <c r="ABW156" s="1136"/>
      <c r="ABX156" s="1136"/>
      <c r="ABY156" s="1136"/>
      <c r="ABZ156" s="1136"/>
      <c r="ACA156" s="1136"/>
      <c r="ACB156" s="1136"/>
      <c r="ACC156" s="1136"/>
      <c r="ACD156" s="1136"/>
      <c r="ACE156" s="1136"/>
      <c r="ACF156" s="1136"/>
      <c r="ACG156" s="1136"/>
      <c r="ACH156" s="1136"/>
      <c r="ACI156" s="1136"/>
      <c r="ACJ156" s="1136"/>
      <c r="ACK156" s="1136"/>
      <c r="ACL156" s="1136"/>
      <c r="ACM156" s="1136"/>
      <c r="ACN156" s="1136"/>
      <c r="ACO156" s="1136"/>
      <c r="ACP156" s="1136"/>
      <c r="ACQ156" s="1136"/>
      <c r="ACR156" s="1136"/>
      <c r="ACS156" s="1136"/>
      <c r="ACT156" s="1136"/>
      <c r="ACU156" s="1136"/>
      <c r="ACV156" s="1136"/>
      <c r="ACW156" s="1136"/>
      <c r="ACX156" s="1136"/>
      <c r="ACY156" s="1136"/>
      <c r="ACZ156" s="1136"/>
      <c r="ADA156" s="1136"/>
      <c r="ADB156" s="1136"/>
      <c r="ADC156" s="1136"/>
      <c r="ADD156" s="1136"/>
      <c r="ADE156" s="1136"/>
      <c r="ADF156" s="1136"/>
      <c r="ADG156" s="1136"/>
      <c r="ADH156" s="1136"/>
      <c r="ADI156" s="1136"/>
      <c r="ADJ156" s="1136"/>
      <c r="ADK156" s="1136"/>
      <c r="ADL156" s="1136"/>
      <c r="ADM156" s="1136"/>
      <c r="ADN156" s="1136"/>
      <c r="ADO156" s="1136"/>
      <c r="ADP156" s="1136"/>
      <c r="ADQ156" s="1136"/>
      <c r="ADR156" s="1136"/>
      <c r="ADS156" s="1136"/>
      <c r="ADT156" s="1136"/>
      <c r="ADU156" s="1136"/>
      <c r="ADV156" s="1136"/>
      <c r="ADW156" s="1136"/>
      <c r="ADX156" s="1136"/>
      <c r="ADY156" s="1136"/>
      <c r="ADZ156" s="1136"/>
      <c r="AEA156" s="1136"/>
      <c r="AEB156" s="1136"/>
      <c r="AEC156" s="1136"/>
      <c r="AED156" s="1136"/>
      <c r="AEE156" s="1136"/>
      <c r="AEF156" s="1136"/>
      <c r="AEG156" s="1136"/>
      <c r="AEH156" s="1136"/>
      <c r="AEI156" s="1136"/>
      <c r="AEJ156" s="1136"/>
      <c r="AEK156" s="1136"/>
      <c r="AEL156" s="1136"/>
      <c r="AEM156" s="1136"/>
      <c r="AEN156" s="1136"/>
      <c r="AEO156" s="1136"/>
      <c r="AEP156" s="1136"/>
      <c r="AEQ156" s="1136"/>
      <c r="AER156" s="1136"/>
      <c r="AES156" s="1136"/>
      <c r="AET156" s="1136"/>
      <c r="AEU156" s="1136"/>
      <c r="AEV156" s="1136"/>
      <c r="AEW156" s="1136"/>
      <c r="AEX156" s="1136"/>
      <c r="AEY156" s="1136"/>
      <c r="AEZ156" s="1136"/>
      <c r="AFA156" s="1136"/>
      <c r="AFB156" s="1136"/>
      <c r="AFC156" s="1136"/>
      <c r="AFD156" s="1136"/>
      <c r="AFE156" s="1136"/>
      <c r="AFF156" s="1136"/>
      <c r="AFG156" s="1136"/>
      <c r="AFH156" s="1136"/>
      <c r="AFI156" s="1136"/>
      <c r="AFJ156" s="1136"/>
      <c r="AFK156" s="1136"/>
      <c r="AFL156" s="1136"/>
      <c r="AFM156" s="1136"/>
      <c r="AFN156" s="1136"/>
      <c r="AFO156" s="1136"/>
      <c r="AFP156" s="1136"/>
      <c r="AFQ156" s="1136"/>
      <c r="AFR156" s="1136"/>
      <c r="AFS156" s="1136"/>
      <c r="AFT156" s="1136"/>
      <c r="AFU156" s="1136"/>
      <c r="AFV156" s="1136"/>
      <c r="AFW156" s="1136"/>
      <c r="AFX156" s="1136"/>
      <c r="AFY156" s="1136"/>
      <c r="AFZ156" s="1136"/>
      <c r="AGA156" s="1136"/>
      <c r="AGB156" s="1136"/>
      <c r="AGC156" s="1136"/>
      <c r="AGD156" s="1136"/>
      <c r="AGE156" s="1136"/>
      <c r="AGF156" s="1136"/>
      <c r="AGG156" s="1136"/>
      <c r="AGH156" s="1136"/>
      <c r="AGI156" s="1136"/>
      <c r="AGJ156" s="1136"/>
      <c r="AGK156" s="1136"/>
      <c r="AGL156" s="1136"/>
      <c r="AGM156" s="1136"/>
      <c r="AGN156" s="1136"/>
      <c r="AGO156" s="1136"/>
      <c r="AGP156" s="1136"/>
      <c r="AGQ156" s="1136"/>
      <c r="AGR156" s="1136"/>
      <c r="AGS156" s="1136"/>
      <c r="AGT156" s="1136"/>
      <c r="AGU156" s="1136"/>
      <c r="AGV156" s="1136"/>
      <c r="AGW156" s="1136"/>
      <c r="AGX156" s="1136"/>
      <c r="AGY156" s="1136"/>
      <c r="AGZ156" s="1136"/>
      <c r="AHA156" s="1136"/>
      <c r="AHB156" s="1136"/>
      <c r="AHC156" s="1136"/>
      <c r="AHD156" s="1136"/>
      <c r="AHE156" s="1136"/>
      <c r="AHF156" s="1136"/>
      <c r="AHG156" s="1136"/>
      <c r="AHH156" s="1136"/>
      <c r="AHI156" s="1136"/>
      <c r="AHJ156" s="1136"/>
      <c r="AHK156" s="1136"/>
      <c r="AHL156" s="1136"/>
      <c r="AHM156" s="1136"/>
      <c r="AHN156" s="1136"/>
      <c r="AHO156" s="1136"/>
      <c r="AHP156" s="1136"/>
      <c r="AHQ156" s="1136"/>
      <c r="AHR156" s="1136"/>
      <c r="AHS156" s="1136"/>
      <c r="AHT156" s="1136"/>
      <c r="AHU156" s="1136"/>
      <c r="AHV156" s="1136"/>
      <c r="AHW156" s="1136"/>
      <c r="AHX156" s="1136"/>
      <c r="AHY156" s="1136"/>
      <c r="AHZ156" s="1136"/>
      <c r="AIA156" s="1136"/>
      <c r="AIB156" s="1136"/>
      <c r="AIC156" s="1136"/>
      <c r="AID156" s="1136"/>
      <c r="AIE156" s="1136"/>
      <c r="AIF156" s="1136"/>
      <c r="AIG156" s="1136"/>
      <c r="AIH156" s="1136"/>
      <c r="AII156" s="1136"/>
      <c r="AIJ156" s="1136"/>
      <c r="AIK156" s="1136"/>
      <c r="AIL156" s="1136"/>
      <c r="AIM156" s="1136"/>
      <c r="AIN156" s="1136"/>
      <c r="AIO156" s="1136"/>
      <c r="AIP156" s="1136"/>
      <c r="AIQ156" s="1136"/>
      <c r="AIR156" s="1136"/>
      <c r="AIS156" s="1136"/>
      <c r="AIT156" s="1136"/>
      <c r="AIU156" s="1136"/>
      <c r="AIV156" s="1136"/>
      <c r="AIW156" s="1136"/>
      <c r="AIX156" s="1136"/>
      <c r="AIY156" s="1136"/>
      <c r="AIZ156" s="1136"/>
      <c r="AJA156" s="1136"/>
      <c r="AJB156" s="1136"/>
      <c r="AJC156" s="1136"/>
      <c r="AJD156" s="1136"/>
      <c r="AJE156" s="1136"/>
      <c r="AJF156" s="1136"/>
      <c r="AJG156" s="1136"/>
      <c r="AJH156" s="1136"/>
      <c r="AJI156" s="1136"/>
      <c r="AJJ156" s="1136"/>
      <c r="AJK156" s="1136"/>
      <c r="AJL156" s="1136"/>
      <c r="AJM156" s="1136"/>
      <c r="AJN156" s="1136"/>
      <c r="AJO156" s="1136"/>
      <c r="AJP156" s="1136"/>
      <c r="AJQ156" s="1136"/>
      <c r="AJR156" s="1136"/>
      <c r="AJS156" s="1136"/>
      <c r="AJT156" s="1136"/>
      <c r="AJU156" s="1136"/>
      <c r="AJV156" s="1136"/>
      <c r="AJW156" s="1136"/>
      <c r="AJX156" s="1136"/>
      <c r="AJY156" s="1136"/>
      <c r="AJZ156" s="1136"/>
      <c r="AKA156" s="1136"/>
      <c r="AKB156" s="1136"/>
      <c r="AKC156" s="1136"/>
      <c r="AKD156" s="1136"/>
      <c r="AKE156" s="1136"/>
      <c r="AKF156" s="1136"/>
      <c r="AKG156" s="1136"/>
      <c r="AKH156" s="1136"/>
      <c r="AKI156" s="1136"/>
      <c r="AKJ156" s="1136"/>
      <c r="AKK156" s="1136"/>
      <c r="AKL156" s="1136"/>
      <c r="AKM156" s="1136"/>
      <c r="AKN156" s="1136"/>
      <c r="AKO156" s="1136"/>
      <c r="AKP156" s="1136"/>
      <c r="AKQ156" s="1136"/>
      <c r="AKR156" s="1136"/>
      <c r="AKS156" s="1136"/>
      <c r="AKT156" s="1136"/>
      <c r="AKU156" s="1136"/>
      <c r="AKV156" s="1136"/>
      <c r="AKW156" s="1136"/>
      <c r="AKX156" s="1136"/>
      <c r="AKY156" s="1136"/>
      <c r="AKZ156" s="1136"/>
      <c r="ALA156" s="1136"/>
      <c r="ALB156" s="1136"/>
      <c r="ALC156" s="1136"/>
      <c r="ALD156" s="1136"/>
      <c r="ALE156" s="1136"/>
      <c r="ALF156" s="1136"/>
      <c r="ALG156" s="1136"/>
      <c r="ALH156" s="1136"/>
      <c r="ALI156" s="1136"/>
      <c r="ALJ156" s="1136"/>
      <c r="ALK156" s="1136"/>
      <c r="ALL156" s="1136"/>
      <c r="ALM156" s="1136"/>
      <c r="ALN156" s="1136"/>
      <c r="ALO156" s="1136"/>
      <c r="ALP156" s="1136"/>
      <c r="ALQ156" s="1136"/>
      <c r="ALR156" s="1136"/>
      <c r="ALS156" s="1136"/>
      <c r="ALT156" s="1136"/>
      <c r="ALU156" s="1136"/>
      <c r="ALV156" s="1136"/>
      <c r="ALW156" s="1136"/>
      <c r="ALX156" s="1136"/>
      <c r="ALY156" s="1136"/>
      <c r="ALZ156" s="1136"/>
      <c r="AMA156" s="1136"/>
      <c r="AMB156" s="1136"/>
      <c r="AMC156" s="1136"/>
      <c r="AMD156" s="1136"/>
      <c r="AME156" s="1136"/>
      <c r="AMF156" s="1136"/>
      <c r="AMG156" s="1136"/>
      <c r="AMH156" s="1136"/>
      <c r="AMI156" s="1136"/>
      <c r="AMJ156" s="1136"/>
      <c r="AMK156" s="1136"/>
      <c r="AML156" s="1136"/>
      <c r="AMM156" s="1136"/>
      <c r="AMN156" s="1136"/>
      <c r="AMO156" s="1136"/>
      <c r="AMP156" s="1136"/>
      <c r="AMQ156" s="1136"/>
      <c r="AMR156" s="1136"/>
      <c r="AMS156" s="1136"/>
      <c r="AMT156" s="1136"/>
      <c r="AMU156" s="1136"/>
      <c r="AMV156" s="1136"/>
      <c r="AMW156" s="1136"/>
      <c r="AMX156" s="1136"/>
      <c r="AMY156" s="1136"/>
      <c r="AMZ156" s="1136"/>
      <c r="ANA156" s="1136"/>
      <c r="ANB156" s="1136"/>
      <c r="ANC156" s="1136"/>
      <c r="AND156" s="1136"/>
      <c r="ANE156" s="1136"/>
      <c r="ANF156" s="1136"/>
      <c r="ANG156" s="1136"/>
      <c r="ANH156" s="1136"/>
      <c r="ANI156" s="1136"/>
      <c r="ANJ156" s="1136"/>
      <c r="ANK156" s="1136"/>
      <c r="ANL156" s="1136"/>
      <c r="ANM156" s="1136"/>
      <c r="ANN156" s="1136"/>
      <c r="ANO156" s="1136"/>
      <c r="ANP156" s="1136"/>
      <c r="ANQ156" s="1136"/>
      <c r="ANR156" s="1136"/>
      <c r="ANS156" s="1136"/>
      <c r="ANT156" s="1136"/>
      <c r="ANU156" s="1136"/>
      <c r="ANV156" s="1136"/>
      <c r="ANW156" s="1136"/>
      <c r="ANX156" s="1136"/>
      <c r="ANY156" s="1136"/>
      <c r="ANZ156" s="1136"/>
      <c r="AOA156" s="1136"/>
      <c r="AOB156" s="1136"/>
      <c r="AOC156" s="1136"/>
      <c r="AOD156" s="1136"/>
      <c r="AOE156" s="1136"/>
      <c r="AOF156" s="1136"/>
      <c r="AOG156" s="1136"/>
      <c r="AOH156" s="1136"/>
      <c r="AOI156" s="1136"/>
      <c r="AOJ156" s="1136"/>
      <c r="AOK156" s="1136"/>
      <c r="AOL156" s="1136"/>
      <c r="AOM156" s="1136"/>
      <c r="AON156" s="1136"/>
      <c r="AOO156" s="1136"/>
      <c r="AOP156" s="1136"/>
      <c r="AOQ156" s="1136"/>
      <c r="AOR156" s="1136"/>
      <c r="AOS156" s="1136"/>
      <c r="AOT156" s="1136"/>
      <c r="AOU156" s="1136"/>
      <c r="AOV156" s="1136"/>
      <c r="AOW156" s="1136"/>
      <c r="AOX156" s="1136"/>
      <c r="AOY156" s="1136"/>
      <c r="AOZ156" s="1136"/>
      <c r="APA156" s="1136"/>
      <c r="APB156" s="1136"/>
      <c r="APC156" s="1136"/>
      <c r="APD156" s="1136"/>
      <c r="APE156" s="1136"/>
      <c r="APF156" s="1136"/>
      <c r="APG156" s="1136"/>
      <c r="APH156" s="1136"/>
      <c r="API156" s="1136"/>
      <c r="APJ156" s="1136"/>
      <c r="APK156" s="1136"/>
      <c r="APL156" s="1136"/>
      <c r="APM156" s="1136"/>
      <c r="APN156" s="1136"/>
      <c r="APO156" s="1136"/>
      <c r="APP156" s="1136"/>
      <c r="APQ156" s="1136"/>
      <c r="APR156" s="1136"/>
      <c r="APS156" s="1136"/>
      <c r="APT156" s="1136"/>
      <c r="APU156" s="1136"/>
      <c r="APV156" s="1136"/>
      <c r="APW156" s="1136"/>
      <c r="APX156" s="1136"/>
      <c r="APY156" s="1136"/>
      <c r="APZ156" s="1136"/>
      <c r="AQA156" s="1136"/>
      <c r="AQB156" s="1136"/>
      <c r="AQC156" s="1136"/>
      <c r="AQD156" s="1136"/>
      <c r="AQE156" s="1136"/>
      <c r="AQF156" s="1136"/>
      <c r="AQG156" s="1136"/>
      <c r="AQH156" s="1136"/>
      <c r="AQI156" s="1136"/>
      <c r="AQJ156" s="1136"/>
      <c r="AQK156" s="1136"/>
      <c r="AQL156" s="1136"/>
      <c r="AQM156" s="1136"/>
      <c r="AQN156" s="1136"/>
      <c r="AQO156" s="1136"/>
      <c r="AQP156" s="1136"/>
      <c r="AQQ156" s="1136"/>
      <c r="AQR156" s="1136"/>
      <c r="AQS156" s="1136"/>
      <c r="AQT156" s="1136"/>
      <c r="AQU156" s="1136"/>
      <c r="AQV156" s="1136"/>
      <c r="AQW156" s="1136"/>
      <c r="AQX156" s="1136"/>
      <c r="AQY156" s="1136"/>
      <c r="AQZ156" s="1136"/>
      <c r="ARA156" s="1136"/>
      <c r="ARB156" s="1136"/>
      <c r="ARC156" s="1136"/>
      <c r="ARD156" s="1136"/>
      <c r="ARE156" s="1136"/>
      <c r="ARF156" s="1136"/>
      <c r="ARG156" s="1136"/>
      <c r="ARH156" s="1136"/>
      <c r="ARI156" s="1136"/>
      <c r="ARJ156" s="1136"/>
      <c r="ARK156" s="1136"/>
      <c r="ARL156" s="1136"/>
      <c r="ARM156" s="1136"/>
      <c r="ARN156" s="1136"/>
      <c r="ARO156" s="1136"/>
      <c r="ARP156" s="1136"/>
      <c r="ARQ156" s="1136"/>
      <c r="ARR156" s="1136"/>
      <c r="ARS156" s="1136"/>
      <c r="ART156" s="1136"/>
      <c r="ARU156" s="1136"/>
      <c r="ARV156" s="1136"/>
      <c r="ARW156" s="1136"/>
      <c r="ARX156" s="1136"/>
      <c r="ARY156" s="1136"/>
      <c r="ARZ156" s="1136"/>
      <c r="ASA156" s="1136"/>
      <c r="ASB156" s="1136"/>
      <c r="ASC156" s="1136"/>
      <c r="ASD156" s="1136"/>
      <c r="ASE156" s="1136"/>
      <c r="ASF156" s="1136"/>
      <c r="ASG156" s="1136"/>
      <c r="ASH156" s="1136"/>
      <c r="ASI156" s="1136"/>
      <c r="ASJ156" s="1136"/>
      <c r="ASK156" s="1136"/>
      <c r="ASL156" s="1136"/>
      <c r="ASM156" s="1136"/>
      <c r="ASN156" s="1136"/>
      <c r="ASO156" s="1136"/>
      <c r="ASP156" s="1136"/>
      <c r="ASQ156" s="1136"/>
      <c r="ASR156" s="1136"/>
      <c r="ASS156" s="1136"/>
      <c r="AST156" s="1136"/>
      <c r="ASU156" s="1136"/>
      <c r="ASV156" s="1136"/>
      <c r="ASW156" s="1136"/>
      <c r="ASX156" s="1136"/>
      <c r="ASY156" s="1136"/>
      <c r="ASZ156" s="1136"/>
      <c r="ATA156" s="1136"/>
      <c r="ATB156" s="1136"/>
      <c r="ATC156" s="1136"/>
      <c r="ATD156" s="1136"/>
      <c r="ATE156" s="1136"/>
      <c r="ATF156" s="1136"/>
      <c r="ATG156" s="1136"/>
      <c r="ATH156" s="1136"/>
      <c r="ATI156" s="1136"/>
      <c r="ATJ156" s="1136"/>
      <c r="ATK156" s="1136"/>
      <c r="ATL156" s="1136"/>
      <c r="ATM156" s="1136"/>
      <c r="ATN156" s="1136"/>
      <c r="ATO156" s="1136"/>
      <c r="ATP156" s="1136"/>
      <c r="ATQ156" s="1136"/>
      <c r="ATR156" s="1136"/>
      <c r="ATS156" s="1136"/>
      <c r="ATT156" s="1136"/>
      <c r="ATU156" s="1136"/>
      <c r="ATV156" s="1136"/>
      <c r="ATW156" s="1136"/>
      <c r="ATX156" s="1136"/>
      <c r="ATY156" s="1136"/>
      <c r="ATZ156" s="1136"/>
      <c r="AUA156" s="1136"/>
      <c r="AUB156" s="1136"/>
      <c r="AUC156" s="1136"/>
      <c r="AUD156" s="1136"/>
      <c r="AUE156" s="1136"/>
      <c r="AUF156" s="1136"/>
      <c r="AUG156" s="1136"/>
      <c r="AUH156" s="1136"/>
      <c r="AUI156" s="1136"/>
      <c r="AUJ156" s="1136"/>
      <c r="AUK156" s="1136"/>
      <c r="AUL156" s="1136"/>
      <c r="AUM156" s="1136"/>
      <c r="AUN156" s="1136"/>
      <c r="AUO156" s="1136"/>
      <c r="AUP156" s="1136"/>
      <c r="AUQ156" s="1136"/>
      <c r="AUR156" s="1136"/>
      <c r="AUS156" s="1136"/>
      <c r="AUT156" s="1136"/>
      <c r="AUU156" s="1136"/>
      <c r="AUV156" s="1136"/>
      <c r="AUW156" s="1136"/>
      <c r="AUX156" s="1136"/>
      <c r="AUY156" s="1136"/>
      <c r="AUZ156" s="1136"/>
      <c r="AVA156" s="1136"/>
      <c r="AVB156" s="1136"/>
      <c r="AVC156" s="1136"/>
      <c r="AVD156" s="1136"/>
      <c r="AVE156" s="1136"/>
      <c r="AVF156" s="1136"/>
      <c r="AVG156" s="1136"/>
      <c r="AVH156" s="1136"/>
      <c r="AVI156" s="1136"/>
      <c r="AVJ156" s="1136"/>
      <c r="AVK156" s="1136"/>
      <c r="AVL156" s="1136"/>
      <c r="AVM156" s="1136"/>
      <c r="AVN156" s="1136"/>
      <c r="AVO156" s="1136"/>
      <c r="AVP156" s="1136"/>
      <c r="AVQ156" s="1136"/>
      <c r="AVR156" s="1136"/>
      <c r="AVS156" s="1136"/>
      <c r="AVT156" s="1136"/>
      <c r="AVU156" s="1136"/>
      <c r="AVV156" s="1136"/>
      <c r="AVW156" s="1136"/>
      <c r="AVX156" s="1136"/>
      <c r="AVY156" s="1136"/>
      <c r="AVZ156" s="1136"/>
      <c r="AWA156" s="1136"/>
      <c r="AWB156" s="1136"/>
      <c r="AWC156" s="1136"/>
      <c r="AWD156" s="1136"/>
      <c r="AWE156" s="1136"/>
      <c r="AWF156" s="1136"/>
      <c r="AWG156" s="1136"/>
      <c r="AWH156" s="1136"/>
      <c r="AWI156" s="1136"/>
      <c r="AWJ156" s="1136"/>
      <c r="AWK156" s="1136"/>
      <c r="AWL156" s="1136"/>
      <c r="AWM156" s="1136"/>
      <c r="AWN156" s="1136"/>
      <c r="AWO156" s="1136"/>
      <c r="AWP156" s="1136"/>
      <c r="AWQ156" s="1136"/>
      <c r="AWR156" s="1136"/>
      <c r="AWS156" s="1136"/>
      <c r="AWT156" s="1136"/>
      <c r="AWU156" s="1136"/>
      <c r="AWV156" s="1136"/>
      <c r="AWW156" s="1136"/>
      <c r="AWX156" s="1136"/>
      <c r="AWY156" s="1136"/>
      <c r="AWZ156" s="1136"/>
      <c r="AXA156" s="1136"/>
      <c r="AXB156" s="1136"/>
      <c r="AXC156" s="1136"/>
      <c r="AXD156" s="1136"/>
      <c r="AXE156" s="1136"/>
      <c r="AXF156" s="1136"/>
      <c r="AXG156" s="1136"/>
      <c r="AXH156" s="1136"/>
      <c r="AXI156" s="1136"/>
      <c r="AXJ156" s="1136"/>
      <c r="AXK156" s="1136"/>
      <c r="AXL156" s="1136"/>
      <c r="AXM156" s="1136"/>
      <c r="AXN156" s="1136"/>
      <c r="AXO156" s="1136"/>
      <c r="AXP156" s="1136"/>
      <c r="AXQ156" s="1136"/>
      <c r="AXR156" s="1136"/>
      <c r="AXS156" s="1136"/>
      <c r="AXT156" s="1136"/>
      <c r="AXU156" s="1136"/>
      <c r="AXV156" s="1136"/>
      <c r="AXW156" s="1136"/>
      <c r="AXX156" s="1136"/>
      <c r="AXY156" s="1136"/>
      <c r="AXZ156" s="1136"/>
      <c r="AYA156" s="1136"/>
      <c r="AYB156" s="1136"/>
      <c r="AYC156" s="1136"/>
      <c r="AYD156" s="1136"/>
      <c r="AYE156" s="1136"/>
      <c r="AYF156" s="1136"/>
      <c r="AYG156" s="1136"/>
      <c r="AYH156" s="1136"/>
      <c r="AYI156" s="1136"/>
      <c r="AYJ156" s="1136"/>
      <c r="AYK156" s="1136"/>
      <c r="AYL156" s="1136"/>
      <c r="AYM156" s="1136"/>
      <c r="AYN156" s="1136"/>
      <c r="AYO156" s="1136"/>
      <c r="AYP156" s="1136"/>
      <c r="AYQ156" s="1136"/>
      <c r="AYR156" s="1136"/>
      <c r="AYS156" s="1136"/>
      <c r="AYT156" s="1136"/>
      <c r="AYU156" s="1136"/>
      <c r="AYV156" s="1136"/>
      <c r="AYW156" s="1136"/>
      <c r="AYX156" s="1136"/>
      <c r="AYY156" s="1136"/>
      <c r="AYZ156" s="1136"/>
      <c r="AZA156" s="1136"/>
      <c r="AZB156" s="1136"/>
      <c r="AZC156" s="1136"/>
      <c r="AZD156" s="1136"/>
      <c r="AZE156" s="1136"/>
      <c r="AZF156" s="1136"/>
      <c r="AZG156" s="1136"/>
      <c r="AZH156" s="1136"/>
      <c r="AZI156" s="1136"/>
      <c r="AZJ156" s="1136"/>
      <c r="AZK156" s="1136"/>
      <c r="AZL156" s="1136"/>
      <c r="AZM156" s="1136"/>
      <c r="AZN156" s="1136"/>
      <c r="AZO156" s="1136"/>
      <c r="AZP156" s="1136"/>
      <c r="AZQ156" s="1136"/>
      <c r="AZR156" s="1136"/>
      <c r="AZS156" s="1136"/>
      <c r="AZT156" s="1136"/>
      <c r="AZU156" s="1136"/>
      <c r="AZV156" s="1136"/>
      <c r="AZW156" s="1136"/>
      <c r="AZX156" s="1136"/>
      <c r="AZY156" s="1136"/>
      <c r="AZZ156" s="1136"/>
      <c r="BAA156" s="1136"/>
      <c r="BAB156" s="1136"/>
      <c r="BAC156" s="1136"/>
      <c r="BAD156" s="1136"/>
      <c r="BAE156" s="1136"/>
      <c r="BAF156" s="1136"/>
      <c r="BAG156" s="1136"/>
      <c r="BAH156" s="1136"/>
      <c r="BAI156" s="1136"/>
      <c r="BAJ156" s="1136"/>
      <c r="BAK156" s="1136"/>
      <c r="BAL156" s="1136"/>
      <c r="BAM156" s="1136"/>
      <c r="BAN156" s="1136"/>
      <c r="BAO156" s="1136"/>
      <c r="BAP156" s="1136"/>
      <c r="BAQ156" s="1136"/>
      <c r="BAR156" s="1136"/>
      <c r="BAS156" s="1136"/>
      <c r="BAT156" s="1136"/>
      <c r="BAU156" s="1136"/>
      <c r="BAV156" s="1136"/>
      <c r="BAW156" s="1136"/>
      <c r="BAX156" s="1136"/>
      <c r="BAY156" s="1136"/>
      <c r="BAZ156" s="1136"/>
      <c r="BBA156" s="1136"/>
      <c r="BBB156" s="1136"/>
      <c r="BBC156" s="1136"/>
      <c r="BBD156" s="1136"/>
      <c r="BBE156" s="1136"/>
      <c r="BBF156" s="1136"/>
      <c r="BBG156" s="1136"/>
      <c r="BBH156" s="1136"/>
      <c r="BBI156" s="1136"/>
      <c r="BBJ156" s="1136"/>
      <c r="BBK156" s="1136"/>
      <c r="BBL156" s="1136"/>
      <c r="BBM156" s="1136"/>
      <c r="BBN156" s="1136"/>
      <c r="BBO156" s="1136"/>
      <c r="BBP156" s="1136"/>
      <c r="BBQ156" s="1136"/>
      <c r="BBR156" s="1136"/>
      <c r="BBS156" s="1136"/>
      <c r="BBT156" s="1136"/>
      <c r="BBU156" s="1136"/>
      <c r="BBV156" s="1136"/>
      <c r="BBW156" s="1136"/>
      <c r="BBX156" s="1136"/>
      <c r="BBY156" s="1136"/>
      <c r="BBZ156" s="1136"/>
      <c r="BCA156" s="1136"/>
      <c r="BCB156" s="1136"/>
      <c r="BCC156" s="1136"/>
      <c r="BCD156" s="1136"/>
      <c r="BCE156" s="1136"/>
      <c r="BCF156" s="1136"/>
      <c r="BCG156" s="1136"/>
      <c r="BCH156" s="1136"/>
      <c r="BCI156" s="1136"/>
      <c r="BCJ156" s="1136"/>
      <c r="BCK156" s="1136"/>
      <c r="BCL156" s="1136"/>
      <c r="BCM156" s="1136"/>
      <c r="BCN156" s="1136"/>
      <c r="BCO156" s="1136"/>
      <c r="BCP156" s="1136"/>
      <c r="BCQ156" s="1136"/>
      <c r="BCR156" s="1136"/>
      <c r="BCS156" s="1136"/>
      <c r="BCT156" s="1136"/>
      <c r="BCU156" s="1136"/>
      <c r="BCV156" s="1136"/>
      <c r="BCW156" s="1136"/>
      <c r="BCX156" s="1136"/>
      <c r="BCY156" s="1136"/>
      <c r="BCZ156" s="1136"/>
      <c r="BDA156" s="1136"/>
      <c r="BDB156" s="1136"/>
      <c r="BDC156" s="1136"/>
      <c r="BDD156" s="1136"/>
      <c r="BDE156" s="1136"/>
      <c r="BDF156" s="1136"/>
      <c r="BDG156" s="1136"/>
      <c r="BDH156" s="1136"/>
      <c r="BDI156" s="1136"/>
      <c r="BDJ156" s="1136"/>
      <c r="BDK156" s="1136"/>
      <c r="BDL156" s="1136"/>
      <c r="BDM156" s="1136"/>
      <c r="BDN156" s="1136"/>
      <c r="BDO156" s="1136"/>
      <c r="BDP156" s="1136"/>
      <c r="BDQ156" s="1136"/>
      <c r="BDR156" s="1136"/>
      <c r="BDS156" s="1136"/>
      <c r="BDT156" s="1136"/>
      <c r="BDU156" s="1136"/>
      <c r="BDV156" s="1136"/>
      <c r="BDW156" s="1136"/>
      <c r="BDX156" s="1136"/>
      <c r="BDY156" s="1136"/>
      <c r="BDZ156" s="1136"/>
      <c r="BEA156" s="1136"/>
      <c r="BEB156" s="1136"/>
      <c r="BEC156" s="1136"/>
      <c r="BED156" s="1136"/>
      <c r="BEE156" s="1136"/>
      <c r="BEF156" s="1136"/>
      <c r="BEG156" s="1136"/>
      <c r="BEH156" s="1136"/>
      <c r="BEI156" s="1136"/>
      <c r="BEJ156" s="1136"/>
      <c r="BEK156" s="1136"/>
      <c r="BEL156" s="1136"/>
      <c r="BEM156" s="1136"/>
      <c r="BEN156" s="1136"/>
      <c r="BEO156" s="1136"/>
      <c r="BEP156" s="1136"/>
      <c r="BEQ156" s="1136"/>
      <c r="BER156" s="1136"/>
      <c r="BES156" s="1136"/>
      <c r="BET156" s="1136"/>
      <c r="BEU156" s="1136"/>
      <c r="BEV156" s="1136"/>
      <c r="BEW156" s="1136"/>
      <c r="BEX156" s="1136"/>
      <c r="BEY156" s="1136"/>
      <c r="BEZ156" s="1136"/>
      <c r="BFA156" s="1136"/>
      <c r="BFB156" s="1136"/>
      <c r="BFC156" s="1136"/>
      <c r="BFD156" s="1136"/>
      <c r="BFE156" s="1136"/>
      <c r="BFF156" s="1136"/>
      <c r="BFG156" s="1136"/>
      <c r="BFH156" s="1136"/>
      <c r="BFI156" s="1136"/>
      <c r="BFJ156" s="1136"/>
      <c r="BFK156" s="1136"/>
      <c r="BFL156" s="1136"/>
      <c r="BFM156" s="1136"/>
      <c r="BFN156" s="1136"/>
      <c r="BFO156" s="1136"/>
      <c r="BFP156" s="1136"/>
      <c r="BFQ156" s="1136"/>
      <c r="BFR156" s="1136"/>
      <c r="BFS156" s="1136"/>
      <c r="BFT156" s="1136"/>
      <c r="BFU156" s="1136"/>
      <c r="BFV156" s="1136"/>
      <c r="BFW156" s="1136"/>
      <c r="BFX156" s="1136"/>
      <c r="BFY156" s="1136"/>
      <c r="BFZ156" s="1136"/>
      <c r="BGA156" s="1136"/>
      <c r="BGB156" s="1136"/>
      <c r="BGC156" s="1136"/>
      <c r="BGD156" s="1136"/>
      <c r="BGE156" s="1136"/>
      <c r="BGF156" s="1136"/>
      <c r="BGG156" s="1136"/>
      <c r="BGH156" s="1136"/>
      <c r="BGI156" s="1136"/>
      <c r="BGJ156" s="1136"/>
      <c r="BGK156" s="1136"/>
      <c r="BGL156" s="1136"/>
      <c r="BGM156" s="1136"/>
      <c r="BGN156" s="1136"/>
      <c r="BGO156" s="1136"/>
      <c r="BGP156" s="1136"/>
      <c r="BGQ156" s="1136"/>
      <c r="BGR156" s="1136"/>
      <c r="BGS156" s="1136"/>
      <c r="BGT156" s="1136"/>
      <c r="BGU156" s="1136"/>
      <c r="BGV156" s="1136"/>
      <c r="BGW156" s="1136"/>
      <c r="BGX156" s="1136"/>
      <c r="BGY156" s="1136"/>
      <c r="BGZ156" s="1136"/>
      <c r="BHA156" s="1136"/>
      <c r="BHB156" s="1136"/>
      <c r="BHC156" s="1136"/>
      <c r="BHD156" s="1136"/>
      <c r="BHE156" s="1136"/>
      <c r="BHF156" s="1136"/>
      <c r="BHG156" s="1136"/>
      <c r="BHH156" s="1136"/>
      <c r="BHI156" s="1136"/>
      <c r="BHJ156" s="1136"/>
      <c r="BHK156" s="1136"/>
      <c r="BHL156" s="1136"/>
      <c r="BHM156" s="1136"/>
      <c r="BHN156" s="1136"/>
      <c r="BHO156" s="1136"/>
      <c r="BHP156" s="1136"/>
      <c r="BHQ156" s="1136"/>
      <c r="BHR156" s="1136"/>
      <c r="BHS156" s="1136"/>
      <c r="BHT156" s="1136"/>
      <c r="BHU156" s="1136"/>
      <c r="BHV156" s="1136"/>
      <c r="BHW156" s="1136"/>
      <c r="BHX156" s="1136"/>
      <c r="BHY156" s="1136"/>
      <c r="BHZ156" s="1136"/>
      <c r="BIA156" s="1136"/>
      <c r="BIB156" s="1136"/>
      <c r="BIC156" s="1136"/>
      <c r="BID156" s="1136"/>
      <c r="BIE156" s="1136"/>
      <c r="BIF156" s="1136"/>
      <c r="BIG156" s="1136"/>
      <c r="BIH156" s="1136"/>
      <c r="BII156" s="1136"/>
      <c r="BIJ156" s="1136"/>
      <c r="BIK156" s="1136"/>
      <c r="BIL156" s="1136"/>
      <c r="BIM156" s="1136"/>
      <c r="BIN156" s="1136"/>
      <c r="BIO156" s="1136"/>
      <c r="BIP156" s="1136"/>
      <c r="BIQ156" s="1136"/>
      <c r="BIR156" s="1136"/>
      <c r="BIS156" s="1136"/>
      <c r="BIT156" s="1136"/>
      <c r="BIU156" s="1136"/>
      <c r="BIV156" s="1136"/>
      <c r="BIW156" s="1136"/>
      <c r="BIX156" s="1136"/>
      <c r="BIY156" s="1136"/>
      <c r="BIZ156" s="1136"/>
      <c r="BJA156" s="1136"/>
      <c r="BJB156" s="1136"/>
      <c r="BJC156" s="1136"/>
      <c r="BJD156" s="1136"/>
      <c r="BJE156" s="1136"/>
      <c r="BJF156" s="1136"/>
      <c r="BJG156" s="1136"/>
      <c r="BJH156" s="1136"/>
      <c r="BJI156" s="1136"/>
      <c r="BJJ156" s="1136"/>
      <c r="BJK156" s="1136"/>
      <c r="BJL156" s="1136"/>
      <c r="BJM156" s="1136"/>
      <c r="BJN156" s="1136"/>
      <c r="BJO156" s="1136"/>
      <c r="BJP156" s="1136"/>
      <c r="BJQ156" s="1136"/>
      <c r="BJR156" s="1136"/>
      <c r="BJS156" s="1136"/>
      <c r="BJT156" s="1136"/>
      <c r="BJU156" s="1136"/>
      <c r="BJV156" s="1136"/>
      <c r="BJW156" s="1136"/>
      <c r="BJX156" s="1136"/>
      <c r="BJY156" s="1136"/>
      <c r="BJZ156" s="1136"/>
      <c r="BKA156" s="1136"/>
      <c r="BKB156" s="1136"/>
      <c r="BKC156" s="1136"/>
      <c r="BKD156" s="1136"/>
      <c r="BKE156" s="1136"/>
      <c r="BKF156" s="1136"/>
      <c r="BKG156" s="1136"/>
      <c r="BKH156" s="1136"/>
      <c r="BKI156" s="1136"/>
      <c r="BKJ156" s="1136"/>
      <c r="BKK156" s="1136"/>
      <c r="BKL156" s="1136"/>
      <c r="BKM156" s="1136"/>
      <c r="BKN156" s="1136"/>
      <c r="BKO156" s="1136"/>
      <c r="BKP156" s="1136"/>
      <c r="BKQ156" s="1136"/>
      <c r="BKR156" s="1136"/>
      <c r="BKS156" s="1136"/>
      <c r="BKT156" s="1136"/>
      <c r="BKU156" s="1136"/>
      <c r="BKV156" s="1136"/>
      <c r="BKW156" s="1136"/>
      <c r="BKX156" s="1136"/>
      <c r="BKY156" s="1136"/>
      <c r="BKZ156" s="1136"/>
      <c r="BLA156" s="1136"/>
      <c r="BLB156" s="1136"/>
      <c r="BLC156" s="1136"/>
      <c r="BLD156" s="1136"/>
      <c r="BLE156" s="1136"/>
      <c r="BLF156" s="1136"/>
      <c r="BLG156" s="1136"/>
      <c r="BLH156" s="1136"/>
      <c r="BLI156" s="1136"/>
      <c r="BLJ156" s="1136"/>
      <c r="BLK156" s="1136"/>
      <c r="BLL156" s="1136"/>
      <c r="BLM156" s="1136"/>
      <c r="BLN156" s="1136"/>
      <c r="BLO156" s="1136"/>
      <c r="BLP156" s="1136"/>
      <c r="BLQ156" s="1136"/>
      <c r="BLR156" s="1136"/>
      <c r="BLS156" s="1136"/>
      <c r="BLT156" s="1136"/>
      <c r="BLU156" s="1136"/>
      <c r="BLV156" s="1136"/>
      <c r="BLW156" s="1136"/>
      <c r="BLX156" s="1136"/>
      <c r="BLY156" s="1136"/>
      <c r="BLZ156" s="1136"/>
      <c r="BMA156" s="1136"/>
      <c r="BMB156" s="1136"/>
      <c r="BMC156" s="1136"/>
      <c r="BMD156" s="1136"/>
      <c r="BME156" s="1136"/>
      <c r="BMF156" s="1136"/>
      <c r="BMG156" s="1136"/>
      <c r="BMH156" s="1136"/>
      <c r="BMI156" s="1136"/>
      <c r="BMJ156" s="1136"/>
      <c r="BMK156" s="1136"/>
      <c r="BML156" s="1136"/>
      <c r="BMM156" s="1136"/>
      <c r="BMN156" s="1136"/>
      <c r="BMO156" s="1136"/>
      <c r="BMP156" s="1136"/>
      <c r="BMQ156" s="1136"/>
      <c r="BMR156" s="1136"/>
      <c r="BMS156" s="1136"/>
      <c r="BMT156" s="1136"/>
      <c r="BMU156" s="1136"/>
      <c r="BMV156" s="1136"/>
      <c r="BMW156" s="1136"/>
      <c r="BMX156" s="1136"/>
      <c r="BMY156" s="1136"/>
      <c r="BMZ156" s="1136"/>
      <c r="BNA156" s="1136"/>
      <c r="BNB156" s="1136"/>
      <c r="BNC156" s="1136"/>
      <c r="BND156" s="1136"/>
      <c r="BNE156" s="1136"/>
      <c r="BNF156" s="1136"/>
      <c r="BNG156" s="1136"/>
      <c r="BNH156" s="1136"/>
      <c r="BNI156" s="1136"/>
      <c r="BNJ156" s="1136"/>
      <c r="BNK156" s="1136"/>
      <c r="BNL156" s="1136"/>
      <c r="BNM156" s="1136"/>
      <c r="BNN156" s="1136"/>
      <c r="BNO156" s="1136"/>
      <c r="BNP156" s="1136"/>
      <c r="BNQ156" s="1136"/>
      <c r="BNR156" s="1136"/>
      <c r="BNS156" s="1136"/>
      <c r="BNT156" s="1136"/>
      <c r="BNU156" s="1136"/>
      <c r="BNV156" s="1136"/>
      <c r="BNW156" s="1136"/>
      <c r="BNX156" s="1136"/>
      <c r="BNY156" s="1136"/>
      <c r="BNZ156" s="1136"/>
      <c r="BOA156" s="1136"/>
      <c r="BOB156" s="1136"/>
      <c r="BOC156" s="1136"/>
      <c r="BOD156" s="1136"/>
      <c r="BOE156" s="1136"/>
      <c r="BOF156" s="1136"/>
      <c r="BOG156" s="1136"/>
      <c r="BOH156" s="1136"/>
      <c r="BOI156" s="1136"/>
      <c r="BOJ156" s="1136"/>
      <c r="BOK156" s="1136"/>
      <c r="BOL156" s="1136"/>
      <c r="BOM156" s="1136"/>
      <c r="BON156" s="1136"/>
      <c r="BOO156" s="1136"/>
      <c r="BOP156" s="1136"/>
      <c r="BOQ156" s="1136"/>
      <c r="BOR156" s="1136"/>
      <c r="BOS156" s="1136"/>
      <c r="BOT156" s="1136"/>
      <c r="BOU156" s="1136"/>
      <c r="BOV156" s="1136"/>
      <c r="BOW156" s="1136"/>
      <c r="BOX156" s="1136"/>
      <c r="BOY156" s="1136"/>
      <c r="BOZ156" s="1136"/>
      <c r="BPA156" s="1136"/>
      <c r="BPB156" s="1136"/>
      <c r="BPC156" s="1136"/>
      <c r="BPD156" s="1136"/>
      <c r="BPE156" s="1136"/>
      <c r="BPF156" s="1136"/>
      <c r="BPG156" s="1136"/>
      <c r="BPH156" s="1136"/>
      <c r="BPI156" s="1136"/>
      <c r="BPJ156" s="1136"/>
      <c r="BPK156" s="1136"/>
      <c r="BPL156" s="1136"/>
      <c r="BPM156" s="1136"/>
      <c r="BPN156" s="1136"/>
      <c r="BPO156" s="1136"/>
      <c r="BPP156" s="1136"/>
      <c r="BPQ156" s="1136"/>
      <c r="BPR156" s="1136"/>
      <c r="BPS156" s="1136"/>
      <c r="BPT156" s="1136"/>
      <c r="BPU156" s="1136"/>
      <c r="BPV156" s="1136"/>
      <c r="BPW156" s="1136"/>
      <c r="BPX156" s="1136"/>
      <c r="BPY156" s="1136"/>
      <c r="BPZ156" s="1136"/>
      <c r="BQA156" s="1136"/>
      <c r="BQB156" s="1136"/>
      <c r="BQC156" s="1136"/>
      <c r="BQD156" s="1136"/>
      <c r="BQE156" s="1136"/>
      <c r="BQF156" s="1136"/>
      <c r="BQG156" s="1136"/>
      <c r="BQH156" s="1136"/>
      <c r="BQI156" s="1136"/>
      <c r="BQJ156" s="1136"/>
      <c r="BQK156" s="1136"/>
      <c r="BQL156" s="1136"/>
      <c r="BQM156" s="1136"/>
      <c r="BQN156" s="1136"/>
      <c r="BQO156" s="1136"/>
      <c r="BQP156" s="1136"/>
      <c r="BQQ156" s="1136"/>
      <c r="BQR156" s="1136"/>
      <c r="BQS156" s="1136"/>
      <c r="BQT156" s="1136"/>
      <c r="BQU156" s="1136"/>
      <c r="BQV156" s="1136"/>
      <c r="BQW156" s="1136"/>
      <c r="BQX156" s="1136"/>
      <c r="BQY156" s="1136"/>
      <c r="BQZ156" s="1136"/>
      <c r="BRA156" s="1136"/>
      <c r="BRB156" s="1136"/>
      <c r="BRC156" s="1136"/>
      <c r="BRD156" s="1136"/>
      <c r="BRE156" s="1136"/>
      <c r="BRF156" s="1136"/>
      <c r="BRG156" s="1136"/>
      <c r="BRH156" s="1136"/>
      <c r="BRI156" s="1136"/>
      <c r="BRJ156" s="1136"/>
      <c r="BRK156" s="1136"/>
      <c r="BRL156" s="1136"/>
      <c r="BRM156" s="1136"/>
      <c r="BRN156" s="1136"/>
      <c r="BRO156" s="1136"/>
      <c r="BRP156" s="1136"/>
      <c r="BRQ156" s="1136"/>
      <c r="BRR156" s="1136"/>
      <c r="BRS156" s="1136"/>
      <c r="BRT156" s="1136"/>
      <c r="BRU156" s="1136"/>
      <c r="BRV156" s="1136"/>
      <c r="BRW156" s="1136"/>
      <c r="BRX156" s="1136"/>
      <c r="BRY156" s="1136"/>
      <c r="BRZ156" s="1136"/>
      <c r="BSA156" s="1136"/>
      <c r="BSB156" s="1136"/>
      <c r="BSC156" s="1136"/>
      <c r="BSD156" s="1136"/>
      <c r="BSE156" s="1136"/>
      <c r="BSF156" s="1136"/>
      <c r="BSG156" s="1136"/>
      <c r="BSH156" s="1136"/>
      <c r="BSI156" s="1136"/>
      <c r="BSJ156" s="1136"/>
      <c r="BSK156" s="1136"/>
      <c r="BSL156" s="1136"/>
      <c r="BSM156" s="1136"/>
      <c r="BSN156" s="1136"/>
      <c r="BSO156" s="1136"/>
      <c r="BSP156" s="1136"/>
      <c r="BSQ156" s="1136"/>
      <c r="BSR156" s="1136"/>
      <c r="BSS156" s="1136"/>
      <c r="BST156" s="1136"/>
      <c r="BSU156" s="1136"/>
      <c r="BSV156" s="1136"/>
      <c r="BSW156" s="1136"/>
      <c r="BSX156" s="1136"/>
      <c r="BSY156" s="1136"/>
      <c r="BSZ156" s="1136"/>
      <c r="BTA156" s="1136"/>
      <c r="BTB156" s="1136"/>
      <c r="BTC156" s="1136"/>
      <c r="BTD156" s="1136"/>
      <c r="BTE156" s="1136"/>
      <c r="BTF156" s="1136"/>
      <c r="BTG156" s="1136"/>
      <c r="BTH156" s="1136"/>
      <c r="BTI156" s="1136"/>
      <c r="BTJ156" s="1136"/>
      <c r="BTK156" s="1136"/>
      <c r="BTL156" s="1136"/>
      <c r="BTM156" s="1136"/>
      <c r="BTN156" s="1136"/>
      <c r="BTO156" s="1136"/>
      <c r="BTP156" s="1136"/>
      <c r="BTQ156" s="1136"/>
      <c r="BTR156" s="1136"/>
      <c r="BTS156" s="1136"/>
      <c r="BTT156" s="1136"/>
      <c r="BTU156" s="1136"/>
      <c r="BTV156" s="1136"/>
      <c r="BTW156" s="1136"/>
      <c r="BTX156" s="1136"/>
      <c r="BTY156" s="1136"/>
      <c r="BTZ156" s="1136"/>
      <c r="BUA156" s="1136"/>
      <c r="BUB156" s="1136"/>
      <c r="BUC156" s="1136"/>
      <c r="BUD156" s="1136"/>
      <c r="BUE156" s="1136"/>
      <c r="BUF156" s="1136"/>
      <c r="BUG156" s="1136"/>
      <c r="BUH156" s="1136"/>
      <c r="BUI156" s="1136"/>
      <c r="BUJ156" s="1136"/>
      <c r="BUK156" s="1136"/>
      <c r="BUL156" s="1136"/>
      <c r="BUM156" s="1136"/>
      <c r="BUN156" s="1136"/>
      <c r="BUO156" s="1136"/>
      <c r="BUP156" s="1136"/>
      <c r="BUQ156" s="1136"/>
      <c r="BUR156" s="1136"/>
      <c r="BUS156" s="1136"/>
      <c r="BUT156" s="1136"/>
      <c r="BUU156" s="1136"/>
      <c r="BUV156" s="1136"/>
      <c r="BUW156" s="1136"/>
      <c r="BUX156" s="1136"/>
      <c r="BUY156" s="1136"/>
      <c r="BUZ156" s="1136"/>
      <c r="BVA156" s="1136"/>
      <c r="BVB156" s="1136"/>
      <c r="BVC156" s="1136"/>
      <c r="BVD156" s="1136"/>
      <c r="BVE156" s="1136"/>
      <c r="BVF156" s="1136"/>
      <c r="BVG156" s="1136"/>
      <c r="BVH156" s="1136"/>
      <c r="BVI156" s="1136"/>
      <c r="BVJ156" s="1136"/>
      <c r="BVK156" s="1136"/>
      <c r="BVL156" s="1136"/>
      <c r="BVM156" s="1136"/>
      <c r="BVN156" s="1136"/>
      <c r="BVO156" s="1136"/>
      <c r="BVP156" s="1136"/>
      <c r="BVQ156" s="1136"/>
      <c r="BVR156" s="1136"/>
      <c r="BVS156" s="1136"/>
      <c r="BVT156" s="1136"/>
      <c r="BVU156" s="1136"/>
      <c r="BVV156" s="1136"/>
      <c r="BVW156" s="1136"/>
      <c r="BVX156" s="1136"/>
      <c r="BVY156" s="1136"/>
      <c r="BVZ156" s="1136"/>
      <c r="BWA156" s="1136"/>
      <c r="BWB156" s="1136"/>
      <c r="BWC156" s="1136"/>
      <c r="BWD156" s="1136"/>
      <c r="BWE156" s="1136"/>
      <c r="BWF156" s="1136"/>
      <c r="BWG156" s="1136"/>
      <c r="BWH156" s="1136"/>
      <c r="BWI156" s="1136"/>
      <c r="BWJ156" s="1136"/>
      <c r="BWK156" s="1136"/>
      <c r="BWL156" s="1136"/>
      <c r="BWM156" s="1136"/>
      <c r="BWN156" s="1136"/>
      <c r="BWO156" s="1136"/>
      <c r="BWP156" s="1136"/>
      <c r="BWQ156" s="1136"/>
      <c r="BWR156" s="1136"/>
      <c r="BWS156" s="1136"/>
      <c r="BWT156" s="1136"/>
      <c r="BWU156" s="1136"/>
      <c r="BWV156" s="1136"/>
      <c r="BWW156" s="1136"/>
      <c r="BWX156" s="1136"/>
      <c r="BWY156" s="1136"/>
      <c r="BWZ156" s="1136"/>
      <c r="BXA156" s="1136"/>
      <c r="BXB156" s="1136"/>
      <c r="BXC156" s="1136"/>
      <c r="BXD156" s="1136"/>
      <c r="BXE156" s="1136"/>
      <c r="BXF156" s="1136"/>
      <c r="BXG156" s="1136"/>
      <c r="BXH156" s="1136"/>
      <c r="BXI156" s="1136"/>
      <c r="BXJ156" s="1136"/>
      <c r="BXK156" s="1136"/>
      <c r="BXL156" s="1136"/>
      <c r="BXM156" s="1136"/>
      <c r="BXN156" s="1136"/>
      <c r="BXO156" s="1136"/>
      <c r="BXP156" s="1136"/>
      <c r="BXQ156" s="1136"/>
      <c r="BXR156" s="1136"/>
      <c r="BXS156" s="1136"/>
      <c r="BXT156" s="1136"/>
      <c r="BXU156" s="1136"/>
      <c r="BXV156" s="1136"/>
      <c r="BXW156" s="1136"/>
      <c r="BXX156" s="1136"/>
      <c r="BXY156" s="1136"/>
      <c r="BXZ156" s="1136"/>
      <c r="BYA156" s="1136"/>
      <c r="BYB156" s="1136"/>
      <c r="BYC156" s="1136"/>
      <c r="BYD156" s="1136"/>
      <c r="BYE156" s="1136"/>
      <c r="BYF156" s="1136"/>
      <c r="BYG156" s="1136"/>
      <c r="BYH156" s="1136"/>
      <c r="BYI156" s="1136"/>
      <c r="BYJ156" s="1136"/>
      <c r="BYK156" s="1136"/>
      <c r="BYL156" s="1136"/>
      <c r="BYM156" s="1136"/>
      <c r="BYN156" s="1136"/>
      <c r="BYO156" s="1136"/>
      <c r="BYP156" s="1136"/>
      <c r="BYQ156" s="1136"/>
      <c r="BYR156" s="1136"/>
      <c r="BYS156" s="1136"/>
      <c r="BYT156" s="1136"/>
      <c r="BYU156" s="1136"/>
      <c r="BYV156" s="1136"/>
      <c r="BYW156" s="1136"/>
      <c r="BYX156" s="1136"/>
      <c r="BYY156" s="1136"/>
      <c r="BYZ156" s="1136"/>
      <c r="BZA156" s="1136"/>
      <c r="BZB156" s="1136"/>
      <c r="BZC156" s="1136"/>
      <c r="BZD156" s="1136"/>
      <c r="BZE156" s="1136"/>
      <c r="BZF156" s="1136"/>
      <c r="BZG156" s="1136"/>
      <c r="BZH156" s="1136"/>
      <c r="BZI156" s="1136"/>
      <c r="BZJ156" s="1136"/>
      <c r="BZK156" s="1136"/>
      <c r="BZL156" s="1136"/>
      <c r="BZM156" s="1136"/>
      <c r="BZN156" s="1136"/>
      <c r="BZO156" s="1136"/>
      <c r="BZP156" s="1136"/>
      <c r="BZQ156" s="1136"/>
      <c r="BZR156" s="1136"/>
      <c r="BZS156" s="1136"/>
      <c r="BZT156" s="1136"/>
      <c r="BZU156" s="1136"/>
      <c r="BZV156" s="1136"/>
      <c r="BZW156" s="1136"/>
      <c r="BZX156" s="1136"/>
      <c r="BZY156" s="1136"/>
      <c r="BZZ156" s="1136"/>
      <c r="CAA156" s="1136"/>
      <c r="CAB156" s="1136"/>
      <c r="CAC156" s="1136"/>
      <c r="CAD156" s="1136"/>
      <c r="CAE156" s="1136"/>
      <c r="CAF156" s="1136"/>
      <c r="CAG156" s="1136"/>
      <c r="CAH156" s="1136"/>
      <c r="CAI156" s="1136"/>
      <c r="CAJ156" s="1136"/>
      <c r="CAK156" s="1136"/>
      <c r="CAL156" s="1136"/>
      <c r="CAM156" s="1136"/>
      <c r="CAN156" s="1136"/>
      <c r="CAO156" s="1136"/>
      <c r="CAP156" s="1136"/>
      <c r="CAQ156" s="1136"/>
      <c r="CAR156" s="1136"/>
      <c r="CAS156" s="1136"/>
      <c r="CAT156" s="1136"/>
      <c r="CAU156" s="1136"/>
      <c r="CAV156" s="1136"/>
      <c r="CAW156" s="1136"/>
      <c r="CAX156" s="1136"/>
      <c r="CAY156" s="1136"/>
      <c r="CAZ156" s="1136"/>
      <c r="CBA156" s="1136"/>
      <c r="CBB156" s="1136"/>
      <c r="CBC156" s="1136"/>
      <c r="CBD156" s="1136"/>
      <c r="CBE156" s="1136"/>
      <c r="CBF156" s="1136"/>
      <c r="CBG156" s="1136"/>
      <c r="CBH156" s="1136"/>
      <c r="CBI156" s="1136"/>
      <c r="CBJ156" s="1136"/>
      <c r="CBK156" s="1136"/>
      <c r="CBL156" s="1136"/>
      <c r="CBM156" s="1136"/>
      <c r="CBN156" s="1136"/>
      <c r="CBO156" s="1136"/>
      <c r="CBP156" s="1136"/>
      <c r="CBQ156" s="1136"/>
      <c r="CBR156" s="1136"/>
      <c r="CBS156" s="1136"/>
      <c r="CBT156" s="1136"/>
      <c r="CBU156" s="1136"/>
      <c r="CBV156" s="1136"/>
      <c r="CBW156" s="1136"/>
      <c r="CBX156" s="1136"/>
      <c r="CBY156" s="1136"/>
      <c r="CBZ156" s="1136"/>
      <c r="CCA156" s="1136"/>
      <c r="CCB156" s="1136"/>
      <c r="CCC156" s="1136"/>
      <c r="CCD156" s="1136"/>
      <c r="CCE156" s="1136"/>
      <c r="CCF156" s="1136"/>
      <c r="CCG156" s="1136"/>
      <c r="CCH156" s="1136"/>
      <c r="CCI156" s="1136"/>
      <c r="CCJ156" s="1136"/>
      <c r="CCK156" s="1136"/>
      <c r="CCL156" s="1136"/>
      <c r="CCM156" s="1136"/>
      <c r="CCN156" s="1136"/>
      <c r="CCO156" s="1136"/>
      <c r="CCP156" s="1136"/>
      <c r="CCQ156" s="1136"/>
      <c r="CCR156" s="1136"/>
      <c r="CCS156" s="1136"/>
      <c r="CCT156" s="1136"/>
      <c r="CCU156" s="1136"/>
      <c r="CCV156" s="1136"/>
      <c r="CCW156" s="1136"/>
      <c r="CCX156" s="1136"/>
      <c r="CCY156" s="1136"/>
      <c r="CCZ156" s="1136"/>
      <c r="CDA156" s="1136"/>
      <c r="CDB156" s="1136"/>
      <c r="CDC156" s="1136"/>
      <c r="CDD156" s="1136"/>
      <c r="CDE156" s="1136"/>
      <c r="CDF156" s="1136"/>
      <c r="CDG156" s="1136"/>
      <c r="CDH156" s="1136"/>
      <c r="CDI156" s="1136"/>
      <c r="CDJ156" s="1136"/>
      <c r="CDK156" s="1136"/>
      <c r="CDL156" s="1136"/>
      <c r="CDM156" s="1136"/>
      <c r="CDN156" s="1136"/>
      <c r="CDO156" s="1136"/>
      <c r="CDP156" s="1136"/>
      <c r="CDQ156" s="1136"/>
      <c r="CDR156" s="1136"/>
      <c r="CDS156" s="1136"/>
      <c r="CDT156" s="1136"/>
      <c r="CDU156" s="1136"/>
      <c r="CDV156" s="1136"/>
      <c r="CDW156" s="1136"/>
      <c r="CDX156" s="1136"/>
      <c r="CDY156" s="1136"/>
      <c r="CDZ156" s="1136"/>
      <c r="CEA156" s="1136"/>
      <c r="CEB156" s="1136"/>
      <c r="CEC156" s="1136"/>
      <c r="CED156" s="1136"/>
      <c r="CEE156" s="1136"/>
      <c r="CEF156" s="1136"/>
      <c r="CEG156" s="1136"/>
      <c r="CEH156" s="1136"/>
      <c r="CEI156" s="1136"/>
      <c r="CEJ156" s="1136"/>
      <c r="CEK156" s="1136"/>
    </row>
    <row r="157" spans="1:2169" s="1136" customFormat="1" ht="31.75" customHeight="1" x14ac:dyDescent="0.75">
      <c r="A157" s="2207"/>
      <c r="B157" s="2216"/>
      <c r="C157" s="1828">
        <v>19.8</v>
      </c>
      <c r="D157" s="1829" t="s">
        <v>435</v>
      </c>
      <c r="E157" s="421" t="s">
        <v>25</v>
      </c>
      <c r="F157" s="421" t="s">
        <v>12</v>
      </c>
      <c r="G157" s="1730">
        <f t="array" ref="G157">INDEX('Salary . staff rates'!$A$6:$C$28,MATCH(1,('Salary . staff rates'!$A$6:$A$28=E157)*('Salary . staff rates'!$B$6:$B$28=F157),0),3)</f>
        <v>75000</v>
      </c>
      <c r="H157" s="1064">
        <f t="shared" si="106"/>
        <v>526.31578947368428</v>
      </c>
      <c r="I157" s="1139" t="s">
        <v>0</v>
      </c>
      <c r="J157" s="1140" t="s">
        <v>0</v>
      </c>
      <c r="K157" s="1173">
        <v>0.5</v>
      </c>
      <c r="L157" s="1068">
        <f>IF('Control panel'!$B$12="Included",IF(K157="N/A","",H157*K157),0)</f>
        <v>263.15789473684214</v>
      </c>
      <c r="M157" s="396" t="s">
        <v>31</v>
      </c>
      <c r="N157" s="1070">
        <f>IF('Control panel'!$B$12="Included",IF(M157="Yes",L157*'Salary . staff rates'!$C$34,0),0)</f>
        <v>0</v>
      </c>
      <c r="O157" s="1269" t="s">
        <v>416</v>
      </c>
      <c r="P157" s="1848">
        <v>1</v>
      </c>
      <c r="Q157" s="1848">
        <v>1</v>
      </c>
      <c r="R157" s="1886"/>
      <c r="S157" s="1733" t="s">
        <v>31</v>
      </c>
      <c r="T157" s="1733" t="s">
        <v>31</v>
      </c>
      <c r="U157" s="1733" t="s">
        <v>31</v>
      </c>
      <c r="W157" s="1732"/>
      <c r="X157" s="1178"/>
      <c r="Y157" s="1734">
        <f t="shared" si="107"/>
        <v>263.15789473684214</v>
      </c>
      <c r="Z157" s="1734">
        <f t="shared" si="108"/>
        <v>0</v>
      </c>
      <c r="AA157" s="1890"/>
      <c r="AB157" s="1734">
        <f t="shared" si="109"/>
        <v>263.15789473684214</v>
      </c>
      <c r="AC157" s="1734">
        <f t="shared" si="110"/>
        <v>0</v>
      </c>
      <c r="AD157" s="1179"/>
      <c r="AE157" s="1734">
        <f t="shared" si="111"/>
        <v>0</v>
      </c>
      <c r="AF157" s="1734">
        <f t="shared" si="112"/>
        <v>0</v>
      </c>
      <c r="AG157" s="1180"/>
      <c r="AH157" s="1180"/>
      <c r="AI157" s="1180"/>
      <c r="AJ157" s="1027"/>
      <c r="AL157" s="1137"/>
      <c r="AN157" s="1327">
        <f t="shared" si="113"/>
        <v>263.15789473684214</v>
      </c>
      <c r="AO157" s="1327">
        <f t="shared" si="114"/>
        <v>0</v>
      </c>
    </row>
    <row r="158" spans="1:2169" s="1154" customFormat="1" ht="31.75" customHeight="1" x14ac:dyDescent="0.75">
      <c r="A158" s="2208"/>
      <c r="B158" s="2220"/>
      <c r="C158" s="1830" t="s">
        <v>315</v>
      </c>
      <c r="D158" s="1831" t="s">
        <v>436</v>
      </c>
      <c r="E158" s="1832" t="s">
        <v>25</v>
      </c>
      <c r="F158" s="1832" t="s">
        <v>12</v>
      </c>
      <c r="G158" s="1146">
        <f t="array" ref="G158">INDEX('Salary . staff rates'!$A$6:$C$28,MATCH(1,('Salary . staff rates'!$A$6:$A$28=E158)*('Salary . staff rates'!$B$6:$B$28=F158),0),3)</f>
        <v>75000</v>
      </c>
      <c r="H158" s="1146">
        <f t="shared" si="106"/>
        <v>526.31578947368428</v>
      </c>
      <c r="I158" s="1721" t="s">
        <v>0</v>
      </c>
      <c r="J158" s="1722" t="s">
        <v>0</v>
      </c>
      <c r="K158" s="1833">
        <v>0.5</v>
      </c>
      <c r="L158" s="1270">
        <f>IF('Control panel'!$B$12="Included",IF(K158="N/A","",H158*K158),0)</f>
        <v>263.15789473684214</v>
      </c>
      <c r="M158" s="1724" t="s">
        <v>31</v>
      </c>
      <c r="N158" s="1271">
        <f>IF('Control panel'!$B$12="Included",IF(M158="Yes",L158*'Salary . staff rates'!$C$34,0),0)</f>
        <v>0</v>
      </c>
      <c r="O158" s="1272" t="s">
        <v>416</v>
      </c>
      <c r="P158" s="1849">
        <v>1</v>
      </c>
      <c r="Q158" s="1849">
        <v>1</v>
      </c>
      <c r="R158" s="1272"/>
      <c r="S158" s="1746" t="s">
        <v>31</v>
      </c>
      <c r="T158" s="1746" t="s">
        <v>31</v>
      </c>
      <c r="U158" s="1746" t="s">
        <v>31</v>
      </c>
      <c r="W158" s="1725">
        <v>1</v>
      </c>
      <c r="X158" s="1726"/>
      <c r="Y158" s="1328">
        <f t="shared" si="107"/>
        <v>263.15789473684214</v>
      </c>
      <c r="Z158" s="1328">
        <f t="shared" si="108"/>
        <v>0</v>
      </c>
      <c r="AA158" s="1889"/>
      <c r="AB158" s="1328">
        <f t="shared" si="109"/>
        <v>263.15789473684214</v>
      </c>
      <c r="AC158" s="1328">
        <f t="shared" si="110"/>
        <v>0</v>
      </c>
      <c r="AD158" s="1727"/>
      <c r="AE158" s="1328">
        <f t="shared" si="111"/>
        <v>0</v>
      </c>
      <c r="AF158" s="1328">
        <f t="shared" si="112"/>
        <v>0</v>
      </c>
      <c r="AG158" s="1728"/>
      <c r="AH158" s="1728"/>
      <c r="AI158" s="1728"/>
      <c r="AJ158" s="1158"/>
      <c r="AL158" s="1159"/>
      <c r="AN158" s="1328">
        <f t="shared" si="113"/>
        <v>0</v>
      </c>
      <c r="AO158" s="1328">
        <f t="shared" si="114"/>
        <v>0</v>
      </c>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c r="CB158" s="1136"/>
      <c r="CC158" s="1136"/>
      <c r="CD158" s="1136"/>
      <c r="CE158" s="1136"/>
      <c r="CF158" s="1136"/>
      <c r="CG158" s="1136"/>
      <c r="CH158" s="1136"/>
      <c r="CI158" s="1136"/>
      <c r="CJ158" s="1136"/>
      <c r="CK158" s="1136"/>
      <c r="CL158" s="1136"/>
      <c r="CM158" s="1136"/>
      <c r="CN158" s="1136"/>
      <c r="CO158" s="1136"/>
      <c r="CP158" s="1136"/>
      <c r="CQ158" s="1136"/>
      <c r="CR158" s="1136"/>
      <c r="CS158" s="1136"/>
      <c r="CT158" s="1136"/>
      <c r="CU158" s="1136"/>
      <c r="CV158" s="1136"/>
      <c r="CW158" s="1136"/>
      <c r="CX158" s="1136"/>
      <c r="CY158" s="1136"/>
      <c r="CZ158" s="1136"/>
      <c r="DA158" s="1136"/>
      <c r="DB158" s="1136"/>
      <c r="DC158" s="1136"/>
      <c r="DD158" s="1136"/>
      <c r="DE158" s="1136"/>
      <c r="DF158" s="1136"/>
      <c r="DG158" s="1136"/>
      <c r="DH158" s="1136"/>
      <c r="DI158" s="1136"/>
      <c r="DJ158" s="1136"/>
      <c r="DK158" s="1136"/>
      <c r="DL158" s="1136"/>
      <c r="DM158" s="1136"/>
      <c r="DN158" s="1136"/>
      <c r="DO158" s="1136"/>
      <c r="DP158" s="1136"/>
      <c r="DQ158" s="1136"/>
      <c r="DR158" s="1136"/>
      <c r="DS158" s="1136"/>
      <c r="DT158" s="1136"/>
      <c r="DU158" s="1136"/>
      <c r="DV158" s="1136"/>
      <c r="DW158" s="1136"/>
      <c r="DX158" s="1136"/>
      <c r="DY158" s="1136"/>
      <c r="DZ158" s="1136"/>
      <c r="EA158" s="1136"/>
      <c r="EB158" s="1136"/>
      <c r="EC158" s="1136"/>
      <c r="ED158" s="1136"/>
      <c r="EE158" s="1136"/>
      <c r="EF158" s="1136"/>
      <c r="EG158" s="1136"/>
      <c r="EH158" s="1136"/>
      <c r="EI158" s="1136"/>
      <c r="EJ158" s="1136"/>
      <c r="EK158" s="1136"/>
      <c r="EL158" s="1136"/>
      <c r="EM158" s="1136"/>
      <c r="EN158" s="1136"/>
      <c r="EO158" s="1136"/>
      <c r="EP158" s="1136"/>
      <c r="EQ158" s="1136"/>
      <c r="ER158" s="1136"/>
      <c r="ES158" s="1136"/>
      <c r="ET158" s="1136"/>
      <c r="EU158" s="1136"/>
      <c r="EV158" s="1136"/>
      <c r="EW158" s="1136"/>
      <c r="EX158" s="1136"/>
      <c r="EY158" s="1136"/>
      <c r="EZ158" s="1136"/>
      <c r="FA158" s="1136"/>
      <c r="FB158" s="1136"/>
      <c r="FC158" s="1136"/>
      <c r="FD158" s="1136"/>
      <c r="FE158" s="1136"/>
      <c r="FF158" s="1136"/>
      <c r="FG158" s="1136"/>
      <c r="FH158" s="1136"/>
      <c r="FI158" s="1136"/>
      <c r="FJ158" s="1136"/>
      <c r="FK158" s="1136"/>
      <c r="FL158" s="1136"/>
      <c r="FM158" s="1136"/>
      <c r="FN158" s="1136"/>
      <c r="FO158" s="1136"/>
      <c r="FP158" s="1136"/>
      <c r="FQ158" s="1136"/>
      <c r="FR158" s="1136"/>
      <c r="FS158" s="1136"/>
      <c r="FT158" s="1136"/>
      <c r="FU158" s="1136"/>
      <c r="FV158" s="1136"/>
      <c r="FW158" s="1136"/>
      <c r="FX158" s="1136"/>
      <c r="FY158" s="1136"/>
      <c r="FZ158" s="1136"/>
      <c r="GA158" s="1136"/>
      <c r="GB158" s="1136"/>
      <c r="GC158" s="1136"/>
      <c r="GD158" s="1136"/>
      <c r="GE158" s="1136"/>
      <c r="GF158" s="1136"/>
      <c r="GG158" s="1136"/>
      <c r="GH158" s="1136"/>
      <c r="GI158" s="1136"/>
      <c r="GJ158" s="1136"/>
      <c r="GK158" s="1136"/>
      <c r="GL158" s="1136"/>
      <c r="GM158" s="1136"/>
      <c r="GN158" s="1136"/>
      <c r="GO158" s="1136"/>
      <c r="GP158" s="1136"/>
      <c r="GQ158" s="1136"/>
      <c r="GR158" s="1136"/>
      <c r="GS158" s="1136"/>
      <c r="GT158" s="1136"/>
      <c r="GU158" s="1136"/>
      <c r="GV158" s="1136"/>
      <c r="GW158" s="1136"/>
      <c r="GX158" s="1136"/>
      <c r="GY158" s="1136"/>
      <c r="GZ158" s="1136"/>
      <c r="HA158" s="1136"/>
      <c r="HB158" s="1136"/>
      <c r="HC158" s="1136"/>
      <c r="HD158" s="1136"/>
      <c r="HE158" s="1136"/>
      <c r="HF158" s="1136"/>
      <c r="HG158" s="1136"/>
      <c r="HH158" s="1136"/>
      <c r="HI158" s="1136"/>
      <c r="HJ158" s="1136"/>
      <c r="HK158" s="1136"/>
      <c r="HL158" s="1136"/>
      <c r="HM158" s="1136"/>
      <c r="HN158" s="1136"/>
      <c r="HO158" s="1136"/>
      <c r="HP158" s="1136"/>
      <c r="HQ158" s="1136"/>
      <c r="HR158" s="1136"/>
      <c r="HS158" s="1136"/>
      <c r="HT158" s="1136"/>
      <c r="HU158" s="1136"/>
      <c r="HV158" s="1136"/>
      <c r="HW158" s="1136"/>
      <c r="HX158" s="1136"/>
      <c r="HY158" s="1136"/>
      <c r="HZ158" s="1136"/>
      <c r="IA158" s="1136"/>
      <c r="IB158" s="1136"/>
      <c r="IC158" s="1136"/>
      <c r="ID158" s="1136"/>
      <c r="IE158" s="1136"/>
      <c r="IF158" s="1136"/>
      <c r="IG158" s="1136"/>
      <c r="IH158" s="1136"/>
      <c r="II158" s="1136"/>
      <c r="IJ158" s="1136"/>
      <c r="IK158" s="1136"/>
      <c r="IL158" s="1136"/>
      <c r="IM158" s="1136"/>
      <c r="IN158" s="1136"/>
      <c r="IO158" s="1136"/>
      <c r="IP158" s="1136"/>
      <c r="IQ158" s="1136"/>
      <c r="IR158" s="1136"/>
      <c r="IS158" s="1136"/>
      <c r="IT158" s="1136"/>
      <c r="IU158" s="1136"/>
      <c r="IV158" s="1136"/>
      <c r="IW158" s="1136"/>
      <c r="IX158" s="1136"/>
      <c r="IY158" s="1136"/>
      <c r="IZ158" s="1136"/>
      <c r="JA158" s="1136"/>
      <c r="JB158" s="1136"/>
      <c r="JC158" s="1136"/>
      <c r="JD158" s="1136"/>
      <c r="JE158" s="1136"/>
      <c r="JF158" s="1136"/>
      <c r="JG158" s="1136"/>
      <c r="JH158" s="1136"/>
      <c r="JI158" s="1136"/>
      <c r="JJ158" s="1136"/>
      <c r="JK158" s="1136"/>
      <c r="JL158" s="1136"/>
      <c r="JM158" s="1136"/>
      <c r="JN158" s="1136"/>
      <c r="JO158" s="1136"/>
      <c r="JP158" s="1136"/>
      <c r="JQ158" s="1136"/>
      <c r="JR158" s="1136"/>
      <c r="JS158" s="1136"/>
      <c r="JT158" s="1136"/>
      <c r="JU158" s="1136"/>
      <c r="JV158" s="1136"/>
      <c r="JW158" s="1136"/>
      <c r="JX158" s="1136"/>
      <c r="JY158" s="1136"/>
      <c r="JZ158" s="1136"/>
      <c r="KA158" s="1136"/>
      <c r="KB158" s="1136"/>
      <c r="KC158" s="1136"/>
      <c r="KD158" s="1136"/>
      <c r="KE158" s="1136"/>
      <c r="KF158" s="1136"/>
      <c r="KG158" s="1136"/>
      <c r="KH158" s="1136"/>
      <c r="KI158" s="1136"/>
      <c r="KJ158" s="1136"/>
      <c r="KK158" s="1136"/>
      <c r="KL158" s="1136"/>
      <c r="KM158" s="1136"/>
      <c r="KN158" s="1136"/>
      <c r="KO158" s="1136"/>
      <c r="KP158" s="1136"/>
      <c r="KQ158" s="1136"/>
      <c r="KR158" s="1136"/>
      <c r="KS158" s="1136"/>
      <c r="KT158" s="1136"/>
      <c r="KU158" s="1136"/>
      <c r="KV158" s="1136"/>
      <c r="KW158" s="1136"/>
      <c r="KX158" s="1136"/>
      <c r="KY158" s="1136"/>
      <c r="KZ158" s="1136"/>
      <c r="LA158" s="1136"/>
      <c r="LB158" s="1136"/>
      <c r="LC158" s="1136"/>
      <c r="LD158" s="1136"/>
      <c r="LE158" s="1136"/>
      <c r="LF158" s="1136"/>
      <c r="LG158" s="1136"/>
      <c r="LH158" s="1136"/>
      <c r="LI158" s="1136"/>
      <c r="LJ158" s="1136"/>
      <c r="LK158" s="1136"/>
      <c r="LL158" s="1136"/>
      <c r="LM158" s="1136"/>
      <c r="LN158" s="1136"/>
      <c r="LO158" s="1136"/>
      <c r="LP158" s="1136"/>
      <c r="LQ158" s="1136"/>
      <c r="LR158" s="1136"/>
      <c r="LS158" s="1136"/>
      <c r="LT158" s="1136"/>
      <c r="LU158" s="1136"/>
      <c r="LV158" s="1136"/>
      <c r="LW158" s="1136"/>
      <c r="LX158" s="1136"/>
      <c r="LY158" s="1136"/>
      <c r="LZ158" s="1136"/>
      <c r="MA158" s="1136"/>
      <c r="MB158" s="1136"/>
      <c r="MC158" s="1136"/>
      <c r="MD158" s="1136"/>
      <c r="ME158" s="1136"/>
      <c r="MF158" s="1136"/>
      <c r="MG158" s="1136"/>
      <c r="MH158" s="1136"/>
      <c r="MI158" s="1136"/>
      <c r="MJ158" s="1136"/>
      <c r="MK158" s="1136"/>
      <c r="ML158" s="1136"/>
      <c r="MM158" s="1136"/>
      <c r="MN158" s="1136"/>
      <c r="MO158" s="1136"/>
      <c r="MP158" s="1136"/>
      <c r="MQ158" s="1136"/>
      <c r="MR158" s="1136"/>
      <c r="MS158" s="1136"/>
      <c r="MT158" s="1136"/>
      <c r="MU158" s="1136"/>
      <c r="MV158" s="1136"/>
      <c r="MW158" s="1136"/>
      <c r="MX158" s="1136"/>
      <c r="MY158" s="1136"/>
      <c r="MZ158" s="1136"/>
      <c r="NA158" s="1136"/>
      <c r="NB158" s="1136"/>
      <c r="NC158" s="1136"/>
      <c r="ND158" s="1136"/>
      <c r="NE158" s="1136"/>
      <c r="NF158" s="1136"/>
      <c r="NG158" s="1136"/>
      <c r="NH158" s="1136"/>
      <c r="NI158" s="1136"/>
      <c r="NJ158" s="1136"/>
      <c r="NK158" s="1136"/>
      <c r="NL158" s="1136"/>
      <c r="NM158" s="1136"/>
      <c r="NN158" s="1136"/>
      <c r="NO158" s="1136"/>
      <c r="NP158" s="1136"/>
      <c r="NQ158" s="1136"/>
      <c r="NR158" s="1136"/>
      <c r="NS158" s="1136"/>
      <c r="NT158" s="1136"/>
      <c r="NU158" s="1136"/>
      <c r="NV158" s="1136"/>
      <c r="NW158" s="1136"/>
      <c r="NX158" s="1136"/>
      <c r="NY158" s="1136"/>
      <c r="NZ158" s="1136"/>
      <c r="OA158" s="1136"/>
      <c r="OB158" s="1136"/>
      <c r="OC158" s="1136"/>
      <c r="OD158" s="1136"/>
      <c r="OE158" s="1136"/>
      <c r="OF158" s="1136"/>
      <c r="OG158" s="1136"/>
      <c r="OH158" s="1136"/>
      <c r="OI158" s="1136"/>
      <c r="OJ158" s="1136"/>
      <c r="OK158" s="1136"/>
      <c r="OL158" s="1136"/>
      <c r="OM158" s="1136"/>
      <c r="ON158" s="1136"/>
      <c r="OO158" s="1136"/>
      <c r="OP158" s="1136"/>
      <c r="OQ158" s="1136"/>
      <c r="OR158" s="1136"/>
      <c r="OS158" s="1136"/>
      <c r="OT158" s="1136"/>
      <c r="OU158" s="1136"/>
      <c r="OV158" s="1136"/>
      <c r="OW158" s="1136"/>
      <c r="OX158" s="1136"/>
      <c r="OY158" s="1136"/>
      <c r="OZ158" s="1136"/>
      <c r="PA158" s="1136"/>
      <c r="PB158" s="1136"/>
      <c r="PC158" s="1136"/>
      <c r="PD158" s="1136"/>
      <c r="PE158" s="1136"/>
      <c r="PF158" s="1136"/>
      <c r="PG158" s="1136"/>
      <c r="PH158" s="1136"/>
      <c r="PI158" s="1136"/>
      <c r="PJ158" s="1136"/>
      <c r="PK158" s="1136"/>
      <c r="PL158" s="1136"/>
      <c r="PM158" s="1136"/>
      <c r="PN158" s="1136"/>
      <c r="PO158" s="1136"/>
      <c r="PP158" s="1136"/>
      <c r="PQ158" s="1136"/>
      <c r="PR158" s="1136"/>
      <c r="PS158" s="1136"/>
      <c r="PT158" s="1136"/>
      <c r="PU158" s="1136"/>
      <c r="PV158" s="1136"/>
      <c r="PW158" s="1136"/>
      <c r="PX158" s="1136"/>
      <c r="PY158" s="1136"/>
      <c r="PZ158" s="1136"/>
      <c r="QA158" s="1136"/>
      <c r="QB158" s="1136"/>
      <c r="QC158" s="1136"/>
      <c r="QD158" s="1136"/>
      <c r="QE158" s="1136"/>
      <c r="QF158" s="1136"/>
      <c r="QG158" s="1136"/>
      <c r="QH158" s="1136"/>
      <c r="QI158" s="1136"/>
      <c r="QJ158" s="1136"/>
      <c r="QK158" s="1136"/>
      <c r="QL158" s="1136"/>
      <c r="QM158" s="1136"/>
      <c r="QN158" s="1136"/>
      <c r="QO158" s="1136"/>
      <c r="QP158" s="1136"/>
      <c r="QQ158" s="1136"/>
      <c r="QR158" s="1136"/>
      <c r="QS158" s="1136"/>
      <c r="QT158" s="1136"/>
      <c r="QU158" s="1136"/>
      <c r="QV158" s="1136"/>
      <c r="QW158" s="1136"/>
      <c r="QX158" s="1136"/>
      <c r="QY158" s="1136"/>
      <c r="QZ158" s="1136"/>
      <c r="RA158" s="1136"/>
      <c r="RB158" s="1136"/>
      <c r="RC158" s="1136"/>
      <c r="RD158" s="1136"/>
      <c r="RE158" s="1136"/>
      <c r="RF158" s="1136"/>
      <c r="RG158" s="1136"/>
      <c r="RH158" s="1136"/>
      <c r="RI158" s="1136"/>
      <c r="RJ158" s="1136"/>
      <c r="RK158" s="1136"/>
      <c r="RL158" s="1136"/>
      <c r="RM158" s="1136"/>
      <c r="RN158" s="1136"/>
      <c r="RO158" s="1136"/>
      <c r="RP158" s="1136"/>
      <c r="RQ158" s="1136"/>
      <c r="RR158" s="1136"/>
      <c r="RS158" s="1136"/>
      <c r="RT158" s="1136"/>
      <c r="RU158" s="1136"/>
      <c r="RV158" s="1136"/>
      <c r="RW158" s="1136"/>
      <c r="RX158" s="1136"/>
      <c r="RY158" s="1136"/>
      <c r="RZ158" s="1136"/>
      <c r="SA158" s="1136"/>
      <c r="SB158" s="1136"/>
      <c r="SC158" s="1136"/>
      <c r="SD158" s="1136"/>
      <c r="SE158" s="1136"/>
      <c r="SF158" s="1136"/>
      <c r="SG158" s="1136"/>
      <c r="SH158" s="1136"/>
      <c r="SI158" s="1136"/>
      <c r="SJ158" s="1136"/>
      <c r="SK158" s="1136"/>
      <c r="SL158" s="1136"/>
      <c r="SM158" s="1136"/>
      <c r="SN158" s="1136"/>
      <c r="SO158" s="1136"/>
      <c r="SP158" s="1136"/>
      <c r="SQ158" s="1136"/>
      <c r="SR158" s="1136"/>
      <c r="SS158" s="1136"/>
      <c r="ST158" s="1136"/>
      <c r="SU158" s="1136"/>
      <c r="SV158" s="1136"/>
      <c r="SW158" s="1136"/>
      <c r="SX158" s="1136"/>
      <c r="SY158" s="1136"/>
      <c r="SZ158" s="1136"/>
      <c r="TA158" s="1136"/>
      <c r="TB158" s="1136"/>
      <c r="TC158" s="1136"/>
      <c r="TD158" s="1136"/>
      <c r="TE158" s="1136"/>
      <c r="TF158" s="1136"/>
      <c r="TG158" s="1136"/>
      <c r="TH158" s="1136"/>
      <c r="TI158" s="1136"/>
      <c r="TJ158" s="1136"/>
      <c r="TK158" s="1136"/>
      <c r="TL158" s="1136"/>
      <c r="TM158" s="1136"/>
      <c r="TN158" s="1136"/>
      <c r="TO158" s="1136"/>
      <c r="TP158" s="1136"/>
      <c r="TQ158" s="1136"/>
      <c r="TR158" s="1136"/>
      <c r="TS158" s="1136"/>
      <c r="TT158" s="1136"/>
      <c r="TU158" s="1136"/>
      <c r="TV158" s="1136"/>
      <c r="TW158" s="1136"/>
      <c r="TX158" s="1136"/>
      <c r="TY158" s="1136"/>
      <c r="TZ158" s="1136"/>
      <c r="UA158" s="1136"/>
      <c r="UB158" s="1136"/>
      <c r="UC158" s="1136"/>
      <c r="UD158" s="1136"/>
      <c r="UE158" s="1136"/>
      <c r="UF158" s="1136"/>
      <c r="UG158" s="1136"/>
      <c r="UH158" s="1136"/>
      <c r="UI158" s="1136"/>
      <c r="UJ158" s="1136"/>
      <c r="UK158" s="1136"/>
      <c r="UL158" s="1136"/>
      <c r="UM158" s="1136"/>
      <c r="UN158" s="1136"/>
      <c r="UO158" s="1136"/>
      <c r="UP158" s="1136"/>
      <c r="UQ158" s="1136"/>
      <c r="UR158" s="1136"/>
      <c r="US158" s="1136"/>
      <c r="UT158" s="1136"/>
      <c r="UU158" s="1136"/>
      <c r="UV158" s="1136"/>
      <c r="UW158" s="1136"/>
      <c r="UX158" s="1136"/>
      <c r="UY158" s="1136"/>
      <c r="UZ158" s="1136"/>
      <c r="VA158" s="1136"/>
      <c r="VB158" s="1136"/>
      <c r="VC158" s="1136"/>
      <c r="VD158" s="1136"/>
      <c r="VE158" s="1136"/>
      <c r="VF158" s="1136"/>
      <c r="VG158" s="1136"/>
      <c r="VH158" s="1136"/>
      <c r="VI158" s="1136"/>
      <c r="VJ158" s="1136"/>
      <c r="VK158" s="1136"/>
      <c r="VL158" s="1136"/>
      <c r="VM158" s="1136"/>
      <c r="VN158" s="1136"/>
      <c r="VO158" s="1136"/>
      <c r="VP158" s="1136"/>
      <c r="VQ158" s="1136"/>
      <c r="VR158" s="1136"/>
      <c r="VS158" s="1136"/>
      <c r="VT158" s="1136"/>
      <c r="VU158" s="1136"/>
      <c r="VV158" s="1136"/>
      <c r="VW158" s="1136"/>
      <c r="VX158" s="1136"/>
      <c r="VY158" s="1136"/>
      <c r="VZ158" s="1136"/>
      <c r="WA158" s="1136"/>
      <c r="WB158" s="1136"/>
      <c r="WC158" s="1136"/>
      <c r="WD158" s="1136"/>
      <c r="WE158" s="1136"/>
      <c r="WF158" s="1136"/>
      <c r="WG158" s="1136"/>
      <c r="WH158" s="1136"/>
      <c r="WI158" s="1136"/>
      <c r="WJ158" s="1136"/>
      <c r="WK158" s="1136"/>
      <c r="WL158" s="1136"/>
      <c r="WM158" s="1136"/>
      <c r="WN158" s="1136"/>
      <c r="WO158" s="1136"/>
      <c r="WP158" s="1136"/>
      <c r="WQ158" s="1136"/>
      <c r="WR158" s="1136"/>
      <c r="WS158" s="1136"/>
      <c r="WT158" s="1136"/>
      <c r="WU158" s="1136"/>
      <c r="WV158" s="1136"/>
      <c r="WW158" s="1136"/>
      <c r="WX158" s="1136"/>
      <c r="WY158" s="1136"/>
      <c r="WZ158" s="1136"/>
      <c r="XA158" s="1136"/>
      <c r="XB158" s="1136"/>
      <c r="XC158" s="1136"/>
      <c r="XD158" s="1136"/>
      <c r="XE158" s="1136"/>
      <c r="XF158" s="1136"/>
      <c r="XG158" s="1136"/>
      <c r="XH158" s="1136"/>
      <c r="XI158" s="1136"/>
      <c r="XJ158" s="1136"/>
      <c r="XK158" s="1136"/>
      <c r="XL158" s="1136"/>
      <c r="XM158" s="1136"/>
      <c r="XN158" s="1136"/>
      <c r="XO158" s="1136"/>
      <c r="XP158" s="1136"/>
      <c r="XQ158" s="1136"/>
      <c r="XR158" s="1136"/>
      <c r="XS158" s="1136"/>
      <c r="XT158" s="1136"/>
      <c r="XU158" s="1136"/>
      <c r="XV158" s="1136"/>
      <c r="XW158" s="1136"/>
      <c r="XX158" s="1136"/>
      <c r="XY158" s="1136"/>
      <c r="XZ158" s="1136"/>
      <c r="YA158" s="1136"/>
      <c r="YB158" s="1136"/>
      <c r="YC158" s="1136"/>
      <c r="YD158" s="1136"/>
      <c r="YE158" s="1136"/>
      <c r="YF158" s="1136"/>
      <c r="YG158" s="1136"/>
      <c r="YH158" s="1136"/>
      <c r="YI158" s="1136"/>
      <c r="YJ158" s="1136"/>
      <c r="YK158" s="1136"/>
      <c r="YL158" s="1136"/>
      <c r="YM158" s="1136"/>
      <c r="YN158" s="1136"/>
      <c r="YO158" s="1136"/>
      <c r="YP158" s="1136"/>
      <c r="YQ158" s="1136"/>
      <c r="YR158" s="1136"/>
      <c r="YS158" s="1136"/>
      <c r="YT158" s="1136"/>
      <c r="YU158" s="1136"/>
      <c r="YV158" s="1136"/>
      <c r="YW158" s="1136"/>
      <c r="YX158" s="1136"/>
      <c r="YY158" s="1136"/>
      <c r="YZ158" s="1136"/>
      <c r="ZA158" s="1136"/>
      <c r="ZB158" s="1136"/>
      <c r="ZC158" s="1136"/>
      <c r="ZD158" s="1136"/>
      <c r="ZE158" s="1136"/>
      <c r="ZF158" s="1136"/>
      <c r="ZG158" s="1136"/>
      <c r="ZH158" s="1136"/>
      <c r="ZI158" s="1136"/>
      <c r="ZJ158" s="1136"/>
      <c r="ZK158" s="1136"/>
      <c r="ZL158" s="1136"/>
      <c r="ZM158" s="1136"/>
      <c r="ZN158" s="1136"/>
      <c r="ZO158" s="1136"/>
      <c r="ZP158" s="1136"/>
      <c r="ZQ158" s="1136"/>
      <c r="ZR158" s="1136"/>
      <c r="ZS158" s="1136"/>
      <c r="ZT158" s="1136"/>
      <c r="ZU158" s="1136"/>
      <c r="ZV158" s="1136"/>
      <c r="ZW158" s="1136"/>
      <c r="ZX158" s="1136"/>
      <c r="ZY158" s="1136"/>
      <c r="ZZ158" s="1136"/>
      <c r="AAA158" s="1136"/>
      <c r="AAB158" s="1136"/>
      <c r="AAC158" s="1136"/>
      <c r="AAD158" s="1136"/>
      <c r="AAE158" s="1136"/>
      <c r="AAF158" s="1136"/>
      <c r="AAG158" s="1136"/>
      <c r="AAH158" s="1136"/>
      <c r="AAI158" s="1136"/>
      <c r="AAJ158" s="1136"/>
      <c r="AAK158" s="1136"/>
      <c r="AAL158" s="1136"/>
      <c r="AAM158" s="1136"/>
      <c r="AAN158" s="1136"/>
      <c r="AAO158" s="1136"/>
      <c r="AAP158" s="1136"/>
      <c r="AAQ158" s="1136"/>
      <c r="AAR158" s="1136"/>
      <c r="AAS158" s="1136"/>
      <c r="AAT158" s="1136"/>
      <c r="AAU158" s="1136"/>
      <c r="AAV158" s="1136"/>
      <c r="AAW158" s="1136"/>
      <c r="AAX158" s="1136"/>
      <c r="AAY158" s="1136"/>
      <c r="AAZ158" s="1136"/>
      <c r="ABA158" s="1136"/>
      <c r="ABB158" s="1136"/>
      <c r="ABC158" s="1136"/>
      <c r="ABD158" s="1136"/>
      <c r="ABE158" s="1136"/>
      <c r="ABF158" s="1136"/>
      <c r="ABG158" s="1136"/>
      <c r="ABH158" s="1136"/>
      <c r="ABI158" s="1136"/>
      <c r="ABJ158" s="1136"/>
      <c r="ABK158" s="1136"/>
      <c r="ABL158" s="1136"/>
      <c r="ABM158" s="1136"/>
      <c r="ABN158" s="1136"/>
      <c r="ABO158" s="1136"/>
      <c r="ABP158" s="1136"/>
      <c r="ABQ158" s="1136"/>
      <c r="ABR158" s="1136"/>
      <c r="ABS158" s="1136"/>
      <c r="ABT158" s="1136"/>
      <c r="ABU158" s="1136"/>
      <c r="ABV158" s="1136"/>
      <c r="ABW158" s="1136"/>
      <c r="ABX158" s="1136"/>
      <c r="ABY158" s="1136"/>
      <c r="ABZ158" s="1136"/>
      <c r="ACA158" s="1136"/>
      <c r="ACB158" s="1136"/>
      <c r="ACC158" s="1136"/>
      <c r="ACD158" s="1136"/>
      <c r="ACE158" s="1136"/>
      <c r="ACF158" s="1136"/>
      <c r="ACG158" s="1136"/>
      <c r="ACH158" s="1136"/>
      <c r="ACI158" s="1136"/>
      <c r="ACJ158" s="1136"/>
      <c r="ACK158" s="1136"/>
      <c r="ACL158" s="1136"/>
      <c r="ACM158" s="1136"/>
      <c r="ACN158" s="1136"/>
      <c r="ACO158" s="1136"/>
      <c r="ACP158" s="1136"/>
      <c r="ACQ158" s="1136"/>
      <c r="ACR158" s="1136"/>
      <c r="ACS158" s="1136"/>
      <c r="ACT158" s="1136"/>
      <c r="ACU158" s="1136"/>
      <c r="ACV158" s="1136"/>
      <c r="ACW158" s="1136"/>
      <c r="ACX158" s="1136"/>
      <c r="ACY158" s="1136"/>
      <c r="ACZ158" s="1136"/>
      <c r="ADA158" s="1136"/>
      <c r="ADB158" s="1136"/>
      <c r="ADC158" s="1136"/>
      <c r="ADD158" s="1136"/>
      <c r="ADE158" s="1136"/>
      <c r="ADF158" s="1136"/>
      <c r="ADG158" s="1136"/>
      <c r="ADH158" s="1136"/>
      <c r="ADI158" s="1136"/>
      <c r="ADJ158" s="1136"/>
      <c r="ADK158" s="1136"/>
      <c r="ADL158" s="1136"/>
      <c r="ADM158" s="1136"/>
      <c r="ADN158" s="1136"/>
      <c r="ADO158" s="1136"/>
      <c r="ADP158" s="1136"/>
      <c r="ADQ158" s="1136"/>
      <c r="ADR158" s="1136"/>
      <c r="ADS158" s="1136"/>
      <c r="ADT158" s="1136"/>
      <c r="ADU158" s="1136"/>
      <c r="ADV158" s="1136"/>
      <c r="ADW158" s="1136"/>
      <c r="ADX158" s="1136"/>
      <c r="ADY158" s="1136"/>
      <c r="ADZ158" s="1136"/>
      <c r="AEA158" s="1136"/>
      <c r="AEB158" s="1136"/>
      <c r="AEC158" s="1136"/>
      <c r="AED158" s="1136"/>
      <c r="AEE158" s="1136"/>
      <c r="AEF158" s="1136"/>
      <c r="AEG158" s="1136"/>
      <c r="AEH158" s="1136"/>
      <c r="AEI158" s="1136"/>
      <c r="AEJ158" s="1136"/>
      <c r="AEK158" s="1136"/>
      <c r="AEL158" s="1136"/>
      <c r="AEM158" s="1136"/>
      <c r="AEN158" s="1136"/>
      <c r="AEO158" s="1136"/>
      <c r="AEP158" s="1136"/>
      <c r="AEQ158" s="1136"/>
      <c r="AER158" s="1136"/>
      <c r="AES158" s="1136"/>
      <c r="AET158" s="1136"/>
      <c r="AEU158" s="1136"/>
      <c r="AEV158" s="1136"/>
      <c r="AEW158" s="1136"/>
      <c r="AEX158" s="1136"/>
      <c r="AEY158" s="1136"/>
      <c r="AEZ158" s="1136"/>
      <c r="AFA158" s="1136"/>
      <c r="AFB158" s="1136"/>
      <c r="AFC158" s="1136"/>
      <c r="AFD158" s="1136"/>
      <c r="AFE158" s="1136"/>
      <c r="AFF158" s="1136"/>
      <c r="AFG158" s="1136"/>
      <c r="AFH158" s="1136"/>
      <c r="AFI158" s="1136"/>
      <c r="AFJ158" s="1136"/>
      <c r="AFK158" s="1136"/>
      <c r="AFL158" s="1136"/>
      <c r="AFM158" s="1136"/>
      <c r="AFN158" s="1136"/>
      <c r="AFO158" s="1136"/>
      <c r="AFP158" s="1136"/>
      <c r="AFQ158" s="1136"/>
      <c r="AFR158" s="1136"/>
      <c r="AFS158" s="1136"/>
      <c r="AFT158" s="1136"/>
      <c r="AFU158" s="1136"/>
      <c r="AFV158" s="1136"/>
      <c r="AFW158" s="1136"/>
      <c r="AFX158" s="1136"/>
      <c r="AFY158" s="1136"/>
      <c r="AFZ158" s="1136"/>
      <c r="AGA158" s="1136"/>
      <c r="AGB158" s="1136"/>
      <c r="AGC158" s="1136"/>
      <c r="AGD158" s="1136"/>
      <c r="AGE158" s="1136"/>
      <c r="AGF158" s="1136"/>
      <c r="AGG158" s="1136"/>
      <c r="AGH158" s="1136"/>
      <c r="AGI158" s="1136"/>
      <c r="AGJ158" s="1136"/>
      <c r="AGK158" s="1136"/>
      <c r="AGL158" s="1136"/>
      <c r="AGM158" s="1136"/>
      <c r="AGN158" s="1136"/>
      <c r="AGO158" s="1136"/>
      <c r="AGP158" s="1136"/>
      <c r="AGQ158" s="1136"/>
      <c r="AGR158" s="1136"/>
      <c r="AGS158" s="1136"/>
      <c r="AGT158" s="1136"/>
      <c r="AGU158" s="1136"/>
      <c r="AGV158" s="1136"/>
      <c r="AGW158" s="1136"/>
      <c r="AGX158" s="1136"/>
      <c r="AGY158" s="1136"/>
      <c r="AGZ158" s="1136"/>
      <c r="AHA158" s="1136"/>
      <c r="AHB158" s="1136"/>
      <c r="AHC158" s="1136"/>
      <c r="AHD158" s="1136"/>
      <c r="AHE158" s="1136"/>
      <c r="AHF158" s="1136"/>
      <c r="AHG158" s="1136"/>
      <c r="AHH158" s="1136"/>
      <c r="AHI158" s="1136"/>
      <c r="AHJ158" s="1136"/>
      <c r="AHK158" s="1136"/>
      <c r="AHL158" s="1136"/>
      <c r="AHM158" s="1136"/>
      <c r="AHN158" s="1136"/>
      <c r="AHO158" s="1136"/>
      <c r="AHP158" s="1136"/>
      <c r="AHQ158" s="1136"/>
      <c r="AHR158" s="1136"/>
      <c r="AHS158" s="1136"/>
      <c r="AHT158" s="1136"/>
      <c r="AHU158" s="1136"/>
      <c r="AHV158" s="1136"/>
      <c r="AHW158" s="1136"/>
      <c r="AHX158" s="1136"/>
      <c r="AHY158" s="1136"/>
      <c r="AHZ158" s="1136"/>
      <c r="AIA158" s="1136"/>
      <c r="AIB158" s="1136"/>
      <c r="AIC158" s="1136"/>
      <c r="AID158" s="1136"/>
      <c r="AIE158" s="1136"/>
      <c r="AIF158" s="1136"/>
      <c r="AIG158" s="1136"/>
      <c r="AIH158" s="1136"/>
      <c r="AII158" s="1136"/>
      <c r="AIJ158" s="1136"/>
      <c r="AIK158" s="1136"/>
      <c r="AIL158" s="1136"/>
      <c r="AIM158" s="1136"/>
      <c r="AIN158" s="1136"/>
      <c r="AIO158" s="1136"/>
      <c r="AIP158" s="1136"/>
      <c r="AIQ158" s="1136"/>
      <c r="AIR158" s="1136"/>
      <c r="AIS158" s="1136"/>
      <c r="AIT158" s="1136"/>
      <c r="AIU158" s="1136"/>
      <c r="AIV158" s="1136"/>
      <c r="AIW158" s="1136"/>
      <c r="AIX158" s="1136"/>
      <c r="AIY158" s="1136"/>
      <c r="AIZ158" s="1136"/>
      <c r="AJA158" s="1136"/>
      <c r="AJB158" s="1136"/>
      <c r="AJC158" s="1136"/>
      <c r="AJD158" s="1136"/>
      <c r="AJE158" s="1136"/>
      <c r="AJF158" s="1136"/>
      <c r="AJG158" s="1136"/>
      <c r="AJH158" s="1136"/>
      <c r="AJI158" s="1136"/>
      <c r="AJJ158" s="1136"/>
      <c r="AJK158" s="1136"/>
      <c r="AJL158" s="1136"/>
      <c r="AJM158" s="1136"/>
      <c r="AJN158" s="1136"/>
      <c r="AJO158" s="1136"/>
      <c r="AJP158" s="1136"/>
      <c r="AJQ158" s="1136"/>
      <c r="AJR158" s="1136"/>
      <c r="AJS158" s="1136"/>
      <c r="AJT158" s="1136"/>
      <c r="AJU158" s="1136"/>
      <c r="AJV158" s="1136"/>
      <c r="AJW158" s="1136"/>
      <c r="AJX158" s="1136"/>
      <c r="AJY158" s="1136"/>
      <c r="AJZ158" s="1136"/>
      <c r="AKA158" s="1136"/>
      <c r="AKB158" s="1136"/>
      <c r="AKC158" s="1136"/>
      <c r="AKD158" s="1136"/>
      <c r="AKE158" s="1136"/>
      <c r="AKF158" s="1136"/>
      <c r="AKG158" s="1136"/>
      <c r="AKH158" s="1136"/>
      <c r="AKI158" s="1136"/>
      <c r="AKJ158" s="1136"/>
      <c r="AKK158" s="1136"/>
      <c r="AKL158" s="1136"/>
      <c r="AKM158" s="1136"/>
      <c r="AKN158" s="1136"/>
      <c r="AKO158" s="1136"/>
      <c r="AKP158" s="1136"/>
      <c r="AKQ158" s="1136"/>
      <c r="AKR158" s="1136"/>
      <c r="AKS158" s="1136"/>
      <c r="AKT158" s="1136"/>
      <c r="AKU158" s="1136"/>
      <c r="AKV158" s="1136"/>
      <c r="AKW158" s="1136"/>
      <c r="AKX158" s="1136"/>
      <c r="AKY158" s="1136"/>
      <c r="AKZ158" s="1136"/>
      <c r="ALA158" s="1136"/>
      <c r="ALB158" s="1136"/>
      <c r="ALC158" s="1136"/>
      <c r="ALD158" s="1136"/>
      <c r="ALE158" s="1136"/>
      <c r="ALF158" s="1136"/>
      <c r="ALG158" s="1136"/>
      <c r="ALH158" s="1136"/>
      <c r="ALI158" s="1136"/>
      <c r="ALJ158" s="1136"/>
      <c r="ALK158" s="1136"/>
      <c r="ALL158" s="1136"/>
      <c r="ALM158" s="1136"/>
      <c r="ALN158" s="1136"/>
      <c r="ALO158" s="1136"/>
      <c r="ALP158" s="1136"/>
      <c r="ALQ158" s="1136"/>
      <c r="ALR158" s="1136"/>
      <c r="ALS158" s="1136"/>
      <c r="ALT158" s="1136"/>
      <c r="ALU158" s="1136"/>
      <c r="ALV158" s="1136"/>
      <c r="ALW158" s="1136"/>
      <c r="ALX158" s="1136"/>
      <c r="ALY158" s="1136"/>
      <c r="ALZ158" s="1136"/>
      <c r="AMA158" s="1136"/>
      <c r="AMB158" s="1136"/>
      <c r="AMC158" s="1136"/>
      <c r="AMD158" s="1136"/>
      <c r="AME158" s="1136"/>
      <c r="AMF158" s="1136"/>
      <c r="AMG158" s="1136"/>
      <c r="AMH158" s="1136"/>
      <c r="AMI158" s="1136"/>
      <c r="AMJ158" s="1136"/>
      <c r="AMK158" s="1136"/>
      <c r="AML158" s="1136"/>
      <c r="AMM158" s="1136"/>
      <c r="AMN158" s="1136"/>
      <c r="AMO158" s="1136"/>
      <c r="AMP158" s="1136"/>
      <c r="AMQ158" s="1136"/>
      <c r="AMR158" s="1136"/>
      <c r="AMS158" s="1136"/>
      <c r="AMT158" s="1136"/>
      <c r="AMU158" s="1136"/>
      <c r="AMV158" s="1136"/>
      <c r="AMW158" s="1136"/>
      <c r="AMX158" s="1136"/>
      <c r="AMY158" s="1136"/>
      <c r="AMZ158" s="1136"/>
      <c r="ANA158" s="1136"/>
      <c r="ANB158" s="1136"/>
      <c r="ANC158" s="1136"/>
      <c r="AND158" s="1136"/>
      <c r="ANE158" s="1136"/>
      <c r="ANF158" s="1136"/>
      <c r="ANG158" s="1136"/>
      <c r="ANH158" s="1136"/>
      <c r="ANI158" s="1136"/>
      <c r="ANJ158" s="1136"/>
      <c r="ANK158" s="1136"/>
      <c r="ANL158" s="1136"/>
      <c r="ANM158" s="1136"/>
      <c r="ANN158" s="1136"/>
      <c r="ANO158" s="1136"/>
      <c r="ANP158" s="1136"/>
      <c r="ANQ158" s="1136"/>
      <c r="ANR158" s="1136"/>
      <c r="ANS158" s="1136"/>
      <c r="ANT158" s="1136"/>
      <c r="ANU158" s="1136"/>
      <c r="ANV158" s="1136"/>
      <c r="ANW158" s="1136"/>
      <c r="ANX158" s="1136"/>
      <c r="ANY158" s="1136"/>
      <c r="ANZ158" s="1136"/>
      <c r="AOA158" s="1136"/>
      <c r="AOB158" s="1136"/>
      <c r="AOC158" s="1136"/>
      <c r="AOD158" s="1136"/>
      <c r="AOE158" s="1136"/>
      <c r="AOF158" s="1136"/>
      <c r="AOG158" s="1136"/>
      <c r="AOH158" s="1136"/>
      <c r="AOI158" s="1136"/>
      <c r="AOJ158" s="1136"/>
      <c r="AOK158" s="1136"/>
      <c r="AOL158" s="1136"/>
      <c r="AOM158" s="1136"/>
      <c r="AON158" s="1136"/>
      <c r="AOO158" s="1136"/>
      <c r="AOP158" s="1136"/>
      <c r="AOQ158" s="1136"/>
      <c r="AOR158" s="1136"/>
      <c r="AOS158" s="1136"/>
      <c r="AOT158" s="1136"/>
      <c r="AOU158" s="1136"/>
      <c r="AOV158" s="1136"/>
      <c r="AOW158" s="1136"/>
      <c r="AOX158" s="1136"/>
      <c r="AOY158" s="1136"/>
      <c r="AOZ158" s="1136"/>
      <c r="APA158" s="1136"/>
      <c r="APB158" s="1136"/>
      <c r="APC158" s="1136"/>
      <c r="APD158" s="1136"/>
      <c r="APE158" s="1136"/>
      <c r="APF158" s="1136"/>
      <c r="APG158" s="1136"/>
      <c r="APH158" s="1136"/>
      <c r="API158" s="1136"/>
      <c r="APJ158" s="1136"/>
      <c r="APK158" s="1136"/>
      <c r="APL158" s="1136"/>
      <c r="APM158" s="1136"/>
      <c r="APN158" s="1136"/>
      <c r="APO158" s="1136"/>
      <c r="APP158" s="1136"/>
      <c r="APQ158" s="1136"/>
      <c r="APR158" s="1136"/>
      <c r="APS158" s="1136"/>
      <c r="APT158" s="1136"/>
      <c r="APU158" s="1136"/>
      <c r="APV158" s="1136"/>
      <c r="APW158" s="1136"/>
      <c r="APX158" s="1136"/>
      <c r="APY158" s="1136"/>
      <c r="APZ158" s="1136"/>
      <c r="AQA158" s="1136"/>
      <c r="AQB158" s="1136"/>
      <c r="AQC158" s="1136"/>
      <c r="AQD158" s="1136"/>
      <c r="AQE158" s="1136"/>
      <c r="AQF158" s="1136"/>
      <c r="AQG158" s="1136"/>
      <c r="AQH158" s="1136"/>
      <c r="AQI158" s="1136"/>
      <c r="AQJ158" s="1136"/>
      <c r="AQK158" s="1136"/>
      <c r="AQL158" s="1136"/>
      <c r="AQM158" s="1136"/>
      <c r="AQN158" s="1136"/>
      <c r="AQO158" s="1136"/>
      <c r="AQP158" s="1136"/>
      <c r="AQQ158" s="1136"/>
      <c r="AQR158" s="1136"/>
      <c r="AQS158" s="1136"/>
      <c r="AQT158" s="1136"/>
      <c r="AQU158" s="1136"/>
      <c r="AQV158" s="1136"/>
      <c r="AQW158" s="1136"/>
      <c r="AQX158" s="1136"/>
      <c r="AQY158" s="1136"/>
      <c r="AQZ158" s="1136"/>
      <c r="ARA158" s="1136"/>
      <c r="ARB158" s="1136"/>
      <c r="ARC158" s="1136"/>
      <c r="ARD158" s="1136"/>
      <c r="ARE158" s="1136"/>
      <c r="ARF158" s="1136"/>
      <c r="ARG158" s="1136"/>
      <c r="ARH158" s="1136"/>
      <c r="ARI158" s="1136"/>
      <c r="ARJ158" s="1136"/>
      <c r="ARK158" s="1136"/>
      <c r="ARL158" s="1136"/>
      <c r="ARM158" s="1136"/>
      <c r="ARN158" s="1136"/>
      <c r="ARO158" s="1136"/>
      <c r="ARP158" s="1136"/>
      <c r="ARQ158" s="1136"/>
      <c r="ARR158" s="1136"/>
      <c r="ARS158" s="1136"/>
      <c r="ART158" s="1136"/>
      <c r="ARU158" s="1136"/>
      <c r="ARV158" s="1136"/>
      <c r="ARW158" s="1136"/>
      <c r="ARX158" s="1136"/>
      <c r="ARY158" s="1136"/>
      <c r="ARZ158" s="1136"/>
      <c r="ASA158" s="1136"/>
      <c r="ASB158" s="1136"/>
      <c r="ASC158" s="1136"/>
      <c r="ASD158" s="1136"/>
      <c r="ASE158" s="1136"/>
      <c r="ASF158" s="1136"/>
      <c r="ASG158" s="1136"/>
      <c r="ASH158" s="1136"/>
      <c r="ASI158" s="1136"/>
      <c r="ASJ158" s="1136"/>
      <c r="ASK158" s="1136"/>
      <c r="ASL158" s="1136"/>
      <c r="ASM158" s="1136"/>
      <c r="ASN158" s="1136"/>
      <c r="ASO158" s="1136"/>
      <c r="ASP158" s="1136"/>
      <c r="ASQ158" s="1136"/>
      <c r="ASR158" s="1136"/>
      <c r="ASS158" s="1136"/>
      <c r="AST158" s="1136"/>
      <c r="ASU158" s="1136"/>
      <c r="ASV158" s="1136"/>
      <c r="ASW158" s="1136"/>
      <c r="ASX158" s="1136"/>
      <c r="ASY158" s="1136"/>
      <c r="ASZ158" s="1136"/>
      <c r="ATA158" s="1136"/>
      <c r="ATB158" s="1136"/>
      <c r="ATC158" s="1136"/>
      <c r="ATD158" s="1136"/>
      <c r="ATE158" s="1136"/>
      <c r="ATF158" s="1136"/>
      <c r="ATG158" s="1136"/>
      <c r="ATH158" s="1136"/>
      <c r="ATI158" s="1136"/>
      <c r="ATJ158" s="1136"/>
      <c r="ATK158" s="1136"/>
      <c r="ATL158" s="1136"/>
      <c r="ATM158" s="1136"/>
      <c r="ATN158" s="1136"/>
      <c r="ATO158" s="1136"/>
      <c r="ATP158" s="1136"/>
      <c r="ATQ158" s="1136"/>
      <c r="ATR158" s="1136"/>
      <c r="ATS158" s="1136"/>
      <c r="ATT158" s="1136"/>
      <c r="ATU158" s="1136"/>
      <c r="ATV158" s="1136"/>
      <c r="ATW158" s="1136"/>
      <c r="ATX158" s="1136"/>
      <c r="ATY158" s="1136"/>
      <c r="ATZ158" s="1136"/>
      <c r="AUA158" s="1136"/>
      <c r="AUB158" s="1136"/>
      <c r="AUC158" s="1136"/>
      <c r="AUD158" s="1136"/>
      <c r="AUE158" s="1136"/>
      <c r="AUF158" s="1136"/>
      <c r="AUG158" s="1136"/>
      <c r="AUH158" s="1136"/>
      <c r="AUI158" s="1136"/>
      <c r="AUJ158" s="1136"/>
      <c r="AUK158" s="1136"/>
      <c r="AUL158" s="1136"/>
      <c r="AUM158" s="1136"/>
      <c r="AUN158" s="1136"/>
      <c r="AUO158" s="1136"/>
      <c r="AUP158" s="1136"/>
      <c r="AUQ158" s="1136"/>
      <c r="AUR158" s="1136"/>
      <c r="AUS158" s="1136"/>
      <c r="AUT158" s="1136"/>
      <c r="AUU158" s="1136"/>
      <c r="AUV158" s="1136"/>
      <c r="AUW158" s="1136"/>
      <c r="AUX158" s="1136"/>
      <c r="AUY158" s="1136"/>
      <c r="AUZ158" s="1136"/>
      <c r="AVA158" s="1136"/>
      <c r="AVB158" s="1136"/>
      <c r="AVC158" s="1136"/>
      <c r="AVD158" s="1136"/>
      <c r="AVE158" s="1136"/>
      <c r="AVF158" s="1136"/>
      <c r="AVG158" s="1136"/>
      <c r="AVH158" s="1136"/>
      <c r="AVI158" s="1136"/>
      <c r="AVJ158" s="1136"/>
      <c r="AVK158" s="1136"/>
      <c r="AVL158" s="1136"/>
      <c r="AVM158" s="1136"/>
      <c r="AVN158" s="1136"/>
      <c r="AVO158" s="1136"/>
      <c r="AVP158" s="1136"/>
      <c r="AVQ158" s="1136"/>
      <c r="AVR158" s="1136"/>
      <c r="AVS158" s="1136"/>
      <c r="AVT158" s="1136"/>
      <c r="AVU158" s="1136"/>
      <c r="AVV158" s="1136"/>
      <c r="AVW158" s="1136"/>
      <c r="AVX158" s="1136"/>
      <c r="AVY158" s="1136"/>
      <c r="AVZ158" s="1136"/>
      <c r="AWA158" s="1136"/>
      <c r="AWB158" s="1136"/>
      <c r="AWC158" s="1136"/>
      <c r="AWD158" s="1136"/>
      <c r="AWE158" s="1136"/>
      <c r="AWF158" s="1136"/>
      <c r="AWG158" s="1136"/>
      <c r="AWH158" s="1136"/>
      <c r="AWI158" s="1136"/>
      <c r="AWJ158" s="1136"/>
      <c r="AWK158" s="1136"/>
      <c r="AWL158" s="1136"/>
      <c r="AWM158" s="1136"/>
      <c r="AWN158" s="1136"/>
      <c r="AWO158" s="1136"/>
      <c r="AWP158" s="1136"/>
      <c r="AWQ158" s="1136"/>
      <c r="AWR158" s="1136"/>
      <c r="AWS158" s="1136"/>
      <c r="AWT158" s="1136"/>
      <c r="AWU158" s="1136"/>
      <c r="AWV158" s="1136"/>
      <c r="AWW158" s="1136"/>
      <c r="AWX158" s="1136"/>
      <c r="AWY158" s="1136"/>
      <c r="AWZ158" s="1136"/>
      <c r="AXA158" s="1136"/>
      <c r="AXB158" s="1136"/>
      <c r="AXC158" s="1136"/>
      <c r="AXD158" s="1136"/>
      <c r="AXE158" s="1136"/>
      <c r="AXF158" s="1136"/>
      <c r="AXG158" s="1136"/>
      <c r="AXH158" s="1136"/>
      <c r="AXI158" s="1136"/>
      <c r="AXJ158" s="1136"/>
      <c r="AXK158" s="1136"/>
      <c r="AXL158" s="1136"/>
      <c r="AXM158" s="1136"/>
      <c r="AXN158" s="1136"/>
      <c r="AXO158" s="1136"/>
      <c r="AXP158" s="1136"/>
      <c r="AXQ158" s="1136"/>
      <c r="AXR158" s="1136"/>
      <c r="AXS158" s="1136"/>
      <c r="AXT158" s="1136"/>
      <c r="AXU158" s="1136"/>
      <c r="AXV158" s="1136"/>
      <c r="AXW158" s="1136"/>
      <c r="AXX158" s="1136"/>
      <c r="AXY158" s="1136"/>
      <c r="AXZ158" s="1136"/>
      <c r="AYA158" s="1136"/>
      <c r="AYB158" s="1136"/>
      <c r="AYC158" s="1136"/>
      <c r="AYD158" s="1136"/>
      <c r="AYE158" s="1136"/>
      <c r="AYF158" s="1136"/>
      <c r="AYG158" s="1136"/>
      <c r="AYH158" s="1136"/>
      <c r="AYI158" s="1136"/>
      <c r="AYJ158" s="1136"/>
      <c r="AYK158" s="1136"/>
      <c r="AYL158" s="1136"/>
      <c r="AYM158" s="1136"/>
      <c r="AYN158" s="1136"/>
      <c r="AYO158" s="1136"/>
      <c r="AYP158" s="1136"/>
      <c r="AYQ158" s="1136"/>
      <c r="AYR158" s="1136"/>
      <c r="AYS158" s="1136"/>
      <c r="AYT158" s="1136"/>
      <c r="AYU158" s="1136"/>
      <c r="AYV158" s="1136"/>
      <c r="AYW158" s="1136"/>
      <c r="AYX158" s="1136"/>
      <c r="AYY158" s="1136"/>
      <c r="AYZ158" s="1136"/>
      <c r="AZA158" s="1136"/>
      <c r="AZB158" s="1136"/>
      <c r="AZC158" s="1136"/>
      <c r="AZD158" s="1136"/>
      <c r="AZE158" s="1136"/>
      <c r="AZF158" s="1136"/>
      <c r="AZG158" s="1136"/>
      <c r="AZH158" s="1136"/>
      <c r="AZI158" s="1136"/>
      <c r="AZJ158" s="1136"/>
      <c r="AZK158" s="1136"/>
      <c r="AZL158" s="1136"/>
      <c r="AZM158" s="1136"/>
      <c r="AZN158" s="1136"/>
      <c r="AZO158" s="1136"/>
      <c r="AZP158" s="1136"/>
      <c r="AZQ158" s="1136"/>
      <c r="AZR158" s="1136"/>
      <c r="AZS158" s="1136"/>
      <c r="AZT158" s="1136"/>
      <c r="AZU158" s="1136"/>
      <c r="AZV158" s="1136"/>
      <c r="AZW158" s="1136"/>
      <c r="AZX158" s="1136"/>
      <c r="AZY158" s="1136"/>
      <c r="AZZ158" s="1136"/>
      <c r="BAA158" s="1136"/>
      <c r="BAB158" s="1136"/>
      <c r="BAC158" s="1136"/>
      <c r="BAD158" s="1136"/>
      <c r="BAE158" s="1136"/>
      <c r="BAF158" s="1136"/>
      <c r="BAG158" s="1136"/>
      <c r="BAH158" s="1136"/>
      <c r="BAI158" s="1136"/>
      <c r="BAJ158" s="1136"/>
      <c r="BAK158" s="1136"/>
      <c r="BAL158" s="1136"/>
      <c r="BAM158" s="1136"/>
      <c r="BAN158" s="1136"/>
      <c r="BAO158" s="1136"/>
      <c r="BAP158" s="1136"/>
      <c r="BAQ158" s="1136"/>
      <c r="BAR158" s="1136"/>
      <c r="BAS158" s="1136"/>
      <c r="BAT158" s="1136"/>
      <c r="BAU158" s="1136"/>
      <c r="BAV158" s="1136"/>
      <c r="BAW158" s="1136"/>
      <c r="BAX158" s="1136"/>
      <c r="BAY158" s="1136"/>
      <c r="BAZ158" s="1136"/>
      <c r="BBA158" s="1136"/>
      <c r="BBB158" s="1136"/>
      <c r="BBC158" s="1136"/>
      <c r="BBD158" s="1136"/>
      <c r="BBE158" s="1136"/>
      <c r="BBF158" s="1136"/>
      <c r="BBG158" s="1136"/>
      <c r="BBH158" s="1136"/>
      <c r="BBI158" s="1136"/>
      <c r="BBJ158" s="1136"/>
      <c r="BBK158" s="1136"/>
      <c r="BBL158" s="1136"/>
      <c r="BBM158" s="1136"/>
      <c r="BBN158" s="1136"/>
      <c r="BBO158" s="1136"/>
      <c r="BBP158" s="1136"/>
      <c r="BBQ158" s="1136"/>
      <c r="BBR158" s="1136"/>
      <c r="BBS158" s="1136"/>
      <c r="BBT158" s="1136"/>
      <c r="BBU158" s="1136"/>
      <c r="BBV158" s="1136"/>
      <c r="BBW158" s="1136"/>
      <c r="BBX158" s="1136"/>
      <c r="BBY158" s="1136"/>
      <c r="BBZ158" s="1136"/>
      <c r="BCA158" s="1136"/>
      <c r="BCB158" s="1136"/>
      <c r="BCC158" s="1136"/>
      <c r="BCD158" s="1136"/>
      <c r="BCE158" s="1136"/>
      <c r="BCF158" s="1136"/>
      <c r="BCG158" s="1136"/>
      <c r="BCH158" s="1136"/>
      <c r="BCI158" s="1136"/>
      <c r="BCJ158" s="1136"/>
      <c r="BCK158" s="1136"/>
      <c r="BCL158" s="1136"/>
      <c r="BCM158" s="1136"/>
      <c r="BCN158" s="1136"/>
      <c r="BCO158" s="1136"/>
      <c r="BCP158" s="1136"/>
      <c r="BCQ158" s="1136"/>
      <c r="BCR158" s="1136"/>
      <c r="BCS158" s="1136"/>
      <c r="BCT158" s="1136"/>
      <c r="BCU158" s="1136"/>
      <c r="BCV158" s="1136"/>
      <c r="BCW158" s="1136"/>
      <c r="BCX158" s="1136"/>
      <c r="BCY158" s="1136"/>
      <c r="BCZ158" s="1136"/>
      <c r="BDA158" s="1136"/>
      <c r="BDB158" s="1136"/>
      <c r="BDC158" s="1136"/>
      <c r="BDD158" s="1136"/>
      <c r="BDE158" s="1136"/>
      <c r="BDF158" s="1136"/>
      <c r="BDG158" s="1136"/>
      <c r="BDH158" s="1136"/>
      <c r="BDI158" s="1136"/>
      <c r="BDJ158" s="1136"/>
      <c r="BDK158" s="1136"/>
      <c r="BDL158" s="1136"/>
      <c r="BDM158" s="1136"/>
      <c r="BDN158" s="1136"/>
      <c r="BDO158" s="1136"/>
      <c r="BDP158" s="1136"/>
      <c r="BDQ158" s="1136"/>
      <c r="BDR158" s="1136"/>
      <c r="BDS158" s="1136"/>
      <c r="BDT158" s="1136"/>
      <c r="BDU158" s="1136"/>
      <c r="BDV158" s="1136"/>
      <c r="BDW158" s="1136"/>
      <c r="BDX158" s="1136"/>
      <c r="BDY158" s="1136"/>
      <c r="BDZ158" s="1136"/>
      <c r="BEA158" s="1136"/>
      <c r="BEB158" s="1136"/>
      <c r="BEC158" s="1136"/>
      <c r="BED158" s="1136"/>
      <c r="BEE158" s="1136"/>
      <c r="BEF158" s="1136"/>
      <c r="BEG158" s="1136"/>
      <c r="BEH158" s="1136"/>
      <c r="BEI158" s="1136"/>
      <c r="BEJ158" s="1136"/>
      <c r="BEK158" s="1136"/>
      <c r="BEL158" s="1136"/>
      <c r="BEM158" s="1136"/>
      <c r="BEN158" s="1136"/>
      <c r="BEO158" s="1136"/>
      <c r="BEP158" s="1136"/>
      <c r="BEQ158" s="1136"/>
      <c r="BER158" s="1136"/>
      <c r="BES158" s="1136"/>
      <c r="BET158" s="1136"/>
      <c r="BEU158" s="1136"/>
      <c r="BEV158" s="1136"/>
      <c r="BEW158" s="1136"/>
      <c r="BEX158" s="1136"/>
      <c r="BEY158" s="1136"/>
      <c r="BEZ158" s="1136"/>
      <c r="BFA158" s="1136"/>
      <c r="BFB158" s="1136"/>
      <c r="BFC158" s="1136"/>
      <c r="BFD158" s="1136"/>
      <c r="BFE158" s="1136"/>
      <c r="BFF158" s="1136"/>
      <c r="BFG158" s="1136"/>
      <c r="BFH158" s="1136"/>
      <c r="BFI158" s="1136"/>
      <c r="BFJ158" s="1136"/>
      <c r="BFK158" s="1136"/>
      <c r="BFL158" s="1136"/>
      <c r="BFM158" s="1136"/>
      <c r="BFN158" s="1136"/>
      <c r="BFO158" s="1136"/>
      <c r="BFP158" s="1136"/>
      <c r="BFQ158" s="1136"/>
      <c r="BFR158" s="1136"/>
      <c r="BFS158" s="1136"/>
      <c r="BFT158" s="1136"/>
      <c r="BFU158" s="1136"/>
      <c r="BFV158" s="1136"/>
      <c r="BFW158" s="1136"/>
      <c r="BFX158" s="1136"/>
      <c r="BFY158" s="1136"/>
      <c r="BFZ158" s="1136"/>
      <c r="BGA158" s="1136"/>
      <c r="BGB158" s="1136"/>
      <c r="BGC158" s="1136"/>
      <c r="BGD158" s="1136"/>
      <c r="BGE158" s="1136"/>
      <c r="BGF158" s="1136"/>
      <c r="BGG158" s="1136"/>
      <c r="BGH158" s="1136"/>
      <c r="BGI158" s="1136"/>
      <c r="BGJ158" s="1136"/>
      <c r="BGK158" s="1136"/>
      <c r="BGL158" s="1136"/>
      <c r="BGM158" s="1136"/>
      <c r="BGN158" s="1136"/>
      <c r="BGO158" s="1136"/>
      <c r="BGP158" s="1136"/>
      <c r="BGQ158" s="1136"/>
      <c r="BGR158" s="1136"/>
      <c r="BGS158" s="1136"/>
      <c r="BGT158" s="1136"/>
      <c r="BGU158" s="1136"/>
      <c r="BGV158" s="1136"/>
      <c r="BGW158" s="1136"/>
      <c r="BGX158" s="1136"/>
      <c r="BGY158" s="1136"/>
      <c r="BGZ158" s="1136"/>
      <c r="BHA158" s="1136"/>
      <c r="BHB158" s="1136"/>
      <c r="BHC158" s="1136"/>
      <c r="BHD158" s="1136"/>
      <c r="BHE158" s="1136"/>
      <c r="BHF158" s="1136"/>
      <c r="BHG158" s="1136"/>
      <c r="BHH158" s="1136"/>
      <c r="BHI158" s="1136"/>
      <c r="BHJ158" s="1136"/>
      <c r="BHK158" s="1136"/>
      <c r="BHL158" s="1136"/>
      <c r="BHM158" s="1136"/>
      <c r="BHN158" s="1136"/>
      <c r="BHO158" s="1136"/>
      <c r="BHP158" s="1136"/>
      <c r="BHQ158" s="1136"/>
      <c r="BHR158" s="1136"/>
      <c r="BHS158" s="1136"/>
      <c r="BHT158" s="1136"/>
      <c r="BHU158" s="1136"/>
      <c r="BHV158" s="1136"/>
      <c r="BHW158" s="1136"/>
      <c r="BHX158" s="1136"/>
      <c r="BHY158" s="1136"/>
      <c r="BHZ158" s="1136"/>
      <c r="BIA158" s="1136"/>
      <c r="BIB158" s="1136"/>
      <c r="BIC158" s="1136"/>
      <c r="BID158" s="1136"/>
      <c r="BIE158" s="1136"/>
      <c r="BIF158" s="1136"/>
      <c r="BIG158" s="1136"/>
      <c r="BIH158" s="1136"/>
      <c r="BII158" s="1136"/>
      <c r="BIJ158" s="1136"/>
      <c r="BIK158" s="1136"/>
      <c r="BIL158" s="1136"/>
      <c r="BIM158" s="1136"/>
      <c r="BIN158" s="1136"/>
      <c r="BIO158" s="1136"/>
      <c r="BIP158" s="1136"/>
      <c r="BIQ158" s="1136"/>
      <c r="BIR158" s="1136"/>
      <c r="BIS158" s="1136"/>
      <c r="BIT158" s="1136"/>
      <c r="BIU158" s="1136"/>
      <c r="BIV158" s="1136"/>
      <c r="BIW158" s="1136"/>
      <c r="BIX158" s="1136"/>
      <c r="BIY158" s="1136"/>
      <c r="BIZ158" s="1136"/>
      <c r="BJA158" s="1136"/>
      <c r="BJB158" s="1136"/>
      <c r="BJC158" s="1136"/>
      <c r="BJD158" s="1136"/>
      <c r="BJE158" s="1136"/>
      <c r="BJF158" s="1136"/>
      <c r="BJG158" s="1136"/>
      <c r="BJH158" s="1136"/>
      <c r="BJI158" s="1136"/>
      <c r="BJJ158" s="1136"/>
      <c r="BJK158" s="1136"/>
      <c r="BJL158" s="1136"/>
      <c r="BJM158" s="1136"/>
      <c r="BJN158" s="1136"/>
      <c r="BJO158" s="1136"/>
      <c r="BJP158" s="1136"/>
      <c r="BJQ158" s="1136"/>
      <c r="BJR158" s="1136"/>
      <c r="BJS158" s="1136"/>
      <c r="BJT158" s="1136"/>
      <c r="BJU158" s="1136"/>
      <c r="BJV158" s="1136"/>
      <c r="BJW158" s="1136"/>
      <c r="BJX158" s="1136"/>
      <c r="BJY158" s="1136"/>
      <c r="BJZ158" s="1136"/>
      <c r="BKA158" s="1136"/>
      <c r="BKB158" s="1136"/>
      <c r="BKC158" s="1136"/>
      <c r="BKD158" s="1136"/>
      <c r="BKE158" s="1136"/>
      <c r="BKF158" s="1136"/>
      <c r="BKG158" s="1136"/>
      <c r="BKH158" s="1136"/>
      <c r="BKI158" s="1136"/>
      <c r="BKJ158" s="1136"/>
      <c r="BKK158" s="1136"/>
      <c r="BKL158" s="1136"/>
      <c r="BKM158" s="1136"/>
      <c r="BKN158" s="1136"/>
      <c r="BKO158" s="1136"/>
      <c r="BKP158" s="1136"/>
      <c r="BKQ158" s="1136"/>
      <c r="BKR158" s="1136"/>
      <c r="BKS158" s="1136"/>
      <c r="BKT158" s="1136"/>
      <c r="BKU158" s="1136"/>
      <c r="BKV158" s="1136"/>
      <c r="BKW158" s="1136"/>
      <c r="BKX158" s="1136"/>
      <c r="BKY158" s="1136"/>
      <c r="BKZ158" s="1136"/>
      <c r="BLA158" s="1136"/>
      <c r="BLB158" s="1136"/>
      <c r="BLC158" s="1136"/>
      <c r="BLD158" s="1136"/>
      <c r="BLE158" s="1136"/>
      <c r="BLF158" s="1136"/>
      <c r="BLG158" s="1136"/>
      <c r="BLH158" s="1136"/>
      <c r="BLI158" s="1136"/>
      <c r="BLJ158" s="1136"/>
      <c r="BLK158" s="1136"/>
      <c r="BLL158" s="1136"/>
      <c r="BLM158" s="1136"/>
      <c r="BLN158" s="1136"/>
      <c r="BLO158" s="1136"/>
      <c r="BLP158" s="1136"/>
      <c r="BLQ158" s="1136"/>
      <c r="BLR158" s="1136"/>
      <c r="BLS158" s="1136"/>
      <c r="BLT158" s="1136"/>
      <c r="BLU158" s="1136"/>
      <c r="BLV158" s="1136"/>
      <c r="BLW158" s="1136"/>
      <c r="BLX158" s="1136"/>
      <c r="BLY158" s="1136"/>
      <c r="BLZ158" s="1136"/>
      <c r="BMA158" s="1136"/>
      <c r="BMB158" s="1136"/>
      <c r="BMC158" s="1136"/>
      <c r="BMD158" s="1136"/>
      <c r="BME158" s="1136"/>
      <c r="BMF158" s="1136"/>
      <c r="BMG158" s="1136"/>
      <c r="BMH158" s="1136"/>
      <c r="BMI158" s="1136"/>
      <c r="BMJ158" s="1136"/>
      <c r="BMK158" s="1136"/>
      <c r="BML158" s="1136"/>
      <c r="BMM158" s="1136"/>
      <c r="BMN158" s="1136"/>
      <c r="BMO158" s="1136"/>
      <c r="BMP158" s="1136"/>
      <c r="BMQ158" s="1136"/>
      <c r="BMR158" s="1136"/>
      <c r="BMS158" s="1136"/>
      <c r="BMT158" s="1136"/>
      <c r="BMU158" s="1136"/>
      <c r="BMV158" s="1136"/>
      <c r="BMW158" s="1136"/>
      <c r="BMX158" s="1136"/>
      <c r="BMY158" s="1136"/>
      <c r="BMZ158" s="1136"/>
      <c r="BNA158" s="1136"/>
      <c r="BNB158" s="1136"/>
      <c r="BNC158" s="1136"/>
      <c r="BND158" s="1136"/>
      <c r="BNE158" s="1136"/>
      <c r="BNF158" s="1136"/>
      <c r="BNG158" s="1136"/>
      <c r="BNH158" s="1136"/>
      <c r="BNI158" s="1136"/>
      <c r="BNJ158" s="1136"/>
      <c r="BNK158" s="1136"/>
      <c r="BNL158" s="1136"/>
      <c r="BNM158" s="1136"/>
      <c r="BNN158" s="1136"/>
      <c r="BNO158" s="1136"/>
      <c r="BNP158" s="1136"/>
      <c r="BNQ158" s="1136"/>
      <c r="BNR158" s="1136"/>
      <c r="BNS158" s="1136"/>
      <c r="BNT158" s="1136"/>
      <c r="BNU158" s="1136"/>
      <c r="BNV158" s="1136"/>
      <c r="BNW158" s="1136"/>
      <c r="BNX158" s="1136"/>
      <c r="BNY158" s="1136"/>
      <c r="BNZ158" s="1136"/>
      <c r="BOA158" s="1136"/>
      <c r="BOB158" s="1136"/>
      <c r="BOC158" s="1136"/>
      <c r="BOD158" s="1136"/>
      <c r="BOE158" s="1136"/>
      <c r="BOF158" s="1136"/>
      <c r="BOG158" s="1136"/>
      <c r="BOH158" s="1136"/>
      <c r="BOI158" s="1136"/>
      <c r="BOJ158" s="1136"/>
      <c r="BOK158" s="1136"/>
      <c r="BOL158" s="1136"/>
      <c r="BOM158" s="1136"/>
      <c r="BON158" s="1136"/>
      <c r="BOO158" s="1136"/>
      <c r="BOP158" s="1136"/>
      <c r="BOQ158" s="1136"/>
      <c r="BOR158" s="1136"/>
      <c r="BOS158" s="1136"/>
      <c r="BOT158" s="1136"/>
      <c r="BOU158" s="1136"/>
      <c r="BOV158" s="1136"/>
      <c r="BOW158" s="1136"/>
      <c r="BOX158" s="1136"/>
      <c r="BOY158" s="1136"/>
      <c r="BOZ158" s="1136"/>
      <c r="BPA158" s="1136"/>
      <c r="BPB158" s="1136"/>
      <c r="BPC158" s="1136"/>
      <c r="BPD158" s="1136"/>
      <c r="BPE158" s="1136"/>
      <c r="BPF158" s="1136"/>
      <c r="BPG158" s="1136"/>
      <c r="BPH158" s="1136"/>
      <c r="BPI158" s="1136"/>
      <c r="BPJ158" s="1136"/>
      <c r="BPK158" s="1136"/>
      <c r="BPL158" s="1136"/>
      <c r="BPM158" s="1136"/>
      <c r="BPN158" s="1136"/>
      <c r="BPO158" s="1136"/>
      <c r="BPP158" s="1136"/>
      <c r="BPQ158" s="1136"/>
      <c r="BPR158" s="1136"/>
      <c r="BPS158" s="1136"/>
      <c r="BPT158" s="1136"/>
      <c r="BPU158" s="1136"/>
      <c r="BPV158" s="1136"/>
      <c r="BPW158" s="1136"/>
      <c r="BPX158" s="1136"/>
      <c r="BPY158" s="1136"/>
      <c r="BPZ158" s="1136"/>
      <c r="BQA158" s="1136"/>
      <c r="BQB158" s="1136"/>
      <c r="BQC158" s="1136"/>
      <c r="BQD158" s="1136"/>
      <c r="BQE158" s="1136"/>
      <c r="BQF158" s="1136"/>
      <c r="BQG158" s="1136"/>
      <c r="BQH158" s="1136"/>
      <c r="BQI158" s="1136"/>
      <c r="BQJ158" s="1136"/>
      <c r="BQK158" s="1136"/>
      <c r="BQL158" s="1136"/>
      <c r="BQM158" s="1136"/>
      <c r="BQN158" s="1136"/>
      <c r="BQO158" s="1136"/>
      <c r="BQP158" s="1136"/>
      <c r="BQQ158" s="1136"/>
      <c r="BQR158" s="1136"/>
      <c r="BQS158" s="1136"/>
      <c r="BQT158" s="1136"/>
      <c r="BQU158" s="1136"/>
      <c r="BQV158" s="1136"/>
      <c r="BQW158" s="1136"/>
      <c r="BQX158" s="1136"/>
      <c r="BQY158" s="1136"/>
      <c r="BQZ158" s="1136"/>
      <c r="BRA158" s="1136"/>
      <c r="BRB158" s="1136"/>
      <c r="BRC158" s="1136"/>
      <c r="BRD158" s="1136"/>
      <c r="BRE158" s="1136"/>
      <c r="BRF158" s="1136"/>
      <c r="BRG158" s="1136"/>
      <c r="BRH158" s="1136"/>
      <c r="BRI158" s="1136"/>
      <c r="BRJ158" s="1136"/>
      <c r="BRK158" s="1136"/>
      <c r="BRL158" s="1136"/>
      <c r="BRM158" s="1136"/>
      <c r="BRN158" s="1136"/>
      <c r="BRO158" s="1136"/>
      <c r="BRP158" s="1136"/>
      <c r="BRQ158" s="1136"/>
      <c r="BRR158" s="1136"/>
      <c r="BRS158" s="1136"/>
      <c r="BRT158" s="1136"/>
      <c r="BRU158" s="1136"/>
      <c r="BRV158" s="1136"/>
      <c r="BRW158" s="1136"/>
      <c r="BRX158" s="1136"/>
      <c r="BRY158" s="1136"/>
      <c r="BRZ158" s="1136"/>
      <c r="BSA158" s="1136"/>
      <c r="BSB158" s="1136"/>
      <c r="BSC158" s="1136"/>
      <c r="BSD158" s="1136"/>
      <c r="BSE158" s="1136"/>
      <c r="BSF158" s="1136"/>
      <c r="BSG158" s="1136"/>
      <c r="BSH158" s="1136"/>
      <c r="BSI158" s="1136"/>
      <c r="BSJ158" s="1136"/>
      <c r="BSK158" s="1136"/>
      <c r="BSL158" s="1136"/>
      <c r="BSM158" s="1136"/>
      <c r="BSN158" s="1136"/>
      <c r="BSO158" s="1136"/>
      <c r="BSP158" s="1136"/>
      <c r="BSQ158" s="1136"/>
      <c r="BSR158" s="1136"/>
      <c r="BSS158" s="1136"/>
      <c r="BST158" s="1136"/>
      <c r="BSU158" s="1136"/>
      <c r="BSV158" s="1136"/>
      <c r="BSW158" s="1136"/>
      <c r="BSX158" s="1136"/>
      <c r="BSY158" s="1136"/>
      <c r="BSZ158" s="1136"/>
      <c r="BTA158" s="1136"/>
      <c r="BTB158" s="1136"/>
      <c r="BTC158" s="1136"/>
      <c r="BTD158" s="1136"/>
      <c r="BTE158" s="1136"/>
      <c r="BTF158" s="1136"/>
      <c r="BTG158" s="1136"/>
      <c r="BTH158" s="1136"/>
      <c r="BTI158" s="1136"/>
      <c r="BTJ158" s="1136"/>
      <c r="BTK158" s="1136"/>
      <c r="BTL158" s="1136"/>
      <c r="BTM158" s="1136"/>
      <c r="BTN158" s="1136"/>
      <c r="BTO158" s="1136"/>
      <c r="BTP158" s="1136"/>
      <c r="BTQ158" s="1136"/>
      <c r="BTR158" s="1136"/>
      <c r="BTS158" s="1136"/>
      <c r="BTT158" s="1136"/>
      <c r="BTU158" s="1136"/>
      <c r="BTV158" s="1136"/>
      <c r="BTW158" s="1136"/>
      <c r="BTX158" s="1136"/>
      <c r="BTY158" s="1136"/>
      <c r="BTZ158" s="1136"/>
      <c r="BUA158" s="1136"/>
      <c r="BUB158" s="1136"/>
      <c r="BUC158" s="1136"/>
      <c r="BUD158" s="1136"/>
      <c r="BUE158" s="1136"/>
      <c r="BUF158" s="1136"/>
      <c r="BUG158" s="1136"/>
      <c r="BUH158" s="1136"/>
      <c r="BUI158" s="1136"/>
      <c r="BUJ158" s="1136"/>
      <c r="BUK158" s="1136"/>
      <c r="BUL158" s="1136"/>
      <c r="BUM158" s="1136"/>
      <c r="BUN158" s="1136"/>
      <c r="BUO158" s="1136"/>
      <c r="BUP158" s="1136"/>
      <c r="BUQ158" s="1136"/>
      <c r="BUR158" s="1136"/>
      <c r="BUS158" s="1136"/>
      <c r="BUT158" s="1136"/>
      <c r="BUU158" s="1136"/>
      <c r="BUV158" s="1136"/>
      <c r="BUW158" s="1136"/>
      <c r="BUX158" s="1136"/>
      <c r="BUY158" s="1136"/>
      <c r="BUZ158" s="1136"/>
      <c r="BVA158" s="1136"/>
      <c r="BVB158" s="1136"/>
      <c r="BVC158" s="1136"/>
      <c r="BVD158" s="1136"/>
      <c r="BVE158" s="1136"/>
      <c r="BVF158" s="1136"/>
      <c r="BVG158" s="1136"/>
      <c r="BVH158" s="1136"/>
      <c r="BVI158" s="1136"/>
      <c r="BVJ158" s="1136"/>
      <c r="BVK158" s="1136"/>
      <c r="BVL158" s="1136"/>
      <c r="BVM158" s="1136"/>
      <c r="BVN158" s="1136"/>
      <c r="BVO158" s="1136"/>
      <c r="BVP158" s="1136"/>
      <c r="BVQ158" s="1136"/>
      <c r="BVR158" s="1136"/>
      <c r="BVS158" s="1136"/>
      <c r="BVT158" s="1136"/>
      <c r="BVU158" s="1136"/>
      <c r="BVV158" s="1136"/>
      <c r="BVW158" s="1136"/>
      <c r="BVX158" s="1136"/>
      <c r="BVY158" s="1136"/>
      <c r="BVZ158" s="1136"/>
      <c r="BWA158" s="1136"/>
      <c r="BWB158" s="1136"/>
      <c r="BWC158" s="1136"/>
      <c r="BWD158" s="1136"/>
      <c r="BWE158" s="1136"/>
      <c r="BWF158" s="1136"/>
      <c r="BWG158" s="1136"/>
      <c r="BWH158" s="1136"/>
      <c r="BWI158" s="1136"/>
      <c r="BWJ158" s="1136"/>
      <c r="BWK158" s="1136"/>
      <c r="BWL158" s="1136"/>
      <c r="BWM158" s="1136"/>
      <c r="BWN158" s="1136"/>
      <c r="BWO158" s="1136"/>
      <c r="BWP158" s="1136"/>
      <c r="BWQ158" s="1136"/>
      <c r="BWR158" s="1136"/>
      <c r="BWS158" s="1136"/>
      <c r="BWT158" s="1136"/>
      <c r="BWU158" s="1136"/>
      <c r="BWV158" s="1136"/>
      <c r="BWW158" s="1136"/>
      <c r="BWX158" s="1136"/>
      <c r="BWY158" s="1136"/>
      <c r="BWZ158" s="1136"/>
      <c r="BXA158" s="1136"/>
      <c r="BXB158" s="1136"/>
      <c r="BXC158" s="1136"/>
      <c r="BXD158" s="1136"/>
      <c r="BXE158" s="1136"/>
      <c r="BXF158" s="1136"/>
      <c r="BXG158" s="1136"/>
      <c r="BXH158" s="1136"/>
      <c r="BXI158" s="1136"/>
      <c r="BXJ158" s="1136"/>
      <c r="BXK158" s="1136"/>
      <c r="BXL158" s="1136"/>
      <c r="BXM158" s="1136"/>
      <c r="BXN158" s="1136"/>
      <c r="BXO158" s="1136"/>
      <c r="BXP158" s="1136"/>
      <c r="BXQ158" s="1136"/>
      <c r="BXR158" s="1136"/>
      <c r="BXS158" s="1136"/>
      <c r="BXT158" s="1136"/>
      <c r="BXU158" s="1136"/>
      <c r="BXV158" s="1136"/>
      <c r="BXW158" s="1136"/>
      <c r="BXX158" s="1136"/>
      <c r="BXY158" s="1136"/>
      <c r="BXZ158" s="1136"/>
      <c r="BYA158" s="1136"/>
      <c r="BYB158" s="1136"/>
      <c r="BYC158" s="1136"/>
      <c r="BYD158" s="1136"/>
      <c r="BYE158" s="1136"/>
      <c r="BYF158" s="1136"/>
      <c r="BYG158" s="1136"/>
      <c r="BYH158" s="1136"/>
      <c r="BYI158" s="1136"/>
      <c r="BYJ158" s="1136"/>
      <c r="BYK158" s="1136"/>
      <c r="BYL158" s="1136"/>
      <c r="BYM158" s="1136"/>
      <c r="BYN158" s="1136"/>
      <c r="BYO158" s="1136"/>
      <c r="BYP158" s="1136"/>
      <c r="BYQ158" s="1136"/>
      <c r="BYR158" s="1136"/>
      <c r="BYS158" s="1136"/>
      <c r="BYT158" s="1136"/>
      <c r="BYU158" s="1136"/>
      <c r="BYV158" s="1136"/>
      <c r="BYW158" s="1136"/>
      <c r="BYX158" s="1136"/>
      <c r="BYY158" s="1136"/>
      <c r="BYZ158" s="1136"/>
      <c r="BZA158" s="1136"/>
      <c r="BZB158" s="1136"/>
      <c r="BZC158" s="1136"/>
      <c r="BZD158" s="1136"/>
      <c r="BZE158" s="1136"/>
      <c r="BZF158" s="1136"/>
      <c r="BZG158" s="1136"/>
      <c r="BZH158" s="1136"/>
      <c r="BZI158" s="1136"/>
      <c r="BZJ158" s="1136"/>
      <c r="BZK158" s="1136"/>
      <c r="BZL158" s="1136"/>
      <c r="BZM158" s="1136"/>
      <c r="BZN158" s="1136"/>
      <c r="BZO158" s="1136"/>
      <c r="BZP158" s="1136"/>
      <c r="BZQ158" s="1136"/>
      <c r="BZR158" s="1136"/>
      <c r="BZS158" s="1136"/>
      <c r="BZT158" s="1136"/>
      <c r="BZU158" s="1136"/>
      <c r="BZV158" s="1136"/>
      <c r="BZW158" s="1136"/>
      <c r="BZX158" s="1136"/>
      <c r="BZY158" s="1136"/>
      <c r="BZZ158" s="1136"/>
      <c r="CAA158" s="1136"/>
      <c r="CAB158" s="1136"/>
      <c r="CAC158" s="1136"/>
      <c r="CAD158" s="1136"/>
      <c r="CAE158" s="1136"/>
      <c r="CAF158" s="1136"/>
      <c r="CAG158" s="1136"/>
      <c r="CAH158" s="1136"/>
      <c r="CAI158" s="1136"/>
      <c r="CAJ158" s="1136"/>
      <c r="CAK158" s="1136"/>
      <c r="CAL158" s="1136"/>
      <c r="CAM158" s="1136"/>
      <c r="CAN158" s="1136"/>
      <c r="CAO158" s="1136"/>
      <c r="CAP158" s="1136"/>
      <c r="CAQ158" s="1136"/>
      <c r="CAR158" s="1136"/>
      <c r="CAS158" s="1136"/>
      <c r="CAT158" s="1136"/>
      <c r="CAU158" s="1136"/>
      <c r="CAV158" s="1136"/>
      <c r="CAW158" s="1136"/>
      <c r="CAX158" s="1136"/>
      <c r="CAY158" s="1136"/>
      <c r="CAZ158" s="1136"/>
      <c r="CBA158" s="1136"/>
      <c r="CBB158" s="1136"/>
      <c r="CBC158" s="1136"/>
      <c r="CBD158" s="1136"/>
      <c r="CBE158" s="1136"/>
      <c r="CBF158" s="1136"/>
      <c r="CBG158" s="1136"/>
      <c r="CBH158" s="1136"/>
      <c r="CBI158" s="1136"/>
      <c r="CBJ158" s="1136"/>
      <c r="CBK158" s="1136"/>
      <c r="CBL158" s="1136"/>
      <c r="CBM158" s="1136"/>
      <c r="CBN158" s="1136"/>
      <c r="CBO158" s="1136"/>
      <c r="CBP158" s="1136"/>
      <c r="CBQ158" s="1136"/>
      <c r="CBR158" s="1136"/>
      <c r="CBS158" s="1136"/>
      <c r="CBT158" s="1136"/>
      <c r="CBU158" s="1136"/>
      <c r="CBV158" s="1136"/>
      <c r="CBW158" s="1136"/>
      <c r="CBX158" s="1136"/>
      <c r="CBY158" s="1136"/>
      <c r="CBZ158" s="1136"/>
      <c r="CCA158" s="1136"/>
      <c r="CCB158" s="1136"/>
      <c r="CCC158" s="1136"/>
      <c r="CCD158" s="1136"/>
      <c r="CCE158" s="1136"/>
      <c r="CCF158" s="1136"/>
      <c r="CCG158" s="1136"/>
      <c r="CCH158" s="1136"/>
      <c r="CCI158" s="1136"/>
      <c r="CCJ158" s="1136"/>
      <c r="CCK158" s="1136"/>
      <c r="CCL158" s="1136"/>
      <c r="CCM158" s="1136"/>
      <c r="CCN158" s="1136"/>
      <c r="CCO158" s="1136"/>
      <c r="CCP158" s="1136"/>
      <c r="CCQ158" s="1136"/>
      <c r="CCR158" s="1136"/>
      <c r="CCS158" s="1136"/>
      <c r="CCT158" s="1136"/>
      <c r="CCU158" s="1136"/>
      <c r="CCV158" s="1136"/>
      <c r="CCW158" s="1136"/>
      <c r="CCX158" s="1136"/>
      <c r="CCY158" s="1136"/>
      <c r="CCZ158" s="1136"/>
      <c r="CDA158" s="1136"/>
      <c r="CDB158" s="1136"/>
      <c r="CDC158" s="1136"/>
      <c r="CDD158" s="1136"/>
      <c r="CDE158" s="1136"/>
      <c r="CDF158" s="1136"/>
      <c r="CDG158" s="1136"/>
      <c r="CDH158" s="1136"/>
      <c r="CDI158" s="1136"/>
      <c r="CDJ158" s="1136"/>
      <c r="CDK158" s="1136"/>
      <c r="CDL158" s="1136"/>
      <c r="CDM158" s="1136"/>
      <c r="CDN158" s="1136"/>
      <c r="CDO158" s="1136"/>
      <c r="CDP158" s="1136"/>
      <c r="CDQ158" s="1136"/>
      <c r="CDR158" s="1136"/>
      <c r="CDS158" s="1136"/>
      <c r="CDT158" s="1136"/>
      <c r="CDU158" s="1136"/>
      <c r="CDV158" s="1136"/>
      <c r="CDW158" s="1136"/>
      <c r="CDX158" s="1136"/>
      <c r="CDY158" s="1136"/>
      <c r="CDZ158" s="1136"/>
      <c r="CEA158" s="1136"/>
      <c r="CEB158" s="1136"/>
      <c r="CEC158" s="1136"/>
      <c r="CED158" s="1136"/>
      <c r="CEE158" s="1136"/>
      <c r="CEF158" s="1136"/>
      <c r="CEG158" s="1136"/>
      <c r="CEH158" s="1136"/>
      <c r="CEI158" s="1136"/>
      <c r="CEJ158" s="1136"/>
      <c r="CEK158" s="1136"/>
    </row>
    <row r="159" spans="1:2169" ht="31.75" customHeight="1" x14ac:dyDescent="0.75">
      <c r="A159" s="1080"/>
      <c r="B159" s="1080"/>
      <c r="C159" s="1080"/>
      <c r="D159" s="1212"/>
      <c r="E159" s="1096"/>
      <c r="F159" s="1096"/>
      <c r="G159" s="1085"/>
      <c r="H159" s="1085"/>
      <c r="I159" s="1098"/>
      <c r="J159" s="1099"/>
      <c r="K159" s="1100"/>
      <c r="L159" s="1089"/>
      <c r="M159" s="1213"/>
      <c r="N159" s="1089"/>
      <c r="O159" s="1273"/>
      <c r="P159" s="1884"/>
      <c r="Q159" s="1884"/>
      <c r="R159" s="1273"/>
      <c r="S159" s="1093"/>
      <c r="T159" s="1093"/>
      <c r="U159" s="1093"/>
      <c r="V159" s="1092"/>
      <c r="W159" s="1091"/>
      <c r="X159" s="1075"/>
      <c r="Y159" s="1094"/>
      <c r="Z159" s="1094"/>
      <c r="AA159" s="1094"/>
      <c r="AB159" s="1094"/>
      <c r="AC159" s="1094"/>
      <c r="AD159" s="1076"/>
      <c r="AE159" s="1094"/>
      <c r="AF159" s="1094"/>
      <c r="AG159" s="1077"/>
      <c r="AH159" s="1077"/>
      <c r="AI159" s="1077"/>
      <c r="AN159" s="1022"/>
      <c r="AO159" s="1022"/>
    </row>
    <row r="160" spans="1:2169" ht="31.75" customHeight="1" x14ac:dyDescent="0.75">
      <c r="A160" s="1080"/>
      <c r="B160" s="1080"/>
      <c r="C160" s="1080"/>
      <c r="D160" s="1212"/>
      <c r="E160" s="1096"/>
      <c r="F160" s="1096"/>
      <c r="G160" s="1097"/>
      <c r="H160" s="1097"/>
      <c r="I160" s="1098"/>
      <c r="J160" s="1099"/>
      <c r="K160" s="1100"/>
      <c r="L160" s="1101"/>
      <c r="M160" s="1213"/>
      <c r="N160" s="1101"/>
      <c r="O160" s="1273"/>
      <c r="P160" s="1883"/>
      <c r="Q160" s="1883"/>
      <c r="R160" s="1273"/>
      <c r="S160" s="1103"/>
      <c r="T160" s="1103"/>
      <c r="U160" s="1103"/>
      <c r="V160" s="1092"/>
      <c r="W160" s="1102"/>
      <c r="X160" s="1075"/>
      <c r="Y160" s="1094"/>
      <c r="Z160" s="1094"/>
      <c r="AA160" s="1094"/>
      <c r="AB160" s="1094"/>
      <c r="AC160" s="1094"/>
      <c r="AD160" s="1076"/>
      <c r="AE160" s="1094"/>
      <c r="AF160" s="1094"/>
      <c r="AG160" s="1077"/>
      <c r="AH160" s="1077"/>
      <c r="AI160" s="1077"/>
      <c r="AN160" s="1022"/>
      <c r="AO160" s="1022"/>
    </row>
    <row r="161" spans="1:41" ht="31.75" customHeight="1" x14ac:dyDescent="0.75">
      <c r="A161" s="1080"/>
      <c r="B161" s="1080"/>
      <c r="C161" s="1080"/>
      <c r="D161" s="1212"/>
      <c r="E161" s="1096"/>
      <c r="F161" s="1096"/>
      <c r="G161" s="1097"/>
      <c r="H161" s="1097"/>
      <c r="I161" s="1098"/>
      <c r="J161" s="1099"/>
      <c r="K161" s="1100"/>
      <c r="L161" s="1101"/>
      <c r="M161" s="1213"/>
      <c r="N161" s="1101"/>
      <c r="O161" s="1273"/>
      <c r="P161" s="1885"/>
      <c r="Q161" s="1885"/>
      <c r="R161" s="1273"/>
      <c r="S161" s="1103"/>
      <c r="T161" s="1103"/>
      <c r="U161" s="1103"/>
      <c r="V161" s="1092"/>
      <c r="W161" s="1102"/>
      <c r="X161" s="1075"/>
      <c r="Y161" s="1094"/>
      <c r="Z161" s="1094"/>
      <c r="AA161" s="1094"/>
      <c r="AB161" s="1094"/>
      <c r="AC161" s="1094"/>
      <c r="AD161" s="1076"/>
      <c r="AE161" s="1094"/>
      <c r="AF161" s="1094"/>
      <c r="AG161" s="1077"/>
      <c r="AH161" s="1077"/>
      <c r="AI161" s="1077"/>
      <c r="AN161" s="1022"/>
      <c r="AO161" s="1022"/>
    </row>
    <row r="162" spans="1:41" ht="31.75" customHeight="1" x14ac:dyDescent="0.75">
      <c r="A162" s="1080"/>
      <c r="B162" s="1080"/>
      <c r="C162" s="1080"/>
      <c r="D162" s="1212"/>
      <c r="E162" s="1096"/>
      <c r="F162" s="1096"/>
      <c r="G162" s="1097"/>
      <c r="H162" s="1097"/>
      <c r="I162" s="1098"/>
      <c r="J162" s="1099"/>
      <c r="K162" s="1100"/>
      <c r="L162" s="1101"/>
      <c r="M162" s="1213"/>
      <c r="N162" s="1101"/>
      <c r="O162" s="1273"/>
      <c r="P162" s="1883"/>
      <c r="Q162" s="1883"/>
      <c r="R162" s="1273"/>
      <c r="S162" s="1103"/>
      <c r="T162" s="1103"/>
      <c r="U162" s="1103"/>
      <c r="V162" s="1092"/>
      <c r="W162" s="1102"/>
      <c r="X162" s="1075"/>
      <c r="Y162" s="1094"/>
      <c r="Z162" s="1094"/>
      <c r="AA162" s="1094"/>
      <c r="AB162" s="1094"/>
      <c r="AC162" s="1094"/>
      <c r="AD162" s="1076"/>
      <c r="AE162" s="1094"/>
      <c r="AF162" s="1094"/>
      <c r="AG162" s="1077"/>
      <c r="AH162" s="1077"/>
      <c r="AI162" s="1077"/>
      <c r="AN162" s="1022"/>
      <c r="AO162" s="1022"/>
    </row>
    <row r="163" spans="1:41" ht="31.75" customHeight="1" x14ac:dyDescent="0.75">
      <c r="A163" s="1080"/>
      <c r="B163" s="1080"/>
      <c r="C163" s="1080"/>
      <c r="D163" s="1212"/>
      <c r="E163" s="1096"/>
      <c r="F163" s="1096"/>
      <c r="G163" s="1097"/>
      <c r="H163" s="1097"/>
      <c r="I163" s="1098"/>
      <c r="J163" s="1099"/>
      <c r="K163" s="1100"/>
      <c r="L163" s="1101"/>
      <c r="M163" s="1213"/>
      <c r="N163" s="1101"/>
      <c r="O163" s="1273"/>
      <c r="P163" s="1885"/>
      <c r="Q163" s="1885"/>
      <c r="R163" s="1273"/>
      <c r="S163" s="1103"/>
      <c r="T163" s="1103"/>
      <c r="U163" s="1103"/>
      <c r="V163" s="1092"/>
      <c r="W163" s="1102"/>
      <c r="X163" s="1075"/>
      <c r="Y163" s="1094"/>
      <c r="Z163" s="1094"/>
      <c r="AA163" s="1094"/>
      <c r="AB163" s="1094"/>
      <c r="AC163" s="1094"/>
      <c r="AD163" s="1076"/>
      <c r="AE163" s="1094"/>
      <c r="AF163" s="1094"/>
      <c r="AG163" s="1077"/>
      <c r="AH163" s="1077"/>
      <c r="AI163" s="1077"/>
      <c r="AN163" s="1022"/>
      <c r="AO163" s="1022"/>
    </row>
    <row r="164" spans="1:41" ht="31.75" customHeight="1" x14ac:dyDescent="0.75">
      <c r="A164" s="1080"/>
      <c r="B164" s="1080"/>
      <c r="C164" s="1080"/>
      <c r="D164" s="1212"/>
      <c r="E164" s="1096"/>
      <c r="F164" s="1096"/>
      <c r="G164" s="1097"/>
      <c r="H164" s="1097"/>
      <c r="I164" s="1098"/>
      <c r="J164" s="1099"/>
      <c r="K164" s="1100"/>
      <c r="L164" s="1101"/>
      <c r="M164" s="1213"/>
      <c r="N164" s="1101"/>
      <c r="O164" s="1273"/>
      <c r="P164" s="1883"/>
      <c r="Q164" s="1883"/>
      <c r="R164" s="1273"/>
      <c r="S164" s="1103"/>
      <c r="T164" s="1103"/>
      <c r="U164" s="1103"/>
      <c r="V164" s="1092"/>
      <c r="W164" s="1102"/>
      <c r="X164" s="1075"/>
      <c r="Y164" s="1094"/>
      <c r="Z164" s="1094"/>
      <c r="AA164" s="1094"/>
      <c r="AB164" s="1094"/>
      <c r="AC164" s="1094"/>
      <c r="AD164" s="1076"/>
      <c r="AE164" s="1094"/>
      <c r="AF164" s="1094"/>
      <c r="AG164" s="1077"/>
      <c r="AH164" s="1077"/>
      <c r="AI164" s="1077"/>
      <c r="AN164" s="1022"/>
      <c r="AO164" s="1022"/>
    </row>
    <row r="165" spans="1:41" ht="31.75" customHeight="1" x14ac:dyDescent="0.75">
      <c r="A165" s="1080"/>
      <c r="B165" s="1080"/>
      <c r="C165" s="1080"/>
      <c r="D165" s="1212"/>
      <c r="E165" s="1105"/>
      <c r="F165" s="1105"/>
      <c r="G165" s="1106"/>
      <c r="H165" s="1106"/>
      <c r="I165" s="1107"/>
      <c r="J165" s="1108"/>
      <c r="K165" s="1109"/>
      <c r="L165" s="1110"/>
      <c r="M165" s="1216"/>
      <c r="N165" s="1110"/>
      <c r="O165" s="1273"/>
      <c r="P165" s="1801"/>
      <c r="Q165" s="1801"/>
      <c r="R165" s="1273"/>
      <c r="S165" s="1112"/>
      <c r="T165" s="1112"/>
      <c r="U165" s="1112"/>
      <c r="V165" s="1092"/>
      <c r="W165" s="1111"/>
      <c r="X165" s="1075"/>
      <c r="Y165" s="1094"/>
      <c r="Z165" s="1094"/>
      <c r="AA165" s="1094"/>
      <c r="AB165" s="1094"/>
      <c r="AC165" s="1094"/>
      <c r="AD165" s="1076"/>
      <c r="AE165" s="1094"/>
      <c r="AF165" s="1094"/>
      <c r="AG165" s="1077"/>
      <c r="AH165" s="1077"/>
      <c r="AI165" s="1077"/>
      <c r="AN165" s="1022"/>
      <c r="AO165" s="1022"/>
    </row>
    <row r="166" spans="1:41" ht="31.75" customHeight="1" x14ac:dyDescent="0.75">
      <c r="A166" s="2206" t="s">
        <v>261</v>
      </c>
      <c r="B166" s="2209" t="s">
        <v>82</v>
      </c>
      <c r="C166" s="1113">
        <v>20.100000000000001</v>
      </c>
      <c r="D166" s="1062" t="s">
        <v>37</v>
      </c>
      <c r="E166" s="1063" t="s">
        <v>24</v>
      </c>
      <c r="F166" s="1063" t="s">
        <v>19</v>
      </c>
      <c r="G166" s="1064">
        <f t="array" ref="G166">INDEX('Salary . staff rates'!$A$6:$C$28,MATCH(1,('Salary . staff rates'!$A$6:$A$28=E166)*('Salary . staff rates'!$B$6:$B$28=F166),0),3)</f>
        <v>750</v>
      </c>
      <c r="H166" s="1064">
        <f t="shared" si="106"/>
        <v>750</v>
      </c>
      <c r="I166" s="1065" t="s">
        <v>0</v>
      </c>
      <c r="J166" s="1066" t="s">
        <v>0</v>
      </c>
      <c r="K166" s="1067">
        <v>0</v>
      </c>
      <c r="L166" s="1068">
        <f>IF('Control panel'!$B$12="Included",IF(K166="N/A","",H166*K166),0)</f>
        <v>0</v>
      </c>
      <c r="M166" s="1199" t="s">
        <v>31</v>
      </c>
      <c r="N166" s="1070">
        <f>IF('Control panel'!$B$12="Included",IF(M166="Yes",L166*'Salary . staff rates'!$C$34,0),0)</f>
        <v>0</v>
      </c>
      <c r="O166" s="1269" t="s">
        <v>416</v>
      </c>
      <c r="P166" s="1848">
        <v>1</v>
      </c>
      <c r="Q166" s="1848">
        <v>1</v>
      </c>
      <c r="R166" s="1886"/>
      <c r="S166" s="1073" t="s">
        <v>31</v>
      </c>
      <c r="T166" s="1073" t="s">
        <v>31</v>
      </c>
      <c r="U166" s="1073" t="s">
        <v>31</v>
      </c>
      <c r="W166" s="1072"/>
      <c r="X166" s="1075"/>
      <c r="Y166" s="1327">
        <f t="shared" ref="Y166:Y172" si="115">IF(L166&lt;&gt;"",L166*P166,"")</f>
        <v>0</v>
      </c>
      <c r="Z166" s="1327">
        <f t="shared" ref="Z166:Z172" si="116">IF(N166&lt;&gt;"",N166*P166,"")</f>
        <v>0</v>
      </c>
      <c r="AA166" s="1094"/>
      <c r="AB166" s="1327">
        <f t="shared" ref="AB166:AB172" si="117">IF(L166&lt;&gt;"",L166*Q166,"")</f>
        <v>0</v>
      </c>
      <c r="AC166" s="1327">
        <f t="shared" ref="AC166:AC172" si="118">IF(N166&lt;&gt;"",N166*Q166,"")</f>
        <v>0</v>
      </c>
      <c r="AD166" s="1076"/>
      <c r="AE166" s="1327">
        <f t="shared" ref="AE166:AE172" si="119">IF(L166&lt;&gt;"",IF(S166&lt;&gt;"No",L166,0),"")</f>
        <v>0</v>
      </c>
      <c r="AF166" s="1327">
        <f t="shared" ref="AF166:AF172" si="120">IF(N166&lt;&gt;"",IF(T166&lt;&gt;"No",N166,0),"")</f>
        <v>0</v>
      </c>
      <c r="AG166" s="1077"/>
      <c r="AH166" s="1077"/>
      <c r="AI166" s="1077"/>
      <c r="AN166" s="1327">
        <f t="shared" ref="AN166:AN172" si="121">IF(W166=0,IF(P166=1,L166,0),0)</f>
        <v>0</v>
      </c>
      <c r="AO166" s="1327">
        <f t="shared" ref="AO166:AO172" si="122">IF(W166=0,IF(P166=1,N166,0),0)</f>
        <v>0</v>
      </c>
    </row>
    <row r="167" spans="1:41" ht="31.75" customHeight="1" x14ac:dyDescent="0.75">
      <c r="A167" s="2207"/>
      <c r="B167" s="2210"/>
      <c r="C167" s="1078">
        <f t="shared" ref="C167:C172" si="123">C166+0.1</f>
        <v>20.200000000000003</v>
      </c>
      <c r="D167" s="1079" t="s">
        <v>121</v>
      </c>
      <c r="E167" s="1063" t="s">
        <v>24</v>
      </c>
      <c r="F167" s="1063" t="s">
        <v>19</v>
      </c>
      <c r="G167" s="1064">
        <f t="array" ref="G167">INDEX('Salary . staff rates'!$A$6:$C$28,MATCH(1,('Salary . staff rates'!$A$6:$A$28=E167)*('Salary . staff rates'!$B$6:$B$28=F167),0),3)</f>
        <v>750</v>
      </c>
      <c r="H167" s="1064">
        <f t="shared" si="106"/>
        <v>750</v>
      </c>
      <c r="I167" s="1065" t="s">
        <v>0</v>
      </c>
      <c r="J167" s="1066" t="s">
        <v>0</v>
      </c>
      <c r="K167" s="1067">
        <v>0</v>
      </c>
      <c r="L167" s="1068">
        <f>IF('Control panel'!$B$12="Included",IF(K167="N/A","",H167*K167),0)</f>
        <v>0</v>
      </c>
      <c r="M167" s="1199" t="s">
        <v>33</v>
      </c>
      <c r="N167" s="1070">
        <f>IF('Control panel'!$B$12="Included",IF(M167="Yes",L167*'Salary . staff rates'!$C$34,0),0)</f>
        <v>0</v>
      </c>
      <c r="O167" s="1269" t="s">
        <v>416</v>
      </c>
      <c r="P167" s="1848">
        <v>1</v>
      </c>
      <c r="Q167" s="1848">
        <v>1</v>
      </c>
      <c r="R167" s="1886"/>
      <c r="S167" s="1073" t="s">
        <v>31</v>
      </c>
      <c r="T167" s="1073" t="s">
        <v>31</v>
      </c>
      <c r="U167" s="1073" t="s">
        <v>31</v>
      </c>
      <c r="W167" s="1072"/>
      <c r="X167" s="1075"/>
      <c r="Y167" s="1327">
        <f t="shared" si="115"/>
        <v>0</v>
      </c>
      <c r="Z167" s="1327">
        <f t="shared" si="116"/>
        <v>0</v>
      </c>
      <c r="AA167" s="1094"/>
      <c r="AB167" s="1327">
        <f t="shared" si="117"/>
        <v>0</v>
      </c>
      <c r="AC167" s="1327">
        <f t="shared" si="118"/>
        <v>0</v>
      </c>
      <c r="AD167" s="1076"/>
      <c r="AE167" s="1327">
        <f t="shared" si="119"/>
        <v>0</v>
      </c>
      <c r="AF167" s="1327">
        <f t="shared" si="120"/>
        <v>0</v>
      </c>
      <c r="AG167" s="1077"/>
      <c r="AH167" s="1077"/>
      <c r="AI167" s="1077"/>
      <c r="AN167" s="1327">
        <f t="shared" si="121"/>
        <v>0</v>
      </c>
      <c r="AO167" s="1327">
        <f t="shared" si="122"/>
        <v>0</v>
      </c>
    </row>
    <row r="168" spans="1:41" ht="31.75" customHeight="1" x14ac:dyDescent="0.75">
      <c r="A168" s="2207"/>
      <c r="B168" s="2210"/>
      <c r="C168" s="1078">
        <f t="shared" si="123"/>
        <v>20.300000000000004</v>
      </c>
      <c r="D168" s="1079" t="s">
        <v>122</v>
      </c>
      <c r="E168" s="1063" t="s">
        <v>24</v>
      </c>
      <c r="F168" s="1063" t="s">
        <v>19</v>
      </c>
      <c r="G168" s="1064">
        <f t="array" ref="G168">INDEX('Salary . staff rates'!$A$6:$C$28,MATCH(1,('Salary . staff rates'!$A$6:$A$28=E168)*('Salary . staff rates'!$B$6:$B$28=F168),0),3)</f>
        <v>750</v>
      </c>
      <c r="H168" s="1064">
        <f t="shared" si="106"/>
        <v>750</v>
      </c>
      <c r="I168" s="1065" t="s">
        <v>0</v>
      </c>
      <c r="J168" s="1066" t="s">
        <v>0</v>
      </c>
      <c r="K168" s="1067">
        <v>0</v>
      </c>
      <c r="L168" s="1068">
        <f>IF('Control panel'!$B$12="Included",IF(K168="N/A","",H168*K168),0)</f>
        <v>0</v>
      </c>
      <c r="M168" s="1199" t="s">
        <v>33</v>
      </c>
      <c r="N168" s="1070">
        <f>IF('Control panel'!$B$12="Included",IF(M168="Yes",L168*'Salary . staff rates'!$C$34,0),0)</f>
        <v>0</v>
      </c>
      <c r="O168" s="1269" t="s">
        <v>416</v>
      </c>
      <c r="P168" s="1848">
        <v>1</v>
      </c>
      <c r="Q168" s="1848">
        <v>1</v>
      </c>
      <c r="R168" s="1886"/>
      <c r="S168" s="1073" t="s">
        <v>31</v>
      </c>
      <c r="T168" s="1073" t="s">
        <v>31</v>
      </c>
      <c r="U168" s="1073" t="s">
        <v>31</v>
      </c>
      <c r="W168" s="1072"/>
      <c r="X168" s="1075"/>
      <c r="Y168" s="1327">
        <f t="shared" si="115"/>
        <v>0</v>
      </c>
      <c r="Z168" s="1327">
        <f t="shared" si="116"/>
        <v>0</v>
      </c>
      <c r="AA168" s="1094"/>
      <c r="AB168" s="1327">
        <f t="shared" si="117"/>
        <v>0</v>
      </c>
      <c r="AC168" s="1327">
        <f t="shared" si="118"/>
        <v>0</v>
      </c>
      <c r="AD168" s="1076"/>
      <c r="AE168" s="1327">
        <f t="shared" si="119"/>
        <v>0</v>
      </c>
      <c r="AF168" s="1327">
        <f t="shared" si="120"/>
        <v>0</v>
      </c>
      <c r="AG168" s="1077"/>
      <c r="AH168" s="1077"/>
      <c r="AI168" s="1077"/>
      <c r="AN168" s="1327">
        <f t="shared" si="121"/>
        <v>0</v>
      </c>
      <c r="AO168" s="1327">
        <f t="shared" si="122"/>
        <v>0</v>
      </c>
    </row>
    <row r="169" spans="1:41" ht="31.75" customHeight="1" x14ac:dyDescent="0.75">
      <c r="A169" s="2207"/>
      <c r="B169" s="2210"/>
      <c r="C169" s="1078">
        <f t="shared" si="123"/>
        <v>20.400000000000006</v>
      </c>
      <c r="D169" s="1079" t="s">
        <v>103</v>
      </c>
      <c r="E169" s="1063" t="s">
        <v>24</v>
      </c>
      <c r="F169" s="1063" t="s">
        <v>19</v>
      </c>
      <c r="G169" s="1064">
        <f t="array" ref="G169">INDEX('Salary . staff rates'!$A$6:$C$28,MATCH(1,('Salary . staff rates'!$A$6:$A$28=E169)*('Salary . staff rates'!$B$6:$B$28=F169),0),3)</f>
        <v>750</v>
      </c>
      <c r="H169" s="1064">
        <f t="shared" si="106"/>
        <v>750</v>
      </c>
      <c r="I169" s="1065" t="s">
        <v>0</v>
      </c>
      <c r="J169" s="1066" t="s">
        <v>0</v>
      </c>
      <c r="K169" s="1067">
        <v>0</v>
      </c>
      <c r="L169" s="1068">
        <f>IF('Control panel'!$B$12="Included",IF(K169="N/A","",H169*K169),0)</f>
        <v>0</v>
      </c>
      <c r="M169" s="1199" t="s">
        <v>33</v>
      </c>
      <c r="N169" s="1070">
        <f>IF('Control panel'!$B$12="Included",IF(M169="Yes",L169*'Salary . staff rates'!$C$34,0),0)</f>
        <v>0</v>
      </c>
      <c r="O169" s="1269" t="s">
        <v>416</v>
      </c>
      <c r="P169" s="1848">
        <v>1</v>
      </c>
      <c r="Q169" s="1848">
        <v>1</v>
      </c>
      <c r="R169" s="1886"/>
      <c r="S169" s="1073" t="s">
        <v>31</v>
      </c>
      <c r="T169" s="1073" t="s">
        <v>31</v>
      </c>
      <c r="U169" s="1073" t="s">
        <v>31</v>
      </c>
      <c r="W169" s="1072"/>
      <c r="X169" s="1075"/>
      <c r="Y169" s="1327">
        <f t="shared" si="115"/>
        <v>0</v>
      </c>
      <c r="Z169" s="1327">
        <f t="shared" si="116"/>
        <v>0</v>
      </c>
      <c r="AA169" s="1094"/>
      <c r="AB169" s="1327">
        <f t="shared" si="117"/>
        <v>0</v>
      </c>
      <c r="AC169" s="1327">
        <f t="shared" si="118"/>
        <v>0</v>
      </c>
      <c r="AD169" s="1076"/>
      <c r="AE169" s="1327">
        <f t="shared" si="119"/>
        <v>0</v>
      </c>
      <c r="AF169" s="1327">
        <f t="shared" si="120"/>
        <v>0</v>
      </c>
      <c r="AG169" s="1077"/>
      <c r="AH169" s="1077"/>
      <c r="AI169" s="1077"/>
      <c r="AN169" s="1327">
        <f t="shared" si="121"/>
        <v>0</v>
      </c>
      <c r="AO169" s="1327">
        <f t="shared" si="122"/>
        <v>0</v>
      </c>
    </row>
    <row r="170" spans="1:41" ht="31.75" customHeight="1" x14ac:dyDescent="0.75">
      <c r="A170" s="2207"/>
      <c r="B170" s="2210"/>
      <c r="C170" s="1078">
        <f t="shared" si="123"/>
        <v>20.500000000000007</v>
      </c>
      <c r="D170" s="1079" t="s">
        <v>110</v>
      </c>
      <c r="E170" s="1063" t="s">
        <v>24</v>
      </c>
      <c r="F170" s="1063" t="s">
        <v>19</v>
      </c>
      <c r="G170" s="1064">
        <f t="array" ref="G170">INDEX('Salary . staff rates'!$A$6:$C$28,MATCH(1,('Salary . staff rates'!$A$6:$A$28=E170)*('Salary . staff rates'!$B$6:$B$28=F170),0),3)</f>
        <v>750</v>
      </c>
      <c r="H170" s="1064">
        <f t="shared" si="106"/>
        <v>750</v>
      </c>
      <c r="I170" s="1065" t="s">
        <v>0</v>
      </c>
      <c r="J170" s="1066" t="s">
        <v>0</v>
      </c>
      <c r="K170" s="1067">
        <v>0</v>
      </c>
      <c r="L170" s="1068">
        <f>IF('Control panel'!$B$12="Included",IF(K170="N/A","",H170*K170),0)</f>
        <v>0</v>
      </c>
      <c r="M170" s="1199" t="s">
        <v>33</v>
      </c>
      <c r="N170" s="1070">
        <f>IF('Control panel'!$B$12="Included",IF(M170="Yes",L170*'Salary . staff rates'!$C$34,0),0)</f>
        <v>0</v>
      </c>
      <c r="O170" s="1269" t="s">
        <v>416</v>
      </c>
      <c r="P170" s="1848">
        <v>1</v>
      </c>
      <c r="Q170" s="1848">
        <v>1</v>
      </c>
      <c r="R170" s="1886"/>
      <c r="S170" s="1073" t="s">
        <v>31</v>
      </c>
      <c r="T170" s="1073" t="s">
        <v>31</v>
      </c>
      <c r="U170" s="1073" t="s">
        <v>31</v>
      </c>
      <c r="W170" s="1072"/>
      <c r="X170" s="1075"/>
      <c r="Y170" s="1327">
        <f t="shared" si="115"/>
        <v>0</v>
      </c>
      <c r="Z170" s="1327">
        <f t="shared" si="116"/>
        <v>0</v>
      </c>
      <c r="AA170" s="1094"/>
      <c r="AB170" s="1327">
        <f t="shared" si="117"/>
        <v>0</v>
      </c>
      <c r="AC170" s="1327">
        <f t="shared" si="118"/>
        <v>0</v>
      </c>
      <c r="AD170" s="1076"/>
      <c r="AE170" s="1327">
        <f t="shared" si="119"/>
        <v>0</v>
      </c>
      <c r="AF170" s="1327">
        <f t="shared" si="120"/>
        <v>0</v>
      </c>
      <c r="AG170" s="1077"/>
      <c r="AH170" s="1077"/>
      <c r="AI170" s="1077"/>
      <c r="AN170" s="1327">
        <f t="shared" si="121"/>
        <v>0</v>
      </c>
      <c r="AO170" s="1327">
        <f t="shared" si="122"/>
        <v>0</v>
      </c>
    </row>
    <row r="171" spans="1:41" ht="31.75" customHeight="1" x14ac:dyDescent="0.75">
      <c r="A171" s="2207"/>
      <c r="B171" s="2210"/>
      <c r="C171" s="1078">
        <f t="shared" si="123"/>
        <v>20.600000000000009</v>
      </c>
      <c r="D171" s="1079" t="s">
        <v>111</v>
      </c>
      <c r="E171" s="1063" t="s">
        <v>24</v>
      </c>
      <c r="F171" s="1063" t="s">
        <v>19</v>
      </c>
      <c r="G171" s="1064">
        <f t="array" ref="G171">INDEX('Salary . staff rates'!$A$6:$C$28,MATCH(1,('Salary . staff rates'!$A$6:$A$28=E171)*('Salary . staff rates'!$B$6:$B$28=F171),0),3)</f>
        <v>750</v>
      </c>
      <c r="H171" s="1064">
        <f t="shared" si="106"/>
        <v>750</v>
      </c>
      <c r="I171" s="1065" t="s">
        <v>0</v>
      </c>
      <c r="J171" s="1066" t="s">
        <v>0</v>
      </c>
      <c r="K171" s="1067">
        <v>2</v>
      </c>
      <c r="L171" s="1068">
        <f>IF('Control panel'!$B$12="Included",IF(K171="N/A","",H171*K171),0)</f>
        <v>1500</v>
      </c>
      <c r="M171" s="1199" t="s">
        <v>31</v>
      </c>
      <c r="N171" s="1070">
        <f>IF('Control panel'!$B$12="Included",IF(M171="Yes",L171*'Salary . staff rates'!$C$34,0),0)</f>
        <v>0</v>
      </c>
      <c r="O171" s="1269" t="s">
        <v>416</v>
      </c>
      <c r="P171" s="1848">
        <v>1</v>
      </c>
      <c r="Q171" s="1848">
        <v>1</v>
      </c>
      <c r="R171" s="1886"/>
      <c r="S171" s="1073" t="s">
        <v>31</v>
      </c>
      <c r="T171" s="1073" t="s">
        <v>31</v>
      </c>
      <c r="U171" s="1073" t="s">
        <v>31</v>
      </c>
      <c r="W171" s="1072"/>
      <c r="X171" s="1075"/>
      <c r="Y171" s="1327">
        <f t="shared" si="115"/>
        <v>1500</v>
      </c>
      <c r="Z171" s="1327">
        <f t="shared" si="116"/>
        <v>0</v>
      </c>
      <c r="AA171" s="1094"/>
      <c r="AB171" s="1327">
        <f t="shared" si="117"/>
        <v>1500</v>
      </c>
      <c r="AC171" s="1327">
        <f t="shared" si="118"/>
        <v>0</v>
      </c>
      <c r="AD171" s="1076"/>
      <c r="AE171" s="1327">
        <f t="shared" si="119"/>
        <v>0</v>
      </c>
      <c r="AF171" s="1327">
        <f t="shared" si="120"/>
        <v>0</v>
      </c>
      <c r="AG171" s="1077"/>
      <c r="AH171" s="1077"/>
      <c r="AI171" s="1077"/>
      <c r="AN171" s="1327">
        <f t="shared" si="121"/>
        <v>1500</v>
      </c>
      <c r="AO171" s="1327">
        <f t="shared" si="122"/>
        <v>0</v>
      </c>
    </row>
    <row r="172" spans="1:41" ht="31.75" customHeight="1" x14ac:dyDescent="0.75">
      <c r="A172" s="2208"/>
      <c r="B172" s="2211"/>
      <c r="C172" s="1078">
        <f t="shared" si="123"/>
        <v>20.70000000000001</v>
      </c>
      <c r="D172" s="1079" t="s">
        <v>47</v>
      </c>
      <c r="E172" s="1063" t="s">
        <v>25</v>
      </c>
      <c r="F172" s="1063" t="s">
        <v>12</v>
      </c>
      <c r="G172" s="1064">
        <f t="array" ref="G172">INDEX('Salary . staff rates'!$A$6:$C$28,MATCH(1,('Salary . staff rates'!$A$6:$A$28=E172)*('Salary . staff rates'!$B$6:$B$28=F172),0),3)</f>
        <v>75000</v>
      </c>
      <c r="H172" s="1064">
        <f t="shared" si="106"/>
        <v>526.31578947368428</v>
      </c>
      <c r="I172" s="1065" t="s">
        <v>0</v>
      </c>
      <c r="J172" s="1066" t="s">
        <v>0</v>
      </c>
      <c r="K172" s="1067">
        <v>1</v>
      </c>
      <c r="L172" s="1068">
        <f>IF('Control panel'!$B$12="Included",IF(K172="N/A","",H172*K172),0)</f>
        <v>526.31578947368428</v>
      </c>
      <c r="M172" s="1199" t="s">
        <v>31</v>
      </c>
      <c r="N172" s="1070">
        <f>IF('Control panel'!$B$12="Included",IF(M172="Yes",L172*'Salary . staff rates'!$C$34,0),0)</f>
        <v>0</v>
      </c>
      <c r="O172" s="1269" t="s">
        <v>416</v>
      </c>
      <c r="P172" s="1848">
        <v>1</v>
      </c>
      <c r="Q172" s="1848">
        <v>1</v>
      </c>
      <c r="R172" s="1886"/>
      <c r="S172" s="1073" t="s">
        <v>31</v>
      </c>
      <c r="T172" s="1073" t="s">
        <v>31</v>
      </c>
      <c r="U172" s="1073" t="s">
        <v>31</v>
      </c>
      <c r="W172" s="1072"/>
      <c r="X172" s="1075"/>
      <c r="Y172" s="1327">
        <f t="shared" si="115"/>
        <v>526.31578947368428</v>
      </c>
      <c r="Z172" s="1327">
        <f t="shared" si="116"/>
        <v>0</v>
      </c>
      <c r="AA172" s="1094"/>
      <c r="AB172" s="1327">
        <f t="shared" si="117"/>
        <v>526.31578947368428</v>
      </c>
      <c r="AC172" s="1327">
        <f t="shared" si="118"/>
        <v>0</v>
      </c>
      <c r="AD172" s="1076"/>
      <c r="AE172" s="1327">
        <f t="shared" si="119"/>
        <v>0</v>
      </c>
      <c r="AF172" s="1327">
        <f t="shared" si="120"/>
        <v>0</v>
      </c>
      <c r="AG172" s="1077"/>
      <c r="AH172" s="1077"/>
      <c r="AI172" s="1077"/>
      <c r="AN172" s="1327">
        <f t="shared" si="121"/>
        <v>526.31578947368428</v>
      </c>
      <c r="AO172" s="1327">
        <f t="shared" si="122"/>
        <v>0</v>
      </c>
    </row>
    <row r="173" spans="1:41" ht="31.75" customHeight="1" x14ac:dyDescent="0.75">
      <c r="A173" s="1214"/>
      <c r="B173" s="1274"/>
      <c r="C173" s="1082"/>
      <c r="D173" s="1225"/>
      <c r="E173" s="1117"/>
      <c r="F173" s="1117"/>
      <c r="G173" s="1118"/>
      <c r="H173" s="1118"/>
      <c r="I173" s="1119"/>
      <c r="J173" s="1120"/>
      <c r="K173" s="1121"/>
      <c r="L173" s="1122"/>
      <c r="M173" s="1201"/>
      <c r="N173" s="1122"/>
      <c r="O173" s="1275"/>
      <c r="P173" s="788"/>
      <c r="Q173" s="788"/>
      <c r="R173" s="1273"/>
      <c r="S173" s="1124"/>
      <c r="T173" s="1124"/>
      <c r="U173" s="1124"/>
      <c r="V173" s="1092"/>
      <c r="W173" s="1123"/>
      <c r="X173" s="1075"/>
      <c r="Y173" s="1094"/>
      <c r="Z173" s="1022"/>
      <c r="AA173" s="1022"/>
      <c r="AB173" s="1094"/>
      <c r="AC173" s="1022"/>
      <c r="AD173" s="1076"/>
      <c r="AE173" s="1094"/>
      <c r="AF173" s="1022"/>
      <c r="AG173" s="1077"/>
      <c r="AH173" s="1077"/>
      <c r="AI173" s="1077"/>
      <c r="AN173" s="1022"/>
      <c r="AO173" s="1022"/>
    </row>
    <row r="174" spans="1:41" ht="31.75" customHeight="1" x14ac:dyDescent="0.75">
      <c r="A174" s="2247" t="s">
        <v>260</v>
      </c>
      <c r="B174" s="2248" t="s">
        <v>83</v>
      </c>
      <c r="C174" s="1189">
        <v>21.1</v>
      </c>
      <c r="D174" s="1062" t="s">
        <v>37</v>
      </c>
      <c r="E174" s="1063" t="s">
        <v>24</v>
      </c>
      <c r="F174" s="1063" t="s">
        <v>19</v>
      </c>
      <c r="G174" s="1064">
        <f t="array" ref="G174">INDEX('Salary . staff rates'!$A$6:$C$28,MATCH(1,('Salary . staff rates'!$A$6:$A$28=E174)*('Salary . staff rates'!$B$6:$B$28=F174),0),3)</f>
        <v>750</v>
      </c>
      <c r="H174" s="1064">
        <f t="shared" si="106"/>
        <v>750</v>
      </c>
      <c r="I174" s="1065" t="s">
        <v>0</v>
      </c>
      <c r="J174" s="1066" t="s">
        <v>0</v>
      </c>
      <c r="K174" s="1067">
        <v>3</v>
      </c>
      <c r="L174" s="1068">
        <f>IF('Control panel'!$B$12="Included",IF(K174="N/A","",H174*K174),0)</f>
        <v>2250</v>
      </c>
      <c r="M174" s="1199" t="s">
        <v>31</v>
      </c>
      <c r="N174" s="1070">
        <f>IF('Control panel'!$B$12="Included",IF(M174="Yes",L174*'Salary . staff rates'!$C$34,0),0)</f>
        <v>0</v>
      </c>
      <c r="O174" s="1269" t="s">
        <v>416</v>
      </c>
      <c r="P174" s="1848">
        <v>1</v>
      </c>
      <c r="Q174" s="1848">
        <v>1</v>
      </c>
      <c r="R174" s="1886"/>
      <c r="S174" s="1073" t="s">
        <v>31</v>
      </c>
      <c r="T174" s="1073" t="s">
        <v>31</v>
      </c>
      <c r="U174" s="1073" t="s">
        <v>31</v>
      </c>
      <c r="W174" s="1072"/>
      <c r="X174" s="1075"/>
      <c r="Y174" s="1327">
        <f t="shared" ref="Y174:Y180" si="124">IF(L174&lt;&gt;"",L174*P174,"")</f>
        <v>2250</v>
      </c>
      <c r="Z174" s="1327">
        <f t="shared" ref="Z174:Z180" si="125">IF(N174&lt;&gt;"",N174*P174,"")</f>
        <v>0</v>
      </c>
      <c r="AA174" s="1094"/>
      <c r="AB174" s="1327">
        <f t="shared" ref="AB174:AB180" si="126">IF(L174&lt;&gt;"",L174*Q174,"")</f>
        <v>2250</v>
      </c>
      <c r="AC174" s="1327">
        <f t="shared" ref="AC174:AC180" si="127">IF(N174&lt;&gt;"",N174*Q174,"")</f>
        <v>0</v>
      </c>
      <c r="AD174" s="1076"/>
      <c r="AE174" s="1327">
        <f t="shared" ref="AE174:AE180" si="128">IF(L174&lt;&gt;"",IF(S174&lt;&gt;"No",L174,0),"")</f>
        <v>0</v>
      </c>
      <c r="AF174" s="1327">
        <f t="shared" ref="AF174:AF180" si="129">IF(N174&lt;&gt;"",IF(T174&lt;&gt;"No",N174,0),"")</f>
        <v>0</v>
      </c>
      <c r="AG174" s="1077"/>
      <c r="AH174" s="1077"/>
      <c r="AI174" s="1077"/>
      <c r="AN174" s="1327">
        <f t="shared" ref="AN174:AN180" si="130">IF(W174=0,IF(P174=1,L174,0),0)</f>
        <v>2250</v>
      </c>
      <c r="AO174" s="1327">
        <f t="shared" ref="AO174:AO180" si="131">IF(W174=0,IF(P174=1,N174,0),0)</f>
        <v>0</v>
      </c>
    </row>
    <row r="175" spans="1:41" ht="31.75" customHeight="1" x14ac:dyDescent="0.75">
      <c r="A175" s="2247"/>
      <c r="B175" s="2248"/>
      <c r="C175" s="1189">
        <f t="shared" ref="C175:C180" si="132">C174+0.1</f>
        <v>21.200000000000003</v>
      </c>
      <c r="D175" s="1190" t="s">
        <v>112</v>
      </c>
      <c r="E175" s="1063" t="s">
        <v>24</v>
      </c>
      <c r="F175" s="1063" t="s">
        <v>19</v>
      </c>
      <c r="G175" s="1064">
        <f t="array" ref="G175">INDEX('Salary . staff rates'!$A$6:$C$28,MATCH(1,('Salary . staff rates'!$A$6:$A$28=E175)*('Salary . staff rates'!$B$6:$B$28=F175),0),3)</f>
        <v>750</v>
      </c>
      <c r="H175" s="1064">
        <f t="shared" si="106"/>
        <v>750</v>
      </c>
      <c r="I175" s="1065" t="s">
        <v>0</v>
      </c>
      <c r="J175" s="1066" t="s">
        <v>0</v>
      </c>
      <c r="K175" s="1067">
        <v>0</v>
      </c>
      <c r="L175" s="1068">
        <f>IF('Control panel'!$B$12="Included",IF(K175="N/A","",H175*K175),0)</f>
        <v>0</v>
      </c>
      <c r="M175" s="1199" t="s">
        <v>33</v>
      </c>
      <c r="N175" s="1070">
        <f>IF('Control panel'!$B$12="Included",IF(M175="Yes",L175*'Salary . staff rates'!$C$34,0),0)</f>
        <v>0</v>
      </c>
      <c r="O175" s="1269" t="s">
        <v>416</v>
      </c>
      <c r="P175" s="1848">
        <v>1</v>
      </c>
      <c r="Q175" s="1848">
        <v>1</v>
      </c>
      <c r="R175" s="1886"/>
      <c r="S175" s="1073" t="s">
        <v>31</v>
      </c>
      <c r="T175" s="1073" t="s">
        <v>31</v>
      </c>
      <c r="U175" s="1073" t="s">
        <v>31</v>
      </c>
      <c r="W175" s="1072"/>
      <c r="X175" s="1075"/>
      <c r="Y175" s="1327">
        <f t="shared" si="124"/>
        <v>0</v>
      </c>
      <c r="Z175" s="1327">
        <f t="shared" si="125"/>
        <v>0</v>
      </c>
      <c r="AA175" s="1094"/>
      <c r="AB175" s="1327">
        <f t="shared" si="126"/>
        <v>0</v>
      </c>
      <c r="AC175" s="1327">
        <f t="shared" si="127"/>
        <v>0</v>
      </c>
      <c r="AD175" s="1076"/>
      <c r="AE175" s="1327">
        <f t="shared" si="128"/>
        <v>0</v>
      </c>
      <c r="AF175" s="1327">
        <f t="shared" si="129"/>
        <v>0</v>
      </c>
      <c r="AG175" s="1077"/>
      <c r="AH175" s="1077"/>
      <c r="AI175" s="1077"/>
      <c r="AN175" s="1327">
        <f t="shared" si="130"/>
        <v>0</v>
      </c>
      <c r="AO175" s="1327">
        <f t="shared" si="131"/>
        <v>0</v>
      </c>
    </row>
    <row r="176" spans="1:41" ht="31.75" customHeight="1" x14ac:dyDescent="0.75">
      <c r="A176" s="2247"/>
      <c r="B176" s="2248"/>
      <c r="C176" s="1189">
        <f t="shared" si="132"/>
        <v>21.300000000000004</v>
      </c>
      <c r="D176" s="1190" t="s">
        <v>113</v>
      </c>
      <c r="E176" s="1063" t="s">
        <v>24</v>
      </c>
      <c r="F176" s="1063" t="s">
        <v>19</v>
      </c>
      <c r="G176" s="1064">
        <f t="array" ref="G176">INDEX('Salary . staff rates'!$A$6:$C$28,MATCH(1,('Salary . staff rates'!$A$6:$A$28=E176)*('Salary . staff rates'!$B$6:$B$28=F176),0),3)</f>
        <v>750</v>
      </c>
      <c r="H176" s="1064">
        <f t="shared" si="106"/>
        <v>750</v>
      </c>
      <c r="I176" s="1065" t="s">
        <v>0</v>
      </c>
      <c r="J176" s="1066" t="s">
        <v>0</v>
      </c>
      <c r="K176" s="1067">
        <v>0</v>
      </c>
      <c r="L176" s="1068">
        <f>IF('Control panel'!$B$12="Included",IF(K176="N/A","",H176*K176),0)</f>
        <v>0</v>
      </c>
      <c r="M176" s="1199" t="s">
        <v>33</v>
      </c>
      <c r="N176" s="1070">
        <f>IF('Control panel'!$B$12="Included",IF(M176="Yes",L176*'Salary . staff rates'!$C$34,0),0)</f>
        <v>0</v>
      </c>
      <c r="O176" s="1269" t="s">
        <v>416</v>
      </c>
      <c r="P176" s="1848">
        <v>1</v>
      </c>
      <c r="Q176" s="1848">
        <v>1</v>
      </c>
      <c r="R176" s="1886"/>
      <c r="S176" s="1073" t="s">
        <v>31</v>
      </c>
      <c r="T176" s="1073" t="s">
        <v>31</v>
      </c>
      <c r="U176" s="1073" t="s">
        <v>31</v>
      </c>
      <c r="W176" s="1072"/>
      <c r="X176" s="1075"/>
      <c r="Y176" s="1327">
        <f t="shared" si="124"/>
        <v>0</v>
      </c>
      <c r="Z176" s="1327">
        <f t="shared" si="125"/>
        <v>0</v>
      </c>
      <c r="AA176" s="1094"/>
      <c r="AB176" s="1327">
        <f t="shared" si="126"/>
        <v>0</v>
      </c>
      <c r="AC176" s="1327">
        <f t="shared" si="127"/>
        <v>0</v>
      </c>
      <c r="AD176" s="1076"/>
      <c r="AE176" s="1327">
        <f t="shared" si="128"/>
        <v>0</v>
      </c>
      <c r="AF176" s="1327">
        <f t="shared" si="129"/>
        <v>0</v>
      </c>
      <c r="AG176" s="1077"/>
      <c r="AH176" s="1077"/>
      <c r="AI176" s="1077"/>
      <c r="AN176" s="1327">
        <f t="shared" si="130"/>
        <v>0</v>
      </c>
      <c r="AO176" s="1327">
        <f t="shared" si="131"/>
        <v>0</v>
      </c>
    </row>
    <row r="177" spans="1:2169" ht="31.75" customHeight="1" x14ac:dyDescent="0.75">
      <c r="A177" s="2247"/>
      <c r="B177" s="2248"/>
      <c r="C177" s="1189">
        <f t="shared" si="132"/>
        <v>21.400000000000006</v>
      </c>
      <c r="D177" s="1242" t="s">
        <v>114</v>
      </c>
      <c r="E177" s="1063" t="s">
        <v>24</v>
      </c>
      <c r="F177" s="1063" t="s">
        <v>19</v>
      </c>
      <c r="G177" s="1064">
        <f t="array" ref="G177">INDEX('Salary . staff rates'!$A$6:$C$28,MATCH(1,('Salary . staff rates'!$A$6:$A$28=E177)*('Salary . staff rates'!$B$6:$B$28=F177),0),3)</f>
        <v>750</v>
      </c>
      <c r="H177" s="1064">
        <f t="shared" si="106"/>
        <v>750</v>
      </c>
      <c r="I177" s="1065" t="s">
        <v>0</v>
      </c>
      <c r="J177" s="1066" t="s">
        <v>0</v>
      </c>
      <c r="K177" s="1067">
        <v>0</v>
      </c>
      <c r="L177" s="1068">
        <f>IF('Control panel'!$B$12="Included",IF(K177="N/A","",H177*K177),0)</f>
        <v>0</v>
      </c>
      <c r="M177" s="1199" t="s">
        <v>33</v>
      </c>
      <c r="N177" s="1070">
        <f>IF('Control panel'!$B$12="Included",IF(M177="Yes",L177*'Salary . staff rates'!$C$34,0),0)</f>
        <v>0</v>
      </c>
      <c r="O177" s="1269" t="s">
        <v>416</v>
      </c>
      <c r="P177" s="1848">
        <v>1</v>
      </c>
      <c r="Q177" s="1848">
        <v>1</v>
      </c>
      <c r="R177" s="1886"/>
      <c r="S177" s="1073" t="s">
        <v>31</v>
      </c>
      <c r="T177" s="1073" t="s">
        <v>31</v>
      </c>
      <c r="U177" s="1073" t="s">
        <v>31</v>
      </c>
      <c r="W177" s="1072"/>
      <c r="X177" s="1075"/>
      <c r="Y177" s="1327">
        <f t="shared" si="124"/>
        <v>0</v>
      </c>
      <c r="Z177" s="1327">
        <f t="shared" si="125"/>
        <v>0</v>
      </c>
      <c r="AA177" s="1094"/>
      <c r="AB177" s="1327">
        <f t="shared" si="126"/>
        <v>0</v>
      </c>
      <c r="AC177" s="1327">
        <f t="shared" si="127"/>
        <v>0</v>
      </c>
      <c r="AD177" s="1076"/>
      <c r="AE177" s="1327">
        <f t="shared" si="128"/>
        <v>0</v>
      </c>
      <c r="AF177" s="1327">
        <f t="shared" si="129"/>
        <v>0</v>
      </c>
      <c r="AG177" s="1077"/>
      <c r="AH177" s="1077"/>
      <c r="AI177" s="1077"/>
      <c r="AN177" s="1327">
        <f t="shared" si="130"/>
        <v>0</v>
      </c>
      <c r="AO177" s="1327">
        <f t="shared" si="131"/>
        <v>0</v>
      </c>
    </row>
    <row r="178" spans="1:2169" ht="31.75" customHeight="1" x14ac:dyDescent="0.75">
      <c r="A178" s="2247"/>
      <c r="B178" s="2248"/>
      <c r="C178" s="1189">
        <f t="shared" si="132"/>
        <v>21.500000000000007</v>
      </c>
      <c r="D178" s="1190" t="s">
        <v>115</v>
      </c>
      <c r="E178" s="1063" t="s">
        <v>24</v>
      </c>
      <c r="F178" s="1063" t="s">
        <v>19</v>
      </c>
      <c r="G178" s="1064">
        <f t="array" ref="G178">INDEX('Salary . staff rates'!$A$6:$C$28,MATCH(1,('Salary . staff rates'!$A$6:$A$28=E178)*('Salary . staff rates'!$B$6:$B$28=F178),0),3)</f>
        <v>750</v>
      </c>
      <c r="H178" s="1064">
        <f t="shared" si="106"/>
        <v>750</v>
      </c>
      <c r="I178" s="1065" t="s">
        <v>0</v>
      </c>
      <c r="J178" s="1066" t="s">
        <v>0</v>
      </c>
      <c r="K178" s="1067">
        <v>0</v>
      </c>
      <c r="L178" s="1068">
        <f>IF('Control panel'!$B$12="Included",IF(K178="N/A","",H178*K178),0)</f>
        <v>0</v>
      </c>
      <c r="M178" s="1199" t="s">
        <v>33</v>
      </c>
      <c r="N178" s="1070">
        <f>IF('Control panel'!$B$12="Included",IF(M178="Yes",L178*'Salary . staff rates'!$C$34,0),0)</f>
        <v>0</v>
      </c>
      <c r="O178" s="1269" t="s">
        <v>416</v>
      </c>
      <c r="P178" s="1848">
        <v>1</v>
      </c>
      <c r="Q178" s="1848">
        <v>1</v>
      </c>
      <c r="R178" s="1886"/>
      <c r="S178" s="1073" t="s">
        <v>31</v>
      </c>
      <c r="T178" s="1073" t="s">
        <v>31</v>
      </c>
      <c r="U178" s="1073" t="s">
        <v>31</v>
      </c>
      <c r="W178" s="1072"/>
      <c r="X178" s="1075"/>
      <c r="Y178" s="1327">
        <f t="shared" si="124"/>
        <v>0</v>
      </c>
      <c r="Z178" s="1327">
        <f t="shared" si="125"/>
        <v>0</v>
      </c>
      <c r="AA178" s="1094"/>
      <c r="AB178" s="1327">
        <f t="shared" si="126"/>
        <v>0</v>
      </c>
      <c r="AC178" s="1327">
        <f t="shared" si="127"/>
        <v>0</v>
      </c>
      <c r="AD178" s="1076"/>
      <c r="AE178" s="1327">
        <f t="shared" si="128"/>
        <v>0</v>
      </c>
      <c r="AF178" s="1327">
        <f t="shared" si="129"/>
        <v>0</v>
      </c>
      <c r="AG178" s="1077"/>
      <c r="AH178" s="1077"/>
      <c r="AI178" s="1077"/>
      <c r="AN178" s="1327">
        <f t="shared" si="130"/>
        <v>0</v>
      </c>
      <c r="AO178" s="1327">
        <f t="shared" si="131"/>
        <v>0</v>
      </c>
    </row>
    <row r="179" spans="1:2169" ht="31.75" customHeight="1" x14ac:dyDescent="0.75">
      <c r="A179" s="2247"/>
      <c r="B179" s="2248"/>
      <c r="C179" s="1189">
        <f t="shared" si="132"/>
        <v>21.600000000000009</v>
      </c>
      <c r="D179" s="1190" t="s">
        <v>123</v>
      </c>
      <c r="E179" s="1063" t="s">
        <v>24</v>
      </c>
      <c r="F179" s="1063" t="s">
        <v>19</v>
      </c>
      <c r="G179" s="1064">
        <f t="array" ref="G179">INDEX('Salary . staff rates'!$A$6:$C$28,MATCH(1,('Salary . staff rates'!$A$6:$A$28=E179)*('Salary . staff rates'!$B$6:$B$28=F179),0),3)</f>
        <v>750</v>
      </c>
      <c r="H179" s="1064">
        <f t="shared" si="106"/>
        <v>750</v>
      </c>
      <c r="I179" s="1065" t="s">
        <v>0</v>
      </c>
      <c r="J179" s="1066" t="s">
        <v>0</v>
      </c>
      <c r="K179" s="1067">
        <v>3</v>
      </c>
      <c r="L179" s="1068">
        <f>IF('Control panel'!$B$12="Included",IF(K179="N/A","",H179*K179),0)</f>
        <v>2250</v>
      </c>
      <c r="M179" s="1199" t="s">
        <v>31</v>
      </c>
      <c r="N179" s="1070">
        <f>IF('Control panel'!$B$12="Included",IF(M179="Yes",L179*'Salary . staff rates'!$C$34,0),0)</f>
        <v>0</v>
      </c>
      <c r="O179" s="1269" t="s">
        <v>416</v>
      </c>
      <c r="P179" s="1848">
        <v>1</v>
      </c>
      <c r="Q179" s="1848">
        <v>1</v>
      </c>
      <c r="R179" s="1886"/>
      <c r="S179" s="1914" t="s">
        <v>31</v>
      </c>
      <c r="T179" s="1914" t="s">
        <v>31</v>
      </c>
      <c r="U179" s="1914" t="s">
        <v>31</v>
      </c>
      <c r="W179" s="1072"/>
      <c r="X179" s="1075"/>
      <c r="Y179" s="1327">
        <f t="shared" si="124"/>
        <v>2250</v>
      </c>
      <c r="Z179" s="1327">
        <f t="shared" si="125"/>
        <v>0</v>
      </c>
      <c r="AA179" s="1094"/>
      <c r="AB179" s="1327">
        <f t="shared" si="126"/>
        <v>2250</v>
      </c>
      <c r="AC179" s="1327">
        <f t="shared" si="127"/>
        <v>0</v>
      </c>
      <c r="AD179" s="1076"/>
      <c r="AE179" s="1327">
        <f t="shared" si="128"/>
        <v>0</v>
      </c>
      <c r="AF179" s="1327">
        <f t="shared" si="129"/>
        <v>0</v>
      </c>
      <c r="AG179" s="1077"/>
      <c r="AH179" s="1077"/>
      <c r="AI179" s="1077"/>
      <c r="AN179" s="1327">
        <f t="shared" si="130"/>
        <v>2250</v>
      </c>
      <c r="AO179" s="1327">
        <f t="shared" si="131"/>
        <v>0</v>
      </c>
    </row>
    <row r="180" spans="1:2169" ht="31.75" customHeight="1" x14ac:dyDescent="0.75">
      <c r="A180" s="2247"/>
      <c r="B180" s="2248"/>
      <c r="C180" s="1189">
        <f t="shared" si="132"/>
        <v>21.70000000000001</v>
      </c>
      <c r="D180" s="1190" t="s">
        <v>47</v>
      </c>
      <c r="E180" s="1063" t="s">
        <v>25</v>
      </c>
      <c r="F180" s="1063" t="s">
        <v>12</v>
      </c>
      <c r="G180" s="1064">
        <f t="array" ref="G180">INDEX('Salary . staff rates'!$A$6:$C$28,MATCH(1,('Salary . staff rates'!$A$6:$A$28=E180)*('Salary . staff rates'!$B$6:$B$28=F180),0),3)</f>
        <v>75000</v>
      </c>
      <c r="H180" s="1064">
        <f t="shared" si="106"/>
        <v>526.31578947368428</v>
      </c>
      <c r="I180" s="1065" t="s">
        <v>0</v>
      </c>
      <c r="J180" s="1066" t="s">
        <v>0</v>
      </c>
      <c r="K180" s="1067">
        <v>1</v>
      </c>
      <c r="L180" s="1068">
        <f>IF('Control panel'!$B$12="Included",IF(K180="N/A","",H180*K180),0)</f>
        <v>526.31578947368428</v>
      </c>
      <c r="M180" s="1199" t="s">
        <v>31</v>
      </c>
      <c r="N180" s="1070">
        <f>IF('Control panel'!$B$12="Included",IF(M180="Yes",L180*'Salary . staff rates'!$C$34,0),0)</f>
        <v>0</v>
      </c>
      <c r="O180" s="1269" t="s">
        <v>416</v>
      </c>
      <c r="P180" s="1848">
        <v>1</v>
      </c>
      <c r="Q180" s="1848">
        <v>1</v>
      </c>
      <c r="R180" s="1886"/>
      <c r="S180" s="1914" t="s">
        <v>31</v>
      </c>
      <c r="T180" s="1914" t="s">
        <v>31</v>
      </c>
      <c r="U180" s="1914" t="s">
        <v>31</v>
      </c>
      <c r="W180" s="1072"/>
      <c r="X180" s="1075"/>
      <c r="Y180" s="1327">
        <f t="shared" si="124"/>
        <v>526.31578947368428</v>
      </c>
      <c r="Z180" s="1327">
        <f t="shared" si="125"/>
        <v>0</v>
      </c>
      <c r="AA180" s="1094"/>
      <c r="AB180" s="1327">
        <f t="shared" si="126"/>
        <v>526.31578947368428</v>
      </c>
      <c r="AC180" s="1327">
        <f t="shared" si="127"/>
        <v>0</v>
      </c>
      <c r="AD180" s="1076"/>
      <c r="AE180" s="1327">
        <f t="shared" si="128"/>
        <v>0</v>
      </c>
      <c r="AF180" s="1327">
        <f t="shared" si="129"/>
        <v>0</v>
      </c>
      <c r="AG180" s="1077"/>
      <c r="AH180" s="1077"/>
      <c r="AI180" s="1077"/>
      <c r="AN180" s="1327">
        <f t="shared" si="130"/>
        <v>526.31578947368428</v>
      </c>
      <c r="AO180" s="1327">
        <f t="shared" si="131"/>
        <v>0</v>
      </c>
    </row>
    <row r="181" spans="1:2169" ht="31.75" customHeight="1" x14ac:dyDescent="0.75">
      <c r="A181" s="1082"/>
      <c r="B181" s="1082"/>
      <c r="C181" s="1082"/>
      <c r="D181" s="1225"/>
      <c r="E181" s="1276"/>
      <c r="F181" s="1276"/>
      <c r="G181" s="1118"/>
      <c r="H181" s="1089"/>
      <c r="I181" s="1089"/>
      <c r="J181" s="1089"/>
      <c r="K181" s="1089"/>
      <c r="L181" s="1089"/>
      <c r="M181" s="1088"/>
      <c r="N181" s="1089"/>
      <c r="O181" s="1071"/>
      <c r="P181" s="618"/>
      <c r="Q181" s="618"/>
      <c r="R181" s="1071"/>
      <c r="T181" s="1021"/>
      <c r="W181" s="1025"/>
      <c r="X181" s="1277"/>
      <c r="Y181" s="1021"/>
      <c r="Z181" s="1021"/>
      <c r="AA181" s="1021"/>
      <c r="AB181" s="1021"/>
      <c r="AC181" s="1021"/>
      <c r="AD181" s="1277"/>
      <c r="AE181" s="1021"/>
      <c r="AF181" s="1021"/>
      <c r="AG181" s="1277"/>
      <c r="AH181" s="1277"/>
      <c r="AI181" s="1277"/>
      <c r="AN181" s="1022"/>
      <c r="AO181" s="1022"/>
    </row>
    <row r="182" spans="1:2169" s="1154" customFormat="1" ht="31.75" customHeight="1" x14ac:dyDescent="0.75">
      <c r="A182" s="2245" t="s">
        <v>374</v>
      </c>
      <c r="B182" s="2246" t="s">
        <v>375</v>
      </c>
      <c r="C182" s="1145" t="s">
        <v>316</v>
      </c>
      <c r="D182" s="1145" t="s">
        <v>37</v>
      </c>
      <c r="E182" s="1145" t="s">
        <v>25</v>
      </c>
      <c r="F182" s="1145" t="s">
        <v>303</v>
      </c>
      <c r="G182" s="1146">
        <f t="array" ref="G182">INDEX('Salary . staff rates'!$A$6:$C$28,MATCH(1,('Salary . staff rates'!$A$6:$A$28=E182)*('Salary . staff rates'!$B$6:$B$28=F182),0),3)</f>
        <v>75000</v>
      </c>
      <c r="H182" s="1146">
        <f>IF(E182="External",G182,G182/working_days*(1+loading_factor))</f>
        <v>526.31578947368428</v>
      </c>
      <c r="I182" s="1147" t="s">
        <v>0</v>
      </c>
      <c r="J182" s="1148" t="s">
        <v>0</v>
      </c>
      <c r="K182" s="1149">
        <v>0.5</v>
      </c>
      <c r="L182" s="1742">
        <f t="shared" ref="L182:L186" si="133">IF(K182="N/A","",H182*K182)</f>
        <v>263.15789473684214</v>
      </c>
      <c r="M182" s="1149" t="s">
        <v>31</v>
      </c>
      <c r="N182" s="1745">
        <f>IF(M182="Yes",L182*'Salary . staff rates'!$C$34,0)</f>
        <v>0</v>
      </c>
      <c r="O182" s="1151"/>
      <c r="P182" s="555">
        <v>1</v>
      </c>
      <c r="Q182" s="555">
        <v>1</v>
      </c>
      <c r="R182" s="1151"/>
      <c r="S182" s="1746" t="s">
        <v>31</v>
      </c>
      <c r="T182" s="1746" t="s">
        <v>31</v>
      </c>
      <c r="U182" s="1746" t="s">
        <v>31</v>
      </c>
      <c r="W182" s="1152">
        <v>1</v>
      </c>
      <c r="X182" s="1155"/>
      <c r="Y182" s="1328">
        <f t="shared" ref="Y182:Y186" si="134">IF(L182&lt;&gt;"",L182*P182,"")</f>
        <v>263.15789473684214</v>
      </c>
      <c r="Z182" s="1328">
        <f t="shared" ref="Z182:Z186" si="135">IF(N182&lt;&gt;"",N182*P182,"")</f>
        <v>0</v>
      </c>
      <c r="AA182" s="1889"/>
      <c r="AB182" s="1328">
        <f t="shared" ref="AB182:AB186" si="136">IF(L182&lt;&gt;"",L182*Q182,"")</f>
        <v>263.15789473684214</v>
      </c>
      <c r="AC182" s="1328">
        <f t="shared" ref="AC182:AC186" si="137">IF(N182&lt;&gt;"",N182*Q182,"")</f>
        <v>0</v>
      </c>
      <c r="AD182" s="1156"/>
      <c r="AE182" s="1328">
        <f t="shared" ref="AE182:AE186" si="138">IF(L182&lt;&gt;"",IF(S182&lt;&gt;"No",L182,0),"")</f>
        <v>0</v>
      </c>
      <c r="AF182" s="1328">
        <f t="shared" ref="AF182:AF186" si="139">IF(N182&lt;&gt;"",IF(T182&lt;&gt;"No",N182,0),"")</f>
        <v>0</v>
      </c>
      <c r="AG182" s="1157"/>
      <c r="AH182" s="1157"/>
      <c r="AI182" s="1157"/>
      <c r="AJ182" s="1158"/>
      <c r="AL182" s="1159"/>
      <c r="AN182" s="1328">
        <f t="shared" ref="AN182:AN186" si="140">IF(W182=0,IF(P182=1,L182,0),0)</f>
        <v>0</v>
      </c>
      <c r="AO182" s="1328">
        <f t="shared" ref="AO182:AO186" si="141">IF(W182=0,IF(P182=1,N182,0),0)</f>
        <v>0</v>
      </c>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c r="CB182" s="1136"/>
      <c r="CC182" s="1136"/>
      <c r="CD182" s="1136"/>
      <c r="CE182" s="1136"/>
      <c r="CF182" s="1136"/>
      <c r="CG182" s="1136"/>
      <c r="CH182" s="1136"/>
      <c r="CI182" s="1136"/>
      <c r="CJ182" s="1136"/>
      <c r="CK182" s="1136"/>
      <c r="CL182" s="1136"/>
      <c r="CM182" s="1136"/>
      <c r="CN182" s="1136"/>
      <c r="CO182" s="1136"/>
      <c r="CP182" s="1136"/>
      <c r="CQ182" s="1136"/>
      <c r="CR182" s="1136"/>
      <c r="CS182" s="1136"/>
      <c r="CT182" s="1136"/>
      <c r="CU182" s="1136"/>
      <c r="CV182" s="1136"/>
      <c r="CW182" s="1136"/>
      <c r="CX182" s="1136"/>
      <c r="CY182" s="1136"/>
      <c r="CZ182" s="1136"/>
      <c r="DA182" s="1136"/>
      <c r="DB182" s="1136"/>
      <c r="DC182" s="1136"/>
      <c r="DD182" s="1136"/>
      <c r="DE182" s="1136"/>
      <c r="DF182" s="1136"/>
      <c r="DG182" s="1136"/>
      <c r="DH182" s="1136"/>
      <c r="DI182" s="1136"/>
      <c r="DJ182" s="1136"/>
      <c r="DK182" s="1136"/>
      <c r="DL182" s="1136"/>
      <c r="DM182" s="1136"/>
      <c r="DN182" s="1136"/>
      <c r="DO182" s="1136"/>
      <c r="DP182" s="1136"/>
      <c r="DQ182" s="1136"/>
      <c r="DR182" s="1136"/>
      <c r="DS182" s="1136"/>
      <c r="DT182" s="1136"/>
      <c r="DU182" s="1136"/>
      <c r="DV182" s="1136"/>
      <c r="DW182" s="1136"/>
      <c r="DX182" s="1136"/>
      <c r="DY182" s="1136"/>
      <c r="DZ182" s="1136"/>
      <c r="EA182" s="1136"/>
      <c r="EB182" s="1136"/>
      <c r="EC182" s="1136"/>
      <c r="ED182" s="1136"/>
      <c r="EE182" s="1136"/>
      <c r="EF182" s="1136"/>
      <c r="EG182" s="1136"/>
      <c r="EH182" s="1136"/>
      <c r="EI182" s="1136"/>
      <c r="EJ182" s="1136"/>
      <c r="EK182" s="1136"/>
      <c r="EL182" s="1136"/>
      <c r="EM182" s="1136"/>
      <c r="EN182" s="1136"/>
      <c r="EO182" s="1136"/>
      <c r="EP182" s="1136"/>
      <c r="EQ182" s="1136"/>
      <c r="ER182" s="1136"/>
      <c r="ES182" s="1136"/>
      <c r="ET182" s="1136"/>
      <c r="EU182" s="1136"/>
      <c r="EV182" s="1136"/>
      <c r="EW182" s="1136"/>
      <c r="EX182" s="1136"/>
      <c r="EY182" s="1136"/>
      <c r="EZ182" s="1136"/>
      <c r="FA182" s="1136"/>
      <c r="FB182" s="1136"/>
      <c r="FC182" s="1136"/>
      <c r="FD182" s="1136"/>
      <c r="FE182" s="1136"/>
      <c r="FF182" s="1136"/>
      <c r="FG182" s="1136"/>
      <c r="FH182" s="1136"/>
      <c r="FI182" s="1136"/>
      <c r="FJ182" s="1136"/>
      <c r="FK182" s="1136"/>
      <c r="FL182" s="1136"/>
      <c r="FM182" s="1136"/>
      <c r="FN182" s="1136"/>
      <c r="FO182" s="1136"/>
      <c r="FP182" s="1136"/>
      <c r="FQ182" s="1136"/>
      <c r="FR182" s="1136"/>
      <c r="FS182" s="1136"/>
      <c r="FT182" s="1136"/>
      <c r="FU182" s="1136"/>
      <c r="FV182" s="1136"/>
      <c r="FW182" s="1136"/>
      <c r="FX182" s="1136"/>
      <c r="FY182" s="1136"/>
      <c r="FZ182" s="1136"/>
      <c r="GA182" s="1136"/>
      <c r="GB182" s="1136"/>
      <c r="GC182" s="1136"/>
      <c r="GD182" s="1136"/>
      <c r="GE182" s="1136"/>
      <c r="GF182" s="1136"/>
      <c r="GG182" s="1136"/>
      <c r="GH182" s="1136"/>
      <c r="GI182" s="1136"/>
      <c r="GJ182" s="1136"/>
      <c r="GK182" s="1136"/>
      <c r="GL182" s="1136"/>
      <c r="GM182" s="1136"/>
      <c r="GN182" s="1136"/>
      <c r="GO182" s="1136"/>
      <c r="GP182" s="1136"/>
      <c r="GQ182" s="1136"/>
      <c r="GR182" s="1136"/>
      <c r="GS182" s="1136"/>
      <c r="GT182" s="1136"/>
      <c r="GU182" s="1136"/>
      <c r="GV182" s="1136"/>
      <c r="GW182" s="1136"/>
      <c r="GX182" s="1136"/>
      <c r="GY182" s="1136"/>
      <c r="GZ182" s="1136"/>
      <c r="HA182" s="1136"/>
      <c r="HB182" s="1136"/>
      <c r="HC182" s="1136"/>
      <c r="HD182" s="1136"/>
      <c r="HE182" s="1136"/>
      <c r="HF182" s="1136"/>
      <c r="HG182" s="1136"/>
      <c r="HH182" s="1136"/>
      <c r="HI182" s="1136"/>
      <c r="HJ182" s="1136"/>
      <c r="HK182" s="1136"/>
      <c r="HL182" s="1136"/>
      <c r="HM182" s="1136"/>
      <c r="HN182" s="1136"/>
      <c r="HO182" s="1136"/>
      <c r="HP182" s="1136"/>
      <c r="HQ182" s="1136"/>
      <c r="HR182" s="1136"/>
      <c r="HS182" s="1136"/>
      <c r="HT182" s="1136"/>
      <c r="HU182" s="1136"/>
      <c r="HV182" s="1136"/>
      <c r="HW182" s="1136"/>
      <c r="HX182" s="1136"/>
      <c r="HY182" s="1136"/>
      <c r="HZ182" s="1136"/>
      <c r="IA182" s="1136"/>
      <c r="IB182" s="1136"/>
      <c r="IC182" s="1136"/>
      <c r="ID182" s="1136"/>
      <c r="IE182" s="1136"/>
      <c r="IF182" s="1136"/>
      <c r="IG182" s="1136"/>
      <c r="IH182" s="1136"/>
      <c r="II182" s="1136"/>
      <c r="IJ182" s="1136"/>
      <c r="IK182" s="1136"/>
      <c r="IL182" s="1136"/>
      <c r="IM182" s="1136"/>
      <c r="IN182" s="1136"/>
      <c r="IO182" s="1136"/>
      <c r="IP182" s="1136"/>
      <c r="IQ182" s="1136"/>
      <c r="IR182" s="1136"/>
      <c r="IS182" s="1136"/>
      <c r="IT182" s="1136"/>
      <c r="IU182" s="1136"/>
      <c r="IV182" s="1136"/>
      <c r="IW182" s="1136"/>
      <c r="IX182" s="1136"/>
      <c r="IY182" s="1136"/>
      <c r="IZ182" s="1136"/>
      <c r="JA182" s="1136"/>
      <c r="JB182" s="1136"/>
      <c r="JC182" s="1136"/>
      <c r="JD182" s="1136"/>
      <c r="JE182" s="1136"/>
      <c r="JF182" s="1136"/>
      <c r="JG182" s="1136"/>
      <c r="JH182" s="1136"/>
      <c r="JI182" s="1136"/>
      <c r="JJ182" s="1136"/>
      <c r="JK182" s="1136"/>
      <c r="JL182" s="1136"/>
      <c r="JM182" s="1136"/>
      <c r="JN182" s="1136"/>
      <c r="JO182" s="1136"/>
      <c r="JP182" s="1136"/>
      <c r="JQ182" s="1136"/>
      <c r="JR182" s="1136"/>
      <c r="JS182" s="1136"/>
      <c r="JT182" s="1136"/>
      <c r="JU182" s="1136"/>
      <c r="JV182" s="1136"/>
      <c r="JW182" s="1136"/>
      <c r="JX182" s="1136"/>
      <c r="JY182" s="1136"/>
      <c r="JZ182" s="1136"/>
      <c r="KA182" s="1136"/>
      <c r="KB182" s="1136"/>
      <c r="KC182" s="1136"/>
      <c r="KD182" s="1136"/>
      <c r="KE182" s="1136"/>
      <c r="KF182" s="1136"/>
      <c r="KG182" s="1136"/>
      <c r="KH182" s="1136"/>
      <c r="KI182" s="1136"/>
      <c r="KJ182" s="1136"/>
      <c r="KK182" s="1136"/>
      <c r="KL182" s="1136"/>
      <c r="KM182" s="1136"/>
      <c r="KN182" s="1136"/>
      <c r="KO182" s="1136"/>
      <c r="KP182" s="1136"/>
      <c r="KQ182" s="1136"/>
      <c r="KR182" s="1136"/>
      <c r="KS182" s="1136"/>
      <c r="KT182" s="1136"/>
      <c r="KU182" s="1136"/>
      <c r="KV182" s="1136"/>
      <c r="KW182" s="1136"/>
      <c r="KX182" s="1136"/>
      <c r="KY182" s="1136"/>
      <c r="KZ182" s="1136"/>
      <c r="LA182" s="1136"/>
      <c r="LB182" s="1136"/>
      <c r="LC182" s="1136"/>
      <c r="LD182" s="1136"/>
      <c r="LE182" s="1136"/>
      <c r="LF182" s="1136"/>
      <c r="LG182" s="1136"/>
      <c r="LH182" s="1136"/>
      <c r="LI182" s="1136"/>
      <c r="LJ182" s="1136"/>
      <c r="LK182" s="1136"/>
      <c r="LL182" s="1136"/>
      <c r="LM182" s="1136"/>
      <c r="LN182" s="1136"/>
      <c r="LO182" s="1136"/>
      <c r="LP182" s="1136"/>
      <c r="LQ182" s="1136"/>
      <c r="LR182" s="1136"/>
      <c r="LS182" s="1136"/>
      <c r="LT182" s="1136"/>
      <c r="LU182" s="1136"/>
      <c r="LV182" s="1136"/>
      <c r="LW182" s="1136"/>
      <c r="LX182" s="1136"/>
      <c r="LY182" s="1136"/>
      <c r="LZ182" s="1136"/>
      <c r="MA182" s="1136"/>
      <c r="MB182" s="1136"/>
      <c r="MC182" s="1136"/>
      <c r="MD182" s="1136"/>
      <c r="ME182" s="1136"/>
      <c r="MF182" s="1136"/>
      <c r="MG182" s="1136"/>
      <c r="MH182" s="1136"/>
      <c r="MI182" s="1136"/>
      <c r="MJ182" s="1136"/>
      <c r="MK182" s="1136"/>
      <c r="ML182" s="1136"/>
      <c r="MM182" s="1136"/>
      <c r="MN182" s="1136"/>
      <c r="MO182" s="1136"/>
      <c r="MP182" s="1136"/>
      <c r="MQ182" s="1136"/>
      <c r="MR182" s="1136"/>
      <c r="MS182" s="1136"/>
      <c r="MT182" s="1136"/>
      <c r="MU182" s="1136"/>
      <c r="MV182" s="1136"/>
      <c r="MW182" s="1136"/>
      <c r="MX182" s="1136"/>
      <c r="MY182" s="1136"/>
      <c r="MZ182" s="1136"/>
      <c r="NA182" s="1136"/>
      <c r="NB182" s="1136"/>
      <c r="NC182" s="1136"/>
      <c r="ND182" s="1136"/>
      <c r="NE182" s="1136"/>
      <c r="NF182" s="1136"/>
      <c r="NG182" s="1136"/>
      <c r="NH182" s="1136"/>
      <c r="NI182" s="1136"/>
      <c r="NJ182" s="1136"/>
      <c r="NK182" s="1136"/>
      <c r="NL182" s="1136"/>
      <c r="NM182" s="1136"/>
      <c r="NN182" s="1136"/>
      <c r="NO182" s="1136"/>
      <c r="NP182" s="1136"/>
      <c r="NQ182" s="1136"/>
      <c r="NR182" s="1136"/>
      <c r="NS182" s="1136"/>
      <c r="NT182" s="1136"/>
      <c r="NU182" s="1136"/>
      <c r="NV182" s="1136"/>
      <c r="NW182" s="1136"/>
      <c r="NX182" s="1136"/>
      <c r="NY182" s="1136"/>
      <c r="NZ182" s="1136"/>
      <c r="OA182" s="1136"/>
      <c r="OB182" s="1136"/>
      <c r="OC182" s="1136"/>
      <c r="OD182" s="1136"/>
      <c r="OE182" s="1136"/>
      <c r="OF182" s="1136"/>
      <c r="OG182" s="1136"/>
      <c r="OH182" s="1136"/>
      <c r="OI182" s="1136"/>
      <c r="OJ182" s="1136"/>
      <c r="OK182" s="1136"/>
      <c r="OL182" s="1136"/>
      <c r="OM182" s="1136"/>
      <c r="ON182" s="1136"/>
      <c r="OO182" s="1136"/>
      <c r="OP182" s="1136"/>
      <c r="OQ182" s="1136"/>
      <c r="OR182" s="1136"/>
      <c r="OS182" s="1136"/>
      <c r="OT182" s="1136"/>
      <c r="OU182" s="1136"/>
      <c r="OV182" s="1136"/>
      <c r="OW182" s="1136"/>
      <c r="OX182" s="1136"/>
      <c r="OY182" s="1136"/>
      <c r="OZ182" s="1136"/>
      <c r="PA182" s="1136"/>
      <c r="PB182" s="1136"/>
      <c r="PC182" s="1136"/>
      <c r="PD182" s="1136"/>
      <c r="PE182" s="1136"/>
      <c r="PF182" s="1136"/>
      <c r="PG182" s="1136"/>
      <c r="PH182" s="1136"/>
      <c r="PI182" s="1136"/>
      <c r="PJ182" s="1136"/>
      <c r="PK182" s="1136"/>
      <c r="PL182" s="1136"/>
      <c r="PM182" s="1136"/>
      <c r="PN182" s="1136"/>
      <c r="PO182" s="1136"/>
      <c r="PP182" s="1136"/>
      <c r="PQ182" s="1136"/>
      <c r="PR182" s="1136"/>
      <c r="PS182" s="1136"/>
      <c r="PT182" s="1136"/>
      <c r="PU182" s="1136"/>
      <c r="PV182" s="1136"/>
      <c r="PW182" s="1136"/>
      <c r="PX182" s="1136"/>
      <c r="PY182" s="1136"/>
      <c r="PZ182" s="1136"/>
      <c r="QA182" s="1136"/>
      <c r="QB182" s="1136"/>
      <c r="QC182" s="1136"/>
      <c r="QD182" s="1136"/>
      <c r="QE182" s="1136"/>
      <c r="QF182" s="1136"/>
      <c r="QG182" s="1136"/>
      <c r="QH182" s="1136"/>
      <c r="QI182" s="1136"/>
      <c r="QJ182" s="1136"/>
      <c r="QK182" s="1136"/>
      <c r="QL182" s="1136"/>
      <c r="QM182" s="1136"/>
      <c r="QN182" s="1136"/>
      <c r="QO182" s="1136"/>
      <c r="QP182" s="1136"/>
      <c r="QQ182" s="1136"/>
      <c r="QR182" s="1136"/>
      <c r="QS182" s="1136"/>
      <c r="QT182" s="1136"/>
      <c r="QU182" s="1136"/>
      <c r="QV182" s="1136"/>
      <c r="QW182" s="1136"/>
      <c r="QX182" s="1136"/>
      <c r="QY182" s="1136"/>
      <c r="QZ182" s="1136"/>
      <c r="RA182" s="1136"/>
      <c r="RB182" s="1136"/>
      <c r="RC182" s="1136"/>
      <c r="RD182" s="1136"/>
      <c r="RE182" s="1136"/>
      <c r="RF182" s="1136"/>
      <c r="RG182" s="1136"/>
      <c r="RH182" s="1136"/>
      <c r="RI182" s="1136"/>
      <c r="RJ182" s="1136"/>
      <c r="RK182" s="1136"/>
      <c r="RL182" s="1136"/>
      <c r="RM182" s="1136"/>
      <c r="RN182" s="1136"/>
      <c r="RO182" s="1136"/>
      <c r="RP182" s="1136"/>
      <c r="RQ182" s="1136"/>
      <c r="RR182" s="1136"/>
      <c r="RS182" s="1136"/>
      <c r="RT182" s="1136"/>
      <c r="RU182" s="1136"/>
      <c r="RV182" s="1136"/>
      <c r="RW182" s="1136"/>
      <c r="RX182" s="1136"/>
      <c r="RY182" s="1136"/>
      <c r="RZ182" s="1136"/>
      <c r="SA182" s="1136"/>
      <c r="SB182" s="1136"/>
      <c r="SC182" s="1136"/>
      <c r="SD182" s="1136"/>
      <c r="SE182" s="1136"/>
      <c r="SF182" s="1136"/>
      <c r="SG182" s="1136"/>
      <c r="SH182" s="1136"/>
      <c r="SI182" s="1136"/>
      <c r="SJ182" s="1136"/>
      <c r="SK182" s="1136"/>
      <c r="SL182" s="1136"/>
      <c r="SM182" s="1136"/>
      <c r="SN182" s="1136"/>
      <c r="SO182" s="1136"/>
      <c r="SP182" s="1136"/>
      <c r="SQ182" s="1136"/>
      <c r="SR182" s="1136"/>
      <c r="SS182" s="1136"/>
      <c r="ST182" s="1136"/>
      <c r="SU182" s="1136"/>
      <c r="SV182" s="1136"/>
      <c r="SW182" s="1136"/>
      <c r="SX182" s="1136"/>
      <c r="SY182" s="1136"/>
      <c r="SZ182" s="1136"/>
      <c r="TA182" s="1136"/>
      <c r="TB182" s="1136"/>
      <c r="TC182" s="1136"/>
      <c r="TD182" s="1136"/>
      <c r="TE182" s="1136"/>
      <c r="TF182" s="1136"/>
      <c r="TG182" s="1136"/>
      <c r="TH182" s="1136"/>
      <c r="TI182" s="1136"/>
      <c r="TJ182" s="1136"/>
      <c r="TK182" s="1136"/>
      <c r="TL182" s="1136"/>
      <c r="TM182" s="1136"/>
      <c r="TN182" s="1136"/>
      <c r="TO182" s="1136"/>
      <c r="TP182" s="1136"/>
      <c r="TQ182" s="1136"/>
      <c r="TR182" s="1136"/>
      <c r="TS182" s="1136"/>
      <c r="TT182" s="1136"/>
      <c r="TU182" s="1136"/>
      <c r="TV182" s="1136"/>
      <c r="TW182" s="1136"/>
      <c r="TX182" s="1136"/>
      <c r="TY182" s="1136"/>
      <c r="TZ182" s="1136"/>
      <c r="UA182" s="1136"/>
      <c r="UB182" s="1136"/>
      <c r="UC182" s="1136"/>
      <c r="UD182" s="1136"/>
      <c r="UE182" s="1136"/>
      <c r="UF182" s="1136"/>
      <c r="UG182" s="1136"/>
      <c r="UH182" s="1136"/>
      <c r="UI182" s="1136"/>
      <c r="UJ182" s="1136"/>
      <c r="UK182" s="1136"/>
      <c r="UL182" s="1136"/>
      <c r="UM182" s="1136"/>
      <c r="UN182" s="1136"/>
      <c r="UO182" s="1136"/>
      <c r="UP182" s="1136"/>
      <c r="UQ182" s="1136"/>
      <c r="UR182" s="1136"/>
      <c r="US182" s="1136"/>
      <c r="UT182" s="1136"/>
      <c r="UU182" s="1136"/>
      <c r="UV182" s="1136"/>
      <c r="UW182" s="1136"/>
      <c r="UX182" s="1136"/>
      <c r="UY182" s="1136"/>
      <c r="UZ182" s="1136"/>
      <c r="VA182" s="1136"/>
      <c r="VB182" s="1136"/>
      <c r="VC182" s="1136"/>
      <c r="VD182" s="1136"/>
      <c r="VE182" s="1136"/>
      <c r="VF182" s="1136"/>
      <c r="VG182" s="1136"/>
      <c r="VH182" s="1136"/>
      <c r="VI182" s="1136"/>
      <c r="VJ182" s="1136"/>
      <c r="VK182" s="1136"/>
      <c r="VL182" s="1136"/>
      <c r="VM182" s="1136"/>
      <c r="VN182" s="1136"/>
      <c r="VO182" s="1136"/>
      <c r="VP182" s="1136"/>
      <c r="VQ182" s="1136"/>
      <c r="VR182" s="1136"/>
      <c r="VS182" s="1136"/>
      <c r="VT182" s="1136"/>
      <c r="VU182" s="1136"/>
      <c r="VV182" s="1136"/>
      <c r="VW182" s="1136"/>
      <c r="VX182" s="1136"/>
      <c r="VY182" s="1136"/>
      <c r="VZ182" s="1136"/>
      <c r="WA182" s="1136"/>
      <c r="WB182" s="1136"/>
      <c r="WC182" s="1136"/>
      <c r="WD182" s="1136"/>
      <c r="WE182" s="1136"/>
      <c r="WF182" s="1136"/>
      <c r="WG182" s="1136"/>
      <c r="WH182" s="1136"/>
      <c r="WI182" s="1136"/>
      <c r="WJ182" s="1136"/>
      <c r="WK182" s="1136"/>
      <c r="WL182" s="1136"/>
      <c r="WM182" s="1136"/>
      <c r="WN182" s="1136"/>
      <c r="WO182" s="1136"/>
      <c r="WP182" s="1136"/>
      <c r="WQ182" s="1136"/>
      <c r="WR182" s="1136"/>
      <c r="WS182" s="1136"/>
      <c r="WT182" s="1136"/>
      <c r="WU182" s="1136"/>
      <c r="WV182" s="1136"/>
      <c r="WW182" s="1136"/>
      <c r="WX182" s="1136"/>
      <c r="WY182" s="1136"/>
      <c r="WZ182" s="1136"/>
      <c r="XA182" s="1136"/>
      <c r="XB182" s="1136"/>
      <c r="XC182" s="1136"/>
      <c r="XD182" s="1136"/>
      <c r="XE182" s="1136"/>
      <c r="XF182" s="1136"/>
      <c r="XG182" s="1136"/>
      <c r="XH182" s="1136"/>
      <c r="XI182" s="1136"/>
      <c r="XJ182" s="1136"/>
      <c r="XK182" s="1136"/>
      <c r="XL182" s="1136"/>
      <c r="XM182" s="1136"/>
      <c r="XN182" s="1136"/>
      <c r="XO182" s="1136"/>
      <c r="XP182" s="1136"/>
      <c r="XQ182" s="1136"/>
      <c r="XR182" s="1136"/>
      <c r="XS182" s="1136"/>
      <c r="XT182" s="1136"/>
      <c r="XU182" s="1136"/>
      <c r="XV182" s="1136"/>
      <c r="XW182" s="1136"/>
      <c r="XX182" s="1136"/>
      <c r="XY182" s="1136"/>
      <c r="XZ182" s="1136"/>
      <c r="YA182" s="1136"/>
      <c r="YB182" s="1136"/>
      <c r="YC182" s="1136"/>
      <c r="YD182" s="1136"/>
      <c r="YE182" s="1136"/>
      <c r="YF182" s="1136"/>
      <c r="YG182" s="1136"/>
      <c r="YH182" s="1136"/>
      <c r="YI182" s="1136"/>
      <c r="YJ182" s="1136"/>
      <c r="YK182" s="1136"/>
      <c r="YL182" s="1136"/>
      <c r="YM182" s="1136"/>
      <c r="YN182" s="1136"/>
      <c r="YO182" s="1136"/>
      <c r="YP182" s="1136"/>
      <c r="YQ182" s="1136"/>
      <c r="YR182" s="1136"/>
      <c r="YS182" s="1136"/>
      <c r="YT182" s="1136"/>
      <c r="YU182" s="1136"/>
      <c r="YV182" s="1136"/>
      <c r="YW182" s="1136"/>
      <c r="YX182" s="1136"/>
      <c r="YY182" s="1136"/>
      <c r="YZ182" s="1136"/>
      <c r="ZA182" s="1136"/>
      <c r="ZB182" s="1136"/>
      <c r="ZC182" s="1136"/>
      <c r="ZD182" s="1136"/>
      <c r="ZE182" s="1136"/>
      <c r="ZF182" s="1136"/>
      <c r="ZG182" s="1136"/>
      <c r="ZH182" s="1136"/>
      <c r="ZI182" s="1136"/>
      <c r="ZJ182" s="1136"/>
      <c r="ZK182" s="1136"/>
      <c r="ZL182" s="1136"/>
      <c r="ZM182" s="1136"/>
      <c r="ZN182" s="1136"/>
      <c r="ZO182" s="1136"/>
      <c r="ZP182" s="1136"/>
      <c r="ZQ182" s="1136"/>
      <c r="ZR182" s="1136"/>
      <c r="ZS182" s="1136"/>
      <c r="ZT182" s="1136"/>
      <c r="ZU182" s="1136"/>
      <c r="ZV182" s="1136"/>
      <c r="ZW182" s="1136"/>
      <c r="ZX182" s="1136"/>
      <c r="ZY182" s="1136"/>
      <c r="ZZ182" s="1136"/>
      <c r="AAA182" s="1136"/>
      <c r="AAB182" s="1136"/>
      <c r="AAC182" s="1136"/>
      <c r="AAD182" s="1136"/>
      <c r="AAE182" s="1136"/>
      <c r="AAF182" s="1136"/>
      <c r="AAG182" s="1136"/>
      <c r="AAH182" s="1136"/>
      <c r="AAI182" s="1136"/>
      <c r="AAJ182" s="1136"/>
      <c r="AAK182" s="1136"/>
      <c r="AAL182" s="1136"/>
      <c r="AAM182" s="1136"/>
      <c r="AAN182" s="1136"/>
      <c r="AAO182" s="1136"/>
      <c r="AAP182" s="1136"/>
      <c r="AAQ182" s="1136"/>
      <c r="AAR182" s="1136"/>
      <c r="AAS182" s="1136"/>
      <c r="AAT182" s="1136"/>
      <c r="AAU182" s="1136"/>
      <c r="AAV182" s="1136"/>
      <c r="AAW182" s="1136"/>
      <c r="AAX182" s="1136"/>
      <c r="AAY182" s="1136"/>
      <c r="AAZ182" s="1136"/>
      <c r="ABA182" s="1136"/>
      <c r="ABB182" s="1136"/>
      <c r="ABC182" s="1136"/>
      <c r="ABD182" s="1136"/>
      <c r="ABE182" s="1136"/>
      <c r="ABF182" s="1136"/>
      <c r="ABG182" s="1136"/>
      <c r="ABH182" s="1136"/>
      <c r="ABI182" s="1136"/>
      <c r="ABJ182" s="1136"/>
      <c r="ABK182" s="1136"/>
      <c r="ABL182" s="1136"/>
      <c r="ABM182" s="1136"/>
      <c r="ABN182" s="1136"/>
      <c r="ABO182" s="1136"/>
      <c r="ABP182" s="1136"/>
      <c r="ABQ182" s="1136"/>
      <c r="ABR182" s="1136"/>
      <c r="ABS182" s="1136"/>
      <c r="ABT182" s="1136"/>
      <c r="ABU182" s="1136"/>
      <c r="ABV182" s="1136"/>
      <c r="ABW182" s="1136"/>
      <c r="ABX182" s="1136"/>
      <c r="ABY182" s="1136"/>
      <c r="ABZ182" s="1136"/>
      <c r="ACA182" s="1136"/>
      <c r="ACB182" s="1136"/>
      <c r="ACC182" s="1136"/>
      <c r="ACD182" s="1136"/>
      <c r="ACE182" s="1136"/>
      <c r="ACF182" s="1136"/>
      <c r="ACG182" s="1136"/>
      <c r="ACH182" s="1136"/>
      <c r="ACI182" s="1136"/>
      <c r="ACJ182" s="1136"/>
      <c r="ACK182" s="1136"/>
      <c r="ACL182" s="1136"/>
      <c r="ACM182" s="1136"/>
      <c r="ACN182" s="1136"/>
      <c r="ACO182" s="1136"/>
      <c r="ACP182" s="1136"/>
      <c r="ACQ182" s="1136"/>
      <c r="ACR182" s="1136"/>
      <c r="ACS182" s="1136"/>
      <c r="ACT182" s="1136"/>
      <c r="ACU182" s="1136"/>
      <c r="ACV182" s="1136"/>
      <c r="ACW182" s="1136"/>
      <c r="ACX182" s="1136"/>
      <c r="ACY182" s="1136"/>
      <c r="ACZ182" s="1136"/>
      <c r="ADA182" s="1136"/>
      <c r="ADB182" s="1136"/>
      <c r="ADC182" s="1136"/>
      <c r="ADD182" s="1136"/>
      <c r="ADE182" s="1136"/>
      <c r="ADF182" s="1136"/>
      <c r="ADG182" s="1136"/>
      <c r="ADH182" s="1136"/>
      <c r="ADI182" s="1136"/>
      <c r="ADJ182" s="1136"/>
      <c r="ADK182" s="1136"/>
      <c r="ADL182" s="1136"/>
      <c r="ADM182" s="1136"/>
      <c r="ADN182" s="1136"/>
      <c r="ADO182" s="1136"/>
      <c r="ADP182" s="1136"/>
      <c r="ADQ182" s="1136"/>
      <c r="ADR182" s="1136"/>
      <c r="ADS182" s="1136"/>
      <c r="ADT182" s="1136"/>
      <c r="ADU182" s="1136"/>
      <c r="ADV182" s="1136"/>
      <c r="ADW182" s="1136"/>
      <c r="ADX182" s="1136"/>
      <c r="ADY182" s="1136"/>
      <c r="ADZ182" s="1136"/>
      <c r="AEA182" s="1136"/>
      <c r="AEB182" s="1136"/>
      <c r="AEC182" s="1136"/>
      <c r="AED182" s="1136"/>
      <c r="AEE182" s="1136"/>
      <c r="AEF182" s="1136"/>
      <c r="AEG182" s="1136"/>
      <c r="AEH182" s="1136"/>
      <c r="AEI182" s="1136"/>
      <c r="AEJ182" s="1136"/>
      <c r="AEK182" s="1136"/>
      <c r="AEL182" s="1136"/>
      <c r="AEM182" s="1136"/>
      <c r="AEN182" s="1136"/>
      <c r="AEO182" s="1136"/>
      <c r="AEP182" s="1136"/>
      <c r="AEQ182" s="1136"/>
      <c r="AER182" s="1136"/>
      <c r="AES182" s="1136"/>
      <c r="AET182" s="1136"/>
      <c r="AEU182" s="1136"/>
      <c r="AEV182" s="1136"/>
      <c r="AEW182" s="1136"/>
      <c r="AEX182" s="1136"/>
      <c r="AEY182" s="1136"/>
      <c r="AEZ182" s="1136"/>
      <c r="AFA182" s="1136"/>
      <c r="AFB182" s="1136"/>
      <c r="AFC182" s="1136"/>
      <c r="AFD182" s="1136"/>
      <c r="AFE182" s="1136"/>
      <c r="AFF182" s="1136"/>
      <c r="AFG182" s="1136"/>
      <c r="AFH182" s="1136"/>
      <c r="AFI182" s="1136"/>
      <c r="AFJ182" s="1136"/>
      <c r="AFK182" s="1136"/>
      <c r="AFL182" s="1136"/>
      <c r="AFM182" s="1136"/>
      <c r="AFN182" s="1136"/>
      <c r="AFO182" s="1136"/>
      <c r="AFP182" s="1136"/>
      <c r="AFQ182" s="1136"/>
      <c r="AFR182" s="1136"/>
      <c r="AFS182" s="1136"/>
      <c r="AFT182" s="1136"/>
      <c r="AFU182" s="1136"/>
      <c r="AFV182" s="1136"/>
      <c r="AFW182" s="1136"/>
      <c r="AFX182" s="1136"/>
      <c r="AFY182" s="1136"/>
      <c r="AFZ182" s="1136"/>
      <c r="AGA182" s="1136"/>
      <c r="AGB182" s="1136"/>
      <c r="AGC182" s="1136"/>
      <c r="AGD182" s="1136"/>
      <c r="AGE182" s="1136"/>
      <c r="AGF182" s="1136"/>
      <c r="AGG182" s="1136"/>
      <c r="AGH182" s="1136"/>
      <c r="AGI182" s="1136"/>
      <c r="AGJ182" s="1136"/>
      <c r="AGK182" s="1136"/>
      <c r="AGL182" s="1136"/>
      <c r="AGM182" s="1136"/>
      <c r="AGN182" s="1136"/>
      <c r="AGO182" s="1136"/>
      <c r="AGP182" s="1136"/>
      <c r="AGQ182" s="1136"/>
      <c r="AGR182" s="1136"/>
      <c r="AGS182" s="1136"/>
      <c r="AGT182" s="1136"/>
      <c r="AGU182" s="1136"/>
      <c r="AGV182" s="1136"/>
      <c r="AGW182" s="1136"/>
      <c r="AGX182" s="1136"/>
      <c r="AGY182" s="1136"/>
      <c r="AGZ182" s="1136"/>
      <c r="AHA182" s="1136"/>
      <c r="AHB182" s="1136"/>
      <c r="AHC182" s="1136"/>
      <c r="AHD182" s="1136"/>
      <c r="AHE182" s="1136"/>
      <c r="AHF182" s="1136"/>
      <c r="AHG182" s="1136"/>
      <c r="AHH182" s="1136"/>
      <c r="AHI182" s="1136"/>
      <c r="AHJ182" s="1136"/>
      <c r="AHK182" s="1136"/>
      <c r="AHL182" s="1136"/>
      <c r="AHM182" s="1136"/>
      <c r="AHN182" s="1136"/>
      <c r="AHO182" s="1136"/>
      <c r="AHP182" s="1136"/>
      <c r="AHQ182" s="1136"/>
      <c r="AHR182" s="1136"/>
      <c r="AHS182" s="1136"/>
      <c r="AHT182" s="1136"/>
      <c r="AHU182" s="1136"/>
      <c r="AHV182" s="1136"/>
      <c r="AHW182" s="1136"/>
      <c r="AHX182" s="1136"/>
      <c r="AHY182" s="1136"/>
      <c r="AHZ182" s="1136"/>
      <c r="AIA182" s="1136"/>
      <c r="AIB182" s="1136"/>
      <c r="AIC182" s="1136"/>
      <c r="AID182" s="1136"/>
      <c r="AIE182" s="1136"/>
      <c r="AIF182" s="1136"/>
      <c r="AIG182" s="1136"/>
      <c r="AIH182" s="1136"/>
      <c r="AII182" s="1136"/>
      <c r="AIJ182" s="1136"/>
      <c r="AIK182" s="1136"/>
      <c r="AIL182" s="1136"/>
      <c r="AIM182" s="1136"/>
      <c r="AIN182" s="1136"/>
      <c r="AIO182" s="1136"/>
      <c r="AIP182" s="1136"/>
      <c r="AIQ182" s="1136"/>
      <c r="AIR182" s="1136"/>
      <c r="AIS182" s="1136"/>
      <c r="AIT182" s="1136"/>
      <c r="AIU182" s="1136"/>
      <c r="AIV182" s="1136"/>
      <c r="AIW182" s="1136"/>
      <c r="AIX182" s="1136"/>
      <c r="AIY182" s="1136"/>
      <c r="AIZ182" s="1136"/>
      <c r="AJA182" s="1136"/>
      <c r="AJB182" s="1136"/>
      <c r="AJC182" s="1136"/>
      <c r="AJD182" s="1136"/>
      <c r="AJE182" s="1136"/>
      <c r="AJF182" s="1136"/>
      <c r="AJG182" s="1136"/>
      <c r="AJH182" s="1136"/>
      <c r="AJI182" s="1136"/>
      <c r="AJJ182" s="1136"/>
      <c r="AJK182" s="1136"/>
      <c r="AJL182" s="1136"/>
      <c r="AJM182" s="1136"/>
      <c r="AJN182" s="1136"/>
      <c r="AJO182" s="1136"/>
      <c r="AJP182" s="1136"/>
      <c r="AJQ182" s="1136"/>
      <c r="AJR182" s="1136"/>
      <c r="AJS182" s="1136"/>
      <c r="AJT182" s="1136"/>
      <c r="AJU182" s="1136"/>
      <c r="AJV182" s="1136"/>
      <c r="AJW182" s="1136"/>
      <c r="AJX182" s="1136"/>
      <c r="AJY182" s="1136"/>
      <c r="AJZ182" s="1136"/>
      <c r="AKA182" s="1136"/>
      <c r="AKB182" s="1136"/>
      <c r="AKC182" s="1136"/>
      <c r="AKD182" s="1136"/>
      <c r="AKE182" s="1136"/>
      <c r="AKF182" s="1136"/>
      <c r="AKG182" s="1136"/>
      <c r="AKH182" s="1136"/>
      <c r="AKI182" s="1136"/>
      <c r="AKJ182" s="1136"/>
      <c r="AKK182" s="1136"/>
      <c r="AKL182" s="1136"/>
      <c r="AKM182" s="1136"/>
      <c r="AKN182" s="1136"/>
      <c r="AKO182" s="1136"/>
      <c r="AKP182" s="1136"/>
      <c r="AKQ182" s="1136"/>
      <c r="AKR182" s="1136"/>
      <c r="AKS182" s="1136"/>
      <c r="AKT182" s="1136"/>
      <c r="AKU182" s="1136"/>
      <c r="AKV182" s="1136"/>
      <c r="AKW182" s="1136"/>
      <c r="AKX182" s="1136"/>
      <c r="AKY182" s="1136"/>
      <c r="AKZ182" s="1136"/>
      <c r="ALA182" s="1136"/>
      <c r="ALB182" s="1136"/>
      <c r="ALC182" s="1136"/>
      <c r="ALD182" s="1136"/>
      <c r="ALE182" s="1136"/>
      <c r="ALF182" s="1136"/>
      <c r="ALG182" s="1136"/>
      <c r="ALH182" s="1136"/>
      <c r="ALI182" s="1136"/>
      <c r="ALJ182" s="1136"/>
      <c r="ALK182" s="1136"/>
      <c r="ALL182" s="1136"/>
      <c r="ALM182" s="1136"/>
      <c r="ALN182" s="1136"/>
      <c r="ALO182" s="1136"/>
      <c r="ALP182" s="1136"/>
      <c r="ALQ182" s="1136"/>
      <c r="ALR182" s="1136"/>
      <c r="ALS182" s="1136"/>
      <c r="ALT182" s="1136"/>
      <c r="ALU182" s="1136"/>
      <c r="ALV182" s="1136"/>
      <c r="ALW182" s="1136"/>
      <c r="ALX182" s="1136"/>
      <c r="ALY182" s="1136"/>
      <c r="ALZ182" s="1136"/>
      <c r="AMA182" s="1136"/>
      <c r="AMB182" s="1136"/>
      <c r="AMC182" s="1136"/>
      <c r="AMD182" s="1136"/>
      <c r="AME182" s="1136"/>
      <c r="AMF182" s="1136"/>
      <c r="AMG182" s="1136"/>
      <c r="AMH182" s="1136"/>
      <c r="AMI182" s="1136"/>
      <c r="AMJ182" s="1136"/>
      <c r="AMK182" s="1136"/>
      <c r="AML182" s="1136"/>
      <c r="AMM182" s="1136"/>
      <c r="AMN182" s="1136"/>
      <c r="AMO182" s="1136"/>
      <c r="AMP182" s="1136"/>
      <c r="AMQ182" s="1136"/>
      <c r="AMR182" s="1136"/>
      <c r="AMS182" s="1136"/>
      <c r="AMT182" s="1136"/>
      <c r="AMU182" s="1136"/>
      <c r="AMV182" s="1136"/>
      <c r="AMW182" s="1136"/>
      <c r="AMX182" s="1136"/>
      <c r="AMY182" s="1136"/>
      <c r="AMZ182" s="1136"/>
      <c r="ANA182" s="1136"/>
      <c r="ANB182" s="1136"/>
      <c r="ANC182" s="1136"/>
      <c r="AND182" s="1136"/>
      <c r="ANE182" s="1136"/>
      <c r="ANF182" s="1136"/>
      <c r="ANG182" s="1136"/>
      <c r="ANH182" s="1136"/>
      <c r="ANI182" s="1136"/>
      <c r="ANJ182" s="1136"/>
      <c r="ANK182" s="1136"/>
      <c r="ANL182" s="1136"/>
      <c r="ANM182" s="1136"/>
      <c r="ANN182" s="1136"/>
      <c r="ANO182" s="1136"/>
      <c r="ANP182" s="1136"/>
      <c r="ANQ182" s="1136"/>
      <c r="ANR182" s="1136"/>
      <c r="ANS182" s="1136"/>
      <c r="ANT182" s="1136"/>
      <c r="ANU182" s="1136"/>
      <c r="ANV182" s="1136"/>
      <c r="ANW182" s="1136"/>
      <c r="ANX182" s="1136"/>
      <c r="ANY182" s="1136"/>
      <c r="ANZ182" s="1136"/>
      <c r="AOA182" s="1136"/>
      <c r="AOB182" s="1136"/>
      <c r="AOC182" s="1136"/>
      <c r="AOD182" s="1136"/>
      <c r="AOE182" s="1136"/>
      <c r="AOF182" s="1136"/>
      <c r="AOG182" s="1136"/>
      <c r="AOH182" s="1136"/>
      <c r="AOI182" s="1136"/>
      <c r="AOJ182" s="1136"/>
      <c r="AOK182" s="1136"/>
      <c r="AOL182" s="1136"/>
      <c r="AOM182" s="1136"/>
      <c r="AON182" s="1136"/>
      <c r="AOO182" s="1136"/>
      <c r="AOP182" s="1136"/>
      <c r="AOQ182" s="1136"/>
      <c r="AOR182" s="1136"/>
      <c r="AOS182" s="1136"/>
      <c r="AOT182" s="1136"/>
      <c r="AOU182" s="1136"/>
      <c r="AOV182" s="1136"/>
      <c r="AOW182" s="1136"/>
      <c r="AOX182" s="1136"/>
      <c r="AOY182" s="1136"/>
      <c r="AOZ182" s="1136"/>
      <c r="APA182" s="1136"/>
      <c r="APB182" s="1136"/>
      <c r="APC182" s="1136"/>
      <c r="APD182" s="1136"/>
      <c r="APE182" s="1136"/>
      <c r="APF182" s="1136"/>
      <c r="APG182" s="1136"/>
      <c r="APH182" s="1136"/>
      <c r="API182" s="1136"/>
      <c r="APJ182" s="1136"/>
      <c r="APK182" s="1136"/>
      <c r="APL182" s="1136"/>
      <c r="APM182" s="1136"/>
      <c r="APN182" s="1136"/>
      <c r="APO182" s="1136"/>
      <c r="APP182" s="1136"/>
      <c r="APQ182" s="1136"/>
      <c r="APR182" s="1136"/>
      <c r="APS182" s="1136"/>
      <c r="APT182" s="1136"/>
      <c r="APU182" s="1136"/>
      <c r="APV182" s="1136"/>
      <c r="APW182" s="1136"/>
      <c r="APX182" s="1136"/>
      <c r="APY182" s="1136"/>
      <c r="APZ182" s="1136"/>
      <c r="AQA182" s="1136"/>
      <c r="AQB182" s="1136"/>
      <c r="AQC182" s="1136"/>
      <c r="AQD182" s="1136"/>
      <c r="AQE182" s="1136"/>
      <c r="AQF182" s="1136"/>
      <c r="AQG182" s="1136"/>
      <c r="AQH182" s="1136"/>
      <c r="AQI182" s="1136"/>
      <c r="AQJ182" s="1136"/>
      <c r="AQK182" s="1136"/>
      <c r="AQL182" s="1136"/>
      <c r="AQM182" s="1136"/>
      <c r="AQN182" s="1136"/>
      <c r="AQO182" s="1136"/>
      <c r="AQP182" s="1136"/>
      <c r="AQQ182" s="1136"/>
      <c r="AQR182" s="1136"/>
      <c r="AQS182" s="1136"/>
      <c r="AQT182" s="1136"/>
      <c r="AQU182" s="1136"/>
      <c r="AQV182" s="1136"/>
      <c r="AQW182" s="1136"/>
      <c r="AQX182" s="1136"/>
      <c r="AQY182" s="1136"/>
      <c r="AQZ182" s="1136"/>
      <c r="ARA182" s="1136"/>
      <c r="ARB182" s="1136"/>
      <c r="ARC182" s="1136"/>
      <c r="ARD182" s="1136"/>
      <c r="ARE182" s="1136"/>
      <c r="ARF182" s="1136"/>
      <c r="ARG182" s="1136"/>
      <c r="ARH182" s="1136"/>
      <c r="ARI182" s="1136"/>
      <c r="ARJ182" s="1136"/>
      <c r="ARK182" s="1136"/>
      <c r="ARL182" s="1136"/>
      <c r="ARM182" s="1136"/>
      <c r="ARN182" s="1136"/>
      <c r="ARO182" s="1136"/>
      <c r="ARP182" s="1136"/>
      <c r="ARQ182" s="1136"/>
      <c r="ARR182" s="1136"/>
      <c r="ARS182" s="1136"/>
      <c r="ART182" s="1136"/>
      <c r="ARU182" s="1136"/>
      <c r="ARV182" s="1136"/>
      <c r="ARW182" s="1136"/>
      <c r="ARX182" s="1136"/>
      <c r="ARY182" s="1136"/>
      <c r="ARZ182" s="1136"/>
      <c r="ASA182" s="1136"/>
      <c r="ASB182" s="1136"/>
      <c r="ASC182" s="1136"/>
      <c r="ASD182" s="1136"/>
      <c r="ASE182" s="1136"/>
      <c r="ASF182" s="1136"/>
      <c r="ASG182" s="1136"/>
      <c r="ASH182" s="1136"/>
      <c r="ASI182" s="1136"/>
      <c r="ASJ182" s="1136"/>
      <c r="ASK182" s="1136"/>
      <c r="ASL182" s="1136"/>
      <c r="ASM182" s="1136"/>
      <c r="ASN182" s="1136"/>
      <c r="ASO182" s="1136"/>
      <c r="ASP182" s="1136"/>
      <c r="ASQ182" s="1136"/>
      <c r="ASR182" s="1136"/>
      <c r="ASS182" s="1136"/>
      <c r="AST182" s="1136"/>
      <c r="ASU182" s="1136"/>
      <c r="ASV182" s="1136"/>
      <c r="ASW182" s="1136"/>
      <c r="ASX182" s="1136"/>
      <c r="ASY182" s="1136"/>
      <c r="ASZ182" s="1136"/>
      <c r="ATA182" s="1136"/>
      <c r="ATB182" s="1136"/>
      <c r="ATC182" s="1136"/>
      <c r="ATD182" s="1136"/>
      <c r="ATE182" s="1136"/>
      <c r="ATF182" s="1136"/>
      <c r="ATG182" s="1136"/>
      <c r="ATH182" s="1136"/>
      <c r="ATI182" s="1136"/>
      <c r="ATJ182" s="1136"/>
      <c r="ATK182" s="1136"/>
      <c r="ATL182" s="1136"/>
      <c r="ATM182" s="1136"/>
      <c r="ATN182" s="1136"/>
      <c r="ATO182" s="1136"/>
      <c r="ATP182" s="1136"/>
      <c r="ATQ182" s="1136"/>
      <c r="ATR182" s="1136"/>
      <c r="ATS182" s="1136"/>
      <c r="ATT182" s="1136"/>
      <c r="ATU182" s="1136"/>
      <c r="ATV182" s="1136"/>
      <c r="ATW182" s="1136"/>
      <c r="ATX182" s="1136"/>
      <c r="ATY182" s="1136"/>
      <c r="ATZ182" s="1136"/>
      <c r="AUA182" s="1136"/>
      <c r="AUB182" s="1136"/>
      <c r="AUC182" s="1136"/>
      <c r="AUD182" s="1136"/>
      <c r="AUE182" s="1136"/>
      <c r="AUF182" s="1136"/>
      <c r="AUG182" s="1136"/>
      <c r="AUH182" s="1136"/>
      <c r="AUI182" s="1136"/>
      <c r="AUJ182" s="1136"/>
      <c r="AUK182" s="1136"/>
      <c r="AUL182" s="1136"/>
      <c r="AUM182" s="1136"/>
      <c r="AUN182" s="1136"/>
      <c r="AUO182" s="1136"/>
      <c r="AUP182" s="1136"/>
      <c r="AUQ182" s="1136"/>
      <c r="AUR182" s="1136"/>
      <c r="AUS182" s="1136"/>
      <c r="AUT182" s="1136"/>
      <c r="AUU182" s="1136"/>
      <c r="AUV182" s="1136"/>
      <c r="AUW182" s="1136"/>
      <c r="AUX182" s="1136"/>
      <c r="AUY182" s="1136"/>
      <c r="AUZ182" s="1136"/>
      <c r="AVA182" s="1136"/>
      <c r="AVB182" s="1136"/>
      <c r="AVC182" s="1136"/>
      <c r="AVD182" s="1136"/>
      <c r="AVE182" s="1136"/>
      <c r="AVF182" s="1136"/>
      <c r="AVG182" s="1136"/>
      <c r="AVH182" s="1136"/>
      <c r="AVI182" s="1136"/>
      <c r="AVJ182" s="1136"/>
      <c r="AVK182" s="1136"/>
      <c r="AVL182" s="1136"/>
      <c r="AVM182" s="1136"/>
      <c r="AVN182" s="1136"/>
      <c r="AVO182" s="1136"/>
      <c r="AVP182" s="1136"/>
      <c r="AVQ182" s="1136"/>
      <c r="AVR182" s="1136"/>
      <c r="AVS182" s="1136"/>
      <c r="AVT182" s="1136"/>
      <c r="AVU182" s="1136"/>
      <c r="AVV182" s="1136"/>
      <c r="AVW182" s="1136"/>
      <c r="AVX182" s="1136"/>
      <c r="AVY182" s="1136"/>
      <c r="AVZ182" s="1136"/>
      <c r="AWA182" s="1136"/>
      <c r="AWB182" s="1136"/>
      <c r="AWC182" s="1136"/>
      <c r="AWD182" s="1136"/>
      <c r="AWE182" s="1136"/>
      <c r="AWF182" s="1136"/>
      <c r="AWG182" s="1136"/>
      <c r="AWH182" s="1136"/>
      <c r="AWI182" s="1136"/>
      <c r="AWJ182" s="1136"/>
      <c r="AWK182" s="1136"/>
      <c r="AWL182" s="1136"/>
      <c r="AWM182" s="1136"/>
      <c r="AWN182" s="1136"/>
      <c r="AWO182" s="1136"/>
      <c r="AWP182" s="1136"/>
      <c r="AWQ182" s="1136"/>
      <c r="AWR182" s="1136"/>
      <c r="AWS182" s="1136"/>
      <c r="AWT182" s="1136"/>
      <c r="AWU182" s="1136"/>
      <c r="AWV182" s="1136"/>
      <c r="AWW182" s="1136"/>
      <c r="AWX182" s="1136"/>
      <c r="AWY182" s="1136"/>
      <c r="AWZ182" s="1136"/>
      <c r="AXA182" s="1136"/>
      <c r="AXB182" s="1136"/>
      <c r="AXC182" s="1136"/>
      <c r="AXD182" s="1136"/>
      <c r="AXE182" s="1136"/>
      <c r="AXF182" s="1136"/>
      <c r="AXG182" s="1136"/>
      <c r="AXH182" s="1136"/>
      <c r="AXI182" s="1136"/>
      <c r="AXJ182" s="1136"/>
      <c r="AXK182" s="1136"/>
      <c r="AXL182" s="1136"/>
      <c r="AXM182" s="1136"/>
      <c r="AXN182" s="1136"/>
      <c r="AXO182" s="1136"/>
      <c r="AXP182" s="1136"/>
      <c r="AXQ182" s="1136"/>
      <c r="AXR182" s="1136"/>
      <c r="AXS182" s="1136"/>
      <c r="AXT182" s="1136"/>
      <c r="AXU182" s="1136"/>
      <c r="AXV182" s="1136"/>
      <c r="AXW182" s="1136"/>
      <c r="AXX182" s="1136"/>
      <c r="AXY182" s="1136"/>
      <c r="AXZ182" s="1136"/>
      <c r="AYA182" s="1136"/>
      <c r="AYB182" s="1136"/>
      <c r="AYC182" s="1136"/>
      <c r="AYD182" s="1136"/>
      <c r="AYE182" s="1136"/>
      <c r="AYF182" s="1136"/>
      <c r="AYG182" s="1136"/>
      <c r="AYH182" s="1136"/>
      <c r="AYI182" s="1136"/>
      <c r="AYJ182" s="1136"/>
      <c r="AYK182" s="1136"/>
      <c r="AYL182" s="1136"/>
      <c r="AYM182" s="1136"/>
      <c r="AYN182" s="1136"/>
      <c r="AYO182" s="1136"/>
      <c r="AYP182" s="1136"/>
      <c r="AYQ182" s="1136"/>
      <c r="AYR182" s="1136"/>
      <c r="AYS182" s="1136"/>
      <c r="AYT182" s="1136"/>
      <c r="AYU182" s="1136"/>
      <c r="AYV182" s="1136"/>
      <c r="AYW182" s="1136"/>
      <c r="AYX182" s="1136"/>
      <c r="AYY182" s="1136"/>
      <c r="AYZ182" s="1136"/>
      <c r="AZA182" s="1136"/>
      <c r="AZB182" s="1136"/>
      <c r="AZC182" s="1136"/>
      <c r="AZD182" s="1136"/>
      <c r="AZE182" s="1136"/>
      <c r="AZF182" s="1136"/>
      <c r="AZG182" s="1136"/>
      <c r="AZH182" s="1136"/>
      <c r="AZI182" s="1136"/>
      <c r="AZJ182" s="1136"/>
      <c r="AZK182" s="1136"/>
      <c r="AZL182" s="1136"/>
      <c r="AZM182" s="1136"/>
      <c r="AZN182" s="1136"/>
      <c r="AZO182" s="1136"/>
      <c r="AZP182" s="1136"/>
      <c r="AZQ182" s="1136"/>
      <c r="AZR182" s="1136"/>
      <c r="AZS182" s="1136"/>
      <c r="AZT182" s="1136"/>
      <c r="AZU182" s="1136"/>
      <c r="AZV182" s="1136"/>
      <c r="AZW182" s="1136"/>
      <c r="AZX182" s="1136"/>
      <c r="AZY182" s="1136"/>
      <c r="AZZ182" s="1136"/>
      <c r="BAA182" s="1136"/>
      <c r="BAB182" s="1136"/>
      <c r="BAC182" s="1136"/>
      <c r="BAD182" s="1136"/>
      <c r="BAE182" s="1136"/>
      <c r="BAF182" s="1136"/>
      <c r="BAG182" s="1136"/>
      <c r="BAH182" s="1136"/>
      <c r="BAI182" s="1136"/>
      <c r="BAJ182" s="1136"/>
      <c r="BAK182" s="1136"/>
      <c r="BAL182" s="1136"/>
      <c r="BAM182" s="1136"/>
      <c r="BAN182" s="1136"/>
      <c r="BAO182" s="1136"/>
      <c r="BAP182" s="1136"/>
      <c r="BAQ182" s="1136"/>
      <c r="BAR182" s="1136"/>
      <c r="BAS182" s="1136"/>
      <c r="BAT182" s="1136"/>
      <c r="BAU182" s="1136"/>
      <c r="BAV182" s="1136"/>
      <c r="BAW182" s="1136"/>
      <c r="BAX182" s="1136"/>
      <c r="BAY182" s="1136"/>
      <c r="BAZ182" s="1136"/>
      <c r="BBA182" s="1136"/>
      <c r="BBB182" s="1136"/>
      <c r="BBC182" s="1136"/>
      <c r="BBD182" s="1136"/>
      <c r="BBE182" s="1136"/>
      <c r="BBF182" s="1136"/>
      <c r="BBG182" s="1136"/>
      <c r="BBH182" s="1136"/>
      <c r="BBI182" s="1136"/>
      <c r="BBJ182" s="1136"/>
      <c r="BBK182" s="1136"/>
      <c r="BBL182" s="1136"/>
      <c r="BBM182" s="1136"/>
      <c r="BBN182" s="1136"/>
      <c r="BBO182" s="1136"/>
      <c r="BBP182" s="1136"/>
      <c r="BBQ182" s="1136"/>
      <c r="BBR182" s="1136"/>
      <c r="BBS182" s="1136"/>
      <c r="BBT182" s="1136"/>
      <c r="BBU182" s="1136"/>
      <c r="BBV182" s="1136"/>
      <c r="BBW182" s="1136"/>
      <c r="BBX182" s="1136"/>
      <c r="BBY182" s="1136"/>
      <c r="BBZ182" s="1136"/>
      <c r="BCA182" s="1136"/>
      <c r="BCB182" s="1136"/>
      <c r="BCC182" s="1136"/>
      <c r="BCD182" s="1136"/>
      <c r="BCE182" s="1136"/>
      <c r="BCF182" s="1136"/>
      <c r="BCG182" s="1136"/>
      <c r="BCH182" s="1136"/>
      <c r="BCI182" s="1136"/>
      <c r="BCJ182" s="1136"/>
      <c r="BCK182" s="1136"/>
      <c r="BCL182" s="1136"/>
      <c r="BCM182" s="1136"/>
      <c r="BCN182" s="1136"/>
      <c r="BCO182" s="1136"/>
      <c r="BCP182" s="1136"/>
      <c r="BCQ182" s="1136"/>
      <c r="BCR182" s="1136"/>
      <c r="BCS182" s="1136"/>
      <c r="BCT182" s="1136"/>
      <c r="BCU182" s="1136"/>
      <c r="BCV182" s="1136"/>
      <c r="BCW182" s="1136"/>
      <c r="BCX182" s="1136"/>
      <c r="BCY182" s="1136"/>
      <c r="BCZ182" s="1136"/>
      <c r="BDA182" s="1136"/>
      <c r="BDB182" s="1136"/>
      <c r="BDC182" s="1136"/>
      <c r="BDD182" s="1136"/>
      <c r="BDE182" s="1136"/>
      <c r="BDF182" s="1136"/>
      <c r="BDG182" s="1136"/>
      <c r="BDH182" s="1136"/>
      <c r="BDI182" s="1136"/>
      <c r="BDJ182" s="1136"/>
      <c r="BDK182" s="1136"/>
      <c r="BDL182" s="1136"/>
      <c r="BDM182" s="1136"/>
      <c r="BDN182" s="1136"/>
      <c r="BDO182" s="1136"/>
      <c r="BDP182" s="1136"/>
      <c r="BDQ182" s="1136"/>
      <c r="BDR182" s="1136"/>
      <c r="BDS182" s="1136"/>
      <c r="BDT182" s="1136"/>
      <c r="BDU182" s="1136"/>
      <c r="BDV182" s="1136"/>
      <c r="BDW182" s="1136"/>
      <c r="BDX182" s="1136"/>
      <c r="BDY182" s="1136"/>
      <c r="BDZ182" s="1136"/>
      <c r="BEA182" s="1136"/>
      <c r="BEB182" s="1136"/>
      <c r="BEC182" s="1136"/>
      <c r="BED182" s="1136"/>
      <c r="BEE182" s="1136"/>
      <c r="BEF182" s="1136"/>
      <c r="BEG182" s="1136"/>
      <c r="BEH182" s="1136"/>
      <c r="BEI182" s="1136"/>
      <c r="BEJ182" s="1136"/>
      <c r="BEK182" s="1136"/>
      <c r="BEL182" s="1136"/>
      <c r="BEM182" s="1136"/>
      <c r="BEN182" s="1136"/>
      <c r="BEO182" s="1136"/>
      <c r="BEP182" s="1136"/>
      <c r="BEQ182" s="1136"/>
      <c r="BER182" s="1136"/>
      <c r="BES182" s="1136"/>
      <c r="BET182" s="1136"/>
      <c r="BEU182" s="1136"/>
      <c r="BEV182" s="1136"/>
      <c r="BEW182" s="1136"/>
      <c r="BEX182" s="1136"/>
      <c r="BEY182" s="1136"/>
      <c r="BEZ182" s="1136"/>
      <c r="BFA182" s="1136"/>
      <c r="BFB182" s="1136"/>
      <c r="BFC182" s="1136"/>
      <c r="BFD182" s="1136"/>
      <c r="BFE182" s="1136"/>
      <c r="BFF182" s="1136"/>
      <c r="BFG182" s="1136"/>
      <c r="BFH182" s="1136"/>
      <c r="BFI182" s="1136"/>
      <c r="BFJ182" s="1136"/>
      <c r="BFK182" s="1136"/>
      <c r="BFL182" s="1136"/>
      <c r="BFM182" s="1136"/>
      <c r="BFN182" s="1136"/>
      <c r="BFO182" s="1136"/>
      <c r="BFP182" s="1136"/>
      <c r="BFQ182" s="1136"/>
      <c r="BFR182" s="1136"/>
      <c r="BFS182" s="1136"/>
      <c r="BFT182" s="1136"/>
      <c r="BFU182" s="1136"/>
      <c r="BFV182" s="1136"/>
      <c r="BFW182" s="1136"/>
      <c r="BFX182" s="1136"/>
      <c r="BFY182" s="1136"/>
      <c r="BFZ182" s="1136"/>
      <c r="BGA182" s="1136"/>
      <c r="BGB182" s="1136"/>
      <c r="BGC182" s="1136"/>
      <c r="BGD182" s="1136"/>
      <c r="BGE182" s="1136"/>
      <c r="BGF182" s="1136"/>
      <c r="BGG182" s="1136"/>
      <c r="BGH182" s="1136"/>
      <c r="BGI182" s="1136"/>
      <c r="BGJ182" s="1136"/>
      <c r="BGK182" s="1136"/>
      <c r="BGL182" s="1136"/>
      <c r="BGM182" s="1136"/>
      <c r="BGN182" s="1136"/>
      <c r="BGO182" s="1136"/>
      <c r="BGP182" s="1136"/>
      <c r="BGQ182" s="1136"/>
      <c r="BGR182" s="1136"/>
      <c r="BGS182" s="1136"/>
      <c r="BGT182" s="1136"/>
      <c r="BGU182" s="1136"/>
      <c r="BGV182" s="1136"/>
      <c r="BGW182" s="1136"/>
      <c r="BGX182" s="1136"/>
      <c r="BGY182" s="1136"/>
      <c r="BGZ182" s="1136"/>
      <c r="BHA182" s="1136"/>
      <c r="BHB182" s="1136"/>
      <c r="BHC182" s="1136"/>
      <c r="BHD182" s="1136"/>
      <c r="BHE182" s="1136"/>
      <c r="BHF182" s="1136"/>
      <c r="BHG182" s="1136"/>
      <c r="BHH182" s="1136"/>
      <c r="BHI182" s="1136"/>
      <c r="BHJ182" s="1136"/>
      <c r="BHK182" s="1136"/>
      <c r="BHL182" s="1136"/>
      <c r="BHM182" s="1136"/>
      <c r="BHN182" s="1136"/>
      <c r="BHO182" s="1136"/>
      <c r="BHP182" s="1136"/>
      <c r="BHQ182" s="1136"/>
      <c r="BHR182" s="1136"/>
      <c r="BHS182" s="1136"/>
      <c r="BHT182" s="1136"/>
      <c r="BHU182" s="1136"/>
      <c r="BHV182" s="1136"/>
      <c r="BHW182" s="1136"/>
      <c r="BHX182" s="1136"/>
      <c r="BHY182" s="1136"/>
      <c r="BHZ182" s="1136"/>
      <c r="BIA182" s="1136"/>
      <c r="BIB182" s="1136"/>
      <c r="BIC182" s="1136"/>
      <c r="BID182" s="1136"/>
      <c r="BIE182" s="1136"/>
      <c r="BIF182" s="1136"/>
      <c r="BIG182" s="1136"/>
      <c r="BIH182" s="1136"/>
      <c r="BII182" s="1136"/>
      <c r="BIJ182" s="1136"/>
      <c r="BIK182" s="1136"/>
      <c r="BIL182" s="1136"/>
      <c r="BIM182" s="1136"/>
      <c r="BIN182" s="1136"/>
      <c r="BIO182" s="1136"/>
      <c r="BIP182" s="1136"/>
      <c r="BIQ182" s="1136"/>
      <c r="BIR182" s="1136"/>
      <c r="BIS182" s="1136"/>
      <c r="BIT182" s="1136"/>
      <c r="BIU182" s="1136"/>
      <c r="BIV182" s="1136"/>
      <c r="BIW182" s="1136"/>
      <c r="BIX182" s="1136"/>
      <c r="BIY182" s="1136"/>
      <c r="BIZ182" s="1136"/>
      <c r="BJA182" s="1136"/>
      <c r="BJB182" s="1136"/>
      <c r="BJC182" s="1136"/>
      <c r="BJD182" s="1136"/>
      <c r="BJE182" s="1136"/>
      <c r="BJF182" s="1136"/>
      <c r="BJG182" s="1136"/>
      <c r="BJH182" s="1136"/>
      <c r="BJI182" s="1136"/>
      <c r="BJJ182" s="1136"/>
      <c r="BJK182" s="1136"/>
      <c r="BJL182" s="1136"/>
      <c r="BJM182" s="1136"/>
      <c r="BJN182" s="1136"/>
      <c r="BJO182" s="1136"/>
      <c r="BJP182" s="1136"/>
      <c r="BJQ182" s="1136"/>
      <c r="BJR182" s="1136"/>
      <c r="BJS182" s="1136"/>
      <c r="BJT182" s="1136"/>
      <c r="BJU182" s="1136"/>
      <c r="BJV182" s="1136"/>
      <c r="BJW182" s="1136"/>
      <c r="BJX182" s="1136"/>
      <c r="BJY182" s="1136"/>
      <c r="BJZ182" s="1136"/>
      <c r="BKA182" s="1136"/>
      <c r="BKB182" s="1136"/>
      <c r="BKC182" s="1136"/>
      <c r="BKD182" s="1136"/>
      <c r="BKE182" s="1136"/>
      <c r="BKF182" s="1136"/>
      <c r="BKG182" s="1136"/>
      <c r="BKH182" s="1136"/>
      <c r="BKI182" s="1136"/>
      <c r="BKJ182" s="1136"/>
      <c r="BKK182" s="1136"/>
      <c r="BKL182" s="1136"/>
      <c r="BKM182" s="1136"/>
      <c r="BKN182" s="1136"/>
      <c r="BKO182" s="1136"/>
      <c r="BKP182" s="1136"/>
      <c r="BKQ182" s="1136"/>
      <c r="BKR182" s="1136"/>
      <c r="BKS182" s="1136"/>
      <c r="BKT182" s="1136"/>
      <c r="BKU182" s="1136"/>
      <c r="BKV182" s="1136"/>
      <c r="BKW182" s="1136"/>
      <c r="BKX182" s="1136"/>
      <c r="BKY182" s="1136"/>
      <c r="BKZ182" s="1136"/>
      <c r="BLA182" s="1136"/>
      <c r="BLB182" s="1136"/>
      <c r="BLC182" s="1136"/>
      <c r="BLD182" s="1136"/>
      <c r="BLE182" s="1136"/>
      <c r="BLF182" s="1136"/>
      <c r="BLG182" s="1136"/>
      <c r="BLH182" s="1136"/>
      <c r="BLI182" s="1136"/>
      <c r="BLJ182" s="1136"/>
      <c r="BLK182" s="1136"/>
      <c r="BLL182" s="1136"/>
      <c r="BLM182" s="1136"/>
      <c r="BLN182" s="1136"/>
      <c r="BLO182" s="1136"/>
      <c r="BLP182" s="1136"/>
      <c r="BLQ182" s="1136"/>
      <c r="BLR182" s="1136"/>
      <c r="BLS182" s="1136"/>
      <c r="BLT182" s="1136"/>
      <c r="BLU182" s="1136"/>
      <c r="BLV182" s="1136"/>
      <c r="BLW182" s="1136"/>
      <c r="BLX182" s="1136"/>
      <c r="BLY182" s="1136"/>
      <c r="BLZ182" s="1136"/>
      <c r="BMA182" s="1136"/>
      <c r="BMB182" s="1136"/>
      <c r="BMC182" s="1136"/>
      <c r="BMD182" s="1136"/>
      <c r="BME182" s="1136"/>
      <c r="BMF182" s="1136"/>
      <c r="BMG182" s="1136"/>
      <c r="BMH182" s="1136"/>
      <c r="BMI182" s="1136"/>
      <c r="BMJ182" s="1136"/>
      <c r="BMK182" s="1136"/>
      <c r="BML182" s="1136"/>
      <c r="BMM182" s="1136"/>
      <c r="BMN182" s="1136"/>
      <c r="BMO182" s="1136"/>
      <c r="BMP182" s="1136"/>
      <c r="BMQ182" s="1136"/>
      <c r="BMR182" s="1136"/>
      <c r="BMS182" s="1136"/>
      <c r="BMT182" s="1136"/>
      <c r="BMU182" s="1136"/>
      <c r="BMV182" s="1136"/>
      <c r="BMW182" s="1136"/>
      <c r="BMX182" s="1136"/>
      <c r="BMY182" s="1136"/>
      <c r="BMZ182" s="1136"/>
      <c r="BNA182" s="1136"/>
      <c r="BNB182" s="1136"/>
      <c r="BNC182" s="1136"/>
      <c r="BND182" s="1136"/>
      <c r="BNE182" s="1136"/>
      <c r="BNF182" s="1136"/>
      <c r="BNG182" s="1136"/>
      <c r="BNH182" s="1136"/>
      <c r="BNI182" s="1136"/>
      <c r="BNJ182" s="1136"/>
      <c r="BNK182" s="1136"/>
      <c r="BNL182" s="1136"/>
      <c r="BNM182" s="1136"/>
      <c r="BNN182" s="1136"/>
      <c r="BNO182" s="1136"/>
      <c r="BNP182" s="1136"/>
      <c r="BNQ182" s="1136"/>
      <c r="BNR182" s="1136"/>
      <c r="BNS182" s="1136"/>
      <c r="BNT182" s="1136"/>
      <c r="BNU182" s="1136"/>
      <c r="BNV182" s="1136"/>
      <c r="BNW182" s="1136"/>
      <c r="BNX182" s="1136"/>
      <c r="BNY182" s="1136"/>
      <c r="BNZ182" s="1136"/>
      <c r="BOA182" s="1136"/>
      <c r="BOB182" s="1136"/>
      <c r="BOC182" s="1136"/>
      <c r="BOD182" s="1136"/>
      <c r="BOE182" s="1136"/>
      <c r="BOF182" s="1136"/>
      <c r="BOG182" s="1136"/>
      <c r="BOH182" s="1136"/>
      <c r="BOI182" s="1136"/>
      <c r="BOJ182" s="1136"/>
      <c r="BOK182" s="1136"/>
      <c r="BOL182" s="1136"/>
      <c r="BOM182" s="1136"/>
      <c r="BON182" s="1136"/>
      <c r="BOO182" s="1136"/>
      <c r="BOP182" s="1136"/>
      <c r="BOQ182" s="1136"/>
      <c r="BOR182" s="1136"/>
      <c r="BOS182" s="1136"/>
      <c r="BOT182" s="1136"/>
      <c r="BOU182" s="1136"/>
      <c r="BOV182" s="1136"/>
      <c r="BOW182" s="1136"/>
      <c r="BOX182" s="1136"/>
      <c r="BOY182" s="1136"/>
      <c r="BOZ182" s="1136"/>
      <c r="BPA182" s="1136"/>
      <c r="BPB182" s="1136"/>
      <c r="BPC182" s="1136"/>
      <c r="BPD182" s="1136"/>
      <c r="BPE182" s="1136"/>
      <c r="BPF182" s="1136"/>
      <c r="BPG182" s="1136"/>
      <c r="BPH182" s="1136"/>
      <c r="BPI182" s="1136"/>
      <c r="BPJ182" s="1136"/>
      <c r="BPK182" s="1136"/>
      <c r="BPL182" s="1136"/>
      <c r="BPM182" s="1136"/>
      <c r="BPN182" s="1136"/>
      <c r="BPO182" s="1136"/>
      <c r="BPP182" s="1136"/>
      <c r="BPQ182" s="1136"/>
      <c r="BPR182" s="1136"/>
      <c r="BPS182" s="1136"/>
      <c r="BPT182" s="1136"/>
      <c r="BPU182" s="1136"/>
      <c r="BPV182" s="1136"/>
      <c r="BPW182" s="1136"/>
      <c r="BPX182" s="1136"/>
      <c r="BPY182" s="1136"/>
      <c r="BPZ182" s="1136"/>
      <c r="BQA182" s="1136"/>
      <c r="BQB182" s="1136"/>
      <c r="BQC182" s="1136"/>
      <c r="BQD182" s="1136"/>
      <c r="BQE182" s="1136"/>
      <c r="BQF182" s="1136"/>
      <c r="BQG182" s="1136"/>
      <c r="BQH182" s="1136"/>
      <c r="BQI182" s="1136"/>
      <c r="BQJ182" s="1136"/>
      <c r="BQK182" s="1136"/>
      <c r="BQL182" s="1136"/>
      <c r="BQM182" s="1136"/>
      <c r="BQN182" s="1136"/>
      <c r="BQO182" s="1136"/>
      <c r="BQP182" s="1136"/>
      <c r="BQQ182" s="1136"/>
      <c r="BQR182" s="1136"/>
      <c r="BQS182" s="1136"/>
      <c r="BQT182" s="1136"/>
      <c r="BQU182" s="1136"/>
      <c r="BQV182" s="1136"/>
      <c r="BQW182" s="1136"/>
      <c r="BQX182" s="1136"/>
      <c r="BQY182" s="1136"/>
      <c r="BQZ182" s="1136"/>
      <c r="BRA182" s="1136"/>
      <c r="BRB182" s="1136"/>
      <c r="BRC182" s="1136"/>
      <c r="BRD182" s="1136"/>
      <c r="BRE182" s="1136"/>
      <c r="BRF182" s="1136"/>
      <c r="BRG182" s="1136"/>
      <c r="BRH182" s="1136"/>
      <c r="BRI182" s="1136"/>
      <c r="BRJ182" s="1136"/>
      <c r="BRK182" s="1136"/>
      <c r="BRL182" s="1136"/>
      <c r="BRM182" s="1136"/>
      <c r="BRN182" s="1136"/>
      <c r="BRO182" s="1136"/>
      <c r="BRP182" s="1136"/>
      <c r="BRQ182" s="1136"/>
      <c r="BRR182" s="1136"/>
      <c r="BRS182" s="1136"/>
      <c r="BRT182" s="1136"/>
      <c r="BRU182" s="1136"/>
      <c r="BRV182" s="1136"/>
      <c r="BRW182" s="1136"/>
      <c r="BRX182" s="1136"/>
      <c r="BRY182" s="1136"/>
      <c r="BRZ182" s="1136"/>
      <c r="BSA182" s="1136"/>
      <c r="BSB182" s="1136"/>
      <c r="BSC182" s="1136"/>
      <c r="BSD182" s="1136"/>
      <c r="BSE182" s="1136"/>
      <c r="BSF182" s="1136"/>
      <c r="BSG182" s="1136"/>
      <c r="BSH182" s="1136"/>
      <c r="BSI182" s="1136"/>
      <c r="BSJ182" s="1136"/>
      <c r="BSK182" s="1136"/>
      <c r="BSL182" s="1136"/>
      <c r="BSM182" s="1136"/>
      <c r="BSN182" s="1136"/>
      <c r="BSO182" s="1136"/>
      <c r="BSP182" s="1136"/>
      <c r="BSQ182" s="1136"/>
      <c r="BSR182" s="1136"/>
      <c r="BSS182" s="1136"/>
      <c r="BST182" s="1136"/>
      <c r="BSU182" s="1136"/>
      <c r="BSV182" s="1136"/>
      <c r="BSW182" s="1136"/>
      <c r="BSX182" s="1136"/>
      <c r="BSY182" s="1136"/>
      <c r="BSZ182" s="1136"/>
      <c r="BTA182" s="1136"/>
      <c r="BTB182" s="1136"/>
      <c r="BTC182" s="1136"/>
      <c r="BTD182" s="1136"/>
      <c r="BTE182" s="1136"/>
      <c r="BTF182" s="1136"/>
      <c r="BTG182" s="1136"/>
      <c r="BTH182" s="1136"/>
      <c r="BTI182" s="1136"/>
      <c r="BTJ182" s="1136"/>
      <c r="BTK182" s="1136"/>
      <c r="BTL182" s="1136"/>
      <c r="BTM182" s="1136"/>
      <c r="BTN182" s="1136"/>
      <c r="BTO182" s="1136"/>
      <c r="BTP182" s="1136"/>
      <c r="BTQ182" s="1136"/>
      <c r="BTR182" s="1136"/>
      <c r="BTS182" s="1136"/>
      <c r="BTT182" s="1136"/>
      <c r="BTU182" s="1136"/>
      <c r="BTV182" s="1136"/>
      <c r="BTW182" s="1136"/>
      <c r="BTX182" s="1136"/>
      <c r="BTY182" s="1136"/>
      <c r="BTZ182" s="1136"/>
      <c r="BUA182" s="1136"/>
      <c r="BUB182" s="1136"/>
      <c r="BUC182" s="1136"/>
      <c r="BUD182" s="1136"/>
      <c r="BUE182" s="1136"/>
      <c r="BUF182" s="1136"/>
      <c r="BUG182" s="1136"/>
      <c r="BUH182" s="1136"/>
      <c r="BUI182" s="1136"/>
      <c r="BUJ182" s="1136"/>
      <c r="BUK182" s="1136"/>
      <c r="BUL182" s="1136"/>
      <c r="BUM182" s="1136"/>
      <c r="BUN182" s="1136"/>
      <c r="BUO182" s="1136"/>
      <c r="BUP182" s="1136"/>
      <c r="BUQ182" s="1136"/>
      <c r="BUR182" s="1136"/>
      <c r="BUS182" s="1136"/>
      <c r="BUT182" s="1136"/>
      <c r="BUU182" s="1136"/>
      <c r="BUV182" s="1136"/>
      <c r="BUW182" s="1136"/>
      <c r="BUX182" s="1136"/>
      <c r="BUY182" s="1136"/>
      <c r="BUZ182" s="1136"/>
      <c r="BVA182" s="1136"/>
      <c r="BVB182" s="1136"/>
      <c r="BVC182" s="1136"/>
      <c r="BVD182" s="1136"/>
      <c r="BVE182" s="1136"/>
      <c r="BVF182" s="1136"/>
      <c r="BVG182" s="1136"/>
      <c r="BVH182" s="1136"/>
      <c r="BVI182" s="1136"/>
      <c r="BVJ182" s="1136"/>
      <c r="BVK182" s="1136"/>
      <c r="BVL182" s="1136"/>
      <c r="BVM182" s="1136"/>
      <c r="BVN182" s="1136"/>
      <c r="BVO182" s="1136"/>
      <c r="BVP182" s="1136"/>
      <c r="BVQ182" s="1136"/>
      <c r="BVR182" s="1136"/>
      <c r="BVS182" s="1136"/>
      <c r="BVT182" s="1136"/>
      <c r="BVU182" s="1136"/>
      <c r="BVV182" s="1136"/>
      <c r="BVW182" s="1136"/>
      <c r="BVX182" s="1136"/>
      <c r="BVY182" s="1136"/>
      <c r="BVZ182" s="1136"/>
      <c r="BWA182" s="1136"/>
      <c r="BWB182" s="1136"/>
      <c r="BWC182" s="1136"/>
      <c r="BWD182" s="1136"/>
      <c r="BWE182" s="1136"/>
      <c r="BWF182" s="1136"/>
      <c r="BWG182" s="1136"/>
      <c r="BWH182" s="1136"/>
      <c r="BWI182" s="1136"/>
      <c r="BWJ182" s="1136"/>
      <c r="BWK182" s="1136"/>
      <c r="BWL182" s="1136"/>
      <c r="BWM182" s="1136"/>
      <c r="BWN182" s="1136"/>
      <c r="BWO182" s="1136"/>
      <c r="BWP182" s="1136"/>
      <c r="BWQ182" s="1136"/>
      <c r="BWR182" s="1136"/>
      <c r="BWS182" s="1136"/>
      <c r="BWT182" s="1136"/>
      <c r="BWU182" s="1136"/>
      <c r="BWV182" s="1136"/>
      <c r="BWW182" s="1136"/>
      <c r="BWX182" s="1136"/>
      <c r="BWY182" s="1136"/>
      <c r="BWZ182" s="1136"/>
      <c r="BXA182" s="1136"/>
      <c r="BXB182" s="1136"/>
      <c r="BXC182" s="1136"/>
      <c r="BXD182" s="1136"/>
      <c r="BXE182" s="1136"/>
      <c r="BXF182" s="1136"/>
      <c r="BXG182" s="1136"/>
      <c r="BXH182" s="1136"/>
      <c r="BXI182" s="1136"/>
      <c r="BXJ182" s="1136"/>
      <c r="BXK182" s="1136"/>
      <c r="BXL182" s="1136"/>
      <c r="BXM182" s="1136"/>
      <c r="BXN182" s="1136"/>
      <c r="BXO182" s="1136"/>
      <c r="BXP182" s="1136"/>
      <c r="BXQ182" s="1136"/>
      <c r="BXR182" s="1136"/>
      <c r="BXS182" s="1136"/>
      <c r="BXT182" s="1136"/>
      <c r="BXU182" s="1136"/>
      <c r="BXV182" s="1136"/>
      <c r="BXW182" s="1136"/>
      <c r="BXX182" s="1136"/>
      <c r="BXY182" s="1136"/>
      <c r="BXZ182" s="1136"/>
      <c r="BYA182" s="1136"/>
      <c r="BYB182" s="1136"/>
      <c r="BYC182" s="1136"/>
      <c r="BYD182" s="1136"/>
      <c r="BYE182" s="1136"/>
      <c r="BYF182" s="1136"/>
      <c r="BYG182" s="1136"/>
      <c r="BYH182" s="1136"/>
      <c r="BYI182" s="1136"/>
      <c r="BYJ182" s="1136"/>
      <c r="BYK182" s="1136"/>
      <c r="BYL182" s="1136"/>
      <c r="BYM182" s="1136"/>
      <c r="BYN182" s="1136"/>
      <c r="BYO182" s="1136"/>
      <c r="BYP182" s="1136"/>
      <c r="BYQ182" s="1136"/>
      <c r="BYR182" s="1136"/>
      <c r="BYS182" s="1136"/>
      <c r="BYT182" s="1136"/>
      <c r="BYU182" s="1136"/>
      <c r="BYV182" s="1136"/>
      <c r="BYW182" s="1136"/>
      <c r="BYX182" s="1136"/>
      <c r="BYY182" s="1136"/>
      <c r="BYZ182" s="1136"/>
      <c r="BZA182" s="1136"/>
      <c r="BZB182" s="1136"/>
      <c r="BZC182" s="1136"/>
      <c r="BZD182" s="1136"/>
      <c r="BZE182" s="1136"/>
      <c r="BZF182" s="1136"/>
      <c r="BZG182" s="1136"/>
      <c r="BZH182" s="1136"/>
      <c r="BZI182" s="1136"/>
      <c r="BZJ182" s="1136"/>
      <c r="BZK182" s="1136"/>
      <c r="BZL182" s="1136"/>
      <c r="BZM182" s="1136"/>
      <c r="BZN182" s="1136"/>
      <c r="BZO182" s="1136"/>
      <c r="BZP182" s="1136"/>
      <c r="BZQ182" s="1136"/>
      <c r="BZR182" s="1136"/>
      <c r="BZS182" s="1136"/>
      <c r="BZT182" s="1136"/>
      <c r="BZU182" s="1136"/>
      <c r="BZV182" s="1136"/>
      <c r="BZW182" s="1136"/>
      <c r="BZX182" s="1136"/>
      <c r="BZY182" s="1136"/>
      <c r="BZZ182" s="1136"/>
      <c r="CAA182" s="1136"/>
      <c r="CAB182" s="1136"/>
      <c r="CAC182" s="1136"/>
      <c r="CAD182" s="1136"/>
      <c r="CAE182" s="1136"/>
      <c r="CAF182" s="1136"/>
      <c r="CAG182" s="1136"/>
      <c r="CAH182" s="1136"/>
      <c r="CAI182" s="1136"/>
      <c r="CAJ182" s="1136"/>
      <c r="CAK182" s="1136"/>
      <c r="CAL182" s="1136"/>
      <c r="CAM182" s="1136"/>
      <c r="CAN182" s="1136"/>
      <c r="CAO182" s="1136"/>
      <c r="CAP182" s="1136"/>
      <c r="CAQ182" s="1136"/>
      <c r="CAR182" s="1136"/>
      <c r="CAS182" s="1136"/>
      <c r="CAT182" s="1136"/>
      <c r="CAU182" s="1136"/>
      <c r="CAV182" s="1136"/>
      <c r="CAW182" s="1136"/>
      <c r="CAX182" s="1136"/>
      <c r="CAY182" s="1136"/>
      <c r="CAZ182" s="1136"/>
      <c r="CBA182" s="1136"/>
      <c r="CBB182" s="1136"/>
      <c r="CBC182" s="1136"/>
      <c r="CBD182" s="1136"/>
      <c r="CBE182" s="1136"/>
      <c r="CBF182" s="1136"/>
      <c r="CBG182" s="1136"/>
      <c r="CBH182" s="1136"/>
      <c r="CBI182" s="1136"/>
      <c r="CBJ182" s="1136"/>
      <c r="CBK182" s="1136"/>
      <c r="CBL182" s="1136"/>
      <c r="CBM182" s="1136"/>
      <c r="CBN182" s="1136"/>
      <c r="CBO182" s="1136"/>
      <c r="CBP182" s="1136"/>
      <c r="CBQ182" s="1136"/>
      <c r="CBR182" s="1136"/>
      <c r="CBS182" s="1136"/>
      <c r="CBT182" s="1136"/>
      <c r="CBU182" s="1136"/>
      <c r="CBV182" s="1136"/>
      <c r="CBW182" s="1136"/>
      <c r="CBX182" s="1136"/>
      <c r="CBY182" s="1136"/>
      <c r="CBZ182" s="1136"/>
      <c r="CCA182" s="1136"/>
      <c r="CCB182" s="1136"/>
      <c r="CCC182" s="1136"/>
      <c r="CCD182" s="1136"/>
      <c r="CCE182" s="1136"/>
      <c r="CCF182" s="1136"/>
      <c r="CCG182" s="1136"/>
      <c r="CCH182" s="1136"/>
      <c r="CCI182" s="1136"/>
      <c r="CCJ182" s="1136"/>
      <c r="CCK182" s="1136"/>
      <c r="CCL182" s="1136"/>
      <c r="CCM182" s="1136"/>
      <c r="CCN182" s="1136"/>
      <c r="CCO182" s="1136"/>
      <c r="CCP182" s="1136"/>
      <c r="CCQ182" s="1136"/>
      <c r="CCR182" s="1136"/>
      <c r="CCS182" s="1136"/>
      <c r="CCT182" s="1136"/>
      <c r="CCU182" s="1136"/>
      <c r="CCV182" s="1136"/>
      <c r="CCW182" s="1136"/>
      <c r="CCX182" s="1136"/>
      <c r="CCY182" s="1136"/>
      <c r="CCZ182" s="1136"/>
      <c r="CDA182" s="1136"/>
      <c r="CDB182" s="1136"/>
      <c r="CDC182" s="1136"/>
      <c r="CDD182" s="1136"/>
      <c r="CDE182" s="1136"/>
      <c r="CDF182" s="1136"/>
      <c r="CDG182" s="1136"/>
      <c r="CDH182" s="1136"/>
      <c r="CDI182" s="1136"/>
      <c r="CDJ182" s="1136"/>
      <c r="CDK182" s="1136"/>
      <c r="CDL182" s="1136"/>
      <c r="CDM182" s="1136"/>
      <c r="CDN182" s="1136"/>
      <c r="CDO182" s="1136"/>
      <c r="CDP182" s="1136"/>
      <c r="CDQ182" s="1136"/>
      <c r="CDR182" s="1136"/>
      <c r="CDS182" s="1136"/>
      <c r="CDT182" s="1136"/>
      <c r="CDU182" s="1136"/>
      <c r="CDV182" s="1136"/>
      <c r="CDW182" s="1136"/>
      <c r="CDX182" s="1136"/>
      <c r="CDY182" s="1136"/>
      <c r="CDZ182" s="1136"/>
      <c r="CEA182" s="1136"/>
      <c r="CEB182" s="1136"/>
      <c r="CEC182" s="1136"/>
      <c r="CED182" s="1136"/>
      <c r="CEE182" s="1136"/>
      <c r="CEF182" s="1136"/>
      <c r="CEG182" s="1136"/>
      <c r="CEH182" s="1136"/>
      <c r="CEI182" s="1136"/>
      <c r="CEJ182" s="1136"/>
      <c r="CEK182" s="1136"/>
    </row>
    <row r="183" spans="1:2169" s="1154" customFormat="1" ht="31.75" customHeight="1" x14ac:dyDescent="0.75">
      <c r="A183" s="2245"/>
      <c r="B183" s="2246"/>
      <c r="C183" s="1145" t="s">
        <v>317</v>
      </c>
      <c r="D183" s="1145" t="s">
        <v>386</v>
      </c>
      <c r="E183" s="1145" t="s">
        <v>25</v>
      </c>
      <c r="F183" s="1145" t="s">
        <v>303</v>
      </c>
      <c r="G183" s="1146">
        <f t="array" ref="G183">INDEX('Salary . staff rates'!$A$6:$C$28,MATCH(1,('Salary . staff rates'!$A$6:$A$28=E183)*('Salary . staff rates'!$B$6:$B$28=F183),0),3)</f>
        <v>75000</v>
      </c>
      <c r="H183" s="1146">
        <f>IF(E183="External",G183,G183/working_days*(1+loading_factor))</f>
        <v>526.31578947368428</v>
      </c>
      <c r="I183" s="1147" t="s">
        <v>0</v>
      </c>
      <c r="J183" s="1148" t="s">
        <v>0</v>
      </c>
      <c r="K183" s="1149">
        <v>1</v>
      </c>
      <c r="L183" s="1742">
        <f t="shared" si="133"/>
        <v>526.31578947368428</v>
      </c>
      <c r="M183" s="1149" t="s">
        <v>31</v>
      </c>
      <c r="N183" s="1745">
        <f>IF(M183="Yes",L183*'Salary . staff rates'!$C$34,0)</f>
        <v>0</v>
      </c>
      <c r="O183" s="1151"/>
      <c r="P183" s="555">
        <v>1</v>
      </c>
      <c r="Q183" s="555">
        <v>1</v>
      </c>
      <c r="R183" s="1151"/>
      <c r="S183" s="1746" t="s">
        <v>31</v>
      </c>
      <c r="T183" s="1746" t="s">
        <v>31</v>
      </c>
      <c r="U183" s="1746" t="s">
        <v>31</v>
      </c>
      <c r="W183" s="1152">
        <v>1</v>
      </c>
      <c r="X183" s="1155"/>
      <c r="Y183" s="1328">
        <f t="shared" si="134"/>
        <v>526.31578947368428</v>
      </c>
      <c r="Z183" s="1328">
        <f t="shared" si="135"/>
        <v>0</v>
      </c>
      <c r="AA183" s="1889"/>
      <c r="AB183" s="1328">
        <f t="shared" si="136"/>
        <v>526.31578947368428</v>
      </c>
      <c r="AC183" s="1328">
        <f t="shared" si="137"/>
        <v>0</v>
      </c>
      <c r="AD183" s="1156"/>
      <c r="AE183" s="1328">
        <f t="shared" si="138"/>
        <v>0</v>
      </c>
      <c r="AF183" s="1328">
        <f t="shared" si="139"/>
        <v>0</v>
      </c>
      <c r="AG183" s="1157"/>
      <c r="AH183" s="1157"/>
      <c r="AI183" s="1157"/>
      <c r="AJ183" s="1158"/>
      <c r="AL183" s="1159"/>
      <c r="AN183" s="1328">
        <f t="shared" si="140"/>
        <v>0</v>
      </c>
      <c r="AO183" s="1328">
        <f t="shared" si="141"/>
        <v>0</v>
      </c>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c r="CB183" s="1136"/>
      <c r="CC183" s="1136"/>
      <c r="CD183" s="1136"/>
      <c r="CE183" s="1136"/>
      <c r="CF183" s="1136"/>
      <c r="CG183" s="1136"/>
      <c r="CH183" s="1136"/>
      <c r="CI183" s="1136"/>
      <c r="CJ183" s="1136"/>
      <c r="CK183" s="1136"/>
      <c r="CL183" s="1136"/>
      <c r="CM183" s="1136"/>
      <c r="CN183" s="1136"/>
      <c r="CO183" s="1136"/>
      <c r="CP183" s="1136"/>
      <c r="CQ183" s="1136"/>
      <c r="CR183" s="1136"/>
      <c r="CS183" s="1136"/>
      <c r="CT183" s="1136"/>
      <c r="CU183" s="1136"/>
      <c r="CV183" s="1136"/>
      <c r="CW183" s="1136"/>
      <c r="CX183" s="1136"/>
      <c r="CY183" s="1136"/>
      <c r="CZ183" s="1136"/>
      <c r="DA183" s="1136"/>
      <c r="DB183" s="1136"/>
      <c r="DC183" s="1136"/>
      <c r="DD183" s="1136"/>
      <c r="DE183" s="1136"/>
      <c r="DF183" s="1136"/>
      <c r="DG183" s="1136"/>
      <c r="DH183" s="1136"/>
      <c r="DI183" s="1136"/>
      <c r="DJ183" s="1136"/>
      <c r="DK183" s="1136"/>
      <c r="DL183" s="1136"/>
      <c r="DM183" s="1136"/>
      <c r="DN183" s="1136"/>
      <c r="DO183" s="1136"/>
      <c r="DP183" s="1136"/>
      <c r="DQ183" s="1136"/>
      <c r="DR183" s="1136"/>
      <c r="DS183" s="1136"/>
      <c r="DT183" s="1136"/>
      <c r="DU183" s="1136"/>
      <c r="DV183" s="1136"/>
      <c r="DW183" s="1136"/>
      <c r="DX183" s="1136"/>
      <c r="DY183" s="1136"/>
      <c r="DZ183" s="1136"/>
      <c r="EA183" s="1136"/>
      <c r="EB183" s="1136"/>
      <c r="EC183" s="1136"/>
      <c r="ED183" s="1136"/>
      <c r="EE183" s="1136"/>
      <c r="EF183" s="1136"/>
      <c r="EG183" s="1136"/>
      <c r="EH183" s="1136"/>
      <c r="EI183" s="1136"/>
      <c r="EJ183" s="1136"/>
      <c r="EK183" s="1136"/>
      <c r="EL183" s="1136"/>
      <c r="EM183" s="1136"/>
      <c r="EN183" s="1136"/>
      <c r="EO183" s="1136"/>
      <c r="EP183" s="1136"/>
      <c r="EQ183" s="1136"/>
      <c r="ER183" s="1136"/>
      <c r="ES183" s="1136"/>
      <c r="ET183" s="1136"/>
      <c r="EU183" s="1136"/>
      <c r="EV183" s="1136"/>
      <c r="EW183" s="1136"/>
      <c r="EX183" s="1136"/>
      <c r="EY183" s="1136"/>
      <c r="EZ183" s="1136"/>
      <c r="FA183" s="1136"/>
      <c r="FB183" s="1136"/>
      <c r="FC183" s="1136"/>
      <c r="FD183" s="1136"/>
      <c r="FE183" s="1136"/>
      <c r="FF183" s="1136"/>
      <c r="FG183" s="1136"/>
      <c r="FH183" s="1136"/>
      <c r="FI183" s="1136"/>
      <c r="FJ183" s="1136"/>
      <c r="FK183" s="1136"/>
      <c r="FL183" s="1136"/>
      <c r="FM183" s="1136"/>
      <c r="FN183" s="1136"/>
      <c r="FO183" s="1136"/>
      <c r="FP183" s="1136"/>
      <c r="FQ183" s="1136"/>
      <c r="FR183" s="1136"/>
      <c r="FS183" s="1136"/>
      <c r="FT183" s="1136"/>
      <c r="FU183" s="1136"/>
      <c r="FV183" s="1136"/>
      <c r="FW183" s="1136"/>
      <c r="FX183" s="1136"/>
      <c r="FY183" s="1136"/>
      <c r="FZ183" s="1136"/>
      <c r="GA183" s="1136"/>
      <c r="GB183" s="1136"/>
      <c r="GC183" s="1136"/>
      <c r="GD183" s="1136"/>
      <c r="GE183" s="1136"/>
      <c r="GF183" s="1136"/>
      <c r="GG183" s="1136"/>
      <c r="GH183" s="1136"/>
      <c r="GI183" s="1136"/>
      <c r="GJ183" s="1136"/>
      <c r="GK183" s="1136"/>
      <c r="GL183" s="1136"/>
      <c r="GM183" s="1136"/>
      <c r="GN183" s="1136"/>
      <c r="GO183" s="1136"/>
      <c r="GP183" s="1136"/>
      <c r="GQ183" s="1136"/>
      <c r="GR183" s="1136"/>
      <c r="GS183" s="1136"/>
      <c r="GT183" s="1136"/>
      <c r="GU183" s="1136"/>
      <c r="GV183" s="1136"/>
      <c r="GW183" s="1136"/>
      <c r="GX183" s="1136"/>
      <c r="GY183" s="1136"/>
      <c r="GZ183" s="1136"/>
      <c r="HA183" s="1136"/>
      <c r="HB183" s="1136"/>
      <c r="HC183" s="1136"/>
      <c r="HD183" s="1136"/>
      <c r="HE183" s="1136"/>
      <c r="HF183" s="1136"/>
      <c r="HG183" s="1136"/>
      <c r="HH183" s="1136"/>
      <c r="HI183" s="1136"/>
      <c r="HJ183" s="1136"/>
      <c r="HK183" s="1136"/>
      <c r="HL183" s="1136"/>
      <c r="HM183" s="1136"/>
      <c r="HN183" s="1136"/>
      <c r="HO183" s="1136"/>
      <c r="HP183" s="1136"/>
      <c r="HQ183" s="1136"/>
      <c r="HR183" s="1136"/>
      <c r="HS183" s="1136"/>
      <c r="HT183" s="1136"/>
      <c r="HU183" s="1136"/>
      <c r="HV183" s="1136"/>
      <c r="HW183" s="1136"/>
      <c r="HX183" s="1136"/>
      <c r="HY183" s="1136"/>
      <c r="HZ183" s="1136"/>
      <c r="IA183" s="1136"/>
      <c r="IB183" s="1136"/>
      <c r="IC183" s="1136"/>
      <c r="ID183" s="1136"/>
      <c r="IE183" s="1136"/>
      <c r="IF183" s="1136"/>
      <c r="IG183" s="1136"/>
      <c r="IH183" s="1136"/>
      <c r="II183" s="1136"/>
      <c r="IJ183" s="1136"/>
      <c r="IK183" s="1136"/>
      <c r="IL183" s="1136"/>
      <c r="IM183" s="1136"/>
      <c r="IN183" s="1136"/>
      <c r="IO183" s="1136"/>
      <c r="IP183" s="1136"/>
      <c r="IQ183" s="1136"/>
      <c r="IR183" s="1136"/>
      <c r="IS183" s="1136"/>
      <c r="IT183" s="1136"/>
      <c r="IU183" s="1136"/>
      <c r="IV183" s="1136"/>
      <c r="IW183" s="1136"/>
      <c r="IX183" s="1136"/>
      <c r="IY183" s="1136"/>
      <c r="IZ183" s="1136"/>
      <c r="JA183" s="1136"/>
      <c r="JB183" s="1136"/>
      <c r="JC183" s="1136"/>
      <c r="JD183" s="1136"/>
      <c r="JE183" s="1136"/>
      <c r="JF183" s="1136"/>
      <c r="JG183" s="1136"/>
      <c r="JH183" s="1136"/>
      <c r="JI183" s="1136"/>
      <c r="JJ183" s="1136"/>
      <c r="JK183" s="1136"/>
      <c r="JL183" s="1136"/>
      <c r="JM183" s="1136"/>
      <c r="JN183" s="1136"/>
      <c r="JO183" s="1136"/>
      <c r="JP183" s="1136"/>
      <c r="JQ183" s="1136"/>
      <c r="JR183" s="1136"/>
      <c r="JS183" s="1136"/>
      <c r="JT183" s="1136"/>
      <c r="JU183" s="1136"/>
      <c r="JV183" s="1136"/>
      <c r="JW183" s="1136"/>
      <c r="JX183" s="1136"/>
      <c r="JY183" s="1136"/>
      <c r="JZ183" s="1136"/>
      <c r="KA183" s="1136"/>
      <c r="KB183" s="1136"/>
      <c r="KC183" s="1136"/>
      <c r="KD183" s="1136"/>
      <c r="KE183" s="1136"/>
      <c r="KF183" s="1136"/>
      <c r="KG183" s="1136"/>
      <c r="KH183" s="1136"/>
      <c r="KI183" s="1136"/>
      <c r="KJ183" s="1136"/>
      <c r="KK183" s="1136"/>
      <c r="KL183" s="1136"/>
      <c r="KM183" s="1136"/>
      <c r="KN183" s="1136"/>
      <c r="KO183" s="1136"/>
      <c r="KP183" s="1136"/>
      <c r="KQ183" s="1136"/>
      <c r="KR183" s="1136"/>
      <c r="KS183" s="1136"/>
      <c r="KT183" s="1136"/>
      <c r="KU183" s="1136"/>
      <c r="KV183" s="1136"/>
      <c r="KW183" s="1136"/>
      <c r="KX183" s="1136"/>
      <c r="KY183" s="1136"/>
      <c r="KZ183" s="1136"/>
      <c r="LA183" s="1136"/>
      <c r="LB183" s="1136"/>
      <c r="LC183" s="1136"/>
      <c r="LD183" s="1136"/>
      <c r="LE183" s="1136"/>
      <c r="LF183" s="1136"/>
      <c r="LG183" s="1136"/>
      <c r="LH183" s="1136"/>
      <c r="LI183" s="1136"/>
      <c r="LJ183" s="1136"/>
      <c r="LK183" s="1136"/>
      <c r="LL183" s="1136"/>
      <c r="LM183" s="1136"/>
      <c r="LN183" s="1136"/>
      <c r="LO183" s="1136"/>
      <c r="LP183" s="1136"/>
      <c r="LQ183" s="1136"/>
      <c r="LR183" s="1136"/>
      <c r="LS183" s="1136"/>
      <c r="LT183" s="1136"/>
      <c r="LU183" s="1136"/>
      <c r="LV183" s="1136"/>
      <c r="LW183" s="1136"/>
      <c r="LX183" s="1136"/>
      <c r="LY183" s="1136"/>
      <c r="LZ183" s="1136"/>
      <c r="MA183" s="1136"/>
      <c r="MB183" s="1136"/>
      <c r="MC183" s="1136"/>
      <c r="MD183" s="1136"/>
      <c r="ME183" s="1136"/>
      <c r="MF183" s="1136"/>
      <c r="MG183" s="1136"/>
      <c r="MH183" s="1136"/>
      <c r="MI183" s="1136"/>
      <c r="MJ183" s="1136"/>
      <c r="MK183" s="1136"/>
      <c r="ML183" s="1136"/>
      <c r="MM183" s="1136"/>
      <c r="MN183" s="1136"/>
      <c r="MO183" s="1136"/>
      <c r="MP183" s="1136"/>
      <c r="MQ183" s="1136"/>
      <c r="MR183" s="1136"/>
      <c r="MS183" s="1136"/>
      <c r="MT183" s="1136"/>
      <c r="MU183" s="1136"/>
      <c r="MV183" s="1136"/>
      <c r="MW183" s="1136"/>
      <c r="MX183" s="1136"/>
      <c r="MY183" s="1136"/>
      <c r="MZ183" s="1136"/>
      <c r="NA183" s="1136"/>
      <c r="NB183" s="1136"/>
      <c r="NC183" s="1136"/>
      <c r="ND183" s="1136"/>
      <c r="NE183" s="1136"/>
      <c r="NF183" s="1136"/>
      <c r="NG183" s="1136"/>
      <c r="NH183" s="1136"/>
      <c r="NI183" s="1136"/>
      <c r="NJ183" s="1136"/>
      <c r="NK183" s="1136"/>
      <c r="NL183" s="1136"/>
      <c r="NM183" s="1136"/>
      <c r="NN183" s="1136"/>
      <c r="NO183" s="1136"/>
      <c r="NP183" s="1136"/>
      <c r="NQ183" s="1136"/>
      <c r="NR183" s="1136"/>
      <c r="NS183" s="1136"/>
      <c r="NT183" s="1136"/>
      <c r="NU183" s="1136"/>
      <c r="NV183" s="1136"/>
      <c r="NW183" s="1136"/>
      <c r="NX183" s="1136"/>
      <c r="NY183" s="1136"/>
      <c r="NZ183" s="1136"/>
      <c r="OA183" s="1136"/>
      <c r="OB183" s="1136"/>
      <c r="OC183" s="1136"/>
      <c r="OD183" s="1136"/>
      <c r="OE183" s="1136"/>
      <c r="OF183" s="1136"/>
      <c r="OG183" s="1136"/>
      <c r="OH183" s="1136"/>
      <c r="OI183" s="1136"/>
      <c r="OJ183" s="1136"/>
      <c r="OK183" s="1136"/>
      <c r="OL183" s="1136"/>
      <c r="OM183" s="1136"/>
      <c r="ON183" s="1136"/>
      <c r="OO183" s="1136"/>
      <c r="OP183" s="1136"/>
      <c r="OQ183" s="1136"/>
      <c r="OR183" s="1136"/>
      <c r="OS183" s="1136"/>
      <c r="OT183" s="1136"/>
      <c r="OU183" s="1136"/>
      <c r="OV183" s="1136"/>
      <c r="OW183" s="1136"/>
      <c r="OX183" s="1136"/>
      <c r="OY183" s="1136"/>
      <c r="OZ183" s="1136"/>
      <c r="PA183" s="1136"/>
      <c r="PB183" s="1136"/>
      <c r="PC183" s="1136"/>
      <c r="PD183" s="1136"/>
      <c r="PE183" s="1136"/>
      <c r="PF183" s="1136"/>
      <c r="PG183" s="1136"/>
      <c r="PH183" s="1136"/>
      <c r="PI183" s="1136"/>
      <c r="PJ183" s="1136"/>
      <c r="PK183" s="1136"/>
      <c r="PL183" s="1136"/>
      <c r="PM183" s="1136"/>
      <c r="PN183" s="1136"/>
      <c r="PO183" s="1136"/>
      <c r="PP183" s="1136"/>
      <c r="PQ183" s="1136"/>
      <c r="PR183" s="1136"/>
      <c r="PS183" s="1136"/>
      <c r="PT183" s="1136"/>
      <c r="PU183" s="1136"/>
      <c r="PV183" s="1136"/>
      <c r="PW183" s="1136"/>
      <c r="PX183" s="1136"/>
      <c r="PY183" s="1136"/>
      <c r="PZ183" s="1136"/>
      <c r="QA183" s="1136"/>
      <c r="QB183" s="1136"/>
      <c r="QC183" s="1136"/>
      <c r="QD183" s="1136"/>
      <c r="QE183" s="1136"/>
      <c r="QF183" s="1136"/>
      <c r="QG183" s="1136"/>
      <c r="QH183" s="1136"/>
      <c r="QI183" s="1136"/>
      <c r="QJ183" s="1136"/>
      <c r="QK183" s="1136"/>
      <c r="QL183" s="1136"/>
      <c r="QM183" s="1136"/>
      <c r="QN183" s="1136"/>
      <c r="QO183" s="1136"/>
      <c r="QP183" s="1136"/>
      <c r="QQ183" s="1136"/>
      <c r="QR183" s="1136"/>
      <c r="QS183" s="1136"/>
      <c r="QT183" s="1136"/>
      <c r="QU183" s="1136"/>
      <c r="QV183" s="1136"/>
      <c r="QW183" s="1136"/>
      <c r="QX183" s="1136"/>
      <c r="QY183" s="1136"/>
      <c r="QZ183" s="1136"/>
      <c r="RA183" s="1136"/>
      <c r="RB183" s="1136"/>
      <c r="RC183" s="1136"/>
      <c r="RD183" s="1136"/>
      <c r="RE183" s="1136"/>
      <c r="RF183" s="1136"/>
      <c r="RG183" s="1136"/>
      <c r="RH183" s="1136"/>
      <c r="RI183" s="1136"/>
      <c r="RJ183" s="1136"/>
      <c r="RK183" s="1136"/>
      <c r="RL183" s="1136"/>
      <c r="RM183" s="1136"/>
      <c r="RN183" s="1136"/>
      <c r="RO183" s="1136"/>
      <c r="RP183" s="1136"/>
      <c r="RQ183" s="1136"/>
      <c r="RR183" s="1136"/>
      <c r="RS183" s="1136"/>
      <c r="RT183" s="1136"/>
      <c r="RU183" s="1136"/>
      <c r="RV183" s="1136"/>
      <c r="RW183" s="1136"/>
      <c r="RX183" s="1136"/>
      <c r="RY183" s="1136"/>
      <c r="RZ183" s="1136"/>
      <c r="SA183" s="1136"/>
      <c r="SB183" s="1136"/>
      <c r="SC183" s="1136"/>
      <c r="SD183" s="1136"/>
      <c r="SE183" s="1136"/>
      <c r="SF183" s="1136"/>
      <c r="SG183" s="1136"/>
      <c r="SH183" s="1136"/>
      <c r="SI183" s="1136"/>
      <c r="SJ183" s="1136"/>
      <c r="SK183" s="1136"/>
      <c r="SL183" s="1136"/>
      <c r="SM183" s="1136"/>
      <c r="SN183" s="1136"/>
      <c r="SO183" s="1136"/>
      <c r="SP183" s="1136"/>
      <c r="SQ183" s="1136"/>
      <c r="SR183" s="1136"/>
      <c r="SS183" s="1136"/>
      <c r="ST183" s="1136"/>
      <c r="SU183" s="1136"/>
      <c r="SV183" s="1136"/>
      <c r="SW183" s="1136"/>
      <c r="SX183" s="1136"/>
      <c r="SY183" s="1136"/>
      <c r="SZ183" s="1136"/>
      <c r="TA183" s="1136"/>
      <c r="TB183" s="1136"/>
      <c r="TC183" s="1136"/>
      <c r="TD183" s="1136"/>
      <c r="TE183" s="1136"/>
      <c r="TF183" s="1136"/>
      <c r="TG183" s="1136"/>
      <c r="TH183" s="1136"/>
      <c r="TI183" s="1136"/>
      <c r="TJ183" s="1136"/>
      <c r="TK183" s="1136"/>
      <c r="TL183" s="1136"/>
      <c r="TM183" s="1136"/>
      <c r="TN183" s="1136"/>
      <c r="TO183" s="1136"/>
      <c r="TP183" s="1136"/>
      <c r="TQ183" s="1136"/>
      <c r="TR183" s="1136"/>
      <c r="TS183" s="1136"/>
      <c r="TT183" s="1136"/>
      <c r="TU183" s="1136"/>
      <c r="TV183" s="1136"/>
      <c r="TW183" s="1136"/>
      <c r="TX183" s="1136"/>
      <c r="TY183" s="1136"/>
      <c r="TZ183" s="1136"/>
      <c r="UA183" s="1136"/>
      <c r="UB183" s="1136"/>
      <c r="UC183" s="1136"/>
      <c r="UD183" s="1136"/>
      <c r="UE183" s="1136"/>
      <c r="UF183" s="1136"/>
      <c r="UG183" s="1136"/>
      <c r="UH183" s="1136"/>
      <c r="UI183" s="1136"/>
      <c r="UJ183" s="1136"/>
      <c r="UK183" s="1136"/>
      <c r="UL183" s="1136"/>
      <c r="UM183" s="1136"/>
      <c r="UN183" s="1136"/>
      <c r="UO183" s="1136"/>
      <c r="UP183" s="1136"/>
      <c r="UQ183" s="1136"/>
      <c r="UR183" s="1136"/>
      <c r="US183" s="1136"/>
      <c r="UT183" s="1136"/>
      <c r="UU183" s="1136"/>
      <c r="UV183" s="1136"/>
      <c r="UW183" s="1136"/>
      <c r="UX183" s="1136"/>
      <c r="UY183" s="1136"/>
      <c r="UZ183" s="1136"/>
      <c r="VA183" s="1136"/>
      <c r="VB183" s="1136"/>
      <c r="VC183" s="1136"/>
      <c r="VD183" s="1136"/>
      <c r="VE183" s="1136"/>
      <c r="VF183" s="1136"/>
      <c r="VG183" s="1136"/>
      <c r="VH183" s="1136"/>
      <c r="VI183" s="1136"/>
      <c r="VJ183" s="1136"/>
      <c r="VK183" s="1136"/>
      <c r="VL183" s="1136"/>
      <c r="VM183" s="1136"/>
      <c r="VN183" s="1136"/>
      <c r="VO183" s="1136"/>
      <c r="VP183" s="1136"/>
      <c r="VQ183" s="1136"/>
      <c r="VR183" s="1136"/>
      <c r="VS183" s="1136"/>
      <c r="VT183" s="1136"/>
      <c r="VU183" s="1136"/>
      <c r="VV183" s="1136"/>
      <c r="VW183" s="1136"/>
      <c r="VX183" s="1136"/>
      <c r="VY183" s="1136"/>
      <c r="VZ183" s="1136"/>
      <c r="WA183" s="1136"/>
      <c r="WB183" s="1136"/>
      <c r="WC183" s="1136"/>
      <c r="WD183" s="1136"/>
      <c r="WE183" s="1136"/>
      <c r="WF183" s="1136"/>
      <c r="WG183" s="1136"/>
      <c r="WH183" s="1136"/>
      <c r="WI183" s="1136"/>
      <c r="WJ183" s="1136"/>
      <c r="WK183" s="1136"/>
      <c r="WL183" s="1136"/>
      <c r="WM183" s="1136"/>
      <c r="WN183" s="1136"/>
      <c r="WO183" s="1136"/>
      <c r="WP183" s="1136"/>
      <c r="WQ183" s="1136"/>
      <c r="WR183" s="1136"/>
      <c r="WS183" s="1136"/>
      <c r="WT183" s="1136"/>
      <c r="WU183" s="1136"/>
      <c r="WV183" s="1136"/>
      <c r="WW183" s="1136"/>
      <c r="WX183" s="1136"/>
      <c r="WY183" s="1136"/>
      <c r="WZ183" s="1136"/>
      <c r="XA183" s="1136"/>
      <c r="XB183" s="1136"/>
      <c r="XC183" s="1136"/>
      <c r="XD183" s="1136"/>
      <c r="XE183" s="1136"/>
      <c r="XF183" s="1136"/>
      <c r="XG183" s="1136"/>
      <c r="XH183" s="1136"/>
      <c r="XI183" s="1136"/>
      <c r="XJ183" s="1136"/>
      <c r="XK183" s="1136"/>
      <c r="XL183" s="1136"/>
      <c r="XM183" s="1136"/>
      <c r="XN183" s="1136"/>
      <c r="XO183" s="1136"/>
      <c r="XP183" s="1136"/>
      <c r="XQ183" s="1136"/>
      <c r="XR183" s="1136"/>
      <c r="XS183" s="1136"/>
      <c r="XT183" s="1136"/>
      <c r="XU183" s="1136"/>
      <c r="XV183" s="1136"/>
      <c r="XW183" s="1136"/>
      <c r="XX183" s="1136"/>
      <c r="XY183" s="1136"/>
      <c r="XZ183" s="1136"/>
      <c r="YA183" s="1136"/>
      <c r="YB183" s="1136"/>
      <c r="YC183" s="1136"/>
      <c r="YD183" s="1136"/>
      <c r="YE183" s="1136"/>
      <c r="YF183" s="1136"/>
      <c r="YG183" s="1136"/>
      <c r="YH183" s="1136"/>
      <c r="YI183" s="1136"/>
      <c r="YJ183" s="1136"/>
      <c r="YK183" s="1136"/>
      <c r="YL183" s="1136"/>
      <c r="YM183" s="1136"/>
      <c r="YN183" s="1136"/>
      <c r="YO183" s="1136"/>
      <c r="YP183" s="1136"/>
      <c r="YQ183" s="1136"/>
      <c r="YR183" s="1136"/>
      <c r="YS183" s="1136"/>
      <c r="YT183" s="1136"/>
      <c r="YU183" s="1136"/>
      <c r="YV183" s="1136"/>
      <c r="YW183" s="1136"/>
      <c r="YX183" s="1136"/>
      <c r="YY183" s="1136"/>
      <c r="YZ183" s="1136"/>
      <c r="ZA183" s="1136"/>
      <c r="ZB183" s="1136"/>
      <c r="ZC183" s="1136"/>
      <c r="ZD183" s="1136"/>
      <c r="ZE183" s="1136"/>
      <c r="ZF183" s="1136"/>
      <c r="ZG183" s="1136"/>
      <c r="ZH183" s="1136"/>
      <c r="ZI183" s="1136"/>
      <c r="ZJ183" s="1136"/>
      <c r="ZK183" s="1136"/>
      <c r="ZL183" s="1136"/>
      <c r="ZM183" s="1136"/>
      <c r="ZN183" s="1136"/>
      <c r="ZO183" s="1136"/>
      <c r="ZP183" s="1136"/>
      <c r="ZQ183" s="1136"/>
      <c r="ZR183" s="1136"/>
      <c r="ZS183" s="1136"/>
      <c r="ZT183" s="1136"/>
      <c r="ZU183" s="1136"/>
      <c r="ZV183" s="1136"/>
      <c r="ZW183" s="1136"/>
      <c r="ZX183" s="1136"/>
      <c r="ZY183" s="1136"/>
      <c r="ZZ183" s="1136"/>
      <c r="AAA183" s="1136"/>
      <c r="AAB183" s="1136"/>
      <c r="AAC183" s="1136"/>
      <c r="AAD183" s="1136"/>
      <c r="AAE183" s="1136"/>
      <c r="AAF183" s="1136"/>
      <c r="AAG183" s="1136"/>
      <c r="AAH183" s="1136"/>
      <c r="AAI183" s="1136"/>
      <c r="AAJ183" s="1136"/>
      <c r="AAK183" s="1136"/>
      <c r="AAL183" s="1136"/>
      <c r="AAM183" s="1136"/>
      <c r="AAN183" s="1136"/>
      <c r="AAO183" s="1136"/>
      <c r="AAP183" s="1136"/>
      <c r="AAQ183" s="1136"/>
      <c r="AAR183" s="1136"/>
      <c r="AAS183" s="1136"/>
      <c r="AAT183" s="1136"/>
      <c r="AAU183" s="1136"/>
      <c r="AAV183" s="1136"/>
      <c r="AAW183" s="1136"/>
      <c r="AAX183" s="1136"/>
      <c r="AAY183" s="1136"/>
      <c r="AAZ183" s="1136"/>
      <c r="ABA183" s="1136"/>
      <c r="ABB183" s="1136"/>
      <c r="ABC183" s="1136"/>
      <c r="ABD183" s="1136"/>
      <c r="ABE183" s="1136"/>
      <c r="ABF183" s="1136"/>
      <c r="ABG183" s="1136"/>
      <c r="ABH183" s="1136"/>
      <c r="ABI183" s="1136"/>
      <c r="ABJ183" s="1136"/>
      <c r="ABK183" s="1136"/>
      <c r="ABL183" s="1136"/>
      <c r="ABM183" s="1136"/>
      <c r="ABN183" s="1136"/>
      <c r="ABO183" s="1136"/>
      <c r="ABP183" s="1136"/>
      <c r="ABQ183" s="1136"/>
      <c r="ABR183" s="1136"/>
      <c r="ABS183" s="1136"/>
      <c r="ABT183" s="1136"/>
      <c r="ABU183" s="1136"/>
      <c r="ABV183" s="1136"/>
      <c r="ABW183" s="1136"/>
      <c r="ABX183" s="1136"/>
      <c r="ABY183" s="1136"/>
      <c r="ABZ183" s="1136"/>
      <c r="ACA183" s="1136"/>
      <c r="ACB183" s="1136"/>
      <c r="ACC183" s="1136"/>
      <c r="ACD183" s="1136"/>
      <c r="ACE183" s="1136"/>
      <c r="ACF183" s="1136"/>
      <c r="ACG183" s="1136"/>
      <c r="ACH183" s="1136"/>
      <c r="ACI183" s="1136"/>
      <c r="ACJ183" s="1136"/>
      <c r="ACK183" s="1136"/>
      <c r="ACL183" s="1136"/>
      <c r="ACM183" s="1136"/>
      <c r="ACN183" s="1136"/>
      <c r="ACO183" s="1136"/>
      <c r="ACP183" s="1136"/>
      <c r="ACQ183" s="1136"/>
      <c r="ACR183" s="1136"/>
      <c r="ACS183" s="1136"/>
      <c r="ACT183" s="1136"/>
      <c r="ACU183" s="1136"/>
      <c r="ACV183" s="1136"/>
      <c r="ACW183" s="1136"/>
      <c r="ACX183" s="1136"/>
      <c r="ACY183" s="1136"/>
      <c r="ACZ183" s="1136"/>
      <c r="ADA183" s="1136"/>
      <c r="ADB183" s="1136"/>
      <c r="ADC183" s="1136"/>
      <c r="ADD183" s="1136"/>
      <c r="ADE183" s="1136"/>
      <c r="ADF183" s="1136"/>
      <c r="ADG183" s="1136"/>
      <c r="ADH183" s="1136"/>
      <c r="ADI183" s="1136"/>
      <c r="ADJ183" s="1136"/>
      <c r="ADK183" s="1136"/>
      <c r="ADL183" s="1136"/>
      <c r="ADM183" s="1136"/>
      <c r="ADN183" s="1136"/>
      <c r="ADO183" s="1136"/>
      <c r="ADP183" s="1136"/>
      <c r="ADQ183" s="1136"/>
      <c r="ADR183" s="1136"/>
      <c r="ADS183" s="1136"/>
      <c r="ADT183" s="1136"/>
      <c r="ADU183" s="1136"/>
      <c r="ADV183" s="1136"/>
      <c r="ADW183" s="1136"/>
      <c r="ADX183" s="1136"/>
      <c r="ADY183" s="1136"/>
      <c r="ADZ183" s="1136"/>
      <c r="AEA183" s="1136"/>
      <c r="AEB183" s="1136"/>
      <c r="AEC183" s="1136"/>
      <c r="AED183" s="1136"/>
      <c r="AEE183" s="1136"/>
      <c r="AEF183" s="1136"/>
      <c r="AEG183" s="1136"/>
      <c r="AEH183" s="1136"/>
      <c r="AEI183" s="1136"/>
      <c r="AEJ183" s="1136"/>
      <c r="AEK183" s="1136"/>
      <c r="AEL183" s="1136"/>
      <c r="AEM183" s="1136"/>
      <c r="AEN183" s="1136"/>
      <c r="AEO183" s="1136"/>
      <c r="AEP183" s="1136"/>
      <c r="AEQ183" s="1136"/>
      <c r="AER183" s="1136"/>
      <c r="AES183" s="1136"/>
      <c r="AET183" s="1136"/>
      <c r="AEU183" s="1136"/>
      <c r="AEV183" s="1136"/>
      <c r="AEW183" s="1136"/>
      <c r="AEX183" s="1136"/>
      <c r="AEY183" s="1136"/>
      <c r="AEZ183" s="1136"/>
      <c r="AFA183" s="1136"/>
      <c r="AFB183" s="1136"/>
      <c r="AFC183" s="1136"/>
      <c r="AFD183" s="1136"/>
      <c r="AFE183" s="1136"/>
      <c r="AFF183" s="1136"/>
      <c r="AFG183" s="1136"/>
      <c r="AFH183" s="1136"/>
      <c r="AFI183" s="1136"/>
      <c r="AFJ183" s="1136"/>
      <c r="AFK183" s="1136"/>
      <c r="AFL183" s="1136"/>
      <c r="AFM183" s="1136"/>
      <c r="AFN183" s="1136"/>
      <c r="AFO183" s="1136"/>
      <c r="AFP183" s="1136"/>
      <c r="AFQ183" s="1136"/>
      <c r="AFR183" s="1136"/>
      <c r="AFS183" s="1136"/>
      <c r="AFT183" s="1136"/>
      <c r="AFU183" s="1136"/>
      <c r="AFV183" s="1136"/>
      <c r="AFW183" s="1136"/>
      <c r="AFX183" s="1136"/>
      <c r="AFY183" s="1136"/>
      <c r="AFZ183" s="1136"/>
      <c r="AGA183" s="1136"/>
      <c r="AGB183" s="1136"/>
      <c r="AGC183" s="1136"/>
      <c r="AGD183" s="1136"/>
      <c r="AGE183" s="1136"/>
      <c r="AGF183" s="1136"/>
      <c r="AGG183" s="1136"/>
      <c r="AGH183" s="1136"/>
      <c r="AGI183" s="1136"/>
      <c r="AGJ183" s="1136"/>
      <c r="AGK183" s="1136"/>
      <c r="AGL183" s="1136"/>
      <c r="AGM183" s="1136"/>
      <c r="AGN183" s="1136"/>
      <c r="AGO183" s="1136"/>
      <c r="AGP183" s="1136"/>
      <c r="AGQ183" s="1136"/>
      <c r="AGR183" s="1136"/>
      <c r="AGS183" s="1136"/>
      <c r="AGT183" s="1136"/>
      <c r="AGU183" s="1136"/>
      <c r="AGV183" s="1136"/>
      <c r="AGW183" s="1136"/>
      <c r="AGX183" s="1136"/>
      <c r="AGY183" s="1136"/>
      <c r="AGZ183" s="1136"/>
      <c r="AHA183" s="1136"/>
      <c r="AHB183" s="1136"/>
      <c r="AHC183" s="1136"/>
      <c r="AHD183" s="1136"/>
      <c r="AHE183" s="1136"/>
      <c r="AHF183" s="1136"/>
      <c r="AHG183" s="1136"/>
      <c r="AHH183" s="1136"/>
      <c r="AHI183" s="1136"/>
      <c r="AHJ183" s="1136"/>
      <c r="AHK183" s="1136"/>
      <c r="AHL183" s="1136"/>
      <c r="AHM183" s="1136"/>
      <c r="AHN183" s="1136"/>
      <c r="AHO183" s="1136"/>
      <c r="AHP183" s="1136"/>
      <c r="AHQ183" s="1136"/>
      <c r="AHR183" s="1136"/>
      <c r="AHS183" s="1136"/>
      <c r="AHT183" s="1136"/>
      <c r="AHU183" s="1136"/>
      <c r="AHV183" s="1136"/>
      <c r="AHW183" s="1136"/>
      <c r="AHX183" s="1136"/>
      <c r="AHY183" s="1136"/>
      <c r="AHZ183" s="1136"/>
      <c r="AIA183" s="1136"/>
      <c r="AIB183" s="1136"/>
      <c r="AIC183" s="1136"/>
      <c r="AID183" s="1136"/>
      <c r="AIE183" s="1136"/>
      <c r="AIF183" s="1136"/>
      <c r="AIG183" s="1136"/>
      <c r="AIH183" s="1136"/>
      <c r="AII183" s="1136"/>
      <c r="AIJ183" s="1136"/>
      <c r="AIK183" s="1136"/>
      <c r="AIL183" s="1136"/>
      <c r="AIM183" s="1136"/>
      <c r="AIN183" s="1136"/>
      <c r="AIO183" s="1136"/>
      <c r="AIP183" s="1136"/>
      <c r="AIQ183" s="1136"/>
      <c r="AIR183" s="1136"/>
      <c r="AIS183" s="1136"/>
      <c r="AIT183" s="1136"/>
      <c r="AIU183" s="1136"/>
      <c r="AIV183" s="1136"/>
      <c r="AIW183" s="1136"/>
      <c r="AIX183" s="1136"/>
      <c r="AIY183" s="1136"/>
      <c r="AIZ183" s="1136"/>
      <c r="AJA183" s="1136"/>
      <c r="AJB183" s="1136"/>
      <c r="AJC183" s="1136"/>
      <c r="AJD183" s="1136"/>
      <c r="AJE183" s="1136"/>
      <c r="AJF183" s="1136"/>
      <c r="AJG183" s="1136"/>
      <c r="AJH183" s="1136"/>
      <c r="AJI183" s="1136"/>
      <c r="AJJ183" s="1136"/>
      <c r="AJK183" s="1136"/>
      <c r="AJL183" s="1136"/>
      <c r="AJM183" s="1136"/>
      <c r="AJN183" s="1136"/>
      <c r="AJO183" s="1136"/>
      <c r="AJP183" s="1136"/>
      <c r="AJQ183" s="1136"/>
      <c r="AJR183" s="1136"/>
      <c r="AJS183" s="1136"/>
      <c r="AJT183" s="1136"/>
      <c r="AJU183" s="1136"/>
      <c r="AJV183" s="1136"/>
      <c r="AJW183" s="1136"/>
      <c r="AJX183" s="1136"/>
      <c r="AJY183" s="1136"/>
      <c r="AJZ183" s="1136"/>
      <c r="AKA183" s="1136"/>
      <c r="AKB183" s="1136"/>
      <c r="AKC183" s="1136"/>
      <c r="AKD183" s="1136"/>
      <c r="AKE183" s="1136"/>
      <c r="AKF183" s="1136"/>
      <c r="AKG183" s="1136"/>
      <c r="AKH183" s="1136"/>
      <c r="AKI183" s="1136"/>
      <c r="AKJ183" s="1136"/>
      <c r="AKK183" s="1136"/>
      <c r="AKL183" s="1136"/>
      <c r="AKM183" s="1136"/>
      <c r="AKN183" s="1136"/>
      <c r="AKO183" s="1136"/>
      <c r="AKP183" s="1136"/>
      <c r="AKQ183" s="1136"/>
      <c r="AKR183" s="1136"/>
      <c r="AKS183" s="1136"/>
      <c r="AKT183" s="1136"/>
      <c r="AKU183" s="1136"/>
      <c r="AKV183" s="1136"/>
      <c r="AKW183" s="1136"/>
      <c r="AKX183" s="1136"/>
      <c r="AKY183" s="1136"/>
      <c r="AKZ183" s="1136"/>
      <c r="ALA183" s="1136"/>
      <c r="ALB183" s="1136"/>
      <c r="ALC183" s="1136"/>
      <c r="ALD183" s="1136"/>
      <c r="ALE183" s="1136"/>
      <c r="ALF183" s="1136"/>
      <c r="ALG183" s="1136"/>
      <c r="ALH183" s="1136"/>
      <c r="ALI183" s="1136"/>
      <c r="ALJ183" s="1136"/>
      <c r="ALK183" s="1136"/>
      <c r="ALL183" s="1136"/>
      <c r="ALM183" s="1136"/>
      <c r="ALN183" s="1136"/>
      <c r="ALO183" s="1136"/>
      <c r="ALP183" s="1136"/>
      <c r="ALQ183" s="1136"/>
      <c r="ALR183" s="1136"/>
      <c r="ALS183" s="1136"/>
      <c r="ALT183" s="1136"/>
      <c r="ALU183" s="1136"/>
      <c r="ALV183" s="1136"/>
      <c r="ALW183" s="1136"/>
      <c r="ALX183" s="1136"/>
      <c r="ALY183" s="1136"/>
      <c r="ALZ183" s="1136"/>
      <c r="AMA183" s="1136"/>
      <c r="AMB183" s="1136"/>
      <c r="AMC183" s="1136"/>
      <c r="AMD183" s="1136"/>
      <c r="AME183" s="1136"/>
      <c r="AMF183" s="1136"/>
      <c r="AMG183" s="1136"/>
      <c r="AMH183" s="1136"/>
      <c r="AMI183" s="1136"/>
      <c r="AMJ183" s="1136"/>
      <c r="AMK183" s="1136"/>
      <c r="AML183" s="1136"/>
      <c r="AMM183" s="1136"/>
      <c r="AMN183" s="1136"/>
      <c r="AMO183" s="1136"/>
      <c r="AMP183" s="1136"/>
      <c r="AMQ183" s="1136"/>
      <c r="AMR183" s="1136"/>
      <c r="AMS183" s="1136"/>
      <c r="AMT183" s="1136"/>
      <c r="AMU183" s="1136"/>
      <c r="AMV183" s="1136"/>
      <c r="AMW183" s="1136"/>
      <c r="AMX183" s="1136"/>
      <c r="AMY183" s="1136"/>
      <c r="AMZ183" s="1136"/>
      <c r="ANA183" s="1136"/>
      <c r="ANB183" s="1136"/>
      <c r="ANC183" s="1136"/>
      <c r="AND183" s="1136"/>
      <c r="ANE183" s="1136"/>
      <c r="ANF183" s="1136"/>
      <c r="ANG183" s="1136"/>
      <c r="ANH183" s="1136"/>
      <c r="ANI183" s="1136"/>
      <c r="ANJ183" s="1136"/>
      <c r="ANK183" s="1136"/>
      <c r="ANL183" s="1136"/>
      <c r="ANM183" s="1136"/>
      <c r="ANN183" s="1136"/>
      <c r="ANO183" s="1136"/>
      <c r="ANP183" s="1136"/>
      <c r="ANQ183" s="1136"/>
      <c r="ANR183" s="1136"/>
      <c r="ANS183" s="1136"/>
      <c r="ANT183" s="1136"/>
      <c r="ANU183" s="1136"/>
      <c r="ANV183" s="1136"/>
      <c r="ANW183" s="1136"/>
      <c r="ANX183" s="1136"/>
      <c r="ANY183" s="1136"/>
      <c r="ANZ183" s="1136"/>
      <c r="AOA183" s="1136"/>
      <c r="AOB183" s="1136"/>
      <c r="AOC183" s="1136"/>
      <c r="AOD183" s="1136"/>
      <c r="AOE183" s="1136"/>
      <c r="AOF183" s="1136"/>
      <c r="AOG183" s="1136"/>
      <c r="AOH183" s="1136"/>
      <c r="AOI183" s="1136"/>
      <c r="AOJ183" s="1136"/>
      <c r="AOK183" s="1136"/>
      <c r="AOL183" s="1136"/>
      <c r="AOM183" s="1136"/>
      <c r="AON183" s="1136"/>
      <c r="AOO183" s="1136"/>
      <c r="AOP183" s="1136"/>
      <c r="AOQ183" s="1136"/>
      <c r="AOR183" s="1136"/>
      <c r="AOS183" s="1136"/>
      <c r="AOT183" s="1136"/>
      <c r="AOU183" s="1136"/>
      <c r="AOV183" s="1136"/>
      <c r="AOW183" s="1136"/>
      <c r="AOX183" s="1136"/>
      <c r="AOY183" s="1136"/>
      <c r="AOZ183" s="1136"/>
      <c r="APA183" s="1136"/>
      <c r="APB183" s="1136"/>
      <c r="APC183" s="1136"/>
      <c r="APD183" s="1136"/>
      <c r="APE183" s="1136"/>
      <c r="APF183" s="1136"/>
      <c r="APG183" s="1136"/>
      <c r="APH183" s="1136"/>
      <c r="API183" s="1136"/>
      <c r="APJ183" s="1136"/>
      <c r="APK183" s="1136"/>
      <c r="APL183" s="1136"/>
      <c r="APM183" s="1136"/>
      <c r="APN183" s="1136"/>
      <c r="APO183" s="1136"/>
      <c r="APP183" s="1136"/>
      <c r="APQ183" s="1136"/>
      <c r="APR183" s="1136"/>
      <c r="APS183" s="1136"/>
      <c r="APT183" s="1136"/>
      <c r="APU183" s="1136"/>
      <c r="APV183" s="1136"/>
      <c r="APW183" s="1136"/>
      <c r="APX183" s="1136"/>
      <c r="APY183" s="1136"/>
      <c r="APZ183" s="1136"/>
      <c r="AQA183" s="1136"/>
      <c r="AQB183" s="1136"/>
      <c r="AQC183" s="1136"/>
      <c r="AQD183" s="1136"/>
      <c r="AQE183" s="1136"/>
      <c r="AQF183" s="1136"/>
      <c r="AQG183" s="1136"/>
      <c r="AQH183" s="1136"/>
      <c r="AQI183" s="1136"/>
      <c r="AQJ183" s="1136"/>
      <c r="AQK183" s="1136"/>
      <c r="AQL183" s="1136"/>
      <c r="AQM183" s="1136"/>
      <c r="AQN183" s="1136"/>
      <c r="AQO183" s="1136"/>
      <c r="AQP183" s="1136"/>
      <c r="AQQ183" s="1136"/>
      <c r="AQR183" s="1136"/>
      <c r="AQS183" s="1136"/>
      <c r="AQT183" s="1136"/>
      <c r="AQU183" s="1136"/>
      <c r="AQV183" s="1136"/>
      <c r="AQW183" s="1136"/>
      <c r="AQX183" s="1136"/>
      <c r="AQY183" s="1136"/>
      <c r="AQZ183" s="1136"/>
      <c r="ARA183" s="1136"/>
      <c r="ARB183" s="1136"/>
      <c r="ARC183" s="1136"/>
      <c r="ARD183" s="1136"/>
      <c r="ARE183" s="1136"/>
      <c r="ARF183" s="1136"/>
      <c r="ARG183" s="1136"/>
      <c r="ARH183" s="1136"/>
      <c r="ARI183" s="1136"/>
      <c r="ARJ183" s="1136"/>
      <c r="ARK183" s="1136"/>
      <c r="ARL183" s="1136"/>
      <c r="ARM183" s="1136"/>
      <c r="ARN183" s="1136"/>
      <c r="ARO183" s="1136"/>
      <c r="ARP183" s="1136"/>
      <c r="ARQ183" s="1136"/>
      <c r="ARR183" s="1136"/>
      <c r="ARS183" s="1136"/>
      <c r="ART183" s="1136"/>
      <c r="ARU183" s="1136"/>
      <c r="ARV183" s="1136"/>
      <c r="ARW183" s="1136"/>
      <c r="ARX183" s="1136"/>
      <c r="ARY183" s="1136"/>
      <c r="ARZ183" s="1136"/>
      <c r="ASA183" s="1136"/>
      <c r="ASB183" s="1136"/>
      <c r="ASC183" s="1136"/>
      <c r="ASD183" s="1136"/>
      <c r="ASE183" s="1136"/>
      <c r="ASF183" s="1136"/>
      <c r="ASG183" s="1136"/>
      <c r="ASH183" s="1136"/>
      <c r="ASI183" s="1136"/>
      <c r="ASJ183" s="1136"/>
      <c r="ASK183" s="1136"/>
      <c r="ASL183" s="1136"/>
      <c r="ASM183" s="1136"/>
      <c r="ASN183" s="1136"/>
      <c r="ASO183" s="1136"/>
      <c r="ASP183" s="1136"/>
      <c r="ASQ183" s="1136"/>
      <c r="ASR183" s="1136"/>
      <c r="ASS183" s="1136"/>
      <c r="AST183" s="1136"/>
      <c r="ASU183" s="1136"/>
      <c r="ASV183" s="1136"/>
      <c r="ASW183" s="1136"/>
      <c r="ASX183" s="1136"/>
      <c r="ASY183" s="1136"/>
      <c r="ASZ183" s="1136"/>
      <c r="ATA183" s="1136"/>
      <c r="ATB183" s="1136"/>
      <c r="ATC183" s="1136"/>
      <c r="ATD183" s="1136"/>
      <c r="ATE183" s="1136"/>
      <c r="ATF183" s="1136"/>
      <c r="ATG183" s="1136"/>
      <c r="ATH183" s="1136"/>
      <c r="ATI183" s="1136"/>
      <c r="ATJ183" s="1136"/>
      <c r="ATK183" s="1136"/>
      <c r="ATL183" s="1136"/>
      <c r="ATM183" s="1136"/>
      <c r="ATN183" s="1136"/>
      <c r="ATO183" s="1136"/>
      <c r="ATP183" s="1136"/>
      <c r="ATQ183" s="1136"/>
      <c r="ATR183" s="1136"/>
      <c r="ATS183" s="1136"/>
      <c r="ATT183" s="1136"/>
      <c r="ATU183" s="1136"/>
      <c r="ATV183" s="1136"/>
      <c r="ATW183" s="1136"/>
      <c r="ATX183" s="1136"/>
      <c r="ATY183" s="1136"/>
      <c r="ATZ183" s="1136"/>
      <c r="AUA183" s="1136"/>
      <c r="AUB183" s="1136"/>
      <c r="AUC183" s="1136"/>
      <c r="AUD183" s="1136"/>
      <c r="AUE183" s="1136"/>
      <c r="AUF183" s="1136"/>
      <c r="AUG183" s="1136"/>
      <c r="AUH183" s="1136"/>
      <c r="AUI183" s="1136"/>
      <c r="AUJ183" s="1136"/>
      <c r="AUK183" s="1136"/>
      <c r="AUL183" s="1136"/>
      <c r="AUM183" s="1136"/>
      <c r="AUN183" s="1136"/>
      <c r="AUO183" s="1136"/>
      <c r="AUP183" s="1136"/>
      <c r="AUQ183" s="1136"/>
      <c r="AUR183" s="1136"/>
      <c r="AUS183" s="1136"/>
      <c r="AUT183" s="1136"/>
      <c r="AUU183" s="1136"/>
      <c r="AUV183" s="1136"/>
      <c r="AUW183" s="1136"/>
      <c r="AUX183" s="1136"/>
      <c r="AUY183" s="1136"/>
      <c r="AUZ183" s="1136"/>
      <c r="AVA183" s="1136"/>
      <c r="AVB183" s="1136"/>
      <c r="AVC183" s="1136"/>
      <c r="AVD183" s="1136"/>
      <c r="AVE183" s="1136"/>
      <c r="AVF183" s="1136"/>
      <c r="AVG183" s="1136"/>
      <c r="AVH183" s="1136"/>
      <c r="AVI183" s="1136"/>
      <c r="AVJ183" s="1136"/>
      <c r="AVK183" s="1136"/>
      <c r="AVL183" s="1136"/>
      <c r="AVM183" s="1136"/>
      <c r="AVN183" s="1136"/>
      <c r="AVO183" s="1136"/>
      <c r="AVP183" s="1136"/>
      <c r="AVQ183" s="1136"/>
      <c r="AVR183" s="1136"/>
      <c r="AVS183" s="1136"/>
      <c r="AVT183" s="1136"/>
      <c r="AVU183" s="1136"/>
      <c r="AVV183" s="1136"/>
      <c r="AVW183" s="1136"/>
      <c r="AVX183" s="1136"/>
      <c r="AVY183" s="1136"/>
      <c r="AVZ183" s="1136"/>
      <c r="AWA183" s="1136"/>
      <c r="AWB183" s="1136"/>
      <c r="AWC183" s="1136"/>
      <c r="AWD183" s="1136"/>
      <c r="AWE183" s="1136"/>
      <c r="AWF183" s="1136"/>
      <c r="AWG183" s="1136"/>
      <c r="AWH183" s="1136"/>
      <c r="AWI183" s="1136"/>
      <c r="AWJ183" s="1136"/>
      <c r="AWK183" s="1136"/>
      <c r="AWL183" s="1136"/>
      <c r="AWM183" s="1136"/>
      <c r="AWN183" s="1136"/>
      <c r="AWO183" s="1136"/>
      <c r="AWP183" s="1136"/>
      <c r="AWQ183" s="1136"/>
      <c r="AWR183" s="1136"/>
      <c r="AWS183" s="1136"/>
      <c r="AWT183" s="1136"/>
      <c r="AWU183" s="1136"/>
      <c r="AWV183" s="1136"/>
      <c r="AWW183" s="1136"/>
      <c r="AWX183" s="1136"/>
      <c r="AWY183" s="1136"/>
      <c r="AWZ183" s="1136"/>
      <c r="AXA183" s="1136"/>
      <c r="AXB183" s="1136"/>
      <c r="AXC183" s="1136"/>
      <c r="AXD183" s="1136"/>
      <c r="AXE183" s="1136"/>
      <c r="AXF183" s="1136"/>
      <c r="AXG183" s="1136"/>
      <c r="AXH183" s="1136"/>
      <c r="AXI183" s="1136"/>
      <c r="AXJ183" s="1136"/>
      <c r="AXK183" s="1136"/>
      <c r="AXL183" s="1136"/>
      <c r="AXM183" s="1136"/>
      <c r="AXN183" s="1136"/>
      <c r="AXO183" s="1136"/>
      <c r="AXP183" s="1136"/>
      <c r="AXQ183" s="1136"/>
      <c r="AXR183" s="1136"/>
      <c r="AXS183" s="1136"/>
      <c r="AXT183" s="1136"/>
      <c r="AXU183" s="1136"/>
      <c r="AXV183" s="1136"/>
      <c r="AXW183" s="1136"/>
      <c r="AXX183" s="1136"/>
      <c r="AXY183" s="1136"/>
      <c r="AXZ183" s="1136"/>
      <c r="AYA183" s="1136"/>
      <c r="AYB183" s="1136"/>
      <c r="AYC183" s="1136"/>
      <c r="AYD183" s="1136"/>
      <c r="AYE183" s="1136"/>
      <c r="AYF183" s="1136"/>
      <c r="AYG183" s="1136"/>
      <c r="AYH183" s="1136"/>
      <c r="AYI183" s="1136"/>
      <c r="AYJ183" s="1136"/>
      <c r="AYK183" s="1136"/>
      <c r="AYL183" s="1136"/>
      <c r="AYM183" s="1136"/>
      <c r="AYN183" s="1136"/>
      <c r="AYO183" s="1136"/>
      <c r="AYP183" s="1136"/>
      <c r="AYQ183" s="1136"/>
      <c r="AYR183" s="1136"/>
      <c r="AYS183" s="1136"/>
      <c r="AYT183" s="1136"/>
      <c r="AYU183" s="1136"/>
      <c r="AYV183" s="1136"/>
      <c r="AYW183" s="1136"/>
      <c r="AYX183" s="1136"/>
      <c r="AYY183" s="1136"/>
      <c r="AYZ183" s="1136"/>
      <c r="AZA183" s="1136"/>
      <c r="AZB183" s="1136"/>
      <c r="AZC183" s="1136"/>
      <c r="AZD183" s="1136"/>
      <c r="AZE183" s="1136"/>
      <c r="AZF183" s="1136"/>
      <c r="AZG183" s="1136"/>
      <c r="AZH183" s="1136"/>
      <c r="AZI183" s="1136"/>
      <c r="AZJ183" s="1136"/>
      <c r="AZK183" s="1136"/>
      <c r="AZL183" s="1136"/>
      <c r="AZM183" s="1136"/>
      <c r="AZN183" s="1136"/>
      <c r="AZO183" s="1136"/>
      <c r="AZP183" s="1136"/>
      <c r="AZQ183" s="1136"/>
      <c r="AZR183" s="1136"/>
      <c r="AZS183" s="1136"/>
      <c r="AZT183" s="1136"/>
      <c r="AZU183" s="1136"/>
      <c r="AZV183" s="1136"/>
      <c r="AZW183" s="1136"/>
      <c r="AZX183" s="1136"/>
      <c r="AZY183" s="1136"/>
      <c r="AZZ183" s="1136"/>
      <c r="BAA183" s="1136"/>
      <c r="BAB183" s="1136"/>
      <c r="BAC183" s="1136"/>
      <c r="BAD183" s="1136"/>
      <c r="BAE183" s="1136"/>
      <c r="BAF183" s="1136"/>
      <c r="BAG183" s="1136"/>
      <c r="BAH183" s="1136"/>
      <c r="BAI183" s="1136"/>
      <c r="BAJ183" s="1136"/>
      <c r="BAK183" s="1136"/>
      <c r="BAL183" s="1136"/>
      <c r="BAM183" s="1136"/>
      <c r="BAN183" s="1136"/>
      <c r="BAO183" s="1136"/>
      <c r="BAP183" s="1136"/>
      <c r="BAQ183" s="1136"/>
      <c r="BAR183" s="1136"/>
      <c r="BAS183" s="1136"/>
      <c r="BAT183" s="1136"/>
      <c r="BAU183" s="1136"/>
      <c r="BAV183" s="1136"/>
      <c r="BAW183" s="1136"/>
      <c r="BAX183" s="1136"/>
      <c r="BAY183" s="1136"/>
      <c r="BAZ183" s="1136"/>
      <c r="BBA183" s="1136"/>
      <c r="BBB183" s="1136"/>
      <c r="BBC183" s="1136"/>
      <c r="BBD183" s="1136"/>
      <c r="BBE183" s="1136"/>
      <c r="BBF183" s="1136"/>
      <c r="BBG183" s="1136"/>
      <c r="BBH183" s="1136"/>
      <c r="BBI183" s="1136"/>
      <c r="BBJ183" s="1136"/>
      <c r="BBK183" s="1136"/>
      <c r="BBL183" s="1136"/>
      <c r="BBM183" s="1136"/>
      <c r="BBN183" s="1136"/>
      <c r="BBO183" s="1136"/>
      <c r="BBP183" s="1136"/>
      <c r="BBQ183" s="1136"/>
      <c r="BBR183" s="1136"/>
      <c r="BBS183" s="1136"/>
      <c r="BBT183" s="1136"/>
      <c r="BBU183" s="1136"/>
      <c r="BBV183" s="1136"/>
      <c r="BBW183" s="1136"/>
      <c r="BBX183" s="1136"/>
      <c r="BBY183" s="1136"/>
      <c r="BBZ183" s="1136"/>
      <c r="BCA183" s="1136"/>
      <c r="BCB183" s="1136"/>
      <c r="BCC183" s="1136"/>
      <c r="BCD183" s="1136"/>
      <c r="BCE183" s="1136"/>
      <c r="BCF183" s="1136"/>
      <c r="BCG183" s="1136"/>
      <c r="BCH183" s="1136"/>
      <c r="BCI183" s="1136"/>
      <c r="BCJ183" s="1136"/>
      <c r="BCK183" s="1136"/>
      <c r="BCL183" s="1136"/>
      <c r="BCM183" s="1136"/>
      <c r="BCN183" s="1136"/>
      <c r="BCO183" s="1136"/>
      <c r="BCP183" s="1136"/>
      <c r="BCQ183" s="1136"/>
      <c r="BCR183" s="1136"/>
      <c r="BCS183" s="1136"/>
      <c r="BCT183" s="1136"/>
      <c r="BCU183" s="1136"/>
      <c r="BCV183" s="1136"/>
      <c r="BCW183" s="1136"/>
      <c r="BCX183" s="1136"/>
      <c r="BCY183" s="1136"/>
      <c r="BCZ183" s="1136"/>
      <c r="BDA183" s="1136"/>
      <c r="BDB183" s="1136"/>
      <c r="BDC183" s="1136"/>
      <c r="BDD183" s="1136"/>
      <c r="BDE183" s="1136"/>
      <c r="BDF183" s="1136"/>
      <c r="BDG183" s="1136"/>
      <c r="BDH183" s="1136"/>
      <c r="BDI183" s="1136"/>
      <c r="BDJ183" s="1136"/>
      <c r="BDK183" s="1136"/>
      <c r="BDL183" s="1136"/>
      <c r="BDM183" s="1136"/>
      <c r="BDN183" s="1136"/>
      <c r="BDO183" s="1136"/>
      <c r="BDP183" s="1136"/>
      <c r="BDQ183" s="1136"/>
      <c r="BDR183" s="1136"/>
      <c r="BDS183" s="1136"/>
      <c r="BDT183" s="1136"/>
      <c r="BDU183" s="1136"/>
      <c r="BDV183" s="1136"/>
      <c r="BDW183" s="1136"/>
      <c r="BDX183" s="1136"/>
      <c r="BDY183" s="1136"/>
      <c r="BDZ183" s="1136"/>
      <c r="BEA183" s="1136"/>
      <c r="BEB183" s="1136"/>
      <c r="BEC183" s="1136"/>
      <c r="BED183" s="1136"/>
      <c r="BEE183" s="1136"/>
      <c r="BEF183" s="1136"/>
      <c r="BEG183" s="1136"/>
      <c r="BEH183" s="1136"/>
      <c r="BEI183" s="1136"/>
      <c r="BEJ183" s="1136"/>
      <c r="BEK183" s="1136"/>
      <c r="BEL183" s="1136"/>
      <c r="BEM183" s="1136"/>
      <c r="BEN183" s="1136"/>
      <c r="BEO183" s="1136"/>
      <c r="BEP183" s="1136"/>
      <c r="BEQ183" s="1136"/>
      <c r="BER183" s="1136"/>
      <c r="BES183" s="1136"/>
      <c r="BET183" s="1136"/>
      <c r="BEU183" s="1136"/>
      <c r="BEV183" s="1136"/>
      <c r="BEW183" s="1136"/>
      <c r="BEX183" s="1136"/>
      <c r="BEY183" s="1136"/>
      <c r="BEZ183" s="1136"/>
      <c r="BFA183" s="1136"/>
      <c r="BFB183" s="1136"/>
      <c r="BFC183" s="1136"/>
      <c r="BFD183" s="1136"/>
      <c r="BFE183" s="1136"/>
      <c r="BFF183" s="1136"/>
      <c r="BFG183" s="1136"/>
      <c r="BFH183" s="1136"/>
      <c r="BFI183" s="1136"/>
      <c r="BFJ183" s="1136"/>
      <c r="BFK183" s="1136"/>
      <c r="BFL183" s="1136"/>
      <c r="BFM183" s="1136"/>
      <c r="BFN183" s="1136"/>
      <c r="BFO183" s="1136"/>
      <c r="BFP183" s="1136"/>
      <c r="BFQ183" s="1136"/>
      <c r="BFR183" s="1136"/>
      <c r="BFS183" s="1136"/>
      <c r="BFT183" s="1136"/>
      <c r="BFU183" s="1136"/>
      <c r="BFV183" s="1136"/>
      <c r="BFW183" s="1136"/>
      <c r="BFX183" s="1136"/>
      <c r="BFY183" s="1136"/>
      <c r="BFZ183" s="1136"/>
      <c r="BGA183" s="1136"/>
      <c r="BGB183" s="1136"/>
      <c r="BGC183" s="1136"/>
      <c r="BGD183" s="1136"/>
      <c r="BGE183" s="1136"/>
      <c r="BGF183" s="1136"/>
      <c r="BGG183" s="1136"/>
      <c r="BGH183" s="1136"/>
      <c r="BGI183" s="1136"/>
      <c r="BGJ183" s="1136"/>
      <c r="BGK183" s="1136"/>
      <c r="BGL183" s="1136"/>
      <c r="BGM183" s="1136"/>
      <c r="BGN183" s="1136"/>
      <c r="BGO183" s="1136"/>
      <c r="BGP183" s="1136"/>
      <c r="BGQ183" s="1136"/>
      <c r="BGR183" s="1136"/>
      <c r="BGS183" s="1136"/>
      <c r="BGT183" s="1136"/>
      <c r="BGU183" s="1136"/>
      <c r="BGV183" s="1136"/>
      <c r="BGW183" s="1136"/>
      <c r="BGX183" s="1136"/>
      <c r="BGY183" s="1136"/>
      <c r="BGZ183" s="1136"/>
      <c r="BHA183" s="1136"/>
      <c r="BHB183" s="1136"/>
      <c r="BHC183" s="1136"/>
      <c r="BHD183" s="1136"/>
      <c r="BHE183" s="1136"/>
      <c r="BHF183" s="1136"/>
      <c r="BHG183" s="1136"/>
      <c r="BHH183" s="1136"/>
      <c r="BHI183" s="1136"/>
      <c r="BHJ183" s="1136"/>
      <c r="BHK183" s="1136"/>
      <c r="BHL183" s="1136"/>
      <c r="BHM183" s="1136"/>
      <c r="BHN183" s="1136"/>
      <c r="BHO183" s="1136"/>
      <c r="BHP183" s="1136"/>
      <c r="BHQ183" s="1136"/>
      <c r="BHR183" s="1136"/>
      <c r="BHS183" s="1136"/>
      <c r="BHT183" s="1136"/>
      <c r="BHU183" s="1136"/>
      <c r="BHV183" s="1136"/>
      <c r="BHW183" s="1136"/>
      <c r="BHX183" s="1136"/>
      <c r="BHY183" s="1136"/>
      <c r="BHZ183" s="1136"/>
      <c r="BIA183" s="1136"/>
      <c r="BIB183" s="1136"/>
      <c r="BIC183" s="1136"/>
      <c r="BID183" s="1136"/>
      <c r="BIE183" s="1136"/>
      <c r="BIF183" s="1136"/>
      <c r="BIG183" s="1136"/>
      <c r="BIH183" s="1136"/>
      <c r="BII183" s="1136"/>
      <c r="BIJ183" s="1136"/>
      <c r="BIK183" s="1136"/>
      <c r="BIL183" s="1136"/>
      <c r="BIM183" s="1136"/>
      <c r="BIN183" s="1136"/>
      <c r="BIO183" s="1136"/>
      <c r="BIP183" s="1136"/>
      <c r="BIQ183" s="1136"/>
      <c r="BIR183" s="1136"/>
      <c r="BIS183" s="1136"/>
      <c r="BIT183" s="1136"/>
      <c r="BIU183" s="1136"/>
      <c r="BIV183" s="1136"/>
      <c r="BIW183" s="1136"/>
      <c r="BIX183" s="1136"/>
      <c r="BIY183" s="1136"/>
      <c r="BIZ183" s="1136"/>
      <c r="BJA183" s="1136"/>
      <c r="BJB183" s="1136"/>
      <c r="BJC183" s="1136"/>
      <c r="BJD183" s="1136"/>
      <c r="BJE183" s="1136"/>
      <c r="BJF183" s="1136"/>
      <c r="BJG183" s="1136"/>
      <c r="BJH183" s="1136"/>
      <c r="BJI183" s="1136"/>
      <c r="BJJ183" s="1136"/>
      <c r="BJK183" s="1136"/>
      <c r="BJL183" s="1136"/>
      <c r="BJM183" s="1136"/>
      <c r="BJN183" s="1136"/>
      <c r="BJO183" s="1136"/>
      <c r="BJP183" s="1136"/>
      <c r="BJQ183" s="1136"/>
      <c r="BJR183" s="1136"/>
      <c r="BJS183" s="1136"/>
      <c r="BJT183" s="1136"/>
      <c r="BJU183" s="1136"/>
      <c r="BJV183" s="1136"/>
      <c r="BJW183" s="1136"/>
      <c r="BJX183" s="1136"/>
      <c r="BJY183" s="1136"/>
      <c r="BJZ183" s="1136"/>
      <c r="BKA183" s="1136"/>
      <c r="BKB183" s="1136"/>
      <c r="BKC183" s="1136"/>
      <c r="BKD183" s="1136"/>
      <c r="BKE183" s="1136"/>
      <c r="BKF183" s="1136"/>
      <c r="BKG183" s="1136"/>
      <c r="BKH183" s="1136"/>
      <c r="BKI183" s="1136"/>
      <c r="BKJ183" s="1136"/>
      <c r="BKK183" s="1136"/>
      <c r="BKL183" s="1136"/>
      <c r="BKM183" s="1136"/>
      <c r="BKN183" s="1136"/>
      <c r="BKO183" s="1136"/>
      <c r="BKP183" s="1136"/>
      <c r="BKQ183" s="1136"/>
      <c r="BKR183" s="1136"/>
      <c r="BKS183" s="1136"/>
      <c r="BKT183" s="1136"/>
      <c r="BKU183" s="1136"/>
      <c r="BKV183" s="1136"/>
      <c r="BKW183" s="1136"/>
      <c r="BKX183" s="1136"/>
      <c r="BKY183" s="1136"/>
      <c r="BKZ183" s="1136"/>
      <c r="BLA183" s="1136"/>
      <c r="BLB183" s="1136"/>
      <c r="BLC183" s="1136"/>
      <c r="BLD183" s="1136"/>
      <c r="BLE183" s="1136"/>
      <c r="BLF183" s="1136"/>
      <c r="BLG183" s="1136"/>
      <c r="BLH183" s="1136"/>
      <c r="BLI183" s="1136"/>
      <c r="BLJ183" s="1136"/>
      <c r="BLK183" s="1136"/>
      <c r="BLL183" s="1136"/>
      <c r="BLM183" s="1136"/>
      <c r="BLN183" s="1136"/>
      <c r="BLO183" s="1136"/>
      <c r="BLP183" s="1136"/>
      <c r="BLQ183" s="1136"/>
      <c r="BLR183" s="1136"/>
      <c r="BLS183" s="1136"/>
      <c r="BLT183" s="1136"/>
      <c r="BLU183" s="1136"/>
      <c r="BLV183" s="1136"/>
      <c r="BLW183" s="1136"/>
      <c r="BLX183" s="1136"/>
      <c r="BLY183" s="1136"/>
      <c r="BLZ183" s="1136"/>
      <c r="BMA183" s="1136"/>
      <c r="BMB183" s="1136"/>
      <c r="BMC183" s="1136"/>
      <c r="BMD183" s="1136"/>
      <c r="BME183" s="1136"/>
      <c r="BMF183" s="1136"/>
      <c r="BMG183" s="1136"/>
      <c r="BMH183" s="1136"/>
      <c r="BMI183" s="1136"/>
      <c r="BMJ183" s="1136"/>
      <c r="BMK183" s="1136"/>
      <c r="BML183" s="1136"/>
      <c r="BMM183" s="1136"/>
      <c r="BMN183" s="1136"/>
      <c r="BMO183" s="1136"/>
      <c r="BMP183" s="1136"/>
      <c r="BMQ183" s="1136"/>
      <c r="BMR183" s="1136"/>
      <c r="BMS183" s="1136"/>
      <c r="BMT183" s="1136"/>
      <c r="BMU183" s="1136"/>
      <c r="BMV183" s="1136"/>
      <c r="BMW183" s="1136"/>
      <c r="BMX183" s="1136"/>
      <c r="BMY183" s="1136"/>
      <c r="BMZ183" s="1136"/>
      <c r="BNA183" s="1136"/>
      <c r="BNB183" s="1136"/>
      <c r="BNC183" s="1136"/>
      <c r="BND183" s="1136"/>
      <c r="BNE183" s="1136"/>
      <c r="BNF183" s="1136"/>
      <c r="BNG183" s="1136"/>
      <c r="BNH183" s="1136"/>
      <c r="BNI183" s="1136"/>
      <c r="BNJ183" s="1136"/>
      <c r="BNK183" s="1136"/>
      <c r="BNL183" s="1136"/>
      <c r="BNM183" s="1136"/>
      <c r="BNN183" s="1136"/>
      <c r="BNO183" s="1136"/>
      <c r="BNP183" s="1136"/>
      <c r="BNQ183" s="1136"/>
      <c r="BNR183" s="1136"/>
      <c r="BNS183" s="1136"/>
      <c r="BNT183" s="1136"/>
      <c r="BNU183" s="1136"/>
      <c r="BNV183" s="1136"/>
      <c r="BNW183" s="1136"/>
      <c r="BNX183" s="1136"/>
      <c r="BNY183" s="1136"/>
      <c r="BNZ183" s="1136"/>
      <c r="BOA183" s="1136"/>
      <c r="BOB183" s="1136"/>
      <c r="BOC183" s="1136"/>
      <c r="BOD183" s="1136"/>
      <c r="BOE183" s="1136"/>
      <c r="BOF183" s="1136"/>
      <c r="BOG183" s="1136"/>
      <c r="BOH183" s="1136"/>
      <c r="BOI183" s="1136"/>
      <c r="BOJ183" s="1136"/>
      <c r="BOK183" s="1136"/>
      <c r="BOL183" s="1136"/>
      <c r="BOM183" s="1136"/>
      <c r="BON183" s="1136"/>
      <c r="BOO183" s="1136"/>
      <c r="BOP183" s="1136"/>
      <c r="BOQ183" s="1136"/>
      <c r="BOR183" s="1136"/>
      <c r="BOS183" s="1136"/>
      <c r="BOT183" s="1136"/>
      <c r="BOU183" s="1136"/>
      <c r="BOV183" s="1136"/>
      <c r="BOW183" s="1136"/>
      <c r="BOX183" s="1136"/>
      <c r="BOY183" s="1136"/>
      <c r="BOZ183" s="1136"/>
      <c r="BPA183" s="1136"/>
      <c r="BPB183" s="1136"/>
      <c r="BPC183" s="1136"/>
      <c r="BPD183" s="1136"/>
      <c r="BPE183" s="1136"/>
      <c r="BPF183" s="1136"/>
      <c r="BPG183" s="1136"/>
      <c r="BPH183" s="1136"/>
      <c r="BPI183" s="1136"/>
      <c r="BPJ183" s="1136"/>
      <c r="BPK183" s="1136"/>
      <c r="BPL183" s="1136"/>
      <c r="BPM183" s="1136"/>
      <c r="BPN183" s="1136"/>
      <c r="BPO183" s="1136"/>
      <c r="BPP183" s="1136"/>
      <c r="BPQ183" s="1136"/>
      <c r="BPR183" s="1136"/>
      <c r="BPS183" s="1136"/>
      <c r="BPT183" s="1136"/>
      <c r="BPU183" s="1136"/>
      <c r="BPV183" s="1136"/>
      <c r="BPW183" s="1136"/>
      <c r="BPX183" s="1136"/>
      <c r="BPY183" s="1136"/>
      <c r="BPZ183" s="1136"/>
      <c r="BQA183" s="1136"/>
      <c r="BQB183" s="1136"/>
      <c r="BQC183" s="1136"/>
      <c r="BQD183" s="1136"/>
      <c r="BQE183" s="1136"/>
      <c r="BQF183" s="1136"/>
      <c r="BQG183" s="1136"/>
      <c r="BQH183" s="1136"/>
      <c r="BQI183" s="1136"/>
      <c r="BQJ183" s="1136"/>
      <c r="BQK183" s="1136"/>
      <c r="BQL183" s="1136"/>
      <c r="BQM183" s="1136"/>
      <c r="BQN183" s="1136"/>
      <c r="BQO183" s="1136"/>
      <c r="BQP183" s="1136"/>
      <c r="BQQ183" s="1136"/>
      <c r="BQR183" s="1136"/>
      <c r="BQS183" s="1136"/>
      <c r="BQT183" s="1136"/>
      <c r="BQU183" s="1136"/>
      <c r="BQV183" s="1136"/>
      <c r="BQW183" s="1136"/>
      <c r="BQX183" s="1136"/>
      <c r="BQY183" s="1136"/>
      <c r="BQZ183" s="1136"/>
      <c r="BRA183" s="1136"/>
      <c r="BRB183" s="1136"/>
      <c r="BRC183" s="1136"/>
      <c r="BRD183" s="1136"/>
      <c r="BRE183" s="1136"/>
      <c r="BRF183" s="1136"/>
      <c r="BRG183" s="1136"/>
      <c r="BRH183" s="1136"/>
      <c r="BRI183" s="1136"/>
      <c r="BRJ183" s="1136"/>
      <c r="BRK183" s="1136"/>
      <c r="BRL183" s="1136"/>
      <c r="BRM183" s="1136"/>
      <c r="BRN183" s="1136"/>
      <c r="BRO183" s="1136"/>
      <c r="BRP183" s="1136"/>
      <c r="BRQ183" s="1136"/>
      <c r="BRR183" s="1136"/>
      <c r="BRS183" s="1136"/>
      <c r="BRT183" s="1136"/>
      <c r="BRU183" s="1136"/>
      <c r="BRV183" s="1136"/>
      <c r="BRW183" s="1136"/>
      <c r="BRX183" s="1136"/>
      <c r="BRY183" s="1136"/>
      <c r="BRZ183" s="1136"/>
      <c r="BSA183" s="1136"/>
      <c r="BSB183" s="1136"/>
      <c r="BSC183" s="1136"/>
      <c r="BSD183" s="1136"/>
      <c r="BSE183" s="1136"/>
      <c r="BSF183" s="1136"/>
      <c r="BSG183" s="1136"/>
      <c r="BSH183" s="1136"/>
      <c r="BSI183" s="1136"/>
      <c r="BSJ183" s="1136"/>
      <c r="BSK183" s="1136"/>
      <c r="BSL183" s="1136"/>
      <c r="BSM183" s="1136"/>
      <c r="BSN183" s="1136"/>
      <c r="BSO183" s="1136"/>
      <c r="BSP183" s="1136"/>
      <c r="BSQ183" s="1136"/>
      <c r="BSR183" s="1136"/>
      <c r="BSS183" s="1136"/>
      <c r="BST183" s="1136"/>
      <c r="BSU183" s="1136"/>
      <c r="BSV183" s="1136"/>
      <c r="BSW183" s="1136"/>
      <c r="BSX183" s="1136"/>
      <c r="BSY183" s="1136"/>
      <c r="BSZ183" s="1136"/>
      <c r="BTA183" s="1136"/>
      <c r="BTB183" s="1136"/>
      <c r="BTC183" s="1136"/>
      <c r="BTD183" s="1136"/>
      <c r="BTE183" s="1136"/>
      <c r="BTF183" s="1136"/>
      <c r="BTG183" s="1136"/>
      <c r="BTH183" s="1136"/>
      <c r="BTI183" s="1136"/>
      <c r="BTJ183" s="1136"/>
      <c r="BTK183" s="1136"/>
      <c r="BTL183" s="1136"/>
      <c r="BTM183" s="1136"/>
      <c r="BTN183" s="1136"/>
      <c r="BTO183" s="1136"/>
      <c r="BTP183" s="1136"/>
      <c r="BTQ183" s="1136"/>
      <c r="BTR183" s="1136"/>
      <c r="BTS183" s="1136"/>
      <c r="BTT183" s="1136"/>
      <c r="BTU183" s="1136"/>
      <c r="BTV183" s="1136"/>
      <c r="BTW183" s="1136"/>
      <c r="BTX183" s="1136"/>
      <c r="BTY183" s="1136"/>
      <c r="BTZ183" s="1136"/>
      <c r="BUA183" s="1136"/>
      <c r="BUB183" s="1136"/>
      <c r="BUC183" s="1136"/>
      <c r="BUD183" s="1136"/>
      <c r="BUE183" s="1136"/>
      <c r="BUF183" s="1136"/>
      <c r="BUG183" s="1136"/>
      <c r="BUH183" s="1136"/>
      <c r="BUI183" s="1136"/>
      <c r="BUJ183" s="1136"/>
      <c r="BUK183" s="1136"/>
      <c r="BUL183" s="1136"/>
      <c r="BUM183" s="1136"/>
      <c r="BUN183" s="1136"/>
      <c r="BUO183" s="1136"/>
      <c r="BUP183" s="1136"/>
      <c r="BUQ183" s="1136"/>
      <c r="BUR183" s="1136"/>
      <c r="BUS183" s="1136"/>
      <c r="BUT183" s="1136"/>
      <c r="BUU183" s="1136"/>
      <c r="BUV183" s="1136"/>
      <c r="BUW183" s="1136"/>
      <c r="BUX183" s="1136"/>
      <c r="BUY183" s="1136"/>
      <c r="BUZ183" s="1136"/>
      <c r="BVA183" s="1136"/>
      <c r="BVB183" s="1136"/>
      <c r="BVC183" s="1136"/>
      <c r="BVD183" s="1136"/>
      <c r="BVE183" s="1136"/>
      <c r="BVF183" s="1136"/>
      <c r="BVG183" s="1136"/>
      <c r="BVH183" s="1136"/>
      <c r="BVI183" s="1136"/>
      <c r="BVJ183" s="1136"/>
      <c r="BVK183" s="1136"/>
      <c r="BVL183" s="1136"/>
      <c r="BVM183" s="1136"/>
      <c r="BVN183" s="1136"/>
      <c r="BVO183" s="1136"/>
      <c r="BVP183" s="1136"/>
      <c r="BVQ183" s="1136"/>
      <c r="BVR183" s="1136"/>
      <c r="BVS183" s="1136"/>
      <c r="BVT183" s="1136"/>
      <c r="BVU183" s="1136"/>
      <c r="BVV183" s="1136"/>
      <c r="BVW183" s="1136"/>
      <c r="BVX183" s="1136"/>
      <c r="BVY183" s="1136"/>
      <c r="BVZ183" s="1136"/>
      <c r="BWA183" s="1136"/>
      <c r="BWB183" s="1136"/>
      <c r="BWC183" s="1136"/>
      <c r="BWD183" s="1136"/>
      <c r="BWE183" s="1136"/>
      <c r="BWF183" s="1136"/>
      <c r="BWG183" s="1136"/>
      <c r="BWH183" s="1136"/>
      <c r="BWI183" s="1136"/>
      <c r="BWJ183" s="1136"/>
      <c r="BWK183" s="1136"/>
      <c r="BWL183" s="1136"/>
      <c r="BWM183" s="1136"/>
      <c r="BWN183" s="1136"/>
      <c r="BWO183" s="1136"/>
      <c r="BWP183" s="1136"/>
      <c r="BWQ183" s="1136"/>
      <c r="BWR183" s="1136"/>
      <c r="BWS183" s="1136"/>
      <c r="BWT183" s="1136"/>
      <c r="BWU183" s="1136"/>
      <c r="BWV183" s="1136"/>
      <c r="BWW183" s="1136"/>
      <c r="BWX183" s="1136"/>
      <c r="BWY183" s="1136"/>
      <c r="BWZ183" s="1136"/>
      <c r="BXA183" s="1136"/>
      <c r="BXB183" s="1136"/>
      <c r="BXC183" s="1136"/>
      <c r="BXD183" s="1136"/>
      <c r="BXE183" s="1136"/>
      <c r="BXF183" s="1136"/>
      <c r="BXG183" s="1136"/>
      <c r="BXH183" s="1136"/>
      <c r="BXI183" s="1136"/>
      <c r="BXJ183" s="1136"/>
      <c r="BXK183" s="1136"/>
      <c r="BXL183" s="1136"/>
      <c r="BXM183" s="1136"/>
      <c r="BXN183" s="1136"/>
      <c r="BXO183" s="1136"/>
      <c r="BXP183" s="1136"/>
      <c r="BXQ183" s="1136"/>
      <c r="BXR183" s="1136"/>
      <c r="BXS183" s="1136"/>
      <c r="BXT183" s="1136"/>
      <c r="BXU183" s="1136"/>
      <c r="BXV183" s="1136"/>
      <c r="BXW183" s="1136"/>
      <c r="BXX183" s="1136"/>
      <c r="BXY183" s="1136"/>
      <c r="BXZ183" s="1136"/>
      <c r="BYA183" s="1136"/>
      <c r="BYB183" s="1136"/>
      <c r="BYC183" s="1136"/>
      <c r="BYD183" s="1136"/>
      <c r="BYE183" s="1136"/>
      <c r="BYF183" s="1136"/>
      <c r="BYG183" s="1136"/>
      <c r="BYH183" s="1136"/>
      <c r="BYI183" s="1136"/>
      <c r="BYJ183" s="1136"/>
      <c r="BYK183" s="1136"/>
      <c r="BYL183" s="1136"/>
      <c r="BYM183" s="1136"/>
      <c r="BYN183" s="1136"/>
      <c r="BYO183" s="1136"/>
      <c r="BYP183" s="1136"/>
      <c r="BYQ183" s="1136"/>
      <c r="BYR183" s="1136"/>
      <c r="BYS183" s="1136"/>
      <c r="BYT183" s="1136"/>
      <c r="BYU183" s="1136"/>
      <c r="BYV183" s="1136"/>
      <c r="BYW183" s="1136"/>
      <c r="BYX183" s="1136"/>
      <c r="BYY183" s="1136"/>
      <c r="BYZ183" s="1136"/>
      <c r="BZA183" s="1136"/>
      <c r="BZB183" s="1136"/>
      <c r="BZC183" s="1136"/>
      <c r="BZD183" s="1136"/>
      <c r="BZE183" s="1136"/>
      <c r="BZF183" s="1136"/>
      <c r="BZG183" s="1136"/>
      <c r="BZH183" s="1136"/>
      <c r="BZI183" s="1136"/>
      <c r="BZJ183" s="1136"/>
      <c r="BZK183" s="1136"/>
      <c r="BZL183" s="1136"/>
      <c r="BZM183" s="1136"/>
      <c r="BZN183" s="1136"/>
      <c r="BZO183" s="1136"/>
      <c r="BZP183" s="1136"/>
      <c r="BZQ183" s="1136"/>
      <c r="BZR183" s="1136"/>
      <c r="BZS183" s="1136"/>
      <c r="BZT183" s="1136"/>
      <c r="BZU183" s="1136"/>
      <c r="BZV183" s="1136"/>
      <c r="BZW183" s="1136"/>
      <c r="BZX183" s="1136"/>
      <c r="BZY183" s="1136"/>
      <c r="BZZ183" s="1136"/>
      <c r="CAA183" s="1136"/>
      <c r="CAB183" s="1136"/>
      <c r="CAC183" s="1136"/>
      <c r="CAD183" s="1136"/>
      <c r="CAE183" s="1136"/>
      <c r="CAF183" s="1136"/>
      <c r="CAG183" s="1136"/>
      <c r="CAH183" s="1136"/>
      <c r="CAI183" s="1136"/>
      <c r="CAJ183" s="1136"/>
      <c r="CAK183" s="1136"/>
      <c r="CAL183" s="1136"/>
      <c r="CAM183" s="1136"/>
      <c r="CAN183" s="1136"/>
      <c r="CAO183" s="1136"/>
      <c r="CAP183" s="1136"/>
      <c r="CAQ183" s="1136"/>
      <c r="CAR183" s="1136"/>
      <c r="CAS183" s="1136"/>
      <c r="CAT183" s="1136"/>
      <c r="CAU183" s="1136"/>
      <c r="CAV183" s="1136"/>
      <c r="CAW183" s="1136"/>
      <c r="CAX183" s="1136"/>
      <c r="CAY183" s="1136"/>
      <c r="CAZ183" s="1136"/>
      <c r="CBA183" s="1136"/>
      <c r="CBB183" s="1136"/>
      <c r="CBC183" s="1136"/>
      <c r="CBD183" s="1136"/>
      <c r="CBE183" s="1136"/>
      <c r="CBF183" s="1136"/>
      <c r="CBG183" s="1136"/>
      <c r="CBH183" s="1136"/>
      <c r="CBI183" s="1136"/>
      <c r="CBJ183" s="1136"/>
      <c r="CBK183" s="1136"/>
      <c r="CBL183" s="1136"/>
      <c r="CBM183" s="1136"/>
      <c r="CBN183" s="1136"/>
      <c r="CBO183" s="1136"/>
      <c r="CBP183" s="1136"/>
      <c r="CBQ183" s="1136"/>
      <c r="CBR183" s="1136"/>
      <c r="CBS183" s="1136"/>
      <c r="CBT183" s="1136"/>
      <c r="CBU183" s="1136"/>
      <c r="CBV183" s="1136"/>
      <c r="CBW183" s="1136"/>
      <c r="CBX183" s="1136"/>
      <c r="CBY183" s="1136"/>
      <c r="CBZ183" s="1136"/>
      <c r="CCA183" s="1136"/>
      <c r="CCB183" s="1136"/>
      <c r="CCC183" s="1136"/>
      <c r="CCD183" s="1136"/>
      <c r="CCE183" s="1136"/>
      <c r="CCF183" s="1136"/>
      <c r="CCG183" s="1136"/>
      <c r="CCH183" s="1136"/>
      <c r="CCI183" s="1136"/>
      <c r="CCJ183" s="1136"/>
      <c r="CCK183" s="1136"/>
      <c r="CCL183" s="1136"/>
      <c r="CCM183" s="1136"/>
      <c r="CCN183" s="1136"/>
      <c r="CCO183" s="1136"/>
      <c r="CCP183" s="1136"/>
      <c r="CCQ183" s="1136"/>
      <c r="CCR183" s="1136"/>
      <c r="CCS183" s="1136"/>
      <c r="CCT183" s="1136"/>
      <c r="CCU183" s="1136"/>
      <c r="CCV183" s="1136"/>
      <c r="CCW183" s="1136"/>
      <c r="CCX183" s="1136"/>
      <c r="CCY183" s="1136"/>
      <c r="CCZ183" s="1136"/>
      <c r="CDA183" s="1136"/>
      <c r="CDB183" s="1136"/>
      <c r="CDC183" s="1136"/>
      <c r="CDD183" s="1136"/>
      <c r="CDE183" s="1136"/>
      <c r="CDF183" s="1136"/>
      <c r="CDG183" s="1136"/>
      <c r="CDH183" s="1136"/>
      <c r="CDI183" s="1136"/>
      <c r="CDJ183" s="1136"/>
      <c r="CDK183" s="1136"/>
      <c r="CDL183" s="1136"/>
      <c r="CDM183" s="1136"/>
      <c r="CDN183" s="1136"/>
      <c r="CDO183" s="1136"/>
      <c r="CDP183" s="1136"/>
      <c r="CDQ183" s="1136"/>
      <c r="CDR183" s="1136"/>
      <c r="CDS183" s="1136"/>
      <c r="CDT183" s="1136"/>
      <c r="CDU183" s="1136"/>
      <c r="CDV183" s="1136"/>
      <c r="CDW183" s="1136"/>
      <c r="CDX183" s="1136"/>
      <c r="CDY183" s="1136"/>
      <c r="CDZ183" s="1136"/>
      <c r="CEA183" s="1136"/>
      <c r="CEB183" s="1136"/>
      <c r="CEC183" s="1136"/>
      <c r="CED183" s="1136"/>
      <c r="CEE183" s="1136"/>
      <c r="CEF183" s="1136"/>
      <c r="CEG183" s="1136"/>
      <c r="CEH183" s="1136"/>
      <c r="CEI183" s="1136"/>
      <c r="CEJ183" s="1136"/>
      <c r="CEK183" s="1136"/>
    </row>
    <row r="184" spans="1:2169" s="1154" customFormat="1" ht="31.75" customHeight="1" x14ac:dyDescent="0.75">
      <c r="A184" s="2245"/>
      <c r="B184" s="2246"/>
      <c r="C184" s="1145" t="s">
        <v>318</v>
      </c>
      <c r="D184" s="1145" t="s">
        <v>377</v>
      </c>
      <c r="E184" s="1145" t="s">
        <v>25</v>
      </c>
      <c r="F184" s="1145" t="s">
        <v>303</v>
      </c>
      <c r="G184" s="1146">
        <f t="array" ref="G184">INDEX('Salary . staff rates'!$A$6:$C$28,MATCH(1,('Salary . staff rates'!$A$6:$A$28=E184)*('Salary . staff rates'!$B$6:$B$28=F184),0),3)</f>
        <v>75000</v>
      </c>
      <c r="H184" s="1146">
        <f>IF(E184="External",G184,G184/working_days*(1+loading_factor))</f>
        <v>526.31578947368428</v>
      </c>
      <c r="I184" s="1147" t="s">
        <v>0</v>
      </c>
      <c r="J184" s="1148" t="s">
        <v>0</v>
      </c>
      <c r="K184" s="1149">
        <v>2</v>
      </c>
      <c r="L184" s="1742">
        <f t="shared" si="133"/>
        <v>1052.6315789473686</v>
      </c>
      <c r="M184" s="1149" t="s">
        <v>31</v>
      </c>
      <c r="N184" s="1745">
        <f>IF(M184="Yes",L184*'Salary . staff rates'!$C$34,0)</f>
        <v>0</v>
      </c>
      <c r="O184" s="1153"/>
      <c r="P184" s="555">
        <v>1</v>
      </c>
      <c r="Q184" s="555">
        <v>1</v>
      </c>
      <c r="R184" s="1153"/>
      <c r="S184" s="1746" t="s">
        <v>31</v>
      </c>
      <c r="T184" s="1746" t="s">
        <v>31</v>
      </c>
      <c r="U184" s="1746" t="s">
        <v>31</v>
      </c>
      <c r="W184" s="1152">
        <v>1</v>
      </c>
      <c r="X184" s="1155"/>
      <c r="Y184" s="1328">
        <f t="shared" si="134"/>
        <v>1052.6315789473686</v>
      </c>
      <c r="Z184" s="1328">
        <f t="shared" si="135"/>
        <v>0</v>
      </c>
      <c r="AA184" s="1889"/>
      <c r="AB184" s="1328">
        <f t="shared" si="136"/>
        <v>1052.6315789473686</v>
      </c>
      <c r="AC184" s="1328">
        <f t="shared" si="137"/>
        <v>0</v>
      </c>
      <c r="AD184" s="1156"/>
      <c r="AE184" s="1328">
        <f t="shared" si="138"/>
        <v>0</v>
      </c>
      <c r="AF184" s="1328">
        <f t="shared" si="139"/>
        <v>0</v>
      </c>
      <c r="AG184" s="1157"/>
      <c r="AH184" s="1157"/>
      <c r="AI184" s="1157"/>
      <c r="AJ184" s="1158"/>
      <c r="AL184" s="1159"/>
      <c r="AN184" s="1328">
        <f t="shared" si="140"/>
        <v>0</v>
      </c>
      <c r="AO184" s="1328">
        <f t="shared" si="141"/>
        <v>0</v>
      </c>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c r="CB184" s="1136"/>
      <c r="CC184" s="1136"/>
      <c r="CD184" s="1136"/>
      <c r="CE184" s="1136"/>
      <c r="CF184" s="1136"/>
      <c r="CG184" s="1136"/>
      <c r="CH184" s="1136"/>
      <c r="CI184" s="1136"/>
      <c r="CJ184" s="1136"/>
      <c r="CK184" s="1136"/>
      <c r="CL184" s="1136"/>
      <c r="CM184" s="1136"/>
      <c r="CN184" s="1136"/>
      <c r="CO184" s="1136"/>
      <c r="CP184" s="1136"/>
      <c r="CQ184" s="1136"/>
      <c r="CR184" s="1136"/>
      <c r="CS184" s="1136"/>
      <c r="CT184" s="1136"/>
      <c r="CU184" s="1136"/>
      <c r="CV184" s="1136"/>
      <c r="CW184" s="1136"/>
      <c r="CX184" s="1136"/>
      <c r="CY184" s="1136"/>
      <c r="CZ184" s="1136"/>
      <c r="DA184" s="1136"/>
      <c r="DB184" s="1136"/>
      <c r="DC184" s="1136"/>
      <c r="DD184" s="1136"/>
      <c r="DE184" s="1136"/>
      <c r="DF184" s="1136"/>
      <c r="DG184" s="1136"/>
      <c r="DH184" s="1136"/>
      <c r="DI184" s="1136"/>
      <c r="DJ184" s="1136"/>
      <c r="DK184" s="1136"/>
      <c r="DL184" s="1136"/>
      <c r="DM184" s="1136"/>
      <c r="DN184" s="1136"/>
      <c r="DO184" s="1136"/>
      <c r="DP184" s="1136"/>
      <c r="DQ184" s="1136"/>
      <c r="DR184" s="1136"/>
      <c r="DS184" s="1136"/>
      <c r="DT184" s="1136"/>
      <c r="DU184" s="1136"/>
      <c r="DV184" s="1136"/>
      <c r="DW184" s="1136"/>
      <c r="DX184" s="1136"/>
      <c r="DY184" s="1136"/>
      <c r="DZ184" s="1136"/>
      <c r="EA184" s="1136"/>
      <c r="EB184" s="1136"/>
      <c r="EC184" s="1136"/>
      <c r="ED184" s="1136"/>
      <c r="EE184" s="1136"/>
      <c r="EF184" s="1136"/>
      <c r="EG184" s="1136"/>
      <c r="EH184" s="1136"/>
      <c r="EI184" s="1136"/>
      <c r="EJ184" s="1136"/>
      <c r="EK184" s="1136"/>
      <c r="EL184" s="1136"/>
      <c r="EM184" s="1136"/>
      <c r="EN184" s="1136"/>
      <c r="EO184" s="1136"/>
      <c r="EP184" s="1136"/>
      <c r="EQ184" s="1136"/>
      <c r="ER184" s="1136"/>
      <c r="ES184" s="1136"/>
      <c r="ET184" s="1136"/>
      <c r="EU184" s="1136"/>
      <c r="EV184" s="1136"/>
      <c r="EW184" s="1136"/>
      <c r="EX184" s="1136"/>
      <c r="EY184" s="1136"/>
      <c r="EZ184" s="1136"/>
      <c r="FA184" s="1136"/>
      <c r="FB184" s="1136"/>
      <c r="FC184" s="1136"/>
      <c r="FD184" s="1136"/>
      <c r="FE184" s="1136"/>
      <c r="FF184" s="1136"/>
      <c r="FG184" s="1136"/>
      <c r="FH184" s="1136"/>
      <c r="FI184" s="1136"/>
      <c r="FJ184" s="1136"/>
      <c r="FK184" s="1136"/>
      <c r="FL184" s="1136"/>
      <c r="FM184" s="1136"/>
      <c r="FN184" s="1136"/>
      <c r="FO184" s="1136"/>
      <c r="FP184" s="1136"/>
      <c r="FQ184" s="1136"/>
      <c r="FR184" s="1136"/>
      <c r="FS184" s="1136"/>
      <c r="FT184" s="1136"/>
      <c r="FU184" s="1136"/>
      <c r="FV184" s="1136"/>
      <c r="FW184" s="1136"/>
      <c r="FX184" s="1136"/>
      <c r="FY184" s="1136"/>
      <c r="FZ184" s="1136"/>
      <c r="GA184" s="1136"/>
      <c r="GB184" s="1136"/>
      <c r="GC184" s="1136"/>
      <c r="GD184" s="1136"/>
      <c r="GE184" s="1136"/>
      <c r="GF184" s="1136"/>
      <c r="GG184" s="1136"/>
      <c r="GH184" s="1136"/>
      <c r="GI184" s="1136"/>
      <c r="GJ184" s="1136"/>
      <c r="GK184" s="1136"/>
      <c r="GL184" s="1136"/>
      <c r="GM184" s="1136"/>
      <c r="GN184" s="1136"/>
      <c r="GO184" s="1136"/>
      <c r="GP184" s="1136"/>
      <c r="GQ184" s="1136"/>
      <c r="GR184" s="1136"/>
      <c r="GS184" s="1136"/>
      <c r="GT184" s="1136"/>
      <c r="GU184" s="1136"/>
      <c r="GV184" s="1136"/>
      <c r="GW184" s="1136"/>
      <c r="GX184" s="1136"/>
      <c r="GY184" s="1136"/>
      <c r="GZ184" s="1136"/>
      <c r="HA184" s="1136"/>
      <c r="HB184" s="1136"/>
      <c r="HC184" s="1136"/>
      <c r="HD184" s="1136"/>
      <c r="HE184" s="1136"/>
      <c r="HF184" s="1136"/>
      <c r="HG184" s="1136"/>
      <c r="HH184" s="1136"/>
      <c r="HI184" s="1136"/>
      <c r="HJ184" s="1136"/>
      <c r="HK184" s="1136"/>
      <c r="HL184" s="1136"/>
      <c r="HM184" s="1136"/>
      <c r="HN184" s="1136"/>
      <c r="HO184" s="1136"/>
      <c r="HP184" s="1136"/>
      <c r="HQ184" s="1136"/>
      <c r="HR184" s="1136"/>
      <c r="HS184" s="1136"/>
      <c r="HT184" s="1136"/>
      <c r="HU184" s="1136"/>
      <c r="HV184" s="1136"/>
      <c r="HW184" s="1136"/>
      <c r="HX184" s="1136"/>
      <c r="HY184" s="1136"/>
      <c r="HZ184" s="1136"/>
      <c r="IA184" s="1136"/>
      <c r="IB184" s="1136"/>
      <c r="IC184" s="1136"/>
      <c r="ID184" s="1136"/>
      <c r="IE184" s="1136"/>
      <c r="IF184" s="1136"/>
      <c r="IG184" s="1136"/>
      <c r="IH184" s="1136"/>
      <c r="II184" s="1136"/>
      <c r="IJ184" s="1136"/>
      <c r="IK184" s="1136"/>
      <c r="IL184" s="1136"/>
      <c r="IM184" s="1136"/>
      <c r="IN184" s="1136"/>
      <c r="IO184" s="1136"/>
      <c r="IP184" s="1136"/>
      <c r="IQ184" s="1136"/>
      <c r="IR184" s="1136"/>
      <c r="IS184" s="1136"/>
      <c r="IT184" s="1136"/>
      <c r="IU184" s="1136"/>
      <c r="IV184" s="1136"/>
      <c r="IW184" s="1136"/>
      <c r="IX184" s="1136"/>
      <c r="IY184" s="1136"/>
      <c r="IZ184" s="1136"/>
      <c r="JA184" s="1136"/>
      <c r="JB184" s="1136"/>
      <c r="JC184" s="1136"/>
      <c r="JD184" s="1136"/>
      <c r="JE184" s="1136"/>
      <c r="JF184" s="1136"/>
      <c r="JG184" s="1136"/>
      <c r="JH184" s="1136"/>
      <c r="JI184" s="1136"/>
      <c r="JJ184" s="1136"/>
      <c r="JK184" s="1136"/>
      <c r="JL184" s="1136"/>
      <c r="JM184" s="1136"/>
      <c r="JN184" s="1136"/>
      <c r="JO184" s="1136"/>
      <c r="JP184" s="1136"/>
      <c r="JQ184" s="1136"/>
      <c r="JR184" s="1136"/>
      <c r="JS184" s="1136"/>
      <c r="JT184" s="1136"/>
      <c r="JU184" s="1136"/>
      <c r="JV184" s="1136"/>
      <c r="JW184" s="1136"/>
      <c r="JX184" s="1136"/>
      <c r="JY184" s="1136"/>
      <c r="JZ184" s="1136"/>
      <c r="KA184" s="1136"/>
      <c r="KB184" s="1136"/>
      <c r="KC184" s="1136"/>
      <c r="KD184" s="1136"/>
      <c r="KE184" s="1136"/>
      <c r="KF184" s="1136"/>
      <c r="KG184" s="1136"/>
      <c r="KH184" s="1136"/>
      <c r="KI184" s="1136"/>
      <c r="KJ184" s="1136"/>
      <c r="KK184" s="1136"/>
      <c r="KL184" s="1136"/>
      <c r="KM184" s="1136"/>
      <c r="KN184" s="1136"/>
      <c r="KO184" s="1136"/>
      <c r="KP184" s="1136"/>
      <c r="KQ184" s="1136"/>
      <c r="KR184" s="1136"/>
      <c r="KS184" s="1136"/>
      <c r="KT184" s="1136"/>
      <c r="KU184" s="1136"/>
      <c r="KV184" s="1136"/>
      <c r="KW184" s="1136"/>
      <c r="KX184" s="1136"/>
      <c r="KY184" s="1136"/>
      <c r="KZ184" s="1136"/>
      <c r="LA184" s="1136"/>
      <c r="LB184" s="1136"/>
      <c r="LC184" s="1136"/>
      <c r="LD184" s="1136"/>
      <c r="LE184" s="1136"/>
      <c r="LF184" s="1136"/>
      <c r="LG184" s="1136"/>
      <c r="LH184" s="1136"/>
      <c r="LI184" s="1136"/>
      <c r="LJ184" s="1136"/>
      <c r="LK184" s="1136"/>
      <c r="LL184" s="1136"/>
      <c r="LM184" s="1136"/>
      <c r="LN184" s="1136"/>
      <c r="LO184" s="1136"/>
      <c r="LP184" s="1136"/>
      <c r="LQ184" s="1136"/>
      <c r="LR184" s="1136"/>
      <c r="LS184" s="1136"/>
      <c r="LT184" s="1136"/>
      <c r="LU184" s="1136"/>
      <c r="LV184" s="1136"/>
      <c r="LW184" s="1136"/>
      <c r="LX184" s="1136"/>
      <c r="LY184" s="1136"/>
      <c r="LZ184" s="1136"/>
      <c r="MA184" s="1136"/>
      <c r="MB184" s="1136"/>
      <c r="MC184" s="1136"/>
      <c r="MD184" s="1136"/>
      <c r="ME184" s="1136"/>
      <c r="MF184" s="1136"/>
      <c r="MG184" s="1136"/>
      <c r="MH184" s="1136"/>
      <c r="MI184" s="1136"/>
      <c r="MJ184" s="1136"/>
      <c r="MK184" s="1136"/>
      <c r="ML184" s="1136"/>
      <c r="MM184" s="1136"/>
      <c r="MN184" s="1136"/>
      <c r="MO184" s="1136"/>
      <c r="MP184" s="1136"/>
      <c r="MQ184" s="1136"/>
      <c r="MR184" s="1136"/>
      <c r="MS184" s="1136"/>
      <c r="MT184" s="1136"/>
      <c r="MU184" s="1136"/>
      <c r="MV184" s="1136"/>
      <c r="MW184" s="1136"/>
      <c r="MX184" s="1136"/>
      <c r="MY184" s="1136"/>
      <c r="MZ184" s="1136"/>
      <c r="NA184" s="1136"/>
      <c r="NB184" s="1136"/>
      <c r="NC184" s="1136"/>
      <c r="ND184" s="1136"/>
      <c r="NE184" s="1136"/>
      <c r="NF184" s="1136"/>
      <c r="NG184" s="1136"/>
      <c r="NH184" s="1136"/>
      <c r="NI184" s="1136"/>
      <c r="NJ184" s="1136"/>
      <c r="NK184" s="1136"/>
      <c r="NL184" s="1136"/>
      <c r="NM184" s="1136"/>
      <c r="NN184" s="1136"/>
      <c r="NO184" s="1136"/>
      <c r="NP184" s="1136"/>
      <c r="NQ184" s="1136"/>
      <c r="NR184" s="1136"/>
      <c r="NS184" s="1136"/>
      <c r="NT184" s="1136"/>
      <c r="NU184" s="1136"/>
      <c r="NV184" s="1136"/>
      <c r="NW184" s="1136"/>
      <c r="NX184" s="1136"/>
      <c r="NY184" s="1136"/>
      <c r="NZ184" s="1136"/>
      <c r="OA184" s="1136"/>
      <c r="OB184" s="1136"/>
      <c r="OC184" s="1136"/>
      <c r="OD184" s="1136"/>
      <c r="OE184" s="1136"/>
      <c r="OF184" s="1136"/>
      <c r="OG184" s="1136"/>
      <c r="OH184" s="1136"/>
      <c r="OI184" s="1136"/>
      <c r="OJ184" s="1136"/>
      <c r="OK184" s="1136"/>
      <c r="OL184" s="1136"/>
      <c r="OM184" s="1136"/>
      <c r="ON184" s="1136"/>
      <c r="OO184" s="1136"/>
      <c r="OP184" s="1136"/>
      <c r="OQ184" s="1136"/>
      <c r="OR184" s="1136"/>
      <c r="OS184" s="1136"/>
      <c r="OT184" s="1136"/>
      <c r="OU184" s="1136"/>
      <c r="OV184" s="1136"/>
      <c r="OW184" s="1136"/>
      <c r="OX184" s="1136"/>
      <c r="OY184" s="1136"/>
      <c r="OZ184" s="1136"/>
      <c r="PA184" s="1136"/>
      <c r="PB184" s="1136"/>
      <c r="PC184" s="1136"/>
      <c r="PD184" s="1136"/>
      <c r="PE184" s="1136"/>
      <c r="PF184" s="1136"/>
      <c r="PG184" s="1136"/>
      <c r="PH184" s="1136"/>
      <c r="PI184" s="1136"/>
      <c r="PJ184" s="1136"/>
      <c r="PK184" s="1136"/>
      <c r="PL184" s="1136"/>
      <c r="PM184" s="1136"/>
      <c r="PN184" s="1136"/>
      <c r="PO184" s="1136"/>
      <c r="PP184" s="1136"/>
      <c r="PQ184" s="1136"/>
      <c r="PR184" s="1136"/>
      <c r="PS184" s="1136"/>
      <c r="PT184" s="1136"/>
      <c r="PU184" s="1136"/>
      <c r="PV184" s="1136"/>
      <c r="PW184" s="1136"/>
      <c r="PX184" s="1136"/>
      <c r="PY184" s="1136"/>
      <c r="PZ184" s="1136"/>
      <c r="QA184" s="1136"/>
      <c r="QB184" s="1136"/>
      <c r="QC184" s="1136"/>
      <c r="QD184" s="1136"/>
      <c r="QE184" s="1136"/>
      <c r="QF184" s="1136"/>
      <c r="QG184" s="1136"/>
      <c r="QH184" s="1136"/>
      <c r="QI184" s="1136"/>
      <c r="QJ184" s="1136"/>
      <c r="QK184" s="1136"/>
      <c r="QL184" s="1136"/>
      <c r="QM184" s="1136"/>
      <c r="QN184" s="1136"/>
      <c r="QO184" s="1136"/>
      <c r="QP184" s="1136"/>
      <c r="QQ184" s="1136"/>
      <c r="QR184" s="1136"/>
      <c r="QS184" s="1136"/>
      <c r="QT184" s="1136"/>
      <c r="QU184" s="1136"/>
      <c r="QV184" s="1136"/>
      <c r="QW184" s="1136"/>
      <c r="QX184" s="1136"/>
      <c r="QY184" s="1136"/>
      <c r="QZ184" s="1136"/>
      <c r="RA184" s="1136"/>
      <c r="RB184" s="1136"/>
      <c r="RC184" s="1136"/>
      <c r="RD184" s="1136"/>
      <c r="RE184" s="1136"/>
      <c r="RF184" s="1136"/>
      <c r="RG184" s="1136"/>
      <c r="RH184" s="1136"/>
      <c r="RI184" s="1136"/>
      <c r="RJ184" s="1136"/>
      <c r="RK184" s="1136"/>
      <c r="RL184" s="1136"/>
      <c r="RM184" s="1136"/>
      <c r="RN184" s="1136"/>
      <c r="RO184" s="1136"/>
      <c r="RP184" s="1136"/>
      <c r="RQ184" s="1136"/>
      <c r="RR184" s="1136"/>
      <c r="RS184" s="1136"/>
      <c r="RT184" s="1136"/>
      <c r="RU184" s="1136"/>
      <c r="RV184" s="1136"/>
      <c r="RW184" s="1136"/>
      <c r="RX184" s="1136"/>
      <c r="RY184" s="1136"/>
      <c r="RZ184" s="1136"/>
      <c r="SA184" s="1136"/>
      <c r="SB184" s="1136"/>
      <c r="SC184" s="1136"/>
      <c r="SD184" s="1136"/>
      <c r="SE184" s="1136"/>
      <c r="SF184" s="1136"/>
      <c r="SG184" s="1136"/>
      <c r="SH184" s="1136"/>
      <c r="SI184" s="1136"/>
      <c r="SJ184" s="1136"/>
      <c r="SK184" s="1136"/>
      <c r="SL184" s="1136"/>
      <c r="SM184" s="1136"/>
      <c r="SN184" s="1136"/>
      <c r="SO184" s="1136"/>
      <c r="SP184" s="1136"/>
      <c r="SQ184" s="1136"/>
      <c r="SR184" s="1136"/>
      <c r="SS184" s="1136"/>
      <c r="ST184" s="1136"/>
      <c r="SU184" s="1136"/>
      <c r="SV184" s="1136"/>
      <c r="SW184" s="1136"/>
      <c r="SX184" s="1136"/>
      <c r="SY184" s="1136"/>
      <c r="SZ184" s="1136"/>
      <c r="TA184" s="1136"/>
      <c r="TB184" s="1136"/>
      <c r="TC184" s="1136"/>
      <c r="TD184" s="1136"/>
      <c r="TE184" s="1136"/>
      <c r="TF184" s="1136"/>
      <c r="TG184" s="1136"/>
      <c r="TH184" s="1136"/>
      <c r="TI184" s="1136"/>
      <c r="TJ184" s="1136"/>
      <c r="TK184" s="1136"/>
      <c r="TL184" s="1136"/>
      <c r="TM184" s="1136"/>
      <c r="TN184" s="1136"/>
      <c r="TO184" s="1136"/>
      <c r="TP184" s="1136"/>
      <c r="TQ184" s="1136"/>
      <c r="TR184" s="1136"/>
      <c r="TS184" s="1136"/>
      <c r="TT184" s="1136"/>
      <c r="TU184" s="1136"/>
      <c r="TV184" s="1136"/>
      <c r="TW184" s="1136"/>
      <c r="TX184" s="1136"/>
      <c r="TY184" s="1136"/>
      <c r="TZ184" s="1136"/>
      <c r="UA184" s="1136"/>
      <c r="UB184" s="1136"/>
      <c r="UC184" s="1136"/>
      <c r="UD184" s="1136"/>
      <c r="UE184" s="1136"/>
      <c r="UF184" s="1136"/>
      <c r="UG184" s="1136"/>
      <c r="UH184" s="1136"/>
      <c r="UI184" s="1136"/>
      <c r="UJ184" s="1136"/>
      <c r="UK184" s="1136"/>
      <c r="UL184" s="1136"/>
      <c r="UM184" s="1136"/>
      <c r="UN184" s="1136"/>
      <c r="UO184" s="1136"/>
      <c r="UP184" s="1136"/>
      <c r="UQ184" s="1136"/>
      <c r="UR184" s="1136"/>
      <c r="US184" s="1136"/>
      <c r="UT184" s="1136"/>
      <c r="UU184" s="1136"/>
      <c r="UV184" s="1136"/>
      <c r="UW184" s="1136"/>
      <c r="UX184" s="1136"/>
      <c r="UY184" s="1136"/>
      <c r="UZ184" s="1136"/>
      <c r="VA184" s="1136"/>
      <c r="VB184" s="1136"/>
      <c r="VC184" s="1136"/>
      <c r="VD184" s="1136"/>
      <c r="VE184" s="1136"/>
      <c r="VF184" s="1136"/>
      <c r="VG184" s="1136"/>
      <c r="VH184" s="1136"/>
      <c r="VI184" s="1136"/>
      <c r="VJ184" s="1136"/>
      <c r="VK184" s="1136"/>
      <c r="VL184" s="1136"/>
      <c r="VM184" s="1136"/>
      <c r="VN184" s="1136"/>
      <c r="VO184" s="1136"/>
      <c r="VP184" s="1136"/>
      <c r="VQ184" s="1136"/>
      <c r="VR184" s="1136"/>
      <c r="VS184" s="1136"/>
      <c r="VT184" s="1136"/>
      <c r="VU184" s="1136"/>
      <c r="VV184" s="1136"/>
      <c r="VW184" s="1136"/>
      <c r="VX184" s="1136"/>
      <c r="VY184" s="1136"/>
      <c r="VZ184" s="1136"/>
      <c r="WA184" s="1136"/>
      <c r="WB184" s="1136"/>
      <c r="WC184" s="1136"/>
      <c r="WD184" s="1136"/>
      <c r="WE184" s="1136"/>
      <c r="WF184" s="1136"/>
      <c r="WG184" s="1136"/>
      <c r="WH184" s="1136"/>
      <c r="WI184" s="1136"/>
      <c r="WJ184" s="1136"/>
      <c r="WK184" s="1136"/>
      <c r="WL184" s="1136"/>
      <c r="WM184" s="1136"/>
      <c r="WN184" s="1136"/>
      <c r="WO184" s="1136"/>
      <c r="WP184" s="1136"/>
      <c r="WQ184" s="1136"/>
      <c r="WR184" s="1136"/>
      <c r="WS184" s="1136"/>
      <c r="WT184" s="1136"/>
      <c r="WU184" s="1136"/>
      <c r="WV184" s="1136"/>
      <c r="WW184" s="1136"/>
      <c r="WX184" s="1136"/>
      <c r="WY184" s="1136"/>
      <c r="WZ184" s="1136"/>
      <c r="XA184" s="1136"/>
      <c r="XB184" s="1136"/>
      <c r="XC184" s="1136"/>
      <c r="XD184" s="1136"/>
      <c r="XE184" s="1136"/>
      <c r="XF184" s="1136"/>
      <c r="XG184" s="1136"/>
      <c r="XH184" s="1136"/>
      <c r="XI184" s="1136"/>
      <c r="XJ184" s="1136"/>
      <c r="XK184" s="1136"/>
      <c r="XL184" s="1136"/>
      <c r="XM184" s="1136"/>
      <c r="XN184" s="1136"/>
      <c r="XO184" s="1136"/>
      <c r="XP184" s="1136"/>
      <c r="XQ184" s="1136"/>
      <c r="XR184" s="1136"/>
      <c r="XS184" s="1136"/>
      <c r="XT184" s="1136"/>
      <c r="XU184" s="1136"/>
      <c r="XV184" s="1136"/>
      <c r="XW184" s="1136"/>
      <c r="XX184" s="1136"/>
      <c r="XY184" s="1136"/>
      <c r="XZ184" s="1136"/>
      <c r="YA184" s="1136"/>
      <c r="YB184" s="1136"/>
      <c r="YC184" s="1136"/>
      <c r="YD184" s="1136"/>
      <c r="YE184" s="1136"/>
      <c r="YF184" s="1136"/>
      <c r="YG184" s="1136"/>
      <c r="YH184" s="1136"/>
      <c r="YI184" s="1136"/>
      <c r="YJ184" s="1136"/>
      <c r="YK184" s="1136"/>
      <c r="YL184" s="1136"/>
      <c r="YM184" s="1136"/>
      <c r="YN184" s="1136"/>
      <c r="YO184" s="1136"/>
      <c r="YP184" s="1136"/>
      <c r="YQ184" s="1136"/>
      <c r="YR184" s="1136"/>
      <c r="YS184" s="1136"/>
      <c r="YT184" s="1136"/>
      <c r="YU184" s="1136"/>
      <c r="YV184" s="1136"/>
      <c r="YW184" s="1136"/>
      <c r="YX184" s="1136"/>
      <c r="YY184" s="1136"/>
      <c r="YZ184" s="1136"/>
      <c r="ZA184" s="1136"/>
      <c r="ZB184" s="1136"/>
      <c r="ZC184" s="1136"/>
      <c r="ZD184" s="1136"/>
      <c r="ZE184" s="1136"/>
      <c r="ZF184" s="1136"/>
      <c r="ZG184" s="1136"/>
      <c r="ZH184" s="1136"/>
      <c r="ZI184" s="1136"/>
      <c r="ZJ184" s="1136"/>
      <c r="ZK184" s="1136"/>
      <c r="ZL184" s="1136"/>
      <c r="ZM184" s="1136"/>
      <c r="ZN184" s="1136"/>
      <c r="ZO184" s="1136"/>
      <c r="ZP184" s="1136"/>
      <c r="ZQ184" s="1136"/>
      <c r="ZR184" s="1136"/>
      <c r="ZS184" s="1136"/>
      <c r="ZT184" s="1136"/>
      <c r="ZU184" s="1136"/>
      <c r="ZV184" s="1136"/>
      <c r="ZW184" s="1136"/>
      <c r="ZX184" s="1136"/>
      <c r="ZY184" s="1136"/>
      <c r="ZZ184" s="1136"/>
      <c r="AAA184" s="1136"/>
      <c r="AAB184" s="1136"/>
      <c r="AAC184" s="1136"/>
      <c r="AAD184" s="1136"/>
      <c r="AAE184" s="1136"/>
      <c r="AAF184" s="1136"/>
      <c r="AAG184" s="1136"/>
      <c r="AAH184" s="1136"/>
      <c r="AAI184" s="1136"/>
      <c r="AAJ184" s="1136"/>
      <c r="AAK184" s="1136"/>
      <c r="AAL184" s="1136"/>
      <c r="AAM184" s="1136"/>
      <c r="AAN184" s="1136"/>
      <c r="AAO184" s="1136"/>
      <c r="AAP184" s="1136"/>
      <c r="AAQ184" s="1136"/>
      <c r="AAR184" s="1136"/>
      <c r="AAS184" s="1136"/>
      <c r="AAT184" s="1136"/>
      <c r="AAU184" s="1136"/>
      <c r="AAV184" s="1136"/>
      <c r="AAW184" s="1136"/>
      <c r="AAX184" s="1136"/>
      <c r="AAY184" s="1136"/>
      <c r="AAZ184" s="1136"/>
      <c r="ABA184" s="1136"/>
      <c r="ABB184" s="1136"/>
      <c r="ABC184" s="1136"/>
      <c r="ABD184" s="1136"/>
      <c r="ABE184" s="1136"/>
      <c r="ABF184" s="1136"/>
      <c r="ABG184" s="1136"/>
      <c r="ABH184" s="1136"/>
      <c r="ABI184" s="1136"/>
      <c r="ABJ184" s="1136"/>
      <c r="ABK184" s="1136"/>
      <c r="ABL184" s="1136"/>
      <c r="ABM184" s="1136"/>
      <c r="ABN184" s="1136"/>
      <c r="ABO184" s="1136"/>
      <c r="ABP184" s="1136"/>
      <c r="ABQ184" s="1136"/>
      <c r="ABR184" s="1136"/>
      <c r="ABS184" s="1136"/>
      <c r="ABT184" s="1136"/>
      <c r="ABU184" s="1136"/>
      <c r="ABV184" s="1136"/>
      <c r="ABW184" s="1136"/>
      <c r="ABX184" s="1136"/>
      <c r="ABY184" s="1136"/>
      <c r="ABZ184" s="1136"/>
      <c r="ACA184" s="1136"/>
      <c r="ACB184" s="1136"/>
      <c r="ACC184" s="1136"/>
      <c r="ACD184" s="1136"/>
      <c r="ACE184" s="1136"/>
      <c r="ACF184" s="1136"/>
      <c r="ACG184" s="1136"/>
      <c r="ACH184" s="1136"/>
      <c r="ACI184" s="1136"/>
      <c r="ACJ184" s="1136"/>
      <c r="ACK184" s="1136"/>
      <c r="ACL184" s="1136"/>
      <c r="ACM184" s="1136"/>
      <c r="ACN184" s="1136"/>
      <c r="ACO184" s="1136"/>
      <c r="ACP184" s="1136"/>
      <c r="ACQ184" s="1136"/>
      <c r="ACR184" s="1136"/>
      <c r="ACS184" s="1136"/>
      <c r="ACT184" s="1136"/>
      <c r="ACU184" s="1136"/>
      <c r="ACV184" s="1136"/>
      <c r="ACW184" s="1136"/>
      <c r="ACX184" s="1136"/>
      <c r="ACY184" s="1136"/>
      <c r="ACZ184" s="1136"/>
      <c r="ADA184" s="1136"/>
      <c r="ADB184" s="1136"/>
      <c r="ADC184" s="1136"/>
      <c r="ADD184" s="1136"/>
      <c r="ADE184" s="1136"/>
      <c r="ADF184" s="1136"/>
      <c r="ADG184" s="1136"/>
      <c r="ADH184" s="1136"/>
      <c r="ADI184" s="1136"/>
      <c r="ADJ184" s="1136"/>
      <c r="ADK184" s="1136"/>
      <c r="ADL184" s="1136"/>
      <c r="ADM184" s="1136"/>
      <c r="ADN184" s="1136"/>
      <c r="ADO184" s="1136"/>
      <c r="ADP184" s="1136"/>
      <c r="ADQ184" s="1136"/>
      <c r="ADR184" s="1136"/>
      <c r="ADS184" s="1136"/>
      <c r="ADT184" s="1136"/>
      <c r="ADU184" s="1136"/>
      <c r="ADV184" s="1136"/>
      <c r="ADW184" s="1136"/>
      <c r="ADX184" s="1136"/>
      <c r="ADY184" s="1136"/>
      <c r="ADZ184" s="1136"/>
      <c r="AEA184" s="1136"/>
      <c r="AEB184" s="1136"/>
      <c r="AEC184" s="1136"/>
      <c r="AED184" s="1136"/>
      <c r="AEE184" s="1136"/>
      <c r="AEF184" s="1136"/>
      <c r="AEG184" s="1136"/>
      <c r="AEH184" s="1136"/>
      <c r="AEI184" s="1136"/>
      <c r="AEJ184" s="1136"/>
      <c r="AEK184" s="1136"/>
      <c r="AEL184" s="1136"/>
      <c r="AEM184" s="1136"/>
      <c r="AEN184" s="1136"/>
      <c r="AEO184" s="1136"/>
      <c r="AEP184" s="1136"/>
      <c r="AEQ184" s="1136"/>
      <c r="AER184" s="1136"/>
      <c r="AES184" s="1136"/>
      <c r="AET184" s="1136"/>
      <c r="AEU184" s="1136"/>
      <c r="AEV184" s="1136"/>
      <c r="AEW184" s="1136"/>
      <c r="AEX184" s="1136"/>
      <c r="AEY184" s="1136"/>
      <c r="AEZ184" s="1136"/>
      <c r="AFA184" s="1136"/>
      <c r="AFB184" s="1136"/>
      <c r="AFC184" s="1136"/>
      <c r="AFD184" s="1136"/>
      <c r="AFE184" s="1136"/>
      <c r="AFF184" s="1136"/>
      <c r="AFG184" s="1136"/>
      <c r="AFH184" s="1136"/>
      <c r="AFI184" s="1136"/>
      <c r="AFJ184" s="1136"/>
      <c r="AFK184" s="1136"/>
      <c r="AFL184" s="1136"/>
      <c r="AFM184" s="1136"/>
      <c r="AFN184" s="1136"/>
      <c r="AFO184" s="1136"/>
      <c r="AFP184" s="1136"/>
      <c r="AFQ184" s="1136"/>
      <c r="AFR184" s="1136"/>
      <c r="AFS184" s="1136"/>
      <c r="AFT184" s="1136"/>
      <c r="AFU184" s="1136"/>
      <c r="AFV184" s="1136"/>
      <c r="AFW184" s="1136"/>
      <c r="AFX184" s="1136"/>
      <c r="AFY184" s="1136"/>
      <c r="AFZ184" s="1136"/>
      <c r="AGA184" s="1136"/>
      <c r="AGB184" s="1136"/>
      <c r="AGC184" s="1136"/>
      <c r="AGD184" s="1136"/>
      <c r="AGE184" s="1136"/>
      <c r="AGF184" s="1136"/>
      <c r="AGG184" s="1136"/>
      <c r="AGH184" s="1136"/>
      <c r="AGI184" s="1136"/>
      <c r="AGJ184" s="1136"/>
      <c r="AGK184" s="1136"/>
      <c r="AGL184" s="1136"/>
      <c r="AGM184" s="1136"/>
      <c r="AGN184" s="1136"/>
      <c r="AGO184" s="1136"/>
      <c r="AGP184" s="1136"/>
      <c r="AGQ184" s="1136"/>
      <c r="AGR184" s="1136"/>
      <c r="AGS184" s="1136"/>
      <c r="AGT184" s="1136"/>
      <c r="AGU184" s="1136"/>
      <c r="AGV184" s="1136"/>
      <c r="AGW184" s="1136"/>
      <c r="AGX184" s="1136"/>
      <c r="AGY184" s="1136"/>
      <c r="AGZ184" s="1136"/>
      <c r="AHA184" s="1136"/>
      <c r="AHB184" s="1136"/>
      <c r="AHC184" s="1136"/>
      <c r="AHD184" s="1136"/>
      <c r="AHE184" s="1136"/>
      <c r="AHF184" s="1136"/>
      <c r="AHG184" s="1136"/>
      <c r="AHH184" s="1136"/>
      <c r="AHI184" s="1136"/>
      <c r="AHJ184" s="1136"/>
      <c r="AHK184" s="1136"/>
      <c r="AHL184" s="1136"/>
      <c r="AHM184" s="1136"/>
      <c r="AHN184" s="1136"/>
      <c r="AHO184" s="1136"/>
      <c r="AHP184" s="1136"/>
      <c r="AHQ184" s="1136"/>
      <c r="AHR184" s="1136"/>
      <c r="AHS184" s="1136"/>
      <c r="AHT184" s="1136"/>
      <c r="AHU184" s="1136"/>
      <c r="AHV184" s="1136"/>
      <c r="AHW184" s="1136"/>
      <c r="AHX184" s="1136"/>
      <c r="AHY184" s="1136"/>
      <c r="AHZ184" s="1136"/>
      <c r="AIA184" s="1136"/>
      <c r="AIB184" s="1136"/>
      <c r="AIC184" s="1136"/>
      <c r="AID184" s="1136"/>
      <c r="AIE184" s="1136"/>
      <c r="AIF184" s="1136"/>
      <c r="AIG184" s="1136"/>
      <c r="AIH184" s="1136"/>
      <c r="AII184" s="1136"/>
      <c r="AIJ184" s="1136"/>
      <c r="AIK184" s="1136"/>
      <c r="AIL184" s="1136"/>
      <c r="AIM184" s="1136"/>
      <c r="AIN184" s="1136"/>
      <c r="AIO184" s="1136"/>
      <c r="AIP184" s="1136"/>
      <c r="AIQ184" s="1136"/>
      <c r="AIR184" s="1136"/>
      <c r="AIS184" s="1136"/>
      <c r="AIT184" s="1136"/>
      <c r="AIU184" s="1136"/>
      <c r="AIV184" s="1136"/>
      <c r="AIW184" s="1136"/>
      <c r="AIX184" s="1136"/>
      <c r="AIY184" s="1136"/>
      <c r="AIZ184" s="1136"/>
      <c r="AJA184" s="1136"/>
      <c r="AJB184" s="1136"/>
      <c r="AJC184" s="1136"/>
      <c r="AJD184" s="1136"/>
      <c r="AJE184" s="1136"/>
      <c r="AJF184" s="1136"/>
      <c r="AJG184" s="1136"/>
      <c r="AJH184" s="1136"/>
      <c r="AJI184" s="1136"/>
      <c r="AJJ184" s="1136"/>
      <c r="AJK184" s="1136"/>
      <c r="AJL184" s="1136"/>
      <c r="AJM184" s="1136"/>
      <c r="AJN184" s="1136"/>
      <c r="AJO184" s="1136"/>
      <c r="AJP184" s="1136"/>
      <c r="AJQ184" s="1136"/>
      <c r="AJR184" s="1136"/>
      <c r="AJS184" s="1136"/>
      <c r="AJT184" s="1136"/>
      <c r="AJU184" s="1136"/>
      <c r="AJV184" s="1136"/>
      <c r="AJW184" s="1136"/>
      <c r="AJX184" s="1136"/>
      <c r="AJY184" s="1136"/>
      <c r="AJZ184" s="1136"/>
      <c r="AKA184" s="1136"/>
      <c r="AKB184" s="1136"/>
      <c r="AKC184" s="1136"/>
      <c r="AKD184" s="1136"/>
      <c r="AKE184" s="1136"/>
      <c r="AKF184" s="1136"/>
      <c r="AKG184" s="1136"/>
      <c r="AKH184" s="1136"/>
      <c r="AKI184" s="1136"/>
      <c r="AKJ184" s="1136"/>
      <c r="AKK184" s="1136"/>
      <c r="AKL184" s="1136"/>
      <c r="AKM184" s="1136"/>
      <c r="AKN184" s="1136"/>
      <c r="AKO184" s="1136"/>
      <c r="AKP184" s="1136"/>
      <c r="AKQ184" s="1136"/>
      <c r="AKR184" s="1136"/>
      <c r="AKS184" s="1136"/>
      <c r="AKT184" s="1136"/>
      <c r="AKU184" s="1136"/>
      <c r="AKV184" s="1136"/>
      <c r="AKW184" s="1136"/>
      <c r="AKX184" s="1136"/>
      <c r="AKY184" s="1136"/>
      <c r="AKZ184" s="1136"/>
      <c r="ALA184" s="1136"/>
      <c r="ALB184" s="1136"/>
      <c r="ALC184" s="1136"/>
      <c r="ALD184" s="1136"/>
      <c r="ALE184" s="1136"/>
      <c r="ALF184" s="1136"/>
      <c r="ALG184" s="1136"/>
      <c r="ALH184" s="1136"/>
      <c r="ALI184" s="1136"/>
      <c r="ALJ184" s="1136"/>
      <c r="ALK184" s="1136"/>
      <c r="ALL184" s="1136"/>
      <c r="ALM184" s="1136"/>
      <c r="ALN184" s="1136"/>
      <c r="ALO184" s="1136"/>
      <c r="ALP184" s="1136"/>
      <c r="ALQ184" s="1136"/>
      <c r="ALR184" s="1136"/>
      <c r="ALS184" s="1136"/>
      <c r="ALT184" s="1136"/>
      <c r="ALU184" s="1136"/>
      <c r="ALV184" s="1136"/>
      <c r="ALW184" s="1136"/>
      <c r="ALX184" s="1136"/>
      <c r="ALY184" s="1136"/>
      <c r="ALZ184" s="1136"/>
      <c r="AMA184" s="1136"/>
      <c r="AMB184" s="1136"/>
      <c r="AMC184" s="1136"/>
      <c r="AMD184" s="1136"/>
      <c r="AME184" s="1136"/>
      <c r="AMF184" s="1136"/>
      <c r="AMG184" s="1136"/>
      <c r="AMH184" s="1136"/>
      <c r="AMI184" s="1136"/>
      <c r="AMJ184" s="1136"/>
      <c r="AMK184" s="1136"/>
      <c r="AML184" s="1136"/>
      <c r="AMM184" s="1136"/>
      <c r="AMN184" s="1136"/>
      <c r="AMO184" s="1136"/>
      <c r="AMP184" s="1136"/>
      <c r="AMQ184" s="1136"/>
      <c r="AMR184" s="1136"/>
      <c r="AMS184" s="1136"/>
      <c r="AMT184" s="1136"/>
      <c r="AMU184" s="1136"/>
      <c r="AMV184" s="1136"/>
      <c r="AMW184" s="1136"/>
      <c r="AMX184" s="1136"/>
      <c r="AMY184" s="1136"/>
      <c r="AMZ184" s="1136"/>
      <c r="ANA184" s="1136"/>
      <c r="ANB184" s="1136"/>
      <c r="ANC184" s="1136"/>
      <c r="AND184" s="1136"/>
      <c r="ANE184" s="1136"/>
      <c r="ANF184" s="1136"/>
      <c r="ANG184" s="1136"/>
      <c r="ANH184" s="1136"/>
      <c r="ANI184" s="1136"/>
      <c r="ANJ184" s="1136"/>
      <c r="ANK184" s="1136"/>
      <c r="ANL184" s="1136"/>
      <c r="ANM184" s="1136"/>
      <c r="ANN184" s="1136"/>
      <c r="ANO184" s="1136"/>
      <c r="ANP184" s="1136"/>
      <c r="ANQ184" s="1136"/>
      <c r="ANR184" s="1136"/>
      <c r="ANS184" s="1136"/>
      <c r="ANT184" s="1136"/>
      <c r="ANU184" s="1136"/>
      <c r="ANV184" s="1136"/>
      <c r="ANW184" s="1136"/>
      <c r="ANX184" s="1136"/>
      <c r="ANY184" s="1136"/>
      <c r="ANZ184" s="1136"/>
      <c r="AOA184" s="1136"/>
      <c r="AOB184" s="1136"/>
      <c r="AOC184" s="1136"/>
      <c r="AOD184" s="1136"/>
      <c r="AOE184" s="1136"/>
      <c r="AOF184" s="1136"/>
      <c r="AOG184" s="1136"/>
      <c r="AOH184" s="1136"/>
      <c r="AOI184" s="1136"/>
      <c r="AOJ184" s="1136"/>
      <c r="AOK184" s="1136"/>
      <c r="AOL184" s="1136"/>
      <c r="AOM184" s="1136"/>
      <c r="AON184" s="1136"/>
      <c r="AOO184" s="1136"/>
      <c r="AOP184" s="1136"/>
      <c r="AOQ184" s="1136"/>
      <c r="AOR184" s="1136"/>
      <c r="AOS184" s="1136"/>
      <c r="AOT184" s="1136"/>
      <c r="AOU184" s="1136"/>
      <c r="AOV184" s="1136"/>
      <c r="AOW184" s="1136"/>
      <c r="AOX184" s="1136"/>
      <c r="AOY184" s="1136"/>
      <c r="AOZ184" s="1136"/>
      <c r="APA184" s="1136"/>
      <c r="APB184" s="1136"/>
      <c r="APC184" s="1136"/>
      <c r="APD184" s="1136"/>
      <c r="APE184" s="1136"/>
      <c r="APF184" s="1136"/>
      <c r="APG184" s="1136"/>
      <c r="APH184" s="1136"/>
      <c r="API184" s="1136"/>
      <c r="APJ184" s="1136"/>
      <c r="APK184" s="1136"/>
      <c r="APL184" s="1136"/>
      <c r="APM184" s="1136"/>
      <c r="APN184" s="1136"/>
      <c r="APO184" s="1136"/>
      <c r="APP184" s="1136"/>
      <c r="APQ184" s="1136"/>
      <c r="APR184" s="1136"/>
      <c r="APS184" s="1136"/>
      <c r="APT184" s="1136"/>
      <c r="APU184" s="1136"/>
      <c r="APV184" s="1136"/>
      <c r="APW184" s="1136"/>
      <c r="APX184" s="1136"/>
      <c r="APY184" s="1136"/>
      <c r="APZ184" s="1136"/>
      <c r="AQA184" s="1136"/>
      <c r="AQB184" s="1136"/>
      <c r="AQC184" s="1136"/>
      <c r="AQD184" s="1136"/>
      <c r="AQE184" s="1136"/>
      <c r="AQF184" s="1136"/>
      <c r="AQG184" s="1136"/>
      <c r="AQH184" s="1136"/>
      <c r="AQI184" s="1136"/>
      <c r="AQJ184" s="1136"/>
      <c r="AQK184" s="1136"/>
      <c r="AQL184" s="1136"/>
      <c r="AQM184" s="1136"/>
      <c r="AQN184" s="1136"/>
      <c r="AQO184" s="1136"/>
      <c r="AQP184" s="1136"/>
      <c r="AQQ184" s="1136"/>
      <c r="AQR184" s="1136"/>
      <c r="AQS184" s="1136"/>
      <c r="AQT184" s="1136"/>
      <c r="AQU184" s="1136"/>
      <c r="AQV184" s="1136"/>
      <c r="AQW184" s="1136"/>
      <c r="AQX184" s="1136"/>
      <c r="AQY184" s="1136"/>
      <c r="AQZ184" s="1136"/>
      <c r="ARA184" s="1136"/>
      <c r="ARB184" s="1136"/>
      <c r="ARC184" s="1136"/>
      <c r="ARD184" s="1136"/>
      <c r="ARE184" s="1136"/>
      <c r="ARF184" s="1136"/>
      <c r="ARG184" s="1136"/>
      <c r="ARH184" s="1136"/>
      <c r="ARI184" s="1136"/>
      <c r="ARJ184" s="1136"/>
      <c r="ARK184" s="1136"/>
      <c r="ARL184" s="1136"/>
      <c r="ARM184" s="1136"/>
      <c r="ARN184" s="1136"/>
      <c r="ARO184" s="1136"/>
      <c r="ARP184" s="1136"/>
      <c r="ARQ184" s="1136"/>
      <c r="ARR184" s="1136"/>
      <c r="ARS184" s="1136"/>
      <c r="ART184" s="1136"/>
      <c r="ARU184" s="1136"/>
      <c r="ARV184" s="1136"/>
      <c r="ARW184" s="1136"/>
      <c r="ARX184" s="1136"/>
      <c r="ARY184" s="1136"/>
      <c r="ARZ184" s="1136"/>
      <c r="ASA184" s="1136"/>
      <c r="ASB184" s="1136"/>
      <c r="ASC184" s="1136"/>
      <c r="ASD184" s="1136"/>
      <c r="ASE184" s="1136"/>
      <c r="ASF184" s="1136"/>
      <c r="ASG184" s="1136"/>
      <c r="ASH184" s="1136"/>
      <c r="ASI184" s="1136"/>
      <c r="ASJ184" s="1136"/>
      <c r="ASK184" s="1136"/>
      <c r="ASL184" s="1136"/>
      <c r="ASM184" s="1136"/>
      <c r="ASN184" s="1136"/>
      <c r="ASO184" s="1136"/>
      <c r="ASP184" s="1136"/>
      <c r="ASQ184" s="1136"/>
      <c r="ASR184" s="1136"/>
      <c r="ASS184" s="1136"/>
      <c r="AST184" s="1136"/>
      <c r="ASU184" s="1136"/>
      <c r="ASV184" s="1136"/>
      <c r="ASW184" s="1136"/>
      <c r="ASX184" s="1136"/>
      <c r="ASY184" s="1136"/>
      <c r="ASZ184" s="1136"/>
      <c r="ATA184" s="1136"/>
      <c r="ATB184" s="1136"/>
      <c r="ATC184" s="1136"/>
      <c r="ATD184" s="1136"/>
      <c r="ATE184" s="1136"/>
      <c r="ATF184" s="1136"/>
      <c r="ATG184" s="1136"/>
      <c r="ATH184" s="1136"/>
      <c r="ATI184" s="1136"/>
      <c r="ATJ184" s="1136"/>
      <c r="ATK184" s="1136"/>
      <c r="ATL184" s="1136"/>
      <c r="ATM184" s="1136"/>
      <c r="ATN184" s="1136"/>
      <c r="ATO184" s="1136"/>
      <c r="ATP184" s="1136"/>
      <c r="ATQ184" s="1136"/>
      <c r="ATR184" s="1136"/>
      <c r="ATS184" s="1136"/>
      <c r="ATT184" s="1136"/>
      <c r="ATU184" s="1136"/>
      <c r="ATV184" s="1136"/>
      <c r="ATW184" s="1136"/>
      <c r="ATX184" s="1136"/>
      <c r="ATY184" s="1136"/>
      <c r="ATZ184" s="1136"/>
      <c r="AUA184" s="1136"/>
      <c r="AUB184" s="1136"/>
      <c r="AUC184" s="1136"/>
      <c r="AUD184" s="1136"/>
      <c r="AUE184" s="1136"/>
      <c r="AUF184" s="1136"/>
      <c r="AUG184" s="1136"/>
      <c r="AUH184" s="1136"/>
      <c r="AUI184" s="1136"/>
      <c r="AUJ184" s="1136"/>
      <c r="AUK184" s="1136"/>
      <c r="AUL184" s="1136"/>
      <c r="AUM184" s="1136"/>
      <c r="AUN184" s="1136"/>
      <c r="AUO184" s="1136"/>
      <c r="AUP184" s="1136"/>
      <c r="AUQ184" s="1136"/>
      <c r="AUR184" s="1136"/>
      <c r="AUS184" s="1136"/>
      <c r="AUT184" s="1136"/>
      <c r="AUU184" s="1136"/>
      <c r="AUV184" s="1136"/>
      <c r="AUW184" s="1136"/>
      <c r="AUX184" s="1136"/>
      <c r="AUY184" s="1136"/>
      <c r="AUZ184" s="1136"/>
      <c r="AVA184" s="1136"/>
      <c r="AVB184" s="1136"/>
      <c r="AVC184" s="1136"/>
      <c r="AVD184" s="1136"/>
      <c r="AVE184" s="1136"/>
      <c r="AVF184" s="1136"/>
      <c r="AVG184" s="1136"/>
      <c r="AVH184" s="1136"/>
      <c r="AVI184" s="1136"/>
      <c r="AVJ184" s="1136"/>
      <c r="AVK184" s="1136"/>
      <c r="AVL184" s="1136"/>
      <c r="AVM184" s="1136"/>
      <c r="AVN184" s="1136"/>
      <c r="AVO184" s="1136"/>
      <c r="AVP184" s="1136"/>
      <c r="AVQ184" s="1136"/>
      <c r="AVR184" s="1136"/>
      <c r="AVS184" s="1136"/>
      <c r="AVT184" s="1136"/>
      <c r="AVU184" s="1136"/>
      <c r="AVV184" s="1136"/>
      <c r="AVW184" s="1136"/>
      <c r="AVX184" s="1136"/>
      <c r="AVY184" s="1136"/>
      <c r="AVZ184" s="1136"/>
      <c r="AWA184" s="1136"/>
      <c r="AWB184" s="1136"/>
      <c r="AWC184" s="1136"/>
      <c r="AWD184" s="1136"/>
      <c r="AWE184" s="1136"/>
      <c r="AWF184" s="1136"/>
      <c r="AWG184" s="1136"/>
      <c r="AWH184" s="1136"/>
      <c r="AWI184" s="1136"/>
      <c r="AWJ184" s="1136"/>
      <c r="AWK184" s="1136"/>
      <c r="AWL184" s="1136"/>
      <c r="AWM184" s="1136"/>
      <c r="AWN184" s="1136"/>
      <c r="AWO184" s="1136"/>
      <c r="AWP184" s="1136"/>
      <c r="AWQ184" s="1136"/>
      <c r="AWR184" s="1136"/>
      <c r="AWS184" s="1136"/>
      <c r="AWT184" s="1136"/>
      <c r="AWU184" s="1136"/>
      <c r="AWV184" s="1136"/>
      <c r="AWW184" s="1136"/>
      <c r="AWX184" s="1136"/>
      <c r="AWY184" s="1136"/>
      <c r="AWZ184" s="1136"/>
      <c r="AXA184" s="1136"/>
      <c r="AXB184" s="1136"/>
      <c r="AXC184" s="1136"/>
      <c r="AXD184" s="1136"/>
      <c r="AXE184" s="1136"/>
      <c r="AXF184" s="1136"/>
      <c r="AXG184" s="1136"/>
      <c r="AXH184" s="1136"/>
      <c r="AXI184" s="1136"/>
      <c r="AXJ184" s="1136"/>
      <c r="AXK184" s="1136"/>
      <c r="AXL184" s="1136"/>
      <c r="AXM184" s="1136"/>
      <c r="AXN184" s="1136"/>
      <c r="AXO184" s="1136"/>
      <c r="AXP184" s="1136"/>
      <c r="AXQ184" s="1136"/>
      <c r="AXR184" s="1136"/>
      <c r="AXS184" s="1136"/>
      <c r="AXT184" s="1136"/>
      <c r="AXU184" s="1136"/>
      <c r="AXV184" s="1136"/>
      <c r="AXW184" s="1136"/>
      <c r="AXX184" s="1136"/>
      <c r="AXY184" s="1136"/>
      <c r="AXZ184" s="1136"/>
      <c r="AYA184" s="1136"/>
      <c r="AYB184" s="1136"/>
      <c r="AYC184" s="1136"/>
      <c r="AYD184" s="1136"/>
      <c r="AYE184" s="1136"/>
      <c r="AYF184" s="1136"/>
      <c r="AYG184" s="1136"/>
      <c r="AYH184" s="1136"/>
      <c r="AYI184" s="1136"/>
      <c r="AYJ184" s="1136"/>
      <c r="AYK184" s="1136"/>
      <c r="AYL184" s="1136"/>
      <c r="AYM184" s="1136"/>
      <c r="AYN184" s="1136"/>
      <c r="AYO184" s="1136"/>
      <c r="AYP184" s="1136"/>
      <c r="AYQ184" s="1136"/>
      <c r="AYR184" s="1136"/>
      <c r="AYS184" s="1136"/>
      <c r="AYT184" s="1136"/>
      <c r="AYU184" s="1136"/>
      <c r="AYV184" s="1136"/>
      <c r="AYW184" s="1136"/>
      <c r="AYX184" s="1136"/>
      <c r="AYY184" s="1136"/>
      <c r="AYZ184" s="1136"/>
      <c r="AZA184" s="1136"/>
      <c r="AZB184" s="1136"/>
      <c r="AZC184" s="1136"/>
      <c r="AZD184" s="1136"/>
      <c r="AZE184" s="1136"/>
      <c r="AZF184" s="1136"/>
      <c r="AZG184" s="1136"/>
      <c r="AZH184" s="1136"/>
      <c r="AZI184" s="1136"/>
      <c r="AZJ184" s="1136"/>
      <c r="AZK184" s="1136"/>
      <c r="AZL184" s="1136"/>
      <c r="AZM184" s="1136"/>
      <c r="AZN184" s="1136"/>
      <c r="AZO184" s="1136"/>
      <c r="AZP184" s="1136"/>
      <c r="AZQ184" s="1136"/>
      <c r="AZR184" s="1136"/>
      <c r="AZS184" s="1136"/>
      <c r="AZT184" s="1136"/>
      <c r="AZU184" s="1136"/>
      <c r="AZV184" s="1136"/>
      <c r="AZW184" s="1136"/>
      <c r="AZX184" s="1136"/>
      <c r="AZY184" s="1136"/>
      <c r="AZZ184" s="1136"/>
      <c r="BAA184" s="1136"/>
      <c r="BAB184" s="1136"/>
      <c r="BAC184" s="1136"/>
      <c r="BAD184" s="1136"/>
      <c r="BAE184" s="1136"/>
      <c r="BAF184" s="1136"/>
      <c r="BAG184" s="1136"/>
      <c r="BAH184" s="1136"/>
      <c r="BAI184" s="1136"/>
      <c r="BAJ184" s="1136"/>
      <c r="BAK184" s="1136"/>
      <c r="BAL184" s="1136"/>
      <c r="BAM184" s="1136"/>
      <c r="BAN184" s="1136"/>
      <c r="BAO184" s="1136"/>
      <c r="BAP184" s="1136"/>
      <c r="BAQ184" s="1136"/>
      <c r="BAR184" s="1136"/>
      <c r="BAS184" s="1136"/>
      <c r="BAT184" s="1136"/>
      <c r="BAU184" s="1136"/>
      <c r="BAV184" s="1136"/>
      <c r="BAW184" s="1136"/>
      <c r="BAX184" s="1136"/>
      <c r="BAY184" s="1136"/>
      <c r="BAZ184" s="1136"/>
      <c r="BBA184" s="1136"/>
      <c r="BBB184" s="1136"/>
      <c r="BBC184" s="1136"/>
      <c r="BBD184" s="1136"/>
      <c r="BBE184" s="1136"/>
      <c r="BBF184" s="1136"/>
      <c r="BBG184" s="1136"/>
      <c r="BBH184" s="1136"/>
      <c r="BBI184" s="1136"/>
      <c r="BBJ184" s="1136"/>
      <c r="BBK184" s="1136"/>
      <c r="BBL184" s="1136"/>
      <c r="BBM184" s="1136"/>
      <c r="BBN184" s="1136"/>
      <c r="BBO184" s="1136"/>
      <c r="BBP184" s="1136"/>
      <c r="BBQ184" s="1136"/>
      <c r="BBR184" s="1136"/>
      <c r="BBS184" s="1136"/>
      <c r="BBT184" s="1136"/>
      <c r="BBU184" s="1136"/>
      <c r="BBV184" s="1136"/>
      <c r="BBW184" s="1136"/>
      <c r="BBX184" s="1136"/>
      <c r="BBY184" s="1136"/>
      <c r="BBZ184" s="1136"/>
      <c r="BCA184" s="1136"/>
      <c r="BCB184" s="1136"/>
      <c r="BCC184" s="1136"/>
      <c r="BCD184" s="1136"/>
      <c r="BCE184" s="1136"/>
      <c r="BCF184" s="1136"/>
      <c r="BCG184" s="1136"/>
      <c r="BCH184" s="1136"/>
      <c r="BCI184" s="1136"/>
      <c r="BCJ184" s="1136"/>
      <c r="BCK184" s="1136"/>
      <c r="BCL184" s="1136"/>
      <c r="BCM184" s="1136"/>
      <c r="BCN184" s="1136"/>
      <c r="BCO184" s="1136"/>
      <c r="BCP184" s="1136"/>
      <c r="BCQ184" s="1136"/>
      <c r="BCR184" s="1136"/>
      <c r="BCS184" s="1136"/>
      <c r="BCT184" s="1136"/>
      <c r="BCU184" s="1136"/>
      <c r="BCV184" s="1136"/>
      <c r="BCW184" s="1136"/>
      <c r="BCX184" s="1136"/>
      <c r="BCY184" s="1136"/>
      <c r="BCZ184" s="1136"/>
      <c r="BDA184" s="1136"/>
      <c r="BDB184" s="1136"/>
      <c r="BDC184" s="1136"/>
      <c r="BDD184" s="1136"/>
      <c r="BDE184" s="1136"/>
      <c r="BDF184" s="1136"/>
      <c r="BDG184" s="1136"/>
      <c r="BDH184" s="1136"/>
      <c r="BDI184" s="1136"/>
      <c r="BDJ184" s="1136"/>
      <c r="BDK184" s="1136"/>
      <c r="BDL184" s="1136"/>
      <c r="BDM184" s="1136"/>
      <c r="BDN184" s="1136"/>
      <c r="BDO184" s="1136"/>
      <c r="BDP184" s="1136"/>
      <c r="BDQ184" s="1136"/>
      <c r="BDR184" s="1136"/>
      <c r="BDS184" s="1136"/>
      <c r="BDT184" s="1136"/>
      <c r="BDU184" s="1136"/>
      <c r="BDV184" s="1136"/>
      <c r="BDW184" s="1136"/>
      <c r="BDX184" s="1136"/>
      <c r="BDY184" s="1136"/>
      <c r="BDZ184" s="1136"/>
      <c r="BEA184" s="1136"/>
      <c r="BEB184" s="1136"/>
      <c r="BEC184" s="1136"/>
      <c r="BED184" s="1136"/>
      <c r="BEE184" s="1136"/>
      <c r="BEF184" s="1136"/>
      <c r="BEG184" s="1136"/>
      <c r="BEH184" s="1136"/>
      <c r="BEI184" s="1136"/>
      <c r="BEJ184" s="1136"/>
      <c r="BEK184" s="1136"/>
      <c r="BEL184" s="1136"/>
      <c r="BEM184" s="1136"/>
      <c r="BEN184" s="1136"/>
      <c r="BEO184" s="1136"/>
      <c r="BEP184" s="1136"/>
      <c r="BEQ184" s="1136"/>
      <c r="BER184" s="1136"/>
      <c r="BES184" s="1136"/>
      <c r="BET184" s="1136"/>
      <c r="BEU184" s="1136"/>
      <c r="BEV184" s="1136"/>
      <c r="BEW184" s="1136"/>
      <c r="BEX184" s="1136"/>
      <c r="BEY184" s="1136"/>
      <c r="BEZ184" s="1136"/>
      <c r="BFA184" s="1136"/>
      <c r="BFB184" s="1136"/>
      <c r="BFC184" s="1136"/>
      <c r="BFD184" s="1136"/>
      <c r="BFE184" s="1136"/>
      <c r="BFF184" s="1136"/>
      <c r="BFG184" s="1136"/>
      <c r="BFH184" s="1136"/>
      <c r="BFI184" s="1136"/>
      <c r="BFJ184" s="1136"/>
      <c r="BFK184" s="1136"/>
      <c r="BFL184" s="1136"/>
      <c r="BFM184" s="1136"/>
      <c r="BFN184" s="1136"/>
      <c r="BFO184" s="1136"/>
      <c r="BFP184" s="1136"/>
      <c r="BFQ184" s="1136"/>
      <c r="BFR184" s="1136"/>
      <c r="BFS184" s="1136"/>
      <c r="BFT184" s="1136"/>
      <c r="BFU184" s="1136"/>
      <c r="BFV184" s="1136"/>
      <c r="BFW184" s="1136"/>
      <c r="BFX184" s="1136"/>
      <c r="BFY184" s="1136"/>
      <c r="BFZ184" s="1136"/>
      <c r="BGA184" s="1136"/>
      <c r="BGB184" s="1136"/>
      <c r="BGC184" s="1136"/>
      <c r="BGD184" s="1136"/>
      <c r="BGE184" s="1136"/>
      <c r="BGF184" s="1136"/>
      <c r="BGG184" s="1136"/>
      <c r="BGH184" s="1136"/>
      <c r="BGI184" s="1136"/>
      <c r="BGJ184" s="1136"/>
      <c r="BGK184" s="1136"/>
      <c r="BGL184" s="1136"/>
      <c r="BGM184" s="1136"/>
      <c r="BGN184" s="1136"/>
      <c r="BGO184" s="1136"/>
      <c r="BGP184" s="1136"/>
      <c r="BGQ184" s="1136"/>
      <c r="BGR184" s="1136"/>
      <c r="BGS184" s="1136"/>
      <c r="BGT184" s="1136"/>
      <c r="BGU184" s="1136"/>
      <c r="BGV184" s="1136"/>
      <c r="BGW184" s="1136"/>
      <c r="BGX184" s="1136"/>
      <c r="BGY184" s="1136"/>
      <c r="BGZ184" s="1136"/>
      <c r="BHA184" s="1136"/>
      <c r="BHB184" s="1136"/>
      <c r="BHC184" s="1136"/>
      <c r="BHD184" s="1136"/>
      <c r="BHE184" s="1136"/>
      <c r="BHF184" s="1136"/>
      <c r="BHG184" s="1136"/>
      <c r="BHH184" s="1136"/>
      <c r="BHI184" s="1136"/>
      <c r="BHJ184" s="1136"/>
      <c r="BHK184" s="1136"/>
      <c r="BHL184" s="1136"/>
      <c r="BHM184" s="1136"/>
      <c r="BHN184" s="1136"/>
      <c r="BHO184" s="1136"/>
      <c r="BHP184" s="1136"/>
      <c r="BHQ184" s="1136"/>
      <c r="BHR184" s="1136"/>
      <c r="BHS184" s="1136"/>
      <c r="BHT184" s="1136"/>
      <c r="BHU184" s="1136"/>
      <c r="BHV184" s="1136"/>
      <c r="BHW184" s="1136"/>
      <c r="BHX184" s="1136"/>
      <c r="BHY184" s="1136"/>
      <c r="BHZ184" s="1136"/>
      <c r="BIA184" s="1136"/>
      <c r="BIB184" s="1136"/>
      <c r="BIC184" s="1136"/>
      <c r="BID184" s="1136"/>
      <c r="BIE184" s="1136"/>
      <c r="BIF184" s="1136"/>
      <c r="BIG184" s="1136"/>
      <c r="BIH184" s="1136"/>
      <c r="BII184" s="1136"/>
      <c r="BIJ184" s="1136"/>
      <c r="BIK184" s="1136"/>
      <c r="BIL184" s="1136"/>
      <c r="BIM184" s="1136"/>
      <c r="BIN184" s="1136"/>
      <c r="BIO184" s="1136"/>
      <c r="BIP184" s="1136"/>
      <c r="BIQ184" s="1136"/>
      <c r="BIR184" s="1136"/>
      <c r="BIS184" s="1136"/>
      <c r="BIT184" s="1136"/>
      <c r="BIU184" s="1136"/>
      <c r="BIV184" s="1136"/>
      <c r="BIW184" s="1136"/>
      <c r="BIX184" s="1136"/>
      <c r="BIY184" s="1136"/>
      <c r="BIZ184" s="1136"/>
      <c r="BJA184" s="1136"/>
      <c r="BJB184" s="1136"/>
      <c r="BJC184" s="1136"/>
      <c r="BJD184" s="1136"/>
      <c r="BJE184" s="1136"/>
      <c r="BJF184" s="1136"/>
      <c r="BJG184" s="1136"/>
      <c r="BJH184" s="1136"/>
      <c r="BJI184" s="1136"/>
      <c r="BJJ184" s="1136"/>
      <c r="BJK184" s="1136"/>
      <c r="BJL184" s="1136"/>
      <c r="BJM184" s="1136"/>
      <c r="BJN184" s="1136"/>
      <c r="BJO184" s="1136"/>
      <c r="BJP184" s="1136"/>
      <c r="BJQ184" s="1136"/>
      <c r="BJR184" s="1136"/>
      <c r="BJS184" s="1136"/>
      <c r="BJT184" s="1136"/>
      <c r="BJU184" s="1136"/>
      <c r="BJV184" s="1136"/>
      <c r="BJW184" s="1136"/>
      <c r="BJX184" s="1136"/>
      <c r="BJY184" s="1136"/>
      <c r="BJZ184" s="1136"/>
      <c r="BKA184" s="1136"/>
      <c r="BKB184" s="1136"/>
      <c r="BKC184" s="1136"/>
      <c r="BKD184" s="1136"/>
      <c r="BKE184" s="1136"/>
      <c r="BKF184" s="1136"/>
      <c r="BKG184" s="1136"/>
      <c r="BKH184" s="1136"/>
      <c r="BKI184" s="1136"/>
      <c r="BKJ184" s="1136"/>
      <c r="BKK184" s="1136"/>
      <c r="BKL184" s="1136"/>
      <c r="BKM184" s="1136"/>
      <c r="BKN184" s="1136"/>
      <c r="BKO184" s="1136"/>
      <c r="BKP184" s="1136"/>
      <c r="BKQ184" s="1136"/>
      <c r="BKR184" s="1136"/>
      <c r="BKS184" s="1136"/>
      <c r="BKT184" s="1136"/>
      <c r="BKU184" s="1136"/>
      <c r="BKV184" s="1136"/>
      <c r="BKW184" s="1136"/>
      <c r="BKX184" s="1136"/>
      <c r="BKY184" s="1136"/>
      <c r="BKZ184" s="1136"/>
      <c r="BLA184" s="1136"/>
      <c r="BLB184" s="1136"/>
      <c r="BLC184" s="1136"/>
      <c r="BLD184" s="1136"/>
      <c r="BLE184" s="1136"/>
      <c r="BLF184" s="1136"/>
      <c r="BLG184" s="1136"/>
      <c r="BLH184" s="1136"/>
      <c r="BLI184" s="1136"/>
      <c r="BLJ184" s="1136"/>
      <c r="BLK184" s="1136"/>
      <c r="BLL184" s="1136"/>
      <c r="BLM184" s="1136"/>
      <c r="BLN184" s="1136"/>
      <c r="BLO184" s="1136"/>
      <c r="BLP184" s="1136"/>
      <c r="BLQ184" s="1136"/>
      <c r="BLR184" s="1136"/>
      <c r="BLS184" s="1136"/>
      <c r="BLT184" s="1136"/>
      <c r="BLU184" s="1136"/>
      <c r="BLV184" s="1136"/>
      <c r="BLW184" s="1136"/>
      <c r="BLX184" s="1136"/>
      <c r="BLY184" s="1136"/>
      <c r="BLZ184" s="1136"/>
      <c r="BMA184" s="1136"/>
      <c r="BMB184" s="1136"/>
      <c r="BMC184" s="1136"/>
      <c r="BMD184" s="1136"/>
      <c r="BME184" s="1136"/>
      <c r="BMF184" s="1136"/>
      <c r="BMG184" s="1136"/>
      <c r="BMH184" s="1136"/>
      <c r="BMI184" s="1136"/>
      <c r="BMJ184" s="1136"/>
      <c r="BMK184" s="1136"/>
      <c r="BML184" s="1136"/>
      <c r="BMM184" s="1136"/>
      <c r="BMN184" s="1136"/>
      <c r="BMO184" s="1136"/>
      <c r="BMP184" s="1136"/>
      <c r="BMQ184" s="1136"/>
      <c r="BMR184" s="1136"/>
      <c r="BMS184" s="1136"/>
      <c r="BMT184" s="1136"/>
      <c r="BMU184" s="1136"/>
      <c r="BMV184" s="1136"/>
      <c r="BMW184" s="1136"/>
      <c r="BMX184" s="1136"/>
      <c r="BMY184" s="1136"/>
      <c r="BMZ184" s="1136"/>
      <c r="BNA184" s="1136"/>
      <c r="BNB184" s="1136"/>
      <c r="BNC184" s="1136"/>
      <c r="BND184" s="1136"/>
      <c r="BNE184" s="1136"/>
      <c r="BNF184" s="1136"/>
      <c r="BNG184" s="1136"/>
      <c r="BNH184" s="1136"/>
      <c r="BNI184" s="1136"/>
      <c r="BNJ184" s="1136"/>
      <c r="BNK184" s="1136"/>
      <c r="BNL184" s="1136"/>
      <c r="BNM184" s="1136"/>
      <c r="BNN184" s="1136"/>
      <c r="BNO184" s="1136"/>
      <c r="BNP184" s="1136"/>
      <c r="BNQ184" s="1136"/>
      <c r="BNR184" s="1136"/>
      <c r="BNS184" s="1136"/>
      <c r="BNT184" s="1136"/>
      <c r="BNU184" s="1136"/>
      <c r="BNV184" s="1136"/>
      <c r="BNW184" s="1136"/>
      <c r="BNX184" s="1136"/>
      <c r="BNY184" s="1136"/>
      <c r="BNZ184" s="1136"/>
      <c r="BOA184" s="1136"/>
      <c r="BOB184" s="1136"/>
      <c r="BOC184" s="1136"/>
      <c r="BOD184" s="1136"/>
      <c r="BOE184" s="1136"/>
      <c r="BOF184" s="1136"/>
      <c r="BOG184" s="1136"/>
      <c r="BOH184" s="1136"/>
      <c r="BOI184" s="1136"/>
      <c r="BOJ184" s="1136"/>
      <c r="BOK184" s="1136"/>
      <c r="BOL184" s="1136"/>
      <c r="BOM184" s="1136"/>
      <c r="BON184" s="1136"/>
      <c r="BOO184" s="1136"/>
      <c r="BOP184" s="1136"/>
      <c r="BOQ184" s="1136"/>
      <c r="BOR184" s="1136"/>
      <c r="BOS184" s="1136"/>
      <c r="BOT184" s="1136"/>
      <c r="BOU184" s="1136"/>
      <c r="BOV184" s="1136"/>
      <c r="BOW184" s="1136"/>
      <c r="BOX184" s="1136"/>
      <c r="BOY184" s="1136"/>
      <c r="BOZ184" s="1136"/>
      <c r="BPA184" s="1136"/>
      <c r="BPB184" s="1136"/>
      <c r="BPC184" s="1136"/>
      <c r="BPD184" s="1136"/>
      <c r="BPE184" s="1136"/>
      <c r="BPF184" s="1136"/>
      <c r="BPG184" s="1136"/>
      <c r="BPH184" s="1136"/>
      <c r="BPI184" s="1136"/>
      <c r="BPJ184" s="1136"/>
      <c r="BPK184" s="1136"/>
      <c r="BPL184" s="1136"/>
      <c r="BPM184" s="1136"/>
      <c r="BPN184" s="1136"/>
      <c r="BPO184" s="1136"/>
      <c r="BPP184" s="1136"/>
      <c r="BPQ184" s="1136"/>
      <c r="BPR184" s="1136"/>
      <c r="BPS184" s="1136"/>
      <c r="BPT184" s="1136"/>
      <c r="BPU184" s="1136"/>
      <c r="BPV184" s="1136"/>
      <c r="BPW184" s="1136"/>
      <c r="BPX184" s="1136"/>
      <c r="BPY184" s="1136"/>
      <c r="BPZ184" s="1136"/>
      <c r="BQA184" s="1136"/>
      <c r="BQB184" s="1136"/>
      <c r="BQC184" s="1136"/>
      <c r="BQD184" s="1136"/>
      <c r="BQE184" s="1136"/>
      <c r="BQF184" s="1136"/>
      <c r="BQG184" s="1136"/>
      <c r="BQH184" s="1136"/>
      <c r="BQI184" s="1136"/>
      <c r="BQJ184" s="1136"/>
      <c r="BQK184" s="1136"/>
      <c r="BQL184" s="1136"/>
      <c r="BQM184" s="1136"/>
      <c r="BQN184" s="1136"/>
      <c r="BQO184" s="1136"/>
      <c r="BQP184" s="1136"/>
      <c r="BQQ184" s="1136"/>
      <c r="BQR184" s="1136"/>
      <c r="BQS184" s="1136"/>
      <c r="BQT184" s="1136"/>
      <c r="BQU184" s="1136"/>
      <c r="BQV184" s="1136"/>
      <c r="BQW184" s="1136"/>
      <c r="BQX184" s="1136"/>
      <c r="BQY184" s="1136"/>
      <c r="BQZ184" s="1136"/>
      <c r="BRA184" s="1136"/>
      <c r="BRB184" s="1136"/>
      <c r="BRC184" s="1136"/>
      <c r="BRD184" s="1136"/>
      <c r="BRE184" s="1136"/>
      <c r="BRF184" s="1136"/>
      <c r="BRG184" s="1136"/>
      <c r="BRH184" s="1136"/>
      <c r="BRI184" s="1136"/>
      <c r="BRJ184" s="1136"/>
      <c r="BRK184" s="1136"/>
      <c r="BRL184" s="1136"/>
      <c r="BRM184" s="1136"/>
      <c r="BRN184" s="1136"/>
      <c r="BRO184" s="1136"/>
      <c r="BRP184" s="1136"/>
      <c r="BRQ184" s="1136"/>
      <c r="BRR184" s="1136"/>
      <c r="BRS184" s="1136"/>
      <c r="BRT184" s="1136"/>
      <c r="BRU184" s="1136"/>
      <c r="BRV184" s="1136"/>
      <c r="BRW184" s="1136"/>
      <c r="BRX184" s="1136"/>
      <c r="BRY184" s="1136"/>
      <c r="BRZ184" s="1136"/>
      <c r="BSA184" s="1136"/>
      <c r="BSB184" s="1136"/>
      <c r="BSC184" s="1136"/>
      <c r="BSD184" s="1136"/>
      <c r="BSE184" s="1136"/>
      <c r="BSF184" s="1136"/>
      <c r="BSG184" s="1136"/>
      <c r="BSH184" s="1136"/>
      <c r="BSI184" s="1136"/>
      <c r="BSJ184" s="1136"/>
      <c r="BSK184" s="1136"/>
      <c r="BSL184" s="1136"/>
      <c r="BSM184" s="1136"/>
      <c r="BSN184" s="1136"/>
      <c r="BSO184" s="1136"/>
      <c r="BSP184" s="1136"/>
      <c r="BSQ184" s="1136"/>
      <c r="BSR184" s="1136"/>
      <c r="BSS184" s="1136"/>
      <c r="BST184" s="1136"/>
      <c r="BSU184" s="1136"/>
      <c r="BSV184" s="1136"/>
      <c r="BSW184" s="1136"/>
      <c r="BSX184" s="1136"/>
      <c r="BSY184" s="1136"/>
      <c r="BSZ184" s="1136"/>
      <c r="BTA184" s="1136"/>
      <c r="BTB184" s="1136"/>
      <c r="BTC184" s="1136"/>
      <c r="BTD184" s="1136"/>
      <c r="BTE184" s="1136"/>
      <c r="BTF184" s="1136"/>
      <c r="BTG184" s="1136"/>
      <c r="BTH184" s="1136"/>
      <c r="BTI184" s="1136"/>
      <c r="BTJ184" s="1136"/>
      <c r="BTK184" s="1136"/>
      <c r="BTL184" s="1136"/>
      <c r="BTM184" s="1136"/>
      <c r="BTN184" s="1136"/>
      <c r="BTO184" s="1136"/>
      <c r="BTP184" s="1136"/>
      <c r="BTQ184" s="1136"/>
      <c r="BTR184" s="1136"/>
      <c r="BTS184" s="1136"/>
      <c r="BTT184" s="1136"/>
      <c r="BTU184" s="1136"/>
      <c r="BTV184" s="1136"/>
      <c r="BTW184" s="1136"/>
      <c r="BTX184" s="1136"/>
      <c r="BTY184" s="1136"/>
      <c r="BTZ184" s="1136"/>
      <c r="BUA184" s="1136"/>
      <c r="BUB184" s="1136"/>
      <c r="BUC184" s="1136"/>
      <c r="BUD184" s="1136"/>
      <c r="BUE184" s="1136"/>
      <c r="BUF184" s="1136"/>
      <c r="BUG184" s="1136"/>
      <c r="BUH184" s="1136"/>
      <c r="BUI184" s="1136"/>
      <c r="BUJ184" s="1136"/>
      <c r="BUK184" s="1136"/>
      <c r="BUL184" s="1136"/>
      <c r="BUM184" s="1136"/>
      <c r="BUN184" s="1136"/>
      <c r="BUO184" s="1136"/>
      <c r="BUP184" s="1136"/>
      <c r="BUQ184" s="1136"/>
      <c r="BUR184" s="1136"/>
      <c r="BUS184" s="1136"/>
      <c r="BUT184" s="1136"/>
      <c r="BUU184" s="1136"/>
      <c r="BUV184" s="1136"/>
      <c r="BUW184" s="1136"/>
      <c r="BUX184" s="1136"/>
      <c r="BUY184" s="1136"/>
      <c r="BUZ184" s="1136"/>
      <c r="BVA184" s="1136"/>
      <c r="BVB184" s="1136"/>
      <c r="BVC184" s="1136"/>
      <c r="BVD184" s="1136"/>
      <c r="BVE184" s="1136"/>
      <c r="BVF184" s="1136"/>
      <c r="BVG184" s="1136"/>
      <c r="BVH184" s="1136"/>
      <c r="BVI184" s="1136"/>
      <c r="BVJ184" s="1136"/>
      <c r="BVK184" s="1136"/>
      <c r="BVL184" s="1136"/>
      <c r="BVM184" s="1136"/>
      <c r="BVN184" s="1136"/>
      <c r="BVO184" s="1136"/>
      <c r="BVP184" s="1136"/>
      <c r="BVQ184" s="1136"/>
      <c r="BVR184" s="1136"/>
      <c r="BVS184" s="1136"/>
      <c r="BVT184" s="1136"/>
      <c r="BVU184" s="1136"/>
      <c r="BVV184" s="1136"/>
      <c r="BVW184" s="1136"/>
      <c r="BVX184" s="1136"/>
      <c r="BVY184" s="1136"/>
      <c r="BVZ184" s="1136"/>
      <c r="BWA184" s="1136"/>
      <c r="BWB184" s="1136"/>
      <c r="BWC184" s="1136"/>
      <c r="BWD184" s="1136"/>
      <c r="BWE184" s="1136"/>
      <c r="BWF184" s="1136"/>
      <c r="BWG184" s="1136"/>
      <c r="BWH184" s="1136"/>
      <c r="BWI184" s="1136"/>
      <c r="BWJ184" s="1136"/>
      <c r="BWK184" s="1136"/>
      <c r="BWL184" s="1136"/>
      <c r="BWM184" s="1136"/>
      <c r="BWN184" s="1136"/>
      <c r="BWO184" s="1136"/>
      <c r="BWP184" s="1136"/>
      <c r="BWQ184" s="1136"/>
      <c r="BWR184" s="1136"/>
      <c r="BWS184" s="1136"/>
      <c r="BWT184" s="1136"/>
      <c r="BWU184" s="1136"/>
      <c r="BWV184" s="1136"/>
      <c r="BWW184" s="1136"/>
      <c r="BWX184" s="1136"/>
      <c r="BWY184" s="1136"/>
      <c r="BWZ184" s="1136"/>
      <c r="BXA184" s="1136"/>
      <c r="BXB184" s="1136"/>
      <c r="BXC184" s="1136"/>
      <c r="BXD184" s="1136"/>
      <c r="BXE184" s="1136"/>
      <c r="BXF184" s="1136"/>
      <c r="BXG184" s="1136"/>
      <c r="BXH184" s="1136"/>
      <c r="BXI184" s="1136"/>
      <c r="BXJ184" s="1136"/>
      <c r="BXK184" s="1136"/>
      <c r="BXL184" s="1136"/>
      <c r="BXM184" s="1136"/>
      <c r="BXN184" s="1136"/>
      <c r="BXO184" s="1136"/>
      <c r="BXP184" s="1136"/>
      <c r="BXQ184" s="1136"/>
      <c r="BXR184" s="1136"/>
      <c r="BXS184" s="1136"/>
      <c r="BXT184" s="1136"/>
      <c r="BXU184" s="1136"/>
      <c r="BXV184" s="1136"/>
      <c r="BXW184" s="1136"/>
      <c r="BXX184" s="1136"/>
      <c r="BXY184" s="1136"/>
      <c r="BXZ184" s="1136"/>
      <c r="BYA184" s="1136"/>
      <c r="BYB184" s="1136"/>
      <c r="BYC184" s="1136"/>
      <c r="BYD184" s="1136"/>
      <c r="BYE184" s="1136"/>
      <c r="BYF184" s="1136"/>
      <c r="BYG184" s="1136"/>
      <c r="BYH184" s="1136"/>
      <c r="BYI184" s="1136"/>
      <c r="BYJ184" s="1136"/>
      <c r="BYK184" s="1136"/>
      <c r="BYL184" s="1136"/>
      <c r="BYM184" s="1136"/>
      <c r="BYN184" s="1136"/>
      <c r="BYO184" s="1136"/>
      <c r="BYP184" s="1136"/>
      <c r="BYQ184" s="1136"/>
      <c r="BYR184" s="1136"/>
      <c r="BYS184" s="1136"/>
      <c r="BYT184" s="1136"/>
      <c r="BYU184" s="1136"/>
      <c r="BYV184" s="1136"/>
      <c r="BYW184" s="1136"/>
      <c r="BYX184" s="1136"/>
      <c r="BYY184" s="1136"/>
      <c r="BYZ184" s="1136"/>
      <c r="BZA184" s="1136"/>
      <c r="BZB184" s="1136"/>
      <c r="BZC184" s="1136"/>
      <c r="BZD184" s="1136"/>
      <c r="BZE184" s="1136"/>
      <c r="BZF184" s="1136"/>
      <c r="BZG184" s="1136"/>
      <c r="BZH184" s="1136"/>
      <c r="BZI184" s="1136"/>
      <c r="BZJ184" s="1136"/>
      <c r="BZK184" s="1136"/>
      <c r="BZL184" s="1136"/>
      <c r="BZM184" s="1136"/>
      <c r="BZN184" s="1136"/>
      <c r="BZO184" s="1136"/>
      <c r="BZP184" s="1136"/>
      <c r="BZQ184" s="1136"/>
      <c r="BZR184" s="1136"/>
      <c r="BZS184" s="1136"/>
      <c r="BZT184" s="1136"/>
      <c r="BZU184" s="1136"/>
      <c r="BZV184" s="1136"/>
      <c r="BZW184" s="1136"/>
      <c r="BZX184" s="1136"/>
      <c r="BZY184" s="1136"/>
      <c r="BZZ184" s="1136"/>
      <c r="CAA184" s="1136"/>
      <c r="CAB184" s="1136"/>
      <c r="CAC184" s="1136"/>
      <c r="CAD184" s="1136"/>
      <c r="CAE184" s="1136"/>
      <c r="CAF184" s="1136"/>
      <c r="CAG184" s="1136"/>
      <c r="CAH184" s="1136"/>
      <c r="CAI184" s="1136"/>
      <c r="CAJ184" s="1136"/>
      <c r="CAK184" s="1136"/>
      <c r="CAL184" s="1136"/>
      <c r="CAM184" s="1136"/>
      <c r="CAN184" s="1136"/>
      <c r="CAO184" s="1136"/>
      <c r="CAP184" s="1136"/>
      <c r="CAQ184" s="1136"/>
      <c r="CAR184" s="1136"/>
      <c r="CAS184" s="1136"/>
      <c r="CAT184" s="1136"/>
      <c r="CAU184" s="1136"/>
      <c r="CAV184" s="1136"/>
      <c r="CAW184" s="1136"/>
      <c r="CAX184" s="1136"/>
      <c r="CAY184" s="1136"/>
      <c r="CAZ184" s="1136"/>
      <c r="CBA184" s="1136"/>
      <c r="CBB184" s="1136"/>
      <c r="CBC184" s="1136"/>
      <c r="CBD184" s="1136"/>
      <c r="CBE184" s="1136"/>
      <c r="CBF184" s="1136"/>
      <c r="CBG184" s="1136"/>
      <c r="CBH184" s="1136"/>
      <c r="CBI184" s="1136"/>
      <c r="CBJ184" s="1136"/>
      <c r="CBK184" s="1136"/>
      <c r="CBL184" s="1136"/>
      <c r="CBM184" s="1136"/>
      <c r="CBN184" s="1136"/>
      <c r="CBO184" s="1136"/>
      <c r="CBP184" s="1136"/>
      <c r="CBQ184" s="1136"/>
      <c r="CBR184" s="1136"/>
      <c r="CBS184" s="1136"/>
      <c r="CBT184" s="1136"/>
      <c r="CBU184" s="1136"/>
      <c r="CBV184" s="1136"/>
      <c r="CBW184" s="1136"/>
      <c r="CBX184" s="1136"/>
      <c r="CBY184" s="1136"/>
      <c r="CBZ184" s="1136"/>
      <c r="CCA184" s="1136"/>
      <c r="CCB184" s="1136"/>
      <c r="CCC184" s="1136"/>
      <c r="CCD184" s="1136"/>
      <c r="CCE184" s="1136"/>
      <c r="CCF184" s="1136"/>
      <c r="CCG184" s="1136"/>
      <c r="CCH184" s="1136"/>
      <c r="CCI184" s="1136"/>
      <c r="CCJ184" s="1136"/>
      <c r="CCK184" s="1136"/>
      <c r="CCL184" s="1136"/>
      <c r="CCM184" s="1136"/>
      <c r="CCN184" s="1136"/>
      <c r="CCO184" s="1136"/>
      <c r="CCP184" s="1136"/>
      <c r="CCQ184" s="1136"/>
      <c r="CCR184" s="1136"/>
      <c r="CCS184" s="1136"/>
      <c r="CCT184" s="1136"/>
      <c r="CCU184" s="1136"/>
      <c r="CCV184" s="1136"/>
      <c r="CCW184" s="1136"/>
      <c r="CCX184" s="1136"/>
      <c r="CCY184" s="1136"/>
      <c r="CCZ184" s="1136"/>
      <c r="CDA184" s="1136"/>
      <c r="CDB184" s="1136"/>
      <c r="CDC184" s="1136"/>
      <c r="CDD184" s="1136"/>
      <c r="CDE184" s="1136"/>
      <c r="CDF184" s="1136"/>
      <c r="CDG184" s="1136"/>
      <c r="CDH184" s="1136"/>
      <c r="CDI184" s="1136"/>
      <c r="CDJ184" s="1136"/>
      <c r="CDK184" s="1136"/>
      <c r="CDL184" s="1136"/>
      <c r="CDM184" s="1136"/>
      <c r="CDN184" s="1136"/>
      <c r="CDO184" s="1136"/>
      <c r="CDP184" s="1136"/>
      <c r="CDQ184" s="1136"/>
      <c r="CDR184" s="1136"/>
      <c r="CDS184" s="1136"/>
      <c r="CDT184" s="1136"/>
      <c r="CDU184" s="1136"/>
      <c r="CDV184" s="1136"/>
      <c r="CDW184" s="1136"/>
      <c r="CDX184" s="1136"/>
      <c r="CDY184" s="1136"/>
      <c r="CDZ184" s="1136"/>
      <c r="CEA184" s="1136"/>
      <c r="CEB184" s="1136"/>
      <c r="CEC184" s="1136"/>
      <c r="CED184" s="1136"/>
      <c r="CEE184" s="1136"/>
      <c r="CEF184" s="1136"/>
      <c r="CEG184" s="1136"/>
      <c r="CEH184" s="1136"/>
      <c r="CEI184" s="1136"/>
      <c r="CEJ184" s="1136"/>
      <c r="CEK184" s="1136"/>
    </row>
    <row r="185" spans="1:2169" s="1154" customFormat="1" ht="31.75" customHeight="1" x14ac:dyDescent="0.75">
      <c r="A185" s="2245"/>
      <c r="B185" s="2246"/>
      <c r="C185" s="1145" t="s">
        <v>319</v>
      </c>
      <c r="D185" s="1145" t="s">
        <v>47</v>
      </c>
      <c r="E185" s="1145" t="s">
        <v>25</v>
      </c>
      <c r="F185" s="1145" t="s">
        <v>303</v>
      </c>
      <c r="G185" s="1146">
        <f t="array" ref="G185">INDEX('Salary . staff rates'!$A$6:$C$28,MATCH(1,('Salary . staff rates'!$A$6:$A$28=E185)*('Salary . staff rates'!$B$6:$B$28=F185),0),3)</f>
        <v>75000</v>
      </c>
      <c r="H185" s="1146">
        <f>IF(E185="External",G185,G185/working_days*(1+loading_factor))</f>
        <v>526.31578947368428</v>
      </c>
      <c r="I185" s="1147" t="s">
        <v>0</v>
      </c>
      <c r="J185" s="1148" t="s">
        <v>0</v>
      </c>
      <c r="K185" s="1149">
        <v>1</v>
      </c>
      <c r="L185" s="1742">
        <f t="shared" si="133"/>
        <v>526.31578947368428</v>
      </c>
      <c r="M185" s="1149" t="s">
        <v>31</v>
      </c>
      <c r="N185" s="1745">
        <f>IF(M185="Yes",L185*'Salary . staff rates'!$C$34,0)</f>
        <v>0</v>
      </c>
      <c r="O185" s="1153"/>
      <c r="P185" s="555">
        <v>1</v>
      </c>
      <c r="Q185" s="555">
        <v>1</v>
      </c>
      <c r="R185" s="1153"/>
      <c r="S185" s="1746" t="s">
        <v>31</v>
      </c>
      <c r="T185" s="1746" t="s">
        <v>31</v>
      </c>
      <c r="U185" s="1746" t="s">
        <v>31</v>
      </c>
      <c r="W185" s="1152">
        <v>1</v>
      </c>
      <c r="X185" s="1155"/>
      <c r="Y185" s="1328">
        <f t="shared" si="134"/>
        <v>526.31578947368428</v>
      </c>
      <c r="Z185" s="1328">
        <f t="shared" si="135"/>
        <v>0</v>
      </c>
      <c r="AA185" s="1889"/>
      <c r="AB185" s="1328">
        <f t="shared" si="136"/>
        <v>526.31578947368428</v>
      </c>
      <c r="AC185" s="1328">
        <f t="shared" si="137"/>
        <v>0</v>
      </c>
      <c r="AD185" s="1156"/>
      <c r="AE185" s="1328">
        <f t="shared" si="138"/>
        <v>0</v>
      </c>
      <c r="AF185" s="1328">
        <f t="shared" si="139"/>
        <v>0</v>
      </c>
      <c r="AG185" s="1157"/>
      <c r="AH185" s="1157"/>
      <c r="AI185" s="1157"/>
      <c r="AJ185" s="1158"/>
      <c r="AL185" s="1159"/>
      <c r="AN185" s="1328">
        <f t="shared" si="140"/>
        <v>0</v>
      </c>
      <c r="AO185" s="1328">
        <f t="shared" si="141"/>
        <v>0</v>
      </c>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c r="CB185" s="1136"/>
      <c r="CC185" s="1136"/>
      <c r="CD185" s="1136"/>
      <c r="CE185" s="1136"/>
      <c r="CF185" s="1136"/>
      <c r="CG185" s="1136"/>
      <c r="CH185" s="1136"/>
      <c r="CI185" s="1136"/>
      <c r="CJ185" s="1136"/>
      <c r="CK185" s="1136"/>
      <c r="CL185" s="1136"/>
      <c r="CM185" s="1136"/>
      <c r="CN185" s="1136"/>
      <c r="CO185" s="1136"/>
      <c r="CP185" s="1136"/>
      <c r="CQ185" s="1136"/>
      <c r="CR185" s="1136"/>
      <c r="CS185" s="1136"/>
      <c r="CT185" s="1136"/>
      <c r="CU185" s="1136"/>
      <c r="CV185" s="1136"/>
      <c r="CW185" s="1136"/>
      <c r="CX185" s="1136"/>
      <c r="CY185" s="1136"/>
      <c r="CZ185" s="1136"/>
      <c r="DA185" s="1136"/>
      <c r="DB185" s="1136"/>
      <c r="DC185" s="1136"/>
      <c r="DD185" s="1136"/>
      <c r="DE185" s="1136"/>
      <c r="DF185" s="1136"/>
      <c r="DG185" s="1136"/>
      <c r="DH185" s="1136"/>
      <c r="DI185" s="1136"/>
      <c r="DJ185" s="1136"/>
      <c r="DK185" s="1136"/>
      <c r="DL185" s="1136"/>
      <c r="DM185" s="1136"/>
      <c r="DN185" s="1136"/>
      <c r="DO185" s="1136"/>
      <c r="DP185" s="1136"/>
      <c r="DQ185" s="1136"/>
      <c r="DR185" s="1136"/>
      <c r="DS185" s="1136"/>
      <c r="DT185" s="1136"/>
      <c r="DU185" s="1136"/>
      <c r="DV185" s="1136"/>
      <c r="DW185" s="1136"/>
      <c r="DX185" s="1136"/>
      <c r="DY185" s="1136"/>
      <c r="DZ185" s="1136"/>
      <c r="EA185" s="1136"/>
      <c r="EB185" s="1136"/>
      <c r="EC185" s="1136"/>
      <c r="ED185" s="1136"/>
      <c r="EE185" s="1136"/>
      <c r="EF185" s="1136"/>
      <c r="EG185" s="1136"/>
      <c r="EH185" s="1136"/>
      <c r="EI185" s="1136"/>
      <c r="EJ185" s="1136"/>
      <c r="EK185" s="1136"/>
      <c r="EL185" s="1136"/>
      <c r="EM185" s="1136"/>
      <c r="EN185" s="1136"/>
      <c r="EO185" s="1136"/>
      <c r="EP185" s="1136"/>
      <c r="EQ185" s="1136"/>
      <c r="ER185" s="1136"/>
      <c r="ES185" s="1136"/>
      <c r="ET185" s="1136"/>
      <c r="EU185" s="1136"/>
      <c r="EV185" s="1136"/>
      <c r="EW185" s="1136"/>
      <c r="EX185" s="1136"/>
      <c r="EY185" s="1136"/>
      <c r="EZ185" s="1136"/>
      <c r="FA185" s="1136"/>
      <c r="FB185" s="1136"/>
      <c r="FC185" s="1136"/>
      <c r="FD185" s="1136"/>
      <c r="FE185" s="1136"/>
      <c r="FF185" s="1136"/>
      <c r="FG185" s="1136"/>
      <c r="FH185" s="1136"/>
      <c r="FI185" s="1136"/>
      <c r="FJ185" s="1136"/>
      <c r="FK185" s="1136"/>
      <c r="FL185" s="1136"/>
      <c r="FM185" s="1136"/>
      <c r="FN185" s="1136"/>
      <c r="FO185" s="1136"/>
      <c r="FP185" s="1136"/>
      <c r="FQ185" s="1136"/>
      <c r="FR185" s="1136"/>
      <c r="FS185" s="1136"/>
      <c r="FT185" s="1136"/>
      <c r="FU185" s="1136"/>
      <c r="FV185" s="1136"/>
      <c r="FW185" s="1136"/>
      <c r="FX185" s="1136"/>
      <c r="FY185" s="1136"/>
      <c r="FZ185" s="1136"/>
      <c r="GA185" s="1136"/>
      <c r="GB185" s="1136"/>
      <c r="GC185" s="1136"/>
      <c r="GD185" s="1136"/>
      <c r="GE185" s="1136"/>
      <c r="GF185" s="1136"/>
      <c r="GG185" s="1136"/>
      <c r="GH185" s="1136"/>
      <c r="GI185" s="1136"/>
      <c r="GJ185" s="1136"/>
      <c r="GK185" s="1136"/>
      <c r="GL185" s="1136"/>
      <c r="GM185" s="1136"/>
      <c r="GN185" s="1136"/>
      <c r="GO185" s="1136"/>
      <c r="GP185" s="1136"/>
      <c r="GQ185" s="1136"/>
      <c r="GR185" s="1136"/>
      <c r="GS185" s="1136"/>
      <c r="GT185" s="1136"/>
      <c r="GU185" s="1136"/>
      <c r="GV185" s="1136"/>
      <c r="GW185" s="1136"/>
      <c r="GX185" s="1136"/>
      <c r="GY185" s="1136"/>
      <c r="GZ185" s="1136"/>
      <c r="HA185" s="1136"/>
      <c r="HB185" s="1136"/>
      <c r="HC185" s="1136"/>
      <c r="HD185" s="1136"/>
      <c r="HE185" s="1136"/>
      <c r="HF185" s="1136"/>
      <c r="HG185" s="1136"/>
      <c r="HH185" s="1136"/>
      <c r="HI185" s="1136"/>
      <c r="HJ185" s="1136"/>
      <c r="HK185" s="1136"/>
      <c r="HL185" s="1136"/>
      <c r="HM185" s="1136"/>
      <c r="HN185" s="1136"/>
      <c r="HO185" s="1136"/>
      <c r="HP185" s="1136"/>
      <c r="HQ185" s="1136"/>
      <c r="HR185" s="1136"/>
      <c r="HS185" s="1136"/>
      <c r="HT185" s="1136"/>
      <c r="HU185" s="1136"/>
      <c r="HV185" s="1136"/>
      <c r="HW185" s="1136"/>
      <c r="HX185" s="1136"/>
      <c r="HY185" s="1136"/>
      <c r="HZ185" s="1136"/>
      <c r="IA185" s="1136"/>
      <c r="IB185" s="1136"/>
      <c r="IC185" s="1136"/>
      <c r="ID185" s="1136"/>
      <c r="IE185" s="1136"/>
      <c r="IF185" s="1136"/>
      <c r="IG185" s="1136"/>
      <c r="IH185" s="1136"/>
      <c r="II185" s="1136"/>
      <c r="IJ185" s="1136"/>
      <c r="IK185" s="1136"/>
      <c r="IL185" s="1136"/>
      <c r="IM185" s="1136"/>
      <c r="IN185" s="1136"/>
      <c r="IO185" s="1136"/>
      <c r="IP185" s="1136"/>
      <c r="IQ185" s="1136"/>
      <c r="IR185" s="1136"/>
      <c r="IS185" s="1136"/>
      <c r="IT185" s="1136"/>
      <c r="IU185" s="1136"/>
      <c r="IV185" s="1136"/>
      <c r="IW185" s="1136"/>
      <c r="IX185" s="1136"/>
      <c r="IY185" s="1136"/>
      <c r="IZ185" s="1136"/>
      <c r="JA185" s="1136"/>
      <c r="JB185" s="1136"/>
      <c r="JC185" s="1136"/>
      <c r="JD185" s="1136"/>
      <c r="JE185" s="1136"/>
      <c r="JF185" s="1136"/>
      <c r="JG185" s="1136"/>
      <c r="JH185" s="1136"/>
      <c r="JI185" s="1136"/>
      <c r="JJ185" s="1136"/>
      <c r="JK185" s="1136"/>
      <c r="JL185" s="1136"/>
      <c r="JM185" s="1136"/>
      <c r="JN185" s="1136"/>
      <c r="JO185" s="1136"/>
      <c r="JP185" s="1136"/>
      <c r="JQ185" s="1136"/>
      <c r="JR185" s="1136"/>
      <c r="JS185" s="1136"/>
      <c r="JT185" s="1136"/>
      <c r="JU185" s="1136"/>
      <c r="JV185" s="1136"/>
      <c r="JW185" s="1136"/>
      <c r="JX185" s="1136"/>
      <c r="JY185" s="1136"/>
      <c r="JZ185" s="1136"/>
      <c r="KA185" s="1136"/>
      <c r="KB185" s="1136"/>
      <c r="KC185" s="1136"/>
      <c r="KD185" s="1136"/>
      <c r="KE185" s="1136"/>
      <c r="KF185" s="1136"/>
      <c r="KG185" s="1136"/>
      <c r="KH185" s="1136"/>
      <c r="KI185" s="1136"/>
      <c r="KJ185" s="1136"/>
      <c r="KK185" s="1136"/>
      <c r="KL185" s="1136"/>
      <c r="KM185" s="1136"/>
      <c r="KN185" s="1136"/>
      <c r="KO185" s="1136"/>
      <c r="KP185" s="1136"/>
      <c r="KQ185" s="1136"/>
      <c r="KR185" s="1136"/>
      <c r="KS185" s="1136"/>
      <c r="KT185" s="1136"/>
      <c r="KU185" s="1136"/>
      <c r="KV185" s="1136"/>
      <c r="KW185" s="1136"/>
      <c r="KX185" s="1136"/>
      <c r="KY185" s="1136"/>
      <c r="KZ185" s="1136"/>
      <c r="LA185" s="1136"/>
      <c r="LB185" s="1136"/>
      <c r="LC185" s="1136"/>
      <c r="LD185" s="1136"/>
      <c r="LE185" s="1136"/>
      <c r="LF185" s="1136"/>
      <c r="LG185" s="1136"/>
      <c r="LH185" s="1136"/>
      <c r="LI185" s="1136"/>
      <c r="LJ185" s="1136"/>
      <c r="LK185" s="1136"/>
      <c r="LL185" s="1136"/>
      <c r="LM185" s="1136"/>
      <c r="LN185" s="1136"/>
      <c r="LO185" s="1136"/>
      <c r="LP185" s="1136"/>
      <c r="LQ185" s="1136"/>
      <c r="LR185" s="1136"/>
      <c r="LS185" s="1136"/>
      <c r="LT185" s="1136"/>
      <c r="LU185" s="1136"/>
      <c r="LV185" s="1136"/>
      <c r="LW185" s="1136"/>
      <c r="LX185" s="1136"/>
      <c r="LY185" s="1136"/>
      <c r="LZ185" s="1136"/>
      <c r="MA185" s="1136"/>
      <c r="MB185" s="1136"/>
      <c r="MC185" s="1136"/>
      <c r="MD185" s="1136"/>
      <c r="ME185" s="1136"/>
      <c r="MF185" s="1136"/>
      <c r="MG185" s="1136"/>
      <c r="MH185" s="1136"/>
      <c r="MI185" s="1136"/>
      <c r="MJ185" s="1136"/>
      <c r="MK185" s="1136"/>
      <c r="ML185" s="1136"/>
      <c r="MM185" s="1136"/>
      <c r="MN185" s="1136"/>
      <c r="MO185" s="1136"/>
      <c r="MP185" s="1136"/>
      <c r="MQ185" s="1136"/>
      <c r="MR185" s="1136"/>
      <c r="MS185" s="1136"/>
      <c r="MT185" s="1136"/>
      <c r="MU185" s="1136"/>
      <c r="MV185" s="1136"/>
      <c r="MW185" s="1136"/>
      <c r="MX185" s="1136"/>
      <c r="MY185" s="1136"/>
      <c r="MZ185" s="1136"/>
      <c r="NA185" s="1136"/>
      <c r="NB185" s="1136"/>
      <c r="NC185" s="1136"/>
      <c r="ND185" s="1136"/>
      <c r="NE185" s="1136"/>
      <c r="NF185" s="1136"/>
      <c r="NG185" s="1136"/>
      <c r="NH185" s="1136"/>
      <c r="NI185" s="1136"/>
      <c r="NJ185" s="1136"/>
      <c r="NK185" s="1136"/>
      <c r="NL185" s="1136"/>
      <c r="NM185" s="1136"/>
      <c r="NN185" s="1136"/>
      <c r="NO185" s="1136"/>
      <c r="NP185" s="1136"/>
      <c r="NQ185" s="1136"/>
      <c r="NR185" s="1136"/>
      <c r="NS185" s="1136"/>
      <c r="NT185" s="1136"/>
      <c r="NU185" s="1136"/>
      <c r="NV185" s="1136"/>
      <c r="NW185" s="1136"/>
      <c r="NX185" s="1136"/>
      <c r="NY185" s="1136"/>
      <c r="NZ185" s="1136"/>
      <c r="OA185" s="1136"/>
      <c r="OB185" s="1136"/>
      <c r="OC185" s="1136"/>
      <c r="OD185" s="1136"/>
      <c r="OE185" s="1136"/>
      <c r="OF185" s="1136"/>
      <c r="OG185" s="1136"/>
      <c r="OH185" s="1136"/>
      <c r="OI185" s="1136"/>
      <c r="OJ185" s="1136"/>
      <c r="OK185" s="1136"/>
      <c r="OL185" s="1136"/>
      <c r="OM185" s="1136"/>
      <c r="ON185" s="1136"/>
      <c r="OO185" s="1136"/>
      <c r="OP185" s="1136"/>
      <c r="OQ185" s="1136"/>
      <c r="OR185" s="1136"/>
      <c r="OS185" s="1136"/>
      <c r="OT185" s="1136"/>
      <c r="OU185" s="1136"/>
      <c r="OV185" s="1136"/>
      <c r="OW185" s="1136"/>
      <c r="OX185" s="1136"/>
      <c r="OY185" s="1136"/>
      <c r="OZ185" s="1136"/>
      <c r="PA185" s="1136"/>
      <c r="PB185" s="1136"/>
      <c r="PC185" s="1136"/>
      <c r="PD185" s="1136"/>
      <c r="PE185" s="1136"/>
      <c r="PF185" s="1136"/>
      <c r="PG185" s="1136"/>
      <c r="PH185" s="1136"/>
      <c r="PI185" s="1136"/>
      <c r="PJ185" s="1136"/>
      <c r="PK185" s="1136"/>
      <c r="PL185" s="1136"/>
      <c r="PM185" s="1136"/>
      <c r="PN185" s="1136"/>
      <c r="PO185" s="1136"/>
      <c r="PP185" s="1136"/>
      <c r="PQ185" s="1136"/>
      <c r="PR185" s="1136"/>
      <c r="PS185" s="1136"/>
      <c r="PT185" s="1136"/>
      <c r="PU185" s="1136"/>
      <c r="PV185" s="1136"/>
      <c r="PW185" s="1136"/>
      <c r="PX185" s="1136"/>
      <c r="PY185" s="1136"/>
      <c r="PZ185" s="1136"/>
      <c r="QA185" s="1136"/>
      <c r="QB185" s="1136"/>
      <c r="QC185" s="1136"/>
      <c r="QD185" s="1136"/>
      <c r="QE185" s="1136"/>
      <c r="QF185" s="1136"/>
      <c r="QG185" s="1136"/>
      <c r="QH185" s="1136"/>
      <c r="QI185" s="1136"/>
      <c r="QJ185" s="1136"/>
      <c r="QK185" s="1136"/>
      <c r="QL185" s="1136"/>
      <c r="QM185" s="1136"/>
      <c r="QN185" s="1136"/>
      <c r="QO185" s="1136"/>
      <c r="QP185" s="1136"/>
      <c r="QQ185" s="1136"/>
      <c r="QR185" s="1136"/>
      <c r="QS185" s="1136"/>
      <c r="QT185" s="1136"/>
      <c r="QU185" s="1136"/>
      <c r="QV185" s="1136"/>
      <c r="QW185" s="1136"/>
      <c r="QX185" s="1136"/>
      <c r="QY185" s="1136"/>
      <c r="QZ185" s="1136"/>
      <c r="RA185" s="1136"/>
      <c r="RB185" s="1136"/>
      <c r="RC185" s="1136"/>
      <c r="RD185" s="1136"/>
      <c r="RE185" s="1136"/>
      <c r="RF185" s="1136"/>
      <c r="RG185" s="1136"/>
      <c r="RH185" s="1136"/>
      <c r="RI185" s="1136"/>
      <c r="RJ185" s="1136"/>
      <c r="RK185" s="1136"/>
      <c r="RL185" s="1136"/>
      <c r="RM185" s="1136"/>
      <c r="RN185" s="1136"/>
      <c r="RO185" s="1136"/>
      <c r="RP185" s="1136"/>
      <c r="RQ185" s="1136"/>
      <c r="RR185" s="1136"/>
      <c r="RS185" s="1136"/>
      <c r="RT185" s="1136"/>
      <c r="RU185" s="1136"/>
      <c r="RV185" s="1136"/>
      <c r="RW185" s="1136"/>
      <c r="RX185" s="1136"/>
      <c r="RY185" s="1136"/>
      <c r="RZ185" s="1136"/>
      <c r="SA185" s="1136"/>
      <c r="SB185" s="1136"/>
      <c r="SC185" s="1136"/>
      <c r="SD185" s="1136"/>
      <c r="SE185" s="1136"/>
      <c r="SF185" s="1136"/>
      <c r="SG185" s="1136"/>
      <c r="SH185" s="1136"/>
      <c r="SI185" s="1136"/>
      <c r="SJ185" s="1136"/>
      <c r="SK185" s="1136"/>
      <c r="SL185" s="1136"/>
      <c r="SM185" s="1136"/>
      <c r="SN185" s="1136"/>
      <c r="SO185" s="1136"/>
      <c r="SP185" s="1136"/>
      <c r="SQ185" s="1136"/>
      <c r="SR185" s="1136"/>
      <c r="SS185" s="1136"/>
      <c r="ST185" s="1136"/>
      <c r="SU185" s="1136"/>
      <c r="SV185" s="1136"/>
      <c r="SW185" s="1136"/>
      <c r="SX185" s="1136"/>
      <c r="SY185" s="1136"/>
      <c r="SZ185" s="1136"/>
      <c r="TA185" s="1136"/>
      <c r="TB185" s="1136"/>
      <c r="TC185" s="1136"/>
      <c r="TD185" s="1136"/>
      <c r="TE185" s="1136"/>
      <c r="TF185" s="1136"/>
      <c r="TG185" s="1136"/>
      <c r="TH185" s="1136"/>
      <c r="TI185" s="1136"/>
      <c r="TJ185" s="1136"/>
      <c r="TK185" s="1136"/>
      <c r="TL185" s="1136"/>
      <c r="TM185" s="1136"/>
      <c r="TN185" s="1136"/>
      <c r="TO185" s="1136"/>
      <c r="TP185" s="1136"/>
      <c r="TQ185" s="1136"/>
      <c r="TR185" s="1136"/>
      <c r="TS185" s="1136"/>
      <c r="TT185" s="1136"/>
      <c r="TU185" s="1136"/>
      <c r="TV185" s="1136"/>
      <c r="TW185" s="1136"/>
      <c r="TX185" s="1136"/>
      <c r="TY185" s="1136"/>
      <c r="TZ185" s="1136"/>
      <c r="UA185" s="1136"/>
      <c r="UB185" s="1136"/>
      <c r="UC185" s="1136"/>
      <c r="UD185" s="1136"/>
      <c r="UE185" s="1136"/>
      <c r="UF185" s="1136"/>
      <c r="UG185" s="1136"/>
      <c r="UH185" s="1136"/>
      <c r="UI185" s="1136"/>
      <c r="UJ185" s="1136"/>
      <c r="UK185" s="1136"/>
      <c r="UL185" s="1136"/>
      <c r="UM185" s="1136"/>
      <c r="UN185" s="1136"/>
      <c r="UO185" s="1136"/>
      <c r="UP185" s="1136"/>
      <c r="UQ185" s="1136"/>
      <c r="UR185" s="1136"/>
      <c r="US185" s="1136"/>
      <c r="UT185" s="1136"/>
      <c r="UU185" s="1136"/>
      <c r="UV185" s="1136"/>
      <c r="UW185" s="1136"/>
      <c r="UX185" s="1136"/>
      <c r="UY185" s="1136"/>
      <c r="UZ185" s="1136"/>
      <c r="VA185" s="1136"/>
      <c r="VB185" s="1136"/>
      <c r="VC185" s="1136"/>
      <c r="VD185" s="1136"/>
      <c r="VE185" s="1136"/>
      <c r="VF185" s="1136"/>
      <c r="VG185" s="1136"/>
      <c r="VH185" s="1136"/>
      <c r="VI185" s="1136"/>
      <c r="VJ185" s="1136"/>
      <c r="VK185" s="1136"/>
      <c r="VL185" s="1136"/>
      <c r="VM185" s="1136"/>
      <c r="VN185" s="1136"/>
      <c r="VO185" s="1136"/>
      <c r="VP185" s="1136"/>
      <c r="VQ185" s="1136"/>
      <c r="VR185" s="1136"/>
      <c r="VS185" s="1136"/>
      <c r="VT185" s="1136"/>
      <c r="VU185" s="1136"/>
      <c r="VV185" s="1136"/>
      <c r="VW185" s="1136"/>
      <c r="VX185" s="1136"/>
      <c r="VY185" s="1136"/>
      <c r="VZ185" s="1136"/>
      <c r="WA185" s="1136"/>
      <c r="WB185" s="1136"/>
      <c r="WC185" s="1136"/>
      <c r="WD185" s="1136"/>
      <c r="WE185" s="1136"/>
      <c r="WF185" s="1136"/>
      <c r="WG185" s="1136"/>
      <c r="WH185" s="1136"/>
      <c r="WI185" s="1136"/>
      <c r="WJ185" s="1136"/>
      <c r="WK185" s="1136"/>
      <c r="WL185" s="1136"/>
      <c r="WM185" s="1136"/>
      <c r="WN185" s="1136"/>
      <c r="WO185" s="1136"/>
      <c r="WP185" s="1136"/>
      <c r="WQ185" s="1136"/>
      <c r="WR185" s="1136"/>
      <c r="WS185" s="1136"/>
      <c r="WT185" s="1136"/>
      <c r="WU185" s="1136"/>
      <c r="WV185" s="1136"/>
      <c r="WW185" s="1136"/>
      <c r="WX185" s="1136"/>
      <c r="WY185" s="1136"/>
      <c r="WZ185" s="1136"/>
      <c r="XA185" s="1136"/>
      <c r="XB185" s="1136"/>
      <c r="XC185" s="1136"/>
      <c r="XD185" s="1136"/>
      <c r="XE185" s="1136"/>
      <c r="XF185" s="1136"/>
      <c r="XG185" s="1136"/>
      <c r="XH185" s="1136"/>
      <c r="XI185" s="1136"/>
      <c r="XJ185" s="1136"/>
      <c r="XK185" s="1136"/>
      <c r="XL185" s="1136"/>
      <c r="XM185" s="1136"/>
      <c r="XN185" s="1136"/>
      <c r="XO185" s="1136"/>
      <c r="XP185" s="1136"/>
      <c r="XQ185" s="1136"/>
      <c r="XR185" s="1136"/>
      <c r="XS185" s="1136"/>
      <c r="XT185" s="1136"/>
      <c r="XU185" s="1136"/>
      <c r="XV185" s="1136"/>
      <c r="XW185" s="1136"/>
      <c r="XX185" s="1136"/>
      <c r="XY185" s="1136"/>
      <c r="XZ185" s="1136"/>
      <c r="YA185" s="1136"/>
      <c r="YB185" s="1136"/>
      <c r="YC185" s="1136"/>
      <c r="YD185" s="1136"/>
      <c r="YE185" s="1136"/>
      <c r="YF185" s="1136"/>
      <c r="YG185" s="1136"/>
      <c r="YH185" s="1136"/>
      <c r="YI185" s="1136"/>
      <c r="YJ185" s="1136"/>
      <c r="YK185" s="1136"/>
      <c r="YL185" s="1136"/>
      <c r="YM185" s="1136"/>
      <c r="YN185" s="1136"/>
      <c r="YO185" s="1136"/>
      <c r="YP185" s="1136"/>
      <c r="YQ185" s="1136"/>
      <c r="YR185" s="1136"/>
      <c r="YS185" s="1136"/>
      <c r="YT185" s="1136"/>
      <c r="YU185" s="1136"/>
      <c r="YV185" s="1136"/>
      <c r="YW185" s="1136"/>
      <c r="YX185" s="1136"/>
      <c r="YY185" s="1136"/>
      <c r="YZ185" s="1136"/>
      <c r="ZA185" s="1136"/>
      <c r="ZB185" s="1136"/>
      <c r="ZC185" s="1136"/>
      <c r="ZD185" s="1136"/>
      <c r="ZE185" s="1136"/>
      <c r="ZF185" s="1136"/>
      <c r="ZG185" s="1136"/>
      <c r="ZH185" s="1136"/>
      <c r="ZI185" s="1136"/>
      <c r="ZJ185" s="1136"/>
      <c r="ZK185" s="1136"/>
      <c r="ZL185" s="1136"/>
      <c r="ZM185" s="1136"/>
      <c r="ZN185" s="1136"/>
      <c r="ZO185" s="1136"/>
      <c r="ZP185" s="1136"/>
      <c r="ZQ185" s="1136"/>
      <c r="ZR185" s="1136"/>
      <c r="ZS185" s="1136"/>
      <c r="ZT185" s="1136"/>
      <c r="ZU185" s="1136"/>
      <c r="ZV185" s="1136"/>
      <c r="ZW185" s="1136"/>
      <c r="ZX185" s="1136"/>
      <c r="ZY185" s="1136"/>
      <c r="ZZ185" s="1136"/>
      <c r="AAA185" s="1136"/>
      <c r="AAB185" s="1136"/>
      <c r="AAC185" s="1136"/>
      <c r="AAD185" s="1136"/>
      <c r="AAE185" s="1136"/>
      <c r="AAF185" s="1136"/>
      <c r="AAG185" s="1136"/>
      <c r="AAH185" s="1136"/>
      <c r="AAI185" s="1136"/>
      <c r="AAJ185" s="1136"/>
      <c r="AAK185" s="1136"/>
      <c r="AAL185" s="1136"/>
      <c r="AAM185" s="1136"/>
      <c r="AAN185" s="1136"/>
      <c r="AAO185" s="1136"/>
      <c r="AAP185" s="1136"/>
      <c r="AAQ185" s="1136"/>
      <c r="AAR185" s="1136"/>
      <c r="AAS185" s="1136"/>
      <c r="AAT185" s="1136"/>
      <c r="AAU185" s="1136"/>
      <c r="AAV185" s="1136"/>
      <c r="AAW185" s="1136"/>
      <c r="AAX185" s="1136"/>
      <c r="AAY185" s="1136"/>
      <c r="AAZ185" s="1136"/>
      <c r="ABA185" s="1136"/>
      <c r="ABB185" s="1136"/>
      <c r="ABC185" s="1136"/>
      <c r="ABD185" s="1136"/>
      <c r="ABE185" s="1136"/>
      <c r="ABF185" s="1136"/>
      <c r="ABG185" s="1136"/>
      <c r="ABH185" s="1136"/>
      <c r="ABI185" s="1136"/>
      <c r="ABJ185" s="1136"/>
      <c r="ABK185" s="1136"/>
      <c r="ABL185" s="1136"/>
      <c r="ABM185" s="1136"/>
      <c r="ABN185" s="1136"/>
      <c r="ABO185" s="1136"/>
      <c r="ABP185" s="1136"/>
      <c r="ABQ185" s="1136"/>
      <c r="ABR185" s="1136"/>
      <c r="ABS185" s="1136"/>
      <c r="ABT185" s="1136"/>
      <c r="ABU185" s="1136"/>
      <c r="ABV185" s="1136"/>
      <c r="ABW185" s="1136"/>
      <c r="ABX185" s="1136"/>
      <c r="ABY185" s="1136"/>
      <c r="ABZ185" s="1136"/>
      <c r="ACA185" s="1136"/>
      <c r="ACB185" s="1136"/>
      <c r="ACC185" s="1136"/>
      <c r="ACD185" s="1136"/>
      <c r="ACE185" s="1136"/>
      <c r="ACF185" s="1136"/>
      <c r="ACG185" s="1136"/>
      <c r="ACH185" s="1136"/>
      <c r="ACI185" s="1136"/>
      <c r="ACJ185" s="1136"/>
      <c r="ACK185" s="1136"/>
      <c r="ACL185" s="1136"/>
      <c r="ACM185" s="1136"/>
      <c r="ACN185" s="1136"/>
      <c r="ACO185" s="1136"/>
      <c r="ACP185" s="1136"/>
      <c r="ACQ185" s="1136"/>
      <c r="ACR185" s="1136"/>
      <c r="ACS185" s="1136"/>
      <c r="ACT185" s="1136"/>
      <c r="ACU185" s="1136"/>
      <c r="ACV185" s="1136"/>
      <c r="ACW185" s="1136"/>
      <c r="ACX185" s="1136"/>
      <c r="ACY185" s="1136"/>
      <c r="ACZ185" s="1136"/>
      <c r="ADA185" s="1136"/>
      <c r="ADB185" s="1136"/>
      <c r="ADC185" s="1136"/>
      <c r="ADD185" s="1136"/>
      <c r="ADE185" s="1136"/>
      <c r="ADF185" s="1136"/>
      <c r="ADG185" s="1136"/>
      <c r="ADH185" s="1136"/>
      <c r="ADI185" s="1136"/>
      <c r="ADJ185" s="1136"/>
      <c r="ADK185" s="1136"/>
      <c r="ADL185" s="1136"/>
      <c r="ADM185" s="1136"/>
      <c r="ADN185" s="1136"/>
      <c r="ADO185" s="1136"/>
      <c r="ADP185" s="1136"/>
      <c r="ADQ185" s="1136"/>
      <c r="ADR185" s="1136"/>
      <c r="ADS185" s="1136"/>
      <c r="ADT185" s="1136"/>
      <c r="ADU185" s="1136"/>
      <c r="ADV185" s="1136"/>
      <c r="ADW185" s="1136"/>
      <c r="ADX185" s="1136"/>
      <c r="ADY185" s="1136"/>
      <c r="ADZ185" s="1136"/>
      <c r="AEA185" s="1136"/>
      <c r="AEB185" s="1136"/>
      <c r="AEC185" s="1136"/>
      <c r="AED185" s="1136"/>
      <c r="AEE185" s="1136"/>
      <c r="AEF185" s="1136"/>
      <c r="AEG185" s="1136"/>
      <c r="AEH185" s="1136"/>
      <c r="AEI185" s="1136"/>
      <c r="AEJ185" s="1136"/>
      <c r="AEK185" s="1136"/>
      <c r="AEL185" s="1136"/>
      <c r="AEM185" s="1136"/>
      <c r="AEN185" s="1136"/>
      <c r="AEO185" s="1136"/>
      <c r="AEP185" s="1136"/>
      <c r="AEQ185" s="1136"/>
      <c r="AER185" s="1136"/>
      <c r="AES185" s="1136"/>
      <c r="AET185" s="1136"/>
      <c r="AEU185" s="1136"/>
      <c r="AEV185" s="1136"/>
      <c r="AEW185" s="1136"/>
      <c r="AEX185" s="1136"/>
      <c r="AEY185" s="1136"/>
      <c r="AEZ185" s="1136"/>
      <c r="AFA185" s="1136"/>
      <c r="AFB185" s="1136"/>
      <c r="AFC185" s="1136"/>
      <c r="AFD185" s="1136"/>
      <c r="AFE185" s="1136"/>
      <c r="AFF185" s="1136"/>
      <c r="AFG185" s="1136"/>
      <c r="AFH185" s="1136"/>
      <c r="AFI185" s="1136"/>
      <c r="AFJ185" s="1136"/>
      <c r="AFK185" s="1136"/>
      <c r="AFL185" s="1136"/>
      <c r="AFM185" s="1136"/>
      <c r="AFN185" s="1136"/>
      <c r="AFO185" s="1136"/>
      <c r="AFP185" s="1136"/>
      <c r="AFQ185" s="1136"/>
      <c r="AFR185" s="1136"/>
      <c r="AFS185" s="1136"/>
      <c r="AFT185" s="1136"/>
      <c r="AFU185" s="1136"/>
      <c r="AFV185" s="1136"/>
      <c r="AFW185" s="1136"/>
      <c r="AFX185" s="1136"/>
      <c r="AFY185" s="1136"/>
      <c r="AFZ185" s="1136"/>
      <c r="AGA185" s="1136"/>
      <c r="AGB185" s="1136"/>
      <c r="AGC185" s="1136"/>
      <c r="AGD185" s="1136"/>
      <c r="AGE185" s="1136"/>
      <c r="AGF185" s="1136"/>
      <c r="AGG185" s="1136"/>
      <c r="AGH185" s="1136"/>
      <c r="AGI185" s="1136"/>
      <c r="AGJ185" s="1136"/>
      <c r="AGK185" s="1136"/>
      <c r="AGL185" s="1136"/>
      <c r="AGM185" s="1136"/>
      <c r="AGN185" s="1136"/>
      <c r="AGO185" s="1136"/>
      <c r="AGP185" s="1136"/>
      <c r="AGQ185" s="1136"/>
      <c r="AGR185" s="1136"/>
      <c r="AGS185" s="1136"/>
      <c r="AGT185" s="1136"/>
      <c r="AGU185" s="1136"/>
      <c r="AGV185" s="1136"/>
      <c r="AGW185" s="1136"/>
      <c r="AGX185" s="1136"/>
      <c r="AGY185" s="1136"/>
      <c r="AGZ185" s="1136"/>
      <c r="AHA185" s="1136"/>
      <c r="AHB185" s="1136"/>
      <c r="AHC185" s="1136"/>
      <c r="AHD185" s="1136"/>
      <c r="AHE185" s="1136"/>
      <c r="AHF185" s="1136"/>
      <c r="AHG185" s="1136"/>
      <c r="AHH185" s="1136"/>
      <c r="AHI185" s="1136"/>
      <c r="AHJ185" s="1136"/>
      <c r="AHK185" s="1136"/>
      <c r="AHL185" s="1136"/>
      <c r="AHM185" s="1136"/>
      <c r="AHN185" s="1136"/>
      <c r="AHO185" s="1136"/>
      <c r="AHP185" s="1136"/>
      <c r="AHQ185" s="1136"/>
      <c r="AHR185" s="1136"/>
      <c r="AHS185" s="1136"/>
      <c r="AHT185" s="1136"/>
      <c r="AHU185" s="1136"/>
      <c r="AHV185" s="1136"/>
      <c r="AHW185" s="1136"/>
      <c r="AHX185" s="1136"/>
      <c r="AHY185" s="1136"/>
      <c r="AHZ185" s="1136"/>
      <c r="AIA185" s="1136"/>
      <c r="AIB185" s="1136"/>
      <c r="AIC185" s="1136"/>
      <c r="AID185" s="1136"/>
      <c r="AIE185" s="1136"/>
      <c r="AIF185" s="1136"/>
      <c r="AIG185" s="1136"/>
      <c r="AIH185" s="1136"/>
      <c r="AII185" s="1136"/>
      <c r="AIJ185" s="1136"/>
      <c r="AIK185" s="1136"/>
      <c r="AIL185" s="1136"/>
      <c r="AIM185" s="1136"/>
      <c r="AIN185" s="1136"/>
      <c r="AIO185" s="1136"/>
      <c r="AIP185" s="1136"/>
      <c r="AIQ185" s="1136"/>
      <c r="AIR185" s="1136"/>
      <c r="AIS185" s="1136"/>
      <c r="AIT185" s="1136"/>
      <c r="AIU185" s="1136"/>
      <c r="AIV185" s="1136"/>
      <c r="AIW185" s="1136"/>
      <c r="AIX185" s="1136"/>
      <c r="AIY185" s="1136"/>
      <c r="AIZ185" s="1136"/>
      <c r="AJA185" s="1136"/>
      <c r="AJB185" s="1136"/>
      <c r="AJC185" s="1136"/>
      <c r="AJD185" s="1136"/>
      <c r="AJE185" s="1136"/>
      <c r="AJF185" s="1136"/>
      <c r="AJG185" s="1136"/>
      <c r="AJH185" s="1136"/>
      <c r="AJI185" s="1136"/>
      <c r="AJJ185" s="1136"/>
      <c r="AJK185" s="1136"/>
      <c r="AJL185" s="1136"/>
      <c r="AJM185" s="1136"/>
      <c r="AJN185" s="1136"/>
      <c r="AJO185" s="1136"/>
      <c r="AJP185" s="1136"/>
      <c r="AJQ185" s="1136"/>
      <c r="AJR185" s="1136"/>
      <c r="AJS185" s="1136"/>
      <c r="AJT185" s="1136"/>
      <c r="AJU185" s="1136"/>
      <c r="AJV185" s="1136"/>
      <c r="AJW185" s="1136"/>
      <c r="AJX185" s="1136"/>
      <c r="AJY185" s="1136"/>
      <c r="AJZ185" s="1136"/>
      <c r="AKA185" s="1136"/>
      <c r="AKB185" s="1136"/>
      <c r="AKC185" s="1136"/>
      <c r="AKD185" s="1136"/>
      <c r="AKE185" s="1136"/>
      <c r="AKF185" s="1136"/>
      <c r="AKG185" s="1136"/>
      <c r="AKH185" s="1136"/>
      <c r="AKI185" s="1136"/>
      <c r="AKJ185" s="1136"/>
      <c r="AKK185" s="1136"/>
      <c r="AKL185" s="1136"/>
      <c r="AKM185" s="1136"/>
      <c r="AKN185" s="1136"/>
      <c r="AKO185" s="1136"/>
      <c r="AKP185" s="1136"/>
      <c r="AKQ185" s="1136"/>
      <c r="AKR185" s="1136"/>
      <c r="AKS185" s="1136"/>
      <c r="AKT185" s="1136"/>
      <c r="AKU185" s="1136"/>
      <c r="AKV185" s="1136"/>
      <c r="AKW185" s="1136"/>
      <c r="AKX185" s="1136"/>
      <c r="AKY185" s="1136"/>
      <c r="AKZ185" s="1136"/>
      <c r="ALA185" s="1136"/>
      <c r="ALB185" s="1136"/>
      <c r="ALC185" s="1136"/>
      <c r="ALD185" s="1136"/>
      <c r="ALE185" s="1136"/>
      <c r="ALF185" s="1136"/>
      <c r="ALG185" s="1136"/>
      <c r="ALH185" s="1136"/>
      <c r="ALI185" s="1136"/>
      <c r="ALJ185" s="1136"/>
      <c r="ALK185" s="1136"/>
      <c r="ALL185" s="1136"/>
      <c r="ALM185" s="1136"/>
      <c r="ALN185" s="1136"/>
      <c r="ALO185" s="1136"/>
      <c r="ALP185" s="1136"/>
      <c r="ALQ185" s="1136"/>
      <c r="ALR185" s="1136"/>
      <c r="ALS185" s="1136"/>
      <c r="ALT185" s="1136"/>
      <c r="ALU185" s="1136"/>
      <c r="ALV185" s="1136"/>
      <c r="ALW185" s="1136"/>
      <c r="ALX185" s="1136"/>
      <c r="ALY185" s="1136"/>
      <c r="ALZ185" s="1136"/>
      <c r="AMA185" s="1136"/>
      <c r="AMB185" s="1136"/>
      <c r="AMC185" s="1136"/>
      <c r="AMD185" s="1136"/>
      <c r="AME185" s="1136"/>
      <c r="AMF185" s="1136"/>
      <c r="AMG185" s="1136"/>
      <c r="AMH185" s="1136"/>
      <c r="AMI185" s="1136"/>
      <c r="AMJ185" s="1136"/>
      <c r="AMK185" s="1136"/>
      <c r="AML185" s="1136"/>
      <c r="AMM185" s="1136"/>
      <c r="AMN185" s="1136"/>
      <c r="AMO185" s="1136"/>
      <c r="AMP185" s="1136"/>
      <c r="AMQ185" s="1136"/>
      <c r="AMR185" s="1136"/>
      <c r="AMS185" s="1136"/>
      <c r="AMT185" s="1136"/>
      <c r="AMU185" s="1136"/>
      <c r="AMV185" s="1136"/>
      <c r="AMW185" s="1136"/>
      <c r="AMX185" s="1136"/>
      <c r="AMY185" s="1136"/>
      <c r="AMZ185" s="1136"/>
      <c r="ANA185" s="1136"/>
      <c r="ANB185" s="1136"/>
      <c r="ANC185" s="1136"/>
      <c r="AND185" s="1136"/>
      <c r="ANE185" s="1136"/>
      <c r="ANF185" s="1136"/>
      <c r="ANG185" s="1136"/>
      <c r="ANH185" s="1136"/>
      <c r="ANI185" s="1136"/>
      <c r="ANJ185" s="1136"/>
      <c r="ANK185" s="1136"/>
      <c r="ANL185" s="1136"/>
      <c r="ANM185" s="1136"/>
      <c r="ANN185" s="1136"/>
      <c r="ANO185" s="1136"/>
      <c r="ANP185" s="1136"/>
      <c r="ANQ185" s="1136"/>
      <c r="ANR185" s="1136"/>
      <c r="ANS185" s="1136"/>
      <c r="ANT185" s="1136"/>
      <c r="ANU185" s="1136"/>
      <c r="ANV185" s="1136"/>
      <c r="ANW185" s="1136"/>
      <c r="ANX185" s="1136"/>
      <c r="ANY185" s="1136"/>
      <c r="ANZ185" s="1136"/>
      <c r="AOA185" s="1136"/>
      <c r="AOB185" s="1136"/>
      <c r="AOC185" s="1136"/>
      <c r="AOD185" s="1136"/>
      <c r="AOE185" s="1136"/>
      <c r="AOF185" s="1136"/>
      <c r="AOG185" s="1136"/>
      <c r="AOH185" s="1136"/>
      <c r="AOI185" s="1136"/>
      <c r="AOJ185" s="1136"/>
      <c r="AOK185" s="1136"/>
      <c r="AOL185" s="1136"/>
      <c r="AOM185" s="1136"/>
      <c r="AON185" s="1136"/>
      <c r="AOO185" s="1136"/>
      <c r="AOP185" s="1136"/>
      <c r="AOQ185" s="1136"/>
      <c r="AOR185" s="1136"/>
      <c r="AOS185" s="1136"/>
      <c r="AOT185" s="1136"/>
      <c r="AOU185" s="1136"/>
      <c r="AOV185" s="1136"/>
      <c r="AOW185" s="1136"/>
      <c r="AOX185" s="1136"/>
      <c r="AOY185" s="1136"/>
      <c r="AOZ185" s="1136"/>
      <c r="APA185" s="1136"/>
      <c r="APB185" s="1136"/>
      <c r="APC185" s="1136"/>
      <c r="APD185" s="1136"/>
      <c r="APE185" s="1136"/>
      <c r="APF185" s="1136"/>
      <c r="APG185" s="1136"/>
      <c r="APH185" s="1136"/>
      <c r="API185" s="1136"/>
      <c r="APJ185" s="1136"/>
      <c r="APK185" s="1136"/>
      <c r="APL185" s="1136"/>
      <c r="APM185" s="1136"/>
      <c r="APN185" s="1136"/>
      <c r="APO185" s="1136"/>
      <c r="APP185" s="1136"/>
      <c r="APQ185" s="1136"/>
      <c r="APR185" s="1136"/>
      <c r="APS185" s="1136"/>
      <c r="APT185" s="1136"/>
      <c r="APU185" s="1136"/>
      <c r="APV185" s="1136"/>
      <c r="APW185" s="1136"/>
      <c r="APX185" s="1136"/>
      <c r="APY185" s="1136"/>
      <c r="APZ185" s="1136"/>
      <c r="AQA185" s="1136"/>
      <c r="AQB185" s="1136"/>
      <c r="AQC185" s="1136"/>
      <c r="AQD185" s="1136"/>
      <c r="AQE185" s="1136"/>
      <c r="AQF185" s="1136"/>
      <c r="AQG185" s="1136"/>
      <c r="AQH185" s="1136"/>
      <c r="AQI185" s="1136"/>
      <c r="AQJ185" s="1136"/>
      <c r="AQK185" s="1136"/>
      <c r="AQL185" s="1136"/>
      <c r="AQM185" s="1136"/>
      <c r="AQN185" s="1136"/>
      <c r="AQO185" s="1136"/>
      <c r="AQP185" s="1136"/>
      <c r="AQQ185" s="1136"/>
      <c r="AQR185" s="1136"/>
      <c r="AQS185" s="1136"/>
      <c r="AQT185" s="1136"/>
      <c r="AQU185" s="1136"/>
      <c r="AQV185" s="1136"/>
      <c r="AQW185" s="1136"/>
      <c r="AQX185" s="1136"/>
      <c r="AQY185" s="1136"/>
      <c r="AQZ185" s="1136"/>
      <c r="ARA185" s="1136"/>
      <c r="ARB185" s="1136"/>
      <c r="ARC185" s="1136"/>
      <c r="ARD185" s="1136"/>
      <c r="ARE185" s="1136"/>
      <c r="ARF185" s="1136"/>
      <c r="ARG185" s="1136"/>
      <c r="ARH185" s="1136"/>
      <c r="ARI185" s="1136"/>
      <c r="ARJ185" s="1136"/>
      <c r="ARK185" s="1136"/>
      <c r="ARL185" s="1136"/>
      <c r="ARM185" s="1136"/>
      <c r="ARN185" s="1136"/>
      <c r="ARO185" s="1136"/>
      <c r="ARP185" s="1136"/>
      <c r="ARQ185" s="1136"/>
      <c r="ARR185" s="1136"/>
      <c r="ARS185" s="1136"/>
      <c r="ART185" s="1136"/>
      <c r="ARU185" s="1136"/>
      <c r="ARV185" s="1136"/>
      <c r="ARW185" s="1136"/>
      <c r="ARX185" s="1136"/>
      <c r="ARY185" s="1136"/>
      <c r="ARZ185" s="1136"/>
      <c r="ASA185" s="1136"/>
      <c r="ASB185" s="1136"/>
      <c r="ASC185" s="1136"/>
      <c r="ASD185" s="1136"/>
      <c r="ASE185" s="1136"/>
      <c r="ASF185" s="1136"/>
      <c r="ASG185" s="1136"/>
      <c r="ASH185" s="1136"/>
      <c r="ASI185" s="1136"/>
      <c r="ASJ185" s="1136"/>
      <c r="ASK185" s="1136"/>
      <c r="ASL185" s="1136"/>
      <c r="ASM185" s="1136"/>
      <c r="ASN185" s="1136"/>
      <c r="ASO185" s="1136"/>
      <c r="ASP185" s="1136"/>
      <c r="ASQ185" s="1136"/>
      <c r="ASR185" s="1136"/>
      <c r="ASS185" s="1136"/>
      <c r="AST185" s="1136"/>
      <c r="ASU185" s="1136"/>
      <c r="ASV185" s="1136"/>
      <c r="ASW185" s="1136"/>
      <c r="ASX185" s="1136"/>
      <c r="ASY185" s="1136"/>
      <c r="ASZ185" s="1136"/>
      <c r="ATA185" s="1136"/>
      <c r="ATB185" s="1136"/>
      <c r="ATC185" s="1136"/>
      <c r="ATD185" s="1136"/>
      <c r="ATE185" s="1136"/>
      <c r="ATF185" s="1136"/>
      <c r="ATG185" s="1136"/>
      <c r="ATH185" s="1136"/>
      <c r="ATI185" s="1136"/>
      <c r="ATJ185" s="1136"/>
      <c r="ATK185" s="1136"/>
      <c r="ATL185" s="1136"/>
      <c r="ATM185" s="1136"/>
      <c r="ATN185" s="1136"/>
      <c r="ATO185" s="1136"/>
      <c r="ATP185" s="1136"/>
      <c r="ATQ185" s="1136"/>
      <c r="ATR185" s="1136"/>
      <c r="ATS185" s="1136"/>
      <c r="ATT185" s="1136"/>
      <c r="ATU185" s="1136"/>
      <c r="ATV185" s="1136"/>
      <c r="ATW185" s="1136"/>
      <c r="ATX185" s="1136"/>
      <c r="ATY185" s="1136"/>
      <c r="ATZ185" s="1136"/>
      <c r="AUA185" s="1136"/>
      <c r="AUB185" s="1136"/>
      <c r="AUC185" s="1136"/>
      <c r="AUD185" s="1136"/>
      <c r="AUE185" s="1136"/>
      <c r="AUF185" s="1136"/>
      <c r="AUG185" s="1136"/>
      <c r="AUH185" s="1136"/>
      <c r="AUI185" s="1136"/>
      <c r="AUJ185" s="1136"/>
      <c r="AUK185" s="1136"/>
      <c r="AUL185" s="1136"/>
      <c r="AUM185" s="1136"/>
      <c r="AUN185" s="1136"/>
      <c r="AUO185" s="1136"/>
      <c r="AUP185" s="1136"/>
      <c r="AUQ185" s="1136"/>
      <c r="AUR185" s="1136"/>
      <c r="AUS185" s="1136"/>
      <c r="AUT185" s="1136"/>
      <c r="AUU185" s="1136"/>
      <c r="AUV185" s="1136"/>
      <c r="AUW185" s="1136"/>
      <c r="AUX185" s="1136"/>
      <c r="AUY185" s="1136"/>
      <c r="AUZ185" s="1136"/>
      <c r="AVA185" s="1136"/>
      <c r="AVB185" s="1136"/>
      <c r="AVC185" s="1136"/>
      <c r="AVD185" s="1136"/>
      <c r="AVE185" s="1136"/>
      <c r="AVF185" s="1136"/>
      <c r="AVG185" s="1136"/>
      <c r="AVH185" s="1136"/>
      <c r="AVI185" s="1136"/>
      <c r="AVJ185" s="1136"/>
      <c r="AVK185" s="1136"/>
      <c r="AVL185" s="1136"/>
      <c r="AVM185" s="1136"/>
      <c r="AVN185" s="1136"/>
      <c r="AVO185" s="1136"/>
      <c r="AVP185" s="1136"/>
      <c r="AVQ185" s="1136"/>
      <c r="AVR185" s="1136"/>
      <c r="AVS185" s="1136"/>
      <c r="AVT185" s="1136"/>
      <c r="AVU185" s="1136"/>
      <c r="AVV185" s="1136"/>
      <c r="AVW185" s="1136"/>
      <c r="AVX185" s="1136"/>
      <c r="AVY185" s="1136"/>
      <c r="AVZ185" s="1136"/>
      <c r="AWA185" s="1136"/>
      <c r="AWB185" s="1136"/>
      <c r="AWC185" s="1136"/>
      <c r="AWD185" s="1136"/>
      <c r="AWE185" s="1136"/>
      <c r="AWF185" s="1136"/>
      <c r="AWG185" s="1136"/>
      <c r="AWH185" s="1136"/>
      <c r="AWI185" s="1136"/>
      <c r="AWJ185" s="1136"/>
      <c r="AWK185" s="1136"/>
      <c r="AWL185" s="1136"/>
      <c r="AWM185" s="1136"/>
      <c r="AWN185" s="1136"/>
      <c r="AWO185" s="1136"/>
      <c r="AWP185" s="1136"/>
      <c r="AWQ185" s="1136"/>
      <c r="AWR185" s="1136"/>
      <c r="AWS185" s="1136"/>
      <c r="AWT185" s="1136"/>
      <c r="AWU185" s="1136"/>
      <c r="AWV185" s="1136"/>
      <c r="AWW185" s="1136"/>
      <c r="AWX185" s="1136"/>
      <c r="AWY185" s="1136"/>
      <c r="AWZ185" s="1136"/>
      <c r="AXA185" s="1136"/>
      <c r="AXB185" s="1136"/>
      <c r="AXC185" s="1136"/>
      <c r="AXD185" s="1136"/>
      <c r="AXE185" s="1136"/>
      <c r="AXF185" s="1136"/>
      <c r="AXG185" s="1136"/>
      <c r="AXH185" s="1136"/>
      <c r="AXI185" s="1136"/>
      <c r="AXJ185" s="1136"/>
      <c r="AXK185" s="1136"/>
      <c r="AXL185" s="1136"/>
      <c r="AXM185" s="1136"/>
      <c r="AXN185" s="1136"/>
      <c r="AXO185" s="1136"/>
      <c r="AXP185" s="1136"/>
      <c r="AXQ185" s="1136"/>
      <c r="AXR185" s="1136"/>
      <c r="AXS185" s="1136"/>
      <c r="AXT185" s="1136"/>
      <c r="AXU185" s="1136"/>
      <c r="AXV185" s="1136"/>
      <c r="AXW185" s="1136"/>
      <c r="AXX185" s="1136"/>
      <c r="AXY185" s="1136"/>
      <c r="AXZ185" s="1136"/>
      <c r="AYA185" s="1136"/>
      <c r="AYB185" s="1136"/>
      <c r="AYC185" s="1136"/>
      <c r="AYD185" s="1136"/>
      <c r="AYE185" s="1136"/>
      <c r="AYF185" s="1136"/>
      <c r="AYG185" s="1136"/>
      <c r="AYH185" s="1136"/>
      <c r="AYI185" s="1136"/>
      <c r="AYJ185" s="1136"/>
      <c r="AYK185" s="1136"/>
      <c r="AYL185" s="1136"/>
      <c r="AYM185" s="1136"/>
      <c r="AYN185" s="1136"/>
      <c r="AYO185" s="1136"/>
      <c r="AYP185" s="1136"/>
      <c r="AYQ185" s="1136"/>
      <c r="AYR185" s="1136"/>
      <c r="AYS185" s="1136"/>
      <c r="AYT185" s="1136"/>
      <c r="AYU185" s="1136"/>
      <c r="AYV185" s="1136"/>
      <c r="AYW185" s="1136"/>
      <c r="AYX185" s="1136"/>
      <c r="AYY185" s="1136"/>
      <c r="AYZ185" s="1136"/>
      <c r="AZA185" s="1136"/>
      <c r="AZB185" s="1136"/>
      <c r="AZC185" s="1136"/>
      <c r="AZD185" s="1136"/>
      <c r="AZE185" s="1136"/>
      <c r="AZF185" s="1136"/>
      <c r="AZG185" s="1136"/>
      <c r="AZH185" s="1136"/>
      <c r="AZI185" s="1136"/>
      <c r="AZJ185" s="1136"/>
      <c r="AZK185" s="1136"/>
      <c r="AZL185" s="1136"/>
      <c r="AZM185" s="1136"/>
      <c r="AZN185" s="1136"/>
      <c r="AZO185" s="1136"/>
      <c r="AZP185" s="1136"/>
      <c r="AZQ185" s="1136"/>
      <c r="AZR185" s="1136"/>
      <c r="AZS185" s="1136"/>
      <c r="AZT185" s="1136"/>
      <c r="AZU185" s="1136"/>
      <c r="AZV185" s="1136"/>
      <c r="AZW185" s="1136"/>
      <c r="AZX185" s="1136"/>
      <c r="AZY185" s="1136"/>
      <c r="AZZ185" s="1136"/>
      <c r="BAA185" s="1136"/>
      <c r="BAB185" s="1136"/>
      <c r="BAC185" s="1136"/>
      <c r="BAD185" s="1136"/>
      <c r="BAE185" s="1136"/>
      <c r="BAF185" s="1136"/>
      <c r="BAG185" s="1136"/>
      <c r="BAH185" s="1136"/>
      <c r="BAI185" s="1136"/>
      <c r="BAJ185" s="1136"/>
      <c r="BAK185" s="1136"/>
      <c r="BAL185" s="1136"/>
      <c r="BAM185" s="1136"/>
      <c r="BAN185" s="1136"/>
      <c r="BAO185" s="1136"/>
      <c r="BAP185" s="1136"/>
      <c r="BAQ185" s="1136"/>
      <c r="BAR185" s="1136"/>
      <c r="BAS185" s="1136"/>
      <c r="BAT185" s="1136"/>
      <c r="BAU185" s="1136"/>
      <c r="BAV185" s="1136"/>
      <c r="BAW185" s="1136"/>
      <c r="BAX185" s="1136"/>
      <c r="BAY185" s="1136"/>
      <c r="BAZ185" s="1136"/>
      <c r="BBA185" s="1136"/>
      <c r="BBB185" s="1136"/>
      <c r="BBC185" s="1136"/>
      <c r="BBD185" s="1136"/>
      <c r="BBE185" s="1136"/>
      <c r="BBF185" s="1136"/>
      <c r="BBG185" s="1136"/>
      <c r="BBH185" s="1136"/>
      <c r="BBI185" s="1136"/>
      <c r="BBJ185" s="1136"/>
      <c r="BBK185" s="1136"/>
      <c r="BBL185" s="1136"/>
      <c r="BBM185" s="1136"/>
      <c r="BBN185" s="1136"/>
      <c r="BBO185" s="1136"/>
      <c r="BBP185" s="1136"/>
      <c r="BBQ185" s="1136"/>
      <c r="BBR185" s="1136"/>
      <c r="BBS185" s="1136"/>
      <c r="BBT185" s="1136"/>
      <c r="BBU185" s="1136"/>
      <c r="BBV185" s="1136"/>
      <c r="BBW185" s="1136"/>
      <c r="BBX185" s="1136"/>
      <c r="BBY185" s="1136"/>
      <c r="BBZ185" s="1136"/>
      <c r="BCA185" s="1136"/>
      <c r="BCB185" s="1136"/>
      <c r="BCC185" s="1136"/>
      <c r="BCD185" s="1136"/>
      <c r="BCE185" s="1136"/>
      <c r="BCF185" s="1136"/>
      <c r="BCG185" s="1136"/>
      <c r="BCH185" s="1136"/>
      <c r="BCI185" s="1136"/>
      <c r="BCJ185" s="1136"/>
      <c r="BCK185" s="1136"/>
      <c r="BCL185" s="1136"/>
      <c r="BCM185" s="1136"/>
      <c r="BCN185" s="1136"/>
      <c r="BCO185" s="1136"/>
      <c r="BCP185" s="1136"/>
      <c r="BCQ185" s="1136"/>
      <c r="BCR185" s="1136"/>
      <c r="BCS185" s="1136"/>
      <c r="BCT185" s="1136"/>
      <c r="BCU185" s="1136"/>
      <c r="BCV185" s="1136"/>
      <c r="BCW185" s="1136"/>
      <c r="BCX185" s="1136"/>
      <c r="BCY185" s="1136"/>
      <c r="BCZ185" s="1136"/>
      <c r="BDA185" s="1136"/>
      <c r="BDB185" s="1136"/>
      <c r="BDC185" s="1136"/>
      <c r="BDD185" s="1136"/>
      <c r="BDE185" s="1136"/>
      <c r="BDF185" s="1136"/>
      <c r="BDG185" s="1136"/>
      <c r="BDH185" s="1136"/>
      <c r="BDI185" s="1136"/>
      <c r="BDJ185" s="1136"/>
      <c r="BDK185" s="1136"/>
      <c r="BDL185" s="1136"/>
      <c r="BDM185" s="1136"/>
      <c r="BDN185" s="1136"/>
      <c r="BDO185" s="1136"/>
      <c r="BDP185" s="1136"/>
      <c r="BDQ185" s="1136"/>
      <c r="BDR185" s="1136"/>
      <c r="BDS185" s="1136"/>
      <c r="BDT185" s="1136"/>
      <c r="BDU185" s="1136"/>
      <c r="BDV185" s="1136"/>
      <c r="BDW185" s="1136"/>
      <c r="BDX185" s="1136"/>
      <c r="BDY185" s="1136"/>
      <c r="BDZ185" s="1136"/>
      <c r="BEA185" s="1136"/>
      <c r="BEB185" s="1136"/>
      <c r="BEC185" s="1136"/>
      <c r="BED185" s="1136"/>
      <c r="BEE185" s="1136"/>
      <c r="BEF185" s="1136"/>
      <c r="BEG185" s="1136"/>
      <c r="BEH185" s="1136"/>
      <c r="BEI185" s="1136"/>
      <c r="BEJ185" s="1136"/>
      <c r="BEK185" s="1136"/>
      <c r="BEL185" s="1136"/>
      <c r="BEM185" s="1136"/>
      <c r="BEN185" s="1136"/>
      <c r="BEO185" s="1136"/>
      <c r="BEP185" s="1136"/>
      <c r="BEQ185" s="1136"/>
      <c r="BER185" s="1136"/>
      <c r="BES185" s="1136"/>
      <c r="BET185" s="1136"/>
      <c r="BEU185" s="1136"/>
      <c r="BEV185" s="1136"/>
      <c r="BEW185" s="1136"/>
      <c r="BEX185" s="1136"/>
      <c r="BEY185" s="1136"/>
      <c r="BEZ185" s="1136"/>
      <c r="BFA185" s="1136"/>
      <c r="BFB185" s="1136"/>
      <c r="BFC185" s="1136"/>
      <c r="BFD185" s="1136"/>
      <c r="BFE185" s="1136"/>
      <c r="BFF185" s="1136"/>
      <c r="BFG185" s="1136"/>
      <c r="BFH185" s="1136"/>
      <c r="BFI185" s="1136"/>
      <c r="BFJ185" s="1136"/>
      <c r="BFK185" s="1136"/>
      <c r="BFL185" s="1136"/>
      <c r="BFM185" s="1136"/>
      <c r="BFN185" s="1136"/>
      <c r="BFO185" s="1136"/>
      <c r="BFP185" s="1136"/>
      <c r="BFQ185" s="1136"/>
      <c r="BFR185" s="1136"/>
      <c r="BFS185" s="1136"/>
      <c r="BFT185" s="1136"/>
      <c r="BFU185" s="1136"/>
      <c r="BFV185" s="1136"/>
      <c r="BFW185" s="1136"/>
      <c r="BFX185" s="1136"/>
      <c r="BFY185" s="1136"/>
      <c r="BFZ185" s="1136"/>
      <c r="BGA185" s="1136"/>
      <c r="BGB185" s="1136"/>
      <c r="BGC185" s="1136"/>
      <c r="BGD185" s="1136"/>
      <c r="BGE185" s="1136"/>
      <c r="BGF185" s="1136"/>
      <c r="BGG185" s="1136"/>
      <c r="BGH185" s="1136"/>
      <c r="BGI185" s="1136"/>
      <c r="BGJ185" s="1136"/>
      <c r="BGK185" s="1136"/>
      <c r="BGL185" s="1136"/>
      <c r="BGM185" s="1136"/>
      <c r="BGN185" s="1136"/>
      <c r="BGO185" s="1136"/>
      <c r="BGP185" s="1136"/>
      <c r="BGQ185" s="1136"/>
      <c r="BGR185" s="1136"/>
      <c r="BGS185" s="1136"/>
      <c r="BGT185" s="1136"/>
      <c r="BGU185" s="1136"/>
      <c r="BGV185" s="1136"/>
      <c r="BGW185" s="1136"/>
      <c r="BGX185" s="1136"/>
      <c r="BGY185" s="1136"/>
      <c r="BGZ185" s="1136"/>
      <c r="BHA185" s="1136"/>
      <c r="BHB185" s="1136"/>
      <c r="BHC185" s="1136"/>
      <c r="BHD185" s="1136"/>
      <c r="BHE185" s="1136"/>
      <c r="BHF185" s="1136"/>
      <c r="BHG185" s="1136"/>
      <c r="BHH185" s="1136"/>
      <c r="BHI185" s="1136"/>
      <c r="BHJ185" s="1136"/>
      <c r="BHK185" s="1136"/>
      <c r="BHL185" s="1136"/>
      <c r="BHM185" s="1136"/>
      <c r="BHN185" s="1136"/>
      <c r="BHO185" s="1136"/>
      <c r="BHP185" s="1136"/>
      <c r="BHQ185" s="1136"/>
      <c r="BHR185" s="1136"/>
      <c r="BHS185" s="1136"/>
      <c r="BHT185" s="1136"/>
      <c r="BHU185" s="1136"/>
      <c r="BHV185" s="1136"/>
      <c r="BHW185" s="1136"/>
      <c r="BHX185" s="1136"/>
      <c r="BHY185" s="1136"/>
      <c r="BHZ185" s="1136"/>
      <c r="BIA185" s="1136"/>
      <c r="BIB185" s="1136"/>
      <c r="BIC185" s="1136"/>
      <c r="BID185" s="1136"/>
      <c r="BIE185" s="1136"/>
      <c r="BIF185" s="1136"/>
      <c r="BIG185" s="1136"/>
      <c r="BIH185" s="1136"/>
      <c r="BII185" s="1136"/>
      <c r="BIJ185" s="1136"/>
      <c r="BIK185" s="1136"/>
      <c r="BIL185" s="1136"/>
      <c r="BIM185" s="1136"/>
      <c r="BIN185" s="1136"/>
      <c r="BIO185" s="1136"/>
      <c r="BIP185" s="1136"/>
      <c r="BIQ185" s="1136"/>
      <c r="BIR185" s="1136"/>
      <c r="BIS185" s="1136"/>
      <c r="BIT185" s="1136"/>
      <c r="BIU185" s="1136"/>
      <c r="BIV185" s="1136"/>
      <c r="BIW185" s="1136"/>
      <c r="BIX185" s="1136"/>
      <c r="BIY185" s="1136"/>
      <c r="BIZ185" s="1136"/>
      <c r="BJA185" s="1136"/>
      <c r="BJB185" s="1136"/>
      <c r="BJC185" s="1136"/>
      <c r="BJD185" s="1136"/>
      <c r="BJE185" s="1136"/>
      <c r="BJF185" s="1136"/>
      <c r="BJG185" s="1136"/>
      <c r="BJH185" s="1136"/>
      <c r="BJI185" s="1136"/>
      <c r="BJJ185" s="1136"/>
      <c r="BJK185" s="1136"/>
      <c r="BJL185" s="1136"/>
      <c r="BJM185" s="1136"/>
      <c r="BJN185" s="1136"/>
      <c r="BJO185" s="1136"/>
      <c r="BJP185" s="1136"/>
      <c r="BJQ185" s="1136"/>
      <c r="BJR185" s="1136"/>
      <c r="BJS185" s="1136"/>
      <c r="BJT185" s="1136"/>
      <c r="BJU185" s="1136"/>
      <c r="BJV185" s="1136"/>
      <c r="BJW185" s="1136"/>
      <c r="BJX185" s="1136"/>
      <c r="BJY185" s="1136"/>
      <c r="BJZ185" s="1136"/>
      <c r="BKA185" s="1136"/>
      <c r="BKB185" s="1136"/>
      <c r="BKC185" s="1136"/>
      <c r="BKD185" s="1136"/>
      <c r="BKE185" s="1136"/>
      <c r="BKF185" s="1136"/>
      <c r="BKG185" s="1136"/>
      <c r="BKH185" s="1136"/>
      <c r="BKI185" s="1136"/>
      <c r="BKJ185" s="1136"/>
      <c r="BKK185" s="1136"/>
      <c r="BKL185" s="1136"/>
      <c r="BKM185" s="1136"/>
      <c r="BKN185" s="1136"/>
      <c r="BKO185" s="1136"/>
      <c r="BKP185" s="1136"/>
      <c r="BKQ185" s="1136"/>
      <c r="BKR185" s="1136"/>
      <c r="BKS185" s="1136"/>
      <c r="BKT185" s="1136"/>
      <c r="BKU185" s="1136"/>
      <c r="BKV185" s="1136"/>
      <c r="BKW185" s="1136"/>
      <c r="BKX185" s="1136"/>
      <c r="BKY185" s="1136"/>
      <c r="BKZ185" s="1136"/>
      <c r="BLA185" s="1136"/>
      <c r="BLB185" s="1136"/>
      <c r="BLC185" s="1136"/>
      <c r="BLD185" s="1136"/>
      <c r="BLE185" s="1136"/>
      <c r="BLF185" s="1136"/>
      <c r="BLG185" s="1136"/>
      <c r="BLH185" s="1136"/>
      <c r="BLI185" s="1136"/>
      <c r="BLJ185" s="1136"/>
      <c r="BLK185" s="1136"/>
      <c r="BLL185" s="1136"/>
      <c r="BLM185" s="1136"/>
      <c r="BLN185" s="1136"/>
      <c r="BLO185" s="1136"/>
      <c r="BLP185" s="1136"/>
      <c r="BLQ185" s="1136"/>
      <c r="BLR185" s="1136"/>
      <c r="BLS185" s="1136"/>
      <c r="BLT185" s="1136"/>
      <c r="BLU185" s="1136"/>
      <c r="BLV185" s="1136"/>
      <c r="BLW185" s="1136"/>
      <c r="BLX185" s="1136"/>
      <c r="BLY185" s="1136"/>
      <c r="BLZ185" s="1136"/>
      <c r="BMA185" s="1136"/>
      <c r="BMB185" s="1136"/>
      <c r="BMC185" s="1136"/>
      <c r="BMD185" s="1136"/>
      <c r="BME185" s="1136"/>
      <c r="BMF185" s="1136"/>
      <c r="BMG185" s="1136"/>
      <c r="BMH185" s="1136"/>
      <c r="BMI185" s="1136"/>
      <c r="BMJ185" s="1136"/>
      <c r="BMK185" s="1136"/>
      <c r="BML185" s="1136"/>
      <c r="BMM185" s="1136"/>
      <c r="BMN185" s="1136"/>
      <c r="BMO185" s="1136"/>
      <c r="BMP185" s="1136"/>
      <c r="BMQ185" s="1136"/>
      <c r="BMR185" s="1136"/>
      <c r="BMS185" s="1136"/>
      <c r="BMT185" s="1136"/>
      <c r="BMU185" s="1136"/>
      <c r="BMV185" s="1136"/>
      <c r="BMW185" s="1136"/>
      <c r="BMX185" s="1136"/>
      <c r="BMY185" s="1136"/>
      <c r="BMZ185" s="1136"/>
      <c r="BNA185" s="1136"/>
      <c r="BNB185" s="1136"/>
      <c r="BNC185" s="1136"/>
      <c r="BND185" s="1136"/>
      <c r="BNE185" s="1136"/>
      <c r="BNF185" s="1136"/>
      <c r="BNG185" s="1136"/>
      <c r="BNH185" s="1136"/>
      <c r="BNI185" s="1136"/>
      <c r="BNJ185" s="1136"/>
      <c r="BNK185" s="1136"/>
      <c r="BNL185" s="1136"/>
      <c r="BNM185" s="1136"/>
      <c r="BNN185" s="1136"/>
      <c r="BNO185" s="1136"/>
      <c r="BNP185" s="1136"/>
      <c r="BNQ185" s="1136"/>
      <c r="BNR185" s="1136"/>
      <c r="BNS185" s="1136"/>
      <c r="BNT185" s="1136"/>
      <c r="BNU185" s="1136"/>
      <c r="BNV185" s="1136"/>
      <c r="BNW185" s="1136"/>
      <c r="BNX185" s="1136"/>
      <c r="BNY185" s="1136"/>
      <c r="BNZ185" s="1136"/>
      <c r="BOA185" s="1136"/>
      <c r="BOB185" s="1136"/>
      <c r="BOC185" s="1136"/>
      <c r="BOD185" s="1136"/>
      <c r="BOE185" s="1136"/>
      <c r="BOF185" s="1136"/>
      <c r="BOG185" s="1136"/>
      <c r="BOH185" s="1136"/>
      <c r="BOI185" s="1136"/>
      <c r="BOJ185" s="1136"/>
      <c r="BOK185" s="1136"/>
      <c r="BOL185" s="1136"/>
      <c r="BOM185" s="1136"/>
      <c r="BON185" s="1136"/>
      <c r="BOO185" s="1136"/>
      <c r="BOP185" s="1136"/>
      <c r="BOQ185" s="1136"/>
      <c r="BOR185" s="1136"/>
      <c r="BOS185" s="1136"/>
      <c r="BOT185" s="1136"/>
      <c r="BOU185" s="1136"/>
      <c r="BOV185" s="1136"/>
      <c r="BOW185" s="1136"/>
      <c r="BOX185" s="1136"/>
      <c r="BOY185" s="1136"/>
      <c r="BOZ185" s="1136"/>
      <c r="BPA185" s="1136"/>
      <c r="BPB185" s="1136"/>
      <c r="BPC185" s="1136"/>
      <c r="BPD185" s="1136"/>
      <c r="BPE185" s="1136"/>
      <c r="BPF185" s="1136"/>
      <c r="BPG185" s="1136"/>
      <c r="BPH185" s="1136"/>
      <c r="BPI185" s="1136"/>
      <c r="BPJ185" s="1136"/>
      <c r="BPK185" s="1136"/>
      <c r="BPL185" s="1136"/>
      <c r="BPM185" s="1136"/>
      <c r="BPN185" s="1136"/>
      <c r="BPO185" s="1136"/>
      <c r="BPP185" s="1136"/>
      <c r="BPQ185" s="1136"/>
      <c r="BPR185" s="1136"/>
      <c r="BPS185" s="1136"/>
      <c r="BPT185" s="1136"/>
      <c r="BPU185" s="1136"/>
      <c r="BPV185" s="1136"/>
      <c r="BPW185" s="1136"/>
      <c r="BPX185" s="1136"/>
      <c r="BPY185" s="1136"/>
      <c r="BPZ185" s="1136"/>
      <c r="BQA185" s="1136"/>
      <c r="BQB185" s="1136"/>
      <c r="BQC185" s="1136"/>
      <c r="BQD185" s="1136"/>
      <c r="BQE185" s="1136"/>
      <c r="BQF185" s="1136"/>
      <c r="BQG185" s="1136"/>
      <c r="BQH185" s="1136"/>
      <c r="BQI185" s="1136"/>
      <c r="BQJ185" s="1136"/>
      <c r="BQK185" s="1136"/>
      <c r="BQL185" s="1136"/>
      <c r="BQM185" s="1136"/>
      <c r="BQN185" s="1136"/>
      <c r="BQO185" s="1136"/>
      <c r="BQP185" s="1136"/>
      <c r="BQQ185" s="1136"/>
      <c r="BQR185" s="1136"/>
      <c r="BQS185" s="1136"/>
      <c r="BQT185" s="1136"/>
      <c r="BQU185" s="1136"/>
      <c r="BQV185" s="1136"/>
      <c r="BQW185" s="1136"/>
      <c r="BQX185" s="1136"/>
      <c r="BQY185" s="1136"/>
      <c r="BQZ185" s="1136"/>
      <c r="BRA185" s="1136"/>
      <c r="BRB185" s="1136"/>
      <c r="BRC185" s="1136"/>
      <c r="BRD185" s="1136"/>
      <c r="BRE185" s="1136"/>
      <c r="BRF185" s="1136"/>
      <c r="BRG185" s="1136"/>
      <c r="BRH185" s="1136"/>
      <c r="BRI185" s="1136"/>
      <c r="BRJ185" s="1136"/>
      <c r="BRK185" s="1136"/>
      <c r="BRL185" s="1136"/>
      <c r="BRM185" s="1136"/>
      <c r="BRN185" s="1136"/>
      <c r="BRO185" s="1136"/>
      <c r="BRP185" s="1136"/>
      <c r="BRQ185" s="1136"/>
      <c r="BRR185" s="1136"/>
      <c r="BRS185" s="1136"/>
      <c r="BRT185" s="1136"/>
      <c r="BRU185" s="1136"/>
      <c r="BRV185" s="1136"/>
      <c r="BRW185" s="1136"/>
      <c r="BRX185" s="1136"/>
      <c r="BRY185" s="1136"/>
      <c r="BRZ185" s="1136"/>
      <c r="BSA185" s="1136"/>
      <c r="BSB185" s="1136"/>
      <c r="BSC185" s="1136"/>
      <c r="BSD185" s="1136"/>
      <c r="BSE185" s="1136"/>
      <c r="BSF185" s="1136"/>
      <c r="BSG185" s="1136"/>
      <c r="BSH185" s="1136"/>
      <c r="BSI185" s="1136"/>
      <c r="BSJ185" s="1136"/>
      <c r="BSK185" s="1136"/>
      <c r="BSL185" s="1136"/>
      <c r="BSM185" s="1136"/>
      <c r="BSN185" s="1136"/>
      <c r="BSO185" s="1136"/>
      <c r="BSP185" s="1136"/>
      <c r="BSQ185" s="1136"/>
      <c r="BSR185" s="1136"/>
      <c r="BSS185" s="1136"/>
      <c r="BST185" s="1136"/>
      <c r="BSU185" s="1136"/>
      <c r="BSV185" s="1136"/>
      <c r="BSW185" s="1136"/>
      <c r="BSX185" s="1136"/>
      <c r="BSY185" s="1136"/>
      <c r="BSZ185" s="1136"/>
      <c r="BTA185" s="1136"/>
      <c r="BTB185" s="1136"/>
      <c r="BTC185" s="1136"/>
      <c r="BTD185" s="1136"/>
      <c r="BTE185" s="1136"/>
      <c r="BTF185" s="1136"/>
      <c r="BTG185" s="1136"/>
      <c r="BTH185" s="1136"/>
      <c r="BTI185" s="1136"/>
      <c r="BTJ185" s="1136"/>
      <c r="BTK185" s="1136"/>
      <c r="BTL185" s="1136"/>
      <c r="BTM185" s="1136"/>
      <c r="BTN185" s="1136"/>
      <c r="BTO185" s="1136"/>
      <c r="BTP185" s="1136"/>
      <c r="BTQ185" s="1136"/>
      <c r="BTR185" s="1136"/>
      <c r="BTS185" s="1136"/>
      <c r="BTT185" s="1136"/>
      <c r="BTU185" s="1136"/>
      <c r="BTV185" s="1136"/>
      <c r="BTW185" s="1136"/>
      <c r="BTX185" s="1136"/>
      <c r="BTY185" s="1136"/>
      <c r="BTZ185" s="1136"/>
      <c r="BUA185" s="1136"/>
      <c r="BUB185" s="1136"/>
      <c r="BUC185" s="1136"/>
      <c r="BUD185" s="1136"/>
      <c r="BUE185" s="1136"/>
      <c r="BUF185" s="1136"/>
      <c r="BUG185" s="1136"/>
      <c r="BUH185" s="1136"/>
      <c r="BUI185" s="1136"/>
      <c r="BUJ185" s="1136"/>
      <c r="BUK185" s="1136"/>
      <c r="BUL185" s="1136"/>
      <c r="BUM185" s="1136"/>
      <c r="BUN185" s="1136"/>
      <c r="BUO185" s="1136"/>
      <c r="BUP185" s="1136"/>
      <c r="BUQ185" s="1136"/>
      <c r="BUR185" s="1136"/>
      <c r="BUS185" s="1136"/>
      <c r="BUT185" s="1136"/>
      <c r="BUU185" s="1136"/>
      <c r="BUV185" s="1136"/>
      <c r="BUW185" s="1136"/>
      <c r="BUX185" s="1136"/>
      <c r="BUY185" s="1136"/>
      <c r="BUZ185" s="1136"/>
      <c r="BVA185" s="1136"/>
      <c r="BVB185" s="1136"/>
      <c r="BVC185" s="1136"/>
      <c r="BVD185" s="1136"/>
      <c r="BVE185" s="1136"/>
      <c r="BVF185" s="1136"/>
      <c r="BVG185" s="1136"/>
      <c r="BVH185" s="1136"/>
      <c r="BVI185" s="1136"/>
      <c r="BVJ185" s="1136"/>
      <c r="BVK185" s="1136"/>
      <c r="BVL185" s="1136"/>
      <c r="BVM185" s="1136"/>
      <c r="BVN185" s="1136"/>
      <c r="BVO185" s="1136"/>
      <c r="BVP185" s="1136"/>
      <c r="BVQ185" s="1136"/>
      <c r="BVR185" s="1136"/>
      <c r="BVS185" s="1136"/>
      <c r="BVT185" s="1136"/>
      <c r="BVU185" s="1136"/>
      <c r="BVV185" s="1136"/>
      <c r="BVW185" s="1136"/>
      <c r="BVX185" s="1136"/>
      <c r="BVY185" s="1136"/>
      <c r="BVZ185" s="1136"/>
      <c r="BWA185" s="1136"/>
      <c r="BWB185" s="1136"/>
      <c r="BWC185" s="1136"/>
      <c r="BWD185" s="1136"/>
      <c r="BWE185" s="1136"/>
      <c r="BWF185" s="1136"/>
      <c r="BWG185" s="1136"/>
      <c r="BWH185" s="1136"/>
      <c r="BWI185" s="1136"/>
      <c r="BWJ185" s="1136"/>
      <c r="BWK185" s="1136"/>
      <c r="BWL185" s="1136"/>
      <c r="BWM185" s="1136"/>
      <c r="BWN185" s="1136"/>
      <c r="BWO185" s="1136"/>
      <c r="BWP185" s="1136"/>
      <c r="BWQ185" s="1136"/>
      <c r="BWR185" s="1136"/>
      <c r="BWS185" s="1136"/>
      <c r="BWT185" s="1136"/>
      <c r="BWU185" s="1136"/>
      <c r="BWV185" s="1136"/>
      <c r="BWW185" s="1136"/>
      <c r="BWX185" s="1136"/>
      <c r="BWY185" s="1136"/>
      <c r="BWZ185" s="1136"/>
      <c r="BXA185" s="1136"/>
      <c r="BXB185" s="1136"/>
      <c r="BXC185" s="1136"/>
      <c r="BXD185" s="1136"/>
      <c r="BXE185" s="1136"/>
      <c r="BXF185" s="1136"/>
      <c r="BXG185" s="1136"/>
      <c r="BXH185" s="1136"/>
      <c r="BXI185" s="1136"/>
      <c r="BXJ185" s="1136"/>
      <c r="BXK185" s="1136"/>
      <c r="BXL185" s="1136"/>
      <c r="BXM185" s="1136"/>
      <c r="BXN185" s="1136"/>
      <c r="BXO185" s="1136"/>
      <c r="BXP185" s="1136"/>
      <c r="BXQ185" s="1136"/>
      <c r="BXR185" s="1136"/>
      <c r="BXS185" s="1136"/>
      <c r="BXT185" s="1136"/>
      <c r="BXU185" s="1136"/>
      <c r="BXV185" s="1136"/>
      <c r="BXW185" s="1136"/>
      <c r="BXX185" s="1136"/>
      <c r="BXY185" s="1136"/>
      <c r="BXZ185" s="1136"/>
      <c r="BYA185" s="1136"/>
      <c r="BYB185" s="1136"/>
      <c r="BYC185" s="1136"/>
      <c r="BYD185" s="1136"/>
      <c r="BYE185" s="1136"/>
      <c r="BYF185" s="1136"/>
      <c r="BYG185" s="1136"/>
      <c r="BYH185" s="1136"/>
      <c r="BYI185" s="1136"/>
      <c r="BYJ185" s="1136"/>
      <c r="BYK185" s="1136"/>
      <c r="BYL185" s="1136"/>
      <c r="BYM185" s="1136"/>
      <c r="BYN185" s="1136"/>
      <c r="BYO185" s="1136"/>
      <c r="BYP185" s="1136"/>
      <c r="BYQ185" s="1136"/>
      <c r="BYR185" s="1136"/>
      <c r="BYS185" s="1136"/>
      <c r="BYT185" s="1136"/>
      <c r="BYU185" s="1136"/>
      <c r="BYV185" s="1136"/>
      <c r="BYW185" s="1136"/>
      <c r="BYX185" s="1136"/>
      <c r="BYY185" s="1136"/>
      <c r="BYZ185" s="1136"/>
      <c r="BZA185" s="1136"/>
      <c r="BZB185" s="1136"/>
      <c r="BZC185" s="1136"/>
      <c r="BZD185" s="1136"/>
      <c r="BZE185" s="1136"/>
      <c r="BZF185" s="1136"/>
      <c r="BZG185" s="1136"/>
      <c r="BZH185" s="1136"/>
      <c r="BZI185" s="1136"/>
      <c r="BZJ185" s="1136"/>
      <c r="BZK185" s="1136"/>
      <c r="BZL185" s="1136"/>
      <c r="BZM185" s="1136"/>
      <c r="BZN185" s="1136"/>
      <c r="BZO185" s="1136"/>
      <c r="BZP185" s="1136"/>
      <c r="BZQ185" s="1136"/>
      <c r="BZR185" s="1136"/>
      <c r="BZS185" s="1136"/>
      <c r="BZT185" s="1136"/>
      <c r="BZU185" s="1136"/>
      <c r="BZV185" s="1136"/>
      <c r="BZW185" s="1136"/>
      <c r="BZX185" s="1136"/>
      <c r="BZY185" s="1136"/>
      <c r="BZZ185" s="1136"/>
      <c r="CAA185" s="1136"/>
      <c r="CAB185" s="1136"/>
      <c r="CAC185" s="1136"/>
      <c r="CAD185" s="1136"/>
      <c r="CAE185" s="1136"/>
      <c r="CAF185" s="1136"/>
      <c r="CAG185" s="1136"/>
      <c r="CAH185" s="1136"/>
      <c r="CAI185" s="1136"/>
      <c r="CAJ185" s="1136"/>
      <c r="CAK185" s="1136"/>
      <c r="CAL185" s="1136"/>
      <c r="CAM185" s="1136"/>
      <c r="CAN185" s="1136"/>
      <c r="CAO185" s="1136"/>
      <c r="CAP185" s="1136"/>
      <c r="CAQ185" s="1136"/>
      <c r="CAR185" s="1136"/>
      <c r="CAS185" s="1136"/>
      <c r="CAT185" s="1136"/>
      <c r="CAU185" s="1136"/>
      <c r="CAV185" s="1136"/>
      <c r="CAW185" s="1136"/>
      <c r="CAX185" s="1136"/>
      <c r="CAY185" s="1136"/>
      <c r="CAZ185" s="1136"/>
      <c r="CBA185" s="1136"/>
      <c r="CBB185" s="1136"/>
      <c r="CBC185" s="1136"/>
      <c r="CBD185" s="1136"/>
      <c r="CBE185" s="1136"/>
      <c r="CBF185" s="1136"/>
      <c r="CBG185" s="1136"/>
      <c r="CBH185" s="1136"/>
      <c r="CBI185" s="1136"/>
      <c r="CBJ185" s="1136"/>
      <c r="CBK185" s="1136"/>
      <c r="CBL185" s="1136"/>
      <c r="CBM185" s="1136"/>
      <c r="CBN185" s="1136"/>
      <c r="CBO185" s="1136"/>
      <c r="CBP185" s="1136"/>
      <c r="CBQ185" s="1136"/>
      <c r="CBR185" s="1136"/>
      <c r="CBS185" s="1136"/>
      <c r="CBT185" s="1136"/>
      <c r="CBU185" s="1136"/>
      <c r="CBV185" s="1136"/>
      <c r="CBW185" s="1136"/>
      <c r="CBX185" s="1136"/>
      <c r="CBY185" s="1136"/>
      <c r="CBZ185" s="1136"/>
      <c r="CCA185" s="1136"/>
      <c r="CCB185" s="1136"/>
      <c r="CCC185" s="1136"/>
      <c r="CCD185" s="1136"/>
      <c r="CCE185" s="1136"/>
      <c r="CCF185" s="1136"/>
      <c r="CCG185" s="1136"/>
      <c r="CCH185" s="1136"/>
      <c r="CCI185" s="1136"/>
      <c r="CCJ185" s="1136"/>
      <c r="CCK185" s="1136"/>
      <c r="CCL185" s="1136"/>
      <c r="CCM185" s="1136"/>
      <c r="CCN185" s="1136"/>
      <c r="CCO185" s="1136"/>
      <c r="CCP185" s="1136"/>
      <c r="CCQ185" s="1136"/>
      <c r="CCR185" s="1136"/>
      <c r="CCS185" s="1136"/>
      <c r="CCT185" s="1136"/>
      <c r="CCU185" s="1136"/>
      <c r="CCV185" s="1136"/>
      <c r="CCW185" s="1136"/>
      <c r="CCX185" s="1136"/>
      <c r="CCY185" s="1136"/>
      <c r="CCZ185" s="1136"/>
      <c r="CDA185" s="1136"/>
      <c r="CDB185" s="1136"/>
      <c r="CDC185" s="1136"/>
      <c r="CDD185" s="1136"/>
      <c r="CDE185" s="1136"/>
      <c r="CDF185" s="1136"/>
      <c r="CDG185" s="1136"/>
      <c r="CDH185" s="1136"/>
      <c r="CDI185" s="1136"/>
      <c r="CDJ185" s="1136"/>
      <c r="CDK185" s="1136"/>
      <c r="CDL185" s="1136"/>
      <c r="CDM185" s="1136"/>
      <c r="CDN185" s="1136"/>
      <c r="CDO185" s="1136"/>
      <c r="CDP185" s="1136"/>
      <c r="CDQ185" s="1136"/>
      <c r="CDR185" s="1136"/>
      <c r="CDS185" s="1136"/>
      <c r="CDT185" s="1136"/>
      <c r="CDU185" s="1136"/>
      <c r="CDV185" s="1136"/>
      <c r="CDW185" s="1136"/>
      <c r="CDX185" s="1136"/>
      <c r="CDY185" s="1136"/>
      <c r="CDZ185" s="1136"/>
      <c r="CEA185" s="1136"/>
      <c r="CEB185" s="1136"/>
      <c r="CEC185" s="1136"/>
      <c r="CED185" s="1136"/>
      <c r="CEE185" s="1136"/>
      <c r="CEF185" s="1136"/>
      <c r="CEG185" s="1136"/>
      <c r="CEH185" s="1136"/>
      <c r="CEI185" s="1136"/>
      <c r="CEJ185" s="1136"/>
      <c r="CEK185" s="1136"/>
    </row>
    <row r="186" spans="1:2169" s="1154" customFormat="1" ht="31.75" customHeight="1" x14ac:dyDescent="0.75">
      <c r="A186" s="2245"/>
      <c r="B186" s="2246"/>
      <c r="C186" s="1145" t="s">
        <v>320</v>
      </c>
      <c r="D186" s="1145" t="s">
        <v>378</v>
      </c>
      <c r="E186" s="389" t="s">
        <v>25</v>
      </c>
      <c r="F186" s="389" t="s">
        <v>303</v>
      </c>
      <c r="G186" s="1146">
        <f t="array" ref="G186">INDEX('Salary . staff rates'!$A$6:$C$28,MATCH(1,('Salary . staff rates'!$A$6:$A$28=E186)*('Salary . staff rates'!$B$6:$B$28=F186),0),3)</f>
        <v>75000</v>
      </c>
      <c r="H186" s="1146">
        <f>IF(E186="External",G186,G186/working_days*(1+loading_factor))</f>
        <v>526.31578947368428</v>
      </c>
      <c r="I186" s="1147" t="s">
        <v>0</v>
      </c>
      <c r="J186" s="1148" t="s">
        <v>0</v>
      </c>
      <c r="K186" s="1149">
        <v>2</v>
      </c>
      <c r="L186" s="1742">
        <f t="shared" si="133"/>
        <v>1052.6315789473686</v>
      </c>
      <c r="M186" s="1149" t="s">
        <v>31</v>
      </c>
      <c r="N186" s="1745">
        <f>IF(M186="Yes",L186*'Salary . staff rates'!$C$34,0)</f>
        <v>0</v>
      </c>
      <c r="O186" s="1153"/>
      <c r="P186" s="555">
        <v>1</v>
      </c>
      <c r="Q186" s="555">
        <v>1</v>
      </c>
      <c r="R186" s="1153"/>
      <c r="S186" s="1746" t="s">
        <v>31</v>
      </c>
      <c r="T186" s="1746" t="s">
        <v>31</v>
      </c>
      <c r="U186" s="1746" t="s">
        <v>31</v>
      </c>
      <c r="W186" s="1152">
        <v>1</v>
      </c>
      <c r="X186" s="1155"/>
      <c r="Y186" s="1328">
        <f t="shared" si="134"/>
        <v>1052.6315789473686</v>
      </c>
      <c r="Z186" s="1328">
        <f t="shared" si="135"/>
        <v>0</v>
      </c>
      <c r="AA186" s="1889"/>
      <c r="AB186" s="1328">
        <f t="shared" si="136"/>
        <v>1052.6315789473686</v>
      </c>
      <c r="AC186" s="1328">
        <f t="shared" si="137"/>
        <v>0</v>
      </c>
      <c r="AD186" s="1156"/>
      <c r="AE186" s="1328">
        <f t="shared" si="138"/>
        <v>0</v>
      </c>
      <c r="AF186" s="1328">
        <f t="shared" si="139"/>
        <v>0</v>
      </c>
      <c r="AG186" s="1157"/>
      <c r="AH186" s="1157"/>
      <c r="AI186" s="1157"/>
      <c r="AJ186" s="1158"/>
      <c r="AL186" s="1159"/>
      <c r="AN186" s="1328">
        <f t="shared" si="140"/>
        <v>0</v>
      </c>
      <c r="AO186" s="1328">
        <f t="shared" si="141"/>
        <v>0</v>
      </c>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c r="CB186" s="1136"/>
      <c r="CC186" s="1136"/>
      <c r="CD186" s="1136"/>
      <c r="CE186" s="1136"/>
      <c r="CF186" s="1136"/>
      <c r="CG186" s="1136"/>
      <c r="CH186" s="1136"/>
      <c r="CI186" s="1136"/>
      <c r="CJ186" s="1136"/>
      <c r="CK186" s="1136"/>
      <c r="CL186" s="1136"/>
      <c r="CM186" s="1136"/>
      <c r="CN186" s="1136"/>
      <c r="CO186" s="1136"/>
      <c r="CP186" s="1136"/>
      <c r="CQ186" s="1136"/>
      <c r="CR186" s="1136"/>
      <c r="CS186" s="1136"/>
      <c r="CT186" s="1136"/>
      <c r="CU186" s="1136"/>
      <c r="CV186" s="1136"/>
      <c r="CW186" s="1136"/>
      <c r="CX186" s="1136"/>
      <c r="CY186" s="1136"/>
      <c r="CZ186" s="1136"/>
      <c r="DA186" s="1136"/>
      <c r="DB186" s="1136"/>
      <c r="DC186" s="1136"/>
      <c r="DD186" s="1136"/>
      <c r="DE186" s="1136"/>
      <c r="DF186" s="1136"/>
      <c r="DG186" s="1136"/>
      <c r="DH186" s="1136"/>
      <c r="DI186" s="1136"/>
      <c r="DJ186" s="1136"/>
      <c r="DK186" s="1136"/>
      <c r="DL186" s="1136"/>
      <c r="DM186" s="1136"/>
      <c r="DN186" s="1136"/>
      <c r="DO186" s="1136"/>
      <c r="DP186" s="1136"/>
      <c r="DQ186" s="1136"/>
      <c r="DR186" s="1136"/>
      <c r="DS186" s="1136"/>
      <c r="DT186" s="1136"/>
      <c r="DU186" s="1136"/>
      <c r="DV186" s="1136"/>
      <c r="DW186" s="1136"/>
      <c r="DX186" s="1136"/>
      <c r="DY186" s="1136"/>
      <c r="DZ186" s="1136"/>
      <c r="EA186" s="1136"/>
      <c r="EB186" s="1136"/>
      <c r="EC186" s="1136"/>
      <c r="ED186" s="1136"/>
      <c r="EE186" s="1136"/>
      <c r="EF186" s="1136"/>
      <c r="EG186" s="1136"/>
      <c r="EH186" s="1136"/>
      <c r="EI186" s="1136"/>
      <c r="EJ186" s="1136"/>
      <c r="EK186" s="1136"/>
      <c r="EL186" s="1136"/>
      <c r="EM186" s="1136"/>
      <c r="EN186" s="1136"/>
      <c r="EO186" s="1136"/>
      <c r="EP186" s="1136"/>
      <c r="EQ186" s="1136"/>
      <c r="ER186" s="1136"/>
      <c r="ES186" s="1136"/>
      <c r="ET186" s="1136"/>
      <c r="EU186" s="1136"/>
      <c r="EV186" s="1136"/>
      <c r="EW186" s="1136"/>
      <c r="EX186" s="1136"/>
      <c r="EY186" s="1136"/>
      <c r="EZ186" s="1136"/>
      <c r="FA186" s="1136"/>
      <c r="FB186" s="1136"/>
      <c r="FC186" s="1136"/>
      <c r="FD186" s="1136"/>
      <c r="FE186" s="1136"/>
      <c r="FF186" s="1136"/>
      <c r="FG186" s="1136"/>
      <c r="FH186" s="1136"/>
      <c r="FI186" s="1136"/>
      <c r="FJ186" s="1136"/>
      <c r="FK186" s="1136"/>
      <c r="FL186" s="1136"/>
      <c r="FM186" s="1136"/>
      <c r="FN186" s="1136"/>
      <c r="FO186" s="1136"/>
      <c r="FP186" s="1136"/>
      <c r="FQ186" s="1136"/>
      <c r="FR186" s="1136"/>
      <c r="FS186" s="1136"/>
      <c r="FT186" s="1136"/>
      <c r="FU186" s="1136"/>
      <c r="FV186" s="1136"/>
      <c r="FW186" s="1136"/>
      <c r="FX186" s="1136"/>
      <c r="FY186" s="1136"/>
      <c r="FZ186" s="1136"/>
      <c r="GA186" s="1136"/>
      <c r="GB186" s="1136"/>
      <c r="GC186" s="1136"/>
      <c r="GD186" s="1136"/>
      <c r="GE186" s="1136"/>
      <c r="GF186" s="1136"/>
      <c r="GG186" s="1136"/>
      <c r="GH186" s="1136"/>
      <c r="GI186" s="1136"/>
      <c r="GJ186" s="1136"/>
      <c r="GK186" s="1136"/>
      <c r="GL186" s="1136"/>
      <c r="GM186" s="1136"/>
      <c r="GN186" s="1136"/>
      <c r="GO186" s="1136"/>
      <c r="GP186" s="1136"/>
      <c r="GQ186" s="1136"/>
      <c r="GR186" s="1136"/>
      <c r="GS186" s="1136"/>
      <c r="GT186" s="1136"/>
      <c r="GU186" s="1136"/>
      <c r="GV186" s="1136"/>
      <c r="GW186" s="1136"/>
      <c r="GX186" s="1136"/>
      <c r="GY186" s="1136"/>
      <c r="GZ186" s="1136"/>
      <c r="HA186" s="1136"/>
      <c r="HB186" s="1136"/>
      <c r="HC186" s="1136"/>
      <c r="HD186" s="1136"/>
      <c r="HE186" s="1136"/>
      <c r="HF186" s="1136"/>
      <c r="HG186" s="1136"/>
      <c r="HH186" s="1136"/>
      <c r="HI186" s="1136"/>
      <c r="HJ186" s="1136"/>
      <c r="HK186" s="1136"/>
      <c r="HL186" s="1136"/>
      <c r="HM186" s="1136"/>
      <c r="HN186" s="1136"/>
      <c r="HO186" s="1136"/>
      <c r="HP186" s="1136"/>
      <c r="HQ186" s="1136"/>
      <c r="HR186" s="1136"/>
      <c r="HS186" s="1136"/>
      <c r="HT186" s="1136"/>
      <c r="HU186" s="1136"/>
      <c r="HV186" s="1136"/>
      <c r="HW186" s="1136"/>
      <c r="HX186" s="1136"/>
      <c r="HY186" s="1136"/>
      <c r="HZ186" s="1136"/>
      <c r="IA186" s="1136"/>
      <c r="IB186" s="1136"/>
      <c r="IC186" s="1136"/>
      <c r="ID186" s="1136"/>
      <c r="IE186" s="1136"/>
      <c r="IF186" s="1136"/>
      <c r="IG186" s="1136"/>
      <c r="IH186" s="1136"/>
      <c r="II186" s="1136"/>
      <c r="IJ186" s="1136"/>
      <c r="IK186" s="1136"/>
      <c r="IL186" s="1136"/>
      <c r="IM186" s="1136"/>
      <c r="IN186" s="1136"/>
      <c r="IO186" s="1136"/>
      <c r="IP186" s="1136"/>
      <c r="IQ186" s="1136"/>
      <c r="IR186" s="1136"/>
      <c r="IS186" s="1136"/>
      <c r="IT186" s="1136"/>
      <c r="IU186" s="1136"/>
      <c r="IV186" s="1136"/>
      <c r="IW186" s="1136"/>
      <c r="IX186" s="1136"/>
      <c r="IY186" s="1136"/>
      <c r="IZ186" s="1136"/>
      <c r="JA186" s="1136"/>
      <c r="JB186" s="1136"/>
      <c r="JC186" s="1136"/>
      <c r="JD186" s="1136"/>
      <c r="JE186" s="1136"/>
      <c r="JF186" s="1136"/>
      <c r="JG186" s="1136"/>
      <c r="JH186" s="1136"/>
      <c r="JI186" s="1136"/>
      <c r="JJ186" s="1136"/>
      <c r="JK186" s="1136"/>
      <c r="JL186" s="1136"/>
      <c r="JM186" s="1136"/>
      <c r="JN186" s="1136"/>
      <c r="JO186" s="1136"/>
      <c r="JP186" s="1136"/>
      <c r="JQ186" s="1136"/>
      <c r="JR186" s="1136"/>
      <c r="JS186" s="1136"/>
      <c r="JT186" s="1136"/>
      <c r="JU186" s="1136"/>
      <c r="JV186" s="1136"/>
      <c r="JW186" s="1136"/>
      <c r="JX186" s="1136"/>
      <c r="JY186" s="1136"/>
      <c r="JZ186" s="1136"/>
      <c r="KA186" s="1136"/>
      <c r="KB186" s="1136"/>
      <c r="KC186" s="1136"/>
      <c r="KD186" s="1136"/>
      <c r="KE186" s="1136"/>
      <c r="KF186" s="1136"/>
      <c r="KG186" s="1136"/>
      <c r="KH186" s="1136"/>
      <c r="KI186" s="1136"/>
      <c r="KJ186" s="1136"/>
      <c r="KK186" s="1136"/>
      <c r="KL186" s="1136"/>
      <c r="KM186" s="1136"/>
      <c r="KN186" s="1136"/>
      <c r="KO186" s="1136"/>
      <c r="KP186" s="1136"/>
      <c r="KQ186" s="1136"/>
      <c r="KR186" s="1136"/>
      <c r="KS186" s="1136"/>
      <c r="KT186" s="1136"/>
      <c r="KU186" s="1136"/>
      <c r="KV186" s="1136"/>
      <c r="KW186" s="1136"/>
      <c r="KX186" s="1136"/>
      <c r="KY186" s="1136"/>
      <c r="KZ186" s="1136"/>
      <c r="LA186" s="1136"/>
      <c r="LB186" s="1136"/>
      <c r="LC186" s="1136"/>
      <c r="LD186" s="1136"/>
      <c r="LE186" s="1136"/>
      <c r="LF186" s="1136"/>
      <c r="LG186" s="1136"/>
      <c r="LH186" s="1136"/>
      <c r="LI186" s="1136"/>
      <c r="LJ186" s="1136"/>
      <c r="LK186" s="1136"/>
      <c r="LL186" s="1136"/>
      <c r="LM186" s="1136"/>
      <c r="LN186" s="1136"/>
      <c r="LO186" s="1136"/>
      <c r="LP186" s="1136"/>
      <c r="LQ186" s="1136"/>
      <c r="LR186" s="1136"/>
      <c r="LS186" s="1136"/>
      <c r="LT186" s="1136"/>
      <c r="LU186" s="1136"/>
      <c r="LV186" s="1136"/>
      <c r="LW186" s="1136"/>
      <c r="LX186" s="1136"/>
      <c r="LY186" s="1136"/>
      <c r="LZ186" s="1136"/>
      <c r="MA186" s="1136"/>
      <c r="MB186" s="1136"/>
      <c r="MC186" s="1136"/>
      <c r="MD186" s="1136"/>
      <c r="ME186" s="1136"/>
      <c r="MF186" s="1136"/>
      <c r="MG186" s="1136"/>
      <c r="MH186" s="1136"/>
      <c r="MI186" s="1136"/>
      <c r="MJ186" s="1136"/>
      <c r="MK186" s="1136"/>
      <c r="ML186" s="1136"/>
      <c r="MM186" s="1136"/>
      <c r="MN186" s="1136"/>
      <c r="MO186" s="1136"/>
      <c r="MP186" s="1136"/>
      <c r="MQ186" s="1136"/>
      <c r="MR186" s="1136"/>
      <c r="MS186" s="1136"/>
      <c r="MT186" s="1136"/>
      <c r="MU186" s="1136"/>
      <c r="MV186" s="1136"/>
      <c r="MW186" s="1136"/>
      <c r="MX186" s="1136"/>
      <c r="MY186" s="1136"/>
      <c r="MZ186" s="1136"/>
      <c r="NA186" s="1136"/>
      <c r="NB186" s="1136"/>
      <c r="NC186" s="1136"/>
      <c r="ND186" s="1136"/>
      <c r="NE186" s="1136"/>
      <c r="NF186" s="1136"/>
      <c r="NG186" s="1136"/>
      <c r="NH186" s="1136"/>
      <c r="NI186" s="1136"/>
      <c r="NJ186" s="1136"/>
      <c r="NK186" s="1136"/>
      <c r="NL186" s="1136"/>
      <c r="NM186" s="1136"/>
      <c r="NN186" s="1136"/>
      <c r="NO186" s="1136"/>
      <c r="NP186" s="1136"/>
      <c r="NQ186" s="1136"/>
      <c r="NR186" s="1136"/>
      <c r="NS186" s="1136"/>
      <c r="NT186" s="1136"/>
      <c r="NU186" s="1136"/>
      <c r="NV186" s="1136"/>
      <c r="NW186" s="1136"/>
      <c r="NX186" s="1136"/>
      <c r="NY186" s="1136"/>
      <c r="NZ186" s="1136"/>
      <c r="OA186" s="1136"/>
      <c r="OB186" s="1136"/>
      <c r="OC186" s="1136"/>
      <c r="OD186" s="1136"/>
      <c r="OE186" s="1136"/>
      <c r="OF186" s="1136"/>
      <c r="OG186" s="1136"/>
      <c r="OH186" s="1136"/>
      <c r="OI186" s="1136"/>
      <c r="OJ186" s="1136"/>
      <c r="OK186" s="1136"/>
      <c r="OL186" s="1136"/>
      <c r="OM186" s="1136"/>
      <c r="ON186" s="1136"/>
      <c r="OO186" s="1136"/>
      <c r="OP186" s="1136"/>
      <c r="OQ186" s="1136"/>
      <c r="OR186" s="1136"/>
      <c r="OS186" s="1136"/>
      <c r="OT186" s="1136"/>
      <c r="OU186" s="1136"/>
      <c r="OV186" s="1136"/>
      <c r="OW186" s="1136"/>
      <c r="OX186" s="1136"/>
      <c r="OY186" s="1136"/>
      <c r="OZ186" s="1136"/>
      <c r="PA186" s="1136"/>
      <c r="PB186" s="1136"/>
      <c r="PC186" s="1136"/>
      <c r="PD186" s="1136"/>
      <c r="PE186" s="1136"/>
      <c r="PF186" s="1136"/>
      <c r="PG186" s="1136"/>
      <c r="PH186" s="1136"/>
      <c r="PI186" s="1136"/>
      <c r="PJ186" s="1136"/>
      <c r="PK186" s="1136"/>
      <c r="PL186" s="1136"/>
      <c r="PM186" s="1136"/>
      <c r="PN186" s="1136"/>
      <c r="PO186" s="1136"/>
      <c r="PP186" s="1136"/>
      <c r="PQ186" s="1136"/>
      <c r="PR186" s="1136"/>
      <c r="PS186" s="1136"/>
      <c r="PT186" s="1136"/>
      <c r="PU186" s="1136"/>
      <c r="PV186" s="1136"/>
      <c r="PW186" s="1136"/>
      <c r="PX186" s="1136"/>
      <c r="PY186" s="1136"/>
      <c r="PZ186" s="1136"/>
      <c r="QA186" s="1136"/>
      <c r="QB186" s="1136"/>
      <c r="QC186" s="1136"/>
      <c r="QD186" s="1136"/>
      <c r="QE186" s="1136"/>
      <c r="QF186" s="1136"/>
      <c r="QG186" s="1136"/>
      <c r="QH186" s="1136"/>
      <c r="QI186" s="1136"/>
      <c r="QJ186" s="1136"/>
      <c r="QK186" s="1136"/>
      <c r="QL186" s="1136"/>
      <c r="QM186" s="1136"/>
      <c r="QN186" s="1136"/>
      <c r="QO186" s="1136"/>
      <c r="QP186" s="1136"/>
      <c r="QQ186" s="1136"/>
      <c r="QR186" s="1136"/>
      <c r="QS186" s="1136"/>
      <c r="QT186" s="1136"/>
      <c r="QU186" s="1136"/>
      <c r="QV186" s="1136"/>
      <c r="QW186" s="1136"/>
      <c r="QX186" s="1136"/>
      <c r="QY186" s="1136"/>
      <c r="QZ186" s="1136"/>
      <c r="RA186" s="1136"/>
      <c r="RB186" s="1136"/>
      <c r="RC186" s="1136"/>
      <c r="RD186" s="1136"/>
      <c r="RE186" s="1136"/>
      <c r="RF186" s="1136"/>
      <c r="RG186" s="1136"/>
      <c r="RH186" s="1136"/>
      <c r="RI186" s="1136"/>
      <c r="RJ186" s="1136"/>
      <c r="RK186" s="1136"/>
      <c r="RL186" s="1136"/>
      <c r="RM186" s="1136"/>
      <c r="RN186" s="1136"/>
      <c r="RO186" s="1136"/>
      <c r="RP186" s="1136"/>
      <c r="RQ186" s="1136"/>
      <c r="RR186" s="1136"/>
      <c r="RS186" s="1136"/>
      <c r="RT186" s="1136"/>
      <c r="RU186" s="1136"/>
      <c r="RV186" s="1136"/>
      <c r="RW186" s="1136"/>
      <c r="RX186" s="1136"/>
      <c r="RY186" s="1136"/>
      <c r="RZ186" s="1136"/>
      <c r="SA186" s="1136"/>
      <c r="SB186" s="1136"/>
      <c r="SC186" s="1136"/>
      <c r="SD186" s="1136"/>
      <c r="SE186" s="1136"/>
      <c r="SF186" s="1136"/>
      <c r="SG186" s="1136"/>
      <c r="SH186" s="1136"/>
      <c r="SI186" s="1136"/>
      <c r="SJ186" s="1136"/>
      <c r="SK186" s="1136"/>
      <c r="SL186" s="1136"/>
      <c r="SM186" s="1136"/>
      <c r="SN186" s="1136"/>
      <c r="SO186" s="1136"/>
      <c r="SP186" s="1136"/>
      <c r="SQ186" s="1136"/>
      <c r="SR186" s="1136"/>
      <c r="SS186" s="1136"/>
      <c r="ST186" s="1136"/>
      <c r="SU186" s="1136"/>
      <c r="SV186" s="1136"/>
      <c r="SW186" s="1136"/>
      <c r="SX186" s="1136"/>
      <c r="SY186" s="1136"/>
      <c r="SZ186" s="1136"/>
      <c r="TA186" s="1136"/>
      <c r="TB186" s="1136"/>
      <c r="TC186" s="1136"/>
      <c r="TD186" s="1136"/>
      <c r="TE186" s="1136"/>
      <c r="TF186" s="1136"/>
      <c r="TG186" s="1136"/>
      <c r="TH186" s="1136"/>
      <c r="TI186" s="1136"/>
      <c r="TJ186" s="1136"/>
      <c r="TK186" s="1136"/>
      <c r="TL186" s="1136"/>
      <c r="TM186" s="1136"/>
      <c r="TN186" s="1136"/>
      <c r="TO186" s="1136"/>
      <c r="TP186" s="1136"/>
      <c r="TQ186" s="1136"/>
      <c r="TR186" s="1136"/>
      <c r="TS186" s="1136"/>
      <c r="TT186" s="1136"/>
      <c r="TU186" s="1136"/>
      <c r="TV186" s="1136"/>
      <c r="TW186" s="1136"/>
      <c r="TX186" s="1136"/>
      <c r="TY186" s="1136"/>
      <c r="TZ186" s="1136"/>
      <c r="UA186" s="1136"/>
      <c r="UB186" s="1136"/>
      <c r="UC186" s="1136"/>
      <c r="UD186" s="1136"/>
      <c r="UE186" s="1136"/>
      <c r="UF186" s="1136"/>
      <c r="UG186" s="1136"/>
      <c r="UH186" s="1136"/>
      <c r="UI186" s="1136"/>
      <c r="UJ186" s="1136"/>
      <c r="UK186" s="1136"/>
      <c r="UL186" s="1136"/>
      <c r="UM186" s="1136"/>
      <c r="UN186" s="1136"/>
      <c r="UO186" s="1136"/>
      <c r="UP186" s="1136"/>
      <c r="UQ186" s="1136"/>
      <c r="UR186" s="1136"/>
      <c r="US186" s="1136"/>
      <c r="UT186" s="1136"/>
      <c r="UU186" s="1136"/>
      <c r="UV186" s="1136"/>
      <c r="UW186" s="1136"/>
      <c r="UX186" s="1136"/>
      <c r="UY186" s="1136"/>
      <c r="UZ186" s="1136"/>
      <c r="VA186" s="1136"/>
      <c r="VB186" s="1136"/>
      <c r="VC186" s="1136"/>
      <c r="VD186" s="1136"/>
      <c r="VE186" s="1136"/>
      <c r="VF186" s="1136"/>
      <c r="VG186" s="1136"/>
      <c r="VH186" s="1136"/>
      <c r="VI186" s="1136"/>
      <c r="VJ186" s="1136"/>
      <c r="VK186" s="1136"/>
      <c r="VL186" s="1136"/>
      <c r="VM186" s="1136"/>
      <c r="VN186" s="1136"/>
      <c r="VO186" s="1136"/>
      <c r="VP186" s="1136"/>
      <c r="VQ186" s="1136"/>
      <c r="VR186" s="1136"/>
      <c r="VS186" s="1136"/>
      <c r="VT186" s="1136"/>
      <c r="VU186" s="1136"/>
      <c r="VV186" s="1136"/>
      <c r="VW186" s="1136"/>
      <c r="VX186" s="1136"/>
      <c r="VY186" s="1136"/>
      <c r="VZ186" s="1136"/>
      <c r="WA186" s="1136"/>
      <c r="WB186" s="1136"/>
      <c r="WC186" s="1136"/>
      <c r="WD186" s="1136"/>
      <c r="WE186" s="1136"/>
      <c r="WF186" s="1136"/>
      <c r="WG186" s="1136"/>
      <c r="WH186" s="1136"/>
      <c r="WI186" s="1136"/>
      <c r="WJ186" s="1136"/>
      <c r="WK186" s="1136"/>
      <c r="WL186" s="1136"/>
      <c r="WM186" s="1136"/>
      <c r="WN186" s="1136"/>
      <c r="WO186" s="1136"/>
      <c r="WP186" s="1136"/>
      <c r="WQ186" s="1136"/>
      <c r="WR186" s="1136"/>
      <c r="WS186" s="1136"/>
      <c r="WT186" s="1136"/>
      <c r="WU186" s="1136"/>
      <c r="WV186" s="1136"/>
      <c r="WW186" s="1136"/>
      <c r="WX186" s="1136"/>
      <c r="WY186" s="1136"/>
      <c r="WZ186" s="1136"/>
      <c r="XA186" s="1136"/>
      <c r="XB186" s="1136"/>
      <c r="XC186" s="1136"/>
      <c r="XD186" s="1136"/>
      <c r="XE186" s="1136"/>
      <c r="XF186" s="1136"/>
      <c r="XG186" s="1136"/>
      <c r="XH186" s="1136"/>
      <c r="XI186" s="1136"/>
      <c r="XJ186" s="1136"/>
      <c r="XK186" s="1136"/>
      <c r="XL186" s="1136"/>
      <c r="XM186" s="1136"/>
      <c r="XN186" s="1136"/>
      <c r="XO186" s="1136"/>
      <c r="XP186" s="1136"/>
      <c r="XQ186" s="1136"/>
      <c r="XR186" s="1136"/>
      <c r="XS186" s="1136"/>
      <c r="XT186" s="1136"/>
      <c r="XU186" s="1136"/>
      <c r="XV186" s="1136"/>
      <c r="XW186" s="1136"/>
      <c r="XX186" s="1136"/>
      <c r="XY186" s="1136"/>
      <c r="XZ186" s="1136"/>
      <c r="YA186" s="1136"/>
      <c r="YB186" s="1136"/>
      <c r="YC186" s="1136"/>
      <c r="YD186" s="1136"/>
      <c r="YE186" s="1136"/>
      <c r="YF186" s="1136"/>
      <c r="YG186" s="1136"/>
      <c r="YH186" s="1136"/>
      <c r="YI186" s="1136"/>
      <c r="YJ186" s="1136"/>
      <c r="YK186" s="1136"/>
      <c r="YL186" s="1136"/>
      <c r="YM186" s="1136"/>
      <c r="YN186" s="1136"/>
      <c r="YO186" s="1136"/>
      <c r="YP186" s="1136"/>
      <c r="YQ186" s="1136"/>
      <c r="YR186" s="1136"/>
      <c r="YS186" s="1136"/>
      <c r="YT186" s="1136"/>
      <c r="YU186" s="1136"/>
      <c r="YV186" s="1136"/>
      <c r="YW186" s="1136"/>
      <c r="YX186" s="1136"/>
      <c r="YY186" s="1136"/>
      <c r="YZ186" s="1136"/>
      <c r="ZA186" s="1136"/>
      <c r="ZB186" s="1136"/>
      <c r="ZC186" s="1136"/>
      <c r="ZD186" s="1136"/>
      <c r="ZE186" s="1136"/>
      <c r="ZF186" s="1136"/>
      <c r="ZG186" s="1136"/>
      <c r="ZH186" s="1136"/>
      <c r="ZI186" s="1136"/>
      <c r="ZJ186" s="1136"/>
      <c r="ZK186" s="1136"/>
      <c r="ZL186" s="1136"/>
      <c r="ZM186" s="1136"/>
      <c r="ZN186" s="1136"/>
      <c r="ZO186" s="1136"/>
      <c r="ZP186" s="1136"/>
      <c r="ZQ186" s="1136"/>
      <c r="ZR186" s="1136"/>
      <c r="ZS186" s="1136"/>
      <c r="ZT186" s="1136"/>
      <c r="ZU186" s="1136"/>
      <c r="ZV186" s="1136"/>
      <c r="ZW186" s="1136"/>
      <c r="ZX186" s="1136"/>
      <c r="ZY186" s="1136"/>
      <c r="ZZ186" s="1136"/>
      <c r="AAA186" s="1136"/>
      <c r="AAB186" s="1136"/>
      <c r="AAC186" s="1136"/>
      <c r="AAD186" s="1136"/>
      <c r="AAE186" s="1136"/>
      <c r="AAF186" s="1136"/>
      <c r="AAG186" s="1136"/>
      <c r="AAH186" s="1136"/>
      <c r="AAI186" s="1136"/>
      <c r="AAJ186" s="1136"/>
      <c r="AAK186" s="1136"/>
      <c r="AAL186" s="1136"/>
      <c r="AAM186" s="1136"/>
      <c r="AAN186" s="1136"/>
      <c r="AAO186" s="1136"/>
      <c r="AAP186" s="1136"/>
      <c r="AAQ186" s="1136"/>
      <c r="AAR186" s="1136"/>
      <c r="AAS186" s="1136"/>
      <c r="AAT186" s="1136"/>
      <c r="AAU186" s="1136"/>
      <c r="AAV186" s="1136"/>
      <c r="AAW186" s="1136"/>
      <c r="AAX186" s="1136"/>
      <c r="AAY186" s="1136"/>
      <c r="AAZ186" s="1136"/>
      <c r="ABA186" s="1136"/>
      <c r="ABB186" s="1136"/>
      <c r="ABC186" s="1136"/>
      <c r="ABD186" s="1136"/>
      <c r="ABE186" s="1136"/>
      <c r="ABF186" s="1136"/>
      <c r="ABG186" s="1136"/>
      <c r="ABH186" s="1136"/>
      <c r="ABI186" s="1136"/>
      <c r="ABJ186" s="1136"/>
      <c r="ABK186" s="1136"/>
      <c r="ABL186" s="1136"/>
      <c r="ABM186" s="1136"/>
      <c r="ABN186" s="1136"/>
      <c r="ABO186" s="1136"/>
      <c r="ABP186" s="1136"/>
      <c r="ABQ186" s="1136"/>
      <c r="ABR186" s="1136"/>
      <c r="ABS186" s="1136"/>
      <c r="ABT186" s="1136"/>
      <c r="ABU186" s="1136"/>
      <c r="ABV186" s="1136"/>
      <c r="ABW186" s="1136"/>
      <c r="ABX186" s="1136"/>
      <c r="ABY186" s="1136"/>
      <c r="ABZ186" s="1136"/>
      <c r="ACA186" s="1136"/>
      <c r="ACB186" s="1136"/>
      <c r="ACC186" s="1136"/>
      <c r="ACD186" s="1136"/>
      <c r="ACE186" s="1136"/>
      <c r="ACF186" s="1136"/>
      <c r="ACG186" s="1136"/>
      <c r="ACH186" s="1136"/>
      <c r="ACI186" s="1136"/>
      <c r="ACJ186" s="1136"/>
      <c r="ACK186" s="1136"/>
      <c r="ACL186" s="1136"/>
      <c r="ACM186" s="1136"/>
      <c r="ACN186" s="1136"/>
      <c r="ACO186" s="1136"/>
      <c r="ACP186" s="1136"/>
      <c r="ACQ186" s="1136"/>
      <c r="ACR186" s="1136"/>
      <c r="ACS186" s="1136"/>
      <c r="ACT186" s="1136"/>
      <c r="ACU186" s="1136"/>
      <c r="ACV186" s="1136"/>
      <c r="ACW186" s="1136"/>
      <c r="ACX186" s="1136"/>
      <c r="ACY186" s="1136"/>
      <c r="ACZ186" s="1136"/>
      <c r="ADA186" s="1136"/>
      <c r="ADB186" s="1136"/>
      <c r="ADC186" s="1136"/>
      <c r="ADD186" s="1136"/>
      <c r="ADE186" s="1136"/>
      <c r="ADF186" s="1136"/>
      <c r="ADG186" s="1136"/>
      <c r="ADH186" s="1136"/>
      <c r="ADI186" s="1136"/>
      <c r="ADJ186" s="1136"/>
      <c r="ADK186" s="1136"/>
      <c r="ADL186" s="1136"/>
      <c r="ADM186" s="1136"/>
      <c r="ADN186" s="1136"/>
      <c r="ADO186" s="1136"/>
      <c r="ADP186" s="1136"/>
      <c r="ADQ186" s="1136"/>
      <c r="ADR186" s="1136"/>
      <c r="ADS186" s="1136"/>
      <c r="ADT186" s="1136"/>
      <c r="ADU186" s="1136"/>
      <c r="ADV186" s="1136"/>
      <c r="ADW186" s="1136"/>
      <c r="ADX186" s="1136"/>
      <c r="ADY186" s="1136"/>
      <c r="ADZ186" s="1136"/>
      <c r="AEA186" s="1136"/>
      <c r="AEB186" s="1136"/>
      <c r="AEC186" s="1136"/>
      <c r="AED186" s="1136"/>
      <c r="AEE186" s="1136"/>
      <c r="AEF186" s="1136"/>
      <c r="AEG186" s="1136"/>
      <c r="AEH186" s="1136"/>
      <c r="AEI186" s="1136"/>
      <c r="AEJ186" s="1136"/>
      <c r="AEK186" s="1136"/>
      <c r="AEL186" s="1136"/>
      <c r="AEM186" s="1136"/>
      <c r="AEN186" s="1136"/>
      <c r="AEO186" s="1136"/>
      <c r="AEP186" s="1136"/>
      <c r="AEQ186" s="1136"/>
      <c r="AER186" s="1136"/>
      <c r="AES186" s="1136"/>
      <c r="AET186" s="1136"/>
      <c r="AEU186" s="1136"/>
      <c r="AEV186" s="1136"/>
      <c r="AEW186" s="1136"/>
      <c r="AEX186" s="1136"/>
      <c r="AEY186" s="1136"/>
      <c r="AEZ186" s="1136"/>
      <c r="AFA186" s="1136"/>
      <c r="AFB186" s="1136"/>
      <c r="AFC186" s="1136"/>
      <c r="AFD186" s="1136"/>
      <c r="AFE186" s="1136"/>
      <c r="AFF186" s="1136"/>
      <c r="AFG186" s="1136"/>
      <c r="AFH186" s="1136"/>
      <c r="AFI186" s="1136"/>
      <c r="AFJ186" s="1136"/>
      <c r="AFK186" s="1136"/>
      <c r="AFL186" s="1136"/>
      <c r="AFM186" s="1136"/>
      <c r="AFN186" s="1136"/>
      <c r="AFO186" s="1136"/>
      <c r="AFP186" s="1136"/>
      <c r="AFQ186" s="1136"/>
      <c r="AFR186" s="1136"/>
      <c r="AFS186" s="1136"/>
      <c r="AFT186" s="1136"/>
      <c r="AFU186" s="1136"/>
      <c r="AFV186" s="1136"/>
      <c r="AFW186" s="1136"/>
      <c r="AFX186" s="1136"/>
      <c r="AFY186" s="1136"/>
      <c r="AFZ186" s="1136"/>
      <c r="AGA186" s="1136"/>
      <c r="AGB186" s="1136"/>
      <c r="AGC186" s="1136"/>
      <c r="AGD186" s="1136"/>
      <c r="AGE186" s="1136"/>
      <c r="AGF186" s="1136"/>
      <c r="AGG186" s="1136"/>
      <c r="AGH186" s="1136"/>
      <c r="AGI186" s="1136"/>
      <c r="AGJ186" s="1136"/>
      <c r="AGK186" s="1136"/>
      <c r="AGL186" s="1136"/>
      <c r="AGM186" s="1136"/>
      <c r="AGN186" s="1136"/>
      <c r="AGO186" s="1136"/>
      <c r="AGP186" s="1136"/>
      <c r="AGQ186" s="1136"/>
      <c r="AGR186" s="1136"/>
      <c r="AGS186" s="1136"/>
      <c r="AGT186" s="1136"/>
      <c r="AGU186" s="1136"/>
      <c r="AGV186" s="1136"/>
      <c r="AGW186" s="1136"/>
      <c r="AGX186" s="1136"/>
      <c r="AGY186" s="1136"/>
      <c r="AGZ186" s="1136"/>
      <c r="AHA186" s="1136"/>
      <c r="AHB186" s="1136"/>
      <c r="AHC186" s="1136"/>
      <c r="AHD186" s="1136"/>
      <c r="AHE186" s="1136"/>
      <c r="AHF186" s="1136"/>
      <c r="AHG186" s="1136"/>
      <c r="AHH186" s="1136"/>
      <c r="AHI186" s="1136"/>
      <c r="AHJ186" s="1136"/>
      <c r="AHK186" s="1136"/>
      <c r="AHL186" s="1136"/>
      <c r="AHM186" s="1136"/>
      <c r="AHN186" s="1136"/>
      <c r="AHO186" s="1136"/>
      <c r="AHP186" s="1136"/>
      <c r="AHQ186" s="1136"/>
      <c r="AHR186" s="1136"/>
      <c r="AHS186" s="1136"/>
      <c r="AHT186" s="1136"/>
      <c r="AHU186" s="1136"/>
      <c r="AHV186" s="1136"/>
      <c r="AHW186" s="1136"/>
      <c r="AHX186" s="1136"/>
      <c r="AHY186" s="1136"/>
      <c r="AHZ186" s="1136"/>
      <c r="AIA186" s="1136"/>
      <c r="AIB186" s="1136"/>
      <c r="AIC186" s="1136"/>
      <c r="AID186" s="1136"/>
      <c r="AIE186" s="1136"/>
      <c r="AIF186" s="1136"/>
      <c r="AIG186" s="1136"/>
      <c r="AIH186" s="1136"/>
      <c r="AII186" s="1136"/>
      <c r="AIJ186" s="1136"/>
      <c r="AIK186" s="1136"/>
      <c r="AIL186" s="1136"/>
      <c r="AIM186" s="1136"/>
      <c r="AIN186" s="1136"/>
      <c r="AIO186" s="1136"/>
      <c r="AIP186" s="1136"/>
      <c r="AIQ186" s="1136"/>
      <c r="AIR186" s="1136"/>
      <c r="AIS186" s="1136"/>
      <c r="AIT186" s="1136"/>
      <c r="AIU186" s="1136"/>
      <c r="AIV186" s="1136"/>
      <c r="AIW186" s="1136"/>
      <c r="AIX186" s="1136"/>
      <c r="AIY186" s="1136"/>
      <c r="AIZ186" s="1136"/>
      <c r="AJA186" s="1136"/>
      <c r="AJB186" s="1136"/>
      <c r="AJC186" s="1136"/>
      <c r="AJD186" s="1136"/>
      <c r="AJE186" s="1136"/>
      <c r="AJF186" s="1136"/>
      <c r="AJG186" s="1136"/>
      <c r="AJH186" s="1136"/>
      <c r="AJI186" s="1136"/>
      <c r="AJJ186" s="1136"/>
      <c r="AJK186" s="1136"/>
      <c r="AJL186" s="1136"/>
      <c r="AJM186" s="1136"/>
      <c r="AJN186" s="1136"/>
      <c r="AJO186" s="1136"/>
      <c r="AJP186" s="1136"/>
      <c r="AJQ186" s="1136"/>
      <c r="AJR186" s="1136"/>
      <c r="AJS186" s="1136"/>
      <c r="AJT186" s="1136"/>
      <c r="AJU186" s="1136"/>
      <c r="AJV186" s="1136"/>
      <c r="AJW186" s="1136"/>
      <c r="AJX186" s="1136"/>
      <c r="AJY186" s="1136"/>
      <c r="AJZ186" s="1136"/>
      <c r="AKA186" s="1136"/>
      <c r="AKB186" s="1136"/>
      <c r="AKC186" s="1136"/>
      <c r="AKD186" s="1136"/>
      <c r="AKE186" s="1136"/>
      <c r="AKF186" s="1136"/>
      <c r="AKG186" s="1136"/>
      <c r="AKH186" s="1136"/>
      <c r="AKI186" s="1136"/>
      <c r="AKJ186" s="1136"/>
      <c r="AKK186" s="1136"/>
      <c r="AKL186" s="1136"/>
      <c r="AKM186" s="1136"/>
      <c r="AKN186" s="1136"/>
      <c r="AKO186" s="1136"/>
      <c r="AKP186" s="1136"/>
      <c r="AKQ186" s="1136"/>
      <c r="AKR186" s="1136"/>
      <c r="AKS186" s="1136"/>
      <c r="AKT186" s="1136"/>
      <c r="AKU186" s="1136"/>
      <c r="AKV186" s="1136"/>
      <c r="AKW186" s="1136"/>
      <c r="AKX186" s="1136"/>
      <c r="AKY186" s="1136"/>
      <c r="AKZ186" s="1136"/>
      <c r="ALA186" s="1136"/>
      <c r="ALB186" s="1136"/>
      <c r="ALC186" s="1136"/>
      <c r="ALD186" s="1136"/>
      <c r="ALE186" s="1136"/>
      <c r="ALF186" s="1136"/>
      <c r="ALG186" s="1136"/>
      <c r="ALH186" s="1136"/>
      <c r="ALI186" s="1136"/>
      <c r="ALJ186" s="1136"/>
      <c r="ALK186" s="1136"/>
      <c r="ALL186" s="1136"/>
      <c r="ALM186" s="1136"/>
      <c r="ALN186" s="1136"/>
      <c r="ALO186" s="1136"/>
      <c r="ALP186" s="1136"/>
      <c r="ALQ186" s="1136"/>
      <c r="ALR186" s="1136"/>
      <c r="ALS186" s="1136"/>
      <c r="ALT186" s="1136"/>
      <c r="ALU186" s="1136"/>
      <c r="ALV186" s="1136"/>
      <c r="ALW186" s="1136"/>
      <c r="ALX186" s="1136"/>
      <c r="ALY186" s="1136"/>
      <c r="ALZ186" s="1136"/>
      <c r="AMA186" s="1136"/>
      <c r="AMB186" s="1136"/>
      <c r="AMC186" s="1136"/>
      <c r="AMD186" s="1136"/>
      <c r="AME186" s="1136"/>
      <c r="AMF186" s="1136"/>
      <c r="AMG186" s="1136"/>
      <c r="AMH186" s="1136"/>
      <c r="AMI186" s="1136"/>
      <c r="AMJ186" s="1136"/>
      <c r="AMK186" s="1136"/>
      <c r="AML186" s="1136"/>
      <c r="AMM186" s="1136"/>
      <c r="AMN186" s="1136"/>
      <c r="AMO186" s="1136"/>
      <c r="AMP186" s="1136"/>
      <c r="AMQ186" s="1136"/>
      <c r="AMR186" s="1136"/>
      <c r="AMS186" s="1136"/>
      <c r="AMT186" s="1136"/>
      <c r="AMU186" s="1136"/>
      <c r="AMV186" s="1136"/>
      <c r="AMW186" s="1136"/>
      <c r="AMX186" s="1136"/>
      <c r="AMY186" s="1136"/>
      <c r="AMZ186" s="1136"/>
      <c r="ANA186" s="1136"/>
      <c r="ANB186" s="1136"/>
      <c r="ANC186" s="1136"/>
      <c r="AND186" s="1136"/>
      <c r="ANE186" s="1136"/>
      <c r="ANF186" s="1136"/>
      <c r="ANG186" s="1136"/>
      <c r="ANH186" s="1136"/>
      <c r="ANI186" s="1136"/>
      <c r="ANJ186" s="1136"/>
      <c r="ANK186" s="1136"/>
      <c r="ANL186" s="1136"/>
      <c r="ANM186" s="1136"/>
      <c r="ANN186" s="1136"/>
      <c r="ANO186" s="1136"/>
      <c r="ANP186" s="1136"/>
      <c r="ANQ186" s="1136"/>
      <c r="ANR186" s="1136"/>
      <c r="ANS186" s="1136"/>
      <c r="ANT186" s="1136"/>
      <c r="ANU186" s="1136"/>
      <c r="ANV186" s="1136"/>
      <c r="ANW186" s="1136"/>
      <c r="ANX186" s="1136"/>
      <c r="ANY186" s="1136"/>
      <c r="ANZ186" s="1136"/>
      <c r="AOA186" s="1136"/>
      <c r="AOB186" s="1136"/>
      <c r="AOC186" s="1136"/>
      <c r="AOD186" s="1136"/>
      <c r="AOE186" s="1136"/>
      <c r="AOF186" s="1136"/>
      <c r="AOG186" s="1136"/>
      <c r="AOH186" s="1136"/>
      <c r="AOI186" s="1136"/>
      <c r="AOJ186" s="1136"/>
      <c r="AOK186" s="1136"/>
      <c r="AOL186" s="1136"/>
      <c r="AOM186" s="1136"/>
      <c r="AON186" s="1136"/>
      <c r="AOO186" s="1136"/>
      <c r="AOP186" s="1136"/>
      <c r="AOQ186" s="1136"/>
      <c r="AOR186" s="1136"/>
      <c r="AOS186" s="1136"/>
      <c r="AOT186" s="1136"/>
      <c r="AOU186" s="1136"/>
      <c r="AOV186" s="1136"/>
      <c r="AOW186" s="1136"/>
      <c r="AOX186" s="1136"/>
      <c r="AOY186" s="1136"/>
      <c r="AOZ186" s="1136"/>
      <c r="APA186" s="1136"/>
      <c r="APB186" s="1136"/>
      <c r="APC186" s="1136"/>
      <c r="APD186" s="1136"/>
      <c r="APE186" s="1136"/>
      <c r="APF186" s="1136"/>
      <c r="APG186" s="1136"/>
      <c r="APH186" s="1136"/>
      <c r="API186" s="1136"/>
      <c r="APJ186" s="1136"/>
      <c r="APK186" s="1136"/>
      <c r="APL186" s="1136"/>
      <c r="APM186" s="1136"/>
      <c r="APN186" s="1136"/>
      <c r="APO186" s="1136"/>
      <c r="APP186" s="1136"/>
      <c r="APQ186" s="1136"/>
      <c r="APR186" s="1136"/>
      <c r="APS186" s="1136"/>
      <c r="APT186" s="1136"/>
      <c r="APU186" s="1136"/>
      <c r="APV186" s="1136"/>
      <c r="APW186" s="1136"/>
      <c r="APX186" s="1136"/>
      <c r="APY186" s="1136"/>
      <c r="APZ186" s="1136"/>
      <c r="AQA186" s="1136"/>
      <c r="AQB186" s="1136"/>
      <c r="AQC186" s="1136"/>
      <c r="AQD186" s="1136"/>
      <c r="AQE186" s="1136"/>
      <c r="AQF186" s="1136"/>
      <c r="AQG186" s="1136"/>
      <c r="AQH186" s="1136"/>
      <c r="AQI186" s="1136"/>
      <c r="AQJ186" s="1136"/>
      <c r="AQK186" s="1136"/>
      <c r="AQL186" s="1136"/>
      <c r="AQM186" s="1136"/>
      <c r="AQN186" s="1136"/>
      <c r="AQO186" s="1136"/>
      <c r="AQP186" s="1136"/>
      <c r="AQQ186" s="1136"/>
      <c r="AQR186" s="1136"/>
      <c r="AQS186" s="1136"/>
      <c r="AQT186" s="1136"/>
      <c r="AQU186" s="1136"/>
      <c r="AQV186" s="1136"/>
      <c r="AQW186" s="1136"/>
      <c r="AQX186" s="1136"/>
      <c r="AQY186" s="1136"/>
      <c r="AQZ186" s="1136"/>
      <c r="ARA186" s="1136"/>
      <c r="ARB186" s="1136"/>
      <c r="ARC186" s="1136"/>
      <c r="ARD186" s="1136"/>
      <c r="ARE186" s="1136"/>
      <c r="ARF186" s="1136"/>
      <c r="ARG186" s="1136"/>
      <c r="ARH186" s="1136"/>
      <c r="ARI186" s="1136"/>
      <c r="ARJ186" s="1136"/>
      <c r="ARK186" s="1136"/>
      <c r="ARL186" s="1136"/>
      <c r="ARM186" s="1136"/>
      <c r="ARN186" s="1136"/>
      <c r="ARO186" s="1136"/>
      <c r="ARP186" s="1136"/>
      <c r="ARQ186" s="1136"/>
      <c r="ARR186" s="1136"/>
      <c r="ARS186" s="1136"/>
      <c r="ART186" s="1136"/>
      <c r="ARU186" s="1136"/>
      <c r="ARV186" s="1136"/>
      <c r="ARW186" s="1136"/>
      <c r="ARX186" s="1136"/>
      <c r="ARY186" s="1136"/>
      <c r="ARZ186" s="1136"/>
      <c r="ASA186" s="1136"/>
      <c r="ASB186" s="1136"/>
      <c r="ASC186" s="1136"/>
      <c r="ASD186" s="1136"/>
      <c r="ASE186" s="1136"/>
      <c r="ASF186" s="1136"/>
      <c r="ASG186" s="1136"/>
      <c r="ASH186" s="1136"/>
      <c r="ASI186" s="1136"/>
      <c r="ASJ186" s="1136"/>
      <c r="ASK186" s="1136"/>
      <c r="ASL186" s="1136"/>
      <c r="ASM186" s="1136"/>
      <c r="ASN186" s="1136"/>
      <c r="ASO186" s="1136"/>
      <c r="ASP186" s="1136"/>
      <c r="ASQ186" s="1136"/>
      <c r="ASR186" s="1136"/>
      <c r="ASS186" s="1136"/>
      <c r="AST186" s="1136"/>
      <c r="ASU186" s="1136"/>
      <c r="ASV186" s="1136"/>
      <c r="ASW186" s="1136"/>
      <c r="ASX186" s="1136"/>
      <c r="ASY186" s="1136"/>
      <c r="ASZ186" s="1136"/>
      <c r="ATA186" s="1136"/>
      <c r="ATB186" s="1136"/>
      <c r="ATC186" s="1136"/>
      <c r="ATD186" s="1136"/>
      <c r="ATE186" s="1136"/>
      <c r="ATF186" s="1136"/>
      <c r="ATG186" s="1136"/>
      <c r="ATH186" s="1136"/>
      <c r="ATI186" s="1136"/>
      <c r="ATJ186" s="1136"/>
      <c r="ATK186" s="1136"/>
      <c r="ATL186" s="1136"/>
      <c r="ATM186" s="1136"/>
      <c r="ATN186" s="1136"/>
      <c r="ATO186" s="1136"/>
      <c r="ATP186" s="1136"/>
      <c r="ATQ186" s="1136"/>
      <c r="ATR186" s="1136"/>
      <c r="ATS186" s="1136"/>
      <c r="ATT186" s="1136"/>
      <c r="ATU186" s="1136"/>
      <c r="ATV186" s="1136"/>
      <c r="ATW186" s="1136"/>
      <c r="ATX186" s="1136"/>
      <c r="ATY186" s="1136"/>
      <c r="ATZ186" s="1136"/>
      <c r="AUA186" s="1136"/>
      <c r="AUB186" s="1136"/>
      <c r="AUC186" s="1136"/>
      <c r="AUD186" s="1136"/>
      <c r="AUE186" s="1136"/>
      <c r="AUF186" s="1136"/>
      <c r="AUG186" s="1136"/>
      <c r="AUH186" s="1136"/>
      <c r="AUI186" s="1136"/>
      <c r="AUJ186" s="1136"/>
      <c r="AUK186" s="1136"/>
      <c r="AUL186" s="1136"/>
      <c r="AUM186" s="1136"/>
      <c r="AUN186" s="1136"/>
      <c r="AUO186" s="1136"/>
      <c r="AUP186" s="1136"/>
      <c r="AUQ186" s="1136"/>
      <c r="AUR186" s="1136"/>
      <c r="AUS186" s="1136"/>
      <c r="AUT186" s="1136"/>
      <c r="AUU186" s="1136"/>
      <c r="AUV186" s="1136"/>
      <c r="AUW186" s="1136"/>
      <c r="AUX186" s="1136"/>
      <c r="AUY186" s="1136"/>
      <c r="AUZ186" s="1136"/>
      <c r="AVA186" s="1136"/>
      <c r="AVB186" s="1136"/>
      <c r="AVC186" s="1136"/>
      <c r="AVD186" s="1136"/>
      <c r="AVE186" s="1136"/>
      <c r="AVF186" s="1136"/>
      <c r="AVG186" s="1136"/>
      <c r="AVH186" s="1136"/>
      <c r="AVI186" s="1136"/>
      <c r="AVJ186" s="1136"/>
      <c r="AVK186" s="1136"/>
      <c r="AVL186" s="1136"/>
      <c r="AVM186" s="1136"/>
      <c r="AVN186" s="1136"/>
      <c r="AVO186" s="1136"/>
      <c r="AVP186" s="1136"/>
      <c r="AVQ186" s="1136"/>
      <c r="AVR186" s="1136"/>
      <c r="AVS186" s="1136"/>
      <c r="AVT186" s="1136"/>
      <c r="AVU186" s="1136"/>
      <c r="AVV186" s="1136"/>
      <c r="AVW186" s="1136"/>
      <c r="AVX186" s="1136"/>
      <c r="AVY186" s="1136"/>
      <c r="AVZ186" s="1136"/>
      <c r="AWA186" s="1136"/>
      <c r="AWB186" s="1136"/>
      <c r="AWC186" s="1136"/>
      <c r="AWD186" s="1136"/>
      <c r="AWE186" s="1136"/>
      <c r="AWF186" s="1136"/>
      <c r="AWG186" s="1136"/>
      <c r="AWH186" s="1136"/>
      <c r="AWI186" s="1136"/>
      <c r="AWJ186" s="1136"/>
      <c r="AWK186" s="1136"/>
      <c r="AWL186" s="1136"/>
      <c r="AWM186" s="1136"/>
      <c r="AWN186" s="1136"/>
      <c r="AWO186" s="1136"/>
      <c r="AWP186" s="1136"/>
      <c r="AWQ186" s="1136"/>
      <c r="AWR186" s="1136"/>
      <c r="AWS186" s="1136"/>
      <c r="AWT186" s="1136"/>
      <c r="AWU186" s="1136"/>
      <c r="AWV186" s="1136"/>
      <c r="AWW186" s="1136"/>
      <c r="AWX186" s="1136"/>
      <c r="AWY186" s="1136"/>
      <c r="AWZ186" s="1136"/>
      <c r="AXA186" s="1136"/>
      <c r="AXB186" s="1136"/>
      <c r="AXC186" s="1136"/>
      <c r="AXD186" s="1136"/>
      <c r="AXE186" s="1136"/>
      <c r="AXF186" s="1136"/>
      <c r="AXG186" s="1136"/>
      <c r="AXH186" s="1136"/>
      <c r="AXI186" s="1136"/>
      <c r="AXJ186" s="1136"/>
      <c r="AXK186" s="1136"/>
      <c r="AXL186" s="1136"/>
      <c r="AXM186" s="1136"/>
      <c r="AXN186" s="1136"/>
      <c r="AXO186" s="1136"/>
      <c r="AXP186" s="1136"/>
      <c r="AXQ186" s="1136"/>
      <c r="AXR186" s="1136"/>
      <c r="AXS186" s="1136"/>
      <c r="AXT186" s="1136"/>
      <c r="AXU186" s="1136"/>
      <c r="AXV186" s="1136"/>
      <c r="AXW186" s="1136"/>
      <c r="AXX186" s="1136"/>
      <c r="AXY186" s="1136"/>
      <c r="AXZ186" s="1136"/>
      <c r="AYA186" s="1136"/>
      <c r="AYB186" s="1136"/>
      <c r="AYC186" s="1136"/>
      <c r="AYD186" s="1136"/>
      <c r="AYE186" s="1136"/>
      <c r="AYF186" s="1136"/>
      <c r="AYG186" s="1136"/>
      <c r="AYH186" s="1136"/>
      <c r="AYI186" s="1136"/>
      <c r="AYJ186" s="1136"/>
      <c r="AYK186" s="1136"/>
      <c r="AYL186" s="1136"/>
      <c r="AYM186" s="1136"/>
      <c r="AYN186" s="1136"/>
      <c r="AYO186" s="1136"/>
      <c r="AYP186" s="1136"/>
      <c r="AYQ186" s="1136"/>
      <c r="AYR186" s="1136"/>
      <c r="AYS186" s="1136"/>
      <c r="AYT186" s="1136"/>
      <c r="AYU186" s="1136"/>
      <c r="AYV186" s="1136"/>
      <c r="AYW186" s="1136"/>
      <c r="AYX186" s="1136"/>
      <c r="AYY186" s="1136"/>
      <c r="AYZ186" s="1136"/>
      <c r="AZA186" s="1136"/>
      <c r="AZB186" s="1136"/>
      <c r="AZC186" s="1136"/>
      <c r="AZD186" s="1136"/>
      <c r="AZE186" s="1136"/>
      <c r="AZF186" s="1136"/>
      <c r="AZG186" s="1136"/>
      <c r="AZH186" s="1136"/>
      <c r="AZI186" s="1136"/>
      <c r="AZJ186" s="1136"/>
      <c r="AZK186" s="1136"/>
      <c r="AZL186" s="1136"/>
      <c r="AZM186" s="1136"/>
      <c r="AZN186" s="1136"/>
      <c r="AZO186" s="1136"/>
      <c r="AZP186" s="1136"/>
      <c r="AZQ186" s="1136"/>
      <c r="AZR186" s="1136"/>
      <c r="AZS186" s="1136"/>
      <c r="AZT186" s="1136"/>
      <c r="AZU186" s="1136"/>
      <c r="AZV186" s="1136"/>
      <c r="AZW186" s="1136"/>
      <c r="AZX186" s="1136"/>
      <c r="AZY186" s="1136"/>
      <c r="AZZ186" s="1136"/>
      <c r="BAA186" s="1136"/>
      <c r="BAB186" s="1136"/>
      <c r="BAC186" s="1136"/>
      <c r="BAD186" s="1136"/>
      <c r="BAE186" s="1136"/>
      <c r="BAF186" s="1136"/>
      <c r="BAG186" s="1136"/>
      <c r="BAH186" s="1136"/>
      <c r="BAI186" s="1136"/>
      <c r="BAJ186" s="1136"/>
      <c r="BAK186" s="1136"/>
      <c r="BAL186" s="1136"/>
      <c r="BAM186" s="1136"/>
      <c r="BAN186" s="1136"/>
      <c r="BAO186" s="1136"/>
      <c r="BAP186" s="1136"/>
      <c r="BAQ186" s="1136"/>
      <c r="BAR186" s="1136"/>
      <c r="BAS186" s="1136"/>
      <c r="BAT186" s="1136"/>
      <c r="BAU186" s="1136"/>
      <c r="BAV186" s="1136"/>
      <c r="BAW186" s="1136"/>
      <c r="BAX186" s="1136"/>
      <c r="BAY186" s="1136"/>
      <c r="BAZ186" s="1136"/>
      <c r="BBA186" s="1136"/>
      <c r="BBB186" s="1136"/>
      <c r="BBC186" s="1136"/>
      <c r="BBD186" s="1136"/>
      <c r="BBE186" s="1136"/>
      <c r="BBF186" s="1136"/>
      <c r="BBG186" s="1136"/>
      <c r="BBH186" s="1136"/>
      <c r="BBI186" s="1136"/>
      <c r="BBJ186" s="1136"/>
      <c r="BBK186" s="1136"/>
      <c r="BBL186" s="1136"/>
      <c r="BBM186" s="1136"/>
      <c r="BBN186" s="1136"/>
      <c r="BBO186" s="1136"/>
      <c r="BBP186" s="1136"/>
      <c r="BBQ186" s="1136"/>
      <c r="BBR186" s="1136"/>
      <c r="BBS186" s="1136"/>
      <c r="BBT186" s="1136"/>
      <c r="BBU186" s="1136"/>
      <c r="BBV186" s="1136"/>
      <c r="BBW186" s="1136"/>
      <c r="BBX186" s="1136"/>
      <c r="BBY186" s="1136"/>
      <c r="BBZ186" s="1136"/>
      <c r="BCA186" s="1136"/>
      <c r="BCB186" s="1136"/>
      <c r="BCC186" s="1136"/>
      <c r="BCD186" s="1136"/>
      <c r="BCE186" s="1136"/>
      <c r="BCF186" s="1136"/>
      <c r="BCG186" s="1136"/>
      <c r="BCH186" s="1136"/>
      <c r="BCI186" s="1136"/>
      <c r="BCJ186" s="1136"/>
      <c r="BCK186" s="1136"/>
      <c r="BCL186" s="1136"/>
      <c r="BCM186" s="1136"/>
      <c r="BCN186" s="1136"/>
      <c r="BCO186" s="1136"/>
      <c r="BCP186" s="1136"/>
      <c r="BCQ186" s="1136"/>
      <c r="BCR186" s="1136"/>
      <c r="BCS186" s="1136"/>
      <c r="BCT186" s="1136"/>
      <c r="BCU186" s="1136"/>
      <c r="BCV186" s="1136"/>
      <c r="BCW186" s="1136"/>
      <c r="BCX186" s="1136"/>
      <c r="BCY186" s="1136"/>
      <c r="BCZ186" s="1136"/>
      <c r="BDA186" s="1136"/>
      <c r="BDB186" s="1136"/>
      <c r="BDC186" s="1136"/>
      <c r="BDD186" s="1136"/>
      <c r="BDE186" s="1136"/>
      <c r="BDF186" s="1136"/>
      <c r="BDG186" s="1136"/>
      <c r="BDH186" s="1136"/>
      <c r="BDI186" s="1136"/>
      <c r="BDJ186" s="1136"/>
      <c r="BDK186" s="1136"/>
      <c r="BDL186" s="1136"/>
      <c r="BDM186" s="1136"/>
      <c r="BDN186" s="1136"/>
      <c r="BDO186" s="1136"/>
      <c r="BDP186" s="1136"/>
      <c r="BDQ186" s="1136"/>
      <c r="BDR186" s="1136"/>
      <c r="BDS186" s="1136"/>
      <c r="BDT186" s="1136"/>
      <c r="BDU186" s="1136"/>
      <c r="BDV186" s="1136"/>
      <c r="BDW186" s="1136"/>
      <c r="BDX186" s="1136"/>
      <c r="BDY186" s="1136"/>
      <c r="BDZ186" s="1136"/>
      <c r="BEA186" s="1136"/>
      <c r="BEB186" s="1136"/>
      <c r="BEC186" s="1136"/>
      <c r="BED186" s="1136"/>
      <c r="BEE186" s="1136"/>
      <c r="BEF186" s="1136"/>
      <c r="BEG186" s="1136"/>
      <c r="BEH186" s="1136"/>
      <c r="BEI186" s="1136"/>
      <c r="BEJ186" s="1136"/>
      <c r="BEK186" s="1136"/>
      <c r="BEL186" s="1136"/>
      <c r="BEM186" s="1136"/>
      <c r="BEN186" s="1136"/>
      <c r="BEO186" s="1136"/>
      <c r="BEP186" s="1136"/>
      <c r="BEQ186" s="1136"/>
      <c r="BER186" s="1136"/>
      <c r="BES186" s="1136"/>
      <c r="BET186" s="1136"/>
      <c r="BEU186" s="1136"/>
      <c r="BEV186" s="1136"/>
      <c r="BEW186" s="1136"/>
      <c r="BEX186" s="1136"/>
      <c r="BEY186" s="1136"/>
      <c r="BEZ186" s="1136"/>
      <c r="BFA186" s="1136"/>
      <c r="BFB186" s="1136"/>
      <c r="BFC186" s="1136"/>
      <c r="BFD186" s="1136"/>
      <c r="BFE186" s="1136"/>
      <c r="BFF186" s="1136"/>
      <c r="BFG186" s="1136"/>
      <c r="BFH186" s="1136"/>
      <c r="BFI186" s="1136"/>
      <c r="BFJ186" s="1136"/>
      <c r="BFK186" s="1136"/>
      <c r="BFL186" s="1136"/>
      <c r="BFM186" s="1136"/>
      <c r="BFN186" s="1136"/>
      <c r="BFO186" s="1136"/>
      <c r="BFP186" s="1136"/>
      <c r="BFQ186" s="1136"/>
      <c r="BFR186" s="1136"/>
      <c r="BFS186" s="1136"/>
      <c r="BFT186" s="1136"/>
      <c r="BFU186" s="1136"/>
      <c r="BFV186" s="1136"/>
      <c r="BFW186" s="1136"/>
      <c r="BFX186" s="1136"/>
      <c r="BFY186" s="1136"/>
      <c r="BFZ186" s="1136"/>
      <c r="BGA186" s="1136"/>
      <c r="BGB186" s="1136"/>
      <c r="BGC186" s="1136"/>
      <c r="BGD186" s="1136"/>
      <c r="BGE186" s="1136"/>
      <c r="BGF186" s="1136"/>
      <c r="BGG186" s="1136"/>
      <c r="BGH186" s="1136"/>
      <c r="BGI186" s="1136"/>
      <c r="BGJ186" s="1136"/>
      <c r="BGK186" s="1136"/>
      <c r="BGL186" s="1136"/>
      <c r="BGM186" s="1136"/>
      <c r="BGN186" s="1136"/>
      <c r="BGO186" s="1136"/>
      <c r="BGP186" s="1136"/>
      <c r="BGQ186" s="1136"/>
      <c r="BGR186" s="1136"/>
      <c r="BGS186" s="1136"/>
      <c r="BGT186" s="1136"/>
      <c r="BGU186" s="1136"/>
      <c r="BGV186" s="1136"/>
      <c r="BGW186" s="1136"/>
      <c r="BGX186" s="1136"/>
      <c r="BGY186" s="1136"/>
      <c r="BGZ186" s="1136"/>
      <c r="BHA186" s="1136"/>
      <c r="BHB186" s="1136"/>
      <c r="BHC186" s="1136"/>
      <c r="BHD186" s="1136"/>
      <c r="BHE186" s="1136"/>
      <c r="BHF186" s="1136"/>
      <c r="BHG186" s="1136"/>
      <c r="BHH186" s="1136"/>
      <c r="BHI186" s="1136"/>
      <c r="BHJ186" s="1136"/>
      <c r="BHK186" s="1136"/>
      <c r="BHL186" s="1136"/>
      <c r="BHM186" s="1136"/>
      <c r="BHN186" s="1136"/>
      <c r="BHO186" s="1136"/>
      <c r="BHP186" s="1136"/>
      <c r="BHQ186" s="1136"/>
      <c r="BHR186" s="1136"/>
      <c r="BHS186" s="1136"/>
      <c r="BHT186" s="1136"/>
      <c r="BHU186" s="1136"/>
      <c r="BHV186" s="1136"/>
      <c r="BHW186" s="1136"/>
      <c r="BHX186" s="1136"/>
      <c r="BHY186" s="1136"/>
      <c r="BHZ186" s="1136"/>
      <c r="BIA186" s="1136"/>
      <c r="BIB186" s="1136"/>
      <c r="BIC186" s="1136"/>
      <c r="BID186" s="1136"/>
      <c r="BIE186" s="1136"/>
      <c r="BIF186" s="1136"/>
      <c r="BIG186" s="1136"/>
      <c r="BIH186" s="1136"/>
      <c r="BII186" s="1136"/>
      <c r="BIJ186" s="1136"/>
      <c r="BIK186" s="1136"/>
      <c r="BIL186" s="1136"/>
      <c r="BIM186" s="1136"/>
      <c r="BIN186" s="1136"/>
      <c r="BIO186" s="1136"/>
      <c r="BIP186" s="1136"/>
      <c r="BIQ186" s="1136"/>
      <c r="BIR186" s="1136"/>
      <c r="BIS186" s="1136"/>
      <c r="BIT186" s="1136"/>
      <c r="BIU186" s="1136"/>
      <c r="BIV186" s="1136"/>
      <c r="BIW186" s="1136"/>
      <c r="BIX186" s="1136"/>
      <c r="BIY186" s="1136"/>
      <c r="BIZ186" s="1136"/>
      <c r="BJA186" s="1136"/>
      <c r="BJB186" s="1136"/>
      <c r="BJC186" s="1136"/>
      <c r="BJD186" s="1136"/>
      <c r="BJE186" s="1136"/>
      <c r="BJF186" s="1136"/>
      <c r="BJG186" s="1136"/>
      <c r="BJH186" s="1136"/>
      <c r="BJI186" s="1136"/>
      <c r="BJJ186" s="1136"/>
      <c r="BJK186" s="1136"/>
      <c r="BJL186" s="1136"/>
      <c r="BJM186" s="1136"/>
      <c r="BJN186" s="1136"/>
      <c r="BJO186" s="1136"/>
      <c r="BJP186" s="1136"/>
      <c r="BJQ186" s="1136"/>
      <c r="BJR186" s="1136"/>
      <c r="BJS186" s="1136"/>
      <c r="BJT186" s="1136"/>
      <c r="BJU186" s="1136"/>
      <c r="BJV186" s="1136"/>
      <c r="BJW186" s="1136"/>
      <c r="BJX186" s="1136"/>
      <c r="BJY186" s="1136"/>
      <c r="BJZ186" s="1136"/>
      <c r="BKA186" s="1136"/>
      <c r="BKB186" s="1136"/>
      <c r="BKC186" s="1136"/>
      <c r="BKD186" s="1136"/>
      <c r="BKE186" s="1136"/>
      <c r="BKF186" s="1136"/>
      <c r="BKG186" s="1136"/>
      <c r="BKH186" s="1136"/>
      <c r="BKI186" s="1136"/>
      <c r="BKJ186" s="1136"/>
      <c r="BKK186" s="1136"/>
      <c r="BKL186" s="1136"/>
      <c r="BKM186" s="1136"/>
      <c r="BKN186" s="1136"/>
      <c r="BKO186" s="1136"/>
      <c r="BKP186" s="1136"/>
      <c r="BKQ186" s="1136"/>
      <c r="BKR186" s="1136"/>
      <c r="BKS186" s="1136"/>
      <c r="BKT186" s="1136"/>
      <c r="BKU186" s="1136"/>
      <c r="BKV186" s="1136"/>
      <c r="BKW186" s="1136"/>
      <c r="BKX186" s="1136"/>
      <c r="BKY186" s="1136"/>
      <c r="BKZ186" s="1136"/>
      <c r="BLA186" s="1136"/>
      <c r="BLB186" s="1136"/>
      <c r="BLC186" s="1136"/>
      <c r="BLD186" s="1136"/>
      <c r="BLE186" s="1136"/>
      <c r="BLF186" s="1136"/>
      <c r="BLG186" s="1136"/>
      <c r="BLH186" s="1136"/>
      <c r="BLI186" s="1136"/>
      <c r="BLJ186" s="1136"/>
      <c r="BLK186" s="1136"/>
      <c r="BLL186" s="1136"/>
      <c r="BLM186" s="1136"/>
      <c r="BLN186" s="1136"/>
      <c r="BLO186" s="1136"/>
      <c r="BLP186" s="1136"/>
      <c r="BLQ186" s="1136"/>
      <c r="BLR186" s="1136"/>
      <c r="BLS186" s="1136"/>
      <c r="BLT186" s="1136"/>
      <c r="BLU186" s="1136"/>
      <c r="BLV186" s="1136"/>
      <c r="BLW186" s="1136"/>
      <c r="BLX186" s="1136"/>
      <c r="BLY186" s="1136"/>
      <c r="BLZ186" s="1136"/>
      <c r="BMA186" s="1136"/>
      <c r="BMB186" s="1136"/>
      <c r="BMC186" s="1136"/>
      <c r="BMD186" s="1136"/>
      <c r="BME186" s="1136"/>
      <c r="BMF186" s="1136"/>
      <c r="BMG186" s="1136"/>
      <c r="BMH186" s="1136"/>
      <c r="BMI186" s="1136"/>
      <c r="BMJ186" s="1136"/>
      <c r="BMK186" s="1136"/>
      <c r="BML186" s="1136"/>
      <c r="BMM186" s="1136"/>
      <c r="BMN186" s="1136"/>
      <c r="BMO186" s="1136"/>
      <c r="BMP186" s="1136"/>
      <c r="BMQ186" s="1136"/>
      <c r="BMR186" s="1136"/>
      <c r="BMS186" s="1136"/>
      <c r="BMT186" s="1136"/>
      <c r="BMU186" s="1136"/>
      <c r="BMV186" s="1136"/>
      <c r="BMW186" s="1136"/>
      <c r="BMX186" s="1136"/>
      <c r="BMY186" s="1136"/>
      <c r="BMZ186" s="1136"/>
      <c r="BNA186" s="1136"/>
      <c r="BNB186" s="1136"/>
      <c r="BNC186" s="1136"/>
      <c r="BND186" s="1136"/>
      <c r="BNE186" s="1136"/>
      <c r="BNF186" s="1136"/>
      <c r="BNG186" s="1136"/>
      <c r="BNH186" s="1136"/>
      <c r="BNI186" s="1136"/>
      <c r="BNJ186" s="1136"/>
      <c r="BNK186" s="1136"/>
      <c r="BNL186" s="1136"/>
      <c r="BNM186" s="1136"/>
      <c r="BNN186" s="1136"/>
      <c r="BNO186" s="1136"/>
      <c r="BNP186" s="1136"/>
      <c r="BNQ186" s="1136"/>
      <c r="BNR186" s="1136"/>
      <c r="BNS186" s="1136"/>
      <c r="BNT186" s="1136"/>
      <c r="BNU186" s="1136"/>
      <c r="BNV186" s="1136"/>
      <c r="BNW186" s="1136"/>
      <c r="BNX186" s="1136"/>
      <c r="BNY186" s="1136"/>
      <c r="BNZ186" s="1136"/>
      <c r="BOA186" s="1136"/>
      <c r="BOB186" s="1136"/>
      <c r="BOC186" s="1136"/>
      <c r="BOD186" s="1136"/>
      <c r="BOE186" s="1136"/>
      <c r="BOF186" s="1136"/>
      <c r="BOG186" s="1136"/>
      <c r="BOH186" s="1136"/>
      <c r="BOI186" s="1136"/>
      <c r="BOJ186" s="1136"/>
      <c r="BOK186" s="1136"/>
      <c r="BOL186" s="1136"/>
      <c r="BOM186" s="1136"/>
      <c r="BON186" s="1136"/>
      <c r="BOO186" s="1136"/>
      <c r="BOP186" s="1136"/>
      <c r="BOQ186" s="1136"/>
      <c r="BOR186" s="1136"/>
      <c r="BOS186" s="1136"/>
      <c r="BOT186" s="1136"/>
      <c r="BOU186" s="1136"/>
      <c r="BOV186" s="1136"/>
      <c r="BOW186" s="1136"/>
      <c r="BOX186" s="1136"/>
      <c r="BOY186" s="1136"/>
      <c r="BOZ186" s="1136"/>
      <c r="BPA186" s="1136"/>
      <c r="BPB186" s="1136"/>
      <c r="BPC186" s="1136"/>
      <c r="BPD186" s="1136"/>
      <c r="BPE186" s="1136"/>
      <c r="BPF186" s="1136"/>
      <c r="BPG186" s="1136"/>
      <c r="BPH186" s="1136"/>
      <c r="BPI186" s="1136"/>
      <c r="BPJ186" s="1136"/>
      <c r="BPK186" s="1136"/>
      <c r="BPL186" s="1136"/>
      <c r="BPM186" s="1136"/>
      <c r="BPN186" s="1136"/>
      <c r="BPO186" s="1136"/>
      <c r="BPP186" s="1136"/>
      <c r="BPQ186" s="1136"/>
      <c r="BPR186" s="1136"/>
      <c r="BPS186" s="1136"/>
      <c r="BPT186" s="1136"/>
      <c r="BPU186" s="1136"/>
      <c r="BPV186" s="1136"/>
      <c r="BPW186" s="1136"/>
      <c r="BPX186" s="1136"/>
      <c r="BPY186" s="1136"/>
      <c r="BPZ186" s="1136"/>
      <c r="BQA186" s="1136"/>
      <c r="BQB186" s="1136"/>
      <c r="BQC186" s="1136"/>
      <c r="BQD186" s="1136"/>
      <c r="BQE186" s="1136"/>
      <c r="BQF186" s="1136"/>
      <c r="BQG186" s="1136"/>
      <c r="BQH186" s="1136"/>
      <c r="BQI186" s="1136"/>
      <c r="BQJ186" s="1136"/>
      <c r="BQK186" s="1136"/>
      <c r="BQL186" s="1136"/>
      <c r="BQM186" s="1136"/>
      <c r="BQN186" s="1136"/>
      <c r="BQO186" s="1136"/>
      <c r="BQP186" s="1136"/>
      <c r="BQQ186" s="1136"/>
      <c r="BQR186" s="1136"/>
      <c r="BQS186" s="1136"/>
      <c r="BQT186" s="1136"/>
      <c r="BQU186" s="1136"/>
      <c r="BQV186" s="1136"/>
      <c r="BQW186" s="1136"/>
      <c r="BQX186" s="1136"/>
      <c r="BQY186" s="1136"/>
      <c r="BQZ186" s="1136"/>
      <c r="BRA186" s="1136"/>
      <c r="BRB186" s="1136"/>
      <c r="BRC186" s="1136"/>
      <c r="BRD186" s="1136"/>
      <c r="BRE186" s="1136"/>
      <c r="BRF186" s="1136"/>
      <c r="BRG186" s="1136"/>
      <c r="BRH186" s="1136"/>
      <c r="BRI186" s="1136"/>
      <c r="BRJ186" s="1136"/>
      <c r="BRK186" s="1136"/>
      <c r="BRL186" s="1136"/>
      <c r="BRM186" s="1136"/>
      <c r="BRN186" s="1136"/>
      <c r="BRO186" s="1136"/>
      <c r="BRP186" s="1136"/>
      <c r="BRQ186" s="1136"/>
      <c r="BRR186" s="1136"/>
      <c r="BRS186" s="1136"/>
      <c r="BRT186" s="1136"/>
      <c r="BRU186" s="1136"/>
      <c r="BRV186" s="1136"/>
      <c r="BRW186" s="1136"/>
      <c r="BRX186" s="1136"/>
      <c r="BRY186" s="1136"/>
      <c r="BRZ186" s="1136"/>
      <c r="BSA186" s="1136"/>
      <c r="BSB186" s="1136"/>
      <c r="BSC186" s="1136"/>
      <c r="BSD186" s="1136"/>
      <c r="BSE186" s="1136"/>
      <c r="BSF186" s="1136"/>
      <c r="BSG186" s="1136"/>
      <c r="BSH186" s="1136"/>
      <c r="BSI186" s="1136"/>
      <c r="BSJ186" s="1136"/>
      <c r="BSK186" s="1136"/>
      <c r="BSL186" s="1136"/>
      <c r="BSM186" s="1136"/>
      <c r="BSN186" s="1136"/>
      <c r="BSO186" s="1136"/>
      <c r="BSP186" s="1136"/>
      <c r="BSQ186" s="1136"/>
      <c r="BSR186" s="1136"/>
      <c r="BSS186" s="1136"/>
      <c r="BST186" s="1136"/>
      <c r="BSU186" s="1136"/>
      <c r="BSV186" s="1136"/>
      <c r="BSW186" s="1136"/>
      <c r="BSX186" s="1136"/>
      <c r="BSY186" s="1136"/>
      <c r="BSZ186" s="1136"/>
      <c r="BTA186" s="1136"/>
      <c r="BTB186" s="1136"/>
      <c r="BTC186" s="1136"/>
      <c r="BTD186" s="1136"/>
      <c r="BTE186" s="1136"/>
      <c r="BTF186" s="1136"/>
      <c r="BTG186" s="1136"/>
      <c r="BTH186" s="1136"/>
      <c r="BTI186" s="1136"/>
      <c r="BTJ186" s="1136"/>
      <c r="BTK186" s="1136"/>
      <c r="BTL186" s="1136"/>
      <c r="BTM186" s="1136"/>
      <c r="BTN186" s="1136"/>
      <c r="BTO186" s="1136"/>
      <c r="BTP186" s="1136"/>
      <c r="BTQ186" s="1136"/>
      <c r="BTR186" s="1136"/>
      <c r="BTS186" s="1136"/>
      <c r="BTT186" s="1136"/>
      <c r="BTU186" s="1136"/>
      <c r="BTV186" s="1136"/>
      <c r="BTW186" s="1136"/>
      <c r="BTX186" s="1136"/>
      <c r="BTY186" s="1136"/>
      <c r="BTZ186" s="1136"/>
      <c r="BUA186" s="1136"/>
      <c r="BUB186" s="1136"/>
      <c r="BUC186" s="1136"/>
      <c r="BUD186" s="1136"/>
      <c r="BUE186" s="1136"/>
      <c r="BUF186" s="1136"/>
      <c r="BUG186" s="1136"/>
      <c r="BUH186" s="1136"/>
      <c r="BUI186" s="1136"/>
      <c r="BUJ186" s="1136"/>
      <c r="BUK186" s="1136"/>
      <c r="BUL186" s="1136"/>
      <c r="BUM186" s="1136"/>
      <c r="BUN186" s="1136"/>
      <c r="BUO186" s="1136"/>
      <c r="BUP186" s="1136"/>
      <c r="BUQ186" s="1136"/>
      <c r="BUR186" s="1136"/>
      <c r="BUS186" s="1136"/>
      <c r="BUT186" s="1136"/>
      <c r="BUU186" s="1136"/>
      <c r="BUV186" s="1136"/>
      <c r="BUW186" s="1136"/>
      <c r="BUX186" s="1136"/>
      <c r="BUY186" s="1136"/>
      <c r="BUZ186" s="1136"/>
      <c r="BVA186" s="1136"/>
      <c r="BVB186" s="1136"/>
      <c r="BVC186" s="1136"/>
      <c r="BVD186" s="1136"/>
      <c r="BVE186" s="1136"/>
      <c r="BVF186" s="1136"/>
      <c r="BVG186" s="1136"/>
      <c r="BVH186" s="1136"/>
      <c r="BVI186" s="1136"/>
      <c r="BVJ186" s="1136"/>
      <c r="BVK186" s="1136"/>
      <c r="BVL186" s="1136"/>
      <c r="BVM186" s="1136"/>
      <c r="BVN186" s="1136"/>
      <c r="BVO186" s="1136"/>
      <c r="BVP186" s="1136"/>
      <c r="BVQ186" s="1136"/>
      <c r="BVR186" s="1136"/>
      <c r="BVS186" s="1136"/>
      <c r="BVT186" s="1136"/>
      <c r="BVU186" s="1136"/>
      <c r="BVV186" s="1136"/>
      <c r="BVW186" s="1136"/>
      <c r="BVX186" s="1136"/>
      <c r="BVY186" s="1136"/>
      <c r="BVZ186" s="1136"/>
      <c r="BWA186" s="1136"/>
      <c r="BWB186" s="1136"/>
      <c r="BWC186" s="1136"/>
      <c r="BWD186" s="1136"/>
      <c r="BWE186" s="1136"/>
      <c r="BWF186" s="1136"/>
      <c r="BWG186" s="1136"/>
      <c r="BWH186" s="1136"/>
      <c r="BWI186" s="1136"/>
      <c r="BWJ186" s="1136"/>
      <c r="BWK186" s="1136"/>
      <c r="BWL186" s="1136"/>
      <c r="BWM186" s="1136"/>
      <c r="BWN186" s="1136"/>
      <c r="BWO186" s="1136"/>
      <c r="BWP186" s="1136"/>
      <c r="BWQ186" s="1136"/>
      <c r="BWR186" s="1136"/>
      <c r="BWS186" s="1136"/>
      <c r="BWT186" s="1136"/>
      <c r="BWU186" s="1136"/>
      <c r="BWV186" s="1136"/>
      <c r="BWW186" s="1136"/>
      <c r="BWX186" s="1136"/>
      <c r="BWY186" s="1136"/>
      <c r="BWZ186" s="1136"/>
      <c r="BXA186" s="1136"/>
      <c r="BXB186" s="1136"/>
      <c r="BXC186" s="1136"/>
      <c r="BXD186" s="1136"/>
      <c r="BXE186" s="1136"/>
      <c r="BXF186" s="1136"/>
      <c r="BXG186" s="1136"/>
      <c r="BXH186" s="1136"/>
      <c r="BXI186" s="1136"/>
      <c r="BXJ186" s="1136"/>
      <c r="BXK186" s="1136"/>
      <c r="BXL186" s="1136"/>
      <c r="BXM186" s="1136"/>
      <c r="BXN186" s="1136"/>
      <c r="BXO186" s="1136"/>
      <c r="BXP186" s="1136"/>
      <c r="BXQ186" s="1136"/>
      <c r="BXR186" s="1136"/>
      <c r="BXS186" s="1136"/>
      <c r="BXT186" s="1136"/>
      <c r="BXU186" s="1136"/>
      <c r="BXV186" s="1136"/>
      <c r="BXW186" s="1136"/>
      <c r="BXX186" s="1136"/>
      <c r="BXY186" s="1136"/>
      <c r="BXZ186" s="1136"/>
      <c r="BYA186" s="1136"/>
      <c r="BYB186" s="1136"/>
      <c r="BYC186" s="1136"/>
      <c r="BYD186" s="1136"/>
      <c r="BYE186" s="1136"/>
      <c r="BYF186" s="1136"/>
      <c r="BYG186" s="1136"/>
      <c r="BYH186" s="1136"/>
      <c r="BYI186" s="1136"/>
      <c r="BYJ186" s="1136"/>
      <c r="BYK186" s="1136"/>
      <c r="BYL186" s="1136"/>
      <c r="BYM186" s="1136"/>
      <c r="BYN186" s="1136"/>
      <c r="BYO186" s="1136"/>
      <c r="BYP186" s="1136"/>
      <c r="BYQ186" s="1136"/>
      <c r="BYR186" s="1136"/>
      <c r="BYS186" s="1136"/>
      <c r="BYT186" s="1136"/>
      <c r="BYU186" s="1136"/>
      <c r="BYV186" s="1136"/>
      <c r="BYW186" s="1136"/>
      <c r="BYX186" s="1136"/>
      <c r="BYY186" s="1136"/>
      <c r="BYZ186" s="1136"/>
      <c r="BZA186" s="1136"/>
      <c r="BZB186" s="1136"/>
      <c r="BZC186" s="1136"/>
      <c r="BZD186" s="1136"/>
      <c r="BZE186" s="1136"/>
      <c r="BZF186" s="1136"/>
      <c r="BZG186" s="1136"/>
      <c r="BZH186" s="1136"/>
      <c r="BZI186" s="1136"/>
      <c r="BZJ186" s="1136"/>
      <c r="BZK186" s="1136"/>
      <c r="BZL186" s="1136"/>
      <c r="BZM186" s="1136"/>
      <c r="BZN186" s="1136"/>
      <c r="BZO186" s="1136"/>
      <c r="BZP186" s="1136"/>
      <c r="BZQ186" s="1136"/>
      <c r="BZR186" s="1136"/>
      <c r="BZS186" s="1136"/>
      <c r="BZT186" s="1136"/>
      <c r="BZU186" s="1136"/>
      <c r="BZV186" s="1136"/>
      <c r="BZW186" s="1136"/>
      <c r="BZX186" s="1136"/>
      <c r="BZY186" s="1136"/>
      <c r="BZZ186" s="1136"/>
      <c r="CAA186" s="1136"/>
      <c r="CAB186" s="1136"/>
      <c r="CAC186" s="1136"/>
      <c r="CAD186" s="1136"/>
      <c r="CAE186" s="1136"/>
      <c r="CAF186" s="1136"/>
      <c r="CAG186" s="1136"/>
      <c r="CAH186" s="1136"/>
      <c r="CAI186" s="1136"/>
      <c r="CAJ186" s="1136"/>
      <c r="CAK186" s="1136"/>
      <c r="CAL186" s="1136"/>
      <c r="CAM186" s="1136"/>
      <c r="CAN186" s="1136"/>
      <c r="CAO186" s="1136"/>
      <c r="CAP186" s="1136"/>
      <c r="CAQ186" s="1136"/>
      <c r="CAR186" s="1136"/>
      <c r="CAS186" s="1136"/>
      <c r="CAT186" s="1136"/>
      <c r="CAU186" s="1136"/>
      <c r="CAV186" s="1136"/>
      <c r="CAW186" s="1136"/>
      <c r="CAX186" s="1136"/>
      <c r="CAY186" s="1136"/>
      <c r="CAZ186" s="1136"/>
      <c r="CBA186" s="1136"/>
      <c r="CBB186" s="1136"/>
      <c r="CBC186" s="1136"/>
      <c r="CBD186" s="1136"/>
      <c r="CBE186" s="1136"/>
      <c r="CBF186" s="1136"/>
      <c r="CBG186" s="1136"/>
      <c r="CBH186" s="1136"/>
      <c r="CBI186" s="1136"/>
      <c r="CBJ186" s="1136"/>
      <c r="CBK186" s="1136"/>
      <c r="CBL186" s="1136"/>
      <c r="CBM186" s="1136"/>
      <c r="CBN186" s="1136"/>
      <c r="CBO186" s="1136"/>
      <c r="CBP186" s="1136"/>
      <c r="CBQ186" s="1136"/>
      <c r="CBR186" s="1136"/>
      <c r="CBS186" s="1136"/>
      <c r="CBT186" s="1136"/>
      <c r="CBU186" s="1136"/>
      <c r="CBV186" s="1136"/>
      <c r="CBW186" s="1136"/>
      <c r="CBX186" s="1136"/>
      <c r="CBY186" s="1136"/>
      <c r="CBZ186" s="1136"/>
      <c r="CCA186" s="1136"/>
      <c r="CCB186" s="1136"/>
      <c r="CCC186" s="1136"/>
      <c r="CCD186" s="1136"/>
      <c r="CCE186" s="1136"/>
      <c r="CCF186" s="1136"/>
      <c r="CCG186" s="1136"/>
      <c r="CCH186" s="1136"/>
      <c r="CCI186" s="1136"/>
      <c r="CCJ186" s="1136"/>
      <c r="CCK186" s="1136"/>
      <c r="CCL186" s="1136"/>
      <c r="CCM186" s="1136"/>
      <c r="CCN186" s="1136"/>
      <c r="CCO186" s="1136"/>
      <c r="CCP186" s="1136"/>
      <c r="CCQ186" s="1136"/>
      <c r="CCR186" s="1136"/>
      <c r="CCS186" s="1136"/>
      <c r="CCT186" s="1136"/>
      <c r="CCU186" s="1136"/>
      <c r="CCV186" s="1136"/>
      <c r="CCW186" s="1136"/>
      <c r="CCX186" s="1136"/>
      <c r="CCY186" s="1136"/>
      <c r="CCZ186" s="1136"/>
      <c r="CDA186" s="1136"/>
      <c r="CDB186" s="1136"/>
      <c r="CDC186" s="1136"/>
      <c r="CDD186" s="1136"/>
      <c r="CDE186" s="1136"/>
      <c r="CDF186" s="1136"/>
      <c r="CDG186" s="1136"/>
      <c r="CDH186" s="1136"/>
      <c r="CDI186" s="1136"/>
      <c r="CDJ186" s="1136"/>
      <c r="CDK186" s="1136"/>
      <c r="CDL186" s="1136"/>
      <c r="CDM186" s="1136"/>
      <c r="CDN186" s="1136"/>
      <c r="CDO186" s="1136"/>
      <c r="CDP186" s="1136"/>
      <c r="CDQ186" s="1136"/>
      <c r="CDR186" s="1136"/>
      <c r="CDS186" s="1136"/>
      <c r="CDT186" s="1136"/>
      <c r="CDU186" s="1136"/>
      <c r="CDV186" s="1136"/>
      <c r="CDW186" s="1136"/>
      <c r="CDX186" s="1136"/>
      <c r="CDY186" s="1136"/>
      <c r="CDZ186" s="1136"/>
      <c r="CEA186" s="1136"/>
      <c r="CEB186" s="1136"/>
      <c r="CEC186" s="1136"/>
      <c r="CED186" s="1136"/>
      <c r="CEE186" s="1136"/>
      <c r="CEF186" s="1136"/>
      <c r="CEG186" s="1136"/>
      <c r="CEH186" s="1136"/>
      <c r="CEI186" s="1136"/>
      <c r="CEJ186" s="1136"/>
      <c r="CEK186" s="1136"/>
    </row>
    <row r="187" spans="1:2169" ht="31.75" customHeight="1" x14ac:dyDescent="0.75">
      <c r="B187" s="1080"/>
      <c r="C187" s="1080"/>
      <c r="D187" s="1212"/>
      <c r="E187" s="1278"/>
      <c r="F187" s="1278"/>
      <c r="G187" s="1101"/>
      <c r="H187" s="1101"/>
      <c r="I187" s="1101"/>
      <c r="J187" s="1101"/>
      <c r="K187" s="1101"/>
      <c r="L187" s="1101"/>
      <c r="M187" s="1100"/>
      <c r="N187" s="1101"/>
      <c r="O187" s="1071"/>
      <c r="P187" s="796"/>
      <c r="Q187" s="796"/>
      <c r="R187" s="1071"/>
      <c r="W187" s="1025"/>
    </row>
    <row r="188" spans="1:2169" ht="31.75" customHeight="1" x14ac:dyDescent="0.75">
      <c r="G188" s="1279"/>
      <c r="H188" s="1060"/>
      <c r="I188" s="1060"/>
      <c r="J188" s="1280"/>
      <c r="K188" s="1279"/>
      <c r="L188" s="1281"/>
      <c r="M188" s="1282"/>
      <c r="N188" s="1281"/>
    </row>
    <row r="189" spans="1:2169" s="1136" customFormat="1" ht="31.75" customHeight="1" x14ac:dyDescent="0.75">
      <c r="A189" s="1283" t="s">
        <v>286</v>
      </c>
      <c r="B189" s="1284"/>
      <c r="C189" s="1285"/>
      <c r="F189" s="1286"/>
      <c r="G189" s="1287"/>
      <c r="H189" s="1288"/>
      <c r="I189" s="1288"/>
      <c r="J189" s="1288"/>
      <c r="K189" s="1289"/>
      <c r="L189" s="1892"/>
      <c r="M189" s="1893"/>
      <c r="N189" s="1892"/>
      <c r="T189" s="1290"/>
      <c r="W189" s="1027"/>
      <c r="X189" s="1027"/>
      <c r="Y189" s="1327">
        <f>SUM(Y9:Y186)</f>
        <v>43472.256821754258</v>
      </c>
      <c r="Z189" s="1327">
        <f>SUM(Z9:Z186)</f>
        <v>3115.7894736842109</v>
      </c>
      <c r="AA189" s="1094"/>
      <c r="AB189" s="1327">
        <f>SUM(AB9:AB186)</f>
        <v>43472.256821754258</v>
      </c>
      <c r="AC189" s="1327">
        <f>SUM(AC9:AC186)</f>
        <v>3115.7894736842109</v>
      </c>
      <c r="AD189" s="1027"/>
      <c r="AE189" s="1327">
        <f>SUM(AE9:AE186)</f>
        <v>0</v>
      </c>
      <c r="AF189" s="1327">
        <f>SUM(AF9:AF186)</f>
        <v>0</v>
      </c>
      <c r="AG189" s="1027"/>
      <c r="AH189" s="1027"/>
      <c r="AI189" s="1027"/>
      <c r="AJ189" s="1027"/>
      <c r="AL189" s="1137"/>
      <c r="AN189" s="1315">
        <f>SUM(AN9:AN186)</f>
        <v>37073.134014736708</v>
      </c>
      <c r="AO189" s="1315">
        <f>SUM(AO9:AO186)</f>
        <v>3115.7894736842109</v>
      </c>
    </row>
    <row r="190" spans="1:2169" ht="31.75" customHeight="1" x14ac:dyDescent="0.75">
      <c r="B190" s="1232"/>
      <c r="C190" s="1021"/>
      <c r="F190" s="1021"/>
      <c r="G190" s="1060"/>
      <c r="H190" s="1060"/>
      <c r="I190" s="1060"/>
      <c r="J190" s="1060"/>
      <c r="K190" s="1060"/>
      <c r="L190" s="1213"/>
      <c r="M190" s="1244"/>
      <c r="N190" s="1213"/>
    </row>
    <row r="191" spans="1:2169" x14ac:dyDescent="0.75">
      <c r="A191" s="1136"/>
      <c r="B191" s="1136"/>
      <c r="C191" s="1136"/>
      <c r="D191" s="1136"/>
      <c r="E191" s="1136"/>
      <c r="F191" s="1136"/>
      <c r="G191" s="1136"/>
      <c r="H191" s="1136"/>
      <c r="I191" s="1136"/>
      <c r="J191" s="1136"/>
      <c r="K191" s="1136"/>
      <c r="L191" s="1136"/>
      <c r="M191" s="1136"/>
      <c r="N191" s="1136"/>
      <c r="O191" s="1136"/>
      <c r="P191" s="1136"/>
      <c r="Q191" s="1136"/>
      <c r="R191" s="1136"/>
      <c r="S191" s="1136"/>
      <c r="T191" s="1290"/>
      <c r="U191" s="1136"/>
    </row>
    <row r="192" spans="1:2169" x14ac:dyDescent="0.75">
      <c r="A192" s="1136"/>
      <c r="B192" s="1136"/>
      <c r="C192" s="1285"/>
      <c r="D192" s="1136"/>
      <c r="E192" s="1136"/>
      <c r="F192" s="1286"/>
      <c r="G192" s="1286"/>
      <c r="H192" s="1136"/>
      <c r="I192" s="1136"/>
      <c r="J192" s="1136"/>
      <c r="K192" s="1286"/>
      <c r="L192" s="1291"/>
      <c r="M192" s="1286"/>
      <c r="N192" s="1292"/>
      <c r="O192" s="1136"/>
      <c r="P192" s="1136"/>
      <c r="Q192" s="1136"/>
      <c r="R192" s="1136"/>
      <c r="S192" s="1136"/>
      <c r="T192" s="1290"/>
      <c r="U192" s="1136"/>
    </row>
    <row r="193" spans="1:21" x14ac:dyDescent="0.75">
      <c r="A193" s="1136"/>
      <c r="B193" s="1136"/>
      <c r="C193" s="1285"/>
      <c r="D193" s="1136"/>
      <c r="E193" s="1136"/>
      <c r="F193" s="1286"/>
      <c r="G193" s="1286"/>
      <c r="H193" s="1136"/>
      <c r="I193" s="1136"/>
      <c r="J193" s="1136"/>
      <c r="K193" s="1286"/>
      <c r="L193" s="1291"/>
      <c r="M193" s="1286"/>
      <c r="N193" s="1292"/>
      <c r="O193" s="1136"/>
      <c r="P193" s="1136"/>
      <c r="Q193" s="1136"/>
      <c r="R193" s="1136"/>
      <c r="S193" s="1136"/>
      <c r="T193" s="1290"/>
      <c r="U193" s="1136"/>
    </row>
    <row r="194" spans="1:21" x14ac:dyDescent="0.75">
      <c r="A194" s="1136"/>
      <c r="B194" s="1136"/>
      <c r="C194" s="1285"/>
      <c r="D194" s="1136"/>
      <c r="E194" s="1136"/>
      <c r="F194" s="1286"/>
      <c r="G194" s="1286"/>
      <c r="H194" s="1136"/>
      <c r="I194" s="1136"/>
      <c r="J194" s="1136"/>
      <c r="K194" s="1286"/>
      <c r="L194" s="1291"/>
      <c r="M194" s="1286"/>
      <c r="N194" s="1292"/>
      <c r="O194" s="1136"/>
      <c r="P194" s="1136"/>
      <c r="Q194" s="1136"/>
      <c r="R194" s="1136"/>
      <c r="S194" s="1136"/>
      <c r="T194" s="1290"/>
      <c r="U194" s="1136"/>
    </row>
    <row r="195" spans="1:21" x14ac:dyDescent="0.75">
      <c r="A195" s="1136"/>
      <c r="B195" s="1136"/>
      <c r="C195" s="1285"/>
      <c r="D195" s="1136"/>
      <c r="E195" s="1136"/>
      <c r="F195" s="1286"/>
      <c r="G195" s="1286"/>
      <c r="H195" s="1136"/>
      <c r="I195" s="1136"/>
      <c r="J195" s="1136"/>
      <c r="K195" s="1286"/>
      <c r="L195" s="1291"/>
      <c r="M195" s="1286"/>
      <c r="N195" s="1292"/>
      <c r="O195" s="1136"/>
      <c r="P195" s="1136"/>
      <c r="Q195" s="1136"/>
      <c r="R195" s="1136"/>
      <c r="S195" s="1136"/>
      <c r="T195" s="1290"/>
      <c r="U195" s="1136"/>
    </row>
    <row r="196" spans="1:21" x14ac:dyDescent="0.75">
      <c r="A196" s="1136"/>
      <c r="B196" s="1136"/>
      <c r="C196" s="1285"/>
      <c r="D196" s="1136"/>
      <c r="E196" s="1136"/>
      <c r="F196" s="1286"/>
      <c r="G196" s="1286"/>
      <c r="H196" s="1136"/>
      <c r="I196" s="1136"/>
      <c r="J196" s="1136"/>
      <c r="K196" s="1286"/>
      <c r="L196" s="1291"/>
      <c r="M196" s="1286"/>
      <c r="N196" s="1292"/>
      <c r="O196" s="1136"/>
      <c r="P196" s="1136"/>
      <c r="Q196" s="1136"/>
      <c r="R196" s="1136"/>
      <c r="S196" s="1136"/>
      <c r="T196" s="1290"/>
      <c r="U196" s="1136"/>
    </row>
    <row r="197" spans="1:21" x14ac:dyDescent="0.75">
      <c r="A197" s="1136"/>
      <c r="B197" s="1136"/>
      <c r="C197" s="1285"/>
      <c r="D197" s="1136"/>
      <c r="E197" s="1136"/>
      <c r="F197" s="1286"/>
      <c r="G197" s="1286"/>
      <c r="H197" s="1136"/>
      <c r="I197" s="1136"/>
      <c r="J197" s="1136"/>
      <c r="K197" s="1286"/>
      <c r="L197" s="1291"/>
      <c r="M197" s="1286"/>
      <c r="N197" s="1292"/>
      <c r="O197" s="1136"/>
      <c r="P197" s="1136"/>
      <c r="Q197" s="1136"/>
      <c r="R197" s="1136"/>
      <c r="S197" s="1136"/>
      <c r="T197" s="1290"/>
      <c r="U197" s="1136"/>
    </row>
    <row r="198" spans="1:21" x14ac:dyDescent="0.75">
      <c r="A198" s="1136"/>
      <c r="B198" s="1136"/>
      <c r="C198" s="1285"/>
      <c r="D198" s="1136"/>
      <c r="E198" s="1136"/>
      <c r="F198" s="1286"/>
      <c r="G198" s="1286"/>
      <c r="H198" s="1136"/>
      <c r="I198" s="1136"/>
      <c r="J198" s="1136"/>
      <c r="K198" s="1286"/>
      <c r="L198" s="1291"/>
      <c r="M198" s="1286"/>
      <c r="N198" s="1292"/>
      <c r="O198" s="1136"/>
      <c r="P198" s="1136"/>
      <c r="Q198" s="1136"/>
      <c r="R198" s="1136"/>
      <c r="S198" s="1136"/>
      <c r="T198" s="1290"/>
      <c r="U198" s="1136"/>
    </row>
    <row r="199" spans="1:21" x14ac:dyDescent="0.75">
      <c r="A199" s="1136"/>
      <c r="B199" s="1136"/>
      <c r="C199" s="1285"/>
      <c r="D199" s="1136"/>
      <c r="E199" s="1136"/>
      <c r="F199" s="1286"/>
      <c r="G199" s="1286"/>
      <c r="H199" s="1136"/>
      <c r="I199" s="1136"/>
      <c r="J199" s="1136"/>
      <c r="K199" s="1286"/>
      <c r="L199" s="1291"/>
      <c r="M199" s="1286"/>
      <c r="N199" s="1292"/>
      <c r="O199" s="1136"/>
      <c r="P199" s="1136"/>
      <c r="Q199" s="1136"/>
      <c r="R199" s="1136"/>
      <c r="S199" s="1136"/>
      <c r="T199" s="1290"/>
      <c r="U199" s="1136"/>
    </row>
    <row r="200" spans="1:21" x14ac:dyDescent="0.75">
      <c r="A200" s="1136"/>
      <c r="B200" s="1136"/>
      <c r="C200" s="1285"/>
      <c r="D200" s="1136"/>
      <c r="E200" s="1136"/>
      <c r="F200" s="1286"/>
      <c r="G200" s="1286"/>
      <c r="H200" s="1136"/>
      <c r="I200" s="1136"/>
      <c r="J200" s="1136"/>
      <c r="K200" s="1286"/>
      <c r="L200" s="1291"/>
      <c r="M200" s="1286"/>
      <c r="N200" s="1292"/>
      <c r="O200" s="1136"/>
      <c r="P200" s="1136"/>
      <c r="Q200" s="1136"/>
      <c r="R200" s="1136"/>
      <c r="S200" s="1136"/>
      <c r="T200" s="1290"/>
      <c r="U200" s="1136"/>
    </row>
    <row r="201" spans="1:21" x14ac:dyDescent="0.75">
      <c r="A201" s="1136"/>
      <c r="B201" s="1136"/>
      <c r="C201" s="1285"/>
      <c r="D201" s="1136"/>
      <c r="E201" s="1136"/>
      <c r="F201" s="1286"/>
      <c r="G201" s="1286"/>
      <c r="H201" s="1136"/>
      <c r="I201" s="1136"/>
      <c r="J201" s="1136"/>
      <c r="K201" s="1286"/>
      <c r="L201" s="1291"/>
      <c r="M201" s="1286"/>
      <c r="N201" s="1292"/>
      <c r="O201" s="1136"/>
      <c r="P201" s="1136"/>
      <c r="Q201" s="1136"/>
      <c r="R201" s="1136"/>
      <c r="S201" s="1136"/>
      <c r="T201" s="1290"/>
      <c r="U201" s="1136"/>
    </row>
    <row r="202" spans="1:21" x14ac:dyDescent="0.75">
      <c r="A202" s="1136"/>
      <c r="B202" s="1136"/>
      <c r="C202" s="1285"/>
      <c r="D202" s="1136"/>
      <c r="E202" s="1136"/>
      <c r="F202" s="1286"/>
      <c r="G202" s="1286"/>
      <c r="H202" s="1136"/>
      <c r="I202" s="1136"/>
      <c r="J202" s="1136"/>
      <c r="K202" s="1286"/>
      <c r="L202" s="1291"/>
      <c r="M202" s="1286"/>
      <c r="N202" s="1292"/>
      <c r="O202" s="1136"/>
      <c r="P202" s="1136"/>
      <c r="Q202" s="1136"/>
      <c r="R202" s="1136"/>
      <c r="S202" s="1136"/>
      <c r="T202" s="1290"/>
      <c r="U202" s="1136"/>
    </row>
    <row r="203" spans="1:21" x14ac:dyDescent="0.75">
      <c r="A203" s="1136"/>
      <c r="B203" s="1136"/>
      <c r="C203" s="1285"/>
      <c r="D203" s="1136"/>
      <c r="E203" s="1136"/>
      <c r="F203" s="1286"/>
      <c r="G203" s="1286"/>
      <c r="H203" s="1136"/>
      <c r="I203" s="1136"/>
      <c r="J203" s="1136"/>
      <c r="K203" s="1286"/>
      <c r="L203" s="1291"/>
      <c r="M203" s="1286"/>
      <c r="N203" s="1292"/>
      <c r="O203" s="1136"/>
      <c r="P203" s="1136"/>
      <c r="Q203" s="1136"/>
      <c r="R203" s="1136"/>
      <c r="S203" s="1136"/>
      <c r="T203" s="1290"/>
      <c r="U203" s="1136"/>
    </row>
    <row r="204" spans="1:21" x14ac:dyDescent="0.75">
      <c r="A204" s="1136"/>
      <c r="B204" s="1136"/>
      <c r="C204" s="1285"/>
      <c r="D204" s="1136"/>
      <c r="E204" s="1136"/>
      <c r="F204" s="1286"/>
      <c r="G204" s="1286"/>
      <c r="H204" s="1136"/>
      <c r="I204" s="1136"/>
      <c r="J204" s="1136"/>
      <c r="K204" s="1286"/>
      <c r="L204" s="1291"/>
      <c r="M204" s="1286"/>
      <c r="N204" s="1292"/>
      <c r="O204" s="1136"/>
      <c r="P204" s="1136"/>
      <c r="Q204" s="1136"/>
      <c r="R204" s="1136"/>
      <c r="S204" s="1136"/>
      <c r="T204" s="1290"/>
      <c r="U204" s="1136"/>
    </row>
    <row r="205" spans="1:21" x14ac:dyDescent="0.75">
      <c r="A205" s="1136"/>
      <c r="B205" s="1136"/>
      <c r="C205" s="1285"/>
      <c r="D205" s="1136"/>
      <c r="E205" s="1136"/>
      <c r="F205" s="1286"/>
      <c r="G205" s="1286"/>
      <c r="H205" s="1136"/>
      <c r="I205" s="1136"/>
      <c r="J205" s="1136"/>
      <c r="K205" s="1286"/>
      <c r="L205" s="1291"/>
      <c r="M205" s="1286"/>
      <c r="N205" s="1292"/>
      <c r="O205" s="1136"/>
      <c r="P205" s="1136"/>
      <c r="Q205" s="1136"/>
      <c r="R205" s="1136"/>
      <c r="S205" s="1136"/>
      <c r="T205" s="1290"/>
      <c r="U205" s="1136"/>
    </row>
    <row r="206" spans="1:21" x14ac:dyDescent="0.75">
      <c r="A206" s="1136"/>
      <c r="B206" s="1136"/>
      <c r="C206" s="1285"/>
      <c r="D206" s="1136"/>
      <c r="E206" s="1136"/>
      <c r="F206" s="1286"/>
      <c r="G206" s="1286"/>
      <c r="H206" s="1136"/>
      <c r="I206" s="1136"/>
      <c r="J206" s="1136"/>
      <c r="K206" s="1286"/>
      <c r="L206" s="1291"/>
      <c r="M206" s="1286"/>
      <c r="N206" s="1292"/>
      <c r="O206" s="1136"/>
      <c r="P206" s="1136"/>
      <c r="Q206" s="1136"/>
      <c r="R206" s="1136"/>
      <c r="S206" s="1136"/>
      <c r="T206" s="1290"/>
      <c r="U206" s="1136"/>
    </row>
    <row r="207" spans="1:21" x14ac:dyDescent="0.75">
      <c r="A207" s="1136"/>
      <c r="B207" s="1136"/>
      <c r="C207" s="1285"/>
      <c r="D207" s="1136"/>
      <c r="E207" s="1136"/>
      <c r="F207" s="1286"/>
      <c r="G207" s="1286"/>
      <c r="H207" s="1136"/>
      <c r="I207" s="1136"/>
      <c r="J207" s="1136"/>
      <c r="K207" s="1286"/>
      <c r="L207" s="1291"/>
      <c r="M207" s="1286"/>
      <c r="N207" s="1292"/>
      <c r="O207" s="1136"/>
      <c r="P207" s="1136"/>
      <c r="Q207" s="1136"/>
      <c r="R207" s="1136"/>
      <c r="S207" s="1136"/>
      <c r="T207" s="1290"/>
      <c r="U207" s="1136"/>
    </row>
    <row r="208" spans="1:21" x14ac:dyDescent="0.75">
      <c r="A208" s="1136"/>
      <c r="B208" s="1136"/>
      <c r="C208" s="1285"/>
      <c r="D208" s="1136"/>
      <c r="E208" s="1136"/>
      <c r="F208" s="1286"/>
      <c r="G208" s="1286"/>
      <c r="H208" s="1136"/>
      <c r="I208" s="1136"/>
      <c r="J208" s="1136"/>
      <c r="K208" s="1286"/>
      <c r="L208" s="1291"/>
      <c r="M208" s="1286"/>
      <c r="N208" s="1292"/>
      <c r="O208" s="1136"/>
      <c r="P208" s="1136"/>
      <c r="Q208" s="1136"/>
      <c r="R208" s="1136"/>
      <c r="S208" s="1136"/>
      <c r="T208" s="1290"/>
      <c r="U208" s="1136"/>
    </row>
    <row r="209" spans="1:22" x14ac:dyDescent="0.75">
      <c r="A209" s="1136"/>
      <c r="B209" s="1136"/>
      <c r="C209" s="1285"/>
      <c r="D209" s="1136"/>
      <c r="E209" s="1136"/>
      <c r="F209" s="1286"/>
      <c r="G209" s="1286"/>
      <c r="H209" s="1136"/>
      <c r="I209" s="1136"/>
      <c r="J209" s="1136"/>
      <c r="K209" s="1286"/>
      <c r="L209" s="1291"/>
      <c r="M209" s="1286"/>
      <c r="N209" s="1292"/>
      <c r="O209" s="1136"/>
      <c r="P209" s="1136"/>
      <c r="Q209" s="1136"/>
      <c r="R209" s="1136"/>
      <c r="S209" s="1136"/>
      <c r="T209" s="1290"/>
      <c r="U209" s="1136"/>
    </row>
    <row r="210" spans="1:22" x14ac:dyDescent="0.75">
      <c r="A210" s="1136"/>
      <c r="B210" s="1136"/>
      <c r="C210" s="1285"/>
      <c r="D210" s="1136"/>
      <c r="E210" s="1136"/>
      <c r="F210" s="1286"/>
      <c r="G210" s="1286"/>
      <c r="H210" s="1136"/>
      <c r="I210" s="1136"/>
      <c r="J210" s="1136"/>
      <c r="K210" s="1286"/>
      <c r="L210" s="1291"/>
      <c r="M210" s="1286"/>
      <c r="N210" s="1292"/>
      <c r="O210" s="1136"/>
      <c r="P210" s="1136"/>
      <c r="Q210" s="1136"/>
      <c r="R210" s="1136"/>
      <c r="S210" s="1136"/>
      <c r="T210" s="1290"/>
      <c r="U210" s="1136"/>
    </row>
    <row r="211" spans="1:22" x14ac:dyDescent="0.75">
      <c r="A211" s="1136"/>
      <c r="B211" s="1136"/>
      <c r="C211" s="1285"/>
      <c r="D211" s="1136"/>
      <c r="E211" s="1136"/>
      <c r="F211" s="1286"/>
      <c r="G211" s="1286"/>
      <c r="H211" s="1136"/>
      <c r="I211" s="1136"/>
      <c r="J211" s="1136"/>
      <c r="K211" s="1286"/>
      <c r="L211" s="1291"/>
      <c r="M211" s="1286"/>
      <c r="N211" s="1292"/>
      <c r="O211" s="1136"/>
      <c r="P211" s="1136"/>
      <c r="Q211" s="1136"/>
      <c r="R211" s="1136"/>
      <c r="S211" s="1136"/>
      <c r="T211" s="1290"/>
      <c r="U211" s="1136"/>
    </row>
    <row r="212" spans="1:22" x14ac:dyDescent="0.75">
      <c r="A212" s="1136"/>
      <c r="B212" s="1136"/>
      <c r="C212" s="1285"/>
      <c r="D212" s="1136"/>
      <c r="E212" s="1136"/>
      <c r="F212" s="1286"/>
      <c r="G212" s="1286"/>
      <c r="H212" s="1136"/>
      <c r="I212" s="1136"/>
      <c r="J212" s="1136"/>
      <c r="K212" s="1286"/>
      <c r="L212" s="1291"/>
      <c r="M212" s="1286"/>
      <c r="N212" s="1292"/>
      <c r="O212" s="1136"/>
      <c r="P212" s="1136"/>
      <c r="Q212" s="1136"/>
      <c r="R212" s="1136"/>
      <c r="S212" s="1136"/>
      <c r="T212" s="1290"/>
      <c r="U212" s="1136"/>
    </row>
    <row r="213" spans="1:22" x14ac:dyDescent="0.75">
      <c r="A213" s="1136"/>
      <c r="B213" s="1136"/>
      <c r="C213" s="1285"/>
      <c r="D213" s="1136"/>
      <c r="E213" s="1136"/>
      <c r="F213" s="1286"/>
      <c r="G213" s="1286"/>
      <c r="H213" s="1136"/>
      <c r="I213" s="1136"/>
      <c r="J213" s="1136"/>
      <c r="K213" s="1286"/>
      <c r="L213" s="1291"/>
      <c r="M213" s="1286"/>
      <c r="N213" s="1292"/>
      <c r="O213" s="1136"/>
      <c r="P213" s="1136"/>
      <c r="Q213" s="1136"/>
      <c r="R213" s="1136"/>
      <c r="S213" s="1136"/>
      <c r="T213" s="1290"/>
      <c r="U213" s="1136"/>
    </row>
    <row r="214" spans="1:22" ht="16" x14ac:dyDescent="0.75">
      <c r="A214" s="1136"/>
      <c r="B214" s="1136"/>
      <c r="C214" s="1285"/>
      <c r="D214" s="1136"/>
      <c r="E214" s="1293"/>
      <c r="F214" s="1294"/>
      <c r="G214" s="1294"/>
      <c r="H214" s="1294"/>
      <c r="I214" s="1294"/>
      <c r="J214" s="1294"/>
      <c r="K214" s="1294"/>
      <c r="L214" s="1294"/>
      <c r="M214" s="1294"/>
      <c r="N214" s="1294"/>
      <c r="O214" s="1294"/>
      <c r="P214" s="1294"/>
      <c r="Q214" s="1294"/>
      <c r="R214" s="1294"/>
      <c r="S214" s="1294"/>
      <c r="T214" s="1294"/>
      <c r="U214" s="1294"/>
      <c r="V214" s="1296"/>
    </row>
    <row r="215" spans="1:22" ht="16" x14ac:dyDescent="0.75">
      <c r="A215" s="1293"/>
      <c r="B215" s="1293"/>
      <c r="C215" s="1293"/>
      <c r="D215" s="1293"/>
      <c r="E215" s="1294"/>
      <c r="F215" s="1297"/>
      <c r="G215" s="1297"/>
      <c r="H215" s="1294"/>
      <c r="I215" s="1294"/>
      <c r="J215" s="1294"/>
      <c r="K215" s="1297"/>
      <c r="L215" s="1298"/>
      <c r="M215" s="1297"/>
      <c r="N215" s="1299"/>
      <c r="O215" s="1294"/>
      <c r="P215" s="1294"/>
      <c r="Q215" s="1294"/>
      <c r="R215" s="1294"/>
      <c r="S215" s="1294"/>
      <c r="T215" s="1300"/>
      <c r="U215" s="1136"/>
    </row>
    <row r="216" spans="1:22" ht="16" x14ac:dyDescent="0.75">
      <c r="A216" s="1293"/>
      <c r="B216" s="1294"/>
      <c r="C216" s="1294"/>
      <c r="D216" s="1294"/>
      <c r="E216" s="1294"/>
      <c r="F216" s="1297"/>
      <c r="G216" s="1297"/>
      <c r="H216" s="1294"/>
      <c r="I216" s="1294"/>
      <c r="J216" s="1294"/>
      <c r="K216" s="1297"/>
      <c r="L216" s="1298"/>
      <c r="M216" s="1297"/>
      <c r="N216" s="1299"/>
      <c r="O216" s="1294"/>
      <c r="P216" s="1294"/>
      <c r="Q216" s="1294"/>
      <c r="R216" s="1294"/>
      <c r="S216" s="1294"/>
      <c r="T216" s="1300"/>
      <c r="U216" s="1136"/>
    </row>
    <row r="217" spans="1:22" ht="16" x14ac:dyDescent="0.75">
      <c r="A217" s="1293"/>
      <c r="B217" s="1294"/>
      <c r="C217" s="1294"/>
      <c r="D217" s="1294"/>
      <c r="E217" s="1294"/>
      <c r="F217" s="1297"/>
      <c r="G217" s="1297"/>
      <c r="H217" s="1294"/>
      <c r="I217" s="1294"/>
      <c r="J217" s="1294"/>
      <c r="K217" s="1297"/>
      <c r="L217" s="1298"/>
      <c r="M217" s="1297"/>
      <c r="N217" s="1299"/>
      <c r="O217" s="1294"/>
      <c r="P217" s="1294"/>
      <c r="Q217" s="1294"/>
      <c r="R217" s="1294"/>
      <c r="S217" s="1294"/>
      <c r="T217" s="1300"/>
      <c r="U217" s="1136"/>
    </row>
    <row r="218" spans="1:22" ht="16" x14ac:dyDescent="0.75">
      <c r="A218" s="1293"/>
      <c r="B218" s="1294"/>
      <c r="C218" s="1294"/>
      <c r="D218" s="1294"/>
      <c r="E218" s="1294"/>
      <c r="F218" s="1297"/>
      <c r="G218" s="1297"/>
      <c r="H218" s="1294"/>
      <c r="I218" s="1294"/>
      <c r="J218" s="1294"/>
      <c r="K218" s="1297"/>
      <c r="L218" s="1298"/>
      <c r="M218" s="1297"/>
      <c r="N218" s="1299"/>
      <c r="O218" s="1294"/>
      <c r="P218" s="1294"/>
      <c r="Q218" s="1294"/>
      <c r="R218" s="1294"/>
      <c r="S218" s="1294"/>
      <c r="T218" s="1300"/>
      <c r="U218" s="1136"/>
    </row>
    <row r="219" spans="1:22" ht="16" x14ac:dyDescent="0.75">
      <c r="A219" s="1293"/>
      <c r="B219" s="1293"/>
      <c r="C219" s="1293"/>
      <c r="D219" s="1293"/>
      <c r="E219" s="1301"/>
      <c r="F219" s="1301"/>
      <c r="G219" s="1301"/>
      <c r="H219" s="1301"/>
      <c r="I219" s="1301"/>
      <c r="J219" s="1301"/>
      <c r="K219" s="1301"/>
      <c r="L219" s="1301"/>
      <c r="M219" s="1302"/>
      <c r="N219" s="1302"/>
      <c r="O219" s="1293"/>
      <c r="P219" s="1293"/>
      <c r="Q219" s="1293"/>
      <c r="R219" s="1293"/>
      <c r="S219" s="1293"/>
      <c r="T219" s="1303"/>
      <c r="U219" s="1136"/>
    </row>
    <row r="220" spans="1:22" ht="16" x14ac:dyDescent="0.75">
      <c r="A220" s="1293"/>
      <c r="B220" s="1293"/>
      <c r="C220" s="1293"/>
      <c r="D220" s="1293"/>
      <c r="E220" s="1293"/>
      <c r="F220" s="1293"/>
      <c r="G220" s="1293"/>
      <c r="H220" s="1301"/>
      <c r="I220" s="1301"/>
      <c r="J220" s="1304"/>
      <c r="K220" s="1293"/>
      <c r="L220" s="1305"/>
      <c r="M220" s="1293"/>
      <c r="N220" s="1305"/>
      <c r="O220" s="1293"/>
      <c r="P220" s="1293"/>
      <c r="Q220" s="1293"/>
      <c r="R220" s="1293"/>
      <c r="S220" s="1293"/>
      <c r="T220" s="1303"/>
      <c r="U220" s="1136"/>
    </row>
    <row r="221" spans="1:22" ht="16" x14ac:dyDescent="0.75">
      <c r="A221" s="1293"/>
      <c r="B221" s="1294"/>
      <c r="C221" s="1294"/>
      <c r="D221" s="1294"/>
      <c r="E221" s="1294"/>
      <c r="F221" s="1294"/>
      <c r="G221" s="1294"/>
      <c r="H221" s="1297"/>
      <c r="I221" s="1297"/>
      <c r="J221" s="1306"/>
      <c r="K221" s="1294"/>
      <c r="L221" s="1298"/>
      <c r="M221" s="1294"/>
      <c r="N221" s="1298"/>
      <c r="O221" s="1294"/>
      <c r="P221" s="1294"/>
      <c r="Q221" s="1294"/>
      <c r="R221" s="1294"/>
      <c r="S221" s="1294"/>
      <c r="T221" s="1300"/>
      <c r="U221" s="1136"/>
    </row>
    <row r="222" spans="1:22" ht="16" x14ac:dyDescent="0.75">
      <c r="A222" s="1293"/>
      <c r="B222" s="1294"/>
      <c r="C222" s="1294"/>
      <c r="D222" s="1294"/>
      <c r="E222" s="1294"/>
      <c r="F222" s="1294"/>
      <c r="G222" s="1294"/>
      <c r="H222" s="1297"/>
      <c r="I222" s="1298"/>
      <c r="J222" s="1306"/>
      <c r="K222" s="1294"/>
      <c r="L222" s="1297"/>
      <c r="M222" s="1294"/>
      <c r="N222" s="1297"/>
      <c r="O222" s="1297"/>
      <c r="P222" s="1297"/>
      <c r="Q222" s="1297"/>
      <c r="R222" s="1297"/>
      <c r="S222" s="1294"/>
      <c r="T222" s="1300"/>
      <c r="U222" s="1136"/>
    </row>
    <row r="223" spans="1:22" ht="16" x14ac:dyDescent="0.75">
      <c r="A223" s="1293"/>
      <c r="B223" s="1294"/>
      <c r="C223" s="1307"/>
      <c r="D223" s="1294"/>
      <c r="E223" s="1294"/>
      <c r="F223" s="1294"/>
      <c r="G223" s="1294"/>
      <c r="H223" s="1297"/>
      <c r="I223" s="1298"/>
      <c r="J223" s="1306"/>
      <c r="K223" s="1294"/>
      <c r="L223" s="1297"/>
      <c r="M223" s="1294"/>
      <c r="N223" s="1297"/>
      <c r="O223" s="1297"/>
      <c r="P223" s="1297"/>
      <c r="Q223" s="1297"/>
      <c r="R223" s="1297"/>
      <c r="S223" s="1294"/>
      <c r="T223" s="1300"/>
      <c r="U223" s="1136"/>
    </row>
    <row r="224" spans="1:22" ht="16" x14ac:dyDescent="0.75">
      <c r="A224" s="1293"/>
      <c r="B224" s="1294"/>
      <c r="C224" s="1294"/>
      <c r="D224" s="1294"/>
      <c r="E224" s="1294"/>
      <c r="F224" s="1294"/>
      <c r="G224" s="1294"/>
      <c r="H224" s="1297"/>
      <c r="I224" s="1298"/>
      <c r="J224" s="1306"/>
      <c r="K224" s="1294"/>
      <c r="L224" s="1297"/>
      <c r="M224" s="1294"/>
      <c r="N224" s="1297"/>
      <c r="O224" s="1297"/>
      <c r="P224" s="1297"/>
      <c r="Q224" s="1297"/>
      <c r="R224" s="1297"/>
      <c r="S224" s="1294"/>
      <c r="T224" s="1300"/>
      <c r="U224" s="1136"/>
    </row>
    <row r="225" spans="1:21" ht="16" x14ac:dyDescent="0.75">
      <c r="A225" s="1293"/>
      <c r="B225" s="1294"/>
      <c r="C225" s="1294"/>
      <c r="D225" s="1294"/>
      <c r="E225" s="1294"/>
      <c r="F225" s="1294"/>
      <c r="G225" s="1294"/>
      <c r="H225" s="1297"/>
      <c r="I225" s="1298"/>
      <c r="J225" s="1306"/>
      <c r="K225" s="1294"/>
      <c r="L225" s="1297"/>
      <c r="M225" s="1294"/>
      <c r="N225" s="1297"/>
      <c r="O225" s="1297"/>
      <c r="P225" s="1297"/>
      <c r="Q225" s="1297"/>
      <c r="R225" s="1297"/>
      <c r="S225" s="1294"/>
      <c r="T225" s="1300"/>
      <c r="U225" s="1136"/>
    </row>
    <row r="226" spans="1:21" ht="16" x14ac:dyDescent="0.75">
      <c r="A226" s="1293"/>
      <c r="B226" s="1294"/>
      <c r="C226" s="1294"/>
      <c r="D226" s="1294"/>
      <c r="E226" s="1294"/>
      <c r="F226" s="1294"/>
      <c r="G226" s="1294"/>
      <c r="H226" s="1297"/>
      <c r="I226" s="1298"/>
      <c r="J226" s="1306"/>
      <c r="K226" s="1294"/>
      <c r="L226" s="1297"/>
      <c r="M226" s="1294"/>
      <c r="N226" s="1297"/>
      <c r="O226" s="1297"/>
      <c r="P226" s="1297"/>
      <c r="Q226" s="1297"/>
      <c r="R226" s="1297"/>
      <c r="S226" s="1294"/>
      <c r="T226" s="1300"/>
      <c r="U226" s="1136"/>
    </row>
    <row r="227" spans="1:21" ht="16" x14ac:dyDescent="0.75">
      <c r="A227" s="1293"/>
      <c r="B227" s="1294"/>
      <c r="C227" s="1294"/>
      <c r="D227" s="1294"/>
      <c r="E227" s="1294"/>
      <c r="F227" s="1294"/>
      <c r="G227" s="1294"/>
      <c r="H227" s="1297"/>
      <c r="I227" s="1298"/>
      <c r="J227" s="1306"/>
      <c r="K227" s="1294"/>
      <c r="L227" s="1297"/>
      <c r="M227" s="1294"/>
      <c r="N227" s="1297"/>
      <c r="O227" s="1297"/>
      <c r="P227" s="1297"/>
      <c r="Q227" s="1297"/>
      <c r="R227" s="1297"/>
      <c r="S227" s="1294"/>
      <c r="T227" s="1300"/>
      <c r="U227" s="1136"/>
    </row>
    <row r="228" spans="1:21" ht="16" x14ac:dyDescent="0.75">
      <c r="A228" s="1293"/>
      <c r="B228" s="1294"/>
      <c r="C228" s="1294"/>
      <c r="D228" s="1294"/>
      <c r="E228" s="1294"/>
      <c r="F228" s="1294"/>
      <c r="G228" s="1294"/>
      <c r="H228" s="1297"/>
      <c r="I228" s="1298"/>
      <c r="J228" s="1306"/>
      <c r="K228" s="1294"/>
      <c r="L228" s="1297"/>
      <c r="M228" s="1294"/>
      <c r="N228" s="1297"/>
      <c r="O228" s="1297"/>
      <c r="P228" s="1297"/>
      <c r="Q228" s="1297"/>
      <c r="R228" s="1297"/>
      <c r="S228" s="1294"/>
      <c r="T228" s="1300"/>
      <c r="U228" s="1136"/>
    </row>
    <row r="229" spans="1:21" ht="16" x14ac:dyDescent="0.75">
      <c r="A229" s="1293"/>
      <c r="B229" s="1294"/>
      <c r="C229" s="1294"/>
      <c r="D229" s="1294"/>
      <c r="E229" s="1294"/>
      <c r="F229" s="1294"/>
      <c r="G229" s="1294"/>
      <c r="H229" s="1297"/>
      <c r="I229" s="1298"/>
      <c r="J229" s="1306"/>
      <c r="K229" s="1294"/>
      <c r="L229" s="1297"/>
      <c r="M229" s="1294"/>
      <c r="N229" s="1297"/>
      <c r="O229" s="1297"/>
      <c r="P229" s="1297"/>
      <c r="Q229" s="1297"/>
      <c r="R229" s="1297"/>
      <c r="S229" s="1294"/>
      <c r="T229" s="1300"/>
      <c r="U229" s="1136"/>
    </row>
    <row r="230" spans="1:21" ht="16" x14ac:dyDescent="0.75">
      <c r="A230" s="1293"/>
      <c r="B230" s="1294"/>
      <c r="C230" s="1294"/>
      <c r="D230" s="1294"/>
      <c r="E230" s="1294"/>
      <c r="F230" s="1294"/>
      <c r="G230" s="1294"/>
      <c r="H230" s="1297"/>
      <c r="I230" s="1298"/>
      <c r="J230" s="1306"/>
      <c r="K230" s="1294"/>
      <c r="L230" s="1297"/>
      <c r="M230" s="1294"/>
      <c r="N230" s="1297"/>
      <c r="O230" s="1297"/>
      <c r="P230" s="1297"/>
      <c r="Q230" s="1297"/>
      <c r="R230" s="1297"/>
      <c r="S230" s="1294"/>
      <c r="T230" s="1300"/>
      <c r="U230" s="1136"/>
    </row>
    <row r="231" spans="1:21" ht="16" x14ac:dyDescent="0.75">
      <c r="A231" s="1293"/>
      <c r="B231" s="1294"/>
      <c r="C231" s="1294"/>
      <c r="D231" s="1294"/>
      <c r="E231" s="1294"/>
      <c r="F231" s="1294"/>
      <c r="G231" s="1294"/>
      <c r="H231" s="1297"/>
      <c r="I231" s="1298"/>
      <c r="J231" s="1306"/>
      <c r="K231" s="1294"/>
      <c r="L231" s="1297"/>
      <c r="M231" s="1294"/>
      <c r="N231" s="1297"/>
      <c r="O231" s="1297"/>
      <c r="P231" s="1297"/>
      <c r="Q231" s="1297"/>
      <c r="R231" s="1297"/>
      <c r="S231" s="1294"/>
      <c r="T231" s="1300"/>
      <c r="U231" s="1136"/>
    </row>
    <row r="232" spans="1:21" ht="16" x14ac:dyDescent="0.75">
      <c r="A232" s="1293"/>
      <c r="B232" s="1294"/>
      <c r="C232" s="1294"/>
      <c r="D232" s="1294"/>
      <c r="E232" s="1294"/>
      <c r="F232" s="1294"/>
      <c r="G232" s="1294"/>
      <c r="H232" s="1297"/>
      <c r="I232" s="1298"/>
      <c r="J232" s="1306"/>
      <c r="K232" s="1294"/>
      <c r="L232" s="1297"/>
      <c r="M232" s="1294"/>
      <c r="N232" s="1297"/>
      <c r="O232" s="1297"/>
      <c r="P232" s="1297"/>
      <c r="Q232" s="1297"/>
      <c r="R232" s="1297"/>
      <c r="S232" s="1294"/>
      <c r="T232" s="1300"/>
      <c r="U232" s="1136"/>
    </row>
    <row r="233" spans="1:21" ht="16" x14ac:dyDescent="0.75">
      <c r="A233" s="1293"/>
      <c r="B233" s="1294"/>
      <c r="C233" s="1294"/>
      <c r="D233" s="1294"/>
      <c r="E233" s="1294"/>
      <c r="F233" s="1294"/>
      <c r="G233" s="1294"/>
      <c r="H233" s="1297"/>
      <c r="I233" s="1298"/>
      <c r="J233" s="1306"/>
      <c r="K233" s="1294"/>
      <c r="L233" s="1297"/>
      <c r="M233" s="1294"/>
      <c r="N233" s="1297"/>
      <c r="O233" s="1297"/>
      <c r="P233" s="1297"/>
      <c r="Q233" s="1297"/>
      <c r="R233" s="1297"/>
      <c r="S233" s="1294"/>
      <c r="T233" s="1300"/>
      <c r="U233" s="1136"/>
    </row>
    <row r="234" spans="1:21" ht="16" x14ac:dyDescent="0.75">
      <c r="A234" s="1293"/>
      <c r="B234" s="1294"/>
      <c r="C234" s="1294"/>
      <c r="D234" s="1294"/>
      <c r="E234" s="1294"/>
      <c r="F234" s="1294"/>
      <c r="G234" s="1294"/>
      <c r="H234" s="1297"/>
      <c r="I234" s="1298"/>
      <c r="J234" s="1306"/>
      <c r="K234" s="1294"/>
      <c r="L234" s="1297"/>
      <c r="M234" s="1294"/>
      <c r="N234" s="1297"/>
      <c r="O234" s="1297"/>
      <c r="P234" s="1297"/>
      <c r="Q234" s="1297"/>
      <c r="R234" s="1297"/>
      <c r="S234" s="1294"/>
      <c r="T234" s="1300"/>
      <c r="U234" s="1136"/>
    </row>
    <row r="235" spans="1:21" ht="16" x14ac:dyDescent="0.75">
      <c r="A235" s="1293"/>
      <c r="B235" s="1294"/>
      <c r="C235" s="1294"/>
      <c r="D235" s="1294"/>
      <c r="E235" s="1294"/>
      <c r="F235" s="1294"/>
      <c r="G235" s="1294"/>
      <c r="H235" s="1297"/>
      <c r="I235" s="1298"/>
      <c r="J235" s="1306"/>
      <c r="K235" s="1294"/>
      <c r="L235" s="1297"/>
      <c r="M235" s="1294"/>
      <c r="N235" s="1297"/>
      <c r="O235" s="1297"/>
      <c r="P235" s="1297"/>
      <c r="Q235" s="1297"/>
      <c r="R235" s="1297"/>
      <c r="S235" s="1294"/>
      <c r="T235" s="1300"/>
      <c r="U235" s="1136"/>
    </row>
    <row r="236" spans="1:21" ht="16" x14ac:dyDescent="0.75">
      <c r="A236" s="1293"/>
      <c r="B236" s="1294"/>
      <c r="C236" s="1294"/>
      <c r="D236" s="1294"/>
      <c r="E236" s="1294"/>
      <c r="F236" s="1294"/>
      <c r="G236" s="1294"/>
      <c r="H236" s="1297"/>
      <c r="I236" s="1298"/>
      <c r="J236" s="1306"/>
      <c r="K236" s="1294"/>
      <c r="L236" s="1297"/>
      <c r="M236" s="1294"/>
      <c r="N236" s="1297"/>
      <c r="O236" s="1297"/>
      <c r="P236" s="1297"/>
      <c r="Q236" s="1297"/>
      <c r="R236" s="1297"/>
      <c r="S236" s="1294"/>
      <c r="T236" s="1300"/>
      <c r="U236" s="1136"/>
    </row>
    <row r="237" spans="1:21" ht="16" x14ac:dyDescent="0.75">
      <c r="A237" s="1293"/>
      <c r="B237" s="1294"/>
      <c r="C237" s="1294"/>
      <c r="D237" s="1294"/>
      <c r="E237" s="1294"/>
      <c r="F237" s="1294"/>
      <c r="G237" s="1294"/>
      <c r="H237" s="1297"/>
      <c r="I237" s="1298"/>
      <c r="J237" s="1306"/>
      <c r="K237" s="1294"/>
      <c r="L237" s="1297"/>
      <c r="M237" s="1294"/>
      <c r="N237" s="1297"/>
      <c r="O237" s="1297"/>
      <c r="P237" s="1297"/>
      <c r="Q237" s="1297"/>
      <c r="R237" s="1297"/>
      <c r="S237" s="1294"/>
      <c r="T237" s="1300"/>
      <c r="U237" s="1136"/>
    </row>
    <row r="238" spans="1:21" ht="16" x14ac:dyDescent="0.75">
      <c r="A238" s="1293"/>
      <c r="B238" s="1294"/>
      <c r="C238" s="1294"/>
      <c r="D238" s="1294"/>
      <c r="E238" s="1294"/>
      <c r="F238" s="1294"/>
      <c r="G238" s="1294"/>
      <c r="H238" s="1297"/>
      <c r="I238" s="1298"/>
      <c r="J238" s="1306"/>
      <c r="K238" s="1294"/>
      <c r="L238" s="1297"/>
      <c r="M238" s="1294"/>
      <c r="N238" s="1297"/>
      <c r="O238" s="1297"/>
      <c r="P238" s="1297"/>
      <c r="Q238" s="1297"/>
      <c r="R238" s="1297"/>
      <c r="S238" s="1294"/>
      <c r="T238" s="1300"/>
      <c r="U238" s="1136"/>
    </row>
    <row r="239" spans="1:21" ht="16" x14ac:dyDescent="0.75">
      <c r="A239" s="1293"/>
      <c r="B239" s="1294"/>
      <c r="C239" s="1294"/>
      <c r="D239" s="1294"/>
      <c r="E239" s="1294"/>
      <c r="F239" s="1294"/>
      <c r="G239" s="1294"/>
      <c r="H239" s="1297"/>
      <c r="I239" s="1298"/>
      <c r="J239" s="1306"/>
      <c r="K239" s="1294"/>
      <c r="L239" s="1297"/>
      <c r="M239" s="1294"/>
      <c r="N239" s="1297"/>
      <c r="O239" s="1297"/>
      <c r="P239" s="1297"/>
      <c r="Q239" s="1297"/>
      <c r="R239" s="1297"/>
      <c r="S239" s="1294"/>
      <c r="T239" s="1300"/>
      <c r="U239" s="1136"/>
    </row>
    <row r="240" spans="1:21" ht="16" x14ac:dyDescent="0.75">
      <c r="A240" s="1293"/>
      <c r="B240" s="1294"/>
      <c r="C240" s="1294"/>
      <c r="D240" s="1294"/>
      <c r="E240" s="1294"/>
      <c r="F240" s="1294"/>
      <c r="G240" s="1294"/>
      <c r="H240" s="1297"/>
      <c r="I240" s="1298"/>
      <c r="J240" s="1306"/>
      <c r="K240" s="1294"/>
      <c r="L240" s="1297"/>
      <c r="M240" s="1294"/>
      <c r="N240" s="1297"/>
      <c r="O240" s="1297"/>
      <c r="P240" s="1297"/>
      <c r="Q240" s="1297"/>
      <c r="R240" s="1297"/>
      <c r="S240" s="1294"/>
      <c r="T240" s="1300"/>
      <c r="U240" s="1136"/>
    </row>
    <row r="241" spans="1:21" ht="16" x14ac:dyDescent="0.75">
      <c r="A241" s="1293"/>
      <c r="B241" s="1294"/>
      <c r="C241" s="1294"/>
      <c r="D241" s="1294"/>
      <c r="E241" s="1294"/>
      <c r="F241" s="1294"/>
      <c r="G241" s="1294"/>
      <c r="H241" s="1297"/>
      <c r="I241" s="1298"/>
      <c r="J241" s="1306"/>
      <c r="K241" s="1294"/>
      <c r="L241" s="1297"/>
      <c r="M241" s="1294"/>
      <c r="N241" s="1297"/>
      <c r="O241" s="1297"/>
      <c r="P241" s="1297"/>
      <c r="Q241" s="1297"/>
      <c r="R241" s="1297"/>
      <c r="S241" s="1294"/>
      <c r="T241" s="1300"/>
      <c r="U241" s="1136"/>
    </row>
    <row r="242" spans="1:21" ht="16" x14ac:dyDescent="0.75">
      <c r="A242" s="1293"/>
      <c r="B242" s="1294"/>
      <c r="C242" s="1294"/>
      <c r="D242" s="1294"/>
      <c r="E242" s="1294"/>
      <c r="F242" s="1294"/>
      <c r="G242" s="1294"/>
      <c r="H242" s="1297"/>
      <c r="I242" s="1298"/>
      <c r="J242" s="1306"/>
      <c r="K242" s="1294"/>
      <c r="L242" s="1297"/>
      <c r="M242" s="1294"/>
      <c r="N242" s="1297"/>
      <c r="O242" s="1297"/>
      <c r="P242" s="1297"/>
      <c r="Q242" s="1297"/>
      <c r="R242" s="1297"/>
      <c r="S242" s="1294"/>
      <c r="T242" s="1300"/>
      <c r="U242" s="1136"/>
    </row>
    <row r="243" spans="1:21" ht="16" x14ac:dyDescent="0.75">
      <c r="A243" s="1293"/>
      <c r="B243" s="1294"/>
      <c r="C243" s="1294"/>
      <c r="D243" s="1294"/>
      <c r="E243" s="1294"/>
      <c r="F243" s="1294"/>
      <c r="G243" s="1294"/>
      <c r="H243" s="1297"/>
      <c r="I243" s="1298"/>
      <c r="J243" s="1306"/>
      <c r="K243" s="1294"/>
      <c r="L243" s="1297"/>
      <c r="M243" s="1294"/>
      <c r="N243" s="1297"/>
      <c r="O243" s="1297"/>
      <c r="P243" s="1297"/>
      <c r="Q243" s="1297"/>
      <c r="R243" s="1297"/>
      <c r="S243" s="1294"/>
      <c r="T243" s="1300"/>
      <c r="U243" s="1136"/>
    </row>
    <row r="244" spans="1:21" ht="16" x14ac:dyDescent="0.75">
      <c r="A244" s="1293"/>
      <c r="B244" s="1294"/>
      <c r="C244" s="1294"/>
      <c r="D244" s="1294"/>
      <c r="E244" s="1294"/>
      <c r="F244" s="1294"/>
      <c r="G244" s="1294"/>
      <c r="H244" s="1297"/>
      <c r="I244" s="1298"/>
      <c r="J244" s="1306"/>
      <c r="K244" s="1294"/>
      <c r="L244" s="1297"/>
      <c r="M244" s="1294"/>
      <c r="N244" s="1297"/>
      <c r="O244" s="1297"/>
      <c r="P244" s="1297"/>
      <c r="Q244" s="1297"/>
      <c r="R244" s="1297"/>
      <c r="S244" s="1294"/>
      <c r="T244" s="1300"/>
      <c r="U244" s="1136"/>
    </row>
    <row r="245" spans="1:21" ht="16" x14ac:dyDescent="0.75">
      <c r="A245" s="1293"/>
      <c r="B245" s="1294"/>
      <c r="C245" s="1294"/>
      <c r="D245" s="1294"/>
      <c r="E245" s="1294"/>
      <c r="F245" s="1294"/>
      <c r="G245" s="1294"/>
      <c r="H245" s="1297"/>
      <c r="I245" s="1298"/>
      <c r="J245" s="1306"/>
      <c r="K245" s="1294"/>
      <c r="L245" s="1297"/>
      <c r="M245" s="1294"/>
      <c r="N245" s="1297"/>
      <c r="O245" s="1297"/>
      <c r="P245" s="1297"/>
      <c r="Q245" s="1297"/>
      <c r="R245" s="1297"/>
      <c r="S245" s="1294"/>
      <c r="T245" s="1300"/>
      <c r="U245" s="1136"/>
    </row>
    <row r="246" spans="1:21" ht="16" x14ac:dyDescent="0.75">
      <c r="A246" s="1293"/>
      <c r="B246" s="1294"/>
      <c r="C246" s="1294"/>
      <c r="D246" s="1294"/>
      <c r="E246" s="1294"/>
      <c r="F246" s="1294"/>
      <c r="G246" s="1294"/>
      <c r="H246" s="1297"/>
      <c r="I246" s="1298"/>
      <c r="J246" s="1306"/>
      <c r="K246" s="1294"/>
      <c r="L246" s="1297"/>
      <c r="M246" s="1294"/>
      <c r="N246" s="1297"/>
      <c r="O246" s="1297"/>
      <c r="P246" s="1297"/>
      <c r="Q246" s="1297"/>
      <c r="R246" s="1297"/>
      <c r="S246" s="1294"/>
      <c r="T246" s="1300"/>
      <c r="U246" s="1136"/>
    </row>
    <row r="247" spans="1:21" ht="16" x14ac:dyDescent="0.75">
      <c r="A247" s="1293"/>
      <c r="B247" s="1294"/>
      <c r="C247" s="1294"/>
      <c r="D247" s="1294"/>
      <c r="E247" s="1294"/>
      <c r="F247" s="1294"/>
      <c r="G247" s="1294"/>
      <c r="H247" s="1297"/>
      <c r="I247" s="1298"/>
      <c r="J247" s="1306"/>
      <c r="K247" s="1294"/>
      <c r="L247" s="1297"/>
      <c r="M247" s="1294"/>
      <c r="N247" s="1297"/>
      <c r="O247" s="1297"/>
      <c r="P247" s="1297"/>
      <c r="Q247" s="1297"/>
      <c r="R247" s="1297"/>
      <c r="S247" s="1294"/>
      <c r="T247" s="1300"/>
      <c r="U247" s="1136"/>
    </row>
    <row r="248" spans="1:21" ht="16" x14ac:dyDescent="0.75">
      <c r="A248" s="1293"/>
      <c r="B248" s="1294"/>
      <c r="C248" s="1294"/>
      <c r="D248" s="1294"/>
      <c r="E248" s="1294"/>
      <c r="F248" s="1294"/>
      <c r="G248" s="1294"/>
      <c r="H248" s="1297"/>
      <c r="I248" s="1298"/>
      <c r="J248" s="1306"/>
      <c r="K248" s="1294"/>
      <c r="L248" s="1297"/>
      <c r="M248" s="1297"/>
      <c r="N248" s="1297"/>
      <c r="O248" s="1297"/>
      <c r="P248" s="1297"/>
      <c r="Q248" s="1297"/>
      <c r="R248" s="1297"/>
      <c r="S248" s="1294"/>
      <c r="T248" s="1300"/>
      <c r="U248" s="1136"/>
    </row>
    <row r="249" spans="1:21" ht="16" x14ac:dyDescent="0.75">
      <c r="A249" s="1293"/>
      <c r="B249" s="1294"/>
      <c r="C249" s="1294"/>
      <c r="D249" s="1294"/>
      <c r="E249" s="1294"/>
      <c r="F249" s="1294"/>
      <c r="G249" s="1294"/>
      <c r="H249" s="1297"/>
      <c r="I249" s="1298"/>
      <c r="J249" s="1306"/>
      <c r="K249" s="1294"/>
      <c r="L249" s="1297"/>
      <c r="M249" s="1297"/>
      <c r="N249" s="1297"/>
      <c r="O249" s="1297"/>
      <c r="P249" s="1297"/>
      <c r="Q249" s="1297"/>
      <c r="R249" s="1297"/>
      <c r="S249" s="1294"/>
      <c r="T249" s="1300"/>
      <c r="U249" s="1136"/>
    </row>
    <row r="250" spans="1:21" ht="16" x14ac:dyDescent="0.75">
      <c r="A250" s="1293"/>
      <c r="B250" s="1294"/>
      <c r="C250" s="1294"/>
      <c r="D250" s="1294"/>
      <c r="E250" s="1294"/>
      <c r="F250" s="1294"/>
      <c r="G250" s="1294"/>
      <c r="H250" s="1297"/>
      <c r="I250" s="1298"/>
      <c r="J250" s="1306"/>
      <c r="K250" s="1294"/>
      <c r="L250" s="1297"/>
      <c r="M250" s="1297"/>
      <c r="N250" s="1297"/>
      <c r="O250" s="1297"/>
      <c r="P250" s="1297"/>
      <c r="Q250" s="1297"/>
      <c r="R250" s="1297"/>
      <c r="S250" s="1294"/>
      <c r="T250" s="1300"/>
      <c r="U250" s="1136"/>
    </row>
    <row r="251" spans="1:21" ht="16" x14ac:dyDescent="0.75">
      <c r="A251" s="1293"/>
      <c r="B251" s="1294"/>
      <c r="C251" s="1294"/>
      <c r="D251" s="1294"/>
      <c r="E251" s="1294"/>
      <c r="F251" s="1294"/>
      <c r="G251" s="1294"/>
      <c r="H251" s="1297"/>
      <c r="I251" s="1298"/>
      <c r="J251" s="1306"/>
      <c r="K251" s="1294"/>
      <c r="L251" s="1297"/>
      <c r="M251" s="1297"/>
      <c r="N251" s="1297"/>
      <c r="O251" s="1297"/>
      <c r="P251" s="1297"/>
      <c r="Q251" s="1297"/>
      <c r="R251" s="1297"/>
      <c r="S251" s="1294"/>
      <c r="T251" s="1300"/>
      <c r="U251" s="1136"/>
    </row>
    <row r="252" spans="1:21" ht="16" x14ac:dyDescent="0.75">
      <c r="A252" s="1293"/>
      <c r="B252" s="1294"/>
      <c r="C252" s="1294"/>
      <c r="D252" s="1294"/>
      <c r="E252" s="1294"/>
      <c r="F252" s="1294"/>
      <c r="G252" s="1294"/>
      <c r="H252" s="1297"/>
      <c r="I252" s="1298"/>
      <c r="J252" s="1306"/>
      <c r="K252" s="1294"/>
      <c r="L252" s="1297"/>
      <c r="M252" s="1297"/>
      <c r="N252" s="1297"/>
      <c r="O252" s="1297"/>
      <c r="P252" s="1297"/>
      <c r="Q252" s="1297"/>
      <c r="R252" s="1297"/>
      <c r="S252" s="1294"/>
      <c r="T252" s="1300"/>
      <c r="U252" s="1136"/>
    </row>
    <row r="253" spans="1:21" ht="16" x14ac:dyDescent="0.75">
      <c r="A253" s="1293"/>
      <c r="B253" s="1294"/>
      <c r="C253" s="1294"/>
      <c r="D253" s="1294"/>
      <c r="E253" s="1294"/>
      <c r="F253" s="1294"/>
      <c r="G253" s="1294"/>
      <c r="H253" s="1297"/>
      <c r="I253" s="1298"/>
      <c r="J253" s="1306"/>
      <c r="K253" s="1294"/>
      <c r="L253" s="1297"/>
      <c r="M253" s="1297"/>
      <c r="N253" s="1297"/>
      <c r="O253" s="1297"/>
      <c r="P253" s="1297"/>
      <c r="Q253" s="1297"/>
      <c r="R253" s="1297"/>
      <c r="S253" s="1294"/>
      <c r="T253" s="1300"/>
      <c r="U253" s="1136"/>
    </row>
    <row r="254" spans="1:21" ht="16" x14ac:dyDescent="0.75">
      <c r="A254" s="1293"/>
      <c r="B254" s="1294"/>
      <c r="C254" s="1294"/>
      <c r="D254" s="1294"/>
      <c r="E254" s="1294"/>
      <c r="F254" s="1294"/>
      <c r="G254" s="1294"/>
      <c r="H254" s="1297"/>
      <c r="I254" s="1298"/>
      <c r="J254" s="1306"/>
      <c r="K254" s="1294"/>
      <c r="L254" s="1297"/>
      <c r="M254" s="1297"/>
      <c r="N254" s="1297"/>
      <c r="O254" s="1297"/>
      <c r="P254" s="1297"/>
      <c r="Q254" s="1297"/>
      <c r="R254" s="1297"/>
      <c r="S254" s="1294"/>
      <c r="T254" s="1300"/>
      <c r="U254" s="1136"/>
    </row>
    <row r="255" spans="1:21" ht="16" x14ac:dyDescent="0.75">
      <c r="A255" s="1293"/>
      <c r="B255" s="1294"/>
      <c r="C255" s="1294"/>
      <c r="D255" s="1294"/>
      <c r="E255" s="1294"/>
      <c r="F255" s="1294"/>
      <c r="G255" s="1294"/>
      <c r="H255" s="1297"/>
      <c r="I255" s="1298"/>
      <c r="J255" s="1306"/>
      <c r="K255" s="1294"/>
      <c r="L255" s="1297"/>
      <c r="M255" s="1297"/>
      <c r="N255" s="1297"/>
      <c r="O255" s="1297"/>
      <c r="P255" s="1297"/>
      <c r="Q255" s="1297"/>
      <c r="R255" s="1297"/>
      <c r="S255" s="1294"/>
      <c r="T255" s="1300"/>
      <c r="U255" s="1136"/>
    </row>
    <row r="256" spans="1:21" ht="16" x14ac:dyDescent="0.75">
      <c r="A256" s="1293"/>
      <c r="B256" s="1294"/>
      <c r="C256" s="1294"/>
      <c r="D256" s="1294"/>
      <c r="E256" s="1294"/>
      <c r="F256" s="1294"/>
      <c r="G256" s="1294"/>
      <c r="H256" s="1297"/>
      <c r="I256" s="1298"/>
      <c r="J256" s="1306"/>
      <c r="K256" s="1294"/>
      <c r="L256" s="1297"/>
      <c r="M256" s="1297"/>
      <c r="N256" s="1297"/>
      <c r="O256" s="1294"/>
      <c r="P256" s="1294"/>
      <c r="Q256" s="1294"/>
      <c r="R256" s="1294"/>
      <c r="S256" s="1294"/>
      <c r="T256" s="1300"/>
      <c r="U256" s="1136"/>
    </row>
    <row r="257" spans="1:21" ht="16" x14ac:dyDescent="0.75">
      <c r="A257" s="1293"/>
      <c r="B257" s="1294"/>
      <c r="C257" s="1294"/>
      <c r="D257" s="1294"/>
      <c r="E257" s="1294"/>
      <c r="F257" s="1294"/>
      <c r="G257" s="1294"/>
      <c r="H257" s="1297"/>
      <c r="I257" s="1298"/>
      <c r="J257" s="1306"/>
      <c r="K257" s="1294"/>
      <c r="L257" s="1297"/>
      <c r="M257" s="1297"/>
      <c r="N257" s="1297"/>
      <c r="O257" s="1294"/>
      <c r="P257" s="1294"/>
      <c r="Q257" s="1294"/>
      <c r="R257" s="1294"/>
      <c r="S257" s="1294"/>
      <c r="T257" s="1300"/>
      <c r="U257" s="1136"/>
    </row>
    <row r="258" spans="1:21" ht="16" x14ac:dyDescent="0.75">
      <c r="A258" s="1293"/>
      <c r="B258" s="1294"/>
      <c r="C258" s="1294"/>
      <c r="D258" s="1294"/>
      <c r="E258" s="1294"/>
      <c r="F258" s="1294"/>
      <c r="G258" s="1294"/>
      <c r="H258" s="1297"/>
      <c r="I258" s="1298"/>
      <c r="J258" s="1306"/>
      <c r="K258" s="1294"/>
      <c r="L258" s="1297"/>
      <c r="M258" s="1297"/>
      <c r="N258" s="1297"/>
      <c r="O258" s="1294"/>
      <c r="P258" s="1294"/>
      <c r="Q258" s="1294"/>
      <c r="R258" s="1294"/>
      <c r="S258" s="1294"/>
      <c r="T258" s="1300"/>
      <c r="U258" s="1136"/>
    </row>
    <row r="259" spans="1:21" ht="16" x14ac:dyDescent="0.75">
      <c r="A259" s="1293"/>
      <c r="B259" s="1294"/>
      <c r="C259" s="1294"/>
      <c r="D259" s="1294"/>
      <c r="E259" s="1294"/>
      <c r="F259" s="1294"/>
      <c r="G259" s="1294"/>
      <c r="H259" s="1297"/>
      <c r="I259" s="1298"/>
      <c r="J259" s="1306"/>
      <c r="K259" s="1294"/>
      <c r="L259" s="1297"/>
      <c r="M259" s="1297"/>
      <c r="N259" s="1297"/>
      <c r="O259" s="1294"/>
      <c r="P259" s="1294"/>
      <c r="Q259" s="1294"/>
      <c r="R259" s="1294"/>
      <c r="S259" s="1294"/>
      <c r="T259" s="1300"/>
      <c r="U259" s="1136"/>
    </row>
    <row r="260" spans="1:21" ht="16" x14ac:dyDescent="0.75">
      <c r="A260" s="1293"/>
      <c r="B260" s="1294"/>
      <c r="C260" s="1294"/>
      <c r="D260" s="1294"/>
      <c r="E260" s="1294"/>
      <c r="F260" s="1294"/>
      <c r="G260" s="1294"/>
      <c r="H260" s="1297"/>
      <c r="I260" s="1298"/>
      <c r="J260" s="1306"/>
      <c r="K260" s="1294"/>
      <c r="L260" s="1297"/>
      <c r="M260" s="1297"/>
      <c r="N260" s="1297"/>
      <c r="O260" s="1294"/>
      <c r="P260" s="1294"/>
      <c r="Q260" s="1294"/>
      <c r="R260" s="1294"/>
      <c r="S260" s="1294"/>
      <c r="T260" s="1300"/>
      <c r="U260" s="1136"/>
    </row>
    <row r="261" spans="1:21" ht="16" x14ac:dyDescent="0.75">
      <c r="A261" s="1293"/>
      <c r="B261" s="1294"/>
      <c r="C261" s="1294"/>
      <c r="D261" s="1294"/>
      <c r="E261" s="1294"/>
      <c r="F261" s="1294"/>
      <c r="G261" s="1294"/>
      <c r="H261" s="1297"/>
      <c r="I261" s="1298"/>
      <c r="J261" s="1306"/>
      <c r="K261" s="1294"/>
      <c r="L261" s="1297"/>
      <c r="M261" s="1297"/>
      <c r="N261" s="1297"/>
      <c r="O261" s="1294"/>
      <c r="P261" s="1294"/>
      <c r="Q261" s="1294"/>
      <c r="R261" s="1294"/>
      <c r="S261" s="1294"/>
      <c r="T261" s="1300"/>
      <c r="U261" s="1136"/>
    </row>
    <row r="262" spans="1:21" ht="16" x14ac:dyDescent="0.75">
      <c r="A262" s="1293"/>
      <c r="B262" s="1294"/>
      <c r="C262" s="1294"/>
      <c r="D262" s="1294"/>
      <c r="E262" s="1294"/>
      <c r="F262" s="1294"/>
      <c r="G262" s="1294"/>
      <c r="H262" s="1297"/>
      <c r="I262" s="1294"/>
      <c r="J262" s="1297"/>
      <c r="K262" s="1294"/>
      <c r="L262" s="1297"/>
      <c r="M262" s="1294"/>
      <c r="N262" s="1297"/>
      <c r="O262" s="1297"/>
      <c r="P262" s="1297"/>
      <c r="Q262" s="1297"/>
      <c r="R262" s="1297"/>
      <c r="S262" s="1294"/>
      <c r="T262" s="1300"/>
      <c r="U262" s="1136"/>
    </row>
    <row r="263" spans="1:21" ht="16" x14ac:dyDescent="0.75">
      <c r="A263" s="1293"/>
      <c r="B263" s="1294"/>
      <c r="C263" s="1294"/>
      <c r="D263" s="1294"/>
      <c r="E263" s="1294"/>
      <c r="F263" s="1294"/>
      <c r="G263" s="1294"/>
      <c r="H263" s="1297"/>
      <c r="I263" s="1294"/>
      <c r="J263" s="1297"/>
      <c r="K263" s="1294"/>
      <c r="L263" s="1297"/>
      <c r="M263" s="1294"/>
      <c r="N263" s="1294"/>
      <c r="O263" s="1294"/>
      <c r="P263" s="1294"/>
      <c r="Q263" s="1294"/>
      <c r="R263" s="1294"/>
      <c r="S263" s="1294"/>
      <c r="T263" s="1300"/>
      <c r="U263" s="1136"/>
    </row>
    <row r="264" spans="1:21" ht="16" x14ac:dyDescent="0.75">
      <c r="A264" s="1293"/>
      <c r="B264" s="1294"/>
      <c r="C264" s="1294"/>
      <c r="D264" s="1294"/>
      <c r="E264" s="1294"/>
      <c r="F264" s="1294"/>
      <c r="G264" s="1294"/>
      <c r="H264" s="1297"/>
      <c r="I264" s="1298"/>
      <c r="J264" s="1306"/>
      <c r="K264" s="1294"/>
      <c r="L264" s="1297"/>
      <c r="M264" s="1297"/>
      <c r="N264" s="1297"/>
      <c r="O264" s="1294"/>
      <c r="P264" s="1294"/>
      <c r="Q264" s="1294"/>
      <c r="R264" s="1294"/>
      <c r="S264" s="1294"/>
      <c r="T264" s="1300"/>
      <c r="U264" s="1136"/>
    </row>
    <row r="265" spans="1:21" ht="16" x14ac:dyDescent="0.75">
      <c r="A265" s="1293"/>
      <c r="B265" s="1294"/>
      <c r="C265" s="1294"/>
      <c r="D265" s="1294"/>
      <c r="E265" s="1294"/>
      <c r="F265" s="1294"/>
      <c r="G265" s="1294"/>
      <c r="H265" s="1297"/>
      <c r="I265" s="1298"/>
      <c r="J265" s="1306"/>
      <c r="K265" s="1294"/>
      <c r="L265" s="1297"/>
      <c r="M265" s="1297"/>
      <c r="N265" s="1297"/>
      <c r="O265" s="1294"/>
      <c r="P265" s="1294"/>
      <c r="Q265" s="1294"/>
      <c r="R265" s="1294"/>
      <c r="S265" s="1294"/>
      <c r="T265" s="1300"/>
      <c r="U265" s="1136"/>
    </row>
    <row r="266" spans="1:21" ht="16" x14ac:dyDescent="0.75">
      <c r="A266" s="1293"/>
      <c r="B266" s="1294"/>
      <c r="C266" s="1294"/>
      <c r="D266" s="1294"/>
      <c r="E266" s="1294"/>
      <c r="F266" s="1294"/>
      <c r="G266" s="1294"/>
      <c r="H266" s="1297"/>
      <c r="I266" s="1298"/>
      <c r="J266" s="1306"/>
      <c r="K266" s="1294"/>
      <c r="L266" s="1297"/>
      <c r="M266" s="1297"/>
      <c r="N266" s="1297"/>
      <c r="O266" s="1294"/>
      <c r="P266" s="1294"/>
      <c r="Q266" s="1294"/>
      <c r="R266" s="1294"/>
      <c r="S266" s="1294"/>
      <c r="T266" s="1300"/>
      <c r="U266" s="1136"/>
    </row>
    <row r="267" spans="1:21" ht="16" x14ac:dyDescent="0.75">
      <c r="A267" s="1293"/>
      <c r="B267" s="1294"/>
      <c r="C267" s="1294"/>
      <c r="D267" s="1294"/>
      <c r="E267" s="1294"/>
      <c r="F267" s="1294"/>
      <c r="G267" s="1294"/>
      <c r="H267" s="1297"/>
      <c r="I267" s="1298"/>
      <c r="J267" s="1306"/>
      <c r="K267" s="1294"/>
      <c r="L267" s="1297"/>
      <c r="M267" s="1297"/>
      <c r="N267" s="1297"/>
      <c r="O267" s="1294"/>
      <c r="P267" s="1294"/>
      <c r="Q267" s="1294"/>
      <c r="R267" s="1294"/>
      <c r="S267" s="1294"/>
      <c r="T267" s="1300"/>
      <c r="U267" s="1136"/>
    </row>
    <row r="268" spans="1:21" ht="16" x14ac:dyDescent="0.75">
      <c r="A268" s="1293"/>
      <c r="B268" s="1294"/>
      <c r="C268" s="1294"/>
      <c r="D268" s="1294"/>
      <c r="E268" s="1294"/>
      <c r="F268" s="1294"/>
      <c r="G268" s="1294"/>
      <c r="H268" s="1297"/>
      <c r="I268" s="1298"/>
      <c r="J268" s="1306"/>
      <c r="K268" s="1294"/>
      <c r="L268" s="1297"/>
      <c r="M268" s="1297"/>
      <c r="N268" s="1297"/>
      <c r="O268" s="1294"/>
      <c r="P268" s="1294"/>
      <c r="Q268" s="1294"/>
      <c r="R268" s="1294"/>
      <c r="S268" s="1294"/>
      <c r="T268" s="1300"/>
      <c r="U268" s="1136"/>
    </row>
    <row r="269" spans="1:21" ht="16" x14ac:dyDescent="0.75">
      <c r="A269" s="1293"/>
      <c r="B269" s="1294"/>
      <c r="C269" s="1294"/>
      <c r="D269" s="1294"/>
      <c r="E269" s="1294"/>
      <c r="F269" s="1294"/>
      <c r="G269" s="1294"/>
      <c r="H269" s="1297"/>
      <c r="I269" s="1298"/>
      <c r="J269" s="1306"/>
      <c r="K269" s="1294"/>
      <c r="L269" s="1297"/>
      <c r="M269" s="1297"/>
      <c r="N269" s="1297"/>
      <c r="O269" s="1294"/>
      <c r="P269" s="1294"/>
      <c r="Q269" s="1294"/>
      <c r="R269" s="1294"/>
      <c r="S269" s="1294"/>
      <c r="T269" s="1300"/>
      <c r="U269" s="1136"/>
    </row>
    <row r="270" spans="1:21" ht="16" x14ac:dyDescent="0.75">
      <c r="A270" s="1293"/>
      <c r="B270" s="1294"/>
      <c r="C270" s="1294"/>
      <c r="D270" s="1294"/>
      <c r="E270" s="1294"/>
      <c r="F270" s="1294"/>
      <c r="G270" s="1294"/>
      <c r="H270" s="1297"/>
      <c r="I270" s="1294"/>
      <c r="J270" s="1297"/>
      <c r="K270" s="1294"/>
      <c r="L270" s="1297"/>
      <c r="M270" s="1294"/>
      <c r="N270" s="1297"/>
      <c r="O270" s="1297"/>
      <c r="P270" s="1297"/>
      <c r="Q270" s="1297"/>
      <c r="R270" s="1297"/>
      <c r="S270" s="1294"/>
      <c r="T270" s="1300"/>
      <c r="U270" s="1136"/>
    </row>
    <row r="271" spans="1:21" ht="16" x14ac:dyDescent="0.75">
      <c r="A271" s="1293"/>
      <c r="B271" s="1294"/>
      <c r="C271" s="1294"/>
      <c r="D271" s="1294"/>
      <c r="E271" s="1294"/>
      <c r="F271" s="1294"/>
      <c r="G271" s="1294"/>
      <c r="H271" s="1297"/>
      <c r="I271" s="1294"/>
      <c r="J271" s="1297"/>
      <c r="K271" s="1294"/>
      <c r="L271" s="1297"/>
      <c r="M271" s="1294"/>
      <c r="N271" s="1294"/>
      <c r="O271" s="1294"/>
      <c r="P271" s="1294"/>
      <c r="Q271" s="1294"/>
      <c r="R271" s="1294"/>
      <c r="S271" s="1294"/>
      <c r="T271" s="1300"/>
      <c r="U271" s="1136"/>
    </row>
    <row r="272" spans="1:21" ht="16" x14ac:dyDescent="0.75">
      <c r="A272" s="1293"/>
      <c r="B272" s="1294"/>
      <c r="C272" s="1294"/>
      <c r="D272" s="1294"/>
      <c r="E272" s="1294"/>
      <c r="F272" s="1294"/>
      <c r="G272" s="1294"/>
      <c r="H272" s="1297"/>
      <c r="I272" s="1298"/>
      <c r="J272" s="1306"/>
      <c r="K272" s="1294"/>
      <c r="L272" s="1297"/>
      <c r="M272" s="1297"/>
      <c r="N272" s="1297"/>
      <c r="O272" s="1294"/>
      <c r="P272" s="1294"/>
      <c r="Q272" s="1294"/>
      <c r="R272" s="1294"/>
      <c r="S272" s="1294"/>
      <c r="T272" s="1300"/>
      <c r="U272" s="1136"/>
    </row>
    <row r="273" spans="1:21" ht="16" x14ac:dyDescent="0.75">
      <c r="A273" s="1293"/>
      <c r="B273" s="1294"/>
      <c r="C273" s="1294"/>
      <c r="D273" s="1294"/>
      <c r="E273" s="1294"/>
      <c r="F273" s="1294"/>
      <c r="G273" s="1294"/>
      <c r="H273" s="1297"/>
      <c r="I273" s="1298"/>
      <c r="J273" s="1306"/>
      <c r="K273" s="1294"/>
      <c r="L273" s="1297"/>
      <c r="M273" s="1297"/>
      <c r="N273" s="1297"/>
      <c r="O273" s="1294"/>
      <c r="P273" s="1294"/>
      <c r="Q273" s="1294"/>
      <c r="R273" s="1294"/>
      <c r="S273" s="1294"/>
      <c r="T273" s="1300"/>
      <c r="U273" s="1136"/>
    </row>
    <row r="274" spans="1:21" ht="16" x14ac:dyDescent="0.75">
      <c r="A274" s="1293"/>
      <c r="B274" s="1294"/>
      <c r="C274" s="1294"/>
      <c r="D274" s="1294"/>
      <c r="E274" s="1294"/>
      <c r="F274" s="1294"/>
      <c r="G274" s="1294"/>
      <c r="H274" s="1297"/>
      <c r="I274" s="1298"/>
      <c r="J274" s="1306"/>
      <c r="K274" s="1294"/>
      <c r="L274" s="1297"/>
      <c r="M274" s="1297"/>
      <c r="N274" s="1297"/>
      <c r="O274" s="1294"/>
      <c r="P274" s="1294"/>
      <c r="Q274" s="1294"/>
      <c r="R274" s="1294"/>
      <c r="S274" s="1294"/>
      <c r="T274" s="1300"/>
      <c r="U274" s="1136"/>
    </row>
    <row r="275" spans="1:21" ht="16" x14ac:dyDescent="0.75">
      <c r="A275" s="1293"/>
      <c r="B275" s="1294"/>
      <c r="C275" s="1294"/>
      <c r="D275" s="1294"/>
      <c r="E275" s="1294"/>
      <c r="F275" s="1294"/>
      <c r="G275" s="1294"/>
      <c r="H275" s="1297"/>
      <c r="I275" s="1298"/>
      <c r="J275" s="1306"/>
      <c r="K275" s="1294"/>
      <c r="L275" s="1297"/>
      <c r="M275" s="1297"/>
      <c r="N275" s="1297"/>
      <c r="O275" s="1294"/>
      <c r="P275" s="1294"/>
      <c r="Q275" s="1294"/>
      <c r="R275" s="1294"/>
      <c r="S275" s="1294"/>
      <c r="T275" s="1300"/>
      <c r="U275" s="1136"/>
    </row>
    <row r="276" spans="1:21" ht="16" x14ac:dyDescent="0.75">
      <c r="A276" s="1293"/>
      <c r="B276" s="1294"/>
      <c r="C276" s="1294"/>
      <c r="D276" s="1294"/>
      <c r="E276" s="1294"/>
      <c r="F276" s="1294"/>
      <c r="G276" s="1294"/>
      <c r="H276" s="1297"/>
      <c r="I276" s="1294"/>
      <c r="J276" s="1297"/>
      <c r="K276" s="1294"/>
      <c r="L276" s="1297"/>
      <c r="M276" s="1294"/>
      <c r="N276" s="1297"/>
      <c r="O276" s="1297"/>
      <c r="P276" s="1297"/>
      <c r="Q276" s="1297"/>
      <c r="R276" s="1297"/>
      <c r="S276" s="1294"/>
      <c r="T276" s="1300"/>
      <c r="U276" s="1136"/>
    </row>
    <row r="277" spans="1:21" ht="16" x14ac:dyDescent="0.75">
      <c r="A277" s="1293"/>
      <c r="B277" s="1294"/>
      <c r="C277" s="1294"/>
      <c r="D277" s="1294"/>
      <c r="E277" s="1294"/>
      <c r="F277" s="1294"/>
      <c r="G277" s="1294"/>
      <c r="H277" s="1297"/>
      <c r="I277" s="1294"/>
      <c r="J277" s="1297"/>
      <c r="K277" s="1294"/>
      <c r="L277" s="1297"/>
      <c r="M277" s="1294"/>
      <c r="N277" s="1294"/>
      <c r="O277" s="1294"/>
      <c r="P277" s="1294"/>
      <c r="Q277" s="1294"/>
      <c r="R277" s="1294"/>
      <c r="S277" s="1294"/>
      <c r="T277" s="1300"/>
      <c r="U277" s="1136"/>
    </row>
    <row r="278" spans="1:21" ht="16" x14ac:dyDescent="0.75">
      <c r="A278" s="1293"/>
      <c r="B278" s="1294"/>
      <c r="C278" s="1294"/>
      <c r="D278" s="1294"/>
      <c r="E278" s="1294"/>
      <c r="F278" s="1294"/>
      <c r="G278" s="1294"/>
      <c r="H278" s="1297"/>
      <c r="I278" s="1294"/>
      <c r="J278" s="1297"/>
      <c r="K278" s="1294"/>
      <c r="L278" s="1297"/>
      <c r="M278" s="1294"/>
      <c r="N278" s="1297"/>
      <c r="O278" s="1297"/>
      <c r="P278" s="1297"/>
      <c r="Q278" s="1297"/>
      <c r="R278" s="1297"/>
      <c r="S278" s="1294"/>
      <c r="T278" s="1300"/>
      <c r="U278" s="1136"/>
    </row>
    <row r="279" spans="1:21" ht="16" x14ac:dyDescent="0.75">
      <c r="A279" s="1293"/>
      <c r="B279" s="1294"/>
      <c r="C279" s="1294"/>
      <c r="D279" s="1294"/>
      <c r="E279" s="1294"/>
      <c r="F279" s="1294"/>
      <c r="G279" s="1294"/>
      <c r="H279" s="1297"/>
      <c r="I279" s="1294"/>
      <c r="J279" s="1297"/>
      <c r="K279" s="1294"/>
      <c r="L279" s="1297"/>
      <c r="M279" s="1294"/>
      <c r="N279" s="1297"/>
      <c r="O279" s="1297"/>
      <c r="P279" s="1297"/>
      <c r="Q279" s="1297"/>
      <c r="R279" s="1297"/>
      <c r="S279" s="1294"/>
      <c r="T279" s="1300"/>
      <c r="U279" s="1136"/>
    </row>
    <row r="280" spans="1:21" ht="16" x14ac:dyDescent="0.75">
      <c r="A280" s="1293"/>
      <c r="B280" s="1294"/>
      <c r="C280" s="1294"/>
      <c r="D280" s="1294"/>
      <c r="E280" s="1294"/>
      <c r="F280" s="1294"/>
      <c r="G280" s="1294"/>
      <c r="H280" s="1297"/>
      <c r="I280" s="1298"/>
      <c r="J280" s="1306"/>
      <c r="K280" s="1294"/>
      <c r="L280" s="1297"/>
      <c r="M280" s="1294"/>
      <c r="N280" s="1297"/>
      <c r="O280" s="1297"/>
      <c r="P280" s="1297"/>
      <c r="Q280" s="1297"/>
      <c r="R280" s="1297"/>
      <c r="S280" s="1294"/>
      <c r="T280" s="1300"/>
      <c r="U280" s="1136"/>
    </row>
    <row r="281" spans="1:21" ht="16" x14ac:dyDescent="0.75">
      <c r="A281" s="1293"/>
      <c r="B281" s="1294"/>
      <c r="C281" s="1294"/>
      <c r="D281" s="1294"/>
      <c r="E281" s="1294"/>
      <c r="F281" s="1294"/>
      <c r="G281" s="1294"/>
      <c r="H281" s="1297"/>
      <c r="I281" s="1298"/>
      <c r="J281" s="1306"/>
      <c r="K281" s="1294"/>
      <c r="L281" s="1297"/>
      <c r="M281" s="1294"/>
      <c r="N281" s="1297"/>
      <c r="O281" s="1297"/>
      <c r="P281" s="1297"/>
      <c r="Q281" s="1297"/>
      <c r="R281" s="1297"/>
      <c r="S281" s="1294"/>
      <c r="T281" s="1300"/>
      <c r="U281" s="1136"/>
    </row>
    <row r="282" spans="1:21" ht="16" x14ac:dyDescent="0.75">
      <c r="A282" s="1293"/>
      <c r="B282" s="1294"/>
      <c r="C282" s="1294"/>
      <c r="D282" s="1294"/>
      <c r="E282" s="1294"/>
      <c r="F282" s="1294"/>
      <c r="G282" s="1294"/>
      <c r="H282" s="1297"/>
      <c r="I282" s="1298"/>
      <c r="J282" s="1306"/>
      <c r="K282" s="1294"/>
      <c r="L282" s="1297"/>
      <c r="M282" s="1294"/>
      <c r="N282" s="1297"/>
      <c r="O282" s="1297"/>
      <c r="P282" s="1297"/>
      <c r="Q282" s="1297"/>
      <c r="R282" s="1297"/>
      <c r="S282" s="1294"/>
      <c r="T282" s="1300"/>
      <c r="U282" s="1136"/>
    </row>
    <row r="283" spans="1:21" ht="16" x14ac:dyDescent="0.75">
      <c r="A283" s="1293"/>
      <c r="B283" s="1294"/>
      <c r="C283" s="1294"/>
      <c r="D283" s="1294"/>
      <c r="E283" s="1294"/>
      <c r="F283" s="1294"/>
      <c r="G283" s="1294"/>
      <c r="H283" s="1297"/>
      <c r="I283" s="1298"/>
      <c r="J283" s="1306"/>
      <c r="K283" s="1294"/>
      <c r="L283" s="1297"/>
      <c r="M283" s="1294"/>
      <c r="N283" s="1297"/>
      <c r="O283" s="1297"/>
      <c r="P283" s="1297"/>
      <c r="Q283" s="1297"/>
      <c r="R283" s="1297"/>
      <c r="S283" s="1294"/>
      <c r="T283" s="1300"/>
      <c r="U283" s="1136"/>
    </row>
    <row r="284" spans="1:21" ht="16" x14ac:dyDescent="0.75">
      <c r="A284" s="1293"/>
      <c r="B284" s="1294"/>
      <c r="C284" s="1294"/>
      <c r="D284" s="1294"/>
      <c r="E284" s="1294"/>
      <c r="F284" s="1294"/>
      <c r="G284" s="1294"/>
      <c r="H284" s="1297"/>
      <c r="I284" s="1298"/>
      <c r="J284" s="1306"/>
      <c r="K284" s="1294"/>
      <c r="L284" s="1297"/>
      <c r="M284" s="1294"/>
      <c r="N284" s="1297"/>
      <c r="O284" s="1297"/>
      <c r="P284" s="1297"/>
      <c r="Q284" s="1297"/>
      <c r="R284" s="1297"/>
      <c r="S284" s="1294"/>
      <c r="T284" s="1300"/>
      <c r="U284" s="1136"/>
    </row>
    <row r="285" spans="1:21" ht="16" x14ac:dyDescent="0.75">
      <c r="A285" s="1293"/>
      <c r="B285" s="1294"/>
      <c r="C285" s="1294"/>
      <c r="D285" s="1294"/>
      <c r="E285" s="1294"/>
      <c r="F285" s="1294"/>
      <c r="G285" s="1294"/>
      <c r="H285" s="1297"/>
      <c r="I285" s="1298"/>
      <c r="J285" s="1306"/>
      <c r="K285" s="1294"/>
      <c r="L285" s="1297"/>
      <c r="M285" s="1297"/>
      <c r="N285" s="1297"/>
      <c r="O285" s="1294"/>
      <c r="P285" s="1294"/>
      <c r="Q285" s="1294"/>
      <c r="R285" s="1294"/>
      <c r="S285" s="1294"/>
      <c r="T285" s="1300"/>
      <c r="U285" s="1136"/>
    </row>
    <row r="286" spans="1:21" ht="16" x14ac:dyDescent="0.75">
      <c r="A286" s="1293"/>
      <c r="B286" s="1294"/>
      <c r="C286" s="1294"/>
      <c r="D286" s="1294"/>
      <c r="E286" s="1294"/>
      <c r="F286" s="1294"/>
      <c r="G286" s="1294"/>
      <c r="H286" s="1297"/>
      <c r="I286" s="1298"/>
      <c r="J286" s="1306"/>
      <c r="K286" s="1294"/>
      <c r="L286" s="1297"/>
      <c r="M286" s="1297"/>
      <c r="N286" s="1297"/>
      <c r="O286" s="1294"/>
      <c r="P286" s="1294"/>
      <c r="Q286" s="1294"/>
      <c r="R286" s="1294"/>
      <c r="S286" s="1294"/>
      <c r="T286" s="1300"/>
      <c r="U286" s="1136"/>
    </row>
    <row r="287" spans="1:21" ht="16" x14ac:dyDescent="0.75">
      <c r="A287" s="1293"/>
      <c r="B287" s="1294"/>
      <c r="C287" s="1294"/>
      <c r="D287" s="1294"/>
      <c r="E287" s="1294"/>
      <c r="F287" s="1294"/>
      <c r="G287" s="1294"/>
      <c r="H287" s="1297"/>
      <c r="I287" s="1298"/>
      <c r="J287" s="1306"/>
      <c r="K287" s="1294"/>
      <c r="L287" s="1297"/>
      <c r="M287" s="1297"/>
      <c r="N287" s="1297"/>
      <c r="O287" s="1294"/>
      <c r="P287" s="1294"/>
      <c r="Q287" s="1294"/>
      <c r="R287" s="1294"/>
      <c r="S287" s="1294"/>
      <c r="T287" s="1300"/>
      <c r="U287" s="1136"/>
    </row>
    <row r="288" spans="1:21" ht="16" x14ac:dyDescent="0.75">
      <c r="A288" s="1293"/>
      <c r="B288" s="1294"/>
      <c r="C288" s="1294"/>
      <c r="D288" s="1294"/>
      <c r="E288" s="1294"/>
      <c r="F288" s="1294"/>
      <c r="G288" s="1294"/>
      <c r="H288" s="1297"/>
      <c r="I288" s="1298"/>
      <c r="J288" s="1306"/>
      <c r="K288" s="1294"/>
      <c r="L288" s="1297"/>
      <c r="M288" s="1297"/>
      <c r="N288" s="1297"/>
      <c r="O288" s="1294"/>
      <c r="P288" s="1294"/>
      <c r="Q288" s="1294"/>
      <c r="R288" s="1294"/>
      <c r="S288" s="1294"/>
      <c r="T288" s="1300"/>
      <c r="U288" s="1136"/>
    </row>
    <row r="289" spans="1:21" ht="16" x14ac:dyDescent="0.75">
      <c r="A289" s="1293"/>
      <c r="B289" s="1294"/>
      <c r="C289" s="1294"/>
      <c r="D289" s="1294"/>
      <c r="E289" s="1294"/>
      <c r="F289" s="1294"/>
      <c r="G289" s="1294"/>
      <c r="H289" s="1297"/>
      <c r="I289" s="1298"/>
      <c r="J289" s="1306"/>
      <c r="K289" s="1294"/>
      <c r="L289" s="1297"/>
      <c r="M289" s="1297"/>
      <c r="N289" s="1297"/>
      <c r="O289" s="1297"/>
      <c r="P289" s="1297"/>
      <c r="Q289" s="1297"/>
      <c r="R289" s="1297"/>
      <c r="S289" s="1294"/>
      <c r="T289" s="1300"/>
      <c r="U289" s="1136"/>
    </row>
    <row r="290" spans="1:21" ht="16" x14ac:dyDescent="0.75">
      <c r="A290" s="1293"/>
      <c r="B290" s="1294"/>
      <c r="C290" s="1294"/>
      <c r="D290" s="1294"/>
      <c r="E290" s="1294"/>
      <c r="F290" s="1294"/>
      <c r="G290" s="1294"/>
      <c r="H290" s="1297"/>
      <c r="I290" s="1294"/>
      <c r="J290" s="1297"/>
      <c r="K290" s="1294"/>
      <c r="L290" s="1297"/>
      <c r="M290" s="1294"/>
      <c r="N290" s="1297"/>
      <c r="O290" s="1297"/>
      <c r="P290" s="1297"/>
      <c r="Q290" s="1297"/>
      <c r="R290" s="1297"/>
      <c r="S290" s="1294"/>
      <c r="T290" s="1300"/>
      <c r="U290" s="1136"/>
    </row>
    <row r="291" spans="1:21" ht="16" x14ac:dyDescent="0.75">
      <c r="A291" s="1293"/>
      <c r="B291" s="1294"/>
      <c r="C291" s="1294"/>
      <c r="D291" s="1294"/>
      <c r="E291" s="1294"/>
      <c r="F291" s="1294"/>
      <c r="G291" s="1294"/>
      <c r="H291" s="1297"/>
      <c r="I291" s="1294"/>
      <c r="J291" s="1297"/>
      <c r="K291" s="1294"/>
      <c r="L291" s="1297"/>
      <c r="M291" s="1294"/>
      <c r="N291" s="1294"/>
      <c r="O291" s="1294"/>
      <c r="P291" s="1294"/>
      <c r="Q291" s="1294"/>
      <c r="R291" s="1294"/>
      <c r="S291" s="1294"/>
      <c r="T291" s="1300"/>
      <c r="U291" s="1136"/>
    </row>
    <row r="292" spans="1:21" ht="16" x14ac:dyDescent="0.75">
      <c r="A292" s="1293"/>
      <c r="B292" s="1294"/>
      <c r="C292" s="1294"/>
      <c r="D292" s="1294"/>
      <c r="E292" s="1294"/>
      <c r="F292" s="1294"/>
      <c r="G292" s="1294"/>
      <c r="H292" s="1297"/>
      <c r="I292" s="1298"/>
      <c r="J292" s="1306"/>
      <c r="K292" s="1294"/>
      <c r="L292" s="1297"/>
      <c r="M292" s="1297"/>
      <c r="N292" s="1297"/>
      <c r="O292" s="1294"/>
      <c r="P292" s="1294"/>
      <c r="Q292" s="1294"/>
      <c r="R292" s="1294"/>
      <c r="S292" s="1294"/>
      <c r="T292" s="1300"/>
      <c r="U292" s="1136"/>
    </row>
    <row r="293" spans="1:21" ht="16" x14ac:dyDescent="0.75">
      <c r="A293" s="1293"/>
      <c r="B293" s="1294"/>
      <c r="C293" s="1294"/>
      <c r="D293" s="1294"/>
      <c r="E293" s="1294"/>
      <c r="F293" s="1294"/>
      <c r="G293" s="1294"/>
      <c r="H293" s="1297"/>
      <c r="I293" s="1298"/>
      <c r="J293" s="1306"/>
      <c r="K293" s="1294"/>
      <c r="L293" s="1297"/>
      <c r="M293" s="1297"/>
      <c r="N293" s="1297"/>
      <c r="O293" s="1294"/>
      <c r="P293" s="1294"/>
      <c r="Q293" s="1294"/>
      <c r="R293" s="1294"/>
      <c r="S293" s="1294"/>
      <c r="T293" s="1300"/>
      <c r="U293" s="1136"/>
    </row>
    <row r="294" spans="1:21" ht="16" x14ac:dyDescent="0.75">
      <c r="A294" s="1293"/>
      <c r="B294" s="1294"/>
      <c r="C294" s="1294"/>
      <c r="D294" s="1294"/>
      <c r="E294" s="1294"/>
      <c r="F294" s="1294"/>
      <c r="G294" s="1294"/>
      <c r="H294" s="1297"/>
      <c r="I294" s="1298"/>
      <c r="J294" s="1306"/>
      <c r="K294" s="1294"/>
      <c r="L294" s="1297"/>
      <c r="M294" s="1297"/>
      <c r="N294" s="1297"/>
      <c r="O294" s="1294"/>
      <c r="P294" s="1294"/>
      <c r="Q294" s="1294"/>
      <c r="R294" s="1294"/>
      <c r="S294" s="1294"/>
      <c r="T294" s="1300"/>
      <c r="U294" s="1136"/>
    </row>
    <row r="295" spans="1:21" ht="16" x14ac:dyDescent="0.75">
      <c r="A295" s="1293"/>
      <c r="B295" s="1294"/>
      <c r="C295" s="1294"/>
      <c r="D295" s="1294"/>
      <c r="E295" s="1294"/>
      <c r="F295" s="1294"/>
      <c r="G295" s="1294"/>
      <c r="H295" s="1297"/>
      <c r="I295" s="1298"/>
      <c r="J295" s="1306"/>
      <c r="K295" s="1294"/>
      <c r="L295" s="1297"/>
      <c r="M295" s="1297"/>
      <c r="N295" s="1297"/>
      <c r="O295" s="1294"/>
      <c r="P295" s="1294"/>
      <c r="Q295" s="1294"/>
      <c r="R295" s="1294"/>
      <c r="S295" s="1294"/>
      <c r="T295" s="1300"/>
      <c r="U295" s="1136"/>
    </row>
    <row r="296" spans="1:21" ht="16" x14ac:dyDescent="0.75">
      <c r="A296" s="1293"/>
      <c r="B296" s="1294"/>
      <c r="C296" s="1294"/>
      <c r="D296" s="1294"/>
      <c r="E296" s="1294"/>
      <c r="F296" s="1294"/>
      <c r="G296" s="1294"/>
      <c r="H296" s="1297"/>
      <c r="I296" s="1298"/>
      <c r="J296" s="1306"/>
      <c r="K296" s="1294"/>
      <c r="L296" s="1297"/>
      <c r="M296" s="1297"/>
      <c r="N296" s="1297"/>
      <c r="O296" s="1294"/>
      <c r="P296" s="1294"/>
      <c r="Q296" s="1294"/>
      <c r="R296" s="1294"/>
      <c r="S296" s="1294"/>
      <c r="T296" s="1300"/>
      <c r="U296" s="1136"/>
    </row>
    <row r="297" spans="1:21" ht="16" x14ac:dyDescent="0.75">
      <c r="A297" s="1293"/>
      <c r="B297" s="1294"/>
      <c r="C297" s="1294"/>
      <c r="D297" s="1294"/>
      <c r="E297" s="1294"/>
      <c r="F297" s="1294"/>
      <c r="G297" s="1294"/>
      <c r="H297" s="1297"/>
      <c r="I297" s="1298"/>
      <c r="J297" s="1306"/>
      <c r="K297" s="1294"/>
      <c r="L297" s="1297"/>
      <c r="M297" s="1297"/>
      <c r="N297" s="1297"/>
      <c r="O297" s="1294"/>
      <c r="P297" s="1294"/>
      <c r="Q297" s="1294"/>
      <c r="R297" s="1294"/>
      <c r="S297" s="1294"/>
      <c r="T297" s="1300"/>
      <c r="U297" s="1136"/>
    </row>
    <row r="298" spans="1:21" ht="16" x14ac:dyDescent="0.75">
      <c r="A298" s="1293"/>
      <c r="B298" s="1294"/>
      <c r="C298" s="1294"/>
      <c r="D298" s="1294"/>
      <c r="E298" s="1294"/>
      <c r="F298" s="1294"/>
      <c r="G298" s="1294"/>
      <c r="H298" s="1297"/>
      <c r="I298" s="1298"/>
      <c r="J298" s="1306"/>
      <c r="K298" s="1294"/>
      <c r="L298" s="1297"/>
      <c r="M298" s="1297"/>
      <c r="N298" s="1297"/>
      <c r="O298" s="1294"/>
      <c r="P298" s="1294"/>
      <c r="Q298" s="1294"/>
      <c r="R298" s="1294"/>
      <c r="S298" s="1294"/>
      <c r="T298" s="1300"/>
      <c r="U298" s="1136"/>
    </row>
    <row r="299" spans="1:21" ht="16" x14ac:dyDescent="0.75">
      <c r="A299" s="1293"/>
      <c r="B299" s="1294"/>
      <c r="C299" s="1294"/>
      <c r="D299" s="1294"/>
      <c r="E299" s="1294"/>
      <c r="F299" s="1294"/>
      <c r="G299" s="1294"/>
      <c r="H299" s="1297"/>
      <c r="I299" s="1298"/>
      <c r="J299" s="1306"/>
      <c r="K299" s="1294"/>
      <c r="L299" s="1297"/>
      <c r="M299" s="1297"/>
      <c r="N299" s="1297"/>
      <c r="O299" s="1294"/>
      <c r="P299" s="1294"/>
      <c r="Q299" s="1294"/>
      <c r="R299" s="1294"/>
      <c r="S299" s="1294"/>
      <c r="T299" s="1300"/>
      <c r="U299" s="1136"/>
    </row>
    <row r="300" spans="1:21" ht="16" x14ac:dyDescent="0.75">
      <c r="A300" s="1293"/>
      <c r="B300" s="1294"/>
      <c r="C300" s="1294"/>
      <c r="D300" s="1294"/>
      <c r="E300" s="1294"/>
      <c r="F300" s="1294"/>
      <c r="G300" s="1294"/>
      <c r="H300" s="1297"/>
      <c r="I300" s="1298"/>
      <c r="J300" s="1306"/>
      <c r="K300" s="1294"/>
      <c r="L300" s="1297"/>
      <c r="M300" s="1297"/>
      <c r="N300" s="1297"/>
      <c r="O300" s="1294"/>
      <c r="P300" s="1294"/>
      <c r="Q300" s="1294"/>
      <c r="R300" s="1294"/>
      <c r="S300" s="1294"/>
      <c r="T300" s="1300"/>
      <c r="U300" s="1136"/>
    </row>
    <row r="301" spans="1:21" ht="16" x14ac:dyDescent="0.75">
      <c r="A301" s="1293"/>
      <c r="B301" s="1294"/>
      <c r="C301" s="1294"/>
      <c r="D301" s="1294"/>
      <c r="E301" s="1294"/>
      <c r="F301" s="1294"/>
      <c r="G301" s="1294"/>
      <c r="H301" s="1297"/>
      <c r="I301" s="1298"/>
      <c r="J301" s="1306"/>
      <c r="K301" s="1294"/>
      <c r="L301" s="1297"/>
      <c r="M301" s="1297"/>
      <c r="N301" s="1297"/>
      <c r="O301" s="1294"/>
      <c r="P301" s="1294"/>
      <c r="Q301" s="1294"/>
      <c r="R301" s="1294"/>
      <c r="S301" s="1294"/>
      <c r="T301" s="1300"/>
      <c r="U301" s="1136"/>
    </row>
    <row r="302" spans="1:21" ht="16" x14ac:dyDescent="0.75">
      <c r="A302" s="1293"/>
      <c r="B302" s="1294"/>
      <c r="C302" s="1294"/>
      <c r="D302" s="1294"/>
      <c r="E302" s="1294"/>
      <c r="F302" s="1294"/>
      <c r="G302" s="1294"/>
      <c r="H302" s="1297"/>
      <c r="I302" s="1298"/>
      <c r="J302" s="1306"/>
      <c r="K302" s="1294"/>
      <c r="L302" s="1297"/>
      <c r="M302" s="1297"/>
      <c r="N302" s="1297"/>
      <c r="O302" s="1294"/>
      <c r="P302" s="1294"/>
      <c r="Q302" s="1294"/>
      <c r="R302" s="1294"/>
      <c r="S302" s="1294"/>
      <c r="T302" s="1300"/>
      <c r="U302" s="1136"/>
    </row>
    <row r="303" spans="1:21" ht="16" x14ac:dyDescent="0.75">
      <c r="A303" s="1293"/>
      <c r="B303" s="1294"/>
      <c r="C303" s="1294"/>
      <c r="D303" s="1294"/>
      <c r="E303" s="1294"/>
      <c r="F303" s="1294"/>
      <c r="G303" s="1294"/>
      <c r="H303" s="1297"/>
      <c r="I303" s="1298"/>
      <c r="J303" s="1306"/>
      <c r="K303" s="1294"/>
      <c r="L303" s="1297"/>
      <c r="M303" s="1297"/>
      <c r="N303" s="1297"/>
      <c r="O303" s="1294"/>
      <c r="P303" s="1294"/>
      <c r="Q303" s="1294"/>
      <c r="R303" s="1294"/>
      <c r="S303" s="1294"/>
      <c r="T303" s="1300"/>
      <c r="U303" s="1136"/>
    </row>
    <row r="304" spans="1:21" ht="16" x14ac:dyDescent="0.75">
      <c r="A304" s="1293"/>
      <c r="B304" s="1294"/>
      <c r="C304" s="1294"/>
      <c r="D304" s="1294"/>
      <c r="E304" s="1294"/>
      <c r="F304" s="1294"/>
      <c r="G304" s="1294"/>
      <c r="H304" s="1297"/>
      <c r="I304" s="1298"/>
      <c r="J304" s="1306"/>
      <c r="K304" s="1294"/>
      <c r="L304" s="1297"/>
      <c r="M304" s="1297"/>
      <c r="N304" s="1297"/>
      <c r="O304" s="1294"/>
      <c r="P304" s="1294"/>
      <c r="Q304" s="1294"/>
      <c r="R304" s="1294"/>
      <c r="S304" s="1294"/>
      <c r="T304" s="1300"/>
      <c r="U304" s="1136"/>
    </row>
    <row r="305" spans="1:21" ht="16" x14ac:dyDescent="0.75">
      <c r="A305" s="1293"/>
      <c r="B305" s="1294"/>
      <c r="C305" s="1294"/>
      <c r="D305" s="1294"/>
      <c r="E305" s="1294"/>
      <c r="F305" s="1294"/>
      <c r="G305" s="1294"/>
      <c r="H305" s="1297"/>
      <c r="I305" s="1298"/>
      <c r="J305" s="1306"/>
      <c r="K305" s="1294"/>
      <c r="L305" s="1297"/>
      <c r="M305" s="1297"/>
      <c r="N305" s="1297"/>
      <c r="O305" s="1294"/>
      <c r="P305" s="1294"/>
      <c r="Q305" s="1294"/>
      <c r="R305" s="1294"/>
      <c r="S305" s="1294"/>
      <c r="T305" s="1300"/>
      <c r="U305" s="1136"/>
    </row>
    <row r="306" spans="1:21" ht="16" x14ac:dyDescent="0.75">
      <c r="A306" s="1293"/>
      <c r="B306" s="1294"/>
      <c r="C306" s="1294"/>
      <c r="D306" s="1294"/>
      <c r="E306" s="1294"/>
      <c r="F306" s="1294"/>
      <c r="G306" s="1294"/>
      <c r="H306" s="1297"/>
      <c r="I306" s="1298"/>
      <c r="J306" s="1306"/>
      <c r="K306" s="1294"/>
      <c r="L306" s="1297"/>
      <c r="M306" s="1297"/>
      <c r="N306" s="1297"/>
      <c r="O306" s="1294"/>
      <c r="P306" s="1294"/>
      <c r="Q306" s="1294"/>
      <c r="R306" s="1294"/>
      <c r="S306" s="1294"/>
      <c r="T306" s="1300"/>
      <c r="U306" s="1136"/>
    </row>
    <row r="307" spans="1:21" ht="16" x14ac:dyDescent="0.75">
      <c r="A307" s="1293"/>
      <c r="B307" s="1294"/>
      <c r="C307" s="1294"/>
      <c r="D307" s="1294"/>
      <c r="E307" s="1294"/>
      <c r="F307" s="1294"/>
      <c r="G307" s="1294"/>
      <c r="H307" s="1297"/>
      <c r="I307" s="1298"/>
      <c r="J307" s="1306"/>
      <c r="K307" s="1294"/>
      <c r="L307" s="1297"/>
      <c r="M307" s="1297"/>
      <c r="N307" s="1297"/>
      <c r="O307" s="1294"/>
      <c r="P307" s="1294"/>
      <c r="Q307" s="1294"/>
      <c r="R307" s="1294"/>
      <c r="S307" s="1294"/>
      <c r="T307" s="1300"/>
      <c r="U307" s="1136"/>
    </row>
    <row r="308" spans="1:21" ht="16" x14ac:dyDescent="0.75">
      <c r="A308" s="1293"/>
      <c r="B308" s="1294"/>
      <c r="C308" s="1294"/>
      <c r="D308" s="1294"/>
      <c r="E308" s="1294"/>
      <c r="F308" s="1294"/>
      <c r="G308" s="1294"/>
      <c r="H308" s="1297"/>
      <c r="I308" s="1298"/>
      <c r="J308" s="1306"/>
      <c r="K308" s="1294"/>
      <c r="L308" s="1297"/>
      <c r="M308" s="1297"/>
      <c r="N308" s="1297"/>
      <c r="O308" s="1294"/>
      <c r="P308" s="1294"/>
      <c r="Q308" s="1294"/>
      <c r="R308" s="1294"/>
      <c r="S308" s="1294"/>
      <c r="T308" s="1300"/>
      <c r="U308" s="1136"/>
    </row>
    <row r="309" spans="1:21" ht="16" x14ac:dyDescent="0.75">
      <c r="A309" s="1293"/>
      <c r="B309" s="1294"/>
      <c r="C309" s="1294"/>
      <c r="D309" s="1294"/>
      <c r="E309" s="1294"/>
      <c r="F309" s="1294"/>
      <c r="G309" s="1294"/>
      <c r="H309" s="1297"/>
      <c r="I309" s="1298"/>
      <c r="J309" s="1306"/>
      <c r="K309" s="1294"/>
      <c r="L309" s="1297"/>
      <c r="M309" s="1297"/>
      <c r="N309" s="1297"/>
      <c r="O309" s="1294"/>
      <c r="P309" s="1294"/>
      <c r="Q309" s="1294"/>
      <c r="R309" s="1294"/>
      <c r="S309" s="1294"/>
      <c r="T309" s="1300"/>
      <c r="U309" s="1136"/>
    </row>
    <row r="310" spans="1:21" ht="16" x14ac:dyDescent="0.75">
      <c r="A310" s="1293"/>
      <c r="B310" s="1294"/>
      <c r="C310" s="1294"/>
      <c r="D310" s="1294"/>
      <c r="E310" s="1294"/>
      <c r="F310" s="1294"/>
      <c r="G310" s="1294"/>
      <c r="H310" s="1297"/>
      <c r="I310" s="1298"/>
      <c r="J310" s="1306"/>
      <c r="K310" s="1294"/>
      <c r="L310" s="1297"/>
      <c r="M310" s="1297"/>
      <c r="N310" s="1297"/>
      <c r="O310" s="1294"/>
      <c r="P310" s="1294"/>
      <c r="Q310" s="1294"/>
      <c r="R310" s="1294"/>
      <c r="S310" s="1294"/>
      <c r="T310" s="1300"/>
      <c r="U310" s="1136"/>
    </row>
    <row r="311" spans="1:21" ht="16" x14ac:dyDescent="0.75">
      <c r="A311" s="1293"/>
      <c r="B311" s="1294"/>
      <c r="C311" s="1294"/>
      <c r="D311" s="1294"/>
      <c r="E311" s="1294"/>
      <c r="F311" s="1294"/>
      <c r="G311" s="1294"/>
      <c r="H311" s="1297"/>
      <c r="I311" s="1298"/>
      <c r="J311" s="1306"/>
      <c r="K311" s="1294"/>
      <c r="L311" s="1297"/>
      <c r="M311" s="1297"/>
      <c r="N311" s="1297"/>
      <c r="O311" s="1294"/>
      <c r="P311" s="1294"/>
      <c r="Q311" s="1294"/>
      <c r="R311" s="1294"/>
      <c r="S311" s="1294"/>
      <c r="T311" s="1300"/>
      <c r="U311" s="1136"/>
    </row>
    <row r="312" spans="1:21" ht="16" x14ac:dyDescent="0.75">
      <c r="A312" s="1293"/>
      <c r="B312" s="1294"/>
      <c r="C312" s="1294"/>
      <c r="D312" s="1294"/>
      <c r="E312" s="1294"/>
      <c r="F312" s="1294"/>
      <c r="G312" s="1294"/>
      <c r="H312" s="1297"/>
      <c r="I312" s="1298"/>
      <c r="J312" s="1306"/>
      <c r="K312" s="1294"/>
      <c r="L312" s="1297"/>
      <c r="M312" s="1297"/>
      <c r="N312" s="1297"/>
      <c r="O312" s="1294"/>
      <c r="P312" s="1294"/>
      <c r="Q312" s="1294"/>
      <c r="R312" s="1294"/>
      <c r="S312" s="1294"/>
      <c r="T312" s="1300"/>
      <c r="U312" s="1136"/>
    </row>
    <row r="313" spans="1:21" ht="16" x14ac:dyDescent="0.75">
      <c r="A313" s="1293"/>
      <c r="B313" s="1294"/>
      <c r="C313" s="1294"/>
      <c r="D313" s="1294"/>
      <c r="E313" s="1294"/>
      <c r="F313" s="1294"/>
      <c r="G313" s="1294"/>
      <c r="H313" s="1294"/>
      <c r="I313" s="1294"/>
      <c r="J313" s="1294"/>
      <c r="K313" s="1294"/>
      <c r="L313" s="1297"/>
      <c r="M313" s="1294"/>
      <c r="N313" s="1294"/>
      <c r="O313" s="1294"/>
      <c r="P313" s="1294"/>
      <c r="Q313" s="1294"/>
      <c r="R313" s="1294"/>
      <c r="S313" s="1294"/>
      <c r="T313" s="1300"/>
      <c r="U313" s="1136"/>
    </row>
    <row r="314" spans="1:21" ht="16" x14ac:dyDescent="0.75">
      <c r="A314" s="1293"/>
      <c r="B314" s="1294"/>
      <c r="C314" s="1294"/>
      <c r="D314" s="1294"/>
      <c r="E314" s="1294"/>
      <c r="F314" s="1294"/>
      <c r="G314" s="1294"/>
      <c r="H314" s="1294"/>
      <c r="I314" s="1294"/>
      <c r="J314" s="1294"/>
      <c r="K314" s="1294"/>
      <c r="L314" s="1297"/>
      <c r="M314" s="1294"/>
      <c r="N314" s="1294"/>
      <c r="O314" s="1294"/>
      <c r="P314" s="1294"/>
      <c r="Q314" s="1294"/>
      <c r="R314" s="1294"/>
      <c r="S314" s="1294"/>
      <c r="T314" s="1300"/>
      <c r="U314" s="1136"/>
    </row>
    <row r="315" spans="1:21" ht="16" x14ac:dyDescent="0.75">
      <c r="A315" s="1293"/>
      <c r="B315" s="1294"/>
      <c r="C315" s="1294"/>
      <c r="D315" s="1294"/>
      <c r="E315" s="1294"/>
      <c r="F315" s="1294"/>
      <c r="G315" s="1294"/>
      <c r="H315" s="1294"/>
      <c r="I315" s="1294"/>
      <c r="J315" s="1294"/>
      <c r="K315" s="1294"/>
      <c r="L315" s="1297"/>
      <c r="M315" s="1294"/>
      <c r="N315" s="1294"/>
      <c r="O315" s="1294"/>
      <c r="P315" s="1294"/>
      <c r="Q315" s="1294"/>
      <c r="R315" s="1294"/>
      <c r="S315" s="1294"/>
      <c r="T315" s="1300"/>
      <c r="U315" s="1136"/>
    </row>
    <row r="316" spans="1:21" ht="16" x14ac:dyDescent="0.75">
      <c r="A316" s="1293"/>
      <c r="B316" s="1294"/>
      <c r="C316" s="1294"/>
      <c r="D316" s="1294"/>
      <c r="E316" s="1294"/>
      <c r="F316" s="1294"/>
      <c r="G316" s="1294"/>
      <c r="H316" s="1294"/>
      <c r="I316" s="1294"/>
      <c r="J316" s="1294"/>
      <c r="K316" s="1294"/>
      <c r="L316" s="1297"/>
      <c r="M316" s="1294"/>
      <c r="N316" s="1294"/>
      <c r="O316" s="1297"/>
      <c r="P316" s="1297"/>
      <c r="Q316" s="1297"/>
      <c r="R316" s="1297"/>
      <c r="S316" s="1294"/>
      <c r="T316" s="1300"/>
      <c r="U316" s="1136"/>
    </row>
    <row r="317" spans="1:21" ht="16" x14ac:dyDescent="0.75">
      <c r="A317" s="1293"/>
      <c r="B317" s="1294"/>
      <c r="C317" s="1294"/>
      <c r="D317" s="1294"/>
      <c r="E317" s="1294"/>
      <c r="F317" s="1294"/>
      <c r="G317" s="1294"/>
      <c r="H317" s="1297"/>
      <c r="I317" s="1298"/>
      <c r="J317" s="1306"/>
      <c r="K317" s="1294"/>
      <c r="L317" s="1297"/>
      <c r="M317" s="1297"/>
      <c r="N317" s="1297"/>
      <c r="O317" s="1297"/>
      <c r="P317" s="1297"/>
      <c r="Q317" s="1297"/>
      <c r="R317" s="1297"/>
      <c r="S317" s="1294"/>
      <c r="T317" s="1294"/>
      <c r="U317" s="1136"/>
    </row>
    <row r="318" spans="1:21" ht="16" x14ac:dyDescent="0.75">
      <c r="A318" s="1293"/>
      <c r="B318" s="1294"/>
      <c r="C318" s="1294"/>
      <c r="D318" s="1294"/>
      <c r="E318" s="1294"/>
      <c r="F318" s="1294"/>
      <c r="G318" s="1294"/>
      <c r="H318" s="1297"/>
      <c r="I318" s="1298"/>
      <c r="J318" s="1306"/>
      <c r="K318" s="1294"/>
      <c r="L318" s="1297"/>
      <c r="M318" s="1297"/>
      <c r="N318" s="1297"/>
      <c r="O318" s="1297"/>
      <c r="P318" s="1297"/>
      <c r="Q318" s="1297"/>
      <c r="R318" s="1297"/>
      <c r="S318" s="1294"/>
      <c r="T318" s="1294"/>
      <c r="U318" s="1136"/>
    </row>
    <row r="319" spans="1:21" ht="16" x14ac:dyDescent="0.75">
      <c r="A319" s="1293"/>
      <c r="B319" s="1294"/>
      <c r="C319" s="1294"/>
      <c r="D319" s="1294"/>
      <c r="E319" s="1294"/>
      <c r="F319" s="1294"/>
      <c r="G319" s="1294"/>
      <c r="H319" s="1297"/>
      <c r="I319" s="1298"/>
      <c r="J319" s="1306"/>
      <c r="K319" s="1294"/>
      <c r="L319" s="1297"/>
      <c r="M319" s="1297"/>
      <c r="N319" s="1297"/>
      <c r="O319" s="1297"/>
      <c r="P319" s="1297"/>
      <c r="Q319" s="1297"/>
      <c r="R319" s="1297"/>
      <c r="S319" s="1294"/>
      <c r="T319" s="1294"/>
      <c r="U319" s="1136"/>
    </row>
    <row r="320" spans="1:21" ht="16" x14ac:dyDescent="0.75">
      <c r="A320" s="1293"/>
      <c r="B320" s="1294"/>
      <c r="C320" s="1294"/>
      <c r="D320" s="1294"/>
      <c r="E320" s="1294"/>
      <c r="F320" s="1294"/>
      <c r="G320" s="1294"/>
      <c r="H320" s="1297"/>
      <c r="I320" s="1298"/>
      <c r="J320" s="1306"/>
      <c r="K320" s="1294"/>
      <c r="L320" s="1297"/>
      <c r="M320" s="1297"/>
      <c r="N320" s="1297"/>
      <c r="O320" s="1297"/>
      <c r="P320" s="1297"/>
      <c r="Q320" s="1297"/>
      <c r="R320" s="1297"/>
      <c r="S320" s="1294"/>
      <c r="T320" s="1294"/>
      <c r="U320" s="1136"/>
    </row>
    <row r="321" spans="1:21" ht="16" x14ac:dyDescent="0.75">
      <c r="A321" s="1293"/>
      <c r="B321" s="1294"/>
      <c r="C321" s="1294"/>
      <c r="D321" s="1294"/>
      <c r="E321" s="1294"/>
      <c r="F321" s="1294"/>
      <c r="G321" s="1294"/>
      <c r="H321" s="1297"/>
      <c r="I321" s="1298"/>
      <c r="J321" s="1306"/>
      <c r="K321" s="1294"/>
      <c r="L321" s="1297"/>
      <c r="M321" s="1297"/>
      <c r="N321" s="1297"/>
      <c r="O321" s="1297"/>
      <c r="P321" s="1297"/>
      <c r="Q321" s="1297"/>
      <c r="R321" s="1297"/>
      <c r="S321" s="1294"/>
      <c r="T321" s="1294"/>
      <c r="U321" s="1136"/>
    </row>
    <row r="322" spans="1:21" ht="16" x14ac:dyDescent="0.75">
      <c r="A322" s="1293"/>
      <c r="B322" s="1293"/>
      <c r="C322" s="1294"/>
      <c r="D322" s="1294"/>
      <c r="E322" s="1294"/>
      <c r="F322" s="1294"/>
      <c r="G322" s="1294"/>
      <c r="H322" s="1297"/>
      <c r="I322" s="1298"/>
      <c r="J322" s="1306"/>
      <c r="K322" s="1294"/>
      <c r="L322" s="1297"/>
      <c r="M322" s="1297"/>
      <c r="N322" s="1297"/>
      <c r="O322" s="1308"/>
      <c r="P322" s="1308"/>
      <c r="Q322" s="1308"/>
      <c r="R322" s="1308"/>
      <c r="S322" s="1294"/>
      <c r="T322" s="1294"/>
      <c r="U322" s="1136"/>
    </row>
    <row r="323" spans="1:21" ht="16" x14ac:dyDescent="0.75">
      <c r="A323" s="1293"/>
      <c r="B323" s="1295"/>
      <c r="C323" s="1294"/>
      <c r="D323" s="1294"/>
      <c r="E323" s="1294"/>
      <c r="F323" s="1294"/>
      <c r="G323" s="1294"/>
      <c r="H323" s="1297"/>
      <c r="I323" s="1298"/>
      <c r="J323" s="1306"/>
      <c r="K323" s="1294"/>
      <c r="L323" s="1297"/>
      <c r="M323" s="1297"/>
      <c r="N323" s="1297"/>
      <c r="O323" s="1297"/>
      <c r="P323" s="1297"/>
      <c r="Q323" s="1297"/>
      <c r="R323" s="1297"/>
      <c r="S323" s="1294"/>
      <c r="T323" s="1294"/>
      <c r="U323" s="1136"/>
    </row>
    <row r="324" spans="1:21" ht="16" x14ac:dyDescent="0.75">
      <c r="A324" s="1293"/>
      <c r="B324" s="1295"/>
      <c r="C324" s="1294"/>
      <c r="D324" s="1294"/>
      <c r="E324" s="1294"/>
      <c r="F324" s="1294"/>
      <c r="G324" s="1294"/>
      <c r="H324" s="1297"/>
      <c r="I324" s="1298"/>
      <c r="J324" s="1306"/>
      <c r="K324" s="1294"/>
      <c r="L324" s="1297"/>
      <c r="M324" s="1297"/>
      <c r="N324" s="1297"/>
      <c r="O324" s="1297"/>
      <c r="P324" s="1297"/>
      <c r="Q324" s="1297"/>
      <c r="R324" s="1297"/>
      <c r="S324" s="1294"/>
      <c r="T324" s="1294"/>
      <c r="U324" s="1136"/>
    </row>
    <row r="325" spans="1:21" ht="16" x14ac:dyDescent="0.75">
      <c r="A325" s="1293"/>
      <c r="B325" s="1295"/>
      <c r="C325" s="1294"/>
      <c r="D325" s="1294"/>
      <c r="E325" s="1294"/>
      <c r="F325" s="1294"/>
      <c r="G325" s="1294"/>
      <c r="H325" s="1297"/>
      <c r="I325" s="1298"/>
      <c r="J325" s="1306"/>
      <c r="K325" s="1294"/>
      <c r="L325" s="1297"/>
      <c r="M325" s="1297"/>
      <c r="N325" s="1297"/>
      <c r="O325" s="1297"/>
      <c r="P325" s="1297"/>
      <c r="Q325" s="1297"/>
      <c r="R325" s="1297"/>
      <c r="S325" s="1294"/>
      <c r="T325" s="1294"/>
      <c r="U325" s="1136"/>
    </row>
    <row r="326" spans="1:21" ht="16" x14ac:dyDescent="0.75">
      <c r="A326" s="1293"/>
      <c r="B326" s="1295"/>
      <c r="C326" s="1294"/>
      <c r="D326" s="1294"/>
      <c r="E326" s="1294"/>
      <c r="F326" s="1294"/>
      <c r="G326" s="1294"/>
      <c r="H326" s="1297"/>
      <c r="I326" s="1298"/>
      <c r="J326" s="1306"/>
      <c r="K326" s="1294"/>
      <c r="L326" s="1297"/>
      <c r="M326" s="1297"/>
      <c r="N326" s="1297"/>
      <c r="O326" s="1297"/>
      <c r="P326" s="1297"/>
      <c r="Q326" s="1297"/>
      <c r="R326" s="1297"/>
      <c r="S326" s="1294"/>
      <c r="T326" s="1294"/>
      <c r="U326" s="1136"/>
    </row>
    <row r="327" spans="1:21" ht="16" x14ac:dyDescent="0.75">
      <c r="A327" s="1293"/>
      <c r="B327" s="1295"/>
      <c r="C327" s="1294"/>
      <c r="D327" s="1294"/>
      <c r="E327" s="1294"/>
      <c r="F327" s="1294"/>
      <c r="G327" s="1294"/>
      <c r="H327" s="1297"/>
      <c r="I327" s="1298"/>
      <c r="J327" s="1306"/>
      <c r="K327" s="1294"/>
      <c r="L327" s="1297"/>
      <c r="M327" s="1297"/>
      <c r="N327" s="1297"/>
      <c r="O327" s="1297"/>
      <c r="P327" s="1297"/>
      <c r="Q327" s="1297"/>
      <c r="R327" s="1297"/>
      <c r="S327" s="1294"/>
      <c r="T327" s="1294"/>
      <c r="U327" s="1136"/>
    </row>
    <row r="328" spans="1:21" ht="16" x14ac:dyDescent="0.75">
      <c r="A328" s="1293"/>
      <c r="B328" s="1294"/>
      <c r="C328" s="1294"/>
      <c r="D328" s="1294"/>
      <c r="E328" s="1294"/>
      <c r="F328" s="1294"/>
      <c r="G328" s="1294"/>
      <c r="H328" s="1297"/>
      <c r="I328" s="1298"/>
      <c r="J328" s="1306"/>
      <c r="K328" s="1294"/>
      <c r="L328" s="1297"/>
      <c r="M328" s="1297"/>
      <c r="N328" s="1297"/>
      <c r="O328" s="1297"/>
      <c r="P328" s="1297"/>
      <c r="Q328" s="1297"/>
      <c r="R328" s="1297"/>
      <c r="S328" s="1294"/>
      <c r="T328" s="1300"/>
      <c r="U328" s="1136"/>
    </row>
    <row r="329" spans="1:21" ht="16" x14ac:dyDescent="0.75">
      <c r="A329" s="1293"/>
      <c r="B329" s="1294"/>
      <c r="C329" s="1294"/>
      <c r="D329" s="1294"/>
      <c r="E329" s="1294"/>
      <c r="F329" s="1294"/>
      <c r="G329" s="1294"/>
      <c r="H329" s="1297"/>
      <c r="I329" s="1298"/>
      <c r="J329" s="1306"/>
      <c r="K329" s="1294"/>
      <c r="L329" s="1297"/>
      <c r="M329" s="1297"/>
      <c r="N329" s="1297"/>
      <c r="O329" s="1297"/>
      <c r="P329" s="1297"/>
      <c r="Q329" s="1297"/>
      <c r="R329" s="1297"/>
      <c r="S329" s="1294"/>
      <c r="T329" s="1300"/>
      <c r="U329" s="1136"/>
    </row>
    <row r="330" spans="1:21" ht="16" x14ac:dyDescent="0.75">
      <c r="A330" s="1293"/>
      <c r="B330" s="1294"/>
      <c r="C330" s="1294"/>
      <c r="D330" s="1294"/>
      <c r="E330" s="1294"/>
      <c r="F330" s="1294"/>
      <c r="G330" s="1294"/>
      <c r="H330" s="1297"/>
      <c r="I330" s="1298"/>
      <c r="J330" s="1306"/>
      <c r="K330" s="1294"/>
      <c r="L330" s="1297"/>
      <c r="M330" s="1297"/>
      <c r="N330" s="1297"/>
      <c r="O330" s="1297"/>
      <c r="P330" s="1297"/>
      <c r="Q330" s="1297"/>
      <c r="R330" s="1297"/>
      <c r="S330" s="1294"/>
      <c r="T330" s="1300"/>
      <c r="U330" s="1136"/>
    </row>
    <row r="331" spans="1:21" ht="16" x14ac:dyDescent="0.75">
      <c r="A331" s="1293"/>
      <c r="B331" s="1294"/>
      <c r="C331" s="1294"/>
      <c r="D331" s="1294"/>
      <c r="E331" s="1294"/>
      <c r="F331" s="1294"/>
      <c r="G331" s="1294"/>
      <c r="H331" s="1297"/>
      <c r="I331" s="1298"/>
      <c r="J331" s="1306"/>
      <c r="K331" s="1294"/>
      <c r="L331" s="1297"/>
      <c r="M331" s="1297"/>
      <c r="N331" s="1297"/>
      <c r="O331" s="1297"/>
      <c r="P331" s="1297"/>
      <c r="Q331" s="1297"/>
      <c r="R331" s="1297"/>
      <c r="S331" s="1294"/>
      <c r="T331" s="1300"/>
      <c r="U331" s="1136"/>
    </row>
    <row r="332" spans="1:21" ht="16" x14ac:dyDescent="0.75">
      <c r="A332" s="1293"/>
      <c r="B332" s="1294"/>
      <c r="C332" s="1294"/>
      <c r="D332" s="1294"/>
      <c r="E332" s="1294"/>
      <c r="F332" s="1294"/>
      <c r="G332" s="1294"/>
      <c r="H332" s="1294"/>
      <c r="I332" s="1294"/>
      <c r="J332" s="1294"/>
      <c r="K332" s="1294"/>
      <c r="L332" s="1297"/>
      <c r="M332" s="1294"/>
      <c r="N332" s="1294"/>
      <c r="O332" s="1297"/>
      <c r="P332" s="1297"/>
      <c r="Q332" s="1297"/>
      <c r="R332" s="1297"/>
      <c r="S332" s="1294"/>
      <c r="T332" s="1300"/>
      <c r="U332" s="1136"/>
    </row>
    <row r="333" spans="1:21" ht="16" x14ac:dyDescent="0.75">
      <c r="A333" s="1293"/>
      <c r="B333" s="1294"/>
      <c r="C333" s="1294"/>
      <c r="D333" s="1294"/>
      <c r="E333" s="1294"/>
      <c r="F333" s="1294"/>
      <c r="G333" s="1294"/>
      <c r="H333" s="1294"/>
      <c r="I333" s="1294"/>
      <c r="J333" s="1294"/>
      <c r="K333" s="1294"/>
      <c r="L333" s="1297"/>
      <c r="M333" s="1294"/>
      <c r="N333" s="1294"/>
      <c r="O333" s="1294"/>
      <c r="P333" s="1294"/>
      <c r="Q333" s="1294"/>
      <c r="R333" s="1294"/>
      <c r="S333" s="1294"/>
      <c r="T333" s="1300"/>
      <c r="U333" s="1136"/>
    </row>
    <row r="334" spans="1:21" ht="16" x14ac:dyDescent="0.75">
      <c r="A334" s="1293"/>
      <c r="B334" s="1294"/>
      <c r="C334" s="1294"/>
      <c r="D334" s="1294"/>
      <c r="E334" s="1294"/>
      <c r="F334" s="1294"/>
      <c r="G334" s="1294"/>
      <c r="H334" s="1297"/>
      <c r="I334" s="1298"/>
      <c r="J334" s="1306"/>
      <c r="K334" s="1294"/>
      <c r="L334" s="1297"/>
      <c r="M334" s="1297"/>
      <c r="N334" s="1297"/>
      <c r="O334" s="1294"/>
      <c r="P334" s="1294"/>
      <c r="Q334" s="1294"/>
      <c r="R334" s="1294"/>
      <c r="S334" s="1294"/>
      <c r="T334" s="1300"/>
      <c r="U334" s="1136"/>
    </row>
    <row r="335" spans="1:21" ht="16" x14ac:dyDescent="0.75">
      <c r="A335" s="1293"/>
      <c r="B335" s="1294"/>
      <c r="C335" s="1294"/>
      <c r="D335" s="1294"/>
      <c r="E335" s="1294"/>
      <c r="F335" s="1294"/>
      <c r="G335" s="1294"/>
      <c r="H335" s="1297"/>
      <c r="I335" s="1298"/>
      <c r="J335" s="1306"/>
      <c r="K335" s="1294"/>
      <c r="L335" s="1297"/>
      <c r="M335" s="1297"/>
      <c r="N335" s="1297"/>
      <c r="O335" s="1294"/>
      <c r="P335" s="1294"/>
      <c r="Q335" s="1294"/>
      <c r="R335" s="1294"/>
      <c r="S335" s="1294"/>
      <c r="T335" s="1300"/>
      <c r="U335" s="1136"/>
    </row>
    <row r="336" spans="1:21" ht="16" x14ac:dyDescent="0.75">
      <c r="A336" s="1293"/>
      <c r="B336" s="1294"/>
      <c r="C336" s="1294"/>
      <c r="D336" s="1294"/>
      <c r="E336" s="1294"/>
      <c r="F336" s="1294"/>
      <c r="G336" s="1294"/>
      <c r="H336" s="1297"/>
      <c r="I336" s="1298"/>
      <c r="J336" s="1306"/>
      <c r="K336" s="1294"/>
      <c r="L336" s="1297"/>
      <c r="M336" s="1297"/>
      <c r="N336" s="1297"/>
      <c r="O336" s="1294"/>
      <c r="P336" s="1294"/>
      <c r="Q336" s="1294"/>
      <c r="R336" s="1294"/>
      <c r="S336" s="1294"/>
      <c r="T336" s="1300"/>
      <c r="U336" s="1136"/>
    </row>
    <row r="337" spans="1:21" ht="16" x14ac:dyDescent="0.75">
      <c r="A337" s="1293"/>
      <c r="B337" s="1294"/>
      <c r="C337" s="1294"/>
      <c r="D337" s="1294"/>
      <c r="E337" s="1294"/>
      <c r="F337" s="1294"/>
      <c r="G337" s="1294"/>
      <c r="H337" s="1297"/>
      <c r="I337" s="1298"/>
      <c r="J337" s="1306"/>
      <c r="K337" s="1294"/>
      <c r="L337" s="1297"/>
      <c r="M337" s="1297"/>
      <c r="N337" s="1297"/>
      <c r="O337" s="1294"/>
      <c r="P337" s="1294"/>
      <c r="Q337" s="1294"/>
      <c r="R337" s="1294"/>
      <c r="S337" s="1294"/>
      <c r="T337" s="1300"/>
      <c r="U337" s="1136"/>
    </row>
    <row r="338" spans="1:21" ht="16" x14ac:dyDescent="0.75">
      <c r="A338" s="1293"/>
      <c r="B338" s="1294"/>
      <c r="C338" s="1294"/>
      <c r="D338" s="1309"/>
      <c r="E338" s="1294"/>
      <c r="F338" s="1294"/>
      <c r="G338" s="1294"/>
      <c r="H338" s="1297"/>
      <c r="I338" s="1298"/>
      <c r="J338" s="1306"/>
      <c r="K338" s="1294"/>
      <c r="L338" s="1297"/>
      <c r="M338" s="1297"/>
      <c r="N338" s="1297"/>
      <c r="O338" s="1294"/>
      <c r="P338" s="1294"/>
      <c r="Q338" s="1294"/>
      <c r="R338" s="1294"/>
      <c r="S338" s="1294"/>
      <c r="T338" s="1300"/>
      <c r="U338" s="1136"/>
    </row>
    <row r="339" spans="1:21" ht="16" x14ac:dyDescent="0.75">
      <c r="A339" s="1293"/>
      <c r="B339" s="1294"/>
      <c r="C339" s="1294"/>
      <c r="D339" s="1309"/>
      <c r="E339" s="1294"/>
      <c r="F339" s="1294"/>
      <c r="G339" s="1294"/>
      <c r="H339" s="1297"/>
      <c r="I339" s="1298"/>
      <c r="J339" s="1306"/>
      <c r="K339" s="1294"/>
      <c r="L339" s="1297"/>
      <c r="M339" s="1297"/>
      <c r="N339" s="1297"/>
      <c r="O339" s="1294"/>
      <c r="P339" s="1294"/>
      <c r="Q339" s="1294"/>
      <c r="R339" s="1294"/>
      <c r="S339" s="1294"/>
      <c r="T339" s="1300"/>
      <c r="U339" s="1136"/>
    </row>
    <row r="340" spans="1:21" ht="16" x14ac:dyDescent="0.75">
      <c r="A340" s="1293"/>
      <c r="B340" s="1294"/>
      <c r="C340" s="1294"/>
      <c r="D340" s="1294"/>
      <c r="E340" s="1294"/>
      <c r="F340" s="1294"/>
      <c r="G340" s="1294"/>
      <c r="H340" s="1297"/>
      <c r="I340" s="1298"/>
      <c r="J340" s="1306"/>
      <c r="K340" s="1294"/>
      <c r="L340" s="1297"/>
      <c r="M340" s="1297"/>
      <c r="N340" s="1297"/>
      <c r="O340" s="1294"/>
      <c r="P340" s="1294"/>
      <c r="Q340" s="1294"/>
      <c r="R340" s="1294"/>
      <c r="S340" s="1294"/>
      <c r="T340" s="1300"/>
      <c r="U340" s="1136"/>
    </row>
    <row r="341" spans="1:21" ht="16" x14ac:dyDescent="0.75">
      <c r="A341" s="1293"/>
      <c r="B341" s="1294"/>
      <c r="C341" s="1294"/>
      <c r="D341" s="1294"/>
      <c r="E341" s="1294"/>
      <c r="F341" s="1294"/>
      <c r="G341" s="1294"/>
      <c r="H341" s="1297"/>
      <c r="I341" s="1298"/>
      <c r="J341" s="1306"/>
      <c r="K341" s="1294"/>
      <c r="L341" s="1297"/>
      <c r="M341" s="1297"/>
      <c r="N341" s="1297"/>
      <c r="O341" s="1294"/>
      <c r="P341" s="1294"/>
      <c r="Q341" s="1294"/>
      <c r="R341" s="1294"/>
      <c r="S341" s="1294"/>
      <c r="T341" s="1300"/>
      <c r="U341" s="1136"/>
    </row>
    <row r="342" spans="1:21" ht="16" x14ac:dyDescent="0.75">
      <c r="A342" s="1293"/>
      <c r="B342" s="1294"/>
      <c r="C342" s="1294"/>
      <c r="D342" s="1294"/>
      <c r="E342" s="1294"/>
      <c r="F342" s="1294"/>
      <c r="G342" s="1294"/>
      <c r="H342" s="1294"/>
      <c r="I342" s="1294"/>
      <c r="J342" s="1294"/>
      <c r="K342" s="1294"/>
      <c r="L342" s="1297"/>
      <c r="M342" s="1294"/>
      <c r="N342" s="1294"/>
      <c r="O342" s="1297"/>
      <c r="P342" s="1297"/>
      <c r="Q342" s="1297"/>
      <c r="R342" s="1297"/>
      <c r="S342" s="1294"/>
      <c r="T342" s="1300"/>
      <c r="U342" s="1136"/>
    </row>
    <row r="343" spans="1:21" ht="16" x14ac:dyDescent="0.75">
      <c r="A343" s="1293"/>
      <c r="B343" s="1294"/>
      <c r="C343" s="1294"/>
      <c r="D343" s="1294"/>
      <c r="E343" s="1294"/>
      <c r="F343" s="1294"/>
      <c r="G343" s="1294"/>
      <c r="H343" s="1294"/>
      <c r="I343" s="1294"/>
      <c r="J343" s="1294"/>
      <c r="K343" s="1294"/>
      <c r="L343" s="1297"/>
      <c r="M343" s="1294"/>
      <c r="N343" s="1294"/>
      <c r="O343" s="1294"/>
      <c r="P343" s="1294"/>
      <c r="Q343" s="1294"/>
      <c r="R343" s="1294"/>
      <c r="S343" s="1294"/>
      <c r="T343" s="1300"/>
      <c r="U343" s="1136"/>
    </row>
    <row r="344" spans="1:21" ht="16" x14ac:dyDescent="0.75">
      <c r="A344" s="1293"/>
      <c r="B344" s="1294"/>
      <c r="C344" s="1294"/>
      <c r="D344" s="1294"/>
      <c r="E344" s="1294"/>
      <c r="F344" s="1294"/>
      <c r="G344" s="1294"/>
      <c r="H344" s="1297"/>
      <c r="I344" s="1298"/>
      <c r="J344" s="1306"/>
      <c r="K344" s="1294"/>
      <c r="L344" s="1297"/>
      <c r="M344" s="1297"/>
      <c r="N344" s="1297"/>
      <c r="O344" s="1294"/>
      <c r="P344" s="1294"/>
      <c r="Q344" s="1294"/>
      <c r="R344" s="1294"/>
      <c r="S344" s="1294"/>
      <c r="T344" s="1300"/>
      <c r="U344" s="1136"/>
    </row>
    <row r="345" spans="1:21" ht="16" x14ac:dyDescent="0.75">
      <c r="A345" s="1293"/>
      <c r="B345" s="1294"/>
      <c r="C345" s="1294"/>
      <c r="D345" s="1294"/>
      <c r="E345" s="1294"/>
      <c r="F345" s="1294"/>
      <c r="G345" s="1294"/>
      <c r="H345" s="1297"/>
      <c r="I345" s="1298"/>
      <c r="J345" s="1306"/>
      <c r="K345" s="1294"/>
      <c r="L345" s="1297"/>
      <c r="M345" s="1297"/>
      <c r="N345" s="1297"/>
      <c r="O345" s="1294"/>
      <c r="P345" s="1294"/>
      <c r="Q345" s="1294"/>
      <c r="R345" s="1294"/>
      <c r="S345" s="1294"/>
      <c r="T345" s="1300"/>
      <c r="U345" s="1136"/>
    </row>
    <row r="346" spans="1:21" ht="16" x14ac:dyDescent="0.75">
      <c r="A346" s="1293"/>
      <c r="B346" s="1294"/>
      <c r="C346" s="1294"/>
      <c r="D346" s="1294"/>
      <c r="E346" s="1294"/>
      <c r="F346" s="1294"/>
      <c r="G346" s="1294"/>
      <c r="H346" s="1297"/>
      <c r="I346" s="1298"/>
      <c r="J346" s="1306"/>
      <c r="K346" s="1294"/>
      <c r="L346" s="1297"/>
      <c r="M346" s="1297"/>
      <c r="N346" s="1297"/>
      <c r="O346" s="1294"/>
      <c r="P346" s="1294"/>
      <c r="Q346" s="1294"/>
      <c r="R346" s="1294"/>
      <c r="S346" s="1294"/>
      <c r="T346" s="1300"/>
      <c r="U346" s="1136"/>
    </row>
    <row r="347" spans="1:21" ht="16" x14ac:dyDescent="0.75">
      <c r="A347" s="1293"/>
      <c r="B347" s="1294"/>
      <c r="C347" s="1294"/>
      <c r="D347" s="1294"/>
      <c r="E347" s="1294"/>
      <c r="F347" s="1294"/>
      <c r="G347" s="1294"/>
      <c r="H347" s="1297"/>
      <c r="I347" s="1298"/>
      <c r="J347" s="1306"/>
      <c r="K347" s="1294"/>
      <c r="L347" s="1297"/>
      <c r="M347" s="1297"/>
      <c r="N347" s="1297"/>
      <c r="O347" s="1294"/>
      <c r="P347" s="1294"/>
      <c r="Q347" s="1294"/>
      <c r="R347" s="1294"/>
      <c r="S347" s="1294"/>
      <c r="T347" s="1300"/>
      <c r="U347" s="1136"/>
    </row>
    <row r="348" spans="1:21" ht="16" x14ac:dyDescent="0.75">
      <c r="A348" s="1293"/>
      <c r="B348" s="1294"/>
      <c r="C348" s="1294"/>
      <c r="D348" s="1294"/>
      <c r="E348" s="1294"/>
      <c r="F348" s="1294"/>
      <c r="G348" s="1294"/>
      <c r="H348" s="1294"/>
      <c r="I348" s="1294"/>
      <c r="J348" s="1294"/>
      <c r="K348" s="1294"/>
      <c r="L348" s="1297"/>
      <c r="M348" s="1294"/>
      <c r="N348" s="1294"/>
      <c r="O348" s="1294"/>
      <c r="P348" s="1294"/>
      <c r="Q348" s="1294"/>
      <c r="R348" s="1294"/>
      <c r="S348" s="1294"/>
      <c r="T348" s="1300"/>
      <c r="U348" s="1136"/>
    </row>
    <row r="349" spans="1:21" ht="16" x14ac:dyDescent="0.75">
      <c r="A349" s="1293"/>
      <c r="B349" s="1294"/>
      <c r="C349" s="1294"/>
      <c r="D349" s="1294"/>
      <c r="E349" s="1294"/>
      <c r="F349" s="1294"/>
      <c r="G349" s="1294"/>
      <c r="H349" s="1294"/>
      <c r="I349" s="1294"/>
      <c r="J349" s="1294"/>
      <c r="K349" s="1294"/>
      <c r="L349" s="1297"/>
      <c r="M349" s="1294"/>
      <c r="N349" s="1294"/>
      <c r="O349" s="1294"/>
      <c r="P349" s="1294"/>
      <c r="Q349" s="1294"/>
      <c r="R349" s="1294"/>
      <c r="S349" s="1294"/>
      <c r="T349" s="1300"/>
      <c r="U349" s="1136"/>
    </row>
    <row r="350" spans="1:21" ht="16" x14ac:dyDescent="0.75">
      <c r="A350" s="1293"/>
      <c r="B350" s="1294"/>
      <c r="C350" s="1294"/>
      <c r="D350" s="1294"/>
      <c r="E350" s="1294"/>
      <c r="F350" s="1294"/>
      <c r="G350" s="1294"/>
      <c r="H350" s="1294"/>
      <c r="I350" s="1294"/>
      <c r="J350" s="1294"/>
      <c r="K350" s="1294"/>
      <c r="L350" s="1297"/>
      <c r="M350" s="1294"/>
      <c r="N350" s="1294"/>
      <c r="O350" s="1294"/>
      <c r="P350" s="1294"/>
      <c r="Q350" s="1294"/>
      <c r="R350" s="1294"/>
      <c r="S350" s="1294"/>
      <c r="T350" s="1300"/>
      <c r="U350" s="1136"/>
    </row>
    <row r="351" spans="1:21" ht="16" x14ac:dyDescent="0.75">
      <c r="A351" s="1293"/>
      <c r="B351" s="1294"/>
      <c r="C351" s="1294"/>
      <c r="D351" s="1294"/>
      <c r="E351" s="1294"/>
      <c r="F351" s="1294"/>
      <c r="G351" s="1294"/>
      <c r="H351" s="1297"/>
      <c r="I351" s="1298"/>
      <c r="J351" s="1306"/>
      <c r="K351" s="1294"/>
      <c r="L351" s="1297"/>
      <c r="M351" s="1297"/>
      <c r="N351" s="1297"/>
      <c r="O351" s="1297"/>
      <c r="P351" s="1297"/>
      <c r="Q351" s="1297"/>
      <c r="R351" s="1297"/>
      <c r="S351" s="1294"/>
      <c r="T351" s="1300"/>
      <c r="U351" s="1136"/>
    </row>
    <row r="352" spans="1:21" ht="16" x14ac:dyDescent="0.75">
      <c r="A352" s="1293"/>
      <c r="B352" s="1294"/>
      <c r="C352" s="1294"/>
      <c r="D352" s="1294"/>
      <c r="E352" s="1294"/>
      <c r="F352" s="1294"/>
      <c r="G352" s="1294"/>
      <c r="H352" s="1297"/>
      <c r="I352" s="1298"/>
      <c r="J352" s="1306"/>
      <c r="K352" s="1294"/>
      <c r="L352" s="1297"/>
      <c r="M352" s="1297"/>
      <c r="N352" s="1297"/>
      <c r="O352" s="1297"/>
      <c r="P352" s="1297"/>
      <c r="Q352" s="1297"/>
      <c r="R352" s="1297"/>
      <c r="S352" s="1294"/>
      <c r="T352" s="1300"/>
      <c r="U352" s="1136"/>
    </row>
    <row r="353" spans="1:21" ht="16" x14ac:dyDescent="0.75">
      <c r="A353" s="1293"/>
      <c r="B353" s="1294"/>
      <c r="C353" s="1294"/>
      <c r="D353" s="1294"/>
      <c r="E353" s="1294"/>
      <c r="F353" s="1294"/>
      <c r="G353" s="1294"/>
      <c r="H353" s="1297"/>
      <c r="I353" s="1298"/>
      <c r="J353" s="1306"/>
      <c r="K353" s="1294"/>
      <c r="L353" s="1297"/>
      <c r="M353" s="1297"/>
      <c r="N353" s="1297"/>
      <c r="O353" s="1297"/>
      <c r="P353" s="1297"/>
      <c r="Q353" s="1297"/>
      <c r="R353" s="1297"/>
      <c r="S353" s="1294"/>
      <c r="T353" s="1300"/>
      <c r="U353" s="1136"/>
    </row>
    <row r="354" spans="1:21" ht="16" x14ac:dyDescent="0.75">
      <c r="A354" s="1293"/>
      <c r="B354" s="1294"/>
      <c r="C354" s="1294"/>
      <c r="D354" s="1294"/>
      <c r="E354" s="1294"/>
      <c r="F354" s="1294"/>
      <c r="G354" s="1294"/>
      <c r="H354" s="1297"/>
      <c r="I354" s="1298"/>
      <c r="J354" s="1306"/>
      <c r="K354" s="1294"/>
      <c r="L354" s="1297"/>
      <c r="M354" s="1297"/>
      <c r="N354" s="1297"/>
      <c r="O354" s="1297"/>
      <c r="P354" s="1297"/>
      <c r="Q354" s="1297"/>
      <c r="R354" s="1297"/>
      <c r="S354" s="1294"/>
      <c r="T354" s="1300"/>
      <c r="U354" s="1136"/>
    </row>
    <row r="355" spans="1:21" ht="16" x14ac:dyDescent="0.75">
      <c r="A355" s="1293"/>
      <c r="B355" s="1294"/>
      <c r="C355" s="1294"/>
      <c r="D355" s="1294"/>
      <c r="E355" s="1294"/>
      <c r="F355" s="1294"/>
      <c r="G355" s="1294"/>
      <c r="H355" s="1297"/>
      <c r="I355" s="1298"/>
      <c r="J355" s="1306"/>
      <c r="K355" s="1294"/>
      <c r="L355" s="1297"/>
      <c r="M355" s="1297"/>
      <c r="N355" s="1297"/>
      <c r="O355" s="1297"/>
      <c r="P355" s="1297"/>
      <c r="Q355" s="1297"/>
      <c r="R355" s="1297"/>
      <c r="S355" s="1294"/>
      <c r="T355" s="1300"/>
      <c r="U355" s="1136"/>
    </row>
    <row r="356" spans="1:21" ht="16" x14ac:dyDescent="0.75">
      <c r="A356" s="1293"/>
      <c r="B356" s="1294"/>
      <c r="C356" s="1294"/>
      <c r="D356" s="1294"/>
      <c r="E356" s="1294"/>
      <c r="F356" s="1294"/>
      <c r="G356" s="1294"/>
      <c r="H356" s="1297"/>
      <c r="I356" s="1298"/>
      <c r="J356" s="1306"/>
      <c r="K356" s="1294"/>
      <c r="L356" s="1297"/>
      <c r="M356" s="1297"/>
      <c r="N356" s="1297"/>
      <c r="O356" s="1297"/>
      <c r="P356" s="1297"/>
      <c r="Q356" s="1297"/>
      <c r="R356" s="1297"/>
      <c r="S356" s="1294"/>
      <c r="T356" s="1300"/>
      <c r="U356" s="1136"/>
    </row>
    <row r="357" spans="1:21" ht="16" x14ac:dyDescent="0.75">
      <c r="A357" s="1293"/>
      <c r="B357" s="1294"/>
      <c r="C357" s="1294"/>
      <c r="D357" s="1294"/>
      <c r="E357" s="1294"/>
      <c r="F357" s="1294"/>
      <c r="G357" s="1294"/>
      <c r="H357" s="1297"/>
      <c r="I357" s="1298"/>
      <c r="J357" s="1306"/>
      <c r="K357" s="1294"/>
      <c r="L357" s="1297"/>
      <c r="M357" s="1297"/>
      <c r="N357" s="1297"/>
      <c r="O357" s="1297"/>
      <c r="P357" s="1297"/>
      <c r="Q357" s="1297"/>
      <c r="R357" s="1297"/>
      <c r="S357" s="1294"/>
      <c r="T357" s="1300"/>
      <c r="U357" s="1136"/>
    </row>
    <row r="358" spans="1:21" ht="16" x14ac:dyDescent="0.75">
      <c r="A358" s="1293"/>
      <c r="B358" s="1294"/>
      <c r="C358" s="1294"/>
      <c r="D358" s="1294"/>
      <c r="E358" s="1294"/>
      <c r="F358" s="1294"/>
      <c r="G358" s="1294"/>
      <c r="H358" s="1297"/>
      <c r="I358" s="1298"/>
      <c r="J358" s="1306"/>
      <c r="K358" s="1294"/>
      <c r="L358" s="1297"/>
      <c r="M358" s="1297"/>
      <c r="N358" s="1297"/>
      <c r="O358" s="1297"/>
      <c r="P358" s="1297"/>
      <c r="Q358" s="1297"/>
      <c r="R358" s="1297"/>
      <c r="S358" s="1294"/>
      <c r="T358" s="1300"/>
      <c r="U358" s="1136"/>
    </row>
    <row r="359" spans="1:21" ht="16" x14ac:dyDescent="0.75">
      <c r="A359" s="1293"/>
      <c r="B359" s="1294"/>
      <c r="C359" s="1294"/>
      <c r="D359" s="1294"/>
      <c r="E359" s="1294"/>
      <c r="F359" s="1294"/>
      <c r="G359" s="1294"/>
      <c r="H359" s="1297"/>
      <c r="I359" s="1298"/>
      <c r="J359" s="1306"/>
      <c r="K359" s="1294"/>
      <c r="L359" s="1297"/>
      <c r="M359" s="1297"/>
      <c r="N359" s="1297"/>
      <c r="O359" s="1297"/>
      <c r="P359" s="1297"/>
      <c r="Q359" s="1297"/>
      <c r="R359" s="1297"/>
      <c r="S359" s="1294"/>
      <c r="T359" s="1300"/>
      <c r="U359" s="1136"/>
    </row>
    <row r="360" spans="1:21" ht="16" x14ac:dyDescent="0.75">
      <c r="A360" s="1293"/>
      <c r="B360" s="1294"/>
      <c r="C360" s="1294"/>
      <c r="D360" s="1294"/>
      <c r="E360" s="1294"/>
      <c r="F360" s="1294"/>
      <c r="G360" s="1294"/>
      <c r="H360" s="1297"/>
      <c r="I360" s="1298"/>
      <c r="J360" s="1306"/>
      <c r="K360" s="1294"/>
      <c r="L360" s="1297"/>
      <c r="M360" s="1297"/>
      <c r="N360" s="1297"/>
      <c r="O360" s="1297"/>
      <c r="P360" s="1297"/>
      <c r="Q360" s="1297"/>
      <c r="R360" s="1297"/>
      <c r="S360" s="1294"/>
      <c r="T360" s="1300"/>
      <c r="U360" s="1136"/>
    </row>
    <row r="361" spans="1:21" ht="16" x14ac:dyDescent="0.75">
      <c r="A361" s="1293"/>
      <c r="B361" s="1294"/>
      <c r="C361" s="1294"/>
      <c r="D361" s="1294"/>
      <c r="E361" s="1294"/>
      <c r="F361" s="1294"/>
      <c r="G361" s="1294"/>
      <c r="H361" s="1297"/>
      <c r="I361" s="1298"/>
      <c r="J361" s="1306"/>
      <c r="K361" s="1294"/>
      <c r="L361" s="1297"/>
      <c r="M361" s="1297"/>
      <c r="N361" s="1297"/>
      <c r="O361" s="1297"/>
      <c r="P361" s="1297"/>
      <c r="Q361" s="1297"/>
      <c r="R361" s="1297"/>
      <c r="S361" s="1294"/>
      <c r="T361" s="1300"/>
      <c r="U361" s="1136"/>
    </row>
    <row r="362" spans="1:21" ht="16" x14ac:dyDescent="0.75">
      <c r="A362" s="1293"/>
      <c r="B362" s="1294"/>
      <c r="C362" s="1294"/>
      <c r="D362" s="1294"/>
      <c r="E362" s="1294"/>
      <c r="F362" s="1294"/>
      <c r="G362" s="1294"/>
      <c r="H362" s="1297"/>
      <c r="I362" s="1298"/>
      <c r="J362" s="1306"/>
      <c r="K362" s="1294"/>
      <c r="L362" s="1297"/>
      <c r="M362" s="1297"/>
      <c r="N362" s="1297"/>
      <c r="O362" s="1297"/>
      <c r="P362" s="1297"/>
      <c r="Q362" s="1297"/>
      <c r="R362" s="1297"/>
      <c r="S362" s="1294"/>
      <c r="T362" s="1300"/>
      <c r="U362" s="1136"/>
    </row>
    <row r="363" spans="1:21" ht="16" x14ac:dyDescent="0.75">
      <c r="A363" s="1293"/>
      <c r="B363" s="1294"/>
      <c r="C363" s="1294"/>
      <c r="D363" s="1294"/>
      <c r="E363" s="1294"/>
      <c r="F363" s="1294"/>
      <c r="G363" s="1294"/>
      <c r="H363" s="1297"/>
      <c r="I363" s="1298"/>
      <c r="J363" s="1306"/>
      <c r="K363" s="1294"/>
      <c r="L363" s="1297"/>
      <c r="M363" s="1297"/>
      <c r="N363" s="1297"/>
      <c r="O363" s="1297"/>
      <c r="P363" s="1297"/>
      <c r="Q363" s="1297"/>
      <c r="R363" s="1297"/>
      <c r="S363" s="1294"/>
      <c r="T363" s="1300"/>
      <c r="U363" s="1136"/>
    </row>
    <row r="364" spans="1:21" ht="16" x14ac:dyDescent="0.75">
      <c r="A364" s="1293"/>
      <c r="B364" s="1294"/>
      <c r="C364" s="1294"/>
      <c r="D364" s="1294"/>
      <c r="E364" s="1294"/>
      <c r="F364" s="1294"/>
      <c r="G364" s="1294"/>
      <c r="H364" s="1297"/>
      <c r="I364" s="1298"/>
      <c r="J364" s="1306"/>
      <c r="K364" s="1294"/>
      <c r="L364" s="1297"/>
      <c r="M364" s="1297"/>
      <c r="N364" s="1297"/>
      <c r="O364" s="1297"/>
      <c r="P364" s="1297"/>
      <c r="Q364" s="1297"/>
      <c r="R364" s="1297"/>
      <c r="S364" s="1294"/>
      <c r="T364" s="1300"/>
      <c r="U364" s="1136"/>
    </row>
    <row r="365" spans="1:21" ht="16" x14ac:dyDescent="0.75">
      <c r="A365" s="1293"/>
      <c r="B365" s="1294"/>
      <c r="C365" s="1294"/>
      <c r="D365" s="1294"/>
      <c r="E365" s="1294"/>
      <c r="F365" s="1294"/>
      <c r="G365" s="1294"/>
      <c r="H365" s="1297"/>
      <c r="I365" s="1298"/>
      <c r="J365" s="1306"/>
      <c r="K365" s="1294"/>
      <c r="L365" s="1297"/>
      <c r="M365" s="1297"/>
      <c r="N365" s="1297"/>
      <c r="O365" s="1297"/>
      <c r="P365" s="1297"/>
      <c r="Q365" s="1297"/>
      <c r="R365" s="1297"/>
      <c r="S365" s="1294"/>
      <c r="T365" s="1300"/>
      <c r="U365" s="1136"/>
    </row>
    <row r="366" spans="1:21" ht="16" x14ac:dyDescent="0.75">
      <c r="A366" s="1293"/>
      <c r="B366" s="1294"/>
      <c r="C366" s="1294"/>
      <c r="D366" s="1294"/>
      <c r="E366" s="1294"/>
      <c r="F366" s="1294"/>
      <c r="G366" s="1294"/>
      <c r="H366" s="1297"/>
      <c r="I366" s="1298"/>
      <c r="J366" s="1306"/>
      <c r="K366" s="1294"/>
      <c r="L366" s="1297"/>
      <c r="M366" s="1297"/>
      <c r="N366" s="1297"/>
      <c r="O366" s="1297"/>
      <c r="P366" s="1297"/>
      <c r="Q366" s="1297"/>
      <c r="R366" s="1297"/>
      <c r="S366" s="1294"/>
      <c r="T366" s="1300"/>
      <c r="U366" s="1136"/>
    </row>
    <row r="367" spans="1:21" ht="16" x14ac:dyDescent="0.75">
      <c r="A367" s="1293"/>
      <c r="B367" s="1294"/>
      <c r="C367" s="1294"/>
      <c r="D367" s="1294"/>
      <c r="E367" s="1294"/>
      <c r="F367" s="1294"/>
      <c r="G367" s="1294"/>
      <c r="H367" s="1297"/>
      <c r="I367" s="1298"/>
      <c r="J367" s="1306"/>
      <c r="K367" s="1294"/>
      <c r="L367" s="1297"/>
      <c r="M367" s="1297"/>
      <c r="N367" s="1297"/>
      <c r="O367" s="1297"/>
      <c r="P367" s="1297"/>
      <c r="Q367" s="1297"/>
      <c r="R367" s="1297"/>
      <c r="S367" s="1294"/>
      <c r="T367" s="1300"/>
      <c r="U367" s="1136"/>
    </row>
    <row r="368" spans="1:21" ht="16" x14ac:dyDescent="0.75">
      <c r="A368" s="1293"/>
      <c r="B368" s="1294"/>
      <c r="C368" s="1294"/>
      <c r="D368" s="1294"/>
      <c r="E368" s="1294"/>
      <c r="F368" s="1294"/>
      <c r="G368" s="1294"/>
      <c r="H368" s="1297"/>
      <c r="I368" s="1298"/>
      <c r="J368" s="1306"/>
      <c r="K368" s="1294"/>
      <c r="L368" s="1297"/>
      <c r="M368" s="1297"/>
      <c r="N368" s="1297"/>
      <c r="O368" s="1297"/>
      <c r="P368" s="1297"/>
      <c r="Q368" s="1297"/>
      <c r="R368" s="1297"/>
      <c r="S368" s="1294"/>
      <c r="T368" s="1300"/>
      <c r="U368" s="1136"/>
    </row>
    <row r="369" spans="1:21" ht="16" x14ac:dyDescent="0.75">
      <c r="A369" s="1293"/>
      <c r="B369" s="1294"/>
      <c r="C369" s="1294"/>
      <c r="D369" s="1294"/>
      <c r="E369" s="1294"/>
      <c r="F369" s="1294"/>
      <c r="G369" s="1294"/>
      <c r="H369" s="1297"/>
      <c r="I369" s="1298"/>
      <c r="J369" s="1306"/>
      <c r="K369" s="1294"/>
      <c r="L369" s="1297"/>
      <c r="M369" s="1297"/>
      <c r="N369" s="1297"/>
      <c r="O369" s="1297"/>
      <c r="P369" s="1297"/>
      <c r="Q369" s="1297"/>
      <c r="R369" s="1297"/>
      <c r="S369" s="1294"/>
      <c r="T369" s="1300"/>
      <c r="U369" s="1136"/>
    </row>
    <row r="370" spans="1:21" ht="16" x14ac:dyDescent="0.75">
      <c r="A370" s="1293"/>
      <c r="B370" s="1294"/>
      <c r="C370" s="1294"/>
      <c r="D370" s="1294"/>
      <c r="E370" s="1294"/>
      <c r="F370" s="1294"/>
      <c r="G370" s="1294"/>
      <c r="H370" s="1297"/>
      <c r="I370" s="1298"/>
      <c r="J370" s="1306"/>
      <c r="K370" s="1294"/>
      <c r="L370" s="1297"/>
      <c r="M370" s="1297"/>
      <c r="N370" s="1297"/>
      <c r="O370" s="1297"/>
      <c r="P370" s="1297"/>
      <c r="Q370" s="1297"/>
      <c r="R370" s="1297"/>
      <c r="S370" s="1294"/>
      <c r="T370" s="1300"/>
      <c r="U370" s="1136"/>
    </row>
    <row r="371" spans="1:21" ht="16" x14ac:dyDescent="0.75">
      <c r="A371" s="1293"/>
      <c r="B371" s="1294"/>
      <c r="C371" s="1294"/>
      <c r="D371" s="1294"/>
      <c r="E371" s="1294"/>
      <c r="F371" s="1294"/>
      <c r="G371" s="1294"/>
      <c r="H371" s="1297"/>
      <c r="I371" s="1298"/>
      <c r="J371" s="1306"/>
      <c r="K371" s="1294"/>
      <c r="L371" s="1297"/>
      <c r="M371" s="1297"/>
      <c r="N371" s="1297"/>
      <c r="O371" s="1297"/>
      <c r="P371" s="1297"/>
      <c r="Q371" s="1297"/>
      <c r="R371" s="1297"/>
      <c r="S371" s="1294"/>
      <c r="T371" s="1300"/>
      <c r="U371" s="1136"/>
    </row>
    <row r="372" spans="1:21" ht="16" x14ac:dyDescent="0.75">
      <c r="A372" s="1293"/>
      <c r="B372" s="1294"/>
      <c r="C372" s="1294"/>
      <c r="D372" s="1294"/>
      <c r="E372" s="1294"/>
      <c r="F372" s="1294"/>
      <c r="G372" s="1294"/>
      <c r="H372" s="1297"/>
      <c r="I372" s="1298"/>
      <c r="J372" s="1306"/>
      <c r="K372" s="1294"/>
      <c r="L372" s="1297"/>
      <c r="M372" s="1297"/>
      <c r="N372" s="1297"/>
      <c r="O372" s="1297"/>
      <c r="P372" s="1297"/>
      <c r="Q372" s="1297"/>
      <c r="R372" s="1297"/>
      <c r="S372" s="1294"/>
      <c r="T372" s="1300"/>
      <c r="U372" s="1136"/>
    </row>
    <row r="373" spans="1:21" ht="16" x14ac:dyDescent="0.75">
      <c r="A373" s="1293"/>
      <c r="B373" s="1294"/>
      <c r="C373" s="1294"/>
      <c r="D373" s="1294"/>
      <c r="E373" s="1294"/>
      <c r="F373" s="1294"/>
      <c r="G373" s="1294"/>
      <c r="H373" s="1297"/>
      <c r="I373" s="1298"/>
      <c r="J373" s="1306"/>
      <c r="K373" s="1294"/>
      <c r="L373" s="1297"/>
      <c r="M373" s="1297"/>
      <c r="N373" s="1297"/>
      <c r="O373" s="1297"/>
      <c r="P373" s="1297"/>
      <c r="Q373" s="1297"/>
      <c r="R373" s="1297"/>
      <c r="S373" s="1294"/>
      <c r="T373" s="1300"/>
      <c r="U373" s="1136"/>
    </row>
    <row r="374" spans="1:21" ht="16" x14ac:dyDescent="0.75">
      <c r="A374" s="1293"/>
      <c r="B374" s="1294"/>
      <c r="C374" s="1294"/>
      <c r="D374" s="1294"/>
      <c r="E374" s="1294"/>
      <c r="F374" s="1294"/>
      <c r="G374" s="1294"/>
      <c r="H374" s="1297"/>
      <c r="I374" s="1298"/>
      <c r="J374" s="1306"/>
      <c r="K374" s="1294"/>
      <c r="L374" s="1297"/>
      <c r="M374" s="1297"/>
      <c r="N374" s="1297"/>
      <c r="O374" s="1297"/>
      <c r="P374" s="1297"/>
      <c r="Q374" s="1297"/>
      <c r="R374" s="1297"/>
      <c r="S374" s="1294"/>
      <c r="T374" s="1300"/>
      <c r="U374" s="1136"/>
    </row>
    <row r="375" spans="1:21" ht="16" x14ac:dyDescent="0.75">
      <c r="A375" s="1293"/>
      <c r="B375" s="1294"/>
      <c r="C375" s="1294"/>
      <c r="D375" s="1294"/>
      <c r="E375" s="1294"/>
      <c r="F375" s="1294"/>
      <c r="G375" s="1294"/>
      <c r="H375" s="1297"/>
      <c r="I375" s="1298"/>
      <c r="J375" s="1306"/>
      <c r="K375" s="1294"/>
      <c r="L375" s="1297"/>
      <c r="M375" s="1297"/>
      <c r="N375" s="1297"/>
      <c r="O375" s="1297"/>
      <c r="P375" s="1297"/>
      <c r="Q375" s="1297"/>
      <c r="R375" s="1297"/>
      <c r="S375" s="1294"/>
      <c r="T375" s="1300"/>
      <c r="U375" s="1136"/>
    </row>
    <row r="376" spans="1:21" ht="16" x14ac:dyDescent="0.75">
      <c r="A376" s="1293"/>
      <c r="B376" s="1294"/>
      <c r="C376" s="1294"/>
      <c r="D376" s="1294"/>
      <c r="E376" s="1294"/>
      <c r="F376" s="1294"/>
      <c r="G376" s="1294"/>
      <c r="H376" s="1297"/>
      <c r="I376" s="1298"/>
      <c r="J376" s="1306"/>
      <c r="K376" s="1294"/>
      <c r="L376" s="1297"/>
      <c r="M376" s="1297"/>
      <c r="N376" s="1297"/>
      <c r="O376" s="1297"/>
      <c r="P376" s="1297"/>
      <c r="Q376" s="1297"/>
      <c r="R376" s="1297"/>
      <c r="S376" s="1294"/>
      <c r="T376" s="1300"/>
      <c r="U376" s="1136"/>
    </row>
    <row r="377" spans="1:21" ht="16" x14ac:dyDescent="0.75">
      <c r="A377" s="1293"/>
      <c r="B377" s="1294"/>
      <c r="C377" s="1294"/>
      <c r="D377" s="1294"/>
      <c r="E377" s="1294"/>
      <c r="F377" s="1294"/>
      <c r="G377" s="1294"/>
      <c r="H377" s="1297"/>
      <c r="I377" s="1298"/>
      <c r="J377" s="1306"/>
      <c r="K377" s="1294"/>
      <c r="L377" s="1297"/>
      <c r="M377" s="1297"/>
      <c r="N377" s="1297"/>
      <c r="O377" s="1297"/>
      <c r="P377" s="1297"/>
      <c r="Q377" s="1297"/>
      <c r="R377" s="1297"/>
      <c r="S377" s="1294"/>
      <c r="T377" s="1300"/>
      <c r="U377" s="1136"/>
    </row>
    <row r="378" spans="1:21" ht="16" x14ac:dyDescent="0.75">
      <c r="A378" s="1293"/>
      <c r="B378" s="1294"/>
      <c r="C378" s="1294"/>
      <c r="D378" s="1294"/>
      <c r="E378" s="1294"/>
      <c r="F378" s="1294"/>
      <c r="G378" s="1294"/>
      <c r="H378" s="1297"/>
      <c r="I378" s="1298"/>
      <c r="J378" s="1306"/>
      <c r="K378" s="1294"/>
      <c r="L378" s="1297"/>
      <c r="M378" s="1297"/>
      <c r="N378" s="1297"/>
      <c r="O378" s="1297"/>
      <c r="P378" s="1297"/>
      <c r="Q378" s="1297"/>
      <c r="R378" s="1297"/>
      <c r="S378" s="1294"/>
      <c r="T378" s="1300"/>
      <c r="U378" s="1136"/>
    </row>
    <row r="379" spans="1:21" ht="16" x14ac:dyDescent="0.75">
      <c r="A379" s="1293"/>
      <c r="B379" s="1294"/>
      <c r="C379" s="1294"/>
      <c r="D379" s="1294"/>
      <c r="E379" s="1294"/>
      <c r="F379" s="1294"/>
      <c r="G379" s="1294"/>
      <c r="H379" s="1297"/>
      <c r="I379" s="1298"/>
      <c r="J379" s="1306"/>
      <c r="K379" s="1294"/>
      <c r="L379" s="1297"/>
      <c r="M379" s="1297"/>
      <c r="N379" s="1297"/>
      <c r="O379" s="1297"/>
      <c r="P379" s="1297"/>
      <c r="Q379" s="1297"/>
      <c r="R379" s="1297"/>
      <c r="S379" s="1294"/>
      <c r="T379" s="1300"/>
      <c r="U379" s="1136"/>
    </row>
    <row r="380" spans="1:21" ht="16" x14ac:dyDescent="0.75">
      <c r="A380" s="1293"/>
      <c r="B380" s="1294"/>
      <c r="C380" s="1294"/>
      <c r="D380" s="1294"/>
      <c r="E380" s="1294"/>
      <c r="F380" s="1294"/>
      <c r="G380" s="1294"/>
      <c r="H380" s="1297"/>
      <c r="I380" s="1298"/>
      <c r="J380" s="1306"/>
      <c r="K380" s="1294"/>
      <c r="L380" s="1297"/>
      <c r="M380" s="1297"/>
      <c r="N380" s="1297"/>
      <c r="O380" s="1297"/>
      <c r="P380" s="1297"/>
      <c r="Q380" s="1297"/>
      <c r="R380" s="1297"/>
      <c r="S380" s="1294"/>
      <c r="T380" s="1300"/>
      <c r="U380" s="1136"/>
    </row>
    <row r="381" spans="1:21" ht="30" customHeight="1" x14ac:dyDescent="0.75">
      <c r="A381" s="1310"/>
      <c r="B381" s="1310"/>
      <c r="C381" s="1294"/>
      <c r="D381" s="1294"/>
      <c r="E381" s="1294"/>
      <c r="F381" s="1294"/>
      <c r="G381" s="1294"/>
      <c r="H381" s="1297"/>
      <c r="I381" s="1298"/>
      <c r="J381" s="1306"/>
      <c r="K381" s="1294"/>
      <c r="L381" s="1297"/>
      <c r="M381" s="1294"/>
      <c r="N381" s="1297"/>
      <c r="O381" s="1297"/>
      <c r="P381" s="1297"/>
      <c r="Q381" s="1297"/>
      <c r="R381" s="1297"/>
      <c r="S381" s="1294"/>
      <c r="T381" s="1300"/>
      <c r="U381" s="1136"/>
    </row>
    <row r="382" spans="1:21" ht="16" x14ac:dyDescent="0.75">
      <c r="A382" s="1310"/>
      <c r="B382" s="1310"/>
      <c r="C382" s="1294"/>
      <c r="D382" s="1294"/>
      <c r="E382" s="1294"/>
      <c r="F382" s="1294"/>
      <c r="G382" s="1294"/>
      <c r="H382" s="1297"/>
      <c r="I382" s="1298"/>
      <c r="J382" s="1306"/>
      <c r="K382" s="1294"/>
      <c r="L382" s="1297"/>
      <c r="M382" s="1294"/>
      <c r="N382" s="1297"/>
      <c r="O382" s="1297"/>
      <c r="P382" s="1297"/>
      <c r="Q382" s="1297"/>
      <c r="R382" s="1297"/>
      <c r="S382" s="1294"/>
      <c r="T382" s="1300"/>
      <c r="U382" s="1136"/>
    </row>
    <row r="383" spans="1:21" ht="16" x14ac:dyDescent="0.75">
      <c r="A383" s="1310"/>
      <c r="B383" s="1310"/>
      <c r="C383" s="1294"/>
      <c r="D383" s="1294"/>
      <c r="E383" s="1294"/>
      <c r="F383" s="1294"/>
      <c r="G383" s="1294"/>
      <c r="H383" s="1297"/>
      <c r="I383" s="1298"/>
      <c r="J383" s="1306"/>
      <c r="K383" s="1294"/>
      <c r="L383" s="1297"/>
      <c r="M383" s="1294"/>
      <c r="N383" s="1297"/>
      <c r="O383" s="1294"/>
      <c r="P383" s="1294"/>
      <c r="Q383" s="1294"/>
      <c r="R383" s="1294"/>
      <c r="S383" s="1294"/>
      <c r="T383" s="1300"/>
      <c r="U383" s="1136"/>
    </row>
    <row r="384" spans="1:21" ht="16" x14ac:dyDescent="0.75">
      <c r="A384" s="1310"/>
      <c r="B384" s="1310"/>
      <c r="C384" s="1294"/>
      <c r="D384" s="1294"/>
      <c r="E384" s="1294"/>
      <c r="F384" s="1294"/>
      <c r="G384" s="1294"/>
      <c r="H384" s="1297"/>
      <c r="I384" s="1298"/>
      <c r="J384" s="1306"/>
      <c r="K384" s="1294"/>
      <c r="L384" s="1297"/>
      <c r="M384" s="1294"/>
      <c r="N384" s="1297"/>
      <c r="O384" s="1294"/>
      <c r="P384" s="1294"/>
      <c r="Q384" s="1294"/>
      <c r="R384" s="1294"/>
      <c r="S384" s="1294"/>
      <c r="T384" s="1294"/>
      <c r="U384" s="1136"/>
    </row>
    <row r="385" spans="1:21" ht="16" x14ac:dyDescent="0.75">
      <c r="A385" s="1310"/>
      <c r="B385" s="1310"/>
      <c r="C385" s="1294"/>
      <c r="D385" s="1294"/>
      <c r="E385" s="1294"/>
      <c r="F385" s="1294"/>
      <c r="G385" s="1294"/>
      <c r="H385" s="1297"/>
      <c r="I385" s="1298"/>
      <c r="J385" s="1306"/>
      <c r="K385" s="1294"/>
      <c r="L385" s="1297"/>
      <c r="M385" s="1294"/>
      <c r="N385" s="1297"/>
      <c r="O385" s="1294"/>
      <c r="P385" s="1294"/>
      <c r="Q385" s="1294"/>
      <c r="R385" s="1294"/>
      <c r="S385" s="1294"/>
      <c r="T385" s="1294"/>
      <c r="U385" s="1136"/>
    </row>
    <row r="386" spans="1:21" ht="16" x14ac:dyDescent="0.75">
      <c r="A386" s="1310"/>
      <c r="B386" s="1310"/>
      <c r="C386" s="1294"/>
      <c r="D386" s="1294"/>
      <c r="E386" s="1294"/>
      <c r="F386" s="1294"/>
      <c r="G386" s="1294"/>
      <c r="H386" s="1297"/>
      <c r="I386" s="1298"/>
      <c r="J386" s="1306"/>
      <c r="K386" s="1294"/>
      <c r="L386" s="1297"/>
      <c r="M386" s="1294"/>
      <c r="N386" s="1297"/>
      <c r="O386" s="1294"/>
      <c r="P386" s="1294"/>
      <c r="Q386" s="1294"/>
      <c r="R386" s="1294"/>
      <c r="S386" s="1294"/>
      <c r="T386" s="1294"/>
      <c r="U386" s="1136"/>
    </row>
    <row r="387" spans="1:21" ht="16" x14ac:dyDescent="0.75">
      <c r="A387" s="1310"/>
      <c r="B387" s="1310"/>
      <c r="C387" s="1294"/>
      <c r="D387" s="1294"/>
      <c r="E387" s="1294"/>
      <c r="F387" s="1294"/>
      <c r="G387" s="1294"/>
      <c r="H387" s="1297"/>
      <c r="I387" s="1298"/>
      <c r="J387" s="1306"/>
      <c r="K387" s="1294"/>
      <c r="L387" s="1297"/>
      <c r="M387" s="1294"/>
      <c r="N387" s="1297"/>
      <c r="O387" s="1294"/>
      <c r="P387" s="1294"/>
      <c r="Q387" s="1294"/>
      <c r="R387" s="1294"/>
      <c r="S387" s="1294"/>
      <c r="T387" s="1294"/>
      <c r="U387" s="1136"/>
    </row>
    <row r="388" spans="1:21" ht="16" x14ac:dyDescent="0.75">
      <c r="A388" s="1310"/>
      <c r="B388" s="1310"/>
      <c r="C388" s="1294"/>
      <c r="D388" s="1294"/>
      <c r="E388" s="1294"/>
      <c r="F388" s="1294"/>
      <c r="G388" s="1294"/>
      <c r="H388" s="1297"/>
      <c r="I388" s="1298"/>
      <c r="J388" s="1306"/>
      <c r="K388" s="1294"/>
      <c r="L388" s="1297"/>
      <c r="M388" s="1294"/>
      <c r="N388" s="1297"/>
      <c r="O388" s="1294"/>
      <c r="P388" s="1294"/>
      <c r="Q388" s="1294"/>
      <c r="R388" s="1294"/>
      <c r="S388" s="1294"/>
      <c r="T388" s="1294"/>
      <c r="U388" s="1136"/>
    </row>
    <row r="389" spans="1:21" ht="16" x14ac:dyDescent="0.75">
      <c r="A389" s="1293"/>
      <c r="B389" s="1294"/>
      <c r="C389" s="1294"/>
      <c r="D389" s="1294"/>
      <c r="E389" s="1294"/>
      <c r="F389" s="1294"/>
      <c r="G389" s="1294"/>
      <c r="H389" s="1294"/>
      <c r="I389" s="1294"/>
      <c r="J389" s="1294"/>
      <c r="K389" s="1293"/>
      <c r="L389" s="1301"/>
      <c r="M389" s="1293"/>
      <c r="N389" s="1301"/>
      <c r="O389" s="1294"/>
      <c r="P389" s="1294"/>
      <c r="Q389" s="1294"/>
      <c r="R389" s="1294"/>
      <c r="S389" s="1294"/>
      <c r="T389" s="1294"/>
      <c r="U389" s="1136"/>
    </row>
    <row r="390" spans="1:21" x14ac:dyDescent="0.75">
      <c r="A390" s="1136"/>
      <c r="B390" s="1286"/>
      <c r="C390" s="1136"/>
      <c r="D390" s="1136"/>
      <c r="E390" s="1136"/>
      <c r="F390" s="1286"/>
      <c r="G390" s="1286"/>
      <c r="H390" s="1291"/>
      <c r="I390" s="1286"/>
      <c r="J390" s="1292"/>
      <c r="K390" s="1136"/>
      <c r="L390" s="1136"/>
      <c r="M390" s="1136"/>
      <c r="N390" s="1136"/>
      <c r="O390" s="1290"/>
      <c r="P390" s="1290"/>
      <c r="Q390" s="1290"/>
      <c r="R390" s="1290"/>
      <c r="S390" s="1136"/>
      <c r="T390" s="1136"/>
      <c r="U390" s="1136"/>
    </row>
    <row r="391" spans="1:21" x14ac:dyDescent="0.75">
      <c r="A391" s="1136"/>
      <c r="B391" s="1136"/>
      <c r="C391" s="1285"/>
      <c r="D391" s="1136"/>
      <c r="E391" s="1136"/>
      <c r="F391" s="1286"/>
      <c r="G391" s="1286"/>
      <c r="H391" s="1136"/>
      <c r="I391" s="1136"/>
      <c r="J391" s="1136"/>
      <c r="K391" s="1286"/>
      <c r="L391" s="1291"/>
      <c r="M391" s="1286"/>
      <c r="N391" s="1292"/>
      <c r="O391" s="1136"/>
      <c r="P391" s="1136"/>
      <c r="Q391" s="1136"/>
      <c r="R391" s="1136"/>
      <c r="S391" s="1136"/>
      <c r="T391" s="1290"/>
      <c r="U391" s="1136"/>
    </row>
    <row r="392" spans="1:21" x14ac:dyDescent="0.75">
      <c r="A392" s="1136"/>
      <c r="B392" s="1136"/>
      <c r="C392" s="1285"/>
      <c r="D392" s="1136"/>
      <c r="E392" s="1136"/>
      <c r="F392" s="1286"/>
      <c r="G392" s="1286"/>
      <c r="H392" s="1136"/>
      <c r="I392" s="1136"/>
      <c r="J392" s="1136"/>
      <c r="K392" s="1286"/>
      <c r="L392" s="1291"/>
      <c r="M392" s="1286"/>
      <c r="N392" s="1292"/>
      <c r="O392" s="1136"/>
      <c r="P392" s="1136"/>
      <c r="Q392" s="1136"/>
      <c r="R392" s="1136"/>
      <c r="S392" s="1136"/>
      <c r="T392" s="1290"/>
      <c r="U392" s="1136"/>
    </row>
    <row r="393" spans="1:21" x14ac:dyDescent="0.75">
      <c r="A393" s="1136"/>
      <c r="B393" s="1136"/>
      <c r="C393" s="1285"/>
      <c r="D393" s="1136"/>
      <c r="E393" s="1136"/>
      <c r="F393" s="1286"/>
      <c r="G393" s="1286"/>
      <c r="H393" s="1136"/>
      <c r="I393" s="1136"/>
      <c r="J393" s="1136"/>
      <c r="K393" s="1286"/>
      <c r="L393" s="1291"/>
      <c r="M393" s="1286"/>
      <c r="N393" s="1292"/>
      <c r="O393" s="1136"/>
      <c r="P393" s="1136"/>
      <c r="Q393" s="1136"/>
      <c r="R393" s="1136"/>
      <c r="S393" s="1136"/>
      <c r="T393" s="1290"/>
      <c r="U393" s="1136"/>
    </row>
    <row r="394" spans="1:21" x14ac:dyDescent="0.75">
      <c r="A394" s="1136"/>
      <c r="B394" s="1136"/>
      <c r="C394" s="1285"/>
      <c r="D394" s="1136"/>
      <c r="E394" s="1136"/>
      <c r="F394" s="1286"/>
      <c r="G394" s="1286"/>
      <c r="H394" s="1136"/>
      <c r="I394" s="1136"/>
      <c r="J394" s="1136"/>
      <c r="K394" s="1286"/>
      <c r="L394" s="1291"/>
      <c r="M394" s="1286"/>
      <c r="N394" s="1292"/>
      <c r="O394" s="1136"/>
      <c r="P394" s="1136"/>
      <c r="Q394" s="1136"/>
      <c r="R394" s="1136"/>
      <c r="S394" s="1136"/>
      <c r="T394" s="1290"/>
      <c r="U394" s="1136"/>
    </row>
    <row r="395" spans="1:21" x14ac:dyDescent="0.75">
      <c r="A395" s="1136"/>
      <c r="B395" s="1136"/>
      <c r="C395" s="1285"/>
      <c r="D395" s="1136"/>
      <c r="E395" s="1136"/>
      <c r="F395" s="1286"/>
      <c r="G395" s="1286"/>
      <c r="H395" s="1136"/>
      <c r="I395" s="1136"/>
      <c r="J395" s="1136"/>
      <c r="K395" s="1286"/>
      <c r="L395" s="1291"/>
      <c r="M395" s="1286"/>
      <c r="N395" s="1292"/>
      <c r="O395" s="1136"/>
      <c r="P395" s="1136"/>
      <c r="Q395" s="1136"/>
      <c r="R395" s="1136"/>
      <c r="S395" s="1136"/>
      <c r="T395" s="1290"/>
      <c r="U395" s="1136"/>
    </row>
    <row r="396" spans="1:21" x14ac:dyDescent="0.75">
      <c r="A396" s="1136"/>
      <c r="B396" s="1136"/>
      <c r="C396" s="1285"/>
      <c r="D396" s="1136"/>
      <c r="E396" s="1136"/>
      <c r="F396" s="1286"/>
      <c r="G396" s="1286"/>
      <c r="H396" s="1136"/>
      <c r="I396" s="1136"/>
      <c r="J396" s="1136"/>
      <c r="K396" s="1286"/>
      <c r="L396" s="1291"/>
      <c r="M396" s="1286"/>
      <c r="N396" s="1292"/>
      <c r="O396" s="1136"/>
      <c r="P396" s="1136"/>
      <c r="Q396" s="1136"/>
      <c r="R396" s="1136"/>
      <c r="S396" s="1136"/>
      <c r="T396" s="1290"/>
      <c r="U396" s="1136"/>
    </row>
    <row r="397" spans="1:21" x14ac:dyDescent="0.75">
      <c r="A397" s="1136"/>
      <c r="B397" s="1136"/>
      <c r="C397" s="1285"/>
      <c r="D397" s="1136"/>
      <c r="E397" s="1136"/>
      <c r="F397" s="1286"/>
      <c r="G397" s="1286"/>
      <c r="H397" s="1136"/>
      <c r="I397" s="1136"/>
      <c r="J397" s="1136"/>
      <c r="K397" s="1286"/>
      <c r="L397" s="1291"/>
      <c r="M397" s="1286"/>
      <c r="N397" s="1292"/>
      <c r="O397" s="1136"/>
      <c r="P397" s="1136"/>
      <c r="Q397" s="1136"/>
      <c r="R397" s="1136"/>
      <c r="S397" s="1136"/>
      <c r="T397" s="1290"/>
      <c r="U397" s="1136"/>
    </row>
    <row r="398" spans="1:21" x14ac:dyDescent="0.75">
      <c r="A398" s="1136"/>
      <c r="B398" s="1136"/>
      <c r="C398" s="1285"/>
      <c r="D398" s="1136"/>
      <c r="E398" s="1136"/>
      <c r="F398" s="1286"/>
      <c r="G398" s="1286"/>
      <c r="H398" s="1136"/>
      <c r="I398" s="1136"/>
      <c r="J398" s="1136"/>
      <c r="K398" s="1286"/>
      <c r="L398" s="1291"/>
      <c r="M398" s="1286"/>
      <c r="N398" s="1292"/>
      <c r="O398" s="1136"/>
      <c r="P398" s="1136"/>
      <c r="Q398" s="1136"/>
      <c r="R398" s="1136"/>
      <c r="S398" s="1136"/>
      <c r="T398" s="1290"/>
      <c r="U398" s="1136"/>
    </row>
    <row r="399" spans="1:21" x14ac:dyDescent="0.75">
      <c r="A399" s="1136"/>
      <c r="B399" s="1136"/>
      <c r="C399" s="1285"/>
      <c r="D399" s="1136"/>
      <c r="E399" s="1136"/>
      <c r="F399" s="1286"/>
      <c r="G399" s="1286"/>
      <c r="H399" s="1136"/>
      <c r="I399" s="1136"/>
      <c r="J399" s="1136"/>
      <c r="K399" s="1286"/>
      <c r="L399" s="1291"/>
      <c r="M399" s="1286"/>
      <c r="N399" s="1292"/>
      <c r="O399" s="1136"/>
      <c r="P399" s="1136"/>
      <c r="Q399" s="1136"/>
      <c r="R399" s="1136"/>
      <c r="S399" s="1136"/>
      <c r="T399" s="1290"/>
      <c r="U399" s="1136"/>
    </row>
    <row r="400" spans="1:21" x14ac:dyDescent="0.75">
      <c r="A400" s="1136"/>
      <c r="B400" s="1136"/>
      <c r="C400" s="1285"/>
      <c r="D400" s="1136"/>
      <c r="E400" s="1136"/>
      <c r="F400" s="1286"/>
      <c r="G400" s="1286"/>
      <c r="H400" s="1136"/>
      <c r="I400" s="1136"/>
      <c r="J400" s="1136"/>
      <c r="K400" s="1286"/>
      <c r="L400" s="1291"/>
      <c r="M400" s="1286"/>
      <c r="N400" s="1292"/>
      <c r="O400" s="1136"/>
      <c r="P400" s="1136"/>
      <c r="Q400" s="1136"/>
      <c r="R400" s="1136"/>
      <c r="S400" s="1136"/>
      <c r="T400" s="1290"/>
      <c r="U400" s="1136"/>
    </row>
    <row r="401" spans="1:21" x14ac:dyDescent="0.75">
      <c r="A401" s="1136"/>
      <c r="B401" s="1136"/>
      <c r="C401" s="1285"/>
      <c r="D401" s="1136"/>
      <c r="E401" s="1136"/>
      <c r="F401" s="1286"/>
      <c r="G401" s="1286"/>
      <c r="H401" s="1136"/>
      <c r="I401" s="1136"/>
      <c r="J401" s="1136"/>
      <c r="K401" s="1286"/>
      <c r="L401" s="1291"/>
      <c r="M401" s="1286"/>
      <c r="N401" s="1292"/>
      <c r="O401" s="1136"/>
      <c r="P401" s="1136"/>
      <c r="Q401" s="1136"/>
      <c r="R401" s="1136"/>
      <c r="S401" s="1136"/>
      <c r="T401" s="1290"/>
      <c r="U401" s="1136"/>
    </row>
    <row r="402" spans="1:21" x14ac:dyDescent="0.75">
      <c r="A402" s="1136"/>
      <c r="B402" s="1136"/>
      <c r="C402" s="1285"/>
      <c r="D402" s="1136"/>
      <c r="E402" s="1136"/>
      <c r="F402" s="1286"/>
      <c r="G402" s="1286"/>
      <c r="H402" s="1136"/>
      <c r="I402" s="1136"/>
      <c r="J402" s="1136"/>
      <c r="K402" s="1286"/>
      <c r="L402" s="1291"/>
      <c r="M402" s="1286"/>
      <c r="N402" s="1292"/>
      <c r="O402" s="1136"/>
      <c r="P402" s="1136"/>
      <c r="Q402" s="1136"/>
      <c r="R402" s="1136"/>
      <c r="S402" s="1136"/>
      <c r="T402" s="1290"/>
      <c r="U402" s="1136"/>
    </row>
    <row r="403" spans="1:21" x14ac:dyDescent="0.75">
      <c r="A403" s="1136"/>
      <c r="B403" s="1136"/>
      <c r="C403" s="1285"/>
      <c r="D403" s="1136"/>
      <c r="E403" s="1136"/>
      <c r="F403" s="1286"/>
      <c r="G403" s="1286"/>
      <c r="H403" s="1136"/>
      <c r="I403" s="1136"/>
      <c r="J403" s="1136"/>
      <c r="K403" s="1286"/>
      <c r="L403" s="1291"/>
      <c r="M403" s="1286"/>
      <c r="N403" s="1292"/>
      <c r="O403" s="1136"/>
      <c r="P403" s="1136"/>
      <c r="Q403" s="1136"/>
      <c r="R403" s="1136"/>
      <c r="S403" s="1136"/>
      <c r="T403" s="1290"/>
      <c r="U403" s="1136"/>
    </row>
    <row r="404" spans="1:21" x14ac:dyDescent="0.75">
      <c r="A404" s="1136"/>
      <c r="B404" s="1136"/>
      <c r="C404" s="1285"/>
      <c r="D404" s="1136"/>
      <c r="E404" s="1136"/>
      <c r="F404" s="1286"/>
      <c r="G404" s="1286"/>
      <c r="H404" s="1136"/>
      <c r="I404" s="1136"/>
      <c r="J404" s="1136"/>
      <c r="K404" s="1286"/>
      <c r="L404" s="1291"/>
      <c r="M404" s="1286"/>
      <c r="N404" s="1292"/>
      <c r="O404" s="1136"/>
      <c r="P404" s="1136"/>
      <c r="Q404" s="1136"/>
      <c r="R404" s="1136"/>
      <c r="S404" s="1136"/>
      <c r="T404" s="1290"/>
      <c r="U404" s="1136"/>
    </row>
    <row r="405" spans="1:21" x14ac:dyDescent="0.75">
      <c r="A405" s="1136"/>
      <c r="B405" s="1136"/>
      <c r="C405" s="1285"/>
      <c r="D405" s="1136"/>
      <c r="E405" s="1136"/>
      <c r="F405" s="1286"/>
      <c r="G405" s="1286"/>
      <c r="H405" s="1136"/>
      <c r="I405" s="1136"/>
      <c r="J405" s="1136"/>
      <c r="K405" s="1286"/>
      <c r="L405" s="1291"/>
      <c r="M405" s="1286"/>
      <c r="N405" s="1292"/>
      <c r="O405" s="1136"/>
      <c r="P405" s="1136"/>
      <c r="Q405" s="1136"/>
      <c r="R405" s="1136"/>
      <c r="S405" s="1136"/>
      <c r="T405" s="1290"/>
      <c r="U405" s="1136"/>
    </row>
    <row r="406" spans="1:21" x14ac:dyDescent="0.75">
      <c r="A406" s="1136"/>
      <c r="B406" s="1136"/>
      <c r="C406" s="1285"/>
      <c r="D406" s="1136"/>
      <c r="E406" s="1136"/>
      <c r="F406" s="1286"/>
      <c r="G406" s="1286"/>
      <c r="H406" s="1136"/>
      <c r="I406" s="1136"/>
      <c r="J406" s="1136"/>
      <c r="K406" s="1286"/>
      <c r="L406" s="1291"/>
      <c r="M406" s="1286"/>
      <c r="N406" s="1292"/>
      <c r="O406" s="1136"/>
      <c r="P406" s="1136"/>
      <c r="Q406" s="1136"/>
      <c r="R406" s="1136"/>
      <c r="S406" s="1136"/>
      <c r="T406" s="1290"/>
      <c r="U406" s="1136"/>
    </row>
    <row r="407" spans="1:21" x14ac:dyDescent="0.75">
      <c r="A407" s="1136"/>
      <c r="B407" s="1136"/>
      <c r="C407" s="1285"/>
      <c r="D407" s="1136"/>
      <c r="E407" s="1136"/>
      <c r="F407" s="1286"/>
      <c r="G407" s="1286"/>
      <c r="H407" s="1136"/>
      <c r="I407" s="1136"/>
      <c r="J407" s="1136"/>
      <c r="K407" s="1286"/>
      <c r="L407" s="1291"/>
      <c r="M407" s="1286"/>
      <c r="N407" s="1292"/>
      <c r="O407" s="1136"/>
      <c r="P407" s="1136"/>
      <c r="Q407" s="1136"/>
      <c r="R407" s="1136"/>
      <c r="S407" s="1136"/>
      <c r="T407" s="1290"/>
      <c r="U407" s="1136"/>
    </row>
  </sheetData>
  <mergeCells count="61">
    <mergeCell ref="Y3:AF3"/>
    <mergeCell ref="Y5:Z5"/>
    <mergeCell ref="AE5:AF5"/>
    <mergeCell ref="AN2:AO2"/>
    <mergeCell ref="AN4:AO4"/>
    <mergeCell ref="AB5:AC5"/>
    <mergeCell ref="A182:A186"/>
    <mergeCell ref="B182:B186"/>
    <mergeCell ref="A166:A172"/>
    <mergeCell ref="B166:B172"/>
    <mergeCell ref="A174:A180"/>
    <mergeCell ref="B174:B180"/>
    <mergeCell ref="A149:A158"/>
    <mergeCell ref="B149:B158"/>
    <mergeCell ref="C107:C109"/>
    <mergeCell ref="A114:A118"/>
    <mergeCell ref="B114:B118"/>
    <mergeCell ref="A125:A128"/>
    <mergeCell ref="B125:B128"/>
    <mergeCell ref="A131:A137"/>
    <mergeCell ref="B131:B137"/>
    <mergeCell ref="A142:A145"/>
    <mergeCell ref="B142:B145"/>
    <mergeCell ref="A147:D147"/>
    <mergeCell ref="A92:A96"/>
    <mergeCell ref="B92:B96"/>
    <mergeCell ref="A98:A102"/>
    <mergeCell ref="B98:B102"/>
    <mergeCell ref="A104:A109"/>
    <mergeCell ref="B104:B109"/>
    <mergeCell ref="A72:C72"/>
    <mergeCell ref="C76:C77"/>
    <mergeCell ref="A79:A83"/>
    <mergeCell ref="B79:B83"/>
    <mergeCell ref="A86:A90"/>
    <mergeCell ref="B86:B90"/>
    <mergeCell ref="A73:A77"/>
    <mergeCell ref="B73:B77"/>
    <mergeCell ref="C74:C75"/>
    <mergeCell ref="C52:C54"/>
    <mergeCell ref="A57:A62"/>
    <mergeCell ref="B57:B62"/>
    <mergeCell ref="A65:A68"/>
    <mergeCell ref="B65:B68"/>
    <mergeCell ref="A39:A41"/>
    <mergeCell ref="B39:B41"/>
    <mergeCell ref="A43:A46"/>
    <mergeCell ref="B43:B46"/>
    <mergeCell ref="A49:A54"/>
    <mergeCell ref="B49:B54"/>
    <mergeCell ref="A17:A24"/>
    <mergeCell ref="B17:B24"/>
    <mergeCell ref="A26:A32"/>
    <mergeCell ref="B26:B32"/>
    <mergeCell ref="A9:A13"/>
    <mergeCell ref="B9:B13"/>
    <mergeCell ref="M6:N6"/>
    <mergeCell ref="A7:B7"/>
    <mergeCell ref="C7:D7"/>
    <mergeCell ref="A8:B8"/>
    <mergeCell ref="S4:U4"/>
  </mergeCells>
  <conditionalFormatting sqref="T1:T3 T187:T1048576 T137:U137 S137:S141 S158:U178 S146:S154">
    <cfRule type="cellIs" dxfId="49" priority="68" operator="between">
      <formula>0.5</formula>
      <formula>0.7</formula>
    </cfRule>
  </conditionalFormatting>
  <conditionalFormatting sqref="S9:S30 S32 S39:S44 S46:S67 S69:S133">
    <cfRule type="cellIs" dxfId="48" priority="67" operator="between">
      <formula>0.5</formula>
      <formula>0.7</formula>
    </cfRule>
  </conditionalFormatting>
  <conditionalFormatting sqref="T9:T29 T39:T43 T47:T54">
    <cfRule type="cellIs" dxfId="47" priority="66" operator="between">
      <formula>0.5</formula>
      <formula>0.7</formula>
    </cfRule>
  </conditionalFormatting>
  <conditionalFormatting sqref="U9:U29 U39:U43 U47:U54">
    <cfRule type="cellIs" dxfId="46" priority="65" operator="between">
      <formula>0.5</formula>
      <formula>0.7</formula>
    </cfRule>
  </conditionalFormatting>
  <conditionalFormatting sqref="T57:T62">
    <cfRule type="cellIs" dxfId="45" priority="64" operator="between">
      <formula>0.5</formula>
      <formula>0.7</formula>
    </cfRule>
  </conditionalFormatting>
  <conditionalFormatting sqref="U57:U62">
    <cfRule type="cellIs" dxfId="44" priority="63" operator="between">
      <formula>0.5</formula>
      <formula>0.7</formula>
    </cfRule>
  </conditionalFormatting>
  <conditionalFormatting sqref="T73:T83">
    <cfRule type="cellIs" dxfId="43" priority="60" operator="between">
      <formula>0.5</formula>
      <formula>0.7</formula>
    </cfRule>
  </conditionalFormatting>
  <conditionalFormatting sqref="U73:U83">
    <cfRule type="cellIs" dxfId="42" priority="59" operator="between">
      <formula>0.5</formula>
      <formula>0.7</formula>
    </cfRule>
  </conditionalFormatting>
  <conditionalFormatting sqref="T86:T109">
    <cfRule type="cellIs" dxfId="41" priority="58" operator="between">
      <formula>0.5</formula>
      <formula>0.7</formula>
    </cfRule>
  </conditionalFormatting>
  <conditionalFormatting sqref="U86:U109">
    <cfRule type="cellIs" dxfId="40" priority="57" operator="between">
      <formula>0.5</formula>
      <formula>0.7</formula>
    </cfRule>
  </conditionalFormatting>
  <conditionalFormatting sqref="T114:T116 T119:T128">
    <cfRule type="cellIs" dxfId="39" priority="56" operator="between">
      <formula>0.5</formula>
      <formula>0.7</formula>
    </cfRule>
  </conditionalFormatting>
  <conditionalFormatting sqref="U114:U116 U119:U128">
    <cfRule type="cellIs" dxfId="38" priority="55" operator="between">
      <formula>0.5</formula>
      <formula>0.7</formula>
    </cfRule>
  </conditionalFormatting>
  <conditionalFormatting sqref="T131:T133">
    <cfRule type="cellIs" dxfId="37" priority="54" operator="between">
      <formula>0.5</formula>
      <formula>0.7</formula>
    </cfRule>
  </conditionalFormatting>
  <conditionalFormatting sqref="U131:U133">
    <cfRule type="cellIs" dxfId="36" priority="53" operator="between">
      <formula>0.5</formula>
      <formula>0.7</formula>
    </cfRule>
  </conditionalFormatting>
  <conditionalFormatting sqref="T149:T154">
    <cfRule type="cellIs" dxfId="35" priority="50" operator="between">
      <formula>0.5</formula>
      <formula>0.7</formula>
    </cfRule>
  </conditionalFormatting>
  <conditionalFormatting sqref="U149:U154">
    <cfRule type="cellIs" dxfId="34" priority="49" operator="between">
      <formula>0.5</formula>
      <formula>0.7</formula>
    </cfRule>
  </conditionalFormatting>
  <conditionalFormatting sqref="U7">
    <cfRule type="cellIs" dxfId="33" priority="48" operator="between">
      <formula>0.5</formula>
      <formula>0.7</formula>
    </cfRule>
  </conditionalFormatting>
  <conditionalFormatting sqref="O215:R390">
    <cfRule type="cellIs" dxfId="32" priority="47" operator="between">
      <formula>0.5</formula>
      <formula>0.7</formula>
    </cfRule>
  </conditionalFormatting>
  <conditionalFormatting sqref="O31 R31">
    <cfRule type="cellIs" dxfId="31" priority="43" operator="between">
      <formula>0.5</formula>
      <formula>0.7</formula>
    </cfRule>
  </conditionalFormatting>
  <conditionalFormatting sqref="O182:O186 R182:R186">
    <cfRule type="cellIs" dxfId="30" priority="45" operator="between">
      <formula>0.5</formula>
      <formula>0.7</formula>
    </cfRule>
  </conditionalFormatting>
  <conditionalFormatting sqref="T34:T38">
    <cfRule type="cellIs" dxfId="29" priority="42" operator="between">
      <formula>0.5</formula>
      <formula>0.7</formula>
    </cfRule>
  </conditionalFormatting>
  <conditionalFormatting sqref="O33:O38 R33:R38">
    <cfRule type="cellIs" dxfId="28" priority="41" operator="between">
      <formula>0.5</formula>
      <formula>0.7</formula>
    </cfRule>
  </conditionalFormatting>
  <conditionalFormatting sqref="O45 R45">
    <cfRule type="cellIs" dxfId="27" priority="39" operator="between">
      <formula>0.5</formula>
      <formula>0.7</formula>
    </cfRule>
  </conditionalFormatting>
  <conditionalFormatting sqref="O134:O136 R134:R136">
    <cfRule type="cellIs" dxfId="26" priority="37" operator="between">
      <formula>0.5</formula>
      <formula>0.7</formula>
    </cfRule>
  </conditionalFormatting>
  <conditionalFormatting sqref="S136">
    <cfRule type="cellIs" dxfId="25" priority="31" operator="between">
      <formula>0.5</formula>
      <formula>0.7</formula>
    </cfRule>
  </conditionalFormatting>
  <conditionalFormatting sqref="S142">
    <cfRule type="cellIs" dxfId="24" priority="30" operator="between">
      <formula>0.5</formula>
      <formula>0.7</formula>
    </cfRule>
  </conditionalFormatting>
  <conditionalFormatting sqref="S143">
    <cfRule type="cellIs" dxfId="23" priority="29" operator="between">
      <formula>0.5</formula>
      <formula>0.7</formula>
    </cfRule>
  </conditionalFormatting>
  <conditionalFormatting sqref="S144">
    <cfRule type="cellIs" dxfId="22" priority="28" operator="between">
      <formula>0.5</formula>
      <formula>0.7</formula>
    </cfRule>
  </conditionalFormatting>
  <conditionalFormatting sqref="S145">
    <cfRule type="cellIs" dxfId="21" priority="27" operator="between">
      <formula>0.5</formula>
      <formula>0.7</formula>
    </cfRule>
  </conditionalFormatting>
  <conditionalFormatting sqref="S155">
    <cfRule type="cellIs" dxfId="20" priority="26" operator="between">
      <formula>0.5</formula>
      <formula>0.7</formula>
    </cfRule>
  </conditionalFormatting>
  <conditionalFormatting sqref="S179">
    <cfRule type="cellIs" dxfId="19" priority="25" operator="between">
      <formula>0.5</formula>
      <formula>0.7</formula>
    </cfRule>
  </conditionalFormatting>
  <conditionalFormatting sqref="S180">
    <cfRule type="cellIs" dxfId="18" priority="24" operator="between">
      <formula>0.5</formula>
      <formula>0.7</formula>
    </cfRule>
  </conditionalFormatting>
  <conditionalFormatting sqref="S182">
    <cfRule type="cellIs" dxfId="17" priority="23" operator="between">
      <formula>0.5</formula>
      <formula>0.7</formula>
    </cfRule>
  </conditionalFormatting>
  <conditionalFormatting sqref="T30:U30">
    <cfRule type="cellIs" dxfId="16" priority="18" operator="between">
      <formula>0.5</formula>
      <formula>0.7</formula>
    </cfRule>
  </conditionalFormatting>
  <conditionalFormatting sqref="T32:U32">
    <cfRule type="cellIs" dxfId="15" priority="17" operator="between">
      <formula>0.5</formula>
      <formula>0.7</formula>
    </cfRule>
  </conditionalFormatting>
  <conditionalFormatting sqref="T44:U44">
    <cfRule type="cellIs" dxfId="14" priority="16" operator="between">
      <formula>0.5</formula>
      <formula>0.7</formula>
    </cfRule>
  </conditionalFormatting>
  <conditionalFormatting sqref="T46:U46">
    <cfRule type="cellIs" dxfId="13" priority="15" operator="between">
      <formula>0.5</formula>
      <formula>0.7</formula>
    </cfRule>
  </conditionalFormatting>
  <conditionalFormatting sqref="T65:U67">
    <cfRule type="cellIs" dxfId="12" priority="14" operator="between">
      <formula>0.5</formula>
      <formula>0.7</formula>
    </cfRule>
  </conditionalFormatting>
  <conditionalFormatting sqref="T117:U118">
    <cfRule type="cellIs" dxfId="11" priority="13" operator="between">
      <formula>0.5</formula>
      <formula>0.7</formula>
    </cfRule>
  </conditionalFormatting>
  <conditionalFormatting sqref="T136:U136">
    <cfRule type="cellIs" dxfId="10" priority="12" operator="between">
      <formula>0.5</formula>
      <formula>0.7</formula>
    </cfRule>
  </conditionalFormatting>
  <conditionalFormatting sqref="T142:U145">
    <cfRule type="cellIs" dxfId="9" priority="11" operator="between">
      <formula>0.5</formula>
      <formula>0.7</formula>
    </cfRule>
  </conditionalFormatting>
  <conditionalFormatting sqref="T155:U155">
    <cfRule type="cellIs" dxfId="8" priority="10" operator="between">
      <formula>0.5</formula>
      <formula>0.7</formula>
    </cfRule>
  </conditionalFormatting>
  <conditionalFormatting sqref="T179:U180">
    <cfRule type="cellIs" dxfId="7" priority="9" operator="between">
      <formula>0.5</formula>
      <formula>0.7</formula>
    </cfRule>
  </conditionalFormatting>
  <conditionalFormatting sqref="S183:S186">
    <cfRule type="cellIs" dxfId="6" priority="7" operator="between">
      <formula>0.5</formula>
      <formula>0.7</formula>
    </cfRule>
  </conditionalFormatting>
  <conditionalFormatting sqref="T182">
    <cfRule type="cellIs" dxfId="5" priority="6" operator="between">
      <formula>0.5</formula>
      <formula>0.7</formula>
    </cfRule>
  </conditionalFormatting>
  <conditionalFormatting sqref="T183:T186">
    <cfRule type="cellIs" dxfId="4" priority="5" operator="between">
      <formula>0.5</formula>
      <formula>0.7</formula>
    </cfRule>
  </conditionalFormatting>
  <conditionalFormatting sqref="U182">
    <cfRule type="cellIs" dxfId="3" priority="4" operator="between">
      <formula>0.5</formula>
      <formula>0.7</formula>
    </cfRule>
  </conditionalFormatting>
  <conditionalFormatting sqref="U183:U186">
    <cfRule type="cellIs" dxfId="2" priority="3" operator="between">
      <formula>0.5</formula>
      <formula>0.7</formula>
    </cfRule>
  </conditionalFormatting>
  <conditionalFormatting sqref="S68">
    <cfRule type="cellIs" dxfId="1" priority="2" operator="between">
      <formula>0.5</formula>
      <formula>0.7</formula>
    </cfRule>
  </conditionalFormatting>
  <conditionalFormatting sqref="T68:U68">
    <cfRule type="cellIs" dxfId="0" priority="1" operator="between">
      <formula>0.5</formula>
      <formula>0.7</formula>
    </cfRule>
  </conditionalFormatting>
  <pageMargins left="0.7" right="0.7" top="0.75" bottom="0.75" header="0.3" footer="0.3"/>
  <pageSetup paperSize="9" orientation="portrait" r:id="rId1"/>
  <headerFooter>
    <oddHeader>&amp;L&amp;"Calibri"&amp;10 Classification: CONFIDENTIAL&amp;1#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0070C0"/>
  </sheetPr>
  <dimension ref="A1:KW269"/>
  <sheetViews>
    <sheetView topLeftCell="A91" zoomScale="70" zoomScaleNormal="70" workbookViewId="0">
      <selection activeCell="AK1" sqref="AK1:KW1048576"/>
    </sheetView>
  </sheetViews>
  <sheetFormatPr defaultColWidth="9.08984375" defaultRowHeight="11.75" x14ac:dyDescent="0.75"/>
  <cols>
    <col min="1" max="1" width="13.6328125" style="51" customWidth="1"/>
    <col min="2" max="2" width="23.54296875" style="51" customWidth="1"/>
    <col min="3" max="3" width="6.54296875" style="52" customWidth="1"/>
    <col min="4" max="4" width="94.453125" style="56" customWidth="1"/>
    <col min="5" max="5" width="26.54296875" style="51" customWidth="1"/>
    <col min="6" max="7" width="26.54296875" style="54" customWidth="1"/>
    <col min="8" max="8" width="26.54296875" style="51" customWidth="1"/>
    <col min="9" max="11" width="26.54296875" style="54" customWidth="1"/>
    <col min="12" max="12" width="26.54296875" style="53" customWidth="1"/>
    <col min="13" max="13" width="9.81640625" style="51" customWidth="1"/>
    <col min="14" max="14" width="11.81640625" style="143" customWidth="1"/>
    <col min="15" max="15" width="9.08984375" style="51"/>
    <col min="16" max="16" width="11.81640625" style="138" customWidth="1"/>
    <col min="17" max="17" width="9.08984375" style="51"/>
    <col min="18" max="18" width="9.08984375" style="88" customWidth="1"/>
    <col min="19" max="22" width="9.08984375" style="88"/>
    <col min="23" max="32" width="9.08984375" style="51"/>
    <col min="33" max="33" width="9.08984375" style="220"/>
    <col min="34" max="34" width="1.6328125" style="51" customWidth="1"/>
    <col min="35" max="36" width="20.54296875" style="51" customWidth="1"/>
    <col min="37" max="309" width="9.08984375" style="84"/>
    <col min="310" max="16384" width="9.08984375" style="51"/>
  </cols>
  <sheetData>
    <row r="1" spans="1:309" ht="20.5" x14ac:dyDescent="0.75">
      <c r="A1" s="188" t="s">
        <v>351</v>
      </c>
      <c r="B1" s="188"/>
      <c r="C1" s="188"/>
      <c r="D1" s="188"/>
    </row>
    <row r="2" spans="1:309" ht="20.5" x14ac:dyDescent="0.75">
      <c r="A2" s="209"/>
      <c r="B2" s="209"/>
      <c r="C2" s="209"/>
      <c r="D2" s="209"/>
      <c r="E2" s="210"/>
      <c r="F2" s="3"/>
      <c r="G2" s="3"/>
      <c r="H2" s="2"/>
      <c r="I2" s="4"/>
      <c r="J2" s="4"/>
      <c r="K2" s="4"/>
      <c r="AI2" s="2110" t="s">
        <v>427</v>
      </c>
      <c r="AJ2" s="2111"/>
    </row>
    <row r="3" spans="1:309" ht="12.5" customHeight="1" x14ac:dyDescent="0.75">
      <c r="A3" s="209"/>
      <c r="B3" s="209"/>
      <c r="C3" s="209"/>
      <c r="D3" s="209"/>
      <c r="E3" s="210"/>
      <c r="F3" s="3"/>
      <c r="G3" s="3"/>
      <c r="H3" s="2"/>
      <c r="I3" s="4"/>
      <c r="J3" s="4"/>
      <c r="K3" s="4"/>
    </row>
    <row r="4" spans="1:309" ht="12.5" customHeight="1" x14ac:dyDescent="0.75">
      <c r="A4" s="1034" t="s">
        <v>4</v>
      </c>
      <c r="B4" s="209"/>
      <c r="C4" s="209"/>
      <c r="D4" s="209"/>
      <c r="E4" s="210"/>
      <c r="F4" s="3"/>
      <c r="G4" s="3"/>
      <c r="H4" s="2"/>
      <c r="I4" s="4"/>
      <c r="J4" s="4"/>
      <c r="K4" s="4"/>
      <c r="AI4" s="2197" t="s">
        <v>411</v>
      </c>
      <c r="AJ4" s="2197"/>
    </row>
    <row r="5" spans="1:309" ht="12.5" customHeight="1" x14ac:dyDescent="0.75">
      <c r="A5" s="209"/>
      <c r="B5" s="209"/>
      <c r="C5" s="209"/>
      <c r="D5" s="209"/>
      <c r="E5" s="210"/>
      <c r="F5" s="3"/>
      <c r="G5" s="3"/>
      <c r="H5" s="2"/>
      <c r="I5" s="4"/>
      <c r="J5" s="4"/>
      <c r="K5" s="4"/>
    </row>
    <row r="6" spans="1:309" ht="15.5" customHeight="1" x14ac:dyDescent="0.75">
      <c r="A6" s="108"/>
      <c r="B6" s="119"/>
      <c r="C6" s="108"/>
      <c r="D6" s="108"/>
      <c r="E6" s="109" t="s">
        <v>206</v>
      </c>
      <c r="F6" s="109"/>
      <c r="G6" s="109"/>
      <c r="H6" s="109"/>
      <c r="I6" s="109"/>
      <c r="J6" s="109"/>
      <c r="K6" s="110"/>
      <c r="L6" s="110"/>
      <c r="AI6" s="10" t="s">
        <v>92</v>
      </c>
      <c r="AJ6" s="10" t="s">
        <v>91</v>
      </c>
    </row>
    <row r="7" spans="1:309" ht="31.5" customHeight="1" x14ac:dyDescent="0.75">
      <c r="A7" s="984" t="s">
        <v>347</v>
      </c>
      <c r="B7" s="984" t="s">
        <v>348</v>
      </c>
      <c r="C7" s="984"/>
      <c r="D7" s="984" t="s">
        <v>43</v>
      </c>
      <c r="E7" s="984" t="s">
        <v>28</v>
      </c>
      <c r="F7" s="984" t="s">
        <v>207</v>
      </c>
      <c r="G7" s="36" t="s">
        <v>469</v>
      </c>
      <c r="H7" s="985" t="s">
        <v>208</v>
      </c>
      <c r="I7" s="984" t="s">
        <v>30</v>
      </c>
      <c r="J7" s="984" t="s">
        <v>471</v>
      </c>
      <c r="K7" s="984" t="s">
        <v>209</v>
      </c>
      <c r="L7" s="986" t="s">
        <v>470</v>
      </c>
      <c r="M7" s="56"/>
      <c r="N7" s="224"/>
      <c r="O7" s="56"/>
      <c r="P7" s="162" t="s">
        <v>346</v>
      </c>
      <c r="Q7" s="56"/>
      <c r="R7" s="987"/>
      <c r="S7" s="988"/>
      <c r="T7" s="236"/>
      <c r="U7" s="236"/>
      <c r="V7" s="236"/>
      <c r="W7" s="56"/>
      <c r="X7" s="56"/>
      <c r="Y7" s="56"/>
      <c r="Z7" s="56"/>
      <c r="AA7" s="56"/>
      <c r="AB7" s="56"/>
      <c r="AC7" s="56"/>
      <c r="AD7" s="56"/>
      <c r="AE7" s="56"/>
      <c r="AF7" s="56"/>
      <c r="AG7" s="221"/>
      <c r="AI7" s="10"/>
      <c r="AJ7" s="10"/>
    </row>
    <row r="8" spans="1:309" ht="31.5" customHeight="1" x14ac:dyDescent="0.75">
      <c r="A8" s="992"/>
      <c r="B8" s="992"/>
      <c r="C8" s="992"/>
      <c r="D8" s="992"/>
      <c r="E8" s="992"/>
      <c r="F8" s="992"/>
      <c r="G8" s="31"/>
      <c r="H8" s="993"/>
      <c r="I8" s="992"/>
      <c r="J8" s="992"/>
      <c r="K8" s="992"/>
      <c r="L8" s="994"/>
      <c r="M8" s="33"/>
      <c r="N8" s="224"/>
      <c r="O8" s="33"/>
      <c r="P8" s="995"/>
      <c r="Q8" s="33"/>
      <c r="R8" s="987"/>
      <c r="S8" s="988"/>
      <c r="T8" s="236"/>
      <c r="U8" s="236"/>
      <c r="V8" s="236"/>
      <c r="W8" s="56"/>
      <c r="X8" s="56"/>
      <c r="Y8" s="56"/>
      <c r="Z8" s="56"/>
      <c r="AA8" s="56"/>
      <c r="AB8" s="56"/>
      <c r="AC8" s="56"/>
      <c r="AD8" s="56"/>
      <c r="AE8" s="56"/>
      <c r="AF8" s="56"/>
      <c r="AG8" s="221"/>
      <c r="AI8" s="10"/>
      <c r="AJ8" s="10"/>
    </row>
    <row r="9" spans="1:309" ht="31.75" customHeight="1" x14ac:dyDescent="0.75">
      <c r="A9" s="2259" t="s">
        <v>236</v>
      </c>
      <c r="B9" s="2259" t="s">
        <v>210</v>
      </c>
      <c r="C9" s="416">
        <v>1.1000000000000001</v>
      </c>
      <c r="D9" s="416" t="s">
        <v>1</v>
      </c>
      <c r="E9" s="416" t="s">
        <v>24</v>
      </c>
      <c r="F9" s="416" t="s">
        <v>19</v>
      </c>
      <c r="G9" s="212">
        <f t="array" ref="G9">INDEX('Salary . staff rates'!$A$6:$C$28,MATCH(1,('Salary . staff rates'!$A$6:$A$28=E9)*('Salary . staff rates'!$B$6:$B$28=F9),0),3)</f>
        <v>750</v>
      </c>
      <c r="H9" s="214">
        <f t="shared" ref="H9:H41" si="0">IF(E9="External",G9,IF(E9="Hardware / software licence",G9,G9/working_days*(1+loading_factor)))</f>
        <v>750</v>
      </c>
      <c r="I9" s="1006">
        <v>0</v>
      </c>
      <c r="J9" s="1009">
        <f>H9*I9</f>
        <v>0</v>
      </c>
      <c r="K9" s="1006" t="s">
        <v>31</v>
      </c>
      <c r="L9" s="1708">
        <f>IF(K9="Yes",J9*'Salary . staff rates'!$C$35,0)</f>
        <v>0</v>
      </c>
      <c r="M9" s="56"/>
      <c r="N9" s="106"/>
      <c r="O9" s="56"/>
      <c r="P9" s="163"/>
      <c r="Q9" s="56"/>
      <c r="R9" s="892"/>
      <c r="S9" s="889"/>
      <c r="T9" s="236"/>
      <c r="U9" s="236"/>
      <c r="V9" s="236"/>
      <c r="W9" s="56"/>
      <c r="X9" s="56"/>
      <c r="Y9" s="56"/>
      <c r="Z9" s="56"/>
      <c r="AA9" s="56"/>
      <c r="AB9" s="56"/>
      <c r="AC9" s="56"/>
      <c r="AD9" s="56"/>
      <c r="AE9" s="56"/>
      <c r="AF9" s="56"/>
      <c r="AG9" s="221"/>
      <c r="AI9" s="51">
        <f>IF(P9=1,0,J9)</f>
        <v>0</v>
      </c>
      <c r="AJ9" s="51">
        <f>IF(P9=1,0,J9)</f>
        <v>0</v>
      </c>
    </row>
    <row r="10" spans="1:309" ht="31.5" customHeight="1" x14ac:dyDescent="0.75">
      <c r="A10" s="2259"/>
      <c r="B10" s="2259"/>
      <c r="C10" s="2253">
        <v>1.2000000000000002</v>
      </c>
      <c r="D10" s="1906" t="s">
        <v>211</v>
      </c>
      <c r="E10" s="416" t="s">
        <v>24</v>
      </c>
      <c r="F10" s="416" t="s">
        <v>19</v>
      </c>
      <c r="G10" s="212">
        <f t="array" ref="G10">INDEX('Salary . staff rates'!$A$6:$C$28,MATCH(1,('Salary . staff rates'!$A$6:$A$28=E10)*('Salary . staff rates'!$B$6:$B$28=F10),0),3)</f>
        <v>750</v>
      </c>
      <c r="H10" s="214">
        <f t="shared" si="0"/>
        <v>750</v>
      </c>
      <c r="I10" s="1006">
        <v>0</v>
      </c>
      <c r="J10" s="1009">
        <f t="shared" ref="J10" si="1">H10*I10</f>
        <v>0</v>
      </c>
      <c r="K10" s="1006" t="s">
        <v>33</v>
      </c>
      <c r="L10" s="1708">
        <f>IF(K10="Yes",J10*'Salary . staff rates'!$C$35,0)</f>
        <v>0</v>
      </c>
      <c r="M10" s="56"/>
      <c r="N10" s="106"/>
      <c r="O10" s="56"/>
      <c r="P10" s="163"/>
      <c r="Q10" s="56"/>
      <c r="R10" s="892"/>
      <c r="S10" s="889"/>
      <c r="T10" s="236"/>
      <c r="U10" s="236"/>
      <c r="V10" s="236"/>
      <c r="W10" s="56"/>
      <c r="X10" s="56"/>
      <c r="Y10" s="56"/>
      <c r="Z10" s="56"/>
      <c r="AA10" s="56"/>
      <c r="AB10" s="56"/>
      <c r="AC10" s="56"/>
      <c r="AD10" s="56"/>
      <c r="AE10" s="56"/>
      <c r="AF10" s="56"/>
      <c r="AG10" s="221"/>
      <c r="AI10" s="51">
        <f t="shared" ref="AI10:AI78" si="2">IF(P10=1,0,J10)</f>
        <v>0</v>
      </c>
      <c r="AJ10" s="51">
        <f t="shared" ref="AJ10:AJ78" si="3">IF(P10=1,0,J10)</f>
        <v>0</v>
      </c>
    </row>
    <row r="11" spans="1:309" s="56" customFormat="1" ht="31.5" customHeight="1" x14ac:dyDescent="0.75">
      <c r="A11" s="2259"/>
      <c r="B11" s="2259"/>
      <c r="C11" s="2253"/>
      <c r="D11" s="1895"/>
      <c r="E11" s="1005" t="s">
        <v>212</v>
      </c>
      <c r="F11" s="1005" t="s">
        <v>213</v>
      </c>
      <c r="G11" s="212">
        <f t="array" ref="G11">INDEX('Salary . staff rates'!$A$6:$C$28,MATCH(1,('Salary . staff rates'!$A$6:$A$28=E11)*('Salary . staff rates'!$B$6:$B$28=F11),0),3)</f>
        <v>100000</v>
      </c>
      <c r="H11" s="214">
        <f t="shared" si="0"/>
        <v>100000</v>
      </c>
      <c r="I11" s="1006">
        <v>0</v>
      </c>
      <c r="J11" s="1009">
        <v>0</v>
      </c>
      <c r="K11" s="1006" t="s">
        <v>33</v>
      </c>
      <c r="L11" s="1708">
        <f>IF(K11="Yes",J11*'Salary . staff rates'!$C$35,0)</f>
        <v>0</v>
      </c>
      <c r="N11" s="106"/>
      <c r="P11" s="163"/>
      <c r="R11" s="892"/>
      <c r="S11" s="889"/>
      <c r="T11" s="236"/>
      <c r="U11" s="236"/>
      <c r="V11" s="236"/>
      <c r="AG11" s="221"/>
      <c r="AI11" s="51">
        <f t="shared" si="2"/>
        <v>0</v>
      </c>
      <c r="AJ11" s="51">
        <f t="shared" si="3"/>
        <v>0</v>
      </c>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c r="IW11" s="79"/>
      <c r="IX11" s="79"/>
      <c r="IY11" s="79"/>
      <c r="IZ11" s="79"/>
      <c r="JA11" s="79"/>
      <c r="JB11" s="79"/>
      <c r="JC11" s="79"/>
      <c r="JD11" s="79"/>
      <c r="JE11" s="79"/>
      <c r="JF11" s="79"/>
      <c r="JG11" s="79"/>
      <c r="JH11" s="79"/>
      <c r="JI11" s="79"/>
      <c r="JJ11" s="79"/>
      <c r="JK11" s="79"/>
      <c r="JL11" s="79"/>
      <c r="JM11" s="79"/>
      <c r="JN11" s="79"/>
      <c r="JO11" s="79"/>
      <c r="JP11" s="79"/>
      <c r="JQ11" s="79"/>
      <c r="JR11" s="79"/>
      <c r="JS11" s="79"/>
      <c r="JT11" s="79"/>
      <c r="JU11" s="79"/>
      <c r="JV11" s="79"/>
      <c r="JW11" s="79"/>
      <c r="JX11" s="79"/>
      <c r="JY11" s="79"/>
      <c r="JZ11" s="79"/>
      <c r="KA11" s="79"/>
      <c r="KB11" s="79"/>
      <c r="KC11" s="79"/>
      <c r="KD11" s="79"/>
      <c r="KE11" s="79"/>
      <c r="KF11" s="79"/>
      <c r="KG11" s="79"/>
      <c r="KH11" s="79"/>
      <c r="KI11" s="79"/>
      <c r="KJ11" s="79"/>
      <c r="KK11" s="79"/>
      <c r="KL11" s="79"/>
      <c r="KM11" s="79"/>
      <c r="KN11" s="79"/>
      <c r="KO11" s="79"/>
      <c r="KP11" s="79"/>
      <c r="KQ11" s="79"/>
      <c r="KR11" s="79"/>
      <c r="KS11" s="79"/>
      <c r="KT11" s="79"/>
      <c r="KU11" s="79"/>
      <c r="KV11" s="79"/>
      <c r="KW11" s="79"/>
    </row>
    <row r="12" spans="1:309" s="56" customFormat="1" ht="31.5" customHeight="1" x14ac:dyDescent="0.75">
      <c r="A12" s="2259"/>
      <c r="B12" s="2259"/>
      <c r="C12" s="2253"/>
      <c r="D12" s="1896"/>
      <c r="E12" s="416" t="s">
        <v>25</v>
      </c>
      <c r="F12" s="416" t="s">
        <v>12</v>
      </c>
      <c r="G12" s="212">
        <f t="array" ref="G12">INDEX('Salary . staff rates'!$A$6:$C$28,MATCH(1,('Salary . staff rates'!$A$6:$A$28=E12)*('Salary . staff rates'!$B$6:$B$28=F12),0),3)</f>
        <v>75000</v>
      </c>
      <c r="H12" s="214">
        <f t="shared" si="0"/>
        <v>526.31578947368428</v>
      </c>
      <c r="I12" s="1006">
        <v>0</v>
      </c>
      <c r="J12" s="1009">
        <f t="shared" ref="J12:J13" si="4">H12*I12</f>
        <v>0</v>
      </c>
      <c r="K12" s="1006" t="s">
        <v>31</v>
      </c>
      <c r="L12" s="1708">
        <f>IF(K12="Yes",J12*'Salary . staff rates'!$C$35,0)</f>
        <v>0</v>
      </c>
      <c r="M12" s="55"/>
      <c r="N12" s="106"/>
      <c r="P12" s="163"/>
      <c r="R12" s="892"/>
      <c r="S12" s="889"/>
      <c r="T12" s="236"/>
      <c r="U12" s="236"/>
      <c r="V12" s="236"/>
      <c r="AG12" s="221"/>
      <c r="AI12" s="51">
        <f t="shared" si="2"/>
        <v>0</v>
      </c>
      <c r="AJ12" s="51">
        <f t="shared" si="3"/>
        <v>0</v>
      </c>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c r="IW12" s="79"/>
      <c r="IX12" s="79"/>
      <c r="IY12" s="79"/>
      <c r="IZ12" s="79"/>
      <c r="JA12" s="79"/>
      <c r="JB12" s="79"/>
      <c r="JC12" s="79"/>
      <c r="JD12" s="79"/>
      <c r="JE12" s="79"/>
      <c r="JF12" s="79"/>
      <c r="JG12" s="79"/>
      <c r="JH12" s="79"/>
      <c r="JI12" s="79"/>
      <c r="JJ12" s="79"/>
      <c r="JK12" s="79"/>
      <c r="JL12" s="79"/>
      <c r="JM12" s="79"/>
      <c r="JN12" s="79"/>
      <c r="JO12" s="79"/>
      <c r="JP12" s="79"/>
      <c r="JQ12" s="79"/>
      <c r="JR12" s="79"/>
      <c r="JS12" s="79"/>
      <c r="JT12" s="79"/>
      <c r="JU12" s="79"/>
      <c r="JV12" s="79"/>
      <c r="JW12" s="79"/>
      <c r="JX12" s="79"/>
      <c r="JY12" s="79"/>
      <c r="JZ12" s="79"/>
      <c r="KA12" s="79"/>
      <c r="KB12" s="79"/>
      <c r="KC12" s="79"/>
      <c r="KD12" s="79"/>
      <c r="KE12" s="79"/>
      <c r="KF12" s="79"/>
      <c r="KG12" s="79"/>
      <c r="KH12" s="79"/>
      <c r="KI12" s="79"/>
      <c r="KJ12" s="79"/>
      <c r="KK12" s="79"/>
      <c r="KL12" s="79"/>
      <c r="KM12" s="79"/>
      <c r="KN12" s="79"/>
      <c r="KO12" s="79"/>
      <c r="KP12" s="79"/>
      <c r="KQ12" s="79"/>
      <c r="KR12" s="79"/>
      <c r="KS12" s="79"/>
      <c r="KT12" s="79"/>
      <c r="KU12" s="79"/>
      <c r="KV12" s="79"/>
      <c r="KW12" s="79"/>
    </row>
    <row r="13" spans="1:309" s="56" customFormat="1" ht="31.5" customHeight="1" x14ac:dyDescent="0.75">
      <c r="A13" s="2259"/>
      <c r="B13" s="2259"/>
      <c r="C13" s="2253">
        <v>1.3</v>
      </c>
      <c r="D13" s="1906" t="s">
        <v>214</v>
      </c>
      <c r="E13" s="416" t="s">
        <v>24</v>
      </c>
      <c r="F13" s="416" t="s">
        <v>19</v>
      </c>
      <c r="G13" s="212">
        <f t="array" ref="G13">INDEX('Salary . staff rates'!$A$6:$C$28,MATCH(1,('Salary . staff rates'!$A$6:$A$28=E13)*('Salary . staff rates'!$B$6:$B$28=F13),0),3)</f>
        <v>750</v>
      </c>
      <c r="H13" s="214">
        <f t="shared" si="0"/>
        <v>750</v>
      </c>
      <c r="I13" s="1006">
        <v>0</v>
      </c>
      <c r="J13" s="1009">
        <f t="shared" si="4"/>
        <v>0</v>
      </c>
      <c r="K13" s="1006" t="s">
        <v>33</v>
      </c>
      <c r="L13" s="1708">
        <f>IF(K13="Yes",J13*'Salary . staff rates'!$C$35,0)</f>
        <v>0</v>
      </c>
      <c r="M13" s="55"/>
      <c r="N13" s="106"/>
      <c r="P13" s="163"/>
      <c r="R13" s="892"/>
      <c r="S13" s="889"/>
      <c r="T13" s="236"/>
      <c r="U13" s="236"/>
      <c r="V13" s="236"/>
      <c r="AG13" s="221"/>
      <c r="AI13" s="51">
        <f t="shared" si="2"/>
        <v>0</v>
      </c>
      <c r="AJ13" s="51">
        <f t="shared" si="3"/>
        <v>0</v>
      </c>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79"/>
      <c r="IX13" s="79"/>
      <c r="IY13" s="79"/>
      <c r="IZ13" s="79"/>
      <c r="JA13" s="79"/>
      <c r="JB13" s="79"/>
      <c r="JC13" s="79"/>
      <c r="JD13" s="79"/>
      <c r="JE13" s="79"/>
      <c r="JF13" s="79"/>
      <c r="JG13" s="79"/>
      <c r="JH13" s="79"/>
      <c r="JI13" s="79"/>
      <c r="JJ13" s="79"/>
      <c r="JK13" s="79"/>
      <c r="JL13" s="79"/>
      <c r="JM13" s="79"/>
      <c r="JN13" s="79"/>
      <c r="JO13" s="79"/>
      <c r="JP13" s="79"/>
      <c r="JQ13" s="79"/>
      <c r="JR13" s="79"/>
      <c r="JS13" s="79"/>
      <c r="JT13" s="79"/>
      <c r="JU13" s="79"/>
      <c r="JV13" s="79"/>
      <c r="JW13" s="79"/>
      <c r="JX13" s="79"/>
      <c r="JY13" s="79"/>
      <c r="JZ13" s="79"/>
      <c r="KA13" s="79"/>
      <c r="KB13" s="79"/>
      <c r="KC13" s="79"/>
      <c r="KD13" s="79"/>
      <c r="KE13" s="79"/>
      <c r="KF13" s="79"/>
      <c r="KG13" s="79"/>
      <c r="KH13" s="79"/>
      <c r="KI13" s="79"/>
      <c r="KJ13" s="79"/>
      <c r="KK13" s="79"/>
      <c r="KL13" s="79"/>
      <c r="KM13" s="79"/>
      <c r="KN13" s="79"/>
      <c r="KO13" s="79"/>
      <c r="KP13" s="79"/>
      <c r="KQ13" s="79"/>
      <c r="KR13" s="79"/>
      <c r="KS13" s="79"/>
      <c r="KT13" s="79"/>
      <c r="KU13" s="79"/>
      <c r="KV13" s="79"/>
      <c r="KW13" s="79"/>
    </row>
    <row r="14" spans="1:309" s="56" customFormat="1" ht="31.5" customHeight="1" x14ac:dyDescent="0.75">
      <c r="A14" s="2259"/>
      <c r="B14" s="2259"/>
      <c r="C14" s="2253"/>
      <c r="D14" s="1895"/>
      <c r="E14" s="416" t="s">
        <v>212</v>
      </c>
      <c r="F14" s="416" t="s">
        <v>215</v>
      </c>
      <c r="G14" s="212">
        <f t="array" ref="G14">INDEX('Salary . staff rates'!$A$6:$C$28,MATCH(1,('Salary . staff rates'!$A$6:$A$28=E14)*('Salary . staff rates'!$B$6:$B$28=F14),0),3)</f>
        <v>75000</v>
      </c>
      <c r="H14" s="214">
        <f t="shared" si="0"/>
        <v>75000</v>
      </c>
      <c r="I14" s="1006">
        <v>0</v>
      </c>
      <c r="J14" s="1009">
        <v>0</v>
      </c>
      <c r="K14" s="1006" t="s">
        <v>33</v>
      </c>
      <c r="L14" s="1708">
        <f>IF(K14="Yes",J14*'Salary . staff rates'!$C$35,0)</f>
        <v>0</v>
      </c>
      <c r="M14" s="55"/>
      <c r="N14" s="106"/>
      <c r="P14" s="163"/>
      <c r="R14" s="892"/>
      <c r="S14" s="889"/>
      <c r="T14" s="236"/>
      <c r="U14" s="236"/>
      <c r="V14" s="236"/>
      <c r="AG14" s="221"/>
      <c r="AI14" s="51">
        <f t="shared" si="2"/>
        <v>0</v>
      </c>
      <c r="AJ14" s="51">
        <f t="shared" si="3"/>
        <v>0</v>
      </c>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79"/>
      <c r="EQ14" s="79"/>
      <c r="ER14" s="79"/>
      <c r="ES14" s="79"/>
      <c r="ET14" s="79"/>
      <c r="EU14" s="79"/>
      <c r="EV14" s="79"/>
      <c r="EW14" s="79"/>
      <c r="EX14" s="79"/>
      <c r="EY14" s="79"/>
      <c r="EZ14" s="79"/>
      <c r="FA14" s="79"/>
      <c r="FB14" s="79"/>
      <c r="FC14" s="79"/>
      <c r="FD14" s="79"/>
      <c r="FE14" s="79"/>
      <c r="FF14" s="79"/>
      <c r="FG14" s="79"/>
      <c r="FH14" s="79"/>
      <c r="FI14" s="79"/>
      <c r="FJ14" s="79"/>
      <c r="FK14" s="79"/>
      <c r="FL14" s="79"/>
      <c r="FM14" s="79"/>
      <c r="FN14" s="79"/>
      <c r="FO14" s="79"/>
      <c r="FP14" s="79"/>
      <c r="FQ14" s="79"/>
      <c r="FR14" s="79"/>
      <c r="FS14" s="79"/>
      <c r="FT14" s="79"/>
      <c r="FU14" s="79"/>
      <c r="FV14" s="79"/>
      <c r="FW14" s="79"/>
      <c r="FX14" s="79"/>
      <c r="FY14" s="79"/>
      <c r="FZ14" s="79"/>
      <c r="GA14" s="79"/>
      <c r="GB14" s="79"/>
      <c r="GC14" s="79"/>
      <c r="GD14" s="79"/>
      <c r="GE14" s="79"/>
      <c r="GF14" s="79"/>
      <c r="GG14" s="79"/>
      <c r="GH14" s="79"/>
      <c r="GI14" s="79"/>
      <c r="GJ14" s="79"/>
      <c r="GK14" s="79"/>
      <c r="GL14" s="79"/>
      <c r="GM14" s="79"/>
      <c r="GN14" s="79"/>
      <c r="GO14" s="79"/>
      <c r="GP14" s="79"/>
      <c r="GQ14" s="79"/>
      <c r="GR14" s="79"/>
      <c r="GS14" s="79"/>
      <c r="GT14" s="79"/>
      <c r="GU14" s="79"/>
      <c r="GV14" s="79"/>
      <c r="GW14" s="79"/>
      <c r="GX14" s="79"/>
      <c r="GY14" s="79"/>
      <c r="GZ14" s="79"/>
      <c r="HA14" s="79"/>
      <c r="HB14" s="79"/>
      <c r="HC14" s="79"/>
      <c r="HD14" s="79"/>
      <c r="HE14" s="79"/>
      <c r="HF14" s="79"/>
      <c r="HG14" s="79"/>
      <c r="HH14" s="79"/>
      <c r="HI14" s="79"/>
      <c r="HJ14" s="79"/>
      <c r="HK14" s="79"/>
      <c r="HL14" s="79"/>
      <c r="HM14" s="79"/>
      <c r="HN14" s="79"/>
      <c r="HO14" s="79"/>
      <c r="HP14" s="79"/>
      <c r="HQ14" s="79"/>
      <c r="HR14" s="79"/>
      <c r="HS14" s="79"/>
      <c r="HT14" s="79"/>
      <c r="HU14" s="79"/>
      <c r="HV14" s="79"/>
      <c r="HW14" s="79"/>
      <c r="HX14" s="79"/>
      <c r="HY14" s="79"/>
      <c r="HZ14" s="79"/>
      <c r="IA14" s="79"/>
      <c r="IB14" s="79"/>
      <c r="IC14" s="79"/>
      <c r="ID14" s="79"/>
      <c r="IE14" s="79"/>
      <c r="IF14" s="79"/>
      <c r="IG14" s="79"/>
      <c r="IH14" s="79"/>
      <c r="II14" s="79"/>
      <c r="IJ14" s="79"/>
      <c r="IK14" s="79"/>
      <c r="IL14" s="79"/>
      <c r="IM14" s="79"/>
      <c r="IN14" s="79"/>
      <c r="IO14" s="79"/>
      <c r="IP14" s="79"/>
      <c r="IQ14" s="79"/>
      <c r="IR14" s="79"/>
      <c r="IS14" s="79"/>
      <c r="IT14" s="79"/>
      <c r="IU14" s="79"/>
      <c r="IV14" s="79"/>
      <c r="IW14" s="79"/>
      <c r="IX14" s="79"/>
      <c r="IY14" s="79"/>
      <c r="IZ14" s="79"/>
      <c r="JA14" s="79"/>
      <c r="JB14" s="79"/>
      <c r="JC14" s="79"/>
      <c r="JD14" s="79"/>
      <c r="JE14" s="79"/>
      <c r="JF14" s="79"/>
      <c r="JG14" s="79"/>
      <c r="JH14" s="79"/>
      <c r="JI14" s="79"/>
      <c r="JJ14" s="79"/>
      <c r="JK14" s="79"/>
      <c r="JL14" s="79"/>
      <c r="JM14" s="79"/>
      <c r="JN14" s="79"/>
      <c r="JO14" s="79"/>
      <c r="JP14" s="79"/>
      <c r="JQ14" s="79"/>
      <c r="JR14" s="79"/>
      <c r="JS14" s="79"/>
      <c r="JT14" s="79"/>
      <c r="JU14" s="79"/>
      <c r="JV14" s="79"/>
      <c r="JW14" s="79"/>
      <c r="JX14" s="79"/>
      <c r="JY14" s="79"/>
      <c r="JZ14" s="79"/>
      <c r="KA14" s="79"/>
      <c r="KB14" s="79"/>
      <c r="KC14" s="79"/>
      <c r="KD14" s="79"/>
      <c r="KE14" s="79"/>
      <c r="KF14" s="79"/>
      <c r="KG14" s="79"/>
      <c r="KH14" s="79"/>
      <c r="KI14" s="79"/>
      <c r="KJ14" s="79"/>
      <c r="KK14" s="79"/>
      <c r="KL14" s="79"/>
      <c r="KM14" s="79"/>
      <c r="KN14" s="79"/>
      <c r="KO14" s="79"/>
      <c r="KP14" s="79"/>
      <c r="KQ14" s="79"/>
      <c r="KR14" s="79"/>
      <c r="KS14" s="79"/>
      <c r="KT14" s="79"/>
      <c r="KU14" s="79"/>
      <c r="KV14" s="79"/>
      <c r="KW14" s="79"/>
    </row>
    <row r="15" spans="1:309" s="56" customFormat="1" ht="31.5" customHeight="1" x14ac:dyDescent="0.75">
      <c r="A15" s="2259"/>
      <c r="B15" s="2259"/>
      <c r="C15" s="2253"/>
      <c r="D15" s="1896"/>
      <c r="E15" s="416" t="s">
        <v>25</v>
      </c>
      <c r="F15" s="416" t="s">
        <v>13</v>
      </c>
      <c r="G15" s="212">
        <f t="array" ref="G15">INDEX('Salary . staff rates'!$A$6:$C$28,MATCH(1,('Salary . staff rates'!$A$6:$A$28=E15)*('Salary . staff rates'!$B$6:$B$28=F15),0),3)</f>
        <v>85000</v>
      </c>
      <c r="H15" s="214">
        <f t="shared" si="0"/>
        <v>596.49122807017545</v>
      </c>
      <c r="I15" s="1006">
        <v>0</v>
      </c>
      <c r="J15" s="1009">
        <f t="shared" ref="J15:J25" si="5">H15*I15</f>
        <v>0</v>
      </c>
      <c r="K15" s="1006" t="s">
        <v>31</v>
      </c>
      <c r="L15" s="1708">
        <f>IF(K15="Yes",J15*'Salary . staff rates'!$C$35,0)</f>
        <v>0</v>
      </c>
      <c r="M15" s="55"/>
      <c r="N15" s="106"/>
      <c r="P15" s="163"/>
      <c r="R15" s="892"/>
      <c r="S15" s="889"/>
      <c r="T15" s="236"/>
      <c r="U15" s="236"/>
      <c r="V15" s="236"/>
      <c r="AG15" s="221"/>
      <c r="AI15" s="51">
        <f t="shared" si="2"/>
        <v>0</v>
      </c>
      <c r="AJ15" s="51">
        <f t="shared" si="3"/>
        <v>0</v>
      </c>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c r="IW15" s="79"/>
      <c r="IX15" s="79"/>
      <c r="IY15" s="79"/>
      <c r="IZ15" s="79"/>
      <c r="JA15" s="79"/>
      <c r="JB15" s="79"/>
      <c r="JC15" s="79"/>
      <c r="JD15" s="79"/>
      <c r="JE15" s="79"/>
      <c r="JF15" s="79"/>
      <c r="JG15" s="79"/>
      <c r="JH15" s="79"/>
      <c r="JI15" s="79"/>
      <c r="JJ15" s="79"/>
      <c r="JK15" s="79"/>
      <c r="JL15" s="79"/>
      <c r="JM15" s="79"/>
      <c r="JN15" s="79"/>
      <c r="JO15" s="79"/>
      <c r="JP15" s="79"/>
      <c r="JQ15" s="79"/>
      <c r="JR15" s="79"/>
      <c r="JS15" s="79"/>
      <c r="JT15" s="79"/>
      <c r="JU15" s="79"/>
      <c r="JV15" s="79"/>
      <c r="JW15" s="79"/>
      <c r="JX15" s="79"/>
      <c r="JY15" s="79"/>
      <c r="JZ15" s="79"/>
      <c r="KA15" s="79"/>
      <c r="KB15" s="79"/>
      <c r="KC15" s="79"/>
      <c r="KD15" s="79"/>
      <c r="KE15" s="79"/>
      <c r="KF15" s="79"/>
      <c r="KG15" s="79"/>
      <c r="KH15" s="79"/>
      <c r="KI15" s="79"/>
      <c r="KJ15" s="79"/>
      <c r="KK15" s="79"/>
      <c r="KL15" s="79"/>
      <c r="KM15" s="79"/>
      <c r="KN15" s="79"/>
      <c r="KO15" s="79"/>
      <c r="KP15" s="79"/>
      <c r="KQ15" s="79"/>
      <c r="KR15" s="79"/>
      <c r="KS15" s="79"/>
      <c r="KT15" s="79"/>
      <c r="KU15" s="79"/>
      <c r="KV15" s="79"/>
      <c r="KW15" s="79"/>
    </row>
    <row r="16" spans="1:309" s="56" customFormat="1" ht="31.5" customHeight="1" x14ac:dyDescent="0.75">
      <c r="A16" s="2259"/>
      <c r="B16" s="2259"/>
      <c r="C16" s="2253">
        <v>1.4</v>
      </c>
      <c r="D16" s="1906" t="s">
        <v>216</v>
      </c>
      <c r="E16" s="416" t="s">
        <v>24</v>
      </c>
      <c r="F16" s="416" t="s">
        <v>19</v>
      </c>
      <c r="G16" s="212">
        <f t="array" ref="G16">INDEX('Salary . staff rates'!$A$6:$C$28,MATCH(1,('Salary . staff rates'!$A$6:$A$28=E16)*('Salary . staff rates'!$B$6:$B$28=F16),0),3)</f>
        <v>750</v>
      </c>
      <c r="H16" s="214">
        <f t="shared" si="0"/>
        <v>750</v>
      </c>
      <c r="I16" s="1006">
        <v>0</v>
      </c>
      <c r="J16" s="1009">
        <f t="shared" si="5"/>
        <v>0</v>
      </c>
      <c r="K16" s="1006" t="s">
        <v>33</v>
      </c>
      <c r="L16" s="1708">
        <f>IF(K16="Yes",J16*'Salary . staff rates'!$C$35,0)</f>
        <v>0</v>
      </c>
      <c r="M16" s="55"/>
      <c r="N16" s="106"/>
      <c r="P16" s="163"/>
      <c r="R16" s="892"/>
      <c r="S16" s="889"/>
      <c r="T16" s="236"/>
      <c r="U16" s="236"/>
      <c r="V16" s="236"/>
      <c r="AG16" s="221"/>
      <c r="AI16" s="51">
        <f t="shared" si="2"/>
        <v>0</v>
      </c>
      <c r="AJ16" s="51">
        <f t="shared" si="3"/>
        <v>0</v>
      </c>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c r="GC16" s="79"/>
      <c r="GD16" s="79"/>
      <c r="GE16" s="79"/>
      <c r="GF16" s="79"/>
      <c r="GG16" s="79"/>
      <c r="GH16" s="79"/>
      <c r="GI16" s="79"/>
      <c r="GJ16" s="79"/>
      <c r="GK16" s="79"/>
      <c r="GL16" s="79"/>
      <c r="GM16" s="79"/>
      <c r="GN16" s="79"/>
      <c r="GO16" s="79"/>
      <c r="GP16" s="79"/>
      <c r="GQ16" s="79"/>
      <c r="GR16" s="79"/>
      <c r="GS16" s="79"/>
      <c r="GT16" s="79"/>
      <c r="GU16" s="79"/>
      <c r="GV16" s="79"/>
      <c r="GW16" s="79"/>
      <c r="GX16" s="79"/>
      <c r="GY16" s="79"/>
      <c r="GZ16" s="79"/>
      <c r="HA16" s="79"/>
      <c r="HB16" s="79"/>
      <c r="HC16" s="79"/>
      <c r="HD16" s="79"/>
      <c r="HE16" s="79"/>
      <c r="HF16" s="79"/>
      <c r="HG16" s="79"/>
      <c r="HH16" s="79"/>
      <c r="HI16" s="79"/>
      <c r="HJ16" s="79"/>
      <c r="HK16" s="79"/>
      <c r="HL16" s="79"/>
      <c r="HM16" s="79"/>
      <c r="HN16" s="79"/>
      <c r="HO16" s="79"/>
      <c r="HP16" s="79"/>
      <c r="HQ16" s="79"/>
      <c r="HR16" s="79"/>
      <c r="HS16" s="79"/>
      <c r="HT16" s="79"/>
      <c r="HU16" s="79"/>
      <c r="HV16" s="79"/>
      <c r="HW16" s="79"/>
      <c r="HX16" s="79"/>
      <c r="HY16" s="79"/>
      <c r="HZ16" s="79"/>
      <c r="IA16" s="79"/>
      <c r="IB16" s="79"/>
      <c r="IC16" s="79"/>
      <c r="ID16" s="79"/>
      <c r="IE16" s="79"/>
      <c r="IF16" s="79"/>
      <c r="IG16" s="79"/>
      <c r="IH16" s="79"/>
      <c r="II16" s="79"/>
      <c r="IJ16" s="79"/>
      <c r="IK16" s="79"/>
      <c r="IL16" s="79"/>
      <c r="IM16" s="79"/>
      <c r="IN16" s="79"/>
      <c r="IO16" s="79"/>
      <c r="IP16" s="79"/>
      <c r="IQ16" s="79"/>
      <c r="IR16" s="79"/>
      <c r="IS16" s="79"/>
      <c r="IT16" s="79"/>
      <c r="IU16" s="79"/>
      <c r="IV16" s="79"/>
      <c r="IW16" s="79"/>
      <c r="IX16" s="79"/>
      <c r="IY16" s="79"/>
      <c r="IZ16" s="79"/>
      <c r="JA16" s="79"/>
      <c r="JB16" s="79"/>
      <c r="JC16" s="79"/>
      <c r="JD16" s="79"/>
      <c r="JE16" s="79"/>
      <c r="JF16" s="79"/>
      <c r="JG16" s="79"/>
      <c r="JH16" s="79"/>
      <c r="JI16" s="79"/>
      <c r="JJ16" s="79"/>
      <c r="JK16" s="79"/>
      <c r="JL16" s="79"/>
      <c r="JM16" s="79"/>
      <c r="JN16" s="79"/>
      <c r="JO16" s="79"/>
      <c r="JP16" s="79"/>
      <c r="JQ16" s="79"/>
      <c r="JR16" s="79"/>
      <c r="JS16" s="79"/>
      <c r="JT16" s="79"/>
      <c r="JU16" s="79"/>
      <c r="JV16" s="79"/>
      <c r="JW16" s="79"/>
      <c r="JX16" s="79"/>
      <c r="JY16" s="79"/>
      <c r="JZ16" s="79"/>
      <c r="KA16" s="79"/>
      <c r="KB16" s="79"/>
      <c r="KC16" s="79"/>
      <c r="KD16" s="79"/>
      <c r="KE16" s="79"/>
      <c r="KF16" s="79"/>
      <c r="KG16" s="79"/>
      <c r="KH16" s="79"/>
      <c r="KI16" s="79"/>
      <c r="KJ16" s="79"/>
      <c r="KK16" s="79"/>
      <c r="KL16" s="79"/>
      <c r="KM16" s="79"/>
      <c r="KN16" s="79"/>
      <c r="KO16" s="79"/>
      <c r="KP16" s="79"/>
      <c r="KQ16" s="79"/>
      <c r="KR16" s="79"/>
      <c r="KS16" s="79"/>
      <c r="KT16" s="79"/>
      <c r="KU16" s="79"/>
      <c r="KV16" s="79"/>
      <c r="KW16" s="79"/>
    </row>
    <row r="17" spans="1:309" s="56" customFormat="1" ht="31.5" customHeight="1" x14ac:dyDescent="0.75">
      <c r="A17" s="2259"/>
      <c r="B17" s="2259"/>
      <c r="C17" s="2253"/>
      <c r="D17" s="1896"/>
      <c r="E17" s="416" t="s">
        <v>25</v>
      </c>
      <c r="F17" s="416" t="s">
        <v>13</v>
      </c>
      <c r="G17" s="212">
        <f t="array" ref="G17">INDEX('Salary . staff rates'!$A$6:$C$28,MATCH(1,('Salary . staff rates'!$A$6:$A$28=E17)*('Salary . staff rates'!$B$6:$B$28=F17),0),3)</f>
        <v>85000</v>
      </c>
      <c r="H17" s="214">
        <f t="shared" si="0"/>
        <v>596.49122807017545</v>
      </c>
      <c r="I17" s="1006">
        <v>0</v>
      </c>
      <c r="J17" s="1009">
        <f t="shared" si="5"/>
        <v>0</v>
      </c>
      <c r="K17" s="1006" t="s">
        <v>31</v>
      </c>
      <c r="L17" s="1708">
        <f>IF(K17="Yes",J17*'Salary . staff rates'!$C$35,0)</f>
        <v>0</v>
      </c>
      <c r="M17" s="55"/>
      <c r="N17" s="106"/>
      <c r="P17" s="163"/>
      <c r="R17" s="892"/>
      <c r="S17" s="889"/>
      <c r="T17" s="236"/>
      <c r="U17" s="236"/>
      <c r="V17" s="236"/>
      <c r="AG17" s="221"/>
      <c r="AI17" s="51">
        <f t="shared" si="2"/>
        <v>0</v>
      </c>
      <c r="AJ17" s="51">
        <f t="shared" si="3"/>
        <v>0</v>
      </c>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c r="GC17" s="79"/>
      <c r="GD17" s="79"/>
      <c r="GE17" s="79"/>
      <c r="GF17" s="79"/>
      <c r="GG17" s="79"/>
      <c r="GH17" s="79"/>
      <c r="GI17" s="79"/>
      <c r="GJ17" s="79"/>
      <c r="GK17" s="79"/>
      <c r="GL17" s="79"/>
      <c r="GM17" s="79"/>
      <c r="GN17" s="79"/>
      <c r="GO17" s="79"/>
      <c r="GP17" s="79"/>
      <c r="GQ17" s="79"/>
      <c r="GR17" s="79"/>
      <c r="GS17" s="79"/>
      <c r="GT17" s="79"/>
      <c r="GU17" s="79"/>
      <c r="GV17" s="79"/>
      <c r="GW17" s="79"/>
      <c r="GX17" s="79"/>
      <c r="GY17" s="79"/>
      <c r="GZ17" s="79"/>
      <c r="HA17" s="79"/>
      <c r="HB17" s="79"/>
      <c r="HC17" s="79"/>
      <c r="HD17" s="79"/>
      <c r="HE17" s="79"/>
      <c r="HF17" s="79"/>
      <c r="HG17" s="79"/>
      <c r="HH17" s="79"/>
      <c r="HI17" s="79"/>
      <c r="HJ17" s="79"/>
      <c r="HK17" s="79"/>
      <c r="HL17" s="79"/>
      <c r="HM17" s="79"/>
      <c r="HN17" s="79"/>
      <c r="HO17" s="79"/>
      <c r="HP17" s="79"/>
      <c r="HQ17" s="79"/>
      <c r="HR17" s="79"/>
      <c r="HS17" s="79"/>
      <c r="HT17" s="79"/>
      <c r="HU17" s="79"/>
      <c r="HV17" s="79"/>
      <c r="HW17" s="79"/>
      <c r="HX17" s="79"/>
      <c r="HY17" s="79"/>
      <c r="HZ17" s="79"/>
      <c r="IA17" s="79"/>
      <c r="IB17" s="79"/>
      <c r="IC17" s="79"/>
      <c r="ID17" s="79"/>
      <c r="IE17" s="79"/>
      <c r="IF17" s="79"/>
      <c r="IG17" s="79"/>
      <c r="IH17" s="79"/>
      <c r="II17" s="79"/>
      <c r="IJ17" s="79"/>
      <c r="IK17" s="79"/>
      <c r="IL17" s="79"/>
      <c r="IM17" s="79"/>
      <c r="IN17" s="79"/>
      <c r="IO17" s="79"/>
      <c r="IP17" s="79"/>
      <c r="IQ17" s="79"/>
      <c r="IR17" s="79"/>
      <c r="IS17" s="79"/>
      <c r="IT17" s="79"/>
      <c r="IU17" s="79"/>
      <c r="IV17" s="79"/>
      <c r="IW17" s="79"/>
      <c r="IX17" s="79"/>
      <c r="IY17" s="79"/>
      <c r="IZ17" s="79"/>
      <c r="JA17" s="79"/>
      <c r="JB17" s="79"/>
      <c r="JC17" s="79"/>
      <c r="JD17" s="79"/>
      <c r="JE17" s="79"/>
      <c r="JF17" s="79"/>
      <c r="JG17" s="79"/>
      <c r="JH17" s="79"/>
      <c r="JI17" s="79"/>
      <c r="JJ17" s="79"/>
      <c r="JK17" s="79"/>
      <c r="JL17" s="79"/>
      <c r="JM17" s="79"/>
      <c r="JN17" s="79"/>
      <c r="JO17" s="79"/>
      <c r="JP17" s="79"/>
      <c r="JQ17" s="79"/>
      <c r="JR17" s="79"/>
      <c r="JS17" s="79"/>
      <c r="JT17" s="79"/>
      <c r="JU17" s="79"/>
      <c r="JV17" s="79"/>
      <c r="JW17" s="79"/>
      <c r="JX17" s="79"/>
      <c r="JY17" s="79"/>
      <c r="JZ17" s="79"/>
      <c r="KA17" s="79"/>
      <c r="KB17" s="79"/>
      <c r="KC17" s="79"/>
      <c r="KD17" s="79"/>
      <c r="KE17" s="79"/>
      <c r="KF17" s="79"/>
      <c r="KG17" s="79"/>
      <c r="KH17" s="79"/>
      <c r="KI17" s="79"/>
      <c r="KJ17" s="79"/>
      <c r="KK17" s="79"/>
      <c r="KL17" s="79"/>
      <c r="KM17" s="79"/>
      <c r="KN17" s="79"/>
      <c r="KO17" s="79"/>
      <c r="KP17" s="79"/>
      <c r="KQ17" s="79"/>
      <c r="KR17" s="79"/>
      <c r="KS17" s="79"/>
      <c r="KT17" s="79"/>
      <c r="KU17" s="79"/>
      <c r="KV17" s="79"/>
      <c r="KW17" s="79"/>
    </row>
    <row r="18" spans="1:309" s="56" customFormat="1" ht="31.5" customHeight="1" x14ac:dyDescent="0.75">
      <c r="A18" s="2259"/>
      <c r="B18" s="2259"/>
      <c r="C18" s="2253">
        <v>1.5</v>
      </c>
      <c r="D18" s="1906" t="s">
        <v>217</v>
      </c>
      <c r="E18" s="416" t="s">
        <v>24</v>
      </c>
      <c r="F18" s="416" t="s">
        <v>19</v>
      </c>
      <c r="G18" s="212">
        <f t="array" ref="G18">INDEX('Salary . staff rates'!$A$6:$C$28,MATCH(1,('Salary . staff rates'!$A$6:$A$28=E18)*('Salary . staff rates'!$B$6:$B$28=F18),0),3)</f>
        <v>750</v>
      </c>
      <c r="H18" s="214">
        <f t="shared" si="0"/>
        <v>750</v>
      </c>
      <c r="I18" s="1006">
        <v>0</v>
      </c>
      <c r="J18" s="1009">
        <f t="shared" si="5"/>
        <v>0</v>
      </c>
      <c r="K18" s="1006" t="s">
        <v>33</v>
      </c>
      <c r="L18" s="1708">
        <f>IF(K18="Yes",J18*'Salary . staff rates'!$C$35,0)</f>
        <v>0</v>
      </c>
      <c r="M18" s="55"/>
      <c r="N18" s="106"/>
      <c r="P18" s="163"/>
      <c r="R18" s="892"/>
      <c r="S18" s="889"/>
      <c r="T18" s="236"/>
      <c r="U18" s="236"/>
      <c r="V18" s="236"/>
      <c r="AG18" s="221"/>
      <c r="AI18" s="51">
        <f t="shared" si="2"/>
        <v>0</v>
      </c>
      <c r="AJ18" s="51">
        <f t="shared" si="3"/>
        <v>0</v>
      </c>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c r="GC18" s="79"/>
      <c r="GD18" s="79"/>
      <c r="GE18" s="79"/>
      <c r="GF18" s="79"/>
      <c r="GG18" s="79"/>
      <c r="GH18" s="79"/>
      <c r="GI18" s="79"/>
      <c r="GJ18" s="79"/>
      <c r="GK18" s="79"/>
      <c r="GL18" s="79"/>
      <c r="GM18" s="79"/>
      <c r="GN18" s="79"/>
      <c r="GO18" s="79"/>
      <c r="GP18" s="79"/>
      <c r="GQ18" s="79"/>
      <c r="GR18" s="79"/>
      <c r="GS18" s="79"/>
      <c r="GT18" s="79"/>
      <c r="GU18" s="79"/>
      <c r="GV18" s="79"/>
      <c r="GW18" s="79"/>
      <c r="GX18" s="79"/>
      <c r="GY18" s="79"/>
      <c r="GZ18" s="79"/>
      <c r="HA18" s="79"/>
      <c r="HB18" s="79"/>
      <c r="HC18" s="79"/>
      <c r="HD18" s="79"/>
      <c r="HE18" s="79"/>
      <c r="HF18" s="79"/>
      <c r="HG18" s="79"/>
      <c r="HH18" s="79"/>
      <c r="HI18" s="79"/>
      <c r="HJ18" s="79"/>
      <c r="HK18" s="79"/>
      <c r="HL18" s="79"/>
      <c r="HM18" s="79"/>
      <c r="HN18" s="79"/>
      <c r="HO18" s="79"/>
      <c r="HP18" s="79"/>
      <c r="HQ18" s="79"/>
      <c r="HR18" s="79"/>
      <c r="HS18" s="79"/>
      <c r="HT18" s="79"/>
      <c r="HU18" s="79"/>
      <c r="HV18" s="79"/>
      <c r="HW18" s="79"/>
      <c r="HX18" s="79"/>
      <c r="HY18" s="79"/>
      <c r="HZ18" s="79"/>
      <c r="IA18" s="79"/>
      <c r="IB18" s="79"/>
      <c r="IC18" s="79"/>
      <c r="ID18" s="79"/>
      <c r="IE18" s="79"/>
      <c r="IF18" s="79"/>
      <c r="IG18" s="79"/>
      <c r="IH18" s="79"/>
      <c r="II18" s="79"/>
      <c r="IJ18" s="79"/>
      <c r="IK18" s="79"/>
      <c r="IL18" s="79"/>
      <c r="IM18" s="79"/>
      <c r="IN18" s="79"/>
      <c r="IO18" s="79"/>
      <c r="IP18" s="79"/>
      <c r="IQ18" s="79"/>
      <c r="IR18" s="79"/>
      <c r="IS18" s="79"/>
      <c r="IT18" s="79"/>
      <c r="IU18" s="79"/>
      <c r="IV18" s="79"/>
      <c r="IW18" s="79"/>
      <c r="IX18" s="79"/>
      <c r="IY18" s="79"/>
      <c r="IZ18" s="79"/>
      <c r="JA18" s="79"/>
      <c r="JB18" s="79"/>
      <c r="JC18" s="79"/>
      <c r="JD18" s="79"/>
      <c r="JE18" s="79"/>
      <c r="JF18" s="79"/>
      <c r="JG18" s="79"/>
      <c r="JH18" s="79"/>
      <c r="JI18" s="79"/>
      <c r="JJ18" s="79"/>
      <c r="JK18" s="79"/>
      <c r="JL18" s="79"/>
      <c r="JM18" s="79"/>
      <c r="JN18" s="79"/>
      <c r="JO18" s="79"/>
      <c r="JP18" s="79"/>
      <c r="JQ18" s="79"/>
      <c r="JR18" s="79"/>
      <c r="JS18" s="79"/>
      <c r="JT18" s="79"/>
      <c r="JU18" s="79"/>
      <c r="JV18" s="79"/>
      <c r="JW18" s="79"/>
      <c r="JX18" s="79"/>
      <c r="JY18" s="79"/>
      <c r="JZ18" s="79"/>
      <c r="KA18" s="79"/>
      <c r="KB18" s="79"/>
      <c r="KC18" s="79"/>
      <c r="KD18" s="79"/>
      <c r="KE18" s="79"/>
      <c r="KF18" s="79"/>
      <c r="KG18" s="79"/>
      <c r="KH18" s="79"/>
      <c r="KI18" s="79"/>
      <c r="KJ18" s="79"/>
      <c r="KK18" s="79"/>
      <c r="KL18" s="79"/>
      <c r="KM18" s="79"/>
      <c r="KN18" s="79"/>
      <c r="KO18" s="79"/>
      <c r="KP18" s="79"/>
      <c r="KQ18" s="79"/>
      <c r="KR18" s="79"/>
      <c r="KS18" s="79"/>
      <c r="KT18" s="79"/>
      <c r="KU18" s="79"/>
      <c r="KV18" s="79"/>
      <c r="KW18" s="79"/>
    </row>
    <row r="19" spans="1:309" s="56" customFormat="1" ht="31.5" customHeight="1" x14ac:dyDescent="0.75">
      <c r="A19" s="2259"/>
      <c r="B19" s="2259"/>
      <c r="C19" s="2253"/>
      <c r="D19" s="1896"/>
      <c r="E19" s="416" t="s">
        <v>25</v>
      </c>
      <c r="F19" s="416" t="s">
        <v>13</v>
      </c>
      <c r="G19" s="212">
        <f t="array" ref="G19">INDEX('Salary . staff rates'!$A$6:$C$28,MATCH(1,('Salary . staff rates'!$A$6:$A$28=E19)*('Salary . staff rates'!$B$6:$B$28=F19),0),3)</f>
        <v>85000</v>
      </c>
      <c r="H19" s="214">
        <f t="shared" si="0"/>
        <v>596.49122807017545</v>
      </c>
      <c r="I19" s="1006">
        <v>0</v>
      </c>
      <c r="J19" s="1009">
        <f t="shared" si="5"/>
        <v>0</v>
      </c>
      <c r="K19" s="1006" t="s">
        <v>31</v>
      </c>
      <c r="L19" s="1708">
        <f>IF(K19="Yes",J19*'Salary . staff rates'!$C$35,0)</f>
        <v>0</v>
      </c>
      <c r="M19" s="55"/>
      <c r="N19" s="106"/>
      <c r="P19" s="163"/>
      <c r="R19" s="892"/>
      <c r="S19" s="889"/>
      <c r="T19" s="236"/>
      <c r="U19" s="236"/>
      <c r="V19" s="236"/>
      <c r="AG19" s="221"/>
      <c r="AI19" s="51">
        <f t="shared" si="2"/>
        <v>0</v>
      </c>
      <c r="AJ19" s="51">
        <f t="shared" si="3"/>
        <v>0</v>
      </c>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c r="IW19" s="79"/>
      <c r="IX19" s="79"/>
      <c r="IY19" s="79"/>
      <c r="IZ19" s="79"/>
      <c r="JA19" s="79"/>
      <c r="JB19" s="79"/>
      <c r="JC19" s="79"/>
      <c r="JD19" s="79"/>
      <c r="JE19" s="79"/>
      <c r="JF19" s="79"/>
      <c r="JG19" s="79"/>
      <c r="JH19" s="79"/>
      <c r="JI19" s="79"/>
      <c r="JJ19" s="79"/>
      <c r="JK19" s="79"/>
      <c r="JL19" s="79"/>
      <c r="JM19" s="79"/>
      <c r="JN19" s="79"/>
      <c r="JO19" s="79"/>
      <c r="JP19" s="79"/>
      <c r="JQ19" s="79"/>
      <c r="JR19" s="79"/>
      <c r="JS19" s="79"/>
      <c r="JT19" s="79"/>
      <c r="JU19" s="79"/>
      <c r="JV19" s="79"/>
      <c r="JW19" s="79"/>
      <c r="JX19" s="79"/>
      <c r="JY19" s="79"/>
      <c r="JZ19" s="79"/>
      <c r="KA19" s="79"/>
      <c r="KB19" s="79"/>
      <c r="KC19" s="79"/>
      <c r="KD19" s="79"/>
      <c r="KE19" s="79"/>
      <c r="KF19" s="79"/>
      <c r="KG19" s="79"/>
      <c r="KH19" s="79"/>
      <c r="KI19" s="79"/>
      <c r="KJ19" s="79"/>
      <c r="KK19" s="79"/>
      <c r="KL19" s="79"/>
      <c r="KM19" s="79"/>
      <c r="KN19" s="79"/>
      <c r="KO19" s="79"/>
      <c r="KP19" s="79"/>
      <c r="KQ19" s="79"/>
      <c r="KR19" s="79"/>
      <c r="KS19" s="79"/>
      <c r="KT19" s="79"/>
      <c r="KU19" s="79"/>
      <c r="KV19" s="79"/>
      <c r="KW19" s="79"/>
    </row>
    <row r="20" spans="1:309" s="56" customFormat="1" ht="31.5" customHeight="1" x14ac:dyDescent="0.75">
      <c r="A20" s="2259"/>
      <c r="B20" s="2259"/>
      <c r="C20" s="2253">
        <v>1.6</v>
      </c>
      <c r="D20" s="1906" t="s">
        <v>218</v>
      </c>
      <c r="E20" s="416" t="s">
        <v>24</v>
      </c>
      <c r="F20" s="416" t="s">
        <v>19</v>
      </c>
      <c r="G20" s="212">
        <f t="array" ref="G20">INDEX('Salary . staff rates'!$A$6:$C$28,MATCH(1,('Salary . staff rates'!$A$6:$A$28=E20)*('Salary . staff rates'!$B$6:$B$28=F20),0),3)</f>
        <v>750</v>
      </c>
      <c r="H20" s="214">
        <f t="shared" si="0"/>
        <v>750</v>
      </c>
      <c r="I20" s="1006">
        <v>0</v>
      </c>
      <c r="J20" s="1009">
        <f t="shared" si="5"/>
        <v>0</v>
      </c>
      <c r="K20" s="1006" t="s">
        <v>33</v>
      </c>
      <c r="L20" s="1708">
        <f>IF(K20="Yes",J20*'Salary . staff rates'!$C$35,0)</f>
        <v>0</v>
      </c>
      <c r="M20" s="55"/>
      <c r="N20" s="106"/>
      <c r="P20" s="163"/>
      <c r="R20" s="892"/>
      <c r="S20" s="889"/>
      <c r="T20" s="236"/>
      <c r="U20" s="236"/>
      <c r="V20" s="236"/>
      <c r="AG20" s="221"/>
      <c r="AI20" s="51">
        <f t="shared" si="2"/>
        <v>0</v>
      </c>
      <c r="AJ20" s="51">
        <f t="shared" si="3"/>
        <v>0</v>
      </c>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row>
    <row r="21" spans="1:309" s="56" customFormat="1" ht="31.5" customHeight="1" x14ac:dyDescent="0.75">
      <c r="A21" s="2259"/>
      <c r="B21" s="2259"/>
      <c r="C21" s="2253"/>
      <c r="D21" s="1896"/>
      <c r="E21" s="416" t="s">
        <v>25</v>
      </c>
      <c r="F21" s="416" t="s">
        <v>13</v>
      </c>
      <c r="G21" s="212">
        <f t="array" ref="G21">INDEX('Salary . staff rates'!$A$6:$C$28,MATCH(1,('Salary . staff rates'!$A$6:$A$28=E21)*('Salary . staff rates'!$B$6:$B$28=F21),0),3)</f>
        <v>85000</v>
      </c>
      <c r="H21" s="214">
        <f t="shared" si="0"/>
        <v>596.49122807017545</v>
      </c>
      <c r="I21" s="1006">
        <v>0</v>
      </c>
      <c r="J21" s="1009">
        <f t="shared" si="5"/>
        <v>0</v>
      </c>
      <c r="K21" s="1006" t="s">
        <v>31</v>
      </c>
      <c r="L21" s="1708">
        <f>IF(K21="Yes",J21*'Salary . staff rates'!$C$35,0)</f>
        <v>0</v>
      </c>
      <c r="M21" s="55"/>
      <c r="N21" s="106"/>
      <c r="P21" s="163"/>
      <c r="R21" s="892"/>
      <c r="S21" s="889"/>
      <c r="T21" s="236"/>
      <c r="U21" s="236"/>
      <c r="V21" s="236"/>
      <c r="AG21" s="221"/>
      <c r="AI21" s="51">
        <f t="shared" si="2"/>
        <v>0</v>
      </c>
      <c r="AJ21" s="51">
        <f t="shared" si="3"/>
        <v>0</v>
      </c>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c r="HP21" s="79"/>
      <c r="HQ21" s="79"/>
      <c r="HR21" s="79"/>
      <c r="HS21" s="79"/>
      <c r="HT21" s="79"/>
      <c r="HU21" s="79"/>
      <c r="HV21" s="79"/>
      <c r="HW21" s="79"/>
      <c r="HX21" s="79"/>
      <c r="HY21" s="79"/>
      <c r="HZ21" s="79"/>
      <c r="IA21" s="79"/>
      <c r="IB21" s="79"/>
      <c r="IC21" s="79"/>
      <c r="ID21" s="79"/>
      <c r="IE21" s="79"/>
      <c r="IF21" s="79"/>
      <c r="IG21" s="79"/>
      <c r="IH21" s="79"/>
      <c r="II21" s="79"/>
      <c r="IJ21" s="79"/>
      <c r="IK21" s="79"/>
      <c r="IL21" s="79"/>
      <c r="IM21" s="79"/>
      <c r="IN21" s="79"/>
      <c r="IO21" s="79"/>
      <c r="IP21" s="79"/>
      <c r="IQ21" s="79"/>
      <c r="IR21" s="79"/>
      <c r="IS21" s="79"/>
      <c r="IT21" s="79"/>
      <c r="IU21" s="79"/>
      <c r="IV21" s="79"/>
      <c r="IW21" s="79"/>
      <c r="IX21" s="79"/>
      <c r="IY21" s="79"/>
      <c r="IZ21" s="79"/>
      <c r="JA21" s="79"/>
      <c r="JB21" s="79"/>
      <c r="JC21" s="79"/>
      <c r="JD21" s="79"/>
      <c r="JE21" s="79"/>
      <c r="JF21" s="79"/>
      <c r="JG21" s="79"/>
      <c r="JH21" s="79"/>
      <c r="JI21" s="79"/>
      <c r="JJ21" s="79"/>
      <c r="JK21" s="79"/>
      <c r="JL21" s="79"/>
      <c r="JM21" s="79"/>
      <c r="JN21" s="79"/>
      <c r="JO21" s="79"/>
      <c r="JP21" s="79"/>
      <c r="JQ21" s="79"/>
      <c r="JR21" s="79"/>
      <c r="JS21" s="79"/>
      <c r="JT21" s="79"/>
      <c r="JU21" s="79"/>
      <c r="JV21" s="79"/>
      <c r="JW21" s="79"/>
      <c r="JX21" s="79"/>
      <c r="JY21" s="79"/>
      <c r="JZ21" s="79"/>
      <c r="KA21" s="79"/>
      <c r="KB21" s="79"/>
      <c r="KC21" s="79"/>
      <c r="KD21" s="79"/>
      <c r="KE21" s="79"/>
      <c r="KF21" s="79"/>
      <c r="KG21" s="79"/>
      <c r="KH21" s="79"/>
      <c r="KI21" s="79"/>
      <c r="KJ21" s="79"/>
      <c r="KK21" s="79"/>
      <c r="KL21" s="79"/>
      <c r="KM21" s="79"/>
      <c r="KN21" s="79"/>
      <c r="KO21" s="79"/>
      <c r="KP21" s="79"/>
      <c r="KQ21" s="79"/>
      <c r="KR21" s="79"/>
      <c r="KS21" s="79"/>
      <c r="KT21" s="79"/>
      <c r="KU21" s="79"/>
      <c r="KV21" s="79"/>
      <c r="KW21" s="79"/>
    </row>
    <row r="22" spans="1:309" s="56" customFormat="1" ht="31.5" customHeight="1" x14ac:dyDescent="0.75">
      <c r="A22" s="2259"/>
      <c r="B22" s="2259" t="s">
        <v>219</v>
      </c>
      <c r="C22" s="416">
        <v>1.7</v>
      </c>
      <c r="D22" s="416" t="s">
        <v>1</v>
      </c>
      <c r="E22" s="416" t="s">
        <v>24</v>
      </c>
      <c r="F22" s="416" t="s">
        <v>19</v>
      </c>
      <c r="G22" s="212">
        <f t="array" ref="G22">INDEX('Salary . staff rates'!$A$6:$C$28,MATCH(1,('Salary . staff rates'!$A$6:$A$28=E22)*('Salary . staff rates'!$B$6:$B$28=F22),0),3)</f>
        <v>750</v>
      </c>
      <c r="H22" s="214">
        <f t="shared" si="0"/>
        <v>750</v>
      </c>
      <c r="I22" s="1006">
        <v>0</v>
      </c>
      <c r="J22" s="1009">
        <f t="shared" si="5"/>
        <v>0</v>
      </c>
      <c r="K22" s="1006" t="s">
        <v>31</v>
      </c>
      <c r="L22" s="1708">
        <f>IF(K22="Yes",J22*'Salary . staff rates'!$C$35,0)</f>
        <v>0</v>
      </c>
      <c r="M22" s="55"/>
      <c r="N22" s="106"/>
      <c r="P22" s="163"/>
      <c r="R22" s="892"/>
      <c r="S22" s="889"/>
      <c r="T22" s="236"/>
      <c r="U22" s="236"/>
      <c r="V22" s="236"/>
      <c r="AG22" s="221"/>
      <c r="AI22" s="51">
        <f t="shared" si="2"/>
        <v>0</v>
      </c>
      <c r="AJ22" s="51">
        <f t="shared" si="3"/>
        <v>0</v>
      </c>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c r="EA22" s="79"/>
      <c r="EB22" s="79"/>
      <c r="EC22" s="79"/>
      <c r="ED22" s="79"/>
      <c r="EE22" s="79"/>
      <c r="EF22" s="79"/>
      <c r="EG22" s="79"/>
      <c r="EH22" s="79"/>
      <c r="EI22" s="79"/>
      <c r="EJ22" s="79"/>
      <c r="EK22" s="79"/>
      <c r="EL22" s="79"/>
      <c r="EM22" s="79"/>
      <c r="EN22" s="79"/>
      <c r="EO22" s="79"/>
      <c r="EP22" s="79"/>
      <c r="EQ22" s="79"/>
      <c r="ER22" s="79"/>
      <c r="ES22" s="79"/>
      <c r="ET22" s="79"/>
      <c r="EU22" s="79"/>
      <c r="EV22" s="79"/>
      <c r="EW22" s="79"/>
      <c r="EX22" s="79"/>
      <c r="EY22" s="79"/>
      <c r="EZ22" s="79"/>
      <c r="FA22" s="79"/>
      <c r="FB22" s="79"/>
      <c r="FC22" s="79"/>
      <c r="FD22" s="79"/>
      <c r="FE22" s="79"/>
      <c r="FF22" s="79"/>
      <c r="FG22" s="79"/>
      <c r="FH22" s="79"/>
      <c r="FI22" s="79"/>
      <c r="FJ22" s="79"/>
      <c r="FK22" s="79"/>
      <c r="FL22" s="79"/>
      <c r="FM22" s="79"/>
      <c r="FN22" s="79"/>
      <c r="FO22" s="79"/>
      <c r="FP22" s="79"/>
      <c r="FQ22" s="79"/>
      <c r="FR22" s="79"/>
      <c r="FS22" s="79"/>
      <c r="FT22" s="79"/>
      <c r="FU22" s="79"/>
      <c r="FV22" s="79"/>
      <c r="FW22" s="79"/>
      <c r="FX22" s="79"/>
      <c r="FY22" s="79"/>
      <c r="FZ22" s="79"/>
      <c r="GA22" s="79"/>
      <c r="GB22" s="79"/>
      <c r="GC22" s="79"/>
      <c r="GD22" s="79"/>
      <c r="GE22" s="79"/>
      <c r="GF22" s="79"/>
      <c r="GG22" s="79"/>
      <c r="GH22" s="79"/>
      <c r="GI22" s="79"/>
      <c r="GJ22" s="79"/>
      <c r="GK22" s="79"/>
      <c r="GL22" s="79"/>
      <c r="GM22" s="79"/>
      <c r="GN22" s="79"/>
      <c r="GO22" s="79"/>
      <c r="GP22" s="79"/>
      <c r="GQ22" s="79"/>
      <c r="GR22" s="79"/>
      <c r="GS22" s="79"/>
      <c r="GT22" s="79"/>
      <c r="GU22" s="79"/>
      <c r="GV22" s="79"/>
      <c r="GW22" s="79"/>
      <c r="GX22" s="79"/>
      <c r="GY22" s="79"/>
      <c r="GZ22" s="79"/>
      <c r="HA22" s="79"/>
      <c r="HB22" s="79"/>
      <c r="HC22" s="79"/>
      <c r="HD22" s="79"/>
      <c r="HE22" s="79"/>
      <c r="HF22" s="79"/>
      <c r="HG22" s="79"/>
      <c r="HH22" s="79"/>
      <c r="HI22" s="79"/>
      <c r="HJ22" s="79"/>
      <c r="HK22" s="79"/>
      <c r="HL22" s="79"/>
      <c r="HM22" s="79"/>
      <c r="HN22" s="79"/>
      <c r="HO22" s="79"/>
      <c r="HP22" s="79"/>
      <c r="HQ22" s="79"/>
      <c r="HR22" s="79"/>
      <c r="HS22" s="79"/>
      <c r="HT22" s="79"/>
      <c r="HU22" s="79"/>
      <c r="HV22" s="79"/>
      <c r="HW22" s="79"/>
      <c r="HX22" s="79"/>
      <c r="HY22" s="79"/>
      <c r="HZ22" s="79"/>
      <c r="IA22" s="79"/>
      <c r="IB22" s="79"/>
      <c r="IC22" s="79"/>
      <c r="ID22" s="79"/>
      <c r="IE22" s="79"/>
      <c r="IF22" s="79"/>
      <c r="IG22" s="79"/>
      <c r="IH22" s="79"/>
      <c r="II22" s="79"/>
      <c r="IJ22" s="79"/>
      <c r="IK22" s="79"/>
      <c r="IL22" s="79"/>
      <c r="IM22" s="79"/>
      <c r="IN22" s="79"/>
      <c r="IO22" s="79"/>
      <c r="IP22" s="79"/>
      <c r="IQ22" s="79"/>
      <c r="IR22" s="79"/>
      <c r="IS22" s="79"/>
      <c r="IT22" s="79"/>
      <c r="IU22" s="79"/>
      <c r="IV22" s="79"/>
      <c r="IW22" s="79"/>
      <c r="IX22" s="79"/>
      <c r="IY22" s="79"/>
      <c r="IZ22" s="79"/>
      <c r="JA22" s="79"/>
      <c r="JB22" s="79"/>
      <c r="JC22" s="79"/>
      <c r="JD22" s="79"/>
      <c r="JE22" s="79"/>
      <c r="JF22" s="79"/>
      <c r="JG22" s="79"/>
      <c r="JH22" s="79"/>
      <c r="JI22" s="79"/>
      <c r="JJ22" s="79"/>
      <c r="JK22" s="79"/>
      <c r="JL22" s="79"/>
      <c r="JM22" s="79"/>
      <c r="JN22" s="79"/>
      <c r="JO22" s="79"/>
      <c r="JP22" s="79"/>
      <c r="JQ22" s="79"/>
      <c r="JR22" s="79"/>
      <c r="JS22" s="79"/>
      <c r="JT22" s="79"/>
      <c r="JU22" s="79"/>
      <c r="JV22" s="79"/>
      <c r="JW22" s="79"/>
      <c r="JX22" s="79"/>
      <c r="JY22" s="79"/>
      <c r="JZ22" s="79"/>
      <c r="KA22" s="79"/>
      <c r="KB22" s="79"/>
      <c r="KC22" s="79"/>
      <c r="KD22" s="79"/>
      <c r="KE22" s="79"/>
      <c r="KF22" s="79"/>
      <c r="KG22" s="79"/>
      <c r="KH22" s="79"/>
      <c r="KI22" s="79"/>
      <c r="KJ22" s="79"/>
      <c r="KK22" s="79"/>
      <c r="KL22" s="79"/>
      <c r="KM22" s="79"/>
      <c r="KN22" s="79"/>
      <c r="KO22" s="79"/>
      <c r="KP22" s="79"/>
      <c r="KQ22" s="79"/>
      <c r="KR22" s="79"/>
      <c r="KS22" s="79"/>
      <c r="KT22" s="79"/>
      <c r="KU22" s="79"/>
      <c r="KV22" s="79"/>
      <c r="KW22" s="79"/>
    </row>
    <row r="23" spans="1:309" s="56" customFormat="1" ht="31.5" customHeight="1" x14ac:dyDescent="0.75">
      <c r="A23" s="2259"/>
      <c r="B23" s="2259"/>
      <c r="C23" s="416">
        <v>1.8</v>
      </c>
      <c r="D23" s="416" t="s">
        <v>35</v>
      </c>
      <c r="E23" s="416" t="s">
        <v>24</v>
      </c>
      <c r="F23" s="416" t="s">
        <v>19</v>
      </c>
      <c r="G23" s="212">
        <f t="array" ref="G23">INDEX('Salary . staff rates'!$A$6:$C$28,MATCH(1,('Salary . staff rates'!$A$6:$A$28=E23)*('Salary . staff rates'!$B$6:$B$28=F23),0),3)</f>
        <v>750</v>
      </c>
      <c r="H23" s="214">
        <f t="shared" si="0"/>
        <v>750</v>
      </c>
      <c r="I23" s="1006">
        <v>0</v>
      </c>
      <c r="J23" s="1009">
        <f t="shared" si="5"/>
        <v>0</v>
      </c>
      <c r="K23" s="1006" t="s">
        <v>31</v>
      </c>
      <c r="L23" s="1708">
        <f>IF(K23="Yes",J23*'Salary . staff rates'!$C$35,0)</f>
        <v>0</v>
      </c>
      <c r="M23" s="55"/>
      <c r="N23" s="106"/>
      <c r="P23" s="163"/>
      <c r="R23" s="892"/>
      <c r="S23" s="889"/>
      <c r="T23" s="236"/>
      <c r="U23" s="236"/>
      <c r="V23" s="236"/>
      <c r="AG23" s="221"/>
      <c r="AI23" s="51">
        <f t="shared" si="2"/>
        <v>0</v>
      </c>
      <c r="AJ23" s="51">
        <f t="shared" si="3"/>
        <v>0</v>
      </c>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row>
    <row r="24" spans="1:309" s="56" customFormat="1" ht="31.5" customHeight="1" x14ac:dyDescent="0.75">
      <c r="A24" s="2259"/>
      <c r="B24" s="2259"/>
      <c r="C24" s="2262" t="s">
        <v>220</v>
      </c>
      <c r="D24" s="1906" t="s">
        <v>221</v>
      </c>
      <c r="E24" s="416" t="s">
        <v>23</v>
      </c>
      <c r="F24" s="416" t="s">
        <v>2</v>
      </c>
      <c r="G24" s="212">
        <f t="array" ref="G24">INDEX('Salary . staff rates'!$A$6:$C$28,MATCH(1,('Salary . staff rates'!$A$6:$A$28=E24)*('Salary . staff rates'!$B$6:$B$28=F24),0),3)</f>
        <v>45000</v>
      </c>
      <c r="H24" s="214">
        <f t="shared" si="0"/>
        <v>315.78947368421058</v>
      </c>
      <c r="I24" s="1006">
        <v>0</v>
      </c>
      <c r="J24" s="1009">
        <f t="shared" si="5"/>
        <v>0</v>
      </c>
      <c r="K24" s="1006" t="s">
        <v>31</v>
      </c>
      <c r="L24" s="1708">
        <f>IF(K24="Yes",J24*'Salary . staff rates'!$C$35,0)</f>
        <v>0</v>
      </c>
      <c r="M24" s="55"/>
      <c r="N24" s="106"/>
      <c r="P24" s="163"/>
      <c r="R24" s="892"/>
      <c r="S24" s="889"/>
      <c r="T24" s="236"/>
      <c r="U24" s="236"/>
      <c r="V24" s="236"/>
      <c r="AG24" s="221"/>
      <c r="AI24" s="51">
        <f t="shared" si="2"/>
        <v>0</v>
      </c>
      <c r="AJ24" s="51">
        <f t="shared" si="3"/>
        <v>0</v>
      </c>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c r="FP24" s="79"/>
      <c r="FQ24" s="79"/>
      <c r="FR24" s="79"/>
      <c r="FS24" s="79"/>
      <c r="FT24" s="79"/>
      <c r="FU24" s="79"/>
      <c r="FV24" s="79"/>
      <c r="FW24" s="79"/>
      <c r="FX24" s="79"/>
      <c r="FY24" s="79"/>
      <c r="FZ24" s="79"/>
      <c r="GA24" s="79"/>
      <c r="GB24" s="79"/>
      <c r="GC24" s="79"/>
      <c r="GD24" s="79"/>
      <c r="GE24" s="79"/>
      <c r="GF24" s="79"/>
      <c r="GG24" s="79"/>
      <c r="GH24" s="79"/>
      <c r="GI24" s="79"/>
      <c r="GJ24" s="79"/>
      <c r="GK24" s="79"/>
      <c r="GL24" s="79"/>
      <c r="GM24" s="79"/>
      <c r="GN24" s="79"/>
      <c r="GO24" s="79"/>
      <c r="GP24" s="79"/>
      <c r="GQ24" s="79"/>
      <c r="GR24" s="79"/>
      <c r="GS24" s="79"/>
      <c r="GT24" s="79"/>
      <c r="GU24" s="79"/>
      <c r="GV24" s="79"/>
      <c r="GW24" s="79"/>
      <c r="GX24" s="79"/>
      <c r="GY24" s="79"/>
      <c r="GZ24" s="79"/>
      <c r="HA24" s="79"/>
      <c r="HB24" s="79"/>
      <c r="HC24" s="79"/>
      <c r="HD24" s="79"/>
      <c r="HE24" s="79"/>
      <c r="HF24" s="79"/>
      <c r="HG24" s="79"/>
      <c r="HH24" s="79"/>
      <c r="HI24" s="79"/>
      <c r="HJ24" s="79"/>
      <c r="HK24" s="79"/>
      <c r="HL24" s="79"/>
      <c r="HM24" s="79"/>
      <c r="HN24" s="79"/>
      <c r="HO24" s="79"/>
      <c r="HP24" s="79"/>
      <c r="HQ24" s="79"/>
      <c r="HR24" s="79"/>
      <c r="HS24" s="79"/>
      <c r="HT24" s="79"/>
      <c r="HU24" s="79"/>
      <c r="HV24" s="79"/>
      <c r="HW24" s="79"/>
      <c r="HX24" s="79"/>
      <c r="HY24" s="79"/>
      <c r="HZ24" s="79"/>
      <c r="IA24" s="79"/>
      <c r="IB24" s="79"/>
      <c r="IC24" s="79"/>
      <c r="ID24" s="79"/>
      <c r="IE24" s="79"/>
      <c r="IF24" s="79"/>
      <c r="IG24" s="79"/>
      <c r="IH24" s="79"/>
      <c r="II24" s="79"/>
      <c r="IJ24" s="79"/>
      <c r="IK24" s="79"/>
      <c r="IL24" s="79"/>
      <c r="IM24" s="79"/>
      <c r="IN24" s="79"/>
      <c r="IO24" s="79"/>
      <c r="IP24" s="79"/>
      <c r="IQ24" s="79"/>
      <c r="IR24" s="79"/>
      <c r="IS24" s="79"/>
      <c r="IT24" s="79"/>
      <c r="IU24" s="79"/>
      <c r="IV24" s="79"/>
      <c r="IW24" s="79"/>
      <c r="IX24" s="79"/>
      <c r="IY24" s="79"/>
      <c r="IZ24" s="79"/>
      <c r="JA24" s="79"/>
      <c r="JB24" s="79"/>
      <c r="JC24" s="79"/>
      <c r="JD24" s="79"/>
      <c r="JE24" s="79"/>
      <c r="JF24" s="79"/>
      <c r="JG24" s="79"/>
      <c r="JH24" s="79"/>
      <c r="JI24" s="79"/>
      <c r="JJ24" s="79"/>
      <c r="JK24" s="79"/>
      <c r="JL24" s="79"/>
      <c r="JM24" s="79"/>
      <c r="JN24" s="79"/>
      <c r="JO24" s="79"/>
      <c r="JP24" s="79"/>
      <c r="JQ24" s="79"/>
      <c r="JR24" s="79"/>
      <c r="JS24" s="79"/>
      <c r="JT24" s="79"/>
      <c r="JU24" s="79"/>
      <c r="JV24" s="79"/>
      <c r="JW24" s="79"/>
      <c r="JX24" s="79"/>
      <c r="JY24" s="79"/>
      <c r="JZ24" s="79"/>
      <c r="KA24" s="79"/>
      <c r="KB24" s="79"/>
      <c r="KC24" s="79"/>
      <c r="KD24" s="79"/>
      <c r="KE24" s="79"/>
      <c r="KF24" s="79"/>
      <c r="KG24" s="79"/>
      <c r="KH24" s="79"/>
      <c r="KI24" s="79"/>
      <c r="KJ24" s="79"/>
      <c r="KK24" s="79"/>
      <c r="KL24" s="79"/>
      <c r="KM24" s="79"/>
      <c r="KN24" s="79"/>
      <c r="KO24" s="79"/>
      <c r="KP24" s="79"/>
      <c r="KQ24" s="79"/>
      <c r="KR24" s="79"/>
      <c r="KS24" s="79"/>
      <c r="KT24" s="79"/>
      <c r="KU24" s="79"/>
      <c r="KV24" s="79"/>
      <c r="KW24" s="79"/>
    </row>
    <row r="25" spans="1:309" s="56" customFormat="1" ht="31.5" customHeight="1" x14ac:dyDescent="0.75">
      <c r="A25" s="2259"/>
      <c r="B25" s="2259"/>
      <c r="C25" s="2262"/>
      <c r="D25" s="1896"/>
      <c r="E25" s="416" t="s">
        <v>23</v>
      </c>
      <c r="F25" s="416" t="s">
        <v>222</v>
      </c>
      <c r="G25" s="212">
        <f t="array" ref="G25">INDEX('Salary . staff rates'!$A$6:$C$28,MATCH(1,('Salary . staff rates'!$A$6:$A$28=E25)*('Salary . staff rates'!$B$6:$B$28=F25),0),3)</f>
        <v>55000</v>
      </c>
      <c r="H25" s="214">
        <f t="shared" si="0"/>
        <v>385.96491228070181</v>
      </c>
      <c r="I25" s="1006">
        <v>0</v>
      </c>
      <c r="J25" s="1009">
        <f t="shared" si="5"/>
        <v>0</v>
      </c>
      <c r="K25" s="1006" t="s">
        <v>31</v>
      </c>
      <c r="L25" s="1708">
        <f>IF(K25="Yes",J25*'Salary . staff rates'!$C$35,0)</f>
        <v>0</v>
      </c>
      <c r="M25" s="55"/>
      <c r="N25" s="106"/>
      <c r="P25" s="163"/>
      <c r="R25" s="892"/>
      <c r="S25" s="889"/>
      <c r="T25" s="236"/>
      <c r="U25" s="236"/>
      <c r="V25" s="236"/>
      <c r="AG25" s="221"/>
      <c r="AI25" s="51">
        <f t="shared" si="2"/>
        <v>0</v>
      </c>
      <c r="AJ25" s="51">
        <f t="shared" si="3"/>
        <v>0</v>
      </c>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c r="FP25" s="79"/>
      <c r="FQ25" s="79"/>
      <c r="FR25" s="79"/>
      <c r="FS25" s="79"/>
      <c r="FT25" s="79"/>
      <c r="FU25" s="79"/>
      <c r="FV25" s="79"/>
      <c r="FW25" s="79"/>
      <c r="FX25" s="79"/>
      <c r="FY25" s="79"/>
      <c r="FZ25" s="79"/>
      <c r="GA25" s="79"/>
      <c r="GB25" s="79"/>
      <c r="GC25" s="79"/>
      <c r="GD25" s="79"/>
      <c r="GE25" s="79"/>
      <c r="GF25" s="79"/>
      <c r="GG25" s="79"/>
      <c r="GH25" s="79"/>
      <c r="GI25" s="79"/>
      <c r="GJ25" s="79"/>
      <c r="GK25" s="79"/>
      <c r="GL25" s="79"/>
      <c r="GM25" s="79"/>
      <c r="GN25" s="79"/>
      <c r="GO25" s="79"/>
      <c r="GP25" s="79"/>
      <c r="GQ25" s="79"/>
      <c r="GR25" s="79"/>
      <c r="GS25" s="79"/>
      <c r="GT25" s="79"/>
      <c r="GU25" s="79"/>
      <c r="GV25" s="79"/>
      <c r="GW25" s="79"/>
      <c r="GX25" s="79"/>
      <c r="GY25" s="79"/>
      <c r="GZ25" s="79"/>
      <c r="HA25" s="79"/>
      <c r="HB25" s="79"/>
      <c r="HC25" s="79"/>
      <c r="HD25" s="79"/>
      <c r="HE25" s="79"/>
      <c r="HF25" s="79"/>
      <c r="HG25" s="79"/>
      <c r="HH25" s="79"/>
      <c r="HI25" s="79"/>
      <c r="HJ25" s="79"/>
      <c r="HK25" s="79"/>
      <c r="HL25" s="79"/>
      <c r="HM25" s="79"/>
      <c r="HN25" s="79"/>
      <c r="HO25" s="79"/>
      <c r="HP25" s="79"/>
      <c r="HQ25" s="79"/>
      <c r="HR25" s="79"/>
      <c r="HS25" s="79"/>
      <c r="HT25" s="79"/>
      <c r="HU25" s="79"/>
      <c r="HV25" s="79"/>
      <c r="HW25" s="79"/>
      <c r="HX25" s="79"/>
      <c r="HY25" s="79"/>
      <c r="HZ25" s="79"/>
      <c r="IA25" s="79"/>
      <c r="IB25" s="79"/>
      <c r="IC25" s="79"/>
      <c r="ID25" s="79"/>
      <c r="IE25" s="79"/>
      <c r="IF25" s="79"/>
      <c r="IG25" s="79"/>
      <c r="IH25" s="79"/>
      <c r="II25" s="79"/>
      <c r="IJ25" s="79"/>
      <c r="IK25" s="79"/>
      <c r="IL25" s="79"/>
      <c r="IM25" s="79"/>
      <c r="IN25" s="79"/>
      <c r="IO25" s="79"/>
      <c r="IP25" s="79"/>
      <c r="IQ25" s="79"/>
      <c r="IR25" s="79"/>
      <c r="IS25" s="79"/>
      <c r="IT25" s="79"/>
      <c r="IU25" s="79"/>
      <c r="IV25" s="79"/>
      <c r="IW25" s="79"/>
      <c r="IX25" s="79"/>
      <c r="IY25" s="79"/>
      <c r="IZ25" s="79"/>
      <c r="JA25" s="79"/>
      <c r="JB25" s="79"/>
      <c r="JC25" s="79"/>
      <c r="JD25" s="79"/>
      <c r="JE25" s="79"/>
      <c r="JF25" s="79"/>
      <c r="JG25" s="79"/>
      <c r="JH25" s="79"/>
      <c r="JI25" s="79"/>
      <c r="JJ25" s="79"/>
      <c r="JK25" s="79"/>
      <c r="JL25" s="79"/>
      <c r="JM25" s="79"/>
      <c r="JN25" s="79"/>
      <c r="JO25" s="79"/>
      <c r="JP25" s="79"/>
      <c r="JQ25" s="79"/>
      <c r="JR25" s="79"/>
      <c r="JS25" s="79"/>
      <c r="JT25" s="79"/>
      <c r="JU25" s="79"/>
      <c r="JV25" s="79"/>
      <c r="JW25" s="79"/>
      <c r="JX25" s="79"/>
      <c r="JY25" s="79"/>
      <c r="JZ25" s="79"/>
      <c r="KA25" s="79"/>
      <c r="KB25" s="79"/>
      <c r="KC25" s="79"/>
      <c r="KD25" s="79"/>
      <c r="KE25" s="79"/>
      <c r="KF25" s="79"/>
      <c r="KG25" s="79"/>
      <c r="KH25" s="79"/>
      <c r="KI25" s="79"/>
      <c r="KJ25" s="79"/>
      <c r="KK25" s="79"/>
      <c r="KL25" s="79"/>
      <c r="KM25" s="79"/>
      <c r="KN25" s="79"/>
      <c r="KO25" s="79"/>
      <c r="KP25" s="79"/>
      <c r="KQ25" s="79"/>
      <c r="KR25" s="79"/>
      <c r="KS25" s="79"/>
      <c r="KT25" s="79"/>
      <c r="KU25" s="79"/>
      <c r="KV25" s="79"/>
      <c r="KW25" s="79"/>
    </row>
    <row r="26" spans="1:309" s="927" customFormat="1" ht="31.5" customHeight="1" x14ac:dyDescent="0.75">
      <c r="A26" s="2260" t="s">
        <v>387</v>
      </c>
      <c r="B26" s="2260" t="s">
        <v>388</v>
      </c>
      <c r="C26" s="389" t="s">
        <v>324</v>
      </c>
      <c r="D26" s="389" t="s">
        <v>37</v>
      </c>
      <c r="E26" s="389" t="s">
        <v>23</v>
      </c>
      <c r="F26" s="389" t="s">
        <v>297</v>
      </c>
      <c r="G26" s="247">
        <f t="array" ref="G26">INDEX('Salary . staff rates'!$A$6:$C$28,MATCH(1,('Salary . staff rates'!$A$6:$A$28=E26)*('Salary . staff rates'!$B$6:$B$28=F26),0),3)</f>
        <v>65000</v>
      </c>
      <c r="H26" s="248">
        <f t="shared" si="0"/>
        <v>456.14035087719299</v>
      </c>
      <c r="I26" s="393">
        <v>4</v>
      </c>
      <c r="J26" s="392">
        <f>H26*I26</f>
        <v>1824.5614035087719</v>
      </c>
      <c r="K26" s="393" t="s">
        <v>31</v>
      </c>
      <c r="L26" s="392">
        <f>IF(K26="Yes",J26*'Salary . staff rates'!$C$35,0)</f>
        <v>0</v>
      </c>
      <c r="M26" s="926"/>
      <c r="N26" s="1010"/>
      <c r="P26" s="932">
        <v>1</v>
      </c>
      <c r="R26" s="952"/>
      <c r="S26" s="951"/>
      <c r="T26" s="922"/>
      <c r="U26" s="922"/>
      <c r="V26" s="922"/>
      <c r="AG26" s="929"/>
      <c r="AI26" s="923">
        <f t="shared" si="2"/>
        <v>0</v>
      </c>
      <c r="AJ26" s="923">
        <f t="shared" si="3"/>
        <v>0</v>
      </c>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row>
    <row r="27" spans="1:309" s="927" customFormat="1" ht="31.5" customHeight="1" x14ac:dyDescent="0.75">
      <c r="A27" s="2260"/>
      <c r="B27" s="2260"/>
      <c r="C27" s="389" t="s">
        <v>325</v>
      </c>
      <c r="D27" s="389" t="s">
        <v>389</v>
      </c>
      <c r="E27" s="389" t="s">
        <v>23</v>
      </c>
      <c r="F27" s="389" t="s">
        <v>297</v>
      </c>
      <c r="G27" s="247">
        <f t="array" ref="G27">INDEX('Salary . staff rates'!$A$6:$C$28,MATCH(1,('Salary . staff rates'!$A$6:$A$28=E27)*('Salary . staff rates'!$B$6:$B$28=F27),0),3)</f>
        <v>65000</v>
      </c>
      <c r="H27" s="248">
        <f t="shared" si="0"/>
        <v>456.14035087719299</v>
      </c>
      <c r="I27" s="393">
        <v>5</v>
      </c>
      <c r="J27" s="392">
        <f t="shared" ref="J27:J33" si="6">H27*I27</f>
        <v>2280.7017543859647</v>
      </c>
      <c r="K27" s="393" t="s">
        <v>33</v>
      </c>
      <c r="L27" s="392">
        <f>IF(K27="Yes",J27*'Salary . staff rates'!$C$35,0)</f>
        <v>456.14035087719299</v>
      </c>
      <c r="M27" s="926"/>
      <c r="N27" s="1010"/>
      <c r="P27" s="932">
        <v>1</v>
      </c>
      <c r="R27" s="952"/>
      <c r="S27" s="951"/>
      <c r="T27" s="922"/>
      <c r="U27" s="922"/>
      <c r="V27" s="922"/>
      <c r="AG27" s="929"/>
      <c r="AI27" s="923">
        <f t="shared" si="2"/>
        <v>0</v>
      </c>
      <c r="AJ27" s="923">
        <f t="shared" si="3"/>
        <v>0</v>
      </c>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c r="GD27" s="79"/>
      <c r="GE27" s="79"/>
      <c r="GF27" s="79"/>
      <c r="GG27" s="79"/>
      <c r="GH27" s="79"/>
      <c r="GI27" s="79"/>
      <c r="GJ27" s="79"/>
      <c r="GK27" s="79"/>
      <c r="GL27" s="79"/>
      <c r="GM27" s="79"/>
      <c r="GN27" s="79"/>
      <c r="GO27" s="79"/>
      <c r="GP27" s="79"/>
      <c r="GQ27" s="79"/>
      <c r="GR27" s="79"/>
      <c r="GS27" s="79"/>
      <c r="GT27" s="79"/>
      <c r="GU27" s="79"/>
      <c r="GV27" s="79"/>
      <c r="GW27" s="79"/>
      <c r="GX27" s="79"/>
      <c r="GY27" s="79"/>
      <c r="GZ27" s="79"/>
      <c r="HA27" s="79"/>
      <c r="HB27" s="79"/>
      <c r="HC27" s="79"/>
      <c r="HD27" s="79"/>
      <c r="HE27" s="79"/>
      <c r="HF27" s="79"/>
      <c r="HG27" s="79"/>
      <c r="HH27" s="79"/>
      <c r="HI27" s="79"/>
      <c r="HJ27" s="79"/>
      <c r="HK27" s="79"/>
      <c r="HL27" s="79"/>
      <c r="HM27" s="79"/>
      <c r="HN27" s="79"/>
      <c r="HO27" s="79"/>
      <c r="HP27" s="79"/>
      <c r="HQ27" s="79"/>
      <c r="HR27" s="79"/>
      <c r="HS27" s="79"/>
      <c r="HT27" s="79"/>
      <c r="HU27" s="79"/>
      <c r="HV27" s="79"/>
      <c r="HW27" s="79"/>
      <c r="HX27" s="79"/>
      <c r="HY27" s="79"/>
      <c r="HZ27" s="79"/>
      <c r="IA27" s="79"/>
      <c r="IB27" s="79"/>
      <c r="IC27" s="79"/>
      <c r="ID27" s="79"/>
      <c r="IE27" s="79"/>
      <c r="IF27" s="79"/>
      <c r="IG27" s="79"/>
      <c r="IH27" s="79"/>
      <c r="II27" s="79"/>
      <c r="IJ27" s="79"/>
      <c r="IK27" s="79"/>
      <c r="IL27" s="79"/>
      <c r="IM27" s="79"/>
      <c r="IN27" s="79"/>
      <c r="IO27" s="79"/>
      <c r="IP27" s="79"/>
      <c r="IQ27" s="79"/>
      <c r="IR27" s="79"/>
      <c r="IS27" s="79"/>
      <c r="IT27" s="79"/>
      <c r="IU27" s="79"/>
      <c r="IV27" s="79"/>
      <c r="IW27" s="79"/>
      <c r="IX27" s="79"/>
      <c r="IY27" s="79"/>
      <c r="IZ27" s="79"/>
      <c r="JA27" s="79"/>
      <c r="JB27" s="79"/>
      <c r="JC27" s="79"/>
      <c r="JD27" s="79"/>
      <c r="JE27" s="79"/>
      <c r="JF27" s="79"/>
      <c r="JG27" s="79"/>
      <c r="JH27" s="79"/>
      <c r="JI27" s="79"/>
      <c r="JJ27" s="79"/>
      <c r="JK27" s="79"/>
      <c r="JL27" s="79"/>
      <c r="JM27" s="79"/>
      <c r="JN27" s="79"/>
      <c r="JO27" s="79"/>
      <c r="JP27" s="79"/>
      <c r="JQ27" s="79"/>
      <c r="JR27" s="79"/>
      <c r="JS27" s="79"/>
      <c r="JT27" s="79"/>
      <c r="JU27" s="79"/>
      <c r="JV27" s="79"/>
      <c r="JW27" s="79"/>
      <c r="JX27" s="79"/>
      <c r="JY27" s="79"/>
      <c r="JZ27" s="79"/>
      <c r="KA27" s="79"/>
      <c r="KB27" s="79"/>
      <c r="KC27" s="79"/>
      <c r="KD27" s="79"/>
      <c r="KE27" s="79"/>
      <c r="KF27" s="79"/>
      <c r="KG27" s="79"/>
      <c r="KH27" s="79"/>
      <c r="KI27" s="79"/>
      <c r="KJ27" s="79"/>
      <c r="KK27" s="79"/>
      <c r="KL27" s="79"/>
      <c r="KM27" s="79"/>
      <c r="KN27" s="79"/>
      <c r="KO27" s="79"/>
      <c r="KP27" s="79"/>
      <c r="KQ27" s="79"/>
      <c r="KR27" s="79"/>
      <c r="KS27" s="79"/>
      <c r="KT27" s="79"/>
      <c r="KU27" s="79"/>
      <c r="KV27" s="79"/>
      <c r="KW27" s="79"/>
    </row>
    <row r="28" spans="1:309" s="927" customFormat="1" ht="31.5" customHeight="1" x14ac:dyDescent="0.75">
      <c r="A28" s="2260"/>
      <c r="B28" s="2260"/>
      <c r="C28" s="389" t="s">
        <v>326</v>
      </c>
      <c r="D28" s="389" t="s">
        <v>390</v>
      </c>
      <c r="E28" s="389" t="s">
        <v>23</v>
      </c>
      <c r="F28" s="389" t="s">
        <v>297</v>
      </c>
      <c r="G28" s="247">
        <f t="array" ref="G28">INDEX('Salary . staff rates'!$A$6:$C$28,MATCH(1,('Salary . staff rates'!$A$6:$A$28=E28)*('Salary . staff rates'!$B$6:$B$28=F28),0),3)</f>
        <v>65000</v>
      </c>
      <c r="H28" s="248">
        <f t="shared" si="0"/>
        <v>456.14035087719299</v>
      </c>
      <c r="I28" s="393">
        <v>25</v>
      </c>
      <c r="J28" s="392">
        <f t="shared" si="6"/>
        <v>11403.508771929824</v>
      </c>
      <c r="K28" s="393" t="s">
        <v>33</v>
      </c>
      <c r="L28" s="392">
        <f>IF(K28="Yes",J28*'Salary . staff rates'!$C$35,0)</f>
        <v>2280.7017543859652</v>
      </c>
      <c r="M28" s="926"/>
      <c r="N28" s="1010"/>
      <c r="P28" s="932">
        <v>1</v>
      </c>
      <c r="R28" s="952"/>
      <c r="S28" s="951"/>
      <c r="T28" s="922"/>
      <c r="U28" s="922"/>
      <c r="V28" s="922"/>
      <c r="AG28" s="929"/>
      <c r="AI28" s="923">
        <f t="shared" si="2"/>
        <v>0</v>
      </c>
      <c r="AJ28" s="923">
        <f t="shared" si="3"/>
        <v>0</v>
      </c>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79"/>
      <c r="FN28" s="79"/>
      <c r="FO28" s="79"/>
      <c r="FP28" s="79"/>
      <c r="FQ28" s="79"/>
      <c r="FR28" s="79"/>
      <c r="FS28" s="79"/>
      <c r="FT28" s="79"/>
      <c r="FU28" s="79"/>
      <c r="FV28" s="79"/>
      <c r="FW28" s="79"/>
      <c r="FX28" s="79"/>
      <c r="FY28" s="79"/>
      <c r="FZ28" s="79"/>
      <c r="GA28" s="79"/>
      <c r="GB28" s="79"/>
      <c r="GC28" s="79"/>
      <c r="GD28" s="79"/>
      <c r="GE28" s="79"/>
      <c r="GF28" s="79"/>
      <c r="GG28" s="79"/>
      <c r="GH28" s="79"/>
      <c r="GI28" s="79"/>
      <c r="GJ28" s="79"/>
      <c r="GK28" s="79"/>
      <c r="GL28" s="79"/>
      <c r="GM28" s="79"/>
      <c r="GN28" s="79"/>
      <c r="GO28" s="79"/>
      <c r="GP28" s="79"/>
      <c r="GQ28" s="79"/>
      <c r="GR28" s="79"/>
      <c r="GS28" s="79"/>
      <c r="GT28" s="79"/>
      <c r="GU28" s="79"/>
      <c r="GV28" s="79"/>
      <c r="GW28" s="79"/>
      <c r="GX28" s="79"/>
      <c r="GY28" s="79"/>
      <c r="GZ28" s="79"/>
      <c r="HA28" s="79"/>
      <c r="HB28" s="79"/>
      <c r="HC28" s="79"/>
      <c r="HD28" s="79"/>
      <c r="HE28" s="79"/>
      <c r="HF28" s="79"/>
      <c r="HG28" s="79"/>
      <c r="HH28" s="79"/>
      <c r="HI28" s="79"/>
      <c r="HJ28" s="79"/>
      <c r="HK28" s="79"/>
      <c r="HL28" s="79"/>
      <c r="HM28" s="79"/>
      <c r="HN28" s="79"/>
      <c r="HO28" s="79"/>
      <c r="HP28" s="79"/>
      <c r="HQ28" s="79"/>
      <c r="HR28" s="79"/>
      <c r="HS28" s="79"/>
      <c r="HT28" s="79"/>
      <c r="HU28" s="79"/>
      <c r="HV28" s="79"/>
      <c r="HW28" s="79"/>
      <c r="HX28" s="79"/>
      <c r="HY28" s="79"/>
      <c r="HZ28" s="79"/>
      <c r="IA28" s="79"/>
      <c r="IB28" s="79"/>
      <c r="IC28" s="79"/>
      <c r="ID28" s="79"/>
      <c r="IE28" s="79"/>
      <c r="IF28" s="79"/>
      <c r="IG28" s="79"/>
      <c r="IH28" s="79"/>
      <c r="II28" s="79"/>
      <c r="IJ28" s="79"/>
      <c r="IK28" s="79"/>
      <c r="IL28" s="79"/>
      <c r="IM28" s="79"/>
      <c r="IN28" s="79"/>
      <c r="IO28" s="79"/>
      <c r="IP28" s="79"/>
      <c r="IQ28" s="79"/>
      <c r="IR28" s="79"/>
      <c r="IS28" s="79"/>
      <c r="IT28" s="79"/>
      <c r="IU28" s="79"/>
      <c r="IV28" s="79"/>
      <c r="IW28" s="79"/>
      <c r="IX28" s="79"/>
      <c r="IY28" s="79"/>
      <c r="IZ28" s="79"/>
      <c r="JA28" s="79"/>
      <c r="JB28" s="79"/>
      <c r="JC28" s="79"/>
      <c r="JD28" s="79"/>
      <c r="JE28" s="79"/>
      <c r="JF28" s="79"/>
      <c r="JG28" s="79"/>
      <c r="JH28" s="79"/>
      <c r="JI28" s="79"/>
      <c r="JJ28" s="79"/>
      <c r="JK28" s="79"/>
      <c r="JL28" s="79"/>
      <c r="JM28" s="79"/>
      <c r="JN28" s="79"/>
      <c r="JO28" s="79"/>
      <c r="JP28" s="79"/>
      <c r="JQ28" s="79"/>
      <c r="JR28" s="79"/>
      <c r="JS28" s="79"/>
      <c r="JT28" s="79"/>
      <c r="JU28" s="79"/>
      <c r="JV28" s="79"/>
      <c r="JW28" s="79"/>
      <c r="JX28" s="79"/>
      <c r="JY28" s="79"/>
      <c r="JZ28" s="79"/>
      <c r="KA28" s="79"/>
      <c r="KB28" s="79"/>
      <c r="KC28" s="79"/>
      <c r="KD28" s="79"/>
      <c r="KE28" s="79"/>
      <c r="KF28" s="79"/>
      <c r="KG28" s="79"/>
      <c r="KH28" s="79"/>
      <c r="KI28" s="79"/>
      <c r="KJ28" s="79"/>
      <c r="KK28" s="79"/>
      <c r="KL28" s="79"/>
      <c r="KM28" s="79"/>
      <c r="KN28" s="79"/>
      <c r="KO28" s="79"/>
      <c r="KP28" s="79"/>
      <c r="KQ28" s="79"/>
      <c r="KR28" s="79"/>
      <c r="KS28" s="79"/>
      <c r="KT28" s="79"/>
      <c r="KU28" s="79"/>
      <c r="KV28" s="79"/>
      <c r="KW28" s="79"/>
    </row>
    <row r="29" spans="1:309" s="927" customFormat="1" ht="31.5" customHeight="1" x14ac:dyDescent="0.75">
      <c r="A29" s="2260"/>
      <c r="B29" s="2260"/>
      <c r="C29" s="389" t="s">
        <v>327</v>
      </c>
      <c r="D29" s="389" t="s">
        <v>391</v>
      </c>
      <c r="E29" s="389" t="s">
        <v>23</v>
      </c>
      <c r="F29" s="389" t="s">
        <v>297</v>
      </c>
      <c r="G29" s="247">
        <f t="array" ref="G29">INDEX('Salary . staff rates'!$A$6:$C$28,MATCH(1,('Salary . staff rates'!$A$6:$A$28=E29)*('Salary . staff rates'!$B$6:$B$28=F29),0),3)</f>
        <v>65000</v>
      </c>
      <c r="H29" s="248">
        <f t="shared" si="0"/>
        <v>456.14035087719299</v>
      </c>
      <c r="I29" s="393">
        <v>10</v>
      </c>
      <c r="J29" s="392">
        <f t="shared" si="6"/>
        <v>4561.4035087719294</v>
      </c>
      <c r="K29" s="393" t="s">
        <v>31</v>
      </c>
      <c r="L29" s="392">
        <f>IF(K29="Yes",J29*'Salary . staff rates'!$C$35,0)</f>
        <v>0</v>
      </c>
      <c r="M29" s="926"/>
      <c r="N29" s="1010"/>
      <c r="P29" s="932">
        <v>1</v>
      </c>
      <c r="R29" s="952"/>
      <c r="S29" s="951"/>
      <c r="T29" s="922"/>
      <c r="U29" s="922"/>
      <c r="V29" s="922"/>
      <c r="AG29" s="929"/>
      <c r="AI29" s="923">
        <f t="shared" si="2"/>
        <v>0</v>
      </c>
      <c r="AJ29" s="923">
        <f t="shared" si="3"/>
        <v>0</v>
      </c>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row>
    <row r="30" spans="1:309" s="927" customFormat="1" ht="31.5" customHeight="1" x14ac:dyDescent="0.75">
      <c r="A30" s="2260"/>
      <c r="B30" s="2260"/>
      <c r="C30" s="389" t="s">
        <v>328</v>
      </c>
      <c r="D30" s="389" t="s">
        <v>47</v>
      </c>
      <c r="E30" s="389" t="s">
        <v>25</v>
      </c>
      <c r="F30" s="389" t="s">
        <v>303</v>
      </c>
      <c r="G30" s="247">
        <f t="array" ref="G30">INDEX('Salary . staff rates'!$A$6:$C$28,MATCH(1,('Salary . staff rates'!$A$6:$A$28=E30)*('Salary . staff rates'!$B$6:$B$28=F30),0),3)</f>
        <v>75000</v>
      </c>
      <c r="H30" s="248">
        <f t="shared" si="0"/>
        <v>526.31578947368428</v>
      </c>
      <c r="I30" s="393">
        <v>5</v>
      </c>
      <c r="J30" s="392">
        <f t="shared" si="6"/>
        <v>2631.5789473684213</v>
      </c>
      <c r="K30" s="393" t="s">
        <v>31</v>
      </c>
      <c r="L30" s="392">
        <f>IF(K30="Yes",J30*'Salary . staff rates'!$C$35,0)</f>
        <v>0</v>
      </c>
      <c r="M30" s="926"/>
      <c r="N30" s="1010"/>
      <c r="P30" s="932">
        <v>1</v>
      </c>
      <c r="R30" s="952"/>
      <c r="S30" s="951"/>
      <c r="T30" s="922"/>
      <c r="U30" s="922"/>
      <c r="V30" s="922"/>
      <c r="AG30" s="929"/>
      <c r="AI30" s="923">
        <f t="shared" si="2"/>
        <v>0</v>
      </c>
      <c r="AJ30" s="923">
        <f t="shared" si="3"/>
        <v>0</v>
      </c>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c r="HS30" s="79"/>
      <c r="HT30" s="79"/>
      <c r="HU30" s="79"/>
      <c r="HV30" s="79"/>
      <c r="HW30" s="79"/>
      <c r="HX30" s="79"/>
      <c r="HY30" s="79"/>
      <c r="HZ30" s="79"/>
      <c r="IA30" s="79"/>
      <c r="IB30" s="79"/>
      <c r="IC30" s="79"/>
      <c r="ID30" s="79"/>
      <c r="IE30" s="79"/>
      <c r="IF30" s="79"/>
      <c r="IG30" s="79"/>
      <c r="IH30" s="79"/>
      <c r="II30" s="79"/>
      <c r="IJ30" s="79"/>
      <c r="IK30" s="79"/>
      <c r="IL30" s="79"/>
      <c r="IM30" s="79"/>
      <c r="IN30" s="79"/>
      <c r="IO30" s="79"/>
      <c r="IP30" s="79"/>
      <c r="IQ30" s="79"/>
      <c r="IR30" s="79"/>
      <c r="IS30" s="79"/>
      <c r="IT30" s="79"/>
      <c r="IU30" s="79"/>
      <c r="IV30" s="79"/>
      <c r="IW30" s="79"/>
      <c r="IX30" s="79"/>
      <c r="IY30" s="79"/>
      <c r="IZ30" s="79"/>
      <c r="JA30" s="79"/>
      <c r="JB30" s="79"/>
      <c r="JC30" s="79"/>
      <c r="JD30" s="79"/>
      <c r="JE30" s="79"/>
      <c r="JF30" s="79"/>
      <c r="JG30" s="79"/>
      <c r="JH30" s="79"/>
      <c r="JI30" s="79"/>
      <c r="JJ30" s="79"/>
      <c r="JK30" s="79"/>
      <c r="JL30" s="79"/>
      <c r="JM30" s="79"/>
      <c r="JN30" s="79"/>
      <c r="JO30" s="79"/>
      <c r="JP30" s="79"/>
      <c r="JQ30" s="79"/>
      <c r="JR30" s="79"/>
      <c r="JS30" s="79"/>
      <c r="JT30" s="79"/>
      <c r="JU30" s="79"/>
      <c r="JV30" s="79"/>
      <c r="JW30" s="79"/>
      <c r="JX30" s="79"/>
      <c r="JY30" s="79"/>
      <c r="JZ30" s="79"/>
      <c r="KA30" s="79"/>
      <c r="KB30" s="79"/>
      <c r="KC30" s="79"/>
      <c r="KD30" s="79"/>
      <c r="KE30" s="79"/>
      <c r="KF30" s="79"/>
      <c r="KG30" s="79"/>
      <c r="KH30" s="79"/>
      <c r="KI30" s="79"/>
      <c r="KJ30" s="79"/>
      <c r="KK30" s="79"/>
      <c r="KL30" s="79"/>
      <c r="KM30" s="79"/>
      <c r="KN30" s="79"/>
      <c r="KO30" s="79"/>
      <c r="KP30" s="79"/>
      <c r="KQ30" s="79"/>
      <c r="KR30" s="79"/>
      <c r="KS30" s="79"/>
      <c r="KT30" s="79"/>
      <c r="KU30" s="79"/>
      <c r="KV30" s="79"/>
      <c r="KW30" s="79"/>
    </row>
    <row r="31" spans="1:309" s="56" customFormat="1" ht="31.5" customHeight="1" x14ac:dyDescent="0.75">
      <c r="A31" s="997"/>
      <c r="B31" s="997"/>
      <c r="C31" s="998"/>
      <c r="D31" s="998"/>
      <c r="E31" s="999"/>
      <c r="F31" s="999"/>
      <c r="G31" s="337"/>
      <c r="H31" s="371"/>
      <c r="I31" s="1007"/>
      <c r="J31" s="1008"/>
      <c r="K31" s="1007"/>
      <c r="L31" s="1008"/>
      <c r="M31" s="1000"/>
      <c r="N31" s="996"/>
      <c r="O31" s="236"/>
      <c r="P31" s="1001"/>
      <c r="Q31" s="236"/>
      <c r="R31" s="892"/>
      <c r="S31" s="889"/>
      <c r="T31" s="236"/>
      <c r="U31" s="236"/>
      <c r="V31" s="236"/>
      <c r="AG31" s="221"/>
      <c r="AI31" s="51"/>
      <c r="AJ31" s="51"/>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79"/>
      <c r="HP31" s="79"/>
      <c r="HQ31" s="79"/>
      <c r="HR31" s="79"/>
      <c r="HS31" s="79"/>
      <c r="HT31" s="79"/>
      <c r="HU31" s="79"/>
      <c r="HV31" s="79"/>
      <c r="HW31" s="79"/>
      <c r="HX31" s="79"/>
      <c r="HY31" s="79"/>
      <c r="HZ31" s="79"/>
      <c r="IA31" s="79"/>
      <c r="IB31" s="79"/>
      <c r="IC31" s="79"/>
      <c r="ID31" s="79"/>
      <c r="IE31" s="79"/>
      <c r="IF31" s="79"/>
      <c r="IG31" s="79"/>
      <c r="IH31" s="79"/>
      <c r="II31" s="79"/>
      <c r="IJ31" s="79"/>
      <c r="IK31" s="79"/>
      <c r="IL31" s="79"/>
      <c r="IM31" s="79"/>
      <c r="IN31" s="79"/>
      <c r="IO31" s="79"/>
      <c r="IP31" s="79"/>
      <c r="IQ31" s="79"/>
      <c r="IR31" s="79"/>
      <c r="IS31" s="79"/>
      <c r="IT31" s="79"/>
      <c r="IU31" s="79"/>
      <c r="IV31" s="79"/>
      <c r="IW31" s="79"/>
      <c r="IX31" s="79"/>
      <c r="IY31" s="79"/>
      <c r="IZ31" s="79"/>
      <c r="JA31" s="79"/>
      <c r="JB31" s="79"/>
      <c r="JC31" s="79"/>
      <c r="JD31" s="79"/>
      <c r="JE31" s="79"/>
      <c r="JF31" s="79"/>
      <c r="JG31" s="79"/>
      <c r="JH31" s="79"/>
      <c r="JI31" s="79"/>
      <c r="JJ31" s="79"/>
      <c r="JK31" s="79"/>
      <c r="JL31" s="79"/>
      <c r="JM31" s="79"/>
      <c r="JN31" s="79"/>
      <c r="JO31" s="79"/>
      <c r="JP31" s="79"/>
      <c r="JQ31" s="79"/>
      <c r="JR31" s="79"/>
      <c r="JS31" s="79"/>
      <c r="JT31" s="79"/>
      <c r="JU31" s="79"/>
      <c r="JV31" s="79"/>
      <c r="JW31" s="79"/>
      <c r="JX31" s="79"/>
      <c r="JY31" s="79"/>
      <c r="JZ31" s="79"/>
      <c r="KA31" s="79"/>
      <c r="KB31" s="79"/>
      <c r="KC31" s="79"/>
      <c r="KD31" s="79"/>
      <c r="KE31" s="79"/>
      <c r="KF31" s="79"/>
      <c r="KG31" s="79"/>
      <c r="KH31" s="79"/>
      <c r="KI31" s="79"/>
      <c r="KJ31" s="79"/>
      <c r="KK31" s="79"/>
      <c r="KL31" s="79"/>
      <c r="KM31" s="79"/>
      <c r="KN31" s="79"/>
      <c r="KO31" s="79"/>
      <c r="KP31" s="79"/>
      <c r="KQ31" s="79"/>
      <c r="KR31" s="79"/>
      <c r="KS31" s="79"/>
      <c r="KT31" s="79"/>
      <c r="KU31" s="79"/>
      <c r="KV31" s="79"/>
      <c r="KW31" s="79"/>
    </row>
    <row r="32" spans="1:309" s="56" customFormat="1" ht="31.5" customHeight="1" x14ac:dyDescent="0.75">
      <c r="A32" s="2259" t="s">
        <v>237</v>
      </c>
      <c r="B32" s="2259" t="s">
        <v>210</v>
      </c>
      <c r="C32" s="416">
        <v>2.1</v>
      </c>
      <c r="D32" s="416" t="s">
        <v>42</v>
      </c>
      <c r="E32" s="416" t="s">
        <v>24</v>
      </c>
      <c r="F32" s="416" t="s">
        <v>19</v>
      </c>
      <c r="G32" s="212">
        <f t="array" ref="G32">INDEX('Salary . staff rates'!$A$6:$C$28,MATCH(1,('Salary . staff rates'!$A$6:$A$28=E32)*('Salary . staff rates'!$B$6:$B$28=F32),0),3)</f>
        <v>750</v>
      </c>
      <c r="H32" s="214">
        <f t="shared" si="0"/>
        <v>750</v>
      </c>
      <c r="I32" s="1006">
        <v>0</v>
      </c>
      <c r="J32" s="1009">
        <f t="shared" si="6"/>
        <v>0</v>
      </c>
      <c r="K32" s="1006" t="s">
        <v>31</v>
      </c>
      <c r="L32" s="1708">
        <f>IF(K32="Yes",J32*'Salary . staff rates'!$C$35,0)</f>
        <v>0</v>
      </c>
      <c r="M32" s="55"/>
      <c r="N32" s="106"/>
      <c r="P32" s="163"/>
      <c r="R32" s="892"/>
      <c r="S32" s="889"/>
      <c r="T32" s="236"/>
      <c r="U32" s="236"/>
      <c r="V32" s="236"/>
      <c r="AG32" s="221"/>
      <c r="AI32" s="51">
        <f t="shared" si="2"/>
        <v>0</v>
      </c>
      <c r="AJ32" s="51">
        <f t="shared" si="3"/>
        <v>0</v>
      </c>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row>
    <row r="33" spans="1:309" s="56" customFormat="1" ht="31.5" customHeight="1" x14ac:dyDescent="0.75">
      <c r="A33" s="2259"/>
      <c r="B33" s="2259"/>
      <c r="C33" s="2253">
        <v>2.2000000000000002</v>
      </c>
      <c r="D33" s="1907" t="s">
        <v>223</v>
      </c>
      <c r="E33" s="416" t="s">
        <v>24</v>
      </c>
      <c r="F33" s="416" t="s">
        <v>19</v>
      </c>
      <c r="G33" s="212">
        <f t="array" ref="G33">INDEX('Salary . staff rates'!$A$6:$C$28,MATCH(1,('Salary . staff rates'!$A$6:$A$28=E33)*('Salary . staff rates'!$B$6:$B$28=F33),0),3)</f>
        <v>750</v>
      </c>
      <c r="H33" s="214">
        <f t="shared" si="0"/>
        <v>750</v>
      </c>
      <c r="I33" s="1006">
        <v>0</v>
      </c>
      <c r="J33" s="1009">
        <f t="shared" si="6"/>
        <v>0</v>
      </c>
      <c r="K33" s="1006" t="s">
        <v>33</v>
      </c>
      <c r="L33" s="1708">
        <f>IF(K33="Yes",J33*'Salary . staff rates'!$C$35,0)</f>
        <v>0</v>
      </c>
      <c r="M33" s="55"/>
      <c r="N33" s="106"/>
      <c r="P33" s="163"/>
      <c r="R33" s="892"/>
      <c r="S33" s="889"/>
      <c r="T33" s="236"/>
      <c r="U33" s="236"/>
      <c r="V33" s="236"/>
      <c r="AG33" s="221"/>
      <c r="AI33" s="51">
        <f t="shared" si="2"/>
        <v>0</v>
      </c>
      <c r="AJ33" s="51">
        <f t="shared" si="3"/>
        <v>0</v>
      </c>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79"/>
      <c r="HP33" s="79"/>
      <c r="HQ33" s="79"/>
      <c r="HR33" s="79"/>
      <c r="HS33" s="79"/>
      <c r="HT33" s="79"/>
      <c r="HU33" s="79"/>
      <c r="HV33" s="79"/>
      <c r="HW33" s="79"/>
      <c r="HX33" s="79"/>
      <c r="HY33" s="79"/>
      <c r="HZ33" s="79"/>
      <c r="IA33" s="79"/>
      <c r="IB33" s="79"/>
      <c r="IC33" s="79"/>
      <c r="ID33" s="79"/>
      <c r="IE33" s="79"/>
      <c r="IF33" s="79"/>
      <c r="IG33" s="79"/>
      <c r="IH33" s="79"/>
      <c r="II33" s="79"/>
      <c r="IJ33" s="79"/>
      <c r="IK33" s="79"/>
      <c r="IL33" s="79"/>
      <c r="IM33" s="79"/>
      <c r="IN33" s="79"/>
      <c r="IO33" s="79"/>
      <c r="IP33" s="79"/>
      <c r="IQ33" s="79"/>
      <c r="IR33" s="79"/>
      <c r="IS33" s="79"/>
      <c r="IT33" s="79"/>
      <c r="IU33" s="79"/>
      <c r="IV33" s="79"/>
      <c r="IW33" s="79"/>
      <c r="IX33" s="79"/>
      <c r="IY33" s="79"/>
      <c r="IZ33" s="79"/>
      <c r="JA33" s="79"/>
      <c r="JB33" s="79"/>
      <c r="JC33" s="79"/>
      <c r="JD33" s="79"/>
      <c r="JE33" s="79"/>
      <c r="JF33" s="79"/>
      <c r="JG33" s="79"/>
      <c r="JH33" s="79"/>
      <c r="JI33" s="79"/>
      <c r="JJ33" s="79"/>
      <c r="JK33" s="79"/>
      <c r="JL33" s="79"/>
      <c r="JM33" s="79"/>
      <c r="JN33" s="79"/>
      <c r="JO33" s="79"/>
      <c r="JP33" s="79"/>
      <c r="JQ33" s="79"/>
      <c r="JR33" s="79"/>
      <c r="JS33" s="79"/>
      <c r="JT33" s="79"/>
      <c r="JU33" s="79"/>
      <c r="JV33" s="79"/>
      <c r="JW33" s="79"/>
      <c r="JX33" s="79"/>
      <c r="JY33" s="79"/>
      <c r="JZ33" s="79"/>
      <c r="KA33" s="79"/>
      <c r="KB33" s="79"/>
      <c r="KC33" s="79"/>
      <c r="KD33" s="79"/>
      <c r="KE33" s="79"/>
      <c r="KF33" s="79"/>
      <c r="KG33" s="79"/>
      <c r="KH33" s="79"/>
      <c r="KI33" s="79"/>
      <c r="KJ33" s="79"/>
      <c r="KK33" s="79"/>
      <c r="KL33" s="79"/>
      <c r="KM33" s="79"/>
      <c r="KN33" s="79"/>
      <c r="KO33" s="79"/>
      <c r="KP33" s="79"/>
      <c r="KQ33" s="79"/>
      <c r="KR33" s="79"/>
      <c r="KS33" s="79"/>
      <c r="KT33" s="79"/>
      <c r="KU33" s="79"/>
      <c r="KV33" s="79"/>
      <c r="KW33" s="79"/>
    </row>
    <row r="34" spans="1:309" s="56" customFormat="1" ht="31.5" customHeight="1" x14ac:dyDescent="0.75">
      <c r="A34" s="2259"/>
      <c r="B34" s="2259"/>
      <c r="C34" s="2253"/>
      <c r="D34" s="1908"/>
      <c r="E34" s="416" t="s">
        <v>212</v>
      </c>
      <c r="F34" s="416" t="s">
        <v>224</v>
      </c>
      <c r="G34" s="212">
        <f t="array" ref="G34">INDEX('Salary . staff rates'!$A$6:$C$28,MATCH(1,('Salary . staff rates'!$A$6:$A$28=E34)*('Salary . staff rates'!$B$6:$B$28=F34),0),3)</f>
        <v>50000</v>
      </c>
      <c r="H34" s="214">
        <f t="shared" si="0"/>
        <v>50000</v>
      </c>
      <c r="I34" s="1006">
        <v>0</v>
      </c>
      <c r="J34" s="1009">
        <v>0</v>
      </c>
      <c r="K34" s="1006" t="s">
        <v>33</v>
      </c>
      <c r="L34" s="1708">
        <f>IF(K34="Yes",J34*'Salary . staff rates'!$C$35,0)</f>
        <v>0</v>
      </c>
      <c r="M34" s="55"/>
      <c r="N34" s="106"/>
      <c r="P34" s="163"/>
      <c r="R34" s="892"/>
      <c r="S34" s="889"/>
      <c r="T34" s="236"/>
      <c r="U34" s="236"/>
      <c r="V34" s="236"/>
      <c r="AG34" s="221"/>
      <c r="AI34" s="51">
        <f t="shared" si="2"/>
        <v>0</v>
      </c>
      <c r="AJ34" s="51">
        <f t="shared" si="3"/>
        <v>0</v>
      </c>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c r="IW34" s="79"/>
      <c r="IX34" s="79"/>
      <c r="IY34" s="79"/>
      <c r="IZ34" s="79"/>
      <c r="JA34" s="79"/>
      <c r="JB34" s="79"/>
      <c r="JC34" s="79"/>
      <c r="JD34" s="79"/>
      <c r="JE34" s="79"/>
      <c r="JF34" s="79"/>
      <c r="JG34" s="79"/>
      <c r="JH34" s="79"/>
      <c r="JI34" s="79"/>
      <c r="JJ34" s="79"/>
      <c r="JK34" s="79"/>
      <c r="JL34" s="79"/>
      <c r="JM34" s="79"/>
      <c r="JN34" s="79"/>
      <c r="JO34" s="79"/>
      <c r="JP34" s="79"/>
      <c r="JQ34" s="79"/>
      <c r="JR34" s="79"/>
      <c r="JS34" s="79"/>
      <c r="JT34" s="79"/>
      <c r="JU34" s="79"/>
      <c r="JV34" s="79"/>
      <c r="JW34" s="79"/>
      <c r="JX34" s="79"/>
      <c r="JY34" s="79"/>
      <c r="JZ34" s="79"/>
      <c r="KA34" s="79"/>
      <c r="KB34" s="79"/>
      <c r="KC34" s="79"/>
      <c r="KD34" s="79"/>
      <c r="KE34" s="79"/>
      <c r="KF34" s="79"/>
      <c r="KG34" s="79"/>
      <c r="KH34" s="79"/>
      <c r="KI34" s="79"/>
      <c r="KJ34" s="79"/>
      <c r="KK34" s="79"/>
      <c r="KL34" s="79"/>
      <c r="KM34" s="79"/>
      <c r="KN34" s="79"/>
      <c r="KO34" s="79"/>
      <c r="KP34" s="79"/>
      <c r="KQ34" s="79"/>
      <c r="KR34" s="79"/>
      <c r="KS34" s="79"/>
      <c r="KT34" s="79"/>
      <c r="KU34" s="79"/>
      <c r="KV34" s="79"/>
      <c r="KW34" s="79"/>
    </row>
    <row r="35" spans="1:309" s="56" customFormat="1" ht="31.5" customHeight="1" x14ac:dyDescent="0.75">
      <c r="A35" s="2259"/>
      <c r="B35" s="2259"/>
      <c r="C35" s="2253"/>
      <c r="D35" s="1909"/>
      <c r="E35" s="416" t="s">
        <v>25</v>
      </c>
      <c r="F35" s="416" t="s">
        <v>11</v>
      </c>
      <c r="G35" s="212">
        <f t="array" ref="G35">INDEX('Salary . staff rates'!$A$6:$C$28,MATCH(1,('Salary . staff rates'!$A$6:$A$28=E35)*('Salary . staff rates'!$B$6:$B$28=F35),0),3)</f>
        <v>60000</v>
      </c>
      <c r="H35" s="214">
        <f t="shared" si="0"/>
        <v>421.05263157894734</v>
      </c>
      <c r="I35" s="1006">
        <v>0</v>
      </c>
      <c r="J35" s="1009">
        <f t="shared" ref="J35:J62" si="7">H35*I35</f>
        <v>0</v>
      </c>
      <c r="K35" s="1006" t="s">
        <v>31</v>
      </c>
      <c r="L35" s="1708">
        <f>IF(K35="Yes",J35*'Salary . staff rates'!$C$35,0)</f>
        <v>0</v>
      </c>
      <c r="M35" s="55"/>
      <c r="N35" s="106"/>
      <c r="P35" s="163"/>
      <c r="R35" s="892"/>
      <c r="S35" s="889"/>
      <c r="T35" s="236"/>
      <c r="U35" s="236"/>
      <c r="V35" s="236"/>
      <c r="AG35" s="221"/>
      <c r="AI35" s="51">
        <f t="shared" si="2"/>
        <v>0</v>
      </c>
      <c r="AJ35" s="51">
        <f t="shared" si="3"/>
        <v>0</v>
      </c>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row>
    <row r="36" spans="1:309" s="56" customFormat="1" ht="31.5" customHeight="1" x14ac:dyDescent="0.75">
      <c r="A36" s="2259"/>
      <c r="B36" s="2259"/>
      <c r="C36" s="2253">
        <v>2.3000000000000003</v>
      </c>
      <c r="D36" s="1906" t="s">
        <v>225</v>
      </c>
      <c r="E36" s="416" t="s">
        <v>24</v>
      </c>
      <c r="F36" s="416" t="s">
        <v>19</v>
      </c>
      <c r="G36" s="212">
        <f t="array" ref="G36">INDEX('Salary . staff rates'!$A$6:$C$28,MATCH(1,('Salary . staff rates'!$A$6:$A$28=E36)*('Salary . staff rates'!$B$6:$B$28=F36),0),3)</f>
        <v>750</v>
      </c>
      <c r="H36" s="214">
        <f t="shared" si="0"/>
        <v>750</v>
      </c>
      <c r="I36" s="1006">
        <v>0</v>
      </c>
      <c r="J36" s="1009">
        <f t="shared" si="7"/>
        <v>0</v>
      </c>
      <c r="K36" s="1006" t="s">
        <v>33</v>
      </c>
      <c r="L36" s="1708">
        <f>IF(K36="Yes",J36*'Salary . staff rates'!$C$35,0)</f>
        <v>0</v>
      </c>
      <c r="M36" s="55"/>
      <c r="N36" s="106"/>
      <c r="P36" s="163"/>
      <c r="R36" s="892"/>
      <c r="S36" s="889"/>
      <c r="T36" s="236"/>
      <c r="U36" s="236"/>
      <c r="V36" s="236"/>
      <c r="AG36" s="221"/>
      <c r="AI36" s="51">
        <f t="shared" si="2"/>
        <v>0</v>
      </c>
      <c r="AJ36" s="51">
        <f t="shared" si="3"/>
        <v>0</v>
      </c>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79"/>
      <c r="HP36" s="79"/>
      <c r="HQ36" s="79"/>
      <c r="HR36" s="79"/>
      <c r="HS36" s="79"/>
      <c r="HT36" s="79"/>
      <c r="HU36" s="79"/>
      <c r="HV36" s="79"/>
      <c r="HW36" s="79"/>
      <c r="HX36" s="79"/>
      <c r="HY36" s="79"/>
      <c r="HZ36" s="79"/>
      <c r="IA36" s="79"/>
      <c r="IB36" s="79"/>
      <c r="IC36" s="79"/>
      <c r="ID36" s="79"/>
      <c r="IE36" s="79"/>
      <c r="IF36" s="79"/>
      <c r="IG36" s="79"/>
      <c r="IH36" s="79"/>
      <c r="II36" s="79"/>
      <c r="IJ36" s="79"/>
      <c r="IK36" s="79"/>
      <c r="IL36" s="79"/>
      <c r="IM36" s="79"/>
      <c r="IN36" s="79"/>
      <c r="IO36" s="79"/>
      <c r="IP36" s="79"/>
      <c r="IQ36" s="79"/>
      <c r="IR36" s="79"/>
      <c r="IS36" s="79"/>
      <c r="IT36" s="79"/>
      <c r="IU36" s="79"/>
      <c r="IV36" s="79"/>
      <c r="IW36" s="79"/>
      <c r="IX36" s="79"/>
      <c r="IY36" s="79"/>
      <c r="IZ36" s="79"/>
      <c r="JA36" s="79"/>
      <c r="JB36" s="79"/>
      <c r="JC36" s="79"/>
      <c r="JD36" s="79"/>
      <c r="JE36" s="79"/>
      <c r="JF36" s="79"/>
      <c r="JG36" s="79"/>
      <c r="JH36" s="79"/>
      <c r="JI36" s="79"/>
      <c r="JJ36" s="79"/>
      <c r="JK36" s="79"/>
      <c r="JL36" s="79"/>
      <c r="JM36" s="79"/>
      <c r="JN36" s="79"/>
      <c r="JO36" s="79"/>
      <c r="JP36" s="79"/>
      <c r="JQ36" s="79"/>
      <c r="JR36" s="79"/>
      <c r="JS36" s="79"/>
      <c r="JT36" s="79"/>
      <c r="JU36" s="79"/>
      <c r="JV36" s="79"/>
      <c r="JW36" s="79"/>
      <c r="JX36" s="79"/>
      <c r="JY36" s="79"/>
      <c r="JZ36" s="79"/>
      <c r="KA36" s="79"/>
      <c r="KB36" s="79"/>
      <c r="KC36" s="79"/>
      <c r="KD36" s="79"/>
      <c r="KE36" s="79"/>
      <c r="KF36" s="79"/>
      <c r="KG36" s="79"/>
      <c r="KH36" s="79"/>
      <c r="KI36" s="79"/>
      <c r="KJ36" s="79"/>
      <c r="KK36" s="79"/>
      <c r="KL36" s="79"/>
      <c r="KM36" s="79"/>
      <c r="KN36" s="79"/>
      <c r="KO36" s="79"/>
      <c r="KP36" s="79"/>
      <c r="KQ36" s="79"/>
      <c r="KR36" s="79"/>
      <c r="KS36" s="79"/>
      <c r="KT36" s="79"/>
      <c r="KU36" s="79"/>
      <c r="KV36" s="79"/>
      <c r="KW36" s="79"/>
    </row>
    <row r="37" spans="1:309" s="56" customFormat="1" ht="31.5" customHeight="1" x14ac:dyDescent="0.75">
      <c r="A37" s="2259"/>
      <c r="B37" s="2259"/>
      <c r="C37" s="2253"/>
      <c r="D37" s="1896"/>
      <c r="E37" s="416" t="s">
        <v>25</v>
      </c>
      <c r="F37" s="416" t="s">
        <v>13</v>
      </c>
      <c r="G37" s="212">
        <f t="array" ref="G37">INDEX('Salary . staff rates'!$A$6:$C$28,MATCH(1,('Salary . staff rates'!$A$6:$A$28=E37)*('Salary . staff rates'!$B$6:$B$28=F37),0),3)</f>
        <v>85000</v>
      </c>
      <c r="H37" s="214">
        <f t="shared" si="0"/>
        <v>596.49122807017545</v>
      </c>
      <c r="I37" s="1006">
        <v>0</v>
      </c>
      <c r="J37" s="1009">
        <f t="shared" si="7"/>
        <v>0</v>
      </c>
      <c r="K37" s="1006" t="s">
        <v>31</v>
      </c>
      <c r="L37" s="1708">
        <f>IF(K37="Yes",J37*'Salary . staff rates'!$C$35,0)</f>
        <v>0</v>
      </c>
      <c r="M37" s="55"/>
      <c r="N37" s="106"/>
      <c r="P37" s="163"/>
      <c r="R37" s="892"/>
      <c r="S37" s="889"/>
      <c r="T37" s="236"/>
      <c r="U37" s="236"/>
      <c r="V37" s="236"/>
      <c r="AG37" s="221"/>
      <c r="AI37" s="51">
        <f t="shared" si="2"/>
        <v>0</v>
      </c>
      <c r="AJ37" s="51">
        <f t="shared" si="3"/>
        <v>0</v>
      </c>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c r="HF37" s="79"/>
      <c r="HG37" s="79"/>
      <c r="HH37" s="79"/>
      <c r="HI37" s="79"/>
      <c r="HJ37" s="79"/>
      <c r="HK37" s="79"/>
      <c r="HL37" s="79"/>
      <c r="HM37" s="79"/>
      <c r="HN37" s="79"/>
      <c r="HO37" s="79"/>
      <c r="HP37" s="79"/>
      <c r="HQ37" s="79"/>
      <c r="HR37" s="79"/>
      <c r="HS37" s="79"/>
      <c r="HT37" s="79"/>
      <c r="HU37" s="79"/>
      <c r="HV37" s="79"/>
      <c r="HW37" s="79"/>
      <c r="HX37" s="79"/>
      <c r="HY37" s="79"/>
      <c r="HZ37" s="79"/>
      <c r="IA37" s="79"/>
      <c r="IB37" s="79"/>
      <c r="IC37" s="79"/>
      <c r="ID37" s="79"/>
      <c r="IE37" s="79"/>
      <c r="IF37" s="79"/>
      <c r="IG37" s="79"/>
      <c r="IH37" s="79"/>
      <c r="II37" s="79"/>
      <c r="IJ37" s="79"/>
      <c r="IK37" s="79"/>
      <c r="IL37" s="79"/>
      <c r="IM37" s="79"/>
      <c r="IN37" s="79"/>
      <c r="IO37" s="79"/>
      <c r="IP37" s="79"/>
      <c r="IQ37" s="79"/>
      <c r="IR37" s="79"/>
      <c r="IS37" s="79"/>
      <c r="IT37" s="79"/>
      <c r="IU37" s="79"/>
      <c r="IV37" s="79"/>
      <c r="IW37" s="79"/>
      <c r="IX37" s="79"/>
      <c r="IY37" s="79"/>
      <c r="IZ37" s="79"/>
      <c r="JA37" s="79"/>
      <c r="JB37" s="79"/>
      <c r="JC37" s="79"/>
      <c r="JD37" s="79"/>
      <c r="JE37" s="79"/>
      <c r="JF37" s="79"/>
      <c r="JG37" s="79"/>
      <c r="JH37" s="79"/>
      <c r="JI37" s="79"/>
      <c r="JJ37" s="79"/>
      <c r="JK37" s="79"/>
      <c r="JL37" s="79"/>
      <c r="JM37" s="79"/>
      <c r="JN37" s="79"/>
      <c r="JO37" s="79"/>
      <c r="JP37" s="79"/>
      <c r="JQ37" s="79"/>
      <c r="JR37" s="79"/>
      <c r="JS37" s="79"/>
      <c r="JT37" s="79"/>
      <c r="JU37" s="79"/>
      <c r="JV37" s="79"/>
      <c r="JW37" s="79"/>
      <c r="JX37" s="79"/>
      <c r="JY37" s="79"/>
      <c r="JZ37" s="79"/>
      <c r="KA37" s="79"/>
      <c r="KB37" s="79"/>
      <c r="KC37" s="79"/>
      <c r="KD37" s="79"/>
      <c r="KE37" s="79"/>
      <c r="KF37" s="79"/>
      <c r="KG37" s="79"/>
      <c r="KH37" s="79"/>
      <c r="KI37" s="79"/>
      <c r="KJ37" s="79"/>
      <c r="KK37" s="79"/>
      <c r="KL37" s="79"/>
      <c r="KM37" s="79"/>
      <c r="KN37" s="79"/>
      <c r="KO37" s="79"/>
      <c r="KP37" s="79"/>
      <c r="KQ37" s="79"/>
      <c r="KR37" s="79"/>
      <c r="KS37" s="79"/>
      <c r="KT37" s="79"/>
      <c r="KU37" s="79"/>
      <c r="KV37" s="79"/>
      <c r="KW37" s="79"/>
    </row>
    <row r="38" spans="1:309" s="56" customFormat="1" ht="31.5" customHeight="1" x14ac:dyDescent="0.75">
      <c r="A38" s="2259"/>
      <c r="B38" s="2259"/>
      <c r="C38" s="2253">
        <v>2.4000000000000004</v>
      </c>
      <c r="D38" s="1906" t="s">
        <v>226</v>
      </c>
      <c r="E38" s="416" t="s">
        <v>24</v>
      </c>
      <c r="F38" s="416" t="s">
        <v>19</v>
      </c>
      <c r="G38" s="212">
        <f t="array" ref="G38">INDEX('Salary . staff rates'!$A$6:$C$28,MATCH(1,('Salary . staff rates'!$A$6:$A$28=E38)*('Salary . staff rates'!$B$6:$B$28=F38),0),3)</f>
        <v>750</v>
      </c>
      <c r="H38" s="214">
        <f t="shared" si="0"/>
        <v>750</v>
      </c>
      <c r="I38" s="1006">
        <v>0</v>
      </c>
      <c r="J38" s="1009">
        <f t="shared" si="7"/>
        <v>0</v>
      </c>
      <c r="K38" s="1006" t="s">
        <v>33</v>
      </c>
      <c r="L38" s="1708">
        <f>IF(K38="Yes",J38*'Salary . staff rates'!$C$35,0)</f>
        <v>0</v>
      </c>
      <c r="M38" s="55"/>
      <c r="N38" s="106"/>
      <c r="P38" s="163"/>
      <c r="R38" s="892"/>
      <c r="S38" s="889"/>
      <c r="T38" s="236"/>
      <c r="U38" s="236"/>
      <c r="V38" s="236"/>
      <c r="AG38" s="221"/>
      <c r="AI38" s="51">
        <f t="shared" si="2"/>
        <v>0</v>
      </c>
      <c r="AJ38" s="51">
        <f t="shared" si="3"/>
        <v>0</v>
      </c>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c r="IW38" s="79"/>
      <c r="IX38" s="79"/>
      <c r="IY38" s="79"/>
      <c r="IZ38" s="79"/>
      <c r="JA38" s="79"/>
      <c r="JB38" s="79"/>
      <c r="JC38" s="79"/>
      <c r="JD38" s="79"/>
      <c r="JE38" s="79"/>
      <c r="JF38" s="79"/>
      <c r="JG38" s="79"/>
      <c r="JH38" s="79"/>
      <c r="JI38" s="79"/>
      <c r="JJ38" s="79"/>
      <c r="JK38" s="79"/>
      <c r="JL38" s="79"/>
      <c r="JM38" s="79"/>
      <c r="JN38" s="79"/>
      <c r="JO38" s="79"/>
      <c r="JP38" s="79"/>
      <c r="JQ38" s="79"/>
      <c r="JR38" s="79"/>
      <c r="JS38" s="79"/>
      <c r="JT38" s="79"/>
      <c r="JU38" s="79"/>
      <c r="JV38" s="79"/>
      <c r="JW38" s="79"/>
      <c r="JX38" s="79"/>
      <c r="JY38" s="79"/>
      <c r="JZ38" s="79"/>
      <c r="KA38" s="79"/>
      <c r="KB38" s="79"/>
      <c r="KC38" s="79"/>
      <c r="KD38" s="79"/>
      <c r="KE38" s="79"/>
      <c r="KF38" s="79"/>
      <c r="KG38" s="79"/>
      <c r="KH38" s="79"/>
      <c r="KI38" s="79"/>
      <c r="KJ38" s="79"/>
      <c r="KK38" s="79"/>
      <c r="KL38" s="79"/>
      <c r="KM38" s="79"/>
      <c r="KN38" s="79"/>
      <c r="KO38" s="79"/>
      <c r="KP38" s="79"/>
      <c r="KQ38" s="79"/>
      <c r="KR38" s="79"/>
      <c r="KS38" s="79"/>
      <c r="KT38" s="79"/>
      <c r="KU38" s="79"/>
      <c r="KV38" s="79"/>
      <c r="KW38" s="79"/>
    </row>
    <row r="39" spans="1:309" s="56" customFormat="1" ht="31.5" customHeight="1" x14ac:dyDescent="0.75">
      <c r="A39" s="2259"/>
      <c r="B39" s="2259"/>
      <c r="C39" s="2253"/>
      <c r="D39" s="1896"/>
      <c r="E39" s="416" t="s">
        <v>25</v>
      </c>
      <c r="F39" s="416" t="s">
        <v>12</v>
      </c>
      <c r="G39" s="212">
        <f t="array" ref="G39">INDEX('Salary . staff rates'!$A$6:$C$28,MATCH(1,('Salary . staff rates'!$A$6:$A$28=E39)*('Salary . staff rates'!$B$6:$B$28=F39),0),3)</f>
        <v>75000</v>
      </c>
      <c r="H39" s="214">
        <f t="shared" si="0"/>
        <v>526.31578947368428</v>
      </c>
      <c r="I39" s="1006">
        <v>0</v>
      </c>
      <c r="J39" s="1009">
        <f t="shared" si="7"/>
        <v>0</v>
      </c>
      <c r="K39" s="1006" t="s">
        <v>31</v>
      </c>
      <c r="L39" s="1708">
        <f>IF(K39="Yes",J39*'Salary . staff rates'!$C$35,0)</f>
        <v>0</v>
      </c>
      <c r="M39" s="55"/>
      <c r="N39" s="106"/>
      <c r="P39" s="163"/>
      <c r="R39" s="892"/>
      <c r="S39" s="889"/>
      <c r="T39" s="236"/>
      <c r="U39" s="236"/>
      <c r="V39" s="236"/>
      <c r="AG39" s="221"/>
      <c r="AI39" s="51">
        <f t="shared" si="2"/>
        <v>0</v>
      </c>
      <c r="AJ39" s="51">
        <f t="shared" si="3"/>
        <v>0</v>
      </c>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c r="HN39" s="79"/>
      <c r="HO39" s="79"/>
      <c r="HP39" s="79"/>
      <c r="HQ39" s="79"/>
      <c r="HR39" s="79"/>
      <c r="HS39" s="79"/>
      <c r="HT39" s="79"/>
      <c r="HU39" s="79"/>
      <c r="HV39" s="79"/>
      <c r="HW39" s="79"/>
      <c r="HX39" s="79"/>
      <c r="HY39" s="79"/>
      <c r="HZ39" s="79"/>
      <c r="IA39" s="79"/>
      <c r="IB39" s="79"/>
      <c r="IC39" s="79"/>
      <c r="ID39" s="79"/>
      <c r="IE39" s="79"/>
      <c r="IF39" s="79"/>
      <c r="IG39" s="79"/>
      <c r="IH39" s="79"/>
      <c r="II39" s="79"/>
      <c r="IJ39" s="79"/>
      <c r="IK39" s="79"/>
      <c r="IL39" s="79"/>
      <c r="IM39" s="79"/>
      <c r="IN39" s="79"/>
      <c r="IO39" s="79"/>
      <c r="IP39" s="79"/>
      <c r="IQ39" s="79"/>
      <c r="IR39" s="79"/>
      <c r="IS39" s="79"/>
      <c r="IT39" s="79"/>
      <c r="IU39" s="79"/>
      <c r="IV39" s="79"/>
      <c r="IW39" s="79"/>
      <c r="IX39" s="79"/>
      <c r="IY39" s="79"/>
      <c r="IZ39" s="79"/>
      <c r="JA39" s="79"/>
      <c r="JB39" s="79"/>
      <c r="JC39" s="79"/>
      <c r="JD39" s="79"/>
      <c r="JE39" s="79"/>
      <c r="JF39" s="79"/>
      <c r="JG39" s="79"/>
      <c r="JH39" s="79"/>
      <c r="JI39" s="79"/>
      <c r="JJ39" s="79"/>
      <c r="JK39" s="79"/>
      <c r="JL39" s="79"/>
      <c r="JM39" s="79"/>
      <c r="JN39" s="79"/>
      <c r="JO39" s="79"/>
      <c r="JP39" s="79"/>
      <c r="JQ39" s="79"/>
      <c r="JR39" s="79"/>
      <c r="JS39" s="79"/>
      <c r="JT39" s="79"/>
      <c r="JU39" s="79"/>
      <c r="JV39" s="79"/>
      <c r="JW39" s="79"/>
      <c r="JX39" s="79"/>
      <c r="JY39" s="79"/>
      <c r="JZ39" s="79"/>
      <c r="KA39" s="79"/>
      <c r="KB39" s="79"/>
      <c r="KC39" s="79"/>
      <c r="KD39" s="79"/>
      <c r="KE39" s="79"/>
      <c r="KF39" s="79"/>
      <c r="KG39" s="79"/>
      <c r="KH39" s="79"/>
      <c r="KI39" s="79"/>
      <c r="KJ39" s="79"/>
      <c r="KK39" s="79"/>
      <c r="KL39" s="79"/>
      <c r="KM39" s="79"/>
      <c r="KN39" s="79"/>
      <c r="KO39" s="79"/>
      <c r="KP39" s="79"/>
      <c r="KQ39" s="79"/>
      <c r="KR39" s="79"/>
      <c r="KS39" s="79"/>
      <c r="KT39" s="79"/>
      <c r="KU39" s="79"/>
      <c r="KV39" s="79"/>
      <c r="KW39" s="79"/>
    </row>
    <row r="40" spans="1:309" s="56" customFormat="1" ht="31.5" customHeight="1" x14ac:dyDescent="0.75">
      <c r="A40" s="2259"/>
      <c r="B40" s="2259"/>
      <c r="C40" s="2253">
        <v>2.5000000000000004</v>
      </c>
      <c r="D40" s="1906" t="s">
        <v>227</v>
      </c>
      <c r="E40" s="416" t="s">
        <v>24</v>
      </c>
      <c r="F40" s="416" t="s">
        <v>19</v>
      </c>
      <c r="G40" s="212">
        <f t="array" ref="G40">INDEX('Salary . staff rates'!$A$6:$C$28,MATCH(1,('Salary . staff rates'!$A$6:$A$28=E40)*('Salary . staff rates'!$B$6:$B$28=F40),0),3)</f>
        <v>750</v>
      </c>
      <c r="H40" s="214">
        <f t="shared" si="0"/>
        <v>750</v>
      </c>
      <c r="I40" s="1006">
        <v>0</v>
      </c>
      <c r="J40" s="1009">
        <f t="shared" si="7"/>
        <v>0</v>
      </c>
      <c r="K40" s="1006" t="s">
        <v>33</v>
      </c>
      <c r="L40" s="1708">
        <f>IF(K40="Yes",J40*'Salary . staff rates'!$C$35,0)</f>
        <v>0</v>
      </c>
      <c r="M40" s="55"/>
      <c r="N40" s="106"/>
      <c r="P40" s="163"/>
      <c r="R40" s="892"/>
      <c r="S40" s="889"/>
      <c r="T40" s="236"/>
      <c r="U40" s="236"/>
      <c r="V40" s="236"/>
      <c r="AG40" s="221"/>
      <c r="AI40" s="51">
        <f t="shared" si="2"/>
        <v>0</v>
      </c>
      <c r="AJ40" s="51">
        <f t="shared" si="3"/>
        <v>0</v>
      </c>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c r="HN40" s="79"/>
      <c r="HO40" s="79"/>
      <c r="HP40" s="79"/>
      <c r="HQ40" s="79"/>
      <c r="HR40" s="79"/>
      <c r="HS40" s="79"/>
      <c r="HT40" s="79"/>
      <c r="HU40" s="79"/>
      <c r="HV40" s="79"/>
      <c r="HW40" s="79"/>
      <c r="HX40" s="79"/>
      <c r="HY40" s="79"/>
      <c r="HZ40" s="79"/>
      <c r="IA40" s="79"/>
      <c r="IB40" s="79"/>
      <c r="IC40" s="79"/>
      <c r="ID40" s="79"/>
      <c r="IE40" s="79"/>
      <c r="IF40" s="79"/>
      <c r="IG40" s="79"/>
      <c r="IH40" s="79"/>
      <c r="II40" s="79"/>
      <c r="IJ40" s="79"/>
      <c r="IK40" s="79"/>
      <c r="IL40" s="79"/>
      <c r="IM40" s="79"/>
      <c r="IN40" s="79"/>
      <c r="IO40" s="79"/>
      <c r="IP40" s="79"/>
      <c r="IQ40" s="79"/>
      <c r="IR40" s="79"/>
      <c r="IS40" s="79"/>
      <c r="IT40" s="79"/>
      <c r="IU40" s="79"/>
      <c r="IV40" s="79"/>
      <c r="IW40" s="79"/>
      <c r="IX40" s="79"/>
      <c r="IY40" s="79"/>
      <c r="IZ40" s="79"/>
      <c r="JA40" s="79"/>
      <c r="JB40" s="79"/>
      <c r="JC40" s="79"/>
      <c r="JD40" s="79"/>
      <c r="JE40" s="79"/>
      <c r="JF40" s="79"/>
      <c r="JG40" s="79"/>
      <c r="JH40" s="79"/>
      <c r="JI40" s="79"/>
      <c r="JJ40" s="79"/>
      <c r="JK40" s="79"/>
      <c r="JL40" s="79"/>
      <c r="JM40" s="79"/>
      <c r="JN40" s="79"/>
      <c r="JO40" s="79"/>
      <c r="JP40" s="79"/>
      <c r="JQ40" s="79"/>
      <c r="JR40" s="79"/>
      <c r="JS40" s="79"/>
      <c r="JT40" s="79"/>
      <c r="JU40" s="79"/>
      <c r="JV40" s="79"/>
      <c r="JW40" s="79"/>
      <c r="JX40" s="79"/>
      <c r="JY40" s="79"/>
      <c r="JZ40" s="79"/>
      <c r="KA40" s="79"/>
      <c r="KB40" s="79"/>
      <c r="KC40" s="79"/>
      <c r="KD40" s="79"/>
      <c r="KE40" s="79"/>
      <c r="KF40" s="79"/>
      <c r="KG40" s="79"/>
      <c r="KH40" s="79"/>
      <c r="KI40" s="79"/>
      <c r="KJ40" s="79"/>
      <c r="KK40" s="79"/>
      <c r="KL40" s="79"/>
      <c r="KM40" s="79"/>
      <c r="KN40" s="79"/>
      <c r="KO40" s="79"/>
      <c r="KP40" s="79"/>
      <c r="KQ40" s="79"/>
      <c r="KR40" s="79"/>
      <c r="KS40" s="79"/>
      <c r="KT40" s="79"/>
      <c r="KU40" s="79"/>
      <c r="KV40" s="79"/>
      <c r="KW40" s="79"/>
    </row>
    <row r="41" spans="1:309" s="56" customFormat="1" ht="31.5" customHeight="1" x14ac:dyDescent="0.75">
      <c r="A41" s="2259"/>
      <c r="B41" s="2259"/>
      <c r="C41" s="2253"/>
      <c r="D41" s="1896"/>
      <c r="E41" s="416" t="s">
        <v>25</v>
      </c>
      <c r="F41" s="416" t="s">
        <v>13</v>
      </c>
      <c r="G41" s="212">
        <f t="array" ref="G41">INDEX('Salary . staff rates'!$A$6:$C$28,MATCH(1,('Salary . staff rates'!$A$6:$A$28=E41)*('Salary . staff rates'!$B$6:$B$28=F41),0),3)</f>
        <v>85000</v>
      </c>
      <c r="H41" s="214">
        <f t="shared" si="0"/>
        <v>596.49122807017545</v>
      </c>
      <c r="I41" s="1006">
        <v>0</v>
      </c>
      <c r="J41" s="1009">
        <f t="shared" si="7"/>
        <v>0</v>
      </c>
      <c r="K41" s="1006" t="s">
        <v>31</v>
      </c>
      <c r="L41" s="1708">
        <f>IF(K41="Yes",J41*'Salary . staff rates'!$C$35,0)</f>
        <v>0</v>
      </c>
      <c r="M41" s="55"/>
      <c r="N41" s="106"/>
      <c r="P41" s="163"/>
      <c r="R41" s="892"/>
      <c r="S41" s="889"/>
      <c r="T41" s="236"/>
      <c r="U41" s="236"/>
      <c r="V41" s="236"/>
      <c r="AG41" s="221"/>
      <c r="AI41" s="51">
        <f t="shared" si="2"/>
        <v>0</v>
      </c>
      <c r="AJ41" s="51">
        <f t="shared" si="3"/>
        <v>0</v>
      </c>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c r="IT41" s="79"/>
      <c r="IU41" s="79"/>
      <c r="IV41" s="79"/>
      <c r="IW41" s="79"/>
      <c r="IX41" s="79"/>
      <c r="IY41" s="79"/>
      <c r="IZ41" s="79"/>
      <c r="JA41" s="79"/>
      <c r="JB41" s="79"/>
      <c r="JC41" s="79"/>
      <c r="JD41" s="79"/>
      <c r="JE41" s="79"/>
      <c r="JF41" s="79"/>
      <c r="JG41" s="79"/>
      <c r="JH41" s="79"/>
      <c r="JI41" s="79"/>
      <c r="JJ41" s="79"/>
      <c r="JK41" s="79"/>
      <c r="JL41" s="79"/>
      <c r="JM41" s="79"/>
      <c r="JN41" s="79"/>
      <c r="JO41" s="79"/>
      <c r="JP41" s="79"/>
      <c r="JQ41" s="79"/>
      <c r="JR41" s="79"/>
      <c r="JS41" s="79"/>
      <c r="JT41" s="79"/>
      <c r="JU41" s="79"/>
      <c r="JV41" s="79"/>
      <c r="JW41" s="79"/>
      <c r="JX41" s="79"/>
      <c r="JY41" s="79"/>
      <c r="JZ41" s="79"/>
      <c r="KA41" s="79"/>
      <c r="KB41" s="79"/>
      <c r="KC41" s="79"/>
      <c r="KD41" s="79"/>
      <c r="KE41" s="79"/>
      <c r="KF41" s="79"/>
      <c r="KG41" s="79"/>
      <c r="KH41" s="79"/>
      <c r="KI41" s="79"/>
      <c r="KJ41" s="79"/>
      <c r="KK41" s="79"/>
      <c r="KL41" s="79"/>
      <c r="KM41" s="79"/>
      <c r="KN41" s="79"/>
      <c r="KO41" s="79"/>
      <c r="KP41" s="79"/>
      <c r="KQ41" s="79"/>
      <c r="KR41" s="79"/>
      <c r="KS41" s="79"/>
      <c r="KT41" s="79"/>
      <c r="KU41" s="79"/>
      <c r="KV41" s="79"/>
      <c r="KW41" s="79"/>
    </row>
    <row r="42" spans="1:309" s="56" customFormat="1" ht="31.5" customHeight="1" x14ac:dyDescent="0.75">
      <c r="A42" s="2259"/>
      <c r="B42" s="2259"/>
      <c r="C42" s="2253">
        <v>2.6</v>
      </c>
      <c r="D42" s="1906" t="s">
        <v>228</v>
      </c>
      <c r="E42" s="416" t="s">
        <v>24</v>
      </c>
      <c r="F42" s="416" t="s">
        <v>19</v>
      </c>
      <c r="G42" s="212">
        <f t="array" ref="G42">INDEX('Salary . staff rates'!$A$6:$C$28,MATCH(1,('Salary . staff rates'!$A$6:$A$28=E42)*('Salary . staff rates'!$B$6:$B$28=F42),0),3)</f>
        <v>750</v>
      </c>
      <c r="H42" s="214">
        <f t="shared" ref="H42:H77" si="8">IF(E42="External",G42,IF(E42="Hardware / software licence",G42,G42/working_days*(1+loading_factor)))</f>
        <v>750</v>
      </c>
      <c r="I42" s="1006">
        <v>0</v>
      </c>
      <c r="J42" s="1009">
        <f t="shared" si="7"/>
        <v>0</v>
      </c>
      <c r="K42" s="1006" t="s">
        <v>33</v>
      </c>
      <c r="L42" s="1708">
        <f>IF(K42="Yes",J42*'Salary . staff rates'!$C$35,0)</f>
        <v>0</v>
      </c>
      <c r="M42" s="55"/>
      <c r="N42" s="106"/>
      <c r="P42" s="163"/>
      <c r="R42" s="892"/>
      <c r="S42" s="889"/>
      <c r="T42" s="236"/>
      <c r="U42" s="236"/>
      <c r="V42" s="236"/>
      <c r="AG42" s="221"/>
      <c r="AI42" s="51">
        <f t="shared" si="2"/>
        <v>0</v>
      </c>
      <c r="AJ42" s="51">
        <f t="shared" si="3"/>
        <v>0</v>
      </c>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79"/>
      <c r="FN42" s="79"/>
      <c r="FO42" s="79"/>
      <c r="FP42" s="79"/>
      <c r="FQ42" s="79"/>
      <c r="FR42" s="79"/>
      <c r="FS42" s="79"/>
      <c r="FT42" s="79"/>
      <c r="FU42" s="79"/>
      <c r="FV42" s="79"/>
      <c r="FW42" s="79"/>
      <c r="FX42" s="79"/>
      <c r="FY42" s="79"/>
      <c r="FZ42" s="79"/>
      <c r="GA42" s="79"/>
      <c r="GB42" s="79"/>
      <c r="GC42" s="79"/>
      <c r="GD42" s="79"/>
      <c r="GE42" s="79"/>
      <c r="GF42" s="79"/>
      <c r="GG42" s="79"/>
      <c r="GH42" s="79"/>
      <c r="GI42" s="79"/>
      <c r="GJ42" s="79"/>
      <c r="GK42" s="79"/>
      <c r="GL42" s="79"/>
      <c r="GM42" s="79"/>
      <c r="GN42" s="79"/>
      <c r="GO42" s="79"/>
      <c r="GP42" s="79"/>
      <c r="GQ42" s="79"/>
      <c r="GR42" s="79"/>
      <c r="GS42" s="79"/>
      <c r="GT42" s="79"/>
      <c r="GU42" s="79"/>
      <c r="GV42" s="79"/>
      <c r="GW42" s="79"/>
      <c r="GX42" s="79"/>
      <c r="GY42" s="79"/>
      <c r="GZ42" s="79"/>
      <c r="HA42" s="79"/>
      <c r="HB42" s="79"/>
      <c r="HC42" s="79"/>
      <c r="HD42" s="79"/>
      <c r="HE42" s="79"/>
      <c r="HF42" s="79"/>
      <c r="HG42" s="79"/>
      <c r="HH42" s="79"/>
      <c r="HI42" s="79"/>
      <c r="HJ42" s="79"/>
      <c r="HK42" s="79"/>
      <c r="HL42" s="79"/>
      <c r="HM42" s="79"/>
      <c r="HN42" s="79"/>
      <c r="HO42" s="79"/>
      <c r="HP42" s="79"/>
      <c r="HQ42" s="79"/>
      <c r="HR42" s="79"/>
      <c r="HS42" s="79"/>
      <c r="HT42" s="79"/>
      <c r="HU42" s="79"/>
      <c r="HV42" s="79"/>
      <c r="HW42" s="79"/>
      <c r="HX42" s="79"/>
      <c r="HY42" s="79"/>
      <c r="HZ42" s="79"/>
      <c r="IA42" s="79"/>
      <c r="IB42" s="79"/>
      <c r="IC42" s="79"/>
      <c r="ID42" s="79"/>
      <c r="IE42" s="79"/>
      <c r="IF42" s="79"/>
      <c r="IG42" s="79"/>
      <c r="IH42" s="79"/>
      <c r="II42" s="79"/>
      <c r="IJ42" s="79"/>
      <c r="IK42" s="79"/>
      <c r="IL42" s="79"/>
      <c r="IM42" s="79"/>
      <c r="IN42" s="79"/>
      <c r="IO42" s="79"/>
      <c r="IP42" s="79"/>
      <c r="IQ42" s="79"/>
      <c r="IR42" s="79"/>
      <c r="IS42" s="79"/>
      <c r="IT42" s="79"/>
      <c r="IU42" s="79"/>
      <c r="IV42" s="79"/>
      <c r="IW42" s="79"/>
      <c r="IX42" s="79"/>
      <c r="IY42" s="79"/>
      <c r="IZ42" s="79"/>
      <c r="JA42" s="79"/>
      <c r="JB42" s="79"/>
      <c r="JC42" s="79"/>
      <c r="JD42" s="79"/>
      <c r="JE42" s="79"/>
      <c r="JF42" s="79"/>
      <c r="JG42" s="79"/>
      <c r="JH42" s="79"/>
      <c r="JI42" s="79"/>
      <c r="JJ42" s="79"/>
      <c r="JK42" s="79"/>
      <c r="JL42" s="79"/>
      <c r="JM42" s="79"/>
      <c r="JN42" s="79"/>
      <c r="JO42" s="79"/>
      <c r="JP42" s="79"/>
      <c r="JQ42" s="79"/>
      <c r="JR42" s="79"/>
      <c r="JS42" s="79"/>
      <c r="JT42" s="79"/>
      <c r="JU42" s="79"/>
      <c r="JV42" s="79"/>
      <c r="JW42" s="79"/>
      <c r="JX42" s="79"/>
      <c r="JY42" s="79"/>
      <c r="JZ42" s="79"/>
      <c r="KA42" s="79"/>
      <c r="KB42" s="79"/>
      <c r="KC42" s="79"/>
      <c r="KD42" s="79"/>
      <c r="KE42" s="79"/>
      <c r="KF42" s="79"/>
      <c r="KG42" s="79"/>
      <c r="KH42" s="79"/>
      <c r="KI42" s="79"/>
      <c r="KJ42" s="79"/>
      <c r="KK42" s="79"/>
      <c r="KL42" s="79"/>
      <c r="KM42" s="79"/>
      <c r="KN42" s="79"/>
      <c r="KO42" s="79"/>
      <c r="KP42" s="79"/>
      <c r="KQ42" s="79"/>
      <c r="KR42" s="79"/>
      <c r="KS42" s="79"/>
      <c r="KT42" s="79"/>
      <c r="KU42" s="79"/>
      <c r="KV42" s="79"/>
      <c r="KW42" s="79"/>
    </row>
    <row r="43" spans="1:309" s="56" customFormat="1" ht="31.5" customHeight="1" x14ac:dyDescent="0.75">
      <c r="A43" s="2259"/>
      <c r="B43" s="2259"/>
      <c r="C43" s="2253"/>
      <c r="D43" s="1896"/>
      <c r="E43" s="416" t="s">
        <v>25</v>
      </c>
      <c r="F43" s="416" t="s">
        <v>12</v>
      </c>
      <c r="G43" s="212">
        <f t="array" ref="G43">INDEX('Salary . staff rates'!$A$6:$C$28,MATCH(1,('Salary . staff rates'!$A$6:$A$28=E43)*('Salary . staff rates'!$B$6:$B$28=F43),0),3)</f>
        <v>75000</v>
      </c>
      <c r="H43" s="214">
        <f t="shared" si="8"/>
        <v>526.31578947368428</v>
      </c>
      <c r="I43" s="1006">
        <v>0</v>
      </c>
      <c r="J43" s="1009">
        <f t="shared" si="7"/>
        <v>0</v>
      </c>
      <c r="K43" s="1006" t="s">
        <v>31</v>
      </c>
      <c r="L43" s="1708">
        <f>IF(K43="Yes",J43*'Salary . staff rates'!$C$35,0)</f>
        <v>0</v>
      </c>
      <c r="M43" s="55"/>
      <c r="N43" s="106"/>
      <c r="P43" s="163"/>
      <c r="R43" s="892"/>
      <c r="S43" s="889"/>
      <c r="T43" s="236"/>
      <c r="U43" s="236"/>
      <c r="V43" s="236"/>
      <c r="AG43" s="221"/>
      <c r="AI43" s="51">
        <f t="shared" si="2"/>
        <v>0</v>
      </c>
      <c r="AJ43" s="51">
        <f t="shared" si="3"/>
        <v>0</v>
      </c>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c r="HF43" s="79"/>
      <c r="HG43" s="79"/>
      <c r="HH43" s="79"/>
      <c r="HI43" s="79"/>
      <c r="HJ43" s="79"/>
      <c r="HK43" s="79"/>
      <c r="HL43" s="79"/>
      <c r="HM43" s="79"/>
      <c r="HN43" s="79"/>
      <c r="HO43" s="79"/>
      <c r="HP43" s="79"/>
      <c r="HQ43" s="79"/>
      <c r="HR43" s="79"/>
      <c r="HS43" s="79"/>
      <c r="HT43" s="79"/>
      <c r="HU43" s="79"/>
      <c r="HV43" s="79"/>
      <c r="HW43" s="79"/>
      <c r="HX43" s="79"/>
      <c r="HY43" s="79"/>
      <c r="HZ43" s="79"/>
      <c r="IA43" s="79"/>
      <c r="IB43" s="79"/>
      <c r="IC43" s="79"/>
      <c r="ID43" s="79"/>
      <c r="IE43" s="79"/>
      <c r="IF43" s="79"/>
      <c r="IG43" s="79"/>
      <c r="IH43" s="79"/>
      <c r="II43" s="79"/>
      <c r="IJ43" s="79"/>
      <c r="IK43" s="79"/>
      <c r="IL43" s="79"/>
      <c r="IM43" s="79"/>
      <c r="IN43" s="79"/>
      <c r="IO43" s="79"/>
      <c r="IP43" s="79"/>
      <c r="IQ43" s="79"/>
      <c r="IR43" s="79"/>
      <c r="IS43" s="79"/>
      <c r="IT43" s="79"/>
      <c r="IU43" s="79"/>
      <c r="IV43" s="79"/>
      <c r="IW43" s="79"/>
      <c r="IX43" s="79"/>
      <c r="IY43" s="79"/>
      <c r="IZ43" s="79"/>
      <c r="JA43" s="79"/>
      <c r="JB43" s="79"/>
      <c r="JC43" s="79"/>
      <c r="JD43" s="79"/>
      <c r="JE43" s="79"/>
      <c r="JF43" s="79"/>
      <c r="JG43" s="79"/>
      <c r="JH43" s="79"/>
      <c r="JI43" s="79"/>
      <c r="JJ43" s="79"/>
      <c r="JK43" s="79"/>
      <c r="JL43" s="79"/>
      <c r="JM43" s="79"/>
      <c r="JN43" s="79"/>
      <c r="JO43" s="79"/>
      <c r="JP43" s="79"/>
      <c r="JQ43" s="79"/>
      <c r="JR43" s="79"/>
      <c r="JS43" s="79"/>
      <c r="JT43" s="79"/>
      <c r="JU43" s="79"/>
      <c r="JV43" s="79"/>
      <c r="JW43" s="79"/>
      <c r="JX43" s="79"/>
      <c r="JY43" s="79"/>
      <c r="JZ43" s="79"/>
      <c r="KA43" s="79"/>
      <c r="KB43" s="79"/>
      <c r="KC43" s="79"/>
      <c r="KD43" s="79"/>
      <c r="KE43" s="79"/>
      <c r="KF43" s="79"/>
      <c r="KG43" s="79"/>
      <c r="KH43" s="79"/>
      <c r="KI43" s="79"/>
      <c r="KJ43" s="79"/>
      <c r="KK43" s="79"/>
      <c r="KL43" s="79"/>
      <c r="KM43" s="79"/>
      <c r="KN43" s="79"/>
      <c r="KO43" s="79"/>
      <c r="KP43" s="79"/>
      <c r="KQ43" s="79"/>
      <c r="KR43" s="79"/>
      <c r="KS43" s="79"/>
      <c r="KT43" s="79"/>
      <c r="KU43" s="79"/>
      <c r="KV43" s="79"/>
      <c r="KW43" s="79"/>
    </row>
    <row r="44" spans="1:309" s="56" customFormat="1" ht="31.5" customHeight="1" x14ac:dyDescent="0.75">
      <c r="A44" s="2259"/>
      <c r="B44" s="2259" t="s">
        <v>219</v>
      </c>
      <c r="C44" s="416">
        <v>2.6</v>
      </c>
      <c r="D44" s="416" t="s">
        <v>1</v>
      </c>
      <c r="E44" s="416" t="s">
        <v>24</v>
      </c>
      <c r="F44" s="416" t="s">
        <v>19</v>
      </c>
      <c r="G44" s="212">
        <f t="array" ref="G44">INDEX('Salary . staff rates'!$A$6:$C$28,MATCH(1,('Salary . staff rates'!$A$6:$A$28=E44)*('Salary . staff rates'!$B$6:$B$28=F44),0),3)</f>
        <v>750</v>
      </c>
      <c r="H44" s="214">
        <f t="shared" si="8"/>
        <v>750</v>
      </c>
      <c r="I44" s="1006">
        <v>0</v>
      </c>
      <c r="J44" s="1009">
        <f t="shared" si="7"/>
        <v>0</v>
      </c>
      <c r="K44" s="1006" t="s">
        <v>31</v>
      </c>
      <c r="L44" s="1708">
        <f>IF(K44="Yes",J44*'Salary . staff rates'!$C$35,0)</f>
        <v>0</v>
      </c>
      <c r="M44" s="55"/>
      <c r="N44" s="106"/>
      <c r="P44" s="163"/>
      <c r="R44" s="892"/>
      <c r="S44" s="889"/>
      <c r="T44" s="236"/>
      <c r="U44" s="236"/>
      <c r="V44" s="236"/>
      <c r="AG44" s="221"/>
      <c r="AI44" s="51">
        <f t="shared" si="2"/>
        <v>0</v>
      </c>
      <c r="AJ44" s="51">
        <f t="shared" si="3"/>
        <v>0</v>
      </c>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c r="KJ44" s="79"/>
      <c r="KK44" s="79"/>
      <c r="KL44" s="79"/>
      <c r="KM44" s="79"/>
      <c r="KN44" s="79"/>
      <c r="KO44" s="79"/>
      <c r="KP44" s="79"/>
      <c r="KQ44" s="79"/>
      <c r="KR44" s="79"/>
      <c r="KS44" s="79"/>
      <c r="KT44" s="79"/>
      <c r="KU44" s="79"/>
      <c r="KV44" s="79"/>
      <c r="KW44" s="79"/>
    </row>
    <row r="45" spans="1:309" s="56" customFormat="1" ht="31.5" customHeight="1" x14ac:dyDescent="0.75">
      <c r="A45" s="2259"/>
      <c r="B45" s="2259"/>
      <c r="C45" s="416">
        <v>2.7</v>
      </c>
      <c r="D45" s="416" t="s">
        <v>35</v>
      </c>
      <c r="E45" s="416" t="s">
        <v>24</v>
      </c>
      <c r="F45" s="416" t="s">
        <v>19</v>
      </c>
      <c r="G45" s="212">
        <f t="array" ref="G45">INDEX('Salary . staff rates'!$A$6:$C$28,MATCH(1,('Salary . staff rates'!$A$6:$A$28=E45)*('Salary . staff rates'!$B$6:$B$28=F45),0),3)</f>
        <v>750</v>
      </c>
      <c r="H45" s="214">
        <f t="shared" si="8"/>
        <v>750</v>
      </c>
      <c r="I45" s="1006">
        <v>0</v>
      </c>
      <c r="J45" s="1009">
        <f t="shared" si="7"/>
        <v>0</v>
      </c>
      <c r="K45" s="1006" t="s">
        <v>31</v>
      </c>
      <c r="L45" s="1708">
        <f>IF(K45="Yes",J45*'Salary . staff rates'!$C$35,0)</f>
        <v>0</v>
      </c>
      <c r="M45" s="55"/>
      <c r="N45" s="106"/>
      <c r="P45" s="163"/>
      <c r="R45" s="892"/>
      <c r="S45" s="889"/>
      <c r="T45" s="236"/>
      <c r="U45" s="236"/>
      <c r="V45" s="236"/>
      <c r="AG45" s="221"/>
      <c r="AI45" s="51">
        <f t="shared" si="2"/>
        <v>0</v>
      </c>
      <c r="AJ45" s="51">
        <f t="shared" si="3"/>
        <v>0</v>
      </c>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c r="KJ45" s="79"/>
      <c r="KK45" s="79"/>
      <c r="KL45" s="79"/>
      <c r="KM45" s="79"/>
      <c r="KN45" s="79"/>
      <c r="KO45" s="79"/>
      <c r="KP45" s="79"/>
      <c r="KQ45" s="79"/>
      <c r="KR45" s="79"/>
      <c r="KS45" s="79"/>
      <c r="KT45" s="79"/>
      <c r="KU45" s="79"/>
      <c r="KV45" s="79"/>
      <c r="KW45" s="79"/>
    </row>
    <row r="46" spans="1:309" s="56" customFormat="1" ht="31.5" customHeight="1" x14ac:dyDescent="0.75">
      <c r="A46" s="2259"/>
      <c r="B46" s="2259"/>
      <c r="C46" s="2262" t="s">
        <v>229</v>
      </c>
      <c r="D46" s="1906" t="s">
        <v>230</v>
      </c>
      <c r="E46" s="416" t="s">
        <v>23</v>
      </c>
      <c r="F46" s="416" t="s">
        <v>2</v>
      </c>
      <c r="G46" s="212">
        <f t="array" ref="G46">INDEX('Salary . staff rates'!$A$6:$C$28,MATCH(1,('Salary . staff rates'!$A$6:$A$28=E46)*('Salary . staff rates'!$B$6:$B$28=F46),0),3)</f>
        <v>45000</v>
      </c>
      <c r="H46" s="214">
        <f t="shared" si="8"/>
        <v>315.78947368421058</v>
      </c>
      <c r="I46" s="1006">
        <v>0</v>
      </c>
      <c r="J46" s="1009">
        <f t="shared" si="7"/>
        <v>0</v>
      </c>
      <c r="K46" s="1006" t="s">
        <v>31</v>
      </c>
      <c r="L46" s="1708">
        <f>IF(K46="Yes",J46*'Salary . staff rates'!$C$35,0)</f>
        <v>0</v>
      </c>
      <c r="M46" s="55"/>
      <c r="N46" s="106"/>
      <c r="P46" s="163"/>
      <c r="R46" s="892"/>
      <c r="S46" s="889"/>
      <c r="T46" s="236"/>
      <c r="U46" s="236"/>
      <c r="V46" s="236"/>
      <c r="AG46" s="221"/>
      <c r="AI46" s="51">
        <f t="shared" si="2"/>
        <v>0</v>
      </c>
      <c r="AJ46" s="51">
        <f t="shared" si="3"/>
        <v>0</v>
      </c>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c r="KJ46" s="79"/>
      <c r="KK46" s="79"/>
      <c r="KL46" s="79"/>
      <c r="KM46" s="79"/>
      <c r="KN46" s="79"/>
      <c r="KO46" s="79"/>
      <c r="KP46" s="79"/>
      <c r="KQ46" s="79"/>
      <c r="KR46" s="79"/>
      <c r="KS46" s="79"/>
      <c r="KT46" s="79"/>
      <c r="KU46" s="79"/>
      <c r="KV46" s="79"/>
      <c r="KW46" s="79"/>
    </row>
    <row r="47" spans="1:309" s="56" customFormat="1" ht="31.5" customHeight="1" x14ac:dyDescent="0.75">
      <c r="A47" s="2259"/>
      <c r="B47" s="2259"/>
      <c r="C47" s="2262"/>
      <c r="D47" s="1896"/>
      <c r="E47" s="416" t="s">
        <v>23</v>
      </c>
      <c r="F47" s="416" t="s">
        <v>222</v>
      </c>
      <c r="G47" s="212">
        <f t="array" ref="G47">INDEX('Salary . staff rates'!$A$6:$C$28,MATCH(1,('Salary . staff rates'!$A$6:$A$28=E47)*('Salary . staff rates'!$B$6:$B$28=F47),0),3)</f>
        <v>55000</v>
      </c>
      <c r="H47" s="214">
        <f t="shared" si="8"/>
        <v>385.96491228070181</v>
      </c>
      <c r="I47" s="1006">
        <v>0</v>
      </c>
      <c r="J47" s="1009">
        <f t="shared" si="7"/>
        <v>0</v>
      </c>
      <c r="K47" s="1006" t="s">
        <v>31</v>
      </c>
      <c r="L47" s="1708">
        <f>IF(K47="Yes",J47*'Salary . staff rates'!$C$35,0)</f>
        <v>0</v>
      </c>
      <c r="M47" s="55"/>
      <c r="N47" s="106"/>
      <c r="P47" s="163"/>
      <c r="R47" s="892"/>
      <c r="S47" s="889"/>
      <c r="T47" s="236"/>
      <c r="U47" s="236"/>
      <c r="V47" s="236"/>
      <c r="AG47" s="221"/>
      <c r="AI47" s="51">
        <f t="shared" si="2"/>
        <v>0</v>
      </c>
      <c r="AJ47" s="51">
        <f t="shared" si="3"/>
        <v>0</v>
      </c>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c r="KJ47" s="79"/>
      <c r="KK47" s="79"/>
      <c r="KL47" s="79"/>
      <c r="KM47" s="79"/>
      <c r="KN47" s="79"/>
      <c r="KO47" s="79"/>
      <c r="KP47" s="79"/>
      <c r="KQ47" s="79"/>
      <c r="KR47" s="79"/>
      <c r="KS47" s="79"/>
      <c r="KT47" s="79"/>
      <c r="KU47" s="79"/>
      <c r="KV47" s="79"/>
      <c r="KW47" s="79"/>
    </row>
    <row r="48" spans="1:309" s="56" customFormat="1" ht="31.5" customHeight="1" x14ac:dyDescent="0.75">
      <c r="A48" s="1002"/>
      <c r="B48" s="1002"/>
      <c r="C48" s="1003"/>
      <c r="D48" s="998"/>
      <c r="E48" s="999"/>
      <c r="F48" s="999"/>
      <c r="G48" s="337"/>
      <c r="H48" s="371"/>
      <c r="I48" s="1007"/>
      <c r="J48" s="1008"/>
      <c r="K48" s="1007"/>
      <c r="L48" s="1008"/>
      <c r="M48" s="1000"/>
      <c r="N48" s="996"/>
      <c r="O48" s="236"/>
      <c r="P48" s="1001"/>
      <c r="Q48" s="236"/>
      <c r="R48" s="892"/>
      <c r="S48" s="889"/>
      <c r="T48" s="236"/>
      <c r="U48" s="236"/>
      <c r="V48" s="236"/>
      <c r="AG48" s="221"/>
      <c r="AI48" s="51"/>
      <c r="AJ48" s="51"/>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c r="HF48" s="79"/>
      <c r="HG48" s="79"/>
      <c r="HH48" s="79"/>
      <c r="HI48" s="79"/>
      <c r="HJ48" s="79"/>
      <c r="HK48" s="79"/>
      <c r="HL48" s="79"/>
      <c r="HM48" s="79"/>
      <c r="HN48" s="79"/>
      <c r="HO48" s="79"/>
      <c r="HP48" s="79"/>
      <c r="HQ48" s="79"/>
      <c r="HR48" s="79"/>
      <c r="HS48" s="79"/>
      <c r="HT48" s="79"/>
      <c r="HU48" s="79"/>
      <c r="HV48" s="79"/>
      <c r="HW48" s="79"/>
      <c r="HX48" s="79"/>
      <c r="HY48" s="79"/>
      <c r="HZ48" s="79"/>
      <c r="IA48" s="79"/>
      <c r="IB48" s="79"/>
      <c r="IC48" s="79"/>
      <c r="ID48" s="79"/>
      <c r="IE48" s="79"/>
      <c r="IF48" s="79"/>
      <c r="IG48" s="79"/>
      <c r="IH48" s="79"/>
      <c r="II48" s="79"/>
      <c r="IJ48" s="79"/>
      <c r="IK48" s="79"/>
      <c r="IL48" s="79"/>
      <c r="IM48" s="79"/>
      <c r="IN48" s="79"/>
      <c r="IO48" s="79"/>
      <c r="IP48" s="79"/>
      <c r="IQ48" s="79"/>
      <c r="IR48" s="79"/>
      <c r="IS48" s="79"/>
      <c r="IT48" s="79"/>
      <c r="IU48" s="79"/>
      <c r="IV48" s="79"/>
      <c r="IW48" s="79"/>
      <c r="IX48" s="79"/>
      <c r="IY48" s="79"/>
      <c r="IZ48" s="79"/>
      <c r="JA48" s="79"/>
      <c r="JB48" s="79"/>
      <c r="JC48" s="79"/>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c r="KJ48" s="79"/>
      <c r="KK48" s="79"/>
      <c r="KL48" s="79"/>
      <c r="KM48" s="79"/>
      <c r="KN48" s="79"/>
      <c r="KO48" s="79"/>
      <c r="KP48" s="79"/>
      <c r="KQ48" s="79"/>
      <c r="KR48" s="79"/>
      <c r="KS48" s="79"/>
      <c r="KT48" s="79"/>
      <c r="KU48" s="79"/>
      <c r="KV48" s="79"/>
      <c r="KW48" s="79"/>
    </row>
    <row r="49" spans="1:309" s="56" customFormat="1" ht="31.5" customHeight="1" x14ac:dyDescent="0.75">
      <c r="A49" s="2259" t="s">
        <v>238</v>
      </c>
      <c r="B49" s="2259" t="s">
        <v>210</v>
      </c>
      <c r="C49" s="416">
        <v>3.1</v>
      </c>
      <c r="D49" s="416" t="s">
        <v>42</v>
      </c>
      <c r="E49" s="416" t="s">
        <v>24</v>
      </c>
      <c r="F49" s="416" t="s">
        <v>19</v>
      </c>
      <c r="G49" s="212">
        <f t="array" ref="G49">INDEX('Salary . staff rates'!$A$6:$C$28,MATCH(1,('Salary . staff rates'!$A$6:$A$28=E49)*('Salary . staff rates'!$B$6:$B$28=F49),0),3)</f>
        <v>750</v>
      </c>
      <c r="H49" s="214">
        <f t="shared" si="8"/>
        <v>750</v>
      </c>
      <c r="I49" s="1006">
        <v>0</v>
      </c>
      <c r="J49" s="1009">
        <f t="shared" si="7"/>
        <v>0</v>
      </c>
      <c r="K49" s="1006" t="s">
        <v>31</v>
      </c>
      <c r="L49" s="1708">
        <f>IF(K49="Yes",J49*'Salary . staff rates'!$C$35,0)</f>
        <v>0</v>
      </c>
      <c r="M49" s="55"/>
      <c r="N49" s="106"/>
      <c r="P49" s="163"/>
      <c r="R49" s="892"/>
      <c r="S49" s="889"/>
      <c r="T49" s="236"/>
      <c r="U49" s="236"/>
      <c r="V49" s="236"/>
      <c r="AG49" s="221"/>
      <c r="AI49" s="51">
        <f t="shared" si="2"/>
        <v>0</v>
      </c>
      <c r="AJ49" s="51">
        <f t="shared" si="3"/>
        <v>0</v>
      </c>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c r="HF49" s="79"/>
      <c r="HG49" s="79"/>
      <c r="HH49" s="79"/>
      <c r="HI49" s="79"/>
      <c r="HJ49" s="79"/>
      <c r="HK49" s="79"/>
      <c r="HL49" s="79"/>
      <c r="HM49" s="79"/>
      <c r="HN49" s="79"/>
      <c r="HO49" s="79"/>
      <c r="HP49" s="79"/>
      <c r="HQ49" s="79"/>
      <c r="HR49" s="79"/>
      <c r="HS49" s="79"/>
      <c r="HT49" s="79"/>
      <c r="HU49" s="79"/>
      <c r="HV49" s="79"/>
      <c r="HW49" s="79"/>
      <c r="HX49" s="79"/>
      <c r="HY49" s="79"/>
      <c r="HZ49" s="79"/>
      <c r="IA49" s="79"/>
      <c r="IB49" s="79"/>
      <c r="IC49" s="79"/>
      <c r="ID49" s="79"/>
      <c r="IE49" s="79"/>
      <c r="IF49" s="79"/>
      <c r="IG49" s="79"/>
      <c r="IH49" s="79"/>
      <c r="II49" s="79"/>
      <c r="IJ49" s="79"/>
      <c r="IK49" s="79"/>
      <c r="IL49" s="79"/>
      <c r="IM49" s="79"/>
      <c r="IN49" s="79"/>
      <c r="IO49" s="79"/>
      <c r="IP49" s="79"/>
      <c r="IQ49" s="79"/>
      <c r="IR49" s="79"/>
      <c r="IS49" s="79"/>
      <c r="IT49" s="79"/>
      <c r="IU49" s="79"/>
      <c r="IV49" s="79"/>
      <c r="IW49" s="79"/>
      <c r="IX49" s="79"/>
      <c r="IY49" s="79"/>
      <c r="IZ49" s="79"/>
      <c r="JA49" s="79"/>
      <c r="JB49" s="79"/>
      <c r="JC49" s="79"/>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c r="KJ49" s="79"/>
      <c r="KK49" s="79"/>
      <c r="KL49" s="79"/>
      <c r="KM49" s="79"/>
      <c r="KN49" s="79"/>
      <c r="KO49" s="79"/>
      <c r="KP49" s="79"/>
      <c r="KQ49" s="79"/>
      <c r="KR49" s="79"/>
      <c r="KS49" s="79"/>
      <c r="KT49" s="79"/>
      <c r="KU49" s="79"/>
      <c r="KV49" s="79"/>
      <c r="KW49" s="79"/>
    </row>
    <row r="50" spans="1:309" s="56" customFormat="1" ht="31.5" customHeight="1" x14ac:dyDescent="0.75">
      <c r="A50" s="2259"/>
      <c r="B50" s="2259"/>
      <c r="C50" s="2253">
        <v>3.2</v>
      </c>
      <c r="D50" s="1906" t="s">
        <v>231</v>
      </c>
      <c r="E50" s="416" t="s">
        <v>24</v>
      </c>
      <c r="F50" s="416" t="s">
        <v>19</v>
      </c>
      <c r="G50" s="212">
        <f t="array" ref="G50">INDEX('Salary . staff rates'!$A$6:$C$28,MATCH(1,('Salary . staff rates'!$A$6:$A$28=E50)*('Salary . staff rates'!$B$6:$B$28=F50),0),3)</f>
        <v>750</v>
      </c>
      <c r="H50" s="214">
        <f t="shared" si="8"/>
        <v>750</v>
      </c>
      <c r="I50" s="1006">
        <v>0</v>
      </c>
      <c r="J50" s="1009">
        <f t="shared" si="7"/>
        <v>0</v>
      </c>
      <c r="K50" s="1006" t="s">
        <v>33</v>
      </c>
      <c r="L50" s="1708">
        <f>IF(K50="Yes",J50*'Salary . staff rates'!$C$35,0)</f>
        <v>0</v>
      </c>
      <c r="M50" s="55"/>
      <c r="N50" s="106"/>
      <c r="P50" s="163"/>
      <c r="R50" s="892"/>
      <c r="S50" s="889"/>
      <c r="T50" s="236"/>
      <c r="U50" s="236"/>
      <c r="V50" s="236"/>
      <c r="AG50" s="221"/>
      <c r="AI50" s="51">
        <f t="shared" si="2"/>
        <v>0</v>
      </c>
      <c r="AJ50" s="51">
        <f t="shared" si="3"/>
        <v>0</v>
      </c>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c r="IW50" s="79"/>
      <c r="IX50" s="79"/>
      <c r="IY50" s="79"/>
      <c r="IZ50" s="79"/>
      <c r="JA50" s="79"/>
      <c r="JB50" s="79"/>
      <c r="JC50" s="79"/>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c r="KJ50" s="79"/>
      <c r="KK50" s="79"/>
      <c r="KL50" s="79"/>
      <c r="KM50" s="79"/>
      <c r="KN50" s="79"/>
      <c r="KO50" s="79"/>
      <c r="KP50" s="79"/>
      <c r="KQ50" s="79"/>
      <c r="KR50" s="79"/>
      <c r="KS50" s="79"/>
      <c r="KT50" s="79"/>
      <c r="KU50" s="79"/>
      <c r="KV50" s="79"/>
      <c r="KW50" s="79"/>
    </row>
    <row r="51" spans="1:309" s="56" customFormat="1" ht="31.5" customHeight="1" x14ac:dyDescent="0.75">
      <c r="A51" s="2259"/>
      <c r="B51" s="2259"/>
      <c r="C51" s="2253"/>
      <c r="D51" s="1896"/>
      <c r="E51" s="416" t="s">
        <v>25</v>
      </c>
      <c r="F51" s="416" t="s">
        <v>12</v>
      </c>
      <c r="G51" s="212">
        <f t="array" ref="G51">INDEX('Salary . staff rates'!$A$6:$C$28,MATCH(1,('Salary . staff rates'!$A$6:$A$28=E51)*('Salary . staff rates'!$B$6:$B$28=F51),0),3)</f>
        <v>75000</v>
      </c>
      <c r="H51" s="214">
        <f t="shared" si="8"/>
        <v>526.31578947368428</v>
      </c>
      <c r="I51" s="1006">
        <v>0</v>
      </c>
      <c r="J51" s="1009">
        <f t="shared" si="7"/>
        <v>0</v>
      </c>
      <c r="K51" s="1006" t="s">
        <v>31</v>
      </c>
      <c r="L51" s="1708">
        <f>IF(K51="Yes",J51*'Salary . staff rates'!$C$35,0)</f>
        <v>0</v>
      </c>
      <c r="M51" s="55"/>
      <c r="N51" s="106"/>
      <c r="P51" s="163"/>
      <c r="R51" s="892"/>
      <c r="S51" s="889"/>
      <c r="T51" s="236"/>
      <c r="U51" s="236"/>
      <c r="V51" s="236"/>
      <c r="AG51" s="221"/>
      <c r="AI51" s="51">
        <f t="shared" si="2"/>
        <v>0</v>
      </c>
      <c r="AJ51" s="51">
        <f t="shared" si="3"/>
        <v>0</v>
      </c>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79"/>
      <c r="GM51" s="79"/>
      <c r="GN51" s="79"/>
      <c r="GO51" s="79"/>
      <c r="GP51" s="79"/>
      <c r="GQ51" s="79"/>
      <c r="GR51" s="79"/>
      <c r="GS51" s="79"/>
      <c r="GT51" s="79"/>
      <c r="GU51" s="79"/>
      <c r="GV51" s="79"/>
      <c r="GW51" s="79"/>
      <c r="GX51" s="79"/>
      <c r="GY51" s="79"/>
      <c r="GZ51" s="79"/>
      <c r="HA51" s="79"/>
      <c r="HB51" s="79"/>
      <c r="HC51" s="79"/>
      <c r="HD51" s="79"/>
      <c r="HE51" s="79"/>
      <c r="HF51" s="79"/>
      <c r="HG51" s="79"/>
      <c r="HH51" s="79"/>
      <c r="HI51" s="79"/>
      <c r="HJ51" s="79"/>
      <c r="HK51" s="79"/>
      <c r="HL51" s="79"/>
      <c r="HM51" s="79"/>
      <c r="HN51" s="79"/>
      <c r="HO51" s="79"/>
      <c r="HP51" s="79"/>
      <c r="HQ51" s="79"/>
      <c r="HR51" s="79"/>
      <c r="HS51" s="79"/>
      <c r="HT51" s="79"/>
      <c r="HU51" s="79"/>
      <c r="HV51" s="79"/>
      <c r="HW51" s="79"/>
      <c r="HX51" s="79"/>
      <c r="HY51" s="79"/>
      <c r="HZ51" s="79"/>
      <c r="IA51" s="79"/>
      <c r="IB51" s="79"/>
      <c r="IC51" s="79"/>
      <c r="ID51" s="79"/>
      <c r="IE51" s="79"/>
      <c r="IF51" s="79"/>
      <c r="IG51" s="79"/>
      <c r="IH51" s="79"/>
      <c r="II51" s="79"/>
      <c r="IJ51" s="79"/>
      <c r="IK51" s="79"/>
      <c r="IL51" s="79"/>
      <c r="IM51" s="79"/>
      <c r="IN51" s="79"/>
      <c r="IO51" s="79"/>
      <c r="IP51" s="79"/>
      <c r="IQ51" s="79"/>
      <c r="IR51" s="79"/>
      <c r="IS51" s="79"/>
      <c r="IT51" s="79"/>
      <c r="IU51" s="79"/>
      <c r="IV51" s="79"/>
      <c r="IW51" s="79"/>
      <c r="IX51" s="79"/>
      <c r="IY51" s="79"/>
      <c r="IZ51" s="79"/>
      <c r="JA51" s="79"/>
      <c r="JB51" s="79"/>
      <c r="JC51" s="79"/>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c r="KJ51" s="79"/>
      <c r="KK51" s="79"/>
      <c r="KL51" s="79"/>
      <c r="KM51" s="79"/>
      <c r="KN51" s="79"/>
      <c r="KO51" s="79"/>
      <c r="KP51" s="79"/>
      <c r="KQ51" s="79"/>
      <c r="KR51" s="79"/>
      <c r="KS51" s="79"/>
      <c r="KT51" s="79"/>
      <c r="KU51" s="79"/>
      <c r="KV51" s="79"/>
      <c r="KW51" s="79"/>
    </row>
    <row r="52" spans="1:309" s="56" customFormat="1" ht="31.5" customHeight="1" x14ac:dyDescent="0.75">
      <c r="A52" s="2259"/>
      <c r="B52" s="2259"/>
      <c r="C52" s="2253">
        <v>3.3000000000000003</v>
      </c>
      <c r="D52" s="1906" t="s">
        <v>232</v>
      </c>
      <c r="E52" s="416" t="s">
        <v>24</v>
      </c>
      <c r="F52" s="416" t="s">
        <v>19</v>
      </c>
      <c r="G52" s="212">
        <f t="array" ref="G52">INDEX('Salary . staff rates'!$A$6:$C$28,MATCH(1,('Salary . staff rates'!$A$6:$A$28=E52)*('Salary . staff rates'!$B$6:$B$28=F52),0),3)</f>
        <v>750</v>
      </c>
      <c r="H52" s="214">
        <f t="shared" si="8"/>
        <v>750</v>
      </c>
      <c r="I52" s="1006">
        <v>0</v>
      </c>
      <c r="J52" s="1009">
        <f t="shared" si="7"/>
        <v>0</v>
      </c>
      <c r="K52" s="1006" t="s">
        <v>33</v>
      </c>
      <c r="L52" s="1708">
        <f>IF(K52="Yes",J52*'Salary . staff rates'!$C$35,0)</f>
        <v>0</v>
      </c>
      <c r="M52" s="55"/>
      <c r="N52" s="106"/>
      <c r="P52" s="163"/>
      <c r="R52" s="892"/>
      <c r="S52" s="889"/>
      <c r="T52" s="236"/>
      <c r="U52" s="236"/>
      <c r="V52" s="236"/>
      <c r="AG52" s="221"/>
      <c r="AI52" s="51">
        <f t="shared" si="2"/>
        <v>0</v>
      </c>
      <c r="AJ52" s="51">
        <f t="shared" si="3"/>
        <v>0</v>
      </c>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79"/>
      <c r="FN52" s="79"/>
      <c r="FO52" s="79"/>
      <c r="FP52" s="79"/>
      <c r="FQ52" s="79"/>
      <c r="FR52" s="79"/>
      <c r="FS52" s="79"/>
      <c r="FT52" s="79"/>
      <c r="FU52" s="79"/>
      <c r="FV52" s="79"/>
      <c r="FW52" s="79"/>
      <c r="FX52" s="79"/>
      <c r="FY52" s="79"/>
      <c r="FZ52" s="79"/>
      <c r="GA52" s="79"/>
      <c r="GB52" s="79"/>
      <c r="GC52" s="79"/>
      <c r="GD52" s="79"/>
      <c r="GE52" s="79"/>
      <c r="GF52" s="79"/>
      <c r="GG52" s="79"/>
      <c r="GH52" s="79"/>
      <c r="GI52" s="79"/>
      <c r="GJ52" s="79"/>
      <c r="GK52" s="79"/>
      <c r="GL52" s="79"/>
      <c r="GM52" s="79"/>
      <c r="GN52" s="79"/>
      <c r="GO52" s="79"/>
      <c r="GP52" s="79"/>
      <c r="GQ52" s="79"/>
      <c r="GR52" s="79"/>
      <c r="GS52" s="79"/>
      <c r="GT52" s="79"/>
      <c r="GU52" s="79"/>
      <c r="GV52" s="79"/>
      <c r="GW52" s="79"/>
      <c r="GX52" s="79"/>
      <c r="GY52" s="79"/>
      <c r="GZ52" s="79"/>
      <c r="HA52" s="79"/>
      <c r="HB52" s="79"/>
      <c r="HC52" s="79"/>
      <c r="HD52" s="79"/>
      <c r="HE52" s="79"/>
      <c r="HF52" s="79"/>
      <c r="HG52" s="79"/>
      <c r="HH52" s="79"/>
      <c r="HI52" s="79"/>
      <c r="HJ52" s="79"/>
      <c r="HK52" s="79"/>
      <c r="HL52" s="79"/>
      <c r="HM52" s="79"/>
      <c r="HN52" s="79"/>
      <c r="HO52" s="79"/>
      <c r="HP52" s="79"/>
      <c r="HQ52" s="79"/>
      <c r="HR52" s="79"/>
      <c r="HS52" s="79"/>
      <c r="HT52" s="79"/>
      <c r="HU52" s="79"/>
      <c r="HV52" s="79"/>
      <c r="HW52" s="79"/>
      <c r="HX52" s="79"/>
      <c r="HY52" s="79"/>
      <c r="HZ52" s="79"/>
      <c r="IA52" s="79"/>
      <c r="IB52" s="79"/>
      <c r="IC52" s="79"/>
      <c r="ID52" s="79"/>
      <c r="IE52" s="79"/>
      <c r="IF52" s="79"/>
      <c r="IG52" s="79"/>
      <c r="IH52" s="79"/>
      <c r="II52" s="79"/>
      <c r="IJ52" s="79"/>
      <c r="IK52" s="79"/>
      <c r="IL52" s="79"/>
      <c r="IM52" s="79"/>
      <c r="IN52" s="79"/>
      <c r="IO52" s="79"/>
      <c r="IP52" s="79"/>
      <c r="IQ52" s="79"/>
      <c r="IR52" s="79"/>
      <c r="IS52" s="79"/>
      <c r="IT52" s="79"/>
      <c r="IU52" s="79"/>
      <c r="IV52" s="79"/>
      <c r="IW52" s="79"/>
      <c r="IX52" s="79"/>
      <c r="IY52" s="79"/>
      <c r="IZ52" s="79"/>
      <c r="JA52" s="79"/>
      <c r="JB52" s="79"/>
      <c r="JC52" s="79"/>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c r="KJ52" s="79"/>
      <c r="KK52" s="79"/>
      <c r="KL52" s="79"/>
      <c r="KM52" s="79"/>
      <c r="KN52" s="79"/>
      <c r="KO52" s="79"/>
      <c r="KP52" s="79"/>
      <c r="KQ52" s="79"/>
      <c r="KR52" s="79"/>
      <c r="KS52" s="79"/>
      <c r="KT52" s="79"/>
      <c r="KU52" s="79"/>
      <c r="KV52" s="79"/>
      <c r="KW52" s="79"/>
    </row>
    <row r="53" spans="1:309" s="56" customFormat="1" ht="31.5" customHeight="1" x14ac:dyDescent="0.75">
      <c r="A53" s="2259"/>
      <c r="B53" s="2259"/>
      <c r="C53" s="2253"/>
      <c r="D53" s="1896"/>
      <c r="E53" s="416" t="s">
        <v>25</v>
      </c>
      <c r="F53" s="416" t="s">
        <v>12</v>
      </c>
      <c r="G53" s="212">
        <f t="array" ref="G53">INDEX('Salary . staff rates'!$A$6:$C$28,MATCH(1,('Salary . staff rates'!$A$6:$A$28=E53)*('Salary . staff rates'!$B$6:$B$28=F53),0),3)</f>
        <v>75000</v>
      </c>
      <c r="H53" s="214">
        <f t="shared" si="8"/>
        <v>526.31578947368428</v>
      </c>
      <c r="I53" s="1006">
        <v>0</v>
      </c>
      <c r="J53" s="1009">
        <f t="shared" si="7"/>
        <v>0</v>
      </c>
      <c r="K53" s="1006" t="s">
        <v>31</v>
      </c>
      <c r="L53" s="1708">
        <f>IF(K53="Yes",J53*'Salary . staff rates'!$C$35,0)</f>
        <v>0</v>
      </c>
      <c r="M53" s="55"/>
      <c r="N53" s="106"/>
      <c r="P53" s="163"/>
      <c r="R53" s="892"/>
      <c r="S53" s="889"/>
      <c r="T53" s="236"/>
      <c r="U53" s="236"/>
      <c r="V53" s="236"/>
      <c r="AG53" s="221"/>
      <c r="AI53" s="51">
        <f t="shared" si="2"/>
        <v>0</v>
      </c>
      <c r="AJ53" s="51">
        <f t="shared" si="3"/>
        <v>0</v>
      </c>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9"/>
      <c r="GI53" s="79"/>
      <c r="GJ53" s="79"/>
      <c r="GK53" s="79"/>
      <c r="GL53" s="79"/>
      <c r="GM53" s="79"/>
      <c r="GN53" s="79"/>
      <c r="GO53" s="79"/>
      <c r="GP53" s="79"/>
      <c r="GQ53" s="79"/>
      <c r="GR53" s="79"/>
      <c r="GS53" s="79"/>
      <c r="GT53" s="79"/>
      <c r="GU53" s="79"/>
      <c r="GV53" s="79"/>
      <c r="GW53" s="79"/>
      <c r="GX53" s="79"/>
      <c r="GY53" s="79"/>
      <c r="GZ53" s="79"/>
      <c r="HA53" s="79"/>
      <c r="HB53" s="79"/>
      <c r="HC53" s="79"/>
      <c r="HD53" s="79"/>
      <c r="HE53" s="79"/>
      <c r="HF53" s="79"/>
      <c r="HG53" s="79"/>
      <c r="HH53" s="79"/>
      <c r="HI53" s="79"/>
      <c r="HJ53" s="79"/>
      <c r="HK53" s="79"/>
      <c r="HL53" s="79"/>
      <c r="HM53" s="79"/>
      <c r="HN53" s="79"/>
      <c r="HO53" s="79"/>
      <c r="HP53" s="79"/>
      <c r="HQ53" s="79"/>
      <c r="HR53" s="79"/>
      <c r="HS53" s="79"/>
      <c r="HT53" s="79"/>
      <c r="HU53" s="79"/>
      <c r="HV53" s="79"/>
      <c r="HW53" s="79"/>
      <c r="HX53" s="79"/>
      <c r="HY53" s="79"/>
      <c r="HZ53" s="79"/>
      <c r="IA53" s="79"/>
      <c r="IB53" s="79"/>
      <c r="IC53" s="79"/>
      <c r="ID53" s="79"/>
      <c r="IE53" s="79"/>
      <c r="IF53" s="79"/>
      <c r="IG53" s="79"/>
      <c r="IH53" s="79"/>
      <c r="II53" s="79"/>
      <c r="IJ53" s="79"/>
      <c r="IK53" s="79"/>
      <c r="IL53" s="79"/>
      <c r="IM53" s="79"/>
      <c r="IN53" s="79"/>
      <c r="IO53" s="79"/>
      <c r="IP53" s="79"/>
      <c r="IQ53" s="79"/>
      <c r="IR53" s="79"/>
      <c r="IS53" s="79"/>
      <c r="IT53" s="79"/>
      <c r="IU53" s="79"/>
      <c r="IV53" s="79"/>
      <c r="IW53" s="79"/>
      <c r="IX53" s="79"/>
      <c r="IY53" s="79"/>
      <c r="IZ53" s="79"/>
      <c r="JA53" s="79"/>
      <c r="JB53" s="79"/>
      <c r="JC53" s="79"/>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c r="KJ53" s="79"/>
      <c r="KK53" s="79"/>
      <c r="KL53" s="79"/>
      <c r="KM53" s="79"/>
      <c r="KN53" s="79"/>
      <c r="KO53" s="79"/>
      <c r="KP53" s="79"/>
      <c r="KQ53" s="79"/>
      <c r="KR53" s="79"/>
      <c r="KS53" s="79"/>
      <c r="KT53" s="79"/>
      <c r="KU53" s="79"/>
      <c r="KV53" s="79"/>
      <c r="KW53" s="79"/>
    </row>
    <row r="54" spans="1:309" s="56" customFormat="1" ht="31.5" customHeight="1" x14ac:dyDescent="0.75">
      <c r="A54" s="2259"/>
      <c r="B54" s="2259"/>
      <c r="C54" s="2253">
        <v>3.4000000000000004</v>
      </c>
      <c r="D54" s="1906" t="s">
        <v>233</v>
      </c>
      <c r="E54" s="416" t="s">
        <v>24</v>
      </c>
      <c r="F54" s="416" t="s">
        <v>19</v>
      </c>
      <c r="G54" s="212">
        <f t="array" ref="G54">INDEX('Salary . staff rates'!$A$6:$C$28,MATCH(1,('Salary . staff rates'!$A$6:$A$28=E54)*('Salary . staff rates'!$B$6:$B$28=F54),0),3)</f>
        <v>750</v>
      </c>
      <c r="H54" s="214">
        <f t="shared" si="8"/>
        <v>750</v>
      </c>
      <c r="I54" s="1006">
        <v>0</v>
      </c>
      <c r="J54" s="1009">
        <f t="shared" si="7"/>
        <v>0</v>
      </c>
      <c r="K54" s="1006" t="s">
        <v>33</v>
      </c>
      <c r="L54" s="1708">
        <f>IF(K54="Yes",J54*'Salary . staff rates'!$C$35,0)</f>
        <v>0</v>
      </c>
      <c r="M54" s="55"/>
      <c r="N54" s="106"/>
      <c r="P54" s="163"/>
      <c r="R54" s="892"/>
      <c r="S54" s="889"/>
      <c r="T54" s="236"/>
      <c r="U54" s="236"/>
      <c r="V54" s="236"/>
      <c r="AG54" s="221"/>
      <c r="AI54" s="51">
        <f t="shared" si="2"/>
        <v>0</v>
      </c>
      <c r="AJ54" s="51">
        <f t="shared" si="3"/>
        <v>0</v>
      </c>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c r="HF54" s="79"/>
      <c r="HG54" s="79"/>
      <c r="HH54" s="79"/>
      <c r="HI54" s="79"/>
      <c r="HJ54" s="79"/>
      <c r="HK54" s="79"/>
      <c r="HL54" s="79"/>
      <c r="HM54" s="79"/>
      <c r="HN54" s="79"/>
      <c r="HO54" s="79"/>
      <c r="HP54" s="79"/>
      <c r="HQ54" s="79"/>
      <c r="HR54" s="79"/>
      <c r="HS54" s="79"/>
      <c r="HT54" s="79"/>
      <c r="HU54" s="79"/>
      <c r="HV54" s="79"/>
      <c r="HW54" s="79"/>
      <c r="HX54" s="79"/>
      <c r="HY54" s="79"/>
      <c r="HZ54" s="79"/>
      <c r="IA54" s="79"/>
      <c r="IB54" s="79"/>
      <c r="IC54" s="79"/>
      <c r="ID54" s="79"/>
      <c r="IE54" s="79"/>
      <c r="IF54" s="79"/>
      <c r="IG54" s="79"/>
      <c r="IH54" s="79"/>
      <c r="II54" s="79"/>
      <c r="IJ54" s="79"/>
      <c r="IK54" s="79"/>
      <c r="IL54" s="79"/>
      <c r="IM54" s="79"/>
      <c r="IN54" s="79"/>
      <c r="IO54" s="79"/>
      <c r="IP54" s="79"/>
      <c r="IQ54" s="79"/>
      <c r="IR54" s="79"/>
      <c r="IS54" s="79"/>
      <c r="IT54" s="79"/>
      <c r="IU54" s="79"/>
      <c r="IV54" s="79"/>
      <c r="IW54" s="79"/>
      <c r="IX54" s="79"/>
      <c r="IY54" s="79"/>
      <c r="IZ54" s="79"/>
      <c r="JA54" s="79"/>
      <c r="JB54" s="79"/>
      <c r="JC54" s="79"/>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c r="KJ54" s="79"/>
      <c r="KK54" s="79"/>
      <c r="KL54" s="79"/>
      <c r="KM54" s="79"/>
      <c r="KN54" s="79"/>
      <c r="KO54" s="79"/>
      <c r="KP54" s="79"/>
      <c r="KQ54" s="79"/>
      <c r="KR54" s="79"/>
      <c r="KS54" s="79"/>
      <c r="KT54" s="79"/>
      <c r="KU54" s="79"/>
      <c r="KV54" s="79"/>
      <c r="KW54" s="79"/>
    </row>
    <row r="55" spans="1:309" s="56" customFormat="1" ht="31.5" customHeight="1" x14ac:dyDescent="0.75">
      <c r="A55" s="2259"/>
      <c r="B55" s="2259"/>
      <c r="C55" s="2253"/>
      <c r="D55" s="1896"/>
      <c r="E55" s="416" t="s">
        <v>25</v>
      </c>
      <c r="F55" s="416" t="s">
        <v>12</v>
      </c>
      <c r="G55" s="212">
        <f t="array" ref="G55">INDEX('Salary . staff rates'!$A$6:$C$28,MATCH(1,('Salary . staff rates'!$A$6:$A$28=E55)*('Salary . staff rates'!$B$6:$B$28=F55),0),3)</f>
        <v>75000</v>
      </c>
      <c r="H55" s="214">
        <f t="shared" si="8"/>
        <v>526.31578947368428</v>
      </c>
      <c r="I55" s="1006">
        <v>0</v>
      </c>
      <c r="J55" s="1009">
        <f t="shared" si="7"/>
        <v>0</v>
      </c>
      <c r="K55" s="1006" t="s">
        <v>31</v>
      </c>
      <c r="L55" s="1708">
        <f>IF(K55="Yes",J55*'Salary . staff rates'!$C$35,0)</f>
        <v>0</v>
      </c>
      <c r="M55" s="55"/>
      <c r="N55" s="106"/>
      <c r="P55" s="163"/>
      <c r="R55" s="892"/>
      <c r="S55" s="889"/>
      <c r="T55" s="236"/>
      <c r="U55" s="236"/>
      <c r="V55" s="236"/>
      <c r="AG55" s="221"/>
      <c r="AI55" s="51">
        <f t="shared" si="2"/>
        <v>0</v>
      </c>
      <c r="AJ55" s="51">
        <f t="shared" si="3"/>
        <v>0</v>
      </c>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c r="HF55" s="79"/>
      <c r="HG55" s="79"/>
      <c r="HH55" s="79"/>
      <c r="HI55" s="79"/>
      <c r="HJ55" s="79"/>
      <c r="HK55" s="79"/>
      <c r="HL55" s="79"/>
      <c r="HM55" s="79"/>
      <c r="HN55" s="79"/>
      <c r="HO55" s="79"/>
      <c r="HP55" s="79"/>
      <c r="HQ55" s="79"/>
      <c r="HR55" s="79"/>
      <c r="HS55" s="79"/>
      <c r="HT55" s="79"/>
      <c r="HU55" s="79"/>
      <c r="HV55" s="79"/>
      <c r="HW55" s="79"/>
      <c r="HX55" s="79"/>
      <c r="HY55" s="79"/>
      <c r="HZ55" s="79"/>
      <c r="IA55" s="79"/>
      <c r="IB55" s="79"/>
      <c r="IC55" s="79"/>
      <c r="ID55" s="79"/>
      <c r="IE55" s="79"/>
      <c r="IF55" s="79"/>
      <c r="IG55" s="79"/>
      <c r="IH55" s="79"/>
      <c r="II55" s="79"/>
      <c r="IJ55" s="79"/>
      <c r="IK55" s="79"/>
      <c r="IL55" s="79"/>
      <c r="IM55" s="79"/>
      <c r="IN55" s="79"/>
      <c r="IO55" s="79"/>
      <c r="IP55" s="79"/>
      <c r="IQ55" s="79"/>
      <c r="IR55" s="79"/>
      <c r="IS55" s="79"/>
      <c r="IT55" s="79"/>
      <c r="IU55" s="79"/>
      <c r="IV55" s="79"/>
      <c r="IW55" s="79"/>
      <c r="IX55" s="79"/>
      <c r="IY55" s="79"/>
      <c r="IZ55" s="79"/>
      <c r="JA55" s="79"/>
      <c r="JB55" s="79"/>
      <c r="JC55" s="79"/>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c r="KJ55" s="79"/>
      <c r="KK55" s="79"/>
      <c r="KL55" s="79"/>
      <c r="KM55" s="79"/>
      <c r="KN55" s="79"/>
      <c r="KO55" s="79"/>
      <c r="KP55" s="79"/>
      <c r="KQ55" s="79"/>
      <c r="KR55" s="79"/>
      <c r="KS55" s="79"/>
      <c r="KT55" s="79"/>
      <c r="KU55" s="79"/>
      <c r="KV55" s="79"/>
      <c r="KW55" s="79"/>
    </row>
    <row r="56" spans="1:309" s="56" customFormat="1" ht="31.5" customHeight="1" x14ac:dyDescent="0.75">
      <c r="A56" s="2259"/>
      <c r="B56" s="2259"/>
      <c r="C56" s="2253">
        <v>3.5000000000000004</v>
      </c>
      <c r="D56" s="1906" t="s">
        <v>234</v>
      </c>
      <c r="E56" s="416" t="s">
        <v>24</v>
      </c>
      <c r="F56" s="416" t="s">
        <v>19</v>
      </c>
      <c r="G56" s="212">
        <f t="array" ref="G56">INDEX('Salary . staff rates'!$A$6:$C$28,MATCH(1,('Salary . staff rates'!$A$6:$A$28=E56)*('Salary . staff rates'!$B$6:$B$28=F56),0),3)</f>
        <v>750</v>
      </c>
      <c r="H56" s="214">
        <f t="shared" si="8"/>
        <v>750</v>
      </c>
      <c r="I56" s="1006">
        <v>0</v>
      </c>
      <c r="J56" s="1009">
        <f t="shared" si="7"/>
        <v>0</v>
      </c>
      <c r="K56" s="1006" t="s">
        <v>33</v>
      </c>
      <c r="L56" s="1708">
        <f>IF(K56="Yes",J56*'Salary . staff rates'!$C$35,0)</f>
        <v>0</v>
      </c>
      <c r="M56" s="55"/>
      <c r="N56" s="106"/>
      <c r="P56" s="163"/>
      <c r="R56" s="892"/>
      <c r="S56" s="889"/>
      <c r="T56" s="236"/>
      <c r="U56" s="236"/>
      <c r="V56" s="236"/>
      <c r="AG56" s="221"/>
      <c r="AI56" s="51">
        <f t="shared" si="2"/>
        <v>0</v>
      </c>
      <c r="AJ56" s="51">
        <f t="shared" si="3"/>
        <v>0</v>
      </c>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c r="CJ56" s="79"/>
      <c r="CK56" s="79"/>
      <c r="CL56" s="79"/>
      <c r="CM56" s="79"/>
      <c r="CN56" s="79"/>
      <c r="CO56" s="79"/>
      <c r="CP56" s="79"/>
      <c r="CQ56" s="79"/>
      <c r="CR56" s="79"/>
      <c r="CS56" s="79"/>
      <c r="CT56" s="79"/>
      <c r="CU56" s="79"/>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79"/>
      <c r="EN56" s="79"/>
      <c r="EO56" s="79"/>
      <c r="EP56" s="79"/>
      <c r="EQ56" s="79"/>
      <c r="ER56" s="79"/>
      <c r="ES56" s="79"/>
      <c r="ET56" s="79"/>
      <c r="EU56" s="79"/>
      <c r="EV56" s="79"/>
      <c r="EW56" s="79"/>
      <c r="EX56" s="79"/>
      <c r="EY56" s="79"/>
      <c r="EZ56" s="79"/>
      <c r="FA56" s="79"/>
      <c r="FB56" s="79"/>
      <c r="FC56" s="79"/>
      <c r="FD56" s="79"/>
      <c r="FE56" s="79"/>
      <c r="FF56" s="79"/>
      <c r="FG56" s="79"/>
      <c r="FH56" s="79"/>
      <c r="FI56" s="79"/>
      <c r="FJ56" s="79"/>
      <c r="FK56" s="79"/>
      <c r="FL56" s="79"/>
      <c r="FM56" s="79"/>
      <c r="FN56" s="79"/>
      <c r="FO56" s="79"/>
      <c r="FP56" s="79"/>
      <c r="FQ56" s="79"/>
      <c r="FR56" s="79"/>
      <c r="FS56" s="79"/>
      <c r="FT56" s="79"/>
      <c r="FU56" s="79"/>
      <c r="FV56" s="79"/>
      <c r="FW56" s="79"/>
      <c r="FX56" s="79"/>
      <c r="FY56" s="79"/>
      <c r="FZ56" s="79"/>
      <c r="GA56" s="79"/>
      <c r="GB56" s="79"/>
      <c r="GC56" s="79"/>
      <c r="GD56" s="79"/>
      <c r="GE56" s="79"/>
      <c r="GF56" s="79"/>
      <c r="GG56" s="79"/>
      <c r="GH56" s="79"/>
      <c r="GI56" s="79"/>
      <c r="GJ56" s="79"/>
      <c r="GK56" s="79"/>
      <c r="GL56" s="79"/>
      <c r="GM56" s="79"/>
      <c r="GN56" s="79"/>
      <c r="GO56" s="79"/>
      <c r="GP56" s="79"/>
      <c r="GQ56" s="79"/>
      <c r="GR56" s="79"/>
      <c r="GS56" s="79"/>
      <c r="GT56" s="79"/>
      <c r="GU56" s="79"/>
      <c r="GV56" s="79"/>
      <c r="GW56" s="79"/>
      <c r="GX56" s="79"/>
      <c r="GY56" s="79"/>
      <c r="GZ56" s="79"/>
      <c r="HA56" s="79"/>
      <c r="HB56" s="79"/>
      <c r="HC56" s="79"/>
      <c r="HD56" s="79"/>
      <c r="HE56" s="79"/>
      <c r="HF56" s="79"/>
      <c r="HG56" s="79"/>
      <c r="HH56" s="79"/>
      <c r="HI56" s="79"/>
      <c r="HJ56" s="79"/>
      <c r="HK56" s="79"/>
      <c r="HL56" s="79"/>
      <c r="HM56" s="79"/>
      <c r="HN56" s="79"/>
      <c r="HO56" s="79"/>
      <c r="HP56" s="79"/>
      <c r="HQ56" s="79"/>
      <c r="HR56" s="79"/>
      <c r="HS56" s="79"/>
      <c r="HT56" s="79"/>
      <c r="HU56" s="79"/>
      <c r="HV56" s="79"/>
      <c r="HW56" s="79"/>
      <c r="HX56" s="79"/>
      <c r="HY56" s="79"/>
      <c r="HZ56" s="79"/>
      <c r="IA56" s="79"/>
      <c r="IB56" s="79"/>
      <c r="IC56" s="79"/>
      <c r="ID56" s="79"/>
      <c r="IE56" s="79"/>
      <c r="IF56" s="79"/>
      <c r="IG56" s="79"/>
      <c r="IH56" s="79"/>
      <c r="II56" s="79"/>
      <c r="IJ56" s="79"/>
      <c r="IK56" s="79"/>
      <c r="IL56" s="79"/>
      <c r="IM56" s="79"/>
      <c r="IN56" s="79"/>
      <c r="IO56" s="79"/>
      <c r="IP56" s="79"/>
      <c r="IQ56" s="79"/>
      <c r="IR56" s="79"/>
      <c r="IS56" s="79"/>
      <c r="IT56" s="79"/>
      <c r="IU56" s="79"/>
      <c r="IV56" s="79"/>
      <c r="IW56" s="79"/>
      <c r="IX56" s="79"/>
      <c r="IY56" s="79"/>
      <c r="IZ56" s="79"/>
      <c r="JA56" s="79"/>
      <c r="JB56" s="79"/>
      <c r="JC56" s="79"/>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c r="KJ56" s="79"/>
      <c r="KK56" s="79"/>
      <c r="KL56" s="79"/>
      <c r="KM56" s="79"/>
      <c r="KN56" s="79"/>
      <c r="KO56" s="79"/>
      <c r="KP56" s="79"/>
      <c r="KQ56" s="79"/>
      <c r="KR56" s="79"/>
      <c r="KS56" s="79"/>
      <c r="KT56" s="79"/>
      <c r="KU56" s="79"/>
      <c r="KV56" s="79"/>
      <c r="KW56" s="79"/>
    </row>
    <row r="57" spans="1:309" s="56" customFormat="1" ht="31.5" customHeight="1" x14ac:dyDescent="0.75">
      <c r="A57" s="2259"/>
      <c r="B57" s="2259"/>
      <c r="C57" s="2253"/>
      <c r="D57" s="1896"/>
      <c r="E57" s="416" t="s">
        <v>25</v>
      </c>
      <c r="F57" s="416" t="s">
        <v>12</v>
      </c>
      <c r="G57" s="212">
        <f t="array" ref="G57">INDEX('Salary . staff rates'!$A$6:$C$28,MATCH(1,('Salary . staff rates'!$A$6:$A$28=E57)*('Salary . staff rates'!$B$6:$B$28=F57),0),3)</f>
        <v>75000</v>
      </c>
      <c r="H57" s="214">
        <f t="shared" si="8"/>
        <v>526.31578947368428</v>
      </c>
      <c r="I57" s="1006">
        <v>0</v>
      </c>
      <c r="J57" s="1009">
        <f t="shared" si="7"/>
        <v>0</v>
      </c>
      <c r="K57" s="1006" t="s">
        <v>31</v>
      </c>
      <c r="L57" s="1708">
        <f>IF(K57="Yes",J57*'Salary . staff rates'!$C$35,0)</f>
        <v>0</v>
      </c>
      <c r="M57" s="55"/>
      <c r="N57" s="106"/>
      <c r="P57" s="163"/>
      <c r="R57" s="892"/>
      <c r="S57" s="889"/>
      <c r="T57" s="236"/>
      <c r="U57" s="236"/>
      <c r="V57" s="236"/>
      <c r="AG57" s="221"/>
      <c r="AI57" s="51">
        <f t="shared" si="2"/>
        <v>0</v>
      </c>
      <c r="AJ57" s="51">
        <f t="shared" si="3"/>
        <v>0</v>
      </c>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c r="CJ57" s="79"/>
      <c r="CK57" s="79"/>
      <c r="CL57" s="79"/>
      <c r="CM57" s="79"/>
      <c r="CN57" s="79"/>
      <c r="CO57" s="79"/>
      <c r="CP57" s="79"/>
      <c r="CQ57" s="79"/>
      <c r="CR57" s="79"/>
      <c r="CS57" s="79"/>
      <c r="CT57" s="79"/>
      <c r="CU57" s="79"/>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c r="EA57" s="79"/>
      <c r="EB57" s="79"/>
      <c r="EC57" s="79"/>
      <c r="ED57" s="79"/>
      <c r="EE57" s="79"/>
      <c r="EF57" s="79"/>
      <c r="EG57" s="79"/>
      <c r="EH57" s="79"/>
      <c r="EI57" s="79"/>
      <c r="EJ57" s="79"/>
      <c r="EK57" s="79"/>
      <c r="EL57" s="79"/>
      <c r="EM57" s="79"/>
      <c r="EN57" s="79"/>
      <c r="EO57" s="79"/>
      <c r="EP57" s="79"/>
      <c r="EQ57" s="79"/>
      <c r="ER57" s="79"/>
      <c r="ES57" s="79"/>
      <c r="ET57" s="79"/>
      <c r="EU57" s="79"/>
      <c r="EV57" s="79"/>
      <c r="EW57" s="79"/>
      <c r="EX57" s="79"/>
      <c r="EY57" s="79"/>
      <c r="EZ57" s="79"/>
      <c r="FA57" s="79"/>
      <c r="FB57" s="79"/>
      <c r="FC57" s="79"/>
      <c r="FD57" s="79"/>
      <c r="FE57" s="79"/>
      <c r="FF57" s="79"/>
      <c r="FG57" s="79"/>
      <c r="FH57" s="79"/>
      <c r="FI57" s="79"/>
      <c r="FJ57" s="79"/>
      <c r="FK57" s="79"/>
      <c r="FL57" s="79"/>
      <c r="FM57" s="79"/>
      <c r="FN57" s="79"/>
      <c r="FO57" s="79"/>
      <c r="FP57" s="79"/>
      <c r="FQ57" s="79"/>
      <c r="FR57" s="79"/>
      <c r="FS57" s="79"/>
      <c r="FT57" s="79"/>
      <c r="FU57" s="79"/>
      <c r="FV57" s="79"/>
      <c r="FW57" s="79"/>
      <c r="FX57" s="79"/>
      <c r="FY57" s="79"/>
      <c r="FZ57" s="79"/>
      <c r="GA57" s="79"/>
      <c r="GB57" s="79"/>
      <c r="GC57" s="79"/>
      <c r="GD57" s="79"/>
      <c r="GE57" s="79"/>
      <c r="GF57" s="79"/>
      <c r="GG57" s="79"/>
      <c r="GH57" s="79"/>
      <c r="GI57" s="79"/>
      <c r="GJ57" s="79"/>
      <c r="GK57" s="79"/>
      <c r="GL57" s="79"/>
      <c r="GM57" s="79"/>
      <c r="GN57" s="79"/>
      <c r="GO57" s="79"/>
      <c r="GP57" s="79"/>
      <c r="GQ57" s="79"/>
      <c r="GR57" s="79"/>
      <c r="GS57" s="79"/>
      <c r="GT57" s="79"/>
      <c r="GU57" s="79"/>
      <c r="GV57" s="79"/>
      <c r="GW57" s="79"/>
      <c r="GX57" s="79"/>
      <c r="GY57" s="79"/>
      <c r="GZ57" s="79"/>
      <c r="HA57" s="79"/>
      <c r="HB57" s="79"/>
      <c r="HC57" s="79"/>
      <c r="HD57" s="79"/>
      <c r="HE57" s="79"/>
      <c r="HF57" s="79"/>
      <c r="HG57" s="79"/>
      <c r="HH57" s="79"/>
      <c r="HI57" s="79"/>
      <c r="HJ57" s="79"/>
      <c r="HK57" s="79"/>
      <c r="HL57" s="79"/>
      <c r="HM57" s="79"/>
      <c r="HN57" s="79"/>
      <c r="HO57" s="79"/>
      <c r="HP57" s="79"/>
      <c r="HQ57" s="79"/>
      <c r="HR57" s="79"/>
      <c r="HS57" s="79"/>
      <c r="HT57" s="79"/>
      <c r="HU57" s="79"/>
      <c r="HV57" s="79"/>
      <c r="HW57" s="79"/>
      <c r="HX57" s="79"/>
      <c r="HY57" s="79"/>
      <c r="HZ57" s="79"/>
      <c r="IA57" s="79"/>
      <c r="IB57" s="79"/>
      <c r="IC57" s="79"/>
      <c r="ID57" s="79"/>
      <c r="IE57" s="79"/>
      <c r="IF57" s="79"/>
      <c r="IG57" s="79"/>
      <c r="IH57" s="79"/>
      <c r="II57" s="79"/>
      <c r="IJ57" s="79"/>
      <c r="IK57" s="79"/>
      <c r="IL57" s="79"/>
      <c r="IM57" s="79"/>
      <c r="IN57" s="79"/>
      <c r="IO57" s="79"/>
      <c r="IP57" s="79"/>
      <c r="IQ57" s="79"/>
      <c r="IR57" s="79"/>
      <c r="IS57" s="79"/>
      <c r="IT57" s="79"/>
      <c r="IU57" s="79"/>
      <c r="IV57" s="79"/>
      <c r="IW57" s="79"/>
      <c r="IX57" s="79"/>
      <c r="IY57" s="79"/>
      <c r="IZ57" s="79"/>
      <c r="JA57" s="79"/>
      <c r="JB57" s="79"/>
      <c r="JC57" s="79"/>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c r="KJ57" s="79"/>
      <c r="KK57" s="79"/>
      <c r="KL57" s="79"/>
      <c r="KM57" s="79"/>
      <c r="KN57" s="79"/>
      <c r="KO57" s="79"/>
      <c r="KP57" s="79"/>
      <c r="KQ57" s="79"/>
      <c r="KR57" s="79"/>
      <c r="KS57" s="79"/>
      <c r="KT57" s="79"/>
      <c r="KU57" s="79"/>
      <c r="KV57" s="79"/>
      <c r="KW57" s="79"/>
    </row>
    <row r="58" spans="1:309" s="56" customFormat="1" ht="31.5" customHeight="1" x14ac:dyDescent="0.75">
      <c r="A58" s="2259"/>
      <c r="B58" s="2259"/>
      <c r="C58" s="2253">
        <v>3.6000000000000005</v>
      </c>
      <c r="D58" s="1906" t="s">
        <v>235</v>
      </c>
      <c r="E58" s="416" t="s">
        <v>24</v>
      </c>
      <c r="F58" s="416" t="s">
        <v>19</v>
      </c>
      <c r="G58" s="212">
        <f t="array" ref="G58">INDEX('Salary . staff rates'!$A$6:$C$28,MATCH(1,('Salary . staff rates'!$A$6:$A$28=E58)*('Salary . staff rates'!$B$6:$B$28=F58),0),3)</f>
        <v>750</v>
      </c>
      <c r="H58" s="214">
        <f t="shared" si="8"/>
        <v>750</v>
      </c>
      <c r="I58" s="1006">
        <v>0</v>
      </c>
      <c r="J58" s="1009">
        <f t="shared" si="7"/>
        <v>0</v>
      </c>
      <c r="K58" s="1006" t="s">
        <v>33</v>
      </c>
      <c r="L58" s="1708">
        <f>IF(K58="Yes",J58*'Salary . staff rates'!$C$35,0)</f>
        <v>0</v>
      </c>
      <c r="M58" s="55"/>
      <c r="N58" s="106"/>
      <c r="P58" s="163"/>
      <c r="R58" s="892"/>
      <c r="S58" s="889"/>
      <c r="T58" s="236"/>
      <c r="U58" s="236"/>
      <c r="V58" s="236"/>
      <c r="AG58" s="221"/>
      <c r="AI58" s="51">
        <f t="shared" si="2"/>
        <v>0</v>
      </c>
      <c r="AJ58" s="51">
        <f t="shared" si="3"/>
        <v>0</v>
      </c>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c r="CJ58" s="79"/>
      <c r="CK58" s="79"/>
      <c r="CL58" s="79"/>
      <c r="CM58" s="79"/>
      <c r="CN58" s="79"/>
      <c r="CO58" s="79"/>
      <c r="CP58" s="79"/>
      <c r="CQ58" s="79"/>
      <c r="CR58" s="79"/>
      <c r="CS58" s="79"/>
      <c r="CT58" s="79"/>
      <c r="CU58" s="79"/>
      <c r="CV58" s="79"/>
      <c r="CW58" s="79"/>
      <c r="CX58" s="79"/>
      <c r="CY58" s="79"/>
      <c r="CZ58" s="79"/>
      <c r="DA58" s="79"/>
      <c r="DB58" s="79"/>
      <c r="DC58" s="79"/>
      <c r="DD58" s="79"/>
      <c r="DE58" s="79"/>
      <c r="DF58" s="79"/>
      <c r="DG58" s="79"/>
      <c r="DH58" s="79"/>
      <c r="DI58" s="79"/>
      <c r="DJ58" s="79"/>
      <c r="DK58" s="79"/>
      <c r="DL58" s="79"/>
      <c r="DM58" s="79"/>
      <c r="DN58" s="79"/>
      <c r="DO58" s="79"/>
      <c r="DP58" s="79"/>
      <c r="DQ58" s="79"/>
      <c r="DR58" s="79"/>
      <c r="DS58" s="79"/>
      <c r="DT58" s="79"/>
      <c r="DU58" s="79"/>
      <c r="DV58" s="79"/>
      <c r="DW58" s="79"/>
      <c r="DX58" s="79"/>
      <c r="DY58" s="79"/>
      <c r="DZ58" s="79"/>
      <c r="EA58" s="79"/>
      <c r="EB58" s="79"/>
      <c r="EC58" s="79"/>
      <c r="ED58" s="79"/>
      <c r="EE58" s="79"/>
      <c r="EF58" s="79"/>
      <c r="EG58" s="79"/>
      <c r="EH58" s="79"/>
      <c r="EI58" s="79"/>
      <c r="EJ58" s="79"/>
      <c r="EK58" s="79"/>
      <c r="EL58" s="79"/>
      <c r="EM58" s="79"/>
      <c r="EN58" s="79"/>
      <c r="EO58" s="79"/>
      <c r="EP58" s="79"/>
      <c r="EQ58" s="79"/>
      <c r="ER58" s="79"/>
      <c r="ES58" s="79"/>
      <c r="ET58" s="79"/>
      <c r="EU58" s="79"/>
      <c r="EV58" s="79"/>
      <c r="EW58" s="79"/>
      <c r="EX58" s="79"/>
      <c r="EY58" s="79"/>
      <c r="EZ58" s="79"/>
      <c r="FA58" s="79"/>
      <c r="FB58" s="79"/>
      <c r="FC58" s="79"/>
      <c r="FD58" s="79"/>
      <c r="FE58" s="79"/>
      <c r="FF58" s="79"/>
      <c r="FG58" s="79"/>
      <c r="FH58" s="79"/>
      <c r="FI58" s="79"/>
      <c r="FJ58" s="79"/>
      <c r="FK58" s="79"/>
      <c r="FL58" s="79"/>
      <c r="FM58" s="79"/>
      <c r="FN58" s="79"/>
      <c r="FO58" s="79"/>
      <c r="FP58" s="79"/>
      <c r="FQ58" s="79"/>
      <c r="FR58" s="79"/>
      <c r="FS58" s="79"/>
      <c r="FT58" s="79"/>
      <c r="FU58" s="79"/>
      <c r="FV58" s="79"/>
      <c r="FW58" s="79"/>
      <c r="FX58" s="79"/>
      <c r="FY58" s="79"/>
      <c r="FZ58" s="79"/>
      <c r="GA58" s="79"/>
      <c r="GB58" s="79"/>
      <c r="GC58" s="79"/>
      <c r="GD58" s="79"/>
      <c r="GE58" s="79"/>
      <c r="GF58" s="79"/>
      <c r="GG58" s="79"/>
      <c r="GH58" s="79"/>
      <c r="GI58" s="79"/>
      <c r="GJ58" s="79"/>
      <c r="GK58" s="79"/>
      <c r="GL58" s="79"/>
      <c r="GM58" s="79"/>
      <c r="GN58" s="79"/>
      <c r="GO58" s="79"/>
      <c r="GP58" s="79"/>
      <c r="GQ58" s="79"/>
      <c r="GR58" s="79"/>
      <c r="GS58" s="79"/>
      <c r="GT58" s="79"/>
      <c r="GU58" s="79"/>
      <c r="GV58" s="79"/>
      <c r="GW58" s="79"/>
      <c r="GX58" s="79"/>
      <c r="GY58" s="79"/>
      <c r="GZ58" s="79"/>
      <c r="HA58" s="79"/>
      <c r="HB58" s="79"/>
      <c r="HC58" s="79"/>
      <c r="HD58" s="79"/>
      <c r="HE58" s="79"/>
      <c r="HF58" s="79"/>
      <c r="HG58" s="79"/>
      <c r="HH58" s="79"/>
      <c r="HI58" s="79"/>
      <c r="HJ58" s="79"/>
      <c r="HK58" s="79"/>
      <c r="HL58" s="79"/>
      <c r="HM58" s="79"/>
      <c r="HN58" s="79"/>
      <c r="HO58" s="79"/>
      <c r="HP58" s="79"/>
      <c r="HQ58" s="79"/>
      <c r="HR58" s="79"/>
      <c r="HS58" s="79"/>
      <c r="HT58" s="79"/>
      <c r="HU58" s="79"/>
      <c r="HV58" s="79"/>
      <c r="HW58" s="79"/>
      <c r="HX58" s="79"/>
      <c r="HY58" s="79"/>
      <c r="HZ58" s="79"/>
      <c r="IA58" s="79"/>
      <c r="IB58" s="79"/>
      <c r="IC58" s="79"/>
      <c r="ID58" s="79"/>
      <c r="IE58" s="79"/>
      <c r="IF58" s="79"/>
      <c r="IG58" s="79"/>
      <c r="IH58" s="79"/>
      <c r="II58" s="79"/>
      <c r="IJ58" s="79"/>
      <c r="IK58" s="79"/>
      <c r="IL58" s="79"/>
      <c r="IM58" s="79"/>
      <c r="IN58" s="79"/>
      <c r="IO58" s="79"/>
      <c r="IP58" s="79"/>
      <c r="IQ58" s="79"/>
      <c r="IR58" s="79"/>
      <c r="IS58" s="79"/>
      <c r="IT58" s="79"/>
      <c r="IU58" s="79"/>
      <c r="IV58" s="79"/>
      <c r="IW58" s="79"/>
      <c r="IX58" s="79"/>
      <c r="IY58" s="79"/>
      <c r="IZ58" s="79"/>
      <c r="JA58" s="79"/>
      <c r="JB58" s="79"/>
      <c r="JC58" s="79"/>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c r="KJ58" s="79"/>
      <c r="KK58" s="79"/>
      <c r="KL58" s="79"/>
      <c r="KM58" s="79"/>
      <c r="KN58" s="79"/>
      <c r="KO58" s="79"/>
      <c r="KP58" s="79"/>
      <c r="KQ58" s="79"/>
      <c r="KR58" s="79"/>
      <c r="KS58" s="79"/>
      <c r="KT58" s="79"/>
      <c r="KU58" s="79"/>
      <c r="KV58" s="79"/>
      <c r="KW58" s="79"/>
    </row>
    <row r="59" spans="1:309" s="56" customFormat="1" ht="31.5" customHeight="1" x14ac:dyDescent="0.75">
      <c r="A59" s="2259"/>
      <c r="B59" s="2259"/>
      <c r="C59" s="2253"/>
      <c r="D59" s="1896"/>
      <c r="E59" s="416" t="s">
        <v>25</v>
      </c>
      <c r="F59" s="416" t="s">
        <v>12</v>
      </c>
      <c r="G59" s="212">
        <f t="array" ref="G59">INDEX('Salary . staff rates'!$A$6:$C$28,MATCH(1,('Salary . staff rates'!$A$6:$A$28=E59)*('Salary . staff rates'!$B$6:$B$28=F59),0),3)</f>
        <v>75000</v>
      </c>
      <c r="H59" s="214">
        <f t="shared" si="8"/>
        <v>526.31578947368428</v>
      </c>
      <c r="I59" s="1006">
        <v>0</v>
      </c>
      <c r="J59" s="1009">
        <f t="shared" si="7"/>
        <v>0</v>
      </c>
      <c r="K59" s="1006" t="s">
        <v>31</v>
      </c>
      <c r="L59" s="1708">
        <f>IF(K59="Yes",J59*'Salary . staff rates'!$C$35,0)</f>
        <v>0</v>
      </c>
      <c r="M59" s="55"/>
      <c r="N59" s="106"/>
      <c r="P59" s="163"/>
      <c r="R59" s="892"/>
      <c r="S59" s="889"/>
      <c r="T59" s="236"/>
      <c r="U59" s="236"/>
      <c r="V59" s="236"/>
      <c r="AG59" s="221"/>
      <c r="AI59" s="51">
        <f t="shared" si="2"/>
        <v>0</v>
      </c>
      <c r="AJ59" s="51">
        <f t="shared" si="3"/>
        <v>0</v>
      </c>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79"/>
      <c r="GM59" s="79"/>
      <c r="GN59" s="79"/>
      <c r="GO59" s="79"/>
      <c r="GP59" s="79"/>
      <c r="GQ59" s="79"/>
      <c r="GR59" s="79"/>
      <c r="GS59" s="79"/>
      <c r="GT59" s="79"/>
      <c r="GU59" s="79"/>
      <c r="GV59" s="79"/>
      <c r="GW59" s="79"/>
      <c r="GX59" s="79"/>
      <c r="GY59" s="79"/>
      <c r="GZ59" s="79"/>
      <c r="HA59" s="79"/>
      <c r="HB59" s="79"/>
      <c r="HC59" s="79"/>
      <c r="HD59" s="79"/>
      <c r="HE59" s="79"/>
      <c r="HF59" s="79"/>
      <c r="HG59" s="79"/>
      <c r="HH59" s="79"/>
      <c r="HI59" s="79"/>
      <c r="HJ59" s="79"/>
      <c r="HK59" s="79"/>
      <c r="HL59" s="79"/>
      <c r="HM59" s="79"/>
      <c r="HN59" s="79"/>
      <c r="HO59" s="79"/>
      <c r="HP59" s="79"/>
      <c r="HQ59" s="79"/>
      <c r="HR59" s="79"/>
      <c r="HS59" s="79"/>
      <c r="HT59" s="79"/>
      <c r="HU59" s="79"/>
      <c r="HV59" s="79"/>
      <c r="HW59" s="79"/>
      <c r="HX59" s="79"/>
      <c r="HY59" s="79"/>
      <c r="HZ59" s="79"/>
      <c r="IA59" s="79"/>
      <c r="IB59" s="79"/>
      <c r="IC59" s="79"/>
      <c r="ID59" s="79"/>
      <c r="IE59" s="79"/>
      <c r="IF59" s="79"/>
      <c r="IG59" s="79"/>
      <c r="IH59" s="79"/>
      <c r="II59" s="79"/>
      <c r="IJ59" s="79"/>
      <c r="IK59" s="79"/>
      <c r="IL59" s="79"/>
      <c r="IM59" s="79"/>
      <c r="IN59" s="79"/>
      <c r="IO59" s="79"/>
      <c r="IP59" s="79"/>
      <c r="IQ59" s="79"/>
      <c r="IR59" s="79"/>
      <c r="IS59" s="79"/>
      <c r="IT59" s="79"/>
      <c r="IU59" s="79"/>
      <c r="IV59" s="79"/>
      <c r="IW59" s="79"/>
      <c r="IX59" s="79"/>
      <c r="IY59" s="79"/>
      <c r="IZ59" s="79"/>
      <c r="JA59" s="79"/>
      <c r="JB59" s="79"/>
      <c r="JC59" s="79"/>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c r="KJ59" s="79"/>
      <c r="KK59" s="79"/>
      <c r="KL59" s="79"/>
      <c r="KM59" s="79"/>
      <c r="KN59" s="79"/>
      <c r="KO59" s="79"/>
      <c r="KP59" s="79"/>
      <c r="KQ59" s="79"/>
      <c r="KR59" s="79"/>
      <c r="KS59" s="79"/>
      <c r="KT59" s="79"/>
      <c r="KU59" s="79"/>
      <c r="KV59" s="79"/>
      <c r="KW59" s="79"/>
    </row>
    <row r="60" spans="1:309" s="56" customFormat="1" ht="31.5" customHeight="1" x14ac:dyDescent="0.75">
      <c r="A60" s="2259"/>
      <c r="B60" s="2259" t="s">
        <v>219</v>
      </c>
      <c r="C60" s="416">
        <v>3.7</v>
      </c>
      <c r="D60" s="416" t="s">
        <v>1</v>
      </c>
      <c r="E60" s="416" t="s">
        <v>24</v>
      </c>
      <c r="F60" s="416" t="s">
        <v>19</v>
      </c>
      <c r="G60" s="212">
        <f t="array" ref="G60">INDEX('Salary . staff rates'!$A$6:$C$28,MATCH(1,('Salary . staff rates'!$A$6:$A$28=E60)*('Salary . staff rates'!$B$6:$B$28=F60),0),3)</f>
        <v>750</v>
      </c>
      <c r="H60" s="214">
        <f t="shared" si="8"/>
        <v>750</v>
      </c>
      <c r="I60" s="1006">
        <v>0</v>
      </c>
      <c r="J60" s="1009">
        <f t="shared" si="7"/>
        <v>0</v>
      </c>
      <c r="K60" s="1006" t="s">
        <v>31</v>
      </c>
      <c r="L60" s="1708">
        <f>IF(K60="Yes",J60*'Salary . staff rates'!$C$35,0)</f>
        <v>0</v>
      </c>
      <c r="M60" s="55"/>
      <c r="N60" s="106"/>
      <c r="P60" s="163"/>
      <c r="R60" s="892"/>
      <c r="S60" s="889"/>
      <c r="T60" s="236"/>
      <c r="U60" s="236"/>
      <c r="V60" s="236"/>
      <c r="AG60" s="221"/>
      <c r="AI60" s="51">
        <f t="shared" si="2"/>
        <v>0</v>
      </c>
      <c r="AJ60" s="51">
        <f t="shared" si="3"/>
        <v>0</v>
      </c>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c r="EA60" s="79"/>
      <c r="EB60" s="79"/>
      <c r="EC60" s="79"/>
      <c r="ED60" s="79"/>
      <c r="EE60" s="79"/>
      <c r="EF60" s="79"/>
      <c r="EG60" s="79"/>
      <c r="EH60" s="79"/>
      <c r="EI60" s="79"/>
      <c r="EJ60" s="79"/>
      <c r="EK60" s="79"/>
      <c r="EL60" s="79"/>
      <c r="EM60" s="79"/>
      <c r="EN60" s="79"/>
      <c r="EO60" s="79"/>
      <c r="EP60" s="79"/>
      <c r="EQ60" s="79"/>
      <c r="ER60" s="79"/>
      <c r="ES60" s="79"/>
      <c r="ET60" s="79"/>
      <c r="EU60" s="79"/>
      <c r="EV60" s="79"/>
      <c r="EW60" s="79"/>
      <c r="EX60" s="79"/>
      <c r="EY60" s="79"/>
      <c r="EZ60" s="79"/>
      <c r="FA60" s="79"/>
      <c r="FB60" s="79"/>
      <c r="FC60" s="79"/>
      <c r="FD60" s="79"/>
      <c r="FE60" s="79"/>
      <c r="FF60" s="79"/>
      <c r="FG60" s="79"/>
      <c r="FH60" s="79"/>
      <c r="FI60" s="79"/>
      <c r="FJ60" s="79"/>
      <c r="FK60" s="79"/>
      <c r="FL60" s="79"/>
      <c r="FM60" s="79"/>
      <c r="FN60" s="79"/>
      <c r="FO60" s="79"/>
      <c r="FP60" s="79"/>
      <c r="FQ60" s="79"/>
      <c r="FR60" s="79"/>
      <c r="FS60" s="79"/>
      <c r="FT60" s="79"/>
      <c r="FU60" s="79"/>
      <c r="FV60" s="79"/>
      <c r="FW60" s="79"/>
      <c r="FX60" s="79"/>
      <c r="FY60" s="79"/>
      <c r="FZ60" s="79"/>
      <c r="GA60" s="79"/>
      <c r="GB60" s="79"/>
      <c r="GC60" s="79"/>
      <c r="GD60" s="79"/>
      <c r="GE60" s="79"/>
      <c r="GF60" s="79"/>
      <c r="GG60" s="79"/>
      <c r="GH60" s="79"/>
      <c r="GI60" s="79"/>
      <c r="GJ60" s="79"/>
      <c r="GK60" s="79"/>
      <c r="GL60" s="79"/>
      <c r="GM60" s="79"/>
      <c r="GN60" s="79"/>
      <c r="GO60" s="79"/>
      <c r="GP60" s="79"/>
      <c r="GQ60" s="79"/>
      <c r="GR60" s="79"/>
      <c r="GS60" s="79"/>
      <c r="GT60" s="79"/>
      <c r="GU60" s="79"/>
      <c r="GV60" s="79"/>
      <c r="GW60" s="79"/>
      <c r="GX60" s="79"/>
      <c r="GY60" s="79"/>
      <c r="GZ60" s="79"/>
      <c r="HA60" s="79"/>
      <c r="HB60" s="79"/>
      <c r="HC60" s="79"/>
      <c r="HD60" s="79"/>
      <c r="HE60" s="79"/>
      <c r="HF60" s="79"/>
      <c r="HG60" s="79"/>
      <c r="HH60" s="79"/>
      <c r="HI60" s="79"/>
      <c r="HJ60" s="79"/>
      <c r="HK60" s="79"/>
      <c r="HL60" s="79"/>
      <c r="HM60" s="79"/>
      <c r="HN60" s="79"/>
      <c r="HO60" s="79"/>
      <c r="HP60" s="79"/>
      <c r="HQ60" s="79"/>
      <c r="HR60" s="79"/>
      <c r="HS60" s="79"/>
      <c r="HT60" s="79"/>
      <c r="HU60" s="79"/>
      <c r="HV60" s="79"/>
      <c r="HW60" s="79"/>
      <c r="HX60" s="79"/>
      <c r="HY60" s="79"/>
      <c r="HZ60" s="79"/>
      <c r="IA60" s="79"/>
      <c r="IB60" s="79"/>
      <c r="IC60" s="79"/>
      <c r="ID60" s="79"/>
      <c r="IE60" s="79"/>
      <c r="IF60" s="79"/>
      <c r="IG60" s="79"/>
      <c r="IH60" s="79"/>
      <c r="II60" s="79"/>
      <c r="IJ60" s="79"/>
      <c r="IK60" s="79"/>
      <c r="IL60" s="79"/>
      <c r="IM60" s="79"/>
      <c r="IN60" s="79"/>
      <c r="IO60" s="79"/>
      <c r="IP60" s="79"/>
      <c r="IQ60" s="79"/>
      <c r="IR60" s="79"/>
      <c r="IS60" s="79"/>
      <c r="IT60" s="79"/>
      <c r="IU60" s="79"/>
      <c r="IV60" s="79"/>
      <c r="IW60" s="79"/>
      <c r="IX60" s="79"/>
      <c r="IY60" s="79"/>
      <c r="IZ60" s="79"/>
      <c r="JA60" s="79"/>
      <c r="JB60" s="79"/>
      <c r="JC60" s="79"/>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c r="KJ60" s="79"/>
      <c r="KK60" s="79"/>
      <c r="KL60" s="79"/>
      <c r="KM60" s="79"/>
      <c r="KN60" s="79"/>
      <c r="KO60" s="79"/>
      <c r="KP60" s="79"/>
      <c r="KQ60" s="79"/>
      <c r="KR60" s="79"/>
      <c r="KS60" s="79"/>
      <c r="KT60" s="79"/>
      <c r="KU60" s="79"/>
      <c r="KV60" s="79"/>
      <c r="KW60" s="79"/>
    </row>
    <row r="61" spans="1:309" s="56" customFormat="1" ht="31.5" customHeight="1" x14ac:dyDescent="0.75">
      <c r="A61" s="2259"/>
      <c r="B61" s="2259"/>
      <c r="C61" s="416">
        <v>3.8</v>
      </c>
      <c r="D61" s="416" t="s">
        <v>35</v>
      </c>
      <c r="E61" s="416" t="s">
        <v>24</v>
      </c>
      <c r="F61" s="416" t="s">
        <v>19</v>
      </c>
      <c r="G61" s="212">
        <f t="array" ref="G61">INDEX('Salary . staff rates'!$A$6:$C$28,MATCH(1,('Salary . staff rates'!$A$6:$A$28=E61)*('Salary . staff rates'!$B$6:$B$28=F61),0),3)</f>
        <v>750</v>
      </c>
      <c r="H61" s="214">
        <f t="shared" si="8"/>
        <v>750</v>
      </c>
      <c r="I61" s="1006">
        <v>0</v>
      </c>
      <c r="J61" s="1009">
        <f t="shared" si="7"/>
        <v>0</v>
      </c>
      <c r="K61" s="1006" t="s">
        <v>31</v>
      </c>
      <c r="L61" s="1708">
        <f>IF(K61="Yes",J61*'Salary . staff rates'!$C$35,0)</f>
        <v>0</v>
      </c>
      <c r="M61" s="55"/>
      <c r="N61" s="106"/>
      <c r="P61" s="163"/>
      <c r="R61" s="892"/>
      <c r="S61" s="889"/>
      <c r="T61" s="236"/>
      <c r="U61" s="236"/>
      <c r="V61" s="236"/>
      <c r="AG61" s="221"/>
      <c r="AI61" s="51">
        <f t="shared" si="2"/>
        <v>0</v>
      </c>
      <c r="AJ61" s="51">
        <f t="shared" si="3"/>
        <v>0</v>
      </c>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79"/>
      <c r="CD61" s="79"/>
      <c r="CE61" s="79"/>
      <c r="CF61" s="79"/>
      <c r="CG61" s="79"/>
      <c r="CH61" s="79"/>
      <c r="CI61" s="79"/>
      <c r="CJ61" s="79"/>
      <c r="CK61" s="79"/>
      <c r="CL61" s="79"/>
      <c r="CM61" s="79"/>
      <c r="CN61" s="79"/>
      <c r="CO61" s="79"/>
      <c r="CP61" s="79"/>
      <c r="CQ61" s="79"/>
      <c r="CR61" s="79"/>
      <c r="CS61" s="79"/>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c r="EE61" s="79"/>
      <c r="EF61" s="79"/>
      <c r="EG61" s="79"/>
      <c r="EH61" s="79"/>
      <c r="EI61" s="79"/>
      <c r="EJ61" s="79"/>
      <c r="EK61" s="79"/>
      <c r="EL61" s="79"/>
      <c r="EM61" s="79"/>
      <c r="EN61" s="79"/>
      <c r="EO61" s="79"/>
      <c r="EP61" s="79"/>
      <c r="EQ61" s="79"/>
      <c r="ER61" s="79"/>
      <c r="ES61" s="79"/>
      <c r="ET61" s="79"/>
      <c r="EU61" s="79"/>
      <c r="EV61" s="79"/>
      <c r="EW61" s="79"/>
      <c r="EX61" s="79"/>
      <c r="EY61" s="79"/>
      <c r="EZ61" s="79"/>
      <c r="FA61" s="79"/>
      <c r="FB61" s="79"/>
      <c r="FC61" s="79"/>
      <c r="FD61" s="79"/>
      <c r="FE61" s="79"/>
      <c r="FF61" s="79"/>
      <c r="FG61" s="79"/>
      <c r="FH61" s="79"/>
      <c r="FI61" s="79"/>
      <c r="FJ61" s="79"/>
      <c r="FK61" s="79"/>
      <c r="FL61" s="79"/>
      <c r="FM61" s="79"/>
      <c r="FN61" s="79"/>
      <c r="FO61" s="79"/>
      <c r="FP61" s="79"/>
      <c r="FQ61" s="79"/>
      <c r="FR61" s="79"/>
      <c r="FS61" s="79"/>
      <c r="FT61" s="79"/>
      <c r="FU61" s="79"/>
      <c r="FV61" s="79"/>
      <c r="FW61" s="79"/>
      <c r="FX61" s="79"/>
      <c r="FY61" s="79"/>
      <c r="FZ61" s="79"/>
      <c r="GA61" s="79"/>
      <c r="GB61" s="79"/>
      <c r="GC61" s="79"/>
      <c r="GD61" s="79"/>
      <c r="GE61" s="79"/>
      <c r="GF61" s="79"/>
      <c r="GG61" s="79"/>
      <c r="GH61" s="79"/>
      <c r="GI61" s="79"/>
      <c r="GJ61" s="79"/>
      <c r="GK61" s="79"/>
      <c r="GL61" s="79"/>
      <c r="GM61" s="79"/>
      <c r="GN61" s="79"/>
      <c r="GO61" s="79"/>
      <c r="GP61" s="79"/>
      <c r="GQ61" s="79"/>
      <c r="GR61" s="79"/>
      <c r="GS61" s="79"/>
      <c r="GT61" s="79"/>
      <c r="GU61" s="79"/>
      <c r="GV61" s="79"/>
      <c r="GW61" s="79"/>
      <c r="GX61" s="79"/>
      <c r="GY61" s="79"/>
      <c r="GZ61" s="79"/>
      <c r="HA61" s="79"/>
      <c r="HB61" s="79"/>
      <c r="HC61" s="79"/>
      <c r="HD61" s="79"/>
      <c r="HE61" s="79"/>
      <c r="HF61" s="79"/>
      <c r="HG61" s="79"/>
      <c r="HH61" s="79"/>
      <c r="HI61" s="79"/>
      <c r="HJ61" s="79"/>
      <c r="HK61" s="79"/>
      <c r="HL61" s="79"/>
      <c r="HM61" s="79"/>
      <c r="HN61" s="79"/>
      <c r="HO61" s="79"/>
      <c r="HP61" s="79"/>
      <c r="HQ61" s="79"/>
      <c r="HR61" s="79"/>
      <c r="HS61" s="79"/>
      <c r="HT61" s="79"/>
      <c r="HU61" s="79"/>
      <c r="HV61" s="79"/>
      <c r="HW61" s="79"/>
      <c r="HX61" s="79"/>
      <c r="HY61" s="79"/>
      <c r="HZ61" s="79"/>
      <c r="IA61" s="79"/>
      <c r="IB61" s="79"/>
      <c r="IC61" s="79"/>
      <c r="ID61" s="79"/>
      <c r="IE61" s="79"/>
      <c r="IF61" s="79"/>
      <c r="IG61" s="79"/>
      <c r="IH61" s="79"/>
      <c r="II61" s="79"/>
      <c r="IJ61" s="79"/>
      <c r="IK61" s="79"/>
      <c r="IL61" s="79"/>
      <c r="IM61" s="79"/>
      <c r="IN61" s="79"/>
      <c r="IO61" s="79"/>
      <c r="IP61" s="79"/>
      <c r="IQ61" s="79"/>
      <c r="IR61" s="79"/>
      <c r="IS61" s="79"/>
      <c r="IT61" s="79"/>
      <c r="IU61" s="79"/>
      <c r="IV61" s="79"/>
      <c r="IW61" s="79"/>
      <c r="IX61" s="79"/>
      <c r="IY61" s="79"/>
      <c r="IZ61" s="79"/>
      <c r="JA61" s="79"/>
      <c r="JB61" s="79"/>
      <c r="JC61" s="79"/>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c r="KJ61" s="79"/>
      <c r="KK61" s="79"/>
      <c r="KL61" s="79"/>
      <c r="KM61" s="79"/>
      <c r="KN61" s="79"/>
      <c r="KO61" s="79"/>
      <c r="KP61" s="79"/>
      <c r="KQ61" s="79"/>
      <c r="KR61" s="79"/>
      <c r="KS61" s="79"/>
      <c r="KT61" s="79"/>
      <c r="KU61" s="79"/>
      <c r="KV61" s="79"/>
      <c r="KW61" s="79"/>
    </row>
    <row r="62" spans="1:309" s="56" customFormat="1" ht="31.5" customHeight="1" x14ac:dyDescent="0.75">
      <c r="A62" s="2259"/>
      <c r="B62" s="2259"/>
      <c r="C62" s="2261" t="s">
        <v>157</v>
      </c>
      <c r="D62" s="1906" t="s">
        <v>221</v>
      </c>
      <c r="E62" s="416" t="s">
        <v>23</v>
      </c>
      <c r="F62" s="416" t="s">
        <v>2</v>
      </c>
      <c r="G62" s="212">
        <f t="array" ref="G62">INDEX('Salary . staff rates'!$A$6:$C$28,MATCH(1,('Salary . staff rates'!$A$6:$A$28=E62)*('Salary . staff rates'!$B$6:$B$28=F62),0),3)</f>
        <v>45000</v>
      </c>
      <c r="H62" s="214">
        <f t="shared" si="8"/>
        <v>315.78947368421058</v>
      </c>
      <c r="I62" s="1006">
        <v>0</v>
      </c>
      <c r="J62" s="1009">
        <f t="shared" si="7"/>
        <v>0</v>
      </c>
      <c r="K62" s="1006" t="s">
        <v>31</v>
      </c>
      <c r="L62" s="1708">
        <f>IF(K62="Yes",J62*'Salary . staff rates'!$C$35,0)</f>
        <v>0</v>
      </c>
      <c r="N62" s="106"/>
      <c r="P62" s="163"/>
      <c r="R62" s="892"/>
      <c r="S62" s="889"/>
      <c r="T62" s="236"/>
      <c r="U62" s="236"/>
      <c r="V62" s="236"/>
      <c r="AG62" s="221"/>
      <c r="AI62" s="51">
        <f t="shared" si="2"/>
        <v>0</v>
      </c>
      <c r="AJ62" s="51">
        <f t="shared" si="3"/>
        <v>0</v>
      </c>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c r="EJ62" s="79"/>
      <c r="EK62" s="79"/>
      <c r="EL62" s="79"/>
      <c r="EM62" s="79"/>
      <c r="EN62" s="79"/>
      <c r="EO62" s="79"/>
      <c r="EP62" s="79"/>
      <c r="EQ62" s="79"/>
      <c r="ER62" s="79"/>
      <c r="ES62" s="79"/>
      <c r="ET62" s="79"/>
      <c r="EU62" s="79"/>
      <c r="EV62" s="79"/>
      <c r="EW62" s="79"/>
      <c r="EX62" s="79"/>
      <c r="EY62" s="79"/>
      <c r="EZ62" s="79"/>
      <c r="FA62" s="79"/>
      <c r="FB62" s="79"/>
      <c r="FC62" s="79"/>
      <c r="FD62" s="79"/>
      <c r="FE62" s="79"/>
      <c r="FF62" s="79"/>
      <c r="FG62" s="79"/>
      <c r="FH62" s="79"/>
      <c r="FI62" s="79"/>
      <c r="FJ62" s="79"/>
      <c r="FK62" s="79"/>
      <c r="FL62" s="79"/>
      <c r="FM62" s="79"/>
      <c r="FN62" s="79"/>
      <c r="FO62" s="79"/>
      <c r="FP62" s="79"/>
      <c r="FQ62" s="79"/>
      <c r="FR62" s="79"/>
      <c r="FS62" s="79"/>
      <c r="FT62" s="79"/>
      <c r="FU62" s="79"/>
      <c r="FV62" s="79"/>
      <c r="FW62" s="79"/>
      <c r="FX62" s="79"/>
      <c r="FY62" s="79"/>
      <c r="FZ62" s="79"/>
      <c r="GA62" s="79"/>
      <c r="GB62" s="79"/>
      <c r="GC62" s="79"/>
      <c r="GD62" s="79"/>
      <c r="GE62" s="79"/>
      <c r="GF62" s="79"/>
      <c r="GG62" s="79"/>
      <c r="GH62" s="79"/>
      <c r="GI62" s="79"/>
      <c r="GJ62" s="79"/>
      <c r="GK62" s="79"/>
      <c r="GL62" s="79"/>
      <c r="GM62" s="79"/>
      <c r="GN62" s="79"/>
      <c r="GO62" s="79"/>
      <c r="GP62" s="79"/>
      <c r="GQ62" s="79"/>
      <c r="GR62" s="79"/>
      <c r="GS62" s="79"/>
      <c r="GT62" s="79"/>
      <c r="GU62" s="79"/>
      <c r="GV62" s="79"/>
      <c r="GW62" s="79"/>
      <c r="GX62" s="79"/>
      <c r="GY62" s="79"/>
      <c r="GZ62" s="79"/>
      <c r="HA62" s="79"/>
      <c r="HB62" s="79"/>
      <c r="HC62" s="79"/>
      <c r="HD62" s="79"/>
      <c r="HE62" s="79"/>
      <c r="HF62" s="79"/>
      <c r="HG62" s="79"/>
      <c r="HH62" s="79"/>
      <c r="HI62" s="79"/>
      <c r="HJ62" s="79"/>
      <c r="HK62" s="79"/>
      <c r="HL62" s="79"/>
      <c r="HM62" s="79"/>
      <c r="HN62" s="79"/>
      <c r="HO62" s="79"/>
      <c r="HP62" s="79"/>
      <c r="HQ62" s="79"/>
      <c r="HR62" s="79"/>
      <c r="HS62" s="79"/>
      <c r="HT62" s="79"/>
      <c r="HU62" s="79"/>
      <c r="HV62" s="79"/>
      <c r="HW62" s="79"/>
      <c r="HX62" s="79"/>
      <c r="HY62" s="79"/>
      <c r="HZ62" s="79"/>
      <c r="IA62" s="79"/>
      <c r="IB62" s="79"/>
      <c r="IC62" s="79"/>
      <c r="ID62" s="79"/>
      <c r="IE62" s="79"/>
      <c r="IF62" s="79"/>
      <c r="IG62" s="79"/>
      <c r="IH62" s="79"/>
      <c r="II62" s="79"/>
      <c r="IJ62" s="79"/>
      <c r="IK62" s="79"/>
      <c r="IL62" s="79"/>
      <c r="IM62" s="79"/>
      <c r="IN62" s="79"/>
      <c r="IO62" s="79"/>
      <c r="IP62" s="79"/>
      <c r="IQ62" s="79"/>
      <c r="IR62" s="79"/>
      <c r="IS62" s="79"/>
      <c r="IT62" s="79"/>
      <c r="IU62" s="79"/>
      <c r="IV62" s="79"/>
      <c r="IW62" s="79"/>
      <c r="IX62" s="79"/>
      <c r="IY62" s="79"/>
      <c r="IZ62" s="79"/>
      <c r="JA62" s="79"/>
      <c r="JB62" s="79"/>
      <c r="JC62" s="79"/>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c r="KJ62" s="79"/>
      <c r="KK62" s="79"/>
      <c r="KL62" s="79"/>
      <c r="KM62" s="79"/>
      <c r="KN62" s="79"/>
      <c r="KO62" s="79"/>
      <c r="KP62" s="79"/>
      <c r="KQ62" s="79"/>
      <c r="KR62" s="79"/>
      <c r="KS62" s="79"/>
      <c r="KT62" s="79"/>
      <c r="KU62" s="79"/>
      <c r="KV62" s="79"/>
      <c r="KW62" s="79"/>
    </row>
    <row r="63" spans="1:309" ht="31.5" customHeight="1" x14ac:dyDescent="0.75">
      <c r="A63" s="2259"/>
      <c r="B63" s="2259"/>
      <c r="C63" s="2261"/>
      <c r="D63" s="1896"/>
      <c r="E63" s="416" t="s">
        <v>23</v>
      </c>
      <c r="F63" s="416" t="s">
        <v>222</v>
      </c>
      <c r="G63" s="212">
        <f t="array" ref="G63">INDEX('Salary . staff rates'!$A$6:$C$28,MATCH(1,('Salary . staff rates'!$A$6:$A$28=E63)*('Salary . staff rates'!$B$6:$B$28=F63),0),3)</f>
        <v>55000</v>
      </c>
      <c r="H63" s="214">
        <f t="shared" si="8"/>
        <v>385.96491228070181</v>
      </c>
      <c r="I63" s="1006">
        <v>0</v>
      </c>
      <c r="J63" s="1009">
        <f>H63*I63</f>
        <v>0</v>
      </c>
      <c r="K63" s="1006" t="s">
        <v>31</v>
      </c>
      <c r="L63" s="1708">
        <f>IF(K63="Yes",J63*'Salary . staff rates'!$C$35,0)</f>
        <v>0</v>
      </c>
      <c r="M63" s="56"/>
      <c r="N63" s="106"/>
      <c r="O63" s="56"/>
      <c r="P63" s="163"/>
      <c r="Q63" s="56"/>
      <c r="R63" s="892"/>
      <c r="S63" s="889"/>
      <c r="T63" s="236"/>
      <c r="U63" s="236"/>
      <c r="V63" s="236"/>
      <c r="W63" s="56"/>
      <c r="X63" s="56"/>
      <c r="Y63" s="56"/>
      <c r="Z63" s="56"/>
      <c r="AA63" s="56"/>
      <c r="AB63" s="56"/>
      <c r="AC63" s="56"/>
      <c r="AD63" s="56"/>
      <c r="AE63" s="56"/>
      <c r="AF63" s="56"/>
      <c r="AG63" s="221"/>
      <c r="AI63" s="51">
        <f t="shared" si="2"/>
        <v>0</v>
      </c>
      <c r="AJ63" s="51">
        <f t="shared" si="3"/>
        <v>0</v>
      </c>
    </row>
    <row r="64" spans="1:309" ht="31.5" customHeight="1" x14ac:dyDescent="0.75">
      <c r="A64" s="1002"/>
      <c r="B64" s="1002"/>
      <c r="C64" s="1004"/>
      <c r="D64" s="998"/>
      <c r="E64" s="999"/>
      <c r="F64" s="999"/>
      <c r="G64" s="337"/>
      <c r="H64" s="371"/>
      <c r="I64" s="1007"/>
      <c r="J64" s="1008"/>
      <c r="K64" s="1007"/>
      <c r="L64" s="1008"/>
      <c r="M64" s="236"/>
      <c r="N64" s="996"/>
      <c r="O64" s="236"/>
      <c r="P64" s="1001"/>
      <c r="Q64" s="236"/>
      <c r="R64" s="892"/>
      <c r="S64" s="889"/>
      <c r="T64" s="236"/>
      <c r="U64" s="236"/>
      <c r="V64" s="236"/>
      <c r="W64" s="236"/>
      <c r="X64" s="236"/>
      <c r="Y64" s="236"/>
      <c r="Z64" s="236"/>
      <c r="AA64" s="236"/>
      <c r="AB64" s="56"/>
      <c r="AC64" s="56"/>
      <c r="AD64" s="56"/>
      <c r="AE64" s="56"/>
      <c r="AF64" s="56"/>
      <c r="AG64" s="221"/>
    </row>
    <row r="65" spans="1:309" s="923" customFormat="1" ht="31.5" customHeight="1" x14ac:dyDescent="0.75">
      <c r="A65" s="2258" t="s">
        <v>392</v>
      </c>
      <c r="B65" s="2258" t="s">
        <v>393</v>
      </c>
      <c r="C65" s="879" t="s">
        <v>329</v>
      </c>
      <c r="D65" s="879" t="s">
        <v>37</v>
      </c>
      <c r="E65" s="879" t="s">
        <v>23</v>
      </c>
      <c r="F65" s="879" t="s">
        <v>297</v>
      </c>
      <c r="G65" s="247">
        <f t="array" ref="G65">INDEX('Salary . staff rates'!$A$6:$C$28,MATCH(1,('Salary . staff rates'!$A$6:$A$28=E65)*('Salary . staff rates'!$B$6:$B$28=F65),0),3)</f>
        <v>65000</v>
      </c>
      <c r="H65" s="248">
        <f t="shared" si="8"/>
        <v>456.14035087719299</v>
      </c>
      <c r="I65" s="393">
        <v>4</v>
      </c>
      <c r="J65" s="392">
        <f>I65*H65</f>
        <v>1824.5614035087719</v>
      </c>
      <c r="K65" s="393" t="s">
        <v>31</v>
      </c>
      <c r="L65" s="392">
        <f>IF(K65="Yes",J65*'Salary . staff rates'!$C$35,0)</f>
        <v>0</v>
      </c>
      <c r="M65" s="925"/>
      <c r="N65" s="1010"/>
      <c r="O65" s="927"/>
      <c r="P65" s="932">
        <v>1</v>
      </c>
      <c r="Q65" s="927"/>
      <c r="R65" s="952"/>
      <c r="S65" s="951"/>
      <c r="T65" s="922"/>
      <c r="U65" s="922"/>
      <c r="V65" s="922"/>
      <c r="W65" s="927"/>
      <c r="X65" s="927"/>
      <c r="Y65" s="927"/>
      <c r="Z65" s="927"/>
      <c r="AA65" s="927"/>
      <c r="AB65" s="927"/>
      <c r="AC65" s="927"/>
      <c r="AD65" s="927"/>
      <c r="AE65" s="927"/>
      <c r="AF65" s="927"/>
      <c r="AG65" s="929"/>
      <c r="AI65" s="923">
        <f t="shared" si="2"/>
        <v>0</v>
      </c>
      <c r="AJ65" s="923">
        <f t="shared" si="3"/>
        <v>0</v>
      </c>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c r="GZ65" s="84"/>
      <c r="HA65" s="84"/>
      <c r="HB65" s="84"/>
      <c r="HC65" s="84"/>
      <c r="HD65" s="84"/>
      <c r="HE65" s="84"/>
      <c r="HF65" s="84"/>
      <c r="HG65" s="84"/>
      <c r="HH65" s="84"/>
      <c r="HI65" s="84"/>
      <c r="HJ65" s="84"/>
      <c r="HK65" s="84"/>
      <c r="HL65" s="84"/>
      <c r="HM65" s="84"/>
      <c r="HN65" s="84"/>
      <c r="HO65" s="84"/>
      <c r="HP65" s="84"/>
      <c r="HQ65" s="84"/>
      <c r="HR65" s="84"/>
      <c r="HS65" s="84"/>
      <c r="HT65" s="84"/>
      <c r="HU65" s="84"/>
      <c r="HV65" s="84"/>
      <c r="HW65" s="84"/>
      <c r="HX65" s="84"/>
      <c r="HY65" s="84"/>
      <c r="HZ65" s="84"/>
      <c r="IA65" s="84"/>
      <c r="IB65" s="84"/>
      <c r="IC65" s="84"/>
      <c r="ID65" s="84"/>
      <c r="IE65" s="84"/>
      <c r="IF65" s="84"/>
      <c r="IG65" s="84"/>
      <c r="IH65" s="84"/>
      <c r="II65" s="84"/>
      <c r="IJ65" s="84"/>
      <c r="IK65" s="84"/>
      <c r="IL65" s="84"/>
      <c r="IM65" s="84"/>
      <c r="IN65" s="84"/>
      <c r="IO65" s="84"/>
      <c r="IP65" s="84"/>
      <c r="IQ65" s="84"/>
      <c r="IR65" s="84"/>
      <c r="IS65" s="84"/>
      <c r="IT65" s="84"/>
      <c r="IU65" s="84"/>
      <c r="IV65" s="84"/>
      <c r="IW65" s="84"/>
      <c r="IX65" s="84"/>
      <c r="IY65" s="84"/>
      <c r="IZ65" s="84"/>
      <c r="JA65" s="84"/>
      <c r="JB65" s="84"/>
      <c r="JC65" s="84"/>
      <c r="JD65" s="84"/>
      <c r="JE65" s="84"/>
      <c r="JF65" s="84"/>
      <c r="JG65" s="84"/>
      <c r="JH65" s="84"/>
      <c r="JI65" s="84"/>
      <c r="JJ65" s="84"/>
      <c r="JK65" s="84"/>
      <c r="JL65" s="84"/>
      <c r="JM65" s="84"/>
      <c r="JN65" s="84"/>
      <c r="JO65" s="84"/>
      <c r="JP65" s="84"/>
      <c r="JQ65" s="84"/>
      <c r="JR65" s="84"/>
      <c r="JS65" s="84"/>
      <c r="JT65" s="84"/>
      <c r="JU65" s="84"/>
      <c r="JV65" s="84"/>
      <c r="JW65" s="84"/>
      <c r="JX65" s="84"/>
      <c r="JY65" s="84"/>
      <c r="JZ65" s="84"/>
      <c r="KA65" s="84"/>
      <c r="KB65" s="84"/>
      <c r="KC65" s="84"/>
      <c r="KD65" s="84"/>
      <c r="KE65" s="84"/>
      <c r="KF65" s="84"/>
      <c r="KG65" s="84"/>
      <c r="KH65" s="84"/>
      <c r="KI65" s="84"/>
      <c r="KJ65" s="84"/>
      <c r="KK65" s="84"/>
      <c r="KL65" s="84"/>
      <c r="KM65" s="84"/>
      <c r="KN65" s="84"/>
      <c r="KO65" s="84"/>
      <c r="KP65" s="84"/>
      <c r="KQ65" s="84"/>
      <c r="KR65" s="84"/>
      <c r="KS65" s="84"/>
      <c r="KT65" s="84"/>
      <c r="KU65" s="84"/>
      <c r="KV65" s="84"/>
      <c r="KW65" s="84"/>
    </row>
    <row r="66" spans="1:309" s="923" customFormat="1" ht="31.5" customHeight="1" x14ac:dyDescent="0.75">
      <c r="A66" s="2258"/>
      <c r="B66" s="2258"/>
      <c r="C66" s="879" t="s">
        <v>330</v>
      </c>
      <c r="D66" s="879" t="s">
        <v>394</v>
      </c>
      <c r="E66" s="879" t="s">
        <v>23</v>
      </c>
      <c r="F66" s="879" t="s">
        <v>297</v>
      </c>
      <c r="G66" s="247">
        <f t="array" ref="G66">INDEX('Salary . staff rates'!$A$6:$C$28,MATCH(1,('Salary . staff rates'!$A$6:$A$28=E66)*('Salary . staff rates'!$B$6:$B$28=F66),0),3)</f>
        <v>65000</v>
      </c>
      <c r="H66" s="248">
        <f t="shared" si="8"/>
        <v>456.14035087719299</v>
      </c>
      <c r="I66" s="393">
        <v>20</v>
      </c>
      <c r="J66" s="392">
        <f t="shared" ref="J66:J69" si="9">I66*H66</f>
        <v>9122.8070175438588</v>
      </c>
      <c r="K66" s="393" t="s">
        <v>33</v>
      </c>
      <c r="L66" s="392">
        <f>IF(K66="Yes",J66*'Salary . staff rates'!$C$35,0)</f>
        <v>1824.5614035087719</v>
      </c>
      <c r="M66" s="927"/>
      <c r="N66" s="1010"/>
      <c r="O66" s="927"/>
      <c r="P66" s="932">
        <v>1</v>
      </c>
      <c r="Q66" s="927"/>
      <c r="R66" s="952"/>
      <c r="S66" s="951"/>
      <c r="T66" s="922"/>
      <c r="U66" s="922"/>
      <c r="V66" s="922"/>
      <c r="W66" s="927"/>
      <c r="X66" s="927"/>
      <c r="Y66" s="927"/>
      <c r="Z66" s="927"/>
      <c r="AA66" s="927"/>
      <c r="AB66" s="927"/>
      <c r="AC66" s="927"/>
      <c r="AD66" s="927"/>
      <c r="AE66" s="927"/>
      <c r="AF66" s="927"/>
      <c r="AG66" s="929"/>
      <c r="AI66" s="923">
        <f t="shared" si="2"/>
        <v>0</v>
      </c>
      <c r="AJ66" s="923">
        <f t="shared" si="3"/>
        <v>0</v>
      </c>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row>
    <row r="67" spans="1:309" s="923" customFormat="1" ht="31.5" customHeight="1" x14ac:dyDescent="0.75">
      <c r="A67" s="2258"/>
      <c r="B67" s="2258"/>
      <c r="C67" s="879" t="s">
        <v>331</v>
      </c>
      <c r="D67" s="879" t="s">
        <v>395</v>
      </c>
      <c r="E67" s="879" t="s">
        <v>23</v>
      </c>
      <c r="F67" s="879" t="s">
        <v>297</v>
      </c>
      <c r="G67" s="247">
        <f t="array" ref="G67">INDEX('Salary . staff rates'!$A$6:$C$28,MATCH(1,('Salary . staff rates'!$A$6:$A$28=E67)*('Salary . staff rates'!$B$6:$B$28=F67),0),3)</f>
        <v>65000</v>
      </c>
      <c r="H67" s="248">
        <f t="shared" si="8"/>
        <v>456.14035087719299</v>
      </c>
      <c r="I67" s="393">
        <v>50</v>
      </c>
      <c r="J67" s="392">
        <f t="shared" si="9"/>
        <v>22807.017543859649</v>
      </c>
      <c r="K67" s="393" t="s">
        <v>33</v>
      </c>
      <c r="L67" s="392">
        <f>IF(K67="Yes",J67*'Salary . staff rates'!$C$35,0)</f>
        <v>4561.4035087719303</v>
      </c>
      <c r="M67" s="927"/>
      <c r="N67" s="1010"/>
      <c r="O67" s="927"/>
      <c r="P67" s="932">
        <v>1</v>
      </c>
      <c r="Q67" s="927"/>
      <c r="R67" s="952"/>
      <c r="S67" s="951"/>
      <c r="T67" s="922"/>
      <c r="U67" s="922"/>
      <c r="V67" s="922"/>
      <c r="W67" s="927"/>
      <c r="X67" s="927"/>
      <c r="Y67" s="927"/>
      <c r="Z67" s="927"/>
      <c r="AA67" s="927"/>
      <c r="AB67" s="927"/>
      <c r="AC67" s="927"/>
      <c r="AD67" s="927"/>
      <c r="AE67" s="927"/>
      <c r="AF67" s="927"/>
      <c r="AG67" s="929"/>
      <c r="AI67" s="923">
        <f t="shared" si="2"/>
        <v>0</v>
      </c>
      <c r="AJ67" s="923">
        <f t="shared" si="3"/>
        <v>0</v>
      </c>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c r="GZ67" s="84"/>
      <c r="HA67" s="84"/>
      <c r="HB67" s="84"/>
      <c r="HC67" s="84"/>
      <c r="HD67" s="84"/>
      <c r="HE67" s="84"/>
      <c r="HF67" s="84"/>
      <c r="HG67" s="84"/>
      <c r="HH67" s="84"/>
      <c r="HI67" s="84"/>
      <c r="HJ67" s="84"/>
      <c r="HK67" s="84"/>
      <c r="HL67" s="84"/>
      <c r="HM67" s="84"/>
      <c r="HN67" s="84"/>
      <c r="HO67" s="84"/>
      <c r="HP67" s="84"/>
      <c r="HQ67" s="84"/>
      <c r="HR67" s="84"/>
      <c r="HS67" s="84"/>
      <c r="HT67" s="84"/>
      <c r="HU67" s="84"/>
      <c r="HV67" s="84"/>
      <c r="HW67" s="84"/>
      <c r="HX67" s="84"/>
      <c r="HY67" s="84"/>
      <c r="HZ67" s="84"/>
      <c r="IA67" s="84"/>
      <c r="IB67" s="84"/>
      <c r="IC67" s="84"/>
      <c r="ID67" s="84"/>
      <c r="IE67" s="84"/>
      <c r="IF67" s="84"/>
      <c r="IG67" s="84"/>
      <c r="IH67" s="84"/>
      <c r="II67" s="84"/>
      <c r="IJ67" s="84"/>
      <c r="IK67" s="84"/>
      <c r="IL67" s="84"/>
      <c r="IM67" s="84"/>
      <c r="IN67" s="84"/>
      <c r="IO67" s="84"/>
      <c r="IP67" s="84"/>
      <c r="IQ67" s="84"/>
      <c r="IR67" s="84"/>
      <c r="IS67" s="84"/>
      <c r="IT67" s="84"/>
      <c r="IU67" s="84"/>
      <c r="IV67" s="84"/>
      <c r="IW67" s="84"/>
      <c r="IX67" s="84"/>
      <c r="IY67" s="84"/>
      <c r="IZ67" s="84"/>
      <c r="JA67" s="84"/>
      <c r="JB67" s="84"/>
      <c r="JC67" s="84"/>
      <c r="JD67" s="84"/>
      <c r="JE67" s="84"/>
      <c r="JF67" s="84"/>
      <c r="JG67" s="84"/>
      <c r="JH67" s="84"/>
      <c r="JI67" s="84"/>
      <c r="JJ67" s="84"/>
      <c r="JK67" s="84"/>
      <c r="JL67" s="84"/>
      <c r="JM67" s="84"/>
      <c r="JN67" s="84"/>
      <c r="JO67" s="84"/>
      <c r="JP67" s="84"/>
      <c r="JQ67" s="84"/>
      <c r="JR67" s="84"/>
      <c r="JS67" s="84"/>
      <c r="JT67" s="84"/>
      <c r="JU67" s="84"/>
      <c r="JV67" s="84"/>
      <c r="JW67" s="84"/>
      <c r="JX67" s="84"/>
      <c r="JY67" s="84"/>
      <c r="JZ67" s="84"/>
      <c r="KA67" s="84"/>
      <c r="KB67" s="84"/>
      <c r="KC67" s="84"/>
      <c r="KD67" s="84"/>
      <c r="KE67" s="84"/>
      <c r="KF67" s="84"/>
      <c r="KG67" s="84"/>
      <c r="KH67" s="84"/>
      <c r="KI67" s="84"/>
      <c r="KJ67" s="84"/>
      <c r="KK67" s="84"/>
      <c r="KL67" s="84"/>
      <c r="KM67" s="84"/>
      <c r="KN67" s="84"/>
      <c r="KO67" s="84"/>
      <c r="KP67" s="84"/>
      <c r="KQ67" s="84"/>
      <c r="KR67" s="84"/>
      <c r="KS67" s="84"/>
      <c r="KT67" s="84"/>
      <c r="KU67" s="84"/>
      <c r="KV67" s="84"/>
      <c r="KW67" s="84"/>
    </row>
    <row r="68" spans="1:309" s="923" customFormat="1" ht="31.5" customHeight="1" x14ac:dyDescent="0.75">
      <c r="A68" s="2258"/>
      <c r="B68" s="2258"/>
      <c r="C68" s="879" t="s">
        <v>332</v>
      </c>
      <c r="D68" s="879" t="s">
        <v>396</v>
      </c>
      <c r="E68" s="879" t="s">
        <v>23</v>
      </c>
      <c r="F68" s="879" t="s">
        <v>297</v>
      </c>
      <c r="G68" s="247">
        <f t="array" ref="G68">INDEX('Salary . staff rates'!$A$6:$C$28,MATCH(1,('Salary . staff rates'!$A$6:$A$28=E68)*('Salary . staff rates'!$B$6:$B$28=F68),0),3)</f>
        <v>65000</v>
      </c>
      <c r="H68" s="248">
        <f t="shared" si="8"/>
        <v>456.14035087719299</v>
      </c>
      <c r="I68" s="393">
        <v>30</v>
      </c>
      <c r="J68" s="392">
        <f t="shared" si="9"/>
        <v>13684.21052631579</v>
      </c>
      <c r="K68" s="393" t="s">
        <v>33</v>
      </c>
      <c r="L68" s="392">
        <f>IF(K68="Yes",J68*'Salary . staff rates'!$C$35,0)</f>
        <v>2736.8421052631584</v>
      </c>
      <c r="M68" s="927"/>
      <c r="N68" s="1010"/>
      <c r="O68" s="927"/>
      <c r="P68" s="932">
        <v>1</v>
      </c>
      <c r="Q68" s="927"/>
      <c r="R68" s="952"/>
      <c r="S68" s="951"/>
      <c r="T68" s="922"/>
      <c r="U68" s="922"/>
      <c r="V68" s="922"/>
      <c r="W68" s="927"/>
      <c r="X68" s="927"/>
      <c r="Y68" s="927"/>
      <c r="Z68" s="927"/>
      <c r="AA68" s="927"/>
      <c r="AB68" s="927"/>
      <c r="AC68" s="927"/>
      <c r="AD68" s="927"/>
      <c r="AE68" s="927"/>
      <c r="AF68" s="927"/>
      <c r="AG68" s="929"/>
      <c r="AI68" s="923">
        <f t="shared" si="2"/>
        <v>0</v>
      </c>
      <c r="AJ68" s="923">
        <f t="shared" si="3"/>
        <v>0</v>
      </c>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c r="GZ68" s="84"/>
      <c r="HA68" s="84"/>
      <c r="HB68" s="84"/>
      <c r="HC68" s="84"/>
      <c r="HD68" s="84"/>
      <c r="HE68" s="84"/>
      <c r="HF68" s="84"/>
      <c r="HG68" s="84"/>
      <c r="HH68" s="84"/>
      <c r="HI68" s="84"/>
      <c r="HJ68" s="84"/>
      <c r="HK68" s="84"/>
      <c r="HL68" s="84"/>
      <c r="HM68" s="84"/>
      <c r="HN68" s="84"/>
      <c r="HO68" s="84"/>
      <c r="HP68" s="84"/>
      <c r="HQ68" s="84"/>
      <c r="HR68" s="84"/>
      <c r="HS68" s="84"/>
      <c r="HT68" s="84"/>
      <c r="HU68" s="84"/>
      <c r="HV68" s="84"/>
      <c r="HW68" s="84"/>
      <c r="HX68" s="84"/>
      <c r="HY68" s="84"/>
      <c r="HZ68" s="84"/>
      <c r="IA68" s="84"/>
      <c r="IB68" s="84"/>
      <c r="IC68" s="84"/>
      <c r="ID68" s="84"/>
      <c r="IE68" s="84"/>
      <c r="IF68" s="84"/>
      <c r="IG68" s="84"/>
      <c r="IH68" s="84"/>
      <c r="II68" s="84"/>
      <c r="IJ68" s="84"/>
      <c r="IK68" s="84"/>
      <c r="IL68" s="84"/>
      <c r="IM68" s="84"/>
      <c r="IN68" s="84"/>
      <c r="IO68" s="84"/>
      <c r="IP68" s="84"/>
      <c r="IQ68" s="84"/>
      <c r="IR68" s="84"/>
      <c r="IS68" s="84"/>
      <c r="IT68" s="84"/>
      <c r="IU68" s="84"/>
      <c r="IV68" s="84"/>
      <c r="IW68" s="84"/>
      <c r="IX68" s="84"/>
      <c r="IY68" s="84"/>
      <c r="IZ68" s="84"/>
      <c r="JA68" s="84"/>
      <c r="JB68" s="84"/>
      <c r="JC68" s="84"/>
      <c r="JD68" s="84"/>
      <c r="JE68" s="84"/>
      <c r="JF68" s="84"/>
      <c r="JG68" s="84"/>
      <c r="JH68" s="84"/>
      <c r="JI68" s="84"/>
      <c r="JJ68" s="84"/>
      <c r="JK68" s="84"/>
      <c r="JL68" s="84"/>
      <c r="JM68" s="84"/>
      <c r="JN68" s="84"/>
      <c r="JO68" s="84"/>
      <c r="JP68" s="84"/>
      <c r="JQ68" s="84"/>
      <c r="JR68" s="84"/>
      <c r="JS68" s="84"/>
      <c r="JT68" s="84"/>
      <c r="JU68" s="84"/>
      <c r="JV68" s="84"/>
      <c r="JW68" s="84"/>
      <c r="JX68" s="84"/>
      <c r="JY68" s="84"/>
      <c r="JZ68" s="84"/>
      <c r="KA68" s="84"/>
      <c r="KB68" s="84"/>
      <c r="KC68" s="84"/>
      <c r="KD68" s="84"/>
      <c r="KE68" s="84"/>
      <c r="KF68" s="84"/>
      <c r="KG68" s="84"/>
      <c r="KH68" s="84"/>
      <c r="KI68" s="84"/>
      <c r="KJ68" s="84"/>
      <c r="KK68" s="84"/>
      <c r="KL68" s="84"/>
      <c r="KM68" s="84"/>
      <c r="KN68" s="84"/>
      <c r="KO68" s="84"/>
      <c r="KP68" s="84"/>
      <c r="KQ68" s="84"/>
      <c r="KR68" s="84"/>
      <c r="KS68" s="84"/>
      <c r="KT68" s="84"/>
      <c r="KU68" s="84"/>
      <c r="KV68" s="84"/>
      <c r="KW68" s="84"/>
    </row>
    <row r="69" spans="1:309" s="923" customFormat="1" ht="31.5" customHeight="1" x14ac:dyDescent="0.75">
      <c r="A69" s="2258"/>
      <c r="B69" s="2258"/>
      <c r="C69" s="879" t="s">
        <v>333</v>
      </c>
      <c r="D69" s="879" t="s">
        <v>397</v>
      </c>
      <c r="E69" s="879" t="s">
        <v>23</v>
      </c>
      <c r="F69" s="879" t="s">
        <v>297</v>
      </c>
      <c r="G69" s="247">
        <f t="array" ref="G69">INDEX('Salary . staff rates'!$A$6:$C$28,MATCH(1,('Salary . staff rates'!$A$6:$A$28=E69)*('Salary . staff rates'!$B$6:$B$28=F69),0),3)</f>
        <v>65000</v>
      </c>
      <c r="H69" s="248">
        <f t="shared" si="8"/>
        <v>456.14035087719299</v>
      </c>
      <c r="I69" s="393">
        <v>10</v>
      </c>
      <c r="J69" s="392">
        <f t="shared" si="9"/>
        <v>4561.4035087719294</v>
      </c>
      <c r="K69" s="393" t="s">
        <v>31</v>
      </c>
      <c r="L69" s="392">
        <f>IF(K69="Yes",J69*'Salary . staff rates'!$C$35,0)</f>
        <v>0</v>
      </c>
      <c r="M69" s="927"/>
      <c r="N69" s="1010"/>
      <c r="O69" s="927"/>
      <c r="P69" s="932">
        <v>1</v>
      </c>
      <c r="Q69" s="927"/>
      <c r="R69" s="952"/>
      <c r="S69" s="951"/>
      <c r="T69" s="922"/>
      <c r="U69" s="922"/>
      <c r="V69" s="922"/>
      <c r="W69" s="927"/>
      <c r="X69" s="927"/>
      <c r="Y69" s="927"/>
      <c r="Z69" s="927"/>
      <c r="AA69" s="927"/>
      <c r="AB69" s="927"/>
      <c r="AC69" s="927"/>
      <c r="AD69" s="927"/>
      <c r="AE69" s="927"/>
      <c r="AF69" s="927"/>
      <c r="AG69" s="929"/>
      <c r="AI69" s="923">
        <f t="shared" si="2"/>
        <v>0</v>
      </c>
      <c r="AJ69" s="923">
        <f t="shared" si="3"/>
        <v>0</v>
      </c>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c r="IQ69" s="84"/>
      <c r="IR69" s="84"/>
      <c r="IS69" s="84"/>
      <c r="IT69" s="84"/>
      <c r="IU69" s="84"/>
      <c r="IV69" s="84"/>
      <c r="IW69" s="84"/>
      <c r="IX69" s="84"/>
      <c r="IY69" s="84"/>
      <c r="IZ69" s="84"/>
      <c r="JA69" s="84"/>
      <c r="JB69" s="84"/>
      <c r="JC69" s="84"/>
      <c r="JD69" s="84"/>
      <c r="JE69" s="84"/>
      <c r="JF69" s="84"/>
      <c r="JG69" s="84"/>
      <c r="JH69" s="84"/>
      <c r="JI69" s="84"/>
      <c r="JJ69" s="84"/>
      <c r="JK69" s="84"/>
      <c r="JL69" s="84"/>
      <c r="JM69" s="84"/>
      <c r="JN69" s="84"/>
      <c r="JO69" s="84"/>
      <c r="JP69" s="84"/>
      <c r="JQ69" s="84"/>
      <c r="JR69" s="84"/>
      <c r="JS69" s="84"/>
      <c r="JT69" s="84"/>
      <c r="JU69" s="84"/>
      <c r="JV69" s="84"/>
      <c r="JW69" s="84"/>
      <c r="JX69" s="84"/>
      <c r="JY69" s="84"/>
      <c r="JZ69" s="84"/>
      <c r="KA69" s="84"/>
      <c r="KB69" s="84"/>
      <c r="KC69" s="84"/>
      <c r="KD69" s="84"/>
      <c r="KE69" s="84"/>
      <c r="KF69" s="84"/>
      <c r="KG69" s="84"/>
      <c r="KH69" s="84"/>
      <c r="KI69" s="84"/>
      <c r="KJ69" s="84"/>
      <c r="KK69" s="84"/>
      <c r="KL69" s="84"/>
      <c r="KM69" s="84"/>
      <c r="KN69" s="84"/>
      <c r="KO69" s="84"/>
      <c r="KP69" s="84"/>
      <c r="KQ69" s="84"/>
      <c r="KR69" s="84"/>
      <c r="KS69" s="84"/>
      <c r="KT69" s="84"/>
      <c r="KU69" s="84"/>
      <c r="KV69" s="84"/>
      <c r="KW69" s="84"/>
    </row>
    <row r="70" spans="1:309" ht="31.5" customHeight="1" x14ac:dyDescent="0.75">
      <c r="A70" s="1002"/>
      <c r="B70" s="1002"/>
      <c r="C70" s="999"/>
      <c r="D70" s="999"/>
      <c r="E70" s="999"/>
      <c r="F70" s="999"/>
      <c r="G70" s="337"/>
      <c r="H70" s="371"/>
      <c r="I70" s="1007"/>
      <c r="J70" s="1008"/>
      <c r="K70" s="1007"/>
      <c r="L70" s="1008"/>
      <c r="M70" s="236"/>
      <c r="N70" s="996"/>
      <c r="O70" s="236"/>
      <c r="P70" s="1001"/>
      <c r="Q70" s="236"/>
      <c r="R70" s="892"/>
      <c r="S70" s="889"/>
      <c r="T70" s="236"/>
      <c r="U70" s="236"/>
      <c r="V70" s="236"/>
      <c r="W70" s="236"/>
      <c r="X70" s="236"/>
      <c r="Y70" s="236"/>
      <c r="Z70" s="56"/>
      <c r="AA70" s="56"/>
      <c r="AB70" s="56"/>
      <c r="AC70" s="56"/>
      <c r="AD70" s="56"/>
      <c r="AE70" s="56"/>
      <c r="AF70" s="56"/>
      <c r="AG70" s="221"/>
    </row>
    <row r="71" spans="1:309" s="923" customFormat="1" ht="31.5" customHeight="1" x14ac:dyDescent="0.75">
      <c r="A71" s="2258" t="s">
        <v>398</v>
      </c>
      <c r="B71" s="2258" t="s">
        <v>399</v>
      </c>
      <c r="C71" s="879" t="s">
        <v>334</v>
      </c>
      <c r="D71" s="879" t="s">
        <v>37</v>
      </c>
      <c r="E71" s="879" t="s">
        <v>23</v>
      </c>
      <c r="F71" s="879" t="s">
        <v>297</v>
      </c>
      <c r="G71" s="247">
        <f t="array" ref="G71">INDEX('Salary . staff rates'!$A$6:$C$28,MATCH(1,('Salary . staff rates'!$A$6:$A$28=E71)*('Salary . staff rates'!$B$6:$B$28=F71),0),3)</f>
        <v>65000</v>
      </c>
      <c r="H71" s="248">
        <f t="shared" si="8"/>
        <v>456.14035087719299</v>
      </c>
      <c r="I71" s="393">
        <v>5</v>
      </c>
      <c r="J71" s="392">
        <f>H71*I71</f>
        <v>2280.7017543859647</v>
      </c>
      <c r="K71" s="393" t="s">
        <v>31</v>
      </c>
      <c r="L71" s="392">
        <f>IF(K71="Yes",J71*'Salary . staff rates'!$C$35,0)</f>
        <v>0</v>
      </c>
      <c r="M71" s="927"/>
      <c r="N71" s="1010"/>
      <c r="O71" s="927"/>
      <c r="P71" s="932">
        <v>1</v>
      </c>
      <c r="Q71" s="927"/>
      <c r="R71" s="952"/>
      <c r="S71" s="951"/>
      <c r="T71" s="922"/>
      <c r="U71" s="922"/>
      <c r="V71" s="922"/>
      <c r="W71" s="927"/>
      <c r="X71" s="927"/>
      <c r="Y71" s="927"/>
      <c r="Z71" s="927"/>
      <c r="AA71" s="927"/>
      <c r="AB71" s="927"/>
      <c r="AC71" s="927"/>
      <c r="AD71" s="927"/>
      <c r="AE71" s="927"/>
      <c r="AF71" s="927"/>
      <c r="AG71" s="929"/>
      <c r="AI71" s="923">
        <f t="shared" si="2"/>
        <v>0</v>
      </c>
      <c r="AJ71" s="923">
        <f t="shared" si="3"/>
        <v>0</v>
      </c>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c r="GZ71" s="84"/>
      <c r="HA71" s="84"/>
      <c r="HB71" s="84"/>
      <c r="HC71" s="84"/>
      <c r="HD71" s="84"/>
      <c r="HE71" s="84"/>
      <c r="HF71" s="84"/>
      <c r="HG71" s="84"/>
      <c r="HH71" s="84"/>
      <c r="HI71" s="84"/>
      <c r="HJ71" s="84"/>
      <c r="HK71" s="84"/>
      <c r="HL71" s="84"/>
      <c r="HM71" s="84"/>
      <c r="HN71" s="84"/>
      <c r="HO71" s="84"/>
      <c r="HP71" s="84"/>
      <c r="HQ71" s="84"/>
      <c r="HR71" s="84"/>
      <c r="HS71" s="84"/>
      <c r="HT71" s="84"/>
      <c r="HU71" s="84"/>
      <c r="HV71" s="84"/>
      <c r="HW71" s="84"/>
      <c r="HX71" s="84"/>
      <c r="HY71" s="84"/>
      <c r="HZ71" s="84"/>
      <c r="IA71" s="84"/>
      <c r="IB71" s="84"/>
      <c r="IC71" s="84"/>
      <c r="ID71" s="84"/>
      <c r="IE71" s="84"/>
      <c r="IF71" s="84"/>
      <c r="IG71" s="84"/>
      <c r="IH71" s="84"/>
      <c r="II71" s="84"/>
      <c r="IJ71" s="84"/>
      <c r="IK71" s="84"/>
      <c r="IL71" s="84"/>
      <c r="IM71" s="84"/>
      <c r="IN71" s="84"/>
      <c r="IO71" s="84"/>
      <c r="IP71" s="84"/>
      <c r="IQ71" s="84"/>
      <c r="IR71" s="84"/>
      <c r="IS71" s="84"/>
      <c r="IT71" s="84"/>
      <c r="IU71" s="84"/>
      <c r="IV71" s="84"/>
      <c r="IW71" s="84"/>
      <c r="IX71" s="84"/>
      <c r="IY71" s="84"/>
      <c r="IZ71" s="84"/>
      <c r="JA71" s="84"/>
      <c r="JB71" s="84"/>
      <c r="JC71" s="84"/>
      <c r="JD71" s="84"/>
      <c r="JE71" s="84"/>
      <c r="JF71" s="84"/>
      <c r="JG71" s="84"/>
      <c r="JH71" s="84"/>
      <c r="JI71" s="84"/>
      <c r="JJ71" s="84"/>
      <c r="JK71" s="84"/>
      <c r="JL71" s="84"/>
      <c r="JM71" s="84"/>
      <c r="JN71" s="84"/>
      <c r="JO71" s="84"/>
      <c r="JP71" s="84"/>
      <c r="JQ71" s="84"/>
      <c r="JR71" s="84"/>
      <c r="JS71" s="84"/>
      <c r="JT71" s="84"/>
      <c r="JU71" s="84"/>
      <c r="JV71" s="84"/>
      <c r="JW71" s="84"/>
      <c r="JX71" s="84"/>
      <c r="JY71" s="84"/>
      <c r="JZ71" s="84"/>
      <c r="KA71" s="84"/>
      <c r="KB71" s="84"/>
      <c r="KC71" s="84"/>
      <c r="KD71" s="84"/>
      <c r="KE71" s="84"/>
      <c r="KF71" s="84"/>
      <c r="KG71" s="84"/>
      <c r="KH71" s="84"/>
      <c r="KI71" s="84"/>
      <c r="KJ71" s="84"/>
      <c r="KK71" s="84"/>
      <c r="KL71" s="84"/>
      <c r="KM71" s="84"/>
      <c r="KN71" s="84"/>
      <c r="KO71" s="84"/>
      <c r="KP71" s="84"/>
      <c r="KQ71" s="84"/>
      <c r="KR71" s="84"/>
      <c r="KS71" s="84"/>
      <c r="KT71" s="84"/>
      <c r="KU71" s="84"/>
      <c r="KV71" s="84"/>
      <c r="KW71" s="84"/>
    </row>
    <row r="72" spans="1:309" s="923" customFormat="1" ht="31.5" customHeight="1" x14ac:dyDescent="0.75">
      <c r="A72" s="2258"/>
      <c r="B72" s="2258"/>
      <c r="C72" s="879" t="s">
        <v>294</v>
      </c>
      <c r="D72" s="879" t="s">
        <v>400</v>
      </c>
      <c r="E72" s="879" t="s">
        <v>23</v>
      </c>
      <c r="F72" s="879" t="s">
        <v>297</v>
      </c>
      <c r="G72" s="247">
        <f t="array" ref="G72">INDEX('Salary . staff rates'!$A$6:$C$28,MATCH(1,('Salary . staff rates'!$A$6:$A$28=E72)*('Salary . staff rates'!$B$6:$B$28=F72),0),3)</f>
        <v>65000</v>
      </c>
      <c r="H72" s="248">
        <f t="shared" si="8"/>
        <v>456.14035087719299</v>
      </c>
      <c r="I72" s="393">
        <v>30</v>
      </c>
      <c r="J72" s="392">
        <f t="shared" ref="J72:J75" si="10">H72*I72</f>
        <v>13684.21052631579</v>
      </c>
      <c r="K72" s="393" t="s">
        <v>33</v>
      </c>
      <c r="L72" s="392">
        <f>IF(K72="Yes",J72*'Salary . staff rates'!$C$35,0)</f>
        <v>2736.8421052631584</v>
      </c>
      <c r="M72" s="927"/>
      <c r="N72" s="1010"/>
      <c r="O72" s="927"/>
      <c r="P72" s="932">
        <v>1</v>
      </c>
      <c r="Q72" s="927"/>
      <c r="R72" s="952"/>
      <c r="S72" s="951"/>
      <c r="T72" s="922"/>
      <c r="U72" s="922"/>
      <c r="V72" s="922"/>
      <c r="W72" s="927"/>
      <c r="X72" s="927"/>
      <c r="Y72" s="927"/>
      <c r="Z72" s="927"/>
      <c r="AA72" s="927"/>
      <c r="AB72" s="927"/>
      <c r="AC72" s="927"/>
      <c r="AD72" s="927"/>
      <c r="AE72" s="927"/>
      <c r="AF72" s="927"/>
      <c r="AG72" s="929"/>
      <c r="AI72" s="923">
        <f t="shared" si="2"/>
        <v>0</v>
      </c>
      <c r="AJ72" s="923">
        <f t="shared" si="3"/>
        <v>0</v>
      </c>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c r="GZ72" s="84"/>
      <c r="HA72" s="84"/>
      <c r="HB72" s="84"/>
      <c r="HC72" s="84"/>
      <c r="HD72" s="84"/>
      <c r="HE72" s="84"/>
      <c r="HF72" s="84"/>
      <c r="HG72" s="84"/>
      <c r="HH72" s="84"/>
      <c r="HI72" s="84"/>
      <c r="HJ72" s="84"/>
      <c r="HK72" s="84"/>
      <c r="HL72" s="84"/>
      <c r="HM72" s="84"/>
      <c r="HN72" s="84"/>
      <c r="HO72" s="84"/>
      <c r="HP72" s="84"/>
      <c r="HQ72" s="84"/>
      <c r="HR72" s="84"/>
      <c r="HS72" s="84"/>
      <c r="HT72" s="84"/>
      <c r="HU72" s="84"/>
      <c r="HV72" s="84"/>
      <c r="HW72" s="84"/>
      <c r="HX72" s="84"/>
      <c r="HY72" s="84"/>
      <c r="HZ72" s="84"/>
      <c r="IA72" s="84"/>
      <c r="IB72" s="84"/>
      <c r="IC72" s="84"/>
      <c r="ID72" s="84"/>
      <c r="IE72" s="84"/>
      <c r="IF72" s="84"/>
      <c r="IG72" s="84"/>
      <c r="IH72" s="84"/>
      <c r="II72" s="84"/>
      <c r="IJ72" s="84"/>
      <c r="IK72" s="84"/>
      <c r="IL72" s="84"/>
      <c r="IM72" s="84"/>
      <c r="IN72" s="84"/>
      <c r="IO72" s="84"/>
      <c r="IP72" s="84"/>
      <c r="IQ72" s="84"/>
      <c r="IR72" s="84"/>
      <c r="IS72" s="84"/>
      <c r="IT72" s="84"/>
      <c r="IU72" s="84"/>
      <c r="IV72" s="84"/>
      <c r="IW72" s="84"/>
      <c r="IX72" s="84"/>
      <c r="IY72" s="84"/>
      <c r="IZ72" s="84"/>
      <c r="JA72" s="84"/>
      <c r="JB72" s="84"/>
      <c r="JC72" s="84"/>
      <c r="JD72" s="84"/>
      <c r="JE72" s="84"/>
      <c r="JF72" s="84"/>
      <c r="JG72" s="84"/>
      <c r="JH72" s="84"/>
      <c r="JI72" s="84"/>
      <c r="JJ72" s="84"/>
      <c r="JK72" s="84"/>
      <c r="JL72" s="84"/>
      <c r="JM72" s="84"/>
      <c r="JN72" s="84"/>
      <c r="JO72" s="84"/>
      <c r="JP72" s="84"/>
      <c r="JQ72" s="84"/>
      <c r="JR72" s="84"/>
      <c r="JS72" s="84"/>
      <c r="JT72" s="84"/>
      <c r="JU72" s="84"/>
      <c r="JV72" s="84"/>
      <c r="JW72" s="84"/>
      <c r="JX72" s="84"/>
      <c r="JY72" s="84"/>
      <c r="JZ72" s="84"/>
      <c r="KA72" s="84"/>
      <c r="KB72" s="84"/>
      <c r="KC72" s="84"/>
      <c r="KD72" s="84"/>
      <c r="KE72" s="84"/>
      <c r="KF72" s="84"/>
      <c r="KG72" s="84"/>
      <c r="KH72" s="84"/>
      <c r="KI72" s="84"/>
      <c r="KJ72" s="84"/>
      <c r="KK72" s="84"/>
      <c r="KL72" s="84"/>
      <c r="KM72" s="84"/>
      <c r="KN72" s="84"/>
      <c r="KO72" s="84"/>
      <c r="KP72" s="84"/>
      <c r="KQ72" s="84"/>
      <c r="KR72" s="84"/>
      <c r="KS72" s="84"/>
      <c r="KT72" s="84"/>
      <c r="KU72" s="84"/>
      <c r="KV72" s="84"/>
      <c r="KW72" s="84"/>
    </row>
    <row r="73" spans="1:309" s="923" customFormat="1" ht="31.5" customHeight="1" x14ac:dyDescent="0.75">
      <c r="A73" s="2258"/>
      <c r="B73" s="2258"/>
      <c r="C73" s="879" t="s">
        <v>295</v>
      </c>
      <c r="D73" s="879" t="s">
        <v>401</v>
      </c>
      <c r="E73" s="879" t="s">
        <v>23</v>
      </c>
      <c r="F73" s="879" t="s">
        <v>297</v>
      </c>
      <c r="G73" s="247">
        <f t="array" ref="G73">INDEX('Salary . staff rates'!$A$6:$C$28,MATCH(1,('Salary . staff rates'!$A$6:$A$28=E73)*('Salary . staff rates'!$B$6:$B$28=F73),0),3)</f>
        <v>65000</v>
      </c>
      <c r="H73" s="248">
        <f t="shared" si="8"/>
        <v>456.14035087719299</v>
      </c>
      <c r="I73" s="393">
        <v>50</v>
      </c>
      <c r="J73" s="392">
        <f t="shared" si="10"/>
        <v>22807.017543859649</v>
      </c>
      <c r="K73" s="393" t="s">
        <v>33</v>
      </c>
      <c r="L73" s="392">
        <f>IF(K73="Yes",J73*'Salary . staff rates'!$C$35,0)</f>
        <v>4561.4035087719303</v>
      </c>
      <c r="M73" s="927"/>
      <c r="N73" s="1010"/>
      <c r="O73" s="927"/>
      <c r="P73" s="932">
        <v>1</v>
      </c>
      <c r="Q73" s="927"/>
      <c r="R73" s="952"/>
      <c r="S73" s="951"/>
      <c r="T73" s="922"/>
      <c r="U73" s="922"/>
      <c r="V73" s="922"/>
      <c r="W73" s="927"/>
      <c r="X73" s="927"/>
      <c r="Y73" s="927"/>
      <c r="Z73" s="927"/>
      <c r="AA73" s="927"/>
      <c r="AB73" s="927"/>
      <c r="AC73" s="927"/>
      <c r="AD73" s="927"/>
      <c r="AE73" s="927"/>
      <c r="AF73" s="927"/>
      <c r="AG73" s="929"/>
      <c r="AI73" s="923">
        <f t="shared" si="2"/>
        <v>0</v>
      </c>
      <c r="AJ73" s="923">
        <f t="shared" si="3"/>
        <v>0</v>
      </c>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c r="GZ73" s="84"/>
      <c r="HA73" s="84"/>
      <c r="HB73" s="84"/>
      <c r="HC73" s="84"/>
      <c r="HD73" s="84"/>
      <c r="HE73" s="84"/>
      <c r="HF73" s="84"/>
      <c r="HG73" s="84"/>
      <c r="HH73" s="84"/>
      <c r="HI73" s="84"/>
      <c r="HJ73" s="84"/>
      <c r="HK73" s="84"/>
      <c r="HL73" s="84"/>
      <c r="HM73" s="84"/>
      <c r="HN73" s="84"/>
      <c r="HO73" s="84"/>
      <c r="HP73" s="84"/>
      <c r="HQ73" s="84"/>
      <c r="HR73" s="84"/>
      <c r="HS73" s="84"/>
      <c r="HT73" s="84"/>
      <c r="HU73" s="84"/>
      <c r="HV73" s="84"/>
      <c r="HW73" s="84"/>
      <c r="HX73" s="84"/>
      <c r="HY73" s="84"/>
      <c r="HZ73" s="84"/>
      <c r="IA73" s="84"/>
      <c r="IB73" s="84"/>
      <c r="IC73" s="84"/>
      <c r="ID73" s="84"/>
      <c r="IE73" s="84"/>
      <c r="IF73" s="84"/>
      <c r="IG73" s="84"/>
      <c r="IH73" s="84"/>
      <c r="II73" s="84"/>
      <c r="IJ73" s="84"/>
      <c r="IK73" s="84"/>
      <c r="IL73" s="84"/>
      <c r="IM73" s="84"/>
      <c r="IN73" s="84"/>
      <c r="IO73" s="84"/>
      <c r="IP73" s="84"/>
      <c r="IQ73" s="84"/>
      <c r="IR73" s="84"/>
      <c r="IS73" s="84"/>
      <c r="IT73" s="84"/>
      <c r="IU73" s="84"/>
      <c r="IV73" s="84"/>
      <c r="IW73" s="84"/>
      <c r="IX73" s="84"/>
      <c r="IY73" s="84"/>
      <c r="IZ73" s="84"/>
      <c r="JA73" s="84"/>
      <c r="JB73" s="84"/>
      <c r="JC73" s="84"/>
      <c r="JD73" s="84"/>
      <c r="JE73" s="84"/>
      <c r="JF73" s="84"/>
      <c r="JG73" s="84"/>
      <c r="JH73" s="84"/>
      <c r="JI73" s="84"/>
      <c r="JJ73" s="84"/>
      <c r="JK73" s="84"/>
      <c r="JL73" s="84"/>
      <c r="JM73" s="84"/>
      <c r="JN73" s="84"/>
      <c r="JO73" s="84"/>
      <c r="JP73" s="84"/>
      <c r="JQ73" s="84"/>
      <c r="JR73" s="84"/>
      <c r="JS73" s="84"/>
      <c r="JT73" s="84"/>
      <c r="JU73" s="84"/>
      <c r="JV73" s="84"/>
      <c r="JW73" s="84"/>
      <c r="JX73" s="84"/>
      <c r="JY73" s="84"/>
      <c r="JZ73" s="84"/>
      <c r="KA73" s="84"/>
      <c r="KB73" s="84"/>
      <c r="KC73" s="84"/>
      <c r="KD73" s="84"/>
      <c r="KE73" s="84"/>
      <c r="KF73" s="84"/>
      <c r="KG73" s="84"/>
      <c r="KH73" s="84"/>
      <c r="KI73" s="84"/>
      <c r="KJ73" s="84"/>
      <c r="KK73" s="84"/>
      <c r="KL73" s="84"/>
      <c r="KM73" s="84"/>
      <c r="KN73" s="84"/>
      <c r="KO73" s="84"/>
      <c r="KP73" s="84"/>
      <c r="KQ73" s="84"/>
      <c r="KR73" s="84"/>
      <c r="KS73" s="84"/>
      <c r="KT73" s="84"/>
      <c r="KU73" s="84"/>
      <c r="KV73" s="84"/>
      <c r="KW73" s="84"/>
    </row>
    <row r="74" spans="1:309" s="923" customFormat="1" ht="31.5" customHeight="1" x14ac:dyDescent="0.75">
      <c r="A74" s="2258"/>
      <c r="B74" s="2258"/>
      <c r="C74" s="879" t="s">
        <v>335</v>
      </c>
      <c r="D74" s="879" t="s">
        <v>47</v>
      </c>
      <c r="E74" s="879" t="s">
        <v>25</v>
      </c>
      <c r="F74" s="879" t="s">
        <v>303</v>
      </c>
      <c r="G74" s="247">
        <f t="array" ref="G74">INDEX('Salary . staff rates'!$A$6:$C$28,MATCH(1,('Salary . staff rates'!$A$6:$A$28=E74)*('Salary . staff rates'!$B$6:$B$28=F74),0),3)</f>
        <v>75000</v>
      </c>
      <c r="H74" s="248">
        <f t="shared" si="8"/>
        <v>526.31578947368428</v>
      </c>
      <c r="I74" s="393">
        <v>10</v>
      </c>
      <c r="J74" s="392">
        <f t="shared" si="10"/>
        <v>5263.1578947368425</v>
      </c>
      <c r="K74" s="393" t="s">
        <v>31</v>
      </c>
      <c r="L74" s="392">
        <f>IF(K74="Yes",J74*'Salary . staff rates'!$C$35,0)</f>
        <v>0</v>
      </c>
      <c r="M74" s="927"/>
      <c r="N74" s="1010"/>
      <c r="O74" s="927"/>
      <c r="P74" s="932">
        <v>1</v>
      </c>
      <c r="Q74" s="927"/>
      <c r="R74" s="952"/>
      <c r="S74" s="951"/>
      <c r="T74" s="922"/>
      <c r="U74" s="922"/>
      <c r="V74" s="922"/>
      <c r="W74" s="927"/>
      <c r="X74" s="927"/>
      <c r="Y74" s="927"/>
      <c r="Z74" s="927"/>
      <c r="AA74" s="927"/>
      <c r="AB74" s="927"/>
      <c r="AC74" s="927"/>
      <c r="AD74" s="927"/>
      <c r="AE74" s="927"/>
      <c r="AF74" s="927"/>
      <c r="AG74" s="929"/>
      <c r="AI74" s="923">
        <f t="shared" si="2"/>
        <v>0</v>
      </c>
      <c r="AJ74" s="923">
        <f t="shared" si="3"/>
        <v>0</v>
      </c>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c r="IF74" s="84"/>
      <c r="IG74" s="84"/>
      <c r="IH74" s="84"/>
      <c r="II74" s="84"/>
      <c r="IJ74" s="84"/>
      <c r="IK74" s="84"/>
      <c r="IL74" s="84"/>
      <c r="IM74" s="84"/>
      <c r="IN74" s="84"/>
      <c r="IO74" s="84"/>
      <c r="IP74" s="84"/>
      <c r="IQ74" s="84"/>
      <c r="IR74" s="84"/>
      <c r="IS74" s="84"/>
      <c r="IT74" s="84"/>
      <c r="IU74" s="84"/>
      <c r="IV74" s="84"/>
      <c r="IW74" s="84"/>
      <c r="IX74" s="84"/>
      <c r="IY74" s="84"/>
      <c r="IZ74" s="84"/>
      <c r="JA74" s="84"/>
      <c r="JB74" s="84"/>
      <c r="JC74" s="84"/>
      <c r="JD74" s="84"/>
      <c r="JE74" s="84"/>
      <c r="JF74" s="84"/>
      <c r="JG74" s="84"/>
      <c r="JH74" s="84"/>
      <c r="JI74" s="84"/>
      <c r="JJ74" s="84"/>
      <c r="JK74" s="84"/>
      <c r="JL74" s="84"/>
      <c r="JM74" s="84"/>
      <c r="JN74" s="84"/>
      <c r="JO74" s="84"/>
      <c r="JP74" s="84"/>
      <c r="JQ74" s="84"/>
      <c r="JR74" s="84"/>
      <c r="JS74" s="84"/>
      <c r="JT74" s="84"/>
      <c r="JU74" s="84"/>
      <c r="JV74" s="84"/>
      <c r="JW74" s="84"/>
      <c r="JX74" s="84"/>
      <c r="JY74" s="84"/>
      <c r="JZ74" s="84"/>
      <c r="KA74" s="84"/>
      <c r="KB74" s="84"/>
      <c r="KC74" s="84"/>
      <c r="KD74" s="84"/>
      <c r="KE74" s="84"/>
      <c r="KF74" s="84"/>
      <c r="KG74" s="84"/>
      <c r="KH74" s="84"/>
      <c r="KI74" s="84"/>
      <c r="KJ74" s="84"/>
      <c r="KK74" s="84"/>
      <c r="KL74" s="84"/>
      <c r="KM74" s="84"/>
      <c r="KN74" s="84"/>
      <c r="KO74" s="84"/>
      <c r="KP74" s="84"/>
      <c r="KQ74" s="84"/>
      <c r="KR74" s="84"/>
      <c r="KS74" s="84"/>
      <c r="KT74" s="84"/>
      <c r="KU74" s="84"/>
      <c r="KV74" s="84"/>
      <c r="KW74" s="84"/>
    </row>
    <row r="75" spans="1:309" s="923" customFormat="1" ht="31.5" customHeight="1" x14ac:dyDescent="0.75">
      <c r="A75" s="2258"/>
      <c r="B75" s="2258"/>
      <c r="C75" s="879" t="s">
        <v>336</v>
      </c>
      <c r="D75" s="879" t="s">
        <v>402</v>
      </c>
      <c r="E75" s="879" t="s">
        <v>23</v>
      </c>
      <c r="F75" s="879" t="s">
        <v>297</v>
      </c>
      <c r="G75" s="247">
        <f t="array" ref="G75">INDEX('Salary . staff rates'!$A$6:$C$28,MATCH(1,('Salary . staff rates'!$A$6:$A$28=E75)*('Salary . staff rates'!$B$6:$B$28=F75),0),3)</f>
        <v>65000</v>
      </c>
      <c r="H75" s="248">
        <f t="shared" si="8"/>
        <v>456.14035087719299</v>
      </c>
      <c r="I75" s="393">
        <v>20</v>
      </c>
      <c r="J75" s="392">
        <f t="shared" si="10"/>
        <v>9122.8070175438588</v>
      </c>
      <c r="K75" s="393" t="s">
        <v>31</v>
      </c>
      <c r="L75" s="392">
        <f>IF(K75="Yes",J75*'Salary . staff rates'!$C$35,0)</f>
        <v>0</v>
      </c>
      <c r="M75" s="927"/>
      <c r="N75" s="1010"/>
      <c r="O75" s="927"/>
      <c r="P75" s="932">
        <v>1</v>
      </c>
      <c r="Q75" s="927"/>
      <c r="R75" s="952"/>
      <c r="S75" s="951"/>
      <c r="T75" s="922"/>
      <c r="U75" s="922"/>
      <c r="V75" s="922"/>
      <c r="W75" s="927"/>
      <c r="X75" s="927"/>
      <c r="Y75" s="927"/>
      <c r="Z75" s="927"/>
      <c r="AA75" s="927"/>
      <c r="AB75" s="927"/>
      <c r="AC75" s="927"/>
      <c r="AD75" s="927"/>
      <c r="AE75" s="927"/>
      <c r="AF75" s="927"/>
      <c r="AG75" s="929"/>
      <c r="AI75" s="923">
        <f t="shared" si="2"/>
        <v>0</v>
      </c>
      <c r="AJ75" s="923">
        <f t="shared" si="3"/>
        <v>0</v>
      </c>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4"/>
      <c r="IR75" s="84"/>
      <c r="IS75" s="84"/>
      <c r="IT75" s="84"/>
      <c r="IU75" s="84"/>
      <c r="IV75" s="84"/>
      <c r="IW75" s="84"/>
      <c r="IX75" s="84"/>
      <c r="IY75" s="84"/>
      <c r="IZ75" s="84"/>
      <c r="JA75" s="84"/>
      <c r="JB75" s="84"/>
      <c r="JC75" s="84"/>
      <c r="JD75" s="84"/>
      <c r="JE75" s="84"/>
      <c r="JF75" s="84"/>
      <c r="JG75" s="84"/>
      <c r="JH75" s="84"/>
      <c r="JI75" s="84"/>
      <c r="JJ75" s="84"/>
      <c r="JK75" s="84"/>
      <c r="JL75" s="84"/>
      <c r="JM75" s="84"/>
      <c r="JN75" s="84"/>
      <c r="JO75" s="84"/>
      <c r="JP75" s="84"/>
      <c r="JQ75" s="84"/>
      <c r="JR75" s="84"/>
      <c r="JS75" s="84"/>
      <c r="JT75" s="84"/>
      <c r="JU75" s="84"/>
      <c r="JV75" s="84"/>
      <c r="JW75" s="84"/>
      <c r="JX75" s="84"/>
      <c r="JY75" s="84"/>
      <c r="JZ75" s="84"/>
      <c r="KA75" s="84"/>
      <c r="KB75" s="84"/>
      <c r="KC75" s="84"/>
      <c r="KD75" s="84"/>
      <c r="KE75" s="84"/>
      <c r="KF75" s="84"/>
      <c r="KG75" s="84"/>
      <c r="KH75" s="84"/>
      <c r="KI75" s="84"/>
      <c r="KJ75" s="84"/>
      <c r="KK75" s="84"/>
      <c r="KL75" s="84"/>
      <c r="KM75" s="84"/>
      <c r="KN75" s="84"/>
      <c r="KO75" s="84"/>
      <c r="KP75" s="84"/>
      <c r="KQ75" s="84"/>
      <c r="KR75" s="84"/>
      <c r="KS75" s="84"/>
      <c r="KT75" s="84"/>
      <c r="KU75" s="84"/>
      <c r="KV75" s="84"/>
      <c r="KW75" s="84"/>
    </row>
    <row r="76" spans="1:309" s="88" customFormat="1" ht="31.5" customHeight="1" x14ac:dyDescent="0.75">
      <c r="A76" s="1002"/>
      <c r="B76" s="1002"/>
      <c r="C76" s="999"/>
      <c r="D76" s="999"/>
      <c r="E76" s="999"/>
      <c r="F76" s="999"/>
      <c r="G76" s="337"/>
      <c r="H76" s="371"/>
      <c r="I76" s="1007"/>
      <c r="J76" s="1008"/>
      <c r="K76" s="1007"/>
      <c r="L76" s="1008"/>
      <c r="M76" s="236"/>
      <c r="N76" s="996"/>
      <c r="O76" s="236"/>
      <c r="P76" s="1001"/>
      <c r="Q76" s="236"/>
      <c r="R76" s="892"/>
      <c r="S76" s="889"/>
      <c r="T76" s="236"/>
      <c r="U76" s="236"/>
      <c r="V76" s="236"/>
      <c r="W76" s="236"/>
      <c r="X76" s="236"/>
      <c r="Y76" s="236"/>
      <c r="Z76" s="236"/>
      <c r="AA76" s="236"/>
      <c r="AB76" s="236"/>
      <c r="AC76" s="236"/>
      <c r="AD76" s="236"/>
      <c r="AE76" s="236"/>
      <c r="AF76" s="236"/>
      <c r="AG76" s="236"/>
    </row>
    <row r="77" spans="1:309" s="923" customFormat="1" ht="31.5" customHeight="1" x14ac:dyDescent="0.75">
      <c r="A77" s="2258" t="s">
        <v>403</v>
      </c>
      <c r="B77" s="2258" t="s">
        <v>404</v>
      </c>
      <c r="C77" s="879" t="s">
        <v>337</v>
      </c>
      <c r="D77" s="879" t="s">
        <v>57</v>
      </c>
      <c r="E77" s="879" t="s">
        <v>25</v>
      </c>
      <c r="F77" s="879" t="s">
        <v>303</v>
      </c>
      <c r="G77" s="247">
        <f t="array" ref="G77">INDEX('Salary . staff rates'!$A$6:$C$28,MATCH(1,('Salary . staff rates'!$A$6:$A$28=E77)*('Salary . staff rates'!$B$6:$B$28=F77),0),3)</f>
        <v>75000</v>
      </c>
      <c r="H77" s="248">
        <f t="shared" si="8"/>
        <v>526.31578947368428</v>
      </c>
      <c r="I77" s="393">
        <v>4</v>
      </c>
      <c r="J77" s="392">
        <f>H77*I77</f>
        <v>2105.2631578947371</v>
      </c>
      <c r="K77" s="392" t="s">
        <v>31</v>
      </c>
      <c r="L77" s="392">
        <f>IF(K77="Yes",J77*'Salary . staff rates'!$C$35,0)</f>
        <v>0</v>
      </c>
      <c r="M77" s="927"/>
      <c r="N77" s="1010"/>
      <c r="O77" s="927"/>
      <c r="P77" s="932">
        <v>1</v>
      </c>
      <c r="Q77" s="927"/>
      <c r="R77" s="952"/>
      <c r="S77" s="951"/>
      <c r="T77" s="922"/>
      <c r="U77" s="922"/>
      <c r="V77" s="922"/>
      <c r="W77" s="927"/>
      <c r="X77" s="927"/>
      <c r="Y77" s="927"/>
      <c r="Z77" s="927"/>
      <c r="AA77" s="927"/>
      <c r="AB77" s="927"/>
      <c r="AC77" s="927"/>
      <c r="AD77" s="927"/>
      <c r="AE77" s="927"/>
      <c r="AF77" s="927"/>
      <c r="AG77" s="929"/>
      <c r="AI77" s="923">
        <f t="shared" si="2"/>
        <v>0</v>
      </c>
      <c r="AJ77" s="923">
        <f t="shared" si="3"/>
        <v>0</v>
      </c>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row>
    <row r="78" spans="1:309" s="923" customFormat="1" ht="31.5" customHeight="1" x14ac:dyDescent="0.75">
      <c r="A78" s="2258"/>
      <c r="B78" s="2258"/>
      <c r="C78" s="879" t="s">
        <v>338</v>
      </c>
      <c r="D78" s="879" t="s">
        <v>117</v>
      </c>
      <c r="E78" s="879" t="s">
        <v>23</v>
      </c>
      <c r="F78" s="879" t="s">
        <v>297</v>
      </c>
      <c r="G78" s="247">
        <f t="array" ref="G78">INDEX('Salary . staff rates'!$A$6:$C$28,MATCH(1,('Salary . staff rates'!$A$6:$A$28=E78)*('Salary . staff rates'!$B$6:$B$28=F78),0),3)</f>
        <v>65000</v>
      </c>
      <c r="H78" s="248">
        <f t="shared" ref="H78:H84" si="11">IF(E78="External",G78,IF(E78="Hardware / software licence",G78,G78/working_days*(1+loading_factor)))</f>
        <v>456.14035087719299</v>
      </c>
      <c r="I78" s="393">
        <v>15</v>
      </c>
      <c r="J78" s="392">
        <f t="shared" ref="J78:J79" si="12">H78*I78</f>
        <v>6842.105263157895</v>
      </c>
      <c r="K78" s="392" t="s">
        <v>31</v>
      </c>
      <c r="L78" s="392">
        <f>IF(K78="Yes",J78*'Salary . staff rates'!$C$35,0)</f>
        <v>0</v>
      </c>
      <c r="M78" s="927"/>
      <c r="N78" s="1010"/>
      <c r="O78" s="927"/>
      <c r="P78" s="932">
        <v>1</v>
      </c>
      <c r="Q78" s="927"/>
      <c r="R78" s="952"/>
      <c r="S78" s="951"/>
      <c r="T78" s="922"/>
      <c r="U78" s="922"/>
      <c r="V78" s="922"/>
      <c r="W78" s="927"/>
      <c r="X78" s="927"/>
      <c r="Y78" s="927"/>
      <c r="Z78" s="927"/>
      <c r="AA78" s="927"/>
      <c r="AB78" s="927"/>
      <c r="AC78" s="927"/>
      <c r="AD78" s="927"/>
      <c r="AE78" s="927"/>
      <c r="AF78" s="927"/>
      <c r="AG78" s="929"/>
      <c r="AI78" s="923">
        <f t="shared" si="2"/>
        <v>0</v>
      </c>
      <c r="AJ78" s="923">
        <f t="shared" si="3"/>
        <v>0</v>
      </c>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B78" s="84"/>
      <c r="KC78" s="84"/>
      <c r="KD78" s="84"/>
      <c r="KE78" s="84"/>
      <c r="KF78" s="84"/>
      <c r="KG78" s="84"/>
      <c r="KH78" s="84"/>
      <c r="KI78" s="84"/>
      <c r="KJ78" s="84"/>
      <c r="KK78" s="84"/>
      <c r="KL78" s="84"/>
      <c r="KM78" s="84"/>
      <c r="KN78" s="84"/>
      <c r="KO78" s="84"/>
      <c r="KP78" s="84"/>
      <c r="KQ78" s="84"/>
      <c r="KR78" s="84"/>
      <c r="KS78" s="84"/>
      <c r="KT78" s="84"/>
      <c r="KU78" s="84"/>
      <c r="KV78" s="84"/>
      <c r="KW78" s="84"/>
    </row>
    <row r="79" spans="1:309" s="923" customFormat="1" ht="31.5" customHeight="1" x14ac:dyDescent="0.75">
      <c r="A79" s="2258"/>
      <c r="B79" s="2258"/>
      <c r="C79" s="879" t="s">
        <v>339</v>
      </c>
      <c r="D79" s="879" t="s">
        <v>47</v>
      </c>
      <c r="E79" s="879" t="s">
        <v>25</v>
      </c>
      <c r="F79" s="879" t="s">
        <v>303</v>
      </c>
      <c r="G79" s="247">
        <f t="array" ref="G79">INDEX('Salary . staff rates'!$A$6:$C$28,MATCH(1,('Salary . staff rates'!$A$6:$A$28=E79)*('Salary . staff rates'!$B$6:$B$28=F79),0),3)</f>
        <v>75000</v>
      </c>
      <c r="H79" s="248">
        <f t="shared" si="11"/>
        <v>526.31578947368428</v>
      </c>
      <c r="I79" s="393">
        <v>4</v>
      </c>
      <c r="J79" s="392">
        <f t="shared" si="12"/>
        <v>2105.2631578947371</v>
      </c>
      <c r="K79" s="392" t="s">
        <v>31</v>
      </c>
      <c r="L79" s="392">
        <f>IF(K79="Yes",J79*'Salary . staff rates'!$C$35,0)</f>
        <v>0</v>
      </c>
      <c r="M79" s="927"/>
      <c r="N79" s="1010"/>
      <c r="O79" s="927"/>
      <c r="P79" s="932">
        <v>1</v>
      </c>
      <c r="Q79" s="927"/>
      <c r="R79" s="952"/>
      <c r="S79" s="951"/>
      <c r="T79" s="922"/>
      <c r="U79" s="922"/>
      <c r="V79" s="922"/>
      <c r="W79" s="927"/>
      <c r="X79" s="927"/>
      <c r="Y79" s="927"/>
      <c r="Z79" s="927"/>
      <c r="AA79" s="927"/>
      <c r="AB79" s="927"/>
      <c r="AC79" s="927"/>
      <c r="AD79" s="927"/>
      <c r="AE79" s="927"/>
      <c r="AF79" s="927"/>
      <c r="AG79" s="929"/>
      <c r="AI79" s="923">
        <f t="shared" ref="AI79:AI84" si="13">IF(P79=1,0,J79)</f>
        <v>0</v>
      </c>
      <c r="AJ79" s="923">
        <f t="shared" ref="AJ79:AJ84" si="14">IF(P79=1,0,J79)</f>
        <v>0</v>
      </c>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c r="GZ79" s="84"/>
      <c r="HA79" s="84"/>
      <c r="HB79" s="84"/>
      <c r="HC79" s="84"/>
      <c r="HD79" s="84"/>
      <c r="HE79" s="84"/>
      <c r="HF79" s="84"/>
      <c r="HG79" s="84"/>
      <c r="HH79" s="84"/>
      <c r="HI79" s="84"/>
      <c r="HJ79" s="84"/>
      <c r="HK79" s="84"/>
      <c r="HL79" s="84"/>
      <c r="HM79" s="84"/>
      <c r="HN79" s="84"/>
      <c r="HO79" s="84"/>
      <c r="HP79" s="84"/>
      <c r="HQ79" s="84"/>
      <c r="HR79" s="84"/>
      <c r="HS79" s="84"/>
      <c r="HT79" s="84"/>
      <c r="HU79" s="84"/>
      <c r="HV79" s="84"/>
      <c r="HW79" s="84"/>
      <c r="HX79" s="84"/>
      <c r="HY79" s="84"/>
      <c r="HZ79" s="84"/>
      <c r="IA79" s="84"/>
      <c r="IB79" s="84"/>
      <c r="IC79" s="84"/>
      <c r="ID79" s="84"/>
      <c r="IE79" s="84"/>
      <c r="IF79" s="84"/>
      <c r="IG79" s="84"/>
      <c r="IH79" s="84"/>
      <c r="II79" s="84"/>
      <c r="IJ79" s="84"/>
      <c r="IK79" s="84"/>
      <c r="IL79" s="84"/>
      <c r="IM79" s="84"/>
      <c r="IN79" s="84"/>
      <c r="IO79" s="84"/>
      <c r="IP79" s="84"/>
      <c r="IQ79" s="84"/>
      <c r="IR79" s="84"/>
      <c r="IS79" s="84"/>
      <c r="IT79" s="84"/>
      <c r="IU79" s="84"/>
      <c r="IV79" s="84"/>
      <c r="IW79" s="84"/>
      <c r="IX79" s="84"/>
      <c r="IY79" s="84"/>
      <c r="IZ79" s="84"/>
      <c r="JA79" s="84"/>
      <c r="JB79" s="84"/>
      <c r="JC79" s="84"/>
      <c r="JD79" s="84"/>
      <c r="JE79" s="84"/>
      <c r="JF79" s="84"/>
      <c r="JG79" s="84"/>
      <c r="JH79" s="84"/>
      <c r="JI79" s="84"/>
      <c r="JJ79" s="84"/>
      <c r="JK79" s="84"/>
      <c r="JL79" s="84"/>
      <c r="JM79" s="84"/>
      <c r="JN79" s="84"/>
      <c r="JO79" s="84"/>
      <c r="JP79" s="84"/>
      <c r="JQ79" s="84"/>
      <c r="JR79" s="84"/>
      <c r="JS79" s="84"/>
      <c r="JT79" s="84"/>
      <c r="JU79" s="84"/>
      <c r="JV79" s="84"/>
      <c r="JW79" s="84"/>
      <c r="JX79" s="84"/>
      <c r="JY79" s="84"/>
      <c r="JZ79" s="84"/>
      <c r="KA79" s="84"/>
      <c r="KB79" s="84"/>
      <c r="KC79" s="84"/>
      <c r="KD79" s="84"/>
      <c r="KE79" s="84"/>
      <c r="KF79" s="84"/>
      <c r="KG79" s="84"/>
      <c r="KH79" s="84"/>
      <c r="KI79" s="84"/>
      <c r="KJ79" s="84"/>
      <c r="KK79" s="84"/>
      <c r="KL79" s="84"/>
      <c r="KM79" s="84"/>
      <c r="KN79" s="84"/>
      <c r="KO79" s="84"/>
      <c r="KP79" s="84"/>
      <c r="KQ79" s="84"/>
      <c r="KR79" s="84"/>
      <c r="KS79" s="84"/>
      <c r="KT79" s="84"/>
      <c r="KU79" s="84"/>
      <c r="KV79" s="84"/>
      <c r="KW79" s="84"/>
    </row>
    <row r="80" spans="1:309" s="84" customFormat="1" ht="31.5" customHeight="1" x14ac:dyDescent="0.75">
      <c r="A80" s="1002"/>
      <c r="B80" s="1002"/>
      <c r="C80" s="999"/>
      <c r="D80" s="999"/>
      <c r="E80" s="999"/>
      <c r="F80" s="999"/>
      <c r="G80" s="337"/>
      <c r="H80" s="371"/>
      <c r="I80" s="1007"/>
      <c r="J80" s="1008"/>
      <c r="K80" s="1008"/>
      <c r="L80" s="1008"/>
      <c r="M80" s="236"/>
      <c r="N80" s="996"/>
      <c r="O80" s="236"/>
      <c r="P80" s="1001"/>
      <c r="Q80" s="236"/>
      <c r="R80" s="892"/>
      <c r="S80" s="889"/>
      <c r="T80" s="236"/>
      <c r="U80" s="236"/>
      <c r="V80" s="236"/>
      <c r="W80" s="79"/>
      <c r="X80" s="79"/>
      <c r="Y80" s="79"/>
      <c r="Z80" s="79"/>
      <c r="AA80" s="79"/>
      <c r="AB80" s="79"/>
      <c r="AC80" s="79"/>
      <c r="AD80" s="79"/>
      <c r="AE80" s="79"/>
      <c r="AF80" s="79"/>
      <c r="AG80" s="222"/>
    </row>
    <row r="81" spans="1:309" s="923" customFormat="1" ht="31.5" customHeight="1" x14ac:dyDescent="0.75">
      <c r="A81" s="2258" t="s">
        <v>405</v>
      </c>
      <c r="B81" s="2258" t="s">
        <v>406</v>
      </c>
      <c r="C81" s="879" t="s">
        <v>340</v>
      </c>
      <c r="D81" s="879" t="s">
        <v>37</v>
      </c>
      <c r="E81" s="879" t="s">
        <v>25</v>
      </c>
      <c r="F81" s="879" t="s">
        <v>303</v>
      </c>
      <c r="G81" s="247">
        <f t="array" ref="G81">INDEX('Salary . staff rates'!$A$6:$C$28,MATCH(1,('Salary . staff rates'!$A$6:$A$28=E81)*('Salary . staff rates'!$B$6:$B$28=F81),0),3)</f>
        <v>75000</v>
      </c>
      <c r="H81" s="248">
        <f t="shared" si="11"/>
        <v>526.31578947368428</v>
      </c>
      <c r="I81" s="393">
        <v>4</v>
      </c>
      <c r="J81" s="392">
        <f>H81*I81</f>
        <v>2105.2631578947371</v>
      </c>
      <c r="K81" s="392" t="s">
        <v>31</v>
      </c>
      <c r="L81" s="392">
        <f>IF(K81="Yes",J81*'Salary . staff rates'!$C$35,0)</f>
        <v>0</v>
      </c>
      <c r="M81" s="927"/>
      <c r="N81" s="1010"/>
      <c r="O81" s="927"/>
      <c r="P81" s="932">
        <v>1</v>
      </c>
      <c r="Q81" s="927"/>
      <c r="R81" s="952"/>
      <c r="S81" s="951"/>
      <c r="T81" s="922"/>
      <c r="U81" s="922"/>
      <c r="V81" s="922"/>
      <c r="W81" s="927"/>
      <c r="X81" s="927"/>
      <c r="Y81" s="927"/>
      <c r="Z81" s="927"/>
      <c r="AA81" s="927"/>
      <c r="AB81" s="927"/>
      <c r="AC81" s="927"/>
      <c r="AD81" s="927"/>
      <c r="AE81" s="927"/>
      <c r="AF81" s="927"/>
      <c r="AG81" s="929"/>
      <c r="AI81" s="923">
        <f t="shared" si="13"/>
        <v>0</v>
      </c>
      <c r="AJ81" s="923">
        <f t="shared" si="14"/>
        <v>0</v>
      </c>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c r="HT81" s="84"/>
      <c r="HU81" s="84"/>
      <c r="HV81" s="84"/>
      <c r="HW81" s="84"/>
      <c r="HX81" s="84"/>
      <c r="HY81" s="84"/>
      <c r="HZ81" s="84"/>
      <c r="IA81" s="84"/>
      <c r="IB81" s="84"/>
      <c r="IC81" s="84"/>
      <c r="ID81" s="84"/>
      <c r="IE81" s="84"/>
      <c r="IF81" s="84"/>
      <c r="IG81" s="84"/>
      <c r="IH81" s="84"/>
      <c r="II81" s="84"/>
      <c r="IJ81" s="84"/>
      <c r="IK81" s="84"/>
      <c r="IL81" s="84"/>
      <c r="IM81" s="84"/>
      <c r="IN81" s="84"/>
      <c r="IO81" s="84"/>
      <c r="IP81" s="84"/>
      <c r="IQ81" s="84"/>
      <c r="IR81" s="84"/>
      <c r="IS81" s="84"/>
      <c r="IT81" s="84"/>
      <c r="IU81" s="84"/>
      <c r="IV81" s="84"/>
      <c r="IW81" s="84"/>
      <c r="IX81" s="84"/>
      <c r="IY81" s="84"/>
      <c r="IZ81" s="84"/>
      <c r="JA81" s="84"/>
      <c r="JB81" s="84"/>
      <c r="JC81" s="84"/>
      <c r="JD81" s="84"/>
      <c r="JE81" s="84"/>
      <c r="JF81" s="84"/>
      <c r="JG81" s="84"/>
      <c r="JH81" s="84"/>
      <c r="JI81" s="84"/>
      <c r="JJ81" s="84"/>
      <c r="JK81" s="84"/>
      <c r="JL81" s="84"/>
      <c r="JM81" s="84"/>
      <c r="JN81" s="84"/>
      <c r="JO81" s="84"/>
      <c r="JP81" s="84"/>
      <c r="JQ81" s="84"/>
      <c r="JR81" s="84"/>
      <c r="JS81" s="84"/>
      <c r="JT81" s="84"/>
      <c r="JU81" s="84"/>
      <c r="JV81" s="84"/>
      <c r="JW81" s="84"/>
      <c r="JX81" s="84"/>
      <c r="JY81" s="84"/>
      <c r="JZ81" s="84"/>
      <c r="KA81" s="84"/>
      <c r="KB81" s="84"/>
      <c r="KC81" s="84"/>
      <c r="KD81" s="84"/>
      <c r="KE81" s="84"/>
      <c r="KF81" s="84"/>
      <c r="KG81" s="84"/>
      <c r="KH81" s="84"/>
      <c r="KI81" s="84"/>
      <c r="KJ81" s="84"/>
      <c r="KK81" s="84"/>
      <c r="KL81" s="84"/>
      <c r="KM81" s="84"/>
      <c r="KN81" s="84"/>
      <c r="KO81" s="84"/>
      <c r="KP81" s="84"/>
      <c r="KQ81" s="84"/>
      <c r="KR81" s="84"/>
      <c r="KS81" s="84"/>
      <c r="KT81" s="84"/>
      <c r="KU81" s="84"/>
      <c r="KV81" s="84"/>
      <c r="KW81" s="84"/>
    </row>
    <row r="82" spans="1:309" s="923" customFormat="1" ht="31.5" customHeight="1" x14ac:dyDescent="0.75">
      <c r="A82" s="2258"/>
      <c r="B82" s="2258"/>
      <c r="C82" s="879" t="s">
        <v>341</v>
      </c>
      <c r="D82" s="879" t="s">
        <v>35</v>
      </c>
      <c r="E82" s="879" t="s">
        <v>23</v>
      </c>
      <c r="F82" s="879" t="s">
        <v>342</v>
      </c>
      <c r="G82" s="247">
        <f t="array" ref="G82">INDEX('Salary . staff rates'!$A$6:$C$28,MATCH(1,('Salary . staff rates'!$A$6:$A$28=E82)*('Salary . staff rates'!$B$6:$B$28=F82),0),3)</f>
        <v>45000</v>
      </c>
      <c r="H82" s="248">
        <f t="shared" si="11"/>
        <v>315.78947368421058</v>
      </c>
      <c r="I82" s="393">
        <v>4</v>
      </c>
      <c r="J82" s="392">
        <f t="shared" ref="J82:J84" si="15">H82*I82</f>
        <v>1263.1578947368423</v>
      </c>
      <c r="K82" s="392" t="s">
        <v>31</v>
      </c>
      <c r="L82" s="392">
        <f>IF(K82="Yes",J82*'Salary . staff rates'!$C$35,0)</f>
        <v>0</v>
      </c>
      <c r="M82" s="927"/>
      <c r="N82" s="1010"/>
      <c r="O82" s="927"/>
      <c r="P82" s="932">
        <v>1</v>
      </c>
      <c r="Q82" s="927"/>
      <c r="R82" s="952"/>
      <c r="S82" s="951"/>
      <c r="T82" s="922"/>
      <c r="U82" s="922"/>
      <c r="V82" s="922"/>
      <c r="W82" s="927"/>
      <c r="X82" s="927"/>
      <c r="Y82" s="927"/>
      <c r="Z82" s="927"/>
      <c r="AA82" s="927"/>
      <c r="AB82" s="927"/>
      <c r="AC82" s="927"/>
      <c r="AD82" s="927"/>
      <c r="AE82" s="927"/>
      <c r="AF82" s="927"/>
      <c r="AG82" s="929"/>
      <c r="AI82" s="923">
        <f t="shared" si="13"/>
        <v>0</v>
      </c>
      <c r="AJ82" s="923">
        <f t="shared" si="14"/>
        <v>0</v>
      </c>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c r="IF82" s="84"/>
      <c r="IG82" s="84"/>
      <c r="IH82" s="84"/>
      <c r="II82" s="84"/>
      <c r="IJ82" s="84"/>
      <c r="IK82" s="84"/>
      <c r="IL82" s="84"/>
      <c r="IM82" s="84"/>
      <c r="IN82" s="84"/>
      <c r="IO82" s="84"/>
      <c r="IP82" s="84"/>
      <c r="IQ82" s="84"/>
      <c r="IR82" s="84"/>
      <c r="IS82" s="84"/>
      <c r="IT82" s="84"/>
      <c r="IU82" s="84"/>
      <c r="IV82" s="84"/>
      <c r="IW82" s="84"/>
      <c r="IX82" s="84"/>
      <c r="IY82" s="84"/>
      <c r="IZ82" s="84"/>
      <c r="JA82" s="84"/>
      <c r="JB82" s="84"/>
      <c r="JC82" s="84"/>
      <c r="JD82" s="84"/>
      <c r="JE82" s="84"/>
      <c r="JF82" s="84"/>
      <c r="JG82" s="84"/>
      <c r="JH82" s="84"/>
      <c r="JI82" s="84"/>
      <c r="JJ82" s="84"/>
      <c r="JK82" s="84"/>
      <c r="JL82" s="84"/>
      <c r="JM82" s="84"/>
      <c r="JN82" s="84"/>
      <c r="JO82" s="84"/>
      <c r="JP82" s="84"/>
      <c r="JQ82" s="84"/>
      <c r="JR82" s="84"/>
      <c r="JS82" s="84"/>
      <c r="JT82" s="84"/>
      <c r="JU82" s="84"/>
      <c r="JV82" s="84"/>
      <c r="JW82" s="84"/>
      <c r="JX82" s="84"/>
      <c r="JY82" s="84"/>
      <c r="JZ82" s="84"/>
      <c r="KA82" s="84"/>
      <c r="KB82" s="84"/>
      <c r="KC82" s="84"/>
      <c r="KD82" s="84"/>
      <c r="KE82" s="84"/>
      <c r="KF82" s="84"/>
      <c r="KG82" s="84"/>
      <c r="KH82" s="84"/>
      <c r="KI82" s="84"/>
      <c r="KJ82" s="84"/>
      <c r="KK82" s="84"/>
      <c r="KL82" s="84"/>
      <c r="KM82" s="84"/>
      <c r="KN82" s="84"/>
      <c r="KO82" s="84"/>
      <c r="KP82" s="84"/>
      <c r="KQ82" s="84"/>
      <c r="KR82" s="84"/>
      <c r="KS82" s="84"/>
      <c r="KT82" s="84"/>
      <c r="KU82" s="84"/>
      <c r="KV82" s="84"/>
      <c r="KW82" s="84"/>
    </row>
    <row r="83" spans="1:309" s="923" customFormat="1" ht="31.5" customHeight="1" x14ac:dyDescent="0.75">
      <c r="A83" s="2258"/>
      <c r="B83" s="2258"/>
      <c r="C83" s="879" t="s">
        <v>343</v>
      </c>
      <c r="D83" s="879" t="s">
        <v>118</v>
      </c>
      <c r="E83" s="879" t="s">
        <v>23</v>
      </c>
      <c r="F83" s="879" t="s">
        <v>342</v>
      </c>
      <c r="G83" s="247">
        <f t="array" ref="G83">INDEX('Salary . staff rates'!$A$6:$C$28,MATCH(1,('Salary . staff rates'!$A$6:$A$28=E83)*('Salary . staff rates'!$B$6:$B$28=F83),0),3)</f>
        <v>45000</v>
      </c>
      <c r="H83" s="248">
        <f t="shared" si="11"/>
        <v>315.78947368421058</v>
      </c>
      <c r="I83" s="393">
        <v>5</v>
      </c>
      <c r="J83" s="392">
        <f t="shared" si="15"/>
        <v>1578.9473684210529</v>
      </c>
      <c r="K83" s="392" t="s">
        <v>31</v>
      </c>
      <c r="L83" s="392">
        <f>IF(K83="Yes",J83*'Salary . staff rates'!$C$35,0)</f>
        <v>0</v>
      </c>
      <c r="M83" s="927"/>
      <c r="N83" s="1010"/>
      <c r="O83" s="927"/>
      <c r="P83" s="932">
        <v>1</v>
      </c>
      <c r="Q83" s="927"/>
      <c r="R83" s="952"/>
      <c r="S83" s="951"/>
      <c r="T83" s="922"/>
      <c r="U83" s="922"/>
      <c r="V83" s="922"/>
      <c r="W83" s="927"/>
      <c r="X83" s="927"/>
      <c r="Y83" s="927"/>
      <c r="Z83" s="927"/>
      <c r="AA83" s="927"/>
      <c r="AB83" s="927"/>
      <c r="AC83" s="927"/>
      <c r="AD83" s="927"/>
      <c r="AE83" s="927"/>
      <c r="AF83" s="927"/>
      <c r="AG83" s="929"/>
      <c r="AI83" s="923">
        <f t="shared" si="13"/>
        <v>0</v>
      </c>
      <c r="AJ83" s="923">
        <f t="shared" si="14"/>
        <v>0</v>
      </c>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c r="IF83" s="84"/>
      <c r="IG83" s="84"/>
      <c r="IH83" s="84"/>
      <c r="II83" s="84"/>
      <c r="IJ83" s="84"/>
      <c r="IK83" s="84"/>
      <c r="IL83" s="84"/>
      <c r="IM83" s="84"/>
      <c r="IN83" s="84"/>
      <c r="IO83" s="84"/>
      <c r="IP83" s="84"/>
      <c r="IQ83" s="84"/>
      <c r="IR83" s="84"/>
      <c r="IS83" s="84"/>
      <c r="IT83" s="84"/>
      <c r="IU83" s="84"/>
      <c r="IV83" s="84"/>
      <c r="IW83" s="84"/>
      <c r="IX83" s="84"/>
      <c r="IY83" s="84"/>
      <c r="IZ83" s="84"/>
      <c r="JA83" s="84"/>
      <c r="JB83" s="84"/>
      <c r="JC83" s="84"/>
      <c r="JD83" s="84"/>
      <c r="JE83" s="84"/>
      <c r="JF83" s="84"/>
      <c r="JG83" s="84"/>
      <c r="JH83" s="84"/>
      <c r="JI83" s="84"/>
      <c r="JJ83" s="84"/>
      <c r="JK83" s="84"/>
      <c r="JL83" s="84"/>
      <c r="JM83" s="84"/>
      <c r="JN83" s="84"/>
      <c r="JO83" s="84"/>
      <c r="JP83" s="84"/>
      <c r="JQ83" s="84"/>
      <c r="JR83" s="84"/>
      <c r="JS83" s="84"/>
      <c r="JT83" s="84"/>
      <c r="JU83" s="84"/>
      <c r="JV83" s="84"/>
      <c r="JW83" s="84"/>
      <c r="JX83" s="84"/>
      <c r="JY83" s="84"/>
      <c r="JZ83" s="84"/>
      <c r="KA83" s="84"/>
      <c r="KB83" s="84"/>
      <c r="KC83" s="84"/>
      <c r="KD83" s="84"/>
      <c r="KE83" s="84"/>
      <c r="KF83" s="84"/>
      <c r="KG83" s="84"/>
      <c r="KH83" s="84"/>
      <c r="KI83" s="84"/>
      <c r="KJ83" s="84"/>
      <c r="KK83" s="84"/>
      <c r="KL83" s="84"/>
      <c r="KM83" s="84"/>
      <c r="KN83" s="84"/>
      <c r="KO83" s="84"/>
      <c r="KP83" s="84"/>
      <c r="KQ83" s="84"/>
      <c r="KR83" s="84"/>
      <c r="KS83" s="84"/>
      <c r="KT83" s="84"/>
      <c r="KU83" s="84"/>
      <c r="KV83" s="84"/>
      <c r="KW83" s="84"/>
    </row>
    <row r="84" spans="1:309" s="923" customFormat="1" ht="31.5" customHeight="1" x14ac:dyDescent="0.75">
      <c r="A84" s="2258"/>
      <c r="B84" s="2258"/>
      <c r="C84" s="879" t="s">
        <v>344</v>
      </c>
      <c r="D84" s="879" t="s">
        <v>36</v>
      </c>
      <c r="E84" s="879" t="s">
        <v>23</v>
      </c>
      <c r="F84" s="879" t="s">
        <v>297</v>
      </c>
      <c r="G84" s="247">
        <f t="array" ref="G84">INDEX('Salary . staff rates'!$A$6:$C$28,MATCH(1,('Salary . staff rates'!$A$6:$A$28=E84)*('Salary . staff rates'!$B$6:$B$28=F84),0),3)</f>
        <v>65000</v>
      </c>
      <c r="H84" s="248">
        <f t="shared" si="11"/>
        <v>456.14035087719299</v>
      </c>
      <c r="I84" s="393">
        <v>5</v>
      </c>
      <c r="J84" s="392">
        <f t="shared" si="15"/>
        <v>2280.7017543859647</v>
      </c>
      <c r="K84" s="392" t="s">
        <v>31</v>
      </c>
      <c r="L84" s="392">
        <f>IF(K84="Yes",J84*'Salary . staff rates'!$C$35,0)</f>
        <v>0</v>
      </c>
      <c r="M84" s="927"/>
      <c r="N84" s="1010"/>
      <c r="O84" s="927"/>
      <c r="P84" s="932">
        <v>1</v>
      </c>
      <c r="Q84" s="927"/>
      <c r="R84" s="952"/>
      <c r="S84" s="951"/>
      <c r="T84" s="922"/>
      <c r="U84" s="922"/>
      <c r="V84" s="922"/>
      <c r="W84" s="927"/>
      <c r="X84" s="927"/>
      <c r="Y84" s="927"/>
      <c r="Z84" s="927"/>
      <c r="AA84" s="927"/>
      <c r="AB84" s="927"/>
      <c r="AC84" s="927"/>
      <c r="AD84" s="927"/>
      <c r="AE84" s="927"/>
      <c r="AF84" s="927"/>
      <c r="AG84" s="929"/>
      <c r="AI84" s="923">
        <f t="shared" si="13"/>
        <v>0</v>
      </c>
      <c r="AJ84" s="923">
        <f t="shared" si="14"/>
        <v>0</v>
      </c>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c r="HT84" s="84"/>
      <c r="HU84" s="84"/>
      <c r="HV84" s="84"/>
      <c r="HW84" s="84"/>
      <c r="HX84" s="84"/>
      <c r="HY84" s="84"/>
      <c r="HZ84" s="84"/>
      <c r="IA84" s="84"/>
      <c r="IB84" s="84"/>
      <c r="IC84" s="84"/>
      <c r="ID84" s="84"/>
      <c r="IE84" s="84"/>
      <c r="IF84" s="84"/>
      <c r="IG84" s="84"/>
      <c r="IH84" s="84"/>
      <c r="II84" s="84"/>
      <c r="IJ84" s="84"/>
      <c r="IK84" s="84"/>
      <c r="IL84" s="84"/>
      <c r="IM84" s="84"/>
      <c r="IN84" s="84"/>
      <c r="IO84" s="84"/>
      <c r="IP84" s="84"/>
      <c r="IQ84" s="84"/>
      <c r="IR84" s="84"/>
      <c r="IS84" s="84"/>
      <c r="IT84" s="84"/>
      <c r="IU84" s="84"/>
      <c r="IV84" s="84"/>
      <c r="IW84" s="84"/>
      <c r="IX84" s="84"/>
      <c r="IY84" s="84"/>
      <c r="IZ84" s="84"/>
      <c r="JA84" s="84"/>
      <c r="JB84" s="84"/>
      <c r="JC84" s="84"/>
      <c r="JD84" s="84"/>
      <c r="JE84" s="84"/>
      <c r="JF84" s="84"/>
      <c r="JG84" s="84"/>
      <c r="JH84" s="84"/>
      <c r="JI84" s="84"/>
      <c r="JJ84" s="84"/>
      <c r="JK84" s="84"/>
      <c r="JL84" s="84"/>
      <c r="JM84" s="84"/>
      <c r="JN84" s="84"/>
      <c r="JO84" s="84"/>
      <c r="JP84" s="84"/>
      <c r="JQ84" s="84"/>
      <c r="JR84" s="84"/>
      <c r="JS84" s="84"/>
      <c r="JT84" s="84"/>
      <c r="JU84" s="84"/>
      <c r="JV84" s="84"/>
      <c r="JW84" s="84"/>
      <c r="JX84" s="84"/>
      <c r="JY84" s="84"/>
      <c r="JZ84" s="84"/>
      <c r="KA84" s="84"/>
      <c r="KB84" s="84"/>
      <c r="KC84" s="84"/>
      <c r="KD84" s="84"/>
      <c r="KE84" s="84"/>
      <c r="KF84" s="84"/>
      <c r="KG84" s="84"/>
      <c r="KH84" s="84"/>
      <c r="KI84" s="84"/>
      <c r="KJ84" s="84"/>
      <c r="KK84" s="84"/>
      <c r="KL84" s="84"/>
      <c r="KM84" s="84"/>
      <c r="KN84" s="84"/>
      <c r="KO84" s="84"/>
      <c r="KP84" s="84"/>
      <c r="KQ84" s="84"/>
      <c r="KR84" s="84"/>
      <c r="KS84" s="84"/>
      <c r="KT84" s="84"/>
      <c r="KU84" s="84"/>
      <c r="KV84" s="84"/>
      <c r="KW84" s="84"/>
    </row>
    <row r="85" spans="1:309" ht="31.5" customHeight="1" x14ac:dyDescent="0.75">
      <c r="A85" s="939"/>
      <c r="B85" s="989"/>
      <c r="C85" s="885"/>
      <c r="D85" s="885"/>
      <c r="E85" s="885"/>
      <c r="F85" s="885"/>
      <c r="G85" s="885"/>
      <c r="H85" s="885"/>
      <c r="I85" s="940"/>
      <c r="J85" s="990"/>
      <c r="K85" s="858"/>
      <c r="L85" s="990"/>
      <c r="M85" s="56"/>
      <c r="N85" s="106"/>
      <c r="O85" s="56"/>
      <c r="P85" s="139"/>
      <c r="Q85" s="56"/>
      <c r="R85" s="236"/>
      <c r="S85" s="236"/>
      <c r="T85" s="236"/>
      <c r="U85" s="236"/>
      <c r="V85" s="236"/>
      <c r="W85" s="56"/>
      <c r="X85" s="56"/>
      <c r="Y85" s="56"/>
      <c r="Z85" s="56"/>
      <c r="AA85" s="56"/>
      <c r="AB85" s="56"/>
      <c r="AC85" s="56"/>
      <c r="AD85" s="56"/>
      <c r="AE85" s="56"/>
      <c r="AF85" s="56"/>
      <c r="AG85" s="221"/>
    </row>
    <row r="86" spans="1:309" ht="31.5" customHeight="1" x14ac:dyDescent="0.75">
      <c r="A86" s="56"/>
      <c r="B86" s="56"/>
      <c r="C86" s="485"/>
      <c r="E86" s="56"/>
      <c r="F86" s="219"/>
      <c r="G86" s="219"/>
      <c r="H86" s="56"/>
      <c r="I86" s="219"/>
      <c r="J86" s="219"/>
      <c r="K86" s="219"/>
      <c r="L86" s="983"/>
      <c r="M86" s="56"/>
      <c r="N86" s="106"/>
      <c r="O86" s="56"/>
      <c r="P86" s="139"/>
      <c r="Q86" s="56"/>
      <c r="R86" s="236"/>
      <c r="S86" s="236"/>
      <c r="T86" s="236"/>
      <c r="U86" s="236"/>
      <c r="V86" s="236"/>
      <c r="W86" s="56"/>
      <c r="X86" s="56"/>
      <c r="Y86" s="56"/>
      <c r="Z86" s="56"/>
      <c r="AA86" s="56"/>
      <c r="AB86" s="56"/>
      <c r="AC86" s="56"/>
      <c r="AD86" s="56"/>
      <c r="AE86" s="56"/>
      <c r="AF86" s="56"/>
      <c r="AG86" s="221"/>
    </row>
    <row r="87" spans="1:309" ht="31.5" customHeight="1" x14ac:dyDescent="0.75">
      <c r="A87" s="56"/>
      <c r="B87" s="56"/>
      <c r="C87" s="485"/>
      <c r="E87" s="56"/>
      <c r="F87" s="219"/>
      <c r="G87" s="219"/>
      <c r="H87" s="56"/>
      <c r="I87" s="219"/>
      <c r="J87" s="219"/>
      <c r="K87" s="219"/>
      <c r="L87" s="983"/>
      <c r="M87" s="56"/>
      <c r="N87" s="106"/>
      <c r="O87" s="56"/>
      <c r="P87" s="139"/>
      <c r="Q87" s="56"/>
      <c r="R87" s="236"/>
      <c r="S87" s="236"/>
      <c r="T87" s="236"/>
      <c r="U87" s="236"/>
      <c r="V87" s="236"/>
      <c r="W87" s="56"/>
      <c r="X87" s="56"/>
      <c r="Y87" s="56"/>
      <c r="Z87" s="56"/>
      <c r="AA87" s="56"/>
      <c r="AB87" s="56"/>
      <c r="AC87" s="56"/>
      <c r="AD87" s="56"/>
      <c r="AE87" s="56"/>
      <c r="AF87" s="56"/>
      <c r="AG87" s="221"/>
    </row>
    <row r="88" spans="1:309" ht="31.5" customHeight="1" x14ac:dyDescent="0.75">
      <c r="A88" s="56"/>
      <c r="B88" s="56"/>
      <c r="C88" s="485"/>
      <c r="E88" s="56"/>
      <c r="F88" s="219"/>
      <c r="G88" s="219"/>
      <c r="H88" s="991"/>
      <c r="I88" s="219"/>
      <c r="J88" s="446"/>
      <c r="K88" s="982"/>
      <c r="L88" s="1329"/>
      <c r="M88" s="56"/>
      <c r="N88" s="106"/>
      <c r="O88" s="56"/>
      <c r="P88" s="139"/>
      <c r="Q88" s="56"/>
      <c r="R88" s="236"/>
      <c r="S88" s="236"/>
      <c r="T88" s="236"/>
      <c r="U88" s="236"/>
      <c r="V88" s="236"/>
      <c r="W88" s="56"/>
      <c r="X88" s="56"/>
      <c r="Y88" s="56"/>
      <c r="Z88" s="56"/>
      <c r="AA88" s="56"/>
      <c r="AB88" s="56"/>
      <c r="AC88" s="56"/>
      <c r="AD88" s="56"/>
      <c r="AE88" s="56"/>
      <c r="AF88" s="56"/>
      <c r="AG88" s="221"/>
    </row>
    <row r="89" spans="1:309" ht="31.5" customHeight="1" x14ac:dyDescent="0.75">
      <c r="A89" s="56"/>
      <c r="B89" s="56"/>
      <c r="C89" s="485"/>
      <c r="E89" s="56"/>
      <c r="F89" s="219"/>
      <c r="G89" s="219"/>
      <c r="H89" s="79"/>
      <c r="I89" s="185"/>
      <c r="J89" s="1330">
        <f>SUM(J9:J84)</f>
        <v>146140.35087719298</v>
      </c>
      <c r="K89" s="858"/>
      <c r="L89" s="1330">
        <f>SUM(L9:L84)</f>
        <v>19157.894736842107</v>
      </c>
      <c r="M89" s="56"/>
      <c r="N89" s="106"/>
      <c r="O89" s="56"/>
      <c r="P89" s="139"/>
      <c r="Q89" s="56"/>
      <c r="R89" s="236"/>
      <c r="S89" s="236"/>
      <c r="T89" s="236"/>
      <c r="U89" s="236"/>
      <c r="V89" s="236"/>
      <c r="W89" s="56"/>
      <c r="X89" s="56"/>
      <c r="Y89" s="56"/>
      <c r="Z89" s="56"/>
      <c r="AA89" s="56"/>
      <c r="AB89" s="56"/>
      <c r="AC89" s="56"/>
      <c r="AD89" s="56"/>
      <c r="AE89" s="56"/>
      <c r="AF89" s="56"/>
      <c r="AG89" s="221"/>
      <c r="AI89" s="208">
        <f>SUM(AI9:AI84)</f>
        <v>0</v>
      </c>
      <c r="AJ89" s="208">
        <f>SUM(AJ9:AJ84)</f>
        <v>0</v>
      </c>
    </row>
    <row r="180" spans="1:17" ht="16" x14ac:dyDescent="0.75">
      <c r="A180" s="108"/>
      <c r="B180" s="119"/>
      <c r="C180" s="107"/>
      <c r="D180" s="107"/>
      <c r="E180" s="107"/>
      <c r="F180" s="111"/>
      <c r="G180" s="111"/>
      <c r="H180" s="107"/>
      <c r="I180" s="111"/>
      <c r="J180" s="111"/>
      <c r="K180" s="111"/>
      <c r="L180" s="112"/>
      <c r="M180" s="107"/>
      <c r="N180" s="146"/>
      <c r="O180" s="107"/>
      <c r="P180" s="141"/>
      <c r="Q180" s="107"/>
    </row>
    <row r="181" spans="1:17" ht="16" x14ac:dyDescent="0.75">
      <c r="A181" s="191"/>
      <c r="B181" s="206"/>
      <c r="C181" s="114"/>
      <c r="D181" s="191"/>
      <c r="E181" s="114"/>
      <c r="F181" s="198"/>
      <c r="G181" s="198"/>
      <c r="H181" s="114"/>
      <c r="I181" s="198"/>
      <c r="J181" s="198"/>
      <c r="K181" s="198"/>
      <c r="L181" s="204"/>
      <c r="M181" s="114"/>
      <c r="N181" s="225"/>
      <c r="O181" s="114"/>
      <c r="P181" s="192"/>
      <c r="Q181" s="107"/>
    </row>
    <row r="182" spans="1:17" ht="16" x14ac:dyDescent="0.75">
      <c r="A182" s="191"/>
      <c r="B182" s="206"/>
      <c r="C182" s="114"/>
      <c r="D182" s="114"/>
      <c r="E182" s="114"/>
      <c r="F182" s="198"/>
      <c r="G182" s="198"/>
      <c r="H182" s="114"/>
      <c r="I182" s="198"/>
      <c r="J182" s="198"/>
      <c r="K182" s="198"/>
      <c r="L182" s="204"/>
      <c r="M182" s="114"/>
      <c r="N182" s="225"/>
      <c r="O182" s="114"/>
      <c r="P182" s="192"/>
      <c r="Q182" s="107"/>
    </row>
    <row r="183" spans="1:17" ht="16" x14ac:dyDescent="0.75">
      <c r="A183" s="191"/>
      <c r="B183" s="206"/>
      <c r="C183" s="114"/>
      <c r="D183" s="114"/>
      <c r="E183" s="114"/>
      <c r="F183" s="198"/>
      <c r="G183" s="198"/>
      <c r="H183" s="114"/>
      <c r="I183" s="198"/>
      <c r="J183" s="198"/>
      <c r="K183" s="198"/>
      <c r="L183" s="204"/>
      <c r="M183" s="114"/>
      <c r="N183" s="225"/>
      <c r="O183" s="114"/>
      <c r="P183" s="192"/>
      <c r="Q183" s="107"/>
    </row>
    <row r="184" spans="1:17" ht="16" x14ac:dyDescent="0.75">
      <c r="A184" s="191"/>
      <c r="B184" s="206"/>
      <c r="C184" s="114"/>
      <c r="D184" s="114"/>
      <c r="E184" s="114"/>
      <c r="F184" s="198"/>
      <c r="G184" s="198"/>
      <c r="H184" s="114"/>
      <c r="I184" s="198"/>
      <c r="J184" s="198"/>
      <c r="K184" s="198"/>
      <c r="L184" s="204"/>
      <c r="M184" s="114"/>
      <c r="N184" s="225"/>
      <c r="O184" s="114"/>
      <c r="P184" s="192"/>
      <c r="Q184" s="107"/>
    </row>
    <row r="185" spans="1:17" ht="16" x14ac:dyDescent="0.75">
      <c r="A185" s="191"/>
      <c r="B185" s="206"/>
      <c r="C185" s="191"/>
      <c r="D185" s="191"/>
      <c r="E185" s="193"/>
      <c r="F185" s="193"/>
      <c r="G185" s="193"/>
      <c r="H185" s="193"/>
      <c r="I185" s="193"/>
      <c r="J185" s="193"/>
      <c r="K185" s="195"/>
      <c r="L185" s="195"/>
      <c r="M185" s="191"/>
      <c r="N185" s="226"/>
      <c r="O185" s="191"/>
      <c r="P185" s="196"/>
      <c r="Q185" s="108"/>
    </row>
    <row r="186" spans="1:17" ht="16" x14ac:dyDescent="0.75">
      <c r="A186" s="191"/>
      <c r="B186" s="206"/>
      <c r="C186" s="191"/>
      <c r="D186" s="191"/>
      <c r="E186" s="191"/>
      <c r="F186" s="191"/>
      <c r="G186" s="191"/>
      <c r="H186" s="193"/>
      <c r="I186" s="191"/>
      <c r="J186" s="191"/>
      <c r="K186" s="191"/>
      <c r="L186" s="194"/>
      <c r="M186" s="191"/>
      <c r="N186" s="226"/>
      <c r="O186" s="191"/>
      <c r="P186" s="196"/>
      <c r="Q186" s="108"/>
    </row>
    <row r="187" spans="1:17" ht="14.75" x14ac:dyDescent="0.75">
      <c r="A187" s="2254"/>
      <c r="B187" s="2254"/>
      <c r="C187" s="205"/>
      <c r="D187" s="205"/>
      <c r="E187" s="114"/>
      <c r="F187" s="114"/>
      <c r="G187" s="114"/>
      <c r="H187" s="198"/>
      <c r="I187" s="114"/>
      <c r="J187" s="204"/>
      <c r="K187" s="114"/>
      <c r="L187" s="198"/>
      <c r="M187" s="198"/>
      <c r="N187" s="225"/>
      <c r="O187" s="114"/>
      <c r="P187" s="192"/>
      <c r="Q187" s="107"/>
    </row>
    <row r="188" spans="1:17" ht="14.75" x14ac:dyDescent="0.75">
      <c r="A188" s="2254"/>
      <c r="B188" s="2254"/>
      <c r="C188" s="2165"/>
      <c r="D188" s="2165"/>
      <c r="E188" s="114"/>
      <c r="F188" s="114"/>
      <c r="G188" s="114"/>
      <c r="H188" s="198"/>
      <c r="I188" s="114"/>
      <c r="J188" s="204"/>
      <c r="K188" s="114"/>
      <c r="L188" s="198"/>
      <c r="M188" s="198"/>
      <c r="N188" s="225"/>
      <c r="O188" s="114"/>
      <c r="P188" s="192"/>
      <c r="Q188" s="107"/>
    </row>
    <row r="189" spans="1:17" ht="14.75" x14ac:dyDescent="0.75">
      <c r="A189" s="2254"/>
      <c r="B189" s="2254"/>
      <c r="C189" s="2165"/>
      <c r="D189" s="2165"/>
      <c r="E189" s="114"/>
      <c r="F189" s="114"/>
      <c r="G189" s="114"/>
      <c r="H189" s="198"/>
      <c r="I189" s="114"/>
      <c r="J189" s="204"/>
      <c r="K189" s="114"/>
      <c r="L189" s="198"/>
      <c r="M189" s="198"/>
      <c r="N189" s="225"/>
      <c r="O189" s="114"/>
      <c r="P189" s="192"/>
      <c r="Q189" s="107"/>
    </row>
    <row r="190" spans="1:17" ht="14.75" x14ac:dyDescent="0.75">
      <c r="A190" s="2254"/>
      <c r="B190" s="2254"/>
      <c r="C190" s="2165"/>
      <c r="D190" s="2165"/>
      <c r="E190" s="114"/>
      <c r="F190" s="114"/>
      <c r="G190" s="114"/>
      <c r="H190" s="198"/>
      <c r="I190" s="114"/>
      <c r="J190" s="204"/>
      <c r="K190" s="114"/>
      <c r="L190" s="198"/>
      <c r="M190" s="198"/>
      <c r="N190" s="225"/>
      <c r="O190" s="114"/>
      <c r="P190" s="192"/>
      <c r="Q190" s="107"/>
    </row>
    <row r="191" spans="1:17" ht="14.75" x14ac:dyDescent="0.75">
      <c r="A191" s="2254"/>
      <c r="B191" s="2254"/>
      <c r="C191" s="2165"/>
      <c r="D191" s="2165"/>
      <c r="E191" s="114"/>
      <c r="F191" s="114"/>
      <c r="G191" s="114"/>
      <c r="H191" s="198"/>
      <c r="I191" s="114"/>
      <c r="J191" s="204"/>
      <c r="K191" s="114"/>
      <c r="L191" s="198"/>
      <c r="M191" s="198"/>
      <c r="N191" s="225"/>
      <c r="O191" s="114"/>
      <c r="P191" s="192"/>
      <c r="Q191" s="107"/>
    </row>
    <row r="192" spans="1:17" ht="14.75" x14ac:dyDescent="0.75">
      <c r="A192" s="2254"/>
      <c r="B192" s="2254"/>
      <c r="C192" s="2165"/>
      <c r="D192" s="2165"/>
      <c r="E192" s="114"/>
      <c r="F192" s="114"/>
      <c r="G192" s="114"/>
      <c r="H192" s="198"/>
      <c r="I192" s="114"/>
      <c r="J192" s="204"/>
      <c r="K192" s="114"/>
      <c r="L192" s="198"/>
      <c r="M192" s="198"/>
      <c r="N192" s="225"/>
      <c r="O192" s="114"/>
      <c r="P192" s="192"/>
      <c r="Q192" s="107"/>
    </row>
    <row r="193" spans="1:17" ht="14.75" x14ac:dyDescent="0.75">
      <c r="A193" s="2254"/>
      <c r="B193" s="2254"/>
      <c r="C193" s="2165"/>
      <c r="D193" s="2165"/>
      <c r="E193" s="114"/>
      <c r="F193" s="114"/>
      <c r="G193" s="114"/>
      <c r="H193" s="198"/>
      <c r="I193" s="114"/>
      <c r="J193" s="204"/>
      <c r="K193" s="114"/>
      <c r="L193" s="198"/>
      <c r="M193" s="198"/>
      <c r="N193" s="225"/>
      <c r="O193" s="114"/>
      <c r="P193" s="192"/>
      <c r="Q193" s="107"/>
    </row>
    <row r="194" spans="1:17" ht="14.75" x14ac:dyDescent="0.75">
      <c r="A194" s="2254"/>
      <c r="B194" s="2254"/>
      <c r="C194" s="2165"/>
      <c r="D194" s="2165"/>
      <c r="E194" s="114"/>
      <c r="F194" s="114"/>
      <c r="G194" s="114"/>
      <c r="H194" s="198"/>
      <c r="I194" s="114"/>
      <c r="J194" s="204"/>
      <c r="K194" s="114"/>
      <c r="L194" s="198"/>
      <c r="M194" s="198"/>
      <c r="N194" s="225"/>
      <c r="O194" s="114"/>
      <c r="P194" s="192"/>
      <c r="Q194" s="107"/>
    </row>
    <row r="195" spans="1:17" ht="14.75" x14ac:dyDescent="0.75">
      <c r="A195" s="2254"/>
      <c r="B195" s="2254"/>
      <c r="C195" s="2165"/>
      <c r="D195" s="2165"/>
      <c r="E195" s="114"/>
      <c r="F195" s="114"/>
      <c r="G195" s="114"/>
      <c r="H195" s="198"/>
      <c r="I195" s="114"/>
      <c r="J195" s="204"/>
      <c r="K195" s="114"/>
      <c r="L195" s="198"/>
      <c r="M195" s="198"/>
      <c r="N195" s="225"/>
      <c r="O195" s="114"/>
      <c r="P195" s="192"/>
      <c r="Q195" s="107"/>
    </row>
    <row r="196" spans="1:17" ht="14.75" x14ac:dyDescent="0.75">
      <c r="A196" s="2254"/>
      <c r="B196" s="2254"/>
      <c r="C196" s="2165"/>
      <c r="D196" s="2165"/>
      <c r="E196" s="114"/>
      <c r="F196" s="114"/>
      <c r="G196" s="114"/>
      <c r="H196" s="198"/>
      <c r="I196" s="114"/>
      <c r="J196" s="204"/>
      <c r="K196" s="114"/>
      <c r="L196" s="198"/>
      <c r="M196" s="198"/>
      <c r="N196" s="225"/>
      <c r="O196" s="114"/>
      <c r="P196" s="192"/>
      <c r="Q196" s="107"/>
    </row>
    <row r="197" spans="1:17" ht="14.75" x14ac:dyDescent="0.75">
      <c r="A197" s="2254"/>
      <c r="B197" s="2254"/>
      <c r="C197" s="2165"/>
      <c r="D197" s="2165"/>
      <c r="E197" s="114"/>
      <c r="F197" s="114"/>
      <c r="G197" s="114"/>
      <c r="H197" s="198"/>
      <c r="I197" s="114"/>
      <c r="J197" s="204"/>
      <c r="K197" s="114"/>
      <c r="L197" s="198"/>
      <c r="M197" s="198"/>
      <c r="N197" s="225"/>
      <c r="O197" s="114"/>
      <c r="P197" s="192"/>
      <c r="Q197" s="107"/>
    </row>
    <row r="198" spans="1:17" ht="14.75" x14ac:dyDescent="0.75">
      <c r="A198" s="2254"/>
      <c r="B198" s="2254"/>
      <c r="C198" s="2165"/>
      <c r="D198" s="2165"/>
      <c r="E198" s="114"/>
      <c r="F198" s="114"/>
      <c r="G198" s="114"/>
      <c r="H198" s="198"/>
      <c r="I198" s="114"/>
      <c r="J198" s="204"/>
      <c r="K198" s="114"/>
      <c r="L198" s="198"/>
      <c r="M198" s="198"/>
      <c r="N198" s="225"/>
      <c r="O198" s="114"/>
      <c r="P198" s="192"/>
      <c r="Q198" s="107"/>
    </row>
    <row r="199" spans="1:17" ht="14.75" x14ac:dyDescent="0.75">
      <c r="A199" s="2254"/>
      <c r="B199" s="2254"/>
      <c r="C199" s="2165"/>
      <c r="D199" s="2165"/>
      <c r="E199" s="114"/>
      <c r="F199" s="114"/>
      <c r="G199" s="114"/>
      <c r="H199" s="198"/>
      <c r="I199" s="114"/>
      <c r="J199" s="204"/>
      <c r="K199" s="114"/>
      <c r="L199" s="198"/>
      <c r="M199" s="198"/>
      <c r="N199" s="225"/>
      <c r="O199" s="114"/>
      <c r="P199" s="192"/>
      <c r="Q199" s="107"/>
    </row>
    <row r="200" spans="1:17" ht="14.75" x14ac:dyDescent="0.75">
      <c r="A200" s="2254"/>
      <c r="B200" s="2254"/>
      <c r="C200" s="205"/>
      <c r="D200" s="205"/>
      <c r="E200" s="114"/>
      <c r="F200" s="114"/>
      <c r="G200" s="114"/>
      <c r="H200" s="198"/>
      <c r="I200" s="114"/>
      <c r="J200" s="204"/>
      <c r="K200" s="114"/>
      <c r="L200" s="198"/>
      <c r="M200" s="198"/>
      <c r="N200" s="225"/>
      <c r="O200" s="114"/>
      <c r="P200" s="192"/>
      <c r="Q200" s="107"/>
    </row>
    <row r="201" spans="1:17" ht="14.75" x14ac:dyDescent="0.75">
      <c r="A201" s="2254"/>
      <c r="B201" s="2254"/>
      <c r="C201" s="205"/>
      <c r="D201" s="205"/>
      <c r="E201" s="114"/>
      <c r="F201" s="114"/>
      <c r="G201" s="114"/>
      <c r="H201" s="198"/>
      <c r="I201" s="114"/>
      <c r="J201" s="204"/>
      <c r="K201" s="114"/>
      <c r="L201" s="198"/>
      <c r="M201" s="198"/>
      <c r="N201" s="225"/>
      <c r="O201" s="114"/>
      <c r="P201" s="192"/>
      <c r="Q201" s="107"/>
    </row>
    <row r="202" spans="1:17" ht="14.75" x14ac:dyDescent="0.75">
      <c r="A202" s="2254"/>
      <c r="B202" s="2254"/>
      <c r="C202" s="2255"/>
      <c r="D202" s="2165"/>
      <c r="E202" s="114"/>
      <c r="F202" s="114"/>
      <c r="G202" s="114"/>
      <c r="H202" s="198"/>
      <c r="I202" s="114"/>
      <c r="J202" s="204"/>
      <c r="K202" s="114"/>
      <c r="L202" s="198"/>
      <c r="M202" s="198"/>
      <c r="N202" s="225"/>
      <c r="O202" s="114"/>
      <c r="P202" s="192"/>
      <c r="Q202" s="107"/>
    </row>
    <row r="203" spans="1:17" ht="14.75" x14ac:dyDescent="0.75">
      <c r="A203" s="2254"/>
      <c r="B203" s="2254"/>
      <c r="C203" s="2255"/>
      <c r="D203" s="2165"/>
      <c r="E203" s="114"/>
      <c r="F203" s="114"/>
      <c r="G203" s="114"/>
      <c r="H203" s="198"/>
      <c r="I203" s="114"/>
      <c r="J203" s="204"/>
      <c r="K203" s="114"/>
      <c r="L203" s="198"/>
      <c r="M203" s="198"/>
      <c r="N203" s="225"/>
      <c r="O203" s="114"/>
      <c r="P203" s="192"/>
      <c r="Q203" s="107"/>
    </row>
    <row r="204" spans="1:17" ht="14.75" x14ac:dyDescent="0.75">
      <c r="A204" s="2257"/>
      <c r="B204" s="2257"/>
      <c r="C204" s="205"/>
      <c r="D204" s="205"/>
      <c r="E204" s="114"/>
      <c r="F204" s="114"/>
      <c r="G204" s="114"/>
      <c r="H204" s="198"/>
      <c r="I204" s="114"/>
      <c r="J204" s="198"/>
      <c r="K204" s="114"/>
      <c r="L204" s="198"/>
      <c r="M204" s="114"/>
      <c r="N204" s="225"/>
      <c r="O204" s="114"/>
      <c r="P204" s="192"/>
      <c r="Q204" s="107"/>
    </row>
    <row r="205" spans="1:17" ht="14.75" x14ac:dyDescent="0.75">
      <c r="A205" s="2257"/>
      <c r="B205" s="2257"/>
      <c r="C205" s="205"/>
      <c r="D205" s="205"/>
      <c r="E205" s="114"/>
      <c r="F205" s="114"/>
      <c r="G205" s="114"/>
      <c r="H205" s="198"/>
      <c r="I205" s="114"/>
      <c r="J205" s="198"/>
      <c r="K205" s="114"/>
      <c r="L205" s="198"/>
      <c r="M205" s="114"/>
      <c r="N205" s="225"/>
      <c r="O205" s="114"/>
      <c r="P205" s="192"/>
      <c r="Q205" s="107"/>
    </row>
    <row r="206" spans="1:17" ht="14.75" x14ac:dyDescent="0.75">
      <c r="A206" s="2257"/>
      <c r="B206" s="2257"/>
      <c r="C206" s="205"/>
      <c r="D206" s="205"/>
      <c r="E206" s="114"/>
      <c r="F206" s="114"/>
      <c r="G206" s="114"/>
      <c r="H206" s="198"/>
      <c r="I206" s="114"/>
      <c r="J206" s="198"/>
      <c r="K206" s="114"/>
      <c r="L206" s="198"/>
      <c r="M206" s="114"/>
      <c r="N206" s="225"/>
      <c r="O206" s="114"/>
      <c r="P206" s="192"/>
      <c r="Q206" s="107"/>
    </row>
    <row r="207" spans="1:17" ht="14.75" x14ac:dyDescent="0.75">
      <c r="A207" s="2257"/>
      <c r="B207" s="2257"/>
      <c r="C207" s="205"/>
      <c r="D207" s="205"/>
      <c r="E207" s="114"/>
      <c r="F207" s="114"/>
      <c r="G207" s="114"/>
      <c r="H207" s="198"/>
      <c r="I207" s="114"/>
      <c r="J207" s="198"/>
      <c r="K207" s="114"/>
      <c r="L207" s="198"/>
      <c r="M207" s="114"/>
      <c r="N207" s="225"/>
      <c r="O207" s="114"/>
      <c r="P207" s="192"/>
      <c r="Q207" s="107"/>
    </row>
    <row r="208" spans="1:17" ht="14.75" x14ac:dyDescent="0.75">
      <c r="A208" s="2257"/>
      <c r="B208" s="2257"/>
      <c r="C208" s="205"/>
      <c r="D208" s="205"/>
      <c r="E208" s="114"/>
      <c r="F208" s="114"/>
      <c r="G208" s="114"/>
      <c r="H208" s="198"/>
      <c r="I208" s="114"/>
      <c r="J208" s="198"/>
      <c r="K208" s="114"/>
      <c r="L208" s="198"/>
      <c r="M208" s="114"/>
      <c r="N208" s="225"/>
      <c r="O208" s="114"/>
      <c r="P208" s="192"/>
      <c r="Q208" s="107"/>
    </row>
    <row r="209" spans="1:17" ht="14.75" x14ac:dyDescent="0.75">
      <c r="A209" s="2254"/>
      <c r="B209" s="2254"/>
      <c r="C209" s="205"/>
      <c r="D209" s="205"/>
      <c r="E209" s="114"/>
      <c r="F209" s="114"/>
      <c r="G209" s="114"/>
      <c r="H209" s="198"/>
      <c r="I209" s="114"/>
      <c r="J209" s="204"/>
      <c r="K209" s="114"/>
      <c r="L209" s="198"/>
      <c r="M209" s="198"/>
      <c r="N209" s="225"/>
      <c r="O209" s="114"/>
      <c r="P209" s="192"/>
      <c r="Q209" s="107"/>
    </row>
    <row r="210" spans="1:17" ht="14.75" x14ac:dyDescent="0.75">
      <c r="A210" s="2254"/>
      <c r="B210" s="2254"/>
      <c r="C210" s="2165"/>
      <c r="D210" s="2165"/>
      <c r="E210" s="114"/>
      <c r="F210" s="114"/>
      <c r="G210" s="114"/>
      <c r="H210" s="198"/>
      <c r="I210" s="114"/>
      <c r="J210" s="204"/>
      <c r="K210" s="114"/>
      <c r="L210" s="198"/>
      <c r="M210" s="198"/>
      <c r="N210" s="225"/>
      <c r="O210" s="114"/>
      <c r="P210" s="192"/>
      <c r="Q210" s="107"/>
    </row>
    <row r="211" spans="1:17" ht="14.75" x14ac:dyDescent="0.75">
      <c r="A211" s="2254"/>
      <c r="B211" s="2254"/>
      <c r="C211" s="2165"/>
      <c r="D211" s="2165"/>
      <c r="E211" s="114"/>
      <c r="F211" s="114"/>
      <c r="G211" s="114"/>
      <c r="H211" s="198"/>
      <c r="I211" s="114"/>
      <c r="J211" s="204"/>
      <c r="K211" s="114"/>
      <c r="L211" s="198"/>
      <c r="M211" s="198"/>
      <c r="N211" s="225"/>
      <c r="O211" s="114"/>
      <c r="P211" s="192"/>
      <c r="Q211" s="107"/>
    </row>
    <row r="212" spans="1:17" ht="14.75" x14ac:dyDescent="0.75">
      <c r="A212" s="2254"/>
      <c r="B212" s="2254"/>
      <c r="C212" s="2165"/>
      <c r="D212" s="2165"/>
      <c r="E212" s="114"/>
      <c r="F212" s="114"/>
      <c r="G212" s="114"/>
      <c r="H212" s="198"/>
      <c r="I212" s="114"/>
      <c r="J212" s="204"/>
      <c r="K212" s="114"/>
      <c r="L212" s="198"/>
      <c r="M212" s="198"/>
      <c r="N212" s="225"/>
      <c r="O212" s="114"/>
      <c r="P212" s="192"/>
      <c r="Q212" s="107"/>
    </row>
    <row r="213" spans="1:17" ht="14.75" x14ac:dyDescent="0.75">
      <c r="A213" s="2254"/>
      <c r="B213" s="2254"/>
      <c r="C213" s="2165"/>
      <c r="D213" s="2165"/>
      <c r="E213" s="114"/>
      <c r="F213" s="114"/>
      <c r="G213" s="114"/>
      <c r="H213" s="198"/>
      <c r="I213" s="114"/>
      <c r="J213" s="204"/>
      <c r="K213" s="114"/>
      <c r="L213" s="198"/>
      <c r="M213" s="198"/>
      <c r="N213" s="225"/>
      <c r="O213" s="114"/>
      <c r="P213" s="192"/>
      <c r="Q213" s="107"/>
    </row>
    <row r="214" spans="1:17" ht="14.75" x14ac:dyDescent="0.75">
      <c r="A214" s="2254"/>
      <c r="B214" s="2254"/>
      <c r="C214" s="2165"/>
      <c r="D214" s="2165"/>
      <c r="E214" s="114"/>
      <c r="F214" s="114"/>
      <c r="G214" s="114"/>
      <c r="H214" s="198"/>
      <c r="I214" s="114"/>
      <c r="J214" s="204"/>
      <c r="K214" s="114"/>
      <c r="L214" s="198"/>
      <c r="M214" s="198"/>
      <c r="N214" s="225"/>
      <c r="O214" s="114"/>
      <c r="P214" s="192"/>
      <c r="Q214" s="107"/>
    </row>
    <row r="215" spans="1:17" ht="14.75" x14ac:dyDescent="0.75">
      <c r="A215" s="2254"/>
      <c r="B215" s="2254"/>
      <c r="C215" s="2165"/>
      <c r="D215" s="2165"/>
      <c r="E215" s="114"/>
      <c r="F215" s="114"/>
      <c r="G215" s="114"/>
      <c r="H215" s="198"/>
      <c r="I215" s="114"/>
      <c r="J215" s="204"/>
      <c r="K215" s="114"/>
      <c r="L215" s="198"/>
      <c r="M215" s="198"/>
      <c r="N215" s="225"/>
      <c r="O215" s="114"/>
      <c r="P215" s="192"/>
      <c r="Q215" s="107"/>
    </row>
    <row r="216" spans="1:17" ht="14.75" x14ac:dyDescent="0.75">
      <c r="A216" s="2254"/>
      <c r="B216" s="2254"/>
      <c r="C216" s="2165"/>
      <c r="D216" s="2165"/>
      <c r="E216" s="114"/>
      <c r="F216" s="114"/>
      <c r="G216" s="114"/>
      <c r="H216" s="198"/>
      <c r="I216" s="114"/>
      <c r="J216" s="204"/>
      <c r="K216" s="114"/>
      <c r="L216" s="198"/>
      <c r="M216" s="198"/>
      <c r="N216" s="225"/>
      <c r="O216" s="114"/>
      <c r="P216" s="192"/>
      <c r="Q216" s="107"/>
    </row>
    <row r="217" spans="1:17" ht="14.75" x14ac:dyDescent="0.75">
      <c r="A217" s="2254"/>
      <c r="B217" s="2254"/>
      <c r="C217" s="2165"/>
      <c r="D217" s="2165"/>
      <c r="E217" s="114"/>
      <c r="F217" s="114"/>
      <c r="G217" s="114"/>
      <c r="H217" s="198"/>
      <c r="I217" s="114"/>
      <c r="J217" s="204"/>
      <c r="K217" s="114"/>
      <c r="L217" s="198"/>
      <c r="M217" s="198"/>
      <c r="N217" s="225"/>
      <c r="O217" s="114"/>
      <c r="P217" s="192"/>
      <c r="Q217" s="107"/>
    </row>
    <row r="218" spans="1:17" ht="14.75" x14ac:dyDescent="0.75">
      <c r="A218" s="2254"/>
      <c r="B218" s="2254"/>
      <c r="C218" s="2165"/>
      <c r="D218" s="2165"/>
      <c r="E218" s="114"/>
      <c r="F218" s="114"/>
      <c r="G218" s="114"/>
      <c r="H218" s="198"/>
      <c r="I218" s="114"/>
      <c r="J218" s="204"/>
      <c r="K218" s="114"/>
      <c r="L218" s="198"/>
      <c r="M218" s="198"/>
      <c r="N218" s="225"/>
      <c r="O218" s="114"/>
      <c r="P218" s="192"/>
      <c r="Q218" s="107"/>
    </row>
    <row r="219" spans="1:17" ht="14.75" x14ac:dyDescent="0.75">
      <c r="A219" s="2254"/>
      <c r="B219" s="2254"/>
      <c r="C219" s="2165"/>
      <c r="D219" s="2165"/>
      <c r="E219" s="114"/>
      <c r="F219" s="114"/>
      <c r="G219" s="114"/>
      <c r="H219" s="198"/>
      <c r="I219" s="114"/>
      <c r="J219" s="204"/>
      <c r="K219" s="114"/>
      <c r="L219" s="198"/>
      <c r="M219" s="198"/>
      <c r="N219" s="225"/>
      <c r="O219" s="114"/>
      <c r="P219" s="192"/>
      <c r="Q219" s="107"/>
    </row>
    <row r="220" spans="1:17" ht="14.75" x14ac:dyDescent="0.75">
      <c r="A220" s="2254"/>
      <c r="B220" s="2254"/>
      <c r="C220" s="2165"/>
      <c r="D220" s="2165"/>
      <c r="E220" s="114"/>
      <c r="F220" s="114"/>
      <c r="G220" s="114"/>
      <c r="H220" s="198"/>
      <c r="I220" s="114"/>
      <c r="J220" s="204"/>
      <c r="K220" s="114"/>
      <c r="L220" s="198"/>
      <c r="M220" s="198"/>
      <c r="N220" s="225"/>
      <c r="O220" s="114"/>
      <c r="P220" s="192"/>
      <c r="Q220" s="107"/>
    </row>
    <row r="221" spans="1:17" ht="14.75" x14ac:dyDescent="0.75">
      <c r="A221" s="2254"/>
      <c r="B221" s="2254"/>
      <c r="C221" s="205"/>
      <c r="D221" s="205"/>
      <c r="E221" s="114"/>
      <c r="F221" s="114"/>
      <c r="G221" s="114"/>
      <c r="H221" s="198"/>
      <c r="I221" s="114"/>
      <c r="J221" s="204"/>
      <c r="K221" s="114"/>
      <c r="L221" s="198"/>
      <c r="M221" s="198"/>
      <c r="N221" s="225"/>
      <c r="O221" s="114"/>
      <c r="P221" s="192"/>
      <c r="Q221" s="107"/>
    </row>
    <row r="222" spans="1:17" ht="14.75" x14ac:dyDescent="0.75">
      <c r="A222" s="2254"/>
      <c r="B222" s="2254"/>
      <c r="C222" s="205"/>
      <c r="D222" s="205"/>
      <c r="E222" s="114"/>
      <c r="F222" s="114"/>
      <c r="G222" s="114"/>
      <c r="H222" s="198"/>
      <c r="I222" s="114"/>
      <c r="J222" s="204"/>
      <c r="K222" s="114"/>
      <c r="L222" s="198"/>
      <c r="M222" s="198"/>
      <c r="N222" s="225"/>
      <c r="O222" s="114"/>
      <c r="P222" s="192"/>
      <c r="Q222" s="107"/>
    </row>
    <row r="223" spans="1:17" ht="14.75" x14ac:dyDescent="0.75">
      <c r="A223" s="2254"/>
      <c r="B223" s="2254"/>
      <c r="C223" s="2255"/>
      <c r="D223" s="2165"/>
      <c r="E223" s="114"/>
      <c r="F223" s="114"/>
      <c r="G223" s="114"/>
      <c r="H223" s="198"/>
      <c r="I223" s="114"/>
      <c r="J223" s="204"/>
      <c r="K223" s="114"/>
      <c r="L223" s="198"/>
      <c r="M223" s="198"/>
      <c r="N223" s="225"/>
      <c r="O223" s="114"/>
      <c r="P223" s="192"/>
      <c r="Q223" s="107"/>
    </row>
    <row r="224" spans="1:17" ht="14.75" x14ac:dyDescent="0.75">
      <c r="A224" s="2254"/>
      <c r="B224" s="2254"/>
      <c r="C224" s="2255"/>
      <c r="D224" s="2165"/>
      <c r="E224" s="114"/>
      <c r="F224" s="114"/>
      <c r="G224" s="114"/>
      <c r="H224" s="198"/>
      <c r="I224" s="114"/>
      <c r="J224" s="204"/>
      <c r="K224" s="114"/>
      <c r="L224" s="198"/>
      <c r="M224" s="198"/>
      <c r="N224" s="225"/>
      <c r="O224" s="114"/>
      <c r="P224" s="192"/>
      <c r="Q224" s="107"/>
    </row>
    <row r="225" spans="1:17" ht="14.75" x14ac:dyDescent="0.75">
      <c r="A225" s="2254"/>
      <c r="B225" s="2254"/>
      <c r="C225" s="205"/>
      <c r="D225" s="205"/>
      <c r="E225" s="114"/>
      <c r="F225" s="114"/>
      <c r="G225" s="114"/>
      <c r="H225" s="198"/>
      <c r="I225" s="114"/>
      <c r="J225" s="204"/>
      <c r="K225" s="114"/>
      <c r="L225" s="198"/>
      <c r="M225" s="198"/>
      <c r="N225" s="225"/>
      <c r="O225" s="114"/>
      <c r="P225" s="192"/>
      <c r="Q225" s="107"/>
    </row>
    <row r="226" spans="1:17" ht="14.75" x14ac:dyDescent="0.75">
      <c r="A226" s="2254"/>
      <c r="B226" s="2254"/>
      <c r="C226" s="2165"/>
      <c r="D226" s="2165"/>
      <c r="E226" s="114"/>
      <c r="F226" s="114"/>
      <c r="G226" s="114"/>
      <c r="H226" s="198"/>
      <c r="I226" s="114"/>
      <c r="J226" s="204"/>
      <c r="K226" s="114"/>
      <c r="L226" s="198"/>
      <c r="M226" s="198"/>
      <c r="N226" s="225"/>
      <c r="O226" s="114"/>
      <c r="P226" s="192"/>
      <c r="Q226" s="107"/>
    </row>
    <row r="227" spans="1:17" ht="14.75" x14ac:dyDescent="0.75">
      <c r="A227" s="2254"/>
      <c r="B227" s="2254"/>
      <c r="C227" s="2165"/>
      <c r="D227" s="2165"/>
      <c r="E227" s="114"/>
      <c r="F227" s="114"/>
      <c r="G227" s="114"/>
      <c r="H227" s="198"/>
      <c r="I227" s="114"/>
      <c r="J227" s="204"/>
      <c r="K227" s="114"/>
      <c r="L227" s="198"/>
      <c r="M227" s="198"/>
      <c r="N227" s="225"/>
      <c r="O227" s="114"/>
      <c r="P227" s="192"/>
      <c r="Q227" s="107"/>
    </row>
    <row r="228" spans="1:17" ht="14.75" x14ac:dyDescent="0.75">
      <c r="A228" s="2254"/>
      <c r="B228" s="2254"/>
      <c r="C228" s="2165"/>
      <c r="D228" s="2165"/>
      <c r="E228" s="114"/>
      <c r="F228" s="114"/>
      <c r="G228" s="114"/>
      <c r="H228" s="198"/>
      <c r="I228" s="114"/>
      <c r="J228" s="204"/>
      <c r="K228" s="114"/>
      <c r="L228" s="198"/>
      <c r="M228" s="198"/>
      <c r="N228" s="225"/>
      <c r="O228" s="114"/>
      <c r="P228" s="192"/>
      <c r="Q228" s="107"/>
    </row>
    <row r="229" spans="1:17" ht="14.75" x14ac:dyDescent="0.75">
      <c r="A229" s="2254"/>
      <c r="B229" s="2254"/>
      <c r="C229" s="2165"/>
      <c r="D229" s="2165"/>
      <c r="E229" s="114"/>
      <c r="F229" s="114"/>
      <c r="G229" s="114"/>
      <c r="H229" s="198"/>
      <c r="I229" s="114"/>
      <c r="J229" s="204"/>
      <c r="K229" s="114"/>
      <c r="L229" s="198"/>
      <c r="M229" s="198"/>
      <c r="N229" s="225"/>
      <c r="O229" s="114"/>
      <c r="P229" s="192"/>
      <c r="Q229" s="107"/>
    </row>
    <row r="230" spans="1:17" ht="14.75" x14ac:dyDescent="0.75">
      <c r="A230" s="2254"/>
      <c r="B230" s="2254"/>
      <c r="C230" s="2165"/>
      <c r="D230" s="2165"/>
      <c r="E230" s="114"/>
      <c r="F230" s="114"/>
      <c r="G230" s="114"/>
      <c r="H230" s="198"/>
      <c r="I230" s="114"/>
      <c r="J230" s="204"/>
      <c r="K230" s="114"/>
      <c r="L230" s="198"/>
      <c r="M230" s="198"/>
      <c r="N230" s="225"/>
      <c r="O230" s="114"/>
      <c r="P230" s="192"/>
      <c r="Q230" s="107"/>
    </row>
    <row r="231" spans="1:17" ht="14.75" x14ac:dyDescent="0.75">
      <c r="A231" s="2254"/>
      <c r="B231" s="2254"/>
      <c r="C231" s="2165"/>
      <c r="D231" s="2165"/>
      <c r="E231" s="114"/>
      <c r="F231" s="114"/>
      <c r="G231" s="114"/>
      <c r="H231" s="198"/>
      <c r="I231" s="114"/>
      <c r="J231" s="204"/>
      <c r="K231" s="114"/>
      <c r="L231" s="198"/>
      <c r="M231" s="198"/>
      <c r="N231" s="225"/>
      <c r="O231" s="114"/>
      <c r="P231" s="192"/>
      <c r="Q231" s="107"/>
    </row>
    <row r="232" spans="1:17" ht="14.75" x14ac:dyDescent="0.75">
      <c r="A232" s="2254"/>
      <c r="B232" s="2254"/>
      <c r="C232" s="2165"/>
      <c r="D232" s="2165"/>
      <c r="E232" s="114"/>
      <c r="F232" s="114"/>
      <c r="G232" s="114"/>
      <c r="H232" s="198"/>
      <c r="I232" s="114"/>
      <c r="J232" s="204"/>
      <c r="K232" s="114"/>
      <c r="L232" s="198"/>
      <c r="M232" s="198"/>
      <c r="N232" s="225"/>
      <c r="O232" s="114"/>
      <c r="P232" s="192"/>
      <c r="Q232" s="107"/>
    </row>
    <row r="233" spans="1:17" ht="14.75" x14ac:dyDescent="0.75">
      <c r="A233" s="2254"/>
      <c r="B233" s="2254"/>
      <c r="C233" s="2165"/>
      <c r="D233" s="2165"/>
      <c r="E233" s="114"/>
      <c r="F233" s="114"/>
      <c r="G233" s="114"/>
      <c r="H233" s="198"/>
      <c r="I233" s="114"/>
      <c r="J233" s="204"/>
      <c r="K233" s="114"/>
      <c r="L233" s="198"/>
      <c r="M233" s="198"/>
      <c r="N233" s="225"/>
      <c r="O233" s="114"/>
      <c r="P233" s="192"/>
      <c r="Q233" s="107"/>
    </row>
    <row r="234" spans="1:17" ht="14.75" x14ac:dyDescent="0.75">
      <c r="A234" s="2254"/>
      <c r="B234" s="2254"/>
      <c r="C234" s="2165"/>
      <c r="D234" s="2165"/>
      <c r="E234" s="114"/>
      <c r="F234" s="114"/>
      <c r="G234" s="114"/>
      <c r="H234" s="198"/>
      <c r="I234" s="114"/>
      <c r="J234" s="204"/>
      <c r="K234" s="114"/>
      <c r="L234" s="198"/>
      <c r="M234" s="198"/>
      <c r="N234" s="225"/>
      <c r="O234" s="114"/>
      <c r="P234" s="192"/>
      <c r="Q234" s="107"/>
    </row>
    <row r="235" spans="1:17" ht="14.75" x14ac:dyDescent="0.75">
      <c r="A235" s="2254"/>
      <c r="B235" s="2254"/>
      <c r="C235" s="2165"/>
      <c r="D235" s="2165"/>
      <c r="E235" s="114"/>
      <c r="F235" s="114"/>
      <c r="G235" s="114"/>
      <c r="H235" s="198"/>
      <c r="I235" s="114"/>
      <c r="J235" s="204"/>
      <c r="K235" s="114"/>
      <c r="L235" s="198"/>
      <c r="M235" s="198"/>
      <c r="N235" s="225"/>
      <c r="O235" s="114"/>
      <c r="P235" s="192"/>
      <c r="Q235" s="107"/>
    </row>
    <row r="236" spans="1:17" ht="14.75" x14ac:dyDescent="0.75">
      <c r="A236" s="2254"/>
      <c r="B236" s="2254"/>
      <c r="C236" s="205"/>
      <c r="D236" s="205"/>
      <c r="E236" s="114"/>
      <c r="F236" s="114"/>
      <c r="G236" s="114"/>
      <c r="H236" s="198"/>
      <c r="I236" s="114"/>
      <c r="J236" s="204"/>
      <c r="K236" s="114"/>
      <c r="L236" s="198"/>
      <c r="M236" s="198"/>
      <c r="N236" s="225"/>
      <c r="O236" s="114"/>
      <c r="P236" s="192"/>
      <c r="Q236" s="107"/>
    </row>
    <row r="237" spans="1:17" ht="14.75" x14ac:dyDescent="0.75">
      <c r="A237" s="2254"/>
      <c r="B237" s="2254"/>
      <c r="C237" s="205"/>
      <c r="D237" s="205"/>
      <c r="E237" s="114"/>
      <c r="F237" s="114"/>
      <c r="G237" s="114"/>
      <c r="H237" s="198"/>
      <c r="I237" s="114"/>
      <c r="J237" s="204"/>
      <c r="K237" s="114"/>
      <c r="L237" s="198"/>
      <c r="M237" s="198"/>
      <c r="N237" s="225"/>
      <c r="O237" s="114"/>
      <c r="P237" s="192"/>
      <c r="Q237" s="107"/>
    </row>
    <row r="238" spans="1:17" ht="14.75" x14ac:dyDescent="0.75">
      <c r="A238" s="2254"/>
      <c r="B238" s="2254"/>
      <c r="C238" s="2256"/>
      <c r="D238" s="2165"/>
      <c r="E238" s="114"/>
      <c r="F238" s="114"/>
      <c r="G238" s="114"/>
      <c r="H238" s="198"/>
      <c r="I238" s="114"/>
      <c r="J238" s="204"/>
      <c r="K238" s="114"/>
      <c r="L238" s="198"/>
      <c r="M238" s="198"/>
      <c r="N238" s="225"/>
      <c r="O238" s="114"/>
      <c r="P238" s="192"/>
      <c r="Q238" s="107"/>
    </row>
    <row r="239" spans="1:17" ht="14.75" x14ac:dyDescent="0.75">
      <c r="A239" s="2254"/>
      <c r="B239" s="2254"/>
      <c r="C239" s="2256"/>
      <c r="D239" s="2165"/>
      <c r="E239" s="114"/>
      <c r="F239" s="114"/>
      <c r="G239" s="114"/>
      <c r="H239" s="198"/>
      <c r="I239" s="114"/>
      <c r="J239" s="204"/>
      <c r="K239" s="114"/>
      <c r="L239" s="198"/>
      <c r="M239" s="198"/>
      <c r="N239" s="225"/>
      <c r="O239" s="114"/>
      <c r="P239" s="192"/>
      <c r="Q239" s="107"/>
    </row>
    <row r="240" spans="1:17" ht="14.75" x14ac:dyDescent="0.75">
      <c r="A240" s="2254"/>
      <c r="B240" s="2254"/>
      <c r="C240" s="114"/>
      <c r="D240" s="114"/>
      <c r="E240" s="114"/>
      <c r="F240" s="114"/>
      <c r="G240" s="114"/>
      <c r="H240" s="198"/>
      <c r="I240" s="114"/>
      <c r="J240" s="198"/>
      <c r="K240" s="114"/>
      <c r="L240" s="198"/>
      <c r="M240" s="114"/>
      <c r="N240" s="225"/>
      <c r="O240" s="114"/>
      <c r="P240" s="192"/>
      <c r="Q240" s="107"/>
    </row>
    <row r="241" spans="1:17" ht="14.75" x14ac:dyDescent="0.75">
      <c r="A241" s="2254"/>
      <c r="B241" s="2254"/>
      <c r="C241" s="114"/>
      <c r="D241" s="114"/>
      <c r="E241" s="114"/>
      <c r="F241" s="114"/>
      <c r="G241" s="114"/>
      <c r="H241" s="198"/>
      <c r="I241" s="114"/>
      <c r="J241" s="198"/>
      <c r="K241" s="114"/>
      <c r="L241" s="198"/>
      <c r="M241" s="114"/>
      <c r="N241" s="225"/>
      <c r="O241" s="114"/>
      <c r="P241" s="192"/>
      <c r="Q241" s="107"/>
    </row>
    <row r="242" spans="1:17" ht="14.75" x14ac:dyDescent="0.75">
      <c r="A242" s="2254"/>
      <c r="B242" s="2254"/>
      <c r="C242" s="114"/>
      <c r="D242" s="114"/>
      <c r="E242" s="114"/>
      <c r="F242" s="114"/>
      <c r="G242" s="114"/>
      <c r="H242" s="198"/>
      <c r="I242" s="114"/>
      <c r="J242" s="198"/>
      <c r="K242" s="114"/>
      <c r="L242" s="198"/>
      <c r="M242" s="114"/>
      <c r="N242" s="225"/>
      <c r="O242" s="114"/>
      <c r="P242" s="192"/>
      <c r="Q242" s="107"/>
    </row>
    <row r="243" spans="1:17" ht="14.75" x14ac:dyDescent="0.75">
      <c r="A243" s="2254"/>
      <c r="B243" s="2254"/>
      <c r="C243" s="114"/>
      <c r="D243" s="114"/>
      <c r="E243" s="114"/>
      <c r="F243" s="114"/>
      <c r="G243" s="114"/>
      <c r="H243" s="198"/>
      <c r="I243" s="114"/>
      <c r="J243" s="198"/>
      <c r="K243" s="114"/>
      <c r="L243" s="198"/>
      <c r="M243" s="114"/>
      <c r="N243" s="225"/>
      <c r="O243" s="114"/>
      <c r="P243" s="192"/>
      <c r="Q243" s="107"/>
    </row>
    <row r="244" spans="1:17" ht="14.75" x14ac:dyDescent="0.75">
      <c r="A244" s="2254"/>
      <c r="B244" s="2254"/>
      <c r="C244" s="114"/>
      <c r="D244" s="114"/>
      <c r="E244" s="114"/>
      <c r="F244" s="114"/>
      <c r="G244" s="114"/>
      <c r="H244" s="198"/>
      <c r="I244" s="114"/>
      <c r="J244" s="198"/>
      <c r="K244" s="114"/>
      <c r="L244" s="198"/>
      <c r="M244" s="114"/>
      <c r="N244" s="225"/>
      <c r="O244" s="114"/>
      <c r="P244" s="192"/>
      <c r="Q244" s="107"/>
    </row>
    <row r="245" spans="1:17" ht="14.75" x14ac:dyDescent="0.75">
      <c r="A245" s="2254"/>
      <c r="B245" s="2254"/>
      <c r="C245" s="114"/>
      <c r="D245" s="114"/>
      <c r="E245" s="114"/>
      <c r="F245" s="114"/>
      <c r="G245" s="114"/>
      <c r="H245" s="198"/>
      <c r="I245" s="114"/>
      <c r="J245" s="198"/>
      <c r="K245" s="114"/>
      <c r="L245" s="198"/>
      <c r="M245" s="114"/>
      <c r="N245" s="225"/>
      <c r="O245" s="114"/>
      <c r="P245" s="192"/>
      <c r="Q245" s="107"/>
    </row>
    <row r="246" spans="1:17" ht="14.75" x14ac:dyDescent="0.75">
      <c r="A246" s="2254"/>
      <c r="B246" s="2254"/>
      <c r="C246" s="114"/>
      <c r="D246" s="114"/>
      <c r="E246" s="114"/>
      <c r="F246" s="114"/>
      <c r="G246" s="114"/>
      <c r="H246" s="198"/>
      <c r="I246" s="114"/>
      <c r="J246" s="198"/>
      <c r="K246" s="114"/>
      <c r="L246" s="198"/>
      <c r="M246" s="114"/>
      <c r="N246" s="225"/>
      <c r="O246" s="114"/>
      <c r="P246" s="192"/>
      <c r="Q246" s="107"/>
    </row>
    <row r="247" spans="1:17" ht="14.75" x14ac:dyDescent="0.75">
      <c r="A247" s="2254"/>
      <c r="B247" s="2254"/>
      <c r="C247" s="114"/>
      <c r="D247" s="114"/>
      <c r="E247" s="114"/>
      <c r="F247" s="114"/>
      <c r="G247" s="114"/>
      <c r="H247" s="198"/>
      <c r="I247" s="114"/>
      <c r="J247" s="198"/>
      <c r="K247" s="114"/>
      <c r="L247" s="198"/>
      <c r="M247" s="114"/>
      <c r="N247" s="225"/>
      <c r="O247" s="114"/>
      <c r="P247" s="192"/>
      <c r="Q247" s="107"/>
    </row>
    <row r="248" spans="1:17" ht="14.75" x14ac:dyDescent="0.75">
      <c r="A248" s="2254"/>
      <c r="B248" s="2254"/>
      <c r="C248" s="114"/>
      <c r="D248" s="114"/>
      <c r="E248" s="114"/>
      <c r="F248" s="114"/>
      <c r="G248" s="114"/>
      <c r="H248" s="198"/>
      <c r="I248" s="114"/>
      <c r="J248" s="198"/>
      <c r="K248" s="114"/>
      <c r="L248" s="198"/>
      <c r="M248" s="114"/>
      <c r="N248" s="225"/>
      <c r="O248" s="114"/>
      <c r="P248" s="192"/>
      <c r="Q248" s="107"/>
    </row>
    <row r="249" spans="1:17" ht="14.75" x14ac:dyDescent="0.75">
      <c r="A249" s="2254"/>
      <c r="B249" s="2254"/>
      <c r="C249" s="114"/>
      <c r="D249" s="114"/>
      <c r="E249" s="114"/>
      <c r="F249" s="114"/>
      <c r="G249" s="114"/>
      <c r="H249" s="198"/>
      <c r="I249" s="114"/>
      <c r="J249" s="198"/>
      <c r="K249" s="114"/>
      <c r="L249" s="198"/>
      <c r="M249" s="114"/>
      <c r="N249" s="225"/>
      <c r="O249" s="114"/>
      <c r="P249" s="192"/>
      <c r="Q249" s="107"/>
    </row>
    <row r="250" spans="1:17" ht="14.75" x14ac:dyDescent="0.75">
      <c r="A250" s="2254"/>
      <c r="B250" s="2254"/>
      <c r="C250" s="114"/>
      <c r="D250" s="114"/>
      <c r="E250" s="114"/>
      <c r="F250" s="114"/>
      <c r="G250" s="114"/>
      <c r="H250" s="198"/>
      <c r="I250" s="114"/>
      <c r="J250" s="198"/>
      <c r="K250" s="198"/>
      <c r="L250" s="198"/>
      <c r="M250" s="114"/>
      <c r="N250" s="225"/>
      <c r="O250" s="114"/>
      <c r="P250" s="192"/>
      <c r="Q250" s="107"/>
    </row>
    <row r="251" spans="1:17" ht="14.75" x14ac:dyDescent="0.75">
      <c r="A251" s="2254"/>
      <c r="B251" s="2254"/>
      <c r="C251" s="114"/>
      <c r="D251" s="114"/>
      <c r="E251" s="114"/>
      <c r="F251" s="114"/>
      <c r="G251" s="114"/>
      <c r="H251" s="198"/>
      <c r="I251" s="114"/>
      <c r="J251" s="198"/>
      <c r="K251" s="198"/>
      <c r="L251" s="198"/>
      <c r="M251" s="114"/>
      <c r="N251" s="225"/>
      <c r="O251" s="114"/>
      <c r="P251" s="192"/>
      <c r="Q251" s="107"/>
    </row>
    <row r="252" spans="1:17" ht="14.75" x14ac:dyDescent="0.75">
      <c r="A252" s="2254"/>
      <c r="B252" s="2254"/>
      <c r="C252" s="114"/>
      <c r="D252" s="114"/>
      <c r="E252" s="114"/>
      <c r="F252" s="114"/>
      <c r="G252" s="114"/>
      <c r="H252" s="198"/>
      <c r="I252" s="114"/>
      <c r="J252" s="198"/>
      <c r="K252" s="198"/>
      <c r="L252" s="198"/>
      <c r="M252" s="114"/>
      <c r="N252" s="225"/>
      <c r="O252" s="114"/>
      <c r="P252" s="192"/>
      <c r="Q252" s="107"/>
    </row>
    <row r="253" spans="1:17" ht="14.75" x14ac:dyDescent="0.75">
      <c r="A253" s="2254"/>
      <c r="B253" s="2254"/>
      <c r="C253" s="114"/>
      <c r="D253" s="114"/>
      <c r="E253" s="114"/>
      <c r="F253" s="114"/>
      <c r="G253" s="114"/>
      <c r="H253" s="198"/>
      <c r="I253" s="114"/>
      <c r="J253" s="198"/>
      <c r="K253" s="198"/>
      <c r="L253" s="198"/>
      <c r="M253" s="114"/>
      <c r="N253" s="225"/>
      <c r="O253" s="114"/>
      <c r="P253" s="192"/>
      <c r="Q253" s="107"/>
    </row>
    <row r="254" spans="1:17" ht="14.75" x14ac:dyDescent="0.75">
      <c r="A254" s="2254"/>
      <c r="B254" s="2254"/>
      <c r="C254" s="114"/>
      <c r="D254" s="114"/>
      <c r="E254" s="114"/>
      <c r="F254" s="114"/>
      <c r="G254" s="114"/>
      <c r="H254" s="198"/>
      <c r="I254" s="114"/>
      <c r="J254" s="198"/>
      <c r="K254" s="198"/>
      <c r="L254" s="198"/>
      <c r="M254" s="114"/>
      <c r="N254" s="225"/>
      <c r="O254" s="114"/>
      <c r="P254" s="192"/>
      <c r="Q254" s="107"/>
    </row>
    <row r="255" spans="1:17" ht="14.75" x14ac:dyDescent="0.75">
      <c r="A255" s="2254"/>
      <c r="B255" s="2254"/>
      <c r="C255" s="114"/>
      <c r="D255" s="114"/>
      <c r="E255" s="114"/>
      <c r="F255" s="114"/>
      <c r="G255" s="114"/>
      <c r="H255" s="198"/>
      <c r="I255" s="114"/>
      <c r="J255" s="198"/>
      <c r="K255" s="198"/>
      <c r="L255" s="198"/>
      <c r="M255" s="114"/>
      <c r="N255" s="225"/>
      <c r="O255" s="114"/>
      <c r="P255" s="192"/>
      <c r="Q255" s="107"/>
    </row>
    <row r="256" spans="1:17" ht="14.75" x14ac:dyDescent="0.75">
      <c r="A256" s="2254"/>
      <c r="B256" s="2254"/>
      <c r="C256" s="114"/>
      <c r="D256" s="114"/>
      <c r="E256" s="114"/>
      <c r="F256" s="114"/>
      <c r="G256" s="114"/>
      <c r="H256" s="198"/>
      <c r="I256" s="114"/>
      <c r="J256" s="198"/>
      <c r="K256" s="198"/>
      <c r="L256" s="198"/>
      <c r="M256" s="114"/>
      <c r="N256" s="225"/>
      <c r="O256" s="114"/>
      <c r="P256" s="192"/>
      <c r="Q256" s="107"/>
    </row>
    <row r="257" spans="1:17" ht="16" x14ac:dyDescent="0.75">
      <c r="A257" s="191"/>
      <c r="B257" s="206"/>
      <c r="C257" s="114"/>
      <c r="D257" s="114"/>
      <c r="E257" s="114"/>
      <c r="F257" s="114"/>
      <c r="G257" s="114"/>
      <c r="H257" s="114"/>
      <c r="I257" s="191"/>
      <c r="J257" s="195"/>
      <c r="K257" s="114"/>
      <c r="L257" s="195"/>
      <c r="M257" s="114"/>
      <c r="N257" s="225"/>
      <c r="O257" s="114"/>
      <c r="P257" s="192"/>
      <c r="Q257" s="107"/>
    </row>
    <row r="258" spans="1:17" x14ac:dyDescent="0.75">
      <c r="A258" s="84"/>
      <c r="B258" s="84"/>
      <c r="C258" s="160"/>
      <c r="D258" s="79"/>
      <c r="E258" s="84"/>
      <c r="F258" s="161"/>
      <c r="G258" s="161"/>
      <c r="H258" s="84"/>
      <c r="I258" s="161"/>
      <c r="J258" s="161"/>
      <c r="K258" s="161"/>
      <c r="L258" s="190"/>
      <c r="M258" s="84"/>
      <c r="N258" s="227"/>
      <c r="O258" s="84"/>
      <c r="P258" s="184"/>
    </row>
    <row r="259" spans="1:17" x14ac:dyDescent="0.75">
      <c r="A259" s="84"/>
      <c r="B259" s="84"/>
      <c r="C259" s="160"/>
      <c r="D259" s="79"/>
      <c r="E259" s="84"/>
      <c r="F259" s="161"/>
      <c r="G259" s="161"/>
      <c r="H259" s="84"/>
      <c r="I259" s="161"/>
      <c r="J259" s="161"/>
      <c r="K259" s="161"/>
      <c r="L259" s="190"/>
      <c r="M259" s="84"/>
      <c r="N259" s="227"/>
      <c r="O259" s="84"/>
      <c r="P259" s="184"/>
    </row>
    <row r="260" spans="1:17" x14ac:dyDescent="0.75">
      <c r="A260" s="84"/>
      <c r="B260" s="84"/>
      <c r="C260" s="160"/>
      <c r="D260" s="79"/>
      <c r="E260" s="84"/>
      <c r="F260" s="161"/>
      <c r="G260" s="161"/>
      <c r="H260" s="84"/>
      <c r="I260" s="161"/>
      <c r="J260" s="161"/>
      <c r="K260" s="161"/>
      <c r="L260" s="190"/>
      <c r="M260" s="84"/>
      <c r="N260" s="227"/>
      <c r="O260" s="84"/>
      <c r="P260" s="184"/>
    </row>
    <row r="261" spans="1:17" x14ac:dyDescent="0.75">
      <c r="A261" s="84"/>
      <c r="B261" s="84"/>
      <c r="C261" s="160"/>
      <c r="D261" s="79"/>
      <c r="E261" s="84"/>
      <c r="F261" s="161"/>
      <c r="G261" s="161"/>
      <c r="H261" s="84"/>
      <c r="I261" s="161"/>
      <c r="J261" s="161"/>
      <c r="K261" s="161"/>
      <c r="L261" s="190"/>
      <c r="M261" s="84"/>
      <c r="N261" s="227"/>
      <c r="O261" s="84"/>
      <c r="P261" s="184"/>
    </row>
    <row r="262" spans="1:17" x14ac:dyDescent="0.75">
      <c r="A262" s="84"/>
      <c r="B262" s="84"/>
      <c r="C262" s="160"/>
      <c r="D262" s="79"/>
      <c r="E262" s="84"/>
      <c r="F262" s="161"/>
      <c r="G262" s="161"/>
      <c r="H262" s="84"/>
      <c r="I262" s="161"/>
      <c r="J262" s="161"/>
      <c r="K262" s="161"/>
      <c r="L262" s="190"/>
      <c r="M262" s="84"/>
      <c r="N262" s="227"/>
      <c r="O262" s="84"/>
      <c r="P262" s="184"/>
    </row>
    <row r="263" spans="1:17" x14ac:dyDescent="0.75">
      <c r="A263" s="84"/>
      <c r="B263" s="84"/>
      <c r="C263" s="160"/>
      <c r="D263" s="79"/>
      <c r="E263" s="84"/>
      <c r="F263" s="161"/>
      <c r="G263" s="161"/>
      <c r="H263" s="84"/>
      <c r="I263" s="161"/>
      <c r="J263" s="161"/>
      <c r="K263" s="161"/>
      <c r="L263" s="190"/>
      <c r="M263" s="84"/>
      <c r="N263" s="227"/>
      <c r="O263" s="84"/>
      <c r="P263" s="184"/>
    </row>
    <row r="264" spans="1:17" x14ac:dyDescent="0.75">
      <c r="A264" s="84"/>
      <c r="B264" s="84"/>
      <c r="C264" s="160"/>
      <c r="D264" s="79"/>
      <c r="E264" s="84"/>
      <c r="F264" s="161"/>
      <c r="G264" s="161"/>
      <c r="H264" s="84"/>
      <c r="I264" s="161"/>
      <c r="J264" s="161"/>
      <c r="K264" s="161"/>
      <c r="L264" s="190"/>
      <c r="M264" s="84"/>
      <c r="N264" s="227"/>
      <c r="O264" s="84"/>
      <c r="P264" s="184"/>
    </row>
    <row r="265" spans="1:17" x14ac:dyDescent="0.75">
      <c r="A265" s="84"/>
      <c r="B265" s="84"/>
      <c r="C265" s="160"/>
      <c r="D265" s="79"/>
      <c r="E265" s="84"/>
      <c r="F265" s="161"/>
      <c r="G265" s="161"/>
      <c r="H265" s="84"/>
      <c r="I265" s="161"/>
      <c r="J265" s="161"/>
      <c r="K265" s="161"/>
      <c r="L265" s="190"/>
      <c r="M265" s="84"/>
      <c r="N265" s="227"/>
      <c r="O265" s="84"/>
      <c r="P265" s="184"/>
    </row>
    <row r="266" spans="1:17" x14ac:dyDescent="0.75">
      <c r="A266" s="84"/>
      <c r="B266" s="84"/>
      <c r="C266" s="160"/>
      <c r="D266" s="79"/>
      <c r="E266" s="84"/>
      <c r="F266" s="161"/>
      <c r="G266" s="161"/>
      <c r="H266" s="84"/>
      <c r="I266" s="161"/>
      <c r="J266" s="161"/>
      <c r="K266" s="161"/>
      <c r="L266" s="190"/>
      <c r="M266" s="84"/>
      <c r="N266" s="227"/>
      <c r="O266" s="84"/>
      <c r="P266" s="184"/>
    </row>
    <row r="267" spans="1:17" x14ac:dyDescent="0.75">
      <c r="A267" s="84"/>
      <c r="B267" s="84"/>
      <c r="C267" s="160"/>
      <c r="D267" s="79"/>
      <c r="E267" s="84"/>
      <c r="F267" s="161"/>
      <c r="G267" s="161"/>
      <c r="H267" s="84"/>
      <c r="I267" s="161"/>
      <c r="J267" s="161"/>
      <c r="K267" s="161"/>
      <c r="L267" s="190"/>
      <c r="M267" s="84"/>
      <c r="N267" s="227"/>
      <c r="O267" s="84"/>
      <c r="P267" s="184"/>
    </row>
    <row r="268" spans="1:17" x14ac:dyDescent="0.75">
      <c r="A268" s="84"/>
      <c r="B268" s="84"/>
      <c r="C268" s="160"/>
      <c r="D268" s="79"/>
      <c r="E268" s="84"/>
      <c r="F268" s="161"/>
      <c r="G268" s="161"/>
      <c r="H268" s="84"/>
      <c r="I268" s="161"/>
      <c r="J268" s="161"/>
      <c r="K268" s="161"/>
      <c r="L268" s="190"/>
      <c r="M268" s="84"/>
      <c r="N268" s="227"/>
      <c r="O268" s="84"/>
      <c r="P268" s="184"/>
    </row>
    <row r="269" spans="1:17" x14ac:dyDescent="0.75">
      <c r="A269" s="84"/>
      <c r="B269" s="84"/>
      <c r="C269" s="160"/>
      <c r="D269" s="79"/>
      <c r="E269" s="84"/>
      <c r="F269" s="161"/>
      <c r="G269" s="161"/>
      <c r="H269" s="84"/>
      <c r="I269" s="161"/>
      <c r="J269" s="161"/>
      <c r="K269" s="161"/>
      <c r="L269" s="190"/>
      <c r="M269" s="84"/>
      <c r="N269" s="227"/>
      <c r="O269" s="84"/>
      <c r="P269" s="184"/>
    </row>
  </sheetData>
  <mergeCells count="94">
    <mergeCell ref="AI2:AJ2"/>
    <mergeCell ref="AI4:AJ4"/>
    <mergeCell ref="A49:A63"/>
    <mergeCell ref="B49:B59"/>
    <mergeCell ref="C58:C59"/>
    <mergeCell ref="B60:B63"/>
    <mergeCell ref="C62:C63"/>
    <mergeCell ref="C50:C51"/>
    <mergeCell ref="C52:C53"/>
    <mergeCell ref="C54:C55"/>
    <mergeCell ref="C56:C57"/>
    <mergeCell ref="C46:C47"/>
    <mergeCell ref="B22:B25"/>
    <mergeCell ref="C24:C25"/>
    <mergeCell ref="C10:C12"/>
    <mergeCell ref="C16:C17"/>
    <mergeCell ref="C18:C19"/>
    <mergeCell ref="C13:C15"/>
    <mergeCell ref="C42:C43"/>
    <mergeCell ref="A253:A256"/>
    <mergeCell ref="B253:B256"/>
    <mergeCell ref="A9:A25"/>
    <mergeCell ref="B9:B21"/>
    <mergeCell ref="A26:A30"/>
    <mergeCell ref="B26:B30"/>
    <mergeCell ref="A32:A47"/>
    <mergeCell ref="B32:B43"/>
    <mergeCell ref="B44:B47"/>
    <mergeCell ref="A65:A69"/>
    <mergeCell ref="B65:B69"/>
    <mergeCell ref="A71:A75"/>
    <mergeCell ref="B71:B75"/>
    <mergeCell ref="A77:A79"/>
    <mergeCell ref="B77:B79"/>
    <mergeCell ref="A81:A84"/>
    <mergeCell ref="B81:B84"/>
    <mergeCell ref="A240:A244"/>
    <mergeCell ref="B240:B244"/>
    <mergeCell ref="A245:A249"/>
    <mergeCell ref="B245:B249"/>
    <mergeCell ref="A187:A203"/>
    <mergeCell ref="A204:A208"/>
    <mergeCell ref="B204:B208"/>
    <mergeCell ref="B236:B239"/>
    <mergeCell ref="A209:A224"/>
    <mergeCell ref="B209:B220"/>
    <mergeCell ref="C238:C239"/>
    <mergeCell ref="A250:A252"/>
    <mergeCell ref="B250:B252"/>
    <mergeCell ref="D238:D239"/>
    <mergeCell ref="A225:A239"/>
    <mergeCell ref="B225:B235"/>
    <mergeCell ref="C226:C227"/>
    <mergeCell ref="D226:D227"/>
    <mergeCell ref="C228:C229"/>
    <mergeCell ref="D228:D229"/>
    <mergeCell ref="C230:C231"/>
    <mergeCell ref="D230:D231"/>
    <mergeCell ref="C232:C233"/>
    <mergeCell ref="D232:D233"/>
    <mergeCell ref="C234:C235"/>
    <mergeCell ref="D234:D235"/>
    <mergeCell ref="C210:C212"/>
    <mergeCell ref="D210:D212"/>
    <mergeCell ref="C213:C214"/>
    <mergeCell ref="D213:D214"/>
    <mergeCell ref="C215:C216"/>
    <mergeCell ref="D215:D216"/>
    <mergeCell ref="C217:C218"/>
    <mergeCell ref="D217:D218"/>
    <mergeCell ref="C219:C220"/>
    <mergeCell ref="D219:D220"/>
    <mergeCell ref="B221:B224"/>
    <mergeCell ref="C223:C224"/>
    <mergeCell ref="D223:D224"/>
    <mergeCell ref="D196:D197"/>
    <mergeCell ref="C198:C199"/>
    <mergeCell ref="D198:D199"/>
    <mergeCell ref="B200:B203"/>
    <mergeCell ref="C202:C203"/>
    <mergeCell ref="D202:D203"/>
    <mergeCell ref="B187:B199"/>
    <mergeCell ref="C188:C190"/>
    <mergeCell ref="D188:D190"/>
    <mergeCell ref="C191:C193"/>
    <mergeCell ref="D191:D193"/>
    <mergeCell ref="C194:C195"/>
    <mergeCell ref="D194:D195"/>
    <mergeCell ref="C196:C197"/>
    <mergeCell ref="C38:C39"/>
    <mergeCell ref="C33:C35"/>
    <mergeCell ref="C36:C37"/>
    <mergeCell ref="C40:C41"/>
    <mergeCell ref="C20:C21"/>
  </mergeCells>
  <pageMargins left="0.7" right="0.7" top="0.75" bottom="0.75" header="0.3" footer="0.3"/>
  <pageSetup paperSize="9" orientation="portrait" r:id="rId1"/>
  <headerFooter>
    <oddHeader>&amp;L&amp;"Calibri"&amp;10 Classification: CONFIDENTIAL&amp;1#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theme="1"/>
  </sheetPr>
  <dimension ref="A1:L23"/>
  <sheetViews>
    <sheetView zoomScale="90" zoomScaleNormal="90" workbookViewId="0">
      <selection activeCell="A6" sqref="A6"/>
    </sheetView>
  </sheetViews>
  <sheetFormatPr defaultColWidth="9.08984375" defaultRowHeight="11.75" x14ac:dyDescent="0.75"/>
  <cols>
    <col min="1" max="1" width="64.1796875" style="105" customWidth="1"/>
    <col min="2" max="2" width="9.08984375" style="54" customWidth="1"/>
    <col min="3" max="3" width="9.08984375" style="51" customWidth="1"/>
    <col min="4" max="16384" width="9.08984375" style="51"/>
  </cols>
  <sheetData>
    <row r="1" spans="1:12" ht="26.25" customHeight="1" x14ac:dyDescent="0.75">
      <c r="A1" s="103" t="s">
        <v>486</v>
      </c>
    </row>
    <row r="2" spans="1:12" s="84" customFormat="1" ht="17.25" customHeight="1" x14ac:dyDescent="0.75">
      <c r="A2" s="1947" t="s">
        <v>495</v>
      </c>
      <c r="B2" s="161"/>
    </row>
    <row r="3" spans="1:12" s="84" customFormat="1" ht="12" x14ac:dyDescent="0.75">
      <c r="A3" s="1931"/>
      <c r="B3" s="1932"/>
    </row>
    <row r="4" spans="1:12" s="84" customFormat="1" x14ac:dyDescent="0.75">
      <c r="A4" s="1331"/>
      <c r="B4" s="161"/>
    </row>
    <row r="5" spans="1:12" s="84" customFormat="1" x14ac:dyDescent="0.75">
      <c r="A5" s="1331"/>
      <c r="B5" s="161"/>
    </row>
    <row r="6" spans="1:12" s="1918" customFormat="1" x14ac:dyDescent="0.75">
      <c r="A6" s="105"/>
      <c r="B6" s="1919"/>
    </row>
    <row r="7" spans="1:12" s="1918" customFormat="1" x14ac:dyDescent="0.75">
      <c r="A7" s="1936" t="s">
        <v>500</v>
      </c>
      <c r="B7" s="1919"/>
      <c r="C7" s="1918" t="s">
        <v>467</v>
      </c>
      <c r="D7" s="1918">
        <v>1</v>
      </c>
    </row>
    <row r="8" spans="1:12" s="1918" customFormat="1" x14ac:dyDescent="0.75">
      <c r="A8" s="105"/>
      <c r="B8" s="1919"/>
      <c r="C8" s="1918" t="s">
        <v>475</v>
      </c>
      <c r="D8" s="1918">
        <v>2</v>
      </c>
    </row>
    <row r="9" spans="1:12" x14ac:dyDescent="0.75">
      <c r="C9" s="51" t="s">
        <v>468</v>
      </c>
      <c r="D9" s="51">
        <v>3</v>
      </c>
      <c r="K9" s="1919"/>
      <c r="L9" s="1919"/>
    </row>
    <row r="10" spans="1:12" ht="12" x14ac:dyDescent="0.75">
      <c r="A10" s="1332" t="s">
        <v>484</v>
      </c>
      <c r="C10" s="1016" t="s">
        <v>467</v>
      </c>
      <c r="D10" s="1016" t="s">
        <v>475</v>
      </c>
      <c r="E10" s="1016" t="s">
        <v>468</v>
      </c>
      <c r="H10" s="1016"/>
      <c r="I10" s="1016"/>
      <c r="J10" s="1016"/>
    </row>
    <row r="11" spans="1:12" x14ac:dyDescent="0.75">
      <c r="A11" s="1917" t="s">
        <v>481</v>
      </c>
      <c r="B11" s="54" t="s">
        <v>92</v>
      </c>
      <c r="C11" s="161">
        <v>4870944.5296072494</v>
      </c>
      <c r="D11" s="1919">
        <v>5540109.6620090622</v>
      </c>
      <c r="E11" s="161">
        <v>6209274.7944108741</v>
      </c>
      <c r="H11" s="1919"/>
      <c r="I11" s="1919"/>
      <c r="J11" s="1919"/>
    </row>
    <row r="12" spans="1:12" x14ac:dyDescent="0.75">
      <c r="A12" s="1331"/>
      <c r="B12" s="54" t="s">
        <v>91</v>
      </c>
      <c r="C12" s="161">
        <v>249296.44736842089</v>
      </c>
      <c r="D12" s="1919">
        <v>294069.73684210528</v>
      </c>
      <c r="E12" s="161">
        <v>338843.0263157892</v>
      </c>
      <c r="H12" s="1919"/>
      <c r="I12" s="1919"/>
      <c r="J12" s="1919"/>
    </row>
    <row r="13" spans="1:12" x14ac:dyDescent="0.75">
      <c r="A13" s="1917" t="s">
        <v>482</v>
      </c>
      <c r="B13" s="54" t="s">
        <v>92</v>
      </c>
      <c r="C13" s="161">
        <v>4966944.5296072494</v>
      </c>
      <c r="D13" s="1919">
        <v>5660109.6620090622</v>
      </c>
      <c r="E13" s="161">
        <v>6353274.7944108741</v>
      </c>
      <c r="H13" s="1919"/>
      <c r="I13" s="1919"/>
      <c r="J13" s="1919"/>
    </row>
    <row r="14" spans="1:12" x14ac:dyDescent="0.75">
      <c r="A14" s="1331"/>
      <c r="B14" s="54" t="s">
        <v>91</v>
      </c>
      <c r="C14" s="161">
        <v>263696.44736842089</v>
      </c>
      <c r="D14" s="1919">
        <v>312069.73684210528</v>
      </c>
      <c r="E14" s="161">
        <v>360443.0263157892</v>
      </c>
      <c r="H14" s="1919"/>
      <c r="I14" s="1919"/>
      <c r="J14" s="1919"/>
    </row>
    <row r="15" spans="1:12" x14ac:dyDescent="0.75">
      <c r="A15" s="1917" t="s">
        <v>483</v>
      </c>
      <c r="B15" s="54" t="s">
        <v>92</v>
      </c>
      <c r="C15" s="161">
        <v>4285579.6173265474</v>
      </c>
      <c r="D15" s="1919">
        <v>4808403.521658184</v>
      </c>
      <c r="E15" s="161">
        <v>5331227.4259898206</v>
      </c>
      <c r="H15" s="1919"/>
      <c r="I15" s="1919"/>
      <c r="J15" s="1919"/>
    </row>
    <row r="16" spans="1:12" x14ac:dyDescent="0.75">
      <c r="A16" s="1331"/>
      <c r="B16" s="54" t="s">
        <v>91</v>
      </c>
      <c r="C16" s="161">
        <v>212353.81578947333</v>
      </c>
      <c r="D16" s="1919">
        <v>247891.44736842104</v>
      </c>
      <c r="E16" s="161">
        <v>283429.07894736796</v>
      </c>
      <c r="H16" s="1919"/>
      <c r="I16" s="1919"/>
      <c r="J16" s="1919"/>
    </row>
    <row r="17" spans="1:10" ht="12" x14ac:dyDescent="0.75">
      <c r="A17" s="1332" t="s">
        <v>485</v>
      </c>
      <c r="C17" s="1016" t="s">
        <v>467</v>
      </c>
      <c r="D17" s="1016" t="s">
        <v>475</v>
      </c>
      <c r="E17" s="1016" t="s">
        <v>468</v>
      </c>
      <c r="H17" s="1016"/>
      <c r="I17" s="1016"/>
      <c r="J17" s="1016"/>
    </row>
    <row r="18" spans="1:10" x14ac:dyDescent="0.75">
      <c r="A18" s="1917" t="s">
        <v>481</v>
      </c>
      <c r="B18" s="54" t="s">
        <v>92</v>
      </c>
      <c r="C18" s="1919">
        <v>5842748.038379183</v>
      </c>
      <c r="D18" s="1919">
        <v>6754864.0479739746</v>
      </c>
      <c r="E18" s="1919">
        <v>7666980.0575687736</v>
      </c>
      <c r="G18" s="1919"/>
      <c r="H18" s="1919"/>
      <c r="I18" s="1919"/>
      <c r="J18" s="1919"/>
    </row>
    <row r="19" spans="1:10" x14ac:dyDescent="0.75">
      <c r="A19" s="1331"/>
      <c r="B19" s="54" t="s">
        <v>91</v>
      </c>
      <c r="C19" s="1919">
        <v>402026.44736842084</v>
      </c>
      <c r="D19" s="1919">
        <v>473169.73684210528</v>
      </c>
      <c r="E19" s="1919">
        <v>544313.0263157892</v>
      </c>
      <c r="G19" s="1919"/>
      <c r="H19" s="1919"/>
      <c r="I19" s="1919"/>
      <c r="J19" s="1919"/>
    </row>
    <row r="20" spans="1:10" x14ac:dyDescent="0.75">
      <c r="A20" s="1917" t="s">
        <v>482</v>
      </c>
      <c r="B20" s="54" t="s">
        <v>92</v>
      </c>
      <c r="C20" s="1919">
        <v>5938748.038379183</v>
      </c>
      <c r="D20" s="1919">
        <v>6874864.0479739746</v>
      </c>
      <c r="E20" s="1919">
        <v>7810980.0575687736</v>
      </c>
      <c r="G20" s="1919"/>
      <c r="H20" s="1919"/>
      <c r="I20" s="1919"/>
      <c r="J20" s="1919"/>
    </row>
    <row r="21" spans="1:10" x14ac:dyDescent="0.75">
      <c r="A21" s="1331"/>
      <c r="B21" s="54" t="s">
        <v>91</v>
      </c>
      <c r="C21" s="1919">
        <v>416426.44736842084</v>
      </c>
      <c r="D21" s="1919">
        <v>491169.73684210528</v>
      </c>
      <c r="E21" s="1919">
        <v>565913.0263157892</v>
      </c>
      <c r="G21" s="1919"/>
      <c r="H21" s="1919"/>
      <c r="I21" s="1919"/>
      <c r="J21" s="1919"/>
    </row>
    <row r="22" spans="1:10" x14ac:dyDescent="0.75">
      <c r="A22" s="1917" t="s">
        <v>483</v>
      </c>
      <c r="B22" s="54" t="s">
        <v>92</v>
      </c>
      <c r="C22" s="1919">
        <v>5103793.6524142651</v>
      </c>
      <c r="D22" s="1919">
        <v>5831171.0655178335</v>
      </c>
      <c r="E22" s="1919">
        <v>6558548.4786213981</v>
      </c>
      <c r="G22" s="1919"/>
      <c r="H22" s="1919"/>
      <c r="I22" s="1919"/>
      <c r="J22" s="1919"/>
    </row>
    <row r="23" spans="1:10" x14ac:dyDescent="0.75">
      <c r="B23" s="54" t="s">
        <v>91</v>
      </c>
      <c r="C23" s="1919">
        <v>347173.81578947336</v>
      </c>
      <c r="D23" s="1919">
        <v>404603.94736842101</v>
      </c>
      <c r="E23" s="1919">
        <v>462034.07894736796</v>
      </c>
      <c r="G23" s="1919"/>
      <c r="H23" s="1919"/>
      <c r="I23" s="1919"/>
      <c r="J23" s="1919"/>
    </row>
  </sheetData>
  <pageMargins left="0.7" right="0.7" top="0.75" bottom="0.75" header="0.3" footer="0.3"/>
  <pageSetup paperSize="9" orientation="portrait" r:id="rId1"/>
  <headerFooter>
    <oddHeader>&amp;L&amp;"Calibri"&amp;10 Classification: CONFIDENTIAL&amp;1#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O43"/>
  <sheetViews>
    <sheetView workbookViewId="0">
      <selection activeCell="C10" sqref="C10"/>
    </sheetView>
  </sheetViews>
  <sheetFormatPr defaultColWidth="9.08984375" defaultRowHeight="13" x14ac:dyDescent="0.6"/>
  <cols>
    <col min="1" max="1" width="36.6328125" style="306" customWidth="1"/>
    <col min="2" max="4" width="20.6328125" style="306" customWidth="1"/>
    <col min="5" max="16384" width="9.08984375" style="306"/>
  </cols>
  <sheetData>
    <row r="1" spans="1:15" ht="33" customHeight="1" x14ac:dyDescent="0.6">
      <c r="A1" s="305" t="s">
        <v>244</v>
      </c>
    </row>
    <row r="3" spans="1:15" x14ac:dyDescent="0.6">
      <c r="A3" s="307" t="s">
        <v>252</v>
      </c>
      <c r="B3" s="307" t="s">
        <v>253</v>
      </c>
    </row>
    <row r="5" spans="1:15" x14ac:dyDescent="0.6">
      <c r="A5" s="308" t="s">
        <v>245</v>
      </c>
      <c r="B5" s="309" t="s">
        <v>205</v>
      </c>
    </row>
    <row r="6" spans="1:15" x14ac:dyDescent="0.6">
      <c r="A6" s="308"/>
      <c r="B6" s="310"/>
    </row>
    <row r="7" spans="1:15" x14ac:dyDescent="0.6">
      <c r="A7" s="308" t="s">
        <v>246</v>
      </c>
      <c r="B7" s="309" t="s">
        <v>475</v>
      </c>
      <c r="C7" s="311" t="s">
        <v>248</v>
      </c>
    </row>
    <row r="8" spans="1:15" x14ac:dyDescent="0.6">
      <c r="A8" s="308" t="s">
        <v>247</v>
      </c>
      <c r="B8" s="312">
        <v>0.2</v>
      </c>
    </row>
    <row r="9" spans="1:15" x14ac:dyDescent="0.6">
      <c r="A9" s="308"/>
      <c r="B9" s="313"/>
    </row>
    <row r="10" spans="1:15" x14ac:dyDescent="0.6">
      <c r="A10" s="314" t="s">
        <v>266</v>
      </c>
      <c r="B10" s="310"/>
    </row>
    <row r="11" spans="1:15" x14ac:dyDescent="0.6">
      <c r="A11" s="315"/>
      <c r="B11" s="310"/>
    </row>
    <row r="12" spans="1:15" x14ac:dyDescent="0.6">
      <c r="A12" s="308" t="s">
        <v>255</v>
      </c>
      <c r="B12" s="309" t="s">
        <v>490</v>
      </c>
    </row>
    <row r="13" spans="1:15" x14ac:dyDescent="0.6">
      <c r="A13" s="308"/>
      <c r="B13" s="316"/>
    </row>
    <row r="16" spans="1:15" x14ac:dyDescent="0.6">
      <c r="A16" s="1970"/>
      <c r="B16" s="317"/>
      <c r="C16" s="318" t="s">
        <v>444</v>
      </c>
      <c r="D16" s="318" t="s">
        <v>512</v>
      </c>
      <c r="K16" s="319"/>
      <c r="L16" s="320"/>
      <c r="O16" s="321"/>
    </row>
    <row r="17" spans="1:15" x14ac:dyDescent="0.6">
      <c r="B17" s="317"/>
      <c r="C17" s="311"/>
      <c r="D17" s="322"/>
      <c r="I17" s="319"/>
    </row>
    <row r="18" spans="1:15" x14ac:dyDescent="0.6">
      <c r="A18" s="1971" t="s">
        <v>75</v>
      </c>
      <c r="B18" s="317"/>
      <c r="D18" s="323"/>
      <c r="E18" s="310"/>
      <c r="F18" s="310"/>
      <c r="I18" s="319"/>
    </row>
    <row r="19" spans="1:15" x14ac:dyDescent="0.6">
      <c r="A19" s="308" t="s">
        <v>76</v>
      </c>
      <c r="B19" s="324"/>
      <c r="C19" s="325">
        <v>3</v>
      </c>
      <c r="D19" s="325">
        <v>3</v>
      </c>
      <c r="E19" s="311" t="s">
        <v>250</v>
      </c>
      <c r="H19" s="326"/>
      <c r="I19" s="326"/>
    </row>
    <row r="20" spans="1:15" x14ac:dyDescent="0.6">
      <c r="A20" s="308" t="s">
        <v>137</v>
      </c>
      <c r="B20" s="324"/>
      <c r="C20" s="325">
        <v>8</v>
      </c>
      <c r="D20" s="325">
        <v>8</v>
      </c>
      <c r="E20" s="1945" t="s">
        <v>489</v>
      </c>
      <c r="H20" s="326"/>
      <c r="I20" s="326"/>
    </row>
    <row r="21" spans="1:15" x14ac:dyDescent="0.6">
      <c r="A21" s="308" t="s">
        <v>138</v>
      </c>
      <c r="B21" s="324"/>
      <c r="C21" s="325">
        <v>6</v>
      </c>
      <c r="D21" s="325">
        <v>6</v>
      </c>
      <c r="E21" s="311" t="s">
        <v>140</v>
      </c>
      <c r="H21" s="326"/>
      <c r="I21" s="326"/>
    </row>
    <row r="22" spans="1:15" x14ac:dyDescent="0.6">
      <c r="A22" s="308" t="s">
        <v>139</v>
      </c>
      <c r="B22" s="324"/>
      <c r="C22" s="325">
        <v>8</v>
      </c>
      <c r="D22" s="325">
        <v>8</v>
      </c>
      <c r="E22" s="311" t="s">
        <v>156</v>
      </c>
      <c r="H22" s="326"/>
      <c r="I22" s="326"/>
    </row>
    <row r="23" spans="1:15" x14ac:dyDescent="0.6">
      <c r="A23" s="1953" t="s">
        <v>501</v>
      </c>
      <c r="B23" s="324"/>
      <c r="C23" s="325">
        <v>69</v>
      </c>
      <c r="D23" s="325">
        <v>232</v>
      </c>
      <c r="E23" s="1945" t="s">
        <v>503</v>
      </c>
      <c r="H23" s="326"/>
      <c r="I23" s="326"/>
    </row>
    <row r="24" spans="1:15" x14ac:dyDescent="0.6">
      <c r="A24" s="1953" t="s">
        <v>501</v>
      </c>
      <c r="B24" s="324"/>
      <c r="C24" s="325">
        <f>232-69</f>
        <v>163</v>
      </c>
      <c r="D24" s="325">
        <v>0</v>
      </c>
      <c r="E24" s="1945" t="s">
        <v>502</v>
      </c>
      <c r="H24" s="326"/>
    </row>
    <row r="25" spans="1:15" x14ac:dyDescent="0.6">
      <c r="A25" s="308"/>
      <c r="B25" s="327"/>
      <c r="E25" s="328"/>
    </row>
    <row r="26" spans="1:15" x14ac:dyDescent="0.6">
      <c r="A26" s="315"/>
      <c r="B26" s="327"/>
      <c r="E26" s="328"/>
      <c r="O26" s="319"/>
    </row>
    <row r="27" spans="1:15" x14ac:dyDescent="0.6">
      <c r="A27" s="308"/>
      <c r="B27" s="324"/>
      <c r="C27" s="329"/>
      <c r="D27" s="329"/>
      <c r="E27" s="311"/>
      <c r="O27" s="319"/>
    </row>
    <row r="28" spans="1:15" x14ac:dyDescent="0.6">
      <c r="A28" s="308"/>
      <c r="B28" s="324"/>
      <c r="C28" s="329"/>
      <c r="D28" s="329"/>
      <c r="E28" s="311"/>
      <c r="H28" s="326"/>
      <c r="I28" s="326"/>
      <c r="O28" s="319"/>
    </row>
    <row r="29" spans="1:15" x14ac:dyDescent="0.6">
      <c r="A29" s="308"/>
      <c r="B29" s="324"/>
      <c r="C29" s="329"/>
      <c r="D29" s="329"/>
      <c r="G29" s="326"/>
      <c r="H29" s="326"/>
      <c r="I29" s="326"/>
      <c r="O29" s="319"/>
    </row>
    <row r="30" spans="1:15" x14ac:dyDescent="0.6">
      <c r="A30" s="308"/>
      <c r="B30" s="324"/>
      <c r="C30" s="329"/>
      <c r="D30" s="329"/>
      <c r="G30" s="326"/>
      <c r="H30" s="326"/>
      <c r="I30" s="326"/>
      <c r="O30" s="319"/>
    </row>
    <row r="31" spans="1:15" x14ac:dyDescent="0.6">
      <c r="A31" s="308"/>
      <c r="B31" s="324"/>
      <c r="C31" s="329"/>
      <c r="D31" s="329"/>
      <c r="G31" s="326"/>
      <c r="H31" s="326"/>
      <c r="I31" s="326"/>
    </row>
    <row r="32" spans="1:15" x14ac:dyDescent="0.6">
      <c r="A32" s="308"/>
      <c r="B32" s="330"/>
      <c r="C32" s="329"/>
      <c r="D32" s="329"/>
      <c r="G32" s="326"/>
      <c r="H32" s="326"/>
      <c r="I32" s="326"/>
    </row>
    <row r="33" spans="1:15" x14ac:dyDescent="0.6">
      <c r="A33" s="315"/>
      <c r="B33" s="330"/>
      <c r="C33" s="331"/>
      <c r="D33" s="331"/>
      <c r="O33" s="319"/>
    </row>
    <row r="34" spans="1:15" x14ac:dyDescent="0.6">
      <c r="A34" s="308"/>
      <c r="B34" s="324"/>
      <c r="C34" s="329"/>
      <c r="D34" s="329"/>
      <c r="G34" s="326"/>
      <c r="O34" s="319"/>
    </row>
    <row r="35" spans="1:15" x14ac:dyDescent="0.6">
      <c r="A35" s="308"/>
      <c r="B35" s="324"/>
      <c r="C35" s="329"/>
      <c r="D35" s="329"/>
      <c r="G35" s="326"/>
      <c r="H35" s="326"/>
      <c r="I35" s="326"/>
      <c r="O35" s="319"/>
    </row>
    <row r="36" spans="1:15" x14ac:dyDescent="0.6">
      <c r="A36" s="308"/>
      <c r="B36" s="324"/>
      <c r="C36" s="329"/>
      <c r="D36" s="329"/>
      <c r="G36" s="326"/>
      <c r="H36" s="326"/>
      <c r="I36" s="326"/>
      <c r="O36" s="319"/>
    </row>
    <row r="37" spans="1:15" x14ac:dyDescent="0.6">
      <c r="A37" s="308"/>
      <c r="B37" s="324"/>
      <c r="C37" s="329"/>
      <c r="D37" s="329"/>
      <c r="G37" s="326"/>
      <c r="H37" s="326"/>
      <c r="I37" s="326"/>
      <c r="O37" s="319"/>
    </row>
    <row r="38" spans="1:15" x14ac:dyDescent="0.6">
      <c r="A38" s="308"/>
      <c r="B38" s="324"/>
      <c r="C38" s="329"/>
      <c r="D38" s="329"/>
      <c r="G38" s="326"/>
      <c r="H38" s="326"/>
      <c r="I38" s="326"/>
    </row>
    <row r="39" spans="1:15" x14ac:dyDescent="0.6">
      <c r="B39" s="317"/>
      <c r="D39" s="317"/>
      <c r="E39" s="317"/>
      <c r="F39" s="317"/>
      <c r="O39" s="319"/>
    </row>
    <row r="40" spans="1:15" x14ac:dyDescent="0.6">
      <c r="A40" s="332"/>
      <c r="B40" s="333"/>
      <c r="C40" s="331"/>
      <c r="D40" s="333"/>
      <c r="E40" s="317"/>
      <c r="F40" s="317"/>
    </row>
    <row r="41" spans="1:15" x14ac:dyDescent="0.6">
      <c r="A41" s="331"/>
      <c r="B41" s="333"/>
      <c r="C41" s="331"/>
      <c r="D41" s="333"/>
      <c r="E41" s="317"/>
      <c r="F41" s="317"/>
    </row>
    <row r="42" spans="1:15" ht="12.75" customHeight="1" x14ac:dyDescent="0.6">
      <c r="A42" s="334"/>
      <c r="B42" s="335"/>
      <c r="C42" s="336"/>
      <c r="D42" s="336"/>
    </row>
    <row r="43" spans="1:15" ht="12.75" customHeight="1" x14ac:dyDescent="0.6">
      <c r="A43" s="334"/>
      <c r="B43" s="335"/>
      <c r="C43" s="336"/>
      <c r="D43" s="336"/>
    </row>
  </sheetData>
  <dataValidations count="3">
    <dataValidation type="list" allowBlank="1" showInputMessage="1" showErrorMessage="1" sqref="B12:B13" xr:uid="{00000000-0002-0000-0100-000000000000}">
      <formula1>"Included,Excluded"</formula1>
    </dataValidation>
    <dataValidation type="list" allowBlank="1" showInputMessage="1" showErrorMessage="1" sqref="B7" xr:uid="{00000000-0002-0000-0100-000001000000}">
      <formula1>"Base case,Low,High"</formula1>
    </dataValidation>
    <dataValidation type="list" allowBlank="1" showInputMessage="1" showErrorMessage="1" sqref="B5" xr:uid="{00000000-0002-0000-0100-000002000000}">
      <formula1>"Spackman,Standard"</formula1>
    </dataValidation>
  </dataValidations>
  <pageMargins left="0.7" right="0.7" top="0.75" bottom="0.75" header="0.3" footer="0.3"/>
  <pageSetup paperSize="9" orientation="portrait" r:id="rId1"/>
  <headerFooter>
    <oddHeader>&amp;L&amp;"Calibri"&amp;10 Classification: CONFIDENTIAL&amp;1#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fitToPage="1"/>
  </sheetPr>
  <dimension ref="A1:O32"/>
  <sheetViews>
    <sheetView topLeftCell="A16" zoomScale="90" zoomScaleNormal="90" workbookViewId="0">
      <selection activeCell="C33" sqref="C33"/>
    </sheetView>
  </sheetViews>
  <sheetFormatPr defaultColWidth="9.08984375" defaultRowHeight="12" x14ac:dyDescent="0.75"/>
  <cols>
    <col min="1" max="1" width="4" style="1341" customWidth="1"/>
    <col min="2" max="2" width="21.54296875" style="1341" customWidth="1"/>
    <col min="3" max="3" width="20.08984375" style="1341" customWidth="1"/>
    <col min="4" max="4" width="12.36328125" style="1341" customWidth="1"/>
    <col min="5" max="11" width="11.6328125" style="1341" customWidth="1"/>
    <col min="12" max="13" width="11.36328125" style="1341" customWidth="1"/>
    <col min="14" max="14" width="13" style="1342" customWidth="1"/>
    <col min="15" max="15" width="10.54296875" style="1341" bestFit="1" customWidth="1"/>
    <col min="16" max="16384" width="9.08984375" style="1341"/>
  </cols>
  <sheetData>
    <row r="1" spans="1:14" ht="46.5" customHeight="1" x14ac:dyDescent="0.75">
      <c r="A1" s="1339" t="s">
        <v>243</v>
      </c>
      <c r="B1" s="1340"/>
      <c r="C1" s="1340"/>
      <c r="D1" s="1340"/>
      <c r="E1" s="1340"/>
      <c r="F1" s="1340"/>
      <c r="G1" s="1340"/>
      <c r="H1" s="1340"/>
      <c r="I1" s="1340"/>
      <c r="J1" s="1340"/>
      <c r="K1" s="1340"/>
    </row>
    <row r="3" spans="1:14" x14ac:dyDescent="0.75">
      <c r="B3" s="1343" t="s">
        <v>186</v>
      </c>
      <c r="C3" s="1344">
        <v>3.5000000000000003E-2</v>
      </c>
      <c r="D3" s="1345" t="s">
        <v>187</v>
      </c>
      <c r="E3" s="1345"/>
      <c r="F3" s="1345"/>
    </row>
    <row r="4" spans="1:14" x14ac:dyDescent="0.75">
      <c r="B4" s="1343" t="s">
        <v>188</v>
      </c>
      <c r="C4" s="1344">
        <v>7.0000000000000007E-2</v>
      </c>
      <c r="D4" s="1346" t="s">
        <v>189</v>
      </c>
      <c r="E4" s="1347"/>
      <c r="F4" s="1348"/>
      <c r="J4" s="1349"/>
    </row>
    <row r="5" spans="1:14" x14ac:dyDescent="0.75">
      <c r="B5" s="1343" t="s">
        <v>190</v>
      </c>
      <c r="C5" s="1344" t="str">
        <f>'Control panel'!B5</f>
        <v>Spackman</v>
      </c>
      <c r="E5" s="1347"/>
      <c r="F5" s="1348"/>
      <c r="L5" s="1349"/>
    </row>
    <row r="6" spans="1:14" x14ac:dyDescent="0.75">
      <c r="B6" s="1343" t="s">
        <v>191</v>
      </c>
      <c r="C6" s="1350">
        <v>10</v>
      </c>
      <c r="E6" s="1347"/>
      <c r="F6" s="1348"/>
    </row>
    <row r="9" spans="1:14" ht="11.75" x14ac:dyDescent="0.75">
      <c r="C9" s="1341" t="s">
        <v>256</v>
      </c>
      <c r="D9" s="1351">
        <f t="shared" ref="D9:M9" si="0">1/((1+$C$4)^(D12-1))</f>
        <v>1</v>
      </c>
      <c r="E9" s="1351">
        <f t="shared" si="0"/>
        <v>0.93457943925233644</v>
      </c>
      <c r="F9" s="1351">
        <f t="shared" si="0"/>
        <v>0.87343872827321156</v>
      </c>
      <c r="G9" s="1351">
        <f t="shared" si="0"/>
        <v>0.81629787689085187</v>
      </c>
      <c r="H9" s="1351">
        <f t="shared" si="0"/>
        <v>0.7628952120475252</v>
      </c>
      <c r="I9" s="1351">
        <f t="shared" si="0"/>
        <v>0.71298617948366838</v>
      </c>
      <c r="J9" s="1351">
        <f t="shared" si="0"/>
        <v>0.66634222381651254</v>
      </c>
      <c r="K9" s="1351">
        <f t="shared" si="0"/>
        <v>0.62274974188459109</v>
      </c>
      <c r="L9" s="1351">
        <f t="shared" si="0"/>
        <v>0.5820091045650384</v>
      </c>
      <c r="M9" s="1351">
        <f t="shared" si="0"/>
        <v>0.54393374258414806</v>
      </c>
      <c r="N9" s="1352"/>
    </row>
    <row r="10" spans="1:14" ht="11.75" x14ac:dyDescent="0.75">
      <c r="C10" s="1341" t="s">
        <v>257</v>
      </c>
      <c r="D10" s="1351">
        <f>1/((1+$C$3)^(D12-1))</f>
        <v>1</v>
      </c>
      <c r="E10" s="1351">
        <f t="shared" ref="E10:M10" si="1">1/((1+$C$3)^(E12-1))</f>
        <v>0.96618357487922713</v>
      </c>
      <c r="F10" s="1351">
        <f t="shared" si="1"/>
        <v>0.93351070036640305</v>
      </c>
      <c r="G10" s="1351">
        <f t="shared" si="1"/>
        <v>0.90194270566802237</v>
      </c>
      <c r="H10" s="1351">
        <f t="shared" si="1"/>
        <v>0.87144222769857238</v>
      </c>
      <c r="I10" s="1351">
        <f t="shared" si="1"/>
        <v>0.84197316685852419</v>
      </c>
      <c r="J10" s="1351">
        <f t="shared" si="1"/>
        <v>0.81350064430775282</v>
      </c>
      <c r="K10" s="1351">
        <f t="shared" si="1"/>
        <v>0.78599096068381913</v>
      </c>
      <c r="L10" s="1351">
        <f t="shared" si="1"/>
        <v>0.75941155621625056</v>
      </c>
      <c r="M10" s="1351">
        <f t="shared" si="1"/>
        <v>0.73373097218961414</v>
      </c>
      <c r="N10" s="1352"/>
    </row>
    <row r="12" spans="1:14" x14ac:dyDescent="0.75">
      <c r="D12" s="1353">
        <v>1</v>
      </c>
      <c r="E12" s="1353">
        <v>2</v>
      </c>
      <c r="F12" s="1353">
        <v>3</v>
      </c>
      <c r="G12" s="1353">
        <v>4</v>
      </c>
      <c r="H12" s="1353">
        <v>5</v>
      </c>
      <c r="I12" s="1353">
        <v>6</v>
      </c>
      <c r="J12" s="1353">
        <v>7</v>
      </c>
      <c r="K12" s="1353">
        <v>8</v>
      </c>
      <c r="L12" s="1353">
        <v>9</v>
      </c>
      <c r="M12" s="1353">
        <v>10</v>
      </c>
    </row>
    <row r="13" spans="1:14" x14ac:dyDescent="0.75">
      <c r="D13" s="1354" t="s">
        <v>192</v>
      </c>
      <c r="E13" s="1355" t="s">
        <v>193</v>
      </c>
      <c r="F13" s="1355" t="s">
        <v>194</v>
      </c>
      <c r="G13" s="1355" t="s">
        <v>195</v>
      </c>
      <c r="H13" s="1355" t="s">
        <v>196</v>
      </c>
      <c r="I13" s="1355" t="s">
        <v>197</v>
      </c>
      <c r="J13" s="1355" t="s">
        <v>198</v>
      </c>
      <c r="K13" s="1355" t="s">
        <v>199</v>
      </c>
      <c r="L13" s="1355" t="s">
        <v>200</v>
      </c>
      <c r="M13" s="1356" t="s">
        <v>201</v>
      </c>
      <c r="N13" s="1357" t="s">
        <v>202</v>
      </c>
    </row>
    <row r="14" spans="1:14" ht="16" customHeight="1" x14ac:dyDescent="0.75">
      <c r="D14" s="1358"/>
      <c r="E14" s="1358"/>
      <c r="F14" s="1358"/>
      <c r="G14" s="1358"/>
      <c r="H14" s="1358"/>
      <c r="I14" s="1358"/>
      <c r="J14" s="1358"/>
      <c r="K14" s="1358"/>
      <c r="L14" s="1358"/>
      <c r="M14" s="1359"/>
      <c r="N14" s="1360"/>
    </row>
    <row r="15" spans="1:14" ht="15.75" customHeight="1" x14ac:dyDescent="0.75">
      <c r="B15" s="1972" t="s">
        <v>510</v>
      </c>
      <c r="C15" s="1361" t="s">
        <v>92</v>
      </c>
      <c r="D15" s="1362">
        <f ca="1">'Industry cost summary'!O8</f>
        <v>36557522.949134804</v>
      </c>
      <c r="E15" s="1363"/>
      <c r="F15" s="1363"/>
      <c r="G15" s="1363"/>
      <c r="H15" s="1363"/>
      <c r="I15" s="1363"/>
      <c r="J15" s="1363"/>
      <c r="K15" s="1363"/>
      <c r="L15" s="1363"/>
      <c r="M15" s="1363"/>
      <c r="N15" s="1364"/>
    </row>
    <row r="16" spans="1:14" ht="15.75" customHeight="1" x14ac:dyDescent="0.75">
      <c r="B16" s="1973"/>
      <c r="C16" s="1361" t="s">
        <v>204</v>
      </c>
      <c r="D16" s="1363">
        <f ca="1">$D15/(SUM($D$9:$M$9))</f>
        <v>4864456.844295457</v>
      </c>
      <c r="E16" s="1363">
        <f t="shared" ref="E16:M16" ca="1" si="2">$D15/(SUM($D$9:$M$9))</f>
        <v>4864456.844295457</v>
      </c>
      <c r="F16" s="1363">
        <f t="shared" ca="1" si="2"/>
        <v>4864456.844295457</v>
      </c>
      <c r="G16" s="1363">
        <f t="shared" ca="1" si="2"/>
        <v>4864456.844295457</v>
      </c>
      <c r="H16" s="1363">
        <f t="shared" ca="1" si="2"/>
        <v>4864456.844295457</v>
      </c>
      <c r="I16" s="1363">
        <f t="shared" ca="1" si="2"/>
        <v>4864456.844295457</v>
      </c>
      <c r="J16" s="1363">
        <f t="shared" ca="1" si="2"/>
        <v>4864456.844295457</v>
      </c>
      <c r="K16" s="1363">
        <f t="shared" ca="1" si="2"/>
        <v>4864456.844295457</v>
      </c>
      <c r="L16" s="1363">
        <f t="shared" ca="1" si="2"/>
        <v>4864456.844295457</v>
      </c>
      <c r="M16" s="1363">
        <f t="shared" ca="1" si="2"/>
        <v>4864456.844295457</v>
      </c>
      <c r="N16" s="1364"/>
    </row>
    <row r="17" spans="2:15" ht="15.75" customHeight="1" x14ac:dyDescent="0.75">
      <c r="B17" s="1973"/>
      <c r="C17" s="1361" t="s">
        <v>91</v>
      </c>
      <c r="D17" s="1363">
        <f ca="1">'Industry cost summary'!O9</f>
        <v>2813748.0263157897</v>
      </c>
      <c r="E17" s="1363">
        <f ca="1">IF(E12&gt;$C$6,"",'Industry cost summary'!$O$9)</f>
        <v>2813748.0263157897</v>
      </c>
      <c r="F17" s="1363">
        <f ca="1">IF(F12&gt;$C$6,"",'Industry cost summary'!$O$9)</f>
        <v>2813748.0263157897</v>
      </c>
      <c r="G17" s="1363">
        <f ca="1">IF(G12&gt;$C$6,"",'Industry cost summary'!$O$9)</f>
        <v>2813748.0263157897</v>
      </c>
      <c r="H17" s="1363">
        <f ca="1">IF(H12&gt;$C$6,"",'Industry cost summary'!$O$9)</f>
        <v>2813748.0263157897</v>
      </c>
      <c r="I17" s="1363">
        <f ca="1">IF(I12&gt;$C$6,"",'Industry cost summary'!$O$9)</f>
        <v>2813748.0263157897</v>
      </c>
      <c r="J17" s="1363">
        <f ca="1">IF(J12&gt;$C$6,"",'Industry cost summary'!$O$9)</f>
        <v>2813748.0263157897</v>
      </c>
      <c r="K17" s="1363">
        <f ca="1">IF(K12&gt;$C$6,"",'Industry cost summary'!$O$9)</f>
        <v>2813748.0263157897</v>
      </c>
      <c r="L17" s="1363">
        <f ca="1">IF(L12&gt;$C$6,"",'Industry cost summary'!$O$9)</f>
        <v>2813748.0263157897</v>
      </c>
      <c r="M17" s="1363">
        <f ca="1">IF(M12&gt;$C$6,"",'Industry cost summary'!$O$9)</f>
        <v>2813748.0263157897</v>
      </c>
      <c r="N17" s="1364"/>
    </row>
    <row r="18" spans="2:15" ht="15.75" customHeight="1" x14ac:dyDescent="0.75">
      <c r="B18" s="1973"/>
      <c r="C18" s="1361" t="s">
        <v>183</v>
      </c>
      <c r="D18" s="1363">
        <f ca="1">IF($C$5="Spackman",D16+D17,D15+D17)</f>
        <v>7678204.8706112467</v>
      </c>
      <c r="E18" s="1363">
        <f t="shared" ref="E18:M18" ca="1" si="3">IF(E12&gt;$C$6,"",(IF($C$5="Spackman",E16+E17,E15+E17)))</f>
        <v>7678204.8706112467</v>
      </c>
      <c r="F18" s="1363">
        <f t="shared" ca="1" si="3"/>
        <v>7678204.8706112467</v>
      </c>
      <c r="G18" s="1363">
        <f t="shared" ca="1" si="3"/>
        <v>7678204.8706112467</v>
      </c>
      <c r="H18" s="1363">
        <f t="shared" ca="1" si="3"/>
        <v>7678204.8706112467</v>
      </c>
      <c r="I18" s="1363">
        <f t="shared" ca="1" si="3"/>
        <v>7678204.8706112467</v>
      </c>
      <c r="J18" s="1363">
        <f t="shared" ca="1" si="3"/>
        <v>7678204.8706112467</v>
      </c>
      <c r="K18" s="1363">
        <f t="shared" ca="1" si="3"/>
        <v>7678204.8706112467</v>
      </c>
      <c r="L18" s="1363">
        <f t="shared" ca="1" si="3"/>
        <v>7678204.8706112467</v>
      </c>
      <c r="M18" s="1363">
        <f t="shared" ca="1" si="3"/>
        <v>7678204.8706112467</v>
      </c>
      <c r="N18" s="1364"/>
      <c r="O18" s="1365"/>
    </row>
    <row r="19" spans="2:15" ht="15.75" customHeight="1" x14ac:dyDescent="0.75">
      <c r="B19" s="1973"/>
      <c r="C19" s="1366" t="s">
        <v>203</v>
      </c>
      <c r="D19" s="1363">
        <f ca="1">D18*D10</f>
        <v>7678204.8706112467</v>
      </c>
      <c r="E19" s="1363">
        <f t="shared" ref="E19:M19" ca="1" si="4">E18*E10</f>
        <v>7418555.4305422679</v>
      </c>
      <c r="F19" s="1363">
        <f t="shared" ca="1" si="4"/>
        <v>7167686.406321032</v>
      </c>
      <c r="G19" s="1363">
        <f t="shared" ca="1" si="4"/>
        <v>6925300.875672495</v>
      </c>
      <c r="H19" s="1363">
        <f t="shared" ca="1" si="4"/>
        <v>6691111.9571714932</v>
      </c>
      <c r="I19" s="1363">
        <f t="shared" ca="1" si="4"/>
        <v>6464842.4706970965</v>
      </c>
      <c r="J19" s="1363">
        <f t="shared" ca="1" si="4"/>
        <v>6246224.6093691746</v>
      </c>
      <c r="K19" s="1363">
        <f t="shared" ca="1" si="4"/>
        <v>6034999.6225789133</v>
      </c>
      <c r="L19" s="1363">
        <f t="shared" ca="1" si="4"/>
        <v>5830917.5097380821</v>
      </c>
      <c r="M19" s="1363">
        <f t="shared" ca="1" si="4"/>
        <v>5633736.7243846208</v>
      </c>
      <c r="N19" s="1367">
        <f ca="1">SUM(D19:M19)</f>
        <v>66091580.477086417</v>
      </c>
      <c r="O19" s="1368"/>
    </row>
    <row r="20" spans="2:15" ht="15.75" customHeight="1" x14ac:dyDescent="0.75">
      <c r="D20" s="1358"/>
      <c r="E20" s="1358"/>
      <c r="F20" s="1358"/>
      <c r="G20" s="1358"/>
      <c r="H20" s="1358"/>
      <c r="I20" s="1358"/>
      <c r="J20" s="1358"/>
      <c r="K20" s="1358"/>
      <c r="L20" s="1358"/>
      <c r="M20" s="1358"/>
      <c r="N20" s="1360"/>
    </row>
    <row r="21" spans="2:15" ht="15.75" customHeight="1" x14ac:dyDescent="0.75">
      <c r="B21" s="1972" t="s">
        <v>509</v>
      </c>
      <c r="C21" s="1361" t="s">
        <v>92</v>
      </c>
      <c r="D21" s="1362">
        <f ca="1">'Industry cost summary'!O13</f>
        <v>29969545.087188859</v>
      </c>
      <c r="E21" s="1363"/>
      <c r="F21" s="1363"/>
      <c r="G21" s="1363"/>
      <c r="H21" s="1363"/>
      <c r="I21" s="1363"/>
      <c r="J21" s="1363"/>
      <c r="K21" s="1363"/>
      <c r="L21" s="1363"/>
      <c r="M21" s="1363"/>
      <c r="N21" s="1364"/>
    </row>
    <row r="22" spans="2:15" ht="15.75" customHeight="1" x14ac:dyDescent="0.75">
      <c r="B22" s="1973"/>
      <c r="C22" s="1361" t="s">
        <v>204</v>
      </c>
      <c r="D22" s="1363">
        <f ca="1">$D21/(SUM($D$9:$M$9))</f>
        <v>3987840.175130011</v>
      </c>
      <c r="E22" s="1363">
        <f t="shared" ref="E22:M22" ca="1" si="5">$D21/(SUM($D$9:$M$9))</f>
        <v>3987840.175130011</v>
      </c>
      <c r="F22" s="1363">
        <f t="shared" ca="1" si="5"/>
        <v>3987840.175130011</v>
      </c>
      <c r="G22" s="1363">
        <f t="shared" ca="1" si="5"/>
        <v>3987840.175130011</v>
      </c>
      <c r="H22" s="1363">
        <f t="shared" ca="1" si="5"/>
        <v>3987840.175130011</v>
      </c>
      <c r="I22" s="1363">
        <f t="shared" ca="1" si="5"/>
        <v>3987840.175130011</v>
      </c>
      <c r="J22" s="1363">
        <f t="shared" ca="1" si="5"/>
        <v>3987840.175130011</v>
      </c>
      <c r="K22" s="1363">
        <f t="shared" ca="1" si="5"/>
        <v>3987840.175130011</v>
      </c>
      <c r="L22" s="1363">
        <f t="shared" ca="1" si="5"/>
        <v>3987840.175130011</v>
      </c>
      <c r="M22" s="1363">
        <f t="shared" ca="1" si="5"/>
        <v>3987840.175130011</v>
      </c>
      <c r="N22" s="1364"/>
    </row>
    <row r="23" spans="2:15" ht="15.75" customHeight="1" x14ac:dyDescent="0.75">
      <c r="B23" s="1973"/>
      <c r="C23" s="1361" t="s">
        <v>91</v>
      </c>
      <c r="D23" s="1363">
        <f ca="1">'Industry cost summary'!O14</f>
        <v>2380574.3421052629</v>
      </c>
      <c r="E23" s="1363">
        <f ca="1">IF(E12&gt;$C$6,"",'Industry cost summary'!O14)</f>
        <v>2380574.3421052629</v>
      </c>
      <c r="F23" s="1363">
        <f ca="1">IF(F12&gt;$C$6,"",'Industry cost summary'!O14)</f>
        <v>2380574.3421052629</v>
      </c>
      <c r="G23" s="1363">
        <f ca="1">IF(G12&gt;$C$6,"",'Industry cost summary'!O14)</f>
        <v>2380574.3421052629</v>
      </c>
      <c r="H23" s="1363">
        <f ca="1">IF(H12&gt;$C$6,"",'Industry cost summary'!O14)</f>
        <v>2380574.3421052629</v>
      </c>
      <c r="I23" s="1363">
        <f ca="1">IF(I12&gt;$C$6,"",'Industry cost summary'!O14)</f>
        <v>2380574.3421052629</v>
      </c>
      <c r="J23" s="1363">
        <f ca="1">IF(J12&gt;$C$6,"",'Industry cost summary'!O14)</f>
        <v>2380574.3421052629</v>
      </c>
      <c r="K23" s="1363">
        <f ca="1">IF(K12&gt;$C$6,"",'Industry cost summary'!O14)</f>
        <v>2380574.3421052629</v>
      </c>
      <c r="L23" s="1363">
        <f ca="1">IF(L12&gt;$C$6,"",'Industry cost summary'!O14)</f>
        <v>2380574.3421052629</v>
      </c>
      <c r="M23" s="1363">
        <f ca="1">IF(M12&gt;$C$6,"",'Industry cost summary'!O14)</f>
        <v>2380574.3421052629</v>
      </c>
      <c r="N23" s="1364"/>
    </row>
    <row r="24" spans="2:15" ht="15.75" customHeight="1" x14ac:dyDescent="0.75">
      <c r="B24" s="1973"/>
      <c r="C24" s="1361" t="s">
        <v>183</v>
      </c>
      <c r="D24" s="1363">
        <f ca="1">IF($C$5="Spackman",D22+D23,D21+D23)</f>
        <v>6368414.5172352735</v>
      </c>
      <c r="E24" s="1363">
        <f t="shared" ref="E24:M24" ca="1" si="6">IF(E12&gt;$C$6,"",(IF($C$5="Spackman",E22+E23,E21+E23)))</f>
        <v>6368414.5172352735</v>
      </c>
      <c r="F24" s="1363">
        <f t="shared" ca="1" si="6"/>
        <v>6368414.5172352735</v>
      </c>
      <c r="G24" s="1363">
        <f t="shared" ca="1" si="6"/>
        <v>6368414.5172352735</v>
      </c>
      <c r="H24" s="1363">
        <f t="shared" ca="1" si="6"/>
        <v>6368414.5172352735</v>
      </c>
      <c r="I24" s="1363">
        <f t="shared" ca="1" si="6"/>
        <v>6368414.5172352735</v>
      </c>
      <c r="J24" s="1363">
        <f t="shared" ca="1" si="6"/>
        <v>6368414.5172352735</v>
      </c>
      <c r="K24" s="1363">
        <f t="shared" ca="1" si="6"/>
        <v>6368414.5172352735</v>
      </c>
      <c r="L24" s="1363">
        <f t="shared" ca="1" si="6"/>
        <v>6368414.5172352735</v>
      </c>
      <c r="M24" s="1363">
        <f t="shared" ca="1" si="6"/>
        <v>6368414.5172352735</v>
      </c>
      <c r="N24" s="1364"/>
    </row>
    <row r="25" spans="2:15" ht="15.75" customHeight="1" x14ac:dyDescent="0.75">
      <c r="B25" s="1973"/>
      <c r="C25" s="1366" t="s">
        <v>203</v>
      </c>
      <c r="D25" s="1363">
        <f t="shared" ref="D25:M25" ca="1" si="7">D24*D10</f>
        <v>6368414.5172352735</v>
      </c>
      <c r="E25" s="1363">
        <f t="shared" ca="1" si="7"/>
        <v>6153057.5045751436</v>
      </c>
      <c r="F25" s="1363">
        <f t="shared" ca="1" si="7"/>
        <v>5944983.0962078683</v>
      </c>
      <c r="G25" s="1363">
        <f t="shared" ca="1" si="7"/>
        <v>5743945.0204906948</v>
      </c>
      <c r="H25" s="1363">
        <f t="shared" ca="1" si="7"/>
        <v>5549705.3338074349</v>
      </c>
      <c r="I25" s="1363">
        <f t="shared" ca="1" si="7"/>
        <v>5362034.1389443828</v>
      </c>
      <c r="J25" s="1363">
        <f t="shared" ca="1" si="7"/>
        <v>5180709.3129897416</v>
      </c>
      <c r="K25" s="1363">
        <f t="shared" ca="1" si="7"/>
        <v>5005516.2444345327</v>
      </c>
      <c r="L25" s="1363">
        <f t="shared" ca="1" si="7"/>
        <v>4836247.5791638009</v>
      </c>
      <c r="M25" s="1363">
        <f t="shared" ca="1" si="7"/>
        <v>4672702.9750374891</v>
      </c>
      <c r="N25" s="1367">
        <f ca="1">SUM(D25:M25)</f>
        <v>54817315.722886354</v>
      </c>
    </row>
    <row r="26" spans="2:15" ht="15.75" customHeight="1" x14ac:dyDescent="0.75">
      <c r="B26" s="1369"/>
      <c r="C26" s="1366"/>
      <c r="D26" s="1370"/>
      <c r="E26" s="1370"/>
      <c r="F26" s="1370"/>
      <c r="G26" s="1370"/>
      <c r="H26" s="1370"/>
      <c r="I26" s="1370"/>
      <c r="J26" s="1370"/>
      <c r="K26" s="1370"/>
      <c r="L26" s="1370"/>
      <c r="M26" s="1370"/>
      <c r="N26" s="1371"/>
    </row>
    <row r="27" spans="2:15" s="1711" customFormat="1" ht="15.75" customHeight="1" x14ac:dyDescent="0.75">
      <c r="B27" s="1974" t="s">
        <v>511</v>
      </c>
      <c r="C27" s="1710" t="s">
        <v>92</v>
      </c>
      <c r="D27" s="1713">
        <f ca="1">'Industry cost summary'!O18</f>
        <v>29846672.071941815</v>
      </c>
      <c r="E27" s="1714"/>
      <c r="F27" s="1714"/>
      <c r="G27" s="1714"/>
      <c r="H27" s="1714"/>
      <c r="I27" s="1714"/>
      <c r="J27" s="1714"/>
      <c r="K27" s="1714"/>
      <c r="L27" s="1714"/>
      <c r="M27" s="1714"/>
      <c r="N27" s="1715"/>
    </row>
    <row r="28" spans="2:15" s="1711" customFormat="1" ht="15.75" customHeight="1" x14ac:dyDescent="0.75">
      <c r="B28" s="1974"/>
      <c r="C28" s="1710" t="s">
        <v>204</v>
      </c>
      <c r="D28" s="1716">
        <f ca="1">$D27/(SUM($D$9:$M$9))</f>
        <v>3971490.3124538842</v>
      </c>
      <c r="E28" s="1716">
        <f t="shared" ref="E28:M28" ca="1" si="8">$D27/(SUM($D$9:$M$9))</f>
        <v>3971490.3124538842</v>
      </c>
      <c r="F28" s="1716">
        <f t="shared" ca="1" si="8"/>
        <v>3971490.3124538842</v>
      </c>
      <c r="G28" s="1716">
        <f t="shared" ca="1" si="8"/>
        <v>3971490.3124538842</v>
      </c>
      <c r="H28" s="1716">
        <f t="shared" ca="1" si="8"/>
        <v>3971490.3124538842</v>
      </c>
      <c r="I28" s="1716">
        <f t="shared" ca="1" si="8"/>
        <v>3971490.3124538842</v>
      </c>
      <c r="J28" s="1716">
        <f t="shared" ca="1" si="8"/>
        <v>3971490.3124538842</v>
      </c>
      <c r="K28" s="1716">
        <f t="shared" ca="1" si="8"/>
        <v>3971490.3124538842</v>
      </c>
      <c r="L28" s="1716">
        <f t="shared" ca="1" si="8"/>
        <v>3971490.3124538842</v>
      </c>
      <c r="M28" s="1716">
        <f t="shared" ca="1" si="8"/>
        <v>3971490.3124538842</v>
      </c>
      <c r="N28" s="1717"/>
    </row>
    <row r="29" spans="2:15" s="1711" customFormat="1" ht="15.75" customHeight="1" x14ac:dyDescent="0.75">
      <c r="B29" s="1974"/>
      <c r="C29" s="1710" t="s">
        <v>91</v>
      </c>
      <c r="D29" s="1716">
        <f ca="1">'Industry cost summary'!O19</f>
        <v>2411625.6578947371</v>
      </c>
      <c r="E29" s="1716">
        <f ca="1">IF(E12&gt;$C$6,"",'Industry cost summary'!$O$19)</f>
        <v>2411625.6578947371</v>
      </c>
      <c r="F29" s="1716">
        <f ca="1">IF(F12&gt;$C$6,"",'Industry cost summary'!$O$19)</f>
        <v>2411625.6578947371</v>
      </c>
      <c r="G29" s="1716">
        <f ca="1">IF(G12&gt;$C$6,"",'Industry cost summary'!$O$19)</f>
        <v>2411625.6578947371</v>
      </c>
      <c r="H29" s="1716">
        <f ca="1">IF(H12&gt;$C$6,"",'Industry cost summary'!$O$19)</f>
        <v>2411625.6578947371</v>
      </c>
      <c r="I29" s="1716">
        <f ca="1">IF(I12&gt;$C$6,"",'Industry cost summary'!$O$19)</f>
        <v>2411625.6578947371</v>
      </c>
      <c r="J29" s="1716">
        <f ca="1">IF(J12&gt;$C$6,"",'Industry cost summary'!$O$19)</f>
        <v>2411625.6578947371</v>
      </c>
      <c r="K29" s="1716">
        <f ca="1">IF(K12&gt;$C$6,"",'Industry cost summary'!$O$19)</f>
        <v>2411625.6578947371</v>
      </c>
      <c r="L29" s="1716">
        <f ca="1">IF(L12&gt;$C$6,"",'Industry cost summary'!$O$19)</f>
        <v>2411625.6578947371</v>
      </c>
      <c r="M29" s="1716">
        <f ca="1">IF(M12&gt;$C$6,"",'Industry cost summary'!$O$19)</f>
        <v>2411625.6578947371</v>
      </c>
      <c r="N29" s="1717"/>
    </row>
    <row r="30" spans="2:15" s="1711" customFormat="1" ht="15.75" customHeight="1" x14ac:dyDescent="0.75">
      <c r="B30" s="1974"/>
      <c r="C30" s="1710" t="s">
        <v>183</v>
      </c>
      <c r="D30" s="1716">
        <f ca="1">IF($C$5="Spackman",D28+D29,D27+D29)</f>
        <v>6383115.9703486208</v>
      </c>
      <c r="E30" s="1716">
        <f t="shared" ref="E30:M30" ca="1" si="9">IF(E12&gt;$C$6,"",(IF($C$5="Spackman",E28+E29,E27+E29)))</f>
        <v>6383115.9703486208</v>
      </c>
      <c r="F30" s="1716">
        <f t="shared" ca="1" si="9"/>
        <v>6383115.9703486208</v>
      </c>
      <c r="G30" s="1716">
        <f t="shared" ca="1" si="9"/>
        <v>6383115.9703486208</v>
      </c>
      <c r="H30" s="1716">
        <f t="shared" ca="1" si="9"/>
        <v>6383115.9703486208</v>
      </c>
      <c r="I30" s="1716">
        <f t="shared" ca="1" si="9"/>
        <v>6383115.9703486208</v>
      </c>
      <c r="J30" s="1716">
        <f t="shared" ca="1" si="9"/>
        <v>6383115.9703486208</v>
      </c>
      <c r="K30" s="1716">
        <f t="shared" ca="1" si="9"/>
        <v>6383115.9703486208</v>
      </c>
      <c r="L30" s="1716">
        <f t="shared" ca="1" si="9"/>
        <v>6383115.9703486208</v>
      </c>
      <c r="M30" s="1716">
        <f t="shared" ca="1" si="9"/>
        <v>6383115.9703486208</v>
      </c>
      <c r="N30" s="1717"/>
    </row>
    <row r="31" spans="2:15" s="1711" customFormat="1" ht="15.75" customHeight="1" x14ac:dyDescent="0.75">
      <c r="B31" s="1974"/>
      <c r="C31" s="1712" t="s">
        <v>203</v>
      </c>
      <c r="D31" s="1716">
        <f t="shared" ref="D31:M31" ca="1" si="10">D30*D10</f>
        <v>6383115.9703486208</v>
      </c>
      <c r="E31" s="1716">
        <f t="shared" ca="1" si="10"/>
        <v>6167261.8071001172</v>
      </c>
      <c r="F31" s="1716">
        <f t="shared" ca="1" si="10"/>
        <v>5958707.0600001132</v>
      </c>
      <c r="G31" s="1716">
        <f t="shared" ca="1" si="10"/>
        <v>5757204.8888889989</v>
      </c>
      <c r="H31" s="1716">
        <f t="shared" ca="1" si="10"/>
        <v>5562516.8008589363</v>
      </c>
      <c r="I31" s="1716">
        <f t="shared" ca="1" si="10"/>
        <v>5374412.3679796495</v>
      </c>
      <c r="J31" s="1716">
        <f t="shared" ca="1" si="10"/>
        <v>5192668.9545697095</v>
      </c>
      <c r="K31" s="1716">
        <f t="shared" ca="1" si="10"/>
        <v>5017071.453690541</v>
      </c>
      <c r="L31" s="1716">
        <f t="shared" ca="1" si="10"/>
        <v>4847412.0325512486</v>
      </c>
      <c r="M31" s="1716">
        <f t="shared" ca="1" si="10"/>
        <v>4683489.8865229459</v>
      </c>
      <c r="N31" s="1718">
        <f ca="1">SUM(D31:M31)</f>
        <v>54943861.222510897</v>
      </c>
    </row>
    <row r="32" spans="2:15" ht="13.75" customHeight="1" x14ac:dyDescent="0.75"/>
  </sheetData>
  <mergeCells count="3">
    <mergeCell ref="B15:B19"/>
    <mergeCell ref="B27:B31"/>
    <mergeCell ref="B21:B25"/>
  </mergeCells>
  <pageMargins left="0.70866141732283472" right="0.70866141732283472" top="0.74803149606299213" bottom="0.74803149606299213" header="0.31496062992125984" footer="0.31496062992125984"/>
  <pageSetup paperSize="9" scale="75" fitToHeight="0" orientation="landscape" r:id="rId1"/>
  <headerFooter>
    <oddHeader>&amp;L&amp;"Calibri"&amp;10 Classification: CONFIDENTIAL&amp;1#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S60"/>
  <sheetViews>
    <sheetView topLeftCell="A13" zoomScale="70" zoomScaleNormal="70" workbookViewId="0">
      <selection activeCell="F22" sqref="F22"/>
    </sheetView>
  </sheetViews>
  <sheetFormatPr defaultColWidth="9.08984375" defaultRowHeight="11.75" x14ac:dyDescent="0.55000000000000004"/>
  <cols>
    <col min="1" max="1" width="59.81640625" style="62" customWidth="1"/>
    <col min="2" max="2" width="9.08984375" style="46"/>
    <col min="3" max="4" width="20.6328125" style="62" customWidth="1"/>
    <col min="5" max="5" width="22.54296875" style="62" customWidth="1"/>
    <col min="6" max="6" width="23.81640625" style="62" customWidth="1"/>
    <col min="7" max="9" width="20.6328125" style="62" customWidth="1"/>
    <col min="10" max="10" width="4.08984375" style="62" customWidth="1"/>
    <col min="11" max="12" width="4" style="62" customWidth="1"/>
    <col min="13" max="13" width="20.6328125" style="62" customWidth="1"/>
    <col min="14" max="14" width="3.6328125" style="62" customWidth="1"/>
    <col min="15" max="15" width="22.81640625" style="62" customWidth="1"/>
    <col min="16" max="16" width="14.54296875" style="62" customWidth="1"/>
    <col min="17" max="19" width="12.453125" style="62" customWidth="1"/>
    <col min="20" max="16384" width="9.08984375" style="62"/>
  </cols>
  <sheetData>
    <row r="1" spans="1:19" ht="27.75" customHeight="1" x14ac:dyDescent="0.6">
      <c r="A1" s="29" t="s">
        <v>128</v>
      </c>
      <c r="B1" s="96"/>
    </row>
    <row r="2" spans="1:19" ht="27.75" customHeight="1" x14ac:dyDescent="0.55000000000000004">
      <c r="A2" s="29"/>
      <c r="I2" s="1706"/>
    </row>
    <row r="3" spans="1:19" ht="27.75" customHeight="1" x14ac:dyDescent="0.55000000000000004">
      <c r="C3" s="77"/>
    </row>
    <row r="4" spans="1:19" ht="16.5" customHeight="1" x14ac:dyDescent="0.6">
      <c r="C4" s="1975" t="s">
        <v>182</v>
      </c>
      <c r="D4" s="1976"/>
      <c r="E4" s="1976"/>
      <c r="F4" s="1976"/>
      <c r="G4" s="1976"/>
      <c r="H4" s="1976"/>
      <c r="I4" s="1977"/>
      <c r="K4" s="1920"/>
      <c r="L4" s="1920"/>
      <c r="M4" s="1921" t="s">
        <v>491</v>
      </c>
      <c r="O4" s="99" t="s">
        <v>249</v>
      </c>
    </row>
    <row r="5" spans="1:19" ht="16.5" customHeight="1" x14ac:dyDescent="0.6">
      <c r="C5" s="97"/>
      <c r="D5" s="97"/>
      <c r="E5" s="97"/>
      <c r="F5" s="97"/>
      <c r="G5" s="97"/>
      <c r="H5" s="97"/>
      <c r="I5" s="97"/>
    </row>
    <row r="6" spans="1:19" ht="28" customHeight="1" x14ac:dyDescent="0.6">
      <c r="A6" s="22" t="s">
        <v>438</v>
      </c>
      <c r="C6" s="23" t="s">
        <v>3</v>
      </c>
      <c r="D6" s="23" t="s">
        <v>44</v>
      </c>
      <c r="E6" s="23" t="s">
        <v>45</v>
      </c>
      <c r="F6" s="23" t="s">
        <v>450</v>
      </c>
      <c r="G6" s="23" t="s">
        <v>504</v>
      </c>
      <c r="H6" s="23" t="s">
        <v>505</v>
      </c>
      <c r="I6" s="23" t="s">
        <v>242</v>
      </c>
      <c r="K6" s="1924"/>
      <c r="L6" s="1925"/>
      <c r="M6" s="98" t="s">
        <v>486</v>
      </c>
      <c r="O6" s="35" t="s">
        <v>466</v>
      </c>
    </row>
    <row r="7" spans="1:19" ht="2.15" customHeight="1" x14ac:dyDescent="0.6">
      <c r="A7" s="24"/>
      <c r="C7" s="24"/>
      <c r="D7" s="24"/>
      <c r="E7" s="24"/>
      <c r="F7" s="24"/>
      <c r="G7" s="24"/>
      <c r="H7" s="24"/>
      <c r="I7" s="24"/>
      <c r="K7" s="1926"/>
      <c r="L7" s="1927"/>
      <c r="M7" s="24"/>
      <c r="O7" s="24"/>
    </row>
    <row r="8" spans="1:19" ht="28" customHeight="1" x14ac:dyDescent="0.6">
      <c r="A8" s="30" t="s">
        <v>442</v>
      </c>
      <c r="C8" s="76">
        <f>MNO!Y189</f>
        <v>1724986.8109501849</v>
      </c>
      <c r="D8" s="76">
        <f>'Large MVNO'!Y189</f>
        <v>819257.14482768381</v>
      </c>
      <c r="E8" s="76">
        <f>'Medium MVNO'!Y189</f>
        <v>490679.62117363582</v>
      </c>
      <c r="F8" s="76">
        <f>'MVNA MVNE'!Y189</f>
        <v>612232.4561403509</v>
      </c>
      <c r="G8" s="76">
        <f>'Small MVNO'!Y189</f>
        <v>43472.256821754258</v>
      </c>
      <c r="H8" s="76">
        <f>'Small MVNO'!Y189</f>
        <v>43472.256821754258</v>
      </c>
      <c r="I8" s="1707">
        <f>CPS!J89</f>
        <v>146140.35087719298</v>
      </c>
      <c r="K8" s="1928"/>
      <c r="L8" s="1929"/>
      <c r="M8" s="1922">
        <f ca="1">IF('Control panel'!$B$12="Excluded",OFFSET(Other!B11,0,INDEX(Other!$C$7:'Other'!$D$9,MATCH('Control panel'!$B$7,Other!$C$7:'Other'!$C$9,FALSE),2)),OFFSET(Other!B18,0,INDEX(Other!$C$7:'Other'!$D$9,MATCH('Control panel'!$B$7,Other!$C$7:'Other'!$C$9,FALSE),2)))</f>
        <v>6754864.0479739746</v>
      </c>
      <c r="O8" s="76">
        <f ca="1">M8+(IF(sensitivity="Base case",((MMULT(C8:H8,'Control panel'!$D$19:$D$24))+I8),IF(sensitivity="Low",((MMULT(C8:H8,'Control panel'!$D$19:$D$24))+I8)*(1-'Control panel'!$B$8),((MMULT(C8:H8,'Control panel'!$D$19:$D$24))+I8)*(1+'Control panel'!$B$8))))</f>
        <v>36557522.949134804</v>
      </c>
      <c r="P8" s="21"/>
      <c r="Q8" s="45"/>
      <c r="R8" s="45"/>
      <c r="S8" s="45"/>
    </row>
    <row r="9" spans="1:19" ht="28" customHeight="1" x14ac:dyDescent="0.6">
      <c r="A9" s="30" t="s">
        <v>439</v>
      </c>
      <c r="C9" s="76">
        <f>MNO!Z189</f>
        <v>117453.28947368421</v>
      </c>
      <c r="D9" s="76">
        <f>'Large MVNO'!Z189</f>
        <v>67944.078947368427</v>
      </c>
      <c r="E9" s="76">
        <f>'Medium MVNO'!Z189</f>
        <v>46427.631578947367</v>
      </c>
      <c r="F9" s="76">
        <f>'MVNA MVNE'!Z189</f>
        <v>53009.868421052626</v>
      </c>
      <c r="G9" s="76">
        <f>'Small MVNO'!Z189</f>
        <v>3115.7894736842109</v>
      </c>
      <c r="H9" s="76">
        <f>'Small MVNO'!Z189</f>
        <v>3115.7894736842109</v>
      </c>
      <c r="I9" s="1707">
        <f>CPS!L89</f>
        <v>19157.894736842107</v>
      </c>
      <c r="K9" s="1928"/>
      <c r="L9" s="1929"/>
      <c r="M9" s="1922">
        <f ca="1">IF('Control panel'!$B$12="Excluded",OFFSET(Other!B12,0,INDEX(Other!$C$7:'Other'!$D$9,MATCH('Control panel'!$B$7,Other!$C$7:'Other'!$C$9,FALSE),2)),OFFSET(Other!B19,0,INDEX(Other!$C$7:'Other'!$D$9,MATCH('Control panel'!$B$7,Other!$C$7:'Other'!$C$9,FALSE),2)))</f>
        <v>473169.73684210528</v>
      </c>
      <c r="O9" s="76">
        <f ca="1">M9+(IF(sensitivity="Base case",((MMULT(C9:H9,'Control panel'!$D$19:$D$24))+I9),IF(sensitivity="Low",((MMULT(C9:H9,'Control panel'!$D$19:$D$24))+I9)*(1-'Control panel'!$B$8),((MMULT(C9:H9,'Control panel'!$D$19:$D$24))+I9)*(1+'Control panel'!$B$8))))</f>
        <v>2813748.0263157897</v>
      </c>
      <c r="P9" s="21"/>
      <c r="Q9" s="45"/>
      <c r="R9" s="45"/>
      <c r="S9" s="45"/>
    </row>
    <row r="10" spans="1:19" ht="28" customHeight="1" x14ac:dyDescent="0.6">
      <c r="A10" s="47"/>
      <c r="C10" s="48"/>
      <c r="D10" s="48"/>
      <c r="E10" s="48"/>
      <c r="F10" s="48"/>
      <c r="G10" s="48"/>
      <c r="H10" s="48"/>
      <c r="I10" s="48"/>
      <c r="K10" s="1923"/>
      <c r="L10" s="1923"/>
      <c r="M10" s="48"/>
      <c r="O10" s="48"/>
      <c r="Q10" s="45"/>
      <c r="R10" s="45"/>
      <c r="S10" s="45"/>
    </row>
    <row r="11" spans="1:19" ht="28" customHeight="1" x14ac:dyDescent="0.6">
      <c r="A11" s="22" t="s">
        <v>437</v>
      </c>
      <c r="C11" s="23" t="s">
        <v>3</v>
      </c>
      <c r="D11" s="23" t="s">
        <v>44</v>
      </c>
      <c r="E11" s="23" t="s">
        <v>45</v>
      </c>
      <c r="F11" s="23" t="s">
        <v>450</v>
      </c>
      <c r="G11" s="23" t="s">
        <v>504</v>
      </c>
      <c r="H11" s="23" t="s">
        <v>505</v>
      </c>
      <c r="I11" s="23" t="str">
        <f>I6</f>
        <v>CPS costs</v>
      </c>
      <c r="K11" s="1924"/>
      <c r="L11" s="1925"/>
      <c r="M11" s="98" t="s">
        <v>486</v>
      </c>
      <c r="O11" s="35" t="s">
        <v>466</v>
      </c>
      <c r="Q11" s="45"/>
      <c r="R11" s="45"/>
      <c r="S11" s="45"/>
    </row>
    <row r="12" spans="1:19" ht="2.4" customHeight="1" x14ac:dyDescent="0.6">
      <c r="A12" s="24"/>
      <c r="C12" s="24"/>
      <c r="D12" s="24"/>
      <c r="E12" s="24"/>
      <c r="F12" s="24"/>
      <c r="G12" s="24"/>
      <c r="H12" s="24"/>
      <c r="I12" s="24"/>
      <c r="K12" s="1926"/>
      <c r="L12" s="1927"/>
      <c r="M12" s="24"/>
      <c r="O12" s="24"/>
      <c r="Q12" s="45"/>
      <c r="R12" s="45"/>
      <c r="S12" s="45"/>
    </row>
    <row r="13" spans="1:19" ht="28" customHeight="1" x14ac:dyDescent="0.6">
      <c r="A13" s="30" t="s">
        <v>442</v>
      </c>
      <c r="C13" s="76">
        <f>MNO!AB189</f>
        <v>1754986.8109501849</v>
      </c>
      <c r="D13" s="76">
        <f>'Large MVNO'!AB189</f>
        <v>834257.14482768381</v>
      </c>
      <c r="E13" s="76">
        <f>'Medium MVNO'!AB189</f>
        <v>502679.62117363582</v>
      </c>
      <c r="F13" s="76">
        <f>'MVNA MVNE'!AB189</f>
        <v>624232.4561403509</v>
      </c>
      <c r="G13" s="76">
        <f>'Small MVNO'!AB189</f>
        <v>43472.256821754258</v>
      </c>
      <c r="H13" s="230">
        <v>0</v>
      </c>
      <c r="I13" s="1707">
        <f>I8</f>
        <v>146140.35087719298</v>
      </c>
      <c r="K13" s="1928"/>
      <c r="L13" s="1929"/>
      <c r="M13" s="1922">
        <f ca="1">IF('Control panel'!$B$12="Excluded",OFFSET(Other!B13,0,INDEX(Other!$C$7:'Other'!$D$9,MATCH('Control panel'!$B$7,Other!$C$7:'Other'!$C$9,FALSE),2)),OFFSET(Other!B20,0,INDEX(Other!$C$7:'Other'!$D$9,MATCH('Control panel'!$B$7,Other!$C$7:'Other'!$C$9,FALSE),2)))</f>
        <v>6874864.0479739746</v>
      </c>
      <c r="O13" s="76">
        <f ca="1">M13+(IF(sensitivity="Base case",((MMULT(C13:H13,'Control panel'!$C$19:$C$24))+I13),IF(sensitivity="Low",((MMULT(C13:H13,'Control panel'!$C$19:$C$24))+I13)*(1-'Control panel'!$B$8),((MMULT(C13:H13,'Control panel'!$C$19:$C$24))+I13)*(1+'Control panel'!$B$8))))</f>
        <v>29969545.087188859</v>
      </c>
      <c r="P13" s="21"/>
      <c r="Q13" s="45"/>
      <c r="R13" s="45"/>
      <c r="S13" s="45"/>
    </row>
    <row r="14" spans="1:19" ht="28" customHeight="1" x14ac:dyDescent="0.6">
      <c r="A14" s="30" t="s">
        <v>439</v>
      </c>
      <c r="C14" s="76">
        <f>MNO!AC189</f>
        <v>121953.28947368421</v>
      </c>
      <c r="D14" s="76">
        <f>'Large MVNO'!AC189</f>
        <v>70194.078947368427</v>
      </c>
      <c r="E14" s="76">
        <f>'Medium MVNO'!AC189</f>
        <v>48227.631578947367</v>
      </c>
      <c r="F14" s="76">
        <f>'MVNA MVNE'!AC189</f>
        <v>54809.868421052626</v>
      </c>
      <c r="G14" s="76">
        <f>'Small MVNO'!AC189</f>
        <v>3115.7894736842109</v>
      </c>
      <c r="H14" s="76">
        <v>0</v>
      </c>
      <c r="I14" s="1707">
        <f>I9</f>
        <v>19157.894736842107</v>
      </c>
      <c r="K14" s="1928"/>
      <c r="L14" s="1929"/>
      <c r="M14" s="1922">
        <f ca="1">IF('Control panel'!$B$12="Excluded",OFFSET(Other!B14,0,INDEX(Other!$C$7:'Other'!$D$9,MATCH('Control panel'!$B$7,Other!$C$7:'Other'!$C$9,FALSE),2)),OFFSET(Other!B21,0,INDEX(Other!$C$7:'Other'!$D$9,MATCH('Control panel'!$B$7,Other!$C$7:'Other'!$C$9,FALSE),2)))</f>
        <v>491169.73684210528</v>
      </c>
      <c r="O14" s="76">
        <f ca="1">M14+(IF(sensitivity="Base case",((MMULT(C14:H14,'Control panel'!$C$19:$C$24))+I14),IF(sensitivity="Low",((MMULT(C14:H14,'Control panel'!$C$19:$C$24))+I14)*(1-'Control panel'!$B$8),((MMULT(C14:H14,'Control panel'!$C$19:$C$24))+I14)*(1+'Control panel'!$B$8))))</f>
        <v>2380574.3421052629</v>
      </c>
      <c r="P14" s="21"/>
      <c r="Q14" s="45"/>
      <c r="R14" s="45"/>
      <c r="S14" s="45"/>
    </row>
    <row r="15" spans="1:19" ht="28.15" customHeight="1" x14ac:dyDescent="0.6">
      <c r="A15" s="47"/>
      <c r="C15" s="48"/>
      <c r="D15" s="48"/>
      <c r="E15" s="48"/>
      <c r="F15" s="48"/>
      <c r="G15" s="48"/>
      <c r="H15" s="48"/>
      <c r="I15" s="48"/>
      <c r="K15" s="1923"/>
      <c r="L15" s="1923"/>
      <c r="M15" s="48"/>
      <c r="O15" s="48"/>
      <c r="Q15" s="45"/>
      <c r="R15" s="45"/>
      <c r="S15" s="45"/>
    </row>
    <row r="16" spans="1:19" ht="28.15" customHeight="1" x14ac:dyDescent="0.6">
      <c r="A16" s="22" t="s">
        <v>440</v>
      </c>
      <c r="C16" s="23" t="s">
        <v>3</v>
      </c>
      <c r="D16" s="23" t="s">
        <v>44</v>
      </c>
      <c r="E16" s="23" t="s">
        <v>45</v>
      </c>
      <c r="F16" s="23" t="s">
        <v>450</v>
      </c>
      <c r="G16" s="23" t="s">
        <v>504</v>
      </c>
      <c r="H16" s="23" t="s">
        <v>505</v>
      </c>
      <c r="I16" s="23" t="str">
        <f>I11</f>
        <v>CPS costs</v>
      </c>
      <c r="K16" s="1924"/>
      <c r="L16" s="1925"/>
      <c r="M16" s="98" t="s">
        <v>486</v>
      </c>
      <c r="O16" s="35" t="s">
        <v>466</v>
      </c>
      <c r="Q16" s="45"/>
      <c r="R16" s="45"/>
      <c r="S16" s="45"/>
    </row>
    <row r="17" spans="1:19" ht="3" customHeight="1" x14ac:dyDescent="0.6">
      <c r="A17" s="24"/>
      <c r="C17" s="24"/>
      <c r="D17" s="24"/>
      <c r="E17" s="24"/>
      <c r="F17" s="24"/>
      <c r="G17" s="24"/>
      <c r="H17" s="24"/>
      <c r="I17" s="24"/>
      <c r="K17" s="1926"/>
      <c r="L17" s="1927"/>
      <c r="M17" s="24"/>
      <c r="O17" s="24"/>
      <c r="Q17" s="45"/>
      <c r="R17" s="45"/>
      <c r="S17" s="45"/>
    </row>
    <row r="18" spans="1:19" ht="27.75" customHeight="1" x14ac:dyDescent="0.6">
      <c r="A18" s="1312" t="s">
        <v>441</v>
      </c>
      <c r="B18" s="317"/>
      <c r="C18" s="1313">
        <f>MNO!AN189</f>
        <v>1438267.5127045708</v>
      </c>
      <c r="D18" s="1313">
        <f>'Large MVNO'!AN189</f>
        <v>642318.54833645571</v>
      </c>
      <c r="E18" s="1313">
        <f>'Medium MVNO'!AN189</f>
        <v>376776.11240170605</v>
      </c>
      <c r="F18" s="1313">
        <f>'MVNA MVNE'!AN189</f>
        <v>462565.78947368416</v>
      </c>
      <c r="G18" s="1313">
        <f>'Small MVNO'!AN189</f>
        <v>37073.134014736708</v>
      </c>
      <c r="H18" s="1313">
        <f>'Small MVNO'!AN189</f>
        <v>37073.134014736708</v>
      </c>
      <c r="I18" s="1313">
        <f>CPS!AI89</f>
        <v>0</v>
      </c>
      <c r="J18" s="1311"/>
      <c r="K18" s="1930"/>
      <c r="L18" s="1929"/>
      <c r="M18" s="1922">
        <f ca="1">IF('Control panel'!$B$12="Excluded",OFFSET(Other!B15,0,INDEX(Other!$C$7:'Other'!$D$9,MATCH('Control panel'!$B$7,Other!$C$7:'Other'!$C$9,FALSE),2)),OFFSET(Other!B22,0,INDEX(Other!$C$7:'Other'!$D$9,MATCH('Control panel'!$B$7,Other!$C$7:'Other'!$C$9,FALSE),2)))</f>
        <v>5831171.0655178335</v>
      </c>
      <c r="N18" s="1311"/>
      <c r="O18" s="76">
        <f ca="1">M18+(IF(sensitivity="Base case",((MMULT(C18:H18,'Control panel'!$D$19:$D$24))+I18),IF(sensitivity="Low",((MMULT(C18:H18,'Control panel'!$D$19:$D$24))+I18)*(1-'Control panel'!$B$8),((MMULT(C18:H18,'Control panel'!$D$19:$D$24))+I18)*(1+'Control panel'!$B$8))))</f>
        <v>29846672.071941815</v>
      </c>
      <c r="Q18" s="45"/>
      <c r="R18" s="45"/>
      <c r="S18" s="45"/>
    </row>
    <row r="19" spans="1:19" ht="27.75" customHeight="1" x14ac:dyDescent="0.6">
      <c r="A19" s="1312" t="s">
        <v>439</v>
      </c>
      <c r="B19" s="317"/>
      <c r="C19" s="1313">
        <f>MNO!AO189</f>
        <v>93623.026315789466</v>
      </c>
      <c r="D19" s="1313">
        <f>'Large MVNO'!AO189</f>
        <v>52888.81578947368</v>
      </c>
      <c r="E19" s="1313">
        <f>'Medium MVNO'!AO189</f>
        <v>38034.210526315786</v>
      </c>
      <c r="F19" s="1313">
        <f>'MVNA MVNE'!AO189</f>
        <v>43996.710526315786</v>
      </c>
      <c r="G19" s="1313">
        <f>'Small MVNO'!AO189</f>
        <v>3115.7894736842109</v>
      </c>
      <c r="H19" s="1313">
        <f>'Small MVNO'!AO189</f>
        <v>3115.7894736842109</v>
      </c>
      <c r="I19" s="1313">
        <f>CPS!AJ89</f>
        <v>0</v>
      </c>
      <c r="J19" s="1311"/>
      <c r="K19" s="1930"/>
      <c r="L19" s="1929"/>
      <c r="M19" s="1922">
        <f ca="1">IF('Control panel'!$B$12="Excluded",OFFSET(Other!B16,0,INDEX(Other!$C$7:'Other'!$D$9,MATCH('Control panel'!$B$7,Other!$C$7:'Other'!$C$9,FALSE),2)),OFFSET(Other!B23,0,INDEX(Other!$C$7:'Other'!$D$9,MATCH('Control panel'!$B$7,Other!$C$7:'Other'!$C$9,FALSE),2)))</f>
        <v>404603.94736842101</v>
      </c>
      <c r="N19" s="1311"/>
      <c r="O19" s="76">
        <f ca="1">M19+(IF(sensitivity="Base case",((MMULT(C19:H19,'Control panel'!$D$19:$D$24))+I19),IF(sensitivity="Low",((MMULT(C19:H19,'Control panel'!$D$19:$D$24))+I19)*(1-'Control panel'!$B$8),((MMULT(C19:H19,'Control panel'!$D$19:$D$24))+I19)*(1+'Control panel'!$B$8))))</f>
        <v>2411625.6578947371</v>
      </c>
      <c r="Q19" s="45"/>
      <c r="R19" s="45"/>
      <c r="S19" s="45"/>
    </row>
    <row r="20" spans="1:19" ht="13" x14ac:dyDescent="0.6">
      <c r="A20" s="19"/>
      <c r="C20" s="20"/>
      <c r="D20" s="20"/>
      <c r="E20" s="20"/>
      <c r="F20" s="20"/>
      <c r="L20" s="21"/>
      <c r="M20" s="21"/>
      <c r="O20" s="49"/>
    </row>
    <row r="21" spans="1:19" x14ac:dyDescent="0.55000000000000004">
      <c r="O21" s="45"/>
    </row>
    <row r="22" spans="1:19" ht="29.5" x14ac:dyDescent="0.75">
      <c r="M22" s="1946" t="s">
        <v>492</v>
      </c>
    </row>
    <row r="50" spans="3:12" x14ac:dyDescent="0.55000000000000004">
      <c r="D50" s="46"/>
      <c r="E50" s="100"/>
      <c r="F50" s="100"/>
    </row>
    <row r="51" spans="3:12" x14ac:dyDescent="0.55000000000000004">
      <c r="D51" s="46"/>
      <c r="E51" s="100"/>
      <c r="F51" s="100"/>
    </row>
    <row r="52" spans="3:12" x14ac:dyDescent="0.55000000000000004">
      <c r="D52" s="46"/>
      <c r="E52" s="100"/>
      <c r="F52" s="100"/>
    </row>
    <row r="53" spans="3:12" x14ac:dyDescent="0.55000000000000004">
      <c r="D53" s="46"/>
      <c r="E53" s="100"/>
      <c r="F53" s="100"/>
    </row>
    <row r="60" spans="3:12" x14ac:dyDescent="0.55000000000000004">
      <c r="C60" s="21"/>
      <c r="D60" s="21"/>
      <c r="E60" s="21"/>
      <c r="F60" s="21"/>
      <c r="G60" s="21"/>
      <c r="H60" s="21"/>
      <c r="I60" s="21"/>
      <c r="J60" s="21"/>
      <c r="K60" s="21"/>
      <c r="L60" s="21"/>
    </row>
  </sheetData>
  <mergeCells count="1">
    <mergeCell ref="C4:I4"/>
  </mergeCells>
  <pageMargins left="0.25" right="0.25" top="0.75" bottom="0.75" header="0.3" footer="0.3"/>
  <pageSetup paperSize="9" scale="48" fitToHeight="0" orientation="landscape" r:id="rId1"/>
  <headerFooter>
    <oddHeader>&amp;L&amp;"Calibri"&amp;10 Classification: CONFIDENTIAL&amp;1#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0000"/>
  </sheetPr>
  <dimension ref="A1:K41"/>
  <sheetViews>
    <sheetView showGridLines="0" topLeftCell="A10" zoomScale="90" zoomScaleNormal="90" workbookViewId="0">
      <selection activeCell="D3" sqref="D3"/>
    </sheetView>
  </sheetViews>
  <sheetFormatPr defaultColWidth="9.08984375" defaultRowHeight="11.75" x14ac:dyDescent="0.75"/>
  <cols>
    <col min="1" max="1" width="23.08984375" style="285" customWidth="1"/>
    <col min="2" max="2" width="44.453125" style="285" customWidth="1"/>
    <col min="3" max="3" width="17.81640625" style="285" customWidth="1"/>
    <col min="4" max="16384" width="9.08984375" style="285"/>
  </cols>
  <sheetData>
    <row r="1" spans="1:10" ht="26.25" customHeight="1" x14ac:dyDescent="0.75">
      <c r="B1" s="286" t="s">
        <v>77</v>
      </c>
    </row>
    <row r="2" spans="1:10" ht="17.25" customHeight="1" x14ac:dyDescent="0.75">
      <c r="B2" s="287"/>
    </row>
    <row r="3" spans="1:10" ht="12" x14ac:dyDescent="0.75">
      <c r="B3" s="288"/>
      <c r="C3" s="288"/>
      <c r="D3" s="261"/>
    </row>
    <row r="4" spans="1:10" ht="12" x14ac:dyDescent="0.75">
      <c r="A4" s="1911" t="s">
        <v>473</v>
      </c>
      <c r="B4" s="1912" t="s">
        <v>474</v>
      </c>
    </row>
    <row r="5" spans="1:10" ht="12" x14ac:dyDescent="0.75">
      <c r="B5" s="289"/>
      <c r="C5" s="289" t="s">
        <v>5</v>
      </c>
    </row>
    <row r="6" spans="1:10" x14ac:dyDescent="0.75">
      <c r="A6" s="285" t="s">
        <v>23</v>
      </c>
      <c r="B6" s="290" t="s">
        <v>6</v>
      </c>
      <c r="C6" s="291">
        <v>65000</v>
      </c>
    </row>
    <row r="7" spans="1:10" x14ac:dyDescent="0.75">
      <c r="A7" s="285" t="s">
        <v>23</v>
      </c>
      <c r="B7" s="290" t="s">
        <v>7</v>
      </c>
      <c r="C7" s="291">
        <v>55000</v>
      </c>
    </row>
    <row r="8" spans="1:10" x14ac:dyDescent="0.75">
      <c r="A8" s="285" t="s">
        <v>23</v>
      </c>
      <c r="B8" s="290" t="s">
        <v>2</v>
      </c>
      <c r="C8" s="291">
        <v>45000</v>
      </c>
    </row>
    <row r="9" spans="1:10" s="292" customFormat="1" ht="12" customHeight="1" x14ac:dyDescent="0.75">
      <c r="A9" s="292" t="s">
        <v>23</v>
      </c>
      <c r="B9" s="293" t="s">
        <v>8</v>
      </c>
      <c r="C9" s="291">
        <v>37000</v>
      </c>
    </row>
    <row r="10" spans="1:10" s="292" customFormat="1" ht="12" customHeight="1" x14ac:dyDescent="0.75">
      <c r="A10" s="292" t="s">
        <v>23</v>
      </c>
      <c r="B10" s="293" t="s">
        <v>9</v>
      </c>
      <c r="C10" s="294">
        <v>20035.3347841373</v>
      </c>
      <c r="D10" s="287" t="s">
        <v>106</v>
      </c>
    </row>
    <row r="11" spans="1:10" x14ac:dyDescent="0.75">
      <c r="F11" s="295"/>
    </row>
    <row r="12" spans="1:10" ht="12" x14ac:dyDescent="0.75">
      <c r="B12" s="289" t="s">
        <v>10</v>
      </c>
      <c r="C12" s="289" t="s">
        <v>5</v>
      </c>
      <c r="F12" s="295"/>
    </row>
    <row r="13" spans="1:10" x14ac:dyDescent="0.75">
      <c r="A13" s="285" t="s">
        <v>25</v>
      </c>
      <c r="B13" s="290" t="s">
        <v>11</v>
      </c>
      <c r="C13" s="296">
        <v>60000</v>
      </c>
    </row>
    <row r="14" spans="1:10" x14ac:dyDescent="0.75">
      <c r="A14" s="285" t="s">
        <v>25</v>
      </c>
      <c r="B14" s="290" t="s">
        <v>12</v>
      </c>
      <c r="C14" s="291">
        <v>75000</v>
      </c>
    </row>
    <row r="15" spans="1:10" x14ac:dyDescent="0.75">
      <c r="A15" s="285" t="s">
        <v>25</v>
      </c>
      <c r="B15" s="290" t="s">
        <v>13</v>
      </c>
      <c r="C15" s="291">
        <v>85000</v>
      </c>
    </row>
    <row r="16" spans="1:10" x14ac:dyDescent="0.75">
      <c r="J16" s="295"/>
    </row>
    <row r="17" spans="1:10" s="297" customFormat="1" ht="12.25" x14ac:dyDescent="0.75">
      <c r="B17" s="298" t="s">
        <v>14</v>
      </c>
      <c r="C17" s="298" t="s">
        <v>15</v>
      </c>
      <c r="J17" s="299"/>
    </row>
    <row r="18" spans="1:10" s="297" customFormat="1" ht="12.25" x14ac:dyDescent="0.75">
      <c r="A18" s="1818" t="s">
        <v>24</v>
      </c>
      <c r="B18" s="300" t="s">
        <v>16</v>
      </c>
      <c r="C18" s="291">
        <v>750</v>
      </c>
    </row>
    <row r="19" spans="1:10" s="297" customFormat="1" ht="12.25" x14ac:dyDescent="0.75">
      <c r="A19" s="1818" t="s">
        <v>24</v>
      </c>
      <c r="B19" s="300" t="s">
        <v>17</v>
      </c>
      <c r="C19" s="291">
        <v>750</v>
      </c>
    </row>
    <row r="20" spans="1:10" s="297" customFormat="1" ht="12.25" x14ac:dyDescent="0.75">
      <c r="A20" s="1818" t="s">
        <v>24</v>
      </c>
      <c r="B20" s="300" t="s">
        <v>18</v>
      </c>
      <c r="C20" s="291">
        <v>750</v>
      </c>
      <c r="D20" s="287" t="s">
        <v>254</v>
      </c>
    </row>
    <row r="21" spans="1:10" s="297" customFormat="1" ht="12.25" x14ac:dyDescent="0.75">
      <c r="A21" s="1818" t="s">
        <v>24</v>
      </c>
      <c r="B21" s="300" t="s">
        <v>19</v>
      </c>
      <c r="C21" s="291">
        <f>750</f>
        <v>750</v>
      </c>
      <c r="D21" s="287" t="s">
        <v>251</v>
      </c>
    </row>
    <row r="22" spans="1:10" s="297" customFormat="1" ht="12.25" x14ac:dyDescent="0.75">
      <c r="A22" s="1818" t="s">
        <v>24</v>
      </c>
      <c r="B22" s="300" t="s">
        <v>149</v>
      </c>
      <c r="C22" s="291">
        <v>400</v>
      </c>
    </row>
    <row r="23" spans="1:10" s="297" customFormat="1" ht="12.25" x14ac:dyDescent="0.75">
      <c r="B23" s="300"/>
    </row>
    <row r="24" spans="1:10" ht="12" x14ac:dyDescent="0.75">
      <c r="B24" s="289" t="s">
        <v>212</v>
      </c>
      <c r="C24" s="289" t="s">
        <v>239</v>
      </c>
    </row>
    <row r="25" spans="1:10" ht="11.75" customHeight="1" x14ac:dyDescent="0.75">
      <c r="A25" s="888" t="s">
        <v>212</v>
      </c>
      <c r="B25" s="290" t="s">
        <v>213</v>
      </c>
      <c r="C25" s="291">
        <f>100000</f>
        <v>100000</v>
      </c>
    </row>
    <row r="26" spans="1:10" ht="11.75" customHeight="1" x14ac:dyDescent="0.75">
      <c r="A26" s="888" t="s">
        <v>212</v>
      </c>
      <c r="B26" s="290" t="s">
        <v>215</v>
      </c>
      <c r="C26" s="291">
        <v>75000</v>
      </c>
    </row>
    <row r="27" spans="1:10" ht="11.75" customHeight="1" x14ac:dyDescent="0.75">
      <c r="A27" s="888" t="s">
        <v>212</v>
      </c>
      <c r="B27" s="290" t="s">
        <v>240</v>
      </c>
      <c r="C27" s="291">
        <f>100000</f>
        <v>100000</v>
      </c>
    </row>
    <row r="28" spans="1:10" ht="11.75" customHeight="1" x14ac:dyDescent="0.75">
      <c r="A28" s="888" t="s">
        <v>212</v>
      </c>
      <c r="B28" s="290" t="s">
        <v>224</v>
      </c>
      <c r="C28" s="291">
        <f>50000</f>
        <v>50000</v>
      </c>
    </row>
    <row r="30" spans="1:10" ht="12" x14ac:dyDescent="0.75">
      <c r="B30" s="301" t="s">
        <v>184</v>
      </c>
    </row>
    <row r="31" spans="1:10" x14ac:dyDescent="0.75">
      <c r="B31" s="290" t="s">
        <v>20</v>
      </c>
      <c r="C31" s="302">
        <v>228</v>
      </c>
    </row>
    <row r="32" spans="1:10" x14ac:dyDescent="0.75">
      <c r="B32" s="290"/>
      <c r="C32" s="1336"/>
    </row>
    <row r="33" spans="2:11" x14ac:dyDescent="0.75">
      <c r="B33" s="290" t="s">
        <v>21</v>
      </c>
      <c r="C33" s="303">
        <f>0.6</f>
        <v>0.6</v>
      </c>
      <c r="D33" s="287" t="s">
        <v>22</v>
      </c>
    </row>
    <row r="34" spans="2:11" ht="12" customHeight="1" x14ac:dyDescent="0.75">
      <c r="B34" s="304" t="s">
        <v>51</v>
      </c>
      <c r="C34" s="303">
        <v>0.15</v>
      </c>
      <c r="D34" s="1338"/>
      <c r="E34" s="1338"/>
      <c r="F34" s="1338"/>
      <c r="G34" s="1338"/>
      <c r="H34" s="1338"/>
      <c r="I34" s="1338"/>
      <c r="J34" s="1338"/>
      <c r="K34" s="1338"/>
    </row>
    <row r="35" spans="2:11" ht="12" customHeight="1" x14ac:dyDescent="0.75">
      <c r="B35" s="304" t="s">
        <v>241</v>
      </c>
      <c r="C35" s="303">
        <v>0.2</v>
      </c>
      <c r="D35" s="1338"/>
      <c r="E35" s="1338"/>
      <c r="F35" s="1338"/>
      <c r="G35" s="1338"/>
      <c r="H35" s="1338"/>
      <c r="I35" s="1338"/>
      <c r="J35" s="1338"/>
      <c r="K35" s="1338"/>
    </row>
    <row r="36" spans="2:11" x14ac:dyDescent="0.75">
      <c r="D36" s="1338"/>
      <c r="E36" s="1338"/>
      <c r="F36" s="1338"/>
      <c r="G36" s="1338"/>
      <c r="H36" s="1338"/>
      <c r="I36" s="1338"/>
      <c r="J36" s="1338"/>
      <c r="K36" s="1338"/>
    </row>
    <row r="37" spans="2:11" ht="12" x14ac:dyDescent="0.75">
      <c r="B37" s="301"/>
      <c r="E37" s="287"/>
    </row>
    <row r="38" spans="2:11" x14ac:dyDescent="0.75">
      <c r="B38" s="290"/>
      <c r="C38" s="1337"/>
      <c r="D38" s="1337"/>
    </row>
    <row r="39" spans="2:11" x14ac:dyDescent="0.75">
      <c r="B39" s="290"/>
      <c r="C39" s="1337"/>
      <c r="D39" s="1337"/>
    </row>
    <row r="40" spans="2:11" x14ac:dyDescent="0.75">
      <c r="B40" s="290"/>
      <c r="C40" s="1337"/>
      <c r="D40" s="1337"/>
    </row>
    <row r="41" spans="2:11" x14ac:dyDescent="0.75">
      <c r="B41" s="304"/>
      <c r="C41" s="1337"/>
      <c r="D41" s="1337"/>
    </row>
  </sheetData>
  <pageMargins left="0.7" right="0.7" top="0.75" bottom="0.75" header="0.3" footer="0.3"/>
  <pageSetup paperSize="9" orientation="portrait" r:id="rId1"/>
  <headerFooter>
    <oddHeader>&amp;L&amp;"Calibri"&amp;10 Classification: CONFIDENTIAL&amp;1#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0000"/>
  </sheetPr>
  <dimension ref="B1:P67"/>
  <sheetViews>
    <sheetView zoomScale="90" zoomScaleNormal="90" workbookViewId="0">
      <selection activeCell="D27" sqref="D27"/>
    </sheetView>
  </sheetViews>
  <sheetFormatPr defaultColWidth="9.08984375" defaultRowHeight="11.75" x14ac:dyDescent="0.75"/>
  <cols>
    <col min="1" max="1" width="23.08984375" style="255" customWidth="1"/>
    <col min="2" max="2" width="44.36328125" style="255" customWidth="1"/>
    <col min="3" max="3" width="0.54296875" style="255" customWidth="1"/>
    <col min="4" max="4" width="17.6328125" style="255" customWidth="1"/>
    <col min="5" max="7" width="1" style="255" customWidth="1"/>
    <col min="8" max="8" width="56.1796875" style="255" customWidth="1"/>
    <col min="9" max="9" width="9.08984375" style="255"/>
    <col min="10" max="10" width="44.7265625" style="255" customWidth="1"/>
    <col min="11" max="11" width="26.81640625" style="255" customWidth="1"/>
    <col min="12" max="12" width="1.6328125" style="255" customWidth="1"/>
    <col min="13" max="13" width="10.54296875" style="255" customWidth="1"/>
    <col min="14" max="16384" width="9.08984375" style="255"/>
  </cols>
  <sheetData>
    <row r="1" spans="2:16" ht="26.25" customHeight="1" x14ac:dyDescent="0.75">
      <c r="B1" s="254" t="s">
        <v>270</v>
      </c>
    </row>
    <row r="2" spans="2:16" ht="17.25" customHeight="1" x14ac:dyDescent="0.75">
      <c r="B2" s="256"/>
    </row>
    <row r="3" spans="2:16" ht="12" x14ac:dyDescent="0.75">
      <c r="B3" s="257"/>
      <c r="C3" s="258"/>
      <c r="D3" s="259"/>
      <c r="E3" s="259"/>
      <c r="F3" s="260"/>
      <c r="G3" s="260"/>
      <c r="H3" s="261" t="s">
        <v>271</v>
      </c>
      <c r="P3" s="56"/>
    </row>
    <row r="4" spans="2:16" ht="12" x14ac:dyDescent="0.75">
      <c r="B4" s="257"/>
      <c r="C4" s="260"/>
      <c r="D4" s="262"/>
      <c r="E4" s="262"/>
      <c r="F4" s="263"/>
      <c r="G4" s="263"/>
      <c r="H4" s="262"/>
    </row>
    <row r="5" spans="2:16" ht="34" customHeight="1" x14ac:dyDescent="0.75">
      <c r="B5" s="264" t="s">
        <v>272</v>
      </c>
      <c r="C5" s="265"/>
      <c r="F5" s="266"/>
      <c r="G5" s="266"/>
      <c r="H5" s="267"/>
      <c r="J5" s="1937"/>
      <c r="K5" s="1938"/>
      <c r="L5" s="1938"/>
      <c r="M5" s="1938"/>
      <c r="N5" s="1938"/>
      <c r="O5" s="1938"/>
      <c r="P5" s="858"/>
    </row>
    <row r="6" spans="2:16" s="271" customFormat="1" x14ac:dyDescent="0.75">
      <c r="B6" s="268" t="s">
        <v>3</v>
      </c>
      <c r="C6" s="269"/>
      <c r="D6" s="270">
        <v>16250</v>
      </c>
      <c r="E6" s="1333"/>
      <c r="F6" s="269"/>
      <c r="G6" s="269"/>
      <c r="H6" s="267" t="s">
        <v>273</v>
      </c>
      <c r="J6" s="1934"/>
      <c r="K6" s="161"/>
      <c r="L6" s="1939"/>
      <c r="M6" s="1940"/>
      <c r="N6" s="1939"/>
      <c r="O6" s="1939"/>
      <c r="P6" s="858"/>
    </row>
    <row r="7" spans="2:16" s="271" customFormat="1" x14ac:dyDescent="0.75">
      <c r="B7" s="268" t="s">
        <v>44</v>
      </c>
      <c r="C7" s="269"/>
      <c r="D7" s="270">
        <v>4000</v>
      </c>
      <c r="E7" s="1333"/>
      <c r="F7" s="269"/>
      <c r="G7" s="269"/>
      <c r="H7" s="267" t="s">
        <v>274</v>
      </c>
      <c r="J7" s="1331"/>
      <c r="K7" s="161"/>
      <c r="L7" s="1939"/>
      <c r="M7" s="1939"/>
      <c r="N7" s="1939"/>
      <c r="O7" s="1939"/>
      <c r="P7" s="858"/>
    </row>
    <row r="8" spans="2:16" s="271" customFormat="1" ht="11.4" customHeight="1" x14ac:dyDescent="0.75">
      <c r="B8" s="268" t="s">
        <v>45</v>
      </c>
      <c r="C8" s="269"/>
      <c r="D8" s="270">
        <v>500</v>
      </c>
      <c r="E8" s="1333"/>
      <c r="F8" s="269"/>
      <c r="G8" s="269"/>
      <c r="H8" s="267"/>
      <c r="J8" s="1331"/>
      <c r="K8" s="1935"/>
      <c r="L8" s="1939"/>
      <c r="M8" s="1939"/>
      <c r="N8" s="1939"/>
      <c r="O8" s="1939"/>
      <c r="P8" s="858"/>
    </row>
    <row r="9" spans="2:16" s="271" customFormat="1" x14ac:dyDescent="0.75">
      <c r="B9" s="268" t="s">
        <v>185</v>
      </c>
      <c r="C9" s="269"/>
      <c r="D9" s="270">
        <v>0</v>
      </c>
      <c r="E9" s="1333"/>
      <c r="F9" s="269"/>
      <c r="G9" s="269"/>
      <c r="H9" s="267"/>
      <c r="J9" s="1331"/>
      <c r="K9" s="1935"/>
      <c r="L9" s="1939"/>
      <c r="M9" s="1941"/>
      <c r="N9" s="1939"/>
      <c r="O9" s="1939"/>
      <c r="P9" s="858"/>
    </row>
    <row r="10" spans="2:16" s="271" customFormat="1" x14ac:dyDescent="0.75">
      <c r="B10" s="268" t="s">
        <v>46</v>
      </c>
      <c r="C10" s="269"/>
      <c r="D10" s="270">
        <v>20</v>
      </c>
      <c r="E10" s="1333"/>
      <c r="F10" s="269"/>
      <c r="G10" s="269"/>
      <c r="H10" s="267" t="s">
        <v>274</v>
      </c>
      <c r="J10" s="1331"/>
      <c r="K10" s="1935"/>
      <c r="L10" s="1939"/>
      <c r="M10" s="1941"/>
      <c r="N10" s="1939"/>
      <c r="O10" s="1939"/>
      <c r="P10" s="858"/>
    </row>
    <row r="11" spans="2:16" s="271" customFormat="1" x14ac:dyDescent="0.75">
      <c r="B11" s="268"/>
      <c r="C11" s="272"/>
      <c r="F11" s="272"/>
      <c r="G11" s="272"/>
      <c r="J11" s="1331"/>
      <c r="K11" s="1935"/>
      <c r="L11" s="1939"/>
      <c r="M11" s="1941"/>
      <c r="N11" s="1939"/>
      <c r="O11" s="1939"/>
      <c r="P11" s="858"/>
    </row>
    <row r="12" spans="2:16" s="271" customFormat="1" ht="12" x14ac:dyDescent="0.75">
      <c r="B12" s="273" t="s">
        <v>275</v>
      </c>
      <c r="C12" s="272"/>
      <c r="F12" s="272"/>
      <c r="G12" s="272"/>
      <c r="J12" s="1331"/>
      <c r="K12" s="245"/>
      <c r="L12" s="1939"/>
      <c r="M12" s="1941"/>
      <c r="N12" s="1939"/>
      <c r="O12" s="1939"/>
      <c r="P12" s="858"/>
    </row>
    <row r="13" spans="2:16" s="271" customFormat="1" x14ac:dyDescent="0.75">
      <c r="B13" s="268" t="s">
        <v>3</v>
      </c>
      <c r="C13" s="269"/>
      <c r="D13" s="270">
        <v>60</v>
      </c>
      <c r="E13" s="1333"/>
      <c r="F13" s="269"/>
      <c r="G13" s="269"/>
      <c r="H13" s="267"/>
      <c r="J13" s="1331"/>
      <c r="K13" s="1942"/>
      <c r="L13" s="1939"/>
      <c r="M13" s="1941"/>
      <c r="N13" s="1939"/>
      <c r="O13" s="1939"/>
      <c r="P13" s="858"/>
    </row>
    <row r="14" spans="2:16" s="271" customFormat="1" x14ac:dyDescent="0.75">
      <c r="B14" s="268" t="s">
        <v>44</v>
      </c>
      <c r="C14" s="269"/>
      <c r="D14" s="270">
        <v>30</v>
      </c>
      <c r="E14" s="1333"/>
      <c r="F14" s="269"/>
      <c r="G14" s="269"/>
      <c r="H14" s="267"/>
      <c r="J14" s="1331"/>
      <c r="K14" s="1935"/>
      <c r="L14" s="1939"/>
      <c r="M14" s="1941"/>
      <c r="N14" s="1939"/>
      <c r="O14" s="1939"/>
      <c r="P14" s="858"/>
    </row>
    <row r="15" spans="2:16" s="271" customFormat="1" x14ac:dyDescent="0.75">
      <c r="B15" s="268" t="s">
        <v>45</v>
      </c>
      <c r="C15" s="269"/>
      <c r="D15" s="270">
        <v>10</v>
      </c>
      <c r="E15" s="1333"/>
      <c r="F15" s="269"/>
      <c r="G15" s="269"/>
      <c r="H15" s="267"/>
      <c r="J15" s="1331"/>
      <c r="K15" s="1935"/>
      <c r="L15" s="1939"/>
      <c r="M15" s="1941"/>
      <c r="N15" s="1939"/>
      <c r="O15" s="1939"/>
      <c r="P15" s="858"/>
    </row>
    <row r="16" spans="2:16" s="271" customFormat="1" x14ac:dyDescent="0.75">
      <c r="B16" s="268" t="s">
        <v>185</v>
      </c>
      <c r="C16" s="269"/>
      <c r="D16" s="270">
        <v>10</v>
      </c>
      <c r="E16" s="1333"/>
      <c r="F16" s="269"/>
      <c r="G16" s="269"/>
      <c r="H16" s="267"/>
      <c r="J16" s="1331"/>
      <c r="K16" s="1935"/>
      <c r="L16" s="1939"/>
      <c r="M16" s="1941"/>
      <c r="N16" s="1939"/>
      <c r="O16" s="1939"/>
      <c r="P16" s="858"/>
    </row>
    <row r="17" spans="2:16" s="271" customFormat="1" x14ac:dyDescent="0.75">
      <c r="B17" s="268" t="s">
        <v>46</v>
      </c>
      <c r="C17" s="269"/>
      <c r="D17" s="270">
        <v>5</v>
      </c>
      <c r="E17" s="1333"/>
      <c r="F17" s="269"/>
      <c r="G17" s="269"/>
      <c r="H17" s="267"/>
      <c r="J17" s="1331"/>
      <c r="K17" s="1942"/>
      <c r="L17" s="1939"/>
      <c r="M17" s="1941"/>
      <c r="N17" s="1939"/>
      <c r="O17" s="1939"/>
      <c r="P17" s="858"/>
    </row>
    <row r="18" spans="2:16" x14ac:dyDescent="0.75">
      <c r="C18" s="266"/>
      <c r="F18" s="266"/>
      <c r="G18" s="266"/>
      <c r="J18" s="1938"/>
      <c r="K18" s="1943"/>
      <c r="L18" s="1938"/>
      <c r="M18" s="1938"/>
      <c r="N18" s="1938"/>
      <c r="O18" s="1938"/>
      <c r="P18" s="858"/>
    </row>
    <row r="19" spans="2:16" s="271" customFormat="1" ht="12" x14ac:dyDescent="0.75">
      <c r="B19" s="273" t="s">
        <v>276</v>
      </c>
      <c r="C19" s="272"/>
      <c r="F19" s="272"/>
      <c r="G19" s="272"/>
      <c r="J19" s="1331"/>
      <c r="K19" s="1944"/>
      <c r="L19" s="1933"/>
      <c r="M19" s="1941"/>
      <c r="N19" s="1939"/>
      <c r="O19" s="1939"/>
      <c r="P19" s="858"/>
    </row>
    <row r="20" spans="2:16" s="271" customFormat="1" x14ac:dyDescent="0.75">
      <c r="B20" s="268" t="s">
        <v>3</v>
      </c>
      <c r="C20" s="269"/>
      <c r="D20" s="270">
        <v>0</v>
      </c>
      <c r="E20" s="1333"/>
      <c r="F20" s="269"/>
      <c r="G20" s="269"/>
      <c r="H20" s="267"/>
      <c r="J20" s="1331"/>
      <c r="K20" s="1944"/>
      <c r="L20" s="1933"/>
      <c r="M20" s="1939"/>
      <c r="N20" s="1939"/>
      <c r="O20" s="1939"/>
      <c r="P20" s="858"/>
    </row>
    <row r="21" spans="2:16" s="271" customFormat="1" x14ac:dyDescent="0.75">
      <c r="B21" s="268" t="s">
        <v>44</v>
      </c>
      <c r="C21" s="269"/>
      <c r="D21" s="270">
        <v>0</v>
      </c>
      <c r="E21" s="1333"/>
      <c r="F21" s="269"/>
      <c r="G21" s="269"/>
      <c r="H21" s="267"/>
      <c r="J21" s="1331"/>
      <c r="K21" s="1944"/>
      <c r="L21" s="84"/>
      <c r="M21" s="1939"/>
      <c r="N21" s="1939"/>
      <c r="O21" s="1939"/>
      <c r="P21" s="858"/>
    </row>
    <row r="22" spans="2:16" s="271" customFormat="1" x14ac:dyDescent="0.75">
      <c r="B22" s="268" t="s">
        <v>45</v>
      </c>
      <c r="C22" s="269"/>
      <c r="D22" s="270">
        <v>0</v>
      </c>
      <c r="E22" s="1333"/>
      <c r="F22" s="269"/>
      <c r="G22" s="269"/>
      <c r="H22" s="267"/>
    </row>
    <row r="23" spans="2:16" s="271" customFormat="1" x14ac:dyDescent="0.75">
      <c r="B23" s="268" t="s">
        <v>185</v>
      </c>
      <c r="C23" s="269"/>
      <c r="D23" s="270">
        <v>0</v>
      </c>
      <c r="E23" s="1333"/>
      <c r="F23" s="269"/>
      <c r="G23" s="269"/>
      <c r="H23" s="267"/>
    </row>
    <row r="24" spans="2:16" s="271" customFormat="1" x14ac:dyDescent="0.75">
      <c r="B24" s="268" t="s">
        <v>46</v>
      </c>
      <c r="C24" s="269"/>
      <c r="D24" s="270">
        <v>0</v>
      </c>
      <c r="E24" s="1333"/>
      <c r="F24" s="269"/>
      <c r="G24" s="269"/>
      <c r="H24" s="267"/>
    </row>
    <row r="25" spans="2:16" s="271" customFormat="1" x14ac:dyDescent="0.75">
      <c r="B25" s="268"/>
      <c r="C25" s="274"/>
      <c r="D25" s="275"/>
      <c r="E25" s="275"/>
      <c r="F25" s="274"/>
      <c r="G25" s="274"/>
      <c r="H25" s="267"/>
    </row>
    <row r="26" spans="2:16" ht="12" x14ac:dyDescent="0.75">
      <c r="B26" s="276" t="s">
        <v>277</v>
      </c>
      <c r="C26" s="266"/>
      <c r="F26" s="266"/>
      <c r="G26" s="266"/>
    </row>
    <row r="27" spans="2:16" x14ac:dyDescent="0.75">
      <c r="B27" s="277" t="s">
        <v>278</v>
      </c>
      <c r="C27" s="278"/>
      <c r="D27" s="279">
        <v>0.17988782051282051</v>
      </c>
      <c r="E27" s="1334"/>
      <c r="F27" s="278"/>
      <c r="G27" s="278"/>
      <c r="H27" s="267" t="s">
        <v>274</v>
      </c>
    </row>
    <row r="28" spans="2:16" x14ac:dyDescent="0.75">
      <c r="B28" s="277" t="s">
        <v>6</v>
      </c>
      <c r="C28" s="278"/>
      <c r="D28" s="279">
        <v>0.5</v>
      </c>
      <c r="E28" s="1334"/>
      <c r="F28" s="278"/>
      <c r="G28" s="278"/>
      <c r="H28" s="267"/>
    </row>
    <row r="29" spans="2:16" x14ac:dyDescent="0.75">
      <c r="B29" s="277" t="s">
        <v>8</v>
      </c>
      <c r="C29" s="278"/>
      <c r="D29" s="279">
        <v>0.5</v>
      </c>
      <c r="E29" s="1334"/>
      <c r="F29" s="278"/>
      <c r="G29" s="278"/>
      <c r="H29" s="267"/>
    </row>
    <row r="30" spans="2:16" x14ac:dyDescent="0.75">
      <c r="C30" s="280"/>
      <c r="D30" s="281"/>
      <c r="E30" s="281"/>
      <c r="F30" s="280"/>
      <c r="G30" s="280"/>
    </row>
    <row r="31" spans="2:16" ht="12" x14ac:dyDescent="0.75">
      <c r="B31" s="264"/>
      <c r="C31" s="280"/>
      <c r="D31" s="281"/>
      <c r="E31" s="281"/>
      <c r="F31" s="280"/>
      <c r="G31" s="280"/>
    </row>
    <row r="32" spans="2:16" x14ac:dyDescent="0.75">
      <c r="B32" s="277"/>
      <c r="C32" s="278"/>
      <c r="D32" s="278"/>
      <c r="E32" s="278"/>
      <c r="F32" s="278"/>
      <c r="G32" s="278"/>
      <c r="H32" s="267"/>
    </row>
    <row r="33" spans="2:8" x14ac:dyDescent="0.75">
      <c r="B33" s="277"/>
      <c r="C33" s="278"/>
      <c r="D33" s="278"/>
      <c r="E33" s="278"/>
      <c r="F33" s="278"/>
      <c r="G33" s="278"/>
      <c r="H33" s="267"/>
    </row>
    <row r="34" spans="2:8" x14ac:dyDescent="0.75">
      <c r="B34" s="277"/>
      <c r="C34" s="278"/>
      <c r="D34" s="278"/>
      <c r="E34" s="278"/>
      <c r="F34" s="278"/>
      <c r="G34" s="278"/>
      <c r="H34" s="267"/>
    </row>
    <row r="35" spans="2:8" x14ac:dyDescent="0.75">
      <c r="C35" s="266"/>
      <c r="F35" s="266"/>
      <c r="G35" s="266"/>
    </row>
    <row r="36" spans="2:8" ht="12" x14ac:dyDescent="0.75">
      <c r="B36" s="264"/>
      <c r="C36" s="266"/>
      <c r="F36" s="266"/>
      <c r="G36" s="266"/>
    </row>
    <row r="37" spans="2:8" ht="12" x14ac:dyDescent="0.75">
      <c r="B37" s="264" t="s">
        <v>279</v>
      </c>
      <c r="C37" s="282"/>
      <c r="D37" s="283">
        <v>12</v>
      </c>
      <c r="E37" s="1335"/>
      <c r="F37" s="282"/>
      <c r="G37" s="282"/>
      <c r="H37" s="267"/>
    </row>
    <row r="38" spans="2:8" x14ac:dyDescent="0.75">
      <c r="C38" s="266"/>
      <c r="F38" s="266"/>
      <c r="G38" s="266"/>
    </row>
    <row r="39" spans="2:8" ht="12" x14ac:dyDescent="0.75">
      <c r="B39" s="264" t="s">
        <v>280</v>
      </c>
      <c r="C39" s="266"/>
      <c r="F39" s="266"/>
      <c r="G39" s="266"/>
    </row>
    <row r="40" spans="2:8" x14ac:dyDescent="0.75">
      <c r="B40" s="268" t="s">
        <v>3</v>
      </c>
      <c r="C40" s="269"/>
      <c r="D40" s="270">
        <v>14</v>
      </c>
      <c r="E40" s="1333"/>
      <c r="F40" s="269"/>
      <c r="G40" s="269"/>
    </row>
    <row r="41" spans="2:8" x14ac:dyDescent="0.75">
      <c r="B41" s="268" t="s">
        <v>44</v>
      </c>
      <c r="C41" s="269"/>
      <c r="D41" s="270">
        <v>14</v>
      </c>
      <c r="E41" s="1333"/>
      <c r="F41" s="269"/>
      <c r="G41" s="269"/>
    </row>
    <row r="42" spans="2:8" x14ac:dyDescent="0.75">
      <c r="B42" s="268" t="s">
        <v>45</v>
      </c>
      <c r="C42" s="269"/>
      <c r="D42" s="270">
        <v>7</v>
      </c>
      <c r="E42" s="1333"/>
      <c r="F42" s="269"/>
      <c r="G42" s="269"/>
    </row>
    <row r="43" spans="2:8" x14ac:dyDescent="0.75">
      <c r="B43" s="268" t="s">
        <v>185</v>
      </c>
      <c r="C43" s="269"/>
      <c r="D43" s="270">
        <v>7</v>
      </c>
      <c r="E43" s="1333"/>
      <c r="F43" s="269"/>
      <c r="G43" s="269"/>
    </row>
    <row r="44" spans="2:8" x14ac:dyDescent="0.75">
      <c r="B44" s="268" t="s">
        <v>46</v>
      </c>
      <c r="C44" s="269"/>
      <c r="D44" s="270">
        <v>7</v>
      </c>
      <c r="E44" s="1333"/>
      <c r="F44" s="269"/>
      <c r="G44" s="269"/>
    </row>
    <row r="45" spans="2:8" x14ac:dyDescent="0.75">
      <c r="C45" s="266"/>
      <c r="F45" s="266"/>
      <c r="G45" s="266"/>
    </row>
    <row r="46" spans="2:8" ht="12" x14ac:dyDescent="0.75">
      <c r="B46" s="264" t="s">
        <v>281</v>
      </c>
      <c r="C46" s="266"/>
      <c r="F46" s="266"/>
      <c r="G46" s="266"/>
    </row>
    <row r="47" spans="2:8" x14ac:dyDescent="0.75">
      <c r="B47" s="268" t="s">
        <v>3</v>
      </c>
      <c r="C47" s="269"/>
      <c r="D47" s="270">
        <v>28</v>
      </c>
      <c r="E47" s="1333"/>
      <c r="F47" s="269"/>
      <c r="G47" s="269"/>
    </row>
    <row r="48" spans="2:8" x14ac:dyDescent="0.75">
      <c r="B48" s="268" t="s">
        <v>44</v>
      </c>
      <c r="C48" s="269"/>
      <c r="D48" s="270">
        <v>28</v>
      </c>
      <c r="E48" s="1333"/>
      <c r="F48" s="269"/>
      <c r="G48" s="269"/>
    </row>
    <row r="49" spans="2:7" x14ac:dyDescent="0.75">
      <c r="B49" s="268" t="s">
        <v>45</v>
      </c>
      <c r="C49" s="269"/>
      <c r="D49" s="270">
        <v>14</v>
      </c>
      <c r="E49" s="1333"/>
      <c r="F49" s="269"/>
      <c r="G49" s="269"/>
    </row>
    <row r="50" spans="2:7" x14ac:dyDescent="0.75">
      <c r="B50" s="268" t="s">
        <v>185</v>
      </c>
      <c r="C50" s="269"/>
      <c r="D50" s="270">
        <v>14</v>
      </c>
      <c r="E50" s="1333"/>
      <c r="F50" s="269"/>
      <c r="G50" s="269"/>
    </row>
    <row r="51" spans="2:7" x14ac:dyDescent="0.75">
      <c r="B51" s="268" t="s">
        <v>46</v>
      </c>
      <c r="C51" s="269"/>
      <c r="D51" s="270">
        <v>14</v>
      </c>
      <c r="E51" s="1333"/>
      <c r="F51" s="269"/>
      <c r="G51" s="269"/>
    </row>
    <row r="52" spans="2:7" x14ac:dyDescent="0.75">
      <c r="C52" s="266"/>
      <c r="F52" s="266"/>
      <c r="G52" s="266"/>
    </row>
    <row r="53" spans="2:7" ht="12" x14ac:dyDescent="0.75">
      <c r="B53" s="264"/>
      <c r="C53" s="266"/>
      <c r="F53" s="266"/>
      <c r="G53" s="266"/>
    </row>
    <row r="54" spans="2:7" x14ac:dyDescent="0.75">
      <c r="B54" s="268"/>
      <c r="C54" s="278"/>
      <c r="D54" s="269"/>
      <c r="E54" s="278"/>
      <c r="F54" s="269"/>
      <c r="G54" s="278"/>
    </row>
    <row r="55" spans="2:7" x14ac:dyDescent="0.75">
      <c r="B55" s="268"/>
      <c r="C55" s="278"/>
      <c r="D55" s="269"/>
      <c r="E55" s="278"/>
      <c r="F55" s="269"/>
      <c r="G55" s="278"/>
    </row>
    <row r="56" spans="2:7" x14ac:dyDescent="0.75">
      <c r="B56" s="268"/>
      <c r="C56" s="278"/>
      <c r="D56" s="269"/>
      <c r="E56" s="278"/>
      <c r="F56" s="269"/>
      <c r="G56" s="278"/>
    </row>
    <row r="57" spans="2:7" x14ac:dyDescent="0.75">
      <c r="B57" s="268"/>
      <c r="C57" s="278"/>
      <c r="D57" s="269"/>
      <c r="E57" s="278"/>
      <c r="F57" s="269"/>
      <c r="G57" s="278"/>
    </row>
    <row r="58" spans="2:7" x14ac:dyDescent="0.75">
      <c r="B58" s="268"/>
      <c r="C58" s="278"/>
      <c r="D58" s="269"/>
      <c r="E58" s="278"/>
      <c r="F58" s="269"/>
      <c r="G58" s="278"/>
    </row>
    <row r="59" spans="2:7" x14ac:dyDescent="0.75">
      <c r="C59" s="266"/>
      <c r="F59" s="266"/>
      <c r="G59" s="266"/>
    </row>
    <row r="60" spans="2:7" ht="12" x14ac:dyDescent="0.75">
      <c r="B60" s="284"/>
      <c r="C60" s="266"/>
      <c r="F60" s="266"/>
      <c r="G60" s="266"/>
    </row>
    <row r="61" spans="2:7" x14ac:dyDescent="0.75">
      <c r="B61" s="268"/>
      <c r="C61" s="278"/>
      <c r="D61" s="269"/>
      <c r="E61" s="278"/>
      <c r="F61" s="269"/>
      <c r="G61" s="278"/>
    </row>
    <row r="62" spans="2:7" x14ac:dyDescent="0.75">
      <c r="B62" s="268"/>
      <c r="C62" s="278"/>
      <c r="D62" s="269"/>
      <c r="E62" s="278"/>
      <c r="F62" s="269"/>
      <c r="G62" s="278"/>
    </row>
    <row r="63" spans="2:7" x14ac:dyDescent="0.75">
      <c r="B63" s="268"/>
      <c r="C63" s="278"/>
      <c r="D63" s="269"/>
      <c r="E63" s="278"/>
      <c r="F63" s="269"/>
      <c r="G63" s="278"/>
    </row>
    <row r="64" spans="2:7" x14ac:dyDescent="0.75">
      <c r="B64" s="268"/>
      <c r="C64" s="278"/>
      <c r="D64" s="269"/>
      <c r="E64" s="278"/>
      <c r="F64" s="269"/>
      <c r="G64" s="278"/>
    </row>
    <row r="65" spans="2:7" x14ac:dyDescent="0.75">
      <c r="B65" s="268"/>
      <c r="C65" s="278"/>
      <c r="D65" s="269"/>
      <c r="E65" s="278"/>
      <c r="F65" s="269"/>
      <c r="G65" s="278"/>
    </row>
    <row r="66" spans="2:7" x14ac:dyDescent="0.75">
      <c r="C66" s="266"/>
      <c r="F66" s="266"/>
      <c r="G66" s="266"/>
    </row>
    <row r="67" spans="2:7" x14ac:dyDescent="0.75">
      <c r="C67" s="266"/>
      <c r="F67" s="266"/>
      <c r="G67" s="266"/>
    </row>
  </sheetData>
  <pageMargins left="0.7" right="0.7" top="0.75" bottom="0.75" header="0.3" footer="0.3"/>
  <pageSetup paperSize="9" orientation="portrait" r:id="rId1"/>
  <headerFooter>
    <oddHeader>&amp;L&amp;"Calibri"&amp;10 Classification: CONFIDENTIAL&amp;1#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0070C0"/>
  </sheetPr>
  <dimension ref="A1:XBG557"/>
  <sheetViews>
    <sheetView zoomScale="10" zoomScaleNormal="10" workbookViewId="0">
      <pane xSplit="3" ySplit="7" topLeftCell="D83" activePane="bottomRight" state="frozen"/>
      <selection pane="topRight" activeCell="D1" sqref="D1"/>
      <selection pane="bottomLeft" activeCell="A8" sqref="A8"/>
      <selection pane="bottomRight" activeCell="AP169" sqref="AP169"/>
    </sheetView>
  </sheetViews>
  <sheetFormatPr defaultColWidth="9.08984375" defaultRowHeight="11.75" outlineLevelCol="1" x14ac:dyDescent="0.75"/>
  <cols>
    <col min="1" max="1" width="13.6328125" style="488" customWidth="1"/>
    <col min="2" max="2" width="23.54296875" style="488" customWidth="1"/>
    <col min="3" max="3" width="6.6328125" style="497" customWidth="1"/>
    <col min="4" max="4" width="94.453125" style="488" customWidth="1"/>
    <col min="5" max="5" width="26.453125" style="488" customWidth="1"/>
    <col min="6" max="7" width="26.453125" style="489" customWidth="1"/>
    <col min="8" max="8" width="26.453125" style="488" customWidth="1"/>
    <col min="9" max="10" width="26.453125" style="488" customWidth="1" outlineLevel="1"/>
    <col min="11" max="11" width="26.453125" style="489" customWidth="1"/>
    <col min="12" max="12" width="26.453125" style="490" customWidth="1"/>
    <col min="13" max="13" width="26.453125" style="489" customWidth="1"/>
    <col min="14" max="14" width="26.453125" style="491" customWidth="1"/>
    <col min="15" max="16" width="15.36328125" style="492" customWidth="1"/>
    <col min="17" max="17" width="18.1796875" style="488" customWidth="1"/>
    <col min="18" max="18" width="2.453125" style="488" customWidth="1"/>
    <col min="19" max="19" width="17.1796875" style="493" customWidth="1"/>
    <col min="20" max="21" width="17.1796875" style="488" customWidth="1"/>
    <col min="22" max="22" width="2.36328125" style="488" customWidth="1"/>
    <col min="23" max="26" width="12.6328125" style="488" customWidth="1"/>
    <col min="27" max="27" width="1.90625" style="488" customWidth="1"/>
    <col min="28" max="29" width="12.6328125" style="488" customWidth="1"/>
    <col min="30" max="30" width="3.6328125" style="488" customWidth="1"/>
    <col min="31" max="32" width="12.6328125" style="488" customWidth="1"/>
    <col min="33" max="33" width="2.1796875" style="488" customWidth="1"/>
    <col min="34" max="35" width="12.6328125" style="488" customWidth="1"/>
    <col min="36" max="36" width="1.90625" style="488" customWidth="1"/>
    <col min="37" max="37" width="9.08984375" style="488"/>
    <col min="38" max="38" width="9.08984375" style="494"/>
    <col min="39" max="39" width="1" style="488" customWidth="1"/>
    <col min="40" max="41" width="20.54296875" style="488" customWidth="1"/>
    <col min="42" max="42" width="4.08984375" style="488" customWidth="1"/>
    <col min="43" max="44" width="20.54296875" style="488" customWidth="1"/>
    <col min="45" max="919" width="9.08984375" style="803"/>
    <col min="920" max="16384" width="9.08984375" style="488"/>
  </cols>
  <sheetData>
    <row r="1" spans="1:16283" ht="20.5" x14ac:dyDescent="0.75">
      <c r="A1" s="188" t="s">
        <v>3</v>
      </c>
      <c r="B1" s="486"/>
      <c r="C1" s="487"/>
      <c r="D1" s="486"/>
    </row>
    <row r="2" spans="1:16283" ht="20.5" x14ac:dyDescent="0.75">
      <c r="A2" s="496" t="s">
        <v>265</v>
      </c>
      <c r="B2" s="496"/>
      <c r="D2" s="498"/>
      <c r="E2" s="496"/>
      <c r="F2" s="499"/>
      <c r="G2" s="499"/>
      <c r="H2" s="496"/>
      <c r="I2" s="496"/>
      <c r="J2" s="496"/>
      <c r="K2" s="500"/>
      <c r="L2" s="501"/>
      <c r="M2" s="500"/>
      <c r="N2" s="502"/>
      <c r="Q2" s="503"/>
      <c r="R2" s="503"/>
      <c r="S2" s="6"/>
      <c r="T2" s="498"/>
      <c r="U2" s="498"/>
      <c r="AN2" s="2047" t="s">
        <v>417</v>
      </c>
      <c r="AO2" s="2048"/>
      <c r="AP2" s="2048"/>
      <c r="AQ2" s="2048"/>
      <c r="AR2" s="2049"/>
    </row>
    <row r="3" spans="1:16283" ht="12.75" customHeight="1" x14ac:dyDescent="0.55000000000000004">
      <c r="A3" s="496"/>
      <c r="B3" s="496"/>
      <c r="D3" s="498"/>
      <c r="E3" s="496"/>
      <c r="F3" s="499"/>
      <c r="G3" s="499"/>
      <c r="H3" s="496"/>
      <c r="I3" s="496"/>
      <c r="J3" s="496"/>
      <c r="K3" s="504"/>
      <c r="L3" s="505"/>
      <c r="M3" s="504"/>
      <c r="Q3" s="503"/>
      <c r="R3" s="503"/>
      <c r="S3" s="506"/>
      <c r="T3" s="506"/>
      <c r="U3" s="506"/>
      <c r="V3" s="506"/>
      <c r="W3" s="506"/>
      <c r="X3" s="506"/>
      <c r="Y3" s="1981" t="s">
        <v>410</v>
      </c>
      <c r="Z3" s="1982"/>
      <c r="AA3" s="1982"/>
      <c r="AB3" s="1982"/>
      <c r="AC3" s="1983"/>
      <c r="AD3" s="1842"/>
      <c r="AE3" s="1984" t="s">
        <v>282</v>
      </c>
      <c r="AF3" s="1985"/>
      <c r="AG3" s="1985"/>
      <c r="AH3" s="1985"/>
      <c r="AI3" s="1986"/>
      <c r="AJ3" s="654"/>
    </row>
    <row r="4" spans="1:16283" ht="32.75" customHeight="1" x14ac:dyDescent="0.55000000000000004">
      <c r="A4" s="507" t="s">
        <v>4</v>
      </c>
      <c r="P4" s="1844" t="s">
        <v>443</v>
      </c>
      <c r="Q4" s="1844" t="s">
        <v>448</v>
      </c>
      <c r="R4" s="1838"/>
      <c r="S4" s="1978" t="s">
        <v>282</v>
      </c>
      <c r="T4" s="1979"/>
      <c r="U4" s="1980"/>
      <c r="V4" s="1838"/>
      <c r="W4" s="1844" t="s">
        <v>447</v>
      </c>
      <c r="X4" s="1838"/>
      <c r="Y4" s="1838"/>
      <c r="Z4" s="1838"/>
      <c r="AA4" s="1838"/>
      <c r="AB4" s="1838"/>
      <c r="AC4" s="1838"/>
      <c r="AD4" s="1838"/>
      <c r="AE4" s="1838"/>
      <c r="AF4" s="1838"/>
      <c r="AG4" s="1838"/>
      <c r="AH4" s="1838"/>
      <c r="AI4" s="1838"/>
      <c r="AJ4" s="1838"/>
      <c r="AN4" s="1984" t="s">
        <v>410</v>
      </c>
      <c r="AO4" s="1989"/>
      <c r="AQ4" s="1987" t="s">
        <v>282</v>
      </c>
      <c r="AR4" s="1988"/>
    </row>
    <row r="5" spans="1:16283" x14ac:dyDescent="0.55000000000000004">
      <c r="A5" s="507"/>
      <c r="Q5" s="508"/>
      <c r="R5" s="509"/>
      <c r="S5" s="510" t="s">
        <v>283</v>
      </c>
      <c r="T5" s="511"/>
      <c r="U5" s="511"/>
      <c r="V5" s="506"/>
      <c r="W5" s="506"/>
      <c r="X5" s="506"/>
      <c r="Y5" s="2007" t="s">
        <v>446</v>
      </c>
      <c r="Z5" s="2008"/>
      <c r="AA5" s="506"/>
      <c r="AB5" s="2007" t="s">
        <v>444</v>
      </c>
      <c r="AC5" s="2008"/>
      <c r="AD5" s="1843"/>
      <c r="AE5" s="2005" t="s">
        <v>445</v>
      </c>
      <c r="AF5" s="2006"/>
      <c r="AH5" s="2005" t="s">
        <v>444</v>
      </c>
      <c r="AI5" s="2006"/>
    </row>
    <row r="6" spans="1:16283" ht="15" customHeight="1" x14ac:dyDescent="0.6">
      <c r="E6" s="1996" t="s">
        <v>92</v>
      </c>
      <c r="F6" s="1997"/>
      <c r="G6" s="1997"/>
      <c r="H6" s="1997"/>
      <c r="I6" s="1997"/>
      <c r="J6" s="1997"/>
      <c r="K6" s="1997"/>
      <c r="L6" s="1998"/>
      <c r="M6" s="1999" t="s">
        <v>91</v>
      </c>
      <c r="N6" s="2000"/>
      <c r="O6" s="512"/>
      <c r="P6" s="513"/>
      <c r="Q6" s="513"/>
      <c r="R6" s="509"/>
      <c r="S6" s="514" t="s">
        <v>92</v>
      </c>
      <c r="T6" s="514" t="s">
        <v>91</v>
      </c>
      <c r="U6" s="514" t="s">
        <v>183</v>
      </c>
      <c r="V6" s="506"/>
      <c r="W6" s="513"/>
      <c r="X6" s="506"/>
      <c r="Y6" s="514" t="s">
        <v>92</v>
      </c>
      <c r="Z6" s="514" t="s">
        <v>91</v>
      </c>
      <c r="AA6" s="506"/>
      <c r="AB6" s="514" t="s">
        <v>92</v>
      </c>
      <c r="AC6" s="514" t="s">
        <v>91</v>
      </c>
      <c r="AD6" s="1851"/>
      <c r="AE6" s="514" t="s">
        <v>92</v>
      </c>
      <c r="AF6" s="514" t="s">
        <v>91</v>
      </c>
      <c r="AH6" s="514" t="s">
        <v>92</v>
      </c>
      <c r="AI6" s="514" t="s">
        <v>91</v>
      </c>
      <c r="AJ6" s="1851"/>
      <c r="AK6" s="503"/>
      <c r="AN6" s="10" t="s">
        <v>92</v>
      </c>
      <c r="AO6" s="10" t="s">
        <v>91</v>
      </c>
      <c r="AQ6" s="10" t="s">
        <v>92</v>
      </c>
      <c r="AR6" s="10" t="s">
        <v>91</v>
      </c>
    </row>
    <row r="7" spans="1:16283" ht="31.75" customHeight="1" x14ac:dyDescent="0.55000000000000004">
      <c r="A7" s="2001" t="s">
        <v>26</v>
      </c>
      <c r="B7" s="2002"/>
      <c r="C7" s="2001" t="s">
        <v>27</v>
      </c>
      <c r="D7" s="2003"/>
      <c r="E7" s="515" t="s">
        <v>28</v>
      </c>
      <c r="F7" s="516" t="s">
        <v>89</v>
      </c>
      <c r="G7" s="517" t="s">
        <v>408</v>
      </c>
      <c r="H7" s="518" t="s">
        <v>88</v>
      </c>
      <c r="I7" s="518" t="s">
        <v>29</v>
      </c>
      <c r="J7" s="519" t="s">
        <v>90</v>
      </c>
      <c r="K7" s="520" t="s">
        <v>30</v>
      </c>
      <c r="L7" s="521" t="s">
        <v>49</v>
      </c>
      <c r="M7" s="522" t="s">
        <v>148</v>
      </c>
      <c r="N7" s="523" t="s">
        <v>50</v>
      </c>
      <c r="O7" s="524"/>
      <c r="P7" s="1836"/>
      <c r="Q7" s="1836"/>
      <c r="R7" s="503"/>
      <c r="S7" s="1845"/>
      <c r="T7" s="1845"/>
      <c r="U7" s="1845"/>
      <c r="V7" s="526"/>
      <c r="W7" s="525"/>
      <c r="X7" s="526"/>
      <c r="Y7" s="526"/>
      <c r="Z7" s="526"/>
      <c r="AA7" s="526"/>
      <c r="AB7" s="526"/>
      <c r="AN7" s="498"/>
      <c r="AO7" s="498"/>
      <c r="AP7" s="497"/>
      <c r="AQ7" s="498"/>
      <c r="AR7" s="498"/>
    </row>
    <row r="8" spans="1:16283" ht="31.75" customHeight="1" x14ac:dyDescent="0.75">
      <c r="A8" s="2004" t="s">
        <v>158</v>
      </c>
      <c r="B8" s="2004"/>
      <c r="C8" s="527"/>
      <c r="D8" s="527"/>
      <c r="E8" s="528"/>
      <c r="F8" s="528"/>
      <c r="G8" s="528"/>
      <c r="H8" s="529"/>
      <c r="I8" s="529"/>
      <c r="J8" s="530"/>
      <c r="K8" s="527"/>
      <c r="L8" s="531"/>
      <c r="M8" s="527"/>
      <c r="N8" s="532"/>
      <c r="Q8" s="503"/>
      <c r="R8" s="503"/>
      <c r="W8" s="492"/>
      <c r="AN8" s="533"/>
      <c r="AO8" s="533"/>
      <c r="AP8" s="533"/>
      <c r="AQ8" s="533"/>
      <c r="AR8" s="533"/>
    </row>
    <row r="9" spans="1:16283" s="498" customFormat="1" ht="31.75" customHeight="1" x14ac:dyDescent="0.75">
      <c r="A9" s="1990" t="s">
        <v>81</v>
      </c>
      <c r="B9" s="1993" t="s">
        <v>150</v>
      </c>
      <c r="C9" s="534">
        <v>1.1000000000000001</v>
      </c>
      <c r="D9" s="535" t="s">
        <v>37</v>
      </c>
      <c r="E9" s="536" t="s">
        <v>23</v>
      </c>
      <c r="F9" s="536" t="s">
        <v>6</v>
      </c>
      <c r="G9" s="538">
        <f t="array" ref="G9">INDEX('Salary . staff rates'!$A$6:$C$28,MATCH(1,('Salary . staff rates'!$A$6:$A$28=MNO!E9)*('Salary . staff rates'!$B$6:$B$28=MNO!F9),0),3)</f>
        <v>65000</v>
      </c>
      <c r="H9" s="537">
        <f t="shared" ref="H9:H54" si="0">IF(E9="External",G9,G9/working_days*(1+loading_factor))</f>
        <v>456.14035087719299</v>
      </c>
      <c r="I9" s="538" t="s">
        <v>0</v>
      </c>
      <c r="J9" s="539" t="s">
        <v>0</v>
      </c>
      <c r="K9" s="540">
        <v>8</v>
      </c>
      <c r="L9" s="541">
        <f>IF(K9="N/A","",H9*K9)</f>
        <v>3649.1228070175439</v>
      </c>
      <c r="M9" s="542" t="s">
        <v>31</v>
      </c>
      <c r="N9" s="541">
        <f>IF(M9="Yes",L9*'Salary . staff rates'!$C$34,0)</f>
        <v>0</v>
      </c>
      <c r="O9" s="543"/>
      <c r="P9" s="1846">
        <v>1</v>
      </c>
      <c r="Q9" s="1846">
        <v>1</v>
      </c>
      <c r="R9" s="545"/>
      <c r="S9" s="546">
        <v>1</v>
      </c>
      <c r="T9" s="546">
        <f>S9</f>
        <v>1</v>
      </c>
      <c r="U9" s="546">
        <f>S9</f>
        <v>1</v>
      </c>
      <c r="W9" s="544"/>
      <c r="Y9" s="1011">
        <f>IF(L9&lt;&gt;"",L9*P9,"")</f>
        <v>3649.1228070175439</v>
      </c>
      <c r="Z9" s="1011">
        <f>IF(N9&lt;&gt;"",N9*P9,"")</f>
        <v>0</v>
      </c>
      <c r="AB9" s="1011">
        <f>IF(L9&lt;&gt;"",L9*Q9,"")</f>
        <v>3649.1228070175439</v>
      </c>
      <c r="AC9" s="1011">
        <f>IF(N9&lt;&gt;"",N9*Q9,"")</f>
        <v>0</v>
      </c>
      <c r="AD9" s="714"/>
      <c r="AE9" s="1011">
        <f>IF(L9&lt;&gt;"",L9*P9*S9,"")</f>
        <v>3649.1228070175439</v>
      </c>
      <c r="AF9" s="1011">
        <f>IF(N9&lt;&gt;"",N9*P9*T9,"")</f>
        <v>0</v>
      </c>
      <c r="AH9" s="1011">
        <f>IF(L9&lt;&gt;"",L9*Q9*S9,"")</f>
        <v>3649.1228070175439</v>
      </c>
      <c r="AI9" s="1011">
        <f>IF(N9&lt;&gt;"",N9*Q9*T9,"")</f>
        <v>0</v>
      </c>
      <c r="AJ9" s="714"/>
      <c r="AL9" s="548"/>
      <c r="AN9" s="1011">
        <f>IF(W9=1,0,Y9)</f>
        <v>3649.1228070175439</v>
      </c>
      <c r="AO9" s="1011">
        <f>IF(W9=1,0,Z9)</f>
        <v>0</v>
      </c>
      <c r="AP9" s="547"/>
      <c r="AQ9" s="1011">
        <f>IF(W9=1,0,AE9)</f>
        <v>3649.1228070175439</v>
      </c>
      <c r="AR9" s="1011">
        <f>IF(W9=1,0,AF9)</f>
        <v>0</v>
      </c>
      <c r="AS9" s="629"/>
      <c r="AT9" s="629"/>
      <c r="AU9" s="629"/>
      <c r="AV9" s="629"/>
      <c r="AW9" s="629"/>
      <c r="AX9" s="629"/>
      <c r="AY9" s="629"/>
      <c r="AZ9" s="629"/>
      <c r="BA9" s="629"/>
      <c r="BB9" s="629"/>
      <c r="BC9" s="629"/>
      <c r="BD9" s="629"/>
      <c r="BE9" s="629"/>
      <c r="BF9" s="629"/>
      <c r="BG9" s="629"/>
      <c r="BH9" s="629"/>
      <c r="BI9" s="629"/>
      <c r="BJ9" s="629"/>
      <c r="BK9" s="629"/>
      <c r="BL9" s="629"/>
      <c r="BM9" s="629"/>
      <c r="BN9" s="629"/>
      <c r="BO9" s="629"/>
      <c r="BP9" s="629"/>
      <c r="BQ9" s="629"/>
      <c r="BR9" s="629"/>
      <c r="BS9" s="629"/>
      <c r="BT9" s="629"/>
      <c r="BU9" s="629"/>
      <c r="BV9" s="629"/>
      <c r="BW9" s="629"/>
      <c r="BX9" s="629"/>
      <c r="BY9" s="629"/>
      <c r="BZ9" s="629"/>
      <c r="CA9" s="629"/>
      <c r="CB9" s="629"/>
      <c r="CC9" s="629"/>
      <c r="CD9" s="629"/>
      <c r="CE9" s="629"/>
      <c r="CF9" s="629"/>
      <c r="CG9" s="629"/>
      <c r="CH9" s="629"/>
      <c r="CI9" s="629"/>
      <c r="CJ9" s="629"/>
      <c r="CK9" s="629"/>
      <c r="CL9" s="629"/>
      <c r="CM9" s="629"/>
      <c r="CN9" s="629"/>
      <c r="CO9" s="629"/>
      <c r="CP9" s="629"/>
      <c r="CQ9" s="629"/>
      <c r="CR9" s="629"/>
      <c r="CS9" s="629"/>
      <c r="CT9" s="629"/>
      <c r="CU9" s="629"/>
      <c r="CV9" s="629"/>
      <c r="CW9" s="629"/>
      <c r="CX9" s="629"/>
      <c r="CY9" s="629"/>
      <c r="CZ9" s="629"/>
      <c r="DA9" s="629"/>
      <c r="DB9" s="629"/>
      <c r="DC9" s="629"/>
      <c r="DD9" s="629"/>
      <c r="DE9" s="629"/>
      <c r="DF9" s="629"/>
      <c r="DG9" s="629"/>
      <c r="DH9" s="629"/>
      <c r="DI9" s="629"/>
      <c r="DJ9" s="629"/>
      <c r="DK9" s="629"/>
      <c r="DL9" s="629"/>
      <c r="DM9" s="629"/>
      <c r="DN9" s="629"/>
      <c r="DO9" s="629"/>
      <c r="DP9" s="629"/>
      <c r="DQ9" s="629"/>
      <c r="DR9" s="629"/>
      <c r="DS9" s="629"/>
      <c r="DT9" s="629"/>
      <c r="DU9" s="629"/>
      <c r="DV9" s="629"/>
      <c r="DW9" s="629"/>
      <c r="DX9" s="629"/>
      <c r="DY9" s="629"/>
      <c r="DZ9" s="629"/>
      <c r="EA9" s="629"/>
      <c r="EB9" s="629"/>
      <c r="EC9" s="629"/>
      <c r="ED9" s="629"/>
      <c r="EE9" s="629"/>
      <c r="EF9" s="629"/>
      <c r="EG9" s="629"/>
      <c r="EH9" s="629"/>
      <c r="EI9" s="629"/>
      <c r="EJ9" s="629"/>
      <c r="EK9" s="629"/>
      <c r="EL9" s="629"/>
      <c r="EM9" s="629"/>
      <c r="EN9" s="629"/>
      <c r="EO9" s="629"/>
      <c r="EP9" s="629"/>
      <c r="EQ9" s="629"/>
      <c r="ER9" s="629"/>
      <c r="ES9" s="629"/>
      <c r="ET9" s="629"/>
      <c r="EU9" s="629"/>
      <c r="EV9" s="629"/>
      <c r="EW9" s="629"/>
      <c r="EX9" s="629"/>
      <c r="EY9" s="629"/>
      <c r="EZ9" s="629"/>
      <c r="FA9" s="629"/>
      <c r="FB9" s="629"/>
      <c r="FC9" s="629"/>
      <c r="FD9" s="629"/>
      <c r="FE9" s="629"/>
      <c r="FF9" s="629"/>
      <c r="FG9" s="629"/>
      <c r="FH9" s="629"/>
      <c r="FI9" s="629"/>
      <c r="FJ9" s="629"/>
      <c r="FK9" s="629"/>
      <c r="FL9" s="629"/>
      <c r="FM9" s="629"/>
      <c r="FN9" s="629"/>
      <c r="FO9" s="629"/>
      <c r="FP9" s="629"/>
      <c r="FQ9" s="629"/>
      <c r="FR9" s="629"/>
      <c r="FS9" s="629"/>
      <c r="FT9" s="629"/>
      <c r="FU9" s="629"/>
      <c r="FV9" s="629"/>
      <c r="FW9" s="629"/>
      <c r="FX9" s="629"/>
      <c r="FY9" s="629"/>
      <c r="FZ9" s="629"/>
      <c r="GA9" s="629"/>
      <c r="GB9" s="629"/>
      <c r="GC9" s="629"/>
      <c r="GD9" s="629"/>
      <c r="GE9" s="629"/>
      <c r="GF9" s="629"/>
      <c r="GG9" s="629"/>
      <c r="GH9" s="629"/>
      <c r="GI9" s="629"/>
      <c r="GJ9" s="629"/>
      <c r="GK9" s="629"/>
      <c r="GL9" s="629"/>
      <c r="GM9" s="629"/>
      <c r="GN9" s="629"/>
      <c r="GO9" s="629"/>
      <c r="GP9" s="629"/>
      <c r="GQ9" s="629"/>
      <c r="GR9" s="629"/>
      <c r="GS9" s="629"/>
      <c r="GT9" s="629"/>
      <c r="GU9" s="629"/>
      <c r="GV9" s="629"/>
      <c r="GW9" s="629"/>
      <c r="GX9" s="629"/>
      <c r="GY9" s="629"/>
      <c r="GZ9" s="629"/>
      <c r="HA9" s="629"/>
      <c r="HB9" s="629"/>
      <c r="HC9" s="629"/>
      <c r="HD9" s="629"/>
      <c r="HE9" s="629"/>
      <c r="HF9" s="629"/>
      <c r="HG9" s="629"/>
      <c r="HH9" s="629"/>
      <c r="HI9" s="629"/>
      <c r="HJ9" s="629"/>
      <c r="HK9" s="629"/>
      <c r="HL9" s="629"/>
      <c r="HM9" s="629"/>
      <c r="HN9" s="629"/>
      <c r="HO9" s="629"/>
      <c r="HP9" s="629"/>
      <c r="HQ9" s="629"/>
      <c r="HR9" s="629"/>
      <c r="HS9" s="629"/>
      <c r="HT9" s="629"/>
      <c r="HU9" s="629"/>
      <c r="HV9" s="629"/>
      <c r="HW9" s="629"/>
      <c r="HX9" s="629"/>
      <c r="HY9" s="629"/>
      <c r="HZ9" s="629"/>
      <c r="IA9" s="629"/>
      <c r="IB9" s="629"/>
      <c r="IC9" s="629"/>
      <c r="ID9" s="629"/>
      <c r="IE9" s="629"/>
      <c r="IF9" s="629"/>
      <c r="IG9" s="629"/>
      <c r="IH9" s="629"/>
      <c r="II9" s="629"/>
      <c r="IJ9" s="629"/>
      <c r="IK9" s="629"/>
      <c r="IL9" s="629"/>
      <c r="IM9" s="629"/>
      <c r="IN9" s="629"/>
      <c r="IO9" s="629"/>
      <c r="IP9" s="629"/>
      <c r="IQ9" s="629"/>
      <c r="IR9" s="629"/>
      <c r="IS9" s="629"/>
      <c r="IT9" s="629"/>
      <c r="IU9" s="629"/>
      <c r="IV9" s="629"/>
      <c r="IW9" s="629"/>
      <c r="IX9" s="629"/>
      <c r="IY9" s="629"/>
      <c r="IZ9" s="629"/>
      <c r="JA9" s="629"/>
      <c r="JB9" s="629"/>
      <c r="JC9" s="629"/>
      <c r="JD9" s="629"/>
      <c r="JE9" s="629"/>
      <c r="JF9" s="629"/>
      <c r="JG9" s="629"/>
      <c r="JH9" s="629"/>
      <c r="JI9" s="629"/>
      <c r="JJ9" s="629"/>
      <c r="JK9" s="629"/>
      <c r="JL9" s="629"/>
      <c r="JM9" s="629"/>
      <c r="JN9" s="629"/>
      <c r="JO9" s="629"/>
      <c r="JP9" s="629"/>
      <c r="JQ9" s="629"/>
      <c r="JR9" s="629"/>
      <c r="JS9" s="629"/>
      <c r="JT9" s="629"/>
      <c r="JU9" s="629"/>
      <c r="JV9" s="629"/>
      <c r="JW9" s="629"/>
      <c r="JX9" s="629"/>
      <c r="JY9" s="629"/>
      <c r="JZ9" s="629"/>
      <c r="KA9" s="629"/>
      <c r="KB9" s="629"/>
      <c r="KC9" s="629"/>
      <c r="KD9" s="629"/>
      <c r="KE9" s="629"/>
      <c r="KF9" s="629"/>
      <c r="KG9" s="629"/>
      <c r="KH9" s="629"/>
      <c r="KI9" s="629"/>
      <c r="KJ9" s="629"/>
      <c r="KK9" s="629"/>
      <c r="KL9" s="629"/>
      <c r="KM9" s="629"/>
      <c r="KN9" s="629"/>
      <c r="KO9" s="629"/>
      <c r="KP9" s="629"/>
      <c r="KQ9" s="629"/>
      <c r="KR9" s="629"/>
      <c r="KS9" s="629"/>
      <c r="KT9" s="629"/>
      <c r="KU9" s="629"/>
      <c r="KV9" s="629"/>
      <c r="KW9" s="629"/>
      <c r="KX9" s="629"/>
      <c r="KY9" s="629"/>
      <c r="KZ9" s="629"/>
      <c r="LA9" s="629"/>
      <c r="LB9" s="629"/>
      <c r="LC9" s="629"/>
      <c r="LD9" s="629"/>
      <c r="LE9" s="629"/>
      <c r="LF9" s="629"/>
      <c r="LG9" s="629"/>
      <c r="LH9" s="629"/>
      <c r="LI9" s="629"/>
      <c r="LJ9" s="629"/>
      <c r="LK9" s="629"/>
      <c r="LL9" s="629"/>
      <c r="LM9" s="629"/>
      <c r="LN9" s="629"/>
      <c r="LO9" s="629"/>
      <c r="LP9" s="629"/>
      <c r="LQ9" s="629"/>
      <c r="LR9" s="629"/>
      <c r="LS9" s="629"/>
      <c r="LT9" s="629"/>
      <c r="LU9" s="629"/>
      <c r="LV9" s="629"/>
      <c r="LW9" s="629"/>
      <c r="LX9" s="629"/>
      <c r="LY9" s="629"/>
      <c r="LZ9" s="629"/>
      <c r="MA9" s="629"/>
      <c r="MB9" s="629"/>
      <c r="MC9" s="629"/>
      <c r="MD9" s="629"/>
      <c r="ME9" s="629"/>
      <c r="MF9" s="629"/>
      <c r="MG9" s="629"/>
      <c r="MH9" s="629"/>
      <c r="MI9" s="629"/>
      <c r="MJ9" s="629"/>
      <c r="MK9" s="629"/>
      <c r="ML9" s="629"/>
      <c r="MM9" s="629"/>
      <c r="MN9" s="629"/>
      <c r="MO9" s="629"/>
      <c r="MP9" s="629"/>
      <c r="MQ9" s="629"/>
      <c r="MR9" s="629"/>
      <c r="MS9" s="629"/>
      <c r="MT9" s="629"/>
      <c r="MU9" s="629"/>
      <c r="MV9" s="629"/>
      <c r="MW9" s="629"/>
      <c r="MX9" s="629"/>
      <c r="MY9" s="629"/>
      <c r="MZ9" s="629"/>
      <c r="NA9" s="629"/>
      <c r="NB9" s="629"/>
      <c r="NC9" s="629"/>
      <c r="ND9" s="629"/>
      <c r="NE9" s="629"/>
      <c r="NF9" s="629"/>
      <c r="NG9" s="629"/>
      <c r="NH9" s="629"/>
      <c r="NI9" s="629"/>
      <c r="NJ9" s="629"/>
      <c r="NK9" s="629"/>
      <c r="NL9" s="629"/>
      <c r="NM9" s="629"/>
      <c r="NN9" s="629"/>
      <c r="NO9" s="629"/>
      <c r="NP9" s="629"/>
      <c r="NQ9" s="629"/>
      <c r="NR9" s="629"/>
      <c r="NS9" s="629"/>
      <c r="NT9" s="629"/>
      <c r="NU9" s="629"/>
      <c r="NV9" s="629"/>
      <c r="NW9" s="629"/>
      <c r="NX9" s="629"/>
      <c r="NY9" s="629"/>
      <c r="NZ9" s="629"/>
      <c r="OA9" s="629"/>
      <c r="OB9" s="629"/>
      <c r="OC9" s="629"/>
      <c r="OD9" s="629"/>
      <c r="OE9" s="629"/>
      <c r="OF9" s="629"/>
      <c r="OG9" s="629"/>
      <c r="OH9" s="629"/>
      <c r="OI9" s="629"/>
      <c r="OJ9" s="629"/>
      <c r="OK9" s="629"/>
      <c r="OL9" s="629"/>
      <c r="OM9" s="629"/>
      <c r="ON9" s="629"/>
      <c r="OO9" s="629"/>
      <c r="OP9" s="629"/>
      <c r="OQ9" s="629"/>
      <c r="OR9" s="629"/>
      <c r="OS9" s="629"/>
      <c r="OT9" s="629"/>
      <c r="OU9" s="629"/>
      <c r="OV9" s="629"/>
      <c r="OW9" s="629"/>
      <c r="OX9" s="629"/>
      <c r="OY9" s="629"/>
      <c r="OZ9" s="629"/>
      <c r="PA9" s="629"/>
      <c r="PB9" s="629"/>
      <c r="PC9" s="629"/>
      <c r="PD9" s="629"/>
      <c r="PE9" s="629"/>
      <c r="PF9" s="629"/>
      <c r="PG9" s="629"/>
      <c r="PH9" s="629"/>
      <c r="PI9" s="629"/>
      <c r="PJ9" s="629"/>
      <c r="PK9" s="629"/>
      <c r="PL9" s="629"/>
      <c r="PM9" s="629"/>
      <c r="PN9" s="629"/>
      <c r="PO9" s="629"/>
      <c r="PP9" s="629"/>
      <c r="PQ9" s="629"/>
      <c r="PR9" s="629"/>
      <c r="PS9" s="629"/>
      <c r="PT9" s="629"/>
      <c r="PU9" s="629"/>
      <c r="PV9" s="629"/>
      <c r="PW9" s="629"/>
      <c r="PX9" s="629"/>
      <c r="PY9" s="629"/>
      <c r="PZ9" s="629"/>
      <c r="QA9" s="629"/>
      <c r="QB9" s="629"/>
      <c r="QC9" s="629"/>
      <c r="QD9" s="629"/>
      <c r="QE9" s="629"/>
      <c r="QF9" s="629"/>
      <c r="QG9" s="629"/>
      <c r="QH9" s="629"/>
      <c r="QI9" s="629"/>
      <c r="QJ9" s="629"/>
      <c r="QK9" s="629"/>
      <c r="QL9" s="629"/>
      <c r="QM9" s="629"/>
      <c r="QN9" s="629"/>
      <c r="QO9" s="629"/>
      <c r="QP9" s="629"/>
      <c r="QQ9" s="629"/>
      <c r="QR9" s="629"/>
      <c r="QS9" s="629"/>
      <c r="QT9" s="629"/>
      <c r="QU9" s="629"/>
      <c r="QV9" s="629"/>
      <c r="QW9" s="629"/>
      <c r="QX9" s="629"/>
      <c r="QY9" s="629"/>
      <c r="QZ9" s="629"/>
      <c r="RA9" s="629"/>
      <c r="RB9" s="629"/>
      <c r="RC9" s="629"/>
      <c r="RD9" s="629"/>
      <c r="RE9" s="629"/>
      <c r="RF9" s="629"/>
      <c r="RG9" s="629"/>
      <c r="RH9" s="629"/>
      <c r="RI9" s="629"/>
      <c r="RJ9" s="629"/>
      <c r="RK9" s="629"/>
      <c r="RL9" s="629"/>
      <c r="RM9" s="629"/>
      <c r="RN9" s="629"/>
      <c r="RO9" s="629"/>
      <c r="RP9" s="629"/>
      <c r="RQ9" s="629"/>
      <c r="RR9" s="629"/>
      <c r="RS9" s="629"/>
      <c r="RT9" s="629"/>
      <c r="RU9" s="629"/>
      <c r="RV9" s="629"/>
      <c r="RW9" s="629"/>
      <c r="RX9" s="629"/>
      <c r="RY9" s="629"/>
      <c r="RZ9" s="629"/>
      <c r="SA9" s="629"/>
      <c r="SB9" s="629"/>
      <c r="SC9" s="629"/>
      <c r="SD9" s="629"/>
      <c r="SE9" s="629"/>
      <c r="SF9" s="629"/>
      <c r="SG9" s="629"/>
      <c r="SH9" s="629"/>
      <c r="SI9" s="629"/>
      <c r="SJ9" s="629"/>
      <c r="SK9" s="629"/>
      <c r="SL9" s="629"/>
      <c r="SM9" s="629"/>
      <c r="SN9" s="629"/>
      <c r="SO9" s="629"/>
      <c r="SP9" s="629"/>
      <c r="SQ9" s="629"/>
      <c r="SR9" s="629"/>
      <c r="SS9" s="629"/>
      <c r="ST9" s="629"/>
      <c r="SU9" s="629"/>
      <c r="SV9" s="629"/>
      <c r="SW9" s="629"/>
      <c r="SX9" s="629"/>
      <c r="SY9" s="629"/>
      <c r="SZ9" s="629"/>
      <c r="TA9" s="629"/>
      <c r="TB9" s="629"/>
      <c r="TC9" s="629"/>
      <c r="TD9" s="629"/>
      <c r="TE9" s="629"/>
      <c r="TF9" s="629"/>
      <c r="TG9" s="629"/>
      <c r="TH9" s="629"/>
      <c r="TI9" s="629"/>
      <c r="TJ9" s="629"/>
      <c r="TK9" s="629"/>
      <c r="TL9" s="629"/>
      <c r="TM9" s="629"/>
      <c r="TN9" s="629"/>
      <c r="TO9" s="629"/>
      <c r="TP9" s="629"/>
      <c r="TQ9" s="629"/>
      <c r="TR9" s="629"/>
      <c r="TS9" s="629"/>
      <c r="TT9" s="629"/>
      <c r="TU9" s="629"/>
      <c r="TV9" s="629"/>
      <c r="TW9" s="629"/>
      <c r="TX9" s="629"/>
      <c r="TY9" s="629"/>
      <c r="TZ9" s="629"/>
      <c r="UA9" s="629"/>
      <c r="UB9" s="629"/>
      <c r="UC9" s="629"/>
      <c r="UD9" s="629"/>
      <c r="UE9" s="629"/>
      <c r="UF9" s="629"/>
      <c r="UG9" s="629"/>
      <c r="UH9" s="629"/>
      <c r="UI9" s="629"/>
      <c r="UJ9" s="629"/>
      <c r="UK9" s="629"/>
      <c r="UL9" s="629"/>
      <c r="UM9" s="629"/>
      <c r="UN9" s="629"/>
      <c r="UO9" s="629"/>
      <c r="UP9" s="629"/>
      <c r="UQ9" s="629"/>
      <c r="UR9" s="629"/>
      <c r="US9" s="629"/>
      <c r="UT9" s="629"/>
      <c r="UU9" s="629"/>
      <c r="UV9" s="629"/>
      <c r="UW9" s="629"/>
      <c r="UX9" s="629"/>
      <c r="UY9" s="629"/>
      <c r="UZ9" s="629"/>
      <c r="VA9" s="629"/>
      <c r="VB9" s="629"/>
      <c r="VC9" s="629"/>
      <c r="VD9" s="629"/>
      <c r="VE9" s="629"/>
      <c r="VF9" s="629"/>
      <c r="VG9" s="629"/>
      <c r="VH9" s="629"/>
      <c r="VI9" s="629"/>
      <c r="VJ9" s="629"/>
      <c r="VK9" s="629"/>
      <c r="VL9" s="629"/>
      <c r="VM9" s="629"/>
      <c r="VN9" s="629"/>
      <c r="VO9" s="629"/>
      <c r="VP9" s="629"/>
      <c r="VQ9" s="629"/>
      <c r="VR9" s="629"/>
      <c r="VS9" s="629"/>
      <c r="VT9" s="629"/>
      <c r="VU9" s="629"/>
      <c r="VV9" s="629"/>
      <c r="VW9" s="629"/>
      <c r="VX9" s="629"/>
      <c r="VY9" s="629"/>
      <c r="VZ9" s="629"/>
      <c r="WA9" s="629"/>
      <c r="WB9" s="629"/>
      <c r="WC9" s="629"/>
      <c r="WD9" s="629"/>
      <c r="WE9" s="629"/>
      <c r="WF9" s="629"/>
      <c r="WG9" s="629"/>
      <c r="WH9" s="629"/>
      <c r="WI9" s="629"/>
      <c r="WJ9" s="629"/>
      <c r="WK9" s="629"/>
      <c r="WL9" s="629"/>
      <c r="WM9" s="629"/>
      <c r="WN9" s="629"/>
      <c r="WO9" s="629"/>
      <c r="WP9" s="629"/>
      <c r="WQ9" s="629"/>
      <c r="WR9" s="629"/>
      <c r="WS9" s="629"/>
      <c r="WT9" s="629"/>
      <c r="WU9" s="629"/>
      <c r="WV9" s="629"/>
      <c r="WW9" s="629"/>
      <c r="WX9" s="629"/>
      <c r="WY9" s="629"/>
      <c r="WZ9" s="629"/>
      <c r="XA9" s="629"/>
      <c r="XB9" s="629"/>
      <c r="XC9" s="629"/>
      <c r="XD9" s="629"/>
      <c r="XE9" s="629"/>
      <c r="XF9" s="629"/>
      <c r="XG9" s="629"/>
      <c r="XH9" s="629"/>
      <c r="XI9" s="629"/>
      <c r="XJ9" s="629"/>
      <c r="XK9" s="629"/>
      <c r="XL9" s="629"/>
      <c r="XM9" s="629"/>
      <c r="XN9" s="629"/>
      <c r="XO9" s="629"/>
      <c r="XP9" s="629"/>
      <c r="XQ9" s="629"/>
      <c r="XR9" s="629"/>
      <c r="XS9" s="629"/>
      <c r="XT9" s="629"/>
      <c r="XU9" s="629"/>
      <c r="XV9" s="629"/>
      <c r="XW9" s="629"/>
      <c r="XX9" s="629"/>
      <c r="XY9" s="629"/>
      <c r="XZ9" s="629"/>
      <c r="YA9" s="629"/>
      <c r="YB9" s="629"/>
      <c r="YC9" s="629"/>
      <c r="YD9" s="629"/>
      <c r="YE9" s="629"/>
      <c r="YF9" s="629"/>
      <c r="YG9" s="629"/>
      <c r="YH9" s="629"/>
      <c r="YI9" s="629"/>
      <c r="YJ9" s="629"/>
      <c r="YK9" s="629"/>
      <c r="YL9" s="629"/>
      <c r="YM9" s="629"/>
      <c r="YN9" s="629"/>
      <c r="YO9" s="629"/>
      <c r="YP9" s="629"/>
      <c r="YQ9" s="629"/>
      <c r="YR9" s="629"/>
      <c r="YS9" s="629"/>
      <c r="YT9" s="629"/>
      <c r="YU9" s="629"/>
      <c r="YV9" s="629"/>
      <c r="YW9" s="629"/>
      <c r="YX9" s="629"/>
      <c r="YY9" s="629"/>
      <c r="YZ9" s="629"/>
      <c r="ZA9" s="629"/>
      <c r="ZB9" s="629"/>
      <c r="ZC9" s="629"/>
      <c r="ZD9" s="629"/>
      <c r="ZE9" s="629"/>
      <c r="ZF9" s="629"/>
      <c r="ZG9" s="629"/>
      <c r="ZH9" s="629"/>
      <c r="ZI9" s="629"/>
      <c r="ZJ9" s="629"/>
      <c r="ZK9" s="629"/>
      <c r="ZL9" s="629"/>
      <c r="ZM9" s="629"/>
      <c r="ZN9" s="629"/>
      <c r="ZO9" s="629"/>
      <c r="ZP9" s="629"/>
      <c r="ZQ9" s="629"/>
      <c r="ZR9" s="629"/>
      <c r="ZS9" s="629"/>
      <c r="ZT9" s="629"/>
      <c r="ZU9" s="629"/>
      <c r="ZV9" s="629"/>
      <c r="ZW9" s="629"/>
      <c r="ZX9" s="629"/>
      <c r="ZY9" s="629"/>
      <c r="ZZ9" s="629"/>
      <c r="AAA9" s="629"/>
      <c r="AAB9" s="629"/>
      <c r="AAC9" s="629"/>
      <c r="AAD9" s="629"/>
      <c r="AAE9" s="629"/>
      <c r="AAF9" s="629"/>
      <c r="AAG9" s="629"/>
      <c r="AAH9" s="629"/>
      <c r="AAI9" s="629"/>
      <c r="AAJ9" s="629"/>
      <c r="AAK9" s="629"/>
      <c r="AAL9" s="629"/>
      <c r="AAM9" s="629"/>
      <c r="AAN9" s="629"/>
      <c r="AAO9" s="629"/>
      <c r="AAP9" s="629"/>
      <c r="AAQ9" s="629"/>
      <c r="AAR9" s="629"/>
      <c r="AAS9" s="629"/>
      <c r="AAT9" s="629"/>
      <c r="AAU9" s="629"/>
      <c r="AAV9" s="629"/>
      <c r="AAW9" s="629"/>
      <c r="AAX9" s="629"/>
      <c r="AAY9" s="629"/>
      <c r="AAZ9" s="629"/>
      <c r="ABA9" s="629"/>
      <c r="ABB9" s="629"/>
      <c r="ABC9" s="629"/>
      <c r="ABD9" s="629"/>
      <c r="ABE9" s="629"/>
      <c r="ABF9" s="629"/>
      <c r="ABG9" s="629"/>
      <c r="ABH9" s="629"/>
      <c r="ABI9" s="629"/>
      <c r="ABJ9" s="629"/>
      <c r="ABK9" s="629"/>
      <c r="ABL9" s="629"/>
      <c r="ABM9" s="629"/>
      <c r="ABN9" s="629"/>
      <c r="ABO9" s="629"/>
      <c r="ABP9" s="629"/>
      <c r="ABQ9" s="629"/>
      <c r="ABR9" s="629"/>
      <c r="ABS9" s="629"/>
      <c r="ABT9" s="629"/>
      <c r="ABU9" s="629"/>
      <c r="ABV9" s="629"/>
      <c r="ABW9" s="629"/>
      <c r="ABX9" s="629"/>
      <c r="ABY9" s="629"/>
      <c r="ABZ9" s="629"/>
      <c r="ACA9" s="629"/>
      <c r="ACB9" s="629"/>
      <c r="ACC9" s="629"/>
      <c r="ACD9" s="629"/>
      <c r="ACE9" s="629"/>
      <c r="ACF9" s="629"/>
      <c r="ACG9" s="629"/>
      <c r="ACH9" s="629"/>
      <c r="ACI9" s="629"/>
      <c r="ACJ9" s="629"/>
      <c r="ACK9" s="629"/>
      <c r="ACL9" s="629"/>
      <c r="ACM9" s="629"/>
      <c r="ACN9" s="629"/>
      <c r="ACO9" s="629"/>
      <c r="ACP9" s="629"/>
      <c r="ACQ9" s="629"/>
      <c r="ACR9" s="629"/>
      <c r="ACS9" s="629"/>
      <c r="ACT9" s="629"/>
      <c r="ACU9" s="629"/>
      <c r="ACV9" s="629"/>
      <c r="ACW9" s="629"/>
      <c r="ACX9" s="629"/>
      <c r="ACY9" s="629"/>
      <c r="ACZ9" s="629"/>
      <c r="ADA9" s="629"/>
      <c r="ADB9" s="629"/>
      <c r="ADC9" s="629"/>
      <c r="ADD9" s="629"/>
      <c r="ADE9" s="629"/>
      <c r="ADF9" s="629"/>
      <c r="ADG9" s="629"/>
      <c r="ADH9" s="629"/>
      <c r="ADI9" s="629"/>
      <c r="ADJ9" s="629"/>
      <c r="ADK9" s="629"/>
      <c r="ADL9" s="629"/>
      <c r="ADM9" s="629"/>
      <c r="ADN9" s="629"/>
      <c r="ADO9" s="629"/>
      <c r="ADP9" s="629"/>
      <c r="ADQ9" s="629"/>
      <c r="ADR9" s="629"/>
      <c r="ADS9" s="629"/>
      <c r="ADT9" s="629"/>
      <c r="ADU9" s="629"/>
      <c r="ADV9" s="629"/>
      <c r="ADW9" s="629"/>
      <c r="ADX9" s="629"/>
      <c r="ADY9" s="629"/>
      <c r="ADZ9" s="629"/>
      <c r="AEA9" s="629"/>
      <c r="AEB9" s="629"/>
      <c r="AEC9" s="629"/>
      <c r="AED9" s="629"/>
      <c r="AEE9" s="629"/>
      <c r="AEF9" s="629"/>
      <c r="AEG9" s="629"/>
      <c r="AEH9" s="629"/>
      <c r="AEI9" s="629"/>
      <c r="AEJ9" s="629"/>
      <c r="AEK9" s="629"/>
      <c r="AEL9" s="629"/>
      <c r="AEM9" s="629"/>
      <c r="AEN9" s="629"/>
      <c r="AEO9" s="629"/>
      <c r="AEP9" s="629"/>
      <c r="AEQ9" s="629"/>
      <c r="AER9" s="629"/>
      <c r="AES9" s="629"/>
      <c r="AET9" s="629"/>
      <c r="AEU9" s="629"/>
      <c r="AEV9" s="629"/>
      <c r="AEW9" s="629"/>
      <c r="AEX9" s="629"/>
      <c r="AEY9" s="629"/>
      <c r="AEZ9" s="629"/>
      <c r="AFA9" s="629"/>
      <c r="AFB9" s="629"/>
      <c r="AFC9" s="629"/>
      <c r="AFD9" s="629"/>
      <c r="AFE9" s="629"/>
      <c r="AFF9" s="629"/>
      <c r="AFG9" s="629"/>
      <c r="AFH9" s="629"/>
      <c r="AFI9" s="629"/>
      <c r="AFJ9" s="629"/>
      <c r="AFK9" s="629"/>
      <c r="AFL9" s="629"/>
      <c r="AFM9" s="629"/>
      <c r="AFN9" s="629"/>
      <c r="AFO9" s="629"/>
      <c r="AFP9" s="629"/>
      <c r="AFQ9" s="629"/>
      <c r="AFR9" s="629"/>
      <c r="AFS9" s="629"/>
      <c r="AFT9" s="629"/>
      <c r="AFU9" s="629"/>
      <c r="AFV9" s="629"/>
      <c r="AFW9" s="629"/>
      <c r="AFX9" s="629"/>
      <c r="AFY9" s="629"/>
      <c r="AFZ9" s="629"/>
      <c r="AGA9" s="629"/>
      <c r="AGB9" s="629"/>
      <c r="AGC9" s="629"/>
      <c r="AGD9" s="629"/>
      <c r="AGE9" s="629"/>
      <c r="AGF9" s="629"/>
      <c r="AGG9" s="629"/>
      <c r="AGH9" s="629"/>
      <c r="AGI9" s="629"/>
      <c r="AGJ9" s="629"/>
      <c r="AGK9" s="629"/>
      <c r="AGL9" s="629"/>
      <c r="AGM9" s="629"/>
      <c r="AGN9" s="629"/>
      <c r="AGO9" s="629"/>
      <c r="AGP9" s="629"/>
      <c r="AGQ9" s="629"/>
      <c r="AGR9" s="629"/>
      <c r="AGS9" s="629"/>
      <c r="AGT9" s="629"/>
      <c r="AGU9" s="629"/>
      <c r="AGV9" s="629"/>
      <c r="AGW9" s="629"/>
      <c r="AGX9" s="629"/>
      <c r="AGY9" s="629"/>
      <c r="AGZ9" s="629"/>
      <c r="AHA9" s="629"/>
      <c r="AHB9" s="629"/>
      <c r="AHC9" s="629"/>
      <c r="AHD9" s="629"/>
      <c r="AHE9" s="629"/>
      <c r="AHF9" s="629"/>
      <c r="AHG9" s="629"/>
      <c r="AHH9" s="629"/>
      <c r="AHI9" s="629"/>
      <c r="AHJ9" s="629"/>
      <c r="AHK9" s="629"/>
      <c r="AHL9" s="629"/>
      <c r="AHM9" s="629"/>
      <c r="AHN9" s="629"/>
      <c r="AHO9" s="629"/>
      <c r="AHP9" s="629"/>
      <c r="AHQ9" s="629"/>
      <c r="AHR9" s="629"/>
      <c r="AHS9" s="629"/>
      <c r="AHT9" s="629"/>
      <c r="AHU9" s="629"/>
      <c r="AHV9" s="629"/>
      <c r="AHW9" s="629"/>
      <c r="AHX9" s="629"/>
      <c r="AHY9" s="629"/>
      <c r="AHZ9" s="629"/>
      <c r="AIA9" s="629"/>
      <c r="AIB9" s="629"/>
      <c r="AIC9" s="629"/>
      <c r="AID9" s="629"/>
      <c r="AIE9" s="629"/>
      <c r="AIF9" s="629"/>
      <c r="AIG9" s="629"/>
      <c r="AIH9" s="629"/>
      <c r="AII9" s="629"/>
    </row>
    <row r="10" spans="1:16283" s="562" customFormat="1" ht="31.75" customHeight="1" x14ac:dyDescent="0.75">
      <c r="A10" s="1991"/>
      <c r="B10" s="1994"/>
      <c r="C10" s="550" t="s">
        <v>287</v>
      </c>
      <c r="D10" s="551" t="s">
        <v>352</v>
      </c>
      <c r="E10" s="551" t="s">
        <v>23</v>
      </c>
      <c r="F10" s="551" t="s">
        <v>6</v>
      </c>
      <c r="G10" s="568">
        <f t="array" ref="G10">INDEX('Salary . staff rates'!$A$6:$C$28,MATCH(1,('Salary . staff rates'!$A$6:$A$28=MNO!E10)*('Salary . staff rates'!$B$6:$B$28=MNO!F10),0),3)</f>
        <v>65000</v>
      </c>
      <c r="H10" s="552">
        <f t="shared" si="0"/>
        <v>456.14035087719299</v>
      </c>
      <c r="I10" s="553" t="s">
        <v>0</v>
      </c>
      <c r="J10" s="554" t="s">
        <v>0</v>
      </c>
      <c r="K10" s="555">
        <v>1</v>
      </c>
      <c r="L10" s="571">
        <f t="shared" ref="L10:L15" si="1">IF(K10="N/A","",H10*K10)</f>
        <v>456.14035087719299</v>
      </c>
      <c r="M10" s="557" t="s">
        <v>31</v>
      </c>
      <c r="N10" s="571">
        <f>IF(M10="Yes",L10*'Salary . staff rates'!$C$34,0)</f>
        <v>0</v>
      </c>
      <c r="O10" s="558"/>
      <c r="P10" s="1847">
        <v>1</v>
      </c>
      <c r="Q10" s="1847">
        <v>1</v>
      </c>
      <c r="R10" s="561"/>
      <c r="S10" s="563">
        <v>1</v>
      </c>
      <c r="T10" s="563">
        <f>S10</f>
        <v>1</v>
      </c>
      <c r="U10" s="563">
        <f>S10</f>
        <v>1</v>
      </c>
      <c r="V10" s="559"/>
      <c r="W10" s="555">
        <v>1</v>
      </c>
      <c r="Y10" s="1012">
        <f t="shared" ref="Y10:Y15" si="2">IF(L10&lt;&gt;"",L10*P10,"")</f>
        <v>456.14035087719299</v>
      </c>
      <c r="Z10" s="1012">
        <f t="shared" ref="Z10:Z15" si="3">IF(N10&lt;&gt;"",N10*P10,"")</f>
        <v>0</v>
      </c>
      <c r="AB10" s="1012">
        <f t="shared" ref="AB10:AB15" si="4">IF(L10&lt;&gt;"",L10*Q10,"")</f>
        <v>456.14035087719299</v>
      </c>
      <c r="AC10" s="1012">
        <f t="shared" ref="AC10:AC15" si="5">IF(N10&lt;&gt;"",N10*Q10,"")</f>
        <v>0</v>
      </c>
      <c r="AD10" s="1839"/>
      <c r="AE10" s="1012">
        <f t="shared" ref="AE10:AE15" si="6">IF(L10&lt;&gt;"",L10*P10*S10,"")</f>
        <v>456.14035087719299</v>
      </c>
      <c r="AF10" s="1012">
        <f t="shared" ref="AF10:AF15" si="7">IF(N10&lt;&gt;"",N10*P10*T10,"")</f>
        <v>0</v>
      </c>
      <c r="AH10" s="1012">
        <f t="shared" ref="AH10:AH15" si="8">IF(L10&lt;&gt;"",L10*Q10*S10,"")</f>
        <v>456.14035087719299</v>
      </c>
      <c r="AI10" s="1012">
        <f t="shared" ref="AI10:AI15" si="9">IF(N10&lt;&gt;"",N10*Q10*T10,"")</f>
        <v>0</v>
      </c>
      <c r="AJ10" s="1839"/>
      <c r="AK10" s="498"/>
      <c r="AL10" s="548"/>
      <c r="AN10" s="1012">
        <f t="shared" ref="AN10:AN15" si="10">IF(W10=1,0,Y10)</f>
        <v>0</v>
      </c>
      <c r="AO10" s="1012">
        <f t="shared" ref="AO10:AO15" si="11">IF(W10=1,0,Z10)</f>
        <v>0</v>
      </c>
      <c r="AP10" s="564"/>
      <c r="AQ10" s="1012">
        <f t="shared" ref="AQ10:AQ15" si="12">IF(W10=1,0,AE10)</f>
        <v>0</v>
      </c>
      <c r="AR10" s="1012">
        <f t="shared" ref="AR10:AR15" si="13">IF(W10=1,0,AF10)</f>
        <v>0</v>
      </c>
      <c r="AS10" s="629"/>
      <c r="AT10" s="629"/>
      <c r="AU10" s="629"/>
      <c r="AV10" s="629"/>
      <c r="AW10" s="629"/>
      <c r="AX10" s="629"/>
      <c r="AY10" s="629"/>
      <c r="AZ10" s="629"/>
      <c r="BA10" s="629"/>
      <c r="BB10" s="629"/>
      <c r="BC10" s="629"/>
      <c r="BD10" s="629"/>
      <c r="BE10" s="629"/>
      <c r="BF10" s="629"/>
      <c r="BG10" s="629"/>
      <c r="BH10" s="629"/>
      <c r="BI10" s="629"/>
      <c r="BJ10" s="629"/>
      <c r="BK10" s="629"/>
      <c r="BL10" s="629"/>
      <c r="BM10" s="629"/>
      <c r="BN10" s="629"/>
      <c r="BO10" s="629"/>
      <c r="BP10" s="629"/>
      <c r="BQ10" s="629"/>
      <c r="BR10" s="629"/>
      <c r="BS10" s="629"/>
      <c r="BT10" s="629"/>
      <c r="BU10" s="629"/>
      <c r="BV10" s="629"/>
      <c r="BW10" s="629"/>
      <c r="BX10" s="629"/>
      <c r="BY10" s="629"/>
      <c r="BZ10" s="629"/>
      <c r="CA10" s="629"/>
      <c r="CB10" s="629"/>
      <c r="CC10" s="629"/>
      <c r="CD10" s="629"/>
      <c r="CE10" s="629"/>
      <c r="CF10" s="629"/>
      <c r="CG10" s="629"/>
      <c r="CH10" s="629"/>
      <c r="CI10" s="629"/>
      <c r="CJ10" s="629"/>
      <c r="CK10" s="629"/>
      <c r="CL10" s="629"/>
      <c r="CM10" s="629"/>
      <c r="CN10" s="629"/>
      <c r="CO10" s="629"/>
      <c r="CP10" s="629"/>
      <c r="CQ10" s="629"/>
      <c r="CR10" s="629"/>
      <c r="CS10" s="629"/>
      <c r="CT10" s="629"/>
      <c r="CU10" s="629"/>
      <c r="CV10" s="629"/>
      <c r="CW10" s="629"/>
      <c r="CX10" s="629"/>
      <c r="CY10" s="629"/>
      <c r="CZ10" s="629"/>
      <c r="DA10" s="629"/>
      <c r="DB10" s="629"/>
      <c r="DC10" s="629"/>
      <c r="DD10" s="629"/>
      <c r="DE10" s="629"/>
      <c r="DF10" s="629"/>
      <c r="DG10" s="629"/>
      <c r="DH10" s="629"/>
      <c r="DI10" s="629"/>
      <c r="DJ10" s="629"/>
      <c r="DK10" s="629"/>
      <c r="DL10" s="629"/>
      <c r="DM10" s="629"/>
      <c r="DN10" s="629"/>
      <c r="DO10" s="629"/>
      <c r="DP10" s="629"/>
      <c r="DQ10" s="629"/>
      <c r="DR10" s="629"/>
      <c r="DS10" s="629"/>
      <c r="DT10" s="629"/>
      <c r="DU10" s="629"/>
      <c r="DV10" s="629"/>
      <c r="DW10" s="629"/>
      <c r="DX10" s="629"/>
      <c r="DY10" s="629"/>
      <c r="DZ10" s="629"/>
      <c r="EA10" s="629"/>
      <c r="EB10" s="629"/>
      <c r="EC10" s="629"/>
      <c r="ED10" s="629"/>
      <c r="EE10" s="629"/>
      <c r="EF10" s="629"/>
      <c r="EG10" s="629"/>
      <c r="EH10" s="629"/>
      <c r="EI10" s="629"/>
      <c r="EJ10" s="629"/>
      <c r="EK10" s="629"/>
      <c r="EL10" s="629"/>
      <c r="EM10" s="629"/>
      <c r="EN10" s="629"/>
      <c r="EO10" s="629"/>
      <c r="EP10" s="629"/>
      <c r="EQ10" s="629"/>
      <c r="ER10" s="629"/>
      <c r="ES10" s="629"/>
      <c r="ET10" s="629"/>
      <c r="EU10" s="629"/>
      <c r="EV10" s="629"/>
      <c r="EW10" s="629"/>
      <c r="EX10" s="629"/>
      <c r="EY10" s="629"/>
      <c r="EZ10" s="629"/>
      <c r="FA10" s="629"/>
      <c r="FB10" s="629"/>
      <c r="FC10" s="629"/>
      <c r="FD10" s="629"/>
      <c r="FE10" s="629"/>
      <c r="FF10" s="629"/>
      <c r="FG10" s="629"/>
      <c r="FH10" s="629"/>
      <c r="FI10" s="629"/>
      <c r="FJ10" s="629"/>
      <c r="FK10" s="629"/>
      <c r="FL10" s="629"/>
      <c r="FM10" s="629"/>
      <c r="FN10" s="629"/>
      <c r="FO10" s="629"/>
      <c r="FP10" s="629"/>
      <c r="FQ10" s="629"/>
      <c r="FR10" s="629"/>
      <c r="FS10" s="629"/>
      <c r="FT10" s="629"/>
      <c r="FU10" s="629"/>
      <c r="FV10" s="629"/>
      <c r="FW10" s="629"/>
      <c r="FX10" s="629"/>
      <c r="FY10" s="629"/>
      <c r="FZ10" s="629"/>
      <c r="GA10" s="629"/>
      <c r="GB10" s="629"/>
      <c r="GC10" s="629"/>
      <c r="GD10" s="629"/>
      <c r="GE10" s="629"/>
      <c r="GF10" s="629"/>
      <c r="GG10" s="629"/>
      <c r="GH10" s="629"/>
      <c r="GI10" s="629"/>
      <c r="GJ10" s="629"/>
      <c r="GK10" s="629"/>
      <c r="GL10" s="629"/>
      <c r="GM10" s="629"/>
      <c r="GN10" s="629"/>
      <c r="GO10" s="629"/>
      <c r="GP10" s="629"/>
      <c r="GQ10" s="629"/>
      <c r="GR10" s="629"/>
      <c r="GS10" s="629"/>
      <c r="GT10" s="629"/>
      <c r="GU10" s="629"/>
      <c r="GV10" s="629"/>
      <c r="GW10" s="629"/>
      <c r="GX10" s="629"/>
      <c r="GY10" s="629"/>
      <c r="GZ10" s="629"/>
      <c r="HA10" s="629"/>
      <c r="HB10" s="629"/>
      <c r="HC10" s="629"/>
      <c r="HD10" s="629"/>
      <c r="HE10" s="629"/>
      <c r="HF10" s="629"/>
      <c r="HG10" s="629"/>
      <c r="HH10" s="629"/>
      <c r="HI10" s="629"/>
      <c r="HJ10" s="629"/>
      <c r="HK10" s="629"/>
      <c r="HL10" s="629"/>
      <c r="HM10" s="629"/>
      <c r="HN10" s="629"/>
      <c r="HO10" s="629"/>
      <c r="HP10" s="629"/>
      <c r="HQ10" s="629"/>
      <c r="HR10" s="629"/>
      <c r="HS10" s="629"/>
      <c r="HT10" s="629"/>
      <c r="HU10" s="629"/>
      <c r="HV10" s="629"/>
      <c r="HW10" s="629"/>
      <c r="HX10" s="629"/>
      <c r="HY10" s="629"/>
      <c r="HZ10" s="629"/>
      <c r="IA10" s="629"/>
      <c r="IB10" s="629"/>
      <c r="IC10" s="629"/>
      <c r="ID10" s="629"/>
      <c r="IE10" s="629"/>
      <c r="IF10" s="629"/>
      <c r="IG10" s="629"/>
      <c r="IH10" s="629"/>
      <c r="II10" s="629"/>
      <c r="IJ10" s="629"/>
      <c r="IK10" s="629"/>
      <c r="IL10" s="629"/>
      <c r="IM10" s="629"/>
      <c r="IN10" s="629"/>
      <c r="IO10" s="629"/>
      <c r="IP10" s="629"/>
      <c r="IQ10" s="629"/>
      <c r="IR10" s="629"/>
      <c r="IS10" s="629"/>
      <c r="IT10" s="629"/>
      <c r="IU10" s="629"/>
      <c r="IV10" s="629"/>
      <c r="IW10" s="629"/>
      <c r="IX10" s="629"/>
      <c r="IY10" s="629"/>
      <c r="IZ10" s="629"/>
      <c r="JA10" s="629"/>
      <c r="JB10" s="629"/>
      <c r="JC10" s="629"/>
      <c r="JD10" s="629"/>
      <c r="JE10" s="629"/>
      <c r="JF10" s="629"/>
      <c r="JG10" s="629"/>
      <c r="JH10" s="629"/>
      <c r="JI10" s="629"/>
      <c r="JJ10" s="629"/>
      <c r="JK10" s="629"/>
      <c r="JL10" s="629"/>
      <c r="JM10" s="629"/>
      <c r="JN10" s="629"/>
      <c r="JO10" s="629"/>
      <c r="JP10" s="629"/>
      <c r="JQ10" s="629"/>
      <c r="JR10" s="629"/>
      <c r="JS10" s="629"/>
      <c r="JT10" s="629"/>
      <c r="JU10" s="629"/>
      <c r="JV10" s="629"/>
      <c r="JW10" s="629"/>
      <c r="JX10" s="629"/>
      <c r="JY10" s="629"/>
      <c r="JZ10" s="629"/>
      <c r="KA10" s="629"/>
      <c r="KB10" s="629"/>
      <c r="KC10" s="629"/>
      <c r="KD10" s="629"/>
      <c r="KE10" s="629"/>
      <c r="KF10" s="629"/>
      <c r="KG10" s="629"/>
      <c r="KH10" s="629"/>
      <c r="KI10" s="629"/>
      <c r="KJ10" s="629"/>
      <c r="KK10" s="629"/>
      <c r="KL10" s="629"/>
      <c r="KM10" s="629"/>
      <c r="KN10" s="629"/>
      <c r="KO10" s="629"/>
      <c r="KP10" s="629"/>
      <c r="KQ10" s="629"/>
      <c r="KR10" s="629"/>
      <c r="KS10" s="629"/>
      <c r="KT10" s="629"/>
      <c r="KU10" s="629"/>
      <c r="KV10" s="629"/>
      <c r="KW10" s="629"/>
      <c r="KX10" s="629"/>
      <c r="KY10" s="629"/>
      <c r="KZ10" s="629"/>
      <c r="LA10" s="629"/>
      <c r="LB10" s="629"/>
      <c r="LC10" s="629"/>
      <c r="LD10" s="629"/>
      <c r="LE10" s="629"/>
      <c r="LF10" s="629"/>
      <c r="LG10" s="629"/>
      <c r="LH10" s="629"/>
      <c r="LI10" s="629"/>
      <c r="LJ10" s="629"/>
      <c r="LK10" s="629"/>
      <c r="LL10" s="629"/>
      <c r="LM10" s="629"/>
      <c r="LN10" s="629"/>
      <c r="LO10" s="629"/>
      <c r="LP10" s="629"/>
      <c r="LQ10" s="629"/>
      <c r="LR10" s="629"/>
      <c r="LS10" s="629"/>
      <c r="LT10" s="629"/>
      <c r="LU10" s="629"/>
      <c r="LV10" s="629"/>
      <c r="LW10" s="629"/>
      <c r="LX10" s="629"/>
      <c r="LY10" s="629"/>
      <c r="LZ10" s="629"/>
      <c r="MA10" s="629"/>
      <c r="MB10" s="629"/>
      <c r="MC10" s="629"/>
      <c r="MD10" s="629"/>
      <c r="ME10" s="629"/>
      <c r="MF10" s="629"/>
      <c r="MG10" s="629"/>
      <c r="MH10" s="629"/>
      <c r="MI10" s="629"/>
      <c r="MJ10" s="629"/>
      <c r="MK10" s="629"/>
      <c r="ML10" s="629"/>
      <c r="MM10" s="629"/>
      <c r="MN10" s="629"/>
      <c r="MO10" s="629"/>
      <c r="MP10" s="629"/>
      <c r="MQ10" s="629"/>
      <c r="MR10" s="629"/>
      <c r="MS10" s="629"/>
      <c r="MT10" s="629"/>
      <c r="MU10" s="629"/>
      <c r="MV10" s="629"/>
      <c r="MW10" s="629"/>
      <c r="MX10" s="629"/>
      <c r="MY10" s="629"/>
      <c r="MZ10" s="629"/>
      <c r="NA10" s="629"/>
      <c r="NB10" s="629"/>
      <c r="NC10" s="629"/>
      <c r="ND10" s="629"/>
      <c r="NE10" s="629"/>
      <c r="NF10" s="629"/>
      <c r="NG10" s="629"/>
      <c r="NH10" s="629"/>
      <c r="NI10" s="629"/>
      <c r="NJ10" s="629"/>
      <c r="NK10" s="629"/>
      <c r="NL10" s="629"/>
      <c r="NM10" s="629"/>
      <c r="NN10" s="629"/>
      <c r="NO10" s="629"/>
      <c r="NP10" s="629"/>
      <c r="NQ10" s="629"/>
      <c r="NR10" s="629"/>
      <c r="NS10" s="629"/>
      <c r="NT10" s="629"/>
      <c r="NU10" s="629"/>
      <c r="NV10" s="629"/>
      <c r="NW10" s="629"/>
      <c r="NX10" s="629"/>
      <c r="NY10" s="629"/>
      <c r="NZ10" s="629"/>
      <c r="OA10" s="629"/>
      <c r="OB10" s="629"/>
      <c r="OC10" s="629"/>
      <c r="OD10" s="629"/>
      <c r="OE10" s="629"/>
      <c r="OF10" s="629"/>
      <c r="OG10" s="629"/>
      <c r="OH10" s="629"/>
      <c r="OI10" s="629"/>
      <c r="OJ10" s="629"/>
      <c r="OK10" s="629"/>
      <c r="OL10" s="629"/>
      <c r="OM10" s="629"/>
      <c r="ON10" s="629"/>
      <c r="OO10" s="629"/>
      <c r="OP10" s="629"/>
      <c r="OQ10" s="629"/>
      <c r="OR10" s="629"/>
      <c r="OS10" s="629"/>
      <c r="OT10" s="629"/>
      <c r="OU10" s="629"/>
      <c r="OV10" s="629"/>
      <c r="OW10" s="629"/>
      <c r="OX10" s="629"/>
      <c r="OY10" s="629"/>
      <c r="OZ10" s="629"/>
      <c r="PA10" s="629"/>
      <c r="PB10" s="629"/>
      <c r="PC10" s="629"/>
      <c r="PD10" s="629"/>
      <c r="PE10" s="629"/>
      <c r="PF10" s="629"/>
      <c r="PG10" s="629"/>
      <c r="PH10" s="629"/>
      <c r="PI10" s="629"/>
      <c r="PJ10" s="629"/>
      <c r="PK10" s="629"/>
      <c r="PL10" s="629"/>
      <c r="PM10" s="629"/>
      <c r="PN10" s="629"/>
      <c r="PO10" s="629"/>
      <c r="PP10" s="629"/>
      <c r="PQ10" s="629"/>
      <c r="PR10" s="629"/>
      <c r="PS10" s="629"/>
      <c r="PT10" s="629"/>
      <c r="PU10" s="629"/>
      <c r="PV10" s="629"/>
      <c r="PW10" s="629"/>
      <c r="PX10" s="629"/>
      <c r="PY10" s="629"/>
      <c r="PZ10" s="629"/>
      <c r="QA10" s="629"/>
      <c r="QB10" s="629"/>
      <c r="QC10" s="629"/>
      <c r="QD10" s="629"/>
      <c r="QE10" s="629"/>
      <c r="QF10" s="629"/>
      <c r="QG10" s="629"/>
      <c r="QH10" s="629"/>
      <c r="QI10" s="629"/>
      <c r="QJ10" s="629"/>
      <c r="QK10" s="629"/>
      <c r="QL10" s="629"/>
      <c r="QM10" s="629"/>
      <c r="QN10" s="629"/>
      <c r="QO10" s="629"/>
      <c r="QP10" s="629"/>
      <c r="QQ10" s="629"/>
      <c r="QR10" s="629"/>
      <c r="QS10" s="629"/>
      <c r="QT10" s="629"/>
      <c r="QU10" s="629"/>
      <c r="QV10" s="629"/>
      <c r="QW10" s="629"/>
      <c r="QX10" s="629"/>
      <c r="QY10" s="629"/>
      <c r="QZ10" s="629"/>
      <c r="RA10" s="629"/>
      <c r="RB10" s="629"/>
      <c r="RC10" s="629"/>
      <c r="RD10" s="629"/>
      <c r="RE10" s="629"/>
      <c r="RF10" s="629"/>
      <c r="RG10" s="629"/>
      <c r="RH10" s="629"/>
      <c r="RI10" s="629"/>
      <c r="RJ10" s="629"/>
      <c r="RK10" s="629"/>
      <c r="RL10" s="629"/>
      <c r="RM10" s="629"/>
      <c r="RN10" s="629"/>
      <c r="RO10" s="629"/>
      <c r="RP10" s="629"/>
      <c r="RQ10" s="629"/>
      <c r="RR10" s="629"/>
      <c r="RS10" s="629"/>
      <c r="RT10" s="629"/>
      <c r="RU10" s="629"/>
      <c r="RV10" s="629"/>
      <c r="RW10" s="629"/>
      <c r="RX10" s="629"/>
      <c r="RY10" s="629"/>
      <c r="RZ10" s="629"/>
      <c r="SA10" s="629"/>
      <c r="SB10" s="629"/>
      <c r="SC10" s="629"/>
      <c r="SD10" s="629"/>
      <c r="SE10" s="629"/>
      <c r="SF10" s="629"/>
      <c r="SG10" s="629"/>
      <c r="SH10" s="629"/>
      <c r="SI10" s="629"/>
      <c r="SJ10" s="629"/>
      <c r="SK10" s="629"/>
      <c r="SL10" s="629"/>
      <c r="SM10" s="629"/>
      <c r="SN10" s="629"/>
      <c r="SO10" s="629"/>
      <c r="SP10" s="629"/>
      <c r="SQ10" s="629"/>
      <c r="SR10" s="629"/>
      <c r="SS10" s="629"/>
      <c r="ST10" s="629"/>
      <c r="SU10" s="629"/>
      <c r="SV10" s="629"/>
      <c r="SW10" s="629"/>
      <c r="SX10" s="629"/>
      <c r="SY10" s="629"/>
      <c r="SZ10" s="629"/>
      <c r="TA10" s="629"/>
      <c r="TB10" s="629"/>
      <c r="TC10" s="629"/>
      <c r="TD10" s="629"/>
      <c r="TE10" s="629"/>
      <c r="TF10" s="629"/>
      <c r="TG10" s="629"/>
      <c r="TH10" s="629"/>
      <c r="TI10" s="629"/>
      <c r="TJ10" s="629"/>
      <c r="TK10" s="629"/>
      <c r="TL10" s="629"/>
      <c r="TM10" s="629"/>
      <c r="TN10" s="629"/>
      <c r="TO10" s="629"/>
      <c r="TP10" s="629"/>
      <c r="TQ10" s="629"/>
      <c r="TR10" s="629"/>
      <c r="TS10" s="629"/>
      <c r="TT10" s="629"/>
      <c r="TU10" s="629"/>
      <c r="TV10" s="629"/>
      <c r="TW10" s="629"/>
      <c r="TX10" s="629"/>
      <c r="TY10" s="629"/>
      <c r="TZ10" s="629"/>
      <c r="UA10" s="629"/>
      <c r="UB10" s="629"/>
      <c r="UC10" s="629"/>
      <c r="UD10" s="629"/>
      <c r="UE10" s="629"/>
      <c r="UF10" s="629"/>
      <c r="UG10" s="629"/>
      <c r="UH10" s="629"/>
      <c r="UI10" s="629"/>
      <c r="UJ10" s="629"/>
      <c r="UK10" s="629"/>
      <c r="UL10" s="629"/>
      <c r="UM10" s="629"/>
      <c r="UN10" s="629"/>
      <c r="UO10" s="629"/>
      <c r="UP10" s="629"/>
      <c r="UQ10" s="629"/>
      <c r="UR10" s="629"/>
      <c r="US10" s="629"/>
      <c r="UT10" s="629"/>
      <c r="UU10" s="629"/>
      <c r="UV10" s="629"/>
      <c r="UW10" s="629"/>
      <c r="UX10" s="629"/>
      <c r="UY10" s="629"/>
      <c r="UZ10" s="629"/>
      <c r="VA10" s="629"/>
      <c r="VB10" s="629"/>
      <c r="VC10" s="629"/>
      <c r="VD10" s="629"/>
      <c r="VE10" s="629"/>
      <c r="VF10" s="629"/>
      <c r="VG10" s="629"/>
      <c r="VH10" s="629"/>
      <c r="VI10" s="629"/>
      <c r="VJ10" s="629"/>
      <c r="VK10" s="629"/>
      <c r="VL10" s="629"/>
      <c r="VM10" s="629"/>
      <c r="VN10" s="629"/>
      <c r="VO10" s="629"/>
      <c r="VP10" s="629"/>
      <c r="VQ10" s="629"/>
      <c r="VR10" s="629"/>
      <c r="VS10" s="629"/>
      <c r="VT10" s="629"/>
      <c r="VU10" s="629"/>
      <c r="VV10" s="629"/>
      <c r="VW10" s="629"/>
      <c r="VX10" s="629"/>
      <c r="VY10" s="629"/>
      <c r="VZ10" s="629"/>
      <c r="WA10" s="629"/>
      <c r="WB10" s="629"/>
      <c r="WC10" s="629"/>
      <c r="WD10" s="629"/>
      <c r="WE10" s="629"/>
      <c r="WF10" s="629"/>
      <c r="WG10" s="629"/>
      <c r="WH10" s="629"/>
      <c r="WI10" s="629"/>
      <c r="WJ10" s="629"/>
      <c r="WK10" s="629"/>
      <c r="WL10" s="629"/>
      <c r="WM10" s="629"/>
      <c r="WN10" s="629"/>
      <c r="WO10" s="629"/>
      <c r="WP10" s="629"/>
      <c r="WQ10" s="629"/>
      <c r="WR10" s="629"/>
      <c r="WS10" s="629"/>
      <c r="WT10" s="629"/>
      <c r="WU10" s="629"/>
      <c r="WV10" s="629"/>
      <c r="WW10" s="629"/>
      <c r="WX10" s="629"/>
      <c r="WY10" s="629"/>
      <c r="WZ10" s="629"/>
      <c r="XA10" s="629"/>
      <c r="XB10" s="629"/>
      <c r="XC10" s="629"/>
      <c r="XD10" s="629"/>
      <c r="XE10" s="629"/>
      <c r="XF10" s="629"/>
      <c r="XG10" s="629"/>
      <c r="XH10" s="629"/>
      <c r="XI10" s="629"/>
      <c r="XJ10" s="629"/>
      <c r="XK10" s="629"/>
      <c r="XL10" s="629"/>
      <c r="XM10" s="629"/>
      <c r="XN10" s="629"/>
      <c r="XO10" s="629"/>
      <c r="XP10" s="629"/>
      <c r="XQ10" s="629"/>
      <c r="XR10" s="629"/>
      <c r="XS10" s="629"/>
      <c r="XT10" s="629"/>
      <c r="XU10" s="629"/>
      <c r="XV10" s="629"/>
      <c r="XW10" s="629"/>
      <c r="XX10" s="629"/>
      <c r="XY10" s="629"/>
      <c r="XZ10" s="629"/>
      <c r="YA10" s="629"/>
      <c r="YB10" s="629"/>
      <c r="YC10" s="629"/>
      <c r="YD10" s="629"/>
      <c r="YE10" s="629"/>
      <c r="YF10" s="629"/>
      <c r="YG10" s="629"/>
      <c r="YH10" s="629"/>
      <c r="YI10" s="629"/>
      <c r="YJ10" s="629"/>
      <c r="YK10" s="629"/>
      <c r="YL10" s="629"/>
      <c r="YM10" s="629"/>
      <c r="YN10" s="629"/>
      <c r="YO10" s="629"/>
      <c r="YP10" s="629"/>
      <c r="YQ10" s="629"/>
      <c r="YR10" s="629"/>
      <c r="YS10" s="629"/>
      <c r="YT10" s="629"/>
      <c r="YU10" s="629"/>
      <c r="YV10" s="629"/>
      <c r="YW10" s="629"/>
      <c r="YX10" s="629"/>
      <c r="YY10" s="629"/>
      <c r="YZ10" s="629"/>
      <c r="ZA10" s="629"/>
      <c r="ZB10" s="629"/>
      <c r="ZC10" s="629"/>
      <c r="ZD10" s="629"/>
      <c r="ZE10" s="629"/>
      <c r="ZF10" s="629"/>
      <c r="ZG10" s="629"/>
      <c r="ZH10" s="629"/>
      <c r="ZI10" s="629"/>
      <c r="ZJ10" s="629"/>
      <c r="ZK10" s="629"/>
      <c r="ZL10" s="629"/>
      <c r="ZM10" s="629"/>
      <c r="ZN10" s="629"/>
      <c r="ZO10" s="629"/>
      <c r="ZP10" s="629"/>
      <c r="ZQ10" s="629"/>
      <c r="ZR10" s="629"/>
      <c r="ZS10" s="629"/>
      <c r="ZT10" s="629"/>
      <c r="ZU10" s="629"/>
      <c r="ZV10" s="629"/>
      <c r="ZW10" s="629"/>
      <c r="ZX10" s="629"/>
      <c r="ZY10" s="629"/>
      <c r="ZZ10" s="629"/>
      <c r="AAA10" s="629"/>
      <c r="AAB10" s="629"/>
      <c r="AAC10" s="629"/>
      <c r="AAD10" s="629"/>
      <c r="AAE10" s="629"/>
      <c r="AAF10" s="629"/>
      <c r="AAG10" s="629"/>
      <c r="AAH10" s="629"/>
      <c r="AAI10" s="629"/>
      <c r="AAJ10" s="629"/>
      <c r="AAK10" s="629"/>
      <c r="AAL10" s="629"/>
      <c r="AAM10" s="629"/>
      <c r="AAN10" s="629"/>
      <c r="AAO10" s="629"/>
      <c r="AAP10" s="629"/>
      <c r="AAQ10" s="629"/>
      <c r="AAR10" s="629"/>
      <c r="AAS10" s="629"/>
      <c r="AAT10" s="629"/>
      <c r="AAU10" s="629"/>
      <c r="AAV10" s="629"/>
      <c r="AAW10" s="629"/>
      <c r="AAX10" s="629"/>
      <c r="AAY10" s="629"/>
      <c r="AAZ10" s="629"/>
      <c r="ABA10" s="629"/>
      <c r="ABB10" s="629"/>
      <c r="ABC10" s="629"/>
      <c r="ABD10" s="629"/>
      <c r="ABE10" s="629"/>
      <c r="ABF10" s="629"/>
      <c r="ABG10" s="629"/>
      <c r="ABH10" s="629"/>
      <c r="ABI10" s="629"/>
      <c r="ABJ10" s="629"/>
      <c r="ABK10" s="629"/>
      <c r="ABL10" s="629"/>
      <c r="ABM10" s="629"/>
      <c r="ABN10" s="629"/>
      <c r="ABO10" s="629"/>
      <c r="ABP10" s="629"/>
      <c r="ABQ10" s="629"/>
      <c r="ABR10" s="629"/>
      <c r="ABS10" s="629"/>
      <c r="ABT10" s="629"/>
      <c r="ABU10" s="629"/>
      <c r="ABV10" s="629"/>
      <c r="ABW10" s="629"/>
      <c r="ABX10" s="629"/>
      <c r="ABY10" s="629"/>
      <c r="ABZ10" s="629"/>
      <c r="ACA10" s="629"/>
      <c r="ACB10" s="629"/>
      <c r="ACC10" s="629"/>
      <c r="ACD10" s="629"/>
      <c r="ACE10" s="629"/>
      <c r="ACF10" s="629"/>
      <c r="ACG10" s="629"/>
      <c r="ACH10" s="629"/>
      <c r="ACI10" s="629"/>
      <c r="ACJ10" s="629"/>
      <c r="ACK10" s="629"/>
      <c r="ACL10" s="629"/>
      <c r="ACM10" s="629"/>
      <c r="ACN10" s="629"/>
      <c r="ACO10" s="629"/>
      <c r="ACP10" s="629"/>
      <c r="ACQ10" s="629"/>
      <c r="ACR10" s="629"/>
      <c r="ACS10" s="629"/>
      <c r="ACT10" s="629"/>
      <c r="ACU10" s="629"/>
      <c r="ACV10" s="629"/>
      <c r="ACW10" s="629"/>
      <c r="ACX10" s="629"/>
      <c r="ACY10" s="629"/>
      <c r="ACZ10" s="629"/>
      <c r="ADA10" s="629"/>
      <c r="ADB10" s="629"/>
      <c r="ADC10" s="629"/>
      <c r="ADD10" s="629"/>
      <c r="ADE10" s="629"/>
      <c r="ADF10" s="629"/>
      <c r="ADG10" s="629"/>
      <c r="ADH10" s="629"/>
      <c r="ADI10" s="629"/>
      <c r="ADJ10" s="629"/>
      <c r="ADK10" s="629"/>
      <c r="ADL10" s="629"/>
      <c r="ADM10" s="629"/>
      <c r="ADN10" s="629"/>
      <c r="ADO10" s="629"/>
      <c r="ADP10" s="629"/>
      <c r="ADQ10" s="629"/>
      <c r="ADR10" s="629"/>
      <c r="ADS10" s="629"/>
      <c r="ADT10" s="629"/>
      <c r="ADU10" s="629"/>
      <c r="ADV10" s="629"/>
      <c r="ADW10" s="629"/>
      <c r="ADX10" s="629"/>
      <c r="ADY10" s="629"/>
      <c r="ADZ10" s="629"/>
      <c r="AEA10" s="629"/>
      <c r="AEB10" s="629"/>
      <c r="AEC10" s="629"/>
      <c r="AED10" s="629"/>
      <c r="AEE10" s="629"/>
      <c r="AEF10" s="629"/>
      <c r="AEG10" s="629"/>
      <c r="AEH10" s="629"/>
      <c r="AEI10" s="629"/>
      <c r="AEJ10" s="629"/>
      <c r="AEK10" s="629"/>
      <c r="AEL10" s="629"/>
      <c r="AEM10" s="629"/>
      <c r="AEN10" s="629"/>
      <c r="AEO10" s="629"/>
      <c r="AEP10" s="629"/>
      <c r="AEQ10" s="629"/>
      <c r="AER10" s="629"/>
      <c r="AES10" s="629"/>
      <c r="AET10" s="629"/>
      <c r="AEU10" s="629"/>
      <c r="AEV10" s="629"/>
      <c r="AEW10" s="629"/>
      <c r="AEX10" s="629"/>
      <c r="AEY10" s="629"/>
      <c r="AEZ10" s="629"/>
      <c r="AFA10" s="629"/>
      <c r="AFB10" s="629"/>
      <c r="AFC10" s="629"/>
      <c r="AFD10" s="629"/>
      <c r="AFE10" s="629"/>
      <c r="AFF10" s="629"/>
      <c r="AFG10" s="629"/>
      <c r="AFH10" s="629"/>
      <c r="AFI10" s="629"/>
      <c r="AFJ10" s="629"/>
      <c r="AFK10" s="629"/>
      <c r="AFL10" s="629"/>
      <c r="AFM10" s="629"/>
      <c r="AFN10" s="629"/>
      <c r="AFO10" s="629"/>
      <c r="AFP10" s="629"/>
      <c r="AFQ10" s="629"/>
      <c r="AFR10" s="629"/>
      <c r="AFS10" s="629"/>
      <c r="AFT10" s="629"/>
      <c r="AFU10" s="629"/>
      <c r="AFV10" s="629"/>
      <c r="AFW10" s="629"/>
      <c r="AFX10" s="629"/>
      <c r="AFY10" s="629"/>
      <c r="AFZ10" s="629"/>
      <c r="AGA10" s="629"/>
      <c r="AGB10" s="629"/>
      <c r="AGC10" s="629"/>
      <c r="AGD10" s="629"/>
      <c r="AGE10" s="629"/>
      <c r="AGF10" s="629"/>
      <c r="AGG10" s="629"/>
      <c r="AGH10" s="629"/>
      <c r="AGI10" s="629"/>
      <c r="AGJ10" s="629"/>
      <c r="AGK10" s="629"/>
      <c r="AGL10" s="629"/>
      <c r="AGM10" s="629"/>
      <c r="AGN10" s="629"/>
      <c r="AGO10" s="629"/>
      <c r="AGP10" s="629"/>
      <c r="AGQ10" s="629"/>
      <c r="AGR10" s="629"/>
      <c r="AGS10" s="629"/>
      <c r="AGT10" s="629"/>
      <c r="AGU10" s="629"/>
      <c r="AGV10" s="629"/>
      <c r="AGW10" s="629"/>
      <c r="AGX10" s="629"/>
      <c r="AGY10" s="629"/>
      <c r="AGZ10" s="629"/>
      <c r="AHA10" s="629"/>
      <c r="AHB10" s="629"/>
      <c r="AHC10" s="629"/>
      <c r="AHD10" s="629"/>
      <c r="AHE10" s="629"/>
      <c r="AHF10" s="629"/>
      <c r="AHG10" s="629"/>
      <c r="AHH10" s="629"/>
      <c r="AHI10" s="629"/>
      <c r="AHJ10" s="629"/>
      <c r="AHK10" s="629"/>
      <c r="AHL10" s="629"/>
      <c r="AHM10" s="629"/>
      <c r="AHN10" s="629"/>
      <c r="AHO10" s="629"/>
      <c r="AHP10" s="629"/>
      <c r="AHQ10" s="629"/>
      <c r="AHR10" s="629"/>
      <c r="AHS10" s="629"/>
      <c r="AHT10" s="629"/>
      <c r="AHU10" s="629"/>
      <c r="AHV10" s="629"/>
      <c r="AHW10" s="629"/>
      <c r="AHX10" s="629"/>
      <c r="AHY10" s="629"/>
      <c r="AHZ10" s="629"/>
      <c r="AIA10" s="629"/>
      <c r="AIB10" s="629"/>
      <c r="AIC10" s="629"/>
      <c r="AID10" s="629"/>
      <c r="AIE10" s="629"/>
      <c r="AIF10" s="629"/>
      <c r="AIG10" s="629"/>
      <c r="AIH10" s="629"/>
      <c r="AII10" s="629"/>
    </row>
    <row r="11" spans="1:16283" s="498" customFormat="1" ht="31.75" customHeight="1" x14ac:dyDescent="0.75">
      <c r="A11" s="1991"/>
      <c r="B11" s="1994"/>
      <c r="C11" s="534">
        <v>1.2000000000000002</v>
      </c>
      <c r="D11" s="535" t="s">
        <v>143</v>
      </c>
      <c r="E11" s="536" t="s">
        <v>23</v>
      </c>
      <c r="F11" s="536" t="s">
        <v>6</v>
      </c>
      <c r="G11" s="538">
        <f t="array" ref="G11">INDEX('Salary . staff rates'!$A$6:$C$28,MATCH(1,('Salary . staff rates'!$A$6:$A$28=MNO!E11)*('Salary . staff rates'!$B$6:$B$28=MNO!F11),0),3)</f>
        <v>65000</v>
      </c>
      <c r="H11" s="537">
        <f t="shared" si="0"/>
        <v>456.14035087719299</v>
      </c>
      <c r="I11" s="538" t="s">
        <v>0</v>
      </c>
      <c r="J11" s="539" t="s">
        <v>0</v>
      </c>
      <c r="K11" s="540">
        <v>25</v>
      </c>
      <c r="L11" s="541">
        <f t="shared" si="1"/>
        <v>11403.508771929824</v>
      </c>
      <c r="M11" s="542" t="s">
        <v>33</v>
      </c>
      <c r="N11" s="541">
        <f>IF(M11="Yes",L11*'Salary . staff rates'!$C$34,0)</f>
        <v>1710.5263157894735</v>
      </c>
      <c r="O11" s="543"/>
      <c r="P11" s="1846">
        <v>1</v>
      </c>
      <c r="Q11" s="1846">
        <v>1</v>
      </c>
      <c r="R11" s="545"/>
      <c r="S11" s="546">
        <v>1</v>
      </c>
      <c r="T11" s="546">
        <f t="shared" ref="T11:T54" si="14">S11</f>
        <v>1</v>
      </c>
      <c r="U11" s="546">
        <f t="shared" ref="U11:U54" si="15">S11</f>
        <v>1</v>
      </c>
      <c r="W11" s="544"/>
      <c r="Y11" s="1011">
        <f t="shared" si="2"/>
        <v>11403.508771929824</v>
      </c>
      <c r="Z11" s="1011">
        <f t="shared" si="3"/>
        <v>1710.5263157894735</v>
      </c>
      <c r="AB11" s="1011">
        <f t="shared" si="4"/>
        <v>11403.508771929824</v>
      </c>
      <c r="AC11" s="1011">
        <f t="shared" si="5"/>
        <v>1710.5263157894735</v>
      </c>
      <c r="AD11" s="714"/>
      <c r="AE11" s="1011">
        <f t="shared" si="6"/>
        <v>11403.508771929824</v>
      </c>
      <c r="AF11" s="1011">
        <f t="shared" si="7"/>
        <v>1710.5263157894735</v>
      </c>
      <c r="AH11" s="1011">
        <f t="shared" si="8"/>
        <v>11403.508771929824</v>
      </c>
      <c r="AI11" s="1011">
        <f t="shared" si="9"/>
        <v>1710.5263157894735</v>
      </c>
      <c r="AJ11" s="714"/>
      <c r="AL11" s="548"/>
      <c r="AN11" s="1011">
        <f t="shared" si="10"/>
        <v>11403.508771929824</v>
      </c>
      <c r="AO11" s="1011">
        <f t="shared" si="11"/>
        <v>1710.5263157894735</v>
      </c>
      <c r="AP11" s="547"/>
      <c r="AQ11" s="1011">
        <f t="shared" si="12"/>
        <v>11403.508771929824</v>
      </c>
      <c r="AR11" s="1011">
        <f t="shared" si="13"/>
        <v>1710.5263157894735</v>
      </c>
      <c r="AS11" s="629"/>
      <c r="AT11" s="629"/>
      <c r="AU11" s="629"/>
      <c r="AV11" s="629"/>
      <c r="AW11" s="629"/>
      <c r="AX11" s="629"/>
      <c r="AY11" s="629"/>
      <c r="AZ11" s="629"/>
      <c r="BA11" s="629"/>
      <c r="BB11" s="629"/>
      <c r="BC11" s="629"/>
      <c r="BD11" s="629"/>
      <c r="BE11" s="629"/>
      <c r="BF11" s="629"/>
      <c r="BG11" s="629"/>
      <c r="BH11" s="629"/>
      <c r="BI11" s="629"/>
      <c r="BJ11" s="629"/>
      <c r="BK11" s="629"/>
      <c r="BL11" s="629"/>
      <c r="BM11" s="629"/>
      <c r="BN11" s="629"/>
      <c r="BO11" s="629"/>
      <c r="BP11" s="629"/>
      <c r="BQ11" s="629"/>
      <c r="BR11" s="629"/>
      <c r="BS11" s="629"/>
      <c r="BT11" s="629"/>
      <c r="BU11" s="629"/>
      <c r="BV11" s="629"/>
      <c r="BW11" s="629"/>
      <c r="BX11" s="629"/>
      <c r="BY11" s="629"/>
      <c r="BZ11" s="629"/>
      <c r="CA11" s="629"/>
      <c r="CB11" s="629"/>
      <c r="CC11" s="629"/>
      <c r="CD11" s="629"/>
      <c r="CE11" s="629"/>
      <c r="CF11" s="629"/>
      <c r="CG11" s="629"/>
      <c r="CH11" s="629"/>
      <c r="CI11" s="629"/>
      <c r="CJ11" s="629"/>
      <c r="CK11" s="629"/>
      <c r="CL11" s="629"/>
      <c r="CM11" s="629"/>
      <c r="CN11" s="629"/>
      <c r="CO11" s="62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c r="DS11" s="629"/>
      <c r="DT11" s="629"/>
      <c r="DU11" s="629"/>
      <c r="DV11" s="629"/>
      <c r="DW11" s="629"/>
      <c r="DX11" s="629"/>
      <c r="DY11" s="629"/>
      <c r="DZ11" s="629"/>
      <c r="EA11" s="629"/>
      <c r="EB11" s="629"/>
      <c r="EC11" s="629"/>
      <c r="ED11" s="629"/>
      <c r="EE11" s="629"/>
      <c r="EF11" s="629"/>
      <c r="EG11" s="629"/>
      <c r="EH11" s="629"/>
      <c r="EI11" s="629"/>
      <c r="EJ11" s="629"/>
      <c r="EK11" s="629"/>
      <c r="EL11" s="629"/>
      <c r="EM11" s="629"/>
      <c r="EN11" s="629"/>
      <c r="EO11" s="629"/>
      <c r="EP11" s="629"/>
      <c r="EQ11" s="629"/>
      <c r="ER11" s="629"/>
      <c r="ES11" s="629"/>
      <c r="ET11" s="629"/>
      <c r="EU11" s="629"/>
      <c r="EV11" s="629"/>
      <c r="EW11" s="629"/>
      <c r="EX11" s="629"/>
      <c r="EY11" s="629"/>
      <c r="EZ11" s="629"/>
      <c r="FA11" s="629"/>
      <c r="FB11" s="629"/>
      <c r="FC11" s="629"/>
      <c r="FD11" s="629"/>
      <c r="FE11" s="629"/>
      <c r="FF11" s="629"/>
      <c r="FG11" s="629"/>
      <c r="FH11" s="629"/>
      <c r="FI11" s="629"/>
      <c r="FJ11" s="629"/>
      <c r="FK11" s="629"/>
      <c r="FL11" s="629"/>
      <c r="FM11" s="629"/>
      <c r="FN11" s="629"/>
      <c r="FO11" s="629"/>
      <c r="FP11" s="629"/>
      <c r="FQ11" s="629"/>
      <c r="FR11" s="629"/>
      <c r="FS11" s="629"/>
      <c r="FT11" s="629"/>
      <c r="FU11" s="629"/>
      <c r="FV11" s="629"/>
      <c r="FW11" s="629"/>
      <c r="FX11" s="629"/>
      <c r="FY11" s="629"/>
      <c r="FZ11" s="629"/>
      <c r="GA11" s="629"/>
      <c r="GB11" s="629"/>
      <c r="GC11" s="629"/>
      <c r="GD11" s="629"/>
      <c r="GE11" s="629"/>
      <c r="GF11" s="629"/>
      <c r="GG11" s="629"/>
      <c r="GH11" s="629"/>
      <c r="GI11" s="629"/>
      <c r="GJ11" s="629"/>
      <c r="GK11" s="629"/>
      <c r="GL11" s="629"/>
      <c r="GM11" s="629"/>
      <c r="GN11" s="629"/>
      <c r="GO11" s="629"/>
      <c r="GP11" s="629"/>
      <c r="GQ11" s="629"/>
      <c r="GR11" s="629"/>
      <c r="GS11" s="629"/>
      <c r="GT11" s="629"/>
      <c r="GU11" s="629"/>
      <c r="GV11" s="629"/>
      <c r="GW11" s="629"/>
      <c r="GX11" s="629"/>
      <c r="GY11" s="629"/>
      <c r="GZ11" s="629"/>
      <c r="HA11" s="629"/>
      <c r="HB11" s="629"/>
      <c r="HC11" s="629"/>
      <c r="HD11" s="629"/>
      <c r="HE11" s="629"/>
      <c r="HF11" s="629"/>
      <c r="HG11" s="629"/>
      <c r="HH11" s="629"/>
      <c r="HI11" s="629"/>
      <c r="HJ11" s="629"/>
      <c r="HK11" s="629"/>
      <c r="HL11" s="629"/>
      <c r="HM11" s="629"/>
      <c r="HN11" s="629"/>
      <c r="HO11" s="629"/>
      <c r="HP11" s="629"/>
      <c r="HQ11" s="629"/>
      <c r="HR11" s="629"/>
      <c r="HS11" s="629"/>
      <c r="HT11" s="629"/>
      <c r="HU11" s="629"/>
      <c r="HV11" s="629"/>
      <c r="HW11" s="629"/>
      <c r="HX11" s="629"/>
      <c r="HY11" s="629"/>
      <c r="HZ11" s="629"/>
      <c r="IA11" s="629"/>
      <c r="IB11" s="629"/>
      <c r="IC11" s="629"/>
      <c r="ID11" s="629"/>
      <c r="IE11" s="629"/>
      <c r="IF11" s="629"/>
      <c r="IG11" s="629"/>
      <c r="IH11" s="629"/>
      <c r="II11" s="629"/>
      <c r="IJ11" s="629"/>
      <c r="IK11" s="629"/>
      <c r="IL11" s="629"/>
      <c r="IM11" s="629"/>
      <c r="IN11" s="629"/>
      <c r="IO11" s="629"/>
      <c r="IP11" s="629"/>
      <c r="IQ11" s="629"/>
      <c r="IR11" s="629"/>
      <c r="IS11" s="629"/>
      <c r="IT11" s="629"/>
      <c r="IU11" s="629"/>
      <c r="IV11" s="629"/>
      <c r="IW11" s="629"/>
      <c r="IX11" s="629"/>
      <c r="IY11" s="629"/>
      <c r="IZ11" s="629"/>
      <c r="JA11" s="629"/>
      <c r="JB11" s="629"/>
      <c r="JC11" s="629"/>
      <c r="JD11" s="629"/>
      <c r="JE11" s="629"/>
      <c r="JF11" s="629"/>
      <c r="JG11" s="629"/>
      <c r="JH11" s="629"/>
      <c r="JI11" s="629"/>
      <c r="JJ11" s="629"/>
      <c r="JK11" s="629"/>
      <c r="JL11" s="629"/>
      <c r="JM11" s="629"/>
      <c r="JN11" s="629"/>
      <c r="JO11" s="629"/>
      <c r="JP11" s="629"/>
      <c r="JQ11" s="629"/>
      <c r="JR11" s="629"/>
      <c r="JS11" s="629"/>
      <c r="JT11" s="629"/>
      <c r="JU11" s="629"/>
      <c r="JV11" s="629"/>
      <c r="JW11" s="629"/>
      <c r="JX11" s="629"/>
      <c r="JY11" s="629"/>
      <c r="JZ11" s="629"/>
      <c r="KA11" s="629"/>
      <c r="KB11" s="629"/>
      <c r="KC11" s="629"/>
      <c r="KD11" s="629"/>
      <c r="KE11" s="629"/>
      <c r="KF11" s="629"/>
      <c r="KG11" s="629"/>
      <c r="KH11" s="629"/>
      <c r="KI11" s="629"/>
      <c r="KJ11" s="629"/>
      <c r="KK11" s="629"/>
      <c r="KL11" s="629"/>
      <c r="KM11" s="629"/>
      <c r="KN11" s="629"/>
      <c r="KO11" s="629"/>
      <c r="KP11" s="629"/>
      <c r="KQ11" s="629"/>
      <c r="KR11" s="629"/>
      <c r="KS11" s="629"/>
      <c r="KT11" s="629"/>
      <c r="KU11" s="629"/>
      <c r="KV11" s="629"/>
      <c r="KW11" s="629"/>
      <c r="KX11" s="629"/>
      <c r="KY11" s="629"/>
      <c r="KZ11" s="629"/>
      <c r="LA11" s="629"/>
      <c r="LB11" s="629"/>
      <c r="LC11" s="629"/>
      <c r="LD11" s="629"/>
      <c r="LE11" s="629"/>
      <c r="LF11" s="629"/>
      <c r="LG11" s="629"/>
      <c r="LH11" s="629"/>
      <c r="LI11" s="629"/>
      <c r="LJ11" s="629"/>
      <c r="LK11" s="629"/>
      <c r="LL11" s="629"/>
      <c r="LM11" s="629"/>
      <c r="LN11" s="629"/>
      <c r="LO11" s="629"/>
      <c r="LP11" s="629"/>
      <c r="LQ11" s="629"/>
      <c r="LR11" s="629"/>
      <c r="LS11" s="629"/>
      <c r="LT11" s="629"/>
      <c r="LU11" s="629"/>
      <c r="LV11" s="629"/>
      <c r="LW11" s="629"/>
      <c r="LX11" s="629"/>
      <c r="LY11" s="629"/>
      <c r="LZ11" s="629"/>
      <c r="MA11" s="629"/>
      <c r="MB11" s="629"/>
      <c r="MC11" s="629"/>
      <c r="MD11" s="629"/>
      <c r="ME11" s="629"/>
      <c r="MF11" s="629"/>
      <c r="MG11" s="629"/>
      <c r="MH11" s="629"/>
      <c r="MI11" s="629"/>
      <c r="MJ11" s="629"/>
      <c r="MK11" s="629"/>
      <c r="ML11" s="629"/>
      <c r="MM11" s="629"/>
      <c r="MN11" s="629"/>
      <c r="MO11" s="629"/>
      <c r="MP11" s="629"/>
      <c r="MQ11" s="629"/>
      <c r="MR11" s="629"/>
      <c r="MS11" s="629"/>
      <c r="MT11" s="629"/>
      <c r="MU11" s="629"/>
      <c r="MV11" s="629"/>
      <c r="MW11" s="629"/>
      <c r="MX11" s="629"/>
      <c r="MY11" s="629"/>
      <c r="MZ11" s="629"/>
      <c r="NA11" s="629"/>
      <c r="NB11" s="629"/>
      <c r="NC11" s="629"/>
      <c r="ND11" s="629"/>
      <c r="NE11" s="629"/>
      <c r="NF11" s="629"/>
      <c r="NG11" s="629"/>
      <c r="NH11" s="629"/>
      <c r="NI11" s="629"/>
      <c r="NJ11" s="629"/>
      <c r="NK11" s="629"/>
      <c r="NL11" s="629"/>
      <c r="NM11" s="629"/>
      <c r="NN11" s="629"/>
      <c r="NO11" s="629"/>
      <c r="NP11" s="629"/>
      <c r="NQ11" s="629"/>
      <c r="NR11" s="629"/>
      <c r="NS11" s="629"/>
      <c r="NT11" s="629"/>
      <c r="NU11" s="629"/>
      <c r="NV11" s="629"/>
      <c r="NW11" s="629"/>
      <c r="NX11" s="629"/>
      <c r="NY11" s="629"/>
      <c r="NZ11" s="629"/>
      <c r="OA11" s="629"/>
      <c r="OB11" s="629"/>
      <c r="OC11" s="629"/>
      <c r="OD11" s="629"/>
      <c r="OE11" s="629"/>
      <c r="OF11" s="629"/>
      <c r="OG11" s="629"/>
      <c r="OH11" s="629"/>
      <c r="OI11" s="629"/>
      <c r="OJ11" s="629"/>
      <c r="OK11" s="629"/>
      <c r="OL11" s="629"/>
      <c r="OM11" s="629"/>
      <c r="ON11" s="629"/>
      <c r="OO11" s="629"/>
      <c r="OP11" s="629"/>
      <c r="OQ11" s="629"/>
      <c r="OR11" s="629"/>
      <c r="OS11" s="629"/>
      <c r="OT11" s="629"/>
      <c r="OU11" s="629"/>
      <c r="OV11" s="629"/>
      <c r="OW11" s="629"/>
      <c r="OX11" s="629"/>
      <c r="OY11" s="629"/>
      <c r="OZ11" s="629"/>
      <c r="PA11" s="629"/>
      <c r="PB11" s="629"/>
      <c r="PC11" s="629"/>
      <c r="PD11" s="629"/>
      <c r="PE11" s="629"/>
      <c r="PF11" s="629"/>
      <c r="PG11" s="629"/>
      <c r="PH11" s="629"/>
      <c r="PI11" s="629"/>
      <c r="PJ11" s="629"/>
      <c r="PK11" s="629"/>
      <c r="PL11" s="629"/>
      <c r="PM11" s="629"/>
      <c r="PN11" s="629"/>
      <c r="PO11" s="629"/>
      <c r="PP11" s="629"/>
      <c r="PQ11" s="629"/>
      <c r="PR11" s="629"/>
      <c r="PS11" s="629"/>
      <c r="PT11" s="629"/>
      <c r="PU11" s="629"/>
      <c r="PV11" s="629"/>
      <c r="PW11" s="629"/>
      <c r="PX11" s="629"/>
      <c r="PY11" s="629"/>
      <c r="PZ11" s="629"/>
      <c r="QA11" s="629"/>
      <c r="QB11" s="629"/>
      <c r="QC11" s="629"/>
      <c r="QD11" s="629"/>
      <c r="QE11" s="629"/>
      <c r="QF11" s="629"/>
      <c r="QG11" s="629"/>
      <c r="QH11" s="629"/>
      <c r="QI11" s="629"/>
      <c r="QJ11" s="629"/>
      <c r="QK11" s="629"/>
      <c r="QL11" s="629"/>
      <c r="QM11" s="629"/>
      <c r="QN11" s="629"/>
      <c r="QO11" s="629"/>
      <c r="QP11" s="629"/>
      <c r="QQ11" s="629"/>
      <c r="QR11" s="629"/>
      <c r="QS11" s="629"/>
      <c r="QT11" s="629"/>
      <c r="QU11" s="629"/>
      <c r="QV11" s="629"/>
      <c r="QW11" s="629"/>
      <c r="QX11" s="629"/>
      <c r="QY11" s="629"/>
      <c r="QZ11" s="629"/>
      <c r="RA11" s="629"/>
      <c r="RB11" s="629"/>
      <c r="RC11" s="629"/>
      <c r="RD11" s="629"/>
      <c r="RE11" s="629"/>
      <c r="RF11" s="629"/>
      <c r="RG11" s="629"/>
      <c r="RH11" s="629"/>
      <c r="RI11" s="629"/>
      <c r="RJ11" s="629"/>
      <c r="RK11" s="629"/>
      <c r="RL11" s="629"/>
      <c r="RM11" s="629"/>
      <c r="RN11" s="629"/>
      <c r="RO11" s="629"/>
      <c r="RP11" s="629"/>
      <c r="RQ11" s="629"/>
      <c r="RR11" s="629"/>
      <c r="RS11" s="629"/>
      <c r="RT11" s="629"/>
      <c r="RU11" s="629"/>
      <c r="RV11" s="629"/>
      <c r="RW11" s="629"/>
      <c r="RX11" s="629"/>
      <c r="RY11" s="629"/>
      <c r="RZ11" s="629"/>
      <c r="SA11" s="629"/>
      <c r="SB11" s="629"/>
      <c r="SC11" s="629"/>
      <c r="SD11" s="629"/>
      <c r="SE11" s="629"/>
      <c r="SF11" s="629"/>
      <c r="SG11" s="629"/>
      <c r="SH11" s="629"/>
      <c r="SI11" s="629"/>
      <c r="SJ11" s="629"/>
      <c r="SK11" s="629"/>
      <c r="SL11" s="629"/>
      <c r="SM11" s="629"/>
      <c r="SN11" s="629"/>
      <c r="SO11" s="629"/>
      <c r="SP11" s="629"/>
      <c r="SQ11" s="629"/>
      <c r="SR11" s="629"/>
      <c r="SS11" s="629"/>
      <c r="ST11" s="629"/>
      <c r="SU11" s="629"/>
      <c r="SV11" s="629"/>
      <c r="SW11" s="629"/>
      <c r="SX11" s="629"/>
      <c r="SY11" s="629"/>
      <c r="SZ11" s="629"/>
      <c r="TA11" s="629"/>
      <c r="TB11" s="629"/>
      <c r="TC11" s="629"/>
      <c r="TD11" s="629"/>
      <c r="TE11" s="629"/>
      <c r="TF11" s="629"/>
      <c r="TG11" s="629"/>
      <c r="TH11" s="629"/>
      <c r="TI11" s="629"/>
      <c r="TJ11" s="629"/>
      <c r="TK11" s="629"/>
      <c r="TL11" s="629"/>
      <c r="TM11" s="629"/>
      <c r="TN11" s="629"/>
      <c r="TO11" s="629"/>
      <c r="TP11" s="629"/>
      <c r="TQ11" s="629"/>
      <c r="TR11" s="629"/>
      <c r="TS11" s="629"/>
      <c r="TT11" s="629"/>
      <c r="TU11" s="629"/>
      <c r="TV11" s="629"/>
      <c r="TW11" s="629"/>
      <c r="TX11" s="629"/>
      <c r="TY11" s="629"/>
      <c r="TZ11" s="629"/>
      <c r="UA11" s="629"/>
      <c r="UB11" s="629"/>
      <c r="UC11" s="629"/>
      <c r="UD11" s="629"/>
      <c r="UE11" s="629"/>
      <c r="UF11" s="629"/>
      <c r="UG11" s="629"/>
      <c r="UH11" s="629"/>
      <c r="UI11" s="629"/>
      <c r="UJ11" s="629"/>
      <c r="UK11" s="629"/>
      <c r="UL11" s="629"/>
      <c r="UM11" s="629"/>
      <c r="UN11" s="629"/>
      <c r="UO11" s="629"/>
      <c r="UP11" s="629"/>
      <c r="UQ11" s="629"/>
      <c r="UR11" s="629"/>
      <c r="US11" s="629"/>
      <c r="UT11" s="629"/>
      <c r="UU11" s="629"/>
      <c r="UV11" s="629"/>
      <c r="UW11" s="629"/>
      <c r="UX11" s="629"/>
      <c r="UY11" s="629"/>
      <c r="UZ11" s="629"/>
      <c r="VA11" s="629"/>
      <c r="VB11" s="629"/>
      <c r="VC11" s="629"/>
      <c r="VD11" s="629"/>
      <c r="VE11" s="629"/>
      <c r="VF11" s="629"/>
      <c r="VG11" s="629"/>
      <c r="VH11" s="629"/>
      <c r="VI11" s="629"/>
      <c r="VJ11" s="629"/>
      <c r="VK11" s="629"/>
      <c r="VL11" s="629"/>
      <c r="VM11" s="629"/>
      <c r="VN11" s="629"/>
      <c r="VO11" s="629"/>
      <c r="VP11" s="629"/>
      <c r="VQ11" s="629"/>
      <c r="VR11" s="629"/>
      <c r="VS11" s="629"/>
      <c r="VT11" s="629"/>
      <c r="VU11" s="629"/>
      <c r="VV11" s="629"/>
      <c r="VW11" s="629"/>
      <c r="VX11" s="629"/>
      <c r="VY11" s="629"/>
      <c r="VZ11" s="629"/>
      <c r="WA11" s="629"/>
      <c r="WB11" s="629"/>
      <c r="WC11" s="629"/>
      <c r="WD11" s="629"/>
      <c r="WE11" s="629"/>
      <c r="WF11" s="629"/>
      <c r="WG11" s="629"/>
      <c r="WH11" s="629"/>
      <c r="WI11" s="629"/>
      <c r="WJ11" s="629"/>
      <c r="WK11" s="629"/>
      <c r="WL11" s="629"/>
      <c r="WM11" s="629"/>
      <c r="WN11" s="629"/>
      <c r="WO11" s="629"/>
      <c r="WP11" s="629"/>
      <c r="WQ11" s="629"/>
      <c r="WR11" s="629"/>
      <c r="WS11" s="629"/>
      <c r="WT11" s="629"/>
      <c r="WU11" s="629"/>
      <c r="WV11" s="629"/>
      <c r="WW11" s="629"/>
      <c r="WX11" s="629"/>
      <c r="WY11" s="629"/>
      <c r="WZ11" s="629"/>
      <c r="XA11" s="629"/>
      <c r="XB11" s="629"/>
      <c r="XC11" s="629"/>
      <c r="XD11" s="629"/>
      <c r="XE11" s="629"/>
      <c r="XF11" s="629"/>
      <c r="XG11" s="629"/>
      <c r="XH11" s="629"/>
      <c r="XI11" s="629"/>
      <c r="XJ11" s="629"/>
      <c r="XK11" s="629"/>
      <c r="XL11" s="629"/>
      <c r="XM11" s="629"/>
      <c r="XN11" s="629"/>
      <c r="XO11" s="629"/>
      <c r="XP11" s="629"/>
      <c r="XQ11" s="629"/>
      <c r="XR11" s="629"/>
      <c r="XS11" s="629"/>
      <c r="XT11" s="629"/>
      <c r="XU11" s="629"/>
      <c r="XV11" s="629"/>
      <c r="XW11" s="629"/>
      <c r="XX11" s="629"/>
      <c r="XY11" s="629"/>
      <c r="XZ11" s="629"/>
      <c r="YA11" s="629"/>
      <c r="YB11" s="629"/>
      <c r="YC11" s="629"/>
      <c r="YD11" s="629"/>
      <c r="YE11" s="629"/>
      <c r="YF11" s="629"/>
      <c r="YG11" s="629"/>
      <c r="YH11" s="629"/>
      <c r="YI11" s="629"/>
      <c r="YJ11" s="629"/>
      <c r="YK11" s="629"/>
      <c r="YL11" s="629"/>
      <c r="YM11" s="629"/>
      <c r="YN11" s="629"/>
      <c r="YO11" s="629"/>
      <c r="YP11" s="629"/>
      <c r="YQ11" s="629"/>
      <c r="YR11" s="629"/>
      <c r="YS11" s="629"/>
      <c r="YT11" s="629"/>
      <c r="YU11" s="629"/>
      <c r="YV11" s="629"/>
      <c r="YW11" s="629"/>
      <c r="YX11" s="629"/>
      <c r="YY11" s="629"/>
      <c r="YZ11" s="629"/>
      <c r="ZA11" s="629"/>
      <c r="ZB11" s="629"/>
      <c r="ZC11" s="629"/>
      <c r="ZD11" s="629"/>
      <c r="ZE11" s="629"/>
      <c r="ZF11" s="629"/>
      <c r="ZG11" s="629"/>
      <c r="ZH11" s="629"/>
      <c r="ZI11" s="629"/>
      <c r="ZJ11" s="629"/>
      <c r="ZK11" s="629"/>
      <c r="ZL11" s="629"/>
      <c r="ZM11" s="629"/>
      <c r="ZN11" s="629"/>
      <c r="ZO11" s="629"/>
      <c r="ZP11" s="629"/>
      <c r="ZQ11" s="629"/>
      <c r="ZR11" s="629"/>
      <c r="ZS11" s="629"/>
      <c r="ZT11" s="629"/>
      <c r="ZU11" s="629"/>
      <c r="ZV11" s="629"/>
      <c r="ZW11" s="629"/>
      <c r="ZX11" s="629"/>
      <c r="ZY11" s="629"/>
      <c r="ZZ11" s="629"/>
      <c r="AAA11" s="629"/>
      <c r="AAB11" s="629"/>
      <c r="AAC11" s="629"/>
      <c r="AAD11" s="629"/>
      <c r="AAE11" s="629"/>
      <c r="AAF11" s="629"/>
      <c r="AAG11" s="629"/>
      <c r="AAH11" s="629"/>
      <c r="AAI11" s="629"/>
      <c r="AAJ11" s="629"/>
      <c r="AAK11" s="629"/>
      <c r="AAL11" s="629"/>
      <c r="AAM11" s="629"/>
      <c r="AAN11" s="629"/>
      <c r="AAO11" s="629"/>
      <c r="AAP11" s="629"/>
      <c r="AAQ11" s="629"/>
      <c r="AAR11" s="629"/>
      <c r="AAS11" s="629"/>
      <c r="AAT11" s="629"/>
      <c r="AAU11" s="629"/>
      <c r="AAV11" s="629"/>
      <c r="AAW11" s="629"/>
      <c r="AAX11" s="629"/>
      <c r="AAY11" s="629"/>
      <c r="AAZ11" s="629"/>
      <c r="ABA11" s="629"/>
      <c r="ABB11" s="629"/>
      <c r="ABC11" s="629"/>
      <c r="ABD11" s="629"/>
      <c r="ABE11" s="629"/>
      <c r="ABF11" s="629"/>
      <c r="ABG11" s="629"/>
      <c r="ABH11" s="629"/>
      <c r="ABI11" s="629"/>
      <c r="ABJ11" s="629"/>
      <c r="ABK11" s="629"/>
      <c r="ABL11" s="629"/>
      <c r="ABM11" s="629"/>
      <c r="ABN11" s="629"/>
      <c r="ABO11" s="629"/>
      <c r="ABP11" s="629"/>
      <c r="ABQ11" s="629"/>
      <c r="ABR11" s="629"/>
      <c r="ABS11" s="629"/>
      <c r="ABT11" s="629"/>
      <c r="ABU11" s="629"/>
      <c r="ABV11" s="629"/>
      <c r="ABW11" s="629"/>
      <c r="ABX11" s="629"/>
      <c r="ABY11" s="629"/>
      <c r="ABZ11" s="629"/>
      <c r="ACA11" s="629"/>
      <c r="ACB11" s="629"/>
      <c r="ACC11" s="629"/>
      <c r="ACD11" s="629"/>
      <c r="ACE11" s="629"/>
      <c r="ACF11" s="629"/>
      <c r="ACG11" s="629"/>
      <c r="ACH11" s="629"/>
      <c r="ACI11" s="629"/>
      <c r="ACJ11" s="629"/>
      <c r="ACK11" s="629"/>
      <c r="ACL11" s="629"/>
      <c r="ACM11" s="629"/>
      <c r="ACN11" s="629"/>
      <c r="ACO11" s="629"/>
      <c r="ACP11" s="629"/>
      <c r="ACQ11" s="629"/>
      <c r="ACR11" s="629"/>
      <c r="ACS11" s="629"/>
      <c r="ACT11" s="629"/>
      <c r="ACU11" s="629"/>
      <c r="ACV11" s="629"/>
      <c r="ACW11" s="629"/>
      <c r="ACX11" s="629"/>
      <c r="ACY11" s="629"/>
      <c r="ACZ11" s="629"/>
      <c r="ADA11" s="629"/>
      <c r="ADB11" s="629"/>
      <c r="ADC11" s="629"/>
      <c r="ADD11" s="629"/>
      <c r="ADE11" s="629"/>
      <c r="ADF11" s="629"/>
      <c r="ADG11" s="629"/>
      <c r="ADH11" s="629"/>
      <c r="ADI11" s="629"/>
      <c r="ADJ11" s="629"/>
      <c r="ADK11" s="629"/>
      <c r="ADL11" s="629"/>
      <c r="ADM11" s="629"/>
      <c r="ADN11" s="629"/>
      <c r="ADO11" s="629"/>
      <c r="ADP11" s="629"/>
      <c r="ADQ11" s="629"/>
      <c r="ADR11" s="629"/>
      <c r="ADS11" s="629"/>
      <c r="ADT11" s="629"/>
      <c r="ADU11" s="629"/>
      <c r="ADV11" s="629"/>
      <c r="ADW11" s="629"/>
      <c r="ADX11" s="629"/>
      <c r="ADY11" s="629"/>
      <c r="ADZ11" s="629"/>
      <c r="AEA11" s="629"/>
      <c r="AEB11" s="629"/>
      <c r="AEC11" s="629"/>
      <c r="AED11" s="629"/>
      <c r="AEE11" s="629"/>
      <c r="AEF11" s="629"/>
      <c r="AEG11" s="629"/>
      <c r="AEH11" s="629"/>
      <c r="AEI11" s="629"/>
      <c r="AEJ11" s="629"/>
      <c r="AEK11" s="629"/>
      <c r="AEL11" s="629"/>
      <c r="AEM11" s="629"/>
      <c r="AEN11" s="629"/>
      <c r="AEO11" s="629"/>
      <c r="AEP11" s="629"/>
      <c r="AEQ11" s="629"/>
      <c r="AER11" s="629"/>
      <c r="AES11" s="629"/>
      <c r="AET11" s="629"/>
      <c r="AEU11" s="629"/>
      <c r="AEV11" s="629"/>
      <c r="AEW11" s="629"/>
      <c r="AEX11" s="629"/>
      <c r="AEY11" s="629"/>
      <c r="AEZ11" s="629"/>
      <c r="AFA11" s="629"/>
      <c r="AFB11" s="629"/>
      <c r="AFC11" s="629"/>
      <c r="AFD11" s="629"/>
      <c r="AFE11" s="629"/>
      <c r="AFF11" s="629"/>
      <c r="AFG11" s="629"/>
      <c r="AFH11" s="629"/>
      <c r="AFI11" s="629"/>
      <c r="AFJ11" s="629"/>
      <c r="AFK11" s="629"/>
      <c r="AFL11" s="629"/>
      <c r="AFM11" s="629"/>
      <c r="AFN11" s="629"/>
      <c r="AFO11" s="629"/>
      <c r="AFP11" s="629"/>
      <c r="AFQ11" s="629"/>
      <c r="AFR11" s="629"/>
      <c r="AFS11" s="629"/>
      <c r="AFT11" s="629"/>
      <c r="AFU11" s="629"/>
      <c r="AFV11" s="629"/>
      <c r="AFW11" s="629"/>
      <c r="AFX11" s="629"/>
      <c r="AFY11" s="629"/>
      <c r="AFZ11" s="629"/>
      <c r="AGA11" s="629"/>
      <c r="AGB11" s="629"/>
      <c r="AGC11" s="629"/>
      <c r="AGD11" s="629"/>
      <c r="AGE11" s="629"/>
      <c r="AGF11" s="629"/>
      <c r="AGG11" s="629"/>
      <c r="AGH11" s="629"/>
      <c r="AGI11" s="629"/>
      <c r="AGJ11" s="629"/>
      <c r="AGK11" s="629"/>
      <c r="AGL11" s="629"/>
      <c r="AGM11" s="629"/>
      <c r="AGN11" s="629"/>
      <c r="AGO11" s="629"/>
      <c r="AGP11" s="629"/>
      <c r="AGQ11" s="629"/>
      <c r="AGR11" s="629"/>
      <c r="AGS11" s="629"/>
      <c r="AGT11" s="629"/>
      <c r="AGU11" s="629"/>
      <c r="AGV11" s="629"/>
      <c r="AGW11" s="629"/>
      <c r="AGX11" s="629"/>
      <c r="AGY11" s="629"/>
      <c r="AGZ11" s="629"/>
      <c r="AHA11" s="629"/>
      <c r="AHB11" s="629"/>
      <c r="AHC11" s="629"/>
      <c r="AHD11" s="629"/>
      <c r="AHE11" s="629"/>
      <c r="AHF11" s="629"/>
      <c r="AHG11" s="629"/>
      <c r="AHH11" s="629"/>
      <c r="AHI11" s="629"/>
      <c r="AHJ11" s="629"/>
      <c r="AHK11" s="629"/>
      <c r="AHL11" s="629"/>
      <c r="AHM11" s="629"/>
      <c r="AHN11" s="629"/>
      <c r="AHO11" s="629"/>
      <c r="AHP11" s="629"/>
      <c r="AHQ11" s="629"/>
      <c r="AHR11" s="629"/>
      <c r="AHS11" s="629"/>
      <c r="AHT11" s="629"/>
      <c r="AHU11" s="629"/>
      <c r="AHV11" s="629"/>
      <c r="AHW11" s="629"/>
      <c r="AHX11" s="629"/>
      <c r="AHY11" s="629"/>
      <c r="AHZ11" s="629"/>
      <c r="AIA11" s="629"/>
      <c r="AIB11" s="629"/>
      <c r="AIC11" s="629"/>
      <c r="AID11" s="629"/>
      <c r="AIE11" s="629"/>
      <c r="AIF11" s="629"/>
      <c r="AIG11" s="629"/>
      <c r="AIH11" s="629"/>
      <c r="AII11" s="629"/>
    </row>
    <row r="12" spans="1:16283" s="562" customFormat="1" ht="31.75" customHeight="1" x14ac:dyDescent="0.75">
      <c r="A12" s="1991"/>
      <c r="B12" s="1994"/>
      <c r="C12" s="565">
        <v>1.3</v>
      </c>
      <c r="D12" s="566" t="s">
        <v>418</v>
      </c>
      <c r="E12" s="567" t="s">
        <v>23</v>
      </c>
      <c r="F12" s="567" t="s">
        <v>6</v>
      </c>
      <c r="G12" s="568">
        <f t="array" ref="G12">INDEX('Salary . staff rates'!$A$6:$C$28,MATCH(1,('Salary . staff rates'!$A$6:$A$28=MNO!E12)*('Salary . staff rates'!$B$6:$B$28=MNO!F12),0),3)</f>
        <v>65000</v>
      </c>
      <c r="H12" s="552">
        <f t="shared" si="0"/>
        <v>456.14035087719299</v>
      </c>
      <c r="I12" s="568" t="s">
        <v>0</v>
      </c>
      <c r="J12" s="569" t="s">
        <v>0</v>
      </c>
      <c r="K12" s="570">
        <v>3</v>
      </c>
      <c r="L12" s="571">
        <f t="shared" si="1"/>
        <v>1368.421052631579</v>
      </c>
      <c r="M12" s="572" t="s">
        <v>33</v>
      </c>
      <c r="N12" s="571">
        <f>IF(M12="Yes",L12*'Salary . staff rates'!$C$34,0)</f>
        <v>205.26315789473685</v>
      </c>
      <c r="O12" s="573"/>
      <c r="P12" s="1847">
        <v>1</v>
      </c>
      <c r="Q12" s="1847">
        <v>1</v>
      </c>
      <c r="R12" s="574"/>
      <c r="S12" s="563">
        <v>1</v>
      </c>
      <c r="T12" s="563">
        <f t="shared" si="14"/>
        <v>1</v>
      </c>
      <c r="U12" s="563">
        <f t="shared" si="15"/>
        <v>1</v>
      </c>
      <c r="W12" s="555">
        <v>1</v>
      </c>
      <c r="Y12" s="1012">
        <f t="shared" si="2"/>
        <v>1368.421052631579</v>
      </c>
      <c r="Z12" s="1012">
        <f t="shared" si="3"/>
        <v>205.26315789473685</v>
      </c>
      <c r="AB12" s="1012">
        <f t="shared" si="4"/>
        <v>1368.421052631579</v>
      </c>
      <c r="AC12" s="1012">
        <f t="shared" si="5"/>
        <v>205.26315789473685</v>
      </c>
      <c r="AD12" s="1839"/>
      <c r="AE12" s="1012">
        <f t="shared" si="6"/>
        <v>1368.421052631579</v>
      </c>
      <c r="AF12" s="1012">
        <f t="shared" si="7"/>
        <v>205.26315789473685</v>
      </c>
      <c r="AH12" s="1012">
        <f t="shared" si="8"/>
        <v>1368.421052631579</v>
      </c>
      <c r="AI12" s="1012">
        <f t="shared" si="9"/>
        <v>205.26315789473685</v>
      </c>
      <c r="AJ12" s="1839"/>
      <c r="AK12" s="498"/>
      <c r="AL12" s="548"/>
      <c r="AN12" s="1012">
        <f t="shared" si="10"/>
        <v>0</v>
      </c>
      <c r="AO12" s="1012">
        <f t="shared" si="11"/>
        <v>0</v>
      </c>
      <c r="AP12" s="564"/>
      <c r="AQ12" s="1012">
        <f t="shared" si="12"/>
        <v>0</v>
      </c>
      <c r="AR12" s="1012">
        <f t="shared" si="13"/>
        <v>0</v>
      </c>
      <c r="AS12" s="629"/>
      <c r="AT12" s="629"/>
      <c r="AU12" s="629"/>
      <c r="AV12" s="629"/>
      <c r="AW12" s="629"/>
      <c r="AX12" s="629"/>
      <c r="AY12" s="629"/>
      <c r="AZ12" s="629"/>
      <c r="BA12" s="629"/>
      <c r="BB12" s="629"/>
      <c r="BC12" s="629"/>
      <c r="BD12" s="629"/>
      <c r="BE12" s="629"/>
      <c r="BF12" s="629"/>
      <c r="BG12" s="629"/>
      <c r="BH12" s="629"/>
      <c r="BI12" s="629"/>
      <c r="BJ12" s="629"/>
      <c r="BK12" s="629"/>
      <c r="BL12" s="629"/>
      <c r="BM12" s="629"/>
      <c r="BN12" s="629"/>
      <c r="BO12" s="629"/>
      <c r="BP12" s="629"/>
      <c r="BQ12" s="629"/>
      <c r="BR12" s="629"/>
      <c r="BS12" s="629"/>
      <c r="BT12" s="629"/>
      <c r="BU12" s="629"/>
      <c r="BV12" s="629"/>
      <c r="BW12" s="629"/>
      <c r="BX12" s="629"/>
      <c r="BY12" s="629"/>
      <c r="BZ12" s="629"/>
      <c r="CA12" s="629"/>
      <c r="CB12" s="629"/>
      <c r="CC12" s="629"/>
      <c r="CD12" s="629"/>
      <c r="CE12" s="629"/>
      <c r="CF12" s="629"/>
      <c r="CG12" s="629"/>
      <c r="CH12" s="629"/>
      <c r="CI12" s="629"/>
      <c r="CJ12" s="629"/>
      <c r="CK12" s="629"/>
      <c r="CL12" s="629"/>
      <c r="CM12" s="629"/>
      <c r="CN12" s="629"/>
      <c r="CO12" s="629"/>
      <c r="CP12" s="629"/>
      <c r="CQ12" s="629"/>
      <c r="CR12" s="629"/>
      <c r="CS12" s="629"/>
      <c r="CT12" s="629"/>
      <c r="CU12" s="629"/>
      <c r="CV12" s="629"/>
      <c r="CW12" s="629"/>
      <c r="CX12" s="629"/>
      <c r="CY12" s="629"/>
      <c r="CZ12" s="629"/>
      <c r="DA12" s="629"/>
      <c r="DB12" s="629"/>
      <c r="DC12" s="629"/>
      <c r="DD12" s="629"/>
      <c r="DE12" s="629"/>
      <c r="DF12" s="629"/>
      <c r="DG12" s="629"/>
      <c r="DH12" s="629"/>
      <c r="DI12" s="629"/>
      <c r="DJ12" s="629"/>
      <c r="DK12" s="629"/>
      <c r="DL12" s="629"/>
      <c r="DM12" s="629"/>
      <c r="DN12" s="629"/>
      <c r="DO12" s="629"/>
      <c r="DP12" s="629"/>
      <c r="DQ12" s="629"/>
      <c r="DR12" s="629"/>
      <c r="DS12" s="629"/>
      <c r="DT12" s="629"/>
      <c r="DU12" s="629"/>
      <c r="DV12" s="629"/>
      <c r="DW12" s="629"/>
      <c r="DX12" s="629"/>
      <c r="DY12" s="629"/>
      <c r="DZ12" s="629"/>
      <c r="EA12" s="629"/>
      <c r="EB12" s="629"/>
      <c r="EC12" s="629"/>
      <c r="ED12" s="629"/>
      <c r="EE12" s="629"/>
      <c r="EF12" s="629"/>
      <c r="EG12" s="629"/>
      <c r="EH12" s="629"/>
      <c r="EI12" s="629"/>
      <c r="EJ12" s="629"/>
      <c r="EK12" s="629"/>
      <c r="EL12" s="629"/>
      <c r="EM12" s="629"/>
      <c r="EN12" s="629"/>
      <c r="EO12" s="629"/>
      <c r="EP12" s="629"/>
      <c r="EQ12" s="629"/>
      <c r="ER12" s="629"/>
      <c r="ES12" s="629"/>
      <c r="ET12" s="629"/>
      <c r="EU12" s="629"/>
      <c r="EV12" s="629"/>
      <c r="EW12" s="629"/>
      <c r="EX12" s="629"/>
      <c r="EY12" s="629"/>
      <c r="EZ12" s="629"/>
      <c r="FA12" s="629"/>
      <c r="FB12" s="629"/>
      <c r="FC12" s="629"/>
      <c r="FD12" s="629"/>
      <c r="FE12" s="629"/>
      <c r="FF12" s="629"/>
      <c r="FG12" s="629"/>
      <c r="FH12" s="629"/>
      <c r="FI12" s="629"/>
      <c r="FJ12" s="629"/>
      <c r="FK12" s="629"/>
      <c r="FL12" s="629"/>
      <c r="FM12" s="629"/>
      <c r="FN12" s="629"/>
      <c r="FO12" s="629"/>
      <c r="FP12" s="629"/>
      <c r="FQ12" s="629"/>
      <c r="FR12" s="629"/>
      <c r="FS12" s="629"/>
      <c r="FT12" s="629"/>
      <c r="FU12" s="629"/>
      <c r="FV12" s="629"/>
      <c r="FW12" s="629"/>
      <c r="FX12" s="629"/>
      <c r="FY12" s="629"/>
      <c r="FZ12" s="629"/>
      <c r="GA12" s="629"/>
      <c r="GB12" s="629"/>
      <c r="GC12" s="629"/>
      <c r="GD12" s="629"/>
      <c r="GE12" s="629"/>
      <c r="GF12" s="629"/>
      <c r="GG12" s="629"/>
      <c r="GH12" s="629"/>
      <c r="GI12" s="629"/>
      <c r="GJ12" s="629"/>
      <c r="GK12" s="629"/>
      <c r="GL12" s="629"/>
      <c r="GM12" s="629"/>
      <c r="GN12" s="629"/>
      <c r="GO12" s="629"/>
      <c r="GP12" s="629"/>
      <c r="GQ12" s="629"/>
      <c r="GR12" s="629"/>
      <c r="GS12" s="629"/>
      <c r="GT12" s="629"/>
      <c r="GU12" s="629"/>
      <c r="GV12" s="629"/>
      <c r="GW12" s="629"/>
      <c r="GX12" s="629"/>
      <c r="GY12" s="629"/>
      <c r="GZ12" s="629"/>
      <c r="HA12" s="629"/>
      <c r="HB12" s="629"/>
      <c r="HC12" s="629"/>
      <c r="HD12" s="629"/>
      <c r="HE12" s="629"/>
      <c r="HF12" s="629"/>
      <c r="HG12" s="629"/>
      <c r="HH12" s="629"/>
      <c r="HI12" s="629"/>
      <c r="HJ12" s="629"/>
      <c r="HK12" s="629"/>
      <c r="HL12" s="629"/>
      <c r="HM12" s="629"/>
      <c r="HN12" s="629"/>
      <c r="HO12" s="629"/>
      <c r="HP12" s="629"/>
      <c r="HQ12" s="629"/>
      <c r="HR12" s="629"/>
      <c r="HS12" s="629"/>
      <c r="HT12" s="629"/>
      <c r="HU12" s="629"/>
      <c r="HV12" s="629"/>
      <c r="HW12" s="629"/>
      <c r="HX12" s="629"/>
      <c r="HY12" s="629"/>
      <c r="HZ12" s="629"/>
      <c r="IA12" s="629"/>
      <c r="IB12" s="629"/>
      <c r="IC12" s="629"/>
      <c r="ID12" s="629"/>
      <c r="IE12" s="629"/>
      <c r="IF12" s="629"/>
      <c r="IG12" s="629"/>
      <c r="IH12" s="629"/>
      <c r="II12" s="629"/>
      <c r="IJ12" s="629"/>
      <c r="IK12" s="629"/>
      <c r="IL12" s="629"/>
      <c r="IM12" s="629"/>
      <c r="IN12" s="629"/>
      <c r="IO12" s="629"/>
      <c r="IP12" s="629"/>
      <c r="IQ12" s="629"/>
      <c r="IR12" s="629"/>
      <c r="IS12" s="629"/>
      <c r="IT12" s="629"/>
      <c r="IU12" s="629"/>
      <c r="IV12" s="629"/>
      <c r="IW12" s="629"/>
      <c r="IX12" s="629"/>
      <c r="IY12" s="629"/>
      <c r="IZ12" s="629"/>
      <c r="JA12" s="629"/>
      <c r="JB12" s="629"/>
      <c r="JC12" s="629"/>
      <c r="JD12" s="629"/>
      <c r="JE12" s="629"/>
      <c r="JF12" s="629"/>
      <c r="JG12" s="629"/>
      <c r="JH12" s="629"/>
      <c r="JI12" s="629"/>
      <c r="JJ12" s="629"/>
      <c r="JK12" s="629"/>
      <c r="JL12" s="629"/>
      <c r="JM12" s="629"/>
      <c r="JN12" s="629"/>
      <c r="JO12" s="629"/>
      <c r="JP12" s="629"/>
      <c r="JQ12" s="629"/>
      <c r="JR12" s="629"/>
      <c r="JS12" s="629"/>
      <c r="JT12" s="629"/>
      <c r="JU12" s="629"/>
      <c r="JV12" s="629"/>
      <c r="JW12" s="629"/>
      <c r="JX12" s="629"/>
      <c r="JY12" s="629"/>
      <c r="JZ12" s="629"/>
      <c r="KA12" s="629"/>
      <c r="KB12" s="629"/>
      <c r="KC12" s="629"/>
      <c r="KD12" s="629"/>
      <c r="KE12" s="629"/>
      <c r="KF12" s="629"/>
      <c r="KG12" s="629"/>
      <c r="KH12" s="629"/>
      <c r="KI12" s="629"/>
      <c r="KJ12" s="629"/>
      <c r="KK12" s="629"/>
      <c r="KL12" s="629"/>
      <c r="KM12" s="629"/>
      <c r="KN12" s="629"/>
      <c r="KO12" s="629"/>
      <c r="KP12" s="629"/>
      <c r="KQ12" s="629"/>
      <c r="KR12" s="629"/>
      <c r="KS12" s="629"/>
      <c r="KT12" s="629"/>
      <c r="KU12" s="629"/>
      <c r="KV12" s="629"/>
      <c r="KW12" s="629"/>
      <c r="KX12" s="629"/>
      <c r="KY12" s="629"/>
      <c r="KZ12" s="629"/>
      <c r="LA12" s="629"/>
      <c r="LB12" s="629"/>
      <c r="LC12" s="629"/>
      <c r="LD12" s="629"/>
      <c r="LE12" s="629"/>
      <c r="LF12" s="629"/>
      <c r="LG12" s="629"/>
      <c r="LH12" s="629"/>
      <c r="LI12" s="629"/>
      <c r="LJ12" s="629"/>
      <c r="LK12" s="629"/>
      <c r="LL12" s="629"/>
      <c r="LM12" s="629"/>
      <c r="LN12" s="629"/>
      <c r="LO12" s="629"/>
      <c r="LP12" s="629"/>
      <c r="LQ12" s="629"/>
      <c r="LR12" s="629"/>
      <c r="LS12" s="629"/>
      <c r="LT12" s="629"/>
      <c r="LU12" s="629"/>
      <c r="LV12" s="629"/>
      <c r="LW12" s="629"/>
      <c r="LX12" s="629"/>
      <c r="LY12" s="629"/>
      <c r="LZ12" s="629"/>
      <c r="MA12" s="629"/>
      <c r="MB12" s="629"/>
      <c r="MC12" s="629"/>
      <c r="MD12" s="629"/>
      <c r="ME12" s="629"/>
      <c r="MF12" s="629"/>
      <c r="MG12" s="629"/>
      <c r="MH12" s="629"/>
      <c r="MI12" s="629"/>
      <c r="MJ12" s="629"/>
      <c r="MK12" s="629"/>
      <c r="ML12" s="629"/>
      <c r="MM12" s="629"/>
      <c r="MN12" s="629"/>
      <c r="MO12" s="629"/>
      <c r="MP12" s="629"/>
      <c r="MQ12" s="629"/>
      <c r="MR12" s="629"/>
      <c r="MS12" s="629"/>
      <c r="MT12" s="629"/>
      <c r="MU12" s="629"/>
      <c r="MV12" s="629"/>
      <c r="MW12" s="629"/>
      <c r="MX12" s="629"/>
      <c r="MY12" s="629"/>
      <c r="MZ12" s="629"/>
      <c r="NA12" s="629"/>
      <c r="NB12" s="629"/>
      <c r="NC12" s="629"/>
      <c r="ND12" s="629"/>
      <c r="NE12" s="629"/>
      <c r="NF12" s="629"/>
      <c r="NG12" s="629"/>
      <c r="NH12" s="629"/>
      <c r="NI12" s="629"/>
      <c r="NJ12" s="629"/>
      <c r="NK12" s="629"/>
      <c r="NL12" s="629"/>
      <c r="NM12" s="629"/>
      <c r="NN12" s="629"/>
      <c r="NO12" s="629"/>
      <c r="NP12" s="629"/>
      <c r="NQ12" s="629"/>
      <c r="NR12" s="629"/>
      <c r="NS12" s="629"/>
      <c r="NT12" s="629"/>
      <c r="NU12" s="629"/>
      <c r="NV12" s="629"/>
      <c r="NW12" s="629"/>
      <c r="NX12" s="629"/>
      <c r="NY12" s="629"/>
      <c r="NZ12" s="629"/>
      <c r="OA12" s="629"/>
      <c r="OB12" s="629"/>
      <c r="OC12" s="629"/>
      <c r="OD12" s="629"/>
      <c r="OE12" s="629"/>
      <c r="OF12" s="629"/>
      <c r="OG12" s="629"/>
      <c r="OH12" s="629"/>
      <c r="OI12" s="629"/>
      <c r="OJ12" s="629"/>
      <c r="OK12" s="629"/>
      <c r="OL12" s="629"/>
      <c r="OM12" s="629"/>
      <c r="ON12" s="629"/>
      <c r="OO12" s="629"/>
      <c r="OP12" s="629"/>
      <c r="OQ12" s="629"/>
      <c r="OR12" s="629"/>
      <c r="OS12" s="629"/>
      <c r="OT12" s="629"/>
      <c r="OU12" s="629"/>
      <c r="OV12" s="629"/>
      <c r="OW12" s="629"/>
      <c r="OX12" s="629"/>
      <c r="OY12" s="629"/>
      <c r="OZ12" s="629"/>
      <c r="PA12" s="629"/>
      <c r="PB12" s="629"/>
      <c r="PC12" s="629"/>
      <c r="PD12" s="629"/>
      <c r="PE12" s="629"/>
      <c r="PF12" s="629"/>
      <c r="PG12" s="629"/>
      <c r="PH12" s="629"/>
      <c r="PI12" s="629"/>
      <c r="PJ12" s="629"/>
      <c r="PK12" s="629"/>
      <c r="PL12" s="629"/>
      <c r="PM12" s="629"/>
      <c r="PN12" s="629"/>
      <c r="PO12" s="629"/>
      <c r="PP12" s="629"/>
      <c r="PQ12" s="629"/>
      <c r="PR12" s="629"/>
      <c r="PS12" s="629"/>
      <c r="PT12" s="629"/>
      <c r="PU12" s="629"/>
      <c r="PV12" s="629"/>
      <c r="PW12" s="629"/>
      <c r="PX12" s="629"/>
      <c r="PY12" s="629"/>
      <c r="PZ12" s="629"/>
      <c r="QA12" s="629"/>
      <c r="QB12" s="629"/>
      <c r="QC12" s="629"/>
      <c r="QD12" s="629"/>
      <c r="QE12" s="629"/>
      <c r="QF12" s="629"/>
      <c r="QG12" s="629"/>
      <c r="QH12" s="629"/>
      <c r="QI12" s="629"/>
      <c r="QJ12" s="629"/>
      <c r="QK12" s="629"/>
      <c r="QL12" s="629"/>
      <c r="QM12" s="629"/>
      <c r="QN12" s="629"/>
      <c r="QO12" s="629"/>
      <c r="QP12" s="629"/>
      <c r="QQ12" s="629"/>
      <c r="QR12" s="629"/>
      <c r="QS12" s="629"/>
      <c r="QT12" s="629"/>
      <c r="QU12" s="629"/>
      <c r="QV12" s="629"/>
      <c r="QW12" s="629"/>
      <c r="QX12" s="629"/>
      <c r="QY12" s="629"/>
      <c r="QZ12" s="629"/>
      <c r="RA12" s="629"/>
      <c r="RB12" s="629"/>
      <c r="RC12" s="629"/>
      <c r="RD12" s="629"/>
      <c r="RE12" s="629"/>
      <c r="RF12" s="629"/>
      <c r="RG12" s="629"/>
      <c r="RH12" s="629"/>
      <c r="RI12" s="629"/>
      <c r="RJ12" s="629"/>
      <c r="RK12" s="629"/>
      <c r="RL12" s="629"/>
      <c r="RM12" s="629"/>
      <c r="RN12" s="629"/>
      <c r="RO12" s="629"/>
      <c r="RP12" s="629"/>
      <c r="RQ12" s="629"/>
      <c r="RR12" s="629"/>
      <c r="RS12" s="629"/>
      <c r="RT12" s="629"/>
      <c r="RU12" s="629"/>
      <c r="RV12" s="629"/>
      <c r="RW12" s="629"/>
      <c r="RX12" s="629"/>
      <c r="RY12" s="629"/>
      <c r="RZ12" s="629"/>
      <c r="SA12" s="629"/>
      <c r="SB12" s="629"/>
      <c r="SC12" s="629"/>
      <c r="SD12" s="629"/>
      <c r="SE12" s="629"/>
      <c r="SF12" s="629"/>
      <c r="SG12" s="629"/>
      <c r="SH12" s="629"/>
      <c r="SI12" s="629"/>
      <c r="SJ12" s="629"/>
      <c r="SK12" s="629"/>
      <c r="SL12" s="629"/>
      <c r="SM12" s="629"/>
      <c r="SN12" s="629"/>
      <c r="SO12" s="629"/>
      <c r="SP12" s="629"/>
      <c r="SQ12" s="629"/>
      <c r="SR12" s="629"/>
      <c r="SS12" s="629"/>
      <c r="ST12" s="629"/>
      <c r="SU12" s="629"/>
      <c r="SV12" s="629"/>
      <c r="SW12" s="629"/>
      <c r="SX12" s="629"/>
      <c r="SY12" s="629"/>
      <c r="SZ12" s="629"/>
      <c r="TA12" s="629"/>
      <c r="TB12" s="629"/>
      <c r="TC12" s="629"/>
      <c r="TD12" s="629"/>
      <c r="TE12" s="629"/>
      <c r="TF12" s="629"/>
      <c r="TG12" s="629"/>
      <c r="TH12" s="629"/>
      <c r="TI12" s="629"/>
      <c r="TJ12" s="629"/>
      <c r="TK12" s="629"/>
      <c r="TL12" s="629"/>
      <c r="TM12" s="629"/>
      <c r="TN12" s="629"/>
      <c r="TO12" s="629"/>
      <c r="TP12" s="629"/>
      <c r="TQ12" s="629"/>
      <c r="TR12" s="629"/>
      <c r="TS12" s="629"/>
      <c r="TT12" s="629"/>
      <c r="TU12" s="629"/>
      <c r="TV12" s="629"/>
      <c r="TW12" s="629"/>
      <c r="TX12" s="629"/>
      <c r="TY12" s="629"/>
      <c r="TZ12" s="629"/>
      <c r="UA12" s="629"/>
      <c r="UB12" s="629"/>
      <c r="UC12" s="629"/>
      <c r="UD12" s="629"/>
      <c r="UE12" s="629"/>
      <c r="UF12" s="629"/>
      <c r="UG12" s="629"/>
      <c r="UH12" s="629"/>
      <c r="UI12" s="629"/>
      <c r="UJ12" s="629"/>
      <c r="UK12" s="629"/>
      <c r="UL12" s="629"/>
      <c r="UM12" s="629"/>
      <c r="UN12" s="629"/>
      <c r="UO12" s="629"/>
      <c r="UP12" s="629"/>
      <c r="UQ12" s="629"/>
      <c r="UR12" s="629"/>
      <c r="US12" s="629"/>
      <c r="UT12" s="629"/>
      <c r="UU12" s="629"/>
      <c r="UV12" s="629"/>
      <c r="UW12" s="629"/>
      <c r="UX12" s="629"/>
      <c r="UY12" s="629"/>
      <c r="UZ12" s="629"/>
      <c r="VA12" s="629"/>
      <c r="VB12" s="629"/>
      <c r="VC12" s="629"/>
      <c r="VD12" s="629"/>
      <c r="VE12" s="629"/>
      <c r="VF12" s="629"/>
      <c r="VG12" s="629"/>
      <c r="VH12" s="629"/>
      <c r="VI12" s="629"/>
      <c r="VJ12" s="629"/>
      <c r="VK12" s="629"/>
      <c r="VL12" s="629"/>
      <c r="VM12" s="629"/>
      <c r="VN12" s="629"/>
      <c r="VO12" s="629"/>
      <c r="VP12" s="629"/>
      <c r="VQ12" s="629"/>
      <c r="VR12" s="629"/>
      <c r="VS12" s="629"/>
      <c r="VT12" s="629"/>
      <c r="VU12" s="629"/>
      <c r="VV12" s="629"/>
      <c r="VW12" s="629"/>
      <c r="VX12" s="629"/>
      <c r="VY12" s="629"/>
      <c r="VZ12" s="629"/>
      <c r="WA12" s="629"/>
      <c r="WB12" s="629"/>
      <c r="WC12" s="629"/>
      <c r="WD12" s="629"/>
      <c r="WE12" s="629"/>
      <c r="WF12" s="629"/>
      <c r="WG12" s="629"/>
      <c r="WH12" s="629"/>
      <c r="WI12" s="629"/>
      <c r="WJ12" s="629"/>
      <c r="WK12" s="629"/>
      <c r="WL12" s="629"/>
      <c r="WM12" s="629"/>
      <c r="WN12" s="629"/>
      <c r="WO12" s="629"/>
      <c r="WP12" s="629"/>
      <c r="WQ12" s="629"/>
      <c r="WR12" s="629"/>
      <c r="WS12" s="629"/>
      <c r="WT12" s="629"/>
      <c r="WU12" s="629"/>
      <c r="WV12" s="629"/>
      <c r="WW12" s="629"/>
      <c r="WX12" s="629"/>
      <c r="WY12" s="629"/>
      <c r="WZ12" s="629"/>
      <c r="XA12" s="629"/>
      <c r="XB12" s="629"/>
      <c r="XC12" s="629"/>
      <c r="XD12" s="629"/>
      <c r="XE12" s="629"/>
      <c r="XF12" s="629"/>
      <c r="XG12" s="629"/>
      <c r="XH12" s="629"/>
      <c r="XI12" s="629"/>
      <c r="XJ12" s="629"/>
      <c r="XK12" s="629"/>
      <c r="XL12" s="629"/>
      <c r="XM12" s="629"/>
      <c r="XN12" s="629"/>
      <c r="XO12" s="629"/>
      <c r="XP12" s="629"/>
      <c r="XQ12" s="629"/>
      <c r="XR12" s="629"/>
      <c r="XS12" s="629"/>
      <c r="XT12" s="629"/>
      <c r="XU12" s="629"/>
      <c r="XV12" s="629"/>
      <c r="XW12" s="629"/>
      <c r="XX12" s="629"/>
      <c r="XY12" s="629"/>
      <c r="XZ12" s="629"/>
      <c r="YA12" s="629"/>
      <c r="YB12" s="629"/>
      <c r="YC12" s="629"/>
      <c r="YD12" s="629"/>
      <c r="YE12" s="629"/>
      <c r="YF12" s="629"/>
      <c r="YG12" s="629"/>
      <c r="YH12" s="629"/>
      <c r="YI12" s="629"/>
      <c r="YJ12" s="629"/>
      <c r="YK12" s="629"/>
      <c r="YL12" s="629"/>
      <c r="YM12" s="629"/>
      <c r="YN12" s="629"/>
      <c r="YO12" s="629"/>
      <c r="YP12" s="629"/>
      <c r="YQ12" s="629"/>
      <c r="YR12" s="629"/>
      <c r="YS12" s="629"/>
      <c r="YT12" s="629"/>
      <c r="YU12" s="629"/>
      <c r="YV12" s="629"/>
      <c r="YW12" s="629"/>
      <c r="YX12" s="629"/>
      <c r="YY12" s="629"/>
      <c r="YZ12" s="629"/>
      <c r="ZA12" s="629"/>
      <c r="ZB12" s="629"/>
      <c r="ZC12" s="629"/>
      <c r="ZD12" s="629"/>
      <c r="ZE12" s="629"/>
      <c r="ZF12" s="629"/>
      <c r="ZG12" s="629"/>
      <c r="ZH12" s="629"/>
      <c r="ZI12" s="629"/>
      <c r="ZJ12" s="629"/>
      <c r="ZK12" s="629"/>
      <c r="ZL12" s="629"/>
      <c r="ZM12" s="629"/>
      <c r="ZN12" s="629"/>
      <c r="ZO12" s="629"/>
      <c r="ZP12" s="629"/>
      <c r="ZQ12" s="629"/>
      <c r="ZR12" s="629"/>
      <c r="ZS12" s="629"/>
      <c r="ZT12" s="629"/>
      <c r="ZU12" s="629"/>
      <c r="ZV12" s="629"/>
      <c r="ZW12" s="629"/>
      <c r="ZX12" s="629"/>
      <c r="ZY12" s="629"/>
      <c r="ZZ12" s="629"/>
      <c r="AAA12" s="629"/>
      <c r="AAB12" s="629"/>
      <c r="AAC12" s="629"/>
      <c r="AAD12" s="629"/>
      <c r="AAE12" s="629"/>
      <c r="AAF12" s="629"/>
      <c r="AAG12" s="629"/>
      <c r="AAH12" s="629"/>
      <c r="AAI12" s="629"/>
      <c r="AAJ12" s="629"/>
      <c r="AAK12" s="629"/>
      <c r="AAL12" s="629"/>
      <c r="AAM12" s="629"/>
      <c r="AAN12" s="629"/>
      <c r="AAO12" s="629"/>
      <c r="AAP12" s="629"/>
      <c r="AAQ12" s="629"/>
      <c r="AAR12" s="629"/>
      <c r="AAS12" s="629"/>
      <c r="AAT12" s="629"/>
      <c r="AAU12" s="629"/>
      <c r="AAV12" s="629"/>
      <c r="AAW12" s="629"/>
      <c r="AAX12" s="629"/>
      <c r="AAY12" s="629"/>
      <c r="AAZ12" s="629"/>
      <c r="ABA12" s="629"/>
      <c r="ABB12" s="629"/>
      <c r="ABC12" s="629"/>
      <c r="ABD12" s="629"/>
      <c r="ABE12" s="629"/>
      <c r="ABF12" s="629"/>
      <c r="ABG12" s="629"/>
      <c r="ABH12" s="629"/>
      <c r="ABI12" s="629"/>
      <c r="ABJ12" s="629"/>
      <c r="ABK12" s="629"/>
      <c r="ABL12" s="629"/>
      <c r="ABM12" s="629"/>
      <c r="ABN12" s="629"/>
      <c r="ABO12" s="629"/>
      <c r="ABP12" s="629"/>
      <c r="ABQ12" s="629"/>
      <c r="ABR12" s="629"/>
      <c r="ABS12" s="629"/>
      <c r="ABT12" s="629"/>
      <c r="ABU12" s="629"/>
      <c r="ABV12" s="629"/>
      <c r="ABW12" s="629"/>
      <c r="ABX12" s="629"/>
      <c r="ABY12" s="629"/>
      <c r="ABZ12" s="629"/>
      <c r="ACA12" s="629"/>
      <c r="ACB12" s="629"/>
      <c r="ACC12" s="629"/>
      <c r="ACD12" s="629"/>
      <c r="ACE12" s="629"/>
      <c r="ACF12" s="629"/>
      <c r="ACG12" s="629"/>
      <c r="ACH12" s="629"/>
      <c r="ACI12" s="629"/>
      <c r="ACJ12" s="629"/>
      <c r="ACK12" s="629"/>
      <c r="ACL12" s="629"/>
      <c r="ACM12" s="629"/>
      <c r="ACN12" s="629"/>
      <c r="ACO12" s="629"/>
      <c r="ACP12" s="629"/>
      <c r="ACQ12" s="629"/>
      <c r="ACR12" s="629"/>
      <c r="ACS12" s="629"/>
      <c r="ACT12" s="629"/>
      <c r="ACU12" s="629"/>
      <c r="ACV12" s="629"/>
      <c r="ACW12" s="629"/>
      <c r="ACX12" s="629"/>
      <c r="ACY12" s="629"/>
      <c r="ACZ12" s="629"/>
      <c r="ADA12" s="629"/>
      <c r="ADB12" s="629"/>
      <c r="ADC12" s="629"/>
      <c r="ADD12" s="629"/>
      <c r="ADE12" s="629"/>
      <c r="ADF12" s="629"/>
      <c r="ADG12" s="629"/>
      <c r="ADH12" s="629"/>
      <c r="ADI12" s="629"/>
      <c r="ADJ12" s="629"/>
      <c r="ADK12" s="629"/>
      <c r="ADL12" s="629"/>
      <c r="ADM12" s="629"/>
      <c r="ADN12" s="629"/>
      <c r="ADO12" s="629"/>
      <c r="ADP12" s="629"/>
      <c r="ADQ12" s="629"/>
      <c r="ADR12" s="629"/>
      <c r="ADS12" s="629"/>
      <c r="ADT12" s="629"/>
      <c r="ADU12" s="629"/>
      <c r="ADV12" s="629"/>
      <c r="ADW12" s="629"/>
      <c r="ADX12" s="629"/>
      <c r="ADY12" s="629"/>
      <c r="ADZ12" s="629"/>
      <c r="AEA12" s="629"/>
      <c r="AEB12" s="629"/>
      <c r="AEC12" s="629"/>
      <c r="AED12" s="629"/>
      <c r="AEE12" s="629"/>
      <c r="AEF12" s="629"/>
      <c r="AEG12" s="629"/>
      <c r="AEH12" s="629"/>
      <c r="AEI12" s="629"/>
      <c r="AEJ12" s="629"/>
      <c r="AEK12" s="629"/>
      <c r="AEL12" s="629"/>
      <c r="AEM12" s="629"/>
      <c r="AEN12" s="629"/>
      <c r="AEO12" s="629"/>
      <c r="AEP12" s="629"/>
      <c r="AEQ12" s="629"/>
      <c r="AER12" s="629"/>
      <c r="AES12" s="629"/>
      <c r="AET12" s="629"/>
      <c r="AEU12" s="629"/>
      <c r="AEV12" s="629"/>
      <c r="AEW12" s="629"/>
      <c r="AEX12" s="629"/>
      <c r="AEY12" s="629"/>
      <c r="AEZ12" s="629"/>
      <c r="AFA12" s="629"/>
      <c r="AFB12" s="629"/>
      <c r="AFC12" s="629"/>
      <c r="AFD12" s="629"/>
      <c r="AFE12" s="629"/>
      <c r="AFF12" s="629"/>
      <c r="AFG12" s="629"/>
      <c r="AFH12" s="629"/>
      <c r="AFI12" s="629"/>
      <c r="AFJ12" s="629"/>
      <c r="AFK12" s="629"/>
      <c r="AFL12" s="629"/>
      <c r="AFM12" s="629"/>
      <c r="AFN12" s="629"/>
      <c r="AFO12" s="629"/>
      <c r="AFP12" s="629"/>
      <c r="AFQ12" s="629"/>
      <c r="AFR12" s="629"/>
      <c r="AFS12" s="629"/>
      <c r="AFT12" s="629"/>
      <c r="AFU12" s="629"/>
      <c r="AFV12" s="629"/>
      <c r="AFW12" s="629"/>
      <c r="AFX12" s="629"/>
      <c r="AFY12" s="629"/>
      <c r="AFZ12" s="629"/>
      <c r="AGA12" s="629"/>
      <c r="AGB12" s="629"/>
      <c r="AGC12" s="629"/>
      <c r="AGD12" s="629"/>
      <c r="AGE12" s="629"/>
      <c r="AGF12" s="629"/>
      <c r="AGG12" s="629"/>
      <c r="AGH12" s="629"/>
      <c r="AGI12" s="629"/>
      <c r="AGJ12" s="629"/>
      <c r="AGK12" s="629"/>
      <c r="AGL12" s="629"/>
      <c r="AGM12" s="629"/>
      <c r="AGN12" s="629"/>
      <c r="AGO12" s="629"/>
      <c r="AGP12" s="629"/>
      <c r="AGQ12" s="629"/>
      <c r="AGR12" s="629"/>
      <c r="AGS12" s="629"/>
      <c r="AGT12" s="629"/>
      <c r="AGU12" s="629"/>
      <c r="AGV12" s="629"/>
      <c r="AGW12" s="629"/>
      <c r="AGX12" s="629"/>
      <c r="AGY12" s="629"/>
      <c r="AGZ12" s="629"/>
      <c r="AHA12" s="629"/>
      <c r="AHB12" s="629"/>
      <c r="AHC12" s="629"/>
      <c r="AHD12" s="629"/>
      <c r="AHE12" s="629"/>
      <c r="AHF12" s="629"/>
      <c r="AHG12" s="629"/>
      <c r="AHH12" s="629"/>
      <c r="AHI12" s="629"/>
      <c r="AHJ12" s="629"/>
      <c r="AHK12" s="629"/>
      <c r="AHL12" s="629"/>
      <c r="AHM12" s="629"/>
      <c r="AHN12" s="629"/>
      <c r="AHO12" s="629"/>
      <c r="AHP12" s="629"/>
      <c r="AHQ12" s="629"/>
      <c r="AHR12" s="629"/>
      <c r="AHS12" s="629"/>
      <c r="AHT12" s="629"/>
      <c r="AHU12" s="629"/>
      <c r="AHV12" s="629"/>
      <c r="AHW12" s="629"/>
      <c r="AHX12" s="629"/>
      <c r="AHY12" s="629"/>
      <c r="AHZ12" s="629"/>
      <c r="AIA12" s="629"/>
      <c r="AIB12" s="629"/>
      <c r="AIC12" s="629"/>
      <c r="AID12" s="629"/>
      <c r="AIE12" s="629"/>
      <c r="AIF12" s="629"/>
      <c r="AIG12" s="629"/>
      <c r="AIH12" s="629"/>
      <c r="AII12" s="629"/>
    </row>
    <row r="13" spans="1:16283" s="498" customFormat="1" ht="31.75" customHeight="1" x14ac:dyDescent="0.75">
      <c r="A13" s="1991"/>
      <c r="B13" s="1994"/>
      <c r="C13" s="534">
        <v>1.4</v>
      </c>
      <c r="D13" s="575" t="s">
        <v>420</v>
      </c>
      <c r="E13" s="536" t="s">
        <v>23</v>
      </c>
      <c r="F13" s="536" t="s">
        <v>6</v>
      </c>
      <c r="G13" s="538">
        <f t="array" ref="G13">INDEX('Salary . staff rates'!$A$6:$C$28,MATCH(1,('Salary . staff rates'!$A$6:$A$28=MNO!E13)*('Salary . staff rates'!$B$6:$B$28=MNO!F13),0),3)</f>
        <v>65000</v>
      </c>
      <c r="H13" s="537">
        <f t="shared" si="0"/>
        <v>456.14035087719299</v>
      </c>
      <c r="I13" s="538" t="s">
        <v>0</v>
      </c>
      <c r="J13" s="539" t="s">
        <v>0</v>
      </c>
      <c r="K13" s="576">
        <v>35</v>
      </c>
      <c r="L13" s="541">
        <f t="shared" si="1"/>
        <v>15964.912280701754</v>
      </c>
      <c r="M13" s="542" t="s">
        <v>31</v>
      </c>
      <c r="N13" s="541">
        <f>IF(M13="Yes",L13*'Salary . staff rates'!$C$34,0)</f>
        <v>0</v>
      </c>
      <c r="O13" s="543"/>
      <c r="P13" s="1846">
        <v>1</v>
      </c>
      <c r="Q13" s="1846">
        <v>1</v>
      </c>
      <c r="R13" s="545"/>
      <c r="S13" s="546">
        <v>1</v>
      </c>
      <c r="T13" s="546">
        <f t="shared" si="14"/>
        <v>1</v>
      </c>
      <c r="U13" s="546">
        <f t="shared" si="15"/>
        <v>1</v>
      </c>
      <c r="W13" s="544"/>
      <c r="Y13" s="1011">
        <f t="shared" si="2"/>
        <v>15964.912280701754</v>
      </c>
      <c r="Z13" s="1011">
        <f t="shared" si="3"/>
        <v>0</v>
      </c>
      <c r="AB13" s="1011">
        <f t="shared" si="4"/>
        <v>15964.912280701754</v>
      </c>
      <c r="AC13" s="1011">
        <f t="shared" si="5"/>
        <v>0</v>
      </c>
      <c r="AD13" s="714"/>
      <c r="AE13" s="1011">
        <f t="shared" si="6"/>
        <v>15964.912280701754</v>
      </c>
      <c r="AF13" s="1011">
        <f t="shared" si="7"/>
        <v>0</v>
      </c>
      <c r="AH13" s="1011">
        <f t="shared" si="8"/>
        <v>15964.912280701754</v>
      </c>
      <c r="AI13" s="1011">
        <f t="shared" si="9"/>
        <v>0</v>
      </c>
      <c r="AJ13" s="714"/>
      <c r="AL13" s="548"/>
      <c r="AN13" s="1011">
        <f t="shared" si="10"/>
        <v>15964.912280701754</v>
      </c>
      <c r="AO13" s="1011">
        <f t="shared" si="11"/>
        <v>0</v>
      </c>
      <c r="AP13" s="547"/>
      <c r="AQ13" s="1011">
        <f t="shared" si="12"/>
        <v>15964.912280701754</v>
      </c>
      <c r="AR13" s="1011">
        <f t="shared" si="13"/>
        <v>0</v>
      </c>
      <c r="AS13" s="629"/>
      <c r="AT13" s="629"/>
      <c r="AU13" s="629"/>
      <c r="AV13" s="629"/>
      <c r="AW13" s="629"/>
      <c r="AX13" s="629"/>
      <c r="AY13" s="629"/>
      <c r="AZ13" s="629"/>
      <c r="BA13" s="629"/>
      <c r="BB13" s="629"/>
      <c r="BC13" s="629"/>
      <c r="BD13" s="629"/>
      <c r="BE13" s="629"/>
      <c r="BF13" s="629"/>
      <c r="BG13" s="629"/>
      <c r="BH13" s="629"/>
      <c r="BI13" s="629"/>
      <c r="BJ13" s="629"/>
      <c r="BK13" s="629"/>
      <c r="BL13" s="629"/>
      <c r="BM13" s="629"/>
      <c r="BN13" s="629"/>
      <c r="BO13" s="629"/>
      <c r="BP13" s="629"/>
      <c r="BQ13" s="629"/>
      <c r="BR13" s="629"/>
      <c r="BS13" s="629"/>
      <c r="BT13" s="629"/>
      <c r="BU13" s="629"/>
      <c r="BV13" s="629"/>
      <c r="BW13" s="629"/>
      <c r="BX13" s="629"/>
      <c r="BY13" s="629"/>
      <c r="BZ13" s="629"/>
      <c r="CA13" s="629"/>
      <c r="CB13" s="629"/>
      <c r="CC13" s="629"/>
      <c r="CD13" s="629"/>
      <c r="CE13" s="629"/>
      <c r="CF13" s="629"/>
      <c r="CG13" s="629"/>
      <c r="CH13" s="629"/>
      <c r="CI13" s="629"/>
      <c r="CJ13" s="629"/>
      <c r="CK13" s="629"/>
      <c r="CL13" s="629"/>
      <c r="CM13" s="629"/>
      <c r="CN13" s="629"/>
      <c r="CO13" s="629"/>
      <c r="CP13" s="629"/>
      <c r="CQ13" s="629"/>
      <c r="CR13" s="629"/>
      <c r="CS13" s="629"/>
      <c r="CT13" s="629"/>
      <c r="CU13" s="629"/>
      <c r="CV13" s="629"/>
      <c r="CW13" s="629"/>
      <c r="CX13" s="629"/>
      <c r="CY13" s="629"/>
      <c r="CZ13" s="629"/>
      <c r="DA13" s="629"/>
      <c r="DB13" s="629"/>
      <c r="DC13" s="629"/>
      <c r="DD13" s="629"/>
      <c r="DE13" s="629"/>
      <c r="DF13" s="629"/>
      <c r="DG13" s="629"/>
      <c r="DH13" s="629"/>
      <c r="DI13" s="629"/>
      <c r="DJ13" s="629"/>
      <c r="DK13" s="629"/>
      <c r="DL13" s="629"/>
      <c r="DM13" s="629"/>
      <c r="DN13" s="629"/>
      <c r="DO13" s="629"/>
      <c r="DP13" s="629"/>
      <c r="DQ13" s="629"/>
      <c r="DR13" s="629"/>
      <c r="DS13" s="629"/>
      <c r="DT13" s="629"/>
      <c r="DU13" s="629"/>
      <c r="DV13" s="629"/>
      <c r="DW13" s="629"/>
      <c r="DX13" s="629"/>
      <c r="DY13" s="629"/>
      <c r="DZ13" s="629"/>
      <c r="EA13" s="629"/>
      <c r="EB13" s="629"/>
      <c r="EC13" s="629"/>
      <c r="ED13" s="629"/>
      <c r="EE13" s="629"/>
      <c r="EF13" s="629"/>
      <c r="EG13" s="629"/>
      <c r="EH13" s="629"/>
      <c r="EI13" s="629"/>
      <c r="EJ13" s="629"/>
      <c r="EK13" s="629"/>
      <c r="EL13" s="629"/>
      <c r="EM13" s="629"/>
      <c r="EN13" s="629"/>
      <c r="EO13" s="629"/>
      <c r="EP13" s="629"/>
      <c r="EQ13" s="629"/>
      <c r="ER13" s="629"/>
      <c r="ES13" s="629"/>
      <c r="ET13" s="629"/>
      <c r="EU13" s="629"/>
      <c r="EV13" s="629"/>
      <c r="EW13" s="629"/>
      <c r="EX13" s="629"/>
      <c r="EY13" s="629"/>
      <c r="EZ13" s="629"/>
      <c r="FA13" s="629"/>
      <c r="FB13" s="629"/>
      <c r="FC13" s="629"/>
      <c r="FD13" s="629"/>
      <c r="FE13" s="629"/>
      <c r="FF13" s="629"/>
      <c r="FG13" s="629"/>
      <c r="FH13" s="629"/>
      <c r="FI13" s="629"/>
      <c r="FJ13" s="629"/>
      <c r="FK13" s="629"/>
      <c r="FL13" s="629"/>
      <c r="FM13" s="629"/>
      <c r="FN13" s="629"/>
      <c r="FO13" s="629"/>
      <c r="FP13" s="629"/>
      <c r="FQ13" s="629"/>
      <c r="FR13" s="629"/>
      <c r="FS13" s="629"/>
      <c r="FT13" s="629"/>
      <c r="FU13" s="629"/>
      <c r="FV13" s="629"/>
      <c r="FW13" s="629"/>
      <c r="FX13" s="629"/>
      <c r="FY13" s="629"/>
      <c r="FZ13" s="629"/>
      <c r="GA13" s="629"/>
      <c r="GB13" s="629"/>
      <c r="GC13" s="629"/>
      <c r="GD13" s="629"/>
      <c r="GE13" s="629"/>
      <c r="GF13" s="629"/>
      <c r="GG13" s="629"/>
      <c r="GH13" s="629"/>
      <c r="GI13" s="629"/>
      <c r="GJ13" s="629"/>
      <c r="GK13" s="629"/>
      <c r="GL13" s="629"/>
      <c r="GM13" s="629"/>
      <c r="GN13" s="629"/>
      <c r="GO13" s="629"/>
      <c r="GP13" s="629"/>
      <c r="GQ13" s="629"/>
      <c r="GR13" s="629"/>
      <c r="GS13" s="629"/>
      <c r="GT13" s="629"/>
      <c r="GU13" s="629"/>
      <c r="GV13" s="629"/>
      <c r="GW13" s="629"/>
      <c r="GX13" s="629"/>
      <c r="GY13" s="629"/>
      <c r="GZ13" s="629"/>
      <c r="HA13" s="629"/>
      <c r="HB13" s="629"/>
      <c r="HC13" s="629"/>
      <c r="HD13" s="629"/>
      <c r="HE13" s="629"/>
      <c r="HF13" s="629"/>
      <c r="HG13" s="629"/>
      <c r="HH13" s="629"/>
      <c r="HI13" s="629"/>
      <c r="HJ13" s="629"/>
      <c r="HK13" s="629"/>
      <c r="HL13" s="629"/>
      <c r="HM13" s="629"/>
      <c r="HN13" s="629"/>
      <c r="HO13" s="629"/>
      <c r="HP13" s="629"/>
      <c r="HQ13" s="629"/>
      <c r="HR13" s="629"/>
      <c r="HS13" s="629"/>
      <c r="HT13" s="629"/>
      <c r="HU13" s="629"/>
      <c r="HV13" s="629"/>
      <c r="HW13" s="629"/>
      <c r="HX13" s="629"/>
      <c r="HY13" s="629"/>
      <c r="HZ13" s="629"/>
      <c r="IA13" s="629"/>
      <c r="IB13" s="629"/>
      <c r="IC13" s="629"/>
      <c r="ID13" s="629"/>
      <c r="IE13" s="629"/>
      <c r="IF13" s="629"/>
      <c r="IG13" s="629"/>
      <c r="IH13" s="629"/>
      <c r="II13" s="629"/>
      <c r="IJ13" s="629"/>
      <c r="IK13" s="629"/>
      <c r="IL13" s="629"/>
      <c r="IM13" s="629"/>
      <c r="IN13" s="629"/>
      <c r="IO13" s="629"/>
      <c r="IP13" s="629"/>
      <c r="IQ13" s="629"/>
      <c r="IR13" s="629"/>
      <c r="IS13" s="629"/>
      <c r="IT13" s="629"/>
      <c r="IU13" s="629"/>
      <c r="IV13" s="629"/>
      <c r="IW13" s="629"/>
      <c r="IX13" s="629"/>
      <c r="IY13" s="629"/>
      <c r="IZ13" s="629"/>
      <c r="JA13" s="629"/>
      <c r="JB13" s="629"/>
      <c r="JC13" s="629"/>
      <c r="JD13" s="629"/>
      <c r="JE13" s="629"/>
      <c r="JF13" s="629"/>
      <c r="JG13" s="629"/>
      <c r="JH13" s="629"/>
      <c r="JI13" s="629"/>
      <c r="JJ13" s="629"/>
      <c r="JK13" s="629"/>
      <c r="JL13" s="629"/>
      <c r="JM13" s="629"/>
      <c r="JN13" s="629"/>
      <c r="JO13" s="629"/>
      <c r="JP13" s="629"/>
      <c r="JQ13" s="629"/>
      <c r="JR13" s="629"/>
      <c r="JS13" s="629"/>
      <c r="JT13" s="629"/>
      <c r="JU13" s="629"/>
      <c r="JV13" s="629"/>
      <c r="JW13" s="629"/>
      <c r="JX13" s="629"/>
      <c r="JY13" s="629"/>
      <c r="JZ13" s="629"/>
      <c r="KA13" s="629"/>
      <c r="KB13" s="629"/>
      <c r="KC13" s="629"/>
      <c r="KD13" s="629"/>
      <c r="KE13" s="629"/>
      <c r="KF13" s="629"/>
      <c r="KG13" s="629"/>
      <c r="KH13" s="629"/>
      <c r="KI13" s="629"/>
      <c r="KJ13" s="629"/>
      <c r="KK13" s="629"/>
      <c r="KL13" s="629"/>
      <c r="KM13" s="629"/>
      <c r="KN13" s="629"/>
      <c r="KO13" s="629"/>
      <c r="KP13" s="629"/>
      <c r="KQ13" s="629"/>
      <c r="KR13" s="629"/>
      <c r="KS13" s="629"/>
      <c r="KT13" s="629"/>
      <c r="KU13" s="629"/>
      <c r="KV13" s="629"/>
      <c r="KW13" s="629"/>
      <c r="KX13" s="629"/>
      <c r="KY13" s="629"/>
      <c r="KZ13" s="629"/>
      <c r="LA13" s="629"/>
      <c r="LB13" s="629"/>
      <c r="LC13" s="629"/>
      <c r="LD13" s="629"/>
      <c r="LE13" s="629"/>
      <c r="LF13" s="629"/>
      <c r="LG13" s="629"/>
      <c r="LH13" s="629"/>
      <c r="LI13" s="629"/>
      <c r="LJ13" s="629"/>
      <c r="LK13" s="629"/>
      <c r="LL13" s="629"/>
      <c r="LM13" s="629"/>
      <c r="LN13" s="629"/>
      <c r="LO13" s="629"/>
      <c r="LP13" s="629"/>
      <c r="LQ13" s="629"/>
      <c r="LR13" s="629"/>
      <c r="LS13" s="629"/>
      <c r="LT13" s="629"/>
      <c r="LU13" s="629"/>
      <c r="LV13" s="629"/>
      <c r="LW13" s="629"/>
      <c r="LX13" s="629"/>
      <c r="LY13" s="629"/>
      <c r="LZ13" s="629"/>
      <c r="MA13" s="629"/>
      <c r="MB13" s="629"/>
      <c r="MC13" s="629"/>
      <c r="MD13" s="629"/>
      <c r="ME13" s="629"/>
      <c r="MF13" s="629"/>
      <c r="MG13" s="629"/>
      <c r="MH13" s="629"/>
      <c r="MI13" s="629"/>
      <c r="MJ13" s="629"/>
      <c r="MK13" s="629"/>
      <c r="ML13" s="629"/>
      <c r="MM13" s="629"/>
      <c r="MN13" s="629"/>
      <c r="MO13" s="629"/>
      <c r="MP13" s="629"/>
      <c r="MQ13" s="629"/>
      <c r="MR13" s="629"/>
      <c r="MS13" s="629"/>
      <c r="MT13" s="629"/>
      <c r="MU13" s="629"/>
      <c r="MV13" s="629"/>
      <c r="MW13" s="629"/>
      <c r="MX13" s="629"/>
      <c r="MY13" s="629"/>
      <c r="MZ13" s="629"/>
      <c r="NA13" s="629"/>
      <c r="NB13" s="629"/>
      <c r="NC13" s="629"/>
      <c r="ND13" s="629"/>
      <c r="NE13" s="629"/>
      <c r="NF13" s="629"/>
      <c r="NG13" s="629"/>
      <c r="NH13" s="629"/>
      <c r="NI13" s="629"/>
      <c r="NJ13" s="629"/>
      <c r="NK13" s="629"/>
      <c r="NL13" s="629"/>
      <c r="NM13" s="629"/>
      <c r="NN13" s="629"/>
      <c r="NO13" s="629"/>
      <c r="NP13" s="629"/>
      <c r="NQ13" s="629"/>
      <c r="NR13" s="629"/>
      <c r="NS13" s="629"/>
      <c r="NT13" s="629"/>
      <c r="NU13" s="629"/>
      <c r="NV13" s="629"/>
      <c r="NW13" s="629"/>
      <c r="NX13" s="629"/>
      <c r="NY13" s="629"/>
      <c r="NZ13" s="629"/>
      <c r="OA13" s="629"/>
      <c r="OB13" s="629"/>
      <c r="OC13" s="629"/>
      <c r="OD13" s="629"/>
      <c r="OE13" s="629"/>
      <c r="OF13" s="629"/>
      <c r="OG13" s="629"/>
      <c r="OH13" s="629"/>
      <c r="OI13" s="629"/>
      <c r="OJ13" s="629"/>
      <c r="OK13" s="629"/>
      <c r="OL13" s="629"/>
      <c r="OM13" s="629"/>
      <c r="ON13" s="629"/>
      <c r="OO13" s="629"/>
      <c r="OP13" s="629"/>
      <c r="OQ13" s="629"/>
      <c r="OR13" s="629"/>
      <c r="OS13" s="629"/>
      <c r="OT13" s="629"/>
      <c r="OU13" s="629"/>
      <c r="OV13" s="629"/>
      <c r="OW13" s="629"/>
      <c r="OX13" s="629"/>
      <c r="OY13" s="629"/>
      <c r="OZ13" s="629"/>
      <c r="PA13" s="629"/>
      <c r="PB13" s="629"/>
      <c r="PC13" s="629"/>
      <c r="PD13" s="629"/>
      <c r="PE13" s="629"/>
      <c r="PF13" s="629"/>
      <c r="PG13" s="629"/>
      <c r="PH13" s="629"/>
      <c r="PI13" s="629"/>
      <c r="PJ13" s="629"/>
      <c r="PK13" s="629"/>
      <c r="PL13" s="629"/>
      <c r="PM13" s="629"/>
      <c r="PN13" s="629"/>
      <c r="PO13" s="629"/>
      <c r="PP13" s="629"/>
      <c r="PQ13" s="629"/>
      <c r="PR13" s="629"/>
      <c r="PS13" s="629"/>
      <c r="PT13" s="629"/>
      <c r="PU13" s="629"/>
      <c r="PV13" s="629"/>
      <c r="PW13" s="629"/>
      <c r="PX13" s="629"/>
      <c r="PY13" s="629"/>
      <c r="PZ13" s="629"/>
      <c r="QA13" s="629"/>
      <c r="QB13" s="629"/>
      <c r="QC13" s="629"/>
      <c r="QD13" s="629"/>
      <c r="QE13" s="629"/>
      <c r="QF13" s="629"/>
      <c r="QG13" s="629"/>
      <c r="QH13" s="629"/>
      <c r="QI13" s="629"/>
      <c r="QJ13" s="629"/>
      <c r="QK13" s="629"/>
      <c r="QL13" s="629"/>
      <c r="QM13" s="629"/>
      <c r="QN13" s="629"/>
      <c r="QO13" s="629"/>
      <c r="QP13" s="629"/>
      <c r="QQ13" s="629"/>
      <c r="QR13" s="629"/>
      <c r="QS13" s="629"/>
      <c r="QT13" s="629"/>
      <c r="QU13" s="629"/>
      <c r="QV13" s="629"/>
      <c r="QW13" s="629"/>
      <c r="QX13" s="629"/>
      <c r="QY13" s="629"/>
      <c r="QZ13" s="629"/>
      <c r="RA13" s="629"/>
      <c r="RB13" s="629"/>
      <c r="RC13" s="629"/>
      <c r="RD13" s="629"/>
      <c r="RE13" s="629"/>
      <c r="RF13" s="629"/>
      <c r="RG13" s="629"/>
      <c r="RH13" s="629"/>
      <c r="RI13" s="629"/>
      <c r="RJ13" s="629"/>
      <c r="RK13" s="629"/>
      <c r="RL13" s="629"/>
      <c r="RM13" s="629"/>
      <c r="RN13" s="629"/>
      <c r="RO13" s="629"/>
      <c r="RP13" s="629"/>
      <c r="RQ13" s="629"/>
      <c r="RR13" s="629"/>
      <c r="RS13" s="629"/>
      <c r="RT13" s="629"/>
      <c r="RU13" s="629"/>
      <c r="RV13" s="629"/>
      <c r="RW13" s="629"/>
      <c r="RX13" s="629"/>
      <c r="RY13" s="629"/>
      <c r="RZ13" s="629"/>
      <c r="SA13" s="629"/>
      <c r="SB13" s="629"/>
      <c r="SC13" s="629"/>
      <c r="SD13" s="629"/>
      <c r="SE13" s="629"/>
      <c r="SF13" s="629"/>
      <c r="SG13" s="629"/>
      <c r="SH13" s="629"/>
      <c r="SI13" s="629"/>
      <c r="SJ13" s="629"/>
      <c r="SK13" s="629"/>
      <c r="SL13" s="629"/>
      <c r="SM13" s="629"/>
      <c r="SN13" s="629"/>
      <c r="SO13" s="629"/>
      <c r="SP13" s="629"/>
      <c r="SQ13" s="629"/>
      <c r="SR13" s="629"/>
      <c r="SS13" s="629"/>
      <c r="ST13" s="629"/>
      <c r="SU13" s="629"/>
      <c r="SV13" s="629"/>
      <c r="SW13" s="629"/>
      <c r="SX13" s="629"/>
      <c r="SY13" s="629"/>
      <c r="SZ13" s="629"/>
      <c r="TA13" s="629"/>
      <c r="TB13" s="629"/>
      <c r="TC13" s="629"/>
      <c r="TD13" s="629"/>
      <c r="TE13" s="629"/>
      <c r="TF13" s="629"/>
      <c r="TG13" s="629"/>
      <c r="TH13" s="629"/>
      <c r="TI13" s="629"/>
      <c r="TJ13" s="629"/>
      <c r="TK13" s="629"/>
      <c r="TL13" s="629"/>
      <c r="TM13" s="629"/>
      <c r="TN13" s="629"/>
      <c r="TO13" s="629"/>
      <c r="TP13" s="629"/>
      <c r="TQ13" s="629"/>
      <c r="TR13" s="629"/>
      <c r="TS13" s="629"/>
      <c r="TT13" s="629"/>
      <c r="TU13" s="629"/>
      <c r="TV13" s="629"/>
      <c r="TW13" s="629"/>
      <c r="TX13" s="629"/>
      <c r="TY13" s="629"/>
      <c r="TZ13" s="629"/>
      <c r="UA13" s="629"/>
      <c r="UB13" s="629"/>
      <c r="UC13" s="629"/>
      <c r="UD13" s="629"/>
      <c r="UE13" s="629"/>
      <c r="UF13" s="629"/>
      <c r="UG13" s="629"/>
      <c r="UH13" s="629"/>
      <c r="UI13" s="629"/>
      <c r="UJ13" s="629"/>
      <c r="UK13" s="629"/>
      <c r="UL13" s="629"/>
      <c r="UM13" s="629"/>
      <c r="UN13" s="629"/>
      <c r="UO13" s="629"/>
      <c r="UP13" s="629"/>
      <c r="UQ13" s="629"/>
      <c r="UR13" s="629"/>
      <c r="US13" s="629"/>
      <c r="UT13" s="629"/>
      <c r="UU13" s="629"/>
      <c r="UV13" s="629"/>
      <c r="UW13" s="629"/>
      <c r="UX13" s="629"/>
      <c r="UY13" s="629"/>
      <c r="UZ13" s="629"/>
      <c r="VA13" s="629"/>
      <c r="VB13" s="629"/>
      <c r="VC13" s="629"/>
      <c r="VD13" s="629"/>
      <c r="VE13" s="629"/>
      <c r="VF13" s="629"/>
      <c r="VG13" s="629"/>
      <c r="VH13" s="629"/>
      <c r="VI13" s="629"/>
      <c r="VJ13" s="629"/>
      <c r="VK13" s="629"/>
      <c r="VL13" s="629"/>
      <c r="VM13" s="629"/>
      <c r="VN13" s="629"/>
      <c r="VO13" s="629"/>
      <c r="VP13" s="629"/>
      <c r="VQ13" s="629"/>
      <c r="VR13" s="629"/>
      <c r="VS13" s="629"/>
      <c r="VT13" s="629"/>
      <c r="VU13" s="629"/>
      <c r="VV13" s="629"/>
      <c r="VW13" s="629"/>
      <c r="VX13" s="629"/>
      <c r="VY13" s="629"/>
      <c r="VZ13" s="629"/>
      <c r="WA13" s="629"/>
      <c r="WB13" s="629"/>
      <c r="WC13" s="629"/>
      <c r="WD13" s="629"/>
      <c r="WE13" s="629"/>
      <c r="WF13" s="629"/>
      <c r="WG13" s="629"/>
      <c r="WH13" s="629"/>
      <c r="WI13" s="629"/>
      <c r="WJ13" s="629"/>
      <c r="WK13" s="629"/>
      <c r="WL13" s="629"/>
      <c r="WM13" s="629"/>
      <c r="WN13" s="629"/>
      <c r="WO13" s="629"/>
      <c r="WP13" s="629"/>
      <c r="WQ13" s="629"/>
      <c r="WR13" s="629"/>
      <c r="WS13" s="629"/>
      <c r="WT13" s="629"/>
      <c r="WU13" s="629"/>
      <c r="WV13" s="629"/>
      <c r="WW13" s="629"/>
      <c r="WX13" s="629"/>
      <c r="WY13" s="629"/>
      <c r="WZ13" s="629"/>
      <c r="XA13" s="629"/>
      <c r="XB13" s="629"/>
      <c r="XC13" s="629"/>
      <c r="XD13" s="629"/>
      <c r="XE13" s="629"/>
      <c r="XF13" s="629"/>
      <c r="XG13" s="629"/>
      <c r="XH13" s="629"/>
      <c r="XI13" s="629"/>
      <c r="XJ13" s="629"/>
      <c r="XK13" s="629"/>
      <c r="XL13" s="629"/>
      <c r="XM13" s="629"/>
      <c r="XN13" s="629"/>
      <c r="XO13" s="629"/>
      <c r="XP13" s="629"/>
      <c r="XQ13" s="629"/>
      <c r="XR13" s="629"/>
      <c r="XS13" s="629"/>
      <c r="XT13" s="629"/>
      <c r="XU13" s="629"/>
      <c r="XV13" s="629"/>
      <c r="XW13" s="629"/>
      <c r="XX13" s="629"/>
      <c r="XY13" s="629"/>
      <c r="XZ13" s="629"/>
      <c r="YA13" s="629"/>
      <c r="YB13" s="629"/>
      <c r="YC13" s="629"/>
      <c r="YD13" s="629"/>
      <c r="YE13" s="629"/>
      <c r="YF13" s="629"/>
      <c r="YG13" s="629"/>
      <c r="YH13" s="629"/>
      <c r="YI13" s="629"/>
      <c r="YJ13" s="629"/>
      <c r="YK13" s="629"/>
      <c r="YL13" s="629"/>
      <c r="YM13" s="629"/>
      <c r="YN13" s="629"/>
      <c r="YO13" s="629"/>
      <c r="YP13" s="629"/>
      <c r="YQ13" s="629"/>
      <c r="YR13" s="629"/>
      <c r="YS13" s="629"/>
      <c r="YT13" s="629"/>
      <c r="YU13" s="629"/>
      <c r="YV13" s="629"/>
      <c r="YW13" s="629"/>
      <c r="YX13" s="629"/>
      <c r="YY13" s="629"/>
      <c r="YZ13" s="629"/>
      <c r="ZA13" s="629"/>
      <c r="ZB13" s="629"/>
      <c r="ZC13" s="629"/>
      <c r="ZD13" s="629"/>
      <c r="ZE13" s="629"/>
      <c r="ZF13" s="629"/>
      <c r="ZG13" s="629"/>
      <c r="ZH13" s="629"/>
      <c r="ZI13" s="629"/>
      <c r="ZJ13" s="629"/>
      <c r="ZK13" s="629"/>
      <c r="ZL13" s="629"/>
      <c r="ZM13" s="629"/>
      <c r="ZN13" s="629"/>
      <c r="ZO13" s="629"/>
      <c r="ZP13" s="629"/>
      <c r="ZQ13" s="629"/>
      <c r="ZR13" s="629"/>
      <c r="ZS13" s="629"/>
      <c r="ZT13" s="629"/>
      <c r="ZU13" s="629"/>
      <c r="ZV13" s="629"/>
      <c r="ZW13" s="629"/>
      <c r="ZX13" s="629"/>
      <c r="ZY13" s="629"/>
      <c r="ZZ13" s="629"/>
      <c r="AAA13" s="629"/>
      <c r="AAB13" s="629"/>
      <c r="AAC13" s="629"/>
      <c r="AAD13" s="629"/>
      <c r="AAE13" s="629"/>
      <c r="AAF13" s="629"/>
      <c r="AAG13" s="629"/>
      <c r="AAH13" s="629"/>
      <c r="AAI13" s="629"/>
      <c r="AAJ13" s="629"/>
      <c r="AAK13" s="629"/>
      <c r="AAL13" s="629"/>
      <c r="AAM13" s="629"/>
      <c r="AAN13" s="629"/>
      <c r="AAO13" s="629"/>
      <c r="AAP13" s="629"/>
      <c r="AAQ13" s="629"/>
      <c r="AAR13" s="629"/>
      <c r="AAS13" s="629"/>
      <c r="AAT13" s="629"/>
      <c r="AAU13" s="629"/>
      <c r="AAV13" s="629"/>
      <c r="AAW13" s="629"/>
      <c r="AAX13" s="629"/>
      <c r="AAY13" s="629"/>
      <c r="AAZ13" s="629"/>
      <c r="ABA13" s="629"/>
      <c r="ABB13" s="629"/>
      <c r="ABC13" s="629"/>
      <c r="ABD13" s="629"/>
      <c r="ABE13" s="629"/>
      <c r="ABF13" s="629"/>
      <c r="ABG13" s="629"/>
      <c r="ABH13" s="629"/>
      <c r="ABI13" s="629"/>
      <c r="ABJ13" s="629"/>
      <c r="ABK13" s="629"/>
      <c r="ABL13" s="629"/>
      <c r="ABM13" s="629"/>
      <c r="ABN13" s="629"/>
      <c r="ABO13" s="629"/>
      <c r="ABP13" s="629"/>
      <c r="ABQ13" s="629"/>
      <c r="ABR13" s="629"/>
      <c r="ABS13" s="629"/>
      <c r="ABT13" s="629"/>
      <c r="ABU13" s="629"/>
      <c r="ABV13" s="629"/>
      <c r="ABW13" s="629"/>
      <c r="ABX13" s="629"/>
      <c r="ABY13" s="629"/>
      <c r="ABZ13" s="629"/>
      <c r="ACA13" s="629"/>
      <c r="ACB13" s="629"/>
      <c r="ACC13" s="629"/>
      <c r="ACD13" s="629"/>
      <c r="ACE13" s="629"/>
      <c r="ACF13" s="629"/>
      <c r="ACG13" s="629"/>
      <c r="ACH13" s="629"/>
      <c r="ACI13" s="629"/>
      <c r="ACJ13" s="629"/>
      <c r="ACK13" s="629"/>
      <c r="ACL13" s="629"/>
      <c r="ACM13" s="629"/>
      <c r="ACN13" s="629"/>
      <c r="ACO13" s="629"/>
      <c r="ACP13" s="629"/>
      <c r="ACQ13" s="629"/>
      <c r="ACR13" s="629"/>
      <c r="ACS13" s="629"/>
      <c r="ACT13" s="629"/>
      <c r="ACU13" s="629"/>
      <c r="ACV13" s="629"/>
      <c r="ACW13" s="629"/>
      <c r="ACX13" s="629"/>
      <c r="ACY13" s="629"/>
      <c r="ACZ13" s="629"/>
      <c r="ADA13" s="629"/>
      <c r="ADB13" s="629"/>
      <c r="ADC13" s="629"/>
      <c r="ADD13" s="629"/>
      <c r="ADE13" s="629"/>
      <c r="ADF13" s="629"/>
      <c r="ADG13" s="629"/>
      <c r="ADH13" s="629"/>
      <c r="ADI13" s="629"/>
      <c r="ADJ13" s="629"/>
      <c r="ADK13" s="629"/>
      <c r="ADL13" s="629"/>
      <c r="ADM13" s="629"/>
      <c r="ADN13" s="629"/>
      <c r="ADO13" s="629"/>
      <c r="ADP13" s="629"/>
      <c r="ADQ13" s="629"/>
      <c r="ADR13" s="629"/>
      <c r="ADS13" s="629"/>
      <c r="ADT13" s="629"/>
      <c r="ADU13" s="629"/>
      <c r="ADV13" s="629"/>
      <c r="ADW13" s="629"/>
      <c r="ADX13" s="629"/>
      <c r="ADY13" s="629"/>
      <c r="ADZ13" s="629"/>
      <c r="AEA13" s="629"/>
      <c r="AEB13" s="629"/>
      <c r="AEC13" s="629"/>
      <c r="AED13" s="629"/>
      <c r="AEE13" s="629"/>
      <c r="AEF13" s="629"/>
      <c r="AEG13" s="629"/>
      <c r="AEH13" s="629"/>
      <c r="AEI13" s="629"/>
      <c r="AEJ13" s="629"/>
      <c r="AEK13" s="629"/>
      <c r="AEL13" s="629"/>
      <c r="AEM13" s="629"/>
      <c r="AEN13" s="629"/>
      <c r="AEO13" s="629"/>
      <c r="AEP13" s="629"/>
      <c r="AEQ13" s="629"/>
      <c r="AER13" s="629"/>
      <c r="AES13" s="629"/>
      <c r="AET13" s="629"/>
      <c r="AEU13" s="629"/>
      <c r="AEV13" s="629"/>
      <c r="AEW13" s="629"/>
      <c r="AEX13" s="629"/>
      <c r="AEY13" s="629"/>
      <c r="AEZ13" s="629"/>
      <c r="AFA13" s="629"/>
      <c r="AFB13" s="629"/>
      <c r="AFC13" s="629"/>
      <c r="AFD13" s="629"/>
      <c r="AFE13" s="629"/>
      <c r="AFF13" s="629"/>
      <c r="AFG13" s="629"/>
      <c r="AFH13" s="629"/>
      <c r="AFI13" s="629"/>
      <c r="AFJ13" s="629"/>
      <c r="AFK13" s="629"/>
      <c r="AFL13" s="629"/>
      <c r="AFM13" s="629"/>
      <c r="AFN13" s="629"/>
      <c r="AFO13" s="629"/>
      <c r="AFP13" s="629"/>
      <c r="AFQ13" s="629"/>
      <c r="AFR13" s="629"/>
      <c r="AFS13" s="629"/>
      <c r="AFT13" s="629"/>
      <c r="AFU13" s="629"/>
      <c r="AFV13" s="629"/>
      <c r="AFW13" s="629"/>
      <c r="AFX13" s="629"/>
      <c r="AFY13" s="629"/>
      <c r="AFZ13" s="629"/>
      <c r="AGA13" s="629"/>
      <c r="AGB13" s="629"/>
      <c r="AGC13" s="629"/>
      <c r="AGD13" s="629"/>
      <c r="AGE13" s="629"/>
      <c r="AGF13" s="629"/>
      <c r="AGG13" s="629"/>
      <c r="AGH13" s="629"/>
      <c r="AGI13" s="629"/>
      <c r="AGJ13" s="629"/>
      <c r="AGK13" s="629"/>
      <c r="AGL13" s="629"/>
      <c r="AGM13" s="629"/>
      <c r="AGN13" s="629"/>
      <c r="AGO13" s="629"/>
      <c r="AGP13" s="629"/>
      <c r="AGQ13" s="629"/>
      <c r="AGR13" s="629"/>
      <c r="AGS13" s="629"/>
      <c r="AGT13" s="629"/>
      <c r="AGU13" s="629"/>
      <c r="AGV13" s="629"/>
      <c r="AGW13" s="629"/>
      <c r="AGX13" s="629"/>
      <c r="AGY13" s="629"/>
      <c r="AGZ13" s="629"/>
      <c r="AHA13" s="629"/>
      <c r="AHB13" s="629"/>
      <c r="AHC13" s="629"/>
      <c r="AHD13" s="629"/>
      <c r="AHE13" s="629"/>
      <c r="AHF13" s="629"/>
      <c r="AHG13" s="629"/>
      <c r="AHH13" s="629"/>
      <c r="AHI13" s="629"/>
      <c r="AHJ13" s="629"/>
      <c r="AHK13" s="629"/>
      <c r="AHL13" s="629"/>
      <c r="AHM13" s="629"/>
      <c r="AHN13" s="629"/>
      <c r="AHO13" s="629"/>
      <c r="AHP13" s="629"/>
      <c r="AHQ13" s="629"/>
      <c r="AHR13" s="629"/>
      <c r="AHS13" s="629"/>
      <c r="AHT13" s="629"/>
      <c r="AHU13" s="629"/>
      <c r="AHV13" s="629"/>
      <c r="AHW13" s="629"/>
      <c r="AHX13" s="629"/>
      <c r="AHY13" s="629"/>
      <c r="AHZ13" s="629"/>
      <c r="AIA13" s="629"/>
      <c r="AIB13" s="629"/>
      <c r="AIC13" s="629"/>
      <c r="AID13" s="629"/>
      <c r="AIE13" s="629"/>
      <c r="AIF13" s="629"/>
      <c r="AIG13" s="629"/>
      <c r="AIH13" s="629"/>
      <c r="AII13" s="629"/>
    </row>
    <row r="14" spans="1:16283" s="562" customFormat="1" ht="31.75" customHeight="1" x14ac:dyDescent="0.75">
      <c r="A14" s="1991"/>
      <c r="B14" s="1994"/>
      <c r="C14" s="565" t="s">
        <v>288</v>
      </c>
      <c r="D14" s="551" t="s">
        <v>421</v>
      </c>
      <c r="E14" s="567" t="s">
        <v>23</v>
      </c>
      <c r="F14" s="567" t="s">
        <v>6</v>
      </c>
      <c r="G14" s="568">
        <f t="array" ref="G14">INDEX('Salary . staff rates'!$A$6:$C$28,MATCH(1,('Salary . staff rates'!$A$6:$A$28=MNO!E14)*('Salary . staff rates'!$B$6:$B$28=MNO!F14),0),3)</f>
        <v>65000</v>
      </c>
      <c r="H14" s="552">
        <f t="shared" ref="H14" si="16">IF(E14="External",G14,G14/working_days*(1+loading_factor))</f>
        <v>456.14035087719299</v>
      </c>
      <c r="I14" s="568" t="s">
        <v>0</v>
      </c>
      <c r="J14" s="569" t="s">
        <v>0</v>
      </c>
      <c r="K14" s="572">
        <v>2</v>
      </c>
      <c r="L14" s="571">
        <f t="shared" si="1"/>
        <v>912.28070175438597</v>
      </c>
      <c r="M14" s="572" t="s">
        <v>31</v>
      </c>
      <c r="N14" s="571">
        <f>IF(M14="Yes",L14*'Salary . staff rates'!$C$34,0)</f>
        <v>0</v>
      </c>
      <c r="O14" s="577"/>
      <c r="P14" s="1847">
        <v>1</v>
      </c>
      <c r="Q14" s="1847">
        <v>1</v>
      </c>
      <c r="R14" s="578"/>
      <c r="S14" s="563">
        <v>1</v>
      </c>
      <c r="T14" s="563">
        <f t="shared" si="14"/>
        <v>1</v>
      </c>
      <c r="U14" s="563">
        <f t="shared" si="15"/>
        <v>1</v>
      </c>
      <c r="V14" s="578"/>
      <c r="W14" s="555">
        <v>1</v>
      </c>
      <c r="X14" s="578"/>
      <c r="Y14" s="1852">
        <f t="shared" si="2"/>
        <v>912.28070175438597</v>
      </c>
      <c r="Z14" s="1852">
        <f t="shared" si="3"/>
        <v>0</v>
      </c>
      <c r="AA14" s="578"/>
      <c r="AB14" s="1852">
        <f t="shared" si="4"/>
        <v>912.28070175438597</v>
      </c>
      <c r="AC14" s="1852">
        <f t="shared" si="5"/>
        <v>0</v>
      </c>
      <c r="AD14" s="1840"/>
      <c r="AE14" s="1013">
        <f t="shared" si="6"/>
        <v>912.28070175438597</v>
      </c>
      <c r="AF14" s="1013">
        <f t="shared" si="7"/>
        <v>0</v>
      </c>
      <c r="AG14" s="578"/>
      <c r="AH14" s="1852">
        <f t="shared" si="8"/>
        <v>912.28070175438597</v>
      </c>
      <c r="AI14" s="1852">
        <f t="shared" si="9"/>
        <v>0</v>
      </c>
      <c r="AJ14" s="1840"/>
      <c r="AK14" s="498"/>
      <c r="AL14" s="548"/>
      <c r="AM14" s="578"/>
      <c r="AN14" s="1012">
        <f t="shared" si="10"/>
        <v>0</v>
      </c>
      <c r="AO14" s="1012">
        <f t="shared" si="11"/>
        <v>0</v>
      </c>
      <c r="AP14" s="564"/>
      <c r="AQ14" s="1012">
        <f t="shared" si="12"/>
        <v>0</v>
      </c>
      <c r="AR14" s="1012">
        <f t="shared" si="13"/>
        <v>0</v>
      </c>
      <c r="AS14" s="1951"/>
      <c r="AT14" s="1951"/>
      <c r="AU14" s="1951"/>
      <c r="AV14" s="1951"/>
      <c r="AW14" s="1951"/>
      <c r="AX14" s="1951"/>
      <c r="AY14" s="1951"/>
      <c r="AZ14" s="1951"/>
      <c r="BA14" s="1951"/>
      <c r="BB14" s="1951"/>
      <c r="BC14" s="1951"/>
      <c r="BD14" s="1951"/>
      <c r="BE14" s="1951"/>
      <c r="BF14" s="1951"/>
      <c r="BG14" s="1951"/>
      <c r="BH14" s="1951"/>
      <c r="BI14" s="1951"/>
      <c r="BJ14" s="1951"/>
      <c r="BK14" s="1951"/>
      <c r="BL14" s="1951"/>
      <c r="BM14" s="1951"/>
      <c r="BN14" s="1951"/>
      <c r="BO14" s="1951"/>
      <c r="BP14" s="1951"/>
      <c r="BQ14" s="1951"/>
      <c r="BR14" s="1951"/>
      <c r="BS14" s="1951"/>
      <c r="BT14" s="1951"/>
      <c r="BU14" s="1951"/>
      <c r="BV14" s="1951"/>
      <c r="BW14" s="1951"/>
      <c r="BX14" s="1951"/>
      <c r="BY14" s="1951"/>
      <c r="BZ14" s="1951"/>
      <c r="CA14" s="1951"/>
      <c r="CB14" s="1951"/>
      <c r="CC14" s="1951"/>
      <c r="CD14" s="1951"/>
      <c r="CE14" s="1951"/>
      <c r="CF14" s="1951"/>
      <c r="CG14" s="1951"/>
      <c r="CH14" s="1951"/>
      <c r="CI14" s="1951"/>
      <c r="CJ14" s="1951"/>
      <c r="CK14" s="1951"/>
      <c r="CL14" s="1951"/>
      <c r="CM14" s="1951"/>
      <c r="CN14" s="1951"/>
      <c r="CO14" s="1951"/>
      <c r="CP14" s="1951"/>
      <c r="CQ14" s="1951"/>
      <c r="CR14" s="1951"/>
      <c r="CS14" s="1951"/>
      <c r="CT14" s="1951"/>
      <c r="CU14" s="1951"/>
      <c r="CV14" s="1951"/>
      <c r="CW14" s="1951"/>
      <c r="CX14" s="1951"/>
      <c r="CY14" s="1951"/>
      <c r="CZ14" s="1951"/>
      <c r="DA14" s="1951"/>
      <c r="DB14" s="1951"/>
      <c r="DC14" s="1951"/>
      <c r="DD14" s="1951"/>
      <c r="DE14" s="1951"/>
      <c r="DF14" s="1951"/>
      <c r="DG14" s="1951"/>
      <c r="DH14" s="1951"/>
      <c r="DI14" s="1951"/>
      <c r="DJ14" s="1951"/>
      <c r="DK14" s="1951"/>
      <c r="DL14" s="1951"/>
      <c r="DM14" s="1951"/>
      <c r="DN14" s="1951"/>
      <c r="DO14" s="1951"/>
      <c r="DP14" s="1951"/>
      <c r="DQ14" s="1951"/>
      <c r="DR14" s="1951"/>
      <c r="DS14" s="1951"/>
      <c r="DT14" s="1951"/>
      <c r="DU14" s="1951"/>
      <c r="DV14" s="1951"/>
      <c r="DW14" s="1951"/>
      <c r="DX14" s="1951"/>
      <c r="DY14" s="1951"/>
      <c r="DZ14" s="1951"/>
      <c r="EA14" s="1951"/>
      <c r="EB14" s="1951"/>
      <c r="EC14" s="1951"/>
      <c r="ED14" s="1951"/>
      <c r="EE14" s="1951"/>
      <c r="EF14" s="1951"/>
      <c r="EG14" s="1951"/>
      <c r="EH14" s="1951"/>
      <c r="EI14" s="1951"/>
      <c r="EJ14" s="1951"/>
      <c r="EK14" s="1951"/>
      <c r="EL14" s="1951"/>
      <c r="EM14" s="1951"/>
      <c r="EN14" s="1951"/>
      <c r="EO14" s="1951"/>
      <c r="EP14" s="1951"/>
      <c r="EQ14" s="1951"/>
      <c r="ER14" s="1951"/>
      <c r="ES14" s="1951"/>
      <c r="ET14" s="1951"/>
      <c r="EU14" s="1951"/>
      <c r="EV14" s="1951"/>
      <c r="EW14" s="1951"/>
      <c r="EX14" s="1951"/>
      <c r="EY14" s="1951"/>
      <c r="EZ14" s="1951"/>
      <c r="FA14" s="1951"/>
      <c r="FB14" s="1951"/>
      <c r="FC14" s="1951"/>
      <c r="FD14" s="1951"/>
      <c r="FE14" s="1951"/>
      <c r="FF14" s="1951"/>
      <c r="FG14" s="1951"/>
      <c r="FH14" s="1951"/>
      <c r="FI14" s="1951"/>
      <c r="FJ14" s="1951"/>
      <c r="FK14" s="1951"/>
      <c r="FL14" s="1951"/>
      <c r="FM14" s="1951"/>
      <c r="FN14" s="1951"/>
      <c r="FO14" s="1951"/>
      <c r="FP14" s="1951"/>
      <c r="FQ14" s="1951"/>
      <c r="FR14" s="1951"/>
      <c r="FS14" s="1951"/>
      <c r="FT14" s="1951"/>
      <c r="FU14" s="1951"/>
      <c r="FV14" s="1951"/>
      <c r="FW14" s="1951"/>
      <c r="FX14" s="1951"/>
      <c r="FY14" s="1951"/>
      <c r="FZ14" s="1951"/>
      <c r="GA14" s="1951"/>
      <c r="GB14" s="1951"/>
      <c r="GC14" s="1951"/>
      <c r="GD14" s="1951"/>
      <c r="GE14" s="1951"/>
      <c r="GF14" s="1951"/>
      <c r="GG14" s="1951"/>
      <c r="GH14" s="1951"/>
      <c r="GI14" s="1951"/>
      <c r="GJ14" s="1951"/>
      <c r="GK14" s="1951"/>
      <c r="GL14" s="1951"/>
      <c r="GM14" s="1951"/>
      <c r="GN14" s="1951"/>
      <c r="GO14" s="1951"/>
      <c r="GP14" s="1951"/>
      <c r="GQ14" s="1951"/>
      <c r="GR14" s="1951"/>
      <c r="GS14" s="1951"/>
      <c r="GT14" s="1951"/>
      <c r="GU14" s="1951"/>
      <c r="GV14" s="1951"/>
      <c r="GW14" s="1951"/>
      <c r="GX14" s="1951"/>
      <c r="GY14" s="1951"/>
      <c r="GZ14" s="1951"/>
      <c r="HA14" s="1951"/>
      <c r="HB14" s="1951"/>
      <c r="HC14" s="1951"/>
      <c r="HD14" s="1951"/>
      <c r="HE14" s="1951"/>
      <c r="HF14" s="1951"/>
      <c r="HG14" s="1951"/>
      <c r="HH14" s="1951"/>
      <c r="HI14" s="1951"/>
      <c r="HJ14" s="1951"/>
      <c r="HK14" s="1951"/>
      <c r="HL14" s="1951"/>
      <c r="HM14" s="1951"/>
      <c r="HN14" s="1951"/>
      <c r="HO14" s="1951"/>
      <c r="HP14" s="1951"/>
      <c r="HQ14" s="1951"/>
      <c r="HR14" s="1951"/>
      <c r="HS14" s="1951"/>
      <c r="HT14" s="1951"/>
      <c r="HU14" s="1951"/>
      <c r="HV14" s="1951"/>
      <c r="HW14" s="1951"/>
      <c r="HX14" s="1951"/>
      <c r="HY14" s="1951"/>
      <c r="HZ14" s="1951"/>
      <c r="IA14" s="1951"/>
      <c r="IB14" s="1951"/>
      <c r="IC14" s="1951"/>
      <c r="ID14" s="1951"/>
      <c r="IE14" s="1951"/>
      <c r="IF14" s="1951"/>
      <c r="IG14" s="1951"/>
      <c r="IH14" s="1951"/>
      <c r="II14" s="1951"/>
      <c r="IJ14" s="1951"/>
      <c r="IK14" s="1951"/>
      <c r="IL14" s="1951"/>
      <c r="IM14" s="1951"/>
      <c r="IN14" s="1951"/>
      <c r="IO14" s="1951"/>
      <c r="IP14" s="1951"/>
      <c r="IQ14" s="1951"/>
      <c r="IR14" s="1951"/>
      <c r="IS14" s="1951"/>
      <c r="IT14" s="1951"/>
      <c r="IU14" s="1951"/>
      <c r="IV14" s="1951"/>
      <c r="IW14" s="1951"/>
      <c r="IX14" s="1951"/>
      <c r="IY14" s="1951"/>
      <c r="IZ14" s="1951"/>
      <c r="JA14" s="1951"/>
      <c r="JB14" s="1951"/>
      <c r="JC14" s="1951"/>
      <c r="JD14" s="1951"/>
      <c r="JE14" s="1951"/>
      <c r="JF14" s="1951"/>
      <c r="JG14" s="1951"/>
      <c r="JH14" s="1951"/>
      <c r="JI14" s="1951"/>
      <c r="JJ14" s="1951"/>
      <c r="JK14" s="1951"/>
      <c r="JL14" s="1951"/>
      <c r="JM14" s="1951"/>
      <c r="JN14" s="1951"/>
      <c r="JO14" s="1951"/>
      <c r="JP14" s="1951"/>
      <c r="JQ14" s="1951"/>
      <c r="JR14" s="1951"/>
      <c r="JS14" s="1951"/>
      <c r="JT14" s="1951"/>
      <c r="JU14" s="1951"/>
      <c r="JV14" s="1951"/>
      <c r="JW14" s="1951"/>
      <c r="JX14" s="1951"/>
      <c r="JY14" s="1951"/>
      <c r="JZ14" s="1951"/>
      <c r="KA14" s="1951"/>
      <c r="KB14" s="1951"/>
      <c r="KC14" s="1951"/>
      <c r="KD14" s="1951"/>
      <c r="KE14" s="1951"/>
      <c r="KF14" s="1951"/>
      <c r="KG14" s="1951"/>
      <c r="KH14" s="1951"/>
      <c r="KI14" s="1951"/>
      <c r="KJ14" s="1951"/>
      <c r="KK14" s="1951"/>
      <c r="KL14" s="1951"/>
      <c r="KM14" s="1951"/>
      <c r="KN14" s="1951"/>
      <c r="KO14" s="1951"/>
      <c r="KP14" s="1951"/>
      <c r="KQ14" s="1951"/>
      <c r="KR14" s="1951"/>
      <c r="KS14" s="1951"/>
      <c r="KT14" s="1951"/>
      <c r="KU14" s="1951"/>
      <c r="KV14" s="1951"/>
      <c r="KW14" s="1951"/>
      <c r="KX14" s="1951"/>
      <c r="KY14" s="1951"/>
      <c r="KZ14" s="1951"/>
      <c r="LA14" s="1951"/>
      <c r="LB14" s="1951"/>
      <c r="LC14" s="1951"/>
      <c r="LD14" s="1951"/>
      <c r="LE14" s="1951"/>
      <c r="LF14" s="1951"/>
      <c r="LG14" s="1951"/>
      <c r="LH14" s="1951"/>
      <c r="LI14" s="1951"/>
      <c r="LJ14" s="1951"/>
      <c r="LK14" s="1951"/>
      <c r="LL14" s="1951"/>
      <c r="LM14" s="1951"/>
      <c r="LN14" s="1951"/>
      <c r="LO14" s="1951"/>
      <c r="LP14" s="1951"/>
      <c r="LQ14" s="1951"/>
      <c r="LR14" s="1951"/>
      <c r="LS14" s="1951"/>
      <c r="LT14" s="1951"/>
      <c r="LU14" s="1951"/>
      <c r="LV14" s="1951"/>
      <c r="LW14" s="1951"/>
      <c r="LX14" s="1951"/>
      <c r="LY14" s="1951"/>
      <c r="LZ14" s="1951"/>
      <c r="MA14" s="1951"/>
      <c r="MB14" s="1951"/>
      <c r="MC14" s="1951"/>
      <c r="MD14" s="1951"/>
      <c r="ME14" s="1951"/>
      <c r="MF14" s="1951"/>
      <c r="MG14" s="1951"/>
      <c r="MH14" s="1951"/>
      <c r="MI14" s="1951"/>
      <c r="MJ14" s="1951"/>
      <c r="MK14" s="1951"/>
      <c r="ML14" s="1951"/>
      <c r="MM14" s="1951"/>
      <c r="MN14" s="1951"/>
      <c r="MO14" s="1951"/>
      <c r="MP14" s="1951"/>
      <c r="MQ14" s="1951"/>
      <c r="MR14" s="1951"/>
      <c r="MS14" s="1951"/>
      <c r="MT14" s="1951"/>
      <c r="MU14" s="1951"/>
      <c r="MV14" s="1951"/>
      <c r="MW14" s="1951"/>
      <c r="MX14" s="1951"/>
      <c r="MY14" s="1951"/>
      <c r="MZ14" s="1951"/>
      <c r="NA14" s="1951"/>
      <c r="NB14" s="1951"/>
      <c r="NC14" s="1951"/>
      <c r="ND14" s="1951"/>
      <c r="NE14" s="1951"/>
      <c r="NF14" s="1951"/>
      <c r="NG14" s="1951"/>
      <c r="NH14" s="1951"/>
      <c r="NI14" s="1951"/>
      <c r="NJ14" s="1951"/>
      <c r="NK14" s="1951"/>
      <c r="NL14" s="1951"/>
      <c r="NM14" s="1951"/>
      <c r="NN14" s="1951"/>
      <c r="NO14" s="1951"/>
      <c r="NP14" s="1951"/>
      <c r="NQ14" s="1951"/>
      <c r="NR14" s="1951"/>
      <c r="NS14" s="1951"/>
      <c r="NT14" s="1951"/>
      <c r="NU14" s="1951"/>
      <c r="NV14" s="1951"/>
      <c r="NW14" s="1951"/>
      <c r="NX14" s="1951"/>
      <c r="NY14" s="1951"/>
      <c r="NZ14" s="1951"/>
      <c r="OA14" s="1951"/>
      <c r="OB14" s="1951"/>
      <c r="OC14" s="1951"/>
      <c r="OD14" s="1951"/>
      <c r="OE14" s="1951"/>
      <c r="OF14" s="1951"/>
      <c r="OG14" s="1951"/>
      <c r="OH14" s="1951"/>
      <c r="OI14" s="1951"/>
      <c r="OJ14" s="1951"/>
      <c r="OK14" s="1951"/>
      <c r="OL14" s="1951"/>
      <c r="OM14" s="1951"/>
      <c r="ON14" s="1951"/>
      <c r="OO14" s="1951"/>
      <c r="OP14" s="1951"/>
      <c r="OQ14" s="1951"/>
      <c r="OR14" s="1951"/>
      <c r="OS14" s="1951"/>
      <c r="OT14" s="1951"/>
      <c r="OU14" s="1951"/>
      <c r="OV14" s="1951"/>
      <c r="OW14" s="1951"/>
      <c r="OX14" s="1951"/>
      <c r="OY14" s="1951"/>
      <c r="OZ14" s="1951"/>
      <c r="PA14" s="1951"/>
      <c r="PB14" s="1951"/>
      <c r="PC14" s="1951"/>
      <c r="PD14" s="1951"/>
      <c r="PE14" s="1951"/>
      <c r="PF14" s="1951"/>
      <c r="PG14" s="1951"/>
      <c r="PH14" s="1951"/>
      <c r="PI14" s="1951"/>
      <c r="PJ14" s="1951"/>
      <c r="PK14" s="1951"/>
      <c r="PL14" s="1951"/>
      <c r="PM14" s="1951"/>
      <c r="PN14" s="1951"/>
      <c r="PO14" s="1951"/>
      <c r="PP14" s="1951"/>
      <c r="PQ14" s="1951"/>
      <c r="PR14" s="1951"/>
      <c r="PS14" s="1951"/>
      <c r="PT14" s="1951"/>
      <c r="PU14" s="1951"/>
      <c r="PV14" s="1951"/>
      <c r="PW14" s="1951"/>
      <c r="PX14" s="1951"/>
      <c r="PY14" s="1951"/>
      <c r="PZ14" s="1951"/>
      <c r="QA14" s="1951"/>
      <c r="QB14" s="1951"/>
      <c r="QC14" s="1951"/>
      <c r="QD14" s="1951"/>
      <c r="QE14" s="1951"/>
      <c r="QF14" s="1951"/>
      <c r="QG14" s="1951"/>
      <c r="QH14" s="1951"/>
      <c r="QI14" s="1951"/>
      <c r="QJ14" s="1951"/>
      <c r="QK14" s="1951"/>
      <c r="QL14" s="1951"/>
      <c r="QM14" s="1951"/>
      <c r="QN14" s="1951"/>
      <c r="QO14" s="1951"/>
      <c r="QP14" s="1951"/>
      <c r="QQ14" s="1951"/>
      <c r="QR14" s="1951"/>
      <c r="QS14" s="1951"/>
      <c r="QT14" s="1951"/>
      <c r="QU14" s="1951"/>
      <c r="QV14" s="1951"/>
      <c r="QW14" s="1951"/>
      <c r="QX14" s="1951"/>
      <c r="QY14" s="1951"/>
      <c r="QZ14" s="1951"/>
      <c r="RA14" s="1951"/>
      <c r="RB14" s="1951"/>
      <c r="RC14" s="1951"/>
      <c r="RD14" s="1951"/>
      <c r="RE14" s="1951"/>
      <c r="RF14" s="1951"/>
      <c r="RG14" s="1951"/>
      <c r="RH14" s="1951"/>
      <c r="RI14" s="1951"/>
      <c r="RJ14" s="1951"/>
      <c r="RK14" s="1951"/>
      <c r="RL14" s="1951"/>
      <c r="RM14" s="1951"/>
      <c r="RN14" s="1951"/>
      <c r="RO14" s="1951"/>
      <c r="RP14" s="1951"/>
      <c r="RQ14" s="1951"/>
      <c r="RR14" s="1951"/>
      <c r="RS14" s="1951"/>
      <c r="RT14" s="1951"/>
      <c r="RU14" s="1951"/>
      <c r="RV14" s="1951"/>
      <c r="RW14" s="1951"/>
      <c r="RX14" s="1951"/>
      <c r="RY14" s="1951"/>
      <c r="RZ14" s="1951"/>
      <c r="SA14" s="1951"/>
      <c r="SB14" s="1951"/>
      <c r="SC14" s="1951"/>
      <c r="SD14" s="1951"/>
      <c r="SE14" s="1951"/>
      <c r="SF14" s="1951"/>
      <c r="SG14" s="1951"/>
      <c r="SH14" s="1951"/>
      <c r="SI14" s="1951"/>
      <c r="SJ14" s="1951"/>
      <c r="SK14" s="1951"/>
      <c r="SL14" s="1951"/>
      <c r="SM14" s="1951"/>
      <c r="SN14" s="1951"/>
      <c r="SO14" s="1951"/>
      <c r="SP14" s="1951"/>
      <c r="SQ14" s="1951"/>
      <c r="SR14" s="1951"/>
      <c r="SS14" s="1951"/>
      <c r="ST14" s="1951"/>
      <c r="SU14" s="1951"/>
      <c r="SV14" s="1951"/>
      <c r="SW14" s="1951"/>
      <c r="SX14" s="1951"/>
      <c r="SY14" s="1951"/>
      <c r="SZ14" s="1951"/>
      <c r="TA14" s="1951"/>
      <c r="TB14" s="1951"/>
      <c r="TC14" s="1951"/>
      <c r="TD14" s="1951"/>
      <c r="TE14" s="1951"/>
      <c r="TF14" s="1951"/>
      <c r="TG14" s="1951"/>
      <c r="TH14" s="1951"/>
      <c r="TI14" s="1951"/>
      <c r="TJ14" s="1951"/>
      <c r="TK14" s="1951"/>
      <c r="TL14" s="1951"/>
      <c r="TM14" s="1951"/>
      <c r="TN14" s="1951"/>
      <c r="TO14" s="1951"/>
      <c r="TP14" s="1951"/>
      <c r="TQ14" s="1951"/>
      <c r="TR14" s="1951"/>
      <c r="TS14" s="1951"/>
      <c r="TT14" s="1951"/>
      <c r="TU14" s="1951"/>
      <c r="TV14" s="1951"/>
      <c r="TW14" s="1951"/>
      <c r="TX14" s="1951"/>
      <c r="TY14" s="1951"/>
      <c r="TZ14" s="1951"/>
      <c r="UA14" s="1951"/>
      <c r="UB14" s="1951"/>
      <c r="UC14" s="1951"/>
      <c r="UD14" s="1951"/>
      <c r="UE14" s="1951"/>
      <c r="UF14" s="1951"/>
      <c r="UG14" s="1951"/>
      <c r="UH14" s="1951"/>
      <c r="UI14" s="1951"/>
      <c r="UJ14" s="1951"/>
      <c r="UK14" s="1951"/>
      <c r="UL14" s="1951"/>
      <c r="UM14" s="1951"/>
      <c r="UN14" s="1951"/>
      <c r="UO14" s="1951"/>
      <c r="UP14" s="1951"/>
      <c r="UQ14" s="1951"/>
      <c r="UR14" s="1951"/>
      <c r="US14" s="1951"/>
      <c r="UT14" s="1951"/>
      <c r="UU14" s="1951"/>
      <c r="UV14" s="1951"/>
      <c r="UW14" s="1951"/>
      <c r="UX14" s="1951"/>
      <c r="UY14" s="1951"/>
      <c r="UZ14" s="1951"/>
      <c r="VA14" s="1951"/>
      <c r="VB14" s="1951"/>
      <c r="VC14" s="1951"/>
      <c r="VD14" s="1951"/>
      <c r="VE14" s="1951"/>
      <c r="VF14" s="1951"/>
      <c r="VG14" s="1951"/>
      <c r="VH14" s="1951"/>
      <c r="VI14" s="1951"/>
      <c r="VJ14" s="1951"/>
      <c r="VK14" s="1951"/>
      <c r="VL14" s="1951"/>
      <c r="VM14" s="1951"/>
      <c r="VN14" s="1951"/>
      <c r="VO14" s="1951"/>
      <c r="VP14" s="1951"/>
      <c r="VQ14" s="1951"/>
      <c r="VR14" s="1951"/>
      <c r="VS14" s="1951"/>
      <c r="VT14" s="1951"/>
      <c r="VU14" s="1951"/>
      <c r="VV14" s="1951"/>
      <c r="VW14" s="1951"/>
      <c r="VX14" s="1951"/>
      <c r="VY14" s="1951"/>
      <c r="VZ14" s="1951"/>
      <c r="WA14" s="1951"/>
      <c r="WB14" s="1951"/>
      <c r="WC14" s="1951"/>
      <c r="WD14" s="1951"/>
      <c r="WE14" s="1951"/>
      <c r="WF14" s="1951"/>
      <c r="WG14" s="1951"/>
      <c r="WH14" s="1951"/>
      <c r="WI14" s="1951"/>
      <c r="WJ14" s="1951"/>
      <c r="WK14" s="1951"/>
      <c r="WL14" s="1951"/>
      <c r="WM14" s="1951"/>
      <c r="WN14" s="1951"/>
      <c r="WO14" s="1951"/>
      <c r="WP14" s="1951"/>
      <c r="WQ14" s="1951"/>
      <c r="WR14" s="1951"/>
      <c r="WS14" s="1951"/>
      <c r="WT14" s="1951"/>
      <c r="WU14" s="1951"/>
      <c r="WV14" s="1951"/>
      <c r="WW14" s="1951"/>
      <c r="WX14" s="1951"/>
      <c r="WY14" s="1951"/>
      <c r="WZ14" s="1951"/>
      <c r="XA14" s="1951"/>
      <c r="XB14" s="1951"/>
      <c r="XC14" s="1951"/>
      <c r="XD14" s="1951"/>
      <c r="XE14" s="1951"/>
      <c r="XF14" s="1951"/>
      <c r="XG14" s="1951"/>
      <c r="XH14" s="1951"/>
      <c r="XI14" s="1951"/>
      <c r="XJ14" s="1951"/>
      <c r="XK14" s="1951"/>
      <c r="XL14" s="1951"/>
      <c r="XM14" s="1951"/>
      <c r="XN14" s="1951"/>
      <c r="XO14" s="1951"/>
      <c r="XP14" s="1951"/>
      <c r="XQ14" s="1951"/>
      <c r="XR14" s="1951"/>
      <c r="XS14" s="1951"/>
      <c r="XT14" s="1951"/>
      <c r="XU14" s="1951"/>
      <c r="XV14" s="1951"/>
      <c r="XW14" s="1951"/>
      <c r="XX14" s="1951"/>
      <c r="XY14" s="1951"/>
      <c r="XZ14" s="1951"/>
      <c r="YA14" s="1951"/>
      <c r="YB14" s="1951"/>
      <c r="YC14" s="1951"/>
      <c r="YD14" s="1951"/>
      <c r="YE14" s="1951"/>
      <c r="YF14" s="1951"/>
      <c r="YG14" s="1951"/>
      <c r="YH14" s="1951"/>
      <c r="YI14" s="1951"/>
      <c r="YJ14" s="1951"/>
      <c r="YK14" s="1951"/>
      <c r="YL14" s="1951"/>
      <c r="YM14" s="1951"/>
      <c r="YN14" s="1951"/>
      <c r="YO14" s="1951"/>
      <c r="YP14" s="1951"/>
      <c r="YQ14" s="1951"/>
      <c r="YR14" s="1951"/>
      <c r="YS14" s="1951"/>
      <c r="YT14" s="1951"/>
      <c r="YU14" s="1951"/>
      <c r="YV14" s="1951"/>
      <c r="YW14" s="1951"/>
      <c r="YX14" s="1951"/>
      <c r="YY14" s="1951"/>
      <c r="YZ14" s="1951"/>
      <c r="ZA14" s="1951"/>
      <c r="ZB14" s="1951"/>
      <c r="ZC14" s="1951"/>
      <c r="ZD14" s="1951"/>
      <c r="ZE14" s="1951"/>
      <c r="ZF14" s="1951"/>
      <c r="ZG14" s="1951"/>
      <c r="ZH14" s="1951"/>
      <c r="ZI14" s="1951"/>
      <c r="ZJ14" s="1951"/>
      <c r="ZK14" s="1951"/>
      <c r="ZL14" s="1951"/>
      <c r="ZM14" s="1951"/>
      <c r="ZN14" s="1951"/>
      <c r="ZO14" s="1951"/>
      <c r="ZP14" s="1951"/>
      <c r="ZQ14" s="1951"/>
      <c r="ZR14" s="1951"/>
      <c r="ZS14" s="1951"/>
      <c r="ZT14" s="1951"/>
      <c r="ZU14" s="1951"/>
      <c r="ZV14" s="1951"/>
      <c r="ZW14" s="1951"/>
      <c r="ZX14" s="1951"/>
      <c r="ZY14" s="1951"/>
      <c r="ZZ14" s="1951"/>
      <c r="AAA14" s="1951"/>
      <c r="AAB14" s="1951"/>
      <c r="AAC14" s="1951"/>
      <c r="AAD14" s="1951"/>
      <c r="AAE14" s="1951"/>
      <c r="AAF14" s="1951"/>
      <c r="AAG14" s="1951"/>
      <c r="AAH14" s="1951"/>
      <c r="AAI14" s="1951"/>
      <c r="AAJ14" s="1951"/>
      <c r="AAK14" s="1951"/>
      <c r="AAL14" s="1951"/>
      <c r="AAM14" s="1951"/>
      <c r="AAN14" s="1951"/>
      <c r="AAO14" s="1951"/>
      <c r="AAP14" s="1951"/>
      <c r="AAQ14" s="1951"/>
      <c r="AAR14" s="1951"/>
      <c r="AAS14" s="1951"/>
      <c r="AAT14" s="1951"/>
      <c r="AAU14" s="1951"/>
      <c r="AAV14" s="1951"/>
      <c r="AAW14" s="1951"/>
      <c r="AAX14" s="1951"/>
      <c r="AAY14" s="1951"/>
      <c r="AAZ14" s="1951"/>
      <c r="ABA14" s="1951"/>
      <c r="ABB14" s="1951"/>
      <c r="ABC14" s="1951"/>
      <c r="ABD14" s="1951"/>
      <c r="ABE14" s="1951"/>
      <c r="ABF14" s="1951"/>
      <c r="ABG14" s="1951"/>
      <c r="ABH14" s="1951"/>
      <c r="ABI14" s="1951"/>
      <c r="ABJ14" s="1951"/>
      <c r="ABK14" s="1951"/>
      <c r="ABL14" s="1951"/>
      <c r="ABM14" s="1951"/>
      <c r="ABN14" s="1951"/>
      <c r="ABO14" s="1951"/>
      <c r="ABP14" s="1951"/>
      <c r="ABQ14" s="1951"/>
      <c r="ABR14" s="1951"/>
      <c r="ABS14" s="1951"/>
      <c r="ABT14" s="1951"/>
      <c r="ABU14" s="1951"/>
      <c r="ABV14" s="1951"/>
      <c r="ABW14" s="1951"/>
      <c r="ABX14" s="1951"/>
      <c r="ABY14" s="1951"/>
      <c r="ABZ14" s="1951"/>
      <c r="ACA14" s="1951"/>
      <c r="ACB14" s="1951"/>
      <c r="ACC14" s="1951"/>
      <c r="ACD14" s="1951"/>
      <c r="ACE14" s="1951"/>
      <c r="ACF14" s="1951"/>
      <c r="ACG14" s="1951"/>
      <c r="ACH14" s="1951"/>
      <c r="ACI14" s="1951"/>
      <c r="ACJ14" s="1951"/>
      <c r="ACK14" s="1951"/>
      <c r="ACL14" s="1951"/>
      <c r="ACM14" s="1951"/>
      <c r="ACN14" s="1951"/>
      <c r="ACO14" s="1951"/>
      <c r="ACP14" s="1951"/>
      <c r="ACQ14" s="1951"/>
      <c r="ACR14" s="1951"/>
      <c r="ACS14" s="1951"/>
      <c r="ACT14" s="1951"/>
      <c r="ACU14" s="1951"/>
      <c r="ACV14" s="1951"/>
      <c r="ACW14" s="1951"/>
      <c r="ACX14" s="1951"/>
      <c r="ACY14" s="1951"/>
      <c r="ACZ14" s="1951"/>
      <c r="ADA14" s="1951"/>
      <c r="ADB14" s="1951"/>
      <c r="ADC14" s="1951"/>
      <c r="ADD14" s="1951"/>
      <c r="ADE14" s="1951"/>
      <c r="ADF14" s="1951"/>
      <c r="ADG14" s="1951"/>
      <c r="ADH14" s="1951"/>
      <c r="ADI14" s="1951"/>
      <c r="ADJ14" s="1951"/>
      <c r="ADK14" s="1951"/>
      <c r="ADL14" s="1951"/>
      <c r="ADM14" s="1951"/>
      <c r="ADN14" s="1951"/>
      <c r="ADO14" s="1951"/>
      <c r="ADP14" s="1951"/>
      <c r="ADQ14" s="1951"/>
      <c r="ADR14" s="1951"/>
      <c r="ADS14" s="1951"/>
      <c r="ADT14" s="1951"/>
      <c r="ADU14" s="1951"/>
      <c r="ADV14" s="1951"/>
      <c r="ADW14" s="1951"/>
      <c r="ADX14" s="1951"/>
      <c r="ADY14" s="1951"/>
      <c r="ADZ14" s="1951"/>
      <c r="AEA14" s="1951"/>
      <c r="AEB14" s="1951"/>
      <c r="AEC14" s="1951"/>
      <c r="AED14" s="1951"/>
      <c r="AEE14" s="1951"/>
      <c r="AEF14" s="1951"/>
      <c r="AEG14" s="1951"/>
      <c r="AEH14" s="1951"/>
      <c r="AEI14" s="1951"/>
      <c r="AEJ14" s="1951"/>
      <c r="AEK14" s="1951"/>
      <c r="AEL14" s="1951"/>
      <c r="AEM14" s="1951"/>
      <c r="AEN14" s="1951"/>
      <c r="AEO14" s="1951"/>
      <c r="AEP14" s="1951"/>
      <c r="AEQ14" s="1951"/>
      <c r="AER14" s="1951"/>
      <c r="AES14" s="1951"/>
      <c r="AET14" s="1951"/>
      <c r="AEU14" s="1951"/>
      <c r="AEV14" s="1951"/>
      <c r="AEW14" s="1951"/>
      <c r="AEX14" s="1951"/>
      <c r="AEY14" s="1951"/>
      <c r="AEZ14" s="1951"/>
      <c r="AFA14" s="1951"/>
      <c r="AFB14" s="1951"/>
      <c r="AFC14" s="1951"/>
      <c r="AFD14" s="1951"/>
      <c r="AFE14" s="1951"/>
      <c r="AFF14" s="1951"/>
      <c r="AFG14" s="1951"/>
      <c r="AFH14" s="1951"/>
      <c r="AFI14" s="1951"/>
      <c r="AFJ14" s="1951"/>
      <c r="AFK14" s="1951"/>
      <c r="AFL14" s="1951"/>
      <c r="AFM14" s="1951"/>
      <c r="AFN14" s="1951"/>
      <c r="AFO14" s="1951"/>
      <c r="AFP14" s="1951"/>
      <c r="AFQ14" s="1951"/>
      <c r="AFR14" s="1951"/>
      <c r="AFS14" s="1951"/>
      <c r="AFT14" s="1951"/>
      <c r="AFU14" s="1951"/>
      <c r="AFV14" s="1951"/>
      <c r="AFW14" s="1951"/>
      <c r="AFX14" s="1951"/>
      <c r="AFY14" s="1951"/>
      <c r="AFZ14" s="1951"/>
      <c r="AGA14" s="1951"/>
      <c r="AGB14" s="1951"/>
      <c r="AGC14" s="1951"/>
      <c r="AGD14" s="1951"/>
      <c r="AGE14" s="1951"/>
      <c r="AGF14" s="1951"/>
      <c r="AGG14" s="1951"/>
      <c r="AGH14" s="1951"/>
      <c r="AGI14" s="1951"/>
      <c r="AGJ14" s="1951"/>
      <c r="AGK14" s="1951"/>
      <c r="AGL14" s="1951"/>
      <c r="AGM14" s="1951"/>
      <c r="AGN14" s="1951"/>
      <c r="AGO14" s="1951"/>
      <c r="AGP14" s="1951"/>
      <c r="AGQ14" s="1951"/>
      <c r="AGR14" s="1951"/>
      <c r="AGS14" s="1951"/>
      <c r="AGT14" s="1951"/>
      <c r="AGU14" s="1951"/>
      <c r="AGV14" s="1951"/>
      <c r="AGW14" s="1951"/>
      <c r="AGX14" s="1951"/>
      <c r="AGY14" s="1951"/>
      <c r="AGZ14" s="1951"/>
      <c r="AHA14" s="1951"/>
      <c r="AHB14" s="1951"/>
      <c r="AHC14" s="1951"/>
      <c r="AHD14" s="1951"/>
      <c r="AHE14" s="1951"/>
      <c r="AHF14" s="1951"/>
      <c r="AHG14" s="1951"/>
      <c r="AHH14" s="1951"/>
      <c r="AHI14" s="1951"/>
      <c r="AHJ14" s="1951"/>
      <c r="AHK14" s="1951"/>
      <c r="AHL14" s="1951"/>
      <c r="AHM14" s="1951"/>
      <c r="AHN14" s="1951"/>
      <c r="AHO14" s="1951"/>
      <c r="AHP14" s="1951"/>
      <c r="AHQ14" s="1951"/>
      <c r="AHR14" s="1951"/>
      <c r="AHS14" s="1951"/>
      <c r="AHT14" s="1951"/>
      <c r="AHU14" s="1951"/>
      <c r="AHV14" s="1951"/>
      <c r="AHW14" s="1951"/>
      <c r="AHX14" s="1951"/>
      <c r="AHY14" s="1951"/>
      <c r="AHZ14" s="1951"/>
      <c r="AIA14" s="1951"/>
      <c r="AIB14" s="1951"/>
      <c r="AIC14" s="1951"/>
      <c r="AID14" s="1951"/>
      <c r="AIE14" s="1951"/>
      <c r="AIF14" s="1951"/>
      <c r="AIG14" s="1951"/>
      <c r="AIH14" s="1951"/>
      <c r="AII14" s="1951"/>
      <c r="AIJ14" s="578"/>
      <c r="AIK14" s="578"/>
      <c r="AIL14" s="578"/>
      <c r="AIM14" s="578"/>
      <c r="AIN14" s="578"/>
      <c r="AIO14" s="578"/>
      <c r="AIP14" s="578"/>
      <c r="AIQ14" s="578"/>
      <c r="AIR14" s="578"/>
      <c r="AIS14" s="578"/>
      <c r="AIT14" s="578"/>
      <c r="AIU14" s="578"/>
      <c r="AIV14" s="578"/>
      <c r="AIW14" s="578"/>
      <c r="AIX14" s="578"/>
      <c r="AIY14" s="578"/>
      <c r="AIZ14" s="578"/>
      <c r="AJA14" s="578"/>
      <c r="AJB14" s="578"/>
      <c r="AJC14" s="578"/>
      <c r="AJD14" s="578"/>
      <c r="AJE14" s="578"/>
      <c r="AJF14" s="578"/>
      <c r="AJG14" s="578"/>
      <c r="AJH14" s="578"/>
      <c r="AJI14" s="578"/>
      <c r="AJJ14" s="578"/>
      <c r="AJK14" s="578"/>
      <c r="AJL14" s="578"/>
      <c r="AJM14" s="578"/>
      <c r="AJN14" s="578"/>
      <c r="AJO14" s="578"/>
      <c r="AJP14" s="578"/>
      <c r="AJQ14" s="578"/>
      <c r="AJR14" s="578"/>
      <c r="AJS14" s="578"/>
      <c r="AJT14" s="578"/>
      <c r="AJU14" s="578"/>
      <c r="AJV14" s="578"/>
      <c r="AJW14" s="578"/>
      <c r="AJX14" s="578"/>
      <c r="AJY14" s="578"/>
      <c r="AJZ14" s="578"/>
      <c r="AKA14" s="578"/>
      <c r="AKB14" s="578"/>
      <c r="AKC14" s="578"/>
      <c r="AKD14" s="578"/>
      <c r="AKE14" s="578"/>
      <c r="AKF14" s="578"/>
      <c r="AKG14" s="578"/>
      <c r="AKH14" s="578"/>
      <c r="AKI14" s="578"/>
      <c r="AKJ14" s="578"/>
      <c r="AKK14" s="578"/>
      <c r="AKL14" s="578"/>
      <c r="AKM14" s="578"/>
      <c r="AKN14" s="578"/>
      <c r="AKO14" s="578"/>
      <c r="AKP14" s="578"/>
      <c r="AKQ14" s="578"/>
      <c r="AKR14" s="578"/>
      <c r="AKS14" s="578"/>
      <c r="AKT14" s="578"/>
      <c r="AKU14" s="578"/>
      <c r="AKV14" s="578"/>
      <c r="AKW14" s="578"/>
      <c r="AKX14" s="578"/>
      <c r="AKY14" s="578"/>
      <c r="AKZ14" s="578"/>
      <c r="ALA14" s="578"/>
      <c r="ALB14" s="578"/>
      <c r="ALC14" s="578"/>
      <c r="ALD14" s="578"/>
      <c r="ALE14" s="578"/>
      <c r="ALF14" s="578"/>
      <c r="ALG14" s="578"/>
      <c r="ALH14" s="578"/>
      <c r="ALI14" s="578"/>
      <c r="ALJ14" s="578"/>
      <c r="ALK14" s="578"/>
      <c r="ALL14" s="578"/>
      <c r="ALM14" s="578"/>
      <c r="ALN14" s="578"/>
      <c r="ALO14" s="578"/>
      <c r="ALP14" s="578"/>
      <c r="ALQ14" s="578"/>
      <c r="ALR14" s="578"/>
      <c r="ALS14" s="578"/>
      <c r="ALT14" s="578"/>
      <c r="ALU14" s="578"/>
      <c r="ALV14" s="578"/>
      <c r="ALW14" s="578"/>
      <c r="ALX14" s="578"/>
      <c r="ALY14" s="578"/>
      <c r="ALZ14" s="578"/>
      <c r="AMA14" s="578"/>
      <c r="AMB14" s="578"/>
      <c r="AMC14" s="578"/>
      <c r="AMD14" s="578"/>
      <c r="AME14" s="578"/>
      <c r="AMF14" s="578"/>
      <c r="AMG14" s="578"/>
      <c r="AMH14" s="578"/>
      <c r="AMI14" s="578"/>
      <c r="AMJ14" s="578"/>
      <c r="AMK14" s="578"/>
      <c r="AML14" s="578"/>
      <c r="AMM14" s="578"/>
      <c r="AMN14" s="578"/>
      <c r="AMO14" s="578"/>
      <c r="AMP14" s="578"/>
      <c r="AMQ14" s="578"/>
      <c r="AMR14" s="578"/>
      <c r="AMS14" s="578"/>
      <c r="AMT14" s="578"/>
      <c r="AMU14" s="578"/>
      <c r="AMV14" s="578"/>
      <c r="AMW14" s="578"/>
      <c r="AMX14" s="578"/>
      <c r="AMY14" s="578"/>
      <c r="AMZ14" s="578"/>
      <c r="ANA14" s="578"/>
      <c r="ANB14" s="578"/>
      <c r="ANC14" s="578"/>
      <c r="AND14" s="578"/>
      <c r="ANE14" s="578"/>
      <c r="ANF14" s="578"/>
      <c r="ANG14" s="578"/>
      <c r="ANH14" s="578"/>
      <c r="ANI14" s="578"/>
      <c r="ANJ14" s="578"/>
      <c r="ANK14" s="578"/>
      <c r="ANL14" s="578"/>
      <c r="ANM14" s="578"/>
      <c r="ANN14" s="578"/>
      <c r="ANO14" s="578"/>
      <c r="ANP14" s="578"/>
      <c r="ANQ14" s="578"/>
      <c r="ANR14" s="578"/>
      <c r="ANS14" s="578"/>
      <c r="ANT14" s="578"/>
      <c r="ANU14" s="578"/>
      <c r="ANV14" s="578"/>
      <c r="ANW14" s="578"/>
      <c r="ANX14" s="578"/>
      <c r="ANY14" s="578"/>
      <c r="ANZ14" s="578"/>
      <c r="AOA14" s="578"/>
      <c r="AOB14" s="578"/>
      <c r="AOC14" s="578"/>
      <c r="AOD14" s="578"/>
      <c r="AOE14" s="578"/>
      <c r="AOF14" s="578"/>
      <c r="AOG14" s="578"/>
      <c r="AOH14" s="578"/>
      <c r="AOI14" s="578"/>
      <c r="AOJ14" s="578"/>
      <c r="AOK14" s="578"/>
      <c r="AOL14" s="578"/>
      <c r="AOM14" s="578"/>
      <c r="AON14" s="578"/>
      <c r="AOO14" s="578"/>
      <c r="AOP14" s="578"/>
      <c r="AOQ14" s="578"/>
      <c r="AOR14" s="578"/>
      <c r="AOS14" s="578"/>
      <c r="AOT14" s="578"/>
      <c r="AOU14" s="578"/>
      <c r="AOV14" s="578"/>
      <c r="AOW14" s="578"/>
      <c r="AOX14" s="578"/>
      <c r="AOY14" s="578"/>
      <c r="AOZ14" s="578"/>
      <c r="APA14" s="578"/>
      <c r="APB14" s="578"/>
      <c r="APC14" s="578"/>
      <c r="APD14" s="578"/>
      <c r="APE14" s="578"/>
      <c r="APF14" s="578"/>
      <c r="APG14" s="578"/>
      <c r="APH14" s="578"/>
      <c r="API14" s="578"/>
      <c r="APJ14" s="578"/>
      <c r="APK14" s="578"/>
      <c r="APL14" s="578"/>
      <c r="APM14" s="578"/>
      <c r="APN14" s="578"/>
      <c r="APO14" s="578"/>
      <c r="APP14" s="578"/>
      <c r="APQ14" s="578"/>
      <c r="APR14" s="578"/>
      <c r="APS14" s="578"/>
      <c r="APT14" s="578"/>
      <c r="APU14" s="578"/>
      <c r="APV14" s="578"/>
      <c r="APW14" s="578"/>
      <c r="APX14" s="578"/>
      <c r="APY14" s="578"/>
      <c r="APZ14" s="578"/>
      <c r="AQA14" s="578"/>
      <c r="AQB14" s="578"/>
      <c r="AQC14" s="578"/>
      <c r="AQD14" s="578"/>
      <c r="AQE14" s="578"/>
      <c r="AQF14" s="578"/>
      <c r="AQG14" s="578"/>
      <c r="AQH14" s="578"/>
      <c r="AQI14" s="578"/>
      <c r="AQJ14" s="578"/>
      <c r="AQK14" s="578"/>
      <c r="AQL14" s="578"/>
      <c r="AQM14" s="578"/>
      <c r="AQN14" s="578"/>
      <c r="AQO14" s="578"/>
      <c r="AQP14" s="578"/>
      <c r="AQQ14" s="578"/>
      <c r="AQR14" s="578"/>
      <c r="AQS14" s="578"/>
      <c r="AQT14" s="578"/>
      <c r="AQU14" s="578"/>
      <c r="AQV14" s="578"/>
      <c r="AQW14" s="578"/>
      <c r="AQX14" s="578"/>
      <c r="AQY14" s="578"/>
      <c r="AQZ14" s="578"/>
      <c r="ARA14" s="578"/>
      <c r="ARB14" s="578"/>
      <c r="ARC14" s="578"/>
      <c r="ARD14" s="578"/>
      <c r="ARE14" s="578"/>
      <c r="ARF14" s="578"/>
      <c r="ARG14" s="578"/>
      <c r="ARH14" s="578"/>
      <c r="ARI14" s="578"/>
      <c r="ARJ14" s="578"/>
      <c r="ARK14" s="578"/>
      <c r="ARL14" s="578"/>
      <c r="ARM14" s="578"/>
      <c r="ARN14" s="578"/>
      <c r="ARO14" s="578"/>
      <c r="ARP14" s="578"/>
      <c r="ARQ14" s="578"/>
      <c r="ARR14" s="578"/>
      <c r="ARS14" s="578"/>
      <c r="ART14" s="578"/>
      <c r="ARU14" s="578"/>
      <c r="ARV14" s="578"/>
      <c r="ARW14" s="578"/>
      <c r="ARX14" s="578"/>
      <c r="ARY14" s="578"/>
      <c r="ARZ14" s="578"/>
      <c r="ASA14" s="578"/>
      <c r="ASB14" s="578"/>
      <c r="ASC14" s="578"/>
      <c r="ASD14" s="578"/>
      <c r="ASE14" s="578"/>
      <c r="ASF14" s="578"/>
      <c r="ASG14" s="578"/>
      <c r="ASH14" s="578"/>
      <c r="ASI14" s="578"/>
      <c r="ASJ14" s="578"/>
      <c r="ASK14" s="578"/>
      <c r="ASL14" s="578"/>
      <c r="ASM14" s="578"/>
      <c r="ASN14" s="578"/>
      <c r="ASO14" s="578"/>
      <c r="ASP14" s="578"/>
      <c r="ASQ14" s="578"/>
      <c r="ASR14" s="578"/>
      <c r="ASS14" s="578"/>
      <c r="AST14" s="578"/>
      <c r="ASU14" s="578"/>
      <c r="ASV14" s="578"/>
      <c r="ASW14" s="578"/>
      <c r="ASX14" s="578"/>
      <c r="ASY14" s="578"/>
      <c r="ASZ14" s="578"/>
      <c r="ATA14" s="578"/>
      <c r="ATB14" s="578"/>
      <c r="ATC14" s="578"/>
      <c r="ATD14" s="578"/>
      <c r="ATE14" s="578"/>
      <c r="ATF14" s="578"/>
      <c r="ATG14" s="578"/>
      <c r="ATH14" s="578"/>
      <c r="ATI14" s="578"/>
      <c r="ATJ14" s="578"/>
      <c r="ATK14" s="578"/>
      <c r="ATL14" s="578"/>
      <c r="ATM14" s="578"/>
      <c r="ATN14" s="578"/>
      <c r="ATO14" s="578"/>
      <c r="ATP14" s="578"/>
      <c r="ATQ14" s="578"/>
      <c r="ATR14" s="578"/>
      <c r="ATS14" s="578"/>
      <c r="ATT14" s="578"/>
      <c r="ATU14" s="578"/>
      <c r="ATV14" s="578"/>
      <c r="ATW14" s="578"/>
      <c r="ATX14" s="578"/>
      <c r="ATY14" s="578"/>
      <c r="ATZ14" s="578"/>
      <c r="AUA14" s="578"/>
      <c r="AUB14" s="578"/>
      <c r="AUC14" s="578"/>
      <c r="AUD14" s="578"/>
      <c r="AUE14" s="578"/>
      <c r="AUF14" s="578"/>
      <c r="AUG14" s="578"/>
      <c r="AUH14" s="578"/>
      <c r="AUI14" s="578"/>
      <c r="AUJ14" s="578"/>
      <c r="AUK14" s="578"/>
      <c r="AUL14" s="578"/>
      <c r="AUM14" s="578"/>
      <c r="AUN14" s="578"/>
      <c r="AUO14" s="578"/>
      <c r="AUP14" s="578"/>
      <c r="AUQ14" s="578"/>
      <c r="AUR14" s="578"/>
      <c r="AUS14" s="578"/>
      <c r="AUT14" s="578"/>
      <c r="AUU14" s="578"/>
      <c r="AUV14" s="578"/>
      <c r="AUW14" s="578"/>
      <c r="AUX14" s="578"/>
      <c r="AUY14" s="578"/>
      <c r="AUZ14" s="578"/>
      <c r="AVA14" s="578"/>
      <c r="AVB14" s="578"/>
      <c r="AVC14" s="578"/>
      <c r="AVD14" s="578"/>
      <c r="AVE14" s="578"/>
      <c r="AVF14" s="578"/>
      <c r="AVG14" s="578"/>
      <c r="AVH14" s="578"/>
      <c r="AVI14" s="578"/>
      <c r="AVJ14" s="578"/>
      <c r="AVK14" s="578"/>
      <c r="AVL14" s="578"/>
      <c r="AVM14" s="578"/>
      <c r="AVN14" s="578"/>
      <c r="AVO14" s="578"/>
      <c r="AVP14" s="578"/>
      <c r="AVQ14" s="578"/>
      <c r="AVR14" s="578"/>
      <c r="AVS14" s="578"/>
      <c r="AVT14" s="578"/>
      <c r="AVU14" s="578"/>
      <c r="AVV14" s="578"/>
      <c r="AVW14" s="578"/>
      <c r="AVX14" s="578"/>
      <c r="AVY14" s="578"/>
      <c r="AVZ14" s="578"/>
      <c r="AWA14" s="578"/>
      <c r="AWB14" s="578"/>
      <c r="AWC14" s="578"/>
      <c r="AWD14" s="578"/>
      <c r="AWE14" s="578"/>
      <c r="AWF14" s="578"/>
      <c r="AWG14" s="578"/>
      <c r="AWH14" s="578"/>
      <c r="AWI14" s="578"/>
      <c r="AWJ14" s="578"/>
      <c r="AWK14" s="578"/>
      <c r="AWL14" s="578"/>
      <c r="AWM14" s="578"/>
      <c r="AWN14" s="578"/>
      <c r="AWO14" s="578"/>
      <c r="AWP14" s="578"/>
      <c r="AWQ14" s="578"/>
      <c r="AWR14" s="578"/>
      <c r="AWS14" s="578"/>
      <c r="AWT14" s="578"/>
      <c r="AWU14" s="578"/>
      <c r="AWV14" s="578"/>
      <c r="AWW14" s="578"/>
      <c r="AWX14" s="578"/>
      <c r="AWY14" s="578"/>
      <c r="AWZ14" s="578"/>
      <c r="AXA14" s="578"/>
      <c r="AXB14" s="578"/>
      <c r="AXC14" s="578"/>
      <c r="AXD14" s="578"/>
      <c r="AXE14" s="578"/>
      <c r="AXF14" s="578"/>
      <c r="AXG14" s="578"/>
      <c r="AXH14" s="578"/>
      <c r="AXI14" s="578"/>
      <c r="AXJ14" s="578"/>
      <c r="AXK14" s="578"/>
      <c r="AXL14" s="578"/>
      <c r="AXM14" s="578"/>
      <c r="AXN14" s="578"/>
      <c r="AXO14" s="578"/>
      <c r="AXP14" s="578"/>
      <c r="AXQ14" s="578"/>
      <c r="AXR14" s="578"/>
      <c r="AXS14" s="578"/>
      <c r="AXT14" s="578"/>
      <c r="AXU14" s="578"/>
      <c r="AXV14" s="578"/>
      <c r="AXW14" s="578"/>
      <c r="AXX14" s="578"/>
      <c r="AXY14" s="578"/>
      <c r="AXZ14" s="578"/>
      <c r="AYA14" s="578"/>
      <c r="AYB14" s="578"/>
      <c r="AYC14" s="578"/>
      <c r="AYD14" s="578"/>
      <c r="AYE14" s="578"/>
      <c r="AYF14" s="578"/>
      <c r="AYG14" s="578"/>
      <c r="AYH14" s="578"/>
      <c r="AYI14" s="578"/>
      <c r="AYJ14" s="578"/>
      <c r="AYK14" s="578"/>
      <c r="AYL14" s="578"/>
      <c r="AYM14" s="578"/>
      <c r="AYN14" s="578"/>
      <c r="AYO14" s="578"/>
      <c r="AYP14" s="578"/>
      <c r="AYQ14" s="578"/>
      <c r="AYR14" s="578"/>
      <c r="AYS14" s="578"/>
      <c r="AYT14" s="578"/>
      <c r="AYU14" s="578"/>
      <c r="AYV14" s="578"/>
      <c r="AYW14" s="578"/>
      <c r="AYX14" s="578"/>
      <c r="AYY14" s="578"/>
      <c r="AYZ14" s="578"/>
      <c r="AZA14" s="578"/>
      <c r="AZB14" s="578"/>
      <c r="AZC14" s="578"/>
      <c r="AZD14" s="578"/>
      <c r="AZE14" s="578"/>
      <c r="AZF14" s="578"/>
      <c r="AZG14" s="578"/>
      <c r="AZH14" s="578"/>
      <c r="AZI14" s="578"/>
      <c r="AZJ14" s="578"/>
      <c r="AZK14" s="578"/>
      <c r="AZL14" s="578"/>
      <c r="AZM14" s="578"/>
      <c r="AZN14" s="578"/>
      <c r="AZO14" s="578"/>
      <c r="AZP14" s="578"/>
      <c r="AZQ14" s="578"/>
      <c r="AZR14" s="578"/>
      <c r="AZS14" s="578"/>
      <c r="AZT14" s="578"/>
      <c r="AZU14" s="578"/>
      <c r="AZV14" s="578"/>
      <c r="AZW14" s="578"/>
      <c r="AZX14" s="578"/>
      <c r="AZY14" s="578"/>
      <c r="AZZ14" s="578"/>
      <c r="BAA14" s="578"/>
      <c r="BAB14" s="578"/>
      <c r="BAC14" s="578"/>
      <c r="BAD14" s="578"/>
      <c r="BAE14" s="578"/>
      <c r="BAF14" s="578"/>
      <c r="BAG14" s="578"/>
      <c r="BAH14" s="578"/>
      <c r="BAI14" s="578"/>
      <c r="BAJ14" s="578"/>
      <c r="BAK14" s="578"/>
      <c r="BAL14" s="578"/>
      <c r="BAM14" s="578"/>
      <c r="BAN14" s="578"/>
      <c r="BAO14" s="578"/>
      <c r="BAP14" s="578"/>
      <c r="BAQ14" s="578"/>
      <c r="BAR14" s="578"/>
      <c r="BAS14" s="578"/>
      <c r="BAT14" s="578"/>
      <c r="BAU14" s="578"/>
      <c r="BAV14" s="578"/>
      <c r="BAW14" s="578"/>
      <c r="BAX14" s="578"/>
      <c r="BAY14" s="578"/>
      <c r="BAZ14" s="578"/>
      <c r="BBA14" s="578"/>
      <c r="BBB14" s="578"/>
      <c r="BBC14" s="578"/>
      <c r="BBD14" s="578"/>
      <c r="BBE14" s="578"/>
      <c r="BBF14" s="578"/>
      <c r="BBG14" s="578"/>
      <c r="BBH14" s="578"/>
      <c r="BBI14" s="578"/>
      <c r="BBJ14" s="578"/>
      <c r="BBK14" s="578"/>
      <c r="BBL14" s="578"/>
      <c r="BBM14" s="578"/>
      <c r="BBN14" s="578"/>
      <c r="BBO14" s="578"/>
      <c r="BBP14" s="578"/>
      <c r="BBQ14" s="578"/>
      <c r="BBR14" s="578"/>
      <c r="BBS14" s="578"/>
      <c r="BBT14" s="578"/>
      <c r="BBU14" s="578"/>
      <c r="BBV14" s="578"/>
      <c r="BBW14" s="578"/>
      <c r="BBX14" s="578"/>
      <c r="BBY14" s="578"/>
      <c r="BBZ14" s="578"/>
      <c r="BCA14" s="578"/>
      <c r="BCB14" s="578"/>
      <c r="BCC14" s="578"/>
      <c r="BCD14" s="578"/>
      <c r="BCE14" s="578"/>
      <c r="BCF14" s="578"/>
      <c r="BCG14" s="578"/>
      <c r="BCH14" s="578"/>
      <c r="BCI14" s="578"/>
      <c r="BCJ14" s="578"/>
      <c r="BCK14" s="578"/>
      <c r="BCL14" s="578"/>
      <c r="BCM14" s="578"/>
      <c r="BCN14" s="578"/>
      <c r="BCO14" s="578"/>
      <c r="BCP14" s="578"/>
      <c r="BCQ14" s="578"/>
      <c r="BCR14" s="578"/>
      <c r="BCS14" s="578"/>
      <c r="BCT14" s="578"/>
      <c r="BCU14" s="578"/>
      <c r="BCV14" s="578"/>
      <c r="BCW14" s="578"/>
      <c r="BCX14" s="578"/>
      <c r="BCY14" s="578"/>
      <c r="BCZ14" s="578"/>
      <c r="BDA14" s="578"/>
      <c r="BDB14" s="578"/>
      <c r="BDC14" s="578"/>
      <c r="BDD14" s="578"/>
      <c r="BDE14" s="578"/>
      <c r="BDF14" s="578"/>
      <c r="BDG14" s="578"/>
      <c r="BDH14" s="578"/>
      <c r="BDI14" s="578"/>
      <c r="BDJ14" s="578"/>
      <c r="BDK14" s="578"/>
      <c r="BDL14" s="578"/>
      <c r="BDM14" s="578"/>
      <c r="BDN14" s="578"/>
      <c r="BDO14" s="578"/>
      <c r="BDP14" s="578"/>
      <c r="BDQ14" s="578"/>
      <c r="BDR14" s="578"/>
      <c r="BDS14" s="578"/>
      <c r="BDT14" s="578"/>
      <c r="BDU14" s="578"/>
      <c r="BDV14" s="578"/>
      <c r="BDW14" s="578"/>
      <c r="BDX14" s="578"/>
      <c r="BDY14" s="578"/>
      <c r="BDZ14" s="578"/>
      <c r="BEA14" s="578"/>
      <c r="BEB14" s="578"/>
      <c r="BEC14" s="578"/>
      <c r="BED14" s="578"/>
      <c r="BEE14" s="578"/>
      <c r="BEF14" s="578"/>
      <c r="BEG14" s="578"/>
      <c r="BEH14" s="578"/>
      <c r="BEI14" s="578"/>
      <c r="BEJ14" s="578"/>
      <c r="BEK14" s="578"/>
      <c r="BEL14" s="578"/>
      <c r="BEM14" s="578"/>
      <c r="BEN14" s="578"/>
      <c r="BEO14" s="578"/>
      <c r="BEP14" s="578"/>
      <c r="BEQ14" s="578"/>
      <c r="BER14" s="578"/>
      <c r="BES14" s="578"/>
      <c r="BET14" s="578"/>
      <c r="BEU14" s="578"/>
      <c r="BEV14" s="578"/>
      <c r="BEW14" s="578"/>
      <c r="BEX14" s="578"/>
      <c r="BEY14" s="578"/>
      <c r="BEZ14" s="578"/>
      <c r="BFA14" s="578"/>
      <c r="BFB14" s="578"/>
      <c r="BFC14" s="578"/>
      <c r="BFD14" s="578"/>
      <c r="BFE14" s="578"/>
      <c r="BFF14" s="578"/>
      <c r="BFG14" s="578"/>
      <c r="BFH14" s="578"/>
      <c r="BFI14" s="578"/>
      <c r="BFJ14" s="578"/>
      <c r="BFK14" s="578"/>
      <c r="BFL14" s="578"/>
      <c r="BFM14" s="578"/>
      <c r="BFN14" s="578"/>
      <c r="BFO14" s="578"/>
      <c r="BFP14" s="578"/>
      <c r="BFQ14" s="578"/>
      <c r="BFR14" s="578"/>
      <c r="BFS14" s="578"/>
      <c r="BFT14" s="578"/>
      <c r="BFU14" s="578"/>
      <c r="BFV14" s="578"/>
      <c r="BFW14" s="578"/>
      <c r="BFX14" s="578"/>
      <c r="BFY14" s="578"/>
      <c r="BFZ14" s="578"/>
      <c r="BGA14" s="578"/>
      <c r="BGB14" s="578"/>
      <c r="BGC14" s="578"/>
      <c r="BGD14" s="578"/>
      <c r="BGE14" s="578"/>
      <c r="BGF14" s="578"/>
      <c r="BGG14" s="578"/>
      <c r="BGH14" s="578"/>
      <c r="BGI14" s="578"/>
      <c r="BGJ14" s="578"/>
      <c r="BGK14" s="578"/>
      <c r="BGL14" s="578"/>
      <c r="BGM14" s="578"/>
      <c r="BGN14" s="578"/>
      <c r="BGO14" s="578"/>
      <c r="BGP14" s="578"/>
      <c r="BGQ14" s="578"/>
      <c r="BGR14" s="578"/>
      <c r="BGS14" s="578"/>
      <c r="BGT14" s="578"/>
      <c r="BGU14" s="578"/>
      <c r="BGV14" s="578"/>
      <c r="BGW14" s="578"/>
      <c r="BGX14" s="578"/>
      <c r="BGY14" s="578"/>
      <c r="BGZ14" s="578"/>
      <c r="BHA14" s="578"/>
      <c r="BHB14" s="578"/>
      <c r="BHC14" s="578"/>
      <c r="BHD14" s="578"/>
      <c r="BHE14" s="578"/>
      <c r="BHF14" s="578"/>
      <c r="BHG14" s="578"/>
      <c r="BHH14" s="578"/>
      <c r="BHI14" s="578"/>
      <c r="BHJ14" s="578"/>
      <c r="BHK14" s="578"/>
      <c r="BHL14" s="578"/>
      <c r="BHM14" s="578"/>
      <c r="BHN14" s="578"/>
      <c r="BHO14" s="578"/>
      <c r="BHP14" s="578"/>
      <c r="BHQ14" s="578"/>
      <c r="BHR14" s="578"/>
      <c r="BHS14" s="578"/>
      <c r="BHT14" s="578"/>
      <c r="BHU14" s="578"/>
      <c r="BHV14" s="578"/>
      <c r="BHW14" s="578"/>
      <c r="BHX14" s="578"/>
      <c r="BHY14" s="578"/>
      <c r="BHZ14" s="578"/>
      <c r="BIA14" s="578"/>
      <c r="BIB14" s="578"/>
      <c r="BIC14" s="578"/>
      <c r="BID14" s="578"/>
      <c r="BIE14" s="578"/>
      <c r="BIF14" s="578"/>
      <c r="BIG14" s="578"/>
      <c r="BIH14" s="578"/>
      <c r="BII14" s="578"/>
      <c r="BIJ14" s="578"/>
      <c r="BIK14" s="578"/>
      <c r="BIL14" s="578"/>
      <c r="BIM14" s="578"/>
      <c r="BIN14" s="578"/>
      <c r="BIO14" s="578"/>
      <c r="BIP14" s="578"/>
      <c r="BIQ14" s="578"/>
      <c r="BIR14" s="578"/>
      <c r="BIS14" s="578"/>
      <c r="BIT14" s="578"/>
      <c r="BIU14" s="578"/>
      <c r="BIV14" s="578"/>
      <c r="BIW14" s="578"/>
      <c r="BIX14" s="578"/>
      <c r="BIY14" s="578"/>
      <c r="BIZ14" s="578"/>
      <c r="BJA14" s="578"/>
      <c r="BJB14" s="578"/>
      <c r="BJC14" s="578"/>
      <c r="BJD14" s="578"/>
      <c r="BJE14" s="578"/>
      <c r="BJF14" s="578"/>
      <c r="BJG14" s="578"/>
      <c r="BJH14" s="578"/>
      <c r="BJI14" s="578"/>
      <c r="BJJ14" s="578"/>
      <c r="BJK14" s="578"/>
      <c r="BJL14" s="578"/>
      <c r="BJM14" s="578"/>
      <c r="BJN14" s="578"/>
      <c r="BJO14" s="578"/>
      <c r="BJP14" s="578"/>
      <c r="BJQ14" s="578"/>
      <c r="BJR14" s="578"/>
      <c r="BJS14" s="578"/>
      <c r="BJT14" s="578"/>
      <c r="BJU14" s="578"/>
      <c r="BJV14" s="578"/>
      <c r="BJW14" s="578"/>
      <c r="BJX14" s="578"/>
      <c r="BJY14" s="578"/>
      <c r="BJZ14" s="578"/>
      <c r="BKA14" s="578"/>
      <c r="BKB14" s="578"/>
      <c r="BKC14" s="578"/>
      <c r="BKD14" s="578"/>
      <c r="BKE14" s="578"/>
      <c r="BKF14" s="578"/>
      <c r="BKG14" s="578"/>
      <c r="BKH14" s="578"/>
      <c r="BKI14" s="578"/>
      <c r="BKJ14" s="578"/>
      <c r="BKK14" s="578"/>
      <c r="BKL14" s="578"/>
      <c r="BKM14" s="578"/>
      <c r="BKN14" s="578"/>
      <c r="BKO14" s="578"/>
      <c r="BKP14" s="578"/>
      <c r="BKQ14" s="578"/>
      <c r="BKR14" s="578"/>
      <c r="BKS14" s="578"/>
      <c r="BKT14" s="578"/>
      <c r="BKU14" s="578"/>
      <c r="BKV14" s="578"/>
      <c r="BKW14" s="578"/>
      <c r="BKX14" s="578"/>
      <c r="BKY14" s="578"/>
      <c r="BKZ14" s="578"/>
      <c r="BLA14" s="578"/>
      <c r="BLB14" s="578"/>
      <c r="BLC14" s="578"/>
      <c r="BLD14" s="578"/>
      <c r="BLE14" s="578"/>
      <c r="BLF14" s="578"/>
      <c r="BLG14" s="578"/>
      <c r="BLH14" s="578"/>
      <c r="BLI14" s="578"/>
      <c r="BLJ14" s="578"/>
      <c r="BLK14" s="578"/>
      <c r="BLL14" s="578"/>
      <c r="BLM14" s="578"/>
      <c r="BLN14" s="578"/>
      <c r="BLO14" s="578"/>
      <c r="BLP14" s="578"/>
      <c r="BLQ14" s="578"/>
      <c r="BLR14" s="578"/>
      <c r="BLS14" s="578"/>
      <c r="BLT14" s="578"/>
      <c r="BLU14" s="578"/>
      <c r="BLV14" s="578"/>
      <c r="BLW14" s="578"/>
      <c r="BLX14" s="578"/>
      <c r="BLY14" s="578"/>
      <c r="BLZ14" s="578"/>
      <c r="BMA14" s="578"/>
      <c r="BMB14" s="578"/>
      <c r="BMC14" s="578"/>
      <c r="BMD14" s="578"/>
      <c r="BME14" s="578"/>
      <c r="BMF14" s="578"/>
      <c r="BMG14" s="578"/>
      <c r="BMH14" s="578"/>
      <c r="BMI14" s="578"/>
      <c r="BMJ14" s="578"/>
      <c r="BMK14" s="578"/>
      <c r="BML14" s="578"/>
      <c r="BMM14" s="578"/>
      <c r="BMN14" s="578"/>
      <c r="BMO14" s="578"/>
      <c r="BMP14" s="578"/>
      <c r="BMQ14" s="578"/>
      <c r="BMR14" s="578"/>
      <c r="BMS14" s="578"/>
      <c r="BMT14" s="578"/>
      <c r="BMU14" s="578"/>
      <c r="BMV14" s="578"/>
      <c r="BMW14" s="578"/>
      <c r="BMX14" s="578"/>
      <c r="BMY14" s="578"/>
      <c r="BMZ14" s="578"/>
      <c r="BNA14" s="578"/>
      <c r="BNB14" s="578"/>
      <c r="BNC14" s="578"/>
      <c r="BND14" s="578"/>
      <c r="BNE14" s="578"/>
      <c r="BNF14" s="578"/>
      <c r="BNG14" s="578"/>
      <c r="BNH14" s="578"/>
      <c r="BNI14" s="578"/>
      <c r="BNJ14" s="578"/>
      <c r="BNK14" s="578"/>
      <c r="BNL14" s="578"/>
      <c r="BNM14" s="578"/>
      <c r="BNN14" s="578"/>
      <c r="BNO14" s="578"/>
      <c r="BNP14" s="578"/>
      <c r="BNQ14" s="578"/>
      <c r="BNR14" s="578"/>
      <c r="BNS14" s="578"/>
      <c r="BNT14" s="578"/>
      <c r="BNU14" s="578"/>
      <c r="BNV14" s="578"/>
      <c r="BNW14" s="578"/>
      <c r="BNX14" s="578"/>
      <c r="BNY14" s="578"/>
      <c r="BNZ14" s="578"/>
      <c r="BOA14" s="578"/>
      <c r="BOB14" s="578"/>
      <c r="BOC14" s="578"/>
      <c r="BOD14" s="578"/>
      <c r="BOE14" s="578"/>
      <c r="BOF14" s="578"/>
      <c r="BOG14" s="578"/>
      <c r="BOH14" s="578"/>
      <c r="BOI14" s="578"/>
      <c r="BOJ14" s="578"/>
      <c r="BOK14" s="578"/>
      <c r="BOL14" s="578"/>
      <c r="BOM14" s="578"/>
      <c r="BON14" s="578"/>
      <c r="BOO14" s="578"/>
      <c r="BOP14" s="578"/>
      <c r="BOQ14" s="578"/>
      <c r="BOR14" s="578"/>
      <c r="BOS14" s="578"/>
      <c r="BOT14" s="578"/>
      <c r="BOU14" s="578"/>
      <c r="BOV14" s="578"/>
      <c r="BOW14" s="578"/>
      <c r="BOX14" s="578"/>
      <c r="BOY14" s="578"/>
      <c r="BOZ14" s="578"/>
      <c r="BPA14" s="578"/>
      <c r="BPB14" s="578"/>
      <c r="BPC14" s="578"/>
      <c r="BPD14" s="578"/>
      <c r="BPE14" s="578"/>
      <c r="BPF14" s="578"/>
      <c r="BPG14" s="578"/>
      <c r="BPH14" s="578"/>
      <c r="BPI14" s="578"/>
      <c r="BPJ14" s="578"/>
      <c r="BPK14" s="578"/>
      <c r="BPL14" s="578"/>
      <c r="BPM14" s="578"/>
      <c r="BPN14" s="578"/>
      <c r="BPO14" s="578"/>
      <c r="BPP14" s="578"/>
      <c r="BPQ14" s="578"/>
      <c r="BPR14" s="578"/>
      <c r="BPS14" s="578"/>
      <c r="BPT14" s="578"/>
      <c r="BPU14" s="578"/>
      <c r="BPV14" s="578"/>
      <c r="BPW14" s="578"/>
      <c r="BPX14" s="578"/>
      <c r="BPY14" s="578"/>
      <c r="BPZ14" s="578"/>
      <c r="BQA14" s="578"/>
      <c r="BQB14" s="578"/>
      <c r="BQC14" s="578"/>
      <c r="BQD14" s="578"/>
      <c r="BQE14" s="578"/>
      <c r="BQF14" s="578"/>
      <c r="BQG14" s="578"/>
      <c r="BQH14" s="578"/>
      <c r="BQI14" s="578"/>
      <c r="BQJ14" s="578"/>
      <c r="BQK14" s="578"/>
      <c r="BQL14" s="578"/>
      <c r="BQM14" s="578"/>
      <c r="BQN14" s="578"/>
      <c r="BQO14" s="578"/>
      <c r="BQP14" s="578"/>
      <c r="BQQ14" s="578"/>
      <c r="BQR14" s="578"/>
      <c r="BQS14" s="578"/>
      <c r="BQT14" s="578"/>
      <c r="BQU14" s="578"/>
      <c r="BQV14" s="578"/>
      <c r="BQW14" s="578"/>
      <c r="BQX14" s="578"/>
      <c r="BQY14" s="578"/>
      <c r="BQZ14" s="578"/>
      <c r="BRA14" s="578"/>
      <c r="BRB14" s="578"/>
      <c r="BRC14" s="578"/>
      <c r="BRD14" s="578"/>
      <c r="BRE14" s="578"/>
      <c r="BRF14" s="578"/>
      <c r="BRG14" s="578"/>
      <c r="BRH14" s="578"/>
      <c r="BRI14" s="578"/>
      <c r="BRJ14" s="578"/>
      <c r="BRK14" s="578"/>
      <c r="BRL14" s="578"/>
      <c r="BRM14" s="578"/>
      <c r="BRN14" s="578"/>
      <c r="BRO14" s="578"/>
      <c r="BRP14" s="578"/>
      <c r="BRQ14" s="578"/>
      <c r="BRR14" s="578"/>
      <c r="BRS14" s="578"/>
      <c r="BRT14" s="578"/>
      <c r="BRU14" s="578"/>
      <c r="BRV14" s="578"/>
      <c r="BRW14" s="578"/>
      <c r="BRX14" s="578"/>
      <c r="BRY14" s="578"/>
      <c r="BRZ14" s="578"/>
      <c r="BSA14" s="578"/>
      <c r="BSB14" s="578"/>
      <c r="BSC14" s="578"/>
      <c r="BSD14" s="578"/>
      <c r="BSE14" s="578"/>
      <c r="BSF14" s="578"/>
      <c r="BSG14" s="578"/>
      <c r="BSH14" s="578"/>
      <c r="BSI14" s="578"/>
      <c r="BSJ14" s="578"/>
      <c r="BSK14" s="578"/>
      <c r="BSL14" s="578"/>
      <c r="BSM14" s="578"/>
      <c r="BSN14" s="578"/>
      <c r="BSO14" s="578"/>
      <c r="BSP14" s="578"/>
      <c r="BSQ14" s="578"/>
      <c r="BSR14" s="578"/>
      <c r="BSS14" s="578"/>
      <c r="BST14" s="578"/>
      <c r="BSU14" s="578"/>
      <c r="BSV14" s="578"/>
      <c r="BSW14" s="578"/>
      <c r="BSX14" s="578"/>
      <c r="BSY14" s="578"/>
      <c r="BSZ14" s="578"/>
      <c r="BTA14" s="578"/>
      <c r="BTB14" s="578"/>
      <c r="BTC14" s="578"/>
      <c r="BTD14" s="578"/>
      <c r="BTE14" s="578"/>
      <c r="BTF14" s="578"/>
      <c r="BTG14" s="578"/>
      <c r="BTH14" s="578"/>
      <c r="BTI14" s="578"/>
      <c r="BTJ14" s="578"/>
      <c r="BTK14" s="578"/>
      <c r="BTL14" s="578"/>
      <c r="BTM14" s="578"/>
      <c r="BTN14" s="578"/>
      <c r="BTO14" s="578"/>
      <c r="BTP14" s="578"/>
      <c r="BTQ14" s="578"/>
      <c r="BTR14" s="578"/>
      <c r="BTS14" s="578"/>
      <c r="BTT14" s="578"/>
      <c r="BTU14" s="578"/>
      <c r="BTV14" s="578"/>
      <c r="BTW14" s="578"/>
      <c r="BTX14" s="578"/>
      <c r="BTY14" s="578"/>
      <c r="BTZ14" s="578"/>
      <c r="BUA14" s="578"/>
      <c r="BUB14" s="578"/>
      <c r="BUC14" s="578"/>
      <c r="BUD14" s="578"/>
      <c r="BUE14" s="578"/>
      <c r="BUF14" s="578"/>
      <c r="BUG14" s="578"/>
      <c r="BUH14" s="578"/>
      <c r="BUI14" s="578"/>
      <c r="BUJ14" s="578"/>
      <c r="BUK14" s="578"/>
      <c r="BUL14" s="578"/>
      <c r="BUM14" s="578"/>
      <c r="BUN14" s="578"/>
      <c r="BUO14" s="578"/>
      <c r="BUP14" s="578"/>
      <c r="BUQ14" s="578"/>
      <c r="BUR14" s="578"/>
      <c r="BUS14" s="578"/>
      <c r="BUT14" s="578"/>
      <c r="BUU14" s="578"/>
      <c r="BUV14" s="578"/>
      <c r="BUW14" s="578"/>
      <c r="BUX14" s="578"/>
      <c r="BUY14" s="578"/>
      <c r="BUZ14" s="578"/>
      <c r="BVA14" s="578"/>
      <c r="BVB14" s="578"/>
      <c r="BVC14" s="578"/>
      <c r="BVD14" s="578"/>
      <c r="BVE14" s="578"/>
      <c r="BVF14" s="578"/>
      <c r="BVG14" s="578"/>
      <c r="BVH14" s="578"/>
      <c r="BVI14" s="578"/>
      <c r="BVJ14" s="578"/>
      <c r="BVK14" s="578"/>
      <c r="BVL14" s="578"/>
      <c r="BVM14" s="578"/>
      <c r="BVN14" s="578"/>
      <c r="BVO14" s="578"/>
      <c r="BVP14" s="578"/>
      <c r="BVQ14" s="578"/>
      <c r="BVR14" s="578"/>
      <c r="BVS14" s="578"/>
      <c r="BVT14" s="578"/>
      <c r="BVU14" s="578"/>
      <c r="BVV14" s="578"/>
      <c r="BVW14" s="578"/>
      <c r="BVX14" s="578"/>
      <c r="BVY14" s="578"/>
      <c r="BVZ14" s="578"/>
      <c r="BWA14" s="578"/>
      <c r="BWB14" s="578"/>
      <c r="BWC14" s="578"/>
      <c r="BWD14" s="578"/>
      <c r="BWE14" s="578"/>
      <c r="BWF14" s="578"/>
      <c r="BWG14" s="578"/>
      <c r="BWH14" s="578"/>
      <c r="BWI14" s="578"/>
      <c r="BWJ14" s="578"/>
      <c r="BWK14" s="578"/>
      <c r="BWL14" s="578"/>
      <c r="BWM14" s="578"/>
      <c r="BWN14" s="578"/>
      <c r="BWO14" s="578"/>
      <c r="BWP14" s="578"/>
      <c r="BWQ14" s="578"/>
      <c r="BWR14" s="578"/>
      <c r="BWS14" s="578"/>
      <c r="BWT14" s="578"/>
      <c r="BWU14" s="578"/>
      <c r="BWV14" s="578"/>
      <c r="BWW14" s="578"/>
      <c r="BWX14" s="578"/>
      <c r="BWY14" s="578"/>
      <c r="BWZ14" s="578"/>
      <c r="BXA14" s="578"/>
      <c r="BXB14" s="578"/>
      <c r="BXC14" s="578"/>
      <c r="BXD14" s="578"/>
      <c r="BXE14" s="578"/>
      <c r="BXF14" s="578"/>
      <c r="BXG14" s="578"/>
      <c r="BXH14" s="578"/>
      <c r="BXI14" s="578"/>
      <c r="BXJ14" s="578"/>
      <c r="BXK14" s="578"/>
      <c r="BXL14" s="578"/>
      <c r="BXM14" s="578"/>
      <c r="BXN14" s="578"/>
      <c r="BXO14" s="578"/>
      <c r="BXP14" s="578"/>
      <c r="BXQ14" s="578"/>
      <c r="BXR14" s="578"/>
      <c r="BXS14" s="578"/>
      <c r="BXT14" s="578"/>
      <c r="BXU14" s="578"/>
      <c r="BXV14" s="578"/>
      <c r="BXW14" s="578"/>
      <c r="BXX14" s="578"/>
      <c r="BXY14" s="578"/>
      <c r="BXZ14" s="578"/>
      <c r="BYA14" s="578"/>
      <c r="BYB14" s="578"/>
      <c r="BYC14" s="578"/>
      <c r="BYD14" s="578"/>
      <c r="BYE14" s="578"/>
      <c r="BYF14" s="578"/>
      <c r="BYG14" s="578"/>
      <c r="BYH14" s="578"/>
      <c r="BYI14" s="578"/>
      <c r="BYJ14" s="578"/>
      <c r="BYK14" s="578"/>
      <c r="BYL14" s="578"/>
      <c r="BYM14" s="578"/>
      <c r="BYN14" s="578"/>
      <c r="BYO14" s="578"/>
      <c r="BYP14" s="578"/>
      <c r="BYQ14" s="578"/>
      <c r="BYR14" s="578"/>
      <c r="BYS14" s="578"/>
      <c r="BYT14" s="578"/>
      <c r="BYU14" s="578"/>
      <c r="BYV14" s="578"/>
      <c r="BYW14" s="578"/>
      <c r="BYX14" s="578"/>
      <c r="BYY14" s="578"/>
      <c r="BYZ14" s="578"/>
      <c r="BZA14" s="578"/>
      <c r="BZB14" s="578"/>
      <c r="BZC14" s="578"/>
      <c r="BZD14" s="578"/>
      <c r="BZE14" s="578"/>
      <c r="BZF14" s="578"/>
      <c r="BZG14" s="578"/>
      <c r="BZH14" s="578"/>
      <c r="BZI14" s="578"/>
      <c r="BZJ14" s="578"/>
      <c r="BZK14" s="578"/>
      <c r="BZL14" s="578"/>
      <c r="BZM14" s="578"/>
      <c r="BZN14" s="578"/>
      <c r="BZO14" s="578"/>
      <c r="BZP14" s="578"/>
      <c r="BZQ14" s="578"/>
      <c r="BZR14" s="578"/>
      <c r="BZS14" s="578"/>
      <c r="BZT14" s="578"/>
      <c r="BZU14" s="578"/>
      <c r="BZV14" s="578"/>
      <c r="BZW14" s="578"/>
      <c r="BZX14" s="578"/>
      <c r="BZY14" s="578"/>
      <c r="BZZ14" s="578"/>
      <c r="CAA14" s="578"/>
      <c r="CAB14" s="578"/>
      <c r="CAC14" s="578"/>
      <c r="CAD14" s="578"/>
      <c r="CAE14" s="578"/>
      <c r="CAF14" s="578"/>
      <c r="CAG14" s="578"/>
      <c r="CAH14" s="578"/>
      <c r="CAI14" s="578"/>
      <c r="CAJ14" s="578"/>
      <c r="CAK14" s="578"/>
      <c r="CAL14" s="578"/>
      <c r="CAM14" s="578"/>
      <c r="CAN14" s="578"/>
      <c r="CAO14" s="578"/>
      <c r="CAP14" s="578"/>
      <c r="CAQ14" s="578"/>
      <c r="CAR14" s="578"/>
      <c r="CAS14" s="578"/>
      <c r="CAT14" s="578"/>
      <c r="CAU14" s="578"/>
      <c r="CAV14" s="578"/>
      <c r="CAW14" s="578"/>
      <c r="CAX14" s="578"/>
      <c r="CAY14" s="578"/>
      <c r="CAZ14" s="578"/>
      <c r="CBA14" s="578"/>
      <c r="CBB14" s="578"/>
      <c r="CBC14" s="578"/>
      <c r="CBD14" s="578"/>
      <c r="CBE14" s="578"/>
      <c r="CBF14" s="578"/>
      <c r="CBG14" s="578"/>
      <c r="CBH14" s="578"/>
      <c r="CBI14" s="578"/>
      <c r="CBJ14" s="578"/>
      <c r="CBK14" s="578"/>
      <c r="CBL14" s="578"/>
      <c r="CBM14" s="578"/>
      <c r="CBN14" s="578"/>
      <c r="CBO14" s="578"/>
      <c r="CBP14" s="578"/>
      <c r="CBQ14" s="578"/>
      <c r="CBR14" s="578"/>
      <c r="CBS14" s="578"/>
      <c r="CBT14" s="578"/>
      <c r="CBU14" s="578"/>
      <c r="CBV14" s="578"/>
      <c r="CBW14" s="578"/>
      <c r="CBX14" s="578"/>
      <c r="CBY14" s="578"/>
      <c r="CBZ14" s="578"/>
      <c r="CCA14" s="578"/>
      <c r="CCB14" s="578"/>
      <c r="CCC14" s="578"/>
      <c r="CCD14" s="578"/>
      <c r="CCE14" s="578"/>
      <c r="CCF14" s="578"/>
      <c r="CCG14" s="578"/>
      <c r="CCH14" s="578"/>
      <c r="CCI14" s="578"/>
      <c r="CCJ14" s="578"/>
      <c r="CCK14" s="578"/>
      <c r="CCL14" s="578"/>
      <c r="CCM14" s="578"/>
      <c r="CCN14" s="578"/>
      <c r="CCO14" s="578"/>
      <c r="CCP14" s="578"/>
      <c r="CCQ14" s="578"/>
      <c r="CCR14" s="578"/>
      <c r="CCS14" s="578"/>
      <c r="CCT14" s="578"/>
      <c r="CCU14" s="578"/>
      <c r="CCV14" s="578"/>
      <c r="CCW14" s="578"/>
      <c r="CCX14" s="578"/>
      <c r="CCY14" s="578"/>
      <c r="CCZ14" s="578"/>
      <c r="CDA14" s="578"/>
      <c r="CDB14" s="578"/>
      <c r="CDC14" s="578"/>
      <c r="CDD14" s="578"/>
      <c r="CDE14" s="578"/>
      <c r="CDF14" s="578"/>
      <c r="CDG14" s="578"/>
      <c r="CDH14" s="578"/>
      <c r="CDI14" s="578"/>
      <c r="CDJ14" s="578"/>
      <c r="CDK14" s="578"/>
      <c r="CDL14" s="578"/>
      <c r="CDM14" s="578"/>
      <c r="CDN14" s="578"/>
      <c r="CDO14" s="578"/>
      <c r="CDP14" s="578"/>
      <c r="CDQ14" s="578"/>
      <c r="CDR14" s="578"/>
      <c r="CDS14" s="578"/>
      <c r="CDT14" s="578"/>
      <c r="CDU14" s="578"/>
      <c r="CDV14" s="578"/>
      <c r="CDW14" s="578"/>
      <c r="CDX14" s="578"/>
      <c r="CDY14" s="578"/>
      <c r="CDZ14" s="578"/>
      <c r="CEA14" s="578"/>
      <c r="CEB14" s="578"/>
      <c r="CEC14" s="578"/>
      <c r="CED14" s="578"/>
      <c r="CEE14" s="578"/>
      <c r="CEF14" s="578"/>
      <c r="CEG14" s="578"/>
      <c r="CEH14" s="578"/>
      <c r="CEI14" s="578"/>
      <c r="CEJ14" s="578"/>
      <c r="CEK14" s="578"/>
      <c r="CEL14" s="578"/>
      <c r="CEM14" s="578"/>
      <c r="CEN14" s="578"/>
      <c r="CEO14" s="578"/>
      <c r="CEP14" s="578"/>
      <c r="CEQ14" s="578"/>
      <c r="CER14" s="578"/>
      <c r="CES14" s="578"/>
      <c r="CET14" s="578"/>
      <c r="CEU14" s="578"/>
      <c r="CEV14" s="578"/>
      <c r="CEW14" s="578"/>
      <c r="CEX14" s="578"/>
      <c r="CEY14" s="578"/>
      <c r="CEZ14" s="578"/>
      <c r="CFA14" s="578"/>
      <c r="CFB14" s="578"/>
      <c r="CFC14" s="578"/>
      <c r="CFD14" s="578"/>
      <c r="CFE14" s="578"/>
      <c r="CFF14" s="578"/>
      <c r="CFG14" s="578"/>
      <c r="CFH14" s="578"/>
      <c r="CFI14" s="578"/>
      <c r="CFJ14" s="578"/>
      <c r="CFK14" s="578"/>
      <c r="CFL14" s="578"/>
      <c r="CFM14" s="578"/>
      <c r="CFN14" s="578"/>
      <c r="CFO14" s="578"/>
      <c r="CFP14" s="578"/>
      <c r="CFQ14" s="578"/>
      <c r="CFR14" s="578"/>
      <c r="CFS14" s="578"/>
      <c r="CFT14" s="578"/>
      <c r="CFU14" s="578"/>
      <c r="CFV14" s="578"/>
      <c r="CFW14" s="578"/>
      <c r="CFX14" s="578"/>
      <c r="CFY14" s="578"/>
      <c r="CFZ14" s="578"/>
      <c r="CGA14" s="578"/>
      <c r="CGB14" s="578"/>
      <c r="CGC14" s="578"/>
      <c r="CGD14" s="578"/>
      <c r="CGE14" s="578"/>
      <c r="CGF14" s="578"/>
      <c r="CGG14" s="578"/>
      <c r="CGH14" s="578"/>
      <c r="CGI14" s="578"/>
      <c r="CGJ14" s="578"/>
      <c r="CGK14" s="578"/>
      <c r="CGL14" s="578"/>
      <c r="CGM14" s="578"/>
      <c r="CGN14" s="578"/>
      <c r="CGO14" s="578"/>
      <c r="CGP14" s="578"/>
      <c r="CGQ14" s="578"/>
      <c r="CGR14" s="578"/>
      <c r="CGS14" s="578"/>
      <c r="CGT14" s="578"/>
      <c r="CGU14" s="578"/>
      <c r="CGV14" s="578"/>
      <c r="CGW14" s="578"/>
      <c r="CGX14" s="578"/>
      <c r="CGY14" s="578"/>
      <c r="CGZ14" s="578"/>
      <c r="CHA14" s="578"/>
      <c r="CHB14" s="578"/>
      <c r="CHC14" s="578"/>
      <c r="CHD14" s="578"/>
      <c r="CHE14" s="578"/>
      <c r="CHF14" s="578"/>
      <c r="CHG14" s="578"/>
      <c r="CHH14" s="578"/>
      <c r="CHI14" s="578"/>
      <c r="CHJ14" s="578"/>
      <c r="CHK14" s="578"/>
      <c r="CHL14" s="578"/>
      <c r="CHM14" s="578"/>
      <c r="CHN14" s="578"/>
      <c r="CHO14" s="578"/>
      <c r="CHP14" s="578"/>
      <c r="CHQ14" s="578"/>
      <c r="CHR14" s="578"/>
      <c r="CHS14" s="578"/>
      <c r="CHT14" s="578"/>
      <c r="CHU14" s="578"/>
      <c r="CHV14" s="578"/>
      <c r="CHW14" s="578"/>
      <c r="CHX14" s="578"/>
      <c r="CHY14" s="578"/>
      <c r="CHZ14" s="578"/>
      <c r="CIA14" s="578"/>
      <c r="CIB14" s="578"/>
      <c r="CIC14" s="578"/>
      <c r="CID14" s="578"/>
      <c r="CIE14" s="578"/>
      <c r="CIF14" s="578"/>
      <c r="CIG14" s="578"/>
      <c r="CIH14" s="578"/>
      <c r="CII14" s="578"/>
      <c r="CIJ14" s="578"/>
      <c r="CIK14" s="578"/>
      <c r="CIL14" s="578"/>
      <c r="CIM14" s="578"/>
      <c r="CIN14" s="578"/>
      <c r="CIO14" s="578"/>
      <c r="CIP14" s="578"/>
      <c r="CIQ14" s="578"/>
      <c r="CIR14" s="578"/>
      <c r="CIS14" s="578"/>
      <c r="CIT14" s="578"/>
      <c r="CIU14" s="578"/>
      <c r="CIV14" s="578"/>
      <c r="CIW14" s="578"/>
      <c r="CIX14" s="578"/>
      <c r="CIY14" s="578"/>
      <c r="CIZ14" s="578"/>
      <c r="CJA14" s="578"/>
      <c r="CJB14" s="578"/>
      <c r="CJC14" s="578"/>
      <c r="CJD14" s="578"/>
      <c r="CJE14" s="578"/>
      <c r="CJF14" s="578"/>
      <c r="CJG14" s="578"/>
      <c r="CJH14" s="578"/>
      <c r="CJI14" s="578"/>
      <c r="CJJ14" s="578"/>
      <c r="CJK14" s="578"/>
      <c r="CJL14" s="578"/>
      <c r="CJM14" s="578"/>
      <c r="CJN14" s="578"/>
      <c r="CJO14" s="578"/>
      <c r="CJP14" s="578"/>
      <c r="CJQ14" s="578"/>
      <c r="CJR14" s="578"/>
      <c r="CJS14" s="578"/>
      <c r="CJT14" s="578"/>
      <c r="CJU14" s="578"/>
      <c r="CJV14" s="578"/>
      <c r="CJW14" s="578"/>
      <c r="CJX14" s="578"/>
      <c r="CJY14" s="578"/>
      <c r="CJZ14" s="578"/>
      <c r="CKA14" s="578"/>
      <c r="CKB14" s="578"/>
      <c r="CKC14" s="578"/>
      <c r="CKD14" s="578"/>
      <c r="CKE14" s="578"/>
      <c r="CKF14" s="578"/>
      <c r="CKG14" s="578"/>
      <c r="CKH14" s="578"/>
      <c r="CKI14" s="578"/>
      <c r="CKJ14" s="578"/>
      <c r="CKK14" s="578"/>
      <c r="CKL14" s="578"/>
      <c r="CKM14" s="578"/>
      <c r="CKN14" s="578"/>
      <c r="CKO14" s="578"/>
      <c r="CKP14" s="578"/>
      <c r="CKQ14" s="578"/>
      <c r="CKR14" s="578"/>
      <c r="CKS14" s="578"/>
      <c r="CKT14" s="578"/>
      <c r="CKU14" s="578"/>
      <c r="CKV14" s="578"/>
      <c r="CKW14" s="578"/>
      <c r="CKX14" s="578"/>
      <c r="CKY14" s="578"/>
      <c r="CKZ14" s="578"/>
      <c r="CLA14" s="578"/>
      <c r="CLB14" s="578"/>
      <c r="CLC14" s="578"/>
      <c r="CLD14" s="578"/>
      <c r="CLE14" s="578"/>
      <c r="CLF14" s="578"/>
      <c r="CLG14" s="578"/>
      <c r="CLH14" s="578"/>
      <c r="CLI14" s="578"/>
      <c r="CLJ14" s="578"/>
      <c r="CLK14" s="578"/>
      <c r="CLL14" s="578"/>
      <c r="CLM14" s="578"/>
      <c r="CLN14" s="578"/>
      <c r="CLO14" s="578"/>
      <c r="CLP14" s="578"/>
      <c r="CLQ14" s="578"/>
      <c r="CLR14" s="578"/>
      <c r="CLS14" s="578"/>
      <c r="CLT14" s="578"/>
      <c r="CLU14" s="578"/>
      <c r="CLV14" s="578"/>
      <c r="CLW14" s="578"/>
      <c r="CLX14" s="578"/>
      <c r="CLY14" s="578"/>
      <c r="CLZ14" s="578"/>
      <c r="CMA14" s="578"/>
      <c r="CMB14" s="578"/>
      <c r="CMC14" s="578"/>
      <c r="CMD14" s="578"/>
      <c r="CME14" s="578"/>
      <c r="CMF14" s="578"/>
      <c r="CMG14" s="578"/>
      <c r="CMH14" s="578"/>
      <c r="CMI14" s="578"/>
      <c r="CMJ14" s="578"/>
      <c r="CMK14" s="578"/>
      <c r="CML14" s="578"/>
      <c r="CMM14" s="578"/>
      <c r="CMN14" s="578"/>
      <c r="CMO14" s="578"/>
      <c r="CMP14" s="578"/>
      <c r="CMQ14" s="578"/>
      <c r="CMR14" s="578"/>
      <c r="CMS14" s="578"/>
      <c r="CMT14" s="578"/>
      <c r="CMU14" s="578"/>
      <c r="CMV14" s="578"/>
      <c r="CMW14" s="578"/>
      <c r="CMX14" s="578"/>
      <c r="CMY14" s="578"/>
      <c r="CMZ14" s="578"/>
      <c r="CNA14" s="578"/>
      <c r="CNB14" s="578"/>
      <c r="CNC14" s="578"/>
      <c r="CND14" s="578"/>
      <c r="CNE14" s="578"/>
      <c r="CNF14" s="578"/>
      <c r="CNG14" s="578"/>
      <c r="CNH14" s="578"/>
      <c r="CNI14" s="578"/>
      <c r="CNJ14" s="578"/>
      <c r="CNK14" s="578"/>
      <c r="CNL14" s="578"/>
      <c r="CNM14" s="578"/>
      <c r="CNN14" s="578"/>
      <c r="CNO14" s="578"/>
      <c r="CNP14" s="578"/>
      <c r="CNQ14" s="578"/>
      <c r="CNR14" s="578"/>
      <c r="CNS14" s="578"/>
      <c r="CNT14" s="578"/>
      <c r="CNU14" s="578"/>
      <c r="CNV14" s="578"/>
      <c r="CNW14" s="578"/>
      <c r="CNX14" s="578"/>
      <c r="CNY14" s="578"/>
      <c r="CNZ14" s="578"/>
      <c r="COA14" s="578"/>
      <c r="COB14" s="578"/>
      <c r="COC14" s="578"/>
      <c r="COD14" s="578"/>
      <c r="COE14" s="578"/>
      <c r="COF14" s="578"/>
      <c r="COG14" s="578"/>
      <c r="COH14" s="578"/>
      <c r="COI14" s="578"/>
      <c r="COJ14" s="578"/>
      <c r="COK14" s="578"/>
      <c r="COL14" s="578"/>
      <c r="COM14" s="578"/>
      <c r="CON14" s="578"/>
      <c r="COO14" s="578"/>
      <c r="COP14" s="578"/>
      <c r="COQ14" s="578"/>
      <c r="COR14" s="578"/>
      <c r="COS14" s="578"/>
      <c r="COT14" s="578"/>
      <c r="COU14" s="578"/>
      <c r="COV14" s="578"/>
      <c r="COW14" s="578"/>
      <c r="COX14" s="578"/>
      <c r="COY14" s="578"/>
      <c r="COZ14" s="578"/>
      <c r="CPA14" s="578"/>
      <c r="CPB14" s="578"/>
      <c r="CPC14" s="578"/>
      <c r="CPD14" s="578"/>
      <c r="CPE14" s="578"/>
      <c r="CPF14" s="578"/>
      <c r="CPG14" s="578"/>
      <c r="CPH14" s="578"/>
      <c r="CPI14" s="578"/>
      <c r="CPJ14" s="578"/>
      <c r="CPK14" s="578"/>
      <c r="CPL14" s="578"/>
      <c r="CPM14" s="578"/>
      <c r="CPN14" s="578"/>
      <c r="CPO14" s="578"/>
      <c r="CPP14" s="578"/>
      <c r="CPQ14" s="578"/>
      <c r="CPR14" s="578"/>
      <c r="CPS14" s="578"/>
      <c r="CPT14" s="578"/>
      <c r="CPU14" s="578"/>
      <c r="CPV14" s="578"/>
      <c r="CPW14" s="578"/>
      <c r="CPX14" s="578"/>
      <c r="CPY14" s="578"/>
      <c r="CPZ14" s="578"/>
      <c r="CQA14" s="578"/>
      <c r="CQB14" s="578"/>
      <c r="CQC14" s="578"/>
      <c r="CQD14" s="578"/>
      <c r="CQE14" s="578"/>
      <c r="CQF14" s="578"/>
      <c r="CQG14" s="578"/>
      <c r="CQH14" s="578"/>
      <c r="CQI14" s="578"/>
      <c r="CQJ14" s="578"/>
      <c r="CQK14" s="578"/>
      <c r="CQL14" s="578"/>
      <c r="CQM14" s="578"/>
      <c r="CQN14" s="578"/>
      <c r="CQO14" s="578"/>
      <c r="CQP14" s="578"/>
      <c r="CQQ14" s="578"/>
      <c r="CQR14" s="578"/>
      <c r="CQS14" s="578"/>
      <c r="CQT14" s="578"/>
      <c r="CQU14" s="578"/>
      <c r="CQV14" s="578"/>
      <c r="CQW14" s="578"/>
      <c r="CQX14" s="578"/>
      <c r="CQY14" s="578"/>
      <c r="CQZ14" s="578"/>
      <c r="CRA14" s="578"/>
      <c r="CRB14" s="578"/>
      <c r="CRC14" s="578"/>
      <c r="CRD14" s="578"/>
      <c r="CRE14" s="578"/>
      <c r="CRF14" s="578"/>
      <c r="CRG14" s="578"/>
      <c r="CRH14" s="578"/>
      <c r="CRI14" s="578"/>
      <c r="CRJ14" s="578"/>
      <c r="CRK14" s="578"/>
      <c r="CRL14" s="578"/>
      <c r="CRM14" s="578"/>
      <c r="CRN14" s="578"/>
      <c r="CRO14" s="578"/>
      <c r="CRP14" s="578"/>
      <c r="CRQ14" s="578"/>
      <c r="CRR14" s="578"/>
      <c r="CRS14" s="578"/>
      <c r="CRT14" s="578"/>
      <c r="CRU14" s="578"/>
      <c r="CRV14" s="578"/>
      <c r="CRW14" s="578"/>
      <c r="CRX14" s="578"/>
      <c r="CRY14" s="578"/>
      <c r="CRZ14" s="578"/>
      <c r="CSA14" s="578"/>
      <c r="CSB14" s="578"/>
      <c r="CSC14" s="578"/>
      <c r="CSD14" s="578"/>
      <c r="CSE14" s="578"/>
      <c r="CSF14" s="578"/>
      <c r="CSG14" s="578"/>
      <c r="CSH14" s="578"/>
      <c r="CSI14" s="578"/>
      <c r="CSJ14" s="578"/>
      <c r="CSK14" s="578"/>
      <c r="CSL14" s="578"/>
      <c r="CSM14" s="578"/>
      <c r="CSN14" s="578"/>
      <c r="CSO14" s="578"/>
      <c r="CSP14" s="578"/>
      <c r="CSQ14" s="578"/>
      <c r="CSR14" s="578"/>
      <c r="CSS14" s="578"/>
      <c r="CST14" s="578"/>
      <c r="CSU14" s="578"/>
      <c r="CSV14" s="578"/>
      <c r="CSW14" s="578"/>
      <c r="CSX14" s="578"/>
      <c r="CSY14" s="578"/>
      <c r="CSZ14" s="578"/>
      <c r="CTA14" s="578"/>
      <c r="CTB14" s="578"/>
      <c r="CTC14" s="578"/>
      <c r="CTD14" s="578"/>
      <c r="CTE14" s="578"/>
      <c r="CTF14" s="578"/>
      <c r="CTG14" s="578"/>
      <c r="CTH14" s="578"/>
      <c r="CTI14" s="578"/>
      <c r="CTJ14" s="578"/>
      <c r="CTK14" s="578"/>
      <c r="CTL14" s="578"/>
      <c r="CTM14" s="578"/>
      <c r="CTN14" s="578"/>
      <c r="CTO14" s="578"/>
      <c r="CTP14" s="578"/>
      <c r="CTQ14" s="578"/>
      <c r="CTR14" s="578"/>
      <c r="CTS14" s="578"/>
      <c r="CTT14" s="578"/>
      <c r="CTU14" s="578"/>
      <c r="CTV14" s="578"/>
      <c r="CTW14" s="578"/>
      <c r="CTX14" s="578"/>
      <c r="CTY14" s="578"/>
      <c r="CTZ14" s="578"/>
      <c r="CUA14" s="578"/>
      <c r="CUB14" s="578"/>
      <c r="CUC14" s="578"/>
      <c r="CUD14" s="578"/>
      <c r="CUE14" s="578"/>
      <c r="CUF14" s="578"/>
      <c r="CUG14" s="578"/>
      <c r="CUH14" s="578"/>
      <c r="CUI14" s="578"/>
      <c r="CUJ14" s="578"/>
      <c r="CUK14" s="578"/>
      <c r="CUL14" s="578"/>
      <c r="CUM14" s="578"/>
      <c r="CUN14" s="578"/>
      <c r="CUO14" s="578"/>
      <c r="CUP14" s="578"/>
      <c r="CUQ14" s="578"/>
      <c r="CUR14" s="578"/>
      <c r="CUS14" s="578"/>
      <c r="CUT14" s="578"/>
      <c r="CUU14" s="578"/>
      <c r="CUV14" s="578"/>
      <c r="CUW14" s="578"/>
      <c r="CUX14" s="578"/>
      <c r="CUY14" s="578"/>
      <c r="CUZ14" s="578"/>
      <c r="CVA14" s="578"/>
      <c r="CVB14" s="578"/>
      <c r="CVC14" s="578"/>
      <c r="CVD14" s="578"/>
      <c r="CVE14" s="578"/>
      <c r="CVF14" s="578"/>
      <c r="CVG14" s="578"/>
      <c r="CVH14" s="578"/>
      <c r="CVI14" s="578"/>
      <c r="CVJ14" s="578"/>
      <c r="CVK14" s="578"/>
      <c r="CVL14" s="578"/>
      <c r="CVM14" s="578"/>
      <c r="CVN14" s="578"/>
      <c r="CVO14" s="578"/>
      <c r="CVP14" s="578"/>
      <c r="CVQ14" s="578"/>
      <c r="CVR14" s="578"/>
      <c r="CVS14" s="578"/>
      <c r="CVT14" s="578"/>
      <c r="CVU14" s="578"/>
      <c r="CVV14" s="578"/>
      <c r="CVW14" s="578"/>
      <c r="CVX14" s="578"/>
      <c r="CVY14" s="578"/>
      <c r="CVZ14" s="578"/>
      <c r="CWA14" s="578"/>
      <c r="CWB14" s="578"/>
      <c r="CWC14" s="578"/>
      <c r="CWD14" s="578"/>
      <c r="CWE14" s="578"/>
      <c r="CWF14" s="578"/>
      <c r="CWG14" s="578"/>
      <c r="CWH14" s="578"/>
      <c r="CWI14" s="578"/>
      <c r="CWJ14" s="578"/>
      <c r="CWK14" s="578"/>
      <c r="CWL14" s="578"/>
      <c r="CWM14" s="578"/>
      <c r="CWN14" s="578"/>
      <c r="CWO14" s="578"/>
      <c r="CWP14" s="578"/>
      <c r="CWQ14" s="578"/>
      <c r="CWR14" s="578"/>
      <c r="CWS14" s="578"/>
      <c r="CWT14" s="578"/>
      <c r="CWU14" s="578"/>
      <c r="CWV14" s="578"/>
      <c r="CWW14" s="578"/>
      <c r="CWX14" s="578"/>
      <c r="CWY14" s="578"/>
      <c r="CWZ14" s="578"/>
      <c r="CXA14" s="578"/>
      <c r="CXB14" s="578"/>
      <c r="CXC14" s="578"/>
      <c r="CXD14" s="578"/>
      <c r="CXE14" s="578"/>
      <c r="CXF14" s="578"/>
      <c r="CXG14" s="578"/>
      <c r="CXH14" s="578"/>
      <c r="CXI14" s="578"/>
      <c r="CXJ14" s="578"/>
      <c r="CXK14" s="578"/>
      <c r="CXL14" s="578"/>
      <c r="CXM14" s="578"/>
      <c r="CXN14" s="578"/>
      <c r="CXO14" s="578"/>
      <c r="CXP14" s="578"/>
      <c r="CXQ14" s="578"/>
      <c r="CXR14" s="578"/>
      <c r="CXS14" s="578"/>
      <c r="CXT14" s="578"/>
      <c r="CXU14" s="578"/>
      <c r="CXV14" s="578"/>
      <c r="CXW14" s="578"/>
      <c r="CXX14" s="578"/>
      <c r="CXY14" s="578"/>
      <c r="CXZ14" s="578"/>
      <c r="CYA14" s="578"/>
      <c r="CYB14" s="578"/>
      <c r="CYC14" s="578"/>
      <c r="CYD14" s="578"/>
      <c r="CYE14" s="578"/>
      <c r="CYF14" s="578"/>
      <c r="CYG14" s="578"/>
      <c r="CYH14" s="578"/>
      <c r="CYI14" s="578"/>
      <c r="CYJ14" s="578"/>
      <c r="CYK14" s="578"/>
      <c r="CYL14" s="578"/>
      <c r="CYM14" s="578"/>
      <c r="CYN14" s="578"/>
      <c r="CYO14" s="578"/>
      <c r="CYP14" s="578"/>
      <c r="CYQ14" s="578"/>
      <c r="CYR14" s="578"/>
      <c r="CYS14" s="578"/>
      <c r="CYT14" s="578"/>
      <c r="CYU14" s="578"/>
      <c r="CYV14" s="578"/>
      <c r="CYW14" s="578"/>
      <c r="CYX14" s="578"/>
      <c r="CYY14" s="578"/>
      <c r="CYZ14" s="578"/>
      <c r="CZA14" s="578"/>
      <c r="CZB14" s="578"/>
      <c r="CZC14" s="578"/>
      <c r="CZD14" s="578"/>
      <c r="CZE14" s="578"/>
      <c r="CZF14" s="578"/>
      <c r="CZG14" s="578"/>
      <c r="CZH14" s="578"/>
      <c r="CZI14" s="578"/>
      <c r="CZJ14" s="578"/>
      <c r="CZK14" s="578"/>
      <c r="CZL14" s="578"/>
      <c r="CZM14" s="578"/>
      <c r="CZN14" s="578"/>
      <c r="CZO14" s="578"/>
      <c r="CZP14" s="578"/>
      <c r="CZQ14" s="578"/>
      <c r="CZR14" s="578"/>
      <c r="CZS14" s="578"/>
      <c r="CZT14" s="578"/>
      <c r="CZU14" s="578"/>
      <c r="CZV14" s="578"/>
      <c r="CZW14" s="578"/>
      <c r="CZX14" s="578"/>
      <c r="CZY14" s="578"/>
      <c r="CZZ14" s="578"/>
      <c r="DAA14" s="578"/>
      <c r="DAB14" s="578"/>
      <c r="DAC14" s="578"/>
      <c r="DAD14" s="578"/>
      <c r="DAE14" s="578"/>
      <c r="DAF14" s="578"/>
      <c r="DAG14" s="578"/>
      <c r="DAH14" s="578"/>
      <c r="DAI14" s="578"/>
      <c r="DAJ14" s="578"/>
      <c r="DAK14" s="578"/>
      <c r="DAL14" s="578"/>
      <c r="DAM14" s="578"/>
      <c r="DAN14" s="578"/>
      <c r="DAO14" s="578"/>
      <c r="DAP14" s="578"/>
      <c r="DAQ14" s="578"/>
      <c r="DAR14" s="578"/>
      <c r="DAS14" s="578"/>
      <c r="DAT14" s="578"/>
      <c r="DAU14" s="578"/>
      <c r="DAV14" s="578"/>
      <c r="DAW14" s="578"/>
      <c r="DAX14" s="578"/>
      <c r="DAY14" s="578"/>
      <c r="DAZ14" s="578"/>
      <c r="DBA14" s="578"/>
      <c r="DBB14" s="578"/>
      <c r="DBC14" s="578"/>
      <c r="DBD14" s="578"/>
      <c r="DBE14" s="578"/>
      <c r="DBF14" s="578"/>
      <c r="DBG14" s="578"/>
      <c r="DBH14" s="578"/>
      <c r="DBI14" s="578"/>
      <c r="DBJ14" s="578"/>
      <c r="DBK14" s="578"/>
      <c r="DBL14" s="578"/>
      <c r="DBM14" s="578"/>
      <c r="DBN14" s="578"/>
      <c r="DBO14" s="578"/>
      <c r="DBP14" s="578"/>
      <c r="DBQ14" s="578"/>
      <c r="DBR14" s="578"/>
      <c r="DBS14" s="578"/>
      <c r="DBT14" s="578"/>
      <c r="DBU14" s="578"/>
      <c r="DBV14" s="578"/>
      <c r="DBW14" s="578"/>
      <c r="DBX14" s="578"/>
      <c r="DBY14" s="578"/>
      <c r="DBZ14" s="578"/>
      <c r="DCA14" s="578"/>
      <c r="DCB14" s="578"/>
      <c r="DCC14" s="578"/>
      <c r="DCD14" s="578"/>
      <c r="DCE14" s="578"/>
      <c r="DCF14" s="578"/>
      <c r="DCG14" s="578"/>
      <c r="DCH14" s="578"/>
      <c r="DCI14" s="578"/>
      <c r="DCJ14" s="578"/>
      <c r="DCK14" s="578"/>
      <c r="DCL14" s="578"/>
      <c r="DCM14" s="578"/>
      <c r="DCN14" s="578"/>
      <c r="DCO14" s="578"/>
      <c r="DCP14" s="578"/>
      <c r="DCQ14" s="578"/>
      <c r="DCR14" s="578"/>
      <c r="DCS14" s="578"/>
      <c r="DCT14" s="578"/>
      <c r="DCU14" s="578"/>
      <c r="DCV14" s="578"/>
      <c r="DCW14" s="578"/>
      <c r="DCX14" s="578"/>
      <c r="DCY14" s="578"/>
      <c r="DCZ14" s="578"/>
      <c r="DDA14" s="578"/>
      <c r="DDB14" s="578"/>
      <c r="DDC14" s="578"/>
      <c r="DDD14" s="578"/>
      <c r="DDE14" s="578"/>
      <c r="DDF14" s="578"/>
      <c r="DDG14" s="578"/>
      <c r="DDH14" s="578"/>
      <c r="DDI14" s="578"/>
      <c r="DDJ14" s="578"/>
      <c r="DDK14" s="578"/>
      <c r="DDL14" s="578"/>
      <c r="DDM14" s="578"/>
      <c r="DDN14" s="578"/>
      <c r="DDO14" s="578"/>
      <c r="DDP14" s="578"/>
      <c r="DDQ14" s="578"/>
      <c r="DDR14" s="578"/>
      <c r="DDS14" s="578"/>
      <c r="DDT14" s="578"/>
      <c r="DDU14" s="578"/>
      <c r="DDV14" s="578"/>
      <c r="DDW14" s="578"/>
      <c r="DDX14" s="578"/>
      <c r="DDY14" s="578"/>
      <c r="DDZ14" s="578"/>
      <c r="DEA14" s="578"/>
      <c r="DEB14" s="578"/>
      <c r="DEC14" s="578"/>
      <c r="DED14" s="578"/>
      <c r="DEE14" s="578"/>
      <c r="DEF14" s="578"/>
      <c r="DEG14" s="578"/>
      <c r="DEH14" s="578"/>
      <c r="DEI14" s="578"/>
      <c r="DEJ14" s="578"/>
      <c r="DEK14" s="578"/>
      <c r="DEL14" s="578"/>
      <c r="DEM14" s="578"/>
      <c r="DEN14" s="578"/>
      <c r="DEO14" s="578"/>
      <c r="DEP14" s="578"/>
      <c r="DEQ14" s="578"/>
      <c r="DER14" s="578"/>
      <c r="DES14" s="578"/>
      <c r="DET14" s="578"/>
      <c r="DEU14" s="578"/>
      <c r="DEV14" s="578"/>
      <c r="DEW14" s="578"/>
      <c r="DEX14" s="578"/>
      <c r="DEY14" s="578"/>
      <c r="DEZ14" s="578"/>
      <c r="DFA14" s="578"/>
      <c r="DFB14" s="578"/>
      <c r="DFC14" s="578"/>
      <c r="DFD14" s="578"/>
      <c r="DFE14" s="578"/>
      <c r="DFF14" s="578"/>
      <c r="DFG14" s="578"/>
      <c r="DFH14" s="578"/>
      <c r="DFI14" s="578"/>
      <c r="DFJ14" s="578"/>
      <c r="DFK14" s="578"/>
      <c r="DFL14" s="578"/>
      <c r="DFM14" s="578"/>
      <c r="DFN14" s="578"/>
      <c r="DFO14" s="578"/>
      <c r="DFP14" s="578"/>
      <c r="DFQ14" s="578"/>
      <c r="DFR14" s="578"/>
      <c r="DFS14" s="578"/>
      <c r="DFT14" s="578"/>
      <c r="DFU14" s="578"/>
      <c r="DFV14" s="578"/>
      <c r="DFW14" s="578"/>
      <c r="DFX14" s="578"/>
      <c r="DFY14" s="578"/>
      <c r="DFZ14" s="578"/>
      <c r="DGA14" s="578"/>
      <c r="DGB14" s="578"/>
      <c r="DGC14" s="578"/>
      <c r="DGD14" s="578"/>
      <c r="DGE14" s="578"/>
      <c r="DGF14" s="578"/>
      <c r="DGG14" s="578"/>
      <c r="DGH14" s="578"/>
      <c r="DGI14" s="578"/>
      <c r="DGJ14" s="578"/>
      <c r="DGK14" s="578"/>
      <c r="DGL14" s="578"/>
      <c r="DGM14" s="578"/>
      <c r="DGN14" s="578"/>
      <c r="DGO14" s="578"/>
      <c r="DGP14" s="578"/>
      <c r="DGQ14" s="578"/>
      <c r="DGR14" s="578"/>
      <c r="DGS14" s="578"/>
      <c r="DGT14" s="578"/>
      <c r="DGU14" s="578"/>
      <c r="DGV14" s="578"/>
      <c r="DGW14" s="578"/>
      <c r="DGX14" s="578"/>
      <c r="DGY14" s="578"/>
      <c r="DGZ14" s="578"/>
      <c r="DHA14" s="578"/>
      <c r="DHB14" s="578"/>
      <c r="DHC14" s="578"/>
      <c r="DHD14" s="578"/>
      <c r="DHE14" s="578"/>
      <c r="DHF14" s="578"/>
      <c r="DHG14" s="578"/>
      <c r="DHH14" s="578"/>
      <c r="DHI14" s="578"/>
      <c r="DHJ14" s="578"/>
      <c r="DHK14" s="578"/>
      <c r="DHL14" s="578"/>
      <c r="DHM14" s="578"/>
      <c r="DHN14" s="578"/>
      <c r="DHO14" s="578"/>
      <c r="DHP14" s="578"/>
      <c r="DHQ14" s="578"/>
      <c r="DHR14" s="578"/>
      <c r="DHS14" s="578"/>
      <c r="DHT14" s="578"/>
      <c r="DHU14" s="578"/>
      <c r="DHV14" s="578"/>
      <c r="DHW14" s="578"/>
      <c r="DHX14" s="578"/>
      <c r="DHY14" s="578"/>
      <c r="DHZ14" s="578"/>
      <c r="DIA14" s="578"/>
      <c r="DIB14" s="578"/>
      <c r="DIC14" s="578"/>
      <c r="DID14" s="578"/>
      <c r="DIE14" s="578"/>
      <c r="DIF14" s="578"/>
      <c r="DIG14" s="578"/>
      <c r="DIH14" s="578"/>
      <c r="DII14" s="578"/>
      <c r="DIJ14" s="578"/>
      <c r="DIK14" s="578"/>
      <c r="DIL14" s="578"/>
      <c r="DIM14" s="578"/>
      <c r="DIN14" s="578"/>
      <c r="DIO14" s="578"/>
      <c r="DIP14" s="578"/>
      <c r="DIQ14" s="578"/>
      <c r="DIR14" s="578"/>
      <c r="DIS14" s="578"/>
      <c r="DIT14" s="578"/>
      <c r="DIU14" s="578"/>
      <c r="DIV14" s="578"/>
      <c r="DIW14" s="578"/>
      <c r="DIX14" s="578"/>
      <c r="DIY14" s="578"/>
      <c r="DIZ14" s="578"/>
      <c r="DJA14" s="578"/>
      <c r="DJB14" s="578"/>
      <c r="DJC14" s="578"/>
      <c r="DJD14" s="578"/>
      <c r="DJE14" s="578"/>
      <c r="DJF14" s="578"/>
      <c r="DJG14" s="578"/>
      <c r="DJH14" s="578"/>
      <c r="DJI14" s="578"/>
      <c r="DJJ14" s="578"/>
      <c r="DJK14" s="578"/>
      <c r="DJL14" s="578"/>
      <c r="DJM14" s="578"/>
      <c r="DJN14" s="578"/>
      <c r="DJO14" s="578"/>
      <c r="DJP14" s="578"/>
      <c r="DJQ14" s="578"/>
      <c r="DJR14" s="578"/>
      <c r="DJS14" s="578"/>
      <c r="DJT14" s="578"/>
      <c r="DJU14" s="578"/>
      <c r="DJV14" s="578"/>
      <c r="DJW14" s="578"/>
      <c r="DJX14" s="578"/>
      <c r="DJY14" s="578"/>
      <c r="DJZ14" s="578"/>
      <c r="DKA14" s="578"/>
      <c r="DKB14" s="578"/>
      <c r="DKC14" s="578"/>
      <c r="DKD14" s="578"/>
      <c r="DKE14" s="578"/>
      <c r="DKF14" s="578"/>
      <c r="DKG14" s="578"/>
      <c r="DKH14" s="578"/>
      <c r="DKI14" s="578"/>
      <c r="DKJ14" s="578"/>
      <c r="DKK14" s="578"/>
      <c r="DKL14" s="578"/>
      <c r="DKM14" s="578"/>
      <c r="DKN14" s="578"/>
      <c r="DKO14" s="578"/>
      <c r="DKP14" s="578"/>
      <c r="DKQ14" s="578"/>
      <c r="DKR14" s="578"/>
      <c r="DKS14" s="578"/>
      <c r="DKT14" s="578"/>
      <c r="DKU14" s="578"/>
      <c r="DKV14" s="578"/>
      <c r="DKW14" s="578"/>
      <c r="DKX14" s="578"/>
      <c r="DKY14" s="578"/>
      <c r="DKZ14" s="578"/>
      <c r="DLA14" s="578"/>
      <c r="DLB14" s="578"/>
      <c r="DLC14" s="578"/>
      <c r="DLD14" s="578"/>
      <c r="DLE14" s="578"/>
      <c r="DLF14" s="578"/>
      <c r="DLG14" s="578"/>
      <c r="DLH14" s="578"/>
      <c r="DLI14" s="578"/>
      <c r="DLJ14" s="578"/>
      <c r="DLK14" s="578"/>
      <c r="DLL14" s="578"/>
      <c r="DLM14" s="578"/>
      <c r="DLN14" s="578"/>
      <c r="DLO14" s="578"/>
      <c r="DLP14" s="578"/>
      <c r="DLQ14" s="578"/>
      <c r="DLR14" s="578"/>
      <c r="DLS14" s="578"/>
      <c r="DLT14" s="578"/>
      <c r="DLU14" s="578"/>
      <c r="DLV14" s="578"/>
      <c r="DLW14" s="578"/>
      <c r="DLX14" s="578"/>
      <c r="DLY14" s="578"/>
      <c r="DLZ14" s="578"/>
      <c r="DMA14" s="578"/>
      <c r="DMB14" s="578"/>
      <c r="DMC14" s="578"/>
      <c r="DMD14" s="578"/>
      <c r="DME14" s="578"/>
      <c r="DMF14" s="578"/>
      <c r="DMG14" s="578"/>
      <c r="DMH14" s="578"/>
      <c r="DMI14" s="578"/>
      <c r="DMJ14" s="578"/>
      <c r="DMK14" s="578"/>
      <c r="DML14" s="578"/>
      <c r="DMM14" s="578"/>
      <c r="DMN14" s="578"/>
      <c r="DMO14" s="578"/>
      <c r="DMP14" s="578"/>
      <c r="DMQ14" s="578"/>
      <c r="DMR14" s="578"/>
      <c r="DMS14" s="578"/>
      <c r="DMT14" s="578"/>
      <c r="DMU14" s="578"/>
      <c r="DMV14" s="578"/>
      <c r="DMW14" s="578"/>
      <c r="DMX14" s="578"/>
      <c r="DMY14" s="578"/>
      <c r="DMZ14" s="578"/>
      <c r="DNA14" s="578"/>
      <c r="DNB14" s="578"/>
      <c r="DNC14" s="578"/>
      <c r="DND14" s="578"/>
      <c r="DNE14" s="578"/>
      <c r="DNF14" s="578"/>
      <c r="DNG14" s="578"/>
      <c r="DNH14" s="578"/>
      <c r="DNI14" s="578"/>
      <c r="DNJ14" s="578"/>
      <c r="DNK14" s="578"/>
      <c r="DNL14" s="578"/>
      <c r="DNM14" s="578"/>
      <c r="DNN14" s="578"/>
      <c r="DNO14" s="578"/>
      <c r="DNP14" s="578"/>
      <c r="DNQ14" s="578"/>
      <c r="DNR14" s="578"/>
      <c r="DNS14" s="578"/>
      <c r="DNT14" s="578"/>
      <c r="DNU14" s="578"/>
      <c r="DNV14" s="578"/>
      <c r="DNW14" s="578"/>
      <c r="DNX14" s="578"/>
      <c r="DNY14" s="578"/>
      <c r="DNZ14" s="578"/>
      <c r="DOA14" s="578"/>
      <c r="DOB14" s="578"/>
      <c r="DOC14" s="578"/>
      <c r="DOD14" s="578"/>
      <c r="DOE14" s="578"/>
      <c r="DOF14" s="578"/>
      <c r="DOG14" s="578"/>
      <c r="DOH14" s="578"/>
      <c r="DOI14" s="578"/>
      <c r="DOJ14" s="578"/>
      <c r="DOK14" s="578"/>
      <c r="DOL14" s="578"/>
      <c r="DOM14" s="578"/>
      <c r="DON14" s="578"/>
      <c r="DOO14" s="578"/>
      <c r="DOP14" s="578"/>
      <c r="DOQ14" s="578"/>
      <c r="DOR14" s="578"/>
      <c r="DOS14" s="578"/>
      <c r="DOT14" s="578"/>
      <c r="DOU14" s="578"/>
      <c r="DOV14" s="578"/>
      <c r="DOW14" s="578"/>
      <c r="DOX14" s="578"/>
      <c r="DOY14" s="578"/>
      <c r="DOZ14" s="578"/>
      <c r="DPA14" s="578"/>
      <c r="DPB14" s="578"/>
      <c r="DPC14" s="578"/>
      <c r="DPD14" s="578"/>
      <c r="DPE14" s="578"/>
      <c r="DPF14" s="578"/>
      <c r="DPG14" s="578"/>
      <c r="DPH14" s="578"/>
      <c r="DPI14" s="578"/>
      <c r="DPJ14" s="578"/>
      <c r="DPK14" s="578"/>
      <c r="DPL14" s="578"/>
      <c r="DPM14" s="578"/>
      <c r="DPN14" s="578"/>
      <c r="DPO14" s="578"/>
      <c r="DPP14" s="578"/>
      <c r="DPQ14" s="578"/>
      <c r="DPR14" s="578"/>
      <c r="DPS14" s="578"/>
      <c r="DPT14" s="578"/>
      <c r="DPU14" s="578"/>
      <c r="DPV14" s="578"/>
      <c r="DPW14" s="578"/>
      <c r="DPX14" s="578"/>
      <c r="DPY14" s="578"/>
      <c r="DPZ14" s="578"/>
      <c r="DQA14" s="578"/>
      <c r="DQB14" s="578"/>
      <c r="DQC14" s="578"/>
      <c r="DQD14" s="578"/>
      <c r="DQE14" s="578"/>
      <c r="DQF14" s="578"/>
      <c r="DQG14" s="578"/>
      <c r="DQH14" s="578"/>
      <c r="DQI14" s="578"/>
      <c r="DQJ14" s="578"/>
      <c r="DQK14" s="578"/>
      <c r="DQL14" s="578"/>
      <c r="DQM14" s="578"/>
      <c r="DQN14" s="578"/>
      <c r="DQO14" s="578"/>
      <c r="DQP14" s="578"/>
      <c r="DQQ14" s="578"/>
      <c r="DQR14" s="578"/>
      <c r="DQS14" s="578"/>
      <c r="DQT14" s="578"/>
      <c r="DQU14" s="578"/>
      <c r="DQV14" s="578"/>
      <c r="DQW14" s="578"/>
      <c r="DQX14" s="578"/>
      <c r="DQY14" s="578"/>
      <c r="DQZ14" s="578"/>
      <c r="DRA14" s="578"/>
      <c r="DRB14" s="578"/>
      <c r="DRC14" s="578"/>
      <c r="DRD14" s="578"/>
      <c r="DRE14" s="578"/>
      <c r="DRF14" s="578"/>
      <c r="DRG14" s="578"/>
      <c r="DRH14" s="578"/>
      <c r="DRI14" s="578"/>
      <c r="DRJ14" s="578"/>
      <c r="DRK14" s="578"/>
      <c r="DRL14" s="578"/>
      <c r="DRM14" s="578"/>
      <c r="DRN14" s="578"/>
      <c r="DRO14" s="578"/>
      <c r="DRP14" s="578"/>
      <c r="DRQ14" s="578"/>
      <c r="DRR14" s="578"/>
      <c r="DRS14" s="578"/>
      <c r="DRT14" s="578"/>
      <c r="DRU14" s="578"/>
      <c r="DRV14" s="578"/>
      <c r="DRW14" s="578"/>
      <c r="DRX14" s="578"/>
      <c r="DRY14" s="578"/>
      <c r="DRZ14" s="578"/>
      <c r="DSA14" s="578"/>
      <c r="DSB14" s="578"/>
      <c r="DSC14" s="578"/>
      <c r="DSD14" s="578"/>
      <c r="DSE14" s="578"/>
      <c r="DSF14" s="578"/>
      <c r="DSG14" s="578"/>
      <c r="DSH14" s="578"/>
      <c r="DSI14" s="578"/>
      <c r="DSJ14" s="578"/>
      <c r="DSK14" s="578"/>
      <c r="DSL14" s="578"/>
      <c r="DSM14" s="578"/>
      <c r="DSN14" s="578"/>
      <c r="DSO14" s="578"/>
      <c r="DSP14" s="578"/>
      <c r="DSQ14" s="578"/>
      <c r="DSR14" s="578"/>
      <c r="DSS14" s="578"/>
      <c r="DST14" s="578"/>
      <c r="DSU14" s="578"/>
      <c r="DSV14" s="578"/>
      <c r="DSW14" s="578"/>
      <c r="DSX14" s="578"/>
      <c r="DSY14" s="578"/>
      <c r="DSZ14" s="578"/>
      <c r="DTA14" s="578"/>
      <c r="DTB14" s="578"/>
      <c r="DTC14" s="578"/>
      <c r="DTD14" s="578"/>
      <c r="DTE14" s="578"/>
      <c r="DTF14" s="578"/>
      <c r="DTG14" s="578"/>
      <c r="DTH14" s="578"/>
      <c r="DTI14" s="578"/>
      <c r="DTJ14" s="578"/>
      <c r="DTK14" s="578"/>
      <c r="DTL14" s="578"/>
      <c r="DTM14" s="578"/>
      <c r="DTN14" s="578"/>
      <c r="DTO14" s="578"/>
      <c r="DTP14" s="578"/>
      <c r="DTQ14" s="578"/>
      <c r="DTR14" s="578"/>
      <c r="DTS14" s="578"/>
      <c r="DTT14" s="578"/>
      <c r="DTU14" s="578"/>
      <c r="DTV14" s="578"/>
      <c r="DTW14" s="578"/>
      <c r="DTX14" s="578"/>
      <c r="DTY14" s="578"/>
      <c r="DTZ14" s="578"/>
      <c r="DUA14" s="578"/>
      <c r="DUB14" s="578"/>
      <c r="DUC14" s="578"/>
      <c r="DUD14" s="578"/>
      <c r="DUE14" s="578"/>
      <c r="DUF14" s="578"/>
      <c r="DUG14" s="578"/>
      <c r="DUH14" s="578"/>
      <c r="DUI14" s="578"/>
      <c r="DUJ14" s="578"/>
      <c r="DUK14" s="578"/>
      <c r="DUL14" s="578"/>
      <c r="DUM14" s="578"/>
      <c r="DUN14" s="578"/>
      <c r="DUO14" s="578"/>
      <c r="DUP14" s="578"/>
      <c r="DUQ14" s="578"/>
      <c r="DUR14" s="578"/>
      <c r="DUS14" s="578"/>
      <c r="DUT14" s="578"/>
      <c r="DUU14" s="578"/>
      <c r="DUV14" s="578"/>
      <c r="DUW14" s="578"/>
      <c r="DUX14" s="578"/>
      <c r="DUY14" s="578"/>
      <c r="DUZ14" s="578"/>
      <c r="DVA14" s="578"/>
      <c r="DVB14" s="578"/>
      <c r="DVC14" s="578"/>
      <c r="DVD14" s="578"/>
      <c r="DVE14" s="578"/>
      <c r="DVF14" s="578"/>
      <c r="DVG14" s="578"/>
      <c r="DVH14" s="578"/>
      <c r="DVI14" s="578"/>
      <c r="DVJ14" s="578"/>
      <c r="DVK14" s="578"/>
      <c r="DVL14" s="578"/>
      <c r="DVM14" s="578"/>
      <c r="DVN14" s="578"/>
      <c r="DVO14" s="578"/>
      <c r="DVP14" s="578"/>
      <c r="DVQ14" s="578"/>
      <c r="DVR14" s="578"/>
      <c r="DVS14" s="578"/>
      <c r="DVT14" s="578"/>
      <c r="DVU14" s="578"/>
      <c r="DVV14" s="578"/>
      <c r="DVW14" s="578"/>
      <c r="DVX14" s="578"/>
      <c r="DVY14" s="578"/>
      <c r="DVZ14" s="578"/>
      <c r="DWA14" s="578"/>
      <c r="DWB14" s="578"/>
      <c r="DWC14" s="578"/>
      <c r="DWD14" s="578"/>
      <c r="DWE14" s="578"/>
      <c r="DWF14" s="578"/>
      <c r="DWG14" s="578"/>
      <c r="DWH14" s="578"/>
      <c r="DWI14" s="578"/>
      <c r="DWJ14" s="578"/>
      <c r="DWK14" s="578"/>
      <c r="DWL14" s="578"/>
      <c r="DWM14" s="578"/>
      <c r="DWN14" s="578"/>
      <c r="DWO14" s="578"/>
      <c r="DWP14" s="578"/>
      <c r="DWQ14" s="578"/>
      <c r="DWR14" s="578"/>
      <c r="DWS14" s="578"/>
      <c r="DWT14" s="578"/>
      <c r="DWU14" s="578"/>
      <c r="DWV14" s="578"/>
      <c r="DWW14" s="578"/>
      <c r="DWX14" s="578"/>
      <c r="DWY14" s="578"/>
      <c r="DWZ14" s="578"/>
      <c r="DXA14" s="578"/>
      <c r="DXB14" s="578"/>
      <c r="DXC14" s="578"/>
      <c r="DXD14" s="578"/>
      <c r="DXE14" s="578"/>
      <c r="DXF14" s="578"/>
      <c r="DXG14" s="578"/>
      <c r="DXH14" s="578"/>
      <c r="DXI14" s="578"/>
      <c r="DXJ14" s="578"/>
      <c r="DXK14" s="578"/>
      <c r="DXL14" s="578"/>
      <c r="DXM14" s="578"/>
      <c r="DXN14" s="578"/>
      <c r="DXO14" s="578"/>
      <c r="DXP14" s="578"/>
      <c r="DXQ14" s="578"/>
      <c r="DXR14" s="578"/>
      <c r="DXS14" s="578"/>
      <c r="DXT14" s="578"/>
      <c r="DXU14" s="578"/>
      <c r="DXV14" s="578"/>
      <c r="DXW14" s="578"/>
      <c r="DXX14" s="578"/>
      <c r="DXY14" s="578"/>
      <c r="DXZ14" s="578"/>
      <c r="DYA14" s="578"/>
      <c r="DYB14" s="578"/>
      <c r="DYC14" s="578"/>
      <c r="DYD14" s="578"/>
      <c r="DYE14" s="578"/>
      <c r="DYF14" s="578"/>
      <c r="DYG14" s="578"/>
      <c r="DYH14" s="578"/>
      <c r="DYI14" s="578"/>
      <c r="DYJ14" s="578"/>
      <c r="DYK14" s="578"/>
      <c r="DYL14" s="578"/>
      <c r="DYM14" s="578"/>
      <c r="DYN14" s="578"/>
      <c r="DYO14" s="578"/>
      <c r="DYP14" s="578"/>
      <c r="DYQ14" s="578"/>
      <c r="DYR14" s="578"/>
      <c r="DYS14" s="578"/>
      <c r="DYT14" s="578"/>
      <c r="DYU14" s="578"/>
      <c r="DYV14" s="578"/>
      <c r="DYW14" s="578"/>
      <c r="DYX14" s="578"/>
      <c r="DYY14" s="578"/>
      <c r="DYZ14" s="578"/>
      <c r="DZA14" s="578"/>
      <c r="DZB14" s="578"/>
      <c r="DZC14" s="578"/>
      <c r="DZD14" s="578"/>
      <c r="DZE14" s="578"/>
      <c r="DZF14" s="578"/>
      <c r="DZG14" s="578"/>
      <c r="DZH14" s="578"/>
      <c r="DZI14" s="578"/>
      <c r="DZJ14" s="578"/>
      <c r="DZK14" s="578"/>
      <c r="DZL14" s="578"/>
      <c r="DZM14" s="578"/>
      <c r="DZN14" s="578"/>
      <c r="DZO14" s="578"/>
      <c r="DZP14" s="578"/>
      <c r="DZQ14" s="578"/>
      <c r="DZR14" s="578"/>
      <c r="DZS14" s="578"/>
      <c r="DZT14" s="578"/>
      <c r="DZU14" s="578"/>
      <c r="DZV14" s="578"/>
      <c r="DZW14" s="578"/>
      <c r="DZX14" s="578"/>
      <c r="DZY14" s="578"/>
      <c r="DZZ14" s="578"/>
      <c r="EAA14" s="578"/>
      <c r="EAB14" s="578"/>
      <c r="EAC14" s="578"/>
      <c r="EAD14" s="578"/>
      <c r="EAE14" s="578"/>
      <c r="EAF14" s="578"/>
      <c r="EAG14" s="578"/>
      <c r="EAH14" s="578"/>
      <c r="EAI14" s="578"/>
      <c r="EAJ14" s="578"/>
      <c r="EAK14" s="578"/>
      <c r="EAL14" s="578"/>
      <c r="EAM14" s="578"/>
      <c r="EAN14" s="578"/>
      <c r="EAO14" s="578"/>
      <c r="EAP14" s="578"/>
      <c r="EAQ14" s="578"/>
      <c r="EAR14" s="578"/>
      <c r="EAS14" s="578"/>
      <c r="EAT14" s="578"/>
      <c r="EAU14" s="578"/>
      <c r="EAV14" s="578"/>
      <c r="EAW14" s="578"/>
      <c r="EAX14" s="578"/>
      <c r="EAY14" s="578"/>
      <c r="EAZ14" s="578"/>
      <c r="EBA14" s="578"/>
      <c r="EBB14" s="578"/>
      <c r="EBC14" s="578"/>
      <c r="EBD14" s="578"/>
      <c r="EBE14" s="578"/>
      <c r="EBF14" s="578"/>
      <c r="EBG14" s="578"/>
      <c r="EBH14" s="578"/>
      <c r="EBI14" s="578"/>
      <c r="EBJ14" s="578"/>
      <c r="EBK14" s="578"/>
      <c r="EBL14" s="578"/>
      <c r="EBM14" s="578"/>
      <c r="EBN14" s="578"/>
      <c r="EBO14" s="578"/>
      <c r="EBP14" s="578"/>
      <c r="EBQ14" s="578"/>
      <c r="EBR14" s="578"/>
      <c r="EBS14" s="578"/>
      <c r="EBT14" s="578"/>
      <c r="EBU14" s="578"/>
      <c r="EBV14" s="578"/>
      <c r="EBW14" s="578"/>
      <c r="EBX14" s="578"/>
      <c r="EBY14" s="578"/>
      <c r="EBZ14" s="578"/>
      <c r="ECA14" s="578"/>
      <c r="ECB14" s="578"/>
      <c r="ECC14" s="578"/>
      <c r="ECD14" s="578"/>
      <c r="ECE14" s="578"/>
      <c r="ECF14" s="578"/>
      <c r="ECG14" s="578"/>
      <c r="ECH14" s="578"/>
      <c r="ECI14" s="578"/>
      <c r="ECJ14" s="578"/>
      <c r="ECK14" s="578"/>
      <c r="ECL14" s="578"/>
      <c r="ECM14" s="578"/>
      <c r="ECN14" s="578"/>
      <c r="ECO14" s="578"/>
      <c r="ECP14" s="578"/>
      <c r="ECQ14" s="578"/>
      <c r="ECR14" s="578"/>
      <c r="ECS14" s="578"/>
      <c r="ECT14" s="578"/>
      <c r="ECU14" s="578"/>
      <c r="ECV14" s="578"/>
      <c r="ECW14" s="578"/>
      <c r="ECX14" s="578"/>
      <c r="ECY14" s="578"/>
      <c r="ECZ14" s="578"/>
      <c r="EDA14" s="578"/>
      <c r="EDB14" s="578"/>
      <c r="EDC14" s="578"/>
      <c r="EDD14" s="578"/>
      <c r="EDE14" s="578"/>
      <c r="EDF14" s="578"/>
      <c r="EDG14" s="578"/>
      <c r="EDH14" s="578"/>
      <c r="EDI14" s="578"/>
      <c r="EDJ14" s="578"/>
      <c r="EDK14" s="578"/>
      <c r="EDL14" s="578"/>
      <c r="EDM14" s="578"/>
      <c r="EDN14" s="578"/>
      <c r="EDO14" s="578"/>
      <c r="EDP14" s="578"/>
      <c r="EDQ14" s="578"/>
      <c r="EDR14" s="578"/>
      <c r="EDS14" s="578"/>
      <c r="EDT14" s="578"/>
      <c r="EDU14" s="578"/>
      <c r="EDV14" s="578"/>
      <c r="EDW14" s="578"/>
      <c r="EDX14" s="578"/>
      <c r="EDY14" s="578"/>
      <c r="EDZ14" s="578"/>
      <c r="EEA14" s="578"/>
      <c r="EEB14" s="578"/>
      <c r="EEC14" s="578"/>
      <c r="EED14" s="578"/>
      <c r="EEE14" s="578"/>
      <c r="EEF14" s="578"/>
      <c r="EEG14" s="578"/>
      <c r="EEH14" s="578"/>
      <c r="EEI14" s="578"/>
      <c r="EEJ14" s="578"/>
      <c r="EEK14" s="578"/>
      <c r="EEL14" s="578"/>
      <c r="EEM14" s="578"/>
      <c r="EEN14" s="578"/>
      <c r="EEO14" s="578"/>
      <c r="EEP14" s="578"/>
      <c r="EEQ14" s="578"/>
      <c r="EER14" s="578"/>
      <c r="EES14" s="578"/>
      <c r="EET14" s="578"/>
      <c r="EEU14" s="578"/>
      <c r="EEV14" s="578"/>
      <c r="EEW14" s="578"/>
      <c r="EEX14" s="578"/>
      <c r="EEY14" s="578"/>
      <c r="EEZ14" s="578"/>
      <c r="EFA14" s="578"/>
      <c r="EFB14" s="578"/>
      <c r="EFC14" s="578"/>
      <c r="EFD14" s="578"/>
      <c r="EFE14" s="578"/>
      <c r="EFF14" s="578"/>
      <c r="EFG14" s="578"/>
      <c r="EFH14" s="578"/>
      <c r="EFI14" s="578"/>
      <c r="EFJ14" s="578"/>
      <c r="EFK14" s="578"/>
      <c r="EFL14" s="578"/>
      <c r="EFM14" s="578"/>
      <c r="EFN14" s="578"/>
      <c r="EFO14" s="578"/>
      <c r="EFP14" s="578"/>
      <c r="EFQ14" s="578"/>
      <c r="EFR14" s="578"/>
      <c r="EFS14" s="578"/>
      <c r="EFT14" s="578"/>
      <c r="EFU14" s="578"/>
      <c r="EFV14" s="578"/>
      <c r="EFW14" s="578"/>
      <c r="EFX14" s="578"/>
      <c r="EFY14" s="578"/>
      <c r="EFZ14" s="578"/>
      <c r="EGA14" s="578"/>
      <c r="EGB14" s="578"/>
      <c r="EGC14" s="578"/>
      <c r="EGD14" s="578"/>
      <c r="EGE14" s="578"/>
      <c r="EGF14" s="578"/>
      <c r="EGG14" s="578"/>
      <c r="EGH14" s="578"/>
      <c r="EGI14" s="578"/>
      <c r="EGJ14" s="578"/>
      <c r="EGK14" s="578"/>
      <c r="EGL14" s="578"/>
      <c r="EGM14" s="578"/>
      <c r="EGN14" s="578"/>
      <c r="EGO14" s="578"/>
      <c r="EGP14" s="578"/>
      <c r="EGQ14" s="578"/>
      <c r="EGR14" s="578"/>
      <c r="EGS14" s="578"/>
      <c r="EGT14" s="578"/>
      <c r="EGU14" s="578"/>
      <c r="EGV14" s="578"/>
      <c r="EGW14" s="578"/>
      <c r="EGX14" s="578"/>
      <c r="EGY14" s="578"/>
      <c r="EGZ14" s="578"/>
      <c r="EHA14" s="578"/>
      <c r="EHB14" s="578"/>
      <c r="EHC14" s="578"/>
      <c r="EHD14" s="578"/>
      <c r="EHE14" s="578"/>
      <c r="EHF14" s="578"/>
      <c r="EHG14" s="578"/>
      <c r="EHH14" s="578"/>
      <c r="EHI14" s="578"/>
      <c r="EHJ14" s="578"/>
      <c r="EHK14" s="578"/>
      <c r="EHL14" s="578"/>
      <c r="EHM14" s="578"/>
      <c r="EHN14" s="578"/>
      <c r="EHO14" s="578"/>
      <c r="EHP14" s="578"/>
      <c r="EHQ14" s="578"/>
      <c r="EHR14" s="578"/>
      <c r="EHS14" s="578"/>
      <c r="EHT14" s="578"/>
      <c r="EHU14" s="578"/>
      <c r="EHV14" s="578"/>
      <c r="EHW14" s="578"/>
      <c r="EHX14" s="578"/>
      <c r="EHY14" s="578"/>
      <c r="EHZ14" s="578"/>
      <c r="EIA14" s="578"/>
      <c r="EIB14" s="578"/>
      <c r="EIC14" s="578"/>
      <c r="EID14" s="578"/>
      <c r="EIE14" s="578"/>
      <c r="EIF14" s="578"/>
      <c r="EIG14" s="578"/>
      <c r="EIH14" s="578"/>
      <c r="EII14" s="578"/>
      <c r="EIJ14" s="578"/>
      <c r="EIK14" s="578"/>
      <c r="EIL14" s="578"/>
      <c r="EIM14" s="578"/>
      <c r="EIN14" s="578"/>
      <c r="EIO14" s="578"/>
      <c r="EIP14" s="578"/>
      <c r="EIQ14" s="578"/>
      <c r="EIR14" s="578"/>
      <c r="EIS14" s="578"/>
      <c r="EIT14" s="578"/>
      <c r="EIU14" s="578"/>
      <c r="EIV14" s="578"/>
      <c r="EIW14" s="578"/>
      <c r="EIX14" s="578"/>
      <c r="EIY14" s="578"/>
      <c r="EIZ14" s="578"/>
      <c r="EJA14" s="578"/>
      <c r="EJB14" s="578"/>
      <c r="EJC14" s="578"/>
      <c r="EJD14" s="578"/>
      <c r="EJE14" s="578"/>
      <c r="EJF14" s="578"/>
      <c r="EJG14" s="578"/>
      <c r="EJH14" s="578"/>
      <c r="EJI14" s="578"/>
      <c r="EJJ14" s="578"/>
      <c r="EJK14" s="578"/>
      <c r="EJL14" s="578"/>
      <c r="EJM14" s="578"/>
      <c r="EJN14" s="578"/>
      <c r="EJO14" s="578"/>
      <c r="EJP14" s="578"/>
      <c r="EJQ14" s="578"/>
      <c r="EJR14" s="578"/>
      <c r="EJS14" s="578"/>
      <c r="EJT14" s="578"/>
      <c r="EJU14" s="578"/>
      <c r="EJV14" s="578"/>
      <c r="EJW14" s="578"/>
      <c r="EJX14" s="578"/>
      <c r="EJY14" s="578"/>
      <c r="EJZ14" s="578"/>
      <c r="EKA14" s="578"/>
      <c r="EKB14" s="578"/>
      <c r="EKC14" s="578"/>
      <c r="EKD14" s="578"/>
      <c r="EKE14" s="578"/>
      <c r="EKF14" s="578"/>
      <c r="EKG14" s="578"/>
      <c r="EKH14" s="578"/>
      <c r="EKI14" s="578"/>
      <c r="EKJ14" s="578"/>
      <c r="EKK14" s="578"/>
      <c r="EKL14" s="578"/>
      <c r="EKM14" s="578"/>
      <c r="EKN14" s="578"/>
      <c r="EKO14" s="578"/>
      <c r="EKP14" s="578"/>
      <c r="EKQ14" s="578"/>
      <c r="EKR14" s="578"/>
      <c r="EKS14" s="578"/>
      <c r="EKT14" s="578"/>
      <c r="EKU14" s="578"/>
      <c r="EKV14" s="578"/>
      <c r="EKW14" s="578"/>
      <c r="EKX14" s="578"/>
      <c r="EKY14" s="578"/>
      <c r="EKZ14" s="578"/>
      <c r="ELA14" s="578"/>
      <c r="ELB14" s="578"/>
      <c r="ELC14" s="578"/>
      <c r="ELD14" s="578"/>
      <c r="ELE14" s="578"/>
      <c r="ELF14" s="578"/>
      <c r="ELG14" s="578"/>
      <c r="ELH14" s="578"/>
      <c r="ELI14" s="578"/>
      <c r="ELJ14" s="578"/>
      <c r="ELK14" s="578"/>
      <c r="ELL14" s="578"/>
      <c r="ELM14" s="578"/>
      <c r="ELN14" s="578"/>
      <c r="ELO14" s="578"/>
      <c r="ELP14" s="578"/>
      <c r="ELQ14" s="578"/>
      <c r="ELR14" s="578"/>
      <c r="ELS14" s="578"/>
      <c r="ELT14" s="578"/>
      <c r="ELU14" s="578"/>
      <c r="ELV14" s="578"/>
      <c r="ELW14" s="578"/>
      <c r="ELX14" s="578"/>
      <c r="ELY14" s="578"/>
      <c r="ELZ14" s="578"/>
      <c r="EMA14" s="578"/>
      <c r="EMB14" s="578"/>
      <c r="EMC14" s="578"/>
      <c r="EMD14" s="578"/>
      <c r="EME14" s="578"/>
      <c r="EMF14" s="578"/>
      <c r="EMG14" s="578"/>
      <c r="EMH14" s="578"/>
      <c r="EMI14" s="578"/>
      <c r="EMJ14" s="578"/>
      <c r="EMK14" s="578"/>
      <c r="EML14" s="578"/>
      <c r="EMM14" s="578"/>
      <c r="EMN14" s="578"/>
      <c r="EMO14" s="578"/>
      <c r="EMP14" s="578"/>
      <c r="EMQ14" s="578"/>
      <c r="EMR14" s="578"/>
      <c r="EMS14" s="578"/>
      <c r="EMT14" s="578"/>
      <c r="EMU14" s="578"/>
      <c r="EMV14" s="578"/>
      <c r="EMW14" s="578"/>
      <c r="EMX14" s="578"/>
      <c r="EMY14" s="578"/>
      <c r="EMZ14" s="578"/>
      <c r="ENA14" s="578"/>
      <c r="ENB14" s="578"/>
      <c r="ENC14" s="578"/>
      <c r="END14" s="578"/>
      <c r="ENE14" s="578"/>
      <c r="ENF14" s="578"/>
      <c r="ENG14" s="578"/>
      <c r="ENH14" s="578"/>
      <c r="ENI14" s="578"/>
      <c r="ENJ14" s="578"/>
      <c r="ENK14" s="578"/>
      <c r="ENL14" s="578"/>
      <c r="ENM14" s="578"/>
      <c r="ENN14" s="578"/>
      <c r="ENO14" s="578"/>
      <c r="ENP14" s="578"/>
      <c r="ENQ14" s="578"/>
      <c r="ENR14" s="578"/>
      <c r="ENS14" s="578"/>
      <c r="ENT14" s="578"/>
      <c r="ENU14" s="578"/>
      <c r="ENV14" s="578"/>
      <c r="ENW14" s="578"/>
      <c r="ENX14" s="578"/>
      <c r="ENY14" s="578"/>
      <c r="ENZ14" s="578"/>
      <c r="EOA14" s="578"/>
      <c r="EOB14" s="578"/>
      <c r="EOC14" s="578"/>
      <c r="EOD14" s="578"/>
      <c r="EOE14" s="578"/>
      <c r="EOF14" s="578"/>
      <c r="EOG14" s="578"/>
      <c r="EOH14" s="578"/>
      <c r="EOI14" s="578"/>
      <c r="EOJ14" s="578"/>
      <c r="EOK14" s="578"/>
      <c r="EOL14" s="578"/>
      <c r="EOM14" s="578"/>
      <c r="EON14" s="578"/>
      <c r="EOO14" s="578"/>
      <c r="EOP14" s="578"/>
      <c r="EOQ14" s="578"/>
      <c r="EOR14" s="578"/>
      <c r="EOS14" s="578"/>
      <c r="EOT14" s="578"/>
      <c r="EOU14" s="578"/>
      <c r="EOV14" s="578"/>
      <c r="EOW14" s="578"/>
      <c r="EOX14" s="578"/>
      <c r="EOY14" s="578"/>
      <c r="EOZ14" s="578"/>
      <c r="EPA14" s="578"/>
      <c r="EPB14" s="578"/>
      <c r="EPC14" s="578"/>
      <c r="EPD14" s="578"/>
      <c r="EPE14" s="578"/>
      <c r="EPF14" s="578"/>
      <c r="EPG14" s="578"/>
      <c r="EPH14" s="578"/>
      <c r="EPI14" s="578"/>
      <c r="EPJ14" s="578"/>
      <c r="EPK14" s="578"/>
      <c r="EPL14" s="578"/>
      <c r="EPM14" s="578"/>
      <c r="EPN14" s="578"/>
      <c r="EPO14" s="578"/>
      <c r="EPP14" s="578"/>
      <c r="EPQ14" s="578"/>
      <c r="EPR14" s="578"/>
      <c r="EPS14" s="578"/>
      <c r="EPT14" s="578"/>
      <c r="EPU14" s="578"/>
      <c r="EPV14" s="578"/>
      <c r="EPW14" s="578"/>
      <c r="EPX14" s="578"/>
      <c r="EPY14" s="578"/>
      <c r="EPZ14" s="578"/>
      <c r="EQA14" s="578"/>
      <c r="EQB14" s="578"/>
      <c r="EQC14" s="578"/>
      <c r="EQD14" s="578"/>
      <c r="EQE14" s="578"/>
      <c r="EQF14" s="578"/>
      <c r="EQG14" s="578"/>
      <c r="EQH14" s="578"/>
      <c r="EQI14" s="578"/>
      <c r="EQJ14" s="578"/>
      <c r="EQK14" s="578"/>
      <c r="EQL14" s="578"/>
      <c r="EQM14" s="578"/>
      <c r="EQN14" s="578"/>
      <c r="EQO14" s="578"/>
      <c r="EQP14" s="578"/>
      <c r="EQQ14" s="578"/>
      <c r="EQR14" s="578"/>
      <c r="EQS14" s="578"/>
      <c r="EQT14" s="578"/>
      <c r="EQU14" s="578"/>
      <c r="EQV14" s="578"/>
      <c r="EQW14" s="578"/>
      <c r="EQX14" s="578"/>
      <c r="EQY14" s="578"/>
      <c r="EQZ14" s="578"/>
      <c r="ERA14" s="578"/>
      <c r="ERB14" s="578"/>
      <c r="ERC14" s="578"/>
      <c r="ERD14" s="578"/>
      <c r="ERE14" s="578"/>
      <c r="ERF14" s="578"/>
      <c r="ERG14" s="578"/>
      <c r="ERH14" s="578"/>
      <c r="ERI14" s="578"/>
      <c r="ERJ14" s="578"/>
      <c r="ERK14" s="578"/>
      <c r="ERL14" s="578"/>
      <c r="ERM14" s="578"/>
      <c r="ERN14" s="578"/>
      <c r="ERO14" s="578"/>
      <c r="ERP14" s="578"/>
      <c r="ERQ14" s="578"/>
      <c r="ERR14" s="578"/>
      <c r="ERS14" s="578"/>
      <c r="ERT14" s="578"/>
      <c r="ERU14" s="578"/>
      <c r="ERV14" s="578"/>
      <c r="ERW14" s="578"/>
      <c r="ERX14" s="578"/>
      <c r="ERY14" s="578"/>
      <c r="ERZ14" s="578"/>
      <c r="ESA14" s="578"/>
      <c r="ESB14" s="578"/>
      <c r="ESC14" s="578"/>
      <c r="ESD14" s="578"/>
      <c r="ESE14" s="578"/>
      <c r="ESF14" s="578"/>
      <c r="ESG14" s="578"/>
      <c r="ESH14" s="578"/>
      <c r="ESI14" s="578"/>
      <c r="ESJ14" s="578"/>
      <c r="ESK14" s="578"/>
      <c r="ESL14" s="578"/>
      <c r="ESM14" s="578"/>
      <c r="ESN14" s="578"/>
      <c r="ESO14" s="578"/>
      <c r="ESP14" s="578"/>
      <c r="ESQ14" s="578"/>
      <c r="ESR14" s="578"/>
      <c r="ESS14" s="578"/>
      <c r="EST14" s="578"/>
      <c r="ESU14" s="578"/>
      <c r="ESV14" s="578"/>
      <c r="ESW14" s="578"/>
      <c r="ESX14" s="578"/>
      <c r="ESY14" s="578"/>
      <c r="ESZ14" s="578"/>
      <c r="ETA14" s="578"/>
      <c r="ETB14" s="578"/>
      <c r="ETC14" s="578"/>
      <c r="ETD14" s="578"/>
      <c r="ETE14" s="578"/>
      <c r="ETF14" s="578"/>
      <c r="ETG14" s="578"/>
      <c r="ETH14" s="578"/>
      <c r="ETI14" s="578"/>
      <c r="ETJ14" s="578"/>
      <c r="ETK14" s="578"/>
      <c r="ETL14" s="578"/>
      <c r="ETM14" s="578"/>
      <c r="ETN14" s="578"/>
      <c r="ETO14" s="578"/>
      <c r="ETP14" s="578"/>
      <c r="ETQ14" s="578"/>
      <c r="ETR14" s="578"/>
      <c r="ETS14" s="578"/>
      <c r="ETT14" s="578"/>
      <c r="ETU14" s="578"/>
      <c r="ETV14" s="578"/>
      <c r="ETW14" s="578"/>
      <c r="ETX14" s="578"/>
      <c r="ETY14" s="578"/>
      <c r="ETZ14" s="578"/>
      <c r="EUA14" s="578"/>
      <c r="EUB14" s="578"/>
      <c r="EUC14" s="578"/>
      <c r="EUD14" s="578"/>
      <c r="EUE14" s="578"/>
      <c r="EUF14" s="578"/>
      <c r="EUG14" s="578"/>
      <c r="EUH14" s="578"/>
      <c r="EUI14" s="578"/>
      <c r="EUJ14" s="578"/>
      <c r="EUK14" s="578"/>
      <c r="EUL14" s="578"/>
      <c r="EUM14" s="578"/>
      <c r="EUN14" s="578"/>
      <c r="EUO14" s="578"/>
      <c r="EUP14" s="578"/>
      <c r="EUQ14" s="578"/>
      <c r="EUR14" s="578"/>
      <c r="EUS14" s="578"/>
      <c r="EUT14" s="578"/>
      <c r="EUU14" s="578"/>
      <c r="EUV14" s="578"/>
      <c r="EUW14" s="578"/>
      <c r="EUX14" s="578"/>
      <c r="EUY14" s="578"/>
      <c r="EUZ14" s="578"/>
      <c r="EVA14" s="578"/>
      <c r="EVB14" s="578"/>
      <c r="EVC14" s="578"/>
      <c r="EVD14" s="578"/>
      <c r="EVE14" s="578"/>
      <c r="EVF14" s="578"/>
      <c r="EVG14" s="578"/>
      <c r="EVH14" s="578"/>
      <c r="EVI14" s="578"/>
      <c r="EVJ14" s="578"/>
      <c r="EVK14" s="578"/>
      <c r="EVL14" s="578"/>
      <c r="EVM14" s="578"/>
      <c r="EVN14" s="578"/>
      <c r="EVO14" s="578"/>
      <c r="EVP14" s="578"/>
      <c r="EVQ14" s="578"/>
      <c r="EVR14" s="578"/>
      <c r="EVS14" s="578"/>
      <c r="EVT14" s="578"/>
      <c r="EVU14" s="578"/>
      <c r="EVV14" s="578"/>
      <c r="EVW14" s="578"/>
      <c r="EVX14" s="578"/>
      <c r="EVY14" s="578"/>
      <c r="EVZ14" s="578"/>
      <c r="EWA14" s="578"/>
      <c r="EWB14" s="578"/>
      <c r="EWC14" s="578"/>
      <c r="EWD14" s="578"/>
      <c r="EWE14" s="578"/>
      <c r="EWF14" s="578"/>
      <c r="EWG14" s="578"/>
      <c r="EWH14" s="578"/>
      <c r="EWI14" s="578"/>
      <c r="EWJ14" s="578"/>
      <c r="EWK14" s="578"/>
      <c r="EWL14" s="578"/>
      <c r="EWM14" s="578"/>
      <c r="EWN14" s="578"/>
      <c r="EWO14" s="578"/>
      <c r="EWP14" s="578"/>
      <c r="EWQ14" s="578"/>
      <c r="EWR14" s="578"/>
      <c r="EWS14" s="578"/>
      <c r="EWT14" s="578"/>
      <c r="EWU14" s="578"/>
      <c r="EWV14" s="578"/>
      <c r="EWW14" s="578"/>
      <c r="EWX14" s="578"/>
      <c r="EWY14" s="578"/>
      <c r="EWZ14" s="578"/>
      <c r="EXA14" s="578"/>
      <c r="EXB14" s="578"/>
      <c r="EXC14" s="578"/>
      <c r="EXD14" s="578"/>
      <c r="EXE14" s="578"/>
      <c r="EXF14" s="578"/>
      <c r="EXG14" s="578"/>
      <c r="EXH14" s="578"/>
      <c r="EXI14" s="578"/>
      <c r="EXJ14" s="578"/>
      <c r="EXK14" s="578"/>
      <c r="EXL14" s="578"/>
      <c r="EXM14" s="578"/>
      <c r="EXN14" s="578"/>
      <c r="EXO14" s="578"/>
      <c r="EXP14" s="578"/>
      <c r="EXQ14" s="578"/>
      <c r="EXR14" s="578"/>
      <c r="EXS14" s="578"/>
      <c r="EXT14" s="578"/>
      <c r="EXU14" s="578"/>
      <c r="EXV14" s="578"/>
      <c r="EXW14" s="578"/>
      <c r="EXX14" s="578"/>
      <c r="EXY14" s="578"/>
      <c r="EXZ14" s="578"/>
      <c r="EYA14" s="578"/>
      <c r="EYB14" s="578"/>
      <c r="EYC14" s="578"/>
      <c r="EYD14" s="578"/>
      <c r="EYE14" s="578"/>
      <c r="EYF14" s="578"/>
      <c r="EYG14" s="578"/>
      <c r="EYH14" s="578"/>
      <c r="EYI14" s="578"/>
      <c r="EYJ14" s="578"/>
      <c r="EYK14" s="578"/>
      <c r="EYL14" s="578"/>
      <c r="EYM14" s="578"/>
      <c r="EYN14" s="578"/>
      <c r="EYO14" s="578"/>
      <c r="EYP14" s="578"/>
      <c r="EYQ14" s="578"/>
      <c r="EYR14" s="578"/>
      <c r="EYS14" s="578"/>
      <c r="EYT14" s="578"/>
      <c r="EYU14" s="578"/>
      <c r="EYV14" s="578"/>
      <c r="EYW14" s="578"/>
      <c r="EYX14" s="578"/>
      <c r="EYY14" s="578"/>
      <c r="EYZ14" s="578"/>
      <c r="EZA14" s="578"/>
      <c r="EZB14" s="578"/>
      <c r="EZC14" s="578"/>
      <c r="EZD14" s="578"/>
      <c r="EZE14" s="578"/>
      <c r="EZF14" s="578"/>
      <c r="EZG14" s="578"/>
      <c r="EZH14" s="578"/>
      <c r="EZI14" s="578"/>
      <c r="EZJ14" s="578"/>
      <c r="EZK14" s="578"/>
      <c r="EZL14" s="578"/>
      <c r="EZM14" s="578"/>
      <c r="EZN14" s="578"/>
      <c r="EZO14" s="578"/>
      <c r="EZP14" s="578"/>
      <c r="EZQ14" s="578"/>
      <c r="EZR14" s="578"/>
      <c r="EZS14" s="578"/>
      <c r="EZT14" s="578"/>
      <c r="EZU14" s="578"/>
      <c r="EZV14" s="578"/>
      <c r="EZW14" s="578"/>
      <c r="EZX14" s="578"/>
      <c r="EZY14" s="578"/>
      <c r="EZZ14" s="578"/>
      <c r="FAA14" s="578"/>
      <c r="FAB14" s="578"/>
      <c r="FAC14" s="578"/>
      <c r="FAD14" s="578"/>
      <c r="FAE14" s="578"/>
      <c r="FAF14" s="578"/>
      <c r="FAG14" s="578"/>
      <c r="FAH14" s="578"/>
      <c r="FAI14" s="578"/>
      <c r="FAJ14" s="578"/>
      <c r="FAK14" s="578"/>
      <c r="FAL14" s="578"/>
      <c r="FAM14" s="578"/>
      <c r="FAN14" s="578"/>
      <c r="FAO14" s="578"/>
      <c r="FAP14" s="578"/>
      <c r="FAQ14" s="578"/>
      <c r="FAR14" s="578"/>
      <c r="FAS14" s="578"/>
      <c r="FAT14" s="578"/>
      <c r="FAU14" s="578"/>
      <c r="FAV14" s="578"/>
      <c r="FAW14" s="578"/>
      <c r="FAX14" s="578"/>
      <c r="FAY14" s="578"/>
      <c r="FAZ14" s="578"/>
      <c r="FBA14" s="578"/>
      <c r="FBB14" s="578"/>
      <c r="FBC14" s="578"/>
      <c r="FBD14" s="578"/>
      <c r="FBE14" s="578"/>
      <c r="FBF14" s="578"/>
      <c r="FBG14" s="578"/>
      <c r="FBH14" s="578"/>
      <c r="FBI14" s="578"/>
      <c r="FBJ14" s="578"/>
      <c r="FBK14" s="578"/>
      <c r="FBL14" s="578"/>
      <c r="FBM14" s="578"/>
      <c r="FBN14" s="578"/>
      <c r="FBO14" s="578"/>
      <c r="FBP14" s="578"/>
      <c r="FBQ14" s="578"/>
      <c r="FBR14" s="578"/>
      <c r="FBS14" s="578"/>
      <c r="FBT14" s="578"/>
      <c r="FBU14" s="578"/>
      <c r="FBV14" s="578"/>
      <c r="FBW14" s="578"/>
      <c r="FBX14" s="578"/>
      <c r="FBY14" s="578"/>
      <c r="FBZ14" s="578"/>
      <c r="FCA14" s="578"/>
      <c r="FCB14" s="578"/>
      <c r="FCC14" s="578"/>
      <c r="FCD14" s="578"/>
      <c r="FCE14" s="578"/>
      <c r="FCF14" s="578"/>
      <c r="FCG14" s="578"/>
      <c r="FCH14" s="578"/>
      <c r="FCI14" s="578"/>
      <c r="FCJ14" s="578"/>
      <c r="FCK14" s="578"/>
      <c r="FCL14" s="578"/>
      <c r="FCM14" s="578"/>
      <c r="FCN14" s="578"/>
      <c r="FCO14" s="578"/>
      <c r="FCP14" s="578"/>
      <c r="FCQ14" s="578"/>
      <c r="FCR14" s="578"/>
      <c r="FCS14" s="578"/>
      <c r="FCT14" s="578"/>
      <c r="FCU14" s="578"/>
      <c r="FCV14" s="578"/>
      <c r="FCW14" s="578"/>
      <c r="FCX14" s="578"/>
      <c r="FCY14" s="578"/>
      <c r="FCZ14" s="578"/>
      <c r="FDA14" s="578"/>
      <c r="FDB14" s="578"/>
      <c r="FDC14" s="578"/>
      <c r="FDD14" s="578"/>
      <c r="FDE14" s="578"/>
      <c r="FDF14" s="578"/>
      <c r="FDG14" s="578"/>
      <c r="FDH14" s="578"/>
      <c r="FDI14" s="578"/>
      <c r="FDJ14" s="578"/>
      <c r="FDK14" s="578"/>
      <c r="FDL14" s="578"/>
      <c r="FDM14" s="578"/>
      <c r="FDN14" s="578"/>
      <c r="FDO14" s="578"/>
      <c r="FDP14" s="578"/>
      <c r="FDQ14" s="578"/>
      <c r="FDR14" s="578"/>
      <c r="FDS14" s="578"/>
      <c r="FDT14" s="578"/>
      <c r="FDU14" s="578"/>
      <c r="FDV14" s="578"/>
      <c r="FDW14" s="578"/>
      <c r="FDX14" s="578"/>
      <c r="FDY14" s="578"/>
      <c r="FDZ14" s="578"/>
      <c r="FEA14" s="578"/>
      <c r="FEB14" s="578"/>
      <c r="FEC14" s="578"/>
      <c r="FED14" s="578"/>
      <c r="FEE14" s="578"/>
      <c r="FEF14" s="578"/>
      <c r="FEG14" s="578"/>
      <c r="FEH14" s="578"/>
      <c r="FEI14" s="578"/>
      <c r="FEJ14" s="578"/>
      <c r="FEK14" s="578"/>
      <c r="FEL14" s="578"/>
      <c r="FEM14" s="578"/>
      <c r="FEN14" s="578"/>
      <c r="FEO14" s="578"/>
      <c r="FEP14" s="578"/>
      <c r="FEQ14" s="578"/>
      <c r="FER14" s="578"/>
      <c r="FES14" s="578"/>
      <c r="FET14" s="578"/>
      <c r="FEU14" s="578"/>
      <c r="FEV14" s="578"/>
      <c r="FEW14" s="578"/>
      <c r="FEX14" s="578"/>
      <c r="FEY14" s="578"/>
      <c r="FEZ14" s="578"/>
      <c r="FFA14" s="578"/>
      <c r="FFB14" s="578"/>
      <c r="FFC14" s="578"/>
      <c r="FFD14" s="578"/>
      <c r="FFE14" s="578"/>
      <c r="FFF14" s="578"/>
      <c r="FFG14" s="578"/>
      <c r="FFH14" s="578"/>
      <c r="FFI14" s="578"/>
      <c r="FFJ14" s="578"/>
      <c r="FFK14" s="578"/>
      <c r="FFL14" s="578"/>
      <c r="FFM14" s="578"/>
      <c r="FFN14" s="578"/>
      <c r="FFO14" s="578"/>
      <c r="FFP14" s="578"/>
      <c r="FFQ14" s="578"/>
      <c r="FFR14" s="578"/>
      <c r="FFS14" s="578"/>
      <c r="FFT14" s="578"/>
      <c r="FFU14" s="578"/>
      <c r="FFV14" s="578"/>
      <c r="FFW14" s="578"/>
      <c r="FFX14" s="578"/>
      <c r="FFY14" s="578"/>
      <c r="FFZ14" s="578"/>
      <c r="FGA14" s="578"/>
      <c r="FGB14" s="578"/>
      <c r="FGC14" s="578"/>
      <c r="FGD14" s="578"/>
      <c r="FGE14" s="578"/>
      <c r="FGF14" s="578"/>
      <c r="FGG14" s="578"/>
      <c r="FGH14" s="578"/>
      <c r="FGI14" s="578"/>
      <c r="FGJ14" s="578"/>
      <c r="FGK14" s="578"/>
      <c r="FGL14" s="578"/>
      <c r="FGM14" s="578"/>
      <c r="FGN14" s="578"/>
      <c r="FGO14" s="578"/>
      <c r="FGP14" s="578"/>
      <c r="FGQ14" s="578"/>
      <c r="FGR14" s="578"/>
      <c r="FGS14" s="578"/>
      <c r="FGT14" s="578"/>
      <c r="FGU14" s="578"/>
      <c r="FGV14" s="578"/>
      <c r="FGW14" s="578"/>
      <c r="FGX14" s="578"/>
      <c r="FGY14" s="578"/>
      <c r="FGZ14" s="578"/>
      <c r="FHA14" s="578"/>
      <c r="FHB14" s="578"/>
      <c r="FHC14" s="578"/>
      <c r="FHD14" s="578"/>
      <c r="FHE14" s="578"/>
      <c r="FHF14" s="578"/>
      <c r="FHG14" s="578"/>
      <c r="FHH14" s="578"/>
      <c r="FHI14" s="578"/>
      <c r="FHJ14" s="578"/>
      <c r="FHK14" s="578"/>
      <c r="FHL14" s="578"/>
      <c r="FHM14" s="578"/>
      <c r="FHN14" s="578"/>
      <c r="FHO14" s="578"/>
      <c r="FHP14" s="578"/>
      <c r="FHQ14" s="578"/>
      <c r="FHR14" s="578"/>
      <c r="FHS14" s="578"/>
      <c r="FHT14" s="578"/>
      <c r="FHU14" s="578"/>
      <c r="FHV14" s="578"/>
      <c r="FHW14" s="578"/>
      <c r="FHX14" s="578"/>
      <c r="FHY14" s="578"/>
      <c r="FHZ14" s="578"/>
      <c r="FIA14" s="578"/>
      <c r="FIB14" s="578"/>
      <c r="FIC14" s="578"/>
      <c r="FID14" s="578"/>
      <c r="FIE14" s="578"/>
      <c r="FIF14" s="578"/>
      <c r="FIG14" s="578"/>
      <c r="FIH14" s="578"/>
      <c r="FII14" s="578"/>
      <c r="FIJ14" s="578"/>
      <c r="FIK14" s="578"/>
      <c r="FIL14" s="578"/>
      <c r="FIM14" s="578"/>
      <c r="FIN14" s="578"/>
      <c r="FIO14" s="578"/>
      <c r="FIP14" s="578"/>
      <c r="FIQ14" s="578"/>
      <c r="FIR14" s="578"/>
      <c r="FIS14" s="578"/>
      <c r="FIT14" s="578"/>
      <c r="FIU14" s="578"/>
      <c r="FIV14" s="578"/>
      <c r="FIW14" s="578"/>
      <c r="FIX14" s="578"/>
      <c r="FIY14" s="578"/>
      <c r="FIZ14" s="578"/>
      <c r="FJA14" s="578"/>
      <c r="FJB14" s="578"/>
      <c r="FJC14" s="578"/>
      <c r="FJD14" s="578"/>
      <c r="FJE14" s="578"/>
      <c r="FJF14" s="578"/>
      <c r="FJG14" s="578"/>
      <c r="FJH14" s="578"/>
      <c r="FJI14" s="578"/>
      <c r="FJJ14" s="578"/>
      <c r="FJK14" s="578"/>
      <c r="FJL14" s="578"/>
      <c r="FJM14" s="578"/>
      <c r="FJN14" s="578"/>
      <c r="FJO14" s="578"/>
      <c r="FJP14" s="578"/>
      <c r="FJQ14" s="578"/>
      <c r="FJR14" s="578"/>
      <c r="FJS14" s="578"/>
      <c r="FJT14" s="578"/>
      <c r="FJU14" s="578"/>
      <c r="FJV14" s="578"/>
      <c r="FJW14" s="578"/>
      <c r="FJX14" s="578"/>
      <c r="FJY14" s="578"/>
      <c r="FJZ14" s="578"/>
      <c r="FKA14" s="578"/>
      <c r="FKB14" s="578"/>
      <c r="FKC14" s="578"/>
      <c r="FKD14" s="578"/>
      <c r="FKE14" s="578"/>
      <c r="FKF14" s="578"/>
      <c r="FKG14" s="578"/>
      <c r="FKH14" s="578"/>
      <c r="FKI14" s="578"/>
      <c r="FKJ14" s="578"/>
      <c r="FKK14" s="578"/>
      <c r="FKL14" s="578"/>
      <c r="FKM14" s="578"/>
      <c r="FKN14" s="578"/>
      <c r="FKO14" s="578"/>
      <c r="FKP14" s="578"/>
      <c r="FKQ14" s="578"/>
      <c r="FKR14" s="578"/>
      <c r="FKS14" s="578"/>
      <c r="FKT14" s="578"/>
      <c r="FKU14" s="578"/>
      <c r="FKV14" s="578"/>
      <c r="FKW14" s="578"/>
      <c r="FKX14" s="578"/>
      <c r="FKY14" s="578"/>
      <c r="FKZ14" s="578"/>
      <c r="FLA14" s="578"/>
      <c r="FLB14" s="578"/>
      <c r="FLC14" s="578"/>
      <c r="FLD14" s="578"/>
      <c r="FLE14" s="578"/>
      <c r="FLF14" s="578"/>
      <c r="FLG14" s="578"/>
      <c r="FLH14" s="578"/>
      <c r="FLI14" s="578"/>
      <c r="FLJ14" s="578"/>
      <c r="FLK14" s="578"/>
      <c r="FLL14" s="578"/>
      <c r="FLM14" s="578"/>
      <c r="FLN14" s="578"/>
      <c r="FLO14" s="578"/>
      <c r="FLP14" s="578"/>
      <c r="FLQ14" s="578"/>
      <c r="FLR14" s="578"/>
      <c r="FLS14" s="578"/>
      <c r="FLT14" s="578"/>
      <c r="FLU14" s="578"/>
      <c r="FLV14" s="578"/>
      <c r="FLW14" s="578"/>
      <c r="FLX14" s="578"/>
      <c r="FLY14" s="578"/>
      <c r="FLZ14" s="578"/>
      <c r="FMA14" s="578"/>
      <c r="FMB14" s="578"/>
      <c r="FMC14" s="578"/>
      <c r="FMD14" s="578"/>
      <c r="FME14" s="578"/>
      <c r="FMF14" s="578"/>
      <c r="FMG14" s="578"/>
      <c r="FMH14" s="578"/>
      <c r="FMI14" s="578"/>
      <c r="FMJ14" s="578"/>
      <c r="FMK14" s="578"/>
      <c r="FML14" s="578"/>
      <c r="FMM14" s="578"/>
      <c r="FMN14" s="578"/>
      <c r="FMO14" s="578"/>
      <c r="FMP14" s="578"/>
      <c r="FMQ14" s="578"/>
      <c r="FMR14" s="578"/>
      <c r="FMS14" s="578"/>
      <c r="FMT14" s="578"/>
      <c r="FMU14" s="578"/>
      <c r="FMV14" s="578"/>
      <c r="FMW14" s="578"/>
      <c r="FMX14" s="578"/>
      <c r="FMY14" s="578"/>
      <c r="FMZ14" s="578"/>
      <c r="FNA14" s="578"/>
      <c r="FNB14" s="578"/>
      <c r="FNC14" s="578"/>
      <c r="FND14" s="578"/>
      <c r="FNE14" s="578"/>
      <c r="FNF14" s="578"/>
      <c r="FNG14" s="578"/>
      <c r="FNH14" s="578"/>
      <c r="FNI14" s="578"/>
      <c r="FNJ14" s="578"/>
      <c r="FNK14" s="578"/>
      <c r="FNL14" s="578"/>
      <c r="FNM14" s="578"/>
      <c r="FNN14" s="578"/>
      <c r="FNO14" s="578"/>
      <c r="FNP14" s="578"/>
      <c r="FNQ14" s="578"/>
      <c r="FNR14" s="578"/>
      <c r="FNS14" s="578"/>
      <c r="FNT14" s="578"/>
      <c r="FNU14" s="578"/>
      <c r="FNV14" s="578"/>
      <c r="FNW14" s="578"/>
      <c r="FNX14" s="578"/>
      <c r="FNY14" s="578"/>
      <c r="FNZ14" s="578"/>
      <c r="FOA14" s="578"/>
      <c r="FOB14" s="578"/>
      <c r="FOC14" s="578"/>
      <c r="FOD14" s="578"/>
      <c r="FOE14" s="578"/>
      <c r="FOF14" s="578"/>
      <c r="FOG14" s="578"/>
      <c r="FOH14" s="578"/>
      <c r="FOI14" s="578"/>
      <c r="FOJ14" s="578"/>
      <c r="FOK14" s="578"/>
      <c r="FOL14" s="578"/>
      <c r="FOM14" s="578"/>
      <c r="FON14" s="578"/>
      <c r="FOO14" s="578"/>
      <c r="FOP14" s="578"/>
      <c r="FOQ14" s="578"/>
      <c r="FOR14" s="578"/>
      <c r="FOS14" s="578"/>
      <c r="FOT14" s="578"/>
      <c r="FOU14" s="578"/>
      <c r="FOV14" s="578"/>
      <c r="FOW14" s="578"/>
      <c r="FOX14" s="578"/>
      <c r="FOY14" s="578"/>
      <c r="FOZ14" s="578"/>
      <c r="FPA14" s="578"/>
      <c r="FPB14" s="578"/>
      <c r="FPC14" s="578"/>
      <c r="FPD14" s="578"/>
      <c r="FPE14" s="578"/>
      <c r="FPF14" s="578"/>
      <c r="FPG14" s="578"/>
      <c r="FPH14" s="578"/>
      <c r="FPI14" s="578"/>
      <c r="FPJ14" s="578"/>
      <c r="FPK14" s="578"/>
      <c r="FPL14" s="578"/>
      <c r="FPM14" s="578"/>
      <c r="FPN14" s="578"/>
      <c r="FPO14" s="578"/>
      <c r="FPP14" s="578"/>
      <c r="FPQ14" s="578"/>
      <c r="FPR14" s="578"/>
      <c r="FPS14" s="578"/>
      <c r="FPT14" s="578"/>
      <c r="FPU14" s="578"/>
      <c r="FPV14" s="578"/>
      <c r="FPW14" s="578"/>
      <c r="FPX14" s="578"/>
      <c r="FPY14" s="578"/>
      <c r="FPZ14" s="578"/>
      <c r="FQA14" s="578"/>
      <c r="FQB14" s="578"/>
      <c r="FQC14" s="578"/>
      <c r="FQD14" s="578"/>
      <c r="FQE14" s="578"/>
      <c r="FQF14" s="578"/>
      <c r="FQG14" s="578"/>
      <c r="FQH14" s="578"/>
      <c r="FQI14" s="578"/>
      <c r="FQJ14" s="578"/>
      <c r="FQK14" s="578"/>
      <c r="FQL14" s="578"/>
      <c r="FQM14" s="578"/>
      <c r="FQN14" s="578"/>
      <c r="FQO14" s="578"/>
      <c r="FQP14" s="578"/>
      <c r="FQQ14" s="578"/>
      <c r="FQR14" s="578"/>
      <c r="FQS14" s="578"/>
      <c r="FQT14" s="578"/>
      <c r="FQU14" s="578"/>
      <c r="FQV14" s="578"/>
      <c r="FQW14" s="578"/>
      <c r="FQX14" s="578"/>
      <c r="FQY14" s="578"/>
      <c r="FQZ14" s="578"/>
      <c r="FRA14" s="578"/>
      <c r="FRB14" s="578"/>
      <c r="FRC14" s="578"/>
      <c r="FRD14" s="578"/>
      <c r="FRE14" s="578"/>
      <c r="FRF14" s="578"/>
      <c r="FRG14" s="578"/>
      <c r="FRH14" s="578"/>
      <c r="FRI14" s="578"/>
      <c r="FRJ14" s="578"/>
      <c r="FRK14" s="578"/>
      <c r="FRL14" s="578"/>
      <c r="FRM14" s="578"/>
      <c r="FRN14" s="578"/>
      <c r="FRO14" s="578"/>
      <c r="FRP14" s="578"/>
      <c r="FRQ14" s="578"/>
      <c r="FRR14" s="578"/>
      <c r="FRS14" s="578"/>
      <c r="FRT14" s="578"/>
      <c r="FRU14" s="578"/>
      <c r="FRV14" s="578"/>
      <c r="FRW14" s="578"/>
      <c r="FRX14" s="578"/>
      <c r="FRY14" s="578"/>
      <c r="FRZ14" s="578"/>
      <c r="FSA14" s="578"/>
      <c r="FSB14" s="578"/>
      <c r="FSC14" s="578"/>
      <c r="FSD14" s="578"/>
      <c r="FSE14" s="578"/>
      <c r="FSF14" s="578"/>
      <c r="FSG14" s="578"/>
      <c r="FSH14" s="578"/>
      <c r="FSI14" s="578"/>
      <c r="FSJ14" s="578"/>
      <c r="FSK14" s="578"/>
      <c r="FSL14" s="578"/>
      <c r="FSM14" s="578"/>
      <c r="FSN14" s="578"/>
      <c r="FSO14" s="578"/>
      <c r="FSP14" s="578"/>
      <c r="FSQ14" s="578"/>
      <c r="FSR14" s="578"/>
      <c r="FSS14" s="578"/>
      <c r="FST14" s="578"/>
      <c r="FSU14" s="578"/>
      <c r="FSV14" s="578"/>
      <c r="FSW14" s="578"/>
      <c r="FSX14" s="578"/>
      <c r="FSY14" s="578"/>
      <c r="FSZ14" s="578"/>
      <c r="FTA14" s="578"/>
      <c r="FTB14" s="578"/>
      <c r="FTC14" s="578"/>
      <c r="FTD14" s="578"/>
      <c r="FTE14" s="578"/>
      <c r="FTF14" s="578"/>
      <c r="FTG14" s="578"/>
      <c r="FTH14" s="578"/>
      <c r="FTI14" s="578"/>
      <c r="FTJ14" s="578"/>
      <c r="FTK14" s="578"/>
      <c r="FTL14" s="578"/>
      <c r="FTM14" s="578"/>
      <c r="FTN14" s="578"/>
      <c r="FTO14" s="578"/>
      <c r="FTP14" s="578"/>
      <c r="FTQ14" s="578"/>
      <c r="FTR14" s="578"/>
      <c r="FTS14" s="578"/>
      <c r="FTT14" s="578"/>
      <c r="FTU14" s="578"/>
      <c r="FTV14" s="578"/>
      <c r="FTW14" s="578"/>
      <c r="FTX14" s="578"/>
      <c r="FTY14" s="578"/>
      <c r="FTZ14" s="578"/>
      <c r="FUA14" s="578"/>
      <c r="FUB14" s="578"/>
      <c r="FUC14" s="578"/>
      <c r="FUD14" s="578"/>
      <c r="FUE14" s="578"/>
      <c r="FUF14" s="578"/>
      <c r="FUG14" s="578"/>
      <c r="FUH14" s="578"/>
      <c r="FUI14" s="578"/>
      <c r="FUJ14" s="578"/>
      <c r="FUK14" s="578"/>
      <c r="FUL14" s="578"/>
      <c r="FUM14" s="578"/>
      <c r="FUN14" s="578"/>
      <c r="FUO14" s="578"/>
      <c r="FUP14" s="578"/>
      <c r="FUQ14" s="578"/>
      <c r="FUR14" s="578"/>
      <c r="FUS14" s="578"/>
      <c r="FUT14" s="578"/>
      <c r="FUU14" s="578"/>
      <c r="FUV14" s="578"/>
      <c r="FUW14" s="578"/>
      <c r="FUX14" s="578"/>
      <c r="FUY14" s="578"/>
      <c r="FUZ14" s="578"/>
      <c r="FVA14" s="578"/>
      <c r="FVB14" s="578"/>
      <c r="FVC14" s="578"/>
      <c r="FVD14" s="578"/>
      <c r="FVE14" s="578"/>
      <c r="FVF14" s="578"/>
      <c r="FVG14" s="578"/>
      <c r="FVH14" s="578"/>
      <c r="FVI14" s="578"/>
      <c r="FVJ14" s="578"/>
      <c r="FVK14" s="578"/>
      <c r="FVL14" s="578"/>
      <c r="FVM14" s="578"/>
      <c r="FVN14" s="578"/>
      <c r="FVO14" s="578"/>
      <c r="FVP14" s="578"/>
      <c r="FVQ14" s="578"/>
      <c r="FVR14" s="578"/>
      <c r="FVS14" s="578"/>
      <c r="FVT14" s="578"/>
      <c r="FVU14" s="578"/>
      <c r="FVV14" s="578"/>
      <c r="FVW14" s="578"/>
      <c r="FVX14" s="578"/>
      <c r="FVY14" s="578"/>
      <c r="FVZ14" s="578"/>
      <c r="FWA14" s="578"/>
      <c r="FWB14" s="578"/>
      <c r="FWC14" s="578"/>
      <c r="FWD14" s="578"/>
      <c r="FWE14" s="578"/>
      <c r="FWF14" s="578"/>
      <c r="FWG14" s="578"/>
      <c r="FWH14" s="578"/>
      <c r="FWI14" s="578"/>
      <c r="FWJ14" s="578"/>
      <c r="FWK14" s="578"/>
      <c r="FWL14" s="578"/>
      <c r="FWM14" s="578"/>
      <c r="FWN14" s="578"/>
      <c r="FWO14" s="578"/>
      <c r="FWP14" s="578"/>
      <c r="FWQ14" s="578"/>
      <c r="FWR14" s="578"/>
      <c r="FWS14" s="578"/>
      <c r="FWT14" s="578"/>
      <c r="FWU14" s="578"/>
      <c r="FWV14" s="578"/>
      <c r="FWW14" s="578"/>
      <c r="FWX14" s="578"/>
      <c r="FWY14" s="578"/>
      <c r="FWZ14" s="578"/>
      <c r="FXA14" s="578"/>
      <c r="FXB14" s="578"/>
      <c r="FXC14" s="578"/>
      <c r="FXD14" s="578"/>
      <c r="FXE14" s="578"/>
      <c r="FXF14" s="578"/>
      <c r="FXG14" s="578"/>
      <c r="FXH14" s="578"/>
      <c r="FXI14" s="578"/>
      <c r="FXJ14" s="578"/>
      <c r="FXK14" s="578"/>
      <c r="FXL14" s="578"/>
      <c r="FXM14" s="578"/>
      <c r="FXN14" s="578"/>
      <c r="FXO14" s="578"/>
      <c r="FXP14" s="578"/>
      <c r="FXQ14" s="578"/>
      <c r="FXR14" s="578"/>
      <c r="FXS14" s="578"/>
      <c r="FXT14" s="578"/>
      <c r="FXU14" s="578"/>
      <c r="FXV14" s="578"/>
      <c r="FXW14" s="578"/>
      <c r="FXX14" s="578"/>
      <c r="FXY14" s="578"/>
      <c r="FXZ14" s="578"/>
      <c r="FYA14" s="578"/>
      <c r="FYB14" s="578"/>
      <c r="FYC14" s="578"/>
      <c r="FYD14" s="578"/>
      <c r="FYE14" s="578"/>
      <c r="FYF14" s="578"/>
      <c r="FYG14" s="578"/>
      <c r="FYH14" s="578"/>
      <c r="FYI14" s="578"/>
      <c r="FYJ14" s="578"/>
      <c r="FYK14" s="578"/>
      <c r="FYL14" s="578"/>
      <c r="FYM14" s="578"/>
      <c r="FYN14" s="578"/>
      <c r="FYO14" s="578"/>
      <c r="FYP14" s="578"/>
      <c r="FYQ14" s="578"/>
      <c r="FYR14" s="578"/>
      <c r="FYS14" s="578"/>
      <c r="FYT14" s="578"/>
      <c r="FYU14" s="578"/>
      <c r="FYV14" s="578"/>
      <c r="FYW14" s="578"/>
      <c r="FYX14" s="578"/>
      <c r="FYY14" s="578"/>
      <c r="FYZ14" s="578"/>
      <c r="FZA14" s="578"/>
      <c r="FZB14" s="578"/>
      <c r="FZC14" s="578"/>
      <c r="FZD14" s="578"/>
      <c r="FZE14" s="578"/>
      <c r="FZF14" s="578"/>
      <c r="FZG14" s="578"/>
      <c r="FZH14" s="578"/>
      <c r="FZI14" s="578"/>
      <c r="FZJ14" s="578"/>
      <c r="FZK14" s="578"/>
      <c r="FZL14" s="578"/>
      <c r="FZM14" s="578"/>
      <c r="FZN14" s="578"/>
      <c r="FZO14" s="578"/>
      <c r="FZP14" s="578"/>
      <c r="FZQ14" s="578"/>
      <c r="FZR14" s="578"/>
      <c r="FZS14" s="578"/>
      <c r="FZT14" s="578"/>
      <c r="FZU14" s="578"/>
      <c r="FZV14" s="578"/>
      <c r="FZW14" s="578"/>
      <c r="FZX14" s="578"/>
      <c r="FZY14" s="578"/>
      <c r="FZZ14" s="578"/>
      <c r="GAA14" s="578"/>
      <c r="GAB14" s="578"/>
      <c r="GAC14" s="578"/>
      <c r="GAD14" s="578"/>
      <c r="GAE14" s="578"/>
      <c r="GAF14" s="578"/>
      <c r="GAG14" s="578"/>
      <c r="GAH14" s="578"/>
      <c r="GAI14" s="578"/>
      <c r="GAJ14" s="578"/>
      <c r="GAK14" s="578"/>
      <c r="GAL14" s="578"/>
      <c r="GAM14" s="578"/>
      <c r="GAN14" s="578"/>
      <c r="GAO14" s="578"/>
      <c r="GAP14" s="578"/>
      <c r="GAQ14" s="578"/>
      <c r="GAR14" s="578"/>
      <c r="GAS14" s="578"/>
      <c r="GAT14" s="578"/>
      <c r="GAU14" s="578"/>
      <c r="GAV14" s="578"/>
      <c r="GAW14" s="578"/>
      <c r="GAX14" s="578"/>
      <c r="GAY14" s="578"/>
      <c r="GAZ14" s="578"/>
      <c r="GBA14" s="578"/>
      <c r="GBB14" s="578"/>
      <c r="GBC14" s="578"/>
      <c r="GBD14" s="578"/>
      <c r="GBE14" s="578"/>
      <c r="GBF14" s="578"/>
      <c r="GBG14" s="578"/>
      <c r="GBH14" s="578"/>
      <c r="GBI14" s="578"/>
      <c r="GBJ14" s="578"/>
      <c r="GBK14" s="578"/>
      <c r="GBL14" s="578"/>
      <c r="GBM14" s="578"/>
      <c r="GBN14" s="578"/>
      <c r="GBO14" s="578"/>
      <c r="GBP14" s="578"/>
      <c r="GBQ14" s="578"/>
      <c r="GBR14" s="578"/>
      <c r="GBS14" s="578"/>
      <c r="GBT14" s="578"/>
      <c r="GBU14" s="578"/>
      <c r="GBV14" s="578"/>
      <c r="GBW14" s="578"/>
      <c r="GBX14" s="578"/>
      <c r="GBY14" s="578"/>
      <c r="GBZ14" s="578"/>
      <c r="GCA14" s="578"/>
      <c r="GCB14" s="578"/>
      <c r="GCC14" s="578"/>
      <c r="GCD14" s="578"/>
      <c r="GCE14" s="578"/>
      <c r="GCF14" s="578"/>
      <c r="GCG14" s="578"/>
      <c r="GCH14" s="578"/>
      <c r="GCI14" s="578"/>
      <c r="GCJ14" s="578"/>
      <c r="GCK14" s="578"/>
      <c r="GCL14" s="578"/>
      <c r="GCM14" s="578"/>
      <c r="GCN14" s="578"/>
      <c r="GCO14" s="578"/>
      <c r="GCP14" s="578"/>
      <c r="GCQ14" s="578"/>
      <c r="GCR14" s="578"/>
      <c r="GCS14" s="578"/>
      <c r="GCT14" s="578"/>
      <c r="GCU14" s="578"/>
      <c r="GCV14" s="578"/>
      <c r="GCW14" s="578"/>
      <c r="GCX14" s="578"/>
      <c r="GCY14" s="578"/>
      <c r="GCZ14" s="578"/>
      <c r="GDA14" s="578"/>
      <c r="GDB14" s="578"/>
      <c r="GDC14" s="578"/>
      <c r="GDD14" s="578"/>
      <c r="GDE14" s="578"/>
      <c r="GDF14" s="578"/>
      <c r="GDG14" s="578"/>
      <c r="GDH14" s="578"/>
      <c r="GDI14" s="578"/>
      <c r="GDJ14" s="578"/>
      <c r="GDK14" s="578"/>
      <c r="GDL14" s="578"/>
      <c r="GDM14" s="578"/>
      <c r="GDN14" s="578"/>
      <c r="GDO14" s="578"/>
      <c r="GDP14" s="578"/>
      <c r="GDQ14" s="578"/>
      <c r="GDR14" s="578"/>
      <c r="GDS14" s="578"/>
      <c r="GDT14" s="578"/>
      <c r="GDU14" s="578"/>
      <c r="GDV14" s="578"/>
      <c r="GDW14" s="578"/>
      <c r="GDX14" s="578"/>
      <c r="GDY14" s="578"/>
      <c r="GDZ14" s="578"/>
      <c r="GEA14" s="578"/>
      <c r="GEB14" s="578"/>
      <c r="GEC14" s="578"/>
      <c r="GED14" s="578"/>
      <c r="GEE14" s="578"/>
      <c r="GEF14" s="578"/>
      <c r="GEG14" s="578"/>
      <c r="GEH14" s="578"/>
      <c r="GEI14" s="578"/>
      <c r="GEJ14" s="578"/>
      <c r="GEK14" s="578"/>
      <c r="GEL14" s="578"/>
      <c r="GEM14" s="578"/>
      <c r="GEN14" s="578"/>
      <c r="GEO14" s="578"/>
      <c r="GEP14" s="578"/>
      <c r="GEQ14" s="578"/>
      <c r="GER14" s="578"/>
      <c r="GES14" s="578"/>
      <c r="GET14" s="578"/>
      <c r="GEU14" s="578"/>
      <c r="GEV14" s="578"/>
      <c r="GEW14" s="578"/>
      <c r="GEX14" s="578"/>
      <c r="GEY14" s="578"/>
      <c r="GEZ14" s="578"/>
      <c r="GFA14" s="578"/>
      <c r="GFB14" s="578"/>
      <c r="GFC14" s="578"/>
      <c r="GFD14" s="578"/>
      <c r="GFE14" s="578"/>
      <c r="GFF14" s="578"/>
      <c r="GFG14" s="578"/>
      <c r="GFH14" s="578"/>
      <c r="GFI14" s="578"/>
      <c r="GFJ14" s="578"/>
      <c r="GFK14" s="578"/>
      <c r="GFL14" s="578"/>
      <c r="GFM14" s="578"/>
      <c r="GFN14" s="578"/>
      <c r="GFO14" s="578"/>
      <c r="GFP14" s="578"/>
      <c r="GFQ14" s="578"/>
      <c r="GFR14" s="578"/>
      <c r="GFS14" s="578"/>
      <c r="GFT14" s="578"/>
      <c r="GFU14" s="578"/>
      <c r="GFV14" s="578"/>
      <c r="GFW14" s="578"/>
      <c r="GFX14" s="578"/>
      <c r="GFY14" s="578"/>
      <c r="GFZ14" s="578"/>
      <c r="GGA14" s="578"/>
      <c r="GGB14" s="578"/>
      <c r="GGC14" s="578"/>
      <c r="GGD14" s="578"/>
      <c r="GGE14" s="578"/>
      <c r="GGF14" s="578"/>
      <c r="GGG14" s="578"/>
      <c r="GGH14" s="578"/>
      <c r="GGI14" s="578"/>
      <c r="GGJ14" s="578"/>
      <c r="GGK14" s="578"/>
      <c r="GGL14" s="578"/>
      <c r="GGM14" s="578"/>
      <c r="GGN14" s="578"/>
      <c r="GGO14" s="578"/>
      <c r="GGP14" s="578"/>
      <c r="GGQ14" s="578"/>
      <c r="GGR14" s="578"/>
      <c r="GGS14" s="578"/>
      <c r="GGT14" s="578"/>
      <c r="GGU14" s="578"/>
      <c r="GGV14" s="578"/>
      <c r="GGW14" s="578"/>
      <c r="GGX14" s="578"/>
      <c r="GGY14" s="578"/>
      <c r="GGZ14" s="578"/>
      <c r="GHA14" s="578"/>
      <c r="GHB14" s="578"/>
      <c r="GHC14" s="578"/>
      <c r="GHD14" s="578"/>
      <c r="GHE14" s="578"/>
      <c r="GHF14" s="578"/>
      <c r="GHG14" s="578"/>
      <c r="GHH14" s="578"/>
      <c r="GHI14" s="578"/>
      <c r="GHJ14" s="578"/>
      <c r="GHK14" s="578"/>
      <c r="GHL14" s="578"/>
      <c r="GHM14" s="578"/>
      <c r="GHN14" s="578"/>
      <c r="GHO14" s="578"/>
      <c r="GHP14" s="578"/>
      <c r="GHQ14" s="578"/>
      <c r="GHR14" s="578"/>
      <c r="GHS14" s="578"/>
      <c r="GHT14" s="578"/>
      <c r="GHU14" s="578"/>
      <c r="GHV14" s="578"/>
      <c r="GHW14" s="578"/>
      <c r="GHX14" s="578"/>
      <c r="GHY14" s="578"/>
      <c r="GHZ14" s="578"/>
      <c r="GIA14" s="578"/>
      <c r="GIB14" s="578"/>
      <c r="GIC14" s="578"/>
      <c r="GID14" s="578"/>
      <c r="GIE14" s="578"/>
      <c r="GIF14" s="578"/>
      <c r="GIG14" s="578"/>
      <c r="GIH14" s="578"/>
      <c r="GII14" s="578"/>
      <c r="GIJ14" s="578"/>
      <c r="GIK14" s="578"/>
      <c r="GIL14" s="578"/>
      <c r="GIM14" s="578"/>
      <c r="GIN14" s="578"/>
      <c r="GIO14" s="578"/>
      <c r="GIP14" s="578"/>
      <c r="GIQ14" s="578"/>
      <c r="GIR14" s="578"/>
      <c r="GIS14" s="578"/>
      <c r="GIT14" s="578"/>
      <c r="GIU14" s="578"/>
      <c r="GIV14" s="578"/>
      <c r="GIW14" s="578"/>
      <c r="GIX14" s="578"/>
      <c r="GIY14" s="578"/>
      <c r="GIZ14" s="578"/>
      <c r="GJA14" s="578"/>
      <c r="GJB14" s="578"/>
      <c r="GJC14" s="578"/>
      <c r="GJD14" s="578"/>
      <c r="GJE14" s="578"/>
      <c r="GJF14" s="578"/>
      <c r="GJG14" s="578"/>
      <c r="GJH14" s="578"/>
      <c r="GJI14" s="578"/>
      <c r="GJJ14" s="578"/>
      <c r="GJK14" s="578"/>
      <c r="GJL14" s="578"/>
      <c r="GJM14" s="578"/>
      <c r="GJN14" s="578"/>
      <c r="GJO14" s="578"/>
      <c r="GJP14" s="578"/>
      <c r="GJQ14" s="578"/>
      <c r="GJR14" s="578"/>
      <c r="GJS14" s="578"/>
      <c r="GJT14" s="578"/>
      <c r="GJU14" s="578"/>
      <c r="GJV14" s="578"/>
      <c r="GJW14" s="578"/>
      <c r="GJX14" s="578"/>
      <c r="GJY14" s="578"/>
      <c r="GJZ14" s="578"/>
      <c r="GKA14" s="578"/>
      <c r="GKB14" s="578"/>
      <c r="GKC14" s="578"/>
      <c r="GKD14" s="578"/>
      <c r="GKE14" s="578"/>
      <c r="GKF14" s="578"/>
      <c r="GKG14" s="578"/>
      <c r="GKH14" s="578"/>
      <c r="GKI14" s="578"/>
      <c r="GKJ14" s="578"/>
      <c r="GKK14" s="578"/>
      <c r="GKL14" s="578"/>
      <c r="GKM14" s="578"/>
      <c r="GKN14" s="578"/>
      <c r="GKO14" s="578"/>
      <c r="GKP14" s="578"/>
      <c r="GKQ14" s="578"/>
      <c r="GKR14" s="578"/>
      <c r="GKS14" s="578"/>
      <c r="GKT14" s="578"/>
      <c r="GKU14" s="578"/>
      <c r="GKV14" s="578"/>
      <c r="GKW14" s="578"/>
      <c r="GKX14" s="578"/>
      <c r="GKY14" s="578"/>
      <c r="GKZ14" s="578"/>
      <c r="GLA14" s="578"/>
      <c r="GLB14" s="578"/>
      <c r="GLC14" s="578"/>
      <c r="GLD14" s="578"/>
      <c r="GLE14" s="578"/>
      <c r="GLF14" s="578"/>
      <c r="GLG14" s="578"/>
      <c r="GLH14" s="578"/>
      <c r="GLI14" s="578"/>
      <c r="GLJ14" s="578"/>
      <c r="GLK14" s="578"/>
      <c r="GLL14" s="578"/>
      <c r="GLM14" s="578"/>
      <c r="GLN14" s="578"/>
      <c r="GLO14" s="578"/>
      <c r="GLP14" s="578"/>
      <c r="GLQ14" s="578"/>
      <c r="GLR14" s="578"/>
      <c r="GLS14" s="578"/>
      <c r="GLT14" s="578"/>
      <c r="GLU14" s="578"/>
      <c r="GLV14" s="578"/>
      <c r="GLW14" s="578"/>
      <c r="GLX14" s="578"/>
      <c r="GLY14" s="578"/>
      <c r="GLZ14" s="578"/>
      <c r="GMA14" s="578"/>
      <c r="GMB14" s="578"/>
      <c r="GMC14" s="578"/>
      <c r="GMD14" s="578"/>
      <c r="GME14" s="578"/>
      <c r="GMF14" s="578"/>
      <c r="GMG14" s="578"/>
      <c r="GMH14" s="578"/>
      <c r="GMI14" s="578"/>
      <c r="GMJ14" s="578"/>
      <c r="GMK14" s="578"/>
      <c r="GML14" s="578"/>
      <c r="GMM14" s="578"/>
      <c r="GMN14" s="578"/>
      <c r="GMO14" s="578"/>
      <c r="GMP14" s="578"/>
      <c r="GMQ14" s="578"/>
      <c r="GMR14" s="578"/>
      <c r="GMS14" s="578"/>
      <c r="GMT14" s="578"/>
      <c r="GMU14" s="578"/>
      <c r="GMV14" s="578"/>
      <c r="GMW14" s="578"/>
      <c r="GMX14" s="578"/>
      <c r="GMY14" s="578"/>
      <c r="GMZ14" s="578"/>
      <c r="GNA14" s="578"/>
      <c r="GNB14" s="578"/>
      <c r="GNC14" s="578"/>
      <c r="GND14" s="578"/>
      <c r="GNE14" s="578"/>
      <c r="GNF14" s="578"/>
      <c r="GNG14" s="578"/>
      <c r="GNH14" s="578"/>
      <c r="GNI14" s="578"/>
      <c r="GNJ14" s="578"/>
      <c r="GNK14" s="578"/>
      <c r="GNL14" s="578"/>
      <c r="GNM14" s="578"/>
      <c r="GNN14" s="578"/>
      <c r="GNO14" s="578"/>
      <c r="GNP14" s="578"/>
      <c r="GNQ14" s="578"/>
      <c r="GNR14" s="578"/>
      <c r="GNS14" s="578"/>
      <c r="GNT14" s="578"/>
      <c r="GNU14" s="578"/>
      <c r="GNV14" s="578"/>
      <c r="GNW14" s="578"/>
      <c r="GNX14" s="578"/>
      <c r="GNY14" s="578"/>
      <c r="GNZ14" s="578"/>
      <c r="GOA14" s="578"/>
      <c r="GOB14" s="578"/>
      <c r="GOC14" s="578"/>
      <c r="GOD14" s="578"/>
      <c r="GOE14" s="578"/>
      <c r="GOF14" s="578"/>
      <c r="GOG14" s="578"/>
      <c r="GOH14" s="578"/>
      <c r="GOI14" s="578"/>
      <c r="GOJ14" s="578"/>
      <c r="GOK14" s="578"/>
      <c r="GOL14" s="578"/>
      <c r="GOM14" s="578"/>
      <c r="GON14" s="578"/>
      <c r="GOO14" s="578"/>
      <c r="GOP14" s="578"/>
      <c r="GOQ14" s="578"/>
      <c r="GOR14" s="578"/>
      <c r="GOS14" s="578"/>
      <c r="GOT14" s="578"/>
      <c r="GOU14" s="578"/>
      <c r="GOV14" s="578"/>
      <c r="GOW14" s="578"/>
      <c r="GOX14" s="578"/>
      <c r="GOY14" s="578"/>
      <c r="GOZ14" s="578"/>
      <c r="GPA14" s="578"/>
      <c r="GPB14" s="578"/>
      <c r="GPC14" s="578"/>
      <c r="GPD14" s="578"/>
      <c r="GPE14" s="578"/>
      <c r="GPF14" s="578"/>
      <c r="GPG14" s="578"/>
      <c r="GPH14" s="578"/>
      <c r="GPI14" s="578"/>
      <c r="GPJ14" s="578"/>
      <c r="GPK14" s="578"/>
      <c r="GPL14" s="578"/>
      <c r="GPM14" s="578"/>
      <c r="GPN14" s="578"/>
      <c r="GPO14" s="578"/>
      <c r="GPP14" s="578"/>
      <c r="GPQ14" s="578"/>
      <c r="GPR14" s="578"/>
      <c r="GPS14" s="578"/>
      <c r="GPT14" s="578"/>
      <c r="GPU14" s="578"/>
      <c r="GPV14" s="578"/>
      <c r="GPW14" s="578"/>
      <c r="GPX14" s="578"/>
      <c r="GPY14" s="578"/>
      <c r="GPZ14" s="578"/>
      <c r="GQA14" s="578"/>
      <c r="GQB14" s="578"/>
      <c r="GQC14" s="578"/>
      <c r="GQD14" s="578"/>
      <c r="GQE14" s="578"/>
      <c r="GQF14" s="578"/>
      <c r="GQG14" s="578"/>
      <c r="GQH14" s="578"/>
      <c r="GQI14" s="578"/>
      <c r="GQJ14" s="578"/>
      <c r="GQK14" s="578"/>
      <c r="GQL14" s="578"/>
      <c r="GQM14" s="578"/>
      <c r="GQN14" s="578"/>
      <c r="GQO14" s="578"/>
      <c r="GQP14" s="578"/>
      <c r="GQQ14" s="578"/>
      <c r="GQR14" s="578"/>
      <c r="GQS14" s="578"/>
      <c r="GQT14" s="578"/>
      <c r="GQU14" s="578"/>
      <c r="GQV14" s="578"/>
      <c r="GQW14" s="578"/>
      <c r="GQX14" s="578"/>
      <c r="GQY14" s="578"/>
      <c r="GQZ14" s="578"/>
      <c r="GRA14" s="578"/>
      <c r="GRB14" s="578"/>
      <c r="GRC14" s="578"/>
      <c r="GRD14" s="578"/>
      <c r="GRE14" s="578"/>
      <c r="GRF14" s="578"/>
      <c r="GRG14" s="578"/>
      <c r="GRH14" s="578"/>
      <c r="GRI14" s="578"/>
      <c r="GRJ14" s="578"/>
      <c r="GRK14" s="578"/>
      <c r="GRL14" s="578"/>
      <c r="GRM14" s="578"/>
      <c r="GRN14" s="578"/>
      <c r="GRO14" s="578"/>
      <c r="GRP14" s="578"/>
      <c r="GRQ14" s="578"/>
      <c r="GRR14" s="578"/>
      <c r="GRS14" s="578"/>
      <c r="GRT14" s="578"/>
      <c r="GRU14" s="578"/>
      <c r="GRV14" s="578"/>
      <c r="GRW14" s="578"/>
      <c r="GRX14" s="578"/>
      <c r="GRY14" s="578"/>
      <c r="GRZ14" s="578"/>
      <c r="GSA14" s="578"/>
      <c r="GSB14" s="578"/>
      <c r="GSC14" s="578"/>
      <c r="GSD14" s="578"/>
      <c r="GSE14" s="578"/>
      <c r="GSF14" s="578"/>
      <c r="GSG14" s="578"/>
      <c r="GSH14" s="578"/>
      <c r="GSI14" s="578"/>
      <c r="GSJ14" s="578"/>
      <c r="GSK14" s="578"/>
      <c r="GSL14" s="578"/>
      <c r="GSM14" s="578"/>
      <c r="GSN14" s="578"/>
      <c r="GSO14" s="578"/>
      <c r="GSP14" s="578"/>
      <c r="GSQ14" s="578"/>
      <c r="GSR14" s="578"/>
      <c r="GSS14" s="578"/>
      <c r="GST14" s="578"/>
      <c r="GSU14" s="578"/>
      <c r="GSV14" s="578"/>
      <c r="GSW14" s="578"/>
      <c r="GSX14" s="578"/>
      <c r="GSY14" s="578"/>
      <c r="GSZ14" s="578"/>
      <c r="GTA14" s="578"/>
      <c r="GTB14" s="578"/>
      <c r="GTC14" s="578"/>
      <c r="GTD14" s="578"/>
      <c r="GTE14" s="578"/>
      <c r="GTF14" s="578"/>
      <c r="GTG14" s="578"/>
      <c r="GTH14" s="578"/>
      <c r="GTI14" s="578"/>
      <c r="GTJ14" s="578"/>
      <c r="GTK14" s="578"/>
      <c r="GTL14" s="578"/>
      <c r="GTM14" s="578"/>
      <c r="GTN14" s="578"/>
      <c r="GTO14" s="578"/>
      <c r="GTP14" s="578"/>
      <c r="GTQ14" s="578"/>
      <c r="GTR14" s="578"/>
      <c r="GTS14" s="578"/>
      <c r="GTT14" s="578"/>
      <c r="GTU14" s="578"/>
      <c r="GTV14" s="578"/>
      <c r="GTW14" s="578"/>
      <c r="GTX14" s="578"/>
      <c r="GTY14" s="578"/>
      <c r="GTZ14" s="578"/>
      <c r="GUA14" s="578"/>
      <c r="GUB14" s="578"/>
      <c r="GUC14" s="578"/>
      <c r="GUD14" s="578"/>
      <c r="GUE14" s="578"/>
      <c r="GUF14" s="578"/>
      <c r="GUG14" s="578"/>
      <c r="GUH14" s="578"/>
      <c r="GUI14" s="578"/>
      <c r="GUJ14" s="578"/>
      <c r="GUK14" s="578"/>
      <c r="GUL14" s="578"/>
      <c r="GUM14" s="578"/>
      <c r="GUN14" s="578"/>
      <c r="GUO14" s="578"/>
      <c r="GUP14" s="578"/>
      <c r="GUQ14" s="578"/>
      <c r="GUR14" s="578"/>
      <c r="GUS14" s="578"/>
      <c r="GUT14" s="578"/>
      <c r="GUU14" s="578"/>
      <c r="GUV14" s="578"/>
      <c r="GUW14" s="578"/>
      <c r="GUX14" s="578"/>
      <c r="GUY14" s="578"/>
      <c r="GUZ14" s="578"/>
      <c r="GVA14" s="578"/>
      <c r="GVB14" s="578"/>
      <c r="GVC14" s="578"/>
      <c r="GVD14" s="578"/>
      <c r="GVE14" s="578"/>
      <c r="GVF14" s="578"/>
      <c r="GVG14" s="578"/>
      <c r="GVH14" s="578"/>
      <c r="GVI14" s="578"/>
      <c r="GVJ14" s="578"/>
      <c r="GVK14" s="578"/>
      <c r="GVL14" s="578"/>
      <c r="GVM14" s="578"/>
      <c r="GVN14" s="578"/>
      <c r="GVO14" s="578"/>
      <c r="GVP14" s="578"/>
      <c r="GVQ14" s="578"/>
      <c r="GVR14" s="578"/>
      <c r="GVS14" s="578"/>
      <c r="GVT14" s="578"/>
      <c r="GVU14" s="578"/>
      <c r="GVV14" s="578"/>
      <c r="GVW14" s="578"/>
      <c r="GVX14" s="578"/>
      <c r="GVY14" s="578"/>
      <c r="GVZ14" s="578"/>
      <c r="GWA14" s="578"/>
      <c r="GWB14" s="578"/>
      <c r="GWC14" s="578"/>
      <c r="GWD14" s="578"/>
      <c r="GWE14" s="578"/>
      <c r="GWF14" s="578"/>
      <c r="GWG14" s="578"/>
      <c r="GWH14" s="578"/>
      <c r="GWI14" s="578"/>
      <c r="GWJ14" s="578"/>
      <c r="GWK14" s="578"/>
      <c r="GWL14" s="578"/>
      <c r="GWM14" s="578"/>
      <c r="GWN14" s="578"/>
      <c r="GWO14" s="578"/>
      <c r="GWP14" s="578"/>
      <c r="GWQ14" s="578"/>
      <c r="GWR14" s="578"/>
      <c r="GWS14" s="578"/>
      <c r="GWT14" s="578"/>
      <c r="GWU14" s="578"/>
      <c r="GWV14" s="578"/>
      <c r="GWW14" s="578"/>
      <c r="GWX14" s="578"/>
      <c r="GWY14" s="578"/>
      <c r="GWZ14" s="578"/>
      <c r="GXA14" s="578"/>
      <c r="GXB14" s="578"/>
      <c r="GXC14" s="578"/>
      <c r="GXD14" s="578"/>
      <c r="GXE14" s="578"/>
      <c r="GXF14" s="578"/>
      <c r="GXG14" s="578"/>
      <c r="GXH14" s="578"/>
      <c r="GXI14" s="578"/>
      <c r="GXJ14" s="578"/>
      <c r="GXK14" s="578"/>
      <c r="GXL14" s="578"/>
      <c r="GXM14" s="578"/>
      <c r="GXN14" s="578"/>
      <c r="GXO14" s="578"/>
      <c r="GXP14" s="578"/>
      <c r="GXQ14" s="578"/>
      <c r="GXR14" s="578"/>
      <c r="GXS14" s="578"/>
      <c r="GXT14" s="578"/>
      <c r="GXU14" s="578"/>
      <c r="GXV14" s="578"/>
      <c r="GXW14" s="578"/>
      <c r="GXX14" s="578"/>
      <c r="GXY14" s="578"/>
      <c r="GXZ14" s="578"/>
      <c r="GYA14" s="578"/>
      <c r="GYB14" s="578"/>
      <c r="GYC14" s="578"/>
      <c r="GYD14" s="578"/>
      <c r="GYE14" s="578"/>
      <c r="GYF14" s="578"/>
      <c r="GYG14" s="578"/>
      <c r="GYH14" s="578"/>
      <c r="GYI14" s="578"/>
      <c r="GYJ14" s="578"/>
      <c r="GYK14" s="578"/>
      <c r="GYL14" s="578"/>
      <c r="GYM14" s="578"/>
      <c r="GYN14" s="578"/>
      <c r="GYO14" s="578"/>
      <c r="GYP14" s="578"/>
      <c r="GYQ14" s="578"/>
      <c r="GYR14" s="578"/>
      <c r="GYS14" s="578"/>
      <c r="GYT14" s="578"/>
      <c r="GYU14" s="578"/>
      <c r="GYV14" s="578"/>
      <c r="GYW14" s="578"/>
      <c r="GYX14" s="578"/>
      <c r="GYY14" s="578"/>
      <c r="GYZ14" s="578"/>
      <c r="GZA14" s="578"/>
      <c r="GZB14" s="578"/>
      <c r="GZC14" s="578"/>
      <c r="GZD14" s="578"/>
      <c r="GZE14" s="578"/>
      <c r="GZF14" s="578"/>
      <c r="GZG14" s="578"/>
      <c r="GZH14" s="578"/>
      <c r="GZI14" s="578"/>
      <c r="GZJ14" s="578"/>
      <c r="GZK14" s="578"/>
      <c r="GZL14" s="578"/>
      <c r="GZM14" s="578"/>
      <c r="GZN14" s="578"/>
      <c r="GZO14" s="578"/>
      <c r="GZP14" s="578"/>
      <c r="GZQ14" s="578"/>
      <c r="GZR14" s="578"/>
      <c r="GZS14" s="578"/>
      <c r="GZT14" s="578"/>
      <c r="GZU14" s="578"/>
      <c r="GZV14" s="578"/>
      <c r="GZW14" s="578"/>
      <c r="GZX14" s="578"/>
      <c r="GZY14" s="578"/>
      <c r="GZZ14" s="578"/>
      <c r="HAA14" s="578"/>
      <c r="HAB14" s="578"/>
      <c r="HAC14" s="578"/>
      <c r="HAD14" s="578"/>
      <c r="HAE14" s="578"/>
      <c r="HAF14" s="578"/>
      <c r="HAG14" s="578"/>
      <c r="HAH14" s="578"/>
      <c r="HAI14" s="578"/>
      <c r="HAJ14" s="578"/>
      <c r="HAK14" s="578"/>
      <c r="HAL14" s="578"/>
      <c r="HAM14" s="578"/>
      <c r="HAN14" s="578"/>
      <c r="HAO14" s="578"/>
      <c r="HAP14" s="578"/>
      <c r="HAQ14" s="578"/>
      <c r="HAR14" s="578"/>
      <c r="HAS14" s="578"/>
      <c r="HAT14" s="578"/>
      <c r="HAU14" s="578"/>
      <c r="HAV14" s="578"/>
      <c r="HAW14" s="578"/>
      <c r="HAX14" s="578"/>
      <c r="HAY14" s="578"/>
      <c r="HAZ14" s="578"/>
      <c r="HBA14" s="578"/>
      <c r="HBB14" s="578"/>
      <c r="HBC14" s="578"/>
      <c r="HBD14" s="578"/>
      <c r="HBE14" s="578"/>
      <c r="HBF14" s="578"/>
      <c r="HBG14" s="578"/>
      <c r="HBH14" s="578"/>
      <c r="HBI14" s="578"/>
      <c r="HBJ14" s="578"/>
      <c r="HBK14" s="578"/>
      <c r="HBL14" s="578"/>
      <c r="HBM14" s="578"/>
      <c r="HBN14" s="578"/>
      <c r="HBO14" s="578"/>
      <c r="HBP14" s="578"/>
      <c r="HBQ14" s="578"/>
      <c r="HBR14" s="578"/>
      <c r="HBS14" s="578"/>
      <c r="HBT14" s="578"/>
      <c r="HBU14" s="578"/>
      <c r="HBV14" s="578"/>
      <c r="HBW14" s="578"/>
      <c r="HBX14" s="578"/>
      <c r="HBY14" s="578"/>
      <c r="HBZ14" s="578"/>
      <c r="HCA14" s="578"/>
      <c r="HCB14" s="578"/>
      <c r="HCC14" s="578"/>
      <c r="HCD14" s="578"/>
      <c r="HCE14" s="578"/>
      <c r="HCF14" s="578"/>
      <c r="HCG14" s="578"/>
      <c r="HCH14" s="578"/>
      <c r="HCI14" s="578"/>
      <c r="HCJ14" s="578"/>
      <c r="HCK14" s="578"/>
      <c r="HCL14" s="578"/>
      <c r="HCM14" s="578"/>
      <c r="HCN14" s="578"/>
      <c r="HCO14" s="578"/>
      <c r="HCP14" s="578"/>
      <c r="HCQ14" s="578"/>
      <c r="HCR14" s="578"/>
      <c r="HCS14" s="578"/>
      <c r="HCT14" s="578"/>
      <c r="HCU14" s="578"/>
      <c r="HCV14" s="578"/>
      <c r="HCW14" s="578"/>
      <c r="HCX14" s="578"/>
      <c r="HCY14" s="578"/>
      <c r="HCZ14" s="578"/>
      <c r="HDA14" s="578"/>
      <c r="HDB14" s="578"/>
      <c r="HDC14" s="578"/>
      <c r="HDD14" s="578"/>
      <c r="HDE14" s="578"/>
      <c r="HDF14" s="578"/>
      <c r="HDG14" s="578"/>
      <c r="HDH14" s="578"/>
      <c r="HDI14" s="578"/>
      <c r="HDJ14" s="578"/>
      <c r="HDK14" s="578"/>
      <c r="HDL14" s="578"/>
      <c r="HDM14" s="578"/>
      <c r="HDN14" s="578"/>
      <c r="HDO14" s="578"/>
      <c r="HDP14" s="578"/>
      <c r="HDQ14" s="578"/>
      <c r="HDR14" s="578"/>
      <c r="HDS14" s="578"/>
      <c r="HDT14" s="578"/>
      <c r="HDU14" s="578"/>
      <c r="HDV14" s="578"/>
      <c r="HDW14" s="578"/>
      <c r="HDX14" s="578"/>
      <c r="HDY14" s="578"/>
      <c r="HDZ14" s="578"/>
      <c r="HEA14" s="578"/>
      <c r="HEB14" s="578"/>
      <c r="HEC14" s="578"/>
      <c r="HED14" s="578"/>
      <c r="HEE14" s="578"/>
      <c r="HEF14" s="578"/>
      <c r="HEG14" s="578"/>
      <c r="HEH14" s="578"/>
      <c r="HEI14" s="578"/>
      <c r="HEJ14" s="578"/>
      <c r="HEK14" s="578"/>
      <c r="HEL14" s="578"/>
      <c r="HEM14" s="578"/>
      <c r="HEN14" s="578"/>
      <c r="HEO14" s="578"/>
      <c r="HEP14" s="578"/>
      <c r="HEQ14" s="578"/>
      <c r="HER14" s="578"/>
      <c r="HES14" s="578"/>
      <c r="HET14" s="578"/>
      <c r="HEU14" s="578"/>
      <c r="HEV14" s="578"/>
      <c r="HEW14" s="578"/>
      <c r="HEX14" s="578"/>
      <c r="HEY14" s="578"/>
      <c r="HEZ14" s="578"/>
      <c r="HFA14" s="578"/>
      <c r="HFB14" s="578"/>
      <c r="HFC14" s="578"/>
      <c r="HFD14" s="578"/>
      <c r="HFE14" s="578"/>
      <c r="HFF14" s="578"/>
      <c r="HFG14" s="578"/>
      <c r="HFH14" s="578"/>
      <c r="HFI14" s="578"/>
      <c r="HFJ14" s="578"/>
      <c r="HFK14" s="578"/>
      <c r="HFL14" s="578"/>
      <c r="HFM14" s="578"/>
      <c r="HFN14" s="578"/>
      <c r="HFO14" s="578"/>
      <c r="HFP14" s="578"/>
      <c r="HFQ14" s="578"/>
      <c r="HFR14" s="578"/>
      <c r="HFS14" s="578"/>
      <c r="HFT14" s="578"/>
      <c r="HFU14" s="578"/>
      <c r="HFV14" s="578"/>
      <c r="HFW14" s="578"/>
      <c r="HFX14" s="578"/>
      <c r="HFY14" s="578"/>
      <c r="HFZ14" s="578"/>
      <c r="HGA14" s="578"/>
      <c r="HGB14" s="578"/>
      <c r="HGC14" s="578"/>
      <c r="HGD14" s="578"/>
      <c r="HGE14" s="578"/>
      <c r="HGF14" s="578"/>
      <c r="HGG14" s="578"/>
      <c r="HGH14" s="578"/>
      <c r="HGI14" s="578"/>
      <c r="HGJ14" s="578"/>
      <c r="HGK14" s="578"/>
      <c r="HGL14" s="578"/>
      <c r="HGM14" s="578"/>
      <c r="HGN14" s="578"/>
      <c r="HGO14" s="578"/>
      <c r="HGP14" s="578"/>
      <c r="HGQ14" s="578"/>
      <c r="HGR14" s="578"/>
      <c r="HGS14" s="578"/>
      <c r="HGT14" s="578"/>
      <c r="HGU14" s="578"/>
      <c r="HGV14" s="578"/>
      <c r="HGW14" s="578"/>
      <c r="HGX14" s="578"/>
      <c r="HGY14" s="578"/>
      <c r="HGZ14" s="578"/>
      <c r="HHA14" s="578"/>
      <c r="HHB14" s="578"/>
      <c r="HHC14" s="578"/>
      <c r="HHD14" s="578"/>
      <c r="HHE14" s="578"/>
      <c r="HHF14" s="578"/>
      <c r="HHG14" s="578"/>
      <c r="HHH14" s="578"/>
      <c r="HHI14" s="578"/>
      <c r="HHJ14" s="578"/>
      <c r="HHK14" s="578"/>
      <c r="HHL14" s="578"/>
      <c r="HHM14" s="578"/>
      <c r="HHN14" s="578"/>
      <c r="HHO14" s="578"/>
      <c r="HHP14" s="578"/>
      <c r="HHQ14" s="578"/>
      <c r="HHR14" s="578"/>
      <c r="HHS14" s="578"/>
      <c r="HHT14" s="578"/>
      <c r="HHU14" s="578"/>
      <c r="HHV14" s="578"/>
      <c r="HHW14" s="578"/>
      <c r="HHX14" s="578"/>
      <c r="HHY14" s="578"/>
      <c r="HHZ14" s="578"/>
      <c r="HIA14" s="578"/>
      <c r="HIB14" s="578"/>
      <c r="HIC14" s="578"/>
      <c r="HID14" s="578"/>
      <c r="HIE14" s="578"/>
      <c r="HIF14" s="578"/>
      <c r="HIG14" s="578"/>
      <c r="HIH14" s="578"/>
      <c r="HII14" s="578"/>
      <c r="HIJ14" s="578"/>
      <c r="HIK14" s="578"/>
      <c r="HIL14" s="578"/>
      <c r="HIM14" s="578"/>
      <c r="HIN14" s="578"/>
      <c r="HIO14" s="578"/>
      <c r="HIP14" s="578"/>
      <c r="HIQ14" s="578"/>
      <c r="HIR14" s="578"/>
      <c r="HIS14" s="578"/>
      <c r="HIT14" s="578"/>
      <c r="HIU14" s="578"/>
      <c r="HIV14" s="578"/>
      <c r="HIW14" s="578"/>
      <c r="HIX14" s="578"/>
      <c r="HIY14" s="578"/>
      <c r="HIZ14" s="578"/>
      <c r="HJA14" s="578"/>
      <c r="HJB14" s="578"/>
      <c r="HJC14" s="578"/>
      <c r="HJD14" s="578"/>
      <c r="HJE14" s="578"/>
      <c r="HJF14" s="578"/>
      <c r="HJG14" s="578"/>
      <c r="HJH14" s="578"/>
      <c r="HJI14" s="578"/>
      <c r="HJJ14" s="578"/>
      <c r="HJK14" s="578"/>
      <c r="HJL14" s="578"/>
      <c r="HJM14" s="578"/>
      <c r="HJN14" s="578"/>
      <c r="HJO14" s="578"/>
      <c r="HJP14" s="578"/>
      <c r="HJQ14" s="578"/>
      <c r="HJR14" s="578"/>
      <c r="HJS14" s="578"/>
      <c r="HJT14" s="578"/>
      <c r="HJU14" s="578"/>
      <c r="HJV14" s="578"/>
      <c r="HJW14" s="578"/>
      <c r="HJX14" s="578"/>
      <c r="HJY14" s="578"/>
      <c r="HJZ14" s="578"/>
      <c r="HKA14" s="578"/>
      <c r="HKB14" s="578"/>
      <c r="HKC14" s="578"/>
      <c r="HKD14" s="578"/>
      <c r="HKE14" s="578"/>
      <c r="HKF14" s="578"/>
      <c r="HKG14" s="578"/>
      <c r="HKH14" s="578"/>
      <c r="HKI14" s="578"/>
      <c r="HKJ14" s="578"/>
      <c r="HKK14" s="578"/>
      <c r="HKL14" s="578"/>
      <c r="HKM14" s="578"/>
      <c r="HKN14" s="578"/>
      <c r="HKO14" s="578"/>
      <c r="HKP14" s="578"/>
      <c r="HKQ14" s="578"/>
      <c r="HKR14" s="578"/>
      <c r="HKS14" s="578"/>
      <c r="HKT14" s="578"/>
      <c r="HKU14" s="578"/>
      <c r="HKV14" s="578"/>
      <c r="HKW14" s="578"/>
      <c r="HKX14" s="578"/>
      <c r="HKY14" s="578"/>
      <c r="HKZ14" s="578"/>
      <c r="HLA14" s="578"/>
      <c r="HLB14" s="578"/>
      <c r="HLC14" s="578"/>
      <c r="HLD14" s="578"/>
      <c r="HLE14" s="578"/>
      <c r="HLF14" s="578"/>
      <c r="HLG14" s="578"/>
      <c r="HLH14" s="578"/>
      <c r="HLI14" s="578"/>
      <c r="HLJ14" s="578"/>
      <c r="HLK14" s="578"/>
      <c r="HLL14" s="578"/>
      <c r="HLM14" s="578"/>
      <c r="HLN14" s="578"/>
      <c r="HLO14" s="578"/>
      <c r="HLP14" s="578"/>
      <c r="HLQ14" s="578"/>
      <c r="HLR14" s="578"/>
      <c r="HLS14" s="578"/>
      <c r="HLT14" s="578"/>
      <c r="HLU14" s="578"/>
      <c r="HLV14" s="578"/>
      <c r="HLW14" s="578"/>
      <c r="HLX14" s="578"/>
      <c r="HLY14" s="578"/>
      <c r="HLZ14" s="578"/>
      <c r="HMA14" s="578"/>
      <c r="HMB14" s="578"/>
      <c r="HMC14" s="578"/>
      <c r="HMD14" s="578"/>
      <c r="HME14" s="578"/>
      <c r="HMF14" s="578"/>
      <c r="HMG14" s="578"/>
      <c r="HMH14" s="578"/>
      <c r="HMI14" s="578"/>
      <c r="HMJ14" s="578"/>
      <c r="HMK14" s="578"/>
      <c r="HML14" s="578"/>
      <c r="HMM14" s="578"/>
      <c r="HMN14" s="578"/>
      <c r="HMO14" s="578"/>
      <c r="HMP14" s="578"/>
      <c r="HMQ14" s="578"/>
      <c r="HMR14" s="578"/>
      <c r="HMS14" s="578"/>
      <c r="HMT14" s="578"/>
      <c r="HMU14" s="578"/>
      <c r="HMV14" s="578"/>
      <c r="HMW14" s="578"/>
      <c r="HMX14" s="578"/>
      <c r="HMY14" s="578"/>
      <c r="HMZ14" s="578"/>
      <c r="HNA14" s="578"/>
      <c r="HNB14" s="578"/>
      <c r="HNC14" s="578"/>
      <c r="HND14" s="578"/>
      <c r="HNE14" s="578"/>
      <c r="HNF14" s="578"/>
      <c r="HNG14" s="578"/>
      <c r="HNH14" s="578"/>
      <c r="HNI14" s="578"/>
      <c r="HNJ14" s="578"/>
      <c r="HNK14" s="578"/>
      <c r="HNL14" s="578"/>
      <c r="HNM14" s="578"/>
      <c r="HNN14" s="578"/>
      <c r="HNO14" s="578"/>
      <c r="HNP14" s="578"/>
      <c r="HNQ14" s="578"/>
      <c r="HNR14" s="578"/>
      <c r="HNS14" s="578"/>
      <c r="HNT14" s="578"/>
      <c r="HNU14" s="578"/>
      <c r="HNV14" s="578"/>
      <c r="HNW14" s="578"/>
      <c r="HNX14" s="578"/>
      <c r="HNY14" s="578"/>
      <c r="HNZ14" s="578"/>
      <c r="HOA14" s="578"/>
      <c r="HOB14" s="578"/>
      <c r="HOC14" s="578"/>
      <c r="HOD14" s="578"/>
      <c r="HOE14" s="578"/>
      <c r="HOF14" s="578"/>
      <c r="HOG14" s="578"/>
      <c r="HOH14" s="578"/>
      <c r="HOI14" s="578"/>
      <c r="HOJ14" s="578"/>
      <c r="HOK14" s="578"/>
      <c r="HOL14" s="578"/>
      <c r="HOM14" s="578"/>
      <c r="HON14" s="578"/>
      <c r="HOO14" s="578"/>
      <c r="HOP14" s="578"/>
      <c r="HOQ14" s="578"/>
      <c r="HOR14" s="578"/>
      <c r="HOS14" s="578"/>
      <c r="HOT14" s="578"/>
      <c r="HOU14" s="578"/>
      <c r="HOV14" s="578"/>
      <c r="HOW14" s="578"/>
      <c r="HOX14" s="578"/>
      <c r="HOY14" s="578"/>
      <c r="HOZ14" s="578"/>
      <c r="HPA14" s="578"/>
      <c r="HPB14" s="578"/>
      <c r="HPC14" s="578"/>
      <c r="HPD14" s="578"/>
      <c r="HPE14" s="578"/>
      <c r="HPF14" s="578"/>
      <c r="HPG14" s="578"/>
      <c r="HPH14" s="578"/>
      <c r="HPI14" s="578"/>
      <c r="HPJ14" s="578"/>
      <c r="HPK14" s="578"/>
      <c r="HPL14" s="578"/>
      <c r="HPM14" s="578"/>
      <c r="HPN14" s="578"/>
      <c r="HPO14" s="578"/>
      <c r="HPP14" s="578"/>
      <c r="HPQ14" s="578"/>
      <c r="HPR14" s="578"/>
      <c r="HPS14" s="578"/>
      <c r="HPT14" s="578"/>
      <c r="HPU14" s="578"/>
      <c r="HPV14" s="578"/>
      <c r="HPW14" s="578"/>
      <c r="HPX14" s="578"/>
      <c r="HPY14" s="578"/>
      <c r="HPZ14" s="578"/>
      <c r="HQA14" s="578"/>
      <c r="HQB14" s="578"/>
      <c r="HQC14" s="578"/>
      <c r="HQD14" s="578"/>
      <c r="HQE14" s="578"/>
      <c r="HQF14" s="578"/>
      <c r="HQG14" s="578"/>
      <c r="HQH14" s="578"/>
      <c r="HQI14" s="578"/>
      <c r="HQJ14" s="578"/>
      <c r="HQK14" s="578"/>
      <c r="HQL14" s="578"/>
      <c r="HQM14" s="578"/>
      <c r="HQN14" s="578"/>
      <c r="HQO14" s="578"/>
      <c r="HQP14" s="578"/>
      <c r="HQQ14" s="578"/>
      <c r="HQR14" s="578"/>
      <c r="HQS14" s="578"/>
      <c r="HQT14" s="578"/>
      <c r="HQU14" s="578"/>
      <c r="HQV14" s="578"/>
      <c r="HQW14" s="578"/>
      <c r="HQX14" s="578"/>
      <c r="HQY14" s="578"/>
      <c r="HQZ14" s="578"/>
      <c r="HRA14" s="578"/>
      <c r="HRB14" s="578"/>
      <c r="HRC14" s="578"/>
      <c r="HRD14" s="578"/>
      <c r="HRE14" s="578"/>
      <c r="HRF14" s="578"/>
      <c r="HRG14" s="578"/>
      <c r="HRH14" s="578"/>
      <c r="HRI14" s="578"/>
      <c r="HRJ14" s="578"/>
      <c r="HRK14" s="578"/>
      <c r="HRL14" s="578"/>
      <c r="HRM14" s="578"/>
      <c r="HRN14" s="578"/>
      <c r="HRO14" s="578"/>
      <c r="HRP14" s="578"/>
      <c r="HRQ14" s="578"/>
      <c r="HRR14" s="578"/>
      <c r="HRS14" s="578"/>
      <c r="HRT14" s="578"/>
      <c r="HRU14" s="578"/>
      <c r="HRV14" s="578"/>
      <c r="HRW14" s="578"/>
      <c r="HRX14" s="578"/>
      <c r="HRY14" s="578"/>
      <c r="HRZ14" s="578"/>
      <c r="HSA14" s="578"/>
      <c r="HSB14" s="578"/>
      <c r="HSC14" s="578"/>
      <c r="HSD14" s="578"/>
      <c r="HSE14" s="578"/>
      <c r="HSF14" s="578"/>
      <c r="HSG14" s="578"/>
      <c r="HSH14" s="578"/>
      <c r="HSI14" s="578"/>
      <c r="HSJ14" s="578"/>
      <c r="HSK14" s="578"/>
      <c r="HSL14" s="578"/>
      <c r="HSM14" s="578"/>
      <c r="HSN14" s="578"/>
      <c r="HSO14" s="578"/>
      <c r="HSP14" s="578"/>
      <c r="HSQ14" s="578"/>
      <c r="HSR14" s="578"/>
      <c r="HSS14" s="578"/>
      <c r="HST14" s="578"/>
      <c r="HSU14" s="578"/>
      <c r="HSV14" s="578"/>
      <c r="HSW14" s="578"/>
      <c r="HSX14" s="578"/>
      <c r="HSY14" s="578"/>
      <c r="HSZ14" s="578"/>
      <c r="HTA14" s="578"/>
      <c r="HTB14" s="578"/>
      <c r="HTC14" s="578"/>
      <c r="HTD14" s="578"/>
      <c r="HTE14" s="578"/>
      <c r="HTF14" s="578"/>
      <c r="HTG14" s="578"/>
      <c r="HTH14" s="578"/>
      <c r="HTI14" s="578"/>
      <c r="HTJ14" s="578"/>
      <c r="HTK14" s="578"/>
      <c r="HTL14" s="578"/>
      <c r="HTM14" s="578"/>
      <c r="HTN14" s="578"/>
      <c r="HTO14" s="578"/>
      <c r="HTP14" s="578"/>
      <c r="HTQ14" s="578"/>
      <c r="HTR14" s="578"/>
      <c r="HTS14" s="578"/>
      <c r="HTT14" s="578"/>
      <c r="HTU14" s="578"/>
      <c r="HTV14" s="578"/>
      <c r="HTW14" s="578"/>
      <c r="HTX14" s="578"/>
      <c r="HTY14" s="578"/>
      <c r="HTZ14" s="578"/>
      <c r="HUA14" s="578"/>
      <c r="HUB14" s="578"/>
      <c r="HUC14" s="578"/>
      <c r="HUD14" s="578"/>
      <c r="HUE14" s="578"/>
      <c r="HUF14" s="578"/>
      <c r="HUG14" s="578"/>
      <c r="HUH14" s="578"/>
      <c r="HUI14" s="578"/>
      <c r="HUJ14" s="578"/>
      <c r="HUK14" s="578"/>
      <c r="HUL14" s="578"/>
      <c r="HUM14" s="578"/>
      <c r="HUN14" s="578"/>
      <c r="HUO14" s="578"/>
      <c r="HUP14" s="578"/>
      <c r="HUQ14" s="578"/>
      <c r="HUR14" s="578"/>
      <c r="HUS14" s="578"/>
      <c r="HUT14" s="578"/>
      <c r="HUU14" s="578"/>
      <c r="HUV14" s="578"/>
      <c r="HUW14" s="578"/>
      <c r="HUX14" s="578"/>
      <c r="HUY14" s="578"/>
      <c r="HUZ14" s="578"/>
      <c r="HVA14" s="578"/>
      <c r="HVB14" s="578"/>
      <c r="HVC14" s="578"/>
      <c r="HVD14" s="578"/>
      <c r="HVE14" s="578"/>
      <c r="HVF14" s="578"/>
      <c r="HVG14" s="578"/>
      <c r="HVH14" s="578"/>
      <c r="HVI14" s="578"/>
      <c r="HVJ14" s="578"/>
      <c r="HVK14" s="578"/>
      <c r="HVL14" s="578"/>
      <c r="HVM14" s="578"/>
      <c r="HVN14" s="578"/>
      <c r="HVO14" s="578"/>
      <c r="HVP14" s="578"/>
      <c r="HVQ14" s="578"/>
      <c r="HVR14" s="578"/>
      <c r="HVS14" s="578"/>
      <c r="HVT14" s="578"/>
      <c r="HVU14" s="578"/>
      <c r="HVV14" s="578"/>
      <c r="HVW14" s="578"/>
      <c r="HVX14" s="578"/>
      <c r="HVY14" s="578"/>
      <c r="HVZ14" s="578"/>
      <c r="HWA14" s="578"/>
      <c r="HWB14" s="578"/>
      <c r="HWC14" s="578"/>
      <c r="HWD14" s="578"/>
      <c r="HWE14" s="578"/>
      <c r="HWF14" s="578"/>
      <c r="HWG14" s="578"/>
      <c r="HWH14" s="578"/>
      <c r="HWI14" s="578"/>
      <c r="HWJ14" s="578"/>
      <c r="HWK14" s="578"/>
      <c r="HWL14" s="578"/>
      <c r="HWM14" s="578"/>
      <c r="HWN14" s="578"/>
      <c r="HWO14" s="578"/>
      <c r="HWP14" s="578"/>
      <c r="HWQ14" s="578"/>
      <c r="HWR14" s="578"/>
      <c r="HWS14" s="578"/>
      <c r="HWT14" s="578"/>
      <c r="HWU14" s="578"/>
      <c r="HWV14" s="578"/>
      <c r="HWW14" s="578"/>
      <c r="HWX14" s="578"/>
      <c r="HWY14" s="578"/>
      <c r="HWZ14" s="578"/>
      <c r="HXA14" s="578"/>
      <c r="HXB14" s="578"/>
      <c r="HXC14" s="578"/>
      <c r="HXD14" s="578"/>
      <c r="HXE14" s="578"/>
      <c r="HXF14" s="578"/>
      <c r="HXG14" s="578"/>
      <c r="HXH14" s="578"/>
      <c r="HXI14" s="578"/>
      <c r="HXJ14" s="578"/>
      <c r="HXK14" s="578"/>
      <c r="HXL14" s="578"/>
      <c r="HXM14" s="578"/>
      <c r="HXN14" s="578"/>
      <c r="HXO14" s="578"/>
      <c r="HXP14" s="578"/>
      <c r="HXQ14" s="578"/>
      <c r="HXR14" s="578"/>
      <c r="HXS14" s="578"/>
      <c r="HXT14" s="578"/>
      <c r="HXU14" s="578"/>
      <c r="HXV14" s="578"/>
      <c r="HXW14" s="578"/>
      <c r="HXX14" s="578"/>
      <c r="HXY14" s="578"/>
      <c r="HXZ14" s="578"/>
      <c r="HYA14" s="578"/>
      <c r="HYB14" s="578"/>
      <c r="HYC14" s="578"/>
      <c r="HYD14" s="578"/>
      <c r="HYE14" s="578"/>
      <c r="HYF14" s="578"/>
      <c r="HYG14" s="578"/>
      <c r="HYH14" s="578"/>
      <c r="HYI14" s="578"/>
      <c r="HYJ14" s="578"/>
      <c r="HYK14" s="578"/>
      <c r="HYL14" s="578"/>
      <c r="HYM14" s="578"/>
      <c r="HYN14" s="578"/>
      <c r="HYO14" s="578"/>
      <c r="HYP14" s="578"/>
      <c r="HYQ14" s="578"/>
      <c r="HYR14" s="578"/>
      <c r="HYS14" s="578"/>
      <c r="HYT14" s="578"/>
      <c r="HYU14" s="578"/>
      <c r="HYV14" s="578"/>
      <c r="HYW14" s="578"/>
      <c r="HYX14" s="578"/>
      <c r="HYY14" s="578"/>
      <c r="HYZ14" s="578"/>
      <c r="HZA14" s="578"/>
      <c r="HZB14" s="578"/>
      <c r="HZC14" s="578"/>
      <c r="HZD14" s="578"/>
      <c r="HZE14" s="578"/>
      <c r="HZF14" s="578"/>
      <c r="HZG14" s="578"/>
      <c r="HZH14" s="578"/>
      <c r="HZI14" s="578"/>
      <c r="HZJ14" s="578"/>
      <c r="HZK14" s="578"/>
      <c r="HZL14" s="578"/>
      <c r="HZM14" s="578"/>
      <c r="HZN14" s="578"/>
      <c r="HZO14" s="578"/>
      <c r="HZP14" s="578"/>
      <c r="HZQ14" s="578"/>
      <c r="HZR14" s="578"/>
      <c r="HZS14" s="578"/>
      <c r="HZT14" s="578"/>
      <c r="HZU14" s="578"/>
      <c r="HZV14" s="578"/>
      <c r="HZW14" s="578"/>
      <c r="HZX14" s="578"/>
      <c r="HZY14" s="578"/>
      <c r="HZZ14" s="578"/>
      <c r="IAA14" s="578"/>
      <c r="IAB14" s="578"/>
      <c r="IAC14" s="578"/>
      <c r="IAD14" s="578"/>
      <c r="IAE14" s="578"/>
      <c r="IAF14" s="578"/>
      <c r="IAG14" s="578"/>
      <c r="IAH14" s="578"/>
      <c r="IAI14" s="578"/>
      <c r="IAJ14" s="578"/>
      <c r="IAK14" s="578"/>
      <c r="IAL14" s="578"/>
      <c r="IAM14" s="578"/>
      <c r="IAN14" s="578"/>
      <c r="IAO14" s="578"/>
      <c r="IAP14" s="578"/>
      <c r="IAQ14" s="578"/>
      <c r="IAR14" s="578"/>
      <c r="IAS14" s="578"/>
      <c r="IAT14" s="578"/>
      <c r="IAU14" s="578"/>
      <c r="IAV14" s="578"/>
      <c r="IAW14" s="578"/>
      <c r="IAX14" s="578"/>
      <c r="IAY14" s="578"/>
      <c r="IAZ14" s="578"/>
      <c r="IBA14" s="578"/>
      <c r="IBB14" s="578"/>
      <c r="IBC14" s="578"/>
      <c r="IBD14" s="578"/>
      <c r="IBE14" s="578"/>
      <c r="IBF14" s="578"/>
      <c r="IBG14" s="578"/>
      <c r="IBH14" s="578"/>
      <c r="IBI14" s="578"/>
      <c r="IBJ14" s="578"/>
      <c r="IBK14" s="578"/>
      <c r="IBL14" s="578"/>
      <c r="IBM14" s="578"/>
      <c r="IBN14" s="578"/>
      <c r="IBO14" s="578"/>
      <c r="IBP14" s="578"/>
      <c r="IBQ14" s="578"/>
      <c r="IBR14" s="578"/>
      <c r="IBS14" s="578"/>
      <c r="IBT14" s="578"/>
      <c r="IBU14" s="578"/>
      <c r="IBV14" s="578"/>
      <c r="IBW14" s="578"/>
      <c r="IBX14" s="578"/>
      <c r="IBY14" s="578"/>
      <c r="IBZ14" s="578"/>
      <c r="ICA14" s="578"/>
      <c r="ICB14" s="578"/>
      <c r="ICC14" s="578"/>
      <c r="ICD14" s="578"/>
      <c r="ICE14" s="578"/>
      <c r="ICF14" s="578"/>
      <c r="ICG14" s="578"/>
      <c r="ICH14" s="578"/>
      <c r="ICI14" s="578"/>
      <c r="ICJ14" s="578"/>
      <c r="ICK14" s="578"/>
      <c r="ICL14" s="578"/>
      <c r="ICM14" s="578"/>
      <c r="ICN14" s="578"/>
      <c r="ICO14" s="578"/>
      <c r="ICP14" s="578"/>
      <c r="ICQ14" s="578"/>
      <c r="ICR14" s="578"/>
      <c r="ICS14" s="578"/>
      <c r="ICT14" s="578"/>
      <c r="ICU14" s="578"/>
      <c r="ICV14" s="578"/>
      <c r="ICW14" s="578"/>
      <c r="ICX14" s="578"/>
      <c r="ICY14" s="578"/>
      <c r="ICZ14" s="578"/>
      <c r="IDA14" s="578"/>
      <c r="IDB14" s="578"/>
      <c r="IDC14" s="578"/>
      <c r="IDD14" s="578"/>
      <c r="IDE14" s="578"/>
      <c r="IDF14" s="578"/>
      <c r="IDG14" s="578"/>
      <c r="IDH14" s="578"/>
      <c r="IDI14" s="578"/>
      <c r="IDJ14" s="578"/>
      <c r="IDK14" s="578"/>
      <c r="IDL14" s="578"/>
      <c r="IDM14" s="578"/>
      <c r="IDN14" s="578"/>
      <c r="IDO14" s="578"/>
      <c r="IDP14" s="578"/>
      <c r="IDQ14" s="578"/>
      <c r="IDR14" s="578"/>
      <c r="IDS14" s="578"/>
      <c r="IDT14" s="578"/>
      <c r="IDU14" s="578"/>
      <c r="IDV14" s="578"/>
      <c r="IDW14" s="578"/>
      <c r="IDX14" s="578"/>
      <c r="IDY14" s="578"/>
      <c r="IDZ14" s="578"/>
      <c r="IEA14" s="578"/>
      <c r="IEB14" s="578"/>
      <c r="IEC14" s="578"/>
      <c r="IED14" s="578"/>
      <c r="IEE14" s="578"/>
      <c r="IEF14" s="578"/>
      <c r="IEG14" s="578"/>
      <c r="IEH14" s="578"/>
      <c r="IEI14" s="578"/>
      <c r="IEJ14" s="578"/>
      <c r="IEK14" s="578"/>
      <c r="IEL14" s="578"/>
      <c r="IEM14" s="578"/>
      <c r="IEN14" s="578"/>
      <c r="IEO14" s="578"/>
      <c r="IEP14" s="578"/>
      <c r="IEQ14" s="578"/>
      <c r="IER14" s="578"/>
      <c r="IES14" s="578"/>
      <c r="IET14" s="578"/>
      <c r="IEU14" s="578"/>
      <c r="IEV14" s="578"/>
      <c r="IEW14" s="578"/>
      <c r="IEX14" s="578"/>
      <c r="IEY14" s="578"/>
      <c r="IEZ14" s="578"/>
      <c r="IFA14" s="578"/>
      <c r="IFB14" s="578"/>
      <c r="IFC14" s="578"/>
      <c r="IFD14" s="578"/>
      <c r="IFE14" s="578"/>
      <c r="IFF14" s="578"/>
      <c r="IFG14" s="578"/>
      <c r="IFH14" s="578"/>
      <c r="IFI14" s="578"/>
      <c r="IFJ14" s="578"/>
      <c r="IFK14" s="578"/>
      <c r="IFL14" s="578"/>
      <c r="IFM14" s="578"/>
      <c r="IFN14" s="578"/>
      <c r="IFO14" s="578"/>
      <c r="IFP14" s="578"/>
      <c r="IFQ14" s="578"/>
      <c r="IFR14" s="578"/>
      <c r="IFS14" s="578"/>
      <c r="IFT14" s="578"/>
      <c r="IFU14" s="578"/>
      <c r="IFV14" s="578"/>
      <c r="IFW14" s="578"/>
      <c r="IFX14" s="578"/>
      <c r="IFY14" s="578"/>
      <c r="IFZ14" s="578"/>
      <c r="IGA14" s="578"/>
      <c r="IGB14" s="578"/>
      <c r="IGC14" s="578"/>
      <c r="IGD14" s="578"/>
      <c r="IGE14" s="578"/>
      <c r="IGF14" s="578"/>
      <c r="IGG14" s="578"/>
      <c r="IGH14" s="578"/>
      <c r="IGI14" s="578"/>
      <c r="IGJ14" s="578"/>
      <c r="IGK14" s="578"/>
      <c r="IGL14" s="578"/>
      <c r="IGM14" s="578"/>
      <c r="IGN14" s="578"/>
      <c r="IGO14" s="578"/>
      <c r="IGP14" s="578"/>
      <c r="IGQ14" s="578"/>
      <c r="IGR14" s="578"/>
      <c r="IGS14" s="578"/>
      <c r="IGT14" s="578"/>
      <c r="IGU14" s="578"/>
      <c r="IGV14" s="578"/>
      <c r="IGW14" s="578"/>
      <c r="IGX14" s="578"/>
      <c r="IGY14" s="578"/>
      <c r="IGZ14" s="578"/>
      <c r="IHA14" s="578"/>
      <c r="IHB14" s="578"/>
      <c r="IHC14" s="578"/>
      <c r="IHD14" s="578"/>
      <c r="IHE14" s="578"/>
      <c r="IHF14" s="578"/>
      <c r="IHG14" s="578"/>
      <c r="IHH14" s="578"/>
      <c r="IHI14" s="578"/>
      <c r="IHJ14" s="578"/>
      <c r="IHK14" s="578"/>
      <c r="IHL14" s="578"/>
      <c r="IHM14" s="578"/>
      <c r="IHN14" s="578"/>
      <c r="IHO14" s="578"/>
      <c r="IHP14" s="578"/>
      <c r="IHQ14" s="578"/>
      <c r="IHR14" s="578"/>
      <c r="IHS14" s="578"/>
      <c r="IHT14" s="578"/>
      <c r="IHU14" s="578"/>
      <c r="IHV14" s="578"/>
      <c r="IHW14" s="578"/>
      <c r="IHX14" s="578"/>
      <c r="IHY14" s="578"/>
      <c r="IHZ14" s="578"/>
      <c r="IIA14" s="578"/>
      <c r="IIB14" s="578"/>
      <c r="IIC14" s="578"/>
      <c r="IID14" s="578"/>
      <c r="IIE14" s="578"/>
      <c r="IIF14" s="578"/>
      <c r="IIG14" s="578"/>
      <c r="IIH14" s="578"/>
      <c r="III14" s="578"/>
      <c r="IIJ14" s="578"/>
      <c r="IIK14" s="578"/>
      <c r="IIL14" s="578"/>
      <c r="IIM14" s="578"/>
      <c r="IIN14" s="578"/>
      <c r="IIO14" s="578"/>
      <c r="IIP14" s="578"/>
      <c r="IIQ14" s="578"/>
      <c r="IIR14" s="578"/>
      <c r="IIS14" s="578"/>
      <c r="IIT14" s="578"/>
      <c r="IIU14" s="578"/>
      <c r="IIV14" s="578"/>
      <c r="IIW14" s="578"/>
      <c r="IIX14" s="578"/>
      <c r="IIY14" s="578"/>
      <c r="IIZ14" s="578"/>
      <c r="IJA14" s="578"/>
      <c r="IJB14" s="578"/>
      <c r="IJC14" s="578"/>
      <c r="IJD14" s="578"/>
      <c r="IJE14" s="578"/>
      <c r="IJF14" s="578"/>
      <c r="IJG14" s="578"/>
      <c r="IJH14" s="578"/>
      <c r="IJI14" s="578"/>
      <c r="IJJ14" s="578"/>
      <c r="IJK14" s="578"/>
      <c r="IJL14" s="578"/>
      <c r="IJM14" s="578"/>
      <c r="IJN14" s="578"/>
      <c r="IJO14" s="578"/>
      <c r="IJP14" s="578"/>
      <c r="IJQ14" s="578"/>
      <c r="IJR14" s="578"/>
      <c r="IJS14" s="578"/>
      <c r="IJT14" s="578"/>
      <c r="IJU14" s="578"/>
      <c r="IJV14" s="578"/>
      <c r="IJW14" s="578"/>
      <c r="IJX14" s="578"/>
      <c r="IJY14" s="578"/>
      <c r="IJZ14" s="578"/>
      <c r="IKA14" s="578"/>
      <c r="IKB14" s="578"/>
      <c r="IKC14" s="578"/>
      <c r="IKD14" s="578"/>
      <c r="IKE14" s="578"/>
      <c r="IKF14" s="578"/>
      <c r="IKG14" s="578"/>
      <c r="IKH14" s="578"/>
      <c r="IKI14" s="578"/>
      <c r="IKJ14" s="578"/>
      <c r="IKK14" s="578"/>
      <c r="IKL14" s="578"/>
      <c r="IKM14" s="578"/>
      <c r="IKN14" s="578"/>
      <c r="IKO14" s="578"/>
      <c r="IKP14" s="578"/>
      <c r="IKQ14" s="578"/>
      <c r="IKR14" s="578"/>
      <c r="IKS14" s="578"/>
      <c r="IKT14" s="578"/>
      <c r="IKU14" s="578"/>
      <c r="IKV14" s="578"/>
      <c r="IKW14" s="578"/>
      <c r="IKX14" s="578"/>
      <c r="IKY14" s="578"/>
      <c r="IKZ14" s="578"/>
      <c r="ILA14" s="578"/>
      <c r="ILB14" s="578"/>
      <c r="ILC14" s="578"/>
      <c r="ILD14" s="578"/>
      <c r="ILE14" s="578"/>
      <c r="ILF14" s="578"/>
      <c r="ILG14" s="578"/>
      <c r="ILH14" s="578"/>
      <c r="ILI14" s="578"/>
      <c r="ILJ14" s="578"/>
      <c r="ILK14" s="578"/>
      <c r="ILL14" s="578"/>
      <c r="ILM14" s="578"/>
      <c r="ILN14" s="578"/>
      <c r="ILO14" s="578"/>
      <c r="ILP14" s="578"/>
      <c r="ILQ14" s="578"/>
      <c r="ILR14" s="578"/>
      <c r="ILS14" s="578"/>
      <c r="ILT14" s="578"/>
      <c r="ILU14" s="578"/>
      <c r="ILV14" s="578"/>
      <c r="ILW14" s="578"/>
      <c r="ILX14" s="578"/>
      <c r="ILY14" s="578"/>
      <c r="ILZ14" s="578"/>
      <c r="IMA14" s="578"/>
      <c r="IMB14" s="578"/>
      <c r="IMC14" s="578"/>
      <c r="IMD14" s="578"/>
      <c r="IME14" s="578"/>
      <c r="IMF14" s="578"/>
      <c r="IMG14" s="578"/>
      <c r="IMH14" s="578"/>
      <c r="IMI14" s="578"/>
      <c r="IMJ14" s="578"/>
      <c r="IMK14" s="578"/>
      <c r="IML14" s="578"/>
      <c r="IMM14" s="578"/>
      <c r="IMN14" s="578"/>
      <c r="IMO14" s="578"/>
      <c r="IMP14" s="578"/>
      <c r="IMQ14" s="578"/>
      <c r="IMR14" s="578"/>
      <c r="IMS14" s="578"/>
      <c r="IMT14" s="578"/>
      <c r="IMU14" s="578"/>
      <c r="IMV14" s="578"/>
      <c r="IMW14" s="578"/>
      <c r="IMX14" s="578"/>
      <c r="IMY14" s="578"/>
      <c r="IMZ14" s="578"/>
      <c r="INA14" s="578"/>
      <c r="INB14" s="578"/>
      <c r="INC14" s="578"/>
      <c r="IND14" s="578"/>
      <c r="INE14" s="578"/>
      <c r="INF14" s="578"/>
      <c r="ING14" s="578"/>
      <c r="INH14" s="578"/>
      <c r="INI14" s="578"/>
      <c r="INJ14" s="578"/>
      <c r="INK14" s="578"/>
      <c r="INL14" s="578"/>
      <c r="INM14" s="578"/>
      <c r="INN14" s="578"/>
      <c r="INO14" s="578"/>
      <c r="INP14" s="578"/>
      <c r="INQ14" s="578"/>
      <c r="INR14" s="578"/>
      <c r="INS14" s="578"/>
      <c r="INT14" s="578"/>
      <c r="INU14" s="578"/>
      <c r="INV14" s="578"/>
      <c r="INW14" s="578"/>
      <c r="INX14" s="578"/>
      <c r="INY14" s="578"/>
      <c r="INZ14" s="578"/>
      <c r="IOA14" s="578"/>
      <c r="IOB14" s="578"/>
      <c r="IOC14" s="578"/>
      <c r="IOD14" s="578"/>
      <c r="IOE14" s="578"/>
      <c r="IOF14" s="578"/>
      <c r="IOG14" s="578"/>
      <c r="IOH14" s="578"/>
      <c r="IOI14" s="578"/>
      <c r="IOJ14" s="578"/>
      <c r="IOK14" s="578"/>
      <c r="IOL14" s="578"/>
      <c r="IOM14" s="578"/>
      <c r="ION14" s="578"/>
      <c r="IOO14" s="578"/>
      <c r="IOP14" s="578"/>
      <c r="IOQ14" s="578"/>
      <c r="IOR14" s="578"/>
      <c r="IOS14" s="578"/>
      <c r="IOT14" s="578"/>
      <c r="IOU14" s="578"/>
      <c r="IOV14" s="578"/>
      <c r="IOW14" s="578"/>
      <c r="IOX14" s="578"/>
      <c r="IOY14" s="578"/>
      <c r="IOZ14" s="578"/>
      <c r="IPA14" s="578"/>
      <c r="IPB14" s="578"/>
      <c r="IPC14" s="578"/>
      <c r="IPD14" s="578"/>
      <c r="IPE14" s="578"/>
      <c r="IPF14" s="578"/>
      <c r="IPG14" s="578"/>
      <c r="IPH14" s="578"/>
      <c r="IPI14" s="578"/>
      <c r="IPJ14" s="578"/>
      <c r="IPK14" s="578"/>
      <c r="IPL14" s="578"/>
      <c r="IPM14" s="578"/>
      <c r="IPN14" s="578"/>
      <c r="IPO14" s="578"/>
      <c r="IPP14" s="578"/>
      <c r="IPQ14" s="578"/>
      <c r="IPR14" s="578"/>
      <c r="IPS14" s="578"/>
      <c r="IPT14" s="578"/>
      <c r="IPU14" s="578"/>
      <c r="IPV14" s="578"/>
      <c r="IPW14" s="578"/>
      <c r="IPX14" s="578"/>
      <c r="IPY14" s="578"/>
      <c r="IPZ14" s="578"/>
      <c r="IQA14" s="578"/>
      <c r="IQB14" s="578"/>
      <c r="IQC14" s="578"/>
      <c r="IQD14" s="578"/>
      <c r="IQE14" s="578"/>
      <c r="IQF14" s="578"/>
      <c r="IQG14" s="578"/>
      <c r="IQH14" s="578"/>
      <c r="IQI14" s="578"/>
      <c r="IQJ14" s="578"/>
      <c r="IQK14" s="578"/>
      <c r="IQL14" s="578"/>
      <c r="IQM14" s="578"/>
      <c r="IQN14" s="578"/>
      <c r="IQO14" s="578"/>
      <c r="IQP14" s="578"/>
      <c r="IQQ14" s="578"/>
      <c r="IQR14" s="578"/>
      <c r="IQS14" s="578"/>
      <c r="IQT14" s="578"/>
      <c r="IQU14" s="578"/>
      <c r="IQV14" s="578"/>
      <c r="IQW14" s="578"/>
      <c r="IQX14" s="578"/>
      <c r="IQY14" s="578"/>
      <c r="IQZ14" s="578"/>
      <c r="IRA14" s="578"/>
      <c r="IRB14" s="578"/>
      <c r="IRC14" s="578"/>
      <c r="IRD14" s="578"/>
      <c r="IRE14" s="578"/>
      <c r="IRF14" s="578"/>
      <c r="IRG14" s="578"/>
      <c r="IRH14" s="578"/>
      <c r="IRI14" s="578"/>
      <c r="IRJ14" s="578"/>
      <c r="IRK14" s="578"/>
      <c r="IRL14" s="578"/>
      <c r="IRM14" s="578"/>
      <c r="IRN14" s="578"/>
      <c r="IRO14" s="578"/>
      <c r="IRP14" s="578"/>
      <c r="IRQ14" s="578"/>
      <c r="IRR14" s="578"/>
      <c r="IRS14" s="578"/>
      <c r="IRT14" s="578"/>
      <c r="IRU14" s="578"/>
      <c r="IRV14" s="578"/>
      <c r="IRW14" s="578"/>
      <c r="IRX14" s="578"/>
      <c r="IRY14" s="578"/>
      <c r="IRZ14" s="578"/>
      <c r="ISA14" s="578"/>
      <c r="ISB14" s="578"/>
      <c r="ISC14" s="578"/>
      <c r="ISD14" s="578"/>
      <c r="ISE14" s="578"/>
      <c r="ISF14" s="578"/>
      <c r="ISG14" s="578"/>
      <c r="ISH14" s="578"/>
      <c r="ISI14" s="578"/>
      <c r="ISJ14" s="578"/>
      <c r="ISK14" s="578"/>
      <c r="ISL14" s="578"/>
      <c r="ISM14" s="578"/>
      <c r="ISN14" s="578"/>
      <c r="ISO14" s="578"/>
      <c r="ISP14" s="578"/>
      <c r="ISQ14" s="578"/>
      <c r="ISR14" s="578"/>
      <c r="ISS14" s="578"/>
      <c r="IST14" s="578"/>
      <c r="ISU14" s="578"/>
      <c r="ISV14" s="578"/>
      <c r="ISW14" s="578"/>
      <c r="ISX14" s="578"/>
      <c r="ISY14" s="578"/>
      <c r="ISZ14" s="578"/>
      <c r="ITA14" s="578"/>
      <c r="ITB14" s="578"/>
      <c r="ITC14" s="578"/>
      <c r="ITD14" s="578"/>
      <c r="ITE14" s="578"/>
      <c r="ITF14" s="578"/>
      <c r="ITG14" s="578"/>
      <c r="ITH14" s="578"/>
      <c r="ITI14" s="578"/>
      <c r="ITJ14" s="578"/>
      <c r="ITK14" s="578"/>
      <c r="ITL14" s="578"/>
      <c r="ITM14" s="578"/>
      <c r="ITN14" s="578"/>
      <c r="ITO14" s="578"/>
      <c r="ITP14" s="578"/>
      <c r="ITQ14" s="578"/>
      <c r="ITR14" s="578"/>
      <c r="ITS14" s="578"/>
      <c r="ITT14" s="578"/>
      <c r="ITU14" s="578"/>
      <c r="ITV14" s="578"/>
      <c r="ITW14" s="578"/>
      <c r="ITX14" s="578"/>
      <c r="ITY14" s="578"/>
      <c r="ITZ14" s="578"/>
      <c r="IUA14" s="578"/>
      <c r="IUB14" s="578"/>
      <c r="IUC14" s="578"/>
      <c r="IUD14" s="578"/>
      <c r="IUE14" s="578"/>
      <c r="IUF14" s="578"/>
      <c r="IUG14" s="578"/>
      <c r="IUH14" s="578"/>
      <c r="IUI14" s="578"/>
      <c r="IUJ14" s="578"/>
      <c r="IUK14" s="578"/>
      <c r="IUL14" s="578"/>
      <c r="IUM14" s="578"/>
      <c r="IUN14" s="578"/>
      <c r="IUO14" s="578"/>
      <c r="IUP14" s="578"/>
      <c r="IUQ14" s="578"/>
      <c r="IUR14" s="578"/>
      <c r="IUS14" s="578"/>
      <c r="IUT14" s="578"/>
      <c r="IUU14" s="578"/>
      <c r="IUV14" s="578"/>
      <c r="IUW14" s="578"/>
      <c r="IUX14" s="578"/>
      <c r="IUY14" s="578"/>
      <c r="IUZ14" s="578"/>
      <c r="IVA14" s="578"/>
      <c r="IVB14" s="578"/>
      <c r="IVC14" s="578"/>
      <c r="IVD14" s="578"/>
      <c r="IVE14" s="578"/>
      <c r="IVF14" s="578"/>
      <c r="IVG14" s="578"/>
      <c r="IVH14" s="578"/>
      <c r="IVI14" s="578"/>
      <c r="IVJ14" s="578"/>
      <c r="IVK14" s="578"/>
      <c r="IVL14" s="578"/>
      <c r="IVM14" s="578"/>
      <c r="IVN14" s="578"/>
      <c r="IVO14" s="578"/>
      <c r="IVP14" s="578"/>
      <c r="IVQ14" s="578"/>
      <c r="IVR14" s="578"/>
      <c r="IVS14" s="578"/>
      <c r="IVT14" s="578"/>
      <c r="IVU14" s="578"/>
      <c r="IVV14" s="578"/>
      <c r="IVW14" s="578"/>
      <c r="IVX14" s="578"/>
      <c r="IVY14" s="578"/>
      <c r="IVZ14" s="578"/>
      <c r="IWA14" s="578"/>
      <c r="IWB14" s="578"/>
      <c r="IWC14" s="578"/>
      <c r="IWD14" s="578"/>
      <c r="IWE14" s="578"/>
      <c r="IWF14" s="578"/>
      <c r="IWG14" s="578"/>
      <c r="IWH14" s="578"/>
      <c r="IWI14" s="578"/>
      <c r="IWJ14" s="578"/>
      <c r="IWK14" s="578"/>
      <c r="IWL14" s="578"/>
      <c r="IWM14" s="578"/>
      <c r="IWN14" s="578"/>
      <c r="IWO14" s="578"/>
      <c r="IWP14" s="578"/>
      <c r="IWQ14" s="578"/>
      <c r="IWR14" s="578"/>
      <c r="IWS14" s="578"/>
      <c r="IWT14" s="578"/>
      <c r="IWU14" s="578"/>
      <c r="IWV14" s="578"/>
      <c r="IWW14" s="578"/>
      <c r="IWX14" s="578"/>
      <c r="IWY14" s="578"/>
      <c r="IWZ14" s="578"/>
      <c r="IXA14" s="578"/>
      <c r="IXB14" s="578"/>
      <c r="IXC14" s="578"/>
      <c r="IXD14" s="578"/>
      <c r="IXE14" s="578"/>
      <c r="IXF14" s="578"/>
      <c r="IXG14" s="578"/>
      <c r="IXH14" s="578"/>
      <c r="IXI14" s="578"/>
      <c r="IXJ14" s="578"/>
      <c r="IXK14" s="578"/>
      <c r="IXL14" s="578"/>
      <c r="IXM14" s="578"/>
      <c r="IXN14" s="578"/>
      <c r="IXO14" s="578"/>
      <c r="IXP14" s="578"/>
      <c r="IXQ14" s="578"/>
      <c r="IXR14" s="578"/>
      <c r="IXS14" s="578"/>
      <c r="IXT14" s="578"/>
      <c r="IXU14" s="578"/>
      <c r="IXV14" s="578"/>
      <c r="IXW14" s="578"/>
      <c r="IXX14" s="578"/>
      <c r="IXY14" s="578"/>
      <c r="IXZ14" s="578"/>
      <c r="IYA14" s="578"/>
      <c r="IYB14" s="578"/>
      <c r="IYC14" s="578"/>
      <c r="IYD14" s="578"/>
      <c r="IYE14" s="578"/>
      <c r="IYF14" s="578"/>
      <c r="IYG14" s="578"/>
      <c r="IYH14" s="578"/>
      <c r="IYI14" s="578"/>
      <c r="IYJ14" s="578"/>
      <c r="IYK14" s="578"/>
      <c r="IYL14" s="578"/>
      <c r="IYM14" s="578"/>
      <c r="IYN14" s="578"/>
      <c r="IYO14" s="578"/>
      <c r="IYP14" s="578"/>
      <c r="IYQ14" s="578"/>
      <c r="IYR14" s="578"/>
      <c r="IYS14" s="578"/>
      <c r="IYT14" s="578"/>
      <c r="IYU14" s="578"/>
      <c r="IYV14" s="578"/>
      <c r="IYW14" s="578"/>
      <c r="IYX14" s="578"/>
      <c r="IYY14" s="578"/>
      <c r="IYZ14" s="578"/>
      <c r="IZA14" s="578"/>
      <c r="IZB14" s="578"/>
      <c r="IZC14" s="578"/>
      <c r="IZD14" s="578"/>
      <c r="IZE14" s="578"/>
      <c r="IZF14" s="578"/>
      <c r="IZG14" s="578"/>
      <c r="IZH14" s="578"/>
      <c r="IZI14" s="578"/>
      <c r="IZJ14" s="578"/>
      <c r="IZK14" s="578"/>
      <c r="IZL14" s="578"/>
      <c r="IZM14" s="578"/>
      <c r="IZN14" s="578"/>
      <c r="IZO14" s="578"/>
      <c r="IZP14" s="578"/>
      <c r="IZQ14" s="578"/>
      <c r="IZR14" s="578"/>
      <c r="IZS14" s="578"/>
      <c r="IZT14" s="578"/>
      <c r="IZU14" s="578"/>
      <c r="IZV14" s="578"/>
      <c r="IZW14" s="578"/>
      <c r="IZX14" s="578"/>
      <c r="IZY14" s="578"/>
      <c r="IZZ14" s="578"/>
      <c r="JAA14" s="578"/>
      <c r="JAB14" s="578"/>
      <c r="JAC14" s="578"/>
      <c r="JAD14" s="578"/>
      <c r="JAE14" s="578"/>
      <c r="JAF14" s="578"/>
      <c r="JAG14" s="578"/>
      <c r="JAH14" s="578"/>
      <c r="JAI14" s="578"/>
      <c r="JAJ14" s="578"/>
      <c r="JAK14" s="578"/>
      <c r="JAL14" s="578"/>
      <c r="JAM14" s="578"/>
      <c r="JAN14" s="578"/>
      <c r="JAO14" s="578"/>
      <c r="JAP14" s="578"/>
      <c r="JAQ14" s="578"/>
      <c r="JAR14" s="578"/>
      <c r="JAS14" s="578"/>
      <c r="JAT14" s="578"/>
      <c r="JAU14" s="578"/>
      <c r="JAV14" s="578"/>
      <c r="JAW14" s="578"/>
      <c r="JAX14" s="578"/>
      <c r="JAY14" s="578"/>
      <c r="JAZ14" s="578"/>
      <c r="JBA14" s="578"/>
      <c r="JBB14" s="578"/>
      <c r="JBC14" s="578"/>
      <c r="JBD14" s="578"/>
      <c r="JBE14" s="578"/>
      <c r="JBF14" s="578"/>
      <c r="JBG14" s="578"/>
      <c r="JBH14" s="578"/>
      <c r="JBI14" s="578"/>
      <c r="JBJ14" s="578"/>
      <c r="JBK14" s="578"/>
      <c r="JBL14" s="578"/>
      <c r="JBM14" s="578"/>
      <c r="JBN14" s="578"/>
      <c r="JBO14" s="578"/>
      <c r="JBP14" s="578"/>
      <c r="JBQ14" s="578"/>
      <c r="JBR14" s="578"/>
      <c r="JBS14" s="578"/>
      <c r="JBT14" s="578"/>
      <c r="JBU14" s="578"/>
      <c r="JBV14" s="578"/>
      <c r="JBW14" s="578"/>
      <c r="JBX14" s="578"/>
      <c r="JBY14" s="578"/>
      <c r="JBZ14" s="578"/>
      <c r="JCA14" s="578"/>
      <c r="JCB14" s="578"/>
      <c r="JCC14" s="578"/>
      <c r="JCD14" s="578"/>
      <c r="JCE14" s="578"/>
      <c r="JCF14" s="578"/>
      <c r="JCG14" s="578"/>
      <c r="JCH14" s="578"/>
      <c r="JCI14" s="578"/>
      <c r="JCJ14" s="578"/>
      <c r="JCK14" s="578"/>
      <c r="JCL14" s="578"/>
      <c r="JCM14" s="578"/>
      <c r="JCN14" s="578"/>
      <c r="JCO14" s="578"/>
      <c r="JCP14" s="578"/>
      <c r="JCQ14" s="578"/>
      <c r="JCR14" s="578"/>
      <c r="JCS14" s="578"/>
      <c r="JCT14" s="578"/>
      <c r="JCU14" s="578"/>
      <c r="JCV14" s="578"/>
      <c r="JCW14" s="578"/>
      <c r="JCX14" s="578"/>
      <c r="JCY14" s="578"/>
      <c r="JCZ14" s="578"/>
      <c r="JDA14" s="578"/>
      <c r="JDB14" s="578"/>
      <c r="JDC14" s="578"/>
      <c r="JDD14" s="578"/>
      <c r="JDE14" s="578"/>
      <c r="JDF14" s="578"/>
      <c r="JDG14" s="578"/>
      <c r="JDH14" s="578"/>
      <c r="JDI14" s="578"/>
      <c r="JDJ14" s="578"/>
      <c r="JDK14" s="578"/>
      <c r="JDL14" s="578"/>
      <c r="JDM14" s="578"/>
      <c r="JDN14" s="578"/>
      <c r="JDO14" s="578"/>
      <c r="JDP14" s="578"/>
      <c r="JDQ14" s="578"/>
      <c r="JDR14" s="578"/>
      <c r="JDS14" s="578"/>
      <c r="JDT14" s="578"/>
      <c r="JDU14" s="578"/>
      <c r="JDV14" s="578"/>
      <c r="JDW14" s="578"/>
      <c r="JDX14" s="578"/>
      <c r="JDY14" s="578"/>
      <c r="JDZ14" s="578"/>
      <c r="JEA14" s="578"/>
      <c r="JEB14" s="578"/>
      <c r="JEC14" s="578"/>
      <c r="JED14" s="578"/>
      <c r="JEE14" s="578"/>
      <c r="JEF14" s="578"/>
      <c r="JEG14" s="578"/>
      <c r="JEH14" s="578"/>
      <c r="JEI14" s="578"/>
      <c r="JEJ14" s="578"/>
      <c r="JEK14" s="578"/>
      <c r="JEL14" s="578"/>
      <c r="JEM14" s="578"/>
      <c r="JEN14" s="578"/>
      <c r="JEO14" s="578"/>
      <c r="JEP14" s="578"/>
      <c r="JEQ14" s="578"/>
      <c r="JER14" s="578"/>
      <c r="JES14" s="578"/>
      <c r="JET14" s="578"/>
      <c r="JEU14" s="578"/>
      <c r="JEV14" s="578"/>
      <c r="JEW14" s="578"/>
      <c r="JEX14" s="578"/>
      <c r="JEY14" s="578"/>
      <c r="JEZ14" s="578"/>
      <c r="JFA14" s="578"/>
      <c r="JFB14" s="578"/>
      <c r="JFC14" s="578"/>
      <c r="JFD14" s="578"/>
      <c r="JFE14" s="578"/>
      <c r="JFF14" s="578"/>
      <c r="JFG14" s="578"/>
      <c r="JFH14" s="578"/>
      <c r="JFI14" s="578"/>
      <c r="JFJ14" s="578"/>
      <c r="JFK14" s="578"/>
      <c r="JFL14" s="578"/>
      <c r="JFM14" s="578"/>
      <c r="JFN14" s="578"/>
      <c r="JFO14" s="578"/>
      <c r="JFP14" s="578"/>
      <c r="JFQ14" s="578"/>
      <c r="JFR14" s="578"/>
      <c r="JFS14" s="578"/>
      <c r="JFT14" s="578"/>
      <c r="JFU14" s="578"/>
      <c r="JFV14" s="578"/>
      <c r="JFW14" s="578"/>
      <c r="JFX14" s="578"/>
      <c r="JFY14" s="578"/>
      <c r="JFZ14" s="578"/>
      <c r="JGA14" s="578"/>
      <c r="JGB14" s="578"/>
      <c r="JGC14" s="578"/>
      <c r="JGD14" s="578"/>
      <c r="JGE14" s="578"/>
      <c r="JGF14" s="578"/>
      <c r="JGG14" s="578"/>
      <c r="JGH14" s="578"/>
      <c r="JGI14" s="578"/>
      <c r="JGJ14" s="578"/>
      <c r="JGK14" s="578"/>
      <c r="JGL14" s="578"/>
      <c r="JGM14" s="578"/>
      <c r="JGN14" s="578"/>
      <c r="JGO14" s="578"/>
      <c r="JGP14" s="578"/>
      <c r="JGQ14" s="578"/>
      <c r="JGR14" s="578"/>
      <c r="JGS14" s="578"/>
      <c r="JGT14" s="578"/>
      <c r="JGU14" s="578"/>
      <c r="JGV14" s="578"/>
      <c r="JGW14" s="578"/>
      <c r="JGX14" s="578"/>
      <c r="JGY14" s="578"/>
      <c r="JGZ14" s="578"/>
      <c r="JHA14" s="578"/>
      <c r="JHB14" s="578"/>
      <c r="JHC14" s="578"/>
      <c r="JHD14" s="578"/>
      <c r="JHE14" s="578"/>
      <c r="JHF14" s="578"/>
      <c r="JHG14" s="578"/>
      <c r="JHH14" s="578"/>
      <c r="JHI14" s="578"/>
      <c r="JHJ14" s="578"/>
      <c r="JHK14" s="578"/>
      <c r="JHL14" s="578"/>
      <c r="JHM14" s="578"/>
      <c r="JHN14" s="578"/>
      <c r="JHO14" s="578"/>
      <c r="JHP14" s="578"/>
      <c r="JHQ14" s="578"/>
      <c r="JHR14" s="578"/>
      <c r="JHS14" s="578"/>
      <c r="JHT14" s="578"/>
      <c r="JHU14" s="578"/>
      <c r="JHV14" s="578"/>
      <c r="JHW14" s="578"/>
      <c r="JHX14" s="578"/>
      <c r="JHY14" s="578"/>
      <c r="JHZ14" s="578"/>
      <c r="JIA14" s="578"/>
      <c r="JIB14" s="578"/>
      <c r="JIC14" s="578"/>
      <c r="JID14" s="578"/>
      <c r="JIE14" s="578"/>
      <c r="JIF14" s="578"/>
      <c r="JIG14" s="578"/>
      <c r="JIH14" s="578"/>
      <c r="JII14" s="578"/>
      <c r="JIJ14" s="578"/>
      <c r="JIK14" s="578"/>
      <c r="JIL14" s="578"/>
      <c r="JIM14" s="578"/>
      <c r="JIN14" s="578"/>
      <c r="JIO14" s="578"/>
      <c r="JIP14" s="578"/>
      <c r="JIQ14" s="578"/>
      <c r="JIR14" s="578"/>
      <c r="JIS14" s="578"/>
      <c r="JIT14" s="578"/>
      <c r="JIU14" s="578"/>
      <c r="JIV14" s="578"/>
      <c r="JIW14" s="578"/>
      <c r="JIX14" s="578"/>
      <c r="JIY14" s="578"/>
      <c r="JIZ14" s="578"/>
      <c r="JJA14" s="578"/>
      <c r="JJB14" s="578"/>
      <c r="JJC14" s="578"/>
      <c r="JJD14" s="578"/>
      <c r="JJE14" s="578"/>
      <c r="JJF14" s="578"/>
      <c r="JJG14" s="578"/>
      <c r="JJH14" s="578"/>
      <c r="JJI14" s="578"/>
      <c r="JJJ14" s="578"/>
      <c r="JJK14" s="578"/>
      <c r="JJL14" s="578"/>
      <c r="JJM14" s="578"/>
      <c r="JJN14" s="578"/>
      <c r="JJO14" s="578"/>
      <c r="JJP14" s="578"/>
      <c r="JJQ14" s="578"/>
      <c r="JJR14" s="578"/>
      <c r="JJS14" s="578"/>
      <c r="JJT14" s="578"/>
      <c r="JJU14" s="578"/>
      <c r="JJV14" s="578"/>
      <c r="JJW14" s="578"/>
      <c r="JJX14" s="578"/>
      <c r="JJY14" s="578"/>
      <c r="JJZ14" s="578"/>
      <c r="JKA14" s="578"/>
      <c r="JKB14" s="578"/>
      <c r="JKC14" s="578"/>
      <c r="JKD14" s="578"/>
      <c r="JKE14" s="578"/>
      <c r="JKF14" s="578"/>
      <c r="JKG14" s="578"/>
      <c r="JKH14" s="578"/>
      <c r="JKI14" s="578"/>
      <c r="JKJ14" s="578"/>
      <c r="JKK14" s="578"/>
      <c r="JKL14" s="578"/>
      <c r="JKM14" s="578"/>
      <c r="JKN14" s="578"/>
      <c r="JKO14" s="578"/>
      <c r="JKP14" s="578"/>
      <c r="JKQ14" s="578"/>
      <c r="JKR14" s="578"/>
      <c r="JKS14" s="578"/>
      <c r="JKT14" s="578"/>
      <c r="JKU14" s="578"/>
      <c r="JKV14" s="578"/>
      <c r="JKW14" s="578"/>
      <c r="JKX14" s="578"/>
      <c r="JKY14" s="578"/>
      <c r="JKZ14" s="578"/>
      <c r="JLA14" s="578"/>
      <c r="JLB14" s="578"/>
      <c r="JLC14" s="578"/>
      <c r="JLD14" s="578"/>
      <c r="JLE14" s="578"/>
      <c r="JLF14" s="578"/>
      <c r="JLG14" s="578"/>
      <c r="JLH14" s="578"/>
      <c r="JLI14" s="578"/>
      <c r="JLJ14" s="578"/>
      <c r="JLK14" s="578"/>
      <c r="JLL14" s="578"/>
      <c r="JLM14" s="578"/>
      <c r="JLN14" s="578"/>
      <c r="JLO14" s="578"/>
      <c r="JLP14" s="578"/>
      <c r="JLQ14" s="578"/>
      <c r="JLR14" s="578"/>
      <c r="JLS14" s="578"/>
      <c r="JLT14" s="578"/>
      <c r="JLU14" s="578"/>
      <c r="JLV14" s="578"/>
      <c r="JLW14" s="578"/>
      <c r="JLX14" s="578"/>
      <c r="JLY14" s="578"/>
      <c r="JLZ14" s="578"/>
      <c r="JMA14" s="578"/>
      <c r="JMB14" s="578"/>
      <c r="JMC14" s="578"/>
      <c r="JMD14" s="578"/>
      <c r="JME14" s="578"/>
      <c r="JMF14" s="578"/>
      <c r="JMG14" s="578"/>
      <c r="JMH14" s="578"/>
      <c r="JMI14" s="578"/>
      <c r="JMJ14" s="578"/>
      <c r="JMK14" s="578"/>
      <c r="JML14" s="578"/>
      <c r="JMM14" s="578"/>
      <c r="JMN14" s="578"/>
      <c r="JMO14" s="578"/>
      <c r="JMP14" s="578"/>
      <c r="JMQ14" s="578"/>
      <c r="JMR14" s="578"/>
      <c r="JMS14" s="578"/>
      <c r="JMT14" s="578"/>
      <c r="JMU14" s="578"/>
      <c r="JMV14" s="578"/>
      <c r="JMW14" s="578"/>
      <c r="JMX14" s="578"/>
      <c r="JMY14" s="578"/>
      <c r="JMZ14" s="578"/>
      <c r="JNA14" s="578"/>
      <c r="JNB14" s="578"/>
      <c r="JNC14" s="578"/>
      <c r="JND14" s="578"/>
      <c r="JNE14" s="578"/>
      <c r="JNF14" s="578"/>
      <c r="JNG14" s="578"/>
      <c r="JNH14" s="578"/>
      <c r="JNI14" s="578"/>
      <c r="JNJ14" s="578"/>
      <c r="JNK14" s="578"/>
      <c r="JNL14" s="578"/>
      <c r="JNM14" s="578"/>
      <c r="JNN14" s="578"/>
      <c r="JNO14" s="578"/>
      <c r="JNP14" s="578"/>
      <c r="JNQ14" s="578"/>
      <c r="JNR14" s="578"/>
      <c r="JNS14" s="578"/>
      <c r="JNT14" s="578"/>
      <c r="JNU14" s="578"/>
      <c r="JNV14" s="578"/>
      <c r="JNW14" s="578"/>
      <c r="JNX14" s="578"/>
      <c r="JNY14" s="578"/>
      <c r="JNZ14" s="578"/>
      <c r="JOA14" s="578"/>
      <c r="JOB14" s="578"/>
      <c r="JOC14" s="578"/>
      <c r="JOD14" s="578"/>
      <c r="JOE14" s="578"/>
      <c r="JOF14" s="578"/>
      <c r="JOG14" s="578"/>
      <c r="JOH14" s="578"/>
      <c r="JOI14" s="578"/>
      <c r="JOJ14" s="578"/>
      <c r="JOK14" s="578"/>
      <c r="JOL14" s="578"/>
      <c r="JOM14" s="578"/>
      <c r="JON14" s="578"/>
      <c r="JOO14" s="578"/>
      <c r="JOP14" s="578"/>
      <c r="JOQ14" s="578"/>
      <c r="JOR14" s="578"/>
      <c r="JOS14" s="578"/>
      <c r="JOT14" s="578"/>
      <c r="JOU14" s="578"/>
      <c r="JOV14" s="578"/>
      <c r="JOW14" s="578"/>
      <c r="JOX14" s="578"/>
      <c r="JOY14" s="578"/>
      <c r="JOZ14" s="578"/>
      <c r="JPA14" s="578"/>
      <c r="JPB14" s="578"/>
      <c r="JPC14" s="578"/>
      <c r="JPD14" s="578"/>
      <c r="JPE14" s="578"/>
      <c r="JPF14" s="578"/>
      <c r="JPG14" s="578"/>
      <c r="JPH14" s="578"/>
      <c r="JPI14" s="578"/>
      <c r="JPJ14" s="578"/>
      <c r="JPK14" s="578"/>
      <c r="JPL14" s="578"/>
      <c r="JPM14" s="578"/>
      <c r="JPN14" s="578"/>
      <c r="JPO14" s="578"/>
      <c r="JPP14" s="578"/>
      <c r="JPQ14" s="578"/>
      <c r="JPR14" s="578"/>
      <c r="JPS14" s="578"/>
      <c r="JPT14" s="578"/>
      <c r="JPU14" s="578"/>
      <c r="JPV14" s="578"/>
      <c r="JPW14" s="578"/>
      <c r="JPX14" s="578"/>
      <c r="JPY14" s="578"/>
      <c r="JPZ14" s="578"/>
      <c r="JQA14" s="578"/>
      <c r="JQB14" s="578"/>
      <c r="JQC14" s="578"/>
      <c r="JQD14" s="578"/>
      <c r="JQE14" s="578"/>
      <c r="JQF14" s="578"/>
      <c r="JQG14" s="578"/>
      <c r="JQH14" s="578"/>
      <c r="JQI14" s="578"/>
      <c r="JQJ14" s="578"/>
      <c r="JQK14" s="578"/>
      <c r="JQL14" s="578"/>
      <c r="JQM14" s="578"/>
      <c r="JQN14" s="578"/>
      <c r="JQO14" s="578"/>
      <c r="JQP14" s="578"/>
      <c r="JQQ14" s="578"/>
      <c r="JQR14" s="578"/>
      <c r="JQS14" s="578"/>
      <c r="JQT14" s="578"/>
      <c r="JQU14" s="578"/>
      <c r="JQV14" s="578"/>
      <c r="JQW14" s="578"/>
      <c r="JQX14" s="578"/>
      <c r="JQY14" s="578"/>
      <c r="JQZ14" s="578"/>
      <c r="JRA14" s="578"/>
      <c r="JRB14" s="578"/>
      <c r="JRC14" s="578"/>
      <c r="JRD14" s="578"/>
      <c r="JRE14" s="578"/>
      <c r="JRF14" s="578"/>
      <c r="JRG14" s="578"/>
      <c r="JRH14" s="578"/>
      <c r="JRI14" s="578"/>
      <c r="JRJ14" s="578"/>
      <c r="JRK14" s="578"/>
      <c r="JRL14" s="578"/>
      <c r="JRM14" s="578"/>
      <c r="JRN14" s="578"/>
      <c r="JRO14" s="578"/>
      <c r="JRP14" s="578"/>
      <c r="JRQ14" s="578"/>
      <c r="JRR14" s="578"/>
      <c r="JRS14" s="578"/>
      <c r="JRT14" s="578"/>
      <c r="JRU14" s="578"/>
      <c r="JRV14" s="578"/>
      <c r="JRW14" s="578"/>
      <c r="JRX14" s="578"/>
      <c r="JRY14" s="578"/>
      <c r="JRZ14" s="578"/>
      <c r="JSA14" s="578"/>
      <c r="JSB14" s="578"/>
      <c r="JSC14" s="578"/>
      <c r="JSD14" s="578"/>
      <c r="JSE14" s="578"/>
      <c r="JSF14" s="578"/>
      <c r="JSG14" s="578"/>
      <c r="JSH14" s="578"/>
      <c r="JSI14" s="578"/>
      <c r="JSJ14" s="578"/>
      <c r="JSK14" s="578"/>
      <c r="JSL14" s="578"/>
      <c r="JSM14" s="578"/>
      <c r="JSN14" s="578"/>
      <c r="JSO14" s="578"/>
      <c r="JSP14" s="578"/>
      <c r="JSQ14" s="578"/>
      <c r="JSR14" s="578"/>
      <c r="JSS14" s="578"/>
      <c r="JST14" s="578"/>
      <c r="JSU14" s="578"/>
      <c r="JSV14" s="578"/>
      <c r="JSW14" s="578"/>
      <c r="JSX14" s="578"/>
      <c r="JSY14" s="578"/>
      <c r="JSZ14" s="578"/>
      <c r="JTA14" s="578"/>
      <c r="JTB14" s="578"/>
      <c r="JTC14" s="578"/>
      <c r="JTD14" s="578"/>
      <c r="JTE14" s="578"/>
      <c r="JTF14" s="578"/>
      <c r="JTG14" s="578"/>
      <c r="JTH14" s="578"/>
      <c r="JTI14" s="578"/>
      <c r="JTJ14" s="578"/>
      <c r="JTK14" s="578"/>
      <c r="JTL14" s="578"/>
      <c r="JTM14" s="578"/>
      <c r="JTN14" s="578"/>
      <c r="JTO14" s="578"/>
      <c r="JTP14" s="578"/>
      <c r="JTQ14" s="578"/>
      <c r="JTR14" s="578"/>
      <c r="JTS14" s="578"/>
      <c r="JTT14" s="578"/>
      <c r="JTU14" s="578"/>
      <c r="JTV14" s="578"/>
      <c r="JTW14" s="578"/>
      <c r="JTX14" s="578"/>
      <c r="JTY14" s="578"/>
      <c r="JTZ14" s="578"/>
      <c r="JUA14" s="578"/>
      <c r="JUB14" s="578"/>
      <c r="JUC14" s="578"/>
      <c r="JUD14" s="578"/>
      <c r="JUE14" s="578"/>
      <c r="JUF14" s="578"/>
      <c r="JUG14" s="578"/>
      <c r="JUH14" s="578"/>
      <c r="JUI14" s="578"/>
      <c r="JUJ14" s="578"/>
      <c r="JUK14" s="578"/>
      <c r="JUL14" s="578"/>
      <c r="JUM14" s="578"/>
      <c r="JUN14" s="578"/>
      <c r="JUO14" s="578"/>
      <c r="JUP14" s="578"/>
      <c r="JUQ14" s="578"/>
      <c r="JUR14" s="578"/>
      <c r="JUS14" s="578"/>
      <c r="JUT14" s="578"/>
      <c r="JUU14" s="578"/>
      <c r="JUV14" s="578"/>
      <c r="JUW14" s="578"/>
      <c r="JUX14" s="578"/>
      <c r="JUY14" s="578"/>
      <c r="JUZ14" s="578"/>
      <c r="JVA14" s="578"/>
      <c r="JVB14" s="578"/>
      <c r="JVC14" s="578"/>
      <c r="JVD14" s="578"/>
      <c r="JVE14" s="578"/>
      <c r="JVF14" s="578"/>
      <c r="JVG14" s="578"/>
      <c r="JVH14" s="578"/>
      <c r="JVI14" s="578"/>
      <c r="JVJ14" s="578"/>
      <c r="JVK14" s="578"/>
      <c r="JVL14" s="578"/>
      <c r="JVM14" s="578"/>
      <c r="JVN14" s="578"/>
      <c r="JVO14" s="578"/>
      <c r="JVP14" s="578"/>
      <c r="JVQ14" s="578"/>
      <c r="JVR14" s="578"/>
      <c r="JVS14" s="578"/>
      <c r="JVT14" s="578"/>
      <c r="JVU14" s="578"/>
      <c r="JVV14" s="578"/>
      <c r="JVW14" s="578"/>
      <c r="JVX14" s="578"/>
      <c r="JVY14" s="578"/>
      <c r="JVZ14" s="578"/>
      <c r="JWA14" s="578"/>
      <c r="JWB14" s="578"/>
      <c r="JWC14" s="578"/>
      <c r="JWD14" s="578"/>
      <c r="JWE14" s="578"/>
      <c r="JWF14" s="578"/>
      <c r="JWG14" s="578"/>
      <c r="JWH14" s="578"/>
      <c r="JWI14" s="578"/>
      <c r="JWJ14" s="578"/>
      <c r="JWK14" s="578"/>
      <c r="JWL14" s="578"/>
      <c r="JWM14" s="578"/>
      <c r="JWN14" s="578"/>
      <c r="JWO14" s="578"/>
      <c r="JWP14" s="578"/>
      <c r="JWQ14" s="578"/>
      <c r="JWR14" s="578"/>
      <c r="JWS14" s="578"/>
      <c r="JWT14" s="578"/>
      <c r="JWU14" s="578"/>
      <c r="JWV14" s="578"/>
      <c r="JWW14" s="578"/>
      <c r="JWX14" s="578"/>
      <c r="JWY14" s="578"/>
      <c r="JWZ14" s="578"/>
      <c r="JXA14" s="578"/>
      <c r="JXB14" s="578"/>
      <c r="JXC14" s="578"/>
      <c r="JXD14" s="578"/>
      <c r="JXE14" s="578"/>
      <c r="JXF14" s="578"/>
      <c r="JXG14" s="578"/>
      <c r="JXH14" s="578"/>
      <c r="JXI14" s="578"/>
      <c r="JXJ14" s="578"/>
      <c r="JXK14" s="578"/>
      <c r="JXL14" s="578"/>
      <c r="JXM14" s="578"/>
      <c r="JXN14" s="578"/>
      <c r="JXO14" s="578"/>
      <c r="JXP14" s="578"/>
      <c r="JXQ14" s="578"/>
      <c r="JXR14" s="578"/>
      <c r="JXS14" s="578"/>
      <c r="JXT14" s="578"/>
      <c r="JXU14" s="578"/>
      <c r="JXV14" s="578"/>
      <c r="JXW14" s="578"/>
      <c r="JXX14" s="578"/>
      <c r="JXY14" s="578"/>
      <c r="JXZ14" s="578"/>
      <c r="JYA14" s="578"/>
      <c r="JYB14" s="578"/>
      <c r="JYC14" s="578"/>
      <c r="JYD14" s="578"/>
      <c r="JYE14" s="578"/>
      <c r="JYF14" s="578"/>
      <c r="JYG14" s="578"/>
      <c r="JYH14" s="578"/>
      <c r="JYI14" s="578"/>
      <c r="JYJ14" s="578"/>
      <c r="JYK14" s="578"/>
      <c r="JYL14" s="578"/>
      <c r="JYM14" s="578"/>
      <c r="JYN14" s="578"/>
      <c r="JYO14" s="578"/>
      <c r="JYP14" s="578"/>
      <c r="JYQ14" s="578"/>
      <c r="JYR14" s="578"/>
      <c r="JYS14" s="578"/>
      <c r="JYT14" s="578"/>
      <c r="JYU14" s="578"/>
      <c r="JYV14" s="578"/>
      <c r="JYW14" s="578"/>
      <c r="JYX14" s="578"/>
      <c r="JYY14" s="578"/>
      <c r="JYZ14" s="578"/>
      <c r="JZA14" s="578"/>
      <c r="JZB14" s="578"/>
      <c r="JZC14" s="578"/>
      <c r="JZD14" s="578"/>
      <c r="JZE14" s="578"/>
      <c r="JZF14" s="578"/>
      <c r="JZG14" s="578"/>
      <c r="JZH14" s="578"/>
      <c r="JZI14" s="578"/>
      <c r="JZJ14" s="578"/>
      <c r="JZK14" s="578"/>
      <c r="JZL14" s="578"/>
      <c r="JZM14" s="578"/>
      <c r="JZN14" s="578"/>
      <c r="JZO14" s="578"/>
      <c r="JZP14" s="578"/>
      <c r="JZQ14" s="578"/>
      <c r="JZR14" s="578"/>
      <c r="JZS14" s="578"/>
      <c r="JZT14" s="578"/>
      <c r="JZU14" s="578"/>
      <c r="JZV14" s="578"/>
      <c r="JZW14" s="578"/>
      <c r="JZX14" s="578"/>
      <c r="JZY14" s="578"/>
      <c r="JZZ14" s="578"/>
      <c r="KAA14" s="578"/>
      <c r="KAB14" s="578"/>
      <c r="KAC14" s="578"/>
      <c r="KAD14" s="578"/>
      <c r="KAE14" s="578"/>
      <c r="KAF14" s="578"/>
      <c r="KAG14" s="578"/>
      <c r="KAH14" s="578"/>
      <c r="KAI14" s="578"/>
      <c r="KAJ14" s="578"/>
      <c r="KAK14" s="578"/>
      <c r="KAL14" s="578"/>
      <c r="KAM14" s="578"/>
      <c r="KAN14" s="578"/>
      <c r="KAO14" s="578"/>
      <c r="KAP14" s="578"/>
      <c r="KAQ14" s="578"/>
      <c r="KAR14" s="578"/>
      <c r="KAS14" s="578"/>
      <c r="KAT14" s="578"/>
      <c r="KAU14" s="578"/>
      <c r="KAV14" s="578"/>
      <c r="KAW14" s="578"/>
      <c r="KAX14" s="578"/>
      <c r="KAY14" s="578"/>
      <c r="KAZ14" s="578"/>
      <c r="KBA14" s="578"/>
      <c r="KBB14" s="578"/>
      <c r="KBC14" s="578"/>
      <c r="KBD14" s="578"/>
      <c r="KBE14" s="578"/>
      <c r="KBF14" s="578"/>
      <c r="KBG14" s="578"/>
      <c r="KBH14" s="578"/>
      <c r="KBI14" s="578"/>
      <c r="KBJ14" s="578"/>
      <c r="KBK14" s="578"/>
      <c r="KBL14" s="578"/>
      <c r="KBM14" s="578"/>
      <c r="KBN14" s="578"/>
      <c r="KBO14" s="578"/>
      <c r="KBP14" s="578"/>
      <c r="KBQ14" s="578"/>
      <c r="KBR14" s="578"/>
      <c r="KBS14" s="578"/>
      <c r="KBT14" s="578"/>
      <c r="KBU14" s="578"/>
      <c r="KBV14" s="578"/>
      <c r="KBW14" s="578"/>
      <c r="KBX14" s="578"/>
      <c r="KBY14" s="578"/>
      <c r="KBZ14" s="578"/>
      <c r="KCA14" s="578"/>
      <c r="KCB14" s="578"/>
      <c r="KCC14" s="578"/>
      <c r="KCD14" s="578"/>
      <c r="KCE14" s="578"/>
      <c r="KCF14" s="578"/>
      <c r="KCG14" s="578"/>
      <c r="KCH14" s="578"/>
      <c r="KCI14" s="578"/>
      <c r="KCJ14" s="578"/>
      <c r="KCK14" s="578"/>
      <c r="KCL14" s="578"/>
      <c r="KCM14" s="578"/>
      <c r="KCN14" s="578"/>
      <c r="KCO14" s="578"/>
      <c r="KCP14" s="578"/>
      <c r="KCQ14" s="578"/>
      <c r="KCR14" s="578"/>
      <c r="KCS14" s="578"/>
      <c r="KCT14" s="578"/>
      <c r="KCU14" s="578"/>
      <c r="KCV14" s="578"/>
      <c r="KCW14" s="578"/>
      <c r="KCX14" s="578"/>
      <c r="KCY14" s="578"/>
      <c r="KCZ14" s="578"/>
      <c r="KDA14" s="578"/>
      <c r="KDB14" s="578"/>
      <c r="KDC14" s="578"/>
      <c r="KDD14" s="578"/>
      <c r="KDE14" s="578"/>
      <c r="KDF14" s="578"/>
      <c r="KDG14" s="578"/>
      <c r="KDH14" s="578"/>
      <c r="KDI14" s="578"/>
      <c r="KDJ14" s="578"/>
      <c r="KDK14" s="578"/>
      <c r="KDL14" s="578"/>
      <c r="KDM14" s="578"/>
      <c r="KDN14" s="578"/>
      <c r="KDO14" s="578"/>
      <c r="KDP14" s="578"/>
      <c r="KDQ14" s="578"/>
      <c r="KDR14" s="578"/>
      <c r="KDS14" s="578"/>
      <c r="KDT14" s="578"/>
      <c r="KDU14" s="578"/>
      <c r="KDV14" s="578"/>
      <c r="KDW14" s="578"/>
      <c r="KDX14" s="578"/>
      <c r="KDY14" s="578"/>
      <c r="KDZ14" s="578"/>
      <c r="KEA14" s="578"/>
      <c r="KEB14" s="578"/>
      <c r="KEC14" s="578"/>
      <c r="KED14" s="578"/>
      <c r="KEE14" s="578"/>
      <c r="KEF14" s="578"/>
      <c r="KEG14" s="578"/>
      <c r="KEH14" s="578"/>
      <c r="KEI14" s="578"/>
      <c r="KEJ14" s="578"/>
      <c r="KEK14" s="578"/>
      <c r="KEL14" s="578"/>
      <c r="KEM14" s="578"/>
      <c r="KEN14" s="578"/>
      <c r="KEO14" s="578"/>
      <c r="KEP14" s="578"/>
      <c r="KEQ14" s="578"/>
      <c r="KER14" s="578"/>
      <c r="KES14" s="578"/>
      <c r="KET14" s="578"/>
      <c r="KEU14" s="578"/>
      <c r="KEV14" s="578"/>
      <c r="KEW14" s="578"/>
      <c r="KEX14" s="578"/>
      <c r="KEY14" s="578"/>
      <c r="KEZ14" s="578"/>
      <c r="KFA14" s="578"/>
      <c r="KFB14" s="578"/>
      <c r="KFC14" s="578"/>
      <c r="KFD14" s="578"/>
      <c r="KFE14" s="578"/>
      <c r="KFF14" s="578"/>
      <c r="KFG14" s="578"/>
      <c r="KFH14" s="578"/>
      <c r="KFI14" s="578"/>
      <c r="KFJ14" s="578"/>
      <c r="KFK14" s="578"/>
      <c r="KFL14" s="578"/>
      <c r="KFM14" s="578"/>
      <c r="KFN14" s="578"/>
      <c r="KFO14" s="578"/>
      <c r="KFP14" s="578"/>
      <c r="KFQ14" s="578"/>
      <c r="KFR14" s="578"/>
      <c r="KFS14" s="578"/>
      <c r="KFT14" s="578"/>
      <c r="KFU14" s="578"/>
      <c r="KFV14" s="578"/>
      <c r="KFW14" s="578"/>
      <c r="KFX14" s="578"/>
      <c r="KFY14" s="578"/>
      <c r="KFZ14" s="578"/>
      <c r="KGA14" s="578"/>
      <c r="KGB14" s="578"/>
      <c r="KGC14" s="578"/>
      <c r="KGD14" s="578"/>
      <c r="KGE14" s="578"/>
      <c r="KGF14" s="578"/>
      <c r="KGG14" s="578"/>
      <c r="KGH14" s="578"/>
      <c r="KGI14" s="578"/>
      <c r="KGJ14" s="578"/>
      <c r="KGK14" s="578"/>
      <c r="KGL14" s="578"/>
      <c r="KGM14" s="578"/>
      <c r="KGN14" s="578"/>
      <c r="KGO14" s="578"/>
      <c r="KGP14" s="578"/>
      <c r="KGQ14" s="578"/>
      <c r="KGR14" s="578"/>
      <c r="KGS14" s="578"/>
      <c r="KGT14" s="578"/>
      <c r="KGU14" s="578"/>
      <c r="KGV14" s="578"/>
      <c r="KGW14" s="578"/>
      <c r="KGX14" s="578"/>
      <c r="KGY14" s="578"/>
      <c r="KGZ14" s="578"/>
      <c r="KHA14" s="578"/>
      <c r="KHB14" s="578"/>
      <c r="KHC14" s="578"/>
      <c r="KHD14" s="578"/>
      <c r="KHE14" s="578"/>
      <c r="KHF14" s="578"/>
      <c r="KHG14" s="578"/>
      <c r="KHH14" s="578"/>
      <c r="KHI14" s="578"/>
      <c r="KHJ14" s="578"/>
      <c r="KHK14" s="578"/>
      <c r="KHL14" s="578"/>
      <c r="KHM14" s="578"/>
      <c r="KHN14" s="578"/>
      <c r="KHO14" s="578"/>
      <c r="KHP14" s="578"/>
      <c r="KHQ14" s="578"/>
      <c r="KHR14" s="578"/>
      <c r="KHS14" s="578"/>
      <c r="KHT14" s="578"/>
      <c r="KHU14" s="578"/>
      <c r="KHV14" s="578"/>
      <c r="KHW14" s="578"/>
      <c r="KHX14" s="578"/>
      <c r="KHY14" s="578"/>
      <c r="KHZ14" s="578"/>
      <c r="KIA14" s="578"/>
      <c r="KIB14" s="578"/>
      <c r="KIC14" s="578"/>
      <c r="KID14" s="578"/>
      <c r="KIE14" s="578"/>
      <c r="KIF14" s="578"/>
      <c r="KIG14" s="578"/>
      <c r="KIH14" s="578"/>
      <c r="KII14" s="578"/>
      <c r="KIJ14" s="578"/>
      <c r="KIK14" s="578"/>
      <c r="KIL14" s="578"/>
      <c r="KIM14" s="578"/>
      <c r="KIN14" s="578"/>
      <c r="KIO14" s="578"/>
      <c r="KIP14" s="578"/>
      <c r="KIQ14" s="578"/>
      <c r="KIR14" s="578"/>
      <c r="KIS14" s="578"/>
      <c r="KIT14" s="578"/>
      <c r="KIU14" s="578"/>
      <c r="KIV14" s="578"/>
      <c r="KIW14" s="578"/>
      <c r="KIX14" s="578"/>
      <c r="KIY14" s="578"/>
      <c r="KIZ14" s="578"/>
      <c r="KJA14" s="578"/>
      <c r="KJB14" s="578"/>
      <c r="KJC14" s="578"/>
      <c r="KJD14" s="578"/>
      <c r="KJE14" s="578"/>
      <c r="KJF14" s="578"/>
      <c r="KJG14" s="578"/>
      <c r="KJH14" s="578"/>
      <c r="KJI14" s="578"/>
      <c r="KJJ14" s="578"/>
      <c r="KJK14" s="578"/>
      <c r="KJL14" s="578"/>
      <c r="KJM14" s="578"/>
      <c r="KJN14" s="578"/>
      <c r="KJO14" s="578"/>
      <c r="KJP14" s="578"/>
      <c r="KJQ14" s="578"/>
      <c r="KJR14" s="578"/>
      <c r="KJS14" s="578"/>
      <c r="KJT14" s="578"/>
      <c r="KJU14" s="578"/>
      <c r="KJV14" s="578"/>
      <c r="KJW14" s="578"/>
      <c r="KJX14" s="578"/>
      <c r="KJY14" s="578"/>
      <c r="KJZ14" s="578"/>
      <c r="KKA14" s="578"/>
      <c r="KKB14" s="578"/>
      <c r="KKC14" s="578"/>
      <c r="KKD14" s="578"/>
      <c r="KKE14" s="578"/>
      <c r="KKF14" s="578"/>
      <c r="KKG14" s="578"/>
      <c r="KKH14" s="578"/>
      <c r="KKI14" s="578"/>
      <c r="KKJ14" s="578"/>
      <c r="KKK14" s="578"/>
      <c r="KKL14" s="578"/>
      <c r="KKM14" s="578"/>
      <c r="KKN14" s="578"/>
      <c r="KKO14" s="578"/>
      <c r="KKP14" s="578"/>
      <c r="KKQ14" s="578"/>
      <c r="KKR14" s="578"/>
      <c r="KKS14" s="578"/>
      <c r="KKT14" s="578"/>
      <c r="KKU14" s="578"/>
      <c r="KKV14" s="578"/>
      <c r="KKW14" s="578"/>
      <c r="KKX14" s="578"/>
      <c r="KKY14" s="578"/>
      <c r="KKZ14" s="578"/>
      <c r="KLA14" s="578"/>
      <c r="KLB14" s="578"/>
      <c r="KLC14" s="578"/>
      <c r="KLD14" s="578"/>
      <c r="KLE14" s="578"/>
      <c r="KLF14" s="578"/>
      <c r="KLG14" s="578"/>
      <c r="KLH14" s="578"/>
      <c r="KLI14" s="578"/>
      <c r="KLJ14" s="578"/>
      <c r="KLK14" s="578"/>
      <c r="KLL14" s="578"/>
      <c r="KLM14" s="578"/>
      <c r="KLN14" s="578"/>
      <c r="KLO14" s="578"/>
      <c r="KLP14" s="578"/>
      <c r="KLQ14" s="578"/>
      <c r="KLR14" s="578"/>
      <c r="KLS14" s="578"/>
      <c r="KLT14" s="578"/>
      <c r="KLU14" s="578"/>
      <c r="KLV14" s="578"/>
      <c r="KLW14" s="578"/>
      <c r="KLX14" s="578"/>
      <c r="KLY14" s="578"/>
      <c r="KLZ14" s="578"/>
      <c r="KMA14" s="578"/>
      <c r="KMB14" s="578"/>
      <c r="KMC14" s="578"/>
      <c r="KMD14" s="578"/>
      <c r="KME14" s="578"/>
      <c r="KMF14" s="578"/>
      <c r="KMG14" s="578"/>
      <c r="KMH14" s="578"/>
      <c r="KMI14" s="578"/>
      <c r="KMJ14" s="578"/>
      <c r="KMK14" s="578"/>
      <c r="KML14" s="578"/>
      <c r="KMM14" s="578"/>
      <c r="KMN14" s="578"/>
      <c r="KMO14" s="578"/>
      <c r="KMP14" s="578"/>
      <c r="KMQ14" s="578"/>
      <c r="KMR14" s="578"/>
      <c r="KMS14" s="578"/>
      <c r="KMT14" s="578"/>
      <c r="KMU14" s="578"/>
      <c r="KMV14" s="578"/>
      <c r="KMW14" s="578"/>
      <c r="KMX14" s="578"/>
      <c r="KMY14" s="578"/>
      <c r="KMZ14" s="578"/>
      <c r="KNA14" s="578"/>
      <c r="KNB14" s="578"/>
      <c r="KNC14" s="578"/>
      <c r="KND14" s="578"/>
      <c r="KNE14" s="578"/>
      <c r="KNF14" s="578"/>
      <c r="KNG14" s="578"/>
      <c r="KNH14" s="578"/>
      <c r="KNI14" s="578"/>
      <c r="KNJ14" s="578"/>
      <c r="KNK14" s="578"/>
      <c r="KNL14" s="578"/>
      <c r="KNM14" s="578"/>
      <c r="KNN14" s="578"/>
      <c r="KNO14" s="578"/>
      <c r="KNP14" s="578"/>
      <c r="KNQ14" s="578"/>
      <c r="KNR14" s="578"/>
      <c r="KNS14" s="578"/>
      <c r="KNT14" s="578"/>
      <c r="KNU14" s="578"/>
      <c r="KNV14" s="578"/>
      <c r="KNW14" s="578"/>
      <c r="KNX14" s="578"/>
      <c r="KNY14" s="578"/>
      <c r="KNZ14" s="578"/>
      <c r="KOA14" s="578"/>
      <c r="KOB14" s="578"/>
      <c r="KOC14" s="578"/>
      <c r="KOD14" s="578"/>
      <c r="KOE14" s="578"/>
      <c r="KOF14" s="578"/>
      <c r="KOG14" s="578"/>
      <c r="KOH14" s="578"/>
      <c r="KOI14" s="578"/>
      <c r="KOJ14" s="578"/>
      <c r="KOK14" s="578"/>
      <c r="KOL14" s="578"/>
      <c r="KOM14" s="578"/>
      <c r="KON14" s="578"/>
      <c r="KOO14" s="578"/>
      <c r="KOP14" s="578"/>
      <c r="KOQ14" s="578"/>
      <c r="KOR14" s="578"/>
      <c r="KOS14" s="578"/>
      <c r="KOT14" s="578"/>
      <c r="KOU14" s="578"/>
      <c r="KOV14" s="578"/>
      <c r="KOW14" s="578"/>
      <c r="KOX14" s="578"/>
      <c r="KOY14" s="578"/>
      <c r="KOZ14" s="578"/>
      <c r="KPA14" s="578"/>
      <c r="KPB14" s="578"/>
      <c r="KPC14" s="578"/>
      <c r="KPD14" s="578"/>
      <c r="KPE14" s="578"/>
      <c r="KPF14" s="578"/>
      <c r="KPG14" s="578"/>
      <c r="KPH14" s="578"/>
      <c r="KPI14" s="578"/>
      <c r="KPJ14" s="578"/>
      <c r="KPK14" s="578"/>
      <c r="KPL14" s="578"/>
      <c r="KPM14" s="578"/>
      <c r="KPN14" s="578"/>
      <c r="KPO14" s="578"/>
      <c r="KPP14" s="578"/>
      <c r="KPQ14" s="578"/>
      <c r="KPR14" s="578"/>
      <c r="KPS14" s="578"/>
      <c r="KPT14" s="578"/>
      <c r="KPU14" s="578"/>
      <c r="KPV14" s="578"/>
      <c r="KPW14" s="578"/>
      <c r="KPX14" s="578"/>
      <c r="KPY14" s="578"/>
      <c r="KPZ14" s="578"/>
      <c r="KQA14" s="578"/>
      <c r="KQB14" s="578"/>
      <c r="KQC14" s="578"/>
      <c r="KQD14" s="578"/>
      <c r="KQE14" s="578"/>
      <c r="KQF14" s="578"/>
      <c r="KQG14" s="578"/>
      <c r="KQH14" s="578"/>
      <c r="KQI14" s="578"/>
      <c r="KQJ14" s="578"/>
      <c r="KQK14" s="578"/>
      <c r="KQL14" s="578"/>
      <c r="KQM14" s="578"/>
      <c r="KQN14" s="578"/>
      <c r="KQO14" s="578"/>
      <c r="KQP14" s="578"/>
      <c r="KQQ14" s="578"/>
      <c r="KQR14" s="578"/>
      <c r="KQS14" s="578"/>
      <c r="KQT14" s="578"/>
      <c r="KQU14" s="578"/>
      <c r="KQV14" s="578"/>
      <c r="KQW14" s="578"/>
      <c r="KQX14" s="578"/>
      <c r="KQY14" s="578"/>
      <c r="KQZ14" s="578"/>
      <c r="KRA14" s="578"/>
      <c r="KRB14" s="578"/>
      <c r="KRC14" s="578"/>
      <c r="KRD14" s="578"/>
      <c r="KRE14" s="578"/>
      <c r="KRF14" s="578"/>
      <c r="KRG14" s="578"/>
      <c r="KRH14" s="578"/>
      <c r="KRI14" s="578"/>
      <c r="KRJ14" s="578"/>
      <c r="KRK14" s="578"/>
      <c r="KRL14" s="578"/>
      <c r="KRM14" s="578"/>
      <c r="KRN14" s="578"/>
      <c r="KRO14" s="578"/>
      <c r="KRP14" s="578"/>
      <c r="KRQ14" s="578"/>
      <c r="KRR14" s="578"/>
      <c r="KRS14" s="578"/>
      <c r="KRT14" s="578"/>
      <c r="KRU14" s="578"/>
      <c r="KRV14" s="578"/>
      <c r="KRW14" s="578"/>
      <c r="KRX14" s="578"/>
      <c r="KRY14" s="578"/>
      <c r="KRZ14" s="578"/>
      <c r="KSA14" s="578"/>
      <c r="KSB14" s="578"/>
      <c r="KSC14" s="578"/>
      <c r="KSD14" s="578"/>
      <c r="KSE14" s="578"/>
      <c r="KSF14" s="578"/>
      <c r="KSG14" s="578"/>
      <c r="KSH14" s="578"/>
      <c r="KSI14" s="578"/>
      <c r="KSJ14" s="578"/>
      <c r="KSK14" s="578"/>
      <c r="KSL14" s="578"/>
      <c r="KSM14" s="578"/>
      <c r="KSN14" s="578"/>
      <c r="KSO14" s="578"/>
      <c r="KSP14" s="578"/>
      <c r="KSQ14" s="578"/>
      <c r="KSR14" s="578"/>
      <c r="KSS14" s="578"/>
      <c r="KST14" s="578"/>
      <c r="KSU14" s="578"/>
      <c r="KSV14" s="578"/>
      <c r="KSW14" s="578"/>
      <c r="KSX14" s="578"/>
      <c r="KSY14" s="578"/>
      <c r="KSZ14" s="578"/>
      <c r="KTA14" s="578"/>
      <c r="KTB14" s="578"/>
      <c r="KTC14" s="578"/>
      <c r="KTD14" s="578"/>
      <c r="KTE14" s="578"/>
      <c r="KTF14" s="578"/>
      <c r="KTG14" s="578"/>
      <c r="KTH14" s="578"/>
      <c r="KTI14" s="578"/>
      <c r="KTJ14" s="578"/>
      <c r="KTK14" s="578"/>
      <c r="KTL14" s="578"/>
      <c r="KTM14" s="578"/>
      <c r="KTN14" s="578"/>
      <c r="KTO14" s="578"/>
      <c r="KTP14" s="578"/>
      <c r="KTQ14" s="578"/>
      <c r="KTR14" s="578"/>
      <c r="KTS14" s="578"/>
      <c r="KTT14" s="578"/>
      <c r="KTU14" s="578"/>
      <c r="KTV14" s="578"/>
      <c r="KTW14" s="578"/>
      <c r="KTX14" s="578"/>
      <c r="KTY14" s="578"/>
      <c r="KTZ14" s="578"/>
      <c r="KUA14" s="578"/>
      <c r="KUB14" s="578"/>
      <c r="KUC14" s="578"/>
      <c r="KUD14" s="578"/>
      <c r="KUE14" s="578"/>
      <c r="KUF14" s="578"/>
      <c r="KUG14" s="578"/>
      <c r="KUH14" s="578"/>
      <c r="KUI14" s="578"/>
      <c r="KUJ14" s="578"/>
      <c r="KUK14" s="578"/>
      <c r="KUL14" s="578"/>
      <c r="KUM14" s="578"/>
      <c r="KUN14" s="578"/>
      <c r="KUO14" s="578"/>
      <c r="KUP14" s="578"/>
      <c r="KUQ14" s="578"/>
      <c r="KUR14" s="578"/>
      <c r="KUS14" s="578"/>
      <c r="KUT14" s="578"/>
      <c r="KUU14" s="578"/>
      <c r="KUV14" s="578"/>
      <c r="KUW14" s="578"/>
      <c r="KUX14" s="578"/>
      <c r="KUY14" s="578"/>
      <c r="KUZ14" s="578"/>
      <c r="KVA14" s="578"/>
      <c r="KVB14" s="578"/>
      <c r="KVC14" s="578"/>
      <c r="KVD14" s="578"/>
      <c r="KVE14" s="578"/>
      <c r="KVF14" s="578"/>
      <c r="KVG14" s="578"/>
      <c r="KVH14" s="578"/>
      <c r="KVI14" s="578"/>
      <c r="KVJ14" s="578"/>
      <c r="KVK14" s="578"/>
      <c r="KVL14" s="578"/>
      <c r="KVM14" s="578"/>
      <c r="KVN14" s="578"/>
      <c r="KVO14" s="578"/>
      <c r="KVP14" s="578"/>
      <c r="KVQ14" s="578"/>
      <c r="KVR14" s="578"/>
      <c r="KVS14" s="578"/>
      <c r="KVT14" s="578"/>
      <c r="KVU14" s="578"/>
      <c r="KVV14" s="578"/>
      <c r="KVW14" s="578"/>
      <c r="KVX14" s="578"/>
      <c r="KVY14" s="578"/>
      <c r="KVZ14" s="578"/>
      <c r="KWA14" s="578"/>
      <c r="KWB14" s="578"/>
      <c r="KWC14" s="578"/>
      <c r="KWD14" s="578"/>
      <c r="KWE14" s="578"/>
      <c r="KWF14" s="578"/>
      <c r="KWG14" s="578"/>
      <c r="KWH14" s="578"/>
      <c r="KWI14" s="578"/>
      <c r="KWJ14" s="578"/>
      <c r="KWK14" s="578"/>
      <c r="KWL14" s="578"/>
      <c r="KWM14" s="578"/>
      <c r="KWN14" s="578"/>
      <c r="KWO14" s="578"/>
      <c r="KWP14" s="578"/>
      <c r="KWQ14" s="578"/>
      <c r="KWR14" s="578"/>
      <c r="KWS14" s="578"/>
      <c r="KWT14" s="578"/>
      <c r="KWU14" s="578"/>
      <c r="KWV14" s="578"/>
      <c r="KWW14" s="578"/>
      <c r="KWX14" s="578"/>
      <c r="KWY14" s="578"/>
      <c r="KWZ14" s="578"/>
      <c r="KXA14" s="578"/>
      <c r="KXB14" s="578"/>
      <c r="KXC14" s="578"/>
      <c r="KXD14" s="578"/>
      <c r="KXE14" s="578"/>
      <c r="KXF14" s="578"/>
      <c r="KXG14" s="578"/>
      <c r="KXH14" s="578"/>
      <c r="KXI14" s="578"/>
      <c r="KXJ14" s="578"/>
      <c r="KXK14" s="578"/>
      <c r="KXL14" s="578"/>
      <c r="KXM14" s="578"/>
      <c r="KXN14" s="578"/>
      <c r="KXO14" s="578"/>
      <c r="KXP14" s="578"/>
      <c r="KXQ14" s="578"/>
      <c r="KXR14" s="578"/>
      <c r="KXS14" s="578"/>
      <c r="KXT14" s="578"/>
      <c r="KXU14" s="578"/>
      <c r="KXV14" s="578"/>
      <c r="KXW14" s="578"/>
      <c r="KXX14" s="578"/>
      <c r="KXY14" s="578"/>
      <c r="KXZ14" s="578"/>
      <c r="KYA14" s="578"/>
      <c r="KYB14" s="578"/>
      <c r="KYC14" s="578"/>
      <c r="KYD14" s="578"/>
      <c r="KYE14" s="578"/>
      <c r="KYF14" s="578"/>
      <c r="KYG14" s="578"/>
      <c r="KYH14" s="578"/>
      <c r="KYI14" s="578"/>
      <c r="KYJ14" s="578"/>
      <c r="KYK14" s="578"/>
      <c r="KYL14" s="578"/>
      <c r="KYM14" s="578"/>
      <c r="KYN14" s="578"/>
      <c r="KYO14" s="578"/>
      <c r="KYP14" s="578"/>
      <c r="KYQ14" s="578"/>
      <c r="KYR14" s="578"/>
      <c r="KYS14" s="578"/>
      <c r="KYT14" s="578"/>
      <c r="KYU14" s="578"/>
      <c r="KYV14" s="578"/>
      <c r="KYW14" s="578"/>
      <c r="KYX14" s="578"/>
      <c r="KYY14" s="578"/>
      <c r="KYZ14" s="578"/>
      <c r="KZA14" s="578"/>
      <c r="KZB14" s="578"/>
      <c r="KZC14" s="578"/>
      <c r="KZD14" s="578"/>
      <c r="KZE14" s="578"/>
      <c r="KZF14" s="578"/>
      <c r="KZG14" s="578"/>
      <c r="KZH14" s="578"/>
      <c r="KZI14" s="578"/>
      <c r="KZJ14" s="578"/>
      <c r="KZK14" s="578"/>
      <c r="KZL14" s="578"/>
      <c r="KZM14" s="578"/>
      <c r="KZN14" s="578"/>
      <c r="KZO14" s="578"/>
      <c r="KZP14" s="578"/>
      <c r="KZQ14" s="578"/>
      <c r="KZR14" s="578"/>
      <c r="KZS14" s="578"/>
      <c r="KZT14" s="578"/>
      <c r="KZU14" s="578"/>
      <c r="KZV14" s="578"/>
      <c r="KZW14" s="578"/>
      <c r="KZX14" s="578"/>
      <c r="KZY14" s="578"/>
      <c r="KZZ14" s="578"/>
      <c r="LAA14" s="578"/>
      <c r="LAB14" s="578"/>
      <c r="LAC14" s="578"/>
      <c r="LAD14" s="578"/>
      <c r="LAE14" s="578"/>
      <c r="LAF14" s="578"/>
      <c r="LAG14" s="578"/>
      <c r="LAH14" s="578"/>
      <c r="LAI14" s="578"/>
      <c r="LAJ14" s="578"/>
      <c r="LAK14" s="578"/>
      <c r="LAL14" s="578"/>
      <c r="LAM14" s="578"/>
      <c r="LAN14" s="578"/>
      <c r="LAO14" s="578"/>
      <c r="LAP14" s="578"/>
      <c r="LAQ14" s="578"/>
      <c r="LAR14" s="578"/>
      <c r="LAS14" s="578"/>
      <c r="LAT14" s="578"/>
      <c r="LAU14" s="578"/>
      <c r="LAV14" s="578"/>
      <c r="LAW14" s="578"/>
      <c r="LAX14" s="578"/>
      <c r="LAY14" s="578"/>
      <c r="LAZ14" s="578"/>
      <c r="LBA14" s="578"/>
      <c r="LBB14" s="578"/>
      <c r="LBC14" s="578"/>
      <c r="LBD14" s="578"/>
      <c r="LBE14" s="578"/>
      <c r="LBF14" s="578"/>
      <c r="LBG14" s="578"/>
      <c r="LBH14" s="578"/>
      <c r="LBI14" s="578"/>
      <c r="LBJ14" s="578"/>
      <c r="LBK14" s="578"/>
      <c r="LBL14" s="578"/>
      <c r="LBM14" s="578"/>
      <c r="LBN14" s="578"/>
      <c r="LBO14" s="578"/>
      <c r="LBP14" s="578"/>
      <c r="LBQ14" s="578"/>
      <c r="LBR14" s="578"/>
      <c r="LBS14" s="578"/>
      <c r="LBT14" s="578"/>
      <c r="LBU14" s="578"/>
      <c r="LBV14" s="578"/>
      <c r="LBW14" s="578"/>
      <c r="LBX14" s="578"/>
      <c r="LBY14" s="578"/>
      <c r="LBZ14" s="578"/>
      <c r="LCA14" s="578"/>
      <c r="LCB14" s="578"/>
      <c r="LCC14" s="578"/>
      <c r="LCD14" s="578"/>
      <c r="LCE14" s="578"/>
      <c r="LCF14" s="578"/>
      <c r="LCG14" s="578"/>
      <c r="LCH14" s="578"/>
      <c r="LCI14" s="578"/>
      <c r="LCJ14" s="578"/>
      <c r="LCK14" s="578"/>
      <c r="LCL14" s="578"/>
      <c r="LCM14" s="578"/>
      <c r="LCN14" s="578"/>
      <c r="LCO14" s="578"/>
      <c r="LCP14" s="578"/>
      <c r="LCQ14" s="578"/>
      <c r="LCR14" s="578"/>
      <c r="LCS14" s="578"/>
      <c r="LCT14" s="578"/>
      <c r="LCU14" s="578"/>
      <c r="LCV14" s="578"/>
      <c r="LCW14" s="578"/>
      <c r="LCX14" s="578"/>
      <c r="LCY14" s="578"/>
      <c r="LCZ14" s="578"/>
      <c r="LDA14" s="578"/>
      <c r="LDB14" s="578"/>
      <c r="LDC14" s="578"/>
      <c r="LDD14" s="578"/>
      <c r="LDE14" s="578"/>
      <c r="LDF14" s="578"/>
      <c r="LDG14" s="578"/>
      <c r="LDH14" s="578"/>
      <c r="LDI14" s="578"/>
      <c r="LDJ14" s="578"/>
      <c r="LDK14" s="578"/>
      <c r="LDL14" s="578"/>
      <c r="LDM14" s="578"/>
      <c r="LDN14" s="578"/>
      <c r="LDO14" s="578"/>
      <c r="LDP14" s="578"/>
      <c r="LDQ14" s="578"/>
      <c r="LDR14" s="578"/>
      <c r="LDS14" s="578"/>
      <c r="LDT14" s="578"/>
      <c r="LDU14" s="578"/>
      <c r="LDV14" s="578"/>
      <c r="LDW14" s="578"/>
      <c r="LDX14" s="578"/>
      <c r="LDY14" s="578"/>
      <c r="LDZ14" s="578"/>
      <c r="LEA14" s="578"/>
      <c r="LEB14" s="578"/>
      <c r="LEC14" s="578"/>
      <c r="LED14" s="578"/>
      <c r="LEE14" s="578"/>
      <c r="LEF14" s="578"/>
      <c r="LEG14" s="578"/>
      <c r="LEH14" s="578"/>
      <c r="LEI14" s="578"/>
      <c r="LEJ14" s="578"/>
      <c r="LEK14" s="578"/>
      <c r="LEL14" s="578"/>
      <c r="LEM14" s="578"/>
      <c r="LEN14" s="578"/>
      <c r="LEO14" s="578"/>
      <c r="LEP14" s="578"/>
      <c r="LEQ14" s="578"/>
      <c r="LER14" s="578"/>
      <c r="LES14" s="578"/>
      <c r="LET14" s="578"/>
      <c r="LEU14" s="578"/>
      <c r="LEV14" s="578"/>
      <c r="LEW14" s="578"/>
      <c r="LEX14" s="578"/>
      <c r="LEY14" s="578"/>
      <c r="LEZ14" s="578"/>
      <c r="LFA14" s="578"/>
      <c r="LFB14" s="578"/>
      <c r="LFC14" s="578"/>
      <c r="LFD14" s="578"/>
      <c r="LFE14" s="578"/>
      <c r="LFF14" s="578"/>
      <c r="LFG14" s="578"/>
      <c r="LFH14" s="578"/>
      <c r="LFI14" s="578"/>
      <c r="LFJ14" s="578"/>
      <c r="LFK14" s="578"/>
      <c r="LFL14" s="578"/>
      <c r="LFM14" s="578"/>
      <c r="LFN14" s="578"/>
      <c r="LFO14" s="578"/>
      <c r="LFP14" s="578"/>
      <c r="LFQ14" s="578"/>
      <c r="LFR14" s="578"/>
      <c r="LFS14" s="578"/>
      <c r="LFT14" s="578"/>
      <c r="LFU14" s="578"/>
      <c r="LFV14" s="578"/>
      <c r="LFW14" s="578"/>
      <c r="LFX14" s="578"/>
      <c r="LFY14" s="578"/>
      <c r="LFZ14" s="578"/>
      <c r="LGA14" s="578"/>
      <c r="LGB14" s="578"/>
      <c r="LGC14" s="578"/>
      <c r="LGD14" s="578"/>
      <c r="LGE14" s="578"/>
      <c r="LGF14" s="578"/>
      <c r="LGG14" s="578"/>
      <c r="LGH14" s="578"/>
      <c r="LGI14" s="578"/>
      <c r="LGJ14" s="578"/>
      <c r="LGK14" s="578"/>
      <c r="LGL14" s="578"/>
      <c r="LGM14" s="578"/>
      <c r="LGN14" s="578"/>
      <c r="LGO14" s="578"/>
      <c r="LGP14" s="578"/>
      <c r="LGQ14" s="578"/>
      <c r="LGR14" s="578"/>
      <c r="LGS14" s="578"/>
      <c r="LGT14" s="578"/>
      <c r="LGU14" s="578"/>
      <c r="LGV14" s="578"/>
      <c r="LGW14" s="578"/>
      <c r="LGX14" s="578"/>
      <c r="LGY14" s="578"/>
      <c r="LGZ14" s="578"/>
      <c r="LHA14" s="578"/>
      <c r="LHB14" s="578"/>
      <c r="LHC14" s="578"/>
      <c r="LHD14" s="578"/>
      <c r="LHE14" s="578"/>
      <c r="LHF14" s="578"/>
      <c r="LHG14" s="578"/>
      <c r="LHH14" s="578"/>
      <c r="LHI14" s="578"/>
      <c r="LHJ14" s="578"/>
      <c r="LHK14" s="578"/>
      <c r="LHL14" s="578"/>
      <c r="LHM14" s="578"/>
      <c r="LHN14" s="578"/>
      <c r="LHO14" s="578"/>
      <c r="LHP14" s="578"/>
      <c r="LHQ14" s="578"/>
      <c r="LHR14" s="578"/>
      <c r="LHS14" s="578"/>
      <c r="LHT14" s="578"/>
      <c r="LHU14" s="578"/>
      <c r="LHV14" s="578"/>
      <c r="LHW14" s="578"/>
      <c r="LHX14" s="578"/>
      <c r="LHY14" s="578"/>
      <c r="LHZ14" s="578"/>
      <c r="LIA14" s="578"/>
      <c r="LIB14" s="578"/>
      <c r="LIC14" s="578"/>
      <c r="LID14" s="578"/>
      <c r="LIE14" s="578"/>
      <c r="LIF14" s="578"/>
      <c r="LIG14" s="578"/>
      <c r="LIH14" s="578"/>
      <c r="LII14" s="578"/>
      <c r="LIJ14" s="578"/>
      <c r="LIK14" s="578"/>
      <c r="LIL14" s="578"/>
      <c r="LIM14" s="578"/>
      <c r="LIN14" s="578"/>
      <c r="LIO14" s="578"/>
      <c r="LIP14" s="578"/>
      <c r="LIQ14" s="578"/>
      <c r="LIR14" s="578"/>
      <c r="LIS14" s="578"/>
      <c r="LIT14" s="578"/>
      <c r="LIU14" s="578"/>
      <c r="LIV14" s="578"/>
      <c r="LIW14" s="578"/>
      <c r="LIX14" s="578"/>
      <c r="LIY14" s="578"/>
      <c r="LIZ14" s="578"/>
      <c r="LJA14" s="578"/>
      <c r="LJB14" s="578"/>
      <c r="LJC14" s="578"/>
      <c r="LJD14" s="578"/>
      <c r="LJE14" s="578"/>
      <c r="LJF14" s="578"/>
      <c r="LJG14" s="578"/>
      <c r="LJH14" s="578"/>
      <c r="LJI14" s="578"/>
      <c r="LJJ14" s="578"/>
      <c r="LJK14" s="578"/>
      <c r="LJL14" s="578"/>
      <c r="LJM14" s="578"/>
      <c r="LJN14" s="578"/>
      <c r="LJO14" s="578"/>
      <c r="LJP14" s="578"/>
      <c r="LJQ14" s="578"/>
      <c r="LJR14" s="578"/>
      <c r="LJS14" s="578"/>
      <c r="LJT14" s="578"/>
      <c r="LJU14" s="578"/>
      <c r="LJV14" s="578"/>
      <c r="LJW14" s="578"/>
      <c r="LJX14" s="578"/>
      <c r="LJY14" s="578"/>
      <c r="LJZ14" s="578"/>
      <c r="LKA14" s="578"/>
      <c r="LKB14" s="578"/>
      <c r="LKC14" s="578"/>
      <c r="LKD14" s="578"/>
      <c r="LKE14" s="578"/>
      <c r="LKF14" s="578"/>
      <c r="LKG14" s="578"/>
      <c r="LKH14" s="578"/>
      <c r="LKI14" s="578"/>
      <c r="LKJ14" s="578"/>
      <c r="LKK14" s="578"/>
      <c r="LKL14" s="578"/>
      <c r="LKM14" s="578"/>
      <c r="LKN14" s="578"/>
      <c r="LKO14" s="578"/>
      <c r="LKP14" s="578"/>
      <c r="LKQ14" s="578"/>
      <c r="LKR14" s="578"/>
      <c r="LKS14" s="578"/>
      <c r="LKT14" s="578"/>
      <c r="LKU14" s="578"/>
      <c r="LKV14" s="578"/>
      <c r="LKW14" s="578"/>
      <c r="LKX14" s="578"/>
      <c r="LKY14" s="578"/>
      <c r="LKZ14" s="578"/>
      <c r="LLA14" s="578"/>
      <c r="LLB14" s="578"/>
      <c r="LLC14" s="578"/>
      <c r="LLD14" s="578"/>
      <c r="LLE14" s="578"/>
      <c r="LLF14" s="578"/>
      <c r="LLG14" s="578"/>
      <c r="LLH14" s="578"/>
      <c r="LLI14" s="578"/>
      <c r="LLJ14" s="578"/>
      <c r="LLK14" s="578"/>
      <c r="LLL14" s="578"/>
      <c r="LLM14" s="578"/>
      <c r="LLN14" s="578"/>
      <c r="LLO14" s="578"/>
      <c r="LLP14" s="578"/>
      <c r="LLQ14" s="578"/>
      <c r="LLR14" s="578"/>
      <c r="LLS14" s="578"/>
      <c r="LLT14" s="578"/>
      <c r="LLU14" s="578"/>
      <c r="LLV14" s="578"/>
      <c r="LLW14" s="578"/>
      <c r="LLX14" s="578"/>
      <c r="LLY14" s="578"/>
      <c r="LLZ14" s="578"/>
      <c r="LMA14" s="578"/>
      <c r="LMB14" s="578"/>
      <c r="LMC14" s="578"/>
      <c r="LMD14" s="578"/>
      <c r="LME14" s="578"/>
      <c r="LMF14" s="578"/>
      <c r="LMG14" s="578"/>
      <c r="LMH14" s="578"/>
      <c r="LMI14" s="578"/>
      <c r="LMJ14" s="578"/>
      <c r="LMK14" s="578"/>
      <c r="LML14" s="578"/>
      <c r="LMM14" s="578"/>
      <c r="LMN14" s="578"/>
      <c r="LMO14" s="578"/>
      <c r="LMP14" s="578"/>
      <c r="LMQ14" s="578"/>
      <c r="LMR14" s="578"/>
      <c r="LMS14" s="578"/>
      <c r="LMT14" s="578"/>
      <c r="LMU14" s="578"/>
      <c r="LMV14" s="578"/>
      <c r="LMW14" s="578"/>
      <c r="LMX14" s="578"/>
      <c r="LMY14" s="578"/>
      <c r="LMZ14" s="578"/>
      <c r="LNA14" s="578"/>
      <c r="LNB14" s="578"/>
      <c r="LNC14" s="578"/>
      <c r="LND14" s="578"/>
      <c r="LNE14" s="578"/>
      <c r="LNF14" s="578"/>
      <c r="LNG14" s="578"/>
      <c r="LNH14" s="578"/>
      <c r="LNI14" s="578"/>
      <c r="LNJ14" s="578"/>
      <c r="LNK14" s="578"/>
      <c r="LNL14" s="578"/>
      <c r="LNM14" s="578"/>
      <c r="LNN14" s="578"/>
      <c r="LNO14" s="578"/>
      <c r="LNP14" s="578"/>
      <c r="LNQ14" s="578"/>
      <c r="LNR14" s="578"/>
      <c r="LNS14" s="578"/>
      <c r="LNT14" s="578"/>
      <c r="LNU14" s="578"/>
      <c r="LNV14" s="578"/>
      <c r="LNW14" s="578"/>
      <c r="LNX14" s="578"/>
      <c r="LNY14" s="578"/>
      <c r="LNZ14" s="578"/>
      <c r="LOA14" s="578"/>
      <c r="LOB14" s="578"/>
      <c r="LOC14" s="578"/>
      <c r="LOD14" s="578"/>
      <c r="LOE14" s="578"/>
      <c r="LOF14" s="578"/>
      <c r="LOG14" s="578"/>
      <c r="LOH14" s="578"/>
      <c r="LOI14" s="578"/>
      <c r="LOJ14" s="578"/>
      <c r="LOK14" s="578"/>
      <c r="LOL14" s="578"/>
      <c r="LOM14" s="578"/>
      <c r="LON14" s="578"/>
      <c r="LOO14" s="578"/>
      <c r="LOP14" s="578"/>
      <c r="LOQ14" s="578"/>
      <c r="LOR14" s="578"/>
      <c r="LOS14" s="578"/>
      <c r="LOT14" s="578"/>
      <c r="LOU14" s="578"/>
      <c r="LOV14" s="578"/>
      <c r="LOW14" s="578"/>
      <c r="LOX14" s="578"/>
      <c r="LOY14" s="578"/>
      <c r="LOZ14" s="578"/>
      <c r="LPA14" s="578"/>
      <c r="LPB14" s="578"/>
      <c r="LPC14" s="578"/>
      <c r="LPD14" s="578"/>
      <c r="LPE14" s="578"/>
      <c r="LPF14" s="578"/>
      <c r="LPG14" s="578"/>
      <c r="LPH14" s="578"/>
      <c r="LPI14" s="578"/>
      <c r="LPJ14" s="578"/>
      <c r="LPK14" s="578"/>
      <c r="LPL14" s="578"/>
      <c r="LPM14" s="578"/>
      <c r="LPN14" s="578"/>
      <c r="LPO14" s="578"/>
      <c r="LPP14" s="578"/>
      <c r="LPQ14" s="578"/>
      <c r="LPR14" s="578"/>
      <c r="LPS14" s="578"/>
      <c r="LPT14" s="578"/>
      <c r="LPU14" s="578"/>
      <c r="LPV14" s="578"/>
      <c r="LPW14" s="578"/>
      <c r="LPX14" s="578"/>
      <c r="LPY14" s="578"/>
      <c r="LPZ14" s="578"/>
      <c r="LQA14" s="578"/>
      <c r="LQB14" s="578"/>
      <c r="LQC14" s="578"/>
      <c r="LQD14" s="578"/>
      <c r="LQE14" s="578"/>
      <c r="LQF14" s="578"/>
      <c r="LQG14" s="578"/>
      <c r="LQH14" s="578"/>
      <c r="LQI14" s="578"/>
      <c r="LQJ14" s="578"/>
      <c r="LQK14" s="578"/>
      <c r="LQL14" s="578"/>
      <c r="LQM14" s="578"/>
      <c r="LQN14" s="578"/>
      <c r="LQO14" s="578"/>
      <c r="LQP14" s="578"/>
      <c r="LQQ14" s="578"/>
      <c r="LQR14" s="578"/>
      <c r="LQS14" s="578"/>
      <c r="LQT14" s="578"/>
      <c r="LQU14" s="578"/>
      <c r="LQV14" s="578"/>
      <c r="LQW14" s="578"/>
      <c r="LQX14" s="578"/>
      <c r="LQY14" s="578"/>
      <c r="LQZ14" s="578"/>
      <c r="LRA14" s="578"/>
      <c r="LRB14" s="578"/>
      <c r="LRC14" s="578"/>
      <c r="LRD14" s="578"/>
      <c r="LRE14" s="578"/>
      <c r="LRF14" s="578"/>
      <c r="LRG14" s="578"/>
      <c r="LRH14" s="578"/>
      <c r="LRI14" s="578"/>
      <c r="LRJ14" s="578"/>
      <c r="LRK14" s="578"/>
      <c r="LRL14" s="578"/>
      <c r="LRM14" s="578"/>
      <c r="LRN14" s="578"/>
      <c r="LRO14" s="578"/>
      <c r="LRP14" s="578"/>
      <c r="LRQ14" s="578"/>
      <c r="LRR14" s="578"/>
      <c r="LRS14" s="578"/>
      <c r="LRT14" s="578"/>
      <c r="LRU14" s="578"/>
      <c r="LRV14" s="578"/>
      <c r="LRW14" s="578"/>
      <c r="LRX14" s="578"/>
      <c r="LRY14" s="578"/>
      <c r="LRZ14" s="578"/>
      <c r="LSA14" s="578"/>
      <c r="LSB14" s="578"/>
      <c r="LSC14" s="578"/>
      <c r="LSD14" s="578"/>
      <c r="LSE14" s="578"/>
      <c r="LSF14" s="578"/>
      <c r="LSG14" s="578"/>
      <c r="LSH14" s="578"/>
      <c r="LSI14" s="578"/>
      <c r="LSJ14" s="578"/>
      <c r="LSK14" s="578"/>
      <c r="LSL14" s="578"/>
      <c r="LSM14" s="578"/>
      <c r="LSN14" s="578"/>
      <c r="LSO14" s="578"/>
      <c r="LSP14" s="578"/>
      <c r="LSQ14" s="578"/>
      <c r="LSR14" s="578"/>
      <c r="LSS14" s="578"/>
      <c r="LST14" s="578"/>
      <c r="LSU14" s="578"/>
      <c r="LSV14" s="578"/>
      <c r="LSW14" s="578"/>
      <c r="LSX14" s="578"/>
      <c r="LSY14" s="578"/>
      <c r="LSZ14" s="578"/>
      <c r="LTA14" s="578"/>
      <c r="LTB14" s="578"/>
      <c r="LTC14" s="578"/>
      <c r="LTD14" s="578"/>
      <c r="LTE14" s="578"/>
      <c r="LTF14" s="578"/>
      <c r="LTG14" s="578"/>
      <c r="LTH14" s="578"/>
      <c r="LTI14" s="578"/>
      <c r="LTJ14" s="578"/>
      <c r="LTK14" s="578"/>
      <c r="LTL14" s="578"/>
      <c r="LTM14" s="578"/>
      <c r="LTN14" s="578"/>
      <c r="LTO14" s="578"/>
      <c r="LTP14" s="578"/>
      <c r="LTQ14" s="578"/>
      <c r="LTR14" s="578"/>
      <c r="LTS14" s="578"/>
      <c r="LTT14" s="578"/>
      <c r="LTU14" s="578"/>
      <c r="LTV14" s="578"/>
      <c r="LTW14" s="578"/>
      <c r="LTX14" s="578"/>
      <c r="LTY14" s="578"/>
      <c r="LTZ14" s="578"/>
      <c r="LUA14" s="578"/>
      <c r="LUB14" s="578"/>
      <c r="LUC14" s="578"/>
      <c r="LUD14" s="578"/>
      <c r="LUE14" s="578"/>
      <c r="LUF14" s="578"/>
      <c r="LUG14" s="578"/>
      <c r="LUH14" s="578"/>
      <c r="LUI14" s="578"/>
      <c r="LUJ14" s="578"/>
      <c r="LUK14" s="578"/>
      <c r="LUL14" s="578"/>
      <c r="LUM14" s="578"/>
      <c r="LUN14" s="578"/>
      <c r="LUO14" s="578"/>
      <c r="LUP14" s="578"/>
      <c r="LUQ14" s="578"/>
      <c r="LUR14" s="578"/>
      <c r="LUS14" s="578"/>
      <c r="LUT14" s="578"/>
      <c r="LUU14" s="578"/>
      <c r="LUV14" s="578"/>
      <c r="LUW14" s="578"/>
      <c r="LUX14" s="578"/>
      <c r="LUY14" s="578"/>
      <c r="LUZ14" s="578"/>
      <c r="LVA14" s="578"/>
      <c r="LVB14" s="578"/>
      <c r="LVC14" s="578"/>
      <c r="LVD14" s="578"/>
      <c r="LVE14" s="578"/>
      <c r="LVF14" s="578"/>
      <c r="LVG14" s="578"/>
      <c r="LVH14" s="578"/>
      <c r="LVI14" s="578"/>
      <c r="LVJ14" s="578"/>
      <c r="LVK14" s="578"/>
      <c r="LVL14" s="578"/>
      <c r="LVM14" s="578"/>
      <c r="LVN14" s="578"/>
      <c r="LVO14" s="578"/>
      <c r="LVP14" s="578"/>
      <c r="LVQ14" s="578"/>
      <c r="LVR14" s="578"/>
      <c r="LVS14" s="578"/>
      <c r="LVT14" s="578"/>
      <c r="LVU14" s="578"/>
      <c r="LVV14" s="578"/>
      <c r="LVW14" s="578"/>
      <c r="LVX14" s="578"/>
      <c r="LVY14" s="578"/>
      <c r="LVZ14" s="578"/>
      <c r="LWA14" s="578"/>
      <c r="LWB14" s="578"/>
      <c r="LWC14" s="578"/>
      <c r="LWD14" s="578"/>
      <c r="LWE14" s="578"/>
      <c r="LWF14" s="578"/>
      <c r="LWG14" s="578"/>
      <c r="LWH14" s="578"/>
      <c r="LWI14" s="578"/>
      <c r="LWJ14" s="578"/>
      <c r="LWK14" s="578"/>
      <c r="LWL14" s="578"/>
      <c r="LWM14" s="578"/>
      <c r="LWN14" s="578"/>
      <c r="LWO14" s="578"/>
      <c r="LWP14" s="578"/>
      <c r="LWQ14" s="578"/>
      <c r="LWR14" s="578"/>
      <c r="LWS14" s="578"/>
      <c r="LWT14" s="578"/>
      <c r="LWU14" s="578"/>
      <c r="LWV14" s="578"/>
      <c r="LWW14" s="578"/>
      <c r="LWX14" s="578"/>
      <c r="LWY14" s="578"/>
      <c r="LWZ14" s="578"/>
      <c r="LXA14" s="578"/>
      <c r="LXB14" s="578"/>
      <c r="LXC14" s="578"/>
      <c r="LXD14" s="578"/>
      <c r="LXE14" s="578"/>
      <c r="LXF14" s="578"/>
      <c r="LXG14" s="578"/>
      <c r="LXH14" s="578"/>
      <c r="LXI14" s="578"/>
      <c r="LXJ14" s="578"/>
      <c r="LXK14" s="578"/>
      <c r="LXL14" s="578"/>
      <c r="LXM14" s="578"/>
      <c r="LXN14" s="578"/>
      <c r="LXO14" s="578"/>
      <c r="LXP14" s="578"/>
      <c r="LXQ14" s="578"/>
      <c r="LXR14" s="578"/>
      <c r="LXS14" s="578"/>
      <c r="LXT14" s="578"/>
      <c r="LXU14" s="578"/>
      <c r="LXV14" s="578"/>
      <c r="LXW14" s="578"/>
      <c r="LXX14" s="578"/>
      <c r="LXY14" s="578"/>
      <c r="LXZ14" s="578"/>
      <c r="LYA14" s="578"/>
      <c r="LYB14" s="578"/>
      <c r="LYC14" s="578"/>
      <c r="LYD14" s="578"/>
      <c r="LYE14" s="578"/>
      <c r="LYF14" s="578"/>
      <c r="LYG14" s="578"/>
      <c r="LYH14" s="578"/>
      <c r="LYI14" s="578"/>
      <c r="LYJ14" s="578"/>
      <c r="LYK14" s="578"/>
      <c r="LYL14" s="578"/>
      <c r="LYM14" s="578"/>
      <c r="LYN14" s="578"/>
      <c r="LYO14" s="578"/>
      <c r="LYP14" s="578"/>
      <c r="LYQ14" s="578"/>
      <c r="LYR14" s="578"/>
      <c r="LYS14" s="578"/>
      <c r="LYT14" s="578"/>
      <c r="LYU14" s="578"/>
      <c r="LYV14" s="578"/>
      <c r="LYW14" s="578"/>
      <c r="LYX14" s="578"/>
      <c r="LYY14" s="578"/>
      <c r="LYZ14" s="578"/>
      <c r="LZA14" s="578"/>
      <c r="LZB14" s="578"/>
      <c r="LZC14" s="578"/>
      <c r="LZD14" s="578"/>
      <c r="LZE14" s="578"/>
      <c r="LZF14" s="578"/>
      <c r="LZG14" s="578"/>
      <c r="LZH14" s="578"/>
      <c r="LZI14" s="578"/>
      <c r="LZJ14" s="578"/>
      <c r="LZK14" s="578"/>
      <c r="LZL14" s="578"/>
      <c r="LZM14" s="578"/>
      <c r="LZN14" s="578"/>
      <c r="LZO14" s="578"/>
      <c r="LZP14" s="578"/>
      <c r="LZQ14" s="578"/>
      <c r="LZR14" s="578"/>
      <c r="LZS14" s="578"/>
      <c r="LZT14" s="578"/>
      <c r="LZU14" s="578"/>
      <c r="LZV14" s="578"/>
      <c r="LZW14" s="578"/>
      <c r="LZX14" s="578"/>
      <c r="LZY14" s="578"/>
      <c r="LZZ14" s="578"/>
      <c r="MAA14" s="578"/>
      <c r="MAB14" s="578"/>
      <c r="MAC14" s="578"/>
      <c r="MAD14" s="578"/>
      <c r="MAE14" s="578"/>
      <c r="MAF14" s="578"/>
      <c r="MAG14" s="578"/>
      <c r="MAH14" s="578"/>
      <c r="MAI14" s="578"/>
      <c r="MAJ14" s="578"/>
      <c r="MAK14" s="578"/>
      <c r="MAL14" s="578"/>
      <c r="MAM14" s="578"/>
      <c r="MAN14" s="578"/>
      <c r="MAO14" s="578"/>
      <c r="MAP14" s="578"/>
      <c r="MAQ14" s="578"/>
      <c r="MAR14" s="578"/>
      <c r="MAS14" s="578"/>
      <c r="MAT14" s="578"/>
      <c r="MAU14" s="578"/>
      <c r="MAV14" s="578"/>
      <c r="MAW14" s="578"/>
      <c r="MAX14" s="578"/>
      <c r="MAY14" s="578"/>
      <c r="MAZ14" s="578"/>
      <c r="MBA14" s="578"/>
      <c r="MBB14" s="578"/>
      <c r="MBC14" s="578"/>
      <c r="MBD14" s="578"/>
      <c r="MBE14" s="578"/>
      <c r="MBF14" s="578"/>
      <c r="MBG14" s="578"/>
      <c r="MBH14" s="578"/>
      <c r="MBI14" s="578"/>
      <c r="MBJ14" s="578"/>
      <c r="MBK14" s="578"/>
      <c r="MBL14" s="578"/>
      <c r="MBM14" s="578"/>
      <c r="MBN14" s="578"/>
      <c r="MBO14" s="578"/>
      <c r="MBP14" s="578"/>
      <c r="MBQ14" s="578"/>
      <c r="MBR14" s="578"/>
      <c r="MBS14" s="578"/>
      <c r="MBT14" s="578"/>
      <c r="MBU14" s="578"/>
      <c r="MBV14" s="578"/>
      <c r="MBW14" s="578"/>
      <c r="MBX14" s="578"/>
      <c r="MBY14" s="578"/>
      <c r="MBZ14" s="578"/>
      <c r="MCA14" s="578"/>
      <c r="MCB14" s="578"/>
      <c r="MCC14" s="578"/>
      <c r="MCD14" s="578"/>
      <c r="MCE14" s="578"/>
      <c r="MCF14" s="578"/>
      <c r="MCG14" s="578"/>
      <c r="MCH14" s="578"/>
      <c r="MCI14" s="578"/>
      <c r="MCJ14" s="578"/>
      <c r="MCK14" s="578"/>
      <c r="MCL14" s="578"/>
      <c r="MCM14" s="578"/>
      <c r="MCN14" s="578"/>
      <c r="MCO14" s="578"/>
      <c r="MCP14" s="578"/>
      <c r="MCQ14" s="578"/>
      <c r="MCR14" s="578"/>
      <c r="MCS14" s="578"/>
      <c r="MCT14" s="578"/>
      <c r="MCU14" s="578"/>
      <c r="MCV14" s="578"/>
      <c r="MCW14" s="578"/>
      <c r="MCX14" s="578"/>
      <c r="MCY14" s="578"/>
      <c r="MCZ14" s="578"/>
      <c r="MDA14" s="578"/>
      <c r="MDB14" s="578"/>
      <c r="MDC14" s="578"/>
      <c r="MDD14" s="578"/>
      <c r="MDE14" s="578"/>
      <c r="MDF14" s="578"/>
      <c r="MDG14" s="578"/>
      <c r="MDH14" s="578"/>
      <c r="MDI14" s="578"/>
      <c r="MDJ14" s="578"/>
      <c r="MDK14" s="578"/>
      <c r="MDL14" s="578"/>
      <c r="MDM14" s="578"/>
      <c r="MDN14" s="578"/>
      <c r="MDO14" s="578"/>
      <c r="MDP14" s="578"/>
      <c r="MDQ14" s="578"/>
      <c r="MDR14" s="578"/>
      <c r="MDS14" s="578"/>
      <c r="MDT14" s="578"/>
      <c r="MDU14" s="578"/>
      <c r="MDV14" s="578"/>
      <c r="MDW14" s="578"/>
      <c r="MDX14" s="578"/>
      <c r="MDY14" s="578"/>
      <c r="MDZ14" s="578"/>
      <c r="MEA14" s="578"/>
      <c r="MEB14" s="578"/>
      <c r="MEC14" s="578"/>
      <c r="MED14" s="578"/>
      <c r="MEE14" s="578"/>
      <c r="MEF14" s="578"/>
      <c r="MEG14" s="578"/>
      <c r="MEH14" s="578"/>
      <c r="MEI14" s="578"/>
      <c r="MEJ14" s="578"/>
      <c r="MEK14" s="578"/>
      <c r="MEL14" s="578"/>
      <c r="MEM14" s="578"/>
      <c r="MEN14" s="578"/>
      <c r="MEO14" s="578"/>
      <c r="MEP14" s="578"/>
      <c r="MEQ14" s="578"/>
      <c r="MER14" s="578"/>
      <c r="MES14" s="578"/>
      <c r="MET14" s="578"/>
      <c r="MEU14" s="578"/>
      <c r="MEV14" s="578"/>
      <c r="MEW14" s="578"/>
      <c r="MEX14" s="578"/>
      <c r="MEY14" s="578"/>
      <c r="MEZ14" s="578"/>
      <c r="MFA14" s="578"/>
      <c r="MFB14" s="578"/>
      <c r="MFC14" s="578"/>
      <c r="MFD14" s="578"/>
      <c r="MFE14" s="578"/>
      <c r="MFF14" s="578"/>
      <c r="MFG14" s="578"/>
      <c r="MFH14" s="578"/>
      <c r="MFI14" s="578"/>
      <c r="MFJ14" s="578"/>
      <c r="MFK14" s="578"/>
      <c r="MFL14" s="578"/>
      <c r="MFM14" s="578"/>
      <c r="MFN14" s="578"/>
      <c r="MFO14" s="578"/>
      <c r="MFP14" s="578"/>
      <c r="MFQ14" s="578"/>
      <c r="MFR14" s="578"/>
      <c r="MFS14" s="578"/>
      <c r="MFT14" s="578"/>
      <c r="MFU14" s="578"/>
      <c r="MFV14" s="578"/>
      <c r="MFW14" s="578"/>
      <c r="MFX14" s="578"/>
      <c r="MFY14" s="578"/>
      <c r="MFZ14" s="578"/>
      <c r="MGA14" s="578"/>
      <c r="MGB14" s="578"/>
      <c r="MGC14" s="578"/>
      <c r="MGD14" s="578"/>
      <c r="MGE14" s="578"/>
      <c r="MGF14" s="578"/>
      <c r="MGG14" s="578"/>
      <c r="MGH14" s="578"/>
      <c r="MGI14" s="578"/>
      <c r="MGJ14" s="578"/>
      <c r="MGK14" s="578"/>
      <c r="MGL14" s="578"/>
      <c r="MGM14" s="578"/>
      <c r="MGN14" s="578"/>
      <c r="MGO14" s="578"/>
      <c r="MGP14" s="578"/>
      <c r="MGQ14" s="578"/>
      <c r="MGR14" s="578"/>
      <c r="MGS14" s="578"/>
      <c r="MGT14" s="578"/>
      <c r="MGU14" s="578"/>
      <c r="MGV14" s="578"/>
      <c r="MGW14" s="578"/>
      <c r="MGX14" s="578"/>
      <c r="MGY14" s="578"/>
      <c r="MGZ14" s="578"/>
      <c r="MHA14" s="578"/>
      <c r="MHB14" s="578"/>
      <c r="MHC14" s="578"/>
      <c r="MHD14" s="578"/>
      <c r="MHE14" s="578"/>
      <c r="MHF14" s="578"/>
      <c r="MHG14" s="578"/>
      <c r="MHH14" s="578"/>
      <c r="MHI14" s="578"/>
      <c r="MHJ14" s="578"/>
      <c r="MHK14" s="578"/>
      <c r="MHL14" s="578"/>
      <c r="MHM14" s="578"/>
      <c r="MHN14" s="578"/>
      <c r="MHO14" s="578"/>
      <c r="MHP14" s="578"/>
      <c r="MHQ14" s="578"/>
      <c r="MHR14" s="578"/>
      <c r="MHS14" s="578"/>
      <c r="MHT14" s="578"/>
      <c r="MHU14" s="578"/>
      <c r="MHV14" s="578"/>
      <c r="MHW14" s="578"/>
      <c r="MHX14" s="578"/>
      <c r="MHY14" s="578"/>
      <c r="MHZ14" s="578"/>
      <c r="MIA14" s="578"/>
      <c r="MIB14" s="578"/>
      <c r="MIC14" s="578"/>
      <c r="MID14" s="578"/>
      <c r="MIE14" s="578"/>
      <c r="MIF14" s="578"/>
      <c r="MIG14" s="578"/>
      <c r="MIH14" s="578"/>
      <c r="MII14" s="578"/>
      <c r="MIJ14" s="578"/>
      <c r="MIK14" s="578"/>
      <c r="MIL14" s="578"/>
      <c r="MIM14" s="578"/>
      <c r="MIN14" s="578"/>
      <c r="MIO14" s="578"/>
      <c r="MIP14" s="578"/>
      <c r="MIQ14" s="578"/>
      <c r="MIR14" s="578"/>
      <c r="MIS14" s="578"/>
      <c r="MIT14" s="578"/>
      <c r="MIU14" s="578"/>
      <c r="MIV14" s="578"/>
      <c r="MIW14" s="578"/>
      <c r="MIX14" s="578"/>
      <c r="MIY14" s="578"/>
      <c r="MIZ14" s="578"/>
      <c r="MJA14" s="578"/>
      <c r="MJB14" s="578"/>
      <c r="MJC14" s="578"/>
      <c r="MJD14" s="578"/>
      <c r="MJE14" s="578"/>
      <c r="MJF14" s="578"/>
      <c r="MJG14" s="578"/>
      <c r="MJH14" s="578"/>
      <c r="MJI14" s="578"/>
      <c r="MJJ14" s="578"/>
      <c r="MJK14" s="578"/>
      <c r="MJL14" s="578"/>
      <c r="MJM14" s="578"/>
      <c r="MJN14" s="578"/>
      <c r="MJO14" s="578"/>
      <c r="MJP14" s="578"/>
      <c r="MJQ14" s="578"/>
      <c r="MJR14" s="578"/>
      <c r="MJS14" s="578"/>
      <c r="MJT14" s="578"/>
      <c r="MJU14" s="578"/>
      <c r="MJV14" s="578"/>
      <c r="MJW14" s="578"/>
      <c r="MJX14" s="578"/>
      <c r="MJY14" s="578"/>
      <c r="MJZ14" s="578"/>
      <c r="MKA14" s="578"/>
      <c r="MKB14" s="578"/>
      <c r="MKC14" s="578"/>
      <c r="MKD14" s="578"/>
      <c r="MKE14" s="578"/>
      <c r="MKF14" s="578"/>
      <c r="MKG14" s="578"/>
      <c r="MKH14" s="578"/>
      <c r="MKI14" s="578"/>
      <c r="MKJ14" s="578"/>
      <c r="MKK14" s="578"/>
      <c r="MKL14" s="578"/>
      <c r="MKM14" s="578"/>
      <c r="MKN14" s="578"/>
      <c r="MKO14" s="578"/>
      <c r="MKP14" s="578"/>
      <c r="MKQ14" s="578"/>
      <c r="MKR14" s="578"/>
      <c r="MKS14" s="578"/>
      <c r="MKT14" s="578"/>
      <c r="MKU14" s="578"/>
      <c r="MKV14" s="578"/>
      <c r="MKW14" s="578"/>
      <c r="MKX14" s="578"/>
      <c r="MKY14" s="578"/>
      <c r="MKZ14" s="578"/>
      <c r="MLA14" s="578"/>
      <c r="MLB14" s="578"/>
      <c r="MLC14" s="578"/>
      <c r="MLD14" s="578"/>
      <c r="MLE14" s="578"/>
      <c r="MLF14" s="578"/>
      <c r="MLG14" s="578"/>
      <c r="MLH14" s="578"/>
      <c r="MLI14" s="578"/>
      <c r="MLJ14" s="578"/>
      <c r="MLK14" s="578"/>
      <c r="MLL14" s="578"/>
      <c r="MLM14" s="578"/>
      <c r="MLN14" s="578"/>
      <c r="MLO14" s="578"/>
      <c r="MLP14" s="578"/>
      <c r="MLQ14" s="578"/>
      <c r="MLR14" s="578"/>
      <c r="MLS14" s="578"/>
      <c r="MLT14" s="578"/>
      <c r="MLU14" s="578"/>
      <c r="MLV14" s="578"/>
      <c r="MLW14" s="578"/>
      <c r="MLX14" s="578"/>
      <c r="MLY14" s="578"/>
      <c r="MLZ14" s="578"/>
      <c r="MMA14" s="578"/>
      <c r="MMB14" s="578"/>
      <c r="MMC14" s="578"/>
      <c r="MMD14" s="578"/>
      <c r="MME14" s="578"/>
      <c r="MMF14" s="578"/>
      <c r="MMG14" s="578"/>
      <c r="MMH14" s="578"/>
      <c r="MMI14" s="578"/>
      <c r="MMJ14" s="578"/>
      <c r="MMK14" s="578"/>
      <c r="MML14" s="578"/>
      <c r="MMM14" s="578"/>
      <c r="MMN14" s="578"/>
      <c r="MMO14" s="578"/>
      <c r="MMP14" s="578"/>
      <c r="MMQ14" s="578"/>
      <c r="MMR14" s="578"/>
      <c r="MMS14" s="578"/>
      <c r="MMT14" s="578"/>
      <c r="MMU14" s="578"/>
      <c r="MMV14" s="578"/>
      <c r="MMW14" s="578"/>
      <c r="MMX14" s="578"/>
      <c r="MMY14" s="578"/>
      <c r="MMZ14" s="578"/>
      <c r="MNA14" s="578"/>
      <c r="MNB14" s="578"/>
      <c r="MNC14" s="578"/>
      <c r="MND14" s="578"/>
      <c r="MNE14" s="578"/>
      <c r="MNF14" s="578"/>
      <c r="MNG14" s="578"/>
      <c r="MNH14" s="578"/>
      <c r="MNI14" s="578"/>
      <c r="MNJ14" s="578"/>
      <c r="MNK14" s="578"/>
      <c r="MNL14" s="578"/>
      <c r="MNM14" s="578"/>
      <c r="MNN14" s="578"/>
      <c r="MNO14" s="578"/>
      <c r="MNP14" s="578"/>
      <c r="MNQ14" s="578"/>
      <c r="MNR14" s="578"/>
      <c r="MNS14" s="578"/>
      <c r="MNT14" s="578"/>
      <c r="MNU14" s="578"/>
      <c r="MNV14" s="578"/>
      <c r="MNW14" s="578"/>
      <c r="MNX14" s="578"/>
      <c r="MNY14" s="578"/>
      <c r="MNZ14" s="578"/>
      <c r="MOA14" s="578"/>
      <c r="MOB14" s="578"/>
      <c r="MOC14" s="578"/>
      <c r="MOD14" s="578"/>
      <c r="MOE14" s="578"/>
      <c r="MOF14" s="578"/>
      <c r="MOG14" s="578"/>
      <c r="MOH14" s="578"/>
      <c r="MOI14" s="578"/>
      <c r="MOJ14" s="578"/>
      <c r="MOK14" s="578"/>
      <c r="MOL14" s="578"/>
      <c r="MOM14" s="578"/>
      <c r="MON14" s="578"/>
      <c r="MOO14" s="578"/>
      <c r="MOP14" s="578"/>
      <c r="MOQ14" s="578"/>
      <c r="MOR14" s="578"/>
      <c r="MOS14" s="578"/>
      <c r="MOT14" s="578"/>
      <c r="MOU14" s="578"/>
      <c r="MOV14" s="578"/>
      <c r="MOW14" s="578"/>
      <c r="MOX14" s="578"/>
      <c r="MOY14" s="578"/>
      <c r="MOZ14" s="578"/>
      <c r="MPA14" s="578"/>
      <c r="MPB14" s="578"/>
      <c r="MPC14" s="578"/>
      <c r="MPD14" s="578"/>
      <c r="MPE14" s="578"/>
      <c r="MPF14" s="578"/>
      <c r="MPG14" s="578"/>
      <c r="MPH14" s="578"/>
      <c r="MPI14" s="578"/>
      <c r="MPJ14" s="578"/>
      <c r="MPK14" s="578"/>
      <c r="MPL14" s="578"/>
      <c r="MPM14" s="578"/>
      <c r="MPN14" s="578"/>
      <c r="MPO14" s="578"/>
      <c r="MPP14" s="578"/>
      <c r="MPQ14" s="578"/>
      <c r="MPR14" s="578"/>
      <c r="MPS14" s="578"/>
      <c r="MPT14" s="578"/>
      <c r="MPU14" s="578"/>
      <c r="MPV14" s="578"/>
      <c r="MPW14" s="578"/>
      <c r="MPX14" s="578"/>
      <c r="MPY14" s="578"/>
      <c r="MPZ14" s="578"/>
      <c r="MQA14" s="578"/>
      <c r="MQB14" s="578"/>
      <c r="MQC14" s="578"/>
      <c r="MQD14" s="578"/>
      <c r="MQE14" s="578"/>
      <c r="MQF14" s="578"/>
      <c r="MQG14" s="578"/>
      <c r="MQH14" s="578"/>
      <c r="MQI14" s="578"/>
      <c r="MQJ14" s="578"/>
      <c r="MQK14" s="578"/>
      <c r="MQL14" s="578"/>
      <c r="MQM14" s="578"/>
      <c r="MQN14" s="578"/>
      <c r="MQO14" s="578"/>
      <c r="MQP14" s="578"/>
      <c r="MQQ14" s="578"/>
      <c r="MQR14" s="578"/>
      <c r="MQS14" s="578"/>
      <c r="MQT14" s="578"/>
      <c r="MQU14" s="578"/>
      <c r="MQV14" s="578"/>
      <c r="MQW14" s="578"/>
      <c r="MQX14" s="578"/>
      <c r="MQY14" s="578"/>
      <c r="MQZ14" s="578"/>
      <c r="MRA14" s="578"/>
      <c r="MRB14" s="578"/>
      <c r="MRC14" s="578"/>
      <c r="MRD14" s="578"/>
      <c r="MRE14" s="578"/>
      <c r="MRF14" s="578"/>
      <c r="MRG14" s="578"/>
      <c r="MRH14" s="578"/>
      <c r="MRI14" s="578"/>
      <c r="MRJ14" s="578"/>
      <c r="MRK14" s="578"/>
      <c r="MRL14" s="578"/>
      <c r="MRM14" s="578"/>
      <c r="MRN14" s="578"/>
      <c r="MRO14" s="578"/>
      <c r="MRP14" s="578"/>
      <c r="MRQ14" s="578"/>
      <c r="MRR14" s="578"/>
      <c r="MRS14" s="578"/>
      <c r="MRT14" s="578"/>
      <c r="MRU14" s="578"/>
      <c r="MRV14" s="578"/>
      <c r="MRW14" s="578"/>
      <c r="MRX14" s="578"/>
      <c r="MRY14" s="578"/>
      <c r="MRZ14" s="578"/>
      <c r="MSA14" s="578"/>
      <c r="MSB14" s="578"/>
      <c r="MSC14" s="578"/>
      <c r="MSD14" s="578"/>
      <c r="MSE14" s="578"/>
      <c r="MSF14" s="578"/>
      <c r="MSG14" s="578"/>
      <c r="MSH14" s="578"/>
      <c r="MSI14" s="578"/>
      <c r="MSJ14" s="578"/>
      <c r="MSK14" s="578"/>
      <c r="MSL14" s="578"/>
      <c r="MSM14" s="578"/>
      <c r="MSN14" s="578"/>
      <c r="MSO14" s="578"/>
      <c r="MSP14" s="578"/>
      <c r="MSQ14" s="578"/>
      <c r="MSR14" s="578"/>
      <c r="MSS14" s="578"/>
      <c r="MST14" s="578"/>
      <c r="MSU14" s="578"/>
      <c r="MSV14" s="578"/>
      <c r="MSW14" s="578"/>
      <c r="MSX14" s="578"/>
      <c r="MSY14" s="578"/>
      <c r="MSZ14" s="578"/>
      <c r="MTA14" s="578"/>
      <c r="MTB14" s="578"/>
      <c r="MTC14" s="578"/>
      <c r="MTD14" s="578"/>
      <c r="MTE14" s="578"/>
      <c r="MTF14" s="578"/>
      <c r="MTG14" s="578"/>
      <c r="MTH14" s="578"/>
      <c r="MTI14" s="578"/>
      <c r="MTJ14" s="578"/>
      <c r="MTK14" s="578"/>
      <c r="MTL14" s="578"/>
      <c r="MTM14" s="578"/>
      <c r="MTN14" s="578"/>
      <c r="MTO14" s="578"/>
      <c r="MTP14" s="578"/>
      <c r="MTQ14" s="578"/>
      <c r="MTR14" s="578"/>
      <c r="MTS14" s="578"/>
      <c r="MTT14" s="578"/>
      <c r="MTU14" s="578"/>
      <c r="MTV14" s="578"/>
      <c r="MTW14" s="578"/>
      <c r="MTX14" s="578"/>
      <c r="MTY14" s="578"/>
      <c r="MTZ14" s="578"/>
      <c r="MUA14" s="578"/>
      <c r="MUB14" s="578"/>
      <c r="MUC14" s="578"/>
      <c r="MUD14" s="578"/>
      <c r="MUE14" s="578"/>
      <c r="MUF14" s="578"/>
      <c r="MUG14" s="578"/>
      <c r="MUH14" s="578"/>
      <c r="MUI14" s="578"/>
      <c r="MUJ14" s="578"/>
      <c r="MUK14" s="578"/>
      <c r="MUL14" s="578"/>
      <c r="MUM14" s="578"/>
      <c r="MUN14" s="578"/>
      <c r="MUO14" s="578"/>
      <c r="MUP14" s="578"/>
      <c r="MUQ14" s="578"/>
      <c r="MUR14" s="578"/>
      <c r="MUS14" s="578"/>
      <c r="MUT14" s="578"/>
      <c r="MUU14" s="578"/>
      <c r="MUV14" s="578"/>
      <c r="MUW14" s="578"/>
      <c r="MUX14" s="578"/>
      <c r="MUY14" s="578"/>
      <c r="MUZ14" s="578"/>
      <c r="MVA14" s="578"/>
      <c r="MVB14" s="578"/>
      <c r="MVC14" s="578"/>
      <c r="MVD14" s="578"/>
      <c r="MVE14" s="578"/>
      <c r="MVF14" s="578"/>
      <c r="MVG14" s="578"/>
      <c r="MVH14" s="578"/>
      <c r="MVI14" s="578"/>
      <c r="MVJ14" s="578"/>
      <c r="MVK14" s="578"/>
      <c r="MVL14" s="578"/>
      <c r="MVM14" s="578"/>
      <c r="MVN14" s="578"/>
      <c r="MVO14" s="578"/>
      <c r="MVP14" s="578"/>
      <c r="MVQ14" s="578"/>
      <c r="MVR14" s="578"/>
      <c r="MVS14" s="578"/>
      <c r="MVT14" s="578"/>
      <c r="MVU14" s="578"/>
      <c r="MVV14" s="578"/>
      <c r="MVW14" s="578"/>
      <c r="MVX14" s="578"/>
      <c r="MVY14" s="578"/>
      <c r="MVZ14" s="578"/>
      <c r="MWA14" s="578"/>
      <c r="MWB14" s="578"/>
      <c r="MWC14" s="578"/>
      <c r="MWD14" s="578"/>
      <c r="MWE14" s="578"/>
      <c r="MWF14" s="578"/>
      <c r="MWG14" s="578"/>
      <c r="MWH14" s="578"/>
      <c r="MWI14" s="578"/>
      <c r="MWJ14" s="578"/>
      <c r="MWK14" s="578"/>
      <c r="MWL14" s="578"/>
      <c r="MWM14" s="578"/>
      <c r="MWN14" s="578"/>
      <c r="MWO14" s="578"/>
      <c r="MWP14" s="578"/>
      <c r="MWQ14" s="578"/>
      <c r="MWR14" s="578"/>
      <c r="MWS14" s="578"/>
      <c r="MWT14" s="578"/>
      <c r="MWU14" s="578"/>
      <c r="MWV14" s="578"/>
      <c r="MWW14" s="578"/>
      <c r="MWX14" s="578"/>
      <c r="MWY14" s="578"/>
      <c r="MWZ14" s="578"/>
      <c r="MXA14" s="578"/>
      <c r="MXB14" s="578"/>
      <c r="MXC14" s="578"/>
      <c r="MXD14" s="578"/>
      <c r="MXE14" s="578"/>
      <c r="MXF14" s="578"/>
      <c r="MXG14" s="578"/>
      <c r="MXH14" s="578"/>
      <c r="MXI14" s="578"/>
      <c r="MXJ14" s="578"/>
      <c r="MXK14" s="578"/>
      <c r="MXL14" s="578"/>
      <c r="MXM14" s="578"/>
      <c r="MXN14" s="578"/>
      <c r="MXO14" s="578"/>
      <c r="MXP14" s="578"/>
      <c r="MXQ14" s="578"/>
      <c r="MXR14" s="578"/>
      <c r="MXS14" s="578"/>
      <c r="MXT14" s="578"/>
      <c r="MXU14" s="578"/>
      <c r="MXV14" s="578"/>
      <c r="MXW14" s="578"/>
      <c r="MXX14" s="578"/>
      <c r="MXY14" s="578"/>
      <c r="MXZ14" s="578"/>
      <c r="MYA14" s="578"/>
      <c r="MYB14" s="578"/>
      <c r="MYC14" s="578"/>
      <c r="MYD14" s="578"/>
      <c r="MYE14" s="578"/>
      <c r="MYF14" s="578"/>
      <c r="MYG14" s="578"/>
      <c r="MYH14" s="578"/>
      <c r="MYI14" s="578"/>
      <c r="MYJ14" s="578"/>
      <c r="MYK14" s="578"/>
      <c r="MYL14" s="578"/>
      <c r="MYM14" s="578"/>
      <c r="MYN14" s="578"/>
      <c r="MYO14" s="578"/>
      <c r="MYP14" s="578"/>
      <c r="MYQ14" s="578"/>
      <c r="MYR14" s="578"/>
      <c r="MYS14" s="578"/>
      <c r="MYT14" s="578"/>
      <c r="MYU14" s="578"/>
      <c r="MYV14" s="578"/>
      <c r="MYW14" s="578"/>
      <c r="MYX14" s="578"/>
      <c r="MYY14" s="578"/>
      <c r="MYZ14" s="578"/>
      <c r="MZA14" s="578"/>
      <c r="MZB14" s="578"/>
      <c r="MZC14" s="578"/>
      <c r="MZD14" s="578"/>
      <c r="MZE14" s="578"/>
      <c r="MZF14" s="578"/>
      <c r="MZG14" s="578"/>
      <c r="MZH14" s="578"/>
      <c r="MZI14" s="578"/>
      <c r="MZJ14" s="578"/>
      <c r="MZK14" s="578"/>
      <c r="MZL14" s="578"/>
      <c r="MZM14" s="578"/>
      <c r="MZN14" s="578"/>
      <c r="MZO14" s="578"/>
      <c r="MZP14" s="578"/>
      <c r="MZQ14" s="578"/>
      <c r="MZR14" s="578"/>
      <c r="MZS14" s="578"/>
      <c r="MZT14" s="578"/>
      <c r="MZU14" s="578"/>
      <c r="MZV14" s="578"/>
      <c r="MZW14" s="578"/>
      <c r="MZX14" s="578"/>
      <c r="MZY14" s="578"/>
      <c r="MZZ14" s="578"/>
      <c r="NAA14" s="578"/>
      <c r="NAB14" s="578"/>
      <c r="NAC14" s="578"/>
      <c r="NAD14" s="578"/>
      <c r="NAE14" s="578"/>
      <c r="NAF14" s="578"/>
      <c r="NAG14" s="578"/>
      <c r="NAH14" s="578"/>
      <c r="NAI14" s="578"/>
      <c r="NAJ14" s="578"/>
      <c r="NAK14" s="578"/>
      <c r="NAL14" s="578"/>
      <c r="NAM14" s="578"/>
      <c r="NAN14" s="578"/>
      <c r="NAO14" s="578"/>
      <c r="NAP14" s="578"/>
      <c r="NAQ14" s="578"/>
      <c r="NAR14" s="578"/>
      <c r="NAS14" s="578"/>
      <c r="NAT14" s="578"/>
      <c r="NAU14" s="578"/>
      <c r="NAV14" s="578"/>
      <c r="NAW14" s="578"/>
      <c r="NAX14" s="578"/>
      <c r="NAY14" s="578"/>
      <c r="NAZ14" s="578"/>
      <c r="NBA14" s="578"/>
      <c r="NBB14" s="578"/>
      <c r="NBC14" s="578"/>
      <c r="NBD14" s="578"/>
      <c r="NBE14" s="578"/>
      <c r="NBF14" s="578"/>
      <c r="NBG14" s="578"/>
      <c r="NBH14" s="578"/>
      <c r="NBI14" s="578"/>
      <c r="NBJ14" s="578"/>
      <c r="NBK14" s="578"/>
      <c r="NBL14" s="578"/>
      <c r="NBM14" s="578"/>
      <c r="NBN14" s="578"/>
      <c r="NBO14" s="578"/>
      <c r="NBP14" s="578"/>
      <c r="NBQ14" s="578"/>
      <c r="NBR14" s="578"/>
      <c r="NBS14" s="578"/>
      <c r="NBT14" s="578"/>
      <c r="NBU14" s="578"/>
      <c r="NBV14" s="578"/>
      <c r="NBW14" s="578"/>
      <c r="NBX14" s="578"/>
      <c r="NBY14" s="578"/>
      <c r="NBZ14" s="578"/>
      <c r="NCA14" s="578"/>
      <c r="NCB14" s="578"/>
      <c r="NCC14" s="578"/>
      <c r="NCD14" s="578"/>
      <c r="NCE14" s="578"/>
      <c r="NCF14" s="578"/>
      <c r="NCG14" s="578"/>
      <c r="NCH14" s="578"/>
      <c r="NCI14" s="578"/>
      <c r="NCJ14" s="578"/>
      <c r="NCK14" s="578"/>
      <c r="NCL14" s="578"/>
      <c r="NCM14" s="578"/>
      <c r="NCN14" s="578"/>
      <c r="NCO14" s="578"/>
      <c r="NCP14" s="578"/>
      <c r="NCQ14" s="578"/>
      <c r="NCR14" s="578"/>
      <c r="NCS14" s="578"/>
      <c r="NCT14" s="578"/>
      <c r="NCU14" s="578"/>
      <c r="NCV14" s="578"/>
      <c r="NCW14" s="578"/>
      <c r="NCX14" s="578"/>
      <c r="NCY14" s="578"/>
      <c r="NCZ14" s="578"/>
      <c r="NDA14" s="578"/>
      <c r="NDB14" s="578"/>
      <c r="NDC14" s="578"/>
      <c r="NDD14" s="578"/>
      <c r="NDE14" s="578"/>
      <c r="NDF14" s="578"/>
      <c r="NDG14" s="578"/>
      <c r="NDH14" s="578"/>
      <c r="NDI14" s="578"/>
      <c r="NDJ14" s="578"/>
      <c r="NDK14" s="578"/>
      <c r="NDL14" s="578"/>
      <c r="NDM14" s="578"/>
      <c r="NDN14" s="578"/>
      <c r="NDO14" s="578"/>
      <c r="NDP14" s="578"/>
      <c r="NDQ14" s="578"/>
      <c r="NDR14" s="578"/>
      <c r="NDS14" s="578"/>
      <c r="NDT14" s="578"/>
      <c r="NDU14" s="578"/>
      <c r="NDV14" s="578"/>
      <c r="NDW14" s="578"/>
      <c r="NDX14" s="578"/>
      <c r="NDY14" s="578"/>
      <c r="NDZ14" s="578"/>
      <c r="NEA14" s="578"/>
      <c r="NEB14" s="578"/>
      <c r="NEC14" s="578"/>
      <c r="NED14" s="578"/>
      <c r="NEE14" s="578"/>
      <c r="NEF14" s="578"/>
      <c r="NEG14" s="578"/>
      <c r="NEH14" s="578"/>
      <c r="NEI14" s="578"/>
      <c r="NEJ14" s="578"/>
      <c r="NEK14" s="578"/>
      <c r="NEL14" s="578"/>
      <c r="NEM14" s="578"/>
      <c r="NEN14" s="578"/>
      <c r="NEO14" s="578"/>
      <c r="NEP14" s="578"/>
      <c r="NEQ14" s="578"/>
      <c r="NER14" s="578"/>
      <c r="NES14" s="578"/>
      <c r="NET14" s="578"/>
      <c r="NEU14" s="578"/>
      <c r="NEV14" s="578"/>
      <c r="NEW14" s="578"/>
      <c r="NEX14" s="578"/>
      <c r="NEY14" s="578"/>
      <c r="NEZ14" s="578"/>
      <c r="NFA14" s="578"/>
      <c r="NFB14" s="578"/>
      <c r="NFC14" s="578"/>
      <c r="NFD14" s="578"/>
      <c r="NFE14" s="578"/>
      <c r="NFF14" s="578"/>
      <c r="NFG14" s="578"/>
      <c r="NFH14" s="578"/>
      <c r="NFI14" s="578"/>
      <c r="NFJ14" s="578"/>
      <c r="NFK14" s="578"/>
      <c r="NFL14" s="578"/>
      <c r="NFM14" s="578"/>
      <c r="NFN14" s="578"/>
      <c r="NFO14" s="578"/>
      <c r="NFP14" s="578"/>
      <c r="NFQ14" s="578"/>
      <c r="NFR14" s="578"/>
      <c r="NFS14" s="578"/>
      <c r="NFT14" s="578"/>
      <c r="NFU14" s="578"/>
      <c r="NFV14" s="578"/>
      <c r="NFW14" s="578"/>
      <c r="NFX14" s="578"/>
      <c r="NFY14" s="578"/>
      <c r="NFZ14" s="578"/>
      <c r="NGA14" s="578"/>
      <c r="NGB14" s="578"/>
      <c r="NGC14" s="578"/>
      <c r="NGD14" s="578"/>
      <c r="NGE14" s="578"/>
      <c r="NGF14" s="578"/>
      <c r="NGG14" s="578"/>
      <c r="NGH14" s="578"/>
      <c r="NGI14" s="578"/>
      <c r="NGJ14" s="578"/>
      <c r="NGK14" s="578"/>
      <c r="NGL14" s="578"/>
      <c r="NGM14" s="578"/>
      <c r="NGN14" s="578"/>
      <c r="NGO14" s="578"/>
      <c r="NGP14" s="578"/>
      <c r="NGQ14" s="578"/>
      <c r="NGR14" s="578"/>
      <c r="NGS14" s="578"/>
      <c r="NGT14" s="578"/>
      <c r="NGU14" s="578"/>
      <c r="NGV14" s="578"/>
      <c r="NGW14" s="578"/>
      <c r="NGX14" s="578"/>
      <c r="NGY14" s="578"/>
      <c r="NGZ14" s="578"/>
      <c r="NHA14" s="578"/>
      <c r="NHB14" s="578"/>
      <c r="NHC14" s="578"/>
      <c r="NHD14" s="578"/>
      <c r="NHE14" s="578"/>
      <c r="NHF14" s="578"/>
      <c r="NHG14" s="578"/>
      <c r="NHH14" s="578"/>
      <c r="NHI14" s="578"/>
      <c r="NHJ14" s="578"/>
      <c r="NHK14" s="578"/>
      <c r="NHL14" s="578"/>
      <c r="NHM14" s="578"/>
      <c r="NHN14" s="578"/>
      <c r="NHO14" s="578"/>
      <c r="NHP14" s="578"/>
      <c r="NHQ14" s="578"/>
      <c r="NHR14" s="578"/>
      <c r="NHS14" s="578"/>
      <c r="NHT14" s="578"/>
      <c r="NHU14" s="578"/>
      <c r="NHV14" s="578"/>
      <c r="NHW14" s="578"/>
      <c r="NHX14" s="578"/>
      <c r="NHY14" s="578"/>
      <c r="NHZ14" s="578"/>
      <c r="NIA14" s="578"/>
      <c r="NIB14" s="578"/>
      <c r="NIC14" s="578"/>
      <c r="NID14" s="578"/>
      <c r="NIE14" s="578"/>
      <c r="NIF14" s="578"/>
      <c r="NIG14" s="578"/>
      <c r="NIH14" s="578"/>
      <c r="NII14" s="578"/>
      <c r="NIJ14" s="578"/>
      <c r="NIK14" s="578"/>
      <c r="NIL14" s="578"/>
      <c r="NIM14" s="578"/>
      <c r="NIN14" s="578"/>
      <c r="NIO14" s="578"/>
      <c r="NIP14" s="578"/>
      <c r="NIQ14" s="578"/>
      <c r="NIR14" s="578"/>
      <c r="NIS14" s="578"/>
      <c r="NIT14" s="578"/>
      <c r="NIU14" s="578"/>
      <c r="NIV14" s="578"/>
      <c r="NIW14" s="578"/>
      <c r="NIX14" s="578"/>
      <c r="NIY14" s="578"/>
      <c r="NIZ14" s="578"/>
      <c r="NJA14" s="578"/>
      <c r="NJB14" s="578"/>
      <c r="NJC14" s="578"/>
      <c r="NJD14" s="578"/>
      <c r="NJE14" s="578"/>
      <c r="NJF14" s="578"/>
      <c r="NJG14" s="578"/>
      <c r="NJH14" s="578"/>
      <c r="NJI14" s="578"/>
      <c r="NJJ14" s="578"/>
      <c r="NJK14" s="578"/>
      <c r="NJL14" s="578"/>
      <c r="NJM14" s="578"/>
      <c r="NJN14" s="578"/>
      <c r="NJO14" s="578"/>
      <c r="NJP14" s="578"/>
      <c r="NJQ14" s="578"/>
      <c r="NJR14" s="578"/>
      <c r="NJS14" s="578"/>
      <c r="NJT14" s="578"/>
      <c r="NJU14" s="578"/>
      <c r="NJV14" s="578"/>
      <c r="NJW14" s="578"/>
      <c r="NJX14" s="578"/>
      <c r="NJY14" s="578"/>
      <c r="NJZ14" s="578"/>
      <c r="NKA14" s="578"/>
      <c r="NKB14" s="578"/>
      <c r="NKC14" s="578"/>
      <c r="NKD14" s="578"/>
      <c r="NKE14" s="578"/>
      <c r="NKF14" s="578"/>
      <c r="NKG14" s="578"/>
      <c r="NKH14" s="578"/>
      <c r="NKI14" s="578"/>
      <c r="NKJ14" s="578"/>
      <c r="NKK14" s="578"/>
      <c r="NKL14" s="578"/>
      <c r="NKM14" s="578"/>
      <c r="NKN14" s="578"/>
      <c r="NKO14" s="578"/>
      <c r="NKP14" s="578"/>
      <c r="NKQ14" s="578"/>
      <c r="NKR14" s="578"/>
      <c r="NKS14" s="578"/>
      <c r="NKT14" s="578"/>
      <c r="NKU14" s="578"/>
      <c r="NKV14" s="578"/>
      <c r="NKW14" s="578"/>
      <c r="NKX14" s="578"/>
      <c r="NKY14" s="578"/>
      <c r="NKZ14" s="578"/>
      <c r="NLA14" s="578"/>
      <c r="NLB14" s="578"/>
      <c r="NLC14" s="578"/>
      <c r="NLD14" s="578"/>
      <c r="NLE14" s="578"/>
      <c r="NLF14" s="578"/>
      <c r="NLG14" s="578"/>
      <c r="NLH14" s="578"/>
      <c r="NLI14" s="578"/>
      <c r="NLJ14" s="578"/>
      <c r="NLK14" s="578"/>
      <c r="NLL14" s="578"/>
      <c r="NLM14" s="578"/>
      <c r="NLN14" s="578"/>
      <c r="NLO14" s="578"/>
      <c r="NLP14" s="578"/>
      <c r="NLQ14" s="578"/>
      <c r="NLR14" s="578"/>
      <c r="NLS14" s="578"/>
      <c r="NLT14" s="578"/>
      <c r="NLU14" s="578"/>
      <c r="NLV14" s="578"/>
      <c r="NLW14" s="578"/>
      <c r="NLX14" s="578"/>
      <c r="NLY14" s="578"/>
      <c r="NLZ14" s="578"/>
      <c r="NMA14" s="578"/>
      <c r="NMB14" s="578"/>
      <c r="NMC14" s="578"/>
      <c r="NMD14" s="578"/>
      <c r="NME14" s="578"/>
      <c r="NMF14" s="578"/>
      <c r="NMG14" s="578"/>
      <c r="NMH14" s="578"/>
      <c r="NMI14" s="578"/>
      <c r="NMJ14" s="578"/>
      <c r="NMK14" s="578"/>
      <c r="NML14" s="578"/>
      <c r="NMM14" s="578"/>
      <c r="NMN14" s="578"/>
      <c r="NMO14" s="578"/>
      <c r="NMP14" s="578"/>
      <c r="NMQ14" s="578"/>
      <c r="NMR14" s="578"/>
      <c r="NMS14" s="578"/>
      <c r="NMT14" s="578"/>
      <c r="NMU14" s="578"/>
      <c r="NMV14" s="578"/>
      <c r="NMW14" s="578"/>
      <c r="NMX14" s="578"/>
      <c r="NMY14" s="578"/>
      <c r="NMZ14" s="578"/>
      <c r="NNA14" s="578"/>
      <c r="NNB14" s="578"/>
      <c r="NNC14" s="578"/>
      <c r="NND14" s="578"/>
      <c r="NNE14" s="578"/>
      <c r="NNF14" s="578"/>
      <c r="NNG14" s="578"/>
      <c r="NNH14" s="578"/>
      <c r="NNI14" s="578"/>
      <c r="NNJ14" s="578"/>
      <c r="NNK14" s="578"/>
      <c r="NNL14" s="578"/>
      <c r="NNM14" s="578"/>
      <c r="NNN14" s="578"/>
      <c r="NNO14" s="578"/>
      <c r="NNP14" s="578"/>
      <c r="NNQ14" s="578"/>
      <c r="NNR14" s="578"/>
      <c r="NNS14" s="578"/>
      <c r="NNT14" s="578"/>
      <c r="NNU14" s="578"/>
      <c r="NNV14" s="578"/>
      <c r="NNW14" s="578"/>
      <c r="NNX14" s="578"/>
      <c r="NNY14" s="578"/>
      <c r="NNZ14" s="578"/>
      <c r="NOA14" s="578"/>
      <c r="NOB14" s="578"/>
      <c r="NOC14" s="578"/>
      <c r="NOD14" s="578"/>
      <c r="NOE14" s="578"/>
      <c r="NOF14" s="578"/>
      <c r="NOG14" s="578"/>
      <c r="NOH14" s="578"/>
      <c r="NOI14" s="578"/>
      <c r="NOJ14" s="578"/>
      <c r="NOK14" s="578"/>
      <c r="NOL14" s="578"/>
      <c r="NOM14" s="578"/>
      <c r="NON14" s="578"/>
      <c r="NOO14" s="578"/>
      <c r="NOP14" s="578"/>
      <c r="NOQ14" s="578"/>
      <c r="NOR14" s="578"/>
      <c r="NOS14" s="578"/>
      <c r="NOT14" s="578"/>
      <c r="NOU14" s="578"/>
      <c r="NOV14" s="578"/>
      <c r="NOW14" s="578"/>
      <c r="NOX14" s="578"/>
      <c r="NOY14" s="578"/>
      <c r="NOZ14" s="578"/>
      <c r="NPA14" s="578"/>
      <c r="NPB14" s="578"/>
      <c r="NPC14" s="578"/>
      <c r="NPD14" s="578"/>
      <c r="NPE14" s="578"/>
      <c r="NPF14" s="578"/>
      <c r="NPG14" s="578"/>
      <c r="NPH14" s="578"/>
      <c r="NPI14" s="578"/>
      <c r="NPJ14" s="578"/>
      <c r="NPK14" s="578"/>
      <c r="NPL14" s="578"/>
      <c r="NPM14" s="578"/>
      <c r="NPN14" s="578"/>
      <c r="NPO14" s="578"/>
      <c r="NPP14" s="578"/>
      <c r="NPQ14" s="578"/>
      <c r="NPR14" s="578"/>
      <c r="NPS14" s="578"/>
      <c r="NPT14" s="578"/>
      <c r="NPU14" s="578"/>
      <c r="NPV14" s="578"/>
      <c r="NPW14" s="578"/>
      <c r="NPX14" s="578"/>
      <c r="NPY14" s="578"/>
      <c r="NPZ14" s="578"/>
      <c r="NQA14" s="578"/>
      <c r="NQB14" s="578"/>
      <c r="NQC14" s="578"/>
      <c r="NQD14" s="578"/>
      <c r="NQE14" s="578"/>
      <c r="NQF14" s="578"/>
      <c r="NQG14" s="578"/>
      <c r="NQH14" s="578"/>
      <c r="NQI14" s="578"/>
      <c r="NQJ14" s="578"/>
      <c r="NQK14" s="578"/>
      <c r="NQL14" s="578"/>
      <c r="NQM14" s="578"/>
      <c r="NQN14" s="578"/>
      <c r="NQO14" s="578"/>
      <c r="NQP14" s="578"/>
      <c r="NQQ14" s="578"/>
      <c r="NQR14" s="578"/>
      <c r="NQS14" s="578"/>
      <c r="NQT14" s="578"/>
      <c r="NQU14" s="578"/>
      <c r="NQV14" s="578"/>
      <c r="NQW14" s="578"/>
      <c r="NQX14" s="578"/>
      <c r="NQY14" s="578"/>
      <c r="NQZ14" s="578"/>
      <c r="NRA14" s="578"/>
      <c r="NRB14" s="578"/>
      <c r="NRC14" s="578"/>
      <c r="NRD14" s="578"/>
      <c r="NRE14" s="578"/>
      <c r="NRF14" s="578"/>
      <c r="NRG14" s="578"/>
      <c r="NRH14" s="578"/>
      <c r="NRI14" s="578"/>
      <c r="NRJ14" s="578"/>
      <c r="NRK14" s="578"/>
      <c r="NRL14" s="578"/>
      <c r="NRM14" s="578"/>
      <c r="NRN14" s="578"/>
      <c r="NRO14" s="578"/>
      <c r="NRP14" s="578"/>
      <c r="NRQ14" s="578"/>
      <c r="NRR14" s="578"/>
      <c r="NRS14" s="578"/>
      <c r="NRT14" s="578"/>
      <c r="NRU14" s="578"/>
      <c r="NRV14" s="578"/>
      <c r="NRW14" s="578"/>
      <c r="NRX14" s="578"/>
      <c r="NRY14" s="578"/>
      <c r="NRZ14" s="578"/>
      <c r="NSA14" s="578"/>
      <c r="NSB14" s="578"/>
      <c r="NSC14" s="578"/>
      <c r="NSD14" s="578"/>
      <c r="NSE14" s="578"/>
      <c r="NSF14" s="578"/>
      <c r="NSG14" s="578"/>
      <c r="NSH14" s="578"/>
      <c r="NSI14" s="578"/>
      <c r="NSJ14" s="578"/>
      <c r="NSK14" s="578"/>
      <c r="NSL14" s="578"/>
      <c r="NSM14" s="578"/>
      <c r="NSN14" s="578"/>
      <c r="NSO14" s="578"/>
      <c r="NSP14" s="578"/>
      <c r="NSQ14" s="578"/>
      <c r="NSR14" s="578"/>
      <c r="NSS14" s="578"/>
      <c r="NST14" s="578"/>
      <c r="NSU14" s="578"/>
      <c r="NSV14" s="578"/>
      <c r="NSW14" s="578"/>
      <c r="NSX14" s="578"/>
      <c r="NSY14" s="578"/>
      <c r="NSZ14" s="578"/>
      <c r="NTA14" s="578"/>
      <c r="NTB14" s="578"/>
      <c r="NTC14" s="578"/>
      <c r="NTD14" s="578"/>
      <c r="NTE14" s="578"/>
      <c r="NTF14" s="578"/>
      <c r="NTG14" s="578"/>
      <c r="NTH14" s="578"/>
      <c r="NTI14" s="578"/>
      <c r="NTJ14" s="578"/>
      <c r="NTK14" s="578"/>
      <c r="NTL14" s="578"/>
      <c r="NTM14" s="578"/>
      <c r="NTN14" s="578"/>
      <c r="NTO14" s="578"/>
      <c r="NTP14" s="578"/>
      <c r="NTQ14" s="578"/>
      <c r="NTR14" s="578"/>
      <c r="NTS14" s="578"/>
      <c r="NTT14" s="578"/>
      <c r="NTU14" s="578"/>
      <c r="NTV14" s="578"/>
      <c r="NTW14" s="578"/>
      <c r="NTX14" s="578"/>
      <c r="NTY14" s="578"/>
      <c r="NTZ14" s="578"/>
      <c r="NUA14" s="578"/>
      <c r="NUB14" s="578"/>
      <c r="NUC14" s="578"/>
      <c r="NUD14" s="578"/>
      <c r="NUE14" s="578"/>
      <c r="NUF14" s="578"/>
      <c r="NUG14" s="578"/>
      <c r="NUH14" s="578"/>
      <c r="NUI14" s="578"/>
      <c r="NUJ14" s="578"/>
      <c r="NUK14" s="578"/>
      <c r="NUL14" s="578"/>
      <c r="NUM14" s="578"/>
      <c r="NUN14" s="578"/>
      <c r="NUO14" s="578"/>
      <c r="NUP14" s="578"/>
      <c r="NUQ14" s="578"/>
      <c r="NUR14" s="578"/>
      <c r="NUS14" s="578"/>
      <c r="NUT14" s="578"/>
      <c r="NUU14" s="578"/>
      <c r="NUV14" s="578"/>
      <c r="NUW14" s="578"/>
      <c r="NUX14" s="578"/>
      <c r="NUY14" s="578"/>
      <c r="NUZ14" s="578"/>
      <c r="NVA14" s="578"/>
      <c r="NVB14" s="578"/>
      <c r="NVC14" s="578"/>
      <c r="NVD14" s="578"/>
      <c r="NVE14" s="578"/>
      <c r="NVF14" s="578"/>
      <c r="NVG14" s="578"/>
      <c r="NVH14" s="578"/>
      <c r="NVI14" s="578"/>
      <c r="NVJ14" s="578"/>
      <c r="NVK14" s="578"/>
      <c r="NVL14" s="578"/>
      <c r="NVM14" s="578"/>
      <c r="NVN14" s="578"/>
      <c r="NVO14" s="578"/>
      <c r="NVP14" s="578"/>
      <c r="NVQ14" s="578"/>
      <c r="NVR14" s="578"/>
      <c r="NVS14" s="578"/>
      <c r="NVT14" s="578"/>
      <c r="NVU14" s="578"/>
      <c r="NVV14" s="578"/>
      <c r="NVW14" s="578"/>
      <c r="NVX14" s="578"/>
      <c r="NVY14" s="578"/>
      <c r="NVZ14" s="578"/>
      <c r="NWA14" s="578"/>
      <c r="NWB14" s="578"/>
      <c r="NWC14" s="578"/>
      <c r="NWD14" s="578"/>
      <c r="NWE14" s="578"/>
      <c r="NWF14" s="578"/>
      <c r="NWG14" s="578"/>
      <c r="NWH14" s="578"/>
      <c r="NWI14" s="578"/>
      <c r="NWJ14" s="578"/>
      <c r="NWK14" s="578"/>
      <c r="NWL14" s="578"/>
      <c r="NWM14" s="578"/>
      <c r="NWN14" s="578"/>
      <c r="NWO14" s="578"/>
      <c r="NWP14" s="578"/>
      <c r="NWQ14" s="578"/>
      <c r="NWR14" s="578"/>
      <c r="NWS14" s="578"/>
      <c r="NWT14" s="578"/>
      <c r="NWU14" s="578"/>
      <c r="NWV14" s="578"/>
      <c r="NWW14" s="578"/>
      <c r="NWX14" s="578"/>
      <c r="NWY14" s="578"/>
      <c r="NWZ14" s="578"/>
      <c r="NXA14" s="578"/>
      <c r="NXB14" s="578"/>
      <c r="NXC14" s="578"/>
      <c r="NXD14" s="578"/>
      <c r="NXE14" s="578"/>
      <c r="NXF14" s="578"/>
      <c r="NXG14" s="578"/>
      <c r="NXH14" s="578"/>
      <c r="NXI14" s="578"/>
      <c r="NXJ14" s="578"/>
      <c r="NXK14" s="578"/>
      <c r="NXL14" s="578"/>
      <c r="NXM14" s="578"/>
      <c r="NXN14" s="578"/>
      <c r="NXO14" s="578"/>
      <c r="NXP14" s="578"/>
      <c r="NXQ14" s="578"/>
      <c r="NXR14" s="578"/>
      <c r="NXS14" s="578"/>
      <c r="NXT14" s="578"/>
      <c r="NXU14" s="578"/>
      <c r="NXV14" s="578"/>
      <c r="NXW14" s="578"/>
      <c r="NXX14" s="578"/>
      <c r="NXY14" s="578"/>
      <c r="NXZ14" s="578"/>
      <c r="NYA14" s="578"/>
      <c r="NYB14" s="578"/>
      <c r="NYC14" s="578"/>
      <c r="NYD14" s="578"/>
      <c r="NYE14" s="578"/>
      <c r="NYF14" s="578"/>
      <c r="NYG14" s="578"/>
      <c r="NYH14" s="578"/>
      <c r="NYI14" s="578"/>
      <c r="NYJ14" s="578"/>
      <c r="NYK14" s="578"/>
      <c r="NYL14" s="578"/>
      <c r="NYM14" s="578"/>
      <c r="NYN14" s="578"/>
      <c r="NYO14" s="578"/>
      <c r="NYP14" s="578"/>
      <c r="NYQ14" s="578"/>
      <c r="NYR14" s="578"/>
      <c r="NYS14" s="578"/>
      <c r="NYT14" s="578"/>
      <c r="NYU14" s="578"/>
      <c r="NYV14" s="578"/>
      <c r="NYW14" s="578"/>
      <c r="NYX14" s="578"/>
      <c r="NYY14" s="578"/>
      <c r="NYZ14" s="578"/>
      <c r="NZA14" s="578"/>
      <c r="NZB14" s="578"/>
      <c r="NZC14" s="578"/>
      <c r="NZD14" s="578"/>
      <c r="NZE14" s="578"/>
      <c r="NZF14" s="578"/>
      <c r="NZG14" s="578"/>
      <c r="NZH14" s="578"/>
      <c r="NZI14" s="578"/>
      <c r="NZJ14" s="578"/>
      <c r="NZK14" s="578"/>
      <c r="NZL14" s="578"/>
      <c r="NZM14" s="578"/>
      <c r="NZN14" s="578"/>
      <c r="NZO14" s="578"/>
      <c r="NZP14" s="578"/>
      <c r="NZQ14" s="578"/>
      <c r="NZR14" s="578"/>
      <c r="NZS14" s="578"/>
      <c r="NZT14" s="578"/>
      <c r="NZU14" s="578"/>
      <c r="NZV14" s="578"/>
      <c r="NZW14" s="578"/>
      <c r="NZX14" s="578"/>
      <c r="NZY14" s="578"/>
      <c r="NZZ14" s="578"/>
      <c r="OAA14" s="578"/>
      <c r="OAB14" s="578"/>
      <c r="OAC14" s="578"/>
      <c r="OAD14" s="578"/>
      <c r="OAE14" s="578"/>
      <c r="OAF14" s="578"/>
      <c r="OAG14" s="578"/>
      <c r="OAH14" s="578"/>
      <c r="OAI14" s="578"/>
      <c r="OAJ14" s="578"/>
      <c r="OAK14" s="578"/>
      <c r="OAL14" s="578"/>
      <c r="OAM14" s="578"/>
      <c r="OAN14" s="578"/>
      <c r="OAO14" s="578"/>
      <c r="OAP14" s="578"/>
      <c r="OAQ14" s="578"/>
      <c r="OAR14" s="578"/>
      <c r="OAS14" s="578"/>
      <c r="OAT14" s="578"/>
      <c r="OAU14" s="578"/>
      <c r="OAV14" s="578"/>
      <c r="OAW14" s="578"/>
      <c r="OAX14" s="578"/>
      <c r="OAY14" s="578"/>
      <c r="OAZ14" s="578"/>
      <c r="OBA14" s="578"/>
      <c r="OBB14" s="578"/>
      <c r="OBC14" s="578"/>
      <c r="OBD14" s="578"/>
      <c r="OBE14" s="578"/>
      <c r="OBF14" s="578"/>
      <c r="OBG14" s="578"/>
      <c r="OBH14" s="578"/>
      <c r="OBI14" s="578"/>
      <c r="OBJ14" s="578"/>
      <c r="OBK14" s="578"/>
      <c r="OBL14" s="578"/>
      <c r="OBM14" s="578"/>
      <c r="OBN14" s="578"/>
      <c r="OBO14" s="578"/>
      <c r="OBP14" s="578"/>
      <c r="OBQ14" s="578"/>
      <c r="OBR14" s="578"/>
      <c r="OBS14" s="578"/>
      <c r="OBT14" s="578"/>
      <c r="OBU14" s="578"/>
      <c r="OBV14" s="578"/>
      <c r="OBW14" s="578"/>
      <c r="OBX14" s="578"/>
      <c r="OBY14" s="578"/>
      <c r="OBZ14" s="578"/>
      <c r="OCA14" s="578"/>
      <c r="OCB14" s="578"/>
      <c r="OCC14" s="578"/>
      <c r="OCD14" s="578"/>
      <c r="OCE14" s="578"/>
      <c r="OCF14" s="578"/>
      <c r="OCG14" s="578"/>
      <c r="OCH14" s="578"/>
      <c r="OCI14" s="578"/>
      <c r="OCJ14" s="578"/>
      <c r="OCK14" s="578"/>
      <c r="OCL14" s="578"/>
      <c r="OCM14" s="578"/>
      <c r="OCN14" s="578"/>
      <c r="OCO14" s="578"/>
      <c r="OCP14" s="578"/>
      <c r="OCQ14" s="578"/>
      <c r="OCR14" s="578"/>
      <c r="OCS14" s="578"/>
      <c r="OCT14" s="578"/>
      <c r="OCU14" s="578"/>
      <c r="OCV14" s="578"/>
      <c r="OCW14" s="578"/>
      <c r="OCX14" s="578"/>
      <c r="OCY14" s="578"/>
      <c r="OCZ14" s="578"/>
      <c r="ODA14" s="578"/>
      <c r="ODB14" s="578"/>
      <c r="ODC14" s="578"/>
      <c r="ODD14" s="578"/>
      <c r="ODE14" s="578"/>
      <c r="ODF14" s="578"/>
      <c r="ODG14" s="578"/>
      <c r="ODH14" s="578"/>
      <c r="ODI14" s="578"/>
      <c r="ODJ14" s="578"/>
      <c r="ODK14" s="578"/>
      <c r="ODL14" s="578"/>
      <c r="ODM14" s="578"/>
      <c r="ODN14" s="578"/>
      <c r="ODO14" s="578"/>
      <c r="ODP14" s="578"/>
      <c r="ODQ14" s="578"/>
      <c r="ODR14" s="578"/>
      <c r="ODS14" s="578"/>
      <c r="ODT14" s="578"/>
      <c r="ODU14" s="578"/>
      <c r="ODV14" s="578"/>
      <c r="ODW14" s="578"/>
      <c r="ODX14" s="578"/>
      <c r="ODY14" s="578"/>
      <c r="ODZ14" s="578"/>
      <c r="OEA14" s="578"/>
      <c r="OEB14" s="578"/>
      <c r="OEC14" s="578"/>
      <c r="OED14" s="578"/>
      <c r="OEE14" s="578"/>
      <c r="OEF14" s="578"/>
      <c r="OEG14" s="578"/>
      <c r="OEH14" s="578"/>
      <c r="OEI14" s="578"/>
      <c r="OEJ14" s="578"/>
      <c r="OEK14" s="578"/>
      <c r="OEL14" s="578"/>
      <c r="OEM14" s="578"/>
      <c r="OEN14" s="578"/>
      <c r="OEO14" s="578"/>
      <c r="OEP14" s="578"/>
      <c r="OEQ14" s="578"/>
      <c r="OER14" s="578"/>
      <c r="OES14" s="578"/>
      <c r="OET14" s="578"/>
      <c r="OEU14" s="578"/>
      <c r="OEV14" s="578"/>
      <c r="OEW14" s="578"/>
      <c r="OEX14" s="578"/>
      <c r="OEY14" s="578"/>
      <c r="OEZ14" s="578"/>
      <c r="OFA14" s="578"/>
      <c r="OFB14" s="578"/>
      <c r="OFC14" s="578"/>
      <c r="OFD14" s="578"/>
      <c r="OFE14" s="578"/>
      <c r="OFF14" s="578"/>
      <c r="OFG14" s="578"/>
      <c r="OFH14" s="578"/>
      <c r="OFI14" s="578"/>
      <c r="OFJ14" s="578"/>
      <c r="OFK14" s="578"/>
      <c r="OFL14" s="578"/>
      <c r="OFM14" s="578"/>
      <c r="OFN14" s="578"/>
      <c r="OFO14" s="578"/>
      <c r="OFP14" s="578"/>
      <c r="OFQ14" s="578"/>
      <c r="OFR14" s="578"/>
      <c r="OFS14" s="578"/>
      <c r="OFT14" s="578"/>
      <c r="OFU14" s="578"/>
      <c r="OFV14" s="578"/>
      <c r="OFW14" s="578"/>
      <c r="OFX14" s="578"/>
      <c r="OFY14" s="578"/>
      <c r="OFZ14" s="578"/>
      <c r="OGA14" s="578"/>
      <c r="OGB14" s="578"/>
      <c r="OGC14" s="578"/>
      <c r="OGD14" s="578"/>
      <c r="OGE14" s="578"/>
      <c r="OGF14" s="578"/>
      <c r="OGG14" s="578"/>
      <c r="OGH14" s="578"/>
      <c r="OGI14" s="578"/>
      <c r="OGJ14" s="578"/>
      <c r="OGK14" s="578"/>
      <c r="OGL14" s="578"/>
      <c r="OGM14" s="578"/>
      <c r="OGN14" s="578"/>
      <c r="OGO14" s="578"/>
      <c r="OGP14" s="578"/>
      <c r="OGQ14" s="578"/>
      <c r="OGR14" s="578"/>
      <c r="OGS14" s="578"/>
      <c r="OGT14" s="578"/>
      <c r="OGU14" s="578"/>
      <c r="OGV14" s="578"/>
      <c r="OGW14" s="578"/>
      <c r="OGX14" s="578"/>
      <c r="OGY14" s="578"/>
      <c r="OGZ14" s="578"/>
      <c r="OHA14" s="578"/>
      <c r="OHB14" s="578"/>
      <c r="OHC14" s="578"/>
      <c r="OHD14" s="578"/>
      <c r="OHE14" s="578"/>
      <c r="OHF14" s="578"/>
      <c r="OHG14" s="578"/>
      <c r="OHH14" s="578"/>
      <c r="OHI14" s="578"/>
      <c r="OHJ14" s="578"/>
      <c r="OHK14" s="578"/>
      <c r="OHL14" s="578"/>
      <c r="OHM14" s="578"/>
      <c r="OHN14" s="578"/>
      <c r="OHO14" s="578"/>
      <c r="OHP14" s="578"/>
      <c r="OHQ14" s="578"/>
      <c r="OHR14" s="578"/>
      <c r="OHS14" s="578"/>
      <c r="OHT14" s="578"/>
      <c r="OHU14" s="578"/>
      <c r="OHV14" s="578"/>
      <c r="OHW14" s="578"/>
      <c r="OHX14" s="578"/>
      <c r="OHY14" s="578"/>
      <c r="OHZ14" s="578"/>
      <c r="OIA14" s="578"/>
      <c r="OIB14" s="578"/>
      <c r="OIC14" s="578"/>
      <c r="OID14" s="578"/>
      <c r="OIE14" s="578"/>
      <c r="OIF14" s="578"/>
      <c r="OIG14" s="578"/>
      <c r="OIH14" s="578"/>
      <c r="OII14" s="578"/>
      <c r="OIJ14" s="578"/>
      <c r="OIK14" s="578"/>
      <c r="OIL14" s="578"/>
      <c r="OIM14" s="578"/>
      <c r="OIN14" s="578"/>
      <c r="OIO14" s="578"/>
      <c r="OIP14" s="578"/>
      <c r="OIQ14" s="578"/>
      <c r="OIR14" s="578"/>
      <c r="OIS14" s="578"/>
      <c r="OIT14" s="578"/>
      <c r="OIU14" s="578"/>
      <c r="OIV14" s="578"/>
      <c r="OIW14" s="578"/>
      <c r="OIX14" s="578"/>
      <c r="OIY14" s="578"/>
      <c r="OIZ14" s="578"/>
      <c r="OJA14" s="578"/>
      <c r="OJB14" s="578"/>
      <c r="OJC14" s="578"/>
      <c r="OJD14" s="578"/>
      <c r="OJE14" s="578"/>
      <c r="OJF14" s="578"/>
      <c r="OJG14" s="578"/>
      <c r="OJH14" s="578"/>
      <c r="OJI14" s="578"/>
      <c r="OJJ14" s="578"/>
      <c r="OJK14" s="578"/>
      <c r="OJL14" s="578"/>
      <c r="OJM14" s="578"/>
      <c r="OJN14" s="578"/>
      <c r="OJO14" s="578"/>
      <c r="OJP14" s="578"/>
      <c r="OJQ14" s="578"/>
      <c r="OJR14" s="578"/>
      <c r="OJS14" s="578"/>
      <c r="OJT14" s="578"/>
      <c r="OJU14" s="578"/>
      <c r="OJV14" s="578"/>
      <c r="OJW14" s="578"/>
      <c r="OJX14" s="578"/>
      <c r="OJY14" s="578"/>
      <c r="OJZ14" s="578"/>
      <c r="OKA14" s="578"/>
      <c r="OKB14" s="578"/>
      <c r="OKC14" s="578"/>
      <c r="OKD14" s="578"/>
      <c r="OKE14" s="578"/>
      <c r="OKF14" s="578"/>
      <c r="OKG14" s="578"/>
      <c r="OKH14" s="578"/>
      <c r="OKI14" s="578"/>
      <c r="OKJ14" s="578"/>
      <c r="OKK14" s="578"/>
      <c r="OKL14" s="578"/>
      <c r="OKM14" s="578"/>
      <c r="OKN14" s="578"/>
      <c r="OKO14" s="578"/>
      <c r="OKP14" s="578"/>
      <c r="OKQ14" s="578"/>
      <c r="OKR14" s="578"/>
      <c r="OKS14" s="578"/>
      <c r="OKT14" s="578"/>
      <c r="OKU14" s="578"/>
      <c r="OKV14" s="578"/>
      <c r="OKW14" s="578"/>
      <c r="OKX14" s="578"/>
      <c r="OKY14" s="578"/>
      <c r="OKZ14" s="578"/>
      <c r="OLA14" s="578"/>
      <c r="OLB14" s="578"/>
      <c r="OLC14" s="578"/>
      <c r="OLD14" s="578"/>
      <c r="OLE14" s="578"/>
      <c r="OLF14" s="578"/>
      <c r="OLG14" s="578"/>
      <c r="OLH14" s="578"/>
      <c r="OLI14" s="578"/>
      <c r="OLJ14" s="578"/>
      <c r="OLK14" s="578"/>
      <c r="OLL14" s="578"/>
      <c r="OLM14" s="578"/>
      <c r="OLN14" s="578"/>
      <c r="OLO14" s="578"/>
      <c r="OLP14" s="578"/>
      <c r="OLQ14" s="578"/>
      <c r="OLR14" s="578"/>
      <c r="OLS14" s="578"/>
      <c r="OLT14" s="578"/>
      <c r="OLU14" s="578"/>
      <c r="OLV14" s="578"/>
      <c r="OLW14" s="578"/>
      <c r="OLX14" s="578"/>
      <c r="OLY14" s="578"/>
      <c r="OLZ14" s="578"/>
      <c r="OMA14" s="578"/>
      <c r="OMB14" s="578"/>
      <c r="OMC14" s="578"/>
      <c r="OMD14" s="578"/>
      <c r="OME14" s="578"/>
      <c r="OMF14" s="578"/>
      <c r="OMG14" s="578"/>
      <c r="OMH14" s="578"/>
      <c r="OMI14" s="578"/>
      <c r="OMJ14" s="578"/>
      <c r="OMK14" s="578"/>
      <c r="OML14" s="578"/>
      <c r="OMM14" s="578"/>
      <c r="OMN14" s="578"/>
      <c r="OMO14" s="578"/>
      <c r="OMP14" s="578"/>
      <c r="OMQ14" s="578"/>
      <c r="OMR14" s="578"/>
      <c r="OMS14" s="578"/>
      <c r="OMT14" s="578"/>
      <c r="OMU14" s="578"/>
      <c r="OMV14" s="578"/>
      <c r="OMW14" s="578"/>
      <c r="OMX14" s="578"/>
      <c r="OMY14" s="578"/>
      <c r="OMZ14" s="578"/>
      <c r="ONA14" s="578"/>
      <c r="ONB14" s="578"/>
      <c r="ONC14" s="578"/>
      <c r="OND14" s="578"/>
      <c r="ONE14" s="578"/>
      <c r="ONF14" s="578"/>
      <c r="ONG14" s="578"/>
      <c r="ONH14" s="578"/>
      <c r="ONI14" s="578"/>
      <c r="ONJ14" s="578"/>
      <c r="ONK14" s="578"/>
      <c r="ONL14" s="578"/>
      <c r="ONM14" s="578"/>
      <c r="ONN14" s="578"/>
      <c r="ONO14" s="578"/>
      <c r="ONP14" s="578"/>
      <c r="ONQ14" s="578"/>
      <c r="ONR14" s="578"/>
      <c r="ONS14" s="578"/>
      <c r="ONT14" s="578"/>
      <c r="ONU14" s="578"/>
      <c r="ONV14" s="578"/>
      <c r="ONW14" s="578"/>
      <c r="ONX14" s="578"/>
      <c r="ONY14" s="578"/>
      <c r="ONZ14" s="578"/>
      <c r="OOA14" s="578"/>
      <c r="OOB14" s="578"/>
      <c r="OOC14" s="578"/>
      <c r="OOD14" s="578"/>
      <c r="OOE14" s="578"/>
      <c r="OOF14" s="578"/>
      <c r="OOG14" s="578"/>
      <c r="OOH14" s="578"/>
      <c r="OOI14" s="578"/>
      <c r="OOJ14" s="578"/>
      <c r="OOK14" s="578"/>
      <c r="OOL14" s="578"/>
      <c r="OOM14" s="578"/>
      <c r="OON14" s="578"/>
      <c r="OOO14" s="578"/>
      <c r="OOP14" s="578"/>
      <c r="OOQ14" s="578"/>
      <c r="OOR14" s="578"/>
      <c r="OOS14" s="578"/>
      <c r="OOT14" s="578"/>
      <c r="OOU14" s="578"/>
      <c r="OOV14" s="578"/>
      <c r="OOW14" s="578"/>
      <c r="OOX14" s="578"/>
      <c r="OOY14" s="578"/>
      <c r="OOZ14" s="578"/>
      <c r="OPA14" s="578"/>
      <c r="OPB14" s="578"/>
      <c r="OPC14" s="578"/>
      <c r="OPD14" s="578"/>
      <c r="OPE14" s="578"/>
      <c r="OPF14" s="578"/>
      <c r="OPG14" s="578"/>
      <c r="OPH14" s="578"/>
      <c r="OPI14" s="578"/>
      <c r="OPJ14" s="578"/>
      <c r="OPK14" s="578"/>
      <c r="OPL14" s="578"/>
      <c r="OPM14" s="578"/>
      <c r="OPN14" s="578"/>
      <c r="OPO14" s="578"/>
      <c r="OPP14" s="578"/>
      <c r="OPQ14" s="578"/>
      <c r="OPR14" s="578"/>
      <c r="OPS14" s="578"/>
      <c r="OPT14" s="578"/>
      <c r="OPU14" s="578"/>
      <c r="OPV14" s="578"/>
      <c r="OPW14" s="578"/>
      <c r="OPX14" s="578"/>
      <c r="OPY14" s="578"/>
      <c r="OPZ14" s="578"/>
      <c r="OQA14" s="578"/>
      <c r="OQB14" s="578"/>
      <c r="OQC14" s="578"/>
      <c r="OQD14" s="578"/>
      <c r="OQE14" s="578"/>
      <c r="OQF14" s="578"/>
      <c r="OQG14" s="578"/>
      <c r="OQH14" s="578"/>
      <c r="OQI14" s="578"/>
      <c r="OQJ14" s="578"/>
      <c r="OQK14" s="578"/>
      <c r="OQL14" s="578"/>
      <c r="OQM14" s="578"/>
      <c r="OQN14" s="578"/>
      <c r="OQO14" s="578"/>
      <c r="OQP14" s="578"/>
      <c r="OQQ14" s="578"/>
      <c r="OQR14" s="578"/>
      <c r="OQS14" s="578"/>
      <c r="OQT14" s="578"/>
      <c r="OQU14" s="578"/>
      <c r="OQV14" s="578"/>
      <c r="OQW14" s="578"/>
      <c r="OQX14" s="578"/>
      <c r="OQY14" s="578"/>
      <c r="OQZ14" s="578"/>
      <c r="ORA14" s="578"/>
      <c r="ORB14" s="578"/>
      <c r="ORC14" s="578"/>
      <c r="ORD14" s="578"/>
      <c r="ORE14" s="578"/>
      <c r="ORF14" s="578"/>
      <c r="ORG14" s="578"/>
      <c r="ORH14" s="578"/>
      <c r="ORI14" s="578"/>
      <c r="ORJ14" s="578"/>
      <c r="ORK14" s="578"/>
      <c r="ORL14" s="578"/>
      <c r="ORM14" s="578"/>
      <c r="ORN14" s="578"/>
      <c r="ORO14" s="578"/>
      <c r="ORP14" s="578"/>
      <c r="ORQ14" s="578"/>
      <c r="ORR14" s="578"/>
      <c r="ORS14" s="578"/>
      <c r="ORT14" s="578"/>
      <c r="ORU14" s="578"/>
      <c r="ORV14" s="578"/>
      <c r="ORW14" s="578"/>
      <c r="ORX14" s="578"/>
      <c r="ORY14" s="578"/>
      <c r="ORZ14" s="578"/>
      <c r="OSA14" s="578"/>
      <c r="OSB14" s="578"/>
      <c r="OSC14" s="578"/>
      <c r="OSD14" s="578"/>
      <c r="OSE14" s="578"/>
      <c r="OSF14" s="578"/>
      <c r="OSG14" s="578"/>
      <c r="OSH14" s="578"/>
      <c r="OSI14" s="578"/>
      <c r="OSJ14" s="578"/>
      <c r="OSK14" s="578"/>
      <c r="OSL14" s="578"/>
      <c r="OSM14" s="578"/>
      <c r="OSN14" s="578"/>
      <c r="OSO14" s="578"/>
      <c r="OSP14" s="578"/>
      <c r="OSQ14" s="578"/>
      <c r="OSR14" s="578"/>
      <c r="OSS14" s="578"/>
      <c r="OST14" s="578"/>
      <c r="OSU14" s="578"/>
      <c r="OSV14" s="578"/>
      <c r="OSW14" s="578"/>
      <c r="OSX14" s="578"/>
      <c r="OSY14" s="578"/>
      <c r="OSZ14" s="578"/>
      <c r="OTA14" s="578"/>
      <c r="OTB14" s="578"/>
      <c r="OTC14" s="578"/>
      <c r="OTD14" s="578"/>
      <c r="OTE14" s="578"/>
      <c r="OTF14" s="578"/>
      <c r="OTG14" s="578"/>
      <c r="OTH14" s="578"/>
      <c r="OTI14" s="578"/>
      <c r="OTJ14" s="578"/>
      <c r="OTK14" s="578"/>
      <c r="OTL14" s="578"/>
      <c r="OTM14" s="578"/>
      <c r="OTN14" s="578"/>
      <c r="OTO14" s="578"/>
      <c r="OTP14" s="578"/>
      <c r="OTQ14" s="578"/>
      <c r="OTR14" s="578"/>
      <c r="OTS14" s="578"/>
      <c r="OTT14" s="578"/>
      <c r="OTU14" s="578"/>
      <c r="OTV14" s="578"/>
      <c r="OTW14" s="578"/>
      <c r="OTX14" s="578"/>
      <c r="OTY14" s="578"/>
      <c r="OTZ14" s="578"/>
      <c r="OUA14" s="578"/>
      <c r="OUB14" s="578"/>
      <c r="OUC14" s="578"/>
      <c r="OUD14" s="578"/>
      <c r="OUE14" s="578"/>
      <c r="OUF14" s="578"/>
      <c r="OUG14" s="578"/>
      <c r="OUH14" s="578"/>
      <c r="OUI14" s="578"/>
      <c r="OUJ14" s="578"/>
      <c r="OUK14" s="578"/>
      <c r="OUL14" s="578"/>
      <c r="OUM14" s="578"/>
      <c r="OUN14" s="578"/>
      <c r="OUO14" s="578"/>
      <c r="OUP14" s="578"/>
      <c r="OUQ14" s="578"/>
      <c r="OUR14" s="578"/>
      <c r="OUS14" s="578"/>
      <c r="OUT14" s="578"/>
      <c r="OUU14" s="578"/>
      <c r="OUV14" s="578"/>
      <c r="OUW14" s="578"/>
      <c r="OUX14" s="578"/>
      <c r="OUY14" s="578"/>
      <c r="OUZ14" s="578"/>
      <c r="OVA14" s="578"/>
      <c r="OVB14" s="578"/>
      <c r="OVC14" s="578"/>
      <c r="OVD14" s="578"/>
      <c r="OVE14" s="578"/>
      <c r="OVF14" s="578"/>
      <c r="OVG14" s="578"/>
      <c r="OVH14" s="578"/>
      <c r="OVI14" s="578"/>
      <c r="OVJ14" s="578"/>
      <c r="OVK14" s="578"/>
      <c r="OVL14" s="578"/>
      <c r="OVM14" s="578"/>
      <c r="OVN14" s="578"/>
      <c r="OVO14" s="578"/>
      <c r="OVP14" s="578"/>
      <c r="OVQ14" s="578"/>
      <c r="OVR14" s="578"/>
      <c r="OVS14" s="578"/>
      <c r="OVT14" s="578"/>
      <c r="OVU14" s="578"/>
      <c r="OVV14" s="578"/>
      <c r="OVW14" s="578"/>
      <c r="OVX14" s="578"/>
      <c r="OVY14" s="578"/>
      <c r="OVZ14" s="578"/>
      <c r="OWA14" s="578"/>
      <c r="OWB14" s="578"/>
      <c r="OWC14" s="578"/>
      <c r="OWD14" s="578"/>
      <c r="OWE14" s="578"/>
      <c r="OWF14" s="578"/>
      <c r="OWG14" s="578"/>
      <c r="OWH14" s="578"/>
      <c r="OWI14" s="578"/>
      <c r="OWJ14" s="578"/>
      <c r="OWK14" s="578"/>
      <c r="OWL14" s="578"/>
      <c r="OWM14" s="578"/>
      <c r="OWN14" s="578"/>
      <c r="OWO14" s="578"/>
      <c r="OWP14" s="578"/>
      <c r="OWQ14" s="578"/>
      <c r="OWR14" s="578"/>
      <c r="OWS14" s="578"/>
      <c r="OWT14" s="578"/>
      <c r="OWU14" s="578"/>
      <c r="OWV14" s="578"/>
      <c r="OWW14" s="578"/>
      <c r="OWX14" s="578"/>
      <c r="OWY14" s="578"/>
      <c r="OWZ14" s="578"/>
      <c r="OXA14" s="578"/>
      <c r="OXB14" s="578"/>
      <c r="OXC14" s="578"/>
      <c r="OXD14" s="578"/>
      <c r="OXE14" s="578"/>
      <c r="OXF14" s="578"/>
      <c r="OXG14" s="578"/>
      <c r="OXH14" s="578"/>
      <c r="OXI14" s="578"/>
      <c r="OXJ14" s="578"/>
      <c r="OXK14" s="578"/>
      <c r="OXL14" s="578"/>
      <c r="OXM14" s="578"/>
      <c r="OXN14" s="578"/>
      <c r="OXO14" s="578"/>
      <c r="OXP14" s="578"/>
      <c r="OXQ14" s="578"/>
      <c r="OXR14" s="578"/>
      <c r="OXS14" s="578"/>
      <c r="OXT14" s="578"/>
      <c r="OXU14" s="578"/>
      <c r="OXV14" s="578"/>
      <c r="OXW14" s="578"/>
      <c r="OXX14" s="578"/>
      <c r="OXY14" s="578"/>
      <c r="OXZ14" s="578"/>
      <c r="OYA14" s="578"/>
      <c r="OYB14" s="578"/>
      <c r="OYC14" s="578"/>
      <c r="OYD14" s="578"/>
      <c r="OYE14" s="578"/>
      <c r="OYF14" s="578"/>
      <c r="OYG14" s="578"/>
      <c r="OYH14" s="578"/>
      <c r="OYI14" s="578"/>
      <c r="OYJ14" s="578"/>
      <c r="OYK14" s="578"/>
      <c r="OYL14" s="578"/>
      <c r="OYM14" s="578"/>
      <c r="OYN14" s="578"/>
      <c r="OYO14" s="578"/>
      <c r="OYP14" s="578"/>
      <c r="OYQ14" s="578"/>
      <c r="OYR14" s="578"/>
      <c r="OYS14" s="578"/>
      <c r="OYT14" s="578"/>
      <c r="OYU14" s="578"/>
      <c r="OYV14" s="578"/>
      <c r="OYW14" s="578"/>
      <c r="OYX14" s="578"/>
      <c r="OYY14" s="578"/>
      <c r="OYZ14" s="578"/>
      <c r="OZA14" s="578"/>
      <c r="OZB14" s="578"/>
      <c r="OZC14" s="578"/>
      <c r="OZD14" s="578"/>
      <c r="OZE14" s="578"/>
      <c r="OZF14" s="578"/>
      <c r="OZG14" s="578"/>
      <c r="OZH14" s="578"/>
      <c r="OZI14" s="578"/>
      <c r="OZJ14" s="578"/>
      <c r="OZK14" s="578"/>
      <c r="OZL14" s="578"/>
      <c r="OZM14" s="578"/>
      <c r="OZN14" s="578"/>
      <c r="OZO14" s="578"/>
      <c r="OZP14" s="578"/>
      <c r="OZQ14" s="578"/>
      <c r="OZR14" s="578"/>
      <c r="OZS14" s="578"/>
      <c r="OZT14" s="578"/>
      <c r="OZU14" s="578"/>
      <c r="OZV14" s="578"/>
      <c r="OZW14" s="578"/>
      <c r="OZX14" s="578"/>
      <c r="OZY14" s="578"/>
      <c r="OZZ14" s="578"/>
      <c r="PAA14" s="578"/>
      <c r="PAB14" s="578"/>
      <c r="PAC14" s="578"/>
      <c r="PAD14" s="578"/>
      <c r="PAE14" s="578"/>
      <c r="PAF14" s="578"/>
      <c r="PAG14" s="578"/>
      <c r="PAH14" s="578"/>
      <c r="PAI14" s="578"/>
      <c r="PAJ14" s="578"/>
      <c r="PAK14" s="578"/>
      <c r="PAL14" s="578"/>
      <c r="PAM14" s="578"/>
      <c r="PAN14" s="578"/>
      <c r="PAO14" s="578"/>
      <c r="PAP14" s="578"/>
      <c r="PAQ14" s="578"/>
      <c r="PAR14" s="578"/>
      <c r="PAS14" s="578"/>
      <c r="PAT14" s="578"/>
      <c r="PAU14" s="578"/>
      <c r="PAV14" s="578"/>
      <c r="PAW14" s="578"/>
      <c r="PAX14" s="578"/>
      <c r="PAY14" s="578"/>
      <c r="PAZ14" s="578"/>
      <c r="PBA14" s="578"/>
      <c r="PBB14" s="578"/>
      <c r="PBC14" s="578"/>
      <c r="PBD14" s="578"/>
      <c r="PBE14" s="578"/>
      <c r="PBF14" s="578"/>
      <c r="PBG14" s="578"/>
      <c r="PBH14" s="578"/>
      <c r="PBI14" s="578"/>
      <c r="PBJ14" s="578"/>
      <c r="PBK14" s="578"/>
      <c r="PBL14" s="578"/>
      <c r="PBM14" s="578"/>
      <c r="PBN14" s="578"/>
      <c r="PBO14" s="578"/>
      <c r="PBP14" s="578"/>
      <c r="PBQ14" s="578"/>
      <c r="PBR14" s="578"/>
      <c r="PBS14" s="578"/>
      <c r="PBT14" s="578"/>
      <c r="PBU14" s="578"/>
      <c r="PBV14" s="578"/>
      <c r="PBW14" s="578"/>
      <c r="PBX14" s="578"/>
      <c r="PBY14" s="578"/>
      <c r="PBZ14" s="578"/>
      <c r="PCA14" s="578"/>
      <c r="PCB14" s="578"/>
      <c r="PCC14" s="578"/>
      <c r="PCD14" s="578"/>
      <c r="PCE14" s="578"/>
      <c r="PCF14" s="578"/>
      <c r="PCG14" s="578"/>
      <c r="PCH14" s="578"/>
      <c r="PCI14" s="578"/>
      <c r="PCJ14" s="578"/>
      <c r="PCK14" s="578"/>
      <c r="PCL14" s="578"/>
      <c r="PCM14" s="578"/>
      <c r="PCN14" s="578"/>
      <c r="PCO14" s="578"/>
      <c r="PCP14" s="578"/>
      <c r="PCQ14" s="578"/>
      <c r="PCR14" s="578"/>
      <c r="PCS14" s="578"/>
      <c r="PCT14" s="578"/>
      <c r="PCU14" s="578"/>
      <c r="PCV14" s="578"/>
      <c r="PCW14" s="578"/>
      <c r="PCX14" s="578"/>
      <c r="PCY14" s="578"/>
      <c r="PCZ14" s="578"/>
      <c r="PDA14" s="578"/>
      <c r="PDB14" s="578"/>
      <c r="PDC14" s="578"/>
      <c r="PDD14" s="578"/>
      <c r="PDE14" s="578"/>
      <c r="PDF14" s="578"/>
      <c r="PDG14" s="578"/>
      <c r="PDH14" s="578"/>
      <c r="PDI14" s="578"/>
      <c r="PDJ14" s="578"/>
      <c r="PDK14" s="578"/>
      <c r="PDL14" s="578"/>
      <c r="PDM14" s="578"/>
      <c r="PDN14" s="578"/>
      <c r="PDO14" s="578"/>
      <c r="PDP14" s="578"/>
      <c r="PDQ14" s="578"/>
      <c r="PDR14" s="578"/>
      <c r="PDS14" s="578"/>
      <c r="PDT14" s="578"/>
      <c r="PDU14" s="578"/>
      <c r="PDV14" s="578"/>
      <c r="PDW14" s="578"/>
      <c r="PDX14" s="578"/>
      <c r="PDY14" s="578"/>
      <c r="PDZ14" s="578"/>
      <c r="PEA14" s="578"/>
      <c r="PEB14" s="578"/>
      <c r="PEC14" s="578"/>
      <c r="PED14" s="578"/>
      <c r="PEE14" s="578"/>
      <c r="PEF14" s="578"/>
      <c r="PEG14" s="578"/>
      <c r="PEH14" s="578"/>
      <c r="PEI14" s="578"/>
      <c r="PEJ14" s="578"/>
      <c r="PEK14" s="578"/>
      <c r="PEL14" s="578"/>
      <c r="PEM14" s="578"/>
      <c r="PEN14" s="578"/>
      <c r="PEO14" s="578"/>
      <c r="PEP14" s="578"/>
      <c r="PEQ14" s="578"/>
      <c r="PER14" s="578"/>
      <c r="PES14" s="578"/>
      <c r="PET14" s="578"/>
      <c r="PEU14" s="578"/>
      <c r="PEV14" s="578"/>
      <c r="PEW14" s="578"/>
      <c r="PEX14" s="578"/>
      <c r="PEY14" s="578"/>
      <c r="PEZ14" s="578"/>
      <c r="PFA14" s="578"/>
      <c r="PFB14" s="578"/>
      <c r="PFC14" s="578"/>
      <c r="PFD14" s="578"/>
      <c r="PFE14" s="578"/>
      <c r="PFF14" s="578"/>
      <c r="PFG14" s="578"/>
      <c r="PFH14" s="578"/>
      <c r="PFI14" s="578"/>
      <c r="PFJ14" s="578"/>
      <c r="PFK14" s="578"/>
      <c r="PFL14" s="578"/>
      <c r="PFM14" s="578"/>
      <c r="PFN14" s="578"/>
      <c r="PFO14" s="578"/>
      <c r="PFP14" s="578"/>
      <c r="PFQ14" s="578"/>
      <c r="PFR14" s="578"/>
      <c r="PFS14" s="578"/>
      <c r="PFT14" s="578"/>
      <c r="PFU14" s="578"/>
      <c r="PFV14" s="578"/>
      <c r="PFW14" s="578"/>
      <c r="PFX14" s="578"/>
      <c r="PFY14" s="578"/>
      <c r="PFZ14" s="578"/>
      <c r="PGA14" s="578"/>
      <c r="PGB14" s="578"/>
      <c r="PGC14" s="578"/>
      <c r="PGD14" s="578"/>
      <c r="PGE14" s="578"/>
      <c r="PGF14" s="578"/>
      <c r="PGG14" s="578"/>
      <c r="PGH14" s="578"/>
      <c r="PGI14" s="578"/>
      <c r="PGJ14" s="578"/>
      <c r="PGK14" s="578"/>
      <c r="PGL14" s="578"/>
      <c r="PGM14" s="578"/>
      <c r="PGN14" s="578"/>
      <c r="PGO14" s="578"/>
      <c r="PGP14" s="578"/>
      <c r="PGQ14" s="578"/>
      <c r="PGR14" s="578"/>
      <c r="PGS14" s="578"/>
      <c r="PGT14" s="578"/>
      <c r="PGU14" s="578"/>
      <c r="PGV14" s="578"/>
      <c r="PGW14" s="578"/>
      <c r="PGX14" s="578"/>
      <c r="PGY14" s="578"/>
      <c r="PGZ14" s="578"/>
      <c r="PHA14" s="578"/>
      <c r="PHB14" s="578"/>
      <c r="PHC14" s="578"/>
      <c r="PHD14" s="578"/>
      <c r="PHE14" s="578"/>
      <c r="PHF14" s="578"/>
      <c r="PHG14" s="578"/>
      <c r="PHH14" s="578"/>
      <c r="PHI14" s="578"/>
      <c r="PHJ14" s="578"/>
      <c r="PHK14" s="578"/>
      <c r="PHL14" s="578"/>
      <c r="PHM14" s="578"/>
      <c r="PHN14" s="578"/>
      <c r="PHO14" s="578"/>
      <c r="PHP14" s="578"/>
      <c r="PHQ14" s="578"/>
      <c r="PHR14" s="578"/>
      <c r="PHS14" s="578"/>
      <c r="PHT14" s="578"/>
      <c r="PHU14" s="578"/>
      <c r="PHV14" s="578"/>
      <c r="PHW14" s="578"/>
      <c r="PHX14" s="578"/>
      <c r="PHY14" s="578"/>
      <c r="PHZ14" s="578"/>
      <c r="PIA14" s="578"/>
      <c r="PIB14" s="578"/>
      <c r="PIC14" s="578"/>
      <c r="PID14" s="578"/>
      <c r="PIE14" s="578"/>
      <c r="PIF14" s="578"/>
      <c r="PIG14" s="578"/>
      <c r="PIH14" s="578"/>
      <c r="PII14" s="578"/>
      <c r="PIJ14" s="578"/>
      <c r="PIK14" s="578"/>
      <c r="PIL14" s="578"/>
      <c r="PIM14" s="578"/>
      <c r="PIN14" s="578"/>
      <c r="PIO14" s="578"/>
      <c r="PIP14" s="578"/>
      <c r="PIQ14" s="578"/>
      <c r="PIR14" s="578"/>
      <c r="PIS14" s="578"/>
      <c r="PIT14" s="578"/>
      <c r="PIU14" s="578"/>
      <c r="PIV14" s="578"/>
      <c r="PIW14" s="578"/>
      <c r="PIX14" s="578"/>
      <c r="PIY14" s="578"/>
      <c r="PIZ14" s="578"/>
      <c r="PJA14" s="578"/>
      <c r="PJB14" s="578"/>
      <c r="PJC14" s="578"/>
      <c r="PJD14" s="578"/>
      <c r="PJE14" s="578"/>
      <c r="PJF14" s="578"/>
      <c r="PJG14" s="578"/>
      <c r="PJH14" s="578"/>
      <c r="PJI14" s="578"/>
      <c r="PJJ14" s="578"/>
      <c r="PJK14" s="578"/>
      <c r="PJL14" s="578"/>
      <c r="PJM14" s="578"/>
      <c r="PJN14" s="578"/>
      <c r="PJO14" s="578"/>
      <c r="PJP14" s="578"/>
      <c r="PJQ14" s="578"/>
      <c r="PJR14" s="578"/>
      <c r="PJS14" s="578"/>
      <c r="PJT14" s="578"/>
      <c r="PJU14" s="578"/>
      <c r="PJV14" s="578"/>
      <c r="PJW14" s="578"/>
      <c r="PJX14" s="578"/>
      <c r="PJY14" s="578"/>
      <c r="PJZ14" s="578"/>
      <c r="PKA14" s="578"/>
      <c r="PKB14" s="578"/>
      <c r="PKC14" s="578"/>
      <c r="PKD14" s="578"/>
      <c r="PKE14" s="578"/>
      <c r="PKF14" s="578"/>
      <c r="PKG14" s="578"/>
      <c r="PKH14" s="578"/>
      <c r="PKI14" s="578"/>
      <c r="PKJ14" s="578"/>
      <c r="PKK14" s="578"/>
      <c r="PKL14" s="578"/>
      <c r="PKM14" s="578"/>
      <c r="PKN14" s="578"/>
      <c r="PKO14" s="578"/>
      <c r="PKP14" s="578"/>
      <c r="PKQ14" s="578"/>
      <c r="PKR14" s="578"/>
      <c r="PKS14" s="578"/>
      <c r="PKT14" s="578"/>
      <c r="PKU14" s="578"/>
      <c r="PKV14" s="578"/>
      <c r="PKW14" s="578"/>
      <c r="PKX14" s="578"/>
      <c r="PKY14" s="578"/>
      <c r="PKZ14" s="578"/>
      <c r="PLA14" s="578"/>
      <c r="PLB14" s="578"/>
      <c r="PLC14" s="578"/>
      <c r="PLD14" s="578"/>
      <c r="PLE14" s="578"/>
      <c r="PLF14" s="578"/>
      <c r="PLG14" s="578"/>
      <c r="PLH14" s="578"/>
      <c r="PLI14" s="578"/>
      <c r="PLJ14" s="578"/>
      <c r="PLK14" s="578"/>
      <c r="PLL14" s="578"/>
      <c r="PLM14" s="578"/>
      <c r="PLN14" s="578"/>
      <c r="PLO14" s="578"/>
      <c r="PLP14" s="578"/>
      <c r="PLQ14" s="578"/>
      <c r="PLR14" s="578"/>
      <c r="PLS14" s="578"/>
      <c r="PLT14" s="578"/>
      <c r="PLU14" s="578"/>
      <c r="PLV14" s="578"/>
      <c r="PLW14" s="578"/>
      <c r="PLX14" s="578"/>
      <c r="PLY14" s="578"/>
      <c r="PLZ14" s="578"/>
      <c r="PMA14" s="578"/>
      <c r="PMB14" s="578"/>
      <c r="PMC14" s="578"/>
      <c r="PMD14" s="578"/>
      <c r="PME14" s="578"/>
      <c r="PMF14" s="578"/>
      <c r="PMG14" s="578"/>
      <c r="PMH14" s="578"/>
      <c r="PMI14" s="578"/>
      <c r="PMJ14" s="578"/>
      <c r="PMK14" s="578"/>
      <c r="PML14" s="578"/>
      <c r="PMM14" s="578"/>
      <c r="PMN14" s="578"/>
      <c r="PMO14" s="578"/>
      <c r="PMP14" s="578"/>
      <c r="PMQ14" s="578"/>
      <c r="PMR14" s="578"/>
      <c r="PMS14" s="578"/>
      <c r="PMT14" s="578"/>
      <c r="PMU14" s="578"/>
      <c r="PMV14" s="578"/>
      <c r="PMW14" s="578"/>
      <c r="PMX14" s="578"/>
      <c r="PMY14" s="578"/>
      <c r="PMZ14" s="578"/>
      <c r="PNA14" s="578"/>
      <c r="PNB14" s="578"/>
      <c r="PNC14" s="578"/>
      <c r="PND14" s="578"/>
      <c r="PNE14" s="578"/>
      <c r="PNF14" s="578"/>
      <c r="PNG14" s="578"/>
      <c r="PNH14" s="578"/>
      <c r="PNI14" s="578"/>
      <c r="PNJ14" s="578"/>
      <c r="PNK14" s="578"/>
      <c r="PNL14" s="578"/>
      <c r="PNM14" s="578"/>
      <c r="PNN14" s="578"/>
      <c r="PNO14" s="578"/>
      <c r="PNP14" s="578"/>
      <c r="PNQ14" s="578"/>
      <c r="PNR14" s="578"/>
      <c r="PNS14" s="578"/>
      <c r="PNT14" s="578"/>
      <c r="PNU14" s="578"/>
      <c r="PNV14" s="578"/>
      <c r="PNW14" s="578"/>
      <c r="PNX14" s="578"/>
      <c r="PNY14" s="578"/>
      <c r="PNZ14" s="578"/>
      <c r="POA14" s="578"/>
      <c r="POB14" s="578"/>
      <c r="POC14" s="578"/>
      <c r="POD14" s="578"/>
      <c r="POE14" s="578"/>
      <c r="POF14" s="578"/>
      <c r="POG14" s="578"/>
      <c r="POH14" s="578"/>
      <c r="POI14" s="578"/>
      <c r="POJ14" s="578"/>
      <c r="POK14" s="578"/>
      <c r="POL14" s="578"/>
      <c r="POM14" s="578"/>
      <c r="PON14" s="578"/>
      <c r="POO14" s="578"/>
      <c r="POP14" s="578"/>
      <c r="POQ14" s="578"/>
      <c r="POR14" s="578"/>
      <c r="POS14" s="578"/>
      <c r="POT14" s="578"/>
      <c r="POU14" s="578"/>
      <c r="POV14" s="578"/>
      <c r="POW14" s="578"/>
      <c r="POX14" s="578"/>
      <c r="POY14" s="578"/>
      <c r="POZ14" s="578"/>
      <c r="PPA14" s="578"/>
      <c r="PPB14" s="578"/>
      <c r="PPC14" s="578"/>
      <c r="PPD14" s="578"/>
      <c r="PPE14" s="578"/>
      <c r="PPF14" s="578"/>
      <c r="PPG14" s="578"/>
      <c r="PPH14" s="578"/>
      <c r="PPI14" s="578"/>
      <c r="PPJ14" s="578"/>
      <c r="PPK14" s="578"/>
      <c r="PPL14" s="578"/>
      <c r="PPM14" s="578"/>
      <c r="PPN14" s="578"/>
      <c r="PPO14" s="578"/>
      <c r="PPP14" s="578"/>
      <c r="PPQ14" s="578"/>
      <c r="PPR14" s="578"/>
      <c r="PPS14" s="578"/>
      <c r="PPT14" s="578"/>
      <c r="PPU14" s="578"/>
      <c r="PPV14" s="578"/>
      <c r="PPW14" s="578"/>
      <c r="PPX14" s="578"/>
      <c r="PPY14" s="578"/>
      <c r="PPZ14" s="578"/>
      <c r="PQA14" s="578"/>
      <c r="PQB14" s="578"/>
      <c r="PQC14" s="578"/>
      <c r="PQD14" s="578"/>
      <c r="PQE14" s="578"/>
      <c r="PQF14" s="578"/>
      <c r="PQG14" s="578"/>
      <c r="PQH14" s="578"/>
      <c r="PQI14" s="578"/>
      <c r="PQJ14" s="578"/>
      <c r="PQK14" s="578"/>
      <c r="PQL14" s="578"/>
      <c r="PQM14" s="578"/>
      <c r="PQN14" s="578"/>
      <c r="PQO14" s="578"/>
      <c r="PQP14" s="578"/>
      <c r="PQQ14" s="578"/>
      <c r="PQR14" s="578"/>
      <c r="PQS14" s="578"/>
      <c r="PQT14" s="578"/>
      <c r="PQU14" s="578"/>
      <c r="PQV14" s="578"/>
      <c r="PQW14" s="578"/>
      <c r="PQX14" s="578"/>
      <c r="PQY14" s="578"/>
      <c r="PQZ14" s="578"/>
      <c r="PRA14" s="578"/>
      <c r="PRB14" s="578"/>
      <c r="PRC14" s="578"/>
      <c r="PRD14" s="578"/>
      <c r="PRE14" s="578"/>
      <c r="PRF14" s="578"/>
      <c r="PRG14" s="578"/>
      <c r="PRH14" s="578"/>
      <c r="PRI14" s="578"/>
      <c r="PRJ14" s="578"/>
      <c r="PRK14" s="578"/>
      <c r="PRL14" s="578"/>
      <c r="PRM14" s="578"/>
      <c r="PRN14" s="578"/>
      <c r="PRO14" s="578"/>
      <c r="PRP14" s="578"/>
      <c r="PRQ14" s="578"/>
      <c r="PRR14" s="578"/>
      <c r="PRS14" s="578"/>
      <c r="PRT14" s="578"/>
      <c r="PRU14" s="578"/>
      <c r="PRV14" s="578"/>
      <c r="PRW14" s="578"/>
      <c r="PRX14" s="578"/>
      <c r="PRY14" s="578"/>
      <c r="PRZ14" s="578"/>
      <c r="PSA14" s="578"/>
      <c r="PSB14" s="578"/>
      <c r="PSC14" s="578"/>
      <c r="PSD14" s="578"/>
      <c r="PSE14" s="578"/>
      <c r="PSF14" s="578"/>
      <c r="PSG14" s="578"/>
      <c r="PSH14" s="578"/>
      <c r="PSI14" s="578"/>
      <c r="PSJ14" s="578"/>
      <c r="PSK14" s="578"/>
      <c r="PSL14" s="578"/>
      <c r="PSM14" s="578"/>
      <c r="PSN14" s="578"/>
      <c r="PSO14" s="578"/>
      <c r="PSP14" s="578"/>
      <c r="PSQ14" s="578"/>
      <c r="PSR14" s="578"/>
      <c r="PSS14" s="578"/>
      <c r="PST14" s="578"/>
      <c r="PSU14" s="578"/>
      <c r="PSV14" s="578"/>
      <c r="PSW14" s="578"/>
      <c r="PSX14" s="578"/>
      <c r="PSY14" s="578"/>
      <c r="PSZ14" s="578"/>
      <c r="PTA14" s="578"/>
      <c r="PTB14" s="578"/>
      <c r="PTC14" s="578"/>
      <c r="PTD14" s="578"/>
      <c r="PTE14" s="578"/>
      <c r="PTF14" s="578"/>
      <c r="PTG14" s="578"/>
      <c r="PTH14" s="578"/>
      <c r="PTI14" s="578"/>
      <c r="PTJ14" s="578"/>
      <c r="PTK14" s="578"/>
      <c r="PTL14" s="578"/>
      <c r="PTM14" s="578"/>
      <c r="PTN14" s="578"/>
      <c r="PTO14" s="578"/>
      <c r="PTP14" s="578"/>
      <c r="PTQ14" s="578"/>
      <c r="PTR14" s="578"/>
      <c r="PTS14" s="578"/>
      <c r="PTT14" s="578"/>
      <c r="PTU14" s="578"/>
      <c r="PTV14" s="578"/>
      <c r="PTW14" s="578"/>
      <c r="PTX14" s="578"/>
      <c r="PTY14" s="578"/>
      <c r="PTZ14" s="578"/>
      <c r="PUA14" s="578"/>
      <c r="PUB14" s="578"/>
      <c r="PUC14" s="578"/>
      <c r="PUD14" s="578"/>
      <c r="PUE14" s="578"/>
      <c r="PUF14" s="578"/>
      <c r="PUG14" s="578"/>
      <c r="PUH14" s="578"/>
      <c r="PUI14" s="578"/>
      <c r="PUJ14" s="578"/>
      <c r="PUK14" s="578"/>
      <c r="PUL14" s="578"/>
      <c r="PUM14" s="578"/>
      <c r="PUN14" s="578"/>
      <c r="PUO14" s="578"/>
      <c r="PUP14" s="578"/>
      <c r="PUQ14" s="578"/>
      <c r="PUR14" s="578"/>
      <c r="PUS14" s="578"/>
      <c r="PUT14" s="578"/>
      <c r="PUU14" s="578"/>
      <c r="PUV14" s="578"/>
      <c r="PUW14" s="578"/>
      <c r="PUX14" s="578"/>
      <c r="PUY14" s="578"/>
      <c r="PUZ14" s="578"/>
      <c r="PVA14" s="578"/>
      <c r="PVB14" s="578"/>
      <c r="PVC14" s="578"/>
      <c r="PVD14" s="578"/>
      <c r="PVE14" s="578"/>
      <c r="PVF14" s="578"/>
      <c r="PVG14" s="578"/>
      <c r="PVH14" s="578"/>
      <c r="PVI14" s="578"/>
      <c r="PVJ14" s="578"/>
      <c r="PVK14" s="578"/>
      <c r="PVL14" s="578"/>
      <c r="PVM14" s="578"/>
      <c r="PVN14" s="578"/>
      <c r="PVO14" s="578"/>
      <c r="PVP14" s="578"/>
      <c r="PVQ14" s="578"/>
      <c r="PVR14" s="578"/>
      <c r="PVS14" s="578"/>
      <c r="PVT14" s="578"/>
      <c r="PVU14" s="578"/>
      <c r="PVV14" s="578"/>
      <c r="PVW14" s="578"/>
      <c r="PVX14" s="578"/>
      <c r="PVY14" s="578"/>
      <c r="PVZ14" s="578"/>
      <c r="PWA14" s="578"/>
      <c r="PWB14" s="578"/>
      <c r="PWC14" s="578"/>
      <c r="PWD14" s="578"/>
      <c r="PWE14" s="578"/>
      <c r="PWF14" s="578"/>
      <c r="PWG14" s="578"/>
      <c r="PWH14" s="578"/>
      <c r="PWI14" s="578"/>
      <c r="PWJ14" s="578"/>
      <c r="PWK14" s="578"/>
      <c r="PWL14" s="578"/>
      <c r="PWM14" s="578"/>
      <c r="PWN14" s="578"/>
      <c r="PWO14" s="578"/>
      <c r="PWP14" s="578"/>
      <c r="PWQ14" s="578"/>
      <c r="PWR14" s="578"/>
      <c r="PWS14" s="578"/>
      <c r="PWT14" s="578"/>
      <c r="PWU14" s="578"/>
      <c r="PWV14" s="578"/>
      <c r="PWW14" s="578"/>
      <c r="PWX14" s="578"/>
      <c r="PWY14" s="578"/>
      <c r="PWZ14" s="578"/>
      <c r="PXA14" s="578"/>
      <c r="PXB14" s="578"/>
      <c r="PXC14" s="578"/>
      <c r="PXD14" s="578"/>
      <c r="PXE14" s="578"/>
      <c r="PXF14" s="578"/>
      <c r="PXG14" s="578"/>
      <c r="PXH14" s="578"/>
      <c r="PXI14" s="578"/>
      <c r="PXJ14" s="578"/>
      <c r="PXK14" s="578"/>
      <c r="PXL14" s="578"/>
      <c r="PXM14" s="578"/>
      <c r="PXN14" s="578"/>
      <c r="PXO14" s="578"/>
      <c r="PXP14" s="578"/>
      <c r="PXQ14" s="578"/>
      <c r="PXR14" s="578"/>
      <c r="PXS14" s="578"/>
      <c r="PXT14" s="578"/>
      <c r="PXU14" s="578"/>
      <c r="PXV14" s="578"/>
      <c r="PXW14" s="578"/>
      <c r="PXX14" s="578"/>
      <c r="PXY14" s="578"/>
      <c r="PXZ14" s="578"/>
      <c r="PYA14" s="578"/>
      <c r="PYB14" s="578"/>
      <c r="PYC14" s="578"/>
      <c r="PYD14" s="578"/>
      <c r="PYE14" s="578"/>
      <c r="PYF14" s="578"/>
      <c r="PYG14" s="578"/>
      <c r="PYH14" s="578"/>
      <c r="PYI14" s="578"/>
      <c r="PYJ14" s="578"/>
      <c r="PYK14" s="578"/>
      <c r="PYL14" s="578"/>
      <c r="PYM14" s="578"/>
      <c r="PYN14" s="578"/>
      <c r="PYO14" s="578"/>
      <c r="PYP14" s="578"/>
      <c r="PYQ14" s="578"/>
      <c r="PYR14" s="578"/>
      <c r="PYS14" s="578"/>
      <c r="PYT14" s="578"/>
      <c r="PYU14" s="578"/>
      <c r="PYV14" s="578"/>
      <c r="PYW14" s="578"/>
      <c r="PYX14" s="578"/>
      <c r="PYY14" s="578"/>
      <c r="PYZ14" s="578"/>
      <c r="PZA14" s="578"/>
      <c r="PZB14" s="578"/>
      <c r="PZC14" s="578"/>
      <c r="PZD14" s="578"/>
      <c r="PZE14" s="578"/>
      <c r="PZF14" s="578"/>
      <c r="PZG14" s="578"/>
      <c r="PZH14" s="578"/>
      <c r="PZI14" s="578"/>
      <c r="PZJ14" s="578"/>
      <c r="PZK14" s="578"/>
      <c r="PZL14" s="578"/>
      <c r="PZM14" s="578"/>
      <c r="PZN14" s="578"/>
      <c r="PZO14" s="578"/>
      <c r="PZP14" s="578"/>
      <c r="PZQ14" s="578"/>
      <c r="PZR14" s="578"/>
      <c r="PZS14" s="578"/>
      <c r="PZT14" s="578"/>
      <c r="PZU14" s="578"/>
      <c r="PZV14" s="578"/>
      <c r="PZW14" s="578"/>
      <c r="PZX14" s="578"/>
      <c r="PZY14" s="578"/>
      <c r="PZZ14" s="578"/>
      <c r="QAA14" s="578"/>
      <c r="QAB14" s="578"/>
      <c r="QAC14" s="578"/>
      <c r="QAD14" s="578"/>
      <c r="QAE14" s="578"/>
      <c r="QAF14" s="578"/>
      <c r="QAG14" s="578"/>
      <c r="QAH14" s="578"/>
      <c r="QAI14" s="578"/>
      <c r="QAJ14" s="578"/>
      <c r="QAK14" s="578"/>
      <c r="QAL14" s="578"/>
      <c r="QAM14" s="578"/>
      <c r="QAN14" s="578"/>
      <c r="QAO14" s="578"/>
      <c r="QAP14" s="578"/>
      <c r="QAQ14" s="578"/>
      <c r="QAR14" s="578"/>
      <c r="QAS14" s="578"/>
      <c r="QAT14" s="578"/>
      <c r="QAU14" s="578"/>
      <c r="QAV14" s="578"/>
      <c r="QAW14" s="578"/>
      <c r="QAX14" s="578"/>
      <c r="QAY14" s="578"/>
      <c r="QAZ14" s="578"/>
      <c r="QBA14" s="578"/>
      <c r="QBB14" s="578"/>
      <c r="QBC14" s="578"/>
      <c r="QBD14" s="578"/>
      <c r="QBE14" s="578"/>
      <c r="QBF14" s="578"/>
      <c r="QBG14" s="578"/>
      <c r="QBH14" s="578"/>
      <c r="QBI14" s="578"/>
      <c r="QBJ14" s="578"/>
      <c r="QBK14" s="578"/>
      <c r="QBL14" s="578"/>
      <c r="QBM14" s="578"/>
      <c r="QBN14" s="578"/>
      <c r="QBO14" s="578"/>
      <c r="QBP14" s="578"/>
      <c r="QBQ14" s="578"/>
      <c r="QBR14" s="578"/>
      <c r="QBS14" s="578"/>
      <c r="QBT14" s="578"/>
      <c r="QBU14" s="578"/>
      <c r="QBV14" s="578"/>
      <c r="QBW14" s="578"/>
      <c r="QBX14" s="578"/>
      <c r="QBY14" s="578"/>
      <c r="QBZ14" s="578"/>
      <c r="QCA14" s="578"/>
      <c r="QCB14" s="578"/>
      <c r="QCC14" s="578"/>
      <c r="QCD14" s="578"/>
      <c r="QCE14" s="578"/>
      <c r="QCF14" s="578"/>
      <c r="QCG14" s="578"/>
      <c r="QCH14" s="578"/>
      <c r="QCI14" s="578"/>
      <c r="QCJ14" s="578"/>
      <c r="QCK14" s="578"/>
      <c r="QCL14" s="578"/>
      <c r="QCM14" s="578"/>
      <c r="QCN14" s="578"/>
      <c r="QCO14" s="578"/>
      <c r="QCP14" s="578"/>
      <c r="QCQ14" s="578"/>
      <c r="QCR14" s="578"/>
      <c r="QCS14" s="578"/>
      <c r="QCT14" s="578"/>
      <c r="QCU14" s="578"/>
      <c r="QCV14" s="578"/>
      <c r="QCW14" s="578"/>
      <c r="QCX14" s="578"/>
      <c r="QCY14" s="578"/>
      <c r="QCZ14" s="578"/>
      <c r="QDA14" s="578"/>
      <c r="QDB14" s="578"/>
      <c r="QDC14" s="578"/>
      <c r="QDD14" s="578"/>
      <c r="QDE14" s="578"/>
      <c r="QDF14" s="578"/>
      <c r="QDG14" s="578"/>
      <c r="QDH14" s="578"/>
      <c r="QDI14" s="578"/>
      <c r="QDJ14" s="578"/>
      <c r="QDK14" s="578"/>
      <c r="QDL14" s="578"/>
      <c r="QDM14" s="578"/>
      <c r="QDN14" s="578"/>
      <c r="QDO14" s="578"/>
      <c r="QDP14" s="578"/>
      <c r="QDQ14" s="578"/>
      <c r="QDR14" s="578"/>
      <c r="QDS14" s="578"/>
      <c r="QDT14" s="578"/>
      <c r="QDU14" s="578"/>
      <c r="QDV14" s="578"/>
      <c r="QDW14" s="578"/>
      <c r="QDX14" s="578"/>
      <c r="QDY14" s="578"/>
      <c r="QDZ14" s="578"/>
      <c r="QEA14" s="578"/>
      <c r="QEB14" s="578"/>
      <c r="QEC14" s="578"/>
      <c r="QED14" s="578"/>
      <c r="QEE14" s="578"/>
      <c r="QEF14" s="578"/>
      <c r="QEG14" s="578"/>
      <c r="QEH14" s="578"/>
      <c r="QEI14" s="578"/>
      <c r="QEJ14" s="578"/>
      <c r="QEK14" s="578"/>
      <c r="QEL14" s="578"/>
      <c r="QEM14" s="578"/>
      <c r="QEN14" s="578"/>
      <c r="QEO14" s="578"/>
      <c r="QEP14" s="578"/>
      <c r="QEQ14" s="578"/>
      <c r="QER14" s="578"/>
      <c r="QES14" s="578"/>
      <c r="QET14" s="578"/>
      <c r="QEU14" s="578"/>
      <c r="QEV14" s="578"/>
      <c r="QEW14" s="578"/>
      <c r="QEX14" s="578"/>
      <c r="QEY14" s="578"/>
      <c r="QEZ14" s="578"/>
      <c r="QFA14" s="578"/>
      <c r="QFB14" s="578"/>
      <c r="QFC14" s="578"/>
      <c r="QFD14" s="578"/>
      <c r="QFE14" s="578"/>
      <c r="QFF14" s="578"/>
      <c r="QFG14" s="578"/>
      <c r="QFH14" s="578"/>
      <c r="QFI14" s="578"/>
      <c r="QFJ14" s="578"/>
      <c r="QFK14" s="578"/>
      <c r="QFL14" s="578"/>
      <c r="QFM14" s="578"/>
      <c r="QFN14" s="578"/>
      <c r="QFO14" s="578"/>
      <c r="QFP14" s="578"/>
      <c r="QFQ14" s="578"/>
      <c r="QFR14" s="578"/>
      <c r="QFS14" s="578"/>
      <c r="QFT14" s="578"/>
      <c r="QFU14" s="578"/>
      <c r="QFV14" s="578"/>
      <c r="QFW14" s="578"/>
      <c r="QFX14" s="578"/>
      <c r="QFY14" s="578"/>
      <c r="QFZ14" s="578"/>
      <c r="QGA14" s="578"/>
      <c r="QGB14" s="578"/>
      <c r="QGC14" s="578"/>
      <c r="QGD14" s="578"/>
      <c r="QGE14" s="578"/>
      <c r="QGF14" s="578"/>
      <c r="QGG14" s="578"/>
      <c r="QGH14" s="578"/>
      <c r="QGI14" s="578"/>
      <c r="QGJ14" s="578"/>
      <c r="QGK14" s="578"/>
      <c r="QGL14" s="578"/>
      <c r="QGM14" s="578"/>
      <c r="QGN14" s="578"/>
      <c r="QGO14" s="578"/>
      <c r="QGP14" s="578"/>
      <c r="QGQ14" s="578"/>
      <c r="QGR14" s="578"/>
      <c r="QGS14" s="578"/>
      <c r="QGT14" s="578"/>
      <c r="QGU14" s="578"/>
      <c r="QGV14" s="578"/>
      <c r="QGW14" s="578"/>
      <c r="QGX14" s="578"/>
      <c r="QGY14" s="578"/>
      <c r="QGZ14" s="578"/>
      <c r="QHA14" s="578"/>
      <c r="QHB14" s="578"/>
      <c r="QHC14" s="578"/>
      <c r="QHD14" s="578"/>
      <c r="QHE14" s="578"/>
      <c r="QHF14" s="578"/>
      <c r="QHG14" s="578"/>
      <c r="QHH14" s="578"/>
      <c r="QHI14" s="578"/>
      <c r="QHJ14" s="578"/>
      <c r="QHK14" s="578"/>
      <c r="QHL14" s="578"/>
      <c r="QHM14" s="578"/>
      <c r="QHN14" s="578"/>
      <c r="QHO14" s="578"/>
      <c r="QHP14" s="578"/>
      <c r="QHQ14" s="578"/>
      <c r="QHR14" s="578"/>
      <c r="QHS14" s="578"/>
      <c r="QHT14" s="578"/>
      <c r="QHU14" s="578"/>
      <c r="QHV14" s="578"/>
      <c r="QHW14" s="578"/>
      <c r="QHX14" s="578"/>
      <c r="QHY14" s="578"/>
      <c r="QHZ14" s="578"/>
      <c r="QIA14" s="578"/>
      <c r="QIB14" s="578"/>
      <c r="QIC14" s="578"/>
      <c r="QID14" s="578"/>
      <c r="QIE14" s="578"/>
      <c r="QIF14" s="578"/>
      <c r="QIG14" s="578"/>
      <c r="QIH14" s="578"/>
      <c r="QII14" s="578"/>
      <c r="QIJ14" s="578"/>
      <c r="QIK14" s="578"/>
      <c r="QIL14" s="578"/>
      <c r="QIM14" s="578"/>
      <c r="QIN14" s="578"/>
      <c r="QIO14" s="578"/>
      <c r="QIP14" s="578"/>
      <c r="QIQ14" s="578"/>
      <c r="QIR14" s="578"/>
      <c r="QIS14" s="578"/>
      <c r="QIT14" s="578"/>
      <c r="QIU14" s="578"/>
      <c r="QIV14" s="578"/>
      <c r="QIW14" s="578"/>
      <c r="QIX14" s="578"/>
      <c r="QIY14" s="578"/>
      <c r="QIZ14" s="578"/>
      <c r="QJA14" s="578"/>
      <c r="QJB14" s="578"/>
      <c r="QJC14" s="578"/>
      <c r="QJD14" s="578"/>
      <c r="QJE14" s="578"/>
      <c r="QJF14" s="578"/>
      <c r="QJG14" s="578"/>
      <c r="QJH14" s="578"/>
      <c r="QJI14" s="578"/>
      <c r="QJJ14" s="578"/>
      <c r="QJK14" s="578"/>
      <c r="QJL14" s="578"/>
      <c r="QJM14" s="578"/>
      <c r="QJN14" s="578"/>
      <c r="QJO14" s="578"/>
      <c r="QJP14" s="578"/>
      <c r="QJQ14" s="578"/>
      <c r="QJR14" s="578"/>
      <c r="QJS14" s="578"/>
      <c r="QJT14" s="578"/>
      <c r="QJU14" s="578"/>
      <c r="QJV14" s="578"/>
      <c r="QJW14" s="578"/>
      <c r="QJX14" s="578"/>
      <c r="QJY14" s="578"/>
      <c r="QJZ14" s="578"/>
      <c r="QKA14" s="578"/>
      <c r="QKB14" s="578"/>
      <c r="QKC14" s="578"/>
      <c r="QKD14" s="578"/>
      <c r="QKE14" s="578"/>
      <c r="QKF14" s="578"/>
      <c r="QKG14" s="578"/>
      <c r="QKH14" s="578"/>
      <c r="QKI14" s="578"/>
      <c r="QKJ14" s="578"/>
      <c r="QKK14" s="578"/>
      <c r="QKL14" s="578"/>
      <c r="QKM14" s="578"/>
      <c r="QKN14" s="578"/>
      <c r="QKO14" s="578"/>
      <c r="QKP14" s="578"/>
      <c r="QKQ14" s="578"/>
      <c r="QKR14" s="578"/>
      <c r="QKS14" s="578"/>
      <c r="QKT14" s="578"/>
      <c r="QKU14" s="578"/>
      <c r="QKV14" s="578"/>
      <c r="QKW14" s="578"/>
      <c r="QKX14" s="578"/>
      <c r="QKY14" s="578"/>
      <c r="QKZ14" s="578"/>
      <c r="QLA14" s="578"/>
      <c r="QLB14" s="578"/>
      <c r="QLC14" s="578"/>
      <c r="QLD14" s="578"/>
      <c r="QLE14" s="578"/>
      <c r="QLF14" s="578"/>
      <c r="QLG14" s="578"/>
      <c r="QLH14" s="578"/>
      <c r="QLI14" s="578"/>
      <c r="QLJ14" s="578"/>
      <c r="QLK14" s="578"/>
      <c r="QLL14" s="578"/>
      <c r="QLM14" s="578"/>
      <c r="QLN14" s="578"/>
      <c r="QLO14" s="578"/>
      <c r="QLP14" s="578"/>
      <c r="QLQ14" s="578"/>
      <c r="QLR14" s="578"/>
      <c r="QLS14" s="578"/>
      <c r="QLT14" s="578"/>
      <c r="QLU14" s="578"/>
      <c r="QLV14" s="578"/>
      <c r="QLW14" s="578"/>
      <c r="QLX14" s="578"/>
      <c r="QLY14" s="578"/>
      <c r="QLZ14" s="578"/>
      <c r="QMA14" s="578"/>
      <c r="QMB14" s="578"/>
      <c r="QMC14" s="578"/>
      <c r="QMD14" s="578"/>
      <c r="QME14" s="578"/>
      <c r="QMF14" s="578"/>
      <c r="QMG14" s="578"/>
      <c r="QMH14" s="578"/>
      <c r="QMI14" s="578"/>
      <c r="QMJ14" s="578"/>
      <c r="QMK14" s="578"/>
      <c r="QML14" s="578"/>
      <c r="QMM14" s="578"/>
      <c r="QMN14" s="578"/>
      <c r="QMO14" s="578"/>
      <c r="QMP14" s="578"/>
      <c r="QMQ14" s="578"/>
      <c r="QMR14" s="578"/>
      <c r="QMS14" s="578"/>
      <c r="QMT14" s="578"/>
      <c r="QMU14" s="578"/>
      <c r="QMV14" s="578"/>
      <c r="QMW14" s="578"/>
      <c r="QMX14" s="578"/>
      <c r="QMY14" s="578"/>
      <c r="QMZ14" s="578"/>
      <c r="QNA14" s="578"/>
      <c r="QNB14" s="578"/>
      <c r="QNC14" s="578"/>
      <c r="QND14" s="578"/>
      <c r="QNE14" s="578"/>
      <c r="QNF14" s="578"/>
      <c r="QNG14" s="578"/>
      <c r="QNH14" s="578"/>
      <c r="QNI14" s="578"/>
      <c r="QNJ14" s="578"/>
      <c r="QNK14" s="578"/>
      <c r="QNL14" s="578"/>
      <c r="QNM14" s="578"/>
      <c r="QNN14" s="578"/>
      <c r="QNO14" s="578"/>
      <c r="QNP14" s="578"/>
      <c r="QNQ14" s="578"/>
      <c r="QNR14" s="578"/>
      <c r="QNS14" s="578"/>
      <c r="QNT14" s="578"/>
      <c r="QNU14" s="578"/>
      <c r="QNV14" s="578"/>
      <c r="QNW14" s="578"/>
      <c r="QNX14" s="578"/>
      <c r="QNY14" s="578"/>
      <c r="QNZ14" s="578"/>
      <c r="QOA14" s="578"/>
      <c r="QOB14" s="578"/>
      <c r="QOC14" s="578"/>
      <c r="QOD14" s="578"/>
      <c r="QOE14" s="578"/>
      <c r="QOF14" s="578"/>
      <c r="QOG14" s="578"/>
      <c r="QOH14" s="578"/>
      <c r="QOI14" s="578"/>
      <c r="QOJ14" s="578"/>
      <c r="QOK14" s="578"/>
      <c r="QOL14" s="578"/>
      <c r="QOM14" s="578"/>
      <c r="QON14" s="578"/>
      <c r="QOO14" s="578"/>
      <c r="QOP14" s="578"/>
      <c r="QOQ14" s="578"/>
      <c r="QOR14" s="578"/>
      <c r="QOS14" s="578"/>
      <c r="QOT14" s="578"/>
      <c r="QOU14" s="578"/>
      <c r="QOV14" s="578"/>
      <c r="QOW14" s="578"/>
      <c r="QOX14" s="578"/>
      <c r="QOY14" s="578"/>
      <c r="QOZ14" s="578"/>
      <c r="QPA14" s="578"/>
      <c r="QPB14" s="578"/>
      <c r="QPC14" s="578"/>
      <c r="QPD14" s="578"/>
      <c r="QPE14" s="578"/>
      <c r="QPF14" s="578"/>
      <c r="QPG14" s="578"/>
      <c r="QPH14" s="578"/>
      <c r="QPI14" s="578"/>
      <c r="QPJ14" s="578"/>
      <c r="QPK14" s="578"/>
      <c r="QPL14" s="578"/>
      <c r="QPM14" s="578"/>
      <c r="QPN14" s="578"/>
      <c r="QPO14" s="578"/>
      <c r="QPP14" s="578"/>
      <c r="QPQ14" s="578"/>
      <c r="QPR14" s="578"/>
      <c r="QPS14" s="578"/>
      <c r="QPT14" s="578"/>
      <c r="QPU14" s="578"/>
      <c r="QPV14" s="578"/>
      <c r="QPW14" s="578"/>
      <c r="QPX14" s="578"/>
      <c r="QPY14" s="578"/>
      <c r="QPZ14" s="578"/>
      <c r="QQA14" s="578"/>
      <c r="QQB14" s="578"/>
      <c r="QQC14" s="578"/>
      <c r="QQD14" s="578"/>
      <c r="QQE14" s="578"/>
      <c r="QQF14" s="578"/>
      <c r="QQG14" s="578"/>
      <c r="QQH14" s="578"/>
      <c r="QQI14" s="578"/>
      <c r="QQJ14" s="578"/>
      <c r="QQK14" s="578"/>
      <c r="QQL14" s="578"/>
      <c r="QQM14" s="578"/>
      <c r="QQN14" s="578"/>
      <c r="QQO14" s="578"/>
      <c r="QQP14" s="578"/>
      <c r="QQQ14" s="578"/>
      <c r="QQR14" s="578"/>
      <c r="QQS14" s="578"/>
      <c r="QQT14" s="578"/>
      <c r="QQU14" s="578"/>
      <c r="QQV14" s="578"/>
      <c r="QQW14" s="578"/>
      <c r="QQX14" s="578"/>
      <c r="QQY14" s="578"/>
      <c r="QQZ14" s="578"/>
      <c r="QRA14" s="578"/>
      <c r="QRB14" s="578"/>
      <c r="QRC14" s="578"/>
      <c r="QRD14" s="578"/>
      <c r="QRE14" s="578"/>
      <c r="QRF14" s="578"/>
      <c r="QRG14" s="578"/>
      <c r="QRH14" s="578"/>
      <c r="QRI14" s="578"/>
      <c r="QRJ14" s="578"/>
      <c r="QRK14" s="578"/>
      <c r="QRL14" s="578"/>
      <c r="QRM14" s="578"/>
      <c r="QRN14" s="578"/>
      <c r="QRO14" s="578"/>
      <c r="QRP14" s="578"/>
      <c r="QRQ14" s="578"/>
      <c r="QRR14" s="578"/>
      <c r="QRS14" s="578"/>
      <c r="QRT14" s="578"/>
      <c r="QRU14" s="578"/>
      <c r="QRV14" s="578"/>
      <c r="QRW14" s="578"/>
      <c r="QRX14" s="578"/>
      <c r="QRY14" s="578"/>
      <c r="QRZ14" s="578"/>
      <c r="QSA14" s="578"/>
      <c r="QSB14" s="578"/>
      <c r="QSC14" s="578"/>
      <c r="QSD14" s="578"/>
      <c r="QSE14" s="578"/>
      <c r="QSF14" s="578"/>
      <c r="QSG14" s="578"/>
      <c r="QSH14" s="578"/>
      <c r="QSI14" s="578"/>
      <c r="QSJ14" s="578"/>
      <c r="QSK14" s="578"/>
      <c r="QSL14" s="578"/>
      <c r="QSM14" s="578"/>
      <c r="QSN14" s="578"/>
      <c r="QSO14" s="578"/>
      <c r="QSP14" s="578"/>
      <c r="QSQ14" s="578"/>
      <c r="QSR14" s="578"/>
      <c r="QSS14" s="578"/>
      <c r="QST14" s="578"/>
      <c r="QSU14" s="578"/>
      <c r="QSV14" s="578"/>
      <c r="QSW14" s="578"/>
      <c r="QSX14" s="578"/>
      <c r="QSY14" s="578"/>
      <c r="QSZ14" s="578"/>
      <c r="QTA14" s="578"/>
      <c r="QTB14" s="578"/>
      <c r="QTC14" s="578"/>
      <c r="QTD14" s="578"/>
      <c r="QTE14" s="578"/>
      <c r="QTF14" s="578"/>
      <c r="QTG14" s="578"/>
      <c r="QTH14" s="578"/>
      <c r="QTI14" s="578"/>
      <c r="QTJ14" s="578"/>
      <c r="QTK14" s="578"/>
      <c r="QTL14" s="578"/>
      <c r="QTM14" s="578"/>
      <c r="QTN14" s="578"/>
      <c r="QTO14" s="578"/>
      <c r="QTP14" s="578"/>
      <c r="QTQ14" s="578"/>
      <c r="QTR14" s="578"/>
      <c r="QTS14" s="578"/>
      <c r="QTT14" s="578"/>
      <c r="QTU14" s="578"/>
      <c r="QTV14" s="578"/>
      <c r="QTW14" s="578"/>
      <c r="QTX14" s="578"/>
      <c r="QTY14" s="578"/>
      <c r="QTZ14" s="578"/>
      <c r="QUA14" s="578"/>
      <c r="QUB14" s="578"/>
      <c r="QUC14" s="578"/>
      <c r="QUD14" s="578"/>
      <c r="QUE14" s="578"/>
      <c r="QUF14" s="578"/>
      <c r="QUG14" s="578"/>
      <c r="QUH14" s="578"/>
      <c r="QUI14" s="578"/>
      <c r="QUJ14" s="578"/>
      <c r="QUK14" s="578"/>
      <c r="QUL14" s="578"/>
      <c r="QUM14" s="578"/>
      <c r="QUN14" s="578"/>
      <c r="QUO14" s="578"/>
      <c r="QUP14" s="578"/>
      <c r="QUQ14" s="578"/>
      <c r="QUR14" s="578"/>
      <c r="QUS14" s="578"/>
      <c r="QUT14" s="578"/>
      <c r="QUU14" s="578"/>
      <c r="QUV14" s="578"/>
      <c r="QUW14" s="578"/>
      <c r="QUX14" s="578"/>
      <c r="QUY14" s="578"/>
      <c r="QUZ14" s="578"/>
      <c r="QVA14" s="578"/>
      <c r="QVB14" s="578"/>
      <c r="QVC14" s="578"/>
      <c r="QVD14" s="578"/>
      <c r="QVE14" s="578"/>
      <c r="QVF14" s="578"/>
      <c r="QVG14" s="578"/>
      <c r="QVH14" s="578"/>
      <c r="QVI14" s="578"/>
      <c r="QVJ14" s="578"/>
      <c r="QVK14" s="578"/>
      <c r="QVL14" s="578"/>
      <c r="QVM14" s="578"/>
      <c r="QVN14" s="578"/>
      <c r="QVO14" s="578"/>
      <c r="QVP14" s="578"/>
      <c r="QVQ14" s="578"/>
      <c r="QVR14" s="578"/>
      <c r="QVS14" s="578"/>
      <c r="QVT14" s="578"/>
      <c r="QVU14" s="578"/>
      <c r="QVV14" s="578"/>
      <c r="QVW14" s="578"/>
      <c r="QVX14" s="578"/>
      <c r="QVY14" s="578"/>
      <c r="QVZ14" s="578"/>
      <c r="QWA14" s="578"/>
      <c r="QWB14" s="578"/>
      <c r="QWC14" s="578"/>
      <c r="QWD14" s="578"/>
      <c r="QWE14" s="578"/>
      <c r="QWF14" s="578"/>
      <c r="QWG14" s="578"/>
      <c r="QWH14" s="578"/>
      <c r="QWI14" s="578"/>
      <c r="QWJ14" s="578"/>
      <c r="QWK14" s="578"/>
      <c r="QWL14" s="578"/>
      <c r="QWM14" s="578"/>
      <c r="QWN14" s="578"/>
      <c r="QWO14" s="578"/>
      <c r="QWP14" s="578"/>
      <c r="QWQ14" s="578"/>
      <c r="QWR14" s="578"/>
      <c r="QWS14" s="578"/>
      <c r="QWT14" s="578"/>
      <c r="QWU14" s="578"/>
      <c r="QWV14" s="578"/>
      <c r="QWW14" s="578"/>
      <c r="QWX14" s="578"/>
      <c r="QWY14" s="578"/>
      <c r="QWZ14" s="578"/>
      <c r="QXA14" s="578"/>
      <c r="QXB14" s="578"/>
      <c r="QXC14" s="578"/>
      <c r="QXD14" s="578"/>
      <c r="QXE14" s="578"/>
      <c r="QXF14" s="578"/>
      <c r="QXG14" s="578"/>
      <c r="QXH14" s="578"/>
      <c r="QXI14" s="578"/>
      <c r="QXJ14" s="578"/>
      <c r="QXK14" s="578"/>
      <c r="QXL14" s="578"/>
      <c r="QXM14" s="578"/>
      <c r="QXN14" s="578"/>
      <c r="QXO14" s="578"/>
      <c r="QXP14" s="578"/>
      <c r="QXQ14" s="578"/>
      <c r="QXR14" s="578"/>
      <c r="QXS14" s="578"/>
      <c r="QXT14" s="578"/>
      <c r="QXU14" s="578"/>
      <c r="QXV14" s="578"/>
      <c r="QXW14" s="578"/>
      <c r="QXX14" s="578"/>
      <c r="QXY14" s="578"/>
      <c r="QXZ14" s="578"/>
      <c r="QYA14" s="578"/>
      <c r="QYB14" s="578"/>
      <c r="QYC14" s="578"/>
      <c r="QYD14" s="578"/>
      <c r="QYE14" s="578"/>
      <c r="QYF14" s="578"/>
      <c r="QYG14" s="578"/>
      <c r="QYH14" s="578"/>
      <c r="QYI14" s="578"/>
      <c r="QYJ14" s="578"/>
      <c r="QYK14" s="578"/>
      <c r="QYL14" s="578"/>
      <c r="QYM14" s="578"/>
      <c r="QYN14" s="578"/>
      <c r="QYO14" s="578"/>
      <c r="QYP14" s="578"/>
      <c r="QYQ14" s="578"/>
      <c r="QYR14" s="578"/>
      <c r="QYS14" s="578"/>
      <c r="QYT14" s="578"/>
      <c r="QYU14" s="578"/>
      <c r="QYV14" s="578"/>
      <c r="QYW14" s="578"/>
      <c r="QYX14" s="578"/>
      <c r="QYY14" s="578"/>
      <c r="QYZ14" s="578"/>
      <c r="QZA14" s="578"/>
      <c r="QZB14" s="578"/>
      <c r="QZC14" s="578"/>
      <c r="QZD14" s="578"/>
      <c r="QZE14" s="578"/>
      <c r="QZF14" s="578"/>
      <c r="QZG14" s="578"/>
      <c r="QZH14" s="578"/>
      <c r="QZI14" s="578"/>
      <c r="QZJ14" s="578"/>
      <c r="QZK14" s="578"/>
      <c r="QZL14" s="578"/>
      <c r="QZM14" s="578"/>
      <c r="QZN14" s="578"/>
      <c r="QZO14" s="578"/>
      <c r="QZP14" s="578"/>
      <c r="QZQ14" s="578"/>
      <c r="QZR14" s="578"/>
      <c r="QZS14" s="578"/>
      <c r="QZT14" s="578"/>
      <c r="QZU14" s="578"/>
      <c r="QZV14" s="578"/>
      <c r="QZW14" s="578"/>
      <c r="QZX14" s="578"/>
      <c r="QZY14" s="578"/>
      <c r="QZZ14" s="578"/>
      <c r="RAA14" s="578"/>
      <c r="RAB14" s="578"/>
      <c r="RAC14" s="578"/>
      <c r="RAD14" s="578"/>
      <c r="RAE14" s="578"/>
      <c r="RAF14" s="578"/>
      <c r="RAG14" s="578"/>
      <c r="RAH14" s="578"/>
      <c r="RAI14" s="578"/>
      <c r="RAJ14" s="578"/>
      <c r="RAK14" s="578"/>
      <c r="RAL14" s="578"/>
      <c r="RAM14" s="578"/>
      <c r="RAN14" s="578"/>
      <c r="RAO14" s="578"/>
      <c r="RAP14" s="578"/>
      <c r="RAQ14" s="578"/>
      <c r="RAR14" s="578"/>
      <c r="RAS14" s="578"/>
      <c r="RAT14" s="578"/>
      <c r="RAU14" s="578"/>
      <c r="RAV14" s="578"/>
      <c r="RAW14" s="578"/>
      <c r="RAX14" s="578"/>
      <c r="RAY14" s="578"/>
      <c r="RAZ14" s="578"/>
      <c r="RBA14" s="578"/>
      <c r="RBB14" s="578"/>
      <c r="RBC14" s="578"/>
      <c r="RBD14" s="578"/>
      <c r="RBE14" s="578"/>
      <c r="RBF14" s="578"/>
      <c r="RBG14" s="578"/>
      <c r="RBH14" s="578"/>
      <c r="RBI14" s="578"/>
      <c r="RBJ14" s="578"/>
      <c r="RBK14" s="578"/>
      <c r="RBL14" s="578"/>
      <c r="RBM14" s="578"/>
      <c r="RBN14" s="578"/>
      <c r="RBO14" s="578"/>
      <c r="RBP14" s="578"/>
      <c r="RBQ14" s="578"/>
      <c r="RBR14" s="578"/>
      <c r="RBS14" s="578"/>
      <c r="RBT14" s="578"/>
      <c r="RBU14" s="578"/>
      <c r="RBV14" s="578"/>
      <c r="RBW14" s="578"/>
      <c r="RBX14" s="578"/>
      <c r="RBY14" s="578"/>
      <c r="RBZ14" s="578"/>
      <c r="RCA14" s="578"/>
      <c r="RCB14" s="578"/>
      <c r="RCC14" s="578"/>
      <c r="RCD14" s="578"/>
      <c r="RCE14" s="578"/>
      <c r="RCF14" s="578"/>
      <c r="RCG14" s="578"/>
      <c r="RCH14" s="578"/>
      <c r="RCI14" s="578"/>
      <c r="RCJ14" s="578"/>
      <c r="RCK14" s="578"/>
      <c r="RCL14" s="578"/>
      <c r="RCM14" s="578"/>
      <c r="RCN14" s="578"/>
      <c r="RCO14" s="578"/>
      <c r="RCP14" s="578"/>
      <c r="RCQ14" s="578"/>
      <c r="RCR14" s="578"/>
      <c r="RCS14" s="578"/>
      <c r="RCT14" s="578"/>
      <c r="RCU14" s="578"/>
      <c r="RCV14" s="578"/>
      <c r="RCW14" s="578"/>
      <c r="RCX14" s="578"/>
      <c r="RCY14" s="578"/>
      <c r="RCZ14" s="578"/>
      <c r="RDA14" s="578"/>
      <c r="RDB14" s="578"/>
      <c r="RDC14" s="578"/>
      <c r="RDD14" s="578"/>
      <c r="RDE14" s="578"/>
      <c r="RDF14" s="578"/>
      <c r="RDG14" s="578"/>
      <c r="RDH14" s="578"/>
      <c r="RDI14" s="578"/>
      <c r="RDJ14" s="578"/>
      <c r="RDK14" s="578"/>
      <c r="RDL14" s="578"/>
      <c r="RDM14" s="578"/>
      <c r="RDN14" s="578"/>
      <c r="RDO14" s="578"/>
      <c r="RDP14" s="578"/>
      <c r="RDQ14" s="578"/>
      <c r="RDR14" s="578"/>
      <c r="RDS14" s="578"/>
      <c r="RDT14" s="578"/>
      <c r="RDU14" s="578"/>
      <c r="RDV14" s="578"/>
      <c r="RDW14" s="578"/>
      <c r="RDX14" s="578"/>
      <c r="RDY14" s="578"/>
      <c r="RDZ14" s="578"/>
      <c r="REA14" s="578"/>
      <c r="REB14" s="578"/>
      <c r="REC14" s="578"/>
      <c r="RED14" s="578"/>
      <c r="REE14" s="578"/>
      <c r="REF14" s="578"/>
      <c r="REG14" s="578"/>
      <c r="REH14" s="578"/>
      <c r="REI14" s="578"/>
      <c r="REJ14" s="578"/>
      <c r="REK14" s="578"/>
      <c r="REL14" s="578"/>
      <c r="REM14" s="578"/>
      <c r="REN14" s="578"/>
      <c r="REO14" s="578"/>
      <c r="REP14" s="578"/>
      <c r="REQ14" s="578"/>
      <c r="RER14" s="578"/>
      <c r="RES14" s="578"/>
      <c r="RET14" s="578"/>
      <c r="REU14" s="578"/>
      <c r="REV14" s="578"/>
      <c r="REW14" s="578"/>
      <c r="REX14" s="578"/>
      <c r="REY14" s="578"/>
      <c r="REZ14" s="578"/>
      <c r="RFA14" s="578"/>
      <c r="RFB14" s="578"/>
      <c r="RFC14" s="578"/>
      <c r="RFD14" s="578"/>
      <c r="RFE14" s="578"/>
      <c r="RFF14" s="578"/>
      <c r="RFG14" s="578"/>
      <c r="RFH14" s="578"/>
      <c r="RFI14" s="578"/>
      <c r="RFJ14" s="578"/>
      <c r="RFK14" s="578"/>
      <c r="RFL14" s="578"/>
      <c r="RFM14" s="578"/>
      <c r="RFN14" s="578"/>
      <c r="RFO14" s="578"/>
      <c r="RFP14" s="578"/>
      <c r="RFQ14" s="578"/>
      <c r="RFR14" s="578"/>
      <c r="RFS14" s="578"/>
      <c r="RFT14" s="578"/>
      <c r="RFU14" s="578"/>
      <c r="RFV14" s="578"/>
      <c r="RFW14" s="578"/>
      <c r="RFX14" s="578"/>
      <c r="RFY14" s="578"/>
      <c r="RFZ14" s="578"/>
      <c r="RGA14" s="578"/>
      <c r="RGB14" s="578"/>
      <c r="RGC14" s="578"/>
      <c r="RGD14" s="578"/>
      <c r="RGE14" s="578"/>
      <c r="RGF14" s="578"/>
      <c r="RGG14" s="578"/>
      <c r="RGH14" s="578"/>
      <c r="RGI14" s="578"/>
      <c r="RGJ14" s="578"/>
      <c r="RGK14" s="578"/>
      <c r="RGL14" s="578"/>
      <c r="RGM14" s="578"/>
      <c r="RGN14" s="578"/>
      <c r="RGO14" s="578"/>
      <c r="RGP14" s="578"/>
      <c r="RGQ14" s="578"/>
      <c r="RGR14" s="578"/>
      <c r="RGS14" s="578"/>
      <c r="RGT14" s="578"/>
      <c r="RGU14" s="578"/>
      <c r="RGV14" s="578"/>
      <c r="RGW14" s="578"/>
      <c r="RGX14" s="578"/>
      <c r="RGY14" s="578"/>
      <c r="RGZ14" s="578"/>
      <c r="RHA14" s="578"/>
      <c r="RHB14" s="578"/>
      <c r="RHC14" s="578"/>
      <c r="RHD14" s="578"/>
      <c r="RHE14" s="578"/>
      <c r="RHF14" s="578"/>
      <c r="RHG14" s="578"/>
      <c r="RHH14" s="578"/>
      <c r="RHI14" s="578"/>
      <c r="RHJ14" s="578"/>
      <c r="RHK14" s="578"/>
      <c r="RHL14" s="578"/>
      <c r="RHM14" s="578"/>
      <c r="RHN14" s="578"/>
      <c r="RHO14" s="578"/>
      <c r="RHP14" s="578"/>
      <c r="RHQ14" s="578"/>
      <c r="RHR14" s="578"/>
      <c r="RHS14" s="578"/>
      <c r="RHT14" s="578"/>
      <c r="RHU14" s="578"/>
      <c r="RHV14" s="578"/>
      <c r="RHW14" s="578"/>
      <c r="RHX14" s="578"/>
      <c r="RHY14" s="578"/>
      <c r="RHZ14" s="578"/>
      <c r="RIA14" s="578"/>
      <c r="RIB14" s="578"/>
      <c r="RIC14" s="578"/>
      <c r="RID14" s="578"/>
      <c r="RIE14" s="578"/>
      <c r="RIF14" s="578"/>
      <c r="RIG14" s="578"/>
      <c r="RIH14" s="578"/>
      <c r="RII14" s="578"/>
      <c r="RIJ14" s="578"/>
      <c r="RIK14" s="578"/>
      <c r="RIL14" s="578"/>
      <c r="RIM14" s="578"/>
      <c r="RIN14" s="578"/>
      <c r="RIO14" s="578"/>
      <c r="RIP14" s="578"/>
      <c r="RIQ14" s="578"/>
      <c r="RIR14" s="578"/>
      <c r="RIS14" s="578"/>
      <c r="RIT14" s="578"/>
      <c r="RIU14" s="578"/>
      <c r="RIV14" s="578"/>
      <c r="RIW14" s="578"/>
      <c r="RIX14" s="578"/>
      <c r="RIY14" s="578"/>
      <c r="RIZ14" s="578"/>
      <c r="RJA14" s="578"/>
      <c r="RJB14" s="578"/>
      <c r="RJC14" s="578"/>
      <c r="RJD14" s="578"/>
      <c r="RJE14" s="578"/>
      <c r="RJF14" s="578"/>
      <c r="RJG14" s="578"/>
      <c r="RJH14" s="578"/>
      <c r="RJI14" s="578"/>
      <c r="RJJ14" s="578"/>
      <c r="RJK14" s="578"/>
      <c r="RJL14" s="578"/>
      <c r="RJM14" s="578"/>
      <c r="RJN14" s="578"/>
      <c r="RJO14" s="578"/>
      <c r="RJP14" s="578"/>
      <c r="RJQ14" s="578"/>
      <c r="RJR14" s="578"/>
      <c r="RJS14" s="578"/>
      <c r="RJT14" s="578"/>
      <c r="RJU14" s="578"/>
      <c r="RJV14" s="578"/>
      <c r="RJW14" s="578"/>
      <c r="RJX14" s="578"/>
      <c r="RJY14" s="578"/>
      <c r="RJZ14" s="578"/>
      <c r="RKA14" s="578"/>
      <c r="RKB14" s="578"/>
      <c r="RKC14" s="578"/>
      <c r="RKD14" s="578"/>
      <c r="RKE14" s="578"/>
      <c r="RKF14" s="578"/>
      <c r="RKG14" s="578"/>
      <c r="RKH14" s="578"/>
      <c r="RKI14" s="578"/>
      <c r="RKJ14" s="578"/>
      <c r="RKK14" s="578"/>
      <c r="RKL14" s="578"/>
      <c r="RKM14" s="578"/>
      <c r="RKN14" s="578"/>
      <c r="RKO14" s="578"/>
      <c r="RKP14" s="578"/>
      <c r="RKQ14" s="578"/>
      <c r="RKR14" s="578"/>
      <c r="RKS14" s="578"/>
      <c r="RKT14" s="578"/>
      <c r="RKU14" s="578"/>
      <c r="RKV14" s="578"/>
      <c r="RKW14" s="578"/>
      <c r="RKX14" s="578"/>
      <c r="RKY14" s="578"/>
      <c r="RKZ14" s="578"/>
      <c r="RLA14" s="578"/>
      <c r="RLB14" s="578"/>
      <c r="RLC14" s="578"/>
      <c r="RLD14" s="578"/>
      <c r="RLE14" s="578"/>
      <c r="RLF14" s="578"/>
      <c r="RLG14" s="578"/>
      <c r="RLH14" s="578"/>
      <c r="RLI14" s="578"/>
      <c r="RLJ14" s="578"/>
      <c r="RLK14" s="578"/>
      <c r="RLL14" s="578"/>
      <c r="RLM14" s="578"/>
      <c r="RLN14" s="578"/>
      <c r="RLO14" s="578"/>
      <c r="RLP14" s="578"/>
      <c r="RLQ14" s="578"/>
      <c r="RLR14" s="578"/>
      <c r="RLS14" s="578"/>
      <c r="RLT14" s="578"/>
      <c r="RLU14" s="578"/>
      <c r="RLV14" s="578"/>
      <c r="RLW14" s="578"/>
      <c r="RLX14" s="578"/>
      <c r="RLY14" s="578"/>
      <c r="RLZ14" s="578"/>
      <c r="RMA14" s="578"/>
      <c r="RMB14" s="578"/>
      <c r="RMC14" s="578"/>
      <c r="RMD14" s="578"/>
      <c r="RME14" s="578"/>
      <c r="RMF14" s="578"/>
      <c r="RMG14" s="578"/>
      <c r="RMH14" s="578"/>
      <c r="RMI14" s="578"/>
      <c r="RMJ14" s="578"/>
      <c r="RMK14" s="578"/>
      <c r="RML14" s="578"/>
      <c r="RMM14" s="578"/>
      <c r="RMN14" s="578"/>
      <c r="RMO14" s="578"/>
      <c r="RMP14" s="578"/>
      <c r="RMQ14" s="578"/>
      <c r="RMR14" s="578"/>
      <c r="RMS14" s="578"/>
      <c r="RMT14" s="578"/>
      <c r="RMU14" s="578"/>
      <c r="RMV14" s="578"/>
      <c r="RMW14" s="578"/>
      <c r="RMX14" s="578"/>
      <c r="RMY14" s="578"/>
      <c r="RMZ14" s="578"/>
      <c r="RNA14" s="578"/>
      <c r="RNB14" s="578"/>
      <c r="RNC14" s="578"/>
      <c r="RND14" s="578"/>
      <c r="RNE14" s="578"/>
      <c r="RNF14" s="578"/>
      <c r="RNG14" s="578"/>
      <c r="RNH14" s="578"/>
      <c r="RNI14" s="578"/>
      <c r="RNJ14" s="578"/>
      <c r="RNK14" s="578"/>
      <c r="RNL14" s="578"/>
      <c r="RNM14" s="578"/>
      <c r="RNN14" s="578"/>
      <c r="RNO14" s="578"/>
      <c r="RNP14" s="578"/>
      <c r="RNQ14" s="578"/>
      <c r="RNR14" s="578"/>
      <c r="RNS14" s="578"/>
      <c r="RNT14" s="578"/>
      <c r="RNU14" s="578"/>
      <c r="RNV14" s="578"/>
      <c r="RNW14" s="578"/>
      <c r="RNX14" s="578"/>
      <c r="RNY14" s="578"/>
      <c r="RNZ14" s="578"/>
      <c r="ROA14" s="578"/>
      <c r="ROB14" s="578"/>
      <c r="ROC14" s="578"/>
      <c r="ROD14" s="578"/>
      <c r="ROE14" s="578"/>
      <c r="ROF14" s="578"/>
      <c r="ROG14" s="578"/>
      <c r="ROH14" s="578"/>
      <c r="ROI14" s="578"/>
      <c r="ROJ14" s="578"/>
      <c r="ROK14" s="578"/>
      <c r="ROL14" s="578"/>
      <c r="ROM14" s="578"/>
      <c r="RON14" s="578"/>
      <c r="ROO14" s="578"/>
      <c r="ROP14" s="578"/>
      <c r="ROQ14" s="578"/>
      <c r="ROR14" s="578"/>
      <c r="ROS14" s="578"/>
      <c r="ROT14" s="578"/>
      <c r="ROU14" s="578"/>
      <c r="ROV14" s="578"/>
      <c r="ROW14" s="578"/>
      <c r="ROX14" s="578"/>
      <c r="ROY14" s="578"/>
      <c r="ROZ14" s="578"/>
      <c r="RPA14" s="578"/>
      <c r="RPB14" s="578"/>
      <c r="RPC14" s="578"/>
      <c r="RPD14" s="578"/>
      <c r="RPE14" s="578"/>
      <c r="RPF14" s="578"/>
      <c r="RPG14" s="578"/>
      <c r="RPH14" s="578"/>
      <c r="RPI14" s="578"/>
      <c r="RPJ14" s="578"/>
      <c r="RPK14" s="578"/>
      <c r="RPL14" s="578"/>
      <c r="RPM14" s="578"/>
      <c r="RPN14" s="578"/>
      <c r="RPO14" s="578"/>
      <c r="RPP14" s="578"/>
      <c r="RPQ14" s="578"/>
      <c r="RPR14" s="578"/>
      <c r="RPS14" s="578"/>
      <c r="RPT14" s="578"/>
      <c r="RPU14" s="578"/>
      <c r="RPV14" s="578"/>
      <c r="RPW14" s="578"/>
      <c r="RPX14" s="578"/>
      <c r="RPY14" s="578"/>
      <c r="RPZ14" s="578"/>
      <c r="RQA14" s="578"/>
      <c r="RQB14" s="578"/>
      <c r="RQC14" s="578"/>
      <c r="RQD14" s="578"/>
      <c r="RQE14" s="578"/>
      <c r="RQF14" s="578"/>
      <c r="RQG14" s="578"/>
      <c r="RQH14" s="578"/>
      <c r="RQI14" s="578"/>
      <c r="RQJ14" s="578"/>
      <c r="RQK14" s="578"/>
      <c r="RQL14" s="578"/>
      <c r="RQM14" s="578"/>
      <c r="RQN14" s="578"/>
      <c r="RQO14" s="578"/>
      <c r="RQP14" s="578"/>
      <c r="RQQ14" s="578"/>
      <c r="RQR14" s="578"/>
      <c r="RQS14" s="578"/>
      <c r="RQT14" s="578"/>
      <c r="RQU14" s="578"/>
      <c r="RQV14" s="578"/>
      <c r="RQW14" s="578"/>
      <c r="RQX14" s="578"/>
      <c r="RQY14" s="578"/>
      <c r="RQZ14" s="578"/>
      <c r="RRA14" s="578"/>
      <c r="RRB14" s="578"/>
      <c r="RRC14" s="578"/>
      <c r="RRD14" s="578"/>
      <c r="RRE14" s="578"/>
      <c r="RRF14" s="578"/>
      <c r="RRG14" s="578"/>
      <c r="RRH14" s="578"/>
      <c r="RRI14" s="578"/>
      <c r="RRJ14" s="578"/>
      <c r="RRK14" s="578"/>
      <c r="RRL14" s="578"/>
      <c r="RRM14" s="578"/>
      <c r="RRN14" s="578"/>
      <c r="RRO14" s="578"/>
      <c r="RRP14" s="578"/>
      <c r="RRQ14" s="578"/>
      <c r="RRR14" s="578"/>
      <c r="RRS14" s="578"/>
      <c r="RRT14" s="578"/>
      <c r="RRU14" s="578"/>
      <c r="RRV14" s="578"/>
      <c r="RRW14" s="578"/>
      <c r="RRX14" s="578"/>
      <c r="RRY14" s="578"/>
      <c r="RRZ14" s="578"/>
      <c r="RSA14" s="578"/>
      <c r="RSB14" s="578"/>
      <c r="RSC14" s="578"/>
      <c r="RSD14" s="578"/>
      <c r="RSE14" s="578"/>
      <c r="RSF14" s="578"/>
      <c r="RSG14" s="578"/>
      <c r="RSH14" s="578"/>
      <c r="RSI14" s="578"/>
      <c r="RSJ14" s="578"/>
      <c r="RSK14" s="578"/>
      <c r="RSL14" s="578"/>
      <c r="RSM14" s="578"/>
      <c r="RSN14" s="578"/>
      <c r="RSO14" s="578"/>
      <c r="RSP14" s="578"/>
      <c r="RSQ14" s="578"/>
      <c r="RSR14" s="578"/>
      <c r="RSS14" s="578"/>
      <c r="RST14" s="578"/>
      <c r="RSU14" s="578"/>
      <c r="RSV14" s="578"/>
      <c r="RSW14" s="578"/>
      <c r="RSX14" s="578"/>
      <c r="RSY14" s="578"/>
      <c r="RSZ14" s="578"/>
      <c r="RTA14" s="578"/>
      <c r="RTB14" s="578"/>
      <c r="RTC14" s="578"/>
      <c r="RTD14" s="578"/>
      <c r="RTE14" s="578"/>
      <c r="RTF14" s="578"/>
      <c r="RTG14" s="578"/>
      <c r="RTH14" s="578"/>
      <c r="RTI14" s="578"/>
      <c r="RTJ14" s="578"/>
      <c r="RTK14" s="578"/>
      <c r="RTL14" s="578"/>
      <c r="RTM14" s="578"/>
      <c r="RTN14" s="578"/>
      <c r="RTO14" s="578"/>
      <c r="RTP14" s="578"/>
      <c r="RTQ14" s="578"/>
      <c r="RTR14" s="578"/>
      <c r="RTS14" s="578"/>
      <c r="RTT14" s="578"/>
      <c r="RTU14" s="578"/>
      <c r="RTV14" s="578"/>
      <c r="RTW14" s="578"/>
      <c r="RTX14" s="578"/>
      <c r="RTY14" s="578"/>
      <c r="RTZ14" s="578"/>
      <c r="RUA14" s="578"/>
      <c r="RUB14" s="578"/>
      <c r="RUC14" s="578"/>
      <c r="RUD14" s="578"/>
      <c r="RUE14" s="578"/>
      <c r="RUF14" s="578"/>
      <c r="RUG14" s="578"/>
      <c r="RUH14" s="578"/>
      <c r="RUI14" s="578"/>
      <c r="RUJ14" s="578"/>
      <c r="RUK14" s="578"/>
      <c r="RUL14" s="578"/>
      <c r="RUM14" s="578"/>
      <c r="RUN14" s="578"/>
      <c r="RUO14" s="578"/>
      <c r="RUP14" s="578"/>
      <c r="RUQ14" s="578"/>
      <c r="RUR14" s="578"/>
      <c r="RUS14" s="578"/>
      <c r="RUT14" s="578"/>
      <c r="RUU14" s="578"/>
      <c r="RUV14" s="578"/>
      <c r="RUW14" s="578"/>
      <c r="RUX14" s="578"/>
      <c r="RUY14" s="578"/>
      <c r="RUZ14" s="578"/>
      <c r="RVA14" s="578"/>
      <c r="RVB14" s="578"/>
      <c r="RVC14" s="578"/>
      <c r="RVD14" s="578"/>
      <c r="RVE14" s="578"/>
      <c r="RVF14" s="578"/>
      <c r="RVG14" s="578"/>
      <c r="RVH14" s="578"/>
      <c r="RVI14" s="578"/>
      <c r="RVJ14" s="578"/>
      <c r="RVK14" s="578"/>
      <c r="RVL14" s="578"/>
      <c r="RVM14" s="578"/>
      <c r="RVN14" s="578"/>
      <c r="RVO14" s="578"/>
      <c r="RVP14" s="578"/>
      <c r="RVQ14" s="578"/>
      <c r="RVR14" s="578"/>
      <c r="RVS14" s="578"/>
      <c r="RVT14" s="578"/>
      <c r="RVU14" s="578"/>
      <c r="RVV14" s="578"/>
      <c r="RVW14" s="578"/>
      <c r="RVX14" s="578"/>
      <c r="RVY14" s="578"/>
      <c r="RVZ14" s="578"/>
      <c r="RWA14" s="578"/>
      <c r="RWB14" s="578"/>
      <c r="RWC14" s="578"/>
      <c r="RWD14" s="578"/>
      <c r="RWE14" s="578"/>
      <c r="RWF14" s="578"/>
      <c r="RWG14" s="578"/>
      <c r="RWH14" s="578"/>
      <c r="RWI14" s="578"/>
      <c r="RWJ14" s="578"/>
      <c r="RWK14" s="578"/>
      <c r="RWL14" s="578"/>
      <c r="RWM14" s="578"/>
      <c r="RWN14" s="578"/>
      <c r="RWO14" s="578"/>
      <c r="RWP14" s="578"/>
      <c r="RWQ14" s="578"/>
      <c r="RWR14" s="578"/>
      <c r="RWS14" s="578"/>
      <c r="RWT14" s="578"/>
      <c r="RWU14" s="578"/>
      <c r="RWV14" s="578"/>
      <c r="RWW14" s="578"/>
      <c r="RWX14" s="578"/>
      <c r="RWY14" s="578"/>
      <c r="RWZ14" s="578"/>
      <c r="RXA14" s="578"/>
      <c r="RXB14" s="578"/>
      <c r="RXC14" s="578"/>
      <c r="RXD14" s="578"/>
      <c r="RXE14" s="578"/>
      <c r="RXF14" s="578"/>
      <c r="RXG14" s="578"/>
      <c r="RXH14" s="578"/>
      <c r="RXI14" s="578"/>
      <c r="RXJ14" s="578"/>
      <c r="RXK14" s="578"/>
      <c r="RXL14" s="578"/>
      <c r="RXM14" s="578"/>
      <c r="RXN14" s="578"/>
      <c r="RXO14" s="578"/>
      <c r="RXP14" s="578"/>
      <c r="RXQ14" s="578"/>
      <c r="RXR14" s="578"/>
      <c r="RXS14" s="578"/>
      <c r="RXT14" s="578"/>
      <c r="RXU14" s="578"/>
      <c r="RXV14" s="578"/>
      <c r="RXW14" s="578"/>
      <c r="RXX14" s="578"/>
      <c r="RXY14" s="578"/>
      <c r="RXZ14" s="578"/>
      <c r="RYA14" s="578"/>
      <c r="RYB14" s="578"/>
      <c r="RYC14" s="578"/>
      <c r="RYD14" s="578"/>
      <c r="RYE14" s="578"/>
      <c r="RYF14" s="578"/>
      <c r="RYG14" s="578"/>
      <c r="RYH14" s="578"/>
      <c r="RYI14" s="578"/>
      <c r="RYJ14" s="578"/>
      <c r="RYK14" s="578"/>
      <c r="RYL14" s="578"/>
      <c r="RYM14" s="578"/>
      <c r="RYN14" s="578"/>
      <c r="RYO14" s="578"/>
      <c r="RYP14" s="578"/>
      <c r="RYQ14" s="578"/>
      <c r="RYR14" s="578"/>
      <c r="RYS14" s="578"/>
      <c r="RYT14" s="578"/>
      <c r="RYU14" s="578"/>
      <c r="RYV14" s="578"/>
      <c r="RYW14" s="578"/>
      <c r="RYX14" s="578"/>
      <c r="RYY14" s="578"/>
      <c r="RYZ14" s="578"/>
      <c r="RZA14" s="578"/>
      <c r="RZB14" s="578"/>
      <c r="RZC14" s="578"/>
      <c r="RZD14" s="578"/>
      <c r="RZE14" s="578"/>
      <c r="RZF14" s="578"/>
      <c r="RZG14" s="578"/>
      <c r="RZH14" s="578"/>
      <c r="RZI14" s="578"/>
      <c r="RZJ14" s="578"/>
      <c r="RZK14" s="578"/>
      <c r="RZL14" s="578"/>
      <c r="RZM14" s="578"/>
      <c r="RZN14" s="578"/>
      <c r="RZO14" s="578"/>
      <c r="RZP14" s="578"/>
      <c r="RZQ14" s="578"/>
      <c r="RZR14" s="578"/>
      <c r="RZS14" s="578"/>
      <c r="RZT14" s="578"/>
      <c r="RZU14" s="578"/>
      <c r="RZV14" s="578"/>
      <c r="RZW14" s="578"/>
      <c r="RZX14" s="578"/>
      <c r="RZY14" s="578"/>
      <c r="RZZ14" s="578"/>
      <c r="SAA14" s="578"/>
      <c r="SAB14" s="578"/>
      <c r="SAC14" s="578"/>
      <c r="SAD14" s="578"/>
      <c r="SAE14" s="578"/>
      <c r="SAF14" s="578"/>
      <c r="SAG14" s="578"/>
      <c r="SAH14" s="578"/>
      <c r="SAI14" s="578"/>
      <c r="SAJ14" s="578"/>
      <c r="SAK14" s="578"/>
      <c r="SAL14" s="578"/>
      <c r="SAM14" s="578"/>
      <c r="SAN14" s="578"/>
      <c r="SAO14" s="578"/>
      <c r="SAP14" s="578"/>
      <c r="SAQ14" s="578"/>
      <c r="SAR14" s="578"/>
      <c r="SAS14" s="578"/>
      <c r="SAT14" s="578"/>
      <c r="SAU14" s="578"/>
      <c r="SAV14" s="578"/>
      <c r="SAW14" s="578"/>
      <c r="SAX14" s="578"/>
      <c r="SAY14" s="578"/>
      <c r="SAZ14" s="578"/>
      <c r="SBA14" s="578"/>
      <c r="SBB14" s="578"/>
      <c r="SBC14" s="578"/>
      <c r="SBD14" s="578"/>
      <c r="SBE14" s="578"/>
      <c r="SBF14" s="578"/>
      <c r="SBG14" s="578"/>
      <c r="SBH14" s="578"/>
      <c r="SBI14" s="578"/>
      <c r="SBJ14" s="578"/>
      <c r="SBK14" s="578"/>
      <c r="SBL14" s="578"/>
      <c r="SBM14" s="578"/>
      <c r="SBN14" s="578"/>
      <c r="SBO14" s="578"/>
      <c r="SBP14" s="578"/>
      <c r="SBQ14" s="578"/>
      <c r="SBR14" s="578"/>
      <c r="SBS14" s="578"/>
      <c r="SBT14" s="578"/>
      <c r="SBU14" s="578"/>
      <c r="SBV14" s="578"/>
      <c r="SBW14" s="578"/>
      <c r="SBX14" s="578"/>
      <c r="SBY14" s="578"/>
      <c r="SBZ14" s="578"/>
      <c r="SCA14" s="578"/>
      <c r="SCB14" s="578"/>
      <c r="SCC14" s="578"/>
      <c r="SCD14" s="578"/>
      <c r="SCE14" s="578"/>
      <c r="SCF14" s="578"/>
      <c r="SCG14" s="578"/>
      <c r="SCH14" s="578"/>
      <c r="SCI14" s="578"/>
      <c r="SCJ14" s="578"/>
      <c r="SCK14" s="578"/>
      <c r="SCL14" s="578"/>
      <c r="SCM14" s="578"/>
      <c r="SCN14" s="578"/>
      <c r="SCO14" s="578"/>
      <c r="SCP14" s="578"/>
      <c r="SCQ14" s="578"/>
      <c r="SCR14" s="578"/>
      <c r="SCS14" s="578"/>
      <c r="SCT14" s="578"/>
      <c r="SCU14" s="578"/>
      <c r="SCV14" s="578"/>
      <c r="SCW14" s="578"/>
      <c r="SCX14" s="578"/>
      <c r="SCY14" s="578"/>
      <c r="SCZ14" s="578"/>
      <c r="SDA14" s="578"/>
      <c r="SDB14" s="578"/>
      <c r="SDC14" s="578"/>
      <c r="SDD14" s="578"/>
      <c r="SDE14" s="578"/>
      <c r="SDF14" s="578"/>
      <c r="SDG14" s="578"/>
      <c r="SDH14" s="578"/>
      <c r="SDI14" s="578"/>
      <c r="SDJ14" s="578"/>
      <c r="SDK14" s="578"/>
      <c r="SDL14" s="578"/>
      <c r="SDM14" s="578"/>
      <c r="SDN14" s="578"/>
      <c r="SDO14" s="578"/>
      <c r="SDP14" s="578"/>
      <c r="SDQ14" s="578"/>
      <c r="SDR14" s="578"/>
      <c r="SDS14" s="578"/>
      <c r="SDT14" s="578"/>
      <c r="SDU14" s="578"/>
      <c r="SDV14" s="578"/>
      <c r="SDW14" s="578"/>
      <c r="SDX14" s="578"/>
      <c r="SDY14" s="578"/>
      <c r="SDZ14" s="578"/>
      <c r="SEA14" s="578"/>
      <c r="SEB14" s="578"/>
      <c r="SEC14" s="578"/>
      <c r="SED14" s="578"/>
      <c r="SEE14" s="578"/>
      <c r="SEF14" s="578"/>
      <c r="SEG14" s="578"/>
      <c r="SEH14" s="578"/>
      <c r="SEI14" s="578"/>
      <c r="SEJ14" s="578"/>
      <c r="SEK14" s="578"/>
      <c r="SEL14" s="578"/>
      <c r="SEM14" s="578"/>
      <c r="SEN14" s="578"/>
      <c r="SEO14" s="578"/>
      <c r="SEP14" s="578"/>
      <c r="SEQ14" s="578"/>
      <c r="SER14" s="578"/>
      <c r="SES14" s="578"/>
      <c r="SET14" s="578"/>
      <c r="SEU14" s="578"/>
      <c r="SEV14" s="578"/>
      <c r="SEW14" s="578"/>
      <c r="SEX14" s="578"/>
      <c r="SEY14" s="578"/>
      <c r="SEZ14" s="578"/>
      <c r="SFA14" s="578"/>
      <c r="SFB14" s="578"/>
      <c r="SFC14" s="578"/>
      <c r="SFD14" s="578"/>
      <c r="SFE14" s="578"/>
      <c r="SFF14" s="578"/>
      <c r="SFG14" s="578"/>
      <c r="SFH14" s="578"/>
      <c r="SFI14" s="578"/>
      <c r="SFJ14" s="578"/>
      <c r="SFK14" s="578"/>
      <c r="SFL14" s="578"/>
      <c r="SFM14" s="578"/>
      <c r="SFN14" s="578"/>
      <c r="SFO14" s="578"/>
      <c r="SFP14" s="578"/>
      <c r="SFQ14" s="578"/>
      <c r="SFR14" s="578"/>
      <c r="SFS14" s="578"/>
      <c r="SFT14" s="578"/>
      <c r="SFU14" s="578"/>
      <c r="SFV14" s="578"/>
      <c r="SFW14" s="578"/>
      <c r="SFX14" s="578"/>
      <c r="SFY14" s="578"/>
      <c r="SFZ14" s="578"/>
      <c r="SGA14" s="578"/>
      <c r="SGB14" s="578"/>
      <c r="SGC14" s="578"/>
      <c r="SGD14" s="578"/>
      <c r="SGE14" s="578"/>
      <c r="SGF14" s="578"/>
      <c r="SGG14" s="578"/>
      <c r="SGH14" s="578"/>
      <c r="SGI14" s="578"/>
      <c r="SGJ14" s="578"/>
      <c r="SGK14" s="578"/>
      <c r="SGL14" s="578"/>
      <c r="SGM14" s="578"/>
      <c r="SGN14" s="578"/>
      <c r="SGO14" s="578"/>
      <c r="SGP14" s="578"/>
      <c r="SGQ14" s="578"/>
      <c r="SGR14" s="578"/>
      <c r="SGS14" s="578"/>
      <c r="SGT14" s="578"/>
      <c r="SGU14" s="578"/>
      <c r="SGV14" s="578"/>
      <c r="SGW14" s="578"/>
      <c r="SGX14" s="578"/>
      <c r="SGY14" s="578"/>
      <c r="SGZ14" s="578"/>
      <c r="SHA14" s="578"/>
      <c r="SHB14" s="578"/>
      <c r="SHC14" s="578"/>
      <c r="SHD14" s="578"/>
      <c r="SHE14" s="578"/>
      <c r="SHF14" s="578"/>
      <c r="SHG14" s="578"/>
      <c r="SHH14" s="578"/>
      <c r="SHI14" s="578"/>
      <c r="SHJ14" s="578"/>
      <c r="SHK14" s="578"/>
      <c r="SHL14" s="578"/>
      <c r="SHM14" s="578"/>
      <c r="SHN14" s="578"/>
      <c r="SHO14" s="578"/>
      <c r="SHP14" s="578"/>
      <c r="SHQ14" s="578"/>
      <c r="SHR14" s="578"/>
      <c r="SHS14" s="578"/>
      <c r="SHT14" s="578"/>
      <c r="SHU14" s="578"/>
      <c r="SHV14" s="578"/>
      <c r="SHW14" s="578"/>
      <c r="SHX14" s="578"/>
      <c r="SHY14" s="578"/>
      <c r="SHZ14" s="578"/>
      <c r="SIA14" s="578"/>
      <c r="SIB14" s="578"/>
      <c r="SIC14" s="578"/>
      <c r="SID14" s="578"/>
      <c r="SIE14" s="578"/>
      <c r="SIF14" s="578"/>
      <c r="SIG14" s="578"/>
      <c r="SIH14" s="578"/>
      <c r="SII14" s="578"/>
      <c r="SIJ14" s="578"/>
      <c r="SIK14" s="578"/>
      <c r="SIL14" s="578"/>
      <c r="SIM14" s="578"/>
      <c r="SIN14" s="578"/>
      <c r="SIO14" s="578"/>
      <c r="SIP14" s="578"/>
      <c r="SIQ14" s="578"/>
      <c r="SIR14" s="578"/>
      <c r="SIS14" s="578"/>
      <c r="SIT14" s="578"/>
      <c r="SIU14" s="578"/>
      <c r="SIV14" s="578"/>
      <c r="SIW14" s="578"/>
      <c r="SIX14" s="578"/>
      <c r="SIY14" s="578"/>
      <c r="SIZ14" s="578"/>
      <c r="SJA14" s="578"/>
      <c r="SJB14" s="578"/>
      <c r="SJC14" s="578"/>
      <c r="SJD14" s="578"/>
      <c r="SJE14" s="578"/>
      <c r="SJF14" s="578"/>
      <c r="SJG14" s="578"/>
      <c r="SJH14" s="578"/>
      <c r="SJI14" s="578"/>
      <c r="SJJ14" s="578"/>
      <c r="SJK14" s="578"/>
      <c r="SJL14" s="578"/>
      <c r="SJM14" s="578"/>
      <c r="SJN14" s="578"/>
      <c r="SJO14" s="578"/>
      <c r="SJP14" s="578"/>
      <c r="SJQ14" s="578"/>
      <c r="SJR14" s="578"/>
      <c r="SJS14" s="578"/>
      <c r="SJT14" s="578"/>
      <c r="SJU14" s="578"/>
      <c r="SJV14" s="578"/>
      <c r="SJW14" s="578"/>
      <c r="SJX14" s="578"/>
      <c r="SJY14" s="578"/>
      <c r="SJZ14" s="578"/>
      <c r="SKA14" s="578"/>
      <c r="SKB14" s="578"/>
      <c r="SKC14" s="578"/>
      <c r="SKD14" s="578"/>
      <c r="SKE14" s="578"/>
      <c r="SKF14" s="578"/>
      <c r="SKG14" s="578"/>
      <c r="SKH14" s="578"/>
      <c r="SKI14" s="578"/>
      <c r="SKJ14" s="578"/>
      <c r="SKK14" s="578"/>
      <c r="SKL14" s="578"/>
      <c r="SKM14" s="578"/>
      <c r="SKN14" s="578"/>
      <c r="SKO14" s="578"/>
      <c r="SKP14" s="578"/>
      <c r="SKQ14" s="578"/>
      <c r="SKR14" s="578"/>
      <c r="SKS14" s="578"/>
      <c r="SKT14" s="578"/>
      <c r="SKU14" s="578"/>
      <c r="SKV14" s="578"/>
      <c r="SKW14" s="578"/>
      <c r="SKX14" s="578"/>
      <c r="SKY14" s="578"/>
      <c r="SKZ14" s="578"/>
      <c r="SLA14" s="578"/>
      <c r="SLB14" s="578"/>
      <c r="SLC14" s="578"/>
      <c r="SLD14" s="578"/>
      <c r="SLE14" s="578"/>
      <c r="SLF14" s="578"/>
      <c r="SLG14" s="578"/>
      <c r="SLH14" s="578"/>
      <c r="SLI14" s="578"/>
      <c r="SLJ14" s="578"/>
      <c r="SLK14" s="578"/>
      <c r="SLL14" s="578"/>
      <c r="SLM14" s="578"/>
      <c r="SLN14" s="578"/>
      <c r="SLO14" s="578"/>
      <c r="SLP14" s="578"/>
      <c r="SLQ14" s="578"/>
      <c r="SLR14" s="578"/>
      <c r="SLS14" s="578"/>
      <c r="SLT14" s="578"/>
      <c r="SLU14" s="578"/>
      <c r="SLV14" s="578"/>
      <c r="SLW14" s="578"/>
      <c r="SLX14" s="578"/>
      <c r="SLY14" s="578"/>
      <c r="SLZ14" s="578"/>
      <c r="SMA14" s="578"/>
      <c r="SMB14" s="578"/>
      <c r="SMC14" s="578"/>
      <c r="SMD14" s="578"/>
      <c r="SME14" s="578"/>
      <c r="SMF14" s="578"/>
      <c r="SMG14" s="578"/>
      <c r="SMH14" s="578"/>
      <c r="SMI14" s="578"/>
      <c r="SMJ14" s="578"/>
      <c r="SMK14" s="578"/>
      <c r="SML14" s="578"/>
      <c r="SMM14" s="578"/>
      <c r="SMN14" s="578"/>
      <c r="SMO14" s="578"/>
      <c r="SMP14" s="578"/>
      <c r="SMQ14" s="578"/>
      <c r="SMR14" s="578"/>
      <c r="SMS14" s="578"/>
      <c r="SMT14" s="578"/>
      <c r="SMU14" s="578"/>
      <c r="SMV14" s="578"/>
      <c r="SMW14" s="578"/>
      <c r="SMX14" s="578"/>
      <c r="SMY14" s="578"/>
      <c r="SMZ14" s="578"/>
      <c r="SNA14" s="578"/>
      <c r="SNB14" s="578"/>
      <c r="SNC14" s="578"/>
      <c r="SND14" s="578"/>
      <c r="SNE14" s="578"/>
      <c r="SNF14" s="578"/>
      <c r="SNG14" s="578"/>
      <c r="SNH14" s="578"/>
      <c r="SNI14" s="578"/>
      <c r="SNJ14" s="578"/>
      <c r="SNK14" s="578"/>
      <c r="SNL14" s="578"/>
      <c r="SNM14" s="578"/>
      <c r="SNN14" s="578"/>
      <c r="SNO14" s="578"/>
      <c r="SNP14" s="578"/>
      <c r="SNQ14" s="578"/>
      <c r="SNR14" s="578"/>
      <c r="SNS14" s="578"/>
      <c r="SNT14" s="578"/>
      <c r="SNU14" s="578"/>
      <c r="SNV14" s="578"/>
      <c r="SNW14" s="578"/>
      <c r="SNX14" s="578"/>
      <c r="SNY14" s="578"/>
      <c r="SNZ14" s="578"/>
      <c r="SOA14" s="578"/>
      <c r="SOB14" s="578"/>
      <c r="SOC14" s="578"/>
      <c r="SOD14" s="578"/>
      <c r="SOE14" s="578"/>
      <c r="SOF14" s="578"/>
      <c r="SOG14" s="578"/>
      <c r="SOH14" s="578"/>
      <c r="SOI14" s="578"/>
      <c r="SOJ14" s="578"/>
      <c r="SOK14" s="578"/>
      <c r="SOL14" s="578"/>
      <c r="SOM14" s="578"/>
      <c r="SON14" s="578"/>
      <c r="SOO14" s="578"/>
      <c r="SOP14" s="578"/>
      <c r="SOQ14" s="578"/>
      <c r="SOR14" s="578"/>
      <c r="SOS14" s="578"/>
      <c r="SOT14" s="578"/>
      <c r="SOU14" s="578"/>
      <c r="SOV14" s="578"/>
      <c r="SOW14" s="578"/>
      <c r="SOX14" s="578"/>
      <c r="SOY14" s="578"/>
      <c r="SOZ14" s="578"/>
      <c r="SPA14" s="578"/>
      <c r="SPB14" s="578"/>
      <c r="SPC14" s="578"/>
      <c r="SPD14" s="578"/>
      <c r="SPE14" s="578"/>
      <c r="SPF14" s="578"/>
      <c r="SPG14" s="578"/>
      <c r="SPH14" s="578"/>
      <c r="SPI14" s="578"/>
      <c r="SPJ14" s="578"/>
      <c r="SPK14" s="578"/>
      <c r="SPL14" s="578"/>
      <c r="SPM14" s="578"/>
      <c r="SPN14" s="578"/>
      <c r="SPO14" s="578"/>
      <c r="SPP14" s="578"/>
      <c r="SPQ14" s="578"/>
      <c r="SPR14" s="578"/>
      <c r="SPS14" s="578"/>
      <c r="SPT14" s="578"/>
      <c r="SPU14" s="578"/>
      <c r="SPV14" s="578"/>
      <c r="SPW14" s="578"/>
      <c r="SPX14" s="578"/>
      <c r="SPY14" s="578"/>
      <c r="SPZ14" s="578"/>
      <c r="SQA14" s="578"/>
      <c r="SQB14" s="578"/>
      <c r="SQC14" s="578"/>
      <c r="SQD14" s="578"/>
      <c r="SQE14" s="578"/>
      <c r="SQF14" s="578"/>
      <c r="SQG14" s="578"/>
      <c r="SQH14" s="578"/>
      <c r="SQI14" s="578"/>
      <c r="SQJ14" s="578"/>
      <c r="SQK14" s="578"/>
      <c r="SQL14" s="578"/>
      <c r="SQM14" s="578"/>
      <c r="SQN14" s="578"/>
      <c r="SQO14" s="578"/>
      <c r="SQP14" s="578"/>
      <c r="SQQ14" s="578"/>
      <c r="SQR14" s="578"/>
      <c r="SQS14" s="578"/>
      <c r="SQT14" s="578"/>
      <c r="SQU14" s="578"/>
      <c r="SQV14" s="578"/>
      <c r="SQW14" s="578"/>
      <c r="SQX14" s="578"/>
      <c r="SQY14" s="578"/>
      <c r="SQZ14" s="578"/>
      <c r="SRA14" s="578"/>
      <c r="SRB14" s="578"/>
      <c r="SRC14" s="578"/>
      <c r="SRD14" s="578"/>
      <c r="SRE14" s="578"/>
      <c r="SRF14" s="578"/>
      <c r="SRG14" s="578"/>
      <c r="SRH14" s="578"/>
      <c r="SRI14" s="578"/>
      <c r="SRJ14" s="578"/>
      <c r="SRK14" s="578"/>
      <c r="SRL14" s="578"/>
      <c r="SRM14" s="578"/>
      <c r="SRN14" s="578"/>
      <c r="SRO14" s="578"/>
      <c r="SRP14" s="578"/>
      <c r="SRQ14" s="578"/>
      <c r="SRR14" s="578"/>
      <c r="SRS14" s="578"/>
      <c r="SRT14" s="578"/>
      <c r="SRU14" s="578"/>
      <c r="SRV14" s="578"/>
      <c r="SRW14" s="578"/>
      <c r="SRX14" s="578"/>
      <c r="SRY14" s="578"/>
      <c r="SRZ14" s="578"/>
      <c r="SSA14" s="578"/>
      <c r="SSB14" s="578"/>
      <c r="SSC14" s="578"/>
      <c r="SSD14" s="578"/>
      <c r="SSE14" s="578"/>
      <c r="SSF14" s="578"/>
      <c r="SSG14" s="578"/>
      <c r="SSH14" s="578"/>
      <c r="SSI14" s="578"/>
      <c r="SSJ14" s="578"/>
      <c r="SSK14" s="578"/>
      <c r="SSL14" s="578"/>
      <c r="SSM14" s="578"/>
      <c r="SSN14" s="578"/>
      <c r="SSO14" s="578"/>
      <c r="SSP14" s="578"/>
      <c r="SSQ14" s="578"/>
      <c r="SSR14" s="578"/>
      <c r="SSS14" s="578"/>
      <c r="SST14" s="578"/>
      <c r="SSU14" s="578"/>
      <c r="SSV14" s="578"/>
      <c r="SSW14" s="578"/>
      <c r="SSX14" s="578"/>
      <c r="SSY14" s="578"/>
      <c r="SSZ14" s="578"/>
      <c r="STA14" s="578"/>
      <c r="STB14" s="578"/>
      <c r="STC14" s="578"/>
      <c r="STD14" s="578"/>
      <c r="STE14" s="578"/>
      <c r="STF14" s="578"/>
      <c r="STG14" s="578"/>
      <c r="STH14" s="578"/>
      <c r="STI14" s="578"/>
      <c r="STJ14" s="578"/>
      <c r="STK14" s="578"/>
      <c r="STL14" s="578"/>
      <c r="STM14" s="578"/>
      <c r="STN14" s="578"/>
      <c r="STO14" s="578"/>
      <c r="STP14" s="578"/>
      <c r="STQ14" s="578"/>
      <c r="STR14" s="578"/>
      <c r="STS14" s="578"/>
      <c r="STT14" s="578"/>
      <c r="STU14" s="578"/>
      <c r="STV14" s="578"/>
      <c r="STW14" s="578"/>
      <c r="STX14" s="578"/>
      <c r="STY14" s="578"/>
      <c r="STZ14" s="578"/>
      <c r="SUA14" s="578"/>
      <c r="SUB14" s="578"/>
      <c r="SUC14" s="578"/>
      <c r="SUD14" s="578"/>
      <c r="SUE14" s="578"/>
      <c r="SUF14" s="578"/>
      <c r="SUG14" s="578"/>
      <c r="SUH14" s="578"/>
      <c r="SUI14" s="578"/>
      <c r="SUJ14" s="578"/>
      <c r="SUK14" s="578"/>
      <c r="SUL14" s="578"/>
      <c r="SUM14" s="578"/>
      <c r="SUN14" s="578"/>
      <c r="SUO14" s="578"/>
      <c r="SUP14" s="578"/>
      <c r="SUQ14" s="578"/>
      <c r="SUR14" s="578"/>
      <c r="SUS14" s="578"/>
      <c r="SUT14" s="578"/>
      <c r="SUU14" s="578"/>
      <c r="SUV14" s="578"/>
      <c r="SUW14" s="578"/>
      <c r="SUX14" s="578"/>
      <c r="SUY14" s="578"/>
      <c r="SUZ14" s="578"/>
      <c r="SVA14" s="578"/>
      <c r="SVB14" s="578"/>
      <c r="SVC14" s="578"/>
      <c r="SVD14" s="578"/>
      <c r="SVE14" s="578"/>
      <c r="SVF14" s="578"/>
      <c r="SVG14" s="578"/>
      <c r="SVH14" s="578"/>
      <c r="SVI14" s="578"/>
      <c r="SVJ14" s="578"/>
      <c r="SVK14" s="578"/>
      <c r="SVL14" s="578"/>
      <c r="SVM14" s="578"/>
      <c r="SVN14" s="578"/>
      <c r="SVO14" s="578"/>
      <c r="SVP14" s="578"/>
      <c r="SVQ14" s="578"/>
      <c r="SVR14" s="578"/>
      <c r="SVS14" s="578"/>
      <c r="SVT14" s="578"/>
      <c r="SVU14" s="578"/>
      <c r="SVV14" s="578"/>
      <c r="SVW14" s="578"/>
      <c r="SVX14" s="578"/>
      <c r="SVY14" s="578"/>
      <c r="SVZ14" s="578"/>
      <c r="SWA14" s="578"/>
      <c r="SWB14" s="578"/>
      <c r="SWC14" s="578"/>
      <c r="SWD14" s="578"/>
      <c r="SWE14" s="578"/>
      <c r="SWF14" s="578"/>
      <c r="SWG14" s="578"/>
      <c r="SWH14" s="578"/>
      <c r="SWI14" s="578"/>
      <c r="SWJ14" s="578"/>
      <c r="SWK14" s="578"/>
      <c r="SWL14" s="578"/>
      <c r="SWM14" s="578"/>
      <c r="SWN14" s="578"/>
      <c r="SWO14" s="578"/>
      <c r="SWP14" s="578"/>
      <c r="SWQ14" s="578"/>
      <c r="SWR14" s="578"/>
      <c r="SWS14" s="578"/>
      <c r="SWT14" s="578"/>
      <c r="SWU14" s="578"/>
      <c r="SWV14" s="578"/>
      <c r="SWW14" s="578"/>
      <c r="SWX14" s="578"/>
      <c r="SWY14" s="578"/>
      <c r="SWZ14" s="578"/>
      <c r="SXA14" s="578"/>
      <c r="SXB14" s="578"/>
      <c r="SXC14" s="578"/>
      <c r="SXD14" s="578"/>
      <c r="SXE14" s="578"/>
      <c r="SXF14" s="578"/>
      <c r="SXG14" s="578"/>
      <c r="SXH14" s="578"/>
      <c r="SXI14" s="578"/>
      <c r="SXJ14" s="578"/>
      <c r="SXK14" s="578"/>
      <c r="SXL14" s="578"/>
      <c r="SXM14" s="578"/>
      <c r="SXN14" s="578"/>
      <c r="SXO14" s="578"/>
      <c r="SXP14" s="578"/>
      <c r="SXQ14" s="578"/>
      <c r="SXR14" s="578"/>
      <c r="SXS14" s="578"/>
      <c r="SXT14" s="578"/>
      <c r="SXU14" s="578"/>
      <c r="SXV14" s="578"/>
      <c r="SXW14" s="578"/>
      <c r="SXX14" s="578"/>
      <c r="SXY14" s="578"/>
      <c r="SXZ14" s="578"/>
      <c r="SYA14" s="578"/>
      <c r="SYB14" s="578"/>
      <c r="SYC14" s="578"/>
      <c r="SYD14" s="578"/>
      <c r="SYE14" s="578"/>
      <c r="SYF14" s="578"/>
      <c r="SYG14" s="578"/>
      <c r="SYH14" s="578"/>
      <c r="SYI14" s="578"/>
      <c r="SYJ14" s="578"/>
      <c r="SYK14" s="578"/>
      <c r="SYL14" s="578"/>
      <c r="SYM14" s="578"/>
      <c r="SYN14" s="578"/>
      <c r="SYO14" s="578"/>
      <c r="SYP14" s="578"/>
      <c r="SYQ14" s="578"/>
      <c r="SYR14" s="578"/>
      <c r="SYS14" s="578"/>
      <c r="SYT14" s="578"/>
      <c r="SYU14" s="578"/>
      <c r="SYV14" s="578"/>
      <c r="SYW14" s="578"/>
      <c r="SYX14" s="578"/>
      <c r="SYY14" s="578"/>
      <c r="SYZ14" s="578"/>
      <c r="SZA14" s="578"/>
      <c r="SZB14" s="578"/>
      <c r="SZC14" s="578"/>
      <c r="SZD14" s="578"/>
      <c r="SZE14" s="578"/>
      <c r="SZF14" s="578"/>
      <c r="SZG14" s="578"/>
      <c r="SZH14" s="578"/>
      <c r="SZI14" s="578"/>
      <c r="SZJ14" s="578"/>
      <c r="SZK14" s="578"/>
      <c r="SZL14" s="578"/>
      <c r="SZM14" s="578"/>
      <c r="SZN14" s="578"/>
      <c r="SZO14" s="578"/>
      <c r="SZP14" s="578"/>
      <c r="SZQ14" s="578"/>
      <c r="SZR14" s="578"/>
      <c r="SZS14" s="578"/>
      <c r="SZT14" s="578"/>
      <c r="SZU14" s="578"/>
      <c r="SZV14" s="578"/>
      <c r="SZW14" s="578"/>
      <c r="SZX14" s="578"/>
      <c r="SZY14" s="578"/>
      <c r="SZZ14" s="578"/>
      <c r="TAA14" s="578"/>
      <c r="TAB14" s="578"/>
      <c r="TAC14" s="578"/>
      <c r="TAD14" s="578"/>
      <c r="TAE14" s="578"/>
      <c r="TAF14" s="578"/>
      <c r="TAG14" s="578"/>
      <c r="TAH14" s="578"/>
      <c r="TAI14" s="578"/>
      <c r="TAJ14" s="578"/>
      <c r="TAK14" s="578"/>
      <c r="TAL14" s="578"/>
      <c r="TAM14" s="578"/>
      <c r="TAN14" s="578"/>
      <c r="TAO14" s="578"/>
      <c r="TAP14" s="578"/>
      <c r="TAQ14" s="578"/>
      <c r="TAR14" s="578"/>
      <c r="TAS14" s="578"/>
      <c r="TAT14" s="578"/>
      <c r="TAU14" s="578"/>
      <c r="TAV14" s="578"/>
      <c r="TAW14" s="578"/>
      <c r="TAX14" s="578"/>
      <c r="TAY14" s="578"/>
      <c r="TAZ14" s="578"/>
      <c r="TBA14" s="578"/>
      <c r="TBB14" s="578"/>
      <c r="TBC14" s="578"/>
      <c r="TBD14" s="578"/>
      <c r="TBE14" s="578"/>
      <c r="TBF14" s="578"/>
      <c r="TBG14" s="578"/>
      <c r="TBH14" s="578"/>
      <c r="TBI14" s="578"/>
      <c r="TBJ14" s="578"/>
      <c r="TBK14" s="578"/>
      <c r="TBL14" s="578"/>
      <c r="TBM14" s="578"/>
      <c r="TBN14" s="578"/>
      <c r="TBO14" s="578"/>
      <c r="TBP14" s="578"/>
      <c r="TBQ14" s="578"/>
      <c r="TBR14" s="578"/>
      <c r="TBS14" s="578"/>
      <c r="TBT14" s="578"/>
      <c r="TBU14" s="578"/>
      <c r="TBV14" s="578"/>
      <c r="TBW14" s="578"/>
      <c r="TBX14" s="578"/>
      <c r="TBY14" s="578"/>
      <c r="TBZ14" s="578"/>
      <c r="TCA14" s="578"/>
      <c r="TCB14" s="578"/>
      <c r="TCC14" s="578"/>
      <c r="TCD14" s="578"/>
      <c r="TCE14" s="578"/>
      <c r="TCF14" s="578"/>
      <c r="TCG14" s="578"/>
      <c r="TCH14" s="578"/>
      <c r="TCI14" s="578"/>
      <c r="TCJ14" s="578"/>
      <c r="TCK14" s="578"/>
      <c r="TCL14" s="578"/>
      <c r="TCM14" s="578"/>
      <c r="TCN14" s="578"/>
      <c r="TCO14" s="578"/>
      <c r="TCP14" s="578"/>
      <c r="TCQ14" s="578"/>
      <c r="TCR14" s="578"/>
      <c r="TCS14" s="578"/>
      <c r="TCT14" s="578"/>
      <c r="TCU14" s="578"/>
      <c r="TCV14" s="578"/>
      <c r="TCW14" s="578"/>
      <c r="TCX14" s="578"/>
      <c r="TCY14" s="578"/>
      <c r="TCZ14" s="578"/>
      <c r="TDA14" s="578"/>
      <c r="TDB14" s="578"/>
      <c r="TDC14" s="578"/>
      <c r="TDD14" s="578"/>
      <c r="TDE14" s="578"/>
      <c r="TDF14" s="578"/>
      <c r="TDG14" s="578"/>
      <c r="TDH14" s="578"/>
      <c r="TDI14" s="578"/>
      <c r="TDJ14" s="578"/>
      <c r="TDK14" s="578"/>
      <c r="TDL14" s="578"/>
      <c r="TDM14" s="578"/>
      <c r="TDN14" s="578"/>
      <c r="TDO14" s="578"/>
      <c r="TDP14" s="578"/>
      <c r="TDQ14" s="578"/>
      <c r="TDR14" s="578"/>
      <c r="TDS14" s="578"/>
      <c r="TDT14" s="578"/>
      <c r="TDU14" s="578"/>
      <c r="TDV14" s="578"/>
      <c r="TDW14" s="578"/>
      <c r="TDX14" s="578"/>
      <c r="TDY14" s="578"/>
      <c r="TDZ14" s="578"/>
      <c r="TEA14" s="578"/>
      <c r="TEB14" s="578"/>
      <c r="TEC14" s="578"/>
      <c r="TED14" s="578"/>
      <c r="TEE14" s="578"/>
      <c r="TEF14" s="578"/>
      <c r="TEG14" s="578"/>
      <c r="TEH14" s="578"/>
      <c r="TEI14" s="578"/>
      <c r="TEJ14" s="578"/>
      <c r="TEK14" s="578"/>
      <c r="TEL14" s="578"/>
      <c r="TEM14" s="578"/>
      <c r="TEN14" s="578"/>
      <c r="TEO14" s="578"/>
      <c r="TEP14" s="578"/>
      <c r="TEQ14" s="578"/>
      <c r="TER14" s="578"/>
      <c r="TES14" s="578"/>
      <c r="TET14" s="578"/>
      <c r="TEU14" s="578"/>
      <c r="TEV14" s="578"/>
      <c r="TEW14" s="578"/>
      <c r="TEX14" s="578"/>
      <c r="TEY14" s="578"/>
      <c r="TEZ14" s="578"/>
      <c r="TFA14" s="578"/>
      <c r="TFB14" s="578"/>
      <c r="TFC14" s="578"/>
      <c r="TFD14" s="578"/>
      <c r="TFE14" s="578"/>
      <c r="TFF14" s="578"/>
      <c r="TFG14" s="578"/>
      <c r="TFH14" s="578"/>
      <c r="TFI14" s="578"/>
      <c r="TFJ14" s="578"/>
      <c r="TFK14" s="578"/>
      <c r="TFL14" s="578"/>
      <c r="TFM14" s="578"/>
      <c r="TFN14" s="578"/>
      <c r="TFO14" s="578"/>
      <c r="TFP14" s="578"/>
      <c r="TFQ14" s="578"/>
      <c r="TFR14" s="578"/>
      <c r="TFS14" s="578"/>
      <c r="TFT14" s="578"/>
      <c r="TFU14" s="578"/>
      <c r="TFV14" s="578"/>
      <c r="TFW14" s="578"/>
      <c r="TFX14" s="578"/>
      <c r="TFY14" s="578"/>
      <c r="TFZ14" s="578"/>
      <c r="TGA14" s="578"/>
      <c r="TGB14" s="578"/>
      <c r="TGC14" s="578"/>
      <c r="TGD14" s="578"/>
      <c r="TGE14" s="578"/>
      <c r="TGF14" s="578"/>
      <c r="TGG14" s="578"/>
      <c r="TGH14" s="578"/>
      <c r="TGI14" s="578"/>
      <c r="TGJ14" s="578"/>
      <c r="TGK14" s="578"/>
      <c r="TGL14" s="578"/>
      <c r="TGM14" s="578"/>
      <c r="TGN14" s="578"/>
      <c r="TGO14" s="578"/>
      <c r="TGP14" s="578"/>
      <c r="TGQ14" s="578"/>
      <c r="TGR14" s="578"/>
      <c r="TGS14" s="578"/>
      <c r="TGT14" s="578"/>
      <c r="TGU14" s="578"/>
      <c r="TGV14" s="578"/>
      <c r="TGW14" s="578"/>
      <c r="TGX14" s="578"/>
      <c r="TGY14" s="578"/>
      <c r="TGZ14" s="578"/>
      <c r="THA14" s="578"/>
      <c r="THB14" s="578"/>
      <c r="THC14" s="578"/>
      <c r="THD14" s="578"/>
      <c r="THE14" s="578"/>
      <c r="THF14" s="578"/>
      <c r="THG14" s="578"/>
      <c r="THH14" s="578"/>
      <c r="THI14" s="578"/>
      <c r="THJ14" s="578"/>
      <c r="THK14" s="578"/>
      <c r="THL14" s="578"/>
      <c r="THM14" s="578"/>
      <c r="THN14" s="578"/>
      <c r="THO14" s="578"/>
      <c r="THP14" s="578"/>
      <c r="THQ14" s="578"/>
      <c r="THR14" s="578"/>
      <c r="THS14" s="578"/>
      <c r="THT14" s="578"/>
      <c r="THU14" s="578"/>
      <c r="THV14" s="578"/>
      <c r="THW14" s="578"/>
      <c r="THX14" s="578"/>
      <c r="THY14" s="578"/>
      <c r="THZ14" s="578"/>
      <c r="TIA14" s="578"/>
      <c r="TIB14" s="578"/>
      <c r="TIC14" s="578"/>
      <c r="TID14" s="578"/>
      <c r="TIE14" s="578"/>
      <c r="TIF14" s="578"/>
      <c r="TIG14" s="578"/>
      <c r="TIH14" s="578"/>
      <c r="TII14" s="578"/>
      <c r="TIJ14" s="578"/>
      <c r="TIK14" s="578"/>
      <c r="TIL14" s="578"/>
      <c r="TIM14" s="578"/>
      <c r="TIN14" s="578"/>
      <c r="TIO14" s="578"/>
      <c r="TIP14" s="578"/>
      <c r="TIQ14" s="578"/>
      <c r="TIR14" s="578"/>
      <c r="TIS14" s="578"/>
      <c r="TIT14" s="578"/>
      <c r="TIU14" s="578"/>
      <c r="TIV14" s="578"/>
      <c r="TIW14" s="578"/>
      <c r="TIX14" s="578"/>
      <c r="TIY14" s="578"/>
      <c r="TIZ14" s="578"/>
      <c r="TJA14" s="578"/>
      <c r="TJB14" s="578"/>
      <c r="TJC14" s="578"/>
      <c r="TJD14" s="578"/>
      <c r="TJE14" s="578"/>
      <c r="TJF14" s="578"/>
      <c r="TJG14" s="578"/>
      <c r="TJH14" s="578"/>
      <c r="TJI14" s="578"/>
      <c r="TJJ14" s="578"/>
      <c r="TJK14" s="578"/>
      <c r="TJL14" s="578"/>
      <c r="TJM14" s="578"/>
      <c r="TJN14" s="578"/>
      <c r="TJO14" s="578"/>
      <c r="TJP14" s="578"/>
      <c r="TJQ14" s="578"/>
      <c r="TJR14" s="578"/>
      <c r="TJS14" s="578"/>
      <c r="TJT14" s="578"/>
      <c r="TJU14" s="578"/>
      <c r="TJV14" s="578"/>
      <c r="TJW14" s="578"/>
      <c r="TJX14" s="578"/>
      <c r="TJY14" s="578"/>
      <c r="TJZ14" s="578"/>
      <c r="TKA14" s="578"/>
      <c r="TKB14" s="578"/>
      <c r="TKC14" s="578"/>
      <c r="TKD14" s="578"/>
      <c r="TKE14" s="578"/>
      <c r="TKF14" s="578"/>
      <c r="TKG14" s="578"/>
      <c r="TKH14" s="578"/>
      <c r="TKI14" s="578"/>
      <c r="TKJ14" s="578"/>
      <c r="TKK14" s="578"/>
      <c r="TKL14" s="578"/>
      <c r="TKM14" s="578"/>
      <c r="TKN14" s="578"/>
      <c r="TKO14" s="578"/>
      <c r="TKP14" s="578"/>
      <c r="TKQ14" s="578"/>
      <c r="TKR14" s="578"/>
      <c r="TKS14" s="578"/>
      <c r="TKT14" s="578"/>
      <c r="TKU14" s="578"/>
      <c r="TKV14" s="578"/>
      <c r="TKW14" s="578"/>
      <c r="TKX14" s="578"/>
      <c r="TKY14" s="578"/>
      <c r="TKZ14" s="578"/>
      <c r="TLA14" s="578"/>
      <c r="TLB14" s="578"/>
      <c r="TLC14" s="578"/>
      <c r="TLD14" s="578"/>
      <c r="TLE14" s="578"/>
      <c r="TLF14" s="578"/>
      <c r="TLG14" s="578"/>
      <c r="TLH14" s="578"/>
      <c r="TLI14" s="578"/>
      <c r="TLJ14" s="578"/>
      <c r="TLK14" s="578"/>
      <c r="TLL14" s="578"/>
      <c r="TLM14" s="578"/>
      <c r="TLN14" s="578"/>
      <c r="TLO14" s="578"/>
      <c r="TLP14" s="578"/>
      <c r="TLQ14" s="578"/>
      <c r="TLR14" s="578"/>
      <c r="TLS14" s="578"/>
      <c r="TLT14" s="578"/>
      <c r="TLU14" s="578"/>
      <c r="TLV14" s="578"/>
      <c r="TLW14" s="578"/>
      <c r="TLX14" s="578"/>
      <c r="TLY14" s="578"/>
      <c r="TLZ14" s="578"/>
      <c r="TMA14" s="578"/>
      <c r="TMB14" s="578"/>
      <c r="TMC14" s="578"/>
      <c r="TMD14" s="578"/>
      <c r="TME14" s="578"/>
      <c r="TMF14" s="578"/>
      <c r="TMG14" s="578"/>
      <c r="TMH14" s="578"/>
      <c r="TMI14" s="578"/>
      <c r="TMJ14" s="578"/>
      <c r="TMK14" s="578"/>
      <c r="TML14" s="578"/>
      <c r="TMM14" s="578"/>
      <c r="TMN14" s="578"/>
      <c r="TMO14" s="578"/>
      <c r="TMP14" s="578"/>
      <c r="TMQ14" s="578"/>
      <c r="TMR14" s="578"/>
      <c r="TMS14" s="578"/>
      <c r="TMT14" s="578"/>
      <c r="TMU14" s="578"/>
      <c r="TMV14" s="578"/>
      <c r="TMW14" s="578"/>
      <c r="TMX14" s="578"/>
      <c r="TMY14" s="578"/>
      <c r="TMZ14" s="578"/>
      <c r="TNA14" s="578"/>
      <c r="TNB14" s="578"/>
      <c r="TNC14" s="578"/>
      <c r="TND14" s="578"/>
      <c r="TNE14" s="578"/>
      <c r="TNF14" s="578"/>
      <c r="TNG14" s="578"/>
      <c r="TNH14" s="578"/>
      <c r="TNI14" s="578"/>
      <c r="TNJ14" s="578"/>
      <c r="TNK14" s="578"/>
      <c r="TNL14" s="578"/>
      <c r="TNM14" s="578"/>
      <c r="TNN14" s="578"/>
      <c r="TNO14" s="578"/>
      <c r="TNP14" s="578"/>
      <c r="TNQ14" s="578"/>
      <c r="TNR14" s="578"/>
      <c r="TNS14" s="578"/>
      <c r="TNT14" s="578"/>
      <c r="TNU14" s="578"/>
      <c r="TNV14" s="578"/>
      <c r="TNW14" s="578"/>
      <c r="TNX14" s="578"/>
      <c r="TNY14" s="578"/>
      <c r="TNZ14" s="578"/>
      <c r="TOA14" s="578"/>
      <c r="TOB14" s="578"/>
      <c r="TOC14" s="578"/>
      <c r="TOD14" s="578"/>
      <c r="TOE14" s="578"/>
      <c r="TOF14" s="578"/>
      <c r="TOG14" s="578"/>
      <c r="TOH14" s="578"/>
      <c r="TOI14" s="578"/>
      <c r="TOJ14" s="578"/>
      <c r="TOK14" s="578"/>
      <c r="TOL14" s="578"/>
      <c r="TOM14" s="578"/>
      <c r="TON14" s="578"/>
      <c r="TOO14" s="578"/>
      <c r="TOP14" s="578"/>
      <c r="TOQ14" s="578"/>
      <c r="TOR14" s="578"/>
      <c r="TOS14" s="578"/>
      <c r="TOT14" s="578"/>
      <c r="TOU14" s="578"/>
      <c r="TOV14" s="578"/>
      <c r="TOW14" s="578"/>
      <c r="TOX14" s="578"/>
      <c r="TOY14" s="578"/>
      <c r="TOZ14" s="578"/>
      <c r="TPA14" s="578"/>
      <c r="TPB14" s="578"/>
      <c r="TPC14" s="578"/>
      <c r="TPD14" s="578"/>
      <c r="TPE14" s="578"/>
      <c r="TPF14" s="578"/>
      <c r="TPG14" s="578"/>
      <c r="TPH14" s="578"/>
      <c r="TPI14" s="578"/>
      <c r="TPJ14" s="578"/>
      <c r="TPK14" s="578"/>
      <c r="TPL14" s="578"/>
      <c r="TPM14" s="578"/>
      <c r="TPN14" s="578"/>
      <c r="TPO14" s="578"/>
      <c r="TPP14" s="578"/>
      <c r="TPQ14" s="578"/>
      <c r="TPR14" s="578"/>
      <c r="TPS14" s="578"/>
      <c r="TPT14" s="578"/>
      <c r="TPU14" s="578"/>
      <c r="TPV14" s="578"/>
      <c r="TPW14" s="578"/>
      <c r="TPX14" s="578"/>
      <c r="TPY14" s="578"/>
      <c r="TPZ14" s="578"/>
      <c r="TQA14" s="578"/>
      <c r="TQB14" s="578"/>
      <c r="TQC14" s="578"/>
      <c r="TQD14" s="578"/>
      <c r="TQE14" s="578"/>
      <c r="TQF14" s="578"/>
      <c r="TQG14" s="578"/>
      <c r="TQH14" s="578"/>
      <c r="TQI14" s="578"/>
      <c r="TQJ14" s="578"/>
      <c r="TQK14" s="578"/>
      <c r="TQL14" s="578"/>
      <c r="TQM14" s="578"/>
      <c r="TQN14" s="578"/>
      <c r="TQO14" s="578"/>
      <c r="TQP14" s="578"/>
      <c r="TQQ14" s="578"/>
      <c r="TQR14" s="578"/>
      <c r="TQS14" s="578"/>
      <c r="TQT14" s="578"/>
      <c r="TQU14" s="578"/>
      <c r="TQV14" s="578"/>
      <c r="TQW14" s="578"/>
      <c r="TQX14" s="578"/>
      <c r="TQY14" s="578"/>
      <c r="TQZ14" s="578"/>
      <c r="TRA14" s="578"/>
      <c r="TRB14" s="578"/>
      <c r="TRC14" s="578"/>
      <c r="TRD14" s="578"/>
      <c r="TRE14" s="578"/>
      <c r="TRF14" s="578"/>
      <c r="TRG14" s="578"/>
      <c r="TRH14" s="578"/>
      <c r="TRI14" s="578"/>
      <c r="TRJ14" s="578"/>
      <c r="TRK14" s="578"/>
      <c r="TRL14" s="578"/>
      <c r="TRM14" s="578"/>
      <c r="TRN14" s="578"/>
      <c r="TRO14" s="578"/>
      <c r="TRP14" s="578"/>
      <c r="TRQ14" s="578"/>
      <c r="TRR14" s="578"/>
      <c r="TRS14" s="578"/>
      <c r="TRT14" s="578"/>
      <c r="TRU14" s="578"/>
      <c r="TRV14" s="578"/>
      <c r="TRW14" s="578"/>
      <c r="TRX14" s="578"/>
      <c r="TRY14" s="578"/>
      <c r="TRZ14" s="578"/>
      <c r="TSA14" s="578"/>
      <c r="TSB14" s="578"/>
      <c r="TSC14" s="578"/>
      <c r="TSD14" s="578"/>
      <c r="TSE14" s="578"/>
      <c r="TSF14" s="578"/>
      <c r="TSG14" s="578"/>
      <c r="TSH14" s="578"/>
      <c r="TSI14" s="578"/>
      <c r="TSJ14" s="578"/>
      <c r="TSK14" s="578"/>
      <c r="TSL14" s="578"/>
      <c r="TSM14" s="578"/>
      <c r="TSN14" s="578"/>
      <c r="TSO14" s="578"/>
      <c r="TSP14" s="578"/>
      <c r="TSQ14" s="578"/>
      <c r="TSR14" s="578"/>
      <c r="TSS14" s="578"/>
      <c r="TST14" s="578"/>
      <c r="TSU14" s="578"/>
      <c r="TSV14" s="578"/>
      <c r="TSW14" s="578"/>
      <c r="TSX14" s="578"/>
      <c r="TSY14" s="578"/>
      <c r="TSZ14" s="578"/>
      <c r="TTA14" s="578"/>
      <c r="TTB14" s="578"/>
      <c r="TTC14" s="578"/>
      <c r="TTD14" s="578"/>
      <c r="TTE14" s="578"/>
      <c r="TTF14" s="578"/>
      <c r="TTG14" s="578"/>
      <c r="TTH14" s="578"/>
      <c r="TTI14" s="578"/>
      <c r="TTJ14" s="578"/>
      <c r="TTK14" s="578"/>
      <c r="TTL14" s="578"/>
      <c r="TTM14" s="578"/>
      <c r="TTN14" s="578"/>
      <c r="TTO14" s="578"/>
      <c r="TTP14" s="578"/>
      <c r="TTQ14" s="578"/>
      <c r="TTR14" s="578"/>
      <c r="TTS14" s="578"/>
      <c r="TTT14" s="578"/>
      <c r="TTU14" s="578"/>
      <c r="TTV14" s="578"/>
      <c r="TTW14" s="578"/>
      <c r="TTX14" s="578"/>
      <c r="TTY14" s="578"/>
      <c r="TTZ14" s="578"/>
      <c r="TUA14" s="578"/>
      <c r="TUB14" s="578"/>
      <c r="TUC14" s="578"/>
      <c r="TUD14" s="578"/>
      <c r="TUE14" s="578"/>
      <c r="TUF14" s="578"/>
      <c r="TUG14" s="578"/>
      <c r="TUH14" s="578"/>
      <c r="TUI14" s="578"/>
      <c r="TUJ14" s="578"/>
      <c r="TUK14" s="578"/>
      <c r="TUL14" s="578"/>
      <c r="TUM14" s="578"/>
      <c r="TUN14" s="578"/>
      <c r="TUO14" s="578"/>
      <c r="TUP14" s="578"/>
      <c r="TUQ14" s="578"/>
      <c r="TUR14" s="578"/>
      <c r="TUS14" s="578"/>
      <c r="TUT14" s="578"/>
      <c r="TUU14" s="578"/>
      <c r="TUV14" s="578"/>
      <c r="TUW14" s="578"/>
      <c r="TUX14" s="578"/>
      <c r="TUY14" s="578"/>
      <c r="TUZ14" s="578"/>
      <c r="TVA14" s="578"/>
      <c r="TVB14" s="578"/>
      <c r="TVC14" s="578"/>
      <c r="TVD14" s="578"/>
      <c r="TVE14" s="578"/>
      <c r="TVF14" s="578"/>
      <c r="TVG14" s="578"/>
      <c r="TVH14" s="578"/>
      <c r="TVI14" s="578"/>
      <c r="TVJ14" s="578"/>
      <c r="TVK14" s="578"/>
      <c r="TVL14" s="578"/>
      <c r="TVM14" s="578"/>
      <c r="TVN14" s="578"/>
      <c r="TVO14" s="578"/>
      <c r="TVP14" s="578"/>
      <c r="TVQ14" s="578"/>
      <c r="TVR14" s="578"/>
      <c r="TVS14" s="578"/>
      <c r="TVT14" s="578"/>
      <c r="TVU14" s="578"/>
      <c r="TVV14" s="578"/>
      <c r="TVW14" s="578"/>
      <c r="TVX14" s="578"/>
      <c r="TVY14" s="578"/>
      <c r="TVZ14" s="578"/>
      <c r="TWA14" s="578"/>
      <c r="TWB14" s="578"/>
      <c r="TWC14" s="578"/>
      <c r="TWD14" s="578"/>
      <c r="TWE14" s="578"/>
      <c r="TWF14" s="578"/>
      <c r="TWG14" s="578"/>
      <c r="TWH14" s="578"/>
      <c r="TWI14" s="578"/>
      <c r="TWJ14" s="578"/>
      <c r="TWK14" s="578"/>
      <c r="TWL14" s="578"/>
      <c r="TWM14" s="578"/>
      <c r="TWN14" s="578"/>
      <c r="TWO14" s="578"/>
      <c r="TWP14" s="578"/>
      <c r="TWQ14" s="578"/>
      <c r="TWR14" s="578"/>
      <c r="TWS14" s="578"/>
      <c r="TWT14" s="578"/>
      <c r="TWU14" s="578"/>
      <c r="TWV14" s="578"/>
      <c r="TWW14" s="578"/>
      <c r="TWX14" s="578"/>
      <c r="TWY14" s="578"/>
      <c r="TWZ14" s="578"/>
      <c r="TXA14" s="578"/>
      <c r="TXB14" s="578"/>
      <c r="TXC14" s="578"/>
      <c r="TXD14" s="578"/>
      <c r="TXE14" s="578"/>
      <c r="TXF14" s="578"/>
      <c r="TXG14" s="578"/>
      <c r="TXH14" s="578"/>
      <c r="TXI14" s="578"/>
      <c r="TXJ14" s="578"/>
      <c r="TXK14" s="578"/>
      <c r="TXL14" s="578"/>
      <c r="TXM14" s="578"/>
      <c r="TXN14" s="578"/>
      <c r="TXO14" s="578"/>
      <c r="TXP14" s="578"/>
      <c r="TXQ14" s="578"/>
      <c r="TXR14" s="578"/>
      <c r="TXS14" s="578"/>
      <c r="TXT14" s="578"/>
      <c r="TXU14" s="578"/>
      <c r="TXV14" s="578"/>
      <c r="TXW14" s="578"/>
      <c r="TXX14" s="578"/>
      <c r="TXY14" s="578"/>
      <c r="TXZ14" s="578"/>
      <c r="TYA14" s="578"/>
      <c r="TYB14" s="578"/>
      <c r="TYC14" s="578"/>
      <c r="TYD14" s="578"/>
      <c r="TYE14" s="578"/>
      <c r="TYF14" s="578"/>
      <c r="TYG14" s="578"/>
      <c r="TYH14" s="578"/>
      <c r="TYI14" s="578"/>
      <c r="TYJ14" s="578"/>
      <c r="TYK14" s="578"/>
      <c r="TYL14" s="578"/>
      <c r="TYM14" s="578"/>
      <c r="TYN14" s="578"/>
      <c r="TYO14" s="578"/>
      <c r="TYP14" s="578"/>
      <c r="TYQ14" s="578"/>
      <c r="TYR14" s="578"/>
      <c r="TYS14" s="578"/>
      <c r="TYT14" s="578"/>
      <c r="TYU14" s="578"/>
      <c r="TYV14" s="578"/>
      <c r="TYW14" s="578"/>
      <c r="TYX14" s="578"/>
      <c r="TYY14" s="578"/>
      <c r="TYZ14" s="578"/>
      <c r="TZA14" s="578"/>
      <c r="TZB14" s="578"/>
      <c r="TZC14" s="578"/>
      <c r="TZD14" s="578"/>
      <c r="TZE14" s="578"/>
      <c r="TZF14" s="578"/>
      <c r="TZG14" s="578"/>
      <c r="TZH14" s="578"/>
      <c r="TZI14" s="578"/>
      <c r="TZJ14" s="578"/>
      <c r="TZK14" s="578"/>
      <c r="TZL14" s="578"/>
      <c r="TZM14" s="578"/>
      <c r="TZN14" s="578"/>
      <c r="TZO14" s="578"/>
      <c r="TZP14" s="578"/>
      <c r="TZQ14" s="578"/>
      <c r="TZR14" s="578"/>
      <c r="TZS14" s="578"/>
      <c r="TZT14" s="578"/>
      <c r="TZU14" s="578"/>
      <c r="TZV14" s="578"/>
      <c r="TZW14" s="578"/>
      <c r="TZX14" s="578"/>
      <c r="TZY14" s="578"/>
      <c r="TZZ14" s="578"/>
      <c r="UAA14" s="578"/>
      <c r="UAB14" s="578"/>
      <c r="UAC14" s="578"/>
      <c r="UAD14" s="578"/>
      <c r="UAE14" s="578"/>
      <c r="UAF14" s="578"/>
      <c r="UAG14" s="578"/>
      <c r="UAH14" s="578"/>
      <c r="UAI14" s="578"/>
      <c r="UAJ14" s="578"/>
      <c r="UAK14" s="578"/>
      <c r="UAL14" s="578"/>
      <c r="UAM14" s="578"/>
      <c r="UAN14" s="578"/>
      <c r="UAO14" s="578"/>
      <c r="UAP14" s="578"/>
      <c r="UAQ14" s="578"/>
      <c r="UAR14" s="578"/>
      <c r="UAS14" s="578"/>
      <c r="UAT14" s="578"/>
      <c r="UAU14" s="578"/>
      <c r="UAV14" s="578"/>
      <c r="UAW14" s="578"/>
      <c r="UAX14" s="578"/>
      <c r="UAY14" s="578"/>
      <c r="UAZ14" s="578"/>
      <c r="UBA14" s="578"/>
      <c r="UBB14" s="578"/>
      <c r="UBC14" s="578"/>
      <c r="UBD14" s="578"/>
      <c r="UBE14" s="578"/>
      <c r="UBF14" s="578"/>
      <c r="UBG14" s="578"/>
      <c r="UBH14" s="578"/>
      <c r="UBI14" s="578"/>
      <c r="UBJ14" s="578"/>
      <c r="UBK14" s="578"/>
      <c r="UBL14" s="578"/>
      <c r="UBM14" s="578"/>
      <c r="UBN14" s="578"/>
      <c r="UBO14" s="578"/>
      <c r="UBP14" s="578"/>
      <c r="UBQ14" s="578"/>
      <c r="UBR14" s="578"/>
      <c r="UBS14" s="578"/>
      <c r="UBT14" s="578"/>
      <c r="UBU14" s="578"/>
      <c r="UBV14" s="578"/>
      <c r="UBW14" s="578"/>
      <c r="UBX14" s="578"/>
      <c r="UBY14" s="578"/>
      <c r="UBZ14" s="578"/>
      <c r="UCA14" s="578"/>
      <c r="UCB14" s="578"/>
      <c r="UCC14" s="578"/>
      <c r="UCD14" s="578"/>
      <c r="UCE14" s="578"/>
      <c r="UCF14" s="578"/>
      <c r="UCG14" s="578"/>
      <c r="UCH14" s="578"/>
      <c r="UCI14" s="578"/>
      <c r="UCJ14" s="578"/>
      <c r="UCK14" s="578"/>
      <c r="UCL14" s="578"/>
      <c r="UCM14" s="578"/>
      <c r="UCN14" s="578"/>
      <c r="UCO14" s="578"/>
      <c r="UCP14" s="578"/>
      <c r="UCQ14" s="578"/>
      <c r="UCR14" s="578"/>
      <c r="UCS14" s="578"/>
      <c r="UCT14" s="578"/>
      <c r="UCU14" s="578"/>
      <c r="UCV14" s="578"/>
      <c r="UCW14" s="578"/>
      <c r="UCX14" s="578"/>
      <c r="UCY14" s="578"/>
      <c r="UCZ14" s="578"/>
      <c r="UDA14" s="578"/>
      <c r="UDB14" s="578"/>
      <c r="UDC14" s="578"/>
      <c r="UDD14" s="578"/>
      <c r="UDE14" s="578"/>
      <c r="UDF14" s="578"/>
      <c r="UDG14" s="578"/>
      <c r="UDH14" s="578"/>
      <c r="UDI14" s="578"/>
      <c r="UDJ14" s="578"/>
      <c r="UDK14" s="578"/>
      <c r="UDL14" s="578"/>
      <c r="UDM14" s="578"/>
      <c r="UDN14" s="578"/>
      <c r="UDO14" s="578"/>
      <c r="UDP14" s="578"/>
      <c r="UDQ14" s="578"/>
      <c r="UDR14" s="578"/>
      <c r="UDS14" s="578"/>
      <c r="UDT14" s="578"/>
      <c r="UDU14" s="578"/>
      <c r="UDV14" s="578"/>
      <c r="UDW14" s="578"/>
      <c r="UDX14" s="578"/>
      <c r="UDY14" s="578"/>
      <c r="UDZ14" s="578"/>
      <c r="UEA14" s="578"/>
      <c r="UEB14" s="578"/>
      <c r="UEC14" s="578"/>
      <c r="UED14" s="578"/>
      <c r="UEE14" s="578"/>
      <c r="UEF14" s="578"/>
      <c r="UEG14" s="578"/>
      <c r="UEH14" s="578"/>
      <c r="UEI14" s="578"/>
      <c r="UEJ14" s="578"/>
      <c r="UEK14" s="578"/>
      <c r="UEL14" s="578"/>
      <c r="UEM14" s="578"/>
      <c r="UEN14" s="578"/>
      <c r="UEO14" s="578"/>
      <c r="UEP14" s="578"/>
      <c r="UEQ14" s="578"/>
      <c r="UER14" s="578"/>
      <c r="UES14" s="578"/>
      <c r="UET14" s="578"/>
      <c r="UEU14" s="578"/>
      <c r="UEV14" s="578"/>
      <c r="UEW14" s="578"/>
      <c r="UEX14" s="578"/>
      <c r="UEY14" s="578"/>
      <c r="UEZ14" s="578"/>
      <c r="UFA14" s="578"/>
      <c r="UFB14" s="578"/>
      <c r="UFC14" s="578"/>
      <c r="UFD14" s="578"/>
      <c r="UFE14" s="578"/>
      <c r="UFF14" s="578"/>
      <c r="UFG14" s="578"/>
      <c r="UFH14" s="578"/>
      <c r="UFI14" s="578"/>
      <c r="UFJ14" s="578"/>
      <c r="UFK14" s="578"/>
      <c r="UFL14" s="578"/>
      <c r="UFM14" s="578"/>
      <c r="UFN14" s="578"/>
      <c r="UFO14" s="578"/>
      <c r="UFP14" s="578"/>
      <c r="UFQ14" s="578"/>
      <c r="UFR14" s="578"/>
      <c r="UFS14" s="578"/>
      <c r="UFT14" s="578"/>
      <c r="UFU14" s="578"/>
      <c r="UFV14" s="578"/>
      <c r="UFW14" s="578"/>
      <c r="UFX14" s="578"/>
      <c r="UFY14" s="578"/>
      <c r="UFZ14" s="578"/>
      <c r="UGA14" s="578"/>
      <c r="UGB14" s="578"/>
      <c r="UGC14" s="578"/>
      <c r="UGD14" s="578"/>
      <c r="UGE14" s="578"/>
      <c r="UGF14" s="578"/>
      <c r="UGG14" s="578"/>
      <c r="UGH14" s="578"/>
      <c r="UGI14" s="578"/>
      <c r="UGJ14" s="578"/>
      <c r="UGK14" s="578"/>
      <c r="UGL14" s="578"/>
      <c r="UGM14" s="578"/>
      <c r="UGN14" s="578"/>
      <c r="UGO14" s="578"/>
      <c r="UGP14" s="578"/>
      <c r="UGQ14" s="578"/>
      <c r="UGR14" s="578"/>
      <c r="UGS14" s="578"/>
      <c r="UGT14" s="578"/>
      <c r="UGU14" s="578"/>
      <c r="UGV14" s="578"/>
      <c r="UGW14" s="578"/>
      <c r="UGX14" s="578"/>
      <c r="UGY14" s="578"/>
      <c r="UGZ14" s="578"/>
      <c r="UHA14" s="578"/>
      <c r="UHB14" s="578"/>
      <c r="UHC14" s="578"/>
      <c r="UHD14" s="578"/>
      <c r="UHE14" s="578"/>
      <c r="UHF14" s="578"/>
      <c r="UHG14" s="578"/>
      <c r="UHH14" s="578"/>
      <c r="UHI14" s="578"/>
      <c r="UHJ14" s="578"/>
      <c r="UHK14" s="578"/>
      <c r="UHL14" s="578"/>
      <c r="UHM14" s="578"/>
      <c r="UHN14" s="578"/>
      <c r="UHO14" s="578"/>
      <c r="UHP14" s="578"/>
      <c r="UHQ14" s="578"/>
      <c r="UHR14" s="578"/>
      <c r="UHS14" s="578"/>
      <c r="UHT14" s="578"/>
      <c r="UHU14" s="578"/>
      <c r="UHV14" s="578"/>
      <c r="UHW14" s="578"/>
      <c r="UHX14" s="578"/>
      <c r="UHY14" s="578"/>
      <c r="UHZ14" s="578"/>
      <c r="UIA14" s="578"/>
      <c r="UIB14" s="578"/>
      <c r="UIC14" s="578"/>
      <c r="UID14" s="578"/>
      <c r="UIE14" s="578"/>
      <c r="UIF14" s="578"/>
      <c r="UIG14" s="578"/>
      <c r="UIH14" s="578"/>
      <c r="UII14" s="578"/>
      <c r="UIJ14" s="578"/>
      <c r="UIK14" s="578"/>
      <c r="UIL14" s="578"/>
      <c r="UIM14" s="578"/>
      <c r="UIN14" s="578"/>
      <c r="UIO14" s="578"/>
      <c r="UIP14" s="578"/>
      <c r="UIQ14" s="578"/>
      <c r="UIR14" s="578"/>
      <c r="UIS14" s="578"/>
      <c r="UIT14" s="578"/>
      <c r="UIU14" s="578"/>
      <c r="UIV14" s="578"/>
      <c r="UIW14" s="578"/>
      <c r="UIX14" s="578"/>
      <c r="UIY14" s="578"/>
      <c r="UIZ14" s="578"/>
      <c r="UJA14" s="578"/>
      <c r="UJB14" s="578"/>
      <c r="UJC14" s="578"/>
      <c r="UJD14" s="578"/>
      <c r="UJE14" s="578"/>
      <c r="UJF14" s="578"/>
      <c r="UJG14" s="578"/>
      <c r="UJH14" s="578"/>
      <c r="UJI14" s="578"/>
      <c r="UJJ14" s="578"/>
      <c r="UJK14" s="578"/>
      <c r="UJL14" s="578"/>
      <c r="UJM14" s="578"/>
      <c r="UJN14" s="578"/>
      <c r="UJO14" s="578"/>
      <c r="UJP14" s="578"/>
      <c r="UJQ14" s="578"/>
      <c r="UJR14" s="578"/>
      <c r="UJS14" s="578"/>
      <c r="UJT14" s="578"/>
      <c r="UJU14" s="578"/>
      <c r="UJV14" s="578"/>
      <c r="UJW14" s="578"/>
      <c r="UJX14" s="578"/>
      <c r="UJY14" s="578"/>
      <c r="UJZ14" s="578"/>
      <c r="UKA14" s="578"/>
      <c r="UKB14" s="578"/>
      <c r="UKC14" s="578"/>
      <c r="UKD14" s="578"/>
      <c r="UKE14" s="578"/>
      <c r="UKF14" s="578"/>
      <c r="UKG14" s="578"/>
      <c r="UKH14" s="578"/>
      <c r="UKI14" s="578"/>
      <c r="UKJ14" s="578"/>
      <c r="UKK14" s="578"/>
      <c r="UKL14" s="578"/>
      <c r="UKM14" s="578"/>
      <c r="UKN14" s="578"/>
      <c r="UKO14" s="578"/>
      <c r="UKP14" s="578"/>
      <c r="UKQ14" s="578"/>
      <c r="UKR14" s="578"/>
      <c r="UKS14" s="578"/>
      <c r="UKT14" s="578"/>
      <c r="UKU14" s="578"/>
      <c r="UKV14" s="578"/>
      <c r="UKW14" s="578"/>
      <c r="UKX14" s="578"/>
      <c r="UKY14" s="578"/>
      <c r="UKZ14" s="578"/>
      <c r="ULA14" s="578"/>
      <c r="ULB14" s="578"/>
      <c r="ULC14" s="578"/>
      <c r="ULD14" s="578"/>
      <c r="ULE14" s="578"/>
      <c r="ULF14" s="578"/>
      <c r="ULG14" s="578"/>
      <c r="ULH14" s="578"/>
      <c r="ULI14" s="578"/>
      <c r="ULJ14" s="578"/>
      <c r="ULK14" s="578"/>
      <c r="ULL14" s="578"/>
      <c r="ULM14" s="578"/>
      <c r="ULN14" s="578"/>
      <c r="ULO14" s="578"/>
      <c r="ULP14" s="578"/>
      <c r="ULQ14" s="578"/>
      <c r="ULR14" s="578"/>
      <c r="ULS14" s="578"/>
      <c r="ULT14" s="578"/>
      <c r="ULU14" s="578"/>
      <c r="ULV14" s="578"/>
      <c r="ULW14" s="578"/>
      <c r="ULX14" s="578"/>
      <c r="ULY14" s="578"/>
      <c r="ULZ14" s="578"/>
      <c r="UMA14" s="578"/>
      <c r="UMB14" s="578"/>
      <c r="UMC14" s="578"/>
      <c r="UMD14" s="578"/>
      <c r="UME14" s="578"/>
      <c r="UMF14" s="578"/>
      <c r="UMG14" s="578"/>
      <c r="UMH14" s="578"/>
      <c r="UMI14" s="578"/>
      <c r="UMJ14" s="578"/>
      <c r="UMK14" s="578"/>
      <c r="UML14" s="578"/>
      <c r="UMM14" s="578"/>
      <c r="UMN14" s="578"/>
      <c r="UMO14" s="578"/>
      <c r="UMP14" s="578"/>
      <c r="UMQ14" s="578"/>
      <c r="UMR14" s="578"/>
      <c r="UMS14" s="578"/>
      <c r="UMT14" s="578"/>
      <c r="UMU14" s="578"/>
      <c r="UMV14" s="578"/>
      <c r="UMW14" s="578"/>
      <c r="UMX14" s="578"/>
      <c r="UMY14" s="578"/>
      <c r="UMZ14" s="578"/>
      <c r="UNA14" s="578"/>
      <c r="UNB14" s="578"/>
      <c r="UNC14" s="578"/>
      <c r="UND14" s="578"/>
      <c r="UNE14" s="578"/>
      <c r="UNF14" s="578"/>
      <c r="UNG14" s="578"/>
      <c r="UNH14" s="578"/>
      <c r="UNI14" s="578"/>
      <c r="UNJ14" s="578"/>
      <c r="UNK14" s="578"/>
      <c r="UNL14" s="578"/>
      <c r="UNM14" s="578"/>
      <c r="UNN14" s="578"/>
      <c r="UNO14" s="578"/>
      <c r="UNP14" s="578"/>
      <c r="UNQ14" s="578"/>
      <c r="UNR14" s="578"/>
      <c r="UNS14" s="578"/>
      <c r="UNT14" s="578"/>
      <c r="UNU14" s="578"/>
      <c r="UNV14" s="578"/>
      <c r="UNW14" s="578"/>
      <c r="UNX14" s="578"/>
      <c r="UNY14" s="578"/>
      <c r="UNZ14" s="578"/>
      <c r="UOA14" s="578"/>
      <c r="UOB14" s="578"/>
      <c r="UOC14" s="578"/>
      <c r="UOD14" s="578"/>
      <c r="UOE14" s="578"/>
      <c r="UOF14" s="578"/>
      <c r="UOG14" s="578"/>
      <c r="UOH14" s="578"/>
      <c r="UOI14" s="578"/>
      <c r="UOJ14" s="578"/>
      <c r="UOK14" s="578"/>
      <c r="UOL14" s="578"/>
      <c r="UOM14" s="578"/>
      <c r="UON14" s="578"/>
      <c r="UOO14" s="578"/>
      <c r="UOP14" s="578"/>
      <c r="UOQ14" s="578"/>
      <c r="UOR14" s="578"/>
      <c r="UOS14" s="578"/>
      <c r="UOT14" s="578"/>
      <c r="UOU14" s="578"/>
      <c r="UOV14" s="578"/>
      <c r="UOW14" s="578"/>
      <c r="UOX14" s="578"/>
      <c r="UOY14" s="578"/>
      <c r="UOZ14" s="578"/>
      <c r="UPA14" s="578"/>
      <c r="UPB14" s="578"/>
      <c r="UPC14" s="578"/>
      <c r="UPD14" s="578"/>
      <c r="UPE14" s="578"/>
      <c r="UPF14" s="578"/>
      <c r="UPG14" s="578"/>
      <c r="UPH14" s="578"/>
      <c r="UPI14" s="578"/>
      <c r="UPJ14" s="578"/>
      <c r="UPK14" s="578"/>
      <c r="UPL14" s="578"/>
      <c r="UPM14" s="578"/>
      <c r="UPN14" s="578"/>
      <c r="UPO14" s="578"/>
      <c r="UPP14" s="578"/>
      <c r="UPQ14" s="578"/>
      <c r="UPR14" s="578"/>
      <c r="UPS14" s="578"/>
      <c r="UPT14" s="578"/>
      <c r="UPU14" s="578"/>
      <c r="UPV14" s="578"/>
      <c r="UPW14" s="578"/>
      <c r="UPX14" s="578"/>
      <c r="UPY14" s="578"/>
      <c r="UPZ14" s="578"/>
      <c r="UQA14" s="578"/>
      <c r="UQB14" s="578"/>
      <c r="UQC14" s="578"/>
      <c r="UQD14" s="578"/>
      <c r="UQE14" s="578"/>
      <c r="UQF14" s="578"/>
      <c r="UQG14" s="578"/>
      <c r="UQH14" s="578"/>
      <c r="UQI14" s="578"/>
      <c r="UQJ14" s="578"/>
      <c r="UQK14" s="578"/>
      <c r="UQL14" s="578"/>
      <c r="UQM14" s="578"/>
      <c r="UQN14" s="578"/>
      <c r="UQO14" s="578"/>
      <c r="UQP14" s="578"/>
      <c r="UQQ14" s="578"/>
      <c r="UQR14" s="578"/>
      <c r="UQS14" s="578"/>
      <c r="UQT14" s="578"/>
      <c r="UQU14" s="578"/>
      <c r="UQV14" s="578"/>
      <c r="UQW14" s="578"/>
      <c r="UQX14" s="578"/>
      <c r="UQY14" s="578"/>
      <c r="UQZ14" s="578"/>
      <c r="URA14" s="578"/>
      <c r="URB14" s="578"/>
      <c r="URC14" s="578"/>
      <c r="URD14" s="578"/>
      <c r="URE14" s="578"/>
      <c r="URF14" s="578"/>
      <c r="URG14" s="578"/>
      <c r="URH14" s="578"/>
      <c r="URI14" s="578"/>
      <c r="URJ14" s="578"/>
      <c r="URK14" s="578"/>
      <c r="URL14" s="578"/>
      <c r="URM14" s="578"/>
      <c r="URN14" s="578"/>
      <c r="URO14" s="578"/>
      <c r="URP14" s="578"/>
      <c r="URQ14" s="578"/>
      <c r="URR14" s="578"/>
      <c r="URS14" s="578"/>
      <c r="URT14" s="578"/>
      <c r="URU14" s="578"/>
      <c r="URV14" s="578"/>
      <c r="URW14" s="578"/>
      <c r="URX14" s="578"/>
      <c r="URY14" s="578"/>
      <c r="URZ14" s="578"/>
      <c r="USA14" s="578"/>
      <c r="USB14" s="578"/>
      <c r="USC14" s="578"/>
      <c r="USD14" s="578"/>
      <c r="USE14" s="578"/>
      <c r="USF14" s="578"/>
      <c r="USG14" s="578"/>
      <c r="USH14" s="578"/>
      <c r="USI14" s="578"/>
      <c r="USJ14" s="578"/>
      <c r="USK14" s="578"/>
      <c r="USL14" s="578"/>
      <c r="USM14" s="578"/>
      <c r="USN14" s="578"/>
      <c r="USO14" s="578"/>
      <c r="USP14" s="578"/>
      <c r="USQ14" s="578"/>
      <c r="USR14" s="578"/>
      <c r="USS14" s="578"/>
      <c r="UST14" s="578"/>
      <c r="USU14" s="578"/>
      <c r="USV14" s="578"/>
      <c r="USW14" s="578"/>
      <c r="USX14" s="578"/>
      <c r="USY14" s="578"/>
      <c r="USZ14" s="578"/>
      <c r="UTA14" s="578"/>
      <c r="UTB14" s="578"/>
      <c r="UTC14" s="578"/>
      <c r="UTD14" s="578"/>
      <c r="UTE14" s="578"/>
      <c r="UTF14" s="578"/>
      <c r="UTG14" s="578"/>
      <c r="UTH14" s="578"/>
      <c r="UTI14" s="578"/>
      <c r="UTJ14" s="578"/>
      <c r="UTK14" s="578"/>
      <c r="UTL14" s="578"/>
      <c r="UTM14" s="578"/>
      <c r="UTN14" s="578"/>
      <c r="UTO14" s="578"/>
      <c r="UTP14" s="578"/>
      <c r="UTQ14" s="578"/>
      <c r="UTR14" s="578"/>
      <c r="UTS14" s="578"/>
      <c r="UTT14" s="578"/>
      <c r="UTU14" s="578"/>
      <c r="UTV14" s="578"/>
      <c r="UTW14" s="578"/>
      <c r="UTX14" s="578"/>
      <c r="UTY14" s="578"/>
      <c r="UTZ14" s="578"/>
      <c r="UUA14" s="578"/>
      <c r="UUB14" s="578"/>
      <c r="UUC14" s="578"/>
      <c r="UUD14" s="578"/>
      <c r="UUE14" s="578"/>
      <c r="UUF14" s="578"/>
      <c r="UUG14" s="578"/>
      <c r="UUH14" s="578"/>
      <c r="UUI14" s="578"/>
      <c r="UUJ14" s="578"/>
      <c r="UUK14" s="578"/>
      <c r="UUL14" s="578"/>
      <c r="UUM14" s="578"/>
      <c r="UUN14" s="578"/>
      <c r="UUO14" s="578"/>
      <c r="UUP14" s="578"/>
      <c r="UUQ14" s="578"/>
      <c r="UUR14" s="578"/>
      <c r="UUS14" s="578"/>
      <c r="UUT14" s="578"/>
      <c r="UUU14" s="578"/>
      <c r="UUV14" s="578"/>
      <c r="UUW14" s="578"/>
      <c r="UUX14" s="578"/>
      <c r="UUY14" s="578"/>
      <c r="UUZ14" s="578"/>
      <c r="UVA14" s="578"/>
      <c r="UVB14" s="578"/>
      <c r="UVC14" s="578"/>
      <c r="UVD14" s="578"/>
      <c r="UVE14" s="578"/>
      <c r="UVF14" s="578"/>
      <c r="UVG14" s="578"/>
      <c r="UVH14" s="578"/>
      <c r="UVI14" s="578"/>
      <c r="UVJ14" s="578"/>
      <c r="UVK14" s="578"/>
      <c r="UVL14" s="578"/>
      <c r="UVM14" s="578"/>
      <c r="UVN14" s="578"/>
      <c r="UVO14" s="578"/>
      <c r="UVP14" s="578"/>
      <c r="UVQ14" s="578"/>
      <c r="UVR14" s="578"/>
      <c r="UVS14" s="578"/>
      <c r="UVT14" s="578"/>
      <c r="UVU14" s="578"/>
      <c r="UVV14" s="578"/>
      <c r="UVW14" s="578"/>
      <c r="UVX14" s="578"/>
      <c r="UVY14" s="578"/>
      <c r="UVZ14" s="578"/>
      <c r="UWA14" s="578"/>
      <c r="UWB14" s="578"/>
      <c r="UWC14" s="578"/>
      <c r="UWD14" s="578"/>
      <c r="UWE14" s="578"/>
      <c r="UWF14" s="578"/>
      <c r="UWG14" s="578"/>
      <c r="UWH14" s="578"/>
      <c r="UWI14" s="578"/>
      <c r="UWJ14" s="578"/>
      <c r="UWK14" s="578"/>
      <c r="UWL14" s="578"/>
      <c r="UWM14" s="578"/>
      <c r="UWN14" s="578"/>
      <c r="UWO14" s="578"/>
      <c r="UWP14" s="578"/>
      <c r="UWQ14" s="578"/>
      <c r="UWR14" s="578"/>
      <c r="UWS14" s="578"/>
      <c r="UWT14" s="578"/>
      <c r="UWU14" s="578"/>
      <c r="UWV14" s="578"/>
      <c r="UWW14" s="578"/>
      <c r="UWX14" s="578"/>
      <c r="UWY14" s="578"/>
      <c r="UWZ14" s="578"/>
      <c r="UXA14" s="578"/>
      <c r="UXB14" s="578"/>
      <c r="UXC14" s="578"/>
      <c r="UXD14" s="578"/>
      <c r="UXE14" s="578"/>
      <c r="UXF14" s="578"/>
      <c r="UXG14" s="578"/>
      <c r="UXH14" s="578"/>
      <c r="UXI14" s="578"/>
      <c r="UXJ14" s="578"/>
      <c r="UXK14" s="578"/>
      <c r="UXL14" s="578"/>
      <c r="UXM14" s="578"/>
      <c r="UXN14" s="578"/>
      <c r="UXO14" s="578"/>
      <c r="UXP14" s="578"/>
      <c r="UXQ14" s="578"/>
      <c r="UXR14" s="578"/>
      <c r="UXS14" s="578"/>
      <c r="UXT14" s="578"/>
      <c r="UXU14" s="578"/>
      <c r="UXV14" s="578"/>
      <c r="UXW14" s="578"/>
      <c r="UXX14" s="578"/>
      <c r="UXY14" s="578"/>
      <c r="UXZ14" s="578"/>
      <c r="UYA14" s="578"/>
      <c r="UYB14" s="578"/>
      <c r="UYC14" s="578"/>
      <c r="UYD14" s="578"/>
      <c r="UYE14" s="578"/>
      <c r="UYF14" s="578"/>
      <c r="UYG14" s="578"/>
      <c r="UYH14" s="578"/>
      <c r="UYI14" s="578"/>
      <c r="UYJ14" s="578"/>
      <c r="UYK14" s="578"/>
      <c r="UYL14" s="578"/>
      <c r="UYM14" s="578"/>
      <c r="UYN14" s="578"/>
      <c r="UYO14" s="578"/>
      <c r="UYP14" s="578"/>
      <c r="UYQ14" s="578"/>
      <c r="UYR14" s="578"/>
      <c r="UYS14" s="578"/>
      <c r="UYT14" s="578"/>
      <c r="UYU14" s="578"/>
      <c r="UYV14" s="578"/>
      <c r="UYW14" s="578"/>
      <c r="UYX14" s="578"/>
      <c r="UYY14" s="578"/>
      <c r="UYZ14" s="578"/>
      <c r="UZA14" s="578"/>
      <c r="UZB14" s="578"/>
      <c r="UZC14" s="578"/>
      <c r="UZD14" s="578"/>
      <c r="UZE14" s="578"/>
      <c r="UZF14" s="578"/>
      <c r="UZG14" s="578"/>
      <c r="UZH14" s="578"/>
      <c r="UZI14" s="578"/>
      <c r="UZJ14" s="578"/>
      <c r="UZK14" s="578"/>
      <c r="UZL14" s="578"/>
      <c r="UZM14" s="578"/>
      <c r="UZN14" s="578"/>
      <c r="UZO14" s="578"/>
      <c r="UZP14" s="578"/>
      <c r="UZQ14" s="578"/>
      <c r="UZR14" s="578"/>
      <c r="UZS14" s="578"/>
      <c r="UZT14" s="578"/>
      <c r="UZU14" s="578"/>
      <c r="UZV14" s="578"/>
      <c r="UZW14" s="578"/>
      <c r="UZX14" s="578"/>
      <c r="UZY14" s="578"/>
      <c r="UZZ14" s="578"/>
      <c r="VAA14" s="578"/>
      <c r="VAB14" s="578"/>
      <c r="VAC14" s="578"/>
      <c r="VAD14" s="578"/>
      <c r="VAE14" s="578"/>
      <c r="VAF14" s="578"/>
      <c r="VAG14" s="578"/>
      <c r="VAH14" s="578"/>
      <c r="VAI14" s="578"/>
      <c r="VAJ14" s="578"/>
      <c r="VAK14" s="578"/>
      <c r="VAL14" s="578"/>
      <c r="VAM14" s="578"/>
      <c r="VAN14" s="578"/>
      <c r="VAO14" s="578"/>
      <c r="VAP14" s="578"/>
      <c r="VAQ14" s="578"/>
      <c r="VAR14" s="578"/>
      <c r="VAS14" s="578"/>
      <c r="VAT14" s="578"/>
      <c r="VAU14" s="578"/>
      <c r="VAV14" s="578"/>
      <c r="VAW14" s="578"/>
      <c r="VAX14" s="578"/>
      <c r="VAY14" s="578"/>
      <c r="VAZ14" s="578"/>
      <c r="VBA14" s="578"/>
      <c r="VBB14" s="578"/>
      <c r="VBC14" s="578"/>
      <c r="VBD14" s="578"/>
      <c r="VBE14" s="578"/>
      <c r="VBF14" s="578"/>
      <c r="VBG14" s="578"/>
      <c r="VBH14" s="578"/>
      <c r="VBI14" s="578"/>
      <c r="VBJ14" s="578"/>
      <c r="VBK14" s="578"/>
      <c r="VBL14" s="578"/>
      <c r="VBM14" s="578"/>
      <c r="VBN14" s="578"/>
      <c r="VBO14" s="578"/>
      <c r="VBP14" s="578"/>
      <c r="VBQ14" s="578"/>
      <c r="VBR14" s="578"/>
      <c r="VBS14" s="578"/>
      <c r="VBT14" s="578"/>
      <c r="VBU14" s="578"/>
      <c r="VBV14" s="578"/>
      <c r="VBW14" s="578"/>
      <c r="VBX14" s="578"/>
      <c r="VBY14" s="578"/>
      <c r="VBZ14" s="578"/>
      <c r="VCA14" s="578"/>
      <c r="VCB14" s="578"/>
      <c r="VCC14" s="578"/>
      <c r="VCD14" s="578"/>
      <c r="VCE14" s="578"/>
      <c r="VCF14" s="578"/>
      <c r="VCG14" s="578"/>
      <c r="VCH14" s="578"/>
      <c r="VCI14" s="578"/>
      <c r="VCJ14" s="578"/>
      <c r="VCK14" s="578"/>
      <c r="VCL14" s="578"/>
      <c r="VCM14" s="578"/>
      <c r="VCN14" s="578"/>
      <c r="VCO14" s="578"/>
      <c r="VCP14" s="578"/>
      <c r="VCQ14" s="578"/>
      <c r="VCR14" s="578"/>
      <c r="VCS14" s="578"/>
      <c r="VCT14" s="578"/>
      <c r="VCU14" s="578"/>
      <c r="VCV14" s="578"/>
      <c r="VCW14" s="578"/>
      <c r="VCX14" s="578"/>
      <c r="VCY14" s="578"/>
      <c r="VCZ14" s="578"/>
      <c r="VDA14" s="578"/>
      <c r="VDB14" s="578"/>
      <c r="VDC14" s="578"/>
      <c r="VDD14" s="578"/>
      <c r="VDE14" s="578"/>
      <c r="VDF14" s="578"/>
      <c r="VDG14" s="578"/>
      <c r="VDH14" s="578"/>
      <c r="VDI14" s="578"/>
      <c r="VDJ14" s="578"/>
      <c r="VDK14" s="578"/>
      <c r="VDL14" s="578"/>
      <c r="VDM14" s="578"/>
      <c r="VDN14" s="578"/>
      <c r="VDO14" s="578"/>
      <c r="VDP14" s="578"/>
      <c r="VDQ14" s="578"/>
      <c r="VDR14" s="578"/>
      <c r="VDS14" s="578"/>
      <c r="VDT14" s="578"/>
      <c r="VDU14" s="578"/>
      <c r="VDV14" s="578"/>
      <c r="VDW14" s="578"/>
      <c r="VDX14" s="578"/>
      <c r="VDY14" s="578"/>
      <c r="VDZ14" s="578"/>
      <c r="VEA14" s="578"/>
      <c r="VEB14" s="578"/>
      <c r="VEC14" s="578"/>
      <c r="VED14" s="578"/>
      <c r="VEE14" s="578"/>
      <c r="VEF14" s="578"/>
      <c r="VEG14" s="578"/>
      <c r="VEH14" s="578"/>
      <c r="VEI14" s="578"/>
      <c r="VEJ14" s="578"/>
      <c r="VEK14" s="578"/>
      <c r="VEL14" s="578"/>
      <c r="VEM14" s="578"/>
      <c r="VEN14" s="578"/>
      <c r="VEO14" s="578"/>
      <c r="VEP14" s="578"/>
      <c r="VEQ14" s="578"/>
      <c r="VER14" s="578"/>
      <c r="VES14" s="578"/>
      <c r="VET14" s="578"/>
      <c r="VEU14" s="578"/>
      <c r="VEV14" s="578"/>
      <c r="VEW14" s="578"/>
      <c r="VEX14" s="578"/>
      <c r="VEY14" s="578"/>
      <c r="VEZ14" s="578"/>
      <c r="VFA14" s="578"/>
      <c r="VFB14" s="578"/>
      <c r="VFC14" s="578"/>
      <c r="VFD14" s="578"/>
      <c r="VFE14" s="578"/>
      <c r="VFF14" s="578"/>
      <c r="VFG14" s="578"/>
      <c r="VFH14" s="578"/>
      <c r="VFI14" s="578"/>
      <c r="VFJ14" s="578"/>
      <c r="VFK14" s="578"/>
      <c r="VFL14" s="578"/>
      <c r="VFM14" s="578"/>
      <c r="VFN14" s="578"/>
      <c r="VFO14" s="578"/>
      <c r="VFP14" s="578"/>
      <c r="VFQ14" s="578"/>
      <c r="VFR14" s="578"/>
      <c r="VFS14" s="578"/>
      <c r="VFT14" s="578"/>
      <c r="VFU14" s="578"/>
      <c r="VFV14" s="578"/>
      <c r="VFW14" s="578"/>
      <c r="VFX14" s="578"/>
      <c r="VFY14" s="578"/>
      <c r="VFZ14" s="578"/>
      <c r="VGA14" s="578"/>
      <c r="VGB14" s="578"/>
      <c r="VGC14" s="578"/>
      <c r="VGD14" s="578"/>
      <c r="VGE14" s="578"/>
      <c r="VGF14" s="578"/>
      <c r="VGG14" s="578"/>
      <c r="VGH14" s="578"/>
      <c r="VGI14" s="578"/>
      <c r="VGJ14" s="578"/>
      <c r="VGK14" s="578"/>
      <c r="VGL14" s="578"/>
      <c r="VGM14" s="578"/>
      <c r="VGN14" s="578"/>
      <c r="VGO14" s="578"/>
      <c r="VGP14" s="578"/>
      <c r="VGQ14" s="578"/>
      <c r="VGR14" s="578"/>
      <c r="VGS14" s="578"/>
      <c r="VGT14" s="578"/>
      <c r="VGU14" s="578"/>
      <c r="VGV14" s="578"/>
      <c r="VGW14" s="578"/>
      <c r="VGX14" s="578"/>
      <c r="VGY14" s="578"/>
      <c r="VGZ14" s="578"/>
      <c r="VHA14" s="578"/>
      <c r="VHB14" s="578"/>
      <c r="VHC14" s="578"/>
      <c r="VHD14" s="578"/>
      <c r="VHE14" s="578"/>
      <c r="VHF14" s="578"/>
      <c r="VHG14" s="578"/>
      <c r="VHH14" s="578"/>
      <c r="VHI14" s="578"/>
      <c r="VHJ14" s="578"/>
      <c r="VHK14" s="578"/>
      <c r="VHL14" s="578"/>
      <c r="VHM14" s="578"/>
      <c r="VHN14" s="578"/>
      <c r="VHO14" s="578"/>
      <c r="VHP14" s="578"/>
      <c r="VHQ14" s="578"/>
      <c r="VHR14" s="578"/>
      <c r="VHS14" s="578"/>
      <c r="VHT14" s="578"/>
      <c r="VHU14" s="578"/>
      <c r="VHV14" s="578"/>
      <c r="VHW14" s="578"/>
      <c r="VHX14" s="578"/>
      <c r="VHY14" s="578"/>
      <c r="VHZ14" s="578"/>
      <c r="VIA14" s="578"/>
      <c r="VIB14" s="578"/>
      <c r="VIC14" s="578"/>
      <c r="VID14" s="578"/>
      <c r="VIE14" s="578"/>
      <c r="VIF14" s="578"/>
      <c r="VIG14" s="578"/>
      <c r="VIH14" s="578"/>
      <c r="VII14" s="578"/>
      <c r="VIJ14" s="578"/>
      <c r="VIK14" s="578"/>
      <c r="VIL14" s="578"/>
      <c r="VIM14" s="578"/>
      <c r="VIN14" s="578"/>
      <c r="VIO14" s="578"/>
      <c r="VIP14" s="578"/>
      <c r="VIQ14" s="578"/>
      <c r="VIR14" s="578"/>
      <c r="VIS14" s="578"/>
      <c r="VIT14" s="578"/>
      <c r="VIU14" s="578"/>
      <c r="VIV14" s="578"/>
      <c r="VIW14" s="578"/>
      <c r="VIX14" s="578"/>
      <c r="VIY14" s="578"/>
      <c r="VIZ14" s="578"/>
      <c r="VJA14" s="578"/>
      <c r="VJB14" s="578"/>
      <c r="VJC14" s="578"/>
      <c r="VJD14" s="578"/>
      <c r="VJE14" s="578"/>
      <c r="VJF14" s="578"/>
      <c r="VJG14" s="578"/>
      <c r="VJH14" s="578"/>
      <c r="VJI14" s="578"/>
      <c r="VJJ14" s="578"/>
      <c r="VJK14" s="578"/>
      <c r="VJL14" s="578"/>
      <c r="VJM14" s="578"/>
      <c r="VJN14" s="578"/>
      <c r="VJO14" s="578"/>
      <c r="VJP14" s="578"/>
      <c r="VJQ14" s="578"/>
      <c r="VJR14" s="578"/>
      <c r="VJS14" s="578"/>
      <c r="VJT14" s="578"/>
      <c r="VJU14" s="578"/>
      <c r="VJV14" s="578"/>
      <c r="VJW14" s="578"/>
      <c r="VJX14" s="578"/>
      <c r="VJY14" s="578"/>
      <c r="VJZ14" s="578"/>
      <c r="VKA14" s="578"/>
      <c r="VKB14" s="578"/>
      <c r="VKC14" s="578"/>
      <c r="VKD14" s="578"/>
      <c r="VKE14" s="578"/>
      <c r="VKF14" s="578"/>
      <c r="VKG14" s="578"/>
      <c r="VKH14" s="578"/>
      <c r="VKI14" s="578"/>
      <c r="VKJ14" s="578"/>
      <c r="VKK14" s="578"/>
      <c r="VKL14" s="578"/>
      <c r="VKM14" s="578"/>
      <c r="VKN14" s="578"/>
      <c r="VKO14" s="578"/>
      <c r="VKP14" s="578"/>
      <c r="VKQ14" s="578"/>
      <c r="VKR14" s="578"/>
      <c r="VKS14" s="578"/>
      <c r="VKT14" s="578"/>
      <c r="VKU14" s="578"/>
      <c r="VKV14" s="578"/>
      <c r="VKW14" s="578"/>
      <c r="VKX14" s="578"/>
      <c r="VKY14" s="578"/>
      <c r="VKZ14" s="578"/>
      <c r="VLA14" s="578"/>
      <c r="VLB14" s="578"/>
      <c r="VLC14" s="578"/>
      <c r="VLD14" s="578"/>
      <c r="VLE14" s="578"/>
      <c r="VLF14" s="578"/>
      <c r="VLG14" s="578"/>
      <c r="VLH14" s="578"/>
      <c r="VLI14" s="578"/>
      <c r="VLJ14" s="578"/>
      <c r="VLK14" s="578"/>
      <c r="VLL14" s="578"/>
      <c r="VLM14" s="578"/>
      <c r="VLN14" s="578"/>
      <c r="VLO14" s="578"/>
      <c r="VLP14" s="578"/>
      <c r="VLQ14" s="578"/>
      <c r="VLR14" s="578"/>
      <c r="VLS14" s="578"/>
      <c r="VLT14" s="578"/>
      <c r="VLU14" s="578"/>
      <c r="VLV14" s="578"/>
      <c r="VLW14" s="578"/>
      <c r="VLX14" s="578"/>
      <c r="VLY14" s="578"/>
      <c r="VLZ14" s="578"/>
      <c r="VMA14" s="578"/>
      <c r="VMB14" s="578"/>
      <c r="VMC14" s="578"/>
      <c r="VMD14" s="578"/>
      <c r="VME14" s="578"/>
      <c r="VMF14" s="578"/>
      <c r="VMG14" s="578"/>
      <c r="VMH14" s="578"/>
      <c r="VMI14" s="578"/>
      <c r="VMJ14" s="578"/>
      <c r="VMK14" s="578"/>
      <c r="VML14" s="578"/>
      <c r="VMM14" s="578"/>
      <c r="VMN14" s="578"/>
      <c r="VMO14" s="578"/>
      <c r="VMP14" s="578"/>
      <c r="VMQ14" s="578"/>
      <c r="VMR14" s="578"/>
      <c r="VMS14" s="578"/>
      <c r="VMT14" s="578"/>
      <c r="VMU14" s="578"/>
      <c r="VMV14" s="578"/>
      <c r="VMW14" s="578"/>
      <c r="VMX14" s="578"/>
      <c r="VMY14" s="578"/>
      <c r="VMZ14" s="578"/>
      <c r="VNA14" s="578"/>
      <c r="VNB14" s="578"/>
      <c r="VNC14" s="578"/>
      <c r="VND14" s="578"/>
      <c r="VNE14" s="578"/>
      <c r="VNF14" s="578"/>
      <c r="VNG14" s="578"/>
      <c r="VNH14" s="578"/>
      <c r="VNI14" s="578"/>
      <c r="VNJ14" s="578"/>
      <c r="VNK14" s="578"/>
      <c r="VNL14" s="578"/>
      <c r="VNM14" s="578"/>
      <c r="VNN14" s="578"/>
      <c r="VNO14" s="578"/>
      <c r="VNP14" s="578"/>
      <c r="VNQ14" s="578"/>
      <c r="VNR14" s="578"/>
      <c r="VNS14" s="578"/>
      <c r="VNT14" s="578"/>
      <c r="VNU14" s="578"/>
      <c r="VNV14" s="578"/>
      <c r="VNW14" s="578"/>
      <c r="VNX14" s="578"/>
      <c r="VNY14" s="578"/>
      <c r="VNZ14" s="578"/>
      <c r="VOA14" s="578"/>
      <c r="VOB14" s="578"/>
      <c r="VOC14" s="578"/>
      <c r="VOD14" s="578"/>
      <c r="VOE14" s="578"/>
      <c r="VOF14" s="578"/>
      <c r="VOG14" s="578"/>
      <c r="VOH14" s="578"/>
      <c r="VOI14" s="578"/>
      <c r="VOJ14" s="578"/>
      <c r="VOK14" s="578"/>
      <c r="VOL14" s="578"/>
      <c r="VOM14" s="578"/>
      <c r="VON14" s="578"/>
      <c r="VOO14" s="578"/>
      <c r="VOP14" s="578"/>
      <c r="VOQ14" s="578"/>
      <c r="VOR14" s="578"/>
      <c r="VOS14" s="578"/>
      <c r="VOT14" s="578"/>
      <c r="VOU14" s="578"/>
      <c r="VOV14" s="578"/>
      <c r="VOW14" s="578"/>
      <c r="VOX14" s="578"/>
      <c r="VOY14" s="578"/>
      <c r="VOZ14" s="578"/>
      <c r="VPA14" s="578"/>
      <c r="VPB14" s="578"/>
      <c r="VPC14" s="578"/>
      <c r="VPD14" s="578"/>
      <c r="VPE14" s="578"/>
      <c r="VPF14" s="578"/>
      <c r="VPG14" s="578"/>
      <c r="VPH14" s="578"/>
      <c r="VPI14" s="578"/>
      <c r="VPJ14" s="578"/>
      <c r="VPK14" s="578"/>
      <c r="VPL14" s="578"/>
      <c r="VPM14" s="578"/>
      <c r="VPN14" s="578"/>
      <c r="VPO14" s="578"/>
      <c r="VPP14" s="578"/>
      <c r="VPQ14" s="578"/>
      <c r="VPR14" s="578"/>
      <c r="VPS14" s="578"/>
      <c r="VPT14" s="578"/>
      <c r="VPU14" s="578"/>
      <c r="VPV14" s="578"/>
      <c r="VPW14" s="578"/>
      <c r="VPX14" s="578"/>
      <c r="VPY14" s="578"/>
      <c r="VPZ14" s="578"/>
      <c r="VQA14" s="578"/>
      <c r="VQB14" s="578"/>
      <c r="VQC14" s="578"/>
      <c r="VQD14" s="578"/>
      <c r="VQE14" s="578"/>
      <c r="VQF14" s="578"/>
      <c r="VQG14" s="578"/>
      <c r="VQH14" s="578"/>
      <c r="VQI14" s="578"/>
      <c r="VQJ14" s="578"/>
      <c r="VQK14" s="578"/>
      <c r="VQL14" s="578"/>
      <c r="VQM14" s="578"/>
      <c r="VQN14" s="578"/>
      <c r="VQO14" s="578"/>
      <c r="VQP14" s="578"/>
      <c r="VQQ14" s="578"/>
      <c r="VQR14" s="578"/>
      <c r="VQS14" s="578"/>
      <c r="VQT14" s="578"/>
      <c r="VQU14" s="578"/>
      <c r="VQV14" s="578"/>
      <c r="VQW14" s="578"/>
      <c r="VQX14" s="578"/>
      <c r="VQY14" s="578"/>
      <c r="VQZ14" s="578"/>
      <c r="VRA14" s="578"/>
      <c r="VRB14" s="578"/>
      <c r="VRC14" s="578"/>
      <c r="VRD14" s="578"/>
      <c r="VRE14" s="578"/>
      <c r="VRF14" s="578"/>
      <c r="VRG14" s="578"/>
      <c r="VRH14" s="578"/>
      <c r="VRI14" s="578"/>
      <c r="VRJ14" s="578"/>
      <c r="VRK14" s="578"/>
      <c r="VRL14" s="578"/>
      <c r="VRM14" s="578"/>
      <c r="VRN14" s="578"/>
      <c r="VRO14" s="578"/>
      <c r="VRP14" s="578"/>
      <c r="VRQ14" s="578"/>
      <c r="VRR14" s="578"/>
      <c r="VRS14" s="578"/>
      <c r="VRT14" s="578"/>
      <c r="VRU14" s="578"/>
      <c r="VRV14" s="578"/>
      <c r="VRW14" s="578"/>
      <c r="VRX14" s="578"/>
      <c r="VRY14" s="578"/>
      <c r="VRZ14" s="578"/>
      <c r="VSA14" s="578"/>
      <c r="VSB14" s="578"/>
      <c r="VSC14" s="578"/>
      <c r="VSD14" s="578"/>
      <c r="VSE14" s="578"/>
      <c r="VSF14" s="578"/>
      <c r="VSG14" s="578"/>
      <c r="VSH14" s="578"/>
      <c r="VSI14" s="578"/>
      <c r="VSJ14" s="578"/>
      <c r="VSK14" s="578"/>
      <c r="VSL14" s="578"/>
      <c r="VSM14" s="578"/>
      <c r="VSN14" s="578"/>
      <c r="VSO14" s="578"/>
      <c r="VSP14" s="578"/>
      <c r="VSQ14" s="578"/>
      <c r="VSR14" s="578"/>
      <c r="VSS14" s="578"/>
      <c r="VST14" s="578"/>
      <c r="VSU14" s="578"/>
      <c r="VSV14" s="578"/>
      <c r="VSW14" s="578"/>
      <c r="VSX14" s="578"/>
      <c r="VSY14" s="578"/>
      <c r="VSZ14" s="578"/>
      <c r="VTA14" s="578"/>
      <c r="VTB14" s="578"/>
      <c r="VTC14" s="578"/>
      <c r="VTD14" s="578"/>
      <c r="VTE14" s="578"/>
      <c r="VTF14" s="578"/>
      <c r="VTG14" s="578"/>
      <c r="VTH14" s="578"/>
      <c r="VTI14" s="578"/>
      <c r="VTJ14" s="578"/>
      <c r="VTK14" s="578"/>
      <c r="VTL14" s="578"/>
      <c r="VTM14" s="578"/>
      <c r="VTN14" s="578"/>
      <c r="VTO14" s="578"/>
      <c r="VTP14" s="578"/>
      <c r="VTQ14" s="578"/>
      <c r="VTR14" s="578"/>
      <c r="VTS14" s="578"/>
      <c r="VTT14" s="578"/>
      <c r="VTU14" s="578"/>
      <c r="VTV14" s="578"/>
      <c r="VTW14" s="578"/>
      <c r="VTX14" s="578"/>
      <c r="VTY14" s="578"/>
      <c r="VTZ14" s="578"/>
      <c r="VUA14" s="578"/>
      <c r="VUB14" s="578"/>
      <c r="VUC14" s="578"/>
      <c r="VUD14" s="578"/>
      <c r="VUE14" s="578"/>
      <c r="VUF14" s="578"/>
      <c r="VUG14" s="578"/>
      <c r="VUH14" s="578"/>
      <c r="VUI14" s="578"/>
      <c r="VUJ14" s="578"/>
      <c r="VUK14" s="578"/>
      <c r="VUL14" s="578"/>
      <c r="VUM14" s="578"/>
      <c r="VUN14" s="578"/>
      <c r="VUO14" s="578"/>
      <c r="VUP14" s="578"/>
      <c r="VUQ14" s="578"/>
      <c r="VUR14" s="578"/>
      <c r="VUS14" s="578"/>
      <c r="VUT14" s="578"/>
      <c r="VUU14" s="578"/>
      <c r="VUV14" s="578"/>
      <c r="VUW14" s="578"/>
      <c r="VUX14" s="578"/>
      <c r="VUY14" s="578"/>
      <c r="VUZ14" s="578"/>
      <c r="VVA14" s="578"/>
      <c r="VVB14" s="578"/>
      <c r="VVC14" s="578"/>
      <c r="VVD14" s="578"/>
      <c r="VVE14" s="578"/>
      <c r="VVF14" s="578"/>
      <c r="VVG14" s="578"/>
      <c r="VVH14" s="578"/>
      <c r="VVI14" s="578"/>
      <c r="VVJ14" s="578"/>
      <c r="VVK14" s="578"/>
      <c r="VVL14" s="578"/>
      <c r="VVM14" s="578"/>
      <c r="VVN14" s="578"/>
      <c r="VVO14" s="578"/>
      <c r="VVP14" s="578"/>
      <c r="VVQ14" s="578"/>
      <c r="VVR14" s="578"/>
      <c r="VVS14" s="578"/>
      <c r="VVT14" s="578"/>
      <c r="VVU14" s="578"/>
      <c r="VVV14" s="578"/>
      <c r="VVW14" s="578"/>
      <c r="VVX14" s="578"/>
      <c r="VVY14" s="578"/>
      <c r="VVZ14" s="578"/>
      <c r="VWA14" s="578"/>
      <c r="VWB14" s="578"/>
      <c r="VWC14" s="578"/>
      <c r="VWD14" s="578"/>
      <c r="VWE14" s="578"/>
      <c r="VWF14" s="578"/>
      <c r="VWG14" s="578"/>
      <c r="VWH14" s="578"/>
      <c r="VWI14" s="578"/>
      <c r="VWJ14" s="578"/>
      <c r="VWK14" s="578"/>
      <c r="VWL14" s="578"/>
      <c r="VWM14" s="578"/>
      <c r="VWN14" s="578"/>
      <c r="VWO14" s="578"/>
      <c r="VWP14" s="578"/>
      <c r="VWQ14" s="578"/>
      <c r="VWR14" s="578"/>
      <c r="VWS14" s="578"/>
      <c r="VWT14" s="578"/>
      <c r="VWU14" s="578"/>
      <c r="VWV14" s="578"/>
      <c r="VWW14" s="578"/>
      <c r="VWX14" s="578"/>
      <c r="VWY14" s="578"/>
      <c r="VWZ14" s="578"/>
      <c r="VXA14" s="578"/>
      <c r="VXB14" s="578"/>
      <c r="VXC14" s="578"/>
      <c r="VXD14" s="578"/>
      <c r="VXE14" s="578"/>
      <c r="VXF14" s="578"/>
      <c r="VXG14" s="578"/>
      <c r="VXH14" s="578"/>
      <c r="VXI14" s="578"/>
      <c r="VXJ14" s="578"/>
      <c r="VXK14" s="578"/>
      <c r="VXL14" s="578"/>
      <c r="VXM14" s="578"/>
      <c r="VXN14" s="578"/>
      <c r="VXO14" s="578"/>
      <c r="VXP14" s="578"/>
      <c r="VXQ14" s="578"/>
      <c r="VXR14" s="578"/>
      <c r="VXS14" s="578"/>
      <c r="VXT14" s="578"/>
      <c r="VXU14" s="578"/>
      <c r="VXV14" s="578"/>
      <c r="VXW14" s="578"/>
      <c r="VXX14" s="578"/>
      <c r="VXY14" s="578"/>
      <c r="VXZ14" s="578"/>
      <c r="VYA14" s="578"/>
      <c r="VYB14" s="578"/>
      <c r="VYC14" s="578"/>
      <c r="VYD14" s="578"/>
      <c r="VYE14" s="578"/>
      <c r="VYF14" s="578"/>
      <c r="VYG14" s="578"/>
      <c r="VYH14" s="578"/>
      <c r="VYI14" s="578"/>
      <c r="VYJ14" s="578"/>
      <c r="VYK14" s="578"/>
      <c r="VYL14" s="578"/>
      <c r="VYM14" s="578"/>
      <c r="VYN14" s="578"/>
      <c r="VYO14" s="578"/>
      <c r="VYP14" s="578"/>
      <c r="VYQ14" s="578"/>
      <c r="VYR14" s="578"/>
      <c r="VYS14" s="578"/>
      <c r="VYT14" s="578"/>
      <c r="VYU14" s="578"/>
      <c r="VYV14" s="578"/>
      <c r="VYW14" s="578"/>
      <c r="VYX14" s="578"/>
      <c r="VYY14" s="578"/>
      <c r="VYZ14" s="578"/>
      <c r="VZA14" s="578"/>
      <c r="VZB14" s="578"/>
      <c r="VZC14" s="578"/>
      <c r="VZD14" s="578"/>
      <c r="VZE14" s="578"/>
      <c r="VZF14" s="578"/>
      <c r="VZG14" s="578"/>
      <c r="VZH14" s="578"/>
      <c r="VZI14" s="578"/>
      <c r="VZJ14" s="578"/>
      <c r="VZK14" s="578"/>
      <c r="VZL14" s="578"/>
      <c r="VZM14" s="578"/>
      <c r="VZN14" s="578"/>
      <c r="VZO14" s="578"/>
      <c r="VZP14" s="578"/>
      <c r="VZQ14" s="578"/>
      <c r="VZR14" s="578"/>
      <c r="VZS14" s="578"/>
      <c r="VZT14" s="578"/>
      <c r="VZU14" s="578"/>
      <c r="VZV14" s="578"/>
      <c r="VZW14" s="578"/>
      <c r="VZX14" s="578"/>
      <c r="VZY14" s="578"/>
      <c r="VZZ14" s="578"/>
      <c r="WAA14" s="578"/>
      <c r="WAB14" s="578"/>
      <c r="WAC14" s="578"/>
      <c r="WAD14" s="578"/>
      <c r="WAE14" s="578"/>
      <c r="WAF14" s="578"/>
      <c r="WAG14" s="578"/>
      <c r="WAH14" s="578"/>
      <c r="WAI14" s="578"/>
      <c r="WAJ14" s="578"/>
      <c r="WAK14" s="578"/>
      <c r="WAL14" s="578"/>
      <c r="WAM14" s="578"/>
      <c r="WAN14" s="578"/>
      <c r="WAO14" s="578"/>
      <c r="WAP14" s="578"/>
      <c r="WAQ14" s="578"/>
      <c r="WAR14" s="578"/>
      <c r="WAS14" s="578"/>
      <c r="WAT14" s="578"/>
      <c r="WAU14" s="578"/>
      <c r="WAV14" s="578"/>
      <c r="WAW14" s="578"/>
      <c r="WAX14" s="578"/>
      <c r="WAY14" s="578"/>
      <c r="WAZ14" s="578"/>
      <c r="WBA14" s="578"/>
      <c r="WBB14" s="578"/>
      <c r="WBC14" s="578"/>
      <c r="WBD14" s="578"/>
      <c r="WBE14" s="578"/>
      <c r="WBF14" s="578"/>
      <c r="WBG14" s="578"/>
      <c r="WBH14" s="578"/>
      <c r="WBI14" s="578"/>
      <c r="WBJ14" s="578"/>
      <c r="WBK14" s="578"/>
      <c r="WBL14" s="578"/>
      <c r="WBM14" s="578"/>
      <c r="WBN14" s="578"/>
      <c r="WBO14" s="578"/>
      <c r="WBP14" s="578"/>
      <c r="WBQ14" s="578"/>
      <c r="WBR14" s="578"/>
      <c r="WBS14" s="578"/>
      <c r="WBT14" s="578"/>
      <c r="WBU14" s="578"/>
      <c r="WBV14" s="578"/>
      <c r="WBW14" s="578"/>
      <c r="WBX14" s="578"/>
      <c r="WBY14" s="578"/>
      <c r="WBZ14" s="578"/>
      <c r="WCA14" s="578"/>
      <c r="WCB14" s="578"/>
      <c r="WCC14" s="578"/>
      <c r="WCD14" s="578"/>
      <c r="WCE14" s="578"/>
      <c r="WCF14" s="578"/>
      <c r="WCG14" s="578"/>
      <c r="WCH14" s="578"/>
      <c r="WCI14" s="578"/>
      <c r="WCJ14" s="578"/>
      <c r="WCK14" s="578"/>
      <c r="WCL14" s="578"/>
      <c r="WCM14" s="578"/>
      <c r="WCN14" s="578"/>
      <c r="WCO14" s="578"/>
      <c r="WCP14" s="578"/>
      <c r="WCQ14" s="578"/>
      <c r="WCR14" s="578"/>
      <c r="WCS14" s="578"/>
      <c r="WCT14" s="578"/>
      <c r="WCU14" s="578"/>
      <c r="WCV14" s="578"/>
      <c r="WCW14" s="578"/>
      <c r="WCX14" s="578"/>
      <c r="WCY14" s="578"/>
      <c r="WCZ14" s="578"/>
      <c r="WDA14" s="578"/>
      <c r="WDB14" s="578"/>
      <c r="WDC14" s="578"/>
      <c r="WDD14" s="578"/>
      <c r="WDE14" s="578"/>
      <c r="WDF14" s="578"/>
      <c r="WDG14" s="578"/>
      <c r="WDH14" s="578"/>
      <c r="WDI14" s="578"/>
      <c r="WDJ14" s="578"/>
      <c r="WDK14" s="578"/>
      <c r="WDL14" s="578"/>
      <c r="WDM14" s="578"/>
      <c r="WDN14" s="578"/>
      <c r="WDO14" s="578"/>
      <c r="WDP14" s="578"/>
      <c r="WDQ14" s="578"/>
      <c r="WDR14" s="578"/>
      <c r="WDS14" s="578"/>
      <c r="WDT14" s="578"/>
      <c r="WDU14" s="578"/>
      <c r="WDV14" s="578"/>
      <c r="WDW14" s="578"/>
      <c r="WDX14" s="578"/>
      <c r="WDY14" s="578"/>
      <c r="WDZ14" s="578"/>
      <c r="WEA14" s="578"/>
      <c r="WEB14" s="578"/>
      <c r="WEC14" s="578"/>
      <c r="WED14" s="578"/>
      <c r="WEE14" s="578"/>
      <c r="WEF14" s="578"/>
      <c r="WEG14" s="578"/>
      <c r="WEH14" s="578"/>
      <c r="WEI14" s="578"/>
      <c r="WEJ14" s="578"/>
      <c r="WEK14" s="578"/>
      <c r="WEL14" s="578"/>
      <c r="WEM14" s="578"/>
      <c r="WEN14" s="578"/>
      <c r="WEO14" s="578"/>
      <c r="WEP14" s="578"/>
      <c r="WEQ14" s="578"/>
      <c r="WER14" s="578"/>
      <c r="WES14" s="578"/>
      <c r="WET14" s="578"/>
      <c r="WEU14" s="578"/>
      <c r="WEV14" s="578"/>
      <c r="WEW14" s="578"/>
      <c r="WEX14" s="578"/>
      <c r="WEY14" s="578"/>
      <c r="WEZ14" s="578"/>
      <c r="WFA14" s="578"/>
      <c r="WFB14" s="578"/>
      <c r="WFC14" s="578"/>
      <c r="WFD14" s="578"/>
      <c r="WFE14" s="578"/>
      <c r="WFF14" s="578"/>
      <c r="WFG14" s="578"/>
      <c r="WFH14" s="578"/>
      <c r="WFI14" s="578"/>
      <c r="WFJ14" s="578"/>
      <c r="WFK14" s="578"/>
      <c r="WFL14" s="578"/>
      <c r="WFM14" s="578"/>
      <c r="WFN14" s="578"/>
      <c r="WFO14" s="578"/>
      <c r="WFP14" s="578"/>
      <c r="WFQ14" s="578"/>
      <c r="WFR14" s="578"/>
      <c r="WFS14" s="578"/>
      <c r="WFT14" s="578"/>
      <c r="WFU14" s="578"/>
      <c r="WFV14" s="578"/>
      <c r="WFW14" s="578"/>
      <c r="WFX14" s="578"/>
      <c r="WFY14" s="578"/>
      <c r="WFZ14" s="578"/>
      <c r="WGA14" s="578"/>
      <c r="WGB14" s="578"/>
      <c r="WGC14" s="578"/>
      <c r="WGD14" s="578"/>
      <c r="WGE14" s="578"/>
      <c r="WGF14" s="578"/>
      <c r="WGG14" s="578"/>
      <c r="WGH14" s="578"/>
      <c r="WGI14" s="578"/>
      <c r="WGJ14" s="578"/>
      <c r="WGK14" s="578"/>
      <c r="WGL14" s="578"/>
      <c r="WGM14" s="578"/>
      <c r="WGN14" s="578"/>
      <c r="WGO14" s="578"/>
      <c r="WGP14" s="578"/>
      <c r="WGQ14" s="578"/>
      <c r="WGR14" s="578"/>
      <c r="WGS14" s="578"/>
      <c r="WGT14" s="578"/>
      <c r="WGU14" s="578"/>
      <c r="WGV14" s="578"/>
      <c r="WGW14" s="578"/>
      <c r="WGX14" s="578"/>
      <c r="WGY14" s="578"/>
      <c r="WGZ14" s="578"/>
      <c r="WHA14" s="578"/>
      <c r="WHB14" s="578"/>
      <c r="WHC14" s="578"/>
      <c r="WHD14" s="578"/>
      <c r="WHE14" s="578"/>
      <c r="WHF14" s="578"/>
      <c r="WHG14" s="578"/>
      <c r="WHH14" s="578"/>
      <c r="WHI14" s="578"/>
      <c r="WHJ14" s="578"/>
      <c r="WHK14" s="578"/>
      <c r="WHL14" s="578"/>
      <c r="WHM14" s="578"/>
      <c r="WHN14" s="578"/>
      <c r="WHO14" s="578"/>
      <c r="WHP14" s="578"/>
      <c r="WHQ14" s="578"/>
      <c r="WHR14" s="578"/>
      <c r="WHS14" s="578"/>
      <c r="WHT14" s="578"/>
      <c r="WHU14" s="578"/>
      <c r="WHV14" s="578"/>
      <c r="WHW14" s="578"/>
      <c r="WHX14" s="578"/>
      <c r="WHY14" s="578"/>
      <c r="WHZ14" s="578"/>
      <c r="WIA14" s="578"/>
      <c r="WIB14" s="578"/>
      <c r="WIC14" s="578"/>
      <c r="WID14" s="578"/>
      <c r="WIE14" s="578"/>
      <c r="WIF14" s="578"/>
      <c r="WIG14" s="578"/>
      <c r="WIH14" s="578"/>
      <c r="WII14" s="578"/>
      <c r="WIJ14" s="578"/>
      <c r="WIK14" s="578"/>
      <c r="WIL14" s="578"/>
      <c r="WIM14" s="578"/>
      <c r="WIN14" s="578"/>
      <c r="WIO14" s="578"/>
      <c r="WIP14" s="578"/>
      <c r="WIQ14" s="578"/>
      <c r="WIR14" s="578"/>
      <c r="WIS14" s="578"/>
      <c r="WIT14" s="578"/>
      <c r="WIU14" s="578"/>
      <c r="WIV14" s="578"/>
      <c r="WIW14" s="578"/>
      <c r="WIX14" s="578"/>
      <c r="WIY14" s="578"/>
      <c r="WIZ14" s="578"/>
      <c r="WJA14" s="578"/>
      <c r="WJB14" s="578"/>
      <c r="WJC14" s="578"/>
      <c r="WJD14" s="578"/>
      <c r="WJE14" s="578"/>
      <c r="WJF14" s="578"/>
      <c r="WJG14" s="578"/>
      <c r="WJH14" s="578"/>
      <c r="WJI14" s="578"/>
      <c r="WJJ14" s="578"/>
      <c r="WJK14" s="578"/>
      <c r="WJL14" s="578"/>
      <c r="WJM14" s="578"/>
      <c r="WJN14" s="578"/>
      <c r="WJO14" s="578"/>
      <c r="WJP14" s="578"/>
      <c r="WJQ14" s="578"/>
      <c r="WJR14" s="578"/>
      <c r="WJS14" s="578"/>
      <c r="WJT14" s="578"/>
      <c r="WJU14" s="578"/>
      <c r="WJV14" s="578"/>
      <c r="WJW14" s="578"/>
      <c r="WJX14" s="578"/>
      <c r="WJY14" s="578"/>
      <c r="WJZ14" s="578"/>
      <c r="WKA14" s="578"/>
      <c r="WKB14" s="578"/>
      <c r="WKC14" s="578"/>
      <c r="WKD14" s="578"/>
      <c r="WKE14" s="578"/>
      <c r="WKF14" s="578"/>
      <c r="WKG14" s="578"/>
      <c r="WKH14" s="578"/>
      <c r="WKI14" s="578"/>
      <c r="WKJ14" s="578"/>
      <c r="WKK14" s="578"/>
      <c r="WKL14" s="578"/>
      <c r="WKM14" s="578"/>
      <c r="WKN14" s="578"/>
      <c r="WKO14" s="578"/>
      <c r="WKP14" s="578"/>
      <c r="WKQ14" s="578"/>
      <c r="WKR14" s="578"/>
      <c r="WKS14" s="578"/>
      <c r="WKT14" s="578"/>
      <c r="WKU14" s="578"/>
      <c r="WKV14" s="578"/>
      <c r="WKW14" s="578"/>
      <c r="WKX14" s="578"/>
      <c r="WKY14" s="578"/>
      <c r="WKZ14" s="578"/>
      <c r="WLA14" s="578"/>
      <c r="WLB14" s="578"/>
      <c r="WLC14" s="578"/>
      <c r="WLD14" s="578"/>
      <c r="WLE14" s="578"/>
      <c r="WLF14" s="578"/>
      <c r="WLG14" s="578"/>
      <c r="WLH14" s="578"/>
      <c r="WLI14" s="578"/>
      <c r="WLJ14" s="578"/>
      <c r="WLK14" s="578"/>
      <c r="WLL14" s="578"/>
      <c r="WLM14" s="578"/>
      <c r="WLN14" s="578"/>
      <c r="WLO14" s="578"/>
      <c r="WLP14" s="578"/>
      <c r="WLQ14" s="578"/>
      <c r="WLR14" s="578"/>
      <c r="WLS14" s="578"/>
      <c r="WLT14" s="578"/>
      <c r="WLU14" s="578"/>
      <c r="WLV14" s="578"/>
      <c r="WLW14" s="578"/>
      <c r="WLX14" s="578"/>
      <c r="WLY14" s="578"/>
      <c r="WLZ14" s="578"/>
      <c r="WMA14" s="578"/>
      <c r="WMB14" s="578"/>
      <c r="WMC14" s="578"/>
      <c r="WMD14" s="578"/>
      <c r="WME14" s="578"/>
      <c r="WMF14" s="578"/>
      <c r="WMG14" s="578"/>
      <c r="WMH14" s="578"/>
      <c r="WMI14" s="578"/>
      <c r="WMJ14" s="578"/>
      <c r="WMK14" s="578"/>
      <c r="WML14" s="578"/>
      <c r="WMM14" s="578"/>
      <c r="WMN14" s="578"/>
      <c r="WMO14" s="578"/>
      <c r="WMP14" s="578"/>
      <c r="WMQ14" s="578"/>
      <c r="WMR14" s="578"/>
      <c r="WMS14" s="578"/>
      <c r="WMT14" s="578"/>
      <c r="WMU14" s="578"/>
      <c r="WMV14" s="578"/>
      <c r="WMW14" s="578"/>
      <c r="WMX14" s="578"/>
      <c r="WMY14" s="578"/>
      <c r="WMZ14" s="578"/>
      <c r="WNA14" s="578"/>
      <c r="WNB14" s="578"/>
      <c r="WNC14" s="578"/>
      <c r="WND14" s="578"/>
      <c r="WNE14" s="578"/>
      <c r="WNF14" s="578"/>
      <c r="WNG14" s="578"/>
      <c r="WNH14" s="578"/>
      <c r="WNI14" s="578"/>
      <c r="WNJ14" s="578"/>
      <c r="WNK14" s="578"/>
      <c r="WNL14" s="578"/>
      <c r="WNM14" s="578"/>
      <c r="WNN14" s="578"/>
      <c r="WNO14" s="578"/>
      <c r="WNP14" s="578"/>
      <c r="WNQ14" s="578"/>
      <c r="WNR14" s="578"/>
      <c r="WNS14" s="578"/>
      <c r="WNT14" s="578"/>
      <c r="WNU14" s="578"/>
      <c r="WNV14" s="578"/>
      <c r="WNW14" s="578"/>
      <c r="WNX14" s="578"/>
      <c r="WNY14" s="578"/>
      <c r="WNZ14" s="578"/>
      <c r="WOA14" s="578"/>
      <c r="WOB14" s="578"/>
      <c r="WOC14" s="578"/>
      <c r="WOD14" s="578"/>
      <c r="WOE14" s="578"/>
      <c r="WOF14" s="578"/>
      <c r="WOG14" s="578"/>
      <c r="WOH14" s="578"/>
      <c r="WOI14" s="578"/>
      <c r="WOJ14" s="578"/>
      <c r="WOK14" s="578"/>
      <c r="WOL14" s="578"/>
      <c r="WOM14" s="578"/>
      <c r="WON14" s="578"/>
      <c r="WOO14" s="578"/>
      <c r="WOP14" s="578"/>
      <c r="WOQ14" s="578"/>
      <c r="WOR14" s="578"/>
      <c r="WOS14" s="578"/>
      <c r="WOT14" s="578"/>
      <c r="WOU14" s="578"/>
      <c r="WOV14" s="578"/>
      <c r="WOW14" s="578"/>
      <c r="WOX14" s="578"/>
      <c r="WOY14" s="578"/>
      <c r="WOZ14" s="578"/>
      <c r="WPA14" s="578"/>
      <c r="WPB14" s="578"/>
      <c r="WPC14" s="578"/>
      <c r="WPD14" s="578"/>
      <c r="WPE14" s="578"/>
      <c r="WPF14" s="578"/>
      <c r="WPG14" s="578"/>
      <c r="WPH14" s="578"/>
      <c r="WPI14" s="578"/>
      <c r="WPJ14" s="578"/>
      <c r="WPK14" s="578"/>
      <c r="WPL14" s="578"/>
      <c r="WPM14" s="578"/>
      <c r="WPN14" s="578"/>
      <c r="WPO14" s="578"/>
      <c r="WPP14" s="578"/>
      <c r="WPQ14" s="578"/>
      <c r="WPR14" s="578"/>
      <c r="WPS14" s="578"/>
      <c r="WPT14" s="578"/>
      <c r="WPU14" s="578"/>
      <c r="WPV14" s="578"/>
      <c r="WPW14" s="578"/>
      <c r="WPX14" s="578"/>
      <c r="WPY14" s="578"/>
      <c r="WPZ14" s="578"/>
      <c r="WQA14" s="578"/>
      <c r="WQB14" s="578"/>
      <c r="WQC14" s="578"/>
      <c r="WQD14" s="578"/>
      <c r="WQE14" s="578"/>
      <c r="WQF14" s="578"/>
      <c r="WQG14" s="578"/>
      <c r="WQH14" s="578"/>
      <c r="WQI14" s="578"/>
      <c r="WQJ14" s="578"/>
      <c r="WQK14" s="578"/>
      <c r="WQL14" s="578"/>
      <c r="WQM14" s="578"/>
      <c r="WQN14" s="578"/>
      <c r="WQO14" s="578"/>
      <c r="WQP14" s="578"/>
      <c r="WQQ14" s="578"/>
      <c r="WQR14" s="578"/>
      <c r="WQS14" s="578"/>
      <c r="WQT14" s="578"/>
      <c r="WQU14" s="578"/>
      <c r="WQV14" s="578"/>
      <c r="WQW14" s="578"/>
      <c r="WQX14" s="578"/>
      <c r="WQY14" s="578"/>
      <c r="WQZ14" s="578"/>
      <c r="WRA14" s="578"/>
      <c r="WRB14" s="578"/>
      <c r="WRC14" s="578"/>
      <c r="WRD14" s="578"/>
      <c r="WRE14" s="578"/>
      <c r="WRF14" s="578"/>
      <c r="WRG14" s="578"/>
      <c r="WRH14" s="578"/>
      <c r="WRI14" s="578"/>
      <c r="WRJ14" s="578"/>
      <c r="WRK14" s="578"/>
      <c r="WRL14" s="578"/>
      <c r="WRM14" s="578"/>
      <c r="WRN14" s="578"/>
      <c r="WRO14" s="578"/>
      <c r="WRP14" s="578"/>
      <c r="WRQ14" s="578"/>
      <c r="WRR14" s="578"/>
      <c r="WRS14" s="578"/>
      <c r="WRT14" s="578"/>
      <c r="WRU14" s="578"/>
      <c r="WRV14" s="578"/>
      <c r="WRW14" s="578"/>
      <c r="WRX14" s="578"/>
      <c r="WRY14" s="578"/>
      <c r="WRZ14" s="578"/>
      <c r="WSA14" s="578"/>
      <c r="WSB14" s="578"/>
      <c r="WSC14" s="578"/>
      <c r="WSD14" s="578"/>
      <c r="WSE14" s="578"/>
      <c r="WSF14" s="578"/>
      <c r="WSG14" s="578"/>
      <c r="WSH14" s="578"/>
      <c r="WSI14" s="578"/>
      <c r="WSJ14" s="578"/>
      <c r="WSK14" s="578"/>
      <c r="WSL14" s="578"/>
      <c r="WSM14" s="578"/>
      <c r="WSN14" s="578"/>
      <c r="WSO14" s="578"/>
      <c r="WSP14" s="578"/>
      <c r="WSQ14" s="578"/>
      <c r="WSR14" s="578"/>
      <c r="WSS14" s="578"/>
      <c r="WST14" s="578"/>
      <c r="WSU14" s="578"/>
      <c r="WSV14" s="578"/>
      <c r="WSW14" s="578"/>
      <c r="WSX14" s="578"/>
      <c r="WSY14" s="578"/>
      <c r="WSZ14" s="578"/>
      <c r="WTA14" s="578"/>
      <c r="WTB14" s="578"/>
      <c r="WTC14" s="578"/>
      <c r="WTD14" s="578"/>
      <c r="WTE14" s="578"/>
      <c r="WTF14" s="578"/>
      <c r="WTG14" s="578"/>
      <c r="WTH14" s="578"/>
      <c r="WTI14" s="578"/>
      <c r="WTJ14" s="578"/>
      <c r="WTK14" s="578"/>
      <c r="WTL14" s="578"/>
      <c r="WTM14" s="578"/>
      <c r="WTN14" s="578"/>
      <c r="WTO14" s="578"/>
      <c r="WTP14" s="578"/>
      <c r="WTQ14" s="578"/>
      <c r="WTR14" s="578"/>
      <c r="WTS14" s="578"/>
      <c r="WTT14" s="578"/>
      <c r="WTU14" s="578"/>
      <c r="WTV14" s="578"/>
      <c r="WTW14" s="578"/>
      <c r="WTX14" s="578"/>
      <c r="WTY14" s="578"/>
      <c r="WTZ14" s="578"/>
      <c r="WUA14" s="578"/>
      <c r="WUB14" s="578"/>
      <c r="WUC14" s="578"/>
      <c r="WUD14" s="578"/>
      <c r="WUE14" s="578"/>
      <c r="WUF14" s="578"/>
      <c r="WUG14" s="578"/>
      <c r="WUH14" s="578"/>
      <c r="WUI14" s="578"/>
      <c r="WUJ14" s="578"/>
      <c r="WUK14" s="578"/>
      <c r="WUL14" s="578"/>
      <c r="WUM14" s="578"/>
      <c r="WUN14" s="578"/>
      <c r="WUO14" s="578"/>
      <c r="WUP14" s="578"/>
      <c r="WUQ14" s="578"/>
      <c r="WUR14" s="578"/>
      <c r="WUS14" s="578"/>
      <c r="WUT14" s="578"/>
      <c r="WUU14" s="578"/>
      <c r="WUV14" s="578"/>
      <c r="WUW14" s="578"/>
      <c r="WUX14" s="578"/>
      <c r="WUY14" s="578"/>
      <c r="WUZ14" s="578"/>
      <c r="WVA14" s="578"/>
      <c r="WVB14" s="578"/>
      <c r="WVC14" s="578"/>
      <c r="WVD14" s="578"/>
      <c r="WVE14" s="578"/>
      <c r="WVF14" s="578"/>
      <c r="WVG14" s="578"/>
      <c r="WVH14" s="578"/>
      <c r="WVI14" s="578"/>
      <c r="WVJ14" s="578"/>
      <c r="WVK14" s="578"/>
      <c r="WVL14" s="578"/>
      <c r="WVM14" s="578"/>
      <c r="WVN14" s="578"/>
      <c r="WVO14" s="578"/>
      <c r="WVP14" s="578"/>
      <c r="WVQ14" s="578"/>
      <c r="WVR14" s="578"/>
      <c r="WVS14" s="578"/>
      <c r="WVT14" s="578"/>
      <c r="WVU14" s="578"/>
      <c r="WVV14" s="578"/>
      <c r="WVW14" s="578"/>
      <c r="WVX14" s="578"/>
      <c r="WVY14" s="578"/>
      <c r="WVZ14" s="578"/>
      <c r="WWA14" s="578"/>
      <c r="WWB14" s="578"/>
      <c r="WWC14" s="578"/>
      <c r="WWD14" s="578"/>
      <c r="WWE14" s="578"/>
      <c r="WWF14" s="578"/>
      <c r="WWG14" s="578"/>
      <c r="WWH14" s="578"/>
      <c r="WWI14" s="578"/>
      <c r="WWJ14" s="578"/>
      <c r="WWK14" s="578"/>
      <c r="WWL14" s="578"/>
      <c r="WWM14" s="578"/>
      <c r="WWN14" s="578"/>
      <c r="WWO14" s="578"/>
      <c r="WWP14" s="578"/>
      <c r="WWQ14" s="578"/>
      <c r="WWR14" s="578"/>
      <c r="WWS14" s="578"/>
      <c r="WWT14" s="578"/>
      <c r="WWU14" s="578"/>
      <c r="WWV14" s="578"/>
      <c r="WWW14" s="578"/>
      <c r="WWX14" s="578"/>
      <c r="WWY14" s="578"/>
      <c r="WWZ14" s="578"/>
      <c r="WXA14" s="578"/>
      <c r="WXB14" s="578"/>
      <c r="WXC14" s="578"/>
      <c r="WXD14" s="578"/>
      <c r="WXE14" s="578"/>
      <c r="WXF14" s="578"/>
      <c r="WXG14" s="578"/>
      <c r="WXH14" s="578"/>
      <c r="WXI14" s="578"/>
      <c r="WXJ14" s="578"/>
      <c r="WXK14" s="578"/>
      <c r="WXL14" s="578"/>
      <c r="WXM14" s="578"/>
      <c r="WXN14" s="578"/>
      <c r="WXO14" s="578"/>
      <c r="WXP14" s="578"/>
      <c r="WXQ14" s="578"/>
      <c r="WXR14" s="578"/>
      <c r="WXS14" s="578"/>
      <c r="WXT14" s="578"/>
      <c r="WXU14" s="578"/>
      <c r="WXV14" s="578"/>
      <c r="WXW14" s="578"/>
      <c r="WXX14" s="578"/>
      <c r="WXY14" s="578"/>
      <c r="WXZ14" s="578"/>
      <c r="WYA14" s="578"/>
      <c r="WYB14" s="578"/>
      <c r="WYC14" s="578"/>
      <c r="WYD14" s="578"/>
      <c r="WYE14" s="578"/>
      <c r="WYF14" s="578"/>
      <c r="WYG14" s="578"/>
      <c r="WYH14" s="578"/>
      <c r="WYI14" s="578"/>
      <c r="WYJ14" s="578"/>
      <c r="WYK14" s="578"/>
      <c r="WYL14" s="578"/>
      <c r="WYM14" s="578"/>
      <c r="WYN14" s="578"/>
      <c r="WYO14" s="578"/>
      <c r="WYP14" s="578"/>
      <c r="WYQ14" s="578"/>
      <c r="WYR14" s="578"/>
      <c r="WYS14" s="578"/>
      <c r="WYT14" s="578"/>
      <c r="WYU14" s="578"/>
      <c r="WYV14" s="578"/>
      <c r="WYW14" s="578"/>
      <c r="WYX14" s="578"/>
      <c r="WYY14" s="578"/>
      <c r="WYZ14" s="578"/>
      <c r="WZA14" s="578"/>
      <c r="WZB14" s="578"/>
      <c r="WZC14" s="578"/>
      <c r="WZD14" s="578"/>
      <c r="WZE14" s="578"/>
      <c r="WZF14" s="578"/>
      <c r="WZG14" s="578"/>
      <c r="WZH14" s="578"/>
      <c r="WZI14" s="578"/>
      <c r="WZJ14" s="578"/>
      <c r="WZK14" s="578"/>
      <c r="WZL14" s="578"/>
      <c r="WZM14" s="578"/>
      <c r="WZN14" s="578"/>
      <c r="WZO14" s="578"/>
      <c r="WZP14" s="578"/>
      <c r="WZQ14" s="578"/>
      <c r="WZR14" s="578"/>
      <c r="WZS14" s="578"/>
      <c r="WZT14" s="578"/>
      <c r="WZU14" s="578"/>
      <c r="WZV14" s="578"/>
      <c r="WZW14" s="578"/>
      <c r="WZX14" s="578"/>
      <c r="WZY14" s="578"/>
      <c r="WZZ14" s="578"/>
      <c r="XAA14" s="578"/>
      <c r="XAB14" s="578"/>
      <c r="XAC14" s="578"/>
      <c r="XAD14" s="578"/>
      <c r="XAE14" s="578"/>
      <c r="XAF14" s="578"/>
      <c r="XAG14" s="578"/>
      <c r="XAH14" s="578"/>
      <c r="XAI14" s="578"/>
      <c r="XAJ14" s="578"/>
      <c r="XAK14" s="578"/>
      <c r="XAL14" s="578"/>
      <c r="XAM14" s="578"/>
      <c r="XAN14" s="578"/>
      <c r="XAO14" s="578"/>
      <c r="XAP14" s="578"/>
      <c r="XAQ14" s="578"/>
      <c r="XAR14" s="578"/>
      <c r="XAS14" s="578"/>
      <c r="XAT14" s="578"/>
      <c r="XAU14" s="578"/>
      <c r="XAV14" s="578"/>
      <c r="XAW14" s="578"/>
      <c r="XAX14" s="578"/>
      <c r="XAY14" s="578"/>
      <c r="XAZ14" s="578"/>
      <c r="XBA14" s="578"/>
      <c r="XBB14" s="578"/>
      <c r="XBC14" s="578"/>
      <c r="XBD14" s="578"/>
      <c r="XBE14" s="578"/>
      <c r="XBF14" s="578"/>
      <c r="XBG14" s="578"/>
    </row>
    <row r="15" spans="1:16283" s="498" customFormat="1" ht="31.75" customHeight="1" x14ac:dyDescent="0.75">
      <c r="A15" s="1992"/>
      <c r="B15" s="1995"/>
      <c r="C15" s="534">
        <v>1.5</v>
      </c>
      <c r="D15" s="535" t="s">
        <v>47</v>
      </c>
      <c r="E15" s="536" t="s">
        <v>25</v>
      </c>
      <c r="F15" s="536" t="s">
        <v>12</v>
      </c>
      <c r="G15" s="538">
        <f t="array" ref="G15">INDEX('Salary . staff rates'!$A$6:$C$28,MATCH(1,('Salary . staff rates'!$A$6:$A$28=MNO!E15)*('Salary . staff rates'!$B$6:$B$28=MNO!F15),0),3)</f>
        <v>75000</v>
      </c>
      <c r="H15" s="537">
        <f t="shared" si="0"/>
        <v>526.31578947368428</v>
      </c>
      <c r="I15" s="538" t="s">
        <v>0</v>
      </c>
      <c r="J15" s="539" t="s">
        <v>0</v>
      </c>
      <c r="K15" s="540">
        <v>15</v>
      </c>
      <c r="L15" s="541">
        <f t="shared" si="1"/>
        <v>7894.7368421052643</v>
      </c>
      <c r="M15" s="542" t="s">
        <v>31</v>
      </c>
      <c r="N15" s="541">
        <f>IF(M15="Yes",L15*'Salary . staff rates'!$C$34,0)</f>
        <v>0</v>
      </c>
      <c r="O15" s="543"/>
      <c r="P15" s="1846">
        <v>1</v>
      </c>
      <c r="Q15" s="1846">
        <v>1</v>
      </c>
      <c r="R15" s="545"/>
      <c r="S15" s="546">
        <v>1</v>
      </c>
      <c r="T15" s="546">
        <f t="shared" si="14"/>
        <v>1</v>
      </c>
      <c r="U15" s="546">
        <f t="shared" si="15"/>
        <v>1</v>
      </c>
      <c r="W15" s="544"/>
      <c r="Y15" s="1011">
        <f t="shared" si="2"/>
        <v>7894.7368421052643</v>
      </c>
      <c r="Z15" s="1011">
        <f t="shared" si="3"/>
        <v>0</v>
      </c>
      <c r="AB15" s="1011">
        <f t="shared" si="4"/>
        <v>7894.7368421052643</v>
      </c>
      <c r="AC15" s="1011">
        <f t="shared" si="5"/>
        <v>0</v>
      </c>
      <c r="AD15" s="714"/>
      <c r="AE15" s="1011">
        <f t="shared" si="6"/>
        <v>7894.7368421052643</v>
      </c>
      <c r="AF15" s="1011">
        <f t="shared" si="7"/>
        <v>0</v>
      </c>
      <c r="AH15" s="1011">
        <f t="shared" si="8"/>
        <v>7894.7368421052643</v>
      </c>
      <c r="AI15" s="1011">
        <f t="shared" si="9"/>
        <v>0</v>
      </c>
      <c r="AJ15" s="714"/>
      <c r="AL15" s="548"/>
      <c r="AN15" s="1011">
        <f t="shared" si="10"/>
        <v>7894.7368421052643</v>
      </c>
      <c r="AO15" s="1011">
        <f t="shared" si="11"/>
        <v>0</v>
      </c>
      <c r="AP15" s="547"/>
      <c r="AQ15" s="1011">
        <f t="shared" si="12"/>
        <v>7894.7368421052643</v>
      </c>
      <c r="AR15" s="1011">
        <f t="shared" si="13"/>
        <v>0</v>
      </c>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29"/>
      <c r="BW15" s="629"/>
      <c r="BX15" s="629"/>
      <c r="BY15" s="629"/>
      <c r="BZ15" s="629"/>
      <c r="CA15" s="629"/>
      <c r="CB15" s="629"/>
      <c r="CC15" s="629"/>
      <c r="CD15" s="629"/>
      <c r="CE15" s="629"/>
      <c r="CF15" s="629"/>
      <c r="CG15" s="629"/>
      <c r="CH15" s="629"/>
      <c r="CI15" s="629"/>
      <c r="CJ15" s="629"/>
      <c r="CK15" s="629"/>
      <c r="CL15" s="629"/>
      <c r="CM15" s="629"/>
      <c r="CN15" s="629"/>
      <c r="CO15" s="629"/>
      <c r="CP15" s="629"/>
      <c r="CQ15" s="629"/>
      <c r="CR15" s="629"/>
      <c r="CS15" s="629"/>
      <c r="CT15" s="629"/>
      <c r="CU15" s="629"/>
      <c r="CV15" s="629"/>
      <c r="CW15" s="629"/>
      <c r="CX15" s="629"/>
      <c r="CY15" s="629"/>
      <c r="CZ15" s="629"/>
      <c r="DA15" s="629"/>
      <c r="DB15" s="629"/>
      <c r="DC15" s="629"/>
      <c r="DD15" s="629"/>
      <c r="DE15" s="629"/>
      <c r="DF15" s="629"/>
      <c r="DG15" s="629"/>
      <c r="DH15" s="629"/>
      <c r="DI15" s="629"/>
      <c r="DJ15" s="629"/>
      <c r="DK15" s="629"/>
      <c r="DL15" s="629"/>
      <c r="DM15" s="629"/>
      <c r="DN15" s="629"/>
      <c r="DO15" s="629"/>
      <c r="DP15" s="629"/>
      <c r="DQ15" s="629"/>
      <c r="DR15" s="629"/>
      <c r="DS15" s="629"/>
      <c r="DT15" s="629"/>
      <c r="DU15" s="629"/>
      <c r="DV15" s="629"/>
      <c r="DW15" s="629"/>
      <c r="DX15" s="629"/>
      <c r="DY15" s="629"/>
      <c r="DZ15" s="629"/>
      <c r="EA15" s="629"/>
      <c r="EB15" s="629"/>
      <c r="EC15" s="629"/>
      <c r="ED15" s="629"/>
      <c r="EE15" s="629"/>
      <c r="EF15" s="629"/>
      <c r="EG15" s="629"/>
      <c r="EH15" s="629"/>
      <c r="EI15" s="629"/>
      <c r="EJ15" s="629"/>
      <c r="EK15" s="629"/>
      <c r="EL15" s="629"/>
      <c r="EM15" s="629"/>
      <c r="EN15" s="629"/>
      <c r="EO15" s="629"/>
      <c r="EP15" s="629"/>
      <c r="EQ15" s="629"/>
      <c r="ER15" s="629"/>
      <c r="ES15" s="629"/>
      <c r="ET15" s="629"/>
      <c r="EU15" s="629"/>
      <c r="EV15" s="629"/>
      <c r="EW15" s="629"/>
      <c r="EX15" s="629"/>
      <c r="EY15" s="629"/>
      <c r="EZ15" s="629"/>
      <c r="FA15" s="629"/>
      <c r="FB15" s="629"/>
      <c r="FC15" s="629"/>
      <c r="FD15" s="629"/>
      <c r="FE15" s="629"/>
      <c r="FF15" s="629"/>
      <c r="FG15" s="629"/>
      <c r="FH15" s="629"/>
      <c r="FI15" s="629"/>
      <c r="FJ15" s="629"/>
      <c r="FK15" s="629"/>
      <c r="FL15" s="629"/>
      <c r="FM15" s="629"/>
      <c r="FN15" s="629"/>
      <c r="FO15" s="629"/>
      <c r="FP15" s="629"/>
      <c r="FQ15" s="629"/>
      <c r="FR15" s="629"/>
      <c r="FS15" s="629"/>
      <c r="FT15" s="629"/>
      <c r="FU15" s="629"/>
      <c r="FV15" s="629"/>
      <c r="FW15" s="629"/>
      <c r="FX15" s="629"/>
      <c r="FY15" s="629"/>
      <c r="FZ15" s="629"/>
      <c r="GA15" s="629"/>
      <c r="GB15" s="629"/>
      <c r="GC15" s="629"/>
      <c r="GD15" s="629"/>
      <c r="GE15" s="629"/>
      <c r="GF15" s="629"/>
      <c r="GG15" s="629"/>
      <c r="GH15" s="629"/>
      <c r="GI15" s="629"/>
      <c r="GJ15" s="629"/>
      <c r="GK15" s="629"/>
      <c r="GL15" s="629"/>
      <c r="GM15" s="629"/>
      <c r="GN15" s="629"/>
      <c r="GO15" s="629"/>
      <c r="GP15" s="629"/>
      <c r="GQ15" s="629"/>
      <c r="GR15" s="629"/>
      <c r="GS15" s="629"/>
      <c r="GT15" s="629"/>
      <c r="GU15" s="629"/>
      <c r="GV15" s="629"/>
      <c r="GW15" s="629"/>
      <c r="GX15" s="629"/>
      <c r="GY15" s="629"/>
      <c r="GZ15" s="629"/>
      <c r="HA15" s="629"/>
      <c r="HB15" s="629"/>
      <c r="HC15" s="629"/>
      <c r="HD15" s="629"/>
      <c r="HE15" s="629"/>
      <c r="HF15" s="629"/>
      <c r="HG15" s="629"/>
      <c r="HH15" s="629"/>
      <c r="HI15" s="629"/>
      <c r="HJ15" s="629"/>
      <c r="HK15" s="629"/>
      <c r="HL15" s="629"/>
      <c r="HM15" s="629"/>
      <c r="HN15" s="629"/>
      <c r="HO15" s="629"/>
      <c r="HP15" s="629"/>
      <c r="HQ15" s="629"/>
      <c r="HR15" s="629"/>
      <c r="HS15" s="629"/>
      <c r="HT15" s="629"/>
      <c r="HU15" s="629"/>
      <c r="HV15" s="629"/>
      <c r="HW15" s="629"/>
      <c r="HX15" s="629"/>
      <c r="HY15" s="629"/>
      <c r="HZ15" s="629"/>
      <c r="IA15" s="629"/>
      <c r="IB15" s="629"/>
      <c r="IC15" s="629"/>
      <c r="ID15" s="629"/>
      <c r="IE15" s="629"/>
      <c r="IF15" s="629"/>
      <c r="IG15" s="629"/>
      <c r="IH15" s="629"/>
      <c r="II15" s="629"/>
      <c r="IJ15" s="629"/>
      <c r="IK15" s="629"/>
      <c r="IL15" s="629"/>
      <c r="IM15" s="629"/>
      <c r="IN15" s="629"/>
      <c r="IO15" s="629"/>
      <c r="IP15" s="629"/>
      <c r="IQ15" s="629"/>
      <c r="IR15" s="629"/>
      <c r="IS15" s="629"/>
      <c r="IT15" s="629"/>
      <c r="IU15" s="629"/>
      <c r="IV15" s="629"/>
      <c r="IW15" s="629"/>
      <c r="IX15" s="629"/>
      <c r="IY15" s="629"/>
      <c r="IZ15" s="629"/>
      <c r="JA15" s="629"/>
      <c r="JB15" s="629"/>
      <c r="JC15" s="629"/>
      <c r="JD15" s="629"/>
      <c r="JE15" s="629"/>
      <c r="JF15" s="629"/>
      <c r="JG15" s="629"/>
      <c r="JH15" s="629"/>
      <c r="JI15" s="629"/>
      <c r="JJ15" s="629"/>
      <c r="JK15" s="629"/>
      <c r="JL15" s="629"/>
      <c r="JM15" s="629"/>
      <c r="JN15" s="629"/>
      <c r="JO15" s="629"/>
      <c r="JP15" s="629"/>
      <c r="JQ15" s="629"/>
      <c r="JR15" s="629"/>
      <c r="JS15" s="629"/>
      <c r="JT15" s="629"/>
      <c r="JU15" s="629"/>
      <c r="JV15" s="629"/>
      <c r="JW15" s="629"/>
      <c r="JX15" s="629"/>
      <c r="JY15" s="629"/>
      <c r="JZ15" s="629"/>
      <c r="KA15" s="629"/>
      <c r="KB15" s="629"/>
      <c r="KC15" s="629"/>
      <c r="KD15" s="629"/>
      <c r="KE15" s="629"/>
      <c r="KF15" s="629"/>
      <c r="KG15" s="629"/>
      <c r="KH15" s="629"/>
      <c r="KI15" s="629"/>
      <c r="KJ15" s="629"/>
      <c r="KK15" s="629"/>
      <c r="KL15" s="629"/>
      <c r="KM15" s="629"/>
      <c r="KN15" s="629"/>
      <c r="KO15" s="629"/>
      <c r="KP15" s="629"/>
      <c r="KQ15" s="629"/>
      <c r="KR15" s="629"/>
      <c r="KS15" s="629"/>
      <c r="KT15" s="629"/>
      <c r="KU15" s="629"/>
      <c r="KV15" s="629"/>
      <c r="KW15" s="629"/>
      <c r="KX15" s="629"/>
      <c r="KY15" s="629"/>
      <c r="KZ15" s="629"/>
      <c r="LA15" s="629"/>
      <c r="LB15" s="629"/>
      <c r="LC15" s="629"/>
      <c r="LD15" s="629"/>
      <c r="LE15" s="629"/>
      <c r="LF15" s="629"/>
      <c r="LG15" s="629"/>
      <c r="LH15" s="629"/>
      <c r="LI15" s="629"/>
      <c r="LJ15" s="629"/>
      <c r="LK15" s="629"/>
      <c r="LL15" s="629"/>
      <c r="LM15" s="629"/>
      <c r="LN15" s="629"/>
      <c r="LO15" s="629"/>
      <c r="LP15" s="629"/>
      <c r="LQ15" s="629"/>
      <c r="LR15" s="629"/>
      <c r="LS15" s="629"/>
      <c r="LT15" s="629"/>
      <c r="LU15" s="629"/>
      <c r="LV15" s="629"/>
      <c r="LW15" s="629"/>
      <c r="LX15" s="629"/>
      <c r="LY15" s="629"/>
      <c r="LZ15" s="629"/>
      <c r="MA15" s="629"/>
      <c r="MB15" s="629"/>
      <c r="MC15" s="629"/>
      <c r="MD15" s="629"/>
      <c r="ME15" s="629"/>
      <c r="MF15" s="629"/>
      <c r="MG15" s="629"/>
      <c r="MH15" s="629"/>
      <c r="MI15" s="629"/>
      <c r="MJ15" s="629"/>
      <c r="MK15" s="629"/>
      <c r="ML15" s="629"/>
      <c r="MM15" s="629"/>
      <c r="MN15" s="629"/>
      <c r="MO15" s="629"/>
      <c r="MP15" s="629"/>
      <c r="MQ15" s="629"/>
      <c r="MR15" s="629"/>
      <c r="MS15" s="629"/>
      <c r="MT15" s="629"/>
      <c r="MU15" s="629"/>
      <c r="MV15" s="629"/>
      <c r="MW15" s="629"/>
      <c r="MX15" s="629"/>
      <c r="MY15" s="629"/>
      <c r="MZ15" s="629"/>
      <c r="NA15" s="629"/>
      <c r="NB15" s="629"/>
      <c r="NC15" s="629"/>
      <c r="ND15" s="629"/>
      <c r="NE15" s="629"/>
      <c r="NF15" s="629"/>
      <c r="NG15" s="629"/>
      <c r="NH15" s="629"/>
      <c r="NI15" s="629"/>
      <c r="NJ15" s="629"/>
      <c r="NK15" s="629"/>
      <c r="NL15" s="629"/>
      <c r="NM15" s="629"/>
      <c r="NN15" s="629"/>
      <c r="NO15" s="629"/>
      <c r="NP15" s="629"/>
      <c r="NQ15" s="629"/>
      <c r="NR15" s="629"/>
      <c r="NS15" s="629"/>
      <c r="NT15" s="629"/>
      <c r="NU15" s="629"/>
      <c r="NV15" s="629"/>
      <c r="NW15" s="629"/>
      <c r="NX15" s="629"/>
      <c r="NY15" s="629"/>
      <c r="NZ15" s="629"/>
      <c r="OA15" s="629"/>
      <c r="OB15" s="629"/>
      <c r="OC15" s="629"/>
      <c r="OD15" s="629"/>
      <c r="OE15" s="629"/>
      <c r="OF15" s="629"/>
      <c r="OG15" s="629"/>
      <c r="OH15" s="629"/>
      <c r="OI15" s="629"/>
      <c r="OJ15" s="629"/>
      <c r="OK15" s="629"/>
      <c r="OL15" s="629"/>
      <c r="OM15" s="629"/>
      <c r="ON15" s="629"/>
      <c r="OO15" s="629"/>
      <c r="OP15" s="629"/>
      <c r="OQ15" s="629"/>
      <c r="OR15" s="629"/>
      <c r="OS15" s="629"/>
      <c r="OT15" s="629"/>
      <c r="OU15" s="629"/>
      <c r="OV15" s="629"/>
      <c r="OW15" s="629"/>
      <c r="OX15" s="629"/>
      <c r="OY15" s="629"/>
      <c r="OZ15" s="629"/>
      <c r="PA15" s="629"/>
      <c r="PB15" s="629"/>
      <c r="PC15" s="629"/>
      <c r="PD15" s="629"/>
      <c r="PE15" s="629"/>
      <c r="PF15" s="629"/>
      <c r="PG15" s="629"/>
      <c r="PH15" s="629"/>
      <c r="PI15" s="629"/>
      <c r="PJ15" s="629"/>
      <c r="PK15" s="629"/>
      <c r="PL15" s="629"/>
      <c r="PM15" s="629"/>
      <c r="PN15" s="629"/>
      <c r="PO15" s="629"/>
      <c r="PP15" s="629"/>
      <c r="PQ15" s="629"/>
      <c r="PR15" s="629"/>
      <c r="PS15" s="629"/>
      <c r="PT15" s="629"/>
      <c r="PU15" s="629"/>
      <c r="PV15" s="629"/>
      <c r="PW15" s="629"/>
      <c r="PX15" s="629"/>
      <c r="PY15" s="629"/>
      <c r="PZ15" s="629"/>
      <c r="QA15" s="629"/>
      <c r="QB15" s="629"/>
      <c r="QC15" s="629"/>
      <c r="QD15" s="629"/>
      <c r="QE15" s="629"/>
      <c r="QF15" s="629"/>
      <c r="QG15" s="629"/>
      <c r="QH15" s="629"/>
      <c r="QI15" s="629"/>
      <c r="QJ15" s="629"/>
      <c r="QK15" s="629"/>
      <c r="QL15" s="629"/>
      <c r="QM15" s="629"/>
      <c r="QN15" s="629"/>
      <c r="QO15" s="629"/>
      <c r="QP15" s="629"/>
      <c r="QQ15" s="629"/>
      <c r="QR15" s="629"/>
      <c r="QS15" s="629"/>
      <c r="QT15" s="629"/>
      <c r="QU15" s="629"/>
      <c r="QV15" s="629"/>
      <c r="QW15" s="629"/>
      <c r="QX15" s="629"/>
      <c r="QY15" s="629"/>
      <c r="QZ15" s="629"/>
      <c r="RA15" s="629"/>
      <c r="RB15" s="629"/>
      <c r="RC15" s="629"/>
      <c r="RD15" s="629"/>
      <c r="RE15" s="629"/>
      <c r="RF15" s="629"/>
      <c r="RG15" s="629"/>
      <c r="RH15" s="629"/>
      <c r="RI15" s="629"/>
      <c r="RJ15" s="629"/>
      <c r="RK15" s="629"/>
      <c r="RL15" s="629"/>
      <c r="RM15" s="629"/>
      <c r="RN15" s="629"/>
      <c r="RO15" s="629"/>
      <c r="RP15" s="629"/>
      <c r="RQ15" s="629"/>
      <c r="RR15" s="629"/>
      <c r="RS15" s="629"/>
      <c r="RT15" s="629"/>
      <c r="RU15" s="629"/>
      <c r="RV15" s="629"/>
      <c r="RW15" s="629"/>
      <c r="RX15" s="629"/>
      <c r="RY15" s="629"/>
      <c r="RZ15" s="629"/>
      <c r="SA15" s="629"/>
      <c r="SB15" s="629"/>
      <c r="SC15" s="629"/>
      <c r="SD15" s="629"/>
      <c r="SE15" s="629"/>
      <c r="SF15" s="629"/>
      <c r="SG15" s="629"/>
      <c r="SH15" s="629"/>
      <c r="SI15" s="629"/>
      <c r="SJ15" s="629"/>
      <c r="SK15" s="629"/>
      <c r="SL15" s="629"/>
      <c r="SM15" s="629"/>
      <c r="SN15" s="629"/>
      <c r="SO15" s="629"/>
      <c r="SP15" s="629"/>
      <c r="SQ15" s="629"/>
      <c r="SR15" s="629"/>
      <c r="SS15" s="629"/>
      <c r="ST15" s="629"/>
      <c r="SU15" s="629"/>
      <c r="SV15" s="629"/>
      <c r="SW15" s="629"/>
      <c r="SX15" s="629"/>
      <c r="SY15" s="629"/>
      <c r="SZ15" s="629"/>
      <c r="TA15" s="629"/>
      <c r="TB15" s="629"/>
      <c r="TC15" s="629"/>
      <c r="TD15" s="629"/>
      <c r="TE15" s="629"/>
      <c r="TF15" s="629"/>
      <c r="TG15" s="629"/>
      <c r="TH15" s="629"/>
      <c r="TI15" s="629"/>
      <c r="TJ15" s="629"/>
      <c r="TK15" s="629"/>
      <c r="TL15" s="629"/>
      <c r="TM15" s="629"/>
      <c r="TN15" s="629"/>
      <c r="TO15" s="629"/>
      <c r="TP15" s="629"/>
      <c r="TQ15" s="629"/>
      <c r="TR15" s="629"/>
      <c r="TS15" s="629"/>
      <c r="TT15" s="629"/>
      <c r="TU15" s="629"/>
      <c r="TV15" s="629"/>
      <c r="TW15" s="629"/>
      <c r="TX15" s="629"/>
      <c r="TY15" s="629"/>
      <c r="TZ15" s="629"/>
      <c r="UA15" s="629"/>
      <c r="UB15" s="629"/>
      <c r="UC15" s="629"/>
      <c r="UD15" s="629"/>
      <c r="UE15" s="629"/>
      <c r="UF15" s="629"/>
      <c r="UG15" s="629"/>
      <c r="UH15" s="629"/>
      <c r="UI15" s="629"/>
      <c r="UJ15" s="629"/>
      <c r="UK15" s="629"/>
      <c r="UL15" s="629"/>
      <c r="UM15" s="629"/>
      <c r="UN15" s="629"/>
      <c r="UO15" s="629"/>
      <c r="UP15" s="629"/>
      <c r="UQ15" s="629"/>
      <c r="UR15" s="629"/>
      <c r="US15" s="629"/>
      <c r="UT15" s="629"/>
      <c r="UU15" s="629"/>
      <c r="UV15" s="629"/>
      <c r="UW15" s="629"/>
      <c r="UX15" s="629"/>
      <c r="UY15" s="629"/>
      <c r="UZ15" s="629"/>
      <c r="VA15" s="629"/>
      <c r="VB15" s="629"/>
      <c r="VC15" s="629"/>
      <c r="VD15" s="629"/>
      <c r="VE15" s="629"/>
      <c r="VF15" s="629"/>
      <c r="VG15" s="629"/>
      <c r="VH15" s="629"/>
      <c r="VI15" s="629"/>
      <c r="VJ15" s="629"/>
      <c r="VK15" s="629"/>
      <c r="VL15" s="629"/>
      <c r="VM15" s="629"/>
      <c r="VN15" s="629"/>
      <c r="VO15" s="629"/>
      <c r="VP15" s="629"/>
      <c r="VQ15" s="629"/>
      <c r="VR15" s="629"/>
      <c r="VS15" s="629"/>
      <c r="VT15" s="629"/>
      <c r="VU15" s="629"/>
      <c r="VV15" s="629"/>
      <c r="VW15" s="629"/>
      <c r="VX15" s="629"/>
      <c r="VY15" s="629"/>
      <c r="VZ15" s="629"/>
      <c r="WA15" s="629"/>
      <c r="WB15" s="629"/>
      <c r="WC15" s="629"/>
      <c r="WD15" s="629"/>
      <c r="WE15" s="629"/>
      <c r="WF15" s="629"/>
      <c r="WG15" s="629"/>
      <c r="WH15" s="629"/>
      <c r="WI15" s="629"/>
      <c r="WJ15" s="629"/>
      <c r="WK15" s="629"/>
      <c r="WL15" s="629"/>
      <c r="WM15" s="629"/>
      <c r="WN15" s="629"/>
      <c r="WO15" s="629"/>
      <c r="WP15" s="629"/>
      <c r="WQ15" s="629"/>
      <c r="WR15" s="629"/>
      <c r="WS15" s="629"/>
      <c r="WT15" s="629"/>
      <c r="WU15" s="629"/>
      <c r="WV15" s="629"/>
      <c r="WW15" s="629"/>
      <c r="WX15" s="629"/>
      <c r="WY15" s="629"/>
      <c r="WZ15" s="629"/>
      <c r="XA15" s="629"/>
      <c r="XB15" s="629"/>
      <c r="XC15" s="629"/>
      <c r="XD15" s="629"/>
      <c r="XE15" s="629"/>
      <c r="XF15" s="629"/>
      <c r="XG15" s="629"/>
      <c r="XH15" s="629"/>
      <c r="XI15" s="629"/>
      <c r="XJ15" s="629"/>
      <c r="XK15" s="629"/>
      <c r="XL15" s="629"/>
      <c r="XM15" s="629"/>
      <c r="XN15" s="629"/>
      <c r="XO15" s="629"/>
      <c r="XP15" s="629"/>
      <c r="XQ15" s="629"/>
      <c r="XR15" s="629"/>
      <c r="XS15" s="629"/>
      <c r="XT15" s="629"/>
      <c r="XU15" s="629"/>
      <c r="XV15" s="629"/>
      <c r="XW15" s="629"/>
      <c r="XX15" s="629"/>
      <c r="XY15" s="629"/>
      <c r="XZ15" s="629"/>
      <c r="YA15" s="629"/>
      <c r="YB15" s="629"/>
      <c r="YC15" s="629"/>
      <c r="YD15" s="629"/>
      <c r="YE15" s="629"/>
      <c r="YF15" s="629"/>
      <c r="YG15" s="629"/>
      <c r="YH15" s="629"/>
      <c r="YI15" s="629"/>
      <c r="YJ15" s="629"/>
      <c r="YK15" s="629"/>
      <c r="YL15" s="629"/>
      <c r="YM15" s="629"/>
      <c r="YN15" s="629"/>
      <c r="YO15" s="629"/>
      <c r="YP15" s="629"/>
      <c r="YQ15" s="629"/>
      <c r="YR15" s="629"/>
      <c r="YS15" s="629"/>
      <c r="YT15" s="629"/>
      <c r="YU15" s="629"/>
      <c r="YV15" s="629"/>
      <c r="YW15" s="629"/>
      <c r="YX15" s="629"/>
      <c r="YY15" s="629"/>
      <c r="YZ15" s="629"/>
      <c r="ZA15" s="629"/>
      <c r="ZB15" s="629"/>
      <c r="ZC15" s="629"/>
      <c r="ZD15" s="629"/>
      <c r="ZE15" s="629"/>
      <c r="ZF15" s="629"/>
      <c r="ZG15" s="629"/>
      <c r="ZH15" s="629"/>
      <c r="ZI15" s="629"/>
      <c r="ZJ15" s="629"/>
      <c r="ZK15" s="629"/>
      <c r="ZL15" s="629"/>
      <c r="ZM15" s="629"/>
      <c r="ZN15" s="629"/>
      <c r="ZO15" s="629"/>
      <c r="ZP15" s="629"/>
      <c r="ZQ15" s="629"/>
      <c r="ZR15" s="629"/>
      <c r="ZS15" s="629"/>
      <c r="ZT15" s="629"/>
      <c r="ZU15" s="629"/>
      <c r="ZV15" s="629"/>
      <c r="ZW15" s="629"/>
      <c r="ZX15" s="629"/>
      <c r="ZY15" s="629"/>
      <c r="ZZ15" s="629"/>
      <c r="AAA15" s="629"/>
      <c r="AAB15" s="629"/>
      <c r="AAC15" s="629"/>
      <c r="AAD15" s="629"/>
      <c r="AAE15" s="629"/>
      <c r="AAF15" s="629"/>
      <c r="AAG15" s="629"/>
      <c r="AAH15" s="629"/>
      <c r="AAI15" s="629"/>
      <c r="AAJ15" s="629"/>
      <c r="AAK15" s="629"/>
      <c r="AAL15" s="629"/>
      <c r="AAM15" s="629"/>
      <c r="AAN15" s="629"/>
      <c r="AAO15" s="629"/>
      <c r="AAP15" s="629"/>
      <c r="AAQ15" s="629"/>
      <c r="AAR15" s="629"/>
      <c r="AAS15" s="629"/>
      <c r="AAT15" s="629"/>
      <c r="AAU15" s="629"/>
      <c r="AAV15" s="629"/>
      <c r="AAW15" s="629"/>
      <c r="AAX15" s="629"/>
      <c r="AAY15" s="629"/>
      <c r="AAZ15" s="629"/>
      <c r="ABA15" s="629"/>
      <c r="ABB15" s="629"/>
      <c r="ABC15" s="629"/>
      <c r="ABD15" s="629"/>
      <c r="ABE15" s="629"/>
      <c r="ABF15" s="629"/>
      <c r="ABG15" s="629"/>
      <c r="ABH15" s="629"/>
      <c r="ABI15" s="629"/>
      <c r="ABJ15" s="629"/>
      <c r="ABK15" s="629"/>
      <c r="ABL15" s="629"/>
      <c r="ABM15" s="629"/>
      <c r="ABN15" s="629"/>
      <c r="ABO15" s="629"/>
      <c r="ABP15" s="629"/>
      <c r="ABQ15" s="629"/>
      <c r="ABR15" s="629"/>
      <c r="ABS15" s="629"/>
      <c r="ABT15" s="629"/>
      <c r="ABU15" s="629"/>
      <c r="ABV15" s="629"/>
      <c r="ABW15" s="629"/>
      <c r="ABX15" s="629"/>
      <c r="ABY15" s="629"/>
      <c r="ABZ15" s="629"/>
      <c r="ACA15" s="629"/>
      <c r="ACB15" s="629"/>
      <c r="ACC15" s="629"/>
      <c r="ACD15" s="629"/>
      <c r="ACE15" s="629"/>
      <c r="ACF15" s="629"/>
      <c r="ACG15" s="629"/>
      <c r="ACH15" s="629"/>
      <c r="ACI15" s="629"/>
      <c r="ACJ15" s="629"/>
      <c r="ACK15" s="629"/>
      <c r="ACL15" s="629"/>
      <c r="ACM15" s="629"/>
      <c r="ACN15" s="629"/>
      <c r="ACO15" s="629"/>
      <c r="ACP15" s="629"/>
      <c r="ACQ15" s="629"/>
      <c r="ACR15" s="629"/>
      <c r="ACS15" s="629"/>
      <c r="ACT15" s="629"/>
      <c r="ACU15" s="629"/>
      <c r="ACV15" s="629"/>
      <c r="ACW15" s="629"/>
      <c r="ACX15" s="629"/>
      <c r="ACY15" s="629"/>
      <c r="ACZ15" s="629"/>
      <c r="ADA15" s="629"/>
      <c r="ADB15" s="629"/>
      <c r="ADC15" s="629"/>
      <c r="ADD15" s="629"/>
      <c r="ADE15" s="629"/>
      <c r="ADF15" s="629"/>
      <c r="ADG15" s="629"/>
      <c r="ADH15" s="629"/>
      <c r="ADI15" s="629"/>
      <c r="ADJ15" s="629"/>
      <c r="ADK15" s="629"/>
      <c r="ADL15" s="629"/>
      <c r="ADM15" s="629"/>
      <c r="ADN15" s="629"/>
      <c r="ADO15" s="629"/>
      <c r="ADP15" s="629"/>
      <c r="ADQ15" s="629"/>
      <c r="ADR15" s="629"/>
      <c r="ADS15" s="629"/>
      <c r="ADT15" s="629"/>
      <c r="ADU15" s="629"/>
      <c r="ADV15" s="629"/>
      <c r="ADW15" s="629"/>
      <c r="ADX15" s="629"/>
      <c r="ADY15" s="629"/>
      <c r="ADZ15" s="629"/>
      <c r="AEA15" s="629"/>
      <c r="AEB15" s="629"/>
      <c r="AEC15" s="629"/>
      <c r="AED15" s="629"/>
      <c r="AEE15" s="629"/>
      <c r="AEF15" s="629"/>
      <c r="AEG15" s="629"/>
      <c r="AEH15" s="629"/>
      <c r="AEI15" s="629"/>
      <c r="AEJ15" s="629"/>
      <c r="AEK15" s="629"/>
      <c r="AEL15" s="629"/>
      <c r="AEM15" s="629"/>
      <c r="AEN15" s="629"/>
      <c r="AEO15" s="629"/>
      <c r="AEP15" s="629"/>
      <c r="AEQ15" s="629"/>
      <c r="AER15" s="629"/>
      <c r="AES15" s="629"/>
      <c r="AET15" s="629"/>
      <c r="AEU15" s="629"/>
      <c r="AEV15" s="629"/>
      <c r="AEW15" s="629"/>
      <c r="AEX15" s="629"/>
      <c r="AEY15" s="629"/>
      <c r="AEZ15" s="629"/>
      <c r="AFA15" s="629"/>
      <c r="AFB15" s="629"/>
      <c r="AFC15" s="629"/>
      <c r="AFD15" s="629"/>
      <c r="AFE15" s="629"/>
      <c r="AFF15" s="629"/>
      <c r="AFG15" s="629"/>
      <c r="AFH15" s="629"/>
      <c r="AFI15" s="629"/>
      <c r="AFJ15" s="629"/>
      <c r="AFK15" s="629"/>
      <c r="AFL15" s="629"/>
      <c r="AFM15" s="629"/>
      <c r="AFN15" s="629"/>
      <c r="AFO15" s="629"/>
      <c r="AFP15" s="629"/>
      <c r="AFQ15" s="629"/>
      <c r="AFR15" s="629"/>
      <c r="AFS15" s="629"/>
      <c r="AFT15" s="629"/>
      <c r="AFU15" s="629"/>
      <c r="AFV15" s="629"/>
      <c r="AFW15" s="629"/>
      <c r="AFX15" s="629"/>
      <c r="AFY15" s="629"/>
      <c r="AFZ15" s="629"/>
      <c r="AGA15" s="629"/>
      <c r="AGB15" s="629"/>
      <c r="AGC15" s="629"/>
      <c r="AGD15" s="629"/>
      <c r="AGE15" s="629"/>
      <c r="AGF15" s="629"/>
      <c r="AGG15" s="629"/>
      <c r="AGH15" s="629"/>
      <c r="AGI15" s="629"/>
      <c r="AGJ15" s="629"/>
      <c r="AGK15" s="629"/>
      <c r="AGL15" s="629"/>
      <c r="AGM15" s="629"/>
      <c r="AGN15" s="629"/>
      <c r="AGO15" s="629"/>
      <c r="AGP15" s="629"/>
      <c r="AGQ15" s="629"/>
      <c r="AGR15" s="629"/>
      <c r="AGS15" s="629"/>
      <c r="AGT15" s="629"/>
      <c r="AGU15" s="629"/>
      <c r="AGV15" s="629"/>
      <c r="AGW15" s="629"/>
      <c r="AGX15" s="629"/>
      <c r="AGY15" s="629"/>
      <c r="AGZ15" s="629"/>
      <c r="AHA15" s="629"/>
      <c r="AHB15" s="629"/>
      <c r="AHC15" s="629"/>
      <c r="AHD15" s="629"/>
      <c r="AHE15" s="629"/>
      <c r="AHF15" s="629"/>
      <c r="AHG15" s="629"/>
      <c r="AHH15" s="629"/>
      <c r="AHI15" s="629"/>
      <c r="AHJ15" s="629"/>
      <c r="AHK15" s="629"/>
      <c r="AHL15" s="629"/>
      <c r="AHM15" s="629"/>
      <c r="AHN15" s="629"/>
      <c r="AHO15" s="629"/>
      <c r="AHP15" s="629"/>
      <c r="AHQ15" s="629"/>
      <c r="AHR15" s="629"/>
      <c r="AHS15" s="629"/>
      <c r="AHT15" s="629"/>
      <c r="AHU15" s="629"/>
      <c r="AHV15" s="629"/>
      <c r="AHW15" s="629"/>
      <c r="AHX15" s="629"/>
      <c r="AHY15" s="629"/>
      <c r="AHZ15" s="629"/>
      <c r="AIA15" s="629"/>
      <c r="AIB15" s="629"/>
      <c r="AIC15" s="629"/>
      <c r="AID15" s="629"/>
      <c r="AIE15" s="629"/>
      <c r="AIF15" s="629"/>
      <c r="AIG15" s="629"/>
      <c r="AIH15" s="629"/>
      <c r="AII15" s="629"/>
    </row>
    <row r="16" spans="1:16283" s="498" customFormat="1" ht="31.75" customHeight="1" x14ac:dyDescent="0.75">
      <c r="A16" s="579"/>
      <c r="B16" s="580"/>
      <c r="C16" s="580"/>
      <c r="D16" s="581"/>
      <c r="E16" s="582"/>
      <c r="F16" s="582"/>
      <c r="G16" s="538"/>
      <c r="H16" s="537"/>
      <c r="I16" s="583"/>
      <c r="J16" s="584"/>
      <c r="K16" s="585"/>
      <c r="L16" s="586"/>
      <c r="M16" s="587"/>
      <c r="N16" s="586"/>
      <c r="O16" s="543"/>
      <c r="P16" s="618"/>
      <c r="Q16" s="618"/>
      <c r="R16" s="545"/>
      <c r="S16" s="619"/>
      <c r="T16" s="619"/>
      <c r="U16" s="619"/>
      <c r="W16" s="618"/>
      <c r="Y16" s="547"/>
      <c r="Z16" s="547"/>
      <c r="AB16" s="547"/>
      <c r="AC16" s="547"/>
      <c r="AD16" s="547"/>
      <c r="AE16" s="547"/>
      <c r="AF16" s="547"/>
      <c r="AH16" s="547"/>
      <c r="AI16" s="547"/>
      <c r="AJ16" s="547"/>
      <c r="AL16" s="548"/>
      <c r="AN16" s="547"/>
      <c r="AO16" s="547"/>
      <c r="AP16" s="547"/>
      <c r="AQ16" s="547"/>
      <c r="AR16" s="547"/>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29"/>
      <c r="BW16" s="629"/>
      <c r="BX16" s="629"/>
      <c r="BY16" s="629"/>
      <c r="BZ16" s="629"/>
      <c r="CA16" s="629"/>
      <c r="CB16" s="629"/>
      <c r="CC16" s="629"/>
      <c r="CD16" s="629"/>
      <c r="CE16" s="629"/>
      <c r="CF16" s="629"/>
      <c r="CG16" s="629"/>
      <c r="CH16" s="629"/>
      <c r="CI16" s="629"/>
      <c r="CJ16" s="629"/>
      <c r="CK16" s="629"/>
      <c r="CL16" s="629"/>
      <c r="CM16" s="629"/>
      <c r="CN16" s="629"/>
      <c r="CO16" s="629"/>
      <c r="CP16" s="629"/>
      <c r="CQ16" s="629"/>
      <c r="CR16" s="629"/>
      <c r="CS16" s="629"/>
      <c r="CT16" s="629"/>
      <c r="CU16" s="629"/>
      <c r="CV16" s="629"/>
      <c r="CW16" s="629"/>
      <c r="CX16" s="629"/>
      <c r="CY16" s="629"/>
      <c r="CZ16" s="629"/>
      <c r="DA16" s="629"/>
      <c r="DB16" s="629"/>
      <c r="DC16" s="629"/>
      <c r="DD16" s="629"/>
      <c r="DE16" s="629"/>
      <c r="DF16" s="629"/>
      <c r="DG16" s="629"/>
      <c r="DH16" s="629"/>
      <c r="DI16" s="629"/>
      <c r="DJ16" s="629"/>
      <c r="DK16" s="629"/>
      <c r="DL16" s="629"/>
      <c r="DM16" s="629"/>
      <c r="DN16" s="629"/>
      <c r="DO16" s="629"/>
      <c r="DP16" s="629"/>
      <c r="DQ16" s="629"/>
      <c r="DR16" s="629"/>
      <c r="DS16" s="629"/>
      <c r="DT16" s="629"/>
      <c r="DU16" s="629"/>
      <c r="DV16" s="629"/>
      <c r="DW16" s="629"/>
      <c r="DX16" s="629"/>
      <c r="DY16" s="629"/>
      <c r="DZ16" s="629"/>
      <c r="EA16" s="629"/>
      <c r="EB16" s="629"/>
      <c r="EC16" s="629"/>
      <c r="ED16" s="629"/>
      <c r="EE16" s="629"/>
      <c r="EF16" s="629"/>
      <c r="EG16" s="629"/>
      <c r="EH16" s="629"/>
      <c r="EI16" s="629"/>
      <c r="EJ16" s="629"/>
      <c r="EK16" s="629"/>
      <c r="EL16" s="629"/>
      <c r="EM16" s="629"/>
      <c r="EN16" s="629"/>
      <c r="EO16" s="629"/>
      <c r="EP16" s="629"/>
      <c r="EQ16" s="629"/>
      <c r="ER16" s="629"/>
      <c r="ES16" s="629"/>
      <c r="ET16" s="629"/>
      <c r="EU16" s="629"/>
      <c r="EV16" s="629"/>
      <c r="EW16" s="629"/>
      <c r="EX16" s="629"/>
      <c r="EY16" s="629"/>
      <c r="EZ16" s="629"/>
      <c r="FA16" s="629"/>
      <c r="FB16" s="629"/>
      <c r="FC16" s="629"/>
      <c r="FD16" s="629"/>
      <c r="FE16" s="629"/>
      <c r="FF16" s="629"/>
      <c r="FG16" s="629"/>
      <c r="FH16" s="629"/>
      <c r="FI16" s="629"/>
      <c r="FJ16" s="629"/>
      <c r="FK16" s="629"/>
      <c r="FL16" s="629"/>
      <c r="FM16" s="629"/>
      <c r="FN16" s="629"/>
      <c r="FO16" s="629"/>
      <c r="FP16" s="629"/>
      <c r="FQ16" s="629"/>
      <c r="FR16" s="629"/>
      <c r="FS16" s="629"/>
      <c r="FT16" s="629"/>
      <c r="FU16" s="629"/>
      <c r="FV16" s="629"/>
      <c r="FW16" s="629"/>
      <c r="FX16" s="629"/>
      <c r="FY16" s="629"/>
      <c r="FZ16" s="629"/>
      <c r="GA16" s="629"/>
      <c r="GB16" s="629"/>
      <c r="GC16" s="629"/>
      <c r="GD16" s="629"/>
      <c r="GE16" s="629"/>
      <c r="GF16" s="629"/>
      <c r="GG16" s="629"/>
      <c r="GH16" s="629"/>
      <c r="GI16" s="629"/>
      <c r="GJ16" s="629"/>
      <c r="GK16" s="629"/>
      <c r="GL16" s="629"/>
      <c r="GM16" s="629"/>
      <c r="GN16" s="629"/>
      <c r="GO16" s="629"/>
      <c r="GP16" s="629"/>
      <c r="GQ16" s="629"/>
      <c r="GR16" s="629"/>
      <c r="GS16" s="629"/>
      <c r="GT16" s="629"/>
      <c r="GU16" s="629"/>
      <c r="GV16" s="629"/>
      <c r="GW16" s="629"/>
      <c r="GX16" s="629"/>
      <c r="GY16" s="629"/>
      <c r="GZ16" s="629"/>
      <c r="HA16" s="629"/>
      <c r="HB16" s="629"/>
      <c r="HC16" s="629"/>
      <c r="HD16" s="629"/>
      <c r="HE16" s="629"/>
      <c r="HF16" s="629"/>
      <c r="HG16" s="629"/>
      <c r="HH16" s="629"/>
      <c r="HI16" s="629"/>
      <c r="HJ16" s="629"/>
      <c r="HK16" s="629"/>
      <c r="HL16" s="629"/>
      <c r="HM16" s="629"/>
      <c r="HN16" s="629"/>
      <c r="HO16" s="629"/>
      <c r="HP16" s="629"/>
      <c r="HQ16" s="629"/>
      <c r="HR16" s="629"/>
      <c r="HS16" s="629"/>
      <c r="HT16" s="629"/>
      <c r="HU16" s="629"/>
      <c r="HV16" s="629"/>
      <c r="HW16" s="629"/>
      <c r="HX16" s="629"/>
      <c r="HY16" s="629"/>
      <c r="HZ16" s="629"/>
      <c r="IA16" s="629"/>
      <c r="IB16" s="629"/>
      <c r="IC16" s="629"/>
      <c r="ID16" s="629"/>
      <c r="IE16" s="629"/>
      <c r="IF16" s="629"/>
      <c r="IG16" s="629"/>
      <c r="IH16" s="629"/>
      <c r="II16" s="629"/>
      <c r="IJ16" s="629"/>
      <c r="IK16" s="629"/>
      <c r="IL16" s="629"/>
      <c r="IM16" s="629"/>
      <c r="IN16" s="629"/>
      <c r="IO16" s="629"/>
      <c r="IP16" s="629"/>
      <c r="IQ16" s="629"/>
      <c r="IR16" s="629"/>
      <c r="IS16" s="629"/>
      <c r="IT16" s="629"/>
      <c r="IU16" s="629"/>
      <c r="IV16" s="629"/>
      <c r="IW16" s="629"/>
      <c r="IX16" s="629"/>
      <c r="IY16" s="629"/>
      <c r="IZ16" s="629"/>
      <c r="JA16" s="629"/>
      <c r="JB16" s="629"/>
      <c r="JC16" s="629"/>
      <c r="JD16" s="629"/>
      <c r="JE16" s="629"/>
      <c r="JF16" s="629"/>
      <c r="JG16" s="629"/>
      <c r="JH16" s="629"/>
      <c r="JI16" s="629"/>
      <c r="JJ16" s="629"/>
      <c r="JK16" s="629"/>
      <c r="JL16" s="629"/>
      <c r="JM16" s="629"/>
      <c r="JN16" s="629"/>
      <c r="JO16" s="629"/>
      <c r="JP16" s="629"/>
      <c r="JQ16" s="629"/>
      <c r="JR16" s="629"/>
      <c r="JS16" s="629"/>
      <c r="JT16" s="629"/>
      <c r="JU16" s="629"/>
      <c r="JV16" s="629"/>
      <c r="JW16" s="629"/>
      <c r="JX16" s="629"/>
      <c r="JY16" s="629"/>
      <c r="JZ16" s="629"/>
      <c r="KA16" s="629"/>
      <c r="KB16" s="629"/>
      <c r="KC16" s="629"/>
      <c r="KD16" s="629"/>
      <c r="KE16" s="629"/>
      <c r="KF16" s="629"/>
      <c r="KG16" s="629"/>
      <c r="KH16" s="629"/>
      <c r="KI16" s="629"/>
      <c r="KJ16" s="629"/>
      <c r="KK16" s="629"/>
      <c r="KL16" s="629"/>
      <c r="KM16" s="629"/>
      <c r="KN16" s="629"/>
      <c r="KO16" s="629"/>
      <c r="KP16" s="629"/>
      <c r="KQ16" s="629"/>
      <c r="KR16" s="629"/>
      <c r="KS16" s="629"/>
      <c r="KT16" s="629"/>
      <c r="KU16" s="629"/>
      <c r="KV16" s="629"/>
      <c r="KW16" s="629"/>
      <c r="KX16" s="629"/>
      <c r="KY16" s="629"/>
      <c r="KZ16" s="629"/>
      <c r="LA16" s="629"/>
      <c r="LB16" s="629"/>
      <c r="LC16" s="629"/>
      <c r="LD16" s="629"/>
      <c r="LE16" s="629"/>
      <c r="LF16" s="629"/>
      <c r="LG16" s="629"/>
      <c r="LH16" s="629"/>
      <c r="LI16" s="629"/>
      <c r="LJ16" s="629"/>
      <c r="LK16" s="629"/>
      <c r="LL16" s="629"/>
      <c r="LM16" s="629"/>
      <c r="LN16" s="629"/>
      <c r="LO16" s="629"/>
      <c r="LP16" s="629"/>
      <c r="LQ16" s="629"/>
      <c r="LR16" s="629"/>
      <c r="LS16" s="629"/>
      <c r="LT16" s="629"/>
      <c r="LU16" s="629"/>
      <c r="LV16" s="629"/>
      <c r="LW16" s="629"/>
      <c r="LX16" s="629"/>
      <c r="LY16" s="629"/>
      <c r="LZ16" s="629"/>
      <c r="MA16" s="629"/>
      <c r="MB16" s="629"/>
      <c r="MC16" s="629"/>
      <c r="MD16" s="629"/>
      <c r="ME16" s="629"/>
      <c r="MF16" s="629"/>
      <c r="MG16" s="629"/>
      <c r="MH16" s="629"/>
      <c r="MI16" s="629"/>
      <c r="MJ16" s="629"/>
      <c r="MK16" s="629"/>
      <c r="ML16" s="629"/>
      <c r="MM16" s="629"/>
      <c r="MN16" s="629"/>
      <c r="MO16" s="629"/>
      <c r="MP16" s="629"/>
      <c r="MQ16" s="629"/>
      <c r="MR16" s="629"/>
      <c r="MS16" s="629"/>
      <c r="MT16" s="629"/>
      <c r="MU16" s="629"/>
      <c r="MV16" s="629"/>
      <c r="MW16" s="629"/>
      <c r="MX16" s="629"/>
      <c r="MY16" s="629"/>
      <c r="MZ16" s="629"/>
      <c r="NA16" s="629"/>
      <c r="NB16" s="629"/>
      <c r="NC16" s="629"/>
      <c r="ND16" s="629"/>
      <c r="NE16" s="629"/>
      <c r="NF16" s="629"/>
      <c r="NG16" s="629"/>
      <c r="NH16" s="629"/>
      <c r="NI16" s="629"/>
      <c r="NJ16" s="629"/>
      <c r="NK16" s="629"/>
      <c r="NL16" s="629"/>
      <c r="NM16" s="629"/>
      <c r="NN16" s="629"/>
      <c r="NO16" s="629"/>
      <c r="NP16" s="629"/>
      <c r="NQ16" s="629"/>
      <c r="NR16" s="629"/>
      <c r="NS16" s="629"/>
      <c r="NT16" s="629"/>
      <c r="NU16" s="629"/>
      <c r="NV16" s="629"/>
      <c r="NW16" s="629"/>
      <c r="NX16" s="629"/>
      <c r="NY16" s="629"/>
      <c r="NZ16" s="629"/>
      <c r="OA16" s="629"/>
      <c r="OB16" s="629"/>
      <c r="OC16" s="629"/>
      <c r="OD16" s="629"/>
      <c r="OE16" s="629"/>
      <c r="OF16" s="629"/>
      <c r="OG16" s="629"/>
      <c r="OH16" s="629"/>
      <c r="OI16" s="629"/>
      <c r="OJ16" s="629"/>
      <c r="OK16" s="629"/>
      <c r="OL16" s="629"/>
      <c r="OM16" s="629"/>
      <c r="ON16" s="629"/>
      <c r="OO16" s="629"/>
      <c r="OP16" s="629"/>
      <c r="OQ16" s="629"/>
      <c r="OR16" s="629"/>
      <c r="OS16" s="629"/>
      <c r="OT16" s="629"/>
      <c r="OU16" s="629"/>
      <c r="OV16" s="629"/>
      <c r="OW16" s="629"/>
      <c r="OX16" s="629"/>
      <c r="OY16" s="629"/>
      <c r="OZ16" s="629"/>
      <c r="PA16" s="629"/>
      <c r="PB16" s="629"/>
      <c r="PC16" s="629"/>
      <c r="PD16" s="629"/>
      <c r="PE16" s="629"/>
      <c r="PF16" s="629"/>
      <c r="PG16" s="629"/>
      <c r="PH16" s="629"/>
      <c r="PI16" s="629"/>
      <c r="PJ16" s="629"/>
      <c r="PK16" s="629"/>
      <c r="PL16" s="629"/>
      <c r="PM16" s="629"/>
      <c r="PN16" s="629"/>
      <c r="PO16" s="629"/>
      <c r="PP16" s="629"/>
      <c r="PQ16" s="629"/>
      <c r="PR16" s="629"/>
      <c r="PS16" s="629"/>
      <c r="PT16" s="629"/>
      <c r="PU16" s="629"/>
      <c r="PV16" s="629"/>
      <c r="PW16" s="629"/>
      <c r="PX16" s="629"/>
      <c r="PY16" s="629"/>
      <c r="PZ16" s="629"/>
      <c r="QA16" s="629"/>
      <c r="QB16" s="629"/>
      <c r="QC16" s="629"/>
      <c r="QD16" s="629"/>
      <c r="QE16" s="629"/>
      <c r="QF16" s="629"/>
      <c r="QG16" s="629"/>
      <c r="QH16" s="629"/>
      <c r="QI16" s="629"/>
      <c r="QJ16" s="629"/>
      <c r="QK16" s="629"/>
      <c r="QL16" s="629"/>
      <c r="QM16" s="629"/>
      <c r="QN16" s="629"/>
      <c r="QO16" s="629"/>
      <c r="QP16" s="629"/>
      <c r="QQ16" s="629"/>
      <c r="QR16" s="629"/>
      <c r="QS16" s="629"/>
      <c r="QT16" s="629"/>
      <c r="QU16" s="629"/>
      <c r="QV16" s="629"/>
      <c r="QW16" s="629"/>
      <c r="QX16" s="629"/>
      <c r="QY16" s="629"/>
      <c r="QZ16" s="629"/>
      <c r="RA16" s="629"/>
      <c r="RB16" s="629"/>
      <c r="RC16" s="629"/>
      <c r="RD16" s="629"/>
      <c r="RE16" s="629"/>
      <c r="RF16" s="629"/>
      <c r="RG16" s="629"/>
      <c r="RH16" s="629"/>
      <c r="RI16" s="629"/>
      <c r="RJ16" s="629"/>
      <c r="RK16" s="629"/>
      <c r="RL16" s="629"/>
      <c r="RM16" s="629"/>
      <c r="RN16" s="629"/>
      <c r="RO16" s="629"/>
      <c r="RP16" s="629"/>
      <c r="RQ16" s="629"/>
      <c r="RR16" s="629"/>
      <c r="RS16" s="629"/>
      <c r="RT16" s="629"/>
      <c r="RU16" s="629"/>
      <c r="RV16" s="629"/>
      <c r="RW16" s="629"/>
      <c r="RX16" s="629"/>
      <c r="RY16" s="629"/>
      <c r="RZ16" s="629"/>
      <c r="SA16" s="629"/>
      <c r="SB16" s="629"/>
      <c r="SC16" s="629"/>
      <c r="SD16" s="629"/>
      <c r="SE16" s="629"/>
      <c r="SF16" s="629"/>
      <c r="SG16" s="629"/>
      <c r="SH16" s="629"/>
      <c r="SI16" s="629"/>
      <c r="SJ16" s="629"/>
      <c r="SK16" s="629"/>
      <c r="SL16" s="629"/>
      <c r="SM16" s="629"/>
      <c r="SN16" s="629"/>
      <c r="SO16" s="629"/>
      <c r="SP16" s="629"/>
      <c r="SQ16" s="629"/>
      <c r="SR16" s="629"/>
      <c r="SS16" s="629"/>
      <c r="ST16" s="629"/>
      <c r="SU16" s="629"/>
      <c r="SV16" s="629"/>
      <c r="SW16" s="629"/>
      <c r="SX16" s="629"/>
      <c r="SY16" s="629"/>
      <c r="SZ16" s="629"/>
      <c r="TA16" s="629"/>
      <c r="TB16" s="629"/>
      <c r="TC16" s="629"/>
      <c r="TD16" s="629"/>
      <c r="TE16" s="629"/>
      <c r="TF16" s="629"/>
      <c r="TG16" s="629"/>
      <c r="TH16" s="629"/>
      <c r="TI16" s="629"/>
      <c r="TJ16" s="629"/>
      <c r="TK16" s="629"/>
      <c r="TL16" s="629"/>
      <c r="TM16" s="629"/>
      <c r="TN16" s="629"/>
      <c r="TO16" s="629"/>
      <c r="TP16" s="629"/>
      <c r="TQ16" s="629"/>
      <c r="TR16" s="629"/>
      <c r="TS16" s="629"/>
      <c r="TT16" s="629"/>
      <c r="TU16" s="629"/>
      <c r="TV16" s="629"/>
      <c r="TW16" s="629"/>
      <c r="TX16" s="629"/>
      <c r="TY16" s="629"/>
      <c r="TZ16" s="629"/>
      <c r="UA16" s="629"/>
      <c r="UB16" s="629"/>
      <c r="UC16" s="629"/>
      <c r="UD16" s="629"/>
      <c r="UE16" s="629"/>
      <c r="UF16" s="629"/>
      <c r="UG16" s="629"/>
      <c r="UH16" s="629"/>
      <c r="UI16" s="629"/>
      <c r="UJ16" s="629"/>
      <c r="UK16" s="629"/>
      <c r="UL16" s="629"/>
      <c r="UM16" s="629"/>
      <c r="UN16" s="629"/>
      <c r="UO16" s="629"/>
      <c r="UP16" s="629"/>
      <c r="UQ16" s="629"/>
      <c r="UR16" s="629"/>
      <c r="US16" s="629"/>
      <c r="UT16" s="629"/>
      <c r="UU16" s="629"/>
      <c r="UV16" s="629"/>
      <c r="UW16" s="629"/>
      <c r="UX16" s="629"/>
      <c r="UY16" s="629"/>
      <c r="UZ16" s="629"/>
      <c r="VA16" s="629"/>
      <c r="VB16" s="629"/>
      <c r="VC16" s="629"/>
      <c r="VD16" s="629"/>
      <c r="VE16" s="629"/>
      <c r="VF16" s="629"/>
      <c r="VG16" s="629"/>
      <c r="VH16" s="629"/>
      <c r="VI16" s="629"/>
      <c r="VJ16" s="629"/>
      <c r="VK16" s="629"/>
      <c r="VL16" s="629"/>
      <c r="VM16" s="629"/>
      <c r="VN16" s="629"/>
      <c r="VO16" s="629"/>
      <c r="VP16" s="629"/>
      <c r="VQ16" s="629"/>
      <c r="VR16" s="629"/>
      <c r="VS16" s="629"/>
      <c r="VT16" s="629"/>
      <c r="VU16" s="629"/>
      <c r="VV16" s="629"/>
      <c r="VW16" s="629"/>
      <c r="VX16" s="629"/>
      <c r="VY16" s="629"/>
      <c r="VZ16" s="629"/>
      <c r="WA16" s="629"/>
      <c r="WB16" s="629"/>
      <c r="WC16" s="629"/>
      <c r="WD16" s="629"/>
      <c r="WE16" s="629"/>
      <c r="WF16" s="629"/>
      <c r="WG16" s="629"/>
      <c r="WH16" s="629"/>
      <c r="WI16" s="629"/>
      <c r="WJ16" s="629"/>
      <c r="WK16" s="629"/>
      <c r="WL16" s="629"/>
      <c r="WM16" s="629"/>
      <c r="WN16" s="629"/>
      <c r="WO16" s="629"/>
      <c r="WP16" s="629"/>
      <c r="WQ16" s="629"/>
      <c r="WR16" s="629"/>
      <c r="WS16" s="629"/>
      <c r="WT16" s="629"/>
      <c r="WU16" s="629"/>
      <c r="WV16" s="629"/>
      <c r="WW16" s="629"/>
      <c r="WX16" s="629"/>
      <c r="WY16" s="629"/>
      <c r="WZ16" s="629"/>
      <c r="XA16" s="629"/>
      <c r="XB16" s="629"/>
      <c r="XC16" s="629"/>
      <c r="XD16" s="629"/>
      <c r="XE16" s="629"/>
      <c r="XF16" s="629"/>
      <c r="XG16" s="629"/>
      <c r="XH16" s="629"/>
      <c r="XI16" s="629"/>
      <c r="XJ16" s="629"/>
      <c r="XK16" s="629"/>
      <c r="XL16" s="629"/>
      <c r="XM16" s="629"/>
      <c r="XN16" s="629"/>
      <c r="XO16" s="629"/>
      <c r="XP16" s="629"/>
      <c r="XQ16" s="629"/>
      <c r="XR16" s="629"/>
      <c r="XS16" s="629"/>
      <c r="XT16" s="629"/>
      <c r="XU16" s="629"/>
      <c r="XV16" s="629"/>
      <c r="XW16" s="629"/>
      <c r="XX16" s="629"/>
      <c r="XY16" s="629"/>
      <c r="XZ16" s="629"/>
      <c r="YA16" s="629"/>
      <c r="YB16" s="629"/>
      <c r="YC16" s="629"/>
      <c r="YD16" s="629"/>
      <c r="YE16" s="629"/>
      <c r="YF16" s="629"/>
      <c r="YG16" s="629"/>
      <c r="YH16" s="629"/>
      <c r="YI16" s="629"/>
      <c r="YJ16" s="629"/>
      <c r="YK16" s="629"/>
      <c r="YL16" s="629"/>
      <c r="YM16" s="629"/>
      <c r="YN16" s="629"/>
      <c r="YO16" s="629"/>
      <c r="YP16" s="629"/>
      <c r="YQ16" s="629"/>
      <c r="YR16" s="629"/>
      <c r="YS16" s="629"/>
      <c r="YT16" s="629"/>
      <c r="YU16" s="629"/>
      <c r="YV16" s="629"/>
      <c r="YW16" s="629"/>
      <c r="YX16" s="629"/>
      <c r="YY16" s="629"/>
      <c r="YZ16" s="629"/>
      <c r="ZA16" s="629"/>
      <c r="ZB16" s="629"/>
      <c r="ZC16" s="629"/>
      <c r="ZD16" s="629"/>
      <c r="ZE16" s="629"/>
      <c r="ZF16" s="629"/>
      <c r="ZG16" s="629"/>
      <c r="ZH16" s="629"/>
      <c r="ZI16" s="629"/>
      <c r="ZJ16" s="629"/>
      <c r="ZK16" s="629"/>
      <c r="ZL16" s="629"/>
      <c r="ZM16" s="629"/>
      <c r="ZN16" s="629"/>
      <c r="ZO16" s="629"/>
      <c r="ZP16" s="629"/>
      <c r="ZQ16" s="629"/>
      <c r="ZR16" s="629"/>
      <c r="ZS16" s="629"/>
      <c r="ZT16" s="629"/>
      <c r="ZU16" s="629"/>
      <c r="ZV16" s="629"/>
      <c r="ZW16" s="629"/>
      <c r="ZX16" s="629"/>
      <c r="ZY16" s="629"/>
      <c r="ZZ16" s="629"/>
      <c r="AAA16" s="629"/>
      <c r="AAB16" s="629"/>
      <c r="AAC16" s="629"/>
      <c r="AAD16" s="629"/>
      <c r="AAE16" s="629"/>
      <c r="AAF16" s="629"/>
      <c r="AAG16" s="629"/>
      <c r="AAH16" s="629"/>
      <c r="AAI16" s="629"/>
      <c r="AAJ16" s="629"/>
      <c r="AAK16" s="629"/>
      <c r="AAL16" s="629"/>
      <c r="AAM16" s="629"/>
      <c r="AAN16" s="629"/>
      <c r="AAO16" s="629"/>
      <c r="AAP16" s="629"/>
      <c r="AAQ16" s="629"/>
      <c r="AAR16" s="629"/>
      <c r="AAS16" s="629"/>
      <c r="AAT16" s="629"/>
      <c r="AAU16" s="629"/>
      <c r="AAV16" s="629"/>
      <c r="AAW16" s="629"/>
      <c r="AAX16" s="629"/>
      <c r="AAY16" s="629"/>
      <c r="AAZ16" s="629"/>
      <c r="ABA16" s="629"/>
      <c r="ABB16" s="629"/>
      <c r="ABC16" s="629"/>
      <c r="ABD16" s="629"/>
      <c r="ABE16" s="629"/>
      <c r="ABF16" s="629"/>
      <c r="ABG16" s="629"/>
      <c r="ABH16" s="629"/>
      <c r="ABI16" s="629"/>
      <c r="ABJ16" s="629"/>
      <c r="ABK16" s="629"/>
      <c r="ABL16" s="629"/>
      <c r="ABM16" s="629"/>
      <c r="ABN16" s="629"/>
      <c r="ABO16" s="629"/>
      <c r="ABP16" s="629"/>
      <c r="ABQ16" s="629"/>
      <c r="ABR16" s="629"/>
      <c r="ABS16" s="629"/>
      <c r="ABT16" s="629"/>
      <c r="ABU16" s="629"/>
      <c r="ABV16" s="629"/>
      <c r="ABW16" s="629"/>
      <c r="ABX16" s="629"/>
      <c r="ABY16" s="629"/>
      <c r="ABZ16" s="629"/>
      <c r="ACA16" s="629"/>
      <c r="ACB16" s="629"/>
      <c r="ACC16" s="629"/>
      <c r="ACD16" s="629"/>
      <c r="ACE16" s="629"/>
      <c r="ACF16" s="629"/>
      <c r="ACG16" s="629"/>
      <c r="ACH16" s="629"/>
      <c r="ACI16" s="629"/>
      <c r="ACJ16" s="629"/>
      <c r="ACK16" s="629"/>
      <c r="ACL16" s="629"/>
      <c r="ACM16" s="629"/>
      <c r="ACN16" s="629"/>
      <c r="ACO16" s="629"/>
      <c r="ACP16" s="629"/>
      <c r="ACQ16" s="629"/>
      <c r="ACR16" s="629"/>
      <c r="ACS16" s="629"/>
      <c r="ACT16" s="629"/>
      <c r="ACU16" s="629"/>
      <c r="ACV16" s="629"/>
      <c r="ACW16" s="629"/>
      <c r="ACX16" s="629"/>
      <c r="ACY16" s="629"/>
      <c r="ACZ16" s="629"/>
      <c r="ADA16" s="629"/>
      <c r="ADB16" s="629"/>
      <c r="ADC16" s="629"/>
      <c r="ADD16" s="629"/>
      <c r="ADE16" s="629"/>
      <c r="ADF16" s="629"/>
      <c r="ADG16" s="629"/>
      <c r="ADH16" s="629"/>
      <c r="ADI16" s="629"/>
      <c r="ADJ16" s="629"/>
      <c r="ADK16" s="629"/>
      <c r="ADL16" s="629"/>
      <c r="ADM16" s="629"/>
      <c r="ADN16" s="629"/>
      <c r="ADO16" s="629"/>
      <c r="ADP16" s="629"/>
      <c r="ADQ16" s="629"/>
      <c r="ADR16" s="629"/>
      <c r="ADS16" s="629"/>
      <c r="ADT16" s="629"/>
      <c r="ADU16" s="629"/>
      <c r="ADV16" s="629"/>
      <c r="ADW16" s="629"/>
      <c r="ADX16" s="629"/>
      <c r="ADY16" s="629"/>
      <c r="ADZ16" s="629"/>
      <c r="AEA16" s="629"/>
      <c r="AEB16" s="629"/>
      <c r="AEC16" s="629"/>
      <c r="AED16" s="629"/>
      <c r="AEE16" s="629"/>
      <c r="AEF16" s="629"/>
      <c r="AEG16" s="629"/>
      <c r="AEH16" s="629"/>
      <c r="AEI16" s="629"/>
      <c r="AEJ16" s="629"/>
      <c r="AEK16" s="629"/>
      <c r="AEL16" s="629"/>
      <c r="AEM16" s="629"/>
      <c r="AEN16" s="629"/>
      <c r="AEO16" s="629"/>
      <c r="AEP16" s="629"/>
      <c r="AEQ16" s="629"/>
      <c r="AER16" s="629"/>
      <c r="AES16" s="629"/>
      <c r="AET16" s="629"/>
      <c r="AEU16" s="629"/>
      <c r="AEV16" s="629"/>
      <c r="AEW16" s="629"/>
      <c r="AEX16" s="629"/>
      <c r="AEY16" s="629"/>
      <c r="AEZ16" s="629"/>
      <c r="AFA16" s="629"/>
      <c r="AFB16" s="629"/>
      <c r="AFC16" s="629"/>
      <c r="AFD16" s="629"/>
      <c r="AFE16" s="629"/>
      <c r="AFF16" s="629"/>
      <c r="AFG16" s="629"/>
      <c r="AFH16" s="629"/>
      <c r="AFI16" s="629"/>
      <c r="AFJ16" s="629"/>
      <c r="AFK16" s="629"/>
      <c r="AFL16" s="629"/>
      <c r="AFM16" s="629"/>
      <c r="AFN16" s="629"/>
      <c r="AFO16" s="629"/>
      <c r="AFP16" s="629"/>
      <c r="AFQ16" s="629"/>
      <c r="AFR16" s="629"/>
      <c r="AFS16" s="629"/>
      <c r="AFT16" s="629"/>
      <c r="AFU16" s="629"/>
      <c r="AFV16" s="629"/>
      <c r="AFW16" s="629"/>
      <c r="AFX16" s="629"/>
      <c r="AFY16" s="629"/>
      <c r="AFZ16" s="629"/>
      <c r="AGA16" s="629"/>
      <c r="AGB16" s="629"/>
      <c r="AGC16" s="629"/>
      <c r="AGD16" s="629"/>
      <c r="AGE16" s="629"/>
      <c r="AGF16" s="629"/>
      <c r="AGG16" s="629"/>
      <c r="AGH16" s="629"/>
      <c r="AGI16" s="629"/>
      <c r="AGJ16" s="629"/>
      <c r="AGK16" s="629"/>
      <c r="AGL16" s="629"/>
      <c r="AGM16" s="629"/>
      <c r="AGN16" s="629"/>
      <c r="AGO16" s="629"/>
      <c r="AGP16" s="629"/>
      <c r="AGQ16" s="629"/>
      <c r="AGR16" s="629"/>
      <c r="AGS16" s="629"/>
      <c r="AGT16" s="629"/>
      <c r="AGU16" s="629"/>
      <c r="AGV16" s="629"/>
      <c r="AGW16" s="629"/>
      <c r="AGX16" s="629"/>
      <c r="AGY16" s="629"/>
      <c r="AGZ16" s="629"/>
      <c r="AHA16" s="629"/>
      <c r="AHB16" s="629"/>
      <c r="AHC16" s="629"/>
      <c r="AHD16" s="629"/>
      <c r="AHE16" s="629"/>
      <c r="AHF16" s="629"/>
      <c r="AHG16" s="629"/>
      <c r="AHH16" s="629"/>
      <c r="AHI16" s="629"/>
      <c r="AHJ16" s="629"/>
      <c r="AHK16" s="629"/>
      <c r="AHL16" s="629"/>
      <c r="AHM16" s="629"/>
      <c r="AHN16" s="629"/>
      <c r="AHO16" s="629"/>
      <c r="AHP16" s="629"/>
      <c r="AHQ16" s="629"/>
      <c r="AHR16" s="629"/>
      <c r="AHS16" s="629"/>
      <c r="AHT16" s="629"/>
      <c r="AHU16" s="629"/>
      <c r="AHV16" s="629"/>
      <c r="AHW16" s="629"/>
      <c r="AHX16" s="629"/>
      <c r="AHY16" s="629"/>
      <c r="AHZ16" s="629"/>
      <c r="AIA16" s="629"/>
      <c r="AIB16" s="629"/>
      <c r="AIC16" s="629"/>
      <c r="AID16" s="629"/>
      <c r="AIE16" s="629"/>
      <c r="AIF16" s="629"/>
      <c r="AIG16" s="629"/>
      <c r="AIH16" s="629"/>
      <c r="AII16" s="629"/>
    </row>
    <row r="17" spans="1:919" s="498" customFormat="1" ht="31.75" customHeight="1" x14ac:dyDescent="0.75">
      <c r="A17" s="2018" t="s">
        <v>107</v>
      </c>
      <c r="B17" s="2036" t="s">
        <v>108</v>
      </c>
      <c r="C17" s="588">
        <v>2.1</v>
      </c>
      <c r="D17" s="589" t="s">
        <v>37</v>
      </c>
      <c r="E17" s="590" t="s">
        <v>25</v>
      </c>
      <c r="F17" s="591" t="s">
        <v>13</v>
      </c>
      <c r="G17" s="538">
        <f t="array" ref="G17">INDEX('Salary . staff rates'!$A$6:$C$28,MATCH(1,('Salary . staff rates'!$A$6:$A$28=MNO!E17)*('Salary . staff rates'!$B$6:$B$28=MNO!F17),0),3)</f>
        <v>85000</v>
      </c>
      <c r="H17" s="537">
        <f t="shared" si="0"/>
        <v>596.49122807017545</v>
      </c>
      <c r="I17" s="592" t="s">
        <v>0</v>
      </c>
      <c r="J17" s="593" t="s">
        <v>0</v>
      </c>
      <c r="K17" s="594">
        <v>15</v>
      </c>
      <c r="L17" s="595">
        <f t="shared" ref="L17:L27" si="17">IF(K17="N/A","",H17*K17)</f>
        <v>8947.3684210526317</v>
      </c>
      <c r="M17" s="596" t="s">
        <v>31</v>
      </c>
      <c r="N17" s="597">
        <f>IF(M17="Yes",L17*'Salary . staff rates'!$C$34,0)</f>
        <v>0</v>
      </c>
      <c r="O17" s="543"/>
      <c r="P17" s="1848">
        <v>1</v>
      </c>
      <c r="Q17" s="1848">
        <v>1</v>
      </c>
      <c r="R17" s="545"/>
      <c r="S17" s="546">
        <v>3</v>
      </c>
      <c r="T17" s="546">
        <f t="shared" si="14"/>
        <v>3</v>
      </c>
      <c r="U17" s="546">
        <f t="shared" si="15"/>
        <v>3</v>
      </c>
      <c r="W17" s="544"/>
      <c r="Y17" s="1011">
        <f t="shared" ref="Y17:Y24" si="18">IF(L17&lt;&gt;"",L17*P17,"")</f>
        <v>8947.3684210526317</v>
      </c>
      <c r="Z17" s="1011">
        <f t="shared" ref="Z17:Z24" si="19">IF(N17&lt;&gt;"",N17*P17,"")</f>
        <v>0</v>
      </c>
      <c r="AB17" s="1011">
        <f t="shared" ref="AB17:AB24" si="20">IF(L17&lt;&gt;"",L17*Q17,"")</f>
        <v>8947.3684210526317</v>
      </c>
      <c r="AC17" s="1011">
        <f t="shared" ref="AC17:AC24" si="21">IF(N17&lt;&gt;"",N17*Q17,"")</f>
        <v>0</v>
      </c>
      <c r="AD17" s="714"/>
      <c r="AE17" s="1011">
        <f t="shared" ref="AE17:AE24" si="22">IF(L17&lt;&gt;"",L17*P17*S17,"")</f>
        <v>26842.105263157893</v>
      </c>
      <c r="AF17" s="1011">
        <f t="shared" ref="AF17:AF24" si="23">IF(N17&lt;&gt;"",N17*P17*T17,"")</f>
        <v>0</v>
      </c>
      <c r="AH17" s="1011">
        <f t="shared" ref="AH17:AH24" si="24">IF(L17&lt;&gt;"",L17*Q17*S17,"")</f>
        <v>26842.105263157893</v>
      </c>
      <c r="AI17" s="1011">
        <f t="shared" ref="AI17:AI24" si="25">IF(N17&lt;&gt;"",N17*Q17*T17,"")</f>
        <v>0</v>
      </c>
      <c r="AJ17" s="714"/>
      <c r="AL17" s="548"/>
      <c r="AN17" s="1011">
        <f t="shared" ref="AN17:AN24" si="26">IF(W17=1,0,Y17)</f>
        <v>8947.3684210526317</v>
      </c>
      <c r="AO17" s="1011">
        <f t="shared" ref="AO17:AO24" si="27">IF(W17=1,0,Z17)</f>
        <v>0</v>
      </c>
      <c r="AP17" s="547"/>
      <c r="AQ17" s="1011">
        <f t="shared" ref="AQ17:AQ24" si="28">IF(W17=1,0,AE17)</f>
        <v>26842.105263157893</v>
      </c>
      <c r="AR17" s="1011">
        <f t="shared" ref="AR17:AR24" si="29">IF(W17=1,0,AF17)</f>
        <v>0</v>
      </c>
      <c r="AS17" s="629"/>
      <c r="AT17" s="629"/>
      <c r="AU17" s="629"/>
      <c r="AV17" s="629"/>
      <c r="AW17" s="629"/>
      <c r="AX17" s="629"/>
      <c r="AY17" s="629"/>
      <c r="AZ17" s="629"/>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c r="BW17" s="629"/>
      <c r="BX17" s="629"/>
      <c r="BY17" s="629"/>
      <c r="BZ17" s="629"/>
      <c r="CA17" s="629"/>
      <c r="CB17" s="629"/>
      <c r="CC17" s="629"/>
      <c r="CD17" s="629"/>
      <c r="CE17" s="629"/>
      <c r="CF17" s="629"/>
      <c r="CG17" s="629"/>
      <c r="CH17" s="629"/>
      <c r="CI17" s="629"/>
      <c r="CJ17" s="629"/>
      <c r="CK17" s="629"/>
      <c r="CL17" s="629"/>
      <c r="CM17" s="629"/>
      <c r="CN17" s="629"/>
      <c r="CO17" s="629"/>
      <c r="CP17" s="629"/>
      <c r="CQ17" s="629"/>
      <c r="CR17" s="629"/>
      <c r="CS17" s="629"/>
      <c r="CT17" s="629"/>
      <c r="CU17" s="629"/>
      <c r="CV17" s="629"/>
      <c r="CW17" s="629"/>
      <c r="CX17" s="629"/>
      <c r="CY17" s="629"/>
      <c r="CZ17" s="629"/>
      <c r="DA17" s="629"/>
      <c r="DB17" s="629"/>
      <c r="DC17" s="629"/>
      <c r="DD17" s="629"/>
      <c r="DE17" s="629"/>
      <c r="DF17" s="629"/>
      <c r="DG17" s="629"/>
      <c r="DH17" s="629"/>
      <c r="DI17" s="629"/>
      <c r="DJ17" s="629"/>
      <c r="DK17" s="629"/>
      <c r="DL17" s="629"/>
      <c r="DM17" s="629"/>
      <c r="DN17" s="629"/>
      <c r="DO17" s="629"/>
      <c r="DP17" s="629"/>
      <c r="DQ17" s="629"/>
      <c r="DR17" s="629"/>
      <c r="DS17" s="629"/>
      <c r="DT17" s="629"/>
      <c r="DU17" s="629"/>
      <c r="DV17" s="629"/>
      <c r="DW17" s="629"/>
      <c r="DX17" s="629"/>
      <c r="DY17" s="629"/>
      <c r="DZ17" s="629"/>
      <c r="EA17" s="629"/>
      <c r="EB17" s="629"/>
      <c r="EC17" s="629"/>
      <c r="ED17" s="629"/>
      <c r="EE17" s="629"/>
      <c r="EF17" s="629"/>
      <c r="EG17" s="629"/>
      <c r="EH17" s="629"/>
      <c r="EI17" s="629"/>
      <c r="EJ17" s="629"/>
      <c r="EK17" s="629"/>
      <c r="EL17" s="629"/>
      <c r="EM17" s="629"/>
      <c r="EN17" s="629"/>
      <c r="EO17" s="629"/>
      <c r="EP17" s="629"/>
      <c r="EQ17" s="629"/>
      <c r="ER17" s="629"/>
      <c r="ES17" s="629"/>
      <c r="ET17" s="629"/>
      <c r="EU17" s="629"/>
      <c r="EV17" s="629"/>
      <c r="EW17" s="629"/>
      <c r="EX17" s="629"/>
      <c r="EY17" s="629"/>
      <c r="EZ17" s="629"/>
      <c r="FA17" s="629"/>
      <c r="FB17" s="629"/>
      <c r="FC17" s="629"/>
      <c r="FD17" s="629"/>
      <c r="FE17" s="629"/>
      <c r="FF17" s="629"/>
      <c r="FG17" s="629"/>
      <c r="FH17" s="629"/>
      <c r="FI17" s="629"/>
      <c r="FJ17" s="629"/>
      <c r="FK17" s="629"/>
      <c r="FL17" s="629"/>
      <c r="FM17" s="629"/>
      <c r="FN17" s="629"/>
      <c r="FO17" s="629"/>
      <c r="FP17" s="629"/>
      <c r="FQ17" s="629"/>
      <c r="FR17" s="629"/>
      <c r="FS17" s="629"/>
      <c r="FT17" s="629"/>
      <c r="FU17" s="629"/>
      <c r="FV17" s="629"/>
      <c r="FW17" s="629"/>
      <c r="FX17" s="629"/>
      <c r="FY17" s="629"/>
      <c r="FZ17" s="629"/>
      <c r="GA17" s="629"/>
      <c r="GB17" s="629"/>
      <c r="GC17" s="629"/>
      <c r="GD17" s="629"/>
      <c r="GE17" s="629"/>
      <c r="GF17" s="629"/>
      <c r="GG17" s="629"/>
      <c r="GH17" s="629"/>
      <c r="GI17" s="629"/>
      <c r="GJ17" s="629"/>
      <c r="GK17" s="629"/>
      <c r="GL17" s="629"/>
      <c r="GM17" s="629"/>
      <c r="GN17" s="629"/>
      <c r="GO17" s="629"/>
      <c r="GP17" s="629"/>
      <c r="GQ17" s="629"/>
      <c r="GR17" s="629"/>
      <c r="GS17" s="629"/>
      <c r="GT17" s="629"/>
      <c r="GU17" s="629"/>
      <c r="GV17" s="629"/>
      <c r="GW17" s="629"/>
      <c r="GX17" s="629"/>
      <c r="GY17" s="629"/>
      <c r="GZ17" s="629"/>
      <c r="HA17" s="629"/>
      <c r="HB17" s="629"/>
      <c r="HC17" s="629"/>
      <c r="HD17" s="629"/>
      <c r="HE17" s="629"/>
      <c r="HF17" s="629"/>
      <c r="HG17" s="629"/>
      <c r="HH17" s="629"/>
      <c r="HI17" s="629"/>
      <c r="HJ17" s="629"/>
      <c r="HK17" s="629"/>
      <c r="HL17" s="629"/>
      <c r="HM17" s="629"/>
      <c r="HN17" s="629"/>
      <c r="HO17" s="629"/>
      <c r="HP17" s="629"/>
      <c r="HQ17" s="629"/>
      <c r="HR17" s="629"/>
      <c r="HS17" s="629"/>
      <c r="HT17" s="629"/>
      <c r="HU17" s="629"/>
      <c r="HV17" s="629"/>
      <c r="HW17" s="629"/>
      <c r="HX17" s="629"/>
      <c r="HY17" s="629"/>
      <c r="HZ17" s="629"/>
      <c r="IA17" s="629"/>
      <c r="IB17" s="629"/>
      <c r="IC17" s="629"/>
      <c r="ID17" s="629"/>
      <c r="IE17" s="629"/>
      <c r="IF17" s="629"/>
      <c r="IG17" s="629"/>
      <c r="IH17" s="629"/>
      <c r="II17" s="629"/>
      <c r="IJ17" s="629"/>
      <c r="IK17" s="629"/>
      <c r="IL17" s="629"/>
      <c r="IM17" s="629"/>
      <c r="IN17" s="629"/>
      <c r="IO17" s="629"/>
      <c r="IP17" s="629"/>
      <c r="IQ17" s="629"/>
      <c r="IR17" s="629"/>
      <c r="IS17" s="629"/>
      <c r="IT17" s="629"/>
      <c r="IU17" s="629"/>
      <c r="IV17" s="629"/>
      <c r="IW17" s="629"/>
      <c r="IX17" s="629"/>
      <c r="IY17" s="629"/>
      <c r="IZ17" s="629"/>
      <c r="JA17" s="629"/>
      <c r="JB17" s="629"/>
      <c r="JC17" s="629"/>
      <c r="JD17" s="629"/>
      <c r="JE17" s="629"/>
      <c r="JF17" s="629"/>
      <c r="JG17" s="629"/>
      <c r="JH17" s="629"/>
      <c r="JI17" s="629"/>
      <c r="JJ17" s="629"/>
      <c r="JK17" s="629"/>
      <c r="JL17" s="629"/>
      <c r="JM17" s="629"/>
      <c r="JN17" s="629"/>
      <c r="JO17" s="629"/>
      <c r="JP17" s="629"/>
      <c r="JQ17" s="629"/>
      <c r="JR17" s="629"/>
      <c r="JS17" s="629"/>
      <c r="JT17" s="629"/>
      <c r="JU17" s="629"/>
      <c r="JV17" s="629"/>
      <c r="JW17" s="629"/>
      <c r="JX17" s="629"/>
      <c r="JY17" s="629"/>
      <c r="JZ17" s="629"/>
      <c r="KA17" s="629"/>
      <c r="KB17" s="629"/>
      <c r="KC17" s="629"/>
      <c r="KD17" s="629"/>
      <c r="KE17" s="629"/>
      <c r="KF17" s="629"/>
      <c r="KG17" s="629"/>
      <c r="KH17" s="629"/>
      <c r="KI17" s="629"/>
      <c r="KJ17" s="629"/>
      <c r="KK17" s="629"/>
      <c r="KL17" s="629"/>
      <c r="KM17" s="629"/>
      <c r="KN17" s="629"/>
      <c r="KO17" s="629"/>
      <c r="KP17" s="629"/>
      <c r="KQ17" s="629"/>
      <c r="KR17" s="629"/>
      <c r="KS17" s="629"/>
      <c r="KT17" s="629"/>
      <c r="KU17" s="629"/>
      <c r="KV17" s="629"/>
      <c r="KW17" s="629"/>
      <c r="KX17" s="629"/>
      <c r="KY17" s="629"/>
      <c r="KZ17" s="629"/>
      <c r="LA17" s="629"/>
      <c r="LB17" s="629"/>
      <c r="LC17" s="629"/>
      <c r="LD17" s="629"/>
      <c r="LE17" s="629"/>
      <c r="LF17" s="629"/>
      <c r="LG17" s="629"/>
      <c r="LH17" s="629"/>
      <c r="LI17" s="629"/>
      <c r="LJ17" s="629"/>
      <c r="LK17" s="629"/>
      <c r="LL17" s="629"/>
      <c r="LM17" s="629"/>
      <c r="LN17" s="629"/>
      <c r="LO17" s="629"/>
      <c r="LP17" s="629"/>
      <c r="LQ17" s="629"/>
      <c r="LR17" s="629"/>
      <c r="LS17" s="629"/>
      <c r="LT17" s="629"/>
      <c r="LU17" s="629"/>
      <c r="LV17" s="629"/>
      <c r="LW17" s="629"/>
      <c r="LX17" s="629"/>
      <c r="LY17" s="629"/>
      <c r="LZ17" s="629"/>
      <c r="MA17" s="629"/>
      <c r="MB17" s="629"/>
      <c r="MC17" s="629"/>
      <c r="MD17" s="629"/>
      <c r="ME17" s="629"/>
      <c r="MF17" s="629"/>
      <c r="MG17" s="629"/>
      <c r="MH17" s="629"/>
      <c r="MI17" s="629"/>
      <c r="MJ17" s="629"/>
      <c r="MK17" s="629"/>
      <c r="ML17" s="629"/>
      <c r="MM17" s="629"/>
      <c r="MN17" s="629"/>
      <c r="MO17" s="629"/>
      <c r="MP17" s="629"/>
      <c r="MQ17" s="629"/>
      <c r="MR17" s="629"/>
      <c r="MS17" s="629"/>
      <c r="MT17" s="629"/>
      <c r="MU17" s="629"/>
      <c r="MV17" s="629"/>
      <c r="MW17" s="629"/>
      <c r="MX17" s="629"/>
      <c r="MY17" s="629"/>
      <c r="MZ17" s="629"/>
      <c r="NA17" s="629"/>
      <c r="NB17" s="629"/>
      <c r="NC17" s="629"/>
      <c r="ND17" s="629"/>
      <c r="NE17" s="629"/>
      <c r="NF17" s="629"/>
      <c r="NG17" s="629"/>
      <c r="NH17" s="629"/>
      <c r="NI17" s="629"/>
      <c r="NJ17" s="629"/>
      <c r="NK17" s="629"/>
      <c r="NL17" s="629"/>
      <c r="NM17" s="629"/>
      <c r="NN17" s="629"/>
      <c r="NO17" s="629"/>
      <c r="NP17" s="629"/>
      <c r="NQ17" s="629"/>
      <c r="NR17" s="629"/>
      <c r="NS17" s="629"/>
      <c r="NT17" s="629"/>
      <c r="NU17" s="629"/>
      <c r="NV17" s="629"/>
      <c r="NW17" s="629"/>
      <c r="NX17" s="629"/>
      <c r="NY17" s="629"/>
      <c r="NZ17" s="629"/>
      <c r="OA17" s="629"/>
      <c r="OB17" s="629"/>
      <c r="OC17" s="629"/>
      <c r="OD17" s="629"/>
      <c r="OE17" s="629"/>
      <c r="OF17" s="629"/>
      <c r="OG17" s="629"/>
      <c r="OH17" s="629"/>
      <c r="OI17" s="629"/>
      <c r="OJ17" s="629"/>
      <c r="OK17" s="629"/>
      <c r="OL17" s="629"/>
      <c r="OM17" s="629"/>
      <c r="ON17" s="629"/>
      <c r="OO17" s="629"/>
      <c r="OP17" s="629"/>
      <c r="OQ17" s="629"/>
      <c r="OR17" s="629"/>
      <c r="OS17" s="629"/>
      <c r="OT17" s="629"/>
      <c r="OU17" s="629"/>
      <c r="OV17" s="629"/>
      <c r="OW17" s="629"/>
      <c r="OX17" s="629"/>
      <c r="OY17" s="629"/>
      <c r="OZ17" s="629"/>
      <c r="PA17" s="629"/>
      <c r="PB17" s="629"/>
      <c r="PC17" s="629"/>
      <c r="PD17" s="629"/>
      <c r="PE17" s="629"/>
      <c r="PF17" s="629"/>
      <c r="PG17" s="629"/>
      <c r="PH17" s="629"/>
      <c r="PI17" s="629"/>
      <c r="PJ17" s="629"/>
      <c r="PK17" s="629"/>
      <c r="PL17" s="629"/>
      <c r="PM17" s="629"/>
      <c r="PN17" s="629"/>
      <c r="PO17" s="629"/>
      <c r="PP17" s="629"/>
      <c r="PQ17" s="629"/>
      <c r="PR17" s="629"/>
      <c r="PS17" s="629"/>
      <c r="PT17" s="629"/>
      <c r="PU17" s="629"/>
      <c r="PV17" s="629"/>
      <c r="PW17" s="629"/>
      <c r="PX17" s="629"/>
      <c r="PY17" s="629"/>
      <c r="PZ17" s="629"/>
      <c r="QA17" s="629"/>
      <c r="QB17" s="629"/>
      <c r="QC17" s="629"/>
      <c r="QD17" s="629"/>
      <c r="QE17" s="629"/>
      <c r="QF17" s="629"/>
      <c r="QG17" s="629"/>
      <c r="QH17" s="629"/>
      <c r="QI17" s="629"/>
      <c r="QJ17" s="629"/>
      <c r="QK17" s="629"/>
      <c r="QL17" s="629"/>
      <c r="QM17" s="629"/>
      <c r="QN17" s="629"/>
      <c r="QO17" s="629"/>
      <c r="QP17" s="629"/>
      <c r="QQ17" s="629"/>
      <c r="QR17" s="629"/>
      <c r="QS17" s="629"/>
      <c r="QT17" s="629"/>
      <c r="QU17" s="629"/>
      <c r="QV17" s="629"/>
      <c r="QW17" s="629"/>
      <c r="QX17" s="629"/>
      <c r="QY17" s="629"/>
      <c r="QZ17" s="629"/>
      <c r="RA17" s="629"/>
      <c r="RB17" s="629"/>
      <c r="RC17" s="629"/>
      <c r="RD17" s="629"/>
      <c r="RE17" s="629"/>
      <c r="RF17" s="629"/>
      <c r="RG17" s="629"/>
      <c r="RH17" s="629"/>
      <c r="RI17" s="629"/>
      <c r="RJ17" s="629"/>
      <c r="RK17" s="629"/>
      <c r="RL17" s="629"/>
      <c r="RM17" s="629"/>
      <c r="RN17" s="629"/>
      <c r="RO17" s="629"/>
      <c r="RP17" s="629"/>
      <c r="RQ17" s="629"/>
      <c r="RR17" s="629"/>
      <c r="RS17" s="629"/>
      <c r="RT17" s="629"/>
      <c r="RU17" s="629"/>
      <c r="RV17" s="629"/>
      <c r="RW17" s="629"/>
      <c r="RX17" s="629"/>
      <c r="RY17" s="629"/>
      <c r="RZ17" s="629"/>
      <c r="SA17" s="629"/>
      <c r="SB17" s="629"/>
      <c r="SC17" s="629"/>
      <c r="SD17" s="629"/>
      <c r="SE17" s="629"/>
      <c r="SF17" s="629"/>
      <c r="SG17" s="629"/>
      <c r="SH17" s="629"/>
      <c r="SI17" s="629"/>
      <c r="SJ17" s="629"/>
      <c r="SK17" s="629"/>
      <c r="SL17" s="629"/>
      <c r="SM17" s="629"/>
      <c r="SN17" s="629"/>
      <c r="SO17" s="629"/>
      <c r="SP17" s="629"/>
      <c r="SQ17" s="629"/>
      <c r="SR17" s="629"/>
      <c r="SS17" s="629"/>
      <c r="ST17" s="629"/>
      <c r="SU17" s="629"/>
      <c r="SV17" s="629"/>
      <c r="SW17" s="629"/>
      <c r="SX17" s="629"/>
      <c r="SY17" s="629"/>
      <c r="SZ17" s="629"/>
      <c r="TA17" s="629"/>
      <c r="TB17" s="629"/>
      <c r="TC17" s="629"/>
      <c r="TD17" s="629"/>
      <c r="TE17" s="629"/>
      <c r="TF17" s="629"/>
      <c r="TG17" s="629"/>
      <c r="TH17" s="629"/>
      <c r="TI17" s="629"/>
      <c r="TJ17" s="629"/>
      <c r="TK17" s="629"/>
      <c r="TL17" s="629"/>
      <c r="TM17" s="629"/>
      <c r="TN17" s="629"/>
      <c r="TO17" s="629"/>
      <c r="TP17" s="629"/>
      <c r="TQ17" s="629"/>
      <c r="TR17" s="629"/>
      <c r="TS17" s="629"/>
      <c r="TT17" s="629"/>
      <c r="TU17" s="629"/>
      <c r="TV17" s="629"/>
      <c r="TW17" s="629"/>
      <c r="TX17" s="629"/>
      <c r="TY17" s="629"/>
      <c r="TZ17" s="629"/>
      <c r="UA17" s="629"/>
      <c r="UB17" s="629"/>
      <c r="UC17" s="629"/>
      <c r="UD17" s="629"/>
      <c r="UE17" s="629"/>
      <c r="UF17" s="629"/>
      <c r="UG17" s="629"/>
      <c r="UH17" s="629"/>
      <c r="UI17" s="629"/>
      <c r="UJ17" s="629"/>
      <c r="UK17" s="629"/>
      <c r="UL17" s="629"/>
      <c r="UM17" s="629"/>
      <c r="UN17" s="629"/>
      <c r="UO17" s="629"/>
      <c r="UP17" s="629"/>
      <c r="UQ17" s="629"/>
      <c r="UR17" s="629"/>
      <c r="US17" s="629"/>
      <c r="UT17" s="629"/>
      <c r="UU17" s="629"/>
      <c r="UV17" s="629"/>
      <c r="UW17" s="629"/>
      <c r="UX17" s="629"/>
      <c r="UY17" s="629"/>
      <c r="UZ17" s="629"/>
      <c r="VA17" s="629"/>
      <c r="VB17" s="629"/>
      <c r="VC17" s="629"/>
      <c r="VD17" s="629"/>
      <c r="VE17" s="629"/>
      <c r="VF17" s="629"/>
      <c r="VG17" s="629"/>
      <c r="VH17" s="629"/>
      <c r="VI17" s="629"/>
      <c r="VJ17" s="629"/>
      <c r="VK17" s="629"/>
      <c r="VL17" s="629"/>
      <c r="VM17" s="629"/>
      <c r="VN17" s="629"/>
      <c r="VO17" s="629"/>
      <c r="VP17" s="629"/>
      <c r="VQ17" s="629"/>
      <c r="VR17" s="629"/>
      <c r="VS17" s="629"/>
      <c r="VT17" s="629"/>
      <c r="VU17" s="629"/>
      <c r="VV17" s="629"/>
      <c r="VW17" s="629"/>
      <c r="VX17" s="629"/>
      <c r="VY17" s="629"/>
      <c r="VZ17" s="629"/>
      <c r="WA17" s="629"/>
      <c r="WB17" s="629"/>
      <c r="WC17" s="629"/>
      <c r="WD17" s="629"/>
      <c r="WE17" s="629"/>
      <c r="WF17" s="629"/>
      <c r="WG17" s="629"/>
      <c r="WH17" s="629"/>
      <c r="WI17" s="629"/>
      <c r="WJ17" s="629"/>
      <c r="WK17" s="629"/>
      <c r="WL17" s="629"/>
      <c r="WM17" s="629"/>
      <c r="WN17" s="629"/>
      <c r="WO17" s="629"/>
      <c r="WP17" s="629"/>
      <c r="WQ17" s="629"/>
      <c r="WR17" s="629"/>
      <c r="WS17" s="629"/>
      <c r="WT17" s="629"/>
      <c r="WU17" s="629"/>
      <c r="WV17" s="629"/>
      <c r="WW17" s="629"/>
      <c r="WX17" s="629"/>
      <c r="WY17" s="629"/>
      <c r="WZ17" s="629"/>
      <c r="XA17" s="629"/>
      <c r="XB17" s="629"/>
      <c r="XC17" s="629"/>
      <c r="XD17" s="629"/>
      <c r="XE17" s="629"/>
      <c r="XF17" s="629"/>
      <c r="XG17" s="629"/>
      <c r="XH17" s="629"/>
      <c r="XI17" s="629"/>
      <c r="XJ17" s="629"/>
      <c r="XK17" s="629"/>
      <c r="XL17" s="629"/>
      <c r="XM17" s="629"/>
      <c r="XN17" s="629"/>
      <c r="XO17" s="629"/>
      <c r="XP17" s="629"/>
      <c r="XQ17" s="629"/>
      <c r="XR17" s="629"/>
      <c r="XS17" s="629"/>
      <c r="XT17" s="629"/>
      <c r="XU17" s="629"/>
      <c r="XV17" s="629"/>
      <c r="XW17" s="629"/>
      <c r="XX17" s="629"/>
      <c r="XY17" s="629"/>
      <c r="XZ17" s="629"/>
      <c r="YA17" s="629"/>
      <c r="YB17" s="629"/>
      <c r="YC17" s="629"/>
      <c r="YD17" s="629"/>
      <c r="YE17" s="629"/>
      <c r="YF17" s="629"/>
      <c r="YG17" s="629"/>
      <c r="YH17" s="629"/>
      <c r="YI17" s="629"/>
      <c r="YJ17" s="629"/>
      <c r="YK17" s="629"/>
      <c r="YL17" s="629"/>
      <c r="YM17" s="629"/>
      <c r="YN17" s="629"/>
      <c r="YO17" s="629"/>
      <c r="YP17" s="629"/>
      <c r="YQ17" s="629"/>
      <c r="YR17" s="629"/>
      <c r="YS17" s="629"/>
      <c r="YT17" s="629"/>
      <c r="YU17" s="629"/>
      <c r="YV17" s="629"/>
      <c r="YW17" s="629"/>
      <c r="YX17" s="629"/>
      <c r="YY17" s="629"/>
      <c r="YZ17" s="629"/>
      <c r="ZA17" s="629"/>
      <c r="ZB17" s="629"/>
      <c r="ZC17" s="629"/>
      <c r="ZD17" s="629"/>
      <c r="ZE17" s="629"/>
      <c r="ZF17" s="629"/>
      <c r="ZG17" s="629"/>
      <c r="ZH17" s="629"/>
      <c r="ZI17" s="629"/>
      <c r="ZJ17" s="629"/>
      <c r="ZK17" s="629"/>
      <c r="ZL17" s="629"/>
      <c r="ZM17" s="629"/>
      <c r="ZN17" s="629"/>
      <c r="ZO17" s="629"/>
      <c r="ZP17" s="629"/>
      <c r="ZQ17" s="629"/>
      <c r="ZR17" s="629"/>
      <c r="ZS17" s="629"/>
      <c r="ZT17" s="629"/>
      <c r="ZU17" s="629"/>
      <c r="ZV17" s="629"/>
      <c r="ZW17" s="629"/>
      <c r="ZX17" s="629"/>
      <c r="ZY17" s="629"/>
      <c r="ZZ17" s="629"/>
      <c r="AAA17" s="629"/>
      <c r="AAB17" s="629"/>
      <c r="AAC17" s="629"/>
      <c r="AAD17" s="629"/>
      <c r="AAE17" s="629"/>
      <c r="AAF17" s="629"/>
      <c r="AAG17" s="629"/>
      <c r="AAH17" s="629"/>
      <c r="AAI17" s="629"/>
      <c r="AAJ17" s="629"/>
      <c r="AAK17" s="629"/>
      <c r="AAL17" s="629"/>
      <c r="AAM17" s="629"/>
      <c r="AAN17" s="629"/>
      <c r="AAO17" s="629"/>
      <c r="AAP17" s="629"/>
      <c r="AAQ17" s="629"/>
      <c r="AAR17" s="629"/>
      <c r="AAS17" s="629"/>
      <c r="AAT17" s="629"/>
      <c r="AAU17" s="629"/>
      <c r="AAV17" s="629"/>
      <c r="AAW17" s="629"/>
      <c r="AAX17" s="629"/>
      <c r="AAY17" s="629"/>
      <c r="AAZ17" s="629"/>
      <c r="ABA17" s="629"/>
      <c r="ABB17" s="629"/>
      <c r="ABC17" s="629"/>
      <c r="ABD17" s="629"/>
      <c r="ABE17" s="629"/>
      <c r="ABF17" s="629"/>
      <c r="ABG17" s="629"/>
      <c r="ABH17" s="629"/>
      <c r="ABI17" s="629"/>
      <c r="ABJ17" s="629"/>
      <c r="ABK17" s="629"/>
      <c r="ABL17" s="629"/>
      <c r="ABM17" s="629"/>
      <c r="ABN17" s="629"/>
      <c r="ABO17" s="629"/>
      <c r="ABP17" s="629"/>
      <c r="ABQ17" s="629"/>
      <c r="ABR17" s="629"/>
      <c r="ABS17" s="629"/>
      <c r="ABT17" s="629"/>
      <c r="ABU17" s="629"/>
      <c r="ABV17" s="629"/>
      <c r="ABW17" s="629"/>
      <c r="ABX17" s="629"/>
      <c r="ABY17" s="629"/>
      <c r="ABZ17" s="629"/>
      <c r="ACA17" s="629"/>
      <c r="ACB17" s="629"/>
      <c r="ACC17" s="629"/>
      <c r="ACD17" s="629"/>
      <c r="ACE17" s="629"/>
      <c r="ACF17" s="629"/>
      <c r="ACG17" s="629"/>
      <c r="ACH17" s="629"/>
      <c r="ACI17" s="629"/>
      <c r="ACJ17" s="629"/>
      <c r="ACK17" s="629"/>
      <c r="ACL17" s="629"/>
      <c r="ACM17" s="629"/>
      <c r="ACN17" s="629"/>
      <c r="ACO17" s="629"/>
      <c r="ACP17" s="629"/>
      <c r="ACQ17" s="629"/>
      <c r="ACR17" s="629"/>
      <c r="ACS17" s="629"/>
      <c r="ACT17" s="629"/>
      <c r="ACU17" s="629"/>
      <c r="ACV17" s="629"/>
      <c r="ACW17" s="629"/>
      <c r="ACX17" s="629"/>
      <c r="ACY17" s="629"/>
      <c r="ACZ17" s="629"/>
      <c r="ADA17" s="629"/>
      <c r="ADB17" s="629"/>
      <c r="ADC17" s="629"/>
      <c r="ADD17" s="629"/>
      <c r="ADE17" s="629"/>
      <c r="ADF17" s="629"/>
      <c r="ADG17" s="629"/>
      <c r="ADH17" s="629"/>
      <c r="ADI17" s="629"/>
      <c r="ADJ17" s="629"/>
      <c r="ADK17" s="629"/>
      <c r="ADL17" s="629"/>
      <c r="ADM17" s="629"/>
      <c r="ADN17" s="629"/>
      <c r="ADO17" s="629"/>
      <c r="ADP17" s="629"/>
      <c r="ADQ17" s="629"/>
      <c r="ADR17" s="629"/>
      <c r="ADS17" s="629"/>
      <c r="ADT17" s="629"/>
      <c r="ADU17" s="629"/>
      <c r="ADV17" s="629"/>
      <c r="ADW17" s="629"/>
      <c r="ADX17" s="629"/>
      <c r="ADY17" s="629"/>
      <c r="ADZ17" s="629"/>
      <c r="AEA17" s="629"/>
      <c r="AEB17" s="629"/>
      <c r="AEC17" s="629"/>
      <c r="AED17" s="629"/>
      <c r="AEE17" s="629"/>
      <c r="AEF17" s="629"/>
      <c r="AEG17" s="629"/>
      <c r="AEH17" s="629"/>
      <c r="AEI17" s="629"/>
      <c r="AEJ17" s="629"/>
      <c r="AEK17" s="629"/>
      <c r="AEL17" s="629"/>
      <c r="AEM17" s="629"/>
      <c r="AEN17" s="629"/>
      <c r="AEO17" s="629"/>
      <c r="AEP17" s="629"/>
      <c r="AEQ17" s="629"/>
      <c r="AER17" s="629"/>
      <c r="AES17" s="629"/>
      <c r="AET17" s="629"/>
      <c r="AEU17" s="629"/>
      <c r="AEV17" s="629"/>
      <c r="AEW17" s="629"/>
      <c r="AEX17" s="629"/>
      <c r="AEY17" s="629"/>
      <c r="AEZ17" s="629"/>
      <c r="AFA17" s="629"/>
      <c r="AFB17" s="629"/>
      <c r="AFC17" s="629"/>
      <c r="AFD17" s="629"/>
      <c r="AFE17" s="629"/>
      <c r="AFF17" s="629"/>
      <c r="AFG17" s="629"/>
      <c r="AFH17" s="629"/>
      <c r="AFI17" s="629"/>
      <c r="AFJ17" s="629"/>
      <c r="AFK17" s="629"/>
      <c r="AFL17" s="629"/>
      <c r="AFM17" s="629"/>
      <c r="AFN17" s="629"/>
      <c r="AFO17" s="629"/>
      <c r="AFP17" s="629"/>
      <c r="AFQ17" s="629"/>
      <c r="AFR17" s="629"/>
      <c r="AFS17" s="629"/>
      <c r="AFT17" s="629"/>
      <c r="AFU17" s="629"/>
      <c r="AFV17" s="629"/>
      <c r="AFW17" s="629"/>
      <c r="AFX17" s="629"/>
      <c r="AFY17" s="629"/>
      <c r="AFZ17" s="629"/>
      <c r="AGA17" s="629"/>
      <c r="AGB17" s="629"/>
      <c r="AGC17" s="629"/>
      <c r="AGD17" s="629"/>
      <c r="AGE17" s="629"/>
      <c r="AGF17" s="629"/>
      <c r="AGG17" s="629"/>
      <c r="AGH17" s="629"/>
      <c r="AGI17" s="629"/>
      <c r="AGJ17" s="629"/>
      <c r="AGK17" s="629"/>
      <c r="AGL17" s="629"/>
      <c r="AGM17" s="629"/>
      <c r="AGN17" s="629"/>
      <c r="AGO17" s="629"/>
      <c r="AGP17" s="629"/>
      <c r="AGQ17" s="629"/>
      <c r="AGR17" s="629"/>
      <c r="AGS17" s="629"/>
      <c r="AGT17" s="629"/>
      <c r="AGU17" s="629"/>
      <c r="AGV17" s="629"/>
      <c r="AGW17" s="629"/>
      <c r="AGX17" s="629"/>
      <c r="AGY17" s="629"/>
      <c r="AGZ17" s="629"/>
      <c r="AHA17" s="629"/>
      <c r="AHB17" s="629"/>
      <c r="AHC17" s="629"/>
      <c r="AHD17" s="629"/>
      <c r="AHE17" s="629"/>
      <c r="AHF17" s="629"/>
      <c r="AHG17" s="629"/>
      <c r="AHH17" s="629"/>
      <c r="AHI17" s="629"/>
      <c r="AHJ17" s="629"/>
      <c r="AHK17" s="629"/>
      <c r="AHL17" s="629"/>
      <c r="AHM17" s="629"/>
      <c r="AHN17" s="629"/>
      <c r="AHO17" s="629"/>
      <c r="AHP17" s="629"/>
      <c r="AHQ17" s="629"/>
      <c r="AHR17" s="629"/>
      <c r="AHS17" s="629"/>
      <c r="AHT17" s="629"/>
      <c r="AHU17" s="629"/>
      <c r="AHV17" s="629"/>
      <c r="AHW17" s="629"/>
      <c r="AHX17" s="629"/>
      <c r="AHY17" s="629"/>
      <c r="AHZ17" s="629"/>
      <c r="AIA17" s="629"/>
      <c r="AIB17" s="629"/>
      <c r="AIC17" s="629"/>
      <c r="AID17" s="629"/>
      <c r="AIE17" s="629"/>
      <c r="AIF17" s="629"/>
      <c r="AIG17" s="629"/>
      <c r="AIH17" s="629"/>
      <c r="AII17" s="629"/>
    </row>
    <row r="18" spans="1:919" s="498" customFormat="1" ht="31.75" customHeight="1" x14ac:dyDescent="0.75">
      <c r="A18" s="2019"/>
      <c r="B18" s="2037"/>
      <c r="C18" s="598">
        <v>2.2000000000000002</v>
      </c>
      <c r="D18" s="599" t="s">
        <v>40</v>
      </c>
      <c r="E18" s="600" t="s">
        <v>24</v>
      </c>
      <c r="F18" s="600" t="s">
        <v>16</v>
      </c>
      <c r="G18" s="538">
        <f t="array" ref="G18">INDEX('Salary . staff rates'!$A$6:$C$28,MATCH(1,('Salary . staff rates'!$A$6:$A$28=MNO!E18)*('Salary . staff rates'!$B$6:$B$28=MNO!F18),0),3)</f>
        <v>750</v>
      </c>
      <c r="H18" s="537">
        <f t="shared" si="0"/>
        <v>750</v>
      </c>
      <c r="I18" s="601" t="s">
        <v>0</v>
      </c>
      <c r="J18" s="602" t="s">
        <v>0</v>
      </c>
      <c r="K18" s="594">
        <v>35</v>
      </c>
      <c r="L18" s="603">
        <f t="shared" si="17"/>
        <v>26250</v>
      </c>
      <c r="M18" s="596" t="s">
        <v>33</v>
      </c>
      <c r="N18" s="604">
        <f>IF(M18="Yes",L18*'Salary . staff rates'!$C$34,0)</f>
        <v>3937.5</v>
      </c>
      <c r="O18" s="543"/>
      <c r="P18" s="1848">
        <v>1</v>
      </c>
      <c r="Q18" s="1848">
        <v>1</v>
      </c>
      <c r="R18" s="545"/>
      <c r="S18" s="546">
        <v>3</v>
      </c>
      <c r="T18" s="546">
        <f t="shared" si="14"/>
        <v>3</v>
      </c>
      <c r="U18" s="546">
        <f t="shared" si="15"/>
        <v>3</v>
      </c>
      <c r="W18" s="544"/>
      <c r="Y18" s="1011">
        <f t="shared" si="18"/>
        <v>26250</v>
      </c>
      <c r="Z18" s="1011">
        <f t="shared" si="19"/>
        <v>3937.5</v>
      </c>
      <c r="AB18" s="1011">
        <f t="shared" si="20"/>
        <v>26250</v>
      </c>
      <c r="AC18" s="1011">
        <f t="shared" si="21"/>
        <v>3937.5</v>
      </c>
      <c r="AD18" s="714"/>
      <c r="AE18" s="1011">
        <f t="shared" si="22"/>
        <v>78750</v>
      </c>
      <c r="AF18" s="1011">
        <f t="shared" si="23"/>
        <v>11812.5</v>
      </c>
      <c r="AH18" s="1011">
        <f t="shared" si="24"/>
        <v>78750</v>
      </c>
      <c r="AI18" s="1011">
        <f t="shared" si="25"/>
        <v>11812.5</v>
      </c>
      <c r="AJ18" s="714"/>
      <c r="AL18" s="548"/>
      <c r="AN18" s="1011">
        <f t="shared" si="26"/>
        <v>26250</v>
      </c>
      <c r="AO18" s="1011">
        <f t="shared" si="27"/>
        <v>3937.5</v>
      </c>
      <c r="AP18" s="547"/>
      <c r="AQ18" s="1011">
        <f t="shared" si="28"/>
        <v>78750</v>
      </c>
      <c r="AR18" s="1011">
        <f t="shared" si="29"/>
        <v>11812.5</v>
      </c>
      <c r="AS18" s="629"/>
      <c r="AT18" s="629"/>
      <c r="AU18" s="629"/>
      <c r="AV18" s="629"/>
      <c r="AW18" s="629"/>
      <c r="AX18" s="629"/>
      <c r="AY18" s="629"/>
      <c r="AZ18" s="629"/>
      <c r="BA18" s="629"/>
      <c r="BB18" s="629"/>
      <c r="BC18" s="629"/>
      <c r="BD18" s="629"/>
      <c r="BE18" s="629"/>
      <c r="BF18" s="629"/>
      <c r="BG18" s="629"/>
      <c r="BH18" s="629"/>
      <c r="BI18" s="629"/>
      <c r="BJ18" s="629"/>
      <c r="BK18" s="629"/>
      <c r="BL18" s="629"/>
      <c r="BM18" s="629"/>
      <c r="BN18" s="629"/>
      <c r="BO18" s="629"/>
      <c r="BP18" s="629"/>
      <c r="BQ18" s="629"/>
      <c r="BR18" s="629"/>
      <c r="BS18" s="629"/>
      <c r="BT18" s="629"/>
      <c r="BU18" s="629"/>
      <c r="BV18" s="629"/>
      <c r="BW18" s="629"/>
      <c r="BX18" s="629"/>
      <c r="BY18" s="629"/>
      <c r="BZ18" s="629"/>
      <c r="CA18" s="629"/>
      <c r="CB18" s="629"/>
      <c r="CC18" s="629"/>
      <c r="CD18" s="629"/>
      <c r="CE18" s="629"/>
      <c r="CF18" s="629"/>
      <c r="CG18" s="629"/>
      <c r="CH18" s="629"/>
      <c r="CI18" s="629"/>
      <c r="CJ18" s="629"/>
      <c r="CK18" s="629"/>
      <c r="CL18" s="629"/>
      <c r="CM18" s="629"/>
      <c r="CN18" s="629"/>
      <c r="CO18" s="629"/>
      <c r="CP18" s="629"/>
      <c r="CQ18" s="629"/>
      <c r="CR18" s="629"/>
      <c r="CS18" s="629"/>
      <c r="CT18" s="629"/>
      <c r="CU18" s="629"/>
      <c r="CV18" s="629"/>
      <c r="CW18" s="629"/>
      <c r="CX18" s="629"/>
      <c r="CY18" s="629"/>
      <c r="CZ18" s="629"/>
      <c r="DA18" s="629"/>
      <c r="DB18" s="629"/>
      <c r="DC18" s="629"/>
      <c r="DD18" s="629"/>
      <c r="DE18" s="629"/>
      <c r="DF18" s="629"/>
      <c r="DG18" s="629"/>
      <c r="DH18" s="629"/>
      <c r="DI18" s="629"/>
      <c r="DJ18" s="629"/>
      <c r="DK18" s="629"/>
      <c r="DL18" s="629"/>
      <c r="DM18" s="629"/>
      <c r="DN18" s="629"/>
      <c r="DO18" s="629"/>
      <c r="DP18" s="629"/>
      <c r="DQ18" s="629"/>
      <c r="DR18" s="629"/>
      <c r="DS18" s="629"/>
      <c r="DT18" s="629"/>
      <c r="DU18" s="629"/>
      <c r="DV18" s="629"/>
      <c r="DW18" s="629"/>
      <c r="DX18" s="629"/>
      <c r="DY18" s="629"/>
      <c r="DZ18" s="629"/>
      <c r="EA18" s="629"/>
      <c r="EB18" s="629"/>
      <c r="EC18" s="629"/>
      <c r="ED18" s="629"/>
      <c r="EE18" s="629"/>
      <c r="EF18" s="629"/>
      <c r="EG18" s="629"/>
      <c r="EH18" s="629"/>
      <c r="EI18" s="629"/>
      <c r="EJ18" s="629"/>
      <c r="EK18" s="629"/>
      <c r="EL18" s="629"/>
      <c r="EM18" s="629"/>
      <c r="EN18" s="629"/>
      <c r="EO18" s="629"/>
      <c r="EP18" s="629"/>
      <c r="EQ18" s="629"/>
      <c r="ER18" s="629"/>
      <c r="ES18" s="629"/>
      <c r="ET18" s="629"/>
      <c r="EU18" s="629"/>
      <c r="EV18" s="629"/>
      <c r="EW18" s="629"/>
      <c r="EX18" s="629"/>
      <c r="EY18" s="629"/>
      <c r="EZ18" s="629"/>
      <c r="FA18" s="629"/>
      <c r="FB18" s="629"/>
      <c r="FC18" s="629"/>
      <c r="FD18" s="629"/>
      <c r="FE18" s="629"/>
      <c r="FF18" s="629"/>
      <c r="FG18" s="629"/>
      <c r="FH18" s="629"/>
      <c r="FI18" s="629"/>
      <c r="FJ18" s="629"/>
      <c r="FK18" s="629"/>
      <c r="FL18" s="629"/>
      <c r="FM18" s="629"/>
      <c r="FN18" s="629"/>
      <c r="FO18" s="629"/>
      <c r="FP18" s="629"/>
      <c r="FQ18" s="629"/>
      <c r="FR18" s="629"/>
      <c r="FS18" s="629"/>
      <c r="FT18" s="629"/>
      <c r="FU18" s="629"/>
      <c r="FV18" s="629"/>
      <c r="FW18" s="629"/>
      <c r="FX18" s="629"/>
      <c r="FY18" s="629"/>
      <c r="FZ18" s="629"/>
      <c r="GA18" s="629"/>
      <c r="GB18" s="629"/>
      <c r="GC18" s="629"/>
      <c r="GD18" s="629"/>
      <c r="GE18" s="629"/>
      <c r="GF18" s="629"/>
      <c r="GG18" s="629"/>
      <c r="GH18" s="629"/>
      <c r="GI18" s="629"/>
      <c r="GJ18" s="629"/>
      <c r="GK18" s="629"/>
      <c r="GL18" s="629"/>
      <c r="GM18" s="629"/>
      <c r="GN18" s="629"/>
      <c r="GO18" s="629"/>
      <c r="GP18" s="629"/>
      <c r="GQ18" s="629"/>
      <c r="GR18" s="629"/>
      <c r="GS18" s="629"/>
      <c r="GT18" s="629"/>
      <c r="GU18" s="629"/>
      <c r="GV18" s="629"/>
      <c r="GW18" s="629"/>
      <c r="GX18" s="629"/>
      <c r="GY18" s="629"/>
      <c r="GZ18" s="629"/>
      <c r="HA18" s="629"/>
      <c r="HB18" s="629"/>
      <c r="HC18" s="629"/>
      <c r="HD18" s="629"/>
      <c r="HE18" s="629"/>
      <c r="HF18" s="629"/>
      <c r="HG18" s="629"/>
      <c r="HH18" s="629"/>
      <c r="HI18" s="629"/>
      <c r="HJ18" s="629"/>
      <c r="HK18" s="629"/>
      <c r="HL18" s="629"/>
      <c r="HM18" s="629"/>
      <c r="HN18" s="629"/>
      <c r="HO18" s="629"/>
      <c r="HP18" s="629"/>
      <c r="HQ18" s="629"/>
      <c r="HR18" s="629"/>
      <c r="HS18" s="629"/>
      <c r="HT18" s="629"/>
      <c r="HU18" s="629"/>
      <c r="HV18" s="629"/>
      <c r="HW18" s="629"/>
      <c r="HX18" s="629"/>
      <c r="HY18" s="629"/>
      <c r="HZ18" s="629"/>
      <c r="IA18" s="629"/>
      <c r="IB18" s="629"/>
      <c r="IC18" s="629"/>
      <c r="ID18" s="629"/>
      <c r="IE18" s="629"/>
      <c r="IF18" s="629"/>
      <c r="IG18" s="629"/>
      <c r="IH18" s="629"/>
      <c r="II18" s="629"/>
      <c r="IJ18" s="629"/>
      <c r="IK18" s="629"/>
      <c r="IL18" s="629"/>
      <c r="IM18" s="629"/>
      <c r="IN18" s="629"/>
      <c r="IO18" s="629"/>
      <c r="IP18" s="629"/>
      <c r="IQ18" s="629"/>
      <c r="IR18" s="629"/>
      <c r="IS18" s="629"/>
      <c r="IT18" s="629"/>
      <c r="IU18" s="629"/>
      <c r="IV18" s="629"/>
      <c r="IW18" s="629"/>
      <c r="IX18" s="629"/>
      <c r="IY18" s="629"/>
      <c r="IZ18" s="629"/>
      <c r="JA18" s="629"/>
      <c r="JB18" s="629"/>
      <c r="JC18" s="629"/>
      <c r="JD18" s="629"/>
      <c r="JE18" s="629"/>
      <c r="JF18" s="629"/>
      <c r="JG18" s="629"/>
      <c r="JH18" s="629"/>
      <c r="JI18" s="629"/>
      <c r="JJ18" s="629"/>
      <c r="JK18" s="629"/>
      <c r="JL18" s="629"/>
      <c r="JM18" s="629"/>
      <c r="JN18" s="629"/>
      <c r="JO18" s="629"/>
      <c r="JP18" s="629"/>
      <c r="JQ18" s="629"/>
      <c r="JR18" s="629"/>
      <c r="JS18" s="629"/>
      <c r="JT18" s="629"/>
      <c r="JU18" s="629"/>
      <c r="JV18" s="629"/>
      <c r="JW18" s="629"/>
      <c r="JX18" s="629"/>
      <c r="JY18" s="629"/>
      <c r="JZ18" s="629"/>
      <c r="KA18" s="629"/>
      <c r="KB18" s="629"/>
      <c r="KC18" s="629"/>
      <c r="KD18" s="629"/>
      <c r="KE18" s="629"/>
      <c r="KF18" s="629"/>
      <c r="KG18" s="629"/>
      <c r="KH18" s="629"/>
      <c r="KI18" s="629"/>
      <c r="KJ18" s="629"/>
      <c r="KK18" s="629"/>
      <c r="KL18" s="629"/>
      <c r="KM18" s="629"/>
      <c r="KN18" s="629"/>
      <c r="KO18" s="629"/>
      <c r="KP18" s="629"/>
      <c r="KQ18" s="629"/>
      <c r="KR18" s="629"/>
      <c r="KS18" s="629"/>
      <c r="KT18" s="629"/>
      <c r="KU18" s="629"/>
      <c r="KV18" s="629"/>
      <c r="KW18" s="629"/>
      <c r="KX18" s="629"/>
      <c r="KY18" s="629"/>
      <c r="KZ18" s="629"/>
      <c r="LA18" s="629"/>
      <c r="LB18" s="629"/>
      <c r="LC18" s="629"/>
      <c r="LD18" s="629"/>
      <c r="LE18" s="629"/>
      <c r="LF18" s="629"/>
      <c r="LG18" s="629"/>
      <c r="LH18" s="629"/>
      <c r="LI18" s="629"/>
      <c r="LJ18" s="629"/>
      <c r="LK18" s="629"/>
      <c r="LL18" s="629"/>
      <c r="LM18" s="629"/>
      <c r="LN18" s="629"/>
      <c r="LO18" s="629"/>
      <c r="LP18" s="629"/>
      <c r="LQ18" s="629"/>
      <c r="LR18" s="629"/>
      <c r="LS18" s="629"/>
      <c r="LT18" s="629"/>
      <c r="LU18" s="629"/>
      <c r="LV18" s="629"/>
      <c r="LW18" s="629"/>
      <c r="LX18" s="629"/>
      <c r="LY18" s="629"/>
      <c r="LZ18" s="629"/>
      <c r="MA18" s="629"/>
      <c r="MB18" s="629"/>
      <c r="MC18" s="629"/>
      <c r="MD18" s="629"/>
      <c r="ME18" s="629"/>
      <c r="MF18" s="629"/>
      <c r="MG18" s="629"/>
      <c r="MH18" s="629"/>
      <c r="MI18" s="629"/>
      <c r="MJ18" s="629"/>
      <c r="MK18" s="629"/>
      <c r="ML18" s="629"/>
      <c r="MM18" s="629"/>
      <c r="MN18" s="629"/>
      <c r="MO18" s="629"/>
      <c r="MP18" s="629"/>
      <c r="MQ18" s="629"/>
      <c r="MR18" s="629"/>
      <c r="MS18" s="629"/>
      <c r="MT18" s="629"/>
      <c r="MU18" s="629"/>
      <c r="MV18" s="629"/>
      <c r="MW18" s="629"/>
      <c r="MX18" s="629"/>
      <c r="MY18" s="629"/>
      <c r="MZ18" s="629"/>
      <c r="NA18" s="629"/>
      <c r="NB18" s="629"/>
      <c r="NC18" s="629"/>
      <c r="ND18" s="629"/>
      <c r="NE18" s="629"/>
      <c r="NF18" s="629"/>
      <c r="NG18" s="629"/>
      <c r="NH18" s="629"/>
      <c r="NI18" s="629"/>
      <c r="NJ18" s="629"/>
      <c r="NK18" s="629"/>
      <c r="NL18" s="629"/>
      <c r="NM18" s="629"/>
      <c r="NN18" s="629"/>
      <c r="NO18" s="629"/>
      <c r="NP18" s="629"/>
      <c r="NQ18" s="629"/>
      <c r="NR18" s="629"/>
      <c r="NS18" s="629"/>
      <c r="NT18" s="629"/>
      <c r="NU18" s="629"/>
      <c r="NV18" s="629"/>
      <c r="NW18" s="629"/>
      <c r="NX18" s="629"/>
      <c r="NY18" s="629"/>
      <c r="NZ18" s="629"/>
      <c r="OA18" s="629"/>
      <c r="OB18" s="629"/>
      <c r="OC18" s="629"/>
      <c r="OD18" s="629"/>
      <c r="OE18" s="629"/>
      <c r="OF18" s="629"/>
      <c r="OG18" s="629"/>
      <c r="OH18" s="629"/>
      <c r="OI18" s="629"/>
      <c r="OJ18" s="629"/>
      <c r="OK18" s="629"/>
      <c r="OL18" s="629"/>
      <c r="OM18" s="629"/>
      <c r="ON18" s="629"/>
      <c r="OO18" s="629"/>
      <c r="OP18" s="629"/>
      <c r="OQ18" s="629"/>
      <c r="OR18" s="629"/>
      <c r="OS18" s="629"/>
      <c r="OT18" s="629"/>
      <c r="OU18" s="629"/>
      <c r="OV18" s="629"/>
      <c r="OW18" s="629"/>
      <c r="OX18" s="629"/>
      <c r="OY18" s="629"/>
      <c r="OZ18" s="629"/>
      <c r="PA18" s="629"/>
      <c r="PB18" s="629"/>
      <c r="PC18" s="629"/>
      <c r="PD18" s="629"/>
      <c r="PE18" s="629"/>
      <c r="PF18" s="629"/>
      <c r="PG18" s="629"/>
      <c r="PH18" s="629"/>
      <c r="PI18" s="629"/>
      <c r="PJ18" s="629"/>
      <c r="PK18" s="629"/>
      <c r="PL18" s="629"/>
      <c r="PM18" s="629"/>
      <c r="PN18" s="629"/>
      <c r="PO18" s="629"/>
      <c r="PP18" s="629"/>
      <c r="PQ18" s="629"/>
      <c r="PR18" s="629"/>
      <c r="PS18" s="629"/>
      <c r="PT18" s="629"/>
      <c r="PU18" s="629"/>
      <c r="PV18" s="629"/>
      <c r="PW18" s="629"/>
      <c r="PX18" s="629"/>
      <c r="PY18" s="629"/>
      <c r="PZ18" s="629"/>
      <c r="QA18" s="629"/>
      <c r="QB18" s="629"/>
      <c r="QC18" s="629"/>
      <c r="QD18" s="629"/>
      <c r="QE18" s="629"/>
      <c r="QF18" s="629"/>
      <c r="QG18" s="629"/>
      <c r="QH18" s="629"/>
      <c r="QI18" s="629"/>
      <c r="QJ18" s="629"/>
      <c r="QK18" s="629"/>
      <c r="QL18" s="629"/>
      <c r="QM18" s="629"/>
      <c r="QN18" s="629"/>
      <c r="QO18" s="629"/>
      <c r="QP18" s="629"/>
      <c r="QQ18" s="629"/>
      <c r="QR18" s="629"/>
      <c r="QS18" s="629"/>
      <c r="QT18" s="629"/>
      <c r="QU18" s="629"/>
      <c r="QV18" s="629"/>
      <c r="QW18" s="629"/>
      <c r="QX18" s="629"/>
      <c r="QY18" s="629"/>
      <c r="QZ18" s="629"/>
      <c r="RA18" s="629"/>
      <c r="RB18" s="629"/>
      <c r="RC18" s="629"/>
      <c r="RD18" s="629"/>
      <c r="RE18" s="629"/>
      <c r="RF18" s="629"/>
      <c r="RG18" s="629"/>
      <c r="RH18" s="629"/>
      <c r="RI18" s="629"/>
      <c r="RJ18" s="629"/>
      <c r="RK18" s="629"/>
      <c r="RL18" s="629"/>
      <c r="RM18" s="629"/>
      <c r="RN18" s="629"/>
      <c r="RO18" s="629"/>
      <c r="RP18" s="629"/>
      <c r="RQ18" s="629"/>
      <c r="RR18" s="629"/>
      <c r="RS18" s="629"/>
      <c r="RT18" s="629"/>
      <c r="RU18" s="629"/>
      <c r="RV18" s="629"/>
      <c r="RW18" s="629"/>
      <c r="RX18" s="629"/>
      <c r="RY18" s="629"/>
      <c r="RZ18" s="629"/>
      <c r="SA18" s="629"/>
      <c r="SB18" s="629"/>
      <c r="SC18" s="629"/>
      <c r="SD18" s="629"/>
      <c r="SE18" s="629"/>
      <c r="SF18" s="629"/>
      <c r="SG18" s="629"/>
      <c r="SH18" s="629"/>
      <c r="SI18" s="629"/>
      <c r="SJ18" s="629"/>
      <c r="SK18" s="629"/>
      <c r="SL18" s="629"/>
      <c r="SM18" s="629"/>
      <c r="SN18" s="629"/>
      <c r="SO18" s="629"/>
      <c r="SP18" s="629"/>
      <c r="SQ18" s="629"/>
      <c r="SR18" s="629"/>
      <c r="SS18" s="629"/>
      <c r="ST18" s="629"/>
      <c r="SU18" s="629"/>
      <c r="SV18" s="629"/>
      <c r="SW18" s="629"/>
      <c r="SX18" s="629"/>
      <c r="SY18" s="629"/>
      <c r="SZ18" s="629"/>
      <c r="TA18" s="629"/>
      <c r="TB18" s="629"/>
      <c r="TC18" s="629"/>
      <c r="TD18" s="629"/>
      <c r="TE18" s="629"/>
      <c r="TF18" s="629"/>
      <c r="TG18" s="629"/>
      <c r="TH18" s="629"/>
      <c r="TI18" s="629"/>
      <c r="TJ18" s="629"/>
      <c r="TK18" s="629"/>
      <c r="TL18" s="629"/>
      <c r="TM18" s="629"/>
      <c r="TN18" s="629"/>
      <c r="TO18" s="629"/>
      <c r="TP18" s="629"/>
      <c r="TQ18" s="629"/>
      <c r="TR18" s="629"/>
      <c r="TS18" s="629"/>
      <c r="TT18" s="629"/>
      <c r="TU18" s="629"/>
      <c r="TV18" s="629"/>
      <c r="TW18" s="629"/>
      <c r="TX18" s="629"/>
      <c r="TY18" s="629"/>
      <c r="TZ18" s="629"/>
      <c r="UA18" s="629"/>
      <c r="UB18" s="629"/>
      <c r="UC18" s="629"/>
      <c r="UD18" s="629"/>
      <c r="UE18" s="629"/>
      <c r="UF18" s="629"/>
      <c r="UG18" s="629"/>
      <c r="UH18" s="629"/>
      <c r="UI18" s="629"/>
      <c r="UJ18" s="629"/>
      <c r="UK18" s="629"/>
      <c r="UL18" s="629"/>
      <c r="UM18" s="629"/>
      <c r="UN18" s="629"/>
      <c r="UO18" s="629"/>
      <c r="UP18" s="629"/>
      <c r="UQ18" s="629"/>
      <c r="UR18" s="629"/>
      <c r="US18" s="629"/>
      <c r="UT18" s="629"/>
      <c r="UU18" s="629"/>
      <c r="UV18" s="629"/>
      <c r="UW18" s="629"/>
      <c r="UX18" s="629"/>
      <c r="UY18" s="629"/>
      <c r="UZ18" s="629"/>
      <c r="VA18" s="629"/>
      <c r="VB18" s="629"/>
      <c r="VC18" s="629"/>
      <c r="VD18" s="629"/>
      <c r="VE18" s="629"/>
      <c r="VF18" s="629"/>
      <c r="VG18" s="629"/>
      <c r="VH18" s="629"/>
      <c r="VI18" s="629"/>
      <c r="VJ18" s="629"/>
      <c r="VK18" s="629"/>
      <c r="VL18" s="629"/>
      <c r="VM18" s="629"/>
      <c r="VN18" s="629"/>
      <c r="VO18" s="629"/>
      <c r="VP18" s="629"/>
      <c r="VQ18" s="629"/>
      <c r="VR18" s="629"/>
      <c r="VS18" s="629"/>
      <c r="VT18" s="629"/>
      <c r="VU18" s="629"/>
      <c r="VV18" s="629"/>
      <c r="VW18" s="629"/>
      <c r="VX18" s="629"/>
      <c r="VY18" s="629"/>
      <c r="VZ18" s="629"/>
      <c r="WA18" s="629"/>
      <c r="WB18" s="629"/>
      <c r="WC18" s="629"/>
      <c r="WD18" s="629"/>
      <c r="WE18" s="629"/>
      <c r="WF18" s="629"/>
      <c r="WG18" s="629"/>
      <c r="WH18" s="629"/>
      <c r="WI18" s="629"/>
      <c r="WJ18" s="629"/>
      <c r="WK18" s="629"/>
      <c r="WL18" s="629"/>
      <c r="WM18" s="629"/>
      <c r="WN18" s="629"/>
      <c r="WO18" s="629"/>
      <c r="WP18" s="629"/>
      <c r="WQ18" s="629"/>
      <c r="WR18" s="629"/>
      <c r="WS18" s="629"/>
      <c r="WT18" s="629"/>
      <c r="WU18" s="629"/>
      <c r="WV18" s="629"/>
      <c r="WW18" s="629"/>
      <c r="WX18" s="629"/>
      <c r="WY18" s="629"/>
      <c r="WZ18" s="629"/>
      <c r="XA18" s="629"/>
      <c r="XB18" s="629"/>
      <c r="XC18" s="629"/>
      <c r="XD18" s="629"/>
      <c r="XE18" s="629"/>
      <c r="XF18" s="629"/>
      <c r="XG18" s="629"/>
      <c r="XH18" s="629"/>
      <c r="XI18" s="629"/>
      <c r="XJ18" s="629"/>
      <c r="XK18" s="629"/>
      <c r="XL18" s="629"/>
      <c r="XM18" s="629"/>
      <c r="XN18" s="629"/>
      <c r="XO18" s="629"/>
      <c r="XP18" s="629"/>
      <c r="XQ18" s="629"/>
      <c r="XR18" s="629"/>
      <c r="XS18" s="629"/>
      <c r="XT18" s="629"/>
      <c r="XU18" s="629"/>
      <c r="XV18" s="629"/>
      <c r="XW18" s="629"/>
      <c r="XX18" s="629"/>
      <c r="XY18" s="629"/>
      <c r="XZ18" s="629"/>
      <c r="YA18" s="629"/>
      <c r="YB18" s="629"/>
      <c r="YC18" s="629"/>
      <c r="YD18" s="629"/>
      <c r="YE18" s="629"/>
      <c r="YF18" s="629"/>
      <c r="YG18" s="629"/>
      <c r="YH18" s="629"/>
      <c r="YI18" s="629"/>
      <c r="YJ18" s="629"/>
      <c r="YK18" s="629"/>
      <c r="YL18" s="629"/>
      <c r="YM18" s="629"/>
      <c r="YN18" s="629"/>
      <c r="YO18" s="629"/>
      <c r="YP18" s="629"/>
      <c r="YQ18" s="629"/>
      <c r="YR18" s="629"/>
      <c r="YS18" s="629"/>
      <c r="YT18" s="629"/>
      <c r="YU18" s="629"/>
      <c r="YV18" s="629"/>
      <c r="YW18" s="629"/>
      <c r="YX18" s="629"/>
      <c r="YY18" s="629"/>
      <c r="YZ18" s="629"/>
      <c r="ZA18" s="629"/>
      <c r="ZB18" s="629"/>
      <c r="ZC18" s="629"/>
      <c r="ZD18" s="629"/>
      <c r="ZE18" s="629"/>
      <c r="ZF18" s="629"/>
      <c r="ZG18" s="629"/>
      <c r="ZH18" s="629"/>
      <c r="ZI18" s="629"/>
      <c r="ZJ18" s="629"/>
      <c r="ZK18" s="629"/>
      <c r="ZL18" s="629"/>
      <c r="ZM18" s="629"/>
      <c r="ZN18" s="629"/>
      <c r="ZO18" s="629"/>
      <c r="ZP18" s="629"/>
      <c r="ZQ18" s="629"/>
      <c r="ZR18" s="629"/>
      <c r="ZS18" s="629"/>
      <c r="ZT18" s="629"/>
      <c r="ZU18" s="629"/>
      <c r="ZV18" s="629"/>
      <c r="ZW18" s="629"/>
      <c r="ZX18" s="629"/>
      <c r="ZY18" s="629"/>
      <c r="ZZ18" s="629"/>
      <c r="AAA18" s="629"/>
      <c r="AAB18" s="629"/>
      <c r="AAC18" s="629"/>
      <c r="AAD18" s="629"/>
      <c r="AAE18" s="629"/>
      <c r="AAF18" s="629"/>
      <c r="AAG18" s="629"/>
      <c r="AAH18" s="629"/>
      <c r="AAI18" s="629"/>
      <c r="AAJ18" s="629"/>
      <c r="AAK18" s="629"/>
      <c r="AAL18" s="629"/>
      <c r="AAM18" s="629"/>
      <c r="AAN18" s="629"/>
      <c r="AAO18" s="629"/>
      <c r="AAP18" s="629"/>
      <c r="AAQ18" s="629"/>
      <c r="AAR18" s="629"/>
      <c r="AAS18" s="629"/>
      <c r="AAT18" s="629"/>
      <c r="AAU18" s="629"/>
      <c r="AAV18" s="629"/>
      <c r="AAW18" s="629"/>
      <c r="AAX18" s="629"/>
      <c r="AAY18" s="629"/>
      <c r="AAZ18" s="629"/>
      <c r="ABA18" s="629"/>
      <c r="ABB18" s="629"/>
      <c r="ABC18" s="629"/>
      <c r="ABD18" s="629"/>
      <c r="ABE18" s="629"/>
      <c r="ABF18" s="629"/>
      <c r="ABG18" s="629"/>
      <c r="ABH18" s="629"/>
      <c r="ABI18" s="629"/>
      <c r="ABJ18" s="629"/>
      <c r="ABK18" s="629"/>
      <c r="ABL18" s="629"/>
      <c r="ABM18" s="629"/>
      <c r="ABN18" s="629"/>
      <c r="ABO18" s="629"/>
      <c r="ABP18" s="629"/>
      <c r="ABQ18" s="629"/>
      <c r="ABR18" s="629"/>
      <c r="ABS18" s="629"/>
      <c r="ABT18" s="629"/>
      <c r="ABU18" s="629"/>
      <c r="ABV18" s="629"/>
      <c r="ABW18" s="629"/>
      <c r="ABX18" s="629"/>
      <c r="ABY18" s="629"/>
      <c r="ABZ18" s="629"/>
      <c r="ACA18" s="629"/>
      <c r="ACB18" s="629"/>
      <c r="ACC18" s="629"/>
      <c r="ACD18" s="629"/>
      <c r="ACE18" s="629"/>
      <c r="ACF18" s="629"/>
      <c r="ACG18" s="629"/>
      <c r="ACH18" s="629"/>
      <c r="ACI18" s="629"/>
      <c r="ACJ18" s="629"/>
      <c r="ACK18" s="629"/>
      <c r="ACL18" s="629"/>
      <c r="ACM18" s="629"/>
      <c r="ACN18" s="629"/>
      <c r="ACO18" s="629"/>
      <c r="ACP18" s="629"/>
      <c r="ACQ18" s="629"/>
      <c r="ACR18" s="629"/>
      <c r="ACS18" s="629"/>
      <c r="ACT18" s="629"/>
      <c r="ACU18" s="629"/>
      <c r="ACV18" s="629"/>
      <c r="ACW18" s="629"/>
      <c r="ACX18" s="629"/>
      <c r="ACY18" s="629"/>
      <c r="ACZ18" s="629"/>
      <c r="ADA18" s="629"/>
      <c r="ADB18" s="629"/>
      <c r="ADC18" s="629"/>
      <c r="ADD18" s="629"/>
      <c r="ADE18" s="629"/>
      <c r="ADF18" s="629"/>
      <c r="ADG18" s="629"/>
      <c r="ADH18" s="629"/>
      <c r="ADI18" s="629"/>
      <c r="ADJ18" s="629"/>
      <c r="ADK18" s="629"/>
      <c r="ADL18" s="629"/>
      <c r="ADM18" s="629"/>
      <c r="ADN18" s="629"/>
      <c r="ADO18" s="629"/>
      <c r="ADP18" s="629"/>
      <c r="ADQ18" s="629"/>
      <c r="ADR18" s="629"/>
      <c r="ADS18" s="629"/>
      <c r="ADT18" s="629"/>
      <c r="ADU18" s="629"/>
      <c r="ADV18" s="629"/>
      <c r="ADW18" s="629"/>
      <c r="ADX18" s="629"/>
      <c r="ADY18" s="629"/>
      <c r="ADZ18" s="629"/>
      <c r="AEA18" s="629"/>
      <c r="AEB18" s="629"/>
      <c r="AEC18" s="629"/>
      <c r="AED18" s="629"/>
      <c r="AEE18" s="629"/>
      <c r="AEF18" s="629"/>
      <c r="AEG18" s="629"/>
      <c r="AEH18" s="629"/>
      <c r="AEI18" s="629"/>
      <c r="AEJ18" s="629"/>
      <c r="AEK18" s="629"/>
      <c r="AEL18" s="629"/>
      <c r="AEM18" s="629"/>
      <c r="AEN18" s="629"/>
      <c r="AEO18" s="629"/>
      <c r="AEP18" s="629"/>
      <c r="AEQ18" s="629"/>
      <c r="AER18" s="629"/>
      <c r="AES18" s="629"/>
      <c r="AET18" s="629"/>
      <c r="AEU18" s="629"/>
      <c r="AEV18" s="629"/>
      <c r="AEW18" s="629"/>
      <c r="AEX18" s="629"/>
      <c r="AEY18" s="629"/>
      <c r="AEZ18" s="629"/>
      <c r="AFA18" s="629"/>
      <c r="AFB18" s="629"/>
      <c r="AFC18" s="629"/>
      <c r="AFD18" s="629"/>
      <c r="AFE18" s="629"/>
      <c r="AFF18" s="629"/>
      <c r="AFG18" s="629"/>
      <c r="AFH18" s="629"/>
      <c r="AFI18" s="629"/>
      <c r="AFJ18" s="629"/>
      <c r="AFK18" s="629"/>
      <c r="AFL18" s="629"/>
      <c r="AFM18" s="629"/>
      <c r="AFN18" s="629"/>
      <c r="AFO18" s="629"/>
      <c r="AFP18" s="629"/>
      <c r="AFQ18" s="629"/>
      <c r="AFR18" s="629"/>
      <c r="AFS18" s="629"/>
      <c r="AFT18" s="629"/>
      <c r="AFU18" s="629"/>
      <c r="AFV18" s="629"/>
      <c r="AFW18" s="629"/>
      <c r="AFX18" s="629"/>
      <c r="AFY18" s="629"/>
      <c r="AFZ18" s="629"/>
      <c r="AGA18" s="629"/>
      <c r="AGB18" s="629"/>
      <c r="AGC18" s="629"/>
      <c r="AGD18" s="629"/>
      <c r="AGE18" s="629"/>
      <c r="AGF18" s="629"/>
      <c r="AGG18" s="629"/>
      <c r="AGH18" s="629"/>
      <c r="AGI18" s="629"/>
      <c r="AGJ18" s="629"/>
      <c r="AGK18" s="629"/>
      <c r="AGL18" s="629"/>
      <c r="AGM18" s="629"/>
      <c r="AGN18" s="629"/>
      <c r="AGO18" s="629"/>
      <c r="AGP18" s="629"/>
      <c r="AGQ18" s="629"/>
      <c r="AGR18" s="629"/>
      <c r="AGS18" s="629"/>
      <c r="AGT18" s="629"/>
      <c r="AGU18" s="629"/>
      <c r="AGV18" s="629"/>
      <c r="AGW18" s="629"/>
      <c r="AGX18" s="629"/>
      <c r="AGY18" s="629"/>
      <c r="AGZ18" s="629"/>
      <c r="AHA18" s="629"/>
      <c r="AHB18" s="629"/>
      <c r="AHC18" s="629"/>
      <c r="AHD18" s="629"/>
      <c r="AHE18" s="629"/>
      <c r="AHF18" s="629"/>
      <c r="AHG18" s="629"/>
      <c r="AHH18" s="629"/>
      <c r="AHI18" s="629"/>
      <c r="AHJ18" s="629"/>
      <c r="AHK18" s="629"/>
      <c r="AHL18" s="629"/>
      <c r="AHM18" s="629"/>
      <c r="AHN18" s="629"/>
      <c r="AHO18" s="629"/>
      <c r="AHP18" s="629"/>
      <c r="AHQ18" s="629"/>
      <c r="AHR18" s="629"/>
      <c r="AHS18" s="629"/>
      <c r="AHT18" s="629"/>
      <c r="AHU18" s="629"/>
      <c r="AHV18" s="629"/>
      <c r="AHW18" s="629"/>
      <c r="AHX18" s="629"/>
      <c r="AHY18" s="629"/>
      <c r="AHZ18" s="629"/>
      <c r="AIA18" s="629"/>
      <c r="AIB18" s="629"/>
      <c r="AIC18" s="629"/>
      <c r="AID18" s="629"/>
      <c r="AIE18" s="629"/>
      <c r="AIF18" s="629"/>
      <c r="AIG18" s="629"/>
      <c r="AIH18" s="629"/>
      <c r="AII18" s="629"/>
    </row>
    <row r="19" spans="1:919" s="498" customFormat="1" ht="31.75" customHeight="1" x14ac:dyDescent="0.75">
      <c r="A19" s="2019"/>
      <c r="B19" s="2037"/>
      <c r="C19" s="598">
        <v>2.2999999999999998</v>
      </c>
      <c r="D19" s="599" t="s">
        <v>87</v>
      </c>
      <c r="E19" s="600" t="s">
        <v>24</v>
      </c>
      <c r="F19" s="600" t="s">
        <v>16</v>
      </c>
      <c r="G19" s="538">
        <f t="array" ref="G19">INDEX('Salary . staff rates'!$A$6:$C$28,MATCH(1,('Salary . staff rates'!$A$6:$A$28=MNO!E19)*('Salary . staff rates'!$B$6:$B$28=MNO!F19),0),3)</f>
        <v>750</v>
      </c>
      <c r="H19" s="537">
        <f t="shared" si="0"/>
        <v>750</v>
      </c>
      <c r="I19" s="601" t="s">
        <v>0</v>
      </c>
      <c r="J19" s="602" t="s">
        <v>0</v>
      </c>
      <c r="K19" s="594">
        <v>60</v>
      </c>
      <c r="L19" s="603">
        <f t="shared" si="17"/>
        <v>45000</v>
      </c>
      <c r="M19" s="596" t="s">
        <v>33</v>
      </c>
      <c r="N19" s="604">
        <f>IF(M19="Yes",L19*'Salary . staff rates'!$C$34,0)</f>
        <v>6750</v>
      </c>
      <c r="O19" s="543"/>
      <c r="P19" s="1848">
        <v>1</v>
      </c>
      <c r="Q19" s="1848">
        <v>1</v>
      </c>
      <c r="R19" s="545"/>
      <c r="S19" s="546">
        <v>3</v>
      </c>
      <c r="T19" s="546">
        <f t="shared" si="14"/>
        <v>3</v>
      </c>
      <c r="U19" s="546">
        <f t="shared" si="15"/>
        <v>3</v>
      </c>
      <c r="W19" s="544"/>
      <c r="Y19" s="1011">
        <f t="shared" si="18"/>
        <v>45000</v>
      </c>
      <c r="Z19" s="1011">
        <f t="shared" si="19"/>
        <v>6750</v>
      </c>
      <c r="AB19" s="1011">
        <f t="shared" si="20"/>
        <v>45000</v>
      </c>
      <c r="AC19" s="1011">
        <f t="shared" si="21"/>
        <v>6750</v>
      </c>
      <c r="AD19" s="714"/>
      <c r="AE19" s="1011">
        <f t="shared" si="22"/>
        <v>135000</v>
      </c>
      <c r="AF19" s="1011">
        <f t="shared" si="23"/>
        <v>20250</v>
      </c>
      <c r="AH19" s="1011">
        <f t="shared" si="24"/>
        <v>135000</v>
      </c>
      <c r="AI19" s="1011">
        <f t="shared" si="25"/>
        <v>20250</v>
      </c>
      <c r="AJ19" s="714"/>
      <c r="AL19" s="548"/>
      <c r="AN19" s="1011">
        <f t="shared" si="26"/>
        <v>45000</v>
      </c>
      <c r="AO19" s="1011">
        <f t="shared" si="27"/>
        <v>6750</v>
      </c>
      <c r="AP19" s="547"/>
      <c r="AQ19" s="1011">
        <f t="shared" si="28"/>
        <v>135000</v>
      </c>
      <c r="AR19" s="1011">
        <f t="shared" si="29"/>
        <v>20250</v>
      </c>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629"/>
      <c r="BT19" s="629"/>
      <c r="BU19" s="629"/>
      <c r="BV19" s="629"/>
      <c r="BW19" s="629"/>
      <c r="BX19" s="629"/>
      <c r="BY19" s="629"/>
      <c r="BZ19" s="629"/>
      <c r="CA19" s="629"/>
      <c r="CB19" s="629"/>
      <c r="CC19" s="629"/>
      <c r="CD19" s="629"/>
      <c r="CE19" s="629"/>
      <c r="CF19" s="629"/>
      <c r="CG19" s="629"/>
      <c r="CH19" s="629"/>
      <c r="CI19" s="629"/>
      <c r="CJ19" s="629"/>
      <c r="CK19" s="629"/>
      <c r="CL19" s="629"/>
      <c r="CM19" s="629"/>
      <c r="CN19" s="629"/>
      <c r="CO19" s="629"/>
      <c r="CP19" s="629"/>
      <c r="CQ19" s="629"/>
      <c r="CR19" s="629"/>
      <c r="CS19" s="629"/>
      <c r="CT19" s="629"/>
      <c r="CU19" s="629"/>
      <c r="CV19" s="629"/>
      <c r="CW19" s="629"/>
      <c r="CX19" s="629"/>
      <c r="CY19" s="629"/>
      <c r="CZ19" s="629"/>
      <c r="DA19" s="629"/>
      <c r="DB19" s="629"/>
      <c r="DC19" s="629"/>
      <c r="DD19" s="629"/>
      <c r="DE19" s="629"/>
      <c r="DF19" s="629"/>
      <c r="DG19" s="629"/>
      <c r="DH19" s="629"/>
      <c r="DI19" s="629"/>
      <c r="DJ19" s="629"/>
      <c r="DK19" s="629"/>
      <c r="DL19" s="629"/>
      <c r="DM19" s="629"/>
      <c r="DN19" s="629"/>
      <c r="DO19" s="629"/>
      <c r="DP19" s="629"/>
      <c r="DQ19" s="629"/>
      <c r="DR19" s="629"/>
      <c r="DS19" s="629"/>
      <c r="DT19" s="629"/>
      <c r="DU19" s="629"/>
      <c r="DV19" s="629"/>
      <c r="DW19" s="629"/>
      <c r="DX19" s="629"/>
      <c r="DY19" s="629"/>
      <c r="DZ19" s="629"/>
      <c r="EA19" s="629"/>
      <c r="EB19" s="629"/>
      <c r="EC19" s="629"/>
      <c r="ED19" s="629"/>
      <c r="EE19" s="629"/>
      <c r="EF19" s="629"/>
      <c r="EG19" s="629"/>
      <c r="EH19" s="629"/>
      <c r="EI19" s="629"/>
      <c r="EJ19" s="629"/>
      <c r="EK19" s="629"/>
      <c r="EL19" s="629"/>
      <c r="EM19" s="629"/>
      <c r="EN19" s="629"/>
      <c r="EO19" s="629"/>
      <c r="EP19" s="629"/>
      <c r="EQ19" s="629"/>
      <c r="ER19" s="629"/>
      <c r="ES19" s="629"/>
      <c r="ET19" s="629"/>
      <c r="EU19" s="629"/>
      <c r="EV19" s="629"/>
      <c r="EW19" s="629"/>
      <c r="EX19" s="629"/>
      <c r="EY19" s="629"/>
      <c r="EZ19" s="629"/>
      <c r="FA19" s="629"/>
      <c r="FB19" s="629"/>
      <c r="FC19" s="629"/>
      <c r="FD19" s="629"/>
      <c r="FE19" s="629"/>
      <c r="FF19" s="629"/>
      <c r="FG19" s="629"/>
      <c r="FH19" s="629"/>
      <c r="FI19" s="629"/>
      <c r="FJ19" s="629"/>
      <c r="FK19" s="629"/>
      <c r="FL19" s="629"/>
      <c r="FM19" s="629"/>
      <c r="FN19" s="629"/>
      <c r="FO19" s="629"/>
      <c r="FP19" s="629"/>
      <c r="FQ19" s="629"/>
      <c r="FR19" s="629"/>
      <c r="FS19" s="629"/>
      <c r="FT19" s="629"/>
      <c r="FU19" s="629"/>
      <c r="FV19" s="629"/>
      <c r="FW19" s="629"/>
      <c r="FX19" s="629"/>
      <c r="FY19" s="629"/>
      <c r="FZ19" s="629"/>
      <c r="GA19" s="629"/>
      <c r="GB19" s="629"/>
      <c r="GC19" s="629"/>
      <c r="GD19" s="629"/>
      <c r="GE19" s="629"/>
      <c r="GF19" s="629"/>
      <c r="GG19" s="629"/>
      <c r="GH19" s="629"/>
      <c r="GI19" s="629"/>
      <c r="GJ19" s="629"/>
      <c r="GK19" s="629"/>
      <c r="GL19" s="629"/>
      <c r="GM19" s="629"/>
      <c r="GN19" s="629"/>
      <c r="GO19" s="629"/>
      <c r="GP19" s="629"/>
      <c r="GQ19" s="629"/>
      <c r="GR19" s="629"/>
      <c r="GS19" s="629"/>
      <c r="GT19" s="629"/>
      <c r="GU19" s="629"/>
      <c r="GV19" s="629"/>
      <c r="GW19" s="629"/>
      <c r="GX19" s="629"/>
      <c r="GY19" s="629"/>
      <c r="GZ19" s="629"/>
      <c r="HA19" s="629"/>
      <c r="HB19" s="629"/>
      <c r="HC19" s="629"/>
      <c r="HD19" s="629"/>
      <c r="HE19" s="629"/>
      <c r="HF19" s="629"/>
      <c r="HG19" s="629"/>
      <c r="HH19" s="629"/>
      <c r="HI19" s="629"/>
      <c r="HJ19" s="629"/>
      <c r="HK19" s="629"/>
      <c r="HL19" s="629"/>
      <c r="HM19" s="629"/>
      <c r="HN19" s="629"/>
      <c r="HO19" s="629"/>
      <c r="HP19" s="629"/>
      <c r="HQ19" s="629"/>
      <c r="HR19" s="629"/>
      <c r="HS19" s="629"/>
      <c r="HT19" s="629"/>
      <c r="HU19" s="629"/>
      <c r="HV19" s="629"/>
      <c r="HW19" s="629"/>
      <c r="HX19" s="629"/>
      <c r="HY19" s="629"/>
      <c r="HZ19" s="629"/>
      <c r="IA19" s="629"/>
      <c r="IB19" s="629"/>
      <c r="IC19" s="629"/>
      <c r="ID19" s="629"/>
      <c r="IE19" s="629"/>
      <c r="IF19" s="629"/>
      <c r="IG19" s="629"/>
      <c r="IH19" s="629"/>
      <c r="II19" s="629"/>
      <c r="IJ19" s="629"/>
      <c r="IK19" s="629"/>
      <c r="IL19" s="629"/>
      <c r="IM19" s="629"/>
      <c r="IN19" s="629"/>
      <c r="IO19" s="629"/>
      <c r="IP19" s="629"/>
      <c r="IQ19" s="629"/>
      <c r="IR19" s="629"/>
      <c r="IS19" s="629"/>
      <c r="IT19" s="629"/>
      <c r="IU19" s="629"/>
      <c r="IV19" s="629"/>
      <c r="IW19" s="629"/>
      <c r="IX19" s="629"/>
      <c r="IY19" s="629"/>
      <c r="IZ19" s="629"/>
      <c r="JA19" s="629"/>
      <c r="JB19" s="629"/>
      <c r="JC19" s="629"/>
      <c r="JD19" s="629"/>
      <c r="JE19" s="629"/>
      <c r="JF19" s="629"/>
      <c r="JG19" s="629"/>
      <c r="JH19" s="629"/>
      <c r="JI19" s="629"/>
      <c r="JJ19" s="629"/>
      <c r="JK19" s="629"/>
      <c r="JL19" s="629"/>
      <c r="JM19" s="629"/>
      <c r="JN19" s="629"/>
      <c r="JO19" s="629"/>
      <c r="JP19" s="629"/>
      <c r="JQ19" s="629"/>
      <c r="JR19" s="629"/>
      <c r="JS19" s="629"/>
      <c r="JT19" s="629"/>
      <c r="JU19" s="629"/>
      <c r="JV19" s="629"/>
      <c r="JW19" s="629"/>
      <c r="JX19" s="629"/>
      <c r="JY19" s="629"/>
      <c r="JZ19" s="629"/>
      <c r="KA19" s="629"/>
      <c r="KB19" s="629"/>
      <c r="KC19" s="629"/>
      <c r="KD19" s="629"/>
      <c r="KE19" s="629"/>
      <c r="KF19" s="629"/>
      <c r="KG19" s="629"/>
      <c r="KH19" s="629"/>
      <c r="KI19" s="629"/>
      <c r="KJ19" s="629"/>
      <c r="KK19" s="629"/>
      <c r="KL19" s="629"/>
      <c r="KM19" s="629"/>
      <c r="KN19" s="629"/>
      <c r="KO19" s="629"/>
      <c r="KP19" s="629"/>
      <c r="KQ19" s="629"/>
      <c r="KR19" s="629"/>
      <c r="KS19" s="629"/>
      <c r="KT19" s="629"/>
      <c r="KU19" s="629"/>
      <c r="KV19" s="629"/>
      <c r="KW19" s="629"/>
      <c r="KX19" s="629"/>
      <c r="KY19" s="629"/>
      <c r="KZ19" s="629"/>
      <c r="LA19" s="629"/>
      <c r="LB19" s="629"/>
      <c r="LC19" s="629"/>
      <c r="LD19" s="629"/>
      <c r="LE19" s="629"/>
      <c r="LF19" s="629"/>
      <c r="LG19" s="629"/>
      <c r="LH19" s="629"/>
      <c r="LI19" s="629"/>
      <c r="LJ19" s="629"/>
      <c r="LK19" s="629"/>
      <c r="LL19" s="629"/>
      <c r="LM19" s="629"/>
      <c r="LN19" s="629"/>
      <c r="LO19" s="629"/>
      <c r="LP19" s="629"/>
      <c r="LQ19" s="629"/>
      <c r="LR19" s="629"/>
      <c r="LS19" s="629"/>
      <c r="LT19" s="629"/>
      <c r="LU19" s="629"/>
      <c r="LV19" s="629"/>
      <c r="LW19" s="629"/>
      <c r="LX19" s="629"/>
      <c r="LY19" s="629"/>
      <c r="LZ19" s="629"/>
      <c r="MA19" s="629"/>
      <c r="MB19" s="629"/>
      <c r="MC19" s="629"/>
      <c r="MD19" s="629"/>
      <c r="ME19" s="629"/>
      <c r="MF19" s="629"/>
      <c r="MG19" s="629"/>
      <c r="MH19" s="629"/>
      <c r="MI19" s="629"/>
      <c r="MJ19" s="629"/>
      <c r="MK19" s="629"/>
      <c r="ML19" s="629"/>
      <c r="MM19" s="629"/>
      <c r="MN19" s="629"/>
      <c r="MO19" s="629"/>
      <c r="MP19" s="629"/>
      <c r="MQ19" s="629"/>
      <c r="MR19" s="629"/>
      <c r="MS19" s="629"/>
      <c r="MT19" s="629"/>
      <c r="MU19" s="629"/>
      <c r="MV19" s="629"/>
      <c r="MW19" s="629"/>
      <c r="MX19" s="629"/>
      <c r="MY19" s="629"/>
      <c r="MZ19" s="629"/>
      <c r="NA19" s="629"/>
      <c r="NB19" s="629"/>
      <c r="NC19" s="629"/>
      <c r="ND19" s="629"/>
      <c r="NE19" s="629"/>
      <c r="NF19" s="629"/>
      <c r="NG19" s="629"/>
      <c r="NH19" s="629"/>
      <c r="NI19" s="629"/>
      <c r="NJ19" s="629"/>
      <c r="NK19" s="629"/>
      <c r="NL19" s="629"/>
      <c r="NM19" s="629"/>
      <c r="NN19" s="629"/>
      <c r="NO19" s="629"/>
      <c r="NP19" s="629"/>
      <c r="NQ19" s="629"/>
      <c r="NR19" s="629"/>
      <c r="NS19" s="629"/>
      <c r="NT19" s="629"/>
      <c r="NU19" s="629"/>
      <c r="NV19" s="629"/>
      <c r="NW19" s="629"/>
      <c r="NX19" s="629"/>
      <c r="NY19" s="629"/>
      <c r="NZ19" s="629"/>
      <c r="OA19" s="629"/>
      <c r="OB19" s="629"/>
      <c r="OC19" s="629"/>
      <c r="OD19" s="629"/>
      <c r="OE19" s="629"/>
      <c r="OF19" s="629"/>
      <c r="OG19" s="629"/>
      <c r="OH19" s="629"/>
      <c r="OI19" s="629"/>
      <c r="OJ19" s="629"/>
      <c r="OK19" s="629"/>
      <c r="OL19" s="629"/>
      <c r="OM19" s="629"/>
      <c r="ON19" s="629"/>
      <c r="OO19" s="629"/>
      <c r="OP19" s="629"/>
      <c r="OQ19" s="629"/>
      <c r="OR19" s="629"/>
      <c r="OS19" s="629"/>
      <c r="OT19" s="629"/>
      <c r="OU19" s="629"/>
      <c r="OV19" s="629"/>
      <c r="OW19" s="629"/>
      <c r="OX19" s="629"/>
      <c r="OY19" s="629"/>
      <c r="OZ19" s="629"/>
      <c r="PA19" s="629"/>
      <c r="PB19" s="629"/>
      <c r="PC19" s="629"/>
      <c r="PD19" s="629"/>
      <c r="PE19" s="629"/>
      <c r="PF19" s="629"/>
      <c r="PG19" s="629"/>
      <c r="PH19" s="629"/>
      <c r="PI19" s="629"/>
      <c r="PJ19" s="629"/>
      <c r="PK19" s="629"/>
      <c r="PL19" s="629"/>
      <c r="PM19" s="629"/>
      <c r="PN19" s="629"/>
      <c r="PO19" s="629"/>
      <c r="PP19" s="629"/>
      <c r="PQ19" s="629"/>
      <c r="PR19" s="629"/>
      <c r="PS19" s="629"/>
      <c r="PT19" s="629"/>
      <c r="PU19" s="629"/>
      <c r="PV19" s="629"/>
      <c r="PW19" s="629"/>
      <c r="PX19" s="629"/>
      <c r="PY19" s="629"/>
      <c r="PZ19" s="629"/>
      <c r="QA19" s="629"/>
      <c r="QB19" s="629"/>
      <c r="QC19" s="629"/>
      <c r="QD19" s="629"/>
      <c r="QE19" s="629"/>
      <c r="QF19" s="629"/>
      <c r="QG19" s="629"/>
      <c r="QH19" s="629"/>
      <c r="QI19" s="629"/>
      <c r="QJ19" s="629"/>
      <c r="QK19" s="629"/>
      <c r="QL19" s="629"/>
      <c r="QM19" s="629"/>
      <c r="QN19" s="629"/>
      <c r="QO19" s="629"/>
      <c r="QP19" s="629"/>
      <c r="QQ19" s="629"/>
      <c r="QR19" s="629"/>
      <c r="QS19" s="629"/>
      <c r="QT19" s="629"/>
      <c r="QU19" s="629"/>
      <c r="QV19" s="629"/>
      <c r="QW19" s="629"/>
      <c r="QX19" s="629"/>
      <c r="QY19" s="629"/>
      <c r="QZ19" s="629"/>
      <c r="RA19" s="629"/>
      <c r="RB19" s="629"/>
      <c r="RC19" s="629"/>
      <c r="RD19" s="629"/>
      <c r="RE19" s="629"/>
      <c r="RF19" s="629"/>
      <c r="RG19" s="629"/>
      <c r="RH19" s="629"/>
      <c r="RI19" s="629"/>
      <c r="RJ19" s="629"/>
      <c r="RK19" s="629"/>
      <c r="RL19" s="629"/>
      <c r="RM19" s="629"/>
      <c r="RN19" s="629"/>
      <c r="RO19" s="629"/>
      <c r="RP19" s="629"/>
      <c r="RQ19" s="629"/>
      <c r="RR19" s="629"/>
      <c r="RS19" s="629"/>
      <c r="RT19" s="629"/>
      <c r="RU19" s="629"/>
      <c r="RV19" s="629"/>
      <c r="RW19" s="629"/>
      <c r="RX19" s="629"/>
      <c r="RY19" s="629"/>
      <c r="RZ19" s="629"/>
      <c r="SA19" s="629"/>
      <c r="SB19" s="629"/>
      <c r="SC19" s="629"/>
      <c r="SD19" s="629"/>
      <c r="SE19" s="629"/>
      <c r="SF19" s="629"/>
      <c r="SG19" s="629"/>
      <c r="SH19" s="629"/>
      <c r="SI19" s="629"/>
      <c r="SJ19" s="629"/>
      <c r="SK19" s="629"/>
      <c r="SL19" s="629"/>
      <c r="SM19" s="629"/>
      <c r="SN19" s="629"/>
      <c r="SO19" s="629"/>
      <c r="SP19" s="629"/>
      <c r="SQ19" s="629"/>
      <c r="SR19" s="629"/>
      <c r="SS19" s="629"/>
      <c r="ST19" s="629"/>
      <c r="SU19" s="629"/>
      <c r="SV19" s="629"/>
      <c r="SW19" s="629"/>
      <c r="SX19" s="629"/>
      <c r="SY19" s="629"/>
      <c r="SZ19" s="629"/>
      <c r="TA19" s="629"/>
      <c r="TB19" s="629"/>
      <c r="TC19" s="629"/>
      <c r="TD19" s="629"/>
      <c r="TE19" s="629"/>
      <c r="TF19" s="629"/>
      <c r="TG19" s="629"/>
      <c r="TH19" s="629"/>
      <c r="TI19" s="629"/>
      <c r="TJ19" s="629"/>
      <c r="TK19" s="629"/>
      <c r="TL19" s="629"/>
      <c r="TM19" s="629"/>
      <c r="TN19" s="629"/>
      <c r="TO19" s="629"/>
      <c r="TP19" s="629"/>
      <c r="TQ19" s="629"/>
      <c r="TR19" s="629"/>
      <c r="TS19" s="629"/>
      <c r="TT19" s="629"/>
      <c r="TU19" s="629"/>
      <c r="TV19" s="629"/>
      <c r="TW19" s="629"/>
      <c r="TX19" s="629"/>
      <c r="TY19" s="629"/>
      <c r="TZ19" s="629"/>
      <c r="UA19" s="629"/>
      <c r="UB19" s="629"/>
      <c r="UC19" s="629"/>
      <c r="UD19" s="629"/>
      <c r="UE19" s="629"/>
      <c r="UF19" s="629"/>
      <c r="UG19" s="629"/>
      <c r="UH19" s="629"/>
      <c r="UI19" s="629"/>
      <c r="UJ19" s="629"/>
      <c r="UK19" s="629"/>
      <c r="UL19" s="629"/>
      <c r="UM19" s="629"/>
      <c r="UN19" s="629"/>
      <c r="UO19" s="629"/>
      <c r="UP19" s="629"/>
      <c r="UQ19" s="629"/>
      <c r="UR19" s="629"/>
      <c r="US19" s="629"/>
      <c r="UT19" s="629"/>
      <c r="UU19" s="629"/>
      <c r="UV19" s="629"/>
      <c r="UW19" s="629"/>
      <c r="UX19" s="629"/>
      <c r="UY19" s="629"/>
      <c r="UZ19" s="629"/>
      <c r="VA19" s="629"/>
      <c r="VB19" s="629"/>
      <c r="VC19" s="629"/>
      <c r="VD19" s="629"/>
      <c r="VE19" s="629"/>
      <c r="VF19" s="629"/>
      <c r="VG19" s="629"/>
      <c r="VH19" s="629"/>
      <c r="VI19" s="629"/>
      <c r="VJ19" s="629"/>
      <c r="VK19" s="629"/>
      <c r="VL19" s="629"/>
      <c r="VM19" s="629"/>
      <c r="VN19" s="629"/>
      <c r="VO19" s="629"/>
      <c r="VP19" s="629"/>
      <c r="VQ19" s="629"/>
      <c r="VR19" s="629"/>
      <c r="VS19" s="629"/>
      <c r="VT19" s="629"/>
      <c r="VU19" s="629"/>
      <c r="VV19" s="629"/>
      <c r="VW19" s="629"/>
      <c r="VX19" s="629"/>
      <c r="VY19" s="629"/>
      <c r="VZ19" s="629"/>
      <c r="WA19" s="629"/>
      <c r="WB19" s="629"/>
      <c r="WC19" s="629"/>
      <c r="WD19" s="629"/>
      <c r="WE19" s="629"/>
      <c r="WF19" s="629"/>
      <c r="WG19" s="629"/>
      <c r="WH19" s="629"/>
      <c r="WI19" s="629"/>
      <c r="WJ19" s="629"/>
      <c r="WK19" s="629"/>
      <c r="WL19" s="629"/>
      <c r="WM19" s="629"/>
      <c r="WN19" s="629"/>
      <c r="WO19" s="629"/>
      <c r="WP19" s="629"/>
      <c r="WQ19" s="629"/>
      <c r="WR19" s="629"/>
      <c r="WS19" s="629"/>
      <c r="WT19" s="629"/>
      <c r="WU19" s="629"/>
      <c r="WV19" s="629"/>
      <c r="WW19" s="629"/>
      <c r="WX19" s="629"/>
      <c r="WY19" s="629"/>
      <c r="WZ19" s="629"/>
      <c r="XA19" s="629"/>
      <c r="XB19" s="629"/>
      <c r="XC19" s="629"/>
      <c r="XD19" s="629"/>
      <c r="XE19" s="629"/>
      <c r="XF19" s="629"/>
      <c r="XG19" s="629"/>
      <c r="XH19" s="629"/>
      <c r="XI19" s="629"/>
      <c r="XJ19" s="629"/>
      <c r="XK19" s="629"/>
      <c r="XL19" s="629"/>
      <c r="XM19" s="629"/>
      <c r="XN19" s="629"/>
      <c r="XO19" s="629"/>
      <c r="XP19" s="629"/>
      <c r="XQ19" s="629"/>
      <c r="XR19" s="629"/>
      <c r="XS19" s="629"/>
      <c r="XT19" s="629"/>
      <c r="XU19" s="629"/>
      <c r="XV19" s="629"/>
      <c r="XW19" s="629"/>
      <c r="XX19" s="629"/>
      <c r="XY19" s="629"/>
      <c r="XZ19" s="629"/>
      <c r="YA19" s="629"/>
      <c r="YB19" s="629"/>
      <c r="YC19" s="629"/>
      <c r="YD19" s="629"/>
      <c r="YE19" s="629"/>
      <c r="YF19" s="629"/>
      <c r="YG19" s="629"/>
      <c r="YH19" s="629"/>
      <c r="YI19" s="629"/>
      <c r="YJ19" s="629"/>
      <c r="YK19" s="629"/>
      <c r="YL19" s="629"/>
      <c r="YM19" s="629"/>
      <c r="YN19" s="629"/>
      <c r="YO19" s="629"/>
      <c r="YP19" s="629"/>
      <c r="YQ19" s="629"/>
      <c r="YR19" s="629"/>
      <c r="YS19" s="629"/>
      <c r="YT19" s="629"/>
      <c r="YU19" s="629"/>
      <c r="YV19" s="629"/>
      <c r="YW19" s="629"/>
      <c r="YX19" s="629"/>
      <c r="YY19" s="629"/>
      <c r="YZ19" s="629"/>
      <c r="ZA19" s="629"/>
      <c r="ZB19" s="629"/>
      <c r="ZC19" s="629"/>
      <c r="ZD19" s="629"/>
      <c r="ZE19" s="629"/>
      <c r="ZF19" s="629"/>
      <c r="ZG19" s="629"/>
      <c r="ZH19" s="629"/>
      <c r="ZI19" s="629"/>
      <c r="ZJ19" s="629"/>
      <c r="ZK19" s="629"/>
      <c r="ZL19" s="629"/>
      <c r="ZM19" s="629"/>
      <c r="ZN19" s="629"/>
      <c r="ZO19" s="629"/>
      <c r="ZP19" s="629"/>
      <c r="ZQ19" s="629"/>
      <c r="ZR19" s="629"/>
      <c r="ZS19" s="629"/>
      <c r="ZT19" s="629"/>
      <c r="ZU19" s="629"/>
      <c r="ZV19" s="629"/>
      <c r="ZW19" s="629"/>
      <c r="ZX19" s="629"/>
      <c r="ZY19" s="629"/>
      <c r="ZZ19" s="629"/>
      <c r="AAA19" s="629"/>
      <c r="AAB19" s="629"/>
      <c r="AAC19" s="629"/>
      <c r="AAD19" s="629"/>
      <c r="AAE19" s="629"/>
      <c r="AAF19" s="629"/>
      <c r="AAG19" s="629"/>
      <c r="AAH19" s="629"/>
      <c r="AAI19" s="629"/>
      <c r="AAJ19" s="629"/>
      <c r="AAK19" s="629"/>
      <c r="AAL19" s="629"/>
      <c r="AAM19" s="629"/>
      <c r="AAN19" s="629"/>
      <c r="AAO19" s="629"/>
      <c r="AAP19" s="629"/>
      <c r="AAQ19" s="629"/>
      <c r="AAR19" s="629"/>
      <c r="AAS19" s="629"/>
      <c r="AAT19" s="629"/>
      <c r="AAU19" s="629"/>
      <c r="AAV19" s="629"/>
      <c r="AAW19" s="629"/>
      <c r="AAX19" s="629"/>
      <c r="AAY19" s="629"/>
      <c r="AAZ19" s="629"/>
      <c r="ABA19" s="629"/>
      <c r="ABB19" s="629"/>
      <c r="ABC19" s="629"/>
      <c r="ABD19" s="629"/>
      <c r="ABE19" s="629"/>
      <c r="ABF19" s="629"/>
      <c r="ABG19" s="629"/>
      <c r="ABH19" s="629"/>
      <c r="ABI19" s="629"/>
      <c r="ABJ19" s="629"/>
      <c r="ABK19" s="629"/>
      <c r="ABL19" s="629"/>
      <c r="ABM19" s="629"/>
      <c r="ABN19" s="629"/>
      <c r="ABO19" s="629"/>
      <c r="ABP19" s="629"/>
      <c r="ABQ19" s="629"/>
      <c r="ABR19" s="629"/>
      <c r="ABS19" s="629"/>
      <c r="ABT19" s="629"/>
      <c r="ABU19" s="629"/>
      <c r="ABV19" s="629"/>
      <c r="ABW19" s="629"/>
      <c r="ABX19" s="629"/>
      <c r="ABY19" s="629"/>
      <c r="ABZ19" s="629"/>
      <c r="ACA19" s="629"/>
      <c r="ACB19" s="629"/>
      <c r="ACC19" s="629"/>
      <c r="ACD19" s="629"/>
      <c r="ACE19" s="629"/>
      <c r="ACF19" s="629"/>
      <c r="ACG19" s="629"/>
      <c r="ACH19" s="629"/>
      <c r="ACI19" s="629"/>
      <c r="ACJ19" s="629"/>
      <c r="ACK19" s="629"/>
      <c r="ACL19" s="629"/>
      <c r="ACM19" s="629"/>
      <c r="ACN19" s="629"/>
      <c r="ACO19" s="629"/>
      <c r="ACP19" s="629"/>
      <c r="ACQ19" s="629"/>
      <c r="ACR19" s="629"/>
      <c r="ACS19" s="629"/>
      <c r="ACT19" s="629"/>
      <c r="ACU19" s="629"/>
      <c r="ACV19" s="629"/>
      <c r="ACW19" s="629"/>
      <c r="ACX19" s="629"/>
      <c r="ACY19" s="629"/>
      <c r="ACZ19" s="629"/>
      <c r="ADA19" s="629"/>
      <c r="ADB19" s="629"/>
      <c r="ADC19" s="629"/>
      <c r="ADD19" s="629"/>
      <c r="ADE19" s="629"/>
      <c r="ADF19" s="629"/>
      <c r="ADG19" s="629"/>
      <c r="ADH19" s="629"/>
      <c r="ADI19" s="629"/>
      <c r="ADJ19" s="629"/>
      <c r="ADK19" s="629"/>
      <c r="ADL19" s="629"/>
      <c r="ADM19" s="629"/>
      <c r="ADN19" s="629"/>
      <c r="ADO19" s="629"/>
      <c r="ADP19" s="629"/>
      <c r="ADQ19" s="629"/>
      <c r="ADR19" s="629"/>
      <c r="ADS19" s="629"/>
      <c r="ADT19" s="629"/>
      <c r="ADU19" s="629"/>
      <c r="ADV19" s="629"/>
      <c r="ADW19" s="629"/>
      <c r="ADX19" s="629"/>
      <c r="ADY19" s="629"/>
      <c r="ADZ19" s="629"/>
      <c r="AEA19" s="629"/>
      <c r="AEB19" s="629"/>
      <c r="AEC19" s="629"/>
      <c r="AED19" s="629"/>
      <c r="AEE19" s="629"/>
      <c r="AEF19" s="629"/>
      <c r="AEG19" s="629"/>
      <c r="AEH19" s="629"/>
      <c r="AEI19" s="629"/>
      <c r="AEJ19" s="629"/>
      <c r="AEK19" s="629"/>
      <c r="AEL19" s="629"/>
      <c r="AEM19" s="629"/>
      <c r="AEN19" s="629"/>
      <c r="AEO19" s="629"/>
      <c r="AEP19" s="629"/>
      <c r="AEQ19" s="629"/>
      <c r="AER19" s="629"/>
      <c r="AES19" s="629"/>
      <c r="AET19" s="629"/>
      <c r="AEU19" s="629"/>
      <c r="AEV19" s="629"/>
      <c r="AEW19" s="629"/>
      <c r="AEX19" s="629"/>
      <c r="AEY19" s="629"/>
      <c r="AEZ19" s="629"/>
      <c r="AFA19" s="629"/>
      <c r="AFB19" s="629"/>
      <c r="AFC19" s="629"/>
      <c r="AFD19" s="629"/>
      <c r="AFE19" s="629"/>
      <c r="AFF19" s="629"/>
      <c r="AFG19" s="629"/>
      <c r="AFH19" s="629"/>
      <c r="AFI19" s="629"/>
      <c r="AFJ19" s="629"/>
      <c r="AFK19" s="629"/>
      <c r="AFL19" s="629"/>
      <c r="AFM19" s="629"/>
      <c r="AFN19" s="629"/>
      <c r="AFO19" s="629"/>
      <c r="AFP19" s="629"/>
      <c r="AFQ19" s="629"/>
      <c r="AFR19" s="629"/>
      <c r="AFS19" s="629"/>
      <c r="AFT19" s="629"/>
      <c r="AFU19" s="629"/>
      <c r="AFV19" s="629"/>
      <c r="AFW19" s="629"/>
      <c r="AFX19" s="629"/>
      <c r="AFY19" s="629"/>
      <c r="AFZ19" s="629"/>
      <c r="AGA19" s="629"/>
      <c r="AGB19" s="629"/>
      <c r="AGC19" s="629"/>
      <c r="AGD19" s="629"/>
      <c r="AGE19" s="629"/>
      <c r="AGF19" s="629"/>
      <c r="AGG19" s="629"/>
      <c r="AGH19" s="629"/>
      <c r="AGI19" s="629"/>
      <c r="AGJ19" s="629"/>
      <c r="AGK19" s="629"/>
      <c r="AGL19" s="629"/>
      <c r="AGM19" s="629"/>
      <c r="AGN19" s="629"/>
      <c r="AGO19" s="629"/>
      <c r="AGP19" s="629"/>
      <c r="AGQ19" s="629"/>
      <c r="AGR19" s="629"/>
      <c r="AGS19" s="629"/>
      <c r="AGT19" s="629"/>
      <c r="AGU19" s="629"/>
      <c r="AGV19" s="629"/>
      <c r="AGW19" s="629"/>
      <c r="AGX19" s="629"/>
      <c r="AGY19" s="629"/>
      <c r="AGZ19" s="629"/>
      <c r="AHA19" s="629"/>
      <c r="AHB19" s="629"/>
      <c r="AHC19" s="629"/>
      <c r="AHD19" s="629"/>
      <c r="AHE19" s="629"/>
      <c r="AHF19" s="629"/>
      <c r="AHG19" s="629"/>
      <c r="AHH19" s="629"/>
      <c r="AHI19" s="629"/>
      <c r="AHJ19" s="629"/>
      <c r="AHK19" s="629"/>
      <c r="AHL19" s="629"/>
      <c r="AHM19" s="629"/>
      <c r="AHN19" s="629"/>
      <c r="AHO19" s="629"/>
      <c r="AHP19" s="629"/>
      <c r="AHQ19" s="629"/>
      <c r="AHR19" s="629"/>
      <c r="AHS19" s="629"/>
      <c r="AHT19" s="629"/>
      <c r="AHU19" s="629"/>
      <c r="AHV19" s="629"/>
      <c r="AHW19" s="629"/>
      <c r="AHX19" s="629"/>
      <c r="AHY19" s="629"/>
      <c r="AHZ19" s="629"/>
      <c r="AIA19" s="629"/>
      <c r="AIB19" s="629"/>
      <c r="AIC19" s="629"/>
      <c r="AID19" s="629"/>
      <c r="AIE19" s="629"/>
      <c r="AIF19" s="629"/>
      <c r="AIG19" s="629"/>
      <c r="AIH19" s="629"/>
      <c r="AII19" s="629"/>
    </row>
    <row r="20" spans="1:919" s="498" customFormat="1" ht="31.75" customHeight="1" x14ac:dyDescent="0.75">
      <c r="A20" s="2019"/>
      <c r="B20" s="2037"/>
      <c r="C20" s="605">
        <v>2.4</v>
      </c>
      <c r="D20" s="599" t="s">
        <v>160</v>
      </c>
      <c r="E20" s="600" t="s">
        <v>24</v>
      </c>
      <c r="F20" s="600" t="s">
        <v>16</v>
      </c>
      <c r="G20" s="538">
        <f t="array" ref="G20">INDEX('Salary . staff rates'!$A$6:$C$28,MATCH(1,('Salary . staff rates'!$A$6:$A$28=MNO!E20)*('Salary . staff rates'!$B$6:$B$28=MNO!F20),0),3)</f>
        <v>750</v>
      </c>
      <c r="H20" s="537">
        <f t="shared" si="0"/>
        <v>750</v>
      </c>
      <c r="I20" s="601" t="s">
        <v>0</v>
      </c>
      <c r="J20" s="602" t="s">
        <v>0</v>
      </c>
      <c r="K20" s="606">
        <v>20</v>
      </c>
      <c r="L20" s="603">
        <f t="shared" si="17"/>
        <v>15000</v>
      </c>
      <c r="M20" s="596" t="s">
        <v>33</v>
      </c>
      <c r="N20" s="604">
        <f>IF(M20="Yes",L20*'Salary . staff rates'!$C$34,0)</f>
        <v>2250</v>
      </c>
      <c r="O20" s="607" t="s">
        <v>179</v>
      </c>
      <c r="P20" s="1837">
        <v>0</v>
      </c>
      <c r="Q20" s="1837">
        <v>1</v>
      </c>
      <c r="R20" s="545"/>
      <c r="S20" s="546">
        <v>3</v>
      </c>
      <c r="T20" s="546">
        <f t="shared" si="14"/>
        <v>3</v>
      </c>
      <c r="U20" s="546">
        <f t="shared" si="15"/>
        <v>3</v>
      </c>
      <c r="W20" s="608"/>
      <c r="Y20" s="1011">
        <f t="shared" si="18"/>
        <v>0</v>
      </c>
      <c r="Z20" s="1011">
        <f t="shared" si="19"/>
        <v>0</v>
      </c>
      <c r="AB20" s="1011">
        <f t="shared" si="20"/>
        <v>15000</v>
      </c>
      <c r="AC20" s="1011">
        <f t="shared" si="21"/>
        <v>2250</v>
      </c>
      <c r="AD20" s="714"/>
      <c r="AE20" s="1011">
        <f t="shared" si="22"/>
        <v>0</v>
      </c>
      <c r="AF20" s="1011">
        <f t="shared" si="23"/>
        <v>0</v>
      </c>
      <c r="AH20" s="1011">
        <f t="shared" si="24"/>
        <v>45000</v>
      </c>
      <c r="AI20" s="1011">
        <f t="shared" si="25"/>
        <v>6750</v>
      </c>
      <c r="AJ20" s="714"/>
      <c r="AL20" s="548"/>
      <c r="AN20" s="1011">
        <f t="shared" si="26"/>
        <v>0</v>
      </c>
      <c r="AO20" s="1011">
        <f t="shared" si="27"/>
        <v>0</v>
      </c>
      <c r="AP20" s="547"/>
      <c r="AQ20" s="1011">
        <f t="shared" si="28"/>
        <v>0</v>
      </c>
      <c r="AR20" s="1011">
        <f t="shared" si="29"/>
        <v>0</v>
      </c>
      <c r="AS20" s="629"/>
      <c r="AT20" s="629"/>
      <c r="AU20" s="629"/>
      <c r="AV20" s="629"/>
      <c r="AW20" s="629"/>
      <c r="AX20" s="629"/>
      <c r="AY20" s="629"/>
      <c r="AZ20" s="629"/>
      <c r="BA20" s="629"/>
      <c r="BB20" s="629"/>
      <c r="BC20" s="629"/>
      <c r="BD20" s="629"/>
      <c r="BE20" s="629"/>
      <c r="BF20" s="629"/>
      <c r="BG20" s="629"/>
      <c r="BH20" s="629"/>
      <c r="BI20" s="629"/>
      <c r="BJ20" s="629"/>
      <c r="BK20" s="629"/>
      <c r="BL20" s="629"/>
      <c r="BM20" s="629"/>
      <c r="BN20" s="629"/>
      <c r="BO20" s="629"/>
      <c r="BP20" s="629"/>
      <c r="BQ20" s="629"/>
      <c r="BR20" s="629"/>
      <c r="BS20" s="629"/>
      <c r="BT20" s="629"/>
      <c r="BU20" s="629"/>
      <c r="BV20" s="629"/>
      <c r="BW20" s="629"/>
      <c r="BX20" s="629"/>
      <c r="BY20" s="629"/>
      <c r="BZ20" s="629"/>
      <c r="CA20" s="629"/>
      <c r="CB20" s="629"/>
      <c r="CC20" s="629"/>
      <c r="CD20" s="629"/>
      <c r="CE20" s="629"/>
      <c r="CF20" s="629"/>
      <c r="CG20" s="629"/>
      <c r="CH20" s="629"/>
      <c r="CI20" s="629"/>
      <c r="CJ20" s="629"/>
      <c r="CK20" s="629"/>
      <c r="CL20" s="629"/>
      <c r="CM20" s="629"/>
      <c r="CN20" s="629"/>
      <c r="CO20" s="629"/>
      <c r="CP20" s="629"/>
      <c r="CQ20" s="629"/>
      <c r="CR20" s="629"/>
      <c r="CS20" s="629"/>
      <c r="CT20" s="629"/>
      <c r="CU20" s="629"/>
      <c r="CV20" s="629"/>
      <c r="CW20" s="629"/>
      <c r="CX20" s="629"/>
      <c r="CY20" s="629"/>
      <c r="CZ20" s="629"/>
      <c r="DA20" s="629"/>
      <c r="DB20" s="629"/>
      <c r="DC20" s="629"/>
      <c r="DD20" s="629"/>
      <c r="DE20" s="629"/>
      <c r="DF20" s="629"/>
      <c r="DG20" s="629"/>
      <c r="DH20" s="629"/>
      <c r="DI20" s="629"/>
      <c r="DJ20" s="629"/>
      <c r="DK20" s="629"/>
      <c r="DL20" s="629"/>
      <c r="DM20" s="629"/>
      <c r="DN20" s="629"/>
      <c r="DO20" s="629"/>
      <c r="DP20" s="629"/>
      <c r="DQ20" s="629"/>
      <c r="DR20" s="629"/>
      <c r="DS20" s="629"/>
      <c r="DT20" s="629"/>
      <c r="DU20" s="629"/>
      <c r="DV20" s="629"/>
      <c r="DW20" s="629"/>
      <c r="DX20" s="629"/>
      <c r="DY20" s="629"/>
      <c r="DZ20" s="629"/>
      <c r="EA20" s="629"/>
      <c r="EB20" s="629"/>
      <c r="EC20" s="629"/>
      <c r="ED20" s="629"/>
      <c r="EE20" s="629"/>
      <c r="EF20" s="629"/>
      <c r="EG20" s="629"/>
      <c r="EH20" s="629"/>
      <c r="EI20" s="629"/>
      <c r="EJ20" s="629"/>
      <c r="EK20" s="629"/>
      <c r="EL20" s="629"/>
      <c r="EM20" s="629"/>
      <c r="EN20" s="629"/>
      <c r="EO20" s="629"/>
      <c r="EP20" s="629"/>
      <c r="EQ20" s="629"/>
      <c r="ER20" s="629"/>
      <c r="ES20" s="629"/>
      <c r="ET20" s="629"/>
      <c r="EU20" s="629"/>
      <c r="EV20" s="629"/>
      <c r="EW20" s="629"/>
      <c r="EX20" s="629"/>
      <c r="EY20" s="629"/>
      <c r="EZ20" s="629"/>
      <c r="FA20" s="629"/>
      <c r="FB20" s="629"/>
      <c r="FC20" s="629"/>
      <c r="FD20" s="629"/>
      <c r="FE20" s="629"/>
      <c r="FF20" s="629"/>
      <c r="FG20" s="629"/>
      <c r="FH20" s="629"/>
      <c r="FI20" s="629"/>
      <c r="FJ20" s="629"/>
      <c r="FK20" s="629"/>
      <c r="FL20" s="629"/>
      <c r="FM20" s="629"/>
      <c r="FN20" s="629"/>
      <c r="FO20" s="629"/>
      <c r="FP20" s="629"/>
      <c r="FQ20" s="629"/>
      <c r="FR20" s="629"/>
      <c r="FS20" s="629"/>
      <c r="FT20" s="629"/>
      <c r="FU20" s="629"/>
      <c r="FV20" s="629"/>
      <c r="FW20" s="629"/>
      <c r="FX20" s="629"/>
      <c r="FY20" s="629"/>
      <c r="FZ20" s="629"/>
      <c r="GA20" s="629"/>
      <c r="GB20" s="629"/>
      <c r="GC20" s="629"/>
      <c r="GD20" s="629"/>
      <c r="GE20" s="629"/>
      <c r="GF20" s="629"/>
      <c r="GG20" s="629"/>
      <c r="GH20" s="629"/>
      <c r="GI20" s="629"/>
      <c r="GJ20" s="629"/>
      <c r="GK20" s="629"/>
      <c r="GL20" s="629"/>
      <c r="GM20" s="629"/>
      <c r="GN20" s="629"/>
      <c r="GO20" s="629"/>
      <c r="GP20" s="629"/>
      <c r="GQ20" s="629"/>
      <c r="GR20" s="629"/>
      <c r="GS20" s="629"/>
      <c r="GT20" s="629"/>
      <c r="GU20" s="629"/>
      <c r="GV20" s="629"/>
      <c r="GW20" s="629"/>
      <c r="GX20" s="629"/>
      <c r="GY20" s="629"/>
      <c r="GZ20" s="629"/>
      <c r="HA20" s="629"/>
      <c r="HB20" s="629"/>
      <c r="HC20" s="629"/>
      <c r="HD20" s="629"/>
      <c r="HE20" s="629"/>
      <c r="HF20" s="629"/>
      <c r="HG20" s="629"/>
      <c r="HH20" s="629"/>
      <c r="HI20" s="629"/>
      <c r="HJ20" s="629"/>
      <c r="HK20" s="629"/>
      <c r="HL20" s="629"/>
      <c r="HM20" s="629"/>
      <c r="HN20" s="629"/>
      <c r="HO20" s="629"/>
      <c r="HP20" s="629"/>
      <c r="HQ20" s="629"/>
      <c r="HR20" s="629"/>
      <c r="HS20" s="629"/>
      <c r="HT20" s="629"/>
      <c r="HU20" s="629"/>
      <c r="HV20" s="629"/>
      <c r="HW20" s="629"/>
      <c r="HX20" s="629"/>
      <c r="HY20" s="629"/>
      <c r="HZ20" s="629"/>
      <c r="IA20" s="629"/>
      <c r="IB20" s="629"/>
      <c r="IC20" s="629"/>
      <c r="ID20" s="629"/>
      <c r="IE20" s="629"/>
      <c r="IF20" s="629"/>
      <c r="IG20" s="629"/>
      <c r="IH20" s="629"/>
      <c r="II20" s="629"/>
      <c r="IJ20" s="629"/>
      <c r="IK20" s="629"/>
      <c r="IL20" s="629"/>
      <c r="IM20" s="629"/>
      <c r="IN20" s="629"/>
      <c r="IO20" s="629"/>
      <c r="IP20" s="629"/>
      <c r="IQ20" s="629"/>
      <c r="IR20" s="629"/>
      <c r="IS20" s="629"/>
      <c r="IT20" s="629"/>
      <c r="IU20" s="629"/>
      <c r="IV20" s="629"/>
      <c r="IW20" s="629"/>
      <c r="IX20" s="629"/>
      <c r="IY20" s="629"/>
      <c r="IZ20" s="629"/>
      <c r="JA20" s="629"/>
      <c r="JB20" s="629"/>
      <c r="JC20" s="629"/>
      <c r="JD20" s="629"/>
      <c r="JE20" s="629"/>
      <c r="JF20" s="629"/>
      <c r="JG20" s="629"/>
      <c r="JH20" s="629"/>
      <c r="JI20" s="629"/>
      <c r="JJ20" s="629"/>
      <c r="JK20" s="629"/>
      <c r="JL20" s="629"/>
      <c r="JM20" s="629"/>
      <c r="JN20" s="629"/>
      <c r="JO20" s="629"/>
      <c r="JP20" s="629"/>
      <c r="JQ20" s="629"/>
      <c r="JR20" s="629"/>
      <c r="JS20" s="629"/>
      <c r="JT20" s="629"/>
      <c r="JU20" s="629"/>
      <c r="JV20" s="629"/>
      <c r="JW20" s="629"/>
      <c r="JX20" s="629"/>
      <c r="JY20" s="629"/>
      <c r="JZ20" s="629"/>
      <c r="KA20" s="629"/>
      <c r="KB20" s="629"/>
      <c r="KC20" s="629"/>
      <c r="KD20" s="629"/>
      <c r="KE20" s="629"/>
      <c r="KF20" s="629"/>
      <c r="KG20" s="629"/>
      <c r="KH20" s="629"/>
      <c r="KI20" s="629"/>
      <c r="KJ20" s="629"/>
      <c r="KK20" s="629"/>
      <c r="KL20" s="629"/>
      <c r="KM20" s="629"/>
      <c r="KN20" s="629"/>
      <c r="KO20" s="629"/>
      <c r="KP20" s="629"/>
      <c r="KQ20" s="629"/>
      <c r="KR20" s="629"/>
      <c r="KS20" s="629"/>
      <c r="KT20" s="629"/>
      <c r="KU20" s="629"/>
      <c r="KV20" s="629"/>
      <c r="KW20" s="629"/>
      <c r="KX20" s="629"/>
      <c r="KY20" s="629"/>
      <c r="KZ20" s="629"/>
      <c r="LA20" s="629"/>
      <c r="LB20" s="629"/>
      <c r="LC20" s="629"/>
      <c r="LD20" s="629"/>
      <c r="LE20" s="629"/>
      <c r="LF20" s="629"/>
      <c r="LG20" s="629"/>
      <c r="LH20" s="629"/>
      <c r="LI20" s="629"/>
      <c r="LJ20" s="629"/>
      <c r="LK20" s="629"/>
      <c r="LL20" s="629"/>
      <c r="LM20" s="629"/>
      <c r="LN20" s="629"/>
      <c r="LO20" s="629"/>
      <c r="LP20" s="629"/>
      <c r="LQ20" s="629"/>
      <c r="LR20" s="629"/>
      <c r="LS20" s="629"/>
      <c r="LT20" s="629"/>
      <c r="LU20" s="629"/>
      <c r="LV20" s="629"/>
      <c r="LW20" s="629"/>
      <c r="LX20" s="629"/>
      <c r="LY20" s="629"/>
      <c r="LZ20" s="629"/>
      <c r="MA20" s="629"/>
      <c r="MB20" s="629"/>
      <c r="MC20" s="629"/>
      <c r="MD20" s="629"/>
      <c r="ME20" s="629"/>
      <c r="MF20" s="629"/>
      <c r="MG20" s="629"/>
      <c r="MH20" s="629"/>
      <c r="MI20" s="629"/>
      <c r="MJ20" s="629"/>
      <c r="MK20" s="629"/>
      <c r="ML20" s="629"/>
      <c r="MM20" s="629"/>
      <c r="MN20" s="629"/>
      <c r="MO20" s="629"/>
      <c r="MP20" s="629"/>
      <c r="MQ20" s="629"/>
      <c r="MR20" s="629"/>
      <c r="MS20" s="629"/>
      <c r="MT20" s="629"/>
      <c r="MU20" s="629"/>
      <c r="MV20" s="629"/>
      <c r="MW20" s="629"/>
      <c r="MX20" s="629"/>
      <c r="MY20" s="629"/>
      <c r="MZ20" s="629"/>
      <c r="NA20" s="629"/>
      <c r="NB20" s="629"/>
      <c r="NC20" s="629"/>
      <c r="ND20" s="629"/>
      <c r="NE20" s="629"/>
      <c r="NF20" s="629"/>
      <c r="NG20" s="629"/>
      <c r="NH20" s="629"/>
      <c r="NI20" s="629"/>
      <c r="NJ20" s="629"/>
      <c r="NK20" s="629"/>
      <c r="NL20" s="629"/>
      <c r="NM20" s="629"/>
      <c r="NN20" s="629"/>
      <c r="NO20" s="629"/>
      <c r="NP20" s="629"/>
      <c r="NQ20" s="629"/>
      <c r="NR20" s="629"/>
      <c r="NS20" s="629"/>
      <c r="NT20" s="629"/>
      <c r="NU20" s="629"/>
      <c r="NV20" s="629"/>
      <c r="NW20" s="629"/>
      <c r="NX20" s="629"/>
      <c r="NY20" s="629"/>
      <c r="NZ20" s="629"/>
      <c r="OA20" s="629"/>
      <c r="OB20" s="629"/>
      <c r="OC20" s="629"/>
      <c r="OD20" s="629"/>
      <c r="OE20" s="629"/>
      <c r="OF20" s="629"/>
      <c r="OG20" s="629"/>
      <c r="OH20" s="629"/>
      <c r="OI20" s="629"/>
      <c r="OJ20" s="629"/>
      <c r="OK20" s="629"/>
      <c r="OL20" s="629"/>
      <c r="OM20" s="629"/>
      <c r="ON20" s="629"/>
      <c r="OO20" s="629"/>
      <c r="OP20" s="629"/>
      <c r="OQ20" s="629"/>
      <c r="OR20" s="629"/>
      <c r="OS20" s="629"/>
      <c r="OT20" s="629"/>
      <c r="OU20" s="629"/>
      <c r="OV20" s="629"/>
      <c r="OW20" s="629"/>
      <c r="OX20" s="629"/>
      <c r="OY20" s="629"/>
      <c r="OZ20" s="629"/>
      <c r="PA20" s="629"/>
      <c r="PB20" s="629"/>
      <c r="PC20" s="629"/>
      <c r="PD20" s="629"/>
      <c r="PE20" s="629"/>
      <c r="PF20" s="629"/>
      <c r="PG20" s="629"/>
      <c r="PH20" s="629"/>
      <c r="PI20" s="629"/>
      <c r="PJ20" s="629"/>
      <c r="PK20" s="629"/>
      <c r="PL20" s="629"/>
      <c r="PM20" s="629"/>
      <c r="PN20" s="629"/>
      <c r="PO20" s="629"/>
      <c r="PP20" s="629"/>
      <c r="PQ20" s="629"/>
      <c r="PR20" s="629"/>
      <c r="PS20" s="629"/>
      <c r="PT20" s="629"/>
      <c r="PU20" s="629"/>
      <c r="PV20" s="629"/>
      <c r="PW20" s="629"/>
      <c r="PX20" s="629"/>
      <c r="PY20" s="629"/>
      <c r="PZ20" s="629"/>
      <c r="QA20" s="629"/>
      <c r="QB20" s="629"/>
      <c r="QC20" s="629"/>
      <c r="QD20" s="629"/>
      <c r="QE20" s="629"/>
      <c r="QF20" s="629"/>
      <c r="QG20" s="629"/>
      <c r="QH20" s="629"/>
      <c r="QI20" s="629"/>
      <c r="QJ20" s="629"/>
      <c r="QK20" s="629"/>
      <c r="QL20" s="629"/>
      <c r="QM20" s="629"/>
      <c r="QN20" s="629"/>
      <c r="QO20" s="629"/>
      <c r="QP20" s="629"/>
      <c r="QQ20" s="629"/>
      <c r="QR20" s="629"/>
      <c r="QS20" s="629"/>
      <c r="QT20" s="629"/>
      <c r="QU20" s="629"/>
      <c r="QV20" s="629"/>
      <c r="QW20" s="629"/>
      <c r="QX20" s="629"/>
      <c r="QY20" s="629"/>
      <c r="QZ20" s="629"/>
      <c r="RA20" s="629"/>
      <c r="RB20" s="629"/>
      <c r="RC20" s="629"/>
      <c r="RD20" s="629"/>
      <c r="RE20" s="629"/>
      <c r="RF20" s="629"/>
      <c r="RG20" s="629"/>
      <c r="RH20" s="629"/>
      <c r="RI20" s="629"/>
      <c r="RJ20" s="629"/>
      <c r="RK20" s="629"/>
      <c r="RL20" s="629"/>
      <c r="RM20" s="629"/>
      <c r="RN20" s="629"/>
      <c r="RO20" s="629"/>
      <c r="RP20" s="629"/>
      <c r="RQ20" s="629"/>
      <c r="RR20" s="629"/>
      <c r="RS20" s="629"/>
      <c r="RT20" s="629"/>
      <c r="RU20" s="629"/>
      <c r="RV20" s="629"/>
      <c r="RW20" s="629"/>
      <c r="RX20" s="629"/>
      <c r="RY20" s="629"/>
      <c r="RZ20" s="629"/>
      <c r="SA20" s="629"/>
      <c r="SB20" s="629"/>
      <c r="SC20" s="629"/>
      <c r="SD20" s="629"/>
      <c r="SE20" s="629"/>
      <c r="SF20" s="629"/>
      <c r="SG20" s="629"/>
      <c r="SH20" s="629"/>
      <c r="SI20" s="629"/>
      <c r="SJ20" s="629"/>
      <c r="SK20" s="629"/>
      <c r="SL20" s="629"/>
      <c r="SM20" s="629"/>
      <c r="SN20" s="629"/>
      <c r="SO20" s="629"/>
      <c r="SP20" s="629"/>
      <c r="SQ20" s="629"/>
      <c r="SR20" s="629"/>
      <c r="SS20" s="629"/>
      <c r="ST20" s="629"/>
      <c r="SU20" s="629"/>
      <c r="SV20" s="629"/>
      <c r="SW20" s="629"/>
      <c r="SX20" s="629"/>
      <c r="SY20" s="629"/>
      <c r="SZ20" s="629"/>
      <c r="TA20" s="629"/>
      <c r="TB20" s="629"/>
      <c r="TC20" s="629"/>
      <c r="TD20" s="629"/>
      <c r="TE20" s="629"/>
      <c r="TF20" s="629"/>
      <c r="TG20" s="629"/>
      <c r="TH20" s="629"/>
      <c r="TI20" s="629"/>
      <c r="TJ20" s="629"/>
      <c r="TK20" s="629"/>
      <c r="TL20" s="629"/>
      <c r="TM20" s="629"/>
      <c r="TN20" s="629"/>
      <c r="TO20" s="629"/>
      <c r="TP20" s="629"/>
      <c r="TQ20" s="629"/>
      <c r="TR20" s="629"/>
      <c r="TS20" s="629"/>
      <c r="TT20" s="629"/>
      <c r="TU20" s="629"/>
      <c r="TV20" s="629"/>
      <c r="TW20" s="629"/>
      <c r="TX20" s="629"/>
      <c r="TY20" s="629"/>
      <c r="TZ20" s="629"/>
      <c r="UA20" s="629"/>
      <c r="UB20" s="629"/>
      <c r="UC20" s="629"/>
      <c r="UD20" s="629"/>
      <c r="UE20" s="629"/>
      <c r="UF20" s="629"/>
      <c r="UG20" s="629"/>
      <c r="UH20" s="629"/>
      <c r="UI20" s="629"/>
      <c r="UJ20" s="629"/>
      <c r="UK20" s="629"/>
      <c r="UL20" s="629"/>
      <c r="UM20" s="629"/>
      <c r="UN20" s="629"/>
      <c r="UO20" s="629"/>
      <c r="UP20" s="629"/>
      <c r="UQ20" s="629"/>
      <c r="UR20" s="629"/>
      <c r="US20" s="629"/>
      <c r="UT20" s="629"/>
      <c r="UU20" s="629"/>
      <c r="UV20" s="629"/>
      <c r="UW20" s="629"/>
      <c r="UX20" s="629"/>
      <c r="UY20" s="629"/>
      <c r="UZ20" s="629"/>
      <c r="VA20" s="629"/>
      <c r="VB20" s="629"/>
      <c r="VC20" s="629"/>
      <c r="VD20" s="629"/>
      <c r="VE20" s="629"/>
      <c r="VF20" s="629"/>
      <c r="VG20" s="629"/>
      <c r="VH20" s="629"/>
      <c r="VI20" s="629"/>
      <c r="VJ20" s="629"/>
      <c r="VK20" s="629"/>
      <c r="VL20" s="629"/>
      <c r="VM20" s="629"/>
      <c r="VN20" s="629"/>
      <c r="VO20" s="629"/>
      <c r="VP20" s="629"/>
      <c r="VQ20" s="629"/>
      <c r="VR20" s="629"/>
      <c r="VS20" s="629"/>
      <c r="VT20" s="629"/>
      <c r="VU20" s="629"/>
      <c r="VV20" s="629"/>
      <c r="VW20" s="629"/>
      <c r="VX20" s="629"/>
      <c r="VY20" s="629"/>
      <c r="VZ20" s="629"/>
      <c r="WA20" s="629"/>
      <c r="WB20" s="629"/>
      <c r="WC20" s="629"/>
      <c r="WD20" s="629"/>
      <c r="WE20" s="629"/>
      <c r="WF20" s="629"/>
      <c r="WG20" s="629"/>
      <c r="WH20" s="629"/>
      <c r="WI20" s="629"/>
      <c r="WJ20" s="629"/>
      <c r="WK20" s="629"/>
      <c r="WL20" s="629"/>
      <c r="WM20" s="629"/>
      <c r="WN20" s="629"/>
      <c r="WO20" s="629"/>
      <c r="WP20" s="629"/>
      <c r="WQ20" s="629"/>
      <c r="WR20" s="629"/>
      <c r="WS20" s="629"/>
      <c r="WT20" s="629"/>
      <c r="WU20" s="629"/>
      <c r="WV20" s="629"/>
      <c r="WW20" s="629"/>
      <c r="WX20" s="629"/>
      <c r="WY20" s="629"/>
      <c r="WZ20" s="629"/>
      <c r="XA20" s="629"/>
      <c r="XB20" s="629"/>
      <c r="XC20" s="629"/>
      <c r="XD20" s="629"/>
      <c r="XE20" s="629"/>
      <c r="XF20" s="629"/>
      <c r="XG20" s="629"/>
      <c r="XH20" s="629"/>
      <c r="XI20" s="629"/>
      <c r="XJ20" s="629"/>
      <c r="XK20" s="629"/>
      <c r="XL20" s="629"/>
      <c r="XM20" s="629"/>
      <c r="XN20" s="629"/>
      <c r="XO20" s="629"/>
      <c r="XP20" s="629"/>
      <c r="XQ20" s="629"/>
      <c r="XR20" s="629"/>
      <c r="XS20" s="629"/>
      <c r="XT20" s="629"/>
      <c r="XU20" s="629"/>
      <c r="XV20" s="629"/>
      <c r="XW20" s="629"/>
      <c r="XX20" s="629"/>
      <c r="XY20" s="629"/>
      <c r="XZ20" s="629"/>
      <c r="YA20" s="629"/>
      <c r="YB20" s="629"/>
      <c r="YC20" s="629"/>
      <c r="YD20" s="629"/>
      <c r="YE20" s="629"/>
      <c r="YF20" s="629"/>
      <c r="YG20" s="629"/>
      <c r="YH20" s="629"/>
      <c r="YI20" s="629"/>
      <c r="YJ20" s="629"/>
      <c r="YK20" s="629"/>
      <c r="YL20" s="629"/>
      <c r="YM20" s="629"/>
      <c r="YN20" s="629"/>
      <c r="YO20" s="629"/>
      <c r="YP20" s="629"/>
      <c r="YQ20" s="629"/>
      <c r="YR20" s="629"/>
      <c r="YS20" s="629"/>
      <c r="YT20" s="629"/>
      <c r="YU20" s="629"/>
      <c r="YV20" s="629"/>
      <c r="YW20" s="629"/>
      <c r="YX20" s="629"/>
      <c r="YY20" s="629"/>
      <c r="YZ20" s="629"/>
      <c r="ZA20" s="629"/>
      <c r="ZB20" s="629"/>
      <c r="ZC20" s="629"/>
      <c r="ZD20" s="629"/>
      <c r="ZE20" s="629"/>
      <c r="ZF20" s="629"/>
      <c r="ZG20" s="629"/>
      <c r="ZH20" s="629"/>
      <c r="ZI20" s="629"/>
      <c r="ZJ20" s="629"/>
      <c r="ZK20" s="629"/>
      <c r="ZL20" s="629"/>
      <c r="ZM20" s="629"/>
      <c r="ZN20" s="629"/>
      <c r="ZO20" s="629"/>
      <c r="ZP20" s="629"/>
      <c r="ZQ20" s="629"/>
      <c r="ZR20" s="629"/>
      <c r="ZS20" s="629"/>
      <c r="ZT20" s="629"/>
      <c r="ZU20" s="629"/>
      <c r="ZV20" s="629"/>
      <c r="ZW20" s="629"/>
      <c r="ZX20" s="629"/>
      <c r="ZY20" s="629"/>
      <c r="ZZ20" s="629"/>
      <c r="AAA20" s="629"/>
      <c r="AAB20" s="629"/>
      <c r="AAC20" s="629"/>
      <c r="AAD20" s="629"/>
      <c r="AAE20" s="629"/>
      <c r="AAF20" s="629"/>
      <c r="AAG20" s="629"/>
      <c r="AAH20" s="629"/>
      <c r="AAI20" s="629"/>
      <c r="AAJ20" s="629"/>
      <c r="AAK20" s="629"/>
      <c r="AAL20" s="629"/>
      <c r="AAM20" s="629"/>
      <c r="AAN20" s="629"/>
      <c r="AAO20" s="629"/>
      <c r="AAP20" s="629"/>
      <c r="AAQ20" s="629"/>
      <c r="AAR20" s="629"/>
      <c r="AAS20" s="629"/>
      <c r="AAT20" s="629"/>
      <c r="AAU20" s="629"/>
      <c r="AAV20" s="629"/>
      <c r="AAW20" s="629"/>
      <c r="AAX20" s="629"/>
      <c r="AAY20" s="629"/>
      <c r="AAZ20" s="629"/>
      <c r="ABA20" s="629"/>
      <c r="ABB20" s="629"/>
      <c r="ABC20" s="629"/>
      <c r="ABD20" s="629"/>
      <c r="ABE20" s="629"/>
      <c r="ABF20" s="629"/>
      <c r="ABG20" s="629"/>
      <c r="ABH20" s="629"/>
      <c r="ABI20" s="629"/>
      <c r="ABJ20" s="629"/>
      <c r="ABK20" s="629"/>
      <c r="ABL20" s="629"/>
      <c r="ABM20" s="629"/>
      <c r="ABN20" s="629"/>
      <c r="ABO20" s="629"/>
      <c r="ABP20" s="629"/>
      <c r="ABQ20" s="629"/>
      <c r="ABR20" s="629"/>
      <c r="ABS20" s="629"/>
      <c r="ABT20" s="629"/>
      <c r="ABU20" s="629"/>
      <c r="ABV20" s="629"/>
      <c r="ABW20" s="629"/>
      <c r="ABX20" s="629"/>
      <c r="ABY20" s="629"/>
      <c r="ABZ20" s="629"/>
      <c r="ACA20" s="629"/>
      <c r="ACB20" s="629"/>
      <c r="ACC20" s="629"/>
      <c r="ACD20" s="629"/>
      <c r="ACE20" s="629"/>
      <c r="ACF20" s="629"/>
      <c r="ACG20" s="629"/>
      <c r="ACH20" s="629"/>
      <c r="ACI20" s="629"/>
      <c r="ACJ20" s="629"/>
      <c r="ACK20" s="629"/>
      <c r="ACL20" s="629"/>
      <c r="ACM20" s="629"/>
      <c r="ACN20" s="629"/>
      <c r="ACO20" s="629"/>
      <c r="ACP20" s="629"/>
      <c r="ACQ20" s="629"/>
      <c r="ACR20" s="629"/>
      <c r="ACS20" s="629"/>
      <c r="ACT20" s="629"/>
      <c r="ACU20" s="629"/>
      <c r="ACV20" s="629"/>
      <c r="ACW20" s="629"/>
      <c r="ACX20" s="629"/>
      <c r="ACY20" s="629"/>
      <c r="ACZ20" s="629"/>
      <c r="ADA20" s="629"/>
      <c r="ADB20" s="629"/>
      <c r="ADC20" s="629"/>
      <c r="ADD20" s="629"/>
      <c r="ADE20" s="629"/>
      <c r="ADF20" s="629"/>
      <c r="ADG20" s="629"/>
      <c r="ADH20" s="629"/>
      <c r="ADI20" s="629"/>
      <c r="ADJ20" s="629"/>
      <c r="ADK20" s="629"/>
      <c r="ADL20" s="629"/>
      <c r="ADM20" s="629"/>
      <c r="ADN20" s="629"/>
      <c r="ADO20" s="629"/>
      <c r="ADP20" s="629"/>
      <c r="ADQ20" s="629"/>
      <c r="ADR20" s="629"/>
      <c r="ADS20" s="629"/>
      <c r="ADT20" s="629"/>
      <c r="ADU20" s="629"/>
      <c r="ADV20" s="629"/>
      <c r="ADW20" s="629"/>
      <c r="ADX20" s="629"/>
      <c r="ADY20" s="629"/>
      <c r="ADZ20" s="629"/>
      <c r="AEA20" s="629"/>
      <c r="AEB20" s="629"/>
      <c r="AEC20" s="629"/>
      <c r="AED20" s="629"/>
      <c r="AEE20" s="629"/>
      <c r="AEF20" s="629"/>
      <c r="AEG20" s="629"/>
      <c r="AEH20" s="629"/>
      <c r="AEI20" s="629"/>
      <c r="AEJ20" s="629"/>
      <c r="AEK20" s="629"/>
      <c r="AEL20" s="629"/>
      <c r="AEM20" s="629"/>
      <c r="AEN20" s="629"/>
      <c r="AEO20" s="629"/>
      <c r="AEP20" s="629"/>
      <c r="AEQ20" s="629"/>
      <c r="AER20" s="629"/>
      <c r="AES20" s="629"/>
      <c r="AET20" s="629"/>
      <c r="AEU20" s="629"/>
      <c r="AEV20" s="629"/>
      <c r="AEW20" s="629"/>
      <c r="AEX20" s="629"/>
      <c r="AEY20" s="629"/>
      <c r="AEZ20" s="629"/>
      <c r="AFA20" s="629"/>
      <c r="AFB20" s="629"/>
      <c r="AFC20" s="629"/>
      <c r="AFD20" s="629"/>
      <c r="AFE20" s="629"/>
      <c r="AFF20" s="629"/>
      <c r="AFG20" s="629"/>
      <c r="AFH20" s="629"/>
      <c r="AFI20" s="629"/>
      <c r="AFJ20" s="629"/>
      <c r="AFK20" s="629"/>
      <c r="AFL20" s="629"/>
      <c r="AFM20" s="629"/>
      <c r="AFN20" s="629"/>
      <c r="AFO20" s="629"/>
      <c r="AFP20" s="629"/>
      <c r="AFQ20" s="629"/>
      <c r="AFR20" s="629"/>
      <c r="AFS20" s="629"/>
      <c r="AFT20" s="629"/>
      <c r="AFU20" s="629"/>
      <c r="AFV20" s="629"/>
      <c r="AFW20" s="629"/>
      <c r="AFX20" s="629"/>
      <c r="AFY20" s="629"/>
      <c r="AFZ20" s="629"/>
      <c r="AGA20" s="629"/>
      <c r="AGB20" s="629"/>
      <c r="AGC20" s="629"/>
      <c r="AGD20" s="629"/>
      <c r="AGE20" s="629"/>
      <c r="AGF20" s="629"/>
      <c r="AGG20" s="629"/>
      <c r="AGH20" s="629"/>
      <c r="AGI20" s="629"/>
      <c r="AGJ20" s="629"/>
      <c r="AGK20" s="629"/>
      <c r="AGL20" s="629"/>
      <c r="AGM20" s="629"/>
      <c r="AGN20" s="629"/>
      <c r="AGO20" s="629"/>
      <c r="AGP20" s="629"/>
      <c r="AGQ20" s="629"/>
      <c r="AGR20" s="629"/>
      <c r="AGS20" s="629"/>
      <c r="AGT20" s="629"/>
      <c r="AGU20" s="629"/>
      <c r="AGV20" s="629"/>
      <c r="AGW20" s="629"/>
      <c r="AGX20" s="629"/>
      <c r="AGY20" s="629"/>
      <c r="AGZ20" s="629"/>
      <c r="AHA20" s="629"/>
      <c r="AHB20" s="629"/>
      <c r="AHC20" s="629"/>
      <c r="AHD20" s="629"/>
      <c r="AHE20" s="629"/>
      <c r="AHF20" s="629"/>
      <c r="AHG20" s="629"/>
      <c r="AHH20" s="629"/>
      <c r="AHI20" s="629"/>
      <c r="AHJ20" s="629"/>
      <c r="AHK20" s="629"/>
      <c r="AHL20" s="629"/>
      <c r="AHM20" s="629"/>
      <c r="AHN20" s="629"/>
      <c r="AHO20" s="629"/>
      <c r="AHP20" s="629"/>
      <c r="AHQ20" s="629"/>
      <c r="AHR20" s="629"/>
      <c r="AHS20" s="629"/>
      <c r="AHT20" s="629"/>
      <c r="AHU20" s="629"/>
      <c r="AHV20" s="629"/>
      <c r="AHW20" s="629"/>
      <c r="AHX20" s="629"/>
      <c r="AHY20" s="629"/>
      <c r="AHZ20" s="629"/>
      <c r="AIA20" s="629"/>
      <c r="AIB20" s="629"/>
      <c r="AIC20" s="629"/>
      <c r="AID20" s="629"/>
      <c r="AIE20" s="629"/>
      <c r="AIF20" s="629"/>
      <c r="AIG20" s="629"/>
      <c r="AIH20" s="629"/>
      <c r="AII20" s="629"/>
    </row>
    <row r="21" spans="1:919" s="498" customFormat="1" ht="31.75" customHeight="1" x14ac:dyDescent="0.75">
      <c r="A21" s="2019"/>
      <c r="B21" s="2037"/>
      <c r="C21" s="605">
        <v>2.5</v>
      </c>
      <c r="D21" s="599" t="s">
        <v>159</v>
      </c>
      <c r="E21" s="600" t="s">
        <v>24</v>
      </c>
      <c r="F21" s="600" t="s">
        <v>16</v>
      </c>
      <c r="G21" s="538">
        <f t="array" ref="G21">INDEX('Salary . staff rates'!$A$6:$C$28,MATCH(1,('Salary . staff rates'!$A$6:$A$28=MNO!E21)*('Salary . staff rates'!$B$6:$B$28=MNO!F21),0),3)</f>
        <v>750</v>
      </c>
      <c r="H21" s="537">
        <f t="shared" si="0"/>
        <v>750</v>
      </c>
      <c r="I21" s="601" t="s">
        <v>0</v>
      </c>
      <c r="J21" s="602" t="s">
        <v>0</v>
      </c>
      <c r="K21" s="606">
        <v>20</v>
      </c>
      <c r="L21" s="603">
        <f t="shared" si="17"/>
        <v>15000</v>
      </c>
      <c r="M21" s="596" t="s">
        <v>33</v>
      </c>
      <c r="N21" s="604">
        <f>IF(M21="Yes",L21*'Salary . staff rates'!$C$34,0)</f>
        <v>2250</v>
      </c>
      <c r="O21" s="607" t="s">
        <v>179</v>
      </c>
      <c r="P21" s="1837">
        <v>0</v>
      </c>
      <c r="Q21" s="1837">
        <v>1</v>
      </c>
      <c r="R21" s="545"/>
      <c r="S21" s="546">
        <v>3</v>
      </c>
      <c r="T21" s="546">
        <f t="shared" si="14"/>
        <v>3</v>
      </c>
      <c r="U21" s="546">
        <f t="shared" si="15"/>
        <v>3</v>
      </c>
      <c r="W21" s="608"/>
      <c r="Y21" s="1011">
        <f t="shared" si="18"/>
        <v>0</v>
      </c>
      <c r="Z21" s="1011">
        <f t="shared" si="19"/>
        <v>0</v>
      </c>
      <c r="AB21" s="1011">
        <f t="shared" si="20"/>
        <v>15000</v>
      </c>
      <c r="AC21" s="1011">
        <f t="shared" si="21"/>
        <v>2250</v>
      </c>
      <c r="AD21" s="714"/>
      <c r="AE21" s="1011">
        <f t="shared" si="22"/>
        <v>0</v>
      </c>
      <c r="AF21" s="1011">
        <f t="shared" si="23"/>
        <v>0</v>
      </c>
      <c r="AH21" s="1011">
        <f t="shared" si="24"/>
        <v>45000</v>
      </c>
      <c r="AI21" s="1011">
        <f t="shared" si="25"/>
        <v>6750</v>
      </c>
      <c r="AJ21" s="714"/>
      <c r="AL21" s="548"/>
      <c r="AN21" s="1011">
        <f t="shared" si="26"/>
        <v>0</v>
      </c>
      <c r="AO21" s="1011">
        <f t="shared" si="27"/>
        <v>0</v>
      </c>
      <c r="AP21" s="547"/>
      <c r="AQ21" s="1011">
        <f t="shared" si="28"/>
        <v>0</v>
      </c>
      <c r="AR21" s="1011">
        <f t="shared" si="29"/>
        <v>0</v>
      </c>
      <c r="AS21" s="629"/>
      <c r="AT21" s="629"/>
      <c r="AU21" s="629"/>
      <c r="AV21" s="629"/>
      <c r="AW21" s="629"/>
      <c r="AX21" s="629"/>
      <c r="AY21" s="629"/>
      <c r="AZ21" s="629"/>
      <c r="BA21" s="629"/>
      <c r="BB21" s="629"/>
      <c r="BC21" s="629"/>
      <c r="BD21" s="629"/>
      <c r="BE21" s="629"/>
      <c r="BF21" s="629"/>
      <c r="BG21" s="629"/>
      <c r="BH21" s="629"/>
      <c r="BI21" s="629"/>
      <c r="BJ21" s="629"/>
      <c r="BK21" s="629"/>
      <c r="BL21" s="629"/>
      <c r="BM21" s="629"/>
      <c r="BN21" s="629"/>
      <c r="BO21" s="629"/>
      <c r="BP21" s="629"/>
      <c r="BQ21" s="629"/>
      <c r="BR21" s="629"/>
      <c r="BS21" s="629"/>
      <c r="BT21" s="629"/>
      <c r="BU21" s="629"/>
      <c r="BV21" s="629"/>
      <c r="BW21" s="629"/>
      <c r="BX21" s="629"/>
      <c r="BY21" s="629"/>
      <c r="BZ21" s="629"/>
      <c r="CA21" s="629"/>
      <c r="CB21" s="629"/>
      <c r="CC21" s="629"/>
      <c r="CD21" s="629"/>
      <c r="CE21" s="629"/>
      <c r="CF21" s="629"/>
      <c r="CG21" s="629"/>
      <c r="CH21" s="629"/>
      <c r="CI21" s="629"/>
      <c r="CJ21" s="629"/>
      <c r="CK21" s="629"/>
      <c r="CL21" s="629"/>
      <c r="CM21" s="629"/>
      <c r="CN21" s="629"/>
      <c r="CO21" s="629"/>
      <c r="CP21" s="629"/>
      <c r="CQ21" s="629"/>
      <c r="CR21" s="629"/>
      <c r="CS21" s="629"/>
      <c r="CT21" s="629"/>
      <c r="CU21" s="629"/>
      <c r="CV21" s="629"/>
      <c r="CW21" s="629"/>
      <c r="CX21" s="629"/>
      <c r="CY21" s="629"/>
      <c r="CZ21" s="629"/>
      <c r="DA21" s="629"/>
      <c r="DB21" s="629"/>
      <c r="DC21" s="629"/>
      <c r="DD21" s="629"/>
      <c r="DE21" s="629"/>
      <c r="DF21" s="629"/>
      <c r="DG21" s="629"/>
      <c r="DH21" s="629"/>
      <c r="DI21" s="629"/>
      <c r="DJ21" s="629"/>
      <c r="DK21" s="629"/>
      <c r="DL21" s="629"/>
      <c r="DM21" s="629"/>
      <c r="DN21" s="629"/>
      <c r="DO21" s="629"/>
      <c r="DP21" s="629"/>
      <c r="DQ21" s="629"/>
      <c r="DR21" s="629"/>
      <c r="DS21" s="629"/>
      <c r="DT21" s="629"/>
      <c r="DU21" s="629"/>
      <c r="DV21" s="629"/>
      <c r="DW21" s="629"/>
      <c r="DX21" s="629"/>
      <c r="DY21" s="629"/>
      <c r="DZ21" s="629"/>
      <c r="EA21" s="629"/>
      <c r="EB21" s="629"/>
      <c r="EC21" s="629"/>
      <c r="ED21" s="629"/>
      <c r="EE21" s="629"/>
      <c r="EF21" s="629"/>
      <c r="EG21" s="629"/>
      <c r="EH21" s="629"/>
      <c r="EI21" s="629"/>
      <c r="EJ21" s="629"/>
      <c r="EK21" s="629"/>
      <c r="EL21" s="629"/>
      <c r="EM21" s="629"/>
      <c r="EN21" s="629"/>
      <c r="EO21" s="629"/>
      <c r="EP21" s="629"/>
      <c r="EQ21" s="629"/>
      <c r="ER21" s="629"/>
      <c r="ES21" s="629"/>
      <c r="ET21" s="629"/>
      <c r="EU21" s="629"/>
      <c r="EV21" s="629"/>
      <c r="EW21" s="629"/>
      <c r="EX21" s="629"/>
      <c r="EY21" s="629"/>
      <c r="EZ21" s="629"/>
      <c r="FA21" s="629"/>
      <c r="FB21" s="629"/>
      <c r="FC21" s="629"/>
      <c r="FD21" s="629"/>
      <c r="FE21" s="629"/>
      <c r="FF21" s="629"/>
      <c r="FG21" s="629"/>
      <c r="FH21" s="629"/>
      <c r="FI21" s="629"/>
      <c r="FJ21" s="629"/>
      <c r="FK21" s="629"/>
      <c r="FL21" s="629"/>
      <c r="FM21" s="629"/>
      <c r="FN21" s="629"/>
      <c r="FO21" s="629"/>
      <c r="FP21" s="629"/>
      <c r="FQ21" s="629"/>
      <c r="FR21" s="629"/>
      <c r="FS21" s="629"/>
      <c r="FT21" s="629"/>
      <c r="FU21" s="629"/>
      <c r="FV21" s="629"/>
      <c r="FW21" s="629"/>
      <c r="FX21" s="629"/>
      <c r="FY21" s="629"/>
      <c r="FZ21" s="629"/>
      <c r="GA21" s="629"/>
      <c r="GB21" s="629"/>
      <c r="GC21" s="629"/>
      <c r="GD21" s="629"/>
      <c r="GE21" s="629"/>
      <c r="GF21" s="629"/>
      <c r="GG21" s="629"/>
      <c r="GH21" s="629"/>
      <c r="GI21" s="629"/>
      <c r="GJ21" s="629"/>
      <c r="GK21" s="629"/>
      <c r="GL21" s="629"/>
      <c r="GM21" s="629"/>
      <c r="GN21" s="629"/>
      <c r="GO21" s="629"/>
      <c r="GP21" s="629"/>
      <c r="GQ21" s="629"/>
      <c r="GR21" s="629"/>
      <c r="GS21" s="629"/>
      <c r="GT21" s="629"/>
      <c r="GU21" s="629"/>
      <c r="GV21" s="629"/>
      <c r="GW21" s="629"/>
      <c r="GX21" s="629"/>
      <c r="GY21" s="629"/>
      <c r="GZ21" s="629"/>
      <c r="HA21" s="629"/>
      <c r="HB21" s="629"/>
      <c r="HC21" s="629"/>
      <c r="HD21" s="629"/>
      <c r="HE21" s="629"/>
      <c r="HF21" s="629"/>
      <c r="HG21" s="629"/>
      <c r="HH21" s="629"/>
      <c r="HI21" s="629"/>
      <c r="HJ21" s="629"/>
      <c r="HK21" s="629"/>
      <c r="HL21" s="629"/>
      <c r="HM21" s="629"/>
      <c r="HN21" s="629"/>
      <c r="HO21" s="629"/>
      <c r="HP21" s="629"/>
      <c r="HQ21" s="629"/>
      <c r="HR21" s="629"/>
      <c r="HS21" s="629"/>
      <c r="HT21" s="629"/>
      <c r="HU21" s="629"/>
      <c r="HV21" s="629"/>
      <c r="HW21" s="629"/>
      <c r="HX21" s="629"/>
      <c r="HY21" s="629"/>
      <c r="HZ21" s="629"/>
      <c r="IA21" s="629"/>
      <c r="IB21" s="629"/>
      <c r="IC21" s="629"/>
      <c r="ID21" s="629"/>
      <c r="IE21" s="629"/>
      <c r="IF21" s="629"/>
      <c r="IG21" s="629"/>
      <c r="IH21" s="629"/>
      <c r="II21" s="629"/>
      <c r="IJ21" s="629"/>
      <c r="IK21" s="629"/>
      <c r="IL21" s="629"/>
      <c r="IM21" s="629"/>
      <c r="IN21" s="629"/>
      <c r="IO21" s="629"/>
      <c r="IP21" s="629"/>
      <c r="IQ21" s="629"/>
      <c r="IR21" s="629"/>
      <c r="IS21" s="629"/>
      <c r="IT21" s="629"/>
      <c r="IU21" s="629"/>
      <c r="IV21" s="629"/>
      <c r="IW21" s="629"/>
      <c r="IX21" s="629"/>
      <c r="IY21" s="629"/>
      <c r="IZ21" s="629"/>
      <c r="JA21" s="629"/>
      <c r="JB21" s="629"/>
      <c r="JC21" s="629"/>
      <c r="JD21" s="629"/>
      <c r="JE21" s="629"/>
      <c r="JF21" s="629"/>
      <c r="JG21" s="629"/>
      <c r="JH21" s="629"/>
      <c r="JI21" s="629"/>
      <c r="JJ21" s="629"/>
      <c r="JK21" s="629"/>
      <c r="JL21" s="629"/>
      <c r="JM21" s="629"/>
      <c r="JN21" s="629"/>
      <c r="JO21" s="629"/>
      <c r="JP21" s="629"/>
      <c r="JQ21" s="629"/>
      <c r="JR21" s="629"/>
      <c r="JS21" s="629"/>
      <c r="JT21" s="629"/>
      <c r="JU21" s="629"/>
      <c r="JV21" s="629"/>
      <c r="JW21" s="629"/>
      <c r="JX21" s="629"/>
      <c r="JY21" s="629"/>
      <c r="JZ21" s="629"/>
      <c r="KA21" s="629"/>
      <c r="KB21" s="629"/>
      <c r="KC21" s="629"/>
      <c r="KD21" s="629"/>
      <c r="KE21" s="629"/>
      <c r="KF21" s="629"/>
      <c r="KG21" s="629"/>
      <c r="KH21" s="629"/>
      <c r="KI21" s="629"/>
      <c r="KJ21" s="629"/>
      <c r="KK21" s="629"/>
      <c r="KL21" s="629"/>
      <c r="KM21" s="629"/>
      <c r="KN21" s="629"/>
      <c r="KO21" s="629"/>
      <c r="KP21" s="629"/>
      <c r="KQ21" s="629"/>
      <c r="KR21" s="629"/>
      <c r="KS21" s="629"/>
      <c r="KT21" s="629"/>
      <c r="KU21" s="629"/>
      <c r="KV21" s="629"/>
      <c r="KW21" s="629"/>
      <c r="KX21" s="629"/>
      <c r="KY21" s="629"/>
      <c r="KZ21" s="629"/>
      <c r="LA21" s="629"/>
      <c r="LB21" s="629"/>
      <c r="LC21" s="629"/>
      <c r="LD21" s="629"/>
      <c r="LE21" s="629"/>
      <c r="LF21" s="629"/>
      <c r="LG21" s="629"/>
      <c r="LH21" s="629"/>
      <c r="LI21" s="629"/>
      <c r="LJ21" s="629"/>
      <c r="LK21" s="629"/>
      <c r="LL21" s="629"/>
      <c r="LM21" s="629"/>
      <c r="LN21" s="629"/>
      <c r="LO21" s="629"/>
      <c r="LP21" s="629"/>
      <c r="LQ21" s="629"/>
      <c r="LR21" s="629"/>
      <c r="LS21" s="629"/>
      <c r="LT21" s="629"/>
      <c r="LU21" s="629"/>
      <c r="LV21" s="629"/>
      <c r="LW21" s="629"/>
      <c r="LX21" s="629"/>
      <c r="LY21" s="629"/>
      <c r="LZ21" s="629"/>
      <c r="MA21" s="629"/>
      <c r="MB21" s="629"/>
      <c r="MC21" s="629"/>
      <c r="MD21" s="629"/>
      <c r="ME21" s="629"/>
      <c r="MF21" s="629"/>
      <c r="MG21" s="629"/>
      <c r="MH21" s="629"/>
      <c r="MI21" s="629"/>
      <c r="MJ21" s="629"/>
      <c r="MK21" s="629"/>
      <c r="ML21" s="629"/>
      <c r="MM21" s="629"/>
      <c r="MN21" s="629"/>
      <c r="MO21" s="629"/>
      <c r="MP21" s="629"/>
      <c r="MQ21" s="629"/>
      <c r="MR21" s="629"/>
      <c r="MS21" s="629"/>
      <c r="MT21" s="629"/>
      <c r="MU21" s="629"/>
      <c r="MV21" s="629"/>
      <c r="MW21" s="629"/>
      <c r="MX21" s="629"/>
      <c r="MY21" s="629"/>
      <c r="MZ21" s="629"/>
      <c r="NA21" s="629"/>
      <c r="NB21" s="629"/>
      <c r="NC21" s="629"/>
      <c r="ND21" s="629"/>
      <c r="NE21" s="629"/>
      <c r="NF21" s="629"/>
      <c r="NG21" s="629"/>
      <c r="NH21" s="629"/>
      <c r="NI21" s="629"/>
      <c r="NJ21" s="629"/>
      <c r="NK21" s="629"/>
      <c r="NL21" s="629"/>
      <c r="NM21" s="629"/>
      <c r="NN21" s="629"/>
      <c r="NO21" s="629"/>
      <c r="NP21" s="629"/>
      <c r="NQ21" s="629"/>
      <c r="NR21" s="629"/>
      <c r="NS21" s="629"/>
      <c r="NT21" s="629"/>
      <c r="NU21" s="629"/>
      <c r="NV21" s="629"/>
      <c r="NW21" s="629"/>
      <c r="NX21" s="629"/>
      <c r="NY21" s="629"/>
      <c r="NZ21" s="629"/>
      <c r="OA21" s="629"/>
      <c r="OB21" s="629"/>
      <c r="OC21" s="629"/>
      <c r="OD21" s="629"/>
      <c r="OE21" s="629"/>
      <c r="OF21" s="629"/>
      <c r="OG21" s="629"/>
      <c r="OH21" s="629"/>
      <c r="OI21" s="629"/>
      <c r="OJ21" s="629"/>
      <c r="OK21" s="629"/>
      <c r="OL21" s="629"/>
      <c r="OM21" s="629"/>
      <c r="ON21" s="629"/>
      <c r="OO21" s="629"/>
      <c r="OP21" s="629"/>
      <c r="OQ21" s="629"/>
      <c r="OR21" s="629"/>
      <c r="OS21" s="629"/>
      <c r="OT21" s="629"/>
      <c r="OU21" s="629"/>
      <c r="OV21" s="629"/>
      <c r="OW21" s="629"/>
      <c r="OX21" s="629"/>
      <c r="OY21" s="629"/>
      <c r="OZ21" s="629"/>
      <c r="PA21" s="629"/>
      <c r="PB21" s="629"/>
      <c r="PC21" s="629"/>
      <c r="PD21" s="629"/>
      <c r="PE21" s="629"/>
      <c r="PF21" s="629"/>
      <c r="PG21" s="629"/>
      <c r="PH21" s="629"/>
      <c r="PI21" s="629"/>
      <c r="PJ21" s="629"/>
      <c r="PK21" s="629"/>
      <c r="PL21" s="629"/>
      <c r="PM21" s="629"/>
      <c r="PN21" s="629"/>
      <c r="PO21" s="629"/>
      <c r="PP21" s="629"/>
      <c r="PQ21" s="629"/>
      <c r="PR21" s="629"/>
      <c r="PS21" s="629"/>
      <c r="PT21" s="629"/>
      <c r="PU21" s="629"/>
      <c r="PV21" s="629"/>
      <c r="PW21" s="629"/>
      <c r="PX21" s="629"/>
      <c r="PY21" s="629"/>
      <c r="PZ21" s="629"/>
      <c r="QA21" s="629"/>
      <c r="QB21" s="629"/>
      <c r="QC21" s="629"/>
      <c r="QD21" s="629"/>
      <c r="QE21" s="629"/>
      <c r="QF21" s="629"/>
      <c r="QG21" s="629"/>
      <c r="QH21" s="629"/>
      <c r="QI21" s="629"/>
      <c r="QJ21" s="629"/>
      <c r="QK21" s="629"/>
      <c r="QL21" s="629"/>
      <c r="QM21" s="629"/>
      <c r="QN21" s="629"/>
      <c r="QO21" s="629"/>
      <c r="QP21" s="629"/>
      <c r="QQ21" s="629"/>
      <c r="QR21" s="629"/>
      <c r="QS21" s="629"/>
      <c r="QT21" s="629"/>
      <c r="QU21" s="629"/>
      <c r="QV21" s="629"/>
      <c r="QW21" s="629"/>
      <c r="QX21" s="629"/>
      <c r="QY21" s="629"/>
      <c r="QZ21" s="629"/>
      <c r="RA21" s="629"/>
      <c r="RB21" s="629"/>
      <c r="RC21" s="629"/>
      <c r="RD21" s="629"/>
      <c r="RE21" s="629"/>
      <c r="RF21" s="629"/>
      <c r="RG21" s="629"/>
      <c r="RH21" s="629"/>
      <c r="RI21" s="629"/>
      <c r="RJ21" s="629"/>
      <c r="RK21" s="629"/>
      <c r="RL21" s="629"/>
      <c r="RM21" s="629"/>
      <c r="RN21" s="629"/>
      <c r="RO21" s="629"/>
      <c r="RP21" s="629"/>
      <c r="RQ21" s="629"/>
      <c r="RR21" s="629"/>
      <c r="RS21" s="629"/>
      <c r="RT21" s="629"/>
      <c r="RU21" s="629"/>
      <c r="RV21" s="629"/>
      <c r="RW21" s="629"/>
      <c r="RX21" s="629"/>
      <c r="RY21" s="629"/>
      <c r="RZ21" s="629"/>
      <c r="SA21" s="629"/>
      <c r="SB21" s="629"/>
      <c r="SC21" s="629"/>
      <c r="SD21" s="629"/>
      <c r="SE21" s="629"/>
      <c r="SF21" s="629"/>
      <c r="SG21" s="629"/>
      <c r="SH21" s="629"/>
      <c r="SI21" s="629"/>
      <c r="SJ21" s="629"/>
      <c r="SK21" s="629"/>
      <c r="SL21" s="629"/>
      <c r="SM21" s="629"/>
      <c r="SN21" s="629"/>
      <c r="SO21" s="629"/>
      <c r="SP21" s="629"/>
      <c r="SQ21" s="629"/>
      <c r="SR21" s="629"/>
      <c r="SS21" s="629"/>
      <c r="ST21" s="629"/>
      <c r="SU21" s="629"/>
      <c r="SV21" s="629"/>
      <c r="SW21" s="629"/>
      <c r="SX21" s="629"/>
      <c r="SY21" s="629"/>
      <c r="SZ21" s="629"/>
      <c r="TA21" s="629"/>
      <c r="TB21" s="629"/>
      <c r="TC21" s="629"/>
      <c r="TD21" s="629"/>
      <c r="TE21" s="629"/>
      <c r="TF21" s="629"/>
      <c r="TG21" s="629"/>
      <c r="TH21" s="629"/>
      <c r="TI21" s="629"/>
      <c r="TJ21" s="629"/>
      <c r="TK21" s="629"/>
      <c r="TL21" s="629"/>
      <c r="TM21" s="629"/>
      <c r="TN21" s="629"/>
      <c r="TO21" s="629"/>
      <c r="TP21" s="629"/>
      <c r="TQ21" s="629"/>
      <c r="TR21" s="629"/>
      <c r="TS21" s="629"/>
      <c r="TT21" s="629"/>
      <c r="TU21" s="629"/>
      <c r="TV21" s="629"/>
      <c r="TW21" s="629"/>
      <c r="TX21" s="629"/>
      <c r="TY21" s="629"/>
      <c r="TZ21" s="629"/>
      <c r="UA21" s="629"/>
      <c r="UB21" s="629"/>
      <c r="UC21" s="629"/>
      <c r="UD21" s="629"/>
      <c r="UE21" s="629"/>
      <c r="UF21" s="629"/>
      <c r="UG21" s="629"/>
      <c r="UH21" s="629"/>
      <c r="UI21" s="629"/>
      <c r="UJ21" s="629"/>
      <c r="UK21" s="629"/>
      <c r="UL21" s="629"/>
      <c r="UM21" s="629"/>
      <c r="UN21" s="629"/>
      <c r="UO21" s="629"/>
      <c r="UP21" s="629"/>
      <c r="UQ21" s="629"/>
      <c r="UR21" s="629"/>
      <c r="US21" s="629"/>
      <c r="UT21" s="629"/>
      <c r="UU21" s="629"/>
      <c r="UV21" s="629"/>
      <c r="UW21" s="629"/>
      <c r="UX21" s="629"/>
      <c r="UY21" s="629"/>
      <c r="UZ21" s="629"/>
      <c r="VA21" s="629"/>
      <c r="VB21" s="629"/>
      <c r="VC21" s="629"/>
      <c r="VD21" s="629"/>
      <c r="VE21" s="629"/>
      <c r="VF21" s="629"/>
      <c r="VG21" s="629"/>
      <c r="VH21" s="629"/>
      <c r="VI21" s="629"/>
      <c r="VJ21" s="629"/>
      <c r="VK21" s="629"/>
      <c r="VL21" s="629"/>
      <c r="VM21" s="629"/>
      <c r="VN21" s="629"/>
      <c r="VO21" s="629"/>
      <c r="VP21" s="629"/>
      <c r="VQ21" s="629"/>
      <c r="VR21" s="629"/>
      <c r="VS21" s="629"/>
      <c r="VT21" s="629"/>
      <c r="VU21" s="629"/>
      <c r="VV21" s="629"/>
      <c r="VW21" s="629"/>
      <c r="VX21" s="629"/>
      <c r="VY21" s="629"/>
      <c r="VZ21" s="629"/>
      <c r="WA21" s="629"/>
      <c r="WB21" s="629"/>
      <c r="WC21" s="629"/>
      <c r="WD21" s="629"/>
      <c r="WE21" s="629"/>
      <c r="WF21" s="629"/>
      <c r="WG21" s="629"/>
      <c r="WH21" s="629"/>
      <c r="WI21" s="629"/>
      <c r="WJ21" s="629"/>
      <c r="WK21" s="629"/>
      <c r="WL21" s="629"/>
      <c r="WM21" s="629"/>
      <c r="WN21" s="629"/>
      <c r="WO21" s="629"/>
      <c r="WP21" s="629"/>
      <c r="WQ21" s="629"/>
      <c r="WR21" s="629"/>
      <c r="WS21" s="629"/>
      <c r="WT21" s="629"/>
      <c r="WU21" s="629"/>
      <c r="WV21" s="629"/>
      <c r="WW21" s="629"/>
      <c r="WX21" s="629"/>
      <c r="WY21" s="629"/>
      <c r="WZ21" s="629"/>
      <c r="XA21" s="629"/>
      <c r="XB21" s="629"/>
      <c r="XC21" s="629"/>
      <c r="XD21" s="629"/>
      <c r="XE21" s="629"/>
      <c r="XF21" s="629"/>
      <c r="XG21" s="629"/>
      <c r="XH21" s="629"/>
      <c r="XI21" s="629"/>
      <c r="XJ21" s="629"/>
      <c r="XK21" s="629"/>
      <c r="XL21" s="629"/>
      <c r="XM21" s="629"/>
      <c r="XN21" s="629"/>
      <c r="XO21" s="629"/>
      <c r="XP21" s="629"/>
      <c r="XQ21" s="629"/>
      <c r="XR21" s="629"/>
      <c r="XS21" s="629"/>
      <c r="XT21" s="629"/>
      <c r="XU21" s="629"/>
      <c r="XV21" s="629"/>
      <c r="XW21" s="629"/>
      <c r="XX21" s="629"/>
      <c r="XY21" s="629"/>
      <c r="XZ21" s="629"/>
      <c r="YA21" s="629"/>
      <c r="YB21" s="629"/>
      <c r="YC21" s="629"/>
      <c r="YD21" s="629"/>
      <c r="YE21" s="629"/>
      <c r="YF21" s="629"/>
      <c r="YG21" s="629"/>
      <c r="YH21" s="629"/>
      <c r="YI21" s="629"/>
      <c r="YJ21" s="629"/>
      <c r="YK21" s="629"/>
      <c r="YL21" s="629"/>
      <c r="YM21" s="629"/>
      <c r="YN21" s="629"/>
      <c r="YO21" s="629"/>
      <c r="YP21" s="629"/>
      <c r="YQ21" s="629"/>
      <c r="YR21" s="629"/>
      <c r="YS21" s="629"/>
      <c r="YT21" s="629"/>
      <c r="YU21" s="629"/>
      <c r="YV21" s="629"/>
      <c r="YW21" s="629"/>
      <c r="YX21" s="629"/>
      <c r="YY21" s="629"/>
      <c r="YZ21" s="629"/>
      <c r="ZA21" s="629"/>
      <c r="ZB21" s="629"/>
      <c r="ZC21" s="629"/>
      <c r="ZD21" s="629"/>
      <c r="ZE21" s="629"/>
      <c r="ZF21" s="629"/>
      <c r="ZG21" s="629"/>
      <c r="ZH21" s="629"/>
      <c r="ZI21" s="629"/>
      <c r="ZJ21" s="629"/>
      <c r="ZK21" s="629"/>
      <c r="ZL21" s="629"/>
      <c r="ZM21" s="629"/>
      <c r="ZN21" s="629"/>
      <c r="ZO21" s="629"/>
      <c r="ZP21" s="629"/>
      <c r="ZQ21" s="629"/>
      <c r="ZR21" s="629"/>
      <c r="ZS21" s="629"/>
      <c r="ZT21" s="629"/>
      <c r="ZU21" s="629"/>
      <c r="ZV21" s="629"/>
      <c r="ZW21" s="629"/>
      <c r="ZX21" s="629"/>
      <c r="ZY21" s="629"/>
      <c r="ZZ21" s="629"/>
      <c r="AAA21" s="629"/>
      <c r="AAB21" s="629"/>
      <c r="AAC21" s="629"/>
      <c r="AAD21" s="629"/>
      <c r="AAE21" s="629"/>
      <c r="AAF21" s="629"/>
      <c r="AAG21" s="629"/>
      <c r="AAH21" s="629"/>
      <c r="AAI21" s="629"/>
      <c r="AAJ21" s="629"/>
      <c r="AAK21" s="629"/>
      <c r="AAL21" s="629"/>
      <c r="AAM21" s="629"/>
      <c r="AAN21" s="629"/>
      <c r="AAO21" s="629"/>
      <c r="AAP21" s="629"/>
      <c r="AAQ21" s="629"/>
      <c r="AAR21" s="629"/>
      <c r="AAS21" s="629"/>
      <c r="AAT21" s="629"/>
      <c r="AAU21" s="629"/>
      <c r="AAV21" s="629"/>
      <c r="AAW21" s="629"/>
      <c r="AAX21" s="629"/>
      <c r="AAY21" s="629"/>
      <c r="AAZ21" s="629"/>
      <c r="ABA21" s="629"/>
      <c r="ABB21" s="629"/>
      <c r="ABC21" s="629"/>
      <c r="ABD21" s="629"/>
      <c r="ABE21" s="629"/>
      <c r="ABF21" s="629"/>
      <c r="ABG21" s="629"/>
      <c r="ABH21" s="629"/>
      <c r="ABI21" s="629"/>
      <c r="ABJ21" s="629"/>
      <c r="ABK21" s="629"/>
      <c r="ABL21" s="629"/>
      <c r="ABM21" s="629"/>
      <c r="ABN21" s="629"/>
      <c r="ABO21" s="629"/>
      <c r="ABP21" s="629"/>
      <c r="ABQ21" s="629"/>
      <c r="ABR21" s="629"/>
      <c r="ABS21" s="629"/>
      <c r="ABT21" s="629"/>
      <c r="ABU21" s="629"/>
      <c r="ABV21" s="629"/>
      <c r="ABW21" s="629"/>
      <c r="ABX21" s="629"/>
      <c r="ABY21" s="629"/>
      <c r="ABZ21" s="629"/>
      <c r="ACA21" s="629"/>
      <c r="ACB21" s="629"/>
      <c r="ACC21" s="629"/>
      <c r="ACD21" s="629"/>
      <c r="ACE21" s="629"/>
      <c r="ACF21" s="629"/>
      <c r="ACG21" s="629"/>
      <c r="ACH21" s="629"/>
      <c r="ACI21" s="629"/>
      <c r="ACJ21" s="629"/>
      <c r="ACK21" s="629"/>
      <c r="ACL21" s="629"/>
      <c r="ACM21" s="629"/>
      <c r="ACN21" s="629"/>
      <c r="ACO21" s="629"/>
      <c r="ACP21" s="629"/>
      <c r="ACQ21" s="629"/>
      <c r="ACR21" s="629"/>
      <c r="ACS21" s="629"/>
      <c r="ACT21" s="629"/>
      <c r="ACU21" s="629"/>
      <c r="ACV21" s="629"/>
      <c r="ACW21" s="629"/>
      <c r="ACX21" s="629"/>
      <c r="ACY21" s="629"/>
      <c r="ACZ21" s="629"/>
      <c r="ADA21" s="629"/>
      <c r="ADB21" s="629"/>
      <c r="ADC21" s="629"/>
      <c r="ADD21" s="629"/>
      <c r="ADE21" s="629"/>
      <c r="ADF21" s="629"/>
      <c r="ADG21" s="629"/>
      <c r="ADH21" s="629"/>
      <c r="ADI21" s="629"/>
      <c r="ADJ21" s="629"/>
      <c r="ADK21" s="629"/>
      <c r="ADL21" s="629"/>
      <c r="ADM21" s="629"/>
      <c r="ADN21" s="629"/>
      <c r="ADO21" s="629"/>
      <c r="ADP21" s="629"/>
      <c r="ADQ21" s="629"/>
      <c r="ADR21" s="629"/>
      <c r="ADS21" s="629"/>
      <c r="ADT21" s="629"/>
      <c r="ADU21" s="629"/>
      <c r="ADV21" s="629"/>
      <c r="ADW21" s="629"/>
      <c r="ADX21" s="629"/>
      <c r="ADY21" s="629"/>
      <c r="ADZ21" s="629"/>
      <c r="AEA21" s="629"/>
      <c r="AEB21" s="629"/>
      <c r="AEC21" s="629"/>
      <c r="AED21" s="629"/>
      <c r="AEE21" s="629"/>
      <c r="AEF21" s="629"/>
      <c r="AEG21" s="629"/>
      <c r="AEH21" s="629"/>
      <c r="AEI21" s="629"/>
      <c r="AEJ21" s="629"/>
      <c r="AEK21" s="629"/>
      <c r="AEL21" s="629"/>
      <c r="AEM21" s="629"/>
      <c r="AEN21" s="629"/>
      <c r="AEO21" s="629"/>
      <c r="AEP21" s="629"/>
      <c r="AEQ21" s="629"/>
      <c r="AER21" s="629"/>
      <c r="AES21" s="629"/>
      <c r="AET21" s="629"/>
      <c r="AEU21" s="629"/>
      <c r="AEV21" s="629"/>
      <c r="AEW21" s="629"/>
      <c r="AEX21" s="629"/>
      <c r="AEY21" s="629"/>
      <c r="AEZ21" s="629"/>
      <c r="AFA21" s="629"/>
      <c r="AFB21" s="629"/>
      <c r="AFC21" s="629"/>
      <c r="AFD21" s="629"/>
      <c r="AFE21" s="629"/>
      <c r="AFF21" s="629"/>
      <c r="AFG21" s="629"/>
      <c r="AFH21" s="629"/>
      <c r="AFI21" s="629"/>
      <c r="AFJ21" s="629"/>
      <c r="AFK21" s="629"/>
      <c r="AFL21" s="629"/>
      <c r="AFM21" s="629"/>
      <c r="AFN21" s="629"/>
      <c r="AFO21" s="629"/>
      <c r="AFP21" s="629"/>
      <c r="AFQ21" s="629"/>
      <c r="AFR21" s="629"/>
      <c r="AFS21" s="629"/>
      <c r="AFT21" s="629"/>
      <c r="AFU21" s="629"/>
      <c r="AFV21" s="629"/>
      <c r="AFW21" s="629"/>
      <c r="AFX21" s="629"/>
      <c r="AFY21" s="629"/>
      <c r="AFZ21" s="629"/>
      <c r="AGA21" s="629"/>
      <c r="AGB21" s="629"/>
      <c r="AGC21" s="629"/>
      <c r="AGD21" s="629"/>
      <c r="AGE21" s="629"/>
      <c r="AGF21" s="629"/>
      <c r="AGG21" s="629"/>
      <c r="AGH21" s="629"/>
      <c r="AGI21" s="629"/>
      <c r="AGJ21" s="629"/>
      <c r="AGK21" s="629"/>
      <c r="AGL21" s="629"/>
      <c r="AGM21" s="629"/>
      <c r="AGN21" s="629"/>
      <c r="AGO21" s="629"/>
      <c r="AGP21" s="629"/>
      <c r="AGQ21" s="629"/>
      <c r="AGR21" s="629"/>
      <c r="AGS21" s="629"/>
      <c r="AGT21" s="629"/>
      <c r="AGU21" s="629"/>
      <c r="AGV21" s="629"/>
      <c r="AGW21" s="629"/>
      <c r="AGX21" s="629"/>
      <c r="AGY21" s="629"/>
      <c r="AGZ21" s="629"/>
      <c r="AHA21" s="629"/>
      <c r="AHB21" s="629"/>
      <c r="AHC21" s="629"/>
      <c r="AHD21" s="629"/>
      <c r="AHE21" s="629"/>
      <c r="AHF21" s="629"/>
      <c r="AHG21" s="629"/>
      <c r="AHH21" s="629"/>
      <c r="AHI21" s="629"/>
      <c r="AHJ21" s="629"/>
      <c r="AHK21" s="629"/>
      <c r="AHL21" s="629"/>
      <c r="AHM21" s="629"/>
      <c r="AHN21" s="629"/>
      <c r="AHO21" s="629"/>
      <c r="AHP21" s="629"/>
      <c r="AHQ21" s="629"/>
      <c r="AHR21" s="629"/>
      <c r="AHS21" s="629"/>
      <c r="AHT21" s="629"/>
      <c r="AHU21" s="629"/>
      <c r="AHV21" s="629"/>
      <c r="AHW21" s="629"/>
      <c r="AHX21" s="629"/>
      <c r="AHY21" s="629"/>
      <c r="AHZ21" s="629"/>
      <c r="AIA21" s="629"/>
      <c r="AIB21" s="629"/>
      <c r="AIC21" s="629"/>
      <c r="AID21" s="629"/>
      <c r="AIE21" s="629"/>
      <c r="AIF21" s="629"/>
      <c r="AIG21" s="629"/>
      <c r="AIH21" s="629"/>
      <c r="AII21" s="629"/>
    </row>
    <row r="22" spans="1:919" s="498" customFormat="1" ht="31.75" customHeight="1" x14ac:dyDescent="0.75">
      <c r="A22" s="2019"/>
      <c r="B22" s="2037"/>
      <c r="C22" s="598">
        <v>2.6</v>
      </c>
      <c r="D22" s="599" t="s">
        <v>161</v>
      </c>
      <c r="E22" s="600" t="s">
        <v>24</v>
      </c>
      <c r="F22" s="600" t="s">
        <v>16</v>
      </c>
      <c r="G22" s="538">
        <f t="array" ref="G22">INDEX('Salary . staff rates'!$A$6:$C$28,MATCH(1,('Salary . staff rates'!$A$6:$A$28=MNO!E22)*('Salary . staff rates'!$B$6:$B$28=MNO!F22),0),3)</f>
        <v>750</v>
      </c>
      <c r="H22" s="537">
        <f t="shared" si="0"/>
        <v>750</v>
      </c>
      <c r="I22" s="601" t="s">
        <v>0</v>
      </c>
      <c r="J22" s="602" t="s">
        <v>0</v>
      </c>
      <c r="K22" s="606">
        <v>60</v>
      </c>
      <c r="L22" s="603">
        <f t="shared" si="17"/>
        <v>45000</v>
      </c>
      <c r="M22" s="596" t="s">
        <v>33</v>
      </c>
      <c r="N22" s="604">
        <f>IF(M22="Yes",L22*'Salary . staff rates'!$C$34,0)</f>
        <v>6750</v>
      </c>
      <c r="O22" s="543"/>
      <c r="P22" s="1848">
        <v>1</v>
      </c>
      <c r="Q22" s="1848">
        <v>1</v>
      </c>
      <c r="R22" s="545"/>
      <c r="S22" s="546">
        <v>3</v>
      </c>
      <c r="T22" s="546">
        <f t="shared" si="14"/>
        <v>3</v>
      </c>
      <c r="U22" s="546">
        <f t="shared" si="15"/>
        <v>3</v>
      </c>
      <c r="W22" s="544"/>
      <c r="Y22" s="1011">
        <f t="shared" si="18"/>
        <v>45000</v>
      </c>
      <c r="Z22" s="1011">
        <f t="shared" si="19"/>
        <v>6750</v>
      </c>
      <c r="AB22" s="1011">
        <f t="shared" si="20"/>
        <v>45000</v>
      </c>
      <c r="AC22" s="1011">
        <f t="shared" si="21"/>
        <v>6750</v>
      </c>
      <c r="AD22" s="714"/>
      <c r="AE22" s="1011">
        <f t="shared" si="22"/>
        <v>135000</v>
      </c>
      <c r="AF22" s="1011">
        <f t="shared" si="23"/>
        <v>20250</v>
      </c>
      <c r="AH22" s="1011">
        <f t="shared" si="24"/>
        <v>135000</v>
      </c>
      <c r="AI22" s="1011">
        <f t="shared" si="25"/>
        <v>20250</v>
      </c>
      <c r="AJ22" s="714"/>
      <c r="AL22" s="548"/>
      <c r="AN22" s="1011">
        <f t="shared" si="26"/>
        <v>45000</v>
      </c>
      <c r="AO22" s="1011">
        <f t="shared" si="27"/>
        <v>6750</v>
      </c>
      <c r="AP22" s="547"/>
      <c r="AQ22" s="1011">
        <f t="shared" si="28"/>
        <v>135000</v>
      </c>
      <c r="AR22" s="1011">
        <f t="shared" si="29"/>
        <v>20250</v>
      </c>
      <c r="AS22" s="629"/>
      <c r="AT22" s="629"/>
      <c r="AU22" s="629"/>
      <c r="AV22" s="629"/>
      <c r="AW22" s="629"/>
      <c r="AX22" s="629"/>
      <c r="AY22" s="629"/>
      <c r="AZ22" s="629"/>
      <c r="BA22" s="629"/>
      <c r="BB22" s="629"/>
      <c r="BC22" s="629"/>
      <c r="BD22" s="629"/>
      <c r="BE22" s="629"/>
      <c r="BF22" s="629"/>
      <c r="BG22" s="629"/>
      <c r="BH22" s="629"/>
      <c r="BI22" s="629"/>
      <c r="BJ22" s="629"/>
      <c r="BK22" s="629"/>
      <c r="BL22" s="629"/>
      <c r="BM22" s="629"/>
      <c r="BN22" s="629"/>
      <c r="BO22" s="629"/>
      <c r="BP22" s="629"/>
      <c r="BQ22" s="629"/>
      <c r="BR22" s="629"/>
      <c r="BS22" s="629"/>
      <c r="BT22" s="629"/>
      <c r="BU22" s="629"/>
      <c r="BV22" s="629"/>
      <c r="BW22" s="629"/>
      <c r="BX22" s="629"/>
      <c r="BY22" s="629"/>
      <c r="BZ22" s="629"/>
      <c r="CA22" s="629"/>
      <c r="CB22" s="629"/>
      <c r="CC22" s="629"/>
      <c r="CD22" s="629"/>
      <c r="CE22" s="629"/>
      <c r="CF22" s="629"/>
      <c r="CG22" s="629"/>
      <c r="CH22" s="629"/>
      <c r="CI22" s="629"/>
      <c r="CJ22" s="629"/>
      <c r="CK22" s="629"/>
      <c r="CL22" s="629"/>
      <c r="CM22" s="629"/>
      <c r="CN22" s="629"/>
      <c r="CO22" s="629"/>
      <c r="CP22" s="629"/>
      <c r="CQ22" s="629"/>
      <c r="CR22" s="629"/>
      <c r="CS22" s="629"/>
      <c r="CT22" s="629"/>
      <c r="CU22" s="629"/>
      <c r="CV22" s="629"/>
      <c r="CW22" s="629"/>
      <c r="CX22" s="629"/>
      <c r="CY22" s="629"/>
      <c r="CZ22" s="629"/>
      <c r="DA22" s="629"/>
      <c r="DB22" s="629"/>
      <c r="DC22" s="629"/>
      <c r="DD22" s="629"/>
      <c r="DE22" s="629"/>
      <c r="DF22" s="629"/>
      <c r="DG22" s="629"/>
      <c r="DH22" s="629"/>
      <c r="DI22" s="629"/>
      <c r="DJ22" s="629"/>
      <c r="DK22" s="629"/>
      <c r="DL22" s="629"/>
      <c r="DM22" s="629"/>
      <c r="DN22" s="629"/>
      <c r="DO22" s="629"/>
      <c r="DP22" s="629"/>
      <c r="DQ22" s="629"/>
      <c r="DR22" s="629"/>
      <c r="DS22" s="629"/>
      <c r="DT22" s="629"/>
      <c r="DU22" s="629"/>
      <c r="DV22" s="629"/>
      <c r="DW22" s="629"/>
      <c r="DX22" s="629"/>
      <c r="DY22" s="629"/>
      <c r="DZ22" s="629"/>
      <c r="EA22" s="629"/>
      <c r="EB22" s="629"/>
      <c r="EC22" s="629"/>
      <c r="ED22" s="629"/>
      <c r="EE22" s="629"/>
      <c r="EF22" s="629"/>
      <c r="EG22" s="629"/>
      <c r="EH22" s="629"/>
      <c r="EI22" s="629"/>
      <c r="EJ22" s="629"/>
      <c r="EK22" s="629"/>
      <c r="EL22" s="629"/>
      <c r="EM22" s="629"/>
      <c r="EN22" s="629"/>
      <c r="EO22" s="629"/>
      <c r="EP22" s="629"/>
      <c r="EQ22" s="629"/>
      <c r="ER22" s="629"/>
      <c r="ES22" s="629"/>
      <c r="ET22" s="629"/>
      <c r="EU22" s="629"/>
      <c r="EV22" s="629"/>
      <c r="EW22" s="629"/>
      <c r="EX22" s="629"/>
      <c r="EY22" s="629"/>
      <c r="EZ22" s="629"/>
      <c r="FA22" s="629"/>
      <c r="FB22" s="629"/>
      <c r="FC22" s="629"/>
      <c r="FD22" s="629"/>
      <c r="FE22" s="629"/>
      <c r="FF22" s="629"/>
      <c r="FG22" s="629"/>
      <c r="FH22" s="629"/>
      <c r="FI22" s="629"/>
      <c r="FJ22" s="629"/>
      <c r="FK22" s="629"/>
      <c r="FL22" s="629"/>
      <c r="FM22" s="629"/>
      <c r="FN22" s="629"/>
      <c r="FO22" s="629"/>
      <c r="FP22" s="629"/>
      <c r="FQ22" s="629"/>
      <c r="FR22" s="629"/>
      <c r="FS22" s="629"/>
      <c r="FT22" s="629"/>
      <c r="FU22" s="629"/>
      <c r="FV22" s="629"/>
      <c r="FW22" s="629"/>
      <c r="FX22" s="629"/>
      <c r="FY22" s="629"/>
      <c r="FZ22" s="629"/>
      <c r="GA22" s="629"/>
      <c r="GB22" s="629"/>
      <c r="GC22" s="629"/>
      <c r="GD22" s="629"/>
      <c r="GE22" s="629"/>
      <c r="GF22" s="629"/>
      <c r="GG22" s="629"/>
      <c r="GH22" s="629"/>
      <c r="GI22" s="629"/>
      <c r="GJ22" s="629"/>
      <c r="GK22" s="629"/>
      <c r="GL22" s="629"/>
      <c r="GM22" s="629"/>
      <c r="GN22" s="629"/>
      <c r="GO22" s="629"/>
      <c r="GP22" s="629"/>
      <c r="GQ22" s="629"/>
      <c r="GR22" s="629"/>
      <c r="GS22" s="629"/>
      <c r="GT22" s="629"/>
      <c r="GU22" s="629"/>
      <c r="GV22" s="629"/>
      <c r="GW22" s="629"/>
      <c r="GX22" s="629"/>
      <c r="GY22" s="629"/>
      <c r="GZ22" s="629"/>
      <c r="HA22" s="629"/>
      <c r="HB22" s="629"/>
      <c r="HC22" s="629"/>
      <c r="HD22" s="629"/>
      <c r="HE22" s="629"/>
      <c r="HF22" s="629"/>
      <c r="HG22" s="629"/>
      <c r="HH22" s="629"/>
      <c r="HI22" s="629"/>
      <c r="HJ22" s="629"/>
      <c r="HK22" s="629"/>
      <c r="HL22" s="629"/>
      <c r="HM22" s="629"/>
      <c r="HN22" s="629"/>
      <c r="HO22" s="629"/>
      <c r="HP22" s="629"/>
      <c r="HQ22" s="629"/>
      <c r="HR22" s="629"/>
      <c r="HS22" s="629"/>
      <c r="HT22" s="629"/>
      <c r="HU22" s="629"/>
      <c r="HV22" s="629"/>
      <c r="HW22" s="629"/>
      <c r="HX22" s="629"/>
      <c r="HY22" s="629"/>
      <c r="HZ22" s="629"/>
      <c r="IA22" s="629"/>
      <c r="IB22" s="629"/>
      <c r="IC22" s="629"/>
      <c r="ID22" s="629"/>
      <c r="IE22" s="629"/>
      <c r="IF22" s="629"/>
      <c r="IG22" s="629"/>
      <c r="IH22" s="629"/>
      <c r="II22" s="629"/>
      <c r="IJ22" s="629"/>
      <c r="IK22" s="629"/>
      <c r="IL22" s="629"/>
      <c r="IM22" s="629"/>
      <c r="IN22" s="629"/>
      <c r="IO22" s="629"/>
      <c r="IP22" s="629"/>
      <c r="IQ22" s="629"/>
      <c r="IR22" s="629"/>
      <c r="IS22" s="629"/>
      <c r="IT22" s="629"/>
      <c r="IU22" s="629"/>
      <c r="IV22" s="629"/>
      <c r="IW22" s="629"/>
      <c r="IX22" s="629"/>
      <c r="IY22" s="629"/>
      <c r="IZ22" s="629"/>
      <c r="JA22" s="629"/>
      <c r="JB22" s="629"/>
      <c r="JC22" s="629"/>
      <c r="JD22" s="629"/>
      <c r="JE22" s="629"/>
      <c r="JF22" s="629"/>
      <c r="JG22" s="629"/>
      <c r="JH22" s="629"/>
      <c r="JI22" s="629"/>
      <c r="JJ22" s="629"/>
      <c r="JK22" s="629"/>
      <c r="JL22" s="629"/>
      <c r="JM22" s="629"/>
      <c r="JN22" s="629"/>
      <c r="JO22" s="629"/>
      <c r="JP22" s="629"/>
      <c r="JQ22" s="629"/>
      <c r="JR22" s="629"/>
      <c r="JS22" s="629"/>
      <c r="JT22" s="629"/>
      <c r="JU22" s="629"/>
      <c r="JV22" s="629"/>
      <c r="JW22" s="629"/>
      <c r="JX22" s="629"/>
      <c r="JY22" s="629"/>
      <c r="JZ22" s="629"/>
      <c r="KA22" s="629"/>
      <c r="KB22" s="629"/>
      <c r="KC22" s="629"/>
      <c r="KD22" s="629"/>
      <c r="KE22" s="629"/>
      <c r="KF22" s="629"/>
      <c r="KG22" s="629"/>
      <c r="KH22" s="629"/>
      <c r="KI22" s="629"/>
      <c r="KJ22" s="629"/>
      <c r="KK22" s="629"/>
      <c r="KL22" s="629"/>
      <c r="KM22" s="629"/>
      <c r="KN22" s="629"/>
      <c r="KO22" s="629"/>
      <c r="KP22" s="629"/>
      <c r="KQ22" s="629"/>
      <c r="KR22" s="629"/>
      <c r="KS22" s="629"/>
      <c r="KT22" s="629"/>
      <c r="KU22" s="629"/>
      <c r="KV22" s="629"/>
      <c r="KW22" s="629"/>
      <c r="KX22" s="629"/>
      <c r="KY22" s="629"/>
      <c r="KZ22" s="629"/>
      <c r="LA22" s="629"/>
      <c r="LB22" s="629"/>
      <c r="LC22" s="629"/>
      <c r="LD22" s="629"/>
      <c r="LE22" s="629"/>
      <c r="LF22" s="629"/>
      <c r="LG22" s="629"/>
      <c r="LH22" s="629"/>
      <c r="LI22" s="629"/>
      <c r="LJ22" s="629"/>
      <c r="LK22" s="629"/>
      <c r="LL22" s="629"/>
      <c r="LM22" s="629"/>
      <c r="LN22" s="629"/>
      <c r="LO22" s="629"/>
      <c r="LP22" s="629"/>
      <c r="LQ22" s="629"/>
      <c r="LR22" s="629"/>
      <c r="LS22" s="629"/>
      <c r="LT22" s="629"/>
      <c r="LU22" s="629"/>
      <c r="LV22" s="629"/>
      <c r="LW22" s="629"/>
      <c r="LX22" s="629"/>
      <c r="LY22" s="629"/>
      <c r="LZ22" s="629"/>
      <c r="MA22" s="629"/>
      <c r="MB22" s="629"/>
      <c r="MC22" s="629"/>
      <c r="MD22" s="629"/>
      <c r="ME22" s="629"/>
      <c r="MF22" s="629"/>
      <c r="MG22" s="629"/>
      <c r="MH22" s="629"/>
      <c r="MI22" s="629"/>
      <c r="MJ22" s="629"/>
      <c r="MK22" s="629"/>
      <c r="ML22" s="629"/>
      <c r="MM22" s="629"/>
      <c r="MN22" s="629"/>
      <c r="MO22" s="629"/>
      <c r="MP22" s="629"/>
      <c r="MQ22" s="629"/>
      <c r="MR22" s="629"/>
      <c r="MS22" s="629"/>
      <c r="MT22" s="629"/>
      <c r="MU22" s="629"/>
      <c r="MV22" s="629"/>
      <c r="MW22" s="629"/>
      <c r="MX22" s="629"/>
      <c r="MY22" s="629"/>
      <c r="MZ22" s="629"/>
      <c r="NA22" s="629"/>
      <c r="NB22" s="629"/>
      <c r="NC22" s="629"/>
      <c r="ND22" s="629"/>
      <c r="NE22" s="629"/>
      <c r="NF22" s="629"/>
      <c r="NG22" s="629"/>
      <c r="NH22" s="629"/>
      <c r="NI22" s="629"/>
      <c r="NJ22" s="629"/>
      <c r="NK22" s="629"/>
      <c r="NL22" s="629"/>
      <c r="NM22" s="629"/>
      <c r="NN22" s="629"/>
      <c r="NO22" s="629"/>
      <c r="NP22" s="629"/>
      <c r="NQ22" s="629"/>
      <c r="NR22" s="629"/>
      <c r="NS22" s="629"/>
      <c r="NT22" s="629"/>
      <c r="NU22" s="629"/>
      <c r="NV22" s="629"/>
      <c r="NW22" s="629"/>
      <c r="NX22" s="629"/>
      <c r="NY22" s="629"/>
      <c r="NZ22" s="629"/>
      <c r="OA22" s="629"/>
      <c r="OB22" s="629"/>
      <c r="OC22" s="629"/>
      <c r="OD22" s="629"/>
      <c r="OE22" s="629"/>
      <c r="OF22" s="629"/>
      <c r="OG22" s="629"/>
      <c r="OH22" s="629"/>
      <c r="OI22" s="629"/>
      <c r="OJ22" s="629"/>
      <c r="OK22" s="629"/>
      <c r="OL22" s="629"/>
      <c r="OM22" s="629"/>
      <c r="ON22" s="629"/>
      <c r="OO22" s="629"/>
      <c r="OP22" s="629"/>
      <c r="OQ22" s="629"/>
      <c r="OR22" s="629"/>
      <c r="OS22" s="629"/>
      <c r="OT22" s="629"/>
      <c r="OU22" s="629"/>
      <c r="OV22" s="629"/>
      <c r="OW22" s="629"/>
      <c r="OX22" s="629"/>
      <c r="OY22" s="629"/>
      <c r="OZ22" s="629"/>
      <c r="PA22" s="629"/>
      <c r="PB22" s="629"/>
      <c r="PC22" s="629"/>
      <c r="PD22" s="629"/>
      <c r="PE22" s="629"/>
      <c r="PF22" s="629"/>
      <c r="PG22" s="629"/>
      <c r="PH22" s="629"/>
      <c r="PI22" s="629"/>
      <c r="PJ22" s="629"/>
      <c r="PK22" s="629"/>
      <c r="PL22" s="629"/>
      <c r="PM22" s="629"/>
      <c r="PN22" s="629"/>
      <c r="PO22" s="629"/>
      <c r="PP22" s="629"/>
      <c r="PQ22" s="629"/>
      <c r="PR22" s="629"/>
      <c r="PS22" s="629"/>
      <c r="PT22" s="629"/>
      <c r="PU22" s="629"/>
      <c r="PV22" s="629"/>
      <c r="PW22" s="629"/>
      <c r="PX22" s="629"/>
      <c r="PY22" s="629"/>
      <c r="PZ22" s="629"/>
      <c r="QA22" s="629"/>
      <c r="QB22" s="629"/>
      <c r="QC22" s="629"/>
      <c r="QD22" s="629"/>
      <c r="QE22" s="629"/>
      <c r="QF22" s="629"/>
      <c r="QG22" s="629"/>
      <c r="QH22" s="629"/>
      <c r="QI22" s="629"/>
      <c r="QJ22" s="629"/>
      <c r="QK22" s="629"/>
      <c r="QL22" s="629"/>
      <c r="QM22" s="629"/>
      <c r="QN22" s="629"/>
      <c r="QO22" s="629"/>
      <c r="QP22" s="629"/>
      <c r="QQ22" s="629"/>
      <c r="QR22" s="629"/>
      <c r="QS22" s="629"/>
      <c r="QT22" s="629"/>
      <c r="QU22" s="629"/>
      <c r="QV22" s="629"/>
      <c r="QW22" s="629"/>
      <c r="QX22" s="629"/>
      <c r="QY22" s="629"/>
      <c r="QZ22" s="629"/>
      <c r="RA22" s="629"/>
      <c r="RB22" s="629"/>
      <c r="RC22" s="629"/>
      <c r="RD22" s="629"/>
      <c r="RE22" s="629"/>
      <c r="RF22" s="629"/>
      <c r="RG22" s="629"/>
      <c r="RH22" s="629"/>
      <c r="RI22" s="629"/>
      <c r="RJ22" s="629"/>
      <c r="RK22" s="629"/>
      <c r="RL22" s="629"/>
      <c r="RM22" s="629"/>
      <c r="RN22" s="629"/>
      <c r="RO22" s="629"/>
      <c r="RP22" s="629"/>
      <c r="RQ22" s="629"/>
      <c r="RR22" s="629"/>
      <c r="RS22" s="629"/>
      <c r="RT22" s="629"/>
      <c r="RU22" s="629"/>
      <c r="RV22" s="629"/>
      <c r="RW22" s="629"/>
      <c r="RX22" s="629"/>
      <c r="RY22" s="629"/>
      <c r="RZ22" s="629"/>
      <c r="SA22" s="629"/>
      <c r="SB22" s="629"/>
      <c r="SC22" s="629"/>
      <c r="SD22" s="629"/>
      <c r="SE22" s="629"/>
      <c r="SF22" s="629"/>
      <c r="SG22" s="629"/>
      <c r="SH22" s="629"/>
      <c r="SI22" s="629"/>
      <c r="SJ22" s="629"/>
      <c r="SK22" s="629"/>
      <c r="SL22" s="629"/>
      <c r="SM22" s="629"/>
      <c r="SN22" s="629"/>
      <c r="SO22" s="629"/>
      <c r="SP22" s="629"/>
      <c r="SQ22" s="629"/>
      <c r="SR22" s="629"/>
      <c r="SS22" s="629"/>
      <c r="ST22" s="629"/>
      <c r="SU22" s="629"/>
      <c r="SV22" s="629"/>
      <c r="SW22" s="629"/>
      <c r="SX22" s="629"/>
      <c r="SY22" s="629"/>
      <c r="SZ22" s="629"/>
      <c r="TA22" s="629"/>
      <c r="TB22" s="629"/>
      <c r="TC22" s="629"/>
      <c r="TD22" s="629"/>
      <c r="TE22" s="629"/>
      <c r="TF22" s="629"/>
      <c r="TG22" s="629"/>
      <c r="TH22" s="629"/>
      <c r="TI22" s="629"/>
      <c r="TJ22" s="629"/>
      <c r="TK22" s="629"/>
      <c r="TL22" s="629"/>
      <c r="TM22" s="629"/>
      <c r="TN22" s="629"/>
      <c r="TO22" s="629"/>
      <c r="TP22" s="629"/>
      <c r="TQ22" s="629"/>
      <c r="TR22" s="629"/>
      <c r="TS22" s="629"/>
      <c r="TT22" s="629"/>
      <c r="TU22" s="629"/>
      <c r="TV22" s="629"/>
      <c r="TW22" s="629"/>
      <c r="TX22" s="629"/>
      <c r="TY22" s="629"/>
      <c r="TZ22" s="629"/>
      <c r="UA22" s="629"/>
      <c r="UB22" s="629"/>
      <c r="UC22" s="629"/>
      <c r="UD22" s="629"/>
      <c r="UE22" s="629"/>
      <c r="UF22" s="629"/>
      <c r="UG22" s="629"/>
      <c r="UH22" s="629"/>
      <c r="UI22" s="629"/>
      <c r="UJ22" s="629"/>
      <c r="UK22" s="629"/>
      <c r="UL22" s="629"/>
      <c r="UM22" s="629"/>
      <c r="UN22" s="629"/>
      <c r="UO22" s="629"/>
      <c r="UP22" s="629"/>
      <c r="UQ22" s="629"/>
      <c r="UR22" s="629"/>
      <c r="US22" s="629"/>
      <c r="UT22" s="629"/>
      <c r="UU22" s="629"/>
      <c r="UV22" s="629"/>
      <c r="UW22" s="629"/>
      <c r="UX22" s="629"/>
      <c r="UY22" s="629"/>
      <c r="UZ22" s="629"/>
      <c r="VA22" s="629"/>
      <c r="VB22" s="629"/>
      <c r="VC22" s="629"/>
      <c r="VD22" s="629"/>
      <c r="VE22" s="629"/>
      <c r="VF22" s="629"/>
      <c r="VG22" s="629"/>
      <c r="VH22" s="629"/>
      <c r="VI22" s="629"/>
      <c r="VJ22" s="629"/>
      <c r="VK22" s="629"/>
      <c r="VL22" s="629"/>
      <c r="VM22" s="629"/>
      <c r="VN22" s="629"/>
      <c r="VO22" s="629"/>
      <c r="VP22" s="629"/>
      <c r="VQ22" s="629"/>
      <c r="VR22" s="629"/>
      <c r="VS22" s="629"/>
      <c r="VT22" s="629"/>
      <c r="VU22" s="629"/>
      <c r="VV22" s="629"/>
      <c r="VW22" s="629"/>
      <c r="VX22" s="629"/>
      <c r="VY22" s="629"/>
      <c r="VZ22" s="629"/>
      <c r="WA22" s="629"/>
      <c r="WB22" s="629"/>
      <c r="WC22" s="629"/>
      <c r="WD22" s="629"/>
      <c r="WE22" s="629"/>
      <c r="WF22" s="629"/>
      <c r="WG22" s="629"/>
      <c r="WH22" s="629"/>
      <c r="WI22" s="629"/>
      <c r="WJ22" s="629"/>
      <c r="WK22" s="629"/>
      <c r="WL22" s="629"/>
      <c r="WM22" s="629"/>
      <c r="WN22" s="629"/>
      <c r="WO22" s="629"/>
      <c r="WP22" s="629"/>
      <c r="WQ22" s="629"/>
      <c r="WR22" s="629"/>
      <c r="WS22" s="629"/>
      <c r="WT22" s="629"/>
      <c r="WU22" s="629"/>
      <c r="WV22" s="629"/>
      <c r="WW22" s="629"/>
      <c r="WX22" s="629"/>
      <c r="WY22" s="629"/>
      <c r="WZ22" s="629"/>
      <c r="XA22" s="629"/>
      <c r="XB22" s="629"/>
      <c r="XC22" s="629"/>
      <c r="XD22" s="629"/>
      <c r="XE22" s="629"/>
      <c r="XF22" s="629"/>
      <c r="XG22" s="629"/>
      <c r="XH22" s="629"/>
      <c r="XI22" s="629"/>
      <c r="XJ22" s="629"/>
      <c r="XK22" s="629"/>
      <c r="XL22" s="629"/>
      <c r="XM22" s="629"/>
      <c r="XN22" s="629"/>
      <c r="XO22" s="629"/>
      <c r="XP22" s="629"/>
      <c r="XQ22" s="629"/>
      <c r="XR22" s="629"/>
      <c r="XS22" s="629"/>
      <c r="XT22" s="629"/>
      <c r="XU22" s="629"/>
      <c r="XV22" s="629"/>
      <c r="XW22" s="629"/>
      <c r="XX22" s="629"/>
      <c r="XY22" s="629"/>
      <c r="XZ22" s="629"/>
      <c r="YA22" s="629"/>
      <c r="YB22" s="629"/>
      <c r="YC22" s="629"/>
      <c r="YD22" s="629"/>
      <c r="YE22" s="629"/>
      <c r="YF22" s="629"/>
      <c r="YG22" s="629"/>
      <c r="YH22" s="629"/>
      <c r="YI22" s="629"/>
      <c r="YJ22" s="629"/>
      <c r="YK22" s="629"/>
      <c r="YL22" s="629"/>
      <c r="YM22" s="629"/>
      <c r="YN22" s="629"/>
      <c r="YO22" s="629"/>
      <c r="YP22" s="629"/>
      <c r="YQ22" s="629"/>
      <c r="YR22" s="629"/>
      <c r="YS22" s="629"/>
      <c r="YT22" s="629"/>
      <c r="YU22" s="629"/>
      <c r="YV22" s="629"/>
      <c r="YW22" s="629"/>
      <c r="YX22" s="629"/>
      <c r="YY22" s="629"/>
      <c r="YZ22" s="629"/>
      <c r="ZA22" s="629"/>
      <c r="ZB22" s="629"/>
      <c r="ZC22" s="629"/>
      <c r="ZD22" s="629"/>
      <c r="ZE22" s="629"/>
      <c r="ZF22" s="629"/>
      <c r="ZG22" s="629"/>
      <c r="ZH22" s="629"/>
      <c r="ZI22" s="629"/>
      <c r="ZJ22" s="629"/>
      <c r="ZK22" s="629"/>
      <c r="ZL22" s="629"/>
      <c r="ZM22" s="629"/>
      <c r="ZN22" s="629"/>
      <c r="ZO22" s="629"/>
      <c r="ZP22" s="629"/>
      <c r="ZQ22" s="629"/>
      <c r="ZR22" s="629"/>
      <c r="ZS22" s="629"/>
      <c r="ZT22" s="629"/>
      <c r="ZU22" s="629"/>
      <c r="ZV22" s="629"/>
      <c r="ZW22" s="629"/>
      <c r="ZX22" s="629"/>
      <c r="ZY22" s="629"/>
      <c r="ZZ22" s="629"/>
      <c r="AAA22" s="629"/>
      <c r="AAB22" s="629"/>
      <c r="AAC22" s="629"/>
      <c r="AAD22" s="629"/>
      <c r="AAE22" s="629"/>
      <c r="AAF22" s="629"/>
      <c r="AAG22" s="629"/>
      <c r="AAH22" s="629"/>
      <c r="AAI22" s="629"/>
      <c r="AAJ22" s="629"/>
      <c r="AAK22" s="629"/>
      <c r="AAL22" s="629"/>
      <c r="AAM22" s="629"/>
      <c r="AAN22" s="629"/>
      <c r="AAO22" s="629"/>
      <c r="AAP22" s="629"/>
      <c r="AAQ22" s="629"/>
      <c r="AAR22" s="629"/>
      <c r="AAS22" s="629"/>
      <c r="AAT22" s="629"/>
      <c r="AAU22" s="629"/>
      <c r="AAV22" s="629"/>
      <c r="AAW22" s="629"/>
      <c r="AAX22" s="629"/>
      <c r="AAY22" s="629"/>
      <c r="AAZ22" s="629"/>
      <c r="ABA22" s="629"/>
      <c r="ABB22" s="629"/>
      <c r="ABC22" s="629"/>
      <c r="ABD22" s="629"/>
      <c r="ABE22" s="629"/>
      <c r="ABF22" s="629"/>
      <c r="ABG22" s="629"/>
      <c r="ABH22" s="629"/>
      <c r="ABI22" s="629"/>
      <c r="ABJ22" s="629"/>
      <c r="ABK22" s="629"/>
      <c r="ABL22" s="629"/>
      <c r="ABM22" s="629"/>
      <c r="ABN22" s="629"/>
      <c r="ABO22" s="629"/>
      <c r="ABP22" s="629"/>
      <c r="ABQ22" s="629"/>
      <c r="ABR22" s="629"/>
      <c r="ABS22" s="629"/>
      <c r="ABT22" s="629"/>
      <c r="ABU22" s="629"/>
      <c r="ABV22" s="629"/>
      <c r="ABW22" s="629"/>
      <c r="ABX22" s="629"/>
      <c r="ABY22" s="629"/>
      <c r="ABZ22" s="629"/>
      <c r="ACA22" s="629"/>
      <c r="ACB22" s="629"/>
      <c r="ACC22" s="629"/>
      <c r="ACD22" s="629"/>
      <c r="ACE22" s="629"/>
      <c r="ACF22" s="629"/>
      <c r="ACG22" s="629"/>
      <c r="ACH22" s="629"/>
      <c r="ACI22" s="629"/>
      <c r="ACJ22" s="629"/>
      <c r="ACK22" s="629"/>
      <c r="ACL22" s="629"/>
      <c r="ACM22" s="629"/>
      <c r="ACN22" s="629"/>
      <c r="ACO22" s="629"/>
      <c r="ACP22" s="629"/>
      <c r="ACQ22" s="629"/>
      <c r="ACR22" s="629"/>
      <c r="ACS22" s="629"/>
      <c r="ACT22" s="629"/>
      <c r="ACU22" s="629"/>
      <c r="ACV22" s="629"/>
      <c r="ACW22" s="629"/>
      <c r="ACX22" s="629"/>
      <c r="ACY22" s="629"/>
      <c r="ACZ22" s="629"/>
      <c r="ADA22" s="629"/>
      <c r="ADB22" s="629"/>
      <c r="ADC22" s="629"/>
      <c r="ADD22" s="629"/>
      <c r="ADE22" s="629"/>
      <c r="ADF22" s="629"/>
      <c r="ADG22" s="629"/>
      <c r="ADH22" s="629"/>
      <c r="ADI22" s="629"/>
      <c r="ADJ22" s="629"/>
      <c r="ADK22" s="629"/>
      <c r="ADL22" s="629"/>
      <c r="ADM22" s="629"/>
      <c r="ADN22" s="629"/>
      <c r="ADO22" s="629"/>
      <c r="ADP22" s="629"/>
      <c r="ADQ22" s="629"/>
      <c r="ADR22" s="629"/>
      <c r="ADS22" s="629"/>
      <c r="ADT22" s="629"/>
      <c r="ADU22" s="629"/>
      <c r="ADV22" s="629"/>
      <c r="ADW22" s="629"/>
      <c r="ADX22" s="629"/>
      <c r="ADY22" s="629"/>
      <c r="ADZ22" s="629"/>
      <c r="AEA22" s="629"/>
      <c r="AEB22" s="629"/>
      <c r="AEC22" s="629"/>
      <c r="AED22" s="629"/>
      <c r="AEE22" s="629"/>
      <c r="AEF22" s="629"/>
      <c r="AEG22" s="629"/>
      <c r="AEH22" s="629"/>
      <c r="AEI22" s="629"/>
      <c r="AEJ22" s="629"/>
      <c r="AEK22" s="629"/>
      <c r="AEL22" s="629"/>
      <c r="AEM22" s="629"/>
      <c r="AEN22" s="629"/>
      <c r="AEO22" s="629"/>
      <c r="AEP22" s="629"/>
      <c r="AEQ22" s="629"/>
      <c r="AER22" s="629"/>
      <c r="AES22" s="629"/>
      <c r="AET22" s="629"/>
      <c r="AEU22" s="629"/>
      <c r="AEV22" s="629"/>
      <c r="AEW22" s="629"/>
      <c r="AEX22" s="629"/>
      <c r="AEY22" s="629"/>
      <c r="AEZ22" s="629"/>
      <c r="AFA22" s="629"/>
      <c r="AFB22" s="629"/>
      <c r="AFC22" s="629"/>
      <c r="AFD22" s="629"/>
      <c r="AFE22" s="629"/>
      <c r="AFF22" s="629"/>
      <c r="AFG22" s="629"/>
      <c r="AFH22" s="629"/>
      <c r="AFI22" s="629"/>
      <c r="AFJ22" s="629"/>
      <c r="AFK22" s="629"/>
      <c r="AFL22" s="629"/>
      <c r="AFM22" s="629"/>
      <c r="AFN22" s="629"/>
      <c r="AFO22" s="629"/>
      <c r="AFP22" s="629"/>
      <c r="AFQ22" s="629"/>
      <c r="AFR22" s="629"/>
      <c r="AFS22" s="629"/>
      <c r="AFT22" s="629"/>
      <c r="AFU22" s="629"/>
      <c r="AFV22" s="629"/>
      <c r="AFW22" s="629"/>
      <c r="AFX22" s="629"/>
      <c r="AFY22" s="629"/>
      <c r="AFZ22" s="629"/>
      <c r="AGA22" s="629"/>
      <c r="AGB22" s="629"/>
      <c r="AGC22" s="629"/>
      <c r="AGD22" s="629"/>
      <c r="AGE22" s="629"/>
      <c r="AGF22" s="629"/>
      <c r="AGG22" s="629"/>
      <c r="AGH22" s="629"/>
      <c r="AGI22" s="629"/>
      <c r="AGJ22" s="629"/>
      <c r="AGK22" s="629"/>
      <c r="AGL22" s="629"/>
      <c r="AGM22" s="629"/>
      <c r="AGN22" s="629"/>
      <c r="AGO22" s="629"/>
      <c r="AGP22" s="629"/>
      <c r="AGQ22" s="629"/>
      <c r="AGR22" s="629"/>
      <c r="AGS22" s="629"/>
      <c r="AGT22" s="629"/>
      <c r="AGU22" s="629"/>
      <c r="AGV22" s="629"/>
      <c r="AGW22" s="629"/>
      <c r="AGX22" s="629"/>
      <c r="AGY22" s="629"/>
      <c r="AGZ22" s="629"/>
      <c r="AHA22" s="629"/>
      <c r="AHB22" s="629"/>
      <c r="AHC22" s="629"/>
      <c r="AHD22" s="629"/>
      <c r="AHE22" s="629"/>
      <c r="AHF22" s="629"/>
      <c r="AHG22" s="629"/>
      <c r="AHH22" s="629"/>
      <c r="AHI22" s="629"/>
      <c r="AHJ22" s="629"/>
      <c r="AHK22" s="629"/>
      <c r="AHL22" s="629"/>
      <c r="AHM22" s="629"/>
      <c r="AHN22" s="629"/>
      <c r="AHO22" s="629"/>
      <c r="AHP22" s="629"/>
      <c r="AHQ22" s="629"/>
      <c r="AHR22" s="629"/>
      <c r="AHS22" s="629"/>
      <c r="AHT22" s="629"/>
      <c r="AHU22" s="629"/>
      <c r="AHV22" s="629"/>
      <c r="AHW22" s="629"/>
      <c r="AHX22" s="629"/>
      <c r="AHY22" s="629"/>
      <c r="AHZ22" s="629"/>
      <c r="AIA22" s="629"/>
      <c r="AIB22" s="629"/>
      <c r="AIC22" s="629"/>
      <c r="AID22" s="629"/>
      <c r="AIE22" s="629"/>
      <c r="AIF22" s="629"/>
      <c r="AIG22" s="629"/>
      <c r="AIH22" s="629"/>
      <c r="AII22" s="629"/>
    </row>
    <row r="23" spans="1:919" s="498" customFormat="1" ht="31.75" customHeight="1" x14ac:dyDescent="0.75">
      <c r="A23" s="2019"/>
      <c r="B23" s="2037"/>
      <c r="C23" s="598">
        <v>2.7</v>
      </c>
      <c r="D23" s="599" t="s">
        <v>109</v>
      </c>
      <c r="E23" s="600" t="s">
        <v>23</v>
      </c>
      <c r="F23" s="600" t="s">
        <v>6</v>
      </c>
      <c r="G23" s="538">
        <f t="array" ref="G23">INDEX('Salary . staff rates'!$A$6:$C$28,MATCH(1,('Salary . staff rates'!$A$6:$A$28=MNO!E23)*('Salary . staff rates'!$B$6:$B$28=MNO!F23),0),3)</f>
        <v>65000</v>
      </c>
      <c r="H23" s="537">
        <f t="shared" si="0"/>
        <v>456.14035087719299</v>
      </c>
      <c r="I23" s="601" t="s">
        <v>0</v>
      </c>
      <c r="J23" s="602" t="s">
        <v>0</v>
      </c>
      <c r="K23" s="606">
        <v>40</v>
      </c>
      <c r="L23" s="603">
        <f t="shared" si="17"/>
        <v>18245.614035087718</v>
      </c>
      <c r="M23" s="596" t="s">
        <v>31</v>
      </c>
      <c r="N23" s="604">
        <f>IF(M23="Yes",L23*'Salary . staff rates'!$C$34,0)</f>
        <v>0</v>
      </c>
      <c r="O23" s="543"/>
      <c r="P23" s="1848">
        <v>1</v>
      </c>
      <c r="Q23" s="1848">
        <v>1</v>
      </c>
      <c r="R23" s="545"/>
      <c r="S23" s="546">
        <v>3</v>
      </c>
      <c r="T23" s="546">
        <f t="shared" si="14"/>
        <v>3</v>
      </c>
      <c r="U23" s="546">
        <f t="shared" si="15"/>
        <v>3</v>
      </c>
      <c r="W23" s="544"/>
      <c r="Y23" s="1011">
        <f t="shared" si="18"/>
        <v>18245.614035087718</v>
      </c>
      <c r="Z23" s="1011">
        <f t="shared" si="19"/>
        <v>0</v>
      </c>
      <c r="AB23" s="1011">
        <f t="shared" si="20"/>
        <v>18245.614035087718</v>
      </c>
      <c r="AC23" s="1011">
        <f t="shared" si="21"/>
        <v>0</v>
      </c>
      <c r="AD23" s="714"/>
      <c r="AE23" s="1011">
        <f t="shared" si="22"/>
        <v>54736.842105263153</v>
      </c>
      <c r="AF23" s="1011">
        <f t="shared" si="23"/>
        <v>0</v>
      </c>
      <c r="AH23" s="1011">
        <f t="shared" si="24"/>
        <v>54736.842105263153</v>
      </c>
      <c r="AI23" s="1011">
        <f t="shared" si="25"/>
        <v>0</v>
      </c>
      <c r="AJ23" s="714"/>
      <c r="AL23" s="548"/>
      <c r="AN23" s="1011">
        <f t="shared" si="26"/>
        <v>18245.614035087718</v>
      </c>
      <c r="AO23" s="1011">
        <f t="shared" si="27"/>
        <v>0</v>
      </c>
      <c r="AP23" s="547"/>
      <c r="AQ23" s="1011">
        <f t="shared" si="28"/>
        <v>54736.842105263153</v>
      </c>
      <c r="AR23" s="1011">
        <f t="shared" si="29"/>
        <v>0</v>
      </c>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29"/>
      <c r="BW23" s="629"/>
      <c r="BX23" s="629"/>
      <c r="BY23" s="629"/>
      <c r="BZ23" s="629"/>
      <c r="CA23" s="629"/>
      <c r="CB23" s="629"/>
      <c r="CC23" s="629"/>
      <c r="CD23" s="629"/>
      <c r="CE23" s="629"/>
      <c r="CF23" s="629"/>
      <c r="CG23" s="629"/>
      <c r="CH23" s="629"/>
      <c r="CI23" s="629"/>
      <c r="CJ23" s="629"/>
      <c r="CK23" s="629"/>
      <c r="CL23" s="629"/>
      <c r="CM23" s="629"/>
      <c r="CN23" s="629"/>
      <c r="CO23" s="629"/>
      <c r="CP23" s="629"/>
      <c r="CQ23" s="629"/>
      <c r="CR23" s="629"/>
      <c r="CS23" s="629"/>
      <c r="CT23" s="629"/>
      <c r="CU23" s="629"/>
      <c r="CV23" s="629"/>
      <c r="CW23" s="629"/>
      <c r="CX23" s="629"/>
      <c r="CY23" s="629"/>
      <c r="CZ23" s="629"/>
      <c r="DA23" s="629"/>
      <c r="DB23" s="629"/>
      <c r="DC23" s="629"/>
      <c r="DD23" s="629"/>
      <c r="DE23" s="629"/>
      <c r="DF23" s="629"/>
      <c r="DG23" s="629"/>
      <c r="DH23" s="629"/>
      <c r="DI23" s="629"/>
      <c r="DJ23" s="629"/>
      <c r="DK23" s="629"/>
      <c r="DL23" s="629"/>
      <c r="DM23" s="629"/>
      <c r="DN23" s="629"/>
      <c r="DO23" s="629"/>
      <c r="DP23" s="629"/>
      <c r="DQ23" s="629"/>
      <c r="DR23" s="629"/>
      <c r="DS23" s="629"/>
      <c r="DT23" s="629"/>
      <c r="DU23" s="629"/>
      <c r="DV23" s="629"/>
      <c r="DW23" s="629"/>
      <c r="DX23" s="629"/>
      <c r="DY23" s="629"/>
      <c r="DZ23" s="629"/>
      <c r="EA23" s="629"/>
      <c r="EB23" s="629"/>
      <c r="EC23" s="629"/>
      <c r="ED23" s="629"/>
      <c r="EE23" s="629"/>
      <c r="EF23" s="629"/>
      <c r="EG23" s="629"/>
      <c r="EH23" s="629"/>
      <c r="EI23" s="629"/>
      <c r="EJ23" s="629"/>
      <c r="EK23" s="629"/>
      <c r="EL23" s="629"/>
      <c r="EM23" s="629"/>
      <c r="EN23" s="629"/>
      <c r="EO23" s="629"/>
      <c r="EP23" s="629"/>
      <c r="EQ23" s="629"/>
      <c r="ER23" s="629"/>
      <c r="ES23" s="629"/>
      <c r="ET23" s="629"/>
      <c r="EU23" s="629"/>
      <c r="EV23" s="629"/>
      <c r="EW23" s="629"/>
      <c r="EX23" s="629"/>
      <c r="EY23" s="629"/>
      <c r="EZ23" s="629"/>
      <c r="FA23" s="629"/>
      <c r="FB23" s="629"/>
      <c r="FC23" s="629"/>
      <c r="FD23" s="629"/>
      <c r="FE23" s="629"/>
      <c r="FF23" s="629"/>
      <c r="FG23" s="629"/>
      <c r="FH23" s="629"/>
      <c r="FI23" s="629"/>
      <c r="FJ23" s="629"/>
      <c r="FK23" s="629"/>
      <c r="FL23" s="629"/>
      <c r="FM23" s="629"/>
      <c r="FN23" s="629"/>
      <c r="FO23" s="629"/>
      <c r="FP23" s="629"/>
      <c r="FQ23" s="629"/>
      <c r="FR23" s="629"/>
      <c r="FS23" s="629"/>
      <c r="FT23" s="629"/>
      <c r="FU23" s="629"/>
      <c r="FV23" s="629"/>
      <c r="FW23" s="629"/>
      <c r="FX23" s="629"/>
      <c r="FY23" s="629"/>
      <c r="FZ23" s="629"/>
      <c r="GA23" s="629"/>
      <c r="GB23" s="629"/>
      <c r="GC23" s="629"/>
      <c r="GD23" s="629"/>
      <c r="GE23" s="629"/>
      <c r="GF23" s="629"/>
      <c r="GG23" s="629"/>
      <c r="GH23" s="629"/>
      <c r="GI23" s="629"/>
      <c r="GJ23" s="629"/>
      <c r="GK23" s="629"/>
      <c r="GL23" s="629"/>
      <c r="GM23" s="629"/>
      <c r="GN23" s="629"/>
      <c r="GO23" s="629"/>
      <c r="GP23" s="629"/>
      <c r="GQ23" s="629"/>
      <c r="GR23" s="629"/>
      <c r="GS23" s="629"/>
      <c r="GT23" s="629"/>
      <c r="GU23" s="629"/>
      <c r="GV23" s="629"/>
      <c r="GW23" s="629"/>
      <c r="GX23" s="629"/>
      <c r="GY23" s="629"/>
      <c r="GZ23" s="629"/>
      <c r="HA23" s="629"/>
      <c r="HB23" s="629"/>
      <c r="HC23" s="629"/>
      <c r="HD23" s="629"/>
      <c r="HE23" s="629"/>
      <c r="HF23" s="629"/>
      <c r="HG23" s="629"/>
      <c r="HH23" s="629"/>
      <c r="HI23" s="629"/>
      <c r="HJ23" s="629"/>
      <c r="HK23" s="629"/>
      <c r="HL23" s="629"/>
      <c r="HM23" s="629"/>
      <c r="HN23" s="629"/>
      <c r="HO23" s="629"/>
      <c r="HP23" s="629"/>
      <c r="HQ23" s="629"/>
      <c r="HR23" s="629"/>
      <c r="HS23" s="629"/>
      <c r="HT23" s="629"/>
      <c r="HU23" s="629"/>
      <c r="HV23" s="629"/>
      <c r="HW23" s="629"/>
      <c r="HX23" s="629"/>
      <c r="HY23" s="629"/>
      <c r="HZ23" s="629"/>
      <c r="IA23" s="629"/>
      <c r="IB23" s="629"/>
      <c r="IC23" s="629"/>
      <c r="ID23" s="629"/>
      <c r="IE23" s="629"/>
      <c r="IF23" s="629"/>
      <c r="IG23" s="629"/>
      <c r="IH23" s="629"/>
      <c r="II23" s="629"/>
      <c r="IJ23" s="629"/>
      <c r="IK23" s="629"/>
      <c r="IL23" s="629"/>
      <c r="IM23" s="629"/>
      <c r="IN23" s="629"/>
      <c r="IO23" s="629"/>
      <c r="IP23" s="629"/>
      <c r="IQ23" s="629"/>
      <c r="IR23" s="629"/>
      <c r="IS23" s="629"/>
      <c r="IT23" s="629"/>
      <c r="IU23" s="629"/>
      <c r="IV23" s="629"/>
      <c r="IW23" s="629"/>
      <c r="IX23" s="629"/>
      <c r="IY23" s="629"/>
      <c r="IZ23" s="629"/>
      <c r="JA23" s="629"/>
      <c r="JB23" s="629"/>
      <c r="JC23" s="629"/>
      <c r="JD23" s="629"/>
      <c r="JE23" s="629"/>
      <c r="JF23" s="629"/>
      <c r="JG23" s="629"/>
      <c r="JH23" s="629"/>
      <c r="JI23" s="629"/>
      <c r="JJ23" s="629"/>
      <c r="JK23" s="629"/>
      <c r="JL23" s="629"/>
      <c r="JM23" s="629"/>
      <c r="JN23" s="629"/>
      <c r="JO23" s="629"/>
      <c r="JP23" s="629"/>
      <c r="JQ23" s="629"/>
      <c r="JR23" s="629"/>
      <c r="JS23" s="629"/>
      <c r="JT23" s="629"/>
      <c r="JU23" s="629"/>
      <c r="JV23" s="629"/>
      <c r="JW23" s="629"/>
      <c r="JX23" s="629"/>
      <c r="JY23" s="629"/>
      <c r="JZ23" s="629"/>
      <c r="KA23" s="629"/>
      <c r="KB23" s="629"/>
      <c r="KC23" s="629"/>
      <c r="KD23" s="629"/>
      <c r="KE23" s="629"/>
      <c r="KF23" s="629"/>
      <c r="KG23" s="629"/>
      <c r="KH23" s="629"/>
      <c r="KI23" s="629"/>
      <c r="KJ23" s="629"/>
      <c r="KK23" s="629"/>
      <c r="KL23" s="629"/>
      <c r="KM23" s="629"/>
      <c r="KN23" s="629"/>
      <c r="KO23" s="629"/>
      <c r="KP23" s="629"/>
      <c r="KQ23" s="629"/>
      <c r="KR23" s="629"/>
      <c r="KS23" s="629"/>
      <c r="KT23" s="629"/>
      <c r="KU23" s="629"/>
      <c r="KV23" s="629"/>
      <c r="KW23" s="629"/>
      <c r="KX23" s="629"/>
      <c r="KY23" s="629"/>
      <c r="KZ23" s="629"/>
      <c r="LA23" s="629"/>
      <c r="LB23" s="629"/>
      <c r="LC23" s="629"/>
      <c r="LD23" s="629"/>
      <c r="LE23" s="629"/>
      <c r="LF23" s="629"/>
      <c r="LG23" s="629"/>
      <c r="LH23" s="629"/>
      <c r="LI23" s="629"/>
      <c r="LJ23" s="629"/>
      <c r="LK23" s="629"/>
      <c r="LL23" s="629"/>
      <c r="LM23" s="629"/>
      <c r="LN23" s="629"/>
      <c r="LO23" s="629"/>
      <c r="LP23" s="629"/>
      <c r="LQ23" s="629"/>
      <c r="LR23" s="629"/>
      <c r="LS23" s="629"/>
      <c r="LT23" s="629"/>
      <c r="LU23" s="629"/>
      <c r="LV23" s="629"/>
      <c r="LW23" s="629"/>
      <c r="LX23" s="629"/>
      <c r="LY23" s="629"/>
      <c r="LZ23" s="629"/>
      <c r="MA23" s="629"/>
      <c r="MB23" s="629"/>
      <c r="MC23" s="629"/>
      <c r="MD23" s="629"/>
      <c r="ME23" s="629"/>
      <c r="MF23" s="629"/>
      <c r="MG23" s="629"/>
      <c r="MH23" s="629"/>
      <c r="MI23" s="629"/>
      <c r="MJ23" s="629"/>
      <c r="MK23" s="629"/>
      <c r="ML23" s="629"/>
      <c r="MM23" s="629"/>
      <c r="MN23" s="629"/>
      <c r="MO23" s="629"/>
      <c r="MP23" s="629"/>
      <c r="MQ23" s="629"/>
      <c r="MR23" s="629"/>
      <c r="MS23" s="629"/>
      <c r="MT23" s="629"/>
      <c r="MU23" s="629"/>
      <c r="MV23" s="629"/>
      <c r="MW23" s="629"/>
      <c r="MX23" s="629"/>
      <c r="MY23" s="629"/>
      <c r="MZ23" s="629"/>
      <c r="NA23" s="629"/>
      <c r="NB23" s="629"/>
      <c r="NC23" s="629"/>
      <c r="ND23" s="629"/>
      <c r="NE23" s="629"/>
      <c r="NF23" s="629"/>
      <c r="NG23" s="629"/>
      <c r="NH23" s="629"/>
      <c r="NI23" s="629"/>
      <c r="NJ23" s="629"/>
      <c r="NK23" s="629"/>
      <c r="NL23" s="629"/>
      <c r="NM23" s="629"/>
      <c r="NN23" s="629"/>
      <c r="NO23" s="629"/>
      <c r="NP23" s="629"/>
      <c r="NQ23" s="629"/>
      <c r="NR23" s="629"/>
      <c r="NS23" s="629"/>
      <c r="NT23" s="629"/>
      <c r="NU23" s="629"/>
      <c r="NV23" s="629"/>
      <c r="NW23" s="629"/>
      <c r="NX23" s="629"/>
      <c r="NY23" s="629"/>
      <c r="NZ23" s="629"/>
      <c r="OA23" s="629"/>
      <c r="OB23" s="629"/>
      <c r="OC23" s="629"/>
      <c r="OD23" s="629"/>
      <c r="OE23" s="629"/>
      <c r="OF23" s="629"/>
      <c r="OG23" s="629"/>
      <c r="OH23" s="629"/>
      <c r="OI23" s="629"/>
      <c r="OJ23" s="629"/>
      <c r="OK23" s="629"/>
      <c r="OL23" s="629"/>
      <c r="OM23" s="629"/>
      <c r="ON23" s="629"/>
      <c r="OO23" s="629"/>
      <c r="OP23" s="629"/>
      <c r="OQ23" s="629"/>
      <c r="OR23" s="629"/>
      <c r="OS23" s="629"/>
      <c r="OT23" s="629"/>
      <c r="OU23" s="629"/>
      <c r="OV23" s="629"/>
      <c r="OW23" s="629"/>
      <c r="OX23" s="629"/>
      <c r="OY23" s="629"/>
      <c r="OZ23" s="629"/>
      <c r="PA23" s="629"/>
      <c r="PB23" s="629"/>
      <c r="PC23" s="629"/>
      <c r="PD23" s="629"/>
      <c r="PE23" s="629"/>
      <c r="PF23" s="629"/>
      <c r="PG23" s="629"/>
      <c r="PH23" s="629"/>
      <c r="PI23" s="629"/>
      <c r="PJ23" s="629"/>
      <c r="PK23" s="629"/>
      <c r="PL23" s="629"/>
      <c r="PM23" s="629"/>
      <c r="PN23" s="629"/>
      <c r="PO23" s="629"/>
      <c r="PP23" s="629"/>
      <c r="PQ23" s="629"/>
      <c r="PR23" s="629"/>
      <c r="PS23" s="629"/>
      <c r="PT23" s="629"/>
      <c r="PU23" s="629"/>
      <c r="PV23" s="629"/>
      <c r="PW23" s="629"/>
      <c r="PX23" s="629"/>
      <c r="PY23" s="629"/>
      <c r="PZ23" s="629"/>
      <c r="QA23" s="629"/>
      <c r="QB23" s="629"/>
      <c r="QC23" s="629"/>
      <c r="QD23" s="629"/>
      <c r="QE23" s="629"/>
      <c r="QF23" s="629"/>
      <c r="QG23" s="629"/>
      <c r="QH23" s="629"/>
      <c r="QI23" s="629"/>
      <c r="QJ23" s="629"/>
      <c r="QK23" s="629"/>
      <c r="QL23" s="629"/>
      <c r="QM23" s="629"/>
      <c r="QN23" s="629"/>
      <c r="QO23" s="629"/>
      <c r="QP23" s="629"/>
      <c r="QQ23" s="629"/>
      <c r="QR23" s="629"/>
      <c r="QS23" s="629"/>
      <c r="QT23" s="629"/>
      <c r="QU23" s="629"/>
      <c r="QV23" s="629"/>
      <c r="QW23" s="629"/>
      <c r="QX23" s="629"/>
      <c r="QY23" s="629"/>
      <c r="QZ23" s="629"/>
      <c r="RA23" s="629"/>
      <c r="RB23" s="629"/>
      <c r="RC23" s="629"/>
      <c r="RD23" s="629"/>
      <c r="RE23" s="629"/>
      <c r="RF23" s="629"/>
      <c r="RG23" s="629"/>
      <c r="RH23" s="629"/>
      <c r="RI23" s="629"/>
      <c r="RJ23" s="629"/>
      <c r="RK23" s="629"/>
      <c r="RL23" s="629"/>
      <c r="RM23" s="629"/>
      <c r="RN23" s="629"/>
      <c r="RO23" s="629"/>
      <c r="RP23" s="629"/>
      <c r="RQ23" s="629"/>
      <c r="RR23" s="629"/>
      <c r="RS23" s="629"/>
      <c r="RT23" s="629"/>
      <c r="RU23" s="629"/>
      <c r="RV23" s="629"/>
      <c r="RW23" s="629"/>
      <c r="RX23" s="629"/>
      <c r="RY23" s="629"/>
      <c r="RZ23" s="629"/>
      <c r="SA23" s="629"/>
      <c r="SB23" s="629"/>
      <c r="SC23" s="629"/>
      <c r="SD23" s="629"/>
      <c r="SE23" s="629"/>
      <c r="SF23" s="629"/>
      <c r="SG23" s="629"/>
      <c r="SH23" s="629"/>
      <c r="SI23" s="629"/>
      <c r="SJ23" s="629"/>
      <c r="SK23" s="629"/>
      <c r="SL23" s="629"/>
      <c r="SM23" s="629"/>
      <c r="SN23" s="629"/>
      <c r="SO23" s="629"/>
      <c r="SP23" s="629"/>
      <c r="SQ23" s="629"/>
      <c r="SR23" s="629"/>
      <c r="SS23" s="629"/>
      <c r="ST23" s="629"/>
      <c r="SU23" s="629"/>
      <c r="SV23" s="629"/>
      <c r="SW23" s="629"/>
      <c r="SX23" s="629"/>
      <c r="SY23" s="629"/>
      <c r="SZ23" s="629"/>
      <c r="TA23" s="629"/>
      <c r="TB23" s="629"/>
      <c r="TC23" s="629"/>
      <c r="TD23" s="629"/>
      <c r="TE23" s="629"/>
      <c r="TF23" s="629"/>
      <c r="TG23" s="629"/>
      <c r="TH23" s="629"/>
      <c r="TI23" s="629"/>
      <c r="TJ23" s="629"/>
      <c r="TK23" s="629"/>
      <c r="TL23" s="629"/>
      <c r="TM23" s="629"/>
      <c r="TN23" s="629"/>
      <c r="TO23" s="629"/>
      <c r="TP23" s="629"/>
      <c r="TQ23" s="629"/>
      <c r="TR23" s="629"/>
      <c r="TS23" s="629"/>
      <c r="TT23" s="629"/>
      <c r="TU23" s="629"/>
      <c r="TV23" s="629"/>
      <c r="TW23" s="629"/>
      <c r="TX23" s="629"/>
      <c r="TY23" s="629"/>
      <c r="TZ23" s="629"/>
      <c r="UA23" s="629"/>
      <c r="UB23" s="629"/>
      <c r="UC23" s="629"/>
      <c r="UD23" s="629"/>
      <c r="UE23" s="629"/>
      <c r="UF23" s="629"/>
      <c r="UG23" s="629"/>
      <c r="UH23" s="629"/>
      <c r="UI23" s="629"/>
      <c r="UJ23" s="629"/>
      <c r="UK23" s="629"/>
      <c r="UL23" s="629"/>
      <c r="UM23" s="629"/>
      <c r="UN23" s="629"/>
      <c r="UO23" s="629"/>
      <c r="UP23" s="629"/>
      <c r="UQ23" s="629"/>
      <c r="UR23" s="629"/>
      <c r="US23" s="629"/>
      <c r="UT23" s="629"/>
      <c r="UU23" s="629"/>
      <c r="UV23" s="629"/>
      <c r="UW23" s="629"/>
      <c r="UX23" s="629"/>
      <c r="UY23" s="629"/>
      <c r="UZ23" s="629"/>
      <c r="VA23" s="629"/>
      <c r="VB23" s="629"/>
      <c r="VC23" s="629"/>
      <c r="VD23" s="629"/>
      <c r="VE23" s="629"/>
      <c r="VF23" s="629"/>
      <c r="VG23" s="629"/>
      <c r="VH23" s="629"/>
      <c r="VI23" s="629"/>
      <c r="VJ23" s="629"/>
      <c r="VK23" s="629"/>
      <c r="VL23" s="629"/>
      <c r="VM23" s="629"/>
      <c r="VN23" s="629"/>
      <c r="VO23" s="629"/>
      <c r="VP23" s="629"/>
      <c r="VQ23" s="629"/>
      <c r="VR23" s="629"/>
      <c r="VS23" s="629"/>
      <c r="VT23" s="629"/>
      <c r="VU23" s="629"/>
      <c r="VV23" s="629"/>
      <c r="VW23" s="629"/>
      <c r="VX23" s="629"/>
      <c r="VY23" s="629"/>
      <c r="VZ23" s="629"/>
      <c r="WA23" s="629"/>
      <c r="WB23" s="629"/>
      <c r="WC23" s="629"/>
      <c r="WD23" s="629"/>
      <c r="WE23" s="629"/>
      <c r="WF23" s="629"/>
      <c r="WG23" s="629"/>
      <c r="WH23" s="629"/>
      <c r="WI23" s="629"/>
      <c r="WJ23" s="629"/>
      <c r="WK23" s="629"/>
      <c r="WL23" s="629"/>
      <c r="WM23" s="629"/>
      <c r="WN23" s="629"/>
      <c r="WO23" s="629"/>
      <c r="WP23" s="629"/>
      <c r="WQ23" s="629"/>
      <c r="WR23" s="629"/>
      <c r="WS23" s="629"/>
      <c r="WT23" s="629"/>
      <c r="WU23" s="629"/>
      <c r="WV23" s="629"/>
      <c r="WW23" s="629"/>
      <c r="WX23" s="629"/>
      <c r="WY23" s="629"/>
      <c r="WZ23" s="629"/>
      <c r="XA23" s="629"/>
      <c r="XB23" s="629"/>
      <c r="XC23" s="629"/>
      <c r="XD23" s="629"/>
      <c r="XE23" s="629"/>
      <c r="XF23" s="629"/>
      <c r="XG23" s="629"/>
      <c r="XH23" s="629"/>
      <c r="XI23" s="629"/>
      <c r="XJ23" s="629"/>
      <c r="XK23" s="629"/>
      <c r="XL23" s="629"/>
      <c r="XM23" s="629"/>
      <c r="XN23" s="629"/>
      <c r="XO23" s="629"/>
      <c r="XP23" s="629"/>
      <c r="XQ23" s="629"/>
      <c r="XR23" s="629"/>
      <c r="XS23" s="629"/>
      <c r="XT23" s="629"/>
      <c r="XU23" s="629"/>
      <c r="XV23" s="629"/>
      <c r="XW23" s="629"/>
      <c r="XX23" s="629"/>
      <c r="XY23" s="629"/>
      <c r="XZ23" s="629"/>
      <c r="YA23" s="629"/>
      <c r="YB23" s="629"/>
      <c r="YC23" s="629"/>
      <c r="YD23" s="629"/>
      <c r="YE23" s="629"/>
      <c r="YF23" s="629"/>
      <c r="YG23" s="629"/>
      <c r="YH23" s="629"/>
      <c r="YI23" s="629"/>
      <c r="YJ23" s="629"/>
      <c r="YK23" s="629"/>
      <c r="YL23" s="629"/>
      <c r="YM23" s="629"/>
      <c r="YN23" s="629"/>
      <c r="YO23" s="629"/>
      <c r="YP23" s="629"/>
      <c r="YQ23" s="629"/>
      <c r="YR23" s="629"/>
      <c r="YS23" s="629"/>
      <c r="YT23" s="629"/>
      <c r="YU23" s="629"/>
      <c r="YV23" s="629"/>
      <c r="YW23" s="629"/>
      <c r="YX23" s="629"/>
      <c r="YY23" s="629"/>
      <c r="YZ23" s="629"/>
      <c r="ZA23" s="629"/>
      <c r="ZB23" s="629"/>
      <c r="ZC23" s="629"/>
      <c r="ZD23" s="629"/>
      <c r="ZE23" s="629"/>
      <c r="ZF23" s="629"/>
      <c r="ZG23" s="629"/>
      <c r="ZH23" s="629"/>
      <c r="ZI23" s="629"/>
      <c r="ZJ23" s="629"/>
      <c r="ZK23" s="629"/>
      <c r="ZL23" s="629"/>
      <c r="ZM23" s="629"/>
      <c r="ZN23" s="629"/>
      <c r="ZO23" s="629"/>
      <c r="ZP23" s="629"/>
      <c r="ZQ23" s="629"/>
      <c r="ZR23" s="629"/>
      <c r="ZS23" s="629"/>
      <c r="ZT23" s="629"/>
      <c r="ZU23" s="629"/>
      <c r="ZV23" s="629"/>
      <c r="ZW23" s="629"/>
      <c r="ZX23" s="629"/>
      <c r="ZY23" s="629"/>
      <c r="ZZ23" s="629"/>
      <c r="AAA23" s="629"/>
      <c r="AAB23" s="629"/>
      <c r="AAC23" s="629"/>
      <c r="AAD23" s="629"/>
      <c r="AAE23" s="629"/>
      <c r="AAF23" s="629"/>
      <c r="AAG23" s="629"/>
      <c r="AAH23" s="629"/>
      <c r="AAI23" s="629"/>
      <c r="AAJ23" s="629"/>
      <c r="AAK23" s="629"/>
      <c r="AAL23" s="629"/>
      <c r="AAM23" s="629"/>
      <c r="AAN23" s="629"/>
      <c r="AAO23" s="629"/>
      <c r="AAP23" s="629"/>
      <c r="AAQ23" s="629"/>
      <c r="AAR23" s="629"/>
      <c r="AAS23" s="629"/>
      <c r="AAT23" s="629"/>
      <c r="AAU23" s="629"/>
      <c r="AAV23" s="629"/>
      <c r="AAW23" s="629"/>
      <c r="AAX23" s="629"/>
      <c r="AAY23" s="629"/>
      <c r="AAZ23" s="629"/>
      <c r="ABA23" s="629"/>
      <c r="ABB23" s="629"/>
      <c r="ABC23" s="629"/>
      <c r="ABD23" s="629"/>
      <c r="ABE23" s="629"/>
      <c r="ABF23" s="629"/>
      <c r="ABG23" s="629"/>
      <c r="ABH23" s="629"/>
      <c r="ABI23" s="629"/>
      <c r="ABJ23" s="629"/>
      <c r="ABK23" s="629"/>
      <c r="ABL23" s="629"/>
      <c r="ABM23" s="629"/>
      <c r="ABN23" s="629"/>
      <c r="ABO23" s="629"/>
      <c r="ABP23" s="629"/>
      <c r="ABQ23" s="629"/>
      <c r="ABR23" s="629"/>
      <c r="ABS23" s="629"/>
      <c r="ABT23" s="629"/>
      <c r="ABU23" s="629"/>
      <c r="ABV23" s="629"/>
      <c r="ABW23" s="629"/>
      <c r="ABX23" s="629"/>
      <c r="ABY23" s="629"/>
      <c r="ABZ23" s="629"/>
      <c r="ACA23" s="629"/>
      <c r="ACB23" s="629"/>
      <c r="ACC23" s="629"/>
      <c r="ACD23" s="629"/>
      <c r="ACE23" s="629"/>
      <c r="ACF23" s="629"/>
      <c r="ACG23" s="629"/>
      <c r="ACH23" s="629"/>
      <c r="ACI23" s="629"/>
      <c r="ACJ23" s="629"/>
      <c r="ACK23" s="629"/>
      <c r="ACL23" s="629"/>
      <c r="ACM23" s="629"/>
      <c r="ACN23" s="629"/>
      <c r="ACO23" s="629"/>
      <c r="ACP23" s="629"/>
      <c r="ACQ23" s="629"/>
      <c r="ACR23" s="629"/>
      <c r="ACS23" s="629"/>
      <c r="ACT23" s="629"/>
      <c r="ACU23" s="629"/>
      <c r="ACV23" s="629"/>
      <c r="ACW23" s="629"/>
      <c r="ACX23" s="629"/>
      <c r="ACY23" s="629"/>
      <c r="ACZ23" s="629"/>
      <c r="ADA23" s="629"/>
      <c r="ADB23" s="629"/>
      <c r="ADC23" s="629"/>
      <c r="ADD23" s="629"/>
      <c r="ADE23" s="629"/>
      <c r="ADF23" s="629"/>
      <c r="ADG23" s="629"/>
      <c r="ADH23" s="629"/>
      <c r="ADI23" s="629"/>
      <c r="ADJ23" s="629"/>
      <c r="ADK23" s="629"/>
      <c r="ADL23" s="629"/>
      <c r="ADM23" s="629"/>
      <c r="ADN23" s="629"/>
      <c r="ADO23" s="629"/>
      <c r="ADP23" s="629"/>
      <c r="ADQ23" s="629"/>
      <c r="ADR23" s="629"/>
      <c r="ADS23" s="629"/>
      <c r="ADT23" s="629"/>
      <c r="ADU23" s="629"/>
      <c r="ADV23" s="629"/>
      <c r="ADW23" s="629"/>
      <c r="ADX23" s="629"/>
      <c r="ADY23" s="629"/>
      <c r="ADZ23" s="629"/>
      <c r="AEA23" s="629"/>
      <c r="AEB23" s="629"/>
      <c r="AEC23" s="629"/>
      <c r="AED23" s="629"/>
      <c r="AEE23" s="629"/>
      <c r="AEF23" s="629"/>
      <c r="AEG23" s="629"/>
      <c r="AEH23" s="629"/>
      <c r="AEI23" s="629"/>
      <c r="AEJ23" s="629"/>
      <c r="AEK23" s="629"/>
      <c r="AEL23" s="629"/>
      <c r="AEM23" s="629"/>
      <c r="AEN23" s="629"/>
      <c r="AEO23" s="629"/>
      <c r="AEP23" s="629"/>
      <c r="AEQ23" s="629"/>
      <c r="AER23" s="629"/>
      <c r="AES23" s="629"/>
      <c r="AET23" s="629"/>
      <c r="AEU23" s="629"/>
      <c r="AEV23" s="629"/>
      <c r="AEW23" s="629"/>
      <c r="AEX23" s="629"/>
      <c r="AEY23" s="629"/>
      <c r="AEZ23" s="629"/>
      <c r="AFA23" s="629"/>
      <c r="AFB23" s="629"/>
      <c r="AFC23" s="629"/>
      <c r="AFD23" s="629"/>
      <c r="AFE23" s="629"/>
      <c r="AFF23" s="629"/>
      <c r="AFG23" s="629"/>
      <c r="AFH23" s="629"/>
      <c r="AFI23" s="629"/>
      <c r="AFJ23" s="629"/>
      <c r="AFK23" s="629"/>
      <c r="AFL23" s="629"/>
      <c r="AFM23" s="629"/>
      <c r="AFN23" s="629"/>
      <c r="AFO23" s="629"/>
      <c r="AFP23" s="629"/>
      <c r="AFQ23" s="629"/>
      <c r="AFR23" s="629"/>
      <c r="AFS23" s="629"/>
      <c r="AFT23" s="629"/>
      <c r="AFU23" s="629"/>
      <c r="AFV23" s="629"/>
      <c r="AFW23" s="629"/>
      <c r="AFX23" s="629"/>
      <c r="AFY23" s="629"/>
      <c r="AFZ23" s="629"/>
      <c r="AGA23" s="629"/>
      <c r="AGB23" s="629"/>
      <c r="AGC23" s="629"/>
      <c r="AGD23" s="629"/>
      <c r="AGE23" s="629"/>
      <c r="AGF23" s="629"/>
      <c r="AGG23" s="629"/>
      <c r="AGH23" s="629"/>
      <c r="AGI23" s="629"/>
      <c r="AGJ23" s="629"/>
      <c r="AGK23" s="629"/>
      <c r="AGL23" s="629"/>
      <c r="AGM23" s="629"/>
      <c r="AGN23" s="629"/>
      <c r="AGO23" s="629"/>
      <c r="AGP23" s="629"/>
      <c r="AGQ23" s="629"/>
      <c r="AGR23" s="629"/>
      <c r="AGS23" s="629"/>
      <c r="AGT23" s="629"/>
      <c r="AGU23" s="629"/>
      <c r="AGV23" s="629"/>
      <c r="AGW23" s="629"/>
      <c r="AGX23" s="629"/>
      <c r="AGY23" s="629"/>
      <c r="AGZ23" s="629"/>
      <c r="AHA23" s="629"/>
      <c r="AHB23" s="629"/>
      <c r="AHC23" s="629"/>
      <c r="AHD23" s="629"/>
      <c r="AHE23" s="629"/>
      <c r="AHF23" s="629"/>
      <c r="AHG23" s="629"/>
      <c r="AHH23" s="629"/>
      <c r="AHI23" s="629"/>
      <c r="AHJ23" s="629"/>
      <c r="AHK23" s="629"/>
      <c r="AHL23" s="629"/>
      <c r="AHM23" s="629"/>
      <c r="AHN23" s="629"/>
      <c r="AHO23" s="629"/>
      <c r="AHP23" s="629"/>
      <c r="AHQ23" s="629"/>
      <c r="AHR23" s="629"/>
      <c r="AHS23" s="629"/>
      <c r="AHT23" s="629"/>
      <c r="AHU23" s="629"/>
      <c r="AHV23" s="629"/>
      <c r="AHW23" s="629"/>
      <c r="AHX23" s="629"/>
      <c r="AHY23" s="629"/>
      <c r="AHZ23" s="629"/>
      <c r="AIA23" s="629"/>
      <c r="AIB23" s="629"/>
      <c r="AIC23" s="629"/>
      <c r="AID23" s="629"/>
      <c r="AIE23" s="629"/>
      <c r="AIF23" s="629"/>
      <c r="AIG23" s="629"/>
      <c r="AIH23" s="629"/>
      <c r="AII23" s="629"/>
    </row>
    <row r="24" spans="1:919" s="498" customFormat="1" ht="31.75" customHeight="1" x14ac:dyDescent="0.75">
      <c r="A24" s="2020"/>
      <c r="B24" s="2038"/>
      <c r="C24" s="609">
        <v>2.8</v>
      </c>
      <c r="D24" s="589" t="s">
        <v>47</v>
      </c>
      <c r="E24" s="590" t="s">
        <v>25</v>
      </c>
      <c r="F24" s="591" t="s">
        <v>12</v>
      </c>
      <c r="G24" s="538">
        <f t="array" ref="G24">INDEX('Salary . staff rates'!$A$6:$C$28,MATCH(1,('Salary . staff rates'!$A$6:$A$28=MNO!E24)*('Salary . staff rates'!$B$6:$B$28=MNO!F24),0),3)</f>
        <v>75000</v>
      </c>
      <c r="H24" s="537">
        <f t="shared" si="0"/>
        <v>526.31578947368428</v>
      </c>
      <c r="I24" s="610" t="s">
        <v>0</v>
      </c>
      <c r="J24" s="611" t="s">
        <v>0</v>
      </c>
      <c r="K24" s="612">
        <v>65</v>
      </c>
      <c r="L24" s="613">
        <f t="shared" si="17"/>
        <v>34210.526315789481</v>
      </c>
      <c r="M24" s="614" t="s">
        <v>31</v>
      </c>
      <c r="N24" s="615">
        <f>IF(M24="Yes",L24*'Salary . staff rates'!$C$34,0)</f>
        <v>0</v>
      </c>
      <c r="O24" s="543"/>
      <c r="P24" s="1848">
        <v>1</v>
      </c>
      <c r="Q24" s="1848">
        <v>1</v>
      </c>
      <c r="R24" s="545"/>
      <c r="S24" s="546">
        <v>3</v>
      </c>
      <c r="T24" s="546">
        <f t="shared" si="14"/>
        <v>3</v>
      </c>
      <c r="U24" s="546">
        <f t="shared" si="15"/>
        <v>3</v>
      </c>
      <c r="W24" s="544"/>
      <c r="Y24" s="1011">
        <f t="shared" si="18"/>
        <v>34210.526315789481</v>
      </c>
      <c r="Z24" s="1011">
        <f t="shared" si="19"/>
        <v>0</v>
      </c>
      <c r="AB24" s="1011">
        <f t="shared" si="20"/>
        <v>34210.526315789481</v>
      </c>
      <c r="AC24" s="1011">
        <f t="shared" si="21"/>
        <v>0</v>
      </c>
      <c r="AD24" s="714"/>
      <c r="AE24" s="1011">
        <f t="shared" si="22"/>
        <v>102631.57894736844</v>
      </c>
      <c r="AF24" s="1011">
        <f t="shared" si="23"/>
        <v>0</v>
      </c>
      <c r="AH24" s="1011">
        <f t="shared" si="24"/>
        <v>102631.57894736844</v>
      </c>
      <c r="AI24" s="1011">
        <f t="shared" si="25"/>
        <v>0</v>
      </c>
      <c r="AJ24" s="714"/>
      <c r="AL24" s="548"/>
      <c r="AN24" s="1011">
        <f t="shared" si="26"/>
        <v>34210.526315789481</v>
      </c>
      <c r="AO24" s="1011">
        <f t="shared" si="27"/>
        <v>0</v>
      </c>
      <c r="AP24" s="547"/>
      <c r="AQ24" s="1011">
        <f t="shared" si="28"/>
        <v>102631.57894736844</v>
      </c>
      <c r="AR24" s="1011">
        <f t="shared" si="29"/>
        <v>0</v>
      </c>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29"/>
      <c r="BW24" s="629"/>
      <c r="BX24" s="629"/>
      <c r="BY24" s="629"/>
      <c r="BZ24" s="629"/>
      <c r="CA24" s="629"/>
      <c r="CB24" s="629"/>
      <c r="CC24" s="629"/>
      <c r="CD24" s="629"/>
      <c r="CE24" s="629"/>
      <c r="CF24" s="629"/>
      <c r="CG24" s="629"/>
      <c r="CH24" s="629"/>
      <c r="CI24" s="629"/>
      <c r="CJ24" s="629"/>
      <c r="CK24" s="629"/>
      <c r="CL24" s="629"/>
      <c r="CM24" s="629"/>
      <c r="CN24" s="629"/>
      <c r="CO24" s="629"/>
      <c r="CP24" s="629"/>
      <c r="CQ24" s="629"/>
      <c r="CR24" s="629"/>
      <c r="CS24" s="629"/>
      <c r="CT24" s="629"/>
      <c r="CU24" s="629"/>
      <c r="CV24" s="629"/>
      <c r="CW24" s="629"/>
      <c r="CX24" s="629"/>
      <c r="CY24" s="629"/>
      <c r="CZ24" s="629"/>
      <c r="DA24" s="629"/>
      <c r="DB24" s="629"/>
      <c r="DC24" s="629"/>
      <c r="DD24" s="629"/>
      <c r="DE24" s="629"/>
      <c r="DF24" s="629"/>
      <c r="DG24" s="629"/>
      <c r="DH24" s="629"/>
      <c r="DI24" s="629"/>
      <c r="DJ24" s="629"/>
      <c r="DK24" s="629"/>
      <c r="DL24" s="629"/>
      <c r="DM24" s="629"/>
      <c r="DN24" s="629"/>
      <c r="DO24" s="629"/>
      <c r="DP24" s="629"/>
      <c r="DQ24" s="629"/>
      <c r="DR24" s="629"/>
      <c r="DS24" s="629"/>
      <c r="DT24" s="629"/>
      <c r="DU24" s="629"/>
      <c r="DV24" s="629"/>
      <c r="DW24" s="629"/>
      <c r="DX24" s="629"/>
      <c r="DY24" s="629"/>
      <c r="DZ24" s="629"/>
      <c r="EA24" s="629"/>
      <c r="EB24" s="629"/>
      <c r="EC24" s="629"/>
      <c r="ED24" s="629"/>
      <c r="EE24" s="629"/>
      <c r="EF24" s="629"/>
      <c r="EG24" s="629"/>
      <c r="EH24" s="629"/>
      <c r="EI24" s="629"/>
      <c r="EJ24" s="629"/>
      <c r="EK24" s="629"/>
      <c r="EL24" s="629"/>
      <c r="EM24" s="629"/>
      <c r="EN24" s="629"/>
      <c r="EO24" s="629"/>
      <c r="EP24" s="629"/>
      <c r="EQ24" s="629"/>
      <c r="ER24" s="629"/>
      <c r="ES24" s="629"/>
      <c r="ET24" s="629"/>
      <c r="EU24" s="629"/>
      <c r="EV24" s="629"/>
      <c r="EW24" s="629"/>
      <c r="EX24" s="629"/>
      <c r="EY24" s="629"/>
      <c r="EZ24" s="629"/>
      <c r="FA24" s="629"/>
      <c r="FB24" s="629"/>
      <c r="FC24" s="629"/>
      <c r="FD24" s="629"/>
      <c r="FE24" s="629"/>
      <c r="FF24" s="629"/>
      <c r="FG24" s="629"/>
      <c r="FH24" s="629"/>
      <c r="FI24" s="629"/>
      <c r="FJ24" s="629"/>
      <c r="FK24" s="629"/>
      <c r="FL24" s="629"/>
      <c r="FM24" s="629"/>
      <c r="FN24" s="629"/>
      <c r="FO24" s="629"/>
      <c r="FP24" s="629"/>
      <c r="FQ24" s="629"/>
      <c r="FR24" s="629"/>
      <c r="FS24" s="629"/>
      <c r="FT24" s="629"/>
      <c r="FU24" s="629"/>
      <c r="FV24" s="629"/>
      <c r="FW24" s="629"/>
      <c r="FX24" s="629"/>
      <c r="FY24" s="629"/>
      <c r="FZ24" s="629"/>
      <c r="GA24" s="629"/>
      <c r="GB24" s="629"/>
      <c r="GC24" s="629"/>
      <c r="GD24" s="629"/>
      <c r="GE24" s="629"/>
      <c r="GF24" s="629"/>
      <c r="GG24" s="629"/>
      <c r="GH24" s="629"/>
      <c r="GI24" s="629"/>
      <c r="GJ24" s="629"/>
      <c r="GK24" s="629"/>
      <c r="GL24" s="629"/>
      <c r="GM24" s="629"/>
      <c r="GN24" s="629"/>
      <c r="GO24" s="629"/>
      <c r="GP24" s="629"/>
      <c r="GQ24" s="629"/>
      <c r="GR24" s="629"/>
      <c r="GS24" s="629"/>
      <c r="GT24" s="629"/>
      <c r="GU24" s="629"/>
      <c r="GV24" s="629"/>
      <c r="GW24" s="629"/>
      <c r="GX24" s="629"/>
      <c r="GY24" s="629"/>
      <c r="GZ24" s="629"/>
      <c r="HA24" s="629"/>
      <c r="HB24" s="629"/>
      <c r="HC24" s="629"/>
      <c r="HD24" s="629"/>
      <c r="HE24" s="629"/>
      <c r="HF24" s="629"/>
      <c r="HG24" s="629"/>
      <c r="HH24" s="629"/>
      <c r="HI24" s="629"/>
      <c r="HJ24" s="629"/>
      <c r="HK24" s="629"/>
      <c r="HL24" s="629"/>
      <c r="HM24" s="629"/>
      <c r="HN24" s="629"/>
      <c r="HO24" s="629"/>
      <c r="HP24" s="629"/>
      <c r="HQ24" s="629"/>
      <c r="HR24" s="629"/>
      <c r="HS24" s="629"/>
      <c r="HT24" s="629"/>
      <c r="HU24" s="629"/>
      <c r="HV24" s="629"/>
      <c r="HW24" s="629"/>
      <c r="HX24" s="629"/>
      <c r="HY24" s="629"/>
      <c r="HZ24" s="629"/>
      <c r="IA24" s="629"/>
      <c r="IB24" s="629"/>
      <c r="IC24" s="629"/>
      <c r="ID24" s="629"/>
      <c r="IE24" s="629"/>
      <c r="IF24" s="629"/>
      <c r="IG24" s="629"/>
      <c r="IH24" s="629"/>
      <c r="II24" s="629"/>
      <c r="IJ24" s="629"/>
      <c r="IK24" s="629"/>
      <c r="IL24" s="629"/>
      <c r="IM24" s="629"/>
      <c r="IN24" s="629"/>
      <c r="IO24" s="629"/>
      <c r="IP24" s="629"/>
      <c r="IQ24" s="629"/>
      <c r="IR24" s="629"/>
      <c r="IS24" s="629"/>
      <c r="IT24" s="629"/>
      <c r="IU24" s="629"/>
      <c r="IV24" s="629"/>
      <c r="IW24" s="629"/>
      <c r="IX24" s="629"/>
      <c r="IY24" s="629"/>
      <c r="IZ24" s="629"/>
      <c r="JA24" s="629"/>
      <c r="JB24" s="629"/>
      <c r="JC24" s="629"/>
      <c r="JD24" s="629"/>
      <c r="JE24" s="629"/>
      <c r="JF24" s="629"/>
      <c r="JG24" s="629"/>
      <c r="JH24" s="629"/>
      <c r="JI24" s="629"/>
      <c r="JJ24" s="629"/>
      <c r="JK24" s="629"/>
      <c r="JL24" s="629"/>
      <c r="JM24" s="629"/>
      <c r="JN24" s="629"/>
      <c r="JO24" s="629"/>
      <c r="JP24" s="629"/>
      <c r="JQ24" s="629"/>
      <c r="JR24" s="629"/>
      <c r="JS24" s="629"/>
      <c r="JT24" s="629"/>
      <c r="JU24" s="629"/>
      <c r="JV24" s="629"/>
      <c r="JW24" s="629"/>
      <c r="JX24" s="629"/>
      <c r="JY24" s="629"/>
      <c r="JZ24" s="629"/>
      <c r="KA24" s="629"/>
      <c r="KB24" s="629"/>
      <c r="KC24" s="629"/>
      <c r="KD24" s="629"/>
      <c r="KE24" s="629"/>
      <c r="KF24" s="629"/>
      <c r="KG24" s="629"/>
      <c r="KH24" s="629"/>
      <c r="KI24" s="629"/>
      <c r="KJ24" s="629"/>
      <c r="KK24" s="629"/>
      <c r="KL24" s="629"/>
      <c r="KM24" s="629"/>
      <c r="KN24" s="629"/>
      <c r="KO24" s="629"/>
      <c r="KP24" s="629"/>
      <c r="KQ24" s="629"/>
      <c r="KR24" s="629"/>
      <c r="KS24" s="629"/>
      <c r="KT24" s="629"/>
      <c r="KU24" s="629"/>
      <c r="KV24" s="629"/>
      <c r="KW24" s="629"/>
      <c r="KX24" s="629"/>
      <c r="KY24" s="629"/>
      <c r="KZ24" s="629"/>
      <c r="LA24" s="629"/>
      <c r="LB24" s="629"/>
      <c r="LC24" s="629"/>
      <c r="LD24" s="629"/>
      <c r="LE24" s="629"/>
      <c r="LF24" s="629"/>
      <c r="LG24" s="629"/>
      <c r="LH24" s="629"/>
      <c r="LI24" s="629"/>
      <c r="LJ24" s="629"/>
      <c r="LK24" s="629"/>
      <c r="LL24" s="629"/>
      <c r="LM24" s="629"/>
      <c r="LN24" s="629"/>
      <c r="LO24" s="629"/>
      <c r="LP24" s="629"/>
      <c r="LQ24" s="629"/>
      <c r="LR24" s="629"/>
      <c r="LS24" s="629"/>
      <c r="LT24" s="629"/>
      <c r="LU24" s="629"/>
      <c r="LV24" s="629"/>
      <c r="LW24" s="629"/>
      <c r="LX24" s="629"/>
      <c r="LY24" s="629"/>
      <c r="LZ24" s="629"/>
      <c r="MA24" s="629"/>
      <c r="MB24" s="629"/>
      <c r="MC24" s="629"/>
      <c r="MD24" s="629"/>
      <c r="ME24" s="629"/>
      <c r="MF24" s="629"/>
      <c r="MG24" s="629"/>
      <c r="MH24" s="629"/>
      <c r="MI24" s="629"/>
      <c r="MJ24" s="629"/>
      <c r="MK24" s="629"/>
      <c r="ML24" s="629"/>
      <c r="MM24" s="629"/>
      <c r="MN24" s="629"/>
      <c r="MO24" s="629"/>
      <c r="MP24" s="629"/>
      <c r="MQ24" s="629"/>
      <c r="MR24" s="629"/>
      <c r="MS24" s="629"/>
      <c r="MT24" s="629"/>
      <c r="MU24" s="629"/>
      <c r="MV24" s="629"/>
      <c r="MW24" s="629"/>
      <c r="MX24" s="629"/>
      <c r="MY24" s="629"/>
      <c r="MZ24" s="629"/>
      <c r="NA24" s="629"/>
      <c r="NB24" s="629"/>
      <c r="NC24" s="629"/>
      <c r="ND24" s="629"/>
      <c r="NE24" s="629"/>
      <c r="NF24" s="629"/>
      <c r="NG24" s="629"/>
      <c r="NH24" s="629"/>
      <c r="NI24" s="629"/>
      <c r="NJ24" s="629"/>
      <c r="NK24" s="629"/>
      <c r="NL24" s="629"/>
      <c r="NM24" s="629"/>
      <c r="NN24" s="629"/>
      <c r="NO24" s="629"/>
      <c r="NP24" s="629"/>
      <c r="NQ24" s="629"/>
      <c r="NR24" s="629"/>
      <c r="NS24" s="629"/>
      <c r="NT24" s="629"/>
      <c r="NU24" s="629"/>
      <c r="NV24" s="629"/>
      <c r="NW24" s="629"/>
      <c r="NX24" s="629"/>
      <c r="NY24" s="629"/>
      <c r="NZ24" s="629"/>
      <c r="OA24" s="629"/>
      <c r="OB24" s="629"/>
      <c r="OC24" s="629"/>
      <c r="OD24" s="629"/>
      <c r="OE24" s="629"/>
      <c r="OF24" s="629"/>
      <c r="OG24" s="629"/>
      <c r="OH24" s="629"/>
      <c r="OI24" s="629"/>
      <c r="OJ24" s="629"/>
      <c r="OK24" s="629"/>
      <c r="OL24" s="629"/>
      <c r="OM24" s="629"/>
      <c r="ON24" s="629"/>
      <c r="OO24" s="629"/>
      <c r="OP24" s="629"/>
      <c r="OQ24" s="629"/>
      <c r="OR24" s="629"/>
      <c r="OS24" s="629"/>
      <c r="OT24" s="629"/>
      <c r="OU24" s="629"/>
      <c r="OV24" s="629"/>
      <c r="OW24" s="629"/>
      <c r="OX24" s="629"/>
      <c r="OY24" s="629"/>
      <c r="OZ24" s="629"/>
      <c r="PA24" s="629"/>
      <c r="PB24" s="629"/>
      <c r="PC24" s="629"/>
      <c r="PD24" s="629"/>
      <c r="PE24" s="629"/>
      <c r="PF24" s="629"/>
      <c r="PG24" s="629"/>
      <c r="PH24" s="629"/>
      <c r="PI24" s="629"/>
      <c r="PJ24" s="629"/>
      <c r="PK24" s="629"/>
      <c r="PL24" s="629"/>
      <c r="PM24" s="629"/>
      <c r="PN24" s="629"/>
      <c r="PO24" s="629"/>
      <c r="PP24" s="629"/>
      <c r="PQ24" s="629"/>
      <c r="PR24" s="629"/>
      <c r="PS24" s="629"/>
      <c r="PT24" s="629"/>
      <c r="PU24" s="629"/>
      <c r="PV24" s="629"/>
      <c r="PW24" s="629"/>
      <c r="PX24" s="629"/>
      <c r="PY24" s="629"/>
      <c r="PZ24" s="629"/>
      <c r="QA24" s="629"/>
      <c r="QB24" s="629"/>
      <c r="QC24" s="629"/>
      <c r="QD24" s="629"/>
      <c r="QE24" s="629"/>
      <c r="QF24" s="629"/>
      <c r="QG24" s="629"/>
      <c r="QH24" s="629"/>
      <c r="QI24" s="629"/>
      <c r="QJ24" s="629"/>
      <c r="QK24" s="629"/>
      <c r="QL24" s="629"/>
      <c r="QM24" s="629"/>
      <c r="QN24" s="629"/>
      <c r="QO24" s="629"/>
      <c r="QP24" s="629"/>
      <c r="QQ24" s="629"/>
      <c r="QR24" s="629"/>
      <c r="QS24" s="629"/>
      <c r="QT24" s="629"/>
      <c r="QU24" s="629"/>
      <c r="QV24" s="629"/>
      <c r="QW24" s="629"/>
      <c r="QX24" s="629"/>
      <c r="QY24" s="629"/>
      <c r="QZ24" s="629"/>
      <c r="RA24" s="629"/>
      <c r="RB24" s="629"/>
      <c r="RC24" s="629"/>
      <c r="RD24" s="629"/>
      <c r="RE24" s="629"/>
      <c r="RF24" s="629"/>
      <c r="RG24" s="629"/>
      <c r="RH24" s="629"/>
      <c r="RI24" s="629"/>
      <c r="RJ24" s="629"/>
      <c r="RK24" s="629"/>
      <c r="RL24" s="629"/>
      <c r="RM24" s="629"/>
      <c r="RN24" s="629"/>
      <c r="RO24" s="629"/>
      <c r="RP24" s="629"/>
      <c r="RQ24" s="629"/>
      <c r="RR24" s="629"/>
      <c r="RS24" s="629"/>
      <c r="RT24" s="629"/>
      <c r="RU24" s="629"/>
      <c r="RV24" s="629"/>
      <c r="RW24" s="629"/>
      <c r="RX24" s="629"/>
      <c r="RY24" s="629"/>
      <c r="RZ24" s="629"/>
      <c r="SA24" s="629"/>
      <c r="SB24" s="629"/>
      <c r="SC24" s="629"/>
      <c r="SD24" s="629"/>
      <c r="SE24" s="629"/>
      <c r="SF24" s="629"/>
      <c r="SG24" s="629"/>
      <c r="SH24" s="629"/>
      <c r="SI24" s="629"/>
      <c r="SJ24" s="629"/>
      <c r="SK24" s="629"/>
      <c r="SL24" s="629"/>
      <c r="SM24" s="629"/>
      <c r="SN24" s="629"/>
      <c r="SO24" s="629"/>
      <c r="SP24" s="629"/>
      <c r="SQ24" s="629"/>
      <c r="SR24" s="629"/>
      <c r="SS24" s="629"/>
      <c r="ST24" s="629"/>
      <c r="SU24" s="629"/>
      <c r="SV24" s="629"/>
      <c r="SW24" s="629"/>
      <c r="SX24" s="629"/>
      <c r="SY24" s="629"/>
      <c r="SZ24" s="629"/>
      <c r="TA24" s="629"/>
      <c r="TB24" s="629"/>
      <c r="TC24" s="629"/>
      <c r="TD24" s="629"/>
      <c r="TE24" s="629"/>
      <c r="TF24" s="629"/>
      <c r="TG24" s="629"/>
      <c r="TH24" s="629"/>
      <c r="TI24" s="629"/>
      <c r="TJ24" s="629"/>
      <c r="TK24" s="629"/>
      <c r="TL24" s="629"/>
      <c r="TM24" s="629"/>
      <c r="TN24" s="629"/>
      <c r="TO24" s="629"/>
      <c r="TP24" s="629"/>
      <c r="TQ24" s="629"/>
      <c r="TR24" s="629"/>
      <c r="TS24" s="629"/>
      <c r="TT24" s="629"/>
      <c r="TU24" s="629"/>
      <c r="TV24" s="629"/>
      <c r="TW24" s="629"/>
      <c r="TX24" s="629"/>
      <c r="TY24" s="629"/>
      <c r="TZ24" s="629"/>
      <c r="UA24" s="629"/>
      <c r="UB24" s="629"/>
      <c r="UC24" s="629"/>
      <c r="UD24" s="629"/>
      <c r="UE24" s="629"/>
      <c r="UF24" s="629"/>
      <c r="UG24" s="629"/>
      <c r="UH24" s="629"/>
      <c r="UI24" s="629"/>
      <c r="UJ24" s="629"/>
      <c r="UK24" s="629"/>
      <c r="UL24" s="629"/>
      <c r="UM24" s="629"/>
      <c r="UN24" s="629"/>
      <c r="UO24" s="629"/>
      <c r="UP24" s="629"/>
      <c r="UQ24" s="629"/>
      <c r="UR24" s="629"/>
      <c r="US24" s="629"/>
      <c r="UT24" s="629"/>
      <c r="UU24" s="629"/>
      <c r="UV24" s="629"/>
      <c r="UW24" s="629"/>
      <c r="UX24" s="629"/>
      <c r="UY24" s="629"/>
      <c r="UZ24" s="629"/>
      <c r="VA24" s="629"/>
      <c r="VB24" s="629"/>
      <c r="VC24" s="629"/>
      <c r="VD24" s="629"/>
      <c r="VE24" s="629"/>
      <c r="VF24" s="629"/>
      <c r="VG24" s="629"/>
      <c r="VH24" s="629"/>
      <c r="VI24" s="629"/>
      <c r="VJ24" s="629"/>
      <c r="VK24" s="629"/>
      <c r="VL24" s="629"/>
      <c r="VM24" s="629"/>
      <c r="VN24" s="629"/>
      <c r="VO24" s="629"/>
      <c r="VP24" s="629"/>
      <c r="VQ24" s="629"/>
      <c r="VR24" s="629"/>
      <c r="VS24" s="629"/>
      <c r="VT24" s="629"/>
      <c r="VU24" s="629"/>
      <c r="VV24" s="629"/>
      <c r="VW24" s="629"/>
      <c r="VX24" s="629"/>
      <c r="VY24" s="629"/>
      <c r="VZ24" s="629"/>
      <c r="WA24" s="629"/>
      <c r="WB24" s="629"/>
      <c r="WC24" s="629"/>
      <c r="WD24" s="629"/>
      <c r="WE24" s="629"/>
      <c r="WF24" s="629"/>
      <c r="WG24" s="629"/>
      <c r="WH24" s="629"/>
      <c r="WI24" s="629"/>
      <c r="WJ24" s="629"/>
      <c r="WK24" s="629"/>
      <c r="WL24" s="629"/>
      <c r="WM24" s="629"/>
      <c r="WN24" s="629"/>
      <c r="WO24" s="629"/>
      <c r="WP24" s="629"/>
      <c r="WQ24" s="629"/>
      <c r="WR24" s="629"/>
      <c r="WS24" s="629"/>
      <c r="WT24" s="629"/>
      <c r="WU24" s="629"/>
      <c r="WV24" s="629"/>
      <c r="WW24" s="629"/>
      <c r="WX24" s="629"/>
      <c r="WY24" s="629"/>
      <c r="WZ24" s="629"/>
      <c r="XA24" s="629"/>
      <c r="XB24" s="629"/>
      <c r="XC24" s="629"/>
      <c r="XD24" s="629"/>
      <c r="XE24" s="629"/>
      <c r="XF24" s="629"/>
      <c r="XG24" s="629"/>
      <c r="XH24" s="629"/>
      <c r="XI24" s="629"/>
      <c r="XJ24" s="629"/>
      <c r="XK24" s="629"/>
      <c r="XL24" s="629"/>
      <c r="XM24" s="629"/>
      <c r="XN24" s="629"/>
      <c r="XO24" s="629"/>
      <c r="XP24" s="629"/>
      <c r="XQ24" s="629"/>
      <c r="XR24" s="629"/>
      <c r="XS24" s="629"/>
      <c r="XT24" s="629"/>
      <c r="XU24" s="629"/>
      <c r="XV24" s="629"/>
      <c r="XW24" s="629"/>
      <c r="XX24" s="629"/>
      <c r="XY24" s="629"/>
      <c r="XZ24" s="629"/>
      <c r="YA24" s="629"/>
      <c r="YB24" s="629"/>
      <c r="YC24" s="629"/>
      <c r="YD24" s="629"/>
      <c r="YE24" s="629"/>
      <c r="YF24" s="629"/>
      <c r="YG24" s="629"/>
      <c r="YH24" s="629"/>
      <c r="YI24" s="629"/>
      <c r="YJ24" s="629"/>
      <c r="YK24" s="629"/>
      <c r="YL24" s="629"/>
      <c r="YM24" s="629"/>
      <c r="YN24" s="629"/>
      <c r="YO24" s="629"/>
      <c r="YP24" s="629"/>
      <c r="YQ24" s="629"/>
      <c r="YR24" s="629"/>
      <c r="YS24" s="629"/>
      <c r="YT24" s="629"/>
      <c r="YU24" s="629"/>
      <c r="YV24" s="629"/>
      <c r="YW24" s="629"/>
      <c r="YX24" s="629"/>
      <c r="YY24" s="629"/>
      <c r="YZ24" s="629"/>
      <c r="ZA24" s="629"/>
      <c r="ZB24" s="629"/>
      <c r="ZC24" s="629"/>
      <c r="ZD24" s="629"/>
      <c r="ZE24" s="629"/>
      <c r="ZF24" s="629"/>
      <c r="ZG24" s="629"/>
      <c r="ZH24" s="629"/>
      <c r="ZI24" s="629"/>
      <c r="ZJ24" s="629"/>
      <c r="ZK24" s="629"/>
      <c r="ZL24" s="629"/>
      <c r="ZM24" s="629"/>
      <c r="ZN24" s="629"/>
      <c r="ZO24" s="629"/>
      <c r="ZP24" s="629"/>
      <c r="ZQ24" s="629"/>
      <c r="ZR24" s="629"/>
      <c r="ZS24" s="629"/>
      <c r="ZT24" s="629"/>
      <c r="ZU24" s="629"/>
      <c r="ZV24" s="629"/>
      <c r="ZW24" s="629"/>
      <c r="ZX24" s="629"/>
      <c r="ZY24" s="629"/>
      <c r="ZZ24" s="629"/>
      <c r="AAA24" s="629"/>
      <c r="AAB24" s="629"/>
      <c r="AAC24" s="629"/>
      <c r="AAD24" s="629"/>
      <c r="AAE24" s="629"/>
      <c r="AAF24" s="629"/>
      <c r="AAG24" s="629"/>
      <c r="AAH24" s="629"/>
      <c r="AAI24" s="629"/>
      <c r="AAJ24" s="629"/>
      <c r="AAK24" s="629"/>
      <c r="AAL24" s="629"/>
      <c r="AAM24" s="629"/>
      <c r="AAN24" s="629"/>
      <c r="AAO24" s="629"/>
      <c r="AAP24" s="629"/>
      <c r="AAQ24" s="629"/>
      <c r="AAR24" s="629"/>
      <c r="AAS24" s="629"/>
      <c r="AAT24" s="629"/>
      <c r="AAU24" s="629"/>
      <c r="AAV24" s="629"/>
      <c r="AAW24" s="629"/>
      <c r="AAX24" s="629"/>
      <c r="AAY24" s="629"/>
      <c r="AAZ24" s="629"/>
      <c r="ABA24" s="629"/>
      <c r="ABB24" s="629"/>
      <c r="ABC24" s="629"/>
      <c r="ABD24" s="629"/>
      <c r="ABE24" s="629"/>
      <c r="ABF24" s="629"/>
      <c r="ABG24" s="629"/>
      <c r="ABH24" s="629"/>
      <c r="ABI24" s="629"/>
      <c r="ABJ24" s="629"/>
      <c r="ABK24" s="629"/>
      <c r="ABL24" s="629"/>
      <c r="ABM24" s="629"/>
      <c r="ABN24" s="629"/>
      <c r="ABO24" s="629"/>
      <c r="ABP24" s="629"/>
      <c r="ABQ24" s="629"/>
      <c r="ABR24" s="629"/>
      <c r="ABS24" s="629"/>
      <c r="ABT24" s="629"/>
      <c r="ABU24" s="629"/>
      <c r="ABV24" s="629"/>
      <c r="ABW24" s="629"/>
      <c r="ABX24" s="629"/>
      <c r="ABY24" s="629"/>
      <c r="ABZ24" s="629"/>
      <c r="ACA24" s="629"/>
      <c r="ACB24" s="629"/>
      <c r="ACC24" s="629"/>
      <c r="ACD24" s="629"/>
      <c r="ACE24" s="629"/>
      <c r="ACF24" s="629"/>
      <c r="ACG24" s="629"/>
      <c r="ACH24" s="629"/>
      <c r="ACI24" s="629"/>
      <c r="ACJ24" s="629"/>
      <c r="ACK24" s="629"/>
      <c r="ACL24" s="629"/>
      <c r="ACM24" s="629"/>
      <c r="ACN24" s="629"/>
      <c r="ACO24" s="629"/>
      <c r="ACP24" s="629"/>
      <c r="ACQ24" s="629"/>
      <c r="ACR24" s="629"/>
      <c r="ACS24" s="629"/>
      <c r="ACT24" s="629"/>
      <c r="ACU24" s="629"/>
      <c r="ACV24" s="629"/>
      <c r="ACW24" s="629"/>
      <c r="ACX24" s="629"/>
      <c r="ACY24" s="629"/>
      <c r="ACZ24" s="629"/>
      <c r="ADA24" s="629"/>
      <c r="ADB24" s="629"/>
      <c r="ADC24" s="629"/>
      <c r="ADD24" s="629"/>
      <c r="ADE24" s="629"/>
      <c r="ADF24" s="629"/>
      <c r="ADG24" s="629"/>
      <c r="ADH24" s="629"/>
      <c r="ADI24" s="629"/>
      <c r="ADJ24" s="629"/>
      <c r="ADK24" s="629"/>
      <c r="ADL24" s="629"/>
      <c r="ADM24" s="629"/>
      <c r="ADN24" s="629"/>
      <c r="ADO24" s="629"/>
      <c r="ADP24" s="629"/>
      <c r="ADQ24" s="629"/>
      <c r="ADR24" s="629"/>
      <c r="ADS24" s="629"/>
      <c r="ADT24" s="629"/>
      <c r="ADU24" s="629"/>
      <c r="ADV24" s="629"/>
      <c r="ADW24" s="629"/>
      <c r="ADX24" s="629"/>
      <c r="ADY24" s="629"/>
      <c r="ADZ24" s="629"/>
      <c r="AEA24" s="629"/>
      <c r="AEB24" s="629"/>
      <c r="AEC24" s="629"/>
      <c r="AED24" s="629"/>
      <c r="AEE24" s="629"/>
      <c r="AEF24" s="629"/>
      <c r="AEG24" s="629"/>
      <c r="AEH24" s="629"/>
      <c r="AEI24" s="629"/>
      <c r="AEJ24" s="629"/>
      <c r="AEK24" s="629"/>
      <c r="AEL24" s="629"/>
      <c r="AEM24" s="629"/>
      <c r="AEN24" s="629"/>
      <c r="AEO24" s="629"/>
      <c r="AEP24" s="629"/>
      <c r="AEQ24" s="629"/>
      <c r="AER24" s="629"/>
      <c r="AES24" s="629"/>
      <c r="AET24" s="629"/>
      <c r="AEU24" s="629"/>
      <c r="AEV24" s="629"/>
      <c r="AEW24" s="629"/>
      <c r="AEX24" s="629"/>
      <c r="AEY24" s="629"/>
      <c r="AEZ24" s="629"/>
      <c r="AFA24" s="629"/>
      <c r="AFB24" s="629"/>
      <c r="AFC24" s="629"/>
      <c r="AFD24" s="629"/>
      <c r="AFE24" s="629"/>
      <c r="AFF24" s="629"/>
      <c r="AFG24" s="629"/>
      <c r="AFH24" s="629"/>
      <c r="AFI24" s="629"/>
      <c r="AFJ24" s="629"/>
      <c r="AFK24" s="629"/>
      <c r="AFL24" s="629"/>
      <c r="AFM24" s="629"/>
      <c r="AFN24" s="629"/>
      <c r="AFO24" s="629"/>
      <c r="AFP24" s="629"/>
      <c r="AFQ24" s="629"/>
      <c r="AFR24" s="629"/>
      <c r="AFS24" s="629"/>
      <c r="AFT24" s="629"/>
      <c r="AFU24" s="629"/>
      <c r="AFV24" s="629"/>
      <c r="AFW24" s="629"/>
      <c r="AFX24" s="629"/>
      <c r="AFY24" s="629"/>
      <c r="AFZ24" s="629"/>
      <c r="AGA24" s="629"/>
      <c r="AGB24" s="629"/>
      <c r="AGC24" s="629"/>
      <c r="AGD24" s="629"/>
      <c r="AGE24" s="629"/>
      <c r="AGF24" s="629"/>
      <c r="AGG24" s="629"/>
      <c r="AGH24" s="629"/>
      <c r="AGI24" s="629"/>
      <c r="AGJ24" s="629"/>
      <c r="AGK24" s="629"/>
      <c r="AGL24" s="629"/>
      <c r="AGM24" s="629"/>
      <c r="AGN24" s="629"/>
      <c r="AGO24" s="629"/>
      <c r="AGP24" s="629"/>
      <c r="AGQ24" s="629"/>
      <c r="AGR24" s="629"/>
      <c r="AGS24" s="629"/>
      <c r="AGT24" s="629"/>
      <c r="AGU24" s="629"/>
      <c r="AGV24" s="629"/>
      <c r="AGW24" s="629"/>
      <c r="AGX24" s="629"/>
      <c r="AGY24" s="629"/>
      <c r="AGZ24" s="629"/>
      <c r="AHA24" s="629"/>
      <c r="AHB24" s="629"/>
      <c r="AHC24" s="629"/>
      <c r="AHD24" s="629"/>
      <c r="AHE24" s="629"/>
      <c r="AHF24" s="629"/>
      <c r="AHG24" s="629"/>
      <c r="AHH24" s="629"/>
      <c r="AHI24" s="629"/>
      <c r="AHJ24" s="629"/>
      <c r="AHK24" s="629"/>
      <c r="AHL24" s="629"/>
      <c r="AHM24" s="629"/>
      <c r="AHN24" s="629"/>
      <c r="AHO24" s="629"/>
      <c r="AHP24" s="629"/>
      <c r="AHQ24" s="629"/>
      <c r="AHR24" s="629"/>
      <c r="AHS24" s="629"/>
      <c r="AHT24" s="629"/>
      <c r="AHU24" s="629"/>
      <c r="AHV24" s="629"/>
      <c r="AHW24" s="629"/>
      <c r="AHX24" s="629"/>
      <c r="AHY24" s="629"/>
      <c r="AHZ24" s="629"/>
      <c r="AIA24" s="629"/>
      <c r="AIB24" s="629"/>
      <c r="AIC24" s="629"/>
      <c r="AID24" s="629"/>
      <c r="AIE24" s="629"/>
      <c r="AIF24" s="629"/>
      <c r="AIG24" s="629"/>
      <c r="AIH24" s="629"/>
      <c r="AII24" s="629"/>
    </row>
    <row r="25" spans="1:919" s="498" customFormat="1" ht="31.75" customHeight="1" x14ac:dyDescent="0.75">
      <c r="A25" s="580"/>
      <c r="B25" s="616"/>
      <c r="C25" s="580"/>
      <c r="D25" s="580"/>
      <c r="E25" s="582"/>
      <c r="F25" s="582"/>
      <c r="G25" s="1898"/>
      <c r="H25" s="617"/>
      <c r="I25" s="583"/>
      <c r="J25" s="584"/>
      <c r="K25" s="585"/>
      <c r="L25" s="586"/>
      <c r="M25" s="587"/>
      <c r="N25" s="586"/>
      <c r="O25" s="543"/>
      <c r="P25" s="618"/>
      <c r="Q25" s="618"/>
      <c r="R25" s="545"/>
      <c r="S25" s="619"/>
      <c r="T25" s="619"/>
      <c r="U25" s="619"/>
      <c r="W25" s="618"/>
      <c r="Y25" s="547"/>
      <c r="Z25" s="547"/>
      <c r="AB25" s="547"/>
      <c r="AC25" s="547"/>
      <c r="AD25" s="547"/>
      <c r="AE25" s="547"/>
      <c r="AF25" s="547"/>
      <c r="AH25" s="547"/>
      <c r="AI25" s="547"/>
      <c r="AJ25" s="547"/>
      <c r="AL25" s="548"/>
      <c r="AN25" s="547"/>
      <c r="AO25" s="547"/>
      <c r="AP25" s="547"/>
      <c r="AQ25" s="547"/>
      <c r="AR25" s="547"/>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29"/>
      <c r="BW25" s="629"/>
      <c r="BX25" s="629"/>
      <c r="BY25" s="629"/>
      <c r="BZ25" s="629"/>
      <c r="CA25" s="629"/>
      <c r="CB25" s="629"/>
      <c r="CC25" s="629"/>
      <c r="CD25" s="629"/>
      <c r="CE25" s="629"/>
      <c r="CF25" s="629"/>
      <c r="CG25" s="629"/>
      <c r="CH25" s="629"/>
      <c r="CI25" s="629"/>
      <c r="CJ25" s="629"/>
      <c r="CK25" s="629"/>
      <c r="CL25" s="629"/>
      <c r="CM25" s="629"/>
      <c r="CN25" s="629"/>
      <c r="CO25" s="629"/>
      <c r="CP25" s="629"/>
      <c r="CQ25" s="629"/>
      <c r="CR25" s="629"/>
      <c r="CS25" s="629"/>
      <c r="CT25" s="629"/>
      <c r="CU25" s="629"/>
      <c r="CV25" s="629"/>
      <c r="CW25" s="629"/>
      <c r="CX25" s="629"/>
      <c r="CY25" s="629"/>
      <c r="CZ25" s="629"/>
      <c r="DA25" s="629"/>
      <c r="DB25" s="629"/>
      <c r="DC25" s="629"/>
      <c r="DD25" s="629"/>
      <c r="DE25" s="629"/>
      <c r="DF25" s="629"/>
      <c r="DG25" s="629"/>
      <c r="DH25" s="629"/>
      <c r="DI25" s="629"/>
      <c r="DJ25" s="629"/>
      <c r="DK25" s="629"/>
      <c r="DL25" s="629"/>
      <c r="DM25" s="629"/>
      <c r="DN25" s="629"/>
      <c r="DO25" s="629"/>
      <c r="DP25" s="629"/>
      <c r="DQ25" s="629"/>
      <c r="DR25" s="629"/>
      <c r="DS25" s="629"/>
      <c r="DT25" s="629"/>
      <c r="DU25" s="629"/>
      <c r="DV25" s="629"/>
      <c r="DW25" s="629"/>
      <c r="DX25" s="629"/>
      <c r="DY25" s="629"/>
      <c r="DZ25" s="629"/>
      <c r="EA25" s="629"/>
      <c r="EB25" s="629"/>
      <c r="EC25" s="629"/>
      <c r="ED25" s="629"/>
      <c r="EE25" s="629"/>
      <c r="EF25" s="629"/>
      <c r="EG25" s="629"/>
      <c r="EH25" s="629"/>
      <c r="EI25" s="629"/>
      <c r="EJ25" s="629"/>
      <c r="EK25" s="629"/>
      <c r="EL25" s="629"/>
      <c r="EM25" s="629"/>
      <c r="EN25" s="629"/>
      <c r="EO25" s="629"/>
      <c r="EP25" s="629"/>
      <c r="EQ25" s="629"/>
      <c r="ER25" s="629"/>
      <c r="ES25" s="629"/>
      <c r="ET25" s="629"/>
      <c r="EU25" s="629"/>
      <c r="EV25" s="629"/>
      <c r="EW25" s="629"/>
      <c r="EX25" s="629"/>
      <c r="EY25" s="629"/>
      <c r="EZ25" s="629"/>
      <c r="FA25" s="629"/>
      <c r="FB25" s="629"/>
      <c r="FC25" s="629"/>
      <c r="FD25" s="629"/>
      <c r="FE25" s="629"/>
      <c r="FF25" s="629"/>
      <c r="FG25" s="629"/>
      <c r="FH25" s="629"/>
      <c r="FI25" s="629"/>
      <c r="FJ25" s="629"/>
      <c r="FK25" s="629"/>
      <c r="FL25" s="629"/>
      <c r="FM25" s="629"/>
      <c r="FN25" s="629"/>
      <c r="FO25" s="629"/>
      <c r="FP25" s="629"/>
      <c r="FQ25" s="629"/>
      <c r="FR25" s="629"/>
      <c r="FS25" s="629"/>
      <c r="FT25" s="629"/>
      <c r="FU25" s="629"/>
      <c r="FV25" s="629"/>
      <c r="FW25" s="629"/>
      <c r="FX25" s="629"/>
      <c r="FY25" s="629"/>
      <c r="FZ25" s="629"/>
      <c r="GA25" s="629"/>
      <c r="GB25" s="629"/>
      <c r="GC25" s="629"/>
      <c r="GD25" s="629"/>
      <c r="GE25" s="629"/>
      <c r="GF25" s="629"/>
      <c r="GG25" s="629"/>
      <c r="GH25" s="629"/>
      <c r="GI25" s="629"/>
      <c r="GJ25" s="629"/>
      <c r="GK25" s="629"/>
      <c r="GL25" s="629"/>
      <c r="GM25" s="629"/>
      <c r="GN25" s="629"/>
      <c r="GO25" s="629"/>
      <c r="GP25" s="629"/>
      <c r="GQ25" s="629"/>
      <c r="GR25" s="629"/>
      <c r="GS25" s="629"/>
      <c r="GT25" s="629"/>
      <c r="GU25" s="629"/>
      <c r="GV25" s="629"/>
      <c r="GW25" s="629"/>
      <c r="GX25" s="629"/>
      <c r="GY25" s="629"/>
      <c r="GZ25" s="629"/>
      <c r="HA25" s="629"/>
      <c r="HB25" s="629"/>
      <c r="HC25" s="629"/>
      <c r="HD25" s="629"/>
      <c r="HE25" s="629"/>
      <c r="HF25" s="629"/>
      <c r="HG25" s="629"/>
      <c r="HH25" s="629"/>
      <c r="HI25" s="629"/>
      <c r="HJ25" s="629"/>
      <c r="HK25" s="629"/>
      <c r="HL25" s="629"/>
      <c r="HM25" s="629"/>
      <c r="HN25" s="629"/>
      <c r="HO25" s="629"/>
      <c r="HP25" s="629"/>
      <c r="HQ25" s="629"/>
      <c r="HR25" s="629"/>
      <c r="HS25" s="629"/>
      <c r="HT25" s="629"/>
      <c r="HU25" s="629"/>
      <c r="HV25" s="629"/>
      <c r="HW25" s="629"/>
      <c r="HX25" s="629"/>
      <c r="HY25" s="629"/>
      <c r="HZ25" s="629"/>
      <c r="IA25" s="629"/>
      <c r="IB25" s="629"/>
      <c r="IC25" s="629"/>
      <c r="ID25" s="629"/>
      <c r="IE25" s="629"/>
      <c r="IF25" s="629"/>
      <c r="IG25" s="629"/>
      <c r="IH25" s="629"/>
      <c r="II25" s="629"/>
      <c r="IJ25" s="629"/>
      <c r="IK25" s="629"/>
      <c r="IL25" s="629"/>
      <c r="IM25" s="629"/>
      <c r="IN25" s="629"/>
      <c r="IO25" s="629"/>
      <c r="IP25" s="629"/>
      <c r="IQ25" s="629"/>
      <c r="IR25" s="629"/>
      <c r="IS25" s="629"/>
      <c r="IT25" s="629"/>
      <c r="IU25" s="629"/>
      <c r="IV25" s="629"/>
      <c r="IW25" s="629"/>
      <c r="IX25" s="629"/>
      <c r="IY25" s="629"/>
      <c r="IZ25" s="629"/>
      <c r="JA25" s="629"/>
      <c r="JB25" s="629"/>
      <c r="JC25" s="629"/>
      <c r="JD25" s="629"/>
      <c r="JE25" s="629"/>
      <c r="JF25" s="629"/>
      <c r="JG25" s="629"/>
      <c r="JH25" s="629"/>
      <c r="JI25" s="629"/>
      <c r="JJ25" s="629"/>
      <c r="JK25" s="629"/>
      <c r="JL25" s="629"/>
      <c r="JM25" s="629"/>
      <c r="JN25" s="629"/>
      <c r="JO25" s="629"/>
      <c r="JP25" s="629"/>
      <c r="JQ25" s="629"/>
      <c r="JR25" s="629"/>
      <c r="JS25" s="629"/>
      <c r="JT25" s="629"/>
      <c r="JU25" s="629"/>
      <c r="JV25" s="629"/>
      <c r="JW25" s="629"/>
      <c r="JX25" s="629"/>
      <c r="JY25" s="629"/>
      <c r="JZ25" s="629"/>
      <c r="KA25" s="629"/>
      <c r="KB25" s="629"/>
      <c r="KC25" s="629"/>
      <c r="KD25" s="629"/>
      <c r="KE25" s="629"/>
      <c r="KF25" s="629"/>
      <c r="KG25" s="629"/>
      <c r="KH25" s="629"/>
      <c r="KI25" s="629"/>
      <c r="KJ25" s="629"/>
      <c r="KK25" s="629"/>
      <c r="KL25" s="629"/>
      <c r="KM25" s="629"/>
      <c r="KN25" s="629"/>
      <c r="KO25" s="629"/>
      <c r="KP25" s="629"/>
      <c r="KQ25" s="629"/>
      <c r="KR25" s="629"/>
      <c r="KS25" s="629"/>
      <c r="KT25" s="629"/>
      <c r="KU25" s="629"/>
      <c r="KV25" s="629"/>
      <c r="KW25" s="629"/>
      <c r="KX25" s="629"/>
      <c r="KY25" s="629"/>
      <c r="KZ25" s="629"/>
      <c r="LA25" s="629"/>
      <c r="LB25" s="629"/>
      <c r="LC25" s="629"/>
      <c r="LD25" s="629"/>
      <c r="LE25" s="629"/>
      <c r="LF25" s="629"/>
      <c r="LG25" s="629"/>
      <c r="LH25" s="629"/>
      <c r="LI25" s="629"/>
      <c r="LJ25" s="629"/>
      <c r="LK25" s="629"/>
      <c r="LL25" s="629"/>
      <c r="LM25" s="629"/>
      <c r="LN25" s="629"/>
      <c r="LO25" s="629"/>
      <c r="LP25" s="629"/>
      <c r="LQ25" s="629"/>
      <c r="LR25" s="629"/>
      <c r="LS25" s="629"/>
      <c r="LT25" s="629"/>
      <c r="LU25" s="629"/>
      <c r="LV25" s="629"/>
      <c r="LW25" s="629"/>
      <c r="LX25" s="629"/>
      <c r="LY25" s="629"/>
      <c r="LZ25" s="629"/>
      <c r="MA25" s="629"/>
      <c r="MB25" s="629"/>
      <c r="MC25" s="629"/>
      <c r="MD25" s="629"/>
      <c r="ME25" s="629"/>
      <c r="MF25" s="629"/>
      <c r="MG25" s="629"/>
      <c r="MH25" s="629"/>
      <c r="MI25" s="629"/>
      <c r="MJ25" s="629"/>
      <c r="MK25" s="629"/>
      <c r="ML25" s="629"/>
      <c r="MM25" s="629"/>
      <c r="MN25" s="629"/>
      <c r="MO25" s="629"/>
      <c r="MP25" s="629"/>
      <c r="MQ25" s="629"/>
      <c r="MR25" s="629"/>
      <c r="MS25" s="629"/>
      <c r="MT25" s="629"/>
      <c r="MU25" s="629"/>
      <c r="MV25" s="629"/>
      <c r="MW25" s="629"/>
      <c r="MX25" s="629"/>
      <c r="MY25" s="629"/>
      <c r="MZ25" s="629"/>
      <c r="NA25" s="629"/>
      <c r="NB25" s="629"/>
      <c r="NC25" s="629"/>
      <c r="ND25" s="629"/>
      <c r="NE25" s="629"/>
      <c r="NF25" s="629"/>
      <c r="NG25" s="629"/>
      <c r="NH25" s="629"/>
      <c r="NI25" s="629"/>
      <c r="NJ25" s="629"/>
      <c r="NK25" s="629"/>
      <c r="NL25" s="629"/>
      <c r="NM25" s="629"/>
      <c r="NN25" s="629"/>
      <c r="NO25" s="629"/>
      <c r="NP25" s="629"/>
      <c r="NQ25" s="629"/>
      <c r="NR25" s="629"/>
      <c r="NS25" s="629"/>
      <c r="NT25" s="629"/>
      <c r="NU25" s="629"/>
      <c r="NV25" s="629"/>
      <c r="NW25" s="629"/>
      <c r="NX25" s="629"/>
      <c r="NY25" s="629"/>
      <c r="NZ25" s="629"/>
      <c r="OA25" s="629"/>
      <c r="OB25" s="629"/>
      <c r="OC25" s="629"/>
      <c r="OD25" s="629"/>
      <c r="OE25" s="629"/>
      <c r="OF25" s="629"/>
      <c r="OG25" s="629"/>
      <c r="OH25" s="629"/>
      <c r="OI25" s="629"/>
      <c r="OJ25" s="629"/>
      <c r="OK25" s="629"/>
      <c r="OL25" s="629"/>
      <c r="OM25" s="629"/>
      <c r="ON25" s="629"/>
      <c r="OO25" s="629"/>
      <c r="OP25" s="629"/>
      <c r="OQ25" s="629"/>
      <c r="OR25" s="629"/>
      <c r="OS25" s="629"/>
      <c r="OT25" s="629"/>
      <c r="OU25" s="629"/>
      <c r="OV25" s="629"/>
      <c r="OW25" s="629"/>
      <c r="OX25" s="629"/>
      <c r="OY25" s="629"/>
      <c r="OZ25" s="629"/>
      <c r="PA25" s="629"/>
      <c r="PB25" s="629"/>
      <c r="PC25" s="629"/>
      <c r="PD25" s="629"/>
      <c r="PE25" s="629"/>
      <c r="PF25" s="629"/>
      <c r="PG25" s="629"/>
      <c r="PH25" s="629"/>
      <c r="PI25" s="629"/>
      <c r="PJ25" s="629"/>
      <c r="PK25" s="629"/>
      <c r="PL25" s="629"/>
      <c r="PM25" s="629"/>
      <c r="PN25" s="629"/>
      <c r="PO25" s="629"/>
      <c r="PP25" s="629"/>
      <c r="PQ25" s="629"/>
      <c r="PR25" s="629"/>
      <c r="PS25" s="629"/>
      <c r="PT25" s="629"/>
      <c r="PU25" s="629"/>
      <c r="PV25" s="629"/>
      <c r="PW25" s="629"/>
      <c r="PX25" s="629"/>
      <c r="PY25" s="629"/>
      <c r="PZ25" s="629"/>
      <c r="QA25" s="629"/>
      <c r="QB25" s="629"/>
      <c r="QC25" s="629"/>
      <c r="QD25" s="629"/>
      <c r="QE25" s="629"/>
      <c r="QF25" s="629"/>
      <c r="QG25" s="629"/>
      <c r="QH25" s="629"/>
      <c r="QI25" s="629"/>
      <c r="QJ25" s="629"/>
      <c r="QK25" s="629"/>
      <c r="QL25" s="629"/>
      <c r="QM25" s="629"/>
      <c r="QN25" s="629"/>
      <c r="QO25" s="629"/>
      <c r="QP25" s="629"/>
      <c r="QQ25" s="629"/>
      <c r="QR25" s="629"/>
      <c r="QS25" s="629"/>
      <c r="QT25" s="629"/>
      <c r="QU25" s="629"/>
      <c r="QV25" s="629"/>
      <c r="QW25" s="629"/>
      <c r="QX25" s="629"/>
      <c r="QY25" s="629"/>
      <c r="QZ25" s="629"/>
      <c r="RA25" s="629"/>
      <c r="RB25" s="629"/>
      <c r="RC25" s="629"/>
      <c r="RD25" s="629"/>
      <c r="RE25" s="629"/>
      <c r="RF25" s="629"/>
      <c r="RG25" s="629"/>
      <c r="RH25" s="629"/>
      <c r="RI25" s="629"/>
      <c r="RJ25" s="629"/>
      <c r="RK25" s="629"/>
      <c r="RL25" s="629"/>
      <c r="RM25" s="629"/>
      <c r="RN25" s="629"/>
      <c r="RO25" s="629"/>
      <c r="RP25" s="629"/>
      <c r="RQ25" s="629"/>
      <c r="RR25" s="629"/>
      <c r="RS25" s="629"/>
      <c r="RT25" s="629"/>
      <c r="RU25" s="629"/>
      <c r="RV25" s="629"/>
      <c r="RW25" s="629"/>
      <c r="RX25" s="629"/>
      <c r="RY25" s="629"/>
      <c r="RZ25" s="629"/>
      <c r="SA25" s="629"/>
      <c r="SB25" s="629"/>
      <c r="SC25" s="629"/>
      <c r="SD25" s="629"/>
      <c r="SE25" s="629"/>
      <c r="SF25" s="629"/>
      <c r="SG25" s="629"/>
      <c r="SH25" s="629"/>
      <c r="SI25" s="629"/>
      <c r="SJ25" s="629"/>
      <c r="SK25" s="629"/>
      <c r="SL25" s="629"/>
      <c r="SM25" s="629"/>
      <c r="SN25" s="629"/>
      <c r="SO25" s="629"/>
      <c r="SP25" s="629"/>
      <c r="SQ25" s="629"/>
      <c r="SR25" s="629"/>
      <c r="SS25" s="629"/>
      <c r="ST25" s="629"/>
      <c r="SU25" s="629"/>
      <c r="SV25" s="629"/>
      <c r="SW25" s="629"/>
      <c r="SX25" s="629"/>
      <c r="SY25" s="629"/>
      <c r="SZ25" s="629"/>
      <c r="TA25" s="629"/>
      <c r="TB25" s="629"/>
      <c r="TC25" s="629"/>
      <c r="TD25" s="629"/>
      <c r="TE25" s="629"/>
      <c r="TF25" s="629"/>
      <c r="TG25" s="629"/>
      <c r="TH25" s="629"/>
      <c r="TI25" s="629"/>
      <c r="TJ25" s="629"/>
      <c r="TK25" s="629"/>
      <c r="TL25" s="629"/>
      <c r="TM25" s="629"/>
      <c r="TN25" s="629"/>
      <c r="TO25" s="629"/>
      <c r="TP25" s="629"/>
      <c r="TQ25" s="629"/>
      <c r="TR25" s="629"/>
      <c r="TS25" s="629"/>
      <c r="TT25" s="629"/>
      <c r="TU25" s="629"/>
      <c r="TV25" s="629"/>
      <c r="TW25" s="629"/>
      <c r="TX25" s="629"/>
      <c r="TY25" s="629"/>
      <c r="TZ25" s="629"/>
      <c r="UA25" s="629"/>
      <c r="UB25" s="629"/>
      <c r="UC25" s="629"/>
      <c r="UD25" s="629"/>
      <c r="UE25" s="629"/>
      <c r="UF25" s="629"/>
      <c r="UG25" s="629"/>
      <c r="UH25" s="629"/>
      <c r="UI25" s="629"/>
      <c r="UJ25" s="629"/>
      <c r="UK25" s="629"/>
      <c r="UL25" s="629"/>
      <c r="UM25" s="629"/>
      <c r="UN25" s="629"/>
      <c r="UO25" s="629"/>
      <c r="UP25" s="629"/>
      <c r="UQ25" s="629"/>
      <c r="UR25" s="629"/>
      <c r="US25" s="629"/>
      <c r="UT25" s="629"/>
      <c r="UU25" s="629"/>
      <c r="UV25" s="629"/>
      <c r="UW25" s="629"/>
      <c r="UX25" s="629"/>
      <c r="UY25" s="629"/>
      <c r="UZ25" s="629"/>
      <c r="VA25" s="629"/>
      <c r="VB25" s="629"/>
      <c r="VC25" s="629"/>
      <c r="VD25" s="629"/>
      <c r="VE25" s="629"/>
      <c r="VF25" s="629"/>
      <c r="VG25" s="629"/>
      <c r="VH25" s="629"/>
      <c r="VI25" s="629"/>
      <c r="VJ25" s="629"/>
      <c r="VK25" s="629"/>
      <c r="VL25" s="629"/>
      <c r="VM25" s="629"/>
      <c r="VN25" s="629"/>
      <c r="VO25" s="629"/>
      <c r="VP25" s="629"/>
      <c r="VQ25" s="629"/>
      <c r="VR25" s="629"/>
      <c r="VS25" s="629"/>
      <c r="VT25" s="629"/>
      <c r="VU25" s="629"/>
      <c r="VV25" s="629"/>
      <c r="VW25" s="629"/>
      <c r="VX25" s="629"/>
      <c r="VY25" s="629"/>
      <c r="VZ25" s="629"/>
      <c r="WA25" s="629"/>
      <c r="WB25" s="629"/>
      <c r="WC25" s="629"/>
      <c r="WD25" s="629"/>
      <c r="WE25" s="629"/>
      <c r="WF25" s="629"/>
      <c r="WG25" s="629"/>
      <c r="WH25" s="629"/>
      <c r="WI25" s="629"/>
      <c r="WJ25" s="629"/>
      <c r="WK25" s="629"/>
      <c r="WL25" s="629"/>
      <c r="WM25" s="629"/>
      <c r="WN25" s="629"/>
      <c r="WO25" s="629"/>
      <c r="WP25" s="629"/>
      <c r="WQ25" s="629"/>
      <c r="WR25" s="629"/>
      <c r="WS25" s="629"/>
      <c r="WT25" s="629"/>
      <c r="WU25" s="629"/>
      <c r="WV25" s="629"/>
      <c r="WW25" s="629"/>
      <c r="WX25" s="629"/>
      <c r="WY25" s="629"/>
      <c r="WZ25" s="629"/>
      <c r="XA25" s="629"/>
      <c r="XB25" s="629"/>
      <c r="XC25" s="629"/>
      <c r="XD25" s="629"/>
      <c r="XE25" s="629"/>
      <c r="XF25" s="629"/>
      <c r="XG25" s="629"/>
      <c r="XH25" s="629"/>
      <c r="XI25" s="629"/>
      <c r="XJ25" s="629"/>
      <c r="XK25" s="629"/>
      <c r="XL25" s="629"/>
      <c r="XM25" s="629"/>
      <c r="XN25" s="629"/>
      <c r="XO25" s="629"/>
      <c r="XP25" s="629"/>
      <c r="XQ25" s="629"/>
      <c r="XR25" s="629"/>
      <c r="XS25" s="629"/>
      <c r="XT25" s="629"/>
      <c r="XU25" s="629"/>
      <c r="XV25" s="629"/>
      <c r="XW25" s="629"/>
      <c r="XX25" s="629"/>
      <c r="XY25" s="629"/>
      <c r="XZ25" s="629"/>
      <c r="YA25" s="629"/>
      <c r="YB25" s="629"/>
      <c r="YC25" s="629"/>
      <c r="YD25" s="629"/>
      <c r="YE25" s="629"/>
      <c r="YF25" s="629"/>
      <c r="YG25" s="629"/>
      <c r="YH25" s="629"/>
      <c r="YI25" s="629"/>
      <c r="YJ25" s="629"/>
      <c r="YK25" s="629"/>
      <c r="YL25" s="629"/>
      <c r="YM25" s="629"/>
      <c r="YN25" s="629"/>
      <c r="YO25" s="629"/>
      <c r="YP25" s="629"/>
      <c r="YQ25" s="629"/>
      <c r="YR25" s="629"/>
      <c r="YS25" s="629"/>
      <c r="YT25" s="629"/>
      <c r="YU25" s="629"/>
      <c r="YV25" s="629"/>
      <c r="YW25" s="629"/>
      <c r="YX25" s="629"/>
      <c r="YY25" s="629"/>
      <c r="YZ25" s="629"/>
      <c r="ZA25" s="629"/>
      <c r="ZB25" s="629"/>
      <c r="ZC25" s="629"/>
      <c r="ZD25" s="629"/>
      <c r="ZE25" s="629"/>
      <c r="ZF25" s="629"/>
      <c r="ZG25" s="629"/>
      <c r="ZH25" s="629"/>
      <c r="ZI25" s="629"/>
      <c r="ZJ25" s="629"/>
      <c r="ZK25" s="629"/>
      <c r="ZL25" s="629"/>
      <c r="ZM25" s="629"/>
      <c r="ZN25" s="629"/>
      <c r="ZO25" s="629"/>
      <c r="ZP25" s="629"/>
      <c r="ZQ25" s="629"/>
      <c r="ZR25" s="629"/>
      <c r="ZS25" s="629"/>
      <c r="ZT25" s="629"/>
      <c r="ZU25" s="629"/>
      <c r="ZV25" s="629"/>
      <c r="ZW25" s="629"/>
      <c r="ZX25" s="629"/>
      <c r="ZY25" s="629"/>
      <c r="ZZ25" s="629"/>
      <c r="AAA25" s="629"/>
      <c r="AAB25" s="629"/>
      <c r="AAC25" s="629"/>
      <c r="AAD25" s="629"/>
      <c r="AAE25" s="629"/>
      <c r="AAF25" s="629"/>
      <c r="AAG25" s="629"/>
      <c r="AAH25" s="629"/>
      <c r="AAI25" s="629"/>
      <c r="AAJ25" s="629"/>
      <c r="AAK25" s="629"/>
      <c r="AAL25" s="629"/>
      <c r="AAM25" s="629"/>
      <c r="AAN25" s="629"/>
      <c r="AAO25" s="629"/>
      <c r="AAP25" s="629"/>
      <c r="AAQ25" s="629"/>
      <c r="AAR25" s="629"/>
      <c r="AAS25" s="629"/>
      <c r="AAT25" s="629"/>
      <c r="AAU25" s="629"/>
      <c r="AAV25" s="629"/>
      <c r="AAW25" s="629"/>
      <c r="AAX25" s="629"/>
      <c r="AAY25" s="629"/>
      <c r="AAZ25" s="629"/>
      <c r="ABA25" s="629"/>
      <c r="ABB25" s="629"/>
      <c r="ABC25" s="629"/>
      <c r="ABD25" s="629"/>
      <c r="ABE25" s="629"/>
      <c r="ABF25" s="629"/>
      <c r="ABG25" s="629"/>
      <c r="ABH25" s="629"/>
      <c r="ABI25" s="629"/>
      <c r="ABJ25" s="629"/>
      <c r="ABK25" s="629"/>
      <c r="ABL25" s="629"/>
      <c r="ABM25" s="629"/>
      <c r="ABN25" s="629"/>
      <c r="ABO25" s="629"/>
      <c r="ABP25" s="629"/>
      <c r="ABQ25" s="629"/>
      <c r="ABR25" s="629"/>
      <c r="ABS25" s="629"/>
      <c r="ABT25" s="629"/>
      <c r="ABU25" s="629"/>
      <c r="ABV25" s="629"/>
      <c r="ABW25" s="629"/>
      <c r="ABX25" s="629"/>
      <c r="ABY25" s="629"/>
      <c r="ABZ25" s="629"/>
      <c r="ACA25" s="629"/>
      <c r="ACB25" s="629"/>
      <c r="ACC25" s="629"/>
      <c r="ACD25" s="629"/>
      <c r="ACE25" s="629"/>
      <c r="ACF25" s="629"/>
      <c r="ACG25" s="629"/>
      <c r="ACH25" s="629"/>
      <c r="ACI25" s="629"/>
      <c r="ACJ25" s="629"/>
      <c r="ACK25" s="629"/>
      <c r="ACL25" s="629"/>
      <c r="ACM25" s="629"/>
      <c r="ACN25" s="629"/>
      <c r="ACO25" s="629"/>
      <c r="ACP25" s="629"/>
      <c r="ACQ25" s="629"/>
      <c r="ACR25" s="629"/>
      <c r="ACS25" s="629"/>
      <c r="ACT25" s="629"/>
      <c r="ACU25" s="629"/>
      <c r="ACV25" s="629"/>
      <c r="ACW25" s="629"/>
      <c r="ACX25" s="629"/>
      <c r="ACY25" s="629"/>
      <c r="ACZ25" s="629"/>
      <c r="ADA25" s="629"/>
      <c r="ADB25" s="629"/>
      <c r="ADC25" s="629"/>
      <c r="ADD25" s="629"/>
      <c r="ADE25" s="629"/>
      <c r="ADF25" s="629"/>
      <c r="ADG25" s="629"/>
      <c r="ADH25" s="629"/>
      <c r="ADI25" s="629"/>
      <c r="ADJ25" s="629"/>
      <c r="ADK25" s="629"/>
      <c r="ADL25" s="629"/>
      <c r="ADM25" s="629"/>
      <c r="ADN25" s="629"/>
      <c r="ADO25" s="629"/>
      <c r="ADP25" s="629"/>
      <c r="ADQ25" s="629"/>
      <c r="ADR25" s="629"/>
      <c r="ADS25" s="629"/>
      <c r="ADT25" s="629"/>
      <c r="ADU25" s="629"/>
      <c r="ADV25" s="629"/>
      <c r="ADW25" s="629"/>
      <c r="ADX25" s="629"/>
      <c r="ADY25" s="629"/>
      <c r="ADZ25" s="629"/>
      <c r="AEA25" s="629"/>
      <c r="AEB25" s="629"/>
      <c r="AEC25" s="629"/>
      <c r="AED25" s="629"/>
      <c r="AEE25" s="629"/>
      <c r="AEF25" s="629"/>
      <c r="AEG25" s="629"/>
      <c r="AEH25" s="629"/>
      <c r="AEI25" s="629"/>
      <c r="AEJ25" s="629"/>
      <c r="AEK25" s="629"/>
      <c r="AEL25" s="629"/>
      <c r="AEM25" s="629"/>
      <c r="AEN25" s="629"/>
      <c r="AEO25" s="629"/>
      <c r="AEP25" s="629"/>
      <c r="AEQ25" s="629"/>
      <c r="AER25" s="629"/>
      <c r="AES25" s="629"/>
      <c r="AET25" s="629"/>
      <c r="AEU25" s="629"/>
      <c r="AEV25" s="629"/>
      <c r="AEW25" s="629"/>
      <c r="AEX25" s="629"/>
      <c r="AEY25" s="629"/>
      <c r="AEZ25" s="629"/>
      <c r="AFA25" s="629"/>
      <c r="AFB25" s="629"/>
      <c r="AFC25" s="629"/>
      <c r="AFD25" s="629"/>
      <c r="AFE25" s="629"/>
      <c r="AFF25" s="629"/>
      <c r="AFG25" s="629"/>
      <c r="AFH25" s="629"/>
      <c r="AFI25" s="629"/>
      <c r="AFJ25" s="629"/>
      <c r="AFK25" s="629"/>
      <c r="AFL25" s="629"/>
      <c r="AFM25" s="629"/>
      <c r="AFN25" s="629"/>
      <c r="AFO25" s="629"/>
      <c r="AFP25" s="629"/>
      <c r="AFQ25" s="629"/>
      <c r="AFR25" s="629"/>
      <c r="AFS25" s="629"/>
      <c r="AFT25" s="629"/>
      <c r="AFU25" s="629"/>
      <c r="AFV25" s="629"/>
      <c r="AFW25" s="629"/>
      <c r="AFX25" s="629"/>
      <c r="AFY25" s="629"/>
      <c r="AFZ25" s="629"/>
      <c r="AGA25" s="629"/>
      <c r="AGB25" s="629"/>
      <c r="AGC25" s="629"/>
      <c r="AGD25" s="629"/>
      <c r="AGE25" s="629"/>
      <c r="AGF25" s="629"/>
      <c r="AGG25" s="629"/>
      <c r="AGH25" s="629"/>
      <c r="AGI25" s="629"/>
      <c r="AGJ25" s="629"/>
      <c r="AGK25" s="629"/>
      <c r="AGL25" s="629"/>
      <c r="AGM25" s="629"/>
      <c r="AGN25" s="629"/>
      <c r="AGO25" s="629"/>
      <c r="AGP25" s="629"/>
      <c r="AGQ25" s="629"/>
      <c r="AGR25" s="629"/>
      <c r="AGS25" s="629"/>
      <c r="AGT25" s="629"/>
      <c r="AGU25" s="629"/>
      <c r="AGV25" s="629"/>
      <c r="AGW25" s="629"/>
      <c r="AGX25" s="629"/>
      <c r="AGY25" s="629"/>
      <c r="AGZ25" s="629"/>
      <c r="AHA25" s="629"/>
      <c r="AHB25" s="629"/>
      <c r="AHC25" s="629"/>
      <c r="AHD25" s="629"/>
      <c r="AHE25" s="629"/>
      <c r="AHF25" s="629"/>
      <c r="AHG25" s="629"/>
      <c r="AHH25" s="629"/>
      <c r="AHI25" s="629"/>
      <c r="AHJ25" s="629"/>
      <c r="AHK25" s="629"/>
      <c r="AHL25" s="629"/>
      <c r="AHM25" s="629"/>
      <c r="AHN25" s="629"/>
      <c r="AHO25" s="629"/>
      <c r="AHP25" s="629"/>
      <c r="AHQ25" s="629"/>
      <c r="AHR25" s="629"/>
      <c r="AHS25" s="629"/>
      <c r="AHT25" s="629"/>
      <c r="AHU25" s="629"/>
      <c r="AHV25" s="629"/>
      <c r="AHW25" s="629"/>
      <c r="AHX25" s="629"/>
      <c r="AHY25" s="629"/>
      <c r="AHZ25" s="629"/>
      <c r="AIA25" s="629"/>
      <c r="AIB25" s="629"/>
      <c r="AIC25" s="629"/>
      <c r="AID25" s="629"/>
      <c r="AIE25" s="629"/>
      <c r="AIF25" s="629"/>
      <c r="AIG25" s="629"/>
      <c r="AIH25" s="629"/>
      <c r="AII25" s="629"/>
    </row>
    <row r="26" spans="1:919" s="498" customFormat="1" ht="31.75" customHeight="1" x14ac:dyDescent="0.75">
      <c r="A26" s="2040" t="s">
        <v>124</v>
      </c>
      <c r="B26" s="2021" t="s">
        <v>152</v>
      </c>
      <c r="C26" s="534">
        <v>3.1</v>
      </c>
      <c r="D26" s="535" t="s">
        <v>37</v>
      </c>
      <c r="E26" s="536" t="s">
        <v>25</v>
      </c>
      <c r="F26" s="536" t="s">
        <v>13</v>
      </c>
      <c r="G26" s="538">
        <f t="array" ref="G26">INDEX('Salary . staff rates'!$A$6:$C$28,MATCH(1,('Salary . staff rates'!$A$6:$A$28=MNO!E26)*('Salary . staff rates'!$B$6:$B$28=MNO!F26),0),3)</f>
        <v>85000</v>
      </c>
      <c r="H26" s="537">
        <f t="shared" si="0"/>
        <v>596.49122807017545</v>
      </c>
      <c r="I26" s="538" t="s">
        <v>0</v>
      </c>
      <c r="J26" s="539" t="s">
        <v>0</v>
      </c>
      <c r="K26" s="540">
        <v>14</v>
      </c>
      <c r="L26" s="541">
        <f t="shared" si="17"/>
        <v>8350.8771929824561</v>
      </c>
      <c r="M26" s="542" t="s">
        <v>31</v>
      </c>
      <c r="N26" s="541">
        <f>IF(M26="Yes",L26*'Salary . staff rates'!$C$34,0)</f>
        <v>0</v>
      </c>
      <c r="O26" s="543"/>
      <c r="P26" s="1848">
        <v>1</v>
      </c>
      <c r="Q26" s="1848">
        <v>1</v>
      </c>
      <c r="R26" s="545"/>
      <c r="S26" s="546">
        <v>3</v>
      </c>
      <c r="T26" s="546">
        <f t="shared" si="14"/>
        <v>3</v>
      </c>
      <c r="U26" s="546">
        <f t="shared" si="15"/>
        <v>3</v>
      </c>
      <c r="W26" s="544"/>
      <c r="Y26" s="1011">
        <f t="shared" ref="Y26:Y36" si="30">IF(L26&lt;&gt;"",L26*P26,"")</f>
        <v>8350.8771929824561</v>
      </c>
      <c r="Z26" s="1011">
        <f t="shared" ref="Z26:Z36" si="31">IF(N26&lt;&gt;"",N26*P26,"")</f>
        <v>0</v>
      </c>
      <c r="AB26" s="1011">
        <f t="shared" ref="AB26:AB36" si="32">IF(L26&lt;&gt;"",L26*Q26,"")</f>
        <v>8350.8771929824561</v>
      </c>
      <c r="AC26" s="1011">
        <f t="shared" ref="AC26:AC36" si="33">IF(N26&lt;&gt;"",N26*Q26,"")</f>
        <v>0</v>
      </c>
      <c r="AD26" s="714"/>
      <c r="AE26" s="1011">
        <f t="shared" ref="AE26:AE36" si="34">IF(L26&lt;&gt;"",L26*P26*S26,"")</f>
        <v>25052.631578947367</v>
      </c>
      <c r="AF26" s="1011">
        <f t="shared" ref="AF26:AF36" si="35">IF(N26&lt;&gt;"",N26*P26*T26,"")</f>
        <v>0</v>
      </c>
      <c r="AH26" s="1011">
        <f t="shared" ref="AH26:AH36" si="36">IF(L26&lt;&gt;"",L26*Q26*S26,"")</f>
        <v>25052.631578947367</v>
      </c>
      <c r="AI26" s="1011">
        <f t="shared" ref="AI26:AI36" si="37">IF(N26&lt;&gt;"",N26*Q26*T26,"")</f>
        <v>0</v>
      </c>
      <c r="AJ26" s="714"/>
      <c r="AL26" s="548"/>
      <c r="AN26" s="1011">
        <f t="shared" ref="AN26:AN36" si="38">IF(W26=1,0,Y26)</f>
        <v>8350.8771929824561</v>
      </c>
      <c r="AO26" s="1011">
        <f t="shared" ref="AO26:AO36" si="39">IF(W26=1,0,Z26)</f>
        <v>0</v>
      </c>
      <c r="AP26" s="547"/>
      <c r="AQ26" s="1011">
        <f t="shared" ref="AQ26:AQ36" si="40">IF(W26=1,0,AE26)</f>
        <v>25052.631578947367</v>
      </c>
      <c r="AR26" s="1011">
        <f t="shared" ref="AR26:AR36" si="41">IF(W26=1,0,AF26)</f>
        <v>0</v>
      </c>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29"/>
      <c r="BV26" s="629"/>
      <c r="BW26" s="629"/>
      <c r="BX26" s="629"/>
      <c r="BY26" s="629"/>
      <c r="BZ26" s="629"/>
      <c r="CA26" s="629"/>
      <c r="CB26" s="629"/>
      <c r="CC26" s="629"/>
      <c r="CD26" s="629"/>
      <c r="CE26" s="629"/>
      <c r="CF26" s="629"/>
      <c r="CG26" s="629"/>
      <c r="CH26" s="629"/>
      <c r="CI26" s="629"/>
      <c r="CJ26" s="629"/>
      <c r="CK26" s="629"/>
      <c r="CL26" s="629"/>
      <c r="CM26" s="629"/>
      <c r="CN26" s="629"/>
      <c r="CO26" s="629"/>
      <c r="CP26" s="629"/>
      <c r="CQ26" s="629"/>
      <c r="CR26" s="629"/>
      <c r="CS26" s="629"/>
      <c r="CT26" s="629"/>
      <c r="CU26" s="629"/>
      <c r="CV26" s="629"/>
      <c r="CW26" s="629"/>
      <c r="CX26" s="629"/>
      <c r="CY26" s="629"/>
      <c r="CZ26" s="629"/>
      <c r="DA26" s="629"/>
      <c r="DB26" s="629"/>
      <c r="DC26" s="629"/>
      <c r="DD26" s="629"/>
      <c r="DE26" s="629"/>
      <c r="DF26" s="629"/>
      <c r="DG26" s="629"/>
      <c r="DH26" s="629"/>
      <c r="DI26" s="629"/>
      <c r="DJ26" s="629"/>
      <c r="DK26" s="629"/>
      <c r="DL26" s="629"/>
      <c r="DM26" s="629"/>
      <c r="DN26" s="629"/>
      <c r="DO26" s="629"/>
      <c r="DP26" s="629"/>
      <c r="DQ26" s="629"/>
      <c r="DR26" s="629"/>
      <c r="DS26" s="629"/>
      <c r="DT26" s="629"/>
      <c r="DU26" s="629"/>
      <c r="DV26" s="629"/>
      <c r="DW26" s="629"/>
      <c r="DX26" s="629"/>
      <c r="DY26" s="629"/>
      <c r="DZ26" s="629"/>
      <c r="EA26" s="629"/>
      <c r="EB26" s="629"/>
      <c r="EC26" s="629"/>
      <c r="ED26" s="629"/>
      <c r="EE26" s="629"/>
      <c r="EF26" s="629"/>
      <c r="EG26" s="629"/>
      <c r="EH26" s="629"/>
      <c r="EI26" s="629"/>
      <c r="EJ26" s="629"/>
      <c r="EK26" s="629"/>
      <c r="EL26" s="629"/>
      <c r="EM26" s="629"/>
      <c r="EN26" s="629"/>
      <c r="EO26" s="629"/>
      <c r="EP26" s="629"/>
      <c r="EQ26" s="629"/>
      <c r="ER26" s="629"/>
      <c r="ES26" s="629"/>
      <c r="ET26" s="629"/>
      <c r="EU26" s="629"/>
      <c r="EV26" s="629"/>
      <c r="EW26" s="629"/>
      <c r="EX26" s="629"/>
      <c r="EY26" s="629"/>
      <c r="EZ26" s="629"/>
      <c r="FA26" s="629"/>
      <c r="FB26" s="629"/>
      <c r="FC26" s="629"/>
      <c r="FD26" s="629"/>
      <c r="FE26" s="629"/>
      <c r="FF26" s="629"/>
      <c r="FG26" s="629"/>
      <c r="FH26" s="629"/>
      <c r="FI26" s="629"/>
      <c r="FJ26" s="629"/>
      <c r="FK26" s="629"/>
      <c r="FL26" s="629"/>
      <c r="FM26" s="629"/>
      <c r="FN26" s="629"/>
      <c r="FO26" s="629"/>
      <c r="FP26" s="629"/>
      <c r="FQ26" s="629"/>
      <c r="FR26" s="629"/>
      <c r="FS26" s="629"/>
      <c r="FT26" s="629"/>
      <c r="FU26" s="629"/>
      <c r="FV26" s="629"/>
      <c r="FW26" s="629"/>
      <c r="FX26" s="629"/>
      <c r="FY26" s="629"/>
      <c r="FZ26" s="629"/>
      <c r="GA26" s="629"/>
      <c r="GB26" s="629"/>
      <c r="GC26" s="629"/>
      <c r="GD26" s="629"/>
      <c r="GE26" s="629"/>
      <c r="GF26" s="629"/>
      <c r="GG26" s="629"/>
      <c r="GH26" s="629"/>
      <c r="GI26" s="629"/>
      <c r="GJ26" s="629"/>
      <c r="GK26" s="629"/>
      <c r="GL26" s="629"/>
      <c r="GM26" s="629"/>
      <c r="GN26" s="629"/>
      <c r="GO26" s="629"/>
      <c r="GP26" s="629"/>
      <c r="GQ26" s="629"/>
      <c r="GR26" s="629"/>
      <c r="GS26" s="629"/>
      <c r="GT26" s="629"/>
      <c r="GU26" s="629"/>
      <c r="GV26" s="629"/>
      <c r="GW26" s="629"/>
      <c r="GX26" s="629"/>
      <c r="GY26" s="629"/>
      <c r="GZ26" s="629"/>
      <c r="HA26" s="629"/>
      <c r="HB26" s="629"/>
      <c r="HC26" s="629"/>
      <c r="HD26" s="629"/>
      <c r="HE26" s="629"/>
      <c r="HF26" s="629"/>
      <c r="HG26" s="629"/>
      <c r="HH26" s="629"/>
      <c r="HI26" s="629"/>
      <c r="HJ26" s="629"/>
      <c r="HK26" s="629"/>
      <c r="HL26" s="629"/>
      <c r="HM26" s="629"/>
      <c r="HN26" s="629"/>
      <c r="HO26" s="629"/>
      <c r="HP26" s="629"/>
      <c r="HQ26" s="629"/>
      <c r="HR26" s="629"/>
      <c r="HS26" s="629"/>
      <c r="HT26" s="629"/>
      <c r="HU26" s="629"/>
      <c r="HV26" s="629"/>
      <c r="HW26" s="629"/>
      <c r="HX26" s="629"/>
      <c r="HY26" s="629"/>
      <c r="HZ26" s="629"/>
      <c r="IA26" s="629"/>
      <c r="IB26" s="629"/>
      <c r="IC26" s="629"/>
      <c r="ID26" s="629"/>
      <c r="IE26" s="629"/>
      <c r="IF26" s="629"/>
      <c r="IG26" s="629"/>
      <c r="IH26" s="629"/>
      <c r="II26" s="629"/>
      <c r="IJ26" s="629"/>
      <c r="IK26" s="629"/>
      <c r="IL26" s="629"/>
      <c r="IM26" s="629"/>
      <c r="IN26" s="629"/>
      <c r="IO26" s="629"/>
      <c r="IP26" s="629"/>
      <c r="IQ26" s="629"/>
      <c r="IR26" s="629"/>
      <c r="IS26" s="629"/>
      <c r="IT26" s="629"/>
      <c r="IU26" s="629"/>
      <c r="IV26" s="629"/>
      <c r="IW26" s="629"/>
      <c r="IX26" s="629"/>
      <c r="IY26" s="629"/>
      <c r="IZ26" s="629"/>
      <c r="JA26" s="629"/>
      <c r="JB26" s="629"/>
      <c r="JC26" s="629"/>
      <c r="JD26" s="629"/>
      <c r="JE26" s="629"/>
      <c r="JF26" s="629"/>
      <c r="JG26" s="629"/>
      <c r="JH26" s="629"/>
      <c r="JI26" s="629"/>
      <c r="JJ26" s="629"/>
      <c r="JK26" s="629"/>
      <c r="JL26" s="629"/>
      <c r="JM26" s="629"/>
      <c r="JN26" s="629"/>
      <c r="JO26" s="629"/>
      <c r="JP26" s="629"/>
      <c r="JQ26" s="629"/>
      <c r="JR26" s="629"/>
      <c r="JS26" s="629"/>
      <c r="JT26" s="629"/>
      <c r="JU26" s="629"/>
      <c r="JV26" s="629"/>
      <c r="JW26" s="629"/>
      <c r="JX26" s="629"/>
      <c r="JY26" s="629"/>
      <c r="JZ26" s="629"/>
      <c r="KA26" s="629"/>
      <c r="KB26" s="629"/>
      <c r="KC26" s="629"/>
      <c r="KD26" s="629"/>
      <c r="KE26" s="629"/>
      <c r="KF26" s="629"/>
      <c r="KG26" s="629"/>
      <c r="KH26" s="629"/>
      <c r="KI26" s="629"/>
      <c r="KJ26" s="629"/>
      <c r="KK26" s="629"/>
      <c r="KL26" s="629"/>
      <c r="KM26" s="629"/>
      <c r="KN26" s="629"/>
      <c r="KO26" s="629"/>
      <c r="KP26" s="629"/>
      <c r="KQ26" s="629"/>
      <c r="KR26" s="629"/>
      <c r="KS26" s="629"/>
      <c r="KT26" s="629"/>
      <c r="KU26" s="629"/>
      <c r="KV26" s="629"/>
      <c r="KW26" s="629"/>
      <c r="KX26" s="629"/>
      <c r="KY26" s="629"/>
      <c r="KZ26" s="629"/>
      <c r="LA26" s="629"/>
      <c r="LB26" s="629"/>
      <c r="LC26" s="629"/>
      <c r="LD26" s="629"/>
      <c r="LE26" s="629"/>
      <c r="LF26" s="629"/>
      <c r="LG26" s="629"/>
      <c r="LH26" s="629"/>
      <c r="LI26" s="629"/>
      <c r="LJ26" s="629"/>
      <c r="LK26" s="629"/>
      <c r="LL26" s="629"/>
      <c r="LM26" s="629"/>
      <c r="LN26" s="629"/>
      <c r="LO26" s="629"/>
      <c r="LP26" s="629"/>
      <c r="LQ26" s="629"/>
      <c r="LR26" s="629"/>
      <c r="LS26" s="629"/>
      <c r="LT26" s="629"/>
      <c r="LU26" s="629"/>
      <c r="LV26" s="629"/>
      <c r="LW26" s="629"/>
      <c r="LX26" s="629"/>
      <c r="LY26" s="629"/>
      <c r="LZ26" s="629"/>
      <c r="MA26" s="629"/>
      <c r="MB26" s="629"/>
      <c r="MC26" s="629"/>
      <c r="MD26" s="629"/>
      <c r="ME26" s="629"/>
      <c r="MF26" s="629"/>
      <c r="MG26" s="629"/>
      <c r="MH26" s="629"/>
      <c r="MI26" s="629"/>
      <c r="MJ26" s="629"/>
      <c r="MK26" s="629"/>
      <c r="ML26" s="629"/>
      <c r="MM26" s="629"/>
      <c r="MN26" s="629"/>
      <c r="MO26" s="629"/>
      <c r="MP26" s="629"/>
      <c r="MQ26" s="629"/>
      <c r="MR26" s="629"/>
      <c r="MS26" s="629"/>
      <c r="MT26" s="629"/>
      <c r="MU26" s="629"/>
      <c r="MV26" s="629"/>
      <c r="MW26" s="629"/>
      <c r="MX26" s="629"/>
      <c r="MY26" s="629"/>
      <c r="MZ26" s="629"/>
      <c r="NA26" s="629"/>
      <c r="NB26" s="629"/>
      <c r="NC26" s="629"/>
      <c r="ND26" s="629"/>
      <c r="NE26" s="629"/>
      <c r="NF26" s="629"/>
      <c r="NG26" s="629"/>
      <c r="NH26" s="629"/>
      <c r="NI26" s="629"/>
      <c r="NJ26" s="629"/>
      <c r="NK26" s="629"/>
      <c r="NL26" s="629"/>
      <c r="NM26" s="629"/>
      <c r="NN26" s="629"/>
      <c r="NO26" s="629"/>
      <c r="NP26" s="629"/>
      <c r="NQ26" s="629"/>
      <c r="NR26" s="629"/>
      <c r="NS26" s="629"/>
      <c r="NT26" s="629"/>
      <c r="NU26" s="629"/>
      <c r="NV26" s="629"/>
      <c r="NW26" s="629"/>
      <c r="NX26" s="629"/>
      <c r="NY26" s="629"/>
      <c r="NZ26" s="629"/>
      <c r="OA26" s="629"/>
      <c r="OB26" s="629"/>
      <c r="OC26" s="629"/>
      <c r="OD26" s="629"/>
      <c r="OE26" s="629"/>
      <c r="OF26" s="629"/>
      <c r="OG26" s="629"/>
      <c r="OH26" s="629"/>
      <c r="OI26" s="629"/>
      <c r="OJ26" s="629"/>
      <c r="OK26" s="629"/>
      <c r="OL26" s="629"/>
      <c r="OM26" s="629"/>
      <c r="ON26" s="629"/>
      <c r="OO26" s="629"/>
      <c r="OP26" s="629"/>
      <c r="OQ26" s="629"/>
      <c r="OR26" s="629"/>
      <c r="OS26" s="629"/>
      <c r="OT26" s="629"/>
      <c r="OU26" s="629"/>
      <c r="OV26" s="629"/>
      <c r="OW26" s="629"/>
      <c r="OX26" s="629"/>
      <c r="OY26" s="629"/>
      <c r="OZ26" s="629"/>
      <c r="PA26" s="629"/>
      <c r="PB26" s="629"/>
      <c r="PC26" s="629"/>
      <c r="PD26" s="629"/>
      <c r="PE26" s="629"/>
      <c r="PF26" s="629"/>
      <c r="PG26" s="629"/>
      <c r="PH26" s="629"/>
      <c r="PI26" s="629"/>
      <c r="PJ26" s="629"/>
      <c r="PK26" s="629"/>
      <c r="PL26" s="629"/>
      <c r="PM26" s="629"/>
      <c r="PN26" s="629"/>
      <c r="PO26" s="629"/>
      <c r="PP26" s="629"/>
      <c r="PQ26" s="629"/>
      <c r="PR26" s="629"/>
      <c r="PS26" s="629"/>
      <c r="PT26" s="629"/>
      <c r="PU26" s="629"/>
      <c r="PV26" s="629"/>
      <c r="PW26" s="629"/>
      <c r="PX26" s="629"/>
      <c r="PY26" s="629"/>
      <c r="PZ26" s="629"/>
      <c r="QA26" s="629"/>
      <c r="QB26" s="629"/>
      <c r="QC26" s="629"/>
      <c r="QD26" s="629"/>
      <c r="QE26" s="629"/>
      <c r="QF26" s="629"/>
      <c r="QG26" s="629"/>
      <c r="QH26" s="629"/>
      <c r="QI26" s="629"/>
      <c r="QJ26" s="629"/>
      <c r="QK26" s="629"/>
      <c r="QL26" s="629"/>
      <c r="QM26" s="629"/>
      <c r="QN26" s="629"/>
      <c r="QO26" s="629"/>
      <c r="QP26" s="629"/>
      <c r="QQ26" s="629"/>
      <c r="QR26" s="629"/>
      <c r="QS26" s="629"/>
      <c r="QT26" s="629"/>
      <c r="QU26" s="629"/>
      <c r="QV26" s="629"/>
      <c r="QW26" s="629"/>
      <c r="QX26" s="629"/>
      <c r="QY26" s="629"/>
      <c r="QZ26" s="629"/>
      <c r="RA26" s="629"/>
      <c r="RB26" s="629"/>
      <c r="RC26" s="629"/>
      <c r="RD26" s="629"/>
      <c r="RE26" s="629"/>
      <c r="RF26" s="629"/>
      <c r="RG26" s="629"/>
      <c r="RH26" s="629"/>
      <c r="RI26" s="629"/>
      <c r="RJ26" s="629"/>
      <c r="RK26" s="629"/>
      <c r="RL26" s="629"/>
      <c r="RM26" s="629"/>
      <c r="RN26" s="629"/>
      <c r="RO26" s="629"/>
      <c r="RP26" s="629"/>
      <c r="RQ26" s="629"/>
      <c r="RR26" s="629"/>
      <c r="RS26" s="629"/>
      <c r="RT26" s="629"/>
      <c r="RU26" s="629"/>
      <c r="RV26" s="629"/>
      <c r="RW26" s="629"/>
      <c r="RX26" s="629"/>
      <c r="RY26" s="629"/>
      <c r="RZ26" s="629"/>
      <c r="SA26" s="629"/>
      <c r="SB26" s="629"/>
      <c r="SC26" s="629"/>
      <c r="SD26" s="629"/>
      <c r="SE26" s="629"/>
      <c r="SF26" s="629"/>
      <c r="SG26" s="629"/>
      <c r="SH26" s="629"/>
      <c r="SI26" s="629"/>
      <c r="SJ26" s="629"/>
      <c r="SK26" s="629"/>
      <c r="SL26" s="629"/>
      <c r="SM26" s="629"/>
      <c r="SN26" s="629"/>
      <c r="SO26" s="629"/>
      <c r="SP26" s="629"/>
      <c r="SQ26" s="629"/>
      <c r="SR26" s="629"/>
      <c r="SS26" s="629"/>
      <c r="ST26" s="629"/>
      <c r="SU26" s="629"/>
      <c r="SV26" s="629"/>
      <c r="SW26" s="629"/>
      <c r="SX26" s="629"/>
      <c r="SY26" s="629"/>
      <c r="SZ26" s="629"/>
      <c r="TA26" s="629"/>
      <c r="TB26" s="629"/>
      <c r="TC26" s="629"/>
      <c r="TD26" s="629"/>
      <c r="TE26" s="629"/>
      <c r="TF26" s="629"/>
      <c r="TG26" s="629"/>
      <c r="TH26" s="629"/>
      <c r="TI26" s="629"/>
      <c r="TJ26" s="629"/>
      <c r="TK26" s="629"/>
      <c r="TL26" s="629"/>
      <c r="TM26" s="629"/>
      <c r="TN26" s="629"/>
      <c r="TO26" s="629"/>
      <c r="TP26" s="629"/>
      <c r="TQ26" s="629"/>
      <c r="TR26" s="629"/>
      <c r="TS26" s="629"/>
      <c r="TT26" s="629"/>
      <c r="TU26" s="629"/>
      <c r="TV26" s="629"/>
      <c r="TW26" s="629"/>
      <c r="TX26" s="629"/>
      <c r="TY26" s="629"/>
      <c r="TZ26" s="629"/>
      <c r="UA26" s="629"/>
      <c r="UB26" s="629"/>
      <c r="UC26" s="629"/>
      <c r="UD26" s="629"/>
      <c r="UE26" s="629"/>
      <c r="UF26" s="629"/>
      <c r="UG26" s="629"/>
      <c r="UH26" s="629"/>
      <c r="UI26" s="629"/>
      <c r="UJ26" s="629"/>
      <c r="UK26" s="629"/>
      <c r="UL26" s="629"/>
      <c r="UM26" s="629"/>
      <c r="UN26" s="629"/>
      <c r="UO26" s="629"/>
      <c r="UP26" s="629"/>
      <c r="UQ26" s="629"/>
      <c r="UR26" s="629"/>
      <c r="US26" s="629"/>
      <c r="UT26" s="629"/>
      <c r="UU26" s="629"/>
      <c r="UV26" s="629"/>
      <c r="UW26" s="629"/>
      <c r="UX26" s="629"/>
      <c r="UY26" s="629"/>
      <c r="UZ26" s="629"/>
      <c r="VA26" s="629"/>
      <c r="VB26" s="629"/>
      <c r="VC26" s="629"/>
      <c r="VD26" s="629"/>
      <c r="VE26" s="629"/>
      <c r="VF26" s="629"/>
      <c r="VG26" s="629"/>
      <c r="VH26" s="629"/>
      <c r="VI26" s="629"/>
      <c r="VJ26" s="629"/>
      <c r="VK26" s="629"/>
      <c r="VL26" s="629"/>
      <c r="VM26" s="629"/>
      <c r="VN26" s="629"/>
      <c r="VO26" s="629"/>
      <c r="VP26" s="629"/>
      <c r="VQ26" s="629"/>
      <c r="VR26" s="629"/>
      <c r="VS26" s="629"/>
      <c r="VT26" s="629"/>
      <c r="VU26" s="629"/>
      <c r="VV26" s="629"/>
      <c r="VW26" s="629"/>
      <c r="VX26" s="629"/>
      <c r="VY26" s="629"/>
      <c r="VZ26" s="629"/>
      <c r="WA26" s="629"/>
      <c r="WB26" s="629"/>
      <c r="WC26" s="629"/>
      <c r="WD26" s="629"/>
      <c r="WE26" s="629"/>
      <c r="WF26" s="629"/>
      <c r="WG26" s="629"/>
      <c r="WH26" s="629"/>
      <c r="WI26" s="629"/>
      <c r="WJ26" s="629"/>
      <c r="WK26" s="629"/>
      <c r="WL26" s="629"/>
      <c r="WM26" s="629"/>
      <c r="WN26" s="629"/>
      <c r="WO26" s="629"/>
      <c r="WP26" s="629"/>
      <c r="WQ26" s="629"/>
      <c r="WR26" s="629"/>
      <c r="WS26" s="629"/>
      <c r="WT26" s="629"/>
      <c r="WU26" s="629"/>
      <c r="WV26" s="629"/>
      <c r="WW26" s="629"/>
      <c r="WX26" s="629"/>
      <c r="WY26" s="629"/>
      <c r="WZ26" s="629"/>
      <c r="XA26" s="629"/>
      <c r="XB26" s="629"/>
      <c r="XC26" s="629"/>
      <c r="XD26" s="629"/>
      <c r="XE26" s="629"/>
      <c r="XF26" s="629"/>
      <c r="XG26" s="629"/>
      <c r="XH26" s="629"/>
      <c r="XI26" s="629"/>
      <c r="XJ26" s="629"/>
      <c r="XK26" s="629"/>
      <c r="XL26" s="629"/>
      <c r="XM26" s="629"/>
      <c r="XN26" s="629"/>
      <c r="XO26" s="629"/>
      <c r="XP26" s="629"/>
      <c r="XQ26" s="629"/>
      <c r="XR26" s="629"/>
      <c r="XS26" s="629"/>
      <c r="XT26" s="629"/>
      <c r="XU26" s="629"/>
      <c r="XV26" s="629"/>
      <c r="XW26" s="629"/>
      <c r="XX26" s="629"/>
      <c r="XY26" s="629"/>
      <c r="XZ26" s="629"/>
      <c r="YA26" s="629"/>
      <c r="YB26" s="629"/>
      <c r="YC26" s="629"/>
      <c r="YD26" s="629"/>
      <c r="YE26" s="629"/>
      <c r="YF26" s="629"/>
      <c r="YG26" s="629"/>
      <c r="YH26" s="629"/>
      <c r="YI26" s="629"/>
      <c r="YJ26" s="629"/>
      <c r="YK26" s="629"/>
      <c r="YL26" s="629"/>
      <c r="YM26" s="629"/>
      <c r="YN26" s="629"/>
      <c r="YO26" s="629"/>
      <c r="YP26" s="629"/>
      <c r="YQ26" s="629"/>
      <c r="YR26" s="629"/>
      <c r="YS26" s="629"/>
      <c r="YT26" s="629"/>
      <c r="YU26" s="629"/>
      <c r="YV26" s="629"/>
      <c r="YW26" s="629"/>
      <c r="YX26" s="629"/>
      <c r="YY26" s="629"/>
      <c r="YZ26" s="629"/>
      <c r="ZA26" s="629"/>
      <c r="ZB26" s="629"/>
      <c r="ZC26" s="629"/>
      <c r="ZD26" s="629"/>
      <c r="ZE26" s="629"/>
      <c r="ZF26" s="629"/>
      <c r="ZG26" s="629"/>
      <c r="ZH26" s="629"/>
      <c r="ZI26" s="629"/>
      <c r="ZJ26" s="629"/>
      <c r="ZK26" s="629"/>
      <c r="ZL26" s="629"/>
      <c r="ZM26" s="629"/>
      <c r="ZN26" s="629"/>
      <c r="ZO26" s="629"/>
      <c r="ZP26" s="629"/>
      <c r="ZQ26" s="629"/>
      <c r="ZR26" s="629"/>
      <c r="ZS26" s="629"/>
      <c r="ZT26" s="629"/>
      <c r="ZU26" s="629"/>
      <c r="ZV26" s="629"/>
      <c r="ZW26" s="629"/>
      <c r="ZX26" s="629"/>
      <c r="ZY26" s="629"/>
      <c r="ZZ26" s="629"/>
      <c r="AAA26" s="629"/>
      <c r="AAB26" s="629"/>
      <c r="AAC26" s="629"/>
      <c r="AAD26" s="629"/>
      <c r="AAE26" s="629"/>
      <c r="AAF26" s="629"/>
      <c r="AAG26" s="629"/>
      <c r="AAH26" s="629"/>
      <c r="AAI26" s="629"/>
      <c r="AAJ26" s="629"/>
      <c r="AAK26" s="629"/>
      <c r="AAL26" s="629"/>
      <c r="AAM26" s="629"/>
      <c r="AAN26" s="629"/>
      <c r="AAO26" s="629"/>
      <c r="AAP26" s="629"/>
      <c r="AAQ26" s="629"/>
      <c r="AAR26" s="629"/>
      <c r="AAS26" s="629"/>
      <c r="AAT26" s="629"/>
      <c r="AAU26" s="629"/>
      <c r="AAV26" s="629"/>
      <c r="AAW26" s="629"/>
      <c r="AAX26" s="629"/>
      <c r="AAY26" s="629"/>
      <c r="AAZ26" s="629"/>
      <c r="ABA26" s="629"/>
      <c r="ABB26" s="629"/>
      <c r="ABC26" s="629"/>
      <c r="ABD26" s="629"/>
      <c r="ABE26" s="629"/>
      <c r="ABF26" s="629"/>
      <c r="ABG26" s="629"/>
      <c r="ABH26" s="629"/>
      <c r="ABI26" s="629"/>
      <c r="ABJ26" s="629"/>
      <c r="ABK26" s="629"/>
      <c r="ABL26" s="629"/>
      <c r="ABM26" s="629"/>
      <c r="ABN26" s="629"/>
      <c r="ABO26" s="629"/>
      <c r="ABP26" s="629"/>
      <c r="ABQ26" s="629"/>
      <c r="ABR26" s="629"/>
      <c r="ABS26" s="629"/>
      <c r="ABT26" s="629"/>
      <c r="ABU26" s="629"/>
      <c r="ABV26" s="629"/>
      <c r="ABW26" s="629"/>
      <c r="ABX26" s="629"/>
      <c r="ABY26" s="629"/>
      <c r="ABZ26" s="629"/>
      <c r="ACA26" s="629"/>
      <c r="ACB26" s="629"/>
      <c r="ACC26" s="629"/>
      <c r="ACD26" s="629"/>
      <c r="ACE26" s="629"/>
      <c r="ACF26" s="629"/>
      <c r="ACG26" s="629"/>
      <c r="ACH26" s="629"/>
      <c r="ACI26" s="629"/>
      <c r="ACJ26" s="629"/>
      <c r="ACK26" s="629"/>
      <c r="ACL26" s="629"/>
      <c r="ACM26" s="629"/>
      <c r="ACN26" s="629"/>
      <c r="ACO26" s="629"/>
      <c r="ACP26" s="629"/>
      <c r="ACQ26" s="629"/>
      <c r="ACR26" s="629"/>
      <c r="ACS26" s="629"/>
      <c r="ACT26" s="629"/>
      <c r="ACU26" s="629"/>
      <c r="ACV26" s="629"/>
      <c r="ACW26" s="629"/>
      <c r="ACX26" s="629"/>
      <c r="ACY26" s="629"/>
      <c r="ACZ26" s="629"/>
      <c r="ADA26" s="629"/>
      <c r="ADB26" s="629"/>
      <c r="ADC26" s="629"/>
      <c r="ADD26" s="629"/>
      <c r="ADE26" s="629"/>
      <c r="ADF26" s="629"/>
      <c r="ADG26" s="629"/>
      <c r="ADH26" s="629"/>
      <c r="ADI26" s="629"/>
      <c r="ADJ26" s="629"/>
      <c r="ADK26" s="629"/>
      <c r="ADL26" s="629"/>
      <c r="ADM26" s="629"/>
      <c r="ADN26" s="629"/>
      <c r="ADO26" s="629"/>
      <c r="ADP26" s="629"/>
      <c r="ADQ26" s="629"/>
      <c r="ADR26" s="629"/>
      <c r="ADS26" s="629"/>
      <c r="ADT26" s="629"/>
      <c r="ADU26" s="629"/>
      <c r="ADV26" s="629"/>
      <c r="ADW26" s="629"/>
      <c r="ADX26" s="629"/>
      <c r="ADY26" s="629"/>
      <c r="ADZ26" s="629"/>
      <c r="AEA26" s="629"/>
      <c r="AEB26" s="629"/>
      <c r="AEC26" s="629"/>
      <c r="AED26" s="629"/>
      <c r="AEE26" s="629"/>
      <c r="AEF26" s="629"/>
      <c r="AEG26" s="629"/>
      <c r="AEH26" s="629"/>
      <c r="AEI26" s="629"/>
      <c r="AEJ26" s="629"/>
      <c r="AEK26" s="629"/>
      <c r="AEL26" s="629"/>
      <c r="AEM26" s="629"/>
      <c r="AEN26" s="629"/>
      <c r="AEO26" s="629"/>
      <c r="AEP26" s="629"/>
      <c r="AEQ26" s="629"/>
      <c r="AER26" s="629"/>
      <c r="AES26" s="629"/>
      <c r="AET26" s="629"/>
      <c r="AEU26" s="629"/>
      <c r="AEV26" s="629"/>
      <c r="AEW26" s="629"/>
      <c r="AEX26" s="629"/>
      <c r="AEY26" s="629"/>
      <c r="AEZ26" s="629"/>
      <c r="AFA26" s="629"/>
      <c r="AFB26" s="629"/>
      <c r="AFC26" s="629"/>
      <c r="AFD26" s="629"/>
      <c r="AFE26" s="629"/>
      <c r="AFF26" s="629"/>
      <c r="AFG26" s="629"/>
      <c r="AFH26" s="629"/>
      <c r="AFI26" s="629"/>
      <c r="AFJ26" s="629"/>
      <c r="AFK26" s="629"/>
      <c r="AFL26" s="629"/>
      <c r="AFM26" s="629"/>
      <c r="AFN26" s="629"/>
      <c r="AFO26" s="629"/>
      <c r="AFP26" s="629"/>
      <c r="AFQ26" s="629"/>
      <c r="AFR26" s="629"/>
      <c r="AFS26" s="629"/>
      <c r="AFT26" s="629"/>
      <c r="AFU26" s="629"/>
      <c r="AFV26" s="629"/>
      <c r="AFW26" s="629"/>
      <c r="AFX26" s="629"/>
      <c r="AFY26" s="629"/>
      <c r="AFZ26" s="629"/>
      <c r="AGA26" s="629"/>
      <c r="AGB26" s="629"/>
      <c r="AGC26" s="629"/>
      <c r="AGD26" s="629"/>
      <c r="AGE26" s="629"/>
      <c r="AGF26" s="629"/>
      <c r="AGG26" s="629"/>
      <c r="AGH26" s="629"/>
      <c r="AGI26" s="629"/>
      <c r="AGJ26" s="629"/>
      <c r="AGK26" s="629"/>
      <c r="AGL26" s="629"/>
      <c r="AGM26" s="629"/>
      <c r="AGN26" s="629"/>
      <c r="AGO26" s="629"/>
      <c r="AGP26" s="629"/>
      <c r="AGQ26" s="629"/>
      <c r="AGR26" s="629"/>
      <c r="AGS26" s="629"/>
      <c r="AGT26" s="629"/>
      <c r="AGU26" s="629"/>
      <c r="AGV26" s="629"/>
      <c r="AGW26" s="629"/>
      <c r="AGX26" s="629"/>
      <c r="AGY26" s="629"/>
      <c r="AGZ26" s="629"/>
      <c r="AHA26" s="629"/>
      <c r="AHB26" s="629"/>
      <c r="AHC26" s="629"/>
      <c r="AHD26" s="629"/>
      <c r="AHE26" s="629"/>
      <c r="AHF26" s="629"/>
      <c r="AHG26" s="629"/>
      <c r="AHH26" s="629"/>
      <c r="AHI26" s="629"/>
      <c r="AHJ26" s="629"/>
      <c r="AHK26" s="629"/>
      <c r="AHL26" s="629"/>
      <c r="AHM26" s="629"/>
      <c r="AHN26" s="629"/>
      <c r="AHO26" s="629"/>
      <c r="AHP26" s="629"/>
      <c r="AHQ26" s="629"/>
      <c r="AHR26" s="629"/>
      <c r="AHS26" s="629"/>
      <c r="AHT26" s="629"/>
      <c r="AHU26" s="629"/>
      <c r="AHV26" s="629"/>
      <c r="AHW26" s="629"/>
      <c r="AHX26" s="629"/>
      <c r="AHY26" s="629"/>
      <c r="AHZ26" s="629"/>
      <c r="AIA26" s="629"/>
      <c r="AIB26" s="629"/>
      <c r="AIC26" s="629"/>
      <c r="AID26" s="629"/>
      <c r="AIE26" s="629"/>
      <c r="AIF26" s="629"/>
      <c r="AIG26" s="629"/>
      <c r="AIH26" s="629"/>
      <c r="AII26" s="629"/>
    </row>
    <row r="27" spans="1:919" s="562" customFormat="1" ht="31.75" customHeight="1" x14ac:dyDescent="0.75">
      <c r="A27" s="2041"/>
      <c r="B27" s="2022"/>
      <c r="C27" s="550" t="s">
        <v>289</v>
      </c>
      <c r="D27" s="551" t="s">
        <v>352</v>
      </c>
      <c r="E27" s="551" t="s">
        <v>25</v>
      </c>
      <c r="F27" s="551" t="s">
        <v>13</v>
      </c>
      <c r="G27" s="568">
        <f t="array" ref="G27">INDEX('Salary . staff rates'!$A$6:$C$28,MATCH(1,('Salary . staff rates'!$A$6:$A$28=MNO!E27)*('Salary . staff rates'!$B$6:$B$28=MNO!F27),0),3)</f>
        <v>85000</v>
      </c>
      <c r="H27" s="552">
        <f t="shared" si="0"/>
        <v>596.49122807017545</v>
      </c>
      <c r="I27" s="553" t="s">
        <v>0</v>
      </c>
      <c r="J27" s="554" t="s">
        <v>0</v>
      </c>
      <c r="K27" s="555">
        <v>2</v>
      </c>
      <c r="L27" s="571">
        <f t="shared" si="17"/>
        <v>1192.9824561403509</v>
      </c>
      <c r="M27" s="557" t="s">
        <v>31</v>
      </c>
      <c r="N27" s="571">
        <f>IF(M27="Yes",L27*'Salary . staff rates'!$C$34,0)</f>
        <v>0</v>
      </c>
      <c r="O27" s="558"/>
      <c r="P27" s="1849">
        <v>1</v>
      </c>
      <c r="Q27" s="1849">
        <v>1</v>
      </c>
      <c r="R27" s="561"/>
      <c r="S27" s="563">
        <v>3</v>
      </c>
      <c r="T27" s="563">
        <f>S27</f>
        <v>3</v>
      </c>
      <c r="U27" s="563">
        <f>S27</f>
        <v>3</v>
      </c>
      <c r="W27" s="555">
        <v>1</v>
      </c>
      <c r="Y27" s="1012">
        <f t="shared" si="30"/>
        <v>1192.9824561403509</v>
      </c>
      <c r="Z27" s="1012">
        <f t="shared" si="31"/>
        <v>0</v>
      </c>
      <c r="AB27" s="1012">
        <f t="shared" si="32"/>
        <v>1192.9824561403509</v>
      </c>
      <c r="AC27" s="1012">
        <f t="shared" si="33"/>
        <v>0</v>
      </c>
      <c r="AD27" s="1839"/>
      <c r="AE27" s="1012">
        <f t="shared" si="34"/>
        <v>3578.9473684210525</v>
      </c>
      <c r="AF27" s="1012">
        <f t="shared" si="35"/>
        <v>0</v>
      </c>
      <c r="AH27" s="1012">
        <f t="shared" si="36"/>
        <v>3578.9473684210525</v>
      </c>
      <c r="AI27" s="1012">
        <f t="shared" si="37"/>
        <v>0</v>
      </c>
      <c r="AJ27" s="1839"/>
      <c r="AK27" s="498"/>
      <c r="AL27" s="548"/>
      <c r="AN27" s="1012">
        <f t="shared" si="38"/>
        <v>0</v>
      </c>
      <c r="AO27" s="1012">
        <f t="shared" si="39"/>
        <v>0</v>
      </c>
      <c r="AP27" s="564"/>
      <c r="AQ27" s="1012">
        <f t="shared" si="40"/>
        <v>0</v>
      </c>
      <c r="AR27" s="1012">
        <f t="shared" si="41"/>
        <v>0</v>
      </c>
      <c r="AS27" s="629"/>
      <c r="AT27" s="629"/>
      <c r="AU27" s="629"/>
      <c r="AV27" s="629"/>
      <c r="AW27" s="629"/>
      <c r="AX27" s="629"/>
      <c r="AY27" s="629"/>
      <c r="AZ27" s="629"/>
      <c r="BA27" s="629"/>
      <c r="BB27" s="629"/>
      <c r="BC27" s="629"/>
      <c r="BD27" s="629"/>
      <c r="BE27" s="629"/>
      <c r="BF27" s="629"/>
      <c r="BG27" s="629"/>
      <c r="BH27" s="629"/>
      <c r="BI27" s="629"/>
      <c r="BJ27" s="629"/>
      <c r="BK27" s="629"/>
      <c r="BL27" s="629"/>
      <c r="BM27" s="629"/>
      <c r="BN27" s="629"/>
      <c r="BO27" s="629"/>
      <c r="BP27" s="629"/>
      <c r="BQ27" s="629"/>
      <c r="BR27" s="629"/>
      <c r="BS27" s="629"/>
      <c r="BT27" s="629"/>
      <c r="BU27" s="629"/>
      <c r="BV27" s="629"/>
      <c r="BW27" s="629"/>
      <c r="BX27" s="629"/>
      <c r="BY27" s="629"/>
      <c r="BZ27" s="629"/>
      <c r="CA27" s="629"/>
      <c r="CB27" s="629"/>
      <c r="CC27" s="629"/>
      <c r="CD27" s="629"/>
      <c r="CE27" s="629"/>
      <c r="CF27" s="629"/>
      <c r="CG27" s="629"/>
      <c r="CH27" s="629"/>
      <c r="CI27" s="629"/>
      <c r="CJ27" s="629"/>
      <c r="CK27" s="629"/>
      <c r="CL27" s="629"/>
      <c r="CM27" s="629"/>
      <c r="CN27" s="629"/>
      <c r="CO27" s="629"/>
      <c r="CP27" s="629"/>
      <c r="CQ27" s="629"/>
      <c r="CR27" s="629"/>
      <c r="CS27" s="629"/>
      <c r="CT27" s="629"/>
      <c r="CU27" s="629"/>
      <c r="CV27" s="629"/>
      <c r="CW27" s="629"/>
      <c r="CX27" s="629"/>
      <c r="CY27" s="629"/>
      <c r="CZ27" s="629"/>
      <c r="DA27" s="629"/>
      <c r="DB27" s="629"/>
      <c r="DC27" s="629"/>
      <c r="DD27" s="629"/>
      <c r="DE27" s="629"/>
      <c r="DF27" s="629"/>
      <c r="DG27" s="629"/>
      <c r="DH27" s="629"/>
      <c r="DI27" s="629"/>
      <c r="DJ27" s="629"/>
      <c r="DK27" s="629"/>
      <c r="DL27" s="629"/>
      <c r="DM27" s="629"/>
      <c r="DN27" s="629"/>
      <c r="DO27" s="629"/>
      <c r="DP27" s="629"/>
      <c r="DQ27" s="629"/>
      <c r="DR27" s="629"/>
      <c r="DS27" s="629"/>
      <c r="DT27" s="629"/>
      <c r="DU27" s="629"/>
      <c r="DV27" s="629"/>
      <c r="DW27" s="629"/>
      <c r="DX27" s="629"/>
      <c r="DY27" s="629"/>
      <c r="DZ27" s="629"/>
      <c r="EA27" s="629"/>
      <c r="EB27" s="629"/>
      <c r="EC27" s="629"/>
      <c r="ED27" s="629"/>
      <c r="EE27" s="629"/>
      <c r="EF27" s="629"/>
      <c r="EG27" s="629"/>
      <c r="EH27" s="629"/>
      <c r="EI27" s="629"/>
      <c r="EJ27" s="629"/>
      <c r="EK27" s="629"/>
      <c r="EL27" s="629"/>
      <c r="EM27" s="629"/>
      <c r="EN27" s="629"/>
      <c r="EO27" s="629"/>
      <c r="EP27" s="629"/>
      <c r="EQ27" s="629"/>
      <c r="ER27" s="629"/>
      <c r="ES27" s="629"/>
      <c r="ET27" s="629"/>
      <c r="EU27" s="629"/>
      <c r="EV27" s="629"/>
      <c r="EW27" s="629"/>
      <c r="EX27" s="629"/>
      <c r="EY27" s="629"/>
      <c r="EZ27" s="629"/>
      <c r="FA27" s="629"/>
      <c r="FB27" s="629"/>
      <c r="FC27" s="629"/>
      <c r="FD27" s="629"/>
      <c r="FE27" s="629"/>
      <c r="FF27" s="629"/>
      <c r="FG27" s="629"/>
      <c r="FH27" s="629"/>
      <c r="FI27" s="629"/>
      <c r="FJ27" s="629"/>
      <c r="FK27" s="629"/>
      <c r="FL27" s="629"/>
      <c r="FM27" s="629"/>
      <c r="FN27" s="629"/>
      <c r="FO27" s="629"/>
      <c r="FP27" s="629"/>
      <c r="FQ27" s="629"/>
      <c r="FR27" s="629"/>
      <c r="FS27" s="629"/>
      <c r="FT27" s="629"/>
      <c r="FU27" s="629"/>
      <c r="FV27" s="629"/>
      <c r="FW27" s="629"/>
      <c r="FX27" s="629"/>
      <c r="FY27" s="629"/>
      <c r="FZ27" s="629"/>
      <c r="GA27" s="629"/>
      <c r="GB27" s="629"/>
      <c r="GC27" s="629"/>
      <c r="GD27" s="629"/>
      <c r="GE27" s="629"/>
      <c r="GF27" s="629"/>
      <c r="GG27" s="629"/>
      <c r="GH27" s="629"/>
      <c r="GI27" s="629"/>
      <c r="GJ27" s="629"/>
      <c r="GK27" s="629"/>
      <c r="GL27" s="629"/>
      <c r="GM27" s="629"/>
      <c r="GN27" s="629"/>
      <c r="GO27" s="629"/>
      <c r="GP27" s="629"/>
      <c r="GQ27" s="629"/>
      <c r="GR27" s="629"/>
      <c r="GS27" s="629"/>
      <c r="GT27" s="629"/>
      <c r="GU27" s="629"/>
      <c r="GV27" s="629"/>
      <c r="GW27" s="629"/>
      <c r="GX27" s="629"/>
      <c r="GY27" s="629"/>
      <c r="GZ27" s="629"/>
      <c r="HA27" s="629"/>
      <c r="HB27" s="629"/>
      <c r="HC27" s="629"/>
      <c r="HD27" s="629"/>
      <c r="HE27" s="629"/>
      <c r="HF27" s="629"/>
      <c r="HG27" s="629"/>
      <c r="HH27" s="629"/>
      <c r="HI27" s="629"/>
      <c r="HJ27" s="629"/>
      <c r="HK27" s="629"/>
      <c r="HL27" s="629"/>
      <c r="HM27" s="629"/>
      <c r="HN27" s="629"/>
      <c r="HO27" s="629"/>
      <c r="HP27" s="629"/>
      <c r="HQ27" s="629"/>
      <c r="HR27" s="629"/>
      <c r="HS27" s="629"/>
      <c r="HT27" s="629"/>
      <c r="HU27" s="629"/>
      <c r="HV27" s="629"/>
      <c r="HW27" s="629"/>
      <c r="HX27" s="629"/>
      <c r="HY27" s="629"/>
      <c r="HZ27" s="629"/>
      <c r="IA27" s="629"/>
      <c r="IB27" s="629"/>
      <c r="IC27" s="629"/>
      <c r="ID27" s="629"/>
      <c r="IE27" s="629"/>
      <c r="IF27" s="629"/>
      <c r="IG27" s="629"/>
      <c r="IH27" s="629"/>
      <c r="II27" s="629"/>
      <c r="IJ27" s="629"/>
      <c r="IK27" s="629"/>
      <c r="IL27" s="629"/>
      <c r="IM27" s="629"/>
      <c r="IN27" s="629"/>
      <c r="IO27" s="629"/>
      <c r="IP27" s="629"/>
      <c r="IQ27" s="629"/>
      <c r="IR27" s="629"/>
      <c r="IS27" s="629"/>
      <c r="IT27" s="629"/>
      <c r="IU27" s="629"/>
      <c r="IV27" s="629"/>
      <c r="IW27" s="629"/>
      <c r="IX27" s="629"/>
      <c r="IY27" s="629"/>
      <c r="IZ27" s="629"/>
      <c r="JA27" s="629"/>
      <c r="JB27" s="629"/>
      <c r="JC27" s="629"/>
      <c r="JD27" s="629"/>
      <c r="JE27" s="629"/>
      <c r="JF27" s="629"/>
      <c r="JG27" s="629"/>
      <c r="JH27" s="629"/>
      <c r="JI27" s="629"/>
      <c r="JJ27" s="629"/>
      <c r="JK27" s="629"/>
      <c r="JL27" s="629"/>
      <c r="JM27" s="629"/>
      <c r="JN27" s="629"/>
      <c r="JO27" s="629"/>
      <c r="JP27" s="629"/>
      <c r="JQ27" s="629"/>
      <c r="JR27" s="629"/>
      <c r="JS27" s="629"/>
      <c r="JT27" s="629"/>
      <c r="JU27" s="629"/>
      <c r="JV27" s="629"/>
      <c r="JW27" s="629"/>
      <c r="JX27" s="629"/>
      <c r="JY27" s="629"/>
      <c r="JZ27" s="629"/>
      <c r="KA27" s="629"/>
      <c r="KB27" s="629"/>
      <c r="KC27" s="629"/>
      <c r="KD27" s="629"/>
      <c r="KE27" s="629"/>
      <c r="KF27" s="629"/>
      <c r="KG27" s="629"/>
      <c r="KH27" s="629"/>
      <c r="KI27" s="629"/>
      <c r="KJ27" s="629"/>
      <c r="KK27" s="629"/>
      <c r="KL27" s="629"/>
      <c r="KM27" s="629"/>
      <c r="KN27" s="629"/>
      <c r="KO27" s="629"/>
      <c r="KP27" s="629"/>
      <c r="KQ27" s="629"/>
      <c r="KR27" s="629"/>
      <c r="KS27" s="629"/>
      <c r="KT27" s="629"/>
      <c r="KU27" s="629"/>
      <c r="KV27" s="629"/>
      <c r="KW27" s="629"/>
      <c r="KX27" s="629"/>
      <c r="KY27" s="629"/>
      <c r="KZ27" s="629"/>
      <c r="LA27" s="629"/>
      <c r="LB27" s="629"/>
      <c r="LC27" s="629"/>
      <c r="LD27" s="629"/>
      <c r="LE27" s="629"/>
      <c r="LF27" s="629"/>
      <c r="LG27" s="629"/>
      <c r="LH27" s="629"/>
      <c r="LI27" s="629"/>
      <c r="LJ27" s="629"/>
      <c r="LK27" s="629"/>
      <c r="LL27" s="629"/>
      <c r="LM27" s="629"/>
      <c r="LN27" s="629"/>
      <c r="LO27" s="629"/>
      <c r="LP27" s="629"/>
      <c r="LQ27" s="629"/>
      <c r="LR27" s="629"/>
      <c r="LS27" s="629"/>
      <c r="LT27" s="629"/>
      <c r="LU27" s="629"/>
      <c r="LV27" s="629"/>
      <c r="LW27" s="629"/>
      <c r="LX27" s="629"/>
      <c r="LY27" s="629"/>
      <c r="LZ27" s="629"/>
      <c r="MA27" s="629"/>
      <c r="MB27" s="629"/>
      <c r="MC27" s="629"/>
      <c r="MD27" s="629"/>
      <c r="ME27" s="629"/>
      <c r="MF27" s="629"/>
      <c r="MG27" s="629"/>
      <c r="MH27" s="629"/>
      <c r="MI27" s="629"/>
      <c r="MJ27" s="629"/>
      <c r="MK27" s="629"/>
      <c r="ML27" s="629"/>
      <c r="MM27" s="629"/>
      <c r="MN27" s="629"/>
      <c r="MO27" s="629"/>
      <c r="MP27" s="629"/>
      <c r="MQ27" s="629"/>
      <c r="MR27" s="629"/>
      <c r="MS27" s="629"/>
      <c r="MT27" s="629"/>
      <c r="MU27" s="629"/>
      <c r="MV27" s="629"/>
      <c r="MW27" s="629"/>
      <c r="MX27" s="629"/>
      <c r="MY27" s="629"/>
      <c r="MZ27" s="629"/>
      <c r="NA27" s="629"/>
      <c r="NB27" s="629"/>
      <c r="NC27" s="629"/>
      <c r="ND27" s="629"/>
      <c r="NE27" s="629"/>
      <c r="NF27" s="629"/>
      <c r="NG27" s="629"/>
      <c r="NH27" s="629"/>
      <c r="NI27" s="629"/>
      <c r="NJ27" s="629"/>
      <c r="NK27" s="629"/>
      <c r="NL27" s="629"/>
      <c r="NM27" s="629"/>
      <c r="NN27" s="629"/>
      <c r="NO27" s="629"/>
      <c r="NP27" s="629"/>
      <c r="NQ27" s="629"/>
      <c r="NR27" s="629"/>
      <c r="NS27" s="629"/>
      <c r="NT27" s="629"/>
      <c r="NU27" s="629"/>
      <c r="NV27" s="629"/>
      <c r="NW27" s="629"/>
      <c r="NX27" s="629"/>
      <c r="NY27" s="629"/>
      <c r="NZ27" s="629"/>
      <c r="OA27" s="629"/>
      <c r="OB27" s="629"/>
      <c r="OC27" s="629"/>
      <c r="OD27" s="629"/>
      <c r="OE27" s="629"/>
      <c r="OF27" s="629"/>
      <c r="OG27" s="629"/>
      <c r="OH27" s="629"/>
      <c r="OI27" s="629"/>
      <c r="OJ27" s="629"/>
      <c r="OK27" s="629"/>
      <c r="OL27" s="629"/>
      <c r="OM27" s="629"/>
      <c r="ON27" s="629"/>
      <c r="OO27" s="629"/>
      <c r="OP27" s="629"/>
      <c r="OQ27" s="629"/>
      <c r="OR27" s="629"/>
      <c r="OS27" s="629"/>
      <c r="OT27" s="629"/>
      <c r="OU27" s="629"/>
      <c r="OV27" s="629"/>
      <c r="OW27" s="629"/>
      <c r="OX27" s="629"/>
      <c r="OY27" s="629"/>
      <c r="OZ27" s="629"/>
      <c r="PA27" s="629"/>
      <c r="PB27" s="629"/>
      <c r="PC27" s="629"/>
      <c r="PD27" s="629"/>
      <c r="PE27" s="629"/>
      <c r="PF27" s="629"/>
      <c r="PG27" s="629"/>
      <c r="PH27" s="629"/>
      <c r="PI27" s="629"/>
      <c r="PJ27" s="629"/>
      <c r="PK27" s="629"/>
      <c r="PL27" s="629"/>
      <c r="PM27" s="629"/>
      <c r="PN27" s="629"/>
      <c r="PO27" s="629"/>
      <c r="PP27" s="629"/>
      <c r="PQ27" s="629"/>
      <c r="PR27" s="629"/>
      <c r="PS27" s="629"/>
      <c r="PT27" s="629"/>
      <c r="PU27" s="629"/>
      <c r="PV27" s="629"/>
      <c r="PW27" s="629"/>
      <c r="PX27" s="629"/>
      <c r="PY27" s="629"/>
      <c r="PZ27" s="629"/>
      <c r="QA27" s="629"/>
      <c r="QB27" s="629"/>
      <c r="QC27" s="629"/>
      <c r="QD27" s="629"/>
      <c r="QE27" s="629"/>
      <c r="QF27" s="629"/>
      <c r="QG27" s="629"/>
      <c r="QH27" s="629"/>
      <c r="QI27" s="629"/>
      <c r="QJ27" s="629"/>
      <c r="QK27" s="629"/>
      <c r="QL27" s="629"/>
      <c r="QM27" s="629"/>
      <c r="QN27" s="629"/>
      <c r="QO27" s="629"/>
      <c r="QP27" s="629"/>
      <c r="QQ27" s="629"/>
      <c r="QR27" s="629"/>
      <c r="QS27" s="629"/>
      <c r="QT27" s="629"/>
      <c r="QU27" s="629"/>
      <c r="QV27" s="629"/>
      <c r="QW27" s="629"/>
      <c r="QX27" s="629"/>
      <c r="QY27" s="629"/>
      <c r="QZ27" s="629"/>
      <c r="RA27" s="629"/>
      <c r="RB27" s="629"/>
      <c r="RC27" s="629"/>
      <c r="RD27" s="629"/>
      <c r="RE27" s="629"/>
      <c r="RF27" s="629"/>
      <c r="RG27" s="629"/>
      <c r="RH27" s="629"/>
      <c r="RI27" s="629"/>
      <c r="RJ27" s="629"/>
      <c r="RK27" s="629"/>
      <c r="RL27" s="629"/>
      <c r="RM27" s="629"/>
      <c r="RN27" s="629"/>
      <c r="RO27" s="629"/>
      <c r="RP27" s="629"/>
      <c r="RQ27" s="629"/>
      <c r="RR27" s="629"/>
      <c r="RS27" s="629"/>
      <c r="RT27" s="629"/>
      <c r="RU27" s="629"/>
      <c r="RV27" s="629"/>
      <c r="RW27" s="629"/>
      <c r="RX27" s="629"/>
      <c r="RY27" s="629"/>
      <c r="RZ27" s="629"/>
      <c r="SA27" s="629"/>
      <c r="SB27" s="629"/>
      <c r="SC27" s="629"/>
      <c r="SD27" s="629"/>
      <c r="SE27" s="629"/>
      <c r="SF27" s="629"/>
      <c r="SG27" s="629"/>
      <c r="SH27" s="629"/>
      <c r="SI27" s="629"/>
      <c r="SJ27" s="629"/>
      <c r="SK27" s="629"/>
      <c r="SL27" s="629"/>
      <c r="SM27" s="629"/>
      <c r="SN27" s="629"/>
      <c r="SO27" s="629"/>
      <c r="SP27" s="629"/>
      <c r="SQ27" s="629"/>
      <c r="SR27" s="629"/>
      <c r="SS27" s="629"/>
      <c r="ST27" s="629"/>
      <c r="SU27" s="629"/>
      <c r="SV27" s="629"/>
      <c r="SW27" s="629"/>
      <c r="SX27" s="629"/>
      <c r="SY27" s="629"/>
      <c r="SZ27" s="629"/>
      <c r="TA27" s="629"/>
      <c r="TB27" s="629"/>
      <c r="TC27" s="629"/>
      <c r="TD27" s="629"/>
      <c r="TE27" s="629"/>
      <c r="TF27" s="629"/>
      <c r="TG27" s="629"/>
      <c r="TH27" s="629"/>
      <c r="TI27" s="629"/>
      <c r="TJ27" s="629"/>
      <c r="TK27" s="629"/>
      <c r="TL27" s="629"/>
      <c r="TM27" s="629"/>
      <c r="TN27" s="629"/>
      <c r="TO27" s="629"/>
      <c r="TP27" s="629"/>
      <c r="TQ27" s="629"/>
      <c r="TR27" s="629"/>
      <c r="TS27" s="629"/>
      <c r="TT27" s="629"/>
      <c r="TU27" s="629"/>
      <c r="TV27" s="629"/>
      <c r="TW27" s="629"/>
      <c r="TX27" s="629"/>
      <c r="TY27" s="629"/>
      <c r="TZ27" s="629"/>
      <c r="UA27" s="629"/>
      <c r="UB27" s="629"/>
      <c r="UC27" s="629"/>
      <c r="UD27" s="629"/>
      <c r="UE27" s="629"/>
      <c r="UF27" s="629"/>
      <c r="UG27" s="629"/>
      <c r="UH27" s="629"/>
      <c r="UI27" s="629"/>
      <c r="UJ27" s="629"/>
      <c r="UK27" s="629"/>
      <c r="UL27" s="629"/>
      <c r="UM27" s="629"/>
      <c r="UN27" s="629"/>
      <c r="UO27" s="629"/>
      <c r="UP27" s="629"/>
      <c r="UQ27" s="629"/>
      <c r="UR27" s="629"/>
      <c r="US27" s="629"/>
      <c r="UT27" s="629"/>
      <c r="UU27" s="629"/>
      <c r="UV27" s="629"/>
      <c r="UW27" s="629"/>
      <c r="UX27" s="629"/>
      <c r="UY27" s="629"/>
      <c r="UZ27" s="629"/>
      <c r="VA27" s="629"/>
      <c r="VB27" s="629"/>
      <c r="VC27" s="629"/>
      <c r="VD27" s="629"/>
      <c r="VE27" s="629"/>
      <c r="VF27" s="629"/>
      <c r="VG27" s="629"/>
      <c r="VH27" s="629"/>
      <c r="VI27" s="629"/>
      <c r="VJ27" s="629"/>
      <c r="VK27" s="629"/>
      <c r="VL27" s="629"/>
      <c r="VM27" s="629"/>
      <c r="VN27" s="629"/>
      <c r="VO27" s="629"/>
      <c r="VP27" s="629"/>
      <c r="VQ27" s="629"/>
      <c r="VR27" s="629"/>
      <c r="VS27" s="629"/>
      <c r="VT27" s="629"/>
      <c r="VU27" s="629"/>
      <c r="VV27" s="629"/>
      <c r="VW27" s="629"/>
      <c r="VX27" s="629"/>
      <c r="VY27" s="629"/>
      <c r="VZ27" s="629"/>
      <c r="WA27" s="629"/>
      <c r="WB27" s="629"/>
      <c r="WC27" s="629"/>
      <c r="WD27" s="629"/>
      <c r="WE27" s="629"/>
      <c r="WF27" s="629"/>
      <c r="WG27" s="629"/>
      <c r="WH27" s="629"/>
      <c r="WI27" s="629"/>
      <c r="WJ27" s="629"/>
      <c r="WK27" s="629"/>
      <c r="WL27" s="629"/>
      <c r="WM27" s="629"/>
      <c r="WN27" s="629"/>
      <c r="WO27" s="629"/>
      <c r="WP27" s="629"/>
      <c r="WQ27" s="629"/>
      <c r="WR27" s="629"/>
      <c r="WS27" s="629"/>
      <c r="WT27" s="629"/>
      <c r="WU27" s="629"/>
      <c r="WV27" s="629"/>
      <c r="WW27" s="629"/>
      <c r="WX27" s="629"/>
      <c r="WY27" s="629"/>
      <c r="WZ27" s="629"/>
      <c r="XA27" s="629"/>
      <c r="XB27" s="629"/>
      <c r="XC27" s="629"/>
      <c r="XD27" s="629"/>
      <c r="XE27" s="629"/>
      <c r="XF27" s="629"/>
      <c r="XG27" s="629"/>
      <c r="XH27" s="629"/>
      <c r="XI27" s="629"/>
      <c r="XJ27" s="629"/>
      <c r="XK27" s="629"/>
      <c r="XL27" s="629"/>
      <c r="XM27" s="629"/>
      <c r="XN27" s="629"/>
      <c r="XO27" s="629"/>
      <c r="XP27" s="629"/>
      <c r="XQ27" s="629"/>
      <c r="XR27" s="629"/>
      <c r="XS27" s="629"/>
      <c r="XT27" s="629"/>
      <c r="XU27" s="629"/>
      <c r="XV27" s="629"/>
      <c r="XW27" s="629"/>
      <c r="XX27" s="629"/>
      <c r="XY27" s="629"/>
      <c r="XZ27" s="629"/>
      <c r="YA27" s="629"/>
      <c r="YB27" s="629"/>
      <c r="YC27" s="629"/>
      <c r="YD27" s="629"/>
      <c r="YE27" s="629"/>
      <c r="YF27" s="629"/>
      <c r="YG27" s="629"/>
      <c r="YH27" s="629"/>
      <c r="YI27" s="629"/>
      <c r="YJ27" s="629"/>
      <c r="YK27" s="629"/>
      <c r="YL27" s="629"/>
      <c r="YM27" s="629"/>
      <c r="YN27" s="629"/>
      <c r="YO27" s="629"/>
      <c r="YP27" s="629"/>
      <c r="YQ27" s="629"/>
      <c r="YR27" s="629"/>
      <c r="YS27" s="629"/>
      <c r="YT27" s="629"/>
      <c r="YU27" s="629"/>
      <c r="YV27" s="629"/>
      <c r="YW27" s="629"/>
      <c r="YX27" s="629"/>
      <c r="YY27" s="629"/>
      <c r="YZ27" s="629"/>
      <c r="ZA27" s="629"/>
      <c r="ZB27" s="629"/>
      <c r="ZC27" s="629"/>
      <c r="ZD27" s="629"/>
      <c r="ZE27" s="629"/>
      <c r="ZF27" s="629"/>
      <c r="ZG27" s="629"/>
      <c r="ZH27" s="629"/>
      <c r="ZI27" s="629"/>
      <c r="ZJ27" s="629"/>
      <c r="ZK27" s="629"/>
      <c r="ZL27" s="629"/>
      <c r="ZM27" s="629"/>
      <c r="ZN27" s="629"/>
      <c r="ZO27" s="629"/>
      <c r="ZP27" s="629"/>
      <c r="ZQ27" s="629"/>
      <c r="ZR27" s="629"/>
      <c r="ZS27" s="629"/>
      <c r="ZT27" s="629"/>
      <c r="ZU27" s="629"/>
      <c r="ZV27" s="629"/>
      <c r="ZW27" s="629"/>
      <c r="ZX27" s="629"/>
      <c r="ZY27" s="629"/>
      <c r="ZZ27" s="629"/>
      <c r="AAA27" s="629"/>
      <c r="AAB27" s="629"/>
      <c r="AAC27" s="629"/>
      <c r="AAD27" s="629"/>
      <c r="AAE27" s="629"/>
      <c r="AAF27" s="629"/>
      <c r="AAG27" s="629"/>
      <c r="AAH27" s="629"/>
      <c r="AAI27" s="629"/>
      <c r="AAJ27" s="629"/>
      <c r="AAK27" s="629"/>
      <c r="AAL27" s="629"/>
      <c r="AAM27" s="629"/>
      <c r="AAN27" s="629"/>
      <c r="AAO27" s="629"/>
      <c r="AAP27" s="629"/>
      <c r="AAQ27" s="629"/>
      <c r="AAR27" s="629"/>
      <c r="AAS27" s="629"/>
      <c r="AAT27" s="629"/>
      <c r="AAU27" s="629"/>
      <c r="AAV27" s="629"/>
      <c r="AAW27" s="629"/>
      <c r="AAX27" s="629"/>
      <c r="AAY27" s="629"/>
      <c r="AAZ27" s="629"/>
      <c r="ABA27" s="629"/>
      <c r="ABB27" s="629"/>
      <c r="ABC27" s="629"/>
      <c r="ABD27" s="629"/>
      <c r="ABE27" s="629"/>
      <c r="ABF27" s="629"/>
      <c r="ABG27" s="629"/>
      <c r="ABH27" s="629"/>
      <c r="ABI27" s="629"/>
      <c r="ABJ27" s="629"/>
      <c r="ABK27" s="629"/>
      <c r="ABL27" s="629"/>
      <c r="ABM27" s="629"/>
      <c r="ABN27" s="629"/>
      <c r="ABO27" s="629"/>
      <c r="ABP27" s="629"/>
      <c r="ABQ27" s="629"/>
      <c r="ABR27" s="629"/>
      <c r="ABS27" s="629"/>
      <c r="ABT27" s="629"/>
      <c r="ABU27" s="629"/>
      <c r="ABV27" s="629"/>
      <c r="ABW27" s="629"/>
      <c r="ABX27" s="629"/>
      <c r="ABY27" s="629"/>
      <c r="ABZ27" s="629"/>
      <c r="ACA27" s="629"/>
      <c r="ACB27" s="629"/>
      <c r="ACC27" s="629"/>
      <c r="ACD27" s="629"/>
      <c r="ACE27" s="629"/>
      <c r="ACF27" s="629"/>
      <c r="ACG27" s="629"/>
      <c r="ACH27" s="629"/>
      <c r="ACI27" s="629"/>
      <c r="ACJ27" s="629"/>
      <c r="ACK27" s="629"/>
      <c r="ACL27" s="629"/>
      <c r="ACM27" s="629"/>
      <c r="ACN27" s="629"/>
      <c r="ACO27" s="629"/>
      <c r="ACP27" s="629"/>
      <c r="ACQ27" s="629"/>
      <c r="ACR27" s="629"/>
      <c r="ACS27" s="629"/>
      <c r="ACT27" s="629"/>
      <c r="ACU27" s="629"/>
      <c r="ACV27" s="629"/>
      <c r="ACW27" s="629"/>
      <c r="ACX27" s="629"/>
      <c r="ACY27" s="629"/>
      <c r="ACZ27" s="629"/>
      <c r="ADA27" s="629"/>
      <c r="ADB27" s="629"/>
      <c r="ADC27" s="629"/>
      <c r="ADD27" s="629"/>
      <c r="ADE27" s="629"/>
      <c r="ADF27" s="629"/>
      <c r="ADG27" s="629"/>
      <c r="ADH27" s="629"/>
      <c r="ADI27" s="629"/>
      <c r="ADJ27" s="629"/>
      <c r="ADK27" s="629"/>
      <c r="ADL27" s="629"/>
      <c r="ADM27" s="629"/>
      <c r="ADN27" s="629"/>
      <c r="ADO27" s="629"/>
      <c r="ADP27" s="629"/>
      <c r="ADQ27" s="629"/>
      <c r="ADR27" s="629"/>
      <c r="ADS27" s="629"/>
      <c r="ADT27" s="629"/>
      <c r="ADU27" s="629"/>
      <c r="ADV27" s="629"/>
      <c r="ADW27" s="629"/>
      <c r="ADX27" s="629"/>
      <c r="ADY27" s="629"/>
      <c r="ADZ27" s="629"/>
      <c r="AEA27" s="629"/>
      <c r="AEB27" s="629"/>
      <c r="AEC27" s="629"/>
      <c r="AED27" s="629"/>
      <c r="AEE27" s="629"/>
      <c r="AEF27" s="629"/>
      <c r="AEG27" s="629"/>
      <c r="AEH27" s="629"/>
      <c r="AEI27" s="629"/>
      <c r="AEJ27" s="629"/>
      <c r="AEK27" s="629"/>
      <c r="AEL27" s="629"/>
      <c r="AEM27" s="629"/>
      <c r="AEN27" s="629"/>
      <c r="AEO27" s="629"/>
      <c r="AEP27" s="629"/>
      <c r="AEQ27" s="629"/>
      <c r="AER27" s="629"/>
      <c r="AES27" s="629"/>
      <c r="AET27" s="629"/>
      <c r="AEU27" s="629"/>
      <c r="AEV27" s="629"/>
      <c r="AEW27" s="629"/>
      <c r="AEX27" s="629"/>
      <c r="AEY27" s="629"/>
      <c r="AEZ27" s="629"/>
      <c r="AFA27" s="629"/>
      <c r="AFB27" s="629"/>
      <c r="AFC27" s="629"/>
      <c r="AFD27" s="629"/>
      <c r="AFE27" s="629"/>
      <c r="AFF27" s="629"/>
      <c r="AFG27" s="629"/>
      <c r="AFH27" s="629"/>
      <c r="AFI27" s="629"/>
      <c r="AFJ27" s="629"/>
      <c r="AFK27" s="629"/>
      <c r="AFL27" s="629"/>
      <c r="AFM27" s="629"/>
      <c r="AFN27" s="629"/>
      <c r="AFO27" s="629"/>
      <c r="AFP27" s="629"/>
      <c r="AFQ27" s="629"/>
      <c r="AFR27" s="629"/>
      <c r="AFS27" s="629"/>
      <c r="AFT27" s="629"/>
      <c r="AFU27" s="629"/>
      <c r="AFV27" s="629"/>
      <c r="AFW27" s="629"/>
      <c r="AFX27" s="629"/>
      <c r="AFY27" s="629"/>
      <c r="AFZ27" s="629"/>
      <c r="AGA27" s="629"/>
      <c r="AGB27" s="629"/>
      <c r="AGC27" s="629"/>
      <c r="AGD27" s="629"/>
      <c r="AGE27" s="629"/>
      <c r="AGF27" s="629"/>
      <c r="AGG27" s="629"/>
      <c r="AGH27" s="629"/>
      <c r="AGI27" s="629"/>
      <c r="AGJ27" s="629"/>
      <c r="AGK27" s="629"/>
      <c r="AGL27" s="629"/>
      <c r="AGM27" s="629"/>
      <c r="AGN27" s="629"/>
      <c r="AGO27" s="629"/>
      <c r="AGP27" s="629"/>
      <c r="AGQ27" s="629"/>
      <c r="AGR27" s="629"/>
      <c r="AGS27" s="629"/>
      <c r="AGT27" s="629"/>
      <c r="AGU27" s="629"/>
      <c r="AGV27" s="629"/>
      <c r="AGW27" s="629"/>
      <c r="AGX27" s="629"/>
      <c r="AGY27" s="629"/>
      <c r="AGZ27" s="629"/>
      <c r="AHA27" s="629"/>
      <c r="AHB27" s="629"/>
      <c r="AHC27" s="629"/>
      <c r="AHD27" s="629"/>
      <c r="AHE27" s="629"/>
      <c r="AHF27" s="629"/>
      <c r="AHG27" s="629"/>
      <c r="AHH27" s="629"/>
      <c r="AHI27" s="629"/>
      <c r="AHJ27" s="629"/>
      <c r="AHK27" s="629"/>
      <c r="AHL27" s="629"/>
      <c r="AHM27" s="629"/>
      <c r="AHN27" s="629"/>
      <c r="AHO27" s="629"/>
      <c r="AHP27" s="629"/>
      <c r="AHQ27" s="629"/>
      <c r="AHR27" s="629"/>
      <c r="AHS27" s="629"/>
      <c r="AHT27" s="629"/>
      <c r="AHU27" s="629"/>
      <c r="AHV27" s="629"/>
      <c r="AHW27" s="629"/>
      <c r="AHX27" s="629"/>
      <c r="AHY27" s="629"/>
      <c r="AHZ27" s="629"/>
      <c r="AIA27" s="629"/>
      <c r="AIB27" s="629"/>
      <c r="AIC27" s="629"/>
      <c r="AID27" s="629"/>
      <c r="AIE27" s="629"/>
      <c r="AIF27" s="629"/>
      <c r="AIG27" s="629"/>
      <c r="AIH27" s="629"/>
      <c r="AII27" s="629"/>
    </row>
    <row r="28" spans="1:919" s="498" customFormat="1" ht="31.75" customHeight="1" x14ac:dyDescent="0.75">
      <c r="A28" s="2041"/>
      <c r="B28" s="2022"/>
      <c r="C28" s="534">
        <v>3.2</v>
      </c>
      <c r="D28" s="620" t="s">
        <v>104</v>
      </c>
      <c r="E28" s="536" t="s">
        <v>24</v>
      </c>
      <c r="F28" s="536" t="s">
        <v>16</v>
      </c>
      <c r="G28" s="538">
        <f t="array" ref="G28">INDEX('Salary . staff rates'!$A$6:$C$28,MATCH(1,('Salary . staff rates'!$A$6:$A$28=MNO!E28)*('Salary . staff rates'!$B$6:$B$28=MNO!F28),0),3)</f>
        <v>750</v>
      </c>
      <c r="H28" s="537">
        <f t="shared" si="0"/>
        <v>750</v>
      </c>
      <c r="I28" s="538" t="s">
        <v>0</v>
      </c>
      <c r="J28" s="539" t="s">
        <v>0</v>
      </c>
      <c r="K28" s="540">
        <v>35</v>
      </c>
      <c r="L28" s="541">
        <f>IF(K28="N/A","",H28*K28)</f>
        <v>26250</v>
      </c>
      <c r="M28" s="542" t="s">
        <v>33</v>
      </c>
      <c r="N28" s="541">
        <f>IF(M28="Yes",L28*'Salary . staff rates'!$C$34,0)</f>
        <v>3937.5</v>
      </c>
      <c r="O28" s="543"/>
      <c r="P28" s="1848">
        <v>1</v>
      </c>
      <c r="Q28" s="1848">
        <v>1</v>
      </c>
      <c r="R28" s="545"/>
      <c r="S28" s="546">
        <v>3</v>
      </c>
      <c r="T28" s="546">
        <f t="shared" si="14"/>
        <v>3</v>
      </c>
      <c r="U28" s="546">
        <f t="shared" si="15"/>
        <v>3</v>
      </c>
      <c r="W28" s="544"/>
      <c r="Y28" s="1011">
        <f t="shared" si="30"/>
        <v>26250</v>
      </c>
      <c r="Z28" s="1011">
        <f t="shared" si="31"/>
        <v>3937.5</v>
      </c>
      <c r="AB28" s="1011">
        <f t="shared" si="32"/>
        <v>26250</v>
      </c>
      <c r="AC28" s="1011">
        <f t="shared" si="33"/>
        <v>3937.5</v>
      </c>
      <c r="AD28" s="714"/>
      <c r="AE28" s="1011">
        <f t="shared" si="34"/>
        <v>78750</v>
      </c>
      <c r="AF28" s="1011">
        <f t="shared" si="35"/>
        <v>11812.5</v>
      </c>
      <c r="AH28" s="1011">
        <f t="shared" si="36"/>
        <v>78750</v>
      </c>
      <c r="AI28" s="1011">
        <f t="shared" si="37"/>
        <v>11812.5</v>
      </c>
      <c r="AJ28" s="714"/>
      <c r="AL28" s="548"/>
      <c r="AN28" s="1011">
        <f t="shared" si="38"/>
        <v>26250</v>
      </c>
      <c r="AO28" s="1011">
        <f t="shared" si="39"/>
        <v>3937.5</v>
      </c>
      <c r="AP28" s="547"/>
      <c r="AQ28" s="1011">
        <f t="shared" si="40"/>
        <v>78750</v>
      </c>
      <c r="AR28" s="1011">
        <f t="shared" si="41"/>
        <v>11812.5</v>
      </c>
      <c r="AS28" s="629"/>
      <c r="AT28" s="629"/>
      <c r="AU28" s="629"/>
      <c r="AV28" s="629"/>
      <c r="AW28" s="629"/>
      <c r="AX28" s="629"/>
      <c r="AY28" s="629"/>
      <c r="AZ28" s="629"/>
      <c r="BA28" s="629"/>
      <c r="BB28" s="629"/>
      <c r="BC28" s="629"/>
      <c r="BD28" s="629"/>
      <c r="BE28" s="629"/>
      <c r="BF28" s="629"/>
      <c r="BG28" s="629"/>
      <c r="BH28" s="629"/>
      <c r="BI28" s="629"/>
      <c r="BJ28" s="629"/>
      <c r="BK28" s="629"/>
      <c r="BL28" s="629"/>
      <c r="BM28" s="629"/>
      <c r="BN28" s="629"/>
      <c r="BO28" s="629"/>
      <c r="BP28" s="629"/>
      <c r="BQ28" s="629"/>
      <c r="BR28" s="629"/>
      <c r="BS28" s="629"/>
      <c r="BT28" s="629"/>
      <c r="BU28" s="629"/>
      <c r="BV28" s="629"/>
      <c r="BW28" s="629"/>
      <c r="BX28" s="629"/>
      <c r="BY28" s="629"/>
      <c r="BZ28" s="629"/>
      <c r="CA28" s="629"/>
      <c r="CB28" s="629"/>
      <c r="CC28" s="629"/>
      <c r="CD28" s="629"/>
      <c r="CE28" s="629"/>
      <c r="CF28" s="629"/>
      <c r="CG28" s="629"/>
      <c r="CH28" s="629"/>
      <c r="CI28" s="629"/>
      <c r="CJ28" s="629"/>
      <c r="CK28" s="629"/>
      <c r="CL28" s="629"/>
      <c r="CM28" s="629"/>
      <c r="CN28" s="629"/>
      <c r="CO28" s="629"/>
      <c r="CP28" s="629"/>
      <c r="CQ28" s="629"/>
      <c r="CR28" s="629"/>
      <c r="CS28" s="629"/>
      <c r="CT28" s="629"/>
      <c r="CU28" s="629"/>
      <c r="CV28" s="629"/>
      <c r="CW28" s="629"/>
      <c r="CX28" s="629"/>
      <c r="CY28" s="629"/>
      <c r="CZ28" s="629"/>
      <c r="DA28" s="629"/>
      <c r="DB28" s="629"/>
      <c r="DC28" s="629"/>
      <c r="DD28" s="629"/>
      <c r="DE28" s="629"/>
      <c r="DF28" s="629"/>
      <c r="DG28" s="629"/>
      <c r="DH28" s="629"/>
      <c r="DI28" s="629"/>
      <c r="DJ28" s="629"/>
      <c r="DK28" s="629"/>
      <c r="DL28" s="629"/>
      <c r="DM28" s="629"/>
      <c r="DN28" s="629"/>
      <c r="DO28" s="629"/>
      <c r="DP28" s="629"/>
      <c r="DQ28" s="629"/>
      <c r="DR28" s="629"/>
      <c r="DS28" s="629"/>
      <c r="DT28" s="629"/>
      <c r="DU28" s="629"/>
      <c r="DV28" s="629"/>
      <c r="DW28" s="629"/>
      <c r="DX28" s="629"/>
      <c r="DY28" s="629"/>
      <c r="DZ28" s="629"/>
      <c r="EA28" s="629"/>
      <c r="EB28" s="629"/>
      <c r="EC28" s="629"/>
      <c r="ED28" s="629"/>
      <c r="EE28" s="629"/>
      <c r="EF28" s="629"/>
      <c r="EG28" s="629"/>
      <c r="EH28" s="629"/>
      <c r="EI28" s="629"/>
      <c r="EJ28" s="629"/>
      <c r="EK28" s="629"/>
      <c r="EL28" s="629"/>
      <c r="EM28" s="629"/>
      <c r="EN28" s="629"/>
      <c r="EO28" s="629"/>
      <c r="EP28" s="629"/>
      <c r="EQ28" s="629"/>
      <c r="ER28" s="629"/>
      <c r="ES28" s="629"/>
      <c r="ET28" s="629"/>
      <c r="EU28" s="629"/>
      <c r="EV28" s="629"/>
      <c r="EW28" s="629"/>
      <c r="EX28" s="629"/>
      <c r="EY28" s="629"/>
      <c r="EZ28" s="629"/>
      <c r="FA28" s="629"/>
      <c r="FB28" s="629"/>
      <c r="FC28" s="629"/>
      <c r="FD28" s="629"/>
      <c r="FE28" s="629"/>
      <c r="FF28" s="629"/>
      <c r="FG28" s="629"/>
      <c r="FH28" s="629"/>
      <c r="FI28" s="629"/>
      <c r="FJ28" s="629"/>
      <c r="FK28" s="629"/>
      <c r="FL28" s="629"/>
      <c r="FM28" s="629"/>
      <c r="FN28" s="629"/>
      <c r="FO28" s="629"/>
      <c r="FP28" s="629"/>
      <c r="FQ28" s="629"/>
      <c r="FR28" s="629"/>
      <c r="FS28" s="629"/>
      <c r="FT28" s="629"/>
      <c r="FU28" s="629"/>
      <c r="FV28" s="629"/>
      <c r="FW28" s="629"/>
      <c r="FX28" s="629"/>
      <c r="FY28" s="629"/>
      <c r="FZ28" s="629"/>
      <c r="GA28" s="629"/>
      <c r="GB28" s="629"/>
      <c r="GC28" s="629"/>
      <c r="GD28" s="629"/>
      <c r="GE28" s="629"/>
      <c r="GF28" s="629"/>
      <c r="GG28" s="629"/>
      <c r="GH28" s="629"/>
      <c r="GI28" s="629"/>
      <c r="GJ28" s="629"/>
      <c r="GK28" s="629"/>
      <c r="GL28" s="629"/>
      <c r="GM28" s="629"/>
      <c r="GN28" s="629"/>
      <c r="GO28" s="629"/>
      <c r="GP28" s="629"/>
      <c r="GQ28" s="629"/>
      <c r="GR28" s="629"/>
      <c r="GS28" s="629"/>
      <c r="GT28" s="629"/>
      <c r="GU28" s="629"/>
      <c r="GV28" s="629"/>
      <c r="GW28" s="629"/>
      <c r="GX28" s="629"/>
      <c r="GY28" s="629"/>
      <c r="GZ28" s="629"/>
      <c r="HA28" s="629"/>
      <c r="HB28" s="629"/>
      <c r="HC28" s="629"/>
      <c r="HD28" s="629"/>
      <c r="HE28" s="629"/>
      <c r="HF28" s="629"/>
      <c r="HG28" s="629"/>
      <c r="HH28" s="629"/>
      <c r="HI28" s="629"/>
      <c r="HJ28" s="629"/>
      <c r="HK28" s="629"/>
      <c r="HL28" s="629"/>
      <c r="HM28" s="629"/>
      <c r="HN28" s="629"/>
      <c r="HO28" s="629"/>
      <c r="HP28" s="629"/>
      <c r="HQ28" s="629"/>
      <c r="HR28" s="629"/>
      <c r="HS28" s="629"/>
      <c r="HT28" s="629"/>
      <c r="HU28" s="629"/>
      <c r="HV28" s="629"/>
      <c r="HW28" s="629"/>
      <c r="HX28" s="629"/>
      <c r="HY28" s="629"/>
      <c r="HZ28" s="629"/>
      <c r="IA28" s="629"/>
      <c r="IB28" s="629"/>
      <c r="IC28" s="629"/>
      <c r="ID28" s="629"/>
      <c r="IE28" s="629"/>
      <c r="IF28" s="629"/>
      <c r="IG28" s="629"/>
      <c r="IH28" s="629"/>
      <c r="II28" s="629"/>
      <c r="IJ28" s="629"/>
      <c r="IK28" s="629"/>
      <c r="IL28" s="629"/>
      <c r="IM28" s="629"/>
      <c r="IN28" s="629"/>
      <c r="IO28" s="629"/>
      <c r="IP28" s="629"/>
      <c r="IQ28" s="629"/>
      <c r="IR28" s="629"/>
      <c r="IS28" s="629"/>
      <c r="IT28" s="629"/>
      <c r="IU28" s="629"/>
      <c r="IV28" s="629"/>
      <c r="IW28" s="629"/>
      <c r="IX28" s="629"/>
      <c r="IY28" s="629"/>
      <c r="IZ28" s="629"/>
      <c r="JA28" s="629"/>
      <c r="JB28" s="629"/>
      <c r="JC28" s="629"/>
      <c r="JD28" s="629"/>
      <c r="JE28" s="629"/>
      <c r="JF28" s="629"/>
      <c r="JG28" s="629"/>
      <c r="JH28" s="629"/>
      <c r="JI28" s="629"/>
      <c r="JJ28" s="629"/>
      <c r="JK28" s="629"/>
      <c r="JL28" s="629"/>
      <c r="JM28" s="629"/>
      <c r="JN28" s="629"/>
      <c r="JO28" s="629"/>
      <c r="JP28" s="629"/>
      <c r="JQ28" s="629"/>
      <c r="JR28" s="629"/>
      <c r="JS28" s="629"/>
      <c r="JT28" s="629"/>
      <c r="JU28" s="629"/>
      <c r="JV28" s="629"/>
      <c r="JW28" s="629"/>
      <c r="JX28" s="629"/>
      <c r="JY28" s="629"/>
      <c r="JZ28" s="629"/>
      <c r="KA28" s="629"/>
      <c r="KB28" s="629"/>
      <c r="KC28" s="629"/>
      <c r="KD28" s="629"/>
      <c r="KE28" s="629"/>
      <c r="KF28" s="629"/>
      <c r="KG28" s="629"/>
      <c r="KH28" s="629"/>
      <c r="KI28" s="629"/>
      <c r="KJ28" s="629"/>
      <c r="KK28" s="629"/>
      <c r="KL28" s="629"/>
      <c r="KM28" s="629"/>
      <c r="KN28" s="629"/>
      <c r="KO28" s="629"/>
      <c r="KP28" s="629"/>
      <c r="KQ28" s="629"/>
      <c r="KR28" s="629"/>
      <c r="KS28" s="629"/>
      <c r="KT28" s="629"/>
      <c r="KU28" s="629"/>
      <c r="KV28" s="629"/>
      <c r="KW28" s="629"/>
      <c r="KX28" s="629"/>
      <c r="KY28" s="629"/>
      <c r="KZ28" s="629"/>
      <c r="LA28" s="629"/>
      <c r="LB28" s="629"/>
      <c r="LC28" s="629"/>
      <c r="LD28" s="629"/>
      <c r="LE28" s="629"/>
      <c r="LF28" s="629"/>
      <c r="LG28" s="629"/>
      <c r="LH28" s="629"/>
      <c r="LI28" s="629"/>
      <c r="LJ28" s="629"/>
      <c r="LK28" s="629"/>
      <c r="LL28" s="629"/>
      <c r="LM28" s="629"/>
      <c r="LN28" s="629"/>
      <c r="LO28" s="629"/>
      <c r="LP28" s="629"/>
      <c r="LQ28" s="629"/>
      <c r="LR28" s="629"/>
      <c r="LS28" s="629"/>
      <c r="LT28" s="629"/>
      <c r="LU28" s="629"/>
      <c r="LV28" s="629"/>
      <c r="LW28" s="629"/>
      <c r="LX28" s="629"/>
      <c r="LY28" s="629"/>
      <c r="LZ28" s="629"/>
      <c r="MA28" s="629"/>
      <c r="MB28" s="629"/>
      <c r="MC28" s="629"/>
      <c r="MD28" s="629"/>
      <c r="ME28" s="629"/>
      <c r="MF28" s="629"/>
      <c r="MG28" s="629"/>
      <c r="MH28" s="629"/>
      <c r="MI28" s="629"/>
      <c r="MJ28" s="629"/>
      <c r="MK28" s="629"/>
      <c r="ML28" s="629"/>
      <c r="MM28" s="629"/>
      <c r="MN28" s="629"/>
      <c r="MO28" s="629"/>
      <c r="MP28" s="629"/>
      <c r="MQ28" s="629"/>
      <c r="MR28" s="629"/>
      <c r="MS28" s="629"/>
      <c r="MT28" s="629"/>
      <c r="MU28" s="629"/>
      <c r="MV28" s="629"/>
      <c r="MW28" s="629"/>
      <c r="MX28" s="629"/>
      <c r="MY28" s="629"/>
      <c r="MZ28" s="629"/>
      <c r="NA28" s="629"/>
      <c r="NB28" s="629"/>
      <c r="NC28" s="629"/>
      <c r="ND28" s="629"/>
      <c r="NE28" s="629"/>
      <c r="NF28" s="629"/>
      <c r="NG28" s="629"/>
      <c r="NH28" s="629"/>
      <c r="NI28" s="629"/>
      <c r="NJ28" s="629"/>
      <c r="NK28" s="629"/>
      <c r="NL28" s="629"/>
      <c r="NM28" s="629"/>
      <c r="NN28" s="629"/>
      <c r="NO28" s="629"/>
      <c r="NP28" s="629"/>
      <c r="NQ28" s="629"/>
      <c r="NR28" s="629"/>
      <c r="NS28" s="629"/>
      <c r="NT28" s="629"/>
      <c r="NU28" s="629"/>
      <c r="NV28" s="629"/>
      <c r="NW28" s="629"/>
      <c r="NX28" s="629"/>
      <c r="NY28" s="629"/>
      <c r="NZ28" s="629"/>
      <c r="OA28" s="629"/>
      <c r="OB28" s="629"/>
      <c r="OC28" s="629"/>
      <c r="OD28" s="629"/>
      <c r="OE28" s="629"/>
      <c r="OF28" s="629"/>
      <c r="OG28" s="629"/>
      <c r="OH28" s="629"/>
      <c r="OI28" s="629"/>
      <c r="OJ28" s="629"/>
      <c r="OK28" s="629"/>
      <c r="OL28" s="629"/>
      <c r="OM28" s="629"/>
      <c r="ON28" s="629"/>
      <c r="OO28" s="629"/>
      <c r="OP28" s="629"/>
      <c r="OQ28" s="629"/>
      <c r="OR28" s="629"/>
      <c r="OS28" s="629"/>
      <c r="OT28" s="629"/>
      <c r="OU28" s="629"/>
      <c r="OV28" s="629"/>
      <c r="OW28" s="629"/>
      <c r="OX28" s="629"/>
      <c r="OY28" s="629"/>
      <c r="OZ28" s="629"/>
      <c r="PA28" s="629"/>
      <c r="PB28" s="629"/>
      <c r="PC28" s="629"/>
      <c r="PD28" s="629"/>
      <c r="PE28" s="629"/>
      <c r="PF28" s="629"/>
      <c r="PG28" s="629"/>
      <c r="PH28" s="629"/>
      <c r="PI28" s="629"/>
      <c r="PJ28" s="629"/>
      <c r="PK28" s="629"/>
      <c r="PL28" s="629"/>
      <c r="PM28" s="629"/>
      <c r="PN28" s="629"/>
      <c r="PO28" s="629"/>
      <c r="PP28" s="629"/>
      <c r="PQ28" s="629"/>
      <c r="PR28" s="629"/>
      <c r="PS28" s="629"/>
      <c r="PT28" s="629"/>
      <c r="PU28" s="629"/>
      <c r="PV28" s="629"/>
      <c r="PW28" s="629"/>
      <c r="PX28" s="629"/>
      <c r="PY28" s="629"/>
      <c r="PZ28" s="629"/>
      <c r="QA28" s="629"/>
      <c r="QB28" s="629"/>
      <c r="QC28" s="629"/>
      <c r="QD28" s="629"/>
      <c r="QE28" s="629"/>
      <c r="QF28" s="629"/>
      <c r="QG28" s="629"/>
      <c r="QH28" s="629"/>
      <c r="QI28" s="629"/>
      <c r="QJ28" s="629"/>
      <c r="QK28" s="629"/>
      <c r="QL28" s="629"/>
      <c r="QM28" s="629"/>
      <c r="QN28" s="629"/>
      <c r="QO28" s="629"/>
      <c r="QP28" s="629"/>
      <c r="QQ28" s="629"/>
      <c r="QR28" s="629"/>
      <c r="QS28" s="629"/>
      <c r="QT28" s="629"/>
      <c r="QU28" s="629"/>
      <c r="QV28" s="629"/>
      <c r="QW28" s="629"/>
      <c r="QX28" s="629"/>
      <c r="QY28" s="629"/>
      <c r="QZ28" s="629"/>
      <c r="RA28" s="629"/>
      <c r="RB28" s="629"/>
      <c r="RC28" s="629"/>
      <c r="RD28" s="629"/>
      <c r="RE28" s="629"/>
      <c r="RF28" s="629"/>
      <c r="RG28" s="629"/>
      <c r="RH28" s="629"/>
      <c r="RI28" s="629"/>
      <c r="RJ28" s="629"/>
      <c r="RK28" s="629"/>
      <c r="RL28" s="629"/>
      <c r="RM28" s="629"/>
      <c r="RN28" s="629"/>
      <c r="RO28" s="629"/>
      <c r="RP28" s="629"/>
      <c r="RQ28" s="629"/>
      <c r="RR28" s="629"/>
      <c r="RS28" s="629"/>
      <c r="RT28" s="629"/>
      <c r="RU28" s="629"/>
      <c r="RV28" s="629"/>
      <c r="RW28" s="629"/>
      <c r="RX28" s="629"/>
      <c r="RY28" s="629"/>
      <c r="RZ28" s="629"/>
      <c r="SA28" s="629"/>
      <c r="SB28" s="629"/>
      <c r="SC28" s="629"/>
      <c r="SD28" s="629"/>
      <c r="SE28" s="629"/>
      <c r="SF28" s="629"/>
      <c r="SG28" s="629"/>
      <c r="SH28" s="629"/>
      <c r="SI28" s="629"/>
      <c r="SJ28" s="629"/>
      <c r="SK28" s="629"/>
      <c r="SL28" s="629"/>
      <c r="SM28" s="629"/>
      <c r="SN28" s="629"/>
      <c r="SO28" s="629"/>
      <c r="SP28" s="629"/>
      <c r="SQ28" s="629"/>
      <c r="SR28" s="629"/>
      <c r="SS28" s="629"/>
      <c r="ST28" s="629"/>
      <c r="SU28" s="629"/>
      <c r="SV28" s="629"/>
      <c r="SW28" s="629"/>
      <c r="SX28" s="629"/>
      <c r="SY28" s="629"/>
      <c r="SZ28" s="629"/>
      <c r="TA28" s="629"/>
      <c r="TB28" s="629"/>
      <c r="TC28" s="629"/>
      <c r="TD28" s="629"/>
      <c r="TE28" s="629"/>
      <c r="TF28" s="629"/>
      <c r="TG28" s="629"/>
      <c r="TH28" s="629"/>
      <c r="TI28" s="629"/>
      <c r="TJ28" s="629"/>
      <c r="TK28" s="629"/>
      <c r="TL28" s="629"/>
      <c r="TM28" s="629"/>
      <c r="TN28" s="629"/>
      <c r="TO28" s="629"/>
      <c r="TP28" s="629"/>
      <c r="TQ28" s="629"/>
      <c r="TR28" s="629"/>
      <c r="TS28" s="629"/>
      <c r="TT28" s="629"/>
      <c r="TU28" s="629"/>
      <c r="TV28" s="629"/>
      <c r="TW28" s="629"/>
      <c r="TX28" s="629"/>
      <c r="TY28" s="629"/>
      <c r="TZ28" s="629"/>
      <c r="UA28" s="629"/>
      <c r="UB28" s="629"/>
      <c r="UC28" s="629"/>
      <c r="UD28" s="629"/>
      <c r="UE28" s="629"/>
      <c r="UF28" s="629"/>
      <c r="UG28" s="629"/>
      <c r="UH28" s="629"/>
      <c r="UI28" s="629"/>
      <c r="UJ28" s="629"/>
      <c r="UK28" s="629"/>
      <c r="UL28" s="629"/>
      <c r="UM28" s="629"/>
      <c r="UN28" s="629"/>
      <c r="UO28" s="629"/>
      <c r="UP28" s="629"/>
      <c r="UQ28" s="629"/>
      <c r="UR28" s="629"/>
      <c r="US28" s="629"/>
      <c r="UT28" s="629"/>
      <c r="UU28" s="629"/>
      <c r="UV28" s="629"/>
      <c r="UW28" s="629"/>
      <c r="UX28" s="629"/>
      <c r="UY28" s="629"/>
      <c r="UZ28" s="629"/>
      <c r="VA28" s="629"/>
      <c r="VB28" s="629"/>
      <c r="VC28" s="629"/>
      <c r="VD28" s="629"/>
      <c r="VE28" s="629"/>
      <c r="VF28" s="629"/>
      <c r="VG28" s="629"/>
      <c r="VH28" s="629"/>
      <c r="VI28" s="629"/>
      <c r="VJ28" s="629"/>
      <c r="VK28" s="629"/>
      <c r="VL28" s="629"/>
      <c r="VM28" s="629"/>
      <c r="VN28" s="629"/>
      <c r="VO28" s="629"/>
      <c r="VP28" s="629"/>
      <c r="VQ28" s="629"/>
      <c r="VR28" s="629"/>
      <c r="VS28" s="629"/>
      <c r="VT28" s="629"/>
      <c r="VU28" s="629"/>
      <c r="VV28" s="629"/>
      <c r="VW28" s="629"/>
      <c r="VX28" s="629"/>
      <c r="VY28" s="629"/>
      <c r="VZ28" s="629"/>
      <c r="WA28" s="629"/>
      <c r="WB28" s="629"/>
      <c r="WC28" s="629"/>
      <c r="WD28" s="629"/>
      <c r="WE28" s="629"/>
      <c r="WF28" s="629"/>
      <c r="WG28" s="629"/>
      <c r="WH28" s="629"/>
      <c r="WI28" s="629"/>
      <c r="WJ28" s="629"/>
      <c r="WK28" s="629"/>
      <c r="WL28" s="629"/>
      <c r="WM28" s="629"/>
      <c r="WN28" s="629"/>
      <c r="WO28" s="629"/>
      <c r="WP28" s="629"/>
      <c r="WQ28" s="629"/>
      <c r="WR28" s="629"/>
      <c r="WS28" s="629"/>
      <c r="WT28" s="629"/>
      <c r="WU28" s="629"/>
      <c r="WV28" s="629"/>
      <c r="WW28" s="629"/>
      <c r="WX28" s="629"/>
      <c r="WY28" s="629"/>
      <c r="WZ28" s="629"/>
      <c r="XA28" s="629"/>
      <c r="XB28" s="629"/>
      <c r="XC28" s="629"/>
      <c r="XD28" s="629"/>
      <c r="XE28" s="629"/>
      <c r="XF28" s="629"/>
      <c r="XG28" s="629"/>
      <c r="XH28" s="629"/>
      <c r="XI28" s="629"/>
      <c r="XJ28" s="629"/>
      <c r="XK28" s="629"/>
      <c r="XL28" s="629"/>
      <c r="XM28" s="629"/>
      <c r="XN28" s="629"/>
      <c r="XO28" s="629"/>
      <c r="XP28" s="629"/>
      <c r="XQ28" s="629"/>
      <c r="XR28" s="629"/>
      <c r="XS28" s="629"/>
      <c r="XT28" s="629"/>
      <c r="XU28" s="629"/>
      <c r="XV28" s="629"/>
      <c r="XW28" s="629"/>
      <c r="XX28" s="629"/>
      <c r="XY28" s="629"/>
      <c r="XZ28" s="629"/>
      <c r="YA28" s="629"/>
      <c r="YB28" s="629"/>
      <c r="YC28" s="629"/>
      <c r="YD28" s="629"/>
      <c r="YE28" s="629"/>
      <c r="YF28" s="629"/>
      <c r="YG28" s="629"/>
      <c r="YH28" s="629"/>
      <c r="YI28" s="629"/>
      <c r="YJ28" s="629"/>
      <c r="YK28" s="629"/>
      <c r="YL28" s="629"/>
      <c r="YM28" s="629"/>
      <c r="YN28" s="629"/>
      <c r="YO28" s="629"/>
      <c r="YP28" s="629"/>
      <c r="YQ28" s="629"/>
      <c r="YR28" s="629"/>
      <c r="YS28" s="629"/>
      <c r="YT28" s="629"/>
      <c r="YU28" s="629"/>
      <c r="YV28" s="629"/>
      <c r="YW28" s="629"/>
      <c r="YX28" s="629"/>
      <c r="YY28" s="629"/>
      <c r="YZ28" s="629"/>
      <c r="ZA28" s="629"/>
      <c r="ZB28" s="629"/>
      <c r="ZC28" s="629"/>
      <c r="ZD28" s="629"/>
      <c r="ZE28" s="629"/>
      <c r="ZF28" s="629"/>
      <c r="ZG28" s="629"/>
      <c r="ZH28" s="629"/>
      <c r="ZI28" s="629"/>
      <c r="ZJ28" s="629"/>
      <c r="ZK28" s="629"/>
      <c r="ZL28" s="629"/>
      <c r="ZM28" s="629"/>
      <c r="ZN28" s="629"/>
      <c r="ZO28" s="629"/>
      <c r="ZP28" s="629"/>
      <c r="ZQ28" s="629"/>
      <c r="ZR28" s="629"/>
      <c r="ZS28" s="629"/>
      <c r="ZT28" s="629"/>
      <c r="ZU28" s="629"/>
      <c r="ZV28" s="629"/>
      <c r="ZW28" s="629"/>
      <c r="ZX28" s="629"/>
      <c r="ZY28" s="629"/>
      <c r="ZZ28" s="629"/>
      <c r="AAA28" s="629"/>
      <c r="AAB28" s="629"/>
      <c r="AAC28" s="629"/>
      <c r="AAD28" s="629"/>
      <c r="AAE28" s="629"/>
      <c r="AAF28" s="629"/>
      <c r="AAG28" s="629"/>
      <c r="AAH28" s="629"/>
      <c r="AAI28" s="629"/>
      <c r="AAJ28" s="629"/>
      <c r="AAK28" s="629"/>
      <c r="AAL28" s="629"/>
      <c r="AAM28" s="629"/>
      <c r="AAN28" s="629"/>
      <c r="AAO28" s="629"/>
      <c r="AAP28" s="629"/>
      <c r="AAQ28" s="629"/>
      <c r="AAR28" s="629"/>
      <c r="AAS28" s="629"/>
      <c r="AAT28" s="629"/>
      <c r="AAU28" s="629"/>
      <c r="AAV28" s="629"/>
      <c r="AAW28" s="629"/>
      <c r="AAX28" s="629"/>
      <c r="AAY28" s="629"/>
      <c r="AAZ28" s="629"/>
      <c r="ABA28" s="629"/>
      <c r="ABB28" s="629"/>
      <c r="ABC28" s="629"/>
      <c r="ABD28" s="629"/>
      <c r="ABE28" s="629"/>
      <c r="ABF28" s="629"/>
      <c r="ABG28" s="629"/>
      <c r="ABH28" s="629"/>
      <c r="ABI28" s="629"/>
      <c r="ABJ28" s="629"/>
      <c r="ABK28" s="629"/>
      <c r="ABL28" s="629"/>
      <c r="ABM28" s="629"/>
      <c r="ABN28" s="629"/>
      <c r="ABO28" s="629"/>
      <c r="ABP28" s="629"/>
      <c r="ABQ28" s="629"/>
      <c r="ABR28" s="629"/>
      <c r="ABS28" s="629"/>
      <c r="ABT28" s="629"/>
      <c r="ABU28" s="629"/>
      <c r="ABV28" s="629"/>
      <c r="ABW28" s="629"/>
      <c r="ABX28" s="629"/>
      <c r="ABY28" s="629"/>
      <c r="ABZ28" s="629"/>
      <c r="ACA28" s="629"/>
      <c r="ACB28" s="629"/>
      <c r="ACC28" s="629"/>
      <c r="ACD28" s="629"/>
      <c r="ACE28" s="629"/>
      <c r="ACF28" s="629"/>
      <c r="ACG28" s="629"/>
      <c r="ACH28" s="629"/>
      <c r="ACI28" s="629"/>
      <c r="ACJ28" s="629"/>
      <c r="ACK28" s="629"/>
      <c r="ACL28" s="629"/>
      <c r="ACM28" s="629"/>
      <c r="ACN28" s="629"/>
      <c r="ACO28" s="629"/>
      <c r="ACP28" s="629"/>
      <c r="ACQ28" s="629"/>
      <c r="ACR28" s="629"/>
      <c r="ACS28" s="629"/>
      <c r="ACT28" s="629"/>
      <c r="ACU28" s="629"/>
      <c r="ACV28" s="629"/>
      <c r="ACW28" s="629"/>
      <c r="ACX28" s="629"/>
      <c r="ACY28" s="629"/>
      <c r="ACZ28" s="629"/>
      <c r="ADA28" s="629"/>
      <c r="ADB28" s="629"/>
      <c r="ADC28" s="629"/>
      <c r="ADD28" s="629"/>
      <c r="ADE28" s="629"/>
      <c r="ADF28" s="629"/>
      <c r="ADG28" s="629"/>
      <c r="ADH28" s="629"/>
      <c r="ADI28" s="629"/>
      <c r="ADJ28" s="629"/>
      <c r="ADK28" s="629"/>
      <c r="ADL28" s="629"/>
      <c r="ADM28" s="629"/>
      <c r="ADN28" s="629"/>
      <c r="ADO28" s="629"/>
      <c r="ADP28" s="629"/>
      <c r="ADQ28" s="629"/>
      <c r="ADR28" s="629"/>
      <c r="ADS28" s="629"/>
      <c r="ADT28" s="629"/>
      <c r="ADU28" s="629"/>
      <c r="ADV28" s="629"/>
      <c r="ADW28" s="629"/>
      <c r="ADX28" s="629"/>
      <c r="ADY28" s="629"/>
      <c r="ADZ28" s="629"/>
      <c r="AEA28" s="629"/>
      <c r="AEB28" s="629"/>
      <c r="AEC28" s="629"/>
      <c r="AED28" s="629"/>
      <c r="AEE28" s="629"/>
      <c r="AEF28" s="629"/>
      <c r="AEG28" s="629"/>
      <c r="AEH28" s="629"/>
      <c r="AEI28" s="629"/>
      <c r="AEJ28" s="629"/>
      <c r="AEK28" s="629"/>
      <c r="AEL28" s="629"/>
      <c r="AEM28" s="629"/>
      <c r="AEN28" s="629"/>
      <c r="AEO28" s="629"/>
      <c r="AEP28" s="629"/>
      <c r="AEQ28" s="629"/>
      <c r="AER28" s="629"/>
      <c r="AES28" s="629"/>
      <c r="AET28" s="629"/>
      <c r="AEU28" s="629"/>
      <c r="AEV28" s="629"/>
      <c r="AEW28" s="629"/>
      <c r="AEX28" s="629"/>
      <c r="AEY28" s="629"/>
      <c r="AEZ28" s="629"/>
      <c r="AFA28" s="629"/>
      <c r="AFB28" s="629"/>
      <c r="AFC28" s="629"/>
      <c r="AFD28" s="629"/>
      <c r="AFE28" s="629"/>
      <c r="AFF28" s="629"/>
      <c r="AFG28" s="629"/>
      <c r="AFH28" s="629"/>
      <c r="AFI28" s="629"/>
      <c r="AFJ28" s="629"/>
      <c r="AFK28" s="629"/>
      <c r="AFL28" s="629"/>
      <c r="AFM28" s="629"/>
      <c r="AFN28" s="629"/>
      <c r="AFO28" s="629"/>
      <c r="AFP28" s="629"/>
      <c r="AFQ28" s="629"/>
      <c r="AFR28" s="629"/>
      <c r="AFS28" s="629"/>
      <c r="AFT28" s="629"/>
      <c r="AFU28" s="629"/>
      <c r="AFV28" s="629"/>
      <c r="AFW28" s="629"/>
      <c r="AFX28" s="629"/>
      <c r="AFY28" s="629"/>
      <c r="AFZ28" s="629"/>
      <c r="AGA28" s="629"/>
      <c r="AGB28" s="629"/>
      <c r="AGC28" s="629"/>
      <c r="AGD28" s="629"/>
      <c r="AGE28" s="629"/>
      <c r="AGF28" s="629"/>
      <c r="AGG28" s="629"/>
      <c r="AGH28" s="629"/>
      <c r="AGI28" s="629"/>
      <c r="AGJ28" s="629"/>
      <c r="AGK28" s="629"/>
      <c r="AGL28" s="629"/>
      <c r="AGM28" s="629"/>
      <c r="AGN28" s="629"/>
      <c r="AGO28" s="629"/>
      <c r="AGP28" s="629"/>
      <c r="AGQ28" s="629"/>
      <c r="AGR28" s="629"/>
      <c r="AGS28" s="629"/>
      <c r="AGT28" s="629"/>
      <c r="AGU28" s="629"/>
      <c r="AGV28" s="629"/>
      <c r="AGW28" s="629"/>
      <c r="AGX28" s="629"/>
      <c r="AGY28" s="629"/>
      <c r="AGZ28" s="629"/>
      <c r="AHA28" s="629"/>
      <c r="AHB28" s="629"/>
      <c r="AHC28" s="629"/>
      <c r="AHD28" s="629"/>
      <c r="AHE28" s="629"/>
      <c r="AHF28" s="629"/>
      <c r="AHG28" s="629"/>
      <c r="AHH28" s="629"/>
      <c r="AHI28" s="629"/>
      <c r="AHJ28" s="629"/>
      <c r="AHK28" s="629"/>
      <c r="AHL28" s="629"/>
      <c r="AHM28" s="629"/>
      <c r="AHN28" s="629"/>
      <c r="AHO28" s="629"/>
      <c r="AHP28" s="629"/>
      <c r="AHQ28" s="629"/>
      <c r="AHR28" s="629"/>
      <c r="AHS28" s="629"/>
      <c r="AHT28" s="629"/>
      <c r="AHU28" s="629"/>
      <c r="AHV28" s="629"/>
      <c r="AHW28" s="629"/>
      <c r="AHX28" s="629"/>
      <c r="AHY28" s="629"/>
      <c r="AHZ28" s="629"/>
      <c r="AIA28" s="629"/>
      <c r="AIB28" s="629"/>
      <c r="AIC28" s="629"/>
      <c r="AID28" s="629"/>
      <c r="AIE28" s="629"/>
      <c r="AIF28" s="629"/>
      <c r="AIG28" s="629"/>
      <c r="AIH28" s="629"/>
      <c r="AII28" s="629"/>
    </row>
    <row r="29" spans="1:919" s="629" customFormat="1" ht="31.75" customHeight="1" x14ac:dyDescent="0.75">
      <c r="A29" s="2041"/>
      <c r="B29" s="2022"/>
      <c r="C29" s="621">
        <v>3.3</v>
      </c>
      <c r="D29" s="620" t="s">
        <v>141</v>
      </c>
      <c r="E29" s="622" t="s">
        <v>24</v>
      </c>
      <c r="F29" s="622" t="s">
        <v>16</v>
      </c>
      <c r="G29" s="538">
        <f t="array" ref="G29">INDEX('Salary . staff rates'!$A$6:$C$28,MATCH(1,('Salary . staff rates'!$A$6:$A$28=MNO!E29)*('Salary . staff rates'!$B$6:$B$28=MNO!F29),0),3)</f>
        <v>750</v>
      </c>
      <c r="H29" s="537">
        <f t="shared" si="0"/>
        <v>750</v>
      </c>
      <c r="I29" s="623" t="s">
        <v>0</v>
      </c>
      <c r="J29" s="624" t="s">
        <v>0</v>
      </c>
      <c r="K29" s="625">
        <v>25</v>
      </c>
      <c r="L29" s="541">
        <f>IF(K29="N/A","",H29*K29)</f>
        <v>18750</v>
      </c>
      <c r="M29" s="576" t="s">
        <v>33</v>
      </c>
      <c r="N29" s="626">
        <f>IF(M29="Yes",L29*'Salary . staff rates'!$C$34,0)</f>
        <v>2812.5</v>
      </c>
      <c r="O29" s="627"/>
      <c r="P29" s="1850">
        <v>1</v>
      </c>
      <c r="Q29" s="1850">
        <v>1</v>
      </c>
      <c r="R29" s="545"/>
      <c r="S29" s="546">
        <v>3</v>
      </c>
      <c r="T29" s="546">
        <f t="shared" si="14"/>
        <v>3</v>
      </c>
      <c r="U29" s="546">
        <f t="shared" si="15"/>
        <v>3</v>
      </c>
      <c r="W29" s="628"/>
      <c r="Y29" s="1011">
        <f t="shared" si="30"/>
        <v>18750</v>
      </c>
      <c r="Z29" s="1011">
        <f t="shared" si="31"/>
        <v>2812.5</v>
      </c>
      <c r="AB29" s="1011">
        <f t="shared" si="32"/>
        <v>18750</v>
      </c>
      <c r="AC29" s="1011">
        <f t="shared" si="33"/>
        <v>2812.5</v>
      </c>
      <c r="AD29" s="714"/>
      <c r="AE29" s="1011">
        <f t="shared" si="34"/>
        <v>56250</v>
      </c>
      <c r="AF29" s="1011">
        <f t="shared" si="35"/>
        <v>8437.5</v>
      </c>
      <c r="AH29" s="1011">
        <f t="shared" si="36"/>
        <v>56250</v>
      </c>
      <c r="AI29" s="1011">
        <f t="shared" si="37"/>
        <v>8437.5</v>
      </c>
      <c r="AJ29" s="714"/>
      <c r="AK29" s="498"/>
      <c r="AL29" s="548"/>
      <c r="AN29" s="1011">
        <f t="shared" si="38"/>
        <v>18750</v>
      </c>
      <c r="AO29" s="1011">
        <f t="shared" si="39"/>
        <v>2812.5</v>
      </c>
      <c r="AP29" s="547"/>
      <c r="AQ29" s="1011">
        <f t="shared" si="40"/>
        <v>56250</v>
      </c>
      <c r="AR29" s="1011">
        <f t="shared" si="41"/>
        <v>8437.5</v>
      </c>
    </row>
    <row r="30" spans="1:919" s="562" customFormat="1" ht="31.75" customHeight="1" x14ac:dyDescent="0.75">
      <c r="A30" s="2041"/>
      <c r="B30" s="2022"/>
      <c r="C30" s="550" t="s">
        <v>290</v>
      </c>
      <c r="D30" s="551" t="s">
        <v>353</v>
      </c>
      <c r="E30" s="551" t="s">
        <v>24</v>
      </c>
      <c r="F30" s="551" t="s">
        <v>16</v>
      </c>
      <c r="G30" s="568">
        <f t="array" ref="G30">INDEX('Salary . staff rates'!$A$6:$C$28,MATCH(1,('Salary . staff rates'!$A$6:$A$28=MNO!E30)*('Salary . staff rates'!$B$6:$B$28=MNO!F30),0),3)</f>
        <v>750</v>
      </c>
      <c r="H30" s="552">
        <f t="shared" si="0"/>
        <v>750</v>
      </c>
      <c r="I30" s="553" t="s">
        <v>0</v>
      </c>
      <c r="J30" s="554" t="s">
        <v>0</v>
      </c>
      <c r="K30" s="555">
        <v>10</v>
      </c>
      <c r="L30" s="571">
        <f t="shared" ref="L30:L36" si="42">IF(K30="N/A","",H30*K30)</f>
        <v>7500</v>
      </c>
      <c r="M30" s="557" t="s">
        <v>33</v>
      </c>
      <c r="N30" s="571">
        <f>IF(M30="Yes",L30*'Salary . staff rates'!$C$34,0)</f>
        <v>1125</v>
      </c>
      <c r="O30" s="558"/>
      <c r="P30" s="1849">
        <v>1</v>
      </c>
      <c r="Q30" s="1849">
        <v>1</v>
      </c>
      <c r="R30" s="561"/>
      <c r="S30" s="563">
        <v>3</v>
      </c>
      <c r="T30" s="563">
        <f>S30</f>
        <v>3</v>
      </c>
      <c r="U30" s="563">
        <f>S30</f>
        <v>3</v>
      </c>
      <c r="W30" s="555">
        <v>1</v>
      </c>
      <c r="Y30" s="1012">
        <f t="shared" si="30"/>
        <v>7500</v>
      </c>
      <c r="Z30" s="1012">
        <f t="shared" si="31"/>
        <v>1125</v>
      </c>
      <c r="AB30" s="1012">
        <f t="shared" si="32"/>
        <v>7500</v>
      </c>
      <c r="AC30" s="1012">
        <f t="shared" si="33"/>
        <v>1125</v>
      </c>
      <c r="AD30" s="1839"/>
      <c r="AE30" s="1012">
        <f t="shared" si="34"/>
        <v>22500</v>
      </c>
      <c r="AF30" s="1012">
        <f t="shared" si="35"/>
        <v>3375</v>
      </c>
      <c r="AH30" s="1012">
        <f t="shared" si="36"/>
        <v>22500</v>
      </c>
      <c r="AI30" s="1012">
        <f t="shared" si="37"/>
        <v>3375</v>
      </c>
      <c r="AJ30" s="1839"/>
      <c r="AK30" s="498"/>
      <c r="AL30" s="548"/>
      <c r="AN30" s="1012">
        <f t="shared" si="38"/>
        <v>0</v>
      </c>
      <c r="AO30" s="1012">
        <f t="shared" si="39"/>
        <v>0</v>
      </c>
      <c r="AP30" s="564"/>
      <c r="AQ30" s="1012">
        <f t="shared" si="40"/>
        <v>0</v>
      </c>
      <c r="AR30" s="1012">
        <f t="shared" si="41"/>
        <v>0</v>
      </c>
      <c r="AS30" s="629"/>
      <c r="AT30" s="629"/>
      <c r="AU30" s="629"/>
      <c r="AV30" s="629"/>
      <c r="AW30" s="629"/>
      <c r="AX30" s="629"/>
      <c r="AY30" s="629"/>
      <c r="AZ30" s="629"/>
      <c r="BA30" s="629"/>
      <c r="BB30" s="629"/>
      <c r="BC30" s="629"/>
      <c r="BD30" s="629"/>
      <c r="BE30" s="629"/>
      <c r="BF30" s="629"/>
      <c r="BG30" s="629"/>
      <c r="BH30" s="629"/>
      <c r="BI30" s="629"/>
      <c r="BJ30" s="629"/>
      <c r="BK30" s="629"/>
      <c r="BL30" s="629"/>
      <c r="BM30" s="629"/>
      <c r="BN30" s="629"/>
      <c r="BO30" s="629"/>
      <c r="BP30" s="629"/>
      <c r="BQ30" s="629"/>
      <c r="BR30" s="629"/>
      <c r="BS30" s="629"/>
      <c r="BT30" s="629"/>
      <c r="BU30" s="629"/>
      <c r="BV30" s="629"/>
      <c r="BW30" s="629"/>
      <c r="BX30" s="629"/>
      <c r="BY30" s="629"/>
      <c r="BZ30" s="629"/>
      <c r="CA30" s="629"/>
      <c r="CB30" s="629"/>
      <c r="CC30" s="629"/>
      <c r="CD30" s="629"/>
      <c r="CE30" s="629"/>
      <c r="CF30" s="629"/>
      <c r="CG30" s="629"/>
      <c r="CH30" s="629"/>
      <c r="CI30" s="629"/>
      <c r="CJ30" s="629"/>
      <c r="CK30" s="629"/>
      <c r="CL30" s="629"/>
      <c r="CM30" s="629"/>
      <c r="CN30" s="629"/>
      <c r="CO30" s="629"/>
      <c r="CP30" s="629"/>
      <c r="CQ30" s="629"/>
      <c r="CR30" s="629"/>
      <c r="CS30" s="629"/>
      <c r="CT30" s="629"/>
      <c r="CU30" s="629"/>
      <c r="CV30" s="629"/>
      <c r="CW30" s="629"/>
      <c r="CX30" s="629"/>
      <c r="CY30" s="629"/>
      <c r="CZ30" s="629"/>
      <c r="DA30" s="629"/>
      <c r="DB30" s="629"/>
      <c r="DC30" s="629"/>
      <c r="DD30" s="629"/>
      <c r="DE30" s="629"/>
      <c r="DF30" s="629"/>
      <c r="DG30" s="629"/>
      <c r="DH30" s="629"/>
      <c r="DI30" s="629"/>
      <c r="DJ30" s="629"/>
      <c r="DK30" s="629"/>
      <c r="DL30" s="629"/>
      <c r="DM30" s="629"/>
      <c r="DN30" s="629"/>
      <c r="DO30" s="629"/>
      <c r="DP30" s="629"/>
      <c r="DQ30" s="629"/>
      <c r="DR30" s="629"/>
      <c r="DS30" s="629"/>
      <c r="DT30" s="629"/>
      <c r="DU30" s="629"/>
      <c r="DV30" s="629"/>
      <c r="DW30" s="629"/>
      <c r="DX30" s="629"/>
      <c r="DY30" s="629"/>
      <c r="DZ30" s="629"/>
      <c r="EA30" s="629"/>
      <c r="EB30" s="629"/>
      <c r="EC30" s="629"/>
      <c r="ED30" s="629"/>
      <c r="EE30" s="629"/>
      <c r="EF30" s="629"/>
      <c r="EG30" s="629"/>
      <c r="EH30" s="629"/>
      <c r="EI30" s="629"/>
      <c r="EJ30" s="629"/>
      <c r="EK30" s="629"/>
      <c r="EL30" s="629"/>
      <c r="EM30" s="629"/>
      <c r="EN30" s="629"/>
      <c r="EO30" s="629"/>
      <c r="EP30" s="629"/>
      <c r="EQ30" s="629"/>
      <c r="ER30" s="629"/>
      <c r="ES30" s="629"/>
      <c r="ET30" s="629"/>
      <c r="EU30" s="629"/>
      <c r="EV30" s="629"/>
      <c r="EW30" s="629"/>
      <c r="EX30" s="629"/>
      <c r="EY30" s="629"/>
      <c r="EZ30" s="629"/>
      <c r="FA30" s="629"/>
      <c r="FB30" s="629"/>
      <c r="FC30" s="629"/>
      <c r="FD30" s="629"/>
      <c r="FE30" s="629"/>
      <c r="FF30" s="629"/>
      <c r="FG30" s="629"/>
      <c r="FH30" s="629"/>
      <c r="FI30" s="629"/>
      <c r="FJ30" s="629"/>
      <c r="FK30" s="629"/>
      <c r="FL30" s="629"/>
      <c r="FM30" s="629"/>
      <c r="FN30" s="629"/>
      <c r="FO30" s="629"/>
      <c r="FP30" s="629"/>
      <c r="FQ30" s="629"/>
      <c r="FR30" s="629"/>
      <c r="FS30" s="629"/>
      <c r="FT30" s="629"/>
      <c r="FU30" s="629"/>
      <c r="FV30" s="629"/>
      <c r="FW30" s="629"/>
      <c r="FX30" s="629"/>
      <c r="FY30" s="629"/>
      <c r="FZ30" s="629"/>
      <c r="GA30" s="629"/>
      <c r="GB30" s="629"/>
      <c r="GC30" s="629"/>
      <c r="GD30" s="629"/>
      <c r="GE30" s="629"/>
      <c r="GF30" s="629"/>
      <c r="GG30" s="629"/>
      <c r="GH30" s="629"/>
      <c r="GI30" s="629"/>
      <c r="GJ30" s="629"/>
      <c r="GK30" s="629"/>
      <c r="GL30" s="629"/>
      <c r="GM30" s="629"/>
      <c r="GN30" s="629"/>
      <c r="GO30" s="629"/>
      <c r="GP30" s="629"/>
      <c r="GQ30" s="629"/>
      <c r="GR30" s="629"/>
      <c r="GS30" s="629"/>
      <c r="GT30" s="629"/>
      <c r="GU30" s="629"/>
      <c r="GV30" s="629"/>
      <c r="GW30" s="629"/>
      <c r="GX30" s="629"/>
      <c r="GY30" s="629"/>
      <c r="GZ30" s="629"/>
      <c r="HA30" s="629"/>
      <c r="HB30" s="629"/>
      <c r="HC30" s="629"/>
      <c r="HD30" s="629"/>
      <c r="HE30" s="629"/>
      <c r="HF30" s="629"/>
      <c r="HG30" s="629"/>
      <c r="HH30" s="629"/>
      <c r="HI30" s="629"/>
      <c r="HJ30" s="629"/>
      <c r="HK30" s="629"/>
      <c r="HL30" s="629"/>
      <c r="HM30" s="629"/>
      <c r="HN30" s="629"/>
      <c r="HO30" s="629"/>
      <c r="HP30" s="629"/>
      <c r="HQ30" s="629"/>
      <c r="HR30" s="629"/>
      <c r="HS30" s="629"/>
      <c r="HT30" s="629"/>
      <c r="HU30" s="629"/>
      <c r="HV30" s="629"/>
      <c r="HW30" s="629"/>
      <c r="HX30" s="629"/>
      <c r="HY30" s="629"/>
      <c r="HZ30" s="629"/>
      <c r="IA30" s="629"/>
      <c r="IB30" s="629"/>
      <c r="IC30" s="629"/>
      <c r="ID30" s="629"/>
      <c r="IE30" s="629"/>
      <c r="IF30" s="629"/>
      <c r="IG30" s="629"/>
      <c r="IH30" s="629"/>
      <c r="II30" s="629"/>
      <c r="IJ30" s="629"/>
      <c r="IK30" s="629"/>
      <c r="IL30" s="629"/>
      <c r="IM30" s="629"/>
      <c r="IN30" s="629"/>
      <c r="IO30" s="629"/>
      <c r="IP30" s="629"/>
      <c r="IQ30" s="629"/>
      <c r="IR30" s="629"/>
      <c r="IS30" s="629"/>
      <c r="IT30" s="629"/>
      <c r="IU30" s="629"/>
      <c r="IV30" s="629"/>
      <c r="IW30" s="629"/>
      <c r="IX30" s="629"/>
      <c r="IY30" s="629"/>
      <c r="IZ30" s="629"/>
      <c r="JA30" s="629"/>
      <c r="JB30" s="629"/>
      <c r="JC30" s="629"/>
      <c r="JD30" s="629"/>
      <c r="JE30" s="629"/>
      <c r="JF30" s="629"/>
      <c r="JG30" s="629"/>
      <c r="JH30" s="629"/>
      <c r="JI30" s="629"/>
      <c r="JJ30" s="629"/>
      <c r="JK30" s="629"/>
      <c r="JL30" s="629"/>
      <c r="JM30" s="629"/>
      <c r="JN30" s="629"/>
      <c r="JO30" s="629"/>
      <c r="JP30" s="629"/>
      <c r="JQ30" s="629"/>
      <c r="JR30" s="629"/>
      <c r="JS30" s="629"/>
      <c r="JT30" s="629"/>
      <c r="JU30" s="629"/>
      <c r="JV30" s="629"/>
      <c r="JW30" s="629"/>
      <c r="JX30" s="629"/>
      <c r="JY30" s="629"/>
      <c r="JZ30" s="629"/>
      <c r="KA30" s="629"/>
      <c r="KB30" s="629"/>
      <c r="KC30" s="629"/>
      <c r="KD30" s="629"/>
      <c r="KE30" s="629"/>
      <c r="KF30" s="629"/>
      <c r="KG30" s="629"/>
      <c r="KH30" s="629"/>
      <c r="KI30" s="629"/>
      <c r="KJ30" s="629"/>
      <c r="KK30" s="629"/>
      <c r="KL30" s="629"/>
      <c r="KM30" s="629"/>
      <c r="KN30" s="629"/>
      <c r="KO30" s="629"/>
      <c r="KP30" s="629"/>
      <c r="KQ30" s="629"/>
      <c r="KR30" s="629"/>
      <c r="KS30" s="629"/>
      <c r="KT30" s="629"/>
      <c r="KU30" s="629"/>
      <c r="KV30" s="629"/>
      <c r="KW30" s="629"/>
      <c r="KX30" s="629"/>
      <c r="KY30" s="629"/>
      <c r="KZ30" s="629"/>
      <c r="LA30" s="629"/>
      <c r="LB30" s="629"/>
      <c r="LC30" s="629"/>
      <c r="LD30" s="629"/>
      <c r="LE30" s="629"/>
      <c r="LF30" s="629"/>
      <c r="LG30" s="629"/>
      <c r="LH30" s="629"/>
      <c r="LI30" s="629"/>
      <c r="LJ30" s="629"/>
      <c r="LK30" s="629"/>
      <c r="LL30" s="629"/>
      <c r="LM30" s="629"/>
      <c r="LN30" s="629"/>
      <c r="LO30" s="629"/>
      <c r="LP30" s="629"/>
      <c r="LQ30" s="629"/>
      <c r="LR30" s="629"/>
      <c r="LS30" s="629"/>
      <c r="LT30" s="629"/>
      <c r="LU30" s="629"/>
      <c r="LV30" s="629"/>
      <c r="LW30" s="629"/>
      <c r="LX30" s="629"/>
      <c r="LY30" s="629"/>
      <c r="LZ30" s="629"/>
      <c r="MA30" s="629"/>
      <c r="MB30" s="629"/>
      <c r="MC30" s="629"/>
      <c r="MD30" s="629"/>
      <c r="ME30" s="629"/>
      <c r="MF30" s="629"/>
      <c r="MG30" s="629"/>
      <c r="MH30" s="629"/>
      <c r="MI30" s="629"/>
      <c r="MJ30" s="629"/>
      <c r="MK30" s="629"/>
      <c r="ML30" s="629"/>
      <c r="MM30" s="629"/>
      <c r="MN30" s="629"/>
      <c r="MO30" s="629"/>
      <c r="MP30" s="629"/>
      <c r="MQ30" s="629"/>
      <c r="MR30" s="629"/>
      <c r="MS30" s="629"/>
      <c r="MT30" s="629"/>
      <c r="MU30" s="629"/>
      <c r="MV30" s="629"/>
      <c r="MW30" s="629"/>
      <c r="MX30" s="629"/>
      <c r="MY30" s="629"/>
      <c r="MZ30" s="629"/>
      <c r="NA30" s="629"/>
      <c r="NB30" s="629"/>
      <c r="NC30" s="629"/>
      <c r="ND30" s="629"/>
      <c r="NE30" s="629"/>
      <c r="NF30" s="629"/>
      <c r="NG30" s="629"/>
      <c r="NH30" s="629"/>
      <c r="NI30" s="629"/>
      <c r="NJ30" s="629"/>
      <c r="NK30" s="629"/>
      <c r="NL30" s="629"/>
      <c r="NM30" s="629"/>
      <c r="NN30" s="629"/>
      <c r="NO30" s="629"/>
      <c r="NP30" s="629"/>
      <c r="NQ30" s="629"/>
      <c r="NR30" s="629"/>
      <c r="NS30" s="629"/>
      <c r="NT30" s="629"/>
      <c r="NU30" s="629"/>
      <c r="NV30" s="629"/>
      <c r="NW30" s="629"/>
      <c r="NX30" s="629"/>
      <c r="NY30" s="629"/>
      <c r="NZ30" s="629"/>
      <c r="OA30" s="629"/>
      <c r="OB30" s="629"/>
      <c r="OC30" s="629"/>
      <c r="OD30" s="629"/>
      <c r="OE30" s="629"/>
      <c r="OF30" s="629"/>
      <c r="OG30" s="629"/>
      <c r="OH30" s="629"/>
      <c r="OI30" s="629"/>
      <c r="OJ30" s="629"/>
      <c r="OK30" s="629"/>
      <c r="OL30" s="629"/>
      <c r="OM30" s="629"/>
      <c r="ON30" s="629"/>
      <c r="OO30" s="629"/>
      <c r="OP30" s="629"/>
      <c r="OQ30" s="629"/>
      <c r="OR30" s="629"/>
      <c r="OS30" s="629"/>
      <c r="OT30" s="629"/>
      <c r="OU30" s="629"/>
      <c r="OV30" s="629"/>
      <c r="OW30" s="629"/>
      <c r="OX30" s="629"/>
      <c r="OY30" s="629"/>
      <c r="OZ30" s="629"/>
      <c r="PA30" s="629"/>
      <c r="PB30" s="629"/>
      <c r="PC30" s="629"/>
      <c r="PD30" s="629"/>
      <c r="PE30" s="629"/>
      <c r="PF30" s="629"/>
      <c r="PG30" s="629"/>
      <c r="PH30" s="629"/>
      <c r="PI30" s="629"/>
      <c r="PJ30" s="629"/>
      <c r="PK30" s="629"/>
      <c r="PL30" s="629"/>
      <c r="PM30" s="629"/>
      <c r="PN30" s="629"/>
      <c r="PO30" s="629"/>
      <c r="PP30" s="629"/>
      <c r="PQ30" s="629"/>
      <c r="PR30" s="629"/>
      <c r="PS30" s="629"/>
      <c r="PT30" s="629"/>
      <c r="PU30" s="629"/>
      <c r="PV30" s="629"/>
      <c r="PW30" s="629"/>
      <c r="PX30" s="629"/>
      <c r="PY30" s="629"/>
      <c r="PZ30" s="629"/>
      <c r="QA30" s="629"/>
      <c r="QB30" s="629"/>
      <c r="QC30" s="629"/>
      <c r="QD30" s="629"/>
      <c r="QE30" s="629"/>
      <c r="QF30" s="629"/>
      <c r="QG30" s="629"/>
      <c r="QH30" s="629"/>
      <c r="QI30" s="629"/>
      <c r="QJ30" s="629"/>
      <c r="QK30" s="629"/>
      <c r="QL30" s="629"/>
      <c r="QM30" s="629"/>
      <c r="QN30" s="629"/>
      <c r="QO30" s="629"/>
      <c r="QP30" s="629"/>
      <c r="QQ30" s="629"/>
      <c r="QR30" s="629"/>
      <c r="QS30" s="629"/>
      <c r="QT30" s="629"/>
      <c r="QU30" s="629"/>
      <c r="QV30" s="629"/>
      <c r="QW30" s="629"/>
      <c r="QX30" s="629"/>
      <c r="QY30" s="629"/>
      <c r="QZ30" s="629"/>
      <c r="RA30" s="629"/>
      <c r="RB30" s="629"/>
      <c r="RC30" s="629"/>
      <c r="RD30" s="629"/>
      <c r="RE30" s="629"/>
      <c r="RF30" s="629"/>
      <c r="RG30" s="629"/>
      <c r="RH30" s="629"/>
      <c r="RI30" s="629"/>
      <c r="RJ30" s="629"/>
      <c r="RK30" s="629"/>
      <c r="RL30" s="629"/>
      <c r="RM30" s="629"/>
      <c r="RN30" s="629"/>
      <c r="RO30" s="629"/>
      <c r="RP30" s="629"/>
      <c r="RQ30" s="629"/>
      <c r="RR30" s="629"/>
      <c r="RS30" s="629"/>
      <c r="RT30" s="629"/>
      <c r="RU30" s="629"/>
      <c r="RV30" s="629"/>
      <c r="RW30" s="629"/>
      <c r="RX30" s="629"/>
      <c r="RY30" s="629"/>
      <c r="RZ30" s="629"/>
      <c r="SA30" s="629"/>
      <c r="SB30" s="629"/>
      <c r="SC30" s="629"/>
      <c r="SD30" s="629"/>
      <c r="SE30" s="629"/>
      <c r="SF30" s="629"/>
      <c r="SG30" s="629"/>
      <c r="SH30" s="629"/>
      <c r="SI30" s="629"/>
      <c r="SJ30" s="629"/>
      <c r="SK30" s="629"/>
      <c r="SL30" s="629"/>
      <c r="SM30" s="629"/>
      <c r="SN30" s="629"/>
      <c r="SO30" s="629"/>
      <c r="SP30" s="629"/>
      <c r="SQ30" s="629"/>
      <c r="SR30" s="629"/>
      <c r="SS30" s="629"/>
      <c r="ST30" s="629"/>
      <c r="SU30" s="629"/>
      <c r="SV30" s="629"/>
      <c r="SW30" s="629"/>
      <c r="SX30" s="629"/>
      <c r="SY30" s="629"/>
      <c r="SZ30" s="629"/>
      <c r="TA30" s="629"/>
      <c r="TB30" s="629"/>
      <c r="TC30" s="629"/>
      <c r="TD30" s="629"/>
      <c r="TE30" s="629"/>
      <c r="TF30" s="629"/>
      <c r="TG30" s="629"/>
      <c r="TH30" s="629"/>
      <c r="TI30" s="629"/>
      <c r="TJ30" s="629"/>
      <c r="TK30" s="629"/>
      <c r="TL30" s="629"/>
      <c r="TM30" s="629"/>
      <c r="TN30" s="629"/>
      <c r="TO30" s="629"/>
      <c r="TP30" s="629"/>
      <c r="TQ30" s="629"/>
      <c r="TR30" s="629"/>
      <c r="TS30" s="629"/>
      <c r="TT30" s="629"/>
      <c r="TU30" s="629"/>
      <c r="TV30" s="629"/>
      <c r="TW30" s="629"/>
      <c r="TX30" s="629"/>
      <c r="TY30" s="629"/>
      <c r="TZ30" s="629"/>
      <c r="UA30" s="629"/>
      <c r="UB30" s="629"/>
      <c r="UC30" s="629"/>
      <c r="UD30" s="629"/>
      <c r="UE30" s="629"/>
      <c r="UF30" s="629"/>
      <c r="UG30" s="629"/>
      <c r="UH30" s="629"/>
      <c r="UI30" s="629"/>
      <c r="UJ30" s="629"/>
      <c r="UK30" s="629"/>
      <c r="UL30" s="629"/>
      <c r="UM30" s="629"/>
      <c r="UN30" s="629"/>
      <c r="UO30" s="629"/>
      <c r="UP30" s="629"/>
      <c r="UQ30" s="629"/>
      <c r="UR30" s="629"/>
      <c r="US30" s="629"/>
      <c r="UT30" s="629"/>
      <c r="UU30" s="629"/>
      <c r="UV30" s="629"/>
      <c r="UW30" s="629"/>
      <c r="UX30" s="629"/>
      <c r="UY30" s="629"/>
      <c r="UZ30" s="629"/>
      <c r="VA30" s="629"/>
      <c r="VB30" s="629"/>
      <c r="VC30" s="629"/>
      <c r="VD30" s="629"/>
      <c r="VE30" s="629"/>
      <c r="VF30" s="629"/>
      <c r="VG30" s="629"/>
      <c r="VH30" s="629"/>
      <c r="VI30" s="629"/>
      <c r="VJ30" s="629"/>
      <c r="VK30" s="629"/>
      <c r="VL30" s="629"/>
      <c r="VM30" s="629"/>
      <c r="VN30" s="629"/>
      <c r="VO30" s="629"/>
      <c r="VP30" s="629"/>
      <c r="VQ30" s="629"/>
      <c r="VR30" s="629"/>
      <c r="VS30" s="629"/>
      <c r="VT30" s="629"/>
      <c r="VU30" s="629"/>
      <c r="VV30" s="629"/>
      <c r="VW30" s="629"/>
      <c r="VX30" s="629"/>
      <c r="VY30" s="629"/>
      <c r="VZ30" s="629"/>
      <c r="WA30" s="629"/>
      <c r="WB30" s="629"/>
      <c r="WC30" s="629"/>
      <c r="WD30" s="629"/>
      <c r="WE30" s="629"/>
      <c r="WF30" s="629"/>
      <c r="WG30" s="629"/>
      <c r="WH30" s="629"/>
      <c r="WI30" s="629"/>
      <c r="WJ30" s="629"/>
      <c r="WK30" s="629"/>
      <c r="WL30" s="629"/>
      <c r="WM30" s="629"/>
      <c r="WN30" s="629"/>
      <c r="WO30" s="629"/>
      <c r="WP30" s="629"/>
      <c r="WQ30" s="629"/>
      <c r="WR30" s="629"/>
      <c r="WS30" s="629"/>
      <c r="WT30" s="629"/>
      <c r="WU30" s="629"/>
      <c r="WV30" s="629"/>
      <c r="WW30" s="629"/>
      <c r="WX30" s="629"/>
      <c r="WY30" s="629"/>
      <c r="WZ30" s="629"/>
      <c r="XA30" s="629"/>
      <c r="XB30" s="629"/>
      <c r="XC30" s="629"/>
      <c r="XD30" s="629"/>
      <c r="XE30" s="629"/>
      <c r="XF30" s="629"/>
      <c r="XG30" s="629"/>
      <c r="XH30" s="629"/>
      <c r="XI30" s="629"/>
      <c r="XJ30" s="629"/>
      <c r="XK30" s="629"/>
      <c r="XL30" s="629"/>
      <c r="XM30" s="629"/>
      <c r="XN30" s="629"/>
      <c r="XO30" s="629"/>
      <c r="XP30" s="629"/>
      <c r="XQ30" s="629"/>
      <c r="XR30" s="629"/>
      <c r="XS30" s="629"/>
      <c r="XT30" s="629"/>
      <c r="XU30" s="629"/>
      <c r="XV30" s="629"/>
      <c r="XW30" s="629"/>
      <c r="XX30" s="629"/>
      <c r="XY30" s="629"/>
      <c r="XZ30" s="629"/>
      <c r="YA30" s="629"/>
      <c r="YB30" s="629"/>
      <c r="YC30" s="629"/>
      <c r="YD30" s="629"/>
      <c r="YE30" s="629"/>
      <c r="YF30" s="629"/>
      <c r="YG30" s="629"/>
      <c r="YH30" s="629"/>
      <c r="YI30" s="629"/>
      <c r="YJ30" s="629"/>
      <c r="YK30" s="629"/>
      <c r="YL30" s="629"/>
      <c r="YM30" s="629"/>
      <c r="YN30" s="629"/>
      <c r="YO30" s="629"/>
      <c r="YP30" s="629"/>
      <c r="YQ30" s="629"/>
      <c r="YR30" s="629"/>
      <c r="YS30" s="629"/>
      <c r="YT30" s="629"/>
      <c r="YU30" s="629"/>
      <c r="YV30" s="629"/>
      <c r="YW30" s="629"/>
      <c r="YX30" s="629"/>
      <c r="YY30" s="629"/>
      <c r="YZ30" s="629"/>
      <c r="ZA30" s="629"/>
      <c r="ZB30" s="629"/>
      <c r="ZC30" s="629"/>
      <c r="ZD30" s="629"/>
      <c r="ZE30" s="629"/>
      <c r="ZF30" s="629"/>
      <c r="ZG30" s="629"/>
      <c r="ZH30" s="629"/>
      <c r="ZI30" s="629"/>
      <c r="ZJ30" s="629"/>
      <c r="ZK30" s="629"/>
      <c r="ZL30" s="629"/>
      <c r="ZM30" s="629"/>
      <c r="ZN30" s="629"/>
      <c r="ZO30" s="629"/>
      <c r="ZP30" s="629"/>
      <c r="ZQ30" s="629"/>
      <c r="ZR30" s="629"/>
      <c r="ZS30" s="629"/>
      <c r="ZT30" s="629"/>
      <c r="ZU30" s="629"/>
      <c r="ZV30" s="629"/>
      <c r="ZW30" s="629"/>
      <c r="ZX30" s="629"/>
      <c r="ZY30" s="629"/>
      <c r="ZZ30" s="629"/>
      <c r="AAA30" s="629"/>
      <c r="AAB30" s="629"/>
      <c r="AAC30" s="629"/>
      <c r="AAD30" s="629"/>
      <c r="AAE30" s="629"/>
      <c r="AAF30" s="629"/>
      <c r="AAG30" s="629"/>
      <c r="AAH30" s="629"/>
      <c r="AAI30" s="629"/>
      <c r="AAJ30" s="629"/>
      <c r="AAK30" s="629"/>
      <c r="AAL30" s="629"/>
      <c r="AAM30" s="629"/>
      <c r="AAN30" s="629"/>
      <c r="AAO30" s="629"/>
      <c r="AAP30" s="629"/>
      <c r="AAQ30" s="629"/>
      <c r="AAR30" s="629"/>
      <c r="AAS30" s="629"/>
      <c r="AAT30" s="629"/>
      <c r="AAU30" s="629"/>
      <c r="AAV30" s="629"/>
      <c r="AAW30" s="629"/>
      <c r="AAX30" s="629"/>
      <c r="AAY30" s="629"/>
      <c r="AAZ30" s="629"/>
      <c r="ABA30" s="629"/>
      <c r="ABB30" s="629"/>
      <c r="ABC30" s="629"/>
      <c r="ABD30" s="629"/>
      <c r="ABE30" s="629"/>
      <c r="ABF30" s="629"/>
      <c r="ABG30" s="629"/>
      <c r="ABH30" s="629"/>
      <c r="ABI30" s="629"/>
      <c r="ABJ30" s="629"/>
      <c r="ABK30" s="629"/>
      <c r="ABL30" s="629"/>
      <c r="ABM30" s="629"/>
      <c r="ABN30" s="629"/>
      <c r="ABO30" s="629"/>
      <c r="ABP30" s="629"/>
      <c r="ABQ30" s="629"/>
      <c r="ABR30" s="629"/>
      <c r="ABS30" s="629"/>
      <c r="ABT30" s="629"/>
      <c r="ABU30" s="629"/>
      <c r="ABV30" s="629"/>
      <c r="ABW30" s="629"/>
      <c r="ABX30" s="629"/>
      <c r="ABY30" s="629"/>
      <c r="ABZ30" s="629"/>
      <c r="ACA30" s="629"/>
      <c r="ACB30" s="629"/>
      <c r="ACC30" s="629"/>
      <c r="ACD30" s="629"/>
      <c r="ACE30" s="629"/>
      <c r="ACF30" s="629"/>
      <c r="ACG30" s="629"/>
      <c r="ACH30" s="629"/>
      <c r="ACI30" s="629"/>
      <c r="ACJ30" s="629"/>
      <c r="ACK30" s="629"/>
      <c r="ACL30" s="629"/>
      <c r="ACM30" s="629"/>
      <c r="ACN30" s="629"/>
      <c r="ACO30" s="629"/>
      <c r="ACP30" s="629"/>
      <c r="ACQ30" s="629"/>
      <c r="ACR30" s="629"/>
      <c r="ACS30" s="629"/>
      <c r="ACT30" s="629"/>
      <c r="ACU30" s="629"/>
      <c r="ACV30" s="629"/>
      <c r="ACW30" s="629"/>
      <c r="ACX30" s="629"/>
      <c r="ACY30" s="629"/>
      <c r="ACZ30" s="629"/>
      <c r="ADA30" s="629"/>
      <c r="ADB30" s="629"/>
      <c r="ADC30" s="629"/>
      <c r="ADD30" s="629"/>
      <c r="ADE30" s="629"/>
      <c r="ADF30" s="629"/>
      <c r="ADG30" s="629"/>
      <c r="ADH30" s="629"/>
      <c r="ADI30" s="629"/>
      <c r="ADJ30" s="629"/>
      <c r="ADK30" s="629"/>
      <c r="ADL30" s="629"/>
      <c r="ADM30" s="629"/>
      <c r="ADN30" s="629"/>
      <c r="ADO30" s="629"/>
      <c r="ADP30" s="629"/>
      <c r="ADQ30" s="629"/>
      <c r="ADR30" s="629"/>
      <c r="ADS30" s="629"/>
      <c r="ADT30" s="629"/>
      <c r="ADU30" s="629"/>
      <c r="ADV30" s="629"/>
      <c r="ADW30" s="629"/>
      <c r="ADX30" s="629"/>
      <c r="ADY30" s="629"/>
      <c r="ADZ30" s="629"/>
      <c r="AEA30" s="629"/>
      <c r="AEB30" s="629"/>
      <c r="AEC30" s="629"/>
      <c r="AED30" s="629"/>
      <c r="AEE30" s="629"/>
      <c r="AEF30" s="629"/>
      <c r="AEG30" s="629"/>
      <c r="AEH30" s="629"/>
      <c r="AEI30" s="629"/>
      <c r="AEJ30" s="629"/>
      <c r="AEK30" s="629"/>
      <c r="AEL30" s="629"/>
      <c r="AEM30" s="629"/>
      <c r="AEN30" s="629"/>
      <c r="AEO30" s="629"/>
      <c r="AEP30" s="629"/>
      <c r="AEQ30" s="629"/>
      <c r="AER30" s="629"/>
      <c r="AES30" s="629"/>
      <c r="AET30" s="629"/>
      <c r="AEU30" s="629"/>
      <c r="AEV30" s="629"/>
      <c r="AEW30" s="629"/>
      <c r="AEX30" s="629"/>
      <c r="AEY30" s="629"/>
      <c r="AEZ30" s="629"/>
      <c r="AFA30" s="629"/>
      <c r="AFB30" s="629"/>
      <c r="AFC30" s="629"/>
      <c r="AFD30" s="629"/>
      <c r="AFE30" s="629"/>
      <c r="AFF30" s="629"/>
      <c r="AFG30" s="629"/>
      <c r="AFH30" s="629"/>
      <c r="AFI30" s="629"/>
      <c r="AFJ30" s="629"/>
      <c r="AFK30" s="629"/>
      <c r="AFL30" s="629"/>
      <c r="AFM30" s="629"/>
      <c r="AFN30" s="629"/>
      <c r="AFO30" s="629"/>
      <c r="AFP30" s="629"/>
      <c r="AFQ30" s="629"/>
      <c r="AFR30" s="629"/>
      <c r="AFS30" s="629"/>
      <c r="AFT30" s="629"/>
      <c r="AFU30" s="629"/>
      <c r="AFV30" s="629"/>
      <c r="AFW30" s="629"/>
      <c r="AFX30" s="629"/>
      <c r="AFY30" s="629"/>
      <c r="AFZ30" s="629"/>
      <c r="AGA30" s="629"/>
      <c r="AGB30" s="629"/>
      <c r="AGC30" s="629"/>
      <c r="AGD30" s="629"/>
      <c r="AGE30" s="629"/>
      <c r="AGF30" s="629"/>
      <c r="AGG30" s="629"/>
      <c r="AGH30" s="629"/>
      <c r="AGI30" s="629"/>
      <c r="AGJ30" s="629"/>
      <c r="AGK30" s="629"/>
      <c r="AGL30" s="629"/>
      <c r="AGM30" s="629"/>
      <c r="AGN30" s="629"/>
      <c r="AGO30" s="629"/>
      <c r="AGP30" s="629"/>
      <c r="AGQ30" s="629"/>
      <c r="AGR30" s="629"/>
      <c r="AGS30" s="629"/>
      <c r="AGT30" s="629"/>
      <c r="AGU30" s="629"/>
      <c r="AGV30" s="629"/>
      <c r="AGW30" s="629"/>
      <c r="AGX30" s="629"/>
      <c r="AGY30" s="629"/>
      <c r="AGZ30" s="629"/>
      <c r="AHA30" s="629"/>
      <c r="AHB30" s="629"/>
      <c r="AHC30" s="629"/>
      <c r="AHD30" s="629"/>
      <c r="AHE30" s="629"/>
      <c r="AHF30" s="629"/>
      <c r="AHG30" s="629"/>
      <c r="AHH30" s="629"/>
      <c r="AHI30" s="629"/>
      <c r="AHJ30" s="629"/>
      <c r="AHK30" s="629"/>
      <c r="AHL30" s="629"/>
      <c r="AHM30" s="629"/>
      <c r="AHN30" s="629"/>
      <c r="AHO30" s="629"/>
      <c r="AHP30" s="629"/>
      <c r="AHQ30" s="629"/>
      <c r="AHR30" s="629"/>
      <c r="AHS30" s="629"/>
      <c r="AHT30" s="629"/>
      <c r="AHU30" s="629"/>
      <c r="AHV30" s="629"/>
      <c r="AHW30" s="629"/>
      <c r="AHX30" s="629"/>
      <c r="AHY30" s="629"/>
      <c r="AHZ30" s="629"/>
      <c r="AIA30" s="629"/>
      <c r="AIB30" s="629"/>
      <c r="AIC30" s="629"/>
      <c r="AID30" s="629"/>
      <c r="AIE30" s="629"/>
      <c r="AIF30" s="629"/>
      <c r="AIG30" s="629"/>
      <c r="AIH30" s="629"/>
      <c r="AII30" s="629"/>
    </row>
    <row r="31" spans="1:919" s="629" customFormat="1" ht="31.75" customHeight="1" x14ac:dyDescent="0.75">
      <c r="A31" s="2041"/>
      <c r="B31" s="2022"/>
      <c r="C31" s="621">
        <v>3.4</v>
      </c>
      <c r="D31" s="620" t="s">
        <v>125</v>
      </c>
      <c r="E31" s="622" t="s">
        <v>24</v>
      </c>
      <c r="F31" s="622" t="s">
        <v>16</v>
      </c>
      <c r="G31" s="538">
        <f t="array" ref="G31">INDEX('Salary . staff rates'!$A$6:$C$28,MATCH(1,('Salary . staff rates'!$A$6:$A$28=MNO!E31)*('Salary . staff rates'!$B$6:$B$28=MNO!F31),0),3)</f>
        <v>750</v>
      </c>
      <c r="H31" s="537">
        <f t="shared" si="0"/>
        <v>750</v>
      </c>
      <c r="I31" s="623" t="s">
        <v>0</v>
      </c>
      <c r="J31" s="624" t="s">
        <v>0</v>
      </c>
      <c r="K31" s="630">
        <v>50</v>
      </c>
      <c r="L31" s="541">
        <f t="shared" si="42"/>
        <v>37500</v>
      </c>
      <c r="M31" s="576" t="s">
        <v>33</v>
      </c>
      <c r="N31" s="626">
        <f>IF(M31="Yes",L31*'Salary . staff rates'!$C$34,0)</f>
        <v>5625</v>
      </c>
      <c r="O31" s="627"/>
      <c r="P31" s="1850">
        <v>1</v>
      </c>
      <c r="Q31" s="1850">
        <v>1</v>
      </c>
      <c r="R31" s="545"/>
      <c r="S31" s="546">
        <v>3</v>
      </c>
      <c r="T31" s="546">
        <f t="shared" si="14"/>
        <v>3</v>
      </c>
      <c r="U31" s="546">
        <f t="shared" si="15"/>
        <v>3</v>
      </c>
      <c r="W31" s="628"/>
      <c r="Y31" s="1011">
        <f t="shared" si="30"/>
        <v>37500</v>
      </c>
      <c r="Z31" s="1011">
        <f t="shared" si="31"/>
        <v>5625</v>
      </c>
      <c r="AB31" s="1011">
        <f t="shared" si="32"/>
        <v>37500</v>
      </c>
      <c r="AC31" s="1011">
        <f t="shared" si="33"/>
        <v>5625</v>
      </c>
      <c r="AD31" s="714"/>
      <c r="AE31" s="1011">
        <f t="shared" si="34"/>
        <v>112500</v>
      </c>
      <c r="AF31" s="1011">
        <f t="shared" si="35"/>
        <v>16875</v>
      </c>
      <c r="AH31" s="1011">
        <f t="shared" si="36"/>
        <v>112500</v>
      </c>
      <c r="AI31" s="1011">
        <f t="shared" si="37"/>
        <v>16875</v>
      </c>
      <c r="AJ31" s="714"/>
      <c r="AK31" s="498"/>
      <c r="AL31" s="548"/>
      <c r="AN31" s="1011">
        <f t="shared" si="38"/>
        <v>37500</v>
      </c>
      <c r="AO31" s="1011">
        <f t="shared" si="39"/>
        <v>5625</v>
      </c>
      <c r="AP31" s="547"/>
      <c r="AQ31" s="1011">
        <f t="shared" si="40"/>
        <v>112500</v>
      </c>
      <c r="AR31" s="1011">
        <f t="shared" si="41"/>
        <v>16875</v>
      </c>
    </row>
    <row r="32" spans="1:919" s="562" customFormat="1" ht="31.75" customHeight="1" x14ac:dyDescent="0.75">
      <c r="A32" s="2041"/>
      <c r="B32" s="2022"/>
      <c r="C32" s="550" t="s">
        <v>291</v>
      </c>
      <c r="D32" s="551" t="s">
        <v>354</v>
      </c>
      <c r="E32" s="551" t="s">
        <v>24</v>
      </c>
      <c r="F32" s="551" t="s">
        <v>16</v>
      </c>
      <c r="G32" s="568">
        <f t="array" ref="G32">INDEX('Salary . staff rates'!$A$6:$C$28,MATCH(1,('Salary . staff rates'!$A$6:$A$28=MNO!E32)*('Salary . staff rates'!$B$6:$B$28=MNO!F32),0),3)</f>
        <v>750</v>
      </c>
      <c r="H32" s="552">
        <f t="shared" si="0"/>
        <v>750</v>
      </c>
      <c r="I32" s="553" t="s">
        <v>0</v>
      </c>
      <c r="J32" s="554" t="s">
        <v>0</v>
      </c>
      <c r="K32" s="557">
        <v>15</v>
      </c>
      <c r="L32" s="571">
        <f t="shared" si="42"/>
        <v>11250</v>
      </c>
      <c r="M32" s="557" t="s">
        <v>33</v>
      </c>
      <c r="N32" s="571">
        <f>IF(M32="Yes",L32*'Salary . staff rates'!$C$34,0)</f>
        <v>1687.5</v>
      </c>
      <c r="O32" s="558"/>
      <c r="P32" s="1849">
        <v>1</v>
      </c>
      <c r="Q32" s="1849">
        <v>1</v>
      </c>
      <c r="R32" s="561"/>
      <c r="S32" s="563">
        <v>3</v>
      </c>
      <c r="T32" s="563">
        <f>S32</f>
        <v>3</v>
      </c>
      <c r="U32" s="563">
        <f>S32</f>
        <v>3</v>
      </c>
      <c r="W32" s="555">
        <v>1</v>
      </c>
      <c r="Y32" s="1012">
        <f t="shared" si="30"/>
        <v>11250</v>
      </c>
      <c r="Z32" s="1012">
        <f t="shared" si="31"/>
        <v>1687.5</v>
      </c>
      <c r="AB32" s="1012">
        <f t="shared" si="32"/>
        <v>11250</v>
      </c>
      <c r="AC32" s="1012">
        <f t="shared" si="33"/>
        <v>1687.5</v>
      </c>
      <c r="AD32" s="1839"/>
      <c r="AE32" s="1012">
        <f t="shared" si="34"/>
        <v>33750</v>
      </c>
      <c r="AF32" s="1012">
        <f t="shared" si="35"/>
        <v>5062.5</v>
      </c>
      <c r="AH32" s="1012">
        <f t="shared" si="36"/>
        <v>33750</v>
      </c>
      <c r="AI32" s="1012">
        <f t="shared" si="37"/>
        <v>5062.5</v>
      </c>
      <c r="AJ32" s="1839"/>
      <c r="AK32" s="498"/>
      <c r="AL32" s="548"/>
      <c r="AN32" s="1012">
        <f t="shared" si="38"/>
        <v>0</v>
      </c>
      <c r="AO32" s="1012">
        <f t="shared" si="39"/>
        <v>0</v>
      </c>
      <c r="AP32" s="564"/>
      <c r="AQ32" s="1012">
        <f t="shared" si="40"/>
        <v>0</v>
      </c>
      <c r="AR32" s="1012">
        <f t="shared" si="41"/>
        <v>0</v>
      </c>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29"/>
      <c r="BW32" s="629"/>
      <c r="BX32" s="629"/>
      <c r="BY32" s="629"/>
      <c r="BZ32" s="629"/>
      <c r="CA32" s="629"/>
      <c r="CB32" s="629"/>
      <c r="CC32" s="629"/>
      <c r="CD32" s="629"/>
      <c r="CE32" s="629"/>
      <c r="CF32" s="629"/>
      <c r="CG32" s="629"/>
      <c r="CH32" s="629"/>
      <c r="CI32" s="629"/>
      <c r="CJ32" s="629"/>
      <c r="CK32" s="629"/>
      <c r="CL32" s="629"/>
      <c r="CM32" s="629"/>
      <c r="CN32" s="629"/>
      <c r="CO32" s="629"/>
      <c r="CP32" s="629"/>
      <c r="CQ32" s="629"/>
      <c r="CR32" s="629"/>
      <c r="CS32" s="629"/>
      <c r="CT32" s="629"/>
      <c r="CU32" s="629"/>
      <c r="CV32" s="629"/>
      <c r="CW32" s="629"/>
      <c r="CX32" s="629"/>
      <c r="CY32" s="629"/>
      <c r="CZ32" s="629"/>
      <c r="DA32" s="629"/>
      <c r="DB32" s="629"/>
      <c r="DC32" s="629"/>
      <c r="DD32" s="629"/>
      <c r="DE32" s="629"/>
      <c r="DF32" s="629"/>
      <c r="DG32" s="629"/>
      <c r="DH32" s="629"/>
      <c r="DI32" s="629"/>
      <c r="DJ32" s="629"/>
      <c r="DK32" s="629"/>
      <c r="DL32" s="629"/>
      <c r="DM32" s="629"/>
      <c r="DN32" s="629"/>
      <c r="DO32" s="629"/>
      <c r="DP32" s="629"/>
      <c r="DQ32" s="629"/>
      <c r="DR32" s="629"/>
      <c r="DS32" s="629"/>
      <c r="DT32" s="629"/>
      <c r="DU32" s="629"/>
      <c r="DV32" s="629"/>
      <c r="DW32" s="629"/>
      <c r="DX32" s="629"/>
      <c r="DY32" s="629"/>
      <c r="DZ32" s="629"/>
      <c r="EA32" s="629"/>
      <c r="EB32" s="629"/>
      <c r="EC32" s="629"/>
      <c r="ED32" s="629"/>
      <c r="EE32" s="629"/>
      <c r="EF32" s="629"/>
      <c r="EG32" s="629"/>
      <c r="EH32" s="629"/>
      <c r="EI32" s="629"/>
      <c r="EJ32" s="629"/>
      <c r="EK32" s="629"/>
      <c r="EL32" s="629"/>
      <c r="EM32" s="629"/>
      <c r="EN32" s="629"/>
      <c r="EO32" s="629"/>
      <c r="EP32" s="629"/>
      <c r="EQ32" s="629"/>
      <c r="ER32" s="629"/>
      <c r="ES32" s="629"/>
      <c r="ET32" s="629"/>
      <c r="EU32" s="629"/>
      <c r="EV32" s="629"/>
      <c r="EW32" s="629"/>
      <c r="EX32" s="629"/>
      <c r="EY32" s="629"/>
      <c r="EZ32" s="629"/>
      <c r="FA32" s="629"/>
      <c r="FB32" s="629"/>
      <c r="FC32" s="629"/>
      <c r="FD32" s="629"/>
      <c r="FE32" s="629"/>
      <c r="FF32" s="629"/>
      <c r="FG32" s="629"/>
      <c r="FH32" s="629"/>
      <c r="FI32" s="629"/>
      <c r="FJ32" s="629"/>
      <c r="FK32" s="629"/>
      <c r="FL32" s="629"/>
      <c r="FM32" s="629"/>
      <c r="FN32" s="629"/>
      <c r="FO32" s="629"/>
      <c r="FP32" s="629"/>
      <c r="FQ32" s="629"/>
      <c r="FR32" s="629"/>
      <c r="FS32" s="629"/>
      <c r="FT32" s="629"/>
      <c r="FU32" s="629"/>
      <c r="FV32" s="629"/>
      <c r="FW32" s="629"/>
      <c r="FX32" s="629"/>
      <c r="FY32" s="629"/>
      <c r="FZ32" s="629"/>
      <c r="GA32" s="629"/>
      <c r="GB32" s="629"/>
      <c r="GC32" s="629"/>
      <c r="GD32" s="629"/>
      <c r="GE32" s="629"/>
      <c r="GF32" s="629"/>
      <c r="GG32" s="629"/>
      <c r="GH32" s="629"/>
      <c r="GI32" s="629"/>
      <c r="GJ32" s="629"/>
      <c r="GK32" s="629"/>
      <c r="GL32" s="629"/>
      <c r="GM32" s="629"/>
      <c r="GN32" s="629"/>
      <c r="GO32" s="629"/>
      <c r="GP32" s="629"/>
      <c r="GQ32" s="629"/>
      <c r="GR32" s="629"/>
      <c r="GS32" s="629"/>
      <c r="GT32" s="629"/>
      <c r="GU32" s="629"/>
      <c r="GV32" s="629"/>
      <c r="GW32" s="629"/>
      <c r="GX32" s="629"/>
      <c r="GY32" s="629"/>
      <c r="GZ32" s="629"/>
      <c r="HA32" s="629"/>
      <c r="HB32" s="629"/>
      <c r="HC32" s="629"/>
      <c r="HD32" s="629"/>
      <c r="HE32" s="629"/>
      <c r="HF32" s="629"/>
      <c r="HG32" s="629"/>
      <c r="HH32" s="629"/>
      <c r="HI32" s="629"/>
      <c r="HJ32" s="629"/>
      <c r="HK32" s="629"/>
      <c r="HL32" s="629"/>
      <c r="HM32" s="629"/>
      <c r="HN32" s="629"/>
      <c r="HO32" s="629"/>
      <c r="HP32" s="629"/>
      <c r="HQ32" s="629"/>
      <c r="HR32" s="629"/>
      <c r="HS32" s="629"/>
      <c r="HT32" s="629"/>
      <c r="HU32" s="629"/>
      <c r="HV32" s="629"/>
      <c r="HW32" s="629"/>
      <c r="HX32" s="629"/>
      <c r="HY32" s="629"/>
      <c r="HZ32" s="629"/>
      <c r="IA32" s="629"/>
      <c r="IB32" s="629"/>
      <c r="IC32" s="629"/>
      <c r="ID32" s="629"/>
      <c r="IE32" s="629"/>
      <c r="IF32" s="629"/>
      <c r="IG32" s="629"/>
      <c r="IH32" s="629"/>
      <c r="II32" s="629"/>
      <c r="IJ32" s="629"/>
      <c r="IK32" s="629"/>
      <c r="IL32" s="629"/>
      <c r="IM32" s="629"/>
      <c r="IN32" s="629"/>
      <c r="IO32" s="629"/>
      <c r="IP32" s="629"/>
      <c r="IQ32" s="629"/>
      <c r="IR32" s="629"/>
      <c r="IS32" s="629"/>
      <c r="IT32" s="629"/>
      <c r="IU32" s="629"/>
      <c r="IV32" s="629"/>
      <c r="IW32" s="629"/>
      <c r="IX32" s="629"/>
      <c r="IY32" s="629"/>
      <c r="IZ32" s="629"/>
      <c r="JA32" s="629"/>
      <c r="JB32" s="629"/>
      <c r="JC32" s="629"/>
      <c r="JD32" s="629"/>
      <c r="JE32" s="629"/>
      <c r="JF32" s="629"/>
      <c r="JG32" s="629"/>
      <c r="JH32" s="629"/>
      <c r="JI32" s="629"/>
      <c r="JJ32" s="629"/>
      <c r="JK32" s="629"/>
      <c r="JL32" s="629"/>
      <c r="JM32" s="629"/>
      <c r="JN32" s="629"/>
      <c r="JO32" s="629"/>
      <c r="JP32" s="629"/>
      <c r="JQ32" s="629"/>
      <c r="JR32" s="629"/>
      <c r="JS32" s="629"/>
      <c r="JT32" s="629"/>
      <c r="JU32" s="629"/>
      <c r="JV32" s="629"/>
      <c r="JW32" s="629"/>
      <c r="JX32" s="629"/>
      <c r="JY32" s="629"/>
      <c r="JZ32" s="629"/>
      <c r="KA32" s="629"/>
      <c r="KB32" s="629"/>
      <c r="KC32" s="629"/>
      <c r="KD32" s="629"/>
      <c r="KE32" s="629"/>
      <c r="KF32" s="629"/>
      <c r="KG32" s="629"/>
      <c r="KH32" s="629"/>
      <c r="KI32" s="629"/>
      <c r="KJ32" s="629"/>
      <c r="KK32" s="629"/>
      <c r="KL32" s="629"/>
      <c r="KM32" s="629"/>
      <c r="KN32" s="629"/>
      <c r="KO32" s="629"/>
      <c r="KP32" s="629"/>
      <c r="KQ32" s="629"/>
      <c r="KR32" s="629"/>
      <c r="KS32" s="629"/>
      <c r="KT32" s="629"/>
      <c r="KU32" s="629"/>
      <c r="KV32" s="629"/>
      <c r="KW32" s="629"/>
      <c r="KX32" s="629"/>
      <c r="KY32" s="629"/>
      <c r="KZ32" s="629"/>
      <c r="LA32" s="629"/>
      <c r="LB32" s="629"/>
      <c r="LC32" s="629"/>
      <c r="LD32" s="629"/>
      <c r="LE32" s="629"/>
      <c r="LF32" s="629"/>
      <c r="LG32" s="629"/>
      <c r="LH32" s="629"/>
      <c r="LI32" s="629"/>
      <c r="LJ32" s="629"/>
      <c r="LK32" s="629"/>
      <c r="LL32" s="629"/>
      <c r="LM32" s="629"/>
      <c r="LN32" s="629"/>
      <c r="LO32" s="629"/>
      <c r="LP32" s="629"/>
      <c r="LQ32" s="629"/>
      <c r="LR32" s="629"/>
      <c r="LS32" s="629"/>
      <c r="LT32" s="629"/>
      <c r="LU32" s="629"/>
      <c r="LV32" s="629"/>
      <c r="LW32" s="629"/>
      <c r="LX32" s="629"/>
      <c r="LY32" s="629"/>
      <c r="LZ32" s="629"/>
      <c r="MA32" s="629"/>
      <c r="MB32" s="629"/>
      <c r="MC32" s="629"/>
      <c r="MD32" s="629"/>
      <c r="ME32" s="629"/>
      <c r="MF32" s="629"/>
      <c r="MG32" s="629"/>
      <c r="MH32" s="629"/>
      <c r="MI32" s="629"/>
      <c r="MJ32" s="629"/>
      <c r="MK32" s="629"/>
      <c r="ML32" s="629"/>
      <c r="MM32" s="629"/>
      <c r="MN32" s="629"/>
      <c r="MO32" s="629"/>
      <c r="MP32" s="629"/>
      <c r="MQ32" s="629"/>
      <c r="MR32" s="629"/>
      <c r="MS32" s="629"/>
      <c r="MT32" s="629"/>
      <c r="MU32" s="629"/>
      <c r="MV32" s="629"/>
      <c r="MW32" s="629"/>
      <c r="MX32" s="629"/>
      <c r="MY32" s="629"/>
      <c r="MZ32" s="629"/>
      <c r="NA32" s="629"/>
      <c r="NB32" s="629"/>
      <c r="NC32" s="629"/>
      <c r="ND32" s="629"/>
      <c r="NE32" s="629"/>
      <c r="NF32" s="629"/>
      <c r="NG32" s="629"/>
      <c r="NH32" s="629"/>
      <c r="NI32" s="629"/>
      <c r="NJ32" s="629"/>
      <c r="NK32" s="629"/>
      <c r="NL32" s="629"/>
      <c r="NM32" s="629"/>
      <c r="NN32" s="629"/>
      <c r="NO32" s="629"/>
      <c r="NP32" s="629"/>
      <c r="NQ32" s="629"/>
      <c r="NR32" s="629"/>
      <c r="NS32" s="629"/>
      <c r="NT32" s="629"/>
      <c r="NU32" s="629"/>
      <c r="NV32" s="629"/>
      <c r="NW32" s="629"/>
      <c r="NX32" s="629"/>
      <c r="NY32" s="629"/>
      <c r="NZ32" s="629"/>
      <c r="OA32" s="629"/>
      <c r="OB32" s="629"/>
      <c r="OC32" s="629"/>
      <c r="OD32" s="629"/>
      <c r="OE32" s="629"/>
      <c r="OF32" s="629"/>
      <c r="OG32" s="629"/>
      <c r="OH32" s="629"/>
      <c r="OI32" s="629"/>
      <c r="OJ32" s="629"/>
      <c r="OK32" s="629"/>
      <c r="OL32" s="629"/>
      <c r="OM32" s="629"/>
      <c r="ON32" s="629"/>
      <c r="OO32" s="629"/>
      <c r="OP32" s="629"/>
      <c r="OQ32" s="629"/>
      <c r="OR32" s="629"/>
      <c r="OS32" s="629"/>
      <c r="OT32" s="629"/>
      <c r="OU32" s="629"/>
      <c r="OV32" s="629"/>
      <c r="OW32" s="629"/>
      <c r="OX32" s="629"/>
      <c r="OY32" s="629"/>
      <c r="OZ32" s="629"/>
      <c r="PA32" s="629"/>
      <c r="PB32" s="629"/>
      <c r="PC32" s="629"/>
      <c r="PD32" s="629"/>
      <c r="PE32" s="629"/>
      <c r="PF32" s="629"/>
      <c r="PG32" s="629"/>
      <c r="PH32" s="629"/>
      <c r="PI32" s="629"/>
      <c r="PJ32" s="629"/>
      <c r="PK32" s="629"/>
      <c r="PL32" s="629"/>
      <c r="PM32" s="629"/>
      <c r="PN32" s="629"/>
      <c r="PO32" s="629"/>
      <c r="PP32" s="629"/>
      <c r="PQ32" s="629"/>
      <c r="PR32" s="629"/>
      <c r="PS32" s="629"/>
      <c r="PT32" s="629"/>
      <c r="PU32" s="629"/>
      <c r="PV32" s="629"/>
      <c r="PW32" s="629"/>
      <c r="PX32" s="629"/>
      <c r="PY32" s="629"/>
      <c r="PZ32" s="629"/>
      <c r="QA32" s="629"/>
      <c r="QB32" s="629"/>
      <c r="QC32" s="629"/>
      <c r="QD32" s="629"/>
      <c r="QE32" s="629"/>
      <c r="QF32" s="629"/>
      <c r="QG32" s="629"/>
      <c r="QH32" s="629"/>
      <c r="QI32" s="629"/>
      <c r="QJ32" s="629"/>
      <c r="QK32" s="629"/>
      <c r="QL32" s="629"/>
      <c r="QM32" s="629"/>
      <c r="QN32" s="629"/>
      <c r="QO32" s="629"/>
      <c r="QP32" s="629"/>
      <c r="QQ32" s="629"/>
      <c r="QR32" s="629"/>
      <c r="QS32" s="629"/>
      <c r="QT32" s="629"/>
      <c r="QU32" s="629"/>
      <c r="QV32" s="629"/>
      <c r="QW32" s="629"/>
      <c r="QX32" s="629"/>
      <c r="QY32" s="629"/>
      <c r="QZ32" s="629"/>
      <c r="RA32" s="629"/>
      <c r="RB32" s="629"/>
      <c r="RC32" s="629"/>
      <c r="RD32" s="629"/>
      <c r="RE32" s="629"/>
      <c r="RF32" s="629"/>
      <c r="RG32" s="629"/>
      <c r="RH32" s="629"/>
      <c r="RI32" s="629"/>
      <c r="RJ32" s="629"/>
      <c r="RK32" s="629"/>
      <c r="RL32" s="629"/>
      <c r="RM32" s="629"/>
      <c r="RN32" s="629"/>
      <c r="RO32" s="629"/>
      <c r="RP32" s="629"/>
      <c r="RQ32" s="629"/>
      <c r="RR32" s="629"/>
      <c r="RS32" s="629"/>
      <c r="RT32" s="629"/>
      <c r="RU32" s="629"/>
      <c r="RV32" s="629"/>
      <c r="RW32" s="629"/>
      <c r="RX32" s="629"/>
      <c r="RY32" s="629"/>
      <c r="RZ32" s="629"/>
      <c r="SA32" s="629"/>
      <c r="SB32" s="629"/>
      <c r="SC32" s="629"/>
      <c r="SD32" s="629"/>
      <c r="SE32" s="629"/>
      <c r="SF32" s="629"/>
      <c r="SG32" s="629"/>
      <c r="SH32" s="629"/>
      <c r="SI32" s="629"/>
      <c r="SJ32" s="629"/>
      <c r="SK32" s="629"/>
      <c r="SL32" s="629"/>
      <c r="SM32" s="629"/>
      <c r="SN32" s="629"/>
      <c r="SO32" s="629"/>
      <c r="SP32" s="629"/>
      <c r="SQ32" s="629"/>
      <c r="SR32" s="629"/>
      <c r="SS32" s="629"/>
      <c r="ST32" s="629"/>
      <c r="SU32" s="629"/>
      <c r="SV32" s="629"/>
      <c r="SW32" s="629"/>
      <c r="SX32" s="629"/>
      <c r="SY32" s="629"/>
      <c r="SZ32" s="629"/>
      <c r="TA32" s="629"/>
      <c r="TB32" s="629"/>
      <c r="TC32" s="629"/>
      <c r="TD32" s="629"/>
      <c r="TE32" s="629"/>
      <c r="TF32" s="629"/>
      <c r="TG32" s="629"/>
      <c r="TH32" s="629"/>
      <c r="TI32" s="629"/>
      <c r="TJ32" s="629"/>
      <c r="TK32" s="629"/>
      <c r="TL32" s="629"/>
      <c r="TM32" s="629"/>
      <c r="TN32" s="629"/>
      <c r="TO32" s="629"/>
      <c r="TP32" s="629"/>
      <c r="TQ32" s="629"/>
      <c r="TR32" s="629"/>
      <c r="TS32" s="629"/>
      <c r="TT32" s="629"/>
      <c r="TU32" s="629"/>
      <c r="TV32" s="629"/>
      <c r="TW32" s="629"/>
      <c r="TX32" s="629"/>
      <c r="TY32" s="629"/>
      <c r="TZ32" s="629"/>
      <c r="UA32" s="629"/>
      <c r="UB32" s="629"/>
      <c r="UC32" s="629"/>
      <c r="UD32" s="629"/>
      <c r="UE32" s="629"/>
      <c r="UF32" s="629"/>
      <c r="UG32" s="629"/>
      <c r="UH32" s="629"/>
      <c r="UI32" s="629"/>
      <c r="UJ32" s="629"/>
      <c r="UK32" s="629"/>
      <c r="UL32" s="629"/>
      <c r="UM32" s="629"/>
      <c r="UN32" s="629"/>
      <c r="UO32" s="629"/>
      <c r="UP32" s="629"/>
      <c r="UQ32" s="629"/>
      <c r="UR32" s="629"/>
      <c r="US32" s="629"/>
      <c r="UT32" s="629"/>
      <c r="UU32" s="629"/>
      <c r="UV32" s="629"/>
      <c r="UW32" s="629"/>
      <c r="UX32" s="629"/>
      <c r="UY32" s="629"/>
      <c r="UZ32" s="629"/>
      <c r="VA32" s="629"/>
      <c r="VB32" s="629"/>
      <c r="VC32" s="629"/>
      <c r="VD32" s="629"/>
      <c r="VE32" s="629"/>
      <c r="VF32" s="629"/>
      <c r="VG32" s="629"/>
      <c r="VH32" s="629"/>
      <c r="VI32" s="629"/>
      <c r="VJ32" s="629"/>
      <c r="VK32" s="629"/>
      <c r="VL32" s="629"/>
      <c r="VM32" s="629"/>
      <c r="VN32" s="629"/>
      <c r="VO32" s="629"/>
      <c r="VP32" s="629"/>
      <c r="VQ32" s="629"/>
      <c r="VR32" s="629"/>
      <c r="VS32" s="629"/>
      <c r="VT32" s="629"/>
      <c r="VU32" s="629"/>
      <c r="VV32" s="629"/>
      <c r="VW32" s="629"/>
      <c r="VX32" s="629"/>
      <c r="VY32" s="629"/>
      <c r="VZ32" s="629"/>
      <c r="WA32" s="629"/>
      <c r="WB32" s="629"/>
      <c r="WC32" s="629"/>
      <c r="WD32" s="629"/>
      <c r="WE32" s="629"/>
      <c r="WF32" s="629"/>
      <c r="WG32" s="629"/>
      <c r="WH32" s="629"/>
      <c r="WI32" s="629"/>
      <c r="WJ32" s="629"/>
      <c r="WK32" s="629"/>
      <c r="WL32" s="629"/>
      <c r="WM32" s="629"/>
      <c r="WN32" s="629"/>
      <c r="WO32" s="629"/>
      <c r="WP32" s="629"/>
      <c r="WQ32" s="629"/>
      <c r="WR32" s="629"/>
      <c r="WS32" s="629"/>
      <c r="WT32" s="629"/>
      <c r="WU32" s="629"/>
      <c r="WV32" s="629"/>
      <c r="WW32" s="629"/>
      <c r="WX32" s="629"/>
      <c r="WY32" s="629"/>
      <c r="WZ32" s="629"/>
      <c r="XA32" s="629"/>
      <c r="XB32" s="629"/>
      <c r="XC32" s="629"/>
      <c r="XD32" s="629"/>
      <c r="XE32" s="629"/>
      <c r="XF32" s="629"/>
      <c r="XG32" s="629"/>
      <c r="XH32" s="629"/>
      <c r="XI32" s="629"/>
      <c r="XJ32" s="629"/>
      <c r="XK32" s="629"/>
      <c r="XL32" s="629"/>
      <c r="XM32" s="629"/>
      <c r="XN32" s="629"/>
      <c r="XO32" s="629"/>
      <c r="XP32" s="629"/>
      <c r="XQ32" s="629"/>
      <c r="XR32" s="629"/>
      <c r="XS32" s="629"/>
      <c r="XT32" s="629"/>
      <c r="XU32" s="629"/>
      <c r="XV32" s="629"/>
      <c r="XW32" s="629"/>
      <c r="XX32" s="629"/>
      <c r="XY32" s="629"/>
      <c r="XZ32" s="629"/>
      <c r="YA32" s="629"/>
      <c r="YB32" s="629"/>
      <c r="YC32" s="629"/>
      <c r="YD32" s="629"/>
      <c r="YE32" s="629"/>
      <c r="YF32" s="629"/>
      <c r="YG32" s="629"/>
      <c r="YH32" s="629"/>
      <c r="YI32" s="629"/>
      <c r="YJ32" s="629"/>
      <c r="YK32" s="629"/>
      <c r="YL32" s="629"/>
      <c r="YM32" s="629"/>
      <c r="YN32" s="629"/>
      <c r="YO32" s="629"/>
      <c r="YP32" s="629"/>
      <c r="YQ32" s="629"/>
      <c r="YR32" s="629"/>
      <c r="YS32" s="629"/>
      <c r="YT32" s="629"/>
      <c r="YU32" s="629"/>
      <c r="YV32" s="629"/>
      <c r="YW32" s="629"/>
      <c r="YX32" s="629"/>
      <c r="YY32" s="629"/>
      <c r="YZ32" s="629"/>
      <c r="ZA32" s="629"/>
      <c r="ZB32" s="629"/>
      <c r="ZC32" s="629"/>
      <c r="ZD32" s="629"/>
      <c r="ZE32" s="629"/>
      <c r="ZF32" s="629"/>
      <c r="ZG32" s="629"/>
      <c r="ZH32" s="629"/>
      <c r="ZI32" s="629"/>
      <c r="ZJ32" s="629"/>
      <c r="ZK32" s="629"/>
      <c r="ZL32" s="629"/>
      <c r="ZM32" s="629"/>
      <c r="ZN32" s="629"/>
      <c r="ZO32" s="629"/>
      <c r="ZP32" s="629"/>
      <c r="ZQ32" s="629"/>
      <c r="ZR32" s="629"/>
      <c r="ZS32" s="629"/>
      <c r="ZT32" s="629"/>
      <c r="ZU32" s="629"/>
      <c r="ZV32" s="629"/>
      <c r="ZW32" s="629"/>
      <c r="ZX32" s="629"/>
      <c r="ZY32" s="629"/>
      <c r="ZZ32" s="629"/>
      <c r="AAA32" s="629"/>
      <c r="AAB32" s="629"/>
      <c r="AAC32" s="629"/>
      <c r="AAD32" s="629"/>
      <c r="AAE32" s="629"/>
      <c r="AAF32" s="629"/>
      <c r="AAG32" s="629"/>
      <c r="AAH32" s="629"/>
      <c r="AAI32" s="629"/>
      <c r="AAJ32" s="629"/>
      <c r="AAK32" s="629"/>
      <c r="AAL32" s="629"/>
      <c r="AAM32" s="629"/>
      <c r="AAN32" s="629"/>
      <c r="AAO32" s="629"/>
      <c r="AAP32" s="629"/>
      <c r="AAQ32" s="629"/>
      <c r="AAR32" s="629"/>
      <c r="AAS32" s="629"/>
      <c r="AAT32" s="629"/>
      <c r="AAU32" s="629"/>
      <c r="AAV32" s="629"/>
      <c r="AAW32" s="629"/>
      <c r="AAX32" s="629"/>
      <c r="AAY32" s="629"/>
      <c r="AAZ32" s="629"/>
      <c r="ABA32" s="629"/>
      <c r="ABB32" s="629"/>
      <c r="ABC32" s="629"/>
      <c r="ABD32" s="629"/>
      <c r="ABE32" s="629"/>
      <c r="ABF32" s="629"/>
      <c r="ABG32" s="629"/>
      <c r="ABH32" s="629"/>
      <c r="ABI32" s="629"/>
      <c r="ABJ32" s="629"/>
      <c r="ABK32" s="629"/>
      <c r="ABL32" s="629"/>
      <c r="ABM32" s="629"/>
      <c r="ABN32" s="629"/>
      <c r="ABO32" s="629"/>
      <c r="ABP32" s="629"/>
      <c r="ABQ32" s="629"/>
      <c r="ABR32" s="629"/>
      <c r="ABS32" s="629"/>
      <c r="ABT32" s="629"/>
      <c r="ABU32" s="629"/>
      <c r="ABV32" s="629"/>
      <c r="ABW32" s="629"/>
      <c r="ABX32" s="629"/>
      <c r="ABY32" s="629"/>
      <c r="ABZ32" s="629"/>
      <c r="ACA32" s="629"/>
      <c r="ACB32" s="629"/>
      <c r="ACC32" s="629"/>
      <c r="ACD32" s="629"/>
      <c r="ACE32" s="629"/>
      <c r="ACF32" s="629"/>
      <c r="ACG32" s="629"/>
      <c r="ACH32" s="629"/>
      <c r="ACI32" s="629"/>
      <c r="ACJ32" s="629"/>
      <c r="ACK32" s="629"/>
      <c r="ACL32" s="629"/>
      <c r="ACM32" s="629"/>
      <c r="ACN32" s="629"/>
      <c r="ACO32" s="629"/>
      <c r="ACP32" s="629"/>
      <c r="ACQ32" s="629"/>
      <c r="ACR32" s="629"/>
      <c r="ACS32" s="629"/>
      <c r="ACT32" s="629"/>
      <c r="ACU32" s="629"/>
      <c r="ACV32" s="629"/>
      <c r="ACW32" s="629"/>
      <c r="ACX32" s="629"/>
      <c r="ACY32" s="629"/>
      <c r="ACZ32" s="629"/>
      <c r="ADA32" s="629"/>
      <c r="ADB32" s="629"/>
      <c r="ADC32" s="629"/>
      <c r="ADD32" s="629"/>
      <c r="ADE32" s="629"/>
      <c r="ADF32" s="629"/>
      <c r="ADG32" s="629"/>
      <c r="ADH32" s="629"/>
      <c r="ADI32" s="629"/>
      <c r="ADJ32" s="629"/>
      <c r="ADK32" s="629"/>
      <c r="ADL32" s="629"/>
      <c r="ADM32" s="629"/>
      <c r="ADN32" s="629"/>
      <c r="ADO32" s="629"/>
      <c r="ADP32" s="629"/>
      <c r="ADQ32" s="629"/>
      <c r="ADR32" s="629"/>
      <c r="ADS32" s="629"/>
      <c r="ADT32" s="629"/>
      <c r="ADU32" s="629"/>
      <c r="ADV32" s="629"/>
      <c r="ADW32" s="629"/>
      <c r="ADX32" s="629"/>
      <c r="ADY32" s="629"/>
      <c r="ADZ32" s="629"/>
      <c r="AEA32" s="629"/>
      <c r="AEB32" s="629"/>
      <c r="AEC32" s="629"/>
      <c r="AED32" s="629"/>
      <c r="AEE32" s="629"/>
      <c r="AEF32" s="629"/>
      <c r="AEG32" s="629"/>
      <c r="AEH32" s="629"/>
      <c r="AEI32" s="629"/>
      <c r="AEJ32" s="629"/>
      <c r="AEK32" s="629"/>
      <c r="AEL32" s="629"/>
      <c r="AEM32" s="629"/>
      <c r="AEN32" s="629"/>
      <c r="AEO32" s="629"/>
      <c r="AEP32" s="629"/>
      <c r="AEQ32" s="629"/>
      <c r="AER32" s="629"/>
      <c r="AES32" s="629"/>
      <c r="AET32" s="629"/>
      <c r="AEU32" s="629"/>
      <c r="AEV32" s="629"/>
      <c r="AEW32" s="629"/>
      <c r="AEX32" s="629"/>
      <c r="AEY32" s="629"/>
      <c r="AEZ32" s="629"/>
      <c r="AFA32" s="629"/>
      <c r="AFB32" s="629"/>
      <c r="AFC32" s="629"/>
      <c r="AFD32" s="629"/>
      <c r="AFE32" s="629"/>
      <c r="AFF32" s="629"/>
      <c r="AFG32" s="629"/>
      <c r="AFH32" s="629"/>
      <c r="AFI32" s="629"/>
      <c r="AFJ32" s="629"/>
      <c r="AFK32" s="629"/>
      <c r="AFL32" s="629"/>
      <c r="AFM32" s="629"/>
      <c r="AFN32" s="629"/>
      <c r="AFO32" s="629"/>
      <c r="AFP32" s="629"/>
      <c r="AFQ32" s="629"/>
      <c r="AFR32" s="629"/>
      <c r="AFS32" s="629"/>
      <c r="AFT32" s="629"/>
      <c r="AFU32" s="629"/>
      <c r="AFV32" s="629"/>
      <c r="AFW32" s="629"/>
      <c r="AFX32" s="629"/>
      <c r="AFY32" s="629"/>
      <c r="AFZ32" s="629"/>
      <c r="AGA32" s="629"/>
      <c r="AGB32" s="629"/>
      <c r="AGC32" s="629"/>
      <c r="AGD32" s="629"/>
      <c r="AGE32" s="629"/>
      <c r="AGF32" s="629"/>
      <c r="AGG32" s="629"/>
      <c r="AGH32" s="629"/>
      <c r="AGI32" s="629"/>
      <c r="AGJ32" s="629"/>
      <c r="AGK32" s="629"/>
      <c r="AGL32" s="629"/>
      <c r="AGM32" s="629"/>
      <c r="AGN32" s="629"/>
      <c r="AGO32" s="629"/>
      <c r="AGP32" s="629"/>
      <c r="AGQ32" s="629"/>
      <c r="AGR32" s="629"/>
      <c r="AGS32" s="629"/>
      <c r="AGT32" s="629"/>
      <c r="AGU32" s="629"/>
      <c r="AGV32" s="629"/>
      <c r="AGW32" s="629"/>
      <c r="AGX32" s="629"/>
      <c r="AGY32" s="629"/>
      <c r="AGZ32" s="629"/>
      <c r="AHA32" s="629"/>
      <c r="AHB32" s="629"/>
      <c r="AHC32" s="629"/>
      <c r="AHD32" s="629"/>
      <c r="AHE32" s="629"/>
      <c r="AHF32" s="629"/>
      <c r="AHG32" s="629"/>
      <c r="AHH32" s="629"/>
      <c r="AHI32" s="629"/>
      <c r="AHJ32" s="629"/>
      <c r="AHK32" s="629"/>
      <c r="AHL32" s="629"/>
      <c r="AHM32" s="629"/>
      <c r="AHN32" s="629"/>
      <c r="AHO32" s="629"/>
      <c r="AHP32" s="629"/>
      <c r="AHQ32" s="629"/>
      <c r="AHR32" s="629"/>
      <c r="AHS32" s="629"/>
      <c r="AHT32" s="629"/>
      <c r="AHU32" s="629"/>
      <c r="AHV32" s="629"/>
      <c r="AHW32" s="629"/>
      <c r="AHX32" s="629"/>
      <c r="AHY32" s="629"/>
      <c r="AHZ32" s="629"/>
      <c r="AIA32" s="629"/>
      <c r="AIB32" s="629"/>
      <c r="AIC32" s="629"/>
      <c r="AID32" s="629"/>
      <c r="AIE32" s="629"/>
      <c r="AIF32" s="629"/>
      <c r="AIG32" s="629"/>
      <c r="AIH32" s="629"/>
      <c r="AII32" s="629"/>
    </row>
    <row r="33" spans="1:919" s="498" customFormat="1" ht="31.75" customHeight="1" x14ac:dyDescent="0.75">
      <c r="A33" s="2041"/>
      <c r="B33" s="2022"/>
      <c r="C33" s="534">
        <v>3.5</v>
      </c>
      <c r="D33" s="620" t="s">
        <v>47</v>
      </c>
      <c r="E33" s="536" t="s">
        <v>25</v>
      </c>
      <c r="F33" s="536" t="s">
        <v>12</v>
      </c>
      <c r="G33" s="538">
        <f t="array" ref="G33">INDEX('Salary . staff rates'!$A$6:$C$28,MATCH(1,('Salary . staff rates'!$A$6:$A$28=MNO!E33)*('Salary . staff rates'!$B$6:$B$28=MNO!F33),0),3)</f>
        <v>75000</v>
      </c>
      <c r="H33" s="537">
        <f t="shared" si="0"/>
        <v>526.31578947368428</v>
      </c>
      <c r="I33" s="538" t="s">
        <v>0</v>
      </c>
      <c r="J33" s="539" t="s">
        <v>0</v>
      </c>
      <c r="K33" s="630">
        <v>20</v>
      </c>
      <c r="L33" s="541">
        <f t="shared" si="42"/>
        <v>10526.315789473685</v>
      </c>
      <c r="M33" s="542" t="s">
        <v>31</v>
      </c>
      <c r="N33" s="541">
        <f>IF(M33="Yes",L33*'Salary . staff rates'!$C$34,0)</f>
        <v>0</v>
      </c>
      <c r="O33" s="543"/>
      <c r="P33" s="1848">
        <v>1</v>
      </c>
      <c r="Q33" s="1848">
        <v>1</v>
      </c>
      <c r="R33" s="545"/>
      <c r="S33" s="546">
        <v>3</v>
      </c>
      <c r="T33" s="546">
        <f t="shared" si="14"/>
        <v>3</v>
      </c>
      <c r="U33" s="546">
        <f t="shared" si="15"/>
        <v>3</v>
      </c>
      <c r="W33" s="544"/>
      <c r="Y33" s="1011">
        <f t="shared" si="30"/>
        <v>10526.315789473685</v>
      </c>
      <c r="Z33" s="1011">
        <f t="shared" si="31"/>
        <v>0</v>
      </c>
      <c r="AB33" s="1011">
        <f t="shared" si="32"/>
        <v>10526.315789473685</v>
      </c>
      <c r="AC33" s="1011">
        <f t="shared" si="33"/>
        <v>0</v>
      </c>
      <c r="AD33" s="714"/>
      <c r="AE33" s="1011">
        <f t="shared" si="34"/>
        <v>31578.947368421053</v>
      </c>
      <c r="AF33" s="1011">
        <f t="shared" si="35"/>
        <v>0</v>
      </c>
      <c r="AH33" s="1011">
        <f t="shared" si="36"/>
        <v>31578.947368421053</v>
      </c>
      <c r="AI33" s="1011">
        <f t="shared" si="37"/>
        <v>0</v>
      </c>
      <c r="AJ33" s="714"/>
      <c r="AL33" s="548"/>
      <c r="AN33" s="1011">
        <f t="shared" si="38"/>
        <v>10526.315789473685</v>
      </c>
      <c r="AO33" s="1011">
        <f t="shared" si="39"/>
        <v>0</v>
      </c>
      <c r="AP33" s="547"/>
      <c r="AQ33" s="1011">
        <f t="shared" si="40"/>
        <v>31578.947368421053</v>
      </c>
      <c r="AR33" s="1011">
        <f t="shared" si="41"/>
        <v>0</v>
      </c>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29"/>
      <c r="BW33" s="629"/>
      <c r="BX33" s="629"/>
      <c r="BY33" s="629"/>
      <c r="BZ33" s="629"/>
      <c r="CA33" s="629"/>
      <c r="CB33" s="629"/>
      <c r="CC33" s="629"/>
      <c r="CD33" s="629"/>
      <c r="CE33" s="629"/>
      <c r="CF33" s="629"/>
      <c r="CG33" s="629"/>
      <c r="CH33" s="629"/>
      <c r="CI33" s="629"/>
      <c r="CJ33" s="629"/>
      <c r="CK33" s="629"/>
      <c r="CL33" s="629"/>
      <c r="CM33" s="629"/>
      <c r="CN33" s="629"/>
      <c r="CO33" s="629"/>
      <c r="CP33" s="629"/>
      <c r="CQ33" s="629"/>
      <c r="CR33" s="629"/>
      <c r="CS33" s="629"/>
      <c r="CT33" s="629"/>
      <c r="CU33" s="629"/>
      <c r="CV33" s="629"/>
      <c r="CW33" s="629"/>
      <c r="CX33" s="629"/>
      <c r="CY33" s="629"/>
      <c r="CZ33" s="629"/>
      <c r="DA33" s="629"/>
      <c r="DB33" s="629"/>
      <c r="DC33" s="629"/>
      <c r="DD33" s="629"/>
      <c r="DE33" s="629"/>
      <c r="DF33" s="629"/>
      <c r="DG33" s="629"/>
      <c r="DH33" s="629"/>
      <c r="DI33" s="629"/>
      <c r="DJ33" s="629"/>
      <c r="DK33" s="629"/>
      <c r="DL33" s="629"/>
      <c r="DM33" s="629"/>
      <c r="DN33" s="629"/>
      <c r="DO33" s="629"/>
      <c r="DP33" s="629"/>
      <c r="DQ33" s="629"/>
      <c r="DR33" s="629"/>
      <c r="DS33" s="629"/>
      <c r="DT33" s="629"/>
      <c r="DU33" s="629"/>
      <c r="DV33" s="629"/>
      <c r="DW33" s="629"/>
      <c r="DX33" s="629"/>
      <c r="DY33" s="629"/>
      <c r="DZ33" s="629"/>
      <c r="EA33" s="629"/>
      <c r="EB33" s="629"/>
      <c r="EC33" s="629"/>
      <c r="ED33" s="629"/>
      <c r="EE33" s="629"/>
      <c r="EF33" s="629"/>
      <c r="EG33" s="629"/>
      <c r="EH33" s="629"/>
      <c r="EI33" s="629"/>
      <c r="EJ33" s="629"/>
      <c r="EK33" s="629"/>
      <c r="EL33" s="629"/>
      <c r="EM33" s="629"/>
      <c r="EN33" s="629"/>
      <c r="EO33" s="629"/>
      <c r="EP33" s="629"/>
      <c r="EQ33" s="629"/>
      <c r="ER33" s="629"/>
      <c r="ES33" s="629"/>
      <c r="ET33" s="629"/>
      <c r="EU33" s="629"/>
      <c r="EV33" s="629"/>
      <c r="EW33" s="629"/>
      <c r="EX33" s="629"/>
      <c r="EY33" s="629"/>
      <c r="EZ33" s="629"/>
      <c r="FA33" s="629"/>
      <c r="FB33" s="629"/>
      <c r="FC33" s="629"/>
      <c r="FD33" s="629"/>
      <c r="FE33" s="629"/>
      <c r="FF33" s="629"/>
      <c r="FG33" s="629"/>
      <c r="FH33" s="629"/>
      <c r="FI33" s="629"/>
      <c r="FJ33" s="629"/>
      <c r="FK33" s="629"/>
      <c r="FL33" s="629"/>
      <c r="FM33" s="629"/>
      <c r="FN33" s="629"/>
      <c r="FO33" s="629"/>
      <c r="FP33" s="629"/>
      <c r="FQ33" s="629"/>
      <c r="FR33" s="629"/>
      <c r="FS33" s="629"/>
      <c r="FT33" s="629"/>
      <c r="FU33" s="629"/>
      <c r="FV33" s="629"/>
      <c r="FW33" s="629"/>
      <c r="FX33" s="629"/>
      <c r="FY33" s="629"/>
      <c r="FZ33" s="629"/>
      <c r="GA33" s="629"/>
      <c r="GB33" s="629"/>
      <c r="GC33" s="629"/>
      <c r="GD33" s="629"/>
      <c r="GE33" s="629"/>
      <c r="GF33" s="629"/>
      <c r="GG33" s="629"/>
      <c r="GH33" s="629"/>
      <c r="GI33" s="629"/>
      <c r="GJ33" s="629"/>
      <c r="GK33" s="629"/>
      <c r="GL33" s="629"/>
      <c r="GM33" s="629"/>
      <c r="GN33" s="629"/>
      <c r="GO33" s="629"/>
      <c r="GP33" s="629"/>
      <c r="GQ33" s="629"/>
      <c r="GR33" s="629"/>
      <c r="GS33" s="629"/>
      <c r="GT33" s="629"/>
      <c r="GU33" s="629"/>
      <c r="GV33" s="629"/>
      <c r="GW33" s="629"/>
      <c r="GX33" s="629"/>
      <c r="GY33" s="629"/>
      <c r="GZ33" s="629"/>
      <c r="HA33" s="629"/>
      <c r="HB33" s="629"/>
      <c r="HC33" s="629"/>
      <c r="HD33" s="629"/>
      <c r="HE33" s="629"/>
      <c r="HF33" s="629"/>
      <c r="HG33" s="629"/>
      <c r="HH33" s="629"/>
      <c r="HI33" s="629"/>
      <c r="HJ33" s="629"/>
      <c r="HK33" s="629"/>
      <c r="HL33" s="629"/>
      <c r="HM33" s="629"/>
      <c r="HN33" s="629"/>
      <c r="HO33" s="629"/>
      <c r="HP33" s="629"/>
      <c r="HQ33" s="629"/>
      <c r="HR33" s="629"/>
      <c r="HS33" s="629"/>
      <c r="HT33" s="629"/>
      <c r="HU33" s="629"/>
      <c r="HV33" s="629"/>
      <c r="HW33" s="629"/>
      <c r="HX33" s="629"/>
      <c r="HY33" s="629"/>
      <c r="HZ33" s="629"/>
      <c r="IA33" s="629"/>
      <c r="IB33" s="629"/>
      <c r="IC33" s="629"/>
      <c r="ID33" s="629"/>
      <c r="IE33" s="629"/>
      <c r="IF33" s="629"/>
      <c r="IG33" s="629"/>
      <c r="IH33" s="629"/>
      <c r="II33" s="629"/>
      <c r="IJ33" s="629"/>
      <c r="IK33" s="629"/>
      <c r="IL33" s="629"/>
      <c r="IM33" s="629"/>
      <c r="IN33" s="629"/>
      <c r="IO33" s="629"/>
      <c r="IP33" s="629"/>
      <c r="IQ33" s="629"/>
      <c r="IR33" s="629"/>
      <c r="IS33" s="629"/>
      <c r="IT33" s="629"/>
      <c r="IU33" s="629"/>
      <c r="IV33" s="629"/>
      <c r="IW33" s="629"/>
      <c r="IX33" s="629"/>
      <c r="IY33" s="629"/>
      <c r="IZ33" s="629"/>
      <c r="JA33" s="629"/>
      <c r="JB33" s="629"/>
      <c r="JC33" s="629"/>
      <c r="JD33" s="629"/>
      <c r="JE33" s="629"/>
      <c r="JF33" s="629"/>
      <c r="JG33" s="629"/>
      <c r="JH33" s="629"/>
      <c r="JI33" s="629"/>
      <c r="JJ33" s="629"/>
      <c r="JK33" s="629"/>
      <c r="JL33" s="629"/>
      <c r="JM33" s="629"/>
      <c r="JN33" s="629"/>
      <c r="JO33" s="629"/>
      <c r="JP33" s="629"/>
      <c r="JQ33" s="629"/>
      <c r="JR33" s="629"/>
      <c r="JS33" s="629"/>
      <c r="JT33" s="629"/>
      <c r="JU33" s="629"/>
      <c r="JV33" s="629"/>
      <c r="JW33" s="629"/>
      <c r="JX33" s="629"/>
      <c r="JY33" s="629"/>
      <c r="JZ33" s="629"/>
      <c r="KA33" s="629"/>
      <c r="KB33" s="629"/>
      <c r="KC33" s="629"/>
      <c r="KD33" s="629"/>
      <c r="KE33" s="629"/>
      <c r="KF33" s="629"/>
      <c r="KG33" s="629"/>
      <c r="KH33" s="629"/>
      <c r="KI33" s="629"/>
      <c r="KJ33" s="629"/>
      <c r="KK33" s="629"/>
      <c r="KL33" s="629"/>
      <c r="KM33" s="629"/>
      <c r="KN33" s="629"/>
      <c r="KO33" s="629"/>
      <c r="KP33" s="629"/>
      <c r="KQ33" s="629"/>
      <c r="KR33" s="629"/>
      <c r="KS33" s="629"/>
      <c r="KT33" s="629"/>
      <c r="KU33" s="629"/>
      <c r="KV33" s="629"/>
      <c r="KW33" s="629"/>
      <c r="KX33" s="629"/>
      <c r="KY33" s="629"/>
      <c r="KZ33" s="629"/>
      <c r="LA33" s="629"/>
      <c r="LB33" s="629"/>
      <c r="LC33" s="629"/>
      <c r="LD33" s="629"/>
      <c r="LE33" s="629"/>
      <c r="LF33" s="629"/>
      <c r="LG33" s="629"/>
      <c r="LH33" s="629"/>
      <c r="LI33" s="629"/>
      <c r="LJ33" s="629"/>
      <c r="LK33" s="629"/>
      <c r="LL33" s="629"/>
      <c r="LM33" s="629"/>
      <c r="LN33" s="629"/>
      <c r="LO33" s="629"/>
      <c r="LP33" s="629"/>
      <c r="LQ33" s="629"/>
      <c r="LR33" s="629"/>
      <c r="LS33" s="629"/>
      <c r="LT33" s="629"/>
      <c r="LU33" s="629"/>
      <c r="LV33" s="629"/>
      <c r="LW33" s="629"/>
      <c r="LX33" s="629"/>
      <c r="LY33" s="629"/>
      <c r="LZ33" s="629"/>
      <c r="MA33" s="629"/>
      <c r="MB33" s="629"/>
      <c r="MC33" s="629"/>
      <c r="MD33" s="629"/>
      <c r="ME33" s="629"/>
      <c r="MF33" s="629"/>
      <c r="MG33" s="629"/>
      <c r="MH33" s="629"/>
      <c r="MI33" s="629"/>
      <c r="MJ33" s="629"/>
      <c r="MK33" s="629"/>
      <c r="ML33" s="629"/>
      <c r="MM33" s="629"/>
      <c r="MN33" s="629"/>
      <c r="MO33" s="629"/>
      <c r="MP33" s="629"/>
      <c r="MQ33" s="629"/>
      <c r="MR33" s="629"/>
      <c r="MS33" s="629"/>
      <c r="MT33" s="629"/>
      <c r="MU33" s="629"/>
      <c r="MV33" s="629"/>
      <c r="MW33" s="629"/>
      <c r="MX33" s="629"/>
      <c r="MY33" s="629"/>
      <c r="MZ33" s="629"/>
      <c r="NA33" s="629"/>
      <c r="NB33" s="629"/>
      <c r="NC33" s="629"/>
      <c r="ND33" s="629"/>
      <c r="NE33" s="629"/>
      <c r="NF33" s="629"/>
      <c r="NG33" s="629"/>
      <c r="NH33" s="629"/>
      <c r="NI33" s="629"/>
      <c r="NJ33" s="629"/>
      <c r="NK33" s="629"/>
      <c r="NL33" s="629"/>
      <c r="NM33" s="629"/>
      <c r="NN33" s="629"/>
      <c r="NO33" s="629"/>
      <c r="NP33" s="629"/>
      <c r="NQ33" s="629"/>
      <c r="NR33" s="629"/>
      <c r="NS33" s="629"/>
      <c r="NT33" s="629"/>
      <c r="NU33" s="629"/>
      <c r="NV33" s="629"/>
      <c r="NW33" s="629"/>
      <c r="NX33" s="629"/>
      <c r="NY33" s="629"/>
      <c r="NZ33" s="629"/>
      <c r="OA33" s="629"/>
      <c r="OB33" s="629"/>
      <c r="OC33" s="629"/>
      <c r="OD33" s="629"/>
      <c r="OE33" s="629"/>
      <c r="OF33" s="629"/>
      <c r="OG33" s="629"/>
      <c r="OH33" s="629"/>
      <c r="OI33" s="629"/>
      <c r="OJ33" s="629"/>
      <c r="OK33" s="629"/>
      <c r="OL33" s="629"/>
      <c r="OM33" s="629"/>
      <c r="ON33" s="629"/>
      <c r="OO33" s="629"/>
      <c r="OP33" s="629"/>
      <c r="OQ33" s="629"/>
      <c r="OR33" s="629"/>
      <c r="OS33" s="629"/>
      <c r="OT33" s="629"/>
      <c r="OU33" s="629"/>
      <c r="OV33" s="629"/>
      <c r="OW33" s="629"/>
      <c r="OX33" s="629"/>
      <c r="OY33" s="629"/>
      <c r="OZ33" s="629"/>
      <c r="PA33" s="629"/>
      <c r="PB33" s="629"/>
      <c r="PC33" s="629"/>
      <c r="PD33" s="629"/>
      <c r="PE33" s="629"/>
      <c r="PF33" s="629"/>
      <c r="PG33" s="629"/>
      <c r="PH33" s="629"/>
      <c r="PI33" s="629"/>
      <c r="PJ33" s="629"/>
      <c r="PK33" s="629"/>
      <c r="PL33" s="629"/>
      <c r="PM33" s="629"/>
      <c r="PN33" s="629"/>
      <c r="PO33" s="629"/>
      <c r="PP33" s="629"/>
      <c r="PQ33" s="629"/>
      <c r="PR33" s="629"/>
      <c r="PS33" s="629"/>
      <c r="PT33" s="629"/>
      <c r="PU33" s="629"/>
      <c r="PV33" s="629"/>
      <c r="PW33" s="629"/>
      <c r="PX33" s="629"/>
      <c r="PY33" s="629"/>
      <c r="PZ33" s="629"/>
      <c r="QA33" s="629"/>
      <c r="QB33" s="629"/>
      <c r="QC33" s="629"/>
      <c r="QD33" s="629"/>
      <c r="QE33" s="629"/>
      <c r="QF33" s="629"/>
      <c r="QG33" s="629"/>
      <c r="QH33" s="629"/>
      <c r="QI33" s="629"/>
      <c r="QJ33" s="629"/>
      <c r="QK33" s="629"/>
      <c r="QL33" s="629"/>
      <c r="QM33" s="629"/>
      <c r="QN33" s="629"/>
      <c r="QO33" s="629"/>
      <c r="QP33" s="629"/>
      <c r="QQ33" s="629"/>
      <c r="QR33" s="629"/>
      <c r="QS33" s="629"/>
      <c r="QT33" s="629"/>
      <c r="QU33" s="629"/>
      <c r="QV33" s="629"/>
      <c r="QW33" s="629"/>
      <c r="QX33" s="629"/>
      <c r="QY33" s="629"/>
      <c r="QZ33" s="629"/>
      <c r="RA33" s="629"/>
      <c r="RB33" s="629"/>
      <c r="RC33" s="629"/>
      <c r="RD33" s="629"/>
      <c r="RE33" s="629"/>
      <c r="RF33" s="629"/>
      <c r="RG33" s="629"/>
      <c r="RH33" s="629"/>
      <c r="RI33" s="629"/>
      <c r="RJ33" s="629"/>
      <c r="RK33" s="629"/>
      <c r="RL33" s="629"/>
      <c r="RM33" s="629"/>
      <c r="RN33" s="629"/>
      <c r="RO33" s="629"/>
      <c r="RP33" s="629"/>
      <c r="RQ33" s="629"/>
      <c r="RR33" s="629"/>
      <c r="RS33" s="629"/>
      <c r="RT33" s="629"/>
      <c r="RU33" s="629"/>
      <c r="RV33" s="629"/>
      <c r="RW33" s="629"/>
      <c r="RX33" s="629"/>
      <c r="RY33" s="629"/>
      <c r="RZ33" s="629"/>
      <c r="SA33" s="629"/>
      <c r="SB33" s="629"/>
      <c r="SC33" s="629"/>
      <c r="SD33" s="629"/>
      <c r="SE33" s="629"/>
      <c r="SF33" s="629"/>
      <c r="SG33" s="629"/>
      <c r="SH33" s="629"/>
      <c r="SI33" s="629"/>
      <c r="SJ33" s="629"/>
      <c r="SK33" s="629"/>
      <c r="SL33" s="629"/>
      <c r="SM33" s="629"/>
      <c r="SN33" s="629"/>
      <c r="SO33" s="629"/>
      <c r="SP33" s="629"/>
      <c r="SQ33" s="629"/>
      <c r="SR33" s="629"/>
      <c r="SS33" s="629"/>
      <c r="ST33" s="629"/>
      <c r="SU33" s="629"/>
      <c r="SV33" s="629"/>
      <c r="SW33" s="629"/>
      <c r="SX33" s="629"/>
      <c r="SY33" s="629"/>
      <c r="SZ33" s="629"/>
      <c r="TA33" s="629"/>
      <c r="TB33" s="629"/>
      <c r="TC33" s="629"/>
      <c r="TD33" s="629"/>
      <c r="TE33" s="629"/>
      <c r="TF33" s="629"/>
      <c r="TG33" s="629"/>
      <c r="TH33" s="629"/>
      <c r="TI33" s="629"/>
      <c r="TJ33" s="629"/>
      <c r="TK33" s="629"/>
      <c r="TL33" s="629"/>
      <c r="TM33" s="629"/>
      <c r="TN33" s="629"/>
      <c r="TO33" s="629"/>
      <c r="TP33" s="629"/>
      <c r="TQ33" s="629"/>
      <c r="TR33" s="629"/>
      <c r="TS33" s="629"/>
      <c r="TT33" s="629"/>
      <c r="TU33" s="629"/>
      <c r="TV33" s="629"/>
      <c r="TW33" s="629"/>
      <c r="TX33" s="629"/>
      <c r="TY33" s="629"/>
      <c r="TZ33" s="629"/>
      <c r="UA33" s="629"/>
      <c r="UB33" s="629"/>
      <c r="UC33" s="629"/>
      <c r="UD33" s="629"/>
      <c r="UE33" s="629"/>
      <c r="UF33" s="629"/>
      <c r="UG33" s="629"/>
      <c r="UH33" s="629"/>
      <c r="UI33" s="629"/>
      <c r="UJ33" s="629"/>
      <c r="UK33" s="629"/>
      <c r="UL33" s="629"/>
      <c r="UM33" s="629"/>
      <c r="UN33" s="629"/>
      <c r="UO33" s="629"/>
      <c r="UP33" s="629"/>
      <c r="UQ33" s="629"/>
      <c r="UR33" s="629"/>
      <c r="US33" s="629"/>
      <c r="UT33" s="629"/>
      <c r="UU33" s="629"/>
      <c r="UV33" s="629"/>
      <c r="UW33" s="629"/>
      <c r="UX33" s="629"/>
      <c r="UY33" s="629"/>
      <c r="UZ33" s="629"/>
      <c r="VA33" s="629"/>
      <c r="VB33" s="629"/>
      <c r="VC33" s="629"/>
      <c r="VD33" s="629"/>
      <c r="VE33" s="629"/>
      <c r="VF33" s="629"/>
      <c r="VG33" s="629"/>
      <c r="VH33" s="629"/>
      <c r="VI33" s="629"/>
      <c r="VJ33" s="629"/>
      <c r="VK33" s="629"/>
      <c r="VL33" s="629"/>
      <c r="VM33" s="629"/>
      <c r="VN33" s="629"/>
      <c r="VO33" s="629"/>
      <c r="VP33" s="629"/>
      <c r="VQ33" s="629"/>
      <c r="VR33" s="629"/>
      <c r="VS33" s="629"/>
      <c r="VT33" s="629"/>
      <c r="VU33" s="629"/>
      <c r="VV33" s="629"/>
      <c r="VW33" s="629"/>
      <c r="VX33" s="629"/>
      <c r="VY33" s="629"/>
      <c r="VZ33" s="629"/>
      <c r="WA33" s="629"/>
      <c r="WB33" s="629"/>
      <c r="WC33" s="629"/>
      <c r="WD33" s="629"/>
      <c r="WE33" s="629"/>
      <c r="WF33" s="629"/>
      <c r="WG33" s="629"/>
      <c r="WH33" s="629"/>
      <c r="WI33" s="629"/>
      <c r="WJ33" s="629"/>
      <c r="WK33" s="629"/>
      <c r="WL33" s="629"/>
      <c r="WM33" s="629"/>
      <c r="WN33" s="629"/>
      <c r="WO33" s="629"/>
      <c r="WP33" s="629"/>
      <c r="WQ33" s="629"/>
      <c r="WR33" s="629"/>
      <c r="WS33" s="629"/>
      <c r="WT33" s="629"/>
      <c r="WU33" s="629"/>
      <c r="WV33" s="629"/>
      <c r="WW33" s="629"/>
      <c r="WX33" s="629"/>
      <c r="WY33" s="629"/>
      <c r="WZ33" s="629"/>
      <c r="XA33" s="629"/>
      <c r="XB33" s="629"/>
      <c r="XC33" s="629"/>
      <c r="XD33" s="629"/>
      <c r="XE33" s="629"/>
      <c r="XF33" s="629"/>
      <c r="XG33" s="629"/>
      <c r="XH33" s="629"/>
      <c r="XI33" s="629"/>
      <c r="XJ33" s="629"/>
      <c r="XK33" s="629"/>
      <c r="XL33" s="629"/>
      <c r="XM33" s="629"/>
      <c r="XN33" s="629"/>
      <c r="XO33" s="629"/>
      <c r="XP33" s="629"/>
      <c r="XQ33" s="629"/>
      <c r="XR33" s="629"/>
      <c r="XS33" s="629"/>
      <c r="XT33" s="629"/>
      <c r="XU33" s="629"/>
      <c r="XV33" s="629"/>
      <c r="XW33" s="629"/>
      <c r="XX33" s="629"/>
      <c r="XY33" s="629"/>
      <c r="XZ33" s="629"/>
      <c r="YA33" s="629"/>
      <c r="YB33" s="629"/>
      <c r="YC33" s="629"/>
      <c r="YD33" s="629"/>
      <c r="YE33" s="629"/>
      <c r="YF33" s="629"/>
      <c r="YG33" s="629"/>
      <c r="YH33" s="629"/>
      <c r="YI33" s="629"/>
      <c r="YJ33" s="629"/>
      <c r="YK33" s="629"/>
      <c r="YL33" s="629"/>
      <c r="YM33" s="629"/>
      <c r="YN33" s="629"/>
      <c r="YO33" s="629"/>
      <c r="YP33" s="629"/>
      <c r="YQ33" s="629"/>
      <c r="YR33" s="629"/>
      <c r="YS33" s="629"/>
      <c r="YT33" s="629"/>
      <c r="YU33" s="629"/>
      <c r="YV33" s="629"/>
      <c r="YW33" s="629"/>
      <c r="YX33" s="629"/>
      <c r="YY33" s="629"/>
      <c r="YZ33" s="629"/>
      <c r="ZA33" s="629"/>
      <c r="ZB33" s="629"/>
      <c r="ZC33" s="629"/>
      <c r="ZD33" s="629"/>
      <c r="ZE33" s="629"/>
      <c r="ZF33" s="629"/>
      <c r="ZG33" s="629"/>
      <c r="ZH33" s="629"/>
      <c r="ZI33" s="629"/>
      <c r="ZJ33" s="629"/>
      <c r="ZK33" s="629"/>
      <c r="ZL33" s="629"/>
      <c r="ZM33" s="629"/>
      <c r="ZN33" s="629"/>
      <c r="ZO33" s="629"/>
      <c r="ZP33" s="629"/>
      <c r="ZQ33" s="629"/>
      <c r="ZR33" s="629"/>
      <c r="ZS33" s="629"/>
      <c r="ZT33" s="629"/>
      <c r="ZU33" s="629"/>
      <c r="ZV33" s="629"/>
      <c r="ZW33" s="629"/>
      <c r="ZX33" s="629"/>
      <c r="ZY33" s="629"/>
      <c r="ZZ33" s="629"/>
      <c r="AAA33" s="629"/>
      <c r="AAB33" s="629"/>
      <c r="AAC33" s="629"/>
      <c r="AAD33" s="629"/>
      <c r="AAE33" s="629"/>
      <c r="AAF33" s="629"/>
      <c r="AAG33" s="629"/>
      <c r="AAH33" s="629"/>
      <c r="AAI33" s="629"/>
      <c r="AAJ33" s="629"/>
      <c r="AAK33" s="629"/>
      <c r="AAL33" s="629"/>
      <c r="AAM33" s="629"/>
      <c r="AAN33" s="629"/>
      <c r="AAO33" s="629"/>
      <c r="AAP33" s="629"/>
      <c r="AAQ33" s="629"/>
      <c r="AAR33" s="629"/>
      <c r="AAS33" s="629"/>
      <c r="AAT33" s="629"/>
      <c r="AAU33" s="629"/>
      <c r="AAV33" s="629"/>
      <c r="AAW33" s="629"/>
      <c r="AAX33" s="629"/>
      <c r="AAY33" s="629"/>
      <c r="AAZ33" s="629"/>
      <c r="ABA33" s="629"/>
      <c r="ABB33" s="629"/>
      <c r="ABC33" s="629"/>
      <c r="ABD33" s="629"/>
      <c r="ABE33" s="629"/>
      <c r="ABF33" s="629"/>
      <c r="ABG33" s="629"/>
      <c r="ABH33" s="629"/>
      <c r="ABI33" s="629"/>
      <c r="ABJ33" s="629"/>
      <c r="ABK33" s="629"/>
      <c r="ABL33" s="629"/>
      <c r="ABM33" s="629"/>
      <c r="ABN33" s="629"/>
      <c r="ABO33" s="629"/>
      <c r="ABP33" s="629"/>
      <c r="ABQ33" s="629"/>
      <c r="ABR33" s="629"/>
      <c r="ABS33" s="629"/>
      <c r="ABT33" s="629"/>
      <c r="ABU33" s="629"/>
      <c r="ABV33" s="629"/>
      <c r="ABW33" s="629"/>
      <c r="ABX33" s="629"/>
      <c r="ABY33" s="629"/>
      <c r="ABZ33" s="629"/>
      <c r="ACA33" s="629"/>
      <c r="ACB33" s="629"/>
      <c r="ACC33" s="629"/>
      <c r="ACD33" s="629"/>
      <c r="ACE33" s="629"/>
      <c r="ACF33" s="629"/>
      <c r="ACG33" s="629"/>
      <c r="ACH33" s="629"/>
      <c r="ACI33" s="629"/>
      <c r="ACJ33" s="629"/>
      <c r="ACK33" s="629"/>
      <c r="ACL33" s="629"/>
      <c r="ACM33" s="629"/>
      <c r="ACN33" s="629"/>
      <c r="ACO33" s="629"/>
      <c r="ACP33" s="629"/>
      <c r="ACQ33" s="629"/>
      <c r="ACR33" s="629"/>
      <c r="ACS33" s="629"/>
      <c r="ACT33" s="629"/>
      <c r="ACU33" s="629"/>
      <c r="ACV33" s="629"/>
      <c r="ACW33" s="629"/>
      <c r="ACX33" s="629"/>
      <c r="ACY33" s="629"/>
      <c r="ACZ33" s="629"/>
      <c r="ADA33" s="629"/>
      <c r="ADB33" s="629"/>
      <c r="ADC33" s="629"/>
      <c r="ADD33" s="629"/>
      <c r="ADE33" s="629"/>
      <c r="ADF33" s="629"/>
      <c r="ADG33" s="629"/>
      <c r="ADH33" s="629"/>
      <c r="ADI33" s="629"/>
      <c r="ADJ33" s="629"/>
      <c r="ADK33" s="629"/>
      <c r="ADL33" s="629"/>
      <c r="ADM33" s="629"/>
      <c r="ADN33" s="629"/>
      <c r="ADO33" s="629"/>
      <c r="ADP33" s="629"/>
      <c r="ADQ33" s="629"/>
      <c r="ADR33" s="629"/>
      <c r="ADS33" s="629"/>
      <c r="ADT33" s="629"/>
      <c r="ADU33" s="629"/>
      <c r="ADV33" s="629"/>
      <c r="ADW33" s="629"/>
      <c r="ADX33" s="629"/>
      <c r="ADY33" s="629"/>
      <c r="ADZ33" s="629"/>
      <c r="AEA33" s="629"/>
      <c r="AEB33" s="629"/>
      <c r="AEC33" s="629"/>
      <c r="AED33" s="629"/>
      <c r="AEE33" s="629"/>
      <c r="AEF33" s="629"/>
      <c r="AEG33" s="629"/>
      <c r="AEH33" s="629"/>
      <c r="AEI33" s="629"/>
      <c r="AEJ33" s="629"/>
      <c r="AEK33" s="629"/>
      <c r="AEL33" s="629"/>
      <c r="AEM33" s="629"/>
      <c r="AEN33" s="629"/>
      <c r="AEO33" s="629"/>
      <c r="AEP33" s="629"/>
      <c r="AEQ33" s="629"/>
      <c r="AER33" s="629"/>
      <c r="AES33" s="629"/>
      <c r="AET33" s="629"/>
      <c r="AEU33" s="629"/>
      <c r="AEV33" s="629"/>
      <c r="AEW33" s="629"/>
      <c r="AEX33" s="629"/>
      <c r="AEY33" s="629"/>
      <c r="AEZ33" s="629"/>
      <c r="AFA33" s="629"/>
      <c r="AFB33" s="629"/>
      <c r="AFC33" s="629"/>
      <c r="AFD33" s="629"/>
      <c r="AFE33" s="629"/>
      <c r="AFF33" s="629"/>
      <c r="AFG33" s="629"/>
      <c r="AFH33" s="629"/>
      <c r="AFI33" s="629"/>
      <c r="AFJ33" s="629"/>
      <c r="AFK33" s="629"/>
      <c r="AFL33" s="629"/>
      <c r="AFM33" s="629"/>
      <c r="AFN33" s="629"/>
      <c r="AFO33" s="629"/>
      <c r="AFP33" s="629"/>
      <c r="AFQ33" s="629"/>
      <c r="AFR33" s="629"/>
      <c r="AFS33" s="629"/>
      <c r="AFT33" s="629"/>
      <c r="AFU33" s="629"/>
      <c r="AFV33" s="629"/>
      <c r="AFW33" s="629"/>
      <c r="AFX33" s="629"/>
      <c r="AFY33" s="629"/>
      <c r="AFZ33" s="629"/>
      <c r="AGA33" s="629"/>
      <c r="AGB33" s="629"/>
      <c r="AGC33" s="629"/>
      <c r="AGD33" s="629"/>
      <c r="AGE33" s="629"/>
      <c r="AGF33" s="629"/>
      <c r="AGG33" s="629"/>
      <c r="AGH33" s="629"/>
      <c r="AGI33" s="629"/>
      <c r="AGJ33" s="629"/>
      <c r="AGK33" s="629"/>
      <c r="AGL33" s="629"/>
      <c r="AGM33" s="629"/>
      <c r="AGN33" s="629"/>
      <c r="AGO33" s="629"/>
      <c r="AGP33" s="629"/>
      <c r="AGQ33" s="629"/>
      <c r="AGR33" s="629"/>
      <c r="AGS33" s="629"/>
      <c r="AGT33" s="629"/>
      <c r="AGU33" s="629"/>
      <c r="AGV33" s="629"/>
      <c r="AGW33" s="629"/>
      <c r="AGX33" s="629"/>
      <c r="AGY33" s="629"/>
      <c r="AGZ33" s="629"/>
      <c r="AHA33" s="629"/>
      <c r="AHB33" s="629"/>
      <c r="AHC33" s="629"/>
      <c r="AHD33" s="629"/>
      <c r="AHE33" s="629"/>
      <c r="AHF33" s="629"/>
      <c r="AHG33" s="629"/>
      <c r="AHH33" s="629"/>
      <c r="AHI33" s="629"/>
      <c r="AHJ33" s="629"/>
      <c r="AHK33" s="629"/>
      <c r="AHL33" s="629"/>
      <c r="AHM33" s="629"/>
      <c r="AHN33" s="629"/>
      <c r="AHO33" s="629"/>
      <c r="AHP33" s="629"/>
      <c r="AHQ33" s="629"/>
      <c r="AHR33" s="629"/>
      <c r="AHS33" s="629"/>
      <c r="AHT33" s="629"/>
      <c r="AHU33" s="629"/>
      <c r="AHV33" s="629"/>
      <c r="AHW33" s="629"/>
      <c r="AHX33" s="629"/>
      <c r="AHY33" s="629"/>
      <c r="AHZ33" s="629"/>
      <c r="AIA33" s="629"/>
      <c r="AIB33" s="629"/>
      <c r="AIC33" s="629"/>
      <c r="AID33" s="629"/>
      <c r="AIE33" s="629"/>
      <c r="AIF33" s="629"/>
      <c r="AIG33" s="629"/>
      <c r="AIH33" s="629"/>
      <c r="AII33" s="629"/>
    </row>
    <row r="34" spans="1:919" s="562" customFormat="1" ht="31.75" customHeight="1" x14ac:dyDescent="0.75">
      <c r="A34" s="2041"/>
      <c r="B34" s="2022"/>
      <c r="C34" s="550" t="s">
        <v>292</v>
      </c>
      <c r="D34" s="551" t="s">
        <v>355</v>
      </c>
      <c r="E34" s="551" t="s">
        <v>25</v>
      </c>
      <c r="F34" s="551" t="s">
        <v>12</v>
      </c>
      <c r="G34" s="568">
        <f t="array" ref="G34">INDEX('Salary . staff rates'!$A$6:$C$28,MATCH(1,('Salary . staff rates'!$A$6:$A$28=MNO!E34)*('Salary . staff rates'!$B$6:$B$28=MNO!F34),0),3)</f>
        <v>75000</v>
      </c>
      <c r="H34" s="552">
        <f t="shared" si="0"/>
        <v>526.31578947368428</v>
      </c>
      <c r="I34" s="553" t="s">
        <v>0</v>
      </c>
      <c r="J34" s="554" t="s">
        <v>0</v>
      </c>
      <c r="K34" s="557">
        <v>8</v>
      </c>
      <c r="L34" s="571">
        <f t="shared" si="42"/>
        <v>4210.5263157894742</v>
      </c>
      <c r="M34" s="557" t="s">
        <v>31</v>
      </c>
      <c r="N34" s="571">
        <f>IF(M34="Yes",L34*'Salary . staff rates'!$C$34,0)</f>
        <v>0</v>
      </c>
      <c r="O34" s="558"/>
      <c r="P34" s="1849">
        <v>1</v>
      </c>
      <c r="Q34" s="1849">
        <v>1</v>
      </c>
      <c r="R34" s="561"/>
      <c r="S34" s="563">
        <v>3</v>
      </c>
      <c r="T34" s="563">
        <f>S34</f>
        <v>3</v>
      </c>
      <c r="U34" s="563">
        <f>S34</f>
        <v>3</v>
      </c>
      <c r="W34" s="555">
        <v>1</v>
      </c>
      <c r="Y34" s="1012">
        <f t="shared" si="30"/>
        <v>4210.5263157894742</v>
      </c>
      <c r="Z34" s="1012">
        <f t="shared" si="31"/>
        <v>0</v>
      </c>
      <c r="AB34" s="1012">
        <f t="shared" si="32"/>
        <v>4210.5263157894742</v>
      </c>
      <c r="AC34" s="1012">
        <f t="shared" si="33"/>
        <v>0</v>
      </c>
      <c r="AD34" s="1839"/>
      <c r="AE34" s="1012">
        <f t="shared" si="34"/>
        <v>12631.578947368424</v>
      </c>
      <c r="AF34" s="1012">
        <f t="shared" si="35"/>
        <v>0</v>
      </c>
      <c r="AH34" s="1012">
        <f t="shared" si="36"/>
        <v>12631.578947368424</v>
      </c>
      <c r="AI34" s="1012">
        <f t="shared" si="37"/>
        <v>0</v>
      </c>
      <c r="AJ34" s="1839"/>
      <c r="AK34" s="498"/>
      <c r="AL34" s="548"/>
      <c r="AN34" s="1012">
        <f t="shared" si="38"/>
        <v>0</v>
      </c>
      <c r="AO34" s="1012">
        <f t="shared" si="39"/>
        <v>0</v>
      </c>
      <c r="AP34" s="564"/>
      <c r="AQ34" s="1012">
        <f t="shared" si="40"/>
        <v>0</v>
      </c>
      <c r="AR34" s="1012">
        <f t="shared" si="41"/>
        <v>0</v>
      </c>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29"/>
      <c r="BW34" s="629"/>
      <c r="BX34" s="629"/>
      <c r="BY34" s="629"/>
      <c r="BZ34" s="629"/>
      <c r="CA34" s="629"/>
      <c r="CB34" s="629"/>
      <c r="CC34" s="629"/>
      <c r="CD34" s="629"/>
      <c r="CE34" s="629"/>
      <c r="CF34" s="629"/>
      <c r="CG34" s="629"/>
      <c r="CH34" s="629"/>
      <c r="CI34" s="629"/>
      <c r="CJ34" s="629"/>
      <c r="CK34" s="629"/>
      <c r="CL34" s="629"/>
      <c r="CM34" s="629"/>
      <c r="CN34" s="629"/>
      <c r="CO34" s="629"/>
      <c r="CP34" s="629"/>
      <c r="CQ34" s="629"/>
      <c r="CR34" s="629"/>
      <c r="CS34" s="629"/>
      <c r="CT34" s="629"/>
      <c r="CU34" s="629"/>
      <c r="CV34" s="629"/>
      <c r="CW34" s="629"/>
      <c r="CX34" s="629"/>
      <c r="CY34" s="629"/>
      <c r="CZ34" s="629"/>
      <c r="DA34" s="629"/>
      <c r="DB34" s="629"/>
      <c r="DC34" s="629"/>
      <c r="DD34" s="629"/>
      <c r="DE34" s="629"/>
      <c r="DF34" s="629"/>
      <c r="DG34" s="629"/>
      <c r="DH34" s="629"/>
      <c r="DI34" s="629"/>
      <c r="DJ34" s="629"/>
      <c r="DK34" s="629"/>
      <c r="DL34" s="629"/>
      <c r="DM34" s="629"/>
      <c r="DN34" s="629"/>
      <c r="DO34" s="629"/>
      <c r="DP34" s="629"/>
      <c r="DQ34" s="629"/>
      <c r="DR34" s="629"/>
      <c r="DS34" s="629"/>
      <c r="DT34" s="629"/>
      <c r="DU34" s="629"/>
      <c r="DV34" s="629"/>
      <c r="DW34" s="629"/>
      <c r="DX34" s="629"/>
      <c r="DY34" s="629"/>
      <c r="DZ34" s="629"/>
      <c r="EA34" s="629"/>
      <c r="EB34" s="629"/>
      <c r="EC34" s="629"/>
      <c r="ED34" s="629"/>
      <c r="EE34" s="629"/>
      <c r="EF34" s="629"/>
      <c r="EG34" s="629"/>
      <c r="EH34" s="629"/>
      <c r="EI34" s="629"/>
      <c r="EJ34" s="629"/>
      <c r="EK34" s="629"/>
      <c r="EL34" s="629"/>
      <c r="EM34" s="629"/>
      <c r="EN34" s="629"/>
      <c r="EO34" s="629"/>
      <c r="EP34" s="629"/>
      <c r="EQ34" s="629"/>
      <c r="ER34" s="629"/>
      <c r="ES34" s="629"/>
      <c r="ET34" s="629"/>
      <c r="EU34" s="629"/>
      <c r="EV34" s="629"/>
      <c r="EW34" s="629"/>
      <c r="EX34" s="629"/>
      <c r="EY34" s="629"/>
      <c r="EZ34" s="629"/>
      <c r="FA34" s="629"/>
      <c r="FB34" s="629"/>
      <c r="FC34" s="629"/>
      <c r="FD34" s="629"/>
      <c r="FE34" s="629"/>
      <c r="FF34" s="629"/>
      <c r="FG34" s="629"/>
      <c r="FH34" s="629"/>
      <c r="FI34" s="629"/>
      <c r="FJ34" s="629"/>
      <c r="FK34" s="629"/>
      <c r="FL34" s="629"/>
      <c r="FM34" s="629"/>
      <c r="FN34" s="629"/>
      <c r="FO34" s="629"/>
      <c r="FP34" s="629"/>
      <c r="FQ34" s="629"/>
      <c r="FR34" s="629"/>
      <c r="FS34" s="629"/>
      <c r="FT34" s="629"/>
      <c r="FU34" s="629"/>
      <c r="FV34" s="629"/>
      <c r="FW34" s="629"/>
      <c r="FX34" s="629"/>
      <c r="FY34" s="629"/>
      <c r="FZ34" s="629"/>
      <c r="GA34" s="629"/>
      <c r="GB34" s="629"/>
      <c r="GC34" s="629"/>
      <c r="GD34" s="629"/>
      <c r="GE34" s="629"/>
      <c r="GF34" s="629"/>
      <c r="GG34" s="629"/>
      <c r="GH34" s="629"/>
      <c r="GI34" s="629"/>
      <c r="GJ34" s="629"/>
      <c r="GK34" s="629"/>
      <c r="GL34" s="629"/>
      <c r="GM34" s="629"/>
      <c r="GN34" s="629"/>
      <c r="GO34" s="629"/>
      <c r="GP34" s="629"/>
      <c r="GQ34" s="629"/>
      <c r="GR34" s="629"/>
      <c r="GS34" s="629"/>
      <c r="GT34" s="629"/>
      <c r="GU34" s="629"/>
      <c r="GV34" s="629"/>
      <c r="GW34" s="629"/>
      <c r="GX34" s="629"/>
      <c r="GY34" s="629"/>
      <c r="GZ34" s="629"/>
      <c r="HA34" s="629"/>
      <c r="HB34" s="629"/>
      <c r="HC34" s="629"/>
      <c r="HD34" s="629"/>
      <c r="HE34" s="629"/>
      <c r="HF34" s="629"/>
      <c r="HG34" s="629"/>
      <c r="HH34" s="629"/>
      <c r="HI34" s="629"/>
      <c r="HJ34" s="629"/>
      <c r="HK34" s="629"/>
      <c r="HL34" s="629"/>
      <c r="HM34" s="629"/>
      <c r="HN34" s="629"/>
      <c r="HO34" s="629"/>
      <c r="HP34" s="629"/>
      <c r="HQ34" s="629"/>
      <c r="HR34" s="629"/>
      <c r="HS34" s="629"/>
      <c r="HT34" s="629"/>
      <c r="HU34" s="629"/>
      <c r="HV34" s="629"/>
      <c r="HW34" s="629"/>
      <c r="HX34" s="629"/>
      <c r="HY34" s="629"/>
      <c r="HZ34" s="629"/>
      <c r="IA34" s="629"/>
      <c r="IB34" s="629"/>
      <c r="IC34" s="629"/>
      <c r="ID34" s="629"/>
      <c r="IE34" s="629"/>
      <c r="IF34" s="629"/>
      <c r="IG34" s="629"/>
      <c r="IH34" s="629"/>
      <c r="II34" s="629"/>
      <c r="IJ34" s="629"/>
      <c r="IK34" s="629"/>
      <c r="IL34" s="629"/>
      <c r="IM34" s="629"/>
      <c r="IN34" s="629"/>
      <c r="IO34" s="629"/>
      <c r="IP34" s="629"/>
      <c r="IQ34" s="629"/>
      <c r="IR34" s="629"/>
      <c r="IS34" s="629"/>
      <c r="IT34" s="629"/>
      <c r="IU34" s="629"/>
      <c r="IV34" s="629"/>
      <c r="IW34" s="629"/>
      <c r="IX34" s="629"/>
      <c r="IY34" s="629"/>
      <c r="IZ34" s="629"/>
      <c r="JA34" s="629"/>
      <c r="JB34" s="629"/>
      <c r="JC34" s="629"/>
      <c r="JD34" s="629"/>
      <c r="JE34" s="629"/>
      <c r="JF34" s="629"/>
      <c r="JG34" s="629"/>
      <c r="JH34" s="629"/>
      <c r="JI34" s="629"/>
      <c r="JJ34" s="629"/>
      <c r="JK34" s="629"/>
      <c r="JL34" s="629"/>
      <c r="JM34" s="629"/>
      <c r="JN34" s="629"/>
      <c r="JO34" s="629"/>
      <c r="JP34" s="629"/>
      <c r="JQ34" s="629"/>
      <c r="JR34" s="629"/>
      <c r="JS34" s="629"/>
      <c r="JT34" s="629"/>
      <c r="JU34" s="629"/>
      <c r="JV34" s="629"/>
      <c r="JW34" s="629"/>
      <c r="JX34" s="629"/>
      <c r="JY34" s="629"/>
      <c r="JZ34" s="629"/>
      <c r="KA34" s="629"/>
      <c r="KB34" s="629"/>
      <c r="KC34" s="629"/>
      <c r="KD34" s="629"/>
      <c r="KE34" s="629"/>
      <c r="KF34" s="629"/>
      <c r="KG34" s="629"/>
      <c r="KH34" s="629"/>
      <c r="KI34" s="629"/>
      <c r="KJ34" s="629"/>
      <c r="KK34" s="629"/>
      <c r="KL34" s="629"/>
      <c r="KM34" s="629"/>
      <c r="KN34" s="629"/>
      <c r="KO34" s="629"/>
      <c r="KP34" s="629"/>
      <c r="KQ34" s="629"/>
      <c r="KR34" s="629"/>
      <c r="KS34" s="629"/>
      <c r="KT34" s="629"/>
      <c r="KU34" s="629"/>
      <c r="KV34" s="629"/>
      <c r="KW34" s="629"/>
      <c r="KX34" s="629"/>
      <c r="KY34" s="629"/>
      <c r="KZ34" s="629"/>
      <c r="LA34" s="629"/>
      <c r="LB34" s="629"/>
      <c r="LC34" s="629"/>
      <c r="LD34" s="629"/>
      <c r="LE34" s="629"/>
      <c r="LF34" s="629"/>
      <c r="LG34" s="629"/>
      <c r="LH34" s="629"/>
      <c r="LI34" s="629"/>
      <c r="LJ34" s="629"/>
      <c r="LK34" s="629"/>
      <c r="LL34" s="629"/>
      <c r="LM34" s="629"/>
      <c r="LN34" s="629"/>
      <c r="LO34" s="629"/>
      <c r="LP34" s="629"/>
      <c r="LQ34" s="629"/>
      <c r="LR34" s="629"/>
      <c r="LS34" s="629"/>
      <c r="LT34" s="629"/>
      <c r="LU34" s="629"/>
      <c r="LV34" s="629"/>
      <c r="LW34" s="629"/>
      <c r="LX34" s="629"/>
      <c r="LY34" s="629"/>
      <c r="LZ34" s="629"/>
      <c r="MA34" s="629"/>
      <c r="MB34" s="629"/>
      <c r="MC34" s="629"/>
      <c r="MD34" s="629"/>
      <c r="ME34" s="629"/>
      <c r="MF34" s="629"/>
      <c r="MG34" s="629"/>
      <c r="MH34" s="629"/>
      <c r="MI34" s="629"/>
      <c r="MJ34" s="629"/>
      <c r="MK34" s="629"/>
      <c r="ML34" s="629"/>
      <c r="MM34" s="629"/>
      <c r="MN34" s="629"/>
      <c r="MO34" s="629"/>
      <c r="MP34" s="629"/>
      <c r="MQ34" s="629"/>
      <c r="MR34" s="629"/>
      <c r="MS34" s="629"/>
      <c r="MT34" s="629"/>
      <c r="MU34" s="629"/>
      <c r="MV34" s="629"/>
      <c r="MW34" s="629"/>
      <c r="MX34" s="629"/>
      <c r="MY34" s="629"/>
      <c r="MZ34" s="629"/>
      <c r="NA34" s="629"/>
      <c r="NB34" s="629"/>
      <c r="NC34" s="629"/>
      <c r="ND34" s="629"/>
      <c r="NE34" s="629"/>
      <c r="NF34" s="629"/>
      <c r="NG34" s="629"/>
      <c r="NH34" s="629"/>
      <c r="NI34" s="629"/>
      <c r="NJ34" s="629"/>
      <c r="NK34" s="629"/>
      <c r="NL34" s="629"/>
      <c r="NM34" s="629"/>
      <c r="NN34" s="629"/>
      <c r="NO34" s="629"/>
      <c r="NP34" s="629"/>
      <c r="NQ34" s="629"/>
      <c r="NR34" s="629"/>
      <c r="NS34" s="629"/>
      <c r="NT34" s="629"/>
      <c r="NU34" s="629"/>
      <c r="NV34" s="629"/>
      <c r="NW34" s="629"/>
      <c r="NX34" s="629"/>
      <c r="NY34" s="629"/>
      <c r="NZ34" s="629"/>
      <c r="OA34" s="629"/>
      <c r="OB34" s="629"/>
      <c r="OC34" s="629"/>
      <c r="OD34" s="629"/>
      <c r="OE34" s="629"/>
      <c r="OF34" s="629"/>
      <c r="OG34" s="629"/>
      <c r="OH34" s="629"/>
      <c r="OI34" s="629"/>
      <c r="OJ34" s="629"/>
      <c r="OK34" s="629"/>
      <c r="OL34" s="629"/>
      <c r="OM34" s="629"/>
      <c r="ON34" s="629"/>
      <c r="OO34" s="629"/>
      <c r="OP34" s="629"/>
      <c r="OQ34" s="629"/>
      <c r="OR34" s="629"/>
      <c r="OS34" s="629"/>
      <c r="OT34" s="629"/>
      <c r="OU34" s="629"/>
      <c r="OV34" s="629"/>
      <c r="OW34" s="629"/>
      <c r="OX34" s="629"/>
      <c r="OY34" s="629"/>
      <c r="OZ34" s="629"/>
      <c r="PA34" s="629"/>
      <c r="PB34" s="629"/>
      <c r="PC34" s="629"/>
      <c r="PD34" s="629"/>
      <c r="PE34" s="629"/>
      <c r="PF34" s="629"/>
      <c r="PG34" s="629"/>
      <c r="PH34" s="629"/>
      <c r="PI34" s="629"/>
      <c r="PJ34" s="629"/>
      <c r="PK34" s="629"/>
      <c r="PL34" s="629"/>
      <c r="PM34" s="629"/>
      <c r="PN34" s="629"/>
      <c r="PO34" s="629"/>
      <c r="PP34" s="629"/>
      <c r="PQ34" s="629"/>
      <c r="PR34" s="629"/>
      <c r="PS34" s="629"/>
      <c r="PT34" s="629"/>
      <c r="PU34" s="629"/>
      <c r="PV34" s="629"/>
      <c r="PW34" s="629"/>
      <c r="PX34" s="629"/>
      <c r="PY34" s="629"/>
      <c r="PZ34" s="629"/>
      <c r="QA34" s="629"/>
      <c r="QB34" s="629"/>
      <c r="QC34" s="629"/>
      <c r="QD34" s="629"/>
      <c r="QE34" s="629"/>
      <c r="QF34" s="629"/>
      <c r="QG34" s="629"/>
      <c r="QH34" s="629"/>
      <c r="QI34" s="629"/>
      <c r="QJ34" s="629"/>
      <c r="QK34" s="629"/>
      <c r="QL34" s="629"/>
      <c r="QM34" s="629"/>
      <c r="QN34" s="629"/>
      <c r="QO34" s="629"/>
      <c r="QP34" s="629"/>
      <c r="QQ34" s="629"/>
      <c r="QR34" s="629"/>
      <c r="QS34" s="629"/>
      <c r="QT34" s="629"/>
      <c r="QU34" s="629"/>
      <c r="QV34" s="629"/>
      <c r="QW34" s="629"/>
      <c r="QX34" s="629"/>
      <c r="QY34" s="629"/>
      <c r="QZ34" s="629"/>
      <c r="RA34" s="629"/>
      <c r="RB34" s="629"/>
      <c r="RC34" s="629"/>
      <c r="RD34" s="629"/>
      <c r="RE34" s="629"/>
      <c r="RF34" s="629"/>
      <c r="RG34" s="629"/>
      <c r="RH34" s="629"/>
      <c r="RI34" s="629"/>
      <c r="RJ34" s="629"/>
      <c r="RK34" s="629"/>
      <c r="RL34" s="629"/>
      <c r="RM34" s="629"/>
      <c r="RN34" s="629"/>
      <c r="RO34" s="629"/>
      <c r="RP34" s="629"/>
      <c r="RQ34" s="629"/>
      <c r="RR34" s="629"/>
      <c r="RS34" s="629"/>
      <c r="RT34" s="629"/>
      <c r="RU34" s="629"/>
      <c r="RV34" s="629"/>
      <c r="RW34" s="629"/>
      <c r="RX34" s="629"/>
      <c r="RY34" s="629"/>
      <c r="RZ34" s="629"/>
      <c r="SA34" s="629"/>
      <c r="SB34" s="629"/>
      <c r="SC34" s="629"/>
      <c r="SD34" s="629"/>
      <c r="SE34" s="629"/>
      <c r="SF34" s="629"/>
      <c r="SG34" s="629"/>
      <c r="SH34" s="629"/>
      <c r="SI34" s="629"/>
      <c r="SJ34" s="629"/>
      <c r="SK34" s="629"/>
      <c r="SL34" s="629"/>
      <c r="SM34" s="629"/>
      <c r="SN34" s="629"/>
      <c r="SO34" s="629"/>
      <c r="SP34" s="629"/>
      <c r="SQ34" s="629"/>
      <c r="SR34" s="629"/>
      <c r="SS34" s="629"/>
      <c r="ST34" s="629"/>
      <c r="SU34" s="629"/>
      <c r="SV34" s="629"/>
      <c r="SW34" s="629"/>
      <c r="SX34" s="629"/>
      <c r="SY34" s="629"/>
      <c r="SZ34" s="629"/>
      <c r="TA34" s="629"/>
      <c r="TB34" s="629"/>
      <c r="TC34" s="629"/>
      <c r="TD34" s="629"/>
      <c r="TE34" s="629"/>
      <c r="TF34" s="629"/>
      <c r="TG34" s="629"/>
      <c r="TH34" s="629"/>
      <c r="TI34" s="629"/>
      <c r="TJ34" s="629"/>
      <c r="TK34" s="629"/>
      <c r="TL34" s="629"/>
      <c r="TM34" s="629"/>
      <c r="TN34" s="629"/>
      <c r="TO34" s="629"/>
      <c r="TP34" s="629"/>
      <c r="TQ34" s="629"/>
      <c r="TR34" s="629"/>
      <c r="TS34" s="629"/>
      <c r="TT34" s="629"/>
      <c r="TU34" s="629"/>
      <c r="TV34" s="629"/>
      <c r="TW34" s="629"/>
      <c r="TX34" s="629"/>
      <c r="TY34" s="629"/>
      <c r="TZ34" s="629"/>
      <c r="UA34" s="629"/>
      <c r="UB34" s="629"/>
      <c r="UC34" s="629"/>
      <c r="UD34" s="629"/>
      <c r="UE34" s="629"/>
      <c r="UF34" s="629"/>
      <c r="UG34" s="629"/>
      <c r="UH34" s="629"/>
      <c r="UI34" s="629"/>
      <c r="UJ34" s="629"/>
      <c r="UK34" s="629"/>
      <c r="UL34" s="629"/>
      <c r="UM34" s="629"/>
      <c r="UN34" s="629"/>
      <c r="UO34" s="629"/>
      <c r="UP34" s="629"/>
      <c r="UQ34" s="629"/>
      <c r="UR34" s="629"/>
      <c r="US34" s="629"/>
      <c r="UT34" s="629"/>
      <c r="UU34" s="629"/>
      <c r="UV34" s="629"/>
      <c r="UW34" s="629"/>
      <c r="UX34" s="629"/>
      <c r="UY34" s="629"/>
      <c r="UZ34" s="629"/>
      <c r="VA34" s="629"/>
      <c r="VB34" s="629"/>
      <c r="VC34" s="629"/>
      <c r="VD34" s="629"/>
      <c r="VE34" s="629"/>
      <c r="VF34" s="629"/>
      <c r="VG34" s="629"/>
      <c r="VH34" s="629"/>
      <c r="VI34" s="629"/>
      <c r="VJ34" s="629"/>
      <c r="VK34" s="629"/>
      <c r="VL34" s="629"/>
      <c r="VM34" s="629"/>
      <c r="VN34" s="629"/>
      <c r="VO34" s="629"/>
      <c r="VP34" s="629"/>
      <c r="VQ34" s="629"/>
      <c r="VR34" s="629"/>
      <c r="VS34" s="629"/>
      <c r="VT34" s="629"/>
      <c r="VU34" s="629"/>
      <c r="VV34" s="629"/>
      <c r="VW34" s="629"/>
      <c r="VX34" s="629"/>
      <c r="VY34" s="629"/>
      <c r="VZ34" s="629"/>
      <c r="WA34" s="629"/>
      <c r="WB34" s="629"/>
      <c r="WC34" s="629"/>
      <c r="WD34" s="629"/>
      <c r="WE34" s="629"/>
      <c r="WF34" s="629"/>
      <c r="WG34" s="629"/>
      <c r="WH34" s="629"/>
      <c r="WI34" s="629"/>
      <c r="WJ34" s="629"/>
      <c r="WK34" s="629"/>
      <c r="WL34" s="629"/>
      <c r="WM34" s="629"/>
      <c r="WN34" s="629"/>
      <c r="WO34" s="629"/>
      <c r="WP34" s="629"/>
      <c r="WQ34" s="629"/>
      <c r="WR34" s="629"/>
      <c r="WS34" s="629"/>
      <c r="WT34" s="629"/>
      <c r="WU34" s="629"/>
      <c r="WV34" s="629"/>
      <c r="WW34" s="629"/>
      <c r="WX34" s="629"/>
      <c r="WY34" s="629"/>
      <c r="WZ34" s="629"/>
      <c r="XA34" s="629"/>
      <c r="XB34" s="629"/>
      <c r="XC34" s="629"/>
      <c r="XD34" s="629"/>
      <c r="XE34" s="629"/>
      <c r="XF34" s="629"/>
      <c r="XG34" s="629"/>
      <c r="XH34" s="629"/>
      <c r="XI34" s="629"/>
      <c r="XJ34" s="629"/>
      <c r="XK34" s="629"/>
      <c r="XL34" s="629"/>
      <c r="XM34" s="629"/>
      <c r="XN34" s="629"/>
      <c r="XO34" s="629"/>
      <c r="XP34" s="629"/>
      <c r="XQ34" s="629"/>
      <c r="XR34" s="629"/>
      <c r="XS34" s="629"/>
      <c r="XT34" s="629"/>
      <c r="XU34" s="629"/>
      <c r="XV34" s="629"/>
      <c r="XW34" s="629"/>
      <c r="XX34" s="629"/>
      <c r="XY34" s="629"/>
      <c r="XZ34" s="629"/>
      <c r="YA34" s="629"/>
      <c r="YB34" s="629"/>
      <c r="YC34" s="629"/>
      <c r="YD34" s="629"/>
      <c r="YE34" s="629"/>
      <c r="YF34" s="629"/>
      <c r="YG34" s="629"/>
      <c r="YH34" s="629"/>
      <c r="YI34" s="629"/>
      <c r="YJ34" s="629"/>
      <c r="YK34" s="629"/>
      <c r="YL34" s="629"/>
      <c r="YM34" s="629"/>
      <c r="YN34" s="629"/>
      <c r="YO34" s="629"/>
      <c r="YP34" s="629"/>
      <c r="YQ34" s="629"/>
      <c r="YR34" s="629"/>
      <c r="YS34" s="629"/>
      <c r="YT34" s="629"/>
      <c r="YU34" s="629"/>
      <c r="YV34" s="629"/>
      <c r="YW34" s="629"/>
      <c r="YX34" s="629"/>
      <c r="YY34" s="629"/>
      <c r="YZ34" s="629"/>
      <c r="ZA34" s="629"/>
      <c r="ZB34" s="629"/>
      <c r="ZC34" s="629"/>
      <c r="ZD34" s="629"/>
      <c r="ZE34" s="629"/>
      <c r="ZF34" s="629"/>
      <c r="ZG34" s="629"/>
      <c r="ZH34" s="629"/>
      <c r="ZI34" s="629"/>
      <c r="ZJ34" s="629"/>
      <c r="ZK34" s="629"/>
      <c r="ZL34" s="629"/>
      <c r="ZM34" s="629"/>
      <c r="ZN34" s="629"/>
      <c r="ZO34" s="629"/>
      <c r="ZP34" s="629"/>
      <c r="ZQ34" s="629"/>
      <c r="ZR34" s="629"/>
      <c r="ZS34" s="629"/>
      <c r="ZT34" s="629"/>
      <c r="ZU34" s="629"/>
      <c r="ZV34" s="629"/>
      <c r="ZW34" s="629"/>
      <c r="ZX34" s="629"/>
      <c r="ZY34" s="629"/>
      <c r="ZZ34" s="629"/>
      <c r="AAA34" s="629"/>
      <c r="AAB34" s="629"/>
      <c r="AAC34" s="629"/>
      <c r="AAD34" s="629"/>
      <c r="AAE34" s="629"/>
      <c r="AAF34" s="629"/>
      <c r="AAG34" s="629"/>
      <c r="AAH34" s="629"/>
      <c r="AAI34" s="629"/>
      <c r="AAJ34" s="629"/>
      <c r="AAK34" s="629"/>
      <c r="AAL34" s="629"/>
      <c r="AAM34" s="629"/>
      <c r="AAN34" s="629"/>
      <c r="AAO34" s="629"/>
      <c r="AAP34" s="629"/>
      <c r="AAQ34" s="629"/>
      <c r="AAR34" s="629"/>
      <c r="AAS34" s="629"/>
      <c r="AAT34" s="629"/>
      <c r="AAU34" s="629"/>
      <c r="AAV34" s="629"/>
      <c r="AAW34" s="629"/>
      <c r="AAX34" s="629"/>
      <c r="AAY34" s="629"/>
      <c r="AAZ34" s="629"/>
      <c r="ABA34" s="629"/>
      <c r="ABB34" s="629"/>
      <c r="ABC34" s="629"/>
      <c r="ABD34" s="629"/>
      <c r="ABE34" s="629"/>
      <c r="ABF34" s="629"/>
      <c r="ABG34" s="629"/>
      <c r="ABH34" s="629"/>
      <c r="ABI34" s="629"/>
      <c r="ABJ34" s="629"/>
      <c r="ABK34" s="629"/>
      <c r="ABL34" s="629"/>
      <c r="ABM34" s="629"/>
      <c r="ABN34" s="629"/>
      <c r="ABO34" s="629"/>
      <c r="ABP34" s="629"/>
      <c r="ABQ34" s="629"/>
      <c r="ABR34" s="629"/>
      <c r="ABS34" s="629"/>
      <c r="ABT34" s="629"/>
      <c r="ABU34" s="629"/>
      <c r="ABV34" s="629"/>
      <c r="ABW34" s="629"/>
      <c r="ABX34" s="629"/>
      <c r="ABY34" s="629"/>
      <c r="ABZ34" s="629"/>
      <c r="ACA34" s="629"/>
      <c r="ACB34" s="629"/>
      <c r="ACC34" s="629"/>
      <c r="ACD34" s="629"/>
      <c r="ACE34" s="629"/>
      <c r="ACF34" s="629"/>
      <c r="ACG34" s="629"/>
      <c r="ACH34" s="629"/>
      <c r="ACI34" s="629"/>
      <c r="ACJ34" s="629"/>
      <c r="ACK34" s="629"/>
      <c r="ACL34" s="629"/>
      <c r="ACM34" s="629"/>
      <c r="ACN34" s="629"/>
      <c r="ACO34" s="629"/>
      <c r="ACP34" s="629"/>
      <c r="ACQ34" s="629"/>
      <c r="ACR34" s="629"/>
      <c r="ACS34" s="629"/>
      <c r="ACT34" s="629"/>
      <c r="ACU34" s="629"/>
      <c r="ACV34" s="629"/>
      <c r="ACW34" s="629"/>
      <c r="ACX34" s="629"/>
      <c r="ACY34" s="629"/>
      <c r="ACZ34" s="629"/>
      <c r="ADA34" s="629"/>
      <c r="ADB34" s="629"/>
      <c r="ADC34" s="629"/>
      <c r="ADD34" s="629"/>
      <c r="ADE34" s="629"/>
      <c r="ADF34" s="629"/>
      <c r="ADG34" s="629"/>
      <c r="ADH34" s="629"/>
      <c r="ADI34" s="629"/>
      <c r="ADJ34" s="629"/>
      <c r="ADK34" s="629"/>
      <c r="ADL34" s="629"/>
      <c r="ADM34" s="629"/>
      <c r="ADN34" s="629"/>
      <c r="ADO34" s="629"/>
      <c r="ADP34" s="629"/>
      <c r="ADQ34" s="629"/>
      <c r="ADR34" s="629"/>
      <c r="ADS34" s="629"/>
      <c r="ADT34" s="629"/>
      <c r="ADU34" s="629"/>
      <c r="ADV34" s="629"/>
      <c r="ADW34" s="629"/>
      <c r="ADX34" s="629"/>
      <c r="ADY34" s="629"/>
      <c r="ADZ34" s="629"/>
      <c r="AEA34" s="629"/>
      <c r="AEB34" s="629"/>
      <c r="AEC34" s="629"/>
      <c r="AED34" s="629"/>
      <c r="AEE34" s="629"/>
      <c r="AEF34" s="629"/>
      <c r="AEG34" s="629"/>
      <c r="AEH34" s="629"/>
      <c r="AEI34" s="629"/>
      <c r="AEJ34" s="629"/>
      <c r="AEK34" s="629"/>
      <c r="AEL34" s="629"/>
      <c r="AEM34" s="629"/>
      <c r="AEN34" s="629"/>
      <c r="AEO34" s="629"/>
      <c r="AEP34" s="629"/>
      <c r="AEQ34" s="629"/>
      <c r="AER34" s="629"/>
      <c r="AES34" s="629"/>
      <c r="AET34" s="629"/>
      <c r="AEU34" s="629"/>
      <c r="AEV34" s="629"/>
      <c r="AEW34" s="629"/>
      <c r="AEX34" s="629"/>
      <c r="AEY34" s="629"/>
      <c r="AEZ34" s="629"/>
      <c r="AFA34" s="629"/>
      <c r="AFB34" s="629"/>
      <c r="AFC34" s="629"/>
      <c r="AFD34" s="629"/>
      <c r="AFE34" s="629"/>
      <c r="AFF34" s="629"/>
      <c r="AFG34" s="629"/>
      <c r="AFH34" s="629"/>
      <c r="AFI34" s="629"/>
      <c r="AFJ34" s="629"/>
      <c r="AFK34" s="629"/>
      <c r="AFL34" s="629"/>
      <c r="AFM34" s="629"/>
      <c r="AFN34" s="629"/>
      <c r="AFO34" s="629"/>
      <c r="AFP34" s="629"/>
      <c r="AFQ34" s="629"/>
      <c r="AFR34" s="629"/>
      <c r="AFS34" s="629"/>
      <c r="AFT34" s="629"/>
      <c r="AFU34" s="629"/>
      <c r="AFV34" s="629"/>
      <c r="AFW34" s="629"/>
      <c r="AFX34" s="629"/>
      <c r="AFY34" s="629"/>
      <c r="AFZ34" s="629"/>
      <c r="AGA34" s="629"/>
      <c r="AGB34" s="629"/>
      <c r="AGC34" s="629"/>
      <c r="AGD34" s="629"/>
      <c r="AGE34" s="629"/>
      <c r="AGF34" s="629"/>
      <c r="AGG34" s="629"/>
      <c r="AGH34" s="629"/>
      <c r="AGI34" s="629"/>
      <c r="AGJ34" s="629"/>
      <c r="AGK34" s="629"/>
      <c r="AGL34" s="629"/>
      <c r="AGM34" s="629"/>
      <c r="AGN34" s="629"/>
      <c r="AGO34" s="629"/>
      <c r="AGP34" s="629"/>
      <c r="AGQ34" s="629"/>
      <c r="AGR34" s="629"/>
      <c r="AGS34" s="629"/>
      <c r="AGT34" s="629"/>
      <c r="AGU34" s="629"/>
      <c r="AGV34" s="629"/>
      <c r="AGW34" s="629"/>
      <c r="AGX34" s="629"/>
      <c r="AGY34" s="629"/>
      <c r="AGZ34" s="629"/>
      <c r="AHA34" s="629"/>
      <c r="AHB34" s="629"/>
      <c r="AHC34" s="629"/>
      <c r="AHD34" s="629"/>
      <c r="AHE34" s="629"/>
      <c r="AHF34" s="629"/>
      <c r="AHG34" s="629"/>
      <c r="AHH34" s="629"/>
      <c r="AHI34" s="629"/>
      <c r="AHJ34" s="629"/>
      <c r="AHK34" s="629"/>
      <c r="AHL34" s="629"/>
      <c r="AHM34" s="629"/>
      <c r="AHN34" s="629"/>
      <c r="AHO34" s="629"/>
      <c r="AHP34" s="629"/>
      <c r="AHQ34" s="629"/>
      <c r="AHR34" s="629"/>
      <c r="AHS34" s="629"/>
      <c r="AHT34" s="629"/>
      <c r="AHU34" s="629"/>
      <c r="AHV34" s="629"/>
      <c r="AHW34" s="629"/>
      <c r="AHX34" s="629"/>
      <c r="AHY34" s="629"/>
      <c r="AHZ34" s="629"/>
      <c r="AIA34" s="629"/>
      <c r="AIB34" s="629"/>
      <c r="AIC34" s="629"/>
      <c r="AID34" s="629"/>
      <c r="AIE34" s="629"/>
      <c r="AIF34" s="629"/>
      <c r="AIG34" s="629"/>
      <c r="AIH34" s="629"/>
      <c r="AII34" s="629"/>
    </row>
    <row r="35" spans="1:919" s="498" customFormat="1" ht="31.75" customHeight="1" x14ac:dyDescent="0.75">
      <c r="A35" s="2041"/>
      <c r="B35" s="2022"/>
      <c r="C35" s="534">
        <v>3.6</v>
      </c>
      <c r="D35" s="620" t="s">
        <v>126</v>
      </c>
      <c r="E35" s="536" t="s">
        <v>23</v>
      </c>
      <c r="F35" s="536" t="s">
        <v>6</v>
      </c>
      <c r="G35" s="538">
        <f t="array" ref="G35">INDEX('Salary . staff rates'!$A$6:$C$28,MATCH(1,('Salary . staff rates'!$A$6:$A$28=MNO!E35)*('Salary . staff rates'!$B$6:$B$28=MNO!F35),0),3)</f>
        <v>65000</v>
      </c>
      <c r="H35" s="537">
        <f t="shared" si="0"/>
        <v>456.14035087719299</v>
      </c>
      <c r="I35" s="538" t="s">
        <v>0</v>
      </c>
      <c r="J35" s="539" t="s">
        <v>0</v>
      </c>
      <c r="K35" s="630">
        <v>30</v>
      </c>
      <c r="L35" s="541">
        <f t="shared" si="42"/>
        <v>13684.21052631579</v>
      </c>
      <c r="M35" s="542" t="s">
        <v>31</v>
      </c>
      <c r="N35" s="541">
        <f>IF(M35="Yes",L35*'Salary . staff rates'!$C$34,0)</f>
        <v>0</v>
      </c>
      <c r="O35" s="543"/>
      <c r="P35" s="1848">
        <v>1</v>
      </c>
      <c r="Q35" s="1848">
        <v>1</v>
      </c>
      <c r="R35" s="545"/>
      <c r="S35" s="546">
        <v>3</v>
      </c>
      <c r="T35" s="546">
        <f t="shared" si="14"/>
        <v>3</v>
      </c>
      <c r="U35" s="546">
        <f t="shared" si="15"/>
        <v>3</v>
      </c>
      <c r="W35" s="544"/>
      <c r="Y35" s="1011">
        <f t="shared" si="30"/>
        <v>13684.21052631579</v>
      </c>
      <c r="Z35" s="1011">
        <f t="shared" si="31"/>
        <v>0</v>
      </c>
      <c r="AB35" s="1011">
        <f t="shared" si="32"/>
        <v>13684.21052631579</v>
      </c>
      <c r="AC35" s="1011">
        <f t="shared" si="33"/>
        <v>0</v>
      </c>
      <c r="AD35" s="714"/>
      <c r="AE35" s="1011">
        <f t="shared" si="34"/>
        <v>41052.631578947374</v>
      </c>
      <c r="AF35" s="1011">
        <f t="shared" si="35"/>
        <v>0</v>
      </c>
      <c r="AH35" s="1011">
        <f t="shared" si="36"/>
        <v>41052.631578947374</v>
      </c>
      <c r="AI35" s="1011">
        <f t="shared" si="37"/>
        <v>0</v>
      </c>
      <c r="AJ35" s="714"/>
      <c r="AL35" s="548"/>
      <c r="AN35" s="1011">
        <f t="shared" si="38"/>
        <v>13684.21052631579</v>
      </c>
      <c r="AO35" s="1011">
        <f t="shared" si="39"/>
        <v>0</v>
      </c>
      <c r="AP35" s="547"/>
      <c r="AQ35" s="1011">
        <f t="shared" si="40"/>
        <v>41052.631578947374</v>
      </c>
      <c r="AR35" s="1011">
        <f t="shared" si="41"/>
        <v>0</v>
      </c>
      <c r="AS35" s="629"/>
      <c r="AT35" s="629"/>
      <c r="AU35" s="629"/>
      <c r="AV35" s="629"/>
      <c r="AW35" s="629"/>
      <c r="AX35" s="629"/>
      <c r="AY35" s="629"/>
      <c r="AZ35" s="629"/>
      <c r="BA35" s="629"/>
      <c r="BB35" s="629"/>
      <c r="BC35" s="629"/>
      <c r="BD35" s="629"/>
      <c r="BE35" s="629"/>
      <c r="BF35" s="629"/>
      <c r="BG35" s="629"/>
      <c r="BH35" s="629"/>
      <c r="BI35" s="629"/>
      <c r="BJ35" s="629"/>
      <c r="BK35" s="629"/>
      <c r="BL35" s="629"/>
      <c r="BM35" s="629"/>
      <c r="BN35" s="629"/>
      <c r="BO35" s="629"/>
      <c r="BP35" s="629"/>
      <c r="BQ35" s="629"/>
      <c r="BR35" s="629"/>
      <c r="BS35" s="629"/>
      <c r="BT35" s="629"/>
      <c r="BU35" s="629"/>
      <c r="BV35" s="629"/>
      <c r="BW35" s="629"/>
      <c r="BX35" s="629"/>
      <c r="BY35" s="629"/>
      <c r="BZ35" s="629"/>
      <c r="CA35" s="629"/>
      <c r="CB35" s="629"/>
      <c r="CC35" s="629"/>
      <c r="CD35" s="629"/>
      <c r="CE35" s="629"/>
      <c r="CF35" s="629"/>
      <c r="CG35" s="629"/>
      <c r="CH35" s="629"/>
      <c r="CI35" s="629"/>
      <c r="CJ35" s="629"/>
      <c r="CK35" s="629"/>
      <c r="CL35" s="629"/>
      <c r="CM35" s="629"/>
      <c r="CN35" s="629"/>
      <c r="CO35" s="629"/>
      <c r="CP35" s="629"/>
      <c r="CQ35" s="629"/>
      <c r="CR35" s="629"/>
      <c r="CS35" s="629"/>
      <c r="CT35" s="629"/>
      <c r="CU35" s="629"/>
      <c r="CV35" s="629"/>
      <c r="CW35" s="629"/>
      <c r="CX35" s="629"/>
      <c r="CY35" s="629"/>
      <c r="CZ35" s="629"/>
      <c r="DA35" s="629"/>
      <c r="DB35" s="629"/>
      <c r="DC35" s="629"/>
      <c r="DD35" s="629"/>
      <c r="DE35" s="629"/>
      <c r="DF35" s="629"/>
      <c r="DG35" s="629"/>
      <c r="DH35" s="629"/>
      <c r="DI35" s="629"/>
      <c r="DJ35" s="629"/>
      <c r="DK35" s="629"/>
      <c r="DL35" s="629"/>
      <c r="DM35" s="629"/>
      <c r="DN35" s="629"/>
      <c r="DO35" s="629"/>
      <c r="DP35" s="629"/>
      <c r="DQ35" s="629"/>
      <c r="DR35" s="629"/>
      <c r="DS35" s="629"/>
      <c r="DT35" s="629"/>
      <c r="DU35" s="629"/>
      <c r="DV35" s="629"/>
      <c r="DW35" s="629"/>
      <c r="DX35" s="629"/>
      <c r="DY35" s="629"/>
      <c r="DZ35" s="629"/>
      <c r="EA35" s="629"/>
      <c r="EB35" s="629"/>
      <c r="EC35" s="629"/>
      <c r="ED35" s="629"/>
      <c r="EE35" s="629"/>
      <c r="EF35" s="629"/>
      <c r="EG35" s="629"/>
      <c r="EH35" s="629"/>
      <c r="EI35" s="629"/>
      <c r="EJ35" s="629"/>
      <c r="EK35" s="629"/>
      <c r="EL35" s="629"/>
      <c r="EM35" s="629"/>
      <c r="EN35" s="629"/>
      <c r="EO35" s="629"/>
      <c r="EP35" s="629"/>
      <c r="EQ35" s="629"/>
      <c r="ER35" s="629"/>
      <c r="ES35" s="629"/>
      <c r="ET35" s="629"/>
      <c r="EU35" s="629"/>
      <c r="EV35" s="629"/>
      <c r="EW35" s="629"/>
      <c r="EX35" s="629"/>
      <c r="EY35" s="629"/>
      <c r="EZ35" s="629"/>
      <c r="FA35" s="629"/>
      <c r="FB35" s="629"/>
      <c r="FC35" s="629"/>
      <c r="FD35" s="629"/>
      <c r="FE35" s="629"/>
      <c r="FF35" s="629"/>
      <c r="FG35" s="629"/>
      <c r="FH35" s="629"/>
      <c r="FI35" s="629"/>
      <c r="FJ35" s="629"/>
      <c r="FK35" s="629"/>
      <c r="FL35" s="629"/>
      <c r="FM35" s="629"/>
      <c r="FN35" s="629"/>
      <c r="FO35" s="629"/>
      <c r="FP35" s="629"/>
      <c r="FQ35" s="629"/>
      <c r="FR35" s="629"/>
      <c r="FS35" s="629"/>
      <c r="FT35" s="629"/>
      <c r="FU35" s="629"/>
      <c r="FV35" s="629"/>
      <c r="FW35" s="629"/>
      <c r="FX35" s="629"/>
      <c r="FY35" s="629"/>
      <c r="FZ35" s="629"/>
      <c r="GA35" s="629"/>
      <c r="GB35" s="629"/>
      <c r="GC35" s="629"/>
      <c r="GD35" s="629"/>
      <c r="GE35" s="629"/>
      <c r="GF35" s="629"/>
      <c r="GG35" s="629"/>
      <c r="GH35" s="629"/>
      <c r="GI35" s="629"/>
      <c r="GJ35" s="629"/>
      <c r="GK35" s="629"/>
      <c r="GL35" s="629"/>
      <c r="GM35" s="629"/>
      <c r="GN35" s="629"/>
      <c r="GO35" s="629"/>
      <c r="GP35" s="629"/>
      <c r="GQ35" s="629"/>
      <c r="GR35" s="629"/>
      <c r="GS35" s="629"/>
      <c r="GT35" s="629"/>
      <c r="GU35" s="629"/>
      <c r="GV35" s="629"/>
      <c r="GW35" s="629"/>
      <c r="GX35" s="629"/>
      <c r="GY35" s="629"/>
      <c r="GZ35" s="629"/>
      <c r="HA35" s="629"/>
      <c r="HB35" s="629"/>
      <c r="HC35" s="629"/>
      <c r="HD35" s="629"/>
      <c r="HE35" s="629"/>
      <c r="HF35" s="629"/>
      <c r="HG35" s="629"/>
      <c r="HH35" s="629"/>
      <c r="HI35" s="629"/>
      <c r="HJ35" s="629"/>
      <c r="HK35" s="629"/>
      <c r="HL35" s="629"/>
      <c r="HM35" s="629"/>
      <c r="HN35" s="629"/>
      <c r="HO35" s="629"/>
      <c r="HP35" s="629"/>
      <c r="HQ35" s="629"/>
      <c r="HR35" s="629"/>
      <c r="HS35" s="629"/>
      <c r="HT35" s="629"/>
      <c r="HU35" s="629"/>
      <c r="HV35" s="629"/>
      <c r="HW35" s="629"/>
      <c r="HX35" s="629"/>
      <c r="HY35" s="629"/>
      <c r="HZ35" s="629"/>
      <c r="IA35" s="629"/>
      <c r="IB35" s="629"/>
      <c r="IC35" s="629"/>
      <c r="ID35" s="629"/>
      <c r="IE35" s="629"/>
      <c r="IF35" s="629"/>
      <c r="IG35" s="629"/>
      <c r="IH35" s="629"/>
      <c r="II35" s="629"/>
      <c r="IJ35" s="629"/>
      <c r="IK35" s="629"/>
      <c r="IL35" s="629"/>
      <c r="IM35" s="629"/>
      <c r="IN35" s="629"/>
      <c r="IO35" s="629"/>
      <c r="IP35" s="629"/>
      <c r="IQ35" s="629"/>
      <c r="IR35" s="629"/>
      <c r="IS35" s="629"/>
      <c r="IT35" s="629"/>
      <c r="IU35" s="629"/>
      <c r="IV35" s="629"/>
      <c r="IW35" s="629"/>
      <c r="IX35" s="629"/>
      <c r="IY35" s="629"/>
      <c r="IZ35" s="629"/>
      <c r="JA35" s="629"/>
      <c r="JB35" s="629"/>
      <c r="JC35" s="629"/>
      <c r="JD35" s="629"/>
      <c r="JE35" s="629"/>
      <c r="JF35" s="629"/>
      <c r="JG35" s="629"/>
      <c r="JH35" s="629"/>
      <c r="JI35" s="629"/>
      <c r="JJ35" s="629"/>
      <c r="JK35" s="629"/>
      <c r="JL35" s="629"/>
      <c r="JM35" s="629"/>
      <c r="JN35" s="629"/>
      <c r="JO35" s="629"/>
      <c r="JP35" s="629"/>
      <c r="JQ35" s="629"/>
      <c r="JR35" s="629"/>
      <c r="JS35" s="629"/>
      <c r="JT35" s="629"/>
      <c r="JU35" s="629"/>
      <c r="JV35" s="629"/>
      <c r="JW35" s="629"/>
      <c r="JX35" s="629"/>
      <c r="JY35" s="629"/>
      <c r="JZ35" s="629"/>
      <c r="KA35" s="629"/>
      <c r="KB35" s="629"/>
      <c r="KC35" s="629"/>
      <c r="KD35" s="629"/>
      <c r="KE35" s="629"/>
      <c r="KF35" s="629"/>
      <c r="KG35" s="629"/>
      <c r="KH35" s="629"/>
      <c r="KI35" s="629"/>
      <c r="KJ35" s="629"/>
      <c r="KK35" s="629"/>
      <c r="KL35" s="629"/>
      <c r="KM35" s="629"/>
      <c r="KN35" s="629"/>
      <c r="KO35" s="629"/>
      <c r="KP35" s="629"/>
      <c r="KQ35" s="629"/>
      <c r="KR35" s="629"/>
      <c r="KS35" s="629"/>
      <c r="KT35" s="629"/>
      <c r="KU35" s="629"/>
      <c r="KV35" s="629"/>
      <c r="KW35" s="629"/>
      <c r="KX35" s="629"/>
      <c r="KY35" s="629"/>
      <c r="KZ35" s="629"/>
      <c r="LA35" s="629"/>
      <c r="LB35" s="629"/>
      <c r="LC35" s="629"/>
      <c r="LD35" s="629"/>
      <c r="LE35" s="629"/>
      <c r="LF35" s="629"/>
      <c r="LG35" s="629"/>
      <c r="LH35" s="629"/>
      <c r="LI35" s="629"/>
      <c r="LJ35" s="629"/>
      <c r="LK35" s="629"/>
      <c r="LL35" s="629"/>
      <c r="LM35" s="629"/>
      <c r="LN35" s="629"/>
      <c r="LO35" s="629"/>
      <c r="LP35" s="629"/>
      <c r="LQ35" s="629"/>
      <c r="LR35" s="629"/>
      <c r="LS35" s="629"/>
      <c r="LT35" s="629"/>
      <c r="LU35" s="629"/>
      <c r="LV35" s="629"/>
      <c r="LW35" s="629"/>
      <c r="LX35" s="629"/>
      <c r="LY35" s="629"/>
      <c r="LZ35" s="629"/>
      <c r="MA35" s="629"/>
      <c r="MB35" s="629"/>
      <c r="MC35" s="629"/>
      <c r="MD35" s="629"/>
      <c r="ME35" s="629"/>
      <c r="MF35" s="629"/>
      <c r="MG35" s="629"/>
      <c r="MH35" s="629"/>
      <c r="MI35" s="629"/>
      <c r="MJ35" s="629"/>
      <c r="MK35" s="629"/>
      <c r="ML35" s="629"/>
      <c r="MM35" s="629"/>
      <c r="MN35" s="629"/>
      <c r="MO35" s="629"/>
      <c r="MP35" s="629"/>
      <c r="MQ35" s="629"/>
      <c r="MR35" s="629"/>
      <c r="MS35" s="629"/>
      <c r="MT35" s="629"/>
      <c r="MU35" s="629"/>
      <c r="MV35" s="629"/>
      <c r="MW35" s="629"/>
      <c r="MX35" s="629"/>
      <c r="MY35" s="629"/>
      <c r="MZ35" s="629"/>
      <c r="NA35" s="629"/>
      <c r="NB35" s="629"/>
      <c r="NC35" s="629"/>
      <c r="ND35" s="629"/>
      <c r="NE35" s="629"/>
      <c r="NF35" s="629"/>
      <c r="NG35" s="629"/>
      <c r="NH35" s="629"/>
      <c r="NI35" s="629"/>
      <c r="NJ35" s="629"/>
      <c r="NK35" s="629"/>
      <c r="NL35" s="629"/>
      <c r="NM35" s="629"/>
      <c r="NN35" s="629"/>
      <c r="NO35" s="629"/>
      <c r="NP35" s="629"/>
      <c r="NQ35" s="629"/>
      <c r="NR35" s="629"/>
      <c r="NS35" s="629"/>
      <c r="NT35" s="629"/>
      <c r="NU35" s="629"/>
      <c r="NV35" s="629"/>
      <c r="NW35" s="629"/>
      <c r="NX35" s="629"/>
      <c r="NY35" s="629"/>
      <c r="NZ35" s="629"/>
      <c r="OA35" s="629"/>
      <c r="OB35" s="629"/>
      <c r="OC35" s="629"/>
      <c r="OD35" s="629"/>
      <c r="OE35" s="629"/>
      <c r="OF35" s="629"/>
      <c r="OG35" s="629"/>
      <c r="OH35" s="629"/>
      <c r="OI35" s="629"/>
      <c r="OJ35" s="629"/>
      <c r="OK35" s="629"/>
      <c r="OL35" s="629"/>
      <c r="OM35" s="629"/>
      <c r="ON35" s="629"/>
      <c r="OO35" s="629"/>
      <c r="OP35" s="629"/>
      <c r="OQ35" s="629"/>
      <c r="OR35" s="629"/>
      <c r="OS35" s="629"/>
      <c r="OT35" s="629"/>
      <c r="OU35" s="629"/>
      <c r="OV35" s="629"/>
      <c r="OW35" s="629"/>
      <c r="OX35" s="629"/>
      <c r="OY35" s="629"/>
      <c r="OZ35" s="629"/>
      <c r="PA35" s="629"/>
      <c r="PB35" s="629"/>
      <c r="PC35" s="629"/>
      <c r="PD35" s="629"/>
      <c r="PE35" s="629"/>
      <c r="PF35" s="629"/>
      <c r="PG35" s="629"/>
      <c r="PH35" s="629"/>
      <c r="PI35" s="629"/>
      <c r="PJ35" s="629"/>
      <c r="PK35" s="629"/>
      <c r="PL35" s="629"/>
      <c r="PM35" s="629"/>
      <c r="PN35" s="629"/>
      <c r="PO35" s="629"/>
      <c r="PP35" s="629"/>
      <c r="PQ35" s="629"/>
      <c r="PR35" s="629"/>
      <c r="PS35" s="629"/>
      <c r="PT35" s="629"/>
      <c r="PU35" s="629"/>
      <c r="PV35" s="629"/>
      <c r="PW35" s="629"/>
      <c r="PX35" s="629"/>
      <c r="PY35" s="629"/>
      <c r="PZ35" s="629"/>
      <c r="QA35" s="629"/>
      <c r="QB35" s="629"/>
      <c r="QC35" s="629"/>
      <c r="QD35" s="629"/>
      <c r="QE35" s="629"/>
      <c r="QF35" s="629"/>
      <c r="QG35" s="629"/>
      <c r="QH35" s="629"/>
      <c r="QI35" s="629"/>
      <c r="QJ35" s="629"/>
      <c r="QK35" s="629"/>
      <c r="QL35" s="629"/>
      <c r="QM35" s="629"/>
      <c r="QN35" s="629"/>
      <c r="QO35" s="629"/>
      <c r="QP35" s="629"/>
      <c r="QQ35" s="629"/>
      <c r="QR35" s="629"/>
      <c r="QS35" s="629"/>
      <c r="QT35" s="629"/>
      <c r="QU35" s="629"/>
      <c r="QV35" s="629"/>
      <c r="QW35" s="629"/>
      <c r="QX35" s="629"/>
      <c r="QY35" s="629"/>
      <c r="QZ35" s="629"/>
      <c r="RA35" s="629"/>
      <c r="RB35" s="629"/>
      <c r="RC35" s="629"/>
      <c r="RD35" s="629"/>
      <c r="RE35" s="629"/>
      <c r="RF35" s="629"/>
      <c r="RG35" s="629"/>
      <c r="RH35" s="629"/>
      <c r="RI35" s="629"/>
      <c r="RJ35" s="629"/>
      <c r="RK35" s="629"/>
      <c r="RL35" s="629"/>
      <c r="RM35" s="629"/>
      <c r="RN35" s="629"/>
      <c r="RO35" s="629"/>
      <c r="RP35" s="629"/>
      <c r="RQ35" s="629"/>
      <c r="RR35" s="629"/>
      <c r="RS35" s="629"/>
      <c r="RT35" s="629"/>
      <c r="RU35" s="629"/>
      <c r="RV35" s="629"/>
      <c r="RW35" s="629"/>
      <c r="RX35" s="629"/>
      <c r="RY35" s="629"/>
      <c r="RZ35" s="629"/>
      <c r="SA35" s="629"/>
      <c r="SB35" s="629"/>
      <c r="SC35" s="629"/>
      <c r="SD35" s="629"/>
      <c r="SE35" s="629"/>
      <c r="SF35" s="629"/>
      <c r="SG35" s="629"/>
      <c r="SH35" s="629"/>
      <c r="SI35" s="629"/>
      <c r="SJ35" s="629"/>
      <c r="SK35" s="629"/>
      <c r="SL35" s="629"/>
      <c r="SM35" s="629"/>
      <c r="SN35" s="629"/>
      <c r="SO35" s="629"/>
      <c r="SP35" s="629"/>
      <c r="SQ35" s="629"/>
      <c r="SR35" s="629"/>
      <c r="SS35" s="629"/>
      <c r="ST35" s="629"/>
      <c r="SU35" s="629"/>
      <c r="SV35" s="629"/>
      <c r="SW35" s="629"/>
      <c r="SX35" s="629"/>
      <c r="SY35" s="629"/>
      <c r="SZ35" s="629"/>
      <c r="TA35" s="629"/>
      <c r="TB35" s="629"/>
      <c r="TC35" s="629"/>
      <c r="TD35" s="629"/>
      <c r="TE35" s="629"/>
      <c r="TF35" s="629"/>
      <c r="TG35" s="629"/>
      <c r="TH35" s="629"/>
      <c r="TI35" s="629"/>
      <c r="TJ35" s="629"/>
      <c r="TK35" s="629"/>
      <c r="TL35" s="629"/>
      <c r="TM35" s="629"/>
      <c r="TN35" s="629"/>
      <c r="TO35" s="629"/>
      <c r="TP35" s="629"/>
      <c r="TQ35" s="629"/>
      <c r="TR35" s="629"/>
      <c r="TS35" s="629"/>
      <c r="TT35" s="629"/>
      <c r="TU35" s="629"/>
      <c r="TV35" s="629"/>
      <c r="TW35" s="629"/>
      <c r="TX35" s="629"/>
      <c r="TY35" s="629"/>
      <c r="TZ35" s="629"/>
      <c r="UA35" s="629"/>
      <c r="UB35" s="629"/>
      <c r="UC35" s="629"/>
      <c r="UD35" s="629"/>
      <c r="UE35" s="629"/>
      <c r="UF35" s="629"/>
      <c r="UG35" s="629"/>
      <c r="UH35" s="629"/>
      <c r="UI35" s="629"/>
      <c r="UJ35" s="629"/>
      <c r="UK35" s="629"/>
      <c r="UL35" s="629"/>
      <c r="UM35" s="629"/>
      <c r="UN35" s="629"/>
      <c r="UO35" s="629"/>
      <c r="UP35" s="629"/>
      <c r="UQ35" s="629"/>
      <c r="UR35" s="629"/>
      <c r="US35" s="629"/>
      <c r="UT35" s="629"/>
      <c r="UU35" s="629"/>
      <c r="UV35" s="629"/>
      <c r="UW35" s="629"/>
      <c r="UX35" s="629"/>
      <c r="UY35" s="629"/>
      <c r="UZ35" s="629"/>
      <c r="VA35" s="629"/>
      <c r="VB35" s="629"/>
      <c r="VC35" s="629"/>
      <c r="VD35" s="629"/>
      <c r="VE35" s="629"/>
      <c r="VF35" s="629"/>
      <c r="VG35" s="629"/>
      <c r="VH35" s="629"/>
      <c r="VI35" s="629"/>
      <c r="VJ35" s="629"/>
      <c r="VK35" s="629"/>
      <c r="VL35" s="629"/>
      <c r="VM35" s="629"/>
      <c r="VN35" s="629"/>
      <c r="VO35" s="629"/>
      <c r="VP35" s="629"/>
      <c r="VQ35" s="629"/>
      <c r="VR35" s="629"/>
      <c r="VS35" s="629"/>
      <c r="VT35" s="629"/>
      <c r="VU35" s="629"/>
      <c r="VV35" s="629"/>
      <c r="VW35" s="629"/>
      <c r="VX35" s="629"/>
      <c r="VY35" s="629"/>
      <c r="VZ35" s="629"/>
      <c r="WA35" s="629"/>
      <c r="WB35" s="629"/>
      <c r="WC35" s="629"/>
      <c r="WD35" s="629"/>
      <c r="WE35" s="629"/>
      <c r="WF35" s="629"/>
      <c r="WG35" s="629"/>
      <c r="WH35" s="629"/>
      <c r="WI35" s="629"/>
      <c r="WJ35" s="629"/>
      <c r="WK35" s="629"/>
      <c r="WL35" s="629"/>
      <c r="WM35" s="629"/>
      <c r="WN35" s="629"/>
      <c r="WO35" s="629"/>
      <c r="WP35" s="629"/>
      <c r="WQ35" s="629"/>
      <c r="WR35" s="629"/>
      <c r="WS35" s="629"/>
      <c r="WT35" s="629"/>
      <c r="WU35" s="629"/>
      <c r="WV35" s="629"/>
      <c r="WW35" s="629"/>
      <c r="WX35" s="629"/>
      <c r="WY35" s="629"/>
      <c r="WZ35" s="629"/>
      <c r="XA35" s="629"/>
      <c r="XB35" s="629"/>
      <c r="XC35" s="629"/>
      <c r="XD35" s="629"/>
      <c r="XE35" s="629"/>
      <c r="XF35" s="629"/>
      <c r="XG35" s="629"/>
      <c r="XH35" s="629"/>
      <c r="XI35" s="629"/>
      <c r="XJ35" s="629"/>
      <c r="XK35" s="629"/>
      <c r="XL35" s="629"/>
      <c r="XM35" s="629"/>
      <c r="XN35" s="629"/>
      <c r="XO35" s="629"/>
      <c r="XP35" s="629"/>
      <c r="XQ35" s="629"/>
      <c r="XR35" s="629"/>
      <c r="XS35" s="629"/>
      <c r="XT35" s="629"/>
      <c r="XU35" s="629"/>
      <c r="XV35" s="629"/>
      <c r="XW35" s="629"/>
      <c r="XX35" s="629"/>
      <c r="XY35" s="629"/>
      <c r="XZ35" s="629"/>
      <c r="YA35" s="629"/>
      <c r="YB35" s="629"/>
      <c r="YC35" s="629"/>
      <c r="YD35" s="629"/>
      <c r="YE35" s="629"/>
      <c r="YF35" s="629"/>
      <c r="YG35" s="629"/>
      <c r="YH35" s="629"/>
      <c r="YI35" s="629"/>
      <c r="YJ35" s="629"/>
      <c r="YK35" s="629"/>
      <c r="YL35" s="629"/>
      <c r="YM35" s="629"/>
      <c r="YN35" s="629"/>
      <c r="YO35" s="629"/>
      <c r="YP35" s="629"/>
      <c r="YQ35" s="629"/>
      <c r="YR35" s="629"/>
      <c r="YS35" s="629"/>
      <c r="YT35" s="629"/>
      <c r="YU35" s="629"/>
      <c r="YV35" s="629"/>
      <c r="YW35" s="629"/>
      <c r="YX35" s="629"/>
      <c r="YY35" s="629"/>
      <c r="YZ35" s="629"/>
      <c r="ZA35" s="629"/>
      <c r="ZB35" s="629"/>
      <c r="ZC35" s="629"/>
      <c r="ZD35" s="629"/>
      <c r="ZE35" s="629"/>
      <c r="ZF35" s="629"/>
      <c r="ZG35" s="629"/>
      <c r="ZH35" s="629"/>
      <c r="ZI35" s="629"/>
      <c r="ZJ35" s="629"/>
      <c r="ZK35" s="629"/>
      <c r="ZL35" s="629"/>
      <c r="ZM35" s="629"/>
      <c r="ZN35" s="629"/>
      <c r="ZO35" s="629"/>
      <c r="ZP35" s="629"/>
      <c r="ZQ35" s="629"/>
      <c r="ZR35" s="629"/>
      <c r="ZS35" s="629"/>
      <c r="ZT35" s="629"/>
      <c r="ZU35" s="629"/>
      <c r="ZV35" s="629"/>
      <c r="ZW35" s="629"/>
      <c r="ZX35" s="629"/>
      <c r="ZY35" s="629"/>
      <c r="ZZ35" s="629"/>
      <c r="AAA35" s="629"/>
      <c r="AAB35" s="629"/>
      <c r="AAC35" s="629"/>
      <c r="AAD35" s="629"/>
      <c r="AAE35" s="629"/>
      <c r="AAF35" s="629"/>
      <c r="AAG35" s="629"/>
      <c r="AAH35" s="629"/>
      <c r="AAI35" s="629"/>
      <c r="AAJ35" s="629"/>
      <c r="AAK35" s="629"/>
      <c r="AAL35" s="629"/>
      <c r="AAM35" s="629"/>
      <c r="AAN35" s="629"/>
      <c r="AAO35" s="629"/>
      <c r="AAP35" s="629"/>
      <c r="AAQ35" s="629"/>
      <c r="AAR35" s="629"/>
      <c r="AAS35" s="629"/>
      <c r="AAT35" s="629"/>
      <c r="AAU35" s="629"/>
      <c r="AAV35" s="629"/>
      <c r="AAW35" s="629"/>
      <c r="AAX35" s="629"/>
      <c r="AAY35" s="629"/>
      <c r="AAZ35" s="629"/>
      <c r="ABA35" s="629"/>
      <c r="ABB35" s="629"/>
      <c r="ABC35" s="629"/>
      <c r="ABD35" s="629"/>
      <c r="ABE35" s="629"/>
      <c r="ABF35" s="629"/>
      <c r="ABG35" s="629"/>
      <c r="ABH35" s="629"/>
      <c r="ABI35" s="629"/>
      <c r="ABJ35" s="629"/>
      <c r="ABK35" s="629"/>
      <c r="ABL35" s="629"/>
      <c r="ABM35" s="629"/>
      <c r="ABN35" s="629"/>
      <c r="ABO35" s="629"/>
      <c r="ABP35" s="629"/>
      <c r="ABQ35" s="629"/>
      <c r="ABR35" s="629"/>
      <c r="ABS35" s="629"/>
      <c r="ABT35" s="629"/>
      <c r="ABU35" s="629"/>
      <c r="ABV35" s="629"/>
      <c r="ABW35" s="629"/>
      <c r="ABX35" s="629"/>
      <c r="ABY35" s="629"/>
      <c r="ABZ35" s="629"/>
      <c r="ACA35" s="629"/>
      <c r="ACB35" s="629"/>
      <c r="ACC35" s="629"/>
      <c r="ACD35" s="629"/>
      <c r="ACE35" s="629"/>
      <c r="ACF35" s="629"/>
      <c r="ACG35" s="629"/>
      <c r="ACH35" s="629"/>
      <c r="ACI35" s="629"/>
      <c r="ACJ35" s="629"/>
      <c r="ACK35" s="629"/>
      <c r="ACL35" s="629"/>
      <c r="ACM35" s="629"/>
      <c r="ACN35" s="629"/>
      <c r="ACO35" s="629"/>
      <c r="ACP35" s="629"/>
      <c r="ACQ35" s="629"/>
      <c r="ACR35" s="629"/>
      <c r="ACS35" s="629"/>
      <c r="ACT35" s="629"/>
      <c r="ACU35" s="629"/>
      <c r="ACV35" s="629"/>
      <c r="ACW35" s="629"/>
      <c r="ACX35" s="629"/>
      <c r="ACY35" s="629"/>
      <c r="ACZ35" s="629"/>
      <c r="ADA35" s="629"/>
      <c r="ADB35" s="629"/>
      <c r="ADC35" s="629"/>
      <c r="ADD35" s="629"/>
      <c r="ADE35" s="629"/>
      <c r="ADF35" s="629"/>
      <c r="ADG35" s="629"/>
      <c r="ADH35" s="629"/>
      <c r="ADI35" s="629"/>
      <c r="ADJ35" s="629"/>
      <c r="ADK35" s="629"/>
      <c r="ADL35" s="629"/>
      <c r="ADM35" s="629"/>
      <c r="ADN35" s="629"/>
      <c r="ADO35" s="629"/>
      <c r="ADP35" s="629"/>
      <c r="ADQ35" s="629"/>
      <c r="ADR35" s="629"/>
      <c r="ADS35" s="629"/>
      <c r="ADT35" s="629"/>
      <c r="ADU35" s="629"/>
      <c r="ADV35" s="629"/>
      <c r="ADW35" s="629"/>
      <c r="ADX35" s="629"/>
      <c r="ADY35" s="629"/>
      <c r="ADZ35" s="629"/>
      <c r="AEA35" s="629"/>
      <c r="AEB35" s="629"/>
      <c r="AEC35" s="629"/>
      <c r="AED35" s="629"/>
      <c r="AEE35" s="629"/>
      <c r="AEF35" s="629"/>
      <c r="AEG35" s="629"/>
      <c r="AEH35" s="629"/>
      <c r="AEI35" s="629"/>
      <c r="AEJ35" s="629"/>
      <c r="AEK35" s="629"/>
      <c r="AEL35" s="629"/>
      <c r="AEM35" s="629"/>
      <c r="AEN35" s="629"/>
      <c r="AEO35" s="629"/>
      <c r="AEP35" s="629"/>
      <c r="AEQ35" s="629"/>
      <c r="AER35" s="629"/>
      <c r="AES35" s="629"/>
      <c r="AET35" s="629"/>
      <c r="AEU35" s="629"/>
      <c r="AEV35" s="629"/>
      <c r="AEW35" s="629"/>
      <c r="AEX35" s="629"/>
      <c r="AEY35" s="629"/>
      <c r="AEZ35" s="629"/>
      <c r="AFA35" s="629"/>
      <c r="AFB35" s="629"/>
      <c r="AFC35" s="629"/>
      <c r="AFD35" s="629"/>
      <c r="AFE35" s="629"/>
      <c r="AFF35" s="629"/>
      <c r="AFG35" s="629"/>
      <c r="AFH35" s="629"/>
      <c r="AFI35" s="629"/>
      <c r="AFJ35" s="629"/>
      <c r="AFK35" s="629"/>
      <c r="AFL35" s="629"/>
      <c r="AFM35" s="629"/>
      <c r="AFN35" s="629"/>
      <c r="AFO35" s="629"/>
      <c r="AFP35" s="629"/>
      <c r="AFQ35" s="629"/>
      <c r="AFR35" s="629"/>
      <c r="AFS35" s="629"/>
      <c r="AFT35" s="629"/>
      <c r="AFU35" s="629"/>
      <c r="AFV35" s="629"/>
      <c r="AFW35" s="629"/>
      <c r="AFX35" s="629"/>
      <c r="AFY35" s="629"/>
      <c r="AFZ35" s="629"/>
      <c r="AGA35" s="629"/>
      <c r="AGB35" s="629"/>
      <c r="AGC35" s="629"/>
      <c r="AGD35" s="629"/>
      <c r="AGE35" s="629"/>
      <c r="AGF35" s="629"/>
      <c r="AGG35" s="629"/>
      <c r="AGH35" s="629"/>
      <c r="AGI35" s="629"/>
      <c r="AGJ35" s="629"/>
      <c r="AGK35" s="629"/>
      <c r="AGL35" s="629"/>
      <c r="AGM35" s="629"/>
      <c r="AGN35" s="629"/>
      <c r="AGO35" s="629"/>
      <c r="AGP35" s="629"/>
      <c r="AGQ35" s="629"/>
      <c r="AGR35" s="629"/>
      <c r="AGS35" s="629"/>
      <c r="AGT35" s="629"/>
      <c r="AGU35" s="629"/>
      <c r="AGV35" s="629"/>
      <c r="AGW35" s="629"/>
      <c r="AGX35" s="629"/>
      <c r="AGY35" s="629"/>
      <c r="AGZ35" s="629"/>
      <c r="AHA35" s="629"/>
      <c r="AHB35" s="629"/>
      <c r="AHC35" s="629"/>
      <c r="AHD35" s="629"/>
      <c r="AHE35" s="629"/>
      <c r="AHF35" s="629"/>
      <c r="AHG35" s="629"/>
      <c r="AHH35" s="629"/>
      <c r="AHI35" s="629"/>
      <c r="AHJ35" s="629"/>
      <c r="AHK35" s="629"/>
      <c r="AHL35" s="629"/>
      <c r="AHM35" s="629"/>
      <c r="AHN35" s="629"/>
      <c r="AHO35" s="629"/>
      <c r="AHP35" s="629"/>
      <c r="AHQ35" s="629"/>
      <c r="AHR35" s="629"/>
      <c r="AHS35" s="629"/>
      <c r="AHT35" s="629"/>
      <c r="AHU35" s="629"/>
      <c r="AHV35" s="629"/>
      <c r="AHW35" s="629"/>
      <c r="AHX35" s="629"/>
      <c r="AHY35" s="629"/>
      <c r="AHZ35" s="629"/>
      <c r="AIA35" s="629"/>
      <c r="AIB35" s="629"/>
      <c r="AIC35" s="629"/>
      <c r="AID35" s="629"/>
      <c r="AIE35" s="629"/>
      <c r="AIF35" s="629"/>
      <c r="AIG35" s="629"/>
      <c r="AIH35" s="629"/>
      <c r="AII35" s="629"/>
    </row>
    <row r="36" spans="1:919" s="562" customFormat="1" ht="31.75" customHeight="1" x14ac:dyDescent="0.75">
      <c r="A36" s="2017"/>
      <c r="B36" s="2017"/>
      <c r="C36" s="550" t="s">
        <v>293</v>
      </c>
      <c r="D36" s="551" t="s">
        <v>356</v>
      </c>
      <c r="E36" s="551" t="s">
        <v>23</v>
      </c>
      <c r="F36" s="551" t="s">
        <v>6</v>
      </c>
      <c r="G36" s="568">
        <f t="array" ref="G36">INDEX('Salary . staff rates'!$A$6:$C$28,MATCH(1,('Salary . staff rates'!$A$6:$A$28=MNO!E36)*('Salary . staff rates'!$B$6:$B$28=MNO!F36),0),3)</f>
        <v>65000</v>
      </c>
      <c r="H36" s="552">
        <f t="shared" si="0"/>
        <v>456.14035087719299</v>
      </c>
      <c r="I36" s="553" t="s">
        <v>0</v>
      </c>
      <c r="J36" s="554" t="s">
        <v>0</v>
      </c>
      <c r="K36" s="555">
        <v>12</v>
      </c>
      <c r="L36" s="571">
        <f t="shared" si="42"/>
        <v>5473.6842105263158</v>
      </c>
      <c r="M36" s="557" t="s">
        <v>31</v>
      </c>
      <c r="N36" s="571">
        <f>IF(M36="Yes",L36*'Salary . staff rates'!$C$34,0)</f>
        <v>0</v>
      </c>
      <c r="O36" s="558"/>
      <c r="P36" s="1849">
        <v>1</v>
      </c>
      <c r="Q36" s="1849">
        <v>1</v>
      </c>
      <c r="R36" s="561"/>
      <c r="S36" s="563">
        <v>3</v>
      </c>
      <c r="T36" s="563">
        <f>S36</f>
        <v>3</v>
      </c>
      <c r="U36" s="563">
        <f>S36</f>
        <v>3</v>
      </c>
      <c r="W36" s="555">
        <v>1</v>
      </c>
      <c r="Y36" s="1012">
        <f t="shared" si="30"/>
        <v>5473.6842105263158</v>
      </c>
      <c r="Z36" s="1012">
        <f t="shared" si="31"/>
        <v>0</v>
      </c>
      <c r="AB36" s="1012">
        <f t="shared" si="32"/>
        <v>5473.6842105263158</v>
      </c>
      <c r="AC36" s="1012">
        <f t="shared" si="33"/>
        <v>0</v>
      </c>
      <c r="AD36" s="1839"/>
      <c r="AE36" s="1012">
        <f t="shared" si="34"/>
        <v>16421.052631578947</v>
      </c>
      <c r="AF36" s="1012">
        <f t="shared" si="35"/>
        <v>0</v>
      </c>
      <c r="AH36" s="1012">
        <f t="shared" si="36"/>
        <v>16421.052631578947</v>
      </c>
      <c r="AI36" s="1012">
        <f t="shared" si="37"/>
        <v>0</v>
      </c>
      <c r="AJ36" s="1839"/>
      <c r="AK36" s="498"/>
      <c r="AL36" s="548"/>
      <c r="AN36" s="1012">
        <f t="shared" si="38"/>
        <v>0</v>
      </c>
      <c r="AO36" s="1012">
        <f t="shared" si="39"/>
        <v>0</v>
      </c>
      <c r="AP36" s="564"/>
      <c r="AQ36" s="1012">
        <f t="shared" si="40"/>
        <v>0</v>
      </c>
      <c r="AR36" s="1012">
        <f t="shared" si="41"/>
        <v>0</v>
      </c>
      <c r="AS36" s="629"/>
      <c r="AT36" s="629"/>
      <c r="AU36" s="629"/>
      <c r="AV36" s="629"/>
      <c r="AW36" s="629"/>
      <c r="AX36" s="629"/>
      <c r="AY36" s="629"/>
      <c r="AZ36" s="629"/>
      <c r="BA36" s="629"/>
      <c r="BB36" s="629"/>
      <c r="BC36" s="629"/>
      <c r="BD36" s="629"/>
      <c r="BE36" s="629"/>
      <c r="BF36" s="629"/>
      <c r="BG36" s="629"/>
      <c r="BH36" s="629"/>
      <c r="BI36" s="629"/>
      <c r="BJ36" s="629"/>
      <c r="BK36" s="629"/>
      <c r="BL36" s="629"/>
      <c r="BM36" s="629"/>
      <c r="BN36" s="629"/>
      <c r="BO36" s="629"/>
      <c r="BP36" s="629"/>
      <c r="BQ36" s="629"/>
      <c r="BR36" s="629"/>
      <c r="BS36" s="629"/>
      <c r="BT36" s="629"/>
      <c r="BU36" s="629"/>
      <c r="BV36" s="629"/>
      <c r="BW36" s="629"/>
      <c r="BX36" s="629"/>
      <c r="BY36" s="629"/>
      <c r="BZ36" s="629"/>
      <c r="CA36" s="629"/>
      <c r="CB36" s="629"/>
      <c r="CC36" s="629"/>
      <c r="CD36" s="629"/>
      <c r="CE36" s="629"/>
      <c r="CF36" s="629"/>
      <c r="CG36" s="629"/>
      <c r="CH36" s="629"/>
      <c r="CI36" s="629"/>
      <c r="CJ36" s="629"/>
      <c r="CK36" s="629"/>
      <c r="CL36" s="629"/>
      <c r="CM36" s="629"/>
      <c r="CN36" s="629"/>
      <c r="CO36" s="629"/>
      <c r="CP36" s="629"/>
      <c r="CQ36" s="629"/>
      <c r="CR36" s="629"/>
      <c r="CS36" s="629"/>
      <c r="CT36" s="629"/>
      <c r="CU36" s="629"/>
      <c r="CV36" s="629"/>
      <c r="CW36" s="629"/>
      <c r="CX36" s="629"/>
      <c r="CY36" s="629"/>
      <c r="CZ36" s="629"/>
      <c r="DA36" s="629"/>
      <c r="DB36" s="629"/>
      <c r="DC36" s="629"/>
      <c r="DD36" s="629"/>
      <c r="DE36" s="629"/>
      <c r="DF36" s="629"/>
      <c r="DG36" s="629"/>
      <c r="DH36" s="629"/>
      <c r="DI36" s="629"/>
      <c r="DJ36" s="629"/>
      <c r="DK36" s="629"/>
      <c r="DL36" s="629"/>
      <c r="DM36" s="629"/>
      <c r="DN36" s="629"/>
      <c r="DO36" s="629"/>
      <c r="DP36" s="629"/>
      <c r="DQ36" s="629"/>
      <c r="DR36" s="629"/>
      <c r="DS36" s="629"/>
      <c r="DT36" s="629"/>
      <c r="DU36" s="629"/>
      <c r="DV36" s="629"/>
      <c r="DW36" s="629"/>
      <c r="DX36" s="629"/>
      <c r="DY36" s="629"/>
      <c r="DZ36" s="629"/>
      <c r="EA36" s="629"/>
      <c r="EB36" s="629"/>
      <c r="EC36" s="629"/>
      <c r="ED36" s="629"/>
      <c r="EE36" s="629"/>
      <c r="EF36" s="629"/>
      <c r="EG36" s="629"/>
      <c r="EH36" s="629"/>
      <c r="EI36" s="629"/>
      <c r="EJ36" s="629"/>
      <c r="EK36" s="629"/>
      <c r="EL36" s="629"/>
      <c r="EM36" s="629"/>
      <c r="EN36" s="629"/>
      <c r="EO36" s="629"/>
      <c r="EP36" s="629"/>
      <c r="EQ36" s="629"/>
      <c r="ER36" s="629"/>
      <c r="ES36" s="629"/>
      <c r="ET36" s="629"/>
      <c r="EU36" s="629"/>
      <c r="EV36" s="629"/>
      <c r="EW36" s="629"/>
      <c r="EX36" s="629"/>
      <c r="EY36" s="629"/>
      <c r="EZ36" s="629"/>
      <c r="FA36" s="629"/>
      <c r="FB36" s="629"/>
      <c r="FC36" s="629"/>
      <c r="FD36" s="629"/>
      <c r="FE36" s="629"/>
      <c r="FF36" s="629"/>
      <c r="FG36" s="629"/>
      <c r="FH36" s="629"/>
      <c r="FI36" s="629"/>
      <c r="FJ36" s="629"/>
      <c r="FK36" s="629"/>
      <c r="FL36" s="629"/>
      <c r="FM36" s="629"/>
      <c r="FN36" s="629"/>
      <c r="FO36" s="629"/>
      <c r="FP36" s="629"/>
      <c r="FQ36" s="629"/>
      <c r="FR36" s="629"/>
      <c r="FS36" s="629"/>
      <c r="FT36" s="629"/>
      <c r="FU36" s="629"/>
      <c r="FV36" s="629"/>
      <c r="FW36" s="629"/>
      <c r="FX36" s="629"/>
      <c r="FY36" s="629"/>
      <c r="FZ36" s="629"/>
      <c r="GA36" s="629"/>
      <c r="GB36" s="629"/>
      <c r="GC36" s="629"/>
      <c r="GD36" s="629"/>
      <c r="GE36" s="629"/>
      <c r="GF36" s="629"/>
      <c r="GG36" s="629"/>
      <c r="GH36" s="629"/>
      <c r="GI36" s="629"/>
      <c r="GJ36" s="629"/>
      <c r="GK36" s="629"/>
      <c r="GL36" s="629"/>
      <c r="GM36" s="629"/>
      <c r="GN36" s="629"/>
      <c r="GO36" s="629"/>
      <c r="GP36" s="629"/>
      <c r="GQ36" s="629"/>
      <c r="GR36" s="629"/>
      <c r="GS36" s="629"/>
      <c r="GT36" s="629"/>
      <c r="GU36" s="629"/>
      <c r="GV36" s="629"/>
      <c r="GW36" s="629"/>
      <c r="GX36" s="629"/>
      <c r="GY36" s="629"/>
      <c r="GZ36" s="629"/>
      <c r="HA36" s="629"/>
      <c r="HB36" s="629"/>
      <c r="HC36" s="629"/>
      <c r="HD36" s="629"/>
      <c r="HE36" s="629"/>
      <c r="HF36" s="629"/>
      <c r="HG36" s="629"/>
      <c r="HH36" s="629"/>
      <c r="HI36" s="629"/>
      <c r="HJ36" s="629"/>
      <c r="HK36" s="629"/>
      <c r="HL36" s="629"/>
      <c r="HM36" s="629"/>
      <c r="HN36" s="629"/>
      <c r="HO36" s="629"/>
      <c r="HP36" s="629"/>
      <c r="HQ36" s="629"/>
      <c r="HR36" s="629"/>
      <c r="HS36" s="629"/>
      <c r="HT36" s="629"/>
      <c r="HU36" s="629"/>
      <c r="HV36" s="629"/>
      <c r="HW36" s="629"/>
      <c r="HX36" s="629"/>
      <c r="HY36" s="629"/>
      <c r="HZ36" s="629"/>
      <c r="IA36" s="629"/>
      <c r="IB36" s="629"/>
      <c r="IC36" s="629"/>
      <c r="ID36" s="629"/>
      <c r="IE36" s="629"/>
      <c r="IF36" s="629"/>
      <c r="IG36" s="629"/>
      <c r="IH36" s="629"/>
      <c r="II36" s="629"/>
      <c r="IJ36" s="629"/>
      <c r="IK36" s="629"/>
      <c r="IL36" s="629"/>
      <c r="IM36" s="629"/>
      <c r="IN36" s="629"/>
      <c r="IO36" s="629"/>
      <c r="IP36" s="629"/>
      <c r="IQ36" s="629"/>
      <c r="IR36" s="629"/>
      <c r="IS36" s="629"/>
      <c r="IT36" s="629"/>
      <c r="IU36" s="629"/>
      <c r="IV36" s="629"/>
      <c r="IW36" s="629"/>
      <c r="IX36" s="629"/>
      <c r="IY36" s="629"/>
      <c r="IZ36" s="629"/>
      <c r="JA36" s="629"/>
      <c r="JB36" s="629"/>
      <c r="JC36" s="629"/>
      <c r="JD36" s="629"/>
      <c r="JE36" s="629"/>
      <c r="JF36" s="629"/>
      <c r="JG36" s="629"/>
      <c r="JH36" s="629"/>
      <c r="JI36" s="629"/>
      <c r="JJ36" s="629"/>
      <c r="JK36" s="629"/>
      <c r="JL36" s="629"/>
      <c r="JM36" s="629"/>
      <c r="JN36" s="629"/>
      <c r="JO36" s="629"/>
      <c r="JP36" s="629"/>
      <c r="JQ36" s="629"/>
      <c r="JR36" s="629"/>
      <c r="JS36" s="629"/>
      <c r="JT36" s="629"/>
      <c r="JU36" s="629"/>
      <c r="JV36" s="629"/>
      <c r="JW36" s="629"/>
      <c r="JX36" s="629"/>
      <c r="JY36" s="629"/>
      <c r="JZ36" s="629"/>
      <c r="KA36" s="629"/>
      <c r="KB36" s="629"/>
      <c r="KC36" s="629"/>
      <c r="KD36" s="629"/>
      <c r="KE36" s="629"/>
      <c r="KF36" s="629"/>
      <c r="KG36" s="629"/>
      <c r="KH36" s="629"/>
      <c r="KI36" s="629"/>
      <c r="KJ36" s="629"/>
      <c r="KK36" s="629"/>
      <c r="KL36" s="629"/>
      <c r="KM36" s="629"/>
      <c r="KN36" s="629"/>
      <c r="KO36" s="629"/>
      <c r="KP36" s="629"/>
      <c r="KQ36" s="629"/>
      <c r="KR36" s="629"/>
      <c r="KS36" s="629"/>
      <c r="KT36" s="629"/>
      <c r="KU36" s="629"/>
      <c r="KV36" s="629"/>
      <c r="KW36" s="629"/>
      <c r="KX36" s="629"/>
      <c r="KY36" s="629"/>
      <c r="KZ36" s="629"/>
      <c r="LA36" s="629"/>
      <c r="LB36" s="629"/>
      <c r="LC36" s="629"/>
      <c r="LD36" s="629"/>
      <c r="LE36" s="629"/>
      <c r="LF36" s="629"/>
      <c r="LG36" s="629"/>
      <c r="LH36" s="629"/>
      <c r="LI36" s="629"/>
      <c r="LJ36" s="629"/>
      <c r="LK36" s="629"/>
      <c r="LL36" s="629"/>
      <c r="LM36" s="629"/>
      <c r="LN36" s="629"/>
      <c r="LO36" s="629"/>
      <c r="LP36" s="629"/>
      <c r="LQ36" s="629"/>
      <c r="LR36" s="629"/>
      <c r="LS36" s="629"/>
      <c r="LT36" s="629"/>
      <c r="LU36" s="629"/>
      <c r="LV36" s="629"/>
      <c r="LW36" s="629"/>
      <c r="LX36" s="629"/>
      <c r="LY36" s="629"/>
      <c r="LZ36" s="629"/>
      <c r="MA36" s="629"/>
      <c r="MB36" s="629"/>
      <c r="MC36" s="629"/>
      <c r="MD36" s="629"/>
      <c r="ME36" s="629"/>
      <c r="MF36" s="629"/>
      <c r="MG36" s="629"/>
      <c r="MH36" s="629"/>
      <c r="MI36" s="629"/>
      <c r="MJ36" s="629"/>
      <c r="MK36" s="629"/>
      <c r="ML36" s="629"/>
      <c r="MM36" s="629"/>
      <c r="MN36" s="629"/>
      <c r="MO36" s="629"/>
      <c r="MP36" s="629"/>
      <c r="MQ36" s="629"/>
      <c r="MR36" s="629"/>
      <c r="MS36" s="629"/>
      <c r="MT36" s="629"/>
      <c r="MU36" s="629"/>
      <c r="MV36" s="629"/>
      <c r="MW36" s="629"/>
      <c r="MX36" s="629"/>
      <c r="MY36" s="629"/>
      <c r="MZ36" s="629"/>
      <c r="NA36" s="629"/>
      <c r="NB36" s="629"/>
      <c r="NC36" s="629"/>
      <c r="ND36" s="629"/>
      <c r="NE36" s="629"/>
      <c r="NF36" s="629"/>
      <c r="NG36" s="629"/>
      <c r="NH36" s="629"/>
      <c r="NI36" s="629"/>
      <c r="NJ36" s="629"/>
      <c r="NK36" s="629"/>
      <c r="NL36" s="629"/>
      <c r="NM36" s="629"/>
      <c r="NN36" s="629"/>
      <c r="NO36" s="629"/>
      <c r="NP36" s="629"/>
      <c r="NQ36" s="629"/>
      <c r="NR36" s="629"/>
      <c r="NS36" s="629"/>
      <c r="NT36" s="629"/>
      <c r="NU36" s="629"/>
      <c r="NV36" s="629"/>
      <c r="NW36" s="629"/>
      <c r="NX36" s="629"/>
      <c r="NY36" s="629"/>
      <c r="NZ36" s="629"/>
      <c r="OA36" s="629"/>
      <c r="OB36" s="629"/>
      <c r="OC36" s="629"/>
      <c r="OD36" s="629"/>
      <c r="OE36" s="629"/>
      <c r="OF36" s="629"/>
      <c r="OG36" s="629"/>
      <c r="OH36" s="629"/>
      <c r="OI36" s="629"/>
      <c r="OJ36" s="629"/>
      <c r="OK36" s="629"/>
      <c r="OL36" s="629"/>
      <c r="OM36" s="629"/>
      <c r="ON36" s="629"/>
      <c r="OO36" s="629"/>
      <c r="OP36" s="629"/>
      <c r="OQ36" s="629"/>
      <c r="OR36" s="629"/>
      <c r="OS36" s="629"/>
      <c r="OT36" s="629"/>
      <c r="OU36" s="629"/>
      <c r="OV36" s="629"/>
      <c r="OW36" s="629"/>
      <c r="OX36" s="629"/>
      <c r="OY36" s="629"/>
      <c r="OZ36" s="629"/>
      <c r="PA36" s="629"/>
      <c r="PB36" s="629"/>
      <c r="PC36" s="629"/>
      <c r="PD36" s="629"/>
      <c r="PE36" s="629"/>
      <c r="PF36" s="629"/>
      <c r="PG36" s="629"/>
      <c r="PH36" s="629"/>
      <c r="PI36" s="629"/>
      <c r="PJ36" s="629"/>
      <c r="PK36" s="629"/>
      <c r="PL36" s="629"/>
      <c r="PM36" s="629"/>
      <c r="PN36" s="629"/>
      <c r="PO36" s="629"/>
      <c r="PP36" s="629"/>
      <c r="PQ36" s="629"/>
      <c r="PR36" s="629"/>
      <c r="PS36" s="629"/>
      <c r="PT36" s="629"/>
      <c r="PU36" s="629"/>
      <c r="PV36" s="629"/>
      <c r="PW36" s="629"/>
      <c r="PX36" s="629"/>
      <c r="PY36" s="629"/>
      <c r="PZ36" s="629"/>
      <c r="QA36" s="629"/>
      <c r="QB36" s="629"/>
      <c r="QC36" s="629"/>
      <c r="QD36" s="629"/>
      <c r="QE36" s="629"/>
      <c r="QF36" s="629"/>
      <c r="QG36" s="629"/>
      <c r="QH36" s="629"/>
      <c r="QI36" s="629"/>
      <c r="QJ36" s="629"/>
      <c r="QK36" s="629"/>
      <c r="QL36" s="629"/>
      <c r="QM36" s="629"/>
      <c r="QN36" s="629"/>
      <c r="QO36" s="629"/>
      <c r="QP36" s="629"/>
      <c r="QQ36" s="629"/>
      <c r="QR36" s="629"/>
      <c r="QS36" s="629"/>
      <c r="QT36" s="629"/>
      <c r="QU36" s="629"/>
      <c r="QV36" s="629"/>
      <c r="QW36" s="629"/>
      <c r="QX36" s="629"/>
      <c r="QY36" s="629"/>
      <c r="QZ36" s="629"/>
      <c r="RA36" s="629"/>
      <c r="RB36" s="629"/>
      <c r="RC36" s="629"/>
      <c r="RD36" s="629"/>
      <c r="RE36" s="629"/>
      <c r="RF36" s="629"/>
      <c r="RG36" s="629"/>
      <c r="RH36" s="629"/>
      <c r="RI36" s="629"/>
      <c r="RJ36" s="629"/>
      <c r="RK36" s="629"/>
      <c r="RL36" s="629"/>
      <c r="RM36" s="629"/>
      <c r="RN36" s="629"/>
      <c r="RO36" s="629"/>
      <c r="RP36" s="629"/>
      <c r="RQ36" s="629"/>
      <c r="RR36" s="629"/>
      <c r="RS36" s="629"/>
      <c r="RT36" s="629"/>
      <c r="RU36" s="629"/>
      <c r="RV36" s="629"/>
      <c r="RW36" s="629"/>
      <c r="RX36" s="629"/>
      <c r="RY36" s="629"/>
      <c r="RZ36" s="629"/>
      <c r="SA36" s="629"/>
      <c r="SB36" s="629"/>
      <c r="SC36" s="629"/>
      <c r="SD36" s="629"/>
      <c r="SE36" s="629"/>
      <c r="SF36" s="629"/>
      <c r="SG36" s="629"/>
      <c r="SH36" s="629"/>
      <c r="SI36" s="629"/>
      <c r="SJ36" s="629"/>
      <c r="SK36" s="629"/>
      <c r="SL36" s="629"/>
      <c r="SM36" s="629"/>
      <c r="SN36" s="629"/>
      <c r="SO36" s="629"/>
      <c r="SP36" s="629"/>
      <c r="SQ36" s="629"/>
      <c r="SR36" s="629"/>
      <c r="SS36" s="629"/>
      <c r="ST36" s="629"/>
      <c r="SU36" s="629"/>
      <c r="SV36" s="629"/>
      <c r="SW36" s="629"/>
      <c r="SX36" s="629"/>
      <c r="SY36" s="629"/>
      <c r="SZ36" s="629"/>
      <c r="TA36" s="629"/>
      <c r="TB36" s="629"/>
      <c r="TC36" s="629"/>
      <c r="TD36" s="629"/>
      <c r="TE36" s="629"/>
      <c r="TF36" s="629"/>
      <c r="TG36" s="629"/>
      <c r="TH36" s="629"/>
      <c r="TI36" s="629"/>
      <c r="TJ36" s="629"/>
      <c r="TK36" s="629"/>
      <c r="TL36" s="629"/>
      <c r="TM36" s="629"/>
      <c r="TN36" s="629"/>
      <c r="TO36" s="629"/>
      <c r="TP36" s="629"/>
      <c r="TQ36" s="629"/>
      <c r="TR36" s="629"/>
      <c r="TS36" s="629"/>
      <c r="TT36" s="629"/>
      <c r="TU36" s="629"/>
      <c r="TV36" s="629"/>
      <c r="TW36" s="629"/>
      <c r="TX36" s="629"/>
      <c r="TY36" s="629"/>
      <c r="TZ36" s="629"/>
      <c r="UA36" s="629"/>
      <c r="UB36" s="629"/>
      <c r="UC36" s="629"/>
      <c r="UD36" s="629"/>
      <c r="UE36" s="629"/>
      <c r="UF36" s="629"/>
      <c r="UG36" s="629"/>
      <c r="UH36" s="629"/>
      <c r="UI36" s="629"/>
      <c r="UJ36" s="629"/>
      <c r="UK36" s="629"/>
      <c r="UL36" s="629"/>
      <c r="UM36" s="629"/>
      <c r="UN36" s="629"/>
      <c r="UO36" s="629"/>
      <c r="UP36" s="629"/>
      <c r="UQ36" s="629"/>
      <c r="UR36" s="629"/>
      <c r="US36" s="629"/>
      <c r="UT36" s="629"/>
      <c r="UU36" s="629"/>
      <c r="UV36" s="629"/>
      <c r="UW36" s="629"/>
      <c r="UX36" s="629"/>
      <c r="UY36" s="629"/>
      <c r="UZ36" s="629"/>
      <c r="VA36" s="629"/>
      <c r="VB36" s="629"/>
      <c r="VC36" s="629"/>
      <c r="VD36" s="629"/>
      <c r="VE36" s="629"/>
      <c r="VF36" s="629"/>
      <c r="VG36" s="629"/>
      <c r="VH36" s="629"/>
      <c r="VI36" s="629"/>
      <c r="VJ36" s="629"/>
      <c r="VK36" s="629"/>
      <c r="VL36" s="629"/>
      <c r="VM36" s="629"/>
      <c r="VN36" s="629"/>
      <c r="VO36" s="629"/>
      <c r="VP36" s="629"/>
      <c r="VQ36" s="629"/>
      <c r="VR36" s="629"/>
      <c r="VS36" s="629"/>
      <c r="VT36" s="629"/>
      <c r="VU36" s="629"/>
      <c r="VV36" s="629"/>
      <c r="VW36" s="629"/>
      <c r="VX36" s="629"/>
      <c r="VY36" s="629"/>
      <c r="VZ36" s="629"/>
      <c r="WA36" s="629"/>
      <c r="WB36" s="629"/>
      <c r="WC36" s="629"/>
      <c r="WD36" s="629"/>
      <c r="WE36" s="629"/>
      <c r="WF36" s="629"/>
      <c r="WG36" s="629"/>
      <c r="WH36" s="629"/>
      <c r="WI36" s="629"/>
      <c r="WJ36" s="629"/>
      <c r="WK36" s="629"/>
      <c r="WL36" s="629"/>
      <c r="WM36" s="629"/>
      <c r="WN36" s="629"/>
      <c r="WO36" s="629"/>
      <c r="WP36" s="629"/>
      <c r="WQ36" s="629"/>
      <c r="WR36" s="629"/>
      <c r="WS36" s="629"/>
      <c r="WT36" s="629"/>
      <c r="WU36" s="629"/>
      <c r="WV36" s="629"/>
      <c r="WW36" s="629"/>
      <c r="WX36" s="629"/>
      <c r="WY36" s="629"/>
      <c r="WZ36" s="629"/>
      <c r="XA36" s="629"/>
      <c r="XB36" s="629"/>
      <c r="XC36" s="629"/>
      <c r="XD36" s="629"/>
      <c r="XE36" s="629"/>
      <c r="XF36" s="629"/>
      <c r="XG36" s="629"/>
      <c r="XH36" s="629"/>
      <c r="XI36" s="629"/>
      <c r="XJ36" s="629"/>
      <c r="XK36" s="629"/>
      <c r="XL36" s="629"/>
      <c r="XM36" s="629"/>
      <c r="XN36" s="629"/>
      <c r="XO36" s="629"/>
      <c r="XP36" s="629"/>
      <c r="XQ36" s="629"/>
      <c r="XR36" s="629"/>
      <c r="XS36" s="629"/>
      <c r="XT36" s="629"/>
      <c r="XU36" s="629"/>
      <c r="XV36" s="629"/>
      <c r="XW36" s="629"/>
      <c r="XX36" s="629"/>
      <c r="XY36" s="629"/>
      <c r="XZ36" s="629"/>
      <c r="YA36" s="629"/>
      <c r="YB36" s="629"/>
      <c r="YC36" s="629"/>
      <c r="YD36" s="629"/>
      <c r="YE36" s="629"/>
      <c r="YF36" s="629"/>
      <c r="YG36" s="629"/>
      <c r="YH36" s="629"/>
      <c r="YI36" s="629"/>
      <c r="YJ36" s="629"/>
      <c r="YK36" s="629"/>
      <c r="YL36" s="629"/>
      <c r="YM36" s="629"/>
      <c r="YN36" s="629"/>
      <c r="YO36" s="629"/>
      <c r="YP36" s="629"/>
      <c r="YQ36" s="629"/>
      <c r="YR36" s="629"/>
      <c r="YS36" s="629"/>
      <c r="YT36" s="629"/>
      <c r="YU36" s="629"/>
      <c r="YV36" s="629"/>
      <c r="YW36" s="629"/>
      <c r="YX36" s="629"/>
      <c r="YY36" s="629"/>
      <c r="YZ36" s="629"/>
      <c r="ZA36" s="629"/>
      <c r="ZB36" s="629"/>
      <c r="ZC36" s="629"/>
      <c r="ZD36" s="629"/>
      <c r="ZE36" s="629"/>
      <c r="ZF36" s="629"/>
      <c r="ZG36" s="629"/>
      <c r="ZH36" s="629"/>
      <c r="ZI36" s="629"/>
      <c r="ZJ36" s="629"/>
      <c r="ZK36" s="629"/>
      <c r="ZL36" s="629"/>
      <c r="ZM36" s="629"/>
      <c r="ZN36" s="629"/>
      <c r="ZO36" s="629"/>
      <c r="ZP36" s="629"/>
      <c r="ZQ36" s="629"/>
      <c r="ZR36" s="629"/>
      <c r="ZS36" s="629"/>
      <c r="ZT36" s="629"/>
      <c r="ZU36" s="629"/>
      <c r="ZV36" s="629"/>
      <c r="ZW36" s="629"/>
      <c r="ZX36" s="629"/>
      <c r="ZY36" s="629"/>
      <c r="ZZ36" s="629"/>
      <c r="AAA36" s="629"/>
      <c r="AAB36" s="629"/>
      <c r="AAC36" s="629"/>
      <c r="AAD36" s="629"/>
      <c r="AAE36" s="629"/>
      <c r="AAF36" s="629"/>
      <c r="AAG36" s="629"/>
      <c r="AAH36" s="629"/>
      <c r="AAI36" s="629"/>
      <c r="AAJ36" s="629"/>
      <c r="AAK36" s="629"/>
      <c r="AAL36" s="629"/>
      <c r="AAM36" s="629"/>
      <c r="AAN36" s="629"/>
      <c r="AAO36" s="629"/>
      <c r="AAP36" s="629"/>
      <c r="AAQ36" s="629"/>
      <c r="AAR36" s="629"/>
      <c r="AAS36" s="629"/>
      <c r="AAT36" s="629"/>
      <c r="AAU36" s="629"/>
      <c r="AAV36" s="629"/>
      <c r="AAW36" s="629"/>
      <c r="AAX36" s="629"/>
      <c r="AAY36" s="629"/>
      <c r="AAZ36" s="629"/>
      <c r="ABA36" s="629"/>
      <c r="ABB36" s="629"/>
      <c r="ABC36" s="629"/>
      <c r="ABD36" s="629"/>
      <c r="ABE36" s="629"/>
      <c r="ABF36" s="629"/>
      <c r="ABG36" s="629"/>
      <c r="ABH36" s="629"/>
      <c r="ABI36" s="629"/>
      <c r="ABJ36" s="629"/>
      <c r="ABK36" s="629"/>
      <c r="ABL36" s="629"/>
      <c r="ABM36" s="629"/>
      <c r="ABN36" s="629"/>
      <c r="ABO36" s="629"/>
      <c r="ABP36" s="629"/>
      <c r="ABQ36" s="629"/>
      <c r="ABR36" s="629"/>
      <c r="ABS36" s="629"/>
      <c r="ABT36" s="629"/>
      <c r="ABU36" s="629"/>
      <c r="ABV36" s="629"/>
      <c r="ABW36" s="629"/>
      <c r="ABX36" s="629"/>
      <c r="ABY36" s="629"/>
      <c r="ABZ36" s="629"/>
      <c r="ACA36" s="629"/>
      <c r="ACB36" s="629"/>
      <c r="ACC36" s="629"/>
      <c r="ACD36" s="629"/>
      <c r="ACE36" s="629"/>
      <c r="ACF36" s="629"/>
      <c r="ACG36" s="629"/>
      <c r="ACH36" s="629"/>
      <c r="ACI36" s="629"/>
      <c r="ACJ36" s="629"/>
      <c r="ACK36" s="629"/>
      <c r="ACL36" s="629"/>
      <c r="ACM36" s="629"/>
      <c r="ACN36" s="629"/>
      <c r="ACO36" s="629"/>
      <c r="ACP36" s="629"/>
      <c r="ACQ36" s="629"/>
      <c r="ACR36" s="629"/>
      <c r="ACS36" s="629"/>
      <c r="ACT36" s="629"/>
      <c r="ACU36" s="629"/>
      <c r="ACV36" s="629"/>
      <c r="ACW36" s="629"/>
      <c r="ACX36" s="629"/>
      <c r="ACY36" s="629"/>
      <c r="ACZ36" s="629"/>
      <c r="ADA36" s="629"/>
      <c r="ADB36" s="629"/>
      <c r="ADC36" s="629"/>
      <c r="ADD36" s="629"/>
      <c r="ADE36" s="629"/>
      <c r="ADF36" s="629"/>
      <c r="ADG36" s="629"/>
      <c r="ADH36" s="629"/>
      <c r="ADI36" s="629"/>
      <c r="ADJ36" s="629"/>
      <c r="ADK36" s="629"/>
      <c r="ADL36" s="629"/>
      <c r="ADM36" s="629"/>
      <c r="ADN36" s="629"/>
      <c r="ADO36" s="629"/>
      <c r="ADP36" s="629"/>
      <c r="ADQ36" s="629"/>
      <c r="ADR36" s="629"/>
      <c r="ADS36" s="629"/>
      <c r="ADT36" s="629"/>
      <c r="ADU36" s="629"/>
      <c r="ADV36" s="629"/>
      <c r="ADW36" s="629"/>
      <c r="ADX36" s="629"/>
      <c r="ADY36" s="629"/>
      <c r="ADZ36" s="629"/>
      <c r="AEA36" s="629"/>
      <c r="AEB36" s="629"/>
      <c r="AEC36" s="629"/>
      <c r="AED36" s="629"/>
      <c r="AEE36" s="629"/>
      <c r="AEF36" s="629"/>
      <c r="AEG36" s="629"/>
      <c r="AEH36" s="629"/>
      <c r="AEI36" s="629"/>
      <c r="AEJ36" s="629"/>
      <c r="AEK36" s="629"/>
      <c r="AEL36" s="629"/>
      <c r="AEM36" s="629"/>
      <c r="AEN36" s="629"/>
      <c r="AEO36" s="629"/>
      <c r="AEP36" s="629"/>
      <c r="AEQ36" s="629"/>
      <c r="AER36" s="629"/>
      <c r="AES36" s="629"/>
      <c r="AET36" s="629"/>
      <c r="AEU36" s="629"/>
      <c r="AEV36" s="629"/>
      <c r="AEW36" s="629"/>
      <c r="AEX36" s="629"/>
      <c r="AEY36" s="629"/>
      <c r="AEZ36" s="629"/>
      <c r="AFA36" s="629"/>
      <c r="AFB36" s="629"/>
      <c r="AFC36" s="629"/>
      <c r="AFD36" s="629"/>
      <c r="AFE36" s="629"/>
      <c r="AFF36" s="629"/>
      <c r="AFG36" s="629"/>
      <c r="AFH36" s="629"/>
      <c r="AFI36" s="629"/>
      <c r="AFJ36" s="629"/>
      <c r="AFK36" s="629"/>
      <c r="AFL36" s="629"/>
      <c r="AFM36" s="629"/>
      <c r="AFN36" s="629"/>
      <c r="AFO36" s="629"/>
      <c r="AFP36" s="629"/>
      <c r="AFQ36" s="629"/>
      <c r="AFR36" s="629"/>
      <c r="AFS36" s="629"/>
      <c r="AFT36" s="629"/>
      <c r="AFU36" s="629"/>
      <c r="AFV36" s="629"/>
      <c r="AFW36" s="629"/>
      <c r="AFX36" s="629"/>
      <c r="AFY36" s="629"/>
      <c r="AFZ36" s="629"/>
      <c r="AGA36" s="629"/>
      <c r="AGB36" s="629"/>
      <c r="AGC36" s="629"/>
      <c r="AGD36" s="629"/>
      <c r="AGE36" s="629"/>
      <c r="AGF36" s="629"/>
      <c r="AGG36" s="629"/>
      <c r="AGH36" s="629"/>
      <c r="AGI36" s="629"/>
      <c r="AGJ36" s="629"/>
      <c r="AGK36" s="629"/>
      <c r="AGL36" s="629"/>
      <c r="AGM36" s="629"/>
      <c r="AGN36" s="629"/>
      <c r="AGO36" s="629"/>
      <c r="AGP36" s="629"/>
      <c r="AGQ36" s="629"/>
      <c r="AGR36" s="629"/>
      <c r="AGS36" s="629"/>
      <c r="AGT36" s="629"/>
      <c r="AGU36" s="629"/>
      <c r="AGV36" s="629"/>
      <c r="AGW36" s="629"/>
      <c r="AGX36" s="629"/>
      <c r="AGY36" s="629"/>
      <c r="AGZ36" s="629"/>
      <c r="AHA36" s="629"/>
      <c r="AHB36" s="629"/>
      <c r="AHC36" s="629"/>
      <c r="AHD36" s="629"/>
      <c r="AHE36" s="629"/>
      <c r="AHF36" s="629"/>
      <c r="AHG36" s="629"/>
      <c r="AHH36" s="629"/>
      <c r="AHI36" s="629"/>
      <c r="AHJ36" s="629"/>
      <c r="AHK36" s="629"/>
      <c r="AHL36" s="629"/>
      <c r="AHM36" s="629"/>
      <c r="AHN36" s="629"/>
      <c r="AHO36" s="629"/>
      <c r="AHP36" s="629"/>
      <c r="AHQ36" s="629"/>
      <c r="AHR36" s="629"/>
      <c r="AHS36" s="629"/>
      <c r="AHT36" s="629"/>
      <c r="AHU36" s="629"/>
      <c r="AHV36" s="629"/>
      <c r="AHW36" s="629"/>
      <c r="AHX36" s="629"/>
      <c r="AHY36" s="629"/>
      <c r="AHZ36" s="629"/>
      <c r="AIA36" s="629"/>
      <c r="AIB36" s="629"/>
      <c r="AIC36" s="629"/>
      <c r="AID36" s="629"/>
      <c r="AIE36" s="629"/>
      <c r="AIF36" s="629"/>
      <c r="AIG36" s="629"/>
      <c r="AIH36" s="629"/>
      <c r="AII36" s="629"/>
    </row>
    <row r="37" spans="1:919" s="629" customFormat="1" ht="31.75" customHeight="1" x14ac:dyDescent="0.75">
      <c r="A37" s="631"/>
      <c r="B37" s="631"/>
      <c r="C37" s="1798"/>
      <c r="D37" s="631"/>
      <c r="E37" s="631"/>
      <c r="F37" s="631"/>
      <c r="G37" s="1899"/>
      <c r="H37" s="1803"/>
      <c r="I37" s="632"/>
      <c r="J37" s="633"/>
      <c r="K37" s="634"/>
      <c r="L37" s="1799"/>
      <c r="M37" s="636"/>
      <c r="N37" s="1799"/>
      <c r="O37" s="634"/>
      <c r="P37" s="1804"/>
      <c r="Q37" s="1804"/>
      <c r="R37" s="658"/>
      <c r="S37" s="1805"/>
      <c r="T37" s="1805"/>
      <c r="U37" s="1805"/>
      <c r="V37" s="549"/>
      <c r="W37" s="1804"/>
      <c r="X37" s="549"/>
      <c r="Y37" s="659"/>
      <c r="Z37" s="659"/>
      <c r="AA37" s="549"/>
      <c r="AB37" s="659"/>
      <c r="AC37" s="659"/>
      <c r="AD37" s="659"/>
      <c r="AE37" s="659"/>
      <c r="AF37" s="659"/>
      <c r="AG37" s="549"/>
      <c r="AH37" s="659"/>
      <c r="AI37" s="659"/>
      <c r="AJ37" s="659"/>
      <c r="AK37" s="549"/>
      <c r="AL37" s="1800"/>
      <c r="AN37" s="659"/>
      <c r="AO37" s="659"/>
      <c r="AP37" s="642"/>
      <c r="AQ37" s="659"/>
      <c r="AR37" s="659"/>
    </row>
    <row r="38" spans="1:919" s="629" customFormat="1" ht="31.75" customHeight="1" x14ac:dyDescent="0.75">
      <c r="A38" s="631"/>
      <c r="B38" s="631"/>
      <c r="C38" s="631"/>
      <c r="D38" s="631"/>
      <c r="E38" s="631"/>
      <c r="F38" s="631"/>
      <c r="G38" s="1900"/>
      <c r="H38" s="1897"/>
      <c r="I38" s="632"/>
      <c r="J38" s="633"/>
      <c r="K38" s="634"/>
      <c r="L38" s="635"/>
      <c r="M38" s="636"/>
      <c r="N38" s="635"/>
      <c r="O38" s="637"/>
      <c r="P38" s="1801"/>
      <c r="Q38" s="1801"/>
      <c r="R38" s="640"/>
      <c r="S38" s="1802"/>
      <c r="T38" s="1802"/>
      <c r="U38" s="1802"/>
      <c r="W38" s="1801"/>
      <c r="Y38" s="642"/>
      <c r="Z38" s="642"/>
      <c r="AB38" s="642"/>
      <c r="AC38" s="642"/>
      <c r="AD38" s="642"/>
      <c r="AE38" s="642"/>
      <c r="AF38" s="642"/>
      <c r="AH38" s="642"/>
      <c r="AI38" s="642"/>
      <c r="AJ38" s="642"/>
      <c r="AK38" s="498"/>
      <c r="AL38" s="548"/>
      <c r="AN38" s="642"/>
      <c r="AO38" s="642"/>
      <c r="AP38" s="642"/>
      <c r="AQ38" s="642"/>
      <c r="AR38" s="642"/>
    </row>
    <row r="39" spans="1:919" s="498" customFormat="1" ht="31.75" customHeight="1" x14ac:dyDescent="0.75">
      <c r="A39" s="2018" t="s">
        <v>78</v>
      </c>
      <c r="B39" s="2018" t="s">
        <v>56</v>
      </c>
      <c r="C39" s="609">
        <v>4.0999999999999996</v>
      </c>
      <c r="D39" s="643" t="s">
        <v>54</v>
      </c>
      <c r="E39" s="590" t="s">
        <v>25</v>
      </c>
      <c r="F39" s="591" t="s">
        <v>12</v>
      </c>
      <c r="G39" s="538">
        <f t="array" ref="G39">INDEX('Salary . staff rates'!$A$6:$C$28,MATCH(1,('Salary . staff rates'!$A$6:$A$28=MNO!E39)*('Salary . staff rates'!$B$6:$B$28=MNO!F39),0),3)</f>
        <v>75000</v>
      </c>
      <c r="H39" s="537">
        <f t="shared" si="0"/>
        <v>526.31578947368428</v>
      </c>
      <c r="I39" s="592" t="s">
        <v>0</v>
      </c>
      <c r="J39" s="593" t="s">
        <v>0</v>
      </c>
      <c r="K39" s="644">
        <v>0</v>
      </c>
      <c r="L39" s="645">
        <f>IF(K39="N/A","",H39*K39)</f>
        <v>0</v>
      </c>
      <c r="M39" s="646" t="s">
        <v>31</v>
      </c>
      <c r="N39" s="647">
        <f>IF(M39="Yes",L39*'Salary . staff rates'!$C$34,0)</f>
        <v>0</v>
      </c>
      <c r="O39" s="543"/>
      <c r="P39" s="1848">
        <v>1</v>
      </c>
      <c r="Q39" s="1848">
        <v>1</v>
      </c>
      <c r="R39" s="545"/>
      <c r="S39" s="546">
        <v>1</v>
      </c>
      <c r="T39" s="546">
        <f t="shared" si="14"/>
        <v>1</v>
      </c>
      <c r="U39" s="546">
        <f t="shared" si="15"/>
        <v>1</v>
      </c>
      <c r="W39" s="544"/>
      <c r="Y39" s="1011">
        <f t="shared" ref="Y39:Y41" si="43">IF(L39&lt;&gt;"",L39*P39,"")</f>
        <v>0</v>
      </c>
      <c r="Z39" s="1011">
        <f t="shared" ref="Z39:Z41" si="44">IF(N39&lt;&gt;"",N39*P39,"")</f>
        <v>0</v>
      </c>
      <c r="AB39" s="1011">
        <f t="shared" ref="AB39:AB41" si="45">IF(L39&lt;&gt;"",L39*Q39,"")</f>
        <v>0</v>
      </c>
      <c r="AC39" s="1011">
        <f t="shared" ref="AC39:AC41" si="46">IF(N39&lt;&gt;"",N39*Q39,"")</f>
        <v>0</v>
      </c>
      <c r="AD39" s="714"/>
      <c r="AE39" s="1011">
        <f t="shared" ref="AE39:AE41" si="47">IF(L39&lt;&gt;"",L39*P39*S39,"")</f>
        <v>0</v>
      </c>
      <c r="AF39" s="1011">
        <f t="shared" ref="AF39:AF41" si="48">IF(N39&lt;&gt;"",N39*P39*T39,"")</f>
        <v>0</v>
      </c>
      <c r="AH39" s="1011">
        <f t="shared" ref="AH39:AH41" si="49">IF(L39&lt;&gt;"",L39*Q39*S39,"")</f>
        <v>0</v>
      </c>
      <c r="AI39" s="1011">
        <f t="shared" ref="AI39:AI41" si="50">IF(N39&lt;&gt;"",N39*Q39*T39,"")</f>
        <v>0</v>
      </c>
      <c r="AJ39" s="714"/>
      <c r="AL39" s="548"/>
      <c r="AN39" s="1011">
        <f t="shared" ref="AN39:AN41" si="51">IF(W39=1,0,Y39)</f>
        <v>0</v>
      </c>
      <c r="AO39" s="1011">
        <f t="shared" ref="AO39:AO41" si="52">IF(W39=1,0,Z39)</f>
        <v>0</v>
      </c>
      <c r="AP39" s="547"/>
      <c r="AQ39" s="1011">
        <f t="shared" ref="AQ39:AQ41" si="53">IF(W39=1,0,AE39)</f>
        <v>0</v>
      </c>
      <c r="AR39" s="1011">
        <f t="shared" ref="AR39:AR41" si="54">IF(W39=1,0,AF39)</f>
        <v>0</v>
      </c>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29"/>
      <c r="CE39" s="629"/>
      <c r="CF39" s="629"/>
      <c r="CG39" s="629"/>
      <c r="CH39" s="629"/>
      <c r="CI39" s="629"/>
      <c r="CJ39" s="629"/>
      <c r="CK39" s="629"/>
      <c r="CL39" s="629"/>
      <c r="CM39" s="629"/>
      <c r="CN39" s="629"/>
      <c r="CO39" s="629"/>
      <c r="CP39" s="629"/>
      <c r="CQ39" s="629"/>
      <c r="CR39" s="629"/>
      <c r="CS39" s="629"/>
      <c r="CT39" s="629"/>
      <c r="CU39" s="629"/>
      <c r="CV39" s="629"/>
      <c r="CW39" s="629"/>
      <c r="CX39" s="629"/>
      <c r="CY39" s="629"/>
      <c r="CZ39" s="629"/>
      <c r="DA39" s="629"/>
      <c r="DB39" s="629"/>
      <c r="DC39" s="629"/>
      <c r="DD39" s="629"/>
      <c r="DE39" s="629"/>
      <c r="DF39" s="629"/>
      <c r="DG39" s="629"/>
      <c r="DH39" s="629"/>
      <c r="DI39" s="629"/>
      <c r="DJ39" s="629"/>
      <c r="DK39" s="629"/>
      <c r="DL39" s="629"/>
      <c r="DM39" s="629"/>
      <c r="DN39" s="629"/>
      <c r="DO39" s="629"/>
      <c r="DP39" s="629"/>
      <c r="DQ39" s="629"/>
      <c r="DR39" s="629"/>
      <c r="DS39" s="629"/>
      <c r="DT39" s="629"/>
      <c r="DU39" s="629"/>
      <c r="DV39" s="629"/>
      <c r="DW39" s="629"/>
      <c r="DX39" s="629"/>
      <c r="DY39" s="629"/>
      <c r="DZ39" s="629"/>
      <c r="EA39" s="629"/>
      <c r="EB39" s="629"/>
      <c r="EC39" s="629"/>
      <c r="ED39" s="629"/>
      <c r="EE39" s="629"/>
      <c r="EF39" s="629"/>
      <c r="EG39" s="629"/>
      <c r="EH39" s="629"/>
      <c r="EI39" s="629"/>
      <c r="EJ39" s="629"/>
      <c r="EK39" s="629"/>
      <c r="EL39" s="629"/>
      <c r="EM39" s="629"/>
      <c r="EN39" s="629"/>
      <c r="EO39" s="629"/>
      <c r="EP39" s="629"/>
      <c r="EQ39" s="629"/>
      <c r="ER39" s="629"/>
      <c r="ES39" s="629"/>
      <c r="ET39" s="629"/>
      <c r="EU39" s="629"/>
      <c r="EV39" s="629"/>
      <c r="EW39" s="629"/>
      <c r="EX39" s="629"/>
      <c r="EY39" s="629"/>
      <c r="EZ39" s="629"/>
      <c r="FA39" s="629"/>
      <c r="FB39" s="629"/>
      <c r="FC39" s="629"/>
      <c r="FD39" s="629"/>
      <c r="FE39" s="629"/>
      <c r="FF39" s="629"/>
      <c r="FG39" s="629"/>
      <c r="FH39" s="629"/>
      <c r="FI39" s="629"/>
      <c r="FJ39" s="629"/>
      <c r="FK39" s="629"/>
      <c r="FL39" s="629"/>
      <c r="FM39" s="629"/>
      <c r="FN39" s="629"/>
      <c r="FO39" s="629"/>
      <c r="FP39" s="629"/>
      <c r="FQ39" s="629"/>
      <c r="FR39" s="629"/>
      <c r="FS39" s="629"/>
      <c r="FT39" s="629"/>
      <c r="FU39" s="629"/>
      <c r="FV39" s="629"/>
      <c r="FW39" s="629"/>
      <c r="FX39" s="629"/>
      <c r="FY39" s="629"/>
      <c r="FZ39" s="629"/>
      <c r="GA39" s="629"/>
      <c r="GB39" s="629"/>
      <c r="GC39" s="629"/>
      <c r="GD39" s="629"/>
      <c r="GE39" s="629"/>
      <c r="GF39" s="629"/>
      <c r="GG39" s="629"/>
      <c r="GH39" s="629"/>
      <c r="GI39" s="629"/>
      <c r="GJ39" s="629"/>
      <c r="GK39" s="629"/>
      <c r="GL39" s="629"/>
      <c r="GM39" s="629"/>
      <c r="GN39" s="629"/>
      <c r="GO39" s="629"/>
      <c r="GP39" s="629"/>
      <c r="GQ39" s="629"/>
      <c r="GR39" s="629"/>
      <c r="GS39" s="629"/>
      <c r="GT39" s="629"/>
      <c r="GU39" s="629"/>
      <c r="GV39" s="629"/>
      <c r="GW39" s="629"/>
      <c r="GX39" s="629"/>
      <c r="GY39" s="629"/>
      <c r="GZ39" s="629"/>
      <c r="HA39" s="629"/>
      <c r="HB39" s="629"/>
      <c r="HC39" s="629"/>
      <c r="HD39" s="629"/>
      <c r="HE39" s="629"/>
      <c r="HF39" s="629"/>
      <c r="HG39" s="629"/>
      <c r="HH39" s="629"/>
      <c r="HI39" s="629"/>
      <c r="HJ39" s="629"/>
      <c r="HK39" s="629"/>
      <c r="HL39" s="629"/>
      <c r="HM39" s="629"/>
      <c r="HN39" s="629"/>
      <c r="HO39" s="629"/>
      <c r="HP39" s="629"/>
      <c r="HQ39" s="629"/>
      <c r="HR39" s="629"/>
      <c r="HS39" s="629"/>
      <c r="HT39" s="629"/>
      <c r="HU39" s="629"/>
      <c r="HV39" s="629"/>
      <c r="HW39" s="629"/>
      <c r="HX39" s="629"/>
      <c r="HY39" s="629"/>
      <c r="HZ39" s="629"/>
      <c r="IA39" s="629"/>
      <c r="IB39" s="629"/>
      <c r="IC39" s="629"/>
      <c r="ID39" s="629"/>
      <c r="IE39" s="629"/>
      <c r="IF39" s="629"/>
      <c r="IG39" s="629"/>
      <c r="IH39" s="629"/>
      <c r="II39" s="629"/>
      <c r="IJ39" s="629"/>
      <c r="IK39" s="629"/>
      <c r="IL39" s="629"/>
      <c r="IM39" s="629"/>
      <c r="IN39" s="629"/>
      <c r="IO39" s="629"/>
      <c r="IP39" s="629"/>
      <c r="IQ39" s="629"/>
      <c r="IR39" s="629"/>
      <c r="IS39" s="629"/>
      <c r="IT39" s="629"/>
      <c r="IU39" s="629"/>
      <c r="IV39" s="629"/>
      <c r="IW39" s="629"/>
      <c r="IX39" s="629"/>
      <c r="IY39" s="629"/>
      <c r="IZ39" s="629"/>
      <c r="JA39" s="629"/>
      <c r="JB39" s="629"/>
      <c r="JC39" s="629"/>
      <c r="JD39" s="629"/>
      <c r="JE39" s="629"/>
      <c r="JF39" s="629"/>
      <c r="JG39" s="629"/>
      <c r="JH39" s="629"/>
      <c r="JI39" s="629"/>
      <c r="JJ39" s="629"/>
      <c r="JK39" s="629"/>
      <c r="JL39" s="629"/>
      <c r="JM39" s="629"/>
      <c r="JN39" s="629"/>
      <c r="JO39" s="629"/>
      <c r="JP39" s="629"/>
      <c r="JQ39" s="629"/>
      <c r="JR39" s="629"/>
      <c r="JS39" s="629"/>
      <c r="JT39" s="629"/>
      <c r="JU39" s="629"/>
      <c r="JV39" s="629"/>
      <c r="JW39" s="629"/>
      <c r="JX39" s="629"/>
      <c r="JY39" s="629"/>
      <c r="JZ39" s="629"/>
      <c r="KA39" s="629"/>
      <c r="KB39" s="629"/>
      <c r="KC39" s="629"/>
      <c r="KD39" s="629"/>
      <c r="KE39" s="629"/>
      <c r="KF39" s="629"/>
      <c r="KG39" s="629"/>
      <c r="KH39" s="629"/>
      <c r="KI39" s="629"/>
      <c r="KJ39" s="629"/>
      <c r="KK39" s="629"/>
      <c r="KL39" s="629"/>
      <c r="KM39" s="629"/>
      <c r="KN39" s="629"/>
      <c r="KO39" s="629"/>
      <c r="KP39" s="629"/>
      <c r="KQ39" s="629"/>
      <c r="KR39" s="629"/>
      <c r="KS39" s="629"/>
      <c r="KT39" s="629"/>
      <c r="KU39" s="629"/>
      <c r="KV39" s="629"/>
      <c r="KW39" s="629"/>
      <c r="KX39" s="629"/>
      <c r="KY39" s="629"/>
      <c r="KZ39" s="629"/>
      <c r="LA39" s="629"/>
      <c r="LB39" s="629"/>
      <c r="LC39" s="629"/>
      <c r="LD39" s="629"/>
      <c r="LE39" s="629"/>
      <c r="LF39" s="629"/>
      <c r="LG39" s="629"/>
      <c r="LH39" s="629"/>
      <c r="LI39" s="629"/>
      <c r="LJ39" s="629"/>
      <c r="LK39" s="629"/>
      <c r="LL39" s="629"/>
      <c r="LM39" s="629"/>
      <c r="LN39" s="629"/>
      <c r="LO39" s="629"/>
      <c r="LP39" s="629"/>
      <c r="LQ39" s="629"/>
      <c r="LR39" s="629"/>
      <c r="LS39" s="629"/>
      <c r="LT39" s="629"/>
      <c r="LU39" s="629"/>
      <c r="LV39" s="629"/>
      <c r="LW39" s="629"/>
      <c r="LX39" s="629"/>
      <c r="LY39" s="629"/>
      <c r="LZ39" s="629"/>
      <c r="MA39" s="629"/>
      <c r="MB39" s="629"/>
      <c r="MC39" s="629"/>
      <c r="MD39" s="629"/>
      <c r="ME39" s="629"/>
      <c r="MF39" s="629"/>
      <c r="MG39" s="629"/>
      <c r="MH39" s="629"/>
      <c r="MI39" s="629"/>
      <c r="MJ39" s="629"/>
      <c r="MK39" s="629"/>
      <c r="ML39" s="629"/>
      <c r="MM39" s="629"/>
      <c r="MN39" s="629"/>
      <c r="MO39" s="629"/>
      <c r="MP39" s="629"/>
      <c r="MQ39" s="629"/>
      <c r="MR39" s="629"/>
      <c r="MS39" s="629"/>
      <c r="MT39" s="629"/>
      <c r="MU39" s="629"/>
      <c r="MV39" s="629"/>
      <c r="MW39" s="629"/>
      <c r="MX39" s="629"/>
      <c r="MY39" s="629"/>
      <c r="MZ39" s="629"/>
      <c r="NA39" s="629"/>
      <c r="NB39" s="629"/>
      <c r="NC39" s="629"/>
      <c r="ND39" s="629"/>
      <c r="NE39" s="629"/>
      <c r="NF39" s="629"/>
      <c r="NG39" s="629"/>
      <c r="NH39" s="629"/>
      <c r="NI39" s="629"/>
      <c r="NJ39" s="629"/>
      <c r="NK39" s="629"/>
      <c r="NL39" s="629"/>
      <c r="NM39" s="629"/>
      <c r="NN39" s="629"/>
      <c r="NO39" s="629"/>
      <c r="NP39" s="629"/>
      <c r="NQ39" s="629"/>
      <c r="NR39" s="629"/>
      <c r="NS39" s="629"/>
      <c r="NT39" s="629"/>
      <c r="NU39" s="629"/>
      <c r="NV39" s="629"/>
      <c r="NW39" s="629"/>
      <c r="NX39" s="629"/>
      <c r="NY39" s="629"/>
      <c r="NZ39" s="629"/>
      <c r="OA39" s="629"/>
      <c r="OB39" s="629"/>
      <c r="OC39" s="629"/>
      <c r="OD39" s="629"/>
      <c r="OE39" s="629"/>
      <c r="OF39" s="629"/>
      <c r="OG39" s="629"/>
      <c r="OH39" s="629"/>
      <c r="OI39" s="629"/>
      <c r="OJ39" s="629"/>
      <c r="OK39" s="629"/>
      <c r="OL39" s="629"/>
      <c r="OM39" s="629"/>
      <c r="ON39" s="629"/>
      <c r="OO39" s="629"/>
      <c r="OP39" s="629"/>
      <c r="OQ39" s="629"/>
      <c r="OR39" s="629"/>
      <c r="OS39" s="629"/>
      <c r="OT39" s="629"/>
      <c r="OU39" s="629"/>
      <c r="OV39" s="629"/>
      <c r="OW39" s="629"/>
      <c r="OX39" s="629"/>
      <c r="OY39" s="629"/>
      <c r="OZ39" s="629"/>
      <c r="PA39" s="629"/>
      <c r="PB39" s="629"/>
      <c r="PC39" s="629"/>
      <c r="PD39" s="629"/>
      <c r="PE39" s="629"/>
      <c r="PF39" s="629"/>
      <c r="PG39" s="629"/>
      <c r="PH39" s="629"/>
      <c r="PI39" s="629"/>
      <c r="PJ39" s="629"/>
      <c r="PK39" s="629"/>
      <c r="PL39" s="629"/>
      <c r="PM39" s="629"/>
      <c r="PN39" s="629"/>
      <c r="PO39" s="629"/>
      <c r="PP39" s="629"/>
      <c r="PQ39" s="629"/>
      <c r="PR39" s="629"/>
      <c r="PS39" s="629"/>
      <c r="PT39" s="629"/>
      <c r="PU39" s="629"/>
      <c r="PV39" s="629"/>
      <c r="PW39" s="629"/>
      <c r="PX39" s="629"/>
      <c r="PY39" s="629"/>
      <c r="PZ39" s="629"/>
      <c r="QA39" s="629"/>
      <c r="QB39" s="629"/>
      <c r="QC39" s="629"/>
      <c r="QD39" s="629"/>
      <c r="QE39" s="629"/>
      <c r="QF39" s="629"/>
      <c r="QG39" s="629"/>
      <c r="QH39" s="629"/>
      <c r="QI39" s="629"/>
      <c r="QJ39" s="629"/>
      <c r="QK39" s="629"/>
      <c r="QL39" s="629"/>
      <c r="QM39" s="629"/>
      <c r="QN39" s="629"/>
      <c r="QO39" s="629"/>
      <c r="QP39" s="629"/>
      <c r="QQ39" s="629"/>
      <c r="QR39" s="629"/>
      <c r="QS39" s="629"/>
      <c r="QT39" s="629"/>
      <c r="QU39" s="629"/>
      <c r="QV39" s="629"/>
      <c r="QW39" s="629"/>
      <c r="QX39" s="629"/>
      <c r="QY39" s="629"/>
      <c r="QZ39" s="629"/>
      <c r="RA39" s="629"/>
      <c r="RB39" s="629"/>
      <c r="RC39" s="629"/>
      <c r="RD39" s="629"/>
      <c r="RE39" s="629"/>
      <c r="RF39" s="629"/>
      <c r="RG39" s="629"/>
      <c r="RH39" s="629"/>
      <c r="RI39" s="629"/>
      <c r="RJ39" s="629"/>
      <c r="RK39" s="629"/>
      <c r="RL39" s="629"/>
      <c r="RM39" s="629"/>
      <c r="RN39" s="629"/>
      <c r="RO39" s="629"/>
      <c r="RP39" s="629"/>
      <c r="RQ39" s="629"/>
      <c r="RR39" s="629"/>
      <c r="RS39" s="629"/>
      <c r="RT39" s="629"/>
      <c r="RU39" s="629"/>
      <c r="RV39" s="629"/>
      <c r="RW39" s="629"/>
      <c r="RX39" s="629"/>
      <c r="RY39" s="629"/>
      <c r="RZ39" s="629"/>
      <c r="SA39" s="629"/>
      <c r="SB39" s="629"/>
      <c r="SC39" s="629"/>
      <c r="SD39" s="629"/>
      <c r="SE39" s="629"/>
      <c r="SF39" s="629"/>
      <c r="SG39" s="629"/>
      <c r="SH39" s="629"/>
      <c r="SI39" s="629"/>
      <c r="SJ39" s="629"/>
      <c r="SK39" s="629"/>
      <c r="SL39" s="629"/>
      <c r="SM39" s="629"/>
      <c r="SN39" s="629"/>
      <c r="SO39" s="629"/>
      <c r="SP39" s="629"/>
      <c r="SQ39" s="629"/>
      <c r="SR39" s="629"/>
      <c r="SS39" s="629"/>
      <c r="ST39" s="629"/>
      <c r="SU39" s="629"/>
      <c r="SV39" s="629"/>
      <c r="SW39" s="629"/>
      <c r="SX39" s="629"/>
      <c r="SY39" s="629"/>
      <c r="SZ39" s="629"/>
      <c r="TA39" s="629"/>
      <c r="TB39" s="629"/>
      <c r="TC39" s="629"/>
      <c r="TD39" s="629"/>
      <c r="TE39" s="629"/>
      <c r="TF39" s="629"/>
      <c r="TG39" s="629"/>
      <c r="TH39" s="629"/>
      <c r="TI39" s="629"/>
      <c r="TJ39" s="629"/>
      <c r="TK39" s="629"/>
      <c r="TL39" s="629"/>
      <c r="TM39" s="629"/>
      <c r="TN39" s="629"/>
      <c r="TO39" s="629"/>
      <c r="TP39" s="629"/>
      <c r="TQ39" s="629"/>
      <c r="TR39" s="629"/>
      <c r="TS39" s="629"/>
      <c r="TT39" s="629"/>
      <c r="TU39" s="629"/>
      <c r="TV39" s="629"/>
      <c r="TW39" s="629"/>
      <c r="TX39" s="629"/>
      <c r="TY39" s="629"/>
      <c r="TZ39" s="629"/>
      <c r="UA39" s="629"/>
      <c r="UB39" s="629"/>
      <c r="UC39" s="629"/>
      <c r="UD39" s="629"/>
      <c r="UE39" s="629"/>
      <c r="UF39" s="629"/>
      <c r="UG39" s="629"/>
      <c r="UH39" s="629"/>
      <c r="UI39" s="629"/>
      <c r="UJ39" s="629"/>
      <c r="UK39" s="629"/>
      <c r="UL39" s="629"/>
      <c r="UM39" s="629"/>
      <c r="UN39" s="629"/>
      <c r="UO39" s="629"/>
      <c r="UP39" s="629"/>
      <c r="UQ39" s="629"/>
      <c r="UR39" s="629"/>
      <c r="US39" s="629"/>
      <c r="UT39" s="629"/>
      <c r="UU39" s="629"/>
      <c r="UV39" s="629"/>
      <c r="UW39" s="629"/>
      <c r="UX39" s="629"/>
      <c r="UY39" s="629"/>
      <c r="UZ39" s="629"/>
      <c r="VA39" s="629"/>
      <c r="VB39" s="629"/>
      <c r="VC39" s="629"/>
      <c r="VD39" s="629"/>
      <c r="VE39" s="629"/>
      <c r="VF39" s="629"/>
      <c r="VG39" s="629"/>
      <c r="VH39" s="629"/>
      <c r="VI39" s="629"/>
      <c r="VJ39" s="629"/>
      <c r="VK39" s="629"/>
      <c r="VL39" s="629"/>
      <c r="VM39" s="629"/>
      <c r="VN39" s="629"/>
      <c r="VO39" s="629"/>
      <c r="VP39" s="629"/>
      <c r="VQ39" s="629"/>
      <c r="VR39" s="629"/>
      <c r="VS39" s="629"/>
      <c r="VT39" s="629"/>
      <c r="VU39" s="629"/>
      <c r="VV39" s="629"/>
      <c r="VW39" s="629"/>
      <c r="VX39" s="629"/>
      <c r="VY39" s="629"/>
      <c r="VZ39" s="629"/>
      <c r="WA39" s="629"/>
      <c r="WB39" s="629"/>
      <c r="WC39" s="629"/>
      <c r="WD39" s="629"/>
      <c r="WE39" s="629"/>
      <c r="WF39" s="629"/>
      <c r="WG39" s="629"/>
      <c r="WH39" s="629"/>
      <c r="WI39" s="629"/>
      <c r="WJ39" s="629"/>
      <c r="WK39" s="629"/>
      <c r="WL39" s="629"/>
      <c r="WM39" s="629"/>
      <c r="WN39" s="629"/>
      <c r="WO39" s="629"/>
      <c r="WP39" s="629"/>
      <c r="WQ39" s="629"/>
      <c r="WR39" s="629"/>
      <c r="WS39" s="629"/>
      <c r="WT39" s="629"/>
      <c r="WU39" s="629"/>
      <c r="WV39" s="629"/>
      <c r="WW39" s="629"/>
      <c r="WX39" s="629"/>
      <c r="WY39" s="629"/>
      <c r="WZ39" s="629"/>
      <c r="XA39" s="629"/>
      <c r="XB39" s="629"/>
      <c r="XC39" s="629"/>
      <c r="XD39" s="629"/>
      <c r="XE39" s="629"/>
      <c r="XF39" s="629"/>
      <c r="XG39" s="629"/>
      <c r="XH39" s="629"/>
      <c r="XI39" s="629"/>
      <c r="XJ39" s="629"/>
      <c r="XK39" s="629"/>
      <c r="XL39" s="629"/>
      <c r="XM39" s="629"/>
      <c r="XN39" s="629"/>
      <c r="XO39" s="629"/>
      <c r="XP39" s="629"/>
      <c r="XQ39" s="629"/>
      <c r="XR39" s="629"/>
      <c r="XS39" s="629"/>
      <c r="XT39" s="629"/>
      <c r="XU39" s="629"/>
      <c r="XV39" s="629"/>
      <c r="XW39" s="629"/>
      <c r="XX39" s="629"/>
      <c r="XY39" s="629"/>
      <c r="XZ39" s="629"/>
      <c r="YA39" s="629"/>
      <c r="YB39" s="629"/>
      <c r="YC39" s="629"/>
      <c r="YD39" s="629"/>
      <c r="YE39" s="629"/>
      <c r="YF39" s="629"/>
      <c r="YG39" s="629"/>
      <c r="YH39" s="629"/>
      <c r="YI39" s="629"/>
      <c r="YJ39" s="629"/>
      <c r="YK39" s="629"/>
      <c r="YL39" s="629"/>
      <c r="YM39" s="629"/>
      <c r="YN39" s="629"/>
      <c r="YO39" s="629"/>
      <c r="YP39" s="629"/>
      <c r="YQ39" s="629"/>
      <c r="YR39" s="629"/>
      <c r="YS39" s="629"/>
      <c r="YT39" s="629"/>
      <c r="YU39" s="629"/>
      <c r="YV39" s="629"/>
      <c r="YW39" s="629"/>
      <c r="YX39" s="629"/>
      <c r="YY39" s="629"/>
      <c r="YZ39" s="629"/>
      <c r="ZA39" s="629"/>
      <c r="ZB39" s="629"/>
      <c r="ZC39" s="629"/>
      <c r="ZD39" s="629"/>
      <c r="ZE39" s="629"/>
      <c r="ZF39" s="629"/>
      <c r="ZG39" s="629"/>
      <c r="ZH39" s="629"/>
      <c r="ZI39" s="629"/>
      <c r="ZJ39" s="629"/>
      <c r="ZK39" s="629"/>
      <c r="ZL39" s="629"/>
      <c r="ZM39" s="629"/>
      <c r="ZN39" s="629"/>
      <c r="ZO39" s="629"/>
      <c r="ZP39" s="629"/>
      <c r="ZQ39" s="629"/>
      <c r="ZR39" s="629"/>
      <c r="ZS39" s="629"/>
      <c r="ZT39" s="629"/>
      <c r="ZU39" s="629"/>
      <c r="ZV39" s="629"/>
      <c r="ZW39" s="629"/>
      <c r="ZX39" s="629"/>
      <c r="ZY39" s="629"/>
      <c r="ZZ39" s="629"/>
      <c r="AAA39" s="629"/>
      <c r="AAB39" s="629"/>
      <c r="AAC39" s="629"/>
      <c r="AAD39" s="629"/>
      <c r="AAE39" s="629"/>
      <c r="AAF39" s="629"/>
      <c r="AAG39" s="629"/>
      <c r="AAH39" s="629"/>
      <c r="AAI39" s="629"/>
      <c r="AAJ39" s="629"/>
      <c r="AAK39" s="629"/>
      <c r="AAL39" s="629"/>
      <c r="AAM39" s="629"/>
      <c r="AAN39" s="629"/>
      <c r="AAO39" s="629"/>
      <c r="AAP39" s="629"/>
      <c r="AAQ39" s="629"/>
      <c r="AAR39" s="629"/>
      <c r="AAS39" s="629"/>
      <c r="AAT39" s="629"/>
      <c r="AAU39" s="629"/>
      <c r="AAV39" s="629"/>
      <c r="AAW39" s="629"/>
      <c r="AAX39" s="629"/>
      <c r="AAY39" s="629"/>
      <c r="AAZ39" s="629"/>
      <c r="ABA39" s="629"/>
      <c r="ABB39" s="629"/>
      <c r="ABC39" s="629"/>
      <c r="ABD39" s="629"/>
      <c r="ABE39" s="629"/>
      <c r="ABF39" s="629"/>
      <c r="ABG39" s="629"/>
      <c r="ABH39" s="629"/>
      <c r="ABI39" s="629"/>
      <c r="ABJ39" s="629"/>
      <c r="ABK39" s="629"/>
      <c r="ABL39" s="629"/>
      <c r="ABM39" s="629"/>
      <c r="ABN39" s="629"/>
      <c r="ABO39" s="629"/>
      <c r="ABP39" s="629"/>
      <c r="ABQ39" s="629"/>
      <c r="ABR39" s="629"/>
      <c r="ABS39" s="629"/>
      <c r="ABT39" s="629"/>
      <c r="ABU39" s="629"/>
      <c r="ABV39" s="629"/>
      <c r="ABW39" s="629"/>
      <c r="ABX39" s="629"/>
      <c r="ABY39" s="629"/>
      <c r="ABZ39" s="629"/>
      <c r="ACA39" s="629"/>
      <c r="ACB39" s="629"/>
      <c r="ACC39" s="629"/>
      <c r="ACD39" s="629"/>
      <c r="ACE39" s="629"/>
      <c r="ACF39" s="629"/>
      <c r="ACG39" s="629"/>
      <c r="ACH39" s="629"/>
      <c r="ACI39" s="629"/>
      <c r="ACJ39" s="629"/>
      <c r="ACK39" s="629"/>
      <c r="ACL39" s="629"/>
      <c r="ACM39" s="629"/>
      <c r="ACN39" s="629"/>
      <c r="ACO39" s="629"/>
      <c r="ACP39" s="629"/>
      <c r="ACQ39" s="629"/>
      <c r="ACR39" s="629"/>
      <c r="ACS39" s="629"/>
      <c r="ACT39" s="629"/>
      <c r="ACU39" s="629"/>
      <c r="ACV39" s="629"/>
      <c r="ACW39" s="629"/>
      <c r="ACX39" s="629"/>
      <c r="ACY39" s="629"/>
      <c r="ACZ39" s="629"/>
      <c r="ADA39" s="629"/>
      <c r="ADB39" s="629"/>
      <c r="ADC39" s="629"/>
      <c r="ADD39" s="629"/>
      <c r="ADE39" s="629"/>
      <c r="ADF39" s="629"/>
      <c r="ADG39" s="629"/>
      <c r="ADH39" s="629"/>
      <c r="ADI39" s="629"/>
      <c r="ADJ39" s="629"/>
      <c r="ADK39" s="629"/>
      <c r="ADL39" s="629"/>
      <c r="ADM39" s="629"/>
      <c r="ADN39" s="629"/>
      <c r="ADO39" s="629"/>
      <c r="ADP39" s="629"/>
      <c r="ADQ39" s="629"/>
      <c r="ADR39" s="629"/>
      <c r="ADS39" s="629"/>
      <c r="ADT39" s="629"/>
      <c r="ADU39" s="629"/>
      <c r="ADV39" s="629"/>
      <c r="ADW39" s="629"/>
      <c r="ADX39" s="629"/>
      <c r="ADY39" s="629"/>
      <c r="ADZ39" s="629"/>
      <c r="AEA39" s="629"/>
      <c r="AEB39" s="629"/>
      <c r="AEC39" s="629"/>
      <c r="AED39" s="629"/>
      <c r="AEE39" s="629"/>
      <c r="AEF39" s="629"/>
      <c r="AEG39" s="629"/>
      <c r="AEH39" s="629"/>
      <c r="AEI39" s="629"/>
      <c r="AEJ39" s="629"/>
      <c r="AEK39" s="629"/>
      <c r="AEL39" s="629"/>
      <c r="AEM39" s="629"/>
      <c r="AEN39" s="629"/>
      <c r="AEO39" s="629"/>
      <c r="AEP39" s="629"/>
      <c r="AEQ39" s="629"/>
      <c r="AER39" s="629"/>
      <c r="AES39" s="629"/>
      <c r="AET39" s="629"/>
      <c r="AEU39" s="629"/>
      <c r="AEV39" s="629"/>
      <c r="AEW39" s="629"/>
      <c r="AEX39" s="629"/>
      <c r="AEY39" s="629"/>
      <c r="AEZ39" s="629"/>
      <c r="AFA39" s="629"/>
      <c r="AFB39" s="629"/>
      <c r="AFC39" s="629"/>
      <c r="AFD39" s="629"/>
      <c r="AFE39" s="629"/>
      <c r="AFF39" s="629"/>
      <c r="AFG39" s="629"/>
      <c r="AFH39" s="629"/>
      <c r="AFI39" s="629"/>
      <c r="AFJ39" s="629"/>
      <c r="AFK39" s="629"/>
      <c r="AFL39" s="629"/>
      <c r="AFM39" s="629"/>
      <c r="AFN39" s="629"/>
      <c r="AFO39" s="629"/>
      <c r="AFP39" s="629"/>
      <c r="AFQ39" s="629"/>
      <c r="AFR39" s="629"/>
      <c r="AFS39" s="629"/>
      <c r="AFT39" s="629"/>
      <c r="AFU39" s="629"/>
      <c r="AFV39" s="629"/>
      <c r="AFW39" s="629"/>
      <c r="AFX39" s="629"/>
      <c r="AFY39" s="629"/>
      <c r="AFZ39" s="629"/>
      <c r="AGA39" s="629"/>
      <c r="AGB39" s="629"/>
      <c r="AGC39" s="629"/>
      <c r="AGD39" s="629"/>
      <c r="AGE39" s="629"/>
      <c r="AGF39" s="629"/>
      <c r="AGG39" s="629"/>
      <c r="AGH39" s="629"/>
      <c r="AGI39" s="629"/>
      <c r="AGJ39" s="629"/>
      <c r="AGK39" s="629"/>
      <c r="AGL39" s="629"/>
      <c r="AGM39" s="629"/>
      <c r="AGN39" s="629"/>
      <c r="AGO39" s="629"/>
      <c r="AGP39" s="629"/>
      <c r="AGQ39" s="629"/>
      <c r="AGR39" s="629"/>
      <c r="AGS39" s="629"/>
      <c r="AGT39" s="629"/>
      <c r="AGU39" s="629"/>
      <c r="AGV39" s="629"/>
      <c r="AGW39" s="629"/>
      <c r="AGX39" s="629"/>
      <c r="AGY39" s="629"/>
      <c r="AGZ39" s="629"/>
      <c r="AHA39" s="629"/>
      <c r="AHB39" s="629"/>
      <c r="AHC39" s="629"/>
      <c r="AHD39" s="629"/>
      <c r="AHE39" s="629"/>
      <c r="AHF39" s="629"/>
      <c r="AHG39" s="629"/>
      <c r="AHH39" s="629"/>
      <c r="AHI39" s="629"/>
      <c r="AHJ39" s="629"/>
      <c r="AHK39" s="629"/>
      <c r="AHL39" s="629"/>
      <c r="AHM39" s="629"/>
      <c r="AHN39" s="629"/>
      <c r="AHO39" s="629"/>
      <c r="AHP39" s="629"/>
      <c r="AHQ39" s="629"/>
      <c r="AHR39" s="629"/>
      <c r="AHS39" s="629"/>
      <c r="AHT39" s="629"/>
      <c r="AHU39" s="629"/>
      <c r="AHV39" s="629"/>
      <c r="AHW39" s="629"/>
      <c r="AHX39" s="629"/>
      <c r="AHY39" s="629"/>
      <c r="AHZ39" s="629"/>
      <c r="AIA39" s="629"/>
      <c r="AIB39" s="629"/>
      <c r="AIC39" s="629"/>
      <c r="AID39" s="629"/>
      <c r="AIE39" s="629"/>
      <c r="AIF39" s="629"/>
      <c r="AIG39" s="629"/>
      <c r="AIH39" s="629"/>
      <c r="AII39" s="629"/>
    </row>
    <row r="40" spans="1:919" s="498" customFormat="1" ht="31.75" customHeight="1" x14ac:dyDescent="0.75">
      <c r="A40" s="2019"/>
      <c r="B40" s="2019"/>
      <c r="C40" s="609">
        <v>4.2</v>
      </c>
      <c r="D40" s="643" t="s">
        <v>116</v>
      </c>
      <c r="E40" s="590" t="s">
        <v>25</v>
      </c>
      <c r="F40" s="591" t="s">
        <v>12</v>
      </c>
      <c r="G40" s="538">
        <f t="array" ref="G40">INDEX('Salary . staff rates'!$A$6:$C$28,MATCH(1,('Salary . staff rates'!$A$6:$A$28=MNO!E40)*('Salary . staff rates'!$B$6:$B$28=MNO!F40),0),3)</f>
        <v>75000</v>
      </c>
      <c r="H40" s="537">
        <f t="shared" si="0"/>
        <v>526.31578947368428</v>
      </c>
      <c r="I40" s="601" t="s">
        <v>0</v>
      </c>
      <c r="J40" s="602" t="s">
        <v>0</v>
      </c>
      <c r="K40" s="606">
        <v>0</v>
      </c>
      <c r="L40" s="603">
        <f>IF(K40="N/A","",H40*K40)</f>
        <v>0</v>
      </c>
      <c r="M40" s="648" t="s">
        <v>31</v>
      </c>
      <c r="N40" s="604">
        <f>IF(M40="Yes",L40*'Salary . staff rates'!$C$34,0)</f>
        <v>0</v>
      </c>
      <c r="O40" s="543"/>
      <c r="P40" s="1848">
        <v>1</v>
      </c>
      <c r="Q40" s="1848">
        <v>1</v>
      </c>
      <c r="R40" s="545"/>
      <c r="S40" s="546">
        <v>1</v>
      </c>
      <c r="T40" s="546">
        <f t="shared" si="14"/>
        <v>1</v>
      </c>
      <c r="U40" s="546">
        <f t="shared" si="15"/>
        <v>1</v>
      </c>
      <c r="W40" s="544"/>
      <c r="Y40" s="1011">
        <f t="shared" si="43"/>
        <v>0</v>
      </c>
      <c r="Z40" s="1011">
        <f t="shared" si="44"/>
        <v>0</v>
      </c>
      <c r="AB40" s="1011">
        <f t="shared" si="45"/>
        <v>0</v>
      </c>
      <c r="AC40" s="1011">
        <f t="shared" si="46"/>
        <v>0</v>
      </c>
      <c r="AD40" s="714"/>
      <c r="AE40" s="1011">
        <f t="shared" si="47"/>
        <v>0</v>
      </c>
      <c r="AF40" s="1011">
        <f t="shared" si="48"/>
        <v>0</v>
      </c>
      <c r="AH40" s="1011">
        <f t="shared" si="49"/>
        <v>0</v>
      </c>
      <c r="AI40" s="1011">
        <f t="shared" si="50"/>
        <v>0</v>
      </c>
      <c r="AJ40" s="714"/>
      <c r="AL40" s="548"/>
      <c r="AN40" s="1011">
        <f t="shared" si="51"/>
        <v>0</v>
      </c>
      <c r="AO40" s="1011">
        <f t="shared" si="52"/>
        <v>0</v>
      </c>
      <c r="AP40" s="547"/>
      <c r="AQ40" s="1011">
        <f t="shared" si="53"/>
        <v>0</v>
      </c>
      <c r="AR40" s="1011">
        <f t="shared" si="54"/>
        <v>0</v>
      </c>
      <c r="AS40" s="629"/>
      <c r="AT40" s="629"/>
      <c r="AU40" s="629"/>
      <c r="AV40" s="629"/>
      <c r="AW40" s="629"/>
      <c r="AX40" s="629"/>
      <c r="AY40" s="629"/>
      <c r="AZ40" s="629"/>
      <c r="BA40" s="629"/>
      <c r="BB40" s="629"/>
      <c r="BC40" s="629"/>
      <c r="BD40" s="629"/>
      <c r="BE40" s="629"/>
      <c r="BF40" s="629"/>
      <c r="BG40" s="629"/>
      <c r="BH40" s="629"/>
      <c r="BI40" s="629"/>
      <c r="BJ40" s="629"/>
      <c r="BK40" s="629"/>
      <c r="BL40" s="629"/>
      <c r="BM40" s="629"/>
      <c r="BN40" s="629"/>
      <c r="BO40" s="629"/>
      <c r="BP40" s="629"/>
      <c r="BQ40" s="629"/>
      <c r="BR40" s="629"/>
      <c r="BS40" s="629"/>
      <c r="BT40" s="629"/>
      <c r="BU40" s="629"/>
      <c r="BV40" s="629"/>
      <c r="BW40" s="629"/>
      <c r="BX40" s="629"/>
      <c r="BY40" s="629"/>
      <c r="BZ40" s="629"/>
      <c r="CA40" s="629"/>
      <c r="CB40" s="629"/>
      <c r="CC40" s="629"/>
      <c r="CD40" s="629"/>
      <c r="CE40" s="629"/>
      <c r="CF40" s="629"/>
      <c r="CG40" s="629"/>
      <c r="CH40" s="629"/>
      <c r="CI40" s="629"/>
      <c r="CJ40" s="629"/>
      <c r="CK40" s="629"/>
      <c r="CL40" s="629"/>
      <c r="CM40" s="629"/>
      <c r="CN40" s="629"/>
      <c r="CO40" s="629"/>
      <c r="CP40" s="629"/>
      <c r="CQ40" s="629"/>
      <c r="CR40" s="629"/>
      <c r="CS40" s="629"/>
      <c r="CT40" s="629"/>
      <c r="CU40" s="629"/>
      <c r="CV40" s="629"/>
      <c r="CW40" s="629"/>
      <c r="CX40" s="629"/>
      <c r="CY40" s="629"/>
      <c r="CZ40" s="629"/>
      <c r="DA40" s="629"/>
      <c r="DB40" s="629"/>
      <c r="DC40" s="629"/>
      <c r="DD40" s="629"/>
      <c r="DE40" s="629"/>
      <c r="DF40" s="629"/>
      <c r="DG40" s="629"/>
      <c r="DH40" s="629"/>
      <c r="DI40" s="629"/>
      <c r="DJ40" s="629"/>
      <c r="DK40" s="629"/>
      <c r="DL40" s="629"/>
      <c r="DM40" s="629"/>
      <c r="DN40" s="629"/>
      <c r="DO40" s="629"/>
      <c r="DP40" s="629"/>
      <c r="DQ40" s="629"/>
      <c r="DR40" s="629"/>
      <c r="DS40" s="629"/>
      <c r="DT40" s="629"/>
      <c r="DU40" s="629"/>
      <c r="DV40" s="629"/>
      <c r="DW40" s="629"/>
      <c r="DX40" s="629"/>
      <c r="DY40" s="629"/>
      <c r="DZ40" s="629"/>
      <c r="EA40" s="629"/>
      <c r="EB40" s="629"/>
      <c r="EC40" s="629"/>
      <c r="ED40" s="629"/>
      <c r="EE40" s="629"/>
      <c r="EF40" s="629"/>
      <c r="EG40" s="629"/>
      <c r="EH40" s="629"/>
      <c r="EI40" s="629"/>
      <c r="EJ40" s="629"/>
      <c r="EK40" s="629"/>
      <c r="EL40" s="629"/>
      <c r="EM40" s="629"/>
      <c r="EN40" s="629"/>
      <c r="EO40" s="629"/>
      <c r="EP40" s="629"/>
      <c r="EQ40" s="629"/>
      <c r="ER40" s="629"/>
      <c r="ES40" s="629"/>
      <c r="ET40" s="629"/>
      <c r="EU40" s="629"/>
      <c r="EV40" s="629"/>
      <c r="EW40" s="629"/>
      <c r="EX40" s="629"/>
      <c r="EY40" s="629"/>
      <c r="EZ40" s="629"/>
      <c r="FA40" s="629"/>
      <c r="FB40" s="629"/>
      <c r="FC40" s="629"/>
      <c r="FD40" s="629"/>
      <c r="FE40" s="629"/>
      <c r="FF40" s="629"/>
      <c r="FG40" s="629"/>
      <c r="FH40" s="629"/>
      <c r="FI40" s="629"/>
      <c r="FJ40" s="629"/>
      <c r="FK40" s="629"/>
      <c r="FL40" s="629"/>
      <c r="FM40" s="629"/>
      <c r="FN40" s="629"/>
      <c r="FO40" s="629"/>
      <c r="FP40" s="629"/>
      <c r="FQ40" s="629"/>
      <c r="FR40" s="629"/>
      <c r="FS40" s="629"/>
      <c r="FT40" s="629"/>
      <c r="FU40" s="629"/>
      <c r="FV40" s="629"/>
      <c r="FW40" s="629"/>
      <c r="FX40" s="629"/>
      <c r="FY40" s="629"/>
      <c r="FZ40" s="629"/>
      <c r="GA40" s="629"/>
      <c r="GB40" s="629"/>
      <c r="GC40" s="629"/>
      <c r="GD40" s="629"/>
      <c r="GE40" s="629"/>
      <c r="GF40" s="629"/>
      <c r="GG40" s="629"/>
      <c r="GH40" s="629"/>
      <c r="GI40" s="629"/>
      <c r="GJ40" s="629"/>
      <c r="GK40" s="629"/>
      <c r="GL40" s="629"/>
      <c r="GM40" s="629"/>
      <c r="GN40" s="629"/>
      <c r="GO40" s="629"/>
      <c r="GP40" s="629"/>
      <c r="GQ40" s="629"/>
      <c r="GR40" s="629"/>
      <c r="GS40" s="629"/>
      <c r="GT40" s="629"/>
      <c r="GU40" s="629"/>
      <c r="GV40" s="629"/>
      <c r="GW40" s="629"/>
      <c r="GX40" s="629"/>
      <c r="GY40" s="629"/>
      <c r="GZ40" s="629"/>
      <c r="HA40" s="629"/>
      <c r="HB40" s="629"/>
      <c r="HC40" s="629"/>
      <c r="HD40" s="629"/>
      <c r="HE40" s="629"/>
      <c r="HF40" s="629"/>
      <c r="HG40" s="629"/>
      <c r="HH40" s="629"/>
      <c r="HI40" s="629"/>
      <c r="HJ40" s="629"/>
      <c r="HK40" s="629"/>
      <c r="HL40" s="629"/>
      <c r="HM40" s="629"/>
      <c r="HN40" s="629"/>
      <c r="HO40" s="629"/>
      <c r="HP40" s="629"/>
      <c r="HQ40" s="629"/>
      <c r="HR40" s="629"/>
      <c r="HS40" s="629"/>
      <c r="HT40" s="629"/>
      <c r="HU40" s="629"/>
      <c r="HV40" s="629"/>
      <c r="HW40" s="629"/>
      <c r="HX40" s="629"/>
      <c r="HY40" s="629"/>
      <c r="HZ40" s="629"/>
      <c r="IA40" s="629"/>
      <c r="IB40" s="629"/>
      <c r="IC40" s="629"/>
      <c r="ID40" s="629"/>
      <c r="IE40" s="629"/>
      <c r="IF40" s="629"/>
      <c r="IG40" s="629"/>
      <c r="IH40" s="629"/>
      <c r="II40" s="629"/>
      <c r="IJ40" s="629"/>
      <c r="IK40" s="629"/>
      <c r="IL40" s="629"/>
      <c r="IM40" s="629"/>
      <c r="IN40" s="629"/>
      <c r="IO40" s="629"/>
      <c r="IP40" s="629"/>
      <c r="IQ40" s="629"/>
      <c r="IR40" s="629"/>
      <c r="IS40" s="629"/>
      <c r="IT40" s="629"/>
      <c r="IU40" s="629"/>
      <c r="IV40" s="629"/>
      <c r="IW40" s="629"/>
      <c r="IX40" s="629"/>
      <c r="IY40" s="629"/>
      <c r="IZ40" s="629"/>
      <c r="JA40" s="629"/>
      <c r="JB40" s="629"/>
      <c r="JC40" s="629"/>
      <c r="JD40" s="629"/>
      <c r="JE40" s="629"/>
      <c r="JF40" s="629"/>
      <c r="JG40" s="629"/>
      <c r="JH40" s="629"/>
      <c r="JI40" s="629"/>
      <c r="JJ40" s="629"/>
      <c r="JK40" s="629"/>
      <c r="JL40" s="629"/>
      <c r="JM40" s="629"/>
      <c r="JN40" s="629"/>
      <c r="JO40" s="629"/>
      <c r="JP40" s="629"/>
      <c r="JQ40" s="629"/>
      <c r="JR40" s="629"/>
      <c r="JS40" s="629"/>
      <c r="JT40" s="629"/>
      <c r="JU40" s="629"/>
      <c r="JV40" s="629"/>
      <c r="JW40" s="629"/>
      <c r="JX40" s="629"/>
      <c r="JY40" s="629"/>
      <c r="JZ40" s="629"/>
      <c r="KA40" s="629"/>
      <c r="KB40" s="629"/>
      <c r="KC40" s="629"/>
      <c r="KD40" s="629"/>
      <c r="KE40" s="629"/>
      <c r="KF40" s="629"/>
      <c r="KG40" s="629"/>
      <c r="KH40" s="629"/>
      <c r="KI40" s="629"/>
      <c r="KJ40" s="629"/>
      <c r="KK40" s="629"/>
      <c r="KL40" s="629"/>
      <c r="KM40" s="629"/>
      <c r="KN40" s="629"/>
      <c r="KO40" s="629"/>
      <c r="KP40" s="629"/>
      <c r="KQ40" s="629"/>
      <c r="KR40" s="629"/>
      <c r="KS40" s="629"/>
      <c r="KT40" s="629"/>
      <c r="KU40" s="629"/>
      <c r="KV40" s="629"/>
      <c r="KW40" s="629"/>
      <c r="KX40" s="629"/>
      <c r="KY40" s="629"/>
      <c r="KZ40" s="629"/>
      <c r="LA40" s="629"/>
      <c r="LB40" s="629"/>
      <c r="LC40" s="629"/>
      <c r="LD40" s="629"/>
      <c r="LE40" s="629"/>
      <c r="LF40" s="629"/>
      <c r="LG40" s="629"/>
      <c r="LH40" s="629"/>
      <c r="LI40" s="629"/>
      <c r="LJ40" s="629"/>
      <c r="LK40" s="629"/>
      <c r="LL40" s="629"/>
      <c r="LM40" s="629"/>
      <c r="LN40" s="629"/>
      <c r="LO40" s="629"/>
      <c r="LP40" s="629"/>
      <c r="LQ40" s="629"/>
      <c r="LR40" s="629"/>
      <c r="LS40" s="629"/>
      <c r="LT40" s="629"/>
      <c r="LU40" s="629"/>
      <c r="LV40" s="629"/>
      <c r="LW40" s="629"/>
      <c r="LX40" s="629"/>
      <c r="LY40" s="629"/>
      <c r="LZ40" s="629"/>
      <c r="MA40" s="629"/>
      <c r="MB40" s="629"/>
      <c r="MC40" s="629"/>
      <c r="MD40" s="629"/>
      <c r="ME40" s="629"/>
      <c r="MF40" s="629"/>
      <c r="MG40" s="629"/>
      <c r="MH40" s="629"/>
      <c r="MI40" s="629"/>
      <c r="MJ40" s="629"/>
      <c r="MK40" s="629"/>
      <c r="ML40" s="629"/>
      <c r="MM40" s="629"/>
      <c r="MN40" s="629"/>
      <c r="MO40" s="629"/>
      <c r="MP40" s="629"/>
      <c r="MQ40" s="629"/>
      <c r="MR40" s="629"/>
      <c r="MS40" s="629"/>
      <c r="MT40" s="629"/>
      <c r="MU40" s="629"/>
      <c r="MV40" s="629"/>
      <c r="MW40" s="629"/>
      <c r="MX40" s="629"/>
      <c r="MY40" s="629"/>
      <c r="MZ40" s="629"/>
      <c r="NA40" s="629"/>
      <c r="NB40" s="629"/>
      <c r="NC40" s="629"/>
      <c r="ND40" s="629"/>
      <c r="NE40" s="629"/>
      <c r="NF40" s="629"/>
      <c r="NG40" s="629"/>
      <c r="NH40" s="629"/>
      <c r="NI40" s="629"/>
      <c r="NJ40" s="629"/>
      <c r="NK40" s="629"/>
      <c r="NL40" s="629"/>
      <c r="NM40" s="629"/>
      <c r="NN40" s="629"/>
      <c r="NO40" s="629"/>
      <c r="NP40" s="629"/>
      <c r="NQ40" s="629"/>
      <c r="NR40" s="629"/>
      <c r="NS40" s="629"/>
      <c r="NT40" s="629"/>
      <c r="NU40" s="629"/>
      <c r="NV40" s="629"/>
      <c r="NW40" s="629"/>
      <c r="NX40" s="629"/>
      <c r="NY40" s="629"/>
      <c r="NZ40" s="629"/>
      <c r="OA40" s="629"/>
      <c r="OB40" s="629"/>
      <c r="OC40" s="629"/>
      <c r="OD40" s="629"/>
      <c r="OE40" s="629"/>
      <c r="OF40" s="629"/>
      <c r="OG40" s="629"/>
      <c r="OH40" s="629"/>
      <c r="OI40" s="629"/>
      <c r="OJ40" s="629"/>
      <c r="OK40" s="629"/>
      <c r="OL40" s="629"/>
      <c r="OM40" s="629"/>
      <c r="ON40" s="629"/>
      <c r="OO40" s="629"/>
      <c r="OP40" s="629"/>
      <c r="OQ40" s="629"/>
      <c r="OR40" s="629"/>
      <c r="OS40" s="629"/>
      <c r="OT40" s="629"/>
      <c r="OU40" s="629"/>
      <c r="OV40" s="629"/>
      <c r="OW40" s="629"/>
      <c r="OX40" s="629"/>
      <c r="OY40" s="629"/>
      <c r="OZ40" s="629"/>
      <c r="PA40" s="629"/>
      <c r="PB40" s="629"/>
      <c r="PC40" s="629"/>
      <c r="PD40" s="629"/>
      <c r="PE40" s="629"/>
      <c r="PF40" s="629"/>
      <c r="PG40" s="629"/>
      <c r="PH40" s="629"/>
      <c r="PI40" s="629"/>
      <c r="PJ40" s="629"/>
      <c r="PK40" s="629"/>
      <c r="PL40" s="629"/>
      <c r="PM40" s="629"/>
      <c r="PN40" s="629"/>
      <c r="PO40" s="629"/>
      <c r="PP40" s="629"/>
      <c r="PQ40" s="629"/>
      <c r="PR40" s="629"/>
      <c r="PS40" s="629"/>
      <c r="PT40" s="629"/>
      <c r="PU40" s="629"/>
      <c r="PV40" s="629"/>
      <c r="PW40" s="629"/>
      <c r="PX40" s="629"/>
      <c r="PY40" s="629"/>
      <c r="PZ40" s="629"/>
      <c r="QA40" s="629"/>
      <c r="QB40" s="629"/>
      <c r="QC40" s="629"/>
      <c r="QD40" s="629"/>
      <c r="QE40" s="629"/>
      <c r="QF40" s="629"/>
      <c r="QG40" s="629"/>
      <c r="QH40" s="629"/>
      <c r="QI40" s="629"/>
      <c r="QJ40" s="629"/>
      <c r="QK40" s="629"/>
      <c r="QL40" s="629"/>
      <c r="QM40" s="629"/>
      <c r="QN40" s="629"/>
      <c r="QO40" s="629"/>
      <c r="QP40" s="629"/>
      <c r="QQ40" s="629"/>
      <c r="QR40" s="629"/>
      <c r="QS40" s="629"/>
      <c r="QT40" s="629"/>
      <c r="QU40" s="629"/>
      <c r="QV40" s="629"/>
      <c r="QW40" s="629"/>
      <c r="QX40" s="629"/>
      <c r="QY40" s="629"/>
      <c r="QZ40" s="629"/>
      <c r="RA40" s="629"/>
      <c r="RB40" s="629"/>
      <c r="RC40" s="629"/>
      <c r="RD40" s="629"/>
      <c r="RE40" s="629"/>
      <c r="RF40" s="629"/>
      <c r="RG40" s="629"/>
      <c r="RH40" s="629"/>
      <c r="RI40" s="629"/>
      <c r="RJ40" s="629"/>
      <c r="RK40" s="629"/>
      <c r="RL40" s="629"/>
      <c r="RM40" s="629"/>
      <c r="RN40" s="629"/>
      <c r="RO40" s="629"/>
      <c r="RP40" s="629"/>
      <c r="RQ40" s="629"/>
      <c r="RR40" s="629"/>
      <c r="RS40" s="629"/>
      <c r="RT40" s="629"/>
      <c r="RU40" s="629"/>
      <c r="RV40" s="629"/>
      <c r="RW40" s="629"/>
      <c r="RX40" s="629"/>
      <c r="RY40" s="629"/>
      <c r="RZ40" s="629"/>
      <c r="SA40" s="629"/>
      <c r="SB40" s="629"/>
      <c r="SC40" s="629"/>
      <c r="SD40" s="629"/>
      <c r="SE40" s="629"/>
      <c r="SF40" s="629"/>
      <c r="SG40" s="629"/>
      <c r="SH40" s="629"/>
      <c r="SI40" s="629"/>
      <c r="SJ40" s="629"/>
      <c r="SK40" s="629"/>
      <c r="SL40" s="629"/>
      <c r="SM40" s="629"/>
      <c r="SN40" s="629"/>
      <c r="SO40" s="629"/>
      <c r="SP40" s="629"/>
      <c r="SQ40" s="629"/>
      <c r="SR40" s="629"/>
      <c r="SS40" s="629"/>
      <c r="ST40" s="629"/>
      <c r="SU40" s="629"/>
      <c r="SV40" s="629"/>
      <c r="SW40" s="629"/>
      <c r="SX40" s="629"/>
      <c r="SY40" s="629"/>
      <c r="SZ40" s="629"/>
      <c r="TA40" s="629"/>
      <c r="TB40" s="629"/>
      <c r="TC40" s="629"/>
      <c r="TD40" s="629"/>
      <c r="TE40" s="629"/>
      <c r="TF40" s="629"/>
      <c r="TG40" s="629"/>
      <c r="TH40" s="629"/>
      <c r="TI40" s="629"/>
      <c r="TJ40" s="629"/>
      <c r="TK40" s="629"/>
      <c r="TL40" s="629"/>
      <c r="TM40" s="629"/>
      <c r="TN40" s="629"/>
      <c r="TO40" s="629"/>
      <c r="TP40" s="629"/>
      <c r="TQ40" s="629"/>
      <c r="TR40" s="629"/>
      <c r="TS40" s="629"/>
      <c r="TT40" s="629"/>
      <c r="TU40" s="629"/>
      <c r="TV40" s="629"/>
      <c r="TW40" s="629"/>
      <c r="TX40" s="629"/>
      <c r="TY40" s="629"/>
      <c r="TZ40" s="629"/>
      <c r="UA40" s="629"/>
      <c r="UB40" s="629"/>
      <c r="UC40" s="629"/>
      <c r="UD40" s="629"/>
      <c r="UE40" s="629"/>
      <c r="UF40" s="629"/>
      <c r="UG40" s="629"/>
      <c r="UH40" s="629"/>
      <c r="UI40" s="629"/>
      <c r="UJ40" s="629"/>
      <c r="UK40" s="629"/>
      <c r="UL40" s="629"/>
      <c r="UM40" s="629"/>
      <c r="UN40" s="629"/>
      <c r="UO40" s="629"/>
      <c r="UP40" s="629"/>
      <c r="UQ40" s="629"/>
      <c r="UR40" s="629"/>
      <c r="US40" s="629"/>
      <c r="UT40" s="629"/>
      <c r="UU40" s="629"/>
      <c r="UV40" s="629"/>
      <c r="UW40" s="629"/>
      <c r="UX40" s="629"/>
      <c r="UY40" s="629"/>
      <c r="UZ40" s="629"/>
      <c r="VA40" s="629"/>
      <c r="VB40" s="629"/>
      <c r="VC40" s="629"/>
      <c r="VD40" s="629"/>
      <c r="VE40" s="629"/>
      <c r="VF40" s="629"/>
      <c r="VG40" s="629"/>
      <c r="VH40" s="629"/>
      <c r="VI40" s="629"/>
      <c r="VJ40" s="629"/>
      <c r="VK40" s="629"/>
      <c r="VL40" s="629"/>
      <c r="VM40" s="629"/>
      <c r="VN40" s="629"/>
      <c r="VO40" s="629"/>
      <c r="VP40" s="629"/>
      <c r="VQ40" s="629"/>
      <c r="VR40" s="629"/>
      <c r="VS40" s="629"/>
      <c r="VT40" s="629"/>
      <c r="VU40" s="629"/>
      <c r="VV40" s="629"/>
      <c r="VW40" s="629"/>
      <c r="VX40" s="629"/>
      <c r="VY40" s="629"/>
      <c r="VZ40" s="629"/>
      <c r="WA40" s="629"/>
      <c r="WB40" s="629"/>
      <c r="WC40" s="629"/>
      <c r="WD40" s="629"/>
      <c r="WE40" s="629"/>
      <c r="WF40" s="629"/>
      <c r="WG40" s="629"/>
      <c r="WH40" s="629"/>
      <c r="WI40" s="629"/>
      <c r="WJ40" s="629"/>
      <c r="WK40" s="629"/>
      <c r="WL40" s="629"/>
      <c r="WM40" s="629"/>
      <c r="WN40" s="629"/>
      <c r="WO40" s="629"/>
      <c r="WP40" s="629"/>
      <c r="WQ40" s="629"/>
      <c r="WR40" s="629"/>
      <c r="WS40" s="629"/>
      <c r="WT40" s="629"/>
      <c r="WU40" s="629"/>
      <c r="WV40" s="629"/>
      <c r="WW40" s="629"/>
      <c r="WX40" s="629"/>
      <c r="WY40" s="629"/>
      <c r="WZ40" s="629"/>
      <c r="XA40" s="629"/>
      <c r="XB40" s="629"/>
      <c r="XC40" s="629"/>
      <c r="XD40" s="629"/>
      <c r="XE40" s="629"/>
      <c r="XF40" s="629"/>
      <c r="XG40" s="629"/>
      <c r="XH40" s="629"/>
      <c r="XI40" s="629"/>
      <c r="XJ40" s="629"/>
      <c r="XK40" s="629"/>
      <c r="XL40" s="629"/>
      <c r="XM40" s="629"/>
      <c r="XN40" s="629"/>
      <c r="XO40" s="629"/>
      <c r="XP40" s="629"/>
      <c r="XQ40" s="629"/>
      <c r="XR40" s="629"/>
      <c r="XS40" s="629"/>
      <c r="XT40" s="629"/>
      <c r="XU40" s="629"/>
      <c r="XV40" s="629"/>
      <c r="XW40" s="629"/>
      <c r="XX40" s="629"/>
      <c r="XY40" s="629"/>
      <c r="XZ40" s="629"/>
      <c r="YA40" s="629"/>
      <c r="YB40" s="629"/>
      <c r="YC40" s="629"/>
      <c r="YD40" s="629"/>
      <c r="YE40" s="629"/>
      <c r="YF40" s="629"/>
      <c r="YG40" s="629"/>
      <c r="YH40" s="629"/>
      <c r="YI40" s="629"/>
      <c r="YJ40" s="629"/>
      <c r="YK40" s="629"/>
      <c r="YL40" s="629"/>
      <c r="YM40" s="629"/>
      <c r="YN40" s="629"/>
      <c r="YO40" s="629"/>
      <c r="YP40" s="629"/>
      <c r="YQ40" s="629"/>
      <c r="YR40" s="629"/>
      <c r="YS40" s="629"/>
      <c r="YT40" s="629"/>
      <c r="YU40" s="629"/>
      <c r="YV40" s="629"/>
      <c r="YW40" s="629"/>
      <c r="YX40" s="629"/>
      <c r="YY40" s="629"/>
      <c r="YZ40" s="629"/>
      <c r="ZA40" s="629"/>
      <c r="ZB40" s="629"/>
      <c r="ZC40" s="629"/>
      <c r="ZD40" s="629"/>
      <c r="ZE40" s="629"/>
      <c r="ZF40" s="629"/>
      <c r="ZG40" s="629"/>
      <c r="ZH40" s="629"/>
      <c r="ZI40" s="629"/>
      <c r="ZJ40" s="629"/>
      <c r="ZK40" s="629"/>
      <c r="ZL40" s="629"/>
      <c r="ZM40" s="629"/>
      <c r="ZN40" s="629"/>
      <c r="ZO40" s="629"/>
      <c r="ZP40" s="629"/>
      <c r="ZQ40" s="629"/>
      <c r="ZR40" s="629"/>
      <c r="ZS40" s="629"/>
      <c r="ZT40" s="629"/>
      <c r="ZU40" s="629"/>
      <c r="ZV40" s="629"/>
      <c r="ZW40" s="629"/>
      <c r="ZX40" s="629"/>
      <c r="ZY40" s="629"/>
      <c r="ZZ40" s="629"/>
      <c r="AAA40" s="629"/>
      <c r="AAB40" s="629"/>
      <c r="AAC40" s="629"/>
      <c r="AAD40" s="629"/>
      <c r="AAE40" s="629"/>
      <c r="AAF40" s="629"/>
      <c r="AAG40" s="629"/>
      <c r="AAH40" s="629"/>
      <c r="AAI40" s="629"/>
      <c r="AAJ40" s="629"/>
      <c r="AAK40" s="629"/>
      <c r="AAL40" s="629"/>
      <c r="AAM40" s="629"/>
      <c r="AAN40" s="629"/>
      <c r="AAO40" s="629"/>
      <c r="AAP40" s="629"/>
      <c r="AAQ40" s="629"/>
      <c r="AAR40" s="629"/>
      <c r="AAS40" s="629"/>
      <c r="AAT40" s="629"/>
      <c r="AAU40" s="629"/>
      <c r="AAV40" s="629"/>
      <c r="AAW40" s="629"/>
      <c r="AAX40" s="629"/>
      <c r="AAY40" s="629"/>
      <c r="AAZ40" s="629"/>
      <c r="ABA40" s="629"/>
      <c r="ABB40" s="629"/>
      <c r="ABC40" s="629"/>
      <c r="ABD40" s="629"/>
      <c r="ABE40" s="629"/>
      <c r="ABF40" s="629"/>
      <c r="ABG40" s="629"/>
      <c r="ABH40" s="629"/>
      <c r="ABI40" s="629"/>
      <c r="ABJ40" s="629"/>
      <c r="ABK40" s="629"/>
      <c r="ABL40" s="629"/>
      <c r="ABM40" s="629"/>
      <c r="ABN40" s="629"/>
      <c r="ABO40" s="629"/>
      <c r="ABP40" s="629"/>
      <c r="ABQ40" s="629"/>
      <c r="ABR40" s="629"/>
      <c r="ABS40" s="629"/>
      <c r="ABT40" s="629"/>
      <c r="ABU40" s="629"/>
      <c r="ABV40" s="629"/>
      <c r="ABW40" s="629"/>
      <c r="ABX40" s="629"/>
      <c r="ABY40" s="629"/>
      <c r="ABZ40" s="629"/>
      <c r="ACA40" s="629"/>
      <c r="ACB40" s="629"/>
      <c r="ACC40" s="629"/>
      <c r="ACD40" s="629"/>
      <c r="ACE40" s="629"/>
      <c r="ACF40" s="629"/>
      <c r="ACG40" s="629"/>
      <c r="ACH40" s="629"/>
      <c r="ACI40" s="629"/>
      <c r="ACJ40" s="629"/>
      <c r="ACK40" s="629"/>
      <c r="ACL40" s="629"/>
      <c r="ACM40" s="629"/>
      <c r="ACN40" s="629"/>
      <c r="ACO40" s="629"/>
      <c r="ACP40" s="629"/>
      <c r="ACQ40" s="629"/>
      <c r="ACR40" s="629"/>
      <c r="ACS40" s="629"/>
      <c r="ACT40" s="629"/>
      <c r="ACU40" s="629"/>
      <c r="ACV40" s="629"/>
      <c r="ACW40" s="629"/>
      <c r="ACX40" s="629"/>
      <c r="ACY40" s="629"/>
      <c r="ACZ40" s="629"/>
      <c r="ADA40" s="629"/>
      <c r="ADB40" s="629"/>
      <c r="ADC40" s="629"/>
      <c r="ADD40" s="629"/>
      <c r="ADE40" s="629"/>
      <c r="ADF40" s="629"/>
      <c r="ADG40" s="629"/>
      <c r="ADH40" s="629"/>
      <c r="ADI40" s="629"/>
      <c r="ADJ40" s="629"/>
      <c r="ADK40" s="629"/>
      <c r="ADL40" s="629"/>
      <c r="ADM40" s="629"/>
      <c r="ADN40" s="629"/>
      <c r="ADO40" s="629"/>
      <c r="ADP40" s="629"/>
      <c r="ADQ40" s="629"/>
      <c r="ADR40" s="629"/>
      <c r="ADS40" s="629"/>
      <c r="ADT40" s="629"/>
      <c r="ADU40" s="629"/>
      <c r="ADV40" s="629"/>
      <c r="ADW40" s="629"/>
      <c r="ADX40" s="629"/>
      <c r="ADY40" s="629"/>
      <c r="ADZ40" s="629"/>
      <c r="AEA40" s="629"/>
      <c r="AEB40" s="629"/>
      <c r="AEC40" s="629"/>
      <c r="AED40" s="629"/>
      <c r="AEE40" s="629"/>
      <c r="AEF40" s="629"/>
      <c r="AEG40" s="629"/>
      <c r="AEH40" s="629"/>
      <c r="AEI40" s="629"/>
      <c r="AEJ40" s="629"/>
      <c r="AEK40" s="629"/>
      <c r="AEL40" s="629"/>
      <c r="AEM40" s="629"/>
      <c r="AEN40" s="629"/>
      <c r="AEO40" s="629"/>
      <c r="AEP40" s="629"/>
      <c r="AEQ40" s="629"/>
      <c r="AER40" s="629"/>
      <c r="AES40" s="629"/>
      <c r="AET40" s="629"/>
      <c r="AEU40" s="629"/>
      <c r="AEV40" s="629"/>
      <c r="AEW40" s="629"/>
      <c r="AEX40" s="629"/>
      <c r="AEY40" s="629"/>
      <c r="AEZ40" s="629"/>
      <c r="AFA40" s="629"/>
      <c r="AFB40" s="629"/>
      <c r="AFC40" s="629"/>
      <c r="AFD40" s="629"/>
      <c r="AFE40" s="629"/>
      <c r="AFF40" s="629"/>
      <c r="AFG40" s="629"/>
      <c r="AFH40" s="629"/>
      <c r="AFI40" s="629"/>
      <c r="AFJ40" s="629"/>
      <c r="AFK40" s="629"/>
      <c r="AFL40" s="629"/>
      <c r="AFM40" s="629"/>
      <c r="AFN40" s="629"/>
      <c r="AFO40" s="629"/>
      <c r="AFP40" s="629"/>
      <c r="AFQ40" s="629"/>
      <c r="AFR40" s="629"/>
      <c r="AFS40" s="629"/>
      <c r="AFT40" s="629"/>
      <c r="AFU40" s="629"/>
      <c r="AFV40" s="629"/>
      <c r="AFW40" s="629"/>
      <c r="AFX40" s="629"/>
      <c r="AFY40" s="629"/>
      <c r="AFZ40" s="629"/>
      <c r="AGA40" s="629"/>
      <c r="AGB40" s="629"/>
      <c r="AGC40" s="629"/>
      <c r="AGD40" s="629"/>
      <c r="AGE40" s="629"/>
      <c r="AGF40" s="629"/>
      <c r="AGG40" s="629"/>
      <c r="AGH40" s="629"/>
      <c r="AGI40" s="629"/>
      <c r="AGJ40" s="629"/>
      <c r="AGK40" s="629"/>
      <c r="AGL40" s="629"/>
      <c r="AGM40" s="629"/>
      <c r="AGN40" s="629"/>
      <c r="AGO40" s="629"/>
      <c r="AGP40" s="629"/>
      <c r="AGQ40" s="629"/>
      <c r="AGR40" s="629"/>
      <c r="AGS40" s="629"/>
      <c r="AGT40" s="629"/>
      <c r="AGU40" s="629"/>
      <c r="AGV40" s="629"/>
      <c r="AGW40" s="629"/>
      <c r="AGX40" s="629"/>
      <c r="AGY40" s="629"/>
      <c r="AGZ40" s="629"/>
      <c r="AHA40" s="629"/>
      <c r="AHB40" s="629"/>
      <c r="AHC40" s="629"/>
      <c r="AHD40" s="629"/>
      <c r="AHE40" s="629"/>
      <c r="AHF40" s="629"/>
      <c r="AHG40" s="629"/>
      <c r="AHH40" s="629"/>
      <c r="AHI40" s="629"/>
      <c r="AHJ40" s="629"/>
      <c r="AHK40" s="629"/>
      <c r="AHL40" s="629"/>
      <c r="AHM40" s="629"/>
      <c r="AHN40" s="629"/>
      <c r="AHO40" s="629"/>
      <c r="AHP40" s="629"/>
      <c r="AHQ40" s="629"/>
      <c r="AHR40" s="629"/>
      <c r="AHS40" s="629"/>
      <c r="AHT40" s="629"/>
      <c r="AHU40" s="629"/>
      <c r="AHV40" s="629"/>
      <c r="AHW40" s="629"/>
      <c r="AHX40" s="629"/>
      <c r="AHY40" s="629"/>
      <c r="AHZ40" s="629"/>
      <c r="AIA40" s="629"/>
      <c r="AIB40" s="629"/>
      <c r="AIC40" s="629"/>
      <c r="AID40" s="629"/>
      <c r="AIE40" s="629"/>
      <c r="AIF40" s="629"/>
      <c r="AIG40" s="629"/>
      <c r="AIH40" s="629"/>
      <c r="AII40" s="629"/>
    </row>
    <row r="41" spans="1:919" s="498" customFormat="1" ht="31.75" customHeight="1" x14ac:dyDescent="0.75">
      <c r="A41" s="2020"/>
      <c r="B41" s="2020"/>
      <c r="C41" s="609">
        <v>4.3</v>
      </c>
      <c r="D41" s="643" t="s">
        <v>55</v>
      </c>
      <c r="E41" s="590" t="s">
        <v>25</v>
      </c>
      <c r="F41" s="591" t="s">
        <v>12</v>
      </c>
      <c r="G41" s="538">
        <f t="array" ref="G41">INDEX('Salary . staff rates'!$A$6:$C$28,MATCH(1,('Salary . staff rates'!$A$6:$A$28=MNO!E41)*('Salary . staff rates'!$B$6:$B$28=MNO!F41),0),3)</f>
        <v>75000</v>
      </c>
      <c r="H41" s="537">
        <f t="shared" si="0"/>
        <v>526.31578947368428</v>
      </c>
      <c r="I41" s="610" t="s">
        <v>0</v>
      </c>
      <c r="J41" s="611" t="s">
        <v>0</v>
      </c>
      <c r="K41" s="612">
        <v>0</v>
      </c>
      <c r="L41" s="613">
        <f>IF(K41="N/A","",H41*K41)</f>
        <v>0</v>
      </c>
      <c r="M41" s="649" t="s">
        <v>31</v>
      </c>
      <c r="N41" s="615">
        <f>IF(M41="Yes",L41*'Salary . staff rates'!$C$34,0)</f>
        <v>0</v>
      </c>
      <c r="O41" s="543"/>
      <c r="P41" s="1848">
        <v>1</v>
      </c>
      <c r="Q41" s="1848">
        <v>1</v>
      </c>
      <c r="R41" s="545"/>
      <c r="S41" s="546">
        <v>1</v>
      </c>
      <c r="T41" s="546">
        <f t="shared" si="14"/>
        <v>1</v>
      </c>
      <c r="U41" s="546">
        <f t="shared" si="15"/>
        <v>1</v>
      </c>
      <c r="W41" s="544"/>
      <c r="Y41" s="1011">
        <f t="shared" si="43"/>
        <v>0</v>
      </c>
      <c r="Z41" s="1011">
        <f t="shared" si="44"/>
        <v>0</v>
      </c>
      <c r="AB41" s="1011">
        <f t="shared" si="45"/>
        <v>0</v>
      </c>
      <c r="AC41" s="1011">
        <f t="shared" si="46"/>
        <v>0</v>
      </c>
      <c r="AD41" s="714"/>
      <c r="AE41" s="1011">
        <f t="shared" si="47"/>
        <v>0</v>
      </c>
      <c r="AF41" s="1011">
        <f t="shared" si="48"/>
        <v>0</v>
      </c>
      <c r="AH41" s="1011">
        <f t="shared" si="49"/>
        <v>0</v>
      </c>
      <c r="AI41" s="1011">
        <f t="shared" si="50"/>
        <v>0</v>
      </c>
      <c r="AJ41" s="714"/>
      <c r="AL41" s="548"/>
      <c r="AN41" s="1011">
        <f t="shared" si="51"/>
        <v>0</v>
      </c>
      <c r="AO41" s="1011">
        <f t="shared" si="52"/>
        <v>0</v>
      </c>
      <c r="AP41" s="547"/>
      <c r="AQ41" s="1011">
        <f t="shared" si="53"/>
        <v>0</v>
      </c>
      <c r="AR41" s="1011">
        <f t="shared" si="54"/>
        <v>0</v>
      </c>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29"/>
      <c r="BW41" s="629"/>
      <c r="BX41" s="629"/>
      <c r="BY41" s="629"/>
      <c r="BZ41" s="629"/>
      <c r="CA41" s="629"/>
      <c r="CB41" s="629"/>
      <c r="CC41" s="629"/>
      <c r="CD41" s="629"/>
      <c r="CE41" s="629"/>
      <c r="CF41" s="629"/>
      <c r="CG41" s="629"/>
      <c r="CH41" s="629"/>
      <c r="CI41" s="629"/>
      <c r="CJ41" s="629"/>
      <c r="CK41" s="629"/>
      <c r="CL41" s="629"/>
      <c r="CM41" s="629"/>
      <c r="CN41" s="629"/>
      <c r="CO41" s="629"/>
      <c r="CP41" s="629"/>
      <c r="CQ41" s="629"/>
      <c r="CR41" s="629"/>
      <c r="CS41" s="629"/>
      <c r="CT41" s="629"/>
      <c r="CU41" s="629"/>
      <c r="CV41" s="629"/>
      <c r="CW41" s="629"/>
      <c r="CX41" s="629"/>
      <c r="CY41" s="629"/>
      <c r="CZ41" s="629"/>
      <c r="DA41" s="629"/>
      <c r="DB41" s="629"/>
      <c r="DC41" s="629"/>
      <c r="DD41" s="629"/>
      <c r="DE41" s="629"/>
      <c r="DF41" s="629"/>
      <c r="DG41" s="629"/>
      <c r="DH41" s="629"/>
      <c r="DI41" s="629"/>
      <c r="DJ41" s="629"/>
      <c r="DK41" s="629"/>
      <c r="DL41" s="629"/>
      <c r="DM41" s="629"/>
      <c r="DN41" s="629"/>
      <c r="DO41" s="629"/>
      <c r="DP41" s="629"/>
      <c r="DQ41" s="629"/>
      <c r="DR41" s="629"/>
      <c r="DS41" s="629"/>
      <c r="DT41" s="629"/>
      <c r="DU41" s="629"/>
      <c r="DV41" s="629"/>
      <c r="DW41" s="629"/>
      <c r="DX41" s="629"/>
      <c r="DY41" s="629"/>
      <c r="DZ41" s="629"/>
      <c r="EA41" s="629"/>
      <c r="EB41" s="629"/>
      <c r="EC41" s="629"/>
      <c r="ED41" s="629"/>
      <c r="EE41" s="629"/>
      <c r="EF41" s="629"/>
      <c r="EG41" s="629"/>
      <c r="EH41" s="629"/>
      <c r="EI41" s="629"/>
      <c r="EJ41" s="629"/>
      <c r="EK41" s="629"/>
      <c r="EL41" s="629"/>
      <c r="EM41" s="629"/>
      <c r="EN41" s="629"/>
      <c r="EO41" s="629"/>
      <c r="EP41" s="629"/>
      <c r="EQ41" s="629"/>
      <c r="ER41" s="629"/>
      <c r="ES41" s="629"/>
      <c r="ET41" s="629"/>
      <c r="EU41" s="629"/>
      <c r="EV41" s="629"/>
      <c r="EW41" s="629"/>
      <c r="EX41" s="629"/>
      <c r="EY41" s="629"/>
      <c r="EZ41" s="629"/>
      <c r="FA41" s="629"/>
      <c r="FB41" s="629"/>
      <c r="FC41" s="629"/>
      <c r="FD41" s="629"/>
      <c r="FE41" s="629"/>
      <c r="FF41" s="629"/>
      <c r="FG41" s="629"/>
      <c r="FH41" s="629"/>
      <c r="FI41" s="629"/>
      <c r="FJ41" s="629"/>
      <c r="FK41" s="629"/>
      <c r="FL41" s="629"/>
      <c r="FM41" s="629"/>
      <c r="FN41" s="629"/>
      <c r="FO41" s="629"/>
      <c r="FP41" s="629"/>
      <c r="FQ41" s="629"/>
      <c r="FR41" s="629"/>
      <c r="FS41" s="629"/>
      <c r="FT41" s="629"/>
      <c r="FU41" s="629"/>
      <c r="FV41" s="629"/>
      <c r="FW41" s="629"/>
      <c r="FX41" s="629"/>
      <c r="FY41" s="629"/>
      <c r="FZ41" s="629"/>
      <c r="GA41" s="629"/>
      <c r="GB41" s="629"/>
      <c r="GC41" s="629"/>
      <c r="GD41" s="629"/>
      <c r="GE41" s="629"/>
      <c r="GF41" s="629"/>
      <c r="GG41" s="629"/>
      <c r="GH41" s="629"/>
      <c r="GI41" s="629"/>
      <c r="GJ41" s="629"/>
      <c r="GK41" s="629"/>
      <c r="GL41" s="629"/>
      <c r="GM41" s="629"/>
      <c r="GN41" s="629"/>
      <c r="GO41" s="629"/>
      <c r="GP41" s="629"/>
      <c r="GQ41" s="629"/>
      <c r="GR41" s="629"/>
      <c r="GS41" s="629"/>
      <c r="GT41" s="629"/>
      <c r="GU41" s="629"/>
      <c r="GV41" s="629"/>
      <c r="GW41" s="629"/>
      <c r="GX41" s="629"/>
      <c r="GY41" s="629"/>
      <c r="GZ41" s="629"/>
      <c r="HA41" s="629"/>
      <c r="HB41" s="629"/>
      <c r="HC41" s="629"/>
      <c r="HD41" s="629"/>
      <c r="HE41" s="629"/>
      <c r="HF41" s="629"/>
      <c r="HG41" s="629"/>
      <c r="HH41" s="629"/>
      <c r="HI41" s="629"/>
      <c r="HJ41" s="629"/>
      <c r="HK41" s="629"/>
      <c r="HL41" s="629"/>
      <c r="HM41" s="629"/>
      <c r="HN41" s="629"/>
      <c r="HO41" s="629"/>
      <c r="HP41" s="629"/>
      <c r="HQ41" s="629"/>
      <c r="HR41" s="629"/>
      <c r="HS41" s="629"/>
      <c r="HT41" s="629"/>
      <c r="HU41" s="629"/>
      <c r="HV41" s="629"/>
      <c r="HW41" s="629"/>
      <c r="HX41" s="629"/>
      <c r="HY41" s="629"/>
      <c r="HZ41" s="629"/>
      <c r="IA41" s="629"/>
      <c r="IB41" s="629"/>
      <c r="IC41" s="629"/>
      <c r="ID41" s="629"/>
      <c r="IE41" s="629"/>
      <c r="IF41" s="629"/>
      <c r="IG41" s="629"/>
      <c r="IH41" s="629"/>
      <c r="II41" s="629"/>
      <c r="IJ41" s="629"/>
      <c r="IK41" s="629"/>
      <c r="IL41" s="629"/>
      <c r="IM41" s="629"/>
      <c r="IN41" s="629"/>
      <c r="IO41" s="629"/>
      <c r="IP41" s="629"/>
      <c r="IQ41" s="629"/>
      <c r="IR41" s="629"/>
      <c r="IS41" s="629"/>
      <c r="IT41" s="629"/>
      <c r="IU41" s="629"/>
      <c r="IV41" s="629"/>
      <c r="IW41" s="629"/>
      <c r="IX41" s="629"/>
      <c r="IY41" s="629"/>
      <c r="IZ41" s="629"/>
      <c r="JA41" s="629"/>
      <c r="JB41" s="629"/>
      <c r="JC41" s="629"/>
      <c r="JD41" s="629"/>
      <c r="JE41" s="629"/>
      <c r="JF41" s="629"/>
      <c r="JG41" s="629"/>
      <c r="JH41" s="629"/>
      <c r="JI41" s="629"/>
      <c r="JJ41" s="629"/>
      <c r="JK41" s="629"/>
      <c r="JL41" s="629"/>
      <c r="JM41" s="629"/>
      <c r="JN41" s="629"/>
      <c r="JO41" s="629"/>
      <c r="JP41" s="629"/>
      <c r="JQ41" s="629"/>
      <c r="JR41" s="629"/>
      <c r="JS41" s="629"/>
      <c r="JT41" s="629"/>
      <c r="JU41" s="629"/>
      <c r="JV41" s="629"/>
      <c r="JW41" s="629"/>
      <c r="JX41" s="629"/>
      <c r="JY41" s="629"/>
      <c r="JZ41" s="629"/>
      <c r="KA41" s="629"/>
      <c r="KB41" s="629"/>
      <c r="KC41" s="629"/>
      <c r="KD41" s="629"/>
      <c r="KE41" s="629"/>
      <c r="KF41" s="629"/>
      <c r="KG41" s="629"/>
      <c r="KH41" s="629"/>
      <c r="KI41" s="629"/>
      <c r="KJ41" s="629"/>
      <c r="KK41" s="629"/>
      <c r="KL41" s="629"/>
      <c r="KM41" s="629"/>
      <c r="KN41" s="629"/>
      <c r="KO41" s="629"/>
      <c r="KP41" s="629"/>
      <c r="KQ41" s="629"/>
      <c r="KR41" s="629"/>
      <c r="KS41" s="629"/>
      <c r="KT41" s="629"/>
      <c r="KU41" s="629"/>
      <c r="KV41" s="629"/>
      <c r="KW41" s="629"/>
      <c r="KX41" s="629"/>
      <c r="KY41" s="629"/>
      <c r="KZ41" s="629"/>
      <c r="LA41" s="629"/>
      <c r="LB41" s="629"/>
      <c r="LC41" s="629"/>
      <c r="LD41" s="629"/>
      <c r="LE41" s="629"/>
      <c r="LF41" s="629"/>
      <c r="LG41" s="629"/>
      <c r="LH41" s="629"/>
      <c r="LI41" s="629"/>
      <c r="LJ41" s="629"/>
      <c r="LK41" s="629"/>
      <c r="LL41" s="629"/>
      <c r="LM41" s="629"/>
      <c r="LN41" s="629"/>
      <c r="LO41" s="629"/>
      <c r="LP41" s="629"/>
      <c r="LQ41" s="629"/>
      <c r="LR41" s="629"/>
      <c r="LS41" s="629"/>
      <c r="LT41" s="629"/>
      <c r="LU41" s="629"/>
      <c r="LV41" s="629"/>
      <c r="LW41" s="629"/>
      <c r="LX41" s="629"/>
      <c r="LY41" s="629"/>
      <c r="LZ41" s="629"/>
      <c r="MA41" s="629"/>
      <c r="MB41" s="629"/>
      <c r="MC41" s="629"/>
      <c r="MD41" s="629"/>
      <c r="ME41" s="629"/>
      <c r="MF41" s="629"/>
      <c r="MG41" s="629"/>
      <c r="MH41" s="629"/>
      <c r="MI41" s="629"/>
      <c r="MJ41" s="629"/>
      <c r="MK41" s="629"/>
      <c r="ML41" s="629"/>
      <c r="MM41" s="629"/>
      <c r="MN41" s="629"/>
      <c r="MO41" s="629"/>
      <c r="MP41" s="629"/>
      <c r="MQ41" s="629"/>
      <c r="MR41" s="629"/>
      <c r="MS41" s="629"/>
      <c r="MT41" s="629"/>
      <c r="MU41" s="629"/>
      <c r="MV41" s="629"/>
      <c r="MW41" s="629"/>
      <c r="MX41" s="629"/>
      <c r="MY41" s="629"/>
      <c r="MZ41" s="629"/>
      <c r="NA41" s="629"/>
      <c r="NB41" s="629"/>
      <c r="NC41" s="629"/>
      <c r="ND41" s="629"/>
      <c r="NE41" s="629"/>
      <c r="NF41" s="629"/>
      <c r="NG41" s="629"/>
      <c r="NH41" s="629"/>
      <c r="NI41" s="629"/>
      <c r="NJ41" s="629"/>
      <c r="NK41" s="629"/>
      <c r="NL41" s="629"/>
      <c r="NM41" s="629"/>
      <c r="NN41" s="629"/>
      <c r="NO41" s="629"/>
      <c r="NP41" s="629"/>
      <c r="NQ41" s="629"/>
      <c r="NR41" s="629"/>
      <c r="NS41" s="629"/>
      <c r="NT41" s="629"/>
      <c r="NU41" s="629"/>
      <c r="NV41" s="629"/>
      <c r="NW41" s="629"/>
      <c r="NX41" s="629"/>
      <c r="NY41" s="629"/>
      <c r="NZ41" s="629"/>
      <c r="OA41" s="629"/>
      <c r="OB41" s="629"/>
      <c r="OC41" s="629"/>
      <c r="OD41" s="629"/>
      <c r="OE41" s="629"/>
      <c r="OF41" s="629"/>
      <c r="OG41" s="629"/>
      <c r="OH41" s="629"/>
      <c r="OI41" s="629"/>
      <c r="OJ41" s="629"/>
      <c r="OK41" s="629"/>
      <c r="OL41" s="629"/>
      <c r="OM41" s="629"/>
      <c r="ON41" s="629"/>
      <c r="OO41" s="629"/>
      <c r="OP41" s="629"/>
      <c r="OQ41" s="629"/>
      <c r="OR41" s="629"/>
      <c r="OS41" s="629"/>
      <c r="OT41" s="629"/>
      <c r="OU41" s="629"/>
      <c r="OV41" s="629"/>
      <c r="OW41" s="629"/>
      <c r="OX41" s="629"/>
      <c r="OY41" s="629"/>
      <c r="OZ41" s="629"/>
      <c r="PA41" s="629"/>
      <c r="PB41" s="629"/>
      <c r="PC41" s="629"/>
      <c r="PD41" s="629"/>
      <c r="PE41" s="629"/>
      <c r="PF41" s="629"/>
      <c r="PG41" s="629"/>
      <c r="PH41" s="629"/>
      <c r="PI41" s="629"/>
      <c r="PJ41" s="629"/>
      <c r="PK41" s="629"/>
      <c r="PL41" s="629"/>
      <c r="PM41" s="629"/>
      <c r="PN41" s="629"/>
      <c r="PO41" s="629"/>
      <c r="PP41" s="629"/>
      <c r="PQ41" s="629"/>
      <c r="PR41" s="629"/>
      <c r="PS41" s="629"/>
      <c r="PT41" s="629"/>
      <c r="PU41" s="629"/>
      <c r="PV41" s="629"/>
      <c r="PW41" s="629"/>
      <c r="PX41" s="629"/>
      <c r="PY41" s="629"/>
      <c r="PZ41" s="629"/>
      <c r="QA41" s="629"/>
      <c r="QB41" s="629"/>
      <c r="QC41" s="629"/>
      <c r="QD41" s="629"/>
      <c r="QE41" s="629"/>
      <c r="QF41" s="629"/>
      <c r="QG41" s="629"/>
      <c r="QH41" s="629"/>
      <c r="QI41" s="629"/>
      <c r="QJ41" s="629"/>
      <c r="QK41" s="629"/>
      <c r="QL41" s="629"/>
      <c r="QM41" s="629"/>
      <c r="QN41" s="629"/>
      <c r="QO41" s="629"/>
      <c r="QP41" s="629"/>
      <c r="QQ41" s="629"/>
      <c r="QR41" s="629"/>
      <c r="QS41" s="629"/>
      <c r="QT41" s="629"/>
      <c r="QU41" s="629"/>
      <c r="QV41" s="629"/>
      <c r="QW41" s="629"/>
      <c r="QX41" s="629"/>
      <c r="QY41" s="629"/>
      <c r="QZ41" s="629"/>
      <c r="RA41" s="629"/>
      <c r="RB41" s="629"/>
      <c r="RC41" s="629"/>
      <c r="RD41" s="629"/>
      <c r="RE41" s="629"/>
      <c r="RF41" s="629"/>
      <c r="RG41" s="629"/>
      <c r="RH41" s="629"/>
      <c r="RI41" s="629"/>
      <c r="RJ41" s="629"/>
      <c r="RK41" s="629"/>
      <c r="RL41" s="629"/>
      <c r="RM41" s="629"/>
      <c r="RN41" s="629"/>
      <c r="RO41" s="629"/>
      <c r="RP41" s="629"/>
      <c r="RQ41" s="629"/>
      <c r="RR41" s="629"/>
      <c r="RS41" s="629"/>
      <c r="RT41" s="629"/>
      <c r="RU41" s="629"/>
      <c r="RV41" s="629"/>
      <c r="RW41" s="629"/>
      <c r="RX41" s="629"/>
      <c r="RY41" s="629"/>
      <c r="RZ41" s="629"/>
      <c r="SA41" s="629"/>
      <c r="SB41" s="629"/>
      <c r="SC41" s="629"/>
      <c r="SD41" s="629"/>
      <c r="SE41" s="629"/>
      <c r="SF41" s="629"/>
      <c r="SG41" s="629"/>
      <c r="SH41" s="629"/>
      <c r="SI41" s="629"/>
      <c r="SJ41" s="629"/>
      <c r="SK41" s="629"/>
      <c r="SL41" s="629"/>
      <c r="SM41" s="629"/>
      <c r="SN41" s="629"/>
      <c r="SO41" s="629"/>
      <c r="SP41" s="629"/>
      <c r="SQ41" s="629"/>
      <c r="SR41" s="629"/>
      <c r="SS41" s="629"/>
      <c r="ST41" s="629"/>
      <c r="SU41" s="629"/>
      <c r="SV41" s="629"/>
      <c r="SW41" s="629"/>
      <c r="SX41" s="629"/>
      <c r="SY41" s="629"/>
      <c r="SZ41" s="629"/>
      <c r="TA41" s="629"/>
      <c r="TB41" s="629"/>
      <c r="TC41" s="629"/>
      <c r="TD41" s="629"/>
      <c r="TE41" s="629"/>
      <c r="TF41" s="629"/>
      <c r="TG41" s="629"/>
      <c r="TH41" s="629"/>
      <c r="TI41" s="629"/>
      <c r="TJ41" s="629"/>
      <c r="TK41" s="629"/>
      <c r="TL41" s="629"/>
      <c r="TM41" s="629"/>
      <c r="TN41" s="629"/>
      <c r="TO41" s="629"/>
      <c r="TP41" s="629"/>
      <c r="TQ41" s="629"/>
      <c r="TR41" s="629"/>
      <c r="TS41" s="629"/>
      <c r="TT41" s="629"/>
      <c r="TU41" s="629"/>
      <c r="TV41" s="629"/>
      <c r="TW41" s="629"/>
      <c r="TX41" s="629"/>
      <c r="TY41" s="629"/>
      <c r="TZ41" s="629"/>
      <c r="UA41" s="629"/>
      <c r="UB41" s="629"/>
      <c r="UC41" s="629"/>
      <c r="UD41" s="629"/>
      <c r="UE41" s="629"/>
      <c r="UF41" s="629"/>
      <c r="UG41" s="629"/>
      <c r="UH41" s="629"/>
      <c r="UI41" s="629"/>
      <c r="UJ41" s="629"/>
      <c r="UK41" s="629"/>
      <c r="UL41" s="629"/>
      <c r="UM41" s="629"/>
      <c r="UN41" s="629"/>
      <c r="UO41" s="629"/>
      <c r="UP41" s="629"/>
      <c r="UQ41" s="629"/>
      <c r="UR41" s="629"/>
      <c r="US41" s="629"/>
      <c r="UT41" s="629"/>
      <c r="UU41" s="629"/>
      <c r="UV41" s="629"/>
      <c r="UW41" s="629"/>
      <c r="UX41" s="629"/>
      <c r="UY41" s="629"/>
      <c r="UZ41" s="629"/>
      <c r="VA41" s="629"/>
      <c r="VB41" s="629"/>
      <c r="VC41" s="629"/>
      <c r="VD41" s="629"/>
      <c r="VE41" s="629"/>
      <c r="VF41" s="629"/>
      <c r="VG41" s="629"/>
      <c r="VH41" s="629"/>
      <c r="VI41" s="629"/>
      <c r="VJ41" s="629"/>
      <c r="VK41" s="629"/>
      <c r="VL41" s="629"/>
      <c r="VM41" s="629"/>
      <c r="VN41" s="629"/>
      <c r="VO41" s="629"/>
      <c r="VP41" s="629"/>
      <c r="VQ41" s="629"/>
      <c r="VR41" s="629"/>
      <c r="VS41" s="629"/>
      <c r="VT41" s="629"/>
      <c r="VU41" s="629"/>
      <c r="VV41" s="629"/>
      <c r="VW41" s="629"/>
      <c r="VX41" s="629"/>
      <c r="VY41" s="629"/>
      <c r="VZ41" s="629"/>
      <c r="WA41" s="629"/>
      <c r="WB41" s="629"/>
      <c r="WC41" s="629"/>
      <c r="WD41" s="629"/>
      <c r="WE41" s="629"/>
      <c r="WF41" s="629"/>
      <c r="WG41" s="629"/>
      <c r="WH41" s="629"/>
      <c r="WI41" s="629"/>
      <c r="WJ41" s="629"/>
      <c r="WK41" s="629"/>
      <c r="WL41" s="629"/>
      <c r="WM41" s="629"/>
      <c r="WN41" s="629"/>
      <c r="WO41" s="629"/>
      <c r="WP41" s="629"/>
      <c r="WQ41" s="629"/>
      <c r="WR41" s="629"/>
      <c r="WS41" s="629"/>
      <c r="WT41" s="629"/>
      <c r="WU41" s="629"/>
      <c r="WV41" s="629"/>
      <c r="WW41" s="629"/>
      <c r="WX41" s="629"/>
      <c r="WY41" s="629"/>
      <c r="WZ41" s="629"/>
      <c r="XA41" s="629"/>
      <c r="XB41" s="629"/>
      <c r="XC41" s="629"/>
      <c r="XD41" s="629"/>
      <c r="XE41" s="629"/>
      <c r="XF41" s="629"/>
      <c r="XG41" s="629"/>
      <c r="XH41" s="629"/>
      <c r="XI41" s="629"/>
      <c r="XJ41" s="629"/>
      <c r="XK41" s="629"/>
      <c r="XL41" s="629"/>
      <c r="XM41" s="629"/>
      <c r="XN41" s="629"/>
      <c r="XO41" s="629"/>
      <c r="XP41" s="629"/>
      <c r="XQ41" s="629"/>
      <c r="XR41" s="629"/>
      <c r="XS41" s="629"/>
      <c r="XT41" s="629"/>
      <c r="XU41" s="629"/>
      <c r="XV41" s="629"/>
      <c r="XW41" s="629"/>
      <c r="XX41" s="629"/>
      <c r="XY41" s="629"/>
      <c r="XZ41" s="629"/>
      <c r="YA41" s="629"/>
      <c r="YB41" s="629"/>
      <c r="YC41" s="629"/>
      <c r="YD41" s="629"/>
      <c r="YE41" s="629"/>
      <c r="YF41" s="629"/>
      <c r="YG41" s="629"/>
      <c r="YH41" s="629"/>
      <c r="YI41" s="629"/>
      <c r="YJ41" s="629"/>
      <c r="YK41" s="629"/>
      <c r="YL41" s="629"/>
      <c r="YM41" s="629"/>
      <c r="YN41" s="629"/>
      <c r="YO41" s="629"/>
      <c r="YP41" s="629"/>
      <c r="YQ41" s="629"/>
      <c r="YR41" s="629"/>
      <c r="YS41" s="629"/>
      <c r="YT41" s="629"/>
      <c r="YU41" s="629"/>
      <c r="YV41" s="629"/>
      <c r="YW41" s="629"/>
      <c r="YX41" s="629"/>
      <c r="YY41" s="629"/>
      <c r="YZ41" s="629"/>
      <c r="ZA41" s="629"/>
      <c r="ZB41" s="629"/>
      <c r="ZC41" s="629"/>
      <c r="ZD41" s="629"/>
      <c r="ZE41" s="629"/>
      <c r="ZF41" s="629"/>
      <c r="ZG41" s="629"/>
      <c r="ZH41" s="629"/>
      <c r="ZI41" s="629"/>
      <c r="ZJ41" s="629"/>
      <c r="ZK41" s="629"/>
      <c r="ZL41" s="629"/>
      <c r="ZM41" s="629"/>
      <c r="ZN41" s="629"/>
      <c r="ZO41" s="629"/>
      <c r="ZP41" s="629"/>
      <c r="ZQ41" s="629"/>
      <c r="ZR41" s="629"/>
      <c r="ZS41" s="629"/>
      <c r="ZT41" s="629"/>
      <c r="ZU41" s="629"/>
      <c r="ZV41" s="629"/>
      <c r="ZW41" s="629"/>
      <c r="ZX41" s="629"/>
      <c r="ZY41" s="629"/>
      <c r="ZZ41" s="629"/>
      <c r="AAA41" s="629"/>
      <c r="AAB41" s="629"/>
      <c r="AAC41" s="629"/>
      <c r="AAD41" s="629"/>
      <c r="AAE41" s="629"/>
      <c r="AAF41" s="629"/>
      <c r="AAG41" s="629"/>
      <c r="AAH41" s="629"/>
      <c r="AAI41" s="629"/>
      <c r="AAJ41" s="629"/>
      <c r="AAK41" s="629"/>
      <c r="AAL41" s="629"/>
      <c r="AAM41" s="629"/>
      <c r="AAN41" s="629"/>
      <c r="AAO41" s="629"/>
      <c r="AAP41" s="629"/>
      <c r="AAQ41" s="629"/>
      <c r="AAR41" s="629"/>
      <c r="AAS41" s="629"/>
      <c r="AAT41" s="629"/>
      <c r="AAU41" s="629"/>
      <c r="AAV41" s="629"/>
      <c r="AAW41" s="629"/>
      <c r="AAX41" s="629"/>
      <c r="AAY41" s="629"/>
      <c r="AAZ41" s="629"/>
      <c r="ABA41" s="629"/>
      <c r="ABB41" s="629"/>
      <c r="ABC41" s="629"/>
      <c r="ABD41" s="629"/>
      <c r="ABE41" s="629"/>
      <c r="ABF41" s="629"/>
      <c r="ABG41" s="629"/>
      <c r="ABH41" s="629"/>
      <c r="ABI41" s="629"/>
      <c r="ABJ41" s="629"/>
      <c r="ABK41" s="629"/>
      <c r="ABL41" s="629"/>
      <c r="ABM41" s="629"/>
      <c r="ABN41" s="629"/>
      <c r="ABO41" s="629"/>
      <c r="ABP41" s="629"/>
      <c r="ABQ41" s="629"/>
      <c r="ABR41" s="629"/>
      <c r="ABS41" s="629"/>
      <c r="ABT41" s="629"/>
      <c r="ABU41" s="629"/>
      <c r="ABV41" s="629"/>
      <c r="ABW41" s="629"/>
      <c r="ABX41" s="629"/>
      <c r="ABY41" s="629"/>
      <c r="ABZ41" s="629"/>
      <c r="ACA41" s="629"/>
      <c r="ACB41" s="629"/>
      <c r="ACC41" s="629"/>
      <c r="ACD41" s="629"/>
      <c r="ACE41" s="629"/>
      <c r="ACF41" s="629"/>
      <c r="ACG41" s="629"/>
      <c r="ACH41" s="629"/>
      <c r="ACI41" s="629"/>
      <c r="ACJ41" s="629"/>
      <c r="ACK41" s="629"/>
      <c r="ACL41" s="629"/>
      <c r="ACM41" s="629"/>
      <c r="ACN41" s="629"/>
      <c r="ACO41" s="629"/>
      <c r="ACP41" s="629"/>
      <c r="ACQ41" s="629"/>
      <c r="ACR41" s="629"/>
      <c r="ACS41" s="629"/>
      <c r="ACT41" s="629"/>
      <c r="ACU41" s="629"/>
      <c r="ACV41" s="629"/>
      <c r="ACW41" s="629"/>
      <c r="ACX41" s="629"/>
      <c r="ACY41" s="629"/>
      <c r="ACZ41" s="629"/>
      <c r="ADA41" s="629"/>
      <c r="ADB41" s="629"/>
      <c r="ADC41" s="629"/>
      <c r="ADD41" s="629"/>
      <c r="ADE41" s="629"/>
      <c r="ADF41" s="629"/>
      <c r="ADG41" s="629"/>
      <c r="ADH41" s="629"/>
      <c r="ADI41" s="629"/>
      <c r="ADJ41" s="629"/>
      <c r="ADK41" s="629"/>
      <c r="ADL41" s="629"/>
      <c r="ADM41" s="629"/>
      <c r="ADN41" s="629"/>
      <c r="ADO41" s="629"/>
      <c r="ADP41" s="629"/>
      <c r="ADQ41" s="629"/>
      <c r="ADR41" s="629"/>
      <c r="ADS41" s="629"/>
      <c r="ADT41" s="629"/>
      <c r="ADU41" s="629"/>
      <c r="ADV41" s="629"/>
      <c r="ADW41" s="629"/>
      <c r="ADX41" s="629"/>
      <c r="ADY41" s="629"/>
      <c r="ADZ41" s="629"/>
      <c r="AEA41" s="629"/>
      <c r="AEB41" s="629"/>
      <c r="AEC41" s="629"/>
      <c r="AED41" s="629"/>
      <c r="AEE41" s="629"/>
      <c r="AEF41" s="629"/>
      <c r="AEG41" s="629"/>
      <c r="AEH41" s="629"/>
      <c r="AEI41" s="629"/>
      <c r="AEJ41" s="629"/>
      <c r="AEK41" s="629"/>
      <c r="AEL41" s="629"/>
      <c r="AEM41" s="629"/>
      <c r="AEN41" s="629"/>
      <c r="AEO41" s="629"/>
      <c r="AEP41" s="629"/>
      <c r="AEQ41" s="629"/>
      <c r="AER41" s="629"/>
      <c r="AES41" s="629"/>
      <c r="AET41" s="629"/>
      <c r="AEU41" s="629"/>
      <c r="AEV41" s="629"/>
      <c r="AEW41" s="629"/>
      <c r="AEX41" s="629"/>
      <c r="AEY41" s="629"/>
      <c r="AEZ41" s="629"/>
      <c r="AFA41" s="629"/>
      <c r="AFB41" s="629"/>
      <c r="AFC41" s="629"/>
      <c r="AFD41" s="629"/>
      <c r="AFE41" s="629"/>
      <c r="AFF41" s="629"/>
      <c r="AFG41" s="629"/>
      <c r="AFH41" s="629"/>
      <c r="AFI41" s="629"/>
      <c r="AFJ41" s="629"/>
      <c r="AFK41" s="629"/>
      <c r="AFL41" s="629"/>
      <c r="AFM41" s="629"/>
      <c r="AFN41" s="629"/>
      <c r="AFO41" s="629"/>
      <c r="AFP41" s="629"/>
      <c r="AFQ41" s="629"/>
      <c r="AFR41" s="629"/>
      <c r="AFS41" s="629"/>
      <c r="AFT41" s="629"/>
      <c r="AFU41" s="629"/>
      <c r="AFV41" s="629"/>
      <c r="AFW41" s="629"/>
      <c r="AFX41" s="629"/>
      <c r="AFY41" s="629"/>
      <c r="AFZ41" s="629"/>
      <c r="AGA41" s="629"/>
      <c r="AGB41" s="629"/>
      <c r="AGC41" s="629"/>
      <c r="AGD41" s="629"/>
      <c r="AGE41" s="629"/>
      <c r="AGF41" s="629"/>
      <c r="AGG41" s="629"/>
      <c r="AGH41" s="629"/>
      <c r="AGI41" s="629"/>
      <c r="AGJ41" s="629"/>
      <c r="AGK41" s="629"/>
      <c r="AGL41" s="629"/>
      <c r="AGM41" s="629"/>
      <c r="AGN41" s="629"/>
      <c r="AGO41" s="629"/>
      <c r="AGP41" s="629"/>
      <c r="AGQ41" s="629"/>
      <c r="AGR41" s="629"/>
      <c r="AGS41" s="629"/>
      <c r="AGT41" s="629"/>
      <c r="AGU41" s="629"/>
      <c r="AGV41" s="629"/>
      <c r="AGW41" s="629"/>
      <c r="AGX41" s="629"/>
      <c r="AGY41" s="629"/>
      <c r="AGZ41" s="629"/>
      <c r="AHA41" s="629"/>
      <c r="AHB41" s="629"/>
      <c r="AHC41" s="629"/>
      <c r="AHD41" s="629"/>
      <c r="AHE41" s="629"/>
      <c r="AHF41" s="629"/>
      <c r="AHG41" s="629"/>
      <c r="AHH41" s="629"/>
      <c r="AHI41" s="629"/>
      <c r="AHJ41" s="629"/>
      <c r="AHK41" s="629"/>
      <c r="AHL41" s="629"/>
      <c r="AHM41" s="629"/>
      <c r="AHN41" s="629"/>
      <c r="AHO41" s="629"/>
      <c r="AHP41" s="629"/>
      <c r="AHQ41" s="629"/>
      <c r="AHR41" s="629"/>
      <c r="AHS41" s="629"/>
      <c r="AHT41" s="629"/>
      <c r="AHU41" s="629"/>
      <c r="AHV41" s="629"/>
      <c r="AHW41" s="629"/>
      <c r="AHX41" s="629"/>
      <c r="AHY41" s="629"/>
      <c r="AHZ41" s="629"/>
      <c r="AIA41" s="629"/>
      <c r="AIB41" s="629"/>
      <c r="AIC41" s="629"/>
      <c r="AID41" s="629"/>
      <c r="AIE41" s="629"/>
      <c r="AIF41" s="629"/>
      <c r="AIG41" s="629"/>
      <c r="AIH41" s="629"/>
      <c r="AII41" s="629"/>
    </row>
    <row r="42" spans="1:919" s="498" customFormat="1" ht="31.75" customHeight="1" x14ac:dyDescent="0.75">
      <c r="A42" s="580"/>
      <c r="B42" s="580"/>
      <c r="C42" s="580"/>
      <c r="D42" s="650"/>
      <c r="E42" s="582"/>
      <c r="F42" s="582"/>
      <c r="G42" s="1898"/>
      <c r="H42" s="651"/>
      <c r="I42" s="583"/>
      <c r="J42" s="584"/>
      <c r="K42" s="585"/>
      <c r="L42" s="586"/>
      <c r="M42" s="652"/>
      <c r="N42" s="586"/>
      <c r="O42" s="653"/>
      <c r="P42" s="618"/>
      <c r="Q42" s="618"/>
      <c r="R42" s="545"/>
      <c r="S42" s="619"/>
      <c r="T42" s="619"/>
      <c r="U42" s="619"/>
      <c r="V42" s="654"/>
      <c r="W42" s="618"/>
      <c r="X42" s="654"/>
      <c r="Y42" s="547"/>
      <c r="Z42" s="547"/>
      <c r="AA42" s="654"/>
      <c r="AB42" s="547"/>
      <c r="AC42" s="547"/>
      <c r="AD42" s="547"/>
      <c r="AE42" s="547"/>
      <c r="AF42" s="547"/>
      <c r="AG42" s="654"/>
      <c r="AH42" s="547"/>
      <c r="AI42" s="547"/>
      <c r="AJ42" s="547"/>
      <c r="AL42" s="548"/>
      <c r="AN42" s="547"/>
      <c r="AO42" s="547"/>
      <c r="AP42" s="547"/>
      <c r="AQ42" s="547"/>
      <c r="AR42" s="547"/>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29"/>
      <c r="BW42" s="629"/>
      <c r="BX42" s="629"/>
      <c r="BY42" s="629"/>
      <c r="BZ42" s="629"/>
      <c r="CA42" s="629"/>
      <c r="CB42" s="629"/>
      <c r="CC42" s="629"/>
      <c r="CD42" s="629"/>
      <c r="CE42" s="629"/>
      <c r="CF42" s="629"/>
      <c r="CG42" s="629"/>
      <c r="CH42" s="629"/>
      <c r="CI42" s="629"/>
      <c r="CJ42" s="629"/>
      <c r="CK42" s="629"/>
      <c r="CL42" s="629"/>
      <c r="CM42" s="629"/>
      <c r="CN42" s="629"/>
      <c r="CO42" s="629"/>
      <c r="CP42" s="629"/>
      <c r="CQ42" s="629"/>
      <c r="CR42" s="629"/>
      <c r="CS42" s="629"/>
      <c r="CT42" s="629"/>
      <c r="CU42" s="629"/>
      <c r="CV42" s="629"/>
      <c r="CW42" s="629"/>
      <c r="CX42" s="629"/>
      <c r="CY42" s="629"/>
      <c r="CZ42" s="629"/>
      <c r="DA42" s="629"/>
      <c r="DB42" s="629"/>
      <c r="DC42" s="629"/>
      <c r="DD42" s="629"/>
      <c r="DE42" s="629"/>
      <c r="DF42" s="629"/>
      <c r="DG42" s="629"/>
      <c r="DH42" s="629"/>
      <c r="DI42" s="629"/>
      <c r="DJ42" s="629"/>
      <c r="DK42" s="629"/>
      <c r="DL42" s="629"/>
      <c r="DM42" s="629"/>
      <c r="DN42" s="629"/>
      <c r="DO42" s="629"/>
      <c r="DP42" s="629"/>
      <c r="DQ42" s="629"/>
      <c r="DR42" s="629"/>
      <c r="DS42" s="629"/>
      <c r="DT42" s="629"/>
      <c r="DU42" s="629"/>
      <c r="DV42" s="629"/>
      <c r="DW42" s="629"/>
      <c r="DX42" s="629"/>
      <c r="DY42" s="629"/>
      <c r="DZ42" s="629"/>
      <c r="EA42" s="629"/>
      <c r="EB42" s="629"/>
      <c r="EC42" s="629"/>
      <c r="ED42" s="629"/>
      <c r="EE42" s="629"/>
      <c r="EF42" s="629"/>
      <c r="EG42" s="629"/>
      <c r="EH42" s="629"/>
      <c r="EI42" s="629"/>
      <c r="EJ42" s="629"/>
      <c r="EK42" s="629"/>
      <c r="EL42" s="629"/>
      <c r="EM42" s="629"/>
      <c r="EN42" s="629"/>
      <c r="EO42" s="629"/>
      <c r="EP42" s="629"/>
      <c r="EQ42" s="629"/>
      <c r="ER42" s="629"/>
      <c r="ES42" s="629"/>
      <c r="ET42" s="629"/>
      <c r="EU42" s="629"/>
      <c r="EV42" s="629"/>
      <c r="EW42" s="629"/>
      <c r="EX42" s="629"/>
      <c r="EY42" s="629"/>
      <c r="EZ42" s="629"/>
      <c r="FA42" s="629"/>
      <c r="FB42" s="629"/>
      <c r="FC42" s="629"/>
      <c r="FD42" s="629"/>
      <c r="FE42" s="629"/>
      <c r="FF42" s="629"/>
      <c r="FG42" s="629"/>
      <c r="FH42" s="629"/>
      <c r="FI42" s="629"/>
      <c r="FJ42" s="629"/>
      <c r="FK42" s="629"/>
      <c r="FL42" s="629"/>
      <c r="FM42" s="629"/>
      <c r="FN42" s="629"/>
      <c r="FO42" s="629"/>
      <c r="FP42" s="629"/>
      <c r="FQ42" s="629"/>
      <c r="FR42" s="629"/>
      <c r="FS42" s="629"/>
      <c r="FT42" s="629"/>
      <c r="FU42" s="629"/>
      <c r="FV42" s="629"/>
      <c r="FW42" s="629"/>
      <c r="FX42" s="629"/>
      <c r="FY42" s="629"/>
      <c r="FZ42" s="629"/>
      <c r="GA42" s="629"/>
      <c r="GB42" s="629"/>
      <c r="GC42" s="629"/>
      <c r="GD42" s="629"/>
      <c r="GE42" s="629"/>
      <c r="GF42" s="629"/>
      <c r="GG42" s="629"/>
      <c r="GH42" s="629"/>
      <c r="GI42" s="629"/>
      <c r="GJ42" s="629"/>
      <c r="GK42" s="629"/>
      <c r="GL42" s="629"/>
      <c r="GM42" s="629"/>
      <c r="GN42" s="629"/>
      <c r="GO42" s="629"/>
      <c r="GP42" s="629"/>
      <c r="GQ42" s="629"/>
      <c r="GR42" s="629"/>
      <c r="GS42" s="629"/>
      <c r="GT42" s="629"/>
      <c r="GU42" s="629"/>
      <c r="GV42" s="629"/>
      <c r="GW42" s="629"/>
      <c r="GX42" s="629"/>
      <c r="GY42" s="629"/>
      <c r="GZ42" s="629"/>
      <c r="HA42" s="629"/>
      <c r="HB42" s="629"/>
      <c r="HC42" s="629"/>
      <c r="HD42" s="629"/>
      <c r="HE42" s="629"/>
      <c r="HF42" s="629"/>
      <c r="HG42" s="629"/>
      <c r="HH42" s="629"/>
      <c r="HI42" s="629"/>
      <c r="HJ42" s="629"/>
      <c r="HK42" s="629"/>
      <c r="HL42" s="629"/>
      <c r="HM42" s="629"/>
      <c r="HN42" s="629"/>
      <c r="HO42" s="629"/>
      <c r="HP42" s="629"/>
      <c r="HQ42" s="629"/>
      <c r="HR42" s="629"/>
      <c r="HS42" s="629"/>
      <c r="HT42" s="629"/>
      <c r="HU42" s="629"/>
      <c r="HV42" s="629"/>
      <c r="HW42" s="629"/>
      <c r="HX42" s="629"/>
      <c r="HY42" s="629"/>
      <c r="HZ42" s="629"/>
      <c r="IA42" s="629"/>
      <c r="IB42" s="629"/>
      <c r="IC42" s="629"/>
      <c r="ID42" s="629"/>
      <c r="IE42" s="629"/>
      <c r="IF42" s="629"/>
      <c r="IG42" s="629"/>
      <c r="IH42" s="629"/>
      <c r="II42" s="629"/>
      <c r="IJ42" s="629"/>
      <c r="IK42" s="629"/>
      <c r="IL42" s="629"/>
      <c r="IM42" s="629"/>
      <c r="IN42" s="629"/>
      <c r="IO42" s="629"/>
      <c r="IP42" s="629"/>
      <c r="IQ42" s="629"/>
      <c r="IR42" s="629"/>
      <c r="IS42" s="629"/>
      <c r="IT42" s="629"/>
      <c r="IU42" s="629"/>
      <c r="IV42" s="629"/>
      <c r="IW42" s="629"/>
      <c r="IX42" s="629"/>
      <c r="IY42" s="629"/>
      <c r="IZ42" s="629"/>
      <c r="JA42" s="629"/>
      <c r="JB42" s="629"/>
      <c r="JC42" s="629"/>
      <c r="JD42" s="629"/>
      <c r="JE42" s="629"/>
      <c r="JF42" s="629"/>
      <c r="JG42" s="629"/>
      <c r="JH42" s="629"/>
      <c r="JI42" s="629"/>
      <c r="JJ42" s="629"/>
      <c r="JK42" s="629"/>
      <c r="JL42" s="629"/>
      <c r="JM42" s="629"/>
      <c r="JN42" s="629"/>
      <c r="JO42" s="629"/>
      <c r="JP42" s="629"/>
      <c r="JQ42" s="629"/>
      <c r="JR42" s="629"/>
      <c r="JS42" s="629"/>
      <c r="JT42" s="629"/>
      <c r="JU42" s="629"/>
      <c r="JV42" s="629"/>
      <c r="JW42" s="629"/>
      <c r="JX42" s="629"/>
      <c r="JY42" s="629"/>
      <c r="JZ42" s="629"/>
      <c r="KA42" s="629"/>
      <c r="KB42" s="629"/>
      <c r="KC42" s="629"/>
      <c r="KD42" s="629"/>
      <c r="KE42" s="629"/>
      <c r="KF42" s="629"/>
      <c r="KG42" s="629"/>
      <c r="KH42" s="629"/>
      <c r="KI42" s="629"/>
      <c r="KJ42" s="629"/>
      <c r="KK42" s="629"/>
      <c r="KL42" s="629"/>
      <c r="KM42" s="629"/>
      <c r="KN42" s="629"/>
      <c r="KO42" s="629"/>
      <c r="KP42" s="629"/>
      <c r="KQ42" s="629"/>
      <c r="KR42" s="629"/>
      <c r="KS42" s="629"/>
      <c r="KT42" s="629"/>
      <c r="KU42" s="629"/>
      <c r="KV42" s="629"/>
      <c r="KW42" s="629"/>
      <c r="KX42" s="629"/>
      <c r="KY42" s="629"/>
      <c r="KZ42" s="629"/>
      <c r="LA42" s="629"/>
      <c r="LB42" s="629"/>
      <c r="LC42" s="629"/>
      <c r="LD42" s="629"/>
      <c r="LE42" s="629"/>
      <c r="LF42" s="629"/>
      <c r="LG42" s="629"/>
      <c r="LH42" s="629"/>
      <c r="LI42" s="629"/>
      <c r="LJ42" s="629"/>
      <c r="LK42" s="629"/>
      <c r="LL42" s="629"/>
      <c r="LM42" s="629"/>
      <c r="LN42" s="629"/>
      <c r="LO42" s="629"/>
      <c r="LP42" s="629"/>
      <c r="LQ42" s="629"/>
      <c r="LR42" s="629"/>
      <c r="LS42" s="629"/>
      <c r="LT42" s="629"/>
      <c r="LU42" s="629"/>
      <c r="LV42" s="629"/>
      <c r="LW42" s="629"/>
      <c r="LX42" s="629"/>
      <c r="LY42" s="629"/>
      <c r="LZ42" s="629"/>
      <c r="MA42" s="629"/>
      <c r="MB42" s="629"/>
      <c r="MC42" s="629"/>
      <c r="MD42" s="629"/>
      <c r="ME42" s="629"/>
      <c r="MF42" s="629"/>
      <c r="MG42" s="629"/>
      <c r="MH42" s="629"/>
      <c r="MI42" s="629"/>
      <c r="MJ42" s="629"/>
      <c r="MK42" s="629"/>
      <c r="ML42" s="629"/>
      <c r="MM42" s="629"/>
      <c r="MN42" s="629"/>
      <c r="MO42" s="629"/>
      <c r="MP42" s="629"/>
      <c r="MQ42" s="629"/>
      <c r="MR42" s="629"/>
      <c r="MS42" s="629"/>
      <c r="MT42" s="629"/>
      <c r="MU42" s="629"/>
      <c r="MV42" s="629"/>
      <c r="MW42" s="629"/>
      <c r="MX42" s="629"/>
      <c r="MY42" s="629"/>
      <c r="MZ42" s="629"/>
      <c r="NA42" s="629"/>
      <c r="NB42" s="629"/>
      <c r="NC42" s="629"/>
      <c r="ND42" s="629"/>
      <c r="NE42" s="629"/>
      <c r="NF42" s="629"/>
      <c r="NG42" s="629"/>
      <c r="NH42" s="629"/>
      <c r="NI42" s="629"/>
      <c r="NJ42" s="629"/>
      <c r="NK42" s="629"/>
      <c r="NL42" s="629"/>
      <c r="NM42" s="629"/>
      <c r="NN42" s="629"/>
      <c r="NO42" s="629"/>
      <c r="NP42" s="629"/>
      <c r="NQ42" s="629"/>
      <c r="NR42" s="629"/>
      <c r="NS42" s="629"/>
      <c r="NT42" s="629"/>
      <c r="NU42" s="629"/>
      <c r="NV42" s="629"/>
      <c r="NW42" s="629"/>
      <c r="NX42" s="629"/>
      <c r="NY42" s="629"/>
      <c r="NZ42" s="629"/>
      <c r="OA42" s="629"/>
      <c r="OB42" s="629"/>
      <c r="OC42" s="629"/>
      <c r="OD42" s="629"/>
      <c r="OE42" s="629"/>
      <c r="OF42" s="629"/>
      <c r="OG42" s="629"/>
      <c r="OH42" s="629"/>
      <c r="OI42" s="629"/>
      <c r="OJ42" s="629"/>
      <c r="OK42" s="629"/>
      <c r="OL42" s="629"/>
      <c r="OM42" s="629"/>
      <c r="ON42" s="629"/>
      <c r="OO42" s="629"/>
      <c r="OP42" s="629"/>
      <c r="OQ42" s="629"/>
      <c r="OR42" s="629"/>
      <c r="OS42" s="629"/>
      <c r="OT42" s="629"/>
      <c r="OU42" s="629"/>
      <c r="OV42" s="629"/>
      <c r="OW42" s="629"/>
      <c r="OX42" s="629"/>
      <c r="OY42" s="629"/>
      <c r="OZ42" s="629"/>
      <c r="PA42" s="629"/>
      <c r="PB42" s="629"/>
      <c r="PC42" s="629"/>
      <c r="PD42" s="629"/>
      <c r="PE42" s="629"/>
      <c r="PF42" s="629"/>
      <c r="PG42" s="629"/>
      <c r="PH42" s="629"/>
      <c r="PI42" s="629"/>
      <c r="PJ42" s="629"/>
      <c r="PK42" s="629"/>
      <c r="PL42" s="629"/>
      <c r="PM42" s="629"/>
      <c r="PN42" s="629"/>
      <c r="PO42" s="629"/>
      <c r="PP42" s="629"/>
      <c r="PQ42" s="629"/>
      <c r="PR42" s="629"/>
      <c r="PS42" s="629"/>
      <c r="PT42" s="629"/>
      <c r="PU42" s="629"/>
      <c r="PV42" s="629"/>
      <c r="PW42" s="629"/>
      <c r="PX42" s="629"/>
      <c r="PY42" s="629"/>
      <c r="PZ42" s="629"/>
      <c r="QA42" s="629"/>
      <c r="QB42" s="629"/>
      <c r="QC42" s="629"/>
      <c r="QD42" s="629"/>
      <c r="QE42" s="629"/>
      <c r="QF42" s="629"/>
      <c r="QG42" s="629"/>
      <c r="QH42" s="629"/>
      <c r="QI42" s="629"/>
      <c r="QJ42" s="629"/>
      <c r="QK42" s="629"/>
      <c r="QL42" s="629"/>
      <c r="QM42" s="629"/>
      <c r="QN42" s="629"/>
      <c r="QO42" s="629"/>
      <c r="QP42" s="629"/>
      <c r="QQ42" s="629"/>
      <c r="QR42" s="629"/>
      <c r="QS42" s="629"/>
      <c r="QT42" s="629"/>
      <c r="QU42" s="629"/>
      <c r="QV42" s="629"/>
      <c r="QW42" s="629"/>
      <c r="QX42" s="629"/>
      <c r="QY42" s="629"/>
      <c r="QZ42" s="629"/>
      <c r="RA42" s="629"/>
      <c r="RB42" s="629"/>
      <c r="RC42" s="629"/>
      <c r="RD42" s="629"/>
      <c r="RE42" s="629"/>
      <c r="RF42" s="629"/>
      <c r="RG42" s="629"/>
      <c r="RH42" s="629"/>
      <c r="RI42" s="629"/>
      <c r="RJ42" s="629"/>
      <c r="RK42" s="629"/>
      <c r="RL42" s="629"/>
      <c r="RM42" s="629"/>
      <c r="RN42" s="629"/>
      <c r="RO42" s="629"/>
      <c r="RP42" s="629"/>
      <c r="RQ42" s="629"/>
      <c r="RR42" s="629"/>
      <c r="RS42" s="629"/>
      <c r="RT42" s="629"/>
      <c r="RU42" s="629"/>
      <c r="RV42" s="629"/>
      <c r="RW42" s="629"/>
      <c r="RX42" s="629"/>
      <c r="RY42" s="629"/>
      <c r="RZ42" s="629"/>
      <c r="SA42" s="629"/>
      <c r="SB42" s="629"/>
      <c r="SC42" s="629"/>
      <c r="SD42" s="629"/>
      <c r="SE42" s="629"/>
      <c r="SF42" s="629"/>
      <c r="SG42" s="629"/>
      <c r="SH42" s="629"/>
      <c r="SI42" s="629"/>
      <c r="SJ42" s="629"/>
      <c r="SK42" s="629"/>
      <c r="SL42" s="629"/>
      <c r="SM42" s="629"/>
      <c r="SN42" s="629"/>
      <c r="SO42" s="629"/>
      <c r="SP42" s="629"/>
      <c r="SQ42" s="629"/>
      <c r="SR42" s="629"/>
      <c r="SS42" s="629"/>
      <c r="ST42" s="629"/>
      <c r="SU42" s="629"/>
      <c r="SV42" s="629"/>
      <c r="SW42" s="629"/>
      <c r="SX42" s="629"/>
      <c r="SY42" s="629"/>
      <c r="SZ42" s="629"/>
      <c r="TA42" s="629"/>
      <c r="TB42" s="629"/>
      <c r="TC42" s="629"/>
      <c r="TD42" s="629"/>
      <c r="TE42" s="629"/>
      <c r="TF42" s="629"/>
      <c r="TG42" s="629"/>
      <c r="TH42" s="629"/>
      <c r="TI42" s="629"/>
      <c r="TJ42" s="629"/>
      <c r="TK42" s="629"/>
      <c r="TL42" s="629"/>
      <c r="TM42" s="629"/>
      <c r="TN42" s="629"/>
      <c r="TO42" s="629"/>
      <c r="TP42" s="629"/>
      <c r="TQ42" s="629"/>
      <c r="TR42" s="629"/>
      <c r="TS42" s="629"/>
      <c r="TT42" s="629"/>
      <c r="TU42" s="629"/>
      <c r="TV42" s="629"/>
      <c r="TW42" s="629"/>
      <c r="TX42" s="629"/>
      <c r="TY42" s="629"/>
      <c r="TZ42" s="629"/>
      <c r="UA42" s="629"/>
      <c r="UB42" s="629"/>
      <c r="UC42" s="629"/>
      <c r="UD42" s="629"/>
      <c r="UE42" s="629"/>
      <c r="UF42" s="629"/>
      <c r="UG42" s="629"/>
      <c r="UH42" s="629"/>
      <c r="UI42" s="629"/>
      <c r="UJ42" s="629"/>
      <c r="UK42" s="629"/>
      <c r="UL42" s="629"/>
      <c r="UM42" s="629"/>
      <c r="UN42" s="629"/>
      <c r="UO42" s="629"/>
      <c r="UP42" s="629"/>
      <c r="UQ42" s="629"/>
      <c r="UR42" s="629"/>
      <c r="US42" s="629"/>
      <c r="UT42" s="629"/>
      <c r="UU42" s="629"/>
      <c r="UV42" s="629"/>
      <c r="UW42" s="629"/>
      <c r="UX42" s="629"/>
      <c r="UY42" s="629"/>
      <c r="UZ42" s="629"/>
      <c r="VA42" s="629"/>
      <c r="VB42" s="629"/>
      <c r="VC42" s="629"/>
      <c r="VD42" s="629"/>
      <c r="VE42" s="629"/>
      <c r="VF42" s="629"/>
      <c r="VG42" s="629"/>
      <c r="VH42" s="629"/>
      <c r="VI42" s="629"/>
      <c r="VJ42" s="629"/>
      <c r="VK42" s="629"/>
      <c r="VL42" s="629"/>
      <c r="VM42" s="629"/>
      <c r="VN42" s="629"/>
      <c r="VO42" s="629"/>
      <c r="VP42" s="629"/>
      <c r="VQ42" s="629"/>
      <c r="VR42" s="629"/>
      <c r="VS42" s="629"/>
      <c r="VT42" s="629"/>
      <c r="VU42" s="629"/>
      <c r="VV42" s="629"/>
      <c r="VW42" s="629"/>
      <c r="VX42" s="629"/>
      <c r="VY42" s="629"/>
      <c r="VZ42" s="629"/>
      <c r="WA42" s="629"/>
      <c r="WB42" s="629"/>
      <c r="WC42" s="629"/>
      <c r="WD42" s="629"/>
      <c r="WE42" s="629"/>
      <c r="WF42" s="629"/>
      <c r="WG42" s="629"/>
      <c r="WH42" s="629"/>
      <c r="WI42" s="629"/>
      <c r="WJ42" s="629"/>
      <c r="WK42" s="629"/>
      <c r="WL42" s="629"/>
      <c r="WM42" s="629"/>
      <c r="WN42" s="629"/>
      <c r="WO42" s="629"/>
      <c r="WP42" s="629"/>
      <c r="WQ42" s="629"/>
      <c r="WR42" s="629"/>
      <c r="WS42" s="629"/>
      <c r="WT42" s="629"/>
      <c r="WU42" s="629"/>
      <c r="WV42" s="629"/>
      <c r="WW42" s="629"/>
      <c r="WX42" s="629"/>
      <c r="WY42" s="629"/>
      <c r="WZ42" s="629"/>
      <c r="XA42" s="629"/>
      <c r="XB42" s="629"/>
      <c r="XC42" s="629"/>
      <c r="XD42" s="629"/>
      <c r="XE42" s="629"/>
      <c r="XF42" s="629"/>
      <c r="XG42" s="629"/>
      <c r="XH42" s="629"/>
      <c r="XI42" s="629"/>
      <c r="XJ42" s="629"/>
      <c r="XK42" s="629"/>
      <c r="XL42" s="629"/>
      <c r="XM42" s="629"/>
      <c r="XN42" s="629"/>
      <c r="XO42" s="629"/>
      <c r="XP42" s="629"/>
      <c r="XQ42" s="629"/>
      <c r="XR42" s="629"/>
      <c r="XS42" s="629"/>
      <c r="XT42" s="629"/>
      <c r="XU42" s="629"/>
      <c r="XV42" s="629"/>
      <c r="XW42" s="629"/>
      <c r="XX42" s="629"/>
      <c r="XY42" s="629"/>
      <c r="XZ42" s="629"/>
      <c r="YA42" s="629"/>
      <c r="YB42" s="629"/>
      <c r="YC42" s="629"/>
      <c r="YD42" s="629"/>
      <c r="YE42" s="629"/>
      <c r="YF42" s="629"/>
      <c r="YG42" s="629"/>
      <c r="YH42" s="629"/>
      <c r="YI42" s="629"/>
      <c r="YJ42" s="629"/>
      <c r="YK42" s="629"/>
      <c r="YL42" s="629"/>
      <c r="YM42" s="629"/>
      <c r="YN42" s="629"/>
      <c r="YO42" s="629"/>
      <c r="YP42" s="629"/>
      <c r="YQ42" s="629"/>
      <c r="YR42" s="629"/>
      <c r="YS42" s="629"/>
      <c r="YT42" s="629"/>
      <c r="YU42" s="629"/>
      <c r="YV42" s="629"/>
      <c r="YW42" s="629"/>
      <c r="YX42" s="629"/>
      <c r="YY42" s="629"/>
      <c r="YZ42" s="629"/>
      <c r="ZA42" s="629"/>
      <c r="ZB42" s="629"/>
      <c r="ZC42" s="629"/>
      <c r="ZD42" s="629"/>
      <c r="ZE42" s="629"/>
      <c r="ZF42" s="629"/>
      <c r="ZG42" s="629"/>
      <c r="ZH42" s="629"/>
      <c r="ZI42" s="629"/>
      <c r="ZJ42" s="629"/>
      <c r="ZK42" s="629"/>
      <c r="ZL42" s="629"/>
      <c r="ZM42" s="629"/>
      <c r="ZN42" s="629"/>
      <c r="ZO42" s="629"/>
      <c r="ZP42" s="629"/>
      <c r="ZQ42" s="629"/>
      <c r="ZR42" s="629"/>
      <c r="ZS42" s="629"/>
      <c r="ZT42" s="629"/>
      <c r="ZU42" s="629"/>
      <c r="ZV42" s="629"/>
      <c r="ZW42" s="629"/>
      <c r="ZX42" s="629"/>
      <c r="ZY42" s="629"/>
      <c r="ZZ42" s="629"/>
      <c r="AAA42" s="629"/>
      <c r="AAB42" s="629"/>
      <c r="AAC42" s="629"/>
      <c r="AAD42" s="629"/>
      <c r="AAE42" s="629"/>
      <c r="AAF42" s="629"/>
      <c r="AAG42" s="629"/>
      <c r="AAH42" s="629"/>
      <c r="AAI42" s="629"/>
      <c r="AAJ42" s="629"/>
      <c r="AAK42" s="629"/>
      <c r="AAL42" s="629"/>
      <c r="AAM42" s="629"/>
      <c r="AAN42" s="629"/>
      <c r="AAO42" s="629"/>
      <c r="AAP42" s="629"/>
      <c r="AAQ42" s="629"/>
      <c r="AAR42" s="629"/>
      <c r="AAS42" s="629"/>
      <c r="AAT42" s="629"/>
      <c r="AAU42" s="629"/>
      <c r="AAV42" s="629"/>
      <c r="AAW42" s="629"/>
      <c r="AAX42" s="629"/>
      <c r="AAY42" s="629"/>
      <c r="AAZ42" s="629"/>
      <c r="ABA42" s="629"/>
      <c r="ABB42" s="629"/>
      <c r="ABC42" s="629"/>
      <c r="ABD42" s="629"/>
      <c r="ABE42" s="629"/>
      <c r="ABF42" s="629"/>
      <c r="ABG42" s="629"/>
      <c r="ABH42" s="629"/>
      <c r="ABI42" s="629"/>
      <c r="ABJ42" s="629"/>
      <c r="ABK42" s="629"/>
      <c r="ABL42" s="629"/>
      <c r="ABM42" s="629"/>
      <c r="ABN42" s="629"/>
      <c r="ABO42" s="629"/>
      <c r="ABP42" s="629"/>
      <c r="ABQ42" s="629"/>
      <c r="ABR42" s="629"/>
      <c r="ABS42" s="629"/>
      <c r="ABT42" s="629"/>
      <c r="ABU42" s="629"/>
      <c r="ABV42" s="629"/>
      <c r="ABW42" s="629"/>
      <c r="ABX42" s="629"/>
      <c r="ABY42" s="629"/>
      <c r="ABZ42" s="629"/>
      <c r="ACA42" s="629"/>
      <c r="ACB42" s="629"/>
      <c r="ACC42" s="629"/>
      <c r="ACD42" s="629"/>
      <c r="ACE42" s="629"/>
      <c r="ACF42" s="629"/>
      <c r="ACG42" s="629"/>
      <c r="ACH42" s="629"/>
      <c r="ACI42" s="629"/>
      <c r="ACJ42" s="629"/>
      <c r="ACK42" s="629"/>
      <c r="ACL42" s="629"/>
      <c r="ACM42" s="629"/>
      <c r="ACN42" s="629"/>
      <c r="ACO42" s="629"/>
      <c r="ACP42" s="629"/>
      <c r="ACQ42" s="629"/>
      <c r="ACR42" s="629"/>
      <c r="ACS42" s="629"/>
      <c r="ACT42" s="629"/>
      <c r="ACU42" s="629"/>
      <c r="ACV42" s="629"/>
      <c r="ACW42" s="629"/>
      <c r="ACX42" s="629"/>
      <c r="ACY42" s="629"/>
      <c r="ACZ42" s="629"/>
      <c r="ADA42" s="629"/>
      <c r="ADB42" s="629"/>
      <c r="ADC42" s="629"/>
      <c r="ADD42" s="629"/>
      <c r="ADE42" s="629"/>
      <c r="ADF42" s="629"/>
      <c r="ADG42" s="629"/>
      <c r="ADH42" s="629"/>
      <c r="ADI42" s="629"/>
      <c r="ADJ42" s="629"/>
      <c r="ADK42" s="629"/>
      <c r="ADL42" s="629"/>
      <c r="ADM42" s="629"/>
      <c r="ADN42" s="629"/>
      <c r="ADO42" s="629"/>
      <c r="ADP42" s="629"/>
      <c r="ADQ42" s="629"/>
      <c r="ADR42" s="629"/>
      <c r="ADS42" s="629"/>
      <c r="ADT42" s="629"/>
      <c r="ADU42" s="629"/>
      <c r="ADV42" s="629"/>
      <c r="ADW42" s="629"/>
      <c r="ADX42" s="629"/>
      <c r="ADY42" s="629"/>
      <c r="ADZ42" s="629"/>
      <c r="AEA42" s="629"/>
      <c r="AEB42" s="629"/>
      <c r="AEC42" s="629"/>
      <c r="AED42" s="629"/>
      <c r="AEE42" s="629"/>
      <c r="AEF42" s="629"/>
      <c r="AEG42" s="629"/>
      <c r="AEH42" s="629"/>
      <c r="AEI42" s="629"/>
      <c r="AEJ42" s="629"/>
      <c r="AEK42" s="629"/>
      <c r="AEL42" s="629"/>
      <c r="AEM42" s="629"/>
      <c r="AEN42" s="629"/>
      <c r="AEO42" s="629"/>
      <c r="AEP42" s="629"/>
      <c r="AEQ42" s="629"/>
      <c r="AER42" s="629"/>
      <c r="AES42" s="629"/>
      <c r="AET42" s="629"/>
      <c r="AEU42" s="629"/>
      <c r="AEV42" s="629"/>
      <c r="AEW42" s="629"/>
      <c r="AEX42" s="629"/>
      <c r="AEY42" s="629"/>
      <c r="AEZ42" s="629"/>
      <c r="AFA42" s="629"/>
      <c r="AFB42" s="629"/>
      <c r="AFC42" s="629"/>
      <c r="AFD42" s="629"/>
      <c r="AFE42" s="629"/>
      <c r="AFF42" s="629"/>
      <c r="AFG42" s="629"/>
      <c r="AFH42" s="629"/>
      <c r="AFI42" s="629"/>
      <c r="AFJ42" s="629"/>
      <c r="AFK42" s="629"/>
      <c r="AFL42" s="629"/>
      <c r="AFM42" s="629"/>
      <c r="AFN42" s="629"/>
      <c r="AFO42" s="629"/>
      <c r="AFP42" s="629"/>
      <c r="AFQ42" s="629"/>
      <c r="AFR42" s="629"/>
      <c r="AFS42" s="629"/>
      <c r="AFT42" s="629"/>
      <c r="AFU42" s="629"/>
      <c r="AFV42" s="629"/>
      <c r="AFW42" s="629"/>
      <c r="AFX42" s="629"/>
      <c r="AFY42" s="629"/>
      <c r="AFZ42" s="629"/>
      <c r="AGA42" s="629"/>
      <c r="AGB42" s="629"/>
      <c r="AGC42" s="629"/>
      <c r="AGD42" s="629"/>
      <c r="AGE42" s="629"/>
      <c r="AGF42" s="629"/>
      <c r="AGG42" s="629"/>
      <c r="AGH42" s="629"/>
      <c r="AGI42" s="629"/>
      <c r="AGJ42" s="629"/>
      <c r="AGK42" s="629"/>
      <c r="AGL42" s="629"/>
      <c r="AGM42" s="629"/>
      <c r="AGN42" s="629"/>
      <c r="AGO42" s="629"/>
      <c r="AGP42" s="629"/>
      <c r="AGQ42" s="629"/>
      <c r="AGR42" s="629"/>
      <c r="AGS42" s="629"/>
      <c r="AGT42" s="629"/>
      <c r="AGU42" s="629"/>
      <c r="AGV42" s="629"/>
      <c r="AGW42" s="629"/>
      <c r="AGX42" s="629"/>
      <c r="AGY42" s="629"/>
      <c r="AGZ42" s="629"/>
      <c r="AHA42" s="629"/>
      <c r="AHB42" s="629"/>
      <c r="AHC42" s="629"/>
      <c r="AHD42" s="629"/>
      <c r="AHE42" s="629"/>
      <c r="AHF42" s="629"/>
      <c r="AHG42" s="629"/>
      <c r="AHH42" s="629"/>
      <c r="AHI42" s="629"/>
      <c r="AHJ42" s="629"/>
      <c r="AHK42" s="629"/>
      <c r="AHL42" s="629"/>
      <c r="AHM42" s="629"/>
      <c r="AHN42" s="629"/>
      <c r="AHO42" s="629"/>
      <c r="AHP42" s="629"/>
      <c r="AHQ42" s="629"/>
      <c r="AHR42" s="629"/>
      <c r="AHS42" s="629"/>
      <c r="AHT42" s="629"/>
      <c r="AHU42" s="629"/>
      <c r="AHV42" s="629"/>
      <c r="AHW42" s="629"/>
      <c r="AHX42" s="629"/>
      <c r="AHY42" s="629"/>
      <c r="AHZ42" s="629"/>
      <c r="AIA42" s="629"/>
      <c r="AIB42" s="629"/>
      <c r="AIC42" s="629"/>
      <c r="AID42" s="629"/>
      <c r="AIE42" s="629"/>
      <c r="AIF42" s="629"/>
      <c r="AIG42" s="629"/>
      <c r="AIH42" s="629"/>
      <c r="AII42" s="629"/>
    </row>
    <row r="43" spans="1:919" s="498" customFormat="1" ht="31.75" customHeight="1" x14ac:dyDescent="0.75">
      <c r="A43" s="2021" t="s">
        <v>79</v>
      </c>
      <c r="B43" s="2042" t="s">
        <v>178</v>
      </c>
      <c r="C43" s="534">
        <v>5.0999999999999996</v>
      </c>
      <c r="D43" s="575" t="s">
        <v>57</v>
      </c>
      <c r="E43" s="536" t="s">
        <v>25</v>
      </c>
      <c r="F43" s="536" t="s">
        <v>12</v>
      </c>
      <c r="G43" s="538">
        <f t="array" ref="G43">INDEX('Salary . staff rates'!$A$6:$C$28,MATCH(1,('Salary . staff rates'!$A$6:$A$28=MNO!E43)*('Salary . staff rates'!$B$6:$B$28=MNO!F43),0),3)</f>
        <v>75000</v>
      </c>
      <c r="H43" s="537">
        <f t="shared" si="0"/>
        <v>526.31578947368428</v>
      </c>
      <c r="I43" s="538" t="s">
        <v>0</v>
      </c>
      <c r="J43" s="539" t="s">
        <v>0</v>
      </c>
      <c r="K43" s="540">
        <v>6</v>
      </c>
      <c r="L43" s="541">
        <f>IF(K43="N/A","",H43*K43)</f>
        <v>3157.8947368421059</v>
      </c>
      <c r="M43" s="655" t="s">
        <v>31</v>
      </c>
      <c r="N43" s="541">
        <f>IF(M43="Yes",L43*'Salary . staff rates'!$C$34,0)</f>
        <v>0</v>
      </c>
      <c r="O43" s="543"/>
      <c r="P43" s="1848">
        <v>1</v>
      </c>
      <c r="Q43" s="1848">
        <v>1</v>
      </c>
      <c r="R43" s="545"/>
      <c r="S43" s="546">
        <v>3</v>
      </c>
      <c r="T43" s="546">
        <f t="shared" si="14"/>
        <v>3</v>
      </c>
      <c r="U43" s="546">
        <f t="shared" si="15"/>
        <v>3</v>
      </c>
      <c r="W43" s="544"/>
      <c r="Y43" s="1011">
        <f t="shared" ref="Y43:Y47" si="55">IF(L43&lt;&gt;"",L43*P43,"")</f>
        <v>3157.8947368421059</v>
      </c>
      <c r="Z43" s="1011">
        <f t="shared" ref="Z43:Z47" si="56">IF(N43&lt;&gt;"",N43*P43,"")</f>
        <v>0</v>
      </c>
      <c r="AB43" s="1011">
        <f t="shared" ref="AB43:AB47" si="57">IF(L43&lt;&gt;"",L43*Q43,"")</f>
        <v>3157.8947368421059</v>
      </c>
      <c r="AC43" s="1011">
        <f t="shared" ref="AC43:AC47" si="58">IF(N43&lt;&gt;"",N43*Q43,"")</f>
        <v>0</v>
      </c>
      <c r="AD43" s="714"/>
      <c r="AE43" s="1011">
        <f t="shared" ref="AE43:AE47" si="59">IF(L43&lt;&gt;"",L43*P43*S43,"")</f>
        <v>9473.6842105263167</v>
      </c>
      <c r="AF43" s="1011">
        <f t="shared" ref="AF43:AF47" si="60">IF(N43&lt;&gt;"",N43*P43*T43,"")</f>
        <v>0</v>
      </c>
      <c r="AH43" s="1011">
        <f t="shared" ref="AH43:AH47" si="61">IF(L43&lt;&gt;"",L43*Q43*S43,"")</f>
        <v>9473.6842105263167</v>
      </c>
      <c r="AI43" s="1011">
        <f t="shared" ref="AI43:AI47" si="62">IF(N43&lt;&gt;"",N43*Q43*T43,"")</f>
        <v>0</v>
      </c>
      <c r="AJ43" s="714"/>
      <c r="AL43" s="548"/>
      <c r="AN43" s="1011">
        <f t="shared" ref="AN43:AN47" si="63">IF(W43=1,0,Y43)</f>
        <v>3157.8947368421059</v>
      </c>
      <c r="AO43" s="1011">
        <f t="shared" ref="AO43:AO47" si="64">IF(W43=1,0,Z43)</f>
        <v>0</v>
      </c>
      <c r="AP43" s="547"/>
      <c r="AQ43" s="1011">
        <f t="shared" ref="AQ43:AQ47" si="65">IF(W43=1,0,AE43)</f>
        <v>9473.6842105263167</v>
      </c>
      <c r="AR43" s="1011">
        <f t="shared" ref="AR43:AR47" si="66">IF(W43=1,0,AF43)</f>
        <v>0</v>
      </c>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29"/>
      <c r="BW43" s="629"/>
      <c r="BX43" s="629"/>
      <c r="BY43" s="629"/>
      <c r="BZ43" s="629"/>
      <c r="CA43" s="629"/>
      <c r="CB43" s="629"/>
      <c r="CC43" s="629"/>
      <c r="CD43" s="629"/>
      <c r="CE43" s="629"/>
      <c r="CF43" s="629"/>
      <c r="CG43" s="629"/>
      <c r="CH43" s="629"/>
      <c r="CI43" s="629"/>
      <c r="CJ43" s="629"/>
      <c r="CK43" s="629"/>
      <c r="CL43" s="629"/>
      <c r="CM43" s="629"/>
      <c r="CN43" s="629"/>
      <c r="CO43" s="629"/>
      <c r="CP43" s="629"/>
      <c r="CQ43" s="629"/>
      <c r="CR43" s="629"/>
      <c r="CS43" s="629"/>
      <c r="CT43" s="629"/>
      <c r="CU43" s="629"/>
      <c r="CV43" s="629"/>
      <c r="CW43" s="629"/>
      <c r="CX43" s="629"/>
      <c r="CY43" s="629"/>
      <c r="CZ43" s="629"/>
      <c r="DA43" s="629"/>
      <c r="DB43" s="629"/>
      <c r="DC43" s="629"/>
      <c r="DD43" s="629"/>
      <c r="DE43" s="629"/>
      <c r="DF43" s="629"/>
      <c r="DG43" s="629"/>
      <c r="DH43" s="629"/>
      <c r="DI43" s="629"/>
      <c r="DJ43" s="629"/>
      <c r="DK43" s="629"/>
      <c r="DL43" s="629"/>
      <c r="DM43" s="629"/>
      <c r="DN43" s="629"/>
      <c r="DO43" s="629"/>
      <c r="DP43" s="629"/>
      <c r="DQ43" s="629"/>
      <c r="DR43" s="629"/>
      <c r="DS43" s="629"/>
      <c r="DT43" s="629"/>
      <c r="DU43" s="629"/>
      <c r="DV43" s="629"/>
      <c r="DW43" s="629"/>
      <c r="DX43" s="629"/>
      <c r="DY43" s="629"/>
      <c r="DZ43" s="629"/>
      <c r="EA43" s="629"/>
      <c r="EB43" s="629"/>
      <c r="EC43" s="629"/>
      <c r="ED43" s="629"/>
      <c r="EE43" s="629"/>
      <c r="EF43" s="629"/>
      <c r="EG43" s="629"/>
      <c r="EH43" s="629"/>
      <c r="EI43" s="629"/>
      <c r="EJ43" s="629"/>
      <c r="EK43" s="629"/>
      <c r="EL43" s="629"/>
      <c r="EM43" s="629"/>
      <c r="EN43" s="629"/>
      <c r="EO43" s="629"/>
      <c r="EP43" s="629"/>
      <c r="EQ43" s="629"/>
      <c r="ER43" s="629"/>
      <c r="ES43" s="629"/>
      <c r="ET43" s="629"/>
      <c r="EU43" s="629"/>
      <c r="EV43" s="629"/>
      <c r="EW43" s="629"/>
      <c r="EX43" s="629"/>
      <c r="EY43" s="629"/>
      <c r="EZ43" s="629"/>
      <c r="FA43" s="629"/>
      <c r="FB43" s="629"/>
      <c r="FC43" s="629"/>
      <c r="FD43" s="629"/>
      <c r="FE43" s="629"/>
      <c r="FF43" s="629"/>
      <c r="FG43" s="629"/>
      <c r="FH43" s="629"/>
      <c r="FI43" s="629"/>
      <c r="FJ43" s="629"/>
      <c r="FK43" s="629"/>
      <c r="FL43" s="629"/>
      <c r="FM43" s="629"/>
      <c r="FN43" s="629"/>
      <c r="FO43" s="629"/>
      <c r="FP43" s="629"/>
      <c r="FQ43" s="629"/>
      <c r="FR43" s="629"/>
      <c r="FS43" s="629"/>
      <c r="FT43" s="629"/>
      <c r="FU43" s="629"/>
      <c r="FV43" s="629"/>
      <c r="FW43" s="629"/>
      <c r="FX43" s="629"/>
      <c r="FY43" s="629"/>
      <c r="FZ43" s="629"/>
      <c r="GA43" s="629"/>
      <c r="GB43" s="629"/>
      <c r="GC43" s="629"/>
      <c r="GD43" s="629"/>
      <c r="GE43" s="629"/>
      <c r="GF43" s="629"/>
      <c r="GG43" s="629"/>
      <c r="GH43" s="629"/>
      <c r="GI43" s="629"/>
      <c r="GJ43" s="629"/>
      <c r="GK43" s="629"/>
      <c r="GL43" s="629"/>
      <c r="GM43" s="629"/>
      <c r="GN43" s="629"/>
      <c r="GO43" s="629"/>
      <c r="GP43" s="629"/>
      <c r="GQ43" s="629"/>
      <c r="GR43" s="629"/>
      <c r="GS43" s="629"/>
      <c r="GT43" s="629"/>
      <c r="GU43" s="629"/>
      <c r="GV43" s="629"/>
      <c r="GW43" s="629"/>
      <c r="GX43" s="629"/>
      <c r="GY43" s="629"/>
      <c r="GZ43" s="629"/>
      <c r="HA43" s="629"/>
      <c r="HB43" s="629"/>
      <c r="HC43" s="629"/>
      <c r="HD43" s="629"/>
      <c r="HE43" s="629"/>
      <c r="HF43" s="629"/>
      <c r="HG43" s="629"/>
      <c r="HH43" s="629"/>
      <c r="HI43" s="629"/>
      <c r="HJ43" s="629"/>
      <c r="HK43" s="629"/>
      <c r="HL43" s="629"/>
      <c r="HM43" s="629"/>
      <c r="HN43" s="629"/>
      <c r="HO43" s="629"/>
      <c r="HP43" s="629"/>
      <c r="HQ43" s="629"/>
      <c r="HR43" s="629"/>
      <c r="HS43" s="629"/>
      <c r="HT43" s="629"/>
      <c r="HU43" s="629"/>
      <c r="HV43" s="629"/>
      <c r="HW43" s="629"/>
      <c r="HX43" s="629"/>
      <c r="HY43" s="629"/>
      <c r="HZ43" s="629"/>
      <c r="IA43" s="629"/>
      <c r="IB43" s="629"/>
      <c r="IC43" s="629"/>
      <c r="ID43" s="629"/>
      <c r="IE43" s="629"/>
      <c r="IF43" s="629"/>
      <c r="IG43" s="629"/>
      <c r="IH43" s="629"/>
      <c r="II43" s="629"/>
      <c r="IJ43" s="629"/>
      <c r="IK43" s="629"/>
      <c r="IL43" s="629"/>
      <c r="IM43" s="629"/>
      <c r="IN43" s="629"/>
      <c r="IO43" s="629"/>
      <c r="IP43" s="629"/>
      <c r="IQ43" s="629"/>
      <c r="IR43" s="629"/>
      <c r="IS43" s="629"/>
      <c r="IT43" s="629"/>
      <c r="IU43" s="629"/>
      <c r="IV43" s="629"/>
      <c r="IW43" s="629"/>
      <c r="IX43" s="629"/>
      <c r="IY43" s="629"/>
      <c r="IZ43" s="629"/>
      <c r="JA43" s="629"/>
      <c r="JB43" s="629"/>
      <c r="JC43" s="629"/>
      <c r="JD43" s="629"/>
      <c r="JE43" s="629"/>
      <c r="JF43" s="629"/>
      <c r="JG43" s="629"/>
      <c r="JH43" s="629"/>
      <c r="JI43" s="629"/>
      <c r="JJ43" s="629"/>
      <c r="JK43" s="629"/>
      <c r="JL43" s="629"/>
      <c r="JM43" s="629"/>
      <c r="JN43" s="629"/>
      <c r="JO43" s="629"/>
      <c r="JP43" s="629"/>
      <c r="JQ43" s="629"/>
      <c r="JR43" s="629"/>
      <c r="JS43" s="629"/>
      <c r="JT43" s="629"/>
      <c r="JU43" s="629"/>
      <c r="JV43" s="629"/>
      <c r="JW43" s="629"/>
      <c r="JX43" s="629"/>
      <c r="JY43" s="629"/>
      <c r="JZ43" s="629"/>
      <c r="KA43" s="629"/>
      <c r="KB43" s="629"/>
      <c r="KC43" s="629"/>
      <c r="KD43" s="629"/>
      <c r="KE43" s="629"/>
      <c r="KF43" s="629"/>
      <c r="KG43" s="629"/>
      <c r="KH43" s="629"/>
      <c r="KI43" s="629"/>
      <c r="KJ43" s="629"/>
      <c r="KK43" s="629"/>
      <c r="KL43" s="629"/>
      <c r="KM43" s="629"/>
      <c r="KN43" s="629"/>
      <c r="KO43" s="629"/>
      <c r="KP43" s="629"/>
      <c r="KQ43" s="629"/>
      <c r="KR43" s="629"/>
      <c r="KS43" s="629"/>
      <c r="KT43" s="629"/>
      <c r="KU43" s="629"/>
      <c r="KV43" s="629"/>
      <c r="KW43" s="629"/>
      <c r="KX43" s="629"/>
      <c r="KY43" s="629"/>
      <c r="KZ43" s="629"/>
      <c r="LA43" s="629"/>
      <c r="LB43" s="629"/>
      <c r="LC43" s="629"/>
      <c r="LD43" s="629"/>
      <c r="LE43" s="629"/>
      <c r="LF43" s="629"/>
      <c r="LG43" s="629"/>
      <c r="LH43" s="629"/>
      <c r="LI43" s="629"/>
      <c r="LJ43" s="629"/>
      <c r="LK43" s="629"/>
      <c r="LL43" s="629"/>
      <c r="LM43" s="629"/>
      <c r="LN43" s="629"/>
      <c r="LO43" s="629"/>
      <c r="LP43" s="629"/>
      <c r="LQ43" s="629"/>
      <c r="LR43" s="629"/>
      <c r="LS43" s="629"/>
      <c r="LT43" s="629"/>
      <c r="LU43" s="629"/>
      <c r="LV43" s="629"/>
      <c r="LW43" s="629"/>
      <c r="LX43" s="629"/>
      <c r="LY43" s="629"/>
      <c r="LZ43" s="629"/>
      <c r="MA43" s="629"/>
      <c r="MB43" s="629"/>
      <c r="MC43" s="629"/>
      <c r="MD43" s="629"/>
      <c r="ME43" s="629"/>
      <c r="MF43" s="629"/>
      <c r="MG43" s="629"/>
      <c r="MH43" s="629"/>
      <c r="MI43" s="629"/>
      <c r="MJ43" s="629"/>
      <c r="MK43" s="629"/>
      <c r="ML43" s="629"/>
      <c r="MM43" s="629"/>
      <c r="MN43" s="629"/>
      <c r="MO43" s="629"/>
      <c r="MP43" s="629"/>
      <c r="MQ43" s="629"/>
      <c r="MR43" s="629"/>
      <c r="MS43" s="629"/>
      <c r="MT43" s="629"/>
      <c r="MU43" s="629"/>
      <c r="MV43" s="629"/>
      <c r="MW43" s="629"/>
      <c r="MX43" s="629"/>
      <c r="MY43" s="629"/>
      <c r="MZ43" s="629"/>
      <c r="NA43" s="629"/>
      <c r="NB43" s="629"/>
      <c r="NC43" s="629"/>
      <c r="ND43" s="629"/>
      <c r="NE43" s="629"/>
      <c r="NF43" s="629"/>
      <c r="NG43" s="629"/>
      <c r="NH43" s="629"/>
      <c r="NI43" s="629"/>
      <c r="NJ43" s="629"/>
      <c r="NK43" s="629"/>
      <c r="NL43" s="629"/>
      <c r="NM43" s="629"/>
      <c r="NN43" s="629"/>
      <c r="NO43" s="629"/>
      <c r="NP43" s="629"/>
      <c r="NQ43" s="629"/>
      <c r="NR43" s="629"/>
      <c r="NS43" s="629"/>
      <c r="NT43" s="629"/>
      <c r="NU43" s="629"/>
      <c r="NV43" s="629"/>
      <c r="NW43" s="629"/>
      <c r="NX43" s="629"/>
      <c r="NY43" s="629"/>
      <c r="NZ43" s="629"/>
      <c r="OA43" s="629"/>
      <c r="OB43" s="629"/>
      <c r="OC43" s="629"/>
      <c r="OD43" s="629"/>
      <c r="OE43" s="629"/>
      <c r="OF43" s="629"/>
      <c r="OG43" s="629"/>
      <c r="OH43" s="629"/>
      <c r="OI43" s="629"/>
      <c r="OJ43" s="629"/>
      <c r="OK43" s="629"/>
      <c r="OL43" s="629"/>
      <c r="OM43" s="629"/>
      <c r="ON43" s="629"/>
      <c r="OO43" s="629"/>
      <c r="OP43" s="629"/>
      <c r="OQ43" s="629"/>
      <c r="OR43" s="629"/>
      <c r="OS43" s="629"/>
      <c r="OT43" s="629"/>
      <c r="OU43" s="629"/>
      <c r="OV43" s="629"/>
      <c r="OW43" s="629"/>
      <c r="OX43" s="629"/>
      <c r="OY43" s="629"/>
      <c r="OZ43" s="629"/>
      <c r="PA43" s="629"/>
      <c r="PB43" s="629"/>
      <c r="PC43" s="629"/>
      <c r="PD43" s="629"/>
      <c r="PE43" s="629"/>
      <c r="PF43" s="629"/>
      <c r="PG43" s="629"/>
      <c r="PH43" s="629"/>
      <c r="PI43" s="629"/>
      <c r="PJ43" s="629"/>
      <c r="PK43" s="629"/>
      <c r="PL43" s="629"/>
      <c r="PM43" s="629"/>
      <c r="PN43" s="629"/>
      <c r="PO43" s="629"/>
      <c r="PP43" s="629"/>
      <c r="PQ43" s="629"/>
      <c r="PR43" s="629"/>
      <c r="PS43" s="629"/>
      <c r="PT43" s="629"/>
      <c r="PU43" s="629"/>
      <c r="PV43" s="629"/>
      <c r="PW43" s="629"/>
      <c r="PX43" s="629"/>
      <c r="PY43" s="629"/>
      <c r="PZ43" s="629"/>
      <c r="QA43" s="629"/>
      <c r="QB43" s="629"/>
      <c r="QC43" s="629"/>
      <c r="QD43" s="629"/>
      <c r="QE43" s="629"/>
      <c r="QF43" s="629"/>
      <c r="QG43" s="629"/>
      <c r="QH43" s="629"/>
      <c r="QI43" s="629"/>
      <c r="QJ43" s="629"/>
      <c r="QK43" s="629"/>
      <c r="QL43" s="629"/>
      <c r="QM43" s="629"/>
      <c r="QN43" s="629"/>
      <c r="QO43" s="629"/>
      <c r="QP43" s="629"/>
      <c r="QQ43" s="629"/>
      <c r="QR43" s="629"/>
      <c r="QS43" s="629"/>
      <c r="QT43" s="629"/>
      <c r="QU43" s="629"/>
      <c r="QV43" s="629"/>
      <c r="QW43" s="629"/>
      <c r="QX43" s="629"/>
      <c r="QY43" s="629"/>
      <c r="QZ43" s="629"/>
      <c r="RA43" s="629"/>
      <c r="RB43" s="629"/>
      <c r="RC43" s="629"/>
      <c r="RD43" s="629"/>
      <c r="RE43" s="629"/>
      <c r="RF43" s="629"/>
      <c r="RG43" s="629"/>
      <c r="RH43" s="629"/>
      <c r="RI43" s="629"/>
      <c r="RJ43" s="629"/>
      <c r="RK43" s="629"/>
      <c r="RL43" s="629"/>
      <c r="RM43" s="629"/>
      <c r="RN43" s="629"/>
      <c r="RO43" s="629"/>
      <c r="RP43" s="629"/>
      <c r="RQ43" s="629"/>
      <c r="RR43" s="629"/>
      <c r="RS43" s="629"/>
      <c r="RT43" s="629"/>
      <c r="RU43" s="629"/>
      <c r="RV43" s="629"/>
      <c r="RW43" s="629"/>
      <c r="RX43" s="629"/>
      <c r="RY43" s="629"/>
      <c r="RZ43" s="629"/>
      <c r="SA43" s="629"/>
      <c r="SB43" s="629"/>
      <c r="SC43" s="629"/>
      <c r="SD43" s="629"/>
      <c r="SE43" s="629"/>
      <c r="SF43" s="629"/>
      <c r="SG43" s="629"/>
      <c r="SH43" s="629"/>
      <c r="SI43" s="629"/>
      <c r="SJ43" s="629"/>
      <c r="SK43" s="629"/>
      <c r="SL43" s="629"/>
      <c r="SM43" s="629"/>
      <c r="SN43" s="629"/>
      <c r="SO43" s="629"/>
      <c r="SP43" s="629"/>
      <c r="SQ43" s="629"/>
      <c r="SR43" s="629"/>
      <c r="SS43" s="629"/>
      <c r="ST43" s="629"/>
      <c r="SU43" s="629"/>
      <c r="SV43" s="629"/>
      <c r="SW43" s="629"/>
      <c r="SX43" s="629"/>
      <c r="SY43" s="629"/>
      <c r="SZ43" s="629"/>
      <c r="TA43" s="629"/>
      <c r="TB43" s="629"/>
      <c r="TC43" s="629"/>
      <c r="TD43" s="629"/>
      <c r="TE43" s="629"/>
      <c r="TF43" s="629"/>
      <c r="TG43" s="629"/>
      <c r="TH43" s="629"/>
      <c r="TI43" s="629"/>
      <c r="TJ43" s="629"/>
      <c r="TK43" s="629"/>
      <c r="TL43" s="629"/>
      <c r="TM43" s="629"/>
      <c r="TN43" s="629"/>
      <c r="TO43" s="629"/>
      <c r="TP43" s="629"/>
      <c r="TQ43" s="629"/>
      <c r="TR43" s="629"/>
      <c r="TS43" s="629"/>
      <c r="TT43" s="629"/>
      <c r="TU43" s="629"/>
      <c r="TV43" s="629"/>
      <c r="TW43" s="629"/>
      <c r="TX43" s="629"/>
      <c r="TY43" s="629"/>
      <c r="TZ43" s="629"/>
      <c r="UA43" s="629"/>
      <c r="UB43" s="629"/>
      <c r="UC43" s="629"/>
      <c r="UD43" s="629"/>
      <c r="UE43" s="629"/>
      <c r="UF43" s="629"/>
      <c r="UG43" s="629"/>
      <c r="UH43" s="629"/>
      <c r="UI43" s="629"/>
      <c r="UJ43" s="629"/>
      <c r="UK43" s="629"/>
      <c r="UL43" s="629"/>
      <c r="UM43" s="629"/>
      <c r="UN43" s="629"/>
      <c r="UO43" s="629"/>
      <c r="UP43" s="629"/>
      <c r="UQ43" s="629"/>
      <c r="UR43" s="629"/>
      <c r="US43" s="629"/>
      <c r="UT43" s="629"/>
      <c r="UU43" s="629"/>
      <c r="UV43" s="629"/>
      <c r="UW43" s="629"/>
      <c r="UX43" s="629"/>
      <c r="UY43" s="629"/>
      <c r="UZ43" s="629"/>
      <c r="VA43" s="629"/>
      <c r="VB43" s="629"/>
      <c r="VC43" s="629"/>
      <c r="VD43" s="629"/>
      <c r="VE43" s="629"/>
      <c r="VF43" s="629"/>
      <c r="VG43" s="629"/>
      <c r="VH43" s="629"/>
      <c r="VI43" s="629"/>
      <c r="VJ43" s="629"/>
      <c r="VK43" s="629"/>
      <c r="VL43" s="629"/>
      <c r="VM43" s="629"/>
      <c r="VN43" s="629"/>
      <c r="VO43" s="629"/>
      <c r="VP43" s="629"/>
      <c r="VQ43" s="629"/>
      <c r="VR43" s="629"/>
      <c r="VS43" s="629"/>
      <c r="VT43" s="629"/>
      <c r="VU43" s="629"/>
      <c r="VV43" s="629"/>
      <c r="VW43" s="629"/>
      <c r="VX43" s="629"/>
      <c r="VY43" s="629"/>
      <c r="VZ43" s="629"/>
      <c r="WA43" s="629"/>
      <c r="WB43" s="629"/>
      <c r="WC43" s="629"/>
      <c r="WD43" s="629"/>
      <c r="WE43" s="629"/>
      <c r="WF43" s="629"/>
      <c r="WG43" s="629"/>
      <c r="WH43" s="629"/>
      <c r="WI43" s="629"/>
      <c r="WJ43" s="629"/>
      <c r="WK43" s="629"/>
      <c r="WL43" s="629"/>
      <c r="WM43" s="629"/>
      <c r="WN43" s="629"/>
      <c r="WO43" s="629"/>
      <c r="WP43" s="629"/>
      <c r="WQ43" s="629"/>
      <c r="WR43" s="629"/>
      <c r="WS43" s="629"/>
      <c r="WT43" s="629"/>
      <c r="WU43" s="629"/>
      <c r="WV43" s="629"/>
      <c r="WW43" s="629"/>
      <c r="WX43" s="629"/>
      <c r="WY43" s="629"/>
      <c r="WZ43" s="629"/>
      <c r="XA43" s="629"/>
      <c r="XB43" s="629"/>
      <c r="XC43" s="629"/>
      <c r="XD43" s="629"/>
      <c r="XE43" s="629"/>
      <c r="XF43" s="629"/>
      <c r="XG43" s="629"/>
      <c r="XH43" s="629"/>
      <c r="XI43" s="629"/>
      <c r="XJ43" s="629"/>
      <c r="XK43" s="629"/>
      <c r="XL43" s="629"/>
      <c r="XM43" s="629"/>
      <c r="XN43" s="629"/>
      <c r="XO43" s="629"/>
      <c r="XP43" s="629"/>
      <c r="XQ43" s="629"/>
      <c r="XR43" s="629"/>
      <c r="XS43" s="629"/>
      <c r="XT43" s="629"/>
      <c r="XU43" s="629"/>
      <c r="XV43" s="629"/>
      <c r="XW43" s="629"/>
      <c r="XX43" s="629"/>
      <c r="XY43" s="629"/>
      <c r="XZ43" s="629"/>
      <c r="YA43" s="629"/>
      <c r="YB43" s="629"/>
      <c r="YC43" s="629"/>
      <c r="YD43" s="629"/>
      <c r="YE43" s="629"/>
      <c r="YF43" s="629"/>
      <c r="YG43" s="629"/>
      <c r="YH43" s="629"/>
      <c r="YI43" s="629"/>
      <c r="YJ43" s="629"/>
      <c r="YK43" s="629"/>
      <c r="YL43" s="629"/>
      <c r="YM43" s="629"/>
      <c r="YN43" s="629"/>
      <c r="YO43" s="629"/>
      <c r="YP43" s="629"/>
      <c r="YQ43" s="629"/>
      <c r="YR43" s="629"/>
      <c r="YS43" s="629"/>
      <c r="YT43" s="629"/>
      <c r="YU43" s="629"/>
      <c r="YV43" s="629"/>
      <c r="YW43" s="629"/>
      <c r="YX43" s="629"/>
      <c r="YY43" s="629"/>
      <c r="YZ43" s="629"/>
      <c r="ZA43" s="629"/>
      <c r="ZB43" s="629"/>
      <c r="ZC43" s="629"/>
      <c r="ZD43" s="629"/>
      <c r="ZE43" s="629"/>
      <c r="ZF43" s="629"/>
      <c r="ZG43" s="629"/>
      <c r="ZH43" s="629"/>
      <c r="ZI43" s="629"/>
      <c r="ZJ43" s="629"/>
      <c r="ZK43" s="629"/>
      <c r="ZL43" s="629"/>
      <c r="ZM43" s="629"/>
      <c r="ZN43" s="629"/>
      <c r="ZO43" s="629"/>
      <c r="ZP43" s="629"/>
      <c r="ZQ43" s="629"/>
      <c r="ZR43" s="629"/>
      <c r="ZS43" s="629"/>
      <c r="ZT43" s="629"/>
      <c r="ZU43" s="629"/>
      <c r="ZV43" s="629"/>
      <c r="ZW43" s="629"/>
      <c r="ZX43" s="629"/>
      <c r="ZY43" s="629"/>
      <c r="ZZ43" s="629"/>
      <c r="AAA43" s="629"/>
      <c r="AAB43" s="629"/>
      <c r="AAC43" s="629"/>
      <c r="AAD43" s="629"/>
      <c r="AAE43" s="629"/>
      <c r="AAF43" s="629"/>
      <c r="AAG43" s="629"/>
      <c r="AAH43" s="629"/>
      <c r="AAI43" s="629"/>
      <c r="AAJ43" s="629"/>
      <c r="AAK43" s="629"/>
      <c r="AAL43" s="629"/>
      <c r="AAM43" s="629"/>
      <c r="AAN43" s="629"/>
      <c r="AAO43" s="629"/>
      <c r="AAP43" s="629"/>
      <c r="AAQ43" s="629"/>
      <c r="AAR43" s="629"/>
      <c r="AAS43" s="629"/>
      <c r="AAT43" s="629"/>
      <c r="AAU43" s="629"/>
      <c r="AAV43" s="629"/>
      <c r="AAW43" s="629"/>
      <c r="AAX43" s="629"/>
      <c r="AAY43" s="629"/>
      <c r="AAZ43" s="629"/>
      <c r="ABA43" s="629"/>
      <c r="ABB43" s="629"/>
      <c r="ABC43" s="629"/>
      <c r="ABD43" s="629"/>
      <c r="ABE43" s="629"/>
      <c r="ABF43" s="629"/>
      <c r="ABG43" s="629"/>
      <c r="ABH43" s="629"/>
      <c r="ABI43" s="629"/>
      <c r="ABJ43" s="629"/>
      <c r="ABK43" s="629"/>
      <c r="ABL43" s="629"/>
      <c r="ABM43" s="629"/>
      <c r="ABN43" s="629"/>
      <c r="ABO43" s="629"/>
      <c r="ABP43" s="629"/>
      <c r="ABQ43" s="629"/>
      <c r="ABR43" s="629"/>
      <c r="ABS43" s="629"/>
      <c r="ABT43" s="629"/>
      <c r="ABU43" s="629"/>
      <c r="ABV43" s="629"/>
      <c r="ABW43" s="629"/>
      <c r="ABX43" s="629"/>
      <c r="ABY43" s="629"/>
      <c r="ABZ43" s="629"/>
      <c r="ACA43" s="629"/>
      <c r="ACB43" s="629"/>
      <c r="ACC43" s="629"/>
      <c r="ACD43" s="629"/>
      <c r="ACE43" s="629"/>
      <c r="ACF43" s="629"/>
      <c r="ACG43" s="629"/>
      <c r="ACH43" s="629"/>
      <c r="ACI43" s="629"/>
      <c r="ACJ43" s="629"/>
      <c r="ACK43" s="629"/>
      <c r="ACL43" s="629"/>
      <c r="ACM43" s="629"/>
      <c r="ACN43" s="629"/>
      <c r="ACO43" s="629"/>
      <c r="ACP43" s="629"/>
      <c r="ACQ43" s="629"/>
      <c r="ACR43" s="629"/>
      <c r="ACS43" s="629"/>
      <c r="ACT43" s="629"/>
      <c r="ACU43" s="629"/>
      <c r="ACV43" s="629"/>
      <c r="ACW43" s="629"/>
      <c r="ACX43" s="629"/>
      <c r="ACY43" s="629"/>
      <c r="ACZ43" s="629"/>
      <c r="ADA43" s="629"/>
      <c r="ADB43" s="629"/>
      <c r="ADC43" s="629"/>
      <c r="ADD43" s="629"/>
      <c r="ADE43" s="629"/>
      <c r="ADF43" s="629"/>
      <c r="ADG43" s="629"/>
      <c r="ADH43" s="629"/>
      <c r="ADI43" s="629"/>
      <c r="ADJ43" s="629"/>
      <c r="ADK43" s="629"/>
      <c r="ADL43" s="629"/>
      <c r="ADM43" s="629"/>
      <c r="ADN43" s="629"/>
      <c r="ADO43" s="629"/>
      <c r="ADP43" s="629"/>
      <c r="ADQ43" s="629"/>
      <c r="ADR43" s="629"/>
      <c r="ADS43" s="629"/>
      <c r="ADT43" s="629"/>
      <c r="ADU43" s="629"/>
      <c r="ADV43" s="629"/>
      <c r="ADW43" s="629"/>
      <c r="ADX43" s="629"/>
      <c r="ADY43" s="629"/>
      <c r="ADZ43" s="629"/>
      <c r="AEA43" s="629"/>
      <c r="AEB43" s="629"/>
      <c r="AEC43" s="629"/>
      <c r="AED43" s="629"/>
      <c r="AEE43" s="629"/>
      <c r="AEF43" s="629"/>
      <c r="AEG43" s="629"/>
      <c r="AEH43" s="629"/>
      <c r="AEI43" s="629"/>
      <c r="AEJ43" s="629"/>
      <c r="AEK43" s="629"/>
      <c r="AEL43" s="629"/>
      <c r="AEM43" s="629"/>
      <c r="AEN43" s="629"/>
      <c r="AEO43" s="629"/>
      <c r="AEP43" s="629"/>
      <c r="AEQ43" s="629"/>
      <c r="AER43" s="629"/>
      <c r="AES43" s="629"/>
      <c r="AET43" s="629"/>
      <c r="AEU43" s="629"/>
      <c r="AEV43" s="629"/>
      <c r="AEW43" s="629"/>
      <c r="AEX43" s="629"/>
      <c r="AEY43" s="629"/>
      <c r="AEZ43" s="629"/>
      <c r="AFA43" s="629"/>
      <c r="AFB43" s="629"/>
      <c r="AFC43" s="629"/>
      <c r="AFD43" s="629"/>
      <c r="AFE43" s="629"/>
      <c r="AFF43" s="629"/>
      <c r="AFG43" s="629"/>
      <c r="AFH43" s="629"/>
      <c r="AFI43" s="629"/>
      <c r="AFJ43" s="629"/>
      <c r="AFK43" s="629"/>
      <c r="AFL43" s="629"/>
      <c r="AFM43" s="629"/>
      <c r="AFN43" s="629"/>
      <c r="AFO43" s="629"/>
      <c r="AFP43" s="629"/>
      <c r="AFQ43" s="629"/>
      <c r="AFR43" s="629"/>
      <c r="AFS43" s="629"/>
      <c r="AFT43" s="629"/>
      <c r="AFU43" s="629"/>
      <c r="AFV43" s="629"/>
      <c r="AFW43" s="629"/>
      <c r="AFX43" s="629"/>
      <c r="AFY43" s="629"/>
      <c r="AFZ43" s="629"/>
      <c r="AGA43" s="629"/>
      <c r="AGB43" s="629"/>
      <c r="AGC43" s="629"/>
      <c r="AGD43" s="629"/>
      <c r="AGE43" s="629"/>
      <c r="AGF43" s="629"/>
      <c r="AGG43" s="629"/>
      <c r="AGH43" s="629"/>
      <c r="AGI43" s="629"/>
      <c r="AGJ43" s="629"/>
      <c r="AGK43" s="629"/>
      <c r="AGL43" s="629"/>
      <c r="AGM43" s="629"/>
      <c r="AGN43" s="629"/>
      <c r="AGO43" s="629"/>
      <c r="AGP43" s="629"/>
      <c r="AGQ43" s="629"/>
      <c r="AGR43" s="629"/>
      <c r="AGS43" s="629"/>
      <c r="AGT43" s="629"/>
      <c r="AGU43" s="629"/>
      <c r="AGV43" s="629"/>
      <c r="AGW43" s="629"/>
      <c r="AGX43" s="629"/>
      <c r="AGY43" s="629"/>
      <c r="AGZ43" s="629"/>
      <c r="AHA43" s="629"/>
      <c r="AHB43" s="629"/>
      <c r="AHC43" s="629"/>
      <c r="AHD43" s="629"/>
      <c r="AHE43" s="629"/>
      <c r="AHF43" s="629"/>
      <c r="AHG43" s="629"/>
      <c r="AHH43" s="629"/>
      <c r="AHI43" s="629"/>
      <c r="AHJ43" s="629"/>
      <c r="AHK43" s="629"/>
      <c r="AHL43" s="629"/>
      <c r="AHM43" s="629"/>
      <c r="AHN43" s="629"/>
      <c r="AHO43" s="629"/>
      <c r="AHP43" s="629"/>
      <c r="AHQ43" s="629"/>
      <c r="AHR43" s="629"/>
      <c r="AHS43" s="629"/>
      <c r="AHT43" s="629"/>
      <c r="AHU43" s="629"/>
      <c r="AHV43" s="629"/>
      <c r="AHW43" s="629"/>
      <c r="AHX43" s="629"/>
      <c r="AHY43" s="629"/>
      <c r="AHZ43" s="629"/>
      <c r="AIA43" s="629"/>
      <c r="AIB43" s="629"/>
      <c r="AIC43" s="629"/>
      <c r="AID43" s="629"/>
      <c r="AIE43" s="629"/>
      <c r="AIF43" s="629"/>
      <c r="AIG43" s="629"/>
      <c r="AIH43" s="629"/>
      <c r="AII43" s="629"/>
    </row>
    <row r="44" spans="1:919" s="498" customFormat="1" ht="31.75" customHeight="1" x14ac:dyDescent="0.75">
      <c r="A44" s="2022"/>
      <c r="B44" s="2042"/>
      <c r="C44" s="534">
        <v>5.2</v>
      </c>
      <c r="D44" s="575" t="s">
        <v>117</v>
      </c>
      <c r="E44" s="536" t="s">
        <v>23</v>
      </c>
      <c r="F44" s="536" t="s">
        <v>6</v>
      </c>
      <c r="G44" s="538">
        <f t="array" ref="G44">INDEX('Salary . staff rates'!$A$6:$C$28,MATCH(1,('Salary . staff rates'!$A$6:$A$28=MNO!E44)*('Salary . staff rates'!$B$6:$B$28=MNO!F44),0),3)</f>
        <v>65000</v>
      </c>
      <c r="H44" s="537">
        <f t="shared" si="0"/>
        <v>456.14035087719299</v>
      </c>
      <c r="I44" s="538" t="s">
        <v>0</v>
      </c>
      <c r="J44" s="539" t="s">
        <v>0</v>
      </c>
      <c r="K44" s="576">
        <v>35</v>
      </c>
      <c r="L44" s="541">
        <f>IF(K44="N/A","",H44*K44)</f>
        <v>15964.912280701754</v>
      </c>
      <c r="M44" s="655" t="s">
        <v>31</v>
      </c>
      <c r="N44" s="541">
        <f>IF(M44="Yes",L44*'Salary . staff rates'!$C$34,0)</f>
        <v>0</v>
      </c>
      <c r="O44" s="543"/>
      <c r="P44" s="1848">
        <v>1</v>
      </c>
      <c r="Q44" s="1848">
        <v>1</v>
      </c>
      <c r="R44" s="545"/>
      <c r="S44" s="546">
        <v>3</v>
      </c>
      <c r="T44" s="546">
        <f t="shared" si="14"/>
        <v>3</v>
      </c>
      <c r="U44" s="546">
        <f t="shared" si="15"/>
        <v>3</v>
      </c>
      <c r="W44" s="544"/>
      <c r="Y44" s="1011">
        <f t="shared" si="55"/>
        <v>15964.912280701754</v>
      </c>
      <c r="Z44" s="1011">
        <f t="shared" si="56"/>
        <v>0</v>
      </c>
      <c r="AB44" s="1011">
        <f t="shared" si="57"/>
        <v>15964.912280701754</v>
      </c>
      <c r="AC44" s="1011">
        <f t="shared" si="58"/>
        <v>0</v>
      </c>
      <c r="AD44" s="714"/>
      <c r="AE44" s="1011">
        <f t="shared" si="59"/>
        <v>47894.73684210526</v>
      </c>
      <c r="AF44" s="1011">
        <f t="shared" si="60"/>
        <v>0</v>
      </c>
      <c r="AH44" s="1011">
        <f t="shared" si="61"/>
        <v>47894.73684210526</v>
      </c>
      <c r="AI44" s="1011">
        <f t="shared" si="62"/>
        <v>0</v>
      </c>
      <c r="AJ44" s="714"/>
      <c r="AL44" s="548"/>
      <c r="AN44" s="1011">
        <f t="shared" si="63"/>
        <v>15964.912280701754</v>
      </c>
      <c r="AO44" s="1011">
        <f t="shared" si="64"/>
        <v>0</v>
      </c>
      <c r="AP44" s="547"/>
      <c r="AQ44" s="1011">
        <f t="shared" si="65"/>
        <v>47894.73684210526</v>
      </c>
      <c r="AR44" s="1011">
        <f t="shared" si="66"/>
        <v>0</v>
      </c>
      <c r="AS44" s="629"/>
      <c r="AT44" s="629"/>
      <c r="AU44" s="629"/>
      <c r="AV44" s="629"/>
      <c r="AW44" s="629"/>
      <c r="AX44" s="629"/>
      <c r="AY44" s="629"/>
      <c r="AZ44" s="629"/>
      <c r="BA44" s="629"/>
      <c r="BB44" s="629"/>
      <c r="BC44" s="629"/>
      <c r="BD44" s="629"/>
      <c r="BE44" s="629"/>
      <c r="BF44" s="629"/>
      <c r="BG44" s="629"/>
      <c r="BH44" s="629"/>
      <c r="BI44" s="629"/>
      <c r="BJ44" s="629"/>
      <c r="BK44" s="629"/>
      <c r="BL44" s="629"/>
      <c r="BM44" s="629"/>
      <c r="BN44" s="629"/>
      <c r="BO44" s="629"/>
      <c r="BP44" s="629"/>
      <c r="BQ44" s="629"/>
      <c r="BR44" s="629"/>
      <c r="BS44" s="629"/>
      <c r="BT44" s="629"/>
      <c r="BU44" s="629"/>
      <c r="BV44" s="629"/>
      <c r="BW44" s="629"/>
      <c r="BX44" s="629"/>
      <c r="BY44" s="629"/>
      <c r="BZ44" s="629"/>
      <c r="CA44" s="629"/>
      <c r="CB44" s="629"/>
      <c r="CC44" s="629"/>
      <c r="CD44" s="629"/>
      <c r="CE44" s="629"/>
      <c r="CF44" s="629"/>
      <c r="CG44" s="629"/>
      <c r="CH44" s="629"/>
      <c r="CI44" s="629"/>
      <c r="CJ44" s="629"/>
      <c r="CK44" s="629"/>
      <c r="CL44" s="629"/>
      <c r="CM44" s="629"/>
      <c r="CN44" s="629"/>
      <c r="CO44" s="629"/>
      <c r="CP44" s="629"/>
      <c r="CQ44" s="629"/>
      <c r="CR44" s="629"/>
      <c r="CS44" s="629"/>
      <c r="CT44" s="629"/>
      <c r="CU44" s="629"/>
      <c r="CV44" s="629"/>
      <c r="CW44" s="629"/>
      <c r="CX44" s="629"/>
      <c r="CY44" s="629"/>
      <c r="CZ44" s="629"/>
      <c r="DA44" s="629"/>
      <c r="DB44" s="629"/>
      <c r="DC44" s="629"/>
      <c r="DD44" s="629"/>
      <c r="DE44" s="629"/>
      <c r="DF44" s="629"/>
      <c r="DG44" s="629"/>
      <c r="DH44" s="629"/>
      <c r="DI44" s="629"/>
      <c r="DJ44" s="629"/>
      <c r="DK44" s="629"/>
      <c r="DL44" s="629"/>
      <c r="DM44" s="629"/>
      <c r="DN44" s="629"/>
      <c r="DO44" s="629"/>
      <c r="DP44" s="629"/>
      <c r="DQ44" s="629"/>
      <c r="DR44" s="629"/>
      <c r="DS44" s="629"/>
      <c r="DT44" s="629"/>
      <c r="DU44" s="629"/>
      <c r="DV44" s="629"/>
      <c r="DW44" s="629"/>
      <c r="DX44" s="629"/>
      <c r="DY44" s="629"/>
      <c r="DZ44" s="629"/>
      <c r="EA44" s="629"/>
      <c r="EB44" s="629"/>
      <c r="EC44" s="629"/>
      <c r="ED44" s="629"/>
      <c r="EE44" s="629"/>
      <c r="EF44" s="629"/>
      <c r="EG44" s="629"/>
      <c r="EH44" s="629"/>
      <c r="EI44" s="629"/>
      <c r="EJ44" s="629"/>
      <c r="EK44" s="629"/>
      <c r="EL44" s="629"/>
      <c r="EM44" s="629"/>
      <c r="EN44" s="629"/>
      <c r="EO44" s="629"/>
      <c r="EP44" s="629"/>
      <c r="EQ44" s="629"/>
      <c r="ER44" s="629"/>
      <c r="ES44" s="629"/>
      <c r="ET44" s="629"/>
      <c r="EU44" s="629"/>
      <c r="EV44" s="629"/>
      <c r="EW44" s="629"/>
      <c r="EX44" s="629"/>
      <c r="EY44" s="629"/>
      <c r="EZ44" s="629"/>
      <c r="FA44" s="629"/>
      <c r="FB44" s="629"/>
      <c r="FC44" s="629"/>
      <c r="FD44" s="629"/>
      <c r="FE44" s="629"/>
      <c r="FF44" s="629"/>
      <c r="FG44" s="629"/>
      <c r="FH44" s="629"/>
      <c r="FI44" s="629"/>
      <c r="FJ44" s="629"/>
      <c r="FK44" s="629"/>
      <c r="FL44" s="629"/>
      <c r="FM44" s="629"/>
      <c r="FN44" s="629"/>
      <c r="FO44" s="629"/>
      <c r="FP44" s="629"/>
      <c r="FQ44" s="629"/>
      <c r="FR44" s="629"/>
      <c r="FS44" s="629"/>
      <c r="FT44" s="629"/>
      <c r="FU44" s="629"/>
      <c r="FV44" s="629"/>
      <c r="FW44" s="629"/>
      <c r="FX44" s="629"/>
      <c r="FY44" s="629"/>
      <c r="FZ44" s="629"/>
      <c r="GA44" s="629"/>
      <c r="GB44" s="629"/>
      <c r="GC44" s="629"/>
      <c r="GD44" s="629"/>
      <c r="GE44" s="629"/>
      <c r="GF44" s="629"/>
      <c r="GG44" s="629"/>
      <c r="GH44" s="629"/>
      <c r="GI44" s="629"/>
      <c r="GJ44" s="629"/>
      <c r="GK44" s="629"/>
      <c r="GL44" s="629"/>
      <c r="GM44" s="629"/>
      <c r="GN44" s="629"/>
      <c r="GO44" s="629"/>
      <c r="GP44" s="629"/>
      <c r="GQ44" s="629"/>
      <c r="GR44" s="629"/>
      <c r="GS44" s="629"/>
      <c r="GT44" s="629"/>
      <c r="GU44" s="629"/>
      <c r="GV44" s="629"/>
      <c r="GW44" s="629"/>
      <c r="GX44" s="629"/>
      <c r="GY44" s="629"/>
      <c r="GZ44" s="629"/>
      <c r="HA44" s="629"/>
      <c r="HB44" s="629"/>
      <c r="HC44" s="629"/>
      <c r="HD44" s="629"/>
      <c r="HE44" s="629"/>
      <c r="HF44" s="629"/>
      <c r="HG44" s="629"/>
      <c r="HH44" s="629"/>
      <c r="HI44" s="629"/>
      <c r="HJ44" s="629"/>
      <c r="HK44" s="629"/>
      <c r="HL44" s="629"/>
      <c r="HM44" s="629"/>
      <c r="HN44" s="629"/>
      <c r="HO44" s="629"/>
      <c r="HP44" s="629"/>
      <c r="HQ44" s="629"/>
      <c r="HR44" s="629"/>
      <c r="HS44" s="629"/>
      <c r="HT44" s="629"/>
      <c r="HU44" s="629"/>
      <c r="HV44" s="629"/>
      <c r="HW44" s="629"/>
      <c r="HX44" s="629"/>
      <c r="HY44" s="629"/>
      <c r="HZ44" s="629"/>
      <c r="IA44" s="629"/>
      <c r="IB44" s="629"/>
      <c r="IC44" s="629"/>
      <c r="ID44" s="629"/>
      <c r="IE44" s="629"/>
      <c r="IF44" s="629"/>
      <c r="IG44" s="629"/>
      <c r="IH44" s="629"/>
      <c r="II44" s="629"/>
      <c r="IJ44" s="629"/>
      <c r="IK44" s="629"/>
      <c r="IL44" s="629"/>
      <c r="IM44" s="629"/>
      <c r="IN44" s="629"/>
      <c r="IO44" s="629"/>
      <c r="IP44" s="629"/>
      <c r="IQ44" s="629"/>
      <c r="IR44" s="629"/>
      <c r="IS44" s="629"/>
      <c r="IT44" s="629"/>
      <c r="IU44" s="629"/>
      <c r="IV44" s="629"/>
      <c r="IW44" s="629"/>
      <c r="IX44" s="629"/>
      <c r="IY44" s="629"/>
      <c r="IZ44" s="629"/>
      <c r="JA44" s="629"/>
      <c r="JB44" s="629"/>
      <c r="JC44" s="629"/>
      <c r="JD44" s="629"/>
      <c r="JE44" s="629"/>
      <c r="JF44" s="629"/>
      <c r="JG44" s="629"/>
      <c r="JH44" s="629"/>
      <c r="JI44" s="629"/>
      <c r="JJ44" s="629"/>
      <c r="JK44" s="629"/>
      <c r="JL44" s="629"/>
      <c r="JM44" s="629"/>
      <c r="JN44" s="629"/>
      <c r="JO44" s="629"/>
      <c r="JP44" s="629"/>
      <c r="JQ44" s="629"/>
      <c r="JR44" s="629"/>
      <c r="JS44" s="629"/>
      <c r="JT44" s="629"/>
      <c r="JU44" s="629"/>
      <c r="JV44" s="629"/>
      <c r="JW44" s="629"/>
      <c r="JX44" s="629"/>
      <c r="JY44" s="629"/>
      <c r="JZ44" s="629"/>
      <c r="KA44" s="629"/>
      <c r="KB44" s="629"/>
      <c r="KC44" s="629"/>
      <c r="KD44" s="629"/>
      <c r="KE44" s="629"/>
      <c r="KF44" s="629"/>
      <c r="KG44" s="629"/>
      <c r="KH44" s="629"/>
      <c r="KI44" s="629"/>
      <c r="KJ44" s="629"/>
      <c r="KK44" s="629"/>
      <c r="KL44" s="629"/>
      <c r="KM44" s="629"/>
      <c r="KN44" s="629"/>
      <c r="KO44" s="629"/>
      <c r="KP44" s="629"/>
      <c r="KQ44" s="629"/>
      <c r="KR44" s="629"/>
      <c r="KS44" s="629"/>
      <c r="KT44" s="629"/>
      <c r="KU44" s="629"/>
      <c r="KV44" s="629"/>
      <c r="KW44" s="629"/>
      <c r="KX44" s="629"/>
      <c r="KY44" s="629"/>
      <c r="KZ44" s="629"/>
      <c r="LA44" s="629"/>
      <c r="LB44" s="629"/>
      <c r="LC44" s="629"/>
      <c r="LD44" s="629"/>
      <c r="LE44" s="629"/>
      <c r="LF44" s="629"/>
      <c r="LG44" s="629"/>
      <c r="LH44" s="629"/>
      <c r="LI44" s="629"/>
      <c r="LJ44" s="629"/>
      <c r="LK44" s="629"/>
      <c r="LL44" s="629"/>
      <c r="LM44" s="629"/>
      <c r="LN44" s="629"/>
      <c r="LO44" s="629"/>
      <c r="LP44" s="629"/>
      <c r="LQ44" s="629"/>
      <c r="LR44" s="629"/>
      <c r="LS44" s="629"/>
      <c r="LT44" s="629"/>
      <c r="LU44" s="629"/>
      <c r="LV44" s="629"/>
      <c r="LW44" s="629"/>
      <c r="LX44" s="629"/>
      <c r="LY44" s="629"/>
      <c r="LZ44" s="629"/>
      <c r="MA44" s="629"/>
      <c r="MB44" s="629"/>
      <c r="MC44" s="629"/>
      <c r="MD44" s="629"/>
      <c r="ME44" s="629"/>
      <c r="MF44" s="629"/>
      <c r="MG44" s="629"/>
      <c r="MH44" s="629"/>
      <c r="MI44" s="629"/>
      <c r="MJ44" s="629"/>
      <c r="MK44" s="629"/>
      <c r="ML44" s="629"/>
      <c r="MM44" s="629"/>
      <c r="MN44" s="629"/>
      <c r="MO44" s="629"/>
      <c r="MP44" s="629"/>
      <c r="MQ44" s="629"/>
      <c r="MR44" s="629"/>
      <c r="MS44" s="629"/>
      <c r="MT44" s="629"/>
      <c r="MU44" s="629"/>
      <c r="MV44" s="629"/>
      <c r="MW44" s="629"/>
      <c r="MX44" s="629"/>
      <c r="MY44" s="629"/>
      <c r="MZ44" s="629"/>
      <c r="NA44" s="629"/>
      <c r="NB44" s="629"/>
      <c r="NC44" s="629"/>
      <c r="ND44" s="629"/>
      <c r="NE44" s="629"/>
      <c r="NF44" s="629"/>
      <c r="NG44" s="629"/>
      <c r="NH44" s="629"/>
      <c r="NI44" s="629"/>
      <c r="NJ44" s="629"/>
      <c r="NK44" s="629"/>
      <c r="NL44" s="629"/>
      <c r="NM44" s="629"/>
      <c r="NN44" s="629"/>
      <c r="NO44" s="629"/>
      <c r="NP44" s="629"/>
      <c r="NQ44" s="629"/>
      <c r="NR44" s="629"/>
      <c r="NS44" s="629"/>
      <c r="NT44" s="629"/>
      <c r="NU44" s="629"/>
      <c r="NV44" s="629"/>
      <c r="NW44" s="629"/>
      <c r="NX44" s="629"/>
      <c r="NY44" s="629"/>
      <c r="NZ44" s="629"/>
      <c r="OA44" s="629"/>
      <c r="OB44" s="629"/>
      <c r="OC44" s="629"/>
      <c r="OD44" s="629"/>
      <c r="OE44" s="629"/>
      <c r="OF44" s="629"/>
      <c r="OG44" s="629"/>
      <c r="OH44" s="629"/>
      <c r="OI44" s="629"/>
      <c r="OJ44" s="629"/>
      <c r="OK44" s="629"/>
      <c r="OL44" s="629"/>
      <c r="OM44" s="629"/>
      <c r="ON44" s="629"/>
      <c r="OO44" s="629"/>
      <c r="OP44" s="629"/>
      <c r="OQ44" s="629"/>
      <c r="OR44" s="629"/>
      <c r="OS44" s="629"/>
      <c r="OT44" s="629"/>
      <c r="OU44" s="629"/>
      <c r="OV44" s="629"/>
      <c r="OW44" s="629"/>
      <c r="OX44" s="629"/>
      <c r="OY44" s="629"/>
      <c r="OZ44" s="629"/>
      <c r="PA44" s="629"/>
      <c r="PB44" s="629"/>
      <c r="PC44" s="629"/>
      <c r="PD44" s="629"/>
      <c r="PE44" s="629"/>
      <c r="PF44" s="629"/>
      <c r="PG44" s="629"/>
      <c r="PH44" s="629"/>
      <c r="PI44" s="629"/>
      <c r="PJ44" s="629"/>
      <c r="PK44" s="629"/>
      <c r="PL44" s="629"/>
      <c r="PM44" s="629"/>
      <c r="PN44" s="629"/>
      <c r="PO44" s="629"/>
      <c r="PP44" s="629"/>
      <c r="PQ44" s="629"/>
      <c r="PR44" s="629"/>
      <c r="PS44" s="629"/>
      <c r="PT44" s="629"/>
      <c r="PU44" s="629"/>
      <c r="PV44" s="629"/>
      <c r="PW44" s="629"/>
      <c r="PX44" s="629"/>
      <c r="PY44" s="629"/>
      <c r="PZ44" s="629"/>
      <c r="QA44" s="629"/>
      <c r="QB44" s="629"/>
      <c r="QC44" s="629"/>
      <c r="QD44" s="629"/>
      <c r="QE44" s="629"/>
      <c r="QF44" s="629"/>
      <c r="QG44" s="629"/>
      <c r="QH44" s="629"/>
      <c r="QI44" s="629"/>
      <c r="QJ44" s="629"/>
      <c r="QK44" s="629"/>
      <c r="QL44" s="629"/>
      <c r="QM44" s="629"/>
      <c r="QN44" s="629"/>
      <c r="QO44" s="629"/>
      <c r="QP44" s="629"/>
      <c r="QQ44" s="629"/>
      <c r="QR44" s="629"/>
      <c r="QS44" s="629"/>
      <c r="QT44" s="629"/>
      <c r="QU44" s="629"/>
      <c r="QV44" s="629"/>
      <c r="QW44" s="629"/>
      <c r="QX44" s="629"/>
      <c r="QY44" s="629"/>
      <c r="QZ44" s="629"/>
      <c r="RA44" s="629"/>
      <c r="RB44" s="629"/>
      <c r="RC44" s="629"/>
      <c r="RD44" s="629"/>
      <c r="RE44" s="629"/>
      <c r="RF44" s="629"/>
      <c r="RG44" s="629"/>
      <c r="RH44" s="629"/>
      <c r="RI44" s="629"/>
      <c r="RJ44" s="629"/>
      <c r="RK44" s="629"/>
      <c r="RL44" s="629"/>
      <c r="RM44" s="629"/>
      <c r="RN44" s="629"/>
      <c r="RO44" s="629"/>
      <c r="RP44" s="629"/>
      <c r="RQ44" s="629"/>
      <c r="RR44" s="629"/>
      <c r="RS44" s="629"/>
      <c r="RT44" s="629"/>
      <c r="RU44" s="629"/>
      <c r="RV44" s="629"/>
      <c r="RW44" s="629"/>
      <c r="RX44" s="629"/>
      <c r="RY44" s="629"/>
      <c r="RZ44" s="629"/>
      <c r="SA44" s="629"/>
      <c r="SB44" s="629"/>
      <c r="SC44" s="629"/>
      <c r="SD44" s="629"/>
      <c r="SE44" s="629"/>
      <c r="SF44" s="629"/>
      <c r="SG44" s="629"/>
      <c r="SH44" s="629"/>
      <c r="SI44" s="629"/>
      <c r="SJ44" s="629"/>
      <c r="SK44" s="629"/>
      <c r="SL44" s="629"/>
      <c r="SM44" s="629"/>
      <c r="SN44" s="629"/>
      <c r="SO44" s="629"/>
      <c r="SP44" s="629"/>
      <c r="SQ44" s="629"/>
      <c r="SR44" s="629"/>
      <c r="SS44" s="629"/>
      <c r="ST44" s="629"/>
      <c r="SU44" s="629"/>
      <c r="SV44" s="629"/>
      <c r="SW44" s="629"/>
      <c r="SX44" s="629"/>
      <c r="SY44" s="629"/>
      <c r="SZ44" s="629"/>
      <c r="TA44" s="629"/>
      <c r="TB44" s="629"/>
      <c r="TC44" s="629"/>
      <c r="TD44" s="629"/>
      <c r="TE44" s="629"/>
      <c r="TF44" s="629"/>
      <c r="TG44" s="629"/>
      <c r="TH44" s="629"/>
      <c r="TI44" s="629"/>
      <c r="TJ44" s="629"/>
      <c r="TK44" s="629"/>
      <c r="TL44" s="629"/>
      <c r="TM44" s="629"/>
      <c r="TN44" s="629"/>
      <c r="TO44" s="629"/>
      <c r="TP44" s="629"/>
      <c r="TQ44" s="629"/>
      <c r="TR44" s="629"/>
      <c r="TS44" s="629"/>
      <c r="TT44" s="629"/>
      <c r="TU44" s="629"/>
      <c r="TV44" s="629"/>
      <c r="TW44" s="629"/>
      <c r="TX44" s="629"/>
      <c r="TY44" s="629"/>
      <c r="TZ44" s="629"/>
      <c r="UA44" s="629"/>
      <c r="UB44" s="629"/>
      <c r="UC44" s="629"/>
      <c r="UD44" s="629"/>
      <c r="UE44" s="629"/>
      <c r="UF44" s="629"/>
      <c r="UG44" s="629"/>
      <c r="UH44" s="629"/>
      <c r="UI44" s="629"/>
      <c r="UJ44" s="629"/>
      <c r="UK44" s="629"/>
      <c r="UL44" s="629"/>
      <c r="UM44" s="629"/>
      <c r="UN44" s="629"/>
      <c r="UO44" s="629"/>
      <c r="UP44" s="629"/>
      <c r="UQ44" s="629"/>
      <c r="UR44" s="629"/>
      <c r="US44" s="629"/>
      <c r="UT44" s="629"/>
      <c r="UU44" s="629"/>
      <c r="UV44" s="629"/>
      <c r="UW44" s="629"/>
      <c r="UX44" s="629"/>
      <c r="UY44" s="629"/>
      <c r="UZ44" s="629"/>
      <c r="VA44" s="629"/>
      <c r="VB44" s="629"/>
      <c r="VC44" s="629"/>
      <c r="VD44" s="629"/>
      <c r="VE44" s="629"/>
      <c r="VF44" s="629"/>
      <c r="VG44" s="629"/>
      <c r="VH44" s="629"/>
      <c r="VI44" s="629"/>
      <c r="VJ44" s="629"/>
      <c r="VK44" s="629"/>
      <c r="VL44" s="629"/>
      <c r="VM44" s="629"/>
      <c r="VN44" s="629"/>
      <c r="VO44" s="629"/>
      <c r="VP44" s="629"/>
      <c r="VQ44" s="629"/>
      <c r="VR44" s="629"/>
      <c r="VS44" s="629"/>
      <c r="VT44" s="629"/>
      <c r="VU44" s="629"/>
      <c r="VV44" s="629"/>
      <c r="VW44" s="629"/>
      <c r="VX44" s="629"/>
      <c r="VY44" s="629"/>
      <c r="VZ44" s="629"/>
      <c r="WA44" s="629"/>
      <c r="WB44" s="629"/>
      <c r="WC44" s="629"/>
      <c r="WD44" s="629"/>
      <c r="WE44" s="629"/>
      <c r="WF44" s="629"/>
      <c r="WG44" s="629"/>
      <c r="WH44" s="629"/>
      <c r="WI44" s="629"/>
      <c r="WJ44" s="629"/>
      <c r="WK44" s="629"/>
      <c r="WL44" s="629"/>
      <c r="WM44" s="629"/>
      <c r="WN44" s="629"/>
      <c r="WO44" s="629"/>
      <c r="WP44" s="629"/>
      <c r="WQ44" s="629"/>
      <c r="WR44" s="629"/>
      <c r="WS44" s="629"/>
      <c r="WT44" s="629"/>
      <c r="WU44" s="629"/>
      <c r="WV44" s="629"/>
      <c r="WW44" s="629"/>
      <c r="WX44" s="629"/>
      <c r="WY44" s="629"/>
      <c r="WZ44" s="629"/>
      <c r="XA44" s="629"/>
      <c r="XB44" s="629"/>
      <c r="XC44" s="629"/>
      <c r="XD44" s="629"/>
      <c r="XE44" s="629"/>
      <c r="XF44" s="629"/>
      <c r="XG44" s="629"/>
      <c r="XH44" s="629"/>
      <c r="XI44" s="629"/>
      <c r="XJ44" s="629"/>
      <c r="XK44" s="629"/>
      <c r="XL44" s="629"/>
      <c r="XM44" s="629"/>
      <c r="XN44" s="629"/>
      <c r="XO44" s="629"/>
      <c r="XP44" s="629"/>
      <c r="XQ44" s="629"/>
      <c r="XR44" s="629"/>
      <c r="XS44" s="629"/>
      <c r="XT44" s="629"/>
      <c r="XU44" s="629"/>
      <c r="XV44" s="629"/>
      <c r="XW44" s="629"/>
      <c r="XX44" s="629"/>
      <c r="XY44" s="629"/>
      <c r="XZ44" s="629"/>
      <c r="YA44" s="629"/>
      <c r="YB44" s="629"/>
      <c r="YC44" s="629"/>
      <c r="YD44" s="629"/>
      <c r="YE44" s="629"/>
      <c r="YF44" s="629"/>
      <c r="YG44" s="629"/>
      <c r="YH44" s="629"/>
      <c r="YI44" s="629"/>
      <c r="YJ44" s="629"/>
      <c r="YK44" s="629"/>
      <c r="YL44" s="629"/>
      <c r="YM44" s="629"/>
      <c r="YN44" s="629"/>
      <c r="YO44" s="629"/>
      <c r="YP44" s="629"/>
      <c r="YQ44" s="629"/>
      <c r="YR44" s="629"/>
      <c r="YS44" s="629"/>
      <c r="YT44" s="629"/>
      <c r="YU44" s="629"/>
      <c r="YV44" s="629"/>
      <c r="YW44" s="629"/>
      <c r="YX44" s="629"/>
      <c r="YY44" s="629"/>
      <c r="YZ44" s="629"/>
      <c r="ZA44" s="629"/>
      <c r="ZB44" s="629"/>
      <c r="ZC44" s="629"/>
      <c r="ZD44" s="629"/>
      <c r="ZE44" s="629"/>
      <c r="ZF44" s="629"/>
      <c r="ZG44" s="629"/>
      <c r="ZH44" s="629"/>
      <c r="ZI44" s="629"/>
      <c r="ZJ44" s="629"/>
      <c r="ZK44" s="629"/>
      <c r="ZL44" s="629"/>
      <c r="ZM44" s="629"/>
      <c r="ZN44" s="629"/>
      <c r="ZO44" s="629"/>
      <c r="ZP44" s="629"/>
      <c r="ZQ44" s="629"/>
      <c r="ZR44" s="629"/>
      <c r="ZS44" s="629"/>
      <c r="ZT44" s="629"/>
      <c r="ZU44" s="629"/>
      <c r="ZV44" s="629"/>
      <c r="ZW44" s="629"/>
      <c r="ZX44" s="629"/>
      <c r="ZY44" s="629"/>
      <c r="ZZ44" s="629"/>
      <c r="AAA44" s="629"/>
      <c r="AAB44" s="629"/>
      <c r="AAC44" s="629"/>
      <c r="AAD44" s="629"/>
      <c r="AAE44" s="629"/>
      <c r="AAF44" s="629"/>
      <c r="AAG44" s="629"/>
      <c r="AAH44" s="629"/>
      <c r="AAI44" s="629"/>
      <c r="AAJ44" s="629"/>
      <c r="AAK44" s="629"/>
      <c r="AAL44" s="629"/>
      <c r="AAM44" s="629"/>
      <c r="AAN44" s="629"/>
      <c r="AAO44" s="629"/>
      <c r="AAP44" s="629"/>
      <c r="AAQ44" s="629"/>
      <c r="AAR44" s="629"/>
      <c r="AAS44" s="629"/>
      <c r="AAT44" s="629"/>
      <c r="AAU44" s="629"/>
      <c r="AAV44" s="629"/>
      <c r="AAW44" s="629"/>
      <c r="AAX44" s="629"/>
      <c r="AAY44" s="629"/>
      <c r="AAZ44" s="629"/>
      <c r="ABA44" s="629"/>
      <c r="ABB44" s="629"/>
      <c r="ABC44" s="629"/>
      <c r="ABD44" s="629"/>
      <c r="ABE44" s="629"/>
      <c r="ABF44" s="629"/>
      <c r="ABG44" s="629"/>
      <c r="ABH44" s="629"/>
      <c r="ABI44" s="629"/>
      <c r="ABJ44" s="629"/>
      <c r="ABK44" s="629"/>
      <c r="ABL44" s="629"/>
      <c r="ABM44" s="629"/>
      <c r="ABN44" s="629"/>
      <c r="ABO44" s="629"/>
      <c r="ABP44" s="629"/>
      <c r="ABQ44" s="629"/>
      <c r="ABR44" s="629"/>
      <c r="ABS44" s="629"/>
      <c r="ABT44" s="629"/>
      <c r="ABU44" s="629"/>
      <c r="ABV44" s="629"/>
      <c r="ABW44" s="629"/>
      <c r="ABX44" s="629"/>
      <c r="ABY44" s="629"/>
      <c r="ABZ44" s="629"/>
      <c r="ACA44" s="629"/>
      <c r="ACB44" s="629"/>
      <c r="ACC44" s="629"/>
      <c r="ACD44" s="629"/>
      <c r="ACE44" s="629"/>
      <c r="ACF44" s="629"/>
      <c r="ACG44" s="629"/>
      <c r="ACH44" s="629"/>
      <c r="ACI44" s="629"/>
      <c r="ACJ44" s="629"/>
      <c r="ACK44" s="629"/>
      <c r="ACL44" s="629"/>
      <c r="ACM44" s="629"/>
      <c r="ACN44" s="629"/>
      <c r="ACO44" s="629"/>
      <c r="ACP44" s="629"/>
      <c r="ACQ44" s="629"/>
      <c r="ACR44" s="629"/>
      <c r="ACS44" s="629"/>
      <c r="ACT44" s="629"/>
      <c r="ACU44" s="629"/>
      <c r="ACV44" s="629"/>
      <c r="ACW44" s="629"/>
      <c r="ACX44" s="629"/>
      <c r="ACY44" s="629"/>
      <c r="ACZ44" s="629"/>
      <c r="ADA44" s="629"/>
      <c r="ADB44" s="629"/>
      <c r="ADC44" s="629"/>
      <c r="ADD44" s="629"/>
      <c r="ADE44" s="629"/>
      <c r="ADF44" s="629"/>
      <c r="ADG44" s="629"/>
      <c r="ADH44" s="629"/>
      <c r="ADI44" s="629"/>
      <c r="ADJ44" s="629"/>
      <c r="ADK44" s="629"/>
      <c r="ADL44" s="629"/>
      <c r="ADM44" s="629"/>
      <c r="ADN44" s="629"/>
      <c r="ADO44" s="629"/>
      <c r="ADP44" s="629"/>
      <c r="ADQ44" s="629"/>
      <c r="ADR44" s="629"/>
      <c r="ADS44" s="629"/>
      <c r="ADT44" s="629"/>
      <c r="ADU44" s="629"/>
      <c r="ADV44" s="629"/>
      <c r="ADW44" s="629"/>
      <c r="ADX44" s="629"/>
      <c r="ADY44" s="629"/>
      <c r="ADZ44" s="629"/>
      <c r="AEA44" s="629"/>
      <c r="AEB44" s="629"/>
      <c r="AEC44" s="629"/>
      <c r="AED44" s="629"/>
      <c r="AEE44" s="629"/>
      <c r="AEF44" s="629"/>
      <c r="AEG44" s="629"/>
      <c r="AEH44" s="629"/>
      <c r="AEI44" s="629"/>
      <c r="AEJ44" s="629"/>
      <c r="AEK44" s="629"/>
      <c r="AEL44" s="629"/>
      <c r="AEM44" s="629"/>
      <c r="AEN44" s="629"/>
      <c r="AEO44" s="629"/>
      <c r="AEP44" s="629"/>
      <c r="AEQ44" s="629"/>
      <c r="AER44" s="629"/>
      <c r="AES44" s="629"/>
      <c r="AET44" s="629"/>
      <c r="AEU44" s="629"/>
      <c r="AEV44" s="629"/>
      <c r="AEW44" s="629"/>
      <c r="AEX44" s="629"/>
      <c r="AEY44" s="629"/>
      <c r="AEZ44" s="629"/>
      <c r="AFA44" s="629"/>
      <c r="AFB44" s="629"/>
      <c r="AFC44" s="629"/>
      <c r="AFD44" s="629"/>
      <c r="AFE44" s="629"/>
      <c r="AFF44" s="629"/>
      <c r="AFG44" s="629"/>
      <c r="AFH44" s="629"/>
      <c r="AFI44" s="629"/>
      <c r="AFJ44" s="629"/>
      <c r="AFK44" s="629"/>
      <c r="AFL44" s="629"/>
      <c r="AFM44" s="629"/>
      <c r="AFN44" s="629"/>
      <c r="AFO44" s="629"/>
      <c r="AFP44" s="629"/>
      <c r="AFQ44" s="629"/>
      <c r="AFR44" s="629"/>
      <c r="AFS44" s="629"/>
      <c r="AFT44" s="629"/>
      <c r="AFU44" s="629"/>
      <c r="AFV44" s="629"/>
      <c r="AFW44" s="629"/>
      <c r="AFX44" s="629"/>
      <c r="AFY44" s="629"/>
      <c r="AFZ44" s="629"/>
      <c r="AGA44" s="629"/>
      <c r="AGB44" s="629"/>
      <c r="AGC44" s="629"/>
      <c r="AGD44" s="629"/>
      <c r="AGE44" s="629"/>
      <c r="AGF44" s="629"/>
      <c r="AGG44" s="629"/>
      <c r="AGH44" s="629"/>
      <c r="AGI44" s="629"/>
      <c r="AGJ44" s="629"/>
      <c r="AGK44" s="629"/>
      <c r="AGL44" s="629"/>
      <c r="AGM44" s="629"/>
      <c r="AGN44" s="629"/>
      <c r="AGO44" s="629"/>
      <c r="AGP44" s="629"/>
      <c r="AGQ44" s="629"/>
      <c r="AGR44" s="629"/>
      <c r="AGS44" s="629"/>
      <c r="AGT44" s="629"/>
      <c r="AGU44" s="629"/>
      <c r="AGV44" s="629"/>
      <c r="AGW44" s="629"/>
      <c r="AGX44" s="629"/>
      <c r="AGY44" s="629"/>
      <c r="AGZ44" s="629"/>
      <c r="AHA44" s="629"/>
      <c r="AHB44" s="629"/>
      <c r="AHC44" s="629"/>
      <c r="AHD44" s="629"/>
      <c r="AHE44" s="629"/>
      <c r="AHF44" s="629"/>
      <c r="AHG44" s="629"/>
      <c r="AHH44" s="629"/>
      <c r="AHI44" s="629"/>
      <c r="AHJ44" s="629"/>
      <c r="AHK44" s="629"/>
      <c r="AHL44" s="629"/>
      <c r="AHM44" s="629"/>
      <c r="AHN44" s="629"/>
      <c r="AHO44" s="629"/>
      <c r="AHP44" s="629"/>
      <c r="AHQ44" s="629"/>
      <c r="AHR44" s="629"/>
      <c r="AHS44" s="629"/>
      <c r="AHT44" s="629"/>
      <c r="AHU44" s="629"/>
      <c r="AHV44" s="629"/>
      <c r="AHW44" s="629"/>
      <c r="AHX44" s="629"/>
      <c r="AHY44" s="629"/>
      <c r="AHZ44" s="629"/>
      <c r="AIA44" s="629"/>
      <c r="AIB44" s="629"/>
      <c r="AIC44" s="629"/>
      <c r="AID44" s="629"/>
      <c r="AIE44" s="629"/>
      <c r="AIF44" s="629"/>
      <c r="AIG44" s="629"/>
      <c r="AIH44" s="629"/>
      <c r="AII44" s="629"/>
    </row>
    <row r="45" spans="1:919" s="562" customFormat="1" ht="31.75" customHeight="1" x14ac:dyDescent="0.75">
      <c r="A45" s="2022"/>
      <c r="B45" s="2042"/>
      <c r="C45" s="550" t="s">
        <v>294</v>
      </c>
      <c r="D45" s="551" t="s">
        <v>357</v>
      </c>
      <c r="E45" s="551" t="s">
        <v>23</v>
      </c>
      <c r="F45" s="551" t="s">
        <v>6</v>
      </c>
      <c r="G45" s="568">
        <f t="array" ref="G45">INDEX('Salary . staff rates'!$A$6:$C$28,MATCH(1,('Salary . staff rates'!$A$6:$A$28=MNO!E45)*('Salary . staff rates'!$B$6:$B$28=MNO!F45),0),3)</f>
        <v>65000</v>
      </c>
      <c r="H45" s="552">
        <f t="shared" si="0"/>
        <v>456.14035087719299</v>
      </c>
      <c r="I45" s="553" t="s">
        <v>0</v>
      </c>
      <c r="J45" s="554" t="s">
        <v>0</v>
      </c>
      <c r="K45" s="555">
        <v>12</v>
      </c>
      <c r="L45" s="571">
        <f>IF(K45="N/A","",H45*K45)</f>
        <v>5473.6842105263158</v>
      </c>
      <c r="M45" s="556" t="s">
        <v>31</v>
      </c>
      <c r="N45" s="571">
        <f>IF(M45="Yes",L45*'Salary . staff rates'!$C$34,0)</f>
        <v>0</v>
      </c>
      <c r="O45" s="558"/>
      <c r="P45" s="1849">
        <v>1</v>
      </c>
      <c r="Q45" s="1849">
        <v>1</v>
      </c>
      <c r="R45" s="561"/>
      <c r="S45" s="563">
        <v>3</v>
      </c>
      <c r="T45" s="563">
        <f>S45</f>
        <v>3</v>
      </c>
      <c r="U45" s="563">
        <f>S45</f>
        <v>3</v>
      </c>
      <c r="W45" s="555">
        <v>1</v>
      </c>
      <c r="Y45" s="1012">
        <f t="shared" si="55"/>
        <v>5473.6842105263158</v>
      </c>
      <c r="Z45" s="1012">
        <f t="shared" si="56"/>
        <v>0</v>
      </c>
      <c r="AB45" s="1012">
        <f t="shared" si="57"/>
        <v>5473.6842105263158</v>
      </c>
      <c r="AC45" s="1012">
        <f t="shared" si="58"/>
        <v>0</v>
      </c>
      <c r="AD45" s="1839"/>
      <c r="AE45" s="1012">
        <f t="shared" si="59"/>
        <v>16421.052631578947</v>
      </c>
      <c r="AF45" s="1012">
        <f t="shared" si="60"/>
        <v>0</v>
      </c>
      <c r="AH45" s="1012">
        <f t="shared" si="61"/>
        <v>16421.052631578947</v>
      </c>
      <c r="AI45" s="1012">
        <f t="shared" si="62"/>
        <v>0</v>
      </c>
      <c r="AJ45" s="1839"/>
      <c r="AK45" s="498"/>
      <c r="AL45" s="548"/>
      <c r="AN45" s="1012">
        <f t="shared" si="63"/>
        <v>0</v>
      </c>
      <c r="AO45" s="1012">
        <f t="shared" si="64"/>
        <v>0</v>
      </c>
      <c r="AP45" s="564"/>
      <c r="AQ45" s="1012">
        <f t="shared" si="65"/>
        <v>0</v>
      </c>
      <c r="AR45" s="1012">
        <f t="shared" si="66"/>
        <v>0</v>
      </c>
      <c r="AS45" s="629"/>
      <c r="AT45" s="629"/>
      <c r="AU45" s="629"/>
      <c r="AV45" s="629"/>
      <c r="AW45" s="629"/>
      <c r="AX45" s="629"/>
      <c r="AY45" s="629"/>
      <c r="AZ45" s="629"/>
      <c r="BA45" s="629"/>
      <c r="BB45" s="629"/>
      <c r="BC45" s="629"/>
      <c r="BD45" s="629"/>
      <c r="BE45" s="629"/>
      <c r="BF45" s="629"/>
      <c r="BG45" s="629"/>
      <c r="BH45" s="629"/>
      <c r="BI45" s="629"/>
      <c r="BJ45" s="629"/>
      <c r="BK45" s="629"/>
      <c r="BL45" s="629"/>
      <c r="BM45" s="629"/>
      <c r="BN45" s="629"/>
      <c r="BO45" s="629"/>
      <c r="BP45" s="629"/>
      <c r="BQ45" s="629"/>
      <c r="BR45" s="629"/>
      <c r="BS45" s="629"/>
      <c r="BT45" s="629"/>
      <c r="BU45" s="629"/>
      <c r="BV45" s="629"/>
      <c r="BW45" s="629"/>
      <c r="BX45" s="629"/>
      <c r="BY45" s="629"/>
      <c r="BZ45" s="629"/>
      <c r="CA45" s="629"/>
      <c r="CB45" s="629"/>
      <c r="CC45" s="629"/>
      <c r="CD45" s="629"/>
      <c r="CE45" s="629"/>
      <c r="CF45" s="629"/>
      <c r="CG45" s="629"/>
      <c r="CH45" s="629"/>
      <c r="CI45" s="629"/>
      <c r="CJ45" s="629"/>
      <c r="CK45" s="629"/>
      <c r="CL45" s="629"/>
      <c r="CM45" s="629"/>
      <c r="CN45" s="629"/>
      <c r="CO45" s="629"/>
      <c r="CP45" s="629"/>
      <c r="CQ45" s="629"/>
      <c r="CR45" s="629"/>
      <c r="CS45" s="629"/>
      <c r="CT45" s="629"/>
      <c r="CU45" s="629"/>
      <c r="CV45" s="629"/>
      <c r="CW45" s="629"/>
      <c r="CX45" s="629"/>
      <c r="CY45" s="629"/>
      <c r="CZ45" s="629"/>
      <c r="DA45" s="629"/>
      <c r="DB45" s="629"/>
      <c r="DC45" s="629"/>
      <c r="DD45" s="629"/>
      <c r="DE45" s="629"/>
      <c r="DF45" s="629"/>
      <c r="DG45" s="629"/>
      <c r="DH45" s="629"/>
      <c r="DI45" s="629"/>
      <c r="DJ45" s="629"/>
      <c r="DK45" s="629"/>
      <c r="DL45" s="629"/>
      <c r="DM45" s="629"/>
      <c r="DN45" s="629"/>
      <c r="DO45" s="629"/>
      <c r="DP45" s="629"/>
      <c r="DQ45" s="629"/>
      <c r="DR45" s="629"/>
      <c r="DS45" s="629"/>
      <c r="DT45" s="629"/>
      <c r="DU45" s="629"/>
      <c r="DV45" s="629"/>
      <c r="DW45" s="629"/>
      <c r="DX45" s="629"/>
      <c r="DY45" s="629"/>
      <c r="DZ45" s="629"/>
      <c r="EA45" s="629"/>
      <c r="EB45" s="629"/>
      <c r="EC45" s="629"/>
      <c r="ED45" s="629"/>
      <c r="EE45" s="629"/>
      <c r="EF45" s="629"/>
      <c r="EG45" s="629"/>
      <c r="EH45" s="629"/>
      <c r="EI45" s="629"/>
      <c r="EJ45" s="629"/>
      <c r="EK45" s="629"/>
      <c r="EL45" s="629"/>
      <c r="EM45" s="629"/>
      <c r="EN45" s="629"/>
      <c r="EO45" s="629"/>
      <c r="EP45" s="629"/>
      <c r="EQ45" s="629"/>
      <c r="ER45" s="629"/>
      <c r="ES45" s="629"/>
      <c r="ET45" s="629"/>
      <c r="EU45" s="629"/>
      <c r="EV45" s="629"/>
      <c r="EW45" s="629"/>
      <c r="EX45" s="629"/>
      <c r="EY45" s="629"/>
      <c r="EZ45" s="629"/>
      <c r="FA45" s="629"/>
      <c r="FB45" s="629"/>
      <c r="FC45" s="629"/>
      <c r="FD45" s="629"/>
      <c r="FE45" s="629"/>
      <c r="FF45" s="629"/>
      <c r="FG45" s="629"/>
      <c r="FH45" s="629"/>
      <c r="FI45" s="629"/>
      <c r="FJ45" s="629"/>
      <c r="FK45" s="629"/>
      <c r="FL45" s="629"/>
      <c r="FM45" s="629"/>
      <c r="FN45" s="629"/>
      <c r="FO45" s="629"/>
      <c r="FP45" s="629"/>
      <c r="FQ45" s="629"/>
      <c r="FR45" s="629"/>
      <c r="FS45" s="629"/>
      <c r="FT45" s="629"/>
      <c r="FU45" s="629"/>
      <c r="FV45" s="629"/>
      <c r="FW45" s="629"/>
      <c r="FX45" s="629"/>
      <c r="FY45" s="629"/>
      <c r="FZ45" s="629"/>
      <c r="GA45" s="629"/>
      <c r="GB45" s="629"/>
      <c r="GC45" s="629"/>
      <c r="GD45" s="629"/>
      <c r="GE45" s="629"/>
      <c r="GF45" s="629"/>
      <c r="GG45" s="629"/>
      <c r="GH45" s="629"/>
      <c r="GI45" s="629"/>
      <c r="GJ45" s="629"/>
      <c r="GK45" s="629"/>
      <c r="GL45" s="629"/>
      <c r="GM45" s="629"/>
      <c r="GN45" s="629"/>
      <c r="GO45" s="629"/>
      <c r="GP45" s="629"/>
      <c r="GQ45" s="629"/>
      <c r="GR45" s="629"/>
      <c r="GS45" s="629"/>
      <c r="GT45" s="629"/>
      <c r="GU45" s="629"/>
      <c r="GV45" s="629"/>
      <c r="GW45" s="629"/>
      <c r="GX45" s="629"/>
      <c r="GY45" s="629"/>
      <c r="GZ45" s="629"/>
      <c r="HA45" s="629"/>
      <c r="HB45" s="629"/>
      <c r="HC45" s="629"/>
      <c r="HD45" s="629"/>
      <c r="HE45" s="629"/>
      <c r="HF45" s="629"/>
      <c r="HG45" s="629"/>
      <c r="HH45" s="629"/>
      <c r="HI45" s="629"/>
      <c r="HJ45" s="629"/>
      <c r="HK45" s="629"/>
      <c r="HL45" s="629"/>
      <c r="HM45" s="629"/>
      <c r="HN45" s="629"/>
      <c r="HO45" s="629"/>
      <c r="HP45" s="629"/>
      <c r="HQ45" s="629"/>
      <c r="HR45" s="629"/>
      <c r="HS45" s="629"/>
      <c r="HT45" s="629"/>
      <c r="HU45" s="629"/>
      <c r="HV45" s="629"/>
      <c r="HW45" s="629"/>
      <c r="HX45" s="629"/>
      <c r="HY45" s="629"/>
      <c r="HZ45" s="629"/>
      <c r="IA45" s="629"/>
      <c r="IB45" s="629"/>
      <c r="IC45" s="629"/>
      <c r="ID45" s="629"/>
      <c r="IE45" s="629"/>
      <c r="IF45" s="629"/>
      <c r="IG45" s="629"/>
      <c r="IH45" s="629"/>
      <c r="II45" s="629"/>
      <c r="IJ45" s="629"/>
      <c r="IK45" s="629"/>
      <c r="IL45" s="629"/>
      <c r="IM45" s="629"/>
      <c r="IN45" s="629"/>
      <c r="IO45" s="629"/>
      <c r="IP45" s="629"/>
      <c r="IQ45" s="629"/>
      <c r="IR45" s="629"/>
      <c r="IS45" s="629"/>
      <c r="IT45" s="629"/>
      <c r="IU45" s="629"/>
      <c r="IV45" s="629"/>
      <c r="IW45" s="629"/>
      <c r="IX45" s="629"/>
      <c r="IY45" s="629"/>
      <c r="IZ45" s="629"/>
      <c r="JA45" s="629"/>
      <c r="JB45" s="629"/>
      <c r="JC45" s="629"/>
      <c r="JD45" s="629"/>
      <c r="JE45" s="629"/>
      <c r="JF45" s="629"/>
      <c r="JG45" s="629"/>
      <c r="JH45" s="629"/>
      <c r="JI45" s="629"/>
      <c r="JJ45" s="629"/>
      <c r="JK45" s="629"/>
      <c r="JL45" s="629"/>
      <c r="JM45" s="629"/>
      <c r="JN45" s="629"/>
      <c r="JO45" s="629"/>
      <c r="JP45" s="629"/>
      <c r="JQ45" s="629"/>
      <c r="JR45" s="629"/>
      <c r="JS45" s="629"/>
      <c r="JT45" s="629"/>
      <c r="JU45" s="629"/>
      <c r="JV45" s="629"/>
      <c r="JW45" s="629"/>
      <c r="JX45" s="629"/>
      <c r="JY45" s="629"/>
      <c r="JZ45" s="629"/>
      <c r="KA45" s="629"/>
      <c r="KB45" s="629"/>
      <c r="KC45" s="629"/>
      <c r="KD45" s="629"/>
      <c r="KE45" s="629"/>
      <c r="KF45" s="629"/>
      <c r="KG45" s="629"/>
      <c r="KH45" s="629"/>
      <c r="KI45" s="629"/>
      <c r="KJ45" s="629"/>
      <c r="KK45" s="629"/>
      <c r="KL45" s="629"/>
      <c r="KM45" s="629"/>
      <c r="KN45" s="629"/>
      <c r="KO45" s="629"/>
      <c r="KP45" s="629"/>
      <c r="KQ45" s="629"/>
      <c r="KR45" s="629"/>
      <c r="KS45" s="629"/>
      <c r="KT45" s="629"/>
      <c r="KU45" s="629"/>
      <c r="KV45" s="629"/>
      <c r="KW45" s="629"/>
      <c r="KX45" s="629"/>
      <c r="KY45" s="629"/>
      <c r="KZ45" s="629"/>
      <c r="LA45" s="629"/>
      <c r="LB45" s="629"/>
      <c r="LC45" s="629"/>
      <c r="LD45" s="629"/>
      <c r="LE45" s="629"/>
      <c r="LF45" s="629"/>
      <c r="LG45" s="629"/>
      <c r="LH45" s="629"/>
      <c r="LI45" s="629"/>
      <c r="LJ45" s="629"/>
      <c r="LK45" s="629"/>
      <c r="LL45" s="629"/>
      <c r="LM45" s="629"/>
      <c r="LN45" s="629"/>
      <c r="LO45" s="629"/>
      <c r="LP45" s="629"/>
      <c r="LQ45" s="629"/>
      <c r="LR45" s="629"/>
      <c r="LS45" s="629"/>
      <c r="LT45" s="629"/>
      <c r="LU45" s="629"/>
      <c r="LV45" s="629"/>
      <c r="LW45" s="629"/>
      <c r="LX45" s="629"/>
      <c r="LY45" s="629"/>
      <c r="LZ45" s="629"/>
      <c r="MA45" s="629"/>
      <c r="MB45" s="629"/>
      <c r="MC45" s="629"/>
      <c r="MD45" s="629"/>
      <c r="ME45" s="629"/>
      <c r="MF45" s="629"/>
      <c r="MG45" s="629"/>
      <c r="MH45" s="629"/>
      <c r="MI45" s="629"/>
      <c r="MJ45" s="629"/>
      <c r="MK45" s="629"/>
      <c r="ML45" s="629"/>
      <c r="MM45" s="629"/>
      <c r="MN45" s="629"/>
      <c r="MO45" s="629"/>
      <c r="MP45" s="629"/>
      <c r="MQ45" s="629"/>
      <c r="MR45" s="629"/>
      <c r="MS45" s="629"/>
      <c r="MT45" s="629"/>
      <c r="MU45" s="629"/>
      <c r="MV45" s="629"/>
      <c r="MW45" s="629"/>
      <c r="MX45" s="629"/>
      <c r="MY45" s="629"/>
      <c r="MZ45" s="629"/>
      <c r="NA45" s="629"/>
      <c r="NB45" s="629"/>
      <c r="NC45" s="629"/>
      <c r="ND45" s="629"/>
      <c r="NE45" s="629"/>
      <c r="NF45" s="629"/>
      <c r="NG45" s="629"/>
      <c r="NH45" s="629"/>
      <c r="NI45" s="629"/>
      <c r="NJ45" s="629"/>
      <c r="NK45" s="629"/>
      <c r="NL45" s="629"/>
      <c r="NM45" s="629"/>
      <c r="NN45" s="629"/>
      <c r="NO45" s="629"/>
      <c r="NP45" s="629"/>
      <c r="NQ45" s="629"/>
      <c r="NR45" s="629"/>
      <c r="NS45" s="629"/>
      <c r="NT45" s="629"/>
      <c r="NU45" s="629"/>
      <c r="NV45" s="629"/>
      <c r="NW45" s="629"/>
      <c r="NX45" s="629"/>
      <c r="NY45" s="629"/>
      <c r="NZ45" s="629"/>
      <c r="OA45" s="629"/>
      <c r="OB45" s="629"/>
      <c r="OC45" s="629"/>
      <c r="OD45" s="629"/>
      <c r="OE45" s="629"/>
      <c r="OF45" s="629"/>
      <c r="OG45" s="629"/>
      <c r="OH45" s="629"/>
      <c r="OI45" s="629"/>
      <c r="OJ45" s="629"/>
      <c r="OK45" s="629"/>
      <c r="OL45" s="629"/>
      <c r="OM45" s="629"/>
      <c r="ON45" s="629"/>
      <c r="OO45" s="629"/>
      <c r="OP45" s="629"/>
      <c r="OQ45" s="629"/>
      <c r="OR45" s="629"/>
      <c r="OS45" s="629"/>
      <c r="OT45" s="629"/>
      <c r="OU45" s="629"/>
      <c r="OV45" s="629"/>
      <c r="OW45" s="629"/>
      <c r="OX45" s="629"/>
      <c r="OY45" s="629"/>
      <c r="OZ45" s="629"/>
      <c r="PA45" s="629"/>
      <c r="PB45" s="629"/>
      <c r="PC45" s="629"/>
      <c r="PD45" s="629"/>
      <c r="PE45" s="629"/>
      <c r="PF45" s="629"/>
      <c r="PG45" s="629"/>
      <c r="PH45" s="629"/>
      <c r="PI45" s="629"/>
      <c r="PJ45" s="629"/>
      <c r="PK45" s="629"/>
      <c r="PL45" s="629"/>
      <c r="PM45" s="629"/>
      <c r="PN45" s="629"/>
      <c r="PO45" s="629"/>
      <c r="PP45" s="629"/>
      <c r="PQ45" s="629"/>
      <c r="PR45" s="629"/>
      <c r="PS45" s="629"/>
      <c r="PT45" s="629"/>
      <c r="PU45" s="629"/>
      <c r="PV45" s="629"/>
      <c r="PW45" s="629"/>
      <c r="PX45" s="629"/>
      <c r="PY45" s="629"/>
      <c r="PZ45" s="629"/>
      <c r="QA45" s="629"/>
      <c r="QB45" s="629"/>
      <c r="QC45" s="629"/>
      <c r="QD45" s="629"/>
      <c r="QE45" s="629"/>
      <c r="QF45" s="629"/>
      <c r="QG45" s="629"/>
      <c r="QH45" s="629"/>
      <c r="QI45" s="629"/>
      <c r="QJ45" s="629"/>
      <c r="QK45" s="629"/>
      <c r="QL45" s="629"/>
      <c r="QM45" s="629"/>
      <c r="QN45" s="629"/>
      <c r="QO45" s="629"/>
      <c r="QP45" s="629"/>
      <c r="QQ45" s="629"/>
      <c r="QR45" s="629"/>
      <c r="QS45" s="629"/>
      <c r="QT45" s="629"/>
      <c r="QU45" s="629"/>
      <c r="QV45" s="629"/>
      <c r="QW45" s="629"/>
      <c r="QX45" s="629"/>
      <c r="QY45" s="629"/>
      <c r="QZ45" s="629"/>
      <c r="RA45" s="629"/>
      <c r="RB45" s="629"/>
      <c r="RC45" s="629"/>
      <c r="RD45" s="629"/>
      <c r="RE45" s="629"/>
      <c r="RF45" s="629"/>
      <c r="RG45" s="629"/>
      <c r="RH45" s="629"/>
      <c r="RI45" s="629"/>
      <c r="RJ45" s="629"/>
      <c r="RK45" s="629"/>
      <c r="RL45" s="629"/>
      <c r="RM45" s="629"/>
      <c r="RN45" s="629"/>
      <c r="RO45" s="629"/>
      <c r="RP45" s="629"/>
      <c r="RQ45" s="629"/>
      <c r="RR45" s="629"/>
      <c r="RS45" s="629"/>
      <c r="RT45" s="629"/>
      <c r="RU45" s="629"/>
      <c r="RV45" s="629"/>
      <c r="RW45" s="629"/>
      <c r="RX45" s="629"/>
      <c r="RY45" s="629"/>
      <c r="RZ45" s="629"/>
      <c r="SA45" s="629"/>
      <c r="SB45" s="629"/>
      <c r="SC45" s="629"/>
      <c r="SD45" s="629"/>
      <c r="SE45" s="629"/>
      <c r="SF45" s="629"/>
      <c r="SG45" s="629"/>
      <c r="SH45" s="629"/>
      <c r="SI45" s="629"/>
      <c r="SJ45" s="629"/>
      <c r="SK45" s="629"/>
      <c r="SL45" s="629"/>
      <c r="SM45" s="629"/>
      <c r="SN45" s="629"/>
      <c r="SO45" s="629"/>
      <c r="SP45" s="629"/>
      <c r="SQ45" s="629"/>
      <c r="SR45" s="629"/>
      <c r="SS45" s="629"/>
      <c r="ST45" s="629"/>
      <c r="SU45" s="629"/>
      <c r="SV45" s="629"/>
      <c r="SW45" s="629"/>
      <c r="SX45" s="629"/>
      <c r="SY45" s="629"/>
      <c r="SZ45" s="629"/>
      <c r="TA45" s="629"/>
      <c r="TB45" s="629"/>
      <c r="TC45" s="629"/>
      <c r="TD45" s="629"/>
      <c r="TE45" s="629"/>
      <c r="TF45" s="629"/>
      <c r="TG45" s="629"/>
      <c r="TH45" s="629"/>
      <c r="TI45" s="629"/>
      <c r="TJ45" s="629"/>
      <c r="TK45" s="629"/>
      <c r="TL45" s="629"/>
      <c r="TM45" s="629"/>
      <c r="TN45" s="629"/>
      <c r="TO45" s="629"/>
      <c r="TP45" s="629"/>
      <c r="TQ45" s="629"/>
      <c r="TR45" s="629"/>
      <c r="TS45" s="629"/>
      <c r="TT45" s="629"/>
      <c r="TU45" s="629"/>
      <c r="TV45" s="629"/>
      <c r="TW45" s="629"/>
      <c r="TX45" s="629"/>
      <c r="TY45" s="629"/>
      <c r="TZ45" s="629"/>
      <c r="UA45" s="629"/>
      <c r="UB45" s="629"/>
      <c r="UC45" s="629"/>
      <c r="UD45" s="629"/>
      <c r="UE45" s="629"/>
      <c r="UF45" s="629"/>
      <c r="UG45" s="629"/>
      <c r="UH45" s="629"/>
      <c r="UI45" s="629"/>
      <c r="UJ45" s="629"/>
      <c r="UK45" s="629"/>
      <c r="UL45" s="629"/>
      <c r="UM45" s="629"/>
      <c r="UN45" s="629"/>
      <c r="UO45" s="629"/>
      <c r="UP45" s="629"/>
      <c r="UQ45" s="629"/>
      <c r="UR45" s="629"/>
      <c r="US45" s="629"/>
      <c r="UT45" s="629"/>
      <c r="UU45" s="629"/>
      <c r="UV45" s="629"/>
      <c r="UW45" s="629"/>
      <c r="UX45" s="629"/>
      <c r="UY45" s="629"/>
      <c r="UZ45" s="629"/>
      <c r="VA45" s="629"/>
      <c r="VB45" s="629"/>
      <c r="VC45" s="629"/>
      <c r="VD45" s="629"/>
      <c r="VE45" s="629"/>
      <c r="VF45" s="629"/>
      <c r="VG45" s="629"/>
      <c r="VH45" s="629"/>
      <c r="VI45" s="629"/>
      <c r="VJ45" s="629"/>
      <c r="VK45" s="629"/>
      <c r="VL45" s="629"/>
      <c r="VM45" s="629"/>
      <c r="VN45" s="629"/>
      <c r="VO45" s="629"/>
      <c r="VP45" s="629"/>
      <c r="VQ45" s="629"/>
      <c r="VR45" s="629"/>
      <c r="VS45" s="629"/>
      <c r="VT45" s="629"/>
      <c r="VU45" s="629"/>
      <c r="VV45" s="629"/>
      <c r="VW45" s="629"/>
      <c r="VX45" s="629"/>
      <c r="VY45" s="629"/>
      <c r="VZ45" s="629"/>
      <c r="WA45" s="629"/>
      <c r="WB45" s="629"/>
      <c r="WC45" s="629"/>
      <c r="WD45" s="629"/>
      <c r="WE45" s="629"/>
      <c r="WF45" s="629"/>
      <c r="WG45" s="629"/>
      <c r="WH45" s="629"/>
      <c r="WI45" s="629"/>
      <c r="WJ45" s="629"/>
      <c r="WK45" s="629"/>
      <c r="WL45" s="629"/>
      <c r="WM45" s="629"/>
      <c r="WN45" s="629"/>
      <c r="WO45" s="629"/>
      <c r="WP45" s="629"/>
      <c r="WQ45" s="629"/>
      <c r="WR45" s="629"/>
      <c r="WS45" s="629"/>
      <c r="WT45" s="629"/>
      <c r="WU45" s="629"/>
      <c r="WV45" s="629"/>
      <c r="WW45" s="629"/>
      <c r="WX45" s="629"/>
      <c r="WY45" s="629"/>
      <c r="WZ45" s="629"/>
      <c r="XA45" s="629"/>
      <c r="XB45" s="629"/>
      <c r="XC45" s="629"/>
      <c r="XD45" s="629"/>
      <c r="XE45" s="629"/>
      <c r="XF45" s="629"/>
      <c r="XG45" s="629"/>
      <c r="XH45" s="629"/>
      <c r="XI45" s="629"/>
      <c r="XJ45" s="629"/>
      <c r="XK45" s="629"/>
      <c r="XL45" s="629"/>
      <c r="XM45" s="629"/>
      <c r="XN45" s="629"/>
      <c r="XO45" s="629"/>
      <c r="XP45" s="629"/>
      <c r="XQ45" s="629"/>
      <c r="XR45" s="629"/>
      <c r="XS45" s="629"/>
      <c r="XT45" s="629"/>
      <c r="XU45" s="629"/>
      <c r="XV45" s="629"/>
      <c r="XW45" s="629"/>
      <c r="XX45" s="629"/>
      <c r="XY45" s="629"/>
      <c r="XZ45" s="629"/>
      <c r="YA45" s="629"/>
      <c r="YB45" s="629"/>
      <c r="YC45" s="629"/>
      <c r="YD45" s="629"/>
      <c r="YE45" s="629"/>
      <c r="YF45" s="629"/>
      <c r="YG45" s="629"/>
      <c r="YH45" s="629"/>
      <c r="YI45" s="629"/>
      <c r="YJ45" s="629"/>
      <c r="YK45" s="629"/>
      <c r="YL45" s="629"/>
      <c r="YM45" s="629"/>
      <c r="YN45" s="629"/>
      <c r="YO45" s="629"/>
      <c r="YP45" s="629"/>
      <c r="YQ45" s="629"/>
      <c r="YR45" s="629"/>
      <c r="YS45" s="629"/>
      <c r="YT45" s="629"/>
      <c r="YU45" s="629"/>
      <c r="YV45" s="629"/>
      <c r="YW45" s="629"/>
      <c r="YX45" s="629"/>
      <c r="YY45" s="629"/>
      <c r="YZ45" s="629"/>
      <c r="ZA45" s="629"/>
      <c r="ZB45" s="629"/>
      <c r="ZC45" s="629"/>
      <c r="ZD45" s="629"/>
      <c r="ZE45" s="629"/>
      <c r="ZF45" s="629"/>
      <c r="ZG45" s="629"/>
      <c r="ZH45" s="629"/>
      <c r="ZI45" s="629"/>
      <c r="ZJ45" s="629"/>
      <c r="ZK45" s="629"/>
      <c r="ZL45" s="629"/>
      <c r="ZM45" s="629"/>
      <c r="ZN45" s="629"/>
      <c r="ZO45" s="629"/>
      <c r="ZP45" s="629"/>
      <c r="ZQ45" s="629"/>
      <c r="ZR45" s="629"/>
      <c r="ZS45" s="629"/>
      <c r="ZT45" s="629"/>
      <c r="ZU45" s="629"/>
      <c r="ZV45" s="629"/>
      <c r="ZW45" s="629"/>
      <c r="ZX45" s="629"/>
      <c r="ZY45" s="629"/>
      <c r="ZZ45" s="629"/>
      <c r="AAA45" s="629"/>
      <c r="AAB45" s="629"/>
      <c r="AAC45" s="629"/>
      <c r="AAD45" s="629"/>
      <c r="AAE45" s="629"/>
      <c r="AAF45" s="629"/>
      <c r="AAG45" s="629"/>
      <c r="AAH45" s="629"/>
      <c r="AAI45" s="629"/>
      <c r="AAJ45" s="629"/>
      <c r="AAK45" s="629"/>
      <c r="AAL45" s="629"/>
      <c r="AAM45" s="629"/>
      <c r="AAN45" s="629"/>
      <c r="AAO45" s="629"/>
      <c r="AAP45" s="629"/>
      <c r="AAQ45" s="629"/>
      <c r="AAR45" s="629"/>
      <c r="AAS45" s="629"/>
      <c r="AAT45" s="629"/>
      <c r="AAU45" s="629"/>
      <c r="AAV45" s="629"/>
      <c r="AAW45" s="629"/>
      <c r="AAX45" s="629"/>
      <c r="AAY45" s="629"/>
      <c r="AAZ45" s="629"/>
      <c r="ABA45" s="629"/>
      <c r="ABB45" s="629"/>
      <c r="ABC45" s="629"/>
      <c r="ABD45" s="629"/>
      <c r="ABE45" s="629"/>
      <c r="ABF45" s="629"/>
      <c r="ABG45" s="629"/>
      <c r="ABH45" s="629"/>
      <c r="ABI45" s="629"/>
      <c r="ABJ45" s="629"/>
      <c r="ABK45" s="629"/>
      <c r="ABL45" s="629"/>
      <c r="ABM45" s="629"/>
      <c r="ABN45" s="629"/>
      <c r="ABO45" s="629"/>
      <c r="ABP45" s="629"/>
      <c r="ABQ45" s="629"/>
      <c r="ABR45" s="629"/>
      <c r="ABS45" s="629"/>
      <c r="ABT45" s="629"/>
      <c r="ABU45" s="629"/>
      <c r="ABV45" s="629"/>
      <c r="ABW45" s="629"/>
      <c r="ABX45" s="629"/>
      <c r="ABY45" s="629"/>
      <c r="ABZ45" s="629"/>
      <c r="ACA45" s="629"/>
      <c r="ACB45" s="629"/>
      <c r="ACC45" s="629"/>
      <c r="ACD45" s="629"/>
      <c r="ACE45" s="629"/>
      <c r="ACF45" s="629"/>
      <c r="ACG45" s="629"/>
      <c r="ACH45" s="629"/>
      <c r="ACI45" s="629"/>
      <c r="ACJ45" s="629"/>
      <c r="ACK45" s="629"/>
      <c r="ACL45" s="629"/>
      <c r="ACM45" s="629"/>
      <c r="ACN45" s="629"/>
      <c r="ACO45" s="629"/>
      <c r="ACP45" s="629"/>
      <c r="ACQ45" s="629"/>
      <c r="ACR45" s="629"/>
      <c r="ACS45" s="629"/>
      <c r="ACT45" s="629"/>
      <c r="ACU45" s="629"/>
      <c r="ACV45" s="629"/>
      <c r="ACW45" s="629"/>
      <c r="ACX45" s="629"/>
      <c r="ACY45" s="629"/>
      <c r="ACZ45" s="629"/>
      <c r="ADA45" s="629"/>
      <c r="ADB45" s="629"/>
      <c r="ADC45" s="629"/>
      <c r="ADD45" s="629"/>
      <c r="ADE45" s="629"/>
      <c r="ADF45" s="629"/>
      <c r="ADG45" s="629"/>
      <c r="ADH45" s="629"/>
      <c r="ADI45" s="629"/>
      <c r="ADJ45" s="629"/>
      <c r="ADK45" s="629"/>
      <c r="ADL45" s="629"/>
      <c r="ADM45" s="629"/>
      <c r="ADN45" s="629"/>
      <c r="ADO45" s="629"/>
      <c r="ADP45" s="629"/>
      <c r="ADQ45" s="629"/>
      <c r="ADR45" s="629"/>
      <c r="ADS45" s="629"/>
      <c r="ADT45" s="629"/>
      <c r="ADU45" s="629"/>
      <c r="ADV45" s="629"/>
      <c r="ADW45" s="629"/>
      <c r="ADX45" s="629"/>
      <c r="ADY45" s="629"/>
      <c r="ADZ45" s="629"/>
      <c r="AEA45" s="629"/>
      <c r="AEB45" s="629"/>
      <c r="AEC45" s="629"/>
      <c r="AED45" s="629"/>
      <c r="AEE45" s="629"/>
      <c r="AEF45" s="629"/>
      <c r="AEG45" s="629"/>
      <c r="AEH45" s="629"/>
      <c r="AEI45" s="629"/>
      <c r="AEJ45" s="629"/>
      <c r="AEK45" s="629"/>
      <c r="AEL45" s="629"/>
      <c r="AEM45" s="629"/>
      <c r="AEN45" s="629"/>
      <c r="AEO45" s="629"/>
      <c r="AEP45" s="629"/>
      <c r="AEQ45" s="629"/>
      <c r="AER45" s="629"/>
      <c r="AES45" s="629"/>
      <c r="AET45" s="629"/>
      <c r="AEU45" s="629"/>
      <c r="AEV45" s="629"/>
      <c r="AEW45" s="629"/>
      <c r="AEX45" s="629"/>
      <c r="AEY45" s="629"/>
      <c r="AEZ45" s="629"/>
      <c r="AFA45" s="629"/>
      <c r="AFB45" s="629"/>
      <c r="AFC45" s="629"/>
      <c r="AFD45" s="629"/>
      <c r="AFE45" s="629"/>
      <c r="AFF45" s="629"/>
      <c r="AFG45" s="629"/>
      <c r="AFH45" s="629"/>
      <c r="AFI45" s="629"/>
      <c r="AFJ45" s="629"/>
      <c r="AFK45" s="629"/>
      <c r="AFL45" s="629"/>
      <c r="AFM45" s="629"/>
      <c r="AFN45" s="629"/>
      <c r="AFO45" s="629"/>
      <c r="AFP45" s="629"/>
      <c r="AFQ45" s="629"/>
      <c r="AFR45" s="629"/>
      <c r="AFS45" s="629"/>
      <c r="AFT45" s="629"/>
      <c r="AFU45" s="629"/>
      <c r="AFV45" s="629"/>
      <c r="AFW45" s="629"/>
      <c r="AFX45" s="629"/>
      <c r="AFY45" s="629"/>
      <c r="AFZ45" s="629"/>
      <c r="AGA45" s="629"/>
      <c r="AGB45" s="629"/>
      <c r="AGC45" s="629"/>
      <c r="AGD45" s="629"/>
      <c r="AGE45" s="629"/>
      <c r="AGF45" s="629"/>
      <c r="AGG45" s="629"/>
      <c r="AGH45" s="629"/>
      <c r="AGI45" s="629"/>
      <c r="AGJ45" s="629"/>
      <c r="AGK45" s="629"/>
      <c r="AGL45" s="629"/>
      <c r="AGM45" s="629"/>
      <c r="AGN45" s="629"/>
      <c r="AGO45" s="629"/>
      <c r="AGP45" s="629"/>
      <c r="AGQ45" s="629"/>
      <c r="AGR45" s="629"/>
      <c r="AGS45" s="629"/>
      <c r="AGT45" s="629"/>
      <c r="AGU45" s="629"/>
      <c r="AGV45" s="629"/>
      <c r="AGW45" s="629"/>
      <c r="AGX45" s="629"/>
      <c r="AGY45" s="629"/>
      <c r="AGZ45" s="629"/>
      <c r="AHA45" s="629"/>
      <c r="AHB45" s="629"/>
      <c r="AHC45" s="629"/>
      <c r="AHD45" s="629"/>
      <c r="AHE45" s="629"/>
      <c r="AHF45" s="629"/>
      <c r="AHG45" s="629"/>
      <c r="AHH45" s="629"/>
      <c r="AHI45" s="629"/>
      <c r="AHJ45" s="629"/>
      <c r="AHK45" s="629"/>
      <c r="AHL45" s="629"/>
      <c r="AHM45" s="629"/>
      <c r="AHN45" s="629"/>
      <c r="AHO45" s="629"/>
      <c r="AHP45" s="629"/>
      <c r="AHQ45" s="629"/>
      <c r="AHR45" s="629"/>
      <c r="AHS45" s="629"/>
      <c r="AHT45" s="629"/>
      <c r="AHU45" s="629"/>
      <c r="AHV45" s="629"/>
      <c r="AHW45" s="629"/>
      <c r="AHX45" s="629"/>
      <c r="AHY45" s="629"/>
      <c r="AHZ45" s="629"/>
      <c r="AIA45" s="629"/>
      <c r="AIB45" s="629"/>
      <c r="AIC45" s="629"/>
      <c r="AID45" s="629"/>
      <c r="AIE45" s="629"/>
      <c r="AIF45" s="629"/>
      <c r="AIG45" s="629"/>
      <c r="AIH45" s="629"/>
      <c r="AII45" s="629"/>
    </row>
    <row r="46" spans="1:919" s="498" customFormat="1" ht="31.75" customHeight="1" x14ac:dyDescent="0.75">
      <c r="A46" s="2022"/>
      <c r="B46" s="2042"/>
      <c r="C46" s="534">
        <v>5.3</v>
      </c>
      <c r="D46" s="575" t="s">
        <v>47</v>
      </c>
      <c r="E46" s="536" t="s">
        <v>25</v>
      </c>
      <c r="F46" s="536" t="s">
        <v>12</v>
      </c>
      <c r="G46" s="538">
        <f t="array" ref="G46">INDEX('Salary . staff rates'!$A$6:$C$28,MATCH(1,('Salary . staff rates'!$A$6:$A$28=MNO!E46)*('Salary . staff rates'!$B$6:$B$28=MNO!F46),0),3)</f>
        <v>75000</v>
      </c>
      <c r="H46" s="537">
        <f t="shared" si="0"/>
        <v>526.31578947368428</v>
      </c>
      <c r="I46" s="538" t="s">
        <v>0</v>
      </c>
      <c r="J46" s="539" t="s">
        <v>0</v>
      </c>
      <c r="K46" s="540">
        <v>6</v>
      </c>
      <c r="L46" s="541">
        <f>IF(K46="N/A","",H46*K46)</f>
        <v>3157.8947368421059</v>
      </c>
      <c r="M46" s="655" t="s">
        <v>31</v>
      </c>
      <c r="N46" s="541">
        <f>IF(M46="Yes",L46*'Salary . staff rates'!$C$34,0)</f>
        <v>0</v>
      </c>
      <c r="O46" s="543"/>
      <c r="P46" s="1848">
        <v>1</v>
      </c>
      <c r="Q46" s="1848">
        <v>1</v>
      </c>
      <c r="R46" s="545"/>
      <c r="S46" s="546">
        <v>3</v>
      </c>
      <c r="T46" s="546">
        <f t="shared" si="14"/>
        <v>3</v>
      </c>
      <c r="U46" s="546">
        <f t="shared" si="15"/>
        <v>3</v>
      </c>
      <c r="W46" s="544"/>
      <c r="Y46" s="1011">
        <f t="shared" si="55"/>
        <v>3157.8947368421059</v>
      </c>
      <c r="Z46" s="1011">
        <f t="shared" si="56"/>
        <v>0</v>
      </c>
      <c r="AB46" s="1011">
        <f t="shared" si="57"/>
        <v>3157.8947368421059</v>
      </c>
      <c r="AC46" s="1011">
        <f t="shared" si="58"/>
        <v>0</v>
      </c>
      <c r="AD46" s="714"/>
      <c r="AE46" s="1011">
        <f t="shared" si="59"/>
        <v>9473.6842105263167</v>
      </c>
      <c r="AF46" s="1011">
        <f t="shared" si="60"/>
        <v>0</v>
      </c>
      <c r="AH46" s="1011">
        <f t="shared" si="61"/>
        <v>9473.6842105263167</v>
      </c>
      <c r="AI46" s="1011">
        <f t="shared" si="62"/>
        <v>0</v>
      </c>
      <c r="AJ46" s="714"/>
      <c r="AL46" s="548"/>
      <c r="AN46" s="1011">
        <f t="shared" si="63"/>
        <v>3157.8947368421059</v>
      </c>
      <c r="AO46" s="1011">
        <f t="shared" si="64"/>
        <v>0</v>
      </c>
      <c r="AP46" s="547"/>
      <c r="AQ46" s="1011">
        <f t="shared" si="65"/>
        <v>9473.6842105263167</v>
      </c>
      <c r="AR46" s="1011">
        <f t="shared" si="66"/>
        <v>0</v>
      </c>
      <c r="AS46" s="629"/>
      <c r="AT46" s="629"/>
      <c r="AU46" s="629"/>
      <c r="AV46" s="629"/>
      <c r="AW46" s="629"/>
      <c r="AX46" s="629"/>
      <c r="AY46" s="629"/>
      <c r="AZ46" s="629"/>
      <c r="BA46" s="629"/>
      <c r="BB46" s="629"/>
      <c r="BC46" s="629"/>
      <c r="BD46" s="629"/>
      <c r="BE46" s="629"/>
      <c r="BF46" s="629"/>
      <c r="BG46" s="629"/>
      <c r="BH46" s="629"/>
      <c r="BI46" s="629"/>
      <c r="BJ46" s="629"/>
      <c r="BK46" s="629"/>
      <c r="BL46" s="629"/>
      <c r="BM46" s="629"/>
      <c r="BN46" s="629"/>
      <c r="BO46" s="629"/>
      <c r="BP46" s="629"/>
      <c r="BQ46" s="629"/>
      <c r="BR46" s="629"/>
      <c r="BS46" s="629"/>
      <c r="BT46" s="629"/>
      <c r="BU46" s="629"/>
      <c r="BV46" s="629"/>
      <c r="BW46" s="629"/>
      <c r="BX46" s="629"/>
      <c r="BY46" s="629"/>
      <c r="BZ46" s="629"/>
      <c r="CA46" s="629"/>
      <c r="CB46" s="629"/>
      <c r="CC46" s="629"/>
      <c r="CD46" s="629"/>
      <c r="CE46" s="629"/>
      <c r="CF46" s="629"/>
      <c r="CG46" s="629"/>
      <c r="CH46" s="629"/>
      <c r="CI46" s="629"/>
      <c r="CJ46" s="629"/>
      <c r="CK46" s="629"/>
      <c r="CL46" s="629"/>
      <c r="CM46" s="629"/>
      <c r="CN46" s="629"/>
      <c r="CO46" s="629"/>
      <c r="CP46" s="629"/>
      <c r="CQ46" s="629"/>
      <c r="CR46" s="629"/>
      <c r="CS46" s="629"/>
      <c r="CT46" s="629"/>
      <c r="CU46" s="629"/>
      <c r="CV46" s="629"/>
      <c r="CW46" s="629"/>
      <c r="CX46" s="629"/>
      <c r="CY46" s="629"/>
      <c r="CZ46" s="629"/>
      <c r="DA46" s="629"/>
      <c r="DB46" s="629"/>
      <c r="DC46" s="629"/>
      <c r="DD46" s="629"/>
      <c r="DE46" s="629"/>
      <c r="DF46" s="629"/>
      <c r="DG46" s="629"/>
      <c r="DH46" s="629"/>
      <c r="DI46" s="629"/>
      <c r="DJ46" s="629"/>
      <c r="DK46" s="629"/>
      <c r="DL46" s="629"/>
      <c r="DM46" s="629"/>
      <c r="DN46" s="629"/>
      <c r="DO46" s="629"/>
      <c r="DP46" s="629"/>
      <c r="DQ46" s="629"/>
      <c r="DR46" s="629"/>
      <c r="DS46" s="629"/>
      <c r="DT46" s="629"/>
      <c r="DU46" s="629"/>
      <c r="DV46" s="629"/>
      <c r="DW46" s="629"/>
      <c r="DX46" s="629"/>
      <c r="DY46" s="629"/>
      <c r="DZ46" s="629"/>
      <c r="EA46" s="629"/>
      <c r="EB46" s="629"/>
      <c r="EC46" s="629"/>
      <c r="ED46" s="629"/>
      <c r="EE46" s="629"/>
      <c r="EF46" s="629"/>
      <c r="EG46" s="629"/>
      <c r="EH46" s="629"/>
      <c r="EI46" s="629"/>
      <c r="EJ46" s="629"/>
      <c r="EK46" s="629"/>
      <c r="EL46" s="629"/>
      <c r="EM46" s="629"/>
      <c r="EN46" s="629"/>
      <c r="EO46" s="629"/>
      <c r="EP46" s="629"/>
      <c r="EQ46" s="629"/>
      <c r="ER46" s="629"/>
      <c r="ES46" s="629"/>
      <c r="ET46" s="629"/>
      <c r="EU46" s="629"/>
      <c r="EV46" s="629"/>
      <c r="EW46" s="629"/>
      <c r="EX46" s="629"/>
      <c r="EY46" s="629"/>
      <c r="EZ46" s="629"/>
      <c r="FA46" s="629"/>
      <c r="FB46" s="629"/>
      <c r="FC46" s="629"/>
      <c r="FD46" s="629"/>
      <c r="FE46" s="629"/>
      <c r="FF46" s="629"/>
      <c r="FG46" s="629"/>
      <c r="FH46" s="629"/>
      <c r="FI46" s="629"/>
      <c r="FJ46" s="629"/>
      <c r="FK46" s="629"/>
      <c r="FL46" s="629"/>
      <c r="FM46" s="629"/>
      <c r="FN46" s="629"/>
      <c r="FO46" s="629"/>
      <c r="FP46" s="629"/>
      <c r="FQ46" s="629"/>
      <c r="FR46" s="629"/>
      <c r="FS46" s="629"/>
      <c r="FT46" s="629"/>
      <c r="FU46" s="629"/>
      <c r="FV46" s="629"/>
      <c r="FW46" s="629"/>
      <c r="FX46" s="629"/>
      <c r="FY46" s="629"/>
      <c r="FZ46" s="629"/>
      <c r="GA46" s="629"/>
      <c r="GB46" s="629"/>
      <c r="GC46" s="629"/>
      <c r="GD46" s="629"/>
      <c r="GE46" s="629"/>
      <c r="GF46" s="629"/>
      <c r="GG46" s="629"/>
      <c r="GH46" s="629"/>
      <c r="GI46" s="629"/>
      <c r="GJ46" s="629"/>
      <c r="GK46" s="629"/>
      <c r="GL46" s="629"/>
      <c r="GM46" s="629"/>
      <c r="GN46" s="629"/>
      <c r="GO46" s="629"/>
      <c r="GP46" s="629"/>
      <c r="GQ46" s="629"/>
      <c r="GR46" s="629"/>
      <c r="GS46" s="629"/>
      <c r="GT46" s="629"/>
      <c r="GU46" s="629"/>
      <c r="GV46" s="629"/>
      <c r="GW46" s="629"/>
      <c r="GX46" s="629"/>
      <c r="GY46" s="629"/>
      <c r="GZ46" s="629"/>
      <c r="HA46" s="629"/>
      <c r="HB46" s="629"/>
      <c r="HC46" s="629"/>
      <c r="HD46" s="629"/>
      <c r="HE46" s="629"/>
      <c r="HF46" s="629"/>
      <c r="HG46" s="629"/>
      <c r="HH46" s="629"/>
      <c r="HI46" s="629"/>
      <c r="HJ46" s="629"/>
      <c r="HK46" s="629"/>
      <c r="HL46" s="629"/>
      <c r="HM46" s="629"/>
      <c r="HN46" s="629"/>
      <c r="HO46" s="629"/>
      <c r="HP46" s="629"/>
      <c r="HQ46" s="629"/>
      <c r="HR46" s="629"/>
      <c r="HS46" s="629"/>
      <c r="HT46" s="629"/>
      <c r="HU46" s="629"/>
      <c r="HV46" s="629"/>
      <c r="HW46" s="629"/>
      <c r="HX46" s="629"/>
      <c r="HY46" s="629"/>
      <c r="HZ46" s="629"/>
      <c r="IA46" s="629"/>
      <c r="IB46" s="629"/>
      <c r="IC46" s="629"/>
      <c r="ID46" s="629"/>
      <c r="IE46" s="629"/>
      <c r="IF46" s="629"/>
      <c r="IG46" s="629"/>
      <c r="IH46" s="629"/>
      <c r="II46" s="629"/>
      <c r="IJ46" s="629"/>
      <c r="IK46" s="629"/>
      <c r="IL46" s="629"/>
      <c r="IM46" s="629"/>
      <c r="IN46" s="629"/>
      <c r="IO46" s="629"/>
      <c r="IP46" s="629"/>
      <c r="IQ46" s="629"/>
      <c r="IR46" s="629"/>
      <c r="IS46" s="629"/>
      <c r="IT46" s="629"/>
      <c r="IU46" s="629"/>
      <c r="IV46" s="629"/>
      <c r="IW46" s="629"/>
      <c r="IX46" s="629"/>
      <c r="IY46" s="629"/>
      <c r="IZ46" s="629"/>
      <c r="JA46" s="629"/>
      <c r="JB46" s="629"/>
      <c r="JC46" s="629"/>
      <c r="JD46" s="629"/>
      <c r="JE46" s="629"/>
      <c r="JF46" s="629"/>
      <c r="JG46" s="629"/>
      <c r="JH46" s="629"/>
      <c r="JI46" s="629"/>
      <c r="JJ46" s="629"/>
      <c r="JK46" s="629"/>
      <c r="JL46" s="629"/>
      <c r="JM46" s="629"/>
      <c r="JN46" s="629"/>
      <c r="JO46" s="629"/>
      <c r="JP46" s="629"/>
      <c r="JQ46" s="629"/>
      <c r="JR46" s="629"/>
      <c r="JS46" s="629"/>
      <c r="JT46" s="629"/>
      <c r="JU46" s="629"/>
      <c r="JV46" s="629"/>
      <c r="JW46" s="629"/>
      <c r="JX46" s="629"/>
      <c r="JY46" s="629"/>
      <c r="JZ46" s="629"/>
      <c r="KA46" s="629"/>
      <c r="KB46" s="629"/>
      <c r="KC46" s="629"/>
      <c r="KD46" s="629"/>
      <c r="KE46" s="629"/>
      <c r="KF46" s="629"/>
      <c r="KG46" s="629"/>
      <c r="KH46" s="629"/>
      <c r="KI46" s="629"/>
      <c r="KJ46" s="629"/>
      <c r="KK46" s="629"/>
      <c r="KL46" s="629"/>
      <c r="KM46" s="629"/>
      <c r="KN46" s="629"/>
      <c r="KO46" s="629"/>
      <c r="KP46" s="629"/>
      <c r="KQ46" s="629"/>
      <c r="KR46" s="629"/>
      <c r="KS46" s="629"/>
      <c r="KT46" s="629"/>
      <c r="KU46" s="629"/>
      <c r="KV46" s="629"/>
      <c r="KW46" s="629"/>
      <c r="KX46" s="629"/>
      <c r="KY46" s="629"/>
      <c r="KZ46" s="629"/>
      <c r="LA46" s="629"/>
      <c r="LB46" s="629"/>
      <c r="LC46" s="629"/>
      <c r="LD46" s="629"/>
      <c r="LE46" s="629"/>
      <c r="LF46" s="629"/>
      <c r="LG46" s="629"/>
      <c r="LH46" s="629"/>
      <c r="LI46" s="629"/>
      <c r="LJ46" s="629"/>
      <c r="LK46" s="629"/>
      <c r="LL46" s="629"/>
      <c r="LM46" s="629"/>
      <c r="LN46" s="629"/>
      <c r="LO46" s="629"/>
      <c r="LP46" s="629"/>
      <c r="LQ46" s="629"/>
      <c r="LR46" s="629"/>
      <c r="LS46" s="629"/>
      <c r="LT46" s="629"/>
      <c r="LU46" s="629"/>
      <c r="LV46" s="629"/>
      <c r="LW46" s="629"/>
      <c r="LX46" s="629"/>
      <c r="LY46" s="629"/>
      <c r="LZ46" s="629"/>
      <c r="MA46" s="629"/>
      <c r="MB46" s="629"/>
      <c r="MC46" s="629"/>
      <c r="MD46" s="629"/>
      <c r="ME46" s="629"/>
      <c r="MF46" s="629"/>
      <c r="MG46" s="629"/>
      <c r="MH46" s="629"/>
      <c r="MI46" s="629"/>
      <c r="MJ46" s="629"/>
      <c r="MK46" s="629"/>
      <c r="ML46" s="629"/>
      <c r="MM46" s="629"/>
      <c r="MN46" s="629"/>
      <c r="MO46" s="629"/>
      <c r="MP46" s="629"/>
      <c r="MQ46" s="629"/>
      <c r="MR46" s="629"/>
      <c r="MS46" s="629"/>
      <c r="MT46" s="629"/>
      <c r="MU46" s="629"/>
      <c r="MV46" s="629"/>
      <c r="MW46" s="629"/>
      <c r="MX46" s="629"/>
      <c r="MY46" s="629"/>
      <c r="MZ46" s="629"/>
      <c r="NA46" s="629"/>
      <c r="NB46" s="629"/>
      <c r="NC46" s="629"/>
      <c r="ND46" s="629"/>
      <c r="NE46" s="629"/>
      <c r="NF46" s="629"/>
      <c r="NG46" s="629"/>
      <c r="NH46" s="629"/>
      <c r="NI46" s="629"/>
      <c r="NJ46" s="629"/>
      <c r="NK46" s="629"/>
      <c r="NL46" s="629"/>
      <c r="NM46" s="629"/>
      <c r="NN46" s="629"/>
      <c r="NO46" s="629"/>
      <c r="NP46" s="629"/>
      <c r="NQ46" s="629"/>
      <c r="NR46" s="629"/>
      <c r="NS46" s="629"/>
      <c r="NT46" s="629"/>
      <c r="NU46" s="629"/>
      <c r="NV46" s="629"/>
      <c r="NW46" s="629"/>
      <c r="NX46" s="629"/>
      <c r="NY46" s="629"/>
      <c r="NZ46" s="629"/>
      <c r="OA46" s="629"/>
      <c r="OB46" s="629"/>
      <c r="OC46" s="629"/>
      <c r="OD46" s="629"/>
      <c r="OE46" s="629"/>
      <c r="OF46" s="629"/>
      <c r="OG46" s="629"/>
      <c r="OH46" s="629"/>
      <c r="OI46" s="629"/>
      <c r="OJ46" s="629"/>
      <c r="OK46" s="629"/>
      <c r="OL46" s="629"/>
      <c r="OM46" s="629"/>
      <c r="ON46" s="629"/>
      <c r="OO46" s="629"/>
      <c r="OP46" s="629"/>
      <c r="OQ46" s="629"/>
      <c r="OR46" s="629"/>
      <c r="OS46" s="629"/>
      <c r="OT46" s="629"/>
      <c r="OU46" s="629"/>
      <c r="OV46" s="629"/>
      <c r="OW46" s="629"/>
      <c r="OX46" s="629"/>
      <c r="OY46" s="629"/>
      <c r="OZ46" s="629"/>
      <c r="PA46" s="629"/>
      <c r="PB46" s="629"/>
      <c r="PC46" s="629"/>
      <c r="PD46" s="629"/>
      <c r="PE46" s="629"/>
      <c r="PF46" s="629"/>
      <c r="PG46" s="629"/>
      <c r="PH46" s="629"/>
      <c r="PI46" s="629"/>
      <c r="PJ46" s="629"/>
      <c r="PK46" s="629"/>
      <c r="PL46" s="629"/>
      <c r="PM46" s="629"/>
      <c r="PN46" s="629"/>
      <c r="PO46" s="629"/>
      <c r="PP46" s="629"/>
      <c r="PQ46" s="629"/>
      <c r="PR46" s="629"/>
      <c r="PS46" s="629"/>
      <c r="PT46" s="629"/>
      <c r="PU46" s="629"/>
      <c r="PV46" s="629"/>
      <c r="PW46" s="629"/>
      <c r="PX46" s="629"/>
      <c r="PY46" s="629"/>
      <c r="PZ46" s="629"/>
      <c r="QA46" s="629"/>
      <c r="QB46" s="629"/>
      <c r="QC46" s="629"/>
      <c r="QD46" s="629"/>
      <c r="QE46" s="629"/>
      <c r="QF46" s="629"/>
      <c r="QG46" s="629"/>
      <c r="QH46" s="629"/>
      <c r="QI46" s="629"/>
      <c r="QJ46" s="629"/>
      <c r="QK46" s="629"/>
      <c r="QL46" s="629"/>
      <c r="QM46" s="629"/>
      <c r="QN46" s="629"/>
      <c r="QO46" s="629"/>
      <c r="QP46" s="629"/>
      <c r="QQ46" s="629"/>
      <c r="QR46" s="629"/>
      <c r="QS46" s="629"/>
      <c r="QT46" s="629"/>
      <c r="QU46" s="629"/>
      <c r="QV46" s="629"/>
      <c r="QW46" s="629"/>
      <c r="QX46" s="629"/>
      <c r="QY46" s="629"/>
      <c r="QZ46" s="629"/>
      <c r="RA46" s="629"/>
      <c r="RB46" s="629"/>
      <c r="RC46" s="629"/>
      <c r="RD46" s="629"/>
      <c r="RE46" s="629"/>
      <c r="RF46" s="629"/>
      <c r="RG46" s="629"/>
      <c r="RH46" s="629"/>
      <c r="RI46" s="629"/>
      <c r="RJ46" s="629"/>
      <c r="RK46" s="629"/>
      <c r="RL46" s="629"/>
      <c r="RM46" s="629"/>
      <c r="RN46" s="629"/>
      <c r="RO46" s="629"/>
      <c r="RP46" s="629"/>
      <c r="RQ46" s="629"/>
      <c r="RR46" s="629"/>
      <c r="RS46" s="629"/>
      <c r="RT46" s="629"/>
      <c r="RU46" s="629"/>
      <c r="RV46" s="629"/>
      <c r="RW46" s="629"/>
      <c r="RX46" s="629"/>
      <c r="RY46" s="629"/>
      <c r="RZ46" s="629"/>
      <c r="SA46" s="629"/>
      <c r="SB46" s="629"/>
      <c r="SC46" s="629"/>
      <c r="SD46" s="629"/>
      <c r="SE46" s="629"/>
      <c r="SF46" s="629"/>
      <c r="SG46" s="629"/>
      <c r="SH46" s="629"/>
      <c r="SI46" s="629"/>
      <c r="SJ46" s="629"/>
      <c r="SK46" s="629"/>
      <c r="SL46" s="629"/>
      <c r="SM46" s="629"/>
      <c r="SN46" s="629"/>
      <c r="SO46" s="629"/>
      <c r="SP46" s="629"/>
      <c r="SQ46" s="629"/>
      <c r="SR46" s="629"/>
      <c r="SS46" s="629"/>
      <c r="ST46" s="629"/>
      <c r="SU46" s="629"/>
      <c r="SV46" s="629"/>
      <c r="SW46" s="629"/>
      <c r="SX46" s="629"/>
      <c r="SY46" s="629"/>
      <c r="SZ46" s="629"/>
      <c r="TA46" s="629"/>
      <c r="TB46" s="629"/>
      <c r="TC46" s="629"/>
      <c r="TD46" s="629"/>
      <c r="TE46" s="629"/>
      <c r="TF46" s="629"/>
      <c r="TG46" s="629"/>
      <c r="TH46" s="629"/>
      <c r="TI46" s="629"/>
      <c r="TJ46" s="629"/>
      <c r="TK46" s="629"/>
      <c r="TL46" s="629"/>
      <c r="TM46" s="629"/>
      <c r="TN46" s="629"/>
      <c r="TO46" s="629"/>
      <c r="TP46" s="629"/>
      <c r="TQ46" s="629"/>
      <c r="TR46" s="629"/>
      <c r="TS46" s="629"/>
      <c r="TT46" s="629"/>
      <c r="TU46" s="629"/>
      <c r="TV46" s="629"/>
      <c r="TW46" s="629"/>
      <c r="TX46" s="629"/>
      <c r="TY46" s="629"/>
      <c r="TZ46" s="629"/>
      <c r="UA46" s="629"/>
      <c r="UB46" s="629"/>
      <c r="UC46" s="629"/>
      <c r="UD46" s="629"/>
      <c r="UE46" s="629"/>
      <c r="UF46" s="629"/>
      <c r="UG46" s="629"/>
      <c r="UH46" s="629"/>
      <c r="UI46" s="629"/>
      <c r="UJ46" s="629"/>
      <c r="UK46" s="629"/>
      <c r="UL46" s="629"/>
      <c r="UM46" s="629"/>
      <c r="UN46" s="629"/>
      <c r="UO46" s="629"/>
      <c r="UP46" s="629"/>
      <c r="UQ46" s="629"/>
      <c r="UR46" s="629"/>
      <c r="US46" s="629"/>
      <c r="UT46" s="629"/>
      <c r="UU46" s="629"/>
      <c r="UV46" s="629"/>
      <c r="UW46" s="629"/>
      <c r="UX46" s="629"/>
      <c r="UY46" s="629"/>
      <c r="UZ46" s="629"/>
      <c r="VA46" s="629"/>
      <c r="VB46" s="629"/>
      <c r="VC46" s="629"/>
      <c r="VD46" s="629"/>
      <c r="VE46" s="629"/>
      <c r="VF46" s="629"/>
      <c r="VG46" s="629"/>
      <c r="VH46" s="629"/>
      <c r="VI46" s="629"/>
      <c r="VJ46" s="629"/>
      <c r="VK46" s="629"/>
      <c r="VL46" s="629"/>
      <c r="VM46" s="629"/>
      <c r="VN46" s="629"/>
      <c r="VO46" s="629"/>
      <c r="VP46" s="629"/>
      <c r="VQ46" s="629"/>
      <c r="VR46" s="629"/>
      <c r="VS46" s="629"/>
      <c r="VT46" s="629"/>
      <c r="VU46" s="629"/>
      <c r="VV46" s="629"/>
      <c r="VW46" s="629"/>
      <c r="VX46" s="629"/>
      <c r="VY46" s="629"/>
      <c r="VZ46" s="629"/>
      <c r="WA46" s="629"/>
      <c r="WB46" s="629"/>
      <c r="WC46" s="629"/>
      <c r="WD46" s="629"/>
      <c r="WE46" s="629"/>
      <c r="WF46" s="629"/>
      <c r="WG46" s="629"/>
      <c r="WH46" s="629"/>
      <c r="WI46" s="629"/>
      <c r="WJ46" s="629"/>
      <c r="WK46" s="629"/>
      <c r="WL46" s="629"/>
      <c r="WM46" s="629"/>
      <c r="WN46" s="629"/>
      <c r="WO46" s="629"/>
      <c r="WP46" s="629"/>
      <c r="WQ46" s="629"/>
      <c r="WR46" s="629"/>
      <c r="WS46" s="629"/>
      <c r="WT46" s="629"/>
      <c r="WU46" s="629"/>
      <c r="WV46" s="629"/>
      <c r="WW46" s="629"/>
      <c r="WX46" s="629"/>
      <c r="WY46" s="629"/>
      <c r="WZ46" s="629"/>
      <c r="XA46" s="629"/>
      <c r="XB46" s="629"/>
      <c r="XC46" s="629"/>
      <c r="XD46" s="629"/>
      <c r="XE46" s="629"/>
      <c r="XF46" s="629"/>
      <c r="XG46" s="629"/>
      <c r="XH46" s="629"/>
      <c r="XI46" s="629"/>
      <c r="XJ46" s="629"/>
      <c r="XK46" s="629"/>
      <c r="XL46" s="629"/>
      <c r="XM46" s="629"/>
      <c r="XN46" s="629"/>
      <c r="XO46" s="629"/>
      <c r="XP46" s="629"/>
      <c r="XQ46" s="629"/>
      <c r="XR46" s="629"/>
      <c r="XS46" s="629"/>
      <c r="XT46" s="629"/>
      <c r="XU46" s="629"/>
      <c r="XV46" s="629"/>
      <c r="XW46" s="629"/>
      <c r="XX46" s="629"/>
      <c r="XY46" s="629"/>
      <c r="XZ46" s="629"/>
      <c r="YA46" s="629"/>
      <c r="YB46" s="629"/>
      <c r="YC46" s="629"/>
      <c r="YD46" s="629"/>
      <c r="YE46" s="629"/>
      <c r="YF46" s="629"/>
      <c r="YG46" s="629"/>
      <c r="YH46" s="629"/>
      <c r="YI46" s="629"/>
      <c r="YJ46" s="629"/>
      <c r="YK46" s="629"/>
      <c r="YL46" s="629"/>
      <c r="YM46" s="629"/>
      <c r="YN46" s="629"/>
      <c r="YO46" s="629"/>
      <c r="YP46" s="629"/>
      <c r="YQ46" s="629"/>
      <c r="YR46" s="629"/>
      <c r="YS46" s="629"/>
      <c r="YT46" s="629"/>
      <c r="YU46" s="629"/>
      <c r="YV46" s="629"/>
      <c r="YW46" s="629"/>
      <c r="YX46" s="629"/>
      <c r="YY46" s="629"/>
      <c r="YZ46" s="629"/>
      <c r="ZA46" s="629"/>
      <c r="ZB46" s="629"/>
      <c r="ZC46" s="629"/>
      <c r="ZD46" s="629"/>
      <c r="ZE46" s="629"/>
      <c r="ZF46" s="629"/>
      <c r="ZG46" s="629"/>
      <c r="ZH46" s="629"/>
      <c r="ZI46" s="629"/>
      <c r="ZJ46" s="629"/>
      <c r="ZK46" s="629"/>
      <c r="ZL46" s="629"/>
      <c r="ZM46" s="629"/>
      <c r="ZN46" s="629"/>
      <c r="ZO46" s="629"/>
      <c r="ZP46" s="629"/>
      <c r="ZQ46" s="629"/>
      <c r="ZR46" s="629"/>
      <c r="ZS46" s="629"/>
      <c r="ZT46" s="629"/>
      <c r="ZU46" s="629"/>
      <c r="ZV46" s="629"/>
      <c r="ZW46" s="629"/>
      <c r="ZX46" s="629"/>
      <c r="ZY46" s="629"/>
      <c r="ZZ46" s="629"/>
      <c r="AAA46" s="629"/>
      <c r="AAB46" s="629"/>
      <c r="AAC46" s="629"/>
      <c r="AAD46" s="629"/>
      <c r="AAE46" s="629"/>
      <c r="AAF46" s="629"/>
      <c r="AAG46" s="629"/>
      <c r="AAH46" s="629"/>
      <c r="AAI46" s="629"/>
      <c r="AAJ46" s="629"/>
      <c r="AAK46" s="629"/>
      <c r="AAL46" s="629"/>
      <c r="AAM46" s="629"/>
      <c r="AAN46" s="629"/>
      <c r="AAO46" s="629"/>
      <c r="AAP46" s="629"/>
      <c r="AAQ46" s="629"/>
      <c r="AAR46" s="629"/>
      <c r="AAS46" s="629"/>
      <c r="AAT46" s="629"/>
      <c r="AAU46" s="629"/>
      <c r="AAV46" s="629"/>
      <c r="AAW46" s="629"/>
      <c r="AAX46" s="629"/>
      <c r="AAY46" s="629"/>
      <c r="AAZ46" s="629"/>
      <c r="ABA46" s="629"/>
      <c r="ABB46" s="629"/>
      <c r="ABC46" s="629"/>
      <c r="ABD46" s="629"/>
      <c r="ABE46" s="629"/>
      <c r="ABF46" s="629"/>
      <c r="ABG46" s="629"/>
      <c r="ABH46" s="629"/>
      <c r="ABI46" s="629"/>
      <c r="ABJ46" s="629"/>
      <c r="ABK46" s="629"/>
      <c r="ABL46" s="629"/>
      <c r="ABM46" s="629"/>
      <c r="ABN46" s="629"/>
      <c r="ABO46" s="629"/>
      <c r="ABP46" s="629"/>
      <c r="ABQ46" s="629"/>
      <c r="ABR46" s="629"/>
      <c r="ABS46" s="629"/>
      <c r="ABT46" s="629"/>
      <c r="ABU46" s="629"/>
      <c r="ABV46" s="629"/>
      <c r="ABW46" s="629"/>
      <c r="ABX46" s="629"/>
      <c r="ABY46" s="629"/>
      <c r="ABZ46" s="629"/>
      <c r="ACA46" s="629"/>
      <c r="ACB46" s="629"/>
      <c r="ACC46" s="629"/>
      <c r="ACD46" s="629"/>
      <c r="ACE46" s="629"/>
      <c r="ACF46" s="629"/>
      <c r="ACG46" s="629"/>
      <c r="ACH46" s="629"/>
      <c r="ACI46" s="629"/>
      <c r="ACJ46" s="629"/>
      <c r="ACK46" s="629"/>
      <c r="ACL46" s="629"/>
      <c r="ACM46" s="629"/>
      <c r="ACN46" s="629"/>
      <c r="ACO46" s="629"/>
      <c r="ACP46" s="629"/>
      <c r="ACQ46" s="629"/>
      <c r="ACR46" s="629"/>
      <c r="ACS46" s="629"/>
      <c r="ACT46" s="629"/>
      <c r="ACU46" s="629"/>
      <c r="ACV46" s="629"/>
      <c r="ACW46" s="629"/>
      <c r="ACX46" s="629"/>
      <c r="ACY46" s="629"/>
      <c r="ACZ46" s="629"/>
      <c r="ADA46" s="629"/>
      <c r="ADB46" s="629"/>
      <c r="ADC46" s="629"/>
      <c r="ADD46" s="629"/>
      <c r="ADE46" s="629"/>
      <c r="ADF46" s="629"/>
      <c r="ADG46" s="629"/>
      <c r="ADH46" s="629"/>
      <c r="ADI46" s="629"/>
      <c r="ADJ46" s="629"/>
      <c r="ADK46" s="629"/>
      <c r="ADL46" s="629"/>
      <c r="ADM46" s="629"/>
      <c r="ADN46" s="629"/>
      <c r="ADO46" s="629"/>
      <c r="ADP46" s="629"/>
      <c r="ADQ46" s="629"/>
      <c r="ADR46" s="629"/>
      <c r="ADS46" s="629"/>
      <c r="ADT46" s="629"/>
      <c r="ADU46" s="629"/>
      <c r="ADV46" s="629"/>
      <c r="ADW46" s="629"/>
      <c r="ADX46" s="629"/>
      <c r="ADY46" s="629"/>
      <c r="ADZ46" s="629"/>
      <c r="AEA46" s="629"/>
      <c r="AEB46" s="629"/>
      <c r="AEC46" s="629"/>
      <c r="AED46" s="629"/>
      <c r="AEE46" s="629"/>
      <c r="AEF46" s="629"/>
      <c r="AEG46" s="629"/>
      <c r="AEH46" s="629"/>
      <c r="AEI46" s="629"/>
      <c r="AEJ46" s="629"/>
      <c r="AEK46" s="629"/>
      <c r="AEL46" s="629"/>
      <c r="AEM46" s="629"/>
      <c r="AEN46" s="629"/>
      <c r="AEO46" s="629"/>
      <c r="AEP46" s="629"/>
      <c r="AEQ46" s="629"/>
      <c r="AER46" s="629"/>
      <c r="AES46" s="629"/>
      <c r="AET46" s="629"/>
      <c r="AEU46" s="629"/>
      <c r="AEV46" s="629"/>
      <c r="AEW46" s="629"/>
      <c r="AEX46" s="629"/>
      <c r="AEY46" s="629"/>
      <c r="AEZ46" s="629"/>
      <c r="AFA46" s="629"/>
      <c r="AFB46" s="629"/>
      <c r="AFC46" s="629"/>
      <c r="AFD46" s="629"/>
      <c r="AFE46" s="629"/>
      <c r="AFF46" s="629"/>
      <c r="AFG46" s="629"/>
      <c r="AFH46" s="629"/>
      <c r="AFI46" s="629"/>
      <c r="AFJ46" s="629"/>
      <c r="AFK46" s="629"/>
      <c r="AFL46" s="629"/>
      <c r="AFM46" s="629"/>
      <c r="AFN46" s="629"/>
      <c r="AFO46" s="629"/>
      <c r="AFP46" s="629"/>
      <c r="AFQ46" s="629"/>
      <c r="AFR46" s="629"/>
      <c r="AFS46" s="629"/>
      <c r="AFT46" s="629"/>
      <c r="AFU46" s="629"/>
      <c r="AFV46" s="629"/>
      <c r="AFW46" s="629"/>
      <c r="AFX46" s="629"/>
      <c r="AFY46" s="629"/>
      <c r="AFZ46" s="629"/>
      <c r="AGA46" s="629"/>
      <c r="AGB46" s="629"/>
      <c r="AGC46" s="629"/>
      <c r="AGD46" s="629"/>
      <c r="AGE46" s="629"/>
      <c r="AGF46" s="629"/>
      <c r="AGG46" s="629"/>
      <c r="AGH46" s="629"/>
      <c r="AGI46" s="629"/>
      <c r="AGJ46" s="629"/>
      <c r="AGK46" s="629"/>
      <c r="AGL46" s="629"/>
      <c r="AGM46" s="629"/>
      <c r="AGN46" s="629"/>
      <c r="AGO46" s="629"/>
      <c r="AGP46" s="629"/>
      <c r="AGQ46" s="629"/>
      <c r="AGR46" s="629"/>
      <c r="AGS46" s="629"/>
      <c r="AGT46" s="629"/>
      <c r="AGU46" s="629"/>
      <c r="AGV46" s="629"/>
      <c r="AGW46" s="629"/>
      <c r="AGX46" s="629"/>
      <c r="AGY46" s="629"/>
      <c r="AGZ46" s="629"/>
      <c r="AHA46" s="629"/>
      <c r="AHB46" s="629"/>
      <c r="AHC46" s="629"/>
      <c r="AHD46" s="629"/>
      <c r="AHE46" s="629"/>
      <c r="AHF46" s="629"/>
      <c r="AHG46" s="629"/>
      <c r="AHH46" s="629"/>
      <c r="AHI46" s="629"/>
      <c r="AHJ46" s="629"/>
      <c r="AHK46" s="629"/>
      <c r="AHL46" s="629"/>
      <c r="AHM46" s="629"/>
      <c r="AHN46" s="629"/>
      <c r="AHO46" s="629"/>
      <c r="AHP46" s="629"/>
      <c r="AHQ46" s="629"/>
      <c r="AHR46" s="629"/>
      <c r="AHS46" s="629"/>
      <c r="AHT46" s="629"/>
      <c r="AHU46" s="629"/>
      <c r="AHV46" s="629"/>
      <c r="AHW46" s="629"/>
      <c r="AHX46" s="629"/>
      <c r="AHY46" s="629"/>
      <c r="AHZ46" s="629"/>
      <c r="AIA46" s="629"/>
      <c r="AIB46" s="629"/>
      <c r="AIC46" s="629"/>
      <c r="AID46" s="629"/>
      <c r="AIE46" s="629"/>
      <c r="AIF46" s="629"/>
      <c r="AIG46" s="629"/>
      <c r="AIH46" s="629"/>
      <c r="AII46" s="629"/>
    </row>
    <row r="47" spans="1:919" s="562" customFormat="1" ht="31.75" customHeight="1" x14ac:dyDescent="0.75">
      <c r="A47" s="2017"/>
      <c r="B47" s="2035"/>
      <c r="C47" s="550" t="s">
        <v>295</v>
      </c>
      <c r="D47" s="551" t="s">
        <v>355</v>
      </c>
      <c r="E47" s="551" t="s">
        <v>25</v>
      </c>
      <c r="F47" s="551" t="s">
        <v>12</v>
      </c>
      <c r="G47" s="568">
        <f t="array" ref="G47">INDEX('Salary . staff rates'!$A$6:$C$28,MATCH(1,('Salary . staff rates'!$A$6:$A$28=MNO!E47)*('Salary . staff rates'!$B$6:$B$28=MNO!F47),0),3)</f>
        <v>75000</v>
      </c>
      <c r="H47" s="552">
        <f t="shared" si="0"/>
        <v>526.31578947368428</v>
      </c>
      <c r="I47" s="553" t="s">
        <v>0</v>
      </c>
      <c r="J47" s="554" t="s">
        <v>0</v>
      </c>
      <c r="K47" s="555">
        <v>2</v>
      </c>
      <c r="L47" s="571">
        <f>IF(K47="N/A","",H47*K47)</f>
        <v>1052.6315789473686</v>
      </c>
      <c r="M47" s="556" t="s">
        <v>31</v>
      </c>
      <c r="N47" s="571">
        <f>IF(M47="Yes",L47*'Salary . staff rates'!$C$34,0)</f>
        <v>0</v>
      </c>
      <c r="O47" s="558"/>
      <c r="P47" s="1849">
        <v>1</v>
      </c>
      <c r="Q47" s="1849">
        <v>1</v>
      </c>
      <c r="R47" s="561"/>
      <c r="S47" s="563">
        <v>3</v>
      </c>
      <c r="T47" s="563">
        <f>S47</f>
        <v>3</v>
      </c>
      <c r="U47" s="563">
        <f>S47</f>
        <v>3</v>
      </c>
      <c r="W47" s="555">
        <v>1</v>
      </c>
      <c r="Y47" s="1012">
        <f t="shared" si="55"/>
        <v>1052.6315789473686</v>
      </c>
      <c r="Z47" s="1012">
        <f t="shared" si="56"/>
        <v>0</v>
      </c>
      <c r="AB47" s="1012">
        <f t="shared" si="57"/>
        <v>1052.6315789473686</v>
      </c>
      <c r="AC47" s="1012">
        <f t="shared" si="58"/>
        <v>0</v>
      </c>
      <c r="AD47" s="1839"/>
      <c r="AE47" s="1012">
        <f t="shared" si="59"/>
        <v>3157.8947368421059</v>
      </c>
      <c r="AF47" s="1012">
        <f t="shared" si="60"/>
        <v>0</v>
      </c>
      <c r="AH47" s="1012">
        <f t="shared" si="61"/>
        <v>3157.8947368421059</v>
      </c>
      <c r="AI47" s="1012">
        <f t="shared" si="62"/>
        <v>0</v>
      </c>
      <c r="AJ47" s="1839"/>
      <c r="AK47" s="498"/>
      <c r="AL47" s="548"/>
      <c r="AN47" s="1012">
        <f t="shared" si="63"/>
        <v>0</v>
      </c>
      <c r="AO47" s="1012">
        <f t="shared" si="64"/>
        <v>0</v>
      </c>
      <c r="AP47" s="564"/>
      <c r="AQ47" s="1012">
        <f t="shared" si="65"/>
        <v>0</v>
      </c>
      <c r="AR47" s="1012">
        <f t="shared" si="66"/>
        <v>0</v>
      </c>
      <c r="AS47" s="629"/>
      <c r="AT47" s="629"/>
      <c r="AU47" s="629"/>
      <c r="AV47" s="629"/>
      <c r="AW47" s="629"/>
      <c r="AX47" s="629"/>
      <c r="AY47" s="629"/>
      <c r="AZ47" s="629"/>
      <c r="BA47" s="629"/>
      <c r="BB47" s="629"/>
      <c r="BC47" s="629"/>
      <c r="BD47" s="629"/>
      <c r="BE47" s="629"/>
      <c r="BF47" s="629"/>
      <c r="BG47" s="629"/>
      <c r="BH47" s="629"/>
      <c r="BI47" s="629"/>
      <c r="BJ47" s="629"/>
      <c r="BK47" s="629"/>
      <c r="BL47" s="629"/>
      <c r="BM47" s="629"/>
      <c r="BN47" s="629"/>
      <c r="BO47" s="629"/>
      <c r="BP47" s="629"/>
      <c r="BQ47" s="629"/>
      <c r="BR47" s="629"/>
      <c r="BS47" s="629"/>
      <c r="BT47" s="629"/>
      <c r="BU47" s="629"/>
      <c r="BV47" s="629"/>
      <c r="BW47" s="629"/>
      <c r="BX47" s="629"/>
      <c r="BY47" s="629"/>
      <c r="BZ47" s="629"/>
      <c r="CA47" s="629"/>
      <c r="CB47" s="629"/>
      <c r="CC47" s="629"/>
      <c r="CD47" s="629"/>
      <c r="CE47" s="629"/>
      <c r="CF47" s="629"/>
      <c r="CG47" s="629"/>
      <c r="CH47" s="629"/>
      <c r="CI47" s="629"/>
      <c r="CJ47" s="629"/>
      <c r="CK47" s="629"/>
      <c r="CL47" s="629"/>
      <c r="CM47" s="629"/>
      <c r="CN47" s="629"/>
      <c r="CO47" s="629"/>
      <c r="CP47" s="629"/>
      <c r="CQ47" s="629"/>
      <c r="CR47" s="629"/>
      <c r="CS47" s="629"/>
      <c r="CT47" s="629"/>
      <c r="CU47" s="629"/>
      <c r="CV47" s="629"/>
      <c r="CW47" s="629"/>
      <c r="CX47" s="629"/>
      <c r="CY47" s="629"/>
      <c r="CZ47" s="629"/>
      <c r="DA47" s="629"/>
      <c r="DB47" s="629"/>
      <c r="DC47" s="629"/>
      <c r="DD47" s="629"/>
      <c r="DE47" s="629"/>
      <c r="DF47" s="629"/>
      <c r="DG47" s="629"/>
      <c r="DH47" s="629"/>
      <c r="DI47" s="629"/>
      <c r="DJ47" s="629"/>
      <c r="DK47" s="629"/>
      <c r="DL47" s="629"/>
      <c r="DM47" s="629"/>
      <c r="DN47" s="629"/>
      <c r="DO47" s="629"/>
      <c r="DP47" s="629"/>
      <c r="DQ47" s="629"/>
      <c r="DR47" s="629"/>
      <c r="DS47" s="629"/>
      <c r="DT47" s="629"/>
      <c r="DU47" s="629"/>
      <c r="DV47" s="629"/>
      <c r="DW47" s="629"/>
      <c r="DX47" s="629"/>
      <c r="DY47" s="629"/>
      <c r="DZ47" s="629"/>
      <c r="EA47" s="629"/>
      <c r="EB47" s="629"/>
      <c r="EC47" s="629"/>
      <c r="ED47" s="629"/>
      <c r="EE47" s="629"/>
      <c r="EF47" s="629"/>
      <c r="EG47" s="629"/>
      <c r="EH47" s="629"/>
      <c r="EI47" s="629"/>
      <c r="EJ47" s="629"/>
      <c r="EK47" s="629"/>
      <c r="EL47" s="629"/>
      <c r="EM47" s="629"/>
      <c r="EN47" s="629"/>
      <c r="EO47" s="629"/>
      <c r="EP47" s="629"/>
      <c r="EQ47" s="629"/>
      <c r="ER47" s="629"/>
      <c r="ES47" s="629"/>
      <c r="ET47" s="629"/>
      <c r="EU47" s="629"/>
      <c r="EV47" s="629"/>
      <c r="EW47" s="629"/>
      <c r="EX47" s="629"/>
      <c r="EY47" s="629"/>
      <c r="EZ47" s="629"/>
      <c r="FA47" s="629"/>
      <c r="FB47" s="629"/>
      <c r="FC47" s="629"/>
      <c r="FD47" s="629"/>
      <c r="FE47" s="629"/>
      <c r="FF47" s="629"/>
      <c r="FG47" s="629"/>
      <c r="FH47" s="629"/>
      <c r="FI47" s="629"/>
      <c r="FJ47" s="629"/>
      <c r="FK47" s="629"/>
      <c r="FL47" s="629"/>
      <c r="FM47" s="629"/>
      <c r="FN47" s="629"/>
      <c r="FO47" s="629"/>
      <c r="FP47" s="629"/>
      <c r="FQ47" s="629"/>
      <c r="FR47" s="629"/>
      <c r="FS47" s="629"/>
      <c r="FT47" s="629"/>
      <c r="FU47" s="629"/>
      <c r="FV47" s="629"/>
      <c r="FW47" s="629"/>
      <c r="FX47" s="629"/>
      <c r="FY47" s="629"/>
      <c r="FZ47" s="629"/>
      <c r="GA47" s="629"/>
      <c r="GB47" s="629"/>
      <c r="GC47" s="629"/>
      <c r="GD47" s="629"/>
      <c r="GE47" s="629"/>
      <c r="GF47" s="629"/>
      <c r="GG47" s="629"/>
      <c r="GH47" s="629"/>
      <c r="GI47" s="629"/>
      <c r="GJ47" s="629"/>
      <c r="GK47" s="629"/>
      <c r="GL47" s="629"/>
      <c r="GM47" s="629"/>
      <c r="GN47" s="629"/>
      <c r="GO47" s="629"/>
      <c r="GP47" s="629"/>
      <c r="GQ47" s="629"/>
      <c r="GR47" s="629"/>
      <c r="GS47" s="629"/>
      <c r="GT47" s="629"/>
      <c r="GU47" s="629"/>
      <c r="GV47" s="629"/>
      <c r="GW47" s="629"/>
      <c r="GX47" s="629"/>
      <c r="GY47" s="629"/>
      <c r="GZ47" s="629"/>
      <c r="HA47" s="629"/>
      <c r="HB47" s="629"/>
      <c r="HC47" s="629"/>
      <c r="HD47" s="629"/>
      <c r="HE47" s="629"/>
      <c r="HF47" s="629"/>
      <c r="HG47" s="629"/>
      <c r="HH47" s="629"/>
      <c r="HI47" s="629"/>
      <c r="HJ47" s="629"/>
      <c r="HK47" s="629"/>
      <c r="HL47" s="629"/>
      <c r="HM47" s="629"/>
      <c r="HN47" s="629"/>
      <c r="HO47" s="629"/>
      <c r="HP47" s="629"/>
      <c r="HQ47" s="629"/>
      <c r="HR47" s="629"/>
      <c r="HS47" s="629"/>
      <c r="HT47" s="629"/>
      <c r="HU47" s="629"/>
      <c r="HV47" s="629"/>
      <c r="HW47" s="629"/>
      <c r="HX47" s="629"/>
      <c r="HY47" s="629"/>
      <c r="HZ47" s="629"/>
      <c r="IA47" s="629"/>
      <c r="IB47" s="629"/>
      <c r="IC47" s="629"/>
      <c r="ID47" s="629"/>
      <c r="IE47" s="629"/>
      <c r="IF47" s="629"/>
      <c r="IG47" s="629"/>
      <c r="IH47" s="629"/>
      <c r="II47" s="629"/>
      <c r="IJ47" s="629"/>
      <c r="IK47" s="629"/>
      <c r="IL47" s="629"/>
      <c r="IM47" s="629"/>
      <c r="IN47" s="629"/>
      <c r="IO47" s="629"/>
      <c r="IP47" s="629"/>
      <c r="IQ47" s="629"/>
      <c r="IR47" s="629"/>
      <c r="IS47" s="629"/>
      <c r="IT47" s="629"/>
      <c r="IU47" s="629"/>
      <c r="IV47" s="629"/>
      <c r="IW47" s="629"/>
      <c r="IX47" s="629"/>
      <c r="IY47" s="629"/>
      <c r="IZ47" s="629"/>
      <c r="JA47" s="629"/>
      <c r="JB47" s="629"/>
      <c r="JC47" s="629"/>
      <c r="JD47" s="629"/>
      <c r="JE47" s="629"/>
      <c r="JF47" s="629"/>
      <c r="JG47" s="629"/>
      <c r="JH47" s="629"/>
      <c r="JI47" s="629"/>
      <c r="JJ47" s="629"/>
      <c r="JK47" s="629"/>
      <c r="JL47" s="629"/>
      <c r="JM47" s="629"/>
      <c r="JN47" s="629"/>
      <c r="JO47" s="629"/>
      <c r="JP47" s="629"/>
      <c r="JQ47" s="629"/>
      <c r="JR47" s="629"/>
      <c r="JS47" s="629"/>
      <c r="JT47" s="629"/>
      <c r="JU47" s="629"/>
      <c r="JV47" s="629"/>
      <c r="JW47" s="629"/>
      <c r="JX47" s="629"/>
      <c r="JY47" s="629"/>
      <c r="JZ47" s="629"/>
      <c r="KA47" s="629"/>
      <c r="KB47" s="629"/>
      <c r="KC47" s="629"/>
      <c r="KD47" s="629"/>
      <c r="KE47" s="629"/>
      <c r="KF47" s="629"/>
      <c r="KG47" s="629"/>
      <c r="KH47" s="629"/>
      <c r="KI47" s="629"/>
      <c r="KJ47" s="629"/>
      <c r="KK47" s="629"/>
      <c r="KL47" s="629"/>
      <c r="KM47" s="629"/>
      <c r="KN47" s="629"/>
      <c r="KO47" s="629"/>
      <c r="KP47" s="629"/>
      <c r="KQ47" s="629"/>
      <c r="KR47" s="629"/>
      <c r="KS47" s="629"/>
      <c r="KT47" s="629"/>
      <c r="KU47" s="629"/>
      <c r="KV47" s="629"/>
      <c r="KW47" s="629"/>
      <c r="KX47" s="629"/>
      <c r="KY47" s="629"/>
      <c r="KZ47" s="629"/>
      <c r="LA47" s="629"/>
      <c r="LB47" s="629"/>
      <c r="LC47" s="629"/>
      <c r="LD47" s="629"/>
      <c r="LE47" s="629"/>
      <c r="LF47" s="629"/>
      <c r="LG47" s="629"/>
      <c r="LH47" s="629"/>
      <c r="LI47" s="629"/>
      <c r="LJ47" s="629"/>
      <c r="LK47" s="629"/>
      <c r="LL47" s="629"/>
      <c r="LM47" s="629"/>
      <c r="LN47" s="629"/>
      <c r="LO47" s="629"/>
      <c r="LP47" s="629"/>
      <c r="LQ47" s="629"/>
      <c r="LR47" s="629"/>
      <c r="LS47" s="629"/>
      <c r="LT47" s="629"/>
      <c r="LU47" s="629"/>
      <c r="LV47" s="629"/>
      <c r="LW47" s="629"/>
      <c r="LX47" s="629"/>
      <c r="LY47" s="629"/>
      <c r="LZ47" s="629"/>
      <c r="MA47" s="629"/>
      <c r="MB47" s="629"/>
      <c r="MC47" s="629"/>
      <c r="MD47" s="629"/>
      <c r="ME47" s="629"/>
      <c r="MF47" s="629"/>
      <c r="MG47" s="629"/>
      <c r="MH47" s="629"/>
      <c r="MI47" s="629"/>
      <c r="MJ47" s="629"/>
      <c r="MK47" s="629"/>
      <c r="ML47" s="629"/>
      <c r="MM47" s="629"/>
      <c r="MN47" s="629"/>
      <c r="MO47" s="629"/>
      <c r="MP47" s="629"/>
      <c r="MQ47" s="629"/>
      <c r="MR47" s="629"/>
      <c r="MS47" s="629"/>
      <c r="MT47" s="629"/>
      <c r="MU47" s="629"/>
      <c r="MV47" s="629"/>
      <c r="MW47" s="629"/>
      <c r="MX47" s="629"/>
      <c r="MY47" s="629"/>
      <c r="MZ47" s="629"/>
      <c r="NA47" s="629"/>
      <c r="NB47" s="629"/>
      <c r="NC47" s="629"/>
      <c r="ND47" s="629"/>
      <c r="NE47" s="629"/>
      <c r="NF47" s="629"/>
      <c r="NG47" s="629"/>
      <c r="NH47" s="629"/>
      <c r="NI47" s="629"/>
      <c r="NJ47" s="629"/>
      <c r="NK47" s="629"/>
      <c r="NL47" s="629"/>
      <c r="NM47" s="629"/>
      <c r="NN47" s="629"/>
      <c r="NO47" s="629"/>
      <c r="NP47" s="629"/>
      <c r="NQ47" s="629"/>
      <c r="NR47" s="629"/>
      <c r="NS47" s="629"/>
      <c r="NT47" s="629"/>
      <c r="NU47" s="629"/>
      <c r="NV47" s="629"/>
      <c r="NW47" s="629"/>
      <c r="NX47" s="629"/>
      <c r="NY47" s="629"/>
      <c r="NZ47" s="629"/>
      <c r="OA47" s="629"/>
      <c r="OB47" s="629"/>
      <c r="OC47" s="629"/>
      <c r="OD47" s="629"/>
      <c r="OE47" s="629"/>
      <c r="OF47" s="629"/>
      <c r="OG47" s="629"/>
      <c r="OH47" s="629"/>
      <c r="OI47" s="629"/>
      <c r="OJ47" s="629"/>
      <c r="OK47" s="629"/>
      <c r="OL47" s="629"/>
      <c r="OM47" s="629"/>
      <c r="ON47" s="629"/>
      <c r="OO47" s="629"/>
      <c r="OP47" s="629"/>
      <c r="OQ47" s="629"/>
      <c r="OR47" s="629"/>
      <c r="OS47" s="629"/>
      <c r="OT47" s="629"/>
      <c r="OU47" s="629"/>
      <c r="OV47" s="629"/>
      <c r="OW47" s="629"/>
      <c r="OX47" s="629"/>
      <c r="OY47" s="629"/>
      <c r="OZ47" s="629"/>
      <c r="PA47" s="629"/>
      <c r="PB47" s="629"/>
      <c r="PC47" s="629"/>
      <c r="PD47" s="629"/>
      <c r="PE47" s="629"/>
      <c r="PF47" s="629"/>
      <c r="PG47" s="629"/>
      <c r="PH47" s="629"/>
      <c r="PI47" s="629"/>
      <c r="PJ47" s="629"/>
      <c r="PK47" s="629"/>
      <c r="PL47" s="629"/>
      <c r="PM47" s="629"/>
      <c r="PN47" s="629"/>
      <c r="PO47" s="629"/>
      <c r="PP47" s="629"/>
      <c r="PQ47" s="629"/>
      <c r="PR47" s="629"/>
      <c r="PS47" s="629"/>
      <c r="PT47" s="629"/>
      <c r="PU47" s="629"/>
      <c r="PV47" s="629"/>
      <c r="PW47" s="629"/>
      <c r="PX47" s="629"/>
      <c r="PY47" s="629"/>
      <c r="PZ47" s="629"/>
      <c r="QA47" s="629"/>
      <c r="QB47" s="629"/>
      <c r="QC47" s="629"/>
      <c r="QD47" s="629"/>
      <c r="QE47" s="629"/>
      <c r="QF47" s="629"/>
      <c r="QG47" s="629"/>
      <c r="QH47" s="629"/>
      <c r="QI47" s="629"/>
      <c r="QJ47" s="629"/>
      <c r="QK47" s="629"/>
      <c r="QL47" s="629"/>
      <c r="QM47" s="629"/>
      <c r="QN47" s="629"/>
      <c r="QO47" s="629"/>
      <c r="QP47" s="629"/>
      <c r="QQ47" s="629"/>
      <c r="QR47" s="629"/>
      <c r="QS47" s="629"/>
      <c r="QT47" s="629"/>
      <c r="QU47" s="629"/>
      <c r="QV47" s="629"/>
      <c r="QW47" s="629"/>
      <c r="QX47" s="629"/>
      <c r="QY47" s="629"/>
      <c r="QZ47" s="629"/>
      <c r="RA47" s="629"/>
      <c r="RB47" s="629"/>
      <c r="RC47" s="629"/>
      <c r="RD47" s="629"/>
      <c r="RE47" s="629"/>
      <c r="RF47" s="629"/>
      <c r="RG47" s="629"/>
      <c r="RH47" s="629"/>
      <c r="RI47" s="629"/>
      <c r="RJ47" s="629"/>
      <c r="RK47" s="629"/>
      <c r="RL47" s="629"/>
      <c r="RM47" s="629"/>
      <c r="RN47" s="629"/>
      <c r="RO47" s="629"/>
      <c r="RP47" s="629"/>
      <c r="RQ47" s="629"/>
      <c r="RR47" s="629"/>
      <c r="RS47" s="629"/>
      <c r="RT47" s="629"/>
      <c r="RU47" s="629"/>
      <c r="RV47" s="629"/>
      <c r="RW47" s="629"/>
      <c r="RX47" s="629"/>
      <c r="RY47" s="629"/>
      <c r="RZ47" s="629"/>
      <c r="SA47" s="629"/>
      <c r="SB47" s="629"/>
      <c r="SC47" s="629"/>
      <c r="SD47" s="629"/>
      <c r="SE47" s="629"/>
      <c r="SF47" s="629"/>
      <c r="SG47" s="629"/>
      <c r="SH47" s="629"/>
      <c r="SI47" s="629"/>
      <c r="SJ47" s="629"/>
      <c r="SK47" s="629"/>
      <c r="SL47" s="629"/>
      <c r="SM47" s="629"/>
      <c r="SN47" s="629"/>
      <c r="SO47" s="629"/>
      <c r="SP47" s="629"/>
      <c r="SQ47" s="629"/>
      <c r="SR47" s="629"/>
      <c r="SS47" s="629"/>
      <c r="ST47" s="629"/>
      <c r="SU47" s="629"/>
      <c r="SV47" s="629"/>
      <c r="SW47" s="629"/>
      <c r="SX47" s="629"/>
      <c r="SY47" s="629"/>
      <c r="SZ47" s="629"/>
      <c r="TA47" s="629"/>
      <c r="TB47" s="629"/>
      <c r="TC47" s="629"/>
      <c r="TD47" s="629"/>
      <c r="TE47" s="629"/>
      <c r="TF47" s="629"/>
      <c r="TG47" s="629"/>
      <c r="TH47" s="629"/>
      <c r="TI47" s="629"/>
      <c r="TJ47" s="629"/>
      <c r="TK47" s="629"/>
      <c r="TL47" s="629"/>
      <c r="TM47" s="629"/>
      <c r="TN47" s="629"/>
      <c r="TO47" s="629"/>
      <c r="TP47" s="629"/>
      <c r="TQ47" s="629"/>
      <c r="TR47" s="629"/>
      <c r="TS47" s="629"/>
      <c r="TT47" s="629"/>
      <c r="TU47" s="629"/>
      <c r="TV47" s="629"/>
      <c r="TW47" s="629"/>
      <c r="TX47" s="629"/>
      <c r="TY47" s="629"/>
      <c r="TZ47" s="629"/>
      <c r="UA47" s="629"/>
      <c r="UB47" s="629"/>
      <c r="UC47" s="629"/>
      <c r="UD47" s="629"/>
      <c r="UE47" s="629"/>
      <c r="UF47" s="629"/>
      <c r="UG47" s="629"/>
      <c r="UH47" s="629"/>
      <c r="UI47" s="629"/>
      <c r="UJ47" s="629"/>
      <c r="UK47" s="629"/>
      <c r="UL47" s="629"/>
      <c r="UM47" s="629"/>
      <c r="UN47" s="629"/>
      <c r="UO47" s="629"/>
      <c r="UP47" s="629"/>
      <c r="UQ47" s="629"/>
      <c r="UR47" s="629"/>
      <c r="US47" s="629"/>
      <c r="UT47" s="629"/>
      <c r="UU47" s="629"/>
      <c r="UV47" s="629"/>
      <c r="UW47" s="629"/>
      <c r="UX47" s="629"/>
      <c r="UY47" s="629"/>
      <c r="UZ47" s="629"/>
      <c r="VA47" s="629"/>
      <c r="VB47" s="629"/>
      <c r="VC47" s="629"/>
      <c r="VD47" s="629"/>
      <c r="VE47" s="629"/>
      <c r="VF47" s="629"/>
      <c r="VG47" s="629"/>
      <c r="VH47" s="629"/>
      <c r="VI47" s="629"/>
      <c r="VJ47" s="629"/>
      <c r="VK47" s="629"/>
      <c r="VL47" s="629"/>
      <c r="VM47" s="629"/>
      <c r="VN47" s="629"/>
      <c r="VO47" s="629"/>
      <c r="VP47" s="629"/>
      <c r="VQ47" s="629"/>
      <c r="VR47" s="629"/>
      <c r="VS47" s="629"/>
      <c r="VT47" s="629"/>
      <c r="VU47" s="629"/>
      <c r="VV47" s="629"/>
      <c r="VW47" s="629"/>
      <c r="VX47" s="629"/>
      <c r="VY47" s="629"/>
      <c r="VZ47" s="629"/>
      <c r="WA47" s="629"/>
      <c r="WB47" s="629"/>
      <c r="WC47" s="629"/>
      <c r="WD47" s="629"/>
      <c r="WE47" s="629"/>
      <c r="WF47" s="629"/>
      <c r="WG47" s="629"/>
      <c r="WH47" s="629"/>
      <c r="WI47" s="629"/>
      <c r="WJ47" s="629"/>
      <c r="WK47" s="629"/>
      <c r="WL47" s="629"/>
      <c r="WM47" s="629"/>
      <c r="WN47" s="629"/>
      <c r="WO47" s="629"/>
      <c r="WP47" s="629"/>
      <c r="WQ47" s="629"/>
      <c r="WR47" s="629"/>
      <c r="WS47" s="629"/>
      <c r="WT47" s="629"/>
      <c r="WU47" s="629"/>
      <c r="WV47" s="629"/>
      <c r="WW47" s="629"/>
      <c r="WX47" s="629"/>
      <c r="WY47" s="629"/>
      <c r="WZ47" s="629"/>
      <c r="XA47" s="629"/>
      <c r="XB47" s="629"/>
      <c r="XC47" s="629"/>
      <c r="XD47" s="629"/>
      <c r="XE47" s="629"/>
      <c r="XF47" s="629"/>
      <c r="XG47" s="629"/>
      <c r="XH47" s="629"/>
      <c r="XI47" s="629"/>
      <c r="XJ47" s="629"/>
      <c r="XK47" s="629"/>
      <c r="XL47" s="629"/>
      <c r="XM47" s="629"/>
      <c r="XN47" s="629"/>
      <c r="XO47" s="629"/>
      <c r="XP47" s="629"/>
      <c r="XQ47" s="629"/>
      <c r="XR47" s="629"/>
      <c r="XS47" s="629"/>
      <c r="XT47" s="629"/>
      <c r="XU47" s="629"/>
      <c r="XV47" s="629"/>
      <c r="XW47" s="629"/>
      <c r="XX47" s="629"/>
      <c r="XY47" s="629"/>
      <c r="XZ47" s="629"/>
      <c r="YA47" s="629"/>
      <c r="YB47" s="629"/>
      <c r="YC47" s="629"/>
      <c r="YD47" s="629"/>
      <c r="YE47" s="629"/>
      <c r="YF47" s="629"/>
      <c r="YG47" s="629"/>
      <c r="YH47" s="629"/>
      <c r="YI47" s="629"/>
      <c r="YJ47" s="629"/>
      <c r="YK47" s="629"/>
      <c r="YL47" s="629"/>
      <c r="YM47" s="629"/>
      <c r="YN47" s="629"/>
      <c r="YO47" s="629"/>
      <c r="YP47" s="629"/>
      <c r="YQ47" s="629"/>
      <c r="YR47" s="629"/>
      <c r="YS47" s="629"/>
      <c r="YT47" s="629"/>
      <c r="YU47" s="629"/>
      <c r="YV47" s="629"/>
      <c r="YW47" s="629"/>
      <c r="YX47" s="629"/>
      <c r="YY47" s="629"/>
      <c r="YZ47" s="629"/>
      <c r="ZA47" s="629"/>
      <c r="ZB47" s="629"/>
      <c r="ZC47" s="629"/>
      <c r="ZD47" s="629"/>
      <c r="ZE47" s="629"/>
      <c r="ZF47" s="629"/>
      <c r="ZG47" s="629"/>
      <c r="ZH47" s="629"/>
      <c r="ZI47" s="629"/>
      <c r="ZJ47" s="629"/>
      <c r="ZK47" s="629"/>
      <c r="ZL47" s="629"/>
      <c r="ZM47" s="629"/>
      <c r="ZN47" s="629"/>
      <c r="ZO47" s="629"/>
      <c r="ZP47" s="629"/>
      <c r="ZQ47" s="629"/>
      <c r="ZR47" s="629"/>
      <c r="ZS47" s="629"/>
      <c r="ZT47" s="629"/>
      <c r="ZU47" s="629"/>
      <c r="ZV47" s="629"/>
      <c r="ZW47" s="629"/>
      <c r="ZX47" s="629"/>
      <c r="ZY47" s="629"/>
      <c r="ZZ47" s="629"/>
      <c r="AAA47" s="629"/>
      <c r="AAB47" s="629"/>
      <c r="AAC47" s="629"/>
      <c r="AAD47" s="629"/>
      <c r="AAE47" s="629"/>
      <c r="AAF47" s="629"/>
      <c r="AAG47" s="629"/>
      <c r="AAH47" s="629"/>
      <c r="AAI47" s="629"/>
      <c r="AAJ47" s="629"/>
      <c r="AAK47" s="629"/>
      <c r="AAL47" s="629"/>
      <c r="AAM47" s="629"/>
      <c r="AAN47" s="629"/>
      <c r="AAO47" s="629"/>
      <c r="AAP47" s="629"/>
      <c r="AAQ47" s="629"/>
      <c r="AAR47" s="629"/>
      <c r="AAS47" s="629"/>
      <c r="AAT47" s="629"/>
      <c r="AAU47" s="629"/>
      <c r="AAV47" s="629"/>
      <c r="AAW47" s="629"/>
      <c r="AAX47" s="629"/>
      <c r="AAY47" s="629"/>
      <c r="AAZ47" s="629"/>
      <c r="ABA47" s="629"/>
      <c r="ABB47" s="629"/>
      <c r="ABC47" s="629"/>
      <c r="ABD47" s="629"/>
      <c r="ABE47" s="629"/>
      <c r="ABF47" s="629"/>
      <c r="ABG47" s="629"/>
      <c r="ABH47" s="629"/>
      <c r="ABI47" s="629"/>
      <c r="ABJ47" s="629"/>
      <c r="ABK47" s="629"/>
      <c r="ABL47" s="629"/>
      <c r="ABM47" s="629"/>
      <c r="ABN47" s="629"/>
      <c r="ABO47" s="629"/>
      <c r="ABP47" s="629"/>
      <c r="ABQ47" s="629"/>
      <c r="ABR47" s="629"/>
      <c r="ABS47" s="629"/>
      <c r="ABT47" s="629"/>
      <c r="ABU47" s="629"/>
      <c r="ABV47" s="629"/>
      <c r="ABW47" s="629"/>
      <c r="ABX47" s="629"/>
      <c r="ABY47" s="629"/>
      <c r="ABZ47" s="629"/>
      <c r="ACA47" s="629"/>
      <c r="ACB47" s="629"/>
      <c r="ACC47" s="629"/>
      <c r="ACD47" s="629"/>
      <c r="ACE47" s="629"/>
      <c r="ACF47" s="629"/>
      <c r="ACG47" s="629"/>
      <c r="ACH47" s="629"/>
      <c r="ACI47" s="629"/>
      <c r="ACJ47" s="629"/>
      <c r="ACK47" s="629"/>
      <c r="ACL47" s="629"/>
      <c r="ACM47" s="629"/>
      <c r="ACN47" s="629"/>
      <c r="ACO47" s="629"/>
      <c r="ACP47" s="629"/>
      <c r="ACQ47" s="629"/>
      <c r="ACR47" s="629"/>
      <c r="ACS47" s="629"/>
      <c r="ACT47" s="629"/>
      <c r="ACU47" s="629"/>
      <c r="ACV47" s="629"/>
      <c r="ACW47" s="629"/>
      <c r="ACX47" s="629"/>
      <c r="ACY47" s="629"/>
      <c r="ACZ47" s="629"/>
      <c r="ADA47" s="629"/>
      <c r="ADB47" s="629"/>
      <c r="ADC47" s="629"/>
      <c r="ADD47" s="629"/>
      <c r="ADE47" s="629"/>
      <c r="ADF47" s="629"/>
      <c r="ADG47" s="629"/>
      <c r="ADH47" s="629"/>
      <c r="ADI47" s="629"/>
      <c r="ADJ47" s="629"/>
      <c r="ADK47" s="629"/>
      <c r="ADL47" s="629"/>
      <c r="ADM47" s="629"/>
      <c r="ADN47" s="629"/>
      <c r="ADO47" s="629"/>
      <c r="ADP47" s="629"/>
      <c r="ADQ47" s="629"/>
      <c r="ADR47" s="629"/>
      <c r="ADS47" s="629"/>
      <c r="ADT47" s="629"/>
      <c r="ADU47" s="629"/>
      <c r="ADV47" s="629"/>
      <c r="ADW47" s="629"/>
      <c r="ADX47" s="629"/>
      <c r="ADY47" s="629"/>
      <c r="ADZ47" s="629"/>
      <c r="AEA47" s="629"/>
      <c r="AEB47" s="629"/>
      <c r="AEC47" s="629"/>
      <c r="AED47" s="629"/>
      <c r="AEE47" s="629"/>
      <c r="AEF47" s="629"/>
      <c r="AEG47" s="629"/>
      <c r="AEH47" s="629"/>
      <c r="AEI47" s="629"/>
      <c r="AEJ47" s="629"/>
      <c r="AEK47" s="629"/>
      <c r="AEL47" s="629"/>
      <c r="AEM47" s="629"/>
      <c r="AEN47" s="629"/>
      <c r="AEO47" s="629"/>
      <c r="AEP47" s="629"/>
      <c r="AEQ47" s="629"/>
      <c r="AER47" s="629"/>
      <c r="AES47" s="629"/>
      <c r="AET47" s="629"/>
      <c r="AEU47" s="629"/>
      <c r="AEV47" s="629"/>
      <c r="AEW47" s="629"/>
      <c r="AEX47" s="629"/>
      <c r="AEY47" s="629"/>
      <c r="AEZ47" s="629"/>
      <c r="AFA47" s="629"/>
      <c r="AFB47" s="629"/>
      <c r="AFC47" s="629"/>
      <c r="AFD47" s="629"/>
      <c r="AFE47" s="629"/>
      <c r="AFF47" s="629"/>
      <c r="AFG47" s="629"/>
      <c r="AFH47" s="629"/>
      <c r="AFI47" s="629"/>
      <c r="AFJ47" s="629"/>
      <c r="AFK47" s="629"/>
      <c r="AFL47" s="629"/>
      <c r="AFM47" s="629"/>
      <c r="AFN47" s="629"/>
      <c r="AFO47" s="629"/>
      <c r="AFP47" s="629"/>
      <c r="AFQ47" s="629"/>
      <c r="AFR47" s="629"/>
      <c r="AFS47" s="629"/>
      <c r="AFT47" s="629"/>
      <c r="AFU47" s="629"/>
      <c r="AFV47" s="629"/>
      <c r="AFW47" s="629"/>
      <c r="AFX47" s="629"/>
      <c r="AFY47" s="629"/>
      <c r="AFZ47" s="629"/>
      <c r="AGA47" s="629"/>
      <c r="AGB47" s="629"/>
      <c r="AGC47" s="629"/>
      <c r="AGD47" s="629"/>
      <c r="AGE47" s="629"/>
      <c r="AGF47" s="629"/>
      <c r="AGG47" s="629"/>
      <c r="AGH47" s="629"/>
      <c r="AGI47" s="629"/>
      <c r="AGJ47" s="629"/>
      <c r="AGK47" s="629"/>
      <c r="AGL47" s="629"/>
      <c r="AGM47" s="629"/>
      <c r="AGN47" s="629"/>
      <c r="AGO47" s="629"/>
      <c r="AGP47" s="629"/>
      <c r="AGQ47" s="629"/>
      <c r="AGR47" s="629"/>
      <c r="AGS47" s="629"/>
      <c r="AGT47" s="629"/>
      <c r="AGU47" s="629"/>
      <c r="AGV47" s="629"/>
      <c r="AGW47" s="629"/>
      <c r="AGX47" s="629"/>
      <c r="AGY47" s="629"/>
      <c r="AGZ47" s="629"/>
      <c r="AHA47" s="629"/>
      <c r="AHB47" s="629"/>
      <c r="AHC47" s="629"/>
      <c r="AHD47" s="629"/>
      <c r="AHE47" s="629"/>
      <c r="AHF47" s="629"/>
      <c r="AHG47" s="629"/>
      <c r="AHH47" s="629"/>
      <c r="AHI47" s="629"/>
      <c r="AHJ47" s="629"/>
      <c r="AHK47" s="629"/>
      <c r="AHL47" s="629"/>
      <c r="AHM47" s="629"/>
      <c r="AHN47" s="629"/>
      <c r="AHO47" s="629"/>
      <c r="AHP47" s="629"/>
      <c r="AHQ47" s="629"/>
      <c r="AHR47" s="629"/>
      <c r="AHS47" s="629"/>
      <c r="AHT47" s="629"/>
      <c r="AHU47" s="629"/>
      <c r="AHV47" s="629"/>
      <c r="AHW47" s="629"/>
      <c r="AHX47" s="629"/>
      <c r="AHY47" s="629"/>
      <c r="AHZ47" s="629"/>
      <c r="AIA47" s="629"/>
      <c r="AIB47" s="629"/>
      <c r="AIC47" s="629"/>
      <c r="AID47" s="629"/>
      <c r="AIE47" s="629"/>
      <c r="AIF47" s="629"/>
      <c r="AIG47" s="629"/>
      <c r="AIH47" s="629"/>
      <c r="AII47" s="629"/>
    </row>
    <row r="48" spans="1:919" s="629" customFormat="1" ht="31.75" customHeight="1" x14ac:dyDescent="0.75">
      <c r="A48" s="656"/>
      <c r="B48" s="631"/>
      <c r="C48" s="631"/>
      <c r="D48" s="631"/>
      <c r="E48" s="631"/>
      <c r="F48" s="631"/>
      <c r="G48" s="1901"/>
      <c r="H48" s="657"/>
      <c r="I48" s="632"/>
      <c r="J48" s="633"/>
      <c r="K48" s="634"/>
      <c r="L48" s="635"/>
      <c r="M48" s="635"/>
      <c r="N48" s="635"/>
      <c r="O48" s="634"/>
      <c r="P48" s="638"/>
      <c r="Q48" s="638"/>
      <c r="R48" s="658"/>
      <c r="S48" s="641"/>
      <c r="T48" s="641"/>
      <c r="U48" s="641"/>
      <c r="V48" s="549"/>
      <c r="W48" s="638"/>
      <c r="X48" s="549"/>
      <c r="Y48" s="659"/>
      <c r="Z48" s="659"/>
      <c r="AA48" s="549"/>
      <c r="AB48" s="659"/>
      <c r="AC48" s="659"/>
      <c r="AD48" s="659"/>
      <c r="AE48" s="659"/>
      <c r="AF48" s="659"/>
      <c r="AG48" s="549"/>
      <c r="AH48" s="659"/>
      <c r="AI48" s="659"/>
      <c r="AJ48" s="659"/>
      <c r="AK48" s="498"/>
      <c r="AL48" s="548"/>
      <c r="AN48" s="642"/>
      <c r="AO48" s="642"/>
      <c r="AP48" s="642"/>
      <c r="AQ48" s="642"/>
      <c r="AR48" s="642"/>
    </row>
    <row r="49" spans="1:919" s="498" customFormat="1" ht="31.75" customHeight="1" x14ac:dyDescent="0.75">
      <c r="A49" s="2039" t="s">
        <v>80</v>
      </c>
      <c r="B49" s="2039" t="s">
        <v>358</v>
      </c>
      <c r="C49" s="660">
        <v>6.1</v>
      </c>
      <c r="D49" s="643" t="s">
        <v>37</v>
      </c>
      <c r="E49" s="590" t="s">
        <v>23</v>
      </c>
      <c r="F49" s="591" t="s">
        <v>6</v>
      </c>
      <c r="G49" s="538">
        <f t="array" ref="G49">INDEX('Salary . staff rates'!$A$6:$C$28,MATCH(1,('Salary . staff rates'!$A$6:$A$28=MNO!E49)*('Salary . staff rates'!$B$6:$B$28=MNO!F49),0),3)</f>
        <v>65000</v>
      </c>
      <c r="H49" s="537">
        <f t="shared" si="0"/>
        <v>456.14035087719299</v>
      </c>
      <c r="I49" s="592" t="s">
        <v>0</v>
      </c>
      <c r="J49" s="593" t="s">
        <v>0</v>
      </c>
      <c r="K49" s="644">
        <f>'Training assumptions'!D40</f>
        <v>14</v>
      </c>
      <c r="L49" s="645">
        <f t="shared" ref="L49:L54" si="67">IF(K49="N/A","",H49*K49)</f>
        <v>6385.9649122807023</v>
      </c>
      <c r="M49" s="646" t="s">
        <v>31</v>
      </c>
      <c r="N49" s="647">
        <f>IF(M49="Yes",L49*'Salary . staff rates'!$C$34,0)</f>
        <v>0</v>
      </c>
      <c r="O49" s="661"/>
      <c r="P49" s="662">
        <v>1</v>
      </c>
      <c r="Q49" s="662">
        <v>1</v>
      </c>
      <c r="R49" s="545"/>
      <c r="S49" s="546">
        <v>1</v>
      </c>
      <c r="T49" s="546">
        <f t="shared" si="14"/>
        <v>1</v>
      </c>
      <c r="U49" s="546">
        <f t="shared" si="15"/>
        <v>1</v>
      </c>
      <c r="W49" s="662"/>
      <c r="Y49" s="1011">
        <f t="shared" ref="Y49:Y54" si="68">IF(L49&lt;&gt;"",L49*P49,"")</f>
        <v>6385.9649122807023</v>
      </c>
      <c r="Z49" s="1011">
        <f t="shared" ref="Z49:Z54" si="69">IF(N49&lt;&gt;"",N49*P49,"")</f>
        <v>0</v>
      </c>
      <c r="AB49" s="1011">
        <f t="shared" ref="AB49:AB54" si="70">IF(L49&lt;&gt;"",L49*Q49,"")</f>
        <v>6385.9649122807023</v>
      </c>
      <c r="AC49" s="1011">
        <f t="shared" ref="AC49:AC54" si="71">IF(N49&lt;&gt;"",N49*Q49,"")</f>
        <v>0</v>
      </c>
      <c r="AD49" s="714"/>
      <c r="AE49" s="1011">
        <f t="shared" ref="AE49:AE54" si="72">IF(L49&lt;&gt;"",L49*P49*S49,"")</f>
        <v>6385.9649122807023</v>
      </c>
      <c r="AF49" s="1011">
        <f t="shared" ref="AF49:AF54" si="73">IF(N49&lt;&gt;"",N49*P49*T49,"")</f>
        <v>0</v>
      </c>
      <c r="AH49" s="1011">
        <f t="shared" ref="AH49:AH54" si="74">IF(L49&lt;&gt;"",L49*Q49*S49,"")</f>
        <v>6385.9649122807023</v>
      </c>
      <c r="AI49" s="1011">
        <f t="shared" ref="AI49:AI54" si="75">IF(N49&lt;&gt;"",N49*Q49*T49,"")</f>
        <v>0</v>
      </c>
      <c r="AJ49" s="714"/>
      <c r="AL49" s="548"/>
      <c r="AN49" s="1011">
        <f t="shared" ref="AN49:AN54" si="76">IF(W49=1,0,Y49)</f>
        <v>6385.9649122807023</v>
      </c>
      <c r="AO49" s="1011">
        <f t="shared" ref="AO49:AO54" si="77">IF(W49=1,0,Z49)</f>
        <v>0</v>
      </c>
      <c r="AP49" s="547"/>
      <c r="AQ49" s="1011">
        <f t="shared" ref="AQ49:AQ54" si="78">IF(W49=1,0,AE49)</f>
        <v>6385.9649122807023</v>
      </c>
      <c r="AR49" s="1011">
        <f t="shared" ref="AR49:AR54" si="79">IF(W49=1,0,AF49)</f>
        <v>0</v>
      </c>
      <c r="AS49" s="629"/>
      <c r="AT49" s="629"/>
      <c r="AU49" s="629"/>
      <c r="AV49" s="629"/>
      <c r="AW49" s="629"/>
      <c r="AX49" s="629"/>
      <c r="AY49" s="629"/>
      <c r="AZ49" s="629"/>
      <c r="BA49" s="629"/>
      <c r="BB49" s="629"/>
      <c r="BC49" s="629"/>
      <c r="BD49" s="629"/>
      <c r="BE49" s="629"/>
      <c r="BF49" s="629"/>
      <c r="BG49" s="629"/>
      <c r="BH49" s="629"/>
      <c r="BI49" s="629"/>
      <c r="BJ49" s="629"/>
      <c r="BK49" s="629"/>
      <c r="BL49" s="629"/>
      <c r="BM49" s="629"/>
      <c r="BN49" s="629"/>
      <c r="BO49" s="629"/>
      <c r="BP49" s="629"/>
      <c r="BQ49" s="629"/>
      <c r="BR49" s="629"/>
      <c r="BS49" s="629"/>
      <c r="BT49" s="629"/>
      <c r="BU49" s="629"/>
      <c r="BV49" s="629"/>
      <c r="BW49" s="629"/>
      <c r="BX49" s="629"/>
      <c r="BY49" s="629"/>
      <c r="BZ49" s="629"/>
      <c r="CA49" s="629"/>
      <c r="CB49" s="629"/>
      <c r="CC49" s="629"/>
      <c r="CD49" s="629"/>
      <c r="CE49" s="629"/>
      <c r="CF49" s="629"/>
      <c r="CG49" s="629"/>
      <c r="CH49" s="629"/>
      <c r="CI49" s="629"/>
      <c r="CJ49" s="629"/>
      <c r="CK49" s="629"/>
      <c r="CL49" s="629"/>
      <c r="CM49" s="629"/>
      <c r="CN49" s="629"/>
      <c r="CO49" s="629"/>
      <c r="CP49" s="629"/>
      <c r="CQ49" s="629"/>
      <c r="CR49" s="629"/>
      <c r="CS49" s="629"/>
      <c r="CT49" s="629"/>
      <c r="CU49" s="629"/>
      <c r="CV49" s="629"/>
      <c r="CW49" s="629"/>
      <c r="CX49" s="629"/>
      <c r="CY49" s="629"/>
      <c r="CZ49" s="629"/>
      <c r="DA49" s="629"/>
      <c r="DB49" s="629"/>
      <c r="DC49" s="629"/>
      <c r="DD49" s="629"/>
      <c r="DE49" s="629"/>
      <c r="DF49" s="629"/>
      <c r="DG49" s="629"/>
      <c r="DH49" s="629"/>
      <c r="DI49" s="629"/>
      <c r="DJ49" s="629"/>
      <c r="DK49" s="629"/>
      <c r="DL49" s="629"/>
      <c r="DM49" s="629"/>
      <c r="DN49" s="629"/>
      <c r="DO49" s="629"/>
      <c r="DP49" s="629"/>
      <c r="DQ49" s="629"/>
      <c r="DR49" s="629"/>
      <c r="DS49" s="629"/>
      <c r="DT49" s="629"/>
      <c r="DU49" s="629"/>
      <c r="DV49" s="629"/>
      <c r="DW49" s="629"/>
      <c r="DX49" s="629"/>
      <c r="DY49" s="629"/>
      <c r="DZ49" s="629"/>
      <c r="EA49" s="629"/>
      <c r="EB49" s="629"/>
      <c r="EC49" s="629"/>
      <c r="ED49" s="629"/>
      <c r="EE49" s="629"/>
      <c r="EF49" s="629"/>
      <c r="EG49" s="629"/>
      <c r="EH49" s="629"/>
      <c r="EI49" s="629"/>
      <c r="EJ49" s="629"/>
      <c r="EK49" s="629"/>
      <c r="EL49" s="629"/>
      <c r="EM49" s="629"/>
      <c r="EN49" s="629"/>
      <c r="EO49" s="629"/>
      <c r="EP49" s="629"/>
      <c r="EQ49" s="629"/>
      <c r="ER49" s="629"/>
      <c r="ES49" s="629"/>
      <c r="ET49" s="629"/>
      <c r="EU49" s="629"/>
      <c r="EV49" s="629"/>
      <c r="EW49" s="629"/>
      <c r="EX49" s="629"/>
      <c r="EY49" s="629"/>
      <c r="EZ49" s="629"/>
      <c r="FA49" s="629"/>
      <c r="FB49" s="629"/>
      <c r="FC49" s="629"/>
      <c r="FD49" s="629"/>
      <c r="FE49" s="629"/>
      <c r="FF49" s="629"/>
      <c r="FG49" s="629"/>
      <c r="FH49" s="629"/>
      <c r="FI49" s="629"/>
      <c r="FJ49" s="629"/>
      <c r="FK49" s="629"/>
      <c r="FL49" s="629"/>
      <c r="FM49" s="629"/>
      <c r="FN49" s="629"/>
      <c r="FO49" s="629"/>
      <c r="FP49" s="629"/>
      <c r="FQ49" s="629"/>
      <c r="FR49" s="629"/>
      <c r="FS49" s="629"/>
      <c r="FT49" s="629"/>
      <c r="FU49" s="629"/>
      <c r="FV49" s="629"/>
      <c r="FW49" s="629"/>
      <c r="FX49" s="629"/>
      <c r="FY49" s="629"/>
      <c r="FZ49" s="629"/>
      <c r="GA49" s="629"/>
      <c r="GB49" s="629"/>
      <c r="GC49" s="629"/>
      <c r="GD49" s="629"/>
      <c r="GE49" s="629"/>
      <c r="GF49" s="629"/>
      <c r="GG49" s="629"/>
      <c r="GH49" s="629"/>
      <c r="GI49" s="629"/>
      <c r="GJ49" s="629"/>
      <c r="GK49" s="629"/>
      <c r="GL49" s="629"/>
      <c r="GM49" s="629"/>
      <c r="GN49" s="629"/>
      <c r="GO49" s="629"/>
      <c r="GP49" s="629"/>
      <c r="GQ49" s="629"/>
      <c r="GR49" s="629"/>
      <c r="GS49" s="629"/>
      <c r="GT49" s="629"/>
      <c r="GU49" s="629"/>
      <c r="GV49" s="629"/>
      <c r="GW49" s="629"/>
      <c r="GX49" s="629"/>
      <c r="GY49" s="629"/>
      <c r="GZ49" s="629"/>
      <c r="HA49" s="629"/>
      <c r="HB49" s="629"/>
      <c r="HC49" s="629"/>
      <c r="HD49" s="629"/>
      <c r="HE49" s="629"/>
      <c r="HF49" s="629"/>
      <c r="HG49" s="629"/>
      <c r="HH49" s="629"/>
      <c r="HI49" s="629"/>
      <c r="HJ49" s="629"/>
      <c r="HK49" s="629"/>
      <c r="HL49" s="629"/>
      <c r="HM49" s="629"/>
      <c r="HN49" s="629"/>
      <c r="HO49" s="629"/>
      <c r="HP49" s="629"/>
      <c r="HQ49" s="629"/>
      <c r="HR49" s="629"/>
      <c r="HS49" s="629"/>
      <c r="HT49" s="629"/>
      <c r="HU49" s="629"/>
      <c r="HV49" s="629"/>
      <c r="HW49" s="629"/>
      <c r="HX49" s="629"/>
      <c r="HY49" s="629"/>
      <c r="HZ49" s="629"/>
      <c r="IA49" s="629"/>
      <c r="IB49" s="629"/>
      <c r="IC49" s="629"/>
      <c r="ID49" s="629"/>
      <c r="IE49" s="629"/>
      <c r="IF49" s="629"/>
      <c r="IG49" s="629"/>
      <c r="IH49" s="629"/>
      <c r="II49" s="629"/>
      <c r="IJ49" s="629"/>
      <c r="IK49" s="629"/>
      <c r="IL49" s="629"/>
      <c r="IM49" s="629"/>
      <c r="IN49" s="629"/>
      <c r="IO49" s="629"/>
      <c r="IP49" s="629"/>
      <c r="IQ49" s="629"/>
      <c r="IR49" s="629"/>
      <c r="IS49" s="629"/>
      <c r="IT49" s="629"/>
      <c r="IU49" s="629"/>
      <c r="IV49" s="629"/>
      <c r="IW49" s="629"/>
      <c r="IX49" s="629"/>
      <c r="IY49" s="629"/>
      <c r="IZ49" s="629"/>
      <c r="JA49" s="629"/>
      <c r="JB49" s="629"/>
      <c r="JC49" s="629"/>
      <c r="JD49" s="629"/>
      <c r="JE49" s="629"/>
      <c r="JF49" s="629"/>
      <c r="JG49" s="629"/>
      <c r="JH49" s="629"/>
      <c r="JI49" s="629"/>
      <c r="JJ49" s="629"/>
      <c r="JK49" s="629"/>
      <c r="JL49" s="629"/>
      <c r="JM49" s="629"/>
      <c r="JN49" s="629"/>
      <c r="JO49" s="629"/>
      <c r="JP49" s="629"/>
      <c r="JQ49" s="629"/>
      <c r="JR49" s="629"/>
      <c r="JS49" s="629"/>
      <c r="JT49" s="629"/>
      <c r="JU49" s="629"/>
      <c r="JV49" s="629"/>
      <c r="JW49" s="629"/>
      <c r="JX49" s="629"/>
      <c r="JY49" s="629"/>
      <c r="JZ49" s="629"/>
      <c r="KA49" s="629"/>
      <c r="KB49" s="629"/>
      <c r="KC49" s="629"/>
      <c r="KD49" s="629"/>
      <c r="KE49" s="629"/>
      <c r="KF49" s="629"/>
      <c r="KG49" s="629"/>
      <c r="KH49" s="629"/>
      <c r="KI49" s="629"/>
      <c r="KJ49" s="629"/>
      <c r="KK49" s="629"/>
      <c r="KL49" s="629"/>
      <c r="KM49" s="629"/>
      <c r="KN49" s="629"/>
      <c r="KO49" s="629"/>
      <c r="KP49" s="629"/>
      <c r="KQ49" s="629"/>
      <c r="KR49" s="629"/>
      <c r="KS49" s="629"/>
      <c r="KT49" s="629"/>
      <c r="KU49" s="629"/>
      <c r="KV49" s="629"/>
      <c r="KW49" s="629"/>
      <c r="KX49" s="629"/>
      <c r="KY49" s="629"/>
      <c r="KZ49" s="629"/>
      <c r="LA49" s="629"/>
      <c r="LB49" s="629"/>
      <c r="LC49" s="629"/>
      <c r="LD49" s="629"/>
      <c r="LE49" s="629"/>
      <c r="LF49" s="629"/>
      <c r="LG49" s="629"/>
      <c r="LH49" s="629"/>
      <c r="LI49" s="629"/>
      <c r="LJ49" s="629"/>
      <c r="LK49" s="629"/>
      <c r="LL49" s="629"/>
      <c r="LM49" s="629"/>
      <c r="LN49" s="629"/>
      <c r="LO49" s="629"/>
      <c r="LP49" s="629"/>
      <c r="LQ49" s="629"/>
      <c r="LR49" s="629"/>
      <c r="LS49" s="629"/>
      <c r="LT49" s="629"/>
      <c r="LU49" s="629"/>
      <c r="LV49" s="629"/>
      <c r="LW49" s="629"/>
      <c r="LX49" s="629"/>
      <c r="LY49" s="629"/>
      <c r="LZ49" s="629"/>
      <c r="MA49" s="629"/>
      <c r="MB49" s="629"/>
      <c r="MC49" s="629"/>
      <c r="MD49" s="629"/>
      <c r="ME49" s="629"/>
      <c r="MF49" s="629"/>
      <c r="MG49" s="629"/>
      <c r="MH49" s="629"/>
      <c r="MI49" s="629"/>
      <c r="MJ49" s="629"/>
      <c r="MK49" s="629"/>
      <c r="ML49" s="629"/>
      <c r="MM49" s="629"/>
      <c r="MN49" s="629"/>
      <c r="MO49" s="629"/>
      <c r="MP49" s="629"/>
      <c r="MQ49" s="629"/>
      <c r="MR49" s="629"/>
      <c r="MS49" s="629"/>
      <c r="MT49" s="629"/>
      <c r="MU49" s="629"/>
      <c r="MV49" s="629"/>
      <c r="MW49" s="629"/>
      <c r="MX49" s="629"/>
      <c r="MY49" s="629"/>
      <c r="MZ49" s="629"/>
      <c r="NA49" s="629"/>
      <c r="NB49" s="629"/>
      <c r="NC49" s="629"/>
      <c r="ND49" s="629"/>
      <c r="NE49" s="629"/>
      <c r="NF49" s="629"/>
      <c r="NG49" s="629"/>
      <c r="NH49" s="629"/>
      <c r="NI49" s="629"/>
      <c r="NJ49" s="629"/>
      <c r="NK49" s="629"/>
      <c r="NL49" s="629"/>
      <c r="NM49" s="629"/>
      <c r="NN49" s="629"/>
      <c r="NO49" s="629"/>
      <c r="NP49" s="629"/>
      <c r="NQ49" s="629"/>
      <c r="NR49" s="629"/>
      <c r="NS49" s="629"/>
      <c r="NT49" s="629"/>
      <c r="NU49" s="629"/>
      <c r="NV49" s="629"/>
      <c r="NW49" s="629"/>
      <c r="NX49" s="629"/>
      <c r="NY49" s="629"/>
      <c r="NZ49" s="629"/>
      <c r="OA49" s="629"/>
      <c r="OB49" s="629"/>
      <c r="OC49" s="629"/>
      <c r="OD49" s="629"/>
      <c r="OE49" s="629"/>
      <c r="OF49" s="629"/>
      <c r="OG49" s="629"/>
      <c r="OH49" s="629"/>
      <c r="OI49" s="629"/>
      <c r="OJ49" s="629"/>
      <c r="OK49" s="629"/>
      <c r="OL49" s="629"/>
      <c r="OM49" s="629"/>
      <c r="ON49" s="629"/>
      <c r="OO49" s="629"/>
      <c r="OP49" s="629"/>
      <c r="OQ49" s="629"/>
      <c r="OR49" s="629"/>
      <c r="OS49" s="629"/>
      <c r="OT49" s="629"/>
      <c r="OU49" s="629"/>
      <c r="OV49" s="629"/>
      <c r="OW49" s="629"/>
      <c r="OX49" s="629"/>
      <c r="OY49" s="629"/>
      <c r="OZ49" s="629"/>
      <c r="PA49" s="629"/>
      <c r="PB49" s="629"/>
      <c r="PC49" s="629"/>
      <c r="PD49" s="629"/>
      <c r="PE49" s="629"/>
      <c r="PF49" s="629"/>
      <c r="PG49" s="629"/>
      <c r="PH49" s="629"/>
      <c r="PI49" s="629"/>
      <c r="PJ49" s="629"/>
      <c r="PK49" s="629"/>
      <c r="PL49" s="629"/>
      <c r="PM49" s="629"/>
      <c r="PN49" s="629"/>
      <c r="PO49" s="629"/>
      <c r="PP49" s="629"/>
      <c r="PQ49" s="629"/>
      <c r="PR49" s="629"/>
      <c r="PS49" s="629"/>
      <c r="PT49" s="629"/>
      <c r="PU49" s="629"/>
      <c r="PV49" s="629"/>
      <c r="PW49" s="629"/>
      <c r="PX49" s="629"/>
      <c r="PY49" s="629"/>
      <c r="PZ49" s="629"/>
      <c r="QA49" s="629"/>
      <c r="QB49" s="629"/>
      <c r="QC49" s="629"/>
      <c r="QD49" s="629"/>
      <c r="QE49" s="629"/>
      <c r="QF49" s="629"/>
      <c r="QG49" s="629"/>
      <c r="QH49" s="629"/>
      <c r="QI49" s="629"/>
      <c r="QJ49" s="629"/>
      <c r="QK49" s="629"/>
      <c r="QL49" s="629"/>
      <c r="QM49" s="629"/>
      <c r="QN49" s="629"/>
      <c r="QO49" s="629"/>
      <c r="QP49" s="629"/>
      <c r="QQ49" s="629"/>
      <c r="QR49" s="629"/>
      <c r="QS49" s="629"/>
      <c r="QT49" s="629"/>
      <c r="QU49" s="629"/>
      <c r="QV49" s="629"/>
      <c r="QW49" s="629"/>
      <c r="QX49" s="629"/>
      <c r="QY49" s="629"/>
      <c r="QZ49" s="629"/>
      <c r="RA49" s="629"/>
      <c r="RB49" s="629"/>
      <c r="RC49" s="629"/>
      <c r="RD49" s="629"/>
      <c r="RE49" s="629"/>
      <c r="RF49" s="629"/>
      <c r="RG49" s="629"/>
      <c r="RH49" s="629"/>
      <c r="RI49" s="629"/>
      <c r="RJ49" s="629"/>
      <c r="RK49" s="629"/>
      <c r="RL49" s="629"/>
      <c r="RM49" s="629"/>
      <c r="RN49" s="629"/>
      <c r="RO49" s="629"/>
      <c r="RP49" s="629"/>
      <c r="RQ49" s="629"/>
      <c r="RR49" s="629"/>
      <c r="RS49" s="629"/>
      <c r="RT49" s="629"/>
      <c r="RU49" s="629"/>
      <c r="RV49" s="629"/>
      <c r="RW49" s="629"/>
      <c r="RX49" s="629"/>
      <c r="RY49" s="629"/>
      <c r="RZ49" s="629"/>
      <c r="SA49" s="629"/>
      <c r="SB49" s="629"/>
      <c r="SC49" s="629"/>
      <c r="SD49" s="629"/>
      <c r="SE49" s="629"/>
      <c r="SF49" s="629"/>
      <c r="SG49" s="629"/>
      <c r="SH49" s="629"/>
      <c r="SI49" s="629"/>
      <c r="SJ49" s="629"/>
      <c r="SK49" s="629"/>
      <c r="SL49" s="629"/>
      <c r="SM49" s="629"/>
      <c r="SN49" s="629"/>
      <c r="SO49" s="629"/>
      <c r="SP49" s="629"/>
      <c r="SQ49" s="629"/>
      <c r="SR49" s="629"/>
      <c r="SS49" s="629"/>
      <c r="ST49" s="629"/>
      <c r="SU49" s="629"/>
      <c r="SV49" s="629"/>
      <c r="SW49" s="629"/>
      <c r="SX49" s="629"/>
      <c r="SY49" s="629"/>
      <c r="SZ49" s="629"/>
      <c r="TA49" s="629"/>
      <c r="TB49" s="629"/>
      <c r="TC49" s="629"/>
      <c r="TD49" s="629"/>
      <c r="TE49" s="629"/>
      <c r="TF49" s="629"/>
      <c r="TG49" s="629"/>
      <c r="TH49" s="629"/>
      <c r="TI49" s="629"/>
      <c r="TJ49" s="629"/>
      <c r="TK49" s="629"/>
      <c r="TL49" s="629"/>
      <c r="TM49" s="629"/>
      <c r="TN49" s="629"/>
      <c r="TO49" s="629"/>
      <c r="TP49" s="629"/>
      <c r="TQ49" s="629"/>
      <c r="TR49" s="629"/>
      <c r="TS49" s="629"/>
      <c r="TT49" s="629"/>
      <c r="TU49" s="629"/>
      <c r="TV49" s="629"/>
      <c r="TW49" s="629"/>
      <c r="TX49" s="629"/>
      <c r="TY49" s="629"/>
      <c r="TZ49" s="629"/>
      <c r="UA49" s="629"/>
      <c r="UB49" s="629"/>
      <c r="UC49" s="629"/>
      <c r="UD49" s="629"/>
      <c r="UE49" s="629"/>
      <c r="UF49" s="629"/>
      <c r="UG49" s="629"/>
      <c r="UH49" s="629"/>
      <c r="UI49" s="629"/>
      <c r="UJ49" s="629"/>
      <c r="UK49" s="629"/>
      <c r="UL49" s="629"/>
      <c r="UM49" s="629"/>
      <c r="UN49" s="629"/>
      <c r="UO49" s="629"/>
      <c r="UP49" s="629"/>
      <c r="UQ49" s="629"/>
      <c r="UR49" s="629"/>
      <c r="US49" s="629"/>
      <c r="UT49" s="629"/>
      <c r="UU49" s="629"/>
      <c r="UV49" s="629"/>
      <c r="UW49" s="629"/>
      <c r="UX49" s="629"/>
      <c r="UY49" s="629"/>
      <c r="UZ49" s="629"/>
      <c r="VA49" s="629"/>
      <c r="VB49" s="629"/>
      <c r="VC49" s="629"/>
      <c r="VD49" s="629"/>
      <c r="VE49" s="629"/>
      <c r="VF49" s="629"/>
      <c r="VG49" s="629"/>
      <c r="VH49" s="629"/>
      <c r="VI49" s="629"/>
      <c r="VJ49" s="629"/>
      <c r="VK49" s="629"/>
      <c r="VL49" s="629"/>
      <c r="VM49" s="629"/>
      <c r="VN49" s="629"/>
      <c r="VO49" s="629"/>
      <c r="VP49" s="629"/>
      <c r="VQ49" s="629"/>
      <c r="VR49" s="629"/>
      <c r="VS49" s="629"/>
      <c r="VT49" s="629"/>
      <c r="VU49" s="629"/>
      <c r="VV49" s="629"/>
      <c r="VW49" s="629"/>
      <c r="VX49" s="629"/>
      <c r="VY49" s="629"/>
      <c r="VZ49" s="629"/>
      <c r="WA49" s="629"/>
      <c r="WB49" s="629"/>
      <c r="WC49" s="629"/>
      <c r="WD49" s="629"/>
      <c r="WE49" s="629"/>
      <c r="WF49" s="629"/>
      <c r="WG49" s="629"/>
      <c r="WH49" s="629"/>
      <c r="WI49" s="629"/>
      <c r="WJ49" s="629"/>
      <c r="WK49" s="629"/>
      <c r="WL49" s="629"/>
      <c r="WM49" s="629"/>
      <c r="WN49" s="629"/>
      <c r="WO49" s="629"/>
      <c r="WP49" s="629"/>
      <c r="WQ49" s="629"/>
      <c r="WR49" s="629"/>
      <c r="WS49" s="629"/>
      <c r="WT49" s="629"/>
      <c r="WU49" s="629"/>
      <c r="WV49" s="629"/>
      <c r="WW49" s="629"/>
      <c r="WX49" s="629"/>
      <c r="WY49" s="629"/>
      <c r="WZ49" s="629"/>
      <c r="XA49" s="629"/>
      <c r="XB49" s="629"/>
      <c r="XC49" s="629"/>
      <c r="XD49" s="629"/>
      <c r="XE49" s="629"/>
      <c r="XF49" s="629"/>
      <c r="XG49" s="629"/>
      <c r="XH49" s="629"/>
      <c r="XI49" s="629"/>
      <c r="XJ49" s="629"/>
      <c r="XK49" s="629"/>
      <c r="XL49" s="629"/>
      <c r="XM49" s="629"/>
      <c r="XN49" s="629"/>
      <c r="XO49" s="629"/>
      <c r="XP49" s="629"/>
      <c r="XQ49" s="629"/>
      <c r="XR49" s="629"/>
      <c r="XS49" s="629"/>
      <c r="XT49" s="629"/>
      <c r="XU49" s="629"/>
      <c r="XV49" s="629"/>
      <c r="XW49" s="629"/>
      <c r="XX49" s="629"/>
      <c r="XY49" s="629"/>
      <c r="XZ49" s="629"/>
      <c r="YA49" s="629"/>
      <c r="YB49" s="629"/>
      <c r="YC49" s="629"/>
      <c r="YD49" s="629"/>
      <c r="YE49" s="629"/>
      <c r="YF49" s="629"/>
      <c r="YG49" s="629"/>
      <c r="YH49" s="629"/>
      <c r="YI49" s="629"/>
      <c r="YJ49" s="629"/>
      <c r="YK49" s="629"/>
      <c r="YL49" s="629"/>
      <c r="YM49" s="629"/>
      <c r="YN49" s="629"/>
      <c r="YO49" s="629"/>
      <c r="YP49" s="629"/>
      <c r="YQ49" s="629"/>
      <c r="YR49" s="629"/>
      <c r="YS49" s="629"/>
      <c r="YT49" s="629"/>
      <c r="YU49" s="629"/>
      <c r="YV49" s="629"/>
      <c r="YW49" s="629"/>
      <c r="YX49" s="629"/>
      <c r="YY49" s="629"/>
      <c r="YZ49" s="629"/>
      <c r="ZA49" s="629"/>
      <c r="ZB49" s="629"/>
      <c r="ZC49" s="629"/>
      <c r="ZD49" s="629"/>
      <c r="ZE49" s="629"/>
      <c r="ZF49" s="629"/>
      <c r="ZG49" s="629"/>
      <c r="ZH49" s="629"/>
      <c r="ZI49" s="629"/>
      <c r="ZJ49" s="629"/>
      <c r="ZK49" s="629"/>
      <c r="ZL49" s="629"/>
      <c r="ZM49" s="629"/>
      <c r="ZN49" s="629"/>
      <c r="ZO49" s="629"/>
      <c r="ZP49" s="629"/>
      <c r="ZQ49" s="629"/>
      <c r="ZR49" s="629"/>
      <c r="ZS49" s="629"/>
      <c r="ZT49" s="629"/>
      <c r="ZU49" s="629"/>
      <c r="ZV49" s="629"/>
      <c r="ZW49" s="629"/>
      <c r="ZX49" s="629"/>
      <c r="ZY49" s="629"/>
      <c r="ZZ49" s="629"/>
      <c r="AAA49" s="629"/>
      <c r="AAB49" s="629"/>
      <c r="AAC49" s="629"/>
      <c r="AAD49" s="629"/>
      <c r="AAE49" s="629"/>
      <c r="AAF49" s="629"/>
      <c r="AAG49" s="629"/>
      <c r="AAH49" s="629"/>
      <c r="AAI49" s="629"/>
      <c r="AAJ49" s="629"/>
      <c r="AAK49" s="629"/>
      <c r="AAL49" s="629"/>
      <c r="AAM49" s="629"/>
      <c r="AAN49" s="629"/>
      <c r="AAO49" s="629"/>
      <c r="AAP49" s="629"/>
      <c r="AAQ49" s="629"/>
      <c r="AAR49" s="629"/>
      <c r="AAS49" s="629"/>
      <c r="AAT49" s="629"/>
      <c r="AAU49" s="629"/>
      <c r="AAV49" s="629"/>
      <c r="AAW49" s="629"/>
      <c r="AAX49" s="629"/>
      <c r="AAY49" s="629"/>
      <c r="AAZ49" s="629"/>
      <c r="ABA49" s="629"/>
      <c r="ABB49" s="629"/>
      <c r="ABC49" s="629"/>
      <c r="ABD49" s="629"/>
      <c r="ABE49" s="629"/>
      <c r="ABF49" s="629"/>
      <c r="ABG49" s="629"/>
      <c r="ABH49" s="629"/>
      <c r="ABI49" s="629"/>
      <c r="ABJ49" s="629"/>
      <c r="ABK49" s="629"/>
      <c r="ABL49" s="629"/>
      <c r="ABM49" s="629"/>
      <c r="ABN49" s="629"/>
      <c r="ABO49" s="629"/>
      <c r="ABP49" s="629"/>
      <c r="ABQ49" s="629"/>
      <c r="ABR49" s="629"/>
      <c r="ABS49" s="629"/>
      <c r="ABT49" s="629"/>
      <c r="ABU49" s="629"/>
      <c r="ABV49" s="629"/>
      <c r="ABW49" s="629"/>
      <c r="ABX49" s="629"/>
      <c r="ABY49" s="629"/>
      <c r="ABZ49" s="629"/>
      <c r="ACA49" s="629"/>
      <c r="ACB49" s="629"/>
      <c r="ACC49" s="629"/>
      <c r="ACD49" s="629"/>
      <c r="ACE49" s="629"/>
      <c r="ACF49" s="629"/>
      <c r="ACG49" s="629"/>
      <c r="ACH49" s="629"/>
      <c r="ACI49" s="629"/>
      <c r="ACJ49" s="629"/>
      <c r="ACK49" s="629"/>
      <c r="ACL49" s="629"/>
      <c r="ACM49" s="629"/>
      <c r="ACN49" s="629"/>
      <c r="ACO49" s="629"/>
      <c r="ACP49" s="629"/>
      <c r="ACQ49" s="629"/>
      <c r="ACR49" s="629"/>
      <c r="ACS49" s="629"/>
      <c r="ACT49" s="629"/>
      <c r="ACU49" s="629"/>
      <c r="ACV49" s="629"/>
      <c r="ACW49" s="629"/>
      <c r="ACX49" s="629"/>
      <c r="ACY49" s="629"/>
      <c r="ACZ49" s="629"/>
      <c r="ADA49" s="629"/>
      <c r="ADB49" s="629"/>
      <c r="ADC49" s="629"/>
      <c r="ADD49" s="629"/>
      <c r="ADE49" s="629"/>
      <c r="ADF49" s="629"/>
      <c r="ADG49" s="629"/>
      <c r="ADH49" s="629"/>
      <c r="ADI49" s="629"/>
      <c r="ADJ49" s="629"/>
      <c r="ADK49" s="629"/>
      <c r="ADL49" s="629"/>
      <c r="ADM49" s="629"/>
      <c r="ADN49" s="629"/>
      <c r="ADO49" s="629"/>
      <c r="ADP49" s="629"/>
      <c r="ADQ49" s="629"/>
      <c r="ADR49" s="629"/>
      <c r="ADS49" s="629"/>
      <c r="ADT49" s="629"/>
      <c r="ADU49" s="629"/>
      <c r="ADV49" s="629"/>
      <c r="ADW49" s="629"/>
      <c r="ADX49" s="629"/>
      <c r="ADY49" s="629"/>
      <c r="ADZ49" s="629"/>
      <c r="AEA49" s="629"/>
      <c r="AEB49" s="629"/>
      <c r="AEC49" s="629"/>
      <c r="AED49" s="629"/>
      <c r="AEE49" s="629"/>
      <c r="AEF49" s="629"/>
      <c r="AEG49" s="629"/>
      <c r="AEH49" s="629"/>
      <c r="AEI49" s="629"/>
      <c r="AEJ49" s="629"/>
      <c r="AEK49" s="629"/>
      <c r="AEL49" s="629"/>
      <c r="AEM49" s="629"/>
      <c r="AEN49" s="629"/>
      <c r="AEO49" s="629"/>
      <c r="AEP49" s="629"/>
      <c r="AEQ49" s="629"/>
      <c r="AER49" s="629"/>
      <c r="AES49" s="629"/>
      <c r="AET49" s="629"/>
      <c r="AEU49" s="629"/>
      <c r="AEV49" s="629"/>
      <c r="AEW49" s="629"/>
      <c r="AEX49" s="629"/>
      <c r="AEY49" s="629"/>
      <c r="AEZ49" s="629"/>
      <c r="AFA49" s="629"/>
      <c r="AFB49" s="629"/>
      <c r="AFC49" s="629"/>
      <c r="AFD49" s="629"/>
      <c r="AFE49" s="629"/>
      <c r="AFF49" s="629"/>
      <c r="AFG49" s="629"/>
      <c r="AFH49" s="629"/>
      <c r="AFI49" s="629"/>
      <c r="AFJ49" s="629"/>
      <c r="AFK49" s="629"/>
      <c r="AFL49" s="629"/>
      <c r="AFM49" s="629"/>
      <c r="AFN49" s="629"/>
      <c r="AFO49" s="629"/>
      <c r="AFP49" s="629"/>
      <c r="AFQ49" s="629"/>
      <c r="AFR49" s="629"/>
      <c r="AFS49" s="629"/>
      <c r="AFT49" s="629"/>
      <c r="AFU49" s="629"/>
      <c r="AFV49" s="629"/>
      <c r="AFW49" s="629"/>
      <c r="AFX49" s="629"/>
      <c r="AFY49" s="629"/>
      <c r="AFZ49" s="629"/>
      <c r="AGA49" s="629"/>
      <c r="AGB49" s="629"/>
      <c r="AGC49" s="629"/>
      <c r="AGD49" s="629"/>
      <c r="AGE49" s="629"/>
      <c r="AGF49" s="629"/>
      <c r="AGG49" s="629"/>
      <c r="AGH49" s="629"/>
      <c r="AGI49" s="629"/>
      <c r="AGJ49" s="629"/>
      <c r="AGK49" s="629"/>
      <c r="AGL49" s="629"/>
      <c r="AGM49" s="629"/>
      <c r="AGN49" s="629"/>
      <c r="AGO49" s="629"/>
      <c r="AGP49" s="629"/>
      <c r="AGQ49" s="629"/>
      <c r="AGR49" s="629"/>
      <c r="AGS49" s="629"/>
      <c r="AGT49" s="629"/>
      <c r="AGU49" s="629"/>
      <c r="AGV49" s="629"/>
      <c r="AGW49" s="629"/>
      <c r="AGX49" s="629"/>
      <c r="AGY49" s="629"/>
      <c r="AGZ49" s="629"/>
      <c r="AHA49" s="629"/>
      <c r="AHB49" s="629"/>
      <c r="AHC49" s="629"/>
      <c r="AHD49" s="629"/>
      <c r="AHE49" s="629"/>
      <c r="AHF49" s="629"/>
      <c r="AHG49" s="629"/>
      <c r="AHH49" s="629"/>
      <c r="AHI49" s="629"/>
      <c r="AHJ49" s="629"/>
      <c r="AHK49" s="629"/>
      <c r="AHL49" s="629"/>
      <c r="AHM49" s="629"/>
      <c r="AHN49" s="629"/>
      <c r="AHO49" s="629"/>
      <c r="AHP49" s="629"/>
      <c r="AHQ49" s="629"/>
      <c r="AHR49" s="629"/>
      <c r="AHS49" s="629"/>
      <c r="AHT49" s="629"/>
      <c r="AHU49" s="629"/>
      <c r="AHV49" s="629"/>
      <c r="AHW49" s="629"/>
      <c r="AHX49" s="629"/>
      <c r="AHY49" s="629"/>
      <c r="AHZ49" s="629"/>
      <c r="AIA49" s="629"/>
      <c r="AIB49" s="629"/>
      <c r="AIC49" s="629"/>
      <c r="AID49" s="629"/>
      <c r="AIE49" s="629"/>
      <c r="AIF49" s="629"/>
      <c r="AIG49" s="629"/>
      <c r="AIH49" s="629"/>
      <c r="AII49" s="629"/>
    </row>
    <row r="50" spans="1:919" s="498" customFormat="1" ht="31.75" customHeight="1" x14ac:dyDescent="0.75">
      <c r="A50" s="2039"/>
      <c r="B50" s="2039"/>
      <c r="C50" s="660">
        <v>6.2</v>
      </c>
      <c r="D50" s="643" t="s">
        <v>35</v>
      </c>
      <c r="E50" s="590" t="s">
        <v>23</v>
      </c>
      <c r="F50" s="591" t="s">
        <v>2</v>
      </c>
      <c r="G50" s="538">
        <f t="array" ref="G50">INDEX('Salary . staff rates'!$A$6:$C$28,MATCH(1,('Salary . staff rates'!$A$6:$A$28=MNO!E50)*('Salary . staff rates'!$B$6:$B$28=MNO!F50),0),3)</f>
        <v>45000</v>
      </c>
      <c r="H50" s="537">
        <f t="shared" si="0"/>
        <v>315.78947368421058</v>
      </c>
      <c r="I50" s="601" t="s">
        <v>0</v>
      </c>
      <c r="J50" s="602" t="s">
        <v>0</v>
      </c>
      <c r="K50" s="606">
        <f>'Training assumptions'!D47</f>
        <v>28</v>
      </c>
      <c r="L50" s="603">
        <f t="shared" si="67"/>
        <v>8842.1052631578968</v>
      </c>
      <c r="M50" s="648" t="s">
        <v>31</v>
      </c>
      <c r="N50" s="604">
        <f>IF(M50="Yes",L50*'Salary . staff rates'!$C$34,0)</f>
        <v>0</v>
      </c>
      <c r="O50" s="661"/>
      <c r="P50" s="662">
        <v>1</v>
      </c>
      <c r="Q50" s="662">
        <v>1</v>
      </c>
      <c r="R50" s="545"/>
      <c r="S50" s="546">
        <v>1</v>
      </c>
      <c r="T50" s="546">
        <f t="shared" si="14"/>
        <v>1</v>
      </c>
      <c r="U50" s="546">
        <f t="shared" si="15"/>
        <v>1</v>
      </c>
      <c r="W50" s="662"/>
      <c r="Y50" s="1011">
        <f t="shared" si="68"/>
        <v>8842.1052631578968</v>
      </c>
      <c r="Z50" s="1011">
        <f t="shared" si="69"/>
        <v>0</v>
      </c>
      <c r="AB50" s="1011">
        <f t="shared" si="70"/>
        <v>8842.1052631578968</v>
      </c>
      <c r="AC50" s="1011">
        <f t="shared" si="71"/>
        <v>0</v>
      </c>
      <c r="AD50" s="714"/>
      <c r="AE50" s="1011">
        <f t="shared" si="72"/>
        <v>8842.1052631578968</v>
      </c>
      <c r="AF50" s="1011">
        <f t="shared" si="73"/>
        <v>0</v>
      </c>
      <c r="AH50" s="1011">
        <f t="shared" si="74"/>
        <v>8842.1052631578968</v>
      </c>
      <c r="AI50" s="1011">
        <f t="shared" si="75"/>
        <v>0</v>
      </c>
      <c r="AJ50" s="714"/>
      <c r="AL50" s="548"/>
      <c r="AN50" s="1011">
        <f t="shared" si="76"/>
        <v>8842.1052631578968</v>
      </c>
      <c r="AO50" s="1011">
        <f t="shared" si="77"/>
        <v>0</v>
      </c>
      <c r="AP50" s="547"/>
      <c r="AQ50" s="1011">
        <f t="shared" si="78"/>
        <v>8842.1052631578968</v>
      </c>
      <c r="AR50" s="1011">
        <f t="shared" si="79"/>
        <v>0</v>
      </c>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29"/>
      <c r="BW50" s="629"/>
      <c r="BX50" s="629"/>
      <c r="BY50" s="629"/>
      <c r="BZ50" s="629"/>
      <c r="CA50" s="629"/>
      <c r="CB50" s="629"/>
      <c r="CC50" s="629"/>
      <c r="CD50" s="629"/>
      <c r="CE50" s="629"/>
      <c r="CF50" s="629"/>
      <c r="CG50" s="629"/>
      <c r="CH50" s="629"/>
      <c r="CI50" s="629"/>
      <c r="CJ50" s="629"/>
      <c r="CK50" s="629"/>
      <c r="CL50" s="629"/>
      <c r="CM50" s="629"/>
      <c r="CN50" s="629"/>
      <c r="CO50" s="629"/>
      <c r="CP50" s="629"/>
      <c r="CQ50" s="629"/>
      <c r="CR50" s="629"/>
      <c r="CS50" s="629"/>
      <c r="CT50" s="629"/>
      <c r="CU50" s="629"/>
      <c r="CV50" s="629"/>
      <c r="CW50" s="629"/>
      <c r="CX50" s="629"/>
      <c r="CY50" s="629"/>
      <c r="CZ50" s="629"/>
      <c r="DA50" s="629"/>
      <c r="DB50" s="629"/>
      <c r="DC50" s="629"/>
      <c r="DD50" s="629"/>
      <c r="DE50" s="629"/>
      <c r="DF50" s="629"/>
      <c r="DG50" s="629"/>
      <c r="DH50" s="629"/>
      <c r="DI50" s="629"/>
      <c r="DJ50" s="629"/>
      <c r="DK50" s="629"/>
      <c r="DL50" s="629"/>
      <c r="DM50" s="629"/>
      <c r="DN50" s="629"/>
      <c r="DO50" s="629"/>
      <c r="DP50" s="629"/>
      <c r="DQ50" s="629"/>
      <c r="DR50" s="629"/>
      <c r="DS50" s="629"/>
      <c r="DT50" s="629"/>
      <c r="DU50" s="629"/>
      <c r="DV50" s="629"/>
      <c r="DW50" s="629"/>
      <c r="DX50" s="629"/>
      <c r="DY50" s="629"/>
      <c r="DZ50" s="629"/>
      <c r="EA50" s="629"/>
      <c r="EB50" s="629"/>
      <c r="EC50" s="629"/>
      <c r="ED50" s="629"/>
      <c r="EE50" s="629"/>
      <c r="EF50" s="629"/>
      <c r="EG50" s="629"/>
      <c r="EH50" s="629"/>
      <c r="EI50" s="629"/>
      <c r="EJ50" s="629"/>
      <c r="EK50" s="629"/>
      <c r="EL50" s="629"/>
      <c r="EM50" s="629"/>
      <c r="EN50" s="629"/>
      <c r="EO50" s="629"/>
      <c r="EP50" s="629"/>
      <c r="EQ50" s="629"/>
      <c r="ER50" s="629"/>
      <c r="ES50" s="629"/>
      <c r="ET50" s="629"/>
      <c r="EU50" s="629"/>
      <c r="EV50" s="629"/>
      <c r="EW50" s="629"/>
      <c r="EX50" s="629"/>
      <c r="EY50" s="629"/>
      <c r="EZ50" s="629"/>
      <c r="FA50" s="629"/>
      <c r="FB50" s="629"/>
      <c r="FC50" s="629"/>
      <c r="FD50" s="629"/>
      <c r="FE50" s="629"/>
      <c r="FF50" s="629"/>
      <c r="FG50" s="629"/>
      <c r="FH50" s="629"/>
      <c r="FI50" s="629"/>
      <c r="FJ50" s="629"/>
      <c r="FK50" s="629"/>
      <c r="FL50" s="629"/>
      <c r="FM50" s="629"/>
      <c r="FN50" s="629"/>
      <c r="FO50" s="629"/>
      <c r="FP50" s="629"/>
      <c r="FQ50" s="629"/>
      <c r="FR50" s="629"/>
      <c r="FS50" s="629"/>
      <c r="FT50" s="629"/>
      <c r="FU50" s="629"/>
      <c r="FV50" s="629"/>
      <c r="FW50" s="629"/>
      <c r="FX50" s="629"/>
      <c r="FY50" s="629"/>
      <c r="FZ50" s="629"/>
      <c r="GA50" s="629"/>
      <c r="GB50" s="629"/>
      <c r="GC50" s="629"/>
      <c r="GD50" s="629"/>
      <c r="GE50" s="629"/>
      <c r="GF50" s="629"/>
      <c r="GG50" s="629"/>
      <c r="GH50" s="629"/>
      <c r="GI50" s="629"/>
      <c r="GJ50" s="629"/>
      <c r="GK50" s="629"/>
      <c r="GL50" s="629"/>
      <c r="GM50" s="629"/>
      <c r="GN50" s="629"/>
      <c r="GO50" s="629"/>
      <c r="GP50" s="629"/>
      <c r="GQ50" s="629"/>
      <c r="GR50" s="629"/>
      <c r="GS50" s="629"/>
      <c r="GT50" s="629"/>
      <c r="GU50" s="629"/>
      <c r="GV50" s="629"/>
      <c r="GW50" s="629"/>
      <c r="GX50" s="629"/>
      <c r="GY50" s="629"/>
      <c r="GZ50" s="629"/>
      <c r="HA50" s="629"/>
      <c r="HB50" s="629"/>
      <c r="HC50" s="629"/>
      <c r="HD50" s="629"/>
      <c r="HE50" s="629"/>
      <c r="HF50" s="629"/>
      <c r="HG50" s="629"/>
      <c r="HH50" s="629"/>
      <c r="HI50" s="629"/>
      <c r="HJ50" s="629"/>
      <c r="HK50" s="629"/>
      <c r="HL50" s="629"/>
      <c r="HM50" s="629"/>
      <c r="HN50" s="629"/>
      <c r="HO50" s="629"/>
      <c r="HP50" s="629"/>
      <c r="HQ50" s="629"/>
      <c r="HR50" s="629"/>
      <c r="HS50" s="629"/>
      <c r="HT50" s="629"/>
      <c r="HU50" s="629"/>
      <c r="HV50" s="629"/>
      <c r="HW50" s="629"/>
      <c r="HX50" s="629"/>
      <c r="HY50" s="629"/>
      <c r="HZ50" s="629"/>
      <c r="IA50" s="629"/>
      <c r="IB50" s="629"/>
      <c r="IC50" s="629"/>
      <c r="ID50" s="629"/>
      <c r="IE50" s="629"/>
      <c r="IF50" s="629"/>
      <c r="IG50" s="629"/>
      <c r="IH50" s="629"/>
      <c r="II50" s="629"/>
      <c r="IJ50" s="629"/>
      <c r="IK50" s="629"/>
      <c r="IL50" s="629"/>
      <c r="IM50" s="629"/>
      <c r="IN50" s="629"/>
      <c r="IO50" s="629"/>
      <c r="IP50" s="629"/>
      <c r="IQ50" s="629"/>
      <c r="IR50" s="629"/>
      <c r="IS50" s="629"/>
      <c r="IT50" s="629"/>
      <c r="IU50" s="629"/>
      <c r="IV50" s="629"/>
      <c r="IW50" s="629"/>
      <c r="IX50" s="629"/>
      <c r="IY50" s="629"/>
      <c r="IZ50" s="629"/>
      <c r="JA50" s="629"/>
      <c r="JB50" s="629"/>
      <c r="JC50" s="629"/>
      <c r="JD50" s="629"/>
      <c r="JE50" s="629"/>
      <c r="JF50" s="629"/>
      <c r="JG50" s="629"/>
      <c r="JH50" s="629"/>
      <c r="JI50" s="629"/>
      <c r="JJ50" s="629"/>
      <c r="JK50" s="629"/>
      <c r="JL50" s="629"/>
      <c r="JM50" s="629"/>
      <c r="JN50" s="629"/>
      <c r="JO50" s="629"/>
      <c r="JP50" s="629"/>
      <c r="JQ50" s="629"/>
      <c r="JR50" s="629"/>
      <c r="JS50" s="629"/>
      <c r="JT50" s="629"/>
      <c r="JU50" s="629"/>
      <c r="JV50" s="629"/>
      <c r="JW50" s="629"/>
      <c r="JX50" s="629"/>
      <c r="JY50" s="629"/>
      <c r="JZ50" s="629"/>
      <c r="KA50" s="629"/>
      <c r="KB50" s="629"/>
      <c r="KC50" s="629"/>
      <c r="KD50" s="629"/>
      <c r="KE50" s="629"/>
      <c r="KF50" s="629"/>
      <c r="KG50" s="629"/>
      <c r="KH50" s="629"/>
      <c r="KI50" s="629"/>
      <c r="KJ50" s="629"/>
      <c r="KK50" s="629"/>
      <c r="KL50" s="629"/>
      <c r="KM50" s="629"/>
      <c r="KN50" s="629"/>
      <c r="KO50" s="629"/>
      <c r="KP50" s="629"/>
      <c r="KQ50" s="629"/>
      <c r="KR50" s="629"/>
      <c r="KS50" s="629"/>
      <c r="KT50" s="629"/>
      <c r="KU50" s="629"/>
      <c r="KV50" s="629"/>
      <c r="KW50" s="629"/>
      <c r="KX50" s="629"/>
      <c r="KY50" s="629"/>
      <c r="KZ50" s="629"/>
      <c r="LA50" s="629"/>
      <c r="LB50" s="629"/>
      <c r="LC50" s="629"/>
      <c r="LD50" s="629"/>
      <c r="LE50" s="629"/>
      <c r="LF50" s="629"/>
      <c r="LG50" s="629"/>
      <c r="LH50" s="629"/>
      <c r="LI50" s="629"/>
      <c r="LJ50" s="629"/>
      <c r="LK50" s="629"/>
      <c r="LL50" s="629"/>
      <c r="LM50" s="629"/>
      <c r="LN50" s="629"/>
      <c r="LO50" s="629"/>
      <c r="LP50" s="629"/>
      <c r="LQ50" s="629"/>
      <c r="LR50" s="629"/>
      <c r="LS50" s="629"/>
      <c r="LT50" s="629"/>
      <c r="LU50" s="629"/>
      <c r="LV50" s="629"/>
      <c r="LW50" s="629"/>
      <c r="LX50" s="629"/>
      <c r="LY50" s="629"/>
      <c r="LZ50" s="629"/>
      <c r="MA50" s="629"/>
      <c r="MB50" s="629"/>
      <c r="MC50" s="629"/>
      <c r="MD50" s="629"/>
      <c r="ME50" s="629"/>
      <c r="MF50" s="629"/>
      <c r="MG50" s="629"/>
      <c r="MH50" s="629"/>
      <c r="MI50" s="629"/>
      <c r="MJ50" s="629"/>
      <c r="MK50" s="629"/>
      <c r="ML50" s="629"/>
      <c r="MM50" s="629"/>
      <c r="MN50" s="629"/>
      <c r="MO50" s="629"/>
      <c r="MP50" s="629"/>
      <c r="MQ50" s="629"/>
      <c r="MR50" s="629"/>
      <c r="MS50" s="629"/>
      <c r="MT50" s="629"/>
      <c r="MU50" s="629"/>
      <c r="MV50" s="629"/>
      <c r="MW50" s="629"/>
      <c r="MX50" s="629"/>
      <c r="MY50" s="629"/>
      <c r="MZ50" s="629"/>
      <c r="NA50" s="629"/>
      <c r="NB50" s="629"/>
      <c r="NC50" s="629"/>
      <c r="ND50" s="629"/>
      <c r="NE50" s="629"/>
      <c r="NF50" s="629"/>
      <c r="NG50" s="629"/>
      <c r="NH50" s="629"/>
      <c r="NI50" s="629"/>
      <c r="NJ50" s="629"/>
      <c r="NK50" s="629"/>
      <c r="NL50" s="629"/>
      <c r="NM50" s="629"/>
      <c r="NN50" s="629"/>
      <c r="NO50" s="629"/>
      <c r="NP50" s="629"/>
      <c r="NQ50" s="629"/>
      <c r="NR50" s="629"/>
      <c r="NS50" s="629"/>
      <c r="NT50" s="629"/>
      <c r="NU50" s="629"/>
      <c r="NV50" s="629"/>
      <c r="NW50" s="629"/>
      <c r="NX50" s="629"/>
      <c r="NY50" s="629"/>
      <c r="NZ50" s="629"/>
      <c r="OA50" s="629"/>
      <c r="OB50" s="629"/>
      <c r="OC50" s="629"/>
      <c r="OD50" s="629"/>
      <c r="OE50" s="629"/>
      <c r="OF50" s="629"/>
      <c r="OG50" s="629"/>
      <c r="OH50" s="629"/>
      <c r="OI50" s="629"/>
      <c r="OJ50" s="629"/>
      <c r="OK50" s="629"/>
      <c r="OL50" s="629"/>
      <c r="OM50" s="629"/>
      <c r="ON50" s="629"/>
      <c r="OO50" s="629"/>
      <c r="OP50" s="629"/>
      <c r="OQ50" s="629"/>
      <c r="OR50" s="629"/>
      <c r="OS50" s="629"/>
      <c r="OT50" s="629"/>
      <c r="OU50" s="629"/>
      <c r="OV50" s="629"/>
      <c r="OW50" s="629"/>
      <c r="OX50" s="629"/>
      <c r="OY50" s="629"/>
      <c r="OZ50" s="629"/>
      <c r="PA50" s="629"/>
      <c r="PB50" s="629"/>
      <c r="PC50" s="629"/>
      <c r="PD50" s="629"/>
      <c r="PE50" s="629"/>
      <c r="PF50" s="629"/>
      <c r="PG50" s="629"/>
      <c r="PH50" s="629"/>
      <c r="PI50" s="629"/>
      <c r="PJ50" s="629"/>
      <c r="PK50" s="629"/>
      <c r="PL50" s="629"/>
      <c r="PM50" s="629"/>
      <c r="PN50" s="629"/>
      <c r="PO50" s="629"/>
      <c r="PP50" s="629"/>
      <c r="PQ50" s="629"/>
      <c r="PR50" s="629"/>
      <c r="PS50" s="629"/>
      <c r="PT50" s="629"/>
      <c r="PU50" s="629"/>
      <c r="PV50" s="629"/>
      <c r="PW50" s="629"/>
      <c r="PX50" s="629"/>
      <c r="PY50" s="629"/>
      <c r="PZ50" s="629"/>
      <c r="QA50" s="629"/>
      <c r="QB50" s="629"/>
      <c r="QC50" s="629"/>
      <c r="QD50" s="629"/>
      <c r="QE50" s="629"/>
      <c r="QF50" s="629"/>
      <c r="QG50" s="629"/>
      <c r="QH50" s="629"/>
      <c r="QI50" s="629"/>
      <c r="QJ50" s="629"/>
      <c r="QK50" s="629"/>
      <c r="QL50" s="629"/>
      <c r="QM50" s="629"/>
      <c r="QN50" s="629"/>
      <c r="QO50" s="629"/>
      <c r="QP50" s="629"/>
      <c r="QQ50" s="629"/>
      <c r="QR50" s="629"/>
      <c r="QS50" s="629"/>
      <c r="QT50" s="629"/>
      <c r="QU50" s="629"/>
      <c r="QV50" s="629"/>
      <c r="QW50" s="629"/>
      <c r="QX50" s="629"/>
      <c r="QY50" s="629"/>
      <c r="QZ50" s="629"/>
      <c r="RA50" s="629"/>
      <c r="RB50" s="629"/>
      <c r="RC50" s="629"/>
      <c r="RD50" s="629"/>
      <c r="RE50" s="629"/>
      <c r="RF50" s="629"/>
      <c r="RG50" s="629"/>
      <c r="RH50" s="629"/>
      <c r="RI50" s="629"/>
      <c r="RJ50" s="629"/>
      <c r="RK50" s="629"/>
      <c r="RL50" s="629"/>
      <c r="RM50" s="629"/>
      <c r="RN50" s="629"/>
      <c r="RO50" s="629"/>
      <c r="RP50" s="629"/>
      <c r="RQ50" s="629"/>
      <c r="RR50" s="629"/>
      <c r="RS50" s="629"/>
      <c r="RT50" s="629"/>
      <c r="RU50" s="629"/>
      <c r="RV50" s="629"/>
      <c r="RW50" s="629"/>
      <c r="RX50" s="629"/>
      <c r="RY50" s="629"/>
      <c r="RZ50" s="629"/>
      <c r="SA50" s="629"/>
      <c r="SB50" s="629"/>
      <c r="SC50" s="629"/>
      <c r="SD50" s="629"/>
      <c r="SE50" s="629"/>
      <c r="SF50" s="629"/>
      <c r="SG50" s="629"/>
      <c r="SH50" s="629"/>
      <c r="SI50" s="629"/>
      <c r="SJ50" s="629"/>
      <c r="SK50" s="629"/>
      <c r="SL50" s="629"/>
      <c r="SM50" s="629"/>
      <c r="SN50" s="629"/>
      <c r="SO50" s="629"/>
      <c r="SP50" s="629"/>
      <c r="SQ50" s="629"/>
      <c r="SR50" s="629"/>
      <c r="SS50" s="629"/>
      <c r="ST50" s="629"/>
      <c r="SU50" s="629"/>
      <c r="SV50" s="629"/>
      <c r="SW50" s="629"/>
      <c r="SX50" s="629"/>
      <c r="SY50" s="629"/>
      <c r="SZ50" s="629"/>
      <c r="TA50" s="629"/>
      <c r="TB50" s="629"/>
      <c r="TC50" s="629"/>
      <c r="TD50" s="629"/>
      <c r="TE50" s="629"/>
      <c r="TF50" s="629"/>
      <c r="TG50" s="629"/>
      <c r="TH50" s="629"/>
      <c r="TI50" s="629"/>
      <c r="TJ50" s="629"/>
      <c r="TK50" s="629"/>
      <c r="TL50" s="629"/>
      <c r="TM50" s="629"/>
      <c r="TN50" s="629"/>
      <c r="TO50" s="629"/>
      <c r="TP50" s="629"/>
      <c r="TQ50" s="629"/>
      <c r="TR50" s="629"/>
      <c r="TS50" s="629"/>
      <c r="TT50" s="629"/>
      <c r="TU50" s="629"/>
      <c r="TV50" s="629"/>
      <c r="TW50" s="629"/>
      <c r="TX50" s="629"/>
      <c r="TY50" s="629"/>
      <c r="TZ50" s="629"/>
      <c r="UA50" s="629"/>
      <c r="UB50" s="629"/>
      <c r="UC50" s="629"/>
      <c r="UD50" s="629"/>
      <c r="UE50" s="629"/>
      <c r="UF50" s="629"/>
      <c r="UG50" s="629"/>
      <c r="UH50" s="629"/>
      <c r="UI50" s="629"/>
      <c r="UJ50" s="629"/>
      <c r="UK50" s="629"/>
      <c r="UL50" s="629"/>
      <c r="UM50" s="629"/>
      <c r="UN50" s="629"/>
      <c r="UO50" s="629"/>
      <c r="UP50" s="629"/>
      <c r="UQ50" s="629"/>
      <c r="UR50" s="629"/>
      <c r="US50" s="629"/>
      <c r="UT50" s="629"/>
      <c r="UU50" s="629"/>
      <c r="UV50" s="629"/>
      <c r="UW50" s="629"/>
      <c r="UX50" s="629"/>
      <c r="UY50" s="629"/>
      <c r="UZ50" s="629"/>
      <c r="VA50" s="629"/>
      <c r="VB50" s="629"/>
      <c r="VC50" s="629"/>
      <c r="VD50" s="629"/>
      <c r="VE50" s="629"/>
      <c r="VF50" s="629"/>
      <c r="VG50" s="629"/>
      <c r="VH50" s="629"/>
      <c r="VI50" s="629"/>
      <c r="VJ50" s="629"/>
      <c r="VK50" s="629"/>
      <c r="VL50" s="629"/>
      <c r="VM50" s="629"/>
      <c r="VN50" s="629"/>
      <c r="VO50" s="629"/>
      <c r="VP50" s="629"/>
      <c r="VQ50" s="629"/>
      <c r="VR50" s="629"/>
      <c r="VS50" s="629"/>
      <c r="VT50" s="629"/>
      <c r="VU50" s="629"/>
      <c r="VV50" s="629"/>
      <c r="VW50" s="629"/>
      <c r="VX50" s="629"/>
      <c r="VY50" s="629"/>
      <c r="VZ50" s="629"/>
      <c r="WA50" s="629"/>
      <c r="WB50" s="629"/>
      <c r="WC50" s="629"/>
      <c r="WD50" s="629"/>
      <c r="WE50" s="629"/>
      <c r="WF50" s="629"/>
      <c r="WG50" s="629"/>
      <c r="WH50" s="629"/>
      <c r="WI50" s="629"/>
      <c r="WJ50" s="629"/>
      <c r="WK50" s="629"/>
      <c r="WL50" s="629"/>
      <c r="WM50" s="629"/>
      <c r="WN50" s="629"/>
      <c r="WO50" s="629"/>
      <c r="WP50" s="629"/>
      <c r="WQ50" s="629"/>
      <c r="WR50" s="629"/>
      <c r="WS50" s="629"/>
      <c r="WT50" s="629"/>
      <c r="WU50" s="629"/>
      <c r="WV50" s="629"/>
      <c r="WW50" s="629"/>
      <c r="WX50" s="629"/>
      <c r="WY50" s="629"/>
      <c r="WZ50" s="629"/>
      <c r="XA50" s="629"/>
      <c r="XB50" s="629"/>
      <c r="XC50" s="629"/>
      <c r="XD50" s="629"/>
      <c r="XE50" s="629"/>
      <c r="XF50" s="629"/>
      <c r="XG50" s="629"/>
      <c r="XH50" s="629"/>
      <c r="XI50" s="629"/>
      <c r="XJ50" s="629"/>
      <c r="XK50" s="629"/>
      <c r="XL50" s="629"/>
      <c r="XM50" s="629"/>
      <c r="XN50" s="629"/>
      <c r="XO50" s="629"/>
      <c r="XP50" s="629"/>
      <c r="XQ50" s="629"/>
      <c r="XR50" s="629"/>
      <c r="XS50" s="629"/>
      <c r="XT50" s="629"/>
      <c r="XU50" s="629"/>
      <c r="XV50" s="629"/>
      <c r="XW50" s="629"/>
      <c r="XX50" s="629"/>
      <c r="XY50" s="629"/>
      <c r="XZ50" s="629"/>
      <c r="YA50" s="629"/>
      <c r="YB50" s="629"/>
      <c r="YC50" s="629"/>
      <c r="YD50" s="629"/>
      <c r="YE50" s="629"/>
      <c r="YF50" s="629"/>
      <c r="YG50" s="629"/>
      <c r="YH50" s="629"/>
      <c r="YI50" s="629"/>
      <c r="YJ50" s="629"/>
      <c r="YK50" s="629"/>
      <c r="YL50" s="629"/>
      <c r="YM50" s="629"/>
      <c r="YN50" s="629"/>
      <c r="YO50" s="629"/>
      <c r="YP50" s="629"/>
      <c r="YQ50" s="629"/>
      <c r="YR50" s="629"/>
      <c r="YS50" s="629"/>
      <c r="YT50" s="629"/>
      <c r="YU50" s="629"/>
      <c r="YV50" s="629"/>
      <c r="YW50" s="629"/>
      <c r="YX50" s="629"/>
      <c r="YY50" s="629"/>
      <c r="YZ50" s="629"/>
      <c r="ZA50" s="629"/>
      <c r="ZB50" s="629"/>
      <c r="ZC50" s="629"/>
      <c r="ZD50" s="629"/>
      <c r="ZE50" s="629"/>
      <c r="ZF50" s="629"/>
      <c r="ZG50" s="629"/>
      <c r="ZH50" s="629"/>
      <c r="ZI50" s="629"/>
      <c r="ZJ50" s="629"/>
      <c r="ZK50" s="629"/>
      <c r="ZL50" s="629"/>
      <c r="ZM50" s="629"/>
      <c r="ZN50" s="629"/>
      <c r="ZO50" s="629"/>
      <c r="ZP50" s="629"/>
      <c r="ZQ50" s="629"/>
      <c r="ZR50" s="629"/>
      <c r="ZS50" s="629"/>
      <c r="ZT50" s="629"/>
      <c r="ZU50" s="629"/>
      <c r="ZV50" s="629"/>
      <c r="ZW50" s="629"/>
      <c r="ZX50" s="629"/>
      <c r="ZY50" s="629"/>
      <c r="ZZ50" s="629"/>
      <c r="AAA50" s="629"/>
      <c r="AAB50" s="629"/>
      <c r="AAC50" s="629"/>
      <c r="AAD50" s="629"/>
      <c r="AAE50" s="629"/>
      <c r="AAF50" s="629"/>
      <c r="AAG50" s="629"/>
      <c r="AAH50" s="629"/>
      <c r="AAI50" s="629"/>
      <c r="AAJ50" s="629"/>
      <c r="AAK50" s="629"/>
      <c r="AAL50" s="629"/>
      <c r="AAM50" s="629"/>
      <c r="AAN50" s="629"/>
      <c r="AAO50" s="629"/>
      <c r="AAP50" s="629"/>
      <c r="AAQ50" s="629"/>
      <c r="AAR50" s="629"/>
      <c r="AAS50" s="629"/>
      <c r="AAT50" s="629"/>
      <c r="AAU50" s="629"/>
      <c r="AAV50" s="629"/>
      <c r="AAW50" s="629"/>
      <c r="AAX50" s="629"/>
      <c r="AAY50" s="629"/>
      <c r="AAZ50" s="629"/>
      <c r="ABA50" s="629"/>
      <c r="ABB50" s="629"/>
      <c r="ABC50" s="629"/>
      <c r="ABD50" s="629"/>
      <c r="ABE50" s="629"/>
      <c r="ABF50" s="629"/>
      <c r="ABG50" s="629"/>
      <c r="ABH50" s="629"/>
      <c r="ABI50" s="629"/>
      <c r="ABJ50" s="629"/>
      <c r="ABK50" s="629"/>
      <c r="ABL50" s="629"/>
      <c r="ABM50" s="629"/>
      <c r="ABN50" s="629"/>
      <c r="ABO50" s="629"/>
      <c r="ABP50" s="629"/>
      <c r="ABQ50" s="629"/>
      <c r="ABR50" s="629"/>
      <c r="ABS50" s="629"/>
      <c r="ABT50" s="629"/>
      <c r="ABU50" s="629"/>
      <c r="ABV50" s="629"/>
      <c r="ABW50" s="629"/>
      <c r="ABX50" s="629"/>
      <c r="ABY50" s="629"/>
      <c r="ABZ50" s="629"/>
      <c r="ACA50" s="629"/>
      <c r="ACB50" s="629"/>
      <c r="ACC50" s="629"/>
      <c r="ACD50" s="629"/>
      <c r="ACE50" s="629"/>
      <c r="ACF50" s="629"/>
      <c r="ACG50" s="629"/>
      <c r="ACH50" s="629"/>
      <c r="ACI50" s="629"/>
      <c r="ACJ50" s="629"/>
      <c r="ACK50" s="629"/>
      <c r="ACL50" s="629"/>
      <c r="ACM50" s="629"/>
      <c r="ACN50" s="629"/>
      <c r="ACO50" s="629"/>
      <c r="ACP50" s="629"/>
      <c r="ACQ50" s="629"/>
      <c r="ACR50" s="629"/>
      <c r="ACS50" s="629"/>
      <c r="ACT50" s="629"/>
      <c r="ACU50" s="629"/>
      <c r="ACV50" s="629"/>
      <c r="ACW50" s="629"/>
      <c r="ACX50" s="629"/>
      <c r="ACY50" s="629"/>
      <c r="ACZ50" s="629"/>
      <c r="ADA50" s="629"/>
      <c r="ADB50" s="629"/>
      <c r="ADC50" s="629"/>
      <c r="ADD50" s="629"/>
      <c r="ADE50" s="629"/>
      <c r="ADF50" s="629"/>
      <c r="ADG50" s="629"/>
      <c r="ADH50" s="629"/>
      <c r="ADI50" s="629"/>
      <c r="ADJ50" s="629"/>
      <c r="ADK50" s="629"/>
      <c r="ADL50" s="629"/>
      <c r="ADM50" s="629"/>
      <c r="ADN50" s="629"/>
      <c r="ADO50" s="629"/>
      <c r="ADP50" s="629"/>
      <c r="ADQ50" s="629"/>
      <c r="ADR50" s="629"/>
      <c r="ADS50" s="629"/>
      <c r="ADT50" s="629"/>
      <c r="ADU50" s="629"/>
      <c r="ADV50" s="629"/>
      <c r="ADW50" s="629"/>
      <c r="ADX50" s="629"/>
      <c r="ADY50" s="629"/>
      <c r="ADZ50" s="629"/>
      <c r="AEA50" s="629"/>
      <c r="AEB50" s="629"/>
      <c r="AEC50" s="629"/>
      <c r="AED50" s="629"/>
      <c r="AEE50" s="629"/>
      <c r="AEF50" s="629"/>
      <c r="AEG50" s="629"/>
      <c r="AEH50" s="629"/>
      <c r="AEI50" s="629"/>
      <c r="AEJ50" s="629"/>
      <c r="AEK50" s="629"/>
      <c r="AEL50" s="629"/>
      <c r="AEM50" s="629"/>
      <c r="AEN50" s="629"/>
      <c r="AEO50" s="629"/>
      <c r="AEP50" s="629"/>
      <c r="AEQ50" s="629"/>
      <c r="AER50" s="629"/>
      <c r="AES50" s="629"/>
      <c r="AET50" s="629"/>
      <c r="AEU50" s="629"/>
      <c r="AEV50" s="629"/>
      <c r="AEW50" s="629"/>
      <c r="AEX50" s="629"/>
      <c r="AEY50" s="629"/>
      <c r="AEZ50" s="629"/>
      <c r="AFA50" s="629"/>
      <c r="AFB50" s="629"/>
      <c r="AFC50" s="629"/>
      <c r="AFD50" s="629"/>
      <c r="AFE50" s="629"/>
      <c r="AFF50" s="629"/>
      <c r="AFG50" s="629"/>
      <c r="AFH50" s="629"/>
      <c r="AFI50" s="629"/>
      <c r="AFJ50" s="629"/>
      <c r="AFK50" s="629"/>
      <c r="AFL50" s="629"/>
      <c r="AFM50" s="629"/>
      <c r="AFN50" s="629"/>
      <c r="AFO50" s="629"/>
      <c r="AFP50" s="629"/>
      <c r="AFQ50" s="629"/>
      <c r="AFR50" s="629"/>
      <c r="AFS50" s="629"/>
      <c r="AFT50" s="629"/>
      <c r="AFU50" s="629"/>
      <c r="AFV50" s="629"/>
      <c r="AFW50" s="629"/>
      <c r="AFX50" s="629"/>
      <c r="AFY50" s="629"/>
      <c r="AFZ50" s="629"/>
      <c r="AGA50" s="629"/>
      <c r="AGB50" s="629"/>
      <c r="AGC50" s="629"/>
      <c r="AGD50" s="629"/>
      <c r="AGE50" s="629"/>
      <c r="AGF50" s="629"/>
      <c r="AGG50" s="629"/>
      <c r="AGH50" s="629"/>
      <c r="AGI50" s="629"/>
      <c r="AGJ50" s="629"/>
      <c r="AGK50" s="629"/>
      <c r="AGL50" s="629"/>
      <c r="AGM50" s="629"/>
      <c r="AGN50" s="629"/>
      <c r="AGO50" s="629"/>
      <c r="AGP50" s="629"/>
      <c r="AGQ50" s="629"/>
      <c r="AGR50" s="629"/>
      <c r="AGS50" s="629"/>
      <c r="AGT50" s="629"/>
      <c r="AGU50" s="629"/>
      <c r="AGV50" s="629"/>
      <c r="AGW50" s="629"/>
      <c r="AGX50" s="629"/>
      <c r="AGY50" s="629"/>
      <c r="AGZ50" s="629"/>
      <c r="AHA50" s="629"/>
      <c r="AHB50" s="629"/>
      <c r="AHC50" s="629"/>
      <c r="AHD50" s="629"/>
      <c r="AHE50" s="629"/>
      <c r="AHF50" s="629"/>
      <c r="AHG50" s="629"/>
      <c r="AHH50" s="629"/>
      <c r="AHI50" s="629"/>
      <c r="AHJ50" s="629"/>
      <c r="AHK50" s="629"/>
      <c r="AHL50" s="629"/>
      <c r="AHM50" s="629"/>
      <c r="AHN50" s="629"/>
      <c r="AHO50" s="629"/>
      <c r="AHP50" s="629"/>
      <c r="AHQ50" s="629"/>
      <c r="AHR50" s="629"/>
      <c r="AHS50" s="629"/>
      <c r="AHT50" s="629"/>
      <c r="AHU50" s="629"/>
      <c r="AHV50" s="629"/>
      <c r="AHW50" s="629"/>
      <c r="AHX50" s="629"/>
      <c r="AHY50" s="629"/>
      <c r="AHZ50" s="629"/>
      <c r="AIA50" s="629"/>
      <c r="AIB50" s="629"/>
      <c r="AIC50" s="629"/>
      <c r="AID50" s="629"/>
      <c r="AIE50" s="629"/>
      <c r="AIF50" s="629"/>
      <c r="AIG50" s="629"/>
      <c r="AIH50" s="629"/>
      <c r="AII50" s="629"/>
    </row>
    <row r="51" spans="1:919" s="498" customFormat="1" ht="31.75" customHeight="1" x14ac:dyDescent="0.75">
      <c r="A51" s="2039"/>
      <c r="B51" s="2039"/>
      <c r="C51" s="660">
        <v>6.3</v>
      </c>
      <c r="D51" s="643" t="s">
        <v>118</v>
      </c>
      <c r="E51" s="590" t="s">
        <v>23</v>
      </c>
      <c r="F51" s="591" t="s">
        <v>2</v>
      </c>
      <c r="G51" s="538">
        <f t="array" ref="G51">INDEX('Salary . staff rates'!$A$6:$C$28,MATCH(1,('Salary . staff rates'!$A$6:$A$28=MNO!E51)*('Salary . staff rates'!$B$6:$B$28=MNO!F51),0),3)</f>
        <v>45000</v>
      </c>
      <c r="H51" s="537">
        <f t="shared" si="0"/>
        <v>315.78947368421058</v>
      </c>
      <c r="I51" s="601" t="s">
        <v>0</v>
      </c>
      <c r="J51" s="602" t="s">
        <v>0</v>
      </c>
      <c r="K51" s="606">
        <f>SUM(K52:K54)/'Training assumptions'!D37</f>
        <v>246.0980902777778</v>
      </c>
      <c r="L51" s="603">
        <f t="shared" si="67"/>
        <v>77715.186403508793</v>
      </c>
      <c r="M51" s="648" t="s">
        <v>31</v>
      </c>
      <c r="N51" s="604">
        <f>IF(M51="Yes",L51*'Salary . staff rates'!$C$34,0)</f>
        <v>0</v>
      </c>
      <c r="O51" s="661"/>
      <c r="P51" s="662">
        <v>1</v>
      </c>
      <c r="Q51" s="662">
        <v>1</v>
      </c>
      <c r="R51" s="545"/>
      <c r="S51" s="546">
        <v>1</v>
      </c>
      <c r="T51" s="546">
        <f t="shared" si="14"/>
        <v>1</v>
      </c>
      <c r="U51" s="546">
        <f t="shared" si="15"/>
        <v>1</v>
      </c>
      <c r="W51" s="662"/>
      <c r="Y51" s="1011">
        <f t="shared" si="68"/>
        <v>77715.186403508793</v>
      </c>
      <c r="Z51" s="1011">
        <f t="shared" si="69"/>
        <v>0</v>
      </c>
      <c r="AB51" s="1011">
        <f t="shared" si="70"/>
        <v>77715.186403508793</v>
      </c>
      <c r="AC51" s="1011">
        <f t="shared" si="71"/>
        <v>0</v>
      </c>
      <c r="AD51" s="714"/>
      <c r="AE51" s="1011">
        <f t="shared" si="72"/>
        <v>77715.186403508793</v>
      </c>
      <c r="AF51" s="1011">
        <f t="shared" si="73"/>
        <v>0</v>
      </c>
      <c r="AH51" s="1011">
        <f t="shared" si="74"/>
        <v>77715.186403508793</v>
      </c>
      <c r="AI51" s="1011">
        <f t="shared" si="75"/>
        <v>0</v>
      </c>
      <c r="AJ51" s="714"/>
      <c r="AL51" s="548"/>
      <c r="AN51" s="1011">
        <f t="shared" si="76"/>
        <v>77715.186403508793</v>
      </c>
      <c r="AO51" s="1011">
        <f t="shared" si="77"/>
        <v>0</v>
      </c>
      <c r="AP51" s="547"/>
      <c r="AQ51" s="1011">
        <f t="shared" si="78"/>
        <v>77715.186403508793</v>
      </c>
      <c r="AR51" s="1011">
        <f t="shared" si="79"/>
        <v>0</v>
      </c>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c r="CU51" s="629"/>
      <c r="CV51" s="629"/>
      <c r="CW51" s="629"/>
      <c r="CX51" s="629"/>
      <c r="CY51" s="629"/>
      <c r="CZ51" s="629"/>
      <c r="DA51" s="629"/>
      <c r="DB51" s="629"/>
      <c r="DC51" s="629"/>
      <c r="DD51" s="629"/>
      <c r="DE51" s="629"/>
      <c r="DF51" s="629"/>
      <c r="DG51" s="629"/>
      <c r="DH51" s="629"/>
      <c r="DI51" s="629"/>
      <c r="DJ51" s="629"/>
      <c r="DK51" s="629"/>
      <c r="DL51" s="629"/>
      <c r="DM51" s="629"/>
      <c r="DN51" s="629"/>
      <c r="DO51" s="629"/>
      <c r="DP51" s="629"/>
      <c r="DQ51" s="629"/>
      <c r="DR51" s="629"/>
      <c r="DS51" s="629"/>
      <c r="DT51" s="629"/>
      <c r="DU51" s="629"/>
      <c r="DV51" s="629"/>
      <c r="DW51" s="629"/>
      <c r="DX51" s="629"/>
      <c r="DY51" s="629"/>
      <c r="DZ51" s="629"/>
      <c r="EA51" s="629"/>
      <c r="EB51" s="629"/>
      <c r="EC51" s="629"/>
      <c r="ED51" s="629"/>
      <c r="EE51" s="629"/>
      <c r="EF51" s="629"/>
      <c r="EG51" s="629"/>
      <c r="EH51" s="629"/>
      <c r="EI51" s="629"/>
      <c r="EJ51" s="629"/>
      <c r="EK51" s="629"/>
      <c r="EL51" s="629"/>
      <c r="EM51" s="629"/>
      <c r="EN51" s="629"/>
      <c r="EO51" s="629"/>
      <c r="EP51" s="629"/>
      <c r="EQ51" s="629"/>
      <c r="ER51" s="629"/>
      <c r="ES51" s="629"/>
      <c r="ET51" s="629"/>
      <c r="EU51" s="629"/>
      <c r="EV51" s="629"/>
      <c r="EW51" s="629"/>
      <c r="EX51" s="629"/>
      <c r="EY51" s="629"/>
      <c r="EZ51" s="629"/>
      <c r="FA51" s="629"/>
      <c r="FB51" s="629"/>
      <c r="FC51" s="629"/>
      <c r="FD51" s="629"/>
      <c r="FE51" s="629"/>
      <c r="FF51" s="629"/>
      <c r="FG51" s="629"/>
      <c r="FH51" s="629"/>
      <c r="FI51" s="629"/>
      <c r="FJ51" s="629"/>
      <c r="FK51" s="629"/>
      <c r="FL51" s="629"/>
      <c r="FM51" s="629"/>
      <c r="FN51" s="629"/>
      <c r="FO51" s="629"/>
      <c r="FP51" s="629"/>
      <c r="FQ51" s="629"/>
      <c r="FR51" s="629"/>
      <c r="FS51" s="629"/>
      <c r="FT51" s="629"/>
      <c r="FU51" s="629"/>
      <c r="FV51" s="629"/>
      <c r="FW51" s="629"/>
      <c r="FX51" s="629"/>
      <c r="FY51" s="629"/>
      <c r="FZ51" s="629"/>
      <c r="GA51" s="629"/>
      <c r="GB51" s="629"/>
      <c r="GC51" s="629"/>
      <c r="GD51" s="629"/>
      <c r="GE51" s="629"/>
      <c r="GF51" s="629"/>
      <c r="GG51" s="629"/>
      <c r="GH51" s="629"/>
      <c r="GI51" s="629"/>
      <c r="GJ51" s="629"/>
      <c r="GK51" s="629"/>
      <c r="GL51" s="629"/>
      <c r="GM51" s="629"/>
      <c r="GN51" s="629"/>
      <c r="GO51" s="629"/>
      <c r="GP51" s="629"/>
      <c r="GQ51" s="629"/>
      <c r="GR51" s="629"/>
      <c r="GS51" s="629"/>
      <c r="GT51" s="629"/>
      <c r="GU51" s="629"/>
      <c r="GV51" s="629"/>
      <c r="GW51" s="629"/>
      <c r="GX51" s="629"/>
      <c r="GY51" s="629"/>
      <c r="GZ51" s="629"/>
      <c r="HA51" s="629"/>
      <c r="HB51" s="629"/>
      <c r="HC51" s="629"/>
      <c r="HD51" s="629"/>
      <c r="HE51" s="629"/>
      <c r="HF51" s="629"/>
      <c r="HG51" s="629"/>
      <c r="HH51" s="629"/>
      <c r="HI51" s="629"/>
      <c r="HJ51" s="629"/>
      <c r="HK51" s="629"/>
      <c r="HL51" s="629"/>
      <c r="HM51" s="629"/>
      <c r="HN51" s="629"/>
      <c r="HO51" s="629"/>
      <c r="HP51" s="629"/>
      <c r="HQ51" s="629"/>
      <c r="HR51" s="629"/>
      <c r="HS51" s="629"/>
      <c r="HT51" s="629"/>
      <c r="HU51" s="629"/>
      <c r="HV51" s="629"/>
      <c r="HW51" s="629"/>
      <c r="HX51" s="629"/>
      <c r="HY51" s="629"/>
      <c r="HZ51" s="629"/>
      <c r="IA51" s="629"/>
      <c r="IB51" s="629"/>
      <c r="IC51" s="629"/>
      <c r="ID51" s="629"/>
      <c r="IE51" s="629"/>
      <c r="IF51" s="629"/>
      <c r="IG51" s="629"/>
      <c r="IH51" s="629"/>
      <c r="II51" s="629"/>
      <c r="IJ51" s="629"/>
      <c r="IK51" s="629"/>
      <c r="IL51" s="629"/>
      <c r="IM51" s="629"/>
      <c r="IN51" s="629"/>
      <c r="IO51" s="629"/>
      <c r="IP51" s="629"/>
      <c r="IQ51" s="629"/>
      <c r="IR51" s="629"/>
      <c r="IS51" s="629"/>
      <c r="IT51" s="629"/>
      <c r="IU51" s="629"/>
      <c r="IV51" s="629"/>
      <c r="IW51" s="629"/>
      <c r="IX51" s="629"/>
      <c r="IY51" s="629"/>
      <c r="IZ51" s="629"/>
      <c r="JA51" s="629"/>
      <c r="JB51" s="629"/>
      <c r="JC51" s="629"/>
      <c r="JD51" s="629"/>
      <c r="JE51" s="629"/>
      <c r="JF51" s="629"/>
      <c r="JG51" s="629"/>
      <c r="JH51" s="629"/>
      <c r="JI51" s="629"/>
      <c r="JJ51" s="629"/>
      <c r="JK51" s="629"/>
      <c r="JL51" s="629"/>
      <c r="JM51" s="629"/>
      <c r="JN51" s="629"/>
      <c r="JO51" s="629"/>
      <c r="JP51" s="629"/>
      <c r="JQ51" s="629"/>
      <c r="JR51" s="629"/>
      <c r="JS51" s="629"/>
      <c r="JT51" s="629"/>
      <c r="JU51" s="629"/>
      <c r="JV51" s="629"/>
      <c r="JW51" s="629"/>
      <c r="JX51" s="629"/>
      <c r="JY51" s="629"/>
      <c r="JZ51" s="629"/>
      <c r="KA51" s="629"/>
      <c r="KB51" s="629"/>
      <c r="KC51" s="629"/>
      <c r="KD51" s="629"/>
      <c r="KE51" s="629"/>
      <c r="KF51" s="629"/>
      <c r="KG51" s="629"/>
      <c r="KH51" s="629"/>
      <c r="KI51" s="629"/>
      <c r="KJ51" s="629"/>
      <c r="KK51" s="629"/>
      <c r="KL51" s="629"/>
      <c r="KM51" s="629"/>
      <c r="KN51" s="629"/>
      <c r="KO51" s="629"/>
      <c r="KP51" s="629"/>
      <c r="KQ51" s="629"/>
      <c r="KR51" s="629"/>
      <c r="KS51" s="629"/>
      <c r="KT51" s="629"/>
      <c r="KU51" s="629"/>
      <c r="KV51" s="629"/>
      <c r="KW51" s="629"/>
      <c r="KX51" s="629"/>
      <c r="KY51" s="629"/>
      <c r="KZ51" s="629"/>
      <c r="LA51" s="629"/>
      <c r="LB51" s="629"/>
      <c r="LC51" s="629"/>
      <c r="LD51" s="629"/>
      <c r="LE51" s="629"/>
      <c r="LF51" s="629"/>
      <c r="LG51" s="629"/>
      <c r="LH51" s="629"/>
      <c r="LI51" s="629"/>
      <c r="LJ51" s="629"/>
      <c r="LK51" s="629"/>
      <c r="LL51" s="629"/>
      <c r="LM51" s="629"/>
      <c r="LN51" s="629"/>
      <c r="LO51" s="629"/>
      <c r="LP51" s="629"/>
      <c r="LQ51" s="629"/>
      <c r="LR51" s="629"/>
      <c r="LS51" s="629"/>
      <c r="LT51" s="629"/>
      <c r="LU51" s="629"/>
      <c r="LV51" s="629"/>
      <c r="LW51" s="629"/>
      <c r="LX51" s="629"/>
      <c r="LY51" s="629"/>
      <c r="LZ51" s="629"/>
      <c r="MA51" s="629"/>
      <c r="MB51" s="629"/>
      <c r="MC51" s="629"/>
      <c r="MD51" s="629"/>
      <c r="ME51" s="629"/>
      <c r="MF51" s="629"/>
      <c r="MG51" s="629"/>
      <c r="MH51" s="629"/>
      <c r="MI51" s="629"/>
      <c r="MJ51" s="629"/>
      <c r="MK51" s="629"/>
      <c r="ML51" s="629"/>
      <c r="MM51" s="629"/>
      <c r="MN51" s="629"/>
      <c r="MO51" s="629"/>
      <c r="MP51" s="629"/>
      <c r="MQ51" s="629"/>
      <c r="MR51" s="629"/>
      <c r="MS51" s="629"/>
      <c r="MT51" s="629"/>
      <c r="MU51" s="629"/>
      <c r="MV51" s="629"/>
      <c r="MW51" s="629"/>
      <c r="MX51" s="629"/>
      <c r="MY51" s="629"/>
      <c r="MZ51" s="629"/>
      <c r="NA51" s="629"/>
      <c r="NB51" s="629"/>
      <c r="NC51" s="629"/>
      <c r="ND51" s="629"/>
      <c r="NE51" s="629"/>
      <c r="NF51" s="629"/>
      <c r="NG51" s="629"/>
      <c r="NH51" s="629"/>
      <c r="NI51" s="629"/>
      <c r="NJ51" s="629"/>
      <c r="NK51" s="629"/>
      <c r="NL51" s="629"/>
      <c r="NM51" s="629"/>
      <c r="NN51" s="629"/>
      <c r="NO51" s="629"/>
      <c r="NP51" s="629"/>
      <c r="NQ51" s="629"/>
      <c r="NR51" s="629"/>
      <c r="NS51" s="629"/>
      <c r="NT51" s="629"/>
      <c r="NU51" s="629"/>
      <c r="NV51" s="629"/>
      <c r="NW51" s="629"/>
      <c r="NX51" s="629"/>
      <c r="NY51" s="629"/>
      <c r="NZ51" s="629"/>
      <c r="OA51" s="629"/>
      <c r="OB51" s="629"/>
      <c r="OC51" s="629"/>
      <c r="OD51" s="629"/>
      <c r="OE51" s="629"/>
      <c r="OF51" s="629"/>
      <c r="OG51" s="629"/>
      <c r="OH51" s="629"/>
      <c r="OI51" s="629"/>
      <c r="OJ51" s="629"/>
      <c r="OK51" s="629"/>
      <c r="OL51" s="629"/>
      <c r="OM51" s="629"/>
      <c r="ON51" s="629"/>
      <c r="OO51" s="629"/>
      <c r="OP51" s="629"/>
      <c r="OQ51" s="629"/>
      <c r="OR51" s="629"/>
      <c r="OS51" s="629"/>
      <c r="OT51" s="629"/>
      <c r="OU51" s="629"/>
      <c r="OV51" s="629"/>
      <c r="OW51" s="629"/>
      <c r="OX51" s="629"/>
      <c r="OY51" s="629"/>
      <c r="OZ51" s="629"/>
      <c r="PA51" s="629"/>
      <c r="PB51" s="629"/>
      <c r="PC51" s="629"/>
      <c r="PD51" s="629"/>
      <c r="PE51" s="629"/>
      <c r="PF51" s="629"/>
      <c r="PG51" s="629"/>
      <c r="PH51" s="629"/>
      <c r="PI51" s="629"/>
      <c r="PJ51" s="629"/>
      <c r="PK51" s="629"/>
      <c r="PL51" s="629"/>
      <c r="PM51" s="629"/>
      <c r="PN51" s="629"/>
      <c r="PO51" s="629"/>
      <c r="PP51" s="629"/>
      <c r="PQ51" s="629"/>
      <c r="PR51" s="629"/>
      <c r="PS51" s="629"/>
      <c r="PT51" s="629"/>
      <c r="PU51" s="629"/>
      <c r="PV51" s="629"/>
      <c r="PW51" s="629"/>
      <c r="PX51" s="629"/>
      <c r="PY51" s="629"/>
      <c r="PZ51" s="629"/>
      <c r="QA51" s="629"/>
      <c r="QB51" s="629"/>
      <c r="QC51" s="629"/>
      <c r="QD51" s="629"/>
      <c r="QE51" s="629"/>
      <c r="QF51" s="629"/>
      <c r="QG51" s="629"/>
      <c r="QH51" s="629"/>
      <c r="QI51" s="629"/>
      <c r="QJ51" s="629"/>
      <c r="QK51" s="629"/>
      <c r="QL51" s="629"/>
      <c r="QM51" s="629"/>
      <c r="QN51" s="629"/>
      <c r="QO51" s="629"/>
      <c r="QP51" s="629"/>
      <c r="QQ51" s="629"/>
      <c r="QR51" s="629"/>
      <c r="QS51" s="629"/>
      <c r="QT51" s="629"/>
      <c r="QU51" s="629"/>
      <c r="QV51" s="629"/>
      <c r="QW51" s="629"/>
      <c r="QX51" s="629"/>
      <c r="QY51" s="629"/>
      <c r="QZ51" s="629"/>
      <c r="RA51" s="629"/>
      <c r="RB51" s="629"/>
      <c r="RC51" s="629"/>
      <c r="RD51" s="629"/>
      <c r="RE51" s="629"/>
      <c r="RF51" s="629"/>
      <c r="RG51" s="629"/>
      <c r="RH51" s="629"/>
      <c r="RI51" s="629"/>
      <c r="RJ51" s="629"/>
      <c r="RK51" s="629"/>
      <c r="RL51" s="629"/>
      <c r="RM51" s="629"/>
      <c r="RN51" s="629"/>
      <c r="RO51" s="629"/>
      <c r="RP51" s="629"/>
      <c r="RQ51" s="629"/>
      <c r="RR51" s="629"/>
      <c r="RS51" s="629"/>
      <c r="RT51" s="629"/>
      <c r="RU51" s="629"/>
      <c r="RV51" s="629"/>
      <c r="RW51" s="629"/>
      <c r="RX51" s="629"/>
      <c r="RY51" s="629"/>
      <c r="RZ51" s="629"/>
      <c r="SA51" s="629"/>
      <c r="SB51" s="629"/>
      <c r="SC51" s="629"/>
      <c r="SD51" s="629"/>
      <c r="SE51" s="629"/>
      <c r="SF51" s="629"/>
      <c r="SG51" s="629"/>
      <c r="SH51" s="629"/>
      <c r="SI51" s="629"/>
      <c r="SJ51" s="629"/>
      <c r="SK51" s="629"/>
      <c r="SL51" s="629"/>
      <c r="SM51" s="629"/>
      <c r="SN51" s="629"/>
      <c r="SO51" s="629"/>
      <c r="SP51" s="629"/>
      <c r="SQ51" s="629"/>
      <c r="SR51" s="629"/>
      <c r="SS51" s="629"/>
      <c r="ST51" s="629"/>
      <c r="SU51" s="629"/>
      <c r="SV51" s="629"/>
      <c r="SW51" s="629"/>
      <c r="SX51" s="629"/>
      <c r="SY51" s="629"/>
      <c r="SZ51" s="629"/>
      <c r="TA51" s="629"/>
      <c r="TB51" s="629"/>
      <c r="TC51" s="629"/>
      <c r="TD51" s="629"/>
      <c r="TE51" s="629"/>
      <c r="TF51" s="629"/>
      <c r="TG51" s="629"/>
      <c r="TH51" s="629"/>
      <c r="TI51" s="629"/>
      <c r="TJ51" s="629"/>
      <c r="TK51" s="629"/>
      <c r="TL51" s="629"/>
      <c r="TM51" s="629"/>
      <c r="TN51" s="629"/>
      <c r="TO51" s="629"/>
      <c r="TP51" s="629"/>
      <c r="TQ51" s="629"/>
      <c r="TR51" s="629"/>
      <c r="TS51" s="629"/>
      <c r="TT51" s="629"/>
      <c r="TU51" s="629"/>
      <c r="TV51" s="629"/>
      <c r="TW51" s="629"/>
      <c r="TX51" s="629"/>
      <c r="TY51" s="629"/>
      <c r="TZ51" s="629"/>
      <c r="UA51" s="629"/>
      <c r="UB51" s="629"/>
      <c r="UC51" s="629"/>
      <c r="UD51" s="629"/>
      <c r="UE51" s="629"/>
      <c r="UF51" s="629"/>
      <c r="UG51" s="629"/>
      <c r="UH51" s="629"/>
      <c r="UI51" s="629"/>
      <c r="UJ51" s="629"/>
      <c r="UK51" s="629"/>
      <c r="UL51" s="629"/>
      <c r="UM51" s="629"/>
      <c r="UN51" s="629"/>
      <c r="UO51" s="629"/>
      <c r="UP51" s="629"/>
      <c r="UQ51" s="629"/>
      <c r="UR51" s="629"/>
      <c r="US51" s="629"/>
      <c r="UT51" s="629"/>
      <c r="UU51" s="629"/>
      <c r="UV51" s="629"/>
      <c r="UW51" s="629"/>
      <c r="UX51" s="629"/>
      <c r="UY51" s="629"/>
      <c r="UZ51" s="629"/>
      <c r="VA51" s="629"/>
      <c r="VB51" s="629"/>
      <c r="VC51" s="629"/>
      <c r="VD51" s="629"/>
      <c r="VE51" s="629"/>
      <c r="VF51" s="629"/>
      <c r="VG51" s="629"/>
      <c r="VH51" s="629"/>
      <c r="VI51" s="629"/>
      <c r="VJ51" s="629"/>
      <c r="VK51" s="629"/>
      <c r="VL51" s="629"/>
      <c r="VM51" s="629"/>
      <c r="VN51" s="629"/>
      <c r="VO51" s="629"/>
      <c r="VP51" s="629"/>
      <c r="VQ51" s="629"/>
      <c r="VR51" s="629"/>
      <c r="VS51" s="629"/>
      <c r="VT51" s="629"/>
      <c r="VU51" s="629"/>
      <c r="VV51" s="629"/>
      <c r="VW51" s="629"/>
      <c r="VX51" s="629"/>
      <c r="VY51" s="629"/>
      <c r="VZ51" s="629"/>
      <c r="WA51" s="629"/>
      <c r="WB51" s="629"/>
      <c r="WC51" s="629"/>
      <c r="WD51" s="629"/>
      <c r="WE51" s="629"/>
      <c r="WF51" s="629"/>
      <c r="WG51" s="629"/>
      <c r="WH51" s="629"/>
      <c r="WI51" s="629"/>
      <c r="WJ51" s="629"/>
      <c r="WK51" s="629"/>
      <c r="WL51" s="629"/>
      <c r="WM51" s="629"/>
      <c r="WN51" s="629"/>
      <c r="WO51" s="629"/>
      <c r="WP51" s="629"/>
      <c r="WQ51" s="629"/>
      <c r="WR51" s="629"/>
      <c r="WS51" s="629"/>
      <c r="WT51" s="629"/>
      <c r="WU51" s="629"/>
      <c r="WV51" s="629"/>
      <c r="WW51" s="629"/>
      <c r="WX51" s="629"/>
      <c r="WY51" s="629"/>
      <c r="WZ51" s="629"/>
      <c r="XA51" s="629"/>
      <c r="XB51" s="629"/>
      <c r="XC51" s="629"/>
      <c r="XD51" s="629"/>
      <c r="XE51" s="629"/>
      <c r="XF51" s="629"/>
      <c r="XG51" s="629"/>
      <c r="XH51" s="629"/>
      <c r="XI51" s="629"/>
      <c r="XJ51" s="629"/>
      <c r="XK51" s="629"/>
      <c r="XL51" s="629"/>
      <c r="XM51" s="629"/>
      <c r="XN51" s="629"/>
      <c r="XO51" s="629"/>
      <c r="XP51" s="629"/>
      <c r="XQ51" s="629"/>
      <c r="XR51" s="629"/>
      <c r="XS51" s="629"/>
      <c r="XT51" s="629"/>
      <c r="XU51" s="629"/>
      <c r="XV51" s="629"/>
      <c r="XW51" s="629"/>
      <c r="XX51" s="629"/>
      <c r="XY51" s="629"/>
      <c r="XZ51" s="629"/>
      <c r="YA51" s="629"/>
      <c r="YB51" s="629"/>
      <c r="YC51" s="629"/>
      <c r="YD51" s="629"/>
      <c r="YE51" s="629"/>
      <c r="YF51" s="629"/>
      <c r="YG51" s="629"/>
      <c r="YH51" s="629"/>
      <c r="YI51" s="629"/>
      <c r="YJ51" s="629"/>
      <c r="YK51" s="629"/>
      <c r="YL51" s="629"/>
      <c r="YM51" s="629"/>
      <c r="YN51" s="629"/>
      <c r="YO51" s="629"/>
      <c r="YP51" s="629"/>
      <c r="YQ51" s="629"/>
      <c r="YR51" s="629"/>
      <c r="YS51" s="629"/>
      <c r="YT51" s="629"/>
      <c r="YU51" s="629"/>
      <c r="YV51" s="629"/>
      <c r="YW51" s="629"/>
      <c r="YX51" s="629"/>
      <c r="YY51" s="629"/>
      <c r="YZ51" s="629"/>
      <c r="ZA51" s="629"/>
      <c r="ZB51" s="629"/>
      <c r="ZC51" s="629"/>
      <c r="ZD51" s="629"/>
      <c r="ZE51" s="629"/>
      <c r="ZF51" s="629"/>
      <c r="ZG51" s="629"/>
      <c r="ZH51" s="629"/>
      <c r="ZI51" s="629"/>
      <c r="ZJ51" s="629"/>
      <c r="ZK51" s="629"/>
      <c r="ZL51" s="629"/>
      <c r="ZM51" s="629"/>
      <c r="ZN51" s="629"/>
      <c r="ZO51" s="629"/>
      <c r="ZP51" s="629"/>
      <c r="ZQ51" s="629"/>
      <c r="ZR51" s="629"/>
      <c r="ZS51" s="629"/>
      <c r="ZT51" s="629"/>
      <c r="ZU51" s="629"/>
      <c r="ZV51" s="629"/>
      <c r="ZW51" s="629"/>
      <c r="ZX51" s="629"/>
      <c r="ZY51" s="629"/>
      <c r="ZZ51" s="629"/>
      <c r="AAA51" s="629"/>
      <c r="AAB51" s="629"/>
      <c r="AAC51" s="629"/>
      <c r="AAD51" s="629"/>
      <c r="AAE51" s="629"/>
      <c r="AAF51" s="629"/>
      <c r="AAG51" s="629"/>
      <c r="AAH51" s="629"/>
      <c r="AAI51" s="629"/>
      <c r="AAJ51" s="629"/>
      <c r="AAK51" s="629"/>
      <c r="AAL51" s="629"/>
      <c r="AAM51" s="629"/>
      <c r="AAN51" s="629"/>
      <c r="AAO51" s="629"/>
      <c r="AAP51" s="629"/>
      <c r="AAQ51" s="629"/>
      <c r="AAR51" s="629"/>
      <c r="AAS51" s="629"/>
      <c r="AAT51" s="629"/>
      <c r="AAU51" s="629"/>
      <c r="AAV51" s="629"/>
      <c r="AAW51" s="629"/>
      <c r="AAX51" s="629"/>
      <c r="AAY51" s="629"/>
      <c r="AAZ51" s="629"/>
      <c r="ABA51" s="629"/>
      <c r="ABB51" s="629"/>
      <c r="ABC51" s="629"/>
      <c r="ABD51" s="629"/>
      <c r="ABE51" s="629"/>
      <c r="ABF51" s="629"/>
      <c r="ABG51" s="629"/>
      <c r="ABH51" s="629"/>
      <c r="ABI51" s="629"/>
      <c r="ABJ51" s="629"/>
      <c r="ABK51" s="629"/>
      <c r="ABL51" s="629"/>
      <c r="ABM51" s="629"/>
      <c r="ABN51" s="629"/>
      <c r="ABO51" s="629"/>
      <c r="ABP51" s="629"/>
      <c r="ABQ51" s="629"/>
      <c r="ABR51" s="629"/>
      <c r="ABS51" s="629"/>
      <c r="ABT51" s="629"/>
      <c r="ABU51" s="629"/>
      <c r="ABV51" s="629"/>
      <c r="ABW51" s="629"/>
      <c r="ABX51" s="629"/>
      <c r="ABY51" s="629"/>
      <c r="ABZ51" s="629"/>
      <c r="ACA51" s="629"/>
      <c r="ACB51" s="629"/>
      <c r="ACC51" s="629"/>
      <c r="ACD51" s="629"/>
      <c r="ACE51" s="629"/>
      <c r="ACF51" s="629"/>
      <c r="ACG51" s="629"/>
      <c r="ACH51" s="629"/>
      <c r="ACI51" s="629"/>
      <c r="ACJ51" s="629"/>
      <c r="ACK51" s="629"/>
      <c r="ACL51" s="629"/>
      <c r="ACM51" s="629"/>
      <c r="ACN51" s="629"/>
      <c r="ACO51" s="629"/>
      <c r="ACP51" s="629"/>
      <c r="ACQ51" s="629"/>
      <c r="ACR51" s="629"/>
      <c r="ACS51" s="629"/>
      <c r="ACT51" s="629"/>
      <c r="ACU51" s="629"/>
      <c r="ACV51" s="629"/>
      <c r="ACW51" s="629"/>
      <c r="ACX51" s="629"/>
      <c r="ACY51" s="629"/>
      <c r="ACZ51" s="629"/>
      <c r="ADA51" s="629"/>
      <c r="ADB51" s="629"/>
      <c r="ADC51" s="629"/>
      <c r="ADD51" s="629"/>
      <c r="ADE51" s="629"/>
      <c r="ADF51" s="629"/>
      <c r="ADG51" s="629"/>
      <c r="ADH51" s="629"/>
      <c r="ADI51" s="629"/>
      <c r="ADJ51" s="629"/>
      <c r="ADK51" s="629"/>
      <c r="ADL51" s="629"/>
      <c r="ADM51" s="629"/>
      <c r="ADN51" s="629"/>
      <c r="ADO51" s="629"/>
      <c r="ADP51" s="629"/>
      <c r="ADQ51" s="629"/>
      <c r="ADR51" s="629"/>
      <c r="ADS51" s="629"/>
      <c r="ADT51" s="629"/>
      <c r="ADU51" s="629"/>
      <c r="ADV51" s="629"/>
      <c r="ADW51" s="629"/>
      <c r="ADX51" s="629"/>
      <c r="ADY51" s="629"/>
      <c r="ADZ51" s="629"/>
      <c r="AEA51" s="629"/>
      <c r="AEB51" s="629"/>
      <c r="AEC51" s="629"/>
      <c r="AED51" s="629"/>
      <c r="AEE51" s="629"/>
      <c r="AEF51" s="629"/>
      <c r="AEG51" s="629"/>
      <c r="AEH51" s="629"/>
      <c r="AEI51" s="629"/>
      <c r="AEJ51" s="629"/>
      <c r="AEK51" s="629"/>
      <c r="AEL51" s="629"/>
      <c r="AEM51" s="629"/>
      <c r="AEN51" s="629"/>
      <c r="AEO51" s="629"/>
      <c r="AEP51" s="629"/>
      <c r="AEQ51" s="629"/>
      <c r="AER51" s="629"/>
      <c r="AES51" s="629"/>
      <c r="AET51" s="629"/>
      <c r="AEU51" s="629"/>
      <c r="AEV51" s="629"/>
      <c r="AEW51" s="629"/>
      <c r="AEX51" s="629"/>
      <c r="AEY51" s="629"/>
      <c r="AEZ51" s="629"/>
      <c r="AFA51" s="629"/>
      <c r="AFB51" s="629"/>
      <c r="AFC51" s="629"/>
      <c r="AFD51" s="629"/>
      <c r="AFE51" s="629"/>
      <c r="AFF51" s="629"/>
      <c r="AFG51" s="629"/>
      <c r="AFH51" s="629"/>
      <c r="AFI51" s="629"/>
      <c r="AFJ51" s="629"/>
      <c r="AFK51" s="629"/>
      <c r="AFL51" s="629"/>
      <c r="AFM51" s="629"/>
      <c r="AFN51" s="629"/>
      <c r="AFO51" s="629"/>
      <c r="AFP51" s="629"/>
      <c r="AFQ51" s="629"/>
      <c r="AFR51" s="629"/>
      <c r="AFS51" s="629"/>
      <c r="AFT51" s="629"/>
      <c r="AFU51" s="629"/>
      <c r="AFV51" s="629"/>
      <c r="AFW51" s="629"/>
      <c r="AFX51" s="629"/>
      <c r="AFY51" s="629"/>
      <c r="AFZ51" s="629"/>
      <c r="AGA51" s="629"/>
      <c r="AGB51" s="629"/>
      <c r="AGC51" s="629"/>
      <c r="AGD51" s="629"/>
      <c r="AGE51" s="629"/>
      <c r="AGF51" s="629"/>
      <c r="AGG51" s="629"/>
      <c r="AGH51" s="629"/>
      <c r="AGI51" s="629"/>
      <c r="AGJ51" s="629"/>
      <c r="AGK51" s="629"/>
      <c r="AGL51" s="629"/>
      <c r="AGM51" s="629"/>
      <c r="AGN51" s="629"/>
      <c r="AGO51" s="629"/>
      <c r="AGP51" s="629"/>
      <c r="AGQ51" s="629"/>
      <c r="AGR51" s="629"/>
      <c r="AGS51" s="629"/>
      <c r="AGT51" s="629"/>
      <c r="AGU51" s="629"/>
      <c r="AGV51" s="629"/>
      <c r="AGW51" s="629"/>
      <c r="AGX51" s="629"/>
      <c r="AGY51" s="629"/>
      <c r="AGZ51" s="629"/>
      <c r="AHA51" s="629"/>
      <c r="AHB51" s="629"/>
      <c r="AHC51" s="629"/>
      <c r="AHD51" s="629"/>
      <c r="AHE51" s="629"/>
      <c r="AHF51" s="629"/>
      <c r="AHG51" s="629"/>
      <c r="AHH51" s="629"/>
      <c r="AHI51" s="629"/>
      <c r="AHJ51" s="629"/>
      <c r="AHK51" s="629"/>
      <c r="AHL51" s="629"/>
      <c r="AHM51" s="629"/>
      <c r="AHN51" s="629"/>
      <c r="AHO51" s="629"/>
      <c r="AHP51" s="629"/>
      <c r="AHQ51" s="629"/>
      <c r="AHR51" s="629"/>
      <c r="AHS51" s="629"/>
      <c r="AHT51" s="629"/>
      <c r="AHU51" s="629"/>
      <c r="AHV51" s="629"/>
      <c r="AHW51" s="629"/>
      <c r="AHX51" s="629"/>
      <c r="AHY51" s="629"/>
      <c r="AHZ51" s="629"/>
      <c r="AIA51" s="629"/>
      <c r="AIB51" s="629"/>
      <c r="AIC51" s="629"/>
      <c r="AID51" s="629"/>
      <c r="AIE51" s="629"/>
      <c r="AIF51" s="629"/>
      <c r="AIG51" s="629"/>
      <c r="AIH51" s="629"/>
      <c r="AII51" s="629"/>
    </row>
    <row r="52" spans="1:919" s="498" customFormat="1" ht="31.75" customHeight="1" x14ac:dyDescent="0.75">
      <c r="A52" s="2039"/>
      <c r="B52" s="2039"/>
      <c r="C52" s="2056">
        <v>6.4</v>
      </c>
      <c r="D52" s="663" t="s">
        <v>36</v>
      </c>
      <c r="E52" s="590" t="s">
        <v>23</v>
      </c>
      <c r="F52" s="591" t="s">
        <v>6</v>
      </c>
      <c r="G52" s="538">
        <f t="array" ref="G52">INDEX('Salary . staff rates'!$A$6:$C$28,MATCH(1,('Salary . staff rates'!$A$6:$A$28=MNO!E52)*('Salary . staff rates'!$B$6:$B$28=MNO!F52),0),3)</f>
        <v>65000</v>
      </c>
      <c r="H52" s="537">
        <f t="shared" si="0"/>
        <v>456.14035087719299</v>
      </c>
      <c r="I52" s="601">
        <v>60</v>
      </c>
      <c r="J52" s="664">
        <v>0.5</v>
      </c>
      <c r="K52" s="606">
        <f>'Training assumptions'!D13*'Training assumptions'!D28</f>
        <v>30</v>
      </c>
      <c r="L52" s="603">
        <f t="shared" si="67"/>
        <v>13684.21052631579</v>
      </c>
      <c r="M52" s="648" t="s">
        <v>31</v>
      </c>
      <c r="N52" s="604">
        <f>IF(M52="Yes",L52*'Salary . staff rates'!$C$34,0)</f>
        <v>0</v>
      </c>
      <c r="O52" s="661"/>
      <c r="P52" s="662">
        <v>1</v>
      </c>
      <c r="Q52" s="662">
        <v>1</v>
      </c>
      <c r="R52" s="545"/>
      <c r="S52" s="546">
        <v>1</v>
      </c>
      <c r="T52" s="546">
        <f t="shared" si="14"/>
        <v>1</v>
      </c>
      <c r="U52" s="546">
        <f t="shared" si="15"/>
        <v>1</v>
      </c>
      <c r="W52" s="662"/>
      <c r="Y52" s="1011">
        <f t="shared" si="68"/>
        <v>13684.21052631579</v>
      </c>
      <c r="Z52" s="1011">
        <f t="shared" si="69"/>
        <v>0</v>
      </c>
      <c r="AB52" s="1011">
        <f t="shared" si="70"/>
        <v>13684.21052631579</v>
      </c>
      <c r="AC52" s="1011">
        <f t="shared" si="71"/>
        <v>0</v>
      </c>
      <c r="AD52" s="714"/>
      <c r="AE52" s="1011">
        <f t="shared" si="72"/>
        <v>13684.21052631579</v>
      </c>
      <c r="AF52" s="1011">
        <f t="shared" si="73"/>
        <v>0</v>
      </c>
      <c r="AH52" s="1011">
        <f t="shared" si="74"/>
        <v>13684.21052631579</v>
      </c>
      <c r="AI52" s="1011">
        <f t="shared" si="75"/>
        <v>0</v>
      </c>
      <c r="AJ52" s="714"/>
      <c r="AL52" s="548"/>
      <c r="AN52" s="1011">
        <f t="shared" si="76"/>
        <v>13684.21052631579</v>
      </c>
      <c r="AO52" s="1011">
        <f t="shared" si="77"/>
        <v>0</v>
      </c>
      <c r="AP52" s="547"/>
      <c r="AQ52" s="1011">
        <f t="shared" si="78"/>
        <v>13684.21052631579</v>
      </c>
      <c r="AR52" s="1011">
        <f t="shared" si="79"/>
        <v>0</v>
      </c>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c r="CJ52" s="629"/>
      <c r="CK52" s="629"/>
      <c r="CL52" s="629"/>
      <c r="CM52" s="629"/>
      <c r="CN52" s="629"/>
      <c r="CO52" s="629"/>
      <c r="CP52" s="629"/>
      <c r="CQ52" s="629"/>
      <c r="CR52" s="629"/>
      <c r="CS52" s="629"/>
      <c r="CT52" s="629"/>
      <c r="CU52" s="629"/>
      <c r="CV52" s="629"/>
      <c r="CW52" s="629"/>
      <c r="CX52" s="629"/>
      <c r="CY52" s="629"/>
      <c r="CZ52" s="629"/>
      <c r="DA52" s="629"/>
      <c r="DB52" s="629"/>
      <c r="DC52" s="629"/>
      <c r="DD52" s="629"/>
      <c r="DE52" s="629"/>
      <c r="DF52" s="629"/>
      <c r="DG52" s="629"/>
      <c r="DH52" s="629"/>
      <c r="DI52" s="629"/>
      <c r="DJ52" s="629"/>
      <c r="DK52" s="629"/>
      <c r="DL52" s="629"/>
      <c r="DM52" s="629"/>
      <c r="DN52" s="629"/>
      <c r="DO52" s="629"/>
      <c r="DP52" s="629"/>
      <c r="DQ52" s="629"/>
      <c r="DR52" s="629"/>
      <c r="DS52" s="629"/>
      <c r="DT52" s="629"/>
      <c r="DU52" s="629"/>
      <c r="DV52" s="629"/>
      <c r="DW52" s="629"/>
      <c r="DX52" s="629"/>
      <c r="DY52" s="629"/>
      <c r="DZ52" s="629"/>
      <c r="EA52" s="629"/>
      <c r="EB52" s="629"/>
      <c r="EC52" s="629"/>
      <c r="ED52" s="629"/>
      <c r="EE52" s="629"/>
      <c r="EF52" s="629"/>
      <c r="EG52" s="629"/>
      <c r="EH52" s="629"/>
      <c r="EI52" s="629"/>
      <c r="EJ52" s="629"/>
      <c r="EK52" s="629"/>
      <c r="EL52" s="629"/>
      <c r="EM52" s="629"/>
      <c r="EN52" s="629"/>
      <c r="EO52" s="629"/>
      <c r="EP52" s="629"/>
      <c r="EQ52" s="629"/>
      <c r="ER52" s="629"/>
      <c r="ES52" s="629"/>
      <c r="ET52" s="629"/>
      <c r="EU52" s="629"/>
      <c r="EV52" s="629"/>
      <c r="EW52" s="629"/>
      <c r="EX52" s="629"/>
      <c r="EY52" s="629"/>
      <c r="EZ52" s="629"/>
      <c r="FA52" s="629"/>
      <c r="FB52" s="629"/>
      <c r="FC52" s="629"/>
      <c r="FD52" s="629"/>
      <c r="FE52" s="629"/>
      <c r="FF52" s="629"/>
      <c r="FG52" s="629"/>
      <c r="FH52" s="629"/>
      <c r="FI52" s="629"/>
      <c r="FJ52" s="629"/>
      <c r="FK52" s="629"/>
      <c r="FL52" s="629"/>
      <c r="FM52" s="629"/>
      <c r="FN52" s="629"/>
      <c r="FO52" s="629"/>
      <c r="FP52" s="629"/>
      <c r="FQ52" s="629"/>
      <c r="FR52" s="629"/>
      <c r="FS52" s="629"/>
      <c r="FT52" s="629"/>
      <c r="FU52" s="629"/>
      <c r="FV52" s="629"/>
      <c r="FW52" s="629"/>
      <c r="FX52" s="629"/>
      <c r="FY52" s="629"/>
      <c r="FZ52" s="629"/>
      <c r="GA52" s="629"/>
      <c r="GB52" s="629"/>
      <c r="GC52" s="629"/>
      <c r="GD52" s="629"/>
      <c r="GE52" s="629"/>
      <c r="GF52" s="629"/>
      <c r="GG52" s="629"/>
      <c r="GH52" s="629"/>
      <c r="GI52" s="629"/>
      <c r="GJ52" s="629"/>
      <c r="GK52" s="629"/>
      <c r="GL52" s="629"/>
      <c r="GM52" s="629"/>
      <c r="GN52" s="629"/>
      <c r="GO52" s="629"/>
      <c r="GP52" s="629"/>
      <c r="GQ52" s="629"/>
      <c r="GR52" s="629"/>
      <c r="GS52" s="629"/>
      <c r="GT52" s="629"/>
      <c r="GU52" s="629"/>
      <c r="GV52" s="629"/>
      <c r="GW52" s="629"/>
      <c r="GX52" s="629"/>
      <c r="GY52" s="629"/>
      <c r="GZ52" s="629"/>
      <c r="HA52" s="629"/>
      <c r="HB52" s="629"/>
      <c r="HC52" s="629"/>
      <c r="HD52" s="629"/>
      <c r="HE52" s="629"/>
      <c r="HF52" s="629"/>
      <c r="HG52" s="629"/>
      <c r="HH52" s="629"/>
      <c r="HI52" s="629"/>
      <c r="HJ52" s="629"/>
      <c r="HK52" s="629"/>
      <c r="HL52" s="629"/>
      <c r="HM52" s="629"/>
      <c r="HN52" s="629"/>
      <c r="HO52" s="629"/>
      <c r="HP52" s="629"/>
      <c r="HQ52" s="629"/>
      <c r="HR52" s="629"/>
      <c r="HS52" s="629"/>
      <c r="HT52" s="629"/>
      <c r="HU52" s="629"/>
      <c r="HV52" s="629"/>
      <c r="HW52" s="629"/>
      <c r="HX52" s="629"/>
      <c r="HY52" s="629"/>
      <c r="HZ52" s="629"/>
      <c r="IA52" s="629"/>
      <c r="IB52" s="629"/>
      <c r="IC52" s="629"/>
      <c r="ID52" s="629"/>
      <c r="IE52" s="629"/>
      <c r="IF52" s="629"/>
      <c r="IG52" s="629"/>
      <c r="IH52" s="629"/>
      <c r="II52" s="629"/>
      <c r="IJ52" s="629"/>
      <c r="IK52" s="629"/>
      <c r="IL52" s="629"/>
      <c r="IM52" s="629"/>
      <c r="IN52" s="629"/>
      <c r="IO52" s="629"/>
      <c r="IP52" s="629"/>
      <c r="IQ52" s="629"/>
      <c r="IR52" s="629"/>
      <c r="IS52" s="629"/>
      <c r="IT52" s="629"/>
      <c r="IU52" s="629"/>
      <c r="IV52" s="629"/>
      <c r="IW52" s="629"/>
      <c r="IX52" s="629"/>
      <c r="IY52" s="629"/>
      <c r="IZ52" s="629"/>
      <c r="JA52" s="629"/>
      <c r="JB52" s="629"/>
      <c r="JC52" s="629"/>
      <c r="JD52" s="629"/>
      <c r="JE52" s="629"/>
      <c r="JF52" s="629"/>
      <c r="JG52" s="629"/>
      <c r="JH52" s="629"/>
      <c r="JI52" s="629"/>
      <c r="JJ52" s="629"/>
      <c r="JK52" s="629"/>
      <c r="JL52" s="629"/>
      <c r="JM52" s="629"/>
      <c r="JN52" s="629"/>
      <c r="JO52" s="629"/>
      <c r="JP52" s="629"/>
      <c r="JQ52" s="629"/>
      <c r="JR52" s="629"/>
      <c r="JS52" s="629"/>
      <c r="JT52" s="629"/>
      <c r="JU52" s="629"/>
      <c r="JV52" s="629"/>
      <c r="JW52" s="629"/>
      <c r="JX52" s="629"/>
      <c r="JY52" s="629"/>
      <c r="JZ52" s="629"/>
      <c r="KA52" s="629"/>
      <c r="KB52" s="629"/>
      <c r="KC52" s="629"/>
      <c r="KD52" s="629"/>
      <c r="KE52" s="629"/>
      <c r="KF52" s="629"/>
      <c r="KG52" s="629"/>
      <c r="KH52" s="629"/>
      <c r="KI52" s="629"/>
      <c r="KJ52" s="629"/>
      <c r="KK52" s="629"/>
      <c r="KL52" s="629"/>
      <c r="KM52" s="629"/>
      <c r="KN52" s="629"/>
      <c r="KO52" s="629"/>
      <c r="KP52" s="629"/>
      <c r="KQ52" s="629"/>
      <c r="KR52" s="629"/>
      <c r="KS52" s="629"/>
      <c r="KT52" s="629"/>
      <c r="KU52" s="629"/>
      <c r="KV52" s="629"/>
      <c r="KW52" s="629"/>
      <c r="KX52" s="629"/>
      <c r="KY52" s="629"/>
      <c r="KZ52" s="629"/>
      <c r="LA52" s="629"/>
      <c r="LB52" s="629"/>
      <c r="LC52" s="629"/>
      <c r="LD52" s="629"/>
      <c r="LE52" s="629"/>
      <c r="LF52" s="629"/>
      <c r="LG52" s="629"/>
      <c r="LH52" s="629"/>
      <c r="LI52" s="629"/>
      <c r="LJ52" s="629"/>
      <c r="LK52" s="629"/>
      <c r="LL52" s="629"/>
      <c r="LM52" s="629"/>
      <c r="LN52" s="629"/>
      <c r="LO52" s="629"/>
      <c r="LP52" s="629"/>
      <c r="LQ52" s="629"/>
      <c r="LR52" s="629"/>
      <c r="LS52" s="629"/>
      <c r="LT52" s="629"/>
      <c r="LU52" s="629"/>
      <c r="LV52" s="629"/>
      <c r="LW52" s="629"/>
      <c r="LX52" s="629"/>
      <c r="LY52" s="629"/>
      <c r="LZ52" s="629"/>
      <c r="MA52" s="629"/>
      <c r="MB52" s="629"/>
      <c r="MC52" s="629"/>
      <c r="MD52" s="629"/>
      <c r="ME52" s="629"/>
      <c r="MF52" s="629"/>
      <c r="MG52" s="629"/>
      <c r="MH52" s="629"/>
      <c r="MI52" s="629"/>
      <c r="MJ52" s="629"/>
      <c r="MK52" s="629"/>
      <c r="ML52" s="629"/>
      <c r="MM52" s="629"/>
      <c r="MN52" s="629"/>
      <c r="MO52" s="629"/>
      <c r="MP52" s="629"/>
      <c r="MQ52" s="629"/>
      <c r="MR52" s="629"/>
      <c r="MS52" s="629"/>
      <c r="MT52" s="629"/>
      <c r="MU52" s="629"/>
      <c r="MV52" s="629"/>
      <c r="MW52" s="629"/>
      <c r="MX52" s="629"/>
      <c r="MY52" s="629"/>
      <c r="MZ52" s="629"/>
      <c r="NA52" s="629"/>
      <c r="NB52" s="629"/>
      <c r="NC52" s="629"/>
      <c r="ND52" s="629"/>
      <c r="NE52" s="629"/>
      <c r="NF52" s="629"/>
      <c r="NG52" s="629"/>
      <c r="NH52" s="629"/>
      <c r="NI52" s="629"/>
      <c r="NJ52" s="629"/>
      <c r="NK52" s="629"/>
      <c r="NL52" s="629"/>
      <c r="NM52" s="629"/>
      <c r="NN52" s="629"/>
      <c r="NO52" s="629"/>
      <c r="NP52" s="629"/>
      <c r="NQ52" s="629"/>
      <c r="NR52" s="629"/>
      <c r="NS52" s="629"/>
      <c r="NT52" s="629"/>
      <c r="NU52" s="629"/>
      <c r="NV52" s="629"/>
      <c r="NW52" s="629"/>
      <c r="NX52" s="629"/>
      <c r="NY52" s="629"/>
      <c r="NZ52" s="629"/>
      <c r="OA52" s="629"/>
      <c r="OB52" s="629"/>
      <c r="OC52" s="629"/>
      <c r="OD52" s="629"/>
      <c r="OE52" s="629"/>
      <c r="OF52" s="629"/>
      <c r="OG52" s="629"/>
      <c r="OH52" s="629"/>
      <c r="OI52" s="629"/>
      <c r="OJ52" s="629"/>
      <c r="OK52" s="629"/>
      <c r="OL52" s="629"/>
      <c r="OM52" s="629"/>
      <c r="ON52" s="629"/>
      <c r="OO52" s="629"/>
      <c r="OP52" s="629"/>
      <c r="OQ52" s="629"/>
      <c r="OR52" s="629"/>
      <c r="OS52" s="629"/>
      <c r="OT52" s="629"/>
      <c r="OU52" s="629"/>
      <c r="OV52" s="629"/>
      <c r="OW52" s="629"/>
      <c r="OX52" s="629"/>
      <c r="OY52" s="629"/>
      <c r="OZ52" s="629"/>
      <c r="PA52" s="629"/>
      <c r="PB52" s="629"/>
      <c r="PC52" s="629"/>
      <c r="PD52" s="629"/>
      <c r="PE52" s="629"/>
      <c r="PF52" s="629"/>
      <c r="PG52" s="629"/>
      <c r="PH52" s="629"/>
      <c r="PI52" s="629"/>
      <c r="PJ52" s="629"/>
      <c r="PK52" s="629"/>
      <c r="PL52" s="629"/>
      <c r="PM52" s="629"/>
      <c r="PN52" s="629"/>
      <c r="PO52" s="629"/>
      <c r="PP52" s="629"/>
      <c r="PQ52" s="629"/>
      <c r="PR52" s="629"/>
      <c r="PS52" s="629"/>
      <c r="PT52" s="629"/>
      <c r="PU52" s="629"/>
      <c r="PV52" s="629"/>
      <c r="PW52" s="629"/>
      <c r="PX52" s="629"/>
      <c r="PY52" s="629"/>
      <c r="PZ52" s="629"/>
      <c r="QA52" s="629"/>
      <c r="QB52" s="629"/>
      <c r="QC52" s="629"/>
      <c r="QD52" s="629"/>
      <c r="QE52" s="629"/>
      <c r="QF52" s="629"/>
      <c r="QG52" s="629"/>
      <c r="QH52" s="629"/>
      <c r="QI52" s="629"/>
      <c r="QJ52" s="629"/>
      <c r="QK52" s="629"/>
      <c r="QL52" s="629"/>
      <c r="QM52" s="629"/>
      <c r="QN52" s="629"/>
      <c r="QO52" s="629"/>
      <c r="QP52" s="629"/>
      <c r="QQ52" s="629"/>
      <c r="QR52" s="629"/>
      <c r="QS52" s="629"/>
      <c r="QT52" s="629"/>
      <c r="QU52" s="629"/>
      <c r="QV52" s="629"/>
      <c r="QW52" s="629"/>
      <c r="QX52" s="629"/>
      <c r="QY52" s="629"/>
      <c r="QZ52" s="629"/>
      <c r="RA52" s="629"/>
      <c r="RB52" s="629"/>
      <c r="RC52" s="629"/>
      <c r="RD52" s="629"/>
      <c r="RE52" s="629"/>
      <c r="RF52" s="629"/>
      <c r="RG52" s="629"/>
      <c r="RH52" s="629"/>
      <c r="RI52" s="629"/>
      <c r="RJ52" s="629"/>
      <c r="RK52" s="629"/>
      <c r="RL52" s="629"/>
      <c r="RM52" s="629"/>
      <c r="RN52" s="629"/>
      <c r="RO52" s="629"/>
      <c r="RP52" s="629"/>
      <c r="RQ52" s="629"/>
      <c r="RR52" s="629"/>
      <c r="RS52" s="629"/>
      <c r="RT52" s="629"/>
      <c r="RU52" s="629"/>
      <c r="RV52" s="629"/>
      <c r="RW52" s="629"/>
      <c r="RX52" s="629"/>
      <c r="RY52" s="629"/>
      <c r="RZ52" s="629"/>
      <c r="SA52" s="629"/>
      <c r="SB52" s="629"/>
      <c r="SC52" s="629"/>
      <c r="SD52" s="629"/>
      <c r="SE52" s="629"/>
      <c r="SF52" s="629"/>
      <c r="SG52" s="629"/>
      <c r="SH52" s="629"/>
      <c r="SI52" s="629"/>
      <c r="SJ52" s="629"/>
      <c r="SK52" s="629"/>
      <c r="SL52" s="629"/>
      <c r="SM52" s="629"/>
      <c r="SN52" s="629"/>
      <c r="SO52" s="629"/>
      <c r="SP52" s="629"/>
      <c r="SQ52" s="629"/>
      <c r="SR52" s="629"/>
      <c r="SS52" s="629"/>
      <c r="ST52" s="629"/>
      <c r="SU52" s="629"/>
      <c r="SV52" s="629"/>
      <c r="SW52" s="629"/>
      <c r="SX52" s="629"/>
      <c r="SY52" s="629"/>
      <c r="SZ52" s="629"/>
      <c r="TA52" s="629"/>
      <c r="TB52" s="629"/>
      <c r="TC52" s="629"/>
      <c r="TD52" s="629"/>
      <c r="TE52" s="629"/>
      <c r="TF52" s="629"/>
      <c r="TG52" s="629"/>
      <c r="TH52" s="629"/>
      <c r="TI52" s="629"/>
      <c r="TJ52" s="629"/>
      <c r="TK52" s="629"/>
      <c r="TL52" s="629"/>
      <c r="TM52" s="629"/>
      <c r="TN52" s="629"/>
      <c r="TO52" s="629"/>
      <c r="TP52" s="629"/>
      <c r="TQ52" s="629"/>
      <c r="TR52" s="629"/>
      <c r="TS52" s="629"/>
      <c r="TT52" s="629"/>
      <c r="TU52" s="629"/>
      <c r="TV52" s="629"/>
      <c r="TW52" s="629"/>
      <c r="TX52" s="629"/>
      <c r="TY52" s="629"/>
      <c r="TZ52" s="629"/>
      <c r="UA52" s="629"/>
      <c r="UB52" s="629"/>
      <c r="UC52" s="629"/>
      <c r="UD52" s="629"/>
      <c r="UE52" s="629"/>
      <c r="UF52" s="629"/>
      <c r="UG52" s="629"/>
      <c r="UH52" s="629"/>
      <c r="UI52" s="629"/>
      <c r="UJ52" s="629"/>
      <c r="UK52" s="629"/>
      <c r="UL52" s="629"/>
      <c r="UM52" s="629"/>
      <c r="UN52" s="629"/>
      <c r="UO52" s="629"/>
      <c r="UP52" s="629"/>
      <c r="UQ52" s="629"/>
      <c r="UR52" s="629"/>
      <c r="US52" s="629"/>
      <c r="UT52" s="629"/>
      <c r="UU52" s="629"/>
      <c r="UV52" s="629"/>
      <c r="UW52" s="629"/>
      <c r="UX52" s="629"/>
      <c r="UY52" s="629"/>
      <c r="UZ52" s="629"/>
      <c r="VA52" s="629"/>
      <c r="VB52" s="629"/>
      <c r="VC52" s="629"/>
      <c r="VD52" s="629"/>
      <c r="VE52" s="629"/>
      <c r="VF52" s="629"/>
      <c r="VG52" s="629"/>
      <c r="VH52" s="629"/>
      <c r="VI52" s="629"/>
      <c r="VJ52" s="629"/>
      <c r="VK52" s="629"/>
      <c r="VL52" s="629"/>
      <c r="VM52" s="629"/>
      <c r="VN52" s="629"/>
      <c r="VO52" s="629"/>
      <c r="VP52" s="629"/>
      <c r="VQ52" s="629"/>
      <c r="VR52" s="629"/>
      <c r="VS52" s="629"/>
      <c r="VT52" s="629"/>
      <c r="VU52" s="629"/>
      <c r="VV52" s="629"/>
      <c r="VW52" s="629"/>
      <c r="VX52" s="629"/>
      <c r="VY52" s="629"/>
      <c r="VZ52" s="629"/>
      <c r="WA52" s="629"/>
      <c r="WB52" s="629"/>
      <c r="WC52" s="629"/>
      <c r="WD52" s="629"/>
      <c r="WE52" s="629"/>
      <c r="WF52" s="629"/>
      <c r="WG52" s="629"/>
      <c r="WH52" s="629"/>
      <c r="WI52" s="629"/>
      <c r="WJ52" s="629"/>
      <c r="WK52" s="629"/>
      <c r="WL52" s="629"/>
      <c r="WM52" s="629"/>
      <c r="WN52" s="629"/>
      <c r="WO52" s="629"/>
      <c r="WP52" s="629"/>
      <c r="WQ52" s="629"/>
      <c r="WR52" s="629"/>
      <c r="WS52" s="629"/>
      <c r="WT52" s="629"/>
      <c r="WU52" s="629"/>
      <c r="WV52" s="629"/>
      <c r="WW52" s="629"/>
      <c r="WX52" s="629"/>
      <c r="WY52" s="629"/>
      <c r="WZ52" s="629"/>
      <c r="XA52" s="629"/>
      <c r="XB52" s="629"/>
      <c r="XC52" s="629"/>
      <c r="XD52" s="629"/>
      <c r="XE52" s="629"/>
      <c r="XF52" s="629"/>
      <c r="XG52" s="629"/>
      <c r="XH52" s="629"/>
      <c r="XI52" s="629"/>
      <c r="XJ52" s="629"/>
      <c r="XK52" s="629"/>
      <c r="XL52" s="629"/>
      <c r="XM52" s="629"/>
      <c r="XN52" s="629"/>
      <c r="XO52" s="629"/>
      <c r="XP52" s="629"/>
      <c r="XQ52" s="629"/>
      <c r="XR52" s="629"/>
      <c r="XS52" s="629"/>
      <c r="XT52" s="629"/>
      <c r="XU52" s="629"/>
      <c r="XV52" s="629"/>
      <c r="XW52" s="629"/>
      <c r="XX52" s="629"/>
      <c r="XY52" s="629"/>
      <c r="XZ52" s="629"/>
      <c r="YA52" s="629"/>
      <c r="YB52" s="629"/>
      <c r="YC52" s="629"/>
      <c r="YD52" s="629"/>
      <c r="YE52" s="629"/>
      <c r="YF52" s="629"/>
      <c r="YG52" s="629"/>
      <c r="YH52" s="629"/>
      <c r="YI52" s="629"/>
      <c r="YJ52" s="629"/>
      <c r="YK52" s="629"/>
      <c r="YL52" s="629"/>
      <c r="YM52" s="629"/>
      <c r="YN52" s="629"/>
      <c r="YO52" s="629"/>
      <c r="YP52" s="629"/>
      <c r="YQ52" s="629"/>
      <c r="YR52" s="629"/>
      <c r="YS52" s="629"/>
      <c r="YT52" s="629"/>
      <c r="YU52" s="629"/>
      <c r="YV52" s="629"/>
      <c r="YW52" s="629"/>
      <c r="YX52" s="629"/>
      <c r="YY52" s="629"/>
      <c r="YZ52" s="629"/>
      <c r="ZA52" s="629"/>
      <c r="ZB52" s="629"/>
      <c r="ZC52" s="629"/>
      <c r="ZD52" s="629"/>
      <c r="ZE52" s="629"/>
      <c r="ZF52" s="629"/>
      <c r="ZG52" s="629"/>
      <c r="ZH52" s="629"/>
      <c r="ZI52" s="629"/>
      <c r="ZJ52" s="629"/>
      <c r="ZK52" s="629"/>
      <c r="ZL52" s="629"/>
      <c r="ZM52" s="629"/>
      <c r="ZN52" s="629"/>
      <c r="ZO52" s="629"/>
      <c r="ZP52" s="629"/>
      <c r="ZQ52" s="629"/>
      <c r="ZR52" s="629"/>
      <c r="ZS52" s="629"/>
      <c r="ZT52" s="629"/>
      <c r="ZU52" s="629"/>
      <c r="ZV52" s="629"/>
      <c r="ZW52" s="629"/>
      <c r="ZX52" s="629"/>
      <c r="ZY52" s="629"/>
      <c r="ZZ52" s="629"/>
      <c r="AAA52" s="629"/>
      <c r="AAB52" s="629"/>
      <c r="AAC52" s="629"/>
      <c r="AAD52" s="629"/>
      <c r="AAE52" s="629"/>
      <c r="AAF52" s="629"/>
      <c r="AAG52" s="629"/>
      <c r="AAH52" s="629"/>
      <c r="AAI52" s="629"/>
      <c r="AAJ52" s="629"/>
      <c r="AAK52" s="629"/>
      <c r="AAL52" s="629"/>
      <c r="AAM52" s="629"/>
      <c r="AAN52" s="629"/>
      <c r="AAO52" s="629"/>
      <c r="AAP52" s="629"/>
      <c r="AAQ52" s="629"/>
      <c r="AAR52" s="629"/>
      <c r="AAS52" s="629"/>
      <c r="AAT52" s="629"/>
      <c r="AAU52" s="629"/>
      <c r="AAV52" s="629"/>
      <c r="AAW52" s="629"/>
      <c r="AAX52" s="629"/>
      <c r="AAY52" s="629"/>
      <c r="AAZ52" s="629"/>
      <c r="ABA52" s="629"/>
      <c r="ABB52" s="629"/>
      <c r="ABC52" s="629"/>
      <c r="ABD52" s="629"/>
      <c r="ABE52" s="629"/>
      <c r="ABF52" s="629"/>
      <c r="ABG52" s="629"/>
      <c r="ABH52" s="629"/>
      <c r="ABI52" s="629"/>
      <c r="ABJ52" s="629"/>
      <c r="ABK52" s="629"/>
      <c r="ABL52" s="629"/>
      <c r="ABM52" s="629"/>
      <c r="ABN52" s="629"/>
      <c r="ABO52" s="629"/>
      <c r="ABP52" s="629"/>
      <c r="ABQ52" s="629"/>
      <c r="ABR52" s="629"/>
      <c r="ABS52" s="629"/>
      <c r="ABT52" s="629"/>
      <c r="ABU52" s="629"/>
      <c r="ABV52" s="629"/>
      <c r="ABW52" s="629"/>
      <c r="ABX52" s="629"/>
      <c r="ABY52" s="629"/>
      <c r="ABZ52" s="629"/>
      <c r="ACA52" s="629"/>
      <c r="ACB52" s="629"/>
      <c r="ACC52" s="629"/>
      <c r="ACD52" s="629"/>
      <c r="ACE52" s="629"/>
      <c r="ACF52" s="629"/>
      <c r="ACG52" s="629"/>
      <c r="ACH52" s="629"/>
      <c r="ACI52" s="629"/>
      <c r="ACJ52" s="629"/>
      <c r="ACK52" s="629"/>
      <c r="ACL52" s="629"/>
      <c r="ACM52" s="629"/>
      <c r="ACN52" s="629"/>
      <c r="ACO52" s="629"/>
      <c r="ACP52" s="629"/>
      <c r="ACQ52" s="629"/>
      <c r="ACR52" s="629"/>
      <c r="ACS52" s="629"/>
      <c r="ACT52" s="629"/>
      <c r="ACU52" s="629"/>
      <c r="ACV52" s="629"/>
      <c r="ACW52" s="629"/>
      <c r="ACX52" s="629"/>
      <c r="ACY52" s="629"/>
      <c r="ACZ52" s="629"/>
      <c r="ADA52" s="629"/>
      <c r="ADB52" s="629"/>
      <c r="ADC52" s="629"/>
      <c r="ADD52" s="629"/>
      <c r="ADE52" s="629"/>
      <c r="ADF52" s="629"/>
      <c r="ADG52" s="629"/>
      <c r="ADH52" s="629"/>
      <c r="ADI52" s="629"/>
      <c r="ADJ52" s="629"/>
      <c r="ADK52" s="629"/>
      <c r="ADL52" s="629"/>
      <c r="ADM52" s="629"/>
      <c r="ADN52" s="629"/>
      <c r="ADO52" s="629"/>
      <c r="ADP52" s="629"/>
      <c r="ADQ52" s="629"/>
      <c r="ADR52" s="629"/>
      <c r="ADS52" s="629"/>
      <c r="ADT52" s="629"/>
      <c r="ADU52" s="629"/>
      <c r="ADV52" s="629"/>
      <c r="ADW52" s="629"/>
      <c r="ADX52" s="629"/>
      <c r="ADY52" s="629"/>
      <c r="ADZ52" s="629"/>
      <c r="AEA52" s="629"/>
      <c r="AEB52" s="629"/>
      <c r="AEC52" s="629"/>
      <c r="AED52" s="629"/>
      <c r="AEE52" s="629"/>
      <c r="AEF52" s="629"/>
      <c r="AEG52" s="629"/>
      <c r="AEH52" s="629"/>
      <c r="AEI52" s="629"/>
      <c r="AEJ52" s="629"/>
      <c r="AEK52" s="629"/>
      <c r="AEL52" s="629"/>
      <c r="AEM52" s="629"/>
      <c r="AEN52" s="629"/>
      <c r="AEO52" s="629"/>
      <c r="AEP52" s="629"/>
      <c r="AEQ52" s="629"/>
      <c r="AER52" s="629"/>
      <c r="AES52" s="629"/>
      <c r="AET52" s="629"/>
      <c r="AEU52" s="629"/>
      <c r="AEV52" s="629"/>
      <c r="AEW52" s="629"/>
      <c r="AEX52" s="629"/>
      <c r="AEY52" s="629"/>
      <c r="AEZ52" s="629"/>
      <c r="AFA52" s="629"/>
      <c r="AFB52" s="629"/>
      <c r="AFC52" s="629"/>
      <c r="AFD52" s="629"/>
      <c r="AFE52" s="629"/>
      <c r="AFF52" s="629"/>
      <c r="AFG52" s="629"/>
      <c r="AFH52" s="629"/>
      <c r="AFI52" s="629"/>
      <c r="AFJ52" s="629"/>
      <c r="AFK52" s="629"/>
      <c r="AFL52" s="629"/>
      <c r="AFM52" s="629"/>
      <c r="AFN52" s="629"/>
      <c r="AFO52" s="629"/>
      <c r="AFP52" s="629"/>
      <c r="AFQ52" s="629"/>
      <c r="AFR52" s="629"/>
      <c r="AFS52" s="629"/>
      <c r="AFT52" s="629"/>
      <c r="AFU52" s="629"/>
      <c r="AFV52" s="629"/>
      <c r="AFW52" s="629"/>
      <c r="AFX52" s="629"/>
      <c r="AFY52" s="629"/>
      <c r="AFZ52" s="629"/>
      <c r="AGA52" s="629"/>
      <c r="AGB52" s="629"/>
      <c r="AGC52" s="629"/>
      <c r="AGD52" s="629"/>
      <c r="AGE52" s="629"/>
      <c r="AGF52" s="629"/>
      <c r="AGG52" s="629"/>
      <c r="AGH52" s="629"/>
      <c r="AGI52" s="629"/>
      <c r="AGJ52" s="629"/>
      <c r="AGK52" s="629"/>
      <c r="AGL52" s="629"/>
      <c r="AGM52" s="629"/>
      <c r="AGN52" s="629"/>
      <c r="AGO52" s="629"/>
      <c r="AGP52" s="629"/>
      <c r="AGQ52" s="629"/>
      <c r="AGR52" s="629"/>
      <c r="AGS52" s="629"/>
      <c r="AGT52" s="629"/>
      <c r="AGU52" s="629"/>
      <c r="AGV52" s="629"/>
      <c r="AGW52" s="629"/>
      <c r="AGX52" s="629"/>
      <c r="AGY52" s="629"/>
      <c r="AGZ52" s="629"/>
      <c r="AHA52" s="629"/>
      <c r="AHB52" s="629"/>
      <c r="AHC52" s="629"/>
      <c r="AHD52" s="629"/>
      <c r="AHE52" s="629"/>
      <c r="AHF52" s="629"/>
      <c r="AHG52" s="629"/>
      <c r="AHH52" s="629"/>
      <c r="AHI52" s="629"/>
      <c r="AHJ52" s="629"/>
      <c r="AHK52" s="629"/>
      <c r="AHL52" s="629"/>
      <c r="AHM52" s="629"/>
      <c r="AHN52" s="629"/>
      <c r="AHO52" s="629"/>
      <c r="AHP52" s="629"/>
      <c r="AHQ52" s="629"/>
      <c r="AHR52" s="629"/>
      <c r="AHS52" s="629"/>
      <c r="AHT52" s="629"/>
      <c r="AHU52" s="629"/>
      <c r="AHV52" s="629"/>
      <c r="AHW52" s="629"/>
      <c r="AHX52" s="629"/>
      <c r="AHY52" s="629"/>
      <c r="AHZ52" s="629"/>
      <c r="AIA52" s="629"/>
      <c r="AIB52" s="629"/>
      <c r="AIC52" s="629"/>
      <c r="AID52" s="629"/>
      <c r="AIE52" s="629"/>
      <c r="AIF52" s="629"/>
      <c r="AIG52" s="629"/>
      <c r="AIH52" s="629"/>
      <c r="AII52" s="629"/>
    </row>
    <row r="53" spans="1:919" s="498" customFormat="1" ht="31.75" customHeight="1" x14ac:dyDescent="0.75">
      <c r="A53" s="2039"/>
      <c r="B53" s="2039"/>
      <c r="C53" s="2057"/>
      <c r="D53" s="665"/>
      <c r="E53" s="590" t="s">
        <v>23</v>
      </c>
      <c r="F53" s="591" t="s">
        <v>8</v>
      </c>
      <c r="G53" s="538">
        <f t="array" ref="G53">INDEX('Salary . staff rates'!$A$6:$C$28,MATCH(1,('Salary . staff rates'!$A$6:$A$28=MNO!E53)*('Salary . staff rates'!$B$6:$B$28=MNO!F53),0),3)</f>
        <v>37000</v>
      </c>
      <c r="H53" s="537">
        <f t="shared" si="0"/>
        <v>259.64912280701759</v>
      </c>
      <c r="I53" s="601">
        <v>0</v>
      </c>
      <c r="J53" s="664">
        <v>0.5</v>
      </c>
      <c r="K53" s="606">
        <f>'Training assumptions'!D20*'Training assumptions'!D29</f>
        <v>0</v>
      </c>
      <c r="L53" s="603">
        <f t="shared" si="67"/>
        <v>0</v>
      </c>
      <c r="M53" s="648" t="s">
        <v>31</v>
      </c>
      <c r="N53" s="604">
        <f>IF(M53="Yes",L53*'Salary . staff rates'!$C$34,0)</f>
        <v>0</v>
      </c>
      <c r="O53" s="661"/>
      <c r="P53" s="662">
        <v>1</v>
      </c>
      <c r="Q53" s="662">
        <v>1</v>
      </c>
      <c r="R53" s="545"/>
      <c r="S53" s="546">
        <v>1</v>
      </c>
      <c r="T53" s="546">
        <f t="shared" si="14"/>
        <v>1</v>
      </c>
      <c r="U53" s="546">
        <f t="shared" si="15"/>
        <v>1</v>
      </c>
      <c r="W53" s="662"/>
      <c r="Y53" s="1011">
        <f t="shared" si="68"/>
        <v>0</v>
      </c>
      <c r="Z53" s="1011">
        <f t="shared" si="69"/>
        <v>0</v>
      </c>
      <c r="AB53" s="1011">
        <f t="shared" si="70"/>
        <v>0</v>
      </c>
      <c r="AC53" s="1011">
        <f t="shared" si="71"/>
        <v>0</v>
      </c>
      <c r="AD53" s="714"/>
      <c r="AE53" s="1011">
        <f t="shared" si="72"/>
        <v>0</v>
      </c>
      <c r="AF53" s="1011">
        <f t="shared" si="73"/>
        <v>0</v>
      </c>
      <c r="AH53" s="1011">
        <f t="shared" si="74"/>
        <v>0</v>
      </c>
      <c r="AI53" s="1011">
        <f t="shared" si="75"/>
        <v>0</v>
      </c>
      <c r="AJ53" s="714"/>
      <c r="AL53" s="548"/>
      <c r="AN53" s="1011">
        <f t="shared" si="76"/>
        <v>0</v>
      </c>
      <c r="AO53" s="1011">
        <f t="shared" si="77"/>
        <v>0</v>
      </c>
      <c r="AP53" s="547"/>
      <c r="AQ53" s="1011">
        <f t="shared" si="78"/>
        <v>0</v>
      </c>
      <c r="AR53" s="1011">
        <f t="shared" si="79"/>
        <v>0</v>
      </c>
      <c r="AS53" s="629"/>
      <c r="AT53" s="629"/>
      <c r="AU53" s="629"/>
      <c r="AV53" s="629"/>
      <c r="AW53" s="629"/>
      <c r="AX53" s="629"/>
      <c r="AY53" s="629"/>
      <c r="AZ53" s="629"/>
      <c r="BA53" s="629"/>
      <c r="BB53" s="629"/>
      <c r="BC53" s="629"/>
      <c r="BD53" s="629"/>
      <c r="BE53" s="629"/>
      <c r="BF53" s="629"/>
      <c r="BG53" s="629"/>
      <c r="BH53" s="629"/>
      <c r="BI53" s="629"/>
      <c r="BJ53" s="629"/>
      <c r="BK53" s="629"/>
      <c r="BL53" s="629"/>
      <c r="BM53" s="629"/>
      <c r="BN53" s="629"/>
      <c r="BO53" s="629"/>
      <c r="BP53" s="629"/>
      <c r="BQ53" s="629"/>
      <c r="BR53" s="629"/>
      <c r="BS53" s="629"/>
      <c r="BT53" s="629"/>
      <c r="BU53" s="629"/>
      <c r="BV53" s="629"/>
      <c r="BW53" s="629"/>
      <c r="BX53" s="629"/>
      <c r="BY53" s="629"/>
      <c r="BZ53" s="629"/>
      <c r="CA53" s="629"/>
      <c r="CB53" s="629"/>
      <c r="CC53" s="629"/>
      <c r="CD53" s="629"/>
      <c r="CE53" s="629"/>
      <c r="CF53" s="629"/>
      <c r="CG53" s="629"/>
      <c r="CH53" s="629"/>
      <c r="CI53" s="629"/>
      <c r="CJ53" s="629"/>
      <c r="CK53" s="629"/>
      <c r="CL53" s="629"/>
      <c r="CM53" s="629"/>
      <c r="CN53" s="629"/>
      <c r="CO53" s="629"/>
      <c r="CP53" s="629"/>
      <c r="CQ53" s="629"/>
      <c r="CR53" s="629"/>
      <c r="CS53" s="629"/>
      <c r="CT53" s="629"/>
      <c r="CU53" s="629"/>
      <c r="CV53" s="629"/>
      <c r="CW53" s="629"/>
      <c r="CX53" s="629"/>
      <c r="CY53" s="629"/>
      <c r="CZ53" s="629"/>
      <c r="DA53" s="629"/>
      <c r="DB53" s="629"/>
      <c r="DC53" s="629"/>
      <c r="DD53" s="629"/>
      <c r="DE53" s="629"/>
      <c r="DF53" s="629"/>
      <c r="DG53" s="629"/>
      <c r="DH53" s="629"/>
      <c r="DI53" s="629"/>
      <c r="DJ53" s="629"/>
      <c r="DK53" s="629"/>
      <c r="DL53" s="629"/>
      <c r="DM53" s="629"/>
      <c r="DN53" s="629"/>
      <c r="DO53" s="629"/>
      <c r="DP53" s="629"/>
      <c r="DQ53" s="629"/>
      <c r="DR53" s="629"/>
      <c r="DS53" s="629"/>
      <c r="DT53" s="629"/>
      <c r="DU53" s="629"/>
      <c r="DV53" s="629"/>
      <c r="DW53" s="629"/>
      <c r="DX53" s="629"/>
      <c r="DY53" s="629"/>
      <c r="DZ53" s="629"/>
      <c r="EA53" s="629"/>
      <c r="EB53" s="629"/>
      <c r="EC53" s="629"/>
      <c r="ED53" s="629"/>
      <c r="EE53" s="629"/>
      <c r="EF53" s="629"/>
      <c r="EG53" s="629"/>
      <c r="EH53" s="629"/>
      <c r="EI53" s="629"/>
      <c r="EJ53" s="629"/>
      <c r="EK53" s="629"/>
      <c r="EL53" s="629"/>
      <c r="EM53" s="629"/>
      <c r="EN53" s="629"/>
      <c r="EO53" s="629"/>
      <c r="EP53" s="629"/>
      <c r="EQ53" s="629"/>
      <c r="ER53" s="629"/>
      <c r="ES53" s="629"/>
      <c r="ET53" s="629"/>
      <c r="EU53" s="629"/>
      <c r="EV53" s="629"/>
      <c r="EW53" s="629"/>
      <c r="EX53" s="629"/>
      <c r="EY53" s="629"/>
      <c r="EZ53" s="629"/>
      <c r="FA53" s="629"/>
      <c r="FB53" s="629"/>
      <c r="FC53" s="629"/>
      <c r="FD53" s="629"/>
      <c r="FE53" s="629"/>
      <c r="FF53" s="629"/>
      <c r="FG53" s="629"/>
      <c r="FH53" s="629"/>
      <c r="FI53" s="629"/>
      <c r="FJ53" s="629"/>
      <c r="FK53" s="629"/>
      <c r="FL53" s="629"/>
      <c r="FM53" s="629"/>
      <c r="FN53" s="629"/>
      <c r="FO53" s="629"/>
      <c r="FP53" s="629"/>
      <c r="FQ53" s="629"/>
      <c r="FR53" s="629"/>
      <c r="FS53" s="629"/>
      <c r="FT53" s="629"/>
      <c r="FU53" s="629"/>
      <c r="FV53" s="629"/>
      <c r="FW53" s="629"/>
      <c r="FX53" s="629"/>
      <c r="FY53" s="629"/>
      <c r="FZ53" s="629"/>
      <c r="GA53" s="629"/>
      <c r="GB53" s="629"/>
      <c r="GC53" s="629"/>
      <c r="GD53" s="629"/>
      <c r="GE53" s="629"/>
      <c r="GF53" s="629"/>
      <c r="GG53" s="629"/>
      <c r="GH53" s="629"/>
      <c r="GI53" s="629"/>
      <c r="GJ53" s="629"/>
      <c r="GK53" s="629"/>
      <c r="GL53" s="629"/>
      <c r="GM53" s="629"/>
      <c r="GN53" s="629"/>
      <c r="GO53" s="629"/>
      <c r="GP53" s="629"/>
      <c r="GQ53" s="629"/>
      <c r="GR53" s="629"/>
      <c r="GS53" s="629"/>
      <c r="GT53" s="629"/>
      <c r="GU53" s="629"/>
      <c r="GV53" s="629"/>
      <c r="GW53" s="629"/>
      <c r="GX53" s="629"/>
      <c r="GY53" s="629"/>
      <c r="GZ53" s="629"/>
      <c r="HA53" s="629"/>
      <c r="HB53" s="629"/>
      <c r="HC53" s="629"/>
      <c r="HD53" s="629"/>
      <c r="HE53" s="629"/>
      <c r="HF53" s="629"/>
      <c r="HG53" s="629"/>
      <c r="HH53" s="629"/>
      <c r="HI53" s="629"/>
      <c r="HJ53" s="629"/>
      <c r="HK53" s="629"/>
      <c r="HL53" s="629"/>
      <c r="HM53" s="629"/>
      <c r="HN53" s="629"/>
      <c r="HO53" s="629"/>
      <c r="HP53" s="629"/>
      <c r="HQ53" s="629"/>
      <c r="HR53" s="629"/>
      <c r="HS53" s="629"/>
      <c r="HT53" s="629"/>
      <c r="HU53" s="629"/>
      <c r="HV53" s="629"/>
      <c r="HW53" s="629"/>
      <c r="HX53" s="629"/>
      <c r="HY53" s="629"/>
      <c r="HZ53" s="629"/>
      <c r="IA53" s="629"/>
      <c r="IB53" s="629"/>
      <c r="IC53" s="629"/>
      <c r="ID53" s="629"/>
      <c r="IE53" s="629"/>
      <c r="IF53" s="629"/>
      <c r="IG53" s="629"/>
      <c r="IH53" s="629"/>
      <c r="II53" s="629"/>
      <c r="IJ53" s="629"/>
      <c r="IK53" s="629"/>
      <c r="IL53" s="629"/>
      <c r="IM53" s="629"/>
      <c r="IN53" s="629"/>
      <c r="IO53" s="629"/>
      <c r="IP53" s="629"/>
      <c r="IQ53" s="629"/>
      <c r="IR53" s="629"/>
      <c r="IS53" s="629"/>
      <c r="IT53" s="629"/>
      <c r="IU53" s="629"/>
      <c r="IV53" s="629"/>
      <c r="IW53" s="629"/>
      <c r="IX53" s="629"/>
      <c r="IY53" s="629"/>
      <c r="IZ53" s="629"/>
      <c r="JA53" s="629"/>
      <c r="JB53" s="629"/>
      <c r="JC53" s="629"/>
      <c r="JD53" s="629"/>
      <c r="JE53" s="629"/>
      <c r="JF53" s="629"/>
      <c r="JG53" s="629"/>
      <c r="JH53" s="629"/>
      <c r="JI53" s="629"/>
      <c r="JJ53" s="629"/>
      <c r="JK53" s="629"/>
      <c r="JL53" s="629"/>
      <c r="JM53" s="629"/>
      <c r="JN53" s="629"/>
      <c r="JO53" s="629"/>
      <c r="JP53" s="629"/>
      <c r="JQ53" s="629"/>
      <c r="JR53" s="629"/>
      <c r="JS53" s="629"/>
      <c r="JT53" s="629"/>
      <c r="JU53" s="629"/>
      <c r="JV53" s="629"/>
      <c r="JW53" s="629"/>
      <c r="JX53" s="629"/>
      <c r="JY53" s="629"/>
      <c r="JZ53" s="629"/>
      <c r="KA53" s="629"/>
      <c r="KB53" s="629"/>
      <c r="KC53" s="629"/>
      <c r="KD53" s="629"/>
      <c r="KE53" s="629"/>
      <c r="KF53" s="629"/>
      <c r="KG53" s="629"/>
      <c r="KH53" s="629"/>
      <c r="KI53" s="629"/>
      <c r="KJ53" s="629"/>
      <c r="KK53" s="629"/>
      <c r="KL53" s="629"/>
      <c r="KM53" s="629"/>
      <c r="KN53" s="629"/>
      <c r="KO53" s="629"/>
      <c r="KP53" s="629"/>
      <c r="KQ53" s="629"/>
      <c r="KR53" s="629"/>
      <c r="KS53" s="629"/>
      <c r="KT53" s="629"/>
      <c r="KU53" s="629"/>
      <c r="KV53" s="629"/>
      <c r="KW53" s="629"/>
      <c r="KX53" s="629"/>
      <c r="KY53" s="629"/>
      <c r="KZ53" s="629"/>
      <c r="LA53" s="629"/>
      <c r="LB53" s="629"/>
      <c r="LC53" s="629"/>
      <c r="LD53" s="629"/>
      <c r="LE53" s="629"/>
      <c r="LF53" s="629"/>
      <c r="LG53" s="629"/>
      <c r="LH53" s="629"/>
      <c r="LI53" s="629"/>
      <c r="LJ53" s="629"/>
      <c r="LK53" s="629"/>
      <c r="LL53" s="629"/>
      <c r="LM53" s="629"/>
      <c r="LN53" s="629"/>
      <c r="LO53" s="629"/>
      <c r="LP53" s="629"/>
      <c r="LQ53" s="629"/>
      <c r="LR53" s="629"/>
      <c r="LS53" s="629"/>
      <c r="LT53" s="629"/>
      <c r="LU53" s="629"/>
      <c r="LV53" s="629"/>
      <c r="LW53" s="629"/>
      <c r="LX53" s="629"/>
      <c r="LY53" s="629"/>
      <c r="LZ53" s="629"/>
      <c r="MA53" s="629"/>
      <c r="MB53" s="629"/>
      <c r="MC53" s="629"/>
      <c r="MD53" s="629"/>
      <c r="ME53" s="629"/>
      <c r="MF53" s="629"/>
      <c r="MG53" s="629"/>
      <c r="MH53" s="629"/>
      <c r="MI53" s="629"/>
      <c r="MJ53" s="629"/>
      <c r="MK53" s="629"/>
      <c r="ML53" s="629"/>
      <c r="MM53" s="629"/>
      <c r="MN53" s="629"/>
      <c r="MO53" s="629"/>
      <c r="MP53" s="629"/>
      <c r="MQ53" s="629"/>
      <c r="MR53" s="629"/>
      <c r="MS53" s="629"/>
      <c r="MT53" s="629"/>
      <c r="MU53" s="629"/>
      <c r="MV53" s="629"/>
      <c r="MW53" s="629"/>
      <c r="MX53" s="629"/>
      <c r="MY53" s="629"/>
      <c r="MZ53" s="629"/>
      <c r="NA53" s="629"/>
      <c r="NB53" s="629"/>
      <c r="NC53" s="629"/>
      <c r="ND53" s="629"/>
      <c r="NE53" s="629"/>
      <c r="NF53" s="629"/>
      <c r="NG53" s="629"/>
      <c r="NH53" s="629"/>
      <c r="NI53" s="629"/>
      <c r="NJ53" s="629"/>
      <c r="NK53" s="629"/>
      <c r="NL53" s="629"/>
      <c r="NM53" s="629"/>
      <c r="NN53" s="629"/>
      <c r="NO53" s="629"/>
      <c r="NP53" s="629"/>
      <c r="NQ53" s="629"/>
      <c r="NR53" s="629"/>
      <c r="NS53" s="629"/>
      <c r="NT53" s="629"/>
      <c r="NU53" s="629"/>
      <c r="NV53" s="629"/>
      <c r="NW53" s="629"/>
      <c r="NX53" s="629"/>
      <c r="NY53" s="629"/>
      <c r="NZ53" s="629"/>
      <c r="OA53" s="629"/>
      <c r="OB53" s="629"/>
      <c r="OC53" s="629"/>
      <c r="OD53" s="629"/>
      <c r="OE53" s="629"/>
      <c r="OF53" s="629"/>
      <c r="OG53" s="629"/>
      <c r="OH53" s="629"/>
      <c r="OI53" s="629"/>
      <c r="OJ53" s="629"/>
      <c r="OK53" s="629"/>
      <c r="OL53" s="629"/>
      <c r="OM53" s="629"/>
      <c r="ON53" s="629"/>
      <c r="OO53" s="629"/>
      <c r="OP53" s="629"/>
      <c r="OQ53" s="629"/>
      <c r="OR53" s="629"/>
      <c r="OS53" s="629"/>
      <c r="OT53" s="629"/>
      <c r="OU53" s="629"/>
      <c r="OV53" s="629"/>
      <c r="OW53" s="629"/>
      <c r="OX53" s="629"/>
      <c r="OY53" s="629"/>
      <c r="OZ53" s="629"/>
      <c r="PA53" s="629"/>
      <c r="PB53" s="629"/>
      <c r="PC53" s="629"/>
      <c r="PD53" s="629"/>
      <c r="PE53" s="629"/>
      <c r="PF53" s="629"/>
      <c r="PG53" s="629"/>
      <c r="PH53" s="629"/>
      <c r="PI53" s="629"/>
      <c r="PJ53" s="629"/>
      <c r="PK53" s="629"/>
      <c r="PL53" s="629"/>
      <c r="PM53" s="629"/>
      <c r="PN53" s="629"/>
      <c r="PO53" s="629"/>
      <c r="PP53" s="629"/>
      <c r="PQ53" s="629"/>
      <c r="PR53" s="629"/>
      <c r="PS53" s="629"/>
      <c r="PT53" s="629"/>
      <c r="PU53" s="629"/>
      <c r="PV53" s="629"/>
      <c r="PW53" s="629"/>
      <c r="PX53" s="629"/>
      <c r="PY53" s="629"/>
      <c r="PZ53" s="629"/>
      <c r="QA53" s="629"/>
      <c r="QB53" s="629"/>
      <c r="QC53" s="629"/>
      <c r="QD53" s="629"/>
      <c r="QE53" s="629"/>
      <c r="QF53" s="629"/>
      <c r="QG53" s="629"/>
      <c r="QH53" s="629"/>
      <c r="QI53" s="629"/>
      <c r="QJ53" s="629"/>
      <c r="QK53" s="629"/>
      <c r="QL53" s="629"/>
      <c r="QM53" s="629"/>
      <c r="QN53" s="629"/>
      <c r="QO53" s="629"/>
      <c r="QP53" s="629"/>
      <c r="QQ53" s="629"/>
      <c r="QR53" s="629"/>
      <c r="QS53" s="629"/>
      <c r="QT53" s="629"/>
      <c r="QU53" s="629"/>
      <c r="QV53" s="629"/>
      <c r="QW53" s="629"/>
      <c r="QX53" s="629"/>
      <c r="QY53" s="629"/>
      <c r="QZ53" s="629"/>
      <c r="RA53" s="629"/>
      <c r="RB53" s="629"/>
      <c r="RC53" s="629"/>
      <c r="RD53" s="629"/>
      <c r="RE53" s="629"/>
      <c r="RF53" s="629"/>
      <c r="RG53" s="629"/>
      <c r="RH53" s="629"/>
      <c r="RI53" s="629"/>
      <c r="RJ53" s="629"/>
      <c r="RK53" s="629"/>
      <c r="RL53" s="629"/>
      <c r="RM53" s="629"/>
      <c r="RN53" s="629"/>
      <c r="RO53" s="629"/>
      <c r="RP53" s="629"/>
      <c r="RQ53" s="629"/>
      <c r="RR53" s="629"/>
      <c r="RS53" s="629"/>
      <c r="RT53" s="629"/>
      <c r="RU53" s="629"/>
      <c r="RV53" s="629"/>
      <c r="RW53" s="629"/>
      <c r="RX53" s="629"/>
      <c r="RY53" s="629"/>
      <c r="RZ53" s="629"/>
      <c r="SA53" s="629"/>
      <c r="SB53" s="629"/>
      <c r="SC53" s="629"/>
      <c r="SD53" s="629"/>
      <c r="SE53" s="629"/>
      <c r="SF53" s="629"/>
      <c r="SG53" s="629"/>
      <c r="SH53" s="629"/>
      <c r="SI53" s="629"/>
      <c r="SJ53" s="629"/>
      <c r="SK53" s="629"/>
      <c r="SL53" s="629"/>
      <c r="SM53" s="629"/>
      <c r="SN53" s="629"/>
      <c r="SO53" s="629"/>
      <c r="SP53" s="629"/>
      <c r="SQ53" s="629"/>
      <c r="SR53" s="629"/>
      <c r="SS53" s="629"/>
      <c r="ST53" s="629"/>
      <c r="SU53" s="629"/>
      <c r="SV53" s="629"/>
      <c r="SW53" s="629"/>
      <c r="SX53" s="629"/>
      <c r="SY53" s="629"/>
      <c r="SZ53" s="629"/>
      <c r="TA53" s="629"/>
      <c r="TB53" s="629"/>
      <c r="TC53" s="629"/>
      <c r="TD53" s="629"/>
      <c r="TE53" s="629"/>
      <c r="TF53" s="629"/>
      <c r="TG53" s="629"/>
      <c r="TH53" s="629"/>
      <c r="TI53" s="629"/>
      <c r="TJ53" s="629"/>
      <c r="TK53" s="629"/>
      <c r="TL53" s="629"/>
      <c r="TM53" s="629"/>
      <c r="TN53" s="629"/>
      <c r="TO53" s="629"/>
      <c r="TP53" s="629"/>
      <c r="TQ53" s="629"/>
      <c r="TR53" s="629"/>
      <c r="TS53" s="629"/>
      <c r="TT53" s="629"/>
      <c r="TU53" s="629"/>
      <c r="TV53" s="629"/>
      <c r="TW53" s="629"/>
      <c r="TX53" s="629"/>
      <c r="TY53" s="629"/>
      <c r="TZ53" s="629"/>
      <c r="UA53" s="629"/>
      <c r="UB53" s="629"/>
      <c r="UC53" s="629"/>
      <c r="UD53" s="629"/>
      <c r="UE53" s="629"/>
      <c r="UF53" s="629"/>
      <c r="UG53" s="629"/>
      <c r="UH53" s="629"/>
      <c r="UI53" s="629"/>
      <c r="UJ53" s="629"/>
      <c r="UK53" s="629"/>
      <c r="UL53" s="629"/>
      <c r="UM53" s="629"/>
      <c r="UN53" s="629"/>
      <c r="UO53" s="629"/>
      <c r="UP53" s="629"/>
      <c r="UQ53" s="629"/>
      <c r="UR53" s="629"/>
      <c r="US53" s="629"/>
      <c r="UT53" s="629"/>
      <c r="UU53" s="629"/>
      <c r="UV53" s="629"/>
      <c r="UW53" s="629"/>
      <c r="UX53" s="629"/>
      <c r="UY53" s="629"/>
      <c r="UZ53" s="629"/>
      <c r="VA53" s="629"/>
      <c r="VB53" s="629"/>
      <c r="VC53" s="629"/>
      <c r="VD53" s="629"/>
      <c r="VE53" s="629"/>
      <c r="VF53" s="629"/>
      <c r="VG53" s="629"/>
      <c r="VH53" s="629"/>
      <c r="VI53" s="629"/>
      <c r="VJ53" s="629"/>
      <c r="VK53" s="629"/>
      <c r="VL53" s="629"/>
      <c r="VM53" s="629"/>
      <c r="VN53" s="629"/>
      <c r="VO53" s="629"/>
      <c r="VP53" s="629"/>
      <c r="VQ53" s="629"/>
      <c r="VR53" s="629"/>
      <c r="VS53" s="629"/>
      <c r="VT53" s="629"/>
      <c r="VU53" s="629"/>
      <c r="VV53" s="629"/>
      <c r="VW53" s="629"/>
      <c r="VX53" s="629"/>
      <c r="VY53" s="629"/>
      <c r="VZ53" s="629"/>
      <c r="WA53" s="629"/>
      <c r="WB53" s="629"/>
      <c r="WC53" s="629"/>
      <c r="WD53" s="629"/>
      <c r="WE53" s="629"/>
      <c r="WF53" s="629"/>
      <c r="WG53" s="629"/>
      <c r="WH53" s="629"/>
      <c r="WI53" s="629"/>
      <c r="WJ53" s="629"/>
      <c r="WK53" s="629"/>
      <c r="WL53" s="629"/>
      <c r="WM53" s="629"/>
      <c r="WN53" s="629"/>
      <c r="WO53" s="629"/>
      <c r="WP53" s="629"/>
      <c r="WQ53" s="629"/>
      <c r="WR53" s="629"/>
      <c r="WS53" s="629"/>
      <c r="WT53" s="629"/>
      <c r="WU53" s="629"/>
      <c r="WV53" s="629"/>
      <c r="WW53" s="629"/>
      <c r="WX53" s="629"/>
      <c r="WY53" s="629"/>
      <c r="WZ53" s="629"/>
      <c r="XA53" s="629"/>
      <c r="XB53" s="629"/>
      <c r="XC53" s="629"/>
      <c r="XD53" s="629"/>
      <c r="XE53" s="629"/>
      <c r="XF53" s="629"/>
      <c r="XG53" s="629"/>
      <c r="XH53" s="629"/>
      <c r="XI53" s="629"/>
      <c r="XJ53" s="629"/>
      <c r="XK53" s="629"/>
      <c r="XL53" s="629"/>
      <c r="XM53" s="629"/>
      <c r="XN53" s="629"/>
      <c r="XO53" s="629"/>
      <c r="XP53" s="629"/>
      <c r="XQ53" s="629"/>
      <c r="XR53" s="629"/>
      <c r="XS53" s="629"/>
      <c r="XT53" s="629"/>
      <c r="XU53" s="629"/>
      <c r="XV53" s="629"/>
      <c r="XW53" s="629"/>
      <c r="XX53" s="629"/>
      <c r="XY53" s="629"/>
      <c r="XZ53" s="629"/>
      <c r="YA53" s="629"/>
      <c r="YB53" s="629"/>
      <c r="YC53" s="629"/>
      <c r="YD53" s="629"/>
      <c r="YE53" s="629"/>
      <c r="YF53" s="629"/>
      <c r="YG53" s="629"/>
      <c r="YH53" s="629"/>
      <c r="YI53" s="629"/>
      <c r="YJ53" s="629"/>
      <c r="YK53" s="629"/>
      <c r="YL53" s="629"/>
      <c r="YM53" s="629"/>
      <c r="YN53" s="629"/>
      <c r="YO53" s="629"/>
      <c r="YP53" s="629"/>
      <c r="YQ53" s="629"/>
      <c r="YR53" s="629"/>
      <c r="YS53" s="629"/>
      <c r="YT53" s="629"/>
      <c r="YU53" s="629"/>
      <c r="YV53" s="629"/>
      <c r="YW53" s="629"/>
      <c r="YX53" s="629"/>
      <c r="YY53" s="629"/>
      <c r="YZ53" s="629"/>
      <c r="ZA53" s="629"/>
      <c r="ZB53" s="629"/>
      <c r="ZC53" s="629"/>
      <c r="ZD53" s="629"/>
      <c r="ZE53" s="629"/>
      <c r="ZF53" s="629"/>
      <c r="ZG53" s="629"/>
      <c r="ZH53" s="629"/>
      <c r="ZI53" s="629"/>
      <c r="ZJ53" s="629"/>
      <c r="ZK53" s="629"/>
      <c r="ZL53" s="629"/>
      <c r="ZM53" s="629"/>
      <c r="ZN53" s="629"/>
      <c r="ZO53" s="629"/>
      <c r="ZP53" s="629"/>
      <c r="ZQ53" s="629"/>
      <c r="ZR53" s="629"/>
      <c r="ZS53" s="629"/>
      <c r="ZT53" s="629"/>
      <c r="ZU53" s="629"/>
      <c r="ZV53" s="629"/>
      <c r="ZW53" s="629"/>
      <c r="ZX53" s="629"/>
      <c r="ZY53" s="629"/>
      <c r="ZZ53" s="629"/>
      <c r="AAA53" s="629"/>
      <c r="AAB53" s="629"/>
      <c r="AAC53" s="629"/>
      <c r="AAD53" s="629"/>
      <c r="AAE53" s="629"/>
      <c r="AAF53" s="629"/>
      <c r="AAG53" s="629"/>
      <c r="AAH53" s="629"/>
      <c r="AAI53" s="629"/>
      <c r="AAJ53" s="629"/>
      <c r="AAK53" s="629"/>
      <c r="AAL53" s="629"/>
      <c r="AAM53" s="629"/>
      <c r="AAN53" s="629"/>
      <c r="AAO53" s="629"/>
      <c r="AAP53" s="629"/>
      <c r="AAQ53" s="629"/>
      <c r="AAR53" s="629"/>
      <c r="AAS53" s="629"/>
      <c r="AAT53" s="629"/>
      <c r="AAU53" s="629"/>
      <c r="AAV53" s="629"/>
      <c r="AAW53" s="629"/>
      <c r="AAX53" s="629"/>
      <c r="AAY53" s="629"/>
      <c r="AAZ53" s="629"/>
      <c r="ABA53" s="629"/>
      <c r="ABB53" s="629"/>
      <c r="ABC53" s="629"/>
      <c r="ABD53" s="629"/>
      <c r="ABE53" s="629"/>
      <c r="ABF53" s="629"/>
      <c r="ABG53" s="629"/>
      <c r="ABH53" s="629"/>
      <c r="ABI53" s="629"/>
      <c r="ABJ53" s="629"/>
      <c r="ABK53" s="629"/>
      <c r="ABL53" s="629"/>
      <c r="ABM53" s="629"/>
      <c r="ABN53" s="629"/>
      <c r="ABO53" s="629"/>
      <c r="ABP53" s="629"/>
      <c r="ABQ53" s="629"/>
      <c r="ABR53" s="629"/>
      <c r="ABS53" s="629"/>
      <c r="ABT53" s="629"/>
      <c r="ABU53" s="629"/>
      <c r="ABV53" s="629"/>
      <c r="ABW53" s="629"/>
      <c r="ABX53" s="629"/>
      <c r="ABY53" s="629"/>
      <c r="ABZ53" s="629"/>
      <c r="ACA53" s="629"/>
      <c r="ACB53" s="629"/>
      <c r="ACC53" s="629"/>
      <c r="ACD53" s="629"/>
      <c r="ACE53" s="629"/>
      <c r="ACF53" s="629"/>
      <c r="ACG53" s="629"/>
      <c r="ACH53" s="629"/>
      <c r="ACI53" s="629"/>
      <c r="ACJ53" s="629"/>
      <c r="ACK53" s="629"/>
      <c r="ACL53" s="629"/>
      <c r="ACM53" s="629"/>
      <c r="ACN53" s="629"/>
      <c r="ACO53" s="629"/>
      <c r="ACP53" s="629"/>
      <c r="ACQ53" s="629"/>
      <c r="ACR53" s="629"/>
      <c r="ACS53" s="629"/>
      <c r="ACT53" s="629"/>
      <c r="ACU53" s="629"/>
      <c r="ACV53" s="629"/>
      <c r="ACW53" s="629"/>
      <c r="ACX53" s="629"/>
      <c r="ACY53" s="629"/>
      <c r="ACZ53" s="629"/>
      <c r="ADA53" s="629"/>
      <c r="ADB53" s="629"/>
      <c r="ADC53" s="629"/>
      <c r="ADD53" s="629"/>
      <c r="ADE53" s="629"/>
      <c r="ADF53" s="629"/>
      <c r="ADG53" s="629"/>
      <c r="ADH53" s="629"/>
      <c r="ADI53" s="629"/>
      <c r="ADJ53" s="629"/>
      <c r="ADK53" s="629"/>
      <c r="ADL53" s="629"/>
      <c r="ADM53" s="629"/>
      <c r="ADN53" s="629"/>
      <c r="ADO53" s="629"/>
      <c r="ADP53" s="629"/>
      <c r="ADQ53" s="629"/>
      <c r="ADR53" s="629"/>
      <c r="ADS53" s="629"/>
      <c r="ADT53" s="629"/>
      <c r="ADU53" s="629"/>
      <c r="ADV53" s="629"/>
      <c r="ADW53" s="629"/>
      <c r="ADX53" s="629"/>
      <c r="ADY53" s="629"/>
      <c r="ADZ53" s="629"/>
      <c r="AEA53" s="629"/>
      <c r="AEB53" s="629"/>
      <c r="AEC53" s="629"/>
      <c r="AED53" s="629"/>
      <c r="AEE53" s="629"/>
      <c r="AEF53" s="629"/>
      <c r="AEG53" s="629"/>
      <c r="AEH53" s="629"/>
      <c r="AEI53" s="629"/>
      <c r="AEJ53" s="629"/>
      <c r="AEK53" s="629"/>
      <c r="AEL53" s="629"/>
      <c r="AEM53" s="629"/>
      <c r="AEN53" s="629"/>
      <c r="AEO53" s="629"/>
      <c r="AEP53" s="629"/>
      <c r="AEQ53" s="629"/>
      <c r="AER53" s="629"/>
      <c r="AES53" s="629"/>
      <c r="AET53" s="629"/>
      <c r="AEU53" s="629"/>
      <c r="AEV53" s="629"/>
      <c r="AEW53" s="629"/>
      <c r="AEX53" s="629"/>
      <c r="AEY53" s="629"/>
      <c r="AEZ53" s="629"/>
      <c r="AFA53" s="629"/>
      <c r="AFB53" s="629"/>
      <c r="AFC53" s="629"/>
      <c r="AFD53" s="629"/>
      <c r="AFE53" s="629"/>
      <c r="AFF53" s="629"/>
      <c r="AFG53" s="629"/>
      <c r="AFH53" s="629"/>
      <c r="AFI53" s="629"/>
      <c r="AFJ53" s="629"/>
      <c r="AFK53" s="629"/>
      <c r="AFL53" s="629"/>
      <c r="AFM53" s="629"/>
      <c r="AFN53" s="629"/>
      <c r="AFO53" s="629"/>
      <c r="AFP53" s="629"/>
      <c r="AFQ53" s="629"/>
      <c r="AFR53" s="629"/>
      <c r="AFS53" s="629"/>
      <c r="AFT53" s="629"/>
      <c r="AFU53" s="629"/>
      <c r="AFV53" s="629"/>
      <c r="AFW53" s="629"/>
      <c r="AFX53" s="629"/>
      <c r="AFY53" s="629"/>
      <c r="AFZ53" s="629"/>
      <c r="AGA53" s="629"/>
      <c r="AGB53" s="629"/>
      <c r="AGC53" s="629"/>
      <c r="AGD53" s="629"/>
      <c r="AGE53" s="629"/>
      <c r="AGF53" s="629"/>
      <c r="AGG53" s="629"/>
      <c r="AGH53" s="629"/>
      <c r="AGI53" s="629"/>
      <c r="AGJ53" s="629"/>
      <c r="AGK53" s="629"/>
      <c r="AGL53" s="629"/>
      <c r="AGM53" s="629"/>
      <c r="AGN53" s="629"/>
      <c r="AGO53" s="629"/>
      <c r="AGP53" s="629"/>
      <c r="AGQ53" s="629"/>
      <c r="AGR53" s="629"/>
      <c r="AGS53" s="629"/>
      <c r="AGT53" s="629"/>
      <c r="AGU53" s="629"/>
      <c r="AGV53" s="629"/>
      <c r="AGW53" s="629"/>
      <c r="AGX53" s="629"/>
      <c r="AGY53" s="629"/>
      <c r="AGZ53" s="629"/>
      <c r="AHA53" s="629"/>
      <c r="AHB53" s="629"/>
      <c r="AHC53" s="629"/>
      <c r="AHD53" s="629"/>
      <c r="AHE53" s="629"/>
      <c r="AHF53" s="629"/>
      <c r="AHG53" s="629"/>
      <c r="AHH53" s="629"/>
      <c r="AHI53" s="629"/>
      <c r="AHJ53" s="629"/>
      <c r="AHK53" s="629"/>
      <c r="AHL53" s="629"/>
      <c r="AHM53" s="629"/>
      <c r="AHN53" s="629"/>
      <c r="AHO53" s="629"/>
      <c r="AHP53" s="629"/>
      <c r="AHQ53" s="629"/>
      <c r="AHR53" s="629"/>
      <c r="AHS53" s="629"/>
      <c r="AHT53" s="629"/>
      <c r="AHU53" s="629"/>
      <c r="AHV53" s="629"/>
      <c r="AHW53" s="629"/>
      <c r="AHX53" s="629"/>
      <c r="AHY53" s="629"/>
      <c r="AHZ53" s="629"/>
      <c r="AIA53" s="629"/>
      <c r="AIB53" s="629"/>
      <c r="AIC53" s="629"/>
      <c r="AID53" s="629"/>
      <c r="AIE53" s="629"/>
      <c r="AIF53" s="629"/>
      <c r="AIG53" s="629"/>
      <c r="AIH53" s="629"/>
      <c r="AII53" s="629"/>
    </row>
    <row r="54" spans="1:919" s="498" customFormat="1" ht="31.75" customHeight="1" x14ac:dyDescent="0.75">
      <c r="A54" s="2039"/>
      <c r="B54" s="2039"/>
      <c r="C54" s="2058"/>
      <c r="D54" s="666"/>
      <c r="E54" s="590" t="s">
        <v>23</v>
      </c>
      <c r="F54" s="591" t="s">
        <v>9</v>
      </c>
      <c r="G54" s="538">
        <f t="array" ref="G54">INDEX('Salary . staff rates'!$A$6:$C$28,MATCH(1,('Salary . staff rates'!$A$6:$A$28=MNO!E54)*('Salary . staff rates'!$B$6:$B$28=MNO!F54),0),3)</f>
        <v>20035.3347841373</v>
      </c>
      <c r="H54" s="537">
        <f t="shared" si="0"/>
        <v>140.59884059043719</v>
      </c>
      <c r="I54" s="601">
        <v>16250</v>
      </c>
      <c r="J54" s="664">
        <v>0.17988782051282051</v>
      </c>
      <c r="K54" s="606">
        <f>'Training assumptions'!D6*'Training assumptions'!D27</f>
        <v>2923.1770833333335</v>
      </c>
      <c r="L54" s="603">
        <f t="shared" si="67"/>
        <v>410995.30875720247</v>
      </c>
      <c r="M54" s="648" t="s">
        <v>31</v>
      </c>
      <c r="N54" s="604">
        <f>IF(M54="Yes",L54*'Salary . staff rates'!$C$34,0)</f>
        <v>0</v>
      </c>
      <c r="O54" s="661"/>
      <c r="P54" s="662">
        <v>1</v>
      </c>
      <c r="Q54" s="662">
        <v>1</v>
      </c>
      <c r="R54" s="545"/>
      <c r="S54" s="546">
        <v>1</v>
      </c>
      <c r="T54" s="546">
        <f t="shared" si="14"/>
        <v>1</v>
      </c>
      <c r="U54" s="546">
        <f t="shared" si="15"/>
        <v>1</v>
      </c>
      <c r="W54" s="662"/>
      <c r="Y54" s="1011">
        <f t="shared" si="68"/>
        <v>410995.30875720247</v>
      </c>
      <c r="Z54" s="1011">
        <f t="shared" si="69"/>
        <v>0</v>
      </c>
      <c r="AB54" s="1011">
        <f t="shared" si="70"/>
        <v>410995.30875720247</v>
      </c>
      <c r="AC54" s="1011">
        <f t="shared" si="71"/>
        <v>0</v>
      </c>
      <c r="AD54" s="714"/>
      <c r="AE54" s="1011">
        <f t="shared" si="72"/>
        <v>410995.30875720247</v>
      </c>
      <c r="AF54" s="1011">
        <f t="shared" si="73"/>
        <v>0</v>
      </c>
      <c r="AH54" s="1011">
        <f t="shared" si="74"/>
        <v>410995.30875720247</v>
      </c>
      <c r="AI54" s="1011">
        <f t="shared" si="75"/>
        <v>0</v>
      </c>
      <c r="AJ54" s="714"/>
      <c r="AL54" s="548"/>
      <c r="AN54" s="1011">
        <f t="shared" si="76"/>
        <v>410995.30875720247</v>
      </c>
      <c r="AO54" s="1011">
        <f t="shared" si="77"/>
        <v>0</v>
      </c>
      <c r="AP54" s="547"/>
      <c r="AQ54" s="1011">
        <f t="shared" si="78"/>
        <v>410995.30875720247</v>
      </c>
      <c r="AR54" s="1011">
        <f t="shared" si="79"/>
        <v>0</v>
      </c>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29"/>
      <c r="CM54" s="629"/>
      <c r="CN54" s="629"/>
      <c r="CO54" s="629"/>
      <c r="CP54" s="629"/>
      <c r="CQ54" s="629"/>
      <c r="CR54" s="629"/>
      <c r="CS54" s="629"/>
      <c r="CT54" s="629"/>
      <c r="CU54" s="629"/>
      <c r="CV54" s="629"/>
      <c r="CW54" s="629"/>
      <c r="CX54" s="629"/>
      <c r="CY54" s="629"/>
      <c r="CZ54" s="629"/>
      <c r="DA54" s="629"/>
      <c r="DB54" s="629"/>
      <c r="DC54" s="629"/>
      <c r="DD54" s="629"/>
      <c r="DE54" s="629"/>
      <c r="DF54" s="629"/>
      <c r="DG54" s="629"/>
      <c r="DH54" s="629"/>
      <c r="DI54" s="629"/>
      <c r="DJ54" s="629"/>
      <c r="DK54" s="629"/>
      <c r="DL54" s="629"/>
      <c r="DM54" s="629"/>
      <c r="DN54" s="629"/>
      <c r="DO54" s="629"/>
      <c r="DP54" s="629"/>
      <c r="DQ54" s="629"/>
      <c r="DR54" s="629"/>
      <c r="DS54" s="629"/>
      <c r="DT54" s="629"/>
      <c r="DU54" s="629"/>
      <c r="DV54" s="629"/>
      <c r="DW54" s="629"/>
      <c r="DX54" s="629"/>
      <c r="DY54" s="629"/>
      <c r="DZ54" s="629"/>
      <c r="EA54" s="629"/>
      <c r="EB54" s="629"/>
      <c r="EC54" s="629"/>
      <c r="ED54" s="629"/>
      <c r="EE54" s="629"/>
      <c r="EF54" s="629"/>
      <c r="EG54" s="629"/>
      <c r="EH54" s="629"/>
      <c r="EI54" s="629"/>
      <c r="EJ54" s="629"/>
      <c r="EK54" s="629"/>
      <c r="EL54" s="629"/>
      <c r="EM54" s="629"/>
      <c r="EN54" s="629"/>
      <c r="EO54" s="629"/>
      <c r="EP54" s="629"/>
      <c r="EQ54" s="629"/>
      <c r="ER54" s="629"/>
      <c r="ES54" s="629"/>
      <c r="ET54" s="629"/>
      <c r="EU54" s="629"/>
      <c r="EV54" s="629"/>
      <c r="EW54" s="629"/>
      <c r="EX54" s="629"/>
      <c r="EY54" s="629"/>
      <c r="EZ54" s="629"/>
      <c r="FA54" s="629"/>
      <c r="FB54" s="629"/>
      <c r="FC54" s="629"/>
      <c r="FD54" s="629"/>
      <c r="FE54" s="629"/>
      <c r="FF54" s="629"/>
      <c r="FG54" s="629"/>
      <c r="FH54" s="629"/>
      <c r="FI54" s="629"/>
      <c r="FJ54" s="629"/>
      <c r="FK54" s="629"/>
      <c r="FL54" s="629"/>
      <c r="FM54" s="629"/>
      <c r="FN54" s="629"/>
      <c r="FO54" s="629"/>
      <c r="FP54" s="629"/>
      <c r="FQ54" s="629"/>
      <c r="FR54" s="629"/>
      <c r="FS54" s="629"/>
      <c r="FT54" s="629"/>
      <c r="FU54" s="629"/>
      <c r="FV54" s="629"/>
      <c r="FW54" s="629"/>
      <c r="FX54" s="629"/>
      <c r="FY54" s="629"/>
      <c r="FZ54" s="629"/>
      <c r="GA54" s="629"/>
      <c r="GB54" s="629"/>
      <c r="GC54" s="629"/>
      <c r="GD54" s="629"/>
      <c r="GE54" s="629"/>
      <c r="GF54" s="629"/>
      <c r="GG54" s="629"/>
      <c r="GH54" s="629"/>
      <c r="GI54" s="629"/>
      <c r="GJ54" s="629"/>
      <c r="GK54" s="629"/>
      <c r="GL54" s="629"/>
      <c r="GM54" s="629"/>
      <c r="GN54" s="629"/>
      <c r="GO54" s="629"/>
      <c r="GP54" s="629"/>
      <c r="GQ54" s="629"/>
      <c r="GR54" s="629"/>
      <c r="GS54" s="629"/>
      <c r="GT54" s="629"/>
      <c r="GU54" s="629"/>
      <c r="GV54" s="629"/>
      <c r="GW54" s="629"/>
      <c r="GX54" s="629"/>
      <c r="GY54" s="629"/>
      <c r="GZ54" s="629"/>
      <c r="HA54" s="629"/>
      <c r="HB54" s="629"/>
      <c r="HC54" s="629"/>
      <c r="HD54" s="629"/>
      <c r="HE54" s="629"/>
      <c r="HF54" s="629"/>
      <c r="HG54" s="629"/>
      <c r="HH54" s="629"/>
      <c r="HI54" s="629"/>
      <c r="HJ54" s="629"/>
      <c r="HK54" s="629"/>
      <c r="HL54" s="629"/>
      <c r="HM54" s="629"/>
      <c r="HN54" s="629"/>
      <c r="HO54" s="629"/>
      <c r="HP54" s="629"/>
      <c r="HQ54" s="629"/>
      <c r="HR54" s="629"/>
      <c r="HS54" s="629"/>
      <c r="HT54" s="629"/>
      <c r="HU54" s="629"/>
      <c r="HV54" s="629"/>
      <c r="HW54" s="629"/>
      <c r="HX54" s="629"/>
      <c r="HY54" s="629"/>
      <c r="HZ54" s="629"/>
      <c r="IA54" s="629"/>
      <c r="IB54" s="629"/>
      <c r="IC54" s="629"/>
      <c r="ID54" s="629"/>
      <c r="IE54" s="629"/>
      <c r="IF54" s="629"/>
      <c r="IG54" s="629"/>
      <c r="IH54" s="629"/>
      <c r="II54" s="629"/>
      <c r="IJ54" s="629"/>
      <c r="IK54" s="629"/>
      <c r="IL54" s="629"/>
      <c r="IM54" s="629"/>
      <c r="IN54" s="629"/>
      <c r="IO54" s="629"/>
      <c r="IP54" s="629"/>
      <c r="IQ54" s="629"/>
      <c r="IR54" s="629"/>
      <c r="IS54" s="629"/>
      <c r="IT54" s="629"/>
      <c r="IU54" s="629"/>
      <c r="IV54" s="629"/>
      <c r="IW54" s="629"/>
      <c r="IX54" s="629"/>
      <c r="IY54" s="629"/>
      <c r="IZ54" s="629"/>
      <c r="JA54" s="629"/>
      <c r="JB54" s="629"/>
      <c r="JC54" s="629"/>
      <c r="JD54" s="629"/>
      <c r="JE54" s="629"/>
      <c r="JF54" s="629"/>
      <c r="JG54" s="629"/>
      <c r="JH54" s="629"/>
      <c r="JI54" s="629"/>
      <c r="JJ54" s="629"/>
      <c r="JK54" s="629"/>
      <c r="JL54" s="629"/>
      <c r="JM54" s="629"/>
      <c r="JN54" s="629"/>
      <c r="JO54" s="629"/>
      <c r="JP54" s="629"/>
      <c r="JQ54" s="629"/>
      <c r="JR54" s="629"/>
      <c r="JS54" s="629"/>
      <c r="JT54" s="629"/>
      <c r="JU54" s="629"/>
      <c r="JV54" s="629"/>
      <c r="JW54" s="629"/>
      <c r="JX54" s="629"/>
      <c r="JY54" s="629"/>
      <c r="JZ54" s="629"/>
      <c r="KA54" s="629"/>
      <c r="KB54" s="629"/>
      <c r="KC54" s="629"/>
      <c r="KD54" s="629"/>
      <c r="KE54" s="629"/>
      <c r="KF54" s="629"/>
      <c r="KG54" s="629"/>
      <c r="KH54" s="629"/>
      <c r="KI54" s="629"/>
      <c r="KJ54" s="629"/>
      <c r="KK54" s="629"/>
      <c r="KL54" s="629"/>
      <c r="KM54" s="629"/>
      <c r="KN54" s="629"/>
      <c r="KO54" s="629"/>
      <c r="KP54" s="629"/>
      <c r="KQ54" s="629"/>
      <c r="KR54" s="629"/>
      <c r="KS54" s="629"/>
      <c r="KT54" s="629"/>
      <c r="KU54" s="629"/>
      <c r="KV54" s="629"/>
      <c r="KW54" s="629"/>
      <c r="KX54" s="629"/>
      <c r="KY54" s="629"/>
      <c r="KZ54" s="629"/>
      <c r="LA54" s="629"/>
      <c r="LB54" s="629"/>
      <c r="LC54" s="629"/>
      <c r="LD54" s="629"/>
      <c r="LE54" s="629"/>
      <c r="LF54" s="629"/>
      <c r="LG54" s="629"/>
      <c r="LH54" s="629"/>
      <c r="LI54" s="629"/>
      <c r="LJ54" s="629"/>
      <c r="LK54" s="629"/>
      <c r="LL54" s="629"/>
      <c r="LM54" s="629"/>
      <c r="LN54" s="629"/>
      <c r="LO54" s="629"/>
      <c r="LP54" s="629"/>
      <c r="LQ54" s="629"/>
      <c r="LR54" s="629"/>
      <c r="LS54" s="629"/>
      <c r="LT54" s="629"/>
      <c r="LU54" s="629"/>
      <c r="LV54" s="629"/>
      <c r="LW54" s="629"/>
      <c r="LX54" s="629"/>
      <c r="LY54" s="629"/>
      <c r="LZ54" s="629"/>
      <c r="MA54" s="629"/>
      <c r="MB54" s="629"/>
      <c r="MC54" s="629"/>
      <c r="MD54" s="629"/>
      <c r="ME54" s="629"/>
      <c r="MF54" s="629"/>
      <c r="MG54" s="629"/>
      <c r="MH54" s="629"/>
      <c r="MI54" s="629"/>
      <c r="MJ54" s="629"/>
      <c r="MK54" s="629"/>
      <c r="ML54" s="629"/>
      <c r="MM54" s="629"/>
      <c r="MN54" s="629"/>
      <c r="MO54" s="629"/>
      <c r="MP54" s="629"/>
      <c r="MQ54" s="629"/>
      <c r="MR54" s="629"/>
      <c r="MS54" s="629"/>
      <c r="MT54" s="629"/>
      <c r="MU54" s="629"/>
      <c r="MV54" s="629"/>
      <c r="MW54" s="629"/>
      <c r="MX54" s="629"/>
      <c r="MY54" s="629"/>
      <c r="MZ54" s="629"/>
      <c r="NA54" s="629"/>
      <c r="NB54" s="629"/>
      <c r="NC54" s="629"/>
      <c r="ND54" s="629"/>
      <c r="NE54" s="629"/>
      <c r="NF54" s="629"/>
      <c r="NG54" s="629"/>
      <c r="NH54" s="629"/>
      <c r="NI54" s="629"/>
      <c r="NJ54" s="629"/>
      <c r="NK54" s="629"/>
      <c r="NL54" s="629"/>
      <c r="NM54" s="629"/>
      <c r="NN54" s="629"/>
      <c r="NO54" s="629"/>
      <c r="NP54" s="629"/>
      <c r="NQ54" s="629"/>
      <c r="NR54" s="629"/>
      <c r="NS54" s="629"/>
      <c r="NT54" s="629"/>
      <c r="NU54" s="629"/>
      <c r="NV54" s="629"/>
      <c r="NW54" s="629"/>
      <c r="NX54" s="629"/>
      <c r="NY54" s="629"/>
      <c r="NZ54" s="629"/>
      <c r="OA54" s="629"/>
      <c r="OB54" s="629"/>
      <c r="OC54" s="629"/>
      <c r="OD54" s="629"/>
      <c r="OE54" s="629"/>
      <c r="OF54" s="629"/>
      <c r="OG54" s="629"/>
      <c r="OH54" s="629"/>
      <c r="OI54" s="629"/>
      <c r="OJ54" s="629"/>
      <c r="OK54" s="629"/>
      <c r="OL54" s="629"/>
      <c r="OM54" s="629"/>
      <c r="ON54" s="629"/>
      <c r="OO54" s="629"/>
      <c r="OP54" s="629"/>
      <c r="OQ54" s="629"/>
      <c r="OR54" s="629"/>
      <c r="OS54" s="629"/>
      <c r="OT54" s="629"/>
      <c r="OU54" s="629"/>
      <c r="OV54" s="629"/>
      <c r="OW54" s="629"/>
      <c r="OX54" s="629"/>
      <c r="OY54" s="629"/>
      <c r="OZ54" s="629"/>
      <c r="PA54" s="629"/>
      <c r="PB54" s="629"/>
      <c r="PC54" s="629"/>
      <c r="PD54" s="629"/>
      <c r="PE54" s="629"/>
      <c r="PF54" s="629"/>
      <c r="PG54" s="629"/>
      <c r="PH54" s="629"/>
      <c r="PI54" s="629"/>
      <c r="PJ54" s="629"/>
      <c r="PK54" s="629"/>
      <c r="PL54" s="629"/>
      <c r="PM54" s="629"/>
      <c r="PN54" s="629"/>
      <c r="PO54" s="629"/>
      <c r="PP54" s="629"/>
      <c r="PQ54" s="629"/>
      <c r="PR54" s="629"/>
      <c r="PS54" s="629"/>
      <c r="PT54" s="629"/>
      <c r="PU54" s="629"/>
      <c r="PV54" s="629"/>
      <c r="PW54" s="629"/>
      <c r="PX54" s="629"/>
      <c r="PY54" s="629"/>
      <c r="PZ54" s="629"/>
      <c r="QA54" s="629"/>
      <c r="QB54" s="629"/>
      <c r="QC54" s="629"/>
      <c r="QD54" s="629"/>
      <c r="QE54" s="629"/>
      <c r="QF54" s="629"/>
      <c r="QG54" s="629"/>
      <c r="QH54" s="629"/>
      <c r="QI54" s="629"/>
      <c r="QJ54" s="629"/>
      <c r="QK54" s="629"/>
      <c r="QL54" s="629"/>
      <c r="QM54" s="629"/>
      <c r="QN54" s="629"/>
      <c r="QO54" s="629"/>
      <c r="QP54" s="629"/>
      <c r="QQ54" s="629"/>
      <c r="QR54" s="629"/>
      <c r="QS54" s="629"/>
      <c r="QT54" s="629"/>
      <c r="QU54" s="629"/>
      <c r="QV54" s="629"/>
      <c r="QW54" s="629"/>
      <c r="QX54" s="629"/>
      <c r="QY54" s="629"/>
      <c r="QZ54" s="629"/>
      <c r="RA54" s="629"/>
      <c r="RB54" s="629"/>
      <c r="RC54" s="629"/>
      <c r="RD54" s="629"/>
      <c r="RE54" s="629"/>
      <c r="RF54" s="629"/>
      <c r="RG54" s="629"/>
      <c r="RH54" s="629"/>
      <c r="RI54" s="629"/>
      <c r="RJ54" s="629"/>
      <c r="RK54" s="629"/>
      <c r="RL54" s="629"/>
      <c r="RM54" s="629"/>
      <c r="RN54" s="629"/>
      <c r="RO54" s="629"/>
      <c r="RP54" s="629"/>
      <c r="RQ54" s="629"/>
      <c r="RR54" s="629"/>
      <c r="RS54" s="629"/>
      <c r="RT54" s="629"/>
      <c r="RU54" s="629"/>
      <c r="RV54" s="629"/>
      <c r="RW54" s="629"/>
      <c r="RX54" s="629"/>
      <c r="RY54" s="629"/>
      <c r="RZ54" s="629"/>
      <c r="SA54" s="629"/>
      <c r="SB54" s="629"/>
      <c r="SC54" s="629"/>
      <c r="SD54" s="629"/>
      <c r="SE54" s="629"/>
      <c r="SF54" s="629"/>
      <c r="SG54" s="629"/>
      <c r="SH54" s="629"/>
      <c r="SI54" s="629"/>
      <c r="SJ54" s="629"/>
      <c r="SK54" s="629"/>
      <c r="SL54" s="629"/>
      <c r="SM54" s="629"/>
      <c r="SN54" s="629"/>
      <c r="SO54" s="629"/>
      <c r="SP54" s="629"/>
      <c r="SQ54" s="629"/>
      <c r="SR54" s="629"/>
      <c r="SS54" s="629"/>
      <c r="ST54" s="629"/>
      <c r="SU54" s="629"/>
      <c r="SV54" s="629"/>
      <c r="SW54" s="629"/>
      <c r="SX54" s="629"/>
      <c r="SY54" s="629"/>
      <c r="SZ54" s="629"/>
      <c r="TA54" s="629"/>
      <c r="TB54" s="629"/>
      <c r="TC54" s="629"/>
      <c r="TD54" s="629"/>
      <c r="TE54" s="629"/>
      <c r="TF54" s="629"/>
      <c r="TG54" s="629"/>
      <c r="TH54" s="629"/>
      <c r="TI54" s="629"/>
      <c r="TJ54" s="629"/>
      <c r="TK54" s="629"/>
      <c r="TL54" s="629"/>
      <c r="TM54" s="629"/>
      <c r="TN54" s="629"/>
      <c r="TO54" s="629"/>
      <c r="TP54" s="629"/>
      <c r="TQ54" s="629"/>
      <c r="TR54" s="629"/>
      <c r="TS54" s="629"/>
      <c r="TT54" s="629"/>
      <c r="TU54" s="629"/>
      <c r="TV54" s="629"/>
      <c r="TW54" s="629"/>
      <c r="TX54" s="629"/>
      <c r="TY54" s="629"/>
      <c r="TZ54" s="629"/>
      <c r="UA54" s="629"/>
      <c r="UB54" s="629"/>
      <c r="UC54" s="629"/>
      <c r="UD54" s="629"/>
      <c r="UE54" s="629"/>
      <c r="UF54" s="629"/>
      <c r="UG54" s="629"/>
      <c r="UH54" s="629"/>
      <c r="UI54" s="629"/>
      <c r="UJ54" s="629"/>
      <c r="UK54" s="629"/>
      <c r="UL54" s="629"/>
      <c r="UM54" s="629"/>
      <c r="UN54" s="629"/>
      <c r="UO54" s="629"/>
      <c r="UP54" s="629"/>
      <c r="UQ54" s="629"/>
      <c r="UR54" s="629"/>
      <c r="US54" s="629"/>
      <c r="UT54" s="629"/>
      <c r="UU54" s="629"/>
      <c r="UV54" s="629"/>
      <c r="UW54" s="629"/>
      <c r="UX54" s="629"/>
      <c r="UY54" s="629"/>
      <c r="UZ54" s="629"/>
      <c r="VA54" s="629"/>
      <c r="VB54" s="629"/>
      <c r="VC54" s="629"/>
      <c r="VD54" s="629"/>
      <c r="VE54" s="629"/>
      <c r="VF54" s="629"/>
      <c r="VG54" s="629"/>
      <c r="VH54" s="629"/>
      <c r="VI54" s="629"/>
      <c r="VJ54" s="629"/>
      <c r="VK54" s="629"/>
      <c r="VL54" s="629"/>
      <c r="VM54" s="629"/>
      <c r="VN54" s="629"/>
      <c r="VO54" s="629"/>
      <c r="VP54" s="629"/>
      <c r="VQ54" s="629"/>
      <c r="VR54" s="629"/>
      <c r="VS54" s="629"/>
      <c r="VT54" s="629"/>
      <c r="VU54" s="629"/>
      <c r="VV54" s="629"/>
      <c r="VW54" s="629"/>
      <c r="VX54" s="629"/>
      <c r="VY54" s="629"/>
      <c r="VZ54" s="629"/>
      <c r="WA54" s="629"/>
      <c r="WB54" s="629"/>
      <c r="WC54" s="629"/>
      <c r="WD54" s="629"/>
      <c r="WE54" s="629"/>
      <c r="WF54" s="629"/>
      <c r="WG54" s="629"/>
      <c r="WH54" s="629"/>
      <c r="WI54" s="629"/>
      <c r="WJ54" s="629"/>
      <c r="WK54" s="629"/>
      <c r="WL54" s="629"/>
      <c r="WM54" s="629"/>
      <c r="WN54" s="629"/>
      <c r="WO54" s="629"/>
      <c r="WP54" s="629"/>
      <c r="WQ54" s="629"/>
      <c r="WR54" s="629"/>
      <c r="WS54" s="629"/>
      <c r="WT54" s="629"/>
      <c r="WU54" s="629"/>
      <c r="WV54" s="629"/>
      <c r="WW54" s="629"/>
      <c r="WX54" s="629"/>
      <c r="WY54" s="629"/>
      <c r="WZ54" s="629"/>
      <c r="XA54" s="629"/>
      <c r="XB54" s="629"/>
      <c r="XC54" s="629"/>
      <c r="XD54" s="629"/>
      <c r="XE54" s="629"/>
      <c r="XF54" s="629"/>
      <c r="XG54" s="629"/>
      <c r="XH54" s="629"/>
      <c r="XI54" s="629"/>
      <c r="XJ54" s="629"/>
      <c r="XK54" s="629"/>
      <c r="XL54" s="629"/>
      <c r="XM54" s="629"/>
      <c r="XN54" s="629"/>
      <c r="XO54" s="629"/>
      <c r="XP54" s="629"/>
      <c r="XQ54" s="629"/>
      <c r="XR54" s="629"/>
      <c r="XS54" s="629"/>
      <c r="XT54" s="629"/>
      <c r="XU54" s="629"/>
      <c r="XV54" s="629"/>
      <c r="XW54" s="629"/>
      <c r="XX54" s="629"/>
      <c r="XY54" s="629"/>
      <c r="XZ54" s="629"/>
      <c r="YA54" s="629"/>
      <c r="YB54" s="629"/>
      <c r="YC54" s="629"/>
      <c r="YD54" s="629"/>
      <c r="YE54" s="629"/>
      <c r="YF54" s="629"/>
      <c r="YG54" s="629"/>
      <c r="YH54" s="629"/>
      <c r="YI54" s="629"/>
      <c r="YJ54" s="629"/>
      <c r="YK54" s="629"/>
      <c r="YL54" s="629"/>
      <c r="YM54" s="629"/>
      <c r="YN54" s="629"/>
      <c r="YO54" s="629"/>
      <c r="YP54" s="629"/>
      <c r="YQ54" s="629"/>
      <c r="YR54" s="629"/>
      <c r="YS54" s="629"/>
      <c r="YT54" s="629"/>
      <c r="YU54" s="629"/>
      <c r="YV54" s="629"/>
      <c r="YW54" s="629"/>
      <c r="YX54" s="629"/>
      <c r="YY54" s="629"/>
      <c r="YZ54" s="629"/>
      <c r="ZA54" s="629"/>
      <c r="ZB54" s="629"/>
      <c r="ZC54" s="629"/>
      <c r="ZD54" s="629"/>
      <c r="ZE54" s="629"/>
      <c r="ZF54" s="629"/>
      <c r="ZG54" s="629"/>
      <c r="ZH54" s="629"/>
      <c r="ZI54" s="629"/>
      <c r="ZJ54" s="629"/>
      <c r="ZK54" s="629"/>
      <c r="ZL54" s="629"/>
      <c r="ZM54" s="629"/>
      <c r="ZN54" s="629"/>
      <c r="ZO54" s="629"/>
      <c r="ZP54" s="629"/>
      <c r="ZQ54" s="629"/>
      <c r="ZR54" s="629"/>
      <c r="ZS54" s="629"/>
      <c r="ZT54" s="629"/>
      <c r="ZU54" s="629"/>
      <c r="ZV54" s="629"/>
      <c r="ZW54" s="629"/>
      <c r="ZX54" s="629"/>
      <c r="ZY54" s="629"/>
      <c r="ZZ54" s="629"/>
      <c r="AAA54" s="629"/>
      <c r="AAB54" s="629"/>
      <c r="AAC54" s="629"/>
      <c r="AAD54" s="629"/>
      <c r="AAE54" s="629"/>
      <c r="AAF54" s="629"/>
      <c r="AAG54" s="629"/>
      <c r="AAH54" s="629"/>
      <c r="AAI54" s="629"/>
      <c r="AAJ54" s="629"/>
      <c r="AAK54" s="629"/>
      <c r="AAL54" s="629"/>
      <c r="AAM54" s="629"/>
      <c r="AAN54" s="629"/>
      <c r="AAO54" s="629"/>
      <c r="AAP54" s="629"/>
      <c r="AAQ54" s="629"/>
      <c r="AAR54" s="629"/>
      <c r="AAS54" s="629"/>
      <c r="AAT54" s="629"/>
      <c r="AAU54" s="629"/>
      <c r="AAV54" s="629"/>
      <c r="AAW54" s="629"/>
      <c r="AAX54" s="629"/>
      <c r="AAY54" s="629"/>
      <c r="AAZ54" s="629"/>
      <c r="ABA54" s="629"/>
      <c r="ABB54" s="629"/>
      <c r="ABC54" s="629"/>
      <c r="ABD54" s="629"/>
      <c r="ABE54" s="629"/>
      <c r="ABF54" s="629"/>
      <c r="ABG54" s="629"/>
      <c r="ABH54" s="629"/>
      <c r="ABI54" s="629"/>
      <c r="ABJ54" s="629"/>
      <c r="ABK54" s="629"/>
      <c r="ABL54" s="629"/>
      <c r="ABM54" s="629"/>
      <c r="ABN54" s="629"/>
      <c r="ABO54" s="629"/>
      <c r="ABP54" s="629"/>
      <c r="ABQ54" s="629"/>
      <c r="ABR54" s="629"/>
      <c r="ABS54" s="629"/>
      <c r="ABT54" s="629"/>
      <c r="ABU54" s="629"/>
      <c r="ABV54" s="629"/>
      <c r="ABW54" s="629"/>
      <c r="ABX54" s="629"/>
      <c r="ABY54" s="629"/>
      <c r="ABZ54" s="629"/>
      <c r="ACA54" s="629"/>
      <c r="ACB54" s="629"/>
      <c r="ACC54" s="629"/>
      <c r="ACD54" s="629"/>
      <c r="ACE54" s="629"/>
      <c r="ACF54" s="629"/>
      <c r="ACG54" s="629"/>
      <c r="ACH54" s="629"/>
      <c r="ACI54" s="629"/>
      <c r="ACJ54" s="629"/>
      <c r="ACK54" s="629"/>
      <c r="ACL54" s="629"/>
      <c r="ACM54" s="629"/>
      <c r="ACN54" s="629"/>
      <c r="ACO54" s="629"/>
      <c r="ACP54" s="629"/>
      <c r="ACQ54" s="629"/>
      <c r="ACR54" s="629"/>
      <c r="ACS54" s="629"/>
      <c r="ACT54" s="629"/>
      <c r="ACU54" s="629"/>
      <c r="ACV54" s="629"/>
      <c r="ACW54" s="629"/>
      <c r="ACX54" s="629"/>
      <c r="ACY54" s="629"/>
      <c r="ACZ54" s="629"/>
      <c r="ADA54" s="629"/>
      <c r="ADB54" s="629"/>
      <c r="ADC54" s="629"/>
      <c r="ADD54" s="629"/>
      <c r="ADE54" s="629"/>
      <c r="ADF54" s="629"/>
      <c r="ADG54" s="629"/>
      <c r="ADH54" s="629"/>
      <c r="ADI54" s="629"/>
      <c r="ADJ54" s="629"/>
      <c r="ADK54" s="629"/>
      <c r="ADL54" s="629"/>
      <c r="ADM54" s="629"/>
      <c r="ADN54" s="629"/>
      <c r="ADO54" s="629"/>
      <c r="ADP54" s="629"/>
      <c r="ADQ54" s="629"/>
      <c r="ADR54" s="629"/>
      <c r="ADS54" s="629"/>
      <c r="ADT54" s="629"/>
      <c r="ADU54" s="629"/>
      <c r="ADV54" s="629"/>
      <c r="ADW54" s="629"/>
      <c r="ADX54" s="629"/>
      <c r="ADY54" s="629"/>
      <c r="ADZ54" s="629"/>
      <c r="AEA54" s="629"/>
      <c r="AEB54" s="629"/>
      <c r="AEC54" s="629"/>
      <c r="AED54" s="629"/>
      <c r="AEE54" s="629"/>
      <c r="AEF54" s="629"/>
      <c r="AEG54" s="629"/>
      <c r="AEH54" s="629"/>
      <c r="AEI54" s="629"/>
      <c r="AEJ54" s="629"/>
      <c r="AEK54" s="629"/>
      <c r="AEL54" s="629"/>
      <c r="AEM54" s="629"/>
      <c r="AEN54" s="629"/>
      <c r="AEO54" s="629"/>
      <c r="AEP54" s="629"/>
      <c r="AEQ54" s="629"/>
      <c r="AER54" s="629"/>
      <c r="AES54" s="629"/>
      <c r="AET54" s="629"/>
      <c r="AEU54" s="629"/>
      <c r="AEV54" s="629"/>
      <c r="AEW54" s="629"/>
      <c r="AEX54" s="629"/>
      <c r="AEY54" s="629"/>
      <c r="AEZ54" s="629"/>
      <c r="AFA54" s="629"/>
      <c r="AFB54" s="629"/>
      <c r="AFC54" s="629"/>
      <c r="AFD54" s="629"/>
      <c r="AFE54" s="629"/>
      <c r="AFF54" s="629"/>
      <c r="AFG54" s="629"/>
      <c r="AFH54" s="629"/>
      <c r="AFI54" s="629"/>
      <c r="AFJ54" s="629"/>
      <c r="AFK54" s="629"/>
      <c r="AFL54" s="629"/>
      <c r="AFM54" s="629"/>
      <c r="AFN54" s="629"/>
      <c r="AFO54" s="629"/>
      <c r="AFP54" s="629"/>
      <c r="AFQ54" s="629"/>
      <c r="AFR54" s="629"/>
      <c r="AFS54" s="629"/>
      <c r="AFT54" s="629"/>
      <c r="AFU54" s="629"/>
      <c r="AFV54" s="629"/>
      <c r="AFW54" s="629"/>
      <c r="AFX54" s="629"/>
      <c r="AFY54" s="629"/>
      <c r="AFZ54" s="629"/>
      <c r="AGA54" s="629"/>
      <c r="AGB54" s="629"/>
      <c r="AGC54" s="629"/>
      <c r="AGD54" s="629"/>
      <c r="AGE54" s="629"/>
      <c r="AGF54" s="629"/>
      <c r="AGG54" s="629"/>
      <c r="AGH54" s="629"/>
      <c r="AGI54" s="629"/>
      <c r="AGJ54" s="629"/>
      <c r="AGK54" s="629"/>
      <c r="AGL54" s="629"/>
      <c r="AGM54" s="629"/>
      <c r="AGN54" s="629"/>
      <c r="AGO54" s="629"/>
      <c r="AGP54" s="629"/>
      <c r="AGQ54" s="629"/>
      <c r="AGR54" s="629"/>
      <c r="AGS54" s="629"/>
      <c r="AGT54" s="629"/>
      <c r="AGU54" s="629"/>
      <c r="AGV54" s="629"/>
      <c r="AGW54" s="629"/>
      <c r="AGX54" s="629"/>
      <c r="AGY54" s="629"/>
      <c r="AGZ54" s="629"/>
      <c r="AHA54" s="629"/>
      <c r="AHB54" s="629"/>
      <c r="AHC54" s="629"/>
      <c r="AHD54" s="629"/>
      <c r="AHE54" s="629"/>
      <c r="AHF54" s="629"/>
      <c r="AHG54" s="629"/>
      <c r="AHH54" s="629"/>
      <c r="AHI54" s="629"/>
      <c r="AHJ54" s="629"/>
      <c r="AHK54" s="629"/>
      <c r="AHL54" s="629"/>
      <c r="AHM54" s="629"/>
      <c r="AHN54" s="629"/>
      <c r="AHO54" s="629"/>
      <c r="AHP54" s="629"/>
      <c r="AHQ54" s="629"/>
      <c r="AHR54" s="629"/>
      <c r="AHS54" s="629"/>
      <c r="AHT54" s="629"/>
      <c r="AHU54" s="629"/>
      <c r="AHV54" s="629"/>
      <c r="AHW54" s="629"/>
      <c r="AHX54" s="629"/>
      <c r="AHY54" s="629"/>
      <c r="AHZ54" s="629"/>
      <c r="AIA54" s="629"/>
      <c r="AIB54" s="629"/>
      <c r="AIC54" s="629"/>
      <c r="AID54" s="629"/>
      <c r="AIE54" s="629"/>
      <c r="AIF54" s="629"/>
      <c r="AIG54" s="629"/>
      <c r="AIH54" s="629"/>
      <c r="AII54" s="629"/>
    </row>
    <row r="55" spans="1:919" s="654" customFormat="1" ht="31.75" customHeight="1" x14ac:dyDescent="0.75">
      <c r="A55" s="580"/>
      <c r="B55" s="667"/>
      <c r="C55" s="668"/>
      <c r="D55" s="669"/>
      <c r="E55" s="670"/>
      <c r="F55" s="670"/>
      <c r="G55" s="1902"/>
      <c r="H55" s="671"/>
      <c r="I55" s="671"/>
      <c r="J55" s="672"/>
      <c r="K55" s="673"/>
      <c r="L55" s="674"/>
      <c r="M55" s="675"/>
      <c r="N55" s="676"/>
      <c r="O55" s="653"/>
      <c r="P55" s="653"/>
      <c r="Q55" s="653"/>
      <c r="S55" s="677"/>
      <c r="W55" s="653"/>
      <c r="Y55" s="547"/>
      <c r="Z55" s="547"/>
      <c r="AB55" s="547"/>
      <c r="AC55" s="547"/>
      <c r="AD55" s="547"/>
      <c r="AE55" s="547"/>
      <c r="AF55" s="547"/>
      <c r="AH55" s="547"/>
      <c r="AI55" s="547"/>
      <c r="AJ55" s="547"/>
      <c r="AK55" s="498"/>
      <c r="AL55" s="548"/>
      <c r="AN55" s="547"/>
      <c r="AO55" s="547"/>
      <c r="AP55" s="547"/>
      <c r="AQ55" s="547"/>
      <c r="AR55" s="547"/>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c r="IT55" s="549"/>
      <c r="IU55" s="549"/>
      <c r="IV55" s="549"/>
      <c r="IW55" s="549"/>
      <c r="IX55" s="549"/>
      <c r="IY55" s="549"/>
      <c r="IZ55" s="549"/>
      <c r="JA55" s="549"/>
      <c r="JB55" s="549"/>
      <c r="JC55" s="549"/>
      <c r="JD55" s="549"/>
      <c r="JE55" s="549"/>
      <c r="JF55" s="549"/>
      <c r="JG55" s="549"/>
      <c r="JH55" s="549"/>
      <c r="JI55" s="549"/>
      <c r="JJ55" s="549"/>
      <c r="JK55" s="549"/>
      <c r="JL55" s="549"/>
      <c r="JM55" s="549"/>
      <c r="JN55" s="549"/>
      <c r="JO55" s="549"/>
      <c r="JP55" s="549"/>
      <c r="JQ55" s="549"/>
      <c r="JR55" s="549"/>
      <c r="JS55" s="549"/>
      <c r="JT55" s="549"/>
      <c r="JU55" s="549"/>
      <c r="JV55" s="549"/>
      <c r="JW55" s="549"/>
      <c r="JX55" s="549"/>
      <c r="JY55" s="549"/>
      <c r="JZ55" s="549"/>
      <c r="KA55" s="549"/>
      <c r="KB55" s="549"/>
      <c r="KC55" s="549"/>
      <c r="KD55" s="549"/>
      <c r="KE55" s="549"/>
      <c r="KF55" s="549"/>
      <c r="KG55" s="549"/>
      <c r="KH55" s="549"/>
      <c r="KI55" s="549"/>
      <c r="KJ55" s="549"/>
      <c r="KK55" s="549"/>
      <c r="KL55" s="549"/>
      <c r="KM55" s="549"/>
      <c r="KN55" s="549"/>
      <c r="KO55" s="549"/>
      <c r="KP55" s="549"/>
      <c r="KQ55" s="549"/>
      <c r="KR55" s="549"/>
      <c r="KS55" s="549"/>
      <c r="KT55" s="549"/>
      <c r="KU55" s="549"/>
      <c r="KV55" s="549"/>
      <c r="KW55" s="549"/>
      <c r="KX55" s="549"/>
      <c r="KY55" s="549"/>
      <c r="KZ55" s="549"/>
      <c r="LA55" s="549"/>
      <c r="LB55" s="549"/>
      <c r="LC55" s="549"/>
      <c r="LD55" s="549"/>
      <c r="LE55" s="549"/>
      <c r="LF55" s="549"/>
      <c r="LG55" s="549"/>
      <c r="LH55" s="549"/>
      <c r="LI55" s="549"/>
      <c r="LJ55" s="549"/>
      <c r="LK55" s="549"/>
      <c r="LL55" s="549"/>
      <c r="LM55" s="549"/>
      <c r="LN55" s="549"/>
      <c r="LO55" s="549"/>
      <c r="LP55" s="549"/>
      <c r="LQ55" s="549"/>
      <c r="LR55" s="549"/>
      <c r="LS55" s="549"/>
      <c r="LT55" s="549"/>
      <c r="LU55" s="549"/>
      <c r="LV55" s="549"/>
      <c r="LW55" s="549"/>
      <c r="LX55" s="549"/>
      <c r="LY55" s="549"/>
      <c r="LZ55" s="549"/>
      <c r="MA55" s="549"/>
      <c r="MB55" s="549"/>
      <c r="MC55" s="549"/>
      <c r="MD55" s="549"/>
      <c r="ME55" s="549"/>
      <c r="MF55" s="549"/>
      <c r="MG55" s="549"/>
      <c r="MH55" s="549"/>
      <c r="MI55" s="549"/>
      <c r="MJ55" s="549"/>
      <c r="MK55" s="549"/>
      <c r="ML55" s="549"/>
      <c r="MM55" s="549"/>
      <c r="MN55" s="549"/>
      <c r="MO55" s="549"/>
      <c r="MP55" s="549"/>
      <c r="MQ55" s="549"/>
      <c r="MR55" s="549"/>
      <c r="MS55" s="549"/>
      <c r="MT55" s="549"/>
      <c r="MU55" s="549"/>
      <c r="MV55" s="549"/>
      <c r="MW55" s="549"/>
      <c r="MX55" s="549"/>
      <c r="MY55" s="549"/>
      <c r="MZ55" s="549"/>
      <c r="NA55" s="549"/>
      <c r="NB55" s="549"/>
      <c r="NC55" s="549"/>
      <c r="ND55" s="549"/>
      <c r="NE55" s="549"/>
      <c r="NF55" s="549"/>
      <c r="NG55" s="549"/>
      <c r="NH55" s="549"/>
      <c r="NI55" s="549"/>
      <c r="NJ55" s="549"/>
      <c r="NK55" s="549"/>
      <c r="NL55" s="549"/>
      <c r="NM55" s="549"/>
      <c r="NN55" s="549"/>
      <c r="NO55" s="549"/>
      <c r="NP55" s="549"/>
      <c r="NQ55" s="549"/>
      <c r="NR55" s="549"/>
      <c r="NS55" s="549"/>
      <c r="NT55" s="549"/>
      <c r="NU55" s="549"/>
      <c r="NV55" s="549"/>
      <c r="NW55" s="549"/>
      <c r="NX55" s="549"/>
      <c r="NY55" s="549"/>
      <c r="NZ55" s="549"/>
      <c r="OA55" s="549"/>
      <c r="OB55" s="549"/>
      <c r="OC55" s="549"/>
      <c r="OD55" s="549"/>
      <c r="OE55" s="549"/>
      <c r="OF55" s="549"/>
      <c r="OG55" s="549"/>
      <c r="OH55" s="549"/>
      <c r="OI55" s="549"/>
      <c r="OJ55" s="549"/>
      <c r="OK55" s="549"/>
      <c r="OL55" s="549"/>
      <c r="OM55" s="549"/>
      <c r="ON55" s="549"/>
      <c r="OO55" s="549"/>
      <c r="OP55" s="549"/>
      <c r="OQ55" s="549"/>
      <c r="OR55" s="549"/>
      <c r="OS55" s="549"/>
      <c r="OT55" s="549"/>
      <c r="OU55" s="549"/>
      <c r="OV55" s="549"/>
      <c r="OW55" s="549"/>
      <c r="OX55" s="549"/>
      <c r="OY55" s="549"/>
      <c r="OZ55" s="549"/>
      <c r="PA55" s="549"/>
      <c r="PB55" s="549"/>
      <c r="PC55" s="549"/>
      <c r="PD55" s="549"/>
      <c r="PE55" s="549"/>
      <c r="PF55" s="549"/>
      <c r="PG55" s="549"/>
      <c r="PH55" s="549"/>
      <c r="PI55" s="549"/>
      <c r="PJ55" s="549"/>
      <c r="PK55" s="549"/>
      <c r="PL55" s="549"/>
      <c r="PM55" s="549"/>
      <c r="PN55" s="549"/>
      <c r="PO55" s="549"/>
      <c r="PP55" s="549"/>
      <c r="PQ55" s="549"/>
      <c r="PR55" s="549"/>
      <c r="PS55" s="549"/>
      <c r="PT55" s="549"/>
      <c r="PU55" s="549"/>
      <c r="PV55" s="549"/>
      <c r="PW55" s="549"/>
      <c r="PX55" s="549"/>
      <c r="PY55" s="549"/>
      <c r="PZ55" s="549"/>
      <c r="QA55" s="549"/>
      <c r="QB55" s="549"/>
      <c r="QC55" s="549"/>
      <c r="QD55" s="549"/>
      <c r="QE55" s="549"/>
      <c r="QF55" s="549"/>
      <c r="QG55" s="549"/>
      <c r="QH55" s="549"/>
      <c r="QI55" s="549"/>
      <c r="QJ55" s="549"/>
      <c r="QK55" s="549"/>
      <c r="QL55" s="549"/>
      <c r="QM55" s="549"/>
      <c r="QN55" s="549"/>
      <c r="QO55" s="549"/>
      <c r="QP55" s="549"/>
      <c r="QQ55" s="549"/>
      <c r="QR55" s="549"/>
      <c r="QS55" s="549"/>
      <c r="QT55" s="549"/>
      <c r="QU55" s="549"/>
      <c r="QV55" s="549"/>
      <c r="QW55" s="549"/>
      <c r="QX55" s="549"/>
      <c r="QY55" s="549"/>
      <c r="QZ55" s="549"/>
      <c r="RA55" s="549"/>
      <c r="RB55" s="549"/>
      <c r="RC55" s="549"/>
      <c r="RD55" s="549"/>
      <c r="RE55" s="549"/>
      <c r="RF55" s="549"/>
      <c r="RG55" s="549"/>
      <c r="RH55" s="549"/>
      <c r="RI55" s="549"/>
      <c r="RJ55" s="549"/>
      <c r="RK55" s="549"/>
      <c r="RL55" s="549"/>
      <c r="RM55" s="549"/>
      <c r="RN55" s="549"/>
      <c r="RO55" s="549"/>
      <c r="RP55" s="549"/>
      <c r="RQ55" s="549"/>
      <c r="RR55" s="549"/>
      <c r="RS55" s="549"/>
      <c r="RT55" s="549"/>
      <c r="RU55" s="549"/>
      <c r="RV55" s="549"/>
      <c r="RW55" s="549"/>
      <c r="RX55" s="549"/>
      <c r="RY55" s="549"/>
      <c r="RZ55" s="549"/>
      <c r="SA55" s="549"/>
      <c r="SB55" s="549"/>
      <c r="SC55" s="549"/>
      <c r="SD55" s="549"/>
      <c r="SE55" s="549"/>
      <c r="SF55" s="549"/>
      <c r="SG55" s="549"/>
      <c r="SH55" s="549"/>
      <c r="SI55" s="549"/>
      <c r="SJ55" s="549"/>
      <c r="SK55" s="549"/>
      <c r="SL55" s="549"/>
      <c r="SM55" s="549"/>
      <c r="SN55" s="549"/>
      <c r="SO55" s="549"/>
      <c r="SP55" s="549"/>
      <c r="SQ55" s="549"/>
      <c r="SR55" s="549"/>
      <c r="SS55" s="549"/>
      <c r="ST55" s="549"/>
      <c r="SU55" s="549"/>
      <c r="SV55" s="549"/>
      <c r="SW55" s="549"/>
      <c r="SX55" s="549"/>
      <c r="SY55" s="549"/>
      <c r="SZ55" s="549"/>
      <c r="TA55" s="549"/>
      <c r="TB55" s="549"/>
      <c r="TC55" s="549"/>
      <c r="TD55" s="549"/>
      <c r="TE55" s="549"/>
      <c r="TF55" s="549"/>
      <c r="TG55" s="549"/>
      <c r="TH55" s="549"/>
      <c r="TI55" s="549"/>
      <c r="TJ55" s="549"/>
      <c r="TK55" s="549"/>
      <c r="TL55" s="549"/>
      <c r="TM55" s="549"/>
      <c r="TN55" s="549"/>
      <c r="TO55" s="549"/>
      <c r="TP55" s="549"/>
      <c r="TQ55" s="549"/>
      <c r="TR55" s="549"/>
      <c r="TS55" s="549"/>
      <c r="TT55" s="549"/>
      <c r="TU55" s="549"/>
      <c r="TV55" s="549"/>
      <c r="TW55" s="549"/>
      <c r="TX55" s="549"/>
      <c r="TY55" s="549"/>
      <c r="TZ55" s="549"/>
      <c r="UA55" s="549"/>
      <c r="UB55" s="549"/>
      <c r="UC55" s="549"/>
      <c r="UD55" s="549"/>
      <c r="UE55" s="549"/>
      <c r="UF55" s="549"/>
      <c r="UG55" s="549"/>
      <c r="UH55" s="549"/>
      <c r="UI55" s="549"/>
      <c r="UJ55" s="549"/>
      <c r="UK55" s="549"/>
      <c r="UL55" s="549"/>
      <c r="UM55" s="549"/>
      <c r="UN55" s="549"/>
      <c r="UO55" s="549"/>
      <c r="UP55" s="549"/>
      <c r="UQ55" s="549"/>
      <c r="UR55" s="549"/>
      <c r="US55" s="549"/>
      <c r="UT55" s="549"/>
      <c r="UU55" s="549"/>
      <c r="UV55" s="549"/>
      <c r="UW55" s="549"/>
      <c r="UX55" s="549"/>
      <c r="UY55" s="549"/>
      <c r="UZ55" s="549"/>
      <c r="VA55" s="549"/>
      <c r="VB55" s="549"/>
      <c r="VC55" s="549"/>
      <c r="VD55" s="549"/>
      <c r="VE55" s="549"/>
      <c r="VF55" s="549"/>
      <c r="VG55" s="549"/>
      <c r="VH55" s="549"/>
      <c r="VI55" s="549"/>
      <c r="VJ55" s="549"/>
      <c r="VK55" s="549"/>
      <c r="VL55" s="549"/>
      <c r="VM55" s="549"/>
      <c r="VN55" s="549"/>
      <c r="VO55" s="549"/>
      <c r="VP55" s="549"/>
      <c r="VQ55" s="549"/>
      <c r="VR55" s="549"/>
      <c r="VS55" s="549"/>
      <c r="VT55" s="549"/>
      <c r="VU55" s="549"/>
      <c r="VV55" s="549"/>
      <c r="VW55" s="549"/>
      <c r="VX55" s="549"/>
      <c r="VY55" s="549"/>
      <c r="VZ55" s="549"/>
      <c r="WA55" s="549"/>
      <c r="WB55" s="549"/>
      <c r="WC55" s="549"/>
      <c r="WD55" s="549"/>
      <c r="WE55" s="549"/>
      <c r="WF55" s="549"/>
      <c r="WG55" s="549"/>
      <c r="WH55" s="549"/>
      <c r="WI55" s="549"/>
      <c r="WJ55" s="549"/>
      <c r="WK55" s="549"/>
      <c r="WL55" s="549"/>
      <c r="WM55" s="549"/>
      <c r="WN55" s="549"/>
      <c r="WO55" s="549"/>
      <c r="WP55" s="549"/>
      <c r="WQ55" s="549"/>
      <c r="WR55" s="549"/>
      <c r="WS55" s="549"/>
      <c r="WT55" s="549"/>
      <c r="WU55" s="549"/>
      <c r="WV55" s="549"/>
      <c r="WW55" s="549"/>
      <c r="WX55" s="549"/>
      <c r="WY55" s="549"/>
      <c r="WZ55" s="549"/>
      <c r="XA55" s="549"/>
      <c r="XB55" s="549"/>
      <c r="XC55" s="549"/>
      <c r="XD55" s="549"/>
      <c r="XE55" s="549"/>
      <c r="XF55" s="549"/>
      <c r="XG55" s="549"/>
      <c r="XH55" s="549"/>
      <c r="XI55" s="549"/>
      <c r="XJ55" s="549"/>
      <c r="XK55" s="549"/>
      <c r="XL55" s="549"/>
      <c r="XM55" s="549"/>
      <c r="XN55" s="549"/>
      <c r="XO55" s="549"/>
      <c r="XP55" s="549"/>
      <c r="XQ55" s="549"/>
      <c r="XR55" s="549"/>
      <c r="XS55" s="549"/>
      <c r="XT55" s="549"/>
      <c r="XU55" s="549"/>
      <c r="XV55" s="549"/>
      <c r="XW55" s="549"/>
      <c r="XX55" s="549"/>
      <c r="XY55" s="549"/>
      <c r="XZ55" s="549"/>
      <c r="YA55" s="549"/>
      <c r="YB55" s="549"/>
      <c r="YC55" s="549"/>
      <c r="YD55" s="549"/>
      <c r="YE55" s="549"/>
      <c r="YF55" s="549"/>
      <c r="YG55" s="549"/>
      <c r="YH55" s="549"/>
      <c r="YI55" s="549"/>
      <c r="YJ55" s="549"/>
      <c r="YK55" s="549"/>
      <c r="YL55" s="549"/>
      <c r="YM55" s="549"/>
      <c r="YN55" s="549"/>
      <c r="YO55" s="549"/>
      <c r="YP55" s="549"/>
      <c r="YQ55" s="549"/>
      <c r="YR55" s="549"/>
      <c r="YS55" s="549"/>
      <c r="YT55" s="549"/>
      <c r="YU55" s="549"/>
      <c r="YV55" s="549"/>
      <c r="YW55" s="549"/>
      <c r="YX55" s="549"/>
      <c r="YY55" s="549"/>
      <c r="YZ55" s="549"/>
      <c r="ZA55" s="549"/>
      <c r="ZB55" s="549"/>
      <c r="ZC55" s="549"/>
      <c r="ZD55" s="549"/>
      <c r="ZE55" s="549"/>
      <c r="ZF55" s="549"/>
      <c r="ZG55" s="549"/>
      <c r="ZH55" s="549"/>
      <c r="ZI55" s="549"/>
      <c r="ZJ55" s="549"/>
      <c r="ZK55" s="549"/>
      <c r="ZL55" s="549"/>
      <c r="ZM55" s="549"/>
      <c r="ZN55" s="549"/>
      <c r="ZO55" s="549"/>
      <c r="ZP55" s="549"/>
      <c r="ZQ55" s="549"/>
      <c r="ZR55" s="549"/>
      <c r="ZS55" s="549"/>
      <c r="ZT55" s="549"/>
      <c r="ZU55" s="549"/>
      <c r="ZV55" s="549"/>
      <c r="ZW55" s="549"/>
      <c r="ZX55" s="549"/>
      <c r="ZY55" s="549"/>
      <c r="ZZ55" s="549"/>
      <c r="AAA55" s="549"/>
      <c r="AAB55" s="549"/>
      <c r="AAC55" s="549"/>
      <c r="AAD55" s="549"/>
      <c r="AAE55" s="549"/>
      <c r="AAF55" s="549"/>
      <c r="AAG55" s="549"/>
      <c r="AAH55" s="549"/>
      <c r="AAI55" s="549"/>
      <c r="AAJ55" s="549"/>
      <c r="AAK55" s="549"/>
      <c r="AAL55" s="549"/>
      <c r="AAM55" s="549"/>
      <c r="AAN55" s="549"/>
      <c r="AAO55" s="549"/>
      <c r="AAP55" s="549"/>
      <c r="AAQ55" s="549"/>
      <c r="AAR55" s="549"/>
      <c r="AAS55" s="549"/>
      <c r="AAT55" s="549"/>
      <c r="AAU55" s="549"/>
      <c r="AAV55" s="549"/>
      <c r="AAW55" s="549"/>
      <c r="AAX55" s="549"/>
      <c r="AAY55" s="549"/>
      <c r="AAZ55" s="549"/>
      <c r="ABA55" s="549"/>
      <c r="ABB55" s="549"/>
      <c r="ABC55" s="549"/>
      <c r="ABD55" s="549"/>
      <c r="ABE55" s="549"/>
      <c r="ABF55" s="549"/>
      <c r="ABG55" s="549"/>
      <c r="ABH55" s="549"/>
      <c r="ABI55" s="549"/>
      <c r="ABJ55" s="549"/>
      <c r="ABK55" s="549"/>
      <c r="ABL55" s="549"/>
      <c r="ABM55" s="549"/>
      <c r="ABN55" s="549"/>
      <c r="ABO55" s="549"/>
      <c r="ABP55" s="549"/>
      <c r="ABQ55" s="549"/>
      <c r="ABR55" s="549"/>
      <c r="ABS55" s="549"/>
      <c r="ABT55" s="549"/>
      <c r="ABU55" s="549"/>
      <c r="ABV55" s="549"/>
      <c r="ABW55" s="549"/>
      <c r="ABX55" s="549"/>
      <c r="ABY55" s="549"/>
      <c r="ABZ55" s="549"/>
      <c r="ACA55" s="549"/>
      <c r="ACB55" s="549"/>
      <c r="ACC55" s="549"/>
      <c r="ACD55" s="549"/>
      <c r="ACE55" s="549"/>
      <c r="ACF55" s="549"/>
      <c r="ACG55" s="549"/>
      <c r="ACH55" s="549"/>
      <c r="ACI55" s="549"/>
      <c r="ACJ55" s="549"/>
      <c r="ACK55" s="549"/>
      <c r="ACL55" s="549"/>
      <c r="ACM55" s="549"/>
      <c r="ACN55" s="549"/>
      <c r="ACO55" s="549"/>
      <c r="ACP55" s="549"/>
      <c r="ACQ55" s="549"/>
      <c r="ACR55" s="549"/>
      <c r="ACS55" s="549"/>
      <c r="ACT55" s="549"/>
      <c r="ACU55" s="549"/>
      <c r="ACV55" s="549"/>
      <c r="ACW55" s="549"/>
      <c r="ACX55" s="549"/>
      <c r="ACY55" s="549"/>
      <c r="ACZ55" s="549"/>
      <c r="ADA55" s="549"/>
      <c r="ADB55" s="549"/>
      <c r="ADC55" s="549"/>
      <c r="ADD55" s="549"/>
      <c r="ADE55" s="549"/>
      <c r="ADF55" s="549"/>
      <c r="ADG55" s="549"/>
      <c r="ADH55" s="549"/>
      <c r="ADI55" s="549"/>
      <c r="ADJ55" s="549"/>
      <c r="ADK55" s="549"/>
      <c r="ADL55" s="549"/>
      <c r="ADM55" s="549"/>
      <c r="ADN55" s="549"/>
      <c r="ADO55" s="549"/>
      <c r="ADP55" s="549"/>
      <c r="ADQ55" s="549"/>
      <c r="ADR55" s="549"/>
      <c r="ADS55" s="549"/>
      <c r="ADT55" s="549"/>
      <c r="ADU55" s="549"/>
      <c r="ADV55" s="549"/>
      <c r="ADW55" s="549"/>
      <c r="ADX55" s="549"/>
      <c r="ADY55" s="549"/>
      <c r="ADZ55" s="549"/>
      <c r="AEA55" s="549"/>
      <c r="AEB55" s="549"/>
      <c r="AEC55" s="549"/>
      <c r="AED55" s="549"/>
      <c r="AEE55" s="549"/>
      <c r="AEF55" s="549"/>
      <c r="AEG55" s="549"/>
      <c r="AEH55" s="549"/>
      <c r="AEI55" s="549"/>
      <c r="AEJ55" s="549"/>
      <c r="AEK55" s="549"/>
      <c r="AEL55" s="549"/>
      <c r="AEM55" s="549"/>
      <c r="AEN55" s="549"/>
      <c r="AEO55" s="549"/>
      <c r="AEP55" s="549"/>
      <c r="AEQ55" s="549"/>
      <c r="AER55" s="549"/>
      <c r="AES55" s="549"/>
      <c r="AET55" s="549"/>
      <c r="AEU55" s="549"/>
      <c r="AEV55" s="549"/>
      <c r="AEW55" s="549"/>
      <c r="AEX55" s="549"/>
      <c r="AEY55" s="549"/>
      <c r="AEZ55" s="549"/>
      <c r="AFA55" s="549"/>
      <c r="AFB55" s="549"/>
      <c r="AFC55" s="549"/>
      <c r="AFD55" s="549"/>
      <c r="AFE55" s="549"/>
      <c r="AFF55" s="549"/>
      <c r="AFG55" s="549"/>
      <c r="AFH55" s="549"/>
      <c r="AFI55" s="549"/>
      <c r="AFJ55" s="549"/>
      <c r="AFK55" s="549"/>
      <c r="AFL55" s="549"/>
      <c r="AFM55" s="549"/>
      <c r="AFN55" s="549"/>
      <c r="AFO55" s="549"/>
      <c r="AFP55" s="549"/>
      <c r="AFQ55" s="549"/>
      <c r="AFR55" s="549"/>
      <c r="AFS55" s="549"/>
      <c r="AFT55" s="549"/>
      <c r="AFU55" s="549"/>
      <c r="AFV55" s="549"/>
      <c r="AFW55" s="549"/>
      <c r="AFX55" s="549"/>
      <c r="AFY55" s="549"/>
      <c r="AFZ55" s="549"/>
      <c r="AGA55" s="549"/>
      <c r="AGB55" s="549"/>
      <c r="AGC55" s="549"/>
      <c r="AGD55" s="549"/>
      <c r="AGE55" s="549"/>
      <c r="AGF55" s="549"/>
      <c r="AGG55" s="549"/>
      <c r="AGH55" s="549"/>
      <c r="AGI55" s="549"/>
      <c r="AGJ55" s="549"/>
      <c r="AGK55" s="549"/>
      <c r="AGL55" s="549"/>
      <c r="AGM55" s="549"/>
      <c r="AGN55" s="549"/>
      <c r="AGO55" s="549"/>
      <c r="AGP55" s="549"/>
      <c r="AGQ55" s="549"/>
      <c r="AGR55" s="549"/>
      <c r="AGS55" s="549"/>
      <c r="AGT55" s="549"/>
      <c r="AGU55" s="549"/>
      <c r="AGV55" s="549"/>
      <c r="AGW55" s="549"/>
      <c r="AGX55" s="549"/>
      <c r="AGY55" s="549"/>
      <c r="AGZ55" s="549"/>
      <c r="AHA55" s="549"/>
      <c r="AHB55" s="549"/>
      <c r="AHC55" s="549"/>
      <c r="AHD55" s="549"/>
      <c r="AHE55" s="549"/>
      <c r="AHF55" s="549"/>
      <c r="AHG55" s="549"/>
      <c r="AHH55" s="549"/>
      <c r="AHI55" s="549"/>
      <c r="AHJ55" s="549"/>
      <c r="AHK55" s="549"/>
      <c r="AHL55" s="549"/>
      <c r="AHM55" s="549"/>
      <c r="AHN55" s="549"/>
      <c r="AHO55" s="549"/>
      <c r="AHP55" s="549"/>
      <c r="AHQ55" s="549"/>
      <c r="AHR55" s="549"/>
      <c r="AHS55" s="549"/>
      <c r="AHT55" s="549"/>
      <c r="AHU55" s="549"/>
      <c r="AHV55" s="549"/>
      <c r="AHW55" s="549"/>
      <c r="AHX55" s="549"/>
      <c r="AHY55" s="549"/>
      <c r="AHZ55" s="549"/>
      <c r="AIA55" s="549"/>
      <c r="AIB55" s="549"/>
      <c r="AIC55" s="549"/>
      <c r="AID55" s="549"/>
      <c r="AIE55" s="549"/>
      <c r="AIF55" s="549"/>
      <c r="AIG55" s="549"/>
      <c r="AIH55" s="549"/>
      <c r="AII55" s="549"/>
    </row>
    <row r="56" spans="1:919" s="498" customFormat="1" ht="31.75" customHeight="1" x14ac:dyDescent="0.75">
      <c r="A56" s="678" t="s">
        <v>93</v>
      </c>
      <c r="B56" s="679"/>
      <c r="C56" s="680"/>
      <c r="D56" s="680"/>
      <c r="E56" s="681"/>
      <c r="F56" s="681"/>
      <c r="G56" s="1903"/>
      <c r="H56" s="682"/>
      <c r="I56" s="682"/>
      <c r="J56" s="683"/>
      <c r="K56" s="684"/>
      <c r="L56" s="685"/>
      <c r="M56" s="686"/>
      <c r="N56" s="686"/>
      <c r="O56" s="661"/>
      <c r="P56" s="661"/>
      <c r="Q56" s="661"/>
      <c r="R56" s="654"/>
      <c r="S56" s="677"/>
      <c r="W56" s="661"/>
      <c r="Y56" s="547"/>
      <c r="Z56" s="547"/>
      <c r="AB56" s="547"/>
      <c r="AC56" s="547"/>
      <c r="AD56" s="547"/>
      <c r="AE56" s="547"/>
      <c r="AF56" s="547"/>
      <c r="AH56" s="547"/>
      <c r="AI56" s="547"/>
      <c r="AJ56" s="547"/>
      <c r="AL56" s="548"/>
      <c r="AN56" s="547"/>
      <c r="AO56" s="547"/>
      <c r="AP56" s="547"/>
      <c r="AQ56" s="547"/>
      <c r="AR56" s="547"/>
      <c r="AS56" s="629"/>
      <c r="AT56" s="629"/>
      <c r="AU56" s="629"/>
      <c r="AV56" s="629"/>
      <c r="AW56" s="629"/>
      <c r="AX56" s="629"/>
      <c r="AY56" s="629"/>
      <c r="AZ56" s="629"/>
      <c r="BA56" s="629"/>
      <c r="BB56" s="629"/>
      <c r="BC56" s="629"/>
      <c r="BD56" s="629"/>
      <c r="BE56" s="629"/>
      <c r="BF56" s="629"/>
      <c r="BG56" s="629"/>
      <c r="BH56" s="629"/>
      <c r="BI56" s="629"/>
      <c r="BJ56" s="629"/>
      <c r="BK56" s="629"/>
      <c r="BL56" s="629"/>
      <c r="BM56" s="629"/>
      <c r="BN56" s="629"/>
      <c r="BO56" s="629"/>
      <c r="BP56" s="629"/>
      <c r="BQ56" s="629"/>
      <c r="BR56" s="629"/>
      <c r="BS56" s="629"/>
      <c r="BT56" s="629"/>
      <c r="BU56" s="629"/>
      <c r="BV56" s="629"/>
      <c r="BW56" s="629"/>
      <c r="BX56" s="629"/>
      <c r="BY56" s="629"/>
      <c r="BZ56" s="629"/>
      <c r="CA56" s="629"/>
      <c r="CB56" s="629"/>
      <c r="CC56" s="629"/>
      <c r="CD56" s="629"/>
      <c r="CE56" s="629"/>
      <c r="CF56" s="629"/>
      <c r="CG56" s="629"/>
      <c r="CH56" s="629"/>
      <c r="CI56" s="629"/>
      <c r="CJ56" s="629"/>
      <c r="CK56" s="629"/>
      <c r="CL56" s="629"/>
      <c r="CM56" s="629"/>
      <c r="CN56" s="629"/>
      <c r="CO56" s="629"/>
      <c r="CP56" s="629"/>
      <c r="CQ56" s="629"/>
      <c r="CR56" s="629"/>
      <c r="CS56" s="629"/>
      <c r="CT56" s="629"/>
      <c r="CU56" s="629"/>
      <c r="CV56" s="629"/>
      <c r="CW56" s="629"/>
      <c r="CX56" s="629"/>
      <c r="CY56" s="629"/>
      <c r="CZ56" s="629"/>
      <c r="DA56" s="629"/>
      <c r="DB56" s="629"/>
      <c r="DC56" s="629"/>
      <c r="DD56" s="629"/>
      <c r="DE56" s="629"/>
      <c r="DF56" s="629"/>
      <c r="DG56" s="629"/>
      <c r="DH56" s="629"/>
      <c r="DI56" s="629"/>
      <c r="DJ56" s="629"/>
      <c r="DK56" s="629"/>
      <c r="DL56" s="629"/>
      <c r="DM56" s="629"/>
      <c r="DN56" s="629"/>
      <c r="DO56" s="629"/>
      <c r="DP56" s="629"/>
      <c r="DQ56" s="629"/>
      <c r="DR56" s="629"/>
      <c r="DS56" s="629"/>
      <c r="DT56" s="629"/>
      <c r="DU56" s="629"/>
      <c r="DV56" s="629"/>
      <c r="DW56" s="629"/>
      <c r="DX56" s="629"/>
      <c r="DY56" s="629"/>
      <c r="DZ56" s="629"/>
      <c r="EA56" s="629"/>
      <c r="EB56" s="629"/>
      <c r="EC56" s="629"/>
      <c r="ED56" s="629"/>
      <c r="EE56" s="629"/>
      <c r="EF56" s="629"/>
      <c r="EG56" s="629"/>
      <c r="EH56" s="629"/>
      <c r="EI56" s="629"/>
      <c r="EJ56" s="629"/>
      <c r="EK56" s="629"/>
      <c r="EL56" s="629"/>
      <c r="EM56" s="629"/>
      <c r="EN56" s="629"/>
      <c r="EO56" s="629"/>
      <c r="EP56" s="629"/>
      <c r="EQ56" s="629"/>
      <c r="ER56" s="629"/>
      <c r="ES56" s="629"/>
      <c r="ET56" s="629"/>
      <c r="EU56" s="629"/>
      <c r="EV56" s="629"/>
      <c r="EW56" s="629"/>
      <c r="EX56" s="629"/>
      <c r="EY56" s="629"/>
      <c r="EZ56" s="629"/>
      <c r="FA56" s="629"/>
      <c r="FB56" s="629"/>
      <c r="FC56" s="629"/>
      <c r="FD56" s="629"/>
      <c r="FE56" s="629"/>
      <c r="FF56" s="629"/>
      <c r="FG56" s="629"/>
      <c r="FH56" s="629"/>
      <c r="FI56" s="629"/>
      <c r="FJ56" s="629"/>
      <c r="FK56" s="629"/>
      <c r="FL56" s="629"/>
      <c r="FM56" s="629"/>
      <c r="FN56" s="629"/>
      <c r="FO56" s="629"/>
      <c r="FP56" s="629"/>
      <c r="FQ56" s="629"/>
      <c r="FR56" s="629"/>
      <c r="FS56" s="629"/>
      <c r="FT56" s="629"/>
      <c r="FU56" s="629"/>
      <c r="FV56" s="629"/>
      <c r="FW56" s="629"/>
      <c r="FX56" s="629"/>
      <c r="FY56" s="629"/>
      <c r="FZ56" s="629"/>
      <c r="GA56" s="629"/>
      <c r="GB56" s="629"/>
      <c r="GC56" s="629"/>
      <c r="GD56" s="629"/>
      <c r="GE56" s="629"/>
      <c r="GF56" s="629"/>
      <c r="GG56" s="629"/>
      <c r="GH56" s="629"/>
      <c r="GI56" s="629"/>
      <c r="GJ56" s="629"/>
      <c r="GK56" s="629"/>
      <c r="GL56" s="629"/>
      <c r="GM56" s="629"/>
      <c r="GN56" s="629"/>
      <c r="GO56" s="629"/>
      <c r="GP56" s="629"/>
      <c r="GQ56" s="629"/>
      <c r="GR56" s="629"/>
      <c r="GS56" s="629"/>
      <c r="GT56" s="629"/>
      <c r="GU56" s="629"/>
      <c r="GV56" s="629"/>
      <c r="GW56" s="629"/>
      <c r="GX56" s="629"/>
      <c r="GY56" s="629"/>
      <c r="GZ56" s="629"/>
      <c r="HA56" s="629"/>
      <c r="HB56" s="629"/>
      <c r="HC56" s="629"/>
      <c r="HD56" s="629"/>
      <c r="HE56" s="629"/>
      <c r="HF56" s="629"/>
      <c r="HG56" s="629"/>
      <c r="HH56" s="629"/>
      <c r="HI56" s="629"/>
      <c r="HJ56" s="629"/>
      <c r="HK56" s="629"/>
      <c r="HL56" s="629"/>
      <c r="HM56" s="629"/>
      <c r="HN56" s="629"/>
      <c r="HO56" s="629"/>
      <c r="HP56" s="629"/>
      <c r="HQ56" s="629"/>
      <c r="HR56" s="629"/>
      <c r="HS56" s="629"/>
      <c r="HT56" s="629"/>
      <c r="HU56" s="629"/>
      <c r="HV56" s="629"/>
      <c r="HW56" s="629"/>
      <c r="HX56" s="629"/>
      <c r="HY56" s="629"/>
      <c r="HZ56" s="629"/>
      <c r="IA56" s="629"/>
      <c r="IB56" s="629"/>
      <c r="IC56" s="629"/>
      <c r="ID56" s="629"/>
      <c r="IE56" s="629"/>
      <c r="IF56" s="629"/>
      <c r="IG56" s="629"/>
      <c r="IH56" s="629"/>
      <c r="II56" s="629"/>
      <c r="IJ56" s="629"/>
      <c r="IK56" s="629"/>
      <c r="IL56" s="629"/>
      <c r="IM56" s="629"/>
      <c r="IN56" s="629"/>
      <c r="IO56" s="629"/>
      <c r="IP56" s="629"/>
      <c r="IQ56" s="629"/>
      <c r="IR56" s="629"/>
      <c r="IS56" s="629"/>
      <c r="IT56" s="629"/>
      <c r="IU56" s="629"/>
      <c r="IV56" s="629"/>
      <c r="IW56" s="629"/>
      <c r="IX56" s="629"/>
      <c r="IY56" s="629"/>
      <c r="IZ56" s="629"/>
      <c r="JA56" s="629"/>
      <c r="JB56" s="629"/>
      <c r="JC56" s="629"/>
      <c r="JD56" s="629"/>
      <c r="JE56" s="629"/>
      <c r="JF56" s="629"/>
      <c r="JG56" s="629"/>
      <c r="JH56" s="629"/>
      <c r="JI56" s="629"/>
      <c r="JJ56" s="629"/>
      <c r="JK56" s="629"/>
      <c r="JL56" s="629"/>
      <c r="JM56" s="629"/>
      <c r="JN56" s="629"/>
      <c r="JO56" s="629"/>
      <c r="JP56" s="629"/>
      <c r="JQ56" s="629"/>
      <c r="JR56" s="629"/>
      <c r="JS56" s="629"/>
      <c r="JT56" s="629"/>
      <c r="JU56" s="629"/>
      <c r="JV56" s="629"/>
      <c r="JW56" s="629"/>
      <c r="JX56" s="629"/>
      <c r="JY56" s="629"/>
      <c r="JZ56" s="629"/>
      <c r="KA56" s="629"/>
      <c r="KB56" s="629"/>
      <c r="KC56" s="629"/>
      <c r="KD56" s="629"/>
      <c r="KE56" s="629"/>
      <c r="KF56" s="629"/>
      <c r="KG56" s="629"/>
      <c r="KH56" s="629"/>
      <c r="KI56" s="629"/>
      <c r="KJ56" s="629"/>
      <c r="KK56" s="629"/>
      <c r="KL56" s="629"/>
      <c r="KM56" s="629"/>
      <c r="KN56" s="629"/>
      <c r="KO56" s="629"/>
      <c r="KP56" s="629"/>
      <c r="KQ56" s="629"/>
      <c r="KR56" s="629"/>
      <c r="KS56" s="629"/>
      <c r="KT56" s="629"/>
      <c r="KU56" s="629"/>
      <c r="KV56" s="629"/>
      <c r="KW56" s="629"/>
      <c r="KX56" s="629"/>
      <c r="KY56" s="629"/>
      <c r="KZ56" s="629"/>
      <c r="LA56" s="629"/>
      <c r="LB56" s="629"/>
      <c r="LC56" s="629"/>
      <c r="LD56" s="629"/>
      <c r="LE56" s="629"/>
      <c r="LF56" s="629"/>
      <c r="LG56" s="629"/>
      <c r="LH56" s="629"/>
      <c r="LI56" s="629"/>
      <c r="LJ56" s="629"/>
      <c r="LK56" s="629"/>
      <c r="LL56" s="629"/>
      <c r="LM56" s="629"/>
      <c r="LN56" s="629"/>
      <c r="LO56" s="629"/>
      <c r="LP56" s="629"/>
      <c r="LQ56" s="629"/>
      <c r="LR56" s="629"/>
      <c r="LS56" s="629"/>
      <c r="LT56" s="629"/>
      <c r="LU56" s="629"/>
      <c r="LV56" s="629"/>
      <c r="LW56" s="629"/>
      <c r="LX56" s="629"/>
      <c r="LY56" s="629"/>
      <c r="LZ56" s="629"/>
      <c r="MA56" s="629"/>
      <c r="MB56" s="629"/>
      <c r="MC56" s="629"/>
      <c r="MD56" s="629"/>
      <c r="ME56" s="629"/>
      <c r="MF56" s="629"/>
      <c r="MG56" s="629"/>
      <c r="MH56" s="629"/>
      <c r="MI56" s="629"/>
      <c r="MJ56" s="629"/>
      <c r="MK56" s="629"/>
      <c r="ML56" s="629"/>
      <c r="MM56" s="629"/>
      <c r="MN56" s="629"/>
      <c r="MO56" s="629"/>
      <c r="MP56" s="629"/>
      <c r="MQ56" s="629"/>
      <c r="MR56" s="629"/>
      <c r="MS56" s="629"/>
      <c r="MT56" s="629"/>
      <c r="MU56" s="629"/>
      <c r="MV56" s="629"/>
      <c r="MW56" s="629"/>
      <c r="MX56" s="629"/>
      <c r="MY56" s="629"/>
      <c r="MZ56" s="629"/>
      <c r="NA56" s="629"/>
      <c r="NB56" s="629"/>
      <c r="NC56" s="629"/>
      <c r="ND56" s="629"/>
      <c r="NE56" s="629"/>
      <c r="NF56" s="629"/>
      <c r="NG56" s="629"/>
      <c r="NH56" s="629"/>
      <c r="NI56" s="629"/>
      <c r="NJ56" s="629"/>
      <c r="NK56" s="629"/>
      <c r="NL56" s="629"/>
      <c r="NM56" s="629"/>
      <c r="NN56" s="629"/>
      <c r="NO56" s="629"/>
      <c r="NP56" s="629"/>
      <c r="NQ56" s="629"/>
      <c r="NR56" s="629"/>
      <c r="NS56" s="629"/>
      <c r="NT56" s="629"/>
      <c r="NU56" s="629"/>
      <c r="NV56" s="629"/>
      <c r="NW56" s="629"/>
      <c r="NX56" s="629"/>
      <c r="NY56" s="629"/>
      <c r="NZ56" s="629"/>
      <c r="OA56" s="629"/>
      <c r="OB56" s="629"/>
      <c r="OC56" s="629"/>
      <c r="OD56" s="629"/>
      <c r="OE56" s="629"/>
      <c r="OF56" s="629"/>
      <c r="OG56" s="629"/>
      <c r="OH56" s="629"/>
      <c r="OI56" s="629"/>
      <c r="OJ56" s="629"/>
      <c r="OK56" s="629"/>
      <c r="OL56" s="629"/>
      <c r="OM56" s="629"/>
      <c r="ON56" s="629"/>
      <c r="OO56" s="629"/>
      <c r="OP56" s="629"/>
      <c r="OQ56" s="629"/>
      <c r="OR56" s="629"/>
      <c r="OS56" s="629"/>
      <c r="OT56" s="629"/>
      <c r="OU56" s="629"/>
      <c r="OV56" s="629"/>
      <c r="OW56" s="629"/>
      <c r="OX56" s="629"/>
      <c r="OY56" s="629"/>
      <c r="OZ56" s="629"/>
      <c r="PA56" s="629"/>
      <c r="PB56" s="629"/>
      <c r="PC56" s="629"/>
      <c r="PD56" s="629"/>
      <c r="PE56" s="629"/>
      <c r="PF56" s="629"/>
      <c r="PG56" s="629"/>
      <c r="PH56" s="629"/>
      <c r="PI56" s="629"/>
      <c r="PJ56" s="629"/>
      <c r="PK56" s="629"/>
      <c r="PL56" s="629"/>
      <c r="PM56" s="629"/>
      <c r="PN56" s="629"/>
      <c r="PO56" s="629"/>
      <c r="PP56" s="629"/>
      <c r="PQ56" s="629"/>
      <c r="PR56" s="629"/>
      <c r="PS56" s="629"/>
      <c r="PT56" s="629"/>
      <c r="PU56" s="629"/>
      <c r="PV56" s="629"/>
      <c r="PW56" s="629"/>
      <c r="PX56" s="629"/>
      <c r="PY56" s="629"/>
      <c r="PZ56" s="629"/>
      <c r="QA56" s="629"/>
      <c r="QB56" s="629"/>
      <c r="QC56" s="629"/>
      <c r="QD56" s="629"/>
      <c r="QE56" s="629"/>
      <c r="QF56" s="629"/>
      <c r="QG56" s="629"/>
      <c r="QH56" s="629"/>
      <c r="QI56" s="629"/>
      <c r="QJ56" s="629"/>
      <c r="QK56" s="629"/>
      <c r="QL56" s="629"/>
      <c r="QM56" s="629"/>
      <c r="QN56" s="629"/>
      <c r="QO56" s="629"/>
      <c r="QP56" s="629"/>
      <c r="QQ56" s="629"/>
      <c r="QR56" s="629"/>
      <c r="QS56" s="629"/>
      <c r="QT56" s="629"/>
      <c r="QU56" s="629"/>
      <c r="QV56" s="629"/>
      <c r="QW56" s="629"/>
      <c r="QX56" s="629"/>
      <c r="QY56" s="629"/>
      <c r="QZ56" s="629"/>
      <c r="RA56" s="629"/>
      <c r="RB56" s="629"/>
      <c r="RC56" s="629"/>
      <c r="RD56" s="629"/>
      <c r="RE56" s="629"/>
      <c r="RF56" s="629"/>
      <c r="RG56" s="629"/>
      <c r="RH56" s="629"/>
      <c r="RI56" s="629"/>
      <c r="RJ56" s="629"/>
      <c r="RK56" s="629"/>
      <c r="RL56" s="629"/>
      <c r="RM56" s="629"/>
      <c r="RN56" s="629"/>
      <c r="RO56" s="629"/>
      <c r="RP56" s="629"/>
      <c r="RQ56" s="629"/>
      <c r="RR56" s="629"/>
      <c r="RS56" s="629"/>
      <c r="RT56" s="629"/>
      <c r="RU56" s="629"/>
      <c r="RV56" s="629"/>
      <c r="RW56" s="629"/>
      <c r="RX56" s="629"/>
      <c r="RY56" s="629"/>
      <c r="RZ56" s="629"/>
      <c r="SA56" s="629"/>
      <c r="SB56" s="629"/>
      <c r="SC56" s="629"/>
      <c r="SD56" s="629"/>
      <c r="SE56" s="629"/>
      <c r="SF56" s="629"/>
      <c r="SG56" s="629"/>
      <c r="SH56" s="629"/>
      <c r="SI56" s="629"/>
      <c r="SJ56" s="629"/>
      <c r="SK56" s="629"/>
      <c r="SL56" s="629"/>
      <c r="SM56" s="629"/>
      <c r="SN56" s="629"/>
      <c r="SO56" s="629"/>
      <c r="SP56" s="629"/>
      <c r="SQ56" s="629"/>
      <c r="SR56" s="629"/>
      <c r="SS56" s="629"/>
      <c r="ST56" s="629"/>
      <c r="SU56" s="629"/>
      <c r="SV56" s="629"/>
      <c r="SW56" s="629"/>
      <c r="SX56" s="629"/>
      <c r="SY56" s="629"/>
      <c r="SZ56" s="629"/>
      <c r="TA56" s="629"/>
      <c r="TB56" s="629"/>
      <c r="TC56" s="629"/>
      <c r="TD56" s="629"/>
      <c r="TE56" s="629"/>
      <c r="TF56" s="629"/>
      <c r="TG56" s="629"/>
      <c r="TH56" s="629"/>
      <c r="TI56" s="629"/>
      <c r="TJ56" s="629"/>
      <c r="TK56" s="629"/>
      <c r="TL56" s="629"/>
      <c r="TM56" s="629"/>
      <c r="TN56" s="629"/>
      <c r="TO56" s="629"/>
      <c r="TP56" s="629"/>
      <c r="TQ56" s="629"/>
      <c r="TR56" s="629"/>
      <c r="TS56" s="629"/>
      <c r="TT56" s="629"/>
      <c r="TU56" s="629"/>
      <c r="TV56" s="629"/>
      <c r="TW56" s="629"/>
      <c r="TX56" s="629"/>
      <c r="TY56" s="629"/>
      <c r="TZ56" s="629"/>
      <c r="UA56" s="629"/>
      <c r="UB56" s="629"/>
      <c r="UC56" s="629"/>
      <c r="UD56" s="629"/>
      <c r="UE56" s="629"/>
      <c r="UF56" s="629"/>
      <c r="UG56" s="629"/>
      <c r="UH56" s="629"/>
      <c r="UI56" s="629"/>
      <c r="UJ56" s="629"/>
      <c r="UK56" s="629"/>
      <c r="UL56" s="629"/>
      <c r="UM56" s="629"/>
      <c r="UN56" s="629"/>
      <c r="UO56" s="629"/>
      <c r="UP56" s="629"/>
      <c r="UQ56" s="629"/>
      <c r="UR56" s="629"/>
      <c r="US56" s="629"/>
      <c r="UT56" s="629"/>
      <c r="UU56" s="629"/>
      <c r="UV56" s="629"/>
      <c r="UW56" s="629"/>
      <c r="UX56" s="629"/>
      <c r="UY56" s="629"/>
      <c r="UZ56" s="629"/>
      <c r="VA56" s="629"/>
      <c r="VB56" s="629"/>
      <c r="VC56" s="629"/>
      <c r="VD56" s="629"/>
      <c r="VE56" s="629"/>
      <c r="VF56" s="629"/>
      <c r="VG56" s="629"/>
      <c r="VH56" s="629"/>
      <c r="VI56" s="629"/>
      <c r="VJ56" s="629"/>
      <c r="VK56" s="629"/>
      <c r="VL56" s="629"/>
      <c r="VM56" s="629"/>
      <c r="VN56" s="629"/>
      <c r="VO56" s="629"/>
      <c r="VP56" s="629"/>
      <c r="VQ56" s="629"/>
      <c r="VR56" s="629"/>
      <c r="VS56" s="629"/>
      <c r="VT56" s="629"/>
      <c r="VU56" s="629"/>
      <c r="VV56" s="629"/>
      <c r="VW56" s="629"/>
      <c r="VX56" s="629"/>
      <c r="VY56" s="629"/>
      <c r="VZ56" s="629"/>
      <c r="WA56" s="629"/>
      <c r="WB56" s="629"/>
      <c r="WC56" s="629"/>
      <c r="WD56" s="629"/>
      <c r="WE56" s="629"/>
      <c r="WF56" s="629"/>
      <c r="WG56" s="629"/>
      <c r="WH56" s="629"/>
      <c r="WI56" s="629"/>
      <c r="WJ56" s="629"/>
      <c r="WK56" s="629"/>
      <c r="WL56" s="629"/>
      <c r="WM56" s="629"/>
      <c r="WN56" s="629"/>
      <c r="WO56" s="629"/>
      <c r="WP56" s="629"/>
      <c r="WQ56" s="629"/>
      <c r="WR56" s="629"/>
      <c r="WS56" s="629"/>
      <c r="WT56" s="629"/>
      <c r="WU56" s="629"/>
      <c r="WV56" s="629"/>
      <c r="WW56" s="629"/>
      <c r="WX56" s="629"/>
      <c r="WY56" s="629"/>
      <c r="WZ56" s="629"/>
      <c r="XA56" s="629"/>
      <c r="XB56" s="629"/>
      <c r="XC56" s="629"/>
      <c r="XD56" s="629"/>
      <c r="XE56" s="629"/>
      <c r="XF56" s="629"/>
      <c r="XG56" s="629"/>
      <c r="XH56" s="629"/>
      <c r="XI56" s="629"/>
      <c r="XJ56" s="629"/>
      <c r="XK56" s="629"/>
      <c r="XL56" s="629"/>
      <c r="XM56" s="629"/>
      <c r="XN56" s="629"/>
      <c r="XO56" s="629"/>
      <c r="XP56" s="629"/>
      <c r="XQ56" s="629"/>
      <c r="XR56" s="629"/>
      <c r="XS56" s="629"/>
      <c r="XT56" s="629"/>
      <c r="XU56" s="629"/>
      <c r="XV56" s="629"/>
      <c r="XW56" s="629"/>
      <c r="XX56" s="629"/>
      <c r="XY56" s="629"/>
      <c r="XZ56" s="629"/>
      <c r="YA56" s="629"/>
      <c r="YB56" s="629"/>
      <c r="YC56" s="629"/>
      <c r="YD56" s="629"/>
      <c r="YE56" s="629"/>
      <c r="YF56" s="629"/>
      <c r="YG56" s="629"/>
      <c r="YH56" s="629"/>
      <c r="YI56" s="629"/>
      <c r="YJ56" s="629"/>
      <c r="YK56" s="629"/>
      <c r="YL56" s="629"/>
      <c r="YM56" s="629"/>
      <c r="YN56" s="629"/>
      <c r="YO56" s="629"/>
      <c r="YP56" s="629"/>
      <c r="YQ56" s="629"/>
      <c r="YR56" s="629"/>
      <c r="YS56" s="629"/>
      <c r="YT56" s="629"/>
      <c r="YU56" s="629"/>
      <c r="YV56" s="629"/>
      <c r="YW56" s="629"/>
      <c r="YX56" s="629"/>
      <c r="YY56" s="629"/>
      <c r="YZ56" s="629"/>
      <c r="ZA56" s="629"/>
      <c r="ZB56" s="629"/>
      <c r="ZC56" s="629"/>
      <c r="ZD56" s="629"/>
      <c r="ZE56" s="629"/>
      <c r="ZF56" s="629"/>
      <c r="ZG56" s="629"/>
      <c r="ZH56" s="629"/>
      <c r="ZI56" s="629"/>
      <c r="ZJ56" s="629"/>
      <c r="ZK56" s="629"/>
      <c r="ZL56" s="629"/>
      <c r="ZM56" s="629"/>
      <c r="ZN56" s="629"/>
      <c r="ZO56" s="629"/>
      <c r="ZP56" s="629"/>
      <c r="ZQ56" s="629"/>
      <c r="ZR56" s="629"/>
      <c r="ZS56" s="629"/>
      <c r="ZT56" s="629"/>
      <c r="ZU56" s="629"/>
      <c r="ZV56" s="629"/>
      <c r="ZW56" s="629"/>
      <c r="ZX56" s="629"/>
      <c r="ZY56" s="629"/>
      <c r="ZZ56" s="629"/>
      <c r="AAA56" s="629"/>
      <c r="AAB56" s="629"/>
      <c r="AAC56" s="629"/>
      <c r="AAD56" s="629"/>
      <c r="AAE56" s="629"/>
      <c r="AAF56" s="629"/>
      <c r="AAG56" s="629"/>
      <c r="AAH56" s="629"/>
      <c r="AAI56" s="629"/>
      <c r="AAJ56" s="629"/>
      <c r="AAK56" s="629"/>
      <c r="AAL56" s="629"/>
      <c r="AAM56" s="629"/>
      <c r="AAN56" s="629"/>
      <c r="AAO56" s="629"/>
      <c r="AAP56" s="629"/>
      <c r="AAQ56" s="629"/>
      <c r="AAR56" s="629"/>
      <c r="AAS56" s="629"/>
      <c r="AAT56" s="629"/>
      <c r="AAU56" s="629"/>
      <c r="AAV56" s="629"/>
      <c r="AAW56" s="629"/>
      <c r="AAX56" s="629"/>
      <c r="AAY56" s="629"/>
      <c r="AAZ56" s="629"/>
      <c r="ABA56" s="629"/>
      <c r="ABB56" s="629"/>
      <c r="ABC56" s="629"/>
      <c r="ABD56" s="629"/>
      <c r="ABE56" s="629"/>
      <c r="ABF56" s="629"/>
      <c r="ABG56" s="629"/>
      <c r="ABH56" s="629"/>
      <c r="ABI56" s="629"/>
      <c r="ABJ56" s="629"/>
      <c r="ABK56" s="629"/>
      <c r="ABL56" s="629"/>
      <c r="ABM56" s="629"/>
      <c r="ABN56" s="629"/>
      <c r="ABO56" s="629"/>
      <c r="ABP56" s="629"/>
      <c r="ABQ56" s="629"/>
      <c r="ABR56" s="629"/>
      <c r="ABS56" s="629"/>
      <c r="ABT56" s="629"/>
      <c r="ABU56" s="629"/>
      <c r="ABV56" s="629"/>
      <c r="ABW56" s="629"/>
      <c r="ABX56" s="629"/>
      <c r="ABY56" s="629"/>
      <c r="ABZ56" s="629"/>
      <c r="ACA56" s="629"/>
      <c r="ACB56" s="629"/>
      <c r="ACC56" s="629"/>
      <c r="ACD56" s="629"/>
      <c r="ACE56" s="629"/>
      <c r="ACF56" s="629"/>
      <c r="ACG56" s="629"/>
      <c r="ACH56" s="629"/>
      <c r="ACI56" s="629"/>
      <c r="ACJ56" s="629"/>
      <c r="ACK56" s="629"/>
      <c r="ACL56" s="629"/>
      <c r="ACM56" s="629"/>
      <c r="ACN56" s="629"/>
      <c r="ACO56" s="629"/>
      <c r="ACP56" s="629"/>
      <c r="ACQ56" s="629"/>
      <c r="ACR56" s="629"/>
      <c r="ACS56" s="629"/>
      <c r="ACT56" s="629"/>
      <c r="ACU56" s="629"/>
      <c r="ACV56" s="629"/>
      <c r="ACW56" s="629"/>
      <c r="ACX56" s="629"/>
      <c r="ACY56" s="629"/>
      <c r="ACZ56" s="629"/>
      <c r="ADA56" s="629"/>
      <c r="ADB56" s="629"/>
      <c r="ADC56" s="629"/>
      <c r="ADD56" s="629"/>
      <c r="ADE56" s="629"/>
      <c r="ADF56" s="629"/>
      <c r="ADG56" s="629"/>
      <c r="ADH56" s="629"/>
      <c r="ADI56" s="629"/>
      <c r="ADJ56" s="629"/>
      <c r="ADK56" s="629"/>
      <c r="ADL56" s="629"/>
      <c r="ADM56" s="629"/>
      <c r="ADN56" s="629"/>
      <c r="ADO56" s="629"/>
      <c r="ADP56" s="629"/>
      <c r="ADQ56" s="629"/>
      <c r="ADR56" s="629"/>
      <c r="ADS56" s="629"/>
      <c r="ADT56" s="629"/>
      <c r="ADU56" s="629"/>
      <c r="ADV56" s="629"/>
      <c r="ADW56" s="629"/>
      <c r="ADX56" s="629"/>
      <c r="ADY56" s="629"/>
      <c r="ADZ56" s="629"/>
      <c r="AEA56" s="629"/>
      <c r="AEB56" s="629"/>
      <c r="AEC56" s="629"/>
      <c r="AED56" s="629"/>
      <c r="AEE56" s="629"/>
      <c r="AEF56" s="629"/>
      <c r="AEG56" s="629"/>
      <c r="AEH56" s="629"/>
      <c r="AEI56" s="629"/>
      <c r="AEJ56" s="629"/>
      <c r="AEK56" s="629"/>
      <c r="AEL56" s="629"/>
      <c r="AEM56" s="629"/>
      <c r="AEN56" s="629"/>
      <c r="AEO56" s="629"/>
      <c r="AEP56" s="629"/>
      <c r="AEQ56" s="629"/>
      <c r="AER56" s="629"/>
      <c r="AES56" s="629"/>
      <c r="AET56" s="629"/>
      <c r="AEU56" s="629"/>
      <c r="AEV56" s="629"/>
      <c r="AEW56" s="629"/>
      <c r="AEX56" s="629"/>
      <c r="AEY56" s="629"/>
      <c r="AEZ56" s="629"/>
      <c r="AFA56" s="629"/>
      <c r="AFB56" s="629"/>
      <c r="AFC56" s="629"/>
      <c r="AFD56" s="629"/>
      <c r="AFE56" s="629"/>
      <c r="AFF56" s="629"/>
      <c r="AFG56" s="629"/>
      <c r="AFH56" s="629"/>
      <c r="AFI56" s="629"/>
      <c r="AFJ56" s="629"/>
      <c r="AFK56" s="629"/>
      <c r="AFL56" s="629"/>
      <c r="AFM56" s="629"/>
      <c r="AFN56" s="629"/>
      <c r="AFO56" s="629"/>
      <c r="AFP56" s="629"/>
      <c r="AFQ56" s="629"/>
      <c r="AFR56" s="629"/>
      <c r="AFS56" s="629"/>
      <c r="AFT56" s="629"/>
      <c r="AFU56" s="629"/>
      <c r="AFV56" s="629"/>
      <c r="AFW56" s="629"/>
      <c r="AFX56" s="629"/>
      <c r="AFY56" s="629"/>
      <c r="AFZ56" s="629"/>
      <c r="AGA56" s="629"/>
      <c r="AGB56" s="629"/>
      <c r="AGC56" s="629"/>
      <c r="AGD56" s="629"/>
      <c r="AGE56" s="629"/>
      <c r="AGF56" s="629"/>
      <c r="AGG56" s="629"/>
      <c r="AGH56" s="629"/>
      <c r="AGI56" s="629"/>
      <c r="AGJ56" s="629"/>
      <c r="AGK56" s="629"/>
      <c r="AGL56" s="629"/>
      <c r="AGM56" s="629"/>
      <c r="AGN56" s="629"/>
      <c r="AGO56" s="629"/>
      <c r="AGP56" s="629"/>
      <c r="AGQ56" s="629"/>
      <c r="AGR56" s="629"/>
      <c r="AGS56" s="629"/>
      <c r="AGT56" s="629"/>
      <c r="AGU56" s="629"/>
      <c r="AGV56" s="629"/>
      <c r="AGW56" s="629"/>
      <c r="AGX56" s="629"/>
      <c r="AGY56" s="629"/>
      <c r="AGZ56" s="629"/>
      <c r="AHA56" s="629"/>
      <c r="AHB56" s="629"/>
      <c r="AHC56" s="629"/>
      <c r="AHD56" s="629"/>
      <c r="AHE56" s="629"/>
      <c r="AHF56" s="629"/>
      <c r="AHG56" s="629"/>
      <c r="AHH56" s="629"/>
      <c r="AHI56" s="629"/>
      <c r="AHJ56" s="629"/>
      <c r="AHK56" s="629"/>
      <c r="AHL56" s="629"/>
      <c r="AHM56" s="629"/>
      <c r="AHN56" s="629"/>
      <c r="AHO56" s="629"/>
      <c r="AHP56" s="629"/>
      <c r="AHQ56" s="629"/>
      <c r="AHR56" s="629"/>
      <c r="AHS56" s="629"/>
      <c r="AHT56" s="629"/>
      <c r="AHU56" s="629"/>
      <c r="AHV56" s="629"/>
      <c r="AHW56" s="629"/>
      <c r="AHX56" s="629"/>
      <c r="AHY56" s="629"/>
      <c r="AHZ56" s="629"/>
      <c r="AIA56" s="629"/>
      <c r="AIB56" s="629"/>
      <c r="AIC56" s="629"/>
      <c r="AID56" s="629"/>
      <c r="AIE56" s="629"/>
      <c r="AIF56" s="629"/>
      <c r="AIG56" s="629"/>
      <c r="AIH56" s="629"/>
      <c r="AII56" s="629"/>
    </row>
    <row r="57" spans="1:919" s="498" customFormat="1" ht="31.75" customHeight="1" x14ac:dyDescent="0.75">
      <c r="A57" s="2009" t="s">
        <v>94</v>
      </c>
      <c r="B57" s="2009" t="s">
        <v>162</v>
      </c>
      <c r="C57" s="687">
        <v>7.1</v>
      </c>
      <c r="D57" s="688" t="s">
        <v>37</v>
      </c>
      <c r="E57" s="600" t="s">
        <v>23</v>
      </c>
      <c r="F57" s="600" t="s">
        <v>6</v>
      </c>
      <c r="G57" s="538">
        <f t="array" ref="G57">INDEX('Salary . staff rates'!$A$6:$C$28,MATCH(1,('Salary . staff rates'!$A$6:$A$28=MNO!E57)*('Salary . staff rates'!$B$6:$B$28=MNO!F57),0),3)</f>
        <v>65000</v>
      </c>
      <c r="H57" s="537">
        <f>IF(E57="External",G57,G57/working_days*(1+loading_factor))</f>
        <v>456.14035087719299</v>
      </c>
      <c r="I57" s="601" t="s">
        <v>0</v>
      </c>
      <c r="J57" s="602" t="s">
        <v>0</v>
      </c>
      <c r="K57" s="606">
        <v>5</v>
      </c>
      <c r="L57" s="603">
        <f t="shared" ref="L57:L62" si="80">IF(K57="N/A","",H57*K57)</f>
        <v>2280.7017543859647</v>
      </c>
      <c r="M57" s="648" t="s">
        <v>31</v>
      </c>
      <c r="N57" s="604">
        <f>IF(K57="N/A",0,IF(M57="Yes",L57*'Salary . staff rates'!$C$34,0))</f>
        <v>0</v>
      </c>
      <c r="O57" s="661"/>
      <c r="P57" s="662">
        <v>1</v>
      </c>
      <c r="Q57" s="662">
        <v>1</v>
      </c>
      <c r="R57" s="545"/>
      <c r="S57" s="546">
        <v>1</v>
      </c>
      <c r="T57" s="546">
        <f>S57</f>
        <v>1</v>
      </c>
      <c r="U57" s="546">
        <f>S57</f>
        <v>1</v>
      </c>
      <c r="W57" s="662"/>
      <c r="Y57" s="1011">
        <f t="shared" ref="Y57:Y62" si="81">IF(L57&lt;&gt;"",L57*P57,"")</f>
        <v>2280.7017543859647</v>
      </c>
      <c r="Z57" s="1011">
        <f t="shared" ref="Z57:Z62" si="82">IF(N57&lt;&gt;"",N57*P57,"")</f>
        <v>0</v>
      </c>
      <c r="AB57" s="1011">
        <f t="shared" ref="AB57:AB62" si="83">IF(L57&lt;&gt;"",L57*Q57,"")</f>
        <v>2280.7017543859647</v>
      </c>
      <c r="AC57" s="1011">
        <f t="shared" ref="AC57:AC62" si="84">IF(N57&lt;&gt;"",N57*Q57,"")</f>
        <v>0</v>
      </c>
      <c r="AD57" s="714"/>
      <c r="AE57" s="1011">
        <f t="shared" ref="AE57:AE62" si="85">IF(L57&lt;&gt;"",L57*P57*S57,"")</f>
        <v>2280.7017543859647</v>
      </c>
      <c r="AF57" s="1011">
        <f t="shared" ref="AF57:AF62" si="86">IF(N57&lt;&gt;"",N57*P57*T57,"")</f>
        <v>0</v>
      </c>
      <c r="AH57" s="1011">
        <f t="shared" ref="AH57:AH62" si="87">IF(L57&lt;&gt;"",L57*Q57*S57,"")</f>
        <v>2280.7017543859647</v>
      </c>
      <c r="AI57" s="1011">
        <f t="shared" ref="AI57:AI62" si="88">IF(N57&lt;&gt;"",N57*Q57*T57,"")</f>
        <v>0</v>
      </c>
      <c r="AJ57" s="714"/>
      <c r="AL57" s="548"/>
      <c r="AN57" s="1011">
        <f t="shared" ref="AN57:AN62" si="89">IF(W57=1,0,Y57)</f>
        <v>2280.7017543859647</v>
      </c>
      <c r="AO57" s="1011">
        <f t="shared" ref="AO57:AO62" si="90">IF(W57=1,0,Z57)</f>
        <v>0</v>
      </c>
      <c r="AP57" s="547"/>
      <c r="AQ57" s="1011">
        <f t="shared" ref="AQ57:AQ62" si="91">IF(W57=1,0,AE57)</f>
        <v>2280.7017543859647</v>
      </c>
      <c r="AR57" s="1011">
        <f t="shared" ref="AR57:AR62" si="92">IF(W57=1,0,AF57)</f>
        <v>0</v>
      </c>
      <c r="AS57" s="629"/>
      <c r="AT57" s="629"/>
      <c r="AU57" s="629"/>
      <c r="AV57" s="629"/>
      <c r="AW57" s="629"/>
      <c r="AX57" s="629"/>
      <c r="AY57" s="629"/>
      <c r="AZ57" s="629"/>
      <c r="BA57" s="629"/>
      <c r="BB57" s="629"/>
      <c r="BC57" s="629"/>
      <c r="BD57" s="629"/>
      <c r="BE57" s="629"/>
      <c r="BF57" s="629"/>
      <c r="BG57" s="629"/>
      <c r="BH57" s="629"/>
      <c r="BI57" s="629"/>
      <c r="BJ57" s="629"/>
      <c r="BK57" s="629"/>
      <c r="BL57" s="629"/>
      <c r="BM57" s="629"/>
      <c r="BN57" s="629"/>
      <c r="BO57" s="629"/>
      <c r="BP57" s="629"/>
      <c r="BQ57" s="629"/>
      <c r="BR57" s="629"/>
      <c r="BS57" s="629"/>
      <c r="BT57" s="629"/>
      <c r="BU57" s="629"/>
      <c r="BV57" s="629"/>
      <c r="BW57" s="629"/>
      <c r="BX57" s="629"/>
      <c r="BY57" s="629"/>
      <c r="BZ57" s="629"/>
      <c r="CA57" s="629"/>
      <c r="CB57" s="629"/>
      <c r="CC57" s="629"/>
      <c r="CD57" s="629"/>
      <c r="CE57" s="629"/>
      <c r="CF57" s="629"/>
      <c r="CG57" s="629"/>
      <c r="CH57" s="629"/>
      <c r="CI57" s="629"/>
      <c r="CJ57" s="629"/>
      <c r="CK57" s="629"/>
      <c r="CL57" s="629"/>
      <c r="CM57" s="629"/>
      <c r="CN57" s="629"/>
      <c r="CO57" s="629"/>
      <c r="CP57" s="629"/>
      <c r="CQ57" s="629"/>
      <c r="CR57" s="629"/>
      <c r="CS57" s="629"/>
      <c r="CT57" s="629"/>
      <c r="CU57" s="629"/>
      <c r="CV57" s="629"/>
      <c r="CW57" s="629"/>
      <c r="CX57" s="629"/>
      <c r="CY57" s="629"/>
      <c r="CZ57" s="629"/>
      <c r="DA57" s="629"/>
      <c r="DB57" s="629"/>
      <c r="DC57" s="629"/>
      <c r="DD57" s="629"/>
      <c r="DE57" s="629"/>
      <c r="DF57" s="629"/>
      <c r="DG57" s="629"/>
      <c r="DH57" s="629"/>
      <c r="DI57" s="629"/>
      <c r="DJ57" s="629"/>
      <c r="DK57" s="629"/>
      <c r="DL57" s="629"/>
      <c r="DM57" s="629"/>
      <c r="DN57" s="629"/>
      <c r="DO57" s="629"/>
      <c r="DP57" s="629"/>
      <c r="DQ57" s="629"/>
      <c r="DR57" s="629"/>
      <c r="DS57" s="629"/>
      <c r="DT57" s="629"/>
      <c r="DU57" s="629"/>
      <c r="DV57" s="629"/>
      <c r="DW57" s="629"/>
      <c r="DX57" s="629"/>
      <c r="DY57" s="629"/>
      <c r="DZ57" s="629"/>
      <c r="EA57" s="629"/>
      <c r="EB57" s="629"/>
      <c r="EC57" s="629"/>
      <c r="ED57" s="629"/>
      <c r="EE57" s="629"/>
      <c r="EF57" s="629"/>
      <c r="EG57" s="629"/>
      <c r="EH57" s="629"/>
      <c r="EI57" s="629"/>
      <c r="EJ57" s="629"/>
      <c r="EK57" s="629"/>
      <c r="EL57" s="629"/>
      <c r="EM57" s="629"/>
      <c r="EN57" s="629"/>
      <c r="EO57" s="629"/>
      <c r="EP57" s="629"/>
      <c r="EQ57" s="629"/>
      <c r="ER57" s="629"/>
      <c r="ES57" s="629"/>
      <c r="ET57" s="629"/>
      <c r="EU57" s="629"/>
      <c r="EV57" s="629"/>
      <c r="EW57" s="629"/>
      <c r="EX57" s="629"/>
      <c r="EY57" s="629"/>
      <c r="EZ57" s="629"/>
      <c r="FA57" s="629"/>
      <c r="FB57" s="629"/>
      <c r="FC57" s="629"/>
      <c r="FD57" s="629"/>
      <c r="FE57" s="629"/>
      <c r="FF57" s="629"/>
      <c r="FG57" s="629"/>
      <c r="FH57" s="629"/>
      <c r="FI57" s="629"/>
      <c r="FJ57" s="629"/>
      <c r="FK57" s="629"/>
      <c r="FL57" s="629"/>
      <c r="FM57" s="629"/>
      <c r="FN57" s="629"/>
      <c r="FO57" s="629"/>
      <c r="FP57" s="629"/>
      <c r="FQ57" s="629"/>
      <c r="FR57" s="629"/>
      <c r="FS57" s="629"/>
      <c r="FT57" s="629"/>
      <c r="FU57" s="629"/>
      <c r="FV57" s="629"/>
      <c r="FW57" s="629"/>
      <c r="FX57" s="629"/>
      <c r="FY57" s="629"/>
      <c r="FZ57" s="629"/>
      <c r="GA57" s="629"/>
      <c r="GB57" s="629"/>
      <c r="GC57" s="629"/>
      <c r="GD57" s="629"/>
      <c r="GE57" s="629"/>
      <c r="GF57" s="629"/>
      <c r="GG57" s="629"/>
      <c r="GH57" s="629"/>
      <c r="GI57" s="629"/>
      <c r="GJ57" s="629"/>
      <c r="GK57" s="629"/>
      <c r="GL57" s="629"/>
      <c r="GM57" s="629"/>
      <c r="GN57" s="629"/>
      <c r="GO57" s="629"/>
      <c r="GP57" s="629"/>
      <c r="GQ57" s="629"/>
      <c r="GR57" s="629"/>
      <c r="GS57" s="629"/>
      <c r="GT57" s="629"/>
      <c r="GU57" s="629"/>
      <c r="GV57" s="629"/>
      <c r="GW57" s="629"/>
      <c r="GX57" s="629"/>
      <c r="GY57" s="629"/>
      <c r="GZ57" s="629"/>
      <c r="HA57" s="629"/>
      <c r="HB57" s="629"/>
      <c r="HC57" s="629"/>
      <c r="HD57" s="629"/>
      <c r="HE57" s="629"/>
      <c r="HF57" s="629"/>
      <c r="HG57" s="629"/>
      <c r="HH57" s="629"/>
      <c r="HI57" s="629"/>
      <c r="HJ57" s="629"/>
      <c r="HK57" s="629"/>
      <c r="HL57" s="629"/>
      <c r="HM57" s="629"/>
      <c r="HN57" s="629"/>
      <c r="HO57" s="629"/>
      <c r="HP57" s="629"/>
      <c r="HQ57" s="629"/>
      <c r="HR57" s="629"/>
      <c r="HS57" s="629"/>
      <c r="HT57" s="629"/>
      <c r="HU57" s="629"/>
      <c r="HV57" s="629"/>
      <c r="HW57" s="629"/>
      <c r="HX57" s="629"/>
      <c r="HY57" s="629"/>
      <c r="HZ57" s="629"/>
      <c r="IA57" s="629"/>
      <c r="IB57" s="629"/>
      <c r="IC57" s="629"/>
      <c r="ID57" s="629"/>
      <c r="IE57" s="629"/>
      <c r="IF57" s="629"/>
      <c r="IG57" s="629"/>
      <c r="IH57" s="629"/>
      <c r="II57" s="629"/>
      <c r="IJ57" s="629"/>
      <c r="IK57" s="629"/>
      <c r="IL57" s="629"/>
      <c r="IM57" s="629"/>
      <c r="IN57" s="629"/>
      <c r="IO57" s="629"/>
      <c r="IP57" s="629"/>
      <c r="IQ57" s="629"/>
      <c r="IR57" s="629"/>
      <c r="IS57" s="629"/>
      <c r="IT57" s="629"/>
      <c r="IU57" s="629"/>
      <c r="IV57" s="629"/>
      <c r="IW57" s="629"/>
      <c r="IX57" s="629"/>
      <c r="IY57" s="629"/>
      <c r="IZ57" s="629"/>
      <c r="JA57" s="629"/>
      <c r="JB57" s="629"/>
      <c r="JC57" s="629"/>
      <c r="JD57" s="629"/>
      <c r="JE57" s="629"/>
      <c r="JF57" s="629"/>
      <c r="JG57" s="629"/>
      <c r="JH57" s="629"/>
      <c r="JI57" s="629"/>
      <c r="JJ57" s="629"/>
      <c r="JK57" s="629"/>
      <c r="JL57" s="629"/>
      <c r="JM57" s="629"/>
      <c r="JN57" s="629"/>
      <c r="JO57" s="629"/>
      <c r="JP57" s="629"/>
      <c r="JQ57" s="629"/>
      <c r="JR57" s="629"/>
      <c r="JS57" s="629"/>
      <c r="JT57" s="629"/>
      <c r="JU57" s="629"/>
      <c r="JV57" s="629"/>
      <c r="JW57" s="629"/>
      <c r="JX57" s="629"/>
      <c r="JY57" s="629"/>
      <c r="JZ57" s="629"/>
      <c r="KA57" s="629"/>
      <c r="KB57" s="629"/>
      <c r="KC57" s="629"/>
      <c r="KD57" s="629"/>
      <c r="KE57" s="629"/>
      <c r="KF57" s="629"/>
      <c r="KG57" s="629"/>
      <c r="KH57" s="629"/>
      <c r="KI57" s="629"/>
      <c r="KJ57" s="629"/>
      <c r="KK57" s="629"/>
      <c r="KL57" s="629"/>
      <c r="KM57" s="629"/>
      <c r="KN57" s="629"/>
      <c r="KO57" s="629"/>
      <c r="KP57" s="629"/>
      <c r="KQ57" s="629"/>
      <c r="KR57" s="629"/>
      <c r="KS57" s="629"/>
      <c r="KT57" s="629"/>
      <c r="KU57" s="629"/>
      <c r="KV57" s="629"/>
      <c r="KW57" s="629"/>
      <c r="KX57" s="629"/>
      <c r="KY57" s="629"/>
      <c r="KZ57" s="629"/>
      <c r="LA57" s="629"/>
      <c r="LB57" s="629"/>
      <c r="LC57" s="629"/>
      <c r="LD57" s="629"/>
      <c r="LE57" s="629"/>
      <c r="LF57" s="629"/>
      <c r="LG57" s="629"/>
      <c r="LH57" s="629"/>
      <c r="LI57" s="629"/>
      <c r="LJ57" s="629"/>
      <c r="LK57" s="629"/>
      <c r="LL57" s="629"/>
      <c r="LM57" s="629"/>
      <c r="LN57" s="629"/>
      <c r="LO57" s="629"/>
      <c r="LP57" s="629"/>
      <c r="LQ57" s="629"/>
      <c r="LR57" s="629"/>
      <c r="LS57" s="629"/>
      <c r="LT57" s="629"/>
      <c r="LU57" s="629"/>
      <c r="LV57" s="629"/>
      <c r="LW57" s="629"/>
      <c r="LX57" s="629"/>
      <c r="LY57" s="629"/>
      <c r="LZ57" s="629"/>
      <c r="MA57" s="629"/>
      <c r="MB57" s="629"/>
      <c r="MC57" s="629"/>
      <c r="MD57" s="629"/>
      <c r="ME57" s="629"/>
      <c r="MF57" s="629"/>
      <c r="MG57" s="629"/>
      <c r="MH57" s="629"/>
      <c r="MI57" s="629"/>
      <c r="MJ57" s="629"/>
      <c r="MK57" s="629"/>
      <c r="ML57" s="629"/>
      <c r="MM57" s="629"/>
      <c r="MN57" s="629"/>
      <c r="MO57" s="629"/>
      <c r="MP57" s="629"/>
      <c r="MQ57" s="629"/>
      <c r="MR57" s="629"/>
      <c r="MS57" s="629"/>
      <c r="MT57" s="629"/>
      <c r="MU57" s="629"/>
      <c r="MV57" s="629"/>
      <c r="MW57" s="629"/>
      <c r="MX57" s="629"/>
      <c r="MY57" s="629"/>
      <c r="MZ57" s="629"/>
      <c r="NA57" s="629"/>
      <c r="NB57" s="629"/>
      <c r="NC57" s="629"/>
      <c r="ND57" s="629"/>
      <c r="NE57" s="629"/>
      <c r="NF57" s="629"/>
      <c r="NG57" s="629"/>
      <c r="NH57" s="629"/>
      <c r="NI57" s="629"/>
      <c r="NJ57" s="629"/>
      <c r="NK57" s="629"/>
      <c r="NL57" s="629"/>
      <c r="NM57" s="629"/>
      <c r="NN57" s="629"/>
      <c r="NO57" s="629"/>
      <c r="NP57" s="629"/>
      <c r="NQ57" s="629"/>
      <c r="NR57" s="629"/>
      <c r="NS57" s="629"/>
      <c r="NT57" s="629"/>
      <c r="NU57" s="629"/>
      <c r="NV57" s="629"/>
      <c r="NW57" s="629"/>
      <c r="NX57" s="629"/>
      <c r="NY57" s="629"/>
      <c r="NZ57" s="629"/>
      <c r="OA57" s="629"/>
      <c r="OB57" s="629"/>
      <c r="OC57" s="629"/>
      <c r="OD57" s="629"/>
      <c r="OE57" s="629"/>
      <c r="OF57" s="629"/>
      <c r="OG57" s="629"/>
      <c r="OH57" s="629"/>
      <c r="OI57" s="629"/>
      <c r="OJ57" s="629"/>
      <c r="OK57" s="629"/>
      <c r="OL57" s="629"/>
      <c r="OM57" s="629"/>
      <c r="ON57" s="629"/>
      <c r="OO57" s="629"/>
      <c r="OP57" s="629"/>
      <c r="OQ57" s="629"/>
      <c r="OR57" s="629"/>
      <c r="OS57" s="629"/>
      <c r="OT57" s="629"/>
      <c r="OU57" s="629"/>
      <c r="OV57" s="629"/>
      <c r="OW57" s="629"/>
      <c r="OX57" s="629"/>
      <c r="OY57" s="629"/>
      <c r="OZ57" s="629"/>
      <c r="PA57" s="629"/>
      <c r="PB57" s="629"/>
      <c r="PC57" s="629"/>
      <c r="PD57" s="629"/>
      <c r="PE57" s="629"/>
      <c r="PF57" s="629"/>
      <c r="PG57" s="629"/>
      <c r="PH57" s="629"/>
      <c r="PI57" s="629"/>
      <c r="PJ57" s="629"/>
      <c r="PK57" s="629"/>
      <c r="PL57" s="629"/>
      <c r="PM57" s="629"/>
      <c r="PN57" s="629"/>
      <c r="PO57" s="629"/>
      <c r="PP57" s="629"/>
      <c r="PQ57" s="629"/>
      <c r="PR57" s="629"/>
      <c r="PS57" s="629"/>
      <c r="PT57" s="629"/>
      <c r="PU57" s="629"/>
      <c r="PV57" s="629"/>
      <c r="PW57" s="629"/>
      <c r="PX57" s="629"/>
      <c r="PY57" s="629"/>
      <c r="PZ57" s="629"/>
      <c r="QA57" s="629"/>
      <c r="QB57" s="629"/>
      <c r="QC57" s="629"/>
      <c r="QD57" s="629"/>
      <c r="QE57" s="629"/>
      <c r="QF57" s="629"/>
      <c r="QG57" s="629"/>
      <c r="QH57" s="629"/>
      <c r="QI57" s="629"/>
      <c r="QJ57" s="629"/>
      <c r="QK57" s="629"/>
      <c r="QL57" s="629"/>
      <c r="QM57" s="629"/>
      <c r="QN57" s="629"/>
      <c r="QO57" s="629"/>
      <c r="QP57" s="629"/>
      <c r="QQ57" s="629"/>
      <c r="QR57" s="629"/>
      <c r="QS57" s="629"/>
      <c r="QT57" s="629"/>
      <c r="QU57" s="629"/>
      <c r="QV57" s="629"/>
      <c r="QW57" s="629"/>
      <c r="QX57" s="629"/>
      <c r="QY57" s="629"/>
      <c r="QZ57" s="629"/>
      <c r="RA57" s="629"/>
      <c r="RB57" s="629"/>
      <c r="RC57" s="629"/>
      <c r="RD57" s="629"/>
      <c r="RE57" s="629"/>
      <c r="RF57" s="629"/>
      <c r="RG57" s="629"/>
      <c r="RH57" s="629"/>
      <c r="RI57" s="629"/>
      <c r="RJ57" s="629"/>
      <c r="RK57" s="629"/>
      <c r="RL57" s="629"/>
      <c r="RM57" s="629"/>
      <c r="RN57" s="629"/>
      <c r="RO57" s="629"/>
      <c r="RP57" s="629"/>
      <c r="RQ57" s="629"/>
      <c r="RR57" s="629"/>
      <c r="RS57" s="629"/>
      <c r="RT57" s="629"/>
      <c r="RU57" s="629"/>
      <c r="RV57" s="629"/>
      <c r="RW57" s="629"/>
      <c r="RX57" s="629"/>
      <c r="RY57" s="629"/>
      <c r="RZ57" s="629"/>
      <c r="SA57" s="629"/>
      <c r="SB57" s="629"/>
      <c r="SC57" s="629"/>
      <c r="SD57" s="629"/>
      <c r="SE57" s="629"/>
      <c r="SF57" s="629"/>
      <c r="SG57" s="629"/>
      <c r="SH57" s="629"/>
      <c r="SI57" s="629"/>
      <c r="SJ57" s="629"/>
      <c r="SK57" s="629"/>
      <c r="SL57" s="629"/>
      <c r="SM57" s="629"/>
      <c r="SN57" s="629"/>
      <c r="SO57" s="629"/>
      <c r="SP57" s="629"/>
      <c r="SQ57" s="629"/>
      <c r="SR57" s="629"/>
      <c r="SS57" s="629"/>
      <c r="ST57" s="629"/>
      <c r="SU57" s="629"/>
      <c r="SV57" s="629"/>
      <c r="SW57" s="629"/>
      <c r="SX57" s="629"/>
      <c r="SY57" s="629"/>
      <c r="SZ57" s="629"/>
      <c r="TA57" s="629"/>
      <c r="TB57" s="629"/>
      <c r="TC57" s="629"/>
      <c r="TD57" s="629"/>
      <c r="TE57" s="629"/>
      <c r="TF57" s="629"/>
      <c r="TG57" s="629"/>
      <c r="TH57" s="629"/>
      <c r="TI57" s="629"/>
      <c r="TJ57" s="629"/>
      <c r="TK57" s="629"/>
      <c r="TL57" s="629"/>
      <c r="TM57" s="629"/>
      <c r="TN57" s="629"/>
      <c r="TO57" s="629"/>
      <c r="TP57" s="629"/>
      <c r="TQ57" s="629"/>
      <c r="TR57" s="629"/>
      <c r="TS57" s="629"/>
      <c r="TT57" s="629"/>
      <c r="TU57" s="629"/>
      <c r="TV57" s="629"/>
      <c r="TW57" s="629"/>
      <c r="TX57" s="629"/>
      <c r="TY57" s="629"/>
      <c r="TZ57" s="629"/>
      <c r="UA57" s="629"/>
      <c r="UB57" s="629"/>
      <c r="UC57" s="629"/>
      <c r="UD57" s="629"/>
      <c r="UE57" s="629"/>
      <c r="UF57" s="629"/>
      <c r="UG57" s="629"/>
      <c r="UH57" s="629"/>
      <c r="UI57" s="629"/>
      <c r="UJ57" s="629"/>
      <c r="UK57" s="629"/>
      <c r="UL57" s="629"/>
      <c r="UM57" s="629"/>
      <c r="UN57" s="629"/>
      <c r="UO57" s="629"/>
      <c r="UP57" s="629"/>
      <c r="UQ57" s="629"/>
      <c r="UR57" s="629"/>
      <c r="US57" s="629"/>
      <c r="UT57" s="629"/>
      <c r="UU57" s="629"/>
      <c r="UV57" s="629"/>
      <c r="UW57" s="629"/>
      <c r="UX57" s="629"/>
      <c r="UY57" s="629"/>
      <c r="UZ57" s="629"/>
      <c r="VA57" s="629"/>
      <c r="VB57" s="629"/>
      <c r="VC57" s="629"/>
      <c r="VD57" s="629"/>
      <c r="VE57" s="629"/>
      <c r="VF57" s="629"/>
      <c r="VG57" s="629"/>
      <c r="VH57" s="629"/>
      <c r="VI57" s="629"/>
      <c r="VJ57" s="629"/>
      <c r="VK57" s="629"/>
      <c r="VL57" s="629"/>
      <c r="VM57" s="629"/>
      <c r="VN57" s="629"/>
      <c r="VO57" s="629"/>
      <c r="VP57" s="629"/>
      <c r="VQ57" s="629"/>
      <c r="VR57" s="629"/>
      <c r="VS57" s="629"/>
      <c r="VT57" s="629"/>
      <c r="VU57" s="629"/>
      <c r="VV57" s="629"/>
      <c r="VW57" s="629"/>
      <c r="VX57" s="629"/>
      <c r="VY57" s="629"/>
      <c r="VZ57" s="629"/>
      <c r="WA57" s="629"/>
      <c r="WB57" s="629"/>
      <c r="WC57" s="629"/>
      <c r="WD57" s="629"/>
      <c r="WE57" s="629"/>
      <c r="WF57" s="629"/>
      <c r="WG57" s="629"/>
      <c r="WH57" s="629"/>
      <c r="WI57" s="629"/>
      <c r="WJ57" s="629"/>
      <c r="WK57" s="629"/>
      <c r="WL57" s="629"/>
      <c r="WM57" s="629"/>
      <c r="WN57" s="629"/>
      <c r="WO57" s="629"/>
      <c r="WP57" s="629"/>
      <c r="WQ57" s="629"/>
      <c r="WR57" s="629"/>
      <c r="WS57" s="629"/>
      <c r="WT57" s="629"/>
      <c r="WU57" s="629"/>
      <c r="WV57" s="629"/>
      <c r="WW57" s="629"/>
      <c r="WX57" s="629"/>
      <c r="WY57" s="629"/>
      <c r="WZ57" s="629"/>
      <c r="XA57" s="629"/>
      <c r="XB57" s="629"/>
      <c r="XC57" s="629"/>
      <c r="XD57" s="629"/>
      <c r="XE57" s="629"/>
      <c r="XF57" s="629"/>
      <c r="XG57" s="629"/>
      <c r="XH57" s="629"/>
      <c r="XI57" s="629"/>
      <c r="XJ57" s="629"/>
      <c r="XK57" s="629"/>
      <c r="XL57" s="629"/>
      <c r="XM57" s="629"/>
      <c r="XN57" s="629"/>
      <c r="XO57" s="629"/>
      <c r="XP57" s="629"/>
      <c r="XQ57" s="629"/>
      <c r="XR57" s="629"/>
      <c r="XS57" s="629"/>
      <c r="XT57" s="629"/>
      <c r="XU57" s="629"/>
      <c r="XV57" s="629"/>
      <c r="XW57" s="629"/>
      <c r="XX57" s="629"/>
      <c r="XY57" s="629"/>
      <c r="XZ57" s="629"/>
      <c r="YA57" s="629"/>
      <c r="YB57" s="629"/>
      <c r="YC57" s="629"/>
      <c r="YD57" s="629"/>
      <c r="YE57" s="629"/>
      <c r="YF57" s="629"/>
      <c r="YG57" s="629"/>
      <c r="YH57" s="629"/>
      <c r="YI57" s="629"/>
      <c r="YJ57" s="629"/>
      <c r="YK57" s="629"/>
      <c r="YL57" s="629"/>
      <c r="YM57" s="629"/>
      <c r="YN57" s="629"/>
      <c r="YO57" s="629"/>
      <c r="YP57" s="629"/>
      <c r="YQ57" s="629"/>
      <c r="YR57" s="629"/>
      <c r="YS57" s="629"/>
      <c r="YT57" s="629"/>
      <c r="YU57" s="629"/>
      <c r="YV57" s="629"/>
      <c r="YW57" s="629"/>
      <c r="YX57" s="629"/>
      <c r="YY57" s="629"/>
      <c r="YZ57" s="629"/>
      <c r="ZA57" s="629"/>
      <c r="ZB57" s="629"/>
      <c r="ZC57" s="629"/>
      <c r="ZD57" s="629"/>
      <c r="ZE57" s="629"/>
      <c r="ZF57" s="629"/>
      <c r="ZG57" s="629"/>
      <c r="ZH57" s="629"/>
      <c r="ZI57" s="629"/>
      <c r="ZJ57" s="629"/>
      <c r="ZK57" s="629"/>
      <c r="ZL57" s="629"/>
      <c r="ZM57" s="629"/>
      <c r="ZN57" s="629"/>
      <c r="ZO57" s="629"/>
      <c r="ZP57" s="629"/>
      <c r="ZQ57" s="629"/>
      <c r="ZR57" s="629"/>
      <c r="ZS57" s="629"/>
      <c r="ZT57" s="629"/>
      <c r="ZU57" s="629"/>
      <c r="ZV57" s="629"/>
      <c r="ZW57" s="629"/>
      <c r="ZX57" s="629"/>
      <c r="ZY57" s="629"/>
      <c r="ZZ57" s="629"/>
      <c r="AAA57" s="629"/>
      <c r="AAB57" s="629"/>
      <c r="AAC57" s="629"/>
      <c r="AAD57" s="629"/>
      <c r="AAE57" s="629"/>
      <c r="AAF57" s="629"/>
      <c r="AAG57" s="629"/>
      <c r="AAH57" s="629"/>
      <c r="AAI57" s="629"/>
      <c r="AAJ57" s="629"/>
      <c r="AAK57" s="629"/>
      <c r="AAL57" s="629"/>
      <c r="AAM57" s="629"/>
      <c r="AAN57" s="629"/>
      <c r="AAO57" s="629"/>
      <c r="AAP57" s="629"/>
      <c r="AAQ57" s="629"/>
      <c r="AAR57" s="629"/>
      <c r="AAS57" s="629"/>
      <c r="AAT57" s="629"/>
      <c r="AAU57" s="629"/>
      <c r="AAV57" s="629"/>
      <c r="AAW57" s="629"/>
      <c r="AAX57" s="629"/>
      <c r="AAY57" s="629"/>
      <c r="AAZ57" s="629"/>
      <c r="ABA57" s="629"/>
      <c r="ABB57" s="629"/>
      <c r="ABC57" s="629"/>
      <c r="ABD57" s="629"/>
      <c r="ABE57" s="629"/>
      <c r="ABF57" s="629"/>
      <c r="ABG57" s="629"/>
      <c r="ABH57" s="629"/>
      <c r="ABI57" s="629"/>
      <c r="ABJ57" s="629"/>
      <c r="ABK57" s="629"/>
      <c r="ABL57" s="629"/>
      <c r="ABM57" s="629"/>
      <c r="ABN57" s="629"/>
      <c r="ABO57" s="629"/>
      <c r="ABP57" s="629"/>
      <c r="ABQ57" s="629"/>
      <c r="ABR57" s="629"/>
      <c r="ABS57" s="629"/>
      <c r="ABT57" s="629"/>
      <c r="ABU57" s="629"/>
      <c r="ABV57" s="629"/>
      <c r="ABW57" s="629"/>
      <c r="ABX57" s="629"/>
      <c r="ABY57" s="629"/>
      <c r="ABZ57" s="629"/>
      <c r="ACA57" s="629"/>
      <c r="ACB57" s="629"/>
      <c r="ACC57" s="629"/>
      <c r="ACD57" s="629"/>
      <c r="ACE57" s="629"/>
      <c r="ACF57" s="629"/>
      <c r="ACG57" s="629"/>
      <c r="ACH57" s="629"/>
      <c r="ACI57" s="629"/>
      <c r="ACJ57" s="629"/>
      <c r="ACK57" s="629"/>
      <c r="ACL57" s="629"/>
      <c r="ACM57" s="629"/>
      <c r="ACN57" s="629"/>
      <c r="ACO57" s="629"/>
      <c r="ACP57" s="629"/>
      <c r="ACQ57" s="629"/>
      <c r="ACR57" s="629"/>
      <c r="ACS57" s="629"/>
      <c r="ACT57" s="629"/>
      <c r="ACU57" s="629"/>
      <c r="ACV57" s="629"/>
      <c r="ACW57" s="629"/>
      <c r="ACX57" s="629"/>
      <c r="ACY57" s="629"/>
      <c r="ACZ57" s="629"/>
      <c r="ADA57" s="629"/>
      <c r="ADB57" s="629"/>
      <c r="ADC57" s="629"/>
      <c r="ADD57" s="629"/>
      <c r="ADE57" s="629"/>
      <c r="ADF57" s="629"/>
      <c r="ADG57" s="629"/>
      <c r="ADH57" s="629"/>
      <c r="ADI57" s="629"/>
      <c r="ADJ57" s="629"/>
      <c r="ADK57" s="629"/>
      <c r="ADL57" s="629"/>
      <c r="ADM57" s="629"/>
      <c r="ADN57" s="629"/>
      <c r="ADO57" s="629"/>
      <c r="ADP57" s="629"/>
      <c r="ADQ57" s="629"/>
      <c r="ADR57" s="629"/>
      <c r="ADS57" s="629"/>
      <c r="ADT57" s="629"/>
      <c r="ADU57" s="629"/>
      <c r="ADV57" s="629"/>
      <c r="ADW57" s="629"/>
      <c r="ADX57" s="629"/>
      <c r="ADY57" s="629"/>
      <c r="ADZ57" s="629"/>
      <c r="AEA57" s="629"/>
      <c r="AEB57" s="629"/>
      <c r="AEC57" s="629"/>
      <c r="AED57" s="629"/>
      <c r="AEE57" s="629"/>
      <c r="AEF57" s="629"/>
      <c r="AEG57" s="629"/>
      <c r="AEH57" s="629"/>
      <c r="AEI57" s="629"/>
      <c r="AEJ57" s="629"/>
      <c r="AEK57" s="629"/>
      <c r="AEL57" s="629"/>
      <c r="AEM57" s="629"/>
      <c r="AEN57" s="629"/>
      <c r="AEO57" s="629"/>
      <c r="AEP57" s="629"/>
      <c r="AEQ57" s="629"/>
      <c r="AER57" s="629"/>
      <c r="AES57" s="629"/>
      <c r="AET57" s="629"/>
      <c r="AEU57" s="629"/>
      <c r="AEV57" s="629"/>
      <c r="AEW57" s="629"/>
      <c r="AEX57" s="629"/>
      <c r="AEY57" s="629"/>
      <c r="AEZ57" s="629"/>
      <c r="AFA57" s="629"/>
      <c r="AFB57" s="629"/>
      <c r="AFC57" s="629"/>
      <c r="AFD57" s="629"/>
      <c r="AFE57" s="629"/>
      <c r="AFF57" s="629"/>
      <c r="AFG57" s="629"/>
      <c r="AFH57" s="629"/>
      <c r="AFI57" s="629"/>
      <c r="AFJ57" s="629"/>
      <c r="AFK57" s="629"/>
      <c r="AFL57" s="629"/>
      <c r="AFM57" s="629"/>
      <c r="AFN57" s="629"/>
      <c r="AFO57" s="629"/>
      <c r="AFP57" s="629"/>
      <c r="AFQ57" s="629"/>
      <c r="AFR57" s="629"/>
      <c r="AFS57" s="629"/>
      <c r="AFT57" s="629"/>
      <c r="AFU57" s="629"/>
      <c r="AFV57" s="629"/>
      <c r="AFW57" s="629"/>
      <c r="AFX57" s="629"/>
      <c r="AFY57" s="629"/>
      <c r="AFZ57" s="629"/>
      <c r="AGA57" s="629"/>
      <c r="AGB57" s="629"/>
      <c r="AGC57" s="629"/>
      <c r="AGD57" s="629"/>
      <c r="AGE57" s="629"/>
      <c r="AGF57" s="629"/>
      <c r="AGG57" s="629"/>
      <c r="AGH57" s="629"/>
      <c r="AGI57" s="629"/>
      <c r="AGJ57" s="629"/>
      <c r="AGK57" s="629"/>
      <c r="AGL57" s="629"/>
      <c r="AGM57" s="629"/>
      <c r="AGN57" s="629"/>
      <c r="AGO57" s="629"/>
      <c r="AGP57" s="629"/>
      <c r="AGQ57" s="629"/>
      <c r="AGR57" s="629"/>
      <c r="AGS57" s="629"/>
      <c r="AGT57" s="629"/>
      <c r="AGU57" s="629"/>
      <c r="AGV57" s="629"/>
      <c r="AGW57" s="629"/>
      <c r="AGX57" s="629"/>
      <c r="AGY57" s="629"/>
      <c r="AGZ57" s="629"/>
      <c r="AHA57" s="629"/>
      <c r="AHB57" s="629"/>
      <c r="AHC57" s="629"/>
      <c r="AHD57" s="629"/>
      <c r="AHE57" s="629"/>
      <c r="AHF57" s="629"/>
      <c r="AHG57" s="629"/>
      <c r="AHH57" s="629"/>
      <c r="AHI57" s="629"/>
      <c r="AHJ57" s="629"/>
      <c r="AHK57" s="629"/>
      <c r="AHL57" s="629"/>
      <c r="AHM57" s="629"/>
      <c r="AHN57" s="629"/>
      <c r="AHO57" s="629"/>
      <c r="AHP57" s="629"/>
      <c r="AHQ57" s="629"/>
      <c r="AHR57" s="629"/>
      <c r="AHS57" s="629"/>
      <c r="AHT57" s="629"/>
      <c r="AHU57" s="629"/>
      <c r="AHV57" s="629"/>
      <c r="AHW57" s="629"/>
      <c r="AHX57" s="629"/>
      <c r="AHY57" s="629"/>
      <c r="AHZ57" s="629"/>
      <c r="AIA57" s="629"/>
      <c r="AIB57" s="629"/>
      <c r="AIC57" s="629"/>
      <c r="AID57" s="629"/>
      <c r="AIE57" s="629"/>
      <c r="AIF57" s="629"/>
      <c r="AIG57" s="629"/>
      <c r="AIH57" s="629"/>
      <c r="AII57" s="629"/>
    </row>
    <row r="58" spans="1:919" s="498" customFormat="1" ht="31.75" customHeight="1" x14ac:dyDescent="0.75">
      <c r="A58" s="2010"/>
      <c r="B58" s="2010"/>
      <c r="C58" s="689">
        <v>7.2</v>
      </c>
      <c r="D58" s="688" t="s">
        <v>67</v>
      </c>
      <c r="E58" s="600" t="s">
        <v>24</v>
      </c>
      <c r="F58" s="600" t="s">
        <v>16</v>
      </c>
      <c r="G58" s="538">
        <f t="array" ref="G58">INDEX('Salary . staff rates'!$A$6:$C$28,MATCH(1,('Salary . staff rates'!$A$6:$A$28=MNO!E58)*('Salary . staff rates'!$B$6:$B$28=MNO!F58),0),3)</f>
        <v>750</v>
      </c>
      <c r="H58" s="537">
        <f>IF(E58="External",G58,G58/working_days*(1+loading_factor))</f>
        <v>750</v>
      </c>
      <c r="I58" s="601" t="s">
        <v>0</v>
      </c>
      <c r="J58" s="602" t="s">
        <v>0</v>
      </c>
      <c r="K58" s="606">
        <v>40</v>
      </c>
      <c r="L58" s="603">
        <f t="shared" si="80"/>
        <v>30000</v>
      </c>
      <c r="M58" s="648" t="s">
        <v>33</v>
      </c>
      <c r="N58" s="604">
        <f>IF(K58="N/A",0,IF(M58="Yes",L58*'Salary . staff rates'!$C$34,0))</f>
        <v>4500</v>
      </c>
      <c r="O58" s="661"/>
      <c r="P58" s="662">
        <v>1</v>
      </c>
      <c r="Q58" s="662">
        <v>1</v>
      </c>
      <c r="R58" s="545"/>
      <c r="S58" s="546">
        <v>1</v>
      </c>
      <c r="T58" s="546">
        <f t="shared" ref="T58:T62" si="93">S58</f>
        <v>1</v>
      </c>
      <c r="U58" s="546">
        <f t="shared" ref="U58:U62" si="94">S58</f>
        <v>1</v>
      </c>
      <c r="W58" s="662"/>
      <c r="Y58" s="1011">
        <f t="shared" si="81"/>
        <v>30000</v>
      </c>
      <c r="Z58" s="1011">
        <f t="shared" si="82"/>
        <v>4500</v>
      </c>
      <c r="AB58" s="1011">
        <f t="shared" si="83"/>
        <v>30000</v>
      </c>
      <c r="AC58" s="1011">
        <f t="shared" si="84"/>
        <v>4500</v>
      </c>
      <c r="AD58" s="714"/>
      <c r="AE58" s="1011">
        <f t="shared" si="85"/>
        <v>30000</v>
      </c>
      <c r="AF58" s="1011">
        <f t="shared" si="86"/>
        <v>4500</v>
      </c>
      <c r="AH58" s="1011">
        <f t="shared" si="87"/>
        <v>30000</v>
      </c>
      <c r="AI58" s="1011">
        <f t="shared" si="88"/>
        <v>4500</v>
      </c>
      <c r="AJ58" s="714"/>
      <c r="AL58" s="548"/>
      <c r="AN58" s="1011">
        <f t="shared" si="89"/>
        <v>30000</v>
      </c>
      <c r="AO58" s="1011">
        <f t="shared" si="90"/>
        <v>4500</v>
      </c>
      <c r="AP58" s="547"/>
      <c r="AQ58" s="1011">
        <f t="shared" si="91"/>
        <v>30000</v>
      </c>
      <c r="AR58" s="1011">
        <f t="shared" si="92"/>
        <v>4500</v>
      </c>
      <c r="AS58" s="629"/>
      <c r="AT58" s="629"/>
      <c r="AU58" s="629"/>
      <c r="AV58" s="629"/>
      <c r="AW58" s="629"/>
      <c r="AX58" s="629"/>
      <c r="AY58" s="629"/>
      <c r="AZ58" s="629"/>
      <c r="BA58" s="629"/>
      <c r="BB58" s="629"/>
      <c r="BC58" s="629"/>
      <c r="BD58" s="629"/>
      <c r="BE58" s="629"/>
      <c r="BF58" s="629"/>
      <c r="BG58" s="629"/>
      <c r="BH58" s="629"/>
      <c r="BI58" s="629"/>
      <c r="BJ58" s="629"/>
      <c r="BK58" s="629"/>
      <c r="BL58" s="629"/>
      <c r="BM58" s="629"/>
      <c r="BN58" s="629"/>
      <c r="BO58" s="629"/>
      <c r="BP58" s="629"/>
      <c r="BQ58" s="629"/>
      <c r="BR58" s="629"/>
      <c r="BS58" s="629"/>
      <c r="BT58" s="629"/>
      <c r="BU58" s="629"/>
      <c r="BV58" s="629"/>
      <c r="BW58" s="629"/>
      <c r="BX58" s="629"/>
      <c r="BY58" s="629"/>
      <c r="BZ58" s="629"/>
      <c r="CA58" s="629"/>
      <c r="CB58" s="629"/>
      <c r="CC58" s="629"/>
      <c r="CD58" s="629"/>
      <c r="CE58" s="629"/>
      <c r="CF58" s="629"/>
      <c r="CG58" s="629"/>
      <c r="CH58" s="629"/>
      <c r="CI58" s="629"/>
      <c r="CJ58" s="629"/>
      <c r="CK58" s="629"/>
      <c r="CL58" s="629"/>
      <c r="CM58" s="629"/>
      <c r="CN58" s="629"/>
      <c r="CO58" s="629"/>
      <c r="CP58" s="629"/>
      <c r="CQ58" s="629"/>
      <c r="CR58" s="629"/>
      <c r="CS58" s="629"/>
      <c r="CT58" s="629"/>
      <c r="CU58" s="629"/>
      <c r="CV58" s="629"/>
      <c r="CW58" s="629"/>
      <c r="CX58" s="629"/>
      <c r="CY58" s="629"/>
      <c r="CZ58" s="629"/>
      <c r="DA58" s="629"/>
      <c r="DB58" s="629"/>
      <c r="DC58" s="629"/>
      <c r="DD58" s="629"/>
      <c r="DE58" s="629"/>
      <c r="DF58" s="629"/>
      <c r="DG58" s="629"/>
      <c r="DH58" s="629"/>
      <c r="DI58" s="629"/>
      <c r="DJ58" s="629"/>
      <c r="DK58" s="629"/>
      <c r="DL58" s="629"/>
      <c r="DM58" s="629"/>
      <c r="DN58" s="629"/>
      <c r="DO58" s="629"/>
      <c r="DP58" s="629"/>
      <c r="DQ58" s="629"/>
      <c r="DR58" s="629"/>
      <c r="DS58" s="629"/>
      <c r="DT58" s="629"/>
      <c r="DU58" s="629"/>
      <c r="DV58" s="629"/>
      <c r="DW58" s="629"/>
      <c r="DX58" s="629"/>
      <c r="DY58" s="629"/>
      <c r="DZ58" s="629"/>
      <c r="EA58" s="629"/>
      <c r="EB58" s="629"/>
      <c r="EC58" s="629"/>
      <c r="ED58" s="629"/>
      <c r="EE58" s="629"/>
      <c r="EF58" s="629"/>
      <c r="EG58" s="629"/>
      <c r="EH58" s="629"/>
      <c r="EI58" s="629"/>
      <c r="EJ58" s="629"/>
      <c r="EK58" s="629"/>
      <c r="EL58" s="629"/>
      <c r="EM58" s="629"/>
      <c r="EN58" s="629"/>
      <c r="EO58" s="629"/>
      <c r="EP58" s="629"/>
      <c r="EQ58" s="629"/>
      <c r="ER58" s="629"/>
      <c r="ES58" s="629"/>
      <c r="ET58" s="629"/>
      <c r="EU58" s="629"/>
      <c r="EV58" s="629"/>
      <c r="EW58" s="629"/>
      <c r="EX58" s="629"/>
      <c r="EY58" s="629"/>
      <c r="EZ58" s="629"/>
      <c r="FA58" s="629"/>
      <c r="FB58" s="629"/>
      <c r="FC58" s="629"/>
      <c r="FD58" s="629"/>
      <c r="FE58" s="629"/>
      <c r="FF58" s="629"/>
      <c r="FG58" s="629"/>
      <c r="FH58" s="629"/>
      <c r="FI58" s="629"/>
      <c r="FJ58" s="629"/>
      <c r="FK58" s="629"/>
      <c r="FL58" s="629"/>
      <c r="FM58" s="629"/>
      <c r="FN58" s="629"/>
      <c r="FO58" s="629"/>
      <c r="FP58" s="629"/>
      <c r="FQ58" s="629"/>
      <c r="FR58" s="629"/>
      <c r="FS58" s="629"/>
      <c r="FT58" s="629"/>
      <c r="FU58" s="629"/>
      <c r="FV58" s="629"/>
      <c r="FW58" s="629"/>
      <c r="FX58" s="629"/>
      <c r="FY58" s="629"/>
      <c r="FZ58" s="629"/>
      <c r="GA58" s="629"/>
      <c r="GB58" s="629"/>
      <c r="GC58" s="629"/>
      <c r="GD58" s="629"/>
      <c r="GE58" s="629"/>
      <c r="GF58" s="629"/>
      <c r="GG58" s="629"/>
      <c r="GH58" s="629"/>
      <c r="GI58" s="629"/>
      <c r="GJ58" s="629"/>
      <c r="GK58" s="629"/>
      <c r="GL58" s="629"/>
      <c r="GM58" s="629"/>
      <c r="GN58" s="629"/>
      <c r="GO58" s="629"/>
      <c r="GP58" s="629"/>
      <c r="GQ58" s="629"/>
      <c r="GR58" s="629"/>
      <c r="GS58" s="629"/>
      <c r="GT58" s="629"/>
      <c r="GU58" s="629"/>
      <c r="GV58" s="629"/>
      <c r="GW58" s="629"/>
      <c r="GX58" s="629"/>
      <c r="GY58" s="629"/>
      <c r="GZ58" s="629"/>
      <c r="HA58" s="629"/>
      <c r="HB58" s="629"/>
      <c r="HC58" s="629"/>
      <c r="HD58" s="629"/>
      <c r="HE58" s="629"/>
      <c r="HF58" s="629"/>
      <c r="HG58" s="629"/>
      <c r="HH58" s="629"/>
      <c r="HI58" s="629"/>
      <c r="HJ58" s="629"/>
      <c r="HK58" s="629"/>
      <c r="HL58" s="629"/>
      <c r="HM58" s="629"/>
      <c r="HN58" s="629"/>
      <c r="HO58" s="629"/>
      <c r="HP58" s="629"/>
      <c r="HQ58" s="629"/>
      <c r="HR58" s="629"/>
      <c r="HS58" s="629"/>
      <c r="HT58" s="629"/>
      <c r="HU58" s="629"/>
      <c r="HV58" s="629"/>
      <c r="HW58" s="629"/>
      <c r="HX58" s="629"/>
      <c r="HY58" s="629"/>
      <c r="HZ58" s="629"/>
      <c r="IA58" s="629"/>
      <c r="IB58" s="629"/>
      <c r="IC58" s="629"/>
      <c r="ID58" s="629"/>
      <c r="IE58" s="629"/>
      <c r="IF58" s="629"/>
      <c r="IG58" s="629"/>
      <c r="IH58" s="629"/>
      <c r="II58" s="629"/>
      <c r="IJ58" s="629"/>
      <c r="IK58" s="629"/>
      <c r="IL58" s="629"/>
      <c r="IM58" s="629"/>
      <c r="IN58" s="629"/>
      <c r="IO58" s="629"/>
      <c r="IP58" s="629"/>
      <c r="IQ58" s="629"/>
      <c r="IR58" s="629"/>
      <c r="IS58" s="629"/>
      <c r="IT58" s="629"/>
      <c r="IU58" s="629"/>
      <c r="IV58" s="629"/>
      <c r="IW58" s="629"/>
      <c r="IX58" s="629"/>
      <c r="IY58" s="629"/>
      <c r="IZ58" s="629"/>
      <c r="JA58" s="629"/>
      <c r="JB58" s="629"/>
      <c r="JC58" s="629"/>
      <c r="JD58" s="629"/>
      <c r="JE58" s="629"/>
      <c r="JF58" s="629"/>
      <c r="JG58" s="629"/>
      <c r="JH58" s="629"/>
      <c r="JI58" s="629"/>
      <c r="JJ58" s="629"/>
      <c r="JK58" s="629"/>
      <c r="JL58" s="629"/>
      <c r="JM58" s="629"/>
      <c r="JN58" s="629"/>
      <c r="JO58" s="629"/>
      <c r="JP58" s="629"/>
      <c r="JQ58" s="629"/>
      <c r="JR58" s="629"/>
      <c r="JS58" s="629"/>
      <c r="JT58" s="629"/>
      <c r="JU58" s="629"/>
      <c r="JV58" s="629"/>
      <c r="JW58" s="629"/>
      <c r="JX58" s="629"/>
      <c r="JY58" s="629"/>
      <c r="JZ58" s="629"/>
      <c r="KA58" s="629"/>
      <c r="KB58" s="629"/>
      <c r="KC58" s="629"/>
      <c r="KD58" s="629"/>
      <c r="KE58" s="629"/>
      <c r="KF58" s="629"/>
      <c r="KG58" s="629"/>
      <c r="KH58" s="629"/>
      <c r="KI58" s="629"/>
      <c r="KJ58" s="629"/>
      <c r="KK58" s="629"/>
      <c r="KL58" s="629"/>
      <c r="KM58" s="629"/>
      <c r="KN58" s="629"/>
      <c r="KO58" s="629"/>
      <c r="KP58" s="629"/>
      <c r="KQ58" s="629"/>
      <c r="KR58" s="629"/>
      <c r="KS58" s="629"/>
      <c r="KT58" s="629"/>
      <c r="KU58" s="629"/>
      <c r="KV58" s="629"/>
      <c r="KW58" s="629"/>
      <c r="KX58" s="629"/>
      <c r="KY58" s="629"/>
      <c r="KZ58" s="629"/>
      <c r="LA58" s="629"/>
      <c r="LB58" s="629"/>
      <c r="LC58" s="629"/>
      <c r="LD58" s="629"/>
      <c r="LE58" s="629"/>
      <c r="LF58" s="629"/>
      <c r="LG58" s="629"/>
      <c r="LH58" s="629"/>
      <c r="LI58" s="629"/>
      <c r="LJ58" s="629"/>
      <c r="LK58" s="629"/>
      <c r="LL58" s="629"/>
      <c r="LM58" s="629"/>
      <c r="LN58" s="629"/>
      <c r="LO58" s="629"/>
      <c r="LP58" s="629"/>
      <c r="LQ58" s="629"/>
      <c r="LR58" s="629"/>
      <c r="LS58" s="629"/>
      <c r="LT58" s="629"/>
      <c r="LU58" s="629"/>
      <c r="LV58" s="629"/>
      <c r="LW58" s="629"/>
      <c r="LX58" s="629"/>
      <c r="LY58" s="629"/>
      <c r="LZ58" s="629"/>
      <c r="MA58" s="629"/>
      <c r="MB58" s="629"/>
      <c r="MC58" s="629"/>
      <c r="MD58" s="629"/>
      <c r="ME58" s="629"/>
      <c r="MF58" s="629"/>
      <c r="MG58" s="629"/>
      <c r="MH58" s="629"/>
      <c r="MI58" s="629"/>
      <c r="MJ58" s="629"/>
      <c r="MK58" s="629"/>
      <c r="ML58" s="629"/>
      <c r="MM58" s="629"/>
      <c r="MN58" s="629"/>
      <c r="MO58" s="629"/>
      <c r="MP58" s="629"/>
      <c r="MQ58" s="629"/>
      <c r="MR58" s="629"/>
      <c r="MS58" s="629"/>
      <c r="MT58" s="629"/>
      <c r="MU58" s="629"/>
      <c r="MV58" s="629"/>
      <c r="MW58" s="629"/>
      <c r="MX58" s="629"/>
      <c r="MY58" s="629"/>
      <c r="MZ58" s="629"/>
      <c r="NA58" s="629"/>
      <c r="NB58" s="629"/>
      <c r="NC58" s="629"/>
      <c r="ND58" s="629"/>
      <c r="NE58" s="629"/>
      <c r="NF58" s="629"/>
      <c r="NG58" s="629"/>
      <c r="NH58" s="629"/>
      <c r="NI58" s="629"/>
      <c r="NJ58" s="629"/>
      <c r="NK58" s="629"/>
      <c r="NL58" s="629"/>
      <c r="NM58" s="629"/>
      <c r="NN58" s="629"/>
      <c r="NO58" s="629"/>
      <c r="NP58" s="629"/>
      <c r="NQ58" s="629"/>
      <c r="NR58" s="629"/>
      <c r="NS58" s="629"/>
      <c r="NT58" s="629"/>
      <c r="NU58" s="629"/>
      <c r="NV58" s="629"/>
      <c r="NW58" s="629"/>
      <c r="NX58" s="629"/>
      <c r="NY58" s="629"/>
      <c r="NZ58" s="629"/>
      <c r="OA58" s="629"/>
      <c r="OB58" s="629"/>
      <c r="OC58" s="629"/>
      <c r="OD58" s="629"/>
      <c r="OE58" s="629"/>
      <c r="OF58" s="629"/>
      <c r="OG58" s="629"/>
      <c r="OH58" s="629"/>
      <c r="OI58" s="629"/>
      <c r="OJ58" s="629"/>
      <c r="OK58" s="629"/>
      <c r="OL58" s="629"/>
      <c r="OM58" s="629"/>
      <c r="ON58" s="629"/>
      <c r="OO58" s="629"/>
      <c r="OP58" s="629"/>
      <c r="OQ58" s="629"/>
      <c r="OR58" s="629"/>
      <c r="OS58" s="629"/>
      <c r="OT58" s="629"/>
      <c r="OU58" s="629"/>
      <c r="OV58" s="629"/>
      <c r="OW58" s="629"/>
      <c r="OX58" s="629"/>
      <c r="OY58" s="629"/>
      <c r="OZ58" s="629"/>
      <c r="PA58" s="629"/>
      <c r="PB58" s="629"/>
      <c r="PC58" s="629"/>
      <c r="PD58" s="629"/>
      <c r="PE58" s="629"/>
      <c r="PF58" s="629"/>
      <c r="PG58" s="629"/>
      <c r="PH58" s="629"/>
      <c r="PI58" s="629"/>
      <c r="PJ58" s="629"/>
      <c r="PK58" s="629"/>
      <c r="PL58" s="629"/>
      <c r="PM58" s="629"/>
      <c r="PN58" s="629"/>
      <c r="PO58" s="629"/>
      <c r="PP58" s="629"/>
      <c r="PQ58" s="629"/>
      <c r="PR58" s="629"/>
      <c r="PS58" s="629"/>
      <c r="PT58" s="629"/>
      <c r="PU58" s="629"/>
      <c r="PV58" s="629"/>
      <c r="PW58" s="629"/>
      <c r="PX58" s="629"/>
      <c r="PY58" s="629"/>
      <c r="PZ58" s="629"/>
      <c r="QA58" s="629"/>
      <c r="QB58" s="629"/>
      <c r="QC58" s="629"/>
      <c r="QD58" s="629"/>
      <c r="QE58" s="629"/>
      <c r="QF58" s="629"/>
      <c r="QG58" s="629"/>
      <c r="QH58" s="629"/>
      <c r="QI58" s="629"/>
      <c r="QJ58" s="629"/>
      <c r="QK58" s="629"/>
      <c r="QL58" s="629"/>
      <c r="QM58" s="629"/>
      <c r="QN58" s="629"/>
      <c r="QO58" s="629"/>
      <c r="QP58" s="629"/>
      <c r="QQ58" s="629"/>
      <c r="QR58" s="629"/>
      <c r="QS58" s="629"/>
      <c r="QT58" s="629"/>
      <c r="QU58" s="629"/>
      <c r="QV58" s="629"/>
      <c r="QW58" s="629"/>
      <c r="QX58" s="629"/>
      <c r="QY58" s="629"/>
      <c r="QZ58" s="629"/>
      <c r="RA58" s="629"/>
      <c r="RB58" s="629"/>
      <c r="RC58" s="629"/>
      <c r="RD58" s="629"/>
      <c r="RE58" s="629"/>
      <c r="RF58" s="629"/>
      <c r="RG58" s="629"/>
      <c r="RH58" s="629"/>
      <c r="RI58" s="629"/>
      <c r="RJ58" s="629"/>
      <c r="RK58" s="629"/>
      <c r="RL58" s="629"/>
      <c r="RM58" s="629"/>
      <c r="RN58" s="629"/>
      <c r="RO58" s="629"/>
      <c r="RP58" s="629"/>
      <c r="RQ58" s="629"/>
      <c r="RR58" s="629"/>
      <c r="RS58" s="629"/>
      <c r="RT58" s="629"/>
      <c r="RU58" s="629"/>
      <c r="RV58" s="629"/>
      <c r="RW58" s="629"/>
      <c r="RX58" s="629"/>
      <c r="RY58" s="629"/>
      <c r="RZ58" s="629"/>
      <c r="SA58" s="629"/>
      <c r="SB58" s="629"/>
      <c r="SC58" s="629"/>
      <c r="SD58" s="629"/>
      <c r="SE58" s="629"/>
      <c r="SF58" s="629"/>
      <c r="SG58" s="629"/>
      <c r="SH58" s="629"/>
      <c r="SI58" s="629"/>
      <c r="SJ58" s="629"/>
      <c r="SK58" s="629"/>
      <c r="SL58" s="629"/>
      <c r="SM58" s="629"/>
      <c r="SN58" s="629"/>
      <c r="SO58" s="629"/>
      <c r="SP58" s="629"/>
      <c r="SQ58" s="629"/>
      <c r="SR58" s="629"/>
      <c r="SS58" s="629"/>
      <c r="ST58" s="629"/>
      <c r="SU58" s="629"/>
      <c r="SV58" s="629"/>
      <c r="SW58" s="629"/>
      <c r="SX58" s="629"/>
      <c r="SY58" s="629"/>
      <c r="SZ58" s="629"/>
      <c r="TA58" s="629"/>
      <c r="TB58" s="629"/>
      <c r="TC58" s="629"/>
      <c r="TD58" s="629"/>
      <c r="TE58" s="629"/>
      <c r="TF58" s="629"/>
      <c r="TG58" s="629"/>
      <c r="TH58" s="629"/>
      <c r="TI58" s="629"/>
      <c r="TJ58" s="629"/>
      <c r="TK58" s="629"/>
      <c r="TL58" s="629"/>
      <c r="TM58" s="629"/>
      <c r="TN58" s="629"/>
      <c r="TO58" s="629"/>
      <c r="TP58" s="629"/>
      <c r="TQ58" s="629"/>
      <c r="TR58" s="629"/>
      <c r="TS58" s="629"/>
      <c r="TT58" s="629"/>
      <c r="TU58" s="629"/>
      <c r="TV58" s="629"/>
      <c r="TW58" s="629"/>
      <c r="TX58" s="629"/>
      <c r="TY58" s="629"/>
      <c r="TZ58" s="629"/>
      <c r="UA58" s="629"/>
      <c r="UB58" s="629"/>
      <c r="UC58" s="629"/>
      <c r="UD58" s="629"/>
      <c r="UE58" s="629"/>
      <c r="UF58" s="629"/>
      <c r="UG58" s="629"/>
      <c r="UH58" s="629"/>
      <c r="UI58" s="629"/>
      <c r="UJ58" s="629"/>
      <c r="UK58" s="629"/>
      <c r="UL58" s="629"/>
      <c r="UM58" s="629"/>
      <c r="UN58" s="629"/>
      <c r="UO58" s="629"/>
      <c r="UP58" s="629"/>
      <c r="UQ58" s="629"/>
      <c r="UR58" s="629"/>
      <c r="US58" s="629"/>
      <c r="UT58" s="629"/>
      <c r="UU58" s="629"/>
      <c r="UV58" s="629"/>
      <c r="UW58" s="629"/>
      <c r="UX58" s="629"/>
      <c r="UY58" s="629"/>
      <c r="UZ58" s="629"/>
      <c r="VA58" s="629"/>
      <c r="VB58" s="629"/>
      <c r="VC58" s="629"/>
      <c r="VD58" s="629"/>
      <c r="VE58" s="629"/>
      <c r="VF58" s="629"/>
      <c r="VG58" s="629"/>
      <c r="VH58" s="629"/>
      <c r="VI58" s="629"/>
      <c r="VJ58" s="629"/>
      <c r="VK58" s="629"/>
      <c r="VL58" s="629"/>
      <c r="VM58" s="629"/>
      <c r="VN58" s="629"/>
      <c r="VO58" s="629"/>
      <c r="VP58" s="629"/>
      <c r="VQ58" s="629"/>
      <c r="VR58" s="629"/>
      <c r="VS58" s="629"/>
      <c r="VT58" s="629"/>
      <c r="VU58" s="629"/>
      <c r="VV58" s="629"/>
      <c r="VW58" s="629"/>
      <c r="VX58" s="629"/>
      <c r="VY58" s="629"/>
      <c r="VZ58" s="629"/>
      <c r="WA58" s="629"/>
      <c r="WB58" s="629"/>
      <c r="WC58" s="629"/>
      <c r="WD58" s="629"/>
      <c r="WE58" s="629"/>
      <c r="WF58" s="629"/>
      <c r="WG58" s="629"/>
      <c r="WH58" s="629"/>
      <c r="WI58" s="629"/>
      <c r="WJ58" s="629"/>
      <c r="WK58" s="629"/>
      <c r="WL58" s="629"/>
      <c r="WM58" s="629"/>
      <c r="WN58" s="629"/>
      <c r="WO58" s="629"/>
      <c r="WP58" s="629"/>
      <c r="WQ58" s="629"/>
      <c r="WR58" s="629"/>
      <c r="WS58" s="629"/>
      <c r="WT58" s="629"/>
      <c r="WU58" s="629"/>
      <c r="WV58" s="629"/>
      <c r="WW58" s="629"/>
      <c r="WX58" s="629"/>
      <c r="WY58" s="629"/>
      <c r="WZ58" s="629"/>
      <c r="XA58" s="629"/>
      <c r="XB58" s="629"/>
      <c r="XC58" s="629"/>
      <c r="XD58" s="629"/>
      <c r="XE58" s="629"/>
      <c r="XF58" s="629"/>
      <c r="XG58" s="629"/>
      <c r="XH58" s="629"/>
      <c r="XI58" s="629"/>
      <c r="XJ58" s="629"/>
      <c r="XK58" s="629"/>
      <c r="XL58" s="629"/>
      <c r="XM58" s="629"/>
      <c r="XN58" s="629"/>
      <c r="XO58" s="629"/>
      <c r="XP58" s="629"/>
      <c r="XQ58" s="629"/>
      <c r="XR58" s="629"/>
      <c r="XS58" s="629"/>
      <c r="XT58" s="629"/>
      <c r="XU58" s="629"/>
      <c r="XV58" s="629"/>
      <c r="XW58" s="629"/>
      <c r="XX58" s="629"/>
      <c r="XY58" s="629"/>
      <c r="XZ58" s="629"/>
      <c r="YA58" s="629"/>
      <c r="YB58" s="629"/>
      <c r="YC58" s="629"/>
      <c r="YD58" s="629"/>
      <c r="YE58" s="629"/>
      <c r="YF58" s="629"/>
      <c r="YG58" s="629"/>
      <c r="YH58" s="629"/>
      <c r="YI58" s="629"/>
      <c r="YJ58" s="629"/>
      <c r="YK58" s="629"/>
      <c r="YL58" s="629"/>
      <c r="YM58" s="629"/>
      <c r="YN58" s="629"/>
      <c r="YO58" s="629"/>
      <c r="YP58" s="629"/>
      <c r="YQ58" s="629"/>
      <c r="YR58" s="629"/>
      <c r="YS58" s="629"/>
      <c r="YT58" s="629"/>
      <c r="YU58" s="629"/>
      <c r="YV58" s="629"/>
      <c r="YW58" s="629"/>
      <c r="YX58" s="629"/>
      <c r="YY58" s="629"/>
      <c r="YZ58" s="629"/>
      <c r="ZA58" s="629"/>
      <c r="ZB58" s="629"/>
      <c r="ZC58" s="629"/>
      <c r="ZD58" s="629"/>
      <c r="ZE58" s="629"/>
      <c r="ZF58" s="629"/>
      <c r="ZG58" s="629"/>
      <c r="ZH58" s="629"/>
      <c r="ZI58" s="629"/>
      <c r="ZJ58" s="629"/>
      <c r="ZK58" s="629"/>
      <c r="ZL58" s="629"/>
      <c r="ZM58" s="629"/>
      <c r="ZN58" s="629"/>
      <c r="ZO58" s="629"/>
      <c r="ZP58" s="629"/>
      <c r="ZQ58" s="629"/>
      <c r="ZR58" s="629"/>
      <c r="ZS58" s="629"/>
      <c r="ZT58" s="629"/>
      <c r="ZU58" s="629"/>
      <c r="ZV58" s="629"/>
      <c r="ZW58" s="629"/>
      <c r="ZX58" s="629"/>
      <c r="ZY58" s="629"/>
      <c r="ZZ58" s="629"/>
      <c r="AAA58" s="629"/>
      <c r="AAB58" s="629"/>
      <c r="AAC58" s="629"/>
      <c r="AAD58" s="629"/>
      <c r="AAE58" s="629"/>
      <c r="AAF58" s="629"/>
      <c r="AAG58" s="629"/>
      <c r="AAH58" s="629"/>
      <c r="AAI58" s="629"/>
      <c r="AAJ58" s="629"/>
      <c r="AAK58" s="629"/>
      <c r="AAL58" s="629"/>
      <c r="AAM58" s="629"/>
      <c r="AAN58" s="629"/>
      <c r="AAO58" s="629"/>
      <c r="AAP58" s="629"/>
      <c r="AAQ58" s="629"/>
      <c r="AAR58" s="629"/>
      <c r="AAS58" s="629"/>
      <c r="AAT58" s="629"/>
      <c r="AAU58" s="629"/>
      <c r="AAV58" s="629"/>
      <c r="AAW58" s="629"/>
      <c r="AAX58" s="629"/>
      <c r="AAY58" s="629"/>
      <c r="AAZ58" s="629"/>
      <c r="ABA58" s="629"/>
      <c r="ABB58" s="629"/>
      <c r="ABC58" s="629"/>
      <c r="ABD58" s="629"/>
      <c r="ABE58" s="629"/>
      <c r="ABF58" s="629"/>
      <c r="ABG58" s="629"/>
      <c r="ABH58" s="629"/>
      <c r="ABI58" s="629"/>
      <c r="ABJ58" s="629"/>
      <c r="ABK58" s="629"/>
      <c r="ABL58" s="629"/>
      <c r="ABM58" s="629"/>
      <c r="ABN58" s="629"/>
      <c r="ABO58" s="629"/>
      <c r="ABP58" s="629"/>
      <c r="ABQ58" s="629"/>
      <c r="ABR58" s="629"/>
      <c r="ABS58" s="629"/>
      <c r="ABT58" s="629"/>
      <c r="ABU58" s="629"/>
      <c r="ABV58" s="629"/>
      <c r="ABW58" s="629"/>
      <c r="ABX58" s="629"/>
      <c r="ABY58" s="629"/>
      <c r="ABZ58" s="629"/>
      <c r="ACA58" s="629"/>
      <c r="ACB58" s="629"/>
      <c r="ACC58" s="629"/>
      <c r="ACD58" s="629"/>
      <c r="ACE58" s="629"/>
      <c r="ACF58" s="629"/>
      <c r="ACG58" s="629"/>
      <c r="ACH58" s="629"/>
      <c r="ACI58" s="629"/>
      <c r="ACJ58" s="629"/>
      <c r="ACK58" s="629"/>
      <c r="ACL58" s="629"/>
      <c r="ACM58" s="629"/>
      <c r="ACN58" s="629"/>
      <c r="ACO58" s="629"/>
      <c r="ACP58" s="629"/>
      <c r="ACQ58" s="629"/>
      <c r="ACR58" s="629"/>
      <c r="ACS58" s="629"/>
      <c r="ACT58" s="629"/>
      <c r="ACU58" s="629"/>
      <c r="ACV58" s="629"/>
      <c r="ACW58" s="629"/>
      <c r="ACX58" s="629"/>
      <c r="ACY58" s="629"/>
      <c r="ACZ58" s="629"/>
      <c r="ADA58" s="629"/>
      <c r="ADB58" s="629"/>
      <c r="ADC58" s="629"/>
      <c r="ADD58" s="629"/>
      <c r="ADE58" s="629"/>
      <c r="ADF58" s="629"/>
      <c r="ADG58" s="629"/>
      <c r="ADH58" s="629"/>
      <c r="ADI58" s="629"/>
      <c r="ADJ58" s="629"/>
      <c r="ADK58" s="629"/>
      <c r="ADL58" s="629"/>
      <c r="ADM58" s="629"/>
      <c r="ADN58" s="629"/>
      <c r="ADO58" s="629"/>
      <c r="ADP58" s="629"/>
      <c r="ADQ58" s="629"/>
      <c r="ADR58" s="629"/>
      <c r="ADS58" s="629"/>
      <c r="ADT58" s="629"/>
      <c r="ADU58" s="629"/>
      <c r="ADV58" s="629"/>
      <c r="ADW58" s="629"/>
      <c r="ADX58" s="629"/>
      <c r="ADY58" s="629"/>
      <c r="ADZ58" s="629"/>
      <c r="AEA58" s="629"/>
      <c r="AEB58" s="629"/>
      <c r="AEC58" s="629"/>
      <c r="AED58" s="629"/>
      <c r="AEE58" s="629"/>
      <c r="AEF58" s="629"/>
      <c r="AEG58" s="629"/>
      <c r="AEH58" s="629"/>
      <c r="AEI58" s="629"/>
      <c r="AEJ58" s="629"/>
      <c r="AEK58" s="629"/>
      <c r="AEL58" s="629"/>
      <c r="AEM58" s="629"/>
      <c r="AEN58" s="629"/>
      <c r="AEO58" s="629"/>
      <c r="AEP58" s="629"/>
      <c r="AEQ58" s="629"/>
      <c r="AER58" s="629"/>
      <c r="AES58" s="629"/>
      <c r="AET58" s="629"/>
      <c r="AEU58" s="629"/>
      <c r="AEV58" s="629"/>
      <c r="AEW58" s="629"/>
      <c r="AEX58" s="629"/>
      <c r="AEY58" s="629"/>
      <c r="AEZ58" s="629"/>
      <c r="AFA58" s="629"/>
      <c r="AFB58" s="629"/>
      <c r="AFC58" s="629"/>
      <c r="AFD58" s="629"/>
      <c r="AFE58" s="629"/>
      <c r="AFF58" s="629"/>
      <c r="AFG58" s="629"/>
      <c r="AFH58" s="629"/>
      <c r="AFI58" s="629"/>
      <c r="AFJ58" s="629"/>
      <c r="AFK58" s="629"/>
      <c r="AFL58" s="629"/>
      <c r="AFM58" s="629"/>
      <c r="AFN58" s="629"/>
      <c r="AFO58" s="629"/>
      <c r="AFP58" s="629"/>
      <c r="AFQ58" s="629"/>
      <c r="AFR58" s="629"/>
      <c r="AFS58" s="629"/>
      <c r="AFT58" s="629"/>
      <c r="AFU58" s="629"/>
      <c r="AFV58" s="629"/>
      <c r="AFW58" s="629"/>
      <c r="AFX58" s="629"/>
      <c r="AFY58" s="629"/>
      <c r="AFZ58" s="629"/>
      <c r="AGA58" s="629"/>
      <c r="AGB58" s="629"/>
      <c r="AGC58" s="629"/>
      <c r="AGD58" s="629"/>
      <c r="AGE58" s="629"/>
      <c r="AGF58" s="629"/>
      <c r="AGG58" s="629"/>
      <c r="AGH58" s="629"/>
      <c r="AGI58" s="629"/>
      <c r="AGJ58" s="629"/>
      <c r="AGK58" s="629"/>
      <c r="AGL58" s="629"/>
      <c r="AGM58" s="629"/>
      <c r="AGN58" s="629"/>
      <c r="AGO58" s="629"/>
      <c r="AGP58" s="629"/>
      <c r="AGQ58" s="629"/>
      <c r="AGR58" s="629"/>
      <c r="AGS58" s="629"/>
      <c r="AGT58" s="629"/>
      <c r="AGU58" s="629"/>
      <c r="AGV58" s="629"/>
      <c r="AGW58" s="629"/>
      <c r="AGX58" s="629"/>
      <c r="AGY58" s="629"/>
      <c r="AGZ58" s="629"/>
      <c r="AHA58" s="629"/>
      <c r="AHB58" s="629"/>
      <c r="AHC58" s="629"/>
      <c r="AHD58" s="629"/>
      <c r="AHE58" s="629"/>
      <c r="AHF58" s="629"/>
      <c r="AHG58" s="629"/>
      <c r="AHH58" s="629"/>
      <c r="AHI58" s="629"/>
      <c r="AHJ58" s="629"/>
      <c r="AHK58" s="629"/>
      <c r="AHL58" s="629"/>
      <c r="AHM58" s="629"/>
      <c r="AHN58" s="629"/>
      <c r="AHO58" s="629"/>
      <c r="AHP58" s="629"/>
      <c r="AHQ58" s="629"/>
      <c r="AHR58" s="629"/>
      <c r="AHS58" s="629"/>
      <c r="AHT58" s="629"/>
      <c r="AHU58" s="629"/>
      <c r="AHV58" s="629"/>
      <c r="AHW58" s="629"/>
      <c r="AHX58" s="629"/>
      <c r="AHY58" s="629"/>
      <c r="AHZ58" s="629"/>
      <c r="AIA58" s="629"/>
      <c r="AIB58" s="629"/>
      <c r="AIC58" s="629"/>
      <c r="AID58" s="629"/>
      <c r="AIE58" s="629"/>
      <c r="AIF58" s="629"/>
      <c r="AIG58" s="629"/>
      <c r="AIH58" s="629"/>
      <c r="AII58" s="629"/>
    </row>
    <row r="59" spans="1:919" s="498" customFormat="1" ht="31.75" customHeight="1" x14ac:dyDescent="0.75">
      <c r="A59" s="2010"/>
      <c r="B59" s="2010"/>
      <c r="C59" s="689">
        <v>7.3</v>
      </c>
      <c r="D59" s="688" t="s">
        <v>68</v>
      </c>
      <c r="E59" s="600" t="s">
        <v>23</v>
      </c>
      <c r="F59" s="600" t="s">
        <v>6</v>
      </c>
      <c r="G59" s="538">
        <f t="array" ref="G59">INDEX('Salary . staff rates'!$A$6:$C$28,MATCH(1,('Salary . staff rates'!$A$6:$A$28=MNO!E59)*('Salary . staff rates'!$B$6:$B$28=MNO!F59),0),3)</f>
        <v>65000</v>
      </c>
      <c r="H59" s="537">
        <f>IF(E59="External",G59,G59/working_days*(1+loading_factor))</f>
        <v>456.14035087719299</v>
      </c>
      <c r="I59" s="601" t="s">
        <v>0</v>
      </c>
      <c r="J59" s="602" t="s">
        <v>0</v>
      </c>
      <c r="K59" s="606">
        <v>10</v>
      </c>
      <c r="L59" s="603">
        <f t="shared" si="80"/>
        <v>4561.4035087719294</v>
      </c>
      <c r="M59" s="648" t="s">
        <v>31</v>
      </c>
      <c r="N59" s="604">
        <f>IF(K59="N/A",0,IF(M59="Yes",L59*'Salary . staff rates'!$C$34,0))</f>
        <v>0</v>
      </c>
      <c r="O59" s="661"/>
      <c r="P59" s="662">
        <v>1</v>
      </c>
      <c r="Q59" s="662">
        <v>1</v>
      </c>
      <c r="R59" s="545"/>
      <c r="S59" s="546">
        <v>1</v>
      </c>
      <c r="T59" s="546">
        <f t="shared" si="93"/>
        <v>1</v>
      </c>
      <c r="U59" s="546">
        <f t="shared" si="94"/>
        <v>1</v>
      </c>
      <c r="W59" s="662"/>
      <c r="Y59" s="1011">
        <f t="shared" si="81"/>
        <v>4561.4035087719294</v>
      </c>
      <c r="Z59" s="1011">
        <f t="shared" si="82"/>
        <v>0</v>
      </c>
      <c r="AB59" s="1011">
        <f t="shared" si="83"/>
        <v>4561.4035087719294</v>
      </c>
      <c r="AC59" s="1011">
        <f t="shared" si="84"/>
        <v>0</v>
      </c>
      <c r="AD59" s="714"/>
      <c r="AE59" s="1011">
        <f t="shared" si="85"/>
        <v>4561.4035087719294</v>
      </c>
      <c r="AF59" s="1011">
        <f t="shared" si="86"/>
        <v>0</v>
      </c>
      <c r="AH59" s="1011">
        <f t="shared" si="87"/>
        <v>4561.4035087719294</v>
      </c>
      <c r="AI59" s="1011">
        <f t="shared" si="88"/>
        <v>0</v>
      </c>
      <c r="AJ59" s="714"/>
      <c r="AL59" s="548"/>
      <c r="AN59" s="1011">
        <f t="shared" si="89"/>
        <v>4561.4035087719294</v>
      </c>
      <c r="AO59" s="1011">
        <f t="shared" si="90"/>
        <v>0</v>
      </c>
      <c r="AP59" s="547"/>
      <c r="AQ59" s="1011">
        <f t="shared" si="91"/>
        <v>4561.4035087719294</v>
      </c>
      <c r="AR59" s="1011">
        <f t="shared" si="92"/>
        <v>0</v>
      </c>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29"/>
      <c r="BW59" s="629"/>
      <c r="BX59" s="629"/>
      <c r="BY59" s="629"/>
      <c r="BZ59" s="629"/>
      <c r="CA59" s="629"/>
      <c r="CB59" s="629"/>
      <c r="CC59" s="629"/>
      <c r="CD59" s="629"/>
      <c r="CE59" s="629"/>
      <c r="CF59" s="629"/>
      <c r="CG59" s="629"/>
      <c r="CH59" s="629"/>
      <c r="CI59" s="629"/>
      <c r="CJ59" s="629"/>
      <c r="CK59" s="629"/>
      <c r="CL59" s="629"/>
      <c r="CM59" s="629"/>
      <c r="CN59" s="629"/>
      <c r="CO59" s="629"/>
      <c r="CP59" s="629"/>
      <c r="CQ59" s="629"/>
      <c r="CR59" s="629"/>
      <c r="CS59" s="629"/>
      <c r="CT59" s="629"/>
      <c r="CU59" s="629"/>
      <c r="CV59" s="629"/>
      <c r="CW59" s="629"/>
      <c r="CX59" s="629"/>
      <c r="CY59" s="629"/>
      <c r="CZ59" s="629"/>
      <c r="DA59" s="629"/>
      <c r="DB59" s="629"/>
      <c r="DC59" s="629"/>
      <c r="DD59" s="629"/>
      <c r="DE59" s="629"/>
      <c r="DF59" s="629"/>
      <c r="DG59" s="629"/>
      <c r="DH59" s="629"/>
      <c r="DI59" s="629"/>
      <c r="DJ59" s="629"/>
      <c r="DK59" s="629"/>
      <c r="DL59" s="629"/>
      <c r="DM59" s="629"/>
      <c r="DN59" s="629"/>
      <c r="DO59" s="629"/>
      <c r="DP59" s="629"/>
      <c r="DQ59" s="629"/>
      <c r="DR59" s="629"/>
      <c r="DS59" s="629"/>
      <c r="DT59" s="629"/>
      <c r="DU59" s="629"/>
      <c r="DV59" s="629"/>
      <c r="DW59" s="629"/>
      <c r="DX59" s="629"/>
      <c r="DY59" s="629"/>
      <c r="DZ59" s="629"/>
      <c r="EA59" s="629"/>
      <c r="EB59" s="629"/>
      <c r="EC59" s="629"/>
      <c r="ED59" s="629"/>
      <c r="EE59" s="629"/>
      <c r="EF59" s="629"/>
      <c r="EG59" s="629"/>
      <c r="EH59" s="629"/>
      <c r="EI59" s="629"/>
      <c r="EJ59" s="629"/>
      <c r="EK59" s="629"/>
      <c r="EL59" s="629"/>
      <c r="EM59" s="629"/>
      <c r="EN59" s="629"/>
      <c r="EO59" s="629"/>
      <c r="EP59" s="629"/>
      <c r="EQ59" s="629"/>
      <c r="ER59" s="629"/>
      <c r="ES59" s="629"/>
      <c r="ET59" s="629"/>
      <c r="EU59" s="629"/>
      <c r="EV59" s="629"/>
      <c r="EW59" s="629"/>
      <c r="EX59" s="629"/>
      <c r="EY59" s="629"/>
      <c r="EZ59" s="629"/>
      <c r="FA59" s="629"/>
      <c r="FB59" s="629"/>
      <c r="FC59" s="629"/>
      <c r="FD59" s="629"/>
      <c r="FE59" s="629"/>
      <c r="FF59" s="629"/>
      <c r="FG59" s="629"/>
      <c r="FH59" s="629"/>
      <c r="FI59" s="629"/>
      <c r="FJ59" s="629"/>
      <c r="FK59" s="629"/>
      <c r="FL59" s="629"/>
      <c r="FM59" s="629"/>
      <c r="FN59" s="629"/>
      <c r="FO59" s="629"/>
      <c r="FP59" s="629"/>
      <c r="FQ59" s="629"/>
      <c r="FR59" s="629"/>
      <c r="FS59" s="629"/>
      <c r="FT59" s="629"/>
      <c r="FU59" s="629"/>
      <c r="FV59" s="629"/>
      <c r="FW59" s="629"/>
      <c r="FX59" s="629"/>
      <c r="FY59" s="629"/>
      <c r="FZ59" s="629"/>
      <c r="GA59" s="629"/>
      <c r="GB59" s="629"/>
      <c r="GC59" s="629"/>
      <c r="GD59" s="629"/>
      <c r="GE59" s="629"/>
      <c r="GF59" s="629"/>
      <c r="GG59" s="629"/>
      <c r="GH59" s="629"/>
      <c r="GI59" s="629"/>
      <c r="GJ59" s="629"/>
      <c r="GK59" s="629"/>
      <c r="GL59" s="629"/>
      <c r="GM59" s="629"/>
      <c r="GN59" s="629"/>
      <c r="GO59" s="629"/>
      <c r="GP59" s="629"/>
      <c r="GQ59" s="629"/>
      <c r="GR59" s="629"/>
      <c r="GS59" s="629"/>
      <c r="GT59" s="629"/>
      <c r="GU59" s="629"/>
      <c r="GV59" s="629"/>
      <c r="GW59" s="629"/>
      <c r="GX59" s="629"/>
      <c r="GY59" s="629"/>
      <c r="GZ59" s="629"/>
      <c r="HA59" s="629"/>
      <c r="HB59" s="629"/>
      <c r="HC59" s="629"/>
      <c r="HD59" s="629"/>
      <c r="HE59" s="629"/>
      <c r="HF59" s="629"/>
      <c r="HG59" s="629"/>
      <c r="HH59" s="629"/>
      <c r="HI59" s="629"/>
      <c r="HJ59" s="629"/>
      <c r="HK59" s="629"/>
      <c r="HL59" s="629"/>
      <c r="HM59" s="629"/>
      <c r="HN59" s="629"/>
      <c r="HO59" s="629"/>
      <c r="HP59" s="629"/>
      <c r="HQ59" s="629"/>
      <c r="HR59" s="629"/>
      <c r="HS59" s="629"/>
      <c r="HT59" s="629"/>
      <c r="HU59" s="629"/>
      <c r="HV59" s="629"/>
      <c r="HW59" s="629"/>
      <c r="HX59" s="629"/>
      <c r="HY59" s="629"/>
      <c r="HZ59" s="629"/>
      <c r="IA59" s="629"/>
      <c r="IB59" s="629"/>
      <c r="IC59" s="629"/>
      <c r="ID59" s="629"/>
      <c r="IE59" s="629"/>
      <c r="IF59" s="629"/>
      <c r="IG59" s="629"/>
      <c r="IH59" s="629"/>
      <c r="II59" s="629"/>
      <c r="IJ59" s="629"/>
      <c r="IK59" s="629"/>
      <c r="IL59" s="629"/>
      <c r="IM59" s="629"/>
      <c r="IN59" s="629"/>
      <c r="IO59" s="629"/>
      <c r="IP59" s="629"/>
      <c r="IQ59" s="629"/>
      <c r="IR59" s="629"/>
      <c r="IS59" s="629"/>
      <c r="IT59" s="629"/>
      <c r="IU59" s="629"/>
      <c r="IV59" s="629"/>
      <c r="IW59" s="629"/>
      <c r="IX59" s="629"/>
      <c r="IY59" s="629"/>
      <c r="IZ59" s="629"/>
      <c r="JA59" s="629"/>
      <c r="JB59" s="629"/>
      <c r="JC59" s="629"/>
      <c r="JD59" s="629"/>
      <c r="JE59" s="629"/>
      <c r="JF59" s="629"/>
      <c r="JG59" s="629"/>
      <c r="JH59" s="629"/>
      <c r="JI59" s="629"/>
      <c r="JJ59" s="629"/>
      <c r="JK59" s="629"/>
      <c r="JL59" s="629"/>
      <c r="JM59" s="629"/>
      <c r="JN59" s="629"/>
      <c r="JO59" s="629"/>
      <c r="JP59" s="629"/>
      <c r="JQ59" s="629"/>
      <c r="JR59" s="629"/>
      <c r="JS59" s="629"/>
      <c r="JT59" s="629"/>
      <c r="JU59" s="629"/>
      <c r="JV59" s="629"/>
      <c r="JW59" s="629"/>
      <c r="JX59" s="629"/>
      <c r="JY59" s="629"/>
      <c r="JZ59" s="629"/>
      <c r="KA59" s="629"/>
      <c r="KB59" s="629"/>
      <c r="KC59" s="629"/>
      <c r="KD59" s="629"/>
      <c r="KE59" s="629"/>
      <c r="KF59" s="629"/>
      <c r="KG59" s="629"/>
      <c r="KH59" s="629"/>
      <c r="KI59" s="629"/>
      <c r="KJ59" s="629"/>
      <c r="KK59" s="629"/>
      <c r="KL59" s="629"/>
      <c r="KM59" s="629"/>
      <c r="KN59" s="629"/>
      <c r="KO59" s="629"/>
      <c r="KP59" s="629"/>
      <c r="KQ59" s="629"/>
      <c r="KR59" s="629"/>
      <c r="KS59" s="629"/>
      <c r="KT59" s="629"/>
      <c r="KU59" s="629"/>
      <c r="KV59" s="629"/>
      <c r="KW59" s="629"/>
      <c r="KX59" s="629"/>
      <c r="KY59" s="629"/>
      <c r="KZ59" s="629"/>
      <c r="LA59" s="629"/>
      <c r="LB59" s="629"/>
      <c r="LC59" s="629"/>
      <c r="LD59" s="629"/>
      <c r="LE59" s="629"/>
      <c r="LF59" s="629"/>
      <c r="LG59" s="629"/>
      <c r="LH59" s="629"/>
      <c r="LI59" s="629"/>
      <c r="LJ59" s="629"/>
      <c r="LK59" s="629"/>
      <c r="LL59" s="629"/>
      <c r="LM59" s="629"/>
      <c r="LN59" s="629"/>
      <c r="LO59" s="629"/>
      <c r="LP59" s="629"/>
      <c r="LQ59" s="629"/>
      <c r="LR59" s="629"/>
      <c r="LS59" s="629"/>
      <c r="LT59" s="629"/>
      <c r="LU59" s="629"/>
      <c r="LV59" s="629"/>
      <c r="LW59" s="629"/>
      <c r="LX59" s="629"/>
      <c r="LY59" s="629"/>
      <c r="LZ59" s="629"/>
      <c r="MA59" s="629"/>
      <c r="MB59" s="629"/>
      <c r="MC59" s="629"/>
      <c r="MD59" s="629"/>
      <c r="ME59" s="629"/>
      <c r="MF59" s="629"/>
      <c r="MG59" s="629"/>
      <c r="MH59" s="629"/>
      <c r="MI59" s="629"/>
      <c r="MJ59" s="629"/>
      <c r="MK59" s="629"/>
      <c r="ML59" s="629"/>
      <c r="MM59" s="629"/>
      <c r="MN59" s="629"/>
      <c r="MO59" s="629"/>
      <c r="MP59" s="629"/>
      <c r="MQ59" s="629"/>
      <c r="MR59" s="629"/>
      <c r="MS59" s="629"/>
      <c r="MT59" s="629"/>
      <c r="MU59" s="629"/>
      <c r="MV59" s="629"/>
      <c r="MW59" s="629"/>
      <c r="MX59" s="629"/>
      <c r="MY59" s="629"/>
      <c r="MZ59" s="629"/>
      <c r="NA59" s="629"/>
      <c r="NB59" s="629"/>
      <c r="NC59" s="629"/>
      <c r="ND59" s="629"/>
      <c r="NE59" s="629"/>
      <c r="NF59" s="629"/>
      <c r="NG59" s="629"/>
      <c r="NH59" s="629"/>
      <c r="NI59" s="629"/>
      <c r="NJ59" s="629"/>
      <c r="NK59" s="629"/>
      <c r="NL59" s="629"/>
      <c r="NM59" s="629"/>
      <c r="NN59" s="629"/>
      <c r="NO59" s="629"/>
      <c r="NP59" s="629"/>
      <c r="NQ59" s="629"/>
      <c r="NR59" s="629"/>
      <c r="NS59" s="629"/>
      <c r="NT59" s="629"/>
      <c r="NU59" s="629"/>
      <c r="NV59" s="629"/>
      <c r="NW59" s="629"/>
      <c r="NX59" s="629"/>
      <c r="NY59" s="629"/>
      <c r="NZ59" s="629"/>
      <c r="OA59" s="629"/>
      <c r="OB59" s="629"/>
      <c r="OC59" s="629"/>
      <c r="OD59" s="629"/>
      <c r="OE59" s="629"/>
      <c r="OF59" s="629"/>
      <c r="OG59" s="629"/>
      <c r="OH59" s="629"/>
      <c r="OI59" s="629"/>
      <c r="OJ59" s="629"/>
      <c r="OK59" s="629"/>
      <c r="OL59" s="629"/>
      <c r="OM59" s="629"/>
      <c r="ON59" s="629"/>
      <c r="OO59" s="629"/>
      <c r="OP59" s="629"/>
      <c r="OQ59" s="629"/>
      <c r="OR59" s="629"/>
      <c r="OS59" s="629"/>
      <c r="OT59" s="629"/>
      <c r="OU59" s="629"/>
      <c r="OV59" s="629"/>
      <c r="OW59" s="629"/>
      <c r="OX59" s="629"/>
      <c r="OY59" s="629"/>
      <c r="OZ59" s="629"/>
      <c r="PA59" s="629"/>
      <c r="PB59" s="629"/>
      <c r="PC59" s="629"/>
      <c r="PD59" s="629"/>
      <c r="PE59" s="629"/>
      <c r="PF59" s="629"/>
      <c r="PG59" s="629"/>
      <c r="PH59" s="629"/>
      <c r="PI59" s="629"/>
      <c r="PJ59" s="629"/>
      <c r="PK59" s="629"/>
      <c r="PL59" s="629"/>
      <c r="PM59" s="629"/>
      <c r="PN59" s="629"/>
      <c r="PO59" s="629"/>
      <c r="PP59" s="629"/>
      <c r="PQ59" s="629"/>
      <c r="PR59" s="629"/>
      <c r="PS59" s="629"/>
      <c r="PT59" s="629"/>
      <c r="PU59" s="629"/>
      <c r="PV59" s="629"/>
      <c r="PW59" s="629"/>
      <c r="PX59" s="629"/>
      <c r="PY59" s="629"/>
      <c r="PZ59" s="629"/>
      <c r="QA59" s="629"/>
      <c r="QB59" s="629"/>
      <c r="QC59" s="629"/>
      <c r="QD59" s="629"/>
      <c r="QE59" s="629"/>
      <c r="QF59" s="629"/>
      <c r="QG59" s="629"/>
      <c r="QH59" s="629"/>
      <c r="QI59" s="629"/>
      <c r="QJ59" s="629"/>
      <c r="QK59" s="629"/>
      <c r="QL59" s="629"/>
      <c r="QM59" s="629"/>
      <c r="QN59" s="629"/>
      <c r="QO59" s="629"/>
      <c r="QP59" s="629"/>
      <c r="QQ59" s="629"/>
      <c r="QR59" s="629"/>
      <c r="QS59" s="629"/>
      <c r="QT59" s="629"/>
      <c r="QU59" s="629"/>
      <c r="QV59" s="629"/>
      <c r="QW59" s="629"/>
      <c r="QX59" s="629"/>
      <c r="QY59" s="629"/>
      <c r="QZ59" s="629"/>
      <c r="RA59" s="629"/>
      <c r="RB59" s="629"/>
      <c r="RC59" s="629"/>
      <c r="RD59" s="629"/>
      <c r="RE59" s="629"/>
      <c r="RF59" s="629"/>
      <c r="RG59" s="629"/>
      <c r="RH59" s="629"/>
      <c r="RI59" s="629"/>
      <c r="RJ59" s="629"/>
      <c r="RK59" s="629"/>
      <c r="RL59" s="629"/>
      <c r="RM59" s="629"/>
      <c r="RN59" s="629"/>
      <c r="RO59" s="629"/>
      <c r="RP59" s="629"/>
      <c r="RQ59" s="629"/>
      <c r="RR59" s="629"/>
      <c r="RS59" s="629"/>
      <c r="RT59" s="629"/>
      <c r="RU59" s="629"/>
      <c r="RV59" s="629"/>
      <c r="RW59" s="629"/>
      <c r="RX59" s="629"/>
      <c r="RY59" s="629"/>
      <c r="RZ59" s="629"/>
      <c r="SA59" s="629"/>
      <c r="SB59" s="629"/>
      <c r="SC59" s="629"/>
      <c r="SD59" s="629"/>
      <c r="SE59" s="629"/>
      <c r="SF59" s="629"/>
      <c r="SG59" s="629"/>
      <c r="SH59" s="629"/>
      <c r="SI59" s="629"/>
      <c r="SJ59" s="629"/>
      <c r="SK59" s="629"/>
      <c r="SL59" s="629"/>
      <c r="SM59" s="629"/>
      <c r="SN59" s="629"/>
      <c r="SO59" s="629"/>
      <c r="SP59" s="629"/>
      <c r="SQ59" s="629"/>
      <c r="SR59" s="629"/>
      <c r="SS59" s="629"/>
      <c r="ST59" s="629"/>
      <c r="SU59" s="629"/>
      <c r="SV59" s="629"/>
      <c r="SW59" s="629"/>
      <c r="SX59" s="629"/>
      <c r="SY59" s="629"/>
      <c r="SZ59" s="629"/>
      <c r="TA59" s="629"/>
      <c r="TB59" s="629"/>
      <c r="TC59" s="629"/>
      <c r="TD59" s="629"/>
      <c r="TE59" s="629"/>
      <c r="TF59" s="629"/>
      <c r="TG59" s="629"/>
      <c r="TH59" s="629"/>
      <c r="TI59" s="629"/>
      <c r="TJ59" s="629"/>
      <c r="TK59" s="629"/>
      <c r="TL59" s="629"/>
      <c r="TM59" s="629"/>
      <c r="TN59" s="629"/>
      <c r="TO59" s="629"/>
      <c r="TP59" s="629"/>
      <c r="TQ59" s="629"/>
      <c r="TR59" s="629"/>
      <c r="TS59" s="629"/>
      <c r="TT59" s="629"/>
      <c r="TU59" s="629"/>
      <c r="TV59" s="629"/>
      <c r="TW59" s="629"/>
      <c r="TX59" s="629"/>
      <c r="TY59" s="629"/>
      <c r="TZ59" s="629"/>
      <c r="UA59" s="629"/>
      <c r="UB59" s="629"/>
      <c r="UC59" s="629"/>
      <c r="UD59" s="629"/>
      <c r="UE59" s="629"/>
      <c r="UF59" s="629"/>
      <c r="UG59" s="629"/>
      <c r="UH59" s="629"/>
      <c r="UI59" s="629"/>
      <c r="UJ59" s="629"/>
      <c r="UK59" s="629"/>
      <c r="UL59" s="629"/>
      <c r="UM59" s="629"/>
      <c r="UN59" s="629"/>
      <c r="UO59" s="629"/>
      <c r="UP59" s="629"/>
      <c r="UQ59" s="629"/>
      <c r="UR59" s="629"/>
      <c r="US59" s="629"/>
      <c r="UT59" s="629"/>
      <c r="UU59" s="629"/>
      <c r="UV59" s="629"/>
      <c r="UW59" s="629"/>
      <c r="UX59" s="629"/>
      <c r="UY59" s="629"/>
      <c r="UZ59" s="629"/>
      <c r="VA59" s="629"/>
      <c r="VB59" s="629"/>
      <c r="VC59" s="629"/>
      <c r="VD59" s="629"/>
      <c r="VE59" s="629"/>
      <c r="VF59" s="629"/>
      <c r="VG59" s="629"/>
      <c r="VH59" s="629"/>
      <c r="VI59" s="629"/>
      <c r="VJ59" s="629"/>
      <c r="VK59" s="629"/>
      <c r="VL59" s="629"/>
      <c r="VM59" s="629"/>
      <c r="VN59" s="629"/>
      <c r="VO59" s="629"/>
      <c r="VP59" s="629"/>
      <c r="VQ59" s="629"/>
      <c r="VR59" s="629"/>
      <c r="VS59" s="629"/>
      <c r="VT59" s="629"/>
      <c r="VU59" s="629"/>
      <c r="VV59" s="629"/>
      <c r="VW59" s="629"/>
      <c r="VX59" s="629"/>
      <c r="VY59" s="629"/>
      <c r="VZ59" s="629"/>
      <c r="WA59" s="629"/>
      <c r="WB59" s="629"/>
      <c r="WC59" s="629"/>
      <c r="WD59" s="629"/>
      <c r="WE59" s="629"/>
      <c r="WF59" s="629"/>
      <c r="WG59" s="629"/>
      <c r="WH59" s="629"/>
      <c r="WI59" s="629"/>
      <c r="WJ59" s="629"/>
      <c r="WK59" s="629"/>
      <c r="WL59" s="629"/>
      <c r="WM59" s="629"/>
      <c r="WN59" s="629"/>
      <c r="WO59" s="629"/>
      <c r="WP59" s="629"/>
      <c r="WQ59" s="629"/>
      <c r="WR59" s="629"/>
      <c r="WS59" s="629"/>
      <c r="WT59" s="629"/>
      <c r="WU59" s="629"/>
      <c r="WV59" s="629"/>
      <c r="WW59" s="629"/>
      <c r="WX59" s="629"/>
      <c r="WY59" s="629"/>
      <c r="WZ59" s="629"/>
      <c r="XA59" s="629"/>
      <c r="XB59" s="629"/>
      <c r="XC59" s="629"/>
      <c r="XD59" s="629"/>
      <c r="XE59" s="629"/>
      <c r="XF59" s="629"/>
      <c r="XG59" s="629"/>
      <c r="XH59" s="629"/>
      <c r="XI59" s="629"/>
      <c r="XJ59" s="629"/>
      <c r="XK59" s="629"/>
      <c r="XL59" s="629"/>
      <c r="XM59" s="629"/>
      <c r="XN59" s="629"/>
      <c r="XO59" s="629"/>
      <c r="XP59" s="629"/>
      <c r="XQ59" s="629"/>
      <c r="XR59" s="629"/>
      <c r="XS59" s="629"/>
      <c r="XT59" s="629"/>
      <c r="XU59" s="629"/>
      <c r="XV59" s="629"/>
      <c r="XW59" s="629"/>
      <c r="XX59" s="629"/>
      <c r="XY59" s="629"/>
      <c r="XZ59" s="629"/>
      <c r="YA59" s="629"/>
      <c r="YB59" s="629"/>
      <c r="YC59" s="629"/>
      <c r="YD59" s="629"/>
      <c r="YE59" s="629"/>
      <c r="YF59" s="629"/>
      <c r="YG59" s="629"/>
      <c r="YH59" s="629"/>
      <c r="YI59" s="629"/>
      <c r="YJ59" s="629"/>
      <c r="YK59" s="629"/>
      <c r="YL59" s="629"/>
      <c r="YM59" s="629"/>
      <c r="YN59" s="629"/>
      <c r="YO59" s="629"/>
      <c r="YP59" s="629"/>
      <c r="YQ59" s="629"/>
      <c r="YR59" s="629"/>
      <c r="YS59" s="629"/>
      <c r="YT59" s="629"/>
      <c r="YU59" s="629"/>
      <c r="YV59" s="629"/>
      <c r="YW59" s="629"/>
      <c r="YX59" s="629"/>
      <c r="YY59" s="629"/>
      <c r="YZ59" s="629"/>
      <c r="ZA59" s="629"/>
      <c r="ZB59" s="629"/>
      <c r="ZC59" s="629"/>
      <c r="ZD59" s="629"/>
      <c r="ZE59" s="629"/>
      <c r="ZF59" s="629"/>
      <c r="ZG59" s="629"/>
      <c r="ZH59" s="629"/>
      <c r="ZI59" s="629"/>
      <c r="ZJ59" s="629"/>
      <c r="ZK59" s="629"/>
      <c r="ZL59" s="629"/>
      <c r="ZM59" s="629"/>
      <c r="ZN59" s="629"/>
      <c r="ZO59" s="629"/>
      <c r="ZP59" s="629"/>
      <c r="ZQ59" s="629"/>
      <c r="ZR59" s="629"/>
      <c r="ZS59" s="629"/>
      <c r="ZT59" s="629"/>
      <c r="ZU59" s="629"/>
      <c r="ZV59" s="629"/>
      <c r="ZW59" s="629"/>
      <c r="ZX59" s="629"/>
      <c r="ZY59" s="629"/>
      <c r="ZZ59" s="629"/>
      <c r="AAA59" s="629"/>
      <c r="AAB59" s="629"/>
      <c r="AAC59" s="629"/>
      <c r="AAD59" s="629"/>
      <c r="AAE59" s="629"/>
      <c r="AAF59" s="629"/>
      <c r="AAG59" s="629"/>
      <c r="AAH59" s="629"/>
      <c r="AAI59" s="629"/>
      <c r="AAJ59" s="629"/>
      <c r="AAK59" s="629"/>
      <c r="AAL59" s="629"/>
      <c r="AAM59" s="629"/>
      <c r="AAN59" s="629"/>
      <c r="AAO59" s="629"/>
      <c r="AAP59" s="629"/>
      <c r="AAQ59" s="629"/>
      <c r="AAR59" s="629"/>
      <c r="AAS59" s="629"/>
      <c r="AAT59" s="629"/>
      <c r="AAU59" s="629"/>
      <c r="AAV59" s="629"/>
      <c r="AAW59" s="629"/>
      <c r="AAX59" s="629"/>
      <c r="AAY59" s="629"/>
      <c r="AAZ59" s="629"/>
      <c r="ABA59" s="629"/>
      <c r="ABB59" s="629"/>
      <c r="ABC59" s="629"/>
      <c r="ABD59" s="629"/>
      <c r="ABE59" s="629"/>
      <c r="ABF59" s="629"/>
      <c r="ABG59" s="629"/>
      <c r="ABH59" s="629"/>
      <c r="ABI59" s="629"/>
      <c r="ABJ59" s="629"/>
      <c r="ABK59" s="629"/>
      <c r="ABL59" s="629"/>
      <c r="ABM59" s="629"/>
      <c r="ABN59" s="629"/>
      <c r="ABO59" s="629"/>
      <c r="ABP59" s="629"/>
      <c r="ABQ59" s="629"/>
      <c r="ABR59" s="629"/>
      <c r="ABS59" s="629"/>
      <c r="ABT59" s="629"/>
      <c r="ABU59" s="629"/>
      <c r="ABV59" s="629"/>
      <c r="ABW59" s="629"/>
      <c r="ABX59" s="629"/>
      <c r="ABY59" s="629"/>
      <c r="ABZ59" s="629"/>
      <c r="ACA59" s="629"/>
      <c r="ACB59" s="629"/>
      <c r="ACC59" s="629"/>
      <c r="ACD59" s="629"/>
      <c r="ACE59" s="629"/>
      <c r="ACF59" s="629"/>
      <c r="ACG59" s="629"/>
      <c r="ACH59" s="629"/>
      <c r="ACI59" s="629"/>
      <c r="ACJ59" s="629"/>
      <c r="ACK59" s="629"/>
      <c r="ACL59" s="629"/>
      <c r="ACM59" s="629"/>
      <c r="ACN59" s="629"/>
      <c r="ACO59" s="629"/>
      <c r="ACP59" s="629"/>
      <c r="ACQ59" s="629"/>
      <c r="ACR59" s="629"/>
      <c r="ACS59" s="629"/>
      <c r="ACT59" s="629"/>
      <c r="ACU59" s="629"/>
      <c r="ACV59" s="629"/>
      <c r="ACW59" s="629"/>
      <c r="ACX59" s="629"/>
      <c r="ACY59" s="629"/>
      <c r="ACZ59" s="629"/>
      <c r="ADA59" s="629"/>
      <c r="ADB59" s="629"/>
      <c r="ADC59" s="629"/>
      <c r="ADD59" s="629"/>
      <c r="ADE59" s="629"/>
      <c r="ADF59" s="629"/>
      <c r="ADG59" s="629"/>
      <c r="ADH59" s="629"/>
      <c r="ADI59" s="629"/>
      <c r="ADJ59" s="629"/>
      <c r="ADK59" s="629"/>
      <c r="ADL59" s="629"/>
      <c r="ADM59" s="629"/>
      <c r="ADN59" s="629"/>
      <c r="ADO59" s="629"/>
      <c r="ADP59" s="629"/>
      <c r="ADQ59" s="629"/>
      <c r="ADR59" s="629"/>
      <c r="ADS59" s="629"/>
      <c r="ADT59" s="629"/>
      <c r="ADU59" s="629"/>
      <c r="ADV59" s="629"/>
      <c r="ADW59" s="629"/>
      <c r="ADX59" s="629"/>
      <c r="ADY59" s="629"/>
      <c r="ADZ59" s="629"/>
      <c r="AEA59" s="629"/>
      <c r="AEB59" s="629"/>
      <c r="AEC59" s="629"/>
      <c r="AED59" s="629"/>
      <c r="AEE59" s="629"/>
      <c r="AEF59" s="629"/>
      <c r="AEG59" s="629"/>
      <c r="AEH59" s="629"/>
      <c r="AEI59" s="629"/>
      <c r="AEJ59" s="629"/>
      <c r="AEK59" s="629"/>
      <c r="AEL59" s="629"/>
      <c r="AEM59" s="629"/>
      <c r="AEN59" s="629"/>
      <c r="AEO59" s="629"/>
      <c r="AEP59" s="629"/>
      <c r="AEQ59" s="629"/>
      <c r="AER59" s="629"/>
      <c r="AES59" s="629"/>
      <c r="AET59" s="629"/>
      <c r="AEU59" s="629"/>
      <c r="AEV59" s="629"/>
      <c r="AEW59" s="629"/>
      <c r="AEX59" s="629"/>
      <c r="AEY59" s="629"/>
      <c r="AEZ59" s="629"/>
      <c r="AFA59" s="629"/>
      <c r="AFB59" s="629"/>
      <c r="AFC59" s="629"/>
      <c r="AFD59" s="629"/>
      <c r="AFE59" s="629"/>
      <c r="AFF59" s="629"/>
      <c r="AFG59" s="629"/>
      <c r="AFH59" s="629"/>
      <c r="AFI59" s="629"/>
      <c r="AFJ59" s="629"/>
      <c r="AFK59" s="629"/>
      <c r="AFL59" s="629"/>
      <c r="AFM59" s="629"/>
      <c r="AFN59" s="629"/>
      <c r="AFO59" s="629"/>
      <c r="AFP59" s="629"/>
      <c r="AFQ59" s="629"/>
      <c r="AFR59" s="629"/>
      <c r="AFS59" s="629"/>
      <c r="AFT59" s="629"/>
      <c r="AFU59" s="629"/>
      <c r="AFV59" s="629"/>
      <c r="AFW59" s="629"/>
      <c r="AFX59" s="629"/>
      <c r="AFY59" s="629"/>
      <c r="AFZ59" s="629"/>
      <c r="AGA59" s="629"/>
      <c r="AGB59" s="629"/>
      <c r="AGC59" s="629"/>
      <c r="AGD59" s="629"/>
      <c r="AGE59" s="629"/>
      <c r="AGF59" s="629"/>
      <c r="AGG59" s="629"/>
      <c r="AGH59" s="629"/>
      <c r="AGI59" s="629"/>
      <c r="AGJ59" s="629"/>
      <c r="AGK59" s="629"/>
      <c r="AGL59" s="629"/>
      <c r="AGM59" s="629"/>
      <c r="AGN59" s="629"/>
      <c r="AGO59" s="629"/>
      <c r="AGP59" s="629"/>
      <c r="AGQ59" s="629"/>
      <c r="AGR59" s="629"/>
      <c r="AGS59" s="629"/>
      <c r="AGT59" s="629"/>
      <c r="AGU59" s="629"/>
      <c r="AGV59" s="629"/>
      <c r="AGW59" s="629"/>
      <c r="AGX59" s="629"/>
      <c r="AGY59" s="629"/>
      <c r="AGZ59" s="629"/>
      <c r="AHA59" s="629"/>
      <c r="AHB59" s="629"/>
      <c r="AHC59" s="629"/>
      <c r="AHD59" s="629"/>
      <c r="AHE59" s="629"/>
      <c r="AHF59" s="629"/>
      <c r="AHG59" s="629"/>
      <c r="AHH59" s="629"/>
      <c r="AHI59" s="629"/>
      <c r="AHJ59" s="629"/>
      <c r="AHK59" s="629"/>
      <c r="AHL59" s="629"/>
      <c r="AHM59" s="629"/>
      <c r="AHN59" s="629"/>
      <c r="AHO59" s="629"/>
      <c r="AHP59" s="629"/>
      <c r="AHQ59" s="629"/>
      <c r="AHR59" s="629"/>
      <c r="AHS59" s="629"/>
      <c r="AHT59" s="629"/>
      <c r="AHU59" s="629"/>
      <c r="AHV59" s="629"/>
      <c r="AHW59" s="629"/>
      <c r="AHX59" s="629"/>
      <c r="AHY59" s="629"/>
      <c r="AHZ59" s="629"/>
      <c r="AIA59" s="629"/>
      <c r="AIB59" s="629"/>
      <c r="AIC59" s="629"/>
      <c r="AID59" s="629"/>
      <c r="AIE59" s="629"/>
      <c r="AIF59" s="629"/>
      <c r="AIG59" s="629"/>
      <c r="AIH59" s="629"/>
      <c r="AII59" s="629"/>
    </row>
    <row r="60" spans="1:919" s="498" customFormat="1" ht="31.75" customHeight="1" x14ac:dyDescent="0.75">
      <c r="A60" s="2010"/>
      <c r="B60" s="2010"/>
      <c r="C60" s="689">
        <v>7.4</v>
      </c>
      <c r="D60" s="688" t="s">
        <v>69</v>
      </c>
      <c r="E60" s="600" t="s">
        <v>25</v>
      </c>
      <c r="F60" s="600" t="s">
        <v>11</v>
      </c>
      <c r="G60" s="538">
        <f t="array" ref="G60">INDEX('Salary . staff rates'!$A$6:$C$28,MATCH(1,('Salary . staff rates'!$A$6:$A$28=MNO!E60)*('Salary . staff rates'!$B$6:$B$28=MNO!F60),0),3)</f>
        <v>60000</v>
      </c>
      <c r="H60" s="537">
        <f>IF(E60="External",G60,G60/working_days*(1+loading_factor))</f>
        <v>421.05263157894734</v>
      </c>
      <c r="I60" s="601" t="s">
        <v>0</v>
      </c>
      <c r="J60" s="602" t="s">
        <v>0</v>
      </c>
      <c r="K60" s="606">
        <v>20</v>
      </c>
      <c r="L60" s="603">
        <f t="shared" si="80"/>
        <v>8421.0526315789466</v>
      </c>
      <c r="M60" s="648" t="s">
        <v>31</v>
      </c>
      <c r="N60" s="604">
        <f>IF(K60="N/A",0,IF(M60="Yes",L60*'Salary . staff rates'!$C$34,0))</f>
        <v>0</v>
      </c>
      <c r="O60" s="661"/>
      <c r="P60" s="662">
        <v>1</v>
      </c>
      <c r="Q60" s="662">
        <v>1</v>
      </c>
      <c r="R60" s="545"/>
      <c r="S60" s="546">
        <v>1</v>
      </c>
      <c r="T60" s="546">
        <f t="shared" si="93"/>
        <v>1</v>
      </c>
      <c r="U60" s="546">
        <f t="shared" si="94"/>
        <v>1</v>
      </c>
      <c r="W60" s="662"/>
      <c r="Y60" s="1011">
        <f t="shared" si="81"/>
        <v>8421.0526315789466</v>
      </c>
      <c r="Z60" s="1011">
        <f t="shared" si="82"/>
        <v>0</v>
      </c>
      <c r="AB60" s="1011">
        <f t="shared" si="83"/>
        <v>8421.0526315789466</v>
      </c>
      <c r="AC60" s="1011">
        <f t="shared" si="84"/>
        <v>0</v>
      </c>
      <c r="AD60" s="714"/>
      <c r="AE60" s="1011">
        <f t="shared" si="85"/>
        <v>8421.0526315789466</v>
      </c>
      <c r="AF60" s="1011">
        <f t="shared" si="86"/>
        <v>0</v>
      </c>
      <c r="AH60" s="1011">
        <f t="shared" si="87"/>
        <v>8421.0526315789466</v>
      </c>
      <c r="AI60" s="1011">
        <f t="shared" si="88"/>
        <v>0</v>
      </c>
      <c r="AJ60" s="714"/>
      <c r="AL60" s="548"/>
      <c r="AN60" s="1011">
        <f t="shared" si="89"/>
        <v>8421.0526315789466</v>
      </c>
      <c r="AO60" s="1011">
        <f t="shared" si="90"/>
        <v>0</v>
      </c>
      <c r="AP60" s="547"/>
      <c r="AQ60" s="1011">
        <f t="shared" si="91"/>
        <v>8421.0526315789466</v>
      </c>
      <c r="AR60" s="1011">
        <f t="shared" si="92"/>
        <v>0</v>
      </c>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29"/>
      <c r="BW60" s="629"/>
      <c r="BX60" s="629"/>
      <c r="BY60" s="629"/>
      <c r="BZ60" s="629"/>
      <c r="CA60" s="629"/>
      <c r="CB60" s="629"/>
      <c r="CC60" s="629"/>
      <c r="CD60" s="629"/>
      <c r="CE60" s="629"/>
      <c r="CF60" s="629"/>
      <c r="CG60" s="629"/>
      <c r="CH60" s="629"/>
      <c r="CI60" s="629"/>
      <c r="CJ60" s="629"/>
      <c r="CK60" s="629"/>
      <c r="CL60" s="629"/>
      <c r="CM60" s="629"/>
      <c r="CN60" s="629"/>
      <c r="CO60" s="629"/>
      <c r="CP60" s="629"/>
      <c r="CQ60" s="629"/>
      <c r="CR60" s="629"/>
      <c r="CS60" s="629"/>
      <c r="CT60" s="629"/>
      <c r="CU60" s="629"/>
      <c r="CV60" s="629"/>
      <c r="CW60" s="629"/>
      <c r="CX60" s="629"/>
      <c r="CY60" s="629"/>
      <c r="CZ60" s="629"/>
      <c r="DA60" s="629"/>
      <c r="DB60" s="629"/>
      <c r="DC60" s="629"/>
      <c r="DD60" s="629"/>
      <c r="DE60" s="629"/>
      <c r="DF60" s="629"/>
      <c r="DG60" s="629"/>
      <c r="DH60" s="629"/>
      <c r="DI60" s="629"/>
      <c r="DJ60" s="629"/>
      <c r="DK60" s="629"/>
      <c r="DL60" s="629"/>
      <c r="DM60" s="629"/>
      <c r="DN60" s="629"/>
      <c r="DO60" s="629"/>
      <c r="DP60" s="629"/>
      <c r="DQ60" s="629"/>
      <c r="DR60" s="629"/>
      <c r="DS60" s="629"/>
      <c r="DT60" s="629"/>
      <c r="DU60" s="629"/>
      <c r="DV60" s="629"/>
      <c r="DW60" s="629"/>
      <c r="DX60" s="629"/>
      <c r="DY60" s="629"/>
      <c r="DZ60" s="629"/>
      <c r="EA60" s="629"/>
      <c r="EB60" s="629"/>
      <c r="EC60" s="629"/>
      <c r="ED60" s="629"/>
      <c r="EE60" s="629"/>
      <c r="EF60" s="629"/>
      <c r="EG60" s="629"/>
      <c r="EH60" s="629"/>
      <c r="EI60" s="629"/>
      <c r="EJ60" s="629"/>
      <c r="EK60" s="629"/>
      <c r="EL60" s="629"/>
      <c r="EM60" s="629"/>
      <c r="EN60" s="629"/>
      <c r="EO60" s="629"/>
      <c r="EP60" s="629"/>
      <c r="EQ60" s="629"/>
      <c r="ER60" s="629"/>
      <c r="ES60" s="629"/>
      <c r="ET60" s="629"/>
      <c r="EU60" s="629"/>
      <c r="EV60" s="629"/>
      <c r="EW60" s="629"/>
      <c r="EX60" s="629"/>
      <c r="EY60" s="629"/>
      <c r="EZ60" s="629"/>
      <c r="FA60" s="629"/>
      <c r="FB60" s="629"/>
      <c r="FC60" s="629"/>
      <c r="FD60" s="629"/>
      <c r="FE60" s="629"/>
      <c r="FF60" s="629"/>
      <c r="FG60" s="629"/>
      <c r="FH60" s="629"/>
      <c r="FI60" s="629"/>
      <c r="FJ60" s="629"/>
      <c r="FK60" s="629"/>
      <c r="FL60" s="629"/>
      <c r="FM60" s="629"/>
      <c r="FN60" s="629"/>
      <c r="FO60" s="629"/>
      <c r="FP60" s="629"/>
      <c r="FQ60" s="629"/>
      <c r="FR60" s="629"/>
      <c r="FS60" s="629"/>
      <c r="FT60" s="629"/>
      <c r="FU60" s="629"/>
      <c r="FV60" s="629"/>
      <c r="FW60" s="629"/>
      <c r="FX60" s="629"/>
      <c r="FY60" s="629"/>
      <c r="FZ60" s="629"/>
      <c r="GA60" s="629"/>
      <c r="GB60" s="629"/>
      <c r="GC60" s="629"/>
      <c r="GD60" s="629"/>
      <c r="GE60" s="629"/>
      <c r="GF60" s="629"/>
      <c r="GG60" s="629"/>
      <c r="GH60" s="629"/>
      <c r="GI60" s="629"/>
      <c r="GJ60" s="629"/>
      <c r="GK60" s="629"/>
      <c r="GL60" s="629"/>
      <c r="GM60" s="629"/>
      <c r="GN60" s="629"/>
      <c r="GO60" s="629"/>
      <c r="GP60" s="629"/>
      <c r="GQ60" s="629"/>
      <c r="GR60" s="629"/>
      <c r="GS60" s="629"/>
      <c r="GT60" s="629"/>
      <c r="GU60" s="629"/>
      <c r="GV60" s="629"/>
      <c r="GW60" s="629"/>
      <c r="GX60" s="629"/>
      <c r="GY60" s="629"/>
      <c r="GZ60" s="629"/>
      <c r="HA60" s="629"/>
      <c r="HB60" s="629"/>
      <c r="HC60" s="629"/>
      <c r="HD60" s="629"/>
      <c r="HE60" s="629"/>
      <c r="HF60" s="629"/>
      <c r="HG60" s="629"/>
      <c r="HH60" s="629"/>
      <c r="HI60" s="629"/>
      <c r="HJ60" s="629"/>
      <c r="HK60" s="629"/>
      <c r="HL60" s="629"/>
      <c r="HM60" s="629"/>
      <c r="HN60" s="629"/>
      <c r="HO60" s="629"/>
      <c r="HP60" s="629"/>
      <c r="HQ60" s="629"/>
      <c r="HR60" s="629"/>
      <c r="HS60" s="629"/>
      <c r="HT60" s="629"/>
      <c r="HU60" s="629"/>
      <c r="HV60" s="629"/>
      <c r="HW60" s="629"/>
      <c r="HX60" s="629"/>
      <c r="HY60" s="629"/>
      <c r="HZ60" s="629"/>
      <c r="IA60" s="629"/>
      <c r="IB60" s="629"/>
      <c r="IC60" s="629"/>
      <c r="ID60" s="629"/>
      <c r="IE60" s="629"/>
      <c r="IF60" s="629"/>
      <c r="IG60" s="629"/>
      <c r="IH60" s="629"/>
      <c r="II60" s="629"/>
      <c r="IJ60" s="629"/>
      <c r="IK60" s="629"/>
      <c r="IL60" s="629"/>
      <c r="IM60" s="629"/>
      <c r="IN60" s="629"/>
      <c r="IO60" s="629"/>
      <c r="IP60" s="629"/>
      <c r="IQ60" s="629"/>
      <c r="IR60" s="629"/>
      <c r="IS60" s="629"/>
      <c r="IT60" s="629"/>
      <c r="IU60" s="629"/>
      <c r="IV60" s="629"/>
      <c r="IW60" s="629"/>
      <c r="IX60" s="629"/>
      <c r="IY60" s="629"/>
      <c r="IZ60" s="629"/>
      <c r="JA60" s="629"/>
      <c r="JB60" s="629"/>
      <c r="JC60" s="629"/>
      <c r="JD60" s="629"/>
      <c r="JE60" s="629"/>
      <c r="JF60" s="629"/>
      <c r="JG60" s="629"/>
      <c r="JH60" s="629"/>
      <c r="JI60" s="629"/>
      <c r="JJ60" s="629"/>
      <c r="JK60" s="629"/>
      <c r="JL60" s="629"/>
      <c r="JM60" s="629"/>
      <c r="JN60" s="629"/>
      <c r="JO60" s="629"/>
      <c r="JP60" s="629"/>
      <c r="JQ60" s="629"/>
      <c r="JR60" s="629"/>
      <c r="JS60" s="629"/>
      <c r="JT60" s="629"/>
      <c r="JU60" s="629"/>
      <c r="JV60" s="629"/>
      <c r="JW60" s="629"/>
      <c r="JX60" s="629"/>
      <c r="JY60" s="629"/>
      <c r="JZ60" s="629"/>
      <c r="KA60" s="629"/>
      <c r="KB60" s="629"/>
      <c r="KC60" s="629"/>
      <c r="KD60" s="629"/>
      <c r="KE60" s="629"/>
      <c r="KF60" s="629"/>
      <c r="KG60" s="629"/>
      <c r="KH60" s="629"/>
      <c r="KI60" s="629"/>
      <c r="KJ60" s="629"/>
      <c r="KK60" s="629"/>
      <c r="KL60" s="629"/>
      <c r="KM60" s="629"/>
      <c r="KN60" s="629"/>
      <c r="KO60" s="629"/>
      <c r="KP60" s="629"/>
      <c r="KQ60" s="629"/>
      <c r="KR60" s="629"/>
      <c r="KS60" s="629"/>
      <c r="KT60" s="629"/>
      <c r="KU60" s="629"/>
      <c r="KV60" s="629"/>
      <c r="KW60" s="629"/>
      <c r="KX60" s="629"/>
      <c r="KY60" s="629"/>
      <c r="KZ60" s="629"/>
      <c r="LA60" s="629"/>
      <c r="LB60" s="629"/>
      <c r="LC60" s="629"/>
      <c r="LD60" s="629"/>
      <c r="LE60" s="629"/>
      <c r="LF60" s="629"/>
      <c r="LG60" s="629"/>
      <c r="LH60" s="629"/>
      <c r="LI60" s="629"/>
      <c r="LJ60" s="629"/>
      <c r="LK60" s="629"/>
      <c r="LL60" s="629"/>
      <c r="LM60" s="629"/>
      <c r="LN60" s="629"/>
      <c r="LO60" s="629"/>
      <c r="LP60" s="629"/>
      <c r="LQ60" s="629"/>
      <c r="LR60" s="629"/>
      <c r="LS60" s="629"/>
      <c r="LT60" s="629"/>
      <c r="LU60" s="629"/>
      <c r="LV60" s="629"/>
      <c r="LW60" s="629"/>
      <c r="LX60" s="629"/>
      <c r="LY60" s="629"/>
      <c r="LZ60" s="629"/>
      <c r="MA60" s="629"/>
      <c r="MB60" s="629"/>
      <c r="MC60" s="629"/>
      <c r="MD60" s="629"/>
      <c r="ME60" s="629"/>
      <c r="MF60" s="629"/>
      <c r="MG60" s="629"/>
      <c r="MH60" s="629"/>
      <c r="MI60" s="629"/>
      <c r="MJ60" s="629"/>
      <c r="MK60" s="629"/>
      <c r="ML60" s="629"/>
      <c r="MM60" s="629"/>
      <c r="MN60" s="629"/>
      <c r="MO60" s="629"/>
      <c r="MP60" s="629"/>
      <c r="MQ60" s="629"/>
      <c r="MR60" s="629"/>
      <c r="MS60" s="629"/>
      <c r="MT60" s="629"/>
      <c r="MU60" s="629"/>
      <c r="MV60" s="629"/>
      <c r="MW60" s="629"/>
      <c r="MX60" s="629"/>
      <c r="MY60" s="629"/>
      <c r="MZ60" s="629"/>
      <c r="NA60" s="629"/>
      <c r="NB60" s="629"/>
      <c r="NC60" s="629"/>
      <c r="ND60" s="629"/>
      <c r="NE60" s="629"/>
      <c r="NF60" s="629"/>
      <c r="NG60" s="629"/>
      <c r="NH60" s="629"/>
      <c r="NI60" s="629"/>
      <c r="NJ60" s="629"/>
      <c r="NK60" s="629"/>
      <c r="NL60" s="629"/>
      <c r="NM60" s="629"/>
      <c r="NN60" s="629"/>
      <c r="NO60" s="629"/>
      <c r="NP60" s="629"/>
      <c r="NQ60" s="629"/>
      <c r="NR60" s="629"/>
      <c r="NS60" s="629"/>
      <c r="NT60" s="629"/>
      <c r="NU60" s="629"/>
      <c r="NV60" s="629"/>
      <c r="NW60" s="629"/>
      <c r="NX60" s="629"/>
      <c r="NY60" s="629"/>
      <c r="NZ60" s="629"/>
      <c r="OA60" s="629"/>
      <c r="OB60" s="629"/>
      <c r="OC60" s="629"/>
      <c r="OD60" s="629"/>
      <c r="OE60" s="629"/>
      <c r="OF60" s="629"/>
      <c r="OG60" s="629"/>
      <c r="OH60" s="629"/>
      <c r="OI60" s="629"/>
      <c r="OJ60" s="629"/>
      <c r="OK60" s="629"/>
      <c r="OL60" s="629"/>
      <c r="OM60" s="629"/>
      <c r="ON60" s="629"/>
      <c r="OO60" s="629"/>
      <c r="OP60" s="629"/>
      <c r="OQ60" s="629"/>
      <c r="OR60" s="629"/>
      <c r="OS60" s="629"/>
      <c r="OT60" s="629"/>
      <c r="OU60" s="629"/>
      <c r="OV60" s="629"/>
      <c r="OW60" s="629"/>
      <c r="OX60" s="629"/>
      <c r="OY60" s="629"/>
      <c r="OZ60" s="629"/>
      <c r="PA60" s="629"/>
      <c r="PB60" s="629"/>
      <c r="PC60" s="629"/>
      <c r="PD60" s="629"/>
      <c r="PE60" s="629"/>
      <c r="PF60" s="629"/>
      <c r="PG60" s="629"/>
      <c r="PH60" s="629"/>
      <c r="PI60" s="629"/>
      <c r="PJ60" s="629"/>
      <c r="PK60" s="629"/>
      <c r="PL60" s="629"/>
      <c r="PM60" s="629"/>
      <c r="PN60" s="629"/>
      <c r="PO60" s="629"/>
      <c r="PP60" s="629"/>
      <c r="PQ60" s="629"/>
      <c r="PR60" s="629"/>
      <c r="PS60" s="629"/>
      <c r="PT60" s="629"/>
      <c r="PU60" s="629"/>
      <c r="PV60" s="629"/>
      <c r="PW60" s="629"/>
      <c r="PX60" s="629"/>
      <c r="PY60" s="629"/>
      <c r="PZ60" s="629"/>
      <c r="QA60" s="629"/>
      <c r="QB60" s="629"/>
      <c r="QC60" s="629"/>
      <c r="QD60" s="629"/>
      <c r="QE60" s="629"/>
      <c r="QF60" s="629"/>
      <c r="QG60" s="629"/>
      <c r="QH60" s="629"/>
      <c r="QI60" s="629"/>
      <c r="QJ60" s="629"/>
      <c r="QK60" s="629"/>
      <c r="QL60" s="629"/>
      <c r="QM60" s="629"/>
      <c r="QN60" s="629"/>
      <c r="QO60" s="629"/>
      <c r="QP60" s="629"/>
      <c r="QQ60" s="629"/>
      <c r="QR60" s="629"/>
      <c r="QS60" s="629"/>
      <c r="QT60" s="629"/>
      <c r="QU60" s="629"/>
      <c r="QV60" s="629"/>
      <c r="QW60" s="629"/>
      <c r="QX60" s="629"/>
      <c r="QY60" s="629"/>
      <c r="QZ60" s="629"/>
      <c r="RA60" s="629"/>
      <c r="RB60" s="629"/>
      <c r="RC60" s="629"/>
      <c r="RD60" s="629"/>
      <c r="RE60" s="629"/>
      <c r="RF60" s="629"/>
      <c r="RG60" s="629"/>
      <c r="RH60" s="629"/>
      <c r="RI60" s="629"/>
      <c r="RJ60" s="629"/>
      <c r="RK60" s="629"/>
      <c r="RL60" s="629"/>
      <c r="RM60" s="629"/>
      <c r="RN60" s="629"/>
      <c r="RO60" s="629"/>
      <c r="RP60" s="629"/>
      <c r="RQ60" s="629"/>
      <c r="RR60" s="629"/>
      <c r="RS60" s="629"/>
      <c r="RT60" s="629"/>
      <c r="RU60" s="629"/>
      <c r="RV60" s="629"/>
      <c r="RW60" s="629"/>
      <c r="RX60" s="629"/>
      <c r="RY60" s="629"/>
      <c r="RZ60" s="629"/>
      <c r="SA60" s="629"/>
      <c r="SB60" s="629"/>
      <c r="SC60" s="629"/>
      <c r="SD60" s="629"/>
      <c r="SE60" s="629"/>
      <c r="SF60" s="629"/>
      <c r="SG60" s="629"/>
      <c r="SH60" s="629"/>
      <c r="SI60" s="629"/>
      <c r="SJ60" s="629"/>
      <c r="SK60" s="629"/>
      <c r="SL60" s="629"/>
      <c r="SM60" s="629"/>
      <c r="SN60" s="629"/>
      <c r="SO60" s="629"/>
      <c r="SP60" s="629"/>
      <c r="SQ60" s="629"/>
      <c r="SR60" s="629"/>
      <c r="SS60" s="629"/>
      <c r="ST60" s="629"/>
      <c r="SU60" s="629"/>
      <c r="SV60" s="629"/>
      <c r="SW60" s="629"/>
      <c r="SX60" s="629"/>
      <c r="SY60" s="629"/>
      <c r="SZ60" s="629"/>
      <c r="TA60" s="629"/>
      <c r="TB60" s="629"/>
      <c r="TC60" s="629"/>
      <c r="TD60" s="629"/>
      <c r="TE60" s="629"/>
      <c r="TF60" s="629"/>
      <c r="TG60" s="629"/>
      <c r="TH60" s="629"/>
      <c r="TI60" s="629"/>
      <c r="TJ60" s="629"/>
      <c r="TK60" s="629"/>
      <c r="TL60" s="629"/>
      <c r="TM60" s="629"/>
      <c r="TN60" s="629"/>
      <c r="TO60" s="629"/>
      <c r="TP60" s="629"/>
      <c r="TQ60" s="629"/>
      <c r="TR60" s="629"/>
      <c r="TS60" s="629"/>
      <c r="TT60" s="629"/>
      <c r="TU60" s="629"/>
      <c r="TV60" s="629"/>
      <c r="TW60" s="629"/>
      <c r="TX60" s="629"/>
      <c r="TY60" s="629"/>
      <c r="TZ60" s="629"/>
      <c r="UA60" s="629"/>
      <c r="UB60" s="629"/>
      <c r="UC60" s="629"/>
      <c r="UD60" s="629"/>
      <c r="UE60" s="629"/>
      <c r="UF60" s="629"/>
      <c r="UG60" s="629"/>
      <c r="UH60" s="629"/>
      <c r="UI60" s="629"/>
      <c r="UJ60" s="629"/>
      <c r="UK60" s="629"/>
      <c r="UL60" s="629"/>
      <c r="UM60" s="629"/>
      <c r="UN60" s="629"/>
      <c r="UO60" s="629"/>
      <c r="UP60" s="629"/>
      <c r="UQ60" s="629"/>
      <c r="UR60" s="629"/>
      <c r="US60" s="629"/>
      <c r="UT60" s="629"/>
      <c r="UU60" s="629"/>
      <c r="UV60" s="629"/>
      <c r="UW60" s="629"/>
      <c r="UX60" s="629"/>
      <c r="UY60" s="629"/>
      <c r="UZ60" s="629"/>
      <c r="VA60" s="629"/>
      <c r="VB60" s="629"/>
      <c r="VC60" s="629"/>
      <c r="VD60" s="629"/>
      <c r="VE60" s="629"/>
      <c r="VF60" s="629"/>
      <c r="VG60" s="629"/>
      <c r="VH60" s="629"/>
      <c r="VI60" s="629"/>
      <c r="VJ60" s="629"/>
      <c r="VK60" s="629"/>
      <c r="VL60" s="629"/>
      <c r="VM60" s="629"/>
      <c r="VN60" s="629"/>
      <c r="VO60" s="629"/>
      <c r="VP60" s="629"/>
      <c r="VQ60" s="629"/>
      <c r="VR60" s="629"/>
      <c r="VS60" s="629"/>
      <c r="VT60" s="629"/>
      <c r="VU60" s="629"/>
      <c r="VV60" s="629"/>
      <c r="VW60" s="629"/>
      <c r="VX60" s="629"/>
      <c r="VY60" s="629"/>
      <c r="VZ60" s="629"/>
      <c r="WA60" s="629"/>
      <c r="WB60" s="629"/>
      <c r="WC60" s="629"/>
      <c r="WD60" s="629"/>
      <c r="WE60" s="629"/>
      <c r="WF60" s="629"/>
      <c r="WG60" s="629"/>
      <c r="WH60" s="629"/>
      <c r="WI60" s="629"/>
      <c r="WJ60" s="629"/>
      <c r="WK60" s="629"/>
      <c r="WL60" s="629"/>
      <c r="WM60" s="629"/>
      <c r="WN60" s="629"/>
      <c r="WO60" s="629"/>
      <c r="WP60" s="629"/>
      <c r="WQ60" s="629"/>
      <c r="WR60" s="629"/>
      <c r="WS60" s="629"/>
      <c r="WT60" s="629"/>
      <c r="WU60" s="629"/>
      <c r="WV60" s="629"/>
      <c r="WW60" s="629"/>
      <c r="WX60" s="629"/>
      <c r="WY60" s="629"/>
      <c r="WZ60" s="629"/>
      <c r="XA60" s="629"/>
      <c r="XB60" s="629"/>
      <c r="XC60" s="629"/>
      <c r="XD60" s="629"/>
      <c r="XE60" s="629"/>
      <c r="XF60" s="629"/>
      <c r="XG60" s="629"/>
      <c r="XH60" s="629"/>
      <c r="XI60" s="629"/>
      <c r="XJ60" s="629"/>
      <c r="XK60" s="629"/>
      <c r="XL60" s="629"/>
      <c r="XM60" s="629"/>
      <c r="XN60" s="629"/>
      <c r="XO60" s="629"/>
      <c r="XP60" s="629"/>
      <c r="XQ60" s="629"/>
      <c r="XR60" s="629"/>
      <c r="XS60" s="629"/>
      <c r="XT60" s="629"/>
      <c r="XU60" s="629"/>
      <c r="XV60" s="629"/>
      <c r="XW60" s="629"/>
      <c r="XX60" s="629"/>
      <c r="XY60" s="629"/>
      <c r="XZ60" s="629"/>
      <c r="YA60" s="629"/>
      <c r="YB60" s="629"/>
      <c r="YC60" s="629"/>
      <c r="YD60" s="629"/>
      <c r="YE60" s="629"/>
      <c r="YF60" s="629"/>
      <c r="YG60" s="629"/>
      <c r="YH60" s="629"/>
      <c r="YI60" s="629"/>
      <c r="YJ60" s="629"/>
      <c r="YK60" s="629"/>
      <c r="YL60" s="629"/>
      <c r="YM60" s="629"/>
      <c r="YN60" s="629"/>
      <c r="YO60" s="629"/>
      <c r="YP60" s="629"/>
      <c r="YQ60" s="629"/>
      <c r="YR60" s="629"/>
      <c r="YS60" s="629"/>
      <c r="YT60" s="629"/>
      <c r="YU60" s="629"/>
      <c r="YV60" s="629"/>
      <c r="YW60" s="629"/>
      <c r="YX60" s="629"/>
      <c r="YY60" s="629"/>
      <c r="YZ60" s="629"/>
      <c r="ZA60" s="629"/>
      <c r="ZB60" s="629"/>
      <c r="ZC60" s="629"/>
      <c r="ZD60" s="629"/>
      <c r="ZE60" s="629"/>
      <c r="ZF60" s="629"/>
      <c r="ZG60" s="629"/>
      <c r="ZH60" s="629"/>
      <c r="ZI60" s="629"/>
      <c r="ZJ60" s="629"/>
      <c r="ZK60" s="629"/>
      <c r="ZL60" s="629"/>
      <c r="ZM60" s="629"/>
      <c r="ZN60" s="629"/>
      <c r="ZO60" s="629"/>
      <c r="ZP60" s="629"/>
      <c r="ZQ60" s="629"/>
      <c r="ZR60" s="629"/>
      <c r="ZS60" s="629"/>
      <c r="ZT60" s="629"/>
      <c r="ZU60" s="629"/>
      <c r="ZV60" s="629"/>
      <c r="ZW60" s="629"/>
      <c r="ZX60" s="629"/>
      <c r="ZY60" s="629"/>
      <c r="ZZ60" s="629"/>
      <c r="AAA60" s="629"/>
      <c r="AAB60" s="629"/>
      <c r="AAC60" s="629"/>
      <c r="AAD60" s="629"/>
      <c r="AAE60" s="629"/>
      <c r="AAF60" s="629"/>
      <c r="AAG60" s="629"/>
      <c r="AAH60" s="629"/>
      <c r="AAI60" s="629"/>
      <c r="AAJ60" s="629"/>
      <c r="AAK60" s="629"/>
      <c r="AAL60" s="629"/>
      <c r="AAM60" s="629"/>
      <c r="AAN60" s="629"/>
      <c r="AAO60" s="629"/>
      <c r="AAP60" s="629"/>
      <c r="AAQ60" s="629"/>
      <c r="AAR60" s="629"/>
      <c r="AAS60" s="629"/>
      <c r="AAT60" s="629"/>
      <c r="AAU60" s="629"/>
      <c r="AAV60" s="629"/>
      <c r="AAW60" s="629"/>
      <c r="AAX60" s="629"/>
      <c r="AAY60" s="629"/>
      <c r="AAZ60" s="629"/>
      <c r="ABA60" s="629"/>
      <c r="ABB60" s="629"/>
      <c r="ABC60" s="629"/>
      <c r="ABD60" s="629"/>
      <c r="ABE60" s="629"/>
      <c r="ABF60" s="629"/>
      <c r="ABG60" s="629"/>
      <c r="ABH60" s="629"/>
      <c r="ABI60" s="629"/>
      <c r="ABJ60" s="629"/>
      <c r="ABK60" s="629"/>
      <c r="ABL60" s="629"/>
      <c r="ABM60" s="629"/>
      <c r="ABN60" s="629"/>
      <c r="ABO60" s="629"/>
      <c r="ABP60" s="629"/>
      <c r="ABQ60" s="629"/>
      <c r="ABR60" s="629"/>
      <c r="ABS60" s="629"/>
      <c r="ABT60" s="629"/>
      <c r="ABU60" s="629"/>
      <c r="ABV60" s="629"/>
      <c r="ABW60" s="629"/>
      <c r="ABX60" s="629"/>
      <c r="ABY60" s="629"/>
      <c r="ABZ60" s="629"/>
      <c r="ACA60" s="629"/>
      <c r="ACB60" s="629"/>
      <c r="ACC60" s="629"/>
      <c r="ACD60" s="629"/>
      <c r="ACE60" s="629"/>
      <c r="ACF60" s="629"/>
      <c r="ACG60" s="629"/>
      <c r="ACH60" s="629"/>
      <c r="ACI60" s="629"/>
      <c r="ACJ60" s="629"/>
      <c r="ACK60" s="629"/>
      <c r="ACL60" s="629"/>
      <c r="ACM60" s="629"/>
      <c r="ACN60" s="629"/>
      <c r="ACO60" s="629"/>
      <c r="ACP60" s="629"/>
      <c r="ACQ60" s="629"/>
      <c r="ACR60" s="629"/>
      <c r="ACS60" s="629"/>
      <c r="ACT60" s="629"/>
      <c r="ACU60" s="629"/>
      <c r="ACV60" s="629"/>
      <c r="ACW60" s="629"/>
      <c r="ACX60" s="629"/>
      <c r="ACY60" s="629"/>
      <c r="ACZ60" s="629"/>
      <c r="ADA60" s="629"/>
      <c r="ADB60" s="629"/>
      <c r="ADC60" s="629"/>
      <c r="ADD60" s="629"/>
      <c r="ADE60" s="629"/>
      <c r="ADF60" s="629"/>
      <c r="ADG60" s="629"/>
      <c r="ADH60" s="629"/>
      <c r="ADI60" s="629"/>
      <c r="ADJ60" s="629"/>
      <c r="ADK60" s="629"/>
      <c r="ADL60" s="629"/>
      <c r="ADM60" s="629"/>
      <c r="ADN60" s="629"/>
      <c r="ADO60" s="629"/>
      <c r="ADP60" s="629"/>
      <c r="ADQ60" s="629"/>
      <c r="ADR60" s="629"/>
      <c r="ADS60" s="629"/>
      <c r="ADT60" s="629"/>
      <c r="ADU60" s="629"/>
      <c r="ADV60" s="629"/>
      <c r="ADW60" s="629"/>
      <c r="ADX60" s="629"/>
      <c r="ADY60" s="629"/>
      <c r="ADZ60" s="629"/>
      <c r="AEA60" s="629"/>
      <c r="AEB60" s="629"/>
      <c r="AEC60" s="629"/>
      <c r="AED60" s="629"/>
      <c r="AEE60" s="629"/>
      <c r="AEF60" s="629"/>
      <c r="AEG60" s="629"/>
      <c r="AEH60" s="629"/>
      <c r="AEI60" s="629"/>
      <c r="AEJ60" s="629"/>
      <c r="AEK60" s="629"/>
      <c r="AEL60" s="629"/>
      <c r="AEM60" s="629"/>
      <c r="AEN60" s="629"/>
      <c r="AEO60" s="629"/>
      <c r="AEP60" s="629"/>
      <c r="AEQ60" s="629"/>
      <c r="AER60" s="629"/>
      <c r="AES60" s="629"/>
      <c r="AET60" s="629"/>
      <c r="AEU60" s="629"/>
      <c r="AEV60" s="629"/>
      <c r="AEW60" s="629"/>
      <c r="AEX60" s="629"/>
      <c r="AEY60" s="629"/>
      <c r="AEZ60" s="629"/>
      <c r="AFA60" s="629"/>
      <c r="AFB60" s="629"/>
      <c r="AFC60" s="629"/>
      <c r="AFD60" s="629"/>
      <c r="AFE60" s="629"/>
      <c r="AFF60" s="629"/>
      <c r="AFG60" s="629"/>
      <c r="AFH60" s="629"/>
      <c r="AFI60" s="629"/>
      <c r="AFJ60" s="629"/>
      <c r="AFK60" s="629"/>
      <c r="AFL60" s="629"/>
      <c r="AFM60" s="629"/>
      <c r="AFN60" s="629"/>
      <c r="AFO60" s="629"/>
      <c r="AFP60" s="629"/>
      <c r="AFQ60" s="629"/>
      <c r="AFR60" s="629"/>
      <c r="AFS60" s="629"/>
      <c r="AFT60" s="629"/>
      <c r="AFU60" s="629"/>
      <c r="AFV60" s="629"/>
      <c r="AFW60" s="629"/>
      <c r="AFX60" s="629"/>
      <c r="AFY60" s="629"/>
      <c r="AFZ60" s="629"/>
      <c r="AGA60" s="629"/>
      <c r="AGB60" s="629"/>
      <c r="AGC60" s="629"/>
      <c r="AGD60" s="629"/>
      <c r="AGE60" s="629"/>
      <c r="AGF60" s="629"/>
      <c r="AGG60" s="629"/>
      <c r="AGH60" s="629"/>
      <c r="AGI60" s="629"/>
      <c r="AGJ60" s="629"/>
      <c r="AGK60" s="629"/>
      <c r="AGL60" s="629"/>
      <c r="AGM60" s="629"/>
      <c r="AGN60" s="629"/>
      <c r="AGO60" s="629"/>
      <c r="AGP60" s="629"/>
      <c r="AGQ60" s="629"/>
      <c r="AGR60" s="629"/>
      <c r="AGS60" s="629"/>
      <c r="AGT60" s="629"/>
      <c r="AGU60" s="629"/>
      <c r="AGV60" s="629"/>
      <c r="AGW60" s="629"/>
      <c r="AGX60" s="629"/>
      <c r="AGY60" s="629"/>
      <c r="AGZ60" s="629"/>
      <c r="AHA60" s="629"/>
      <c r="AHB60" s="629"/>
      <c r="AHC60" s="629"/>
      <c r="AHD60" s="629"/>
      <c r="AHE60" s="629"/>
      <c r="AHF60" s="629"/>
      <c r="AHG60" s="629"/>
      <c r="AHH60" s="629"/>
      <c r="AHI60" s="629"/>
      <c r="AHJ60" s="629"/>
      <c r="AHK60" s="629"/>
      <c r="AHL60" s="629"/>
      <c r="AHM60" s="629"/>
      <c r="AHN60" s="629"/>
      <c r="AHO60" s="629"/>
      <c r="AHP60" s="629"/>
      <c r="AHQ60" s="629"/>
      <c r="AHR60" s="629"/>
      <c r="AHS60" s="629"/>
      <c r="AHT60" s="629"/>
      <c r="AHU60" s="629"/>
      <c r="AHV60" s="629"/>
      <c r="AHW60" s="629"/>
      <c r="AHX60" s="629"/>
      <c r="AHY60" s="629"/>
      <c r="AHZ60" s="629"/>
      <c r="AIA60" s="629"/>
      <c r="AIB60" s="629"/>
      <c r="AIC60" s="629"/>
      <c r="AID60" s="629"/>
      <c r="AIE60" s="629"/>
      <c r="AIF60" s="629"/>
      <c r="AIG60" s="629"/>
      <c r="AIH60" s="629"/>
      <c r="AII60" s="629"/>
    </row>
    <row r="61" spans="1:919" s="498" customFormat="1" ht="31.75" customHeight="1" x14ac:dyDescent="0.75">
      <c r="A61" s="2010"/>
      <c r="B61" s="2010"/>
      <c r="C61" s="689">
        <v>7.5</v>
      </c>
      <c r="D61" s="688" t="s">
        <v>70</v>
      </c>
      <c r="E61" s="600" t="s">
        <v>25</v>
      </c>
      <c r="F61" s="600" t="s">
        <v>11</v>
      </c>
      <c r="G61" s="538">
        <f t="array" ref="G61">INDEX('Salary . staff rates'!$A$6:$C$28,MATCH(1,('Salary . staff rates'!$A$6:$A$28=MNO!E61)*('Salary . staff rates'!$B$6:$B$28=MNO!F61),0),3)</f>
        <v>60000</v>
      </c>
      <c r="H61" s="537">
        <f>IF(E61="External",G61,G61/working_days*(1+loading_factor))</f>
        <v>421.05263157894734</v>
      </c>
      <c r="I61" s="601" t="s">
        <v>0</v>
      </c>
      <c r="J61" s="602" t="s">
        <v>0</v>
      </c>
      <c r="K61" s="606">
        <v>10</v>
      </c>
      <c r="L61" s="603">
        <f t="shared" si="80"/>
        <v>4210.5263157894733</v>
      </c>
      <c r="M61" s="648" t="s">
        <v>31</v>
      </c>
      <c r="N61" s="604">
        <f>IF(K61="N/A",0,IF(M61="Yes",L61*'Salary . staff rates'!$C$34,0))</f>
        <v>0</v>
      </c>
      <c r="O61" s="661"/>
      <c r="P61" s="662">
        <v>1</v>
      </c>
      <c r="Q61" s="662">
        <v>1</v>
      </c>
      <c r="R61" s="545"/>
      <c r="S61" s="546">
        <v>1</v>
      </c>
      <c r="T61" s="546">
        <f t="shared" si="93"/>
        <v>1</v>
      </c>
      <c r="U61" s="546">
        <f t="shared" si="94"/>
        <v>1</v>
      </c>
      <c r="W61" s="662"/>
      <c r="Y61" s="1011">
        <f t="shared" si="81"/>
        <v>4210.5263157894733</v>
      </c>
      <c r="Z61" s="1011">
        <f t="shared" si="82"/>
        <v>0</v>
      </c>
      <c r="AB61" s="1011">
        <f t="shared" si="83"/>
        <v>4210.5263157894733</v>
      </c>
      <c r="AC61" s="1011">
        <f t="shared" si="84"/>
        <v>0</v>
      </c>
      <c r="AD61" s="714"/>
      <c r="AE61" s="1011">
        <f t="shared" si="85"/>
        <v>4210.5263157894733</v>
      </c>
      <c r="AF61" s="1011">
        <f t="shared" si="86"/>
        <v>0</v>
      </c>
      <c r="AH61" s="1011">
        <f t="shared" si="87"/>
        <v>4210.5263157894733</v>
      </c>
      <c r="AI61" s="1011">
        <f t="shared" si="88"/>
        <v>0</v>
      </c>
      <c r="AJ61" s="714"/>
      <c r="AL61" s="548"/>
      <c r="AN61" s="1011">
        <f t="shared" si="89"/>
        <v>4210.5263157894733</v>
      </c>
      <c r="AO61" s="1011">
        <f t="shared" si="90"/>
        <v>0</v>
      </c>
      <c r="AP61" s="547"/>
      <c r="AQ61" s="1011">
        <f t="shared" si="91"/>
        <v>4210.5263157894733</v>
      </c>
      <c r="AR61" s="1011">
        <f t="shared" si="92"/>
        <v>0</v>
      </c>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29"/>
      <c r="BW61" s="629"/>
      <c r="BX61" s="629"/>
      <c r="BY61" s="629"/>
      <c r="BZ61" s="629"/>
      <c r="CA61" s="629"/>
      <c r="CB61" s="629"/>
      <c r="CC61" s="629"/>
      <c r="CD61" s="629"/>
      <c r="CE61" s="629"/>
      <c r="CF61" s="629"/>
      <c r="CG61" s="629"/>
      <c r="CH61" s="629"/>
      <c r="CI61" s="629"/>
      <c r="CJ61" s="629"/>
      <c r="CK61" s="629"/>
      <c r="CL61" s="629"/>
      <c r="CM61" s="629"/>
      <c r="CN61" s="629"/>
      <c r="CO61" s="629"/>
      <c r="CP61" s="629"/>
      <c r="CQ61" s="629"/>
      <c r="CR61" s="629"/>
      <c r="CS61" s="629"/>
      <c r="CT61" s="629"/>
      <c r="CU61" s="629"/>
      <c r="CV61" s="629"/>
      <c r="CW61" s="629"/>
      <c r="CX61" s="629"/>
      <c r="CY61" s="629"/>
      <c r="CZ61" s="629"/>
      <c r="DA61" s="629"/>
      <c r="DB61" s="629"/>
      <c r="DC61" s="629"/>
      <c r="DD61" s="629"/>
      <c r="DE61" s="629"/>
      <c r="DF61" s="629"/>
      <c r="DG61" s="629"/>
      <c r="DH61" s="629"/>
      <c r="DI61" s="629"/>
      <c r="DJ61" s="629"/>
      <c r="DK61" s="629"/>
      <c r="DL61" s="629"/>
      <c r="DM61" s="629"/>
      <c r="DN61" s="629"/>
      <c r="DO61" s="629"/>
      <c r="DP61" s="629"/>
      <c r="DQ61" s="629"/>
      <c r="DR61" s="629"/>
      <c r="DS61" s="629"/>
      <c r="DT61" s="629"/>
      <c r="DU61" s="629"/>
      <c r="DV61" s="629"/>
      <c r="DW61" s="629"/>
      <c r="DX61" s="629"/>
      <c r="DY61" s="629"/>
      <c r="DZ61" s="629"/>
      <c r="EA61" s="629"/>
      <c r="EB61" s="629"/>
      <c r="EC61" s="629"/>
      <c r="ED61" s="629"/>
      <c r="EE61" s="629"/>
      <c r="EF61" s="629"/>
      <c r="EG61" s="629"/>
      <c r="EH61" s="629"/>
      <c r="EI61" s="629"/>
      <c r="EJ61" s="629"/>
      <c r="EK61" s="629"/>
      <c r="EL61" s="629"/>
      <c r="EM61" s="629"/>
      <c r="EN61" s="629"/>
      <c r="EO61" s="629"/>
      <c r="EP61" s="629"/>
      <c r="EQ61" s="629"/>
      <c r="ER61" s="629"/>
      <c r="ES61" s="629"/>
      <c r="ET61" s="629"/>
      <c r="EU61" s="629"/>
      <c r="EV61" s="629"/>
      <c r="EW61" s="629"/>
      <c r="EX61" s="629"/>
      <c r="EY61" s="629"/>
      <c r="EZ61" s="629"/>
      <c r="FA61" s="629"/>
      <c r="FB61" s="629"/>
      <c r="FC61" s="629"/>
      <c r="FD61" s="629"/>
      <c r="FE61" s="629"/>
      <c r="FF61" s="629"/>
      <c r="FG61" s="629"/>
      <c r="FH61" s="629"/>
      <c r="FI61" s="629"/>
      <c r="FJ61" s="629"/>
      <c r="FK61" s="629"/>
      <c r="FL61" s="629"/>
      <c r="FM61" s="629"/>
      <c r="FN61" s="629"/>
      <c r="FO61" s="629"/>
      <c r="FP61" s="629"/>
      <c r="FQ61" s="629"/>
      <c r="FR61" s="629"/>
      <c r="FS61" s="629"/>
      <c r="FT61" s="629"/>
      <c r="FU61" s="629"/>
      <c r="FV61" s="629"/>
      <c r="FW61" s="629"/>
      <c r="FX61" s="629"/>
      <c r="FY61" s="629"/>
      <c r="FZ61" s="629"/>
      <c r="GA61" s="629"/>
      <c r="GB61" s="629"/>
      <c r="GC61" s="629"/>
      <c r="GD61" s="629"/>
      <c r="GE61" s="629"/>
      <c r="GF61" s="629"/>
      <c r="GG61" s="629"/>
      <c r="GH61" s="629"/>
      <c r="GI61" s="629"/>
      <c r="GJ61" s="629"/>
      <c r="GK61" s="629"/>
      <c r="GL61" s="629"/>
      <c r="GM61" s="629"/>
      <c r="GN61" s="629"/>
      <c r="GO61" s="629"/>
      <c r="GP61" s="629"/>
      <c r="GQ61" s="629"/>
      <c r="GR61" s="629"/>
      <c r="GS61" s="629"/>
      <c r="GT61" s="629"/>
      <c r="GU61" s="629"/>
      <c r="GV61" s="629"/>
      <c r="GW61" s="629"/>
      <c r="GX61" s="629"/>
      <c r="GY61" s="629"/>
      <c r="GZ61" s="629"/>
      <c r="HA61" s="629"/>
      <c r="HB61" s="629"/>
      <c r="HC61" s="629"/>
      <c r="HD61" s="629"/>
      <c r="HE61" s="629"/>
      <c r="HF61" s="629"/>
      <c r="HG61" s="629"/>
      <c r="HH61" s="629"/>
      <c r="HI61" s="629"/>
      <c r="HJ61" s="629"/>
      <c r="HK61" s="629"/>
      <c r="HL61" s="629"/>
      <c r="HM61" s="629"/>
      <c r="HN61" s="629"/>
      <c r="HO61" s="629"/>
      <c r="HP61" s="629"/>
      <c r="HQ61" s="629"/>
      <c r="HR61" s="629"/>
      <c r="HS61" s="629"/>
      <c r="HT61" s="629"/>
      <c r="HU61" s="629"/>
      <c r="HV61" s="629"/>
      <c r="HW61" s="629"/>
      <c r="HX61" s="629"/>
      <c r="HY61" s="629"/>
      <c r="HZ61" s="629"/>
      <c r="IA61" s="629"/>
      <c r="IB61" s="629"/>
      <c r="IC61" s="629"/>
      <c r="ID61" s="629"/>
      <c r="IE61" s="629"/>
      <c r="IF61" s="629"/>
      <c r="IG61" s="629"/>
      <c r="IH61" s="629"/>
      <c r="II61" s="629"/>
      <c r="IJ61" s="629"/>
      <c r="IK61" s="629"/>
      <c r="IL61" s="629"/>
      <c r="IM61" s="629"/>
      <c r="IN61" s="629"/>
      <c r="IO61" s="629"/>
      <c r="IP61" s="629"/>
      <c r="IQ61" s="629"/>
      <c r="IR61" s="629"/>
      <c r="IS61" s="629"/>
      <c r="IT61" s="629"/>
      <c r="IU61" s="629"/>
      <c r="IV61" s="629"/>
      <c r="IW61" s="629"/>
      <c r="IX61" s="629"/>
      <c r="IY61" s="629"/>
      <c r="IZ61" s="629"/>
      <c r="JA61" s="629"/>
      <c r="JB61" s="629"/>
      <c r="JC61" s="629"/>
      <c r="JD61" s="629"/>
      <c r="JE61" s="629"/>
      <c r="JF61" s="629"/>
      <c r="JG61" s="629"/>
      <c r="JH61" s="629"/>
      <c r="JI61" s="629"/>
      <c r="JJ61" s="629"/>
      <c r="JK61" s="629"/>
      <c r="JL61" s="629"/>
      <c r="JM61" s="629"/>
      <c r="JN61" s="629"/>
      <c r="JO61" s="629"/>
      <c r="JP61" s="629"/>
      <c r="JQ61" s="629"/>
      <c r="JR61" s="629"/>
      <c r="JS61" s="629"/>
      <c r="JT61" s="629"/>
      <c r="JU61" s="629"/>
      <c r="JV61" s="629"/>
      <c r="JW61" s="629"/>
      <c r="JX61" s="629"/>
      <c r="JY61" s="629"/>
      <c r="JZ61" s="629"/>
      <c r="KA61" s="629"/>
      <c r="KB61" s="629"/>
      <c r="KC61" s="629"/>
      <c r="KD61" s="629"/>
      <c r="KE61" s="629"/>
      <c r="KF61" s="629"/>
      <c r="KG61" s="629"/>
      <c r="KH61" s="629"/>
      <c r="KI61" s="629"/>
      <c r="KJ61" s="629"/>
      <c r="KK61" s="629"/>
      <c r="KL61" s="629"/>
      <c r="KM61" s="629"/>
      <c r="KN61" s="629"/>
      <c r="KO61" s="629"/>
      <c r="KP61" s="629"/>
      <c r="KQ61" s="629"/>
      <c r="KR61" s="629"/>
      <c r="KS61" s="629"/>
      <c r="KT61" s="629"/>
      <c r="KU61" s="629"/>
      <c r="KV61" s="629"/>
      <c r="KW61" s="629"/>
      <c r="KX61" s="629"/>
      <c r="KY61" s="629"/>
      <c r="KZ61" s="629"/>
      <c r="LA61" s="629"/>
      <c r="LB61" s="629"/>
      <c r="LC61" s="629"/>
      <c r="LD61" s="629"/>
      <c r="LE61" s="629"/>
      <c r="LF61" s="629"/>
      <c r="LG61" s="629"/>
      <c r="LH61" s="629"/>
      <c r="LI61" s="629"/>
      <c r="LJ61" s="629"/>
      <c r="LK61" s="629"/>
      <c r="LL61" s="629"/>
      <c r="LM61" s="629"/>
      <c r="LN61" s="629"/>
      <c r="LO61" s="629"/>
      <c r="LP61" s="629"/>
      <c r="LQ61" s="629"/>
      <c r="LR61" s="629"/>
      <c r="LS61" s="629"/>
      <c r="LT61" s="629"/>
      <c r="LU61" s="629"/>
      <c r="LV61" s="629"/>
      <c r="LW61" s="629"/>
      <c r="LX61" s="629"/>
      <c r="LY61" s="629"/>
      <c r="LZ61" s="629"/>
      <c r="MA61" s="629"/>
      <c r="MB61" s="629"/>
      <c r="MC61" s="629"/>
      <c r="MD61" s="629"/>
      <c r="ME61" s="629"/>
      <c r="MF61" s="629"/>
      <c r="MG61" s="629"/>
      <c r="MH61" s="629"/>
      <c r="MI61" s="629"/>
      <c r="MJ61" s="629"/>
      <c r="MK61" s="629"/>
      <c r="ML61" s="629"/>
      <c r="MM61" s="629"/>
      <c r="MN61" s="629"/>
      <c r="MO61" s="629"/>
      <c r="MP61" s="629"/>
      <c r="MQ61" s="629"/>
      <c r="MR61" s="629"/>
      <c r="MS61" s="629"/>
      <c r="MT61" s="629"/>
      <c r="MU61" s="629"/>
      <c r="MV61" s="629"/>
      <c r="MW61" s="629"/>
      <c r="MX61" s="629"/>
      <c r="MY61" s="629"/>
      <c r="MZ61" s="629"/>
      <c r="NA61" s="629"/>
      <c r="NB61" s="629"/>
      <c r="NC61" s="629"/>
      <c r="ND61" s="629"/>
      <c r="NE61" s="629"/>
      <c r="NF61" s="629"/>
      <c r="NG61" s="629"/>
      <c r="NH61" s="629"/>
      <c r="NI61" s="629"/>
      <c r="NJ61" s="629"/>
      <c r="NK61" s="629"/>
      <c r="NL61" s="629"/>
      <c r="NM61" s="629"/>
      <c r="NN61" s="629"/>
      <c r="NO61" s="629"/>
      <c r="NP61" s="629"/>
      <c r="NQ61" s="629"/>
      <c r="NR61" s="629"/>
      <c r="NS61" s="629"/>
      <c r="NT61" s="629"/>
      <c r="NU61" s="629"/>
      <c r="NV61" s="629"/>
      <c r="NW61" s="629"/>
      <c r="NX61" s="629"/>
      <c r="NY61" s="629"/>
      <c r="NZ61" s="629"/>
      <c r="OA61" s="629"/>
      <c r="OB61" s="629"/>
      <c r="OC61" s="629"/>
      <c r="OD61" s="629"/>
      <c r="OE61" s="629"/>
      <c r="OF61" s="629"/>
      <c r="OG61" s="629"/>
      <c r="OH61" s="629"/>
      <c r="OI61" s="629"/>
      <c r="OJ61" s="629"/>
      <c r="OK61" s="629"/>
      <c r="OL61" s="629"/>
      <c r="OM61" s="629"/>
      <c r="ON61" s="629"/>
      <c r="OO61" s="629"/>
      <c r="OP61" s="629"/>
      <c r="OQ61" s="629"/>
      <c r="OR61" s="629"/>
      <c r="OS61" s="629"/>
      <c r="OT61" s="629"/>
      <c r="OU61" s="629"/>
      <c r="OV61" s="629"/>
      <c r="OW61" s="629"/>
      <c r="OX61" s="629"/>
      <c r="OY61" s="629"/>
      <c r="OZ61" s="629"/>
      <c r="PA61" s="629"/>
      <c r="PB61" s="629"/>
      <c r="PC61" s="629"/>
      <c r="PD61" s="629"/>
      <c r="PE61" s="629"/>
      <c r="PF61" s="629"/>
      <c r="PG61" s="629"/>
      <c r="PH61" s="629"/>
      <c r="PI61" s="629"/>
      <c r="PJ61" s="629"/>
      <c r="PK61" s="629"/>
      <c r="PL61" s="629"/>
      <c r="PM61" s="629"/>
      <c r="PN61" s="629"/>
      <c r="PO61" s="629"/>
      <c r="PP61" s="629"/>
      <c r="PQ61" s="629"/>
      <c r="PR61" s="629"/>
      <c r="PS61" s="629"/>
      <c r="PT61" s="629"/>
      <c r="PU61" s="629"/>
      <c r="PV61" s="629"/>
      <c r="PW61" s="629"/>
      <c r="PX61" s="629"/>
      <c r="PY61" s="629"/>
      <c r="PZ61" s="629"/>
      <c r="QA61" s="629"/>
      <c r="QB61" s="629"/>
      <c r="QC61" s="629"/>
      <c r="QD61" s="629"/>
      <c r="QE61" s="629"/>
      <c r="QF61" s="629"/>
      <c r="QG61" s="629"/>
      <c r="QH61" s="629"/>
      <c r="QI61" s="629"/>
      <c r="QJ61" s="629"/>
      <c r="QK61" s="629"/>
      <c r="QL61" s="629"/>
      <c r="QM61" s="629"/>
      <c r="QN61" s="629"/>
      <c r="QO61" s="629"/>
      <c r="QP61" s="629"/>
      <c r="QQ61" s="629"/>
      <c r="QR61" s="629"/>
      <c r="QS61" s="629"/>
      <c r="QT61" s="629"/>
      <c r="QU61" s="629"/>
      <c r="QV61" s="629"/>
      <c r="QW61" s="629"/>
      <c r="QX61" s="629"/>
      <c r="QY61" s="629"/>
      <c r="QZ61" s="629"/>
      <c r="RA61" s="629"/>
      <c r="RB61" s="629"/>
      <c r="RC61" s="629"/>
      <c r="RD61" s="629"/>
      <c r="RE61" s="629"/>
      <c r="RF61" s="629"/>
      <c r="RG61" s="629"/>
      <c r="RH61" s="629"/>
      <c r="RI61" s="629"/>
      <c r="RJ61" s="629"/>
      <c r="RK61" s="629"/>
      <c r="RL61" s="629"/>
      <c r="RM61" s="629"/>
      <c r="RN61" s="629"/>
      <c r="RO61" s="629"/>
      <c r="RP61" s="629"/>
      <c r="RQ61" s="629"/>
      <c r="RR61" s="629"/>
      <c r="RS61" s="629"/>
      <c r="RT61" s="629"/>
      <c r="RU61" s="629"/>
      <c r="RV61" s="629"/>
      <c r="RW61" s="629"/>
      <c r="RX61" s="629"/>
      <c r="RY61" s="629"/>
      <c r="RZ61" s="629"/>
      <c r="SA61" s="629"/>
      <c r="SB61" s="629"/>
      <c r="SC61" s="629"/>
      <c r="SD61" s="629"/>
      <c r="SE61" s="629"/>
      <c r="SF61" s="629"/>
      <c r="SG61" s="629"/>
      <c r="SH61" s="629"/>
      <c r="SI61" s="629"/>
      <c r="SJ61" s="629"/>
      <c r="SK61" s="629"/>
      <c r="SL61" s="629"/>
      <c r="SM61" s="629"/>
      <c r="SN61" s="629"/>
      <c r="SO61" s="629"/>
      <c r="SP61" s="629"/>
      <c r="SQ61" s="629"/>
      <c r="SR61" s="629"/>
      <c r="SS61" s="629"/>
      <c r="ST61" s="629"/>
      <c r="SU61" s="629"/>
      <c r="SV61" s="629"/>
      <c r="SW61" s="629"/>
      <c r="SX61" s="629"/>
      <c r="SY61" s="629"/>
      <c r="SZ61" s="629"/>
      <c r="TA61" s="629"/>
      <c r="TB61" s="629"/>
      <c r="TC61" s="629"/>
      <c r="TD61" s="629"/>
      <c r="TE61" s="629"/>
      <c r="TF61" s="629"/>
      <c r="TG61" s="629"/>
      <c r="TH61" s="629"/>
      <c r="TI61" s="629"/>
      <c r="TJ61" s="629"/>
      <c r="TK61" s="629"/>
      <c r="TL61" s="629"/>
      <c r="TM61" s="629"/>
      <c r="TN61" s="629"/>
      <c r="TO61" s="629"/>
      <c r="TP61" s="629"/>
      <c r="TQ61" s="629"/>
      <c r="TR61" s="629"/>
      <c r="TS61" s="629"/>
      <c r="TT61" s="629"/>
      <c r="TU61" s="629"/>
      <c r="TV61" s="629"/>
      <c r="TW61" s="629"/>
      <c r="TX61" s="629"/>
      <c r="TY61" s="629"/>
      <c r="TZ61" s="629"/>
      <c r="UA61" s="629"/>
      <c r="UB61" s="629"/>
      <c r="UC61" s="629"/>
      <c r="UD61" s="629"/>
      <c r="UE61" s="629"/>
      <c r="UF61" s="629"/>
      <c r="UG61" s="629"/>
      <c r="UH61" s="629"/>
      <c r="UI61" s="629"/>
      <c r="UJ61" s="629"/>
      <c r="UK61" s="629"/>
      <c r="UL61" s="629"/>
      <c r="UM61" s="629"/>
      <c r="UN61" s="629"/>
      <c r="UO61" s="629"/>
      <c r="UP61" s="629"/>
      <c r="UQ61" s="629"/>
      <c r="UR61" s="629"/>
      <c r="US61" s="629"/>
      <c r="UT61" s="629"/>
      <c r="UU61" s="629"/>
      <c r="UV61" s="629"/>
      <c r="UW61" s="629"/>
      <c r="UX61" s="629"/>
      <c r="UY61" s="629"/>
      <c r="UZ61" s="629"/>
      <c r="VA61" s="629"/>
      <c r="VB61" s="629"/>
      <c r="VC61" s="629"/>
      <c r="VD61" s="629"/>
      <c r="VE61" s="629"/>
      <c r="VF61" s="629"/>
      <c r="VG61" s="629"/>
      <c r="VH61" s="629"/>
      <c r="VI61" s="629"/>
      <c r="VJ61" s="629"/>
      <c r="VK61" s="629"/>
      <c r="VL61" s="629"/>
      <c r="VM61" s="629"/>
      <c r="VN61" s="629"/>
      <c r="VO61" s="629"/>
      <c r="VP61" s="629"/>
      <c r="VQ61" s="629"/>
      <c r="VR61" s="629"/>
      <c r="VS61" s="629"/>
      <c r="VT61" s="629"/>
      <c r="VU61" s="629"/>
      <c r="VV61" s="629"/>
      <c r="VW61" s="629"/>
      <c r="VX61" s="629"/>
      <c r="VY61" s="629"/>
      <c r="VZ61" s="629"/>
      <c r="WA61" s="629"/>
      <c r="WB61" s="629"/>
      <c r="WC61" s="629"/>
      <c r="WD61" s="629"/>
      <c r="WE61" s="629"/>
      <c r="WF61" s="629"/>
      <c r="WG61" s="629"/>
      <c r="WH61" s="629"/>
      <c r="WI61" s="629"/>
      <c r="WJ61" s="629"/>
      <c r="WK61" s="629"/>
      <c r="WL61" s="629"/>
      <c r="WM61" s="629"/>
      <c r="WN61" s="629"/>
      <c r="WO61" s="629"/>
      <c r="WP61" s="629"/>
      <c r="WQ61" s="629"/>
      <c r="WR61" s="629"/>
      <c r="WS61" s="629"/>
      <c r="WT61" s="629"/>
      <c r="WU61" s="629"/>
      <c r="WV61" s="629"/>
      <c r="WW61" s="629"/>
      <c r="WX61" s="629"/>
      <c r="WY61" s="629"/>
      <c r="WZ61" s="629"/>
      <c r="XA61" s="629"/>
      <c r="XB61" s="629"/>
      <c r="XC61" s="629"/>
      <c r="XD61" s="629"/>
      <c r="XE61" s="629"/>
      <c r="XF61" s="629"/>
      <c r="XG61" s="629"/>
      <c r="XH61" s="629"/>
      <c r="XI61" s="629"/>
      <c r="XJ61" s="629"/>
      <c r="XK61" s="629"/>
      <c r="XL61" s="629"/>
      <c r="XM61" s="629"/>
      <c r="XN61" s="629"/>
      <c r="XO61" s="629"/>
      <c r="XP61" s="629"/>
      <c r="XQ61" s="629"/>
      <c r="XR61" s="629"/>
      <c r="XS61" s="629"/>
      <c r="XT61" s="629"/>
      <c r="XU61" s="629"/>
      <c r="XV61" s="629"/>
      <c r="XW61" s="629"/>
      <c r="XX61" s="629"/>
      <c r="XY61" s="629"/>
      <c r="XZ61" s="629"/>
      <c r="YA61" s="629"/>
      <c r="YB61" s="629"/>
      <c r="YC61" s="629"/>
      <c r="YD61" s="629"/>
      <c r="YE61" s="629"/>
      <c r="YF61" s="629"/>
      <c r="YG61" s="629"/>
      <c r="YH61" s="629"/>
      <c r="YI61" s="629"/>
      <c r="YJ61" s="629"/>
      <c r="YK61" s="629"/>
      <c r="YL61" s="629"/>
      <c r="YM61" s="629"/>
      <c r="YN61" s="629"/>
      <c r="YO61" s="629"/>
      <c r="YP61" s="629"/>
      <c r="YQ61" s="629"/>
      <c r="YR61" s="629"/>
      <c r="YS61" s="629"/>
      <c r="YT61" s="629"/>
      <c r="YU61" s="629"/>
      <c r="YV61" s="629"/>
      <c r="YW61" s="629"/>
      <c r="YX61" s="629"/>
      <c r="YY61" s="629"/>
      <c r="YZ61" s="629"/>
      <c r="ZA61" s="629"/>
      <c r="ZB61" s="629"/>
      <c r="ZC61" s="629"/>
      <c r="ZD61" s="629"/>
      <c r="ZE61" s="629"/>
      <c r="ZF61" s="629"/>
      <c r="ZG61" s="629"/>
      <c r="ZH61" s="629"/>
      <c r="ZI61" s="629"/>
      <c r="ZJ61" s="629"/>
      <c r="ZK61" s="629"/>
      <c r="ZL61" s="629"/>
      <c r="ZM61" s="629"/>
      <c r="ZN61" s="629"/>
      <c r="ZO61" s="629"/>
      <c r="ZP61" s="629"/>
      <c r="ZQ61" s="629"/>
      <c r="ZR61" s="629"/>
      <c r="ZS61" s="629"/>
      <c r="ZT61" s="629"/>
      <c r="ZU61" s="629"/>
      <c r="ZV61" s="629"/>
      <c r="ZW61" s="629"/>
      <c r="ZX61" s="629"/>
      <c r="ZY61" s="629"/>
      <c r="ZZ61" s="629"/>
      <c r="AAA61" s="629"/>
      <c r="AAB61" s="629"/>
      <c r="AAC61" s="629"/>
      <c r="AAD61" s="629"/>
      <c r="AAE61" s="629"/>
      <c r="AAF61" s="629"/>
      <c r="AAG61" s="629"/>
      <c r="AAH61" s="629"/>
      <c r="AAI61" s="629"/>
      <c r="AAJ61" s="629"/>
      <c r="AAK61" s="629"/>
      <c r="AAL61" s="629"/>
      <c r="AAM61" s="629"/>
      <c r="AAN61" s="629"/>
      <c r="AAO61" s="629"/>
      <c r="AAP61" s="629"/>
      <c r="AAQ61" s="629"/>
      <c r="AAR61" s="629"/>
      <c r="AAS61" s="629"/>
      <c r="AAT61" s="629"/>
      <c r="AAU61" s="629"/>
      <c r="AAV61" s="629"/>
      <c r="AAW61" s="629"/>
      <c r="AAX61" s="629"/>
      <c r="AAY61" s="629"/>
      <c r="AAZ61" s="629"/>
      <c r="ABA61" s="629"/>
      <c r="ABB61" s="629"/>
      <c r="ABC61" s="629"/>
      <c r="ABD61" s="629"/>
      <c r="ABE61" s="629"/>
      <c r="ABF61" s="629"/>
      <c r="ABG61" s="629"/>
      <c r="ABH61" s="629"/>
      <c r="ABI61" s="629"/>
      <c r="ABJ61" s="629"/>
      <c r="ABK61" s="629"/>
      <c r="ABL61" s="629"/>
      <c r="ABM61" s="629"/>
      <c r="ABN61" s="629"/>
      <c r="ABO61" s="629"/>
      <c r="ABP61" s="629"/>
      <c r="ABQ61" s="629"/>
      <c r="ABR61" s="629"/>
      <c r="ABS61" s="629"/>
      <c r="ABT61" s="629"/>
      <c r="ABU61" s="629"/>
      <c r="ABV61" s="629"/>
      <c r="ABW61" s="629"/>
      <c r="ABX61" s="629"/>
      <c r="ABY61" s="629"/>
      <c r="ABZ61" s="629"/>
      <c r="ACA61" s="629"/>
      <c r="ACB61" s="629"/>
      <c r="ACC61" s="629"/>
      <c r="ACD61" s="629"/>
      <c r="ACE61" s="629"/>
      <c r="ACF61" s="629"/>
      <c r="ACG61" s="629"/>
      <c r="ACH61" s="629"/>
      <c r="ACI61" s="629"/>
      <c r="ACJ61" s="629"/>
      <c r="ACK61" s="629"/>
      <c r="ACL61" s="629"/>
      <c r="ACM61" s="629"/>
      <c r="ACN61" s="629"/>
      <c r="ACO61" s="629"/>
      <c r="ACP61" s="629"/>
      <c r="ACQ61" s="629"/>
      <c r="ACR61" s="629"/>
      <c r="ACS61" s="629"/>
      <c r="ACT61" s="629"/>
      <c r="ACU61" s="629"/>
      <c r="ACV61" s="629"/>
      <c r="ACW61" s="629"/>
      <c r="ACX61" s="629"/>
      <c r="ACY61" s="629"/>
      <c r="ACZ61" s="629"/>
      <c r="ADA61" s="629"/>
      <c r="ADB61" s="629"/>
      <c r="ADC61" s="629"/>
      <c r="ADD61" s="629"/>
      <c r="ADE61" s="629"/>
      <c r="ADF61" s="629"/>
      <c r="ADG61" s="629"/>
      <c r="ADH61" s="629"/>
      <c r="ADI61" s="629"/>
      <c r="ADJ61" s="629"/>
      <c r="ADK61" s="629"/>
      <c r="ADL61" s="629"/>
      <c r="ADM61" s="629"/>
      <c r="ADN61" s="629"/>
      <c r="ADO61" s="629"/>
      <c r="ADP61" s="629"/>
      <c r="ADQ61" s="629"/>
      <c r="ADR61" s="629"/>
      <c r="ADS61" s="629"/>
      <c r="ADT61" s="629"/>
      <c r="ADU61" s="629"/>
      <c r="ADV61" s="629"/>
      <c r="ADW61" s="629"/>
      <c r="ADX61" s="629"/>
      <c r="ADY61" s="629"/>
      <c r="ADZ61" s="629"/>
      <c r="AEA61" s="629"/>
      <c r="AEB61" s="629"/>
      <c r="AEC61" s="629"/>
      <c r="AED61" s="629"/>
      <c r="AEE61" s="629"/>
      <c r="AEF61" s="629"/>
      <c r="AEG61" s="629"/>
      <c r="AEH61" s="629"/>
      <c r="AEI61" s="629"/>
      <c r="AEJ61" s="629"/>
      <c r="AEK61" s="629"/>
      <c r="AEL61" s="629"/>
      <c r="AEM61" s="629"/>
      <c r="AEN61" s="629"/>
      <c r="AEO61" s="629"/>
      <c r="AEP61" s="629"/>
      <c r="AEQ61" s="629"/>
      <c r="AER61" s="629"/>
      <c r="AES61" s="629"/>
      <c r="AET61" s="629"/>
      <c r="AEU61" s="629"/>
      <c r="AEV61" s="629"/>
      <c r="AEW61" s="629"/>
      <c r="AEX61" s="629"/>
      <c r="AEY61" s="629"/>
      <c r="AEZ61" s="629"/>
      <c r="AFA61" s="629"/>
      <c r="AFB61" s="629"/>
      <c r="AFC61" s="629"/>
      <c r="AFD61" s="629"/>
      <c r="AFE61" s="629"/>
      <c r="AFF61" s="629"/>
      <c r="AFG61" s="629"/>
      <c r="AFH61" s="629"/>
      <c r="AFI61" s="629"/>
      <c r="AFJ61" s="629"/>
      <c r="AFK61" s="629"/>
      <c r="AFL61" s="629"/>
      <c r="AFM61" s="629"/>
      <c r="AFN61" s="629"/>
      <c r="AFO61" s="629"/>
      <c r="AFP61" s="629"/>
      <c r="AFQ61" s="629"/>
      <c r="AFR61" s="629"/>
      <c r="AFS61" s="629"/>
      <c r="AFT61" s="629"/>
      <c r="AFU61" s="629"/>
      <c r="AFV61" s="629"/>
      <c r="AFW61" s="629"/>
      <c r="AFX61" s="629"/>
      <c r="AFY61" s="629"/>
      <c r="AFZ61" s="629"/>
      <c r="AGA61" s="629"/>
      <c r="AGB61" s="629"/>
      <c r="AGC61" s="629"/>
      <c r="AGD61" s="629"/>
      <c r="AGE61" s="629"/>
      <c r="AGF61" s="629"/>
      <c r="AGG61" s="629"/>
      <c r="AGH61" s="629"/>
      <c r="AGI61" s="629"/>
      <c r="AGJ61" s="629"/>
      <c r="AGK61" s="629"/>
      <c r="AGL61" s="629"/>
      <c r="AGM61" s="629"/>
      <c r="AGN61" s="629"/>
      <c r="AGO61" s="629"/>
      <c r="AGP61" s="629"/>
      <c r="AGQ61" s="629"/>
      <c r="AGR61" s="629"/>
      <c r="AGS61" s="629"/>
      <c r="AGT61" s="629"/>
      <c r="AGU61" s="629"/>
      <c r="AGV61" s="629"/>
      <c r="AGW61" s="629"/>
      <c r="AGX61" s="629"/>
      <c r="AGY61" s="629"/>
      <c r="AGZ61" s="629"/>
      <c r="AHA61" s="629"/>
      <c r="AHB61" s="629"/>
      <c r="AHC61" s="629"/>
      <c r="AHD61" s="629"/>
      <c r="AHE61" s="629"/>
      <c r="AHF61" s="629"/>
      <c r="AHG61" s="629"/>
      <c r="AHH61" s="629"/>
      <c r="AHI61" s="629"/>
      <c r="AHJ61" s="629"/>
      <c r="AHK61" s="629"/>
      <c r="AHL61" s="629"/>
      <c r="AHM61" s="629"/>
      <c r="AHN61" s="629"/>
      <c r="AHO61" s="629"/>
      <c r="AHP61" s="629"/>
      <c r="AHQ61" s="629"/>
      <c r="AHR61" s="629"/>
      <c r="AHS61" s="629"/>
      <c r="AHT61" s="629"/>
      <c r="AHU61" s="629"/>
      <c r="AHV61" s="629"/>
      <c r="AHW61" s="629"/>
      <c r="AHX61" s="629"/>
      <c r="AHY61" s="629"/>
      <c r="AHZ61" s="629"/>
      <c r="AIA61" s="629"/>
      <c r="AIB61" s="629"/>
      <c r="AIC61" s="629"/>
      <c r="AID61" s="629"/>
      <c r="AIE61" s="629"/>
      <c r="AIF61" s="629"/>
      <c r="AIG61" s="629"/>
      <c r="AIH61" s="629"/>
      <c r="AII61" s="629"/>
    </row>
    <row r="62" spans="1:919" s="498" customFormat="1" ht="31.75" customHeight="1" x14ac:dyDescent="0.75">
      <c r="A62" s="2011"/>
      <c r="B62" s="2011"/>
      <c r="C62" s="687">
        <v>7.6</v>
      </c>
      <c r="D62" s="688" t="s">
        <v>47</v>
      </c>
      <c r="E62" s="600" t="s">
        <v>25</v>
      </c>
      <c r="F62" s="600" t="s">
        <v>12</v>
      </c>
      <c r="G62" s="538">
        <f t="array" ref="G62">INDEX('Salary . staff rates'!$A$6:$C$28,MATCH(1,('Salary . staff rates'!$A$6:$A$28=MNO!E62)*('Salary . staff rates'!$B$6:$B$28=MNO!F62),0),3)</f>
        <v>75000</v>
      </c>
      <c r="H62" s="537">
        <f>IF(G62="External",G62,G62/working_days*(1+loading_factor))</f>
        <v>526.31578947368428</v>
      </c>
      <c r="I62" s="601" t="s">
        <v>0</v>
      </c>
      <c r="J62" s="602" t="s">
        <v>0</v>
      </c>
      <c r="K62" s="606">
        <v>10</v>
      </c>
      <c r="L62" s="603">
        <f t="shared" si="80"/>
        <v>5263.1578947368425</v>
      </c>
      <c r="M62" s="648" t="s">
        <v>31</v>
      </c>
      <c r="N62" s="604">
        <f>IF(K62="N/A",0,IF(M62="Yes",L62*'Salary . staff rates'!$C$34,0))</f>
        <v>0</v>
      </c>
      <c r="O62" s="661"/>
      <c r="P62" s="662">
        <v>1</v>
      </c>
      <c r="Q62" s="662">
        <v>1</v>
      </c>
      <c r="R62" s="545"/>
      <c r="S62" s="546">
        <v>1</v>
      </c>
      <c r="T62" s="546">
        <f t="shared" si="93"/>
        <v>1</v>
      </c>
      <c r="U62" s="546">
        <f t="shared" si="94"/>
        <v>1</v>
      </c>
      <c r="W62" s="662"/>
      <c r="Y62" s="1011">
        <f t="shared" si="81"/>
        <v>5263.1578947368425</v>
      </c>
      <c r="Z62" s="1011">
        <f t="shared" si="82"/>
        <v>0</v>
      </c>
      <c r="AB62" s="1011">
        <f t="shared" si="83"/>
        <v>5263.1578947368425</v>
      </c>
      <c r="AC62" s="1011">
        <f t="shared" si="84"/>
        <v>0</v>
      </c>
      <c r="AD62" s="714"/>
      <c r="AE62" s="1011">
        <f t="shared" si="85"/>
        <v>5263.1578947368425</v>
      </c>
      <c r="AF62" s="1011">
        <f t="shared" si="86"/>
        <v>0</v>
      </c>
      <c r="AH62" s="1011">
        <f t="shared" si="87"/>
        <v>5263.1578947368425</v>
      </c>
      <c r="AI62" s="1011">
        <f t="shared" si="88"/>
        <v>0</v>
      </c>
      <c r="AJ62" s="714"/>
      <c r="AL62" s="548"/>
      <c r="AN62" s="1011">
        <f t="shared" si="89"/>
        <v>5263.1578947368425</v>
      </c>
      <c r="AO62" s="1011">
        <f t="shared" si="90"/>
        <v>0</v>
      </c>
      <c r="AP62" s="547"/>
      <c r="AQ62" s="1011">
        <f t="shared" si="91"/>
        <v>5263.1578947368425</v>
      </c>
      <c r="AR62" s="1011">
        <f t="shared" si="92"/>
        <v>0</v>
      </c>
      <c r="AS62" s="629"/>
      <c r="AT62" s="629"/>
      <c r="AU62" s="629"/>
      <c r="AV62" s="629"/>
      <c r="AW62" s="629"/>
      <c r="AX62" s="629"/>
      <c r="AY62" s="629"/>
      <c r="AZ62" s="629"/>
      <c r="BA62" s="629"/>
      <c r="BB62" s="629"/>
      <c r="BC62" s="629"/>
      <c r="BD62" s="629"/>
      <c r="BE62" s="629"/>
      <c r="BF62" s="629"/>
      <c r="BG62" s="629"/>
      <c r="BH62" s="629"/>
      <c r="BI62" s="629"/>
      <c r="BJ62" s="629"/>
      <c r="BK62" s="629"/>
      <c r="BL62" s="629"/>
      <c r="BM62" s="629"/>
      <c r="BN62" s="629"/>
      <c r="BO62" s="629"/>
      <c r="BP62" s="629"/>
      <c r="BQ62" s="629"/>
      <c r="BR62" s="629"/>
      <c r="BS62" s="629"/>
      <c r="BT62" s="629"/>
      <c r="BU62" s="629"/>
      <c r="BV62" s="629"/>
      <c r="BW62" s="629"/>
      <c r="BX62" s="629"/>
      <c r="BY62" s="629"/>
      <c r="BZ62" s="629"/>
      <c r="CA62" s="629"/>
      <c r="CB62" s="629"/>
      <c r="CC62" s="629"/>
      <c r="CD62" s="629"/>
      <c r="CE62" s="629"/>
      <c r="CF62" s="629"/>
      <c r="CG62" s="629"/>
      <c r="CH62" s="629"/>
      <c r="CI62" s="629"/>
      <c r="CJ62" s="629"/>
      <c r="CK62" s="629"/>
      <c r="CL62" s="629"/>
      <c r="CM62" s="629"/>
      <c r="CN62" s="629"/>
      <c r="CO62" s="629"/>
      <c r="CP62" s="629"/>
      <c r="CQ62" s="629"/>
      <c r="CR62" s="629"/>
      <c r="CS62" s="629"/>
      <c r="CT62" s="629"/>
      <c r="CU62" s="629"/>
      <c r="CV62" s="629"/>
      <c r="CW62" s="629"/>
      <c r="CX62" s="629"/>
      <c r="CY62" s="629"/>
      <c r="CZ62" s="629"/>
      <c r="DA62" s="629"/>
      <c r="DB62" s="629"/>
      <c r="DC62" s="629"/>
      <c r="DD62" s="629"/>
      <c r="DE62" s="629"/>
      <c r="DF62" s="629"/>
      <c r="DG62" s="629"/>
      <c r="DH62" s="629"/>
      <c r="DI62" s="629"/>
      <c r="DJ62" s="629"/>
      <c r="DK62" s="629"/>
      <c r="DL62" s="629"/>
      <c r="DM62" s="629"/>
      <c r="DN62" s="629"/>
      <c r="DO62" s="629"/>
      <c r="DP62" s="629"/>
      <c r="DQ62" s="629"/>
      <c r="DR62" s="629"/>
      <c r="DS62" s="629"/>
      <c r="DT62" s="629"/>
      <c r="DU62" s="629"/>
      <c r="DV62" s="629"/>
      <c r="DW62" s="629"/>
      <c r="DX62" s="629"/>
      <c r="DY62" s="629"/>
      <c r="DZ62" s="629"/>
      <c r="EA62" s="629"/>
      <c r="EB62" s="629"/>
      <c r="EC62" s="629"/>
      <c r="ED62" s="629"/>
      <c r="EE62" s="629"/>
      <c r="EF62" s="629"/>
      <c r="EG62" s="629"/>
      <c r="EH62" s="629"/>
      <c r="EI62" s="629"/>
      <c r="EJ62" s="629"/>
      <c r="EK62" s="629"/>
      <c r="EL62" s="629"/>
      <c r="EM62" s="629"/>
      <c r="EN62" s="629"/>
      <c r="EO62" s="629"/>
      <c r="EP62" s="629"/>
      <c r="EQ62" s="629"/>
      <c r="ER62" s="629"/>
      <c r="ES62" s="629"/>
      <c r="ET62" s="629"/>
      <c r="EU62" s="629"/>
      <c r="EV62" s="629"/>
      <c r="EW62" s="629"/>
      <c r="EX62" s="629"/>
      <c r="EY62" s="629"/>
      <c r="EZ62" s="629"/>
      <c r="FA62" s="629"/>
      <c r="FB62" s="629"/>
      <c r="FC62" s="629"/>
      <c r="FD62" s="629"/>
      <c r="FE62" s="629"/>
      <c r="FF62" s="629"/>
      <c r="FG62" s="629"/>
      <c r="FH62" s="629"/>
      <c r="FI62" s="629"/>
      <c r="FJ62" s="629"/>
      <c r="FK62" s="629"/>
      <c r="FL62" s="629"/>
      <c r="FM62" s="629"/>
      <c r="FN62" s="629"/>
      <c r="FO62" s="629"/>
      <c r="FP62" s="629"/>
      <c r="FQ62" s="629"/>
      <c r="FR62" s="629"/>
      <c r="FS62" s="629"/>
      <c r="FT62" s="629"/>
      <c r="FU62" s="629"/>
      <c r="FV62" s="629"/>
      <c r="FW62" s="629"/>
      <c r="FX62" s="629"/>
      <c r="FY62" s="629"/>
      <c r="FZ62" s="629"/>
      <c r="GA62" s="629"/>
      <c r="GB62" s="629"/>
      <c r="GC62" s="629"/>
      <c r="GD62" s="629"/>
      <c r="GE62" s="629"/>
      <c r="GF62" s="629"/>
      <c r="GG62" s="629"/>
      <c r="GH62" s="629"/>
      <c r="GI62" s="629"/>
      <c r="GJ62" s="629"/>
      <c r="GK62" s="629"/>
      <c r="GL62" s="629"/>
      <c r="GM62" s="629"/>
      <c r="GN62" s="629"/>
      <c r="GO62" s="629"/>
      <c r="GP62" s="629"/>
      <c r="GQ62" s="629"/>
      <c r="GR62" s="629"/>
      <c r="GS62" s="629"/>
      <c r="GT62" s="629"/>
      <c r="GU62" s="629"/>
      <c r="GV62" s="629"/>
      <c r="GW62" s="629"/>
      <c r="GX62" s="629"/>
      <c r="GY62" s="629"/>
      <c r="GZ62" s="629"/>
      <c r="HA62" s="629"/>
      <c r="HB62" s="629"/>
      <c r="HC62" s="629"/>
      <c r="HD62" s="629"/>
      <c r="HE62" s="629"/>
      <c r="HF62" s="629"/>
      <c r="HG62" s="629"/>
      <c r="HH62" s="629"/>
      <c r="HI62" s="629"/>
      <c r="HJ62" s="629"/>
      <c r="HK62" s="629"/>
      <c r="HL62" s="629"/>
      <c r="HM62" s="629"/>
      <c r="HN62" s="629"/>
      <c r="HO62" s="629"/>
      <c r="HP62" s="629"/>
      <c r="HQ62" s="629"/>
      <c r="HR62" s="629"/>
      <c r="HS62" s="629"/>
      <c r="HT62" s="629"/>
      <c r="HU62" s="629"/>
      <c r="HV62" s="629"/>
      <c r="HW62" s="629"/>
      <c r="HX62" s="629"/>
      <c r="HY62" s="629"/>
      <c r="HZ62" s="629"/>
      <c r="IA62" s="629"/>
      <c r="IB62" s="629"/>
      <c r="IC62" s="629"/>
      <c r="ID62" s="629"/>
      <c r="IE62" s="629"/>
      <c r="IF62" s="629"/>
      <c r="IG62" s="629"/>
      <c r="IH62" s="629"/>
      <c r="II62" s="629"/>
      <c r="IJ62" s="629"/>
      <c r="IK62" s="629"/>
      <c r="IL62" s="629"/>
      <c r="IM62" s="629"/>
      <c r="IN62" s="629"/>
      <c r="IO62" s="629"/>
      <c r="IP62" s="629"/>
      <c r="IQ62" s="629"/>
      <c r="IR62" s="629"/>
      <c r="IS62" s="629"/>
      <c r="IT62" s="629"/>
      <c r="IU62" s="629"/>
      <c r="IV62" s="629"/>
      <c r="IW62" s="629"/>
      <c r="IX62" s="629"/>
      <c r="IY62" s="629"/>
      <c r="IZ62" s="629"/>
      <c r="JA62" s="629"/>
      <c r="JB62" s="629"/>
      <c r="JC62" s="629"/>
      <c r="JD62" s="629"/>
      <c r="JE62" s="629"/>
      <c r="JF62" s="629"/>
      <c r="JG62" s="629"/>
      <c r="JH62" s="629"/>
      <c r="JI62" s="629"/>
      <c r="JJ62" s="629"/>
      <c r="JK62" s="629"/>
      <c r="JL62" s="629"/>
      <c r="JM62" s="629"/>
      <c r="JN62" s="629"/>
      <c r="JO62" s="629"/>
      <c r="JP62" s="629"/>
      <c r="JQ62" s="629"/>
      <c r="JR62" s="629"/>
      <c r="JS62" s="629"/>
      <c r="JT62" s="629"/>
      <c r="JU62" s="629"/>
      <c r="JV62" s="629"/>
      <c r="JW62" s="629"/>
      <c r="JX62" s="629"/>
      <c r="JY62" s="629"/>
      <c r="JZ62" s="629"/>
      <c r="KA62" s="629"/>
      <c r="KB62" s="629"/>
      <c r="KC62" s="629"/>
      <c r="KD62" s="629"/>
      <c r="KE62" s="629"/>
      <c r="KF62" s="629"/>
      <c r="KG62" s="629"/>
      <c r="KH62" s="629"/>
      <c r="KI62" s="629"/>
      <c r="KJ62" s="629"/>
      <c r="KK62" s="629"/>
      <c r="KL62" s="629"/>
      <c r="KM62" s="629"/>
      <c r="KN62" s="629"/>
      <c r="KO62" s="629"/>
      <c r="KP62" s="629"/>
      <c r="KQ62" s="629"/>
      <c r="KR62" s="629"/>
      <c r="KS62" s="629"/>
      <c r="KT62" s="629"/>
      <c r="KU62" s="629"/>
      <c r="KV62" s="629"/>
      <c r="KW62" s="629"/>
      <c r="KX62" s="629"/>
      <c r="KY62" s="629"/>
      <c r="KZ62" s="629"/>
      <c r="LA62" s="629"/>
      <c r="LB62" s="629"/>
      <c r="LC62" s="629"/>
      <c r="LD62" s="629"/>
      <c r="LE62" s="629"/>
      <c r="LF62" s="629"/>
      <c r="LG62" s="629"/>
      <c r="LH62" s="629"/>
      <c r="LI62" s="629"/>
      <c r="LJ62" s="629"/>
      <c r="LK62" s="629"/>
      <c r="LL62" s="629"/>
      <c r="LM62" s="629"/>
      <c r="LN62" s="629"/>
      <c r="LO62" s="629"/>
      <c r="LP62" s="629"/>
      <c r="LQ62" s="629"/>
      <c r="LR62" s="629"/>
      <c r="LS62" s="629"/>
      <c r="LT62" s="629"/>
      <c r="LU62" s="629"/>
      <c r="LV62" s="629"/>
      <c r="LW62" s="629"/>
      <c r="LX62" s="629"/>
      <c r="LY62" s="629"/>
      <c r="LZ62" s="629"/>
      <c r="MA62" s="629"/>
      <c r="MB62" s="629"/>
      <c r="MC62" s="629"/>
      <c r="MD62" s="629"/>
      <c r="ME62" s="629"/>
      <c r="MF62" s="629"/>
      <c r="MG62" s="629"/>
      <c r="MH62" s="629"/>
      <c r="MI62" s="629"/>
      <c r="MJ62" s="629"/>
      <c r="MK62" s="629"/>
      <c r="ML62" s="629"/>
      <c r="MM62" s="629"/>
      <c r="MN62" s="629"/>
      <c r="MO62" s="629"/>
      <c r="MP62" s="629"/>
      <c r="MQ62" s="629"/>
      <c r="MR62" s="629"/>
      <c r="MS62" s="629"/>
      <c r="MT62" s="629"/>
      <c r="MU62" s="629"/>
      <c r="MV62" s="629"/>
      <c r="MW62" s="629"/>
      <c r="MX62" s="629"/>
      <c r="MY62" s="629"/>
      <c r="MZ62" s="629"/>
      <c r="NA62" s="629"/>
      <c r="NB62" s="629"/>
      <c r="NC62" s="629"/>
      <c r="ND62" s="629"/>
      <c r="NE62" s="629"/>
      <c r="NF62" s="629"/>
      <c r="NG62" s="629"/>
      <c r="NH62" s="629"/>
      <c r="NI62" s="629"/>
      <c r="NJ62" s="629"/>
      <c r="NK62" s="629"/>
      <c r="NL62" s="629"/>
      <c r="NM62" s="629"/>
      <c r="NN62" s="629"/>
      <c r="NO62" s="629"/>
      <c r="NP62" s="629"/>
      <c r="NQ62" s="629"/>
      <c r="NR62" s="629"/>
      <c r="NS62" s="629"/>
      <c r="NT62" s="629"/>
      <c r="NU62" s="629"/>
      <c r="NV62" s="629"/>
      <c r="NW62" s="629"/>
      <c r="NX62" s="629"/>
      <c r="NY62" s="629"/>
      <c r="NZ62" s="629"/>
      <c r="OA62" s="629"/>
      <c r="OB62" s="629"/>
      <c r="OC62" s="629"/>
      <c r="OD62" s="629"/>
      <c r="OE62" s="629"/>
      <c r="OF62" s="629"/>
      <c r="OG62" s="629"/>
      <c r="OH62" s="629"/>
      <c r="OI62" s="629"/>
      <c r="OJ62" s="629"/>
      <c r="OK62" s="629"/>
      <c r="OL62" s="629"/>
      <c r="OM62" s="629"/>
      <c r="ON62" s="629"/>
      <c r="OO62" s="629"/>
      <c r="OP62" s="629"/>
      <c r="OQ62" s="629"/>
      <c r="OR62" s="629"/>
      <c r="OS62" s="629"/>
      <c r="OT62" s="629"/>
      <c r="OU62" s="629"/>
      <c r="OV62" s="629"/>
      <c r="OW62" s="629"/>
      <c r="OX62" s="629"/>
      <c r="OY62" s="629"/>
      <c r="OZ62" s="629"/>
      <c r="PA62" s="629"/>
      <c r="PB62" s="629"/>
      <c r="PC62" s="629"/>
      <c r="PD62" s="629"/>
      <c r="PE62" s="629"/>
      <c r="PF62" s="629"/>
      <c r="PG62" s="629"/>
      <c r="PH62" s="629"/>
      <c r="PI62" s="629"/>
      <c r="PJ62" s="629"/>
      <c r="PK62" s="629"/>
      <c r="PL62" s="629"/>
      <c r="PM62" s="629"/>
      <c r="PN62" s="629"/>
      <c r="PO62" s="629"/>
      <c r="PP62" s="629"/>
      <c r="PQ62" s="629"/>
      <c r="PR62" s="629"/>
      <c r="PS62" s="629"/>
      <c r="PT62" s="629"/>
      <c r="PU62" s="629"/>
      <c r="PV62" s="629"/>
      <c r="PW62" s="629"/>
      <c r="PX62" s="629"/>
      <c r="PY62" s="629"/>
      <c r="PZ62" s="629"/>
      <c r="QA62" s="629"/>
      <c r="QB62" s="629"/>
      <c r="QC62" s="629"/>
      <c r="QD62" s="629"/>
      <c r="QE62" s="629"/>
      <c r="QF62" s="629"/>
      <c r="QG62" s="629"/>
      <c r="QH62" s="629"/>
      <c r="QI62" s="629"/>
      <c r="QJ62" s="629"/>
      <c r="QK62" s="629"/>
      <c r="QL62" s="629"/>
      <c r="QM62" s="629"/>
      <c r="QN62" s="629"/>
      <c r="QO62" s="629"/>
      <c r="QP62" s="629"/>
      <c r="QQ62" s="629"/>
      <c r="QR62" s="629"/>
      <c r="QS62" s="629"/>
      <c r="QT62" s="629"/>
      <c r="QU62" s="629"/>
      <c r="QV62" s="629"/>
      <c r="QW62" s="629"/>
      <c r="QX62" s="629"/>
      <c r="QY62" s="629"/>
      <c r="QZ62" s="629"/>
      <c r="RA62" s="629"/>
      <c r="RB62" s="629"/>
      <c r="RC62" s="629"/>
      <c r="RD62" s="629"/>
      <c r="RE62" s="629"/>
      <c r="RF62" s="629"/>
      <c r="RG62" s="629"/>
      <c r="RH62" s="629"/>
      <c r="RI62" s="629"/>
      <c r="RJ62" s="629"/>
      <c r="RK62" s="629"/>
      <c r="RL62" s="629"/>
      <c r="RM62" s="629"/>
      <c r="RN62" s="629"/>
      <c r="RO62" s="629"/>
      <c r="RP62" s="629"/>
      <c r="RQ62" s="629"/>
      <c r="RR62" s="629"/>
      <c r="RS62" s="629"/>
      <c r="RT62" s="629"/>
      <c r="RU62" s="629"/>
      <c r="RV62" s="629"/>
      <c r="RW62" s="629"/>
      <c r="RX62" s="629"/>
      <c r="RY62" s="629"/>
      <c r="RZ62" s="629"/>
      <c r="SA62" s="629"/>
      <c r="SB62" s="629"/>
      <c r="SC62" s="629"/>
      <c r="SD62" s="629"/>
      <c r="SE62" s="629"/>
      <c r="SF62" s="629"/>
      <c r="SG62" s="629"/>
      <c r="SH62" s="629"/>
      <c r="SI62" s="629"/>
      <c r="SJ62" s="629"/>
      <c r="SK62" s="629"/>
      <c r="SL62" s="629"/>
      <c r="SM62" s="629"/>
      <c r="SN62" s="629"/>
      <c r="SO62" s="629"/>
      <c r="SP62" s="629"/>
      <c r="SQ62" s="629"/>
      <c r="SR62" s="629"/>
      <c r="SS62" s="629"/>
      <c r="ST62" s="629"/>
      <c r="SU62" s="629"/>
      <c r="SV62" s="629"/>
      <c r="SW62" s="629"/>
      <c r="SX62" s="629"/>
      <c r="SY62" s="629"/>
      <c r="SZ62" s="629"/>
      <c r="TA62" s="629"/>
      <c r="TB62" s="629"/>
      <c r="TC62" s="629"/>
      <c r="TD62" s="629"/>
      <c r="TE62" s="629"/>
      <c r="TF62" s="629"/>
      <c r="TG62" s="629"/>
      <c r="TH62" s="629"/>
      <c r="TI62" s="629"/>
      <c r="TJ62" s="629"/>
      <c r="TK62" s="629"/>
      <c r="TL62" s="629"/>
      <c r="TM62" s="629"/>
      <c r="TN62" s="629"/>
      <c r="TO62" s="629"/>
      <c r="TP62" s="629"/>
      <c r="TQ62" s="629"/>
      <c r="TR62" s="629"/>
      <c r="TS62" s="629"/>
      <c r="TT62" s="629"/>
      <c r="TU62" s="629"/>
      <c r="TV62" s="629"/>
      <c r="TW62" s="629"/>
      <c r="TX62" s="629"/>
      <c r="TY62" s="629"/>
      <c r="TZ62" s="629"/>
      <c r="UA62" s="629"/>
      <c r="UB62" s="629"/>
      <c r="UC62" s="629"/>
      <c r="UD62" s="629"/>
      <c r="UE62" s="629"/>
      <c r="UF62" s="629"/>
      <c r="UG62" s="629"/>
      <c r="UH62" s="629"/>
      <c r="UI62" s="629"/>
      <c r="UJ62" s="629"/>
      <c r="UK62" s="629"/>
      <c r="UL62" s="629"/>
      <c r="UM62" s="629"/>
      <c r="UN62" s="629"/>
      <c r="UO62" s="629"/>
      <c r="UP62" s="629"/>
      <c r="UQ62" s="629"/>
      <c r="UR62" s="629"/>
      <c r="US62" s="629"/>
      <c r="UT62" s="629"/>
      <c r="UU62" s="629"/>
      <c r="UV62" s="629"/>
      <c r="UW62" s="629"/>
      <c r="UX62" s="629"/>
      <c r="UY62" s="629"/>
      <c r="UZ62" s="629"/>
      <c r="VA62" s="629"/>
      <c r="VB62" s="629"/>
      <c r="VC62" s="629"/>
      <c r="VD62" s="629"/>
      <c r="VE62" s="629"/>
      <c r="VF62" s="629"/>
      <c r="VG62" s="629"/>
      <c r="VH62" s="629"/>
      <c r="VI62" s="629"/>
      <c r="VJ62" s="629"/>
      <c r="VK62" s="629"/>
      <c r="VL62" s="629"/>
      <c r="VM62" s="629"/>
      <c r="VN62" s="629"/>
      <c r="VO62" s="629"/>
      <c r="VP62" s="629"/>
      <c r="VQ62" s="629"/>
      <c r="VR62" s="629"/>
      <c r="VS62" s="629"/>
      <c r="VT62" s="629"/>
      <c r="VU62" s="629"/>
      <c r="VV62" s="629"/>
      <c r="VW62" s="629"/>
      <c r="VX62" s="629"/>
      <c r="VY62" s="629"/>
      <c r="VZ62" s="629"/>
      <c r="WA62" s="629"/>
      <c r="WB62" s="629"/>
      <c r="WC62" s="629"/>
      <c r="WD62" s="629"/>
      <c r="WE62" s="629"/>
      <c r="WF62" s="629"/>
      <c r="WG62" s="629"/>
      <c r="WH62" s="629"/>
      <c r="WI62" s="629"/>
      <c r="WJ62" s="629"/>
      <c r="WK62" s="629"/>
      <c r="WL62" s="629"/>
      <c r="WM62" s="629"/>
      <c r="WN62" s="629"/>
      <c r="WO62" s="629"/>
      <c r="WP62" s="629"/>
      <c r="WQ62" s="629"/>
      <c r="WR62" s="629"/>
      <c r="WS62" s="629"/>
      <c r="WT62" s="629"/>
      <c r="WU62" s="629"/>
      <c r="WV62" s="629"/>
      <c r="WW62" s="629"/>
      <c r="WX62" s="629"/>
      <c r="WY62" s="629"/>
      <c r="WZ62" s="629"/>
      <c r="XA62" s="629"/>
      <c r="XB62" s="629"/>
      <c r="XC62" s="629"/>
      <c r="XD62" s="629"/>
      <c r="XE62" s="629"/>
      <c r="XF62" s="629"/>
      <c r="XG62" s="629"/>
      <c r="XH62" s="629"/>
      <c r="XI62" s="629"/>
      <c r="XJ62" s="629"/>
      <c r="XK62" s="629"/>
      <c r="XL62" s="629"/>
      <c r="XM62" s="629"/>
      <c r="XN62" s="629"/>
      <c r="XO62" s="629"/>
      <c r="XP62" s="629"/>
      <c r="XQ62" s="629"/>
      <c r="XR62" s="629"/>
      <c r="XS62" s="629"/>
      <c r="XT62" s="629"/>
      <c r="XU62" s="629"/>
      <c r="XV62" s="629"/>
      <c r="XW62" s="629"/>
      <c r="XX62" s="629"/>
      <c r="XY62" s="629"/>
      <c r="XZ62" s="629"/>
      <c r="YA62" s="629"/>
      <c r="YB62" s="629"/>
      <c r="YC62" s="629"/>
      <c r="YD62" s="629"/>
      <c r="YE62" s="629"/>
      <c r="YF62" s="629"/>
      <c r="YG62" s="629"/>
      <c r="YH62" s="629"/>
      <c r="YI62" s="629"/>
      <c r="YJ62" s="629"/>
      <c r="YK62" s="629"/>
      <c r="YL62" s="629"/>
      <c r="YM62" s="629"/>
      <c r="YN62" s="629"/>
      <c r="YO62" s="629"/>
      <c r="YP62" s="629"/>
      <c r="YQ62" s="629"/>
      <c r="YR62" s="629"/>
      <c r="YS62" s="629"/>
      <c r="YT62" s="629"/>
      <c r="YU62" s="629"/>
      <c r="YV62" s="629"/>
      <c r="YW62" s="629"/>
      <c r="YX62" s="629"/>
      <c r="YY62" s="629"/>
      <c r="YZ62" s="629"/>
      <c r="ZA62" s="629"/>
      <c r="ZB62" s="629"/>
      <c r="ZC62" s="629"/>
      <c r="ZD62" s="629"/>
      <c r="ZE62" s="629"/>
      <c r="ZF62" s="629"/>
      <c r="ZG62" s="629"/>
      <c r="ZH62" s="629"/>
      <c r="ZI62" s="629"/>
      <c r="ZJ62" s="629"/>
      <c r="ZK62" s="629"/>
      <c r="ZL62" s="629"/>
      <c r="ZM62" s="629"/>
      <c r="ZN62" s="629"/>
      <c r="ZO62" s="629"/>
      <c r="ZP62" s="629"/>
      <c r="ZQ62" s="629"/>
      <c r="ZR62" s="629"/>
      <c r="ZS62" s="629"/>
      <c r="ZT62" s="629"/>
      <c r="ZU62" s="629"/>
      <c r="ZV62" s="629"/>
      <c r="ZW62" s="629"/>
      <c r="ZX62" s="629"/>
      <c r="ZY62" s="629"/>
      <c r="ZZ62" s="629"/>
      <c r="AAA62" s="629"/>
      <c r="AAB62" s="629"/>
      <c r="AAC62" s="629"/>
      <c r="AAD62" s="629"/>
      <c r="AAE62" s="629"/>
      <c r="AAF62" s="629"/>
      <c r="AAG62" s="629"/>
      <c r="AAH62" s="629"/>
      <c r="AAI62" s="629"/>
      <c r="AAJ62" s="629"/>
      <c r="AAK62" s="629"/>
      <c r="AAL62" s="629"/>
      <c r="AAM62" s="629"/>
      <c r="AAN62" s="629"/>
      <c r="AAO62" s="629"/>
      <c r="AAP62" s="629"/>
      <c r="AAQ62" s="629"/>
      <c r="AAR62" s="629"/>
      <c r="AAS62" s="629"/>
      <c r="AAT62" s="629"/>
      <c r="AAU62" s="629"/>
      <c r="AAV62" s="629"/>
      <c r="AAW62" s="629"/>
      <c r="AAX62" s="629"/>
      <c r="AAY62" s="629"/>
      <c r="AAZ62" s="629"/>
      <c r="ABA62" s="629"/>
      <c r="ABB62" s="629"/>
      <c r="ABC62" s="629"/>
      <c r="ABD62" s="629"/>
      <c r="ABE62" s="629"/>
      <c r="ABF62" s="629"/>
      <c r="ABG62" s="629"/>
      <c r="ABH62" s="629"/>
      <c r="ABI62" s="629"/>
      <c r="ABJ62" s="629"/>
      <c r="ABK62" s="629"/>
      <c r="ABL62" s="629"/>
      <c r="ABM62" s="629"/>
      <c r="ABN62" s="629"/>
      <c r="ABO62" s="629"/>
      <c r="ABP62" s="629"/>
      <c r="ABQ62" s="629"/>
      <c r="ABR62" s="629"/>
      <c r="ABS62" s="629"/>
      <c r="ABT62" s="629"/>
      <c r="ABU62" s="629"/>
      <c r="ABV62" s="629"/>
      <c r="ABW62" s="629"/>
      <c r="ABX62" s="629"/>
      <c r="ABY62" s="629"/>
      <c r="ABZ62" s="629"/>
      <c r="ACA62" s="629"/>
      <c r="ACB62" s="629"/>
      <c r="ACC62" s="629"/>
      <c r="ACD62" s="629"/>
      <c r="ACE62" s="629"/>
      <c r="ACF62" s="629"/>
      <c r="ACG62" s="629"/>
      <c r="ACH62" s="629"/>
      <c r="ACI62" s="629"/>
      <c r="ACJ62" s="629"/>
      <c r="ACK62" s="629"/>
      <c r="ACL62" s="629"/>
      <c r="ACM62" s="629"/>
      <c r="ACN62" s="629"/>
      <c r="ACO62" s="629"/>
      <c r="ACP62" s="629"/>
      <c r="ACQ62" s="629"/>
      <c r="ACR62" s="629"/>
      <c r="ACS62" s="629"/>
      <c r="ACT62" s="629"/>
      <c r="ACU62" s="629"/>
      <c r="ACV62" s="629"/>
      <c r="ACW62" s="629"/>
      <c r="ACX62" s="629"/>
      <c r="ACY62" s="629"/>
      <c r="ACZ62" s="629"/>
      <c r="ADA62" s="629"/>
      <c r="ADB62" s="629"/>
      <c r="ADC62" s="629"/>
      <c r="ADD62" s="629"/>
      <c r="ADE62" s="629"/>
      <c r="ADF62" s="629"/>
      <c r="ADG62" s="629"/>
      <c r="ADH62" s="629"/>
      <c r="ADI62" s="629"/>
      <c r="ADJ62" s="629"/>
      <c r="ADK62" s="629"/>
      <c r="ADL62" s="629"/>
      <c r="ADM62" s="629"/>
      <c r="ADN62" s="629"/>
      <c r="ADO62" s="629"/>
      <c r="ADP62" s="629"/>
      <c r="ADQ62" s="629"/>
      <c r="ADR62" s="629"/>
      <c r="ADS62" s="629"/>
      <c r="ADT62" s="629"/>
      <c r="ADU62" s="629"/>
      <c r="ADV62" s="629"/>
      <c r="ADW62" s="629"/>
      <c r="ADX62" s="629"/>
      <c r="ADY62" s="629"/>
      <c r="ADZ62" s="629"/>
      <c r="AEA62" s="629"/>
      <c r="AEB62" s="629"/>
      <c r="AEC62" s="629"/>
      <c r="AED62" s="629"/>
      <c r="AEE62" s="629"/>
      <c r="AEF62" s="629"/>
      <c r="AEG62" s="629"/>
      <c r="AEH62" s="629"/>
      <c r="AEI62" s="629"/>
      <c r="AEJ62" s="629"/>
      <c r="AEK62" s="629"/>
      <c r="AEL62" s="629"/>
      <c r="AEM62" s="629"/>
      <c r="AEN62" s="629"/>
      <c r="AEO62" s="629"/>
      <c r="AEP62" s="629"/>
      <c r="AEQ62" s="629"/>
      <c r="AER62" s="629"/>
      <c r="AES62" s="629"/>
      <c r="AET62" s="629"/>
      <c r="AEU62" s="629"/>
      <c r="AEV62" s="629"/>
      <c r="AEW62" s="629"/>
      <c r="AEX62" s="629"/>
      <c r="AEY62" s="629"/>
      <c r="AEZ62" s="629"/>
      <c r="AFA62" s="629"/>
      <c r="AFB62" s="629"/>
      <c r="AFC62" s="629"/>
      <c r="AFD62" s="629"/>
      <c r="AFE62" s="629"/>
      <c r="AFF62" s="629"/>
      <c r="AFG62" s="629"/>
      <c r="AFH62" s="629"/>
      <c r="AFI62" s="629"/>
      <c r="AFJ62" s="629"/>
      <c r="AFK62" s="629"/>
      <c r="AFL62" s="629"/>
      <c r="AFM62" s="629"/>
      <c r="AFN62" s="629"/>
      <c r="AFO62" s="629"/>
      <c r="AFP62" s="629"/>
      <c r="AFQ62" s="629"/>
      <c r="AFR62" s="629"/>
      <c r="AFS62" s="629"/>
      <c r="AFT62" s="629"/>
      <c r="AFU62" s="629"/>
      <c r="AFV62" s="629"/>
      <c r="AFW62" s="629"/>
      <c r="AFX62" s="629"/>
      <c r="AFY62" s="629"/>
      <c r="AFZ62" s="629"/>
      <c r="AGA62" s="629"/>
      <c r="AGB62" s="629"/>
      <c r="AGC62" s="629"/>
      <c r="AGD62" s="629"/>
      <c r="AGE62" s="629"/>
      <c r="AGF62" s="629"/>
      <c r="AGG62" s="629"/>
      <c r="AGH62" s="629"/>
      <c r="AGI62" s="629"/>
      <c r="AGJ62" s="629"/>
      <c r="AGK62" s="629"/>
      <c r="AGL62" s="629"/>
      <c r="AGM62" s="629"/>
      <c r="AGN62" s="629"/>
      <c r="AGO62" s="629"/>
      <c r="AGP62" s="629"/>
      <c r="AGQ62" s="629"/>
      <c r="AGR62" s="629"/>
      <c r="AGS62" s="629"/>
      <c r="AGT62" s="629"/>
      <c r="AGU62" s="629"/>
      <c r="AGV62" s="629"/>
      <c r="AGW62" s="629"/>
      <c r="AGX62" s="629"/>
      <c r="AGY62" s="629"/>
      <c r="AGZ62" s="629"/>
      <c r="AHA62" s="629"/>
      <c r="AHB62" s="629"/>
      <c r="AHC62" s="629"/>
      <c r="AHD62" s="629"/>
      <c r="AHE62" s="629"/>
      <c r="AHF62" s="629"/>
      <c r="AHG62" s="629"/>
      <c r="AHH62" s="629"/>
      <c r="AHI62" s="629"/>
      <c r="AHJ62" s="629"/>
      <c r="AHK62" s="629"/>
      <c r="AHL62" s="629"/>
      <c r="AHM62" s="629"/>
      <c r="AHN62" s="629"/>
      <c r="AHO62" s="629"/>
      <c r="AHP62" s="629"/>
      <c r="AHQ62" s="629"/>
      <c r="AHR62" s="629"/>
      <c r="AHS62" s="629"/>
      <c r="AHT62" s="629"/>
      <c r="AHU62" s="629"/>
      <c r="AHV62" s="629"/>
      <c r="AHW62" s="629"/>
      <c r="AHX62" s="629"/>
      <c r="AHY62" s="629"/>
      <c r="AHZ62" s="629"/>
      <c r="AIA62" s="629"/>
      <c r="AIB62" s="629"/>
      <c r="AIC62" s="629"/>
      <c r="AID62" s="629"/>
      <c r="AIE62" s="629"/>
      <c r="AIF62" s="629"/>
      <c r="AIG62" s="629"/>
      <c r="AIH62" s="629"/>
      <c r="AII62" s="629"/>
    </row>
    <row r="63" spans="1:919" s="654" customFormat="1" ht="31.75" customHeight="1" x14ac:dyDescent="0.75">
      <c r="A63" s="580"/>
      <c r="B63" s="667"/>
      <c r="C63" s="668"/>
      <c r="D63" s="669"/>
      <c r="E63" s="670"/>
      <c r="F63" s="670"/>
      <c r="G63" s="1902"/>
      <c r="H63" s="671"/>
      <c r="I63" s="671"/>
      <c r="J63" s="690"/>
      <c r="K63" s="673"/>
      <c r="L63" s="685"/>
      <c r="M63" s="675"/>
      <c r="N63" s="676"/>
      <c r="O63" s="653"/>
      <c r="P63" s="653"/>
      <c r="Q63" s="653"/>
      <c r="S63" s="677"/>
      <c r="W63" s="653"/>
      <c r="Y63" s="547"/>
      <c r="Z63" s="547"/>
      <c r="AB63" s="547"/>
      <c r="AC63" s="547"/>
      <c r="AD63" s="547"/>
      <c r="AE63" s="547"/>
      <c r="AF63" s="547"/>
      <c r="AH63" s="547"/>
      <c r="AI63" s="547"/>
      <c r="AJ63" s="547"/>
      <c r="AK63" s="498"/>
      <c r="AL63" s="548"/>
      <c r="AN63" s="547"/>
      <c r="AO63" s="547"/>
      <c r="AP63" s="547"/>
      <c r="AQ63" s="547"/>
      <c r="AR63" s="547"/>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c r="BO63" s="549"/>
      <c r="BP63" s="549"/>
      <c r="BQ63" s="549"/>
      <c r="BR63" s="549"/>
      <c r="BS63" s="549"/>
      <c r="BT63" s="549"/>
      <c r="BU63" s="549"/>
      <c r="BV63" s="549"/>
      <c r="BW63" s="549"/>
      <c r="BX63" s="549"/>
      <c r="BY63" s="549"/>
      <c r="BZ63" s="549"/>
      <c r="CA63" s="549"/>
      <c r="CB63" s="549"/>
      <c r="CC63" s="549"/>
      <c r="CD63" s="549"/>
      <c r="CE63" s="549"/>
      <c r="CF63" s="549"/>
      <c r="CG63" s="549"/>
      <c r="CH63" s="549"/>
      <c r="CI63" s="549"/>
      <c r="CJ63" s="549"/>
      <c r="CK63" s="549"/>
      <c r="CL63" s="549"/>
      <c r="CM63" s="549"/>
      <c r="CN63" s="549"/>
      <c r="CO63" s="549"/>
      <c r="CP63" s="549"/>
      <c r="CQ63" s="549"/>
      <c r="CR63" s="549"/>
      <c r="CS63" s="549"/>
      <c r="CT63" s="549"/>
      <c r="CU63" s="549"/>
      <c r="CV63" s="549"/>
      <c r="CW63" s="549"/>
      <c r="CX63" s="549"/>
      <c r="CY63" s="549"/>
      <c r="CZ63" s="549"/>
      <c r="DA63" s="549"/>
      <c r="DB63" s="549"/>
      <c r="DC63" s="549"/>
      <c r="DD63" s="549"/>
      <c r="DE63" s="549"/>
      <c r="DF63" s="549"/>
      <c r="DG63" s="549"/>
      <c r="DH63" s="549"/>
      <c r="DI63" s="549"/>
      <c r="DJ63" s="549"/>
      <c r="DK63" s="549"/>
      <c r="DL63" s="549"/>
      <c r="DM63" s="549"/>
      <c r="DN63" s="549"/>
      <c r="DO63" s="549"/>
      <c r="DP63" s="549"/>
      <c r="DQ63" s="549"/>
      <c r="DR63" s="549"/>
      <c r="DS63" s="549"/>
      <c r="DT63" s="549"/>
      <c r="DU63" s="549"/>
      <c r="DV63" s="549"/>
      <c r="DW63" s="549"/>
      <c r="DX63" s="549"/>
      <c r="DY63" s="549"/>
      <c r="DZ63" s="549"/>
      <c r="EA63" s="549"/>
      <c r="EB63" s="549"/>
      <c r="EC63" s="549"/>
      <c r="ED63" s="549"/>
      <c r="EE63" s="549"/>
      <c r="EF63" s="549"/>
      <c r="EG63" s="549"/>
      <c r="EH63" s="549"/>
      <c r="EI63" s="549"/>
      <c r="EJ63" s="549"/>
      <c r="EK63" s="549"/>
      <c r="EL63" s="549"/>
      <c r="EM63" s="549"/>
      <c r="EN63" s="549"/>
      <c r="EO63" s="549"/>
      <c r="EP63" s="549"/>
      <c r="EQ63" s="549"/>
      <c r="ER63" s="549"/>
      <c r="ES63" s="549"/>
      <c r="ET63" s="549"/>
      <c r="EU63" s="549"/>
      <c r="EV63" s="549"/>
      <c r="EW63" s="549"/>
      <c r="EX63" s="549"/>
      <c r="EY63" s="549"/>
      <c r="EZ63" s="549"/>
      <c r="FA63" s="549"/>
      <c r="FB63" s="549"/>
      <c r="FC63" s="549"/>
      <c r="FD63" s="549"/>
      <c r="FE63" s="549"/>
      <c r="FF63" s="549"/>
      <c r="FG63" s="549"/>
      <c r="FH63" s="549"/>
      <c r="FI63" s="549"/>
      <c r="FJ63" s="549"/>
      <c r="FK63" s="549"/>
      <c r="FL63" s="549"/>
      <c r="FM63" s="549"/>
      <c r="FN63" s="549"/>
      <c r="FO63" s="549"/>
      <c r="FP63" s="549"/>
      <c r="FQ63" s="549"/>
      <c r="FR63" s="549"/>
      <c r="FS63" s="549"/>
      <c r="FT63" s="549"/>
      <c r="FU63" s="549"/>
      <c r="FV63" s="549"/>
      <c r="FW63" s="549"/>
      <c r="FX63" s="549"/>
      <c r="FY63" s="549"/>
      <c r="FZ63" s="549"/>
      <c r="GA63" s="549"/>
      <c r="GB63" s="549"/>
      <c r="GC63" s="549"/>
      <c r="GD63" s="549"/>
      <c r="GE63" s="549"/>
      <c r="GF63" s="549"/>
      <c r="GG63" s="549"/>
      <c r="GH63" s="549"/>
      <c r="GI63" s="549"/>
      <c r="GJ63" s="549"/>
      <c r="GK63" s="549"/>
      <c r="GL63" s="549"/>
      <c r="GM63" s="549"/>
      <c r="GN63" s="549"/>
      <c r="GO63" s="549"/>
      <c r="GP63" s="549"/>
      <c r="GQ63" s="549"/>
      <c r="GR63" s="549"/>
      <c r="GS63" s="549"/>
      <c r="GT63" s="549"/>
      <c r="GU63" s="549"/>
      <c r="GV63" s="549"/>
      <c r="GW63" s="549"/>
      <c r="GX63" s="549"/>
      <c r="GY63" s="549"/>
      <c r="GZ63" s="549"/>
      <c r="HA63" s="549"/>
      <c r="HB63" s="549"/>
      <c r="HC63" s="549"/>
      <c r="HD63" s="549"/>
      <c r="HE63" s="549"/>
      <c r="HF63" s="549"/>
      <c r="HG63" s="549"/>
      <c r="HH63" s="549"/>
      <c r="HI63" s="549"/>
      <c r="HJ63" s="549"/>
      <c r="HK63" s="549"/>
      <c r="HL63" s="549"/>
      <c r="HM63" s="549"/>
      <c r="HN63" s="549"/>
      <c r="HO63" s="549"/>
      <c r="HP63" s="549"/>
      <c r="HQ63" s="549"/>
      <c r="HR63" s="549"/>
      <c r="HS63" s="549"/>
      <c r="HT63" s="549"/>
      <c r="HU63" s="549"/>
      <c r="HV63" s="549"/>
      <c r="HW63" s="549"/>
      <c r="HX63" s="549"/>
      <c r="HY63" s="549"/>
      <c r="HZ63" s="549"/>
      <c r="IA63" s="549"/>
      <c r="IB63" s="549"/>
      <c r="IC63" s="549"/>
      <c r="ID63" s="549"/>
      <c r="IE63" s="549"/>
      <c r="IF63" s="549"/>
      <c r="IG63" s="549"/>
      <c r="IH63" s="549"/>
      <c r="II63" s="549"/>
      <c r="IJ63" s="549"/>
      <c r="IK63" s="549"/>
      <c r="IL63" s="549"/>
      <c r="IM63" s="549"/>
      <c r="IN63" s="549"/>
      <c r="IO63" s="549"/>
      <c r="IP63" s="549"/>
      <c r="IQ63" s="549"/>
      <c r="IR63" s="549"/>
      <c r="IS63" s="549"/>
      <c r="IT63" s="549"/>
      <c r="IU63" s="549"/>
      <c r="IV63" s="549"/>
      <c r="IW63" s="549"/>
      <c r="IX63" s="549"/>
      <c r="IY63" s="549"/>
      <c r="IZ63" s="549"/>
      <c r="JA63" s="549"/>
      <c r="JB63" s="549"/>
      <c r="JC63" s="549"/>
      <c r="JD63" s="549"/>
      <c r="JE63" s="549"/>
      <c r="JF63" s="549"/>
      <c r="JG63" s="549"/>
      <c r="JH63" s="549"/>
      <c r="JI63" s="549"/>
      <c r="JJ63" s="549"/>
      <c r="JK63" s="549"/>
      <c r="JL63" s="549"/>
      <c r="JM63" s="549"/>
      <c r="JN63" s="549"/>
      <c r="JO63" s="549"/>
      <c r="JP63" s="549"/>
      <c r="JQ63" s="549"/>
      <c r="JR63" s="549"/>
      <c r="JS63" s="549"/>
      <c r="JT63" s="549"/>
      <c r="JU63" s="549"/>
      <c r="JV63" s="549"/>
      <c r="JW63" s="549"/>
      <c r="JX63" s="549"/>
      <c r="JY63" s="549"/>
      <c r="JZ63" s="549"/>
      <c r="KA63" s="549"/>
      <c r="KB63" s="549"/>
      <c r="KC63" s="549"/>
      <c r="KD63" s="549"/>
      <c r="KE63" s="549"/>
      <c r="KF63" s="549"/>
      <c r="KG63" s="549"/>
      <c r="KH63" s="549"/>
      <c r="KI63" s="549"/>
      <c r="KJ63" s="549"/>
      <c r="KK63" s="549"/>
      <c r="KL63" s="549"/>
      <c r="KM63" s="549"/>
      <c r="KN63" s="549"/>
      <c r="KO63" s="549"/>
      <c r="KP63" s="549"/>
      <c r="KQ63" s="549"/>
      <c r="KR63" s="549"/>
      <c r="KS63" s="549"/>
      <c r="KT63" s="549"/>
      <c r="KU63" s="549"/>
      <c r="KV63" s="549"/>
      <c r="KW63" s="549"/>
      <c r="KX63" s="549"/>
      <c r="KY63" s="549"/>
      <c r="KZ63" s="549"/>
      <c r="LA63" s="549"/>
      <c r="LB63" s="549"/>
      <c r="LC63" s="549"/>
      <c r="LD63" s="549"/>
      <c r="LE63" s="549"/>
      <c r="LF63" s="549"/>
      <c r="LG63" s="549"/>
      <c r="LH63" s="549"/>
      <c r="LI63" s="549"/>
      <c r="LJ63" s="549"/>
      <c r="LK63" s="549"/>
      <c r="LL63" s="549"/>
      <c r="LM63" s="549"/>
      <c r="LN63" s="549"/>
      <c r="LO63" s="549"/>
      <c r="LP63" s="549"/>
      <c r="LQ63" s="549"/>
      <c r="LR63" s="549"/>
      <c r="LS63" s="549"/>
      <c r="LT63" s="549"/>
      <c r="LU63" s="549"/>
      <c r="LV63" s="549"/>
      <c r="LW63" s="549"/>
      <c r="LX63" s="549"/>
      <c r="LY63" s="549"/>
      <c r="LZ63" s="549"/>
      <c r="MA63" s="549"/>
      <c r="MB63" s="549"/>
      <c r="MC63" s="549"/>
      <c r="MD63" s="549"/>
      <c r="ME63" s="549"/>
      <c r="MF63" s="549"/>
      <c r="MG63" s="549"/>
      <c r="MH63" s="549"/>
      <c r="MI63" s="549"/>
      <c r="MJ63" s="549"/>
      <c r="MK63" s="549"/>
      <c r="ML63" s="549"/>
      <c r="MM63" s="549"/>
      <c r="MN63" s="549"/>
      <c r="MO63" s="549"/>
      <c r="MP63" s="549"/>
      <c r="MQ63" s="549"/>
      <c r="MR63" s="549"/>
      <c r="MS63" s="549"/>
      <c r="MT63" s="549"/>
      <c r="MU63" s="549"/>
      <c r="MV63" s="549"/>
      <c r="MW63" s="549"/>
      <c r="MX63" s="549"/>
      <c r="MY63" s="549"/>
      <c r="MZ63" s="549"/>
      <c r="NA63" s="549"/>
      <c r="NB63" s="549"/>
      <c r="NC63" s="549"/>
      <c r="ND63" s="549"/>
      <c r="NE63" s="549"/>
      <c r="NF63" s="549"/>
      <c r="NG63" s="549"/>
      <c r="NH63" s="549"/>
      <c r="NI63" s="549"/>
      <c r="NJ63" s="549"/>
      <c r="NK63" s="549"/>
      <c r="NL63" s="549"/>
      <c r="NM63" s="549"/>
      <c r="NN63" s="549"/>
      <c r="NO63" s="549"/>
      <c r="NP63" s="549"/>
      <c r="NQ63" s="549"/>
      <c r="NR63" s="549"/>
      <c r="NS63" s="549"/>
      <c r="NT63" s="549"/>
      <c r="NU63" s="549"/>
      <c r="NV63" s="549"/>
      <c r="NW63" s="549"/>
      <c r="NX63" s="549"/>
      <c r="NY63" s="549"/>
      <c r="NZ63" s="549"/>
      <c r="OA63" s="549"/>
      <c r="OB63" s="549"/>
      <c r="OC63" s="549"/>
      <c r="OD63" s="549"/>
      <c r="OE63" s="549"/>
      <c r="OF63" s="549"/>
      <c r="OG63" s="549"/>
      <c r="OH63" s="549"/>
      <c r="OI63" s="549"/>
      <c r="OJ63" s="549"/>
      <c r="OK63" s="549"/>
      <c r="OL63" s="549"/>
      <c r="OM63" s="549"/>
      <c r="ON63" s="549"/>
      <c r="OO63" s="549"/>
      <c r="OP63" s="549"/>
      <c r="OQ63" s="549"/>
      <c r="OR63" s="549"/>
      <c r="OS63" s="549"/>
      <c r="OT63" s="549"/>
      <c r="OU63" s="549"/>
      <c r="OV63" s="549"/>
      <c r="OW63" s="549"/>
      <c r="OX63" s="549"/>
      <c r="OY63" s="549"/>
      <c r="OZ63" s="549"/>
      <c r="PA63" s="549"/>
      <c r="PB63" s="549"/>
      <c r="PC63" s="549"/>
      <c r="PD63" s="549"/>
      <c r="PE63" s="549"/>
      <c r="PF63" s="549"/>
      <c r="PG63" s="549"/>
      <c r="PH63" s="549"/>
      <c r="PI63" s="549"/>
      <c r="PJ63" s="549"/>
      <c r="PK63" s="549"/>
      <c r="PL63" s="549"/>
      <c r="PM63" s="549"/>
      <c r="PN63" s="549"/>
      <c r="PO63" s="549"/>
      <c r="PP63" s="549"/>
      <c r="PQ63" s="549"/>
      <c r="PR63" s="549"/>
      <c r="PS63" s="549"/>
      <c r="PT63" s="549"/>
      <c r="PU63" s="549"/>
      <c r="PV63" s="549"/>
      <c r="PW63" s="549"/>
      <c r="PX63" s="549"/>
      <c r="PY63" s="549"/>
      <c r="PZ63" s="549"/>
      <c r="QA63" s="549"/>
      <c r="QB63" s="549"/>
      <c r="QC63" s="549"/>
      <c r="QD63" s="549"/>
      <c r="QE63" s="549"/>
      <c r="QF63" s="549"/>
      <c r="QG63" s="549"/>
      <c r="QH63" s="549"/>
      <c r="QI63" s="549"/>
      <c r="QJ63" s="549"/>
      <c r="QK63" s="549"/>
      <c r="QL63" s="549"/>
      <c r="QM63" s="549"/>
      <c r="QN63" s="549"/>
      <c r="QO63" s="549"/>
      <c r="QP63" s="549"/>
      <c r="QQ63" s="549"/>
      <c r="QR63" s="549"/>
      <c r="QS63" s="549"/>
      <c r="QT63" s="549"/>
      <c r="QU63" s="549"/>
      <c r="QV63" s="549"/>
      <c r="QW63" s="549"/>
      <c r="QX63" s="549"/>
      <c r="QY63" s="549"/>
      <c r="QZ63" s="549"/>
      <c r="RA63" s="549"/>
      <c r="RB63" s="549"/>
      <c r="RC63" s="549"/>
      <c r="RD63" s="549"/>
      <c r="RE63" s="549"/>
      <c r="RF63" s="549"/>
      <c r="RG63" s="549"/>
      <c r="RH63" s="549"/>
      <c r="RI63" s="549"/>
      <c r="RJ63" s="549"/>
      <c r="RK63" s="549"/>
      <c r="RL63" s="549"/>
      <c r="RM63" s="549"/>
      <c r="RN63" s="549"/>
      <c r="RO63" s="549"/>
      <c r="RP63" s="549"/>
      <c r="RQ63" s="549"/>
      <c r="RR63" s="549"/>
      <c r="RS63" s="549"/>
      <c r="RT63" s="549"/>
      <c r="RU63" s="549"/>
      <c r="RV63" s="549"/>
      <c r="RW63" s="549"/>
      <c r="RX63" s="549"/>
      <c r="RY63" s="549"/>
      <c r="RZ63" s="549"/>
      <c r="SA63" s="549"/>
      <c r="SB63" s="549"/>
      <c r="SC63" s="549"/>
      <c r="SD63" s="549"/>
      <c r="SE63" s="549"/>
      <c r="SF63" s="549"/>
      <c r="SG63" s="549"/>
      <c r="SH63" s="549"/>
      <c r="SI63" s="549"/>
      <c r="SJ63" s="549"/>
      <c r="SK63" s="549"/>
      <c r="SL63" s="549"/>
      <c r="SM63" s="549"/>
      <c r="SN63" s="549"/>
      <c r="SO63" s="549"/>
      <c r="SP63" s="549"/>
      <c r="SQ63" s="549"/>
      <c r="SR63" s="549"/>
      <c r="SS63" s="549"/>
      <c r="ST63" s="549"/>
      <c r="SU63" s="549"/>
      <c r="SV63" s="549"/>
      <c r="SW63" s="549"/>
      <c r="SX63" s="549"/>
      <c r="SY63" s="549"/>
      <c r="SZ63" s="549"/>
      <c r="TA63" s="549"/>
      <c r="TB63" s="549"/>
      <c r="TC63" s="549"/>
      <c r="TD63" s="549"/>
      <c r="TE63" s="549"/>
      <c r="TF63" s="549"/>
      <c r="TG63" s="549"/>
      <c r="TH63" s="549"/>
      <c r="TI63" s="549"/>
      <c r="TJ63" s="549"/>
      <c r="TK63" s="549"/>
      <c r="TL63" s="549"/>
      <c r="TM63" s="549"/>
      <c r="TN63" s="549"/>
      <c r="TO63" s="549"/>
      <c r="TP63" s="549"/>
      <c r="TQ63" s="549"/>
      <c r="TR63" s="549"/>
      <c r="TS63" s="549"/>
      <c r="TT63" s="549"/>
      <c r="TU63" s="549"/>
      <c r="TV63" s="549"/>
      <c r="TW63" s="549"/>
      <c r="TX63" s="549"/>
      <c r="TY63" s="549"/>
      <c r="TZ63" s="549"/>
      <c r="UA63" s="549"/>
      <c r="UB63" s="549"/>
      <c r="UC63" s="549"/>
      <c r="UD63" s="549"/>
      <c r="UE63" s="549"/>
      <c r="UF63" s="549"/>
      <c r="UG63" s="549"/>
      <c r="UH63" s="549"/>
      <c r="UI63" s="549"/>
      <c r="UJ63" s="549"/>
      <c r="UK63" s="549"/>
      <c r="UL63" s="549"/>
      <c r="UM63" s="549"/>
      <c r="UN63" s="549"/>
      <c r="UO63" s="549"/>
      <c r="UP63" s="549"/>
      <c r="UQ63" s="549"/>
      <c r="UR63" s="549"/>
      <c r="US63" s="549"/>
      <c r="UT63" s="549"/>
      <c r="UU63" s="549"/>
      <c r="UV63" s="549"/>
      <c r="UW63" s="549"/>
      <c r="UX63" s="549"/>
      <c r="UY63" s="549"/>
      <c r="UZ63" s="549"/>
      <c r="VA63" s="549"/>
      <c r="VB63" s="549"/>
      <c r="VC63" s="549"/>
      <c r="VD63" s="549"/>
      <c r="VE63" s="549"/>
      <c r="VF63" s="549"/>
      <c r="VG63" s="549"/>
      <c r="VH63" s="549"/>
      <c r="VI63" s="549"/>
      <c r="VJ63" s="549"/>
      <c r="VK63" s="549"/>
      <c r="VL63" s="549"/>
      <c r="VM63" s="549"/>
      <c r="VN63" s="549"/>
      <c r="VO63" s="549"/>
      <c r="VP63" s="549"/>
      <c r="VQ63" s="549"/>
      <c r="VR63" s="549"/>
      <c r="VS63" s="549"/>
      <c r="VT63" s="549"/>
      <c r="VU63" s="549"/>
      <c r="VV63" s="549"/>
      <c r="VW63" s="549"/>
      <c r="VX63" s="549"/>
      <c r="VY63" s="549"/>
      <c r="VZ63" s="549"/>
      <c r="WA63" s="549"/>
      <c r="WB63" s="549"/>
      <c r="WC63" s="549"/>
      <c r="WD63" s="549"/>
      <c r="WE63" s="549"/>
      <c r="WF63" s="549"/>
      <c r="WG63" s="549"/>
      <c r="WH63" s="549"/>
      <c r="WI63" s="549"/>
      <c r="WJ63" s="549"/>
      <c r="WK63" s="549"/>
      <c r="WL63" s="549"/>
      <c r="WM63" s="549"/>
      <c r="WN63" s="549"/>
      <c r="WO63" s="549"/>
      <c r="WP63" s="549"/>
      <c r="WQ63" s="549"/>
      <c r="WR63" s="549"/>
      <c r="WS63" s="549"/>
      <c r="WT63" s="549"/>
      <c r="WU63" s="549"/>
      <c r="WV63" s="549"/>
      <c r="WW63" s="549"/>
      <c r="WX63" s="549"/>
      <c r="WY63" s="549"/>
      <c r="WZ63" s="549"/>
      <c r="XA63" s="549"/>
      <c r="XB63" s="549"/>
      <c r="XC63" s="549"/>
      <c r="XD63" s="549"/>
      <c r="XE63" s="549"/>
      <c r="XF63" s="549"/>
      <c r="XG63" s="549"/>
      <c r="XH63" s="549"/>
      <c r="XI63" s="549"/>
      <c r="XJ63" s="549"/>
      <c r="XK63" s="549"/>
      <c r="XL63" s="549"/>
      <c r="XM63" s="549"/>
      <c r="XN63" s="549"/>
      <c r="XO63" s="549"/>
      <c r="XP63" s="549"/>
      <c r="XQ63" s="549"/>
      <c r="XR63" s="549"/>
      <c r="XS63" s="549"/>
      <c r="XT63" s="549"/>
      <c r="XU63" s="549"/>
      <c r="XV63" s="549"/>
      <c r="XW63" s="549"/>
      <c r="XX63" s="549"/>
      <c r="XY63" s="549"/>
      <c r="XZ63" s="549"/>
      <c r="YA63" s="549"/>
      <c r="YB63" s="549"/>
      <c r="YC63" s="549"/>
      <c r="YD63" s="549"/>
      <c r="YE63" s="549"/>
      <c r="YF63" s="549"/>
      <c r="YG63" s="549"/>
      <c r="YH63" s="549"/>
      <c r="YI63" s="549"/>
      <c r="YJ63" s="549"/>
      <c r="YK63" s="549"/>
      <c r="YL63" s="549"/>
      <c r="YM63" s="549"/>
      <c r="YN63" s="549"/>
      <c r="YO63" s="549"/>
      <c r="YP63" s="549"/>
      <c r="YQ63" s="549"/>
      <c r="YR63" s="549"/>
      <c r="YS63" s="549"/>
      <c r="YT63" s="549"/>
      <c r="YU63" s="549"/>
      <c r="YV63" s="549"/>
      <c r="YW63" s="549"/>
      <c r="YX63" s="549"/>
      <c r="YY63" s="549"/>
      <c r="YZ63" s="549"/>
      <c r="ZA63" s="549"/>
      <c r="ZB63" s="549"/>
      <c r="ZC63" s="549"/>
      <c r="ZD63" s="549"/>
      <c r="ZE63" s="549"/>
      <c r="ZF63" s="549"/>
      <c r="ZG63" s="549"/>
      <c r="ZH63" s="549"/>
      <c r="ZI63" s="549"/>
      <c r="ZJ63" s="549"/>
      <c r="ZK63" s="549"/>
      <c r="ZL63" s="549"/>
      <c r="ZM63" s="549"/>
      <c r="ZN63" s="549"/>
      <c r="ZO63" s="549"/>
      <c r="ZP63" s="549"/>
      <c r="ZQ63" s="549"/>
      <c r="ZR63" s="549"/>
      <c r="ZS63" s="549"/>
      <c r="ZT63" s="549"/>
      <c r="ZU63" s="549"/>
      <c r="ZV63" s="549"/>
      <c r="ZW63" s="549"/>
      <c r="ZX63" s="549"/>
      <c r="ZY63" s="549"/>
      <c r="ZZ63" s="549"/>
      <c r="AAA63" s="549"/>
      <c r="AAB63" s="549"/>
      <c r="AAC63" s="549"/>
      <c r="AAD63" s="549"/>
      <c r="AAE63" s="549"/>
      <c r="AAF63" s="549"/>
      <c r="AAG63" s="549"/>
      <c r="AAH63" s="549"/>
      <c r="AAI63" s="549"/>
      <c r="AAJ63" s="549"/>
      <c r="AAK63" s="549"/>
      <c r="AAL63" s="549"/>
      <c r="AAM63" s="549"/>
      <c r="AAN63" s="549"/>
      <c r="AAO63" s="549"/>
      <c r="AAP63" s="549"/>
      <c r="AAQ63" s="549"/>
      <c r="AAR63" s="549"/>
      <c r="AAS63" s="549"/>
      <c r="AAT63" s="549"/>
      <c r="AAU63" s="549"/>
      <c r="AAV63" s="549"/>
      <c r="AAW63" s="549"/>
      <c r="AAX63" s="549"/>
      <c r="AAY63" s="549"/>
      <c r="AAZ63" s="549"/>
      <c r="ABA63" s="549"/>
      <c r="ABB63" s="549"/>
      <c r="ABC63" s="549"/>
      <c r="ABD63" s="549"/>
      <c r="ABE63" s="549"/>
      <c r="ABF63" s="549"/>
      <c r="ABG63" s="549"/>
      <c r="ABH63" s="549"/>
      <c r="ABI63" s="549"/>
      <c r="ABJ63" s="549"/>
      <c r="ABK63" s="549"/>
      <c r="ABL63" s="549"/>
      <c r="ABM63" s="549"/>
      <c r="ABN63" s="549"/>
      <c r="ABO63" s="549"/>
      <c r="ABP63" s="549"/>
      <c r="ABQ63" s="549"/>
      <c r="ABR63" s="549"/>
      <c r="ABS63" s="549"/>
      <c r="ABT63" s="549"/>
      <c r="ABU63" s="549"/>
      <c r="ABV63" s="549"/>
      <c r="ABW63" s="549"/>
      <c r="ABX63" s="549"/>
      <c r="ABY63" s="549"/>
      <c r="ABZ63" s="549"/>
      <c r="ACA63" s="549"/>
      <c r="ACB63" s="549"/>
      <c r="ACC63" s="549"/>
      <c r="ACD63" s="549"/>
      <c r="ACE63" s="549"/>
      <c r="ACF63" s="549"/>
      <c r="ACG63" s="549"/>
      <c r="ACH63" s="549"/>
      <c r="ACI63" s="549"/>
      <c r="ACJ63" s="549"/>
      <c r="ACK63" s="549"/>
      <c r="ACL63" s="549"/>
      <c r="ACM63" s="549"/>
      <c r="ACN63" s="549"/>
      <c r="ACO63" s="549"/>
      <c r="ACP63" s="549"/>
      <c r="ACQ63" s="549"/>
      <c r="ACR63" s="549"/>
      <c r="ACS63" s="549"/>
      <c r="ACT63" s="549"/>
      <c r="ACU63" s="549"/>
      <c r="ACV63" s="549"/>
      <c r="ACW63" s="549"/>
      <c r="ACX63" s="549"/>
      <c r="ACY63" s="549"/>
      <c r="ACZ63" s="549"/>
      <c r="ADA63" s="549"/>
      <c r="ADB63" s="549"/>
      <c r="ADC63" s="549"/>
      <c r="ADD63" s="549"/>
      <c r="ADE63" s="549"/>
      <c r="ADF63" s="549"/>
      <c r="ADG63" s="549"/>
      <c r="ADH63" s="549"/>
      <c r="ADI63" s="549"/>
      <c r="ADJ63" s="549"/>
      <c r="ADK63" s="549"/>
      <c r="ADL63" s="549"/>
      <c r="ADM63" s="549"/>
      <c r="ADN63" s="549"/>
      <c r="ADO63" s="549"/>
      <c r="ADP63" s="549"/>
      <c r="ADQ63" s="549"/>
      <c r="ADR63" s="549"/>
      <c r="ADS63" s="549"/>
      <c r="ADT63" s="549"/>
      <c r="ADU63" s="549"/>
      <c r="ADV63" s="549"/>
      <c r="ADW63" s="549"/>
      <c r="ADX63" s="549"/>
      <c r="ADY63" s="549"/>
      <c r="ADZ63" s="549"/>
      <c r="AEA63" s="549"/>
      <c r="AEB63" s="549"/>
      <c r="AEC63" s="549"/>
      <c r="AED63" s="549"/>
      <c r="AEE63" s="549"/>
      <c r="AEF63" s="549"/>
      <c r="AEG63" s="549"/>
      <c r="AEH63" s="549"/>
      <c r="AEI63" s="549"/>
      <c r="AEJ63" s="549"/>
      <c r="AEK63" s="549"/>
      <c r="AEL63" s="549"/>
      <c r="AEM63" s="549"/>
      <c r="AEN63" s="549"/>
      <c r="AEO63" s="549"/>
      <c r="AEP63" s="549"/>
      <c r="AEQ63" s="549"/>
      <c r="AER63" s="549"/>
      <c r="AES63" s="549"/>
      <c r="AET63" s="549"/>
      <c r="AEU63" s="549"/>
      <c r="AEV63" s="549"/>
      <c r="AEW63" s="549"/>
      <c r="AEX63" s="549"/>
      <c r="AEY63" s="549"/>
      <c r="AEZ63" s="549"/>
      <c r="AFA63" s="549"/>
      <c r="AFB63" s="549"/>
      <c r="AFC63" s="549"/>
      <c r="AFD63" s="549"/>
      <c r="AFE63" s="549"/>
      <c r="AFF63" s="549"/>
      <c r="AFG63" s="549"/>
      <c r="AFH63" s="549"/>
      <c r="AFI63" s="549"/>
      <c r="AFJ63" s="549"/>
      <c r="AFK63" s="549"/>
      <c r="AFL63" s="549"/>
      <c r="AFM63" s="549"/>
      <c r="AFN63" s="549"/>
      <c r="AFO63" s="549"/>
      <c r="AFP63" s="549"/>
      <c r="AFQ63" s="549"/>
      <c r="AFR63" s="549"/>
      <c r="AFS63" s="549"/>
      <c r="AFT63" s="549"/>
      <c r="AFU63" s="549"/>
      <c r="AFV63" s="549"/>
      <c r="AFW63" s="549"/>
      <c r="AFX63" s="549"/>
      <c r="AFY63" s="549"/>
      <c r="AFZ63" s="549"/>
      <c r="AGA63" s="549"/>
      <c r="AGB63" s="549"/>
      <c r="AGC63" s="549"/>
      <c r="AGD63" s="549"/>
      <c r="AGE63" s="549"/>
      <c r="AGF63" s="549"/>
      <c r="AGG63" s="549"/>
      <c r="AGH63" s="549"/>
      <c r="AGI63" s="549"/>
      <c r="AGJ63" s="549"/>
      <c r="AGK63" s="549"/>
      <c r="AGL63" s="549"/>
      <c r="AGM63" s="549"/>
      <c r="AGN63" s="549"/>
      <c r="AGO63" s="549"/>
      <c r="AGP63" s="549"/>
      <c r="AGQ63" s="549"/>
      <c r="AGR63" s="549"/>
      <c r="AGS63" s="549"/>
      <c r="AGT63" s="549"/>
      <c r="AGU63" s="549"/>
      <c r="AGV63" s="549"/>
      <c r="AGW63" s="549"/>
      <c r="AGX63" s="549"/>
      <c r="AGY63" s="549"/>
      <c r="AGZ63" s="549"/>
      <c r="AHA63" s="549"/>
      <c r="AHB63" s="549"/>
      <c r="AHC63" s="549"/>
      <c r="AHD63" s="549"/>
      <c r="AHE63" s="549"/>
      <c r="AHF63" s="549"/>
      <c r="AHG63" s="549"/>
      <c r="AHH63" s="549"/>
      <c r="AHI63" s="549"/>
      <c r="AHJ63" s="549"/>
      <c r="AHK63" s="549"/>
      <c r="AHL63" s="549"/>
      <c r="AHM63" s="549"/>
      <c r="AHN63" s="549"/>
      <c r="AHO63" s="549"/>
      <c r="AHP63" s="549"/>
      <c r="AHQ63" s="549"/>
      <c r="AHR63" s="549"/>
      <c r="AHS63" s="549"/>
      <c r="AHT63" s="549"/>
      <c r="AHU63" s="549"/>
      <c r="AHV63" s="549"/>
      <c r="AHW63" s="549"/>
      <c r="AHX63" s="549"/>
      <c r="AHY63" s="549"/>
      <c r="AHZ63" s="549"/>
      <c r="AIA63" s="549"/>
      <c r="AIB63" s="549"/>
      <c r="AIC63" s="549"/>
      <c r="AID63" s="549"/>
      <c r="AIE63" s="549"/>
      <c r="AIF63" s="549"/>
      <c r="AIG63" s="549"/>
      <c r="AIH63" s="549"/>
      <c r="AII63" s="549"/>
    </row>
    <row r="64" spans="1:919" s="498" customFormat="1" ht="31.75" customHeight="1" x14ac:dyDescent="0.75">
      <c r="A64" s="678" t="s">
        <v>95</v>
      </c>
      <c r="B64" s="679"/>
      <c r="C64" s="680"/>
      <c r="D64" s="680"/>
      <c r="E64" s="681"/>
      <c r="F64" s="681"/>
      <c r="G64" s="1903"/>
      <c r="H64" s="682"/>
      <c r="I64" s="682"/>
      <c r="J64" s="683"/>
      <c r="K64" s="684"/>
      <c r="L64" s="685"/>
      <c r="M64" s="686"/>
      <c r="N64" s="686"/>
      <c r="O64" s="661"/>
      <c r="P64" s="661"/>
      <c r="Q64" s="661"/>
      <c r="R64" s="654"/>
      <c r="S64" s="677"/>
      <c r="W64" s="661"/>
      <c r="Y64" s="547"/>
      <c r="Z64" s="547"/>
      <c r="AB64" s="547"/>
      <c r="AC64" s="547"/>
      <c r="AD64" s="547"/>
      <c r="AE64" s="547"/>
      <c r="AF64" s="547"/>
      <c r="AH64" s="547"/>
      <c r="AI64" s="547"/>
      <c r="AJ64" s="547"/>
      <c r="AL64" s="548"/>
      <c r="AN64" s="547"/>
      <c r="AO64" s="547"/>
      <c r="AP64" s="547"/>
      <c r="AQ64" s="547"/>
      <c r="AR64" s="547"/>
      <c r="AS64" s="629"/>
      <c r="AT64" s="629"/>
      <c r="AU64" s="629"/>
      <c r="AV64" s="629"/>
      <c r="AW64" s="629"/>
      <c r="AX64" s="629"/>
      <c r="AY64" s="629"/>
      <c r="AZ64" s="629"/>
      <c r="BA64" s="629"/>
      <c r="BB64" s="629"/>
      <c r="BC64" s="629"/>
      <c r="BD64" s="629"/>
      <c r="BE64" s="629"/>
      <c r="BF64" s="629"/>
      <c r="BG64" s="629"/>
      <c r="BH64" s="629"/>
      <c r="BI64" s="629"/>
      <c r="BJ64" s="629"/>
      <c r="BK64" s="629"/>
      <c r="BL64" s="629"/>
      <c r="BM64" s="629"/>
      <c r="BN64" s="629"/>
      <c r="BO64" s="629"/>
      <c r="BP64" s="629"/>
      <c r="BQ64" s="629"/>
      <c r="BR64" s="629"/>
      <c r="BS64" s="629"/>
      <c r="BT64" s="629"/>
      <c r="BU64" s="629"/>
      <c r="BV64" s="629"/>
      <c r="BW64" s="629"/>
      <c r="BX64" s="629"/>
      <c r="BY64" s="629"/>
      <c r="BZ64" s="629"/>
      <c r="CA64" s="629"/>
      <c r="CB64" s="629"/>
      <c r="CC64" s="629"/>
      <c r="CD64" s="629"/>
      <c r="CE64" s="629"/>
      <c r="CF64" s="629"/>
      <c r="CG64" s="629"/>
      <c r="CH64" s="629"/>
      <c r="CI64" s="629"/>
      <c r="CJ64" s="629"/>
      <c r="CK64" s="629"/>
      <c r="CL64" s="629"/>
      <c r="CM64" s="629"/>
      <c r="CN64" s="629"/>
      <c r="CO64" s="629"/>
      <c r="CP64" s="629"/>
      <c r="CQ64" s="629"/>
      <c r="CR64" s="629"/>
      <c r="CS64" s="629"/>
      <c r="CT64" s="629"/>
      <c r="CU64" s="629"/>
      <c r="CV64" s="629"/>
      <c r="CW64" s="629"/>
      <c r="CX64" s="629"/>
      <c r="CY64" s="629"/>
      <c r="CZ64" s="629"/>
      <c r="DA64" s="629"/>
      <c r="DB64" s="629"/>
      <c r="DC64" s="629"/>
      <c r="DD64" s="629"/>
      <c r="DE64" s="629"/>
      <c r="DF64" s="629"/>
      <c r="DG64" s="629"/>
      <c r="DH64" s="629"/>
      <c r="DI64" s="629"/>
      <c r="DJ64" s="629"/>
      <c r="DK64" s="629"/>
      <c r="DL64" s="629"/>
      <c r="DM64" s="629"/>
      <c r="DN64" s="629"/>
      <c r="DO64" s="629"/>
      <c r="DP64" s="629"/>
      <c r="DQ64" s="629"/>
      <c r="DR64" s="629"/>
      <c r="DS64" s="629"/>
      <c r="DT64" s="629"/>
      <c r="DU64" s="629"/>
      <c r="DV64" s="629"/>
      <c r="DW64" s="629"/>
      <c r="DX64" s="629"/>
      <c r="DY64" s="629"/>
      <c r="DZ64" s="629"/>
      <c r="EA64" s="629"/>
      <c r="EB64" s="629"/>
      <c r="EC64" s="629"/>
      <c r="ED64" s="629"/>
      <c r="EE64" s="629"/>
      <c r="EF64" s="629"/>
      <c r="EG64" s="629"/>
      <c r="EH64" s="629"/>
      <c r="EI64" s="629"/>
      <c r="EJ64" s="629"/>
      <c r="EK64" s="629"/>
      <c r="EL64" s="629"/>
      <c r="EM64" s="629"/>
      <c r="EN64" s="629"/>
      <c r="EO64" s="629"/>
      <c r="EP64" s="629"/>
      <c r="EQ64" s="629"/>
      <c r="ER64" s="629"/>
      <c r="ES64" s="629"/>
      <c r="ET64" s="629"/>
      <c r="EU64" s="629"/>
      <c r="EV64" s="629"/>
      <c r="EW64" s="629"/>
      <c r="EX64" s="629"/>
      <c r="EY64" s="629"/>
      <c r="EZ64" s="629"/>
      <c r="FA64" s="629"/>
      <c r="FB64" s="629"/>
      <c r="FC64" s="629"/>
      <c r="FD64" s="629"/>
      <c r="FE64" s="629"/>
      <c r="FF64" s="629"/>
      <c r="FG64" s="629"/>
      <c r="FH64" s="629"/>
      <c r="FI64" s="629"/>
      <c r="FJ64" s="629"/>
      <c r="FK64" s="629"/>
      <c r="FL64" s="629"/>
      <c r="FM64" s="629"/>
      <c r="FN64" s="629"/>
      <c r="FO64" s="629"/>
      <c r="FP64" s="629"/>
      <c r="FQ64" s="629"/>
      <c r="FR64" s="629"/>
      <c r="FS64" s="629"/>
      <c r="FT64" s="629"/>
      <c r="FU64" s="629"/>
      <c r="FV64" s="629"/>
      <c r="FW64" s="629"/>
      <c r="FX64" s="629"/>
      <c r="FY64" s="629"/>
      <c r="FZ64" s="629"/>
      <c r="GA64" s="629"/>
      <c r="GB64" s="629"/>
      <c r="GC64" s="629"/>
      <c r="GD64" s="629"/>
      <c r="GE64" s="629"/>
      <c r="GF64" s="629"/>
      <c r="GG64" s="629"/>
      <c r="GH64" s="629"/>
      <c r="GI64" s="629"/>
      <c r="GJ64" s="629"/>
      <c r="GK64" s="629"/>
      <c r="GL64" s="629"/>
      <c r="GM64" s="629"/>
      <c r="GN64" s="629"/>
      <c r="GO64" s="629"/>
      <c r="GP64" s="629"/>
      <c r="GQ64" s="629"/>
      <c r="GR64" s="629"/>
      <c r="GS64" s="629"/>
      <c r="GT64" s="629"/>
      <c r="GU64" s="629"/>
      <c r="GV64" s="629"/>
      <c r="GW64" s="629"/>
      <c r="GX64" s="629"/>
      <c r="GY64" s="629"/>
      <c r="GZ64" s="629"/>
      <c r="HA64" s="629"/>
      <c r="HB64" s="629"/>
      <c r="HC64" s="629"/>
      <c r="HD64" s="629"/>
      <c r="HE64" s="629"/>
      <c r="HF64" s="629"/>
      <c r="HG64" s="629"/>
      <c r="HH64" s="629"/>
      <c r="HI64" s="629"/>
      <c r="HJ64" s="629"/>
      <c r="HK64" s="629"/>
      <c r="HL64" s="629"/>
      <c r="HM64" s="629"/>
      <c r="HN64" s="629"/>
      <c r="HO64" s="629"/>
      <c r="HP64" s="629"/>
      <c r="HQ64" s="629"/>
      <c r="HR64" s="629"/>
      <c r="HS64" s="629"/>
      <c r="HT64" s="629"/>
      <c r="HU64" s="629"/>
      <c r="HV64" s="629"/>
      <c r="HW64" s="629"/>
      <c r="HX64" s="629"/>
      <c r="HY64" s="629"/>
      <c r="HZ64" s="629"/>
      <c r="IA64" s="629"/>
      <c r="IB64" s="629"/>
      <c r="IC64" s="629"/>
      <c r="ID64" s="629"/>
      <c r="IE64" s="629"/>
      <c r="IF64" s="629"/>
      <c r="IG64" s="629"/>
      <c r="IH64" s="629"/>
      <c r="II64" s="629"/>
      <c r="IJ64" s="629"/>
      <c r="IK64" s="629"/>
      <c r="IL64" s="629"/>
      <c r="IM64" s="629"/>
      <c r="IN64" s="629"/>
      <c r="IO64" s="629"/>
      <c r="IP64" s="629"/>
      <c r="IQ64" s="629"/>
      <c r="IR64" s="629"/>
      <c r="IS64" s="629"/>
      <c r="IT64" s="629"/>
      <c r="IU64" s="629"/>
      <c r="IV64" s="629"/>
      <c r="IW64" s="629"/>
      <c r="IX64" s="629"/>
      <c r="IY64" s="629"/>
      <c r="IZ64" s="629"/>
      <c r="JA64" s="629"/>
      <c r="JB64" s="629"/>
      <c r="JC64" s="629"/>
      <c r="JD64" s="629"/>
      <c r="JE64" s="629"/>
      <c r="JF64" s="629"/>
      <c r="JG64" s="629"/>
      <c r="JH64" s="629"/>
      <c r="JI64" s="629"/>
      <c r="JJ64" s="629"/>
      <c r="JK64" s="629"/>
      <c r="JL64" s="629"/>
      <c r="JM64" s="629"/>
      <c r="JN64" s="629"/>
      <c r="JO64" s="629"/>
      <c r="JP64" s="629"/>
      <c r="JQ64" s="629"/>
      <c r="JR64" s="629"/>
      <c r="JS64" s="629"/>
      <c r="JT64" s="629"/>
      <c r="JU64" s="629"/>
      <c r="JV64" s="629"/>
      <c r="JW64" s="629"/>
      <c r="JX64" s="629"/>
      <c r="JY64" s="629"/>
      <c r="JZ64" s="629"/>
      <c r="KA64" s="629"/>
      <c r="KB64" s="629"/>
      <c r="KC64" s="629"/>
      <c r="KD64" s="629"/>
      <c r="KE64" s="629"/>
      <c r="KF64" s="629"/>
      <c r="KG64" s="629"/>
      <c r="KH64" s="629"/>
      <c r="KI64" s="629"/>
      <c r="KJ64" s="629"/>
      <c r="KK64" s="629"/>
      <c r="KL64" s="629"/>
      <c r="KM64" s="629"/>
      <c r="KN64" s="629"/>
      <c r="KO64" s="629"/>
      <c r="KP64" s="629"/>
      <c r="KQ64" s="629"/>
      <c r="KR64" s="629"/>
      <c r="KS64" s="629"/>
      <c r="KT64" s="629"/>
      <c r="KU64" s="629"/>
      <c r="KV64" s="629"/>
      <c r="KW64" s="629"/>
      <c r="KX64" s="629"/>
      <c r="KY64" s="629"/>
      <c r="KZ64" s="629"/>
      <c r="LA64" s="629"/>
      <c r="LB64" s="629"/>
      <c r="LC64" s="629"/>
      <c r="LD64" s="629"/>
      <c r="LE64" s="629"/>
      <c r="LF64" s="629"/>
      <c r="LG64" s="629"/>
      <c r="LH64" s="629"/>
      <c r="LI64" s="629"/>
      <c r="LJ64" s="629"/>
      <c r="LK64" s="629"/>
      <c r="LL64" s="629"/>
      <c r="LM64" s="629"/>
      <c r="LN64" s="629"/>
      <c r="LO64" s="629"/>
      <c r="LP64" s="629"/>
      <c r="LQ64" s="629"/>
      <c r="LR64" s="629"/>
      <c r="LS64" s="629"/>
      <c r="LT64" s="629"/>
      <c r="LU64" s="629"/>
      <c r="LV64" s="629"/>
      <c r="LW64" s="629"/>
      <c r="LX64" s="629"/>
      <c r="LY64" s="629"/>
      <c r="LZ64" s="629"/>
      <c r="MA64" s="629"/>
      <c r="MB64" s="629"/>
      <c r="MC64" s="629"/>
      <c r="MD64" s="629"/>
      <c r="ME64" s="629"/>
      <c r="MF64" s="629"/>
      <c r="MG64" s="629"/>
      <c r="MH64" s="629"/>
      <c r="MI64" s="629"/>
      <c r="MJ64" s="629"/>
      <c r="MK64" s="629"/>
      <c r="ML64" s="629"/>
      <c r="MM64" s="629"/>
      <c r="MN64" s="629"/>
      <c r="MO64" s="629"/>
      <c r="MP64" s="629"/>
      <c r="MQ64" s="629"/>
      <c r="MR64" s="629"/>
      <c r="MS64" s="629"/>
      <c r="MT64" s="629"/>
      <c r="MU64" s="629"/>
      <c r="MV64" s="629"/>
      <c r="MW64" s="629"/>
      <c r="MX64" s="629"/>
      <c r="MY64" s="629"/>
      <c r="MZ64" s="629"/>
      <c r="NA64" s="629"/>
      <c r="NB64" s="629"/>
      <c r="NC64" s="629"/>
      <c r="ND64" s="629"/>
      <c r="NE64" s="629"/>
      <c r="NF64" s="629"/>
      <c r="NG64" s="629"/>
      <c r="NH64" s="629"/>
      <c r="NI64" s="629"/>
      <c r="NJ64" s="629"/>
      <c r="NK64" s="629"/>
      <c r="NL64" s="629"/>
      <c r="NM64" s="629"/>
      <c r="NN64" s="629"/>
      <c r="NO64" s="629"/>
      <c r="NP64" s="629"/>
      <c r="NQ64" s="629"/>
      <c r="NR64" s="629"/>
      <c r="NS64" s="629"/>
      <c r="NT64" s="629"/>
      <c r="NU64" s="629"/>
      <c r="NV64" s="629"/>
      <c r="NW64" s="629"/>
      <c r="NX64" s="629"/>
      <c r="NY64" s="629"/>
      <c r="NZ64" s="629"/>
      <c r="OA64" s="629"/>
      <c r="OB64" s="629"/>
      <c r="OC64" s="629"/>
      <c r="OD64" s="629"/>
      <c r="OE64" s="629"/>
      <c r="OF64" s="629"/>
      <c r="OG64" s="629"/>
      <c r="OH64" s="629"/>
      <c r="OI64" s="629"/>
      <c r="OJ64" s="629"/>
      <c r="OK64" s="629"/>
      <c r="OL64" s="629"/>
      <c r="OM64" s="629"/>
      <c r="ON64" s="629"/>
      <c r="OO64" s="629"/>
      <c r="OP64" s="629"/>
      <c r="OQ64" s="629"/>
      <c r="OR64" s="629"/>
      <c r="OS64" s="629"/>
      <c r="OT64" s="629"/>
      <c r="OU64" s="629"/>
      <c r="OV64" s="629"/>
      <c r="OW64" s="629"/>
      <c r="OX64" s="629"/>
      <c r="OY64" s="629"/>
      <c r="OZ64" s="629"/>
      <c r="PA64" s="629"/>
      <c r="PB64" s="629"/>
      <c r="PC64" s="629"/>
      <c r="PD64" s="629"/>
      <c r="PE64" s="629"/>
      <c r="PF64" s="629"/>
      <c r="PG64" s="629"/>
      <c r="PH64" s="629"/>
      <c r="PI64" s="629"/>
      <c r="PJ64" s="629"/>
      <c r="PK64" s="629"/>
      <c r="PL64" s="629"/>
      <c r="PM64" s="629"/>
      <c r="PN64" s="629"/>
      <c r="PO64" s="629"/>
      <c r="PP64" s="629"/>
      <c r="PQ64" s="629"/>
      <c r="PR64" s="629"/>
      <c r="PS64" s="629"/>
      <c r="PT64" s="629"/>
      <c r="PU64" s="629"/>
      <c r="PV64" s="629"/>
      <c r="PW64" s="629"/>
      <c r="PX64" s="629"/>
      <c r="PY64" s="629"/>
      <c r="PZ64" s="629"/>
      <c r="QA64" s="629"/>
      <c r="QB64" s="629"/>
      <c r="QC64" s="629"/>
      <c r="QD64" s="629"/>
      <c r="QE64" s="629"/>
      <c r="QF64" s="629"/>
      <c r="QG64" s="629"/>
      <c r="QH64" s="629"/>
      <c r="QI64" s="629"/>
      <c r="QJ64" s="629"/>
      <c r="QK64" s="629"/>
      <c r="QL64" s="629"/>
      <c r="QM64" s="629"/>
      <c r="QN64" s="629"/>
      <c r="QO64" s="629"/>
      <c r="QP64" s="629"/>
      <c r="QQ64" s="629"/>
      <c r="QR64" s="629"/>
      <c r="QS64" s="629"/>
      <c r="QT64" s="629"/>
      <c r="QU64" s="629"/>
      <c r="QV64" s="629"/>
      <c r="QW64" s="629"/>
      <c r="QX64" s="629"/>
      <c r="QY64" s="629"/>
      <c r="QZ64" s="629"/>
      <c r="RA64" s="629"/>
      <c r="RB64" s="629"/>
      <c r="RC64" s="629"/>
      <c r="RD64" s="629"/>
      <c r="RE64" s="629"/>
      <c r="RF64" s="629"/>
      <c r="RG64" s="629"/>
      <c r="RH64" s="629"/>
      <c r="RI64" s="629"/>
      <c r="RJ64" s="629"/>
      <c r="RK64" s="629"/>
      <c r="RL64" s="629"/>
      <c r="RM64" s="629"/>
      <c r="RN64" s="629"/>
      <c r="RO64" s="629"/>
      <c r="RP64" s="629"/>
      <c r="RQ64" s="629"/>
      <c r="RR64" s="629"/>
      <c r="RS64" s="629"/>
      <c r="RT64" s="629"/>
      <c r="RU64" s="629"/>
      <c r="RV64" s="629"/>
      <c r="RW64" s="629"/>
      <c r="RX64" s="629"/>
      <c r="RY64" s="629"/>
      <c r="RZ64" s="629"/>
      <c r="SA64" s="629"/>
      <c r="SB64" s="629"/>
      <c r="SC64" s="629"/>
      <c r="SD64" s="629"/>
      <c r="SE64" s="629"/>
      <c r="SF64" s="629"/>
      <c r="SG64" s="629"/>
      <c r="SH64" s="629"/>
      <c r="SI64" s="629"/>
      <c r="SJ64" s="629"/>
      <c r="SK64" s="629"/>
      <c r="SL64" s="629"/>
      <c r="SM64" s="629"/>
      <c r="SN64" s="629"/>
      <c r="SO64" s="629"/>
      <c r="SP64" s="629"/>
      <c r="SQ64" s="629"/>
      <c r="SR64" s="629"/>
      <c r="SS64" s="629"/>
      <c r="ST64" s="629"/>
      <c r="SU64" s="629"/>
      <c r="SV64" s="629"/>
      <c r="SW64" s="629"/>
      <c r="SX64" s="629"/>
      <c r="SY64" s="629"/>
      <c r="SZ64" s="629"/>
      <c r="TA64" s="629"/>
      <c r="TB64" s="629"/>
      <c r="TC64" s="629"/>
      <c r="TD64" s="629"/>
      <c r="TE64" s="629"/>
      <c r="TF64" s="629"/>
      <c r="TG64" s="629"/>
      <c r="TH64" s="629"/>
      <c r="TI64" s="629"/>
      <c r="TJ64" s="629"/>
      <c r="TK64" s="629"/>
      <c r="TL64" s="629"/>
      <c r="TM64" s="629"/>
      <c r="TN64" s="629"/>
      <c r="TO64" s="629"/>
      <c r="TP64" s="629"/>
      <c r="TQ64" s="629"/>
      <c r="TR64" s="629"/>
      <c r="TS64" s="629"/>
      <c r="TT64" s="629"/>
      <c r="TU64" s="629"/>
      <c r="TV64" s="629"/>
      <c r="TW64" s="629"/>
      <c r="TX64" s="629"/>
      <c r="TY64" s="629"/>
      <c r="TZ64" s="629"/>
      <c r="UA64" s="629"/>
      <c r="UB64" s="629"/>
      <c r="UC64" s="629"/>
      <c r="UD64" s="629"/>
      <c r="UE64" s="629"/>
      <c r="UF64" s="629"/>
      <c r="UG64" s="629"/>
      <c r="UH64" s="629"/>
      <c r="UI64" s="629"/>
      <c r="UJ64" s="629"/>
      <c r="UK64" s="629"/>
      <c r="UL64" s="629"/>
      <c r="UM64" s="629"/>
      <c r="UN64" s="629"/>
      <c r="UO64" s="629"/>
      <c r="UP64" s="629"/>
      <c r="UQ64" s="629"/>
      <c r="UR64" s="629"/>
      <c r="US64" s="629"/>
      <c r="UT64" s="629"/>
      <c r="UU64" s="629"/>
      <c r="UV64" s="629"/>
      <c r="UW64" s="629"/>
      <c r="UX64" s="629"/>
      <c r="UY64" s="629"/>
      <c r="UZ64" s="629"/>
      <c r="VA64" s="629"/>
      <c r="VB64" s="629"/>
      <c r="VC64" s="629"/>
      <c r="VD64" s="629"/>
      <c r="VE64" s="629"/>
      <c r="VF64" s="629"/>
      <c r="VG64" s="629"/>
      <c r="VH64" s="629"/>
      <c r="VI64" s="629"/>
      <c r="VJ64" s="629"/>
      <c r="VK64" s="629"/>
      <c r="VL64" s="629"/>
      <c r="VM64" s="629"/>
      <c r="VN64" s="629"/>
      <c r="VO64" s="629"/>
      <c r="VP64" s="629"/>
      <c r="VQ64" s="629"/>
      <c r="VR64" s="629"/>
      <c r="VS64" s="629"/>
      <c r="VT64" s="629"/>
      <c r="VU64" s="629"/>
      <c r="VV64" s="629"/>
      <c r="VW64" s="629"/>
      <c r="VX64" s="629"/>
      <c r="VY64" s="629"/>
      <c r="VZ64" s="629"/>
      <c r="WA64" s="629"/>
      <c r="WB64" s="629"/>
      <c r="WC64" s="629"/>
      <c r="WD64" s="629"/>
      <c r="WE64" s="629"/>
      <c r="WF64" s="629"/>
      <c r="WG64" s="629"/>
      <c r="WH64" s="629"/>
      <c r="WI64" s="629"/>
      <c r="WJ64" s="629"/>
      <c r="WK64" s="629"/>
      <c r="WL64" s="629"/>
      <c r="WM64" s="629"/>
      <c r="WN64" s="629"/>
      <c r="WO64" s="629"/>
      <c r="WP64" s="629"/>
      <c r="WQ64" s="629"/>
      <c r="WR64" s="629"/>
      <c r="WS64" s="629"/>
      <c r="WT64" s="629"/>
      <c r="WU64" s="629"/>
      <c r="WV64" s="629"/>
      <c r="WW64" s="629"/>
      <c r="WX64" s="629"/>
      <c r="WY64" s="629"/>
      <c r="WZ64" s="629"/>
      <c r="XA64" s="629"/>
      <c r="XB64" s="629"/>
      <c r="XC64" s="629"/>
      <c r="XD64" s="629"/>
      <c r="XE64" s="629"/>
      <c r="XF64" s="629"/>
      <c r="XG64" s="629"/>
      <c r="XH64" s="629"/>
      <c r="XI64" s="629"/>
      <c r="XJ64" s="629"/>
      <c r="XK64" s="629"/>
      <c r="XL64" s="629"/>
      <c r="XM64" s="629"/>
      <c r="XN64" s="629"/>
      <c r="XO64" s="629"/>
      <c r="XP64" s="629"/>
      <c r="XQ64" s="629"/>
      <c r="XR64" s="629"/>
      <c r="XS64" s="629"/>
      <c r="XT64" s="629"/>
      <c r="XU64" s="629"/>
      <c r="XV64" s="629"/>
      <c r="XW64" s="629"/>
      <c r="XX64" s="629"/>
      <c r="XY64" s="629"/>
      <c r="XZ64" s="629"/>
      <c r="YA64" s="629"/>
      <c r="YB64" s="629"/>
      <c r="YC64" s="629"/>
      <c r="YD64" s="629"/>
      <c r="YE64" s="629"/>
      <c r="YF64" s="629"/>
      <c r="YG64" s="629"/>
      <c r="YH64" s="629"/>
      <c r="YI64" s="629"/>
      <c r="YJ64" s="629"/>
      <c r="YK64" s="629"/>
      <c r="YL64" s="629"/>
      <c r="YM64" s="629"/>
      <c r="YN64" s="629"/>
      <c r="YO64" s="629"/>
      <c r="YP64" s="629"/>
      <c r="YQ64" s="629"/>
      <c r="YR64" s="629"/>
      <c r="YS64" s="629"/>
      <c r="YT64" s="629"/>
      <c r="YU64" s="629"/>
      <c r="YV64" s="629"/>
      <c r="YW64" s="629"/>
      <c r="YX64" s="629"/>
      <c r="YY64" s="629"/>
      <c r="YZ64" s="629"/>
      <c r="ZA64" s="629"/>
      <c r="ZB64" s="629"/>
      <c r="ZC64" s="629"/>
      <c r="ZD64" s="629"/>
      <c r="ZE64" s="629"/>
      <c r="ZF64" s="629"/>
      <c r="ZG64" s="629"/>
      <c r="ZH64" s="629"/>
      <c r="ZI64" s="629"/>
      <c r="ZJ64" s="629"/>
      <c r="ZK64" s="629"/>
      <c r="ZL64" s="629"/>
      <c r="ZM64" s="629"/>
      <c r="ZN64" s="629"/>
      <c r="ZO64" s="629"/>
      <c r="ZP64" s="629"/>
      <c r="ZQ64" s="629"/>
      <c r="ZR64" s="629"/>
      <c r="ZS64" s="629"/>
      <c r="ZT64" s="629"/>
      <c r="ZU64" s="629"/>
      <c r="ZV64" s="629"/>
      <c r="ZW64" s="629"/>
      <c r="ZX64" s="629"/>
      <c r="ZY64" s="629"/>
      <c r="ZZ64" s="629"/>
      <c r="AAA64" s="629"/>
      <c r="AAB64" s="629"/>
      <c r="AAC64" s="629"/>
      <c r="AAD64" s="629"/>
      <c r="AAE64" s="629"/>
      <c r="AAF64" s="629"/>
      <c r="AAG64" s="629"/>
      <c r="AAH64" s="629"/>
      <c r="AAI64" s="629"/>
      <c r="AAJ64" s="629"/>
      <c r="AAK64" s="629"/>
      <c r="AAL64" s="629"/>
      <c r="AAM64" s="629"/>
      <c r="AAN64" s="629"/>
      <c r="AAO64" s="629"/>
      <c r="AAP64" s="629"/>
      <c r="AAQ64" s="629"/>
      <c r="AAR64" s="629"/>
      <c r="AAS64" s="629"/>
      <c r="AAT64" s="629"/>
      <c r="AAU64" s="629"/>
      <c r="AAV64" s="629"/>
      <c r="AAW64" s="629"/>
      <c r="AAX64" s="629"/>
      <c r="AAY64" s="629"/>
      <c r="AAZ64" s="629"/>
      <c r="ABA64" s="629"/>
      <c r="ABB64" s="629"/>
      <c r="ABC64" s="629"/>
      <c r="ABD64" s="629"/>
      <c r="ABE64" s="629"/>
      <c r="ABF64" s="629"/>
      <c r="ABG64" s="629"/>
      <c r="ABH64" s="629"/>
      <c r="ABI64" s="629"/>
      <c r="ABJ64" s="629"/>
      <c r="ABK64" s="629"/>
      <c r="ABL64" s="629"/>
      <c r="ABM64" s="629"/>
      <c r="ABN64" s="629"/>
      <c r="ABO64" s="629"/>
      <c r="ABP64" s="629"/>
      <c r="ABQ64" s="629"/>
      <c r="ABR64" s="629"/>
      <c r="ABS64" s="629"/>
      <c r="ABT64" s="629"/>
      <c r="ABU64" s="629"/>
      <c r="ABV64" s="629"/>
      <c r="ABW64" s="629"/>
      <c r="ABX64" s="629"/>
      <c r="ABY64" s="629"/>
      <c r="ABZ64" s="629"/>
      <c r="ACA64" s="629"/>
      <c r="ACB64" s="629"/>
      <c r="ACC64" s="629"/>
      <c r="ACD64" s="629"/>
      <c r="ACE64" s="629"/>
      <c r="ACF64" s="629"/>
      <c r="ACG64" s="629"/>
      <c r="ACH64" s="629"/>
      <c r="ACI64" s="629"/>
      <c r="ACJ64" s="629"/>
      <c r="ACK64" s="629"/>
      <c r="ACL64" s="629"/>
      <c r="ACM64" s="629"/>
      <c r="ACN64" s="629"/>
      <c r="ACO64" s="629"/>
      <c r="ACP64" s="629"/>
      <c r="ACQ64" s="629"/>
      <c r="ACR64" s="629"/>
      <c r="ACS64" s="629"/>
      <c r="ACT64" s="629"/>
      <c r="ACU64" s="629"/>
      <c r="ACV64" s="629"/>
      <c r="ACW64" s="629"/>
      <c r="ACX64" s="629"/>
      <c r="ACY64" s="629"/>
      <c r="ACZ64" s="629"/>
      <c r="ADA64" s="629"/>
      <c r="ADB64" s="629"/>
      <c r="ADC64" s="629"/>
      <c r="ADD64" s="629"/>
      <c r="ADE64" s="629"/>
      <c r="ADF64" s="629"/>
      <c r="ADG64" s="629"/>
      <c r="ADH64" s="629"/>
      <c r="ADI64" s="629"/>
      <c r="ADJ64" s="629"/>
      <c r="ADK64" s="629"/>
      <c r="ADL64" s="629"/>
      <c r="ADM64" s="629"/>
      <c r="ADN64" s="629"/>
      <c r="ADO64" s="629"/>
      <c r="ADP64" s="629"/>
      <c r="ADQ64" s="629"/>
      <c r="ADR64" s="629"/>
      <c r="ADS64" s="629"/>
      <c r="ADT64" s="629"/>
      <c r="ADU64" s="629"/>
      <c r="ADV64" s="629"/>
      <c r="ADW64" s="629"/>
      <c r="ADX64" s="629"/>
      <c r="ADY64" s="629"/>
      <c r="ADZ64" s="629"/>
      <c r="AEA64" s="629"/>
      <c r="AEB64" s="629"/>
      <c r="AEC64" s="629"/>
      <c r="AED64" s="629"/>
      <c r="AEE64" s="629"/>
      <c r="AEF64" s="629"/>
      <c r="AEG64" s="629"/>
      <c r="AEH64" s="629"/>
      <c r="AEI64" s="629"/>
      <c r="AEJ64" s="629"/>
      <c r="AEK64" s="629"/>
      <c r="AEL64" s="629"/>
      <c r="AEM64" s="629"/>
      <c r="AEN64" s="629"/>
      <c r="AEO64" s="629"/>
      <c r="AEP64" s="629"/>
      <c r="AEQ64" s="629"/>
      <c r="AER64" s="629"/>
      <c r="AES64" s="629"/>
      <c r="AET64" s="629"/>
      <c r="AEU64" s="629"/>
      <c r="AEV64" s="629"/>
      <c r="AEW64" s="629"/>
      <c r="AEX64" s="629"/>
      <c r="AEY64" s="629"/>
      <c r="AEZ64" s="629"/>
      <c r="AFA64" s="629"/>
      <c r="AFB64" s="629"/>
      <c r="AFC64" s="629"/>
      <c r="AFD64" s="629"/>
      <c r="AFE64" s="629"/>
      <c r="AFF64" s="629"/>
      <c r="AFG64" s="629"/>
      <c r="AFH64" s="629"/>
      <c r="AFI64" s="629"/>
      <c r="AFJ64" s="629"/>
      <c r="AFK64" s="629"/>
      <c r="AFL64" s="629"/>
      <c r="AFM64" s="629"/>
      <c r="AFN64" s="629"/>
      <c r="AFO64" s="629"/>
      <c r="AFP64" s="629"/>
      <c r="AFQ64" s="629"/>
      <c r="AFR64" s="629"/>
      <c r="AFS64" s="629"/>
      <c r="AFT64" s="629"/>
      <c r="AFU64" s="629"/>
      <c r="AFV64" s="629"/>
      <c r="AFW64" s="629"/>
      <c r="AFX64" s="629"/>
      <c r="AFY64" s="629"/>
      <c r="AFZ64" s="629"/>
      <c r="AGA64" s="629"/>
      <c r="AGB64" s="629"/>
      <c r="AGC64" s="629"/>
      <c r="AGD64" s="629"/>
      <c r="AGE64" s="629"/>
      <c r="AGF64" s="629"/>
      <c r="AGG64" s="629"/>
      <c r="AGH64" s="629"/>
      <c r="AGI64" s="629"/>
      <c r="AGJ64" s="629"/>
      <c r="AGK64" s="629"/>
      <c r="AGL64" s="629"/>
      <c r="AGM64" s="629"/>
      <c r="AGN64" s="629"/>
      <c r="AGO64" s="629"/>
      <c r="AGP64" s="629"/>
      <c r="AGQ64" s="629"/>
      <c r="AGR64" s="629"/>
      <c r="AGS64" s="629"/>
      <c r="AGT64" s="629"/>
      <c r="AGU64" s="629"/>
      <c r="AGV64" s="629"/>
      <c r="AGW64" s="629"/>
      <c r="AGX64" s="629"/>
      <c r="AGY64" s="629"/>
      <c r="AGZ64" s="629"/>
      <c r="AHA64" s="629"/>
      <c r="AHB64" s="629"/>
      <c r="AHC64" s="629"/>
      <c r="AHD64" s="629"/>
      <c r="AHE64" s="629"/>
      <c r="AHF64" s="629"/>
      <c r="AHG64" s="629"/>
      <c r="AHH64" s="629"/>
      <c r="AHI64" s="629"/>
      <c r="AHJ64" s="629"/>
      <c r="AHK64" s="629"/>
      <c r="AHL64" s="629"/>
      <c r="AHM64" s="629"/>
      <c r="AHN64" s="629"/>
      <c r="AHO64" s="629"/>
      <c r="AHP64" s="629"/>
      <c r="AHQ64" s="629"/>
      <c r="AHR64" s="629"/>
      <c r="AHS64" s="629"/>
      <c r="AHT64" s="629"/>
      <c r="AHU64" s="629"/>
      <c r="AHV64" s="629"/>
      <c r="AHW64" s="629"/>
      <c r="AHX64" s="629"/>
      <c r="AHY64" s="629"/>
      <c r="AHZ64" s="629"/>
      <c r="AIA64" s="629"/>
      <c r="AIB64" s="629"/>
      <c r="AIC64" s="629"/>
      <c r="AID64" s="629"/>
      <c r="AIE64" s="629"/>
      <c r="AIF64" s="629"/>
      <c r="AIG64" s="629"/>
      <c r="AIH64" s="629"/>
      <c r="AII64" s="629"/>
    </row>
    <row r="65" spans="1:919" s="498" customFormat="1" ht="31.75" customHeight="1" x14ac:dyDescent="0.75">
      <c r="A65" s="2053" t="s">
        <v>119</v>
      </c>
      <c r="B65" s="2032" t="s">
        <v>163</v>
      </c>
      <c r="C65" s="687">
        <v>8.1</v>
      </c>
      <c r="D65" s="688" t="s">
        <v>63</v>
      </c>
      <c r="E65" s="600" t="s">
        <v>0</v>
      </c>
      <c r="F65" s="600" t="s">
        <v>0</v>
      </c>
      <c r="G65" s="538" t="e">
        <f t="array" ref="G65">INDEX('Salary . staff rates'!$A$6:$C$28,MATCH(1,('Salary . staff rates'!$A$6:$A$28=MNO!E65)*('Salary . staff rates'!$B$6:$B$28=MNO!F65),0),3)</f>
        <v>#N/A</v>
      </c>
      <c r="H65" s="537" t="e">
        <f>IF(E65="External",G65,G65/working_days*(1+loading_factor))</f>
        <v>#N/A</v>
      </c>
      <c r="I65" s="601" t="s">
        <v>0</v>
      </c>
      <c r="J65" s="602" t="s">
        <v>0</v>
      </c>
      <c r="K65" s="606" t="s">
        <v>0</v>
      </c>
      <c r="L65" s="603" t="str">
        <f>IF(K65="N/A","",H65*K65)</f>
        <v/>
      </c>
      <c r="M65" s="648" t="s">
        <v>31</v>
      </c>
      <c r="N65" s="604">
        <f>IF(M65="Yes",L65*'Salary . staff rates'!$C$34,0)</f>
        <v>0</v>
      </c>
      <c r="O65" s="661"/>
      <c r="P65" s="662">
        <v>1</v>
      </c>
      <c r="Q65" s="662">
        <v>1</v>
      </c>
      <c r="R65" s="545"/>
      <c r="S65" s="546">
        <v>1</v>
      </c>
      <c r="T65" s="546">
        <f>S65</f>
        <v>1</v>
      </c>
      <c r="U65" s="546">
        <f>S65</f>
        <v>1</v>
      </c>
      <c r="W65" s="662"/>
      <c r="Y65" s="1011" t="str">
        <f t="shared" ref="Y65:Y68" si="95">IF(L65&lt;&gt;"",L65*P65,"")</f>
        <v/>
      </c>
      <c r="Z65" s="1011">
        <f t="shared" ref="Z65:Z68" si="96">IF(N65&lt;&gt;"",N65*P65,"")</f>
        <v>0</v>
      </c>
      <c r="AB65" s="1011" t="str">
        <f t="shared" ref="AB65:AB68" si="97">IF(L65&lt;&gt;"",L65*Q65,"")</f>
        <v/>
      </c>
      <c r="AC65" s="1011">
        <f t="shared" ref="AC65:AC68" si="98">IF(N65&lt;&gt;"",N65*Q65,"")</f>
        <v>0</v>
      </c>
      <c r="AD65" s="714"/>
      <c r="AE65" s="1011" t="str">
        <f t="shared" ref="AE65:AE68" si="99">IF(L65&lt;&gt;"",L65*P65*S65,"")</f>
        <v/>
      </c>
      <c r="AF65" s="1011">
        <f t="shared" ref="AF65:AF68" si="100">IF(N65&lt;&gt;"",N65*P65*T65,"")</f>
        <v>0</v>
      </c>
      <c r="AH65" s="1011" t="str">
        <f t="shared" ref="AH65:AH68" si="101">IF(L65&lt;&gt;"",L65*Q65*S65,"")</f>
        <v/>
      </c>
      <c r="AI65" s="1011">
        <f t="shared" ref="AI65:AI68" si="102">IF(N65&lt;&gt;"",N65*Q65*T65,"")</f>
        <v>0</v>
      </c>
      <c r="AJ65" s="714"/>
      <c r="AL65" s="548"/>
      <c r="AN65" s="1011" t="str">
        <f t="shared" ref="AN65:AN68" si="103">IF(W65=1,0,Y65)</f>
        <v/>
      </c>
      <c r="AO65" s="1011">
        <f t="shared" ref="AO65:AO68" si="104">IF(W65=1,0,Z65)</f>
        <v>0</v>
      </c>
      <c r="AP65" s="547"/>
      <c r="AQ65" s="1011" t="str">
        <f t="shared" ref="AQ65:AQ68" si="105">IF(W65=1,0,AE65)</f>
        <v/>
      </c>
      <c r="AR65" s="1011">
        <f t="shared" ref="AR65:AR68" si="106">IF(W65=1,0,AF65)</f>
        <v>0</v>
      </c>
      <c r="AS65" s="629"/>
      <c r="AT65" s="629"/>
      <c r="AU65" s="629"/>
      <c r="AV65" s="629"/>
      <c r="AW65" s="629"/>
      <c r="AX65" s="629"/>
      <c r="AY65" s="629"/>
      <c r="AZ65" s="629"/>
      <c r="BA65" s="629"/>
      <c r="BB65" s="629"/>
      <c r="BC65" s="629"/>
      <c r="BD65" s="629"/>
      <c r="BE65" s="629"/>
      <c r="BF65" s="629"/>
      <c r="BG65" s="629"/>
      <c r="BH65" s="629"/>
      <c r="BI65" s="629"/>
      <c r="BJ65" s="629"/>
      <c r="BK65" s="629"/>
      <c r="BL65" s="629"/>
      <c r="BM65" s="629"/>
      <c r="BN65" s="629"/>
      <c r="BO65" s="629"/>
      <c r="BP65" s="629"/>
      <c r="BQ65" s="629"/>
      <c r="BR65" s="629"/>
      <c r="BS65" s="629"/>
      <c r="BT65" s="629"/>
      <c r="BU65" s="629"/>
      <c r="BV65" s="629"/>
      <c r="BW65" s="629"/>
      <c r="BX65" s="629"/>
      <c r="BY65" s="629"/>
      <c r="BZ65" s="629"/>
      <c r="CA65" s="629"/>
      <c r="CB65" s="629"/>
      <c r="CC65" s="629"/>
      <c r="CD65" s="629"/>
      <c r="CE65" s="629"/>
      <c r="CF65" s="629"/>
      <c r="CG65" s="629"/>
      <c r="CH65" s="629"/>
      <c r="CI65" s="629"/>
      <c r="CJ65" s="629"/>
      <c r="CK65" s="629"/>
      <c r="CL65" s="629"/>
      <c r="CM65" s="629"/>
      <c r="CN65" s="629"/>
      <c r="CO65" s="629"/>
      <c r="CP65" s="629"/>
      <c r="CQ65" s="629"/>
      <c r="CR65" s="629"/>
      <c r="CS65" s="629"/>
      <c r="CT65" s="629"/>
      <c r="CU65" s="629"/>
      <c r="CV65" s="629"/>
      <c r="CW65" s="629"/>
      <c r="CX65" s="629"/>
      <c r="CY65" s="629"/>
      <c r="CZ65" s="629"/>
      <c r="DA65" s="629"/>
      <c r="DB65" s="629"/>
      <c r="DC65" s="629"/>
      <c r="DD65" s="629"/>
      <c r="DE65" s="629"/>
      <c r="DF65" s="629"/>
      <c r="DG65" s="629"/>
      <c r="DH65" s="629"/>
      <c r="DI65" s="629"/>
      <c r="DJ65" s="629"/>
      <c r="DK65" s="629"/>
      <c r="DL65" s="629"/>
      <c r="DM65" s="629"/>
      <c r="DN65" s="629"/>
      <c r="DO65" s="629"/>
      <c r="DP65" s="629"/>
      <c r="DQ65" s="629"/>
      <c r="DR65" s="629"/>
      <c r="DS65" s="629"/>
      <c r="DT65" s="629"/>
      <c r="DU65" s="629"/>
      <c r="DV65" s="629"/>
      <c r="DW65" s="629"/>
      <c r="DX65" s="629"/>
      <c r="DY65" s="629"/>
      <c r="DZ65" s="629"/>
      <c r="EA65" s="629"/>
      <c r="EB65" s="629"/>
      <c r="EC65" s="629"/>
      <c r="ED65" s="629"/>
      <c r="EE65" s="629"/>
      <c r="EF65" s="629"/>
      <c r="EG65" s="629"/>
      <c r="EH65" s="629"/>
      <c r="EI65" s="629"/>
      <c r="EJ65" s="629"/>
      <c r="EK65" s="629"/>
      <c r="EL65" s="629"/>
      <c r="EM65" s="629"/>
      <c r="EN65" s="629"/>
      <c r="EO65" s="629"/>
      <c r="EP65" s="629"/>
      <c r="EQ65" s="629"/>
      <c r="ER65" s="629"/>
      <c r="ES65" s="629"/>
      <c r="ET65" s="629"/>
      <c r="EU65" s="629"/>
      <c r="EV65" s="629"/>
      <c r="EW65" s="629"/>
      <c r="EX65" s="629"/>
      <c r="EY65" s="629"/>
      <c r="EZ65" s="629"/>
      <c r="FA65" s="629"/>
      <c r="FB65" s="629"/>
      <c r="FC65" s="629"/>
      <c r="FD65" s="629"/>
      <c r="FE65" s="629"/>
      <c r="FF65" s="629"/>
      <c r="FG65" s="629"/>
      <c r="FH65" s="629"/>
      <c r="FI65" s="629"/>
      <c r="FJ65" s="629"/>
      <c r="FK65" s="629"/>
      <c r="FL65" s="629"/>
      <c r="FM65" s="629"/>
      <c r="FN65" s="629"/>
      <c r="FO65" s="629"/>
      <c r="FP65" s="629"/>
      <c r="FQ65" s="629"/>
      <c r="FR65" s="629"/>
      <c r="FS65" s="629"/>
      <c r="FT65" s="629"/>
      <c r="FU65" s="629"/>
      <c r="FV65" s="629"/>
      <c r="FW65" s="629"/>
      <c r="FX65" s="629"/>
      <c r="FY65" s="629"/>
      <c r="FZ65" s="629"/>
      <c r="GA65" s="629"/>
      <c r="GB65" s="629"/>
      <c r="GC65" s="629"/>
      <c r="GD65" s="629"/>
      <c r="GE65" s="629"/>
      <c r="GF65" s="629"/>
      <c r="GG65" s="629"/>
      <c r="GH65" s="629"/>
      <c r="GI65" s="629"/>
      <c r="GJ65" s="629"/>
      <c r="GK65" s="629"/>
      <c r="GL65" s="629"/>
      <c r="GM65" s="629"/>
      <c r="GN65" s="629"/>
      <c r="GO65" s="629"/>
      <c r="GP65" s="629"/>
      <c r="GQ65" s="629"/>
      <c r="GR65" s="629"/>
      <c r="GS65" s="629"/>
      <c r="GT65" s="629"/>
      <c r="GU65" s="629"/>
      <c r="GV65" s="629"/>
      <c r="GW65" s="629"/>
      <c r="GX65" s="629"/>
      <c r="GY65" s="629"/>
      <c r="GZ65" s="629"/>
      <c r="HA65" s="629"/>
      <c r="HB65" s="629"/>
      <c r="HC65" s="629"/>
      <c r="HD65" s="629"/>
      <c r="HE65" s="629"/>
      <c r="HF65" s="629"/>
      <c r="HG65" s="629"/>
      <c r="HH65" s="629"/>
      <c r="HI65" s="629"/>
      <c r="HJ65" s="629"/>
      <c r="HK65" s="629"/>
      <c r="HL65" s="629"/>
      <c r="HM65" s="629"/>
      <c r="HN65" s="629"/>
      <c r="HO65" s="629"/>
      <c r="HP65" s="629"/>
      <c r="HQ65" s="629"/>
      <c r="HR65" s="629"/>
      <c r="HS65" s="629"/>
      <c r="HT65" s="629"/>
      <c r="HU65" s="629"/>
      <c r="HV65" s="629"/>
      <c r="HW65" s="629"/>
      <c r="HX65" s="629"/>
      <c r="HY65" s="629"/>
      <c r="HZ65" s="629"/>
      <c r="IA65" s="629"/>
      <c r="IB65" s="629"/>
      <c r="IC65" s="629"/>
      <c r="ID65" s="629"/>
      <c r="IE65" s="629"/>
      <c r="IF65" s="629"/>
      <c r="IG65" s="629"/>
      <c r="IH65" s="629"/>
      <c r="II65" s="629"/>
      <c r="IJ65" s="629"/>
      <c r="IK65" s="629"/>
      <c r="IL65" s="629"/>
      <c r="IM65" s="629"/>
      <c r="IN65" s="629"/>
      <c r="IO65" s="629"/>
      <c r="IP65" s="629"/>
      <c r="IQ65" s="629"/>
      <c r="IR65" s="629"/>
      <c r="IS65" s="629"/>
      <c r="IT65" s="629"/>
      <c r="IU65" s="629"/>
      <c r="IV65" s="629"/>
      <c r="IW65" s="629"/>
      <c r="IX65" s="629"/>
      <c r="IY65" s="629"/>
      <c r="IZ65" s="629"/>
      <c r="JA65" s="629"/>
      <c r="JB65" s="629"/>
      <c r="JC65" s="629"/>
      <c r="JD65" s="629"/>
      <c r="JE65" s="629"/>
      <c r="JF65" s="629"/>
      <c r="JG65" s="629"/>
      <c r="JH65" s="629"/>
      <c r="JI65" s="629"/>
      <c r="JJ65" s="629"/>
      <c r="JK65" s="629"/>
      <c r="JL65" s="629"/>
      <c r="JM65" s="629"/>
      <c r="JN65" s="629"/>
      <c r="JO65" s="629"/>
      <c r="JP65" s="629"/>
      <c r="JQ65" s="629"/>
      <c r="JR65" s="629"/>
      <c r="JS65" s="629"/>
      <c r="JT65" s="629"/>
      <c r="JU65" s="629"/>
      <c r="JV65" s="629"/>
      <c r="JW65" s="629"/>
      <c r="JX65" s="629"/>
      <c r="JY65" s="629"/>
      <c r="JZ65" s="629"/>
      <c r="KA65" s="629"/>
      <c r="KB65" s="629"/>
      <c r="KC65" s="629"/>
      <c r="KD65" s="629"/>
      <c r="KE65" s="629"/>
      <c r="KF65" s="629"/>
      <c r="KG65" s="629"/>
      <c r="KH65" s="629"/>
      <c r="KI65" s="629"/>
      <c r="KJ65" s="629"/>
      <c r="KK65" s="629"/>
      <c r="KL65" s="629"/>
      <c r="KM65" s="629"/>
      <c r="KN65" s="629"/>
      <c r="KO65" s="629"/>
      <c r="KP65" s="629"/>
      <c r="KQ65" s="629"/>
      <c r="KR65" s="629"/>
      <c r="KS65" s="629"/>
      <c r="KT65" s="629"/>
      <c r="KU65" s="629"/>
      <c r="KV65" s="629"/>
      <c r="KW65" s="629"/>
      <c r="KX65" s="629"/>
      <c r="KY65" s="629"/>
      <c r="KZ65" s="629"/>
      <c r="LA65" s="629"/>
      <c r="LB65" s="629"/>
      <c r="LC65" s="629"/>
      <c r="LD65" s="629"/>
      <c r="LE65" s="629"/>
      <c r="LF65" s="629"/>
      <c r="LG65" s="629"/>
      <c r="LH65" s="629"/>
      <c r="LI65" s="629"/>
      <c r="LJ65" s="629"/>
      <c r="LK65" s="629"/>
      <c r="LL65" s="629"/>
      <c r="LM65" s="629"/>
      <c r="LN65" s="629"/>
      <c r="LO65" s="629"/>
      <c r="LP65" s="629"/>
      <c r="LQ65" s="629"/>
      <c r="LR65" s="629"/>
      <c r="LS65" s="629"/>
      <c r="LT65" s="629"/>
      <c r="LU65" s="629"/>
      <c r="LV65" s="629"/>
      <c r="LW65" s="629"/>
      <c r="LX65" s="629"/>
      <c r="LY65" s="629"/>
      <c r="LZ65" s="629"/>
      <c r="MA65" s="629"/>
      <c r="MB65" s="629"/>
      <c r="MC65" s="629"/>
      <c r="MD65" s="629"/>
      <c r="ME65" s="629"/>
      <c r="MF65" s="629"/>
      <c r="MG65" s="629"/>
      <c r="MH65" s="629"/>
      <c r="MI65" s="629"/>
      <c r="MJ65" s="629"/>
      <c r="MK65" s="629"/>
      <c r="ML65" s="629"/>
      <c r="MM65" s="629"/>
      <c r="MN65" s="629"/>
      <c r="MO65" s="629"/>
      <c r="MP65" s="629"/>
      <c r="MQ65" s="629"/>
      <c r="MR65" s="629"/>
      <c r="MS65" s="629"/>
      <c r="MT65" s="629"/>
      <c r="MU65" s="629"/>
      <c r="MV65" s="629"/>
      <c r="MW65" s="629"/>
      <c r="MX65" s="629"/>
      <c r="MY65" s="629"/>
      <c r="MZ65" s="629"/>
      <c r="NA65" s="629"/>
      <c r="NB65" s="629"/>
      <c r="NC65" s="629"/>
      <c r="ND65" s="629"/>
      <c r="NE65" s="629"/>
      <c r="NF65" s="629"/>
      <c r="NG65" s="629"/>
      <c r="NH65" s="629"/>
      <c r="NI65" s="629"/>
      <c r="NJ65" s="629"/>
      <c r="NK65" s="629"/>
      <c r="NL65" s="629"/>
      <c r="NM65" s="629"/>
      <c r="NN65" s="629"/>
      <c r="NO65" s="629"/>
      <c r="NP65" s="629"/>
      <c r="NQ65" s="629"/>
      <c r="NR65" s="629"/>
      <c r="NS65" s="629"/>
      <c r="NT65" s="629"/>
      <c r="NU65" s="629"/>
      <c r="NV65" s="629"/>
      <c r="NW65" s="629"/>
      <c r="NX65" s="629"/>
      <c r="NY65" s="629"/>
      <c r="NZ65" s="629"/>
      <c r="OA65" s="629"/>
      <c r="OB65" s="629"/>
      <c r="OC65" s="629"/>
      <c r="OD65" s="629"/>
      <c r="OE65" s="629"/>
      <c r="OF65" s="629"/>
      <c r="OG65" s="629"/>
      <c r="OH65" s="629"/>
      <c r="OI65" s="629"/>
      <c r="OJ65" s="629"/>
      <c r="OK65" s="629"/>
      <c r="OL65" s="629"/>
      <c r="OM65" s="629"/>
      <c r="ON65" s="629"/>
      <c r="OO65" s="629"/>
      <c r="OP65" s="629"/>
      <c r="OQ65" s="629"/>
      <c r="OR65" s="629"/>
      <c r="OS65" s="629"/>
      <c r="OT65" s="629"/>
      <c r="OU65" s="629"/>
      <c r="OV65" s="629"/>
      <c r="OW65" s="629"/>
      <c r="OX65" s="629"/>
      <c r="OY65" s="629"/>
      <c r="OZ65" s="629"/>
      <c r="PA65" s="629"/>
      <c r="PB65" s="629"/>
      <c r="PC65" s="629"/>
      <c r="PD65" s="629"/>
      <c r="PE65" s="629"/>
      <c r="PF65" s="629"/>
      <c r="PG65" s="629"/>
      <c r="PH65" s="629"/>
      <c r="PI65" s="629"/>
      <c r="PJ65" s="629"/>
      <c r="PK65" s="629"/>
      <c r="PL65" s="629"/>
      <c r="PM65" s="629"/>
      <c r="PN65" s="629"/>
      <c r="PO65" s="629"/>
      <c r="PP65" s="629"/>
      <c r="PQ65" s="629"/>
      <c r="PR65" s="629"/>
      <c r="PS65" s="629"/>
      <c r="PT65" s="629"/>
      <c r="PU65" s="629"/>
      <c r="PV65" s="629"/>
      <c r="PW65" s="629"/>
      <c r="PX65" s="629"/>
      <c r="PY65" s="629"/>
      <c r="PZ65" s="629"/>
      <c r="QA65" s="629"/>
      <c r="QB65" s="629"/>
      <c r="QC65" s="629"/>
      <c r="QD65" s="629"/>
      <c r="QE65" s="629"/>
      <c r="QF65" s="629"/>
      <c r="QG65" s="629"/>
      <c r="QH65" s="629"/>
      <c r="QI65" s="629"/>
      <c r="QJ65" s="629"/>
      <c r="QK65" s="629"/>
      <c r="QL65" s="629"/>
      <c r="QM65" s="629"/>
      <c r="QN65" s="629"/>
      <c r="QO65" s="629"/>
      <c r="QP65" s="629"/>
      <c r="QQ65" s="629"/>
      <c r="QR65" s="629"/>
      <c r="QS65" s="629"/>
      <c r="QT65" s="629"/>
      <c r="QU65" s="629"/>
      <c r="QV65" s="629"/>
      <c r="QW65" s="629"/>
      <c r="QX65" s="629"/>
      <c r="QY65" s="629"/>
      <c r="QZ65" s="629"/>
      <c r="RA65" s="629"/>
      <c r="RB65" s="629"/>
      <c r="RC65" s="629"/>
      <c r="RD65" s="629"/>
      <c r="RE65" s="629"/>
      <c r="RF65" s="629"/>
      <c r="RG65" s="629"/>
      <c r="RH65" s="629"/>
      <c r="RI65" s="629"/>
      <c r="RJ65" s="629"/>
      <c r="RK65" s="629"/>
      <c r="RL65" s="629"/>
      <c r="RM65" s="629"/>
      <c r="RN65" s="629"/>
      <c r="RO65" s="629"/>
      <c r="RP65" s="629"/>
      <c r="RQ65" s="629"/>
      <c r="RR65" s="629"/>
      <c r="RS65" s="629"/>
      <c r="RT65" s="629"/>
      <c r="RU65" s="629"/>
      <c r="RV65" s="629"/>
      <c r="RW65" s="629"/>
      <c r="RX65" s="629"/>
      <c r="RY65" s="629"/>
      <c r="RZ65" s="629"/>
      <c r="SA65" s="629"/>
      <c r="SB65" s="629"/>
      <c r="SC65" s="629"/>
      <c r="SD65" s="629"/>
      <c r="SE65" s="629"/>
      <c r="SF65" s="629"/>
      <c r="SG65" s="629"/>
      <c r="SH65" s="629"/>
      <c r="SI65" s="629"/>
      <c r="SJ65" s="629"/>
      <c r="SK65" s="629"/>
      <c r="SL65" s="629"/>
      <c r="SM65" s="629"/>
      <c r="SN65" s="629"/>
      <c r="SO65" s="629"/>
      <c r="SP65" s="629"/>
      <c r="SQ65" s="629"/>
      <c r="SR65" s="629"/>
      <c r="SS65" s="629"/>
      <c r="ST65" s="629"/>
      <c r="SU65" s="629"/>
      <c r="SV65" s="629"/>
      <c r="SW65" s="629"/>
      <c r="SX65" s="629"/>
      <c r="SY65" s="629"/>
      <c r="SZ65" s="629"/>
      <c r="TA65" s="629"/>
      <c r="TB65" s="629"/>
      <c r="TC65" s="629"/>
      <c r="TD65" s="629"/>
      <c r="TE65" s="629"/>
      <c r="TF65" s="629"/>
      <c r="TG65" s="629"/>
      <c r="TH65" s="629"/>
      <c r="TI65" s="629"/>
      <c r="TJ65" s="629"/>
      <c r="TK65" s="629"/>
      <c r="TL65" s="629"/>
      <c r="TM65" s="629"/>
      <c r="TN65" s="629"/>
      <c r="TO65" s="629"/>
      <c r="TP65" s="629"/>
      <c r="TQ65" s="629"/>
      <c r="TR65" s="629"/>
      <c r="TS65" s="629"/>
      <c r="TT65" s="629"/>
      <c r="TU65" s="629"/>
      <c r="TV65" s="629"/>
      <c r="TW65" s="629"/>
      <c r="TX65" s="629"/>
      <c r="TY65" s="629"/>
      <c r="TZ65" s="629"/>
      <c r="UA65" s="629"/>
      <c r="UB65" s="629"/>
      <c r="UC65" s="629"/>
      <c r="UD65" s="629"/>
      <c r="UE65" s="629"/>
      <c r="UF65" s="629"/>
      <c r="UG65" s="629"/>
      <c r="UH65" s="629"/>
      <c r="UI65" s="629"/>
      <c r="UJ65" s="629"/>
      <c r="UK65" s="629"/>
      <c r="UL65" s="629"/>
      <c r="UM65" s="629"/>
      <c r="UN65" s="629"/>
      <c r="UO65" s="629"/>
      <c r="UP65" s="629"/>
      <c r="UQ65" s="629"/>
      <c r="UR65" s="629"/>
      <c r="US65" s="629"/>
      <c r="UT65" s="629"/>
      <c r="UU65" s="629"/>
      <c r="UV65" s="629"/>
      <c r="UW65" s="629"/>
      <c r="UX65" s="629"/>
      <c r="UY65" s="629"/>
      <c r="UZ65" s="629"/>
      <c r="VA65" s="629"/>
      <c r="VB65" s="629"/>
      <c r="VC65" s="629"/>
      <c r="VD65" s="629"/>
      <c r="VE65" s="629"/>
      <c r="VF65" s="629"/>
      <c r="VG65" s="629"/>
      <c r="VH65" s="629"/>
      <c r="VI65" s="629"/>
      <c r="VJ65" s="629"/>
      <c r="VK65" s="629"/>
      <c r="VL65" s="629"/>
      <c r="VM65" s="629"/>
      <c r="VN65" s="629"/>
      <c r="VO65" s="629"/>
      <c r="VP65" s="629"/>
      <c r="VQ65" s="629"/>
      <c r="VR65" s="629"/>
      <c r="VS65" s="629"/>
      <c r="VT65" s="629"/>
      <c r="VU65" s="629"/>
      <c r="VV65" s="629"/>
      <c r="VW65" s="629"/>
      <c r="VX65" s="629"/>
      <c r="VY65" s="629"/>
      <c r="VZ65" s="629"/>
      <c r="WA65" s="629"/>
      <c r="WB65" s="629"/>
      <c r="WC65" s="629"/>
      <c r="WD65" s="629"/>
      <c r="WE65" s="629"/>
      <c r="WF65" s="629"/>
      <c r="WG65" s="629"/>
      <c r="WH65" s="629"/>
      <c r="WI65" s="629"/>
      <c r="WJ65" s="629"/>
      <c r="WK65" s="629"/>
      <c r="WL65" s="629"/>
      <c r="WM65" s="629"/>
      <c r="WN65" s="629"/>
      <c r="WO65" s="629"/>
      <c r="WP65" s="629"/>
      <c r="WQ65" s="629"/>
      <c r="WR65" s="629"/>
      <c r="WS65" s="629"/>
      <c r="WT65" s="629"/>
      <c r="WU65" s="629"/>
      <c r="WV65" s="629"/>
      <c r="WW65" s="629"/>
      <c r="WX65" s="629"/>
      <c r="WY65" s="629"/>
      <c r="WZ65" s="629"/>
      <c r="XA65" s="629"/>
      <c r="XB65" s="629"/>
      <c r="XC65" s="629"/>
      <c r="XD65" s="629"/>
      <c r="XE65" s="629"/>
      <c r="XF65" s="629"/>
      <c r="XG65" s="629"/>
      <c r="XH65" s="629"/>
      <c r="XI65" s="629"/>
      <c r="XJ65" s="629"/>
      <c r="XK65" s="629"/>
      <c r="XL65" s="629"/>
      <c r="XM65" s="629"/>
      <c r="XN65" s="629"/>
      <c r="XO65" s="629"/>
      <c r="XP65" s="629"/>
      <c r="XQ65" s="629"/>
      <c r="XR65" s="629"/>
      <c r="XS65" s="629"/>
      <c r="XT65" s="629"/>
      <c r="XU65" s="629"/>
      <c r="XV65" s="629"/>
      <c r="XW65" s="629"/>
      <c r="XX65" s="629"/>
      <c r="XY65" s="629"/>
      <c r="XZ65" s="629"/>
      <c r="YA65" s="629"/>
      <c r="YB65" s="629"/>
      <c r="YC65" s="629"/>
      <c r="YD65" s="629"/>
      <c r="YE65" s="629"/>
      <c r="YF65" s="629"/>
      <c r="YG65" s="629"/>
      <c r="YH65" s="629"/>
      <c r="YI65" s="629"/>
      <c r="YJ65" s="629"/>
      <c r="YK65" s="629"/>
      <c r="YL65" s="629"/>
      <c r="YM65" s="629"/>
      <c r="YN65" s="629"/>
      <c r="YO65" s="629"/>
      <c r="YP65" s="629"/>
      <c r="YQ65" s="629"/>
      <c r="YR65" s="629"/>
      <c r="YS65" s="629"/>
      <c r="YT65" s="629"/>
      <c r="YU65" s="629"/>
      <c r="YV65" s="629"/>
      <c r="YW65" s="629"/>
      <c r="YX65" s="629"/>
      <c r="YY65" s="629"/>
      <c r="YZ65" s="629"/>
      <c r="ZA65" s="629"/>
      <c r="ZB65" s="629"/>
      <c r="ZC65" s="629"/>
      <c r="ZD65" s="629"/>
      <c r="ZE65" s="629"/>
      <c r="ZF65" s="629"/>
      <c r="ZG65" s="629"/>
      <c r="ZH65" s="629"/>
      <c r="ZI65" s="629"/>
      <c r="ZJ65" s="629"/>
      <c r="ZK65" s="629"/>
      <c r="ZL65" s="629"/>
      <c r="ZM65" s="629"/>
      <c r="ZN65" s="629"/>
      <c r="ZO65" s="629"/>
      <c r="ZP65" s="629"/>
      <c r="ZQ65" s="629"/>
      <c r="ZR65" s="629"/>
      <c r="ZS65" s="629"/>
      <c r="ZT65" s="629"/>
      <c r="ZU65" s="629"/>
      <c r="ZV65" s="629"/>
      <c r="ZW65" s="629"/>
      <c r="ZX65" s="629"/>
      <c r="ZY65" s="629"/>
      <c r="ZZ65" s="629"/>
      <c r="AAA65" s="629"/>
      <c r="AAB65" s="629"/>
      <c r="AAC65" s="629"/>
      <c r="AAD65" s="629"/>
      <c r="AAE65" s="629"/>
      <c r="AAF65" s="629"/>
      <c r="AAG65" s="629"/>
      <c r="AAH65" s="629"/>
      <c r="AAI65" s="629"/>
      <c r="AAJ65" s="629"/>
      <c r="AAK65" s="629"/>
      <c r="AAL65" s="629"/>
      <c r="AAM65" s="629"/>
      <c r="AAN65" s="629"/>
      <c r="AAO65" s="629"/>
      <c r="AAP65" s="629"/>
      <c r="AAQ65" s="629"/>
      <c r="AAR65" s="629"/>
      <c r="AAS65" s="629"/>
      <c r="AAT65" s="629"/>
      <c r="AAU65" s="629"/>
      <c r="AAV65" s="629"/>
      <c r="AAW65" s="629"/>
      <c r="AAX65" s="629"/>
      <c r="AAY65" s="629"/>
      <c r="AAZ65" s="629"/>
      <c r="ABA65" s="629"/>
      <c r="ABB65" s="629"/>
      <c r="ABC65" s="629"/>
      <c r="ABD65" s="629"/>
      <c r="ABE65" s="629"/>
      <c r="ABF65" s="629"/>
      <c r="ABG65" s="629"/>
      <c r="ABH65" s="629"/>
      <c r="ABI65" s="629"/>
      <c r="ABJ65" s="629"/>
      <c r="ABK65" s="629"/>
      <c r="ABL65" s="629"/>
      <c r="ABM65" s="629"/>
      <c r="ABN65" s="629"/>
      <c r="ABO65" s="629"/>
      <c r="ABP65" s="629"/>
      <c r="ABQ65" s="629"/>
      <c r="ABR65" s="629"/>
      <c r="ABS65" s="629"/>
      <c r="ABT65" s="629"/>
      <c r="ABU65" s="629"/>
      <c r="ABV65" s="629"/>
      <c r="ABW65" s="629"/>
      <c r="ABX65" s="629"/>
      <c r="ABY65" s="629"/>
      <c r="ABZ65" s="629"/>
      <c r="ACA65" s="629"/>
      <c r="ACB65" s="629"/>
      <c r="ACC65" s="629"/>
      <c r="ACD65" s="629"/>
      <c r="ACE65" s="629"/>
      <c r="ACF65" s="629"/>
      <c r="ACG65" s="629"/>
      <c r="ACH65" s="629"/>
      <c r="ACI65" s="629"/>
      <c r="ACJ65" s="629"/>
      <c r="ACK65" s="629"/>
      <c r="ACL65" s="629"/>
      <c r="ACM65" s="629"/>
      <c r="ACN65" s="629"/>
      <c r="ACO65" s="629"/>
      <c r="ACP65" s="629"/>
      <c r="ACQ65" s="629"/>
      <c r="ACR65" s="629"/>
      <c r="ACS65" s="629"/>
      <c r="ACT65" s="629"/>
      <c r="ACU65" s="629"/>
      <c r="ACV65" s="629"/>
      <c r="ACW65" s="629"/>
      <c r="ACX65" s="629"/>
      <c r="ACY65" s="629"/>
      <c r="ACZ65" s="629"/>
      <c r="ADA65" s="629"/>
      <c r="ADB65" s="629"/>
      <c r="ADC65" s="629"/>
      <c r="ADD65" s="629"/>
      <c r="ADE65" s="629"/>
      <c r="ADF65" s="629"/>
      <c r="ADG65" s="629"/>
      <c r="ADH65" s="629"/>
      <c r="ADI65" s="629"/>
      <c r="ADJ65" s="629"/>
      <c r="ADK65" s="629"/>
      <c r="ADL65" s="629"/>
      <c r="ADM65" s="629"/>
      <c r="ADN65" s="629"/>
      <c r="ADO65" s="629"/>
      <c r="ADP65" s="629"/>
      <c r="ADQ65" s="629"/>
      <c r="ADR65" s="629"/>
      <c r="ADS65" s="629"/>
      <c r="ADT65" s="629"/>
      <c r="ADU65" s="629"/>
      <c r="ADV65" s="629"/>
      <c r="ADW65" s="629"/>
      <c r="ADX65" s="629"/>
      <c r="ADY65" s="629"/>
      <c r="ADZ65" s="629"/>
      <c r="AEA65" s="629"/>
      <c r="AEB65" s="629"/>
      <c r="AEC65" s="629"/>
      <c r="AED65" s="629"/>
      <c r="AEE65" s="629"/>
      <c r="AEF65" s="629"/>
      <c r="AEG65" s="629"/>
      <c r="AEH65" s="629"/>
      <c r="AEI65" s="629"/>
      <c r="AEJ65" s="629"/>
      <c r="AEK65" s="629"/>
      <c r="AEL65" s="629"/>
      <c r="AEM65" s="629"/>
      <c r="AEN65" s="629"/>
      <c r="AEO65" s="629"/>
      <c r="AEP65" s="629"/>
      <c r="AEQ65" s="629"/>
      <c r="AER65" s="629"/>
      <c r="AES65" s="629"/>
      <c r="AET65" s="629"/>
      <c r="AEU65" s="629"/>
      <c r="AEV65" s="629"/>
      <c r="AEW65" s="629"/>
      <c r="AEX65" s="629"/>
      <c r="AEY65" s="629"/>
      <c r="AEZ65" s="629"/>
      <c r="AFA65" s="629"/>
      <c r="AFB65" s="629"/>
      <c r="AFC65" s="629"/>
      <c r="AFD65" s="629"/>
      <c r="AFE65" s="629"/>
      <c r="AFF65" s="629"/>
      <c r="AFG65" s="629"/>
      <c r="AFH65" s="629"/>
      <c r="AFI65" s="629"/>
      <c r="AFJ65" s="629"/>
      <c r="AFK65" s="629"/>
      <c r="AFL65" s="629"/>
      <c r="AFM65" s="629"/>
      <c r="AFN65" s="629"/>
      <c r="AFO65" s="629"/>
      <c r="AFP65" s="629"/>
      <c r="AFQ65" s="629"/>
      <c r="AFR65" s="629"/>
      <c r="AFS65" s="629"/>
      <c r="AFT65" s="629"/>
      <c r="AFU65" s="629"/>
      <c r="AFV65" s="629"/>
      <c r="AFW65" s="629"/>
      <c r="AFX65" s="629"/>
      <c r="AFY65" s="629"/>
      <c r="AFZ65" s="629"/>
      <c r="AGA65" s="629"/>
      <c r="AGB65" s="629"/>
      <c r="AGC65" s="629"/>
      <c r="AGD65" s="629"/>
      <c r="AGE65" s="629"/>
      <c r="AGF65" s="629"/>
      <c r="AGG65" s="629"/>
      <c r="AGH65" s="629"/>
      <c r="AGI65" s="629"/>
      <c r="AGJ65" s="629"/>
      <c r="AGK65" s="629"/>
      <c r="AGL65" s="629"/>
      <c r="AGM65" s="629"/>
      <c r="AGN65" s="629"/>
      <c r="AGO65" s="629"/>
      <c r="AGP65" s="629"/>
      <c r="AGQ65" s="629"/>
      <c r="AGR65" s="629"/>
      <c r="AGS65" s="629"/>
      <c r="AGT65" s="629"/>
      <c r="AGU65" s="629"/>
      <c r="AGV65" s="629"/>
      <c r="AGW65" s="629"/>
      <c r="AGX65" s="629"/>
      <c r="AGY65" s="629"/>
      <c r="AGZ65" s="629"/>
      <c r="AHA65" s="629"/>
      <c r="AHB65" s="629"/>
      <c r="AHC65" s="629"/>
      <c r="AHD65" s="629"/>
      <c r="AHE65" s="629"/>
      <c r="AHF65" s="629"/>
      <c r="AHG65" s="629"/>
      <c r="AHH65" s="629"/>
      <c r="AHI65" s="629"/>
      <c r="AHJ65" s="629"/>
      <c r="AHK65" s="629"/>
      <c r="AHL65" s="629"/>
      <c r="AHM65" s="629"/>
      <c r="AHN65" s="629"/>
      <c r="AHO65" s="629"/>
      <c r="AHP65" s="629"/>
      <c r="AHQ65" s="629"/>
      <c r="AHR65" s="629"/>
      <c r="AHS65" s="629"/>
      <c r="AHT65" s="629"/>
      <c r="AHU65" s="629"/>
      <c r="AHV65" s="629"/>
      <c r="AHW65" s="629"/>
      <c r="AHX65" s="629"/>
      <c r="AHY65" s="629"/>
      <c r="AHZ65" s="629"/>
      <c r="AIA65" s="629"/>
      <c r="AIB65" s="629"/>
      <c r="AIC65" s="629"/>
      <c r="AID65" s="629"/>
      <c r="AIE65" s="629"/>
      <c r="AIF65" s="629"/>
      <c r="AIG65" s="629"/>
      <c r="AIH65" s="629"/>
      <c r="AII65" s="629"/>
    </row>
    <row r="66" spans="1:919" s="498" customFormat="1" ht="31.75" customHeight="1" x14ac:dyDescent="0.75">
      <c r="A66" s="2054"/>
      <c r="B66" s="2013"/>
      <c r="C66" s="689">
        <v>8.1999999999999993</v>
      </c>
      <c r="D66" s="691" t="s">
        <v>64</v>
      </c>
      <c r="E66" s="600" t="s">
        <v>0</v>
      </c>
      <c r="F66" s="600" t="s">
        <v>0</v>
      </c>
      <c r="G66" s="538" t="e">
        <f t="array" ref="G66">INDEX('Salary . staff rates'!$A$6:$C$28,MATCH(1,('Salary . staff rates'!$A$6:$A$28=MNO!E66)*('Salary . staff rates'!$B$6:$B$28=MNO!F66),0),3)</f>
        <v>#N/A</v>
      </c>
      <c r="H66" s="537" t="e">
        <f>IF(E66="External",G66,G66/working_days*(1+loading_factor))</f>
        <v>#N/A</v>
      </c>
      <c r="I66" s="601" t="s">
        <v>0</v>
      </c>
      <c r="J66" s="602" t="s">
        <v>0</v>
      </c>
      <c r="K66" s="606" t="s">
        <v>0</v>
      </c>
      <c r="L66" s="603" t="str">
        <f>IF(K66="N/A","",H66*K66)</f>
        <v/>
      </c>
      <c r="M66" s="648" t="s">
        <v>33</v>
      </c>
      <c r="N66" s="604">
        <f>IF(K66="N/A",0,H66*12)</f>
        <v>0</v>
      </c>
      <c r="O66" s="661"/>
      <c r="P66" s="662">
        <v>1</v>
      </c>
      <c r="Q66" s="662">
        <v>1</v>
      </c>
      <c r="R66" s="545"/>
      <c r="S66" s="546">
        <v>1</v>
      </c>
      <c r="T66" s="546">
        <f t="shared" ref="T66:T68" si="107">S66</f>
        <v>1</v>
      </c>
      <c r="U66" s="546">
        <f t="shared" ref="U66:U68" si="108">S66</f>
        <v>1</v>
      </c>
      <c r="W66" s="662"/>
      <c r="Y66" s="1011" t="str">
        <f t="shared" si="95"/>
        <v/>
      </c>
      <c r="Z66" s="1011">
        <f t="shared" si="96"/>
        <v>0</v>
      </c>
      <c r="AB66" s="1011" t="str">
        <f t="shared" si="97"/>
        <v/>
      </c>
      <c r="AC66" s="1011">
        <f t="shared" si="98"/>
        <v>0</v>
      </c>
      <c r="AD66" s="714"/>
      <c r="AE66" s="1011" t="str">
        <f t="shared" si="99"/>
        <v/>
      </c>
      <c r="AF66" s="1011">
        <f t="shared" si="100"/>
        <v>0</v>
      </c>
      <c r="AH66" s="1011" t="str">
        <f t="shared" si="101"/>
        <v/>
      </c>
      <c r="AI66" s="1011">
        <f t="shared" si="102"/>
        <v>0</v>
      </c>
      <c r="AJ66" s="714"/>
      <c r="AL66" s="548"/>
      <c r="AN66" s="1011" t="str">
        <f t="shared" si="103"/>
        <v/>
      </c>
      <c r="AO66" s="1011">
        <f t="shared" si="104"/>
        <v>0</v>
      </c>
      <c r="AP66" s="547"/>
      <c r="AQ66" s="1011" t="str">
        <f t="shared" si="105"/>
        <v/>
      </c>
      <c r="AR66" s="1011">
        <f t="shared" si="106"/>
        <v>0</v>
      </c>
      <c r="AS66" s="629"/>
      <c r="AT66" s="629"/>
      <c r="AU66" s="629"/>
      <c r="AV66" s="629"/>
      <c r="AW66" s="629"/>
      <c r="AX66" s="629"/>
      <c r="AY66" s="629"/>
      <c r="AZ66" s="629"/>
      <c r="BA66" s="629"/>
      <c r="BB66" s="629"/>
      <c r="BC66" s="629"/>
      <c r="BD66" s="629"/>
      <c r="BE66" s="629"/>
      <c r="BF66" s="629"/>
      <c r="BG66" s="629"/>
      <c r="BH66" s="629"/>
      <c r="BI66" s="629"/>
      <c r="BJ66" s="629"/>
      <c r="BK66" s="629"/>
      <c r="BL66" s="629"/>
      <c r="BM66" s="629"/>
      <c r="BN66" s="629"/>
      <c r="BO66" s="629"/>
      <c r="BP66" s="629"/>
      <c r="BQ66" s="629"/>
      <c r="BR66" s="629"/>
      <c r="BS66" s="629"/>
      <c r="BT66" s="629"/>
      <c r="BU66" s="629"/>
      <c r="BV66" s="629"/>
      <c r="BW66" s="629"/>
      <c r="BX66" s="629"/>
      <c r="BY66" s="629"/>
      <c r="BZ66" s="629"/>
      <c r="CA66" s="629"/>
      <c r="CB66" s="629"/>
      <c r="CC66" s="629"/>
      <c r="CD66" s="629"/>
      <c r="CE66" s="629"/>
      <c r="CF66" s="629"/>
      <c r="CG66" s="629"/>
      <c r="CH66" s="629"/>
      <c r="CI66" s="629"/>
      <c r="CJ66" s="629"/>
      <c r="CK66" s="629"/>
      <c r="CL66" s="629"/>
      <c r="CM66" s="629"/>
      <c r="CN66" s="629"/>
      <c r="CO66" s="629"/>
      <c r="CP66" s="629"/>
      <c r="CQ66" s="629"/>
      <c r="CR66" s="629"/>
      <c r="CS66" s="629"/>
      <c r="CT66" s="629"/>
      <c r="CU66" s="629"/>
      <c r="CV66" s="629"/>
      <c r="CW66" s="629"/>
      <c r="CX66" s="629"/>
      <c r="CY66" s="629"/>
      <c r="CZ66" s="629"/>
      <c r="DA66" s="629"/>
      <c r="DB66" s="629"/>
      <c r="DC66" s="629"/>
      <c r="DD66" s="629"/>
      <c r="DE66" s="629"/>
      <c r="DF66" s="629"/>
      <c r="DG66" s="629"/>
      <c r="DH66" s="629"/>
      <c r="DI66" s="629"/>
      <c r="DJ66" s="629"/>
      <c r="DK66" s="629"/>
      <c r="DL66" s="629"/>
      <c r="DM66" s="629"/>
      <c r="DN66" s="629"/>
      <c r="DO66" s="629"/>
      <c r="DP66" s="629"/>
      <c r="DQ66" s="629"/>
      <c r="DR66" s="629"/>
      <c r="DS66" s="629"/>
      <c r="DT66" s="629"/>
      <c r="DU66" s="629"/>
      <c r="DV66" s="629"/>
      <c r="DW66" s="629"/>
      <c r="DX66" s="629"/>
      <c r="DY66" s="629"/>
      <c r="DZ66" s="629"/>
      <c r="EA66" s="629"/>
      <c r="EB66" s="629"/>
      <c r="EC66" s="629"/>
      <c r="ED66" s="629"/>
      <c r="EE66" s="629"/>
      <c r="EF66" s="629"/>
      <c r="EG66" s="629"/>
      <c r="EH66" s="629"/>
      <c r="EI66" s="629"/>
      <c r="EJ66" s="629"/>
      <c r="EK66" s="629"/>
      <c r="EL66" s="629"/>
      <c r="EM66" s="629"/>
      <c r="EN66" s="629"/>
      <c r="EO66" s="629"/>
      <c r="EP66" s="629"/>
      <c r="EQ66" s="629"/>
      <c r="ER66" s="629"/>
      <c r="ES66" s="629"/>
      <c r="ET66" s="629"/>
      <c r="EU66" s="629"/>
      <c r="EV66" s="629"/>
      <c r="EW66" s="629"/>
      <c r="EX66" s="629"/>
      <c r="EY66" s="629"/>
      <c r="EZ66" s="629"/>
      <c r="FA66" s="629"/>
      <c r="FB66" s="629"/>
      <c r="FC66" s="629"/>
      <c r="FD66" s="629"/>
      <c r="FE66" s="629"/>
      <c r="FF66" s="629"/>
      <c r="FG66" s="629"/>
      <c r="FH66" s="629"/>
      <c r="FI66" s="629"/>
      <c r="FJ66" s="629"/>
      <c r="FK66" s="629"/>
      <c r="FL66" s="629"/>
      <c r="FM66" s="629"/>
      <c r="FN66" s="629"/>
      <c r="FO66" s="629"/>
      <c r="FP66" s="629"/>
      <c r="FQ66" s="629"/>
      <c r="FR66" s="629"/>
      <c r="FS66" s="629"/>
      <c r="FT66" s="629"/>
      <c r="FU66" s="629"/>
      <c r="FV66" s="629"/>
      <c r="FW66" s="629"/>
      <c r="FX66" s="629"/>
      <c r="FY66" s="629"/>
      <c r="FZ66" s="629"/>
      <c r="GA66" s="629"/>
      <c r="GB66" s="629"/>
      <c r="GC66" s="629"/>
      <c r="GD66" s="629"/>
      <c r="GE66" s="629"/>
      <c r="GF66" s="629"/>
      <c r="GG66" s="629"/>
      <c r="GH66" s="629"/>
      <c r="GI66" s="629"/>
      <c r="GJ66" s="629"/>
      <c r="GK66" s="629"/>
      <c r="GL66" s="629"/>
      <c r="GM66" s="629"/>
      <c r="GN66" s="629"/>
      <c r="GO66" s="629"/>
      <c r="GP66" s="629"/>
      <c r="GQ66" s="629"/>
      <c r="GR66" s="629"/>
      <c r="GS66" s="629"/>
      <c r="GT66" s="629"/>
      <c r="GU66" s="629"/>
      <c r="GV66" s="629"/>
      <c r="GW66" s="629"/>
      <c r="GX66" s="629"/>
      <c r="GY66" s="629"/>
      <c r="GZ66" s="629"/>
      <c r="HA66" s="629"/>
      <c r="HB66" s="629"/>
      <c r="HC66" s="629"/>
      <c r="HD66" s="629"/>
      <c r="HE66" s="629"/>
      <c r="HF66" s="629"/>
      <c r="HG66" s="629"/>
      <c r="HH66" s="629"/>
      <c r="HI66" s="629"/>
      <c r="HJ66" s="629"/>
      <c r="HK66" s="629"/>
      <c r="HL66" s="629"/>
      <c r="HM66" s="629"/>
      <c r="HN66" s="629"/>
      <c r="HO66" s="629"/>
      <c r="HP66" s="629"/>
      <c r="HQ66" s="629"/>
      <c r="HR66" s="629"/>
      <c r="HS66" s="629"/>
      <c r="HT66" s="629"/>
      <c r="HU66" s="629"/>
      <c r="HV66" s="629"/>
      <c r="HW66" s="629"/>
      <c r="HX66" s="629"/>
      <c r="HY66" s="629"/>
      <c r="HZ66" s="629"/>
      <c r="IA66" s="629"/>
      <c r="IB66" s="629"/>
      <c r="IC66" s="629"/>
      <c r="ID66" s="629"/>
      <c r="IE66" s="629"/>
      <c r="IF66" s="629"/>
      <c r="IG66" s="629"/>
      <c r="IH66" s="629"/>
      <c r="II66" s="629"/>
      <c r="IJ66" s="629"/>
      <c r="IK66" s="629"/>
      <c r="IL66" s="629"/>
      <c r="IM66" s="629"/>
      <c r="IN66" s="629"/>
      <c r="IO66" s="629"/>
      <c r="IP66" s="629"/>
      <c r="IQ66" s="629"/>
      <c r="IR66" s="629"/>
      <c r="IS66" s="629"/>
      <c r="IT66" s="629"/>
      <c r="IU66" s="629"/>
      <c r="IV66" s="629"/>
      <c r="IW66" s="629"/>
      <c r="IX66" s="629"/>
      <c r="IY66" s="629"/>
      <c r="IZ66" s="629"/>
      <c r="JA66" s="629"/>
      <c r="JB66" s="629"/>
      <c r="JC66" s="629"/>
      <c r="JD66" s="629"/>
      <c r="JE66" s="629"/>
      <c r="JF66" s="629"/>
      <c r="JG66" s="629"/>
      <c r="JH66" s="629"/>
      <c r="JI66" s="629"/>
      <c r="JJ66" s="629"/>
      <c r="JK66" s="629"/>
      <c r="JL66" s="629"/>
      <c r="JM66" s="629"/>
      <c r="JN66" s="629"/>
      <c r="JO66" s="629"/>
      <c r="JP66" s="629"/>
      <c r="JQ66" s="629"/>
      <c r="JR66" s="629"/>
      <c r="JS66" s="629"/>
      <c r="JT66" s="629"/>
      <c r="JU66" s="629"/>
      <c r="JV66" s="629"/>
      <c r="JW66" s="629"/>
      <c r="JX66" s="629"/>
      <c r="JY66" s="629"/>
      <c r="JZ66" s="629"/>
      <c r="KA66" s="629"/>
      <c r="KB66" s="629"/>
      <c r="KC66" s="629"/>
      <c r="KD66" s="629"/>
      <c r="KE66" s="629"/>
      <c r="KF66" s="629"/>
      <c r="KG66" s="629"/>
      <c r="KH66" s="629"/>
      <c r="KI66" s="629"/>
      <c r="KJ66" s="629"/>
      <c r="KK66" s="629"/>
      <c r="KL66" s="629"/>
      <c r="KM66" s="629"/>
      <c r="KN66" s="629"/>
      <c r="KO66" s="629"/>
      <c r="KP66" s="629"/>
      <c r="KQ66" s="629"/>
      <c r="KR66" s="629"/>
      <c r="KS66" s="629"/>
      <c r="KT66" s="629"/>
      <c r="KU66" s="629"/>
      <c r="KV66" s="629"/>
      <c r="KW66" s="629"/>
      <c r="KX66" s="629"/>
      <c r="KY66" s="629"/>
      <c r="KZ66" s="629"/>
      <c r="LA66" s="629"/>
      <c r="LB66" s="629"/>
      <c r="LC66" s="629"/>
      <c r="LD66" s="629"/>
      <c r="LE66" s="629"/>
      <c r="LF66" s="629"/>
      <c r="LG66" s="629"/>
      <c r="LH66" s="629"/>
      <c r="LI66" s="629"/>
      <c r="LJ66" s="629"/>
      <c r="LK66" s="629"/>
      <c r="LL66" s="629"/>
      <c r="LM66" s="629"/>
      <c r="LN66" s="629"/>
      <c r="LO66" s="629"/>
      <c r="LP66" s="629"/>
      <c r="LQ66" s="629"/>
      <c r="LR66" s="629"/>
      <c r="LS66" s="629"/>
      <c r="LT66" s="629"/>
      <c r="LU66" s="629"/>
      <c r="LV66" s="629"/>
      <c r="LW66" s="629"/>
      <c r="LX66" s="629"/>
      <c r="LY66" s="629"/>
      <c r="LZ66" s="629"/>
      <c r="MA66" s="629"/>
      <c r="MB66" s="629"/>
      <c r="MC66" s="629"/>
      <c r="MD66" s="629"/>
      <c r="ME66" s="629"/>
      <c r="MF66" s="629"/>
      <c r="MG66" s="629"/>
      <c r="MH66" s="629"/>
      <c r="MI66" s="629"/>
      <c r="MJ66" s="629"/>
      <c r="MK66" s="629"/>
      <c r="ML66" s="629"/>
      <c r="MM66" s="629"/>
      <c r="MN66" s="629"/>
      <c r="MO66" s="629"/>
      <c r="MP66" s="629"/>
      <c r="MQ66" s="629"/>
      <c r="MR66" s="629"/>
      <c r="MS66" s="629"/>
      <c r="MT66" s="629"/>
      <c r="MU66" s="629"/>
      <c r="MV66" s="629"/>
      <c r="MW66" s="629"/>
      <c r="MX66" s="629"/>
      <c r="MY66" s="629"/>
      <c r="MZ66" s="629"/>
      <c r="NA66" s="629"/>
      <c r="NB66" s="629"/>
      <c r="NC66" s="629"/>
      <c r="ND66" s="629"/>
      <c r="NE66" s="629"/>
      <c r="NF66" s="629"/>
      <c r="NG66" s="629"/>
      <c r="NH66" s="629"/>
      <c r="NI66" s="629"/>
      <c r="NJ66" s="629"/>
      <c r="NK66" s="629"/>
      <c r="NL66" s="629"/>
      <c r="NM66" s="629"/>
      <c r="NN66" s="629"/>
      <c r="NO66" s="629"/>
      <c r="NP66" s="629"/>
      <c r="NQ66" s="629"/>
      <c r="NR66" s="629"/>
      <c r="NS66" s="629"/>
      <c r="NT66" s="629"/>
      <c r="NU66" s="629"/>
      <c r="NV66" s="629"/>
      <c r="NW66" s="629"/>
      <c r="NX66" s="629"/>
      <c r="NY66" s="629"/>
      <c r="NZ66" s="629"/>
      <c r="OA66" s="629"/>
      <c r="OB66" s="629"/>
      <c r="OC66" s="629"/>
      <c r="OD66" s="629"/>
      <c r="OE66" s="629"/>
      <c r="OF66" s="629"/>
      <c r="OG66" s="629"/>
      <c r="OH66" s="629"/>
      <c r="OI66" s="629"/>
      <c r="OJ66" s="629"/>
      <c r="OK66" s="629"/>
      <c r="OL66" s="629"/>
      <c r="OM66" s="629"/>
      <c r="ON66" s="629"/>
      <c r="OO66" s="629"/>
      <c r="OP66" s="629"/>
      <c r="OQ66" s="629"/>
      <c r="OR66" s="629"/>
      <c r="OS66" s="629"/>
      <c r="OT66" s="629"/>
      <c r="OU66" s="629"/>
      <c r="OV66" s="629"/>
      <c r="OW66" s="629"/>
      <c r="OX66" s="629"/>
      <c r="OY66" s="629"/>
      <c r="OZ66" s="629"/>
      <c r="PA66" s="629"/>
      <c r="PB66" s="629"/>
      <c r="PC66" s="629"/>
      <c r="PD66" s="629"/>
      <c r="PE66" s="629"/>
      <c r="PF66" s="629"/>
      <c r="PG66" s="629"/>
      <c r="PH66" s="629"/>
      <c r="PI66" s="629"/>
      <c r="PJ66" s="629"/>
      <c r="PK66" s="629"/>
      <c r="PL66" s="629"/>
      <c r="PM66" s="629"/>
      <c r="PN66" s="629"/>
      <c r="PO66" s="629"/>
      <c r="PP66" s="629"/>
      <c r="PQ66" s="629"/>
      <c r="PR66" s="629"/>
      <c r="PS66" s="629"/>
      <c r="PT66" s="629"/>
      <c r="PU66" s="629"/>
      <c r="PV66" s="629"/>
      <c r="PW66" s="629"/>
      <c r="PX66" s="629"/>
      <c r="PY66" s="629"/>
      <c r="PZ66" s="629"/>
      <c r="QA66" s="629"/>
      <c r="QB66" s="629"/>
      <c r="QC66" s="629"/>
      <c r="QD66" s="629"/>
      <c r="QE66" s="629"/>
      <c r="QF66" s="629"/>
      <c r="QG66" s="629"/>
      <c r="QH66" s="629"/>
      <c r="QI66" s="629"/>
      <c r="QJ66" s="629"/>
      <c r="QK66" s="629"/>
      <c r="QL66" s="629"/>
      <c r="QM66" s="629"/>
      <c r="QN66" s="629"/>
      <c r="QO66" s="629"/>
      <c r="QP66" s="629"/>
      <c r="QQ66" s="629"/>
      <c r="QR66" s="629"/>
      <c r="QS66" s="629"/>
      <c r="QT66" s="629"/>
      <c r="QU66" s="629"/>
      <c r="QV66" s="629"/>
      <c r="QW66" s="629"/>
      <c r="QX66" s="629"/>
      <c r="QY66" s="629"/>
      <c r="QZ66" s="629"/>
      <c r="RA66" s="629"/>
      <c r="RB66" s="629"/>
      <c r="RC66" s="629"/>
      <c r="RD66" s="629"/>
      <c r="RE66" s="629"/>
      <c r="RF66" s="629"/>
      <c r="RG66" s="629"/>
      <c r="RH66" s="629"/>
      <c r="RI66" s="629"/>
      <c r="RJ66" s="629"/>
      <c r="RK66" s="629"/>
      <c r="RL66" s="629"/>
      <c r="RM66" s="629"/>
      <c r="RN66" s="629"/>
      <c r="RO66" s="629"/>
      <c r="RP66" s="629"/>
      <c r="RQ66" s="629"/>
      <c r="RR66" s="629"/>
      <c r="RS66" s="629"/>
      <c r="RT66" s="629"/>
      <c r="RU66" s="629"/>
      <c r="RV66" s="629"/>
      <c r="RW66" s="629"/>
      <c r="RX66" s="629"/>
      <c r="RY66" s="629"/>
      <c r="RZ66" s="629"/>
      <c r="SA66" s="629"/>
      <c r="SB66" s="629"/>
      <c r="SC66" s="629"/>
      <c r="SD66" s="629"/>
      <c r="SE66" s="629"/>
      <c r="SF66" s="629"/>
      <c r="SG66" s="629"/>
      <c r="SH66" s="629"/>
      <c r="SI66" s="629"/>
      <c r="SJ66" s="629"/>
      <c r="SK66" s="629"/>
      <c r="SL66" s="629"/>
      <c r="SM66" s="629"/>
      <c r="SN66" s="629"/>
      <c r="SO66" s="629"/>
      <c r="SP66" s="629"/>
      <c r="SQ66" s="629"/>
      <c r="SR66" s="629"/>
      <c r="SS66" s="629"/>
      <c r="ST66" s="629"/>
      <c r="SU66" s="629"/>
      <c r="SV66" s="629"/>
      <c r="SW66" s="629"/>
      <c r="SX66" s="629"/>
      <c r="SY66" s="629"/>
      <c r="SZ66" s="629"/>
      <c r="TA66" s="629"/>
      <c r="TB66" s="629"/>
      <c r="TC66" s="629"/>
      <c r="TD66" s="629"/>
      <c r="TE66" s="629"/>
      <c r="TF66" s="629"/>
      <c r="TG66" s="629"/>
      <c r="TH66" s="629"/>
      <c r="TI66" s="629"/>
      <c r="TJ66" s="629"/>
      <c r="TK66" s="629"/>
      <c r="TL66" s="629"/>
      <c r="TM66" s="629"/>
      <c r="TN66" s="629"/>
      <c r="TO66" s="629"/>
      <c r="TP66" s="629"/>
      <c r="TQ66" s="629"/>
      <c r="TR66" s="629"/>
      <c r="TS66" s="629"/>
      <c r="TT66" s="629"/>
      <c r="TU66" s="629"/>
      <c r="TV66" s="629"/>
      <c r="TW66" s="629"/>
      <c r="TX66" s="629"/>
      <c r="TY66" s="629"/>
      <c r="TZ66" s="629"/>
      <c r="UA66" s="629"/>
      <c r="UB66" s="629"/>
      <c r="UC66" s="629"/>
      <c r="UD66" s="629"/>
      <c r="UE66" s="629"/>
      <c r="UF66" s="629"/>
      <c r="UG66" s="629"/>
      <c r="UH66" s="629"/>
      <c r="UI66" s="629"/>
      <c r="UJ66" s="629"/>
      <c r="UK66" s="629"/>
      <c r="UL66" s="629"/>
      <c r="UM66" s="629"/>
      <c r="UN66" s="629"/>
      <c r="UO66" s="629"/>
      <c r="UP66" s="629"/>
      <c r="UQ66" s="629"/>
      <c r="UR66" s="629"/>
      <c r="US66" s="629"/>
      <c r="UT66" s="629"/>
      <c r="UU66" s="629"/>
      <c r="UV66" s="629"/>
      <c r="UW66" s="629"/>
      <c r="UX66" s="629"/>
      <c r="UY66" s="629"/>
      <c r="UZ66" s="629"/>
      <c r="VA66" s="629"/>
      <c r="VB66" s="629"/>
      <c r="VC66" s="629"/>
      <c r="VD66" s="629"/>
      <c r="VE66" s="629"/>
      <c r="VF66" s="629"/>
      <c r="VG66" s="629"/>
      <c r="VH66" s="629"/>
      <c r="VI66" s="629"/>
      <c r="VJ66" s="629"/>
      <c r="VK66" s="629"/>
      <c r="VL66" s="629"/>
      <c r="VM66" s="629"/>
      <c r="VN66" s="629"/>
      <c r="VO66" s="629"/>
      <c r="VP66" s="629"/>
      <c r="VQ66" s="629"/>
      <c r="VR66" s="629"/>
      <c r="VS66" s="629"/>
      <c r="VT66" s="629"/>
      <c r="VU66" s="629"/>
      <c r="VV66" s="629"/>
      <c r="VW66" s="629"/>
      <c r="VX66" s="629"/>
      <c r="VY66" s="629"/>
      <c r="VZ66" s="629"/>
      <c r="WA66" s="629"/>
      <c r="WB66" s="629"/>
      <c r="WC66" s="629"/>
      <c r="WD66" s="629"/>
      <c r="WE66" s="629"/>
      <c r="WF66" s="629"/>
      <c r="WG66" s="629"/>
      <c r="WH66" s="629"/>
      <c r="WI66" s="629"/>
      <c r="WJ66" s="629"/>
      <c r="WK66" s="629"/>
      <c r="WL66" s="629"/>
      <c r="WM66" s="629"/>
      <c r="WN66" s="629"/>
      <c r="WO66" s="629"/>
      <c r="WP66" s="629"/>
      <c r="WQ66" s="629"/>
      <c r="WR66" s="629"/>
      <c r="WS66" s="629"/>
      <c r="WT66" s="629"/>
      <c r="WU66" s="629"/>
      <c r="WV66" s="629"/>
      <c r="WW66" s="629"/>
      <c r="WX66" s="629"/>
      <c r="WY66" s="629"/>
      <c r="WZ66" s="629"/>
      <c r="XA66" s="629"/>
      <c r="XB66" s="629"/>
      <c r="XC66" s="629"/>
      <c r="XD66" s="629"/>
      <c r="XE66" s="629"/>
      <c r="XF66" s="629"/>
      <c r="XG66" s="629"/>
      <c r="XH66" s="629"/>
      <c r="XI66" s="629"/>
      <c r="XJ66" s="629"/>
      <c r="XK66" s="629"/>
      <c r="XL66" s="629"/>
      <c r="XM66" s="629"/>
      <c r="XN66" s="629"/>
      <c r="XO66" s="629"/>
      <c r="XP66" s="629"/>
      <c r="XQ66" s="629"/>
      <c r="XR66" s="629"/>
      <c r="XS66" s="629"/>
      <c r="XT66" s="629"/>
      <c r="XU66" s="629"/>
      <c r="XV66" s="629"/>
      <c r="XW66" s="629"/>
      <c r="XX66" s="629"/>
      <c r="XY66" s="629"/>
      <c r="XZ66" s="629"/>
      <c r="YA66" s="629"/>
      <c r="YB66" s="629"/>
      <c r="YC66" s="629"/>
      <c r="YD66" s="629"/>
      <c r="YE66" s="629"/>
      <c r="YF66" s="629"/>
      <c r="YG66" s="629"/>
      <c r="YH66" s="629"/>
      <c r="YI66" s="629"/>
      <c r="YJ66" s="629"/>
      <c r="YK66" s="629"/>
      <c r="YL66" s="629"/>
      <c r="YM66" s="629"/>
      <c r="YN66" s="629"/>
      <c r="YO66" s="629"/>
      <c r="YP66" s="629"/>
      <c r="YQ66" s="629"/>
      <c r="YR66" s="629"/>
      <c r="YS66" s="629"/>
      <c r="YT66" s="629"/>
      <c r="YU66" s="629"/>
      <c r="YV66" s="629"/>
      <c r="YW66" s="629"/>
      <c r="YX66" s="629"/>
      <c r="YY66" s="629"/>
      <c r="YZ66" s="629"/>
      <c r="ZA66" s="629"/>
      <c r="ZB66" s="629"/>
      <c r="ZC66" s="629"/>
      <c r="ZD66" s="629"/>
      <c r="ZE66" s="629"/>
      <c r="ZF66" s="629"/>
      <c r="ZG66" s="629"/>
      <c r="ZH66" s="629"/>
      <c r="ZI66" s="629"/>
      <c r="ZJ66" s="629"/>
      <c r="ZK66" s="629"/>
      <c r="ZL66" s="629"/>
      <c r="ZM66" s="629"/>
      <c r="ZN66" s="629"/>
      <c r="ZO66" s="629"/>
      <c r="ZP66" s="629"/>
      <c r="ZQ66" s="629"/>
      <c r="ZR66" s="629"/>
      <c r="ZS66" s="629"/>
      <c r="ZT66" s="629"/>
      <c r="ZU66" s="629"/>
      <c r="ZV66" s="629"/>
      <c r="ZW66" s="629"/>
      <c r="ZX66" s="629"/>
      <c r="ZY66" s="629"/>
      <c r="ZZ66" s="629"/>
      <c r="AAA66" s="629"/>
      <c r="AAB66" s="629"/>
      <c r="AAC66" s="629"/>
      <c r="AAD66" s="629"/>
      <c r="AAE66" s="629"/>
      <c r="AAF66" s="629"/>
      <c r="AAG66" s="629"/>
      <c r="AAH66" s="629"/>
      <c r="AAI66" s="629"/>
      <c r="AAJ66" s="629"/>
      <c r="AAK66" s="629"/>
      <c r="AAL66" s="629"/>
      <c r="AAM66" s="629"/>
      <c r="AAN66" s="629"/>
      <c r="AAO66" s="629"/>
      <c r="AAP66" s="629"/>
      <c r="AAQ66" s="629"/>
      <c r="AAR66" s="629"/>
      <c r="AAS66" s="629"/>
      <c r="AAT66" s="629"/>
      <c r="AAU66" s="629"/>
      <c r="AAV66" s="629"/>
      <c r="AAW66" s="629"/>
      <c r="AAX66" s="629"/>
      <c r="AAY66" s="629"/>
      <c r="AAZ66" s="629"/>
      <c r="ABA66" s="629"/>
      <c r="ABB66" s="629"/>
      <c r="ABC66" s="629"/>
      <c r="ABD66" s="629"/>
      <c r="ABE66" s="629"/>
      <c r="ABF66" s="629"/>
      <c r="ABG66" s="629"/>
      <c r="ABH66" s="629"/>
      <c r="ABI66" s="629"/>
      <c r="ABJ66" s="629"/>
      <c r="ABK66" s="629"/>
      <c r="ABL66" s="629"/>
      <c r="ABM66" s="629"/>
      <c r="ABN66" s="629"/>
      <c r="ABO66" s="629"/>
      <c r="ABP66" s="629"/>
      <c r="ABQ66" s="629"/>
      <c r="ABR66" s="629"/>
      <c r="ABS66" s="629"/>
      <c r="ABT66" s="629"/>
      <c r="ABU66" s="629"/>
      <c r="ABV66" s="629"/>
      <c r="ABW66" s="629"/>
      <c r="ABX66" s="629"/>
      <c r="ABY66" s="629"/>
      <c r="ABZ66" s="629"/>
      <c r="ACA66" s="629"/>
      <c r="ACB66" s="629"/>
      <c r="ACC66" s="629"/>
      <c r="ACD66" s="629"/>
      <c r="ACE66" s="629"/>
      <c r="ACF66" s="629"/>
      <c r="ACG66" s="629"/>
      <c r="ACH66" s="629"/>
      <c r="ACI66" s="629"/>
      <c r="ACJ66" s="629"/>
      <c r="ACK66" s="629"/>
      <c r="ACL66" s="629"/>
      <c r="ACM66" s="629"/>
      <c r="ACN66" s="629"/>
      <c r="ACO66" s="629"/>
      <c r="ACP66" s="629"/>
      <c r="ACQ66" s="629"/>
      <c r="ACR66" s="629"/>
      <c r="ACS66" s="629"/>
      <c r="ACT66" s="629"/>
      <c r="ACU66" s="629"/>
      <c r="ACV66" s="629"/>
      <c r="ACW66" s="629"/>
      <c r="ACX66" s="629"/>
      <c r="ACY66" s="629"/>
      <c r="ACZ66" s="629"/>
      <c r="ADA66" s="629"/>
      <c r="ADB66" s="629"/>
      <c r="ADC66" s="629"/>
      <c r="ADD66" s="629"/>
      <c r="ADE66" s="629"/>
      <c r="ADF66" s="629"/>
      <c r="ADG66" s="629"/>
      <c r="ADH66" s="629"/>
      <c r="ADI66" s="629"/>
      <c r="ADJ66" s="629"/>
      <c r="ADK66" s="629"/>
      <c r="ADL66" s="629"/>
      <c r="ADM66" s="629"/>
      <c r="ADN66" s="629"/>
      <c r="ADO66" s="629"/>
      <c r="ADP66" s="629"/>
      <c r="ADQ66" s="629"/>
      <c r="ADR66" s="629"/>
      <c r="ADS66" s="629"/>
      <c r="ADT66" s="629"/>
      <c r="ADU66" s="629"/>
      <c r="ADV66" s="629"/>
      <c r="ADW66" s="629"/>
      <c r="ADX66" s="629"/>
      <c r="ADY66" s="629"/>
      <c r="ADZ66" s="629"/>
      <c r="AEA66" s="629"/>
      <c r="AEB66" s="629"/>
      <c r="AEC66" s="629"/>
      <c r="AED66" s="629"/>
      <c r="AEE66" s="629"/>
      <c r="AEF66" s="629"/>
      <c r="AEG66" s="629"/>
      <c r="AEH66" s="629"/>
      <c r="AEI66" s="629"/>
      <c r="AEJ66" s="629"/>
      <c r="AEK66" s="629"/>
      <c r="AEL66" s="629"/>
      <c r="AEM66" s="629"/>
      <c r="AEN66" s="629"/>
      <c r="AEO66" s="629"/>
      <c r="AEP66" s="629"/>
      <c r="AEQ66" s="629"/>
      <c r="AER66" s="629"/>
      <c r="AES66" s="629"/>
      <c r="AET66" s="629"/>
      <c r="AEU66" s="629"/>
      <c r="AEV66" s="629"/>
      <c r="AEW66" s="629"/>
      <c r="AEX66" s="629"/>
      <c r="AEY66" s="629"/>
      <c r="AEZ66" s="629"/>
      <c r="AFA66" s="629"/>
      <c r="AFB66" s="629"/>
      <c r="AFC66" s="629"/>
      <c r="AFD66" s="629"/>
      <c r="AFE66" s="629"/>
      <c r="AFF66" s="629"/>
      <c r="AFG66" s="629"/>
      <c r="AFH66" s="629"/>
      <c r="AFI66" s="629"/>
      <c r="AFJ66" s="629"/>
      <c r="AFK66" s="629"/>
      <c r="AFL66" s="629"/>
      <c r="AFM66" s="629"/>
      <c r="AFN66" s="629"/>
      <c r="AFO66" s="629"/>
      <c r="AFP66" s="629"/>
      <c r="AFQ66" s="629"/>
      <c r="AFR66" s="629"/>
      <c r="AFS66" s="629"/>
      <c r="AFT66" s="629"/>
      <c r="AFU66" s="629"/>
      <c r="AFV66" s="629"/>
      <c r="AFW66" s="629"/>
      <c r="AFX66" s="629"/>
      <c r="AFY66" s="629"/>
      <c r="AFZ66" s="629"/>
      <c r="AGA66" s="629"/>
      <c r="AGB66" s="629"/>
      <c r="AGC66" s="629"/>
      <c r="AGD66" s="629"/>
      <c r="AGE66" s="629"/>
      <c r="AGF66" s="629"/>
      <c r="AGG66" s="629"/>
      <c r="AGH66" s="629"/>
      <c r="AGI66" s="629"/>
      <c r="AGJ66" s="629"/>
      <c r="AGK66" s="629"/>
      <c r="AGL66" s="629"/>
      <c r="AGM66" s="629"/>
      <c r="AGN66" s="629"/>
      <c r="AGO66" s="629"/>
      <c r="AGP66" s="629"/>
      <c r="AGQ66" s="629"/>
      <c r="AGR66" s="629"/>
      <c r="AGS66" s="629"/>
      <c r="AGT66" s="629"/>
      <c r="AGU66" s="629"/>
      <c r="AGV66" s="629"/>
      <c r="AGW66" s="629"/>
      <c r="AGX66" s="629"/>
      <c r="AGY66" s="629"/>
      <c r="AGZ66" s="629"/>
      <c r="AHA66" s="629"/>
      <c r="AHB66" s="629"/>
      <c r="AHC66" s="629"/>
      <c r="AHD66" s="629"/>
      <c r="AHE66" s="629"/>
      <c r="AHF66" s="629"/>
      <c r="AHG66" s="629"/>
      <c r="AHH66" s="629"/>
      <c r="AHI66" s="629"/>
      <c r="AHJ66" s="629"/>
      <c r="AHK66" s="629"/>
      <c r="AHL66" s="629"/>
      <c r="AHM66" s="629"/>
      <c r="AHN66" s="629"/>
      <c r="AHO66" s="629"/>
      <c r="AHP66" s="629"/>
      <c r="AHQ66" s="629"/>
      <c r="AHR66" s="629"/>
      <c r="AHS66" s="629"/>
      <c r="AHT66" s="629"/>
      <c r="AHU66" s="629"/>
      <c r="AHV66" s="629"/>
      <c r="AHW66" s="629"/>
      <c r="AHX66" s="629"/>
      <c r="AHY66" s="629"/>
      <c r="AHZ66" s="629"/>
      <c r="AIA66" s="629"/>
      <c r="AIB66" s="629"/>
      <c r="AIC66" s="629"/>
      <c r="AID66" s="629"/>
      <c r="AIE66" s="629"/>
      <c r="AIF66" s="629"/>
      <c r="AIG66" s="629"/>
      <c r="AIH66" s="629"/>
      <c r="AII66" s="629"/>
    </row>
    <row r="67" spans="1:919" s="498" customFormat="1" ht="31.75" customHeight="1" x14ac:dyDescent="0.75">
      <c r="A67" s="2054"/>
      <c r="B67" s="2013"/>
      <c r="C67" s="689">
        <v>8.3000000000000007</v>
      </c>
      <c r="D67" s="692" t="s">
        <v>65</v>
      </c>
      <c r="E67" s="600" t="s">
        <v>0</v>
      </c>
      <c r="F67" s="600" t="s">
        <v>0</v>
      </c>
      <c r="G67" s="538" t="e">
        <f t="array" ref="G67">INDEX('Salary . staff rates'!$A$6:$C$28,MATCH(1,('Salary . staff rates'!$A$6:$A$28=MNO!E67)*('Salary . staff rates'!$B$6:$B$28=MNO!F67),0),3)</f>
        <v>#N/A</v>
      </c>
      <c r="H67" s="537" t="e">
        <f>IF(E67="External",G67,G67/working_days*(1+loading_factor))</f>
        <v>#N/A</v>
      </c>
      <c r="I67" s="601" t="s">
        <v>0</v>
      </c>
      <c r="J67" s="602" t="s">
        <v>0</v>
      </c>
      <c r="K67" s="606" t="s">
        <v>0</v>
      </c>
      <c r="L67" s="603" t="str">
        <f>IF(K67="N/A","",H67*K67)</f>
        <v/>
      </c>
      <c r="M67" s="648" t="s">
        <v>31</v>
      </c>
      <c r="N67" s="604">
        <f>IF(M67="Yes",L67*'Salary . staff rates'!$C$34,0)</f>
        <v>0</v>
      </c>
      <c r="O67" s="661"/>
      <c r="P67" s="662">
        <v>1</v>
      </c>
      <c r="Q67" s="662">
        <v>1</v>
      </c>
      <c r="R67" s="545"/>
      <c r="S67" s="546">
        <v>1</v>
      </c>
      <c r="T67" s="546">
        <f t="shared" si="107"/>
        <v>1</v>
      </c>
      <c r="U67" s="546">
        <f t="shared" si="108"/>
        <v>1</v>
      </c>
      <c r="W67" s="662"/>
      <c r="Y67" s="1011" t="str">
        <f t="shared" si="95"/>
        <v/>
      </c>
      <c r="Z67" s="1011">
        <f t="shared" si="96"/>
        <v>0</v>
      </c>
      <c r="AB67" s="1011" t="str">
        <f t="shared" si="97"/>
        <v/>
      </c>
      <c r="AC67" s="1011">
        <f t="shared" si="98"/>
        <v>0</v>
      </c>
      <c r="AD67" s="714"/>
      <c r="AE67" s="1011" t="str">
        <f t="shared" si="99"/>
        <v/>
      </c>
      <c r="AF67" s="1011">
        <f t="shared" si="100"/>
        <v>0</v>
      </c>
      <c r="AH67" s="1011" t="str">
        <f t="shared" si="101"/>
        <v/>
      </c>
      <c r="AI67" s="1011">
        <f t="shared" si="102"/>
        <v>0</v>
      </c>
      <c r="AJ67" s="714"/>
      <c r="AL67" s="548"/>
      <c r="AN67" s="1011" t="str">
        <f t="shared" si="103"/>
        <v/>
      </c>
      <c r="AO67" s="1011">
        <f t="shared" si="104"/>
        <v>0</v>
      </c>
      <c r="AP67" s="547"/>
      <c r="AQ67" s="1011" t="str">
        <f t="shared" si="105"/>
        <v/>
      </c>
      <c r="AR67" s="1011">
        <f t="shared" si="106"/>
        <v>0</v>
      </c>
      <c r="AS67" s="629"/>
      <c r="AT67" s="629"/>
      <c r="AU67" s="629"/>
      <c r="AV67" s="629"/>
      <c r="AW67" s="629"/>
      <c r="AX67" s="629"/>
      <c r="AY67" s="629"/>
      <c r="AZ67" s="629"/>
      <c r="BA67" s="629"/>
      <c r="BB67" s="629"/>
      <c r="BC67" s="629"/>
      <c r="BD67" s="629"/>
      <c r="BE67" s="629"/>
      <c r="BF67" s="629"/>
      <c r="BG67" s="629"/>
      <c r="BH67" s="629"/>
      <c r="BI67" s="629"/>
      <c r="BJ67" s="629"/>
      <c r="BK67" s="629"/>
      <c r="BL67" s="629"/>
      <c r="BM67" s="629"/>
      <c r="BN67" s="629"/>
      <c r="BO67" s="629"/>
      <c r="BP67" s="629"/>
      <c r="BQ67" s="629"/>
      <c r="BR67" s="629"/>
      <c r="BS67" s="629"/>
      <c r="BT67" s="629"/>
      <c r="BU67" s="629"/>
      <c r="BV67" s="629"/>
      <c r="BW67" s="629"/>
      <c r="BX67" s="629"/>
      <c r="BY67" s="629"/>
      <c r="BZ67" s="629"/>
      <c r="CA67" s="629"/>
      <c r="CB67" s="629"/>
      <c r="CC67" s="629"/>
      <c r="CD67" s="629"/>
      <c r="CE67" s="629"/>
      <c r="CF67" s="629"/>
      <c r="CG67" s="629"/>
      <c r="CH67" s="629"/>
      <c r="CI67" s="629"/>
      <c r="CJ67" s="629"/>
      <c r="CK67" s="629"/>
      <c r="CL67" s="629"/>
      <c r="CM67" s="629"/>
      <c r="CN67" s="629"/>
      <c r="CO67" s="629"/>
      <c r="CP67" s="629"/>
      <c r="CQ67" s="629"/>
      <c r="CR67" s="629"/>
      <c r="CS67" s="629"/>
      <c r="CT67" s="629"/>
      <c r="CU67" s="629"/>
      <c r="CV67" s="629"/>
      <c r="CW67" s="629"/>
      <c r="CX67" s="629"/>
      <c r="CY67" s="629"/>
      <c r="CZ67" s="629"/>
      <c r="DA67" s="629"/>
      <c r="DB67" s="629"/>
      <c r="DC67" s="629"/>
      <c r="DD67" s="629"/>
      <c r="DE67" s="629"/>
      <c r="DF67" s="629"/>
      <c r="DG67" s="629"/>
      <c r="DH67" s="629"/>
      <c r="DI67" s="629"/>
      <c r="DJ67" s="629"/>
      <c r="DK67" s="629"/>
      <c r="DL67" s="629"/>
      <c r="DM67" s="629"/>
      <c r="DN67" s="629"/>
      <c r="DO67" s="629"/>
      <c r="DP67" s="629"/>
      <c r="DQ67" s="629"/>
      <c r="DR67" s="629"/>
      <c r="DS67" s="629"/>
      <c r="DT67" s="629"/>
      <c r="DU67" s="629"/>
      <c r="DV67" s="629"/>
      <c r="DW67" s="629"/>
      <c r="DX67" s="629"/>
      <c r="DY67" s="629"/>
      <c r="DZ67" s="629"/>
      <c r="EA67" s="629"/>
      <c r="EB67" s="629"/>
      <c r="EC67" s="629"/>
      <c r="ED67" s="629"/>
      <c r="EE67" s="629"/>
      <c r="EF67" s="629"/>
      <c r="EG67" s="629"/>
      <c r="EH67" s="629"/>
      <c r="EI67" s="629"/>
      <c r="EJ67" s="629"/>
      <c r="EK67" s="629"/>
      <c r="EL67" s="629"/>
      <c r="EM67" s="629"/>
      <c r="EN67" s="629"/>
      <c r="EO67" s="629"/>
      <c r="EP67" s="629"/>
      <c r="EQ67" s="629"/>
      <c r="ER67" s="629"/>
      <c r="ES67" s="629"/>
      <c r="ET67" s="629"/>
      <c r="EU67" s="629"/>
      <c r="EV67" s="629"/>
      <c r="EW67" s="629"/>
      <c r="EX67" s="629"/>
      <c r="EY67" s="629"/>
      <c r="EZ67" s="629"/>
      <c r="FA67" s="629"/>
      <c r="FB67" s="629"/>
      <c r="FC67" s="629"/>
      <c r="FD67" s="629"/>
      <c r="FE67" s="629"/>
      <c r="FF67" s="629"/>
      <c r="FG67" s="629"/>
      <c r="FH67" s="629"/>
      <c r="FI67" s="629"/>
      <c r="FJ67" s="629"/>
      <c r="FK67" s="629"/>
      <c r="FL67" s="629"/>
      <c r="FM67" s="629"/>
      <c r="FN67" s="629"/>
      <c r="FO67" s="629"/>
      <c r="FP67" s="629"/>
      <c r="FQ67" s="629"/>
      <c r="FR67" s="629"/>
      <c r="FS67" s="629"/>
      <c r="FT67" s="629"/>
      <c r="FU67" s="629"/>
      <c r="FV67" s="629"/>
      <c r="FW67" s="629"/>
      <c r="FX67" s="629"/>
      <c r="FY67" s="629"/>
      <c r="FZ67" s="629"/>
      <c r="GA67" s="629"/>
      <c r="GB67" s="629"/>
      <c r="GC67" s="629"/>
      <c r="GD67" s="629"/>
      <c r="GE67" s="629"/>
      <c r="GF67" s="629"/>
      <c r="GG67" s="629"/>
      <c r="GH67" s="629"/>
      <c r="GI67" s="629"/>
      <c r="GJ67" s="629"/>
      <c r="GK67" s="629"/>
      <c r="GL67" s="629"/>
      <c r="GM67" s="629"/>
      <c r="GN67" s="629"/>
      <c r="GO67" s="629"/>
      <c r="GP67" s="629"/>
      <c r="GQ67" s="629"/>
      <c r="GR67" s="629"/>
      <c r="GS67" s="629"/>
      <c r="GT67" s="629"/>
      <c r="GU67" s="629"/>
      <c r="GV67" s="629"/>
      <c r="GW67" s="629"/>
      <c r="GX67" s="629"/>
      <c r="GY67" s="629"/>
      <c r="GZ67" s="629"/>
      <c r="HA67" s="629"/>
      <c r="HB67" s="629"/>
      <c r="HC67" s="629"/>
      <c r="HD67" s="629"/>
      <c r="HE67" s="629"/>
      <c r="HF67" s="629"/>
      <c r="HG67" s="629"/>
      <c r="HH67" s="629"/>
      <c r="HI67" s="629"/>
      <c r="HJ67" s="629"/>
      <c r="HK67" s="629"/>
      <c r="HL67" s="629"/>
      <c r="HM67" s="629"/>
      <c r="HN67" s="629"/>
      <c r="HO67" s="629"/>
      <c r="HP67" s="629"/>
      <c r="HQ67" s="629"/>
      <c r="HR67" s="629"/>
      <c r="HS67" s="629"/>
      <c r="HT67" s="629"/>
      <c r="HU67" s="629"/>
      <c r="HV67" s="629"/>
      <c r="HW67" s="629"/>
      <c r="HX67" s="629"/>
      <c r="HY67" s="629"/>
      <c r="HZ67" s="629"/>
      <c r="IA67" s="629"/>
      <c r="IB67" s="629"/>
      <c r="IC67" s="629"/>
      <c r="ID67" s="629"/>
      <c r="IE67" s="629"/>
      <c r="IF67" s="629"/>
      <c r="IG67" s="629"/>
      <c r="IH67" s="629"/>
      <c r="II67" s="629"/>
      <c r="IJ67" s="629"/>
      <c r="IK67" s="629"/>
      <c r="IL67" s="629"/>
      <c r="IM67" s="629"/>
      <c r="IN67" s="629"/>
      <c r="IO67" s="629"/>
      <c r="IP67" s="629"/>
      <c r="IQ67" s="629"/>
      <c r="IR67" s="629"/>
      <c r="IS67" s="629"/>
      <c r="IT67" s="629"/>
      <c r="IU67" s="629"/>
      <c r="IV67" s="629"/>
      <c r="IW67" s="629"/>
      <c r="IX67" s="629"/>
      <c r="IY67" s="629"/>
      <c r="IZ67" s="629"/>
      <c r="JA67" s="629"/>
      <c r="JB67" s="629"/>
      <c r="JC67" s="629"/>
      <c r="JD67" s="629"/>
      <c r="JE67" s="629"/>
      <c r="JF67" s="629"/>
      <c r="JG67" s="629"/>
      <c r="JH67" s="629"/>
      <c r="JI67" s="629"/>
      <c r="JJ67" s="629"/>
      <c r="JK67" s="629"/>
      <c r="JL67" s="629"/>
      <c r="JM67" s="629"/>
      <c r="JN67" s="629"/>
      <c r="JO67" s="629"/>
      <c r="JP67" s="629"/>
      <c r="JQ67" s="629"/>
      <c r="JR67" s="629"/>
      <c r="JS67" s="629"/>
      <c r="JT67" s="629"/>
      <c r="JU67" s="629"/>
      <c r="JV67" s="629"/>
      <c r="JW67" s="629"/>
      <c r="JX67" s="629"/>
      <c r="JY67" s="629"/>
      <c r="JZ67" s="629"/>
      <c r="KA67" s="629"/>
      <c r="KB67" s="629"/>
      <c r="KC67" s="629"/>
      <c r="KD67" s="629"/>
      <c r="KE67" s="629"/>
      <c r="KF67" s="629"/>
      <c r="KG67" s="629"/>
      <c r="KH67" s="629"/>
      <c r="KI67" s="629"/>
      <c r="KJ67" s="629"/>
      <c r="KK67" s="629"/>
      <c r="KL67" s="629"/>
      <c r="KM67" s="629"/>
      <c r="KN67" s="629"/>
      <c r="KO67" s="629"/>
      <c r="KP67" s="629"/>
      <c r="KQ67" s="629"/>
      <c r="KR67" s="629"/>
      <c r="KS67" s="629"/>
      <c r="KT67" s="629"/>
      <c r="KU67" s="629"/>
      <c r="KV67" s="629"/>
      <c r="KW67" s="629"/>
      <c r="KX67" s="629"/>
      <c r="KY67" s="629"/>
      <c r="KZ67" s="629"/>
      <c r="LA67" s="629"/>
      <c r="LB67" s="629"/>
      <c r="LC67" s="629"/>
      <c r="LD67" s="629"/>
      <c r="LE67" s="629"/>
      <c r="LF67" s="629"/>
      <c r="LG67" s="629"/>
      <c r="LH67" s="629"/>
      <c r="LI67" s="629"/>
      <c r="LJ67" s="629"/>
      <c r="LK67" s="629"/>
      <c r="LL67" s="629"/>
      <c r="LM67" s="629"/>
      <c r="LN67" s="629"/>
      <c r="LO67" s="629"/>
      <c r="LP67" s="629"/>
      <c r="LQ67" s="629"/>
      <c r="LR67" s="629"/>
      <c r="LS67" s="629"/>
      <c r="LT67" s="629"/>
      <c r="LU67" s="629"/>
      <c r="LV67" s="629"/>
      <c r="LW67" s="629"/>
      <c r="LX67" s="629"/>
      <c r="LY67" s="629"/>
      <c r="LZ67" s="629"/>
      <c r="MA67" s="629"/>
      <c r="MB67" s="629"/>
      <c r="MC67" s="629"/>
      <c r="MD67" s="629"/>
      <c r="ME67" s="629"/>
      <c r="MF67" s="629"/>
      <c r="MG67" s="629"/>
      <c r="MH67" s="629"/>
      <c r="MI67" s="629"/>
      <c r="MJ67" s="629"/>
      <c r="MK67" s="629"/>
      <c r="ML67" s="629"/>
      <c r="MM67" s="629"/>
      <c r="MN67" s="629"/>
      <c r="MO67" s="629"/>
      <c r="MP67" s="629"/>
      <c r="MQ67" s="629"/>
      <c r="MR67" s="629"/>
      <c r="MS67" s="629"/>
      <c r="MT67" s="629"/>
      <c r="MU67" s="629"/>
      <c r="MV67" s="629"/>
      <c r="MW67" s="629"/>
      <c r="MX67" s="629"/>
      <c r="MY67" s="629"/>
      <c r="MZ67" s="629"/>
      <c r="NA67" s="629"/>
      <c r="NB67" s="629"/>
      <c r="NC67" s="629"/>
      <c r="ND67" s="629"/>
      <c r="NE67" s="629"/>
      <c r="NF67" s="629"/>
      <c r="NG67" s="629"/>
      <c r="NH67" s="629"/>
      <c r="NI67" s="629"/>
      <c r="NJ67" s="629"/>
      <c r="NK67" s="629"/>
      <c r="NL67" s="629"/>
      <c r="NM67" s="629"/>
      <c r="NN67" s="629"/>
      <c r="NO67" s="629"/>
      <c r="NP67" s="629"/>
      <c r="NQ67" s="629"/>
      <c r="NR67" s="629"/>
      <c r="NS67" s="629"/>
      <c r="NT67" s="629"/>
      <c r="NU67" s="629"/>
      <c r="NV67" s="629"/>
      <c r="NW67" s="629"/>
      <c r="NX67" s="629"/>
      <c r="NY67" s="629"/>
      <c r="NZ67" s="629"/>
      <c r="OA67" s="629"/>
      <c r="OB67" s="629"/>
      <c r="OC67" s="629"/>
      <c r="OD67" s="629"/>
      <c r="OE67" s="629"/>
      <c r="OF67" s="629"/>
      <c r="OG67" s="629"/>
      <c r="OH67" s="629"/>
      <c r="OI67" s="629"/>
      <c r="OJ67" s="629"/>
      <c r="OK67" s="629"/>
      <c r="OL67" s="629"/>
      <c r="OM67" s="629"/>
      <c r="ON67" s="629"/>
      <c r="OO67" s="629"/>
      <c r="OP67" s="629"/>
      <c r="OQ67" s="629"/>
      <c r="OR67" s="629"/>
      <c r="OS67" s="629"/>
      <c r="OT67" s="629"/>
      <c r="OU67" s="629"/>
      <c r="OV67" s="629"/>
      <c r="OW67" s="629"/>
      <c r="OX67" s="629"/>
      <c r="OY67" s="629"/>
      <c r="OZ67" s="629"/>
      <c r="PA67" s="629"/>
      <c r="PB67" s="629"/>
      <c r="PC67" s="629"/>
      <c r="PD67" s="629"/>
      <c r="PE67" s="629"/>
      <c r="PF67" s="629"/>
      <c r="PG67" s="629"/>
      <c r="PH67" s="629"/>
      <c r="PI67" s="629"/>
      <c r="PJ67" s="629"/>
      <c r="PK67" s="629"/>
      <c r="PL67" s="629"/>
      <c r="PM67" s="629"/>
      <c r="PN67" s="629"/>
      <c r="PO67" s="629"/>
      <c r="PP67" s="629"/>
      <c r="PQ67" s="629"/>
      <c r="PR67" s="629"/>
      <c r="PS67" s="629"/>
      <c r="PT67" s="629"/>
      <c r="PU67" s="629"/>
      <c r="PV67" s="629"/>
      <c r="PW67" s="629"/>
      <c r="PX67" s="629"/>
      <c r="PY67" s="629"/>
      <c r="PZ67" s="629"/>
      <c r="QA67" s="629"/>
      <c r="QB67" s="629"/>
      <c r="QC67" s="629"/>
      <c r="QD67" s="629"/>
      <c r="QE67" s="629"/>
      <c r="QF67" s="629"/>
      <c r="QG67" s="629"/>
      <c r="QH67" s="629"/>
      <c r="QI67" s="629"/>
      <c r="QJ67" s="629"/>
      <c r="QK67" s="629"/>
      <c r="QL67" s="629"/>
      <c r="QM67" s="629"/>
      <c r="QN67" s="629"/>
      <c r="QO67" s="629"/>
      <c r="QP67" s="629"/>
      <c r="QQ67" s="629"/>
      <c r="QR67" s="629"/>
      <c r="QS67" s="629"/>
      <c r="QT67" s="629"/>
      <c r="QU67" s="629"/>
      <c r="QV67" s="629"/>
      <c r="QW67" s="629"/>
      <c r="QX67" s="629"/>
      <c r="QY67" s="629"/>
      <c r="QZ67" s="629"/>
      <c r="RA67" s="629"/>
      <c r="RB67" s="629"/>
      <c r="RC67" s="629"/>
      <c r="RD67" s="629"/>
      <c r="RE67" s="629"/>
      <c r="RF67" s="629"/>
      <c r="RG67" s="629"/>
      <c r="RH67" s="629"/>
      <c r="RI67" s="629"/>
      <c r="RJ67" s="629"/>
      <c r="RK67" s="629"/>
      <c r="RL67" s="629"/>
      <c r="RM67" s="629"/>
      <c r="RN67" s="629"/>
      <c r="RO67" s="629"/>
      <c r="RP67" s="629"/>
      <c r="RQ67" s="629"/>
      <c r="RR67" s="629"/>
      <c r="RS67" s="629"/>
      <c r="RT67" s="629"/>
      <c r="RU67" s="629"/>
      <c r="RV67" s="629"/>
      <c r="RW67" s="629"/>
      <c r="RX67" s="629"/>
      <c r="RY67" s="629"/>
      <c r="RZ67" s="629"/>
      <c r="SA67" s="629"/>
      <c r="SB67" s="629"/>
      <c r="SC67" s="629"/>
      <c r="SD67" s="629"/>
      <c r="SE67" s="629"/>
      <c r="SF67" s="629"/>
      <c r="SG67" s="629"/>
      <c r="SH67" s="629"/>
      <c r="SI67" s="629"/>
      <c r="SJ67" s="629"/>
      <c r="SK67" s="629"/>
      <c r="SL67" s="629"/>
      <c r="SM67" s="629"/>
      <c r="SN67" s="629"/>
      <c r="SO67" s="629"/>
      <c r="SP67" s="629"/>
      <c r="SQ67" s="629"/>
      <c r="SR67" s="629"/>
      <c r="SS67" s="629"/>
      <c r="ST67" s="629"/>
      <c r="SU67" s="629"/>
      <c r="SV67" s="629"/>
      <c r="SW67" s="629"/>
      <c r="SX67" s="629"/>
      <c r="SY67" s="629"/>
      <c r="SZ67" s="629"/>
      <c r="TA67" s="629"/>
      <c r="TB67" s="629"/>
      <c r="TC67" s="629"/>
      <c r="TD67" s="629"/>
      <c r="TE67" s="629"/>
      <c r="TF67" s="629"/>
      <c r="TG67" s="629"/>
      <c r="TH67" s="629"/>
      <c r="TI67" s="629"/>
      <c r="TJ67" s="629"/>
      <c r="TK67" s="629"/>
      <c r="TL67" s="629"/>
      <c r="TM67" s="629"/>
      <c r="TN67" s="629"/>
      <c r="TO67" s="629"/>
      <c r="TP67" s="629"/>
      <c r="TQ67" s="629"/>
      <c r="TR67" s="629"/>
      <c r="TS67" s="629"/>
      <c r="TT67" s="629"/>
      <c r="TU67" s="629"/>
      <c r="TV67" s="629"/>
      <c r="TW67" s="629"/>
      <c r="TX67" s="629"/>
      <c r="TY67" s="629"/>
      <c r="TZ67" s="629"/>
      <c r="UA67" s="629"/>
      <c r="UB67" s="629"/>
      <c r="UC67" s="629"/>
      <c r="UD67" s="629"/>
      <c r="UE67" s="629"/>
      <c r="UF67" s="629"/>
      <c r="UG67" s="629"/>
      <c r="UH67" s="629"/>
      <c r="UI67" s="629"/>
      <c r="UJ67" s="629"/>
      <c r="UK67" s="629"/>
      <c r="UL67" s="629"/>
      <c r="UM67" s="629"/>
      <c r="UN67" s="629"/>
      <c r="UO67" s="629"/>
      <c r="UP67" s="629"/>
      <c r="UQ67" s="629"/>
      <c r="UR67" s="629"/>
      <c r="US67" s="629"/>
      <c r="UT67" s="629"/>
      <c r="UU67" s="629"/>
      <c r="UV67" s="629"/>
      <c r="UW67" s="629"/>
      <c r="UX67" s="629"/>
      <c r="UY67" s="629"/>
      <c r="UZ67" s="629"/>
      <c r="VA67" s="629"/>
      <c r="VB67" s="629"/>
      <c r="VC67" s="629"/>
      <c r="VD67" s="629"/>
      <c r="VE67" s="629"/>
      <c r="VF67" s="629"/>
      <c r="VG67" s="629"/>
      <c r="VH67" s="629"/>
      <c r="VI67" s="629"/>
      <c r="VJ67" s="629"/>
      <c r="VK67" s="629"/>
      <c r="VL67" s="629"/>
      <c r="VM67" s="629"/>
      <c r="VN67" s="629"/>
      <c r="VO67" s="629"/>
      <c r="VP67" s="629"/>
      <c r="VQ67" s="629"/>
      <c r="VR67" s="629"/>
      <c r="VS67" s="629"/>
      <c r="VT67" s="629"/>
      <c r="VU67" s="629"/>
      <c r="VV67" s="629"/>
      <c r="VW67" s="629"/>
      <c r="VX67" s="629"/>
      <c r="VY67" s="629"/>
      <c r="VZ67" s="629"/>
      <c r="WA67" s="629"/>
      <c r="WB67" s="629"/>
      <c r="WC67" s="629"/>
      <c r="WD67" s="629"/>
      <c r="WE67" s="629"/>
      <c r="WF67" s="629"/>
      <c r="WG67" s="629"/>
      <c r="WH67" s="629"/>
      <c r="WI67" s="629"/>
      <c r="WJ67" s="629"/>
      <c r="WK67" s="629"/>
      <c r="WL67" s="629"/>
      <c r="WM67" s="629"/>
      <c r="WN67" s="629"/>
      <c r="WO67" s="629"/>
      <c r="WP67" s="629"/>
      <c r="WQ67" s="629"/>
      <c r="WR67" s="629"/>
      <c r="WS67" s="629"/>
      <c r="WT67" s="629"/>
      <c r="WU67" s="629"/>
      <c r="WV67" s="629"/>
      <c r="WW67" s="629"/>
      <c r="WX67" s="629"/>
      <c r="WY67" s="629"/>
      <c r="WZ67" s="629"/>
      <c r="XA67" s="629"/>
      <c r="XB67" s="629"/>
      <c r="XC67" s="629"/>
      <c r="XD67" s="629"/>
      <c r="XE67" s="629"/>
      <c r="XF67" s="629"/>
      <c r="XG67" s="629"/>
      <c r="XH67" s="629"/>
      <c r="XI67" s="629"/>
      <c r="XJ67" s="629"/>
      <c r="XK67" s="629"/>
      <c r="XL67" s="629"/>
      <c r="XM67" s="629"/>
      <c r="XN67" s="629"/>
      <c r="XO67" s="629"/>
      <c r="XP67" s="629"/>
      <c r="XQ67" s="629"/>
      <c r="XR67" s="629"/>
      <c r="XS67" s="629"/>
      <c r="XT67" s="629"/>
      <c r="XU67" s="629"/>
      <c r="XV67" s="629"/>
      <c r="XW67" s="629"/>
      <c r="XX67" s="629"/>
      <c r="XY67" s="629"/>
      <c r="XZ67" s="629"/>
      <c r="YA67" s="629"/>
      <c r="YB67" s="629"/>
      <c r="YC67" s="629"/>
      <c r="YD67" s="629"/>
      <c r="YE67" s="629"/>
      <c r="YF67" s="629"/>
      <c r="YG67" s="629"/>
      <c r="YH67" s="629"/>
      <c r="YI67" s="629"/>
      <c r="YJ67" s="629"/>
      <c r="YK67" s="629"/>
      <c r="YL67" s="629"/>
      <c r="YM67" s="629"/>
      <c r="YN67" s="629"/>
      <c r="YO67" s="629"/>
      <c r="YP67" s="629"/>
      <c r="YQ67" s="629"/>
      <c r="YR67" s="629"/>
      <c r="YS67" s="629"/>
      <c r="YT67" s="629"/>
      <c r="YU67" s="629"/>
      <c r="YV67" s="629"/>
      <c r="YW67" s="629"/>
      <c r="YX67" s="629"/>
      <c r="YY67" s="629"/>
      <c r="YZ67" s="629"/>
      <c r="ZA67" s="629"/>
      <c r="ZB67" s="629"/>
      <c r="ZC67" s="629"/>
      <c r="ZD67" s="629"/>
      <c r="ZE67" s="629"/>
      <c r="ZF67" s="629"/>
      <c r="ZG67" s="629"/>
      <c r="ZH67" s="629"/>
      <c r="ZI67" s="629"/>
      <c r="ZJ67" s="629"/>
      <c r="ZK67" s="629"/>
      <c r="ZL67" s="629"/>
      <c r="ZM67" s="629"/>
      <c r="ZN67" s="629"/>
      <c r="ZO67" s="629"/>
      <c r="ZP67" s="629"/>
      <c r="ZQ67" s="629"/>
      <c r="ZR67" s="629"/>
      <c r="ZS67" s="629"/>
      <c r="ZT67" s="629"/>
      <c r="ZU67" s="629"/>
      <c r="ZV67" s="629"/>
      <c r="ZW67" s="629"/>
      <c r="ZX67" s="629"/>
      <c r="ZY67" s="629"/>
      <c r="ZZ67" s="629"/>
      <c r="AAA67" s="629"/>
      <c r="AAB67" s="629"/>
      <c r="AAC67" s="629"/>
      <c r="AAD67" s="629"/>
      <c r="AAE67" s="629"/>
      <c r="AAF67" s="629"/>
      <c r="AAG67" s="629"/>
      <c r="AAH67" s="629"/>
      <c r="AAI67" s="629"/>
      <c r="AAJ67" s="629"/>
      <c r="AAK67" s="629"/>
      <c r="AAL67" s="629"/>
      <c r="AAM67" s="629"/>
      <c r="AAN67" s="629"/>
      <c r="AAO67" s="629"/>
      <c r="AAP67" s="629"/>
      <c r="AAQ67" s="629"/>
      <c r="AAR67" s="629"/>
      <c r="AAS67" s="629"/>
      <c r="AAT67" s="629"/>
      <c r="AAU67" s="629"/>
      <c r="AAV67" s="629"/>
      <c r="AAW67" s="629"/>
      <c r="AAX67" s="629"/>
      <c r="AAY67" s="629"/>
      <c r="AAZ67" s="629"/>
      <c r="ABA67" s="629"/>
      <c r="ABB67" s="629"/>
      <c r="ABC67" s="629"/>
      <c r="ABD67" s="629"/>
      <c r="ABE67" s="629"/>
      <c r="ABF67" s="629"/>
      <c r="ABG67" s="629"/>
      <c r="ABH67" s="629"/>
      <c r="ABI67" s="629"/>
      <c r="ABJ67" s="629"/>
      <c r="ABK67" s="629"/>
      <c r="ABL67" s="629"/>
      <c r="ABM67" s="629"/>
      <c r="ABN67" s="629"/>
      <c r="ABO67" s="629"/>
      <c r="ABP67" s="629"/>
      <c r="ABQ67" s="629"/>
      <c r="ABR67" s="629"/>
      <c r="ABS67" s="629"/>
      <c r="ABT67" s="629"/>
      <c r="ABU67" s="629"/>
      <c r="ABV67" s="629"/>
      <c r="ABW67" s="629"/>
      <c r="ABX67" s="629"/>
      <c r="ABY67" s="629"/>
      <c r="ABZ67" s="629"/>
      <c r="ACA67" s="629"/>
      <c r="ACB67" s="629"/>
      <c r="ACC67" s="629"/>
      <c r="ACD67" s="629"/>
      <c r="ACE67" s="629"/>
      <c r="ACF67" s="629"/>
      <c r="ACG67" s="629"/>
      <c r="ACH67" s="629"/>
      <c r="ACI67" s="629"/>
      <c r="ACJ67" s="629"/>
      <c r="ACK67" s="629"/>
      <c r="ACL67" s="629"/>
      <c r="ACM67" s="629"/>
      <c r="ACN67" s="629"/>
      <c r="ACO67" s="629"/>
      <c r="ACP67" s="629"/>
      <c r="ACQ67" s="629"/>
      <c r="ACR67" s="629"/>
      <c r="ACS67" s="629"/>
      <c r="ACT67" s="629"/>
      <c r="ACU67" s="629"/>
      <c r="ACV67" s="629"/>
      <c r="ACW67" s="629"/>
      <c r="ACX67" s="629"/>
      <c r="ACY67" s="629"/>
      <c r="ACZ67" s="629"/>
      <c r="ADA67" s="629"/>
      <c r="ADB67" s="629"/>
      <c r="ADC67" s="629"/>
      <c r="ADD67" s="629"/>
      <c r="ADE67" s="629"/>
      <c r="ADF67" s="629"/>
      <c r="ADG67" s="629"/>
      <c r="ADH67" s="629"/>
      <c r="ADI67" s="629"/>
      <c r="ADJ67" s="629"/>
      <c r="ADK67" s="629"/>
      <c r="ADL67" s="629"/>
      <c r="ADM67" s="629"/>
      <c r="ADN67" s="629"/>
      <c r="ADO67" s="629"/>
      <c r="ADP67" s="629"/>
      <c r="ADQ67" s="629"/>
      <c r="ADR67" s="629"/>
      <c r="ADS67" s="629"/>
      <c r="ADT67" s="629"/>
      <c r="ADU67" s="629"/>
      <c r="ADV67" s="629"/>
      <c r="ADW67" s="629"/>
      <c r="ADX67" s="629"/>
      <c r="ADY67" s="629"/>
      <c r="ADZ67" s="629"/>
      <c r="AEA67" s="629"/>
      <c r="AEB67" s="629"/>
      <c r="AEC67" s="629"/>
      <c r="AED67" s="629"/>
      <c r="AEE67" s="629"/>
      <c r="AEF67" s="629"/>
      <c r="AEG67" s="629"/>
      <c r="AEH67" s="629"/>
      <c r="AEI67" s="629"/>
      <c r="AEJ67" s="629"/>
      <c r="AEK67" s="629"/>
      <c r="AEL67" s="629"/>
      <c r="AEM67" s="629"/>
      <c r="AEN67" s="629"/>
      <c r="AEO67" s="629"/>
      <c r="AEP67" s="629"/>
      <c r="AEQ67" s="629"/>
      <c r="AER67" s="629"/>
      <c r="AES67" s="629"/>
      <c r="AET67" s="629"/>
      <c r="AEU67" s="629"/>
      <c r="AEV67" s="629"/>
      <c r="AEW67" s="629"/>
      <c r="AEX67" s="629"/>
      <c r="AEY67" s="629"/>
      <c r="AEZ67" s="629"/>
      <c r="AFA67" s="629"/>
      <c r="AFB67" s="629"/>
      <c r="AFC67" s="629"/>
      <c r="AFD67" s="629"/>
      <c r="AFE67" s="629"/>
      <c r="AFF67" s="629"/>
      <c r="AFG67" s="629"/>
      <c r="AFH67" s="629"/>
      <c r="AFI67" s="629"/>
      <c r="AFJ67" s="629"/>
      <c r="AFK67" s="629"/>
      <c r="AFL67" s="629"/>
      <c r="AFM67" s="629"/>
      <c r="AFN67" s="629"/>
      <c r="AFO67" s="629"/>
      <c r="AFP67" s="629"/>
      <c r="AFQ67" s="629"/>
      <c r="AFR67" s="629"/>
      <c r="AFS67" s="629"/>
      <c r="AFT67" s="629"/>
      <c r="AFU67" s="629"/>
      <c r="AFV67" s="629"/>
      <c r="AFW67" s="629"/>
      <c r="AFX67" s="629"/>
      <c r="AFY67" s="629"/>
      <c r="AFZ67" s="629"/>
      <c r="AGA67" s="629"/>
      <c r="AGB67" s="629"/>
      <c r="AGC67" s="629"/>
      <c r="AGD67" s="629"/>
      <c r="AGE67" s="629"/>
      <c r="AGF67" s="629"/>
      <c r="AGG67" s="629"/>
      <c r="AGH67" s="629"/>
      <c r="AGI67" s="629"/>
      <c r="AGJ67" s="629"/>
      <c r="AGK67" s="629"/>
      <c r="AGL67" s="629"/>
      <c r="AGM67" s="629"/>
      <c r="AGN67" s="629"/>
      <c r="AGO67" s="629"/>
      <c r="AGP67" s="629"/>
      <c r="AGQ67" s="629"/>
      <c r="AGR67" s="629"/>
      <c r="AGS67" s="629"/>
      <c r="AGT67" s="629"/>
      <c r="AGU67" s="629"/>
      <c r="AGV67" s="629"/>
      <c r="AGW67" s="629"/>
      <c r="AGX67" s="629"/>
      <c r="AGY67" s="629"/>
      <c r="AGZ67" s="629"/>
      <c r="AHA67" s="629"/>
      <c r="AHB67" s="629"/>
      <c r="AHC67" s="629"/>
      <c r="AHD67" s="629"/>
      <c r="AHE67" s="629"/>
      <c r="AHF67" s="629"/>
      <c r="AHG67" s="629"/>
      <c r="AHH67" s="629"/>
      <c r="AHI67" s="629"/>
      <c r="AHJ67" s="629"/>
      <c r="AHK67" s="629"/>
      <c r="AHL67" s="629"/>
      <c r="AHM67" s="629"/>
      <c r="AHN67" s="629"/>
      <c r="AHO67" s="629"/>
      <c r="AHP67" s="629"/>
      <c r="AHQ67" s="629"/>
      <c r="AHR67" s="629"/>
      <c r="AHS67" s="629"/>
      <c r="AHT67" s="629"/>
      <c r="AHU67" s="629"/>
      <c r="AHV67" s="629"/>
      <c r="AHW67" s="629"/>
      <c r="AHX67" s="629"/>
      <c r="AHY67" s="629"/>
      <c r="AHZ67" s="629"/>
      <c r="AIA67" s="629"/>
      <c r="AIB67" s="629"/>
      <c r="AIC67" s="629"/>
      <c r="AID67" s="629"/>
      <c r="AIE67" s="629"/>
      <c r="AIF67" s="629"/>
      <c r="AIG67" s="629"/>
      <c r="AIH67" s="629"/>
      <c r="AII67" s="629"/>
    </row>
    <row r="68" spans="1:919" s="498" customFormat="1" ht="31.75" customHeight="1" x14ac:dyDescent="0.75">
      <c r="A68" s="2055"/>
      <c r="B68" s="2033"/>
      <c r="C68" s="693">
        <v>8.4</v>
      </c>
      <c r="D68" s="692" t="s">
        <v>47</v>
      </c>
      <c r="E68" s="600" t="s">
        <v>0</v>
      </c>
      <c r="F68" s="600" t="s">
        <v>0</v>
      </c>
      <c r="G68" s="538" t="e">
        <f t="array" ref="G68">INDEX('Salary . staff rates'!$A$6:$C$28,MATCH(1,('Salary . staff rates'!$A$6:$A$28=MNO!E68)*('Salary . staff rates'!$B$6:$B$28=MNO!F68),0),3)</f>
        <v>#N/A</v>
      </c>
      <c r="H68" s="537" t="e">
        <f>IF(E68="External",G68,G68/working_days*(1+loading_factor))</f>
        <v>#N/A</v>
      </c>
      <c r="I68" s="601" t="s">
        <v>0</v>
      </c>
      <c r="J68" s="602" t="s">
        <v>0</v>
      </c>
      <c r="K68" s="606" t="s">
        <v>0</v>
      </c>
      <c r="L68" s="603" t="str">
        <f>IF(K68="N/A","",H68*K68)</f>
        <v/>
      </c>
      <c r="M68" s="648" t="s">
        <v>31</v>
      </c>
      <c r="N68" s="604">
        <f>IF(M68="Yes",L68*'Salary . staff rates'!$C$34,0)</f>
        <v>0</v>
      </c>
      <c r="O68" s="661"/>
      <c r="P68" s="662">
        <v>1</v>
      </c>
      <c r="Q68" s="662">
        <v>1</v>
      </c>
      <c r="R68" s="545"/>
      <c r="S68" s="546">
        <v>1</v>
      </c>
      <c r="T68" s="546">
        <f t="shared" si="107"/>
        <v>1</v>
      </c>
      <c r="U68" s="546">
        <f t="shared" si="108"/>
        <v>1</v>
      </c>
      <c r="W68" s="662"/>
      <c r="Y68" s="1011" t="str">
        <f t="shared" si="95"/>
        <v/>
      </c>
      <c r="Z68" s="1011">
        <f t="shared" si="96"/>
        <v>0</v>
      </c>
      <c r="AB68" s="1011" t="str">
        <f t="shared" si="97"/>
        <v/>
      </c>
      <c r="AC68" s="1011">
        <f t="shared" si="98"/>
        <v>0</v>
      </c>
      <c r="AD68" s="714"/>
      <c r="AE68" s="1011" t="str">
        <f t="shared" si="99"/>
        <v/>
      </c>
      <c r="AF68" s="1011">
        <f t="shared" si="100"/>
        <v>0</v>
      </c>
      <c r="AH68" s="1011" t="str">
        <f t="shared" si="101"/>
        <v/>
      </c>
      <c r="AI68" s="1011">
        <f t="shared" si="102"/>
        <v>0</v>
      </c>
      <c r="AJ68" s="714"/>
      <c r="AL68" s="548"/>
      <c r="AN68" s="1011" t="str">
        <f t="shared" si="103"/>
        <v/>
      </c>
      <c r="AO68" s="1011">
        <f t="shared" si="104"/>
        <v>0</v>
      </c>
      <c r="AP68" s="547"/>
      <c r="AQ68" s="1011" t="str">
        <f t="shared" si="105"/>
        <v/>
      </c>
      <c r="AR68" s="1011">
        <f t="shared" si="106"/>
        <v>0</v>
      </c>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29"/>
      <c r="BW68" s="629"/>
      <c r="BX68" s="629"/>
      <c r="BY68" s="629"/>
      <c r="BZ68" s="629"/>
      <c r="CA68" s="629"/>
      <c r="CB68" s="629"/>
      <c r="CC68" s="629"/>
      <c r="CD68" s="629"/>
      <c r="CE68" s="629"/>
      <c r="CF68" s="629"/>
      <c r="CG68" s="629"/>
      <c r="CH68" s="629"/>
      <c r="CI68" s="629"/>
      <c r="CJ68" s="629"/>
      <c r="CK68" s="629"/>
      <c r="CL68" s="629"/>
      <c r="CM68" s="629"/>
      <c r="CN68" s="629"/>
      <c r="CO68" s="629"/>
      <c r="CP68" s="629"/>
      <c r="CQ68" s="629"/>
      <c r="CR68" s="629"/>
      <c r="CS68" s="629"/>
      <c r="CT68" s="629"/>
      <c r="CU68" s="629"/>
      <c r="CV68" s="629"/>
      <c r="CW68" s="629"/>
      <c r="CX68" s="629"/>
      <c r="CY68" s="629"/>
      <c r="CZ68" s="629"/>
      <c r="DA68" s="629"/>
      <c r="DB68" s="629"/>
      <c r="DC68" s="629"/>
      <c r="DD68" s="629"/>
      <c r="DE68" s="629"/>
      <c r="DF68" s="629"/>
      <c r="DG68" s="629"/>
      <c r="DH68" s="629"/>
      <c r="DI68" s="629"/>
      <c r="DJ68" s="629"/>
      <c r="DK68" s="629"/>
      <c r="DL68" s="629"/>
      <c r="DM68" s="629"/>
      <c r="DN68" s="629"/>
      <c r="DO68" s="629"/>
      <c r="DP68" s="629"/>
      <c r="DQ68" s="629"/>
      <c r="DR68" s="629"/>
      <c r="DS68" s="629"/>
      <c r="DT68" s="629"/>
      <c r="DU68" s="629"/>
      <c r="DV68" s="629"/>
      <c r="DW68" s="629"/>
      <c r="DX68" s="629"/>
      <c r="DY68" s="629"/>
      <c r="DZ68" s="629"/>
      <c r="EA68" s="629"/>
      <c r="EB68" s="629"/>
      <c r="EC68" s="629"/>
      <c r="ED68" s="629"/>
      <c r="EE68" s="629"/>
      <c r="EF68" s="629"/>
      <c r="EG68" s="629"/>
      <c r="EH68" s="629"/>
      <c r="EI68" s="629"/>
      <c r="EJ68" s="629"/>
      <c r="EK68" s="629"/>
      <c r="EL68" s="629"/>
      <c r="EM68" s="629"/>
      <c r="EN68" s="629"/>
      <c r="EO68" s="629"/>
      <c r="EP68" s="629"/>
      <c r="EQ68" s="629"/>
      <c r="ER68" s="629"/>
      <c r="ES68" s="629"/>
      <c r="ET68" s="629"/>
      <c r="EU68" s="629"/>
      <c r="EV68" s="629"/>
      <c r="EW68" s="629"/>
      <c r="EX68" s="629"/>
      <c r="EY68" s="629"/>
      <c r="EZ68" s="629"/>
      <c r="FA68" s="629"/>
      <c r="FB68" s="629"/>
      <c r="FC68" s="629"/>
      <c r="FD68" s="629"/>
      <c r="FE68" s="629"/>
      <c r="FF68" s="629"/>
      <c r="FG68" s="629"/>
      <c r="FH68" s="629"/>
      <c r="FI68" s="629"/>
      <c r="FJ68" s="629"/>
      <c r="FK68" s="629"/>
      <c r="FL68" s="629"/>
      <c r="FM68" s="629"/>
      <c r="FN68" s="629"/>
      <c r="FO68" s="629"/>
      <c r="FP68" s="629"/>
      <c r="FQ68" s="629"/>
      <c r="FR68" s="629"/>
      <c r="FS68" s="629"/>
      <c r="FT68" s="629"/>
      <c r="FU68" s="629"/>
      <c r="FV68" s="629"/>
      <c r="FW68" s="629"/>
      <c r="FX68" s="629"/>
      <c r="FY68" s="629"/>
      <c r="FZ68" s="629"/>
      <c r="GA68" s="629"/>
      <c r="GB68" s="629"/>
      <c r="GC68" s="629"/>
      <c r="GD68" s="629"/>
      <c r="GE68" s="629"/>
      <c r="GF68" s="629"/>
      <c r="GG68" s="629"/>
      <c r="GH68" s="629"/>
      <c r="GI68" s="629"/>
      <c r="GJ68" s="629"/>
      <c r="GK68" s="629"/>
      <c r="GL68" s="629"/>
      <c r="GM68" s="629"/>
      <c r="GN68" s="629"/>
      <c r="GO68" s="629"/>
      <c r="GP68" s="629"/>
      <c r="GQ68" s="629"/>
      <c r="GR68" s="629"/>
      <c r="GS68" s="629"/>
      <c r="GT68" s="629"/>
      <c r="GU68" s="629"/>
      <c r="GV68" s="629"/>
      <c r="GW68" s="629"/>
      <c r="GX68" s="629"/>
      <c r="GY68" s="629"/>
      <c r="GZ68" s="629"/>
      <c r="HA68" s="629"/>
      <c r="HB68" s="629"/>
      <c r="HC68" s="629"/>
      <c r="HD68" s="629"/>
      <c r="HE68" s="629"/>
      <c r="HF68" s="629"/>
      <c r="HG68" s="629"/>
      <c r="HH68" s="629"/>
      <c r="HI68" s="629"/>
      <c r="HJ68" s="629"/>
      <c r="HK68" s="629"/>
      <c r="HL68" s="629"/>
      <c r="HM68" s="629"/>
      <c r="HN68" s="629"/>
      <c r="HO68" s="629"/>
      <c r="HP68" s="629"/>
      <c r="HQ68" s="629"/>
      <c r="HR68" s="629"/>
      <c r="HS68" s="629"/>
      <c r="HT68" s="629"/>
      <c r="HU68" s="629"/>
      <c r="HV68" s="629"/>
      <c r="HW68" s="629"/>
      <c r="HX68" s="629"/>
      <c r="HY68" s="629"/>
      <c r="HZ68" s="629"/>
      <c r="IA68" s="629"/>
      <c r="IB68" s="629"/>
      <c r="IC68" s="629"/>
      <c r="ID68" s="629"/>
      <c r="IE68" s="629"/>
      <c r="IF68" s="629"/>
      <c r="IG68" s="629"/>
      <c r="IH68" s="629"/>
      <c r="II68" s="629"/>
      <c r="IJ68" s="629"/>
      <c r="IK68" s="629"/>
      <c r="IL68" s="629"/>
      <c r="IM68" s="629"/>
      <c r="IN68" s="629"/>
      <c r="IO68" s="629"/>
      <c r="IP68" s="629"/>
      <c r="IQ68" s="629"/>
      <c r="IR68" s="629"/>
      <c r="IS68" s="629"/>
      <c r="IT68" s="629"/>
      <c r="IU68" s="629"/>
      <c r="IV68" s="629"/>
      <c r="IW68" s="629"/>
      <c r="IX68" s="629"/>
      <c r="IY68" s="629"/>
      <c r="IZ68" s="629"/>
      <c r="JA68" s="629"/>
      <c r="JB68" s="629"/>
      <c r="JC68" s="629"/>
      <c r="JD68" s="629"/>
      <c r="JE68" s="629"/>
      <c r="JF68" s="629"/>
      <c r="JG68" s="629"/>
      <c r="JH68" s="629"/>
      <c r="JI68" s="629"/>
      <c r="JJ68" s="629"/>
      <c r="JK68" s="629"/>
      <c r="JL68" s="629"/>
      <c r="JM68" s="629"/>
      <c r="JN68" s="629"/>
      <c r="JO68" s="629"/>
      <c r="JP68" s="629"/>
      <c r="JQ68" s="629"/>
      <c r="JR68" s="629"/>
      <c r="JS68" s="629"/>
      <c r="JT68" s="629"/>
      <c r="JU68" s="629"/>
      <c r="JV68" s="629"/>
      <c r="JW68" s="629"/>
      <c r="JX68" s="629"/>
      <c r="JY68" s="629"/>
      <c r="JZ68" s="629"/>
      <c r="KA68" s="629"/>
      <c r="KB68" s="629"/>
      <c r="KC68" s="629"/>
      <c r="KD68" s="629"/>
      <c r="KE68" s="629"/>
      <c r="KF68" s="629"/>
      <c r="KG68" s="629"/>
      <c r="KH68" s="629"/>
      <c r="KI68" s="629"/>
      <c r="KJ68" s="629"/>
      <c r="KK68" s="629"/>
      <c r="KL68" s="629"/>
      <c r="KM68" s="629"/>
      <c r="KN68" s="629"/>
      <c r="KO68" s="629"/>
      <c r="KP68" s="629"/>
      <c r="KQ68" s="629"/>
      <c r="KR68" s="629"/>
      <c r="KS68" s="629"/>
      <c r="KT68" s="629"/>
      <c r="KU68" s="629"/>
      <c r="KV68" s="629"/>
      <c r="KW68" s="629"/>
      <c r="KX68" s="629"/>
      <c r="KY68" s="629"/>
      <c r="KZ68" s="629"/>
      <c r="LA68" s="629"/>
      <c r="LB68" s="629"/>
      <c r="LC68" s="629"/>
      <c r="LD68" s="629"/>
      <c r="LE68" s="629"/>
      <c r="LF68" s="629"/>
      <c r="LG68" s="629"/>
      <c r="LH68" s="629"/>
      <c r="LI68" s="629"/>
      <c r="LJ68" s="629"/>
      <c r="LK68" s="629"/>
      <c r="LL68" s="629"/>
      <c r="LM68" s="629"/>
      <c r="LN68" s="629"/>
      <c r="LO68" s="629"/>
      <c r="LP68" s="629"/>
      <c r="LQ68" s="629"/>
      <c r="LR68" s="629"/>
      <c r="LS68" s="629"/>
      <c r="LT68" s="629"/>
      <c r="LU68" s="629"/>
      <c r="LV68" s="629"/>
      <c r="LW68" s="629"/>
      <c r="LX68" s="629"/>
      <c r="LY68" s="629"/>
      <c r="LZ68" s="629"/>
      <c r="MA68" s="629"/>
      <c r="MB68" s="629"/>
      <c r="MC68" s="629"/>
      <c r="MD68" s="629"/>
      <c r="ME68" s="629"/>
      <c r="MF68" s="629"/>
      <c r="MG68" s="629"/>
      <c r="MH68" s="629"/>
      <c r="MI68" s="629"/>
      <c r="MJ68" s="629"/>
      <c r="MK68" s="629"/>
      <c r="ML68" s="629"/>
      <c r="MM68" s="629"/>
      <c r="MN68" s="629"/>
      <c r="MO68" s="629"/>
      <c r="MP68" s="629"/>
      <c r="MQ68" s="629"/>
      <c r="MR68" s="629"/>
      <c r="MS68" s="629"/>
      <c r="MT68" s="629"/>
      <c r="MU68" s="629"/>
      <c r="MV68" s="629"/>
      <c r="MW68" s="629"/>
      <c r="MX68" s="629"/>
      <c r="MY68" s="629"/>
      <c r="MZ68" s="629"/>
      <c r="NA68" s="629"/>
      <c r="NB68" s="629"/>
      <c r="NC68" s="629"/>
      <c r="ND68" s="629"/>
      <c r="NE68" s="629"/>
      <c r="NF68" s="629"/>
      <c r="NG68" s="629"/>
      <c r="NH68" s="629"/>
      <c r="NI68" s="629"/>
      <c r="NJ68" s="629"/>
      <c r="NK68" s="629"/>
      <c r="NL68" s="629"/>
      <c r="NM68" s="629"/>
      <c r="NN68" s="629"/>
      <c r="NO68" s="629"/>
      <c r="NP68" s="629"/>
      <c r="NQ68" s="629"/>
      <c r="NR68" s="629"/>
      <c r="NS68" s="629"/>
      <c r="NT68" s="629"/>
      <c r="NU68" s="629"/>
      <c r="NV68" s="629"/>
      <c r="NW68" s="629"/>
      <c r="NX68" s="629"/>
      <c r="NY68" s="629"/>
      <c r="NZ68" s="629"/>
      <c r="OA68" s="629"/>
      <c r="OB68" s="629"/>
      <c r="OC68" s="629"/>
      <c r="OD68" s="629"/>
      <c r="OE68" s="629"/>
      <c r="OF68" s="629"/>
      <c r="OG68" s="629"/>
      <c r="OH68" s="629"/>
      <c r="OI68" s="629"/>
      <c r="OJ68" s="629"/>
      <c r="OK68" s="629"/>
      <c r="OL68" s="629"/>
      <c r="OM68" s="629"/>
      <c r="ON68" s="629"/>
      <c r="OO68" s="629"/>
      <c r="OP68" s="629"/>
      <c r="OQ68" s="629"/>
      <c r="OR68" s="629"/>
      <c r="OS68" s="629"/>
      <c r="OT68" s="629"/>
      <c r="OU68" s="629"/>
      <c r="OV68" s="629"/>
      <c r="OW68" s="629"/>
      <c r="OX68" s="629"/>
      <c r="OY68" s="629"/>
      <c r="OZ68" s="629"/>
      <c r="PA68" s="629"/>
      <c r="PB68" s="629"/>
      <c r="PC68" s="629"/>
      <c r="PD68" s="629"/>
      <c r="PE68" s="629"/>
      <c r="PF68" s="629"/>
      <c r="PG68" s="629"/>
      <c r="PH68" s="629"/>
      <c r="PI68" s="629"/>
      <c r="PJ68" s="629"/>
      <c r="PK68" s="629"/>
      <c r="PL68" s="629"/>
      <c r="PM68" s="629"/>
      <c r="PN68" s="629"/>
      <c r="PO68" s="629"/>
      <c r="PP68" s="629"/>
      <c r="PQ68" s="629"/>
      <c r="PR68" s="629"/>
      <c r="PS68" s="629"/>
      <c r="PT68" s="629"/>
      <c r="PU68" s="629"/>
      <c r="PV68" s="629"/>
      <c r="PW68" s="629"/>
      <c r="PX68" s="629"/>
      <c r="PY68" s="629"/>
      <c r="PZ68" s="629"/>
      <c r="QA68" s="629"/>
      <c r="QB68" s="629"/>
      <c r="QC68" s="629"/>
      <c r="QD68" s="629"/>
      <c r="QE68" s="629"/>
      <c r="QF68" s="629"/>
      <c r="QG68" s="629"/>
      <c r="QH68" s="629"/>
      <c r="QI68" s="629"/>
      <c r="QJ68" s="629"/>
      <c r="QK68" s="629"/>
      <c r="QL68" s="629"/>
      <c r="QM68" s="629"/>
      <c r="QN68" s="629"/>
      <c r="QO68" s="629"/>
      <c r="QP68" s="629"/>
      <c r="QQ68" s="629"/>
      <c r="QR68" s="629"/>
      <c r="QS68" s="629"/>
      <c r="QT68" s="629"/>
      <c r="QU68" s="629"/>
      <c r="QV68" s="629"/>
      <c r="QW68" s="629"/>
      <c r="QX68" s="629"/>
      <c r="QY68" s="629"/>
      <c r="QZ68" s="629"/>
      <c r="RA68" s="629"/>
      <c r="RB68" s="629"/>
      <c r="RC68" s="629"/>
      <c r="RD68" s="629"/>
      <c r="RE68" s="629"/>
      <c r="RF68" s="629"/>
      <c r="RG68" s="629"/>
      <c r="RH68" s="629"/>
      <c r="RI68" s="629"/>
      <c r="RJ68" s="629"/>
      <c r="RK68" s="629"/>
      <c r="RL68" s="629"/>
      <c r="RM68" s="629"/>
      <c r="RN68" s="629"/>
      <c r="RO68" s="629"/>
      <c r="RP68" s="629"/>
      <c r="RQ68" s="629"/>
      <c r="RR68" s="629"/>
      <c r="RS68" s="629"/>
      <c r="RT68" s="629"/>
      <c r="RU68" s="629"/>
      <c r="RV68" s="629"/>
      <c r="RW68" s="629"/>
      <c r="RX68" s="629"/>
      <c r="RY68" s="629"/>
      <c r="RZ68" s="629"/>
      <c r="SA68" s="629"/>
      <c r="SB68" s="629"/>
      <c r="SC68" s="629"/>
      <c r="SD68" s="629"/>
      <c r="SE68" s="629"/>
      <c r="SF68" s="629"/>
      <c r="SG68" s="629"/>
      <c r="SH68" s="629"/>
      <c r="SI68" s="629"/>
      <c r="SJ68" s="629"/>
      <c r="SK68" s="629"/>
      <c r="SL68" s="629"/>
      <c r="SM68" s="629"/>
      <c r="SN68" s="629"/>
      <c r="SO68" s="629"/>
      <c r="SP68" s="629"/>
      <c r="SQ68" s="629"/>
      <c r="SR68" s="629"/>
      <c r="SS68" s="629"/>
      <c r="ST68" s="629"/>
      <c r="SU68" s="629"/>
      <c r="SV68" s="629"/>
      <c r="SW68" s="629"/>
      <c r="SX68" s="629"/>
      <c r="SY68" s="629"/>
      <c r="SZ68" s="629"/>
      <c r="TA68" s="629"/>
      <c r="TB68" s="629"/>
      <c r="TC68" s="629"/>
      <c r="TD68" s="629"/>
      <c r="TE68" s="629"/>
      <c r="TF68" s="629"/>
      <c r="TG68" s="629"/>
      <c r="TH68" s="629"/>
      <c r="TI68" s="629"/>
      <c r="TJ68" s="629"/>
      <c r="TK68" s="629"/>
      <c r="TL68" s="629"/>
      <c r="TM68" s="629"/>
      <c r="TN68" s="629"/>
      <c r="TO68" s="629"/>
      <c r="TP68" s="629"/>
      <c r="TQ68" s="629"/>
      <c r="TR68" s="629"/>
      <c r="TS68" s="629"/>
      <c r="TT68" s="629"/>
      <c r="TU68" s="629"/>
      <c r="TV68" s="629"/>
      <c r="TW68" s="629"/>
      <c r="TX68" s="629"/>
      <c r="TY68" s="629"/>
      <c r="TZ68" s="629"/>
      <c r="UA68" s="629"/>
      <c r="UB68" s="629"/>
      <c r="UC68" s="629"/>
      <c r="UD68" s="629"/>
      <c r="UE68" s="629"/>
      <c r="UF68" s="629"/>
      <c r="UG68" s="629"/>
      <c r="UH68" s="629"/>
      <c r="UI68" s="629"/>
      <c r="UJ68" s="629"/>
      <c r="UK68" s="629"/>
      <c r="UL68" s="629"/>
      <c r="UM68" s="629"/>
      <c r="UN68" s="629"/>
      <c r="UO68" s="629"/>
      <c r="UP68" s="629"/>
      <c r="UQ68" s="629"/>
      <c r="UR68" s="629"/>
      <c r="US68" s="629"/>
      <c r="UT68" s="629"/>
      <c r="UU68" s="629"/>
      <c r="UV68" s="629"/>
      <c r="UW68" s="629"/>
      <c r="UX68" s="629"/>
      <c r="UY68" s="629"/>
      <c r="UZ68" s="629"/>
      <c r="VA68" s="629"/>
      <c r="VB68" s="629"/>
      <c r="VC68" s="629"/>
      <c r="VD68" s="629"/>
      <c r="VE68" s="629"/>
      <c r="VF68" s="629"/>
      <c r="VG68" s="629"/>
      <c r="VH68" s="629"/>
      <c r="VI68" s="629"/>
      <c r="VJ68" s="629"/>
      <c r="VK68" s="629"/>
      <c r="VL68" s="629"/>
      <c r="VM68" s="629"/>
      <c r="VN68" s="629"/>
      <c r="VO68" s="629"/>
      <c r="VP68" s="629"/>
      <c r="VQ68" s="629"/>
      <c r="VR68" s="629"/>
      <c r="VS68" s="629"/>
      <c r="VT68" s="629"/>
      <c r="VU68" s="629"/>
      <c r="VV68" s="629"/>
      <c r="VW68" s="629"/>
      <c r="VX68" s="629"/>
      <c r="VY68" s="629"/>
      <c r="VZ68" s="629"/>
      <c r="WA68" s="629"/>
      <c r="WB68" s="629"/>
      <c r="WC68" s="629"/>
      <c r="WD68" s="629"/>
      <c r="WE68" s="629"/>
      <c r="WF68" s="629"/>
      <c r="WG68" s="629"/>
      <c r="WH68" s="629"/>
      <c r="WI68" s="629"/>
      <c r="WJ68" s="629"/>
      <c r="WK68" s="629"/>
      <c r="WL68" s="629"/>
      <c r="WM68" s="629"/>
      <c r="WN68" s="629"/>
      <c r="WO68" s="629"/>
      <c r="WP68" s="629"/>
      <c r="WQ68" s="629"/>
      <c r="WR68" s="629"/>
      <c r="WS68" s="629"/>
      <c r="WT68" s="629"/>
      <c r="WU68" s="629"/>
      <c r="WV68" s="629"/>
      <c r="WW68" s="629"/>
      <c r="WX68" s="629"/>
      <c r="WY68" s="629"/>
      <c r="WZ68" s="629"/>
      <c r="XA68" s="629"/>
      <c r="XB68" s="629"/>
      <c r="XC68" s="629"/>
      <c r="XD68" s="629"/>
      <c r="XE68" s="629"/>
      <c r="XF68" s="629"/>
      <c r="XG68" s="629"/>
      <c r="XH68" s="629"/>
      <c r="XI68" s="629"/>
      <c r="XJ68" s="629"/>
      <c r="XK68" s="629"/>
      <c r="XL68" s="629"/>
      <c r="XM68" s="629"/>
      <c r="XN68" s="629"/>
      <c r="XO68" s="629"/>
      <c r="XP68" s="629"/>
      <c r="XQ68" s="629"/>
      <c r="XR68" s="629"/>
      <c r="XS68" s="629"/>
      <c r="XT68" s="629"/>
      <c r="XU68" s="629"/>
      <c r="XV68" s="629"/>
      <c r="XW68" s="629"/>
      <c r="XX68" s="629"/>
      <c r="XY68" s="629"/>
      <c r="XZ68" s="629"/>
      <c r="YA68" s="629"/>
      <c r="YB68" s="629"/>
      <c r="YC68" s="629"/>
      <c r="YD68" s="629"/>
      <c r="YE68" s="629"/>
      <c r="YF68" s="629"/>
      <c r="YG68" s="629"/>
      <c r="YH68" s="629"/>
      <c r="YI68" s="629"/>
      <c r="YJ68" s="629"/>
      <c r="YK68" s="629"/>
      <c r="YL68" s="629"/>
      <c r="YM68" s="629"/>
      <c r="YN68" s="629"/>
      <c r="YO68" s="629"/>
      <c r="YP68" s="629"/>
      <c r="YQ68" s="629"/>
      <c r="YR68" s="629"/>
      <c r="YS68" s="629"/>
      <c r="YT68" s="629"/>
      <c r="YU68" s="629"/>
      <c r="YV68" s="629"/>
      <c r="YW68" s="629"/>
      <c r="YX68" s="629"/>
      <c r="YY68" s="629"/>
      <c r="YZ68" s="629"/>
      <c r="ZA68" s="629"/>
      <c r="ZB68" s="629"/>
      <c r="ZC68" s="629"/>
      <c r="ZD68" s="629"/>
      <c r="ZE68" s="629"/>
      <c r="ZF68" s="629"/>
      <c r="ZG68" s="629"/>
      <c r="ZH68" s="629"/>
      <c r="ZI68" s="629"/>
      <c r="ZJ68" s="629"/>
      <c r="ZK68" s="629"/>
      <c r="ZL68" s="629"/>
      <c r="ZM68" s="629"/>
      <c r="ZN68" s="629"/>
      <c r="ZO68" s="629"/>
      <c r="ZP68" s="629"/>
      <c r="ZQ68" s="629"/>
      <c r="ZR68" s="629"/>
      <c r="ZS68" s="629"/>
      <c r="ZT68" s="629"/>
      <c r="ZU68" s="629"/>
      <c r="ZV68" s="629"/>
      <c r="ZW68" s="629"/>
      <c r="ZX68" s="629"/>
      <c r="ZY68" s="629"/>
      <c r="ZZ68" s="629"/>
      <c r="AAA68" s="629"/>
      <c r="AAB68" s="629"/>
      <c r="AAC68" s="629"/>
      <c r="AAD68" s="629"/>
      <c r="AAE68" s="629"/>
      <c r="AAF68" s="629"/>
      <c r="AAG68" s="629"/>
      <c r="AAH68" s="629"/>
      <c r="AAI68" s="629"/>
      <c r="AAJ68" s="629"/>
      <c r="AAK68" s="629"/>
      <c r="AAL68" s="629"/>
      <c r="AAM68" s="629"/>
      <c r="AAN68" s="629"/>
      <c r="AAO68" s="629"/>
      <c r="AAP68" s="629"/>
      <c r="AAQ68" s="629"/>
      <c r="AAR68" s="629"/>
      <c r="AAS68" s="629"/>
      <c r="AAT68" s="629"/>
      <c r="AAU68" s="629"/>
      <c r="AAV68" s="629"/>
      <c r="AAW68" s="629"/>
      <c r="AAX68" s="629"/>
      <c r="AAY68" s="629"/>
      <c r="AAZ68" s="629"/>
      <c r="ABA68" s="629"/>
      <c r="ABB68" s="629"/>
      <c r="ABC68" s="629"/>
      <c r="ABD68" s="629"/>
      <c r="ABE68" s="629"/>
      <c r="ABF68" s="629"/>
      <c r="ABG68" s="629"/>
      <c r="ABH68" s="629"/>
      <c r="ABI68" s="629"/>
      <c r="ABJ68" s="629"/>
      <c r="ABK68" s="629"/>
      <c r="ABL68" s="629"/>
      <c r="ABM68" s="629"/>
      <c r="ABN68" s="629"/>
      <c r="ABO68" s="629"/>
      <c r="ABP68" s="629"/>
      <c r="ABQ68" s="629"/>
      <c r="ABR68" s="629"/>
      <c r="ABS68" s="629"/>
      <c r="ABT68" s="629"/>
      <c r="ABU68" s="629"/>
      <c r="ABV68" s="629"/>
      <c r="ABW68" s="629"/>
      <c r="ABX68" s="629"/>
      <c r="ABY68" s="629"/>
      <c r="ABZ68" s="629"/>
      <c r="ACA68" s="629"/>
      <c r="ACB68" s="629"/>
      <c r="ACC68" s="629"/>
      <c r="ACD68" s="629"/>
      <c r="ACE68" s="629"/>
      <c r="ACF68" s="629"/>
      <c r="ACG68" s="629"/>
      <c r="ACH68" s="629"/>
      <c r="ACI68" s="629"/>
      <c r="ACJ68" s="629"/>
      <c r="ACK68" s="629"/>
      <c r="ACL68" s="629"/>
      <c r="ACM68" s="629"/>
      <c r="ACN68" s="629"/>
      <c r="ACO68" s="629"/>
      <c r="ACP68" s="629"/>
      <c r="ACQ68" s="629"/>
      <c r="ACR68" s="629"/>
      <c r="ACS68" s="629"/>
      <c r="ACT68" s="629"/>
      <c r="ACU68" s="629"/>
      <c r="ACV68" s="629"/>
      <c r="ACW68" s="629"/>
      <c r="ACX68" s="629"/>
      <c r="ACY68" s="629"/>
      <c r="ACZ68" s="629"/>
      <c r="ADA68" s="629"/>
      <c r="ADB68" s="629"/>
      <c r="ADC68" s="629"/>
      <c r="ADD68" s="629"/>
      <c r="ADE68" s="629"/>
      <c r="ADF68" s="629"/>
      <c r="ADG68" s="629"/>
      <c r="ADH68" s="629"/>
      <c r="ADI68" s="629"/>
      <c r="ADJ68" s="629"/>
      <c r="ADK68" s="629"/>
      <c r="ADL68" s="629"/>
      <c r="ADM68" s="629"/>
      <c r="ADN68" s="629"/>
      <c r="ADO68" s="629"/>
      <c r="ADP68" s="629"/>
      <c r="ADQ68" s="629"/>
      <c r="ADR68" s="629"/>
      <c r="ADS68" s="629"/>
      <c r="ADT68" s="629"/>
      <c r="ADU68" s="629"/>
      <c r="ADV68" s="629"/>
      <c r="ADW68" s="629"/>
      <c r="ADX68" s="629"/>
      <c r="ADY68" s="629"/>
      <c r="ADZ68" s="629"/>
      <c r="AEA68" s="629"/>
      <c r="AEB68" s="629"/>
      <c r="AEC68" s="629"/>
      <c r="AED68" s="629"/>
      <c r="AEE68" s="629"/>
      <c r="AEF68" s="629"/>
      <c r="AEG68" s="629"/>
      <c r="AEH68" s="629"/>
      <c r="AEI68" s="629"/>
      <c r="AEJ68" s="629"/>
      <c r="AEK68" s="629"/>
      <c r="AEL68" s="629"/>
      <c r="AEM68" s="629"/>
      <c r="AEN68" s="629"/>
      <c r="AEO68" s="629"/>
      <c r="AEP68" s="629"/>
      <c r="AEQ68" s="629"/>
      <c r="AER68" s="629"/>
      <c r="AES68" s="629"/>
      <c r="AET68" s="629"/>
      <c r="AEU68" s="629"/>
      <c r="AEV68" s="629"/>
      <c r="AEW68" s="629"/>
      <c r="AEX68" s="629"/>
      <c r="AEY68" s="629"/>
      <c r="AEZ68" s="629"/>
      <c r="AFA68" s="629"/>
      <c r="AFB68" s="629"/>
      <c r="AFC68" s="629"/>
      <c r="AFD68" s="629"/>
      <c r="AFE68" s="629"/>
      <c r="AFF68" s="629"/>
      <c r="AFG68" s="629"/>
      <c r="AFH68" s="629"/>
      <c r="AFI68" s="629"/>
      <c r="AFJ68" s="629"/>
      <c r="AFK68" s="629"/>
      <c r="AFL68" s="629"/>
      <c r="AFM68" s="629"/>
      <c r="AFN68" s="629"/>
      <c r="AFO68" s="629"/>
      <c r="AFP68" s="629"/>
      <c r="AFQ68" s="629"/>
      <c r="AFR68" s="629"/>
      <c r="AFS68" s="629"/>
      <c r="AFT68" s="629"/>
      <c r="AFU68" s="629"/>
      <c r="AFV68" s="629"/>
      <c r="AFW68" s="629"/>
      <c r="AFX68" s="629"/>
      <c r="AFY68" s="629"/>
      <c r="AFZ68" s="629"/>
      <c r="AGA68" s="629"/>
      <c r="AGB68" s="629"/>
      <c r="AGC68" s="629"/>
      <c r="AGD68" s="629"/>
      <c r="AGE68" s="629"/>
      <c r="AGF68" s="629"/>
      <c r="AGG68" s="629"/>
      <c r="AGH68" s="629"/>
      <c r="AGI68" s="629"/>
      <c r="AGJ68" s="629"/>
      <c r="AGK68" s="629"/>
      <c r="AGL68" s="629"/>
      <c r="AGM68" s="629"/>
      <c r="AGN68" s="629"/>
      <c r="AGO68" s="629"/>
      <c r="AGP68" s="629"/>
      <c r="AGQ68" s="629"/>
      <c r="AGR68" s="629"/>
      <c r="AGS68" s="629"/>
      <c r="AGT68" s="629"/>
      <c r="AGU68" s="629"/>
      <c r="AGV68" s="629"/>
      <c r="AGW68" s="629"/>
      <c r="AGX68" s="629"/>
      <c r="AGY68" s="629"/>
      <c r="AGZ68" s="629"/>
      <c r="AHA68" s="629"/>
      <c r="AHB68" s="629"/>
      <c r="AHC68" s="629"/>
      <c r="AHD68" s="629"/>
      <c r="AHE68" s="629"/>
      <c r="AHF68" s="629"/>
      <c r="AHG68" s="629"/>
      <c r="AHH68" s="629"/>
      <c r="AHI68" s="629"/>
      <c r="AHJ68" s="629"/>
      <c r="AHK68" s="629"/>
      <c r="AHL68" s="629"/>
      <c r="AHM68" s="629"/>
      <c r="AHN68" s="629"/>
      <c r="AHO68" s="629"/>
      <c r="AHP68" s="629"/>
      <c r="AHQ68" s="629"/>
      <c r="AHR68" s="629"/>
      <c r="AHS68" s="629"/>
      <c r="AHT68" s="629"/>
      <c r="AHU68" s="629"/>
      <c r="AHV68" s="629"/>
      <c r="AHW68" s="629"/>
      <c r="AHX68" s="629"/>
      <c r="AHY68" s="629"/>
      <c r="AHZ68" s="629"/>
      <c r="AIA68" s="629"/>
      <c r="AIB68" s="629"/>
      <c r="AIC68" s="629"/>
      <c r="AID68" s="629"/>
      <c r="AIE68" s="629"/>
      <c r="AIF68" s="629"/>
      <c r="AIG68" s="629"/>
      <c r="AIH68" s="629"/>
      <c r="AII68" s="629"/>
    </row>
    <row r="69" spans="1:919" s="654" customFormat="1" ht="31.75" customHeight="1" x14ac:dyDescent="0.75">
      <c r="A69" s="580"/>
      <c r="B69" s="616"/>
      <c r="C69" s="668"/>
      <c r="D69" s="669"/>
      <c r="E69" s="670"/>
      <c r="F69" s="670"/>
      <c r="G69" s="1902"/>
      <c r="H69" s="671"/>
      <c r="I69" s="671"/>
      <c r="J69" s="690"/>
      <c r="K69" s="673"/>
      <c r="L69" s="685"/>
      <c r="M69" s="694"/>
      <c r="N69" s="695"/>
      <c r="O69" s="653"/>
      <c r="P69" s="653"/>
      <c r="Q69" s="653"/>
      <c r="S69" s="677"/>
      <c r="W69" s="653"/>
      <c r="Y69" s="547"/>
      <c r="Z69" s="547"/>
      <c r="AB69" s="547"/>
      <c r="AC69" s="547"/>
      <c r="AD69" s="547"/>
      <c r="AE69" s="547"/>
      <c r="AF69" s="547"/>
      <c r="AH69" s="547"/>
      <c r="AI69" s="547"/>
      <c r="AJ69" s="547"/>
      <c r="AK69" s="498"/>
      <c r="AL69" s="548"/>
      <c r="AN69" s="547"/>
      <c r="AO69" s="547"/>
      <c r="AP69" s="547"/>
      <c r="AQ69" s="547"/>
      <c r="AR69" s="547"/>
      <c r="AS69" s="549"/>
      <c r="AT69" s="549"/>
      <c r="AU69" s="549"/>
      <c r="AV69" s="549"/>
      <c r="AW69" s="549"/>
      <c r="AX69" s="549"/>
      <c r="AY69" s="549"/>
      <c r="AZ69" s="549"/>
      <c r="BA69" s="549"/>
      <c r="BB69" s="549"/>
      <c r="BC69" s="549"/>
      <c r="BD69" s="549"/>
      <c r="BE69" s="549"/>
      <c r="BF69" s="549"/>
      <c r="BG69" s="549"/>
      <c r="BH69" s="549"/>
      <c r="BI69" s="549"/>
      <c r="BJ69" s="549"/>
      <c r="BK69" s="549"/>
      <c r="BL69" s="549"/>
      <c r="BM69" s="549"/>
      <c r="BN69" s="549"/>
      <c r="BO69" s="549"/>
      <c r="BP69" s="549"/>
      <c r="BQ69" s="549"/>
      <c r="BR69" s="549"/>
      <c r="BS69" s="549"/>
      <c r="BT69" s="549"/>
      <c r="BU69" s="549"/>
      <c r="BV69" s="549"/>
      <c r="BW69" s="549"/>
      <c r="BX69" s="549"/>
      <c r="BY69" s="549"/>
      <c r="BZ69" s="549"/>
      <c r="CA69" s="549"/>
      <c r="CB69" s="549"/>
      <c r="CC69" s="549"/>
      <c r="CD69" s="549"/>
      <c r="CE69" s="549"/>
      <c r="CF69" s="549"/>
      <c r="CG69" s="549"/>
      <c r="CH69" s="549"/>
      <c r="CI69" s="549"/>
      <c r="CJ69" s="549"/>
      <c r="CK69" s="549"/>
      <c r="CL69" s="549"/>
      <c r="CM69" s="549"/>
      <c r="CN69" s="549"/>
      <c r="CO69" s="549"/>
      <c r="CP69" s="549"/>
      <c r="CQ69" s="549"/>
      <c r="CR69" s="549"/>
      <c r="CS69" s="549"/>
      <c r="CT69" s="549"/>
      <c r="CU69" s="549"/>
      <c r="CV69" s="549"/>
      <c r="CW69" s="549"/>
      <c r="CX69" s="549"/>
      <c r="CY69" s="549"/>
      <c r="CZ69" s="549"/>
      <c r="DA69" s="549"/>
      <c r="DB69" s="549"/>
      <c r="DC69" s="549"/>
      <c r="DD69" s="549"/>
      <c r="DE69" s="549"/>
      <c r="DF69" s="549"/>
      <c r="DG69" s="549"/>
      <c r="DH69" s="549"/>
      <c r="DI69" s="549"/>
      <c r="DJ69" s="549"/>
      <c r="DK69" s="549"/>
      <c r="DL69" s="549"/>
      <c r="DM69" s="549"/>
      <c r="DN69" s="549"/>
      <c r="DO69" s="549"/>
      <c r="DP69" s="549"/>
      <c r="DQ69" s="549"/>
      <c r="DR69" s="549"/>
      <c r="DS69" s="549"/>
      <c r="DT69" s="549"/>
      <c r="DU69" s="549"/>
      <c r="DV69" s="549"/>
      <c r="DW69" s="549"/>
      <c r="DX69" s="549"/>
      <c r="DY69" s="549"/>
      <c r="DZ69" s="549"/>
      <c r="EA69" s="549"/>
      <c r="EB69" s="549"/>
      <c r="EC69" s="549"/>
      <c r="ED69" s="549"/>
      <c r="EE69" s="549"/>
      <c r="EF69" s="549"/>
      <c r="EG69" s="549"/>
      <c r="EH69" s="549"/>
      <c r="EI69" s="549"/>
      <c r="EJ69" s="549"/>
      <c r="EK69" s="549"/>
      <c r="EL69" s="549"/>
      <c r="EM69" s="549"/>
      <c r="EN69" s="549"/>
      <c r="EO69" s="549"/>
      <c r="EP69" s="549"/>
      <c r="EQ69" s="549"/>
      <c r="ER69" s="549"/>
      <c r="ES69" s="549"/>
      <c r="ET69" s="549"/>
      <c r="EU69" s="549"/>
      <c r="EV69" s="549"/>
      <c r="EW69" s="549"/>
      <c r="EX69" s="549"/>
      <c r="EY69" s="549"/>
      <c r="EZ69" s="549"/>
      <c r="FA69" s="549"/>
      <c r="FB69" s="549"/>
      <c r="FC69" s="549"/>
      <c r="FD69" s="549"/>
      <c r="FE69" s="549"/>
      <c r="FF69" s="549"/>
      <c r="FG69" s="549"/>
      <c r="FH69" s="549"/>
      <c r="FI69" s="549"/>
      <c r="FJ69" s="549"/>
      <c r="FK69" s="549"/>
      <c r="FL69" s="549"/>
      <c r="FM69" s="549"/>
      <c r="FN69" s="549"/>
      <c r="FO69" s="549"/>
      <c r="FP69" s="549"/>
      <c r="FQ69" s="549"/>
      <c r="FR69" s="549"/>
      <c r="FS69" s="549"/>
      <c r="FT69" s="549"/>
      <c r="FU69" s="549"/>
      <c r="FV69" s="549"/>
      <c r="FW69" s="549"/>
      <c r="FX69" s="549"/>
      <c r="FY69" s="549"/>
      <c r="FZ69" s="549"/>
      <c r="GA69" s="549"/>
      <c r="GB69" s="549"/>
      <c r="GC69" s="549"/>
      <c r="GD69" s="549"/>
      <c r="GE69" s="549"/>
      <c r="GF69" s="549"/>
      <c r="GG69" s="549"/>
      <c r="GH69" s="549"/>
      <c r="GI69" s="549"/>
      <c r="GJ69" s="549"/>
      <c r="GK69" s="549"/>
      <c r="GL69" s="549"/>
      <c r="GM69" s="549"/>
      <c r="GN69" s="549"/>
      <c r="GO69" s="549"/>
      <c r="GP69" s="549"/>
      <c r="GQ69" s="549"/>
      <c r="GR69" s="549"/>
      <c r="GS69" s="549"/>
      <c r="GT69" s="549"/>
      <c r="GU69" s="549"/>
      <c r="GV69" s="549"/>
      <c r="GW69" s="549"/>
      <c r="GX69" s="549"/>
      <c r="GY69" s="549"/>
      <c r="GZ69" s="549"/>
      <c r="HA69" s="549"/>
      <c r="HB69" s="549"/>
      <c r="HC69" s="549"/>
      <c r="HD69" s="549"/>
      <c r="HE69" s="549"/>
      <c r="HF69" s="549"/>
      <c r="HG69" s="549"/>
      <c r="HH69" s="549"/>
      <c r="HI69" s="549"/>
      <c r="HJ69" s="549"/>
      <c r="HK69" s="549"/>
      <c r="HL69" s="549"/>
      <c r="HM69" s="549"/>
      <c r="HN69" s="549"/>
      <c r="HO69" s="549"/>
      <c r="HP69" s="549"/>
      <c r="HQ69" s="549"/>
      <c r="HR69" s="549"/>
      <c r="HS69" s="549"/>
      <c r="HT69" s="549"/>
      <c r="HU69" s="549"/>
      <c r="HV69" s="549"/>
      <c r="HW69" s="549"/>
      <c r="HX69" s="549"/>
      <c r="HY69" s="549"/>
      <c r="HZ69" s="549"/>
      <c r="IA69" s="549"/>
      <c r="IB69" s="549"/>
      <c r="IC69" s="549"/>
      <c r="ID69" s="549"/>
      <c r="IE69" s="549"/>
      <c r="IF69" s="549"/>
      <c r="IG69" s="549"/>
      <c r="IH69" s="549"/>
      <c r="II69" s="549"/>
      <c r="IJ69" s="549"/>
      <c r="IK69" s="549"/>
      <c r="IL69" s="549"/>
      <c r="IM69" s="549"/>
      <c r="IN69" s="549"/>
      <c r="IO69" s="549"/>
      <c r="IP69" s="549"/>
      <c r="IQ69" s="549"/>
      <c r="IR69" s="549"/>
      <c r="IS69" s="549"/>
      <c r="IT69" s="549"/>
      <c r="IU69" s="549"/>
      <c r="IV69" s="549"/>
      <c r="IW69" s="549"/>
      <c r="IX69" s="549"/>
      <c r="IY69" s="549"/>
      <c r="IZ69" s="549"/>
      <c r="JA69" s="549"/>
      <c r="JB69" s="549"/>
      <c r="JC69" s="549"/>
      <c r="JD69" s="549"/>
      <c r="JE69" s="549"/>
      <c r="JF69" s="549"/>
      <c r="JG69" s="549"/>
      <c r="JH69" s="549"/>
      <c r="JI69" s="549"/>
      <c r="JJ69" s="549"/>
      <c r="JK69" s="549"/>
      <c r="JL69" s="549"/>
      <c r="JM69" s="549"/>
      <c r="JN69" s="549"/>
      <c r="JO69" s="549"/>
      <c r="JP69" s="549"/>
      <c r="JQ69" s="549"/>
      <c r="JR69" s="549"/>
      <c r="JS69" s="549"/>
      <c r="JT69" s="549"/>
      <c r="JU69" s="549"/>
      <c r="JV69" s="549"/>
      <c r="JW69" s="549"/>
      <c r="JX69" s="549"/>
      <c r="JY69" s="549"/>
      <c r="JZ69" s="549"/>
      <c r="KA69" s="549"/>
      <c r="KB69" s="549"/>
      <c r="KC69" s="549"/>
      <c r="KD69" s="549"/>
      <c r="KE69" s="549"/>
      <c r="KF69" s="549"/>
      <c r="KG69" s="549"/>
      <c r="KH69" s="549"/>
      <c r="KI69" s="549"/>
      <c r="KJ69" s="549"/>
      <c r="KK69" s="549"/>
      <c r="KL69" s="549"/>
      <c r="KM69" s="549"/>
      <c r="KN69" s="549"/>
      <c r="KO69" s="549"/>
      <c r="KP69" s="549"/>
      <c r="KQ69" s="549"/>
      <c r="KR69" s="549"/>
      <c r="KS69" s="549"/>
      <c r="KT69" s="549"/>
      <c r="KU69" s="549"/>
      <c r="KV69" s="549"/>
      <c r="KW69" s="549"/>
      <c r="KX69" s="549"/>
      <c r="KY69" s="549"/>
      <c r="KZ69" s="549"/>
      <c r="LA69" s="549"/>
      <c r="LB69" s="549"/>
      <c r="LC69" s="549"/>
      <c r="LD69" s="549"/>
      <c r="LE69" s="549"/>
      <c r="LF69" s="549"/>
      <c r="LG69" s="549"/>
      <c r="LH69" s="549"/>
      <c r="LI69" s="549"/>
      <c r="LJ69" s="549"/>
      <c r="LK69" s="549"/>
      <c r="LL69" s="549"/>
      <c r="LM69" s="549"/>
      <c r="LN69" s="549"/>
      <c r="LO69" s="549"/>
      <c r="LP69" s="549"/>
      <c r="LQ69" s="549"/>
      <c r="LR69" s="549"/>
      <c r="LS69" s="549"/>
      <c r="LT69" s="549"/>
      <c r="LU69" s="549"/>
      <c r="LV69" s="549"/>
      <c r="LW69" s="549"/>
      <c r="LX69" s="549"/>
      <c r="LY69" s="549"/>
      <c r="LZ69" s="549"/>
      <c r="MA69" s="549"/>
      <c r="MB69" s="549"/>
      <c r="MC69" s="549"/>
      <c r="MD69" s="549"/>
      <c r="ME69" s="549"/>
      <c r="MF69" s="549"/>
      <c r="MG69" s="549"/>
      <c r="MH69" s="549"/>
      <c r="MI69" s="549"/>
      <c r="MJ69" s="549"/>
      <c r="MK69" s="549"/>
      <c r="ML69" s="549"/>
      <c r="MM69" s="549"/>
      <c r="MN69" s="549"/>
      <c r="MO69" s="549"/>
      <c r="MP69" s="549"/>
      <c r="MQ69" s="549"/>
      <c r="MR69" s="549"/>
      <c r="MS69" s="549"/>
      <c r="MT69" s="549"/>
      <c r="MU69" s="549"/>
      <c r="MV69" s="549"/>
      <c r="MW69" s="549"/>
      <c r="MX69" s="549"/>
      <c r="MY69" s="549"/>
      <c r="MZ69" s="549"/>
      <c r="NA69" s="549"/>
      <c r="NB69" s="549"/>
      <c r="NC69" s="549"/>
      <c r="ND69" s="549"/>
      <c r="NE69" s="549"/>
      <c r="NF69" s="549"/>
      <c r="NG69" s="549"/>
      <c r="NH69" s="549"/>
      <c r="NI69" s="549"/>
      <c r="NJ69" s="549"/>
      <c r="NK69" s="549"/>
      <c r="NL69" s="549"/>
      <c r="NM69" s="549"/>
      <c r="NN69" s="549"/>
      <c r="NO69" s="549"/>
      <c r="NP69" s="549"/>
      <c r="NQ69" s="549"/>
      <c r="NR69" s="549"/>
      <c r="NS69" s="549"/>
      <c r="NT69" s="549"/>
      <c r="NU69" s="549"/>
      <c r="NV69" s="549"/>
      <c r="NW69" s="549"/>
      <c r="NX69" s="549"/>
      <c r="NY69" s="549"/>
      <c r="NZ69" s="549"/>
      <c r="OA69" s="549"/>
      <c r="OB69" s="549"/>
      <c r="OC69" s="549"/>
      <c r="OD69" s="549"/>
      <c r="OE69" s="549"/>
      <c r="OF69" s="549"/>
      <c r="OG69" s="549"/>
      <c r="OH69" s="549"/>
      <c r="OI69" s="549"/>
      <c r="OJ69" s="549"/>
      <c r="OK69" s="549"/>
      <c r="OL69" s="549"/>
      <c r="OM69" s="549"/>
      <c r="ON69" s="549"/>
      <c r="OO69" s="549"/>
      <c r="OP69" s="549"/>
      <c r="OQ69" s="549"/>
      <c r="OR69" s="549"/>
      <c r="OS69" s="549"/>
      <c r="OT69" s="549"/>
      <c r="OU69" s="549"/>
      <c r="OV69" s="549"/>
      <c r="OW69" s="549"/>
      <c r="OX69" s="549"/>
      <c r="OY69" s="549"/>
      <c r="OZ69" s="549"/>
      <c r="PA69" s="549"/>
      <c r="PB69" s="549"/>
      <c r="PC69" s="549"/>
      <c r="PD69" s="549"/>
      <c r="PE69" s="549"/>
      <c r="PF69" s="549"/>
      <c r="PG69" s="549"/>
      <c r="PH69" s="549"/>
      <c r="PI69" s="549"/>
      <c r="PJ69" s="549"/>
      <c r="PK69" s="549"/>
      <c r="PL69" s="549"/>
      <c r="PM69" s="549"/>
      <c r="PN69" s="549"/>
      <c r="PO69" s="549"/>
      <c r="PP69" s="549"/>
      <c r="PQ69" s="549"/>
      <c r="PR69" s="549"/>
      <c r="PS69" s="549"/>
      <c r="PT69" s="549"/>
      <c r="PU69" s="549"/>
      <c r="PV69" s="549"/>
      <c r="PW69" s="549"/>
      <c r="PX69" s="549"/>
      <c r="PY69" s="549"/>
      <c r="PZ69" s="549"/>
      <c r="QA69" s="549"/>
      <c r="QB69" s="549"/>
      <c r="QC69" s="549"/>
      <c r="QD69" s="549"/>
      <c r="QE69" s="549"/>
      <c r="QF69" s="549"/>
      <c r="QG69" s="549"/>
      <c r="QH69" s="549"/>
      <c r="QI69" s="549"/>
      <c r="QJ69" s="549"/>
      <c r="QK69" s="549"/>
      <c r="QL69" s="549"/>
      <c r="QM69" s="549"/>
      <c r="QN69" s="549"/>
      <c r="QO69" s="549"/>
      <c r="QP69" s="549"/>
      <c r="QQ69" s="549"/>
      <c r="QR69" s="549"/>
      <c r="QS69" s="549"/>
      <c r="QT69" s="549"/>
      <c r="QU69" s="549"/>
      <c r="QV69" s="549"/>
      <c r="QW69" s="549"/>
      <c r="QX69" s="549"/>
      <c r="QY69" s="549"/>
      <c r="QZ69" s="549"/>
      <c r="RA69" s="549"/>
      <c r="RB69" s="549"/>
      <c r="RC69" s="549"/>
      <c r="RD69" s="549"/>
      <c r="RE69" s="549"/>
      <c r="RF69" s="549"/>
      <c r="RG69" s="549"/>
      <c r="RH69" s="549"/>
      <c r="RI69" s="549"/>
      <c r="RJ69" s="549"/>
      <c r="RK69" s="549"/>
      <c r="RL69" s="549"/>
      <c r="RM69" s="549"/>
      <c r="RN69" s="549"/>
      <c r="RO69" s="549"/>
      <c r="RP69" s="549"/>
      <c r="RQ69" s="549"/>
      <c r="RR69" s="549"/>
      <c r="RS69" s="549"/>
      <c r="RT69" s="549"/>
      <c r="RU69" s="549"/>
      <c r="RV69" s="549"/>
      <c r="RW69" s="549"/>
      <c r="RX69" s="549"/>
      <c r="RY69" s="549"/>
      <c r="RZ69" s="549"/>
      <c r="SA69" s="549"/>
      <c r="SB69" s="549"/>
      <c r="SC69" s="549"/>
      <c r="SD69" s="549"/>
      <c r="SE69" s="549"/>
      <c r="SF69" s="549"/>
      <c r="SG69" s="549"/>
      <c r="SH69" s="549"/>
      <c r="SI69" s="549"/>
      <c r="SJ69" s="549"/>
      <c r="SK69" s="549"/>
      <c r="SL69" s="549"/>
      <c r="SM69" s="549"/>
      <c r="SN69" s="549"/>
      <c r="SO69" s="549"/>
      <c r="SP69" s="549"/>
      <c r="SQ69" s="549"/>
      <c r="SR69" s="549"/>
      <c r="SS69" s="549"/>
      <c r="ST69" s="549"/>
      <c r="SU69" s="549"/>
      <c r="SV69" s="549"/>
      <c r="SW69" s="549"/>
      <c r="SX69" s="549"/>
      <c r="SY69" s="549"/>
      <c r="SZ69" s="549"/>
      <c r="TA69" s="549"/>
      <c r="TB69" s="549"/>
      <c r="TC69" s="549"/>
      <c r="TD69" s="549"/>
      <c r="TE69" s="549"/>
      <c r="TF69" s="549"/>
      <c r="TG69" s="549"/>
      <c r="TH69" s="549"/>
      <c r="TI69" s="549"/>
      <c r="TJ69" s="549"/>
      <c r="TK69" s="549"/>
      <c r="TL69" s="549"/>
      <c r="TM69" s="549"/>
      <c r="TN69" s="549"/>
      <c r="TO69" s="549"/>
      <c r="TP69" s="549"/>
      <c r="TQ69" s="549"/>
      <c r="TR69" s="549"/>
      <c r="TS69" s="549"/>
      <c r="TT69" s="549"/>
      <c r="TU69" s="549"/>
      <c r="TV69" s="549"/>
      <c r="TW69" s="549"/>
      <c r="TX69" s="549"/>
      <c r="TY69" s="549"/>
      <c r="TZ69" s="549"/>
      <c r="UA69" s="549"/>
      <c r="UB69" s="549"/>
      <c r="UC69" s="549"/>
      <c r="UD69" s="549"/>
      <c r="UE69" s="549"/>
      <c r="UF69" s="549"/>
      <c r="UG69" s="549"/>
      <c r="UH69" s="549"/>
      <c r="UI69" s="549"/>
      <c r="UJ69" s="549"/>
      <c r="UK69" s="549"/>
      <c r="UL69" s="549"/>
      <c r="UM69" s="549"/>
      <c r="UN69" s="549"/>
      <c r="UO69" s="549"/>
      <c r="UP69" s="549"/>
      <c r="UQ69" s="549"/>
      <c r="UR69" s="549"/>
      <c r="US69" s="549"/>
      <c r="UT69" s="549"/>
      <c r="UU69" s="549"/>
      <c r="UV69" s="549"/>
      <c r="UW69" s="549"/>
      <c r="UX69" s="549"/>
      <c r="UY69" s="549"/>
      <c r="UZ69" s="549"/>
      <c r="VA69" s="549"/>
      <c r="VB69" s="549"/>
      <c r="VC69" s="549"/>
      <c r="VD69" s="549"/>
      <c r="VE69" s="549"/>
      <c r="VF69" s="549"/>
      <c r="VG69" s="549"/>
      <c r="VH69" s="549"/>
      <c r="VI69" s="549"/>
      <c r="VJ69" s="549"/>
      <c r="VK69" s="549"/>
      <c r="VL69" s="549"/>
      <c r="VM69" s="549"/>
      <c r="VN69" s="549"/>
      <c r="VO69" s="549"/>
      <c r="VP69" s="549"/>
      <c r="VQ69" s="549"/>
      <c r="VR69" s="549"/>
      <c r="VS69" s="549"/>
      <c r="VT69" s="549"/>
      <c r="VU69" s="549"/>
      <c r="VV69" s="549"/>
      <c r="VW69" s="549"/>
      <c r="VX69" s="549"/>
      <c r="VY69" s="549"/>
      <c r="VZ69" s="549"/>
      <c r="WA69" s="549"/>
      <c r="WB69" s="549"/>
      <c r="WC69" s="549"/>
      <c r="WD69" s="549"/>
      <c r="WE69" s="549"/>
      <c r="WF69" s="549"/>
      <c r="WG69" s="549"/>
      <c r="WH69" s="549"/>
      <c r="WI69" s="549"/>
      <c r="WJ69" s="549"/>
      <c r="WK69" s="549"/>
      <c r="WL69" s="549"/>
      <c r="WM69" s="549"/>
      <c r="WN69" s="549"/>
      <c r="WO69" s="549"/>
      <c r="WP69" s="549"/>
      <c r="WQ69" s="549"/>
      <c r="WR69" s="549"/>
      <c r="WS69" s="549"/>
      <c r="WT69" s="549"/>
      <c r="WU69" s="549"/>
      <c r="WV69" s="549"/>
      <c r="WW69" s="549"/>
      <c r="WX69" s="549"/>
      <c r="WY69" s="549"/>
      <c r="WZ69" s="549"/>
      <c r="XA69" s="549"/>
      <c r="XB69" s="549"/>
      <c r="XC69" s="549"/>
      <c r="XD69" s="549"/>
      <c r="XE69" s="549"/>
      <c r="XF69" s="549"/>
      <c r="XG69" s="549"/>
      <c r="XH69" s="549"/>
      <c r="XI69" s="549"/>
      <c r="XJ69" s="549"/>
      <c r="XK69" s="549"/>
      <c r="XL69" s="549"/>
      <c r="XM69" s="549"/>
      <c r="XN69" s="549"/>
      <c r="XO69" s="549"/>
      <c r="XP69" s="549"/>
      <c r="XQ69" s="549"/>
      <c r="XR69" s="549"/>
      <c r="XS69" s="549"/>
      <c r="XT69" s="549"/>
      <c r="XU69" s="549"/>
      <c r="XV69" s="549"/>
      <c r="XW69" s="549"/>
      <c r="XX69" s="549"/>
      <c r="XY69" s="549"/>
      <c r="XZ69" s="549"/>
      <c r="YA69" s="549"/>
      <c r="YB69" s="549"/>
      <c r="YC69" s="549"/>
      <c r="YD69" s="549"/>
      <c r="YE69" s="549"/>
      <c r="YF69" s="549"/>
      <c r="YG69" s="549"/>
      <c r="YH69" s="549"/>
      <c r="YI69" s="549"/>
      <c r="YJ69" s="549"/>
      <c r="YK69" s="549"/>
      <c r="YL69" s="549"/>
      <c r="YM69" s="549"/>
      <c r="YN69" s="549"/>
      <c r="YO69" s="549"/>
      <c r="YP69" s="549"/>
      <c r="YQ69" s="549"/>
      <c r="YR69" s="549"/>
      <c r="YS69" s="549"/>
      <c r="YT69" s="549"/>
      <c r="YU69" s="549"/>
      <c r="YV69" s="549"/>
      <c r="YW69" s="549"/>
      <c r="YX69" s="549"/>
      <c r="YY69" s="549"/>
      <c r="YZ69" s="549"/>
      <c r="ZA69" s="549"/>
      <c r="ZB69" s="549"/>
      <c r="ZC69" s="549"/>
      <c r="ZD69" s="549"/>
      <c r="ZE69" s="549"/>
      <c r="ZF69" s="549"/>
      <c r="ZG69" s="549"/>
      <c r="ZH69" s="549"/>
      <c r="ZI69" s="549"/>
      <c r="ZJ69" s="549"/>
      <c r="ZK69" s="549"/>
      <c r="ZL69" s="549"/>
      <c r="ZM69" s="549"/>
      <c r="ZN69" s="549"/>
      <c r="ZO69" s="549"/>
      <c r="ZP69" s="549"/>
      <c r="ZQ69" s="549"/>
      <c r="ZR69" s="549"/>
      <c r="ZS69" s="549"/>
      <c r="ZT69" s="549"/>
      <c r="ZU69" s="549"/>
      <c r="ZV69" s="549"/>
      <c r="ZW69" s="549"/>
      <c r="ZX69" s="549"/>
      <c r="ZY69" s="549"/>
      <c r="ZZ69" s="549"/>
      <c r="AAA69" s="549"/>
      <c r="AAB69" s="549"/>
      <c r="AAC69" s="549"/>
      <c r="AAD69" s="549"/>
      <c r="AAE69" s="549"/>
      <c r="AAF69" s="549"/>
      <c r="AAG69" s="549"/>
      <c r="AAH69" s="549"/>
      <c r="AAI69" s="549"/>
      <c r="AAJ69" s="549"/>
      <c r="AAK69" s="549"/>
      <c r="AAL69" s="549"/>
      <c r="AAM69" s="549"/>
      <c r="AAN69" s="549"/>
      <c r="AAO69" s="549"/>
      <c r="AAP69" s="549"/>
      <c r="AAQ69" s="549"/>
      <c r="AAR69" s="549"/>
      <c r="AAS69" s="549"/>
      <c r="AAT69" s="549"/>
      <c r="AAU69" s="549"/>
      <c r="AAV69" s="549"/>
      <c r="AAW69" s="549"/>
      <c r="AAX69" s="549"/>
      <c r="AAY69" s="549"/>
      <c r="AAZ69" s="549"/>
      <c r="ABA69" s="549"/>
      <c r="ABB69" s="549"/>
      <c r="ABC69" s="549"/>
      <c r="ABD69" s="549"/>
      <c r="ABE69" s="549"/>
      <c r="ABF69" s="549"/>
      <c r="ABG69" s="549"/>
      <c r="ABH69" s="549"/>
      <c r="ABI69" s="549"/>
      <c r="ABJ69" s="549"/>
      <c r="ABK69" s="549"/>
      <c r="ABL69" s="549"/>
      <c r="ABM69" s="549"/>
      <c r="ABN69" s="549"/>
      <c r="ABO69" s="549"/>
      <c r="ABP69" s="549"/>
      <c r="ABQ69" s="549"/>
      <c r="ABR69" s="549"/>
      <c r="ABS69" s="549"/>
      <c r="ABT69" s="549"/>
      <c r="ABU69" s="549"/>
      <c r="ABV69" s="549"/>
      <c r="ABW69" s="549"/>
      <c r="ABX69" s="549"/>
      <c r="ABY69" s="549"/>
      <c r="ABZ69" s="549"/>
      <c r="ACA69" s="549"/>
      <c r="ACB69" s="549"/>
      <c r="ACC69" s="549"/>
      <c r="ACD69" s="549"/>
      <c r="ACE69" s="549"/>
      <c r="ACF69" s="549"/>
      <c r="ACG69" s="549"/>
      <c r="ACH69" s="549"/>
      <c r="ACI69" s="549"/>
      <c r="ACJ69" s="549"/>
      <c r="ACK69" s="549"/>
      <c r="ACL69" s="549"/>
      <c r="ACM69" s="549"/>
      <c r="ACN69" s="549"/>
      <c r="ACO69" s="549"/>
      <c r="ACP69" s="549"/>
      <c r="ACQ69" s="549"/>
      <c r="ACR69" s="549"/>
      <c r="ACS69" s="549"/>
      <c r="ACT69" s="549"/>
      <c r="ACU69" s="549"/>
      <c r="ACV69" s="549"/>
      <c r="ACW69" s="549"/>
      <c r="ACX69" s="549"/>
      <c r="ACY69" s="549"/>
      <c r="ACZ69" s="549"/>
      <c r="ADA69" s="549"/>
      <c r="ADB69" s="549"/>
      <c r="ADC69" s="549"/>
      <c r="ADD69" s="549"/>
      <c r="ADE69" s="549"/>
      <c r="ADF69" s="549"/>
      <c r="ADG69" s="549"/>
      <c r="ADH69" s="549"/>
      <c r="ADI69" s="549"/>
      <c r="ADJ69" s="549"/>
      <c r="ADK69" s="549"/>
      <c r="ADL69" s="549"/>
      <c r="ADM69" s="549"/>
      <c r="ADN69" s="549"/>
      <c r="ADO69" s="549"/>
      <c r="ADP69" s="549"/>
      <c r="ADQ69" s="549"/>
      <c r="ADR69" s="549"/>
      <c r="ADS69" s="549"/>
      <c r="ADT69" s="549"/>
      <c r="ADU69" s="549"/>
      <c r="ADV69" s="549"/>
      <c r="ADW69" s="549"/>
      <c r="ADX69" s="549"/>
      <c r="ADY69" s="549"/>
      <c r="ADZ69" s="549"/>
      <c r="AEA69" s="549"/>
      <c r="AEB69" s="549"/>
      <c r="AEC69" s="549"/>
      <c r="AED69" s="549"/>
      <c r="AEE69" s="549"/>
      <c r="AEF69" s="549"/>
      <c r="AEG69" s="549"/>
      <c r="AEH69" s="549"/>
      <c r="AEI69" s="549"/>
      <c r="AEJ69" s="549"/>
      <c r="AEK69" s="549"/>
      <c r="AEL69" s="549"/>
      <c r="AEM69" s="549"/>
      <c r="AEN69" s="549"/>
      <c r="AEO69" s="549"/>
      <c r="AEP69" s="549"/>
      <c r="AEQ69" s="549"/>
      <c r="AER69" s="549"/>
      <c r="AES69" s="549"/>
      <c r="AET69" s="549"/>
      <c r="AEU69" s="549"/>
      <c r="AEV69" s="549"/>
      <c r="AEW69" s="549"/>
      <c r="AEX69" s="549"/>
      <c r="AEY69" s="549"/>
      <c r="AEZ69" s="549"/>
      <c r="AFA69" s="549"/>
      <c r="AFB69" s="549"/>
      <c r="AFC69" s="549"/>
      <c r="AFD69" s="549"/>
      <c r="AFE69" s="549"/>
      <c r="AFF69" s="549"/>
      <c r="AFG69" s="549"/>
      <c r="AFH69" s="549"/>
      <c r="AFI69" s="549"/>
      <c r="AFJ69" s="549"/>
      <c r="AFK69" s="549"/>
      <c r="AFL69" s="549"/>
      <c r="AFM69" s="549"/>
      <c r="AFN69" s="549"/>
      <c r="AFO69" s="549"/>
      <c r="AFP69" s="549"/>
      <c r="AFQ69" s="549"/>
      <c r="AFR69" s="549"/>
      <c r="AFS69" s="549"/>
      <c r="AFT69" s="549"/>
      <c r="AFU69" s="549"/>
      <c r="AFV69" s="549"/>
      <c r="AFW69" s="549"/>
      <c r="AFX69" s="549"/>
      <c r="AFY69" s="549"/>
      <c r="AFZ69" s="549"/>
      <c r="AGA69" s="549"/>
      <c r="AGB69" s="549"/>
      <c r="AGC69" s="549"/>
      <c r="AGD69" s="549"/>
      <c r="AGE69" s="549"/>
      <c r="AGF69" s="549"/>
      <c r="AGG69" s="549"/>
      <c r="AGH69" s="549"/>
      <c r="AGI69" s="549"/>
      <c r="AGJ69" s="549"/>
      <c r="AGK69" s="549"/>
      <c r="AGL69" s="549"/>
      <c r="AGM69" s="549"/>
      <c r="AGN69" s="549"/>
      <c r="AGO69" s="549"/>
      <c r="AGP69" s="549"/>
      <c r="AGQ69" s="549"/>
      <c r="AGR69" s="549"/>
      <c r="AGS69" s="549"/>
      <c r="AGT69" s="549"/>
      <c r="AGU69" s="549"/>
      <c r="AGV69" s="549"/>
      <c r="AGW69" s="549"/>
      <c r="AGX69" s="549"/>
      <c r="AGY69" s="549"/>
      <c r="AGZ69" s="549"/>
      <c r="AHA69" s="549"/>
      <c r="AHB69" s="549"/>
      <c r="AHC69" s="549"/>
      <c r="AHD69" s="549"/>
      <c r="AHE69" s="549"/>
      <c r="AHF69" s="549"/>
      <c r="AHG69" s="549"/>
      <c r="AHH69" s="549"/>
      <c r="AHI69" s="549"/>
      <c r="AHJ69" s="549"/>
      <c r="AHK69" s="549"/>
      <c r="AHL69" s="549"/>
      <c r="AHM69" s="549"/>
      <c r="AHN69" s="549"/>
      <c r="AHO69" s="549"/>
      <c r="AHP69" s="549"/>
      <c r="AHQ69" s="549"/>
      <c r="AHR69" s="549"/>
      <c r="AHS69" s="549"/>
      <c r="AHT69" s="549"/>
      <c r="AHU69" s="549"/>
      <c r="AHV69" s="549"/>
      <c r="AHW69" s="549"/>
      <c r="AHX69" s="549"/>
      <c r="AHY69" s="549"/>
      <c r="AHZ69" s="549"/>
      <c r="AIA69" s="549"/>
      <c r="AIB69" s="549"/>
      <c r="AIC69" s="549"/>
      <c r="AID69" s="549"/>
      <c r="AIE69" s="549"/>
      <c r="AIF69" s="549"/>
      <c r="AIG69" s="549"/>
      <c r="AIH69" s="549"/>
      <c r="AII69" s="549"/>
    </row>
    <row r="70" spans="1:919" s="498" customFormat="1" ht="31.75" customHeight="1" x14ac:dyDescent="0.75">
      <c r="A70" s="946" t="s">
        <v>428</v>
      </c>
      <c r="B70" s="696"/>
      <c r="C70" s="654"/>
      <c r="D70" s="654"/>
      <c r="E70" s="582"/>
      <c r="F70" s="582"/>
      <c r="G70" s="583"/>
      <c r="H70" s="698"/>
      <c r="I70" s="698"/>
      <c r="J70" s="699"/>
      <c r="K70" s="585"/>
      <c r="L70" s="685"/>
      <c r="M70" s="533"/>
      <c r="N70" s="533"/>
      <c r="O70" s="661"/>
      <c r="P70" s="661"/>
      <c r="Q70" s="661"/>
      <c r="R70" s="654"/>
      <c r="S70" s="677"/>
      <c r="W70" s="661"/>
      <c r="Y70" s="547"/>
      <c r="Z70" s="547"/>
      <c r="AB70" s="547"/>
      <c r="AC70" s="547"/>
      <c r="AD70" s="547"/>
      <c r="AE70" s="547"/>
      <c r="AF70" s="547"/>
      <c r="AH70" s="547"/>
      <c r="AI70" s="547"/>
      <c r="AJ70" s="547"/>
      <c r="AL70" s="548"/>
      <c r="AN70" s="547"/>
      <c r="AO70" s="547"/>
      <c r="AP70" s="547"/>
      <c r="AQ70" s="547"/>
      <c r="AR70" s="547"/>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29"/>
      <c r="BW70" s="629"/>
      <c r="BX70" s="629"/>
      <c r="BY70" s="629"/>
      <c r="BZ70" s="629"/>
      <c r="CA70" s="629"/>
      <c r="CB70" s="629"/>
      <c r="CC70" s="629"/>
      <c r="CD70" s="629"/>
      <c r="CE70" s="629"/>
      <c r="CF70" s="629"/>
      <c r="CG70" s="629"/>
      <c r="CH70" s="629"/>
      <c r="CI70" s="629"/>
      <c r="CJ70" s="629"/>
      <c r="CK70" s="629"/>
      <c r="CL70" s="629"/>
      <c r="CM70" s="629"/>
      <c r="CN70" s="629"/>
      <c r="CO70" s="629"/>
      <c r="CP70" s="629"/>
      <c r="CQ70" s="629"/>
      <c r="CR70" s="629"/>
      <c r="CS70" s="629"/>
      <c r="CT70" s="629"/>
      <c r="CU70" s="629"/>
      <c r="CV70" s="629"/>
      <c r="CW70" s="629"/>
      <c r="CX70" s="629"/>
      <c r="CY70" s="629"/>
      <c r="CZ70" s="629"/>
      <c r="DA70" s="629"/>
      <c r="DB70" s="629"/>
      <c r="DC70" s="629"/>
      <c r="DD70" s="629"/>
      <c r="DE70" s="629"/>
      <c r="DF70" s="629"/>
      <c r="DG70" s="629"/>
      <c r="DH70" s="629"/>
      <c r="DI70" s="629"/>
      <c r="DJ70" s="629"/>
      <c r="DK70" s="629"/>
      <c r="DL70" s="629"/>
      <c r="DM70" s="629"/>
      <c r="DN70" s="629"/>
      <c r="DO70" s="629"/>
      <c r="DP70" s="629"/>
      <c r="DQ70" s="629"/>
      <c r="DR70" s="629"/>
      <c r="DS70" s="629"/>
      <c r="DT70" s="629"/>
      <c r="DU70" s="629"/>
      <c r="DV70" s="629"/>
      <c r="DW70" s="629"/>
      <c r="DX70" s="629"/>
      <c r="DY70" s="629"/>
      <c r="DZ70" s="629"/>
      <c r="EA70" s="629"/>
      <c r="EB70" s="629"/>
      <c r="EC70" s="629"/>
      <c r="ED70" s="629"/>
      <c r="EE70" s="629"/>
      <c r="EF70" s="629"/>
      <c r="EG70" s="629"/>
      <c r="EH70" s="629"/>
      <c r="EI70" s="629"/>
      <c r="EJ70" s="629"/>
      <c r="EK70" s="629"/>
      <c r="EL70" s="629"/>
      <c r="EM70" s="629"/>
      <c r="EN70" s="629"/>
      <c r="EO70" s="629"/>
      <c r="EP70" s="629"/>
      <c r="EQ70" s="629"/>
      <c r="ER70" s="629"/>
      <c r="ES70" s="629"/>
      <c r="ET70" s="629"/>
      <c r="EU70" s="629"/>
      <c r="EV70" s="629"/>
      <c r="EW70" s="629"/>
      <c r="EX70" s="629"/>
      <c r="EY70" s="629"/>
      <c r="EZ70" s="629"/>
      <c r="FA70" s="629"/>
      <c r="FB70" s="629"/>
      <c r="FC70" s="629"/>
      <c r="FD70" s="629"/>
      <c r="FE70" s="629"/>
      <c r="FF70" s="629"/>
      <c r="FG70" s="629"/>
      <c r="FH70" s="629"/>
      <c r="FI70" s="629"/>
      <c r="FJ70" s="629"/>
      <c r="FK70" s="629"/>
      <c r="FL70" s="629"/>
      <c r="FM70" s="629"/>
      <c r="FN70" s="629"/>
      <c r="FO70" s="629"/>
      <c r="FP70" s="629"/>
      <c r="FQ70" s="629"/>
      <c r="FR70" s="629"/>
      <c r="FS70" s="629"/>
      <c r="FT70" s="629"/>
      <c r="FU70" s="629"/>
      <c r="FV70" s="629"/>
      <c r="FW70" s="629"/>
      <c r="FX70" s="629"/>
      <c r="FY70" s="629"/>
      <c r="FZ70" s="629"/>
      <c r="GA70" s="629"/>
      <c r="GB70" s="629"/>
      <c r="GC70" s="629"/>
      <c r="GD70" s="629"/>
      <c r="GE70" s="629"/>
      <c r="GF70" s="629"/>
      <c r="GG70" s="629"/>
      <c r="GH70" s="629"/>
      <c r="GI70" s="629"/>
      <c r="GJ70" s="629"/>
      <c r="GK70" s="629"/>
      <c r="GL70" s="629"/>
      <c r="GM70" s="629"/>
      <c r="GN70" s="629"/>
      <c r="GO70" s="629"/>
      <c r="GP70" s="629"/>
      <c r="GQ70" s="629"/>
      <c r="GR70" s="629"/>
      <c r="GS70" s="629"/>
      <c r="GT70" s="629"/>
      <c r="GU70" s="629"/>
      <c r="GV70" s="629"/>
      <c r="GW70" s="629"/>
      <c r="GX70" s="629"/>
      <c r="GY70" s="629"/>
      <c r="GZ70" s="629"/>
      <c r="HA70" s="629"/>
      <c r="HB70" s="629"/>
      <c r="HC70" s="629"/>
      <c r="HD70" s="629"/>
      <c r="HE70" s="629"/>
      <c r="HF70" s="629"/>
      <c r="HG70" s="629"/>
      <c r="HH70" s="629"/>
      <c r="HI70" s="629"/>
      <c r="HJ70" s="629"/>
      <c r="HK70" s="629"/>
      <c r="HL70" s="629"/>
      <c r="HM70" s="629"/>
      <c r="HN70" s="629"/>
      <c r="HO70" s="629"/>
      <c r="HP70" s="629"/>
      <c r="HQ70" s="629"/>
      <c r="HR70" s="629"/>
      <c r="HS70" s="629"/>
      <c r="HT70" s="629"/>
      <c r="HU70" s="629"/>
      <c r="HV70" s="629"/>
      <c r="HW70" s="629"/>
      <c r="HX70" s="629"/>
      <c r="HY70" s="629"/>
      <c r="HZ70" s="629"/>
      <c r="IA70" s="629"/>
      <c r="IB70" s="629"/>
      <c r="IC70" s="629"/>
      <c r="ID70" s="629"/>
      <c r="IE70" s="629"/>
      <c r="IF70" s="629"/>
      <c r="IG70" s="629"/>
      <c r="IH70" s="629"/>
      <c r="II70" s="629"/>
      <c r="IJ70" s="629"/>
      <c r="IK70" s="629"/>
      <c r="IL70" s="629"/>
      <c r="IM70" s="629"/>
      <c r="IN70" s="629"/>
      <c r="IO70" s="629"/>
      <c r="IP70" s="629"/>
      <c r="IQ70" s="629"/>
      <c r="IR70" s="629"/>
      <c r="IS70" s="629"/>
      <c r="IT70" s="629"/>
      <c r="IU70" s="629"/>
      <c r="IV70" s="629"/>
      <c r="IW70" s="629"/>
      <c r="IX70" s="629"/>
      <c r="IY70" s="629"/>
      <c r="IZ70" s="629"/>
      <c r="JA70" s="629"/>
      <c r="JB70" s="629"/>
      <c r="JC70" s="629"/>
      <c r="JD70" s="629"/>
      <c r="JE70" s="629"/>
      <c r="JF70" s="629"/>
      <c r="JG70" s="629"/>
      <c r="JH70" s="629"/>
      <c r="JI70" s="629"/>
      <c r="JJ70" s="629"/>
      <c r="JK70" s="629"/>
      <c r="JL70" s="629"/>
      <c r="JM70" s="629"/>
      <c r="JN70" s="629"/>
      <c r="JO70" s="629"/>
      <c r="JP70" s="629"/>
      <c r="JQ70" s="629"/>
      <c r="JR70" s="629"/>
      <c r="JS70" s="629"/>
      <c r="JT70" s="629"/>
      <c r="JU70" s="629"/>
      <c r="JV70" s="629"/>
      <c r="JW70" s="629"/>
      <c r="JX70" s="629"/>
      <c r="JY70" s="629"/>
      <c r="JZ70" s="629"/>
      <c r="KA70" s="629"/>
      <c r="KB70" s="629"/>
      <c r="KC70" s="629"/>
      <c r="KD70" s="629"/>
      <c r="KE70" s="629"/>
      <c r="KF70" s="629"/>
      <c r="KG70" s="629"/>
      <c r="KH70" s="629"/>
      <c r="KI70" s="629"/>
      <c r="KJ70" s="629"/>
      <c r="KK70" s="629"/>
      <c r="KL70" s="629"/>
      <c r="KM70" s="629"/>
      <c r="KN70" s="629"/>
      <c r="KO70" s="629"/>
      <c r="KP70" s="629"/>
      <c r="KQ70" s="629"/>
      <c r="KR70" s="629"/>
      <c r="KS70" s="629"/>
      <c r="KT70" s="629"/>
      <c r="KU70" s="629"/>
      <c r="KV70" s="629"/>
      <c r="KW70" s="629"/>
      <c r="KX70" s="629"/>
      <c r="KY70" s="629"/>
      <c r="KZ70" s="629"/>
      <c r="LA70" s="629"/>
      <c r="LB70" s="629"/>
      <c r="LC70" s="629"/>
      <c r="LD70" s="629"/>
      <c r="LE70" s="629"/>
      <c r="LF70" s="629"/>
      <c r="LG70" s="629"/>
      <c r="LH70" s="629"/>
      <c r="LI70" s="629"/>
      <c r="LJ70" s="629"/>
      <c r="LK70" s="629"/>
      <c r="LL70" s="629"/>
      <c r="LM70" s="629"/>
      <c r="LN70" s="629"/>
      <c r="LO70" s="629"/>
      <c r="LP70" s="629"/>
      <c r="LQ70" s="629"/>
      <c r="LR70" s="629"/>
      <c r="LS70" s="629"/>
      <c r="LT70" s="629"/>
      <c r="LU70" s="629"/>
      <c r="LV70" s="629"/>
      <c r="LW70" s="629"/>
      <c r="LX70" s="629"/>
      <c r="LY70" s="629"/>
      <c r="LZ70" s="629"/>
      <c r="MA70" s="629"/>
      <c r="MB70" s="629"/>
      <c r="MC70" s="629"/>
      <c r="MD70" s="629"/>
      <c r="ME70" s="629"/>
      <c r="MF70" s="629"/>
      <c r="MG70" s="629"/>
      <c r="MH70" s="629"/>
      <c r="MI70" s="629"/>
      <c r="MJ70" s="629"/>
      <c r="MK70" s="629"/>
      <c r="ML70" s="629"/>
      <c r="MM70" s="629"/>
      <c r="MN70" s="629"/>
      <c r="MO70" s="629"/>
      <c r="MP70" s="629"/>
      <c r="MQ70" s="629"/>
      <c r="MR70" s="629"/>
      <c r="MS70" s="629"/>
      <c r="MT70" s="629"/>
      <c r="MU70" s="629"/>
      <c r="MV70" s="629"/>
      <c r="MW70" s="629"/>
      <c r="MX70" s="629"/>
      <c r="MY70" s="629"/>
      <c r="MZ70" s="629"/>
      <c r="NA70" s="629"/>
      <c r="NB70" s="629"/>
      <c r="NC70" s="629"/>
      <c r="ND70" s="629"/>
      <c r="NE70" s="629"/>
      <c r="NF70" s="629"/>
      <c r="NG70" s="629"/>
      <c r="NH70" s="629"/>
      <c r="NI70" s="629"/>
      <c r="NJ70" s="629"/>
      <c r="NK70" s="629"/>
      <c r="NL70" s="629"/>
      <c r="NM70" s="629"/>
      <c r="NN70" s="629"/>
      <c r="NO70" s="629"/>
      <c r="NP70" s="629"/>
      <c r="NQ70" s="629"/>
      <c r="NR70" s="629"/>
      <c r="NS70" s="629"/>
      <c r="NT70" s="629"/>
      <c r="NU70" s="629"/>
      <c r="NV70" s="629"/>
      <c r="NW70" s="629"/>
      <c r="NX70" s="629"/>
      <c r="NY70" s="629"/>
      <c r="NZ70" s="629"/>
      <c r="OA70" s="629"/>
      <c r="OB70" s="629"/>
      <c r="OC70" s="629"/>
      <c r="OD70" s="629"/>
      <c r="OE70" s="629"/>
      <c r="OF70" s="629"/>
      <c r="OG70" s="629"/>
      <c r="OH70" s="629"/>
      <c r="OI70" s="629"/>
      <c r="OJ70" s="629"/>
      <c r="OK70" s="629"/>
      <c r="OL70" s="629"/>
      <c r="OM70" s="629"/>
      <c r="ON70" s="629"/>
      <c r="OO70" s="629"/>
      <c r="OP70" s="629"/>
      <c r="OQ70" s="629"/>
      <c r="OR70" s="629"/>
      <c r="OS70" s="629"/>
      <c r="OT70" s="629"/>
      <c r="OU70" s="629"/>
      <c r="OV70" s="629"/>
      <c r="OW70" s="629"/>
      <c r="OX70" s="629"/>
      <c r="OY70" s="629"/>
      <c r="OZ70" s="629"/>
      <c r="PA70" s="629"/>
      <c r="PB70" s="629"/>
      <c r="PC70" s="629"/>
      <c r="PD70" s="629"/>
      <c r="PE70" s="629"/>
      <c r="PF70" s="629"/>
      <c r="PG70" s="629"/>
      <c r="PH70" s="629"/>
      <c r="PI70" s="629"/>
      <c r="PJ70" s="629"/>
      <c r="PK70" s="629"/>
      <c r="PL70" s="629"/>
      <c r="PM70" s="629"/>
      <c r="PN70" s="629"/>
      <c r="PO70" s="629"/>
      <c r="PP70" s="629"/>
      <c r="PQ70" s="629"/>
      <c r="PR70" s="629"/>
      <c r="PS70" s="629"/>
      <c r="PT70" s="629"/>
      <c r="PU70" s="629"/>
      <c r="PV70" s="629"/>
      <c r="PW70" s="629"/>
      <c r="PX70" s="629"/>
      <c r="PY70" s="629"/>
      <c r="PZ70" s="629"/>
      <c r="QA70" s="629"/>
      <c r="QB70" s="629"/>
      <c r="QC70" s="629"/>
      <c r="QD70" s="629"/>
      <c r="QE70" s="629"/>
      <c r="QF70" s="629"/>
      <c r="QG70" s="629"/>
      <c r="QH70" s="629"/>
      <c r="QI70" s="629"/>
      <c r="QJ70" s="629"/>
      <c r="QK70" s="629"/>
      <c r="QL70" s="629"/>
      <c r="QM70" s="629"/>
      <c r="QN70" s="629"/>
      <c r="QO70" s="629"/>
      <c r="QP70" s="629"/>
      <c r="QQ70" s="629"/>
      <c r="QR70" s="629"/>
      <c r="QS70" s="629"/>
      <c r="QT70" s="629"/>
      <c r="QU70" s="629"/>
      <c r="QV70" s="629"/>
      <c r="QW70" s="629"/>
      <c r="QX70" s="629"/>
      <c r="QY70" s="629"/>
      <c r="QZ70" s="629"/>
      <c r="RA70" s="629"/>
      <c r="RB70" s="629"/>
      <c r="RC70" s="629"/>
      <c r="RD70" s="629"/>
      <c r="RE70" s="629"/>
      <c r="RF70" s="629"/>
      <c r="RG70" s="629"/>
      <c r="RH70" s="629"/>
      <c r="RI70" s="629"/>
      <c r="RJ70" s="629"/>
      <c r="RK70" s="629"/>
      <c r="RL70" s="629"/>
      <c r="RM70" s="629"/>
      <c r="RN70" s="629"/>
      <c r="RO70" s="629"/>
      <c r="RP70" s="629"/>
      <c r="RQ70" s="629"/>
      <c r="RR70" s="629"/>
      <c r="RS70" s="629"/>
      <c r="RT70" s="629"/>
      <c r="RU70" s="629"/>
      <c r="RV70" s="629"/>
      <c r="RW70" s="629"/>
      <c r="RX70" s="629"/>
      <c r="RY70" s="629"/>
      <c r="RZ70" s="629"/>
      <c r="SA70" s="629"/>
      <c r="SB70" s="629"/>
      <c r="SC70" s="629"/>
      <c r="SD70" s="629"/>
      <c r="SE70" s="629"/>
      <c r="SF70" s="629"/>
      <c r="SG70" s="629"/>
      <c r="SH70" s="629"/>
      <c r="SI70" s="629"/>
      <c r="SJ70" s="629"/>
      <c r="SK70" s="629"/>
      <c r="SL70" s="629"/>
      <c r="SM70" s="629"/>
      <c r="SN70" s="629"/>
      <c r="SO70" s="629"/>
      <c r="SP70" s="629"/>
      <c r="SQ70" s="629"/>
      <c r="SR70" s="629"/>
      <c r="SS70" s="629"/>
      <c r="ST70" s="629"/>
      <c r="SU70" s="629"/>
      <c r="SV70" s="629"/>
      <c r="SW70" s="629"/>
      <c r="SX70" s="629"/>
      <c r="SY70" s="629"/>
      <c r="SZ70" s="629"/>
      <c r="TA70" s="629"/>
      <c r="TB70" s="629"/>
      <c r="TC70" s="629"/>
      <c r="TD70" s="629"/>
      <c r="TE70" s="629"/>
      <c r="TF70" s="629"/>
      <c r="TG70" s="629"/>
      <c r="TH70" s="629"/>
      <c r="TI70" s="629"/>
      <c r="TJ70" s="629"/>
      <c r="TK70" s="629"/>
      <c r="TL70" s="629"/>
      <c r="TM70" s="629"/>
      <c r="TN70" s="629"/>
      <c r="TO70" s="629"/>
      <c r="TP70" s="629"/>
      <c r="TQ70" s="629"/>
      <c r="TR70" s="629"/>
      <c r="TS70" s="629"/>
      <c r="TT70" s="629"/>
      <c r="TU70" s="629"/>
      <c r="TV70" s="629"/>
      <c r="TW70" s="629"/>
      <c r="TX70" s="629"/>
      <c r="TY70" s="629"/>
      <c r="TZ70" s="629"/>
      <c r="UA70" s="629"/>
      <c r="UB70" s="629"/>
      <c r="UC70" s="629"/>
      <c r="UD70" s="629"/>
      <c r="UE70" s="629"/>
      <c r="UF70" s="629"/>
      <c r="UG70" s="629"/>
      <c r="UH70" s="629"/>
      <c r="UI70" s="629"/>
      <c r="UJ70" s="629"/>
      <c r="UK70" s="629"/>
      <c r="UL70" s="629"/>
      <c r="UM70" s="629"/>
      <c r="UN70" s="629"/>
      <c r="UO70" s="629"/>
      <c r="UP70" s="629"/>
      <c r="UQ70" s="629"/>
      <c r="UR70" s="629"/>
      <c r="US70" s="629"/>
      <c r="UT70" s="629"/>
      <c r="UU70" s="629"/>
      <c r="UV70" s="629"/>
      <c r="UW70" s="629"/>
      <c r="UX70" s="629"/>
      <c r="UY70" s="629"/>
      <c r="UZ70" s="629"/>
      <c r="VA70" s="629"/>
      <c r="VB70" s="629"/>
      <c r="VC70" s="629"/>
      <c r="VD70" s="629"/>
      <c r="VE70" s="629"/>
      <c r="VF70" s="629"/>
      <c r="VG70" s="629"/>
      <c r="VH70" s="629"/>
      <c r="VI70" s="629"/>
      <c r="VJ70" s="629"/>
      <c r="VK70" s="629"/>
      <c r="VL70" s="629"/>
      <c r="VM70" s="629"/>
      <c r="VN70" s="629"/>
      <c r="VO70" s="629"/>
      <c r="VP70" s="629"/>
      <c r="VQ70" s="629"/>
      <c r="VR70" s="629"/>
      <c r="VS70" s="629"/>
      <c r="VT70" s="629"/>
      <c r="VU70" s="629"/>
      <c r="VV70" s="629"/>
      <c r="VW70" s="629"/>
      <c r="VX70" s="629"/>
      <c r="VY70" s="629"/>
      <c r="VZ70" s="629"/>
      <c r="WA70" s="629"/>
      <c r="WB70" s="629"/>
      <c r="WC70" s="629"/>
      <c r="WD70" s="629"/>
      <c r="WE70" s="629"/>
      <c r="WF70" s="629"/>
      <c r="WG70" s="629"/>
      <c r="WH70" s="629"/>
      <c r="WI70" s="629"/>
      <c r="WJ70" s="629"/>
      <c r="WK70" s="629"/>
      <c r="WL70" s="629"/>
      <c r="WM70" s="629"/>
      <c r="WN70" s="629"/>
      <c r="WO70" s="629"/>
      <c r="WP70" s="629"/>
      <c r="WQ70" s="629"/>
      <c r="WR70" s="629"/>
      <c r="WS70" s="629"/>
      <c r="WT70" s="629"/>
      <c r="WU70" s="629"/>
      <c r="WV70" s="629"/>
      <c r="WW70" s="629"/>
      <c r="WX70" s="629"/>
      <c r="WY70" s="629"/>
      <c r="WZ70" s="629"/>
      <c r="XA70" s="629"/>
      <c r="XB70" s="629"/>
      <c r="XC70" s="629"/>
      <c r="XD70" s="629"/>
      <c r="XE70" s="629"/>
      <c r="XF70" s="629"/>
      <c r="XG70" s="629"/>
      <c r="XH70" s="629"/>
      <c r="XI70" s="629"/>
      <c r="XJ70" s="629"/>
      <c r="XK70" s="629"/>
      <c r="XL70" s="629"/>
      <c r="XM70" s="629"/>
      <c r="XN70" s="629"/>
      <c r="XO70" s="629"/>
      <c r="XP70" s="629"/>
      <c r="XQ70" s="629"/>
      <c r="XR70" s="629"/>
      <c r="XS70" s="629"/>
      <c r="XT70" s="629"/>
      <c r="XU70" s="629"/>
      <c r="XV70" s="629"/>
      <c r="XW70" s="629"/>
      <c r="XX70" s="629"/>
      <c r="XY70" s="629"/>
      <c r="XZ70" s="629"/>
      <c r="YA70" s="629"/>
      <c r="YB70" s="629"/>
      <c r="YC70" s="629"/>
      <c r="YD70" s="629"/>
      <c r="YE70" s="629"/>
      <c r="YF70" s="629"/>
      <c r="YG70" s="629"/>
      <c r="YH70" s="629"/>
      <c r="YI70" s="629"/>
      <c r="YJ70" s="629"/>
      <c r="YK70" s="629"/>
      <c r="YL70" s="629"/>
      <c r="YM70" s="629"/>
      <c r="YN70" s="629"/>
      <c r="YO70" s="629"/>
      <c r="YP70" s="629"/>
      <c r="YQ70" s="629"/>
      <c r="YR70" s="629"/>
      <c r="YS70" s="629"/>
      <c r="YT70" s="629"/>
      <c r="YU70" s="629"/>
      <c r="YV70" s="629"/>
      <c r="YW70" s="629"/>
      <c r="YX70" s="629"/>
      <c r="YY70" s="629"/>
      <c r="YZ70" s="629"/>
      <c r="ZA70" s="629"/>
      <c r="ZB70" s="629"/>
      <c r="ZC70" s="629"/>
      <c r="ZD70" s="629"/>
      <c r="ZE70" s="629"/>
      <c r="ZF70" s="629"/>
      <c r="ZG70" s="629"/>
      <c r="ZH70" s="629"/>
      <c r="ZI70" s="629"/>
      <c r="ZJ70" s="629"/>
      <c r="ZK70" s="629"/>
      <c r="ZL70" s="629"/>
      <c r="ZM70" s="629"/>
      <c r="ZN70" s="629"/>
      <c r="ZO70" s="629"/>
      <c r="ZP70" s="629"/>
      <c r="ZQ70" s="629"/>
      <c r="ZR70" s="629"/>
      <c r="ZS70" s="629"/>
      <c r="ZT70" s="629"/>
      <c r="ZU70" s="629"/>
      <c r="ZV70" s="629"/>
      <c r="ZW70" s="629"/>
      <c r="ZX70" s="629"/>
      <c r="ZY70" s="629"/>
      <c r="ZZ70" s="629"/>
      <c r="AAA70" s="629"/>
      <c r="AAB70" s="629"/>
      <c r="AAC70" s="629"/>
      <c r="AAD70" s="629"/>
      <c r="AAE70" s="629"/>
      <c r="AAF70" s="629"/>
      <c r="AAG70" s="629"/>
      <c r="AAH70" s="629"/>
      <c r="AAI70" s="629"/>
      <c r="AAJ70" s="629"/>
      <c r="AAK70" s="629"/>
      <c r="AAL70" s="629"/>
      <c r="AAM70" s="629"/>
      <c r="AAN70" s="629"/>
      <c r="AAO70" s="629"/>
      <c r="AAP70" s="629"/>
      <c r="AAQ70" s="629"/>
      <c r="AAR70" s="629"/>
      <c r="AAS70" s="629"/>
      <c r="AAT70" s="629"/>
      <c r="AAU70" s="629"/>
      <c r="AAV70" s="629"/>
      <c r="AAW70" s="629"/>
      <c r="AAX70" s="629"/>
      <c r="AAY70" s="629"/>
      <c r="AAZ70" s="629"/>
      <c r="ABA70" s="629"/>
      <c r="ABB70" s="629"/>
      <c r="ABC70" s="629"/>
      <c r="ABD70" s="629"/>
      <c r="ABE70" s="629"/>
      <c r="ABF70" s="629"/>
      <c r="ABG70" s="629"/>
      <c r="ABH70" s="629"/>
      <c r="ABI70" s="629"/>
      <c r="ABJ70" s="629"/>
      <c r="ABK70" s="629"/>
      <c r="ABL70" s="629"/>
      <c r="ABM70" s="629"/>
      <c r="ABN70" s="629"/>
      <c r="ABO70" s="629"/>
      <c r="ABP70" s="629"/>
      <c r="ABQ70" s="629"/>
      <c r="ABR70" s="629"/>
      <c r="ABS70" s="629"/>
      <c r="ABT70" s="629"/>
      <c r="ABU70" s="629"/>
      <c r="ABV70" s="629"/>
      <c r="ABW70" s="629"/>
      <c r="ABX70" s="629"/>
      <c r="ABY70" s="629"/>
      <c r="ABZ70" s="629"/>
      <c r="ACA70" s="629"/>
      <c r="ACB70" s="629"/>
      <c r="ACC70" s="629"/>
      <c r="ACD70" s="629"/>
      <c r="ACE70" s="629"/>
      <c r="ACF70" s="629"/>
      <c r="ACG70" s="629"/>
      <c r="ACH70" s="629"/>
      <c r="ACI70" s="629"/>
      <c r="ACJ70" s="629"/>
      <c r="ACK70" s="629"/>
      <c r="ACL70" s="629"/>
      <c r="ACM70" s="629"/>
      <c r="ACN70" s="629"/>
      <c r="ACO70" s="629"/>
      <c r="ACP70" s="629"/>
      <c r="ACQ70" s="629"/>
      <c r="ACR70" s="629"/>
      <c r="ACS70" s="629"/>
      <c r="ACT70" s="629"/>
      <c r="ACU70" s="629"/>
      <c r="ACV70" s="629"/>
      <c r="ACW70" s="629"/>
      <c r="ACX70" s="629"/>
      <c r="ACY70" s="629"/>
      <c r="ACZ70" s="629"/>
      <c r="ADA70" s="629"/>
      <c r="ADB70" s="629"/>
      <c r="ADC70" s="629"/>
      <c r="ADD70" s="629"/>
      <c r="ADE70" s="629"/>
      <c r="ADF70" s="629"/>
      <c r="ADG70" s="629"/>
      <c r="ADH70" s="629"/>
      <c r="ADI70" s="629"/>
      <c r="ADJ70" s="629"/>
      <c r="ADK70" s="629"/>
      <c r="ADL70" s="629"/>
      <c r="ADM70" s="629"/>
      <c r="ADN70" s="629"/>
      <c r="ADO70" s="629"/>
      <c r="ADP70" s="629"/>
      <c r="ADQ70" s="629"/>
      <c r="ADR70" s="629"/>
      <c r="ADS70" s="629"/>
      <c r="ADT70" s="629"/>
      <c r="ADU70" s="629"/>
      <c r="ADV70" s="629"/>
      <c r="ADW70" s="629"/>
      <c r="ADX70" s="629"/>
      <c r="ADY70" s="629"/>
      <c r="ADZ70" s="629"/>
      <c r="AEA70" s="629"/>
      <c r="AEB70" s="629"/>
      <c r="AEC70" s="629"/>
      <c r="AED70" s="629"/>
      <c r="AEE70" s="629"/>
      <c r="AEF70" s="629"/>
      <c r="AEG70" s="629"/>
      <c r="AEH70" s="629"/>
      <c r="AEI70" s="629"/>
      <c r="AEJ70" s="629"/>
      <c r="AEK70" s="629"/>
      <c r="AEL70" s="629"/>
      <c r="AEM70" s="629"/>
      <c r="AEN70" s="629"/>
      <c r="AEO70" s="629"/>
      <c r="AEP70" s="629"/>
      <c r="AEQ70" s="629"/>
      <c r="AER70" s="629"/>
      <c r="AES70" s="629"/>
      <c r="AET70" s="629"/>
      <c r="AEU70" s="629"/>
      <c r="AEV70" s="629"/>
      <c r="AEW70" s="629"/>
      <c r="AEX70" s="629"/>
      <c r="AEY70" s="629"/>
      <c r="AEZ70" s="629"/>
      <c r="AFA70" s="629"/>
      <c r="AFB70" s="629"/>
      <c r="AFC70" s="629"/>
      <c r="AFD70" s="629"/>
      <c r="AFE70" s="629"/>
      <c r="AFF70" s="629"/>
      <c r="AFG70" s="629"/>
      <c r="AFH70" s="629"/>
      <c r="AFI70" s="629"/>
      <c r="AFJ70" s="629"/>
      <c r="AFK70" s="629"/>
      <c r="AFL70" s="629"/>
      <c r="AFM70" s="629"/>
      <c r="AFN70" s="629"/>
      <c r="AFO70" s="629"/>
      <c r="AFP70" s="629"/>
      <c r="AFQ70" s="629"/>
      <c r="AFR70" s="629"/>
      <c r="AFS70" s="629"/>
      <c r="AFT70" s="629"/>
      <c r="AFU70" s="629"/>
      <c r="AFV70" s="629"/>
      <c r="AFW70" s="629"/>
      <c r="AFX70" s="629"/>
      <c r="AFY70" s="629"/>
      <c r="AFZ70" s="629"/>
      <c r="AGA70" s="629"/>
      <c r="AGB70" s="629"/>
      <c r="AGC70" s="629"/>
      <c r="AGD70" s="629"/>
      <c r="AGE70" s="629"/>
      <c r="AGF70" s="629"/>
      <c r="AGG70" s="629"/>
      <c r="AGH70" s="629"/>
      <c r="AGI70" s="629"/>
      <c r="AGJ70" s="629"/>
      <c r="AGK70" s="629"/>
      <c r="AGL70" s="629"/>
      <c r="AGM70" s="629"/>
      <c r="AGN70" s="629"/>
      <c r="AGO70" s="629"/>
      <c r="AGP70" s="629"/>
      <c r="AGQ70" s="629"/>
      <c r="AGR70" s="629"/>
      <c r="AGS70" s="629"/>
      <c r="AGT70" s="629"/>
      <c r="AGU70" s="629"/>
      <c r="AGV70" s="629"/>
      <c r="AGW70" s="629"/>
      <c r="AGX70" s="629"/>
      <c r="AGY70" s="629"/>
      <c r="AGZ70" s="629"/>
      <c r="AHA70" s="629"/>
      <c r="AHB70" s="629"/>
      <c r="AHC70" s="629"/>
      <c r="AHD70" s="629"/>
      <c r="AHE70" s="629"/>
      <c r="AHF70" s="629"/>
      <c r="AHG70" s="629"/>
      <c r="AHH70" s="629"/>
      <c r="AHI70" s="629"/>
      <c r="AHJ70" s="629"/>
      <c r="AHK70" s="629"/>
      <c r="AHL70" s="629"/>
      <c r="AHM70" s="629"/>
      <c r="AHN70" s="629"/>
      <c r="AHO70" s="629"/>
      <c r="AHP70" s="629"/>
      <c r="AHQ70" s="629"/>
      <c r="AHR70" s="629"/>
      <c r="AHS70" s="629"/>
      <c r="AHT70" s="629"/>
      <c r="AHU70" s="629"/>
      <c r="AHV70" s="629"/>
      <c r="AHW70" s="629"/>
      <c r="AHX70" s="629"/>
      <c r="AHY70" s="629"/>
      <c r="AHZ70" s="629"/>
      <c r="AIA70" s="629"/>
      <c r="AIB70" s="629"/>
      <c r="AIC70" s="629"/>
      <c r="AID70" s="629"/>
      <c r="AIE70" s="629"/>
      <c r="AIF70" s="629"/>
      <c r="AIG70" s="629"/>
      <c r="AIH70" s="629"/>
      <c r="AII70" s="629"/>
    </row>
    <row r="71" spans="1:919" s="654" customFormat="1" ht="31.75" customHeight="1" x14ac:dyDescent="0.75">
      <c r="A71" s="580"/>
      <c r="B71" s="616"/>
      <c r="C71" s="580"/>
      <c r="D71" s="650"/>
      <c r="E71" s="582"/>
      <c r="F71" s="582"/>
      <c r="G71" s="583"/>
      <c r="H71" s="698"/>
      <c r="I71" s="698"/>
      <c r="J71" s="699"/>
      <c r="K71" s="585"/>
      <c r="L71" s="685"/>
      <c r="M71" s="694"/>
      <c r="N71" s="695"/>
      <c r="O71" s="653"/>
      <c r="P71" s="653"/>
      <c r="Q71" s="653"/>
      <c r="S71" s="677"/>
      <c r="W71" s="653"/>
      <c r="Y71" s="547"/>
      <c r="Z71" s="547"/>
      <c r="AB71" s="547"/>
      <c r="AC71" s="547"/>
      <c r="AD71" s="547"/>
      <c r="AE71" s="547"/>
      <c r="AF71" s="547"/>
      <c r="AH71" s="547"/>
      <c r="AI71" s="547"/>
      <c r="AJ71" s="547"/>
      <c r="AK71" s="498"/>
      <c r="AL71" s="548"/>
      <c r="AN71" s="547"/>
      <c r="AO71" s="547"/>
      <c r="AP71" s="547"/>
      <c r="AQ71" s="547"/>
      <c r="AR71" s="547"/>
      <c r="AS71" s="549"/>
      <c r="AT71" s="549"/>
      <c r="AU71" s="549"/>
      <c r="AV71" s="549"/>
      <c r="AW71" s="549"/>
      <c r="AX71" s="549"/>
      <c r="AY71" s="549"/>
      <c r="AZ71" s="549"/>
      <c r="BA71" s="549"/>
      <c r="BB71" s="549"/>
      <c r="BC71" s="549"/>
      <c r="BD71" s="549"/>
      <c r="BE71" s="549"/>
      <c r="BF71" s="549"/>
      <c r="BG71" s="549"/>
      <c r="BH71" s="549"/>
      <c r="BI71" s="549"/>
      <c r="BJ71" s="549"/>
      <c r="BK71" s="549"/>
      <c r="BL71" s="549"/>
      <c r="BM71" s="549"/>
      <c r="BN71" s="549"/>
      <c r="BO71" s="549"/>
      <c r="BP71" s="549"/>
      <c r="BQ71" s="549"/>
      <c r="BR71" s="549"/>
      <c r="BS71" s="549"/>
      <c r="BT71" s="549"/>
      <c r="BU71" s="549"/>
      <c r="BV71" s="549"/>
      <c r="BW71" s="549"/>
      <c r="BX71" s="549"/>
      <c r="BY71" s="549"/>
      <c r="BZ71" s="549"/>
      <c r="CA71" s="549"/>
      <c r="CB71" s="549"/>
      <c r="CC71" s="549"/>
      <c r="CD71" s="549"/>
      <c r="CE71" s="549"/>
      <c r="CF71" s="549"/>
      <c r="CG71" s="549"/>
      <c r="CH71" s="549"/>
      <c r="CI71" s="549"/>
      <c r="CJ71" s="549"/>
      <c r="CK71" s="549"/>
      <c r="CL71" s="549"/>
      <c r="CM71" s="549"/>
      <c r="CN71" s="549"/>
      <c r="CO71" s="549"/>
      <c r="CP71" s="549"/>
      <c r="CQ71" s="549"/>
      <c r="CR71" s="549"/>
      <c r="CS71" s="549"/>
      <c r="CT71" s="549"/>
      <c r="CU71" s="549"/>
      <c r="CV71" s="549"/>
      <c r="CW71" s="549"/>
      <c r="CX71" s="549"/>
      <c r="CY71" s="549"/>
      <c r="CZ71" s="549"/>
      <c r="DA71" s="549"/>
      <c r="DB71" s="549"/>
      <c r="DC71" s="549"/>
      <c r="DD71" s="549"/>
      <c r="DE71" s="549"/>
      <c r="DF71" s="549"/>
      <c r="DG71" s="549"/>
      <c r="DH71" s="549"/>
      <c r="DI71" s="549"/>
      <c r="DJ71" s="549"/>
      <c r="DK71" s="549"/>
      <c r="DL71" s="549"/>
      <c r="DM71" s="549"/>
      <c r="DN71" s="549"/>
      <c r="DO71" s="549"/>
      <c r="DP71" s="549"/>
      <c r="DQ71" s="549"/>
      <c r="DR71" s="549"/>
      <c r="DS71" s="549"/>
      <c r="DT71" s="549"/>
      <c r="DU71" s="549"/>
      <c r="DV71" s="549"/>
      <c r="DW71" s="549"/>
      <c r="DX71" s="549"/>
      <c r="DY71" s="549"/>
      <c r="DZ71" s="549"/>
      <c r="EA71" s="549"/>
      <c r="EB71" s="549"/>
      <c r="EC71" s="549"/>
      <c r="ED71" s="549"/>
      <c r="EE71" s="549"/>
      <c r="EF71" s="549"/>
      <c r="EG71" s="549"/>
      <c r="EH71" s="549"/>
      <c r="EI71" s="549"/>
      <c r="EJ71" s="549"/>
      <c r="EK71" s="549"/>
      <c r="EL71" s="549"/>
      <c r="EM71" s="549"/>
      <c r="EN71" s="549"/>
      <c r="EO71" s="549"/>
      <c r="EP71" s="549"/>
      <c r="EQ71" s="549"/>
      <c r="ER71" s="549"/>
      <c r="ES71" s="549"/>
      <c r="ET71" s="549"/>
      <c r="EU71" s="549"/>
      <c r="EV71" s="549"/>
      <c r="EW71" s="549"/>
      <c r="EX71" s="549"/>
      <c r="EY71" s="549"/>
      <c r="EZ71" s="549"/>
      <c r="FA71" s="549"/>
      <c r="FB71" s="549"/>
      <c r="FC71" s="549"/>
      <c r="FD71" s="549"/>
      <c r="FE71" s="549"/>
      <c r="FF71" s="549"/>
      <c r="FG71" s="549"/>
      <c r="FH71" s="549"/>
      <c r="FI71" s="549"/>
      <c r="FJ71" s="549"/>
      <c r="FK71" s="549"/>
      <c r="FL71" s="549"/>
      <c r="FM71" s="549"/>
      <c r="FN71" s="549"/>
      <c r="FO71" s="549"/>
      <c r="FP71" s="549"/>
      <c r="FQ71" s="549"/>
      <c r="FR71" s="549"/>
      <c r="FS71" s="549"/>
      <c r="FT71" s="549"/>
      <c r="FU71" s="549"/>
      <c r="FV71" s="549"/>
      <c r="FW71" s="549"/>
      <c r="FX71" s="549"/>
      <c r="FY71" s="549"/>
      <c r="FZ71" s="549"/>
      <c r="GA71" s="549"/>
      <c r="GB71" s="549"/>
      <c r="GC71" s="549"/>
      <c r="GD71" s="549"/>
      <c r="GE71" s="549"/>
      <c r="GF71" s="549"/>
      <c r="GG71" s="549"/>
      <c r="GH71" s="549"/>
      <c r="GI71" s="549"/>
      <c r="GJ71" s="549"/>
      <c r="GK71" s="549"/>
      <c r="GL71" s="549"/>
      <c r="GM71" s="549"/>
      <c r="GN71" s="549"/>
      <c r="GO71" s="549"/>
      <c r="GP71" s="549"/>
      <c r="GQ71" s="549"/>
      <c r="GR71" s="549"/>
      <c r="GS71" s="549"/>
      <c r="GT71" s="549"/>
      <c r="GU71" s="549"/>
      <c r="GV71" s="549"/>
      <c r="GW71" s="549"/>
      <c r="GX71" s="549"/>
      <c r="GY71" s="549"/>
      <c r="GZ71" s="549"/>
      <c r="HA71" s="549"/>
      <c r="HB71" s="549"/>
      <c r="HC71" s="549"/>
      <c r="HD71" s="549"/>
      <c r="HE71" s="549"/>
      <c r="HF71" s="549"/>
      <c r="HG71" s="549"/>
      <c r="HH71" s="549"/>
      <c r="HI71" s="549"/>
      <c r="HJ71" s="549"/>
      <c r="HK71" s="549"/>
      <c r="HL71" s="549"/>
      <c r="HM71" s="549"/>
      <c r="HN71" s="549"/>
      <c r="HO71" s="549"/>
      <c r="HP71" s="549"/>
      <c r="HQ71" s="549"/>
      <c r="HR71" s="549"/>
      <c r="HS71" s="549"/>
      <c r="HT71" s="549"/>
      <c r="HU71" s="549"/>
      <c r="HV71" s="549"/>
      <c r="HW71" s="549"/>
      <c r="HX71" s="549"/>
      <c r="HY71" s="549"/>
      <c r="HZ71" s="549"/>
      <c r="IA71" s="549"/>
      <c r="IB71" s="549"/>
      <c r="IC71" s="549"/>
      <c r="ID71" s="549"/>
      <c r="IE71" s="549"/>
      <c r="IF71" s="549"/>
      <c r="IG71" s="549"/>
      <c r="IH71" s="549"/>
      <c r="II71" s="549"/>
      <c r="IJ71" s="549"/>
      <c r="IK71" s="549"/>
      <c r="IL71" s="549"/>
      <c r="IM71" s="549"/>
      <c r="IN71" s="549"/>
      <c r="IO71" s="549"/>
      <c r="IP71" s="549"/>
      <c r="IQ71" s="549"/>
      <c r="IR71" s="549"/>
      <c r="IS71" s="549"/>
      <c r="IT71" s="549"/>
      <c r="IU71" s="549"/>
      <c r="IV71" s="549"/>
      <c r="IW71" s="549"/>
      <c r="IX71" s="549"/>
      <c r="IY71" s="549"/>
      <c r="IZ71" s="549"/>
      <c r="JA71" s="549"/>
      <c r="JB71" s="549"/>
      <c r="JC71" s="549"/>
      <c r="JD71" s="549"/>
      <c r="JE71" s="549"/>
      <c r="JF71" s="549"/>
      <c r="JG71" s="549"/>
      <c r="JH71" s="549"/>
      <c r="JI71" s="549"/>
      <c r="JJ71" s="549"/>
      <c r="JK71" s="549"/>
      <c r="JL71" s="549"/>
      <c r="JM71" s="549"/>
      <c r="JN71" s="549"/>
      <c r="JO71" s="549"/>
      <c r="JP71" s="549"/>
      <c r="JQ71" s="549"/>
      <c r="JR71" s="549"/>
      <c r="JS71" s="549"/>
      <c r="JT71" s="549"/>
      <c r="JU71" s="549"/>
      <c r="JV71" s="549"/>
      <c r="JW71" s="549"/>
      <c r="JX71" s="549"/>
      <c r="JY71" s="549"/>
      <c r="JZ71" s="549"/>
      <c r="KA71" s="549"/>
      <c r="KB71" s="549"/>
      <c r="KC71" s="549"/>
      <c r="KD71" s="549"/>
      <c r="KE71" s="549"/>
      <c r="KF71" s="549"/>
      <c r="KG71" s="549"/>
      <c r="KH71" s="549"/>
      <c r="KI71" s="549"/>
      <c r="KJ71" s="549"/>
      <c r="KK71" s="549"/>
      <c r="KL71" s="549"/>
      <c r="KM71" s="549"/>
      <c r="KN71" s="549"/>
      <c r="KO71" s="549"/>
      <c r="KP71" s="549"/>
      <c r="KQ71" s="549"/>
      <c r="KR71" s="549"/>
      <c r="KS71" s="549"/>
      <c r="KT71" s="549"/>
      <c r="KU71" s="549"/>
      <c r="KV71" s="549"/>
      <c r="KW71" s="549"/>
      <c r="KX71" s="549"/>
      <c r="KY71" s="549"/>
      <c r="KZ71" s="549"/>
      <c r="LA71" s="549"/>
      <c r="LB71" s="549"/>
      <c r="LC71" s="549"/>
      <c r="LD71" s="549"/>
      <c r="LE71" s="549"/>
      <c r="LF71" s="549"/>
      <c r="LG71" s="549"/>
      <c r="LH71" s="549"/>
      <c r="LI71" s="549"/>
      <c r="LJ71" s="549"/>
      <c r="LK71" s="549"/>
      <c r="LL71" s="549"/>
      <c r="LM71" s="549"/>
      <c r="LN71" s="549"/>
      <c r="LO71" s="549"/>
      <c r="LP71" s="549"/>
      <c r="LQ71" s="549"/>
      <c r="LR71" s="549"/>
      <c r="LS71" s="549"/>
      <c r="LT71" s="549"/>
      <c r="LU71" s="549"/>
      <c r="LV71" s="549"/>
      <c r="LW71" s="549"/>
      <c r="LX71" s="549"/>
      <c r="LY71" s="549"/>
      <c r="LZ71" s="549"/>
      <c r="MA71" s="549"/>
      <c r="MB71" s="549"/>
      <c r="MC71" s="549"/>
      <c r="MD71" s="549"/>
      <c r="ME71" s="549"/>
      <c r="MF71" s="549"/>
      <c r="MG71" s="549"/>
      <c r="MH71" s="549"/>
      <c r="MI71" s="549"/>
      <c r="MJ71" s="549"/>
      <c r="MK71" s="549"/>
      <c r="ML71" s="549"/>
      <c r="MM71" s="549"/>
      <c r="MN71" s="549"/>
      <c r="MO71" s="549"/>
      <c r="MP71" s="549"/>
      <c r="MQ71" s="549"/>
      <c r="MR71" s="549"/>
      <c r="MS71" s="549"/>
      <c r="MT71" s="549"/>
      <c r="MU71" s="549"/>
      <c r="MV71" s="549"/>
      <c r="MW71" s="549"/>
      <c r="MX71" s="549"/>
      <c r="MY71" s="549"/>
      <c r="MZ71" s="549"/>
      <c r="NA71" s="549"/>
      <c r="NB71" s="549"/>
      <c r="NC71" s="549"/>
      <c r="ND71" s="549"/>
      <c r="NE71" s="549"/>
      <c r="NF71" s="549"/>
      <c r="NG71" s="549"/>
      <c r="NH71" s="549"/>
      <c r="NI71" s="549"/>
      <c r="NJ71" s="549"/>
      <c r="NK71" s="549"/>
      <c r="NL71" s="549"/>
      <c r="NM71" s="549"/>
      <c r="NN71" s="549"/>
      <c r="NO71" s="549"/>
      <c r="NP71" s="549"/>
      <c r="NQ71" s="549"/>
      <c r="NR71" s="549"/>
      <c r="NS71" s="549"/>
      <c r="NT71" s="549"/>
      <c r="NU71" s="549"/>
      <c r="NV71" s="549"/>
      <c r="NW71" s="549"/>
      <c r="NX71" s="549"/>
      <c r="NY71" s="549"/>
      <c r="NZ71" s="549"/>
      <c r="OA71" s="549"/>
      <c r="OB71" s="549"/>
      <c r="OC71" s="549"/>
      <c r="OD71" s="549"/>
      <c r="OE71" s="549"/>
      <c r="OF71" s="549"/>
      <c r="OG71" s="549"/>
      <c r="OH71" s="549"/>
      <c r="OI71" s="549"/>
      <c r="OJ71" s="549"/>
      <c r="OK71" s="549"/>
      <c r="OL71" s="549"/>
      <c r="OM71" s="549"/>
      <c r="ON71" s="549"/>
      <c r="OO71" s="549"/>
      <c r="OP71" s="549"/>
      <c r="OQ71" s="549"/>
      <c r="OR71" s="549"/>
      <c r="OS71" s="549"/>
      <c r="OT71" s="549"/>
      <c r="OU71" s="549"/>
      <c r="OV71" s="549"/>
      <c r="OW71" s="549"/>
      <c r="OX71" s="549"/>
      <c r="OY71" s="549"/>
      <c r="OZ71" s="549"/>
      <c r="PA71" s="549"/>
      <c r="PB71" s="549"/>
      <c r="PC71" s="549"/>
      <c r="PD71" s="549"/>
      <c r="PE71" s="549"/>
      <c r="PF71" s="549"/>
      <c r="PG71" s="549"/>
      <c r="PH71" s="549"/>
      <c r="PI71" s="549"/>
      <c r="PJ71" s="549"/>
      <c r="PK71" s="549"/>
      <c r="PL71" s="549"/>
      <c r="PM71" s="549"/>
      <c r="PN71" s="549"/>
      <c r="PO71" s="549"/>
      <c r="PP71" s="549"/>
      <c r="PQ71" s="549"/>
      <c r="PR71" s="549"/>
      <c r="PS71" s="549"/>
      <c r="PT71" s="549"/>
      <c r="PU71" s="549"/>
      <c r="PV71" s="549"/>
      <c r="PW71" s="549"/>
      <c r="PX71" s="549"/>
      <c r="PY71" s="549"/>
      <c r="PZ71" s="549"/>
      <c r="QA71" s="549"/>
      <c r="QB71" s="549"/>
      <c r="QC71" s="549"/>
      <c r="QD71" s="549"/>
      <c r="QE71" s="549"/>
      <c r="QF71" s="549"/>
      <c r="QG71" s="549"/>
      <c r="QH71" s="549"/>
      <c r="QI71" s="549"/>
      <c r="QJ71" s="549"/>
      <c r="QK71" s="549"/>
      <c r="QL71" s="549"/>
      <c r="QM71" s="549"/>
      <c r="QN71" s="549"/>
      <c r="QO71" s="549"/>
      <c r="QP71" s="549"/>
      <c r="QQ71" s="549"/>
      <c r="QR71" s="549"/>
      <c r="QS71" s="549"/>
      <c r="QT71" s="549"/>
      <c r="QU71" s="549"/>
      <c r="QV71" s="549"/>
      <c r="QW71" s="549"/>
      <c r="QX71" s="549"/>
      <c r="QY71" s="549"/>
      <c r="QZ71" s="549"/>
      <c r="RA71" s="549"/>
      <c r="RB71" s="549"/>
      <c r="RC71" s="549"/>
      <c r="RD71" s="549"/>
      <c r="RE71" s="549"/>
      <c r="RF71" s="549"/>
      <c r="RG71" s="549"/>
      <c r="RH71" s="549"/>
      <c r="RI71" s="549"/>
      <c r="RJ71" s="549"/>
      <c r="RK71" s="549"/>
      <c r="RL71" s="549"/>
      <c r="RM71" s="549"/>
      <c r="RN71" s="549"/>
      <c r="RO71" s="549"/>
      <c r="RP71" s="549"/>
      <c r="RQ71" s="549"/>
      <c r="RR71" s="549"/>
      <c r="RS71" s="549"/>
      <c r="RT71" s="549"/>
      <c r="RU71" s="549"/>
      <c r="RV71" s="549"/>
      <c r="RW71" s="549"/>
      <c r="RX71" s="549"/>
      <c r="RY71" s="549"/>
      <c r="RZ71" s="549"/>
      <c r="SA71" s="549"/>
      <c r="SB71" s="549"/>
      <c r="SC71" s="549"/>
      <c r="SD71" s="549"/>
      <c r="SE71" s="549"/>
      <c r="SF71" s="549"/>
      <c r="SG71" s="549"/>
      <c r="SH71" s="549"/>
      <c r="SI71" s="549"/>
      <c r="SJ71" s="549"/>
      <c r="SK71" s="549"/>
      <c r="SL71" s="549"/>
      <c r="SM71" s="549"/>
      <c r="SN71" s="549"/>
      <c r="SO71" s="549"/>
      <c r="SP71" s="549"/>
      <c r="SQ71" s="549"/>
      <c r="SR71" s="549"/>
      <c r="SS71" s="549"/>
      <c r="ST71" s="549"/>
      <c r="SU71" s="549"/>
      <c r="SV71" s="549"/>
      <c r="SW71" s="549"/>
      <c r="SX71" s="549"/>
      <c r="SY71" s="549"/>
      <c r="SZ71" s="549"/>
      <c r="TA71" s="549"/>
      <c r="TB71" s="549"/>
      <c r="TC71" s="549"/>
      <c r="TD71" s="549"/>
      <c r="TE71" s="549"/>
      <c r="TF71" s="549"/>
      <c r="TG71" s="549"/>
      <c r="TH71" s="549"/>
      <c r="TI71" s="549"/>
      <c r="TJ71" s="549"/>
      <c r="TK71" s="549"/>
      <c r="TL71" s="549"/>
      <c r="TM71" s="549"/>
      <c r="TN71" s="549"/>
      <c r="TO71" s="549"/>
      <c r="TP71" s="549"/>
      <c r="TQ71" s="549"/>
      <c r="TR71" s="549"/>
      <c r="TS71" s="549"/>
      <c r="TT71" s="549"/>
      <c r="TU71" s="549"/>
      <c r="TV71" s="549"/>
      <c r="TW71" s="549"/>
      <c r="TX71" s="549"/>
      <c r="TY71" s="549"/>
      <c r="TZ71" s="549"/>
      <c r="UA71" s="549"/>
      <c r="UB71" s="549"/>
      <c r="UC71" s="549"/>
      <c r="UD71" s="549"/>
      <c r="UE71" s="549"/>
      <c r="UF71" s="549"/>
      <c r="UG71" s="549"/>
      <c r="UH71" s="549"/>
      <c r="UI71" s="549"/>
      <c r="UJ71" s="549"/>
      <c r="UK71" s="549"/>
      <c r="UL71" s="549"/>
      <c r="UM71" s="549"/>
      <c r="UN71" s="549"/>
      <c r="UO71" s="549"/>
      <c r="UP71" s="549"/>
      <c r="UQ71" s="549"/>
      <c r="UR71" s="549"/>
      <c r="US71" s="549"/>
      <c r="UT71" s="549"/>
      <c r="UU71" s="549"/>
      <c r="UV71" s="549"/>
      <c r="UW71" s="549"/>
      <c r="UX71" s="549"/>
      <c r="UY71" s="549"/>
      <c r="UZ71" s="549"/>
      <c r="VA71" s="549"/>
      <c r="VB71" s="549"/>
      <c r="VC71" s="549"/>
      <c r="VD71" s="549"/>
      <c r="VE71" s="549"/>
      <c r="VF71" s="549"/>
      <c r="VG71" s="549"/>
      <c r="VH71" s="549"/>
      <c r="VI71" s="549"/>
      <c r="VJ71" s="549"/>
      <c r="VK71" s="549"/>
      <c r="VL71" s="549"/>
      <c r="VM71" s="549"/>
      <c r="VN71" s="549"/>
      <c r="VO71" s="549"/>
      <c r="VP71" s="549"/>
      <c r="VQ71" s="549"/>
      <c r="VR71" s="549"/>
      <c r="VS71" s="549"/>
      <c r="VT71" s="549"/>
      <c r="VU71" s="549"/>
      <c r="VV71" s="549"/>
      <c r="VW71" s="549"/>
      <c r="VX71" s="549"/>
      <c r="VY71" s="549"/>
      <c r="VZ71" s="549"/>
      <c r="WA71" s="549"/>
      <c r="WB71" s="549"/>
      <c r="WC71" s="549"/>
      <c r="WD71" s="549"/>
      <c r="WE71" s="549"/>
      <c r="WF71" s="549"/>
      <c r="WG71" s="549"/>
      <c r="WH71" s="549"/>
      <c r="WI71" s="549"/>
      <c r="WJ71" s="549"/>
      <c r="WK71" s="549"/>
      <c r="WL71" s="549"/>
      <c r="WM71" s="549"/>
      <c r="WN71" s="549"/>
      <c r="WO71" s="549"/>
      <c r="WP71" s="549"/>
      <c r="WQ71" s="549"/>
      <c r="WR71" s="549"/>
      <c r="WS71" s="549"/>
      <c r="WT71" s="549"/>
      <c r="WU71" s="549"/>
      <c r="WV71" s="549"/>
      <c r="WW71" s="549"/>
      <c r="WX71" s="549"/>
      <c r="WY71" s="549"/>
      <c r="WZ71" s="549"/>
      <c r="XA71" s="549"/>
      <c r="XB71" s="549"/>
      <c r="XC71" s="549"/>
      <c r="XD71" s="549"/>
      <c r="XE71" s="549"/>
      <c r="XF71" s="549"/>
      <c r="XG71" s="549"/>
      <c r="XH71" s="549"/>
      <c r="XI71" s="549"/>
      <c r="XJ71" s="549"/>
      <c r="XK71" s="549"/>
      <c r="XL71" s="549"/>
      <c r="XM71" s="549"/>
      <c r="XN71" s="549"/>
      <c r="XO71" s="549"/>
      <c r="XP71" s="549"/>
      <c r="XQ71" s="549"/>
      <c r="XR71" s="549"/>
      <c r="XS71" s="549"/>
      <c r="XT71" s="549"/>
      <c r="XU71" s="549"/>
      <c r="XV71" s="549"/>
      <c r="XW71" s="549"/>
      <c r="XX71" s="549"/>
      <c r="XY71" s="549"/>
      <c r="XZ71" s="549"/>
      <c r="YA71" s="549"/>
      <c r="YB71" s="549"/>
      <c r="YC71" s="549"/>
      <c r="YD71" s="549"/>
      <c r="YE71" s="549"/>
      <c r="YF71" s="549"/>
      <c r="YG71" s="549"/>
      <c r="YH71" s="549"/>
      <c r="YI71" s="549"/>
      <c r="YJ71" s="549"/>
      <c r="YK71" s="549"/>
      <c r="YL71" s="549"/>
      <c r="YM71" s="549"/>
      <c r="YN71" s="549"/>
      <c r="YO71" s="549"/>
      <c r="YP71" s="549"/>
      <c r="YQ71" s="549"/>
      <c r="YR71" s="549"/>
      <c r="YS71" s="549"/>
      <c r="YT71" s="549"/>
      <c r="YU71" s="549"/>
      <c r="YV71" s="549"/>
      <c r="YW71" s="549"/>
      <c r="YX71" s="549"/>
      <c r="YY71" s="549"/>
      <c r="YZ71" s="549"/>
      <c r="ZA71" s="549"/>
      <c r="ZB71" s="549"/>
      <c r="ZC71" s="549"/>
      <c r="ZD71" s="549"/>
      <c r="ZE71" s="549"/>
      <c r="ZF71" s="549"/>
      <c r="ZG71" s="549"/>
      <c r="ZH71" s="549"/>
      <c r="ZI71" s="549"/>
      <c r="ZJ71" s="549"/>
      <c r="ZK71" s="549"/>
      <c r="ZL71" s="549"/>
      <c r="ZM71" s="549"/>
      <c r="ZN71" s="549"/>
      <c r="ZO71" s="549"/>
      <c r="ZP71" s="549"/>
      <c r="ZQ71" s="549"/>
      <c r="ZR71" s="549"/>
      <c r="ZS71" s="549"/>
      <c r="ZT71" s="549"/>
      <c r="ZU71" s="549"/>
      <c r="ZV71" s="549"/>
      <c r="ZW71" s="549"/>
      <c r="ZX71" s="549"/>
      <c r="ZY71" s="549"/>
      <c r="ZZ71" s="549"/>
      <c r="AAA71" s="549"/>
      <c r="AAB71" s="549"/>
      <c r="AAC71" s="549"/>
      <c r="AAD71" s="549"/>
      <c r="AAE71" s="549"/>
      <c r="AAF71" s="549"/>
      <c r="AAG71" s="549"/>
      <c r="AAH71" s="549"/>
      <c r="AAI71" s="549"/>
      <c r="AAJ71" s="549"/>
      <c r="AAK71" s="549"/>
      <c r="AAL71" s="549"/>
      <c r="AAM71" s="549"/>
      <c r="AAN71" s="549"/>
      <c r="AAO71" s="549"/>
      <c r="AAP71" s="549"/>
      <c r="AAQ71" s="549"/>
      <c r="AAR71" s="549"/>
      <c r="AAS71" s="549"/>
      <c r="AAT71" s="549"/>
      <c r="AAU71" s="549"/>
      <c r="AAV71" s="549"/>
      <c r="AAW71" s="549"/>
      <c r="AAX71" s="549"/>
      <c r="AAY71" s="549"/>
      <c r="AAZ71" s="549"/>
      <c r="ABA71" s="549"/>
      <c r="ABB71" s="549"/>
      <c r="ABC71" s="549"/>
      <c r="ABD71" s="549"/>
      <c r="ABE71" s="549"/>
      <c r="ABF71" s="549"/>
      <c r="ABG71" s="549"/>
      <c r="ABH71" s="549"/>
      <c r="ABI71" s="549"/>
      <c r="ABJ71" s="549"/>
      <c r="ABK71" s="549"/>
      <c r="ABL71" s="549"/>
      <c r="ABM71" s="549"/>
      <c r="ABN71" s="549"/>
      <c r="ABO71" s="549"/>
      <c r="ABP71" s="549"/>
      <c r="ABQ71" s="549"/>
      <c r="ABR71" s="549"/>
      <c r="ABS71" s="549"/>
      <c r="ABT71" s="549"/>
      <c r="ABU71" s="549"/>
      <c r="ABV71" s="549"/>
      <c r="ABW71" s="549"/>
      <c r="ABX71" s="549"/>
      <c r="ABY71" s="549"/>
      <c r="ABZ71" s="549"/>
      <c r="ACA71" s="549"/>
      <c r="ACB71" s="549"/>
      <c r="ACC71" s="549"/>
      <c r="ACD71" s="549"/>
      <c r="ACE71" s="549"/>
      <c r="ACF71" s="549"/>
      <c r="ACG71" s="549"/>
      <c r="ACH71" s="549"/>
      <c r="ACI71" s="549"/>
      <c r="ACJ71" s="549"/>
      <c r="ACK71" s="549"/>
      <c r="ACL71" s="549"/>
      <c r="ACM71" s="549"/>
      <c r="ACN71" s="549"/>
      <c r="ACO71" s="549"/>
      <c r="ACP71" s="549"/>
      <c r="ACQ71" s="549"/>
      <c r="ACR71" s="549"/>
      <c r="ACS71" s="549"/>
      <c r="ACT71" s="549"/>
      <c r="ACU71" s="549"/>
      <c r="ACV71" s="549"/>
      <c r="ACW71" s="549"/>
      <c r="ACX71" s="549"/>
      <c r="ACY71" s="549"/>
      <c r="ACZ71" s="549"/>
      <c r="ADA71" s="549"/>
      <c r="ADB71" s="549"/>
      <c r="ADC71" s="549"/>
      <c r="ADD71" s="549"/>
      <c r="ADE71" s="549"/>
      <c r="ADF71" s="549"/>
      <c r="ADG71" s="549"/>
      <c r="ADH71" s="549"/>
      <c r="ADI71" s="549"/>
      <c r="ADJ71" s="549"/>
      <c r="ADK71" s="549"/>
      <c r="ADL71" s="549"/>
      <c r="ADM71" s="549"/>
      <c r="ADN71" s="549"/>
      <c r="ADO71" s="549"/>
      <c r="ADP71" s="549"/>
      <c r="ADQ71" s="549"/>
      <c r="ADR71" s="549"/>
      <c r="ADS71" s="549"/>
      <c r="ADT71" s="549"/>
      <c r="ADU71" s="549"/>
      <c r="ADV71" s="549"/>
      <c r="ADW71" s="549"/>
      <c r="ADX71" s="549"/>
      <c r="ADY71" s="549"/>
      <c r="ADZ71" s="549"/>
      <c r="AEA71" s="549"/>
      <c r="AEB71" s="549"/>
      <c r="AEC71" s="549"/>
      <c r="AED71" s="549"/>
      <c r="AEE71" s="549"/>
      <c r="AEF71" s="549"/>
      <c r="AEG71" s="549"/>
      <c r="AEH71" s="549"/>
      <c r="AEI71" s="549"/>
      <c r="AEJ71" s="549"/>
      <c r="AEK71" s="549"/>
      <c r="AEL71" s="549"/>
      <c r="AEM71" s="549"/>
      <c r="AEN71" s="549"/>
      <c r="AEO71" s="549"/>
      <c r="AEP71" s="549"/>
      <c r="AEQ71" s="549"/>
      <c r="AER71" s="549"/>
      <c r="AES71" s="549"/>
      <c r="AET71" s="549"/>
      <c r="AEU71" s="549"/>
      <c r="AEV71" s="549"/>
      <c r="AEW71" s="549"/>
      <c r="AEX71" s="549"/>
      <c r="AEY71" s="549"/>
      <c r="AEZ71" s="549"/>
      <c r="AFA71" s="549"/>
      <c r="AFB71" s="549"/>
      <c r="AFC71" s="549"/>
      <c r="AFD71" s="549"/>
      <c r="AFE71" s="549"/>
      <c r="AFF71" s="549"/>
      <c r="AFG71" s="549"/>
      <c r="AFH71" s="549"/>
      <c r="AFI71" s="549"/>
      <c r="AFJ71" s="549"/>
      <c r="AFK71" s="549"/>
      <c r="AFL71" s="549"/>
      <c r="AFM71" s="549"/>
      <c r="AFN71" s="549"/>
      <c r="AFO71" s="549"/>
      <c r="AFP71" s="549"/>
      <c r="AFQ71" s="549"/>
      <c r="AFR71" s="549"/>
      <c r="AFS71" s="549"/>
      <c r="AFT71" s="549"/>
      <c r="AFU71" s="549"/>
      <c r="AFV71" s="549"/>
      <c r="AFW71" s="549"/>
      <c r="AFX71" s="549"/>
      <c r="AFY71" s="549"/>
      <c r="AFZ71" s="549"/>
      <c r="AGA71" s="549"/>
      <c r="AGB71" s="549"/>
      <c r="AGC71" s="549"/>
      <c r="AGD71" s="549"/>
      <c r="AGE71" s="549"/>
      <c r="AGF71" s="549"/>
      <c r="AGG71" s="549"/>
      <c r="AGH71" s="549"/>
      <c r="AGI71" s="549"/>
      <c r="AGJ71" s="549"/>
      <c r="AGK71" s="549"/>
      <c r="AGL71" s="549"/>
      <c r="AGM71" s="549"/>
      <c r="AGN71" s="549"/>
      <c r="AGO71" s="549"/>
      <c r="AGP71" s="549"/>
      <c r="AGQ71" s="549"/>
      <c r="AGR71" s="549"/>
      <c r="AGS71" s="549"/>
      <c r="AGT71" s="549"/>
      <c r="AGU71" s="549"/>
      <c r="AGV71" s="549"/>
      <c r="AGW71" s="549"/>
      <c r="AGX71" s="549"/>
      <c r="AGY71" s="549"/>
      <c r="AGZ71" s="549"/>
      <c r="AHA71" s="549"/>
      <c r="AHB71" s="549"/>
      <c r="AHC71" s="549"/>
      <c r="AHD71" s="549"/>
      <c r="AHE71" s="549"/>
      <c r="AHF71" s="549"/>
      <c r="AHG71" s="549"/>
      <c r="AHH71" s="549"/>
      <c r="AHI71" s="549"/>
      <c r="AHJ71" s="549"/>
      <c r="AHK71" s="549"/>
      <c r="AHL71" s="549"/>
      <c r="AHM71" s="549"/>
      <c r="AHN71" s="549"/>
      <c r="AHO71" s="549"/>
      <c r="AHP71" s="549"/>
      <c r="AHQ71" s="549"/>
      <c r="AHR71" s="549"/>
      <c r="AHS71" s="549"/>
      <c r="AHT71" s="549"/>
      <c r="AHU71" s="549"/>
      <c r="AHV71" s="549"/>
      <c r="AHW71" s="549"/>
      <c r="AHX71" s="549"/>
      <c r="AHY71" s="549"/>
      <c r="AHZ71" s="549"/>
      <c r="AIA71" s="549"/>
      <c r="AIB71" s="549"/>
      <c r="AIC71" s="549"/>
      <c r="AID71" s="549"/>
      <c r="AIE71" s="549"/>
      <c r="AIF71" s="549"/>
      <c r="AIG71" s="549"/>
      <c r="AIH71" s="549"/>
      <c r="AII71" s="549"/>
    </row>
    <row r="72" spans="1:919" s="654" customFormat="1" ht="31.75" customHeight="1" x14ac:dyDescent="0.75">
      <c r="A72" s="1709" t="s">
        <v>96</v>
      </c>
      <c r="B72" s="1709"/>
      <c r="C72" s="1709"/>
      <c r="D72" s="700"/>
      <c r="E72" s="681"/>
      <c r="F72" s="681"/>
      <c r="G72" s="1903"/>
      <c r="H72" s="682"/>
      <c r="I72" s="682"/>
      <c r="J72" s="683"/>
      <c r="K72" s="684"/>
      <c r="L72" s="685"/>
      <c r="M72" s="701"/>
      <c r="N72" s="702"/>
      <c r="O72" s="653"/>
      <c r="P72" s="653"/>
      <c r="Q72" s="653"/>
      <c r="S72" s="677"/>
      <c r="W72" s="653"/>
      <c r="Y72" s="547"/>
      <c r="Z72" s="547"/>
      <c r="AB72" s="547"/>
      <c r="AC72" s="547"/>
      <c r="AD72" s="547"/>
      <c r="AE72" s="547"/>
      <c r="AF72" s="547"/>
      <c r="AH72" s="547"/>
      <c r="AI72" s="547"/>
      <c r="AJ72" s="547"/>
      <c r="AK72" s="498"/>
      <c r="AL72" s="548"/>
      <c r="AN72" s="547"/>
      <c r="AO72" s="547"/>
      <c r="AP72" s="547"/>
      <c r="AQ72" s="547"/>
      <c r="AR72" s="547"/>
      <c r="AS72" s="549"/>
      <c r="AT72" s="549"/>
      <c r="AU72" s="549"/>
      <c r="AV72" s="549"/>
      <c r="AW72" s="549"/>
      <c r="AX72" s="549"/>
      <c r="AY72" s="549"/>
      <c r="AZ72" s="549"/>
      <c r="BA72" s="549"/>
      <c r="BB72" s="549"/>
      <c r="BC72" s="549"/>
      <c r="BD72" s="549"/>
      <c r="BE72" s="549"/>
      <c r="BF72" s="549"/>
      <c r="BG72" s="549"/>
      <c r="BH72" s="549"/>
      <c r="BI72" s="549"/>
      <c r="BJ72" s="549"/>
      <c r="BK72" s="549"/>
      <c r="BL72" s="549"/>
      <c r="BM72" s="549"/>
      <c r="BN72" s="549"/>
      <c r="BO72" s="549"/>
      <c r="BP72" s="549"/>
      <c r="BQ72" s="549"/>
      <c r="BR72" s="549"/>
      <c r="BS72" s="549"/>
      <c r="BT72" s="549"/>
      <c r="BU72" s="549"/>
      <c r="BV72" s="549"/>
      <c r="BW72" s="549"/>
      <c r="BX72" s="549"/>
      <c r="BY72" s="549"/>
      <c r="BZ72" s="549"/>
      <c r="CA72" s="549"/>
      <c r="CB72" s="549"/>
      <c r="CC72" s="549"/>
      <c r="CD72" s="549"/>
      <c r="CE72" s="549"/>
      <c r="CF72" s="549"/>
      <c r="CG72" s="549"/>
      <c r="CH72" s="549"/>
      <c r="CI72" s="549"/>
      <c r="CJ72" s="549"/>
      <c r="CK72" s="549"/>
      <c r="CL72" s="549"/>
      <c r="CM72" s="549"/>
      <c r="CN72" s="549"/>
      <c r="CO72" s="549"/>
      <c r="CP72" s="549"/>
      <c r="CQ72" s="549"/>
      <c r="CR72" s="549"/>
      <c r="CS72" s="549"/>
      <c r="CT72" s="549"/>
      <c r="CU72" s="549"/>
      <c r="CV72" s="549"/>
      <c r="CW72" s="549"/>
      <c r="CX72" s="549"/>
      <c r="CY72" s="549"/>
      <c r="CZ72" s="549"/>
      <c r="DA72" s="549"/>
      <c r="DB72" s="549"/>
      <c r="DC72" s="549"/>
      <c r="DD72" s="549"/>
      <c r="DE72" s="549"/>
      <c r="DF72" s="549"/>
      <c r="DG72" s="549"/>
      <c r="DH72" s="549"/>
      <c r="DI72" s="549"/>
      <c r="DJ72" s="549"/>
      <c r="DK72" s="549"/>
      <c r="DL72" s="549"/>
      <c r="DM72" s="549"/>
      <c r="DN72" s="549"/>
      <c r="DO72" s="549"/>
      <c r="DP72" s="549"/>
      <c r="DQ72" s="549"/>
      <c r="DR72" s="549"/>
      <c r="DS72" s="549"/>
      <c r="DT72" s="549"/>
      <c r="DU72" s="549"/>
      <c r="DV72" s="549"/>
      <c r="DW72" s="549"/>
      <c r="DX72" s="549"/>
      <c r="DY72" s="549"/>
      <c r="DZ72" s="549"/>
      <c r="EA72" s="549"/>
      <c r="EB72" s="549"/>
      <c r="EC72" s="549"/>
      <c r="ED72" s="549"/>
      <c r="EE72" s="549"/>
      <c r="EF72" s="549"/>
      <c r="EG72" s="549"/>
      <c r="EH72" s="549"/>
      <c r="EI72" s="549"/>
      <c r="EJ72" s="549"/>
      <c r="EK72" s="549"/>
      <c r="EL72" s="549"/>
      <c r="EM72" s="549"/>
      <c r="EN72" s="549"/>
      <c r="EO72" s="549"/>
      <c r="EP72" s="549"/>
      <c r="EQ72" s="549"/>
      <c r="ER72" s="549"/>
      <c r="ES72" s="549"/>
      <c r="ET72" s="549"/>
      <c r="EU72" s="549"/>
      <c r="EV72" s="549"/>
      <c r="EW72" s="549"/>
      <c r="EX72" s="549"/>
      <c r="EY72" s="549"/>
      <c r="EZ72" s="549"/>
      <c r="FA72" s="549"/>
      <c r="FB72" s="549"/>
      <c r="FC72" s="549"/>
      <c r="FD72" s="549"/>
      <c r="FE72" s="549"/>
      <c r="FF72" s="549"/>
      <c r="FG72" s="549"/>
      <c r="FH72" s="549"/>
      <c r="FI72" s="549"/>
      <c r="FJ72" s="549"/>
      <c r="FK72" s="549"/>
      <c r="FL72" s="549"/>
      <c r="FM72" s="549"/>
      <c r="FN72" s="549"/>
      <c r="FO72" s="549"/>
      <c r="FP72" s="549"/>
      <c r="FQ72" s="549"/>
      <c r="FR72" s="549"/>
      <c r="FS72" s="549"/>
      <c r="FT72" s="549"/>
      <c r="FU72" s="549"/>
      <c r="FV72" s="549"/>
      <c r="FW72" s="549"/>
      <c r="FX72" s="549"/>
      <c r="FY72" s="549"/>
      <c r="FZ72" s="549"/>
      <c r="GA72" s="549"/>
      <c r="GB72" s="549"/>
      <c r="GC72" s="549"/>
      <c r="GD72" s="549"/>
      <c r="GE72" s="549"/>
      <c r="GF72" s="549"/>
      <c r="GG72" s="549"/>
      <c r="GH72" s="549"/>
      <c r="GI72" s="549"/>
      <c r="GJ72" s="549"/>
      <c r="GK72" s="549"/>
      <c r="GL72" s="549"/>
      <c r="GM72" s="549"/>
      <c r="GN72" s="549"/>
      <c r="GO72" s="549"/>
      <c r="GP72" s="549"/>
      <c r="GQ72" s="549"/>
      <c r="GR72" s="549"/>
      <c r="GS72" s="549"/>
      <c r="GT72" s="549"/>
      <c r="GU72" s="549"/>
      <c r="GV72" s="549"/>
      <c r="GW72" s="549"/>
      <c r="GX72" s="549"/>
      <c r="GY72" s="549"/>
      <c r="GZ72" s="549"/>
      <c r="HA72" s="549"/>
      <c r="HB72" s="549"/>
      <c r="HC72" s="549"/>
      <c r="HD72" s="549"/>
      <c r="HE72" s="549"/>
      <c r="HF72" s="549"/>
      <c r="HG72" s="549"/>
      <c r="HH72" s="549"/>
      <c r="HI72" s="549"/>
      <c r="HJ72" s="549"/>
      <c r="HK72" s="549"/>
      <c r="HL72" s="549"/>
      <c r="HM72" s="549"/>
      <c r="HN72" s="549"/>
      <c r="HO72" s="549"/>
      <c r="HP72" s="549"/>
      <c r="HQ72" s="549"/>
      <c r="HR72" s="549"/>
      <c r="HS72" s="549"/>
      <c r="HT72" s="549"/>
      <c r="HU72" s="549"/>
      <c r="HV72" s="549"/>
      <c r="HW72" s="549"/>
      <c r="HX72" s="549"/>
      <c r="HY72" s="549"/>
      <c r="HZ72" s="549"/>
      <c r="IA72" s="549"/>
      <c r="IB72" s="549"/>
      <c r="IC72" s="549"/>
      <c r="ID72" s="549"/>
      <c r="IE72" s="549"/>
      <c r="IF72" s="549"/>
      <c r="IG72" s="549"/>
      <c r="IH72" s="549"/>
      <c r="II72" s="549"/>
      <c r="IJ72" s="549"/>
      <c r="IK72" s="549"/>
      <c r="IL72" s="549"/>
      <c r="IM72" s="549"/>
      <c r="IN72" s="549"/>
      <c r="IO72" s="549"/>
      <c r="IP72" s="549"/>
      <c r="IQ72" s="549"/>
      <c r="IR72" s="549"/>
      <c r="IS72" s="549"/>
      <c r="IT72" s="549"/>
      <c r="IU72" s="549"/>
      <c r="IV72" s="549"/>
      <c r="IW72" s="549"/>
      <c r="IX72" s="549"/>
      <c r="IY72" s="549"/>
      <c r="IZ72" s="549"/>
      <c r="JA72" s="549"/>
      <c r="JB72" s="549"/>
      <c r="JC72" s="549"/>
      <c r="JD72" s="549"/>
      <c r="JE72" s="549"/>
      <c r="JF72" s="549"/>
      <c r="JG72" s="549"/>
      <c r="JH72" s="549"/>
      <c r="JI72" s="549"/>
      <c r="JJ72" s="549"/>
      <c r="JK72" s="549"/>
      <c r="JL72" s="549"/>
      <c r="JM72" s="549"/>
      <c r="JN72" s="549"/>
      <c r="JO72" s="549"/>
      <c r="JP72" s="549"/>
      <c r="JQ72" s="549"/>
      <c r="JR72" s="549"/>
      <c r="JS72" s="549"/>
      <c r="JT72" s="549"/>
      <c r="JU72" s="549"/>
      <c r="JV72" s="549"/>
      <c r="JW72" s="549"/>
      <c r="JX72" s="549"/>
      <c r="JY72" s="549"/>
      <c r="JZ72" s="549"/>
      <c r="KA72" s="549"/>
      <c r="KB72" s="549"/>
      <c r="KC72" s="549"/>
      <c r="KD72" s="549"/>
      <c r="KE72" s="549"/>
      <c r="KF72" s="549"/>
      <c r="KG72" s="549"/>
      <c r="KH72" s="549"/>
      <c r="KI72" s="549"/>
      <c r="KJ72" s="549"/>
      <c r="KK72" s="549"/>
      <c r="KL72" s="549"/>
      <c r="KM72" s="549"/>
      <c r="KN72" s="549"/>
      <c r="KO72" s="549"/>
      <c r="KP72" s="549"/>
      <c r="KQ72" s="549"/>
      <c r="KR72" s="549"/>
      <c r="KS72" s="549"/>
      <c r="KT72" s="549"/>
      <c r="KU72" s="549"/>
      <c r="KV72" s="549"/>
      <c r="KW72" s="549"/>
      <c r="KX72" s="549"/>
      <c r="KY72" s="549"/>
      <c r="KZ72" s="549"/>
      <c r="LA72" s="549"/>
      <c r="LB72" s="549"/>
      <c r="LC72" s="549"/>
      <c r="LD72" s="549"/>
      <c r="LE72" s="549"/>
      <c r="LF72" s="549"/>
      <c r="LG72" s="549"/>
      <c r="LH72" s="549"/>
      <c r="LI72" s="549"/>
      <c r="LJ72" s="549"/>
      <c r="LK72" s="549"/>
      <c r="LL72" s="549"/>
      <c r="LM72" s="549"/>
      <c r="LN72" s="549"/>
      <c r="LO72" s="549"/>
      <c r="LP72" s="549"/>
      <c r="LQ72" s="549"/>
      <c r="LR72" s="549"/>
      <c r="LS72" s="549"/>
      <c r="LT72" s="549"/>
      <c r="LU72" s="549"/>
      <c r="LV72" s="549"/>
      <c r="LW72" s="549"/>
      <c r="LX72" s="549"/>
      <c r="LY72" s="549"/>
      <c r="LZ72" s="549"/>
      <c r="MA72" s="549"/>
      <c r="MB72" s="549"/>
      <c r="MC72" s="549"/>
      <c r="MD72" s="549"/>
      <c r="ME72" s="549"/>
      <c r="MF72" s="549"/>
      <c r="MG72" s="549"/>
      <c r="MH72" s="549"/>
      <c r="MI72" s="549"/>
      <c r="MJ72" s="549"/>
      <c r="MK72" s="549"/>
      <c r="ML72" s="549"/>
      <c r="MM72" s="549"/>
      <c r="MN72" s="549"/>
      <c r="MO72" s="549"/>
      <c r="MP72" s="549"/>
      <c r="MQ72" s="549"/>
      <c r="MR72" s="549"/>
      <c r="MS72" s="549"/>
      <c r="MT72" s="549"/>
      <c r="MU72" s="549"/>
      <c r="MV72" s="549"/>
      <c r="MW72" s="549"/>
      <c r="MX72" s="549"/>
      <c r="MY72" s="549"/>
      <c r="MZ72" s="549"/>
      <c r="NA72" s="549"/>
      <c r="NB72" s="549"/>
      <c r="NC72" s="549"/>
      <c r="ND72" s="549"/>
      <c r="NE72" s="549"/>
      <c r="NF72" s="549"/>
      <c r="NG72" s="549"/>
      <c r="NH72" s="549"/>
      <c r="NI72" s="549"/>
      <c r="NJ72" s="549"/>
      <c r="NK72" s="549"/>
      <c r="NL72" s="549"/>
      <c r="NM72" s="549"/>
      <c r="NN72" s="549"/>
      <c r="NO72" s="549"/>
      <c r="NP72" s="549"/>
      <c r="NQ72" s="549"/>
      <c r="NR72" s="549"/>
      <c r="NS72" s="549"/>
      <c r="NT72" s="549"/>
      <c r="NU72" s="549"/>
      <c r="NV72" s="549"/>
      <c r="NW72" s="549"/>
      <c r="NX72" s="549"/>
      <c r="NY72" s="549"/>
      <c r="NZ72" s="549"/>
      <c r="OA72" s="549"/>
      <c r="OB72" s="549"/>
      <c r="OC72" s="549"/>
      <c r="OD72" s="549"/>
      <c r="OE72" s="549"/>
      <c r="OF72" s="549"/>
      <c r="OG72" s="549"/>
      <c r="OH72" s="549"/>
      <c r="OI72" s="549"/>
      <c r="OJ72" s="549"/>
      <c r="OK72" s="549"/>
      <c r="OL72" s="549"/>
      <c r="OM72" s="549"/>
      <c r="ON72" s="549"/>
      <c r="OO72" s="549"/>
      <c r="OP72" s="549"/>
      <c r="OQ72" s="549"/>
      <c r="OR72" s="549"/>
      <c r="OS72" s="549"/>
      <c r="OT72" s="549"/>
      <c r="OU72" s="549"/>
      <c r="OV72" s="549"/>
      <c r="OW72" s="549"/>
      <c r="OX72" s="549"/>
      <c r="OY72" s="549"/>
      <c r="OZ72" s="549"/>
      <c r="PA72" s="549"/>
      <c r="PB72" s="549"/>
      <c r="PC72" s="549"/>
      <c r="PD72" s="549"/>
      <c r="PE72" s="549"/>
      <c r="PF72" s="549"/>
      <c r="PG72" s="549"/>
      <c r="PH72" s="549"/>
      <c r="PI72" s="549"/>
      <c r="PJ72" s="549"/>
      <c r="PK72" s="549"/>
      <c r="PL72" s="549"/>
      <c r="PM72" s="549"/>
      <c r="PN72" s="549"/>
      <c r="PO72" s="549"/>
      <c r="PP72" s="549"/>
      <c r="PQ72" s="549"/>
      <c r="PR72" s="549"/>
      <c r="PS72" s="549"/>
      <c r="PT72" s="549"/>
      <c r="PU72" s="549"/>
      <c r="PV72" s="549"/>
      <c r="PW72" s="549"/>
      <c r="PX72" s="549"/>
      <c r="PY72" s="549"/>
      <c r="PZ72" s="549"/>
      <c r="QA72" s="549"/>
      <c r="QB72" s="549"/>
      <c r="QC72" s="549"/>
      <c r="QD72" s="549"/>
      <c r="QE72" s="549"/>
      <c r="QF72" s="549"/>
      <c r="QG72" s="549"/>
      <c r="QH72" s="549"/>
      <c r="QI72" s="549"/>
      <c r="QJ72" s="549"/>
      <c r="QK72" s="549"/>
      <c r="QL72" s="549"/>
      <c r="QM72" s="549"/>
      <c r="QN72" s="549"/>
      <c r="QO72" s="549"/>
      <c r="QP72" s="549"/>
      <c r="QQ72" s="549"/>
      <c r="QR72" s="549"/>
      <c r="QS72" s="549"/>
      <c r="QT72" s="549"/>
      <c r="QU72" s="549"/>
      <c r="QV72" s="549"/>
      <c r="QW72" s="549"/>
      <c r="QX72" s="549"/>
      <c r="QY72" s="549"/>
      <c r="QZ72" s="549"/>
      <c r="RA72" s="549"/>
      <c r="RB72" s="549"/>
      <c r="RC72" s="549"/>
      <c r="RD72" s="549"/>
      <c r="RE72" s="549"/>
      <c r="RF72" s="549"/>
      <c r="RG72" s="549"/>
      <c r="RH72" s="549"/>
      <c r="RI72" s="549"/>
      <c r="RJ72" s="549"/>
      <c r="RK72" s="549"/>
      <c r="RL72" s="549"/>
      <c r="RM72" s="549"/>
      <c r="RN72" s="549"/>
      <c r="RO72" s="549"/>
      <c r="RP72" s="549"/>
      <c r="RQ72" s="549"/>
      <c r="RR72" s="549"/>
      <c r="RS72" s="549"/>
      <c r="RT72" s="549"/>
      <c r="RU72" s="549"/>
      <c r="RV72" s="549"/>
      <c r="RW72" s="549"/>
      <c r="RX72" s="549"/>
      <c r="RY72" s="549"/>
      <c r="RZ72" s="549"/>
      <c r="SA72" s="549"/>
      <c r="SB72" s="549"/>
      <c r="SC72" s="549"/>
      <c r="SD72" s="549"/>
      <c r="SE72" s="549"/>
      <c r="SF72" s="549"/>
      <c r="SG72" s="549"/>
      <c r="SH72" s="549"/>
      <c r="SI72" s="549"/>
      <c r="SJ72" s="549"/>
      <c r="SK72" s="549"/>
      <c r="SL72" s="549"/>
      <c r="SM72" s="549"/>
      <c r="SN72" s="549"/>
      <c r="SO72" s="549"/>
      <c r="SP72" s="549"/>
      <c r="SQ72" s="549"/>
      <c r="SR72" s="549"/>
      <c r="SS72" s="549"/>
      <c r="ST72" s="549"/>
      <c r="SU72" s="549"/>
      <c r="SV72" s="549"/>
      <c r="SW72" s="549"/>
      <c r="SX72" s="549"/>
      <c r="SY72" s="549"/>
      <c r="SZ72" s="549"/>
      <c r="TA72" s="549"/>
      <c r="TB72" s="549"/>
      <c r="TC72" s="549"/>
      <c r="TD72" s="549"/>
      <c r="TE72" s="549"/>
      <c r="TF72" s="549"/>
      <c r="TG72" s="549"/>
      <c r="TH72" s="549"/>
      <c r="TI72" s="549"/>
      <c r="TJ72" s="549"/>
      <c r="TK72" s="549"/>
      <c r="TL72" s="549"/>
      <c r="TM72" s="549"/>
      <c r="TN72" s="549"/>
      <c r="TO72" s="549"/>
      <c r="TP72" s="549"/>
      <c r="TQ72" s="549"/>
      <c r="TR72" s="549"/>
      <c r="TS72" s="549"/>
      <c r="TT72" s="549"/>
      <c r="TU72" s="549"/>
      <c r="TV72" s="549"/>
      <c r="TW72" s="549"/>
      <c r="TX72" s="549"/>
      <c r="TY72" s="549"/>
      <c r="TZ72" s="549"/>
      <c r="UA72" s="549"/>
      <c r="UB72" s="549"/>
      <c r="UC72" s="549"/>
      <c r="UD72" s="549"/>
      <c r="UE72" s="549"/>
      <c r="UF72" s="549"/>
      <c r="UG72" s="549"/>
      <c r="UH72" s="549"/>
      <c r="UI72" s="549"/>
      <c r="UJ72" s="549"/>
      <c r="UK72" s="549"/>
      <c r="UL72" s="549"/>
      <c r="UM72" s="549"/>
      <c r="UN72" s="549"/>
      <c r="UO72" s="549"/>
      <c r="UP72" s="549"/>
      <c r="UQ72" s="549"/>
      <c r="UR72" s="549"/>
      <c r="US72" s="549"/>
      <c r="UT72" s="549"/>
      <c r="UU72" s="549"/>
      <c r="UV72" s="549"/>
      <c r="UW72" s="549"/>
      <c r="UX72" s="549"/>
      <c r="UY72" s="549"/>
      <c r="UZ72" s="549"/>
      <c r="VA72" s="549"/>
      <c r="VB72" s="549"/>
      <c r="VC72" s="549"/>
      <c r="VD72" s="549"/>
      <c r="VE72" s="549"/>
      <c r="VF72" s="549"/>
      <c r="VG72" s="549"/>
      <c r="VH72" s="549"/>
      <c r="VI72" s="549"/>
      <c r="VJ72" s="549"/>
      <c r="VK72" s="549"/>
      <c r="VL72" s="549"/>
      <c r="VM72" s="549"/>
      <c r="VN72" s="549"/>
      <c r="VO72" s="549"/>
      <c r="VP72" s="549"/>
      <c r="VQ72" s="549"/>
      <c r="VR72" s="549"/>
      <c r="VS72" s="549"/>
      <c r="VT72" s="549"/>
      <c r="VU72" s="549"/>
      <c r="VV72" s="549"/>
      <c r="VW72" s="549"/>
      <c r="VX72" s="549"/>
      <c r="VY72" s="549"/>
      <c r="VZ72" s="549"/>
      <c r="WA72" s="549"/>
      <c r="WB72" s="549"/>
      <c r="WC72" s="549"/>
      <c r="WD72" s="549"/>
      <c r="WE72" s="549"/>
      <c r="WF72" s="549"/>
      <c r="WG72" s="549"/>
      <c r="WH72" s="549"/>
      <c r="WI72" s="549"/>
      <c r="WJ72" s="549"/>
      <c r="WK72" s="549"/>
      <c r="WL72" s="549"/>
      <c r="WM72" s="549"/>
      <c r="WN72" s="549"/>
      <c r="WO72" s="549"/>
      <c r="WP72" s="549"/>
      <c r="WQ72" s="549"/>
      <c r="WR72" s="549"/>
      <c r="WS72" s="549"/>
      <c r="WT72" s="549"/>
      <c r="WU72" s="549"/>
      <c r="WV72" s="549"/>
      <c r="WW72" s="549"/>
      <c r="WX72" s="549"/>
      <c r="WY72" s="549"/>
      <c r="WZ72" s="549"/>
      <c r="XA72" s="549"/>
      <c r="XB72" s="549"/>
      <c r="XC72" s="549"/>
      <c r="XD72" s="549"/>
      <c r="XE72" s="549"/>
      <c r="XF72" s="549"/>
      <c r="XG72" s="549"/>
      <c r="XH72" s="549"/>
      <c r="XI72" s="549"/>
      <c r="XJ72" s="549"/>
      <c r="XK72" s="549"/>
      <c r="XL72" s="549"/>
      <c r="XM72" s="549"/>
      <c r="XN72" s="549"/>
      <c r="XO72" s="549"/>
      <c r="XP72" s="549"/>
      <c r="XQ72" s="549"/>
      <c r="XR72" s="549"/>
      <c r="XS72" s="549"/>
      <c r="XT72" s="549"/>
      <c r="XU72" s="549"/>
      <c r="XV72" s="549"/>
      <c r="XW72" s="549"/>
      <c r="XX72" s="549"/>
      <c r="XY72" s="549"/>
      <c r="XZ72" s="549"/>
      <c r="YA72" s="549"/>
      <c r="YB72" s="549"/>
      <c r="YC72" s="549"/>
      <c r="YD72" s="549"/>
      <c r="YE72" s="549"/>
      <c r="YF72" s="549"/>
      <c r="YG72" s="549"/>
      <c r="YH72" s="549"/>
      <c r="YI72" s="549"/>
      <c r="YJ72" s="549"/>
      <c r="YK72" s="549"/>
      <c r="YL72" s="549"/>
      <c r="YM72" s="549"/>
      <c r="YN72" s="549"/>
      <c r="YO72" s="549"/>
      <c r="YP72" s="549"/>
      <c r="YQ72" s="549"/>
      <c r="YR72" s="549"/>
      <c r="YS72" s="549"/>
      <c r="YT72" s="549"/>
      <c r="YU72" s="549"/>
      <c r="YV72" s="549"/>
      <c r="YW72" s="549"/>
      <c r="YX72" s="549"/>
      <c r="YY72" s="549"/>
      <c r="YZ72" s="549"/>
      <c r="ZA72" s="549"/>
      <c r="ZB72" s="549"/>
      <c r="ZC72" s="549"/>
      <c r="ZD72" s="549"/>
      <c r="ZE72" s="549"/>
      <c r="ZF72" s="549"/>
      <c r="ZG72" s="549"/>
      <c r="ZH72" s="549"/>
      <c r="ZI72" s="549"/>
      <c r="ZJ72" s="549"/>
      <c r="ZK72" s="549"/>
      <c r="ZL72" s="549"/>
      <c r="ZM72" s="549"/>
      <c r="ZN72" s="549"/>
      <c r="ZO72" s="549"/>
      <c r="ZP72" s="549"/>
      <c r="ZQ72" s="549"/>
      <c r="ZR72" s="549"/>
      <c r="ZS72" s="549"/>
      <c r="ZT72" s="549"/>
      <c r="ZU72" s="549"/>
      <c r="ZV72" s="549"/>
      <c r="ZW72" s="549"/>
      <c r="ZX72" s="549"/>
      <c r="ZY72" s="549"/>
      <c r="ZZ72" s="549"/>
      <c r="AAA72" s="549"/>
      <c r="AAB72" s="549"/>
      <c r="AAC72" s="549"/>
      <c r="AAD72" s="549"/>
      <c r="AAE72" s="549"/>
      <c r="AAF72" s="549"/>
      <c r="AAG72" s="549"/>
      <c r="AAH72" s="549"/>
      <c r="AAI72" s="549"/>
      <c r="AAJ72" s="549"/>
      <c r="AAK72" s="549"/>
      <c r="AAL72" s="549"/>
      <c r="AAM72" s="549"/>
      <c r="AAN72" s="549"/>
      <c r="AAO72" s="549"/>
      <c r="AAP72" s="549"/>
      <c r="AAQ72" s="549"/>
      <c r="AAR72" s="549"/>
      <c r="AAS72" s="549"/>
      <c r="AAT72" s="549"/>
      <c r="AAU72" s="549"/>
      <c r="AAV72" s="549"/>
      <c r="AAW72" s="549"/>
      <c r="AAX72" s="549"/>
      <c r="AAY72" s="549"/>
      <c r="AAZ72" s="549"/>
      <c r="ABA72" s="549"/>
      <c r="ABB72" s="549"/>
      <c r="ABC72" s="549"/>
      <c r="ABD72" s="549"/>
      <c r="ABE72" s="549"/>
      <c r="ABF72" s="549"/>
      <c r="ABG72" s="549"/>
      <c r="ABH72" s="549"/>
      <c r="ABI72" s="549"/>
      <c r="ABJ72" s="549"/>
      <c r="ABK72" s="549"/>
      <c r="ABL72" s="549"/>
      <c r="ABM72" s="549"/>
      <c r="ABN72" s="549"/>
      <c r="ABO72" s="549"/>
      <c r="ABP72" s="549"/>
      <c r="ABQ72" s="549"/>
      <c r="ABR72" s="549"/>
      <c r="ABS72" s="549"/>
      <c r="ABT72" s="549"/>
      <c r="ABU72" s="549"/>
      <c r="ABV72" s="549"/>
      <c r="ABW72" s="549"/>
      <c r="ABX72" s="549"/>
      <c r="ABY72" s="549"/>
      <c r="ABZ72" s="549"/>
      <c r="ACA72" s="549"/>
      <c r="ACB72" s="549"/>
      <c r="ACC72" s="549"/>
      <c r="ACD72" s="549"/>
      <c r="ACE72" s="549"/>
      <c r="ACF72" s="549"/>
      <c r="ACG72" s="549"/>
      <c r="ACH72" s="549"/>
      <c r="ACI72" s="549"/>
      <c r="ACJ72" s="549"/>
      <c r="ACK72" s="549"/>
      <c r="ACL72" s="549"/>
      <c r="ACM72" s="549"/>
      <c r="ACN72" s="549"/>
      <c r="ACO72" s="549"/>
      <c r="ACP72" s="549"/>
      <c r="ACQ72" s="549"/>
      <c r="ACR72" s="549"/>
      <c r="ACS72" s="549"/>
      <c r="ACT72" s="549"/>
      <c r="ACU72" s="549"/>
      <c r="ACV72" s="549"/>
      <c r="ACW72" s="549"/>
      <c r="ACX72" s="549"/>
      <c r="ACY72" s="549"/>
      <c r="ACZ72" s="549"/>
      <c r="ADA72" s="549"/>
      <c r="ADB72" s="549"/>
      <c r="ADC72" s="549"/>
      <c r="ADD72" s="549"/>
      <c r="ADE72" s="549"/>
      <c r="ADF72" s="549"/>
      <c r="ADG72" s="549"/>
      <c r="ADH72" s="549"/>
      <c r="ADI72" s="549"/>
      <c r="ADJ72" s="549"/>
      <c r="ADK72" s="549"/>
      <c r="ADL72" s="549"/>
      <c r="ADM72" s="549"/>
      <c r="ADN72" s="549"/>
      <c r="ADO72" s="549"/>
      <c r="ADP72" s="549"/>
      <c r="ADQ72" s="549"/>
      <c r="ADR72" s="549"/>
      <c r="ADS72" s="549"/>
      <c r="ADT72" s="549"/>
      <c r="ADU72" s="549"/>
      <c r="ADV72" s="549"/>
      <c r="ADW72" s="549"/>
      <c r="ADX72" s="549"/>
      <c r="ADY72" s="549"/>
      <c r="ADZ72" s="549"/>
      <c r="AEA72" s="549"/>
      <c r="AEB72" s="549"/>
      <c r="AEC72" s="549"/>
      <c r="AED72" s="549"/>
      <c r="AEE72" s="549"/>
      <c r="AEF72" s="549"/>
      <c r="AEG72" s="549"/>
      <c r="AEH72" s="549"/>
      <c r="AEI72" s="549"/>
      <c r="AEJ72" s="549"/>
      <c r="AEK72" s="549"/>
      <c r="AEL72" s="549"/>
      <c r="AEM72" s="549"/>
      <c r="AEN72" s="549"/>
      <c r="AEO72" s="549"/>
      <c r="AEP72" s="549"/>
      <c r="AEQ72" s="549"/>
      <c r="AER72" s="549"/>
      <c r="AES72" s="549"/>
      <c r="AET72" s="549"/>
      <c r="AEU72" s="549"/>
      <c r="AEV72" s="549"/>
      <c r="AEW72" s="549"/>
      <c r="AEX72" s="549"/>
      <c r="AEY72" s="549"/>
      <c r="AEZ72" s="549"/>
      <c r="AFA72" s="549"/>
      <c r="AFB72" s="549"/>
      <c r="AFC72" s="549"/>
      <c r="AFD72" s="549"/>
      <c r="AFE72" s="549"/>
      <c r="AFF72" s="549"/>
      <c r="AFG72" s="549"/>
      <c r="AFH72" s="549"/>
      <c r="AFI72" s="549"/>
      <c r="AFJ72" s="549"/>
      <c r="AFK72" s="549"/>
      <c r="AFL72" s="549"/>
      <c r="AFM72" s="549"/>
      <c r="AFN72" s="549"/>
      <c r="AFO72" s="549"/>
      <c r="AFP72" s="549"/>
      <c r="AFQ72" s="549"/>
      <c r="AFR72" s="549"/>
      <c r="AFS72" s="549"/>
      <c r="AFT72" s="549"/>
      <c r="AFU72" s="549"/>
      <c r="AFV72" s="549"/>
      <c r="AFW72" s="549"/>
      <c r="AFX72" s="549"/>
      <c r="AFY72" s="549"/>
      <c r="AFZ72" s="549"/>
      <c r="AGA72" s="549"/>
      <c r="AGB72" s="549"/>
      <c r="AGC72" s="549"/>
      <c r="AGD72" s="549"/>
      <c r="AGE72" s="549"/>
      <c r="AGF72" s="549"/>
      <c r="AGG72" s="549"/>
      <c r="AGH72" s="549"/>
      <c r="AGI72" s="549"/>
      <c r="AGJ72" s="549"/>
      <c r="AGK72" s="549"/>
      <c r="AGL72" s="549"/>
      <c r="AGM72" s="549"/>
      <c r="AGN72" s="549"/>
      <c r="AGO72" s="549"/>
      <c r="AGP72" s="549"/>
      <c r="AGQ72" s="549"/>
      <c r="AGR72" s="549"/>
      <c r="AGS72" s="549"/>
      <c r="AGT72" s="549"/>
      <c r="AGU72" s="549"/>
      <c r="AGV72" s="549"/>
      <c r="AGW72" s="549"/>
      <c r="AGX72" s="549"/>
      <c r="AGY72" s="549"/>
      <c r="AGZ72" s="549"/>
      <c r="AHA72" s="549"/>
      <c r="AHB72" s="549"/>
      <c r="AHC72" s="549"/>
      <c r="AHD72" s="549"/>
      <c r="AHE72" s="549"/>
      <c r="AHF72" s="549"/>
      <c r="AHG72" s="549"/>
      <c r="AHH72" s="549"/>
      <c r="AHI72" s="549"/>
      <c r="AHJ72" s="549"/>
      <c r="AHK72" s="549"/>
      <c r="AHL72" s="549"/>
      <c r="AHM72" s="549"/>
      <c r="AHN72" s="549"/>
      <c r="AHO72" s="549"/>
      <c r="AHP72" s="549"/>
      <c r="AHQ72" s="549"/>
      <c r="AHR72" s="549"/>
      <c r="AHS72" s="549"/>
      <c r="AHT72" s="549"/>
      <c r="AHU72" s="549"/>
      <c r="AHV72" s="549"/>
      <c r="AHW72" s="549"/>
      <c r="AHX72" s="549"/>
      <c r="AHY72" s="549"/>
      <c r="AHZ72" s="549"/>
      <c r="AIA72" s="549"/>
      <c r="AIB72" s="549"/>
      <c r="AIC72" s="549"/>
      <c r="AID72" s="549"/>
      <c r="AIE72" s="549"/>
      <c r="AIF72" s="549"/>
      <c r="AIG72" s="549"/>
      <c r="AIH72" s="549"/>
      <c r="AII72" s="549"/>
    </row>
    <row r="73" spans="1:919" s="498" customFormat="1" ht="31.75" customHeight="1" x14ac:dyDescent="0.75">
      <c r="A73" s="2018" t="s">
        <v>97</v>
      </c>
      <c r="B73" s="2018" t="s">
        <v>38</v>
      </c>
      <c r="C73" s="703">
        <v>9.1</v>
      </c>
      <c r="D73" s="704" t="s">
        <v>37</v>
      </c>
      <c r="E73" s="600" t="s">
        <v>23</v>
      </c>
      <c r="F73" s="600" t="s">
        <v>6</v>
      </c>
      <c r="G73" s="538">
        <f t="array" ref="G73">INDEX('Salary . staff rates'!$A$6:$C$28,MATCH(1,('Salary . staff rates'!$A$6:$A$28=MNO!E73)*('Salary . staff rates'!$B$6:$B$28=MNO!F73),0),3)</f>
        <v>65000</v>
      </c>
      <c r="H73" s="537">
        <f t="shared" ref="H73:H83" si="109">IF(E73="External",G73,G73/working_days*(1+loading_factor))</f>
        <v>456.14035087719299</v>
      </c>
      <c r="I73" s="601" t="s">
        <v>0</v>
      </c>
      <c r="J73" s="602" t="s">
        <v>0</v>
      </c>
      <c r="K73" s="606">
        <v>0</v>
      </c>
      <c r="L73" s="603">
        <f t="shared" ref="L73:L83" si="110">IF(K73="N/A","",H73*K73)</f>
        <v>0</v>
      </c>
      <c r="M73" s="596" t="s">
        <v>31</v>
      </c>
      <c r="N73" s="604">
        <f>IF(M73="Yes",L73*'Salary . staff rates'!$C$34,0)</f>
        <v>0</v>
      </c>
      <c r="O73" s="543"/>
      <c r="P73" s="1848">
        <v>1</v>
      </c>
      <c r="Q73" s="1848">
        <v>1</v>
      </c>
      <c r="R73" s="545"/>
      <c r="S73" s="546">
        <v>1</v>
      </c>
      <c r="T73" s="546">
        <f>S73</f>
        <v>1</v>
      </c>
      <c r="U73" s="546">
        <f>S73</f>
        <v>1</v>
      </c>
      <c r="W73" s="544"/>
      <c r="Y73" s="1011">
        <f t="shared" ref="Y73:Y77" si="111">IF(L73&lt;&gt;"",L73*P73,"")</f>
        <v>0</v>
      </c>
      <c r="Z73" s="1011">
        <f t="shared" ref="Z73:Z77" si="112">IF(N73&lt;&gt;"",N73*P73,"")</f>
        <v>0</v>
      </c>
      <c r="AB73" s="1011">
        <f t="shared" ref="AB73:AB77" si="113">IF(L73&lt;&gt;"",L73*Q73,"")</f>
        <v>0</v>
      </c>
      <c r="AC73" s="1011">
        <f t="shared" ref="AC73:AC77" si="114">IF(N73&lt;&gt;"",N73*Q73,"")</f>
        <v>0</v>
      </c>
      <c r="AD73" s="714"/>
      <c r="AE73" s="1011">
        <f t="shared" ref="AE73:AE77" si="115">IF(L73&lt;&gt;"",L73*P73*S73,"")</f>
        <v>0</v>
      </c>
      <c r="AF73" s="1011">
        <f t="shared" ref="AF73:AF77" si="116">IF(N73&lt;&gt;"",N73*P73*T73,"")</f>
        <v>0</v>
      </c>
      <c r="AH73" s="1011">
        <f t="shared" ref="AH73:AH77" si="117">IF(L73&lt;&gt;"",L73*Q73*S73,"")</f>
        <v>0</v>
      </c>
      <c r="AI73" s="1011">
        <f t="shared" ref="AI73:AI77" si="118">IF(N73&lt;&gt;"",N73*Q73*T73,"")</f>
        <v>0</v>
      </c>
      <c r="AJ73" s="714"/>
      <c r="AL73" s="548"/>
      <c r="AN73" s="1011">
        <f t="shared" ref="AN73:AN77" si="119">IF(W73=1,0,Y73)</f>
        <v>0</v>
      </c>
      <c r="AO73" s="1011">
        <f t="shared" ref="AO73:AO77" si="120">IF(W73=1,0,Z73)</f>
        <v>0</v>
      </c>
      <c r="AP73" s="547"/>
      <c r="AQ73" s="1011">
        <f t="shared" ref="AQ73:AQ77" si="121">IF(W73=1,0,AE73)</f>
        <v>0</v>
      </c>
      <c r="AR73" s="1011">
        <f t="shared" ref="AR73:AR77" si="122">IF(W73=1,0,AF73)</f>
        <v>0</v>
      </c>
      <c r="AS73" s="629"/>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29"/>
      <c r="BU73" s="629"/>
      <c r="BV73" s="629"/>
      <c r="BW73" s="629"/>
      <c r="BX73" s="629"/>
      <c r="BY73" s="629"/>
      <c r="BZ73" s="629"/>
      <c r="CA73" s="629"/>
      <c r="CB73" s="629"/>
      <c r="CC73" s="629"/>
      <c r="CD73" s="629"/>
      <c r="CE73" s="629"/>
      <c r="CF73" s="629"/>
      <c r="CG73" s="629"/>
      <c r="CH73" s="629"/>
      <c r="CI73" s="629"/>
      <c r="CJ73" s="629"/>
      <c r="CK73" s="629"/>
      <c r="CL73" s="629"/>
      <c r="CM73" s="629"/>
      <c r="CN73" s="629"/>
      <c r="CO73" s="629"/>
      <c r="CP73" s="629"/>
      <c r="CQ73" s="629"/>
      <c r="CR73" s="629"/>
      <c r="CS73" s="629"/>
      <c r="CT73" s="629"/>
      <c r="CU73" s="629"/>
      <c r="CV73" s="629"/>
      <c r="CW73" s="629"/>
      <c r="CX73" s="629"/>
      <c r="CY73" s="629"/>
      <c r="CZ73" s="629"/>
      <c r="DA73" s="629"/>
      <c r="DB73" s="629"/>
      <c r="DC73" s="629"/>
      <c r="DD73" s="629"/>
      <c r="DE73" s="629"/>
      <c r="DF73" s="629"/>
      <c r="DG73" s="629"/>
      <c r="DH73" s="629"/>
      <c r="DI73" s="629"/>
      <c r="DJ73" s="629"/>
      <c r="DK73" s="629"/>
      <c r="DL73" s="629"/>
      <c r="DM73" s="629"/>
      <c r="DN73" s="629"/>
      <c r="DO73" s="629"/>
      <c r="DP73" s="629"/>
      <c r="DQ73" s="629"/>
      <c r="DR73" s="629"/>
      <c r="DS73" s="629"/>
      <c r="DT73" s="629"/>
      <c r="DU73" s="629"/>
      <c r="DV73" s="629"/>
      <c r="DW73" s="629"/>
      <c r="DX73" s="629"/>
      <c r="DY73" s="629"/>
      <c r="DZ73" s="629"/>
      <c r="EA73" s="629"/>
      <c r="EB73" s="629"/>
      <c r="EC73" s="629"/>
      <c r="ED73" s="629"/>
      <c r="EE73" s="629"/>
      <c r="EF73" s="629"/>
      <c r="EG73" s="629"/>
      <c r="EH73" s="629"/>
      <c r="EI73" s="629"/>
      <c r="EJ73" s="629"/>
      <c r="EK73" s="629"/>
      <c r="EL73" s="629"/>
      <c r="EM73" s="629"/>
      <c r="EN73" s="629"/>
      <c r="EO73" s="629"/>
      <c r="EP73" s="629"/>
      <c r="EQ73" s="629"/>
      <c r="ER73" s="629"/>
      <c r="ES73" s="629"/>
      <c r="ET73" s="629"/>
      <c r="EU73" s="629"/>
      <c r="EV73" s="629"/>
      <c r="EW73" s="629"/>
      <c r="EX73" s="629"/>
      <c r="EY73" s="629"/>
      <c r="EZ73" s="629"/>
      <c r="FA73" s="629"/>
      <c r="FB73" s="629"/>
      <c r="FC73" s="629"/>
      <c r="FD73" s="629"/>
      <c r="FE73" s="629"/>
      <c r="FF73" s="629"/>
      <c r="FG73" s="629"/>
      <c r="FH73" s="629"/>
      <c r="FI73" s="629"/>
      <c r="FJ73" s="629"/>
      <c r="FK73" s="629"/>
      <c r="FL73" s="629"/>
      <c r="FM73" s="629"/>
      <c r="FN73" s="629"/>
      <c r="FO73" s="629"/>
      <c r="FP73" s="629"/>
      <c r="FQ73" s="629"/>
      <c r="FR73" s="629"/>
      <c r="FS73" s="629"/>
      <c r="FT73" s="629"/>
      <c r="FU73" s="629"/>
      <c r="FV73" s="629"/>
      <c r="FW73" s="629"/>
      <c r="FX73" s="629"/>
      <c r="FY73" s="629"/>
      <c r="FZ73" s="629"/>
      <c r="GA73" s="629"/>
      <c r="GB73" s="629"/>
      <c r="GC73" s="629"/>
      <c r="GD73" s="629"/>
      <c r="GE73" s="629"/>
      <c r="GF73" s="629"/>
      <c r="GG73" s="629"/>
      <c r="GH73" s="629"/>
      <c r="GI73" s="629"/>
      <c r="GJ73" s="629"/>
      <c r="GK73" s="629"/>
      <c r="GL73" s="629"/>
      <c r="GM73" s="629"/>
      <c r="GN73" s="629"/>
      <c r="GO73" s="629"/>
      <c r="GP73" s="629"/>
      <c r="GQ73" s="629"/>
      <c r="GR73" s="629"/>
      <c r="GS73" s="629"/>
      <c r="GT73" s="629"/>
      <c r="GU73" s="629"/>
      <c r="GV73" s="629"/>
      <c r="GW73" s="629"/>
      <c r="GX73" s="629"/>
      <c r="GY73" s="629"/>
      <c r="GZ73" s="629"/>
      <c r="HA73" s="629"/>
      <c r="HB73" s="629"/>
      <c r="HC73" s="629"/>
      <c r="HD73" s="629"/>
      <c r="HE73" s="629"/>
      <c r="HF73" s="629"/>
      <c r="HG73" s="629"/>
      <c r="HH73" s="629"/>
      <c r="HI73" s="629"/>
      <c r="HJ73" s="629"/>
      <c r="HK73" s="629"/>
      <c r="HL73" s="629"/>
      <c r="HM73" s="629"/>
      <c r="HN73" s="629"/>
      <c r="HO73" s="629"/>
      <c r="HP73" s="629"/>
      <c r="HQ73" s="629"/>
      <c r="HR73" s="629"/>
      <c r="HS73" s="629"/>
      <c r="HT73" s="629"/>
      <c r="HU73" s="629"/>
      <c r="HV73" s="629"/>
      <c r="HW73" s="629"/>
      <c r="HX73" s="629"/>
      <c r="HY73" s="629"/>
      <c r="HZ73" s="629"/>
      <c r="IA73" s="629"/>
      <c r="IB73" s="629"/>
      <c r="IC73" s="629"/>
      <c r="ID73" s="629"/>
      <c r="IE73" s="629"/>
      <c r="IF73" s="629"/>
      <c r="IG73" s="629"/>
      <c r="IH73" s="629"/>
      <c r="II73" s="629"/>
      <c r="IJ73" s="629"/>
      <c r="IK73" s="629"/>
      <c r="IL73" s="629"/>
      <c r="IM73" s="629"/>
      <c r="IN73" s="629"/>
      <c r="IO73" s="629"/>
      <c r="IP73" s="629"/>
      <c r="IQ73" s="629"/>
      <c r="IR73" s="629"/>
      <c r="IS73" s="629"/>
      <c r="IT73" s="629"/>
      <c r="IU73" s="629"/>
      <c r="IV73" s="629"/>
      <c r="IW73" s="629"/>
      <c r="IX73" s="629"/>
      <c r="IY73" s="629"/>
      <c r="IZ73" s="629"/>
      <c r="JA73" s="629"/>
      <c r="JB73" s="629"/>
      <c r="JC73" s="629"/>
      <c r="JD73" s="629"/>
      <c r="JE73" s="629"/>
      <c r="JF73" s="629"/>
      <c r="JG73" s="629"/>
      <c r="JH73" s="629"/>
      <c r="JI73" s="629"/>
      <c r="JJ73" s="629"/>
      <c r="JK73" s="629"/>
      <c r="JL73" s="629"/>
      <c r="JM73" s="629"/>
      <c r="JN73" s="629"/>
      <c r="JO73" s="629"/>
      <c r="JP73" s="629"/>
      <c r="JQ73" s="629"/>
      <c r="JR73" s="629"/>
      <c r="JS73" s="629"/>
      <c r="JT73" s="629"/>
      <c r="JU73" s="629"/>
      <c r="JV73" s="629"/>
      <c r="JW73" s="629"/>
      <c r="JX73" s="629"/>
      <c r="JY73" s="629"/>
      <c r="JZ73" s="629"/>
      <c r="KA73" s="629"/>
      <c r="KB73" s="629"/>
      <c r="KC73" s="629"/>
      <c r="KD73" s="629"/>
      <c r="KE73" s="629"/>
      <c r="KF73" s="629"/>
      <c r="KG73" s="629"/>
      <c r="KH73" s="629"/>
      <c r="KI73" s="629"/>
      <c r="KJ73" s="629"/>
      <c r="KK73" s="629"/>
      <c r="KL73" s="629"/>
      <c r="KM73" s="629"/>
      <c r="KN73" s="629"/>
      <c r="KO73" s="629"/>
      <c r="KP73" s="629"/>
      <c r="KQ73" s="629"/>
      <c r="KR73" s="629"/>
      <c r="KS73" s="629"/>
      <c r="KT73" s="629"/>
      <c r="KU73" s="629"/>
      <c r="KV73" s="629"/>
      <c r="KW73" s="629"/>
      <c r="KX73" s="629"/>
      <c r="KY73" s="629"/>
      <c r="KZ73" s="629"/>
      <c r="LA73" s="629"/>
      <c r="LB73" s="629"/>
      <c r="LC73" s="629"/>
      <c r="LD73" s="629"/>
      <c r="LE73" s="629"/>
      <c r="LF73" s="629"/>
      <c r="LG73" s="629"/>
      <c r="LH73" s="629"/>
      <c r="LI73" s="629"/>
      <c r="LJ73" s="629"/>
      <c r="LK73" s="629"/>
      <c r="LL73" s="629"/>
      <c r="LM73" s="629"/>
      <c r="LN73" s="629"/>
      <c r="LO73" s="629"/>
      <c r="LP73" s="629"/>
      <c r="LQ73" s="629"/>
      <c r="LR73" s="629"/>
      <c r="LS73" s="629"/>
      <c r="LT73" s="629"/>
      <c r="LU73" s="629"/>
      <c r="LV73" s="629"/>
      <c r="LW73" s="629"/>
      <c r="LX73" s="629"/>
      <c r="LY73" s="629"/>
      <c r="LZ73" s="629"/>
      <c r="MA73" s="629"/>
      <c r="MB73" s="629"/>
      <c r="MC73" s="629"/>
      <c r="MD73" s="629"/>
      <c r="ME73" s="629"/>
      <c r="MF73" s="629"/>
      <c r="MG73" s="629"/>
      <c r="MH73" s="629"/>
      <c r="MI73" s="629"/>
      <c r="MJ73" s="629"/>
      <c r="MK73" s="629"/>
      <c r="ML73" s="629"/>
      <c r="MM73" s="629"/>
      <c r="MN73" s="629"/>
      <c r="MO73" s="629"/>
      <c r="MP73" s="629"/>
      <c r="MQ73" s="629"/>
      <c r="MR73" s="629"/>
      <c r="MS73" s="629"/>
      <c r="MT73" s="629"/>
      <c r="MU73" s="629"/>
      <c r="MV73" s="629"/>
      <c r="MW73" s="629"/>
      <c r="MX73" s="629"/>
      <c r="MY73" s="629"/>
      <c r="MZ73" s="629"/>
      <c r="NA73" s="629"/>
      <c r="NB73" s="629"/>
      <c r="NC73" s="629"/>
      <c r="ND73" s="629"/>
      <c r="NE73" s="629"/>
      <c r="NF73" s="629"/>
      <c r="NG73" s="629"/>
      <c r="NH73" s="629"/>
      <c r="NI73" s="629"/>
      <c r="NJ73" s="629"/>
      <c r="NK73" s="629"/>
      <c r="NL73" s="629"/>
      <c r="NM73" s="629"/>
      <c r="NN73" s="629"/>
      <c r="NO73" s="629"/>
      <c r="NP73" s="629"/>
      <c r="NQ73" s="629"/>
      <c r="NR73" s="629"/>
      <c r="NS73" s="629"/>
      <c r="NT73" s="629"/>
      <c r="NU73" s="629"/>
      <c r="NV73" s="629"/>
      <c r="NW73" s="629"/>
      <c r="NX73" s="629"/>
      <c r="NY73" s="629"/>
      <c r="NZ73" s="629"/>
      <c r="OA73" s="629"/>
      <c r="OB73" s="629"/>
      <c r="OC73" s="629"/>
      <c r="OD73" s="629"/>
      <c r="OE73" s="629"/>
      <c r="OF73" s="629"/>
      <c r="OG73" s="629"/>
      <c r="OH73" s="629"/>
      <c r="OI73" s="629"/>
      <c r="OJ73" s="629"/>
      <c r="OK73" s="629"/>
      <c r="OL73" s="629"/>
      <c r="OM73" s="629"/>
      <c r="ON73" s="629"/>
      <c r="OO73" s="629"/>
      <c r="OP73" s="629"/>
      <c r="OQ73" s="629"/>
      <c r="OR73" s="629"/>
      <c r="OS73" s="629"/>
      <c r="OT73" s="629"/>
      <c r="OU73" s="629"/>
      <c r="OV73" s="629"/>
      <c r="OW73" s="629"/>
      <c r="OX73" s="629"/>
      <c r="OY73" s="629"/>
      <c r="OZ73" s="629"/>
      <c r="PA73" s="629"/>
      <c r="PB73" s="629"/>
      <c r="PC73" s="629"/>
      <c r="PD73" s="629"/>
      <c r="PE73" s="629"/>
      <c r="PF73" s="629"/>
      <c r="PG73" s="629"/>
      <c r="PH73" s="629"/>
      <c r="PI73" s="629"/>
      <c r="PJ73" s="629"/>
      <c r="PK73" s="629"/>
      <c r="PL73" s="629"/>
      <c r="PM73" s="629"/>
      <c r="PN73" s="629"/>
      <c r="PO73" s="629"/>
      <c r="PP73" s="629"/>
      <c r="PQ73" s="629"/>
      <c r="PR73" s="629"/>
      <c r="PS73" s="629"/>
      <c r="PT73" s="629"/>
      <c r="PU73" s="629"/>
      <c r="PV73" s="629"/>
      <c r="PW73" s="629"/>
      <c r="PX73" s="629"/>
      <c r="PY73" s="629"/>
      <c r="PZ73" s="629"/>
      <c r="QA73" s="629"/>
      <c r="QB73" s="629"/>
      <c r="QC73" s="629"/>
      <c r="QD73" s="629"/>
      <c r="QE73" s="629"/>
      <c r="QF73" s="629"/>
      <c r="QG73" s="629"/>
      <c r="QH73" s="629"/>
      <c r="QI73" s="629"/>
      <c r="QJ73" s="629"/>
      <c r="QK73" s="629"/>
      <c r="QL73" s="629"/>
      <c r="QM73" s="629"/>
      <c r="QN73" s="629"/>
      <c r="QO73" s="629"/>
      <c r="QP73" s="629"/>
      <c r="QQ73" s="629"/>
      <c r="QR73" s="629"/>
      <c r="QS73" s="629"/>
      <c r="QT73" s="629"/>
      <c r="QU73" s="629"/>
      <c r="QV73" s="629"/>
      <c r="QW73" s="629"/>
      <c r="QX73" s="629"/>
      <c r="QY73" s="629"/>
      <c r="QZ73" s="629"/>
      <c r="RA73" s="629"/>
      <c r="RB73" s="629"/>
      <c r="RC73" s="629"/>
      <c r="RD73" s="629"/>
      <c r="RE73" s="629"/>
      <c r="RF73" s="629"/>
      <c r="RG73" s="629"/>
      <c r="RH73" s="629"/>
      <c r="RI73" s="629"/>
      <c r="RJ73" s="629"/>
      <c r="RK73" s="629"/>
      <c r="RL73" s="629"/>
      <c r="RM73" s="629"/>
      <c r="RN73" s="629"/>
      <c r="RO73" s="629"/>
      <c r="RP73" s="629"/>
      <c r="RQ73" s="629"/>
      <c r="RR73" s="629"/>
      <c r="RS73" s="629"/>
      <c r="RT73" s="629"/>
      <c r="RU73" s="629"/>
      <c r="RV73" s="629"/>
      <c r="RW73" s="629"/>
      <c r="RX73" s="629"/>
      <c r="RY73" s="629"/>
      <c r="RZ73" s="629"/>
      <c r="SA73" s="629"/>
      <c r="SB73" s="629"/>
      <c r="SC73" s="629"/>
      <c r="SD73" s="629"/>
      <c r="SE73" s="629"/>
      <c r="SF73" s="629"/>
      <c r="SG73" s="629"/>
      <c r="SH73" s="629"/>
      <c r="SI73" s="629"/>
      <c r="SJ73" s="629"/>
      <c r="SK73" s="629"/>
      <c r="SL73" s="629"/>
      <c r="SM73" s="629"/>
      <c r="SN73" s="629"/>
      <c r="SO73" s="629"/>
      <c r="SP73" s="629"/>
      <c r="SQ73" s="629"/>
      <c r="SR73" s="629"/>
      <c r="SS73" s="629"/>
      <c r="ST73" s="629"/>
      <c r="SU73" s="629"/>
      <c r="SV73" s="629"/>
      <c r="SW73" s="629"/>
      <c r="SX73" s="629"/>
      <c r="SY73" s="629"/>
      <c r="SZ73" s="629"/>
      <c r="TA73" s="629"/>
      <c r="TB73" s="629"/>
      <c r="TC73" s="629"/>
      <c r="TD73" s="629"/>
      <c r="TE73" s="629"/>
      <c r="TF73" s="629"/>
      <c r="TG73" s="629"/>
      <c r="TH73" s="629"/>
      <c r="TI73" s="629"/>
      <c r="TJ73" s="629"/>
      <c r="TK73" s="629"/>
      <c r="TL73" s="629"/>
      <c r="TM73" s="629"/>
      <c r="TN73" s="629"/>
      <c r="TO73" s="629"/>
      <c r="TP73" s="629"/>
      <c r="TQ73" s="629"/>
      <c r="TR73" s="629"/>
      <c r="TS73" s="629"/>
      <c r="TT73" s="629"/>
      <c r="TU73" s="629"/>
      <c r="TV73" s="629"/>
      <c r="TW73" s="629"/>
      <c r="TX73" s="629"/>
      <c r="TY73" s="629"/>
      <c r="TZ73" s="629"/>
      <c r="UA73" s="629"/>
      <c r="UB73" s="629"/>
      <c r="UC73" s="629"/>
      <c r="UD73" s="629"/>
      <c r="UE73" s="629"/>
      <c r="UF73" s="629"/>
      <c r="UG73" s="629"/>
      <c r="UH73" s="629"/>
      <c r="UI73" s="629"/>
      <c r="UJ73" s="629"/>
      <c r="UK73" s="629"/>
      <c r="UL73" s="629"/>
      <c r="UM73" s="629"/>
      <c r="UN73" s="629"/>
      <c r="UO73" s="629"/>
      <c r="UP73" s="629"/>
      <c r="UQ73" s="629"/>
      <c r="UR73" s="629"/>
      <c r="US73" s="629"/>
      <c r="UT73" s="629"/>
      <c r="UU73" s="629"/>
      <c r="UV73" s="629"/>
      <c r="UW73" s="629"/>
      <c r="UX73" s="629"/>
      <c r="UY73" s="629"/>
      <c r="UZ73" s="629"/>
      <c r="VA73" s="629"/>
      <c r="VB73" s="629"/>
      <c r="VC73" s="629"/>
      <c r="VD73" s="629"/>
      <c r="VE73" s="629"/>
      <c r="VF73" s="629"/>
      <c r="VG73" s="629"/>
      <c r="VH73" s="629"/>
      <c r="VI73" s="629"/>
      <c r="VJ73" s="629"/>
      <c r="VK73" s="629"/>
      <c r="VL73" s="629"/>
      <c r="VM73" s="629"/>
      <c r="VN73" s="629"/>
      <c r="VO73" s="629"/>
      <c r="VP73" s="629"/>
      <c r="VQ73" s="629"/>
      <c r="VR73" s="629"/>
      <c r="VS73" s="629"/>
      <c r="VT73" s="629"/>
      <c r="VU73" s="629"/>
      <c r="VV73" s="629"/>
      <c r="VW73" s="629"/>
      <c r="VX73" s="629"/>
      <c r="VY73" s="629"/>
      <c r="VZ73" s="629"/>
      <c r="WA73" s="629"/>
      <c r="WB73" s="629"/>
      <c r="WC73" s="629"/>
      <c r="WD73" s="629"/>
      <c r="WE73" s="629"/>
      <c r="WF73" s="629"/>
      <c r="WG73" s="629"/>
      <c r="WH73" s="629"/>
      <c r="WI73" s="629"/>
      <c r="WJ73" s="629"/>
      <c r="WK73" s="629"/>
      <c r="WL73" s="629"/>
      <c r="WM73" s="629"/>
      <c r="WN73" s="629"/>
      <c r="WO73" s="629"/>
      <c r="WP73" s="629"/>
      <c r="WQ73" s="629"/>
      <c r="WR73" s="629"/>
      <c r="WS73" s="629"/>
      <c r="WT73" s="629"/>
      <c r="WU73" s="629"/>
      <c r="WV73" s="629"/>
      <c r="WW73" s="629"/>
      <c r="WX73" s="629"/>
      <c r="WY73" s="629"/>
      <c r="WZ73" s="629"/>
      <c r="XA73" s="629"/>
      <c r="XB73" s="629"/>
      <c r="XC73" s="629"/>
      <c r="XD73" s="629"/>
      <c r="XE73" s="629"/>
      <c r="XF73" s="629"/>
      <c r="XG73" s="629"/>
      <c r="XH73" s="629"/>
      <c r="XI73" s="629"/>
      <c r="XJ73" s="629"/>
      <c r="XK73" s="629"/>
      <c r="XL73" s="629"/>
      <c r="XM73" s="629"/>
      <c r="XN73" s="629"/>
      <c r="XO73" s="629"/>
      <c r="XP73" s="629"/>
      <c r="XQ73" s="629"/>
      <c r="XR73" s="629"/>
      <c r="XS73" s="629"/>
      <c r="XT73" s="629"/>
      <c r="XU73" s="629"/>
      <c r="XV73" s="629"/>
      <c r="XW73" s="629"/>
      <c r="XX73" s="629"/>
      <c r="XY73" s="629"/>
      <c r="XZ73" s="629"/>
      <c r="YA73" s="629"/>
      <c r="YB73" s="629"/>
      <c r="YC73" s="629"/>
      <c r="YD73" s="629"/>
      <c r="YE73" s="629"/>
      <c r="YF73" s="629"/>
      <c r="YG73" s="629"/>
      <c r="YH73" s="629"/>
      <c r="YI73" s="629"/>
      <c r="YJ73" s="629"/>
      <c r="YK73" s="629"/>
      <c r="YL73" s="629"/>
      <c r="YM73" s="629"/>
      <c r="YN73" s="629"/>
      <c r="YO73" s="629"/>
      <c r="YP73" s="629"/>
      <c r="YQ73" s="629"/>
      <c r="YR73" s="629"/>
      <c r="YS73" s="629"/>
      <c r="YT73" s="629"/>
      <c r="YU73" s="629"/>
      <c r="YV73" s="629"/>
      <c r="YW73" s="629"/>
      <c r="YX73" s="629"/>
      <c r="YY73" s="629"/>
      <c r="YZ73" s="629"/>
      <c r="ZA73" s="629"/>
      <c r="ZB73" s="629"/>
      <c r="ZC73" s="629"/>
      <c r="ZD73" s="629"/>
      <c r="ZE73" s="629"/>
      <c r="ZF73" s="629"/>
      <c r="ZG73" s="629"/>
      <c r="ZH73" s="629"/>
      <c r="ZI73" s="629"/>
      <c r="ZJ73" s="629"/>
      <c r="ZK73" s="629"/>
      <c r="ZL73" s="629"/>
      <c r="ZM73" s="629"/>
      <c r="ZN73" s="629"/>
      <c r="ZO73" s="629"/>
      <c r="ZP73" s="629"/>
      <c r="ZQ73" s="629"/>
      <c r="ZR73" s="629"/>
      <c r="ZS73" s="629"/>
      <c r="ZT73" s="629"/>
      <c r="ZU73" s="629"/>
      <c r="ZV73" s="629"/>
      <c r="ZW73" s="629"/>
      <c r="ZX73" s="629"/>
      <c r="ZY73" s="629"/>
      <c r="ZZ73" s="629"/>
      <c r="AAA73" s="629"/>
      <c r="AAB73" s="629"/>
      <c r="AAC73" s="629"/>
      <c r="AAD73" s="629"/>
      <c r="AAE73" s="629"/>
      <c r="AAF73" s="629"/>
      <c r="AAG73" s="629"/>
      <c r="AAH73" s="629"/>
      <c r="AAI73" s="629"/>
      <c r="AAJ73" s="629"/>
      <c r="AAK73" s="629"/>
      <c r="AAL73" s="629"/>
      <c r="AAM73" s="629"/>
      <c r="AAN73" s="629"/>
      <c r="AAO73" s="629"/>
      <c r="AAP73" s="629"/>
      <c r="AAQ73" s="629"/>
      <c r="AAR73" s="629"/>
      <c r="AAS73" s="629"/>
      <c r="AAT73" s="629"/>
      <c r="AAU73" s="629"/>
      <c r="AAV73" s="629"/>
      <c r="AAW73" s="629"/>
      <c r="AAX73" s="629"/>
      <c r="AAY73" s="629"/>
      <c r="AAZ73" s="629"/>
      <c r="ABA73" s="629"/>
      <c r="ABB73" s="629"/>
      <c r="ABC73" s="629"/>
      <c r="ABD73" s="629"/>
      <c r="ABE73" s="629"/>
      <c r="ABF73" s="629"/>
      <c r="ABG73" s="629"/>
      <c r="ABH73" s="629"/>
      <c r="ABI73" s="629"/>
      <c r="ABJ73" s="629"/>
      <c r="ABK73" s="629"/>
      <c r="ABL73" s="629"/>
      <c r="ABM73" s="629"/>
      <c r="ABN73" s="629"/>
      <c r="ABO73" s="629"/>
      <c r="ABP73" s="629"/>
      <c r="ABQ73" s="629"/>
      <c r="ABR73" s="629"/>
      <c r="ABS73" s="629"/>
      <c r="ABT73" s="629"/>
      <c r="ABU73" s="629"/>
      <c r="ABV73" s="629"/>
      <c r="ABW73" s="629"/>
      <c r="ABX73" s="629"/>
      <c r="ABY73" s="629"/>
      <c r="ABZ73" s="629"/>
      <c r="ACA73" s="629"/>
      <c r="ACB73" s="629"/>
      <c r="ACC73" s="629"/>
      <c r="ACD73" s="629"/>
      <c r="ACE73" s="629"/>
      <c r="ACF73" s="629"/>
      <c r="ACG73" s="629"/>
      <c r="ACH73" s="629"/>
      <c r="ACI73" s="629"/>
      <c r="ACJ73" s="629"/>
      <c r="ACK73" s="629"/>
      <c r="ACL73" s="629"/>
      <c r="ACM73" s="629"/>
      <c r="ACN73" s="629"/>
      <c r="ACO73" s="629"/>
      <c r="ACP73" s="629"/>
      <c r="ACQ73" s="629"/>
      <c r="ACR73" s="629"/>
      <c r="ACS73" s="629"/>
      <c r="ACT73" s="629"/>
      <c r="ACU73" s="629"/>
      <c r="ACV73" s="629"/>
      <c r="ACW73" s="629"/>
      <c r="ACX73" s="629"/>
      <c r="ACY73" s="629"/>
      <c r="ACZ73" s="629"/>
      <c r="ADA73" s="629"/>
      <c r="ADB73" s="629"/>
      <c r="ADC73" s="629"/>
      <c r="ADD73" s="629"/>
      <c r="ADE73" s="629"/>
      <c r="ADF73" s="629"/>
      <c r="ADG73" s="629"/>
      <c r="ADH73" s="629"/>
      <c r="ADI73" s="629"/>
      <c r="ADJ73" s="629"/>
      <c r="ADK73" s="629"/>
      <c r="ADL73" s="629"/>
      <c r="ADM73" s="629"/>
      <c r="ADN73" s="629"/>
      <c r="ADO73" s="629"/>
      <c r="ADP73" s="629"/>
      <c r="ADQ73" s="629"/>
      <c r="ADR73" s="629"/>
      <c r="ADS73" s="629"/>
      <c r="ADT73" s="629"/>
      <c r="ADU73" s="629"/>
      <c r="ADV73" s="629"/>
      <c r="ADW73" s="629"/>
      <c r="ADX73" s="629"/>
      <c r="ADY73" s="629"/>
      <c r="ADZ73" s="629"/>
      <c r="AEA73" s="629"/>
      <c r="AEB73" s="629"/>
      <c r="AEC73" s="629"/>
      <c r="AED73" s="629"/>
      <c r="AEE73" s="629"/>
      <c r="AEF73" s="629"/>
      <c r="AEG73" s="629"/>
      <c r="AEH73" s="629"/>
      <c r="AEI73" s="629"/>
      <c r="AEJ73" s="629"/>
      <c r="AEK73" s="629"/>
      <c r="AEL73" s="629"/>
      <c r="AEM73" s="629"/>
      <c r="AEN73" s="629"/>
      <c r="AEO73" s="629"/>
      <c r="AEP73" s="629"/>
      <c r="AEQ73" s="629"/>
      <c r="AER73" s="629"/>
      <c r="AES73" s="629"/>
      <c r="AET73" s="629"/>
      <c r="AEU73" s="629"/>
      <c r="AEV73" s="629"/>
      <c r="AEW73" s="629"/>
      <c r="AEX73" s="629"/>
      <c r="AEY73" s="629"/>
      <c r="AEZ73" s="629"/>
      <c r="AFA73" s="629"/>
      <c r="AFB73" s="629"/>
      <c r="AFC73" s="629"/>
      <c r="AFD73" s="629"/>
      <c r="AFE73" s="629"/>
      <c r="AFF73" s="629"/>
      <c r="AFG73" s="629"/>
      <c r="AFH73" s="629"/>
      <c r="AFI73" s="629"/>
      <c r="AFJ73" s="629"/>
      <c r="AFK73" s="629"/>
      <c r="AFL73" s="629"/>
      <c r="AFM73" s="629"/>
      <c r="AFN73" s="629"/>
      <c r="AFO73" s="629"/>
      <c r="AFP73" s="629"/>
      <c r="AFQ73" s="629"/>
      <c r="AFR73" s="629"/>
      <c r="AFS73" s="629"/>
      <c r="AFT73" s="629"/>
      <c r="AFU73" s="629"/>
      <c r="AFV73" s="629"/>
      <c r="AFW73" s="629"/>
      <c r="AFX73" s="629"/>
      <c r="AFY73" s="629"/>
      <c r="AFZ73" s="629"/>
      <c r="AGA73" s="629"/>
      <c r="AGB73" s="629"/>
      <c r="AGC73" s="629"/>
      <c r="AGD73" s="629"/>
      <c r="AGE73" s="629"/>
      <c r="AGF73" s="629"/>
      <c r="AGG73" s="629"/>
      <c r="AGH73" s="629"/>
      <c r="AGI73" s="629"/>
      <c r="AGJ73" s="629"/>
      <c r="AGK73" s="629"/>
      <c r="AGL73" s="629"/>
      <c r="AGM73" s="629"/>
      <c r="AGN73" s="629"/>
      <c r="AGO73" s="629"/>
      <c r="AGP73" s="629"/>
      <c r="AGQ73" s="629"/>
      <c r="AGR73" s="629"/>
      <c r="AGS73" s="629"/>
      <c r="AGT73" s="629"/>
      <c r="AGU73" s="629"/>
      <c r="AGV73" s="629"/>
      <c r="AGW73" s="629"/>
      <c r="AGX73" s="629"/>
      <c r="AGY73" s="629"/>
      <c r="AGZ73" s="629"/>
      <c r="AHA73" s="629"/>
      <c r="AHB73" s="629"/>
      <c r="AHC73" s="629"/>
      <c r="AHD73" s="629"/>
      <c r="AHE73" s="629"/>
      <c r="AHF73" s="629"/>
      <c r="AHG73" s="629"/>
      <c r="AHH73" s="629"/>
      <c r="AHI73" s="629"/>
      <c r="AHJ73" s="629"/>
      <c r="AHK73" s="629"/>
      <c r="AHL73" s="629"/>
      <c r="AHM73" s="629"/>
      <c r="AHN73" s="629"/>
      <c r="AHO73" s="629"/>
      <c r="AHP73" s="629"/>
      <c r="AHQ73" s="629"/>
      <c r="AHR73" s="629"/>
      <c r="AHS73" s="629"/>
      <c r="AHT73" s="629"/>
      <c r="AHU73" s="629"/>
      <c r="AHV73" s="629"/>
      <c r="AHW73" s="629"/>
      <c r="AHX73" s="629"/>
      <c r="AHY73" s="629"/>
      <c r="AHZ73" s="629"/>
      <c r="AIA73" s="629"/>
      <c r="AIB73" s="629"/>
      <c r="AIC73" s="629"/>
      <c r="AID73" s="629"/>
      <c r="AIE73" s="629"/>
      <c r="AIF73" s="629"/>
      <c r="AIG73" s="629"/>
      <c r="AIH73" s="629"/>
      <c r="AII73" s="629"/>
    </row>
    <row r="74" spans="1:919" s="498" customFormat="1" ht="31.75" customHeight="1" x14ac:dyDescent="0.75">
      <c r="A74" s="2019"/>
      <c r="B74" s="2019"/>
      <c r="C74" s="2027">
        <v>9.1999999999999993</v>
      </c>
      <c r="D74" s="705" t="s">
        <v>39</v>
      </c>
      <c r="E74" s="600" t="s">
        <v>23</v>
      </c>
      <c r="F74" s="600" t="s">
        <v>6</v>
      </c>
      <c r="G74" s="538">
        <f t="array" ref="G74">INDEX('Salary . staff rates'!$A$6:$C$28,MATCH(1,('Salary . staff rates'!$A$6:$A$28=MNO!E74)*('Salary . staff rates'!$B$6:$B$28=MNO!F74),0),3)</f>
        <v>65000</v>
      </c>
      <c r="H74" s="537">
        <f t="shared" si="109"/>
        <v>456.14035087719299</v>
      </c>
      <c r="I74" s="601" t="s">
        <v>0</v>
      </c>
      <c r="J74" s="602" t="s">
        <v>0</v>
      </c>
      <c r="K74" s="606">
        <v>0</v>
      </c>
      <c r="L74" s="603">
        <f t="shared" si="110"/>
        <v>0</v>
      </c>
      <c r="M74" s="596" t="s">
        <v>31</v>
      </c>
      <c r="N74" s="604">
        <f>IF(M74="Yes",L74*'Salary . staff rates'!$C$34,0)</f>
        <v>0</v>
      </c>
      <c r="O74" s="543"/>
      <c r="P74" s="1848">
        <v>1</v>
      </c>
      <c r="Q74" s="1848">
        <v>1</v>
      </c>
      <c r="R74" s="545"/>
      <c r="S74" s="546">
        <v>1</v>
      </c>
      <c r="T74" s="546">
        <f t="shared" ref="T74:T83" si="123">S74</f>
        <v>1</v>
      </c>
      <c r="U74" s="546">
        <f t="shared" ref="U74:U83" si="124">S74</f>
        <v>1</v>
      </c>
      <c r="W74" s="544"/>
      <c r="Y74" s="1011">
        <f t="shared" si="111"/>
        <v>0</v>
      </c>
      <c r="Z74" s="1011">
        <f t="shared" si="112"/>
        <v>0</v>
      </c>
      <c r="AB74" s="1011">
        <f t="shared" si="113"/>
        <v>0</v>
      </c>
      <c r="AC74" s="1011">
        <f t="shared" si="114"/>
        <v>0</v>
      </c>
      <c r="AD74" s="714"/>
      <c r="AE74" s="1011">
        <f t="shared" si="115"/>
        <v>0</v>
      </c>
      <c r="AF74" s="1011">
        <f t="shared" si="116"/>
        <v>0</v>
      </c>
      <c r="AH74" s="1011">
        <f t="shared" si="117"/>
        <v>0</v>
      </c>
      <c r="AI74" s="1011">
        <f t="shared" si="118"/>
        <v>0</v>
      </c>
      <c r="AJ74" s="714"/>
      <c r="AL74" s="548"/>
      <c r="AN74" s="1011">
        <f t="shared" si="119"/>
        <v>0</v>
      </c>
      <c r="AO74" s="1011">
        <f t="shared" si="120"/>
        <v>0</v>
      </c>
      <c r="AP74" s="547"/>
      <c r="AQ74" s="1011">
        <f t="shared" si="121"/>
        <v>0</v>
      </c>
      <c r="AR74" s="1011">
        <f t="shared" si="122"/>
        <v>0</v>
      </c>
      <c r="AS74" s="629"/>
      <c r="AT74" s="629"/>
      <c r="AU74" s="629"/>
      <c r="AV74" s="629"/>
      <c r="AW74" s="629"/>
      <c r="AX74" s="629"/>
      <c r="AY74" s="629"/>
      <c r="AZ74" s="629"/>
      <c r="BA74" s="629"/>
      <c r="BB74" s="629"/>
      <c r="BC74" s="629"/>
      <c r="BD74" s="629"/>
      <c r="BE74" s="629"/>
      <c r="BF74" s="629"/>
      <c r="BG74" s="629"/>
      <c r="BH74" s="629"/>
      <c r="BI74" s="629"/>
      <c r="BJ74" s="629"/>
      <c r="BK74" s="629"/>
      <c r="BL74" s="629"/>
      <c r="BM74" s="629"/>
      <c r="BN74" s="629"/>
      <c r="BO74" s="629"/>
      <c r="BP74" s="629"/>
      <c r="BQ74" s="629"/>
      <c r="BR74" s="629"/>
      <c r="BS74" s="629"/>
      <c r="BT74" s="629"/>
      <c r="BU74" s="629"/>
      <c r="BV74" s="629"/>
      <c r="BW74" s="629"/>
      <c r="BX74" s="629"/>
      <c r="BY74" s="629"/>
      <c r="BZ74" s="629"/>
      <c r="CA74" s="629"/>
      <c r="CB74" s="629"/>
      <c r="CC74" s="629"/>
      <c r="CD74" s="629"/>
      <c r="CE74" s="629"/>
      <c r="CF74" s="629"/>
      <c r="CG74" s="629"/>
      <c r="CH74" s="629"/>
      <c r="CI74" s="629"/>
      <c r="CJ74" s="629"/>
      <c r="CK74" s="629"/>
      <c r="CL74" s="629"/>
      <c r="CM74" s="629"/>
      <c r="CN74" s="629"/>
      <c r="CO74" s="629"/>
      <c r="CP74" s="629"/>
      <c r="CQ74" s="629"/>
      <c r="CR74" s="629"/>
      <c r="CS74" s="629"/>
      <c r="CT74" s="629"/>
      <c r="CU74" s="629"/>
      <c r="CV74" s="629"/>
      <c r="CW74" s="629"/>
      <c r="CX74" s="629"/>
      <c r="CY74" s="629"/>
      <c r="CZ74" s="629"/>
      <c r="DA74" s="629"/>
      <c r="DB74" s="629"/>
      <c r="DC74" s="629"/>
      <c r="DD74" s="629"/>
      <c r="DE74" s="629"/>
      <c r="DF74" s="629"/>
      <c r="DG74" s="629"/>
      <c r="DH74" s="629"/>
      <c r="DI74" s="629"/>
      <c r="DJ74" s="629"/>
      <c r="DK74" s="629"/>
      <c r="DL74" s="629"/>
      <c r="DM74" s="629"/>
      <c r="DN74" s="629"/>
      <c r="DO74" s="629"/>
      <c r="DP74" s="629"/>
      <c r="DQ74" s="629"/>
      <c r="DR74" s="629"/>
      <c r="DS74" s="629"/>
      <c r="DT74" s="629"/>
      <c r="DU74" s="629"/>
      <c r="DV74" s="629"/>
      <c r="DW74" s="629"/>
      <c r="DX74" s="629"/>
      <c r="DY74" s="629"/>
      <c r="DZ74" s="629"/>
      <c r="EA74" s="629"/>
      <c r="EB74" s="629"/>
      <c r="EC74" s="629"/>
      <c r="ED74" s="629"/>
      <c r="EE74" s="629"/>
      <c r="EF74" s="629"/>
      <c r="EG74" s="629"/>
      <c r="EH74" s="629"/>
      <c r="EI74" s="629"/>
      <c r="EJ74" s="629"/>
      <c r="EK74" s="629"/>
      <c r="EL74" s="629"/>
      <c r="EM74" s="629"/>
      <c r="EN74" s="629"/>
      <c r="EO74" s="629"/>
      <c r="EP74" s="629"/>
      <c r="EQ74" s="629"/>
      <c r="ER74" s="629"/>
      <c r="ES74" s="629"/>
      <c r="ET74" s="629"/>
      <c r="EU74" s="629"/>
      <c r="EV74" s="629"/>
      <c r="EW74" s="629"/>
      <c r="EX74" s="629"/>
      <c r="EY74" s="629"/>
      <c r="EZ74" s="629"/>
      <c r="FA74" s="629"/>
      <c r="FB74" s="629"/>
      <c r="FC74" s="629"/>
      <c r="FD74" s="629"/>
      <c r="FE74" s="629"/>
      <c r="FF74" s="629"/>
      <c r="FG74" s="629"/>
      <c r="FH74" s="629"/>
      <c r="FI74" s="629"/>
      <c r="FJ74" s="629"/>
      <c r="FK74" s="629"/>
      <c r="FL74" s="629"/>
      <c r="FM74" s="629"/>
      <c r="FN74" s="629"/>
      <c r="FO74" s="629"/>
      <c r="FP74" s="629"/>
      <c r="FQ74" s="629"/>
      <c r="FR74" s="629"/>
      <c r="FS74" s="629"/>
      <c r="FT74" s="629"/>
      <c r="FU74" s="629"/>
      <c r="FV74" s="629"/>
      <c r="FW74" s="629"/>
      <c r="FX74" s="629"/>
      <c r="FY74" s="629"/>
      <c r="FZ74" s="629"/>
      <c r="GA74" s="629"/>
      <c r="GB74" s="629"/>
      <c r="GC74" s="629"/>
      <c r="GD74" s="629"/>
      <c r="GE74" s="629"/>
      <c r="GF74" s="629"/>
      <c r="GG74" s="629"/>
      <c r="GH74" s="629"/>
      <c r="GI74" s="629"/>
      <c r="GJ74" s="629"/>
      <c r="GK74" s="629"/>
      <c r="GL74" s="629"/>
      <c r="GM74" s="629"/>
      <c r="GN74" s="629"/>
      <c r="GO74" s="629"/>
      <c r="GP74" s="629"/>
      <c r="GQ74" s="629"/>
      <c r="GR74" s="629"/>
      <c r="GS74" s="629"/>
      <c r="GT74" s="629"/>
      <c r="GU74" s="629"/>
      <c r="GV74" s="629"/>
      <c r="GW74" s="629"/>
      <c r="GX74" s="629"/>
      <c r="GY74" s="629"/>
      <c r="GZ74" s="629"/>
      <c r="HA74" s="629"/>
      <c r="HB74" s="629"/>
      <c r="HC74" s="629"/>
      <c r="HD74" s="629"/>
      <c r="HE74" s="629"/>
      <c r="HF74" s="629"/>
      <c r="HG74" s="629"/>
      <c r="HH74" s="629"/>
      <c r="HI74" s="629"/>
      <c r="HJ74" s="629"/>
      <c r="HK74" s="629"/>
      <c r="HL74" s="629"/>
      <c r="HM74" s="629"/>
      <c r="HN74" s="629"/>
      <c r="HO74" s="629"/>
      <c r="HP74" s="629"/>
      <c r="HQ74" s="629"/>
      <c r="HR74" s="629"/>
      <c r="HS74" s="629"/>
      <c r="HT74" s="629"/>
      <c r="HU74" s="629"/>
      <c r="HV74" s="629"/>
      <c r="HW74" s="629"/>
      <c r="HX74" s="629"/>
      <c r="HY74" s="629"/>
      <c r="HZ74" s="629"/>
      <c r="IA74" s="629"/>
      <c r="IB74" s="629"/>
      <c r="IC74" s="629"/>
      <c r="ID74" s="629"/>
      <c r="IE74" s="629"/>
      <c r="IF74" s="629"/>
      <c r="IG74" s="629"/>
      <c r="IH74" s="629"/>
      <c r="II74" s="629"/>
      <c r="IJ74" s="629"/>
      <c r="IK74" s="629"/>
      <c r="IL74" s="629"/>
      <c r="IM74" s="629"/>
      <c r="IN74" s="629"/>
      <c r="IO74" s="629"/>
      <c r="IP74" s="629"/>
      <c r="IQ74" s="629"/>
      <c r="IR74" s="629"/>
      <c r="IS74" s="629"/>
      <c r="IT74" s="629"/>
      <c r="IU74" s="629"/>
      <c r="IV74" s="629"/>
      <c r="IW74" s="629"/>
      <c r="IX74" s="629"/>
      <c r="IY74" s="629"/>
      <c r="IZ74" s="629"/>
      <c r="JA74" s="629"/>
      <c r="JB74" s="629"/>
      <c r="JC74" s="629"/>
      <c r="JD74" s="629"/>
      <c r="JE74" s="629"/>
      <c r="JF74" s="629"/>
      <c r="JG74" s="629"/>
      <c r="JH74" s="629"/>
      <c r="JI74" s="629"/>
      <c r="JJ74" s="629"/>
      <c r="JK74" s="629"/>
      <c r="JL74" s="629"/>
      <c r="JM74" s="629"/>
      <c r="JN74" s="629"/>
      <c r="JO74" s="629"/>
      <c r="JP74" s="629"/>
      <c r="JQ74" s="629"/>
      <c r="JR74" s="629"/>
      <c r="JS74" s="629"/>
      <c r="JT74" s="629"/>
      <c r="JU74" s="629"/>
      <c r="JV74" s="629"/>
      <c r="JW74" s="629"/>
      <c r="JX74" s="629"/>
      <c r="JY74" s="629"/>
      <c r="JZ74" s="629"/>
      <c r="KA74" s="629"/>
      <c r="KB74" s="629"/>
      <c r="KC74" s="629"/>
      <c r="KD74" s="629"/>
      <c r="KE74" s="629"/>
      <c r="KF74" s="629"/>
      <c r="KG74" s="629"/>
      <c r="KH74" s="629"/>
      <c r="KI74" s="629"/>
      <c r="KJ74" s="629"/>
      <c r="KK74" s="629"/>
      <c r="KL74" s="629"/>
      <c r="KM74" s="629"/>
      <c r="KN74" s="629"/>
      <c r="KO74" s="629"/>
      <c r="KP74" s="629"/>
      <c r="KQ74" s="629"/>
      <c r="KR74" s="629"/>
      <c r="KS74" s="629"/>
      <c r="KT74" s="629"/>
      <c r="KU74" s="629"/>
      <c r="KV74" s="629"/>
      <c r="KW74" s="629"/>
      <c r="KX74" s="629"/>
      <c r="KY74" s="629"/>
      <c r="KZ74" s="629"/>
      <c r="LA74" s="629"/>
      <c r="LB74" s="629"/>
      <c r="LC74" s="629"/>
      <c r="LD74" s="629"/>
      <c r="LE74" s="629"/>
      <c r="LF74" s="629"/>
      <c r="LG74" s="629"/>
      <c r="LH74" s="629"/>
      <c r="LI74" s="629"/>
      <c r="LJ74" s="629"/>
      <c r="LK74" s="629"/>
      <c r="LL74" s="629"/>
      <c r="LM74" s="629"/>
      <c r="LN74" s="629"/>
      <c r="LO74" s="629"/>
      <c r="LP74" s="629"/>
      <c r="LQ74" s="629"/>
      <c r="LR74" s="629"/>
      <c r="LS74" s="629"/>
      <c r="LT74" s="629"/>
      <c r="LU74" s="629"/>
      <c r="LV74" s="629"/>
      <c r="LW74" s="629"/>
      <c r="LX74" s="629"/>
      <c r="LY74" s="629"/>
      <c r="LZ74" s="629"/>
      <c r="MA74" s="629"/>
      <c r="MB74" s="629"/>
      <c r="MC74" s="629"/>
      <c r="MD74" s="629"/>
      <c r="ME74" s="629"/>
      <c r="MF74" s="629"/>
      <c r="MG74" s="629"/>
      <c r="MH74" s="629"/>
      <c r="MI74" s="629"/>
      <c r="MJ74" s="629"/>
      <c r="MK74" s="629"/>
      <c r="ML74" s="629"/>
      <c r="MM74" s="629"/>
      <c r="MN74" s="629"/>
      <c r="MO74" s="629"/>
      <c r="MP74" s="629"/>
      <c r="MQ74" s="629"/>
      <c r="MR74" s="629"/>
      <c r="MS74" s="629"/>
      <c r="MT74" s="629"/>
      <c r="MU74" s="629"/>
      <c r="MV74" s="629"/>
      <c r="MW74" s="629"/>
      <c r="MX74" s="629"/>
      <c r="MY74" s="629"/>
      <c r="MZ74" s="629"/>
      <c r="NA74" s="629"/>
      <c r="NB74" s="629"/>
      <c r="NC74" s="629"/>
      <c r="ND74" s="629"/>
      <c r="NE74" s="629"/>
      <c r="NF74" s="629"/>
      <c r="NG74" s="629"/>
      <c r="NH74" s="629"/>
      <c r="NI74" s="629"/>
      <c r="NJ74" s="629"/>
      <c r="NK74" s="629"/>
      <c r="NL74" s="629"/>
      <c r="NM74" s="629"/>
      <c r="NN74" s="629"/>
      <c r="NO74" s="629"/>
      <c r="NP74" s="629"/>
      <c r="NQ74" s="629"/>
      <c r="NR74" s="629"/>
      <c r="NS74" s="629"/>
      <c r="NT74" s="629"/>
      <c r="NU74" s="629"/>
      <c r="NV74" s="629"/>
      <c r="NW74" s="629"/>
      <c r="NX74" s="629"/>
      <c r="NY74" s="629"/>
      <c r="NZ74" s="629"/>
      <c r="OA74" s="629"/>
      <c r="OB74" s="629"/>
      <c r="OC74" s="629"/>
      <c r="OD74" s="629"/>
      <c r="OE74" s="629"/>
      <c r="OF74" s="629"/>
      <c r="OG74" s="629"/>
      <c r="OH74" s="629"/>
      <c r="OI74" s="629"/>
      <c r="OJ74" s="629"/>
      <c r="OK74" s="629"/>
      <c r="OL74" s="629"/>
      <c r="OM74" s="629"/>
      <c r="ON74" s="629"/>
      <c r="OO74" s="629"/>
      <c r="OP74" s="629"/>
      <c r="OQ74" s="629"/>
      <c r="OR74" s="629"/>
      <c r="OS74" s="629"/>
      <c r="OT74" s="629"/>
      <c r="OU74" s="629"/>
      <c r="OV74" s="629"/>
      <c r="OW74" s="629"/>
      <c r="OX74" s="629"/>
      <c r="OY74" s="629"/>
      <c r="OZ74" s="629"/>
      <c r="PA74" s="629"/>
      <c r="PB74" s="629"/>
      <c r="PC74" s="629"/>
      <c r="PD74" s="629"/>
      <c r="PE74" s="629"/>
      <c r="PF74" s="629"/>
      <c r="PG74" s="629"/>
      <c r="PH74" s="629"/>
      <c r="PI74" s="629"/>
      <c r="PJ74" s="629"/>
      <c r="PK74" s="629"/>
      <c r="PL74" s="629"/>
      <c r="PM74" s="629"/>
      <c r="PN74" s="629"/>
      <c r="PO74" s="629"/>
      <c r="PP74" s="629"/>
      <c r="PQ74" s="629"/>
      <c r="PR74" s="629"/>
      <c r="PS74" s="629"/>
      <c r="PT74" s="629"/>
      <c r="PU74" s="629"/>
      <c r="PV74" s="629"/>
      <c r="PW74" s="629"/>
      <c r="PX74" s="629"/>
      <c r="PY74" s="629"/>
      <c r="PZ74" s="629"/>
      <c r="QA74" s="629"/>
      <c r="QB74" s="629"/>
      <c r="QC74" s="629"/>
      <c r="QD74" s="629"/>
      <c r="QE74" s="629"/>
      <c r="QF74" s="629"/>
      <c r="QG74" s="629"/>
      <c r="QH74" s="629"/>
      <c r="QI74" s="629"/>
      <c r="QJ74" s="629"/>
      <c r="QK74" s="629"/>
      <c r="QL74" s="629"/>
      <c r="QM74" s="629"/>
      <c r="QN74" s="629"/>
      <c r="QO74" s="629"/>
      <c r="QP74" s="629"/>
      <c r="QQ74" s="629"/>
      <c r="QR74" s="629"/>
      <c r="QS74" s="629"/>
      <c r="QT74" s="629"/>
      <c r="QU74" s="629"/>
      <c r="QV74" s="629"/>
      <c r="QW74" s="629"/>
      <c r="QX74" s="629"/>
      <c r="QY74" s="629"/>
      <c r="QZ74" s="629"/>
      <c r="RA74" s="629"/>
      <c r="RB74" s="629"/>
      <c r="RC74" s="629"/>
      <c r="RD74" s="629"/>
      <c r="RE74" s="629"/>
      <c r="RF74" s="629"/>
      <c r="RG74" s="629"/>
      <c r="RH74" s="629"/>
      <c r="RI74" s="629"/>
      <c r="RJ74" s="629"/>
      <c r="RK74" s="629"/>
      <c r="RL74" s="629"/>
      <c r="RM74" s="629"/>
      <c r="RN74" s="629"/>
      <c r="RO74" s="629"/>
      <c r="RP74" s="629"/>
      <c r="RQ74" s="629"/>
      <c r="RR74" s="629"/>
      <c r="RS74" s="629"/>
      <c r="RT74" s="629"/>
      <c r="RU74" s="629"/>
      <c r="RV74" s="629"/>
      <c r="RW74" s="629"/>
      <c r="RX74" s="629"/>
      <c r="RY74" s="629"/>
      <c r="RZ74" s="629"/>
      <c r="SA74" s="629"/>
      <c r="SB74" s="629"/>
      <c r="SC74" s="629"/>
      <c r="SD74" s="629"/>
      <c r="SE74" s="629"/>
      <c r="SF74" s="629"/>
      <c r="SG74" s="629"/>
      <c r="SH74" s="629"/>
      <c r="SI74" s="629"/>
      <c r="SJ74" s="629"/>
      <c r="SK74" s="629"/>
      <c r="SL74" s="629"/>
      <c r="SM74" s="629"/>
      <c r="SN74" s="629"/>
      <c r="SO74" s="629"/>
      <c r="SP74" s="629"/>
      <c r="SQ74" s="629"/>
      <c r="SR74" s="629"/>
      <c r="SS74" s="629"/>
      <c r="ST74" s="629"/>
      <c r="SU74" s="629"/>
      <c r="SV74" s="629"/>
      <c r="SW74" s="629"/>
      <c r="SX74" s="629"/>
      <c r="SY74" s="629"/>
      <c r="SZ74" s="629"/>
      <c r="TA74" s="629"/>
      <c r="TB74" s="629"/>
      <c r="TC74" s="629"/>
      <c r="TD74" s="629"/>
      <c r="TE74" s="629"/>
      <c r="TF74" s="629"/>
      <c r="TG74" s="629"/>
      <c r="TH74" s="629"/>
      <c r="TI74" s="629"/>
      <c r="TJ74" s="629"/>
      <c r="TK74" s="629"/>
      <c r="TL74" s="629"/>
      <c r="TM74" s="629"/>
      <c r="TN74" s="629"/>
      <c r="TO74" s="629"/>
      <c r="TP74" s="629"/>
      <c r="TQ74" s="629"/>
      <c r="TR74" s="629"/>
      <c r="TS74" s="629"/>
      <c r="TT74" s="629"/>
      <c r="TU74" s="629"/>
      <c r="TV74" s="629"/>
      <c r="TW74" s="629"/>
      <c r="TX74" s="629"/>
      <c r="TY74" s="629"/>
      <c r="TZ74" s="629"/>
      <c r="UA74" s="629"/>
      <c r="UB74" s="629"/>
      <c r="UC74" s="629"/>
      <c r="UD74" s="629"/>
      <c r="UE74" s="629"/>
      <c r="UF74" s="629"/>
      <c r="UG74" s="629"/>
      <c r="UH74" s="629"/>
      <c r="UI74" s="629"/>
      <c r="UJ74" s="629"/>
      <c r="UK74" s="629"/>
      <c r="UL74" s="629"/>
      <c r="UM74" s="629"/>
      <c r="UN74" s="629"/>
      <c r="UO74" s="629"/>
      <c r="UP74" s="629"/>
      <c r="UQ74" s="629"/>
      <c r="UR74" s="629"/>
      <c r="US74" s="629"/>
      <c r="UT74" s="629"/>
      <c r="UU74" s="629"/>
      <c r="UV74" s="629"/>
      <c r="UW74" s="629"/>
      <c r="UX74" s="629"/>
      <c r="UY74" s="629"/>
      <c r="UZ74" s="629"/>
      <c r="VA74" s="629"/>
      <c r="VB74" s="629"/>
      <c r="VC74" s="629"/>
      <c r="VD74" s="629"/>
      <c r="VE74" s="629"/>
      <c r="VF74" s="629"/>
      <c r="VG74" s="629"/>
      <c r="VH74" s="629"/>
      <c r="VI74" s="629"/>
      <c r="VJ74" s="629"/>
      <c r="VK74" s="629"/>
      <c r="VL74" s="629"/>
      <c r="VM74" s="629"/>
      <c r="VN74" s="629"/>
      <c r="VO74" s="629"/>
      <c r="VP74" s="629"/>
      <c r="VQ74" s="629"/>
      <c r="VR74" s="629"/>
      <c r="VS74" s="629"/>
      <c r="VT74" s="629"/>
      <c r="VU74" s="629"/>
      <c r="VV74" s="629"/>
      <c r="VW74" s="629"/>
      <c r="VX74" s="629"/>
      <c r="VY74" s="629"/>
      <c r="VZ74" s="629"/>
      <c r="WA74" s="629"/>
      <c r="WB74" s="629"/>
      <c r="WC74" s="629"/>
      <c r="WD74" s="629"/>
      <c r="WE74" s="629"/>
      <c r="WF74" s="629"/>
      <c r="WG74" s="629"/>
      <c r="WH74" s="629"/>
      <c r="WI74" s="629"/>
      <c r="WJ74" s="629"/>
      <c r="WK74" s="629"/>
      <c r="WL74" s="629"/>
      <c r="WM74" s="629"/>
      <c r="WN74" s="629"/>
      <c r="WO74" s="629"/>
      <c r="WP74" s="629"/>
      <c r="WQ74" s="629"/>
      <c r="WR74" s="629"/>
      <c r="WS74" s="629"/>
      <c r="WT74" s="629"/>
      <c r="WU74" s="629"/>
      <c r="WV74" s="629"/>
      <c r="WW74" s="629"/>
      <c r="WX74" s="629"/>
      <c r="WY74" s="629"/>
      <c r="WZ74" s="629"/>
      <c r="XA74" s="629"/>
      <c r="XB74" s="629"/>
      <c r="XC74" s="629"/>
      <c r="XD74" s="629"/>
      <c r="XE74" s="629"/>
      <c r="XF74" s="629"/>
      <c r="XG74" s="629"/>
      <c r="XH74" s="629"/>
      <c r="XI74" s="629"/>
      <c r="XJ74" s="629"/>
      <c r="XK74" s="629"/>
      <c r="XL74" s="629"/>
      <c r="XM74" s="629"/>
      <c r="XN74" s="629"/>
      <c r="XO74" s="629"/>
      <c r="XP74" s="629"/>
      <c r="XQ74" s="629"/>
      <c r="XR74" s="629"/>
      <c r="XS74" s="629"/>
      <c r="XT74" s="629"/>
      <c r="XU74" s="629"/>
      <c r="XV74" s="629"/>
      <c r="XW74" s="629"/>
      <c r="XX74" s="629"/>
      <c r="XY74" s="629"/>
      <c r="XZ74" s="629"/>
      <c r="YA74" s="629"/>
      <c r="YB74" s="629"/>
      <c r="YC74" s="629"/>
      <c r="YD74" s="629"/>
      <c r="YE74" s="629"/>
      <c r="YF74" s="629"/>
      <c r="YG74" s="629"/>
      <c r="YH74" s="629"/>
      <c r="YI74" s="629"/>
      <c r="YJ74" s="629"/>
      <c r="YK74" s="629"/>
      <c r="YL74" s="629"/>
      <c r="YM74" s="629"/>
      <c r="YN74" s="629"/>
      <c r="YO74" s="629"/>
      <c r="YP74" s="629"/>
      <c r="YQ74" s="629"/>
      <c r="YR74" s="629"/>
      <c r="YS74" s="629"/>
      <c r="YT74" s="629"/>
      <c r="YU74" s="629"/>
      <c r="YV74" s="629"/>
      <c r="YW74" s="629"/>
      <c r="YX74" s="629"/>
      <c r="YY74" s="629"/>
      <c r="YZ74" s="629"/>
      <c r="ZA74" s="629"/>
      <c r="ZB74" s="629"/>
      <c r="ZC74" s="629"/>
      <c r="ZD74" s="629"/>
      <c r="ZE74" s="629"/>
      <c r="ZF74" s="629"/>
      <c r="ZG74" s="629"/>
      <c r="ZH74" s="629"/>
      <c r="ZI74" s="629"/>
      <c r="ZJ74" s="629"/>
      <c r="ZK74" s="629"/>
      <c r="ZL74" s="629"/>
      <c r="ZM74" s="629"/>
      <c r="ZN74" s="629"/>
      <c r="ZO74" s="629"/>
      <c r="ZP74" s="629"/>
      <c r="ZQ74" s="629"/>
      <c r="ZR74" s="629"/>
      <c r="ZS74" s="629"/>
      <c r="ZT74" s="629"/>
      <c r="ZU74" s="629"/>
      <c r="ZV74" s="629"/>
      <c r="ZW74" s="629"/>
      <c r="ZX74" s="629"/>
      <c r="ZY74" s="629"/>
      <c r="ZZ74" s="629"/>
      <c r="AAA74" s="629"/>
      <c r="AAB74" s="629"/>
      <c r="AAC74" s="629"/>
      <c r="AAD74" s="629"/>
      <c r="AAE74" s="629"/>
      <c r="AAF74" s="629"/>
      <c r="AAG74" s="629"/>
      <c r="AAH74" s="629"/>
      <c r="AAI74" s="629"/>
      <c r="AAJ74" s="629"/>
      <c r="AAK74" s="629"/>
      <c r="AAL74" s="629"/>
      <c r="AAM74" s="629"/>
      <c r="AAN74" s="629"/>
      <c r="AAO74" s="629"/>
      <c r="AAP74" s="629"/>
      <c r="AAQ74" s="629"/>
      <c r="AAR74" s="629"/>
      <c r="AAS74" s="629"/>
      <c r="AAT74" s="629"/>
      <c r="AAU74" s="629"/>
      <c r="AAV74" s="629"/>
      <c r="AAW74" s="629"/>
      <c r="AAX74" s="629"/>
      <c r="AAY74" s="629"/>
      <c r="AAZ74" s="629"/>
      <c r="ABA74" s="629"/>
      <c r="ABB74" s="629"/>
      <c r="ABC74" s="629"/>
      <c r="ABD74" s="629"/>
      <c r="ABE74" s="629"/>
      <c r="ABF74" s="629"/>
      <c r="ABG74" s="629"/>
      <c r="ABH74" s="629"/>
      <c r="ABI74" s="629"/>
      <c r="ABJ74" s="629"/>
      <c r="ABK74" s="629"/>
      <c r="ABL74" s="629"/>
      <c r="ABM74" s="629"/>
      <c r="ABN74" s="629"/>
      <c r="ABO74" s="629"/>
      <c r="ABP74" s="629"/>
      <c r="ABQ74" s="629"/>
      <c r="ABR74" s="629"/>
      <c r="ABS74" s="629"/>
      <c r="ABT74" s="629"/>
      <c r="ABU74" s="629"/>
      <c r="ABV74" s="629"/>
      <c r="ABW74" s="629"/>
      <c r="ABX74" s="629"/>
      <c r="ABY74" s="629"/>
      <c r="ABZ74" s="629"/>
      <c r="ACA74" s="629"/>
      <c r="ACB74" s="629"/>
      <c r="ACC74" s="629"/>
      <c r="ACD74" s="629"/>
      <c r="ACE74" s="629"/>
      <c r="ACF74" s="629"/>
      <c r="ACG74" s="629"/>
      <c r="ACH74" s="629"/>
      <c r="ACI74" s="629"/>
      <c r="ACJ74" s="629"/>
      <c r="ACK74" s="629"/>
      <c r="ACL74" s="629"/>
      <c r="ACM74" s="629"/>
      <c r="ACN74" s="629"/>
      <c r="ACO74" s="629"/>
      <c r="ACP74" s="629"/>
      <c r="ACQ74" s="629"/>
      <c r="ACR74" s="629"/>
      <c r="ACS74" s="629"/>
      <c r="ACT74" s="629"/>
      <c r="ACU74" s="629"/>
      <c r="ACV74" s="629"/>
      <c r="ACW74" s="629"/>
      <c r="ACX74" s="629"/>
      <c r="ACY74" s="629"/>
      <c r="ACZ74" s="629"/>
      <c r="ADA74" s="629"/>
      <c r="ADB74" s="629"/>
      <c r="ADC74" s="629"/>
      <c r="ADD74" s="629"/>
      <c r="ADE74" s="629"/>
      <c r="ADF74" s="629"/>
      <c r="ADG74" s="629"/>
      <c r="ADH74" s="629"/>
      <c r="ADI74" s="629"/>
      <c r="ADJ74" s="629"/>
      <c r="ADK74" s="629"/>
      <c r="ADL74" s="629"/>
      <c r="ADM74" s="629"/>
      <c r="ADN74" s="629"/>
      <c r="ADO74" s="629"/>
      <c r="ADP74" s="629"/>
      <c r="ADQ74" s="629"/>
      <c r="ADR74" s="629"/>
      <c r="ADS74" s="629"/>
      <c r="ADT74" s="629"/>
      <c r="ADU74" s="629"/>
      <c r="ADV74" s="629"/>
      <c r="ADW74" s="629"/>
      <c r="ADX74" s="629"/>
      <c r="ADY74" s="629"/>
      <c r="ADZ74" s="629"/>
      <c r="AEA74" s="629"/>
      <c r="AEB74" s="629"/>
      <c r="AEC74" s="629"/>
      <c r="AED74" s="629"/>
      <c r="AEE74" s="629"/>
      <c r="AEF74" s="629"/>
      <c r="AEG74" s="629"/>
      <c r="AEH74" s="629"/>
      <c r="AEI74" s="629"/>
      <c r="AEJ74" s="629"/>
      <c r="AEK74" s="629"/>
      <c r="AEL74" s="629"/>
      <c r="AEM74" s="629"/>
      <c r="AEN74" s="629"/>
      <c r="AEO74" s="629"/>
      <c r="AEP74" s="629"/>
      <c r="AEQ74" s="629"/>
      <c r="AER74" s="629"/>
      <c r="AES74" s="629"/>
      <c r="AET74" s="629"/>
      <c r="AEU74" s="629"/>
      <c r="AEV74" s="629"/>
      <c r="AEW74" s="629"/>
      <c r="AEX74" s="629"/>
      <c r="AEY74" s="629"/>
      <c r="AEZ74" s="629"/>
      <c r="AFA74" s="629"/>
      <c r="AFB74" s="629"/>
      <c r="AFC74" s="629"/>
      <c r="AFD74" s="629"/>
      <c r="AFE74" s="629"/>
      <c r="AFF74" s="629"/>
      <c r="AFG74" s="629"/>
      <c r="AFH74" s="629"/>
      <c r="AFI74" s="629"/>
      <c r="AFJ74" s="629"/>
      <c r="AFK74" s="629"/>
      <c r="AFL74" s="629"/>
      <c r="AFM74" s="629"/>
      <c r="AFN74" s="629"/>
      <c r="AFO74" s="629"/>
      <c r="AFP74" s="629"/>
      <c r="AFQ74" s="629"/>
      <c r="AFR74" s="629"/>
      <c r="AFS74" s="629"/>
      <c r="AFT74" s="629"/>
      <c r="AFU74" s="629"/>
      <c r="AFV74" s="629"/>
      <c r="AFW74" s="629"/>
      <c r="AFX74" s="629"/>
      <c r="AFY74" s="629"/>
      <c r="AFZ74" s="629"/>
      <c r="AGA74" s="629"/>
      <c r="AGB74" s="629"/>
      <c r="AGC74" s="629"/>
      <c r="AGD74" s="629"/>
      <c r="AGE74" s="629"/>
      <c r="AGF74" s="629"/>
      <c r="AGG74" s="629"/>
      <c r="AGH74" s="629"/>
      <c r="AGI74" s="629"/>
      <c r="AGJ74" s="629"/>
      <c r="AGK74" s="629"/>
      <c r="AGL74" s="629"/>
      <c r="AGM74" s="629"/>
      <c r="AGN74" s="629"/>
      <c r="AGO74" s="629"/>
      <c r="AGP74" s="629"/>
      <c r="AGQ74" s="629"/>
      <c r="AGR74" s="629"/>
      <c r="AGS74" s="629"/>
      <c r="AGT74" s="629"/>
      <c r="AGU74" s="629"/>
      <c r="AGV74" s="629"/>
      <c r="AGW74" s="629"/>
      <c r="AGX74" s="629"/>
      <c r="AGY74" s="629"/>
      <c r="AGZ74" s="629"/>
      <c r="AHA74" s="629"/>
      <c r="AHB74" s="629"/>
      <c r="AHC74" s="629"/>
      <c r="AHD74" s="629"/>
      <c r="AHE74" s="629"/>
      <c r="AHF74" s="629"/>
      <c r="AHG74" s="629"/>
      <c r="AHH74" s="629"/>
      <c r="AHI74" s="629"/>
      <c r="AHJ74" s="629"/>
      <c r="AHK74" s="629"/>
      <c r="AHL74" s="629"/>
      <c r="AHM74" s="629"/>
      <c r="AHN74" s="629"/>
      <c r="AHO74" s="629"/>
      <c r="AHP74" s="629"/>
      <c r="AHQ74" s="629"/>
      <c r="AHR74" s="629"/>
      <c r="AHS74" s="629"/>
      <c r="AHT74" s="629"/>
      <c r="AHU74" s="629"/>
      <c r="AHV74" s="629"/>
      <c r="AHW74" s="629"/>
      <c r="AHX74" s="629"/>
      <c r="AHY74" s="629"/>
      <c r="AHZ74" s="629"/>
      <c r="AIA74" s="629"/>
      <c r="AIB74" s="629"/>
      <c r="AIC74" s="629"/>
      <c r="AID74" s="629"/>
      <c r="AIE74" s="629"/>
      <c r="AIF74" s="629"/>
      <c r="AIG74" s="629"/>
      <c r="AIH74" s="629"/>
      <c r="AII74" s="629"/>
    </row>
    <row r="75" spans="1:919" s="498" customFormat="1" ht="31.75" customHeight="1" x14ac:dyDescent="0.75">
      <c r="A75" s="2019"/>
      <c r="B75" s="2019"/>
      <c r="C75" s="2028"/>
      <c r="D75" s="706"/>
      <c r="E75" s="600" t="s">
        <v>25</v>
      </c>
      <c r="F75" s="600" t="s">
        <v>12</v>
      </c>
      <c r="G75" s="538">
        <f t="array" ref="G75">INDEX('Salary . staff rates'!$A$6:$C$28,MATCH(1,('Salary . staff rates'!$A$6:$A$28=MNO!E75)*('Salary . staff rates'!$B$6:$B$28=MNO!F75),0),3)</f>
        <v>75000</v>
      </c>
      <c r="H75" s="537">
        <f t="shared" si="109"/>
        <v>526.31578947368428</v>
      </c>
      <c r="I75" s="601" t="s">
        <v>0</v>
      </c>
      <c r="J75" s="602" t="s">
        <v>0</v>
      </c>
      <c r="K75" s="606">
        <v>0</v>
      </c>
      <c r="L75" s="603">
        <f t="shared" si="110"/>
        <v>0</v>
      </c>
      <c r="M75" s="596" t="s">
        <v>31</v>
      </c>
      <c r="N75" s="604">
        <f>IF(M75="Yes",L75*'Salary . staff rates'!$C$34,0)</f>
        <v>0</v>
      </c>
      <c r="O75" s="543"/>
      <c r="P75" s="1848">
        <v>1</v>
      </c>
      <c r="Q75" s="1848">
        <v>1</v>
      </c>
      <c r="R75" s="545"/>
      <c r="S75" s="546">
        <v>1</v>
      </c>
      <c r="T75" s="546">
        <f t="shared" si="123"/>
        <v>1</v>
      </c>
      <c r="U75" s="546">
        <f t="shared" si="124"/>
        <v>1</v>
      </c>
      <c r="W75" s="544"/>
      <c r="Y75" s="1011">
        <f t="shared" si="111"/>
        <v>0</v>
      </c>
      <c r="Z75" s="1011">
        <f t="shared" si="112"/>
        <v>0</v>
      </c>
      <c r="AB75" s="1011">
        <f t="shared" si="113"/>
        <v>0</v>
      </c>
      <c r="AC75" s="1011">
        <f t="shared" si="114"/>
        <v>0</v>
      </c>
      <c r="AD75" s="714"/>
      <c r="AE75" s="1011">
        <f t="shared" si="115"/>
        <v>0</v>
      </c>
      <c r="AF75" s="1011">
        <f t="shared" si="116"/>
        <v>0</v>
      </c>
      <c r="AH75" s="1011">
        <f t="shared" si="117"/>
        <v>0</v>
      </c>
      <c r="AI75" s="1011">
        <f t="shared" si="118"/>
        <v>0</v>
      </c>
      <c r="AJ75" s="714"/>
      <c r="AL75" s="548"/>
      <c r="AN75" s="1011">
        <f t="shared" si="119"/>
        <v>0</v>
      </c>
      <c r="AO75" s="1011">
        <f t="shared" si="120"/>
        <v>0</v>
      </c>
      <c r="AP75" s="547"/>
      <c r="AQ75" s="1011">
        <f t="shared" si="121"/>
        <v>0</v>
      </c>
      <c r="AR75" s="1011">
        <f t="shared" si="122"/>
        <v>0</v>
      </c>
      <c r="AS75" s="629"/>
      <c r="AT75" s="629"/>
      <c r="AU75" s="629"/>
      <c r="AV75" s="629"/>
      <c r="AW75" s="629"/>
      <c r="AX75" s="629"/>
      <c r="AY75" s="629"/>
      <c r="AZ75" s="629"/>
      <c r="BA75" s="629"/>
      <c r="BB75" s="629"/>
      <c r="BC75" s="629"/>
      <c r="BD75" s="629"/>
      <c r="BE75" s="629"/>
      <c r="BF75" s="629"/>
      <c r="BG75" s="629"/>
      <c r="BH75" s="629"/>
      <c r="BI75" s="629"/>
      <c r="BJ75" s="629"/>
      <c r="BK75" s="629"/>
      <c r="BL75" s="629"/>
      <c r="BM75" s="629"/>
      <c r="BN75" s="629"/>
      <c r="BO75" s="629"/>
      <c r="BP75" s="629"/>
      <c r="BQ75" s="629"/>
      <c r="BR75" s="629"/>
      <c r="BS75" s="629"/>
      <c r="BT75" s="629"/>
      <c r="BU75" s="629"/>
      <c r="BV75" s="629"/>
      <c r="BW75" s="629"/>
      <c r="BX75" s="629"/>
      <c r="BY75" s="629"/>
      <c r="BZ75" s="629"/>
      <c r="CA75" s="629"/>
      <c r="CB75" s="629"/>
      <c r="CC75" s="629"/>
      <c r="CD75" s="629"/>
      <c r="CE75" s="629"/>
      <c r="CF75" s="629"/>
      <c r="CG75" s="629"/>
      <c r="CH75" s="629"/>
      <c r="CI75" s="629"/>
      <c r="CJ75" s="629"/>
      <c r="CK75" s="629"/>
      <c r="CL75" s="629"/>
      <c r="CM75" s="629"/>
      <c r="CN75" s="629"/>
      <c r="CO75" s="629"/>
      <c r="CP75" s="629"/>
      <c r="CQ75" s="629"/>
      <c r="CR75" s="629"/>
      <c r="CS75" s="629"/>
      <c r="CT75" s="629"/>
      <c r="CU75" s="629"/>
      <c r="CV75" s="629"/>
      <c r="CW75" s="629"/>
      <c r="CX75" s="629"/>
      <c r="CY75" s="629"/>
      <c r="CZ75" s="629"/>
      <c r="DA75" s="629"/>
      <c r="DB75" s="629"/>
      <c r="DC75" s="629"/>
      <c r="DD75" s="629"/>
      <c r="DE75" s="629"/>
      <c r="DF75" s="629"/>
      <c r="DG75" s="629"/>
      <c r="DH75" s="629"/>
      <c r="DI75" s="629"/>
      <c r="DJ75" s="629"/>
      <c r="DK75" s="629"/>
      <c r="DL75" s="629"/>
      <c r="DM75" s="629"/>
      <c r="DN75" s="629"/>
      <c r="DO75" s="629"/>
      <c r="DP75" s="629"/>
      <c r="DQ75" s="629"/>
      <c r="DR75" s="629"/>
      <c r="DS75" s="629"/>
      <c r="DT75" s="629"/>
      <c r="DU75" s="629"/>
      <c r="DV75" s="629"/>
      <c r="DW75" s="629"/>
      <c r="DX75" s="629"/>
      <c r="DY75" s="629"/>
      <c r="DZ75" s="629"/>
      <c r="EA75" s="629"/>
      <c r="EB75" s="629"/>
      <c r="EC75" s="629"/>
      <c r="ED75" s="629"/>
      <c r="EE75" s="629"/>
      <c r="EF75" s="629"/>
      <c r="EG75" s="629"/>
      <c r="EH75" s="629"/>
      <c r="EI75" s="629"/>
      <c r="EJ75" s="629"/>
      <c r="EK75" s="629"/>
      <c r="EL75" s="629"/>
      <c r="EM75" s="629"/>
      <c r="EN75" s="629"/>
      <c r="EO75" s="629"/>
      <c r="EP75" s="629"/>
      <c r="EQ75" s="629"/>
      <c r="ER75" s="629"/>
      <c r="ES75" s="629"/>
      <c r="ET75" s="629"/>
      <c r="EU75" s="629"/>
      <c r="EV75" s="629"/>
      <c r="EW75" s="629"/>
      <c r="EX75" s="629"/>
      <c r="EY75" s="629"/>
      <c r="EZ75" s="629"/>
      <c r="FA75" s="629"/>
      <c r="FB75" s="629"/>
      <c r="FC75" s="629"/>
      <c r="FD75" s="629"/>
      <c r="FE75" s="629"/>
      <c r="FF75" s="629"/>
      <c r="FG75" s="629"/>
      <c r="FH75" s="629"/>
      <c r="FI75" s="629"/>
      <c r="FJ75" s="629"/>
      <c r="FK75" s="629"/>
      <c r="FL75" s="629"/>
      <c r="FM75" s="629"/>
      <c r="FN75" s="629"/>
      <c r="FO75" s="629"/>
      <c r="FP75" s="629"/>
      <c r="FQ75" s="629"/>
      <c r="FR75" s="629"/>
      <c r="FS75" s="629"/>
      <c r="FT75" s="629"/>
      <c r="FU75" s="629"/>
      <c r="FV75" s="629"/>
      <c r="FW75" s="629"/>
      <c r="FX75" s="629"/>
      <c r="FY75" s="629"/>
      <c r="FZ75" s="629"/>
      <c r="GA75" s="629"/>
      <c r="GB75" s="629"/>
      <c r="GC75" s="629"/>
      <c r="GD75" s="629"/>
      <c r="GE75" s="629"/>
      <c r="GF75" s="629"/>
      <c r="GG75" s="629"/>
      <c r="GH75" s="629"/>
      <c r="GI75" s="629"/>
      <c r="GJ75" s="629"/>
      <c r="GK75" s="629"/>
      <c r="GL75" s="629"/>
      <c r="GM75" s="629"/>
      <c r="GN75" s="629"/>
      <c r="GO75" s="629"/>
      <c r="GP75" s="629"/>
      <c r="GQ75" s="629"/>
      <c r="GR75" s="629"/>
      <c r="GS75" s="629"/>
      <c r="GT75" s="629"/>
      <c r="GU75" s="629"/>
      <c r="GV75" s="629"/>
      <c r="GW75" s="629"/>
      <c r="GX75" s="629"/>
      <c r="GY75" s="629"/>
      <c r="GZ75" s="629"/>
      <c r="HA75" s="629"/>
      <c r="HB75" s="629"/>
      <c r="HC75" s="629"/>
      <c r="HD75" s="629"/>
      <c r="HE75" s="629"/>
      <c r="HF75" s="629"/>
      <c r="HG75" s="629"/>
      <c r="HH75" s="629"/>
      <c r="HI75" s="629"/>
      <c r="HJ75" s="629"/>
      <c r="HK75" s="629"/>
      <c r="HL75" s="629"/>
      <c r="HM75" s="629"/>
      <c r="HN75" s="629"/>
      <c r="HO75" s="629"/>
      <c r="HP75" s="629"/>
      <c r="HQ75" s="629"/>
      <c r="HR75" s="629"/>
      <c r="HS75" s="629"/>
      <c r="HT75" s="629"/>
      <c r="HU75" s="629"/>
      <c r="HV75" s="629"/>
      <c r="HW75" s="629"/>
      <c r="HX75" s="629"/>
      <c r="HY75" s="629"/>
      <c r="HZ75" s="629"/>
      <c r="IA75" s="629"/>
      <c r="IB75" s="629"/>
      <c r="IC75" s="629"/>
      <c r="ID75" s="629"/>
      <c r="IE75" s="629"/>
      <c r="IF75" s="629"/>
      <c r="IG75" s="629"/>
      <c r="IH75" s="629"/>
      <c r="II75" s="629"/>
      <c r="IJ75" s="629"/>
      <c r="IK75" s="629"/>
      <c r="IL75" s="629"/>
      <c r="IM75" s="629"/>
      <c r="IN75" s="629"/>
      <c r="IO75" s="629"/>
      <c r="IP75" s="629"/>
      <c r="IQ75" s="629"/>
      <c r="IR75" s="629"/>
      <c r="IS75" s="629"/>
      <c r="IT75" s="629"/>
      <c r="IU75" s="629"/>
      <c r="IV75" s="629"/>
      <c r="IW75" s="629"/>
      <c r="IX75" s="629"/>
      <c r="IY75" s="629"/>
      <c r="IZ75" s="629"/>
      <c r="JA75" s="629"/>
      <c r="JB75" s="629"/>
      <c r="JC75" s="629"/>
      <c r="JD75" s="629"/>
      <c r="JE75" s="629"/>
      <c r="JF75" s="629"/>
      <c r="JG75" s="629"/>
      <c r="JH75" s="629"/>
      <c r="JI75" s="629"/>
      <c r="JJ75" s="629"/>
      <c r="JK75" s="629"/>
      <c r="JL75" s="629"/>
      <c r="JM75" s="629"/>
      <c r="JN75" s="629"/>
      <c r="JO75" s="629"/>
      <c r="JP75" s="629"/>
      <c r="JQ75" s="629"/>
      <c r="JR75" s="629"/>
      <c r="JS75" s="629"/>
      <c r="JT75" s="629"/>
      <c r="JU75" s="629"/>
      <c r="JV75" s="629"/>
      <c r="JW75" s="629"/>
      <c r="JX75" s="629"/>
      <c r="JY75" s="629"/>
      <c r="JZ75" s="629"/>
      <c r="KA75" s="629"/>
      <c r="KB75" s="629"/>
      <c r="KC75" s="629"/>
      <c r="KD75" s="629"/>
      <c r="KE75" s="629"/>
      <c r="KF75" s="629"/>
      <c r="KG75" s="629"/>
      <c r="KH75" s="629"/>
      <c r="KI75" s="629"/>
      <c r="KJ75" s="629"/>
      <c r="KK75" s="629"/>
      <c r="KL75" s="629"/>
      <c r="KM75" s="629"/>
      <c r="KN75" s="629"/>
      <c r="KO75" s="629"/>
      <c r="KP75" s="629"/>
      <c r="KQ75" s="629"/>
      <c r="KR75" s="629"/>
      <c r="KS75" s="629"/>
      <c r="KT75" s="629"/>
      <c r="KU75" s="629"/>
      <c r="KV75" s="629"/>
      <c r="KW75" s="629"/>
      <c r="KX75" s="629"/>
      <c r="KY75" s="629"/>
      <c r="KZ75" s="629"/>
      <c r="LA75" s="629"/>
      <c r="LB75" s="629"/>
      <c r="LC75" s="629"/>
      <c r="LD75" s="629"/>
      <c r="LE75" s="629"/>
      <c r="LF75" s="629"/>
      <c r="LG75" s="629"/>
      <c r="LH75" s="629"/>
      <c r="LI75" s="629"/>
      <c r="LJ75" s="629"/>
      <c r="LK75" s="629"/>
      <c r="LL75" s="629"/>
      <c r="LM75" s="629"/>
      <c r="LN75" s="629"/>
      <c r="LO75" s="629"/>
      <c r="LP75" s="629"/>
      <c r="LQ75" s="629"/>
      <c r="LR75" s="629"/>
      <c r="LS75" s="629"/>
      <c r="LT75" s="629"/>
      <c r="LU75" s="629"/>
      <c r="LV75" s="629"/>
      <c r="LW75" s="629"/>
      <c r="LX75" s="629"/>
      <c r="LY75" s="629"/>
      <c r="LZ75" s="629"/>
      <c r="MA75" s="629"/>
      <c r="MB75" s="629"/>
      <c r="MC75" s="629"/>
      <c r="MD75" s="629"/>
      <c r="ME75" s="629"/>
      <c r="MF75" s="629"/>
      <c r="MG75" s="629"/>
      <c r="MH75" s="629"/>
      <c r="MI75" s="629"/>
      <c r="MJ75" s="629"/>
      <c r="MK75" s="629"/>
      <c r="ML75" s="629"/>
      <c r="MM75" s="629"/>
      <c r="MN75" s="629"/>
      <c r="MO75" s="629"/>
      <c r="MP75" s="629"/>
      <c r="MQ75" s="629"/>
      <c r="MR75" s="629"/>
      <c r="MS75" s="629"/>
      <c r="MT75" s="629"/>
      <c r="MU75" s="629"/>
      <c r="MV75" s="629"/>
      <c r="MW75" s="629"/>
      <c r="MX75" s="629"/>
      <c r="MY75" s="629"/>
      <c r="MZ75" s="629"/>
      <c r="NA75" s="629"/>
      <c r="NB75" s="629"/>
      <c r="NC75" s="629"/>
      <c r="ND75" s="629"/>
      <c r="NE75" s="629"/>
      <c r="NF75" s="629"/>
      <c r="NG75" s="629"/>
      <c r="NH75" s="629"/>
      <c r="NI75" s="629"/>
      <c r="NJ75" s="629"/>
      <c r="NK75" s="629"/>
      <c r="NL75" s="629"/>
      <c r="NM75" s="629"/>
      <c r="NN75" s="629"/>
      <c r="NO75" s="629"/>
      <c r="NP75" s="629"/>
      <c r="NQ75" s="629"/>
      <c r="NR75" s="629"/>
      <c r="NS75" s="629"/>
      <c r="NT75" s="629"/>
      <c r="NU75" s="629"/>
      <c r="NV75" s="629"/>
      <c r="NW75" s="629"/>
      <c r="NX75" s="629"/>
      <c r="NY75" s="629"/>
      <c r="NZ75" s="629"/>
      <c r="OA75" s="629"/>
      <c r="OB75" s="629"/>
      <c r="OC75" s="629"/>
      <c r="OD75" s="629"/>
      <c r="OE75" s="629"/>
      <c r="OF75" s="629"/>
      <c r="OG75" s="629"/>
      <c r="OH75" s="629"/>
      <c r="OI75" s="629"/>
      <c r="OJ75" s="629"/>
      <c r="OK75" s="629"/>
      <c r="OL75" s="629"/>
      <c r="OM75" s="629"/>
      <c r="ON75" s="629"/>
      <c r="OO75" s="629"/>
      <c r="OP75" s="629"/>
      <c r="OQ75" s="629"/>
      <c r="OR75" s="629"/>
      <c r="OS75" s="629"/>
      <c r="OT75" s="629"/>
      <c r="OU75" s="629"/>
      <c r="OV75" s="629"/>
      <c r="OW75" s="629"/>
      <c r="OX75" s="629"/>
      <c r="OY75" s="629"/>
      <c r="OZ75" s="629"/>
      <c r="PA75" s="629"/>
      <c r="PB75" s="629"/>
      <c r="PC75" s="629"/>
      <c r="PD75" s="629"/>
      <c r="PE75" s="629"/>
      <c r="PF75" s="629"/>
      <c r="PG75" s="629"/>
      <c r="PH75" s="629"/>
      <c r="PI75" s="629"/>
      <c r="PJ75" s="629"/>
      <c r="PK75" s="629"/>
      <c r="PL75" s="629"/>
      <c r="PM75" s="629"/>
      <c r="PN75" s="629"/>
      <c r="PO75" s="629"/>
      <c r="PP75" s="629"/>
      <c r="PQ75" s="629"/>
      <c r="PR75" s="629"/>
      <c r="PS75" s="629"/>
      <c r="PT75" s="629"/>
      <c r="PU75" s="629"/>
      <c r="PV75" s="629"/>
      <c r="PW75" s="629"/>
      <c r="PX75" s="629"/>
      <c r="PY75" s="629"/>
      <c r="PZ75" s="629"/>
      <c r="QA75" s="629"/>
      <c r="QB75" s="629"/>
      <c r="QC75" s="629"/>
      <c r="QD75" s="629"/>
      <c r="QE75" s="629"/>
      <c r="QF75" s="629"/>
      <c r="QG75" s="629"/>
      <c r="QH75" s="629"/>
      <c r="QI75" s="629"/>
      <c r="QJ75" s="629"/>
      <c r="QK75" s="629"/>
      <c r="QL75" s="629"/>
      <c r="QM75" s="629"/>
      <c r="QN75" s="629"/>
      <c r="QO75" s="629"/>
      <c r="QP75" s="629"/>
      <c r="QQ75" s="629"/>
      <c r="QR75" s="629"/>
      <c r="QS75" s="629"/>
      <c r="QT75" s="629"/>
      <c r="QU75" s="629"/>
      <c r="QV75" s="629"/>
      <c r="QW75" s="629"/>
      <c r="QX75" s="629"/>
      <c r="QY75" s="629"/>
      <c r="QZ75" s="629"/>
      <c r="RA75" s="629"/>
      <c r="RB75" s="629"/>
      <c r="RC75" s="629"/>
      <c r="RD75" s="629"/>
      <c r="RE75" s="629"/>
      <c r="RF75" s="629"/>
      <c r="RG75" s="629"/>
      <c r="RH75" s="629"/>
      <c r="RI75" s="629"/>
      <c r="RJ75" s="629"/>
      <c r="RK75" s="629"/>
      <c r="RL75" s="629"/>
      <c r="RM75" s="629"/>
      <c r="RN75" s="629"/>
      <c r="RO75" s="629"/>
      <c r="RP75" s="629"/>
      <c r="RQ75" s="629"/>
      <c r="RR75" s="629"/>
      <c r="RS75" s="629"/>
      <c r="RT75" s="629"/>
      <c r="RU75" s="629"/>
      <c r="RV75" s="629"/>
      <c r="RW75" s="629"/>
      <c r="RX75" s="629"/>
      <c r="RY75" s="629"/>
      <c r="RZ75" s="629"/>
      <c r="SA75" s="629"/>
      <c r="SB75" s="629"/>
      <c r="SC75" s="629"/>
      <c r="SD75" s="629"/>
      <c r="SE75" s="629"/>
      <c r="SF75" s="629"/>
      <c r="SG75" s="629"/>
      <c r="SH75" s="629"/>
      <c r="SI75" s="629"/>
      <c r="SJ75" s="629"/>
      <c r="SK75" s="629"/>
      <c r="SL75" s="629"/>
      <c r="SM75" s="629"/>
      <c r="SN75" s="629"/>
      <c r="SO75" s="629"/>
      <c r="SP75" s="629"/>
      <c r="SQ75" s="629"/>
      <c r="SR75" s="629"/>
      <c r="SS75" s="629"/>
      <c r="ST75" s="629"/>
      <c r="SU75" s="629"/>
      <c r="SV75" s="629"/>
      <c r="SW75" s="629"/>
      <c r="SX75" s="629"/>
      <c r="SY75" s="629"/>
      <c r="SZ75" s="629"/>
      <c r="TA75" s="629"/>
      <c r="TB75" s="629"/>
      <c r="TC75" s="629"/>
      <c r="TD75" s="629"/>
      <c r="TE75" s="629"/>
      <c r="TF75" s="629"/>
      <c r="TG75" s="629"/>
      <c r="TH75" s="629"/>
      <c r="TI75" s="629"/>
      <c r="TJ75" s="629"/>
      <c r="TK75" s="629"/>
      <c r="TL75" s="629"/>
      <c r="TM75" s="629"/>
      <c r="TN75" s="629"/>
      <c r="TO75" s="629"/>
      <c r="TP75" s="629"/>
      <c r="TQ75" s="629"/>
      <c r="TR75" s="629"/>
      <c r="TS75" s="629"/>
      <c r="TT75" s="629"/>
      <c r="TU75" s="629"/>
      <c r="TV75" s="629"/>
      <c r="TW75" s="629"/>
      <c r="TX75" s="629"/>
      <c r="TY75" s="629"/>
      <c r="TZ75" s="629"/>
      <c r="UA75" s="629"/>
      <c r="UB75" s="629"/>
      <c r="UC75" s="629"/>
      <c r="UD75" s="629"/>
      <c r="UE75" s="629"/>
      <c r="UF75" s="629"/>
      <c r="UG75" s="629"/>
      <c r="UH75" s="629"/>
      <c r="UI75" s="629"/>
      <c r="UJ75" s="629"/>
      <c r="UK75" s="629"/>
      <c r="UL75" s="629"/>
      <c r="UM75" s="629"/>
      <c r="UN75" s="629"/>
      <c r="UO75" s="629"/>
      <c r="UP75" s="629"/>
      <c r="UQ75" s="629"/>
      <c r="UR75" s="629"/>
      <c r="US75" s="629"/>
      <c r="UT75" s="629"/>
      <c r="UU75" s="629"/>
      <c r="UV75" s="629"/>
      <c r="UW75" s="629"/>
      <c r="UX75" s="629"/>
      <c r="UY75" s="629"/>
      <c r="UZ75" s="629"/>
      <c r="VA75" s="629"/>
      <c r="VB75" s="629"/>
      <c r="VC75" s="629"/>
      <c r="VD75" s="629"/>
      <c r="VE75" s="629"/>
      <c r="VF75" s="629"/>
      <c r="VG75" s="629"/>
      <c r="VH75" s="629"/>
      <c r="VI75" s="629"/>
      <c r="VJ75" s="629"/>
      <c r="VK75" s="629"/>
      <c r="VL75" s="629"/>
      <c r="VM75" s="629"/>
      <c r="VN75" s="629"/>
      <c r="VO75" s="629"/>
      <c r="VP75" s="629"/>
      <c r="VQ75" s="629"/>
      <c r="VR75" s="629"/>
      <c r="VS75" s="629"/>
      <c r="VT75" s="629"/>
      <c r="VU75" s="629"/>
      <c r="VV75" s="629"/>
      <c r="VW75" s="629"/>
      <c r="VX75" s="629"/>
      <c r="VY75" s="629"/>
      <c r="VZ75" s="629"/>
      <c r="WA75" s="629"/>
      <c r="WB75" s="629"/>
      <c r="WC75" s="629"/>
      <c r="WD75" s="629"/>
      <c r="WE75" s="629"/>
      <c r="WF75" s="629"/>
      <c r="WG75" s="629"/>
      <c r="WH75" s="629"/>
      <c r="WI75" s="629"/>
      <c r="WJ75" s="629"/>
      <c r="WK75" s="629"/>
      <c r="WL75" s="629"/>
      <c r="WM75" s="629"/>
      <c r="WN75" s="629"/>
      <c r="WO75" s="629"/>
      <c r="WP75" s="629"/>
      <c r="WQ75" s="629"/>
      <c r="WR75" s="629"/>
      <c r="WS75" s="629"/>
      <c r="WT75" s="629"/>
      <c r="WU75" s="629"/>
      <c r="WV75" s="629"/>
      <c r="WW75" s="629"/>
      <c r="WX75" s="629"/>
      <c r="WY75" s="629"/>
      <c r="WZ75" s="629"/>
      <c r="XA75" s="629"/>
      <c r="XB75" s="629"/>
      <c r="XC75" s="629"/>
      <c r="XD75" s="629"/>
      <c r="XE75" s="629"/>
      <c r="XF75" s="629"/>
      <c r="XG75" s="629"/>
      <c r="XH75" s="629"/>
      <c r="XI75" s="629"/>
      <c r="XJ75" s="629"/>
      <c r="XK75" s="629"/>
      <c r="XL75" s="629"/>
      <c r="XM75" s="629"/>
      <c r="XN75" s="629"/>
      <c r="XO75" s="629"/>
      <c r="XP75" s="629"/>
      <c r="XQ75" s="629"/>
      <c r="XR75" s="629"/>
      <c r="XS75" s="629"/>
      <c r="XT75" s="629"/>
      <c r="XU75" s="629"/>
      <c r="XV75" s="629"/>
      <c r="XW75" s="629"/>
      <c r="XX75" s="629"/>
      <c r="XY75" s="629"/>
      <c r="XZ75" s="629"/>
      <c r="YA75" s="629"/>
      <c r="YB75" s="629"/>
      <c r="YC75" s="629"/>
      <c r="YD75" s="629"/>
      <c r="YE75" s="629"/>
      <c r="YF75" s="629"/>
      <c r="YG75" s="629"/>
      <c r="YH75" s="629"/>
      <c r="YI75" s="629"/>
      <c r="YJ75" s="629"/>
      <c r="YK75" s="629"/>
      <c r="YL75" s="629"/>
      <c r="YM75" s="629"/>
      <c r="YN75" s="629"/>
      <c r="YO75" s="629"/>
      <c r="YP75" s="629"/>
      <c r="YQ75" s="629"/>
      <c r="YR75" s="629"/>
      <c r="YS75" s="629"/>
      <c r="YT75" s="629"/>
      <c r="YU75" s="629"/>
      <c r="YV75" s="629"/>
      <c r="YW75" s="629"/>
      <c r="YX75" s="629"/>
      <c r="YY75" s="629"/>
      <c r="YZ75" s="629"/>
      <c r="ZA75" s="629"/>
      <c r="ZB75" s="629"/>
      <c r="ZC75" s="629"/>
      <c r="ZD75" s="629"/>
      <c r="ZE75" s="629"/>
      <c r="ZF75" s="629"/>
      <c r="ZG75" s="629"/>
      <c r="ZH75" s="629"/>
      <c r="ZI75" s="629"/>
      <c r="ZJ75" s="629"/>
      <c r="ZK75" s="629"/>
      <c r="ZL75" s="629"/>
      <c r="ZM75" s="629"/>
      <c r="ZN75" s="629"/>
      <c r="ZO75" s="629"/>
      <c r="ZP75" s="629"/>
      <c r="ZQ75" s="629"/>
      <c r="ZR75" s="629"/>
      <c r="ZS75" s="629"/>
      <c r="ZT75" s="629"/>
      <c r="ZU75" s="629"/>
      <c r="ZV75" s="629"/>
      <c r="ZW75" s="629"/>
      <c r="ZX75" s="629"/>
      <c r="ZY75" s="629"/>
      <c r="ZZ75" s="629"/>
      <c r="AAA75" s="629"/>
      <c r="AAB75" s="629"/>
      <c r="AAC75" s="629"/>
      <c r="AAD75" s="629"/>
      <c r="AAE75" s="629"/>
      <c r="AAF75" s="629"/>
      <c r="AAG75" s="629"/>
      <c r="AAH75" s="629"/>
      <c r="AAI75" s="629"/>
      <c r="AAJ75" s="629"/>
      <c r="AAK75" s="629"/>
      <c r="AAL75" s="629"/>
      <c r="AAM75" s="629"/>
      <c r="AAN75" s="629"/>
      <c r="AAO75" s="629"/>
      <c r="AAP75" s="629"/>
      <c r="AAQ75" s="629"/>
      <c r="AAR75" s="629"/>
      <c r="AAS75" s="629"/>
      <c r="AAT75" s="629"/>
      <c r="AAU75" s="629"/>
      <c r="AAV75" s="629"/>
      <c r="AAW75" s="629"/>
      <c r="AAX75" s="629"/>
      <c r="AAY75" s="629"/>
      <c r="AAZ75" s="629"/>
      <c r="ABA75" s="629"/>
      <c r="ABB75" s="629"/>
      <c r="ABC75" s="629"/>
      <c r="ABD75" s="629"/>
      <c r="ABE75" s="629"/>
      <c r="ABF75" s="629"/>
      <c r="ABG75" s="629"/>
      <c r="ABH75" s="629"/>
      <c r="ABI75" s="629"/>
      <c r="ABJ75" s="629"/>
      <c r="ABK75" s="629"/>
      <c r="ABL75" s="629"/>
      <c r="ABM75" s="629"/>
      <c r="ABN75" s="629"/>
      <c r="ABO75" s="629"/>
      <c r="ABP75" s="629"/>
      <c r="ABQ75" s="629"/>
      <c r="ABR75" s="629"/>
      <c r="ABS75" s="629"/>
      <c r="ABT75" s="629"/>
      <c r="ABU75" s="629"/>
      <c r="ABV75" s="629"/>
      <c r="ABW75" s="629"/>
      <c r="ABX75" s="629"/>
      <c r="ABY75" s="629"/>
      <c r="ABZ75" s="629"/>
      <c r="ACA75" s="629"/>
      <c r="ACB75" s="629"/>
      <c r="ACC75" s="629"/>
      <c r="ACD75" s="629"/>
      <c r="ACE75" s="629"/>
      <c r="ACF75" s="629"/>
      <c r="ACG75" s="629"/>
      <c r="ACH75" s="629"/>
      <c r="ACI75" s="629"/>
      <c r="ACJ75" s="629"/>
      <c r="ACK75" s="629"/>
      <c r="ACL75" s="629"/>
      <c r="ACM75" s="629"/>
      <c r="ACN75" s="629"/>
      <c r="ACO75" s="629"/>
      <c r="ACP75" s="629"/>
      <c r="ACQ75" s="629"/>
      <c r="ACR75" s="629"/>
      <c r="ACS75" s="629"/>
      <c r="ACT75" s="629"/>
      <c r="ACU75" s="629"/>
      <c r="ACV75" s="629"/>
      <c r="ACW75" s="629"/>
      <c r="ACX75" s="629"/>
      <c r="ACY75" s="629"/>
      <c r="ACZ75" s="629"/>
      <c r="ADA75" s="629"/>
      <c r="ADB75" s="629"/>
      <c r="ADC75" s="629"/>
      <c r="ADD75" s="629"/>
      <c r="ADE75" s="629"/>
      <c r="ADF75" s="629"/>
      <c r="ADG75" s="629"/>
      <c r="ADH75" s="629"/>
      <c r="ADI75" s="629"/>
      <c r="ADJ75" s="629"/>
      <c r="ADK75" s="629"/>
      <c r="ADL75" s="629"/>
      <c r="ADM75" s="629"/>
      <c r="ADN75" s="629"/>
      <c r="ADO75" s="629"/>
      <c r="ADP75" s="629"/>
      <c r="ADQ75" s="629"/>
      <c r="ADR75" s="629"/>
      <c r="ADS75" s="629"/>
      <c r="ADT75" s="629"/>
      <c r="ADU75" s="629"/>
      <c r="ADV75" s="629"/>
      <c r="ADW75" s="629"/>
      <c r="ADX75" s="629"/>
      <c r="ADY75" s="629"/>
      <c r="ADZ75" s="629"/>
      <c r="AEA75" s="629"/>
      <c r="AEB75" s="629"/>
      <c r="AEC75" s="629"/>
      <c r="AED75" s="629"/>
      <c r="AEE75" s="629"/>
      <c r="AEF75" s="629"/>
      <c r="AEG75" s="629"/>
      <c r="AEH75" s="629"/>
      <c r="AEI75" s="629"/>
      <c r="AEJ75" s="629"/>
      <c r="AEK75" s="629"/>
      <c r="AEL75" s="629"/>
      <c r="AEM75" s="629"/>
      <c r="AEN75" s="629"/>
      <c r="AEO75" s="629"/>
      <c r="AEP75" s="629"/>
      <c r="AEQ75" s="629"/>
      <c r="AER75" s="629"/>
      <c r="AES75" s="629"/>
      <c r="AET75" s="629"/>
      <c r="AEU75" s="629"/>
      <c r="AEV75" s="629"/>
      <c r="AEW75" s="629"/>
      <c r="AEX75" s="629"/>
      <c r="AEY75" s="629"/>
      <c r="AEZ75" s="629"/>
      <c r="AFA75" s="629"/>
      <c r="AFB75" s="629"/>
      <c r="AFC75" s="629"/>
      <c r="AFD75" s="629"/>
      <c r="AFE75" s="629"/>
      <c r="AFF75" s="629"/>
      <c r="AFG75" s="629"/>
      <c r="AFH75" s="629"/>
      <c r="AFI75" s="629"/>
      <c r="AFJ75" s="629"/>
      <c r="AFK75" s="629"/>
      <c r="AFL75" s="629"/>
      <c r="AFM75" s="629"/>
      <c r="AFN75" s="629"/>
      <c r="AFO75" s="629"/>
      <c r="AFP75" s="629"/>
      <c r="AFQ75" s="629"/>
      <c r="AFR75" s="629"/>
      <c r="AFS75" s="629"/>
      <c r="AFT75" s="629"/>
      <c r="AFU75" s="629"/>
      <c r="AFV75" s="629"/>
      <c r="AFW75" s="629"/>
      <c r="AFX75" s="629"/>
      <c r="AFY75" s="629"/>
      <c r="AFZ75" s="629"/>
      <c r="AGA75" s="629"/>
      <c r="AGB75" s="629"/>
      <c r="AGC75" s="629"/>
      <c r="AGD75" s="629"/>
      <c r="AGE75" s="629"/>
      <c r="AGF75" s="629"/>
      <c r="AGG75" s="629"/>
      <c r="AGH75" s="629"/>
      <c r="AGI75" s="629"/>
      <c r="AGJ75" s="629"/>
      <c r="AGK75" s="629"/>
      <c r="AGL75" s="629"/>
      <c r="AGM75" s="629"/>
      <c r="AGN75" s="629"/>
      <c r="AGO75" s="629"/>
      <c r="AGP75" s="629"/>
      <c r="AGQ75" s="629"/>
      <c r="AGR75" s="629"/>
      <c r="AGS75" s="629"/>
      <c r="AGT75" s="629"/>
      <c r="AGU75" s="629"/>
      <c r="AGV75" s="629"/>
      <c r="AGW75" s="629"/>
      <c r="AGX75" s="629"/>
      <c r="AGY75" s="629"/>
      <c r="AGZ75" s="629"/>
      <c r="AHA75" s="629"/>
      <c r="AHB75" s="629"/>
      <c r="AHC75" s="629"/>
      <c r="AHD75" s="629"/>
      <c r="AHE75" s="629"/>
      <c r="AHF75" s="629"/>
      <c r="AHG75" s="629"/>
      <c r="AHH75" s="629"/>
      <c r="AHI75" s="629"/>
      <c r="AHJ75" s="629"/>
      <c r="AHK75" s="629"/>
      <c r="AHL75" s="629"/>
      <c r="AHM75" s="629"/>
      <c r="AHN75" s="629"/>
      <c r="AHO75" s="629"/>
      <c r="AHP75" s="629"/>
      <c r="AHQ75" s="629"/>
      <c r="AHR75" s="629"/>
      <c r="AHS75" s="629"/>
      <c r="AHT75" s="629"/>
      <c r="AHU75" s="629"/>
      <c r="AHV75" s="629"/>
      <c r="AHW75" s="629"/>
      <c r="AHX75" s="629"/>
      <c r="AHY75" s="629"/>
      <c r="AHZ75" s="629"/>
      <c r="AIA75" s="629"/>
      <c r="AIB75" s="629"/>
      <c r="AIC75" s="629"/>
      <c r="AID75" s="629"/>
      <c r="AIE75" s="629"/>
      <c r="AIF75" s="629"/>
      <c r="AIG75" s="629"/>
      <c r="AIH75" s="629"/>
      <c r="AII75" s="629"/>
    </row>
    <row r="76" spans="1:919" s="498" customFormat="1" ht="31.75" customHeight="1" x14ac:dyDescent="0.75">
      <c r="A76" s="2019"/>
      <c r="B76" s="2019"/>
      <c r="C76" s="2027">
        <v>9.3000000000000007</v>
      </c>
      <c r="D76" s="705" t="s">
        <v>48</v>
      </c>
      <c r="E76" s="600" t="s">
        <v>23</v>
      </c>
      <c r="F76" s="600" t="s">
        <v>6</v>
      </c>
      <c r="G76" s="538">
        <f t="array" ref="G76">INDEX('Salary . staff rates'!$A$6:$C$28,MATCH(1,('Salary . staff rates'!$A$6:$A$28=MNO!E76)*('Salary . staff rates'!$B$6:$B$28=MNO!F76),0),3)</f>
        <v>65000</v>
      </c>
      <c r="H76" s="537">
        <f t="shared" si="109"/>
        <v>456.14035087719299</v>
      </c>
      <c r="I76" s="601" t="s">
        <v>0</v>
      </c>
      <c r="J76" s="602" t="s">
        <v>0</v>
      </c>
      <c r="K76" s="606">
        <v>0</v>
      </c>
      <c r="L76" s="603">
        <f t="shared" si="110"/>
        <v>0</v>
      </c>
      <c r="M76" s="596" t="s">
        <v>31</v>
      </c>
      <c r="N76" s="604">
        <f>IF(M76="Yes",L76*'Salary . staff rates'!$C$34,0)</f>
        <v>0</v>
      </c>
      <c r="O76" s="543"/>
      <c r="P76" s="1848">
        <v>1</v>
      </c>
      <c r="Q76" s="1848">
        <v>1</v>
      </c>
      <c r="R76" s="545"/>
      <c r="S76" s="546">
        <v>1</v>
      </c>
      <c r="T76" s="546">
        <f t="shared" si="123"/>
        <v>1</v>
      </c>
      <c r="U76" s="546">
        <f t="shared" si="124"/>
        <v>1</v>
      </c>
      <c r="W76" s="544"/>
      <c r="Y76" s="1011">
        <f t="shared" si="111"/>
        <v>0</v>
      </c>
      <c r="Z76" s="1011">
        <f t="shared" si="112"/>
        <v>0</v>
      </c>
      <c r="AB76" s="1011">
        <f t="shared" si="113"/>
        <v>0</v>
      </c>
      <c r="AC76" s="1011">
        <f t="shared" si="114"/>
        <v>0</v>
      </c>
      <c r="AD76" s="714"/>
      <c r="AE76" s="1011">
        <f t="shared" si="115"/>
        <v>0</v>
      </c>
      <c r="AF76" s="1011">
        <f t="shared" si="116"/>
        <v>0</v>
      </c>
      <c r="AH76" s="1011">
        <f t="shared" si="117"/>
        <v>0</v>
      </c>
      <c r="AI76" s="1011">
        <f t="shared" si="118"/>
        <v>0</v>
      </c>
      <c r="AJ76" s="714"/>
      <c r="AL76" s="548"/>
      <c r="AN76" s="1011">
        <f t="shared" si="119"/>
        <v>0</v>
      </c>
      <c r="AO76" s="1011">
        <f t="shared" si="120"/>
        <v>0</v>
      </c>
      <c r="AP76" s="547"/>
      <c r="AQ76" s="1011">
        <f t="shared" si="121"/>
        <v>0</v>
      </c>
      <c r="AR76" s="1011">
        <f t="shared" si="122"/>
        <v>0</v>
      </c>
      <c r="AS76" s="629"/>
      <c r="AT76" s="629"/>
      <c r="AU76" s="629"/>
      <c r="AV76" s="629"/>
      <c r="AW76" s="629"/>
      <c r="AX76" s="629"/>
      <c r="AY76" s="629"/>
      <c r="AZ76" s="629"/>
      <c r="BA76" s="629"/>
      <c r="BB76" s="629"/>
      <c r="BC76" s="629"/>
      <c r="BD76" s="629"/>
      <c r="BE76" s="629"/>
      <c r="BF76" s="629"/>
      <c r="BG76" s="629"/>
      <c r="BH76" s="629"/>
      <c r="BI76" s="629"/>
      <c r="BJ76" s="629"/>
      <c r="BK76" s="629"/>
      <c r="BL76" s="629"/>
      <c r="BM76" s="629"/>
      <c r="BN76" s="629"/>
      <c r="BO76" s="629"/>
      <c r="BP76" s="629"/>
      <c r="BQ76" s="629"/>
      <c r="BR76" s="629"/>
      <c r="BS76" s="629"/>
      <c r="BT76" s="629"/>
      <c r="BU76" s="629"/>
      <c r="BV76" s="629"/>
      <c r="BW76" s="629"/>
      <c r="BX76" s="629"/>
      <c r="BY76" s="629"/>
      <c r="BZ76" s="629"/>
      <c r="CA76" s="629"/>
      <c r="CB76" s="629"/>
      <c r="CC76" s="629"/>
      <c r="CD76" s="629"/>
      <c r="CE76" s="629"/>
      <c r="CF76" s="629"/>
      <c r="CG76" s="629"/>
      <c r="CH76" s="629"/>
      <c r="CI76" s="629"/>
      <c r="CJ76" s="629"/>
      <c r="CK76" s="629"/>
      <c r="CL76" s="629"/>
      <c r="CM76" s="629"/>
      <c r="CN76" s="629"/>
      <c r="CO76" s="629"/>
      <c r="CP76" s="629"/>
      <c r="CQ76" s="629"/>
      <c r="CR76" s="629"/>
      <c r="CS76" s="629"/>
      <c r="CT76" s="629"/>
      <c r="CU76" s="629"/>
      <c r="CV76" s="629"/>
      <c r="CW76" s="629"/>
      <c r="CX76" s="629"/>
      <c r="CY76" s="629"/>
      <c r="CZ76" s="629"/>
      <c r="DA76" s="629"/>
      <c r="DB76" s="629"/>
      <c r="DC76" s="629"/>
      <c r="DD76" s="629"/>
      <c r="DE76" s="629"/>
      <c r="DF76" s="629"/>
      <c r="DG76" s="629"/>
      <c r="DH76" s="629"/>
      <c r="DI76" s="629"/>
      <c r="DJ76" s="629"/>
      <c r="DK76" s="629"/>
      <c r="DL76" s="629"/>
      <c r="DM76" s="629"/>
      <c r="DN76" s="629"/>
      <c r="DO76" s="629"/>
      <c r="DP76" s="629"/>
      <c r="DQ76" s="629"/>
      <c r="DR76" s="629"/>
      <c r="DS76" s="629"/>
      <c r="DT76" s="629"/>
      <c r="DU76" s="629"/>
      <c r="DV76" s="629"/>
      <c r="DW76" s="629"/>
      <c r="DX76" s="629"/>
      <c r="DY76" s="629"/>
      <c r="DZ76" s="629"/>
      <c r="EA76" s="629"/>
      <c r="EB76" s="629"/>
      <c r="EC76" s="629"/>
      <c r="ED76" s="629"/>
      <c r="EE76" s="629"/>
      <c r="EF76" s="629"/>
      <c r="EG76" s="629"/>
      <c r="EH76" s="629"/>
      <c r="EI76" s="629"/>
      <c r="EJ76" s="629"/>
      <c r="EK76" s="629"/>
      <c r="EL76" s="629"/>
      <c r="EM76" s="629"/>
      <c r="EN76" s="629"/>
      <c r="EO76" s="629"/>
      <c r="EP76" s="629"/>
      <c r="EQ76" s="629"/>
      <c r="ER76" s="629"/>
      <c r="ES76" s="629"/>
      <c r="ET76" s="629"/>
      <c r="EU76" s="629"/>
      <c r="EV76" s="629"/>
      <c r="EW76" s="629"/>
      <c r="EX76" s="629"/>
      <c r="EY76" s="629"/>
      <c r="EZ76" s="629"/>
      <c r="FA76" s="629"/>
      <c r="FB76" s="629"/>
      <c r="FC76" s="629"/>
      <c r="FD76" s="629"/>
      <c r="FE76" s="629"/>
      <c r="FF76" s="629"/>
      <c r="FG76" s="629"/>
      <c r="FH76" s="629"/>
      <c r="FI76" s="629"/>
      <c r="FJ76" s="629"/>
      <c r="FK76" s="629"/>
      <c r="FL76" s="629"/>
      <c r="FM76" s="629"/>
      <c r="FN76" s="629"/>
      <c r="FO76" s="629"/>
      <c r="FP76" s="629"/>
      <c r="FQ76" s="629"/>
      <c r="FR76" s="629"/>
      <c r="FS76" s="629"/>
      <c r="FT76" s="629"/>
      <c r="FU76" s="629"/>
      <c r="FV76" s="629"/>
      <c r="FW76" s="629"/>
      <c r="FX76" s="629"/>
      <c r="FY76" s="629"/>
      <c r="FZ76" s="629"/>
      <c r="GA76" s="629"/>
      <c r="GB76" s="629"/>
      <c r="GC76" s="629"/>
      <c r="GD76" s="629"/>
      <c r="GE76" s="629"/>
      <c r="GF76" s="629"/>
      <c r="GG76" s="629"/>
      <c r="GH76" s="629"/>
      <c r="GI76" s="629"/>
      <c r="GJ76" s="629"/>
      <c r="GK76" s="629"/>
      <c r="GL76" s="629"/>
      <c r="GM76" s="629"/>
      <c r="GN76" s="629"/>
      <c r="GO76" s="629"/>
      <c r="GP76" s="629"/>
      <c r="GQ76" s="629"/>
      <c r="GR76" s="629"/>
      <c r="GS76" s="629"/>
      <c r="GT76" s="629"/>
      <c r="GU76" s="629"/>
      <c r="GV76" s="629"/>
      <c r="GW76" s="629"/>
      <c r="GX76" s="629"/>
      <c r="GY76" s="629"/>
      <c r="GZ76" s="629"/>
      <c r="HA76" s="629"/>
      <c r="HB76" s="629"/>
      <c r="HC76" s="629"/>
      <c r="HD76" s="629"/>
      <c r="HE76" s="629"/>
      <c r="HF76" s="629"/>
      <c r="HG76" s="629"/>
      <c r="HH76" s="629"/>
      <c r="HI76" s="629"/>
      <c r="HJ76" s="629"/>
      <c r="HK76" s="629"/>
      <c r="HL76" s="629"/>
      <c r="HM76" s="629"/>
      <c r="HN76" s="629"/>
      <c r="HO76" s="629"/>
      <c r="HP76" s="629"/>
      <c r="HQ76" s="629"/>
      <c r="HR76" s="629"/>
      <c r="HS76" s="629"/>
      <c r="HT76" s="629"/>
      <c r="HU76" s="629"/>
      <c r="HV76" s="629"/>
      <c r="HW76" s="629"/>
      <c r="HX76" s="629"/>
      <c r="HY76" s="629"/>
      <c r="HZ76" s="629"/>
      <c r="IA76" s="629"/>
      <c r="IB76" s="629"/>
      <c r="IC76" s="629"/>
      <c r="ID76" s="629"/>
      <c r="IE76" s="629"/>
      <c r="IF76" s="629"/>
      <c r="IG76" s="629"/>
      <c r="IH76" s="629"/>
      <c r="II76" s="629"/>
      <c r="IJ76" s="629"/>
      <c r="IK76" s="629"/>
      <c r="IL76" s="629"/>
      <c r="IM76" s="629"/>
      <c r="IN76" s="629"/>
      <c r="IO76" s="629"/>
      <c r="IP76" s="629"/>
      <c r="IQ76" s="629"/>
      <c r="IR76" s="629"/>
      <c r="IS76" s="629"/>
      <c r="IT76" s="629"/>
      <c r="IU76" s="629"/>
      <c r="IV76" s="629"/>
      <c r="IW76" s="629"/>
      <c r="IX76" s="629"/>
      <c r="IY76" s="629"/>
      <c r="IZ76" s="629"/>
      <c r="JA76" s="629"/>
      <c r="JB76" s="629"/>
      <c r="JC76" s="629"/>
      <c r="JD76" s="629"/>
      <c r="JE76" s="629"/>
      <c r="JF76" s="629"/>
      <c r="JG76" s="629"/>
      <c r="JH76" s="629"/>
      <c r="JI76" s="629"/>
      <c r="JJ76" s="629"/>
      <c r="JK76" s="629"/>
      <c r="JL76" s="629"/>
      <c r="JM76" s="629"/>
      <c r="JN76" s="629"/>
      <c r="JO76" s="629"/>
      <c r="JP76" s="629"/>
      <c r="JQ76" s="629"/>
      <c r="JR76" s="629"/>
      <c r="JS76" s="629"/>
      <c r="JT76" s="629"/>
      <c r="JU76" s="629"/>
      <c r="JV76" s="629"/>
      <c r="JW76" s="629"/>
      <c r="JX76" s="629"/>
      <c r="JY76" s="629"/>
      <c r="JZ76" s="629"/>
      <c r="KA76" s="629"/>
      <c r="KB76" s="629"/>
      <c r="KC76" s="629"/>
      <c r="KD76" s="629"/>
      <c r="KE76" s="629"/>
      <c r="KF76" s="629"/>
      <c r="KG76" s="629"/>
      <c r="KH76" s="629"/>
      <c r="KI76" s="629"/>
      <c r="KJ76" s="629"/>
      <c r="KK76" s="629"/>
      <c r="KL76" s="629"/>
      <c r="KM76" s="629"/>
      <c r="KN76" s="629"/>
      <c r="KO76" s="629"/>
      <c r="KP76" s="629"/>
      <c r="KQ76" s="629"/>
      <c r="KR76" s="629"/>
      <c r="KS76" s="629"/>
      <c r="KT76" s="629"/>
      <c r="KU76" s="629"/>
      <c r="KV76" s="629"/>
      <c r="KW76" s="629"/>
      <c r="KX76" s="629"/>
      <c r="KY76" s="629"/>
      <c r="KZ76" s="629"/>
      <c r="LA76" s="629"/>
      <c r="LB76" s="629"/>
      <c r="LC76" s="629"/>
      <c r="LD76" s="629"/>
      <c r="LE76" s="629"/>
      <c r="LF76" s="629"/>
      <c r="LG76" s="629"/>
      <c r="LH76" s="629"/>
      <c r="LI76" s="629"/>
      <c r="LJ76" s="629"/>
      <c r="LK76" s="629"/>
      <c r="LL76" s="629"/>
      <c r="LM76" s="629"/>
      <c r="LN76" s="629"/>
      <c r="LO76" s="629"/>
      <c r="LP76" s="629"/>
      <c r="LQ76" s="629"/>
      <c r="LR76" s="629"/>
      <c r="LS76" s="629"/>
      <c r="LT76" s="629"/>
      <c r="LU76" s="629"/>
      <c r="LV76" s="629"/>
      <c r="LW76" s="629"/>
      <c r="LX76" s="629"/>
      <c r="LY76" s="629"/>
      <c r="LZ76" s="629"/>
      <c r="MA76" s="629"/>
      <c r="MB76" s="629"/>
      <c r="MC76" s="629"/>
      <c r="MD76" s="629"/>
      <c r="ME76" s="629"/>
      <c r="MF76" s="629"/>
      <c r="MG76" s="629"/>
      <c r="MH76" s="629"/>
      <c r="MI76" s="629"/>
      <c r="MJ76" s="629"/>
      <c r="MK76" s="629"/>
      <c r="ML76" s="629"/>
      <c r="MM76" s="629"/>
      <c r="MN76" s="629"/>
      <c r="MO76" s="629"/>
      <c r="MP76" s="629"/>
      <c r="MQ76" s="629"/>
      <c r="MR76" s="629"/>
      <c r="MS76" s="629"/>
      <c r="MT76" s="629"/>
      <c r="MU76" s="629"/>
      <c r="MV76" s="629"/>
      <c r="MW76" s="629"/>
      <c r="MX76" s="629"/>
      <c r="MY76" s="629"/>
      <c r="MZ76" s="629"/>
      <c r="NA76" s="629"/>
      <c r="NB76" s="629"/>
      <c r="NC76" s="629"/>
      <c r="ND76" s="629"/>
      <c r="NE76" s="629"/>
      <c r="NF76" s="629"/>
      <c r="NG76" s="629"/>
      <c r="NH76" s="629"/>
      <c r="NI76" s="629"/>
      <c r="NJ76" s="629"/>
      <c r="NK76" s="629"/>
      <c r="NL76" s="629"/>
      <c r="NM76" s="629"/>
      <c r="NN76" s="629"/>
      <c r="NO76" s="629"/>
      <c r="NP76" s="629"/>
      <c r="NQ76" s="629"/>
      <c r="NR76" s="629"/>
      <c r="NS76" s="629"/>
      <c r="NT76" s="629"/>
      <c r="NU76" s="629"/>
      <c r="NV76" s="629"/>
      <c r="NW76" s="629"/>
      <c r="NX76" s="629"/>
      <c r="NY76" s="629"/>
      <c r="NZ76" s="629"/>
      <c r="OA76" s="629"/>
      <c r="OB76" s="629"/>
      <c r="OC76" s="629"/>
      <c r="OD76" s="629"/>
      <c r="OE76" s="629"/>
      <c r="OF76" s="629"/>
      <c r="OG76" s="629"/>
      <c r="OH76" s="629"/>
      <c r="OI76" s="629"/>
      <c r="OJ76" s="629"/>
      <c r="OK76" s="629"/>
      <c r="OL76" s="629"/>
      <c r="OM76" s="629"/>
      <c r="ON76" s="629"/>
      <c r="OO76" s="629"/>
      <c r="OP76" s="629"/>
      <c r="OQ76" s="629"/>
      <c r="OR76" s="629"/>
      <c r="OS76" s="629"/>
      <c r="OT76" s="629"/>
      <c r="OU76" s="629"/>
      <c r="OV76" s="629"/>
      <c r="OW76" s="629"/>
      <c r="OX76" s="629"/>
      <c r="OY76" s="629"/>
      <c r="OZ76" s="629"/>
      <c r="PA76" s="629"/>
      <c r="PB76" s="629"/>
      <c r="PC76" s="629"/>
      <c r="PD76" s="629"/>
      <c r="PE76" s="629"/>
      <c r="PF76" s="629"/>
      <c r="PG76" s="629"/>
      <c r="PH76" s="629"/>
      <c r="PI76" s="629"/>
      <c r="PJ76" s="629"/>
      <c r="PK76" s="629"/>
      <c r="PL76" s="629"/>
      <c r="PM76" s="629"/>
      <c r="PN76" s="629"/>
      <c r="PO76" s="629"/>
      <c r="PP76" s="629"/>
      <c r="PQ76" s="629"/>
      <c r="PR76" s="629"/>
      <c r="PS76" s="629"/>
      <c r="PT76" s="629"/>
      <c r="PU76" s="629"/>
      <c r="PV76" s="629"/>
      <c r="PW76" s="629"/>
      <c r="PX76" s="629"/>
      <c r="PY76" s="629"/>
      <c r="PZ76" s="629"/>
      <c r="QA76" s="629"/>
      <c r="QB76" s="629"/>
      <c r="QC76" s="629"/>
      <c r="QD76" s="629"/>
      <c r="QE76" s="629"/>
      <c r="QF76" s="629"/>
      <c r="QG76" s="629"/>
      <c r="QH76" s="629"/>
      <c r="QI76" s="629"/>
      <c r="QJ76" s="629"/>
      <c r="QK76" s="629"/>
      <c r="QL76" s="629"/>
      <c r="QM76" s="629"/>
      <c r="QN76" s="629"/>
      <c r="QO76" s="629"/>
      <c r="QP76" s="629"/>
      <c r="QQ76" s="629"/>
      <c r="QR76" s="629"/>
      <c r="QS76" s="629"/>
      <c r="QT76" s="629"/>
      <c r="QU76" s="629"/>
      <c r="QV76" s="629"/>
      <c r="QW76" s="629"/>
      <c r="QX76" s="629"/>
      <c r="QY76" s="629"/>
      <c r="QZ76" s="629"/>
      <c r="RA76" s="629"/>
      <c r="RB76" s="629"/>
      <c r="RC76" s="629"/>
      <c r="RD76" s="629"/>
      <c r="RE76" s="629"/>
      <c r="RF76" s="629"/>
      <c r="RG76" s="629"/>
      <c r="RH76" s="629"/>
      <c r="RI76" s="629"/>
      <c r="RJ76" s="629"/>
      <c r="RK76" s="629"/>
      <c r="RL76" s="629"/>
      <c r="RM76" s="629"/>
      <c r="RN76" s="629"/>
      <c r="RO76" s="629"/>
      <c r="RP76" s="629"/>
      <c r="RQ76" s="629"/>
      <c r="RR76" s="629"/>
      <c r="RS76" s="629"/>
      <c r="RT76" s="629"/>
      <c r="RU76" s="629"/>
      <c r="RV76" s="629"/>
      <c r="RW76" s="629"/>
      <c r="RX76" s="629"/>
      <c r="RY76" s="629"/>
      <c r="RZ76" s="629"/>
      <c r="SA76" s="629"/>
      <c r="SB76" s="629"/>
      <c r="SC76" s="629"/>
      <c r="SD76" s="629"/>
      <c r="SE76" s="629"/>
      <c r="SF76" s="629"/>
      <c r="SG76" s="629"/>
      <c r="SH76" s="629"/>
      <c r="SI76" s="629"/>
      <c r="SJ76" s="629"/>
      <c r="SK76" s="629"/>
      <c r="SL76" s="629"/>
      <c r="SM76" s="629"/>
      <c r="SN76" s="629"/>
      <c r="SO76" s="629"/>
      <c r="SP76" s="629"/>
      <c r="SQ76" s="629"/>
      <c r="SR76" s="629"/>
      <c r="SS76" s="629"/>
      <c r="ST76" s="629"/>
      <c r="SU76" s="629"/>
      <c r="SV76" s="629"/>
      <c r="SW76" s="629"/>
      <c r="SX76" s="629"/>
      <c r="SY76" s="629"/>
      <c r="SZ76" s="629"/>
      <c r="TA76" s="629"/>
      <c r="TB76" s="629"/>
      <c r="TC76" s="629"/>
      <c r="TD76" s="629"/>
      <c r="TE76" s="629"/>
      <c r="TF76" s="629"/>
      <c r="TG76" s="629"/>
      <c r="TH76" s="629"/>
      <c r="TI76" s="629"/>
      <c r="TJ76" s="629"/>
      <c r="TK76" s="629"/>
      <c r="TL76" s="629"/>
      <c r="TM76" s="629"/>
      <c r="TN76" s="629"/>
      <c r="TO76" s="629"/>
      <c r="TP76" s="629"/>
      <c r="TQ76" s="629"/>
      <c r="TR76" s="629"/>
      <c r="TS76" s="629"/>
      <c r="TT76" s="629"/>
      <c r="TU76" s="629"/>
      <c r="TV76" s="629"/>
      <c r="TW76" s="629"/>
      <c r="TX76" s="629"/>
      <c r="TY76" s="629"/>
      <c r="TZ76" s="629"/>
      <c r="UA76" s="629"/>
      <c r="UB76" s="629"/>
      <c r="UC76" s="629"/>
      <c r="UD76" s="629"/>
      <c r="UE76" s="629"/>
      <c r="UF76" s="629"/>
      <c r="UG76" s="629"/>
      <c r="UH76" s="629"/>
      <c r="UI76" s="629"/>
      <c r="UJ76" s="629"/>
      <c r="UK76" s="629"/>
      <c r="UL76" s="629"/>
      <c r="UM76" s="629"/>
      <c r="UN76" s="629"/>
      <c r="UO76" s="629"/>
      <c r="UP76" s="629"/>
      <c r="UQ76" s="629"/>
      <c r="UR76" s="629"/>
      <c r="US76" s="629"/>
      <c r="UT76" s="629"/>
      <c r="UU76" s="629"/>
      <c r="UV76" s="629"/>
      <c r="UW76" s="629"/>
      <c r="UX76" s="629"/>
      <c r="UY76" s="629"/>
      <c r="UZ76" s="629"/>
      <c r="VA76" s="629"/>
      <c r="VB76" s="629"/>
      <c r="VC76" s="629"/>
      <c r="VD76" s="629"/>
      <c r="VE76" s="629"/>
      <c r="VF76" s="629"/>
      <c r="VG76" s="629"/>
      <c r="VH76" s="629"/>
      <c r="VI76" s="629"/>
      <c r="VJ76" s="629"/>
      <c r="VK76" s="629"/>
      <c r="VL76" s="629"/>
      <c r="VM76" s="629"/>
      <c r="VN76" s="629"/>
      <c r="VO76" s="629"/>
      <c r="VP76" s="629"/>
      <c r="VQ76" s="629"/>
      <c r="VR76" s="629"/>
      <c r="VS76" s="629"/>
      <c r="VT76" s="629"/>
      <c r="VU76" s="629"/>
      <c r="VV76" s="629"/>
      <c r="VW76" s="629"/>
      <c r="VX76" s="629"/>
      <c r="VY76" s="629"/>
      <c r="VZ76" s="629"/>
      <c r="WA76" s="629"/>
      <c r="WB76" s="629"/>
      <c r="WC76" s="629"/>
      <c r="WD76" s="629"/>
      <c r="WE76" s="629"/>
      <c r="WF76" s="629"/>
      <c r="WG76" s="629"/>
      <c r="WH76" s="629"/>
      <c r="WI76" s="629"/>
      <c r="WJ76" s="629"/>
      <c r="WK76" s="629"/>
      <c r="WL76" s="629"/>
      <c r="WM76" s="629"/>
      <c r="WN76" s="629"/>
      <c r="WO76" s="629"/>
      <c r="WP76" s="629"/>
      <c r="WQ76" s="629"/>
      <c r="WR76" s="629"/>
      <c r="WS76" s="629"/>
      <c r="WT76" s="629"/>
      <c r="WU76" s="629"/>
      <c r="WV76" s="629"/>
      <c r="WW76" s="629"/>
      <c r="WX76" s="629"/>
      <c r="WY76" s="629"/>
      <c r="WZ76" s="629"/>
      <c r="XA76" s="629"/>
      <c r="XB76" s="629"/>
      <c r="XC76" s="629"/>
      <c r="XD76" s="629"/>
      <c r="XE76" s="629"/>
      <c r="XF76" s="629"/>
      <c r="XG76" s="629"/>
      <c r="XH76" s="629"/>
      <c r="XI76" s="629"/>
      <c r="XJ76" s="629"/>
      <c r="XK76" s="629"/>
      <c r="XL76" s="629"/>
      <c r="XM76" s="629"/>
      <c r="XN76" s="629"/>
      <c r="XO76" s="629"/>
      <c r="XP76" s="629"/>
      <c r="XQ76" s="629"/>
      <c r="XR76" s="629"/>
      <c r="XS76" s="629"/>
      <c r="XT76" s="629"/>
      <c r="XU76" s="629"/>
      <c r="XV76" s="629"/>
      <c r="XW76" s="629"/>
      <c r="XX76" s="629"/>
      <c r="XY76" s="629"/>
      <c r="XZ76" s="629"/>
      <c r="YA76" s="629"/>
      <c r="YB76" s="629"/>
      <c r="YC76" s="629"/>
      <c r="YD76" s="629"/>
      <c r="YE76" s="629"/>
      <c r="YF76" s="629"/>
      <c r="YG76" s="629"/>
      <c r="YH76" s="629"/>
      <c r="YI76" s="629"/>
      <c r="YJ76" s="629"/>
      <c r="YK76" s="629"/>
      <c r="YL76" s="629"/>
      <c r="YM76" s="629"/>
      <c r="YN76" s="629"/>
      <c r="YO76" s="629"/>
      <c r="YP76" s="629"/>
      <c r="YQ76" s="629"/>
      <c r="YR76" s="629"/>
      <c r="YS76" s="629"/>
      <c r="YT76" s="629"/>
      <c r="YU76" s="629"/>
      <c r="YV76" s="629"/>
      <c r="YW76" s="629"/>
      <c r="YX76" s="629"/>
      <c r="YY76" s="629"/>
      <c r="YZ76" s="629"/>
      <c r="ZA76" s="629"/>
      <c r="ZB76" s="629"/>
      <c r="ZC76" s="629"/>
      <c r="ZD76" s="629"/>
      <c r="ZE76" s="629"/>
      <c r="ZF76" s="629"/>
      <c r="ZG76" s="629"/>
      <c r="ZH76" s="629"/>
      <c r="ZI76" s="629"/>
      <c r="ZJ76" s="629"/>
      <c r="ZK76" s="629"/>
      <c r="ZL76" s="629"/>
      <c r="ZM76" s="629"/>
      <c r="ZN76" s="629"/>
      <c r="ZO76" s="629"/>
      <c r="ZP76" s="629"/>
      <c r="ZQ76" s="629"/>
      <c r="ZR76" s="629"/>
      <c r="ZS76" s="629"/>
      <c r="ZT76" s="629"/>
      <c r="ZU76" s="629"/>
      <c r="ZV76" s="629"/>
      <c r="ZW76" s="629"/>
      <c r="ZX76" s="629"/>
      <c r="ZY76" s="629"/>
      <c r="ZZ76" s="629"/>
      <c r="AAA76" s="629"/>
      <c r="AAB76" s="629"/>
      <c r="AAC76" s="629"/>
      <c r="AAD76" s="629"/>
      <c r="AAE76" s="629"/>
      <c r="AAF76" s="629"/>
      <c r="AAG76" s="629"/>
      <c r="AAH76" s="629"/>
      <c r="AAI76" s="629"/>
      <c r="AAJ76" s="629"/>
      <c r="AAK76" s="629"/>
      <c r="AAL76" s="629"/>
      <c r="AAM76" s="629"/>
      <c r="AAN76" s="629"/>
      <c r="AAO76" s="629"/>
      <c r="AAP76" s="629"/>
      <c r="AAQ76" s="629"/>
      <c r="AAR76" s="629"/>
      <c r="AAS76" s="629"/>
      <c r="AAT76" s="629"/>
      <c r="AAU76" s="629"/>
      <c r="AAV76" s="629"/>
      <c r="AAW76" s="629"/>
      <c r="AAX76" s="629"/>
      <c r="AAY76" s="629"/>
      <c r="AAZ76" s="629"/>
      <c r="ABA76" s="629"/>
      <c r="ABB76" s="629"/>
      <c r="ABC76" s="629"/>
      <c r="ABD76" s="629"/>
      <c r="ABE76" s="629"/>
      <c r="ABF76" s="629"/>
      <c r="ABG76" s="629"/>
      <c r="ABH76" s="629"/>
      <c r="ABI76" s="629"/>
      <c r="ABJ76" s="629"/>
      <c r="ABK76" s="629"/>
      <c r="ABL76" s="629"/>
      <c r="ABM76" s="629"/>
      <c r="ABN76" s="629"/>
      <c r="ABO76" s="629"/>
      <c r="ABP76" s="629"/>
      <c r="ABQ76" s="629"/>
      <c r="ABR76" s="629"/>
      <c r="ABS76" s="629"/>
      <c r="ABT76" s="629"/>
      <c r="ABU76" s="629"/>
      <c r="ABV76" s="629"/>
      <c r="ABW76" s="629"/>
      <c r="ABX76" s="629"/>
      <c r="ABY76" s="629"/>
      <c r="ABZ76" s="629"/>
      <c r="ACA76" s="629"/>
      <c r="ACB76" s="629"/>
      <c r="ACC76" s="629"/>
      <c r="ACD76" s="629"/>
      <c r="ACE76" s="629"/>
      <c r="ACF76" s="629"/>
      <c r="ACG76" s="629"/>
      <c r="ACH76" s="629"/>
      <c r="ACI76" s="629"/>
      <c r="ACJ76" s="629"/>
      <c r="ACK76" s="629"/>
      <c r="ACL76" s="629"/>
      <c r="ACM76" s="629"/>
      <c r="ACN76" s="629"/>
      <c r="ACO76" s="629"/>
      <c r="ACP76" s="629"/>
      <c r="ACQ76" s="629"/>
      <c r="ACR76" s="629"/>
      <c r="ACS76" s="629"/>
      <c r="ACT76" s="629"/>
      <c r="ACU76" s="629"/>
      <c r="ACV76" s="629"/>
      <c r="ACW76" s="629"/>
      <c r="ACX76" s="629"/>
      <c r="ACY76" s="629"/>
      <c r="ACZ76" s="629"/>
      <c r="ADA76" s="629"/>
      <c r="ADB76" s="629"/>
      <c r="ADC76" s="629"/>
      <c r="ADD76" s="629"/>
      <c r="ADE76" s="629"/>
      <c r="ADF76" s="629"/>
      <c r="ADG76" s="629"/>
      <c r="ADH76" s="629"/>
      <c r="ADI76" s="629"/>
      <c r="ADJ76" s="629"/>
      <c r="ADK76" s="629"/>
      <c r="ADL76" s="629"/>
      <c r="ADM76" s="629"/>
      <c r="ADN76" s="629"/>
      <c r="ADO76" s="629"/>
      <c r="ADP76" s="629"/>
      <c r="ADQ76" s="629"/>
      <c r="ADR76" s="629"/>
      <c r="ADS76" s="629"/>
      <c r="ADT76" s="629"/>
      <c r="ADU76" s="629"/>
      <c r="ADV76" s="629"/>
      <c r="ADW76" s="629"/>
      <c r="ADX76" s="629"/>
      <c r="ADY76" s="629"/>
      <c r="ADZ76" s="629"/>
      <c r="AEA76" s="629"/>
      <c r="AEB76" s="629"/>
      <c r="AEC76" s="629"/>
      <c r="AED76" s="629"/>
      <c r="AEE76" s="629"/>
      <c r="AEF76" s="629"/>
      <c r="AEG76" s="629"/>
      <c r="AEH76" s="629"/>
      <c r="AEI76" s="629"/>
      <c r="AEJ76" s="629"/>
      <c r="AEK76" s="629"/>
      <c r="AEL76" s="629"/>
      <c r="AEM76" s="629"/>
      <c r="AEN76" s="629"/>
      <c r="AEO76" s="629"/>
      <c r="AEP76" s="629"/>
      <c r="AEQ76" s="629"/>
      <c r="AER76" s="629"/>
      <c r="AES76" s="629"/>
      <c r="AET76" s="629"/>
      <c r="AEU76" s="629"/>
      <c r="AEV76" s="629"/>
      <c r="AEW76" s="629"/>
      <c r="AEX76" s="629"/>
      <c r="AEY76" s="629"/>
      <c r="AEZ76" s="629"/>
      <c r="AFA76" s="629"/>
      <c r="AFB76" s="629"/>
      <c r="AFC76" s="629"/>
      <c r="AFD76" s="629"/>
      <c r="AFE76" s="629"/>
      <c r="AFF76" s="629"/>
      <c r="AFG76" s="629"/>
      <c r="AFH76" s="629"/>
      <c r="AFI76" s="629"/>
      <c r="AFJ76" s="629"/>
      <c r="AFK76" s="629"/>
      <c r="AFL76" s="629"/>
      <c r="AFM76" s="629"/>
      <c r="AFN76" s="629"/>
      <c r="AFO76" s="629"/>
      <c r="AFP76" s="629"/>
      <c r="AFQ76" s="629"/>
      <c r="AFR76" s="629"/>
      <c r="AFS76" s="629"/>
      <c r="AFT76" s="629"/>
      <c r="AFU76" s="629"/>
      <c r="AFV76" s="629"/>
      <c r="AFW76" s="629"/>
      <c r="AFX76" s="629"/>
      <c r="AFY76" s="629"/>
      <c r="AFZ76" s="629"/>
      <c r="AGA76" s="629"/>
      <c r="AGB76" s="629"/>
      <c r="AGC76" s="629"/>
      <c r="AGD76" s="629"/>
      <c r="AGE76" s="629"/>
      <c r="AGF76" s="629"/>
      <c r="AGG76" s="629"/>
      <c r="AGH76" s="629"/>
      <c r="AGI76" s="629"/>
      <c r="AGJ76" s="629"/>
      <c r="AGK76" s="629"/>
      <c r="AGL76" s="629"/>
      <c r="AGM76" s="629"/>
      <c r="AGN76" s="629"/>
      <c r="AGO76" s="629"/>
      <c r="AGP76" s="629"/>
      <c r="AGQ76" s="629"/>
      <c r="AGR76" s="629"/>
      <c r="AGS76" s="629"/>
      <c r="AGT76" s="629"/>
      <c r="AGU76" s="629"/>
      <c r="AGV76" s="629"/>
      <c r="AGW76" s="629"/>
      <c r="AGX76" s="629"/>
      <c r="AGY76" s="629"/>
      <c r="AGZ76" s="629"/>
      <c r="AHA76" s="629"/>
      <c r="AHB76" s="629"/>
      <c r="AHC76" s="629"/>
      <c r="AHD76" s="629"/>
      <c r="AHE76" s="629"/>
      <c r="AHF76" s="629"/>
      <c r="AHG76" s="629"/>
      <c r="AHH76" s="629"/>
      <c r="AHI76" s="629"/>
      <c r="AHJ76" s="629"/>
      <c r="AHK76" s="629"/>
      <c r="AHL76" s="629"/>
      <c r="AHM76" s="629"/>
      <c r="AHN76" s="629"/>
      <c r="AHO76" s="629"/>
      <c r="AHP76" s="629"/>
      <c r="AHQ76" s="629"/>
      <c r="AHR76" s="629"/>
      <c r="AHS76" s="629"/>
      <c r="AHT76" s="629"/>
      <c r="AHU76" s="629"/>
      <c r="AHV76" s="629"/>
      <c r="AHW76" s="629"/>
      <c r="AHX76" s="629"/>
      <c r="AHY76" s="629"/>
      <c r="AHZ76" s="629"/>
      <c r="AIA76" s="629"/>
      <c r="AIB76" s="629"/>
      <c r="AIC76" s="629"/>
      <c r="AID76" s="629"/>
      <c r="AIE76" s="629"/>
      <c r="AIF76" s="629"/>
      <c r="AIG76" s="629"/>
      <c r="AIH76" s="629"/>
      <c r="AII76" s="629"/>
    </row>
    <row r="77" spans="1:919" s="498" customFormat="1" ht="31.75" customHeight="1" x14ac:dyDescent="0.75">
      <c r="A77" s="2020"/>
      <c r="B77" s="2020"/>
      <c r="C77" s="2028"/>
      <c r="D77" s="706"/>
      <c r="E77" s="600" t="s">
        <v>25</v>
      </c>
      <c r="F77" s="600" t="s">
        <v>12</v>
      </c>
      <c r="G77" s="538">
        <f t="array" ref="G77">INDEX('Salary . staff rates'!$A$6:$C$28,MATCH(1,('Salary . staff rates'!$A$6:$A$28=MNO!E77)*('Salary . staff rates'!$B$6:$B$28=MNO!F77),0),3)</f>
        <v>75000</v>
      </c>
      <c r="H77" s="537">
        <f t="shared" si="109"/>
        <v>526.31578947368428</v>
      </c>
      <c r="I77" s="601" t="s">
        <v>0</v>
      </c>
      <c r="J77" s="602" t="s">
        <v>0</v>
      </c>
      <c r="K77" s="606">
        <v>0</v>
      </c>
      <c r="L77" s="603">
        <f t="shared" si="110"/>
        <v>0</v>
      </c>
      <c r="M77" s="596" t="s">
        <v>31</v>
      </c>
      <c r="N77" s="604">
        <f>IF(M77="Yes",L77*'Salary . staff rates'!$C$34,0)</f>
        <v>0</v>
      </c>
      <c r="O77" s="543"/>
      <c r="P77" s="1848">
        <v>1</v>
      </c>
      <c r="Q77" s="1848">
        <v>1</v>
      </c>
      <c r="R77" s="545"/>
      <c r="S77" s="546">
        <v>1</v>
      </c>
      <c r="T77" s="546">
        <f t="shared" si="123"/>
        <v>1</v>
      </c>
      <c r="U77" s="546">
        <f t="shared" si="124"/>
        <v>1</v>
      </c>
      <c r="W77" s="544"/>
      <c r="Y77" s="1011">
        <f t="shared" si="111"/>
        <v>0</v>
      </c>
      <c r="Z77" s="1011">
        <f t="shared" si="112"/>
        <v>0</v>
      </c>
      <c r="AB77" s="1011">
        <f t="shared" si="113"/>
        <v>0</v>
      </c>
      <c r="AC77" s="1011">
        <f t="shared" si="114"/>
        <v>0</v>
      </c>
      <c r="AD77" s="714"/>
      <c r="AE77" s="1011">
        <f t="shared" si="115"/>
        <v>0</v>
      </c>
      <c r="AF77" s="1011">
        <f t="shared" si="116"/>
        <v>0</v>
      </c>
      <c r="AH77" s="1011">
        <f t="shared" si="117"/>
        <v>0</v>
      </c>
      <c r="AI77" s="1011">
        <f t="shared" si="118"/>
        <v>0</v>
      </c>
      <c r="AJ77" s="714"/>
      <c r="AL77" s="548"/>
      <c r="AN77" s="1011">
        <f t="shared" si="119"/>
        <v>0</v>
      </c>
      <c r="AO77" s="1011">
        <f t="shared" si="120"/>
        <v>0</v>
      </c>
      <c r="AP77" s="547"/>
      <c r="AQ77" s="1011">
        <f t="shared" si="121"/>
        <v>0</v>
      </c>
      <c r="AR77" s="1011">
        <f t="shared" si="122"/>
        <v>0</v>
      </c>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29"/>
      <c r="BW77" s="629"/>
      <c r="BX77" s="629"/>
      <c r="BY77" s="629"/>
      <c r="BZ77" s="629"/>
      <c r="CA77" s="629"/>
      <c r="CB77" s="629"/>
      <c r="CC77" s="629"/>
      <c r="CD77" s="629"/>
      <c r="CE77" s="629"/>
      <c r="CF77" s="629"/>
      <c r="CG77" s="629"/>
      <c r="CH77" s="629"/>
      <c r="CI77" s="629"/>
      <c r="CJ77" s="629"/>
      <c r="CK77" s="629"/>
      <c r="CL77" s="629"/>
      <c r="CM77" s="629"/>
      <c r="CN77" s="629"/>
      <c r="CO77" s="629"/>
      <c r="CP77" s="629"/>
      <c r="CQ77" s="629"/>
      <c r="CR77" s="629"/>
      <c r="CS77" s="629"/>
      <c r="CT77" s="629"/>
      <c r="CU77" s="629"/>
      <c r="CV77" s="629"/>
      <c r="CW77" s="629"/>
      <c r="CX77" s="629"/>
      <c r="CY77" s="629"/>
      <c r="CZ77" s="629"/>
      <c r="DA77" s="629"/>
      <c r="DB77" s="629"/>
      <c r="DC77" s="629"/>
      <c r="DD77" s="629"/>
      <c r="DE77" s="629"/>
      <c r="DF77" s="629"/>
      <c r="DG77" s="629"/>
      <c r="DH77" s="629"/>
      <c r="DI77" s="629"/>
      <c r="DJ77" s="629"/>
      <c r="DK77" s="629"/>
      <c r="DL77" s="629"/>
      <c r="DM77" s="629"/>
      <c r="DN77" s="629"/>
      <c r="DO77" s="629"/>
      <c r="DP77" s="629"/>
      <c r="DQ77" s="629"/>
      <c r="DR77" s="629"/>
      <c r="DS77" s="629"/>
      <c r="DT77" s="629"/>
      <c r="DU77" s="629"/>
      <c r="DV77" s="629"/>
      <c r="DW77" s="629"/>
      <c r="DX77" s="629"/>
      <c r="DY77" s="629"/>
      <c r="DZ77" s="629"/>
      <c r="EA77" s="629"/>
      <c r="EB77" s="629"/>
      <c r="EC77" s="629"/>
      <c r="ED77" s="629"/>
      <c r="EE77" s="629"/>
      <c r="EF77" s="629"/>
      <c r="EG77" s="629"/>
      <c r="EH77" s="629"/>
      <c r="EI77" s="629"/>
      <c r="EJ77" s="629"/>
      <c r="EK77" s="629"/>
      <c r="EL77" s="629"/>
      <c r="EM77" s="629"/>
      <c r="EN77" s="629"/>
      <c r="EO77" s="629"/>
      <c r="EP77" s="629"/>
      <c r="EQ77" s="629"/>
      <c r="ER77" s="629"/>
      <c r="ES77" s="629"/>
      <c r="ET77" s="629"/>
      <c r="EU77" s="629"/>
      <c r="EV77" s="629"/>
      <c r="EW77" s="629"/>
      <c r="EX77" s="629"/>
      <c r="EY77" s="629"/>
      <c r="EZ77" s="629"/>
      <c r="FA77" s="629"/>
      <c r="FB77" s="629"/>
      <c r="FC77" s="629"/>
      <c r="FD77" s="629"/>
      <c r="FE77" s="629"/>
      <c r="FF77" s="629"/>
      <c r="FG77" s="629"/>
      <c r="FH77" s="629"/>
      <c r="FI77" s="629"/>
      <c r="FJ77" s="629"/>
      <c r="FK77" s="629"/>
      <c r="FL77" s="629"/>
      <c r="FM77" s="629"/>
      <c r="FN77" s="629"/>
      <c r="FO77" s="629"/>
      <c r="FP77" s="629"/>
      <c r="FQ77" s="629"/>
      <c r="FR77" s="629"/>
      <c r="FS77" s="629"/>
      <c r="FT77" s="629"/>
      <c r="FU77" s="629"/>
      <c r="FV77" s="629"/>
      <c r="FW77" s="629"/>
      <c r="FX77" s="629"/>
      <c r="FY77" s="629"/>
      <c r="FZ77" s="629"/>
      <c r="GA77" s="629"/>
      <c r="GB77" s="629"/>
      <c r="GC77" s="629"/>
      <c r="GD77" s="629"/>
      <c r="GE77" s="629"/>
      <c r="GF77" s="629"/>
      <c r="GG77" s="629"/>
      <c r="GH77" s="629"/>
      <c r="GI77" s="629"/>
      <c r="GJ77" s="629"/>
      <c r="GK77" s="629"/>
      <c r="GL77" s="629"/>
      <c r="GM77" s="629"/>
      <c r="GN77" s="629"/>
      <c r="GO77" s="629"/>
      <c r="GP77" s="629"/>
      <c r="GQ77" s="629"/>
      <c r="GR77" s="629"/>
      <c r="GS77" s="629"/>
      <c r="GT77" s="629"/>
      <c r="GU77" s="629"/>
      <c r="GV77" s="629"/>
      <c r="GW77" s="629"/>
      <c r="GX77" s="629"/>
      <c r="GY77" s="629"/>
      <c r="GZ77" s="629"/>
      <c r="HA77" s="629"/>
      <c r="HB77" s="629"/>
      <c r="HC77" s="629"/>
      <c r="HD77" s="629"/>
      <c r="HE77" s="629"/>
      <c r="HF77" s="629"/>
      <c r="HG77" s="629"/>
      <c r="HH77" s="629"/>
      <c r="HI77" s="629"/>
      <c r="HJ77" s="629"/>
      <c r="HK77" s="629"/>
      <c r="HL77" s="629"/>
      <c r="HM77" s="629"/>
      <c r="HN77" s="629"/>
      <c r="HO77" s="629"/>
      <c r="HP77" s="629"/>
      <c r="HQ77" s="629"/>
      <c r="HR77" s="629"/>
      <c r="HS77" s="629"/>
      <c r="HT77" s="629"/>
      <c r="HU77" s="629"/>
      <c r="HV77" s="629"/>
      <c r="HW77" s="629"/>
      <c r="HX77" s="629"/>
      <c r="HY77" s="629"/>
      <c r="HZ77" s="629"/>
      <c r="IA77" s="629"/>
      <c r="IB77" s="629"/>
      <c r="IC77" s="629"/>
      <c r="ID77" s="629"/>
      <c r="IE77" s="629"/>
      <c r="IF77" s="629"/>
      <c r="IG77" s="629"/>
      <c r="IH77" s="629"/>
      <c r="II77" s="629"/>
      <c r="IJ77" s="629"/>
      <c r="IK77" s="629"/>
      <c r="IL77" s="629"/>
      <c r="IM77" s="629"/>
      <c r="IN77" s="629"/>
      <c r="IO77" s="629"/>
      <c r="IP77" s="629"/>
      <c r="IQ77" s="629"/>
      <c r="IR77" s="629"/>
      <c r="IS77" s="629"/>
      <c r="IT77" s="629"/>
      <c r="IU77" s="629"/>
      <c r="IV77" s="629"/>
      <c r="IW77" s="629"/>
      <c r="IX77" s="629"/>
      <c r="IY77" s="629"/>
      <c r="IZ77" s="629"/>
      <c r="JA77" s="629"/>
      <c r="JB77" s="629"/>
      <c r="JC77" s="629"/>
      <c r="JD77" s="629"/>
      <c r="JE77" s="629"/>
      <c r="JF77" s="629"/>
      <c r="JG77" s="629"/>
      <c r="JH77" s="629"/>
      <c r="JI77" s="629"/>
      <c r="JJ77" s="629"/>
      <c r="JK77" s="629"/>
      <c r="JL77" s="629"/>
      <c r="JM77" s="629"/>
      <c r="JN77" s="629"/>
      <c r="JO77" s="629"/>
      <c r="JP77" s="629"/>
      <c r="JQ77" s="629"/>
      <c r="JR77" s="629"/>
      <c r="JS77" s="629"/>
      <c r="JT77" s="629"/>
      <c r="JU77" s="629"/>
      <c r="JV77" s="629"/>
      <c r="JW77" s="629"/>
      <c r="JX77" s="629"/>
      <c r="JY77" s="629"/>
      <c r="JZ77" s="629"/>
      <c r="KA77" s="629"/>
      <c r="KB77" s="629"/>
      <c r="KC77" s="629"/>
      <c r="KD77" s="629"/>
      <c r="KE77" s="629"/>
      <c r="KF77" s="629"/>
      <c r="KG77" s="629"/>
      <c r="KH77" s="629"/>
      <c r="KI77" s="629"/>
      <c r="KJ77" s="629"/>
      <c r="KK77" s="629"/>
      <c r="KL77" s="629"/>
      <c r="KM77" s="629"/>
      <c r="KN77" s="629"/>
      <c r="KO77" s="629"/>
      <c r="KP77" s="629"/>
      <c r="KQ77" s="629"/>
      <c r="KR77" s="629"/>
      <c r="KS77" s="629"/>
      <c r="KT77" s="629"/>
      <c r="KU77" s="629"/>
      <c r="KV77" s="629"/>
      <c r="KW77" s="629"/>
      <c r="KX77" s="629"/>
      <c r="KY77" s="629"/>
      <c r="KZ77" s="629"/>
      <c r="LA77" s="629"/>
      <c r="LB77" s="629"/>
      <c r="LC77" s="629"/>
      <c r="LD77" s="629"/>
      <c r="LE77" s="629"/>
      <c r="LF77" s="629"/>
      <c r="LG77" s="629"/>
      <c r="LH77" s="629"/>
      <c r="LI77" s="629"/>
      <c r="LJ77" s="629"/>
      <c r="LK77" s="629"/>
      <c r="LL77" s="629"/>
      <c r="LM77" s="629"/>
      <c r="LN77" s="629"/>
      <c r="LO77" s="629"/>
      <c r="LP77" s="629"/>
      <c r="LQ77" s="629"/>
      <c r="LR77" s="629"/>
      <c r="LS77" s="629"/>
      <c r="LT77" s="629"/>
      <c r="LU77" s="629"/>
      <c r="LV77" s="629"/>
      <c r="LW77" s="629"/>
      <c r="LX77" s="629"/>
      <c r="LY77" s="629"/>
      <c r="LZ77" s="629"/>
      <c r="MA77" s="629"/>
      <c r="MB77" s="629"/>
      <c r="MC77" s="629"/>
      <c r="MD77" s="629"/>
      <c r="ME77" s="629"/>
      <c r="MF77" s="629"/>
      <c r="MG77" s="629"/>
      <c r="MH77" s="629"/>
      <c r="MI77" s="629"/>
      <c r="MJ77" s="629"/>
      <c r="MK77" s="629"/>
      <c r="ML77" s="629"/>
      <c r="MM77" s="629"/>
      <c r="MN77" s="629"/>
      <c r="MO77" s="629"/>
      <c r="MP77" s="629"/>
      <c r="MQ77" s="629"/>
      <c r="MR77" s="629"/>
      <c r="MS77" s="629"/>
      <c r="MT77" s="629"/>
      <c r="MU77" s="629"/>
      <c r="MV77" s="629"/>
      <c r="MW77" s="629"/>
      <c r="MX77" s="629"/>
      <c r="MY77" s="629"/>
      <c r="MZ77" s="629"/>
      <c r="NA77" s="629"/>
      <c r="NB77" s="629"/>
      <c r="NC77" s="629"/>
      <c r="ND77" s="629"/>
      <c r="NE77" s="629"/>
      <c r="NF77" s="629"/>
      <c r="NG77" s="629"/>
      <c r="NH77" s="629"/>
      <c r="NI77" s="629"/>
      <c r="NJ77" s="629"/>
      <c r="NK77" s="629"/>
      <c r="NL77" s="629"/>
      <c r="NM77" s="629"/>
      <c r="NN77" s="629"/>
      <c r="NO77" s="629"/>
      <c r="NP77" s="629"/>
      <c r="NQ77" s="629"/>
      <c r="NR77" s="629"/>
      <c r="NS77" s="629"/>
      <c r="NT77" s="629"/>
      <c r="NU77" s="629"/>
      <c r="NV77" s="629"/>
      <c r="NW77" s="629"/>
      <c r="NX77" s="629"/>
      <c r="NY77" s="629"/>
      <c r="NZ77" s="629"/>
      <c r="OA77" s="629"/>
      <c r="OB77" s="629"/>
      <c r="OC77" s="629"/>
      <c r="OD77" s="629"/>
      <c r="OE77" s="629"/>
      <c r="OF77" s="629"/>
      <c r="OG77" s="629"/>
      <c r="OH77" s="629"/>
      <c r="OI77" s="629"/>
      <c r="OJ77" s="629"/>
      <c r="OK77" s="629"/>
      <c r="OL77" s="629"/>
      <c r="OM77" s="629"/>
      <c r="ON77" s="629"/>
      <c r="OO77" s="629"/>
      <c r="OP77" s="629"/>
      <c r="OQ77" s="629"/>
      <c r="OR77" s="629"/>
      <c r="OS77" s="629"/>
      <c r="OT77" s="629"/>
      <c r="OU77" s="629"/>
      <c r="OV77" s="629"/>
      <c r="OW77" s="629"/>
      <c r="OX77" s="629"/>
      <c r="OY77" s="629"/>
      <c r="OZ77" s="629"/>
      <c r="PA77" s="629"/>
      <c r="PB77" s="629"/>
      <c r="PC77" s="629"/>
      <c r="PD77" s="629"/>
      <c r="PE77" s="629"/>
      <c r="PF77" s="629"/>
      <c r="PG77" s="629"/>
      <c r="PH77" s="629"/>
      <c r="PI77" s="629"/>
      <c r="PJ77" s="629"/>
      <c r="PK77" s="629"/>
      <c r="PL77" s="629"/>
      <c r="PM77" s="629"/>
      <c r="PN77" s="629"/>
      <c r="PO77" s="629"/>
      <c r="PP77" s="629"/>
      <c r="PQ77" s="629"/>
      <c r="PR77" s="629"/>
      <c r="PS77" s="629"/>
      <c r="PT77" s="629"/>
      <c r="PU77" s="629"/>
      <c r="PV77" s="629"/>
      <c r="PW77" s="629"/>
      <c r="PX77" s="629"/>
      <c r="PY77" s="629"/>
      <c r="PZ77" s="629"/>
      <c r="QA77" s="629"/>
      <c r="QB77" s="629"/>
      <c r="QC77" s="629"/>
      <c r="QD77" s="629"/>
      <c r="QE77" s="629"/>
      <c r="QF77" s="629"/>
      <c r="QG77" s="629"/>
      <c r="QH77" s="629"/>
      <c r="QI77" s="629"/>
      <c r="QJ77" s="629"/>
      <c r="QK77" s="629"/>
      <c r="QL77" s="629"/>
      <c r="QM77" s="629"/>
      <c r="QN77" s="629"/>
      <c r="QO77" s="629"/>
      <c r="QP77" s="629"/>
      <c r="QQ77" s="629"/>
      <c r="QR77" s="629"/>
      <c r="QS77" s="629"/>
      <c r="QT77" s="629"/>
      <c r="QU77" s="629"/>
      <c r="QV77" s="629"/>
      <c r="QW77" s="629"/>
      <c r="QX77" s="629"/>
      <c r="QY77" s="629"/>
      <c r="QZ77" s="629"/>
      <c r="RA77" s="629"/>
      <c r="RB77" s="629"/>
      <c r="RC77" s="629"/>
      <c r="RD77" s="629"/>
      <c r="RE77" s="629"/>
      <c r="RF77" s="629"/>
      <c r="RG77" s="629"/>
      <c r="RH77" s="629"/>
      <c r="RI77" s="629"/>
      <c r="RJ77" s="629"/>
      <c r="RK77" s="629"/>
      <c r="RL77" s="629"/>
      <c r="RM77" s="629"/>
      <c r="RN77" s="629"/>
      <c r="RO77" s="629"/>
      <c r="RP77" s="629"/>
      <c r="RQ77" s="629"/>
      <c r="RR77" s="629"/>
      <c r="RS77" s="629"/>
      <c r="RT77" s="629"/>
      <c r="RU77" s="629"/>
      <c r="RV77" s="629"/>
      <c r="RW77" s="629"/>
      <c r="RX77" s="629"/>
      <c r="RY77" s="629"/>
      <c r="RZ77" s="629"/>
      <c r="SA77" s="629"/>
      <c r="SB77" s="629"/>
      <c r="SC77" s="629"/>
      <c r="SD77" s="629"/>
      <c r="SE77" s="629"/>
      <c r="SF77" s="629"/>
      <c r="SG77" s="629"/>
      <c r="SH77" s="629"/>
      <c r="SI77" s="629"/>
      <c r="SJ77" s="629"/>
      <c r="SK77" s="629"/>
      <c r="SL77" s="629"/>
      <c r="SM77" s="629"/>
      <c r="SN77" s="629"/>
      <c r="SO77" s="629"/>
      <c r="SP77" s="629"/>
      <c r="SQ77" s="629"/>
      <c r="SR77" s="629"/>
      <c r="SS77" s="629"/>
      <c r="ST77" s="629"/>
      <c r="SU77" s="629"/>
      <c r="SV77" s="629"/>
      <c r="SW77" s="629"/>
      <c r="SX77" s="629"/>
      <c r="SY77" s="629"/>
      <c r="SZ77" s="629"/>
      <c r="TA77" s="629"/>
      <c r="TB77" s="629"/>
      <c r="TC77" s="629"/>
      <c r="TD77" s="629"/>
      <c r="TE77" s="629"/>
      <c r="TF77" s="629"/>
      <c r="TG77" s="629"/>
      <c r="TH77" s="629"/>
      <c r="TI77" s="629"/>
      <c r="TJ77" s="629"/>
      <c r="TK77" s="629"/>
      <c r="TL77" s="629"/>
      <c r="TM77" s="629"/>
      <c r="TN77" s="629"/>
      <c r="TO77" s="629"/>
      <c r="TP77" s="629"/>
      <c r="TQ77" s="629"/>
      <c r="TR77" s="629"/>
      <c r="TS77" s="629"/>
      <c r="TT77" s="629"/>
      <c r="TU77" s="629"/>
      <c r="TV77" s="629"/>
      <c r="TW77" s="629"/>
      <c r="TX77" s="629"/>
      <c r="TY77" s="629"/>
      <c r="TZ77" s="629"/>
      <c r="UA77" s="629"/>
      <c r="UB77" s="629"/>
      <c r="UC77" s="629"/>
      <c r="UD77" s="629"/>
      <c r="UE77" s="629"/>
      <c r="UF77" s="629"/>
      <c r="UG77" s="629"/>
      <c r="UH77" s="629"/>
      <c r="UI77" s="629"/>
      <c r="UJ77" s="629"/>
      <c r="UK77" s="629"/>
      <c r="UL77" s="629"/>
      <c r="UM77" s="629"/>
      <c r="UN77" s="629"/>
      <c r="UO77" s="629"/>
      <c r="UP77" s="629"/>
      <c r="UQ77" s="629"/>
      <c r="UR77" s="629"/>
      <c r="US77" s="629"/>
      <c r="UT77" s="629"/>
      <c r="UU77" s="629"/>
      <c r="UV77" s="629"/>
      <c r="UW77" s="629"/>
      <c r="UX77" s="629"/>
      <c r="UY77" s="629"/>
      <c r="UZ77" s="629"/>
      <c r="VA77" s="629"/>
      <c r="VB77" s="629"/>
      <c r="VC77" s="629"/>
      <c r="VD77" s="629"/>
      <c r="VE77" s="629"/>
      <c r="VF77" s="629"/>
      <c r="VG77" s="629"/>
      <c r="VH77" s="629"/>
      <c r="VI77" s="629"/>
      <c r="VJ77" s="629"/>
      <c r="VK77" s="629"/>
      <c r="VL77" s="629"/>
      <c r="VM77" s="629"/>
      <c r="VN77" s="629"/>
      <c r="VO77" s="629"/>
      <c r="VP77" s="629"/>
      <c r="VQ77" s="629"/>
      <c r="VR77" s="629"/>
      <c r="VS77" s="629"/>
      <c r="VT77" s="629"/>
      <c r="VU77" s="629"/>
      <c r="VV77" s="629"/>
      <c r="VW77" s="629"/>
      <c r="VX77" s="629"/>
      <c r="VY77" s="629"/>
      <c r="VZ77" s="629"/>
      <c r="WA77" s="629"/>
      <c r="WB77" s="629"/>
      <c r="WC77" s="629"/>
      <c r="WD77" s="629"/>
      <c r="WE77" s="629"/>
      <c r="WF77" s="629"/>
      <c r="WG77" s="629"/>
      <c r="WH77" s="629"/>
      <c r="WI77" s="629"/>
      <c r="WJ77" s="629"/>
      <c r="WK77" s="629"/>
      <c r="WL77" s="629"/>
      <c r="WM77" s="629"/>
      <c r="WN77" s="629"/>
      <c r="WO77" s="629"/>
      <c r="WP77" s="629"/>
      <c r="WQ77" s="629"/>
      <c r="WR77" s="629"/>
      <c r="WS77" s="629"/>
      <c r="WT77" s="629"/>
      <c r="WU77" s="629"/>
      <c r="WV77" s="629"/>
      <c r="WW77" s="629"/>
      <c r="WX77" s="629"/>
      <c r="WY77" s="629"/>
      <c r="WZ77" s="629"/>
      <c r="XA77" s="629"/>
      <c r="XB77" s="629"/>
      <c r="XC77" s="629"/>
      <c r="XD77" s="629"/>
      <c r="XE77" s="629"/>
      <c r="XF77" s="629"/>
      <c r="XG77" s="629"/>
      <c r="XH77" s="629"/>
      <c r="XI77" s="629"/>
      <c r="XJ77" s="629"/>
      <c r="XK77" s="629"/>
      <c r="XL77" s="629"/>
      <c r="XM77" s="629"/>
      <c r="XN77" s="629"/>
      <c r="XO77" s="629"/>
      <c r="XP77" s="629"/>
      <c r="XQ77" s="629"/>
      <c r="XR77" s="629"/>
      <c r="XS77" s="629"/>
      <c r="XT77" s="629"/>
      <c r="XU77" s="629"/>
      <c r="XV77" s="629"/>
      <c r="XW77" s="629"/>
      <c r="XX77" s="629"/>
      <c r="XY77" s="629"/>
      <c r="XZ77" s="629"/>
      <c r="YA77" s="629"/>
      <c r="YB77" s="629"/>
      <c r="YC77" s="629"/>
      <c r="YD77" s="629"/>
      <c r="YE77" s="629"/>
      <c r="YF77" s="629"/>
      <c r="YG77" s="629"/>
      <c r="YH77" s="629"/>
      <c r="YI77" s="629"/>
      <c r="YJ77" s="629"/>
      <c r="YK77" s="629"/>
      <c r="YL77" s="629"/>
      <c r="YM77" s="629"/>
      <c r="YN77" s="629"/>
      <c r="YO77" s="629"/>
      <c r="YP77" s="629"/>
      <c r="YQ77" s="629"/>
      <c r="YR77" s="629"/>
      <c r="YS77" s="629"/>
      <c r="YT77" s="629"/>
      <c r="YU77" s="629"/>
      <c r="YV77" s="629"/>
      <c r="YW77" s="629"/>
      <c r="YX77" s="629"/>
      <c r="YY77" s="629"/>
      <c r="YZ77" s="629"/>
      <c r="ZA77" s="629"/>
      <c r="ZB77" s="629"/>
      <c r="ZC77" s="629"/>
      <c r="ZD77" s="629"/>
      <c r="ZE77" s="629"/>
      <c r="ZF77" s="629"/>
      <c r="ZG77" s="629"/>
      <c r="ZH77" s="629"/>
      <c r="ZI77" s="629"/>
      <c r="ZJ77" s="629"/>
      <c r="ZK77" s="629"/>
      <c r="ZL77" s="629"/>
      <c r="ZM77" s="629"/>
      <c r="ZN77" s="629"/>
      <c r="ZO77" s="629"/>
      <c r="ZP77" s="629"/>
      <c r="ZQ77" s="629"/>
      <c r="ZR77" s="629"/>
      <c r="ZS77" s="629"/>
      <c r="ZT77" s="629"/>
      <c r="ZU77" s="629"/>
      <c r="ZV77" s="629"/>
      <c r="ZW77" s="629"/>
      <c r="ZX77" s="629"/>
      <c r="ZY77" s="629"/>
      <c r="ZZ77" s="629"/>
      <c r="AAA77" s="629"/>
      <c r="AAB77" s="629"/>
      <c r="AAC77" s="629"/>
      <c r="AAD77" s="629"/>
      <c r="AAE77" s="629"/>
      <c r="AAF77" s="629"/>
      <c r="AAG77" s="629"/>
      <c r="AAH77" s="629"/>
      <c r="AAI77" s="629"/>
      <c r="AAJ77" s="629"/>
      <c r="AAK77" s="629"/>
      <c r="AAL77" s="629"/>
      <c r="AAM77" s="629"/>
      <c r="AAN77" s="629"/>
      <c r="AAO77" s="629"/>
      <c r="AAP77" s="629"/>
      <c r="AAQ77" s="629"/>
      <c r="AAR77" s="629"/>
      <c r="AAS77" s="629"/>
      <c r="AAT77" s="629"/>
      <c r="AAU77" s="629"/>
      <c r="AAV77" s="629"/>
      <c r="AAW77" s="629"/>
      <c r="AAX77" s="629"/>
      <c r="AAY77" s="629"/>
      <c r="AAZ77" s="629"/>
      <c r="ABA77" s="629"/>
      <c r="ABB77" s="629"/>
      <c r="ABC77" s="629"/>
      <c r="ABD77" s="629"/>
      <c r="ABE77" s="629"/>
      <c r="ABF77" s="629"/>
      <c r="ABG77" s="629"/>
      <c r="ABH77" s="629"/>
      <c r="ABI77" s="629"/>
      <c r="ABJ77" s="629"/>
      <c r="ABK77" s="629"/>
      <c r="ABL77" s="629"/>
      <c r="ABM77" s="629"/>
      <c r="ABN77" s="629"/>
      <c r="ABO77" s="629"/>
      <c r="ABP77" s="629"/>
      <c r="ABQ77" s="629"/>
      <c r="ABR77" s="629"/>
      <c r="ABS77" s="629"/>
      <c r="ABT77" s="629"/>
      <c r="ABU77" s="629"/>
      <c r="ABV77" s="629"/>
      <c r="ABW77" s="629"/>
      <c r="ABX77" s="629"/>
      <c r="ABY77" s="629"/>
      <c r="ABZ77" s="629"/>
      <c r="ACA77" s="629"/>
      <c r="ACB77" s="629"/>
      <c r="ACC77" s="629"/>
      <c r="ACD77" s="629"/>
      <c r="ACE77" s="629"/>
      <c r="ACF77" s="629"/>
      <c r="ACG77" s="629"/>
      <c r="ACH77" s="629"/>
      <c r="ACI77" s="629"/>
      <c r="ACJ77" s="629"/>
      <c r="ACK77" s="629"/>
      <c r="ACL77" s="629"/>
      <c r="ACM77" s="629"/>
      <c r="ACN77" s="629"/>
      <c r="ACO77" s="629"/>
      <c r="ACP77" s="629"/>
      <c r="ACQ77" s="629"/>
      <c r="ACR77" s="629"/>
      <c r="ACS77" s="629"/>
      <c r="ACT77" s="629"/>
      <c r="ACU77" s="629"/>
      <c r="ACV77" s="629"/>
      <c r="ACW77" s="629"/>
      <c r="ACX77" s="629"/>
      <c r="ACY77" s="629"/>
      <c r="ACZ77" s="629"/>
      <c r="ADA77" s="629"/>
      <c r="ADB77" s="629"/>
      <c r="ADC77" s="629"/>
      <c r="ADD77" s="629"/>
      <c r="ADE77" s="629"/>
      <c r="ADF77" s="629"/>
      <c r="ADG77" s="629"/>
      <c r="ADH77" s="629"/>
      <c r="ADI77" s="629"/>
      <c r="ADJ77" s="629"/>
      <c r="ADK77" s="629"/>
      <c r="ADL77" s="629"/>
      <c r="ADM77" s="629"/>
      <c r="ADN77" s="629"/>
      <c r="ADO77" s="629"/>
      <c r="ADP77" s="629"/>
      <c r="ADQ77" s="629"/>
      <c r="ADR77" s="629"/>
      <c r="ADS77" s="629"/>
      <c r="ADT77" s="629"/>
      <c r="ADU77" s="629"/>
      <c r="ADV77" s="629"/>
      <c r="ADW77" s="629"/>
      <c r="ADX77" s="629"/>
      <c r="ADY77" s="629"/>
      <c r="ADZ77" s="629"/>
      <c r="AEA77" s="629"/>
      <c r="AEB77" s="629"/>
      <c r="AEC77" s="629"/>
      <c r="AED77" s="629"/>
      <c r="AEE77" s="629"/>
      <c r="AEF77" s="629"/>
      <c r="AEG77" s="629"/>
      <c r="AEH77" s="629"/>
      <c r="AEI77" s="629"/>
      <c r="AEJ77" s="629"/>
      <c r="AEK77" s="629"/>
      <c r="AEL77" s="629"/>
      <c r="AEM77" s="629"/>
      <c r="AEN77" s="629"/>
      <c r="AEO77" s="629"/>
      <c r="AEP77" s="629"/>
      <c r="AEQ77" s="629"/>
      <c r="AER77" s="629"/>
      <c r="AES77" s="629"/>
      <c r="AET77" s="629"/>
      <c r="AEU77" s="629"/>
      <c r="AEV77" s="629"/>
      <c r="AEW77" s="629"/>
      <c r="AEX77" s="629"/>
      <c r="AEY77" s="629"/>
      <c r="AEZ77" s="629"/>
      <c r="AFA77" s="629"/>
      <c r="AFB77" s="629"/>
      <c r="AFC77" s="629"/>
      <c r="AFD77" s="629"/>
      <c r="AFE77" s="629"/>
      <c r="AFF77" s="629"/>
      <c r="AFG77" s="629"/>
      <c r="AFH77" s="629"/>
      <c r="AFI77" s="629"/>
      <c r="AFJ77" s="629"/>
      <c r="AFK77" s="629"/>
      <c r="AFL77" s="629"/>
      <c r="AFM77" s="629"/>
      <c r="AFN77" s="629"/>
      <c r="AFO77" s="629"/>
      <c r="AFP77" s="629"/>
      <c r="AFQ77" s="629"/>
      <c r="AFR77" s="629"/>
      <c r="AFS77" s="629"/>
      <c r="AFT77" s="629"/>
      <c r="AFU77" s="629"/>
      <c r="AFV77" s="629"/>
      <c r="AFW77" s="629"/>
      <c r="AFX77" s="629"/>
      <c r="AFY77" s="629"/>
      <c r="AFZ77" s="629"/>
      <c r="AGA77" s="629"/>
      <c r="AGB77" s="629"/>
      <c r="AGC77" s="629"/>
      <c r="AGD77" s="629"/>
      <c r="AGE77" s="629"/>
      <c r="AGF77" s="629"/>
      <c r="AGG77" s="629"/>
      <c r="AGH77" s="629"/>
      <c r="AGI77" s="629"/>
      <c r="AGJ77" s="629"/>
      <c r="AGK77" s="629"/>
      <c r="AGL77" s="629"/>
      <c r="AGM77" s="629"/>
      <c r="AGN77" s="629"/>
      <c r="AGO77" s="629"/>
      <c r="AGP77" s="629"/>
      <c r="AGQ77" s="629"/>
      <c r="AGR77" s="629"/>
      <c r="AGS77" s="629"/>
      <c r="AGT77" s="629"/>
      <c r="AGU77" s="629"/>
      <c r="AGV77" s="629"/>
      <c r="AGW77" s="629"/>
      <c r="AGX77" s="629"/>
      <c r="AGY77" s="629"/>
      <c r="AGZ77" s="629"/>
      <c r="AHA77" s="629"/>
      <c r="AHB77" s="629"/>
      <c r="AHC77" s="629"/>
      <c r="AHD77" s="629"/>
      <c r="AHE77" s="629"/>
      <c r="AHF77" s="629"/>
      <c r="AHG77" s="629"/>
      <c r="AHH77" s="629"/>
      <c r="AHI77" s="629"/>
      <c r="AHJ77" s="629"/>
      <c r="AHK77" s="629"/>
      <c r="AHL77" s="629"/>
      <c r="AHM77" s="629"/>
      <c r="AHN77" s="629"/>
      <c r="AHO77" s="629"/>
      <c r="AHP77" s="629"/>
      <c r="AHQ77" s="629"/>
      <c r="AHR77" s="629"/>
      <c r="AHS77" s="629"/>
      <c r="AHT77" s="629"/>
      <c r="AHU77" s="629"/>
      <c r="AHV77" s="629"/>
      <c r="AHW77" s="629"/>
      <c r="AHX77" s="629"/>
      <c r="AHY77" s="629"/>
      <c r="AHZ77" s="629"/>
      <c r="AIA77" s="629"/>
      <c r="AIB77" s="629"/>
      <c r="AIC77" s="629"/>
      <c r="AID77" s="629"/>
      <c r="AIE77" s="629"/>
      <c r="AIF77" s="629"/>
      <c r="AIG77" s="629"/>
      <c r="AIH77" s="629"/>
      <c r="AII77" s="629"/>
    </row>
    <row r="78" spans="1:919" s="498" customFormat="1" ht="31.75" customHeight="1" x14ac:dyDescent="0.75">
      <c r="A78" s="580"/>
      <c r="B78" s="580"/>
      <c r="C78" s="707"/>
      <c r="D78" s="700"/>
      <c r="E78" s="708"/>
      <c r="F78" s="708"/>
      <c r="G78" s="1898"/>
      <c r="H78" s="651"/>
      <c r="I78" s="709"/>
      <c r="J78" s="710"/>
      <c r="K78" s="711"/>
      <c r="L78" s="712"/>
      <c r="M78" s="713"/>
      <c r="N78" s="712"/>
      <c r="O78" s="653"/>
      <c r="P78" s="618"/>
      <c r="Q78" s="618"/>
      <c r="R78" s="545"/>
      <c r="S78" s="619"/>
      <c r="T78" s="619"/>
      <c r="U78" s="619"/>
      <c r="V78" s="654"/>
      <c r="W78" s="618"/>
      <c r="X78" s="654"/>
      <c r="Y78" s="714"/>
      <c r="Z78" s="714"/>
      <c r="AA78" s="654"/>
      <c r="AB78" s="714"/>
      <c r="AC78" s="714"/>
      <c r="AD78" s="714"/>
      <c r="AE78" s="714"/>
      <c r="AF78" s="714"/>
      <c r="AG78" s="654"/>
      <c r="AH78" s="714"/>
      <c r="AI78" s="714"/>
      <c r="AJ78" s="714"/>
      <c r="AL78" s="548"/>
      <c r="AN78" s="547"/>
      <c r="AO78" s="547"/>
      <c r="AP78" s="547"/>
      <c r="AQ78" s="547"/>
      <c r="AR78" s="547"/>
      <c r="AS78" s="629"/>
      <c r="AT78" s="629"/>
      <c r="AU78" s="629"/>
      <c r="AV78" s="629"/>
      <c r="AW78" s="629"/>
      <c r="AX78" s="629"/>
      <c r="AY78" s="629"/>
      <c r="AZ78" s="629"/>
      <c r="BA78" s="629"/>
      <c r="BB78" s="629"/>
      <c r="BC78" s="629"/>
      <c r="BD78" s="629"/>
      <c r="BE78" s="629"/>
      <c r="BF78" s="629"/>
      <c r="BG78" s="629"/>
      <c r="BH78" s="629"/>
      <c r="BI78" s="629"/>
      <c r="BJ78" s="629"/>
      <c r="BK78" s="629"/>
      <c r="BL78" s="629"/>
      <c r="BM78" s="629"/>
      <c r="BN78" s="629"/>
      <c r="BO78" s="629"/>
      <c r="BP78" s="629"/>
      <c r="BQ78" s="629"/>
      <c r="BR78" s="629"/>
      <c r="BS78" s="629"/>
      <c r="BT78" s="629"/>
      <c r="BU78" s="629"/>
      <c r="BV78" s="629"/>
      <c r="BW78" s="629"/>
      <c r="BX78" s="629"/>
      <c r="BY78" s="629"/>
      <c r="BZ78" s="629"/>
      <c r="CA78" s="629"/>
      <c r="CB78" s="629"/>
      <c r="CC78" s="629"/>
      <c r="CD78" s="629"/>
      <c r="CE78" s="629"/>
      <c r="CF78" s="629"/>
      <c r="CG78" s="629"/>
      <c r="CH78" s="629"/>
      <c r="CI78" s="629"/>
      <c r="CJ78" s="629"/>
      <c r="CK78" s="629"/>
      <c r="CL78" s="629"/>
      <c r="CM78" s="629"/>
      <c r="CN78" s="629"/>
      <c r="CO78" s="629"/>
      <c r="CP78" s="629"/>
      <c r="CQ78" s="629"/>
      <c r="CR78" s="629"/>
      <c r="CS78" s="629"/>
      <c r="CT78" s="629"/>
      <c r="CU78" s="629"/>
      <c r="CV78" s="629"/>
      <c r="CW78" s="629"/>
      <c r="CX78" s="629"/>
      <c r="CY78" s="629"/>
      <c r="CZ78" s="629"/>
      <c r="DA78" s="629"/>
      <c r="DB78" s="629"/>
      <c r="DC78" s="629"/>
      <c r="DD78" s="629"/>
      <c r="DE78" s="629"/>
      <c r="DF78" s="629"/>
      <c r="DG78" s="629"/>
      <c r="DH78" s="629"/>
      <c r="DI78" s="629"/>
      <c r="DJ78" s="629"/>
      <c r="DK78" s="629"/>
      <c r="DL78" s="629"/>
      <c r="DM78" s="629"/>
      <c r="DN78" s="629"/>
      <c r="DO78" s="629"/>
      <c r="DP78" s="629"/>
      <c r="DQ78" s="629"/>
      <c r="DR78" s="629"/>
      <c r="DS78" s="629"/>
      <c r="DT78" s="629"/>
      <c r="DU78" s="629"/>
      <c r="DV78" s="629"/>
      <c r="DW78" s="629"/>
      <c r="DX78" s="629"/>
      <c r="DY78" s="629"/>
      <c r="DZ78" s="629"/>
      <c r="EA78" s="629"/>
      <c r="EB78" s="629"/>
      <c r="EC78" s="629"/>
      <c r="ED78" s="629"/>
      <c r="EE78" s="629"/>
      <c r="EF78" s="629"/>
      <c r="EG78" s="629"/>
      <c r="EH78" s="629"/>
      <c r="EI78" s="629"/>
      <c r="EJ78" s="629"/>
      <c r="EK78" s="629"/>
      <c r="EL78" s="629"/>
      <c r="EM78" s="629"/>
      <c r="EN78" s="629"/>
      <c r="EO78" s="629"/>
      <c r="EP78" s="629"/>
      <c r="EQ78" s="629"/>
      <c r="ER78" s="629"/>
      <c r="ES78" s="629"/>
      <c r="ET78" s="629"/>
      <c r="EU78" s="629"/>
      <c r="EV78" s="629"/>
      <c r="EW78" s="629"/>
      <c r="EX78" s="629"/>
      <c r="EY78" s="629"/>
      <c r="EZ78" s="629"/>
      <c r="FA78" s="629"/>
      <c r="FB78" s="629"/>
      <c r="FC78" s="629"/>
      <c r="FD78" s="629"/>
      <c r="FE78" s="629"/>
      <c r="FF78" s="629"/>
      <c r="FG78" s="629"/>
      <c r="FH78" s="629"/>
      <c r="FI78" s="629"/>
      <c r="FJ78" s="629"/>
      <c r="FK78" s="629"/>
      <c r="FL78" s="629"/>
      <c r="FM78" s="629"/>
      <c r="FN78" s="629"/>
      <c r="FO78" s="629"/>
      <c r="FP78" s="629"/>
      <c r="FQ78" s="629"/>
      <c r="FR78" s="629"/>
      <c r="FS78" s="629"/>
      <c r="FT78" s="629"/>
      <c r="FU78" s="629"/>
      <c r="FV78" s="629"/>
      <c r="FW78" s="629"/>
      <c r="FX78" s="629"/>
      <c r="FY78" s="629"/>
      <c r="FZ78" s="629"/>
      <c r="GA78" s="629"/>
      <c r="GB78" s="629"/>
      <c r="GC78" s="629"/>
      <c r="GD78" s="629"/>
      <c r="GE78" s="629"/>
      <c r="GF78" s="629"/>
      <c r="GG78" s="629"/>
      <c r="GH78" s="629"/>
      <c r="GI78" s="629"/>
      <c r="GJ78" s="629"/>
      <c r="GK78" s="629"/>
      <c r="GL78" s="629"/>
      <c r="GM78" s="629"/>
      <c r="GN78" s="629"/>
      <c r="GO78" s="629"/>
      <c r="GP78" s="629"/>
      <c r="GQ78" s="629"/>
      <c r="GR78" s="629"/>
      <c r="GS78" s="629"/>
      <c r="GT78" s="629"/>
      <c r="GU78" s="629"/>
      <c r="GV78" s="629"/>
      <c r="GW78" s="629"/>
      <c r="GX78" s="629"/>
      <c r="GY78" s="629"/>
      <c r="GZ78" s="629"/>
      <c r="HA78" s="629"/>
      <c r="HB78" s="629"/>
      <c r="HC78" s="629"/>
      <c r="HD78" s="629"/>
      <c r="HE78" s="629"/>
      <c r="HF78" s="629"/>
      <c r="HG78" s="629"/>
      <c r="HH78" s="629"/>
      <c r="HI78" s="629"/>
      <c r="HJ78" s="629"/>
      <c r="HK78" s="629"/>
      <c r="HL78" s="629"/>
      <c r="HM78" s="629"/>
      <c r="HN78" s="629"/>
      <c r="HO78" s="629"/>
      <c r="HP78" s="629"/>
      <c r="HQ78" s="629"/>
      <c r="HR78" s="629"/>
      <c r="HS78" s="629"/>
      <c r="HT78" s="629"/>
      <c r="HU78" s="629"/>
      <c r="HV78" s="629"/>
      <c r="HW78" s="629"/>
      <c r="HX78" s="629"/>
      <c r="HY78" s="629"/>
      <c r="HZ78" s="629"/>
      <c r="IA78" s="629"/>
      <c r="IB78" s="629"/>
      <c r="IC78" s="629"/>
      <c r="ID78" s="629"/>
      <c r="IE78" s="629"/>
      <c r="IF78" s="629"/>
      <c r="IG78" s="629"/>
      <c r="IH78" s="629"/>
      <c r="II78" s="629"/>
      <c r="IJ78" s="629"/>
      <c r="IK78" s="629"/>
      <c r="IL78" s="629"/>
      <c r="IM78" s="629"/>
      <c r="IN78" s="629"/>
      <c r="IO78" s="629"/>
      <c r="IP78" s="629"/>
      <c r="IQ78" s="629"/>
      <c r="IR78" s="629"/>
      <c r="IS78" s="629"/>
      <c r="IT78" s="629"/>
      <c r="IU78" s="629"/>
      <c r="IV78" s="629"/>
      <c r="IW78" s="629"/>
      <c r="IX78" s="629"/>
      <c r="IY78" s="629"/>
      <c r="IZ78" s="629"/>
      <c r="JA78" s="629"/>
      <c r="JB78" s="629"/>
      <c r="JC78" s="629"/>
      <c r="JD78" s="629"/>
      <c r="JE78" s="629"/>
      <c r="JF78" s="629"/>
      <c r="JG78" s="629"/>
      <c r="JH78" s="629"/>
      <c r="JI78" s="629"/>
      <c r="JJ78" s="629"/>
      <c r="JK78" s="629"/>
      <c r="JL78" s="629"/>
      <c r="JM78" s="629"/>
      <c r="JN78" s="629"/>
      <c r="JO78" s="629"/>
      <c r="JP78" s="629"/>
      <c r="JQ78" s="629"/>
      <c r="JR78" s="629"/>
      <c r="JS78" s="629"/>
      <c r="JT78" s="629"/>
      <c r="JU78" s="629"/>
      <c r="JV78" s="629"/>
      <c r="JW78" s="629"/>
      <c r="JX78" s="629"/>
      <c r="JY78" s="629"/>
      <c r="JZ78" s="629"/>
      <c r="KA78" s="629"/>
      <c r="KB78" s="629"/>
      <c r="KC78" s="629"/>
      <c r="KD78" s="629"/>
      <c r="KE78" s="629"/>
      <c r="KF78" s="629"/>
      <c r="KG78" s="629"/>
      <c r="KH78" s="629"/>
      <c r="KI78" s="629"/>
      <c r="KJ78" s="629"/>
      <c r="KK78" s="629"/>
      <c r="KL78" s="629"/>
      <c r="KM78" s="629"/>
      <c r="KN78" s="629"/>
      <c r="KO78" s="629"/>
      <c r="KP78" s="629"/>
      <c r="KQ78" s="629"/>
      <c r="KR78" s="629"/>
      <c r="KS78" s="629"/>
      <c r="KT78" s="629"/>
      <c r="KU78" s="629"/>
      <c r="KV78" s="629"/>
      <c r="KW78" s="629"/>
      <c r="KX78" s="629"/>
      <c r="KY78" s="629"/>
      <c r="KZ78" s="629"/>
      <c r="LA78" s="629"/>
      <c r="LB78" s="629"/>
      <c r="LC78" s="629"/>
      <c r="LD78" s="629"/>
      <c r="LE78" s="629"/>
      <c r="LF78" s="629"/>
      <c r="LG78" s="629"/>
      <c r="LH78" s="629"/>
      <c r="LI78" s="629"/>
      <c r="LJ78" s="629"/>
      <c r="LK78" s="629"/>
      <c r="LL78" s="629"/>
      <c r="LM78" s="629"/>
      <c r="LN78" s="629"/>
      <c r="LO78" s="629"/>
      <c r="LP78" s="629"/>
      <c r="LQ78" s="629"/>
      <c r="LR78" s="629"/>
      <c r="LS78" s="629"/>
      <c r="LT78" s="629"/>
      <c r="LU78" s="629"/>
      <c r="LV78" s="629"/>
      <c r="LW78" s="629"/>
      <c r="LX78" s="629"/>
      <c r="LY78" s="629"/>
      <c r="LZ78" s="629"/>
      <c r="MA78" s="629"/>
      <c r="MB78" s="629"/>
      <c r="MC78" s="629"/>
      <c r="MD78" s="629"/>
      <c r="ME78" s="629"/>
      <c r="MF78" s="629"/>
      <c r="MG78" s="629"/>
      <c r="MH78" s="629"/>
      <c r="MI78" s="629"/>
      <c r="MJ78" s="629"/>
      <c r="MK78" s="629"/>
      <c r="ML78" s="629"/>
      <c r="MM78" s="629"/>
      <c r="MN78" s="629"/>
      <c r="MO78" s="629"/>
      <c r="MP78" s="629"/>
      <c r="MQ78" s="629"/>
      <c r="MR78" s="629"/>
      <c r="MS78" s="629"/>
      <c r="MT78" s="629"/>
      <c r="MU78" s="629"/>
      <c r="MV78" s="629"/>
      <c r="MW78" s="629"/>
      <c r="MX78" s="629"/>
      <c r="MY78" s="629"/>
      <c r="MZ78" s="629"/>
      <c r="NA78" s="629"/>
      <c r="NB78" s="629"/>
      <c r="NC78" s="629"/>
      <c r="ND78" s="629"/>
      <c r="NE78" s="629"/>
      <c r="NF78" s="629"/>
      <c r="NG78" s="629"/>
      <c r="NH78" s="629"/>
      <c r="NI78" s="629"/>
      <c r="NJ78" s="629"/>
      <c r="NK78" s="629"/>
      <c r="NL78" s="629"/>
      <c r="NM78" s="629"/>
      <c r="NN78" s="629"/>
      <c r="NO78" s="629"/>
      <c r="NP78" s="629"/>
      <c r="NQ78" s="629"/>
      <c r="NR78" s="629"/>
      <c r="NS78" s="629"/>
      <c r="NT78" s="629"/>
      <c r="NU78" s="629"/>
      <c r="NV78" s="629"/>
      <c r="NW78" s="629"/>
      <c r="NX78" s="629"/>
      <c r="NY78" s="629"/>
      <c r="NZ78" s="629"/>
      <c r="OA78" s="629"/>
      <c r="OB78" s="629"/>
      <c r="OC78" s="629"/>
      <c r="OD78" s="629"/>
      <c r="OE78" s="629"/>
      <c r="OF78" s="629"/>
      <c r="OG78" s="629"/>
      <c r="OH78" s="629"/>
      <c r="OI78" s="629"/>
      <c r="OJ78" s="629"/>
      <c r="OK78" s="629"/>
      <c r="OL78" s="629"/>
      <c r="OM78" s="629"/>
      <c r="ON78" s="629"/>
      <c r="OO78" s="629"/>
      <c r="OP78" s="629"/>
      <c r="OQ78" s="629"/>
      <c r="OR78" s="629"/>
      <c r="OS78" s="629"/>
      <c r="OT78" s="629"/>
      <c r="OU78" s="629"/>
      <c r="OV78" s="629"/>
      <c r="OW78" s="629"/>
      <c r="OX78" s="629"/>
      <c r="OY78" s="629"/>
      <c r="OZ78" s="629"/>
      <c r="PA78" s="629"/>
      <c r="PB78" s="629"/>
      <c r="PC78" s="629"/>
      <c r="PD78" s="629"/>
      <c r="PE78" s="629"/>
      <c r="PF78" s="629"/>
      <c r="PG78" s="629"/>
      <c r="PH78" s="629"/>
      <c r="PI78" s="629"/>
      <c r="PJ78" s="629"/>
      <c r="PK78" s="629"/>
      <c r="PL78" s="629"/>
      <c r="PM78" s="629"/>
      <c r="PN78" s="629"/>
      <c r="PO78" s="629"/>
      <c r="PP78" s="629"/>
      <c r="PQ78" s="629"/>
      <c r="PR78" s="629"/>
      <c r="PS78" s="629"/>
      <c r="PT78" s="629"/>
      <c r="PU78" s="629"/>
      <c r="PV78" s="629"/>
      <c r="PW78" s="629"/>
      <c r="PX78" s="629"/>
      <c r="PY78" s="629"/>
      <c r="PZ78" s="629"/>
      <c r="QA78" s="629"/>
      <c r="QB78" s="629"/>
      <c r="QC78" s="629"/>
      <c r="QD78" s="629"/>
      <c r="QE78" s="629"/>
      <c r="QF78" s="629"/>
      <c r="QG78" s="629"/>
      <c r="QH78" s="629"/>
      <c r="QI78" s="629"/>
      <c r="QJ78" s="629"/>
      <c r="QK78" s="629"/>
      <c r="QL78" s="629"/>
      <c r="QM78" s="629"/>
      <c r="QN78" s="629"/>
      <c r="QO78" s="629"/>
      <c r="QP78" s="629"/>
      <c r="QQ78" s="629"/>
      <c r="QR78" s="629"/>
      <c r="QS78" s="629"/>
      <c r="QT78" s="629"/>
      <c r="QU78" s="629"/>
      <c r="QV78" s="629"/>
      <c r="QW78" s="629"/>
      <c r="QX78" s="629"/>
      <c r="QY78" s="629"/>
      <c r="QZ78" s="629"/>
      <c r="RA78" s="629"/>
      <c r="RB78" s="629"/>
      <c r="RC78" s="629"/>
      <c r="RD78" s="629"/>
      <c r="RE78" s="629"/>
      <c r="RF78" s="629"/>
      <c r="RG78" s="629"/>
      <c r="RH78" s="629"/>
      <c r="RI78" s="629"/>
      <c r="RJ78" s="629"/>
      <c r="RK78" s="629"/>
      <c r="RL78" s="629"/>
      <c r="RM78" s="629"/>
      <c r="RN78" s="629"/>
      <c r="RO78" s="629"/>
      <c r="RP78" s="629"/>
      <c r="RQ78" s="629"/>
      <c r="RR78" s="629"/>
      <c r="RS78" s="629"/>
      <c r="RT78" s="629"/>
      <c r="RU78" s="629"/>
      <c r="RV78" s="629"/>
      <c r="RW78" s="629"/>
      <c r="RX78" s="629"/>
      <c r="RY78" s="629"/>
      <c r="RZ78" s="629"/>
      <c r="SA78" s="629"/>
      <c r="SB78" s="629"/>
      <c r="SC78" s="629"/>
      <c r="SD78" s="629"/>
      <c r="SE78" s="629"/>
      <c r="SF78" s="629"/>
      <c r="SG78" s="629"/>
      <c r="SH78" s="629"/>
      <c r="SI78" s="629"/>
      <c r="SJ78" s="629"/>
      <c r="SK78" s="629"/>
      <c r="SL78" s="629"/>
      <c r="SM78" s="629"/>
      <c r="SN78" s="629"/>
      <c r="SO78" s="629"/>
      <c r="SP78" s="629"/>
      <c r="SQ78" s="629"/>
      <c r="SR78" s="629"/>
      <c r="SS78" s="629"/>
      <c r="ST78" s="629"/>
      <c r="SU78" s="629"/>
      <c r="SV78" s="629"/>
      <c r="SW78" s="629"/>
      <c r="SX78" s="629"/>
      <c r="SY78" s="629"/>
      <c r="SZ78" s="629"/>
      <c r="TA78" s="629"/>
      <c r="TB78" s="629"/>
      <c r="TC78" s="629"/>
      <c r="TD78" s="629"/>
      <c r="TE78" s="629"/>
      <c r="TF78" s="629"/>
      <c r="TG78" s="629"/>
      <c r="TH78" s="629"/>
      <c r="TI78" s="629"/>
      <c r="TJ78" s="629"/>
      <c r="TK78" s="629"/>
      <c r="TL78" s="629"/>
      <c r="TM78" s="629"/>
      <c r="TN78" s="629"/>
      <c r="TO78" s="629"/>
      <c r="TP78" s="629"/>
      <c r="TQ78" s="629"/>
      <c r="TR78" s="629"/>
      <c r="TS78" s="629"/>
      <c r="TT78" s="629"/>
      <c r="TU78" s="629"/>
      <c r="TV78" s="629"/>
      <c r="TW78" s="629"/>
      <c r="TX78" s="629"/>
      <c r="TY78" s="629"/>
      <c r="TZ78" s="629"/>
      <c r="UA78" s="629"/>
      <c r="UB78" s="629"/>
      <c r="UC78" s="629"/>
      <c r="UD78" s="629"/>
      <c r="UE78" s="629"/>
      <c r="UF78" s="629"/>
      <c r="UG78" s="629"/>
      <c r="UH78" s="629"/>
      <c r="UI78" s="629"/>
      <c r="UJ78" s="629"/>
      <c r="UK78" s="629"/>
      <c r="UL78" s="629"/>
      <c r="UM78" s="629"/>
      <c r="UN78" s="629"/>
      <c r="UO78" s="629"/>
      <c r="UP78" s="629"/>
      <c r="UQ78" s="629"/>
      <c r="UR78" s="629"/>
      <c r="US78" s="629"/>
      <c r="UT78" s="629"/>
      <c r="UU78" s="629"/>
      <c r="UV78" s="629"/>
      <c r="UW78" s="629"/>
      <c r="UX78" s="629"/>
      <c r="UY78" s="629"/>
      <c r="UZ78" s="629"/>
      <c r="VA78" s="629"/>
      <c r="VB78" s="629"/>
      <c r="VC78" s="629"/>
      <c r="VD78" s="629"/>
      <c r="VE78" s="629"/>
      <c r="VF78" s="629"/>
      <c r="VG78" s="629"/>
      <c r="VH78" s="629"/>
      <c r="VI78" s="629"/>
      <c r="VJ78" s="629"/>
      <c r="VK78" s="629"/>
      <c r="VL78" s="629"/>
      <c r="VM78" s="629"/>
      <c r="VN78" s="629"/>
      <c r="VO78" s="629"/>
      <c r="VP78" s="629"/>
      <c r="VQ78" s="629"/>
      <c r="VR78" s="629"/>
      <c r="VS78" s="629"/>
      <c r="VT78" s="629"/>
      <c r="VU78" s="629"/>
      <c r="VV78" s="629"/>
      <c r="VW78" s="629"/>
      <c r="VX78" s="629"/>
      <c r="VY78" s="629"/>
      <c r="VZ78" s="629"/>
      <c r="WA78" s="629"/>
      <c r="WB78" s="629"/>
      <c r="WC78" s="629"/>
      <c r="WD78" s="629"/>
      <c r="WE78" s="629"/>
      <c r="WF78" s="629"/>
      <c r="WG78" s="629"/>
      <c r="WH78" s="629"/>
      <c r="WI78" s="629"/>
      <c r="WJ78" s="629"/>
      <c r="WK78" s="629"/>
      <c r="WL78" s="629"/>
      <c r="WM78" s="629"/>
      <c r="WN78" s="629"/>
      <c r="WO78" s="629"/>
      <c r="WP78" s="629"/>
      <c r="WQ78" s="629"/>
      <c r="WR78" s="629"/>
      <c r="WS78" s="629"/>
      <c r="WT78" s="629"/>
      <c r="WU78" s="629"/>
      <c r="WV78" s="629"/>
      <c r="WW78" s="629"/>
      <c r="WX78" s="629"/>
      <c r="WY78" s="629"/>
      <c r="WZ78" s="629"/>
      <c r="XA78" s="629"/>
      <c r="XB78" s="629"/>
      <c r="XC78" s="629"/>
      <c r="XD78" s="629"/>
      <c r="XE78" s="629"/>
      <c r="XF78" s="629"/>
      <c r="XG78" s="629"/>
      <c r="XH78" s="629"/>
      <c r="XI78" s="629"/>
      <c r="XJ78" s="629"/>
      <c r="XK78" s="629"/>
      <c r="XL78" s="629"/>
      <c r="XM78" s="629"/>
      <c r="XN78" s="629"/>
      <c r="XO78" s="629"/>
      <c r="XP78" s="629"/>
      <c r="XQ78" s="629"/>
      <c r="XR78" s="629"/>
      <c r="XS78" s="629"/>
      <c r="XT78" s="629"/>
      <c r="XU78" s="629"/>
      <c r="XV78" s="629"/>
      <c r="XW78" s="629"/>
      <c r="XX78" s="629"/>
      <c r="XY78" s="629"/>
      <c r="XZ78" s="629"/>
      <c r="YA78" s="629"/>
      <c r="YB78" s="629"/>
      <c r="YC78" s="629"/>
      <c r="YD78" s="629"/>
      <c r="YE78" s="629"/>
      <c r="YF78" s="629"/>
      <c r="YG78" s="629"/>
      <c r="YH78" s="629"/>
      <c r="YI78" s="629"/>
      <c r="YJ78" s="629"/>
      <c r="YK78" s="629"/>
      <c r="YL78" s="629"/>
      <c r="YM78" s="629"/>
      <c r="YN78" s="629"/>
      <c r="YO78" s="629"/>
      <c r="YP78" s="629"/>
      <c r="YQ78" s="629"/>
      <c r="YR78" s="629"/>
      <c r="YS78" s="629"/>
      <c r="YT78" s="629"/>
      <c r="YU78" s="629"/>
      <c r="YV78" s="629"/>
      <c r="YW78" s="629"/>
      <c r="YX78" s="629"/>
      <c r="YY78" s="629"/>
      <c r="YZ78" s="629"/>
      <c r="ZA78" s="629"/>
      <c r="ZB78" s="629"/>
      <c r="ZC78" s="629"/>
      <c r="ZD78" s="629"/>
      <c r="ZE78" s="629"/>
      <c r="ZF78" s="629"/>
      <c r="ZG78" s="629"/>
      <c r="ZH78" s="629"/>
      <c r="ZI78" s="629"/>
      <c r="ZJ78" s="629"/>
      <c r="ZK78" s="629"/>
      <c r="ZL78" s="629"/>
      <c r="ZM78" s="629"/>
      <c r="ZN78" s="629"/>
      <c r="ZO78" s="629"/>
      <c r="ZP78" s="629"/>
      <c r="ZQ78" s="629"/>
      <c r="ZR78" s="629"/>
      <c r="ZS78" s="629"/>
      <c r="ZT78" s="629"/>
      <c r="ZU78" s="629"/>
      <c r="ZV78" s="629"/>
      <c r="ZW78" s="629"/>
      <c r="ZX78" s="629"/>
      <c r="ZY78" s="629"/>
      <c r="ZZ78" s="629"/>
      <c r="AAA78" s="629"/>
      <c r="AAB78" s="629"/>
      <c r="AAC78" s="629"/>
      <c r="AAD78" s="629"/>
      <c r="AAE78" s="629"/>
      <c r="AAF78" s="629"/>
      <c r="AAG78" s="629"/>
      <c r="AAH78" s="629"/>
      <c r="AAI78" s="629"/>
      <c r="AAJ78" s="629"/>
      <c r="AAK78" s="629"/>
      <c r="AAL78" s="629"/>
      <c r="AAM78" s="629"/>
      <c r="AAN78" s="629"/>
      <c r="AAO78" s="629"/>
      <c r="AAP78" s="629"/>
      <c r="AAQ78" s="629"/>
      <c r="AAR78" s="629"/>
      <c r="AAS78" s="629"/>
      <c r="AAT78" s="629"/>
      <c r="AAU78" s="629"/>
      <c r="AAV78" s="629"/>
      <c r="AAW78" s="629"/>
      <c r="AAX78" s="629"/>
      <c r="AAY78" s="629"/>
      <c r="AAZ78" s="629"/>
      <c r="ABA78" s="629"/>
      <c r="ABB78" s="629"/>
      <c r="ABC78" s="629"/>
      <c r="ABD78" s="629"/>
      <c r="ABE78" s="629"/>
      <c r="ABF78" s="629"/>
      <c r="ABG78" s="629"/>
      <c r="ABH78" s="629"/>
      <c r="ABI78" s="629"/>
      <c r="ABJ78" s="629"/>
      <c r="ABK78" s="629"/>
      <c r="ABL78" s="629"/>
      <c r="ABM78" s="629"/>
      <c r="ABN78" s="629"/>
      <c r="ABO78" s="629"/>
      <c r="ABP78" s="629"/>
      <c r="ABQ78" s="629"/>
      <c r="ABR78" s="629"/>
      <c r="ABS78" s="629"/>
      <c r="ABT78" s="629"/>
      <c r="ABU78" s="629"/>
      <c r="ABV78" s="629"/>
      <c r="ABW78" s="629"/>
      <c r="ABX78" s="629"/>
      <c r="ABY78" s="629"/>
      <c r="ABZ78" s="629"/>
      <c r="ACA78" s="629"/>
      <c r="ACB78" s="629"/>
      <c r="ACC78" s="629"/>
      <c r="ACD78" s="629"/>
      <c r="ACE78" s="629"/>
      <c r="ACF78" s="629"/>
      <c r="ACG78" s="629"/>
      <c r="ACH78" s="629"/>
      <c r="ACI78" s="629"/>
      <c r="ACJ78" s="629"/>
      <c r="ACK78" s="629"/>
      <c r="ACL78" s="629"/>
      <c r="ACM78" s="629"/>
      <c r="ACN78" s="629"/>
      <c r="ACO78" s="629"/>
      <c r="ACP78" s="629"/>
      <c r="ACQ78" s="629"/>
      <c r="ACR78" s="629"/>
      <c r="ACS78" s="629"/>
      <c r="ACT78" s="629"/>
      <c r="ACU78" s="629"/>
      <c r="ACV78" s="629"/>
      <c r="ACW78" s="629"/>
      <c r="ACX78" s="629"/>
      <c r="ACY78" s="629"/>
      <c r="ACZ78" s="629"/>
      <c r="ADA78" s="629"/>
      <c r="ADB78" s="629"/>
      <c r="ADC78" s="629"/>
      <c r="ADD78" s="629"/>
      <c r="ADE78" s="629"/>
      <c r="ADF78" s="629"/>
      <c r="ADG78" s="629"/>
      <c r="ADH78" s="629"/>
      <c r="ADI78" s="629"/>
      <c r="ADJ78" s="629"/>
      <c r="ADK78" s="629"/>
      <c r="ADL78" s="629"/>
      <c r="ADM78" s="629"/>
      <c r="ADN78" s="629"/>
      <c r="ADO78" s="629"/>
      <c r="ADP78" s="629"/>
      <c r="ADQ78" s="629"/>
      <c r="ADR78" s="629"/>
      <c r="ADS78" s="629"/>
      <c r="ADT78" s="629"/>
      <c r="ADU78" s="629"/>
      <c r="ADV78" s="629"/>
      <c r="ADW78" s="629"/>
      <c r="ADX78" s="629"/>
      <c r="ADY78" s="629"/>
      <c r="ADZ78" s="629"/>
      <c r="AEA78" s="629"/>
      <c r="AEB78" s="629"/>
      <c r="AEC78" s="629"/>
      <c r="AED78" s="629"/>
      <c r="AEE78" s="629"/>
      <c r="AEF78" s="629"/>
      <c r="AEG78" s="629"/>
      <c r="AEH78" s="629"/>
      <c r="AEI78" s="629"/>
      <c r="AEJ78" s="629"/>
      <c r="AEK78" s="629"/>
      <c r="AEL78" s="629"/>
      <c r="AEM78" s="629"/>
      <c r="AEN78" s="629"/>
      <c r="AEO78" s="629"/>
      <c r="AEP78" s="629"/>
      <c r="AEQ78" s="629"/>
      <c r="AER78" s="629"/>
      <c r="AES78" s="629"/>
      <c r="AET78" s="629"/>
      <c r="AEU78" s="629"/>
      <c r="AEV78" s="629"/>
      <c r="AEW78" s="629"/>
      <c r="AEX78" s="629"/>
      <c r="AEY78" s="629"/>
      <c r="AEZ78" s="629"/>
      <c r="AFA78" s="629"/>
      <c r="AFB78" s="629"/>
      <c r="AFC78" s="629"/>
      <c r="AFD78" s="629"/>
      <c r="AFE78" s="629"/>
      <c r="AFF78" s="629"/>
      <c r="AFG78" s="629"/>
      <c r="AFH78" s="629"/>
      <c r="AFI78" s="629"/>
      <c r="AFJ78" s="629"/>
      <c r="AFK78" s="629"/>
      <c r="AFL78" s="629"/>
      <c r="AFM78" s="629"/>
      <c r="AFN78" s="629"/>
      <c r="AFO78" s="629"/>
      <c r="AFP78" s="629"/>
      <c r="AFQ78" s="629"/>
      <c r="AFR78" s="629"/>
      <c r="AFS78" s="629"/>
      <c r="AFT78" s="629"/>
      <c r="AFU78" s="629"/>
      <c r="AFV78" s="629"/>
      <c r="AFW78" s="629"/>
      <c r="AFX78" s="629"/>
      <c r="AFY78" s="629"/>
      <c r="AFZ78" s="629"/>
      <c r="AGA78" s="629"/>
      <c r="AGB78" s="629"/>
      <c r="AGC78" s="629"/>
      <c r="AGD78" s="629"/>
      <c r="AGE78" s="629"/>
      <c r="AGF78" s="629"/>
      <c r="AGG78" s="629"/>
      <c r="AGH78" s="629"/>
      <c r="AGI78" s="629"/>
      <c r="AGJ78" s="629"/>
      <c r="AGK78" s="629"/>
      <c r="AGL78" s="629"/>
      <c r="AGM78" s="629"/>
      <c r="AGN78" s="629"/>
      <c r="AGO78" s="629"/>
      <c r="AGP78" s="629"/>
      <c r="AGQ78" s="629"/>
      <c r="AGR78" s="629"/>
      <c r="AGS78" s="629"/>
      <c r="AGT78" s="629"/>
      <c r="AGU78" s="629"/>
      <c r="AGV78" s="629"/>
      <c r="AGW78" s="629"/>
      <c r="AGX78" s="629"/>
      <c r="AGY78" s="629"/>
      <c r="AGZ78" s="629"/>
      <c r="AHA78" s="629"/>
      <c r="AHB78" s="629"/>
      <c r="AHC78" s="629"/>
      <c r="AHD78" s="629"/>
      <c r="AHE78" s="629"/>
      <c r="AHF78" s="629"/>
      <c r="AHG78" s="629"/>
      <c r="AHH78" s="629"/>
      <c r="AHI78" s="629"/>
      <c r="AHJ78" s="629"/>
      <c r="AHK78" s="629"/>
      <c r="AHL78" s="629"/>
      <c r="AHM78" s="629"/>
      <c r="AHN78" s="629"/>
      <c r="AHO78" s="629"/>
      <c r="AHP78" s="629"/>
      <c r="AHQ78" s="629"/>
      <c r="AHR78" s="629"/>
      <c r="AHS78" s="629"/>
      <c r="AHT78" s="629"/>
      <c r="AHU78" s="629"/>
      <c r="AHV78" s="629"/>
      <c r="AHW78" s="629"/>
      <c r="AHX78" s="629"/>
      <c r="AHY78" s="629"/>
      <c r="AHZ78" s="629"/>
      <c r="AIA78" s="629"/>
      <c r="AIB78" s="629"/>
      <c r="AIC78" s="629"/>
      <c r="AID78" s="629"/>
      <c r="AIE78" s="629"/>
      <c r="AIF78" s="629"/>
      <c r="AIG78" s="629"/>
      <c r="AIH78" s="629"/>
      <c r="AII78" s="629"/>
    </row>
    <row r="79" spans="1:919" s="498" customFormat="1" ht="31.75" customHeight="1" x14ac:dyDescent="0.75">
      <c r="A79" s="2009" t="s">
        <v>98</v>
      </c>
      <c r="B79" s="2009" t="s">
        <v>72</v>
      </c>
      <c r="C79" s="715">
        <v>10.1</v>
      </c>
      <c r="D79" s="688" t="s">
        <v>52</v>
      </c>
      <c r="E79" s="600" t="s">
        <v>23</v>
      </c>
      <c r="F79" s="600" t="s">
        <v>6</v>
      </c>
      <c r="G79" s="538">
        <f t="array" ref="G79">INDEX('Salary . staff rates'!$A$6:$C$28,MATCH(1,('Salary . staff rates'!$A$6:$A$28=MNO!E79)*('Salary . staff rates'!$B$6:$B$28=MNO!F79),0),3)</f>
        <v>65000</v>
      </c>
      <c r="H79" s="537">
        <f t="shared" si="109"/>
        <v>456.14035087719299</v>
      </c>
      <c r="I79" s="601" t="s">
        <v>0</v>
      </c>
      <c r="J79" s="602" t="s">
        <v>0</v>
      </c>
      <c r="K79" s="606">
        <v>0</v>
      </c>
      <c r="L79" s="603">
        <f t="shared" si="110"/>
        <v>0</v>
      </c>
      <c r="M79" s="648" t="s">
        <v>31</v>
      </c>
      <c r="N79" s="604">
        <f>IF(K79="N/A",0,IF(M79="Yes",L79*'Salary . staff rates'!$C$34,0))</f>
        <v>0</v>
      </c>
      <c r="O79" s="661"/>
      <c r="P79" s="662">
        <v>1</v>
      </c>
      <c r="Q79" s="662">
        <v>1</v>
      </c>
      <c r="R79" s="545"/>
      <c r="S79" s="546">
        <v>3</v>
      </c>
      <c r="T79" s="546">
        <f t="shared" si="123"/>
        <v>3</v>
      </c>
      <c r="U79" s="546">
        <f t="shared" si="124"/>
        <v>3</v>
      </c>
      <c r="W79" s="662"/>
      <c r="Y79" s="1011">
        <f t="shared" ref="Y79:Y83" si="125">IF(L79&lt;&gt;"",L79*P79,"")</f>
        <v>0</v>
      </c>
      <c r="Z79" s="1011">
        <f t="shared" ref="Z79:Z83" si="126">IF(N79&lt;&gt;"",N79*P79,"")</f>
        <v>0</v>
      </c>
      <c r="AB79" s="1011">
        <f t="shared" ref="AB79:AB83" si="127">IF(L79&lt;&gt;"",L79*Q79,"")</f>
        <v>0</v>
      </c>
      <c r="AC79" s="1011">
        <f t="shared" ref="AC79:AC83" si="128">IF(N79&lt;&gt;"",N79*Q79,"")</f>
        <v>0</v>
      </c>
      <c r="AD79" s="714"/>
      <c r="AE79" s="1011">
        <f t="shared" ref="AE79:AE83" si="129">IF(L79&lt;&gt;"",L79*P79*S79,"")</f>
        <v>0</v>
      </c>
      <c r="AF79" s="1011">
        <f t="shared" ref="AF79:AF83" si="130">IF(N79&lt;&gt;"",N79*P79*T79,"")</f>
        <v>0</v>
      </c>
      <c r="AH79" s="1011">
        <f t="shared" ref="AH79:AH83" si="131">IF(L79&lt;&gt;"",L79*Q79*S79,"")</f>
        <v>0</v>
      </c>
      <c r="AI79" s="1011">
        <f t="shared" ref="AI79:AI83" si="132">IF(N79&lt;&gt;"",N79*Q79*T79,"")</f>
        <v>0</v>
      </c>
      <c r="AJ79" s="714"/>
      <c r="AL79" s="548"/>
      <c r="AN79" s="1011">
        <f t="shared" ref="AN79:AN83" si="133">IF(W79=1,0,Y79)</f>
        <v>0</v>
      </c>
      <c r="AO79" s="1011">
        <f t="shared" ref="AO79:AO83" si="134">IF(W79=1,0,Z79)</f>
        <v>0</v>
      </c>
      <c r="AP79" s="547"/>
      <c r="AQ79" s="1011">
        <f t="shared" ref="AQ79:AQ83" si="135">IF(W79=1,0,AE79)</f>
        <v>0</v>
      </c>
      <c r="AR79" s="1011">
        <f t="shared" ref="AR79:AR83" si="136">IF(W79=1,0,AF79)</f>
        <v>0</v>
      </c>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29"/>
      <c r="BU79" s="629"/>
      <c r="BV79" s="629"/>
      <c r="BW79" s="629"/>
      <c r="BX79" s="629"/>
      <c r="BY79" s="629"/>
      <c r="BZ79" s="629"/>
      <c r="CA79" s="629"/>
      <c r="CB79" s="629"/>
      <c r="CC79" s="629"/>
      <c r="CD79" s="629"/>
      <c r="CE79" s="629"/>
      <c r="CF79" s="629"/>
      <c r="CG79" s="629"/>
      <c r="CH79" s="629"/>
      <c r="CI79" s="629"/>
      <c r="CJ79" s="629"/>
      <c r="CK79" s="629"/>
      <c r="CL79" s="629"/>
      <c r="CM79" s="629"/>
      <c r="CN79" s="629"/>
      <c r="CO79" s="629"/>
      <c r="CP79" s="629"/>
      <c r="CQ79" s="629"/>
      <c r="CR79" s="629"/>
      <c r="CS79" s="629"/>
      <c r="CT79" s="629"/>
      <c r="CU79" s="629"/>
      <c r="CV79" s="629"/>
      <c r="CW79" s="629"/>
      <c r="CX79" s="629"/>
      <c r="CY79" s="629"/>
      <c r="CZ79" s="629"/>
      <c r="DA79" s="629"/>
      <c r="DB79" s="629"/>
      <c r="DC79" s="629"/>
      <c r="DD79" s="629"/>
      <c r="DE79" s="629"/>
      <c r="DF79" s="629"/>
      <c r="DG79" s="629"/>
      <c r="DH79" s="629"/>
      <c r="DI79" s="629"/>
      <c r="DJ79" s="629"/>
      <c r="DK79" s="629"/>
      <c r="DL79" s="629"/>
      <c r="DM79" s="629"/>
      <c r="DN79" s="629"/>
      <c r="DO79" s="629"/>
      <c r="DP79" s="629"/>
      <c r="DQ79" s="629"/>
      <c r="DR79" s="629"/>
      <c r="DS79" s="629"/>
      <c r="DT79" s="629"/>
      <c r="DU79" s="629"/>
      <c r="DV79" s="629"/>
      <c r="DW79" s="629"/>
      <c r="DX79" s="629"/>
      <c r="DY79" s="629"/>
      <c r="DZ79" s="629"/>
      <c r="EA79" s="629"/>
      <c r="EB79" s="629"/>
      <c r="EC79" s="629"/>
      <c r="ED79" s="629"/>
      <c r="EE79" s="629"/>
      <c r="EF79" s="629"/>
      <c r="EG79" s="629"/>
      <c r="EH79" s="629"/>
      <c r="EI79" s="629"/>
      <c r="EJ79" s="629"/>
      <c r="EK79" s="629"/>
      <c r="EL79" s="629"/>
      <c r="EM79" s="629"/>
      <c r="EN79" s="629"/>
      <c r="EO79" s="629"/>
      <c r="EP79" s="629"/>
      <c r="EQ79" s="629"/>
      <c r="ER79" s="629"/>
      <c r="ES79" s="629"/>
      <c r="ET79" s="629"/>
      <c r="EU79" s="629"/>
      <c r="EV79" s="629"/>
      <c r="EW79" s="629"/>
      <c r="EX79" s="629"/>
      <c r="EY79" s="629"/>
      <c r="EZ79" s="629"/>
      <c r="FA79" s="629"/>
      <c r="FB79" s="629"/>
      <c r="FC79" s="629"/>
      <c r="FD79" s="629"/>
      <c r="FE79" s="629"/>
      <c r="FF79" s="629"/>
      <c r="FG79" s="629"/>
      <c r="FH79" s="629"/>
      <c r="FI79" s="629"/>
      <c r="FJ79" s="629"/>
      <c r="FK79" s="629"/>
      <c r="FL79" s="629"/>
      <c r="FM79" s="629"/>
      <c r="FN79" s="629"/>
      <c r="FO79" s="629"/>
      <c r="FP79" s="629"/>
      <c r="FQ79" s="629"/>
      <c r="FR79" s="629"/>
      <c r="FS79" s="629"/>
      <c r="FT79" s="629"/>
      <c r="FU79" s="629"/>
      <c r="FV79" s="629"/>
      <c r="FW79" s="629"/>
      <c r="FX79" s="629"/>
      <c r="FY79" s="629"/>
      <c r="FZ79" s="629"/>
      <c r="GA79" s="629"/>
      <c r="GB79" s="629"/>
      <c r="GC79" s="629"/>
      <c r="GD79" s="629"/>
      <c r="GE79" s="629"/>
      <c r="GF79" s="629"/>
      <c r="GG79" s="629"/>
      <c r="GH79" s="629"/>
      <c r="GI79" s="629"/>
      <c r="GJ79" s="629"/>
      <c r="GK79" s="629"/>
      <c r="GL79" s="629"/>
      <c r="GM79" s="629"/>
      <c r="GN79" s="629"/>
      <c r="GO79" s="629"/>
      <c r="GP79" s="629"/>
      <c r="GQ79" s="629"/>
      <c r="GR79" s="629"/>
      <c r="GS79" s="629"/>
      <c r="GT79" s="629"/>
      <c r="GU79" s="629"/>
      <c r="GV79" s="629"/>
      <c r="GW79" s="629"/>
      <c r="GX79" s="629"/>
      <c r="GY79" s="629"/>
      <c r="GZ79" s="629"/>
      <c r="HA79" s="629"/>
      <c r="HB79" s="629"/>
      <c r="HC79" s="629"/>
      <c r="HD79" s="629"/>
      <c r="HE79" s="629"/>
      <c r="HF79" s="629"/>
      <c r="HG79" s="629"/>
      <c r="HH79" s="629"/>
      <c r="HI79" s="629"/>
      <c r="HJ79" s="629"/>
      <c r="HK79" s="629"/>
      <c r="HL79" s="629"/>
      <c r="HM79" s="629"/>
      <c r="HN79" s="629"/>
      <c r="HO79" s="629"/>
      <c r="HP79" s="629"/>
      <c r="HQ79" s="629"/>
      <c r="HR79" s="629"/>
      <c r="HS79" s="629"/>
      <c r="HT79" s="629"/>
      <c r="HU79" s="629"/>
      <c r="HV79" s="629"/>
      <c r="HW79" s="629"/>
      <c r="HX79" s="629"/>
      <c r="HY79" s="629"/>
      <c r="HZ79" s="629"/>
      <c r="IA79" s="629"/>
      <c r="IB79" s="629"/>
      <c r="IC79" s="629"/>
      <c r="ID79" s="629"/>
      <c r="IE79" s="629"/>
      <c r="IF79" s="629"/>
      <c r="IG79" s="629"/>
      <c r="IH79" s="629"/>
      <c r="II79" s="629"/>
      <c r="IJ79" s="629"/>
      <c r="IK79" s="629"/>
      <c r="IL79" s="629"/>
      <c r="IM79" s="629"/>
      <c r="IN79" s="629"/>
      <c r="IO79" s="629"/>
      <c r="IP79" s="629"/>
      <c r="IQ79" s="629"/>
      <c r="IR79" s="629"/>
      <c r="IS79" s="629"/>
      <c r="IT79" s="629"/>
      <c r="IU79" s="629"/>
      <c r="IV79" s="629"/>
      <c r="IW79" s="629"/>
      <c r="IX79" s="629"/>
      <c r="IY79" s="629"/>
      <c r="IZ79" s="629"/>
      <c r="JA79" s="629"/>
      <c r="JB79" s="629"/>
      <c r="JC79" s="629"/>
      <c r="JD79" s="629"/>
      <c r="JE79" s="629"/>
      <c r="JF79" s="629"/>
      <c r="JG79" s="629"/>
      <c r="JH79" s="629"/>
      <c r="JI79" s="629"/>
      <c r="JJ79" s="629"/>
      <c r="JK79" s="629"/>
      <c r="JL79" s="629"/>
      <c r="JM79" s="629"/>
      <c r="JN79" s="629"/>
      <c r="JO79" s="629"/>
      <c r="JP79" s="629"/>
      <c r="JQ79" s="629"/>
      <c r="JR79" s="629"/>
      <c r="JS79" s="629"/>
      <c r="JT79" s="629"/>
      <c r="JU79" s="629"/>
      <c r="JV79" s="629"/>
      <c r="JW79" s="629"/>
      <c r="JX79" s="629"/>
      <c r="JY79" s="629"/>
      <c r="JZ79" s="629"/>
      <c r="KA79" s="629"/>
      <c r="KB79" s="629"/>
      <c r="KC79" s="629"/>
      <c r="KD79" s="629"/>
      <c r="KE79" s="629"/>
      <c r="KF79" s="629"/>
      <c r="KG79" s="629"/>
      <c r="KH79" s="629"/>
      <c r="KI79" s="629"/>
      <c r="KJ79" s="629"/>
      <c r="KK79" s="629"/>
      <c r="KL79" s="629"/>
      <c r="KM79" s="629"/>
      <c r="KN79" s="629"/>
      <c r="KO79" s="629"/>
      <c r="KP79" s="629"/>
      <c r="KQ79" s="629"/>
      <c r="KR79" s="629"/>
      <c r="KS79" s="629"/>
      <c r="KT79" s="629"/>
      <c r="KU79" s="629"/>
      <c r="KV79" s="629"/>
      <c r="KW79" s="629"/>
      <c r="KX79" s="629"/>
      <c r="KY79" s="629"/>
      <c r="KZ79" s="629"/>
      <c r="LA79" s="629"/>
      <c r="LB79" s="629"/>
      <c r="LC79" s="629"/>
      <c r="LD79" s="629"/>
      <c r="LE79" s="629"/>
      <c r="LF79" s="629"/>
      <c r="LG79" s="629"/>
      <c r="LH79" s="629"/>
      <c r="LI79" s="629"/>
      <c r="LJ79" s="629"/>
      <c r="LK79" s="629"/>
      <c r="LL79" s="629"/>
      <c r="LM79" s="629"/>
      <c r="LN79" s="629"/>
      <c r="LO79" s="629"/>
      <c r="LP79" s="629"/>
      <c r="LQ79" s="629"/>
      <c r="LR79" s="629"/>
      <c r="LS79" s="629"/>
      <c r="LT79" s="629"/>
      <c r="LU79" s="629"/>
      <c r="LV79" s="629"/>
      <c r="LW79" s="629"/>
      <c r="LX79" s="629"/>
      <c r="LY79" s="629"/>
      <c r="LZ79" s="629"/>
      <c r="MA79" s="629"/>
      <c r="MB79" s="629"/>
      <c r="MC79" s="629"/>
      <c r="MD79" s="629"/>
      <c r="ME79" s="629"/>
      <c r="MF79" s="629"/>
      <c r="MG79" s="629"/>
      <c r="MH79" s="629"/>
      <c r="MI79" s="629"/>
      <c r="MJ79" s="629"/>
      <c r="MK79" s="629"/>
      <c r="ML79" s="629"/>
      <c r="MM79" s="629"/>
      <c r="MN79" s="629"/>
      <c r="MO79" s="629"/>
      <c r="MP79" s="629"/>
      <c r="MQ79" s="629"/>
      <c r="MR79" s="629"/>
      <c r="MS79" s="629"/>
      <c r="MT79" s="629"/>
      <c r="MU79" s="629"/>
      <c r="MV79" s="629"/>
      <c r="MW79" s="629"/>
      <c r="MX79" s="629"/>
      <c r="MY79" s="629"/>
      <c r="MZ79" s="629"/>
      <c r="NA79" s="629"/>
      <c r="NB79" s="629"/>
      <c r="NC79" s="629"/>
      <c r="ND79" s="629"/>
      <c r="NE79" s="629"/>
      <c r="NF79" s="629"/>
      <c r="NG79" s="629"/>
      <c r="NH79" s="629"/>
      <c r="NI79" s="629"/>
      <c r="NJ79" s="629"/>
      <c r="NK79" s="629"/>
      <c r="NL79" s="629"/>
      <c r="NM79" s="629"/>
      <c r="NN79" s="629"/>
      <c r="NO79" s="629"/>
      <c r="NP79" s="629"/>
      <c r="NQ79" s="629"/>
      <c r="NR79" s="629"/>
      <c r="NS79" s="629"/>
      <c r="NT79" s="629"/>
      <c r="NU79" s="629"/>
      <c r="NV79" s="629"/>
      <c r="NW79" s="629"/>
      <c r="NX79" s="629"/>
      <c r="NY79" s="629"/>
      <c r="NZ79" s="629"/>
      <c r="OA79" s="629"/>
      <c r="OB79" s="629"/>
      <c r="OC79" s="629"/>
      <c r="OD79" s="629"/>
      <c r="OE79" s="629"/>
      <c r="OF79" s="629"/>
      <c r="OG79" s="629"/>
      <c r="OH79" s="629"/>
      <c r="OI79" s="629"/>
      <c r="OJ79" s="629"/>
      <c r="OK79" s="629"/>
      <c r="OL79" s="629"/>
      <c r="OM79" s="629"/>
      <c r="ON79" s="629"/>
      <c r="OO79" s="629"/>
      <c r="OP79" s="629"/>
      <c r="OQ79" s="629"/>
      <c r="OR79" s="629"/>
      <c r="OS79" s="629"/>
      <c r="OT79" s="629"/>
      <c r="OU79" s="629"/>
      <c r="OV79" s="629"/>
      <c r="OW79" s="629"/>
      <c r="OX79" s="629"/>
      <c r="OY79" s="629"/>
      <c r="OZ79" s="629"/>
      <c r="PA79" s="629"/>
      <c r="PB79" s="629"/>
      <c r="PC79" s="629"/>
      <c r="PD79" s="629"/>
      <c r="PE79" s="629"/>
      <c r="PF79" s="629"/>
      <c r="PG79" s="629"/>
      <c r="PH79" s="629"/>
      <c r="PI79" s="629"/>
      <c r="PJ79" s="629"/>
      <c r="PK79" s="629"/>
      <c r="PL79" s="629"/>
      <c r="PM79" s="629"/>
      <c r="PN79" s="629"/>
      <c r="PO79" s="629"/>
      <c r="PP79" s="629"/>
      <c r="PQ79" s="629"/>
      <c r="PR79" s="629"/>
      <c r="PS79" s="629"/>
      <c r="PT79" s="629"/>
      <c r="PU79" s="629"/>
      <c r="PV79" s="629"/>
      <c r="PW79" s="629"/>
      <c r="PX79" s="629"/>
      <c r="PY79" s="629"/>
      <c r="PZ79" s="629"/>
      <c r="QA79" s="629"/>
      <c r="QB79" s="629"/>
      <c r="QC79" s="629"/>
      <c r="QD79" s="629"/>
      <c r="QE79" s="629"/>
      <c r="QF79" s="629"/>
      <c r="QG79" s="629"/>
      <c r="QH79" s="629"/>
      <c r="QI79" s="629"/>
      <c r="QJ79" s="629"/>
      <c r="QK79" s="629"/>
      <c r="QL79" s="629"/>
      <c r="QM79" s="629"/>
      <c r="QN79" s="629"/>
      <c r="QO79" s="629"/>
      <c r="QP79" s="629"/>
      <c r="QQ79" s="629"/>
      <c r="QR79" s="629"/>
      <c r="QS79" s="629"/>
      <c r="QT79" s="629"/>
      <c r="QU79" s="629"/>
      <c r="QV79" s="629"/>
      <c r="QW79" s="629"/>
      <c r="QX79" s="629"/>
      <c r="QY79" s="629"/>
      <c r="QZ79" s="629"/>
      <c r="RA79" s="629"/>
      <c r="RB79" s="629"/>
      <c r="RC79" s="629"/>
      <c r="RD79" s="629"/>
      <c r="RE79" s="629"/>
      <c r="RF79" s="629"/>
      <c r="RG79" s="629"/>
      <c r="RH79" s="629"/>
      <c r="RI79" s="629"/>
      <c r="RJ79" s="629"/>
      <c r="RK79" s="629"/>
      <c r="RL79" s="629"/>
      <c r="RM79" s="629"/>
      <c r="RN79" s="629"/>
      <c r="RO79" s="629"/>
      <c r="RP79" s="629"/>
      <c r="RQ79" s="629"/>
      <c r="RR79" s="629"/>
      <c r="RS79" s="629"/>
      <c r="RT79" s="629"/>
      <c r="RU79" s="629"/>
      <c r="RV79" s="629"/>
      <c r="RW79" s="629"/>
      <c r="RX79" s="629"/>
      <c r="RY79" s="629"/>
      <c r="RZ79" s="629"/>
      <c r="SA79" s="629"/>
      <c r="SB79" s="629"/>
      <c r="SC79" s="629"/>
      <c r="SD79" s="629"/>
      <c r="SE79" s="629"/>
      <c r="SF79" s="629"/>
      <c r="SG79" s="629"/>
      <c r="SH79" s="629"/>
      <c r="SI79" s="629"/>
      <c r="SJ79" s="629"/>
      <c r="SK79" s="629"/>
      <c r="SL79" s="629"/>
      <c r="SM79" s="629"/>
      <c r="SN79" s="629"/>
      <c r="SO79" s="629"/>
      <c r="SP79" s="629"/>
      <c r="SQ79" s="629"/>
      <c r="SR79" s="629"/>
      <c r="SS79" s="629"/>
      <c r="ST79" s="629"/>
      <c r="SU79" s="629"/>
      <c r="SV79" s="629"/>
      <c r="SW79" s="629"/>
      <c r="SX79" s="629"/>
      <c r="SY79" s="629"/>
      <c r="SZ79" s="629"/>
      <c r="TA79" s="629"/>
      <c r="TB79" s="629"/>
      <c r="TC79" s="629"/>
      <c r="TD79" s="629"/>
      <c r="TE79" s="629"/>
      <c r="TF79" s="629"/>
      <c r="TG79" s="629"/>
      <c r="TH79" s="629"/>
      <c r="TI79" s="629"/>
      <c r="TJ79" s="629"/>
      <c r="TK79" s="629"/>
      <c r="TL79" s="629"/>
      <c r="TM79" s="629"/>
      <c r="TN79" s="629"/>
      <c r="TO79" s="629"/>
      <c r="TP79" s="629"/>
      <c r="TQ79" s="629"/>
      <c r="TR79" s="629"/>
      <c r="TS79" s="629"/>
      <c r="TT79" s="629"/>
      <c r="TU79" s="629"/>
      <c r="TV79" s="629"/>
      <c r="TW79" s="629"/>
      <c r="TX79" s="629"/>
      <c r="TY79" s="629"/>
      <c r="TZ79" s="629"/>
      <c r="UA79" s="629"/>
      <c r="UB79" s="629"/>
      <c r="UC79" s="629"/>
      <c r="UD79" s="629"/>
      <c r="UE79" s="629"/>
      <c r="UF79" s="629"/>
      <c r="UG79" s="629"/>
      <c r="UH79" s="629"/>
      <c r="UI79" s="629"/>
      <c r="UJ79" s="629"/>
      <c r="UK79" s="629"/>
      <c r="UL79" s="629"/>
      <c r="UM79" s="629"/>
      <c r="UN79" s="629"/>
      <c r="UO79" s="629"/>
      <c r="UP79" s="629"/>
      <c r="UQ79" s="629"/>
      <c r="UR79" s="629"/>
      <c r="US79" s="629"/>
      <c r="UT79" s="629"/>
      <c r="UU79" s="629"/>
      <c r="UV79" s="629"/>
      <c r="UW79" s="629"/>
      <c r="UX79" s="629"/>
      <c r="UY79" s="629"/>
      <c r="UZ79" s="629"/>
      <c r="VA79" s="629"/>
      <c r="VB79" s="629"/>
      <c r="VC79" s="629"/>
      <c r="VD79" s="629"/>
      <c r="VE79" s="629"/>
      <c r="VF79" s="629"/>
      <c r="VG79" s="629"/>
      <c r="VH79" s="629"/>
      <c r="VI79" s="629"/>
      <c r="VJ79" s="629"/>
      <c r="VK79" s="629"/>
      <c r="VL79" s="629"/>
      <c r="VM79" s="629"/>
      <c r="VN79" s="629"/>
      <c r="VO79" s="629"/>
      <c r="VP79" s="629"/>
      <c r="VQ79" s="629"/>
      <c r="VR79" s="629"/>
      <c r="VS79" s="629"/>
      <c r="VT79" s="629"/>
      <c r="VU79" s="629"/>
      <c r="VV79" s="629"/>
      <c r="VW79" s="629"/>
      <c r="VX79" s="629"/>
      <c r="VY79" s="629"/>
      <c r="VZ79" s="629"/>
      <c r="WA79" s="629"/>
      <c r="WB79" s="629"/>
      <c r="WC79" s="629"/>
      <c r="WD79" s="629"/>
      <c r="WE79" s="629"/>
      <c r="WF79" s="629"/>
      <c r="WG79" s="629"/>
      <c r="WH79" s="629"/>
      <c r="WI79" s="629"/>
      <c r="WJ79" s="629"/>
      <c r="WK79" s="629"/>
      <c r="WL79" s="629"/>
      <c r="WM79" s="629"/>
      <c r="WN79" s="629"/>
      <c r="WO79" s="629"/>
      <c r="WP79" s="629"/>
      <c r="WQ79" s="629"/>
      <c r="WR79" s="629"/>
      <c r="WS79" s="629"/>
      <c r="WT79" s="629"/>
      <c r="WU79" s="629"/>
      <c r="WV79" s="629"/>
      <c r="WW79" s="629"/>
      <c r="WX79" s="629"/>
      <c r="WY79" s="629"/>
      <c r="WZ79" s="629"/>
      <c r="XA79" s="629"/>
      <c r="XB79" s="629"/>
      <c r="XC79" s="629"/>
      <c r="XD79" s="629"/>
      <c r="XE79" s="629"/>
      <c r="XF79" s="629"/>
      <c r="XG79" s="629"/>
      <c r="XH79" s="629"/>
      <c r="XI79" s="629"/>
      <c r="XJ79" s="629"/>
      <c r="XK79" s="629"/>
      <c r="XL79" s="629"/>
      <c r="XM79" s="629"/>
      <c r="XN79" s="629"/>
      <c r="XO79" s="629"/>
      <c r="XP79" s="629"/>
      <c r="XQ79" s="629"/>
      <c r="XR79" s="629"/>
      <c r="XS79" s="629"/>
      <c r="XT79" s="629"/>
      <c r="XU79" s="629"/>
      <c r="XV79" s="629"/>
      <c r="XW79" s="629"/>
      <c r="XX79" s="629"/>
      <c r="XY79" s="629"/>
      <c r="XZ79" s="629"/>
      <c r="YA79" s="629"/>
      <c r="YB79" s="629"/>
      <c r="YC79" s="629"/>
      <c r="YD79" s="629"/>
      <c r="YE79" s="629"/>
      <c r="YF79" s="629"/>
      <c r="YG79" s="629"/>
      <c r="YH79" s="629"/>
      <c r="YI79" s="629"/>
      <c r="YJ79" s="629"/>
      <c r="YK79" s="629"/>
      <c r="YL79" s="629"/>
      <c r="YM79" s="629"/>
      <c r="YN79" s="629"/>
      <c r="YO79" s="629"/>
      <c r="YP79" s="629"/>
      <c r="YQ79" s="629"/>
      <c r="YR79" s="629"/>
      <c r="YS79" s="629"/>
      <c r="YT79" s="629"/>
      <c r="YU79" s="629"/>
      <c r="YV79" s="629"/>
      <c r="YW79" s="629"/>
      <c r="YX79" s="629"/>
      <c r="YY79" s="629"/>
      <c r="YZ79" s="629"/>
      <c r="ZA79" s="629"/>
      <c r="ZB79" s="629"/>
      <c r="ZC79" s="629"/>
      <c r="ZD79" s="629"/>
      <c r="ZE79" s="629"/>
      <c r="ZF79" s="629"/>
      <c r="ZG79" s="629"/>
      <c r="ZH79" s="629"/>
      <c r="ZI79" s="629"/>
      <c r="ZJ79" s="629"/>
      <c r="ZK79" s="629"/>
      <c r="ZL79" s="629"/>
      <c r="ZM79" s="629"/>
      <c r="ZN79" s="629"/>
      <c r="ZO79" s="629"/>
      <c r="ZP79" s="629"/>
      <c r="ZQ79" s="629"/>
      <c r="ZR79" s="629"/>
      <c r="ZS79" s="629"/>
      <c r="ZT79" s="629"/>
      <c r="ZU79" s="629"/>
      <c r="ZV79" s="629"/>
      <c r="ZW79" s="629"/>
      <c r="ZX79" s="629"/>
      <c r="ZY79" s="629"/>
      <c r="ZZ79" s="629"/>
      <c r="AAA79" s="629"/>
      <c r="AAB79" s="629"/>
      <c r="AAC79" s="629"/>
      <c r="AAD79" s="629"/>
      <c r="AAE79" s="629"/>
      <c r="AAF79" s="629"/>
      <c r="AAG79" s="629"/>
      <c r="AAH79" s="629"/>
      <c r="AAI79" s="629"/>
      <c r="AAJ79" s="629"/>
      <c r="AAK79" s="629"/>
      <c r="AAL79" s="629"/>
      <c r="AAM79" s="629"/>
      <c r="AAN79" s="629"/>
      <c r="AAO79" s="629"/>
      <c r="AAP79" s="629"/>
      <c r="AAQ79" s="629"/>
      <c r="AAR79" s="629"/>
      <c r="AAS79" s="629"/>
      <c r="AAT79" s="629"/>
      <c r="AAU79" s="629"/>
      <c r="AAV79" s="629"/>
      <c r="AAW79" s="629"/>
      <c r="AAX79" s="629"/>
      <c r="AAY79" s="629"/>
      <c r="AAZ79" s="629"/>
      <c r="ABA79" s="629"/>
      <c r="ABB79" s="629"/>
      <c r="ABC79" s="629"/>
      <c r="ABD79" s="629"/>
      <c r="ABE79" s="629"/>
      <c r="ABF79" s="629"/>
      <c r="ABG79" s="629"/>
      <c r="ABH79" s="629"/>
      <c r="ABI79" s="629"/>
      <c r="ABJ79" s="629"/>
      <c r="ABK79" s="629"/>
      <c r="ABL79" s="629"/>
      <c r="ABM79" s="629"/>
      <c r="ABN79" s="629"/>
      <c r="ABO79" s="629"/>
      <c r="ABP79" s="629"/>
      <c r="ABQ79" s="629"/>
      <c r="ABR79" s="629"/>
      <c r="ABS79" s="629"/>
      <c r="ABT79" s="629"/>
      <c r="ABU79" s="629"/>
      <c r="ABV79" s="629"/>
      <c r="ABW79" s="629"/>
      <c r="ABX79" s="629"/>
      <c r="ABY79" s="629"/>
      <c r="ABZ79" s="629"/>
      <c r="ACA79" s="629"/>
      <c r="ACB79" s="629"/>
      <c r="ACC79" s="629"/>
      <c r="ACD79" s="629"/>
      <c r="ACE79" s="629"/>
      <c r="ACF79" s="629"/>
      <c r="ACG79" s="629"/>
      <c r="ACH79" s="629"/>
      <c r="ACI79" s="629"/>
      <c r="ACJ79" s="629"/>
      <c r="ACK79" s="629"/>
      <c r="ACL79" s="629"/>
      <c r="ACM79" s="629"/>
      <c r="ACN79" s="629"/>
      <c r="ACO79" s="629"/>
      <c r="ACP79" s="629"/>
      <c r="ACQ79" s="629"/>
      <c r="ACR79" s="629"/>
      <c r="ACS79" s="629"/>
      <c r="ACT79" s="629"/>
      <c r="ACU79" s="629"/>
      <c r="ACV79" s="629"/>
      <c r="ACW79" s="629"/>
      <c r="ACX79" s="629"/>
      <c r="ACY79" s="629"/>
      <c r="ACZ79" s="629"/>
      <c r="ADA79" s="629"/>
      <c r="ADB79" s="629"/>
      <c r="ADC79" s="629"/>
      <c r="ADD79" s="629"/>
      <c r="ADE79" s="629"/>
      <c r="ADF79" s="629"/>
      <c r="ADG79" s="629"/>
      <c r="ADH79" s="629"/>
      <c r="ADI79" s="629"/>
      <c r="ADJ79" s="629"/>
      <c r="ADK79" s="629"/>
      <c r="ADL79" s="629"/>
      <c r="ADM79" s="629"/>
      <c r="ADN79" s="629"/>
      <c r="ADO79" s="629"/>
      <c r="ADP79" s="629"/>
      <c r="ADQ79" s="629"/>
      <c r="ADR79" s="629"/>
      <c r="ADS79" s="629"/>
      <c r="ADT79" s="629"/>
      <c r="ADU79" s="629"/>
      <c r="ADV79" s="629"/>
      <c r="ADW79" s="629"/>
      <c r="ADX79" s="629"/>
      <c r="ADY79" s="629"/>
      <c r="ADZ79" s="629"/>
      <c r="AEA79" s="629"/>
      <c r="AEB79" s="629"/>
      <c r="AEC79" s="629"/>
      <c r="AED79" s="629"/>
      <c r="AEE79" s="629"/>
      <c r="AEF79" s="629"/>
      <c r="AEG79" s="629"/>
      <c r="AEH79" s="629"/>
      <c r="AEI79" s="629"/>
      <c r="AEJ79" s="629"/>
      <c r="AEK79" s="629"/>
      <c r="AEL79" s="629"/>
      <c r="AEM79" s="629"/>
      <c r="AEN79" s="629"/>
      <c r="AEO79" s="629"/>
      <c r="AEP79" s="629"/>
      <c r="AEQ79" s="629"/>
      <c r="AER79" s="629"/>
      <c r="AES79" s="629"/>
      <c r="AET79" s="629"/>
      <c r="AEU79" s="629"/>
      <c r="AEV79" s="629"/>
      <c r="AEW79" s="629"/>
      <c r="AEX79" s="629"/>
      <c r="AEY79" s="629"/>
      <c r="AEZ79" s="629"/>
      <c r="AFA79" s="629"/>
      <c r="AFB79" s="629"/>
      <c r="AFC79" s="629"/>
      <c r="AFD79" s="629"/>
      <c r="AFE79" s="629"/>
      <c r="AFF79" s="629"/>
      <c r="AFG79" s="629"/>
      <c r="AFH79" s="629"/>
      <c r="AFI79" s="629"/>
      <c r="AFJ79" s="629"/>
      <c r="AFK79" s="629"/>
      <c r="AFL79" s="629"/>
      <c r="AFM79" s="629"/>
      <c r="AFN79" s="629"/>
      <c r="AFO79" s="629"/>
      <c r="AFP79" s="629"/>
      <c r="AFQ79" s="629"/>
      <c r="AFR79" s="629"/>
      <c r="AFS79" s="629"/>
      <c r="AFT79" s="629"/>
      <c r="AFU79" s="629"/>
      <c r="AFV79" s="629"/>
      <c r="AFW79" s="629"/>
      <c r="AFX79" s="629"/>
      <c r="AFY79" s="629"/>
      <c r="AFZ79" s="629"/>
      <c r="AGA79" s="629"/>
      <c r="AGB79" s="629"/>
      <c r="AGC79" s="629"/>
      <c r="AGD79" s="629"/>
      <c r="AGE79" s="629"/>
      <c r="AGF79" s="629"/>
      <c r="AGG79" s="629"/>
      <c r="AGH79" s="629"/>
      <c r="AGI79" s="629"/>
      <c r="AGJ79" s="629"/>
      <c r="AGK79" s="629"/>
      <c r="AGL79" s="629"/>
      <c r="AGM79" s="629"/>
      <c r="AGN79" s="629"/>
      <c r="AGO79" s="629"/>
      <c r="AGP79" s="629"/>
      <c r="AGQ79" s="629"/>
      <c r="AGR79" s="629"/>
      <c r="AGS79" s="629"/>
      <c r="AGT79" s="629"/>
      <c r="AGU79" s="629"/>
      <c r="AGV79" s="629"/>
      <c r="AGW79" s="629"/>
      <c r="AGX79" s="629"/>
      <c r="AGY79" s="629"/>
      <c r="AGZ79" s="629"/>
      <c r="AHA79" s="629"/>
      <c r="AHB79" s="629"/>
      <c r="AHC79" s="629"/>
      <c r="AHD79" s="629"/>
      <c r="AHE79" s="629"/>
      <c r="AHF79" s="629"/>
      <c r="AHG79" s="629"/>
      <c r="AHH79" s="629"/>
      <c r="AHI79" s="629"/>
      <c r="AHJ79" s="629"/>
      <c r="AHK79" s="629"/>
      <c r="AHL79" s="629"/>
      <c r="AHM79" s="629"/>
      <c r="AHN79" s="629"/>
      <c r="AHO79" s="629"/>
      <c r="AHP79" s="629"/>
      <c r="AHQ79" s="629"/>
      <c r="AHR79" s="629"/>
      <c r="AHS79" s="629"/>
      <c r="AHT79" s="629"/>
      <c r="AHU79" s="629"/>
      <c r="AHV79" s="629"/>
      <c r="AHW79" s="629"/>
      <c r="AHX79" s="629"/>
      <c r="AHY79" s="629"/>
      <c r="AHZ79" s="629"/>
      <c r="AIA79" s="629"/>
      <c r="AIB79" s="629"/>
      <c r="AIC79" s="629"/>
      <c r="AID79" s="629"/>
      <c r="AIE79" s="629"/>
      <c r="AIF79" s="629"/>
      <c r="AIG79" s="629"/>
      <c r="AIH79" s="629"/>
      <c r="AII79" s="629"/>
    </row>
    <row r="80" spans="1:919" s="498" customFormat="1" ht="31.75" customHeight="1" x14ac:dyDescent="0.75">
      <c r="A80" s="2010"/>
      <c r="B80" s="2010"/>
      <c r="C80" s="598">
        <v>10.199999999999999</v>
      </c>
      <c r="D80" s="716" t="s">
        <v>73</v>
      </c>
      <c r="E80" s="600" t="s">
        <v>24</v>
      </c>
      <c r="F80" s="600" t="s">
        <v>16</v>
      </c>
      <c r="G80" s="538">
        <f t="array" ref="G80">INDEX('Salary . staff rates'!$A$6:$C$28,MATCH(1,('Salary . staff rates'!$A$6:$A$28=MNO!E80)*('Salary . staff rates'!$B$6:$B$28=MNO!F80),0),3)</f>
        <v>750</v>
      </c>
      <c r="H80" s="537">
        <f t="shared" si="109"/>
        <v>750</v>
      </c>
      <c r="I80" s="601" t="s">
        <v>0</v>
      </c>
      <c r="J80" s="602" t="s">
        <v>0</v>
      </c>
      <c r="K80" s="606">
        <v>0</v>
      </c>
      <c r="L80" s="603">
        <f t="shared" si="110"/>
        <v>0</v>
      </c>
      <c r="M80" s="648" t="s">
        <v>33</v>
      </c>
      <c r="N80" s="604">
        <f>IF(K80="N/A",0,IF(M80="Yes",L80*'Salary . staff rates'!$C$34,0))</f>
        <v>0</v>
      </c>
      <c r="O80" s="661"/>
      <c r="P80" s="662">
        <v>1</v>
      </c>
      <c r="Q80" s="662">
        <v>1</v>
      </c>
      <c r="R80" s="545"/>
      <c r="S80" s="546">
        <v>3</v>
      </c>
      <c r="T80" s="546">
        <f t="shared" si="123"/>
        <v>3</v>
      </c>
      <c r="U80" s="546">
        <f t="shared" si="124"/>
        <v>3</v>
      </c>
      <c r="W80" s="662"/>
      <c r="Y80" s="1011">
        <f t="shared" si="125"/>
        <v>0</v>
      </c>
      <c r="Z80" s="1011">
        <f t="shared" si="126"/>
        <v>0</v>
      </c>
      <c r="AB80" s="1011">
        <f t="shared" si="127"/>
        <v>0</v>
      </c>
      <c r="AC80" s="1011">
        <f t="shared" si="128"/>
        <v>0</v>
      </c>
      <c r="AD80" s="714"/>
      <c r="AE80" s="1011">
        <f t="shared" si="129"/>
        <v>0</v>
      </c>
      <c r="AF80" s="1011">
        <f t="shared" si="130"/>
        <v>0</v>
      </c>
      <c r="AH80" s="1011">
        <f t="shared" si="131"/>
        <v>0</v>
      </c>
      <c r="AI80" s="1011">
        <f t="shared" si="132"/>
        <v>0</v>
      </c>
      <c r="AJ80" s="714"/>
      <c r="AL80" s="548"/>
      <c r="AN80" s="1011">
        <f t="shared" si="133"/>
        <v>0</v>
      </c>
      <c r="AO80" s="1011">
        <f t="shared" si="134"/>
        <v>0</v>
      </c>
      <c r="AP80" s="547"/>
      <c r="AQ80" s="1011">
        <f t="shared" si="135"/>
        <v>0</v>
      </c>
      <c r="AR80" s="1011">
        <f t="shared" si="136"/>
        <v>0</v>
      </c>
      <c r="AS80" s="629"/>
      <c r="AT80" s="629"/>
      <c r="AU80" s="629"/>
      <c r="AV80" s="629"/>
      <c r="AW80" s="629"/>
      <c r="AX80" s="629"/>
      <c r="AY80" s="629"/>
      <c r="AZ80" s="629"/>
      <c r="BA80" s="629"/>
      <c r="BB80" s="629"/>
      <c r="BC80" s="629"/>
      <c r="BD80" s="629"/>
      <c r="BE80" s="629"/>
      <c r="BF80" s="629"/>
      <c r="BG80" s="629"/>
      <c r="BH80" s="629"/>
      <c r="BI80" s="629"/>
      <c r="BJ80" s="629"/>
      <c r="BK80" s="629"/>
      <c r="BL80" s="629"/>
      <c r="BM80" s="629"/>
      <c r="BN80" s="629"/>
      <c r="BO80" s="629"/>
      <c r="BP80" s="629"/>
      <c r="BQ80" s="629"/>
      <c r="BR80" s="629"/>
      <c r="BS80" s="629"/>
      <c r="BT80" s="629"/>
      <c r="BU80" s="629"/>
      <c r="BV80" s="629"/>
      <c r="BW80" s="629"/>
      <c r="BX80" s="629"/>
      <c r="BY80" s="629"/>
      <c r="BZ80" s="629"/>
      <c r="CA80" s="629"/>
      <c r="CB80" s="629"/>
      <c r="CC80" s="629"/>
      <c r="CD80" s="629"/>
      <c r="CE80" s="629"/>
      <c r="CF80" s="629"/>
      <c r="CG80" s="629"/>
      <c r="CH80" s="629"/>
      <c r="CI80" s="629"/>
      <c r="CJ80" s="629"/>
      <c r="CK80" s="629"/>
      <c r="CL80" s="629"/>
      <c r="CM80" s="629"/>
      <c r="CN80" s="629"/>
      <c r="CO80" s="629"/>
      <c r="CP80" s="629"/>
      <c r="CQ80" s="629"/>
      <c r="CR80" s="629"/>
      <c r="CS80" s="629"/>
      <c r="CT80" s="629"/>
      <c r="CU80" s="629"/>
      <c r="CV80" s="629"/>
      <c r="CW80" s="629"/>
      <c r="CX80" s="629"/>
      <c r="CY80" s="629"/>
      <c r="CZ80" s="629"/>
      <c r="DA80" s="629"/>
      <c r="DB80" s="629"/>
      <c r="DC80" s="629"/>
      <c r="DD80" s="629"/>
      <c r="DE80" s="629"/>
      <c r="DF80" s="629"/>
      <c r="DG80" s="629"/>
      <c r="DH80" s="629"/>
      <c r="DI80" s="629"/>
      <c r="DJ80" s="629"/>
      <c r="DK80" s="629"/>
      <c r="DL80" s="629"/>
      <c r="DM80" s="629"/>
      <c r="DN80" s="629"/>
      <c r="DO80" s="629"/>
      <c r="DP80" s="629"/>
      <c r="DQ80" s="629"/>
      <c r="DR80" s="629"/>
      <c r="DS80" s="629"/>
      <c r="DT80" s="629"/>
      <c r="DU80" s="629"/>
      <c r="DV80" s="629"/>
      <c r="DW80" s="629"/>
      <c r="DX80" s="629"/>
      <c r="DY80" s="629"/>
      <c r="DZ80" s="629"/>
      <c r="EA80" s="629"/>
      <c r="EB80" s="629"/>
      <c r="EC80" s="629"/>
      <c r="ED80" s="629"/>
      <c r="EE80" s="629"/>
      <c r="EF80" s="629"/>
      <c r="EG80" s="629"/>
      <c r="EH80" s="629"/>
      <c r="EI80" s="629"/>
      <c r="EJ80" s="629"/>
      <c r="EK80" s="629"/>
      <c r="EL80" s="629"/>
      <c r="EM80" s="629"/>
      <c r="EN80" s="629"/>
      <c r="EO80" s="629"/>
      <c r="EP80" s="629"/>
      <c r="EQ80" s="629"/>
      <c r="ER80" s="629"/>
      <c r="ES80" s="629"/>
      <c r="ET80" s="629"/>
      <c r="EU80" s="629"/>
      <c r="EV80" s="629"/>
      <c r="EW80" s="629"/>
      <c r="EX80" s="629"/>
      <c r="EY80" s="629"/>
      <c r="EZ80" s="629"/>
      <c r="FA80" s="629"/>
      <c r="FB80" s="629"/>
      <c r="FC80" s="629"/>
      <c r="FD80" s="629"/>
      <c r="FE80" s="629"/>
      <c r="FF80" s="629"/>
      <c r="FG80" s="629"/>
      <c r="FH80" s="629"/>
      <c r="FI80" s="629"/>
      <c r="FJ80" s="629"/>
      <c r="FK80" s="629"/>
      <c r="FL80" s="629"/>
      <c r="FM80" s="629"/>
      <c r="FN80" s="629"/>
      <c r="FO80" s="629"/>
      <c r="FP80" s="629"/>
      <c r="FQ80" s="629"/>
      <c r="FR80" s="629"/>
      <c r="FS80" s="629"/>
      <c r="FT80" s="629"/>
      <c r="FU80" s="629"/>
      <c r="FV80" s="629"/>
      <c r="FW80" s="629"/>
      <c r="FX80" s="629"/>
      <c r="FY80" s="629"/>
      <c r="FZ80" s="629"/>
      <c r="GA80" s="629"/>
      <c r="GB80" s="629"/>
      <c r="GC80" s="629"/>
      <c r="GD80" s="629"/>
      <c r="GE80" s="629"/>
      <c r="GF80" s="629"/>
      <c r="GG80" s="629"/>
      <c r="GH80" s="629"/>
      <c r="GI80" s="629"/>
      <c r="GJ80" s="629"/>
      <c r="GK80" s="629"/>
      <c r="GL80" s="629"/>
      <c r="GM80" s="629"/>
      <c r="GN80" s="629"/>
      <c r="GO80" s="629"/>
      <c r="GP80" s="629"/>
      <c r="GQ80" s="629"/>
      <c r="GR80" s="629"/>
      <c r="GS80" s="629"/>
      <c r="GT80" s="629"/>
      <c r="GU80" s="629"/>
      <c r="GV80" s="629"/>
      <c r="GW80" s="629"/>
      <c r="GX80" s="629"/>
      <c r="GY80" s="629"/>
      <c r="GZ80" s="629"/>
      <c r="HA80" s="629"/>
      <c r="HB80" s="629"/>
      <c r="HC80" s="629"/>
      <c r="HD80" s="629"/>
      <c r="HE80" s="629"/>
      <c r="HF80" s="629"/>
      <c r="HG80" s="629"/>
      <c r="HH80" s="629"/>
      <c r="HI80" s="629"/>
      <c r="HJ80" s="629"/>
      <c r="HK80" s="629"/>
      <c r="HL80" s="629"/>
      <c r="HM80" s="629"/>
      <c r="HN80" s="629"/>
      <c r="HO80" s="629"/>
      <c r="HP80" s="629"/>
      <c r="HQ80" s="629"/>
      <c r="HR80" s="629"/>
      <c r="HS80" s="629"/>
      <c r="HT80" s="629"/>
      <c r="HU80" s="629"/>
      <c r="HV80" s="629"/>
      <c r="HW80" s="629"/>
      <c r="HX80" s="629"/>
      <c r="HY80" s="629"/>
      <c r="HZ80" s="629"/>
      <c r="IA80" s="629"/>
      <c r="IB80" s="629"/>
      <c r="IC80" s="629"/>
      <c r="ID80" s="629"/>
      <c r="IE80" s="629"/>
      <c r="IF80" s="629"/>
      <c r="IG80" s="629"/>
      <c r="IH80" s="629"/>
      <c r="II80" s="629"/>
      <c r="IJ80" s="629"/>
      <c r="IK80" s="629"/>
      <c r="IL80" s="629"/>
      <c r="IM80" s="629"/>
      <c r="IN80" s="629"/>
      <c r="IO80" s="629"/>
      <c r="IP80" s="629"/>
      <c r="IQ80" s="629"/>
      <c r="IR80" s="629"/>
      <c r="IS80" s="629"/>
      <c r="IT80" s="629"/>
      <c r="IU80" s="629"/>
      <c r="IV80" s="629"/>
      <c r="IW80" s="629"/>
      <c r="IX80" s="629"/>
      <c r="IY80" s="629"/>
      <c r="IZ80" s="629"/>
      <c r="JA80" s="629"/>
      <c r="JB80" s="629"/>
      <c r="JC80" s="629"/>
      <c r="JD80" s="629"/>
      <c r="JE80" s="629"/>
      <c r="JF80" s="629"/>
      <c r="JG80" s="629"/>
      <c r="JH80" s="629"/>
      <c r="JI80" s="629"/>
      <c r="JJ80" s="629"/>
      <c r="JK80" s="629"/>
      <c r="JL80" s="629"/>
      <c r="JM80" s="629"/>
      <c r="JN80" s="629"/>
      <c r="JO80" s="629"/>
      <c r="JP80" s="629"/>
      <c r="JQ80" s="629"/>
      <c r="JR80" s="629"/>
      <c r="JS80" s="629"/>
      <c r="JT80" s="629"/>
      <c r="JU80" s="629"/>
      <c r="JV80" s="629"/>
      <c r="JW80" s="629"/>
      <c r="JX80" s="629"/>
      <c r="JY80" s="629"/>
      <c r="JZ80" s="629"/>
      <c r="KA80" s="629"/>
      <c r="KB80" s="629"/>
      <c r="KC80" s="629"/>
      <c r="KD80" s="629"/>
      <c r="KE80" s="629"/>
      <c r="KF80" s="629"/>
      <c r="KG80" s="629"/>
      <c r="KH80" s="629"/>
      <c r="KI80" s="629"/>
      <c r="KJ80" s="629"/>
      <c r="KK80" s="629"/>
      <c r="KL80" s="629"/>
      <c r="KM80" s="629"/>
      <c r="KN80" s="629"/>
      <c r="KO80" s="629"/>
      <c r="KP80" s="629"/>
      <c r="KQ80" s="629"/>
      <c r="KR80" s="629"/>
      <c r="KS80" s="629"/>
      <c r="KT80" s="629"/>
      <c r="KU80" s="629"/>
      <c r="KV80" s="629"/>
      <c r="KW80" s="629"/>
      <c r="KX80" s="629"/>
      <c r="KY80" s="629"/>
      <c r="KZ80" s="629"/>
      <c r="LA80" s="629"/>
      <c r="LB80" s="629"/>
      <c r="LC80" s="629"/>
      <c r="LD80" s="629"/>
      <c r="LE80" s="629"/>
      <c r="LF80" s="629"/>
      <c r="LG80" s="629"/>
      <c r="LH80" s="629"/>
      <c r="LI80" s="629"/>
      <c r="LJ80" s="629"/>
      <c r="LK80" s="629"/>
      <c r="LL80" s="629"/>
      <c r="LM80" s="629"/>
      <c r="LN80" s="629"/>
      <c r="LO80" s="629"/>
      <c r="LP80" s="629"/>
      <c r="LQ80" s="629"/>
      <c r="LR80" s="629"/>
      <c r="LS80" s="629"/>
      <c r="LT80" s="629"/>
      <c r="LU80" s="629"/>
      <c r="LV80" s="629"/>
      <c r="LW80" s="629"/>
      <c r="LX80" s="629"/>
      <c r="LY80" s="629"/>
      <c r="LZ80" s="629"/>
      <c r="MA80" s="629"/>
      <c r="MB80" s="629"/>
      <c r="MC80" s="629"/>
      <c r="MD80" s="629"/>
      <c r="ME80" s="629"/>
      <c r="MF80" s="629"/>
      <c r="MG80" s="629"/>
      <c r="MH80" s="629"/>
      <c r="MI80" s="629"/>
      <c r="MJ80" s="629"/>
      <c r="MK80" s="629"/>
      <c r="ML80" s="629"/>
      <c r="MM80" s="629"/>
      <c r="MN80" s="629"/>
      <c r="MO80" s="629"/>
      <c r="MP80" s="629"/>
      <c r="MQ80" s="629"/>
      <c r="MR80" s="629"/>
      <c r="MS80" s="629"/>
      <c r="MT80" s="629"/>
      <c r="MU80" s="629"/>
      <c r="MV80" s="629"/>
      <c r="MW80" s="629"/>
      <c r="MX80" s="629"/>
      <c r="MY80" s="629"/>
      <c r="MZ80" s="629"/>
      <c r="NA80" s="629"/>
      <c r="NB80" s="629"/>
      <c r="NC80" s="629"/>
      <c r="ND80" s="629"/>
      <c r="NE80" s="629"/>
      <c r="NF80" s="629"/>
      <c r="NG80" s="629"/>
      <c r="NH80" s="629"/>
      <c r="NI80" s="629"/>
      <c r="NJ80" s="629"/>
      <c r="NK80" s="629"/>
      <c r="NL80" s="629"/>
      <c r="NM80" s="629"/>
      <c r="NN80" s="629"/>
      <c r="NO80" s="629"/>
      <c r="NP80" s="629"/>
      <c r="NQ80" s="629"/>
      <c r="NR80" s="629"/>
      <c r="NS80" s="629"/>
      <c r="NT80" s="629"/>
      <c r="NU80" s="629"/>
      <c r="NV80" s="629"/>
      <c r="NW80" s="629"/>
      <c r="NX80" s="629"/>
      <c r="NY80" s="629"/>
      <c r="NZ80" s="629"/>
      <c r="OA80" s="629"/>
      <c r="OB80" s="629"/>
      <c r="OC80" s="629"/>
      <c r="OD80" s="629"/>
      <c r="OE80" s="629"/>
      <c r="OF80" s="629"/>
      <c r="OG80" s="629"/>
      <c r="OH80" s="629"/>
      <c r="OI80" s="629"/>
      <c r="OJ80" s="629"/>
      <c r="OK80" s="629"/>
      <c r="OL80" s="629"/>
      <c r="OM80" s="629"/>
      <c r="ON80" s="629"/>
      <c r="OO80" s="629"/>
      <c r="OP80" s="629"/>
      <c r="OQ80" s="629"/>
      <c r="OR80" s="629"/>
      <c r="OS80" s="629"/>
      <c r="OT80" s="629"/>
      <c r="OU80" s="629"/>
      <c r="OV80" s="629"/>
      <c r="OW80" s="629"/>
      <c r="OX80" s="629"/>
      <c r="OY80" s="629"/>
      <c r="OZ80" s="629"/>
      <c r="PA80" s="629"/>
      <c r="PB80" s="629"/>
      <c r="PC80" s="629"/>
      <c r="PD80" s="629"/>
      <c r="PE80" s="629"/>
      <c r="PF80" s="629"/>
      <c r="PG80" s="629"/>
      <c r="PH80" s="629"/>
      <c r="PI80" s="629"/>
      <c r="PJ80" s="629"/>
      <c r="PK80" s="629"/>
      <c r="PL80" s="629"/>
      <c r="PM80" s="629"/>
      <c r="PN80" s="629"/>
      <c r="PO80" s="629"/>
      <c r="PP80" s="629"/>
      <c r="PQ80" s="629"/>
      <c r="PR80" s="629"/>
      <c r="PS80" s="629"/>
      <c r="PT80" s="629"/>
      <c r="PU80" s="629"/>
      <c r="PV80" s="629"/>
      <c r="PW80" s="629"/>
      <c r="PX80" s="629"/>
      <c r="PY80" s="629"/>
      <c r="PZ80" s="629"/>
      <c r="QA80" s="629"/>
      <c r="QB80" s="629"/>
      <c r="QC80" s="629"/>
      <c r="QD80" s="629"/>
      <c r="QE80" s="629"/>
      <c r="QF80" s="629"/>
      <c r="QG80" s="629"/>
      <c r="QH80" s="629"/>
      <c r="QI80" s="629"/>
      <c r="QJ80" s="629"/>
      <c r="QK80" s="629"/>
      <c r="QL80" s="629"/>
      <c r="QM80" s="629"/>
      <c r="QN80" s="629"/>
      <c r="QO80" s="629"/>
      <c r="QP80" s="629"/>
      <c r="QQ80" s="629"/>
      <c r="QR80" s="629"/>
      <c r="QS80" s="629"/>
      <c r="QT80" s="629"/>
      <c r="QU80" s="629"/>
      <c r="QV80" s="629"/>
      <c r="QW80" s="629"/>
      <c r="QX80" s="629"/>
      <c r="QY80" s="629"/>
      <c r="QZ80" s="629"/>
      <c r="RA80" s="629"/>
      <c r="RB80" s="629"/>
      <c r="RC80" s="629"/>
      <c r="RD80" s="629"/>
      <c r="RE80" s="629"/>
      <c r="RF80" s="629"/>
      <c r="RG80" s="629"/>
      <c r="RH80" s="629"/>
      <c r="RI80" s="629"/>
      <c r="RJ80" s="629"/>
      <c r="RK80" s="629"/>
      <c r="RL80" s="629"/>
      <c r="RM80" s="629"/>
      <c r="RN80" s="629"/>
      <c r="RO80" s="629"/>
      <c r="RP80" s="629"/>
      <c r="RQ80" s="629"/>
      <c r="RR80" s="629"/>
      <c r="RS80" s="629"/>
      <c r="RT80" s="629"/>
      <c r="RU80" s="629"/>
      <c r="RV80" s="629"/>
      <c r="RW80" s="629"/>
      <c r="RX80" s="629"/>
      <c r="RY80" s="629"/>
      <c r="RZ80" s="629"/>
      <c r="SA80" s="629"/>
      <c r="SB80" s="629"/>
      <c r="SC80" s="629"/>
      <c r="SD80" s="629"/>
      <c r="SE80" s="629"/>
      <c r="SF80" s="629"/>
      <c r="SG80" s="629"/>
      <c r="SH80" s="629"/>
      <c r="SI80" s="629"/>
      <c r="SJ80" s="629"/>
      <c r="SK80" s="629"/>
      <c r="SL80" s="629"/>
      <c r="SM80" s="629"/>
      <c r="SN80" s="629"/>
      <c r="SO80" s="629"/>
      <c r="SP80" s="629"/>
      <c r="SQ80" s="629"/>
      <c r="SR80" s="629"/>
      <c r="SS80" s="629"/>
      <c r="ST80" s="629"/>
      <c r="SU80" s="629"/>
      <c r="SV80" s="629"/>
      <c r="SW80" s="629"/>
      <c r="SX80" s="629"/>
      <c r="SY80" s="629"/>
      <c r="SZ80" s="629"/>
      <c r="TA80" s="629"/>
      <c r="TB80" s="629"/>
      <c r="TC80" s="629"/>
      <c r="TD80" s="629"/>
      <c r="TE80" s="629"/>
      <c r="TF80" s="629"/>
      <c r="TG80" s="629"/>
      <c r="TH80" s="629"/>
      <c r="TI80" s="629"/>
      <c r="TJ80" s="629"/>
      <c r="TK80" s="629"/>
      <c r="TL80" s="629"/>
      <c r="TM80" s="629"/>
      <c r="TN80" s="629"/>
      <c r="TO80" s="629"/>
      <c r="TP80" s="629"/>
      <c r="TQ80" s="629"/>
      <c r="TR80" s="629"/>
      <c r="TS80" s="629"/>
      <c r="TT80" s="629"/>
      <c r="TU80" s="629"/>
      <c r="TV80" s="629"/>
      <c r="TW80" s="629"/>
      <c r="TX80" s="629"/>
      <c r="TY80" s="629"/>
      <c r="TZ80" s="629"/>
      <c r="UA80" s="629"/>
      <c r="UB80" s="629"/>
      <c r="UC80" s="629"/>
      <c r="UD80" s="629"/>
      <c r="UE80" s="629"/>
      <c r="UF80" s="629"/>
      <c r="UG80" s="629"/>
      <c r="UH80" s="629"/>
      <c r="UI80" s="629"/>
      <c r="UJ80" s="629"/>
      <c r="UK80" s="629"/>
      <c r="UL80" s="629"/>
      <c r="UM80" s="629"/>
      <c r="UN80" s="629"/>
      <c r="UO80" s="629"/>
      <c r="UP80" s="629"/>
      <c r="UQ80" s="629"/>
      <c r="UR80" s="629"/>
      <c r="US80" s="629"/>
      <c r="UT80" s="629"/>
      <c r="UU80" s="629"/>
      <c r="UV80" s="629"/>
      <c r="UW80" s="629"/>
      <c r="UX80" s="629"/>
      <c r="UY80" s="629"/>
      <c r="UZ80" s="629"/>
      <c r="VA80" s="629"/>
      <c r="VB80" s="629"/>
      <c r="VC80" s="629"/>
      <c r="VD80" s="629"/>
      <c r="VE80" s="629"/>
      <c r="VF80" s="629"/>
      <c r="VG80" s="629"/>
      <c r="VH80" s="629"/>
      <c r="VI80" s="629"/>
      <c r="VJ80" s="629"/>
      <c r="VK80" s="629"/>
      <c r="VL80" s="629"/>
      <c r="VM80" s="629"/>
      <c r="VN80" s="629"/>
      <c r="VO80" s="629"/>
      <c r="VP80" s="629"/>
      <c r="VQ80" s="629"/>
      <c r="VR80" s="629"/>
      <c r="VS80" s="629"/>
      <c r="VT80" s="629"/>
      <c r="VU80" s="629"/>
      <c r="VV80" s="629"/>
      <c r="VW80" s="629"/>
      <c r="VX80" s="629"/>
      <c r="VY80" s="629"/>
      <c r="VZ80" s="629"/>
      <c r="WA80" s="629"/>
      <c r="WB80" s="629"/>
      <c r="WC80" s="629"/>
      <c r="WD80" s="629"/>
      <c r="WE80" s="629"/>
      <c r="WF80" s="629"/>
      <c r="WG80" s="629"/>
      <c r="WH80" s="629"/>
      <c r="WI80" s="629"/>
      <c r="WJ80" s="629"/>
      <c r="WK80" s="629"/>
      <c r="WL80" s="629"/>
      <c r="WM80" s="629"/>
      <c r="WN80" s="629"/>
      <c r="WO80" s="629"/>
      <c r="WP80" s="629"/>
      <c r="WQ80" s="629"/>
      <c r="WR80" s="629"/>
      <c r="WS80" s="629"/>
      <c r="WT80" s="629"/>
      <c r="WU80" s="629"/>
      <c r="WV80" s="629"/>
      <c r="WW80" s="629"/>
      <c r="WX80" s="629"/>
      <c r="WY80" s="629"/>
      <c r="WZ80" s="629"/>
      <c r="XA80" s="629"/>
      <c r="XB80" s="629"/>
      <c r="XC80" s="629"/>
      <c r="XD80" s="629"/>
      <c r="XE80" s="629"/>
      <c r="XF80" s="629"/>
      <c r="XG80" s="629"/>
      <c r="XH80" s="629"/>
      <c r="XI80" s="629"/>
      <c r="XJ80" s="629"/>
      <c r="XK80" s="629"/>
      <c r="XL80" s="629"/>
      <c r="XM80" s="629"/>
      <c r="XN80" s="629"/>
      <c r="XO80" s="629"/>
      <c r="XP80" s="629"/>
      <c r="XQ80" s="629"/>
      <c r="XR80" s="629"/>
      <c r="XS80" s="629"/>
      <c r="XT80" s="629"/>
      <c r="XU80" s="629"/>
      <c r="XV80" s="629"/>
      <c r="XW80" s="629"/>
      <c r="XX80" s="629"/>
      <c r="XY80" s="629"/>
      <c r="XZ80" s="629"/>
      <c r="YA80" s="629"/>
      <c r="YB80" s="629"/>
      <c r="YC80" s="629"/>
      <c r="YD80" s="629"/>
      <c r="YE80" s="629"/>
      <c r="YF80" s="629"/>
      <c r="YG80" s="629"/>
      <c r="YH80" s="629"/>
      <c r="YI80" s="629"/>
      <c r="YJ80" s="629"/>
      <c r="YK80" s="629"/>
      <c r="YL80" s="629"/>
      <c r="YM80" s="629"/>
      <c r="YN80" s="629"/>
      <c r="YO80" s="629"/>
      <c r="YP80" s="629"/>
      <c r="YQ80" s="629"/>
      <c r="YR80" s="629"/>
      <c r="YS80" s="629"/>
      <c r="YT80" s="629"/>
      <c r="YU80" s="629"/>
      <c r="YV80" s="629"/>
      <c r="YW80" s="629"/>
      <c r="YX80" s="629"/>
      <c r="YY80" s="629"/>
      <c r="YZ80" s="629"/>
      <c r="ZA80" s="629"/>
      <c r="ZB80" s="629"/>
      <c r="ZC80" s="629"/>
      <c r="ZD80" s="629"/>
      <c r="ZE80" s="629"/>
      <c r="ZF80" s="629"/>
      <c r="ZG80" s="629"/>
      <c r="ZH80" s="629"/>
      <c r="ZI80" s="629"/>
      <c r="ZJ80" s="629"/>
      <c r="ZK80" s="629"/>
      <c r="ZL80" s="629"/>
      <c r="ZM80" s="629"/>
      <c r="ZN80" s="629"/>
      <c r="ZO80" s="629"/>
      <c r="ZP80" s="629"/>
      <c r="ZQ80" s="629"/>
      <c r="ZR80" s="629"/>
      <c r="ZS80" s="629"/>
      <c r="ZT80" s="629"/>
      <c r="ZU80" s="629"/>
      <c r="ZV80" s="629"/>
      <c r="ZW80" s="629"/>
      <c r="ZX80" s="629"/>
      <c r="ZY80" s="629"/>
      <c r="ZZ80" s="629"/>
      <c r="AAA80" s="629"/>
      <c r="AAB80" s="629"/>
      <c r="AAC80" s="629"/>
      <c r="AAD80" s="629"/>
      <c r="AAE80" s="629"/>
      <c r="AAF80" s="629"/>
      <c r="AAG80" s="629"/>
      <c r="AAH80" s="629"/>
      <c r="AAI80" s="629"/>
      <c r="AAJ80" s="629"/>
      <c r="AAK80" s="629"/>
      <c r="AAL80" s="629"/>
      <c r="AAM80" s="629"/>
      <c r="AAN80" s="629"/>
      <c r="AAO80" s="629"/>
      <c r="AAP80" s="629"/>
      <c r="AAQ80" s="629"/>
      <c r="AAR80" s="629"/>
      <c r="AAS80" s="629"/>
      <c r="AAT80" s="629"/>
      <c r="AAU80" s="629"/>
      <c r="AAV80" s="629"/>
      <c r="AAW80" s="629"/>
      <c r="AAX80" s="629"/>
      <c r="AAY80" s="629"/>
      <c r="AAZ80" s="629"/>
      <c r="ABA80" s="629"/>
      <c r="ABB80" s="629"/>
      <c r="ABC80" s="629"/>
      <c r="ABD80" s="629"/>
      <c r="ABE80" s="629"/>
      <c r="ABF80" s="629"/>
      <c r="ABG80" s="629"/>
      <c r="ABH80" s="629"/>
      <c r="ABI80" s="629"/>
      <c r="ABJ80" s="629"/>
      <c r="ABK80" s="629"/>
      <c r="ABL80" s="629"/>
      <c r="ABM80" s="629"/>
      <c r="ABN80" s="629"/>
      <c r="ABO80" s="629"/>
      <c r="ABP80" s="629"/>
      <c r="ABQ80" s="629"/>
      <c r="ABR80" s="629"/>
      <c r="ABS80" s="629"/>
      <c r="ABT80" s="629"/>
      <c r="ABU80" s="629"/>
      <c r="ABV80" s="629"/>
      <c r="ABW80" s="629"/>
      <c r="ABX80" s="629"/>
      <c r="ABY80" s="629"/>
      <c r="ABZ80" s="629"/>
      <c r="ACA80" s="629"/>
      <c r="ACB80" s="629"/>
      <c r="ACC80" s="629"/>
      <c r="ACD80" s="629"/>
      <c r="ACE80" s="629"/>
      <c r="ACF80" s="629"/>
      <c r="ACG80" s="629"/>
      <c r="ACH80" s="629"/>
      <c r="ACI80" s="629"/>
      <c r="ACJ80" s="629"/>
      <c r="ACK80" s="629"/>
      <c r="ACL80" s="629"/>
      <c r="ACM80" s="629"/>
      <c r="ACN80" s="629"/>
      <c r="ACO80" s="629"/>
      <c r="ACP80" s="629"/>
      <c r="ACQ80" s="629"/>
      <c r="ACR80" s="629"/>
      <c r="ACS80" s="629"/>
      <c r="ACT80" s="629"/>
      <c r="ACU80" s="629"/>
      <c r="ACV80" s="629"/>
      <c r="ACW80" s="629"/>
      <c r="ACX80" s="629"/>
      <c r="ACY80" s="629"/>
      <c r="ACZ80" s="629"/>
      <c r="ADA80" s="629"/>
      <c r="ADB80" s="629"/>
      <c r="ADC80" s="629"/>
      <c r="ADD80" s="629"/>
      <c r="ADE80" s="629"/>
      <c r="ADF80" s="629"/>
      <c r="ADG80" s="629"/>
      <c r="ADH80" s="629"/>
      <c r="ADI80" s="629"/>
      <c r="ADJ80" s="629"/>
      <c r="ADK80" s="629"/>
      <c r="ADL80" s="629"/>
      <c r="ADM80" s="629"/>
      <c r="ADN80" s="629"/>
      <c r="ADO80" s="629"/>
      <c r="ADP80" s="629"/>
      <c r="ADQ80" s="629"/>
      <c r="ADR80" s="629"/>
      <c r="ADS80" s="629"/>
      <c r="ADT80" s="629"/>
      <c r="ADU80" s="629"/>
      <c r="ADV80" s="629"/>
      <c r="ADW80" s="629"/>
      <c r="ADX80" s="629"/>
      <c r="ADY80" s="629"/>
      <c r="ADZ80" s="629"/>
      <c r="AEA80" s="629"/>
      <c r="AEB80" s="629"/>
      <c r="AEC80" s="629"/>
      <c r="AED80" s="629"/>
      <c r="AEE80" s="629"/>
      <c r="AEF80" s="629"/>
      <c r="AEG80" s="629"/>
      <c r="AEH80" s="629"/>
      <c r="AEI80" s="629"/>
      <c r="AEJ80" s="629"/>
      <c r="AEK80" s="629"/>
      <c r="AEL80" s="629"/>
      <c r="AEM80" s="629"/>
      <c r="AEN80" s="629"/>
      <c r="AEO80" s="629"/>
      <c r="AEP80" s="629"/>
      <c r="AEQ80" s="629"/>
      <c r="AER80" s="629"/>
      <c r="AES80" s="629"/>
      <c r="AET80" s="629"/>
      <c r="AEU80" s="629"/>
      <c r="AEV80" s="629"/>
      <c r="AEW80" s="629"/>
      <c r="AEX80" s="629"/>
      <c r="AEY80" s="629"/>
      <c r="AEZ80" s="629"/>
      <c r="AFA80" s="629"/>
      <c r="AFB80" s="629"/>
      <c r="AFC80" s="629"/>
      <c r="AFD80" s="629"/>
      <c r="AFE80" s="629"/>
      <c r="AFF80" s="629"/>
      <c r="AFG80" s="629"/>
      <c r="AFH80" s="629"/>
      <c r="AFI80" s="629"/>
      <c r="AFJ80" s="629"/>
      <c r="AFK80" s="629"/>
      <c r="AFL80" s="629"/>
      <c r="AFM80" s="629"/>
      <c r="AFN80" s="629"/>
      <c r="AFO80" s="629"/>
      <c r="AFP80" s="629"/>
      <c r="AFQ80" s="629"/>
      <c r="AFR80" s="629"/>
      <c r="AFS80" s="629"/>
      <c r="AFT80" s="629"/>
      <c r="AFU80" s="629"/>
      <c r="AFV80" s="629"/>
      <c r="AFW80" s="629"/>
      <c r="AFX80" s="629"/>
      <c r="AFY80" s="629"/>
      <c r="AFZ80" s="629"/>
      <c r="AGA80" s="629"/>
      <c r="AGB80" s="629"/>
      <c r="AGC80" s="629"/>
      <c r="AGD80" s="629"/>
      <c r="AGE80" s="629"/>
      <c r="AGF80" s="629"/>
      <c r="AGG80" s="629"/>
      <c r="AGH80" s="629"/>
      <c r="AGI80" s="629"/>
      <c r="AGJ80" s="629"/>
      <c r="AGK80" s="629"/>
      <c r="AGL80" s="629"/>
      <c r="AGM80" s="629"/>
      <c r="AGN80" s="629"/>
      <c r="AGO80" s="629"/>
      <c r="AGP80" s="629"/>
      <c r="AGQ80" s="629"/>
      <c r="AGR80" s="629"/>
      <c r="AGS80" s="629"/>
      <c r="AGT80" s="629"/>
      <c r="AGU80" s="629"/>
      <c r="AGV80" s="629"/>
      <c r="AGW80" s="629"/>
      <c r="AGX80" s="629"/>
      <c r="AGY80" s="629"/>
      <c r="AGZ80" s="629"/>
      <c r="AHA80" s="629"/>
      <c r="AHB80" s="629"/>
      <c r="AHC80" s="629"/>
      <c r="AHD80" s="629"/>
      <c r="AHE80" s="629"/>
      <c r="AHF80" s="629"/>
      <c r="AHG80" s="629"/>
      <c r="AHH80" s="629"/>
      <c r="AHI80" s="629"/>
      <c r="AHJ80" s="629"/>
      <c r="AHK80" s="629"/>
      <c r="AHL80" s="629"/>
      <c r="AHM80" s="629"/>
      <c r="AHN80" s="629"/>
      <c r="AHO80" s="629"/>
      <c r="AHP80" s="629"/>
      <c r="AHQ80" s="629"/>
      <c r="AHR80" s="629"/>
      <c r="AHS80" s="629"/>
      <c r="AHT80" s="629"/>
      <c r="AHU80" s="629"/>
      <c r="AHV80" s="629"/>
      <c r="AHW80" s="629"/>
      <c r="AHX80" s="629"/>
      <c r="AHY80" s="629"/>
      <c r="AHZ80" s="629"/>
      <c r="AIA80" s="629"/>
      <c r="AIB80" s="629"/>
      <c r="AIC80" s="629"/>
      <c r="AID80" s="629"/>
      <c r="AIE80" s="629"/>
      <c r="AIF80" s="629"/>
      <c r="AIG80" s="629"/>
      <c r="AIH80" s="629"/>
      <c r="AII80" s="629"/>
    </row>
    <row r="81" spans="1:919" s="498" customFormat="1" ht="31.75" customHeight="1" x14ac:dyDescent="0.75">
      <c r="A81" s="2010"/>
      <c r="B81" s="2010"/>
      <c r="C81" s="598">
        <v>10.3</v>
      </c>
      <c r="D81" s="716" t="s">
        <v>74</v>
      </c>
      <c r="E81" s="600" t="s">
        <v>24</v>
      </c>
      <c r="F81" s="600" t="s">
        <v>16</v>
      </c>
      <c r="G81" s="538">
        <f t="array" ref="G81">INDEX('Salary . staff rates'!$A$6:$C$28,MATCH(1,('Salary . staff rates'!$A$6:$A$28=MNO!E81)*('Salary . staff rates'!$B$6:$B$28=MNO!F81),0),3)</f>
        <v>750</v>
      </c>
      <c r="H81" s="537">
        <f t="shared" si="109"/>
        <v>750</v>
      </c>
      <c r="I81" s="601" t="s">
        <v>0</v>
      </c>
      <c r="J81" s="602" t="s">
        <v>0</v>
      </c>
      <c r="K81" s="606">
        <v>0</v>
      </c>
      <c r="L81" s="603">
        <f t="shared" si="110"/>
        <v>0</v>
      </c>
      <c r="M81" s="648" t="s">
        <v>33</v>
      </c>
      <c r="N81" s="604">
        <f>IF(K81="N/A",0,IF(M81="Yes",L81*'Salary . staff rates'!$C$34,0))</f>
        <v>0</v>
      </c>
      <c r="O81" s="661"/>
      <c r="P81" s="662">
        <v>1</v>
      </c>
      <c r="Q81" s="662">
        <v>1</v>
      </c>
      <c r="R81" s="545"/>
      <c r="S81" s="546">
        <v>3</v>
      </c>
      <c r="T81" s="546">
        <f t="shared" si="123"/>
        <v>3</v>
      </c>
      <c r="U81" s="546">
        <f t="shared" si="124"/>
        <v>3</v>
      </c>
      <c r="W81" s="662"/>
      <c r="Y81" s="1011">
        <f t="shared" si="125"/>
        <v>0</v>
      </c>
      <c r="Z81" s="1011">
        <f t="shared" si="126"/>
        <v>0</v>
      </c>
      <c r="AB81" s="1011">
        <f t="shared" si="127"/>
        <v>0</v>
      </c>
      <c r="AC81" s="1011">
        <f t="shared" si="128"/>
        <v>0</v>
      </c>
      <c r="AD81" s="714"/>
      <c r="AE81" s="1011">
        <f t="shared" si="129"/>
        <v>0</v>
      </c>
      <c r="AF81" s="1011">
        <f t="shared" si="130"/>
        <v>0</v>
      </c>
      <c r="AH81" s="1011">
        <f t="shared" si="131"/>
        <v>0</v>
      </c>
      <c r="AI81" s="1011">
        <f t="shared" si="132"/>
        <v>0</v>
      </c>
      <c r="AJ81" s="714"/>
      <c r="AL81" s="548"/>
      <c r="AN81" s="1011">
        <f t="shared" si="133"/>
        <v>0</v>
      </c>
      <c r="AO81" s="1011">
        <f t="shared" si="134"/>
        <v>0</v>
      </c>
      <c r="AP81" s="547"/>
      <c r="AQ81" s="1011">
        <f t="shared" si="135"/>
        <v>0</v>
      </c>
      <c r="AR81" s="1011">
        <f t="shared" si="136"/>
        <v>0</v>
      </c>
      <c r="AS81" s="629"/>
      <c r="AT81" s="629"/>
      <c r="AU81" s="629"/>
      <c r="AV81" s="629"/>
      <c r="AW81" s="629"/>
      <c r="AX81" s="629"/>
      <c r="AY81" s="629"/>
      <c r="AZ81" s="629"/>
      <c r="BA81" s="629"/>
      <c r="BB81" s="629"/>
      <c r="BC81" s="629"/>
      <c r="BD81" s="629"/>
      <c r="BE81" s="629"/>
      <c r="BF81" s="629"/>
      <c r="BG81" s="629"/>
      <c r="BH81" s="629"/>
      <c r="BI81" s="629"/>
      <c r="BJ81" s="629"/>
      <c r="BK81" s="629"/>
      <c r="BL81" s="629"/>
      <c r="BM81" s="629"/>
      <c r="BN81" s="629"/>
      <c r="BO81" s="629"/>
      <c r="BP81" s="629"/>
      <c r="BQ81" s="629"/>
      <c r="BR81" s="629"/>
      <c r="BS81" s="629"/>
      <c r="BT81" s="629"/>
      <c r="BU81" s="629"/>
      <c r="BV81" s="629"/>
      <c r="BW81" s="629"/>
      <c r="BX81" s="629"/>
      <c r="BY81" s="629"/>
      <c r="BZ81" s="629"/>
      <c r="CA81" s="629"/>
      <c r="CB81" s="629"/>
      <c r="CC81" s="629"/>
      <c r="CD81" s="629"/>
      <c r="CE81" s="629"/>
      <c r="CF81" s="629"/>
      <c r="CG81" s="629"/>
      <c r="CH81" s="629"/>
      <c r="CI81" s="629"/>
      <c r="CJ81" s="629"/>
      <c r="CK81" s="629"/>
      <c r="CL81" s="629"/>
      <c r="CM81" s="629"/>
      <c r="CN81" s="629"/>
      <c r="CO81" s="629"/>
      <c r="CP81" s="629"/>
      <c r="CQ81" s="629"/>
      <c r="CR81" s="629"/>
      <c r="CS81" s="629"/>
      <c r="CT81" s="629"/>
      <c r="CU81" s="629"/>
      <c r="CV81" s="629"/>
      <c r="CW81" s="629"/>
      <c r="CX81" s="629"/>
      <c r="CY81" s="629"/>
      <c r="CZ81" s="629"/>
      <c r="DA81" s="629"/>
      <c r="DB81" s="629"/>
      <c r="DC81" s="629"/>
      <c r="DD81" s="629"/>
      <c r="DE81" s="629"/>
      <c r="DF81" s="629"/>
      <c r="DG81" s="629"/>
      <c r="DH81" s="629"/>
      <c r="DI81" s="629"/>
      <c r="DJ81" s="629"/>
      <c r="DK81" s="629"/>
      <c r="DL81" s="629"/>
      <c r="DM81" s="629"/>
      <c r="DN81" s="629"/>
      <c r="DO81" s="629"/>
      <c r="DP81" s="629"/>
      <c r="DQ81" s="629"/>
      <c r="DR81" s="629"/>
      <c r="DS81" s="629"/>
      <c r="DT81" s="629"/>
      <c r="DU81" s="629"/>
      <c r="DV81" s="629"/>
      <c r="DW81" s="629"/>
      <c r="DX81" s="629"/>
      <c r="DY81" s="629"/>
      <c r="DZ81" s="629"/>
      <c r="EA81" s="629"/>
      <c r="EB81" s="629"/>
      <c r="EC81" s="629"/>
      <c r="ED81" s="629"/>
      <c r="EE81" s="629"/>
      <c r="EF81" s="629"/>
      <c r="EG81" s="629"/>
      <c r="EH81" s="629"/>
      <c r="EI81" s="629"/>
      <c r="EJ81" s="629"/>
      <c r="EK81" s="629"/>
      <c r="EL81" s="629"/>
      <c r="EM81" s="629"/>
      <c r="EN81" s="629"/>
      <c r="EO81" s="629"/>
      <c r="EP81" s="629"/>
      <c r="EQ81" s="629"/>
      <c r="ER81" s="629"/>
      <c r="ES81" s="629"/>
      <c r="ET81" s="629"/>
      <c r="EU81" s="629"/>
      <c r="EV81" s="629"/>
      <c r="EW81" s="629"/>
      <c r="EX81" s="629"/>
      <c r="EY81" s="629"/>
      <c r="EZ81" s="629"/>
      <c r="FA81" s="629"/>
      <c r="FB81" s="629"/>
      <c r="FC81" s="629"/>
      <c r="FD81" s="629"/>
      <c r="FE81" s="629"/>
      <c r="FF81" s="629"/>
      <c r="FG81" s="629"/>
      <c r="FH81" s="629"/>
      <c r="FI81" s="629"/>
      <c r="FJ81" s="629"/>
      <c r="FK81" s="629"/>
      <c r="FL81" s="629"/>
      <c r="FM81" s="629"/>
      <c r="FN81" s="629"/>
      <c r="FO81" s="629"/>
      <c r="FP81" s="629"/>
      <c r="FQ81" s="629"/>
      <c r="FR81" s="629"/>
      <c r="FS81" s="629"/>
      <c r="FT81" s="629"/>
      <c r="FU81" s="629"/>
      <c r="FV81" s="629"/>
      <c r="FW81" s="629"/>
      <c r="FX81" s="629"/>
      <c r="FY81" s="629"/>
      <c r="FZ81" s="629"/>
      <c r="GA81" s="629"/>
      <c r="GB81" s="629"/>
      <c r="GC81" s="629"/>
      <c r="GD81" s="629"/>
      <c r="GE81" s="629"/>
      <c r="GF81" s="629"/>
      <c r="GG81" s="629"/>
      <c r="GH81" s="629"/>
      <c r="GI81" s="629"/>
      <c r="GJ81" s="629"/>
      <c r="GK81" s="629"/>
      <c r="GL81" s="629"/>
      <c r="GM81" s="629"/>
      <c r="GN81" s="629"/>
      <c r="GO81" s="629"/>
      <c r="GP81" s="629"/>
      <c r="GQ81" s="629"/>
      <c r="GR81" s="629"/>
      <c r="GS81" s="629"/>
      <c r="GT81" s="629"/>
      <c r="GU81" s="629"/>
      <c r="GV81" s="629"/>
      <c r="GW81" s="629"/>
      <c r="GX81" s="629"/>
      <c r="GY81" s="629"/>
      <c r="GZ81" s="629"/>
      <c r="HA81" s="629"/>
      <c r="HB81" s="629"/>
      <c r="HC81" s="629"/>
      <c r="HD81" s="629"/>
      <c r="HE81" s="629"/>
      <c r="HF81" s="629"/>
      <c r="HG81" s="629"/>
      <c r="HH81" s="629"/>
      <c r="HI81" s="629"/>
      <c r="HJ81" s="629"/>
      <c r="HK81" s="629"/>
      <c r="HL81" s="629"/>
      <c r="HM81" s="629"/>
      <c r="HN81" s="629"/>
      <c r="HO81" s="629"/>
      <c r="HP81" s="629"/>
      <c r="HQ81" s="629"/>
      <c r="HR81" s="629"/>
      <c r="HS81" s="629"/>
      <c r="HT81" s="629"/>
      <c r="HU81" s="629"/>
      <c r="HV81" s="629"/>
      <c r="HW81" s="629"/>
      <c r="HX81" s="629"/>
      <c r="HY81" s="629"/>
      <c r="HZ81" s="629"/>
      <c r="IA81" s="629"/>
      <c r="IB81" s="629"/>
      <c r="IC81" s="629"/>
      <c r="ID81" s="629"/>
      <c r="IE81" s="629"/>
      <c r="IF81" s="629"/>
      <c r="IG81" s="629"/>
      <c r="IH81" s="629"/>
      <c r="II81" s="629"/>
      <c r="IJ81" s="629"/>
      <c r="IK81" s="629"/>
      <c r="IL81" s="629"/>
      <c r="IM81" s="629"/>
      <c r="IN81" s="629"/>
      <c r="IO81" s="629"/>
      <c r="IP81" s="629"/>
      <c r="IQ81" s="629"/>
      <c r="IR81" s="629"/>
      <c r="IS81" s="629"/>
      <c r="IT81" s="629"/>
      <c r="IU81" s="629"/>
      <c r="IV81" s="629"/>
      <c r="IW81" s="629"/>
      <c r="IX81" s="629"/>
      <c r="IY81" s="629"/>
      <c r="IZ81" s="629"/>
      <c r="JA81" s="629"/>
      <c r="JB81" s="629"/>
      <c r="JC81" s="629"/>
      <c r="JD81" s="629"/>
      <c r="JE81" s="629"/>
      <c r="JF81" s="629"/>
      <c r="JG81" s="629"/>
      <c r="JH81" s="629"/>
      <c r="JI81" s="629"/>
      <c r="JJ81" s="629"/>
      <c r="JK81" s="629"/>
      <c r="JL81" s="629"/>
      <c r="JM81" s="629"/>
      <c r="JN81" s="629"/>
      <c r="JO81" s="629"/>
      <c r="JP81" s="629"/>
      <c r="JQ81" s="629"/>
      <c r="JR81" s="629"/>
      <c r="JS81" s="629"/>
      <c r="JT81" s="629"/>
      <c r="JU81" s="629"/>
      <c r="JV81" s="629"/>
      <c r="JW81" s="629"/>
      <c r="JX81" s="629"/>
      <c r="JY81" s="629"/>
      <c r="JZ81" s="629"/>
      <c r="KA81" s="629"/>
      <c r="KB81" s="629"/>
      <c r="KC81" s="629"/>
      <c r="KD81" s="629"/>
      <c r="KE81" s="629"/>
      <c r="KF81" s="629"/>
      <c r="KG81" s="629"/>
      <c r="KH81" s="629"/>
      <c r="KI81" s="629"/>
      <c r="KJ81" s="629"/>
      <c r="KK81" s="629"/>
      <c r="KL81" s="629"/>
      <c r="KM81" s="629"/>
      <c r="KN81" s="629"/>
      <c r="KO81" s="629"/>
      <c r="KP81" s="629"/>
      <c r="KQ81" s="629"/>
      <c r="KR81" s="629"/>
      <c r="KS81" s="629"/>
      <c r="KT81" s="629"/>
      <c r="KU81" s="629"/>
      <c r="KV81" s="629"/>
      <c r="KW81" s="629"/>
      <c r="KX81" s="629"/>
      <c r="KY81" s="629"/>
      <c r="KZ81" s="629"/>
      <c r="LA81" s="629"/>
      <c r="LB81" s="629"/>
      <c r="LC81" s="629"/>
      <c r="LD81" s="629"/>
      <c r="LE81" s="629"/>
      <c r="LF81" s="629"/>
      <c r="LG81" s="629"/>
      <c r="LH81" s="629"/>
      <c r="LI81" s="629"/>
      <c r="LJ81" s="629"/>
      <c r="LK81" s="629"/>
      <c r="LL81" s="629"/>
      <c r="LM81" s="629"/>
      <c r="LN81" s="629"/>
      <c r="LO81" s="629"/>
      <c r="LP81" s="629"/>
      <c r="LQ81" s="629"/>
      <c r="LR81" s="629"/>
      <c r="LS81" s="629"/>
      <c r="LT81" s="629"/>
      <c r="LU81" s="629"/>
      <c r="LV81" s="629"/>
      <c r="LW81" s="629"/>
      <c r="LX81" s="629"/>
      <c r="LY81" s="629"/>
      <c r="LZ81" s="629"/>
      <c r="MA81" s="629"/>
      <c r="MB81" s="629"/>
      <c r="MC81" s="629"/>
      <c r="MD81" s="629"/>
      <c r="ME81" s="629"/>
      <c r="MF81" s="629"/>
      <c r="MG81" s="629"/>
      <c r="MH81" s="629"/>
      <c r="MI81" s="629"/>
      <c r="MJ81" s="629"/>
      <c r="MK81" s="629"/>
      <c r="ML81" s="629"/>
      <c r="MM81" s="629"/>
      <c r="MN81" s="629"/>
      <c r="MO81" s="629"/>
      <c r="MP81" s="629"/>
      <c r="MQ81" s="629"/>
      <c r="MR81" s="629"/>
      <c r="MS81" s="629"/>
      <c r="MT81" s="629"/>
      <c r="MU81" s="629"/>
      <c r="MV81" s="629"/>
      <c r="MW81" s="629"/>
      <c r="MX81" s="629"/>
      <c r="MY81" s="629"/>
      <c r="MZ81" s="629"/>
      <c r="NA81" s="629"/>
      <c r="NB81" s="629"/>
      <c r="NC81" s="629"/>
      <c r="ND81" s="629"/>
      <c r="NE81" s="629"/>
      <c r="NF81" s="629"/>
      <c r="NG81" s="629"/>
      <c r="NH81" s="629"/>
      <c r="NI81" s="629"/>
      <c r="NJ81" s="629"/>
      <c r="NK81" s="629"/>
      <c r="NL81" s="629"/>
      <c r="NM81" s="629"/>
      <c r="NN81" s="629"/>
      <c r="NO81" s="629"/>
      <c r="NP81" s="629"/>
      <c r="NQ81" s="629"/>
      <c r="NR81" s="629"/>
      <c r="NS81" s="629"/>
      <c r="NT81" s="629"/>
      <c r="NU81" s="629"/>
      <c r="NV81" s="629"/>
      <c r="NW81" s="629"/>
      <c r="NX81" s="629"/>
      <c r="NY81" s="629"/>
      <c r="NZ81" s="629"/>
      <c r="OA81" s="629"/>
      <c r="OB81" s="629"/>
      <c r="OC81" s="629"/>
      <c r="OD81" s="629"/>
      <c r="OE81" s="629"/>
      <c r="OF81" s="629"/>
      <c r="OG81" s="629"/>
      <c r="OH81" s="629"/>
      <c r="OI81" s="629"/>
      <c r="OJ81" s="629"/>
      <c r="OK81" s="629"/>
      <c r="OL81" s="629"/>
      <c r="OM81" s="629"/>
      <c r="ON81" s="629"/>
      <c r="OO81" s="629"/>
      <c r="OP81" s="629"/>
      <c r="OQ81" s="629"/>
      <c r="OR81" s="629"/>
      <c r="OS81" s="629"/>
      <c r="OT81" s="629"/>
      <c r="OU81" s="629"/>
      <c r="OV81" s="629"/>
      <c r="OW81" s="629"/>
      <c r="OX81" s="629"/>
      <c r="OY81" s="629"/>
      <c r="OZ81" s="629"/>
      <c r="PA81" s="629"/>
      <c r="PB81" s="629"/>
      <c r="PC81" s="629"/>
      <c r="PD81" s="629"/>
      <c r="PE81" s="629"/>
      <c r="PF81" s="629"/>
      <c r="PG81" s="629"/>
      <c r="PH81" s="629"/>
      <c r="PI81" s="629"/>
      <c r="PJ81" s="629"/>
      <c r="PK81" s="629"/>
      <c r="PL81" s="629"/>
      <c r="PM81" s="629"/>
      <c r="PN81" s="629"/>
      <c r="PO81" s="629"/>
      <c r="PP81" s="629"/>
      <c r="PQ81" s="629"/>
      <c r="PR81" s="629"/>
      <c r="PS81" s="629"/>
      <c r="PT81" s="629"/>
      <c r="PU81" s="629"/>
      <c r="PV81" s="629"/>
      <c r="PW81" s="629"/>
      <c r="PX81" s="629"/>
      <c r="PY81" s="629"/>
      <c r="PZ81" s="629"/>
      <c r="QA81" s="629"/>
      <c r="QB81" s="629"/>
      <c r="QC81" s="629"/>
      <c r="QD81" s="629"/>
      <c r="QE81" s="629"/>
      <c r="QF81" s="629"/>
      <c r="QG81" s="629"/>
      <c r="QH81" s="629"/>
      <c r="QI81" s="629"/>
      <c r="QJ81" s="629"/>
      <c r="QK81" s="629"/>
      <c r="QL81" s="629"/>
      <c r="QM81" s="629"/>
      <c r="QN81" s="629"/>
      <c r="QO81" s="629"/>
      <c r="QP81" s="629"/>
      <c r="QQ81" s="629"/>
      <c r="QR81" s="629"/>
      <c r="QS81" s="629"/>
      <c r="QT81" s="629"/>
      <c r="QU81" s="629"/>
      <c r="QV81" s="629"/>
      <c r="QW81" s="629"/>
      <c r="QX81" s="629"/>
      <c r="QY81" s="629"/>
      <c r="QZ81" s="629"/>
      <c r="RA81" s="629"/>
      <c r="RB81" s="629"/>
      <c r="RC81" s="629"/>
      <c r="RD81" s="629"/>
      <c r="RE81" s="629"/>
      <c r="RF81" s="629"/>
      <c r="RG81" s="629"/>
      <c r="RH81" s="629"/>
      <c r="RI81" s="629"/>
      <c r="RJ81" s="629"/>
      <c r="RK81" s="629"/>
      <c r="RL81" s="629"/>
      <c r="RM81" s="629"/>
      <c r="RN81" s="629"/>
      <c r="RO81" s="629"/>
      <c r="RP81" s="629"/>
      <c r="RQ81" s="629"/>
      <c r="RR81" s="629"/>
      <c r="RS81" s="629"/>
      <c r="RT81" s="629"/>
      <c r="RU81" s="629"/>
      <c r="RV81" s="629"/>
      <c r="RW81" s="629"/>
      <c r="RX81" s="629"/>
      <c r="RY81" s="629"/>
      <c r="RZ81" s="629"/>
      <c r="SA81" s="629"/>
      <c r="SB81" s="629"/>
      <c r="SC81" s="629"/>
      <c r="SD81" s="629"/>
      <c r="SE81" s="629"/>
      <c r="SF81" s="629"/>
      <c r="SG81" s="629"/>
      <c r="SH81" s="629"/>
      <c r="SI81" s="629"/>
      <c r="SJ81" s="629"/>
      <c r="SK81" s="629"/>
      <c r="SL81" s="629"/>
      <c r="SM81" s="629"/>
      <c r="SN81" s="629"/>
      <c r="SO81" s="629"/>
      <c r="SP81" s="629"/>
      <c r="SQ81" s="629"/>
      <c r="SR81" s="629"/>
      <c r="SS81" s="629"/>
      <c r="ST81" s="629"/>
      <c r="SU81" s="629"/>
      <c r="SV81" s="629"/>
      <c r="SW81" s="629"/>
      <c r="SX81" s="629"/>
      <c r="SY81" s="629"/>
      <c r="SZ81" s="629"/>
      <c r="TA81" s="629"/>
      <c r="TB81" s="629"/>
      <c r="TC81" s="629"/>
      <c r="TD81" s="629"/>
      <c r="TE81" s="629"/>
      <c r="TF81" s="629"/>
      <c r="TG81" s="629"/>
      <c r="TH81" s="629"/>
      <c r="TI81" s="629"/>
      <c r="TJ81" s="629"/>
      <c r="TK81" s="629"/>
      <c r="TL81" s="629"/>
      <c r="TM81" s="629"/>
      <c r="TN81" s="629"/>
      <c r="TO81" s="629"/>
      <c r="TP81" s="629"/>
      <c r="TQ81" s="629"/>
      <c r="TR81" s="629"/>
      <c r="TS81" s="629"/>
      <c r="TT81" s="629"/>
      <c r="TU81" s="629"/>
      <c r="TV81" s="629"/>
      <c r="TW81" s="629"/>
      <c r="TX81" s="629"/>
      <c r="TY81" s="629"/>
      <c r="TZ81" s="629"/>
      <c r="UA81" s="629"/>
      <c r="UB81" s="629"/>
      <c r="UC81" s="629"/>
      <c r="UD81" s="629"/>
      <c r="UE81" s="629"/>
      <c r="UF81" s="629"/>
      <c r="UG81" s="629"/>
      <c r="UH81" s="629"/>
      <c r="UI81" s="629"/>
      <c r="UJ81" s="629"/>
      <c r="UK81" s="629"/>
      <c r="UL81" s="629"/>
      <c r="UM81" s="629"/>
      <c r="UN81" s="629"/>
      <c r="UO81" s="629"/>
      <c r="UP81" s="629"/>
      <c r="UQ81" s="629"/>
      <c r="UR81" s="629"/>
      <c r="US81" s="629"/>
      <c r="UT81" s="629"/>
      <c r="UU81" s="629"/>
      <c r="UV81" s="629"/>
      <c r="UW81" s="629"/>
      <c r="UX81" s="629"/>
      <c r="UY81" s="629"/>
      <c r="UZ81" s="629"/>
      <c r="VA81" s="629"/>
      <c r="VB81" s="629"/>
      <c r="VC81" s="629"/>
      <c r="VD81" s="629"/>
      <c r="VE81" s="629"/>
      <c r="VF81" s="629"/>
      <c r="VG81" s="629"/>
      <c r="VH81" s="629"/>
      <c r="VI81" s="629"/>
      <c r="VJ81" s="629"/>
      <c r="VK81" s="629"/>
      <c r="VL81" s="629"/>
      <c r="VM81" s="629"/>
      <c r="VN81" s="629"/>
      <c r="VO81" s="629"/>
      <c r="VP81" s="629"/>
      <c r="VQ81" s="629"/>
      <c r="VR81" s="629"/>
      <c r="VS81" s="629"/>
      <c r="VT81" s="629"/>
      <c r="VU81" s="629"/>
      <c r="VV81" s="629"/>
      <c r="VW81" s="629"/>
      <c r="VX81" s="629"/>
      <c r="VY81" s="629"/>
      <c r="VZ81" s="629"/>
      <c r="WA81" s="629"/>
      <c r="WB81" s="629"/>
      <c r="WC81" s="629"/>
      <c r="WD81" s="629"/>
      <c r="WE81" s="629"/>
      <c r="WF81" s="629"/>
      <c r="WG81" s="629"/>
      <c r="WH81" s="629"/>
      <c r="WI81" s="629"/>
      <c r="WJ81" s="629"/>
      <c r="WK81" s="629"/>
      <c r="WL81" s="629"/>
      <c r="WM81" s="629"/>
      <c r="WN81" s="629"/>
      <c r="WO81" s="629"/>
      <c r="WP81" s="629"/>
      <c r="WQ81" s="629"/>
      <c r="WR81" s="629"/>
      <c r="WS81" s="629"/>
      <c r="WT81" s="629"/>
      <c r="WU81" s="629"/>
      <c r="WV81" s="629"/>
      <c r="WW81" s="629"/>
      <c r="WX81" s="629"/>
      <c r="WY81" s="629"/>
      <c r="WZ81" s="629"/>
      <c r="XA81" s="629"/>
      <c r="XB81" s="629"/>
      <c r="XC81" s="629"/>
      <c r="XD81" s="629"/>
      <c r="XE81" s="629"/>
      <c r="XF81" s="629"/>
      <c r="XG81" s="629"/>
      <c r="XH81" s="629"/>
      <c r="XI81" s="629"/>
      <c r="XJ81" s="629"/>
      <c r="XK81" s="629"/>
      <c r="XL81" s="629"/>
      <c r="XM81" s="629"/>
      <c r="XN81" s="629"/>
      <c r="XO81" s="629"/>
      <c r="XP81" s="629"/>
      <c r="XQ81" s="629"/>
      <c r="XR81" s="629"/>
      <c r="XS81" s="629"/>
      <c r="XT81" s="629"/>
      <c r="XU81" s="629"/>
      <c r="XV81" s="629"/>
      <c r="XW81" s="629"/>
      <c r="XX81" s="629"/>
      <c r="XY81" s="629"/>
      <c r="XZ81" s="629"/>
      <c r="YA81" s="629"/>
      <c r="YB81" s="629"/>
      <c r="YC81" s="629"/>
      <c r="YD81" s="629"/>
      <c r="YE81" s="629"/>
      <c r="YF81" s="629"/>
      <c r="YG81" s="629"/>
      <c r="YH81" s="629"/>
      <c r="YI81" s="629"/>
      <c r="YJ81" s="629"/>
      <c r="YK81" s="629"/>
      <c r="YL81" s="629"/>
      <c r="YM81" s="629"/>
      <c r="YN81" s="629"/>
      <c r="YO81" s="629"/>
      <c r="YP81" s="629"/>
      <c r="YQ81" s="629"/>
      <c r="YR81" s="629"/>
      <c r="YS81" s="629"/>
      <c r="YT81" s="629"/>
      <c r="YU81" s="629"/>
      <c r="YV81" s="629"/>
      <c r="YW81" s="629"/>
      <c r="YX81" s="629"/>
      <c r="YY81" s="629"/>
      <c r="YZ81" s="629"/>
      <c r="ZA81" s="629"/>
      <c r="ZB81" s="629"/>
      <c r="ZC81" s="629"/>
      <c r="ZD81" s="629"/>
      <c r="ZE81" s="629"/>
      <c r="ZF81" s="629"/>
      <c r="ZG81" s="629"/>
      <c r="ZH81" s="629"/>
      <c r="ZI81" s="629"/>
      <c r="ZJ81" s="629"/>
      <c r="ZK81" s="629"/>
      <c r="ZL81" s="629"/>
      <c r="ZM81" s="629"/>
      <c r="ZN81" s="629"/>
      <c r="ZO81" s="629"/>
      <c r="ZP81" s="629"/>
      <c r="ZQ81" s="629"/>
      <c r="ZR81" s="629"/>
      <c r="ZS81" s="629"/>
      <c r="ZT81" s="629"/>
      <c r="ZU81" s="629"/>
      <c r="ZV81" s="629"/>
      <c r="ZW81" s="629"/>
      <c r="ZX81" s="629"/>
      <c r="ZY81" s="629"/>
      <c r="ZZ81" s="629"/>
      <c r="AAA81" s="629"/>
      <c r="AAB81" s="629"/>
      <c r="AAC81" s="629"/>
      <c r="AAD81" s="629"/>
      <c r="AAE81" s="629"/>
      <c r="AAF81" s="629"/>
      <c r="AAG81" s="629"/>
      <c r="AAH81" s="629"/>
      <c r="AAI81" s="629"/>
      <c r="AAJ81" s="629"/>
      <c r="AAK81" s="629"/>
      <c r="AAL81" s="629"/>
      <c r="AAM81" s="629"/>
      <c r="AAN81" s="629"/>
      <c r="AAO81" s="629"/>
      <c r="AAP81" s="629"/>
      <c r="AAQ81" s="629"/>
      <c r="AAR81" s="629"/>
      <c r="AAS81" s="629"/>
      <c r="AAT81" s="629"/>
      <c r="AAU81" s="629"/>
      <c r="AAV81" s="629"/>
      <c r="AAW81" s="629"/>
      <c r="AAX81" s="629"/>
      <c r="AAY81" s="629"/>
      <c r="AAZ81" s="629"/>
      <c r="ABA81" s="629"/>
      <c r="ABB81" s="629"/>
      <c r="ABC81" s="629"/>
      <c r="ABD81" s="629"/>
      <c r="ABE81" s="629"/>
      <c r="ABF81" s="629"/>
      <c r="ABG81" s="629"/>
      <c r="ABH81" s="629"/>
      <c r="ABI81" s="629"/>
      <c r="ABJ81" s="629"/>
      <c r="ABK81" s="629"/>
      <c r="ABL81" s="629"/>
      <c r="ABM81" s="629"/>
      <c r="ABN81" s="629"/>
      <c r="ABO81" s="629"/>
      <c r="ABP81" s="629"/>
      <c r="ABQ81" s="629"/>
      <c r="ABR81" s="629"/>
      <c r="ABS81" s="629"/>
      <c r="ABT81" s="629"/>
      <c r="ABU81" s="629"/>
      <c r="ABV81" s="629"/>
      <c r="ABW81" s="629"/>
      <c r="ABX81" s="629"/>
      <c r="ABY81" s="629"/>
      <c r="ABZ81" s="629"/>
      <c r="ACA81" s="629"/>
      <c r="ACB81" s="629"/>
      <c r="ACC81" s="629"/>
      <c r="ACD81" s="629"/>
      <c r="ACE81" s="629"/>
      <c r="ACF81" s="629"/>
      <c r="ACG81" s="629"/>
      <c r="ACH81" s="629"/>
      <c r="ACI81" s="629"/>
      <c r="ACJ81" s="629"/>
      <c r="ACK81" s="629"/>
      <c r="ACL81" s="629"/>
      <c r="ACM81" s="629"/>
      <c r="ACN81" s="629"/>
      <c r="ACO81" s="629"/>
      <c r="ACP81" s="629"/>
      <c r="ACQ81" s="629"/>
      <c r="ACR81" s="629"/>
      <c r="ACS81" s="629"/>
      <c r="ACT81" s="629"/>
      <c r="ACU81" s="629"/>
      <c r="ACV81" s="629"/>
      <c r="ACW81" s="629"/>
      <c r="ACX81" s="629"/>
      <c r="ACY81" s="629"/>
      <c r="ACZ81" s="629"/>
      <c r="ADA81" s="629"/>
      <c r="ADB81" s="629"/>
      <c r="ADC81" s="629"/>
      <c r="ADD81" s="629"/>
      <c r="ADE81" s="629"/>
      <c r="ADF81" s="629"/>
      <c r="ADG81" s="629"/>
      <c r="ADH81" s="629"/>
      <c r="ADI81" s="629"/>
      <c r="ADJ81" s="629"/>
      <c r="ADK81" s="629"/>
      <c r="ADL81" s="629"/>
      <c r="ADM81" s="629"/>
      <c r="ADN81" s="629"/>
      <c r="ADO81" s="629"/>
      <c r="ADP81" s="629"/>
      <c r="ADQ81" s="629"/>
      <c r="ADR81" s="629"/>
      <c r="ADS81" s="629"/>
      <c r="ADT81" s="629"/>
      <c r="ADU81" s="629"/>
      <c r="ADV81" s="629"/>
      <c r="ADW81" s="629"/>
      <c r="ADX81" s="629"/>
      <c r="ADY81" s="629"/>
      <c r="ADZ81" s="629"/>
      <c r="AEA81" s="629"/>
      <c r="AEB81" s="629"/>
      <c r="AEC81" s="629"/>
      <c r="AED81" s="629"/>
      <c r="AEE81" s="629"/>
      <c r="AEF81" s="629"/>
      <c r="AEG81" s="629"/>
      <c r="AEH81" s="629"/>
      <c r="AEI81" s="629"/>
      <c r="AEJ81" s="629"/>
      <c r="AEK81" s="629"/>
      <c r="AEL81" s="629"/>
      <c r="AEM81" s="629"/>
      <c r="AEN81" s="629"/>
      <c r="AEO81" s="629"/>
      <c r="AEP81" s="629"/>
      <c r="AEQ81" s="629"/>
      <c r="AER81" s="629"/>
      <c r="AES81" s="629"/>
      <c r="AET81" s="629"/>
      <c r="AEU81" s="629"/>
      <c r="AEV81" s="629"/>
      <c r="AEW81" s="629"/>
      <c r="AEX81" s="629"/>
      <c r="AEY81" s="629"/>
      <c r="AEZ81" s="629"/>
      <c r="AFA81" s="629"/>
      <c r="AFB81" s="629"/>
      <c r="AFC81" s="629"/>
      <c r="AFD81" s="629"/>
      <c r="AFE81" s="629"/>
      <c r="AFF81" s="629"/>
      <c r="AFG81" s="629"/>
      <c r="AFH81" s="629"/>
      <c r="AFI81" s="629"/>
      <c r="AFJ81" s="629"/>
      <c r="AFK81" s="629"/>
      <c r="AFL81" s="629"/>
      <c r="AFM81" s="629"/>
      <c r="AFN81" s="629"/>
      <c r="AFO81" s="629"/>
      <c r="AFP81" s="629"/>
      <c r="AFQ81" s="629"/>
      <c r="AFR81" s="629"/>
      <c r="AFS81" s="629"/>
      <c r="AFT81" s="629"/>
      <c r="AFU81" s="629"/>
      <c r="AFV81" s="629"/>
      <c r="AFW81" s="629"/>
      <c r="AFX81" s="629"/>
      <c r="AFY81" s="629"/>
      <c r="AFZ81" s="629"/>
      <c r="AGA81" s="629"/>
      <c r="AGB81" s="629"/>
      <c r="AGC81" s="629"/>
      <c r="AGD81" s="629"/>
      <c r="AGE81" s="629"/>
      <c r="AGF81" s="629"/>
      <c r="AGG81" s="629"/>
      <c r="AGH81" s="629"/>
      <c r="AGI81" s="629"/>
      <c r="AGJ81" s="629"/>
      <c r="AGK81" s="629"/>
      <c r="AGL81" s="629"/>
      <c r="AGM81" s="629"/>
      <c r="AGN81" s="629"/>
      <c r="AGO81" s="629"/>
      <c r="AGP81" s="629"/>
      <c r="AGQ81" s="629"/>
      <c r="AGR81" s="629"/>
      <c r="AGS81" s="629"/>
      <c r="AGT81" s="629"/>
      <c r="AGU81" s="629"/>
      <c r="AGV81" s="629"/>
      <c r="AGW81" s="629"/>
      <c r="AGX81" s="629"/>
      <c r="AGY81" s="629"/>
      <c r="AGZ81" s="629"/>
      <c r="AHA81" s="629"/>
      <c r="AHB81" s="629"/>
      <c r="AHC81" s="629"/>
      <c r="AHD81" s="629"/>
      <c r="AHE81" s="629"/>
      <c r="AHF81" s="629"/>
      <c r="AHG81" s="629"/>
      <c r="AHH81" s="629"/>
      <c r="AHI81" s="629"/>
      <c r="AHJ81" s="629"/>
      <c r="AHK81" s="629"/>
      <c r="AHL81" s="629"/>
      <c r="AHM81" s="629"/>
      <c r="AHN81" s="629"/>
      <c r="AHO81" s="629"/>
      <c r="AHP81" s="629"/>
      <c r="AHQ81" s="629"/>
      <c r="AHR81" s="629"/>
      <c r="AHS81" s="629"/>
      <c r="AHT81" s="629"/>
      <c r="AHU81" s="629"/>
      <c r="AHV81" s="629"/>
      <c r="AHW81" s="629"/>
      <c r="AHX81" s="629"/>
      <c r="AHY81" s="629"/>
      <c r="AHZ81" s="629"/>
      <c r="AIA81" s="629"/>
      <c r="AIB81" s="629"/>
      <c r="AIC81" s="629"/>
      <c r="AID81" s="629"/>
      <c r="AIE81" s="629"/>
      <c r="AIF81" s="629"/>
      <c r="AIG81" s="629"/>
      <c r="AIH81" s="629"/>
      <c r="AII81" s="629"/>
    </row>
    <row r="82" spans="1:919" s="498" customFormat="1" ht="31.75" customHeight="1" x14ac:dyDescent="0.75">
      <c r="A82" s="2010"/>
      <c r="B82" s="2010"/>
      <c r="C82" s="598">
        <v>10.4</v>
      </c>
      <c r="D82" s="717" t="s">
        <v>53</v>
      </c>
      <c r="E82" s="600" t="s">
        <v>23</v>
      </c>
      <c r="F82" s="600" t="s">
        <v>6</v>
      </c>
      <c r="G82" s="538">
        <f t="array" ref="G82">INDEX('Salary . staff rates'!$A$6:$C$28,MATCH(1,('Salary . staff rates'!$A$6:$A$28=MNO!E82)*('Salary . staff rates'!$B$6:$B$28=MNO!F82),0),3)</f>
        <v>65000</v>
      </c>
      <c r="H82" s="537">
        <f t="shared" si="109"/>
        <v>456.14035087719299</v>
      </c>
      <c r="I82" s="601" t="s">
        <v>0</v>
      </c>
      <c r="J82" s="602" t="s">
        <v>0</v>
      </c>
      <c r="K82" s="606">
        <v>0</v>
      </c>
      <c r="L82" s="603">
        <f t="shared" si="110"/>
        <v>0</v>
      </c>
      <c r="M82" s="648" t="s">
        <v>31</v>
      </c>
      <c r="N82" s="604">
        <f>IF(K82="N/A",0,IF(M82="Yes",L82*'Salary . staff rates'!$C$34,0))</f>
        <v>0</v>
      </c>
      <c r="O82" s="661"/>
      <c r="P82" s="662">
        <v>1</v>
      </c>
      <c r="Q82" s="662">
        <v>1</v>
      </c>
      <c r="R82" s="545"/>
      <c r="S82" s="546">
        <v>3</v>
      </c>
      <c r="T82" s="546">
        <f t="shared" si="123"/>
        <v>3</v>
      </c>
      <c r="U82" s="546">
        <f t="shared" si="124"/>
        <v>3</v>
      </c>
      <c r="W82" s="662"/>
      <c r="Y82" s="1011">
        <f t="shared" si="125"/>
        <v>0</v>
      </c>
      <c r="Z82" s="1011">
        <f t="shared" si="126"/>
        <v>0</v>
      </c>
      <c r="AB82" s="1011">
        <f t="shared" si="127"/>
        <v>0</v>
      </c>
      <c r="AC82" s="1011">
        <f t="shared" si="128"/>
        <v>0</v>
      </c>
      <c r="AD82" s="714"/>
      <c r="AE82" s="1011">
        <f t="shared" si="129"/>
        <v>0</v>
      </c>
      <c r="AF82" s="1011">
        <f t="shared" si="130"/>
        <v>0</v>
      </c>
      <c r="AH82" s="1011">
        <f t="shared" si="131"/>
        <v>0</v>
      </c>
      <c r="AI82" s="1011">
        <f t="shared" si="132"/>
        <v>0</v>
      </c>
      <c r="AJ82" s="714"/>
      <c r="AL82" s="548"/>
      <c r="AN82" s="1011">
        <f t="shared" si="133"/>
        <v>0</v>
      </c>
      <c r="AO82" s="1011">
        <f t="shared" si="134"/>
        <v>0</v>
      </c>
      <c r="AP82" s="547"/>
      <c r="AQ82" s="1011">
        <f t="shared" si="135"/>
        <v>0</v>
      </c>
      <c r="AR82" s="1011">
        <f t="shared" si="136"/>
        <v>0</v>
      </c>
      <c r="AS82" s="629"/>
      <c r="AT82" s="629"/>
      <c r="AU82" s="629"/>
      <c r="AV82" s="629"/>
      <c r="AW82" s="629"/>
      <c r="AX82" s="629"/>
      <c r="AY82" s="629"/>
      <c r="AZ82" s="629"/>
      <c r="BA82" s="629"/>
      <c r="BB82" s="629"/>
      <c r="BC82" s="629"/>
      <c r="BD82" s="629"/>
      <c r="BE82" s="629"/>
      <c r="BF82" s="629"/>
      <c r="BG82" s="629"/>
      <c r="BH82" s="629"/>
      <c r="BI82" s="629"/>
      <c r="BJ82" s="629"/>
      <c r="BK82" s="629"/>
      <c r="BL82" s="629"/>
      <c r="BM82" s="629"/>
      <c r="BN82" s="629"/>
      <c r="BO82" s="629"/>
      <c r="BP82" s="629"/>
      <c r="BQ82" s="629"/>
      <c r="BR82" s="629"/>
      <c r="BS82" s="629"/>
      <c r="BT82" s="629"/>
      <c r="BU82" s="629"/>
      <c r="BV82" s="629"/>
      <c r="BW82" s="629"/>
      <c r="BX82" s="629"/>
      <c r="BY82" s="629"/>
      <c r="BZ82" s="629"/>
      <c r="CA82" s="629"/>
      <c r="CB82" s="629"/>
      <c r="CC82" s="629"/>
      <c r="CD82" s="629"/>
      <c r="CE82" s="629"/>
      <c r="CF82" s="629"/>
      <c r="CG82" s="629"/>
      <c r="CH82" s="629"/>
      <c r="CI82" s="629"/>
      <c r="CJ82" s="629"/>
      <c r="CK82" s="629"/>
      <c r="CL82" s="629"/>
      <c r="CM82" s="629"/>
      <c r="CN82" s="629"/>
      <c r="CO82" s="629"/>
      <c r="CP82" s="629"/>
      <c r="CQ82" s="629"/>
      <c r="CR82" s="629"/>
      <c r="CS82" s="629"/>
      <c r="CT82" s="629"/>
      <c r="CU82" s="629"/>
      <c r="CV82" s="629"/>
      <c r="CW82" s="629"/>
      <c r="CX82" s="629"/>
      <c r="CY82" s="629"/>
      <c r="CZ82" s="629"/>
      <c r="DA82" s="629"/>
      <c r="DB82" s="629"/>
      <c r="DC82" s="629"/>
      <c r="DD82" s="629"/>
      <c r="DE82" s="629"/>
      <c r="DF82" s="629"/>
      <c r="DG82" s="629"/>
      <c r="DH82" s="629"/>
      <c r="DI82" s="629"/>
      <c r="DJ82" s="629"/>
      <c r="DK82" s="629"/>
      <c r="DL82" s="629"/>
      <c r="DM82" s="629"/>
      <c r="DN82" s="629"/>
      <c r="DO82" s="629"/>
      <c r="DP82" s="629"/>
      <c r="DQ82" s="629"/>
      <c r="DR82" s="629"/>
      <c r="DS82" s="629"/>
      <c r="DT82" s="629"/>
      <c r="DU82" s="629"/>
      <c r="DV82" s="629"/>
      <c r="DW82" s="629"/>
      <c r="DX82" s="629"/>
      <c r="DY82" s="629"/>
      <c r="DZ82" s="629"/>
      <c r="EA82" s="629"/>
      <c r="EB82" s="629"/>
      <c r="EC82" s="629"/>
      <c r="ED82" s="629"/>
      <c r="EE82" s="629"/>
      <c r="EF82" s="629"/>
      <c r="EG82" s="629"/>
      <c r="EH82" s="629"/>
      <c r="EI82" s="629"/>
      <c r="EJ82" s="629"/>
      <c r="EK82" s="629"/>
      <c r="EL82" s="629"/>
      <c r="EM82" s="629"/>
      <c r="EN82" s="629"/>
      <c r="EO82" s="629"/>
      <c r="EP82" s="629"/>
      <c r="EQ82" s="629"/>
      <c r="ER82" s="629"/>
      <c r="ES82" s="629"/>
      <c r="ET82" s="629"/>
      <c r="EU82" s="629"/>
      <c r="EV82" s="629"/>
      <c r="EW82" s="629"/>
      <c r="EX82" s="629"/>
      <c r="EY82" s="629"/>
      <c r="EZ82" s="629"/>
      <c r="FA82" s="629"/>
      <c r="FB82" s="629"/>
      <c r="FC82" s="629"/>
      <c r="FD82" s="629"/>
      <c r="FE82" s="629"/>
      <c r="FF82" s="629"/>
      <c r="FG82" s="629"/>
      <c r="FH82" s="629"/>
      <c r="FI82" s="629"/>
      <c r="FJ82" s="629"/>
      <c r="FK82" s="629"/>
      <c r="FL82" s="629"/>
      <c r="FM82" s="629"/>
      <c r="FN82" s="629"/>
      <c r="FO82" s="629"/>
      <c r="FP82" s="629"/>
      <c r="FQ82" s="629"/>
      <c r="FR82" s="629"/>
      <c r="FS82" s="629"/>
      <c r="FT82" s="629"/>
      <c r="FU82" s="629"/>
      <c r="FV82" s="629"/>
      <c r="FW82" s="629"/>
      <c r="FX82" s="629"/>
      <c r="FY82" s="629"/>
      <c r="FZ82" s="629"/>
      <c r="GA82" s="629"/>
      <c r="GB82" s="629"/>
      <c r="GC82" s="629"/>
      <c r="GD82" s="629"/>
      <c r="GE82" s="629"/>
      <c r="GF82" s="629"/>
      <c r="GG82" s="629"/>
      <c r="GH82" s="629"/>
      <c r="GI82" s="629"/>
      <c r="GJ82" s="629"/>
      <c r="GK82" s="629"/>
      <c r="GL82" s="629"/>
      <c r="GM82" s="629"/>
      <c r="GN82" s="629"/>
      <c r="GO82" s="629"/>
      <c r="GP82" s="629"/>
      <c r="GQ82" s="629"/>
      <c r="GR82" s="629"/>
      <c r="GS82" s="629"/>
      <c r="GT82" s="629"/>
      <c r="GU82" s="629"/>
      <c r="GV82" s="629"/>
      <c r="GW82" s="629"/>
      <c r="GX82" s="629"/>
      <c r="GY82" s="629"/>
      <c r="GZ82" s="629"/>
      <c r="HA82" s="629"/>
      <c r="HB82" s="629"/>
      <c r="HC82" s="629"/>
      <c r="HD82" s="629"/>
      <c r="HE82" s="629"/>
      <c r="HF82" s="629"/>
      <c r="HG82" s="629"/>
      <c r="HH82" s="629"/>
      <c r="HI82" s="629"/>
      <c r="HJ82" s="629"/>
      <c r="HK82" s="629"/>
      <c r="HL82" s="629"/>
      <c r="HM82" s="629"/>
      <c r="HN82" s="629"/>
      <c r="HO82" s="629"/>
      <c r="HP82" s="629"/>
      <c r="HQ82" s="629"/>
      <c r="HR82" s="629"/>
      <c r="HS82" s="629"/>
      <c r="HT82" s="629"/>
      <c r="HU82" s="629"/>
      <c r="HV82" s="629"/>
      <c r="HW82" s="629"/>
      <c r="HX82" s="629"/>
      <c r="HY82" s="629"/>
      <c r="HZ82" s="629"/>
      <c r="IA82" s="629"/>
      <c r="IB82" s="629"/>
      <c r="IC82" s="629"/>
      <c r="ID82" s="629"/>
      <c r="IE82" s="629"/>
      <c r="IF82" s="629"/>
      <c r="IG82" s="629"/>
      <c r="IH82" s="629"/>
      <c r="II82" s="629"/>
      <c r="IJ82" s="629"/>
      <c r="IK82" s="629"/>
      <c r="IL82" s="629"/>
      <c r="IM82" s="629"/>
      <c r="IN82" s="629"/>
      <c r="IO82" s="629"/>
      <c r="IP82" s="629"/>
      <c r="IQ82" s="629"/>
      <c r="IR82" s="629"/>
      <c r="IS82" s="629"/>
      <c r="IT82" s="629"/>
      <c r="IU82" s="629"/>
      <c r="IV82" s="629"/>
      <c r="IW82" s="629"/>
      <c r="IX82" s="629"/>
      <c r="IY82" s="629"/>
      <c r="IZ82" s="629"/>
      <c r="JA82" s="629"/>
      <c r="JB82" s="629"/>
      <c r="JC82" s="629"/>
      <c r="JD82" s="629"/>
      <c r="JE82" s="629"/>
      <c r="JF82" s="629"/>
      <c r="JG82" s="629"/>
      <c r="JH82" s="629"/>
      <c r="JI82" s="629"/>
      <c r="JJ82" s="629"/>
      <c r="JK82" s="629"/>
      <c r="JL82" s="629"/>
      <c r="JM82" s="629"/>
      <c r="JN82" s="629"/>
      <c r="JO82" s="629"/>
      <c r="JP82" s="629"/>
      <c r="JQ82" s="629"/>
      <c r="JR82" s="629"/>
      <c r="JS82" s="629"/>
      <c r="JT82" s="629"/>
      <c r="JU82" s="629"/>
      <c r="JV82" s="629"/>
      <c r="JW82" s="629"/>
      <c r="JX82" s="629"/>
      <c r="JY82" s="629"/>
      <c r="JZ82" s="629"/>
      <c r="KA82" s="629"/>
      <c r="KB82" s="629"/>
      <c r="KC82" s="629"/>
      <c r="KD82" s="629"/>
      <c r="KE82" s="629"/>
      <c r="KF82" s="629"/>
      <c r="KG82" s="629"/>
      <c r="KH82" s="629"/>
      <c r="KI82" s="629"/>
      <c r="KJ82" s="629"/>
      <c r="KK82" s="629"/>
      <c r="KL82" s="629"/>
      <c r="KM82" s="629"/>
      <c r="KN82" s="629"/>
      <c r="KO82" s="629"/>
      <c r="KP82" s="629"/>
      <c r="KQ82" s="629"/>
      <c r="KR82" s="629"/>
      <c r="KS82" s="629"/>
      <c r="KT82" s="629"/>
      <c r="KU82" s="629"/>
      <c r="KV82" s="629"/>
      <c r="KW82" s="629"/>
      <c r="KX82" s="629"/>
      <c r="KY82" s="629"/>
      <c r="KZ82" s="629"/>
      <c r="LA82" s="629"/>
      <c r="LB82" s="629"/>
      <c r="LC82" s="629"/>
      <c r="LD82" s="629"/>
      <c r="LE82" s="629"/>
      <c r="LF82" s="629"/>
      <c r="LG82" s="629"/>
      <c r="LH82" s="629"/>
      <c r="LI82" s="629"/>
      <c r="LJ82" s="629"/>
      <c r="LK82" s="629"/>
      <c r="LL82" s="629"/>
      <c r="LM82" s="629"/>
      <c r="LN82" s="629"/>
      <c r="LO82" s="629"/>
      <c r="LP82" s="629"/>
      <c r="LQ82" s="629"/>
      <c r="LR82" s="629"/>
      <c r="LS82" s="629"/>
      <c r="LT82" s="629"/>
      <c r="LU82" s="629"/>
      <c r="LV82" s="629"/>
      <c r="LW82" s="629"/>
      <c r="LX82" s="629"/>
      <c r="LY82" s="629"/>
      <c r="LZ82" s="629"/>
      <c r="MA82" s="629"/>
      <c r="MB82" s="629"/>
      <c r="MC82" s="629"/>
      <c r="MD82" s="629"/>
      <c r="ME82" s="629"/>
      <c r="MF82" s="629"/>
      <c r="MG82" s="629"/>
      <c r="MH82" s="629"/>
      <c r="MI82" s="629"/>
      <c r="MJ82" s="629"/>
      <c r="MK82" s="629"/>
      <c r="ML82" s="629"/>
      <c r="MM82" s="629"/>
      <c r="MN82" s="629"/>
      <c r="MO82" s="629"/>
      <c r="MP82" s="629"/>
      <c r="MQ82" s="629"/>
      <c r="MR82" s="629"/>
      <c r="MS82" s="629"/>
      <c r="MT82" s="629"/>
      <c r="MU82" s="629"/>
      <c r="MV82" s="629"/>
      <c r="MW82" s="629"/>
      <c r="MX82" s="629"/>
      <c r="MY82" s="629"/>
      <c r="MZ82" s="629"/>
      <c r="NA82" s="629"/>
      <c r="NB82" s="629"/>
      <c r="NC82" s="629"/>
      <c r="ND82" s="629"/>
      <c r="NE82" s="629"/>
      <c r="NF82" s="629"/>
      <c r="NG82" s="629"/>
      <c r="NH82" s="629"/>
      <c r="NI82" s="629"/>
      <c r="NJ82" s="629"/>
      <c r="NK82" s="629"/>
      <c r="NL82" s="629"/>
      <c r="NM82" s="629"/>
      <c r="NN82" s="629"/>
      <c r="NO82" s="629"/>
      <c r="NP82" s="629"/>
      <c r="NQ82" s="629"/>
      <c r="NR82" s="629"/>
      <c r="NS82" s="629"/>
      <c r="NT82" s="629"/>
      <c r="NU82" s="629"/>
      <c r="NV82" s="629"/>
      <c r="NW82" s="629"/>
      <c r="NX82" s="629"/>
      <c r="NY82" s="629"/>
      <c r="NZ82" s="629"/>
      <c r="OA82" s="629"/>
      <c r="OB82" s="629"/>
      <c r="OC82" s="629"/>
      <c r="OD82" s="629"/>
      <c r="OE82" s="629"/>
      <c r="OF82" s="629"/>
      <c r="OG82" s="629"/>
      <c r="OH82" s="629"/>
      <c r="OI82" s="629"/>
      <c r="OJ82" s="629"/>
      <c r="OK82" s="629"/>
      <c r="OL82" s="629"/>
      <c r="OM82" s="629"/>
      <c r="ON82" s="629"/>
      <c r="OO82" s="629"/>
      <c r="OP82" s="629"/>
      <c r="OQ82" s="629"/>
      <c r="OR82" s="629"/>
      <c r="OS82" s="629"/>
      <c r="OT82" s="629"/>
      <c r="OU82" s="629"/>
      <c r="OV82" s="629"/>
      <c r="OW82" s="629"/>
      <c r="OX82" s="629"/>
      <c r="OY82" s="629"/>
      <c r="OZ82" s="629"/>
      <c r="PA82" s="629"/>
      <c r="PB82" s="629"/>
      <c r="PC82" s="629"/>
      <c r="PD82" s="629"/>
      <c r="PE82" s="629"/>
      <c r="PF82" s="629"/>
      <c r="PG82" s="629"/>
      <c r="PH82" s="629"/>
      <c r="PI82" s="629"/>
      <c r="PJ82" s="629"/>
      <c r="PK82" s="629"/>
      <c r="PL82" s="629"/>
      <c r="PM82" s="629"/>
      <c r="PN82" s="629"/>
      <c r="PO82" s="629"/>
      <c r="PP82" s="629"/>
      <c r="PQ82" s="629"/>
      <c r="PR82" s="629"/>
      <c r="PS82" s="629"/>
      <c r="PT82" s="629"/>
      <c r="PU82" s="629"/>
      <c r="PV82" s="629"/>
      <c r="PW82" s="629"/>
      <c r="PX82" s="629"/>
      <c r="PY82" s="629"/>
      <c r="PZ82" s="629"/>
      <c r="QA82" s="629"/>
      <c r="QB82" s="629"/>
      <c r="QC82" s="629"/>
      <c r="QD82" s="629"/>
      <c r="QE82" s="629"/>
      <c r="QF82" s="629"/>
      <c r="QG82" s="629"/>
      <c r="QH82" s="629"/>
      <c r="QI82" s="629"/>
      <c r="QJ82" s="629"/>
      <c r="QK82" s="629"/>
      <c r="QL82" s="629"/>
      <c r="QM82" s="629"/>
      <c r="QN82" s="629"/>
      <c r="QO82" s="629"/>
      <c r="QP82" s="629"/>
      <c r="QQ82" s="629"/>
      <c r="QR82" s="629"/>
      <c r="QS82" s="629"/>
      <c r="QT82" s="629"/>
      <c r="QU82" s="629"/>
      <c r="QV82" s="629"/>
      <c r="QW82" s="629"/>
      <c r="QX82" s="629"/>
      <c r="QY82" s="629"/>
      <c r="QZ82" s="629"/>
      <c r="RA82" s="629"/>
      <c r="RB82" s="629"/>
      <c r="RC82" s="629"/>
      <c r="RD82" s="629"/>
      <c r="RE82" s="629"/>
      <c r="RF82" s="629"/>
      <c r="RG82" s="629"/>
      <c r="RH82" s="629"/>
      <c r="RI82" s="629"/>
      <c r="RJ82" s="629"/>
      <c r="RK82" s="629"/>
      <c r="RL82" s="629"/>
      <c r="RM82" s="629"/>
      <c r="RN82" s="629"/>
      <c r="RO82" s="629"/>
      <c r="RP82" s="629"/>
      <c r="RQ82" s="629"/>
      <c r="RR82" s="629"/>
      <c r="RS82" s="629"/>
      <c r="RT82" s="629"/>
      <c r="RU82" s="629"/>
      <c r="RV82" s="629"/>
      <c r="RW82" s="629"/>
      <c r="RX82" s="629"/>
      <c r="RY82" s="629"/>
      <c r="RZ82" s="629"/>
      <c r="SA82" s="629"/>
      <c r="SB82" s="629"/>
      <c r="SC82" s="629"/>
      <c r="SD82" s="629"/>
      <c r="SE82" s="629"/>
      <c r="SF82" s="629"/>
      <c r="SG82" s="629"/>
      <c r="SH82" s="629"/>
      <c r="SI82" s="629"/>
      <c r="SJ82" s="629"/>
      <c r="SK82" s="629"/>
      <c r="SL82" s="629"/>
      <c r="SM82" s="629"/>
      <c r="SN82" s="629"/>
      <c r="SO82" s="629"/>
      <c r="SP82" s="629"/>
      <c r="SQ82" s="629"/>
      <c r="SR82" s="629"/>
      <c r="SS82" s="629"/>
      <c r="ST82" s="629"/>
      <c r="SU82" s="629"/>
      <c r="SV82" s="629"/>
      <c r="SW82" s="629"/>
      <c r="SX82" s="629"/>
      <c r="SY82" s="629"/>
      <c r="SZ82" s="629"/>
      <c r="TA82" s="629"/>
      <c r="TB82" s="629"/>
      <c r="TC82" s="629"/>
      <c r="TD82" s="629"/>
      <c r="TE82" s="629"/>
      <c r="TF82" s="629"/>
      <c r="TG82" s="629"/>
      <c r="TH82" s="629"/>
      <c r="TI82" s="629"/>
      <c r="TJ82" s="629"/>
      <c r="TK82" s="629"/>
      <c r="TL82" s="629"/>
      <c r="TM82" s="629"/>
      <c r="TN82" s="629"/>
      <c r="TO82" s="629"/>
      <c r="TP82" s="629"/>
      <c r="TQ82" s="629"/>
      <c r="TR82" s="629"/>
      <c r="TS82" s="629"/>
      <c r="TT82" s="629"/>
      <c r="TU82" s="629"/>
      <c r="TV82" s="629"/>
      <c r="TW82" s="629"/>
      <c r="TX82" s="629"/>
      <c r="TY82" s="629"/>
      <c r="TZ82" s="629"/>
      <c r="UA82" s="629"/>
      <c r="UB82" s="629"/>
      <c r="UC82" s="629"/>
      <c r="UD82" s="629"/>
      <c r="UE82" s="629"/>
      <c r="UF82" s="629"/>
      <c r="UG82" s="629"/>
      <c r="UH82" s="629"/>
      <c r="UI82" s="629"/>
      <c r="UJ82" s="629"/>
      <c r="UK82" s="629"/>
      <c r="UL82" s="629"/>
      <c r="UM82" s="629"/>
      <c r="UN82" s="629"/>
      <c r="UO82" s="629"/>
      <c r="UP82" s="629"/>
      <c r="UQ82" s="629"/>
      <c r="UR82" s="629"/>
      <c r="US82" s="629"/>
      <c r="UT82" s="629"/>
      <c r="UU82" s="629"/>
      <c r="UV82" s="629"/>
      <c r="UW82" s="629"/>
      <c r="UX82" s="629"/>
      <c r="UY82" s="629"/>
      <c r="UZ82" s="629"/>
      <c r="VA82" s="629"/>
      <c r="VB82" s="629"/>
      <c r="VC82" s="629"/>
      <c r="VD82" s="629"/>
      <c r="VE82" s="629"/>
      <c r="VF82" s="629"/>
      <c r="VG82" s="629"/>
      <c r="VH82" s="629"/>
      <c r="VI82" s="629"/>
      <c r="VJ82" s="629"/>
      <c r="VK82" s="629"/>
      <c r="VL82" s="629"/>
      <c r="VM82" s="629"/>
      <c r="VN82" s="629"/>
      <c r="VO82" s="629"/>
      <c r="VP82" s="629"/>
      <c r="VQ82" s="629"/>
      <c r="VR82" s="629"/>
      <c r="VS82" s="629"/>
      <c r="VT82" s="629"/>
      <c r="VU82" s="629"/>
      <c r="VV82" s="629"/>
      <c r="VW82" s="629"/>
      <c r="VX82" s="629"/>
      <c r="VY82" s="629"/>
      <c r="VZ82" s="629"/>
      <c r="WA82" s="629"/>
      <c r="WB82" s="629"/>
      <c r="WC82" s="629"/>
      <c r="WD82" s="629"/>
      <c r="WE82" s="629"/>
      <c r="WF82" s="629"/>
      <c r="WG82" s="629"/>
      <c r="WH82" s="629"/>
      <c r="WI82" s="629"/>
      <c r="WJ82" s="629"/>
      <c r="WK82" s="629"/>
      <c r="WL82" s="629"/>
      <c r="WM82" s="629"/>
      <c r="WN82" s="629"/>
      <c r="WO82" s="629"/>
      <c r="WP82" s="629"/>
      <c r="WQ82" s="629"/>
      <c r="WR82" s="629"/>
      <c r="WS82" s="629"/>
      <c r="WT82" s="629"/>
      <c r="WU82" s="629"/>
      <c r="WV82" s="629"/>
      <c r="WW82" s="629"/>
      <c r="WX82" s="629"/>
      <c r="WY82" s="629"/>
      <c r="WZ82" s="629"/>
      <c r="XA82" s="629"/>
      <c r="XB82" s="629"/>
      <c r="XC82" s="629"/>
      <c r="XD82" s="629"/>
      <c r="XE82" s="629"/>
      <c r="XF82" s="629"/>
      <c r="XG82" s="629"/>
      <c r="XH82" s="629"/>
      <c r="XI82" s="629"/>
      <c r="XJ82" s="629"/>
      <c r="XK82" s="629"/>
      <c r="XL82" s="629"/>
      <c r="XM82" s="629"/>
      <c r="XN82" s="629"/>
      <c r="XO82" s="629"/>
      <c r="XP82" s="629"/>
      <c r="XQ82" s="629"/>
      <c r="XR82" s="629"/>
      <c r="XS82" s="629"/>
      <c r="XT82" s="629"/>
      <c r="XU82" s="629"/>
      <c r="XV82" s="629"/>
      <c r="XW82" s="629"/>
      <c r="XX82" s="629"/>
      <c r="XY82" s="629"/>
      <c r="XZ82" s="629"/>
      <c r="YA82" s="629"/>
      <c r="YB82" s="629"/>
      <c r="YC82" s="629"/>
      <c r="YD82" s="629"/>
      <c r="YE82" s="629"/>
      <c r="YF82" s="629"/>
      <c r="YG82" s="629"/>
      <c r="YH82" s="629"/>
      <c r="YI82" s="629"/>
      <c r="YJ82" s="629"/>
      <c r="YK82" s="629"/>
      <c r="YL82" s="629"/>
      <c r="YM82" s="629"/>
      <c r="YN82" s="629"/>
      <c r="YO82" s="629"/>
      <c r="YP82" s="629"/>
      <c r="YQ82" s="629"/>
      <c r="YR82" s="629"/>
      <c r="YS82" s="629"/>
      <c r="YT82" s="629"/>
      <c r="YU82" s="629"/>
      <c r="YV82" s="629"/>
      <c r="YW82" s="629"/>
      <c r="YX82" s="629"/>
      <c r="YY82" s="629"/>
      <c r="YZ82" s="629"/>
      <c r="ZA82" s="629"/>
      <c r="ZB82" s="629"/>
      <c r="ZC82" s="629"/>
      <c r="ZD82" s="629"/>
      <c r="ZE82" s="629"/>
      <c r="ZF82" s="629"/>
      <c r="ZG82" s="629"/>
      <c r="ZH82" s="629"/>
      <c r="ZI82" s="629"/>
      <c r="ZJ82" s="629"/>
      <c r="ZK82" s="629"/>
      <c r="ZL82" s="629"/>
      <c r="ZM82" s="629"/>
      <c r="ZN82" s="629"/>
      <c r="ZO82" s="629"/>
      <c r="ZP82" s="629"/>
      <c r="ZQ82" s="629"/>
      <c r="ZR82" s="629"/>
      <c r="ZS82" s="629"/>
      <c r="ZT82" s="629"/>
      <c r="ZU82" s="629"/>
      <c r="ZV82" s="629"/>
      <c r="ZW82" s="629"/>
      <c r="ZX82" s="629"/>
      <c r="ZY82" s="629"/>
      <c r="ZZ82" s="629"/>
      <c r="AAA82" s="629"/>
      <c r="AAB82" s="629"/>
      <c r="AAC82" s="629"/>
      <c r="AAD82" s="629"/>
      <c r="AAE82" s="629"/>
      <c r="AAF82" s="629"/>
      <c r="AAG82" s="629"/>
      <c r="AAH82" s="629"/>
      <c r="AAI82" s="629"/>
      <c r="AAJ82" s="629"/>
      <c r="AAK82" s="629"/>
      <c r="AAL82" s="629"/>
      <c r="AAM82" s="629"/>
      <c r="AAN82" s="629"/>
      <c r="AAO82" s="629"/>
      <c r="AAP82" s="629"/>
      <c r="AAQ82" s="629"/>
      <c r="AAR82" s="629"/>
      <c r="AAS82" s="629"/>
      <c r="AAT82" s="629"/>
      <c r="AAU82" s="629"/>
      <c r="AAV82" s="629"/>
      <c r="AAW82" s="629"/>
      <c r="AAX82" s="629"/>
      <c r="AAY82" s="629"/>
      <c r="AAZ82" s="629"/>
      <c r="ABA82" s="629"/>
      <c r="ABB82" s="629"/>
      <c r="ABC82" s="629"/>
      <c r="ABD82" s="629"/>
      <c r="ABE82" s="629"/>
      <c r="ABF82" s="629"/>
      <c r="ABG82" s="629"/>
      <c r="ABH82" s="629"/>
      <c r="ABI82" s="629"/>
      <c r="ABJ82" s="629"/>
      <c r="ABK82" s="629"/>
      <c r="ABL82" s="629"/>
      <c r="ABM82" s="629"/>
      <c r="ABN82" s="629"/>
      <c r="ABO82" s="629"/>
      <c r="ABP82" s="629"/>
      <c r="ABQ82" s="629"/>
      <c r="ABR82" s="629"/>
      <c r="ABS82" s="629"/>
      <c r="ABT82" s="629"/>
      <c r="ABU82" s="629"/>
      <c r="ABV82" s="629"/>
      <c r="ABW82" s="629"/>
      <c r="ABX82" s="629"/>
      <c r="ABY82" s="629"/>
      <c r="ABZ82" s="629"/>
      <c r="ACA82" s="629"/>
      <c r="ACB82" s="629"/>
      <c r="ACC82" s="629"/>
      <c r="ACD82" s="629"/>
      <c r="ACE82" s="629"/>
      <c r="ACF82" s="629"/>
      <c r="ACG82" s="629"/>
      <c r="ACH82" s="629"/>
      <c r="ACI82" s="629"/>
      <c r="ACJ82" s="629"/>
      <c r="ACK82" s="629"/>
      <c r="ACL82" s="629"/>
      <c r="ACM82" s="629"/>
      <c r="ACN82" s="629"/>
      <c r="ACO82" s="629"/>
      <c r="ACP82" s="629"/>
      <c r="ACQ82" s="629"/>
      <c r="ACR82" s="629"/>
      <c r="ACS82" s="629"/>
      <c r="ACT82" s="629"/>
      <c r="ACU82" s="629"/>
      <c r="ACV82" s="629"/>
      <c r="ACW82" s="629"/>
      <c r="ACX82" s="629"/>
      <c r="ACY82" s="629"/>
      <c r="ACZ82" s="629"/>
      <c r="ADA82" s="629"/>
      <c r="ADB82" s="629"/>
      <c r="ADC82" s="629"/>
      <c r="ADD82" s="629"/>
      <c r="ADE82" s="629"/>
      <c r="ADF82" s="629"/>
      <c r="ADG82" s="629"/>
      <c r="ADH82" s="629"/>
      <c r="ADI82" s="629"/>
      <c r="ADJ82" s="629"/>
      <c r="ADK82" s="629"/>
      <c r="ADL82" s="629"/>
      <c r="ADM82" s="629"/>
      <c r="ADN82" s="629"/>
      <c r="ADO82" s="629"/>
      <c r="ADP82" s="629"/>
      <c r="ADQ82" s="629"/>
      <c r="ADR82" s="629"/>
      <c r="ADS82" s="629"/>
      <c r="ADT82" s="629"/>
      <c r="ADU82" s="629"/>
      <c r="ADV82" s="629"/>
      <c r="ADW82" s="629"/>
      <c r="ADX82" s="629"/>
      <c r="ADY82" s="629"/>
      <c r="ADZ82" s="629"/>
      <c r="AEA82" s="629"/>
      <c r="AEB82" s="629"/>
      <c r="AEC82" s="629"/>
      <c r="AED82" s="629"/>
      <c r="AEE82" s="629"/>
      <c r="AEF82" s="629"/>
      <c r="AEG82" s="629"/>
      <c r="AEH82" s="629"/>
      <c r="AEI82" s="629"/>
      <c r="AEJ82" s="629"/>
      <c r="AEK82" s="629"/>
      <c r="AEL82" s="629"/>
      <c r="AEM82" s="629"/>
      <c r="AEN82" s="629"/>
      <c r="AEO82" s="629"/>
      <c r="AEP82" s="629"/>
      <c r="AEQ82" s="629"/>
      <c r="AER82" s="629"/>
      <c r="AES82" s="629"/>
      <c r="AET82" s="629"/>
      <c r="AEU82" s="629"/>
      <c r="AEV82" s="629"/>
      <c r="AEW82" s="629"/>
      <c r="AEX82" s="629"/>
      <c r="AEY82" s="629"/>
      <c r="AEZ82" s="629"/>
      <c r="AFA82" s="629"/>
      <c r="AFB82" s="629"/>
      <c r="AFC82" s="629"/>
      <c r="AFD82" s="629"/>
      <c r="AFE82" s="629"/>
      <c r="AFF82" s="629"/>
      <c r="AFG82" s="629"/>
      <c r="AFH82" s="629"/>
      <c r="AFI82" s="629"/>
      <c r="AFJ82" s="629"/>
      <c r="AFK82" s="629"/>
      <c r="AFL82" s="629"/>
      <c r="AFM82" s="629"/>
      <c r="AFN82" s="629"/>
      <c r="AFO82" s="629"/>
      <c r="AFP82" s="629"/>
      <c r="AFQ82" s="629"/>
      <c r="AFR82" s="629"/>
      <c r="AFS82" s="629"/>
      <c r="AFT82" s="629"/>
      <c r="AFU82" s="629"/>
      <c r="AFV82" s="629"/>
      <c r="AFW82" s="629"/>
      <c r="AFX82" s="629"/>
      <c r="AFY82" s="629"/>
      <c r="AFZ82" s="629"/>
      <c r="AGA82" s="629"/>
      <c r="AGB82" s="629"/>
      <c r="AGC82" s="629"/>
      <c r="AGD82" s="629"/>
      <c r="AGE82" s="629"/>
      <c r="AGF82" s="629"/>
      <c r="AGG82" s="629"/>
      <c r="AGH82" s="629"/>
      <c r="AGI82" s="629"/>
      <c r="AGJ82" s="629"/>
      <c r="AGK82" s="629"/>
      <c r="AGL82" s="629"/>
      <c r="AGM82" s="629"/>
      <c r="AGN82" s="629"/>
      <c r="AGO82" s="629"/>
      <c r="AGP82" s="629"/>
      <c r="AGQ82" s="629"/>
      <c r="AGR82" s="629"/>
      <c r="AGS82" s="629"/>
      <c r="AGT82" s="629"/>
      <c r="AGU82" s="629"/>
      <c r="AGV82" s="629"/>
      <c r="AGW82" s="629"/>
      <c r="AGX82" s="629"/>
      <c r="AGY82" s="629"/>
      <c r="AGZ82" s="629"/>
      <c r="AHA82" s="629"/>
      <c r="AHB82" s="629"/>
      <c r="AHC82" s="629"/>
      <c r="AHD82" s="629"/>
      <c r="AHE82" s="629"/>
      <c r="AHF82" s="629"/>
      <c r="AHG82" s="629"/>
      <c r="AHH82" s="629"/>
      <c r="AHI82" s="629"/>
      <c r="AHJ82" s="629"/>
      <c r="AHK82" s="629"/>
      <c r="AHL82" s="629"/>
      <c r="AHM82" s="629"/>
      <c r="AHN82" s="629"/>
      <c r="AHO82" s="629"/>
      <c r="AHP82" s="629"/>
      <c r="AHQ82" s="629"/>
      <c r="AHR82" s="629"/>
      <c r="AHS82" s="629"/>
      <c r="AHT82" s="629"/>
      <c r="AHU82" s="629"/>
      <c r="AHV82" s="629"/>
      <c r="AHW82" s="629"/>
      <c r="AHX82" s="629"/>
      <c r="AHY82" s="629"/>
      <c r="AHZ82" s="629"/>
      <c r="AIA82" s="629"/>
      <c r="AIB82" s="629"/>
      <c r="AIC82" s="629"/>
      <c r="AID82" s="629"/>
      <c r="AIE82" s="629"/>
      <c r="AIF82" s="629"/>
      <c r="AIG82" s="629"/>
      <c r="AIH82" s="629"/>
      <c r="AII82" s="629"/>
    </row>
    <row r="83" spans="1:919" s="498" customFormat="1" ht="31.75" customHeight="1" x14ac:dyDescent="0.75">
      <c r="A83" s="2011"/>
      <c r="B83" s="2011"/>
      <c r="C83" s="609">
        <v>10.5</v>
      </c>
      <c r="D83" s="717" t="s">
        <v>47</v>
      </c>
      <c r="E83" s="600" t="s">
        <v>25</v>
      </c>
      <c r="F83" s="600" t="s">
        <v>12</v>
      </c>
      <c r="G83" s="538">
        <f t="array" ref="G83">INDEX('Salary . staff rates'!$A$6:$C$28,MATCH(1,('Salary . staff rates'!$A$6:$A$28=MNO!E83)*('Salary . staff rates'!$B$6:$B$28=MNO!F83),0),3)</f>
        <v>75000</v>
      </c>
      <c r="H83" s="537">
        <f t="shared" si="109"/>
        <v>526.31578947368428</v>
      </c>
      <c r="I83" s="601" t="s">
        <v>0</v>
      </c>
      <c r="J83" s="602" t="s">
        <v>0</v>
      </c>
      <c r="K83" s="606">
        <v>0</v>
      </c>
      <c r="L83" s="603">
        <f t="shared" si="110"/>
        <v>0</v>
      </c>
      <c r="M83" s="648" t="s">
        <v>31</v>
      </c>
      <c r="N83" s="604">
        <f>IF(K83="N/A",0,IF(M83="Yes",L83*'Salary . staff rates'!$C$34,0))</f>
        <v>0</v>
      </c>
      <c r="O83" s="661"/>
      <c r="P83" s="662">
        <v>1</v>
      </c>
      <c r="Q83" s="662">
        <v>1</v>
      </c>
      <c r="R83" s="545"/>
      <c r="S83" s="546">
        <v>3</v>
      </c>
      <c r="T83" s="546">
        <f t="shared" si="123"/>
        <v>3</v>
      </c>
      <c r="U83" s="546">
        <f t="shared" si="124"/>
        <v>3</v>
      </c>
      <c r="W83" s="662"/>
      <c r="Y83" s="1011">
        <f t="shared" si="125"/>
        <v>0</v>
      </c>
      <c r="Z83" s="1011">
        <f t="shared" si="126"/>
        <v>0</v>
      </c>
      <c r="AB83" s="1011">
        <f t="shared" si="127"/>
        <v>0</v>
      </c>
      <c r="AC83" s="1011">
        <f t="shared" si="128"/>
        <v>0</v>
      </c>
      <c r="AD83" s="714"/>
      <c r="AE83" s="1011">
        <f t="shared" si="129"/>
        <v>0</v>
      </c>
      <c r="AF83" s="1011">
        <f t="shared" si="130"/>
        <v>0</v>
      </c>
      <c r="AH83" s="1011">
        <f t="shared" si="131"/>
        <v>0</v>
      </c>
      <c r="AI83" s="1011">
        <f t="shared" si="132"/>
        <v>0</v>
      </c>
      <c r="AJ83" s="714"/>
      <c r="AL83" s="548"/>
      <c r="AN83" s="1011">
        <f t="shared" si="133"/>
        <v>0</v>
      </c>
      <c r="AO83" s="1011">
        <f t="shared" si="134"/>
        <v>0</v>
      </c>
      <c r="AP83" s="547"/>
      <c r="AQ83" s="1011">
        <f t="shared" si="135"/>
        <v>0</v>
      </c>
      <c r="AR83" s="1011">
        <f t="shared" si="136"/>
        <v>0</v>
      </c>
      <c r="AS83" s="629"/>
      <c r="AT83" s="629"/>
      <c r="AU83" s="629"/>
      <c r="AV83" s="629"/>
      <c r="AW83" s="629"/>
      <c r="AX83" s="629"/>
      <c r="AY83" s="629"/>
      <c r="AZ83" s="629"/>
      <c r="BA83" s="629"/>
      <c r="BB83" s="629"/>
      <c r="BC83" s="629"/>
      <c r="BD83" s="629"/>
      <c r="BE83" s="629"/>
      <c r="BF83" s="629"/>
      <c r="BG83" s="629"/>
      <c r="BH83" s="629"/>
      <c r="BI83" s="629"/>
      <c r="BJ83" s="629"/>
      <c r="BK83" s="629"/>
      <c r="BL83" s="629"/>
      <c r="BM83" s="629"/>
      <c r="BN83" s="629"/>
      <c r="BO83" s="629"/>
      <c r="BP83" s="629"/>
      <c r="BQ83" s="629"/>
      <c r="BR83" s="629"/>
      <c r="BS83" s="629"/>
      <c r="BT83" s="629"/>
      <c r="BU83" s="629"/>
      <c r="BV83" s="629"/>
      <c r="BW83" s="629"/>
      <c r="BX83" s="629"/>
      <c r="BY83" s="629"/>
      <c r="BZ83" s="629"/>
      <c r="CA83" s="629"/>
      <c r="CB83" s="629"/>
      <c r="CC83" s="629"/>
      <c r="CD83" s="629"/>
      <c r="CE83" s="629"/>
      <c r="CF83" s="629"/>
      <c r="CG83" s="629"/>
      <c r="CH83" s="629"/>
      <c r="CI83" s="629"/>
      <c r="CJ83" s="629"/>
      <c r="CK83" s="629"/>
      <c r="CL83" s="629"/>
      <c r="CM83" s="629"/>
      <c r="CN83" s="629"/>
      <c r="CO83" s="629"/>
      <c r="CP83" s="629"/>
      <c r="CQ83" s="629"/>
      <c r="CR83" s="629"/>
      <c r="CS83" s="629"/>
      <c r="CT83" s="629"/>
      <c r="CU83" s="629"/>
      <c r="CV83" s="629"/>
      <c r="CW83" s="629"/>
      <c r="CX83" s="629"/>
      <c r="CY83" s="629"/>
      <c r="CZ83" s="629"/>
      <c r="DA83" s="629"/>
      <c r="DB83" s="629"/>
      <c r="DC83" s="629"/>
      <c r="DD83" s="629"/>
      <c r="DE83" s="629"/>
      <c r="DF83" s="629"/>
      <c r="DG83" s="629"/>
      <c r="DH83" s="629"/>
      <c r="DI83" s="629"/>
      <c r="DJ83" s="629"/>
      <c r="DK83" s="629"/>
      <c r="DL83" s="629"/>
      <c r="DM83" s="629"/>
      <c r="DN83" s="629"/>
      <c r="DO83" s="629"/>
      <c r="DP83" s="629"/>
      <c r="DQ83" s="629"/>
      <c r="DR83" s="629"/>
      <c r="DS83" s="629"/>
      <c r="DT83" s="629"/>
      <c r="DU83" s="629"/>
      <c r="DV83" s="629"/>
      <c r="DW83" s="629"/>
      <c r="DX83" s="629"/>
      <c r="DY83" s="629"/>
      <c r="DZ83" s="629"/>
      <c r="EA83" s="629"/>
      <c r="EB83" s="629"/>
      <c r="EC83" s="629"/>
      <c r="ED83" s="629"/>
      <c r="EE83" s="629"/>
      <c r="EF83" s="629"/>
      <c r="EG83" s="629"/>
      <c r="EH83" s="629"/>
      <c r="EI83" s="629"/>
      <c r="EJ83" s="629"/>
      <c r="EK83" s="629"/>
      <c r="EL83" s="629"/>
      <c r="EM83" s="629"/>
      <c r="EN83" s="629"/>
      <c r="EO83" s="629"/>
      <c r="EP83" s="629"/>
      <c r="EQ83" s="629"/>
      <c r="ER83" s="629"/>
      <c r="ES83" s="629"/>
      <c r="ET83" s="629"/>
      <c r="EU83" s="629"/>
      <c r="EV83" s="629"/>
      <c r="EW83" s="629"/>
      <c r="EX83" s="629"/>
      <c r="EY83" s="629"/>
      <c r="EZ83" s="629"/>
      <c r="FA83" s="629"/>
      <c r="FB83" s="629"/>
      <c r="FC83" s="629"/>
      <c r="FD83" s="629"/>
      <c r="FE83" s="629"/>
      <c r="FF83" s="629"/>
      <c r="FG83" s="629"/>
      <c r="FH83" s="629"/>
      <c r="FI83" s="629"/>
      <c r="FJ83" s="629"/>
      <c r="FK83" s="629"/>
      <c r="FL83" s="629"/>
      <c r="FM83" s="629"/>
      <c r="FN83" s="629"/>
      <c r="FO83" s="629"/>
      <c r="FP83" s="629"/>
      <c r="FQ83" s="629"/>
      <c r="FR83" s="629"/>
      <c r="FS83" s="629"/>
      <c r="FT83" s="629"/>
      <c r="FU83" s="629"/>
      <c r="FV83" s="629"/>
      <c r="FW83" s="629"/>
      <c r="FX83" s="629"/>
      <c r="FY83" s="629"/>
      <c r="FZ83" s="629"/>
      <c r="GA83" s="629"/>
      <c r="GB83" s="629"/>
      <c r="GC83" s="629"/>
      <c r="GD83" s="629"/>
      <c r="GE83" s="629"/>
      <c r="GF83" s="629"/>
      <c r="GG83" s="629"/>
      <c r="GH83" s="629"/>
      <c r="GI83" s="629"/>
      <c r="GJ83" s="629"/>
      <c r="GK83" s="629"/>
      <c r="GL83" s="629"/>
      <c r="GM83" s="629"/>
      <c r="GN83" s="629"/>
      <c r="GO83" s="629"/>
      <c r="GP83" s="629"/>
      <c r="GQ83" s="629"/>
      <c r="GR83" s="629"/>
      <c r="GS83" s="629"/>
      <c r="GT83" s="629"/>
      <c r="GU83" s="629"/>
      <c r="GV83" s="629"/>
      <c r="GW83" s="629"/>
      <c r="GX83" s="629"/>
      <c r="GY83" s="629"/>
      <c r="GZ83" s="629"/>
      <c r="HA83" s="629"/>
      <c r="HB83" s="629"/>
      <c r="HC83" s="629"/>
      <c r="HD83" s="629"/>
      <c r="HE83" s="629"/>
      <c r="HF83" s="629"/>
      <c r="HG83" s="629"/>
      <c r="HH83" s="629"/>
      <c r="HI83" s="629"/>
      <c r="HJ83" s="629"/>
      <c r="HK83" s="629"/>
      <c r="HL83" s="629"/>
      <c r="HM83" s="629"/>
      <c r="HN83" s="629"/>
      <c r="HO83" s="629"/>
      <c r="HP83" s="629"/>
      <c r="HQ83" s="629"/>
      <c r="HR83" s="629"/>
      <c r="HS83" s="629"/>
      <c r="HT83" s="629"/>
      <c r="HU83" s="629"/>
      <c r="HV83" s="629"/>
      <c r="HW83" s="629"/>
      <c r="HX83" s="629"/>
      <c r="HY83" s="629"/>
      <c r="HZ83" s="629"/>
      <c r="IA83" s="629"/>
      <c r="IB83" s="629"/>
      <c r="IC83" s="629"/>
      <c r="ID83" s="629"/>
      <c r="IE83" s="629"/>
      <c r="IF83" s="629"/>
      <c r="IG83" s="629"/>
      <c r="IH83" s="629"/>
      <c r="II83" s="629"/>
      <c r="IJ83" s="629"/>
      <c r="IK83" s="629"/>
      <c r="IL83" s="629"/>
      <c r="IM83" s="629"/>
      <c r="IN83" s="629"/>
      <c r="IO83" s="629"/>
      <c r="IP83" s="629"/>
      <c r="IQ83" s="629"/>
      <c r="IR83" s="629"/>
      <c r="IS83" s="629"/>
      <c r="IT83" s="629"/>
      <c r="IU83" s="629"/>
      <c r="IV83" s="629"/>
      <c r="IW83" s="629"/>
      <c r="IX83" s="629"/>
      <c r="IY83" s="629"/>
      <c r="IZ83" s="629"/>
      <c r="JA83" s="629"/>
      <c r="JB83" s="629"/>
      <c r="JC83" s="629"/>
      <c r="JD83" s="629"/>
      <c r="JE83" s="629"/>
      <c r="JF83" s="629"/>
      <c r="JG83" s="629"/>
      <c r="JH83" s="629"/>
      <c r="JI83" s="629"/>
      <c r="JJ83" s="629"/>
      <c r="JK83" s="629"/>
      <c r="JL83" s="629"/>
      <c r="JM83" s="629"/>
      <c r="JN83" s="629"/>
      <c r="JO83" s="629"/>
      <c r="JP83" s="629"/>
      <c r="JQ83" s="629"/>
      <c r="JR83" s="629"/>
      <c r="JS83" s="629"/>
      <c r="JT83" s="629"/>
      <c r="JU83" s="629"/>
      <c r="JV83" s="629"/>
      <c r="JW83" s="629"/>
      <c r="JX83" s="629"/>
      <c r="JY83" s="629"/>
      <c r="JZ83" s="629"/>
      <c r="KA83" s="629"/>
      <c r="KB83" s="629"/>
      <c r="KC83" s="629"/>
      <c r="KD83" s="629"/>
      <c r="KE83" s="629"/>
      <c r="KF83" s="629"/>
      <c r="KG83" s="629"/>
      <c r="KH83" s="629"/>
      <c r="KI83" s="629"/>
      <c r="KJ83" s="629"/>
      <c r="KK83" s="629"/>
      <c r="KL83" s="629"/>
      <c r="KM83" s="629"/>
      <c r="KN83" s="629"/>
      <c r="KO83" s="629"/>
      <c r="KP83" s="629"/>
      <c r="KQ83" s="629"/>
      <c r="KR83" s="629"/>
      <c r="KS83" s="629"/>
      <c r="KT83" s="629"/>
      <c r="KU83" s="629"/>
      <c r="KV83" s="629"/>
      <c r="KW83" s="629"/>
      <c r="KX83" s="629"/>
      <c r="KY83" s="629"/>
      <c r="KZ83" s="629"/>
      <c r="LA83" s="629"/>
      <c r="LB83" s="629"/>
      <c r="LC83" s="629"/>
      <c r="LD83" s="629"/>
      <c r="LE83" s="629"/>
      <c r="LF83" s="629"/>
      <c r="LG83" s="629"/>
      <c r="LH83" s="629"/>
      <c r="LI83" s="629"/>
      <c r="LJ83" s="629"/>
      <c r="LK83" s="629"/>
      <c r="LL83" s="629"/>
      <c r="LM83" s="629"/>
      <c r="LN83" s="629"/>
      <c r="LO83" s="629"/>
      <c r="LP83" s="629"/>
      <c r="LQ83" s="629"/>
      <c r="LR83" s="629"/>
      <c r="LS83" s="629"/>
      <c r="LT83" s="629"/>
      <c r="LU83" s="629"/>
      <c r="LV83" s="629"/>
      <c r="LW83" s="629"/>
      <c r="LX83" s="629"/>
      <c r="LY83" s="629"/>
      <c r="LZ83" s="629"/>
      <c r="MA83" s="629"/>
      <c r="MB83" s="629"/>
      <c r="MC83" s="629"/>
      <c r="MD83" s="629"/>
      <c r="ME83" s="629"/>
      <c r="MF83" s="629"/>
      <c r="MG83" s="629"/>
      <c r="MH83" s="629"/>
      <c r="MI83" s="629"/>
      <c r="MJ83" s="629"/>
      <c r="MK83" s="629"/>
      <c r="ML83" s="629"/>
      <c r="MM83" s="629"/>
      <c r="MN83" s="629"/>
      <c r="MO83" s="629"/>
      <c r="MP83" s="629"/>
      <c r="MQ83" s="629"/>
      <c r="MR83" s="629"/>
      <c r="MS83" s="629"/>
      <c r="MT83" s="629"/>
      <c r="MU83" s="629"/>
      <c r="MV83" s="629"/>
      <c r="MW83" s="629"/>
      <c r="MX83" s="629"/>
      <c r="MY83" s="629"/>
      <c r="MZ83" s="629"/>
      <c r="NA83" s="629"/>
      <c r="NB83" s="629"/>
      <c r="NC83" s="629"/>
      <c r="ND83" s="629"/>
      <c r="NE83" s="629"/>
      <c r="NF83" s="629"/>
      <c r="NG83" s="629"/>
      <c r="NH83" s="629"/>
      <c r="NI83" s="629"/>
      <c r="NJ83" s="629"/>
      <c r="NK83" s="629"/>
      <c r="NL83" s="629"/>
      <c r="NM83" s="629"/>
      <c r="NN83" s="629"/>
      <c r="NO83" s="629"/>
      <c r="NP83" s="629"/>
      <c r="NQ83" s="629"/>
      <c r="NR83" s="629"/>
      <c r="NS83" s="629"/>
      <c r="NT83" s="629"/>
      <c r="NU83" s="629"/>
      <c r="NV83" s="629"/>
      <c r="NW83" s="629"/>
      <c r="NX83" s="629"/>
      <c r="NY83" s="629"/>
      <c r="NZ83" s="629"/>
      <c r="OA83" s="629"/>
      <c r="OB83" s="629"/>
      <c r="OC83" s="629"/>
      <c r="OD83" s="629"/>
      <c r="OE83" s="629"/>
      <c r="OF83" s="629"/>
      <c r="OG83" s="629"/>
      <c r="OH83" s="629"/>
      <c r="OI83" s="629"/>
      <c r="OJ83" s="629"/>
      <c r="OK83" s="629"/>
      <c r="OL83" s="629"/>
      <c r="OM83" s="629"/>
      <c r="ON83" s="629"/>
      <c r="OO83" s="629"/>
      <c r="OP83" s="629"/>
      <c r="OQ83" s="629"/>
      <c r="OR83" s="629"/>
      <c r="OS83" s="629"/>
      <c r="OT83" s="629"/>
      <c r="OU83" s="629"/>
      <c r="OV83" s="629"/>
      <c r="OW83" s="629"/>
      <c r="OX83" s="629"/>
      <c r="OY83" s="629"/>
      <c r="OZ83" s="629"/>
      <c r="PA83" s="629"/>
      <c r="PB83" s="629"/>
      <c r="PC83" s="629"/>
      <c r="PD83" s="629"/>
      <c r="PE83" s="629"/>
      <c r="PF83" s="629"/>
      <c r="PG83" s="629"/>
      <c r="PH83" s="629"/>
      <c r="PI83" s="629"/>
      <c r="PJ83" s="629"/>
      <c r="PK83" s="629"/>
      <c r="PL83" s="629"/>
      <c r="PM83" s="629"/>
      <c r="PN83" s="629"/>
      <c r="PO83" s="629"/>
      <c r="PP83" s="629"/>
      <c r="PQ83" s="629"/>
      <c r="PR83" s="629"/>
      <c r="PS83" s="629"/>
      <c r="PT83" s="629"/>
      <c r="PU83" s="629"/>
      <c r="PV83" s="629"/>
      <c r="PW83" s="629"/>
      <c r="PX83" s="629"/>
      <c r="PY83" s="629"/>
      <c r="PZ83" s="629"/>
      <c r="QA83" s="629"/>
      <c r="QB83" s="629"/>
      <c r="QC83" s="629"/>
      <c r="QD83" s="629"/>
      <c r="QE83" s="629"/>
      <c r="QF83" s="629"/>
      <c r="QG83" s="629"/>
      <c r="QH83" s="629"/>
      <c r="QI83" s="629"/>
      <c r="QJ83" s="629"/>
      <c r="QK83" s="629"/>
      <c r="QL83" s="629"/>
      <c r="QM83" s="629"/>
      <c r="QN83" s="629"/>
      <c r="QO83" s="629"/>
      <c r="QP83" s="629"/>
      <c r="QQ83" s="629"/>
      <c r="QR83" s="629"/>
      <c r="QS83" s="629"/>
      <c r="QT83" s="629"/>
      <c r="QU83" s="629"/>
      <c r="QV83" s="629"/>
      <c r="QW83" s="629"/>
      <c r="QX83" s="629"/>
      <c r="QY83" s="629"/>
      <c r="QZ83" s="629"/>
      <c r="RA83" s="629"/>
      <c r="RB83" s="629"/>
      <c r="RC83" s="629"/>
      <c r="RD83" s="629"/>
      <c r="RE83" s="629"/>
      <c r="RF83" s="629"/>
      <c r="RG83" s="629"/>
      <c r="RH83" s="629"/>
      <c r="RI83" s="629"/>
      <c r="RJ83" s="629"/>
      <c r="RK83" s="629"/>
      <c r="RL83" s="629"/>
      <c r="RM83" s="629"/>
      <c r="RN83" s="629"/>
      <c r="RO83" s="629"/>
      <c r="RP83" s="629"/>
      <c r="RQ83" s="629"/>
      <c r="RR83" s="629"/>
      <c r="RS83" s="629"/>
      <c r="RT83" s="629"/>
      <c r="RU83" s="629"/>
      <c r="RV83" s="629"/>
      <c r="RW83" s="629"/>
      <c r="RX83" s="629"/>
      <c r="RY83" s="629"/>
      <c r="RZ83" s="629"/>
      <c r="SA83" s="629"/>
      <c r="SB83" s="629"/>
      <c r="SC83" s="629"/>
      <c r="SD83" s="629"/>
      <c r="SE83" s="629"/>
      <c r="SF83" s="629"/>
      <c r="SG83" s="629"/>
      <c r="SH83" s="629"/>
      <c r="SI83" s="629"/>
      <c r="SJ83" s="629"/>
      <c r="SK83" s="629"/>
      <c r="SL83" s="629"/>
      <c r="SM83" s="629"/>
      <c r="SN83" s="629"/>
      <c r="SO83" s="629"/>
      <c r="SP83" s="629"/>
      <c r="SQ83" s="629"/>
      <c r="SR83" s="629"/>
      <c r="SS83" s="629"/>
      <c r="ST83" s="629"/>
      <c r="SU83" s="629"/>
      <c r="SV83" s="629"/>
      <c r="SW83" s="629"/>
      <c r="SX83" s="629"/>
      <c r="SY83" s="629"/>
      <c r="SZ83" s="629"/>
      <c r="TA83" s="629"/>
      <c r="TB83" s="629"/>
      <c r="TC83" s="629"/>
      <c r="TD83" s="629"/>
      <c r="TE83" s="629"/>
      <c r="TF83" s="629"/>
      <c r="TG83" s="629"/>
      <c r="TH83" s="629"/>
      <c r="TI83" s="629"/>
      <c r="TJ83" s="629"/>
      <c r="TK83" s="629"/>
      <c r="TL83" s="629"/>
      <c r="TM83" s="629"/>
      <c r="TN83" s="629"/>
      <c r="TO83" s="629"/>
      <c r="TP83" s="629"/>
      <c r="TQ83" s="629"/>
      <c r="TR83" s="629"/>
      <c r="TS83" s="629"/>
      <c r="TT83" s="629"/>
      <c r="TU83" s="629"/>
      <c r="TV83" s="629"/>
      <c r="TW83" s="629"/>
      <c r="TX83" s="629"/>
      <c r="TY83" s="629"/>
      <c r="TZ83" s="629"/>
      <c r="UA83" s="629"/>
      <c r="UB83" s="629"/>
      <c r="UC83" s="629"/>
      <c r="UD83" s="629"/>
      <c r="UE83" s="629"/>
      <c r="UF83" s="629"/>
      <c r="UG83" s="629"/>
      <c r="UH83" s="629"/>
      <c r="UI83" s="629"/>
      <c r="UJ83" s="629"/>
      <c r="UK83" s="629"/>
      <c r="UL83" s="629"/>
      <c r="UM83" s="629"/>
      <c r="UN83" s="629"/>
      <c r="UO83" s="629"/>
      <c r="UP83" s="629"/>
      <c r="UQ83" s="629"/>
      <c r="UR83" s="629"/>
      <c r="US83" s="629"/>
      <c r="UT83" s="629"/>
      <c r="UU83" s="629"/>
      <c r="UV83" s="629"/>
      <c r="UW83" s="629"/>
      <c r="UX83" s="629"/>
      <c r="UY83" s="629"/>
      <c r="UZ83" s="629"/>
      <c r="VA83" s="629"/>
      <c r="VB83" s="629"/>
      <c r="VC83" s="629"/>
      <c r="VD83" s="629"/>
      <c r="VE83" s="629"/>
      <c r="VF83" s="629"/>
      <c r="VG83" s="629"/>
      <c r="VH83" s="629"/>
      <c r="VI83" s="629"/>
      <c r="VJ83" s="629"/>
      <c r="VK83" s="629"/>
      <c r="VL83" s="629"/>
      <c r="VM83" s="629"/>
      <c r="VN83" s="629"/>
      <c r="VO83" s="629"/>
      <c r="VP83" s="629"/>
      <c r="VQ83" s="629"/>
      <c r="VR83" s="629"/>
      <c r="VS83" s="629"/>
      <c r="VT83" s="629"/>
      <c r="VU83" s="629"/>
      <c r="VV83" s="629"/>
      <c r="VW83" s="629"/>
      <c r="VX83" s="629"/>
      <c r="VY83" s="629"/>
      <c r="VZ83" s="629"/>
      <c r="WA83" s="629"/>
      <c r="WB83" s="629"/>
      <c r="WC83" s="629"/>
      <c r="WD83" s="629"/>
      <c r="WE83" s="629"/>
      <c r="WF83" s="629"/>
      <c r="WG83" s="629"/>
      <c r="WH83" s="629"/>
      <c r="WI83" s="629"/>
      <c r="WJ83" s="629"/>
      <c r="WK83" s="629"/>
      <c r="WL83" s="629"/>
      <c r="WM83" s="629"/>
      <c r="WN83" s="629"/>
      <c r="WO83" s="629"/>
      <c r="WP83" s="629"/>
      <c r="WQ83" s="629"/>
      <c r="WR83" s="629"/>
      <c r="WS83" s="629"/>
      <c r="WT83" s="629"/>
      <c r="WU83" s="629"/>
      <c r="WV83" s="629"/>
      <c r="WW83" s="629"/>
      <c r="WX83" s="629"/>
      <c r="WY83" s="629"/>
      <c r="WZ83" s="629"/>
      <c r="XA83" s="629"/>
      <c r="XB83" s="629"/>
      <c r="XC83" s="629"/>
      <c r="XD83" s="629"/>
      <c r="XE83" s="629"/>
      <c r="XF83" s="629"/>
      <c r="XG83" s="629"/>
      <c r="XH83" s="629"/>
      <c r="XI83" s="629"/>
      <c r="XJ83" s="629"/>
      <c r="XK83" s="629"/>
      <c r="XL83" s="629"/>
      <c r="XM83" s="629"/>
      <c r="XN83" s="629"/>
      <c r="XO83" s="629"/>
      <c r="XP83" s="629"/>
      <c r="XQ83" s="629"/>
      <c r="XR83" s="629"/>
      <c r="XS83" s="629"/>
      <c r="XT83" s="629"/>
      <c r="XU83" s="629"/>
      <c r="XV83" s="629"/>
      <c r="XW83" s="629"/>
      <c r="XX83" s="629"/>
      <c r="XY83" s="629"/>
      <c r="XZ83" s="629"/>
      <c r="YA83" s="629"/>
      <c r="YB83" s="629"/>
      <c r="YC83" s="629"/>
      <c r="YD83" s="629"/>
      <c r="YE83" s="629"/>
      <c r="YF83" s="629"/>
      <c r="YG83" s="629"/>
      <c r="YH83" s="629"/>
      <c r="YI83" s="629"/>
      <c r="YJ83" s="629"/>
      <c r="YK83" s="629"/>
      <c r="YL83" s="629"/>
      <c r="YM83" s="629"/>
      <c r="YN83" s="629"/>
      <c r="YO83" s="629"/>
      <c r="YP83" s="629"/>
      <c r="YQ83" s="629"/>
      <c r="YR83" s="629"/>
      <c r="YS83" s="629"/>
      <c r="YT83" s="629"/>
      <c r="YU83" s="629"/>
      <c r="YV83" s="629"/>
      <c r="YW83" s="629"/>
      <c r="YX83" s="629"/>
      <c r="YY83" s="629"/>
      <c r="YZ83" s="629"/>
      <c r="ZA83" s="629"/>
      <c r="ZB83" s="629"/>
      <c r="ZC83" s="629"/>
      <c r="ZD83" s="629"/>
      <c r="ZE83" s="629"/>
      <c r="ZF83" s="629"/>
      <c r="ZG83" s="629"/>
      <c r="ZH83" s="629"/>
      <c r="ZI83" s="629"/>
      <c r="ZJ83" s="629"/>
      <c r="ZK83" s="629"/>
      <c r="ZL83" s="629"/>
      <c r="ZM83" s="629"/>
      <c r="ZN83" s="629"/>
      <c r="ZO83" s="629"/>
      <c r="ZP83" s="629"/>
      <c r="ZQ83" s="629"/>
      <c r="ZR83" s="629"/>
      <c r="ZS83" s="629"/>
      <c r="ZT83" s="629"/>
      <c r="ZU83" s="629"/>
      <c r="ZV83" s="629"/>
      <c r="ZW83" s="629"/>
      <c r="ZX83" s="629"/>
      <c r="ZY83" s="629"/>
      <c r="ZZ83" s="629"/>
      <c r="AAA83" s="629"/>
      <c r="AAB83" s="629"/>
      <c r="AAC83" s="629"/>
      <c r="AAD83" s="629"/>
      <c r="AAE83" s="629"/>
      <c r="AAF83" s="629"/>
      <c r="AAG83" s="629"/>
      <c r="AAH83" s="629"/>
      <c r="AAI83" s="629"/>
      <c r="AAJ83" s="629"/>
      <c r="AAK83" s="629"/>
      <c r="AAL83" s="629"/>
      <c r="AAM83" s="629"/>
      <c r="AAN83" s="629"/>
      <c r="AAO83" s="629"/>
      <c r="AAP83" s="629"/>
      <c r="AAQ83" s="629"/>
      <c r="AAR83" s="629"/>
      <c r="AAS83" s="629"/>
      <c r="AAT83" s="629"/>
      <c r="AAU83" s="629"/>
      <c r="AAV83" s="629"/>
      <c r="AAW83" s="629"/>
      <c r="AAX83" s="629"/>
      <c r="AAY83" s="629"/>
      <c r="AAZ83" s="629"/>
      <c r="ABA83" s="629"/>
      <c r="ABB83" s="629"/>
      <c r="ABC83" s="629"/>
      <c r="ABD83" s="629"/>
      <c r="ABE83" s="629"/>
      <c r="ABF83" s="629"/>
      <c r="ABG83" s="629"/>
      <c r="ABH83" s="629"/>
      <c r="ABI83" s="629"/>
      <c r="ABJ83" s="629"/>
      <c r="ABK83" s="629"/>
      <c r="ABL83" s="629"/>
      <c r="ABM83" s="629"/>
      <c r="ABN83" s="629"/>
      <c r="ABO83" s="629"/>
      <c r="ABP83" s="629"/>
      <c r="ABQ83" s="629"/>
      <c r="ABR83" s="629"/>
      <c r="ABS83" s="629"/>
      <c r="ABT83" s="629"/>
      <c r="ABU83" s="629"/>
      <c r="ABV83" s="629"/>
      <c r="ABW83" s="629"/>
      <c r="ABX83" s="629"/>
      <c r="ABY83" s="629"/>
      <c r="ABZ83" s="629"/>
      <c r="ACA83" s="629"/>
      <c r="ACB83" s="629"/>
      <c r="ACC83" s="629"/>
      <c r="ACD83" s="629"/>
      <c r="ACE83" s="629"/>
      <c r="ACF83" s="629"/>
      <c r="ACG83" s="629"/>
      <c r="ACH83" s="629"/>
      <c r="ACI83" s="629"/>
      <c r="ACJ83" s="629"/>
      <c r="ACK83" s="629"/>
      <c r="ACL83" s="629"/>
      <c r="ACM83" s="629"/>
      <c r="ACN83" s="629"/>
      <c r="ACO83" s="629"/>
      <c r="ACP83" s="629"/>
      <c r="ACQ83" s="629"/>
      <c r="ACR83" s="629"/>
      <c r="ACS83" s="629"/>
      <c r="ACT83" s="629"/>
      <c r="ACU83" s="629"/>
      <c r="ACV83" s="629"/>
      <c r="ACW83" s="629"/>
      <c r="ACX83" s="629"/>
      <c r="ACY83" s="629"/>
      <c r="ACZ83" s="629"/>
      <c r="ADA83" s="629"/>
      <c r="ADB83" s="629"/>
      <c r="ADC83" s="629"/>
      <c r="ADD83" s="629"/>
      <c r="ADE83" s="629"/>
      <c r="ADF83" s="629"/>
      <c r="ADG83" s="629"/>
      <c r="ADH83" s="629"/>
      <c r="ADI83" s="629"/>
      <c r="ADJ83" s="629"/>
      <c r="ADK83" s="629"/>
      <c r="ADL83" s="629"/>
      <c r="ADM83" s="629"/>
      <c r="ADN83" s="629"/>
      <c r="ADO83" s="629"/>
      <c r="ADP83" s="629"/>
      <c r="ADQ83" s="629"/>
      <c r="ADR83" s="629"/>
      <c r="ADS83" s="629"/>
      <c r="ADT83" s="629"/>
      <c r="ADU83" s="629"/>
      <c r="ADV83" s="629"/>
      <c r="ADW83" s="629"/>
      <c r="ADX83" s="629"/>
      <c r="ADY83" s="629"/>
      <c r="ADZ83" s="629"/>
      <c r="AEA83" s="629"/>
      <c r="AEB83" s="629"/>
      <c r="AEC83" s="629"/>
      <c r="AED83" s="629"/>
      <c r="AEE83" s="629"/>
      <c r="AEF83" s="629"/>
      <c r="AEG83" s="629"/>
      <c r="AEH83" s="629"/>
      <c r="AEI83" s="629"/>
      <c r="AEJ83" s="629"/>
      <c r="AEK83" s="629"/>
      <c r="AEL83" s="629"/>
      <c r="AEM83" s="629"/>
      <c r="AEN83" s="629"/>
      <c r="AEO83" s="629"/>
      <c r="AEP83" s="629"/>
      <c r="AEQ83" s="629"/>
      <c r="AER83" s="629"/>
      <c r="AES83" s="629"/>
      <c r="AET83" s="629"/>
      <c r="AEU83" s="629"/>
      <c r="AEV83" s="629"/>
      <c r="AEW83" s="629"/>
      <c r="AEX83" s="629"/>
      <c r="AEY83" s="629"/>
      <c r="AEZ83" s="629"/>
      <c r="AFA83" s="629"/>
      <c r="AFB83" s="629"/>
      <c r="AFC83" s="629"/>
      <c r="AFD83" s="629"/>
      <c r="AFE83" s="629"/>
      <c r="AFF83" s="629"/>
      <c r="AFG83" s="629"/>
      <c r="AFH83" s="629"/>
      <c r="AFI83" s="629"/>
      <c r="AFJ83" s="629"/>
      <c r="AFK83" s="629"/>
      <c r="AFL83" s="629"/>
      <c r="AFM83" s="629"/>
      <c r="AFN83" s="629"/>
      <c r="AFO83" s="629"/>
      <c r="AFP83" s="629"/>
      <c r="AFQ83" s="629"/>
      <c r="AFR83" s="629"/>
      <c r="AFS83" s="629"/>
      <c r="AFT83" s="629"/>
      <c r="AFU83" s="629"/>
      <c r="AFV83" s="629"/>
      <c r="AFW83" s="629"/>
      <c r="AFX83" s="629"/>
      <c r="AFY83" s="629"/>
      <c r="AFZ83" s="629"/>
      <c r="AGA83" s="629"/>
      <c r="AGB83" s="629"/>
      <c r="AGC83" s="629"/>
      <c r="AGD83" s="629"/>
      <c r="AGE83" s="629"/>
      <c r="AGF83" s="629"/>
      <c r="AGG83" s="629"/>
      <c r="AGH83" s="629"/>
      <c r="AGI83" s="629"/>
      <c r="AGJ83" s="629"/>
      <c r="AGK83" s="629"/>
      <c r="AGL83" s="629"/>
      <c r="AGM83" s="629"/>
      <c r="AGN83" s="629"/>
      <c r="AGO83" s="629"/>
      <c r="AGP83" s="629"/>
      <c r="AGQ83" s="629"/>
      <c r="AGR83" s="629"/>
      <c r="AGS83" s="629"/>
      <c r="AGT83" s="629"/>
      <c r="AGU83" s="629"/>
      <c r="AGV83" s="629"/>
      <c r="AGW83" s="629"/>
      <c r="AGX83" s="629"/>
      <c r="AGY83" s="629"/>
      <c r="AGZ83" s="629"/>
      <c r="AHA83" s="629"/>
      <c r="AHB83" s="629"/>
      <c r="AHC83" s="629"/>
      <c r="AHD83" s="629"/>
      <c r="AHE83" s="629"/>
      <c r="AHF83" s="629"/>
      <c r="AHG83" s="629"/>
      <c r="AHH83" s="629"/>
      <c r="AHI83" s="629"/>
      <c r="AHJ83" s="629"/>
      <c r="AHK83" s="629"/>
      <c r="AHL83" s="629"/>
      <c r="AHM83" s="629"/>
      <c r="AHN83" s="629"/>
      <c r="AHO83" s="629"/>
      <c r="AHP83" s="629"/>
      <c r="AHQ83" s="629"/>
      <c r="AHR83" s="629"/>
      <c r="AHS83" s="629"/>
      <c r="AHT83" s="629"/>
      <c r="AHU83" s="629"/>
      <c r="AHV83" s="629"/>
      <c r="AHW83" s="629"/>
      <c r="AHX83" s="629"/>
      <c r="AHY83" s="629"/>
      <c r="AHZ83" s="629"/>
      <c r="AIA83" s="629"/>
      <c r="AIB83" s="629"/>
      <c r="AIC83" s="629"/>
      <c r="AID83" s="629"/>
      <c r="AIE83" s="629"/>
      <c r="AIF83" s="629"/>
      <c r="AIG83" s="629"/>
      <c r="AIH83" s="629"/>
      <c r="AII83" s="629"/>
    </row>
    <row r="84" spans="1:919" s="654" customFormat="1" ht="31.75" customHeight="1" x14ac:dyDescent="0.75">
      <c r="A84" s="580"/>
      <c r="B84" s="667"/>
      <c r="C84" s="668"/>
      <c r="D84" s="669"/>
      <c r="E84" s="670"/>
      <c r="F84" s="670"/>
      <c r="G84" s="1902"/>
      <c r="H84" s="671"/>
      <c r="I84" s="671"/>
      <c r="J84" s="690"/>
      <c r="K84" s="673"/>
      <c r="L84" s="685"/>
      <c r="M84" s="675"/>
      <c r="N84" s="676"/>
      <c r="O84" s="653"/>
      <c r="P84" s="653"/>
      <c r="Q84" s="653"/>
      <c r="S84" s="677"/>
      <c r="W84" s="653"/>
      <c r="Y84" s="547"/>
      <c r="Z84" s="547"/>
      <c r="AB84" s="547"/>
      <c r="AC84" s="547"/>
      <c r="AD84" s="547"/>
      <c r="AE84" s="547"/>
      <c r="AF84" s="547"/>
      <c r="AH84" s="547"/>
      <c r="AI84" s="547"/>
      <c r="AJ84" s="547"/>
      <c r="AK84" s="498"/>
      <c r="AL84" s="548"/>
      <c r="AN84" s="547"/>
      <c r="AO84" s="547"/>
      <c r="AP84" s="547"/>
      <c r="AQ84" s="547"/>
      <c r="AR84" s="547"/>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49"/>
      <c r="BP84" s="549"/>
      <c r="BQ84" s="549"/>
      <c r="BR84" s="549"/>
      <c r="BS84" s="549"/>
      <c r="BT84" s="549"/>
      <c r="BU84" s="549"/>
      <c r="BV84" s="549"/>
      <c r="BW84" s="549"/>
      <c r="BX84" s="549"/>
      <c r="BY84" s="549"/>
      <c r="BZ84" s="549"/>
      <c r="CA84" s="549"/>
      <c r="CB84" s="549"/>
      <c r="CC84" s="549"/>
      <c r="CD84" s="549"/>
      <c r="CE84" s="549"/>
      <c r="CF84" s="549"/>
      <c r="CG84" s="549"/>
      <c r="CH84" s="549"/>
      <c r="CI84" s="549"/>
      <c r="CJ84" s="549"/>
      <c r="CK84" s="549"/>
      <c r="CL84" s="549"/>
      <c r="CM84" s="549"/>
      <c r="CN84" s="549"/>
      <c r="CO84" s="549"/>
      <c r="CP84" s="549"/>
      <c r="CQ84" s="549"/>
      <c r="CR84" s="549"/>
      <c r="CS84" s="549"/>
      <c r="CT84" s="549"/>
      <c r="CU84" s="549"/>
      <c r="CV84" s="549"/>
      <c r="CW84" s="549"/>
      <c r="CX84" s="549"/>
      <c r="CY84" s="549"/>
      <c r="CZ84" s="549"/>
      <c r="DA84" s="549"/>
      <c r="DB84" s="549"/>
      <c r="DC84" s="549"/>
      <c r="DD84" s="549"/>
      <c r="DE84" s="549"/>
      <c r="DF84" s="549"/>
      <c r="DG84" s="549"/>
      <c r="DH84" s="549"/>
      <c r="DI84" s="549"/>
      <c r="DJ84" s="549"/>
      <c r="DK84" s="549"/>
      <c r="DL84" s="549"/>
      <c r="DM84" s="549"/>
      <c r="DN84" s="549"/>
      <c r="DO84" s="549"/>
      <c r="DP84" s="549"/>
      <c r="DQ84" s="549"/>
      <c r="DR84" s="549"/>
      <c r="DS84" s="549"/>
      <c r="DT84" s="549"/>
      <c r="DU84" s="549"/>
      <c r="DV84" s="549"/>
      <c r="DW84" s="549"/>
      <c r="DX84" s="549"/>
      <c r="DY84" s="549"/>
      <c r="DZ84" s="549"/>
      <c r="EA84" s="549"/>
      <c r="EB84" s="549"/>
      <c r="EC84" s="549"/>
      <c r="ED84" s="549"/>
      <c r="EE84" s="549"/>
      <c r="EF84" s="549"/>
      <c r="EG84" s="549"/>
      <c r="EH84" s="549"/>
      <c r="EI84" s="549"/>
      <c r="EJ84" s="549"/>
      <c r="EK84" s="549"/>
      <c r="EL84" s="549"/>
      <c r="EM84" s="549"/>
      <c r="EN84" s="549"/>
      <c r="EO84" s="549"/>
      <c r="EP84" s="549"/>
      <c r="EQ84" s="549"/>
      <c r="ER84" s="549"/>
      <c r="ES84" s="549"/>
      <c r="ET84" s="549"/>
      <c r="EU84" s="549"/>
      <c r="EV84" s="549"/>
      <c r="EW84" s="549"/>
      <c r="EX84" s="549"/>
      <c r="EY84" s="549"/>
      <c r="EZ84" s="549"/>
      <c r="FA84" s="549"/>
      <c r="FB84" s="549"/>
      <c r="FC84" s="549"/>
      <c r="FD84" s="549"/>
      <c r="FE84" s="549"/>
      <c r="FF84" s="549"/>
      <c r="FG84" s="549"/>
      <c r="FH84" s="549"/>
      <c r="FI84" s="549"/>
      <c r="FJ84" s="549"/>
      <c r="FK84" s="549"/>
      <c r="FL84" s="549"/>
      <c r="FM84" s="549"/>
      <c r="FN84" s="549"/>
      <c r="FO84" s="549"/>
      <c r="FP84" s="549"/>
      <c r="FQ84" s="549"/>
      <c r="FR84" s="549"/>
      <c r="FS84" s="549"/>
      <c r="FT84" s="549"/>
      <c r="FU84" s="549"/>
      <c r="FV84" s="549"/>
      <c r="FW84" s="549"/>
      <c r="FX84" s="549"/>
      <c r="FY84" s="549"/>
      <c r="FZ84" s="549"/>
      <c r="GA84" s="549"/>
      <c r="GB84" s="549"/>
      <c r="GC84" s="549"/>
      <c r="GD84" s="549"/>
      <c r="GE84" s="549"/>
      <c r="GF84" s="549"/>
      <c r="GG84" s="549"/>
      <c r="GH84" s="549"/>
      <c r="GI84" s="549"/>
      <c r="GJ84" s="549"/>
      <c r="GK84" s="549"/>
      <c r="GL84" s="549"/>
      <c r="GM84" s="549"/>
      <c r="GN84" s="549"/>
      <c r="GO84" s="549"/>
      <c r="GP84" s="549"/>
      <c r="GQ84" s="549"/>
      <c r="GR84" s="549"/>
      <c r="GS84" s="549"/>
      <c r="GT84" s="549"/>
      <c r="GU84" s="549"/>
      <c r="GV84" s="549"/>
      <c r="GW84" s="549"/>
      <c r="GX84" s="549"/>
      <c r="GY84" s="549"/>
      <c r="GZ84" s="549"/>
      <c r="HA84" s="549"/>
      <c r="HB84" s="549"/>
      <c r="HC84" s="549"/>
      <c r="HD84" s="549"/>
      <c r="HE84" s="549"/>
      <c r="HF84" s="549"/>
      <c r="HG84" s="549"/>
      <c r="HH84" s="549"/>
      <c r="HI84" s="549"/>
      <c r="HJ84" s="549"/>
      <c r="HK84" s="549"/>
      <c r="HL84" s="549"/>
      <c r="HM84" s="549"/>
      <c r="HN84" s="549"/>
      <c r="HO84" s="549"/>
      <c r="HP84" s="549"/>
      <c r="HQ84" s="549"/>
      <c r="HR84" s="549"/>
      <c r="HS84" s="549"/>
      <c r="HT84" s="549"/>
      <c r="HU84" s="549"/>
      <c r="HV84" s="549"/>
      <c r="HW84" s="549"/>
      <c r="HX84" s="549"/>
      <c r="HY84" s="549"/>
      <c r="HZ84" s="549"/>
      <c r="IA84" s="549"/>
      <c r="IB84" s="549"/>
      <c r="IC84" s="549"/>
      <c r="ID84" s="549"/>
      <c r="IE84" s="549"/>
      <c r="IF84" s="549"/>
      <c r="IG84" s="549"/>
      <c r="IH84" s="549"/>
      <c r="II84" s="549"/>
      <c r="IJ84" s="549"/>
      <c r="IK84" s="549"/>
      <c r="IL84" s="549"/>
      <c r="IM84" s="549"/>
      <c r="IN84" s="549"/>
      <c r="IO84" s="549"/>
      <c r="IP84" s="549"/>
      <c r="IQ84" s="549"/>
      <c r="IR84" s="549"/>
      <c r="IS84" s="549"/>
      <c r="IT84" s="549"/>
      <c r="IU84" s="549"/>
      <c r="IV84" s="549"/>
      <c r="IW84" s="549"/>
      <c r="IX84" s="549"/>
      <c r="IY84" s="549"/>
      <c r="IZ84" s="549"/>
      <c r="JA84" s="549"/>
      <c r="JB84" s="549"/>
      <c r="JC84" s="549"/>
      <c r="JD84" s="549"/>
      <c r="JE84" s="549"/>
      <c r="JF84" s="549"/>
      <c r="JG84" s="549"/>
      <c r="JH84" s="549"/>
      <c r="JI84" s="549"/>
      <c r="JJ84" s="549"/>
      <c r="JK84" s="549"/>
      <c r="JL84" s="549"/>
      <c r="JM84" s="549"/>
      <c r="JN84" s="549"/>
      <c r="JO84" s="549"/>
      <c r="JP84" s="549"/>
      <c r="JQ84" s="549"/>
      <c r="JR84" s="549"/>
      <c r="JS84" s="549"/>
      <c r="JT84" s="549"/>
      <c r="JU84" s="549"/>
      <c r="JV84" s="549"/>
      <c r="JW84" s="549"/>
      <c r="JX84" s="549"/>
      <c r="JY84" s="549"/>
      <c r="JZ84" s="549"/>
      <c r="KA84" s="549"/>
      <c r="KB84" s="549"/>
      <c r="KC84" s="549"/>
      <c r="KD84" s="549"/>
      <c r="KE84" s="549"/>
      <c r="KF84" s="549"/>
      <c r="KG84" s="549"/>
      <c r="KH84" s="549"/>
      <c r="KI84" s="549"/>
      <c r="KJ84" s="549"/>
      <c r="KK84" s="549"/>
      <c r="KL84" s="549"/>
      <c r="KM84" s="549"/>
      <c r="KN84" s="549"/>
      <c r="KO84" s="549"/>
      <c r="KP84" s="549"/>
      <c r="KQ84" s="549"/>
      <c r="KR84" s="549"/>
      <c r="KS84" s="549"/>
      <c r="KT84" s="549"/>
      <c r="KU84" s="549"/>
      <c r="KV84" s="549"/>
      <c r="KW84" s="549"/>
      <c r="KX84" s="549"/>
      <c r="KY84" s="549"/>
      <c r="KZ84" s="549"/>
      <c r="LA84" s="549"/>
      <c r="LB84" s="549"/>
      <c r="LC84" s="549"/>
      <c r="LD84" s="549"/>
      <c r="LE84" s="549"/>
      <c r="LF84" s="549"/>
      <c r="LG84" s="549"/>
      <c r="LH84" s="549"/>
      <c r="LI84" s="549"/>
      <c r="LJ84" s="549"/>
      <c r="LK84" s="549"/>
      <c r="LL84" s="549"/>
      <c r="LM84" s="549"/>
      <c r="LN84" s="549"/>
      <c r="LO84" s="549"/>
      <c r="LP84" s="549"/>
      <c r="LQ84" s="549"/>
      <c r="LR84" s="549"/>
      <c r="LS84" s="549"/>
      <c r="LT84" s="549"/>
      <c r="LU84" s="549"/>
      <c r="LV84" s="549"/>
      <c r="LW84" s="549"/>
      <c r="LX84" s="549"/>
      <c r="LY84" s="549"/>
      <c r="LZ84" s="549"/>
      <c r="MA84" s="549"/>
      <c r="MB84" s="549"/>
      <c r="MC84" s="549"/>
      <c r="MD84" s="549"/>
      <c r="ME84" s="549"/>
      <c r="MF84" s="549"/>
      <c r="MG84" s="549"/>
      <c r="MH84" s="549"/>
      <c r="MI84" s="549"/>
      <c r="MJ84" s="549"/>
      <c r="MK84" s="549"/>
      <c r="ML84" s="549"/>
      <c r="MM84" s="549"/>
      <c r="MN84" s="549"/>
      <c r="MO84" s="549"/>
      <c r="MP84" s="549"/>
      <c r="MQ84" s="549"/>
      <c r="MR84" s="549"/>
      <c r="MS84" s="549"/>
      <c r="MT84" s="549"/>
      <c r="MU84" s="549"/>
      <c r="MV84" s="549"/>
      <c r="MW84" s="549"/>
      <c r="MX84" s="549"/>
      <c r="MY84" s="549"/>
      <c r="MZ84" s="549"/>
      <c r="NA84" s="549"/>
      <c r="NB84" s="549"/>
      <c r="NC84" s="549"/>
      <c r="ND84" s="549"/>
      <c r="NE84" s="549"/>
      <c r="NF84" s="549"/>
      <c r="NG84" s="549"/>
      <c r="NH84" s="549"/>
      <c r="NI84" s="549"/>
      <c r="NJ84" s="549"/>
      <c r="NK84" s="549"/>
      <c r="NL84" s="549"/>
      <c r="NM84" s="549"/>
      <c r="NN84" s="549"/>
      <c r="NO84" s="549"/>
      <c r="NP84" s="549"/>
      <c r="NQ84" s="549"/>
      <c r="NR84" s="549"/>
      <c r="NS84" s="549"/>
      <c r="NT84" s="549"/>
      <c r="NU84" s="549"/>
      <c r="NV84" s="549"/>
      <c r="NW84" s="549"/>
      <c r="NX84" s="549"/>
      <c r="NY84" s="549"/>
      <c r="NZ84" s="549"/>
      <c r="OA84" s="549"/>
      <c r="OB84" s="549"/>
      <c r="OC84" s="549"/>
      <c r="OD84" s="549"/>
      <c r="OE84" s="549"/>
      <c r="OF84" s="549"/>
      <c r="OG84" s="549"/>
      <c r="OH84" s="549"/>
      <c r="OI84" s="549"/>
      <c r="OJ84" s="549"/>
      <c r="OK84" s="549"/>
      <c r="OL84" s="549"/>
      <c r="OM84" s="549"/>
      <c r="ON84" s="549"/>
      <c r="OO84" s="549"/>
      <c r="OP84" s="549"/>
      <c r="OQ84" s="549"/>
      <c r="OR84" s="549"/>
      <c r="OS84" s="549"/>
      <c r="OT84" s="549"/>
      <c r="OU84" s="549"/>
      <c r="OV84" s="549"/>
      <c r="OW84" s="549"/>
      <c r="OX84" s="549"/>
      <c r="OY84" s="549"/>
      <c r="OZ84" s="549"/>
      <c r="PA84" s="549"/>
      <c r="PB84" s="549"/>
      <c r="PC84" s="549"/>
      <c r="PD84" s="549"/>
      <c r="PE84" s="549"/>
      <c r="PF84" s="549"/>
      <c r="PG84" s="549"/>
      <c r="PH84" s="549"/>
      <c r="PI84" s="549"/>
      <c r="PJ84" s="549"/>
      <c r="PK84" s="549"/>
      <c r="PL84" s="549"/>
      <c r="PM84" s="549"/>
      <c r="PN84" s="549"/>
      <c r="PO84" s="549"/>
      <c r="PP84" s="549"/>
      <c r="PQ84" s="549"/>
      <c r="PR84" s="549"/>
      <c r="PS84" s="549"/>
      <c r="PT84" s="549"/>
      <c r="PU84" s="549"/>
      <c r="PV84" s="549"/>
      <c r="PW84" s="549"/>
      <c r="PX84" s="549"/>
      <c r="PY84" s="549"/>
      <c r="PZ84" s="549"/>
      <c r="QA84" s="549"/>
      <c r="QB84" s="549"/>
      <c r="QC84" s="549"/>
      <c r="QD84" s="549"/>
      <c r="QE84" s="549"/>
      <c r="QF84" s="549"/>
      <c r="QG84" s="549"/>
      <c r="QH84" s="549"/>
      <c r="QI84" s="549"/>
      <c r="QJ84" s="549"/>
      <c r="QK84" s="549"/>
      <c r="QL84" s="549"/>
      <c r="QM84" s="549"/>
      <c r="QN84" s="549"/>
      <c r="QO84" s="549"/>
      <c r="QP84" s="549"/>
      <c r="QQ84" s="549"/>
      <c r="QR84" s="549"/>
      <c r="QS84" s="549"/>
      <c r="QT84" s="549"/>
      <c r="QU84" s="549"/>
      <c r="QV84" s="549"/>
      <c r="QW84" s="549"/>
      <c r="QX84" s="549"/>
      <c r="QY84" s="549"/>
      <c r="QZ84" s="549"/>
      <c r="RA84" s="549"/>
      <c r="RB84" s="549"/>
      <c r="RC84" s="549"/>
      <c r="RD84" s="549"/>
      <c r="RE84" s="549"/>
      <c r="RF84" s="549"/>
      <c r="RG84" s="549"/>
      <c r="RH84" s="549"/>
      <c r="RI84" s="549"/>
      <c r="RJ84" s="549"/>
      <c r="RK84" s="549"/>
      <c r="RL84" s="549"/>
      <c r="RM84" s="549"/>
      <c r="RN84" s="549"/>
      <c r="RO84" s="549"/>
      <c r="RP84" s="549"/>
      <c r="RQ84" s="549"/>
      <c r="RR84" s="549"/>
      <c r="RS84" s="549"/>
      <c r="RT84" s="549"/>
      <c r="RU84" s="549"/>
      <c r="RV84" s="549"/>
      <c r="RW84" s="549"/>
      <c r="RX84" s="549"/>
      <c r="RY84" s="549"/>
      <c r="RZ84" s="549"/>
      <c r="SA84" s="549"/>
      <c r="SB84" s="549"/>
      <c r="SC84" s="549"/>
      <c r="SD84" s="549"/>
      <c r="SE84" s="549"/>
      <c r="SF84" s="549"/>
      <c r="SG84" s="549"/>
      <c r="SH84" s="549"/>
      <c r="SI84" s="549"/>
      <c r="SJ84" s="549"/>
      <c r="SK84" s="549"/>
      <c r="SL84" s="549"/>
      <c r="SM84" s="549"/>
      <c r="SN84" s="549"/>
      <c r="SO84" s="549"/>
      <c r="SP84" s="549"/>
      <c r="SQ84" s="549"/>
      <c r="SR84" s="549"/>
      <c r="SS84" s="549"/>
      <c r="ST84" s="549"/>
      <c r="SU84" s="549"/>
      <c r="SV84" s="549"/>
      <c r="SW84" s="549"/>
      <c r="SX84" s="549"/>
      <c r="SY84" s="549"/>
      <c r="SZ84" s="549"/>
      <c r="TA84" s="549"/>
      <c r="TB84" s="549"/>
      <c r="TC84" s="549"/>
      <c r="TD84" s="549"/>
      <c r="TE84" s="549"/>
      <c r="TF84" s="549"/>
      <c r="TG84" s="549"/>
      <c r="TH84" s="549"/>
      <c r="TI84" s="549"/>
      <c r="TJ84" s="549"/>
      <c r="TK84" s="549"/>
      <c r="TL84" s="549"/>
      <c r="TM84" s="549"/>
      <c r="TN84" s="549"/>
      <c r="TO84" s="549"/>
      <c r="TP84" s="549"/>
      <c r="TQ84" s="549"/>
      <c r="TR84" s="549"/>
      <c r="TS84" s="549"/>
      <c r="TT84" s="549"/>
      <c r="TU84" s="549"/>
      <c r="TV84" s="549"/>
      <c r="TW84" s="549"/>
      <c r="TX84" s="549"/>
      <c r="TY84" s="549"/>
      <c r="TZ84" s="549"/>
      <c r="UA84" s="549"/>
      <c r="UB84" s="549"/>
      <c r="UC84" s="549"/>
      <c r="UD84" s="549"/>
      <c r="UE84" s="549"/>
      <c r="UF84" s="549"/>
      <c r="UG84" s="549"/>
      <c r="UH84" s="549"/>
      <c r="UI84" s="549"/>
      <c r="UJ84" s="549"/>
      <c r="UK84" s="549"/>
      <c r="UL84" s="549"/>
      <c r="UM84" s="549"/>
      <c r="UN84" s="549"/>
      <c r="UO84" s="549"/>
      <c r="UP84" s="549"/>
      <c r="UQ84" s="549"/>
      <c r="UR84" s="549"/>
      <c r="US84" s="549"/>
      <c r="UT84" s="549"/>
      <c r="UU84" s="549"/>
      <c r="UV84" s="549"/>
      <c r="UW84" s="549"/>
      <c r="UX84" s="549"/>
      <c r="UY84" s="549"/>
      <c r="UZ84" s="549"/>
      <c r="VA84" s="549"/>
      <c r="VB84" s="549"/>
      <c r="VC84" s="549"/>
      <c r="VD84" s="549"/>
      <c r="VE84" s="549"/>
      <c r="VF84" s="549"/>
      <c r="VG84" s="549"/>
      <c r="VH84" s="549"/>
      <c r="VI84" s="549"/>
      <c r="VJ84" s="549"/>
      <c r="VK84" s="549"/>
      <c r="VL84" s="549"/>
      <c r="VM84" s="549"/>
      <c r="VN84" s="549"/>
      <c r="VO84" s="549"/>
      <c r="VP84" s="549"/>
      <c r="VQ84" s="549"/>
      <c r="VR84" s="549"/>
      <c r="VS84" s="549"/>
      <c r="VT84" s="549"/>
      <c r="VU84" s="549"/>
      <c r="VV84" s="549"/>
      <c r="VW84" s="549"/>
      <c r="VX84" s="549"/>
      <c r="VY84" s="549"/>
      <c r="VZ84" s="549"/>
      <c r="WA84" s="549"/>
      <c r="WB84" s="549"/>
      <c r="WC84" s="549"/>
      <c r="WD84" s="549"/>
      <c r="WE84" s="549"/>
      <c r="WF84" s="549"/>
      <c r="WG84" s="549"/>
      <c r="WH84" s="549"/>
      <c r="WI84" s="549"/>
      <c r="WJ84" s="549"/>
      <c r="WK84" s="549"/>
      <c r="WL84" s="549"/>
      <c r="WM84" s="549"/>
      <c r="WN84" s="549"/>
      <c r="WO84" s="549"/>
      <c r="WP84" s="549"/>
      <c r="WQ84" s="549"/>
      <c r="WR84" s="549"/>
      <c r="WS84" s="549"/>
      <c r="WT84" s="549"/>
      <c r="WU84" s="549"/>
      <c r="WV84" s="549"/>
      <c r="WW84" s="549"/>
      <c r="WX84" s="549"/>
      <c r="WY84" s="549"/>
      <c r="WZ84" s="549"/>
      <c r="XA84" s="549"/>
      <c r="XB84" s="549"/>
      <c r="XC84" s="549"/>
      <c r="XD84" s="549"/>
      <c r="XE84" s="549"/>
      <c r="XF84" s="549"/>
      <c r="XG84" s="549"/>
      <c r="XH84" s="549"/>
      <c r="XI84" s="549"/>
      <c r="XJ84" s="549"/>
      <c r="XK84" s="549"/>
      <c r="XL84" s="549"/>
      <c r="XM84" s="549"/>
      <c r="XN84" s="549"/>
      <c r="XO84" s="549"/>
      <c r="XP84" s="549"/>
      <c r="XQ84" s="549"/>
      <c r="XR84" s="549"/>
      <c r="XS84" s="549"/>
      <c r="XT84" s="549"/>
      <c r="XU84" s="549"/>
      <c r="XV84" s="549"/>
      <c r="XW84" s="549"/>
      <c r="XX84" s="549"/>
      <c r="XY84" s="549"/>
      <c r="XZ84" s="549"/>
      <c r="YA84" s="549"/>
      <c r="YB84" s="549"/>
      <c r="YC84" s="549"/>
      <c r="YD84" s="549"/>
      <c r="YE84" s="549"/>
      <c r="YF84" s="549"/>
      <c r="YG84" s="549"/>
      <c r="YH84" s="549"/>
      <c r="YI84" s="549"/>
      <c r="YJ84" s="549"/>
      <c r="YK84" s="549"/>
      <c r="YL84" s="549"/>
      <c r="YM84" s="549"/>
      <c r="YN84" s="549"/>
      <c r="YO84" s="549"/>
      <c r="YP84" s="549"/>
      <c r="YQ84" s="549"/>
      <c r="YR84" s="549"/>
      <c r="YS84" s="549"/>
      <c r="YT84" s="549"/>
      <c r="YU84" s="549"/>
      <c r="YV84" s="549"/>
      <c r="YW84" s="549"/>
      <c r="YX84" s="549"/>
      <c r="YY84" s="549"/>
      <c r="YZ84" s="549"/>
      <c r="ZA84" s="549"/>
      <c r="ZB84" s="549"/>
      <c r="ZC84" s="549"/>
      <c r="ZD84" s="549"/>
      <c r="ZE84" s="549"/>
      <c r="ZF84" s="549"/>
      <c r="ZG84" s="549"/>
      <c r="ZH84" s="549"/>
      <c r="ZI84" s="549"/>
      <c r="ZJ84" s="549"/>
      <c r="ZK84" s="549"/>
      <c r="ZL84" s="549"/>
      <c r="ZM84" s="549"/>
      <c r="ZN84" s="549"/>
      <c r="ZO84" s="549"/>
      <c r="ZP84" s="549"/>
      <c r="ZQ84" s="549"/>
      <c r="ZR84" s="549"/>
      <c r="ZS84" s="549"/>
      <c r="ZT84" s="549"/>
      <c r="ZU84" s="549"/>
      <c r="ZV84" s="549"/>
      <c r="ZW84" s="549"/>
      <c r="ZX84" s="549"/>
      <c r="ZY84" s="549"/>
      <c r="ZZ84" s="549"/>
      <c r="AAA84" s="549"/>
      <c r="AAB84" s="549"/>
      <c r="AAC84" s="549"/>
      <c r="AAD84" s="549"/>
      <c r="AAE84" s="549"/>
      <c r="AAF84" s="549"/>
      <c r="AAG84" s="549"/>
      <c r="AAH84" s="549"/>
      <c r="AAI84" s="549"/>
      <c r="AAJ84" s="549"/>
      <c r="AAK84" s="549"/>
      <c r="AAL84" s="549"/>
      <c r="AAM84" s="549"/>
      <c r="AAN84" s="549"/>
      <c r="AAO84" s="549"/>
      <c r="AAP84" s="549"/>
      <c r="AAQ84" s="549"/>
      <c r="AAR84" s="549"/>
      <c r="AAS84" s="549"/>
      <c r="AAT84" s="549"/>
      <c r="AAU84" s="549"/>
      <c r="AAV84" s="549"/>
      <c r="AAW84" s="549"/>
      <c r="AAX84" s="549"/>
      <c r="AAY84" s="549"/>
      <c r="AAZ84" s="549"/>
      <c r="ABA84" s="549"/>
      <c r="ABB84" s="549"/>
      <c r="ABC84" s="549"/>
      <c r="ABD84" s="549"/>
      <c r="ABE84" s="549"/>
      <c r="ABF84" s="549"/>
      <c r="ABG84" s="549"/>
      <c r="ABH84" s="549"/>
      <c r="ABI84" s="549"/>
      <c r="ABJ84" s="549"/>
      <c r="ABK84" s="549"/>
      <c r="ABL84" s="549"/>
      <c r="ABM84" s="549"/>
      <c r="ABN84" s="549"/>
      <c r="ABO84" s="549"/>
      <c r="ABP84" s="549"/>
      <c r="ABQ84" s="549"/>
      <c r="ABR84" s="549"/>
      <c r="ABS84" s="549"/>
      <c r="ABT84" s="549"/>
      <c r="ABU84" s="549"/>
      <c r="ABV84" s="549"/>
      <c r="ABW84" s="549"/>
      <c r="ABX84" s="549"/>
      <c r="ABY84" s="549"/>
      <c r="ABZ84" s="549"/>
      <c r="ACA84" s="549"/>
      <c r="ACB84" s="549"/>
      <c r="ACC84" s="549"/>
      <c r="ACD84" s="549"/>
      <c r="ACE84" s="549"/>
      <c r="ACF84" s="549"/>
      <c r="ACG84" s="549"/>
      <c r="ACH84" s="549"/>
      <c r="ACI84" s="549"/>
      <c r="ACJ84" s="549"/>
      <c r="ACK84" s="549"/>
      <c r="ACL84" s="549"/>
      <c r="ACM84" s="549"/>
      <c r="ACN84" s="549"/>
      <c r="ACO84" s="549"/>
      <c r="ACP84" s="549"/>
      <c r="ACQ84" s="549"/>
      <c r="ACR84" s="549"/>
      <c r="ACS84" s="549"/>
      <c r="ACT84" s="549"/>
      <c r="ACU84" s="549"/>
      <c r="ACV84" s="549"/>
      <c r="ACW84" s="549"/>
      <c r="ACX84" s="549"/>
      <c r="ACY84" s="549"/>
      <c r="ACZ84" s="549"/>
      <c r="ADA84" s="549"/>
      <c r="ADB84" s="549"/>
      <c r="ADC84" s="549"/>
      <c r="ADD84" s="549"/>
      <c r="ADE84" s="549"/>
      <c r="ADF84" s="549"/>
      <c r="ADG84" s="549"/>
      <c r="ADH84" s="549"/>
      <c r="ADI84" s="549"/>
      <c r="ADJ84" s="549"/>
      <c r="ADK84" s="549"/>
      <c r="ADL84" s="549"/>
      <c r="ADM84" s="549"/>
      <c r="ADN84" s="549"/>
      <c r="ADO84" s="549"/>
      <c r="ADP84" s="549"/>
      <c r="ADQ84" s="549"/>
      <c r="ADR84" s="549"/>
      <c r="ADS84" s="549"/>
      <c r="ADT84" s="549"/>
      <c r="ADU84" s="549"/>
      <c r="ADV84" s="549"/>
      <c r="ADW84" s="549"/>
      <c r="ADX84" s="549"/>
      <c r="ADY84" s="549"/>
      <c r="ADZ84" s="549"/>
      <c r="AEA84" s="549"/>
      <c r="AEB84" s="549"/>
      <c r="AEC84" s="549"/>
      <c r="AED84" s="549"/>
      <c r="AEE84" s="549"/>
      <c r="AEF84" s="549"/>
      <c r="AEG84" s="549"/>
      <c r="AEH84" s="549"/>
      <c r="AEI84" s="549"/>
      <c r="AEJ84" s="549"/>
      <c r="AEK84" s="549"/>
      <c r="AEL84" s="549"/>
      <c r="AEM84" s="549"/>
      <c r="AEN84" s="549"/>
      <c r="AEO84" s="549"/>
      <c r="AEP84" s="549"/>
      <c r="AEQ84" s="549"/>
      <c r="AER84" s="549"/>
      <c r="AES84" s="549"/>
      <c r="AET84" s="549"/>
      <c r="AEU84" s="549"/>
      <c r="AEV84" s="549"/>
      <c r="AEW84" s="549"/>
      <c r="AEX84" s="549"/>
      <c r="AEY84" s="549"/>
      <c r="AEZ84" s="549"/>
      <c r="AFA84" s="549"/>
      <c r="AFB84" s="549"/>
      <c r="AFC84" s="549"/>
      <c r="AFD84" s="549"/>
      <c r="AFE84" s="549"/>
      <c r="AFF84" s="549"/>
      <c r="AFG84" s="549"/>
      <c r="AFH84" s="549"/>
      <c r="AFI84" s="549"/>
      <c r="AFJ84" s="549"/>
      <c r="AFK84" s="549"/>
      <c r="AFL84" s="549"/>
      <c r="AFM84" s="549"/>
      <c r="AFN84" s="549"/>
      <c r="AFO84" s="549"/>
      <c r="AFP84" s="549"/>
      <c r="AFQ84" s="549"/>
      <c r="AFR84" s="549"/>
      <c r="AFS84" s="549"/>
      <c r="AFT84" s="549"/>
      <c r="AFU84" s="549"/>
      <c r="AFV84" s="549"/>
      <c r="AFW84" s="549"/>
      <c r="AFX84" s="549"/>
      <c r="AFY84" s="549"/>
      <c r="AFZ84" s="549"/>
      <c r="AGA84" s="549"/>
      <c r="AGB84" s="549"/>
      <c r="AGC84" s="549"/>
      <c r="AGD84" s="549"/>
      <c r="AGE84" s="549"/>
      <c r="AGF84" s="549"/>
      <c r="AGG84" s="549"/>
      <c r="AGH84" s="549"/>
      <c r="AGI84" s="549"/>
      <c r="AGJ84" s="549"/>
      <c r="AGK84" s="549"/>
      <c r="AGL84" s="549"/>
      <c r="AGM84" s="549"/>
      <c r="AGN84" s="549"/>
      <c r="AGO84" s="549"/>
      <c r="AGP84" s="549"/>
      <c r="AGQ84" s="549"/>
      <c r="AGR84" s="549"/>
      <c r="AGS84" s="549"/>
      <c r="AGT84" s="549"/>
      <c r="AGU84" s="549"/>
      <c r="AGV84" s="549"/>
      <c r="AGW84" s="549"/>
      <c r="AGX84" s="549"/>
      <c r="AGY84" s="549"/>
      <c r="AGZ84" s="549"/>
      <c r="AHA84" s="549"/>
      <c r="AHB84" s="549"/>
      <c r="AHC84" s="549"/>
      <c r="AHD84" s="549"/>
      <c r="AHE84" s="549"/>
      <c r="AHF84" s="549"/>
      <c r="AHG84" s="549"/>
      <c r="AHH84" s="549"/>
      <c r="AHI84" s="549"/>
      <c r="AHJ84" s="549"/>
      <c r="AHK84" s="549"/>
      <c r="AHL84" s="549"/>
      <c r="AHM84" s="549"/>
      <c r="AHN84" s="549"/>
      <c r="AHO84" s="549"/>
      <c r="AHP84" s="549"/>
      <c r="AHQ84" s="549"/>
      <c r="AHR84" s="549"/>
      <c r="AHS84" s="549"/>
      <c r="AHT84" s="549"/>
      <c r="AHU84" s="549"/>
      <c r="AHV84" s="549"/>
      <c r="AHW84" s="549"/>
      <c r="AHX84" s="549"/>
      <c r="AHY84" s="549"/>
      <c r="AHZ84" s="549"/>
      <c r="AIA84" s="549"/>
      <c r="AIB84" s="549"/>
      <c r="AIC84" s="549"/>
      <c r="AID84" s="549"/>
      <c r="AIE84" s="549"/>
      <c r="AIF84" s="549"/>
      <c r="AIG84" s="549"/>
      <c r="AIH84" s="549"/>
      <c r="AII84" s="549"/>
    </row>
    <row r="85" spans="1:919" s="498" customFormat="1" ht="31.75" customHeight="1" x14ac:dyDescent="0.75">
      <c r="A85" s="91" t="s">
        <v>429</v>
      </c>
      <c r="B85" s="679"/>
      <c r="C85" s="680"/>
      <c r="D85" s="680"/>
      <c r="E85" s="681"/>
      <c r="F85" s="681"/>
      <c r="G85" s="1903"/>
      <c r="H85" s="682"/>
      <c r="I85" s="682"/>
      <c r="J85" s="683"/>
      <c r="K85" s="684"/>
      <c r="L85" s="685"/>
      <c r="M85" s="686"/>
      <c r="N85" s="686"/>
      <c r="O85" s="661"/>
      <c r="P85" s="661"/>
      <c r="Q85" s="661"/>
      <c r="R85" s="654"/>
      <c r="S85" s="677"/>
      <c r="W85" s="661"/>
      <c r="Y85" s="547"/>
      <c r="Z85" s="547"/>
      <c r="AB85" s="547"/>
      <c r="AC85" s="547"/>
      <c r="AD85" s="547"/>
      <c r="AE85" s="547"/>
      <c r="AF85" s="547"/>
      <c r="AH85" s="547"/>
      <c r="AI85" s="547"/>
      <c r="AJ85" s="547"/>
      <c r="AL85" s="548"/>
      <c r="AN85" s="547"/>
      <c r="AO85" s="547"/>
      <c r="AP85" s="547"/>
      <c r="AQ85" s="547"/>
      <c r="AR85" s="547"/>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J85" s="629"/>
      <c r="CK85" s="629"/>
      <c r="CL85" s="629"/>
      <c r="CM85" s="629"/>
      <c r="CN85" s="629"/>
      <c r="CO85" s="629"/>
      <c r="CP85" s="629"/>
      <c r="CQ85" s="629"/>
      <c r="CR85" s="629"/>
      <c r="CS85" s="629"/>
      <c r="CT85" s="629"/>
      <c r="CU85" s="629"/>
      <c r="CV85" s="629"/>
      <c r="CW85" s="629"/>
      <c r="CX85" s="629"/>
      <c r="CY85" s="629"/>
      <c r="CZ85" s="629"/>
      <c r="DA85" s="629"/>
      <c r="DB85" s="629"/>
      <c r="DC85" s="629"/>
      <c r="DD85" s="629"/>
      <c r="DE85" s="629"/>
      <c r="DF85" s="629"/>
      <c r="DG85" s="629"/>
      <c r="DH85" s="629"/>
      <c r="DI85" s="629"/>
      <c r="DJ85" s="629"/>
      <c r="DK85" s="629"/>
      <c r="DL85" s="629"/>
      <c r="DM85" s="629"/>
      <c r="DN85" s="629"/>
      <c r="DO85" s="629"/>
      <c r="DP85" s="629"/>
      <c r="DQ85" s="629"/>
      <c r="DR85" s="629"/>
      <c r="DS85" s="629"/>
      <c r="DT85" s="629"/>
      <c r="DU85" s="629"/>
      <c r="DV85" s="629"/>
      <c r="DW85" s="629"/>
      <c r="DX85" s="629"/>
      <c r="DY85" s="629"/>
      <c r="DZ85" s="629"/>
      <c r="EA85" s="629"/>
      <c r="EB85" s="629"/>
      <c r="EC85" s="629"/>
      <c r="ED85" s="629"/>
      <c r="EE85" s="629"/>
      <c r="EF85" s="629"/>
      <c r="EG85" s="629"/>
      <c r="EH85" s="629"/>
      <c r="EI85" s="629"/>
      <c r="EJ85" s="629"/>
      <c r="EK85" s="629"/>
      <c r="EL85" s="629"/>
      <c r="EM85" s="629"/>
      <c r="EN85" s="629"/>
      <c r="EO85" s="629"/>
      <c r="EP85" s="629"/>
      <c r="EQ85" s="629"/>
      <c r="ER85" s="629"/>
      <c r="ES85" s="629"/>
      <c r="ET85" s="629"/>
      <c r="EU85" s="629"/>
      <c r="EV85" s="629"/>
      <c r="EW85" s="629"/>
      <c r="EX85" s="629"/>
      <c r="EY85" s="629"/>
      <c r="EZ85" s="629"/>
      <c r="FA85" s="629"/>
      <c r="FB85" s="629"/>
      <c r="FC85" s="629"/>
      <c r="FD85" s="629"/>
      <c r="FE85" s="629"/>
      <c r="FF85" s="629"/>
      <c r="FG85" s="629"/>
      <c r="FH85" s="629"/>
      <c r="FI85" s="629"/>
      <c r="FJ85" s="629"/>
      <c r="FK85" s="629"/>
      <c r="FL85" s="629"/>
      <c r="FM85" s="629"/>
      <c r="FN85" s="629"/>
      <c r="FO85" s="629"/>
      <c r="FP85" s="629"/>
      <c r="FQ85" s="629"/>
      <c r="FR85" s="629"/>
      <c r="FS85" s="629"/>
      <c r="FT85" s="629"/>
      <c r="FU85" s="629"/>
      <c r="FV85" s="629"/>
      <c r="FW85" s="629"/>
      <c r="FX85" s="629"/>
      <c r="FY85" s="629"/>
      <c r="FZ85" s="629"/>
      <c r="GA85" s="629"/>
      <c r="GB85" s="629"/>
      <c r="GC85" s="629"/>
      <c r="GD85" s="629"/>
      <c r="GE85" s="629"/>
      <c r="GF85" s="629"/>
      <c r="GG85" s="629"/>
      <c r="GH85" s="629"/>
      <c r="GI85" s="629"/>
      <c r="GJ85" s="629"/>
      <c r="GK85" s="629"/>
      <c r="GL85" s="629"/>
      <c r="GM85" s="629"/>
      <c r="GN85" s="629"/>
      <c r="GO85" s="629"/>
      <c r="GP85" s="629"/>
      <c r="GQ85" s="629"/>
      <c r="GR85" s="629"/>
      <c r="GS85" s="629"/>
      <c r="GT85" s="629"/>
      <c r="GU85" s="629"/>
      <c r="GV85" s="629"/>
      <c r="GW85" s="629"/>
      <c r="GX85" s="629"/>
      <c r="GY85" s="629"/>
      <c r="GZ85" s="629"/>
      <c r="HA85" s="629"/>
      <c r="HB85" s="629"/>
      <c r="HC85" s="629"/>
      <c r="HD85" s="629"/>
      <c r="HE85" s="629"/>
      <c r="HF85" s="629"/>
      <c r="HG85" s="629"/>
      <c r="HH85" s="629"/>
      <c r="HI85" s="629"/>
      <c r="HJ85" s="629"/>
      <c r="HK85" s="629"/>
      <c r="HL85" s="629"/>
      <c r="HM85" s="629"/>
      <c r="HN85" s="629"/>
      <c r="HO85" s="629"/>
      <c r="HP85" s="629"/>
      <c r="HQ85" s="629"/>
      <c r="HR85" s="629"/>
      <c r="HS85" s="629"/>
      <c r="HT85" s="629"/>
      <c r="HU85" s="629"/>
      <c r="HV85" s="629"/>
      <c r="HW85" s="629"/>
      <c r="HX85" s="629"/>
      <c r="HY85" s="629"/>
      <c r="HZ85" s="629"/>
      <c r="IA85" s="629"/>
      <c r="IB85" s="629"/>
      <c r="IC85" s="629"/>
      <c r="ID85" s="629"/>
      <c r="IE85" s="629"/>
      <c r="IF85" s="629"/>
      <c r="IG85" s="629"/>
      <c r="IH85" s="629"/>
      <c r="II85" s="629"/>
      <c r="IJ85" s="629"/>
      <c r="IK85" s="629"/>
      <c r="IL85" s="629"/>
      <c r="IM85" s="629"/>
      <c r="IN85" s="629"/>
      <c r="IO85" s="629"/>
      <c r="IP85" s="629"/>
      <c r="IQ85" s="629"/>
      <c r="IR85" s="629"/>
      <c r="IS85" s="629"/>
      <c r="IT85" s="629"/>
      <c r="IU85" s="629"/>
      <c r="IV85" s="629"/>
      <c r="IW85" s="629"/>
      <c r="IX85" s="629"/>
      <c r="IY85" s="629"/>
      <c r="IZ85" s="629"/>
      <c r="JA85" s="629"/>
      <c r="JB85" s="629"/>
      <c r="JC85" s="629"/>
      <c r="JD85" s="629"/>
      <c r="JE85" s="629"/>
      <c r="JF85" s="629"/>
      <c r="JG85" s="629"/>
      <c r="JH85" s="629"/>
      <c r="JI85" s="629"/>
      <c r="JJ85" s="629"/>
      <c r="JK85" s="629"/>
      <c r="JL85" s="629"/>
      <c r="JM85" s="629"/>
      <c r="JN85" s="629"/>
      <c r="JO85" s="629"/>
      <c r="JP85" s="629"/>
      <c r="JQ85" s="629"/>
      <c r="JR85" s="629"/>
      <c r="JS85" s="629"/>
      <c r="JT85" s="629"/>
      <c r="JU85" s="629"/>
      <c r="JV85" s="629"/>
      <c r="JW85" s="629"/>
      <c r="JX85" s="629"/>
      <c r="JY85" s="629"/>
      <c r="JZ85" s="629"/>
      <c r="KA85" s="629"/>
      <c r="KB85" s="629"/>
      <c r="KC85" s="629"/>
      <c r="KD85" s="629"/>
      <c r="KE85" s="629"/>
      <c r="KF85" s="629"/>
      <c r="KG85" s="629"/>
      <c r="KH85" s="629"/>
      <c r="KI85" s="629"/>
      <c r="KJ85" s="629"/>
      <c r="KK85" s="629"/>
      <c r="KL85" s="629"/>
      <c r="KM85" s="629"/>
      <c r="KN85" s="629"/>
      <c r="KO85" s="629"/>
      <c r="KP85" s="629"/>
      <c r="KQ85" s="629"/>
      <c r="KR85" s="629"/>
      <c r="KS85" s="629"/>
      <c r="KT85" s="629"/>
      <c r="KU85" s="629"/>
      <c r="KV85" s="629"/>
      <c r="KW85" s="629"/>
      <c r="KX85" s="629"/>
      <c r="KY85" s="629"/>
      <c r="KZ85" s="629"/>
      <c r="LA85" s="629"/>
      <c r="LB85" s="629"/>
      <c r="LC85" s="629"/>
      <c r="LD85" s="629"/>
      <c r="LE85" s="629"/>
      <c r="LF85" s="629"/>
      <c r="LG85" s="629"/>
      <c r="LH85" s="629"/>
      <c r="LI85" s="629"/>
      <c r="LJ85" s="629"/>
      <c r="LK85" s="629"/>
      <c r="LL85" s="629"/>
      <c r="LM85" s="629"/>
      <c r="LN85" s="629"/>
      <c r="LO85" s="629"/>
      <c r="LP85" s="629"/>
      <c r="LQ85" s="629"/>
      <c r="LR85" s="629"/>
      <c r="LS85" s="629"/>
      <c r="LT85" s="629"/>
      <c r="LU85" s="629"/>
      <c r="LV85" s="629"/>
      <c r="LW85" s="629"/>
      <c r="LX85" s="629"/>
      <c r="LY85" s="629"/>
      <c r="LZ85" s="629"/>
      <c r="MA85" s="629"/>
      <c r="MB85" s="629"/>
      <c r="MC85" s="629"/>
      <c r="MD85" s="629"/>
      <c r="ME85" s="629"/>
      <c r="MF85" s="629"/>
      <c r="MG85" s="629"/>
      <c r="MH85" s="629"/>
      <c r="MI85" s="629"/>
      <c r="MJ85" s="629"/>
      <c r="MK85" s="629"/>
      <c r="ML85" s="629"/>
      <c r="MM85" s="629"/>
      <c r="MN85" s="629"/>
      <c r="MO85" s="629"/>
      <c r="MP85" s="629"/>
      <c r="MQ85" s="629"/>
      <c r="MR85" s="629"/>
      <c r="MS85" s="629"/>
      <c r="MT85" s="629"/>
      <c r="MU85" s="629"/>
      <c r="MV85" s="629"/>
      <c r="MW85" s="629"/>
      <c r="MX85" s="629"/>
      <c r="MY85" s="629"/>
      <c r="MZ85" s="629"/>
      <c r="NA85" s="629"/>
      <c r="NB85" s="629"/>
      <c r="NC85" s="629"/>
      <c r="ND85" s="629"/>
      <c r="NE85" s="629"/>
      <c r="NF85" s="629"/>
      <c r="NG85" s="629"/>
      <c r="NH85" s="629"/>
      <c r="NI85" s="629"/>
      <c r="NJ85" s="629"/>
      <c r="NK85" s="629"/>
      <c r="NL85" s="629"/>
      <c r="NM85" s="629"/>
      <c r="NN85" s="629"/>
      <c r="NO85" s="629"/>
      <c r="NP85" s="629"/>
      <c r="NQ85" s="629"/>
      <c r="NR85" s="629"/>
      <c r="NS85" s="629"/>
      <c r="NT85" s="629"/>
      <c r="NU85" s="629"/>
      <c r="NV85" s="629"/>
      <c r="NW85" s="629"/>
      <c r="NX85" s="629"/>
      <c r="NY85" s="629"/>
      <c r="NZ85" s="629"/>
      <c r="OA85" s="629"/>
      <c r="OB85" s="629"/>
      <c r="OC85" s="629"/>
      <c r="OD85" s="629"/>
      <c r="OE85" s="629"/>
      <c r="OF85" s="629"/>
      <c r="OG85" s="629"/>
      <c r="OH85" s="629"/>
      <c r="OI85" s="629"/>
      <c r="OJ85" s="629"/>
      <c r="OK85" s="629"/>
      <c r="OL85" s="629"/>
      <c r="OM85" s="629"/>
      <c r="ON85" s="629"/>
      <c r="OO85" s="629"/>
      <c r="OP85" s="629"/>
      <c r="OQ85" s="629"/>
      <c r="OR85" s="629"/>
      <c r="OS85" s="629"/>
      <c r="OT85" s="629"/>
      <c r="OU85" s="629"/>
      <c r="OV85" s="629"/>
      <c r="OW85" s="629"/>
      <c r="OX85" s="629"/>
      <c r="OY85" s="629"/>
      <c r="OZ85" s="629"/>
      <c r="PA85" s="629"/>
      <c r="PB85" s="629"/>
      <c r="PC85" s="629"/>
      <c r="PD85" s="629"/>
      <c r="PE85" s="629"/>
      <c r="PF85" s="629"/>
      <c r="PG85" s="629"/>
      <c r="PH85" s="629"/>
      <c r="PI85" s="629"/>
      <c r="PJ85" s="629"/>
      <c r="PK85" s="629"/>
      <c r="PL85" s="629"/>
      <c r="PM85" s="629"/>
      <c r="PN85" s="629"/>
      <c r="PO85" s="629"/>
      <c r="PP85" s="629"/>
      <c r="PQ85" s="629"/>
      <c r="PR85" s="629"/>
      <c r="PS85" s="629"/>
      <c r="PT85" s="629"/>
      <c r="PU85" s="629"/>
      <c r="PV85" s="629"/>
      <c r="PW85" s="629"/>
      <c r="PX85" s="629"/>
      <c r="PY85" s="629"/>
      <c r="PZ85" s="629"/>
      <c r="QA85" s="629"/>
      <c r="QB85" s="629"/>
      <c r="QC85" s="629"/>
      <c r="QD85" s="629"/>
      <c r="QE85" s="629"/>
      <c r="QF85" s="629"/>
      <c r="QG85" s="629"/>
      <c r="QH85" s="629"/>
      <c r="QI85" s="629"/>
      <c r="QJ85" s="629"/>
      <c r="QK85" s="629"/>
      <c r="QL85" s="629"/>
      <c r="QM85" s="629"/>
      <c r="QN85" s="629"/>
      <c r="QO85" s="629"/>
      <c r="QP85" s="629"/>
      <c r="QQ85" s="629"/>
      <c r="QR85" s="629"/>
      <c r="QS85" s="629"/>
      <c r="QT85" s="629"/>
      <c r="QU85" s="629"/>
      <c r="QV85" s="629"/>
      <c r="QW85" s="629"/>
      <c r="QX85" s="629"/>
      <c r="QY85" s="629"/>
      <c r="QZ85" s="629"/>
      <c r="RA85" s="629"/>
      <c r="RB85" s="629"/>
      <c r="RC85" s="629"/>
      <c r="RD85" s="629"/>
      <c r="RE85" s="629"/>
      <c r="RF85" s="629"/>
      <c r="RG85" s="629"/>
      <c r="RH85" s="629"/>
      <c r="RI85" s="629"/>
      <c r="RJ85" s="629"/>
      <c r="RK85" s="629"/>
      <c r="RL85" s="629"/>
      <c r="RM85" s="629"/>
      <c r="RN85" s="629"/>
      <c r="RO85" s="629"/>
      <c r="RP85" s="629"/>
      <c r="RQ85" s="629"/>
      <c r="RR85" s="629"/>
      <c r="RS85" s="629"/>
      <c r="RT85" s="629"/>
      <c r="RU85" s="629"/>
      <c r="RV85" s="629"/>
      <c r="RW85" s="629"/>
      <c r="RX85" s="629"/>
      <c r="RY85" s="629"/>
      <c r="RZ85" s="629"/>
      <c r="SA85" s="629"/>
      <c r="SB85" s="629"/>
      <c r="SC85" s="629"/>
      <c r="SD85" s="629"/>
      <c r="SE85" s="629"/>
      <c r="SF85" s="629"/>
      <c r="SG85" s="629"/>
      <c r="SH85" s="629"/>
      <c r="SI85" s="629"/>
      <c r="SJ85" s="629"/>
      <c r="SK85" s="629"/>
      <c r="SL85" s="629"/>
      <c r="SM85" s="629"/>
      <c r="SN85" s="629"/>
      <c r="SO85" s="629"/>
      <c r="SP85" s="629"/>
      <c r="SQ85" s="629"/>
      <c r="SR85" s="629"/>
      <c r="SS85" s="629"/>
      <c r="ST85" s="629"/>
      <c r="SU85" s="629"/>
      <c r="SV85" s="629"/>
      <c r="SW85" s="629"/>
      <c r="SX85" s="629"/>
      <c r="SY85" s="629"/>
      <c r="SZ85" s="629"/>
      <c r="TA85" s="629"/>
      <c r="TB85" s="629"/>
      <c r="TC85" s="629"/>
      <c r="TD85" s="629"/>
      <c r="TE85" s="629"/>
      <c r="TF85" s="629"/>
      <c r="TG85" s="629"/>
      <c r="TH85" s="629"/>
      <c r="TI85" s="629"/>
      <c r="TJ85" s="629"/>
      <c r="TK85" s="629"/>
      <c r="TL85" s="629"/>
      <c r="TM85" s="629"/>
      <c r="TN85" s="629"/>
      <c r="TO85" s="629"/>
      <c r="TP85" s="629"/>
      <c r="TQ85" s="629"/>
      <c r="TR85" s="629"/>
      <c r="TS85" s="629"/>
      <c r="TT85" s="629"/>
      <c r="TU85" s="629"/>
      <c r="TV85" s="629"/>
      <c r="TW85" s="629"/>
      <c r="TX85" s="629"/>
      <c r="TY85" s="629"/>
      <c r="TZ85" s="629"/>
      <c r="UA85" s="629"/>
      <c r="UB85" s="629"/>
      <c r="UC85" s="629"/>
      <c r="UD85" s="629"/>
      <c r="UE85" s="629"/>
      <c r="UF85" s="629"/>
      <c r="UG85" s="629"/>
      <c r="UH85" s="629"/>
      <c r="UI85" s="629"/>
      <c r="UJ85" s="629"/>
      <c r="UK85" s="629"/>
      <c r="UL85" s="629"/>
      <c r="UM85" s="629"/>
      <c r="UN85" s="629"/>
      <c r="UO85" s="629"/>
      <c r="UP85" s="629"/>
      <c r="UQ85" s="629"/>
      <c r="UR85" s="629"/>
      <c r="US85" s="629"/>
      <c r="UT85" s="629"/>
      <c r="UU85" s="629"/>
      <c r="UV85" s="629"/>
      <c r="UW85" s="629"/>
      <c r="UX85" s="629"/>
      <c r="UY85" s="629"/>
      <c r="UZ85" s="629"/>
      <c r="VA85" s="629"/>
      <c r="VB85" s="629"/>
      <c r="VC85" s="629"/>
      <c r="VD85" s="629"/>
      <c r="VE85" s="629"/>
      <c r="VF85" s="629"/>
      <c r="VG85" s="629"/>
      <c r="VH85" s="629"/>
      <c r="VI85" s="629"/>
      <c r="VJ85" s="629"/>
      <c r="VK85" s="629"/>
      <c r="VL85" s="629"/>
      <c r="VM85" s="629"/>
      <c r="VN85" s="629"/>
      <c r="VO85" s="629"/>
      <c r="VP85" s="629"/>
      <c r="VQ85" s="629"/>
      <c r="VR85" s="629"/>
      <c r="VS85" s="629"/>
      <c r="VT85" s="629"/>
      <c r="VU85" s="629"/>
      <c r="VV85" s="629"/>
      <c r="VW85" s="629"/>
      <c r="VX85" s="629"/>
      <c r="VY85" s="629"/>
      <c r="VZ85" s="629"/>
      <c r="WA85" s="629"/>
      <c r="WB85" s="629"/>
      <c r="WC85" s="629"/>
      <c r="WD85" s="629"/>
      <c r="WE85" s="629"/>
      <c r="WF85" s="629"/>
      <c r="WG85" s="629"/>
      <c r="WH85" s="629"/>
      <c r="WI85" s="629"/>
      <c r="WJ85" s="629"/>
      <c r="WK85" s="629"/>
      <c r="WL85" s="629"/>
      <c r="WM85" s="629"/>
      <c r="WN85" s="629"/>
      <c r="WO85" s="629"/>
      <c r="WP85" s="629"/>
      <c r="WQ85" s="629"/>
      <c r="WR85" s="629"/>
      <c r="WS85" s="629"/>
      <c r="WT85" s="629"/>
      <c r="WU85" s="629"/>
      <c r="WV85" s="629"/>
      <c r="WW85" s="629"/>
      <c r="WX85" s="629"/>
      <c r="WY85" s="629"/>
      <c r="WZ85" s="629"/>
      <c r="XA85" s="629"/>
      <c r="XB85" s="629"/>
      <c r="XC85" s="629"/>
      <c r="XD85" s="629"/>
      <c r="XE85" s="629"/>
      <c r="XF85" s="629"/>
      <c r="XG85" s="629"/>
      <c r="XH85" s="629"/>
      <c r="XI85" s="629"/>
      <c r="XJ85" s="629"/>
      <c r="XK85" s="629"/>
      <c r="XL85" s="629"/>
      <c r="XM85" s="629"/>
      <c r="XN85" s="629"/>
      <c r="XO85" s="629"/>
      <c r="XP85" s="629"/>
      <c r="XQ85" s="629"/>
      <c r="XR85" s="629"/>
      <c r="XS85" s="629"/>
      <c r="XT85" s="629"/>
      <c r="XU85" s="629"/>
      <c r="XV85" s="629"/>
      <c r="XW85" s="629"/>
      <c r="XX85" s="629"/>
      <c r="XY85" s="629"/>
      <c r="XZ85" s="629"/>
      <c r="YA85" s="629"/>
      <c r="YB85" s="629"/>
      <c r="YC85" s="629"/>
      <c r="YD85" s="629"/>
      <c r="YE85" s="629"/>
      <c r="YF85" s="629"/>
      <c r="YG85" s="629"/>
      <c r="YH85" s="629"/>
      <c r="YI85" s="629"/>
      <c r="YJ85" s="629"/>
      <c r="YK85" s="629"/>
      <c r="YL85" s="629"/>
      <c r="YM85" s="629"/>
      <c r="YN85" s="629"/>
      <c r="YO85" s="629"/>
      <c r="YP85" s="629"/>
      <c r="YQ85" s="629"/>
      <c r="YR85" s="629"/>
      <c r="YS85" s="629"/>
      <c r="YT85" s="629"/>
      <c r="YU85" s="629"/>
      <c r="YV85" s="629"/>
      <c r="YW85" s="629"/>
      <c r="YX85" s="629"/>
      <c r="YY85" s="629"/>
      <c r="YZ85" s="629"/>
      <c r="ZA85" s="629"/>
      <c r="ZB85" s="629"/>
      <c r="ZC85" s="629"/>
      <c r="ZD85" s="629"/>
      <c r="ZE85" s="629"/>
      <c r="ZF85" s="629"/>
      <c r="ZG85" s="629"/>
      <c r="ZH85" s="629"/>
      <c r="ZI85" s="629"/>
      <c r="ZJ85" s="629"/>
      <c r="ZK85" s="629"/>
      <c r="ZL85" s="629"/>
      <c r="ZM85" s="629"/>
      <c r="ZN85" s="629"/>
      <c r="ZO85" s="629"/>
      <c r="ZP85" s="629"/>
      <c r="ZQ85" s="629"/>
      <c r="ZR85" s="629"/>
      <c r="ZS85" s="629"/>
      <c r="ZT85" s="629"/>
      <c r="ZU85" s="629"/>
      <c r="ZV85" s="629"/>
      <c r="ZW85" s="629"/>
      <c r="ZX85" s="629"/>
      <c r="ZY85" s="629"/>
      <c r="ZZ85" s="629"/>
      <c r="AAA85" s="629"/>
      <c r="AAB85" s="629"/>
      <c r="AAC85" s="629"/>
      <c r="AAD85" s="629"/>
      <c r="AAE85" s="629"/>
      <c r="AAF85" s="629"/>
      <c r="AAG85" s="629"/>
      <c r="AAH85" s="629"/>
      <c r="AAI85" s="629"/>
      <c r="AAJ85" s="629"/>
      <c r="AAK85" s="629"/>
      <c r="AAL85" s="629"/>
      <c r="AAM85" s="629"/>
      <c r="AAN85" s="629"/>
      <c r="AAO85" s="629"/>
      <c r="AAP85" s="629"/>
      <c r="AAQ85" s="629"/>
      <c r="AAR85" s="629"/>
      <c r="AAS85" s="629"/>
      <c r="AAT85" s="629"/>
      <c r="AAU85" s="629"/>
      <c r="AAV85" s="629"/>
      <c r="AAW85" s="629"/>
      <c r="AAX85" s="629"/>
      <c r="AAY85" s="629"/>
      <c r="AAZ85" s="629"/>
      <c r="ABA85" s="629"/>
      <c r="ABB85" s="629"/>
      <c r="ABC85" s="629"/>
      <c r="ABD85" s="629"/>
      <c r="ABE85" s="629"/>
      <c r="ABF85" s="629"/>
      <c r="ABG85" s="629"/>
      <c r="ABH85" s="629"/>
      <c r="ABI85" s="629"/>
      <c r="ABJ85" s="629"/>
      <c r="ABK85" s="629"/>
      <c r="ABL85" s="629"/>
      <c r="ABM85" s="629"/>
      <c r="ABN85" s="629"/>
      <c r="ABO85" s="629"/>
      <c r="ABP85" s="629"/>
      <c r="ABQ85" s="629"/>
      <c r="ABR85" s="629"/>
      <c r="ABS85" s="629"/>
      <c r="ABT85" s="629"/>
      <c r="ABU85" s="629"/>
      <c r="ABV85" s="629"/>
      <c r="ABW85" s="629"/>
      <c r="ABX85" s="629"/>
      <c r="ABY85" s="629"/>
      <c r="ABZ85" s="629"/>
      <c r="ACA85" s="629"/>
      <c r="ACB85" s="629"/>
      <c r="ACC85" s="629"/>
      <c r="ACD85" s="629"/>
      <c r="ACE85" s="629"/>
      <c r="ACF85" s="629"/>
      <c r="ACG85" s="629"/>
      <c r="ACH85" s="629"/>
      <c r="ACI85" s="629"/>
      <c r="ACJ85" s="629"/>
      <c r="ACK85" s="629"/>
      <c r="ACL85" s="629"/>
      <c r="ACM85" s="629"/>
      <c r="ACN85" s="629"/>
      <c r="ACO85" s="629"/>
      <c r="ACP85" s="629"/>
      <c r="ACQ85" s="629"/>
      <c r="ACR85" s="629"/>
      <c r="ACS85" s="629"/>
      <c r="ACT85" s="629"/>
      <c r="ACU85" s="629"/>
      <c r="ACV85" s="629"/>
      <c r="ACW85" s="629"/>
      <c r="ACX85" s="629"/>
      <c r="ACY85" s="629"/>
      <c r="ACZ85" s="629"/>
      <c r="ADA85" s="629"/>
      <c r="ADB85" s="629"/>
      <c r="ADC85" s="629"/>
      <c r="ADD85" s="629"/>
      <c r="ADE85" s="629"/>
      <c r="ADF85" s="629"/>
      <c r="ADG85" s="629"/>
      <c r="ADH85" s="629"/>
      <c r="ADI85" s="629"/>
      <c r="ADJ85" s="629"/>
      <c r="ADK85" s="629"/>
      <c r="ADL85" s="629"/>
      <c r="ADM85" s="629"/>
      <c r="ADN85" s="629"/>
      <c r="ADO85" s="629"/>
      <c r="ADP85" s="629"/>
      <c r="ADQ85" s="629"/>
      <c r="ADR85" s="629"/>
      <c r="ADS85" s="629"/>
      <c r="ADT85" s="629"/>
      <c r="ADU85" s="629"/>
      <c r="ADV85" s="629"/>
      <c r="ADW85" s="629"/>
      <c r="ADX85" s="629"/>
      <c r="ADY85" s="629"/>
      <c r="ADZ85" s="629"/>
      <c r="AEA85" s="629"/>
      <c r="AEB85" s="629"/>
      <c r="AEC85" s="629"/>
      <c r="AED85" s="629"/>
      <c r="AEE85" s="629"/>
      <c r="AEF85" s="629"/>
      <c r="AEG85" s="629"/>
      <c r="AEH85" s="629"/>
      <c r="AEI85" s="629"/>
      <c r="AEJ85" s="629"/>
      <c r="AEK85" s="629"/>
      <c r="AEL85" s="629"/>
      <c r="AEM85" s="629"/>
      <c r="AEN85" s="629"/>
      <c r="AEO85" s="629"/>
      <c r="AEP85" s="629"/>
      <c r="AEQ85" s="629"/>
      <c r="AER85" s="629"/>
      <c r="AES85" s="629"/>
      <c r="AET85" s="629"/>
      <c r="AEU85" s="629"/>
      <c r="AEV85" s="629"/>
      <c r="AEW85" s="629"/>
      <c r="AEX85" s="629"/>
      <c r="AEY85" s="629"/>
      <c r="AEZ85" s="629"/>
      <c r="AFA85" s="629"/>
      <c r="AFB85" s="629"/>
      <c r="AFC85" s="629"/>
      <c r="AFD85" s="629"/>
      <c r="AFE85" s="629"/>
      <c r="AFF85" s="629"/>
      <c r="AFG85" s="629"/>
      <c r="AFH85" s="629"/>
      <c r="AFI85" s="629"/>
      <c r="AFJ85" s="629"/>
      <c r="AFK85" s="629"/>
      <c r="AFL85" s="629"/>
      <c r="AFM85" s="629"/>
      <c r="AFN85" s="629"/>
      <c r="AFO85" s="629"/>
      <c r="AFP85" s="629"/>
      <c r="AFQ85" s="629"/>
      <c r="AFR85" s="629"/>
      <c r="AFS85" s="629"/>
      <c r="AFT85" s="629"/>
      <c r="AFU85" s="629"/>
      <c r="AFV85" s="629"/>
      <c r="AFW85" s="629"/>
      <c r="AFX85" s="629"/>
      <c r="AFY85" s="629"/>
      <c r="AFZ85" s="629"/>
      <c r="AGA85" s="629"/>
      <c r="AGB85" s="629"/>
      <c r="AGC85" s="629"/>
      <c r="AGD85" s="629"/>
      <c r="AGE85" s="629"/>
      <c r="AGF85" s="629"/>
      <c r="AGG85" s="629"/>
      <c r="AGH85" s="629"/>
      <c r="AGI85" s="629"/>
      <c r="AGJ85" s="629"/>
      <c r="AGK85" s="629"/>
      <c r="AGL85" s="629"/>
      <c r="AGM85" s="629"/>
      <c r="AGN85" s="629"/>
      <c r="AGO85" s="629"/>
      <c r="AGP85" s="629"/>
      <c r="AGQ85" s="629"/>
      <c r="AGR85" s="629"/>
      <c r="AGS85" s="629"/>
      <c r="AGT85" s="629"/>
      <c r="AGU85" s="629"/>
      <c r="AGV85" s="629"/>
      <c r="AGW85" s="629"/>
      <c r="AGX85" s="629"/>
      <c r="AGY85" s="629"/>
      <c r="AGZ85" s="629"/>
      <c r="AHA85" s="629"/>
      <c r="AHB85" s="629"/>
      <c r="AHC85" s="629"/>
      <c r="AHD85" s="629"/>
      <c r="AHE85" s="629"/>
      <c r="AHF85" s="629"/>
      <c r="AHG85" s="629"/>
      <c r="AHH85" s="629"/>
      <c r="AHI85" s="629"/>
      <c r="AHJ85" s="629"/>
      <c r="AHK85" s="629"/>
      <c r="AHL85" s="629"/>
      <c r="AHM85" s="629"/>
      <c r="AHN85" s="629"/>
      <c r="AHO85" s="629"/>
      <c r="AHP85" s="629"/>
      <c r="AHQ85" s="629"/>
      <c r="AHR85" s="629"/>
      <c r="AHS85" s="629"/>
      <c r="AHT85" s="629"/>
      <c r="AHU85" s="629"/>
      <c r="AHV85" s="629"/>
      <c r="AHW85" s="629"/>
      <c r="AHX85" s="629"/>
      <c r="AHY85" s="629"/>
      <c r="AHZ85" s="629"/>
      <c r="AIA85" s="629"/>
      <c r="AIB85" s="629"/>
      <c r="AIC85" s="629"/>
      <c r="AID85" s="629"/>
      <c r="AIE85" s="629"/>
      <c r="AIF85" s="629"/>
      <c r="AIG85" s="629"/>
      <c r="AIH85" s="629"/>
      <c r="AII85" s="629"/>
    </row>
    <row r="86" spans="1:919" s="498" customFormat="1" ht="31.75" customHeight="1" x14ac:dyDescent="0.75">
      <c r="A86" s="2018" t="s">
        <v>99</v>
      </c>
      <c r="B86" s="2018" t="s">
        <v>58</v>
      </c>
      <c r="C86" s="715">
        <v>11.1</v>
      </c>
      <c r="D86" s="704" t="s">
        <v>37</v>
      </c>
      <c r="E86" s="600" t="s">
        <v>23</v>
      </c>
      <c r="F86" s="600" t="s">
        <v>6</v>
      </c>
      <c r="G86" s="538">
        <f t="array" ref="G86">INDEX('Salary . staff rates'!$A$6:$C$28,MATCH(1,('Salary . staff rates'!$A$6:$A$28=MNO!E86)*('Salary . staff rates'!$B$6:$B$28=MNO!F86),0),3)</f>
        <v>65000</v>
      </c>
      <c r="H86" s="537">
        <f t="shared" ref="H86:H109" si="137">IF(E86="External",G86,G86/working_days*(1+loading_factor))</f>
        <v>456.14035087719299</v>
      </c>
      <c r="I86" s="601" t="s">
        <v>0</v>
      </c>
      <c r="J86" s="602" t="s">
        <v>0</v>
      </c>
      <c r="K86" s="606">
        <v>0</v>
      </c>
      <c r="L86" s="603">
        <f t="shared" ref="L86:L109" si="138">IF(K86="N/A","",H86*K86)</f>
        <v>0</v>
      </c>
      <c r="M86" s="648" t="s">
        <v>31</v>
      </c>
      <c r="N86" s="604">
        <f>IF(M86="Yes",L86*'Salary . staff rates'!$C$34,0)</f>
        <v>0</v>
      </c>
      <c r="O86" s="661"/>
      <c r="P86" s="662">
        <v>1</v>
      </c>
      <c r="Q86" s="662">
        <v>1</v>
      </c>
      <c r="R86" s="545"/>
      <c r="S86" s="546">
        <v>3</v>
      </c>
      <c r="T86" s="546">
        <f>S86</f>
        <v>3</v>
      </c>
      <c r="U86" s="546">
        <f>S86</f>
        <v>3</v>
      </c>
      <c r="W86" s="662"/>
      <c r="Y86" s="1011">
        <f t="shared" ref="Y86:Y90" si="139">IF(L86&lt;&gt;"",L86*P86,"")</f>
        <v>0</v>
      </c>
      <c r="Z86" s="1011">
        <f t="shared" ref="Z86:Z90" si="140">IF(N86&lt;&gt;"",N86*P86,"")</f>
        <v>0</v>
      </c>
      <c r="AB86" s="1011">
        <f t="shared" ref="AB86:AB90" si="141">IF(L86&lt;&gt;"",L86*Q86,"")</f>
        <v>0</v>
      </c>
      <c r="AC86" s="1011">
        <f t="shared" ref="AC86:AC90" si="142">IF(N86&lt;&gt;"",N86*Q86,"")</f>
        <v>0</v>
      </c>
      <c r="AD86" s="714"/>
      <c r="AE86" s="1011">
        <f t="shared" ref="AE86:AE90" si="143">IF(L86&lt;&gt;"",L86*P86*S86,"")</f>
        <v>0</v>
      </c>
      <c r="AF86" s="1011">
        <f t="shared" ref="AF86:AF90" si="144">IF(N86&lt;&gt;"",N86*P86*T86,"")</f>
        <v>0</v>
      </c>
      <c r="AH86" s="1011">
        <f t="shared" ref="AH86:AH90" si="145">IF(L86&lt;&gt;"",L86*Q86*S86,"")</f>
        <v>0</v>
      </c>
      <c r="AI86" s="1011">
        <f t="shared" ref="AI86:AI90" si="146">IF(N86&lt;&gt;"",N86*Q86*T86,"")</f>
        <v>0</v>
      </c>
      <c r="AJ86" s="714"/>
      <c r="AL86" s="548"/>
      <c r="AN86" s="1011">
        <f t="shared" ref="AN86:AN90" si="147">IF(W86=1,0,Y86)</f>
        <v>0</v>
      </c>
      <c r="AO86" s="1011">
        <f t="shared" ref="AO86:AO90" si="148">IF(W86=1,0,Z86)</f>
        <v>0</v>
      </c>
      <c r="AP86" s="547"/>
      <c r="AQ86" s="1011">
        <f t="shared" ref="AQ86:AQ90" si="149">IF(W86=1,0,AE86)</f>
        <v>0</v>
      </c>
      <c r="AR86" s="1011">
        <f t="shared" ref="AR86:AR90" si="150">IF(W86=1,0,AF86)</f>
        <v>0</v>
      </c>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29"/>
      <c r="BW86" s="629"/>
      <c r="BX86" s="629"/>
      <c r="BY86" s="629"/>
      <c r="BZ86" s="629"/>
      <c r="CA86" s="629"/>
      <c r="CB86" s="629"/>
      <c r="CC86" s="629"/>
      <c r="CD86" s="629"/>
      <c r="CE86" s="629"/>
      <c r="CF86" s="629"/>
      <c r="CG86" s="629"/>
      <c r="CH86" s="629"/>
      <c r="CI86" s="629"/>
      <c r="CJ86" s="629"/>
      <c r="CK86" s="629"/>
      <c r="CL86" s="629"/>
      <c r="CM86" s="629"/>
      <c r="CN86" s="629"/>
      <c r="CO86" s="629"/>
      <c r="CP86" s="629"/>
      <c r="CQ86" s="629"/>
      <c r="CR86" s="629"/>
      <c r="CS86" s="629"/>
      <c r="CT86" s="629"/>
      <c r="CU86" s="629"/>
      <c r="CV86" s="629"/>
      <c r="CW86" s="629"/>
      <c r="CX86" s="629"/>
      <c r="CY86" s="629"/>
      <c r="CZ86" s="629"/>
      <c r="DA86" s="629"/>
      <c r="DB86" s="629"/>
      <c r="DC86" s="629"/>
      <c r="DD86" s="629"/>
      <c r="DE86" s="629"/>
      <c r="DF86" s="629"/>
      <c r="DG86" s="629"/>
      <c r="DH86" s="629"/>
      <c r="DI86" s="629"/>
      <c r="DJ86" s="629"/>
      <c r="DK86" s="629"/>
      <c r="DL86" s="629"/>
      <c r="DM86" s="629"/>
      <c r="DN86" s="629"/>
      <c r="DO86" s="629"/>
      <c r="DP86" s="629"/>
      <c r="DQ86" s="629"/>
      <c r="DR86" s="629"/>
      <c r="DS86" s="629"/>
      <c r="DT86" s="629"/>
      <c r="DU86" s="629"/>
      <c r="DV86" s="629"/>
      <c r="DW86" s="629"/>
      <c r="DX86" s="629"/>
      <c r="DY86" s="629"/>
      <c r="DZ86" s="629"/>
      <c r="EA86" s="629"/>
      <c r="EB86" s="629"/>
      <c r="EC86" s="629"/>
      <c r="ED86" s="629"/>
      <c r="EE86" s="629"/>
      <c r="EF86" s="629"/>
      <c r="EG86" s="629"/>
      <c r="EH86" s="629"/>
      <c r="EI86" s="629"/>
      <c r="EJ86" s="629"/>
      <c r="EK86" s="629"/>
      <c r="EL86" s="629"/>
      <c r="EM86" s="629"/>
      <c r="EN86" s="629"/>
      <c r="EO86" s="629"/>
      <c r="EP86" s="629"/>
      <c r="EQ86" s="629"/>
      <c r="ER86" s="629"/>
      <c r="ES86" s="629"/>
      <c r="ET86" s="629"/>
      <c r="EU86" s="629"/>
      <c r="EV86" s="629"/>
      <c r="EW86" s="629"/>
      <c r="EX86" s="629"/>
      <c r="EY86" s="629"/>
      <c r="EZ86" s="629"/>
      <c r="FA86" s="629"/>
      <c r="FB86" s="629"/>
      <c r="FC86" s="629"/>
      <c r="FD86" s="629"/>
      <c r="FE86" s="629"/>
      <c r="FF86" s="629"/>
      <c r="FG86" s="629"/>
      <c r="FH86" s="629"/>
      <c r="FI86" s="629"/>
      <c r="FJ86" s="629"/>
      <c r="FK86" s="629"/>
      <c r="FL86" s="629"/>
      <c r="FM86" s="629"/>
      <c r="FN86" s="629"/>
      <c r="FO86" s="629"/>
      <c r="FP86" s="629"/>
      <c r="FQ86" s="629"/>
      <c r="FR86" s="629"/>
      <c r="FS86" s="629"/>
      <c r="FT86" s="629"/>
      <c r="FU86" s="629"/>
      <c r="FV86" s="629"/>
      <c r="FW86" s="629"/>
      <c r="FX86" s="629"/>
      <c r="FY86" s="629"/>
      <c r="FZ86" s="629"/>
      <c r="GA86" s="629"/>
      <c r="GB86" s="629"/>
      <c r="GC86" s="629"/>
      <c r="GD86" s="629"/>
      <c r="GE86" s="629"/>
      <c r="GF86" s="629"/>
      <c r="GG86" s="629"/>
      <c r="GH86" s="629"/>
      <c r="GI86" s="629"/>
      <c r="GJ86" s="629"/>
      <c r="GK86" s="629"/>
      <c r="GL86" s="629"/>
      <c r="GM86" s="629"/>
      <c r="GN86" s="629"/>
      <c r="GO86" s="629"/>
      <c r="GP86" s="629"/>
      <c r="GQ86" s="629"/>
      <c r="GR86" s="629"/>
      <c r="GS86" s="629"/>
      <c r="GT86" s="629"/>
      <c r="GU86" s="629"/>
      <c r="GV86" s="629"/>
      <c r="GW86" s="629"/>
      <c r="GX86" s="629"/>
      <c r="GY86" s="629"/>
      <c r="GZ86" s="629"/>
      <c r="HA86" s="629"/>
      <c r="HB86" s="629"/>
      <c r="HC86" s="629"/>
      <c r="HD86" s="629"/>
      <c r="HE86" s="629"/>
      <c r="HF86" s="629"/>
      <c r="HG86" s="629"/>
      <c r="HH86" s="629"/>
      <c r="HI86" s="629"/>
      <c r="HJ86" s="629"/>
      <c r="HK86" s="629"/>
      <c r="HL86" s="629"/>
      <c r="HM86" s="629"/>
      <c r="HN86" s="629"/>
      <c r="HO86" s="629"/>
      <c r="HP86" s="629"/>
      <c r="HQ86" s="629"/>
      <c r="HR86" s="629"/>
      <c r="HS86" s="629"/>
      <c r="HT86" s="629"/>
      <c r="HU86" s="629"/>
      <c r="HV86" s="629"/>
      <c r="HW86" s="629"/>
      <c r="HX86" s="629"/>
      <c r="HY86" s="629"/>
      <c r="HZ86" s="629"/>
      <c r="IA86" s="629"/>
      <c r="IB86" s="629"/>
      <c r="IC86" s="629"/>
      <c r="ID86" s="629"/>
      <c r="IE86" s="629"/>
      <c r="IF86" s="629"/>
      <c r="IG86" s="629"/>
      <c r="IH86" s="629"/>
      <c r="II86" s="629"/>
      <c r="IJ86" s="629"/>
      <c r="IK86" s="629"/>
      <c r="IL86" s="629"/>
      <c r="IM86" s="629"/>
      <c r="IN86" s="629"/>
      <c r="IO86" s="629"/>
      <c r="IP86" s="629"/>
      <c r="IQ86" s="629"/>
      <c r="IR86" s="629"/>
      <c r="IS86" s="629"/>
      <c r="IT86" s="629"/>
      <c r="IU86" s="629"/>
      <c r="IV86" s="629"/>
      <c r="IW86" s="629"/>
      <c r="IX86" s="629"/>
      <c r="IY86" s="629"/>
      <c r="IZ86" s="629"/>
      <c r="JA86" s="629"/>
      <c r="JB86" s="629"/>
      <c r="JC86" s="629"/>
      <c r="JD86" s="629"/>
      <c r="JE86" s="629"/>
      <c r="JF86" s="629"/>
      <c r="JG86" s="629"/>
      <c r="JH86" s="629"/>
      <c r="JI86" s="629"/>
      <c r="JJ86" s="629"/>
      <c r="JK86" s="629"/>
      <c r="JL86" s="629"/>
      <c r="JM86" s="629"/>
      <c r="JN86" s="629"/>
      <c r="JO86" s="629"/>
      <c r="JP86" s="629"/>
      <c r="JQ86" s="629"/>
      <c r="JR86" s="629"/>
      <c r="JS86" s="629"/>
      <c r="JT86" s="629"/>
      <c r="JU86" s="629"/>
      <c r="JV86" s="629"/>
      <c r="JW86" s="629"/>
      <c r="JX86" s="629"/>
      <c r="JY86" s="629"/>
      <c r="JZ86" s="629"/>
      <c r="KA86" s="629"/>
      <c r="KB86" s="629"/>
      <c r="KC86" s="629"/>
      <c r="KD86" s="629"/>
      <c r="KE86" s="629"/>
      <c r="KF86" s="629"/>
      <c r="KG86" s="629"/>
      <c r="KH86" s="629"/>
      <c r="KI86" s="629"/>
      <c r="KJ86" s="629"/>
      <c r="KK86" s="629"/>
      <c r="KL86" s="629"/>
      <c r="KM86" s="629"/>
      <c r="KN86" s="629"/>
      <c r="KO86" s="629"/>
      <c r="KP86" s="629"/>
      <c r="KQ86" s="629"/>
      <c r="KR86" s="629"/>
      <c r="KS86" s="629"/>
      <c r="KT86" s="629"/>
      <c r="KU86" s="629"/>
      <c r="KV86" s="629"/>
      <c r="KW86" s="629"/>
      <c r="KX86" s="629"/>
      <c r="KY86" s="629"/>
      <c r="KZ86" s="629"/>
      <c r="LA86" s="629"/>
      <c r="LB86" s="629"/>
      <c r="LC86" s="629"/>
      <c r="LD86" s="629"/>
      <c r="LE86" s="629"/>
      <c r="LF86" s="629"/>
      <c r="LG86" s="629"/>
      <c r="LH86" s="629"/>
      <c r="LI86" s="629"/>
      <c r="LJ86" s="629"/>
      <c r="LK86" s="629"/>
      <c r="LL86" s="629"/>
      <c r="LM86" s="629"/>
      <c r="LN86" s="629"/>
      <c r="LO86" s="629"/>
      <c r="LP86" s="629"/>
      <c r="LQ86" s="629"/>
      <c r="LR86" s="629"/>
      <c r="LS86" s="629"/>
      <c r="LT86" s="629"/>
      <c r="LU86" s="629"/>
      <c r="LV86" s="629"/>
      <c r="LW86" s="629"/>
      <c r="LX86" s="629"/>
      <c r="LY86" s="629"/>
      <c r="LZ86" s="629"/>
      <c r="MA86" s="629"/>
      <c r="MB86" s="629"/>
      <c r="MC86" s="629"/>
      <c r="MD86" s="629"/>
      <c r="ME86" s="629"/>
      <c r="MF86" s="629"/>
      <c r="MG86" s="629"/>
      <c r="MH86" s="629"/>
      <c r="MI86" s="629"/>
      <c r="MJ86" s="629"/>
      <c r="MK86" s="629"/>
      <c r="ML86" s="629"/>
      <c r="MM86" s="629"/>
      <c r="MN86" s="629"/>
      <c r="MO86" s="629"/>
      <c r="MP86" s="629"/>
      <c r="MQ86" s="629"/>
      <c r="MR86" s="629"/>
      <c r="MS86" s="629"/>
      <c r="MT86" s="629"/>
      <c r="MU86" s="629"/>
      <c r="MV86" s="629"/>
      <c r="MW86" s="629"/>
      <c r="MX86" s="629"/>
      <c r="MY86" s="629"/>
      <c r="MZ86" s="629"/>
      <c r="NA86" s="629"/>
      <c r="NB86" s="629"/>
      <c r="NC86" s="629"/>
      <c r="ND86" s="629"/>
      <c r="NE86" s="629"/>
      <c r="NF86" s="629"/>
      <c r="NG86" s="629"/>
      <c r="NH86" s="629"/>
      <c r="NI86" s="629"/>
      <c r="NJ86" s="629"/>
      <c r="NK86" s="629"/>
      <c r="NL86" s="629"/>
      <c r="NM86" s="629"/>
      <c r="NN86" s="629"/>
      <c r="NO86" s="629"/>
      <c r="NP86" s="629"/>
      <c r="NQ86" s="629"/>
      <c r="NR86" s="629"/>
      <c r="NS86" s="629"/>
      <c r="NT86" s="629"/>
      <c r="NU86" s="629"/>
      <c r="NV86" s="629"/>
      <c r="NW86" s="629"/>
      <c r="NX86" s="629"/>
      <c r="NY86" s="629"/>
      <c r="NZ86" s="629"/>
      <c r="OA86" s="629"/>
      <c r="OB86" s="629"/>
      <c r="OC86" s="629"/>
      <c r="OD86" s="629"/>
      <c r="OE86" s="629"/>
      <c r="OF86" s="629"/>
      <c r="OG86" s="629"/>
      <c r="OH86" s="629"/>
      <c r="OI86" s="629"/>
      <c r="OJ86" s="629"/>
      <c r="OK86" s="629"/>
      <c r="OL86" s="629"/>
      <c r="OM86" s="629"/>
      <c r="ON86" s="629"/>
      <c r="OO86" s="629"/>
      <c r="OP86" s="629"/>
      <c r="OQ86" s="629"/>
      <c r="OR86" s="629"/>
      <c r="OS86" s="629"/>
      <c r="OT86" s="629"/>
      <c r="OU86" s="629"/>
      <c r="OV86" s="629"/>
      <c r="OW86" s="629"/>
      <c r="OX86" s="629"/>
      <c r="OY86" s="629"/>
      <c r="OZ86" s="629"/>
      <c r="PA86" s="629"/>
      <c r="PB86" s="629"/>
      <c r="PC86" s="629"/>
      <c r="PD86" s="629"/>
      <c r="PE86" s="629"/>
      <c r="PF86" s="629"/>
      <c r="PG86" s="629"/>
      <c r="PH86" s="629"/>
      <c r="PI86" s="629"/>
      <c r="PJ86" s="629"/>
      <c r="PK86" s="629"/>
      <c r="PL86" s="629"/>
      <c r="PM86" s="629"/>
      <c r="PN86" s="629"/>
      <c r="PO86" s="629"/>
      <c r="PP86" s="629"/>
      <c r="PQ86" s="629"/>
      <c r="PR86" s="629"/>
      <c r="PS86" s="629"/>
      <c r="PT86" s="629"/>
      <c r="PU86" s="629"/>
      <c r="PV86" s="629"/>
      <c r="PW86" s="629"/>
      <c r="PX86" s="629"/>
      <c r="PY86" s="629"/>
      <c r="PZ86" s="629"/>
      <c r="QA86" s="629"/>
      <c r="QB86" s="629"/>
      <c r="QC86" s="629"/>
      <c r="QD86" s="629"/>
      <c r="QE86" s="629"/>
      <c r="QF86" s="629"/>
      <c r="QG86" s="629"/>
      <c r="QH86" s="629"/>
      <c r="QI86" s="629"/>
      <c r="QJ86" s="629"/>
      <c r="QK86" s="629"/>
      <c r="QL86" s="629"/>
      <c r="QM86" s="629"/>
      <c r="QN86" s="629"/>
      <c r="QO86" s="629"/>
      <c r="QP86" s="629"/>
      <c r="QQ86" s="629"/>
      <c r="QR86" s="629"/>
      <c r="QS86" s="629"/>
      <c r="QT86" s="629"/>
      <c r="QU86" s="629"/>
      <c r="QV86" s="629"/>
      <c r="QW86" s="629"/>
      <c r="QX86" s="629"/>
      <c r="QY86" s="629"/>
      <c r="QZ86" s="629"/>
      <c r="RA86" s="629"/>
      <c r="RB86" s="629"/>
      <c r="RC86" s="629"/>
      <c r="RD86" s="629"/>
      <c r="RE86" s="629"/>
      <c r="RF86" s="629"/>
      <c r="RG86" s="629"/>
      <c r="RH86" s="629"/>
      <c r="RI86" s="629"/>
      <c r="RJ86" s="629"/>
      <c r="RK86" s="629"/>
      <c r="RL86" s="629"/>
      <c r="RM86" s="629"/>
      <c r="RN86" s="629"/>
      <c r="RO86" s="629"/>
      <c r="RP86" s="629"/>
      <c r="RQ86" s="629"/>
      <c r="RR86" s="629"/>
      <c r="RS86" s="629"/>
      <c r="RT86" s="629"/>
      <c r="RU86" s="629"/>
      <c r="RV86" s="629"/>
      <c r="RW86" s="629"/>
      <c r="RX86" s="629"/>
      <c r="RY86" s="629"/>
      <c r="RZ86" s="629"/>
      <c r="SA86" s="629"/>
      <c r="SB86" s="629"/>
      <c r="SC86" s="629"/>
      <c r="SD86" s="629"/>
      <c r="SE86" s="629"/>
      <c r="SF86" s="629"/>
      <c r="SG86" s="629"/>
      <c r="SH86" s="629"/>
      <c r="SI86" s="629"/>
      <c r="SJ86" s="629"/>
      <c r="SK86" s="629"/>
      <c r="SL86" s="629"/>
      <c r="SM86" s="629"/>
      <c r="SN86" s="629"/>
      <c r="SO86" s="629"/>
      <c r="SP86" s="629"/>
      <c r="SQ86" s="629"/>
      <c r="SR86" s="629"/>
      <c r="SS86" s="629"/>
      <c r="ST86" s="629"/>
      <c r="SU86" s="629"/>
      <c r="SV86" s="629"/>
      <c r="SW86" s="629"/>
      <c r="SX86" s="629"/>
      <c r="SY86" s="629"/>
      <c r="SZ86" s="629"/>
      <c r="TA86" s="629"/>
      <c r="TB86" s="629"/>
      <c r="TC86" s="629"/>
      <c r="TD86" s="629"/>
      <c r="TE86" s="629"/>
      <c r="TF86" s="629"/>
      <c r="TG86" s="629"/>
      <c r="TH86" s="629"/>
      <c r="TI86" s="629"/>
      <c r="TJ86" s="629"/>
      <c r="TK86" s="629"/>
      <c r="TL86" s="629"/>
      <c r="TM86" s="629"/>
      <c r="TN86" s="629"/>
      <c r="TO86" s="629"/>
      <c r="TP86" s="629"/>
      <c r="TQ86" s="629"/>
      <c r="TR86" s="629"/>
      <c r="TS86" s="629"/>
      <c r="TT86" s="629"/>
      <c r="TU86" s="629"/>
      <c r="TV86" s="629"/>
      <c r="TW86" s="629"/>
      <c r="TX86" s="629"/>
      <c r="TY86" s="629"/>
      <c r="TZ86" s="629"/>
      <c r="UA86" s="629"/>
      <c r="UB86" s="629"/>
      <c r="UC86" s="629"/>
      <c r="UD86" s="629"/>
      <c r="UE86" s="629"/>
      <c r="UF86" s="629"/>
      <c r="UG86" s="629"/>
      <c r="UH86" s="629"/>
      <c r="UI86" s="629"/>
      <c r="UJ86" s="629"/>
      <c r="UK86" s="629"/>
      <c r="UL86" s="629"/>
      <c r="UM86" s="629"/>
      <c r="UN86" s="629"/>
      <c r="UO86" s="629"/>
      <c r="UP86" s="629"/>
      <c r="UQ86" s="629"/>
      <c r="UR86" s="629"/>
      <c r="US86" s="629"/>
      <c r="UT86" s="629"/>
      <c r="UU86" s="629"/>
      <c r="UV86" s="629"/>
      <c r="UW86" s="629"/>
      <c r="UX86" s="629"/>
      <c r="UY86" s="629"/>
      <c r="UZ86" s="629"/>
      <c r="VA86" s="629"/>
      <c r="VB86" s="629"/>
      <c r="VC86" s="629"/>
      <c r="VD86" s="629"/>
      <c r="VE86" s="629"/>
      <c r="VF86" s="629"/>
      <c r="VG86" s="629"/>
      <c r="VH86" s="629"/>
      <c r="VI86" s="629"/>
      <c r="VJ86" s="629"/>
      <c r="VK86" s="629"/>
      <c r="VL86" s="629"/>
      <c r="VM86" s="629"/>
      <c r="VN86" s="629"/>
      <c r="VO86" s="629"/>
      <c r="VP86" s="629"/>
      <c r="VQ86" s="629"/>
      <c r="VR86" s="629"/>
      <c r="VS86" s="629"/>
      <c r="VT86" s="629"/>
      <c r="VU86" s="629"/>
      <c r="VV86" s="629"/>
      <c r="VW86" s="629"/>
      <c r="VX86" s="629"/>
      <c r="VY86" s="629"/>
      <c r="VZ86" s="629"/>
      <c r="WA86" s="629"/>
      <c r="WB86" s="629"/>
      <c r="WC86" s="629"/>
      <c r="WD86" s="629"/>
      <c r="WE86" s="629"/>
      <c r="WF86" s="629"/>
      <c r="WG86" s="629"/>
      <c r="WH86" s="629"/>
      <c r="WI86" s="629"/>
      <c r="WJ86" s="629"/>
      <c r="WK86" s="629"/>
      <c r="WL86" s="629"/>
      <c r="WM86" s="629"/>
      <c r="WN86" s="629"/>
      <c r="WO86" s="629"/>
      <c r="WP86" s="629"/>
      <c r="WQ86" s="629"/>
      <c r="WR86" s="629"/>
      <c r="WS86" s="629"/>
      <c r="WT86" s="629"/>
      <c r="WU86" s="629"/>
      <c r="WV86" s="629"/>
      <c r="WW86" s="629"/>
      <c r="WX86" s="629"/>
      <c r="WY86" s="629"/>
      <c r="WZ86" s="629"/>
      <c r="XA86" s="629"/>
      <c r="XB86" s="629"/>
      <c r="XC86" s="629"/>
      <c r="XD86" s="629"/>
      <c r="XE86" s="629"/>
      <c r="XF86" s="629"/>
      <c r="XG86" s="629"/>
      <c r="XH86" s="629"/>
      <c r="XI86" s="629"/>
      <c r="XJ86" s="629"/>
      <c r="XK86" s="629"/>
      <c r="XL86" s="629"/>
      <c r="XM86" s="629"/>
      <c r="XN86" s="629"/>
      <c r="XO86" s="629"/>
      <c r="XP86" s="629"/>
      <c r="XQ86" s="629"/>
      <c r="XR86" s="629"/>
      <c r="XS86" s="629"/>
      <c r="XT86" s="629"/>
      <c r="XU86" s="629"/>
      <c r="XV86" s="629"/>
      <c r="XW86" s="629"/>
      <c r="XX86" s="629"/>
      <c r="XY86" s="629"/>
      <c r="XZ86" s="629"/>
      <c r="YA86" s="629"/>
      <c r="YB86" s="629"/>
      <c r="YC86" s="629"/>
      <c r="YD86" s="629"/>
      <c r="YE86" s="629"/>
      <c r="YF86" s="629"/>
      <c r="YG86" s="629"/>
      <c r="YH86" s="629"/>
      <c r="YI86" s="629"/>
      <c r="YJ86" s="629"/>
      <c r="YK86" s="629"/>
      <c r="YL86" s="629"/>
      <c r="YM86" s="629"/>
      <c r="YN86" s="629"/>
      <c r="YO86" s="629"/>
      <c r="YP86" s="629"/>
      <c r="YQ86" s="629"/>
      <c r="YR86" s="629"/>
      <c r="YS86" s="629"/>
      <c r="YT86" s="629"/>
      <c r="YU86" s="629"/>
      <c r="YV86" s="629"/>
      <c r="YW86" s="629"/>
      <c r="YX86" s="629"/>
      <c r="YY86" s="629"/>
      <c r="YZ86" s="629"/>
      <c r="ZA86" s="629"/>
      <c r="ZB86" s="629"/>
      <c r="ZC86" s="629"/>
      <c r="ZD86" s="629"/>
      <c r="ZE86" s="629"/>
      <c r="ZF86" s="629"/>
      <c r="ZG86" s="629"/>
      <c r="ZH86" s="629"/>
      <c r="ZI86" s="629"/>
      <c r="ZJ86" s="629"/>
      <c r="ZK86" s="629"/>
      <c r="ZL86" s="629"/>
      <c r="ZM86" s="629"/>
      <c r="ZN86" s="629"/>
      <c r="ZO86" s="629"/>
      <c r="ZP86" s="629"/>
      <c r="ZQ86" s="629"/>
      <c r="ZR86" s="629"/>
      <c r="ZS86" s="629"/>
      <c r="ZT86" s="629"/>
      <c r="ZU86" s="629"/>
      <c r="ZV86" s="629"/>
      <c r="ZW86" s="629"/>
      <c r="ZX86" s="629"/>
      <c r="ZY86" s="629"/>
      <c r="ZZ86" s="629"/>
      <c r="AAA86" s="629"/>
      <c r="AAB86" s="629"/>
      <c r="AAC86" s="629"/>
      <c r="AAD86" s="629"/>
      <c r="AAE86" s="629"/>
      <c r="AAF86" s="629"/>
      <c r="AAG86" s="629"/>
      <c r="AAH86" s="629"/>
      <c r="AAI86" s="629"/>
      <c r="AAJ86" s="629"/>
      <c r="AAK86" s="629"/>
      <c r="AAL86" s="629"/>
      <c r="AAM86" s="629"/>
      <c r="AAN86" s="629"/>
      <c r="AAO86" s="629"/>
      <c r="AAP86" s="629"/>
      <c r="AAQ86" s="629"/>
      <c r="AAR86" s="629"/>
      <c r="AAS86" s="629"/>
      <c r="AAT86" s="629"/>
      <c r="AAU86" s="629"/>
      <c r="AAV86" s="629"/>
      <c r="AAW86" s="629"/>
      <c r="AAX86" s="629"/>
      <c r="AAY86" s="629"/>
      <c r="AAZ86" s="629"/>
      <c r="ABA86" s="629"/>
      <c r="ABB86" s="629"/>
      <c r="ABC86" s="629"/>
      <c r="ABD86" s="629"/>
      <c r="ABE86" s="629"/>
      <c r="ABF86" s="629"/>
      <c r="ABG86" s="629"/>
      <c r="ABH86" s="629"/>
      <c r="ABI86" s="629"/>
      <c r="ABJ86" s="629"/>
      <c r="ABK86" s="629"/>
      <c r="ABL86" s="629"/>
      <c r="ABM86" s="629"/>
      <c r="ABN86" s="629"/>
      <c r="ABO86" s="629"/>
      <c r="ABP86" s="629"/>
      <c r="ABQ86" s="629"/>
      <c r="ABR86" s="629"/>
      <c r="ABS86" s="629"/>
      <c r="ABT86" s="629"/>
      <c r="ABU86" s="629"/>
      <c r="ABV86" s="629"/>
      <c r="ABW86" s="629"/>
      <c r="ABX86" s="629"/>
      <c r="ABY86" s="629"/>
      <c r="ABZ86" s="629"/>
      <c r="ACA86" s="629"/>
      <c r="ACB86" s="629"/>
      <c r="ACC86" s="629"/>
      <c r="ACD86" s="629"/>
      <c r="ACE86" s="629"/>
      <c r="ACF86" s="629"/>
      <c r="ACG86" s="629"/>
      <c r="ACH86" s="629"/>
      <c r="ACI86" s="629"/>
      <c r="ACJ86" s="629"/>
      <c r="ACK86" s="629"/>
      <c r="ACL86" s="629"/>
      <c r="ACM86" s="629"/>
      <c r="ACN86" s="629"/>
      <c r="ACO86" s="629"/>
      <c r="ACP86" s="629"/>
      <c r="ACQ86" s="629"/>
      <c r="ACR86" s="629"/>
      <c r="ACS86" s="629"/>
      <c r="ACT86" s="629"/>
      <c r="ACU86" s="629"/>
      <c r="ACV86" s="629"/>
      <c r="ACW86" s="629"/>
      <c r="ACX86" s="629"/>
      <c r="ACY86" s="629"/>
      <c r="ACZ86" s="629"/>
      <c r="ADA86" s="629"/>
      <c r="ADB86" s="629"/>
      <c r="ADC86" s="629"/>
      <c r="ADD86" s="629"/>
      <c r="ADE86" s="629"/>
      <c r="ADF86" s="629"/>
      <c r="ADG86" s="629"/>
      <c r="ADH86" s="629"/>
      <c r="ADI86" s="629"/>
      <c r="ADJ86" s="629"/>
      <c r="ADK86" s="629"/>
      <c r="ADL86" s="629"/>
      <c r="ADM86" s="629"/>
      <c r="ADN86" s="629"/>
      <c r="ADO86" s="629"/>
      <c r="ADP86" s="629"/>
      <c r="ADQ86" s="629"/>
      <c r="ADR86" s="629"/>
      <c r="ADS86" s="629"/>
      <c r="ADT86" s="629"/>
      <c r="ADU86" s="629"/>
      <c r="ADV86" s="629"/>
      <c r="ADW86" s="629"/>
      <c r="ADX86" s="629"/>
      <c r="ADY86" s="629"/>
      <c r="ADZ86" s="629"/>
      <c r="AEA86" s="629"/>
      <c r="AEB86" s="629"/>
      <c r="AEC86" s="629"/>
      <c r="AED86" s="629"/>
      <c r="AEE86" s="629"/>
      <c r="AEF86" s="629"/>
      <c r="AEG86" s="629"/>
      <c r="AEH86" s="629"/>
      <c r="AEI86" s="629"/>
      <c r="AEJ86" s="629"/>
      <c r="AEK86" s="629"/>
      <c r="AEL86" s="629"/>
      <c r="AEM86" s="629"/>
      <c r="AEN86" s="629"/>
      <c r="AEO86" s="629"/>
      <c r="AEP86" s="629"/>
      <c r="AEQ86" s="629"/>
      <c r="AER86" s="629"/>
      <c r="AES86" s="629"/>
      <c r="AET86" s="629"/>
      <c r="AEU86" s="629"/>
      <c r="AEV86" s="629"/>
      <c r="AEW86" s="629"/>
      <c r="AEX86" s="629"/>
      <c r="AEY86" s="629"/>
      <c r="AEZ86" s="629"/>
      <c r="AFA86" s="629"/>
      <c r="AFB86" s="629"/>
      <c r="AFC86" s="629"/>
      <c r="AFD86" s="629"/>
      <c r="AFE86" s="629"/>
      <c r="AFF86" s="629"/>
      <c r="AFG86" s="629"/>
      <c r="AFH86" s="629"/>
      <c r="AFI86" s="629"/>
      <c r="AFJ86" s="629"/>
      <c r="AFK86" s="629"/>
      <c r="AFL86" s="629"/>
      <c r="AFM86" s="629"/>
      <c r="AFN86" s="629"/>
      <c r="AFO86" s="629"/>
      <c r="AFP86" s="629"/>
      <c r="AFQ86" s="629"/>
      <c r="AFR86" s="629"/>
      <c r="AFS86" s="629"/>
      <c r="AFT86" s="629"/>
      <c r="AFU86" s="629"/>
      <c r="AFV86" s="629"/>
      <c r="AFW86" s="629"/>
      <c r="AFX86" s="629"/>
      <c r="AFY86" s="629"/>
      <c r="AFZ86" s="629"/>
      <c r="AGA86" s="629"/>
      <c r="AGB86" s="629"/>
      <c r="AGC86" s="629"/>
      <c r="AGD86" s="629"/>
      <c r="AGE86" s="629"/>
      <c r="AGF86" s="629"/>
      <c r="AGG86" s="629"/>
      <c r="AGH86" s="629"/>
      <c r="AGI86" s="629"/>
      <c r="AGJ86" s="629"/>
      <c r="AGK86" s="629"/>
      <c r="AGL86" s="629"/>
      <c r="AGM86" s="629"/>
      <c r="AGN86" s="629"/>
      <c r="AGO86" s="629"/>
      <c r="AGP86" s="629"/>
      <c r="AGQ86" s="629"/>
      <c r="AGR86" s="629"/>
      <c r="AGS86" s="629"/>
      <c r="AGT86" s="629"/>
      <c r="AGU86" s="629"/>
      <c r="AGV86" s="629"/>
      <c r="AGW86" s="629"/>
      <c r="AGX86" s="629"/>
      <c r="AGY86" s="629"/>
      <c r="AGZ86" s="629"/>
      <c r="AHA86" s="629"/>
      <c r="AHB86" s="629"/>
      <c r="AHC86" s="629"/>
      <c r="AHD86" s="629"/>
      <c r="AHE86" s="629"/>
      <c r="AHF86" s="629"/>
      <c r="AHG86" s="629"/>
      <c r="AHH86" s="629"/>
      <c r="AHI86" s="629"/>
      <c r="AHJ86" s="629"/>
      <c r="AHK86" s="629"/>
      <c r="AHL86" s="629"/>
      <c r="AHM86" s="629"/>
      <c r="AHN86" s="629"/>
      <c r="AHO86" s="629"/>
      <c r="AHP86" s="629"/>
      <c r="AHQ86" s="629"/>
      <c r="AHR86" s="629"/>
      <c r="AHS86" s="629"/>
      <c r="AHT86" s="629"/>
      <c r="AHU86" s="629"/>
      <c r="AHV86" s="629"/>
      <c r="AHW86" s="629"/>
      <c r="AHX86" s="629"/>
      <c r="AHY86" s="629"/>
      <c r="AHZ86" s="629"/>
      <c r="AIA86" s="629"/>
      <c r="AIB86" s="629"/>
      <c r="AIC86" s="629"/>
      <c r="AID86" s="629"/>
      <c r="AIE86" s="629"/>
      <c r="AIF86" s="629"/>
      <c r="AIG86" s="629"/>
      <c r="AIH86" s="629"/>
      <c r="AII86" s="629"/>
    </row>
    <row r="87" spans="1:919" s="498" customFormat="1" ht="31.75" customHeight="1" x14ac:dyDescent="0.75">
      <c r="A87" s="2019"/>
      <c r="B87" s="2019"/>
      <c r="C87" s="598">
        <v>11.2</v>
      </c>
      <c r="D87" s="704" t="s">
        <v>32</v>
      </c>
      <c r="E87" s="600" t="s">
        <v>24</v>
      </c>
      <c r="F87" s="600" t="s">
        <v>16</v>
      </c>
      <c r="G87" s="538">
        <f t="array" ref="G87">INDEX('Salary . staff rates'!$A$6:$C$28,MATCH(1,('Salary . staff rates'!$A$6:$A$28=MNO!E87)*('Salary . staff rates'!$B$6:$B$28=MNO!F87),0),3)</f>
        <v>750</v>
      </c>
      <c r="H87" s="537">
        <f t="shared" si="137"/>
        <v>750</v>
      </c>
      <c r="I87" s="601" t="s">
        <v>0</v>
      </c>
      <c r="J87" s="602" t="s">
        <v>0</v>
      </c>
      <c r="K87" s="606">
        <v>0</v>
      </c>
      <c r="L87" s="603">
        <f t="shared" si="138"/>
        <v>0</v>
      </c>
      <c r="M87" s="648" t="s">
        <v>33</v>
      </c>
      <c r="N87" s="604">
        <f>IF(M87="Yes",L87*'Salary . staff rates'!$C$34,0)</f>
        <v>0</v>
      </c>
      <c r="O87" s="661"/>
      <c r="P87" s="662">
        <v>1</v>
      </c>
      <c r="Q87" s="662">
        <v>1</v>
      </c>
      <c r="R87" s="545"/>
      <c r="S87" s="546">
        <v>3</v>
      </c>
      <c r="T87" s="546">
        <f t="shared" ref="T87:T109" si="151">S87</f>
        <v>3</v>
      </c>
      <c r="U87" s="546">
        <f t="shared" ref="U87:U109" si="152">S87</f>
        <v>3</v>
      </c>
      <c r="W87" s="662"/>
      <c r="Y87" s="1011">
        <f t="shared" si="139"/>
        <v>0</v>
      </c>
      <c r="Z87" s="1011">
        <f t="shared" si="140"/>
        <v>0</v>
      </c>
      <c r="AB87" s="1011">
        <f t="shared" si="141"/>
        <v>0</v>
      </c>
      <c r="AC87" s="1011">
        <f t="shared" si="142"/>
        <v>0</v>
      </c>
      <c r="AD87" s="714"/>
      <c r="AE87" s="1011">
        <f t="shared" si="143"/>
        <v>0</v>
      </c>
      <c r="AF87" s="1011">
        <f t="shared" si="144"/>
        <v>0</v>
      </c>
      <c r="AH87" s="1011">
        <f t="shared" si="145"/>
        <v>0</v>
      </c>
      <c r="AI87" s="1011">
        <f t="shared" si="146"/>
        <v>0</v>
      </c>
      <c r="AJ87" s="714"/>
      <c r="AL87" s="548"/>
      <c r="AN87" s="1011">
        <f t="shared" si="147"/>
        <v>0</v>
      </c>
      <c r="AO87" s="1011">
        <f t="shared" si="148"/>
        <v>0</v>
      </c>
      <c r="AP87" s="547"/>
      <c r="AQ87" s="1011">
        <f t="shared" si="149"/>
        <v>0</v>
      </c>
      <c r="AR87" s="1011">
        <f t="shared" si="150"/>
        <v>0</v>
      </c>
      <c r="AS87" s="629"/>
      <c r="AT87" s="629"/>
      <c r="AU87" s="629"/>
      <c r="AV87" s="629"/>
      <c r="AW87" s="629"/>
      <c r="AX87" s="629"/>
      <c r="AY87" s="629"/>
      <c r="AZ87" s="629"/>
      <c r="BA87" s="629"/>
      <c r="BB87" s="629"/>
      <c r="BC87" s="629"/>
      <c r="BD87" s="629"/>
      <c r="BE87" s="629"/>
      <c r="BF87" s="629"/>
      <c r="BG87" s="629"/>
      <c r="BH87" s="629"/>
      <c r="BI87" s="629"/>
      <c r="BJ87" s="629"/>
      <c r="BK87" s="629"/>
      <c r="BL87" s="629"/>
      <c r="BM87" s="629"/>
      <c r="BN87" s="629"/>
      <c r="BO87" s="629"/>
      <c r="BP87" s="629"/>
      <c r="BQ87" s="629"/>
      <c r="BR87" s="629"/>
      <c r="BS87" s="629"/>
      <c r="BT87" s="629"/>
      <c r="BU87" s="629"/>
      <c r="BV87" s="629"/>
      <c r="BW87" s="629"/>
      <c r="BX87" s="629"/>
      <c r="BY87" s="629"/>
      <c r="BZ87" s="629"/>
      <c r="CA87" s="629"/>
      <c r="CB87" s="629"/>
      <c r="CC87" s="629"/>
      <c r="CD87" s="629"/>
      <c r="CE87" s="629"/>
      <c r="CF87" s="629"/>
      <c r="CG87" s="629"/>
      <c r="CH87" s="629"/>
      <c r="CI87" s="629"/>
      <c r="CJ87" s="629"/>
      <c r="CK87" s="629"/>
      <c r="CL87" s="629"/>
      <c r="CM87" s="629"/>
      <c r="CN87" s="629"/>
      <c r="CO87" s="629"/>
      <c r="CP87" s="629"/>
      <c r="CQ87" s="629"/>
      <c r="CR87" s="629"/>
      <c r="CS87" s="629"/>
      <c r="CT87" s="629"/>
      <c r="CU87" s="629"/>
      <c r="CV87" s="629"/>
      <c r="CW87" s="629"/>
      <c r="CX87" s="629"/>
      <c r="CY87" s="629"/>
      <c r="CZ87" s="629"/>
      <c r="DA87" s="629"/>
      <c r="DB87" s="629"/>
      <c r="DC87" s="629"/>
      <c r="DD87" s="629"/>
      <c r="DE87" s="629"/>
      <c r="DF87" s="629"/>
      <c r="DG87" s="629"/>
      <c r="DH87" s="629"/>
      <c r="DI87" s="629"/>
      <c r="DJ87" s="629"/>
      <c r="DK87" s="629"/>
      <c r="DL87" s="629"/>
      <c r="DM87" s="629"/>
      <c r="DN87" s="629"/>
      <c r="DO87" s="629"/>
      <c r="DP87" s="629"/>
      <c r="DQ87" s="629"/>
      <c r="DR87" s="629"/>
      <c r="DS87" s="629"/>
      <c r="DT87" s="629"/>
      <c r="DU87" s="629"/>
      <c r="DV87" s="629"/>
      <c r="DW87" s="629"/>
      <c r="DX87" s="629"/>
      <c r="DY87" s="629"/>
      <c r="DZ87" s="629"/>
      <c r="EA87" s="629"/>
      <c r="EB87" s="629"/>
      <c r="EC87" s="629"/>
      <c r="ED87" s="629"/>
      <c r="EE87" s="629"/>
      <c r="EF87" s="629"/>
      <c r="EG87" s="629"/>
      <c r="EH87" s="629"/>
      <c r="EI87" s="629"/>
      <c r="EJ87" s="629"/>
      <c r="EK87" s="629"/>
      <c r="EL87" s="629"/>
      <c r="EM87" s="629"/>
      <c r="EN87" s="629"/>
      <c r="EO87" s="629"/>
      <c r="EP87" s="629"/>
      <c r="EQ87" s="629"/>
      <c r="ER87" s="629"/>
      <c r="ES87" s="629"/>
      <c r="ET87" s="629"/>
      <c r="EU87" s="629"/>
      <c r="EV87" s="629"/>
      <c r="EW87" s="629"/>
      <c r="EX87" s="629"/>
      <c r="EY87" s="629"/>
      <c r="EZ87" s="629"/>
      <c r="FA87" s="629"/>
      <c r="FB87" s="629"/>
      <c r="FC87" s="629"/>
      <c r="FD87" s="629"/>
      <c r="FE87" s="629"/>
      <c r="FF87" s="629"/>
      <c r="FG87" s="629"/>
      <c r="FH87" s="629"/>
      <c r="FI87" s="629"/>
      <c r="FJ87" s="629"/>
      <c r="FK87" s="629"/>
      <c r="FL87" s="629"/>
      <c r="FM87" s="629"/>
      <c r="FN87" s="629"/>
      <c r="FO87" s="629"/>
      <c r="FP87" s="629"/>
      <c r="FQ87" s="629"/>
      <c r="FR87" s="629"/>
      <c r="FS87" s="629"/>
      <c r="FT87" s="629"/>
      <c r="FU87" s="629"/>
      <c r="FV87" s="629"/>
      <c r="FW87" s="629"/>
      <c r="FX87" s="629"/>
      <c r="FY87" s="629"/>
      <c r="FZ87" s="629"/>
      <c r="GA87" s="629"/>
      <c r="GB87" s="629"/>
      <c r="GC87" s="629"/>
      <c r="GD87" s="629"/>
      <c r="GE87" s="629"/>
      <c r="GF87" s="629"/>
      <c r="GG87" s="629"/>
      <c r="GH87" s="629"/>
      <c r="GI87" s="629"/>
      <c r="GJ87" s="629"/>
      <c r="GK87" s="629"/>
      <c r="GL87" s="629"/>
      <c r="GM87" s="629"/>
      <c r="GN87" s="629"/>
      <c r="GO87" s="629"/>
      <c r="GP87" s="629"/>
      <c r="GQ87" s="629"/>
      <c r="GR87" s="629"/>
      <c r="GS87" s="629"/>
      <c r="GT87" s="629"/>
      <c r="GU87" s="629"/>
      <c r="GV87" s="629"/>
      <c r="GW87" s="629"/>
      <c r="GX87" s="629"/>
      <c r="GY87" s="629"/>
      <c r="GZ87" s="629"/>
      <c r="HA87" s="629"/>
      <c r="HB87" s="629"/>
      <c r="HC87" s="629"/>
      <c r="HD87" s="629"/>
      <c r="HE87" s="629"/>
      <c r="HF87" s="629"/>
      <c r="HG87" s="629"/>
      <c r="HH87" s="629"/>
      <c r="HI87" s="629"/>
      <c r="HJ87" s="629"/>
      <c r="HK87" s="629"/>
      <c r="HL87" s="629"/>
      <c r="HM87" s="629"/>
      <c r="HN87" s="629"/>
      <c r="HO87" s="629"/>
      <c r="HP87" s="629"/>
      <c r="HQ87" s="629"/>
      <c r="HR87" s="629"/>
      <c r="HS87" s="629"/>
      <c r="HT87" s="629"/>
      <c r="HU87" s="629"/>
      <c r="HV87" s="629"/>
      <c r="HW87" s="629"/>
      <c r="HX87" s="629"/>
      <c r="HY87" s="629"/>
      <c r="HZ87" s="629"/>
      <c r="IA87" s="629"/>
      <c r="IB87" s="629"/>
      <c r="IC87" s="629"/>
      <c r="ID87" s="629"/>
      <c r="IE87" s="629"/>
      <c r="IF87" s="629"/>
      <c r="IG87" s="629"/>
      <c r="IH87" s="629"/>
      <c r="II87" s="629"/>
      <c r="IJ87" s="629"/>
      <c r="IK87" s="629"/>
      <c r="IL87" s="629"/>
      <c r="IM87" s="629"/>
      <c r="IN87" s="629"/>
      <c r="IO87" s="629"/>
      <c r="IP87" s="629"/>
      <c r="IQ87" s="629"/>
      <c r="IR87" s="629"/>
      <c r="IS87" s="629"/>
      <c r="IT87" s="629"/>
      <c r="IU87" s="629"/>
      <c r="IV87" s="629"/>
      <c r="IW87" s="629"/>
      <c r="IX87" s="629"/>
      <c r="IY87" s="629"/>
      <c r="IZ87" s="629"/>
      <c r="JA87" s="629"/>
      <c r="JB87" s="629"/>
      <c r="JC87" s="629"/>
      <c r="JD87" s="629"/>
      <c r="JE87" s="629"/>
      <c r="JF87" s="629"/>
      <c r="JG87" s="629"/>
      <c r="JH87" s="629"/>
      <c r="JI87" s="629"/>
      <c r="JJ87" s="629"/>
      <c r="JK87" s="629"/>
      <c r="JL87" s="629"/>
      <c r="JM87" s="629"/>
      <c r="JN87" s="629"/>
      <c r="JO87" s="629"/>
      <c r="JP87" s="629"/>
      <c r="JQ87" s="629"/>
      <c r="JR87" s="629"/>
      <c r="JS87" s="629"/>
      <c r="JT87" s="629"/>
      <c r="JU87" s="629"/>
      <c r="JV87" s="629"/>
      <c r="JW87" s="629"/>
      <c r="JX87" s="629"/>
      <c r="JY87" s="629"/>
      <c r="JZ87" s="629"/>
      <c r="KA87" s="629"/>
      <c r="KB87" s="629"/>
      <c r="KC87" s="629"/>
      <c r="KD87" s="629"/>
      <c r="KE87" s="629"/>
      <c r="KF87" s="629"/>
      <c r="KG87" s="629"/>
      <c r="KH87" s="629"/>
      <c r="KI87" s="629"/>
      <c r="KJ87" s="629"/>
      <c r="KK87" s="629"/>
      <c r="KL87" s="629"/>
      <c r="KM87" s="629"/>
      <c r="KN87" s="629"/>
      <c r="KO87" s="629"/>
      <c r="KP87" s="629"/>
      <c r="KQ87" s="629"/>
      <c r="KR87" s="629"/>
      <c r="KS87" s="629"/>
      <c r="KT87" s="629"/>
      <c r="KU87" s="629"/>
      <c r="KV87" s="629"/>
      <c r="KW87" s="629"/>
      <c r="KX87" s="629"/>
      <c r="KY87" s="629"/>
      <c r="KZ87" s="629"/>
      <c r="LA87" s="629"/>
      <c r="LB87" s="629"/>
      <c r="LC87" s="629"/>
      <c r="LD87" s="629"/>
      <c r="LE87" s="629"/>
      <c r="LF87" s="629"/>
      <c r="LG87" s="629"/>
      <c r="LH87" s="629"/>
      <c r="LI87" s="629"/>
      <c r="LJ87" s="629"/>
      <c r="LK87" s="629"/>
      <c r="LL87" s="629"/>
      <c r="LM87" s="629"/>
      <c r="LN87" s="629"/>
      <c r="LO87" s="629"/>
      <c r="LP87" s="629"/>
      <c r="LQ87" s="629"/>
      <c r="LR87" s="629"/>
      <c r="LS87" s="629"/>
      <c r="LT87" s="629"/>
      <c r="LU87" s="629"/>
      <c r="LV87" s="629"/>
      <c r="LW87" s="629"/>
      <c r="LX87" s="629"/>
      <c r="LY87" s="629"/>
      <c r="LZ87" s="629"/>
      <c r="MA87" s="629"/>
      <c r="MB87" s="629"/>
      <c r="MC87" s="629"/>
      <c r="MD87" s="629"/>
      <c r="ME87" s="629"/>
      <c r="MF87" s="629"/>
      <c r="MG87" s="629"/>
      <c r="MH87" s="629"/>
      <c r="MI87" s="629"/>
      <c r="MJ87" s="629"/>
      <c r="MK87" s="629"/>
      <c r="ML87" s="629"/>
      <c r="MM87" s="629"/>
      <c r="MN87" s="629"/>
      <c r="MO87" s="629"/>
      <c r="MP87" s="629"/>
      <c r="MQ87" s="629"/>
      <c r="MR87" s="629"/>
      <c r="MS87" s="629"/>
      <c r="MT87" s="629"/>
      <c r="MU87" s="629"/>
      <c r="MV87" s="629"/>
      <c r="MW87" s="629"/>
      <c r="MX87" s="629"/>
      <c r="MY87" s="629"/>
      <c r="MZ87" s="629"/>
      <c r="NA87" s="629"/>
      <c r="NB87" s="629"/>
      <c r="NC87" s="629"/>
      <c r="ND87" s="629"/>
      <c r="NE87" s="629"/>
      <c r="NF87" s="629"/>
      <c r="NG87" s="629"/>
      <c r="NH87" s="629"/>
      <c r="NI87" s="629"/>
      <c r="NJ87" s="629"/>
      <c r="NK87" s="629"/>
      <c r="NL87" s="629"/>
      <c r="NM87" s="629"/>
      <c r="NN87" s="629"/>
      <c r="NO87" s="629"/>
      <c r="NP87" s="629"/>
      <c r="NQ87" s="629"/>
      <c r="NR87" s="629"/>
      <c r="NS87" s="629"/>
      <c r="NT87" s="629"/>
      <c r="NU87" s="629"/>
      <c r="NV87" s="629"/>
      <c r="NW87" s="629"/>
      <c r="NX87" s="629"/>
      <c r="NY87" s="629"/>
      <c r="NZ87" s="629"/>
      <c r="OA87" s="629"/>
      <c r="OB87" s="629"/>
      <c r="OC87" s="629"/>
      <c r="OD87" s="629"/>
      <c r="OE87" s="629"/>
      <c r="OF87" s="629"/>
      <c r="OG87" s="629"/>
      <c r="OH87" s="629"/>
      <c r="OI87" s="629"/>
      <c r="OJ87" s="629"/>
      <c r="OK87" s="629"/>
      <c r="OL87" s="629"/>
      <c r="OM87" s="629"/>
      <c r="ON87" s="629"/>
      <c r="OO87" s="629"/>
      <c r="OP87" s="629"/>
      <c r="OQ87" s="629"/>
      <c r="OR87" s="629"/>
      <c r="OS87" s="629"/>
      <c r="OT87" s="629"/>
      <c r="OU87" s="629"/>
      <c r="OV87" s="629"/>
      <c r="OW87" s="629"/>
      <c r="OX87" s="629"/>
      <c r="OY87" s="629"/>
      <c r="OZ87" s="629"/>
      <c r="PA87" s="629"/>
      <c r="PB87" s="629"/>
      <c r="PC87" s="629"/>
      <c r="PD87" s="629"/>
      <c r="PE87" s="629"/>
      <c r="PF87" s="629"/>
      <c r="PG87" s="629"/>
      <c r="PH87" s="629"/>
      <c r="PI87" s="629"/>
      <c r="PJ87" s="629"/>
      <c r="PK87" s="629"/>
      <c r="PL87" s="629"/>
      <c r="PM87" s="629"/>
      <c r="PN87" s="629"/>
      <c r="PO87" s="629"/>
      <c r="PP87" s="629"/>
      <c r="PQ87" s="629"/>
      <c r="PR87" s="629"/>
      <c r="PS87" s="629"/>
      <c r="PT87" s="629"/>
      <c r="PU87" s="629"/>
      <c r="PV87" s="629"/>
      <c r="PW87" s="629"/>
      <c r="PX87" s="629"/>
      <c r="PY87" s="629"/>
      <c r="PZ87" s="629"/>
      <c r="QA87" s="629"/>
      <c r="QB87" s="629"/>
      <c r="QC87" s="629"/>
      <c r="QD87" s="629"/>
      <c r="QE87" s="629"/>
      <c r="QF87" s="629"/>
      <c r="QG87" s="629"/>
      <c r="QH87" s="629"/>
      <c r="QI87" s="629"/>
      <c r="QJ87" s="629"/>
      <c r="QK87" s="629"/>
      <c r="QL87" s="629"/>
      <c r="QM87" s="629"/>
      <c r="QN87" s="629"/>
      <c r="QO87" s="629"/>
      <c r="QP87" s="629"/>
      <c r="QQ87" s="629"/>
      <c r="QR87" s="629"/>
      <c r="QS87" s="629"/>
      <c r="QT87" s="629"/>
      <c r="QU87" s="629"/>
      <c r="QV87" s="629"/>
      <c r="QW87" s="629"/>
      <c r="QX87" s="629"/>
      <c r="QY87" s="629"/>
      <c r="QZ87" s="629"/>
      <c r="RA87" s="629"/>
      <c r="RB87" s="629"/>
      <c r="RC87" s="629"/>
      <c r="RD87" s="629"/>
      <c r="RE87" s="629"/>
      <c r="RF87" s="629"/>
      <c r="RG87" s="629"/>
      <c r="RH87" s="629"/>
      <c r="RI87" s="629"/>
      <c r="RJ87" s="629"/>
      <c r="RK87" s="629"/>
      <c r="RL87" s="629"/>
      <c r="RM87" s="629"/>
      <c r="RN87" s="629"/>
      <c r="RO87" s="629"/>
      <c r="RP87" s="629"/>
      <c r="RQ87" s="629"/>
      <c r="RR87" s="629"/>
      <c r="RS87" s="629"/>
      <c r="RT87" s="629"/>
      <c r="RU87" s="629"/>
      <c r="RV87" s="629"/>
      <c r="RW87" s="629"/>
      <c r="RX87" s="629"/>
      <c r="RY87" s="629"/>
      <c r="RZ87" s="629"/>
      <c r="SA87" s="629"/>
      <c r="SB87" s="629"/>
      <c r="SC87" s="629"/>
      <c r="SD87" s="629"/>
      <c r="SE87" s="629"/>
      <c r="SF87" s="629"/>
      <c r="SG87" s="629"/>
      <c r="SH87" s="629"/>
      <c r="SI87" s="629"/>
      <c r="SJ87" s="629"/>
      <c r="SK87" s="629"/>
      <c r="SL87" s="629"/>
      <c r="SM87" s="629"/>
      <c r="SN87" s="629"/>
      <c r="SO87" s="629"/>
      <c r="SP87" s="629"/>
      <c r="SQ87" s="629"/>
      <c r="SR87" s="629"/>
      <c r="SS87" s="629"/>
      <c r="ST87" s="629"/>
      <c r="SU87" s="629"/>
      <c r="SV87" s="629"/>
      <c r="SW87" s="629"/>
      <c r="SX87" s="629"/>
      <c r="SY87" s="629"/>
      <c r="SZ87" s="629"/>
      <c r="TA87" s="629"/>
      <c r="TB87" s="629"/>
      <c r="TC87" s="629"/>
      <c r="TD87" s="629"/>
      <c r="TE87" s="629"/>
      <c r="TF87" s="629"/>
      <c r="TG87" s="629"/>
      <c r="TH87" s="629"/>
      <c r="TI87" s="629"/>
      <c r="TJ87" s="629"/>
      <c r="TK87" s="629"/>
      <c r="TL87" s="629"/>
      <c r="TM87" s="629"/>
      <c r="TN87" s="629"/>
      <c r="TO87" s="629"/>
      <c r="TP87" s="629"/>
      <c r="TQ87" s="629"/>
      <c r="TR87" s="629"/>
      <c r="TS87" s="629"/>
      <c r="TT87" s="629"/>
      <c r="TU87" s="629"/>
      <c r="TV87" s="629"/>
      <c r="TW87" s="629"/>
      <c r="TX87" s="629"/>
      <c r="TY87" s="629"/>
      <c r="TZ87" s="629"/>
      <c r="UA87" s="629"/>
      <c r="UB87" s="629"/>
      <c r="UC87" s="629"/>
      <c r="UD87" s="629"/>
      <c r="UE87" s="629"/>
      <c r="UF87" s="629"/>
      <c r="UG87" s="629"/>
      <c r="UH87" s="629"/>
      <c r="UI87" s="629"/>
      <c r="UJ87" s="629"/>
      <c r="UK87" s="629"/>
      <c r="UL87" s="629"/>
      <c r="UM87" s="629"/>
      <c r="UN87" s="629"/>
      <c r="UO87" s="629"/>
      <c r="UP87" s="629"/>
      <c r="UQ87" s="629"/>
      <c r="UR87" s="629"/>
      <c r="US87" s="629"/>
      <c r="UT87" s="629"/>
      <c r="UU87" s="629"/>
      <c r="UV87" s="629"/>
      <c r="UW87" s="629"/>
      <c r="UX87" s="629"/>
      <c r="UY87" s="629"/>
      <c r="UZ87" s="629"/>
      <c r="VA87" s="629"/>
      <c r="VB87" s="629"/>
      <c r="VC87" s="629"/>
      <c r="VD87" s="629"/>
      <c r="VE87" s="629"/>
      <c r="VF87" s="629"/>
      <c r="VG87" s="629"/>
      <c r="VH87" s="629"/>
      <c r="VI87" s="629"/>
      <c r="VJ87" s="629"/>
      <c r="VK87" s="629"/>
      <c r="VL87" s="629"/>
      <c r="VM87" s="629"/>
      <c r="VN87" s="629"/>
      <c r="VO87" s="629"/>
      <c r="VP87" s="629"/>
      <c r="VQ87" s="629"/>
      <c r="VR87" s="629"/>
      <c r="VS87" s="629"/>
      <c r="VT87" s="629"/>
      <c r="VU87" s="629"/>
      <c r="VV87" s="629"/>
      <c r="VW87" s="629"/>
      <c r="VX87" s="629"/>
      <c r="VY87" s="629"/>
      <c r="VZ87" s="629"/>
      <c r="WA87" s="629"/>
      <c r="WB87" s="629"/>
      <c r="WC87" s="629"/>
      <c r="WD87" s="629"/>
      <c r="WE87" s="629"/>
      <c r="WF87" s="629"/>
      <c r="WG87" s="629"/>
      <c r="WH87" s="629"/>
      <c r="WI87" s="629"/>
      <c r="WJ87" s="629"/>
      <c r="WK87" s="629"/>
      <c r="WL87" s="629"/>
      <c r="WM87" s="629"/>
      <c r="WN87" s="629"/>
      <c r="WO87" s="629"/>
      <c r="WP87" s="629"/>
      <c r="WQ87" s="629"/>
      <c r="WR87" s="629"/>
      <c r="WS87" s="629"/>
      <c r="WT87" s="629"/>
      <c r="WU87" s="629"/>
      <c r="WV87" s="629"/>
      <c r="WW87" s="629"/>
      <c r="WX87" s="629"/>
      <c r="WY87" s="629"/>
      <c r="WZ87" s="629"/>
      <c r="XA87" s="629"/>
      <c r="XB87" s="629"/>
      <c r="XC87" s="629"/>
      <c r="XD87" s="629"/>
      <c r="XE87" s="629"/>
      <c r="XF87" s="629"/>
      <c r="XG87" s="629"/>
      <c r="XH87" s="629"/>
      <c r="XI87" s="629"/>
      <c r="XJ87" s="629"/>
      <c r="XK87" s="629"/>
      <c r="XL87" s="629"/>
      <c r="XM87" s="629"/>
      <c r="XN87" s="629"/>
      <c r="XO87" s="629"/>
      <c r="XP87" s="629"/>
      <c r="XQ87" s="629"/>
      <c r="XR87" s="629"/>
      <c r="XS87" s="629"/>
      <c r="XT87" s="629"/>
      <c r="XU87" s="629"/>
      <c r="XV87" s="629"/>
      <c r="XW87" s="629"/>
      <c r="XX87" s="629"/>
      <c r="XY87" s="629"/>
      <c r="XZ87" s="629"/>
      <c r="YA87" s="629"/>
      <c r="YB87" s="629"/>
      <c r="YC87" s="629"/>
      <c r="YD87" s="629"/>
      <c r="YE87" s="629"/>
      <c r="YF87" s="629"/>
      <c r="YG87" s="629"/>
      <c r="YH87" s="629"/>
      <c r="YI87" s="629"/>
      <c r="YJ87" s="629"/>
      <c r="YK87" s="629"/>
      <c r="YL87" s="629"/>
      <c r="YM87" s="629"/>
      <c r="YN87" s="629"/>
      <c r="YO87" s="629"/>
      <c r="YP87" s="629"/>
      <c r="YQ87" s="629"/>
      <c r="YR87" s="629"/>
      <c r="YS87" s="629"/>
      <c r="YT87" s="629"/>
      <c r="YU87" s="629"/>
      <c r="YV87" s="629"/>
      <c r="YW87" s="629"/>
      <c r="YX87" s="629"/>
      <c r="YY87" s="629"/>
      <c r="YZ87" s="629"/>
      <c r="ZA87" s="629"/>
      <c r="ZB87" s="629"/>
      <c r="ZC87" s="629"/>
      <c r="ZD87" s="629"/>
      <c r="ZE87" s="629"/>
      <c r="ZF87" s="629"/>
      <c r="ZG87" s="629"/>
      <c r="ZH87" s="629"/>
      <c r="ZI87" s="629"/>
      <c r="ZJ87" s="629"/>
      <c r="ZK87" s="629"/>
      <c r="ZL87" s="629"/>
      <c r="ZM87" s="629"/>
      <c r="ZN87" s="629"/>
      <c r="ZO87" s="629"/>
      <c r="ZP87" s="629"/>
      <c r="ZQ87" s="629"/>
      <c r="ZR87" s="629"/>
      <c r="ZS87" s="629"/>
      <c r="ZT87" s="629"/>
      <c r="ZU87" s="629"/>
      <c r="ZV87" s="629"/>
      <c r="ZW87" s="629"/>
      <c r="ZX87" s="629"/>
      <c r="ZY87" s="629"/>
      <c r="ZZ87" s="629"/>
      <c r="AAA87" s="629"/>
      <c r="AAB87" s="629"/>
      <c r="AAC87" s="629"/>
      <c r="AAD87" s="629"/>
      <c r="AAE87" s="629"/>
      <c r="AAF87" s="629"/>
      <c r="AAG87" s="629"/>
      <c r="AAH87" s="629"/>
      <c r="AAI87" s="629"/>
      <c r="AAJ87" s="629"/>
      <c r="AAK87" s="629"/>
      <c r="AAL87" s="629"/>
      <c r="AAM87" s="629"/>
      <c r="AAN87" s="629"/>
      <c r="AAO87" s="629"/>
      <c r="AAP87" s="629"/>
      <c r="AAQ87" s="629"/>
      <c r="AAR87" s="629"/>
      <c r="AAS87" s="629"/>
      <c r="AAT87" s="629"/>
      <c r="AAU87" s="629"/>
      <c r="AAV87" s="629"/>
      <c r="AAW87" s="629"/>
      <c r="AAX87" s="629"/>
      <c r="AAY87" s="629"/>
      <c r="AAZ87" s="629"/>
      <c r="ABA87" s="629"/>
      <c r="ABB87" s="629"/>
      <c r="ABC87" s="629"/>
      <c r="ABD87" s="629"/>
      <c r="ABE87" s="629"/>
      <c r="ABF87" s="629"/>
      <c r="ABG87" s="629"/>
      <c r="ABH87" s="629"/>
      <c r="ABI87" s="629"/>
      <c r="ABJ87" s="629"/>
      <c r="ABK87" s="629"/>
      <c r="ABL87" s="629"/>
      <c r="ABM87" s="629"/>
      <c r="ABN87" s="629"/>
      <c r="ABO87" s="629"/>
      <c r="ABP87" s="629"/>
      <c r="ABQ87" s="629"/>
      <c r="ABR87" s="629"/>
      <c r="ABS87" s="629"/>
      <c r="ABT87" s="629"/>
      <c r="ABU87" s="629"/>
      <c r="ABV87" s="629"/>
      <c r="ABW87" s="629"/>
      <c r="ABX87" s="629"/>
      <c r="ABY87" s="629"/>
      <c r="ABZ87" s="629"/>
      <c r="ACA87" s="629"/>
      <c r="ACB87" s="629"/>
      <c r="ACC87" s="629"/>
      <c r="ACD87" s="629"/>
      <c r="ACE87" s="629"/>
      <c r="ACF87" s="629"/>
      <c r="ACG87" s="629"/>
      <c r="ACH87" s="629"/>
      <c r="ACI87" s="629"/>
      <c r="ACJ87" s="629"/>
      <c r="ACK87" s="629"/>
      <c r="ACL87" s="629"/>
      <c r="ACM87" s="629"/>
      <c r="ACN87" s="629"/>
      <c r="ACO87" s="629"/>
      <c r="ACP87" s="629"/>
      <c r="ACQ87" s="629"/>
      <c r="ACR87" s="629"/>
      <c r="ACS87" s="629"/>
      <c r="ACT87" s="629"/>
      <c r="ACU87" s="629"/>
      <c r="ACV87" s="629"/>
      <c r="ACW87" s="629"/>
      <c r="ACX87" s="629"/>
      <c r="ACY87" s="629"/>
      <c r="ACZ87" s="629"/>
      <c r="ADA87" s="629"/>
      <c r="ADB87" s="629"/>
      <c r="ADC87" s="629"/>
      <c r="ADD87" s="629"/>
      <c r="ADE87" s="629"/>
      <c r="ADF87" s="629"/>
      <c r="ADG87" s="629"/>
      <c r="ADH87" s="629"/>
      <c r="ADI87" s="629"/>
      <c r="ADJ87" s="629"/>
      <c r="ADK87" s="629"/>
      <c r="ADL87" s="629"/>
      <c r="ADM87" s="629"/>
      <c r="ADN87" s="629"/>
      <c r="ADO87" s="629"/>
      <c r="ADP87" s="629"/>
      <c r="ADQ87" s="629"/>
      <c r="ADR87" s="629"/>
      <c r="ADS87" s="629"/>
      <c r="ADT87" s="629"/>
      <c r="ADU87" s="629"/>
      <c r="ADV87" s="629"/>
      <c r="ADW87" s="629"/>
      <c r="ADX87" s="629"/>
      <c r="ADY87" s="629"/>
      <c r="ADZ87" s="629"/>
      <c r="AEA87" s="629"/>
      <c r="AEB87" s="629"/>
      <c r="AEC87" s="629"/>
      <c r="AED87" s="629"/>
      <c r="AEE87" s="629"/>
      <c r="AEF87" s="629"/>
      <c r="AEG87" s="629"/>
      <c r="AEH87" s="629"/>
      <c r="AEI87" s="629"/>
      <c r="AEJ87" s="629"/>
      <c r="AEK87" s="629"/>
      <c r="AEL87" s="629"/>
      <c r="AEM87" s="629"/>
      <c r="AEN87" s="629"/>
      <c r="AEO87" s="629"/>
      <c r="AEP87" s="629"/>
      <c r="AEQ87" s="629"/>
      <c r="AER87" s="629"/>
      <c r="AES87" s="629"/>
      <c r="AET87" s="629"/>
      <c r="AEU87" s="629"/>
      <c r="AEV87" s="629"/>
      <c r="AEW87" s="629"/>
      <c r="AEX87" s="629"/>
      <c r="AEY87" s="629"/>
      <c r="AEZ87" s="629"/>
      <c r="AFA87" s="629"/>
      <c r="AFB87" s="629"/>
      <c r="AFC87" s="629"/>
      <c r="AFD87" s="629"/>
      <c r="AFE87" s="629"/>
      <c r="AFF87" s="629"/>
      <c r="AFG87" s="629"/>
      <c r="AFH87" s="629"/>
      <c r="AFI87" s="629"/>
      <c r="AFJ87" s="629"/>
      <c r="AFK87" s="629"/>
      <c r="AFL87" s="629"/>
      <c r="AFM87" s="629"/>
      <c r="AFN87" s="629"/>
      <c r="AFO87" s="629"/>
      <c r="AFP87" s="629"/>
      <c r="AFQ87" s="629"/>
      <c r="AFR87" s="629"/>
      <c r="AFS87" s="629"/>
      <c r="AFT87" s="629"/>
      <c r="AFU87" s="629"/>
      <c r="AFV87" s="629"/>
      <c r="AFW87" s="629"/>
      <c r="AFX87" s="629"/>
      <c r="AFY87" s="629"/>
      <c r="AFZ87" s="629"/>
      <c r="AGA87" s="629"/>
      <c r="AGB87" s="629"/>
      <c r="AGC87" s="629"/>
      <c r="AGD87" s="629"/>
      <c r="AGE87" s="629"/>
      <c r="AGF87" s="629"/>
      <c r="AGG87" s="629"/>
      <c r="AGH87" s="629"/>
      <c r="AGI87" s="629"/>
      <c r="AGJ87" s="629"/>
      <c r="AGK87" s="629"/>
      <c r="AGL87" s="629"/>
      <c r="AGM87" s="629"/>
      <c r="AGN87" s="629"/>
      <c r="AGO87" s="629"/>
      <c r="AGP87" s="629"/>
      <c r="AGQ87" s="629"/>
      <c r="AGR87" s="629"/>
      <c r="AGS87" s="629"/>
      <c r="AGT87" s="629"/>
      <c r="AGU87" s="629"/>
      <c r="AGV87" s="629"/>
      <c r="AGW87" s="629"/>
      <c r="AGX87" s="629"/>
      <c r="AGY87" s="629"/>
      <c r="AGZ87" s="629"/>
      <c r="AHA87" s="629"/>
      <c r="AHB87" s="629"/>
      <c r="AHC87" s="629"/>
      <c r="AHD87" s="629"/>
      <c r="AHE87" s="629"/>
      <c r="AHF87" s="629"/>
      <c r="AHG87" s="629"/>
      <c r="AHH87" s="629"/>
      <c r="AHI87" s="629"/>
      <c r="AHJ87" s="629"/>
      <c r="AHK87" s="629"/>
      <c r="AHL87" s="629"/>
      <c r="AHM87" s="629"/>
      <c r="AHN87" s="629"/>
      <c r="AHO87" s="629"/>
      <c r="AHP87" s="629"/>
      <c r="AHQ87" s="629"/>
      <c r="AHR87" s="629"/>
      <c r="AHS87" s="629"/>
      <c r="AHT87" s="629"/>
      <c r="AHU87" s="629"/>
      <c r="AHV87" s="629"/>
      <c r="AHW87" s="629"/>
      <c r="AHX87" s="629"/>
      <c r="AHY87" s="629"/>
      <c r="AHZ87" s="629"/>
      <c r="AIA87" s="629"/>
      <c r="AIB87" s="629"/>
      <c r="AIC87" s="629"/>
      <c r="AID87" s="629"/>
      <c r="AIE87" s="629"/>
      <c r="AIF87" s="629"/>
      <c r="AIG87" s="629"/>
      <c r="AIH87" s="629"/>
      <c r="AII87" s="629"/>
    </row>
    <row r="88" spans="1:919" s="498" customFormat="1" ht="31.75" customHeight="1" x14ac:dyDescent="0.75">
      <c r="A88" s="2019"/>
      <c r="B88" s="2019"/>
      <c r="C88" s="598">
        <v>11.3</v>
      </c>
      <c r="D88" s="704" t="s">
        <v>59</v>
      </c>
      <c r="E88" s="600" t="s">
        <v>25</v>
      </c>
      <c r="F88" s="600" t="s">
        <v>12</v>
      </c>
      <c r="G88" s="538">
        <f t="array" ref="G88">INDEX('Salary . staff rates'!$A$6:$C$28,MATCH(1,('Salary . staff rates'!$A$6:$A$28=MNO!E88)*('Salary . staff rates'!$B$6:$B$28=MNO!F88),0),3)</f>
        <v>75000</v>
      </c>
      <c r="H88" s="537">
        <f t="shared" si="137"/>
        <v>526.31578947368428</v>
      </c>
      <c r="I88" s="601" t="s">
        <v>0</v>
      </c>
      <c r="J88" s="602" t="s">
        <v>0</v>
      </c>
      <c r="K88" s="606">
        <v>0</v>
      </c>
      <c r="L88" s="603">
        <f t="shared" si="138"/>
        <v>0</v>
      </c>
      <c r="M88" s="648" t="s">
        <v>31</v>
      </c>
      <c r="N88" s="604">
        <f>IF(M88="Yes",L88*'Salary . staff rates'!$C$34,0)</f>
        <v>0</v>
      </c>
      <c r="O88" s="661"/>
      <c r="P88" s="662">
        <v>1</v>
      </c>
      <c r="Q88" s="662">
        <v>1</v>
      </c>
      <c r="R88" s="545"/>
      <c r="S88" s="546">
        <v>3</v>
      </c>
      <c r="T88" s="546">
        <f t="shared" si="151"/>
        <v>3</v>
      </c>
      <c r="U88" s="546">
        <f t="shared" si="152"/>
        <v>3</v>
      </c>
      <c r="W88" s="662"/>
      <c r="Y88" s="1011">
        <f t="shared" si="139"/>
        <v>0</v>
      </c>
      <c r="Z88" s="1011">
        <f t="shared" si="140"/>
        <v>0</v>
      </c>
      <c r="AB88" s="1011">
        <f t="shared" si="141"/>
        <v>0</v>
      </c>
      <c r="AC88" s="1011">
        <f t="shared" si="142"/>
        <v>0</v>
      </c>
      <c r="AD88" s="714"/>
      <c r="AE88" s="1011">
        <f t="shared" si="143"/>
        <v>0</v>
      </c>
      <c r="AF88" s="1011">
        <f t="shared" si="144"/>
        <v>0</v>
      </c>
      <c r="AH88" s="1011">
        <f t="shared" si="145"/>
        <v>0</v>
      </c>
      <c r="AI88" s="1011">
        <f t="shared" si="146"/>
        <v>0</v>
      </c>
      <c r="AJ88" s="714"/>
      <c r="AL88" s="548"/>
      <c r="AN88" s="1011">
        <f t="shared" si="147"/>
        <v>0</v>
      </c>
      <c r="AO88" s="1011">
        <f t="shared" si="148"/>
        <v>0</v>
      </c>
      <c r="AP88" s="547"/>
      <c r="AQ88" s="1011">
        <f t="shared" si="149"/>
        <v>0</v>
      </c>
      <c r="AR88" s="1011">
        <f t="shared" si="150"/>
        <v>0</v>
      </c>
      <c r="AS88" s="629"/>
      <c r="AT88" s="629"/>
      <c r="AU88" s="629"/>
      <c r="AV88" s="629"/>
      <c r="AW88" s="629"/>
      <c r="AX88" s="629"/>
      <c r="AY88" s="629"/>
      <c r="AZ88" s="629"/>
      <c r="BA88" s="629"/>
      <c r="BB88" s="629"/>
      <c r="BC88" s="629"/>
      <c r="BD88" s="629"/>
      <c r="BE88" s="629"/>
      <c r="BF88" s="629"/>
      <c r="BG88" s="629"/>
      <c r="BH88" s="629"/>
      <c r="BI88" s="629"/>
      <c r="BJ88" s="629"/>
      <c r="BK88" s="629"/>
      <c r="BL88" s="629"/>
      <c r="BM88" s="629"/>
      <c r="BN88" s="629"/>
      <c r="BO88" s="629"/>
      <c r="BP88" s="629"/>
      <c r="BQ88" s="629"/>
      <c r="BR88" s="629"/>
      <c r="BS88" s="629"/>
      <c r="BT88" s="629"/>
      <c r="BU88" s="629"/>
      <c r="BV88" s="629"/>
      <c r="BW88" s="629"/>
      <c r="BX88" s="629"/>
      <c r="BY88" s="629"/>
      <c r="BZ88" s="629"/>
      <c r="CA88" s="629"/>
      <c r="CB88" s="629"/>
      <c r="CC88" s="629"/>
      <c r="CD88" s="629"/>
      <c r="CE88" s="629"/>
      <c r="CF88" s="629"/>
      <c r="CG88" s="629"/>
      <c r="CH88" s="629"/>
      <c r="CI88" s="629"/>
      <c r="CJ88" s="629"/>
      <c r="CK88" s="629"/>
      <c r="CL88" s="629"/>
      <c r="CM88" s="629"/>
      <c r="CN88" s="629"/>
      <c r="CO88" s="629"/>
      <c r="CP88" s="629"/>
      <c r="CQ88" s="629"/>
      <c r="CR88" s="629"/>
      <c r="CS88" s="629"/>
      <c r="CT88" s="629"/>
      <c r="CU88" s="629"/>
      <c r="CV88" s="629"/>
      <c r="CW88" s="629"/>
      <c r="CX88" s="629"/>
      <c r="CY88" s="629"/>
      <c r="CZ88" s="629"/>
      <c r="DA88" s="629"/>
      <c r="DB88" s="629"/>
      <c r="DC88" s="629"/>
      <c r="DD88" s="629"/>
      <c r="DE88" s="629"/>
      <c r="DF88" s="629"/>
      <c r="DG88" s="629"/>
      <c r="DH88" s="629"/>
      <c r="DI88" s="629"/>
      <c r="DJ88" s="629"/>
      <c r="DK88" s="629"/>
      <c r="DL88" s="629"/>
      <c r="DM88" s="629"/>
      <c r="DN88" s="629"/>
      <c r="DO88" s="629"/>
      <c r="DP88" s="629"/>
      <c r="DQ88" s="629"/>
      <c r="DR88" s="629"/>
      <c r="DS88" s="629"/>
      <c r="DT88" s="629"/>
      <c r="DU88" s="629"/>
      <c r="DV88" s="629"/>
      <c r="DW88" s="629"/>
      <c r="DX88" s="629"/>
      <c r="DY88" s="629"/>
      <c r="DZ88" s="629"/>
      <c r="EA88" s="629"/>
      <c r="EB88" s="629"/>
      <c r="EC88" s="629"/>
      <c r="ED88" s="629"/>
      <c r="EE88" s="629"/>
      <c r="EF88" s="629"/>
      <c r="EG88" s="629"/>
      <c r="EH88" s="629"/>
      <c r="EI88" s="629"/>
      <c r="EJ88" s="629"/>
      <c r="EK88" s="629"/>
      <c r="EL88" s="629"/>
      <c r="EM88" s="629"/>
      <c r="EN88" s="629"/>
      <c r="EO88" s="629"/>
      <c r="EP88" s="629"/>
      <c r="EQ88" s="629"/>
      <c r="ER88" s="629"/>
      <c r="ES88" s="629"/>
      <c r="ET88" s="629"/>
      <c r="EU88" s="629"/>
      <c r="EV88" s="629"/>
      <c r="EW88" s="629"/>
      <c r="EX88" s="629"/>
      <c r="EY88" s="629"/>
      <c r="EZ88" s="629"/>
      <c r="FA88" s="629"/>
      <c r="FB88" s="629"/>
      <c r="FC88" s="629"/>
      <c r="FD88" s="629"/>
      <c r="FE88" s="629"/>
      <c r="FF88" s="629"/>
      <c r="FG88" s="629"/>
      <c r="FH88" s="629"/>
      <c r="FI88" s="629"/>
      <c r="FJ88" s="629"/>
      <c r="FK88" s="629"/>
      <c r="FL88" s="629"/>
      <c r="FM88" s="629"/>
      <c r="FN88" s="629"/>
      <c r="FO88" s="629"/>
      <c r="FP88" s="629"/>
      <c r="FQ88" s="629"/>
      <c r="FR88" s="629"/>
      <c r="FS88" s="629"/>
      <c r="FT88" s="629"/>
      <c r="FU88" s="629"/>
      <c r="FV88" s="629"/>
      <c r="FW88" s="629"/>
      <c r="FX88" s="629"/>
      <c r="FY88" s="629"/>
      <c r="FZ88" s="629"/>
      <c r="GA88" s="629"/>
      <c r="GB88" s="629"/>
      <c r="GC88" s="629"/>
      <c r="GD88" s="629"/>
      <c r="GE88" s="629"/>
      <c r="GF88" s="629"/>
      <c r="GG88" s="629"/>
      <c r="GH88" s="629"/>
      <c r="GI88" s="629"/>
      <c r="GJ88" s="629"/>
      <c r="GK88" s="629"/>
      <c r="GL88" s="629"/>
      <c r="GM88" s="629"/>
      <c r="GN88" s="629"/>
      <c r="GO88" s="629"/>
      <c r="GP88" s="629"/>
      <c r="GQ88" s="629"/>
      <c r="GR88" s="629"/>
      <c r="GS88" s="629"/>
      <c r="GT88" s="629"/>
      <c r="GU88" s="629"/>
      <c r="GV88" s="629"/>
      <c r="GW88" s="629"/>
      <c r="GX88" s="629"/>
      <c r="GY88" s="629"/>
      <c r="GZ88" s="629"/>
      <c r="HA88" s="629"/>
      <c r="HB88" s="629"/>
      <c r="HC88" s="629"/>
      <c r="HD88" s="629"/>
      <c r="HE88" s="629"/>
      <c r="HF88" s="629"/>
      <c r="HG88" s="629"/>
      <c r="HH88" s="629"/>
      <c r="HI88" s="629"/>
      <c r="HJ88" s="629"/>
      <c r="HK88" s="629"/>
      <c r="HL88" s="629"/>
      <c r="HM88" s="629"/>
      <c r="HN88" s="629"/>
      <c r="HO88" s="629"/>
      <c r="HP88" s="629"/>
      <c r="HQ88" s="629"/>
      <c r="HR88" s="629"/>
      <c r="HS88" s="629"/>
      <c r="HT88" s="629"/>
      <c r="HU88" s="629"/>
      <c r="HV88" s="629"/>
      <c r="HW88" s="629"/>
      <c r="HX88" s="629"/>
      <c r="HY88" s="629"/>
      <c r="HZ88" s="629"/>
      <c r="IA88" s="629"/>
      <c r="IB88" s="629"/>
      <c r="IC88" s="629"/>
      <c r="ID88" s="629"/>
      <c r="IE88" s="629"/>
      <c r="IF88" s="629"/>
      <c r="IG88" s="629"/>
      <c r="IH88" s="629"/>
      <c r="II88" s="629"/>
      <c r="IJ88" s="629"/>
      <c r="IK88" s="629"/>
      <c r="IL88" s="629"/>
      <c r="IM88" s="629"/>
      <c r="IN88" s="629"/>
      <c r="IO88" s="629"/>
      <c r="IP88" s="629"/>
      <c r="IQ88" s="629"/>
      <c r="IR88" s="629"/>
      <c r="IS88" s="629"/>
      <c r="IT88" s="629"/>
      <c r="IU88" s="629"/>
      <c r="IV88" s="629"/>
      <c r="IW88" s="629"/>
      <c r="IX88" s="629"/>
      <c r="IY88" s="629"/>
      <c r="IZ88" s="629"/>
      <c r="JA88" s="629"/>
      <c r="JB88" s="629"/>
      <c r="JC88" s="629"/>
      <c r="JD88" s="629"/>
      <c r="JE88" s="629"/>
      <c r="JF88" s="629"/>
      <c r="JG88" s="629"/>
      <c r="JH88" s="629"/>
      <c r="JI88" s="629"/>
      <c r="JJ88" s="629"/>
      <c r="JK88" s="629"/>
      <c r="JL88" s="629"/>
      <c r="JM88" s="629"/>
      <c r="JN88" s="629"/>
      <c r="JO88" s="629"/>
      <c r="JP88" s="629"/>
      <c r="JQ88" s="629"/>
      <c r="JR88" s="629"/>
      <c r="JS88" s="629"/>
      <c r="JT88" s="629"/>
      <c r="JU88" s="629"/>
      <c r="JV88" s="629"/>
      <c r="JW88" s="629"/>
      <c r="JX88" s="629"/>
      <c r="JY88" s="629"/>
      <c r="JZ88" s="629"/>
      <c r="KA88" s="629"/>
      <c r="KB88" s="629"/>
      <c r="KC88" s="629"/>
      <c r="KD88" s="629"/>
      <c r="KE88" s="629"/>
      <c r="KF88" s="629"/>
      <c r="KG88" s="629"/>
      <c r="KH88" s="629"/>
      <c r="KI88" s="629"/>
      <c r="KJ88" s="629"/>
      <c r="KK88" s="629"/>
      <c r="KL88" s="629"/>
      <c r="KM88" s="629"/>
      <c r="KN88" s="629"/>
      <c r="KO88" s="629"/>
      <c r="KP88" s="629"/>
      <c r="KQ88" s="629"/>
      <c r="KR88" s="629"/>
      <c r="KS88" s="629"/>
      <c r="KT88" s="629"/>
      <c r="KU88" s="629"/>
      <c r="KV88" s="629"/>
      <c r="KW88" s="629"/>
      <c r="KX88" s="629"/>
      <c r="KY88" s="629"/>
      <c r="KZ88" s="629"/>
      <c r="LA88" s="629"/>
      <c r="LB88" s="629"/>
      <c r="LC88" s="629"/>
      <c r="LD88" s="629"/>
      <c r="LE88" s="629"/>
      <c r="LF88" s="629"/>
      <c r="LG88" s="629"/>
      <c r="LH88" s="629"/>
      <c r="LI88" s="629"/>
      <c r="LJ88" s="629"/>
      <c r="LK88" s="629"/>
      <c r="LL88" s="629"/>
      <c r="LM88" s="629"/>
      <c r="LN88" s="629"/>
      <c r="LO88" s="629"/>
      <c r="LP88" s="629"/>
      <c r="LQ88" s="629"/>
      <c r="LR88" s="629"/>
      <c r="LS88" s="629"/>
      <c r="LT88" s="629"/>
      <c r="LU88" s="629"/>
      <c r="LV88" s="629"/>
      <c r="LW88" s="629"/>
      <c r="LX88" s="629"/>
      <c r="LY88" s="629"/>
      <c r="LZ88" s="629"/>
      <c r="MA88" s="629"/>
      <c r="MB88" s="629"/>
      <c r="MC88" s="629"/>
      <c r="MD88" s="629"/>
      <c r="ME88" s="629"/>
      <c r="MF88" s="629"/>
      <c r="MG88" s="629"/>
      <c r="MH88" s="629"/>
      <c r="MI88" s="629"/>
      <c r="MJ88" s="629"/>
      <c r="MK88" s="629"/>
      <c r="ML88" s="629"/>
      <c r="MM88" s="629"/>
      <c r="MN88" s="629"/>
      <c r="MO88" s="629"/>
      <c r="MP88" s="629"/>
      <c r="MQ88" s="629"/>
      <c r="MR88" s="629"/>
      <c r="MS88" s="629"/>
      <c r="MT88" s="629"/>
      <c r="MU88" s="629"/>
      <c r="MV88" s="629"/>
      <c r="MW88" s="629"/>
      <c r="MX88" s="629"/>
      <c r="MY88" s="629"/>
      <c r="MZ88" s="629"/>
      <c r="NA88" s="629"/>
      <c r="NB88" s="629"/>
      <c r="NC88" s="629"/>
      <c r="ND88" s="629"/>
      <c r="NE88" s="629"/>
      <c r="NF88" s="629"/>
      <c r="NG88" s="629"/>
      <c r="NH88" s="629"/>
      <c r="NI88" s="629"/>
      <c r="NJ88" s="629"/>
      <c r="NK88" s="629"/>
      <c r="NL88" s="629"/>
      <c r="NM88" s="629"/>
      <c r="NN88" s="629"/>
      <c r="NO88" s="629"/>
      <c r="NP88" s="629"/>
      <c r="NQ88" s="629"/>
      <c r="NR88" s="629"/>
      <c r="NS88" s="629"/>
      <c r="NT88" s="629"/>
      <c r="NU88" s="629"/>
      <c r="NV88" s="629"/>
      <c r="NW88" s="629"/>
      <c r="NX88" s="629"/>
      <c r="NY88" s="629"/>
      <c r="NZ88" s="629"/>
      <c r="OA88" s="629"/>
      <c r="OB88" s="629"/>
      <c r="OC88" s="629"/>
      <c r="OD88" s="629"/>
      <c r="OE88" s="629"/>
      <c r="OF88" s="629"/>
      <c r="OG88" s="629"/>
      <c r="OH88" s="629"/>
      <c r="OI88" s="629"/>
      <c r="OJ88" s="629"/>
      <c r="OK88" s="629"/>
      <c r="OL88" s="629"/>
      <c r="OM88" s="629"/>
      <c r="ON88" s="629"/>
      <c r="OO88" s="629"/>
      <c r="OP88" s="629"/>
      <c r="OQ88" s="629"/>
      <c r="OR88" s="629"/>
      <c r="OS88" s="629"/>
      <c r="OT88" s="629"/>
      <c r="OU88" s="629"/>
      <c r="OV88" s="629"/>
      <c r="OW88" s="629"/>
      <c r="OX88" s="629"/>
      <c r="OY88" s="629"/>
      <c r="OZ88" s="629"/>
      <c r="PA88" s="629"/>
      <c r="PB88" s="629"/>
      <c r="PC88" s="629"/>
      <c r="PD88" s="629"/>
      <c r="PE88" s="629"/>
      <c r="PF88" s="629"/>
      <c r="PG88" s="629"/>
      <c r="PH88" s="629"/>
      <c r="PI88" s="629"/>
      <c r="PJ88" s="629"/>
      <c r="PK88" s="629"/>
      <c r="PL88" s="629"/>
      <c r="PM88" s="629"/>
      <c r="PN88" s="629"/>
      <c r="PO88" s="629"/>
      <c r="PP88" s="629"/>
      <c r="PQ88" s="629"/>
      <c r="PR88" s="629"/>
      <c r="PS88" s="629"/>
      <c r="PT88" s="629"/>
      <c r="PU88" s="629"/>
      <c r="PV88" s="629"/>
      <c r="PW88" s="629"/>
      <c r="PX88" s="629"/>
      <c r="PY88" s="629"/>
      <c r="PZ88" s="629"/>
      <c r="QA88" s="629"/>
      <c r="QB88" s="629"/>
      <c r="QC88" s="629"/>
      <c r="QD88" s="629"/>
      <c r="QE88" s="629"/>
      <c r="QF88" s="629"/>
      <c r="QG88" s="629"/>
      <c r="QH88" s="629"/>
      <c r="QI88" s="629"/>
      <c r="QJ88" s="629"/>
      <c r="QK88" s="629"/>
      <c r="QL88" s="629"/>
      <c r="QM88" s="629"/>
      <c r="QN88" s="629"/>
      <c r="QO88" s="629"/>
      <c r="QP88" s="629"/>
      <c r="QQ88" s="629"/>
      <c r="QR88" s="629"/>
      <c r="QS88" s="629"/>
      <c r="QT88" s="629"/>
      <c r="QU88" s="629"/>
      <c r="QV88" s="629"/>
      <c r="QW88" s="629"/>
      <c r="QX88" s="629"/>
      <c r="QY88" s="629"/>
      <c r="QZ88" s="629"/>
      <c r="RA88" s="629"/>
      <c r="RB88" s="629"/>
      <c r="RC88" s="629"/>
      <c r="RD88" s="629"/>
      <c r="RE88" s="629"/>
      <c r="RF88" s="629"/>
      <c r="RG88" s="629"/>
      <c r="RH88" s="629"/>
      <c r="RI88" s="629"/>
      <c r="RJ88" s="629"/>
      <c r="RK88" s="629"/>
      <c r="RL88" s="629"/>
      <c r="RM88" s="629"/>
      <c r="RN88" s="629"/>
      <c r="RO88" s="629"/>
      <c r="RP88" s="629"/>
      <c r="RQ88" s="629"/>
      <c r="RR88" s="629"/>
      <c r="RS88" s="629"/>
      <c r="RT88" s="629"/>
      <c r="RU88" s="629"/>
      <c r="RV88" s="629"/>
      <c r="RW88" s="629"/>
      <c r="RX88" s="629"/>
      <c r="RY88" s="629"/>
      <c r="RZ88" s="629"/>
      <c r="SA88" s="629"/>
      <c r="SB88" s="629"/>
      <c r="SC88" s="629"/>
      <c r="SD88" s="629"/>
      <c r="SE88" s="629"/>
      <c r="SF88" s="629"/>
      <c r="SG88" s="629"/>
      <c r="SH88" s="629"/>
      <c r="SI88" s="629"/>
      <c r="SJ88" s="629"/>
      <c r="SK88" s="629"/>
      <c r="SL88" s="629"/>
      <c r="SM88" s="629"/>
      <c r="SN88" s="629"/>
      <c r="SO88" s="629"/>
      <c r="SP88" s="629"/>
      <c r="SQ88" s="629"/>
      <c r="SR88" s="629"/>
      <c r="SS88" s="629"/>
      <c r="ST88" s="629"/>
      <c r="SU88" s="629"/>
      <c r="SV88" s="629"/>
      <c r="SW88" s="629"/>
      <c r="SX88" s="629"/>
      <c r="SY88" s="629"/>
      <c r="SZ88" s="629"/>
      <c r="TA88" s="629"/>
      <c r="TB88" s="629"/>
      <c r="TC88" s="629"/>
      <c r="TD88" s="629"/>
      <c r="TE88" s="629"/>
      <c r="TF88" s="629"/>
      <c r="TG88" s="629"/>
      <c r="TH88" s="629"/>
      <c r="TI88" s="629"/>
      <c r="TJ88" s="629"/>
      <c r="TK88" s="629"/>
      <c r="TL88" s="629"/>
      <c r="TM88" s="629"/>
      <c r="TN88" s="629"/>
      <c r="TO88" s="629"/>
      <c r="TP88" s="629"/>
      <c r="TQ88" s="629"/>
      <c r="TR88" s="629"/>
      <c r="TS88" s="629"/>
      <c r="TT88" s="629"/>
      <c r="TU88" s="629"/>
      <c r="TV88" s="629"/>
      <c r="TW88" s="629"/>
      <c r="TX88" s="629"/>
      <c r="TY88" s="629"/>
      <c r="TZ88" s="629"/>
      <c r="UA88" s="629"/>
      <c r="UB88" s="629"/>
      <c r="UC88" s="629"/>
      <c r="UD88" s="629"/>
      <c r="UE88" s="629"/>
      <c r="UF88" s="629"/>
      <c r="UG88" s="629"/>
      <c r="UH88" s="629"/>
      <c r="UI88" s="629"/>
      <c r="UJ88" s="629"/>
      <c r="UK88" s="629"/>
      <c r="UL88" s="629"/>
      <c r="UM88" s="629"/>
      <c r="UN88" s="629"/>
      <c r="UO88" s="629"/>
      <c r="UP88" s="629"/>
      <c r="UQ88" s="629"/>
      <c r="UR88" s="629"/>
      <c r="US88" s="629"/>
      <c r="UT88" s="629"/>
      <c r="UU88" s="629"/>
      <c r="UV88" s="629"/>
      <c r="UW88" s="629"/>
      <c r="UX88" s="629"/>
      <c r="UY88" s="629"/>
      <c r="UZ88" s="629"/>
      <c r="VA88" s="629"/>
      <c r="VB88" s="629"/>
      <c r="VC88" s="629"/>
      <c r="VD88" s="629"/>
      <c r="VE88" s="629"/>
      <c r="VF88" s="629"/>
      <c r="VG88" s="629"/>
      <c r="VH88" s="629"/>
      <c r="VI88" s="629"/>
      <c r="VJ88" s="629"/>
      <c r="VK88" s="629"/>
      <c r="VL88" s="629"/>
      <c r="VM88" s="629"/>
      <c r="VN88" s="629"/>
      <c r="VO88" s="629"/>
      <c r="VP88" s="629"/>
      <c r="VQ88" s="629"/>
      <c r="VR88" s="629"/>
      <c r="VS88" s="629"/>
      <c r="VT88" s="629"/>
      <c r="VU88" s="629"/>
      <c r="VV88" s="629"/>
      <c r="VW88" s="629"/>
      <c r="VX88" s="629"/>
      <c r="VY88" s="629"/>
      <c r="VZ88" s="629"/>
      <c r="WA88" s="629"/>
      <c r="WB88" s="629"/>
      <c r="WC88" s="629"/>
      <c r="WD88" s="629"/>
      <c r="WE88" s="629"/>
      <c r="WF88" s="629"/>
      <c r="WG88" s="629"/>
      <c r="WH88" s="629"/>
      <c r="WI88" s="629"/>
      <c r="WJ88" s="629"/>
      <c r="WK88" s="629"/>
      <c r="WL88" s="629"/>
      <c r="WM88" s="629"/>
      <c r="WN88" s="629"/>
      <c r="WO88" s="629"/>
      <c r="WP88" s="629"/>
      <c r="WQ88" s="629"/>
      <c r="WR88" s="629"/>
      <c r="WS88" s="629"/>
      <c r="WT88" s="629"/>
      <c r="WU88" s="629"/>
      <c r="WV88" s="629"/>
      <c r="WW88" s="629"/>
      <c r="WX88" s="629"/>
      <c r="WY88" s="629"/>
      <c r="WZ88" s="629"/>
      <c r="XA88" s="629"/>
      <c r="XB88" s="629"/>
      <c r="XC88" s="629"/>
      <c r="XD88" s="629"/>
      <c r="XE88" s="629"/>
      <c r="XF88" s="629"/>
      <c r="XG88" s="629"/>
      <c r="XH88" s="629"/>
      <c r="XI88" s="629"/>
      <c r="XJ88" s="629"/>
      <c r="XK88" s="629"/>
      <c r="XL88" s="629"/>
      <c r="XM88" s="629"/>
      <c r="XN88" s="629"/>
      <c r="XO88" s="629"/>
      <c r="XP88" s="629"/>
      <c r="XQ88" s="629"/>
      <c r="XR88" s="629"/>
      <c r="XS88" s="629"/>
      <c r="XT88" s="629"/>
      <c r="XU88" s="629"/>
      <c r="XV88" s="629"/>
      <c r="XW88" s="629"/>
      <c r="XX88" s="629"/>
      <c r="XY88" s="629"/>
      <c r="XZ88" s="629"/>
      <c r="YA88" s="629"/>
      <c r="YB88" s="629"/>
      <c r="YC88" s="629"/>
      <c r="YD88" s="629"/>
      <c r="YE88" s="629"/>
      <c r="YF88" s="629"/>
      <c r="YG88" s="629"/>
      <c r="YH88" s="629"/>
      <c r="YI88" s="629"/>
      <c r="YJ88" s="629"/>
      <c r="YK88" s="629"/>
      <c r="YL88" s="629"/>
      <c r="YM88" s="629"/>
      <c r="YN88" s="629"/>
      <c r="YO88" s="629"/>
      <c r="YP88" s="629"/>
      <c r="YQ88" s="629"/>
      <c r="YR88" s="629"/>
      <c r="YS88" s="629"/>
      <c r="YT88" s="629"/>
      <c r="YU88" s="629"/>
      <c r="YV88" s="629"/>
      <c r="YW88" s="629"/>
      <c r="YX88" s="629"/>
      <c r="YY88" s="629"/>
      <c r="YZ88" s="629"/>
      <c r="ZA88" s="629"/>
      <c r="ZB88" s="629"/>
      <c r="ZC88" s="629"/>
      <c r="ZD88" s="629"/>
      <c r="ZE88" s="629"/>
      <c r="ZF88" s="629"/>
      <c r="ZG88" s="629"/>
      <c r="ZH88" s="629"/>
      <c r="ZI88" s="629"/>
      <c r="ZJ88" s="629"/>
      <c r="ZK88" s="629"/>
      <c r="ZL88" s="629"/>
      <c r="ZM88" s="629"/>
      <c r="ZN88" s="629"/>
      <c r="ZO88" s="629"/>
      <c r="ZP88" s="629"/>
      <c r="ZQ88" s="629"/>
      <c r="ZR88" s="629"/>
      <c r="ZS88" s="629"/>
      <c r="ZT88" s="629"/>
      <c r="ZU88" s="629"/>
      <c r="ZV88" s="629"/>
      <c r="ZW88" s="629"/>
      <c r="ZX88" s="629"/>
      <c r="ZY88" s="629"/>
      <c r="ZZ88" s="629"/>
      <c r="AAA88" s="629"/>
      <c r="AAB88" s="629"/>
      <c r="AAC88" s="629"/>
      <c r="AAD88" s="629"/>
      <c r="AAE88" s="629"/>
      <c r="AAF88" s="629"/>
      <c r="AAG88" s="629"/>
      <c r="AAH88" s="629"/>
      <c r="AAI88" s="629"/>
      <c r="AAJ88" s="629"/>
      <c r="AAK88" s="629"/>
      <c r="AAL88" s="629"/>
      <c r="AAM88" s="629"/>
      <c r="AAN88" s="629"/>
      <c r="AAO88" s="629"/>
      <c r="AAP88" s="629"/>
      <c r="AAQ88" s="629"/>
      <c r="AAR88" s="629"/>
      <c r="AAS88" s="629"/>
      <c r="AAT88" s="629"/>
      <c r="AAU88" s="629"/>
      <c r="AAV88" s="629"/>
      <c r="AAW88" s="629"/>
      <c r="AAX88" s="629"/>
      <c r="AAY88" s="629"/>
      <c r="AAZ88" s="629"/>
      <c r="ABA88" s="629"/>
      <c r="ABB88" s="629"/>
      <c r="ABC88" s="629"/>
      <c r="ABD88" s="629"/>
      <c r="ABE88" s="629"/>
      <c r="ABF88" s="629"/>
      <c r="ABG88" s="629"/>
      <c r="ABH88" s="629"/>
      <c r="ABI88" s="629"/>
      <c r="ABJ88" s="629"/>
      <c r="ABK88" s="629"/>
      <c r="ABL88" s="629"/>
      <c r="ABM88" s="629"/>
      <c r="ABN88" s="629"/>
      <c r="ABO88" s="629"/>
      <c r="ABP88" s="629"/>
      <c r="ABQ88" s="629"/>
      <c r="ABR88" s="629"/>
      <c r="ABS88" s="629"/>
      <c r="ABT88" s="629"/>
      <c r="ABU88" s="629"/>
      <c r="ABV88" s="629"/>
      <c r="ABW88" s="629"/>
      <c r="ABX88" s="629"/>
      <c r="ABY88" s="629"/>
      <c r="ABZ88" s="629"/>
      <c r="ACA88" s="629"/>
      <c r="ACB88" s="629"/>
      <c r="ACC88" s="629"/>
      <c r="ACD88" s="629"/>
      <c r="ACE88" s="629"/>
      <c r="ACF88" s="629"/>
      <c r="ACG88" s="629"/>
      <c r="ACH88" s="629"/>
      <c r="ACI88" s="629"/>
      <c r="ACJ88" s="629"/>
      <c r="ACK88" s="629"/>
      <c r="ACL88" s="629"/>
      <c r="ACM88" s="629"/>
      <c r="ACN88" s="629"/>
      <c r="ACO88" s="629"/>
      <c r="ACP88" s="629"/>
      <c r="ACQ88" s="629"/>
      <c r="ACR88" s="629"/>
      <c r="ACS88" s="629"/>
      <c r="ACT88" s="629"/>
      <c r="ACU88" s="629"/>
      <c r="ACV88" s="629"/>
      <c r="ACW88" s="629"/>
      <c r="ACX88" s="629"/>
      <c r="ACY88" s="629"/>
      <c r="ACZ88" s="629"/>
      <c r="ADA88" s="629"/>
      <c r="ADB88" s="629"/>
      <c r="ADC88" s="629"/>
      <c r="ADD88" s="629"/>
      <c r="ADE88" s="629"/>
      <c r="ADF88" s="629"/>
      <c r="ADG88" s="629"/>
      <c r="ADH88" s="629"/>
      <c r="ADI88" s="629"/>
      <c r="ADJ88" s="629"/>
      <c r="ADK88" s="629"/>
      <c r="ADL88" s="629"/>
      <c r="ADM88" s="629"/>
      <c r="ADN88" s="629"/>
      <c r="ADO88" s="629"/>
      <c r="ADP88" s="629"/>
      <c r="ADQ88" s="629"/>
      <c r="ADR88" s="629"/>
      <c r="ADS88" s="629"/>
      <c r="ADT88" s="629"/>
      <c r="ADU88" s="629"/>
      <c r="ADV88" s="629"/>
      <c r="ADW88" s="629"/>
      <c r="ADX88" s="629"/>
      <c r="ADY88" s="629"/>
      <c r="ADZ88" s="629"/>
      <c r="AEA88" s="629"/>
      <c r="AEB88" s="629"/>
      <c r="AEC88" s="629"/>
      <c r="AED88" s="629"/>
      <c r="AEE88" s="629"/>
      <c r="AEF88" s="629"/>
      <c r="AEG88" s="629"/>
      <c r="AEH88" s="629"/>
      <c r="AEI88" s="629"/>
      <c r="AEJ88" s="629"/>
      <c r="AEK88" s="629"/>
      <c r="AEL88" s="629"/>
      <c r="AEM88" s="629"/>
      <c r="AEN88" s="629"/>
      <c r="AEO88" s="629"/>
      <c r="AEP88" s="629"/>
      <c r="AEQ88" s="629"/>
      <c r="AER88" s="629"/>
      <c r="AES88" s="629"/>
      <c r="AET88" s="629"/>
      <c r="AEU88" s="629"/>
      <c r="AEV88" s="629"/>
      <c r="AEW88" s="629"/>
      <c r="AEX88" s="629"/>
      <c r="AEY88" s="629"/>
      <c r="AEZ88" s="629"/>
      <c r="AFA88" s="629"/>
      <c r="AFB88" s="629"/>
      <c r="AFC88" s="629"/>
      <c r="AFD88" s="629"/>
      <c r="AFE88" s="629"/>
      <c r="AFF88" s="629"/>
      <c r="AFG88" s="629"/>
      <c r="AFH88" s="629"/>
      <c r="AFI88" s="629"/>
      <c r="AFJ88" s="629"/>
      <c r="AFK88" s="629"/>
      <c r="AFL88" s="629"/>
      <c r="AFM88" s="629"/>
      <c r="AFN88" s="629"/>
      <c r="AFO88" s="629"/>
      <c r="AFP88" s="629"/>
      <c r="AFQ88" s="629"/>
      <c r="AFR88" s="629"/>
      <c r="AFS88" s="629"/>
      <c r="AFT88" s="629"/>
      <c r="AFU88" s="629"/>
      <c r="AFV88" s="629"/>
      <c r="AFW88" s="629"/>
      <c r="AFX88" s="629"/>
      <c r="AFY88" s="629"/>
      <c r="AFZ88" s="629"/>
      <c r="AGA88" s="629"/>
      <c r="AGB88" s="629"/>
      <c r="AGC88" s="629"/>
      <c r="AGD88" s="629"/>
      <c r="AGE88" s="629"/>
      <c r="AGF88" s="629"/>
      <c r="AGG88" s="629"/>
      <c r="AGH88" s="629"/>
      <c r="AGI88" s="629"/>
      <c r="AGJ88" s="629"/>
      <c r="AGK88" s="629"/>
      <c r="AGL88" s="629"/>
      <c r="AGM88" s="629"/>
      <c r="AGN88" s="629"/>
      <c r="AGO88" s="629"/>
      <c r="AGP88" s="629"/>
      <c r="AGQ88" s="629"/>
      <c r="AGR88" s="629"/>
      <c r="AGS88" s="629"/>
      <c r="AGT88" s="629"/>
      <c r="AGU88" s="629"/>
      <c r="AGV88" s="629"/>
      <c r="AGW88" s="629"/>
      <c r="AGX88" s="629"/>
      <c r="AGY88" s="629"/>
      <c r="AGZ88" s="629"/>
      <c r="AHA88" s="629"/>
      <c r="AHB88" s="629"/>
      <c r="AHC88" s="629"/>
      <c r="AHD88" s="629"/>
      <c r="AHE88" s="629"/>
      <c r="AHF88" s="629"/>
      <c r="AHG88" s="629"/>
      <c r="AHH88" s="629"/>
      <c r="AHI88" s="629"/>
      <c r="AHJ88" s="629"/>
      <c r="AHK88" s="629"/>
      <c r="AHL88" s="629"/>
      <c r="AHM88" s="629"/>
      <c r="AHN88" s="629"/>
      <c r="AHO88" s="629"/>
      <c r="AHP88" s="629"/>
      <c r="AHQ88" s="629"/>
      <c r="AHR88" s="629"/>
      <c r="AHS88" s="629"/>
      <c r="AHT88" s="629"/>
      <c r="AHU88" s="629"/>
      <c r="AHV88" s="629"/>
      <c r="AHW88" s="629"/>
      <c r="AHX88" s="629"/>
      <c r="AHY88" s="629"/>
      <c r="AHZ88" s="629"/>
      <c r="AIA88" s="629"/>
      <c r="AIB88" s="629"/>
      <c r="AIC88" s="629"/>
      <c r="AID88" s="629"/>
      <c r="AIE88" s="629"/>
      <c r="AIF88" s="629"/>
      <c r="AIG88" s="629"/>
      <c r="AIH88" s="629"/>
      <c r="AII88" s="629"/>
    </row>
    <row r="89" spans="1:919" s="498" customFormat="1" ht="31.75" customHeight="1" x14ac:dyDescent="0.75">
      <c r="A89" s="2019"/>
      <c r="B89" s="2019"/>
      <c r="C89" s="598">
        <v>11.4</v>
      </c>
      <c r="D89" s="704" t="s">
        <v>34</v>
      </c>
      <c r="E89" s="600" t="s">
        <v>23</v>
      </c>
      <c r="F89" s="600" t="s">
        <v>6</v>
      </c>
      <c r="G89" s="538">
        <f t="array" ref="G89">INDEX('Salary . staff rates'!$A$6:$C$28,MATCH(1,('Salary . staff rates'!$A$6:$A$28=MNO!E89)*('Salary . staff rates'!$B$6:$B$28=MNO!F89),0),3)</f>
        <v>65000</v>
      </c>
      <c r="H89" s="537">
        <f t="shared" si="137"/>
        <v>456.14035087719299</v>
      </c>
      <c r="I89" s="601" t="s">
        <v>0</v>
      </c>
      <c r="J89" s="602" t="s">
        <v>0</v>
      </c>
      <c r="K89" s="606">
        <v>0</v>
      </c>
      <c r="L89" s="603">
        <f t="shared" si="138"/>
        <v>0</v>
      </c>
      <c r="M89" s="648" t="s">
        <v>31</v>
      </c>
      <c r="N89" s="604">
        <f>IF(M89="Yes",L89*'Salary . staff rates'!$C$34,0)</f>
        <v>0</v>
      </c>
      <c r="O89" s="661"/>
      <c r="P89" s="662">
        <v>1</v>
      </c>
      <c r="Q89" s="662">
        <v>1</v>
      </c>
      <c r="R89" s="545"/>
      <c r="S89" s="546">
        <v>3</v>
      </c>
      <c r="T89" s="546">
        <f t="shared" si="151"/>
        <v>3</v>
      </c>
      <c r="U89" s="546">
        <f t="shared" si="152"/>
        <v>3</v>
      </c>
      <c r="W89" s="662"/>
      <c r="Y89" s="1011">
        <f t="shared" si="139"/>
        <v>0</v>
      </c>
      <c r="Z89" s="1011">
        <f t="shared" si="140"/>
        <v>0</v>
      </c>
      <c r="AB89" s="1011">
        <f t="shared" si="141"/>
        <v>0</v>
      </c>
      <c r="AC89" s="1011">
        <f t="shared" si="142"/>
        <v>0</v>
      </c>
      <c r="AD89" s="714"/>
      <c r="AE89" s="1011">
        <f t="shared" si="143"/>
        <v>0</v>
      </c>
      <c r="AF89" s="1011">
        <f t="shared" si="144"/>
        <v>0</v>
      </c>
      <c r="AH89" s="1011">
        <f t="shared" si="145"/>
        <v>0</v>
      </c>
      <c r="AI89" s="1011">
        <f t="shared" si="146"/>
        <v>0</v>
      </c>
      <c r="AJ89" s="714"/>
      <c r="AL89" s="548"/>
      <c r="AN89" s="1011">
        <f t="shared" si="147"/>
        <v>0</v>
      </c>
      <c r="AO89" s="1011">
        <f t="shared" si="148"/>
        <v>0</v>
      </c>
      <c r="AP89" s="547"/>
      <c r="AQ89" s="1011">
        <f t="shared" si="149"/>
        <v>0</v>
      </c>
      <c r="AR89" s="1011">
        <f t="shared" si="150"/>
        <v>0</v>
      </c>
      <c r="AS89" s="629"/>
      <c r="AT89" s="629"/>
      <c r="AU89" s="629"/>
      <c r="AV89" s="629"/>
      <c r="AW89" s="629"/>
      <c r="AX89" s="629"/>
      <c r="AY89" s="629"/>
      <c r="AZ89" s="629"/>
      <c r="BA89" s="629"/>
      <c r="BB89" s="629"/>
      <c r="BC89" s="629"/>
      <c r="BD89" s="629"/>
      <c r="BE89" s="629"/>
      <c r="BF89" s="629"/>
      <c r="BG89" s="629"/>
      <c r="BH89" s="629"/>
      <c r="BI89" s="629"/>
      <c r="BJ89" s="629"/>
      <c r="BK89" s="629"/>
      <c r="BL89" s="629"/>
      <c r="BM89" s="629"/>
      <c r="BN89" s="629"/>
      <c r="BO89" s="629"/>
      <c r="BP89" s="629"/>
      <c r="BQ89" s="629"/>
      <c r="BR89" s="629"/>
      <c r="BS89" s="629"/>
      <c r="BT89" s="629"/>
      <c r="BU89" s="629"/>
      <c r="BV89" s="629"/>
      <c r="BW89" s="629"/>
      <c r="BX89" s="629"/>
      <c r="BY89" s="629"/>
      <c r="BZ89" s="629"/>
      <c r="CA89" s="629"/>
      <c r="CB89" s="629"/>
      <c r="CC89" s="629"/>
      <c r="CD89" s="629"/>
      <c r="CE89" s="629"/>
      <c r="CF89" s="629"/>
      <c r="CG89" s="629"/>
      <c r="CH89" s="629"/>
      <c r="CI89" s="629"/>
      <c r="CJ89" s="629"/>
      <c r="CK89" s="629"/>
      <c r="CL89" s="629"/>
      <c r="CM89" s="629"/>
      <c r="CN89" s="629"/>
      <c r="CO89" s="629"/>
      <c r="CP89" s="629"/>
      <c r="CQ89" s="629"/>
      <c r="CR89" s="629"/>
      <c r="CS89" s="629"/>
      <c r="CT89" s="629"/>
      <c r="CU89" s="629"/>
      <c r="CV89" s="629"/>
      <c r="CW89" s="629"/>
      <c r="CX89" s="629"/>
      <c r="CY89" s="629"/>
      <c r="CZ89" s="629"/>
      <c r="DA89" s="629"/>
      <c r="DB89" s="629"/>
      <c r="DC89" s="629"/>
      <c r="DD89" s="629"/>
      <c r="DE89" s="629"/>
      <c r="DF89" s="629"/>
      <c r="DG89" s="629"/>
      <c r="DH89" s="629"/>
      <c r="DI89" s="629"/>
      <c r="DJ89" s="629"/>
      <c r="DK89" s="629"/>
      <c r="DL89" s="629"/>
      <c r="DM89" s="629"/>
      <c r="DN89" s="629"/>
      <c r="DO89" s="629"/>
      <c r="DP89" s="629"/>
      <c r="DQ89" s="629"/>
      <c r="DR89" s="629"/>
      <c r="DS89" s="629"/>
      <c r="DT89" s="629"/>
      <c r="DU89" s="629"/>
      <c r="DV89" s="629"/>
      <c r="DW89" s="629"/>
      <c r="DX89" s="629"/>
      <c r="DY89" s="629"/>
      <c r="DZ89" s="629"/>
      <c r="EA89" s="629"/>
      <c r="EB89" s="629"/>
      <c r="EC89" s="629"/>
      <c r="ED89" s="629"/>
      <c r="EE89" s="629"/>
      <c r="EF89" s="629"/>
      <c r="EG89" s="629"/>
      <c r="EH89" s="629"/>
      <c r="EI89" s="629"/>
      <c r="EJ89" s="629"/>
      <c r="EK89" s="629"/>
      <c r="EL89" s="629"/>
      <c r="EM89" s="629"/>
      <c r="EN89" s="629"/>
      <c r="EO89" s="629"/>
      <c r="EP89" s="629"/>
      <c r="EQ89" s="629"/>
      <c r="ER89" s="629"/>
      <c r="ES89" s="629"/>
      <c r="ET89" s="629"/>
      <c r="EU89" s="629"/>
      <c r="EV89" s="629"/>
      <c r="EW89" s="629"/>
      <c r="EX89" s="629"/>
      <c r="EY89" s="629"/>
      <c r="EZ89" s="629"/>
      <c r="FA89" s="629"/>
      <c r="FB89" s="629"/>
      <c r="FC89" s="629"/>
      <c r="FD89" s="629"/>
      <c r="FE89" s="629"/>
      <c r="FF89" s="629"/>
      <c r="FG89" s="629"/>
      <c r="FH89" s="629"/>
      <c r="FI89" s="629"/>
      <c r="FJ89" s="629"/>
      <c r="FK89" s="629"/>
      <c r="FL89" s="629"/>
      <c r="FM89" s="629"/>
      <c r="FN89" s="629"/>
      <c r="FO89" s="629"/>
      <c r="FP89" s="629"/>
      <c r="FQ89" s="629"/>
      <c r="FR89" s="629"/>
      <c r="FS89" s="629"/>
      <c r="FT89" s="629"/>
      <c r="FU89" s="629"/>
      <c r="FV89" s="629"/>
      <c r="FW89" s="629"/>
      <c r="FX89" s="629"/>
      <c r="FY89" s="629"/>
      <c r="FZ89" s="629"/>
      <c r="GA89" s="629"/>
      <c r="GB89" s="629"/>
      <c r="GC89" s="629"/>
      <c r="GD89" s="629"/>
      <c r="GE89" s="629"/>
      <c r="GF89" s="629"/>
      <c r="GG89" s="629"/>
      <c r="GH89" s="629"/>
      <c r="GI89" s="629"/>
      <c r="GJ89" s="629"/>
      <c r="GK89" s="629"/>
      <c r="GL89" s="629"/>
      <c r="GM89" s="629"/>
      <c r="GN89" s="629"/>
      <c r="GO89" s="629"/>
      <c r="GP89" s="629"/>
      <c r="GQ89" s="629"/>
      <c r="GR89" s="629"/>
      <c r="GS89" s="629"/>
      <c r="GT89" s="629"/>
      <c r="GU89" s="629"/>
      <c r="GV89" s="629"/>
      <c r="GW89" s="629"/>
      <c r="GX89" s="629"/>
      <c r="GY89" s="629"/>
      <c r="GZ89" s="629"/>
      <c r="HA89" s="629"/>
      <c r="HB89" s="629"/>
      <c r="HC89" s="629"/>
      <c r="HD89" s="629"/>
      <c r="HE89" s="629"/>
      <c r="HF89" s="629"/>
      <c r="HG89" s="629"/>
      <c r="HH89" s="629"/>
      <c r="HI89" s="629"/>
      <c r="HJ89" s="629"/>
      <c r="HK89" s="629"/>
      <c r="HL89" s="629"/>
      <c r="HM89" s="629"/>
      <c r="HN89" s="629"/>
      <c r="HO89" s="629"/>
      <c r="HP89" s="629"/>
      <c r="HQ89" s="629"/>
      <c r="HR89" s="629"/>
      <c r="HS89" s="629"/>
      <c r="HT89" s="629"/>
      <c r="HU89" s="629"/>
      <c r="HV89" s="629"/>
      <c r="HW89" s="629"/>
      <c r="HX89" s="629"/>
      <c r="HY89" s="629"/>
      <c r="HZ89" s="629"/>
      <c r="IA89" s="629"/>
      <c r="IB89" s="629"/>
      <c r="IC89" s="629"/>
      <c r="ID89" s="629"/>
      <c r="IE89" s="629"/>
      <c r="IF89" s="629"/>
      <c r="IG89" s="629"/>
      <c r="IH89" s="629"/>
      <c r="II89" s="629"/>
      <c r="IJ89" s="629"/>
      <c r="IK89" s="629"/>
      <c r="IL89" s="629"/>
      <c r="IM89" s="629"/>
      <c r="IN89" s="629"/>
      <c r="IO89" s="629"/>
      <c r="IP89" s="629"/>
      <c r="IQ89" s="629"/>
      <c r="IR89" s="629"/>
      <c r="IS89" s="629"/>
      <c r="IT89" s="629"/>
      <c r="IU89" s="629"/>
      <c r="IV89" s="629"/>
      <c r="IW89" s="629"/>
      <c r="IX89" s="629"/>
      <c r="IY89" s="629"/>
      <c r="IZ89" s="629"/>
      <c r="JA89" s="629"/>
      <c r="JB89" s="629"/>
      <c r="JC89" s="629"/>
      <c r="JD89" s="629"/>
      <c r="JE89" s="629"/>
      <c r="JF89" s="629"/>
      <c r="JG89" s="629"/>
      <c r="JH89" s="629"/>
      <c r="JI89" s="629"/>
      <c r="JJ89" s="629"/>
      <c r="JK89" s="629"/>
      <c r="JL89" s="629"/>
      <c r="JM89" s="629"/>
      <c r="JN89" s="629"/>
      <c r="JO89" s="629"/>
      <c r="JP89" s="629"/>
      <c r="JQ89" s="629"/>
      <c r="JR89" s="629"/>
      <c r="JS89" s="629"/>
      <c r="JT89" s="629"/>
      <c r="JU89" s="629"/>
      <c r="JV89" s="629"/>
      <c r="JW89" s="629"/>
      <c r="JX89" s="629"/>
      <c r="JY89" s="629"/>
      <c r="JZ89" s="629"/>
      <c r="KA89" s="629"/>
      <c r="KB89" s="629"/>
      <c r="KC89" s="629"/>
      <c r="KD89" s="629"/>
      <c r="KE89" s="629"/>
      <c r="KF89" s="629"/>
      <c r="KG89" s="629"/>
      <c r="KH89" s="629"/>
      <c r="KI89" s="629"/>
      <c r="KJ89" s="629"/>
      <c r="KK89" s="629"/>
      <c r="KL89" s="629"/>
      <c r="KM89" s="629"/>
      <c r="KN89" s="629"/>
      <c r="KO89" s="629"/>
      <c r="KP89" s="629"/>
      <c r="KQ89" s="629"/>
      <c r="KR89" s="629"/>
      <c r="KS89" s="629"/>
      <c r="KT89" s="629"/>
      <c r="KU89" s="629"/>
      <c r="KV89" s="629"/>
      <c r="KW89" s="629"/>
      <c r="KX89" s="629"/>
      <c r="KY89" s="629"/>
      <c r="KZ89" s="629"/>
      <c r="LA89" s="629"/>
      <c r="LB89" s="629"/>
      <c r="LC89" s="629"/>
      <c r="LD89" s="629"/>
      <c r="LE89" s="629"/>
      <c r="LF89" s="629"/>
      <c r="LG89" s="629"/>
      <c r="LH89" s="629"/>
      <c r="LI89" s="629"/>
      <c r="LJ89" s="629"/>
      <c r="LK89" s="629"/>
      <c r="LL89" s="629"/>
      <c r="LM89" s="629"/>
      <c r="LN89" s="629"/>
      <c r="LO89" s="629"/>
      <c r="LP89" s="629"/>
      <c r="LQ89" s="629"/>
      <c r="LR89" s="629"/>
      <c r="LS89" s="629"/>
      <c r="LT89" s="629"/>
      <c r="LU89" s="629"/>
      <c r="LV89" s="629"/>
      <c r="LW89" s="629"/>
      <c r="LX89" s="629"/>
      <c r="LY89" s="629"/>
      <c r="LZ89" s="629"/>
      <c r="MA89" s="629"/>
      <c r="MB89" s="629"/>
      <c r="MC89" s="629"/>
      <c r="MD89" s="629"/>
      <c r="ME89" s="629"/>
      <c r="MF89" s="629"/>
      <c r="MG89" s="629"/>
      <c r="MH89" s="629"/>
      <c r="MI89" s="629"/>
      <c r="MJ89" s="629"/>
      <c r="MK89" s="629"/>
      <c r="ML89" s="629"/>
      <c r="MM89" s="629"/>
      <c r="MN89" s="629"/>
      <c r="MO89" s="629"/>
      <c r="MP89" s="629"/>
      <c r="MQ89" s="629"/>
      <c r="MR89" s="629"/>
      <c r="MS89" s="629"/>
      <c r="MT89" s="629"/>
      <c r="MU89" s="629"/>
      <c r="MV89" s="629"/>
      <c r="MW89" s="629"/>
      <c r="MX89" s="629"/>
      <c r="MY89" s="629"/>
      <c r="MZ89" s="629"/>
      <c r="NA89" s="629"/>
      <c r="NB89" s="629"/>
      <c r="NC89" s="629"/>
      <c r="ND89" s="629"/>
      <c r="NE89" s="629"/>
      <c r="NF89" s="629"/>
      <c r="NG89" s="629"/>
      <c r="NH89" s="629"/>
      <c r="NI89" s="629"/>
      <c r="NJ89" s="629"/>
      <c r="NK89" s="629"/>
      <c r="NL89" s="629"/>
      <c r="NM89" s="629"/>
      <c r="NN89" s="629"/>
      <c r="NO89" s="629"/>
      <c r="NP89" s="629"/>
      <c r="NQ89" s="629"/>
      <c r="NR89" s="629"/>
      <c r="NS89" s="629"/>
      <c r="NT89" s="629"/>
      <c r="NU89" s="629"/>
      <c r="NV89" s="629"/>
      <c r="NW89" s="629"/>
      <c r="NX89" s="629"/>
      <c r="NY89" s="629"/>
      <c r="NZ89" s="629"/>
      <c r="OA89" s="629"/>
      <c r="OB89" s="629"/>
      <c r="OC89" s="629"/>
      <c r="OD89" s="629"/>
      <c r="OE89" s="629"/>
      <c r="OF89" s="629"/>
      <c r="OG89" s="629"/>
      <c r="OH89" s="629"/>
      <c r="OI89" s="629"/>
      <c r="OJ89" s="629"/>
      <c r="OK89" s="629"/>
      <c r="OL89" s="629"/>
      <c r="OM89" s="629"/>
      <c r="ON89" s="629"/>
      <c r="OO89" s="629"/>
      <c r="OP89" s="629"/>
      <c r="OQ89" s="629"/>
      <c r="OR89" s="629"/>
      <c r="OS89" s="629"/>
      <c r="OT89" s="629"/>
      <c r="OU89" s="629"/>
      <c r="OV89" s="629"/>
      <c r="OW89" s="629"/>
      <c r="OX89" s="629"/>
      <c r="OY89" s="629"/>
      <c r="OZ89" s="629"/>
      <c r="PA89" s="629"/>
      <c r="PB89" s="629"/>
      <c r="PC89" s="629"/>
      <c r="PD89" s="629"/>
      <c r="PE89" s="629"/>
      <c r="PF89" s="629"/>
      <c r="PG89" s="629"/>
      <c r="PH89" s="629"/>
      <c r="PI89" s="629"/>
      <c r="PJ89" s="629"/>
      <c r="PK89" s="629"/>
      <c r="PL89" s="629"/>
      <c r="PM89" s="629"/>
      <c r="PN89" s="629"/>
      <c r="PO89" s="629"/>
      <c r="PP89" s="629"/>
      <c r="PQ89" s="629"/>
      <c r="PR89" s="629"/>
      <c r="PS89" s="629"/>
      <c r="PT89" s="629"/>
      <c r="PU89" s="629"/>
      <c r="PV89" s="629"/>
      <c r="PW89" s="629"/>
      <c r="PX89" s="629"/>
      <c r="PY89" s="629"/>
      <c r="PZ89" s="629"/>
      <c r="QA89" s="629"/>
      <c r="QB89" s="629"/>
      <c r="QC89" s="629"/>
      <c r="QD89" s="629"/>
      <c r="QE89" s="629"/>
      <c r="QF89" s="629"/>
      <c r="QG89" s="629"/>
      <c r="QH89" s="629"/>
      <c r="QI89" s="629"/>
      <c r="QJ89" s="629"/>
      <c r="QK89" s="629"/>
      <c r="QL89" s="629"/>
      <c r="QM89" s="629"/>
      <c r="QN89" s="629"/>
      <c r="QO89" s="629"/>
      <c r="QP89" s="629"/>
      <c r="QQ89" s="629"/>
      <c r="QR89" s="629"/>
      <c r="QS89" s="629"/>
      <c r="QT89" s="629"/>
      <c r="QU89" s="629"/>
      <c r="QV89" s="629"/>
      <c r="QW89" s="629"/>
      <c r="QX89" s="629"/>
      <c r="QY89" s="629"/>
      <c r="QZ89" s="629"/>
      <c r="RA89" s="629"/>
      <c r="RB89" s="629"/>
      <c r="RC89" s="629"/>
      <c r="RD89" s="629"/>
      <c r="RE89" s="629"/>
      <c r="RF89" s="629"/>
      <c r="RG89" s="629"/>
      <c r="RH89" s="629"/>
      <c r="RI89" s="629"/>
      <c r="RJ89" s="629"/>
      <c r="RK89" s="629"/>
      <c r="RL89" s="629"/>
      <c r="RM89" s="629"/>
      <c r="RN89" s="629"/>
      <c r="RO89" s="629"/>
      <c r="RP89" s="629"/>
      <c r="RQ89" s="629"/>
      <c r="RR89" s="629"/>
      <c r="RS89" s="629"/>
      <c r="RT89" s="629"/>
      <c r="RU89" s="629"/>
      <c r="RV89" s="629"/>
      <c r="RW89" s="629"/>
      <c r="RX89" s="629"/>
      <c r="RY89" s="629"/>
      <c r="RZ89" s="629"/>
      <c r="SA89" s="629"/>
      <c r="SB89" s="629"/>
      <c r="SC89" s="629"/>
      <c r="SD89" s="629"/>
      <c r="SE89" s="629"/>
      <c r="SF89" s="629"/>
      <c r="SG89" s="629"/>
      <c r="SH89" s="629"/>
      <c r="SI89" s="629"/>
      <c r="SJ89" s="629"/>
      <c r="SK89" s="629"/>
      <c r="SL89" s="629"/>
      <c r="SM89" s="629"/>
      <c r="SN89" s="629"/>
      <c r="SO89" s="629"/>
      <c r="SP89" s="629"/>
      <c r="SQ89" s="629"/>
      <c r="SR89" s="629"/>
      <c r="SS89" s="629"/>
      <c r="ST89" s="629"/>
      <c r="SU89" s="629"/>
      <c r="SV89" s="629"/>
      <c r="SW89" s="629"/>
      <c r="SX89" s="629"/>
      <c r="SY89" s="629"/>
      <c r="SZ89" s="629"/>
      <c r="TA89" s="629"/>
      <c r="TB89" s="629"/>
      <c r="TC89" s="629"/>
      <c r="TD89" s="629"/>
      <c r="TE89" s="629"/>
      <c r="TF89" s="629"/>
      <c r="TG89" s="629"/>
      <c r="TH89" s="629"/>
      <c r="TI89" s="629"/>
      <c r="TJ89" s="629"/>
      <c r="TK89" s="629"/>
      <c r="TL89" s="629"/>
      <c r="TM89" s="629"/>
      <c r="TN89" s="629"/>
      <c r="TO89" s="629"/>
      <c r="TP89" s="629"/>
      <c r="TQ89" s="629"/>
      <c r="TR89" s="629"/>
      <c r="TS89" s="629"/>
      <c r="TT89" s="629"/>
      <c r="TU89" s="629"/>
      <c r="TV89" s="629"/>
      <c r="TW89" s="629"/>
      <c r="TX89" s="629"/>
      <c r="TY89" s="629"/>
      <c r="TZ89" s="629"/>
      <c r="UA89" s="629"/>
      <c r="UB89" s="629"/>
      <c r="UC89" s="629"/>
      <c r="UD89" s="629"/>
      <c r="UE89" s="629"/>
      <c r="UF89" s="629"/>
      <c r="UG89" s="629"/>
      <c r="UH89" s="629"/>
      <c r="UI89" s="629"/>
      <c r="UJ89" s="629"/>
      <c r="UK89" s="629"/>
      <c r="UL89" s="629"/>
      <c r="UM89" s="629"/>
      <c r="UN89" s="629"/>
      <c r="UO89" s="629"/>
      <c r="UP89" s="629"/>
      <c r="UQ89" s="629"/>
      <c r="UR89" s="629"/>
      <c r="US89" s="629"/>
      <c r="UT89" s="629"/>
      <c r="UU89" s="629"/>
      <c r="UV89" s="629"/>
      <c r="UW89" s="629"/>
      <c r="UX89" s="629"/>
      <c r="UY89" s="629"/>
      <c r="UZ89" s="629"/>
      <c r="VA89" s="629"/>
      <c r="VB89" s="629"/>
      <c r="VC89" s="629"/>
      <c r="VD89" s="629"/>
      <c r="VE89" s="629"/>
      <c r="VF89" s="629"/>
      <c r="VG89" s="629"/>
      <c r="VH89" s="629"/>
      <c r="VI89" s="629"/>
      <c r="VJ89" s="629"/>
      <c r="VK89" s="629"/>
      <c r="VL89" s="629"/>
      <c r="VM89" s="629"/>
      <c r="VN89" s="629"/>
      <c r="VO89" s="629"/>
      <c r="VP89" s="629"/>
      <c r="VQ89" s="629"/>
      <c r="VR89" s="629"/>
      <c r="VS89" s="629"/>
      <c r="VT89" s="629"/>
      <c r="VU89" s="629"/>
      <c r="VV89" s="629"/>
      <c r="VW89" s="629"/>
      <c r="VX89" s="629"/>
      <c r="VY89" s="629"/>
      <c r="VZ89" s="629"/>
      <c r="WA89" s="629"/>
      <c r="WB89" s="629"/>
      <c r="WC89" s="629"/>
      <c r="WD89" s="629"/>
      <c r="WE89" s="629"/>
      <c r="WF89" s="629"/>
      <c r="WG89" s="629"/>
      <c r="WH89" s="629"/>
      <c r="WI89" s="629"/>
      <c r="WJ89" s="629"/>
      <c r="WK89" s="629"/>
      <c r="WL89" s="629"/>
      <c r="WM89" s="629"/>
      <c r="WN89" s="629"/>
      <c r="WO89" s="629"/>
      <c r="WP89" s="629"/>
      <c r="WQ89" s="629"/>
      <c r="WR89" s="629"/>
      <c r="WS89" s="629"/>
      <c r="WT89" s="629"/>
      <c r="WU89" s="629"/>
      <c r="WV89" s="629"/>
      <c r="WW89" s="629"/>
      <c r="WX89" s="629"/>
      <c r="WY89" s="629"/>
      <c r="WZ89" s="629"/>
      <c r="XA89" s="629"/>
      <c r="XB89" s="629"/>
      <c r="XC89" s="629"/>
      <c r="XD89" s="629"/>
      <c r="XE89" s="629"/>
      <c r="XF89" s="629"/>
      <c r="XG89" s="629"/>
      <c r="XH89" s="629"/>
      <c r="XI89" s="629"/>
      <c r="XJ89" s="629"/>
      <c r="XK89" s="629"/>
      <c r="XL89" s="629"/>
      <c r="XM89" s="629"/>
      <c r="XN89" s="629"/>
      <c r="XO89" s="629"/>
      <c r="XP89" s="629"/>
      <c r="XQ89" s="629"/>
      <c r="XR89" s="629"/>
      <c r="XS89" s="629"/>
      <c r="XT89" s="629"/>
      <c r="XU89" s="629"/>
      <c r="XV89" s="629"/>
      <c r="XW89" s="629"/>
      <c r="XX89" s="629"/>
      <c r="XY89" s="629"/>
      <c r="XZ89" s="629"/>
      <c r="YA89" s="629"/>
      <c r="YB89" s="629"/>
      <c r="YC89" s="629"/>
      <c r="YD89" s="629"/>
      <c r="YE89" s="629"/>
      <c r="YF89" s="629"/>
      <c r="YG89" s="629"/>
      <c r="YH89" s="629"/>
      <c r="YI89" s="629"/>
      <c r="YJ89" s="629"/>
      <c r="YK89" s="629"/>
      <c r="YL89" s="629"/>
      <c r="YM89" s="629"/>
      <c r="YN89" s="629"/>
      <c r="YO89" s="629"/>
      <c r="YP89" s="629"/>
      <c r="YQ89" s="629"/>
      <c r="YR89" s="629"/>
      <c r="YS89" s="629"/>
      <c r="YT89" s="629"/>
      <c r="YU89" s="629"/>
      <c r="YV89" s="629"/>
      <c r="YW89" s="629"/>
      <c r="YX89" s="629"/>
      <c r="YY89" s="629"/>
      <c r="YZ89" s="629"/>
      <c r="ZA89" s="629"/>
      <c r="ZB89" s="629"/>
      <c r="ZC89" s="629"/>
      <c r="ZD89" s="629"/>
      <c r="ZE89" s="629"/>
      <c r="ZF89" s="629"/>
      <c r="ZG89" s="629"/>
      <c r="ZH89" s="629"/>
      <c r="ZI89" s="629"/>
      <c r="ZJ89" s="629"/>
      <c r="ZK89" s="629"/>
      <c r="ZL89" s="629"/>
      <c r="ZM89" s="629"/>
      <c r="ZN89" s="629"/>
      <c r="ZO89" s="629"/>
      <c r="ZP89" s="629"/>
      <c r="ZQ89" s="629"/>
      <c r="ZR89" s="629"/>
      <c r="ZS89" s="629"/>
      <c r="ZT89" s="629"/>
      <c r="ZU89" s="629"/>
      <c r="ZV89" s="629"/>
      <c r="ZW89" s="629"/>
      <c r="ZX89" s="629"/>
      <c r="ZY89" s="629"/>
      <c r="ZZ89" s="629"/>
      <c r="AAA89" s="629"/>
      <c r="AAB89" s="629"/>
      <c r="AAC89" s="629"/>
      <c r="AAD89" s="629"/>
      <c r="AAE89" s="629"/>
      <c r="AAF89" s="629"/>
      <c r="AAG89" s="629"/>
      <c r="AAH89" s="629"/>
      <c r="AAI89" s="629"/>
      <c r="AAJ89" s="629"/>
      <c r="AAK89" s="629"/>
      <c r="AAL89" s="629"/>
      <c r="AAM89" s="629"/>
      <c r="AAN89" s="629"/>
      <c r="AAO89" s="629"/>
      <c r="AAP89" s="629"/>
      <c r="AAQ89" s="629"/>
      <c r="AAR89" s="629"/>
      <c r="AAS89" s="629"/>
      <c r="AAT89" s="629"/>
      <c r="AAU89" s="629"/>
      <c r="AAV89" s="629"/>
      <c r="AAW89" s="629"/>
      <c r="AAX89" s="629"/>
      <c r="AAY89" s="629"/>
      <c r="AAZ89" s="629"/>
      <c r="ABA89" s="629"/>
      <c r="ABB89" s="629"/>
      <c r="ABC89" s="629"/>
      <c r="ABD89" s="629"/>
      <c r="ABE89" s="629"/>
      <c r="ABF89" s="629"/>
      <c r="ABG89" s="629"/>
      <c r="ABH89" s="629"/>
      <c r="ABI89" s="629"/>
      <c r="ABJ89" s="629"/>
      <c r="ABK89" s="629"/>
      <c r="ABL89" s="629"/>
      <c r="ABM89" s="629"/>
      <c r="ABN89" s="629"/>
      <c r="ABO89" s="629"/>
      <c r="ABP89" s="629"/>
      <c r="ABQ89" s="629"/>
      <c r="ABR89" s="629"/>
      <c r="ABS89" s="629"/>
      <c r="ABT89" s="629"/>
      <c r="ABU89" s="629"/>
      <c r="ABV89" s="629"/>
      <c r="ABW89" s="629"/>
      <c r="ABX89" s="629"/>
      <c r="ABY89" s="629"/>
      <c r="ABZ89" s="629"/>
      <c r="ACA89" s="629"/>
      <c r="ACB89" s="629"/>
      <c r="ACC89" s="629"/>
      <c r="ACD89" s="629"/>
      <c r="ACE89" s="629"/>
      <c r="ACF89" s="629"/>
      <c r="ACG89" s="629"/>
      <c r="ACH89" s="629"/>
      <c r="ACI89" s="629"/>
      <c r="ACJ89" s="629"/>
      <c r="ACK89" s="629"/>
      <c r="ACL89" s="629"/>
      <c r="ACM89" s="629"/>
      <c r="ACN89" s="629"/>
      <c r="ACO89" s="629"/>
      <c r="ACP89" s="629"/>
      <c r="ACQ89" s="629"/>
      <c r="ACR89" s="629"/>
      <c r="ACS89" s="629"/>
      <c r="ACT89" s="629"/>
      <c r="ACU89" s="629"/>
      <c r="ACV89" s="629"/>
      <c r="ACW89" s="629"/>
      <c r="ACX89" s="629"/>
      <c r="ACY89" s="629"/>
      <c r="ACZ89" s="629"/>
      <c r="ADA89" s="629"/>
      <c r="ADB89" s="629"/>
      <c r="ADC89" s="629"/>
      <c r="ADD89" s="629"/>
      <c r="ADE89" s="629"/>
      <c r="ADF89" s="629"/>
      <c r="ADG89" s="629"/>
      <c r="ADH89" s="629"/>
      <c r="ADI89" s="629"/>
      <c r="ADJ89" s="629"/>
      <c r="ADK89" s="629"/>
      <c r="ADL89" s="629"/>
      <c r="ADM89" s="629"/>
      <c r="ADN89" s="629"/>
      <c r="ADO89" s="629"/>
      <c r="ADP89" s="629"/>
      <c r="ADQ89" s="629"/>
      <c r="ADR89" s="629"/>
      <c r="ADS89" s="629"/>
      <c r="ADT89" s="629"/>
      <c r="ADU89" s="629"/>
      <c r="ADV89" s="629"/>
      <c r="ADW89" s="629"/>
      <c r="ADX89" s="629"/>
      <c r="ADY89" s="629"/>
      <c r="ADZ89" s="629"/>
      <c r="AEA89" s="629"/>
      <c r="AEB89" s="629"/>
      <c r="AEC89" s="629"/>
      <c r="AED89" s="629"/>
      <c r="AEE89" s="629"/>
      <c r="AEF89" s="629"/>
      <c r="AEG89" s="629"/>
      <c r="AEH89" s="629"/>
      <c r="AEI89" s="629"/>
      <c r="AEJ89" s="629"/>
      <c r="AEK89" s="629"/>
      <c r="AEL89" s="629"/>
      <c r="AEM89" s="629"/>
      <c r="AEN89" s="629"/>
      <c r="AEO89" s="629"/>
      <c r="AEP89" s="629"/>
      <c r="AEQ89" s="629"/>
      <c r="AER89" s="629"/>
      <c r="AES89" s="629"/>
      <c r="AET89" s="629"/>
      <c r="AEU89" s="629"/>
      <c r="AEV89" s="629"/>
      <c r="AEW89" s="629"/>
      <c r="AEX89" s="629"/>
      <c r="AEY89" s="629"/>
      <c r="AEZ89" s="629"/>
      <c r="AFA89" s="629"/>
      <c r="AFB89" s="629"/>
      <c r="AFC89" s="629"/>
      <c r="AFD89" s="629"/>
      <c r="AFE89" s="629"/>
      <c r="AFF89" s="629"/>
      <c r="AFG89" s="629"/>
      <c r="AFH89" s="629"/>
      <c r="AFI89" s="629"/>
      <c r="AFJ89" s="629"/>
      <c r="AFK89" s="629"/>
      <c r="AFL89" s="629"/>
      <c r="AFM89" s="629"/>
      <c r="AFN89" s="629"/>
      <c r="AFO89" s="629"/>
      <c r="AFP89" s="629"/>
      <c r="AFQ89" s="629"/>
      <c r="AFR89" s="629"/>
      <c r="AFS89" s="629"/>
      <c r="AFT89" s="629"/>
      <c r="AFU89" s="629"/>
      <c r="AFV89" s="629"/>
      <c r="AFW89" s="629"/>
      <c r="AFX89" s="629"/>
      <c r="AFY89" s="629"/>
      <c r="AFZ89" s="629"/>
      <c r="AGA89" s="629"/>
      <c r="AGB89" s="629"/>
      <c r="AGC89" s="629"/>
      <c r="AGD89" s="629"/>
      <c r="AGE89" s="629"/>
      <c r="AGF89" s="629"/>
      <c r="AGG89" s="629"/>
      <c r="AGH89" s="629"/>
      <c r="AGI89" s="629"/>
      <c r="AGJ89" s="629"/>
      <c r="AGK89" s="629"/>
      <c r="AGL89" s="629"/>
      <c r="AGM89" s="629"/>
      <c r="AGN89" s="629"/>
      <c r="AGO89" s="629"/>
      <c r="AGP89" s="629"/>
      <c r="AGQ89" s="629"/>
      <c r="AGR89" s="629"/>
      <c r="AGS89" s="629"/>
      <c r="AGT89" s="629"/>
      <c r="AGU89" s="629"/>
      <c r="AGV89" s="629"/>
      <c r="AGW89" s="629"/>
      <c r="AGX89" s="629"/>
      <c r="AGY89" s="629"/>
      <c r="AGZ89" s="629"/>
      <c r="AHA89" s="629"/>
      <c r="AHB89" s="629"/>
      <c r="AHC89" s="629"/>
      <c r="AHD89" s="629"/>
      <c r="AHE89" s="629"/>
      <c r="AHF89" s="629"/>
      <c r="AHG89" s="629"/>
      <c r="AHH89" s="629"/>
      <c r="AHI89" s="629"/>
      <c r="AHJ89" s="629"/>
      <c r="AHK89" s="629"/>
      <c r="AHL89" s="629"/>
      <c r="AHM89" s="629"/>
      <c r="AHN89" s="629"/>
      <c r="AHO89" s="629"/>
      <c r="AHP89" s="629"/>
      <c r="AHQ89" s="629"/>
      <c r="AHR89" s="629"/>
      <c r="AHS89" s="629"/>
      <c r="AHT89" s="629"/>
      <c r="AHU89" s="629"/>
      <c r="AHV89" s="629"/>
      <c r="AHW89" s="629"/>
      <c r="AHX89" s="629"/>
      <c r="AHY89" s="629"/>
      <c r="AHZ89" s="629"/>
      <c r="AIA89" s="629"/>
      <c r="AIB89" s="629"/>
      <c r="AIC89" s="629"/>
      <c r="AID89" s="629"/>
      <c r="AIE89" s="629"/>
      <c r="AIF89" s="629"/>
      <c r="AIG89" s="629"/>
      <c r="AIH89" s="629"/>
      <c r="AII89" s="629"/>
    </row>
    <row r="90" spans="1:919" s="498" customFormat="1" ht="31.75" customHeight="1" x14ac:dyDescent="0.75">
      <c r="A90" s="2020"/>
      <c r="B90" s="2020"/>
      <c r="C90" s="598">
        <v>11.5</v>
      </c>
      <c r="D90" s="704" t="s">
        <v>47</v>
      </c>
      <c r="E90" s="600" t="s">
        <v>25</v>
      </c>
      <c r="F90" s="600" t="s">
        <v>12</v>
      </c>
      <c r="G90" s="538">
        <f t="array" ref="G90">INDEX('Salary . staff rates'!$A$6:$C$28,MATCH(1,('Salary . staff rates'!$A$6:$A$28=MNO!E90)*('Salary . staff rates'!$B$6:$B$28=MNO!F90),0),3)</f>
        <v>75000</v>
      </c>
      <c r="H90" s="537">
        <f t="shared" si="137"/>
        <v>526.31578947368428</v>
      </c>
      <c r="I90" s="601" t="s">
        <v>0</v>
      </c>
      <c r="J90" s="602" t="s">
        <v>0</v>
      </c>
      <c r="K90" s="606">
        <v>0</v>
      </c>
      <c r="L90" s="603">
        <f t="shared" si="138"/>
        <v>0</v>
      </c>
      <c r="M90" s="648" t="s">
        <v>31</v>
      </c>
      <c r="N90" s="604">
        <f>IF(M90="Yes",L90*'Salary . staff rates'!$C$34,0)</f>
        <v>0</v>
      </c>
      <c r="O90" s="661"/>
      <c r="P90" s="662">
        <v>1</v>
      </c>
      <c r="Q90" s="662">
        <v>1</v>
      </c>
      <c r="R90" s="545"/>
      <c r="S90" s="546">
        <v>3</v>
      </c>
      <c r="T90" s="546">
        <f t="shared" si="151"/>
        <v>3</v>
      </c>
      <c r="U90" s="546">
        <f t="shared" si="152"/>
        <v>3</v>
      </c>
      <c r="W90" s="662"/>
      <c r="Y90" s="1011">
        <f t="shared" si="139"/>
        <v>0</v>
      </c>
      <c r="Z90" s="1011">
        <f t="shared" si="140"/>
        <v>0</v>
      </c>
      <c r="AB90" s="1011">
        <f t="shared" si="141"/>
        <v>0</v>
      </c>
      <c r="AC90" s="1011">
        <f t="shared" si="142"/>
        <v>0</v>
      </c>
      <c r="AD90" s="714"/>
      <c r="AE90" s="1011">
        <f t="shared" si="143"/>
        <v>0</v>
      </c>
      <c r="AF90" s="1011">
        <f t="shared" si="144"/>
        <v>0</v>
      </c>
      <c r="AH90" s="1011">
        <f t="shared" si="145"/>
        <v>0</v>
      </c>
      <c r="AI90" s="1011">
        <f t="shared" si="146"/>
        <v>0</v>
      </c>
      <c r="AJ90" s="714"/>
      <c r="AL90" s="548"/>
      <c r="AN90" s="1011">
        <f t="shared" si="147"/>
        <v>0</v>
      </c>
      <c r="AO90" s="1011">
        <f t="shared" si="148"/>
        <v>0</v>
      </c>
      <c r="AP90" s="547"/>
      <c r="AQ90" s="1011">
        <f t="shared" si="149"/>
        <v>0</v>
      </c>
      <c r="AR90" s="1011">
        <f t="shared" si="150"/>
        <v>0</v>
      </c>
      <c r="AS90" s="629"/>
      <c r="AT90" s="629"/>
      <c r="AU90" s="629"/>
      <c r="AV90" s="629"/>
      <c r="AW90" s="629"/>
      <c r="AX90" s="629"/>
      <c r="AY90" s="629"/>
      <c r="AZ90" s="629"/>
      <c r="BA90" s="629"/>
      <c r="BB90" s="629"/>
      <c r="BC90" s="629"/>
      <c r="BD90" s="629"/>
      <c r="BE90" s="629"/>
      <c r="BF90" s="629"/>
      <c r="BG90" s="629"/>
      <c r="BH90" s="629"/>
      <c r="BI90" s="629"/>
      <c r="BJ90" s="629"/>
      <c r="BK90" s="629"/>
      <c r="BL90" s="629"/>
      <c r="BM90" s="629"/>
      <c r="BN90" s="629"/>
      <c r="BO90" s="629"/>
      <c r="BP90" s="629"/>
      <c r="BQ90" s="629"/>
      <c r="BR90" s="629"/>
      <c r="BS90" s="629"/>
      <c r="BT90" s="629"/>
      <c r="BU90" s="629"/>
      <c r="BV90" s="629"/>
      <c r="BW90" s="629"/>
      <c r="BX90" s="629"/>
      <c r="BY90" s="629"/>
      <c r="BZ90" s="629"/>
      <c r="CA90" s="629"/>
      <c r="CB90" s="629"/>
      <c r="CC90" s="629"/>
      <c r="CD90" s="629"/>
      <c r="CE90" s="629"/>
      <c r="CF90" s="629"/>
      <c r="CG90" s="629"/>
      <c r="CH90" s="629"/>
      <c r="CI90" s="629"/>
      <c r="CJ90" s="629"/>
      <c r="CK90" s="629"/>
      <c r="CL90" s="629"/>
      <c r="CM90" s="629"/>
      <c r="CN90" s="629"/>
      <c r="CO90" s="629"/>
      <c r="CP90" s="629"/>
      <c r="CQ90" s="629"/>
      <c r="CR90" s="629"/>
      <c r="CS90" s="629"/>
      <c r="CT90" s="629"/>
      <c r="CU90" s="629"/>
      <c r="CV90" s="629"/>
      <c r="CW90" s="629"/>
      <c r="CX90" s="629"/>
      <c r="CY90" s="629"/>
      <c r="CZ90" s="629"/>
      <c r="DA90" s="629"/>
      <c r="DB90" s="629"/>
      <c r="DC90" s="629"/>
      <c r="DD90" s="629"/>
      <c r="DE90" s="629"/>
      <c r="DF90" s="629"/>
      <c r="DG90" s="629"/>
      <c r="DH90" s="629"/>
      <c r="DI90" s="629"/>
      <c r="DJ90" s="629"/>
      <c r="DK90" s="629"/>
      <c r="DL90" s="629"/>
      <c r="DM90" s="629"/>
      <c r="DN90" s="629"/>
      <c r="DO90" s="629"/>
      <c r="DP90" s="629"/>
      <c r="DQ90" s="629"/>
      <c r="DR90" s="629"/>
      <c r="DS90" s="629"/>
      <c r="DT90" s="629"/>
      <c r="DU90" s="629"/>
      <c r="DV90" s="629"/>
      <c r="DW90" s="629"/>
      <c r="DX90" s="629"/>
      <c r="DY90" s="629"/>
      <c r="DZ90" s="629"/>
      <c r="EA90" s="629"/>
      <c r="EB90" s="629"/>
      <c r="EC90" s="629"/>
      <c r="ED90" s="629"/>
      <c r="EE90" s="629"/>
      <c r="EF90" s="629"/>
      <c r="EG90" s="629"/>
      <c r="EH90" s="629"/>
      <c r="EI90" s="629"/>
      <c r="EJ90" s="629"/>
      <c r="EK90" s="629"/>
      <c r="EL90" s="629"/>
      <c r="EM90" s="629"/>
      <c r="EN90" s="629"/>
      <c r="EO90" s="629"/>
      <c r="EP90" s="629"/>
      <c r="EQ90" s="629"/>
      <c r="ER90" s="629"/>
      <c r="ES90" s="629"/>
      <c r="ET90" s="629"/>
      <c r="EU90" s="629"/>
      <c r="EV90" s="629"/>
      <c r="EW90" s="629"/>
      <c r="EX90" s="629"/>
      <c r="EY90" s="629"/>
      <c r="EZ90" s="629"/>
      <c r="FA90" s="629"/>
      <c r="FB90" s="629"/>
      <c r="FC90" s="629"/>
      <c r="FD90" s="629"/>
      <c r="FE90" s="629"/>
      <c r="FF90" s="629"/>
      <c r="FG90" s="629"/>
      <c r="FH90" s="629"/>
      <c r="FI90" s="629"/>
      <c r="FJ90" s="629"/>
      <c r="FK90" s="629"/>
      <c r="FL90" s="629"/>
      <c r="FM90" s="629"/>
      <c r="FN90" s="629"/>
      <c r="FO90" s="629"/>
      <c r="FP90" s="629"/>
      <c r="FQ90" s="629"/>
      <c r="FR90" s="629"/>
      <c r="FS90" s="629"/>
      <c r="FT90" s="629"/>
      <c r="FU90" s="629"/>
      <c r="FV90" s="629"/>
      <c r="FW90" s="629"/>
      <c r="FX90" s="629"/>
      <c r="FY90" s="629"/>
      <c r="FZ90" s="629"/>
      <c r="GA90" s="629"/>
      <c r="GB90" s="629"/>
      <c r="GC90" s="629"/>
      <c r="GD90" s="629"/>
      <c r="GE90" s="629"/>
      <c r="GF90" s="629"/>
      <c r="GG90" s="629"/>
      <c r="GH90" s="629"/>
      <c r="GI90" s="629"/>
      <c r="GJ90" s="629"/>
      <c r="GK90" s="629"/>
      <c r="GL90" s="629"/>
      <c r="GM90" s="629"/>
      <c r="GN90" s="629"/>
      <c r="GO90" s="629"/>
      <c r="GP90" s="629"/>
      <c r="GQ90" s="629"/>
      <c r="GR90" s="629"/>
      <c r="GS90" s="629"/>
      <c r="GT90" s="629"/>
      <c r="GU90" s="629"/>
      <c r="GV90" s="629"/>
      <c r="GW90" s="629"/>
      <c r="GX90" s="629"/>
      <c r="GY90" s="629"/>
      <c r="GZ90" s="629"/>
      <c r="HA90" s="629"/>
      <c r="HB90" s="629"/>
      <c r="HC90" s="629"/>
      <c r="HD90" s="629"/>
      <c r="HE90" s="629"/>
      <c r="HF90" s="629"/>
      <c r="HG90" s="629"/>
      <c r="HH90" s="629"/>
      <c r="HI90" s="629"/>
      <c r="HJ90" s="629"/>
      <c r="HK90" s="629"/>
      <c r="HL90" s="629"/>
      <c r="HM90" s="629"/>
      <c r="HN90" s="629"/>
      <c r="HO90" s="629"/>
      <c r="HP90" s="629"/>
      <c r="HQ90" s="629"/>
      <c r="HR90" s="629"/>
      <c r="HS90" s="629"/>
      <c r="HT90" s="629"/>
      <c r="HU90" s="629"/>
      <c r="HV90" s="629"/>
      <c r="HW90" s="629"/>
      <c r="HX90" s="629"/>
      <c r="HY90" s="629"/>
      <c r="HZ90" s="629"/>
      <c r="IA90" s="629"/>
      <c r="IB90" s="629"/>
      <c r="IC90" s="629"/>
      <c r="ID90" s="629"/>
      <c r="IE90" s="629"/>
      <c r="IF90" s="629"/>
      <c r="IG90" s="629"/>
      <c r="IH90" s="629"/>
      <c r="II90" s="629"/>
      <c r="IJ90" s="629"/>
      <c r="IK90" s="629"/>
      <c r="IL90" s="629"/>
      <c r="IM90" s="629"/>
      <c r="IN90" s="629"/>
      <c r="IO90" s="629"/>
      <c r="IP90" s="629"/>
      <c r="IQ90" s="629"/>
      <c r="IR90" s="629"/>
      <c r="IS90" s="629"/>
      <c r="IT90" s="629"/>
      <c r="IU90" s="629"/>
      <c r="IV90" s="629"/>
      <c r="IW90" s="629"/>
      <c r="IX90" s="629"/>
      <c r="IY90" s="629"/>
      <c r="IZ90" s="629"/>
      <c r="JA90" s="629"/>
      <c r="JB90" s="629"/>
      <c r="JC90" s="629"/>
      <c r="JD90" s="629"/>
      <c r="JE90" s="629"/>
      <c r="JF90" s="629"/>
      <c r="JG90" s="629"/>
      <c r="JH90" s="629"/>
      <c r="JI90" s="629"/>
      <c r="JJ90" s="629"/>
      <c r="JK90" s="629"/>
      <c r="JL90" s="629"/>
      <c r="JM90" s="629"/>
      <c r="JN90" s="629"/>
      <c r="JO90" s="629"/>
      <c r="JP90" s="629"/>
      <c r="JQ90" s="629"/>
      <c r="JR90" s="629"/>
      <c r="JS90" s="629"/>
      <c r="JT90" s="629"/>
      <c r="JU90" s="629"/>
      <c r="JV90" s="629"/>
      <c r="JW90" s="629"/>
      <c r="JX90" s="629"/>
      <c r="JY90" s="629"/>
      <c r="JZ90" s="629"/>
      <c r="KA90" s="629"/>
      <c r="KB90" s="629"/>
      <c r="KC90" s="629"/>
      <c r="KD90" s="629"/>
      <c r="KE90" s="629"/>
      <c r="KF90" s="629"/>
      <c r="KG90" s="629"/>
      <c r="KH90" s="629"/>
      <c r="KI90" s="629"/>
      <c r="KJ90" s="629"/>
      <c r="KK90" s="629"/>
      <c r="KL90" s="629"/>
      <c r="KM90" s="629"/>
      <c r="KN90" s="629"/>
      <c r="KO90" s="629"/>
      <c r="KP90" s="629"/>
      <c r="KQ90" s="629"/>
      <c r="KR90" s="629"/>
      <c r="KS90" s="629"/>
      <c r="KT90" s="629"/>
      <c r="KU90" s="629"/>
      <c r="KV90" s="629"/>
      <c r="KW90" s="629"/>
      <c r="KX90" s="629"/>
      <c r="KY90" s="629"/>
      <c r="KZ90" s="629"/>
      <c r="LA90" s="629"/>
      <c r="LB90" s="629"/>
      <c r="LC90" s="629"/>
      <c r="LD90" s="629"/>
      <c r="LE90" s="629"/>
      <c r="LF90" s="629"/>
      <c r="LG90" s="629"/>
      <c r="LH90" s="629"/>
      <c r="LI90" s="629"/>
      <c r="LJ90" s="629"/>
      <c r="LK90" s="629"/>
      <c r="LL90" s="629"/>
      <c r="LM90" s="629"/>
      <c r="LN90" s="629"/>
      <c r="LO90" s="629"/>
      <c r="LP90" s="629"/>
      <c r="LQ90" s="629"/>
      <c r="LR90" s="629"/>
      <c r="LS90" s="629"/>
      <c r="LT90" s="629"/>
      <c r="LU90" s="629"/>
      <c r="LV90" s="629"/>
      <c r="LW90" s="629"/>
      <c r="LX90" s="629"/>
      <c r="LY90" s="629"/>
      <c r="LZ90" s="629"/>
      <c r="MA90" s="629"/>
      <c r="MB90" s="629"/>
      <c r="MC90" s="629"/>
      <c r="MD90" s="629"/>
      <c r="ME90" s="629"/>
      <c r="MF90" s="629"/>
      <c r="MG90" s="629"/>
      <c r="MH90" s="629"/>
      <c r="MI90" s="629"/>
      <c r="MJ90" s="629"/>
      <c r="MK90" s="629"/>
      <c r="ML90" s="629"/>
      <c r="MM90" s="629"/>
      <c r="MN90" s="629"/>
      <c r="MO90" s="629"/>
      <c r="MP90" s="629"/>
      <c r="MQ90" s="629"/>
      <c r="MR90" s="629"/>
      <c r="MS90" s="629"/>
      <c r="MT90" s="629"/>
      <c r="MU90" s="629"/>
      <c r="MV90" s="629"/>
      <c r="MW90" s="629"/>
      <c r="MX90" s="629"/>
      <c r="MY90" s="629"/>
      <c r="MZ90" s="629"/>
      <c r="NA90" s="629"/>
      <c r="NB90" s="629"/>
      <c r="NC90" s="629"/>
      <c r="ND90" s="629"/>
      <c r="NE90" s="629"/>
      <c r="NF90" s="629"/>
      <c r="NG90" s="629"/>
      <c r="NH90" s="629"/>
      <c r="NI90" s="629"/>
      <c r="NJ90" s="629"/>
      <c r="NK90" s="629"/>
      <c r="NL90" s="629"/>
      <c r="NM90" s="629"/>
      <c r="NN90" s="629"/>
      <c r="NO90" s="629"/>
      <c r="NP90" s="629"/>
      <c r="NQ90" s="629"/>
      <c r="NR90" s="629"/>
      <c r="NS90" s="629"/>
      <c r="NT90" s="629"/>
      <c r="NU90" s="629"/>
      <c r="NV90" s="629"/>
      <c r="NW90" s="629"/>
      <c r="NX90" s="629"/>
      <c r="NY90" s="629"/>
      <c r="NZ90" s="629"/>
      <c r="OA90" s="629"/>
      <c r="OB90" s="629"/>
      <c r="OC90" s="629"/>
      <c r="OD90" s="629"/>
      <c r="OE90" s="629"/>
      <c r="OF90" s="629"/>
      <c r="OG90" s="629"/>
      <c r="OH90" s="629"/>
      <c r="OI90" s="629"/>
      <c r="OJ90" s="629"/>
      <c r="OK90" s="629"/>
      <c r="OL90" s="629"/>
      <c r="OM90" s="629"/>
      <c r="ON90" s="629"/>
      <c r="OO90" s="629"/>
      <c r="OP90" s="629"/>
      <c r="OQ90" s="629"/>
      <c r="OR90" s="629"/>
      <c r="OS90" s="629"/>
      <c r="OT90" s="629"/>
      <c r="OU90" s="629"/>
      <c r="OV90" s="629"/>
      <c r="OW90" s="629"/>
      <c r="OX90" s="629"/>
      <c r="OY90" s="629"/>
      <c r="OZ90" s="629"/>
      <c r="PA90" s="629"/>
      <c r="PB90" s="629"/>
      <c r="PC90" s="629"/>
      <c r="PD90" s="629"/>
      <c r="PE90" s="629"/>
      <c r="PF90" s="629"/>
      <c r="PG90" s="629"/>
      <c r="PH90" s="629"/>
      <c r="PI90" s="629"/>
      <c r="PJ90" s="629"/>
      <c r="PK90" s="629"/>
      <c r="PL90" s="629"/>
      <c r="PM90" s="629"/>
      <c r="PN90" s="629"/>
      <c r="PO90" s="629"/>
      <c r="PP90" s="629"/>
      <c r="PQ90" s="629"/>
      <c r="PR90" s="629"/>
      <c r="PS90" s="629"/>
      <c r="PT90" s="629"/>
      <c r="PU90" s="629"/>
      <c r="PV90" s="629"/>
      <c r="PW90" s="629"/>
      <c r="PX90" s="629"/>
      <c r="PY90" s="629"/>
      <c r="PZ90" s="629"/>
      <c r="QA90" s="629"/>
      <c r="QB90" s="629"/>
      <c r="QC90" s="629"/>
      <c r="QD90" s="629"/>
      <c r="QE90" s="629"/>
      <c r="QF90" s="629"/>
      <c r="QG90" s="629"/>
      <c r="QH90" s="629"/>
      <c r="QI90" s="629"/>
      <c r="QJ90" s="629"/>
      <c r="QK90" s="629"/>
      <c r="QL90" s="629"/>
      <c r="QM90" s="629"/>
      <c r="QN90" s="629"/>
      <c r="QO90" s="629"/>
      <c r="QP90" s="629"/>
      <c r="QQ90" s="629"/>
      <c r="QR90" s="629"/>
      <c r="QS90" s="629"/>
      <c r="QT90" s="629"/>
      <c r="QU90" s="629"/>
      <c r="QV90" s="629"/>
      <c r="QW90" s="629"/>
      <c r="QX90" s="629"/>
      <c r="QY90" s="629"/>
      <c r="QZ90" s="629"/>
      <c r="RA90" s="629"/>
      <c r="RB90" s="629"/>
      <c r="RC90" s="629"/>
      <c r="RD90" s="629"/>
      <c r="RE90" s="629"/>
      <c r="RF90" s="629"/>
      <c r="RG90" s="629"/>
      <c r="RH90" s="629"/>
      <c r="RI90" s="629"/>
      <c r="RJ90" s="629"/>
      <c r="RK90" s="629"/>
      <c r="RL90" s="629"/>
      <c r="RM90" s="629"/>
      <c r="RN90" s="629"/>
      <c r="RO90" s="629"/>
      <c r="RP90" s="629"/>
      <c r="RQ90" s="629"/>
      <c r="RR90" s="629"/>
      <c r="RS90" s="629"/>
      <c r="RT90" s="629"/>
      <c r="RU90" s="629"/>
      <c r="RV90" s="629"/>
      <c r="RW90" s="629"/>
      <c r="RX90" s="629"/>
      <c r="RY90" s="629"/>
      <c r="RZ90" s="629"/>
      <c r="SA90" s="629"/>
      <c r="SB90" s="629"/>
      <c r="SC90" s="629"/>
      <c r="SD90" s="629"/>
      <c r="SE90" s="629"/>
      <c r="SF90" s="629"/>
      <c r="SG90" s="629"/>
      <c r="SH90" s="629"/>
      <c r="SI90" s="629"/>
      <c r="SJ90" s="629"/>
      <c r="SK90" s="629"/>
      <c r="SL90" s="629"/>
      <c r="SM90" s="629"/>
      <c r="SN90" s="629"/>
      <c r="SO90" s="629"/>
      <c r="SP90" s="629"/>
      <c r="SQ90" s="629"/>
      <c r="SR90" s="629"/>
      <c r="SS90" s="629"/>
      <c r="ST90" s="629"/>
      <c r="SU90" s="629"/>
      <c r="SV90" s="629"/>
      <c r="SW90" s="629"/>
      <c r="SX90" s="629"/>
      <c r="SY90" s="629"/>
      <c r="SZ90" s="629"/>
      <c r="TA90" s="629"/>
      <c r="TB90" s="629"/>
      <c r="TC90" s="629"/>
      <c r="TD90" s="629"/>
      <c r="TE90" s="629"/>
      <c r="TF90" s="629"/>
      <c r="TG90" s="629"/>
      <c r="TH90" s="629"/>
      <c r="TI90" s="629"/>
      <c r="TJ90" s="629"/>
      <c r="TK90" s="629"/>
      <c r="TL90" s="629"/>
      <c r="TM90" s="629"/>
      <c r="TN90" s="629"/>
      <c r="TO90" s="629"/>
      <c r="TP90" s="629"/>
      <c r="TQ90" s="629"/>
      <c r="TR90" s="629"/>
      <c r="TS90" s="629"/>
      <c r="TT90" s="629"/>
      <c r="TU90" s="629"/>
      <c r="TV90" s="629"/>
      <c r="TW90" s="629"/>
      <c r="TX90" s="629"/>
      <c r="TY90" s="629"/>
      <c r="TZ90" s="629"/>
      <c r="UA90" s="629"/>
      <c r="UB90" s="629"/>
      <c r="UC90" s="629"/>
      <c r="UD90" s="629"/>
      <c r="UE90" s="629"/>
      <c r="UF90" s="629"/>
      <c r="UG90" s="629"/>
      <c r="UH90" s="629"/>
      <c r="UI90" s="629"/>
      <c r="UJ90" s="629"/>
      <c r="UK90" s="629"/>
      <c r="UL90" s="629"/>
      <c r="UM90" s="629"/>
      <c r="UN90" s="629"/>
      <c r="UO90" s="629"/>
      <c r="UP90" s="629"/>
      <c r="UQ90" s="629"/>
      <c r="UR90" s="629"/>
      <c r="US90" s="629"/>
      <c r="UT90" s="629"/>
      <c r="UU90" s="629"/>
      <c r="UV90" s="629"/>
      <c r="UW90" s="629"/>
      <c r="UX90" s="629"/>
      <c r="UY90" s="629"/>
      <c r="UZ90" s="629"/>
      <c r="VA90" s="629"/>
      <c r="VB90" s="629"/>
      <c r="VC90" s="629"/>
      <c r="VD90" s="629"/>
      <c r="VE90" s="629"/>
      <c r="VF90" s="629"/>
      <c r="VG90" s="629"/>
      <c r="VH90" s="629"/>
      <c r="VI90" s="629"/>
      <c r="VJ90" s="629"/>
      <c r="VK90" s="629"/>
      <c r="VL90" s="629"/>
      <c r="VM90" s="629"/>
      <c r="VN90" s="629"/>
      <c r="VO90" s="629"/>
      <c r="VP90" s="629"/>
      <c r="VQ90" s="629"/>
      <c r="VR90" s="629"/>
      <c r="VS90" s="629"/>
      <c r="VT90" s="629"/>
      <c r="VU90" s="629"/>
      <c r="VV90" s="629"/>
      <c r="VW90" s="629"/>
      <c r="VX90" s="629"/>
      <c r="VY90" s="629"/>
      <c r="VZ90" s="629"/>
      <c r="WA90" s="629"/>
      <c r="WB90" s="629"/>
      <c r="WC90" s="629"/>
      <c r="WD90" s="629"/>
      <c r="WE90" s="629"/>
      <c r="WF90" s="629"/>
      <c r="WG90" s="629"/>
      <c r="WH90" s="629"/>
      <c r="WI90" s="629"/>
      <c r="WJ90" s="629"/>
      <c r="WK90" s="629"/>
      <c r="WL90" s="629"/>
      <c r="WM90" s="629"/>
      <c r="WN90" s="629"/>
      <c r="WO90" s="629"/>
      <c r="WP90" s="629"/>
      <c r="WQ90" s="629"/>
      <c r="WR90" s="629"/>
      <c r="WS90" s="629"/>
      <c r="WT90" s="629"/>
      <c r="WU90" s="629"/>
      <c r="WV90" s="629"/>
      <c r="WW90" s="629"/>
      <c r="WX90" s="629"/>
      <c r="WY90" s="629"/>
      <c r="WZ90" s="629"/>
      <c r="XA90" s="629"/>
      <c r="XB90" s="629"/>
      <c r="XC90" s="629"/>
      <c r="XD90" s="629"/>
      <c r="XE90" s="629"/>
      <c r="XF90" s="629"/>
      <c r="XG90" s="629"/>
      <c r="XH90" s="629"/>
      <c r="XI90" s="629"/>
      <c r="XJ90" s="629"/>
      <c r="XK90" s="629"/>
      <c r="XL90" s="629"/>
      <c r="XM90" s="629"/>
      <c r="XN90" s="629"/>
      <c r="XO90" s="629"/>
      <c r="XP90" s="629"/>
      <c r="XQ90" s="629"/>
      <c r="XR90" s="629"/>
      <c r="XS90" s="629"/>
      <c r="XT90" s="629"/>
      <c r="XU90" s="629"/>
      <c r="XV90" s="629"/>
      <c r="XW90" s="629"/>
      <c r="XX90" s="629"/>
      <c r="XY90" s="629"/>
      <c r="XZ90" s="629"/>
      <c r="YA90" s="629"/>
      <c r="YB90" s="629"/>
      <c r="YC90" s="629"/>
      <c r="YD90" s="629"/>
      <c r="YE90" s="629"/>
      <c r="YF90" s="629"/>
      <c r="YG90" s="629"/>
      <c r="YH90" s="629"/>
      <c r="YI90" s="629"/>
      <c r="YJ90" s="629"/>
      <c r="YK90" s="629"/>
      <c r="YL90" s="629"/>
      <c r="YM90" s="629"/>
      <c r="YN90" s="629"/>
      <c r="YO90" s="629"/>
      <c r="YP90" s="629"/>
      <c r="YQ90" s="629"/>
      <c r="YR90" s="629"/>
      <c r="YS90" s="629"/>
      <c r="YT90" s="629"/>
      <c r="YU90" s="629"/>
      <c r="YV90" s="629"/>
      <c r="YW90" s="629"/>
      <c r="YX90" s="629"/>
      <c r="YY90" s="629"/>
      <c r="YZ90" s="629"/>
      <c r="ZA90" s="629"/>
      <c r="ZB90" s="629"/>
      <c r="ZC90" s="629"/>
      <c r="ZD90" s="629"/>
      <c r="ZE90" s="629"/>
      <c r="ZF90" s="629"/>
      <c r="ZG90" s="629"/>
      <c r="ZH90" s="629"/>
      <c r="ZI90" s="629"/>
      <c r="ZJ90" s="629"/>
      <c r="ZK90" s="629"/>
      <c r="ZL90" s="629"/>
      <c r="ZM90" s="629"/>
      <c r="ZN90" s="629"/>
      <c r="ZO90" s="629"/>
      <c r="ZP90" s="629"/>
      <c r="ZQ90" s="629"/>
      <c r="ZR90" s="629"/>
      <c r="ZS90" s="629"/>
      <c r="ZT90" s="629"/>
      <c r="ZU90" s="629"/>
      <c r="ZV90" s="629"/>
      <c r="ZW90" s="629"/>
      <c r="ZX90" s="629"/>
      <c r="ZY90" s="629"/>
      <c r="ZZ90" s="629"/>
      <c r="AAA90" s="629"/>
      <c r="AAB90" s="629"/>
      <c r="AAC90" s="629"/>
      <c r="AAD90" s="629"/>
      <c r="AAE90" s="629"/>
      <c r="AAF90" s="629"/>
      <c r="AAG90" s="629"/>
      <c r="AAH90" s="629"/>
      <c r="AAI90" s="629"/>
      <c r="AAJ90" s="629"/>
      <c r="AAK90" s="629"/>
      <c r="AAL90" s="629"/>
      <c r="AAM90" s="629"/>
      <c r="AAN90" s="629"/>
      <c r="AAO90" s="629"/>
      <c r="AAP90" s="629"/>
      <c r="AAQ90" s="629"/>
      <c r="AAR90" s="629"/>
      <c r="AAS90" s="629"/>
      <c r="AAT90" s="629"/>
      <c r="AAU90" s="629"/>
      <c r="AAV90" s="629"/>
      <c r="AAW90" s="629"/>
      <c r="AAX90" s="629"/>
      <c r="AAY90" s="629"/>
      <c r="AAZ90" s="629"/>
      <c r="ABA90" s="629"/>
      <c r="ABB90" s="629"/>
      <c r="ABC90" s="629"/>
      <c r="ABD90" s="629"/>
      <c r="ABE90" s="629"/>
      <c r="ABF90" s="629"/>
      <c r="ABG90" s="629"/>
      <c r="ABH90" s="629"/>
      <c r="ABI90" s="629"/>
      <c r="ABJ90" s="629"/>
      <c r="ABK90" s="629"/>
      <c r="ABL90" s="629"/>
      <c r="ABM90" s="629"/>
      <c r="ABN90" s="629"/>
      <c r="ABO90" s="629"/>
      <c r="ABP90" s="629"/>
      <c r="ABQ90" s="629"/>
      <c r="ABR90" s="629"/>
      <c r="ABS90" s="629"/>
      <c r="ABT90" s="629"/>
      <c r="ABU90" s="629"/>
      <c r="ABV90" s="629"/>
      <c r="ABW90" s="629"/>
      <c r="ABX90" s="629"/>
      <c r="ABY90" s="629"/>
      <c r="ABZ90" s="629"/>
      <c r="ACA90" s="629"/>
      <c r="ACB90" s="629"/>
      <c r="ACC90" s="629"/>
      <c r="ACD90" s="629"/>
      <c r="ACE90" s="629"/>
      <c r="ACF90" s="629"/>
      <c r="ACG90" s="629"/>
      <c r="ACH90" s="629"/>
      <c r="ACI90" s="629"/>
      <c r="ACJ90" s="629"/>
      <c r="ACK90" s="629"/>
      <c r="ACL90" s="629"/>
      <c r="ACM90" s="629"/>
      <c r="ACN90" s="629"/>
      <c r="ACO90" s="629"/>
      <c r="ACP90" s="629"/>
      <c r="ACQ90" s="629"/>
      <c r="ACR90" s="629"/>
      <c r="ACS90" s="629"/>
      <c r="ACT90" s="629"/>
      <c r="ACU90" s="629"/>
      <c r="ACV90" s="629"/>
      <c r="ACW90" s="629"/>
      <c r="ACX90" s="629"/>
      <c r="ACY90" s="629"/>
      <c r="ACZ90" s="629"/>
      <c r="ADA90" s="629"/>
      <c r="ADB90" s="629"/>
      <c r="ADC90" s="629"/>
      <c r="ADD90" s="629"/>
      <c r="ADE90" s="629"/>
      <c r="ADF90" s="629"/>
      <c r="ADG90" s="629"/>
      <c r="ADH90" s="629"/>
      <c r="ADI90" s="629"/>
      <c r="ADJ90" s="629"/>
      <c r="ADK90" s="629"/>
      <c r="ADL90" s="629"/>
      <c r="ADM90" s="629"/>
      <c r="ADN90" s="629"/>
      <c r="ADO90" s="629"/>
      <c r="ADP90" s="629"/>
      <c r="ADQ90" s="629"/>
      <c r="ADR90" s="629"/>
      <c r="ADS90" s="629"/>
      <c r="ADT90" s="629"/>
      <c r="ADU90" s="629"/>
      <c r="ADV90" s="629"/>
      <c r="ADW90" s="629"/>
      <c r="ADX90" s="629"/>
      <c r="ADY90" s="629"/>
      <c r="ADZ90" s="629"/>
      <c r="AEA90" s="629"/>
      <c r="AEB90" s="629"/>
      <c r="AEC90" s="629"/>
      <c r="AED90" s="629"/>
      <c r="AEE90" s="629"/>
      <c r="AEF90" s="629"/>
      <c r="AEG90" s="629"/>
      <c r="AEH90" s="629"/>
      <c r="AEI90" s="629"/>
      <c r="AEJ90" s="629"/>
      <c r="AEK90" s="629"/>
      <c r="AEL90" s="629"/>
      <c r="AEM90" s="629"/>
      <c r="AEN90" s="629"/>
      <c r="AEO90" s="629"/>
      <c r="AEP90" s="629"/>
      <c r="AEQ90" s="629"/>
      <c r="AER90" s="629"/>
      <c r="AES90" s="629"/>
      <c r="AET90" s="629"/>
      <c r="AEU90" s="629"/>
      <c r="AEV90" s="629"/>
      <c r="AEW90" s="629"/>
      <c r="AEX90" s="629"/>
      <c r="AEY90" s="629"/>
      <c r="AEZ90" s="629"/>
      <c r="AFA90" s="629"/>
      <c r="AFB90" s="629"/>
      <c r="AFC90" s="629"/>
      <c r="AFD90" s="629"/>
      <c r="AFE90" s="629"/>
      <c r="AFF90" s="629"/>
      <c r="AFG90" s="629"/>
      <c r="AFH90" s="629"/>
      <c r="AFI90" s="629"/>
      <c r="AFJ90" s="629"/>
      <c r="AFK90" s="629"/>
      <c r="AFL90" s="629"/>
      <c r="AFM90" s="629"/>
      <c r="AFN90" s="629"/>
      <c r="AFO90" s="629"/>
      <c r="AFP90" s="629"/>
      <c r="AFQ90" s="629"/>
      <c r="AFR90" s="629"/>
      <c r="AFS90" s="629"/>
      <c r="AFT90" s="629"/>
      <c r="AFU90" s="629"/>
      <c r="AFV90" s="629"/>
      <c r="AFW90" s="629"/>
      <c r="AFX90" s="629"/>
      <c r="AFY90" s="629"/>
      <c r="AFZ90" s="629"/>
      <c r="AGA90" s="629"/>
      <c r="AGB90" s="629"/>
      <c r="AGC90" s="629"/>
      <c r="AGD90" s="629"/>
      <c r="AGE90" s="629"/>
      <c r="AGF90" s="629"/>
      <c r="AGG90" s="629"/>
      <c r="AGH90" s="629"/>
      <c r="AGI90" s="629"/>
      <c r="AGJ90" s="629"/>
      <c r="AGK90" s="629"/>
      <c r="AGL90" s="629"/>
      <c r="AGM90" s="629"/>
      <c r="AGN90" s="629"/>
      <c r="AGO90" s="629"/>
      <c r="AGP90" s="629"/>
      <c r="AGQ90" s="629"/>
      <c r="AGR90" s="629"/>
      <c r="AGS90" s="629"/>
      <c r="AGT90" s="629"/>
      <c r="AGU90" s="629"/>
      <c r="AGV90" s="629"/>
      <c r="AGW90" s="629"/>
      <c r="AGX90" s="629"/>
      <c r="AGY90" s="629"/>
      <c r="AGZ90" s="629"/>
      <c r="AHA90" s="629"/>
      <c r="AHB90" s="629"/>
      <c r="AHC90" s="629"/>
      <c r="AHD90" s="629"/>
      <c r="AHE90" s="629"/>
      <c r="AHF90" s="629"/>
      <c r="AHG90" s="629"/>
      <c r="AHH90" s="629"/>
      <c r="AHI90" s="629"/>
      <c r="AHJ90" s="629"/>
      <c r="AHK90" s="629"/>
      <c r="AHL90" s="629"/>
      <c r="AHM90" s="629"/>
      <c r="AHN90" s="629"/>
      <c r="AHO90" s="629"/>
      <c r="AHP90" s="629"/>
      <c r="AHQ90" s="629"/>
      <c r="AHR90" s="629"/>
      <c r="AHS90" s="629"/>
      <c r="AHT90" s="629"/>
      <c r="AHU90" s="629"/>
      <c r="AHV90" s="629"/>
      <c r="AHW90" s="629"/>
      <c r="AHX90" s="629"/>
      <c r="AHY90" s="629"/>
      <c r="AHZ90" s="629"/>
      <c r="AIA90" s="629"/>
      <c r="AIB90" s="629"/>
      <c r="AIC90" s="629"/>
      <c r="AID90" s="629"/>
      <c r="AIE90" s="629"/>
      <c r="AIF90" s="629"/>
      <c r="AIG90" s="629"/>
      <c r="AIH90" s="629"/>
      <c r="AII90" s="629"/>
    </row>
    <row r="91" spans="1:919" s="498" customFormat="1" ht="31.75" customHeight="1" x14ac:dyDescent="0.75">
      <c r="A91" s="580"/>
      <c r="B91" s="580"/>
      <c r="C91" s="668"/>
      <c r="D91" s="718"/>
      <c r="E91" s="708"/>
      <c r="F91" s="708"/>
      <c r="G91" s="1898"/>
      <c r="H91" s="651"/>
      <c r="I91" s="709"/>
      <c r="J91" s="710"/>
      <c r="K91" s="711"/>
      <c r="L91" s="712"/>
      <c r="M91" s="719"/>
      <c r="N91" s="712"/>
      <c r="O91" s="720"/>
      <c r="P91" s="721"/>
      <c r="Q91" s="721"/>
      <c r="R91" s="545"/>
      <c r="S91" s="619"/>
      <c r="T91" s="619"/>
      <c r="U91" s="619"/>
      <c r="V91" s="654"/>
      <c r="W91" s="721"/>
      <c r="X91" s="654"/>
      <c r="Y91" s="714"/>
      <c r="Z91" s="714"/>
      <c r="AA91" s="654"/>
      <c r="AB91" s="714"/>
      <c r="AC91" s="714"/>
      <c r="AD91" s="714"/>
      <c r="AE91" s="714"/>
      <c r="AF91" s="714"/>
      <c r="AG91" s="654"/>
      <c r="AH91" s="714"/>
      <c r="AI91" s="714"/>
      <c r="AJ91" s="714"/>
      <c r="AL91" s="548"/>
      <c r="AN91" s="547"/>
      <c r="AO91" s="547"/>
      <c r="AP91" s="547"/>
      <c r="AQ91" s="547"/>
      <c r="AR91" s="547"/>
      <c r="AS91" s="629"/>
      <c r="AT91" s="629"/>
      <c r="AU91" s="629"/>
      <c r="AV91" s="629"/>
      <c r="AW91" s="629"/>
      <c r="AX91" s="629"/>
      <c r="AY91" s="629"/>
      <c r="AZ91" s="629"/>
      <c r="BA91" s="629"/>
      <c r="BB91" s="629"/>
      <c r="BC91" s="629"/>
      <c r="BD91" s="629"/>
      <c r="BE91" s="629"/>
      <c r="BF91" s="629"/>
      <c r="BG91" s="629"/>
      <c r="BH91" s="629"/>
      <c r="BI91" s="629"/>
      <c r="BJ91" s="629"/>
      <c r="BK91" s="629"/>
      <c r="BL91" s="629"/>
      <c r="BM91" s="629"/>
      <c r="BN91" s="629"/>
      <c r="BO91" s="629"/>
      <c r="BP91" s="629"/>
      <c r="BQ91" s="629"/>
      <c r="BR91" s="629"/>
      <c r="BS91" s="629"/>
      <c r="BT91" s="629"/>
      <c r="BU91" s="629"/>
      <c r="BV91" s="629"/>
      <c r="BW91" s="629"/>
      <c r="BX91" s="629"/>
      <c r="BY91" s="629"/>
      <c r="BZ91" s="629"/>
      <c r="CA91" s="629"/>
      <c r="CB91" s="629"/>
      <c r="CC91" s="629"/>
      <c r="CD91" s="629"/>
      <c r="CE91" s="629"/>
      <c r="CF91" s="629"/>
      <c r="CG91" s="629"/>
      <c r="CH91" s="629"/>
      <c r="CI91" s="629"/>
      <c r="CJ91" s="629"/>
      <c r="CK91" s="629"/>
      <c r="CL91" s="629"/>
      <c r="CM91" s="629"/>
      <c r="CN91" s="629"/>
      <c r="CO91" s="629"/>
      <c r="CP91" s="629"/>
      <c r="CQ91" s="629"/>
      <c r="CR91" s="629"/>
      <c r="CS91" s="629"/>
      <c r="CT91" s="629"/>
      <c r="CU91" s="629"/>
      <c r="CV91" s="629"/>
      <c r="CW91" s="629"/>
      <c r="CX91" s="629"/>
      <c r="CY91" s="629"/>
      <c r="CZ91" s="629"/>
      <c r="DA91" s="629"/>
      <c r="DB91" s="629"/>
      <c r="DC91" s="629"/>
      <c r="DD91" s="629"/>
      <c r="DE91" s="629"/>
      <c r="DF91" s="629"/>
      <c r="DG91" s="629"/>
      <c r="DH91" s="629"/>
      <c r="DI91" s="629"/>
      <c r="DJ91" s="629"/>
      <c r="DK91" s="629"/>
      <c r="DL91" s="629"/>
      <c r="DM91" s="629"/>
      <c r="DN91" s="629"/>
      <c r="DO91" s="629"/>
      <c r="DP91" s="629"/>
      <c r="DQ91" s="629"/>
      <c r="DR91" s="629"/>
      <c r="DS91" s="629"/>
      <c r="DT91" s="629"/>
      <c r="DU91" s="629"/>
      <c r="DV91" s="629"/>
      <c r="DW91" s="629"/>
      <c r="DX91" s="629"/>
      <c r="DY91" s="629"/>
      <c r="DZ91" s="629"/>
      <c r="EA91" s="629"/>
      <c r="EB91" s="629"/>
      <c r="EC91" s="629"/>
      <c r="ED91" s="629"/>
      <c r="EE91" s="629"/>
      <c r="EF91" s="629"/>
      <c r="EG91" s="629"/>
      <c r="EH91" s="629"/>
      <c r="EI91" s="629"/>
      <c r="EJ91" s="629"/>
      <c r="EK91" s="629"/>
      <c r="EL91" s="629"/>
      <c r="EM91" s="629"/>
      <c r="EN91" s="629"/>
      <c r="EO91" s="629"/>
      <c r="EP91" s="629"/>
      <c r="EQ91" s="629"/>
      <c r="ER91" s="629"/>
      <c r="ES91" s="629"/>
      <c r="ET91" s="629"/>
      <c r="EU91" s="629"/>
      <c r="EV91" s="629"/>
      <c r="EW91" s="629"/>
      <c r="EX91" s="629"/>
      <c r="EY91" s="629"/>
      <c r="EZ91" s="629"/>
      <c r="FA91" s="629"/>
      <c r="FB91" s="629"/>
      <c r="FC91" s="629"/>
      <c r="FD91" s="629"/>
      <c r="FE91" s="629"/>
      <c r="FF91" s="629"/>
      <c r="FG91" s="629"/>
      <c r="FH91" s="629"/>
      <c r="FI91" s="629"/>
      <c r="FJ91" s="629"/>
      <c r="FK91" s="629"/>
      <c r="FL91" s="629"/>
      <c r="FM91" s="629"/>
      <c r="FN91" s="629"/>
      <c r="FO91" s="629"/>
      <c r="FP91" s="629"/>
      <c r="FQ91" s="629"/>
      <c r="FR91" s="629"/>
      <c r="FS91" s="629"/>
      <c r="FT91" s="629"/>
      <c r="FU91" s="629"/>
      <c r="FV91" s="629"/>
      <c r="FW91" s="629"/>
      <c r="FX91" s="629"/>
      <c r="FY91" s="629"/>
      <c r="FZ91" s="629"/>
      <c r="GA91" s="629"/>
      <c r="GB91" s="629"/>
      <c r="GC91" s="629"/>
      <c r="GD91" s="629"/>
      <c r="GE91" s="629"/>
      <c r="GF91" s="629"/>
      <c r="GG91" s="629"/>
      <c r="GH91" s="629"/>
      <c r="GI91" s="629"/>
      <c r="GJ91" s="629"/>
      <c r="GK91" s="629"/>
      <c r="GL91" s="629"/>
      <c r="GM91" s="629"/>
      <c r="GN91" s="629"/>
      <c r="GO91" s="629"/>
      <c r="GP91" s="629"/>
      <c r="GQ91" s="629"/>
      <c r="GR91" s="629"/>
      <c r="GS91" s="629"/>
      <c r="GT91" s="629"/>
      <c r="GU91" s="629"/>
      <c r="GV91" s="629"/>
      <c r="GW91" s="629"/>
      <c r="GX91" s="629"/>
      <c r="GY91" s="629"/>
      <c r="GZ91" s="629"/>
      <c r="HA91" s="629"/>
      <c r="HB91" s="629"/>
      <c r="HC91" s="629"/>
      <c r="HD91" s="629"/>
      <c r="HE91" s="629"/>
      <c r="HF91" s="629"/>
      <c r="HG91" s="629"/>
      <c r="HH91" s="629"/>
      <c r="HI91" s="629"/>
      <c r="HJ91" s="629"/>
      <c r="HK91" s="629"/>
      <c r="HL91" s="629"/>
      <c r="HM91" s="629"/>
      <c r="HN91" s="629"/>
      <c r="HO91" s="629"/>
      <c r="HP91" s="629"/>
      <c r="HQ91" s="629"/>
      <c r="HR91" s="629"/>
      <c r="HS91" s="629"/>
      <c r="HT91" s="629"/>
      <c r="HU91" s="629"/>
      <c r="HV91" s="629"/>
      <c r="HW91" s="629"/>
      <c r="HX91" s="629"/>
      <c r="HY91" s="629"/>
      <c r="HZ91" s="629"/>
      <c r="IA91" s="629"/>
      <c r="IB91" s="629"/>
      <c r="IC91" s="629"/>
      <c r="ID91" s="629"/>
      <c r="IE91" s="629"/>
      <c r="IF91" s="629"/>
      <c r="IG91" s="629"/>
      <c r="IH91" s="629"/>
      <c r="II91" s="629"/>
      <c r="IJ91" s="629"/>
      <c r="IK91" s="629"/>
      <c r="IL91" s="629"/>
      <c r="IM91" s="629"/>
      <c r="IN91" s="629"/>
      <c r="IO91" s="629"/>
      <c r="IP91" s="629"/>
      <c r="IQ91" s="629"/>
      <c r="IR91" s="629"/>
      <c r="IS91" s="629"/>
      <c r="IT91" s="629"/>
      <c r="IU91" s="629"/>
      <c r="IV91" s="629"/>
      <c r="IW91" s="629"/>
      <c r="IX91" s="629"/>
      <c r="IY91" s="629"/>
      <c r="IZ91" s="629"/>
      <c r="JA91" s="629"/>
      <c r="JB91" s="629"/>
      <c r="JC91" s="629"/>
      <c r="JD91" s="629"/>
      <c r="JE91" s="629"/>
      <c r="JF91" s="629"/>
      <c r="JG91" s="629"/>
      <c r="JH91" s="629"/>
      <c r="JI91" s="629"/>
      <c r="JJ91" s="629"/>
      <c r="JK91" s="629"/>
      <c r="JL91" s="629"/>
      <c r="JM91" s="629"/>
      <c r="JN91" s="629"/>
      <c r="JO91" s="629"/>
      <c r="JP91" s="629"/>
      <c r="JQ91" s="629"/>
      <c r="JR91" s="629"/>
      <c r="JS91" s="629"/>
      <c r="JT91" s="629"/>
      <c r="JU91" s="629"/>
      <c r="JV91" s="629"/>
      <c r="JW91" s="629"/>
      <c r="JX91" s="629"/>
      <c r="JY91" s="629"/>
      <c r="JZ91" s="629"/>
      <c r="KA91" s="629"/>
      <c r="KB91" s="629"/>
      <c r="KC91" s="629"/>
      <c r="KD91" s="629"/>
      <c r="KE91" s="629"/>
      <c r="KF91" s="629"/>
      <c r="KG91" s="629"/>
      <c r="KH91" s="629"/>
      <c r="KI91" s="629"/>
      <c r="KJ91" s="629"/>
      <c r="KK91" s="629"/>
      <c r="KL91" s="629"/>
      <c r="KM91" s="629"/>
      <c r="KN91" s="629"/>
      <c r="KO91" s="629"/>
      <c r="KP91" s="629"/>
      <c r="KQ91" s="629"/>
      <c r="KR91" s="629"/>
      <c r="KS91" s="629"/>
      <c r="KT91" s="629"/>
      <c r="KU91" s="629"/>
      <c r="KV91" s="629"/>
      <c r="KW91" s="629"/>
      <c r="KX91" s="629"/>
      <c r="KY91" s="629"/>
      <c r="KZ91" s="629"/>
      <c r="LA91" s="629"/>
      <c r="LB91" s="629"/>
      <c r="LC91" s="629"/>
      <c r="LD91" s="629"/>
      <c r="LE91" s="629"/>
      <c r="LF91" s="629"/>
      <c r="LG91" s="629"/>
      <c r="LH91" s="629"/>
      <c r="LI91" s="629"/>
      <c r="LJ91" s="629"/>
      <c r="LK91" s="629"/>
      <c r="LL91" s="629"/>
      <c r="LM91" s="629"/>
      <c r="LN91" s="629"/>
      <c r="LO91" s="629"/>
      <c r="LP91" s="629"/>
      <c r="LQ91" s="629"/>
      <c r="LR91" s="629"/>
      <c r="LS91" s="629"/>
      <c r="LT91" s="629"/>
      <c r="LU91" s="629"/>
      <c r="LV91" s="629"/>
      <c r="LW91" s="629"/>
      <c r="LX91" s="629"/>
      <c r="LY91" s="629"/>
      <c r="LZ91" s="629"/>
      <c r="MA91" s="629"/>
      <c r="MB91" s="629"/>
      <c r="MC91" s="629"/>
      <c r="MD91" s="629"/>
      <c r="ME91" s="629"/>
      <c r="MF91" s="629"/>
      <c r="MG91" s="629"/>
      <c r="MH91" s="629"/>
      <c r="MI91" s="629"/>
      <c r="MJ91" s="629"/>
      <c r="MK91" s="629"/>
      <c r="ML91" s="629"/>
      <c r="MM91" s="629"/>
      <c r="MN91" s="629"/>
      <c r="MO91" s="629"/>
      <c r="MP91" s="629"/>
      <c r="MQ91" s="629"/>
      <c r="MR91" s="629"/>
      <c r="MS91" s="629"/>
      <c r="MT91" s="629"/>
      <c r="MU91" s="629"/>
      <c r="MV91" s="629"/>
      <c r="MW91" s="629"/>
      <c r="MX91" s="629"/>
      <c r="MY91" s="629"/>
      <c r="MZ91" s="629"/>
      <c r="NA91" s="629"/>
      <c r="NB91" s="629"/>
      <c r="NC91" s="629"/>
      <c r="ND91" s="629"/>
      <c r="NE91" s="629"/>
      <c r="NF91" s="629"/>
      <c r="NG91" s="629"/>
      <c r="NH91" s="629"/>
      <c r="NI91" s="629"/>
      <c r="NJ91" s="629"/>
      <c r="NK91" s="629"/>
      <c r="NL91" s="629"/>
      <c r="NM91" s="629"/>
      <c r="NN91" s="629"/>
      <c r="NO91" s="629"/>
      <c r="NP91" s="629"/>
      <c r="NQ91" s="629"/>
      <c r="NR91" s="629"/>
      <c r="NS91" s="629"/>
      <c r="NT91" s="629"/>
      <c r="NU91" s="629"/>
      <c r="NV91" s="629"/>
      <c r="NW91" s="629"/>
      <c r="NX91" s="629"/>
      <c r="NY91" s="629"/>
      <c r="NZ91" s="629"/>
      <c r="OA91" s="629"/>
      <c r="OB91" s="629"/>
      <c r="OC91" s="629"/>
      <c r="OD91" s="629"/>
      <c r="OE91" s="629"/>
      <c r="OF91" s="629"/>
      <c r="OG91" s="629"/>
      <c r="OH91" s="629"/>
      <c r="OI91" s="629"/>
      <c r="OJ91" s="629"/>
      <c r="OK91" s="629"/>
      <c r="OL91" s="629"/>
      <c r="OM91" s="629"/>
      <c r="ON91" s="629"/>
      <c r="OO91" s="629"/>
      <c r="OP91" s="629"/>
      <c r="OQ91" s="629"/>
      <c r="OR91" s="629"/>
      <c r="OS91" s="629"/>
      <c r="OT91" s="629"/>
      <c r="OU91" s="629"/>
      <c r="OV91" s="629"/>
      <c r="OW91" s="629"/>
      <c r="OX91" s="629"/>
      <c r="OY91" s="629"/>
      <c r="OZ91" s="629"/>
      <c r="PA91" s="629"/>
      <c r="PB91" s="629"/>
      <c r="PC91" s="629"/>
      <c r="PD91" s="629"/>
      <c r="PE91" s="629"/>
      <c r="PF91" s="629"/>
      <c r="PG91" s="629"/>
      <c r="PH91" s="629"/>
      <c r="PI91" s="629"/>
      <c r="PJ91" s="629"/>
      <c r="PK91" s="629"/>
      <c r="PL91" s="629"/>
      <c r="PM91" s="629"/>
      <c r="PN91" s="629"/>
      <c r="PO91" s="629"/>
      <c r="PP91" s="629"/>
      <c r="PQ91" s="629"/>
      <c r="PR91" s="629"/>
      <c r="PS91" s="629"/>
      <c r="PT91" s="629"/>
      <c r="PU91" s="629"/>
      <c r="PV91" s="629"/>
      <c r="PW91" s="629"/>
      <c r="PX91" s="629"/>
      <c r="PY91" s="629"/>
      <c r="PZ91" s="629"/>
      <c r="QA91" s="629"/>
      <c r="QB91" s="629"/>
      <c r="QC91" s="629"/>
      <c r="QD91" s="629"/>
      <c r="QE91" s="629"/>
      <c r="QF91" s="629"/>
      <c r="QG91" s="629"/>
      <c r="QH91" s="629"/>
      <c r="QI91" s="629"/>
      <c r="QJ91" s="629"/>
      <c r="QK91" s="629"/>
      <c r="QL91" s="629"/>
      <c r="QM91" s="629"/>
      <c r="QN91" s="629"/>
      <c r="QO91" s="629"/>
      <c r="QP91" s="629"/>
      <c r="QQ91" s="629"/>
      <c r="QR91" s="629"/>
      <c r="QS91" s="629"/>
      <c r="QT91" s="629"/>
      <c r="QU91" s="629"/>
      <c r="QV91" s="629"/>
      <c r="QW91" s="629"/>
      <c r="QX91" s="629"/>
      <c r="QY91" s="629"/>
      <c r="QZ91" s="629"/>
      <c r="RA91" s="629"/>
      <c r="RB91" s="629"/>
      <c r="RC91" s="629"/>
      <c r="RD91" s="629"/>
      <c r="RE91" s="629"/>
      <c r="RF91" s="629"/>
      <c r="RG91" s="629"/>
      <c r="RH91" s="629"/>
      <c r="RI91" s="629"/>
      <c r="RJ91" s="629"/>
      <c r="RK91" s="629"/>
      <c r="RL91" s="629"/>
      <c r="RM91" s="629"/>
      <c r="RN91" s="629"/>
      <c r="RO91" s="629"/>
      <c r="RP91" s="629"/>
      <c r="RQ91" s="629"/>
      <c r="RR91" s="629"/>
      <c r="RS91" s="629"/>
      <c r="RT91" s="629"/>
      <c r="RU91" s="629"/>
      <c r="RV91" s="629"/>
      <c r="RW91" s="629"/>
      <c r="RX91" s="629"/>
      <c r="RY91" s="629"/>
      <c r="RZ91" s="629"/>
      <c r="SA91" s="629"/>
      <c r="SB91" s="629"/>
      <c r="SC91" s="629"/>
      <c r="SD91" s="629"/>
      <c r="SE91" s="629"/>
      <c r="SF91" s="629"/>
      <c r="SG91" s="629"/>
      <c r="SH91" s="629"/>
      <c r="SI91" s="629"/>
      <c r="SJ91" s="629"/>
      <c r="SK91" s="629"/>
      <c r="SL91" s="629"/>
      <c r="SM91" s="629"/>
      <c r="SN91" s="629"/>
      <c r="SO91" s="629"/>
      <c r="SP91" s="629"/>
      <c r="SQ91" s="629"/>
      <c r="SR91" s="629"/>
      <c r="SS91" s="629"/>
      <c r="ST91" s="629"/>
      <c r="SU91" s="629"/>
      <c r="SV91" s="629"/>
      <c r="SW91" s="629"/>
      <c r="SX91" s="629"/>
      <c r="SY91" s="629"/>
      <c r="SZ91" s="629"/>
      <c r="TA91" s="629"/>
      <c r="TB91" s="629"/>
      <c r="TC91" s="629"/>
      <c r="TD91" s="629"/>
      <c r="TE91" s="629"/>
      <c r="TF91" s="629"/>
      <c r="TG91" s="629"/>
      <c r="TH91" s="629"/>
      <c r="TI91" s="629"/>
      <c r="TJ91" s="629"/>
      <c r="TK91" s="629"/>
      <c r="TL91" s="629"/>
      <c r="TM91" s="629"/>
      <c r="TN91" s="629"/>
      <c r="TO91" s="629"/>
      <c r="TP91" s="629"/>
      <c r="TQ91" s="629"/>
      <c r="TR91" s="629"/>
      <c r="TS91" s="629"/>
      <c r="TT91" s="629"/>
      <c r="TU91" s="629"/>
      <c r="TV91" s="629"/>
      <c r="TW91" s="629"/>
      <c r="TX91" s="629"/>
      <c r="TY91" s="629"/>
      <c r="TZ91" s="629"/>
      <c r="UA91" s="629"/>
      <c r="UB91" s="629"/>
      <c r="UC91" s="629"/>
      <c r="UD91" s="629"/>
      <c r="UE91" s="629"/>
      <c r="UF91" s="629"/>
      <c r="UG91" s="629"/>
      <c r="UH91" s="629"/>
      <c r="UI91" s="629"/>
      <c r="UJ91" s="629"/>
      <c r="UK91" s="629"/>
      <c r="UL91" s="629"/>
      <c r="UM91" s="629"/>
      <c r="UN91" s="629"/>
      <c r="UO91" s="629"/>
      <c r="UP91" s="629"/>
      <c r="UQ91" s="629"/>
      <c r="UR91" s="629"/>
      <c r="US91" s="629"/>
      <c r="UT91" s="629"/>
      <c r="UU91" s="629"/>
      <c r="UV91" s="629"/>
      <c r="UW91" s="629"/>
      <c r="UX91" s="629"/>
      <c r="UY91" s="629"/>
      <c r="UZ91" s="629"/>
      <c r="VA91" s="629"/>
      <c r="VB91" s="629"/>
      <c r="VC91" s="629"/>
      <c r="VD91" s="629"/>
      <c r="VE91" s="629"/>
      <c r="VF91" s="629"/>
      <c r="VG91" s="629"/>
      <c r="VH91" s="629"/>
      <c r="VI91" s="629"/>
      <c r="VJ91" s="629"/>
      <c r="VK91" s="629"/>
      <c r="VL91" s="629"/>
      <c r="VM91" s="629"/>
      <c r="VN91" s="629"/>
      <c r="VO91" s="629"/>
      <c r="VP91" s="629"/>
      <c r="VQ91" s="629"/>
      <c r="VR91" s="629"/>
      <c r="VS91" s="629"/>
      <c r="VT91" s="629"/>
      <c r="VU91" s="629"/>
      <c r="VV91" s="629"/>
      <c r="VW91" s="629"/>
      <c r="VX91" s="629"/>
      <c r="VY91" s="629"/>
      <c r="VZ91" s="629"/>
      <c r="WA91" s="629"/>
      <c r="WB91" s="629"/>
      <c r="WC91" s="629"/>
      <c r="WD91" s="629"/>
      <c r="WE91" s="629"/>
      <c r="WF91" s="629"/>
      <c r="WG91" s="629"/>
      <c r="WH91" s="629"/>
      <c r="WI91" s="629"/>
      <c r="WJ91" s="629"/>
      <c r="WK91" s="629"/>
      <c r="WL91" s="629"/>
      <c r="WM91" s="629"/>
      <c r="WN91" s="629"/>
      <c r="WO91" s="629"/>
      <c r="WP91" s="629"/>
      <c r="WQ91" s="629"/>
      <c r="WR91" s="629"/>
      <c r="WS91" s="629"/>
      <c r="WT91" s="629"/>
      <c r="WU91" s="629"/>
      <c r="WV91" s="629"/>
      <c r="WW91" s="629"/>
      <c r="WX91" s="629"/>
      <c r="WY91" s="629"/>
      <c r="WZ91" s="629"/>
      <c r="XA91" s="629"/>
      <c r="XB91" s="629"/>
      <c r="XC91" s="629"/>
      <c r="XD91" s="629"/>
      <c r="XE91" s="629"/>
      <c r="XF91" s="629"/>
      <c r="XG91" s="629"/>
      <c r="XH91" s="629"/>
      <c r="XI91" s="629"/>
      <c r="XJ91" s="629"/>
      <c r="XK91" s="629"/>
      <c r="XL91" s="629"/>
      <c r="XM91" s="629"/>
      <c r="XN91" s="629"/>
      <c r="XO91" s="629"/>
      <c r="XP91" s="629"/>
      <c r="XQ91" s="629"/>
      <c r="XR91" s="629"/>
      <c r="XS91" s="629"/>
      <c r="XT91" s="629"/>
      <c r="XU91" s="629"/>
      <c r="XV91" s="629"/>
      <c r="XW91" s="629"/>
      <c r="XX91" s="629"/>
      <c r="XY91" s="629"/>
      <c r="XZ91" s="629"/>
      <c r="YA91" s="629"/>
      <c r="YB91" s="629"/>
      <c r="YC91" s="629"/>
      <c r="YD91" s="629"/>
      <c r="YE91" s="629"/>
      <c r="YF91" s="629"/>
      <c r="YG91" s="629"/>
      <c r="YH91" s="629"/>
      <c r="YI91" s="629"/>
      <c r="YJ91" s="629"/>
      <c r="YK91" s="629"/>
      <c r="YL91" s="629"/>
      <c r="YM91" s="629"/>
      <c r="YN91" s="629"/>
      <c r="YO91" s="629"/>
      <c r="YP91" s="629"/>
      <c r="YQ91" s="629"/>
      <c r="YR91" s="629"/>
      <c r="YS91" s="629"/>
      <c r="YT91" s="629"/>
      <c r="YU91" s="629"/>
      <c r="YV91" s="629"/>
      <c r="YW91" s="629"/>
      <c r="YX91" s="629"/>
      <c r="YY91" s="629"/>
      <c r="YZ91" s="629"/>
      <c r="ZA91" s="629"/>
      <c r="ZB91" s="629"/>
      <c r="ZC91" s="629"/>
      <c r="ZD91" s="629"/>
      <c r="ZE91" s="629"/>
      <c r="ZF91" s="629"/>
      <c r="ZG91" s="629"/>
      <c r="ZH91" s="629"/>
      <c r="ZI91" s="629"/>
      <c r="ZJ91" s="629"/>
      <c r="ZK91" s="629"/>
      <c r="ZL91" s="629"/>
      <c r="ZM91" s="629"/>
      <c r="ZN91" s="629"/>
      <c r="ZO91" s="629"/>
      <c r="ZP91" s="629"/>
      <c r="ZQ91" s="629"/>
      <c r="ZR91" s="629"/>
      <c r="ZS91" s="629"/>
      <c r="ZT91" s="629"/>
      <c r="ZU91" s="629"/>
      <c r="ZV91" s="629"/>
      <c r="ZW91" s="629"/>
      <c r="ZX91" s="629"/>
      <c r="ZY91" s="629"/>
      <c r="ZZ91" s="629"/>
      <c r="AAA91" s="629"/>
      <c r="AAB91" s="629"/>
      <c r="AAC91" s="629"/>
      <c r="AAD91" s="629"/>
      <c r="AAE91" s="629"/>
      <c r="AAF91" s="629"/>
      <c r="AAG91" s="629"/>
      <c r="AAH91" s="629"/>
      <c r="AAI91" s="629"/>
      <c r="AAJ91" s="629"/>
      <c r="AAK91" s="629"/>
      <c r="AAL91" s="629"/>
      <c r="AAM91" s="629"/>
      <c r="AAN91" s="629"/>
      <c r="AAO91" s="629"/>
      <c r="AAP91" s="629"/>
      <c r="AAQ91" s="629"/>
      <c r="AAR91" s="629"/>
      <c r="AAS91" s="629"/>
      <c r="AAT91" s="629"/>
      <c r="AAU91" s="629"/>
      <c r="AAV91" s="629"/>
      <c r="AAW91" s="629"/>
      <c r="AAX91" s="629"/>
      <c r="AAY91" s="629"/>
      <c r="AAZ91" s="629"/>
      <c r="ABA91" s="629"/>
      <c r="ABB91" s="629"/>
      <c r="ABC91" s="629"/>
      <c r="ABD91" s="629"/>
      <c r="ABE91" s="629"/>
      <c r="ABF91" s="629"/>
      <c r="ABG91" s="629"/>
      <c r="ABH91" s="629"/>
      <c r="ABI91" s="629"/>
      <c r="ABJ91" s="629"/>
      <c r="ABK91" s="629"/>
      <c r="ABL91" s="629"/>
      <c r="ABM91" s="629"/>
      <c r="ABN91" s="629"/>
      <c r="ABO91" s="629"/>
      <c r="ABP91" s="629"/>
      <c r="ABQ91" s="629"/>
      <c r="ABR91" s="629"/>
      <c r="ABS91" s="629"/>
      <c r="ABT91" s="629"/>
      <c r="ABU91" s="629"/>
      <c r="ABV91" s="629"/>
      <c r="ABW91" s="629"/>
      <c r="ABX91" s="629"/>
      <c r="ABY91" s="629"/>
      <c r="ABZ91" s="629"/>
      <c r="ACA91" s="629"/>
      <c r="ACB91" s="629"/>
      <c r="ACC91" s="629"/>
      <c r="ACD91" s="629"/>
      <c r="ACE91" s="629"/>
      <c r="ACF91" s="629"/>
      <c r="ACG91" s="629"/>
      <c r="ACH91" s="629"/>
      <c r="ACI91" s="629"/>
      <c r="ACJ91" s="629"/>
      <c r="ACK91" s="629"/>
      <c r="ACL91" s="629"/>
      <c r="ACM91" s="629"/>
      <c r="ACN91" s="629"/>
      <c r="ACO91" s="629"/>
      <c r="ACP91" s="629"/>
      <c r="ACQ91" s="629"/>
      <c r="ACR91" s="629"/>
      <c r="ACS91" s="629"/>
      <c r="ACT91" s="629"/>
      <c r="ACU91" s="629"/>
      <c r="ACV91" s="629"/>
      <c r="ACW91" s="629"/>
      <c r="ACX91" s="629"/>
      <c r="ACY91" s="629"/>
      <c r="ACZ91" s="629"/>
      <c r="ADA91" s="629"/>
      <c r="ADB91" s="629"/>
      <c r="ADC91" s="629"/>
      <c r="ADD91" s="629"/>
      <c r="ADE91" s="629"/>
      <c r="ADF91" s="629"/>
      <c r="ADG91" s="629"/>
      <c r="ADH91" s="629"/>
      <c r="ADI91" s="629"/>
      <c r="ADJ91" s="629"/>
      <c r="ADK91" s="629"/>
      <c r="ADL91" s="629"/>
      <c r="ADM91" s="629"/>
      <c r="ADN91" s="629"/>
      <c r="ADO91" s="629"/>
      <c r="ADP91" s="629"/>
      <c r="ADQ91" s="629"/>
      <c r="ADR91" s="629"/>
      <c r="ADS91" s="629"/>
      <c r="ADT91" s="629"/>
      <c r="ADU91" s="629"/>
      <c r="ADV91" s="629"/>
      <c r="ADW91" s="629"/>
      <c r="ADX91" s="629"/>
      <c r="ADY91" s="629"/>
      <c r="ADZ91" s="629"/>
      <c r="AEA91" s="629"/>
      <c r="AEB91" s="629"/>
      <c r="AEC91" s="629"/>
      <c r="AED91" s="629"/>
      <c r="AEE91" s="629"/>
      <c r="AEF91" s="629"/>
      <c r="AEG91" s="629"/>
      <c r="AEH91" s="629"/>
      <c r="AEI91" s="629"/>
      <c r="AEJ91" s="629"/>
      <c r="AEK91" s="629"/>
      <c r="AEL91" s="629"/>
      <c r="AEM91" s="629"/>
      <c r="AEN91" s="629"/>
      <c r="AEO91" s="629"/>
      <c r="AEP91" s="629"/>
      <c r="AEQ91" s="629"/>
      <c r="AER91" s="629"/>
      <c r="AES91" s="629"/>
      <c r="AET91" s="629"/>
      <c r="AEU91" s="629"/>
      <c r="AEV91" s="629"/>
      <c r="AEW91" s="629"/>
      <c r="AEX91" s="629"/>
      <c r="AEY91" s="629"/>
      <c r="AEZ91" s="629"/>
      <c r="AFA91" s="629"/>
      <c r="AFB91" s="629"/>
      <c r="AFC91" s="629"/>
      <c r="AFD91" s="629"/>
      <c r="AFE91" s="629"/>
      <c r="AFF91" s="629"/>
      <c r="AFG91" s="629"/>
      <c r="AFH91" s="629"/>
      <c r="AFI91" s="629"/>
      <c r="AFJ91" s="629"/>
      <c r="AFK91" s="629"/>
      <c r="AFL91" s="629"/>
      <c r="AFM91" s="629"/>
      <c r="AFN91" s="629"/>
      <c r="AFO91" s="629"/>
      <c r="AFP91" s="629"/>
      <c r="AFQ91" s="629"/>
      <c r="AFR91" s="629"/>
      <c r="AFS91" s="629"/>
      <c r="AFT91" s="629"/>
      <c r="AFU91" s="629"/>
      <c r="AFV91" s="629"/>
      <c r="AFW91" s="629"/>
      <c r="AFX91" s="629"/>
      <c r="AFY91" s="629"/>
      <c r="AFZ91" s="629"/>
      <c r="AGA91" s="629"/>
      <c r="AGB91" s="629"/>
      <c r="AGC91" s="629"/>
      <c r="AGD91" s="629"/>
      <c r="AGE91" s="629"/>
      <c r="AGF91" s="629"/>
      <c r="AGG91" s="629"/>
      <c r="AGH91" s="629"/>
      <c r="AGI91" s="629"/>
      <c r="AGJ91" s="629"/>
      <c r="AGK91" s="629"/>
      <c r="AGL91" s="629"/>
      <c r="AGM91" s="629"/>
      <c r="AGN91" s="629"/>
      <c r="AGO91" s="629"/>
      <c r="AGP91" s="629"/>
      <c r="AGQ91" s="629"/>
      <c r="AGR91" s="629"/>
      <c r="AGS91" s="629"/>
      <c r="AGT91" s="629"/>
      <c r="AGU91" s="629"/>
      <c r="AGV91" s="629"/>
      <c r="AGW91" s="629"/>
      <c r="AGX91" s="629"/>
      <c r="AGY91" s="629"/>
      <c r="AGZ91" s="629"/>
      <c r="AHA91" s="629"/>
      <c r="AHB91" s="629"/>
      <c r="AHC91" s="629"/>
      <c r="AHD91" s="629"/>
      <c r="AHE91" s="629"/>
      <c r="AHF91" s="629"/>
      <c r="AHG91" s="629"/>
      <c r="AHH91" s="629"/>
      <c r="AHI91" s="629"/>
      <c r="AHJ91" s="629"/>
      <c r="AHK91" s="629"/>
      <c r="AHL91" s="629"/>
      <c r="AHM91" s="629"/>
      <c r="AHN91" s="629"/>
      <c r="AHO91" s="629"/>
      <c r="AHP91" s="629"/>
      <c r="AHQ91" s="629"/>
      <c r="AHR91" s="629"/>
      <c r="AHS91" s="629"/>
      <c r="AHT91" s="629"/>
      <c r="AHU91" s="629"/>
      <c r="AHV91" s="629"/>
      <c r="AHW91" s="629"/>
      <c r="AHX91" s="629"/>
      <c r="AHY91" s="629"/>
      <c r="AHZ91" s="629"/>
      <c r="AIA91" s="629"/>
      <c r="AIB91" s="629"/>
      <c r="AIC91" s="629"/>
      <c r="AID91" s="629"/>
      <c r="AIE91" s="629"/>
      <c r="AIF91" s="629"/>
      <c r="AIG91" s="629"/>
      <c r="AIH91" s="629"/>
      <c r="AII91" s="629"/>
    </row>
    <row r="92" spans="1:919" s="498" customFormat="1" ht="31.75" customHeight="1" x14ac:dyDescent="0.75">
      <c r="A92" s="2018" t="s">
        <v>100</v>
      </c>
      <c r="B92" s="2036" t="s">
        <v>60</v>
      </c>
      <c r="C92" s="609">
        <v>12.1</v>
      </c>
      <c r="D92" s="704" t="s">
        <v>37</v>
      </c>
      <c r="E92" s="600" t="s">
        <v>23</v>
      </c>
      <c r="F92" s="600" t="s">
        <v>6</v>
      </c>
      <c r="G92" s="538">
        <f t="array" ref="G92">INDEX('Salary . staff rates'!$A$6:$C$28,MATCH(1,('Salary . staff rates'!$A$6:$A$28=MNO!E92)*('Salary . staff rates'!$B$6:$B$28=MNO!F92),0),3)</f>
        <v>65000</v>
      </c>
      <c r="H92" s="537">
        <f t="shared" si="137"/>
        <v>456.14035087719299</v>
      </c>
      <c r="I92" s="601" t="s">
        <v>0</v>
      </c>
      <c r="J92" s="602" t="s">
        <v>0</v>
      </c>
      <c r="K92" s="606">
        <v>0</v>
      </c>
      <c r="L92" s="603">
        <f t="shared" si="138"/>
        <v>0</v>
      </c>
      <c r="M92" s="648" t="s">
        <v>31</v>
      </c>
      <c r="N92" s="604">
        <f>IF(M92="Yes",L92*'Salary . staff rates'!$C$34,0)</f>
        <v>0</v>
      </c>
      <c r="O92" s="661"/>
      <c r="P92" s="662">
        <v>1</v>
      </c>
      <c r="Q92" s="662">
        <v>1</v>
      </c>
      <c r="R92" s="545"/>
      <c r="S92" s="546">
        <v>3</v>
      </c>
      <c r="T92" s="546">
        <f t="shared" si="151"/>
        <v>3</v>
      </c>
      <c r="U92" s="546">
        <f t="shared" si="152"/>
        <v>3</v>
      </c>
      <c r="W92" s="662"/>
      <c r="Y92" s="1011">
        <f t="shared" ref="Y92:Y96" si="153">IF(L92&lt;&gt;"",L92*P92,"")</f>
        <v>0</v>
      </c>
      <c r="Z92" s="1011">
        <f t="shared" ref="Z92:Z96" si="154">IF(N92&lt;&gt;"",N92*P92,"")</f>
        <v>0</v>
      </c>
      <c r="AB92" s="1011">
        <f t="shared" ref="AB92:AB96" si="155">IF(L92&lt;&gt;"",L92*Q92,"")</f>
        <v>0</v>
      </c>
      <c r="AC92" s="1011">
        <f t="shared" ref="AC92:AC96" si="156">IF(N92&lt;&gt;"",N92*Q92,"")</f>
        <v>0</v>
      </c>
      <c r="AD92" s="714"/>
      <c r="AE92" s="1011">
        <f t="shared" ref="AE92:AE96" si="157">IF(L92&lt;&gt;"",L92*P92*S92,"")</f>
        <v>0</v>
      </c>
      <c r="AF92" s="1011">
        <f t="shared" ref="AF92:AF96" si="158">IF(N92&lt;&gt;"",N92*P92*T92,"")</f>
        <v>0</v>
      </c>
      <c r="AH92" s="1011">
        <f t="shared" ref="AH92:AH96" si="159">IF(L92&lt;&gt;"",L92*Q92*S92,"")</f>
        <v>0</v>
      </c>
      <c r="AI92" s="1011">
        <f t="shared" ref="AI92:AI96" si="160">IF(N92&lt;&gt;"",N92*Q92*T92,"")</f>
        <v>0</v>
      </c>
      <c r="AJ92" s="714"/>
      <c r="AL92" s="548"/>
      <c r="AN92" s="1011">
        <f t="shared" ref="AN92:AN96" si="161">IF(W92=1,0,Y92)</f>
        <v>0</v>
      </c>
      <c r="AO92" s="1011">
        <f t="shared" ref="AO92:AO96" si="162">IF(W92=1,0,Z92)</f>
        <v>0</v>
      </c>
      <c r="AP92" s="547"/>
      <c r="AQ92" s="1011">
        <f t="shared" ref="AQ92:AQ96" si="163">IF(W92=1,0,AE92)</f>
        <v>0</v>
      </c>
      <c r="AR92" s="1011">
        <f t="shared" ref="AR92:AR96" si="164">IF(W92=1,0,AF92)</f>
        <v>0</v>
      </c>
      <c r="AS92" s="629"/>
      <c r="AT92" s="629"/>
      <c r="AU92" s="629"/>
      <c r="AV92" s="629"/>
      <c r="AW92" s="629"/>
      <c r="AX92" s="629"/>
      <c r="AY92" s="629"/>
      <c r="AZ92" s="629"/>
      <c r="BA92" s="629"/>
      <c r="BB92" s="629"/>
      <c r="BC92" s="629"/>
      <c r="BD92" s="629"/>
      <c r="BE92" s="629"/>
      <c r="BF92" s="629"/>
      <c r="BG92" s="629"/>
      <c r="BH92" s="629"/>
      <c r="BI92" s="629"/>
      <c r="BJ92" s="629"/>
      <c r="BK92" s="629"/>
      <c r="BL92" s="629"/>
      <c r="BM92" s="629"/>
      <c r="BN92" s="629"/>
      <c r="BO92" s="629"/>
      <c r="BP92" s="629"/>
      <c r="BQ92" s="629"/>
      <c r="BR92" s="629"/>
      <c r="BS92" s="629"/>
      <c r="BT92" s="629"/>
      <c r="BU92" s="629"/>
      <c r="BV92" s="629"/>
      <c r="BW92" s="629"/>
      <c r="BX92" s="629"/>
      <c r="BY92" s="629"/>
      <c r="BZ92" s="629"/>
      <c r="CA92" s="629"/>
      <c r="CB92" s="629"/>
      <c r="CC92" s="629"/>
      <c r="CD92" s="629"/>
      <c r="CE92" s="629"/>
      <c r="CF92" s="629"/>
      <c r="CG92" s="629"/>
      <c r="CH92" s="629"/>
      <c r="CI92" s="629"/>
      <c r="CJ92" s="629"/>
      <c r="CK92" s="629"/>
      <c r="CL92" s="629"/>
      <c r="CM92" s="629"/>
      <c r="CN92" s="629"/>
      <c r="CO92" s="629"/>
      <c r="CP92" s="629"/>
      <c r="CQ92" s="629"/>
      <c r="CR92" s="629"/>
      <c r="CS92" s="629"/>
      <c r="CT92" s="629"/>
      <c r="CU92" s="629"/>
      <c r="CV92" s="629"/>
      <c r="CW92" s="629"/>
      <c r="CX92" s="629"/>
      <c r="CY92" s="629"/>
      <c r="CZ92" s="629"/>
      <c r="DA92" s="629"/>
      <c r="DB92" s="629"/>
      <c r="DC92" s="629"/>
      <c r="DD92" s="629"/>
      <c r="DE92" s="629"/>
      <c r="DF92" s="629"/>
      <c r="DG92" s="629"/>
      <c r="DH92" s="629"/>
      <c r="DI92" s="629"/>
      <c r="DJ92" s="629"/>
      <c r="DK92" s="629"/>
      <c r="DL92" s="629"/>
      <c r="DM92" s="629"/>
      <c r="DN92" s="629"/>
      <c r="DO92" s="629"/>
      <c r="DP92" s="629"/>
      <c r="DQ92" s="629"/>
      <c r="DR92" s="629"/>
      <c r="DS92" s="629"/>
      <c r="DT92" s="629"/>
      <c r="DU92" s="629"/>
      <c r="DV92" s="629"/>
      <c r="DW92" s="629"/>
      <c r="DX92" s="629"/>
      <c r="DY92" s="629"/>
      <c r="DZ92" s="629"/>
      <c r="EA92" s="629"/>
      <c r="EB92" s="629"/>
      <c r="EC92" s="629"/>
      <c r="ED92" s="629"/>
      <c r="EE92" s="629"/>
      <c r="EF92" s="629"/>
      <c r="EG92" s="629"/>
      <c r="EH92" s="629"/>
      <c r="EI92" s="629"/>
      <c r="EJ92" s="629"/>
      <c r="EK92" s="629"/>
      <c r="EL92" s="629"/>
      <c r="EM92" s="629"/>
      <c r="EN92" s="629"/>
      <c r="EO92" s="629"/>
      <c r="EP92" s="629"/>
      <c r="EQ92" s="629"/>
      <c r="ER92" s="629"/>
      <c r="ES92" s="629"/>
      <c r="ET92" s="629"/>
      <c r="EU92" s="629"/>
      <c r="EV92" s="629"/>
      <c r="EW92" s="629"/>
      <c r="EX92" s="629"/>
      <c r="EY92" s="629"/>
      <c r="EZ92" s="629"/>
      <c r="FA92" s="629"/>
      <c r="FB92" s="629"/>
      <c r="FC92" s="629"/>
      <c r="FD92" s="629"/>
      <c r="FE92" s="629"/>
      <c r="FF92" s="629"/>
      <c r="FG92" s="629"/>
      <c r="FH92" s="629"/>
      <c r="FI92" s="629"/>
      <c r="FJ92" s="629"/>
      <c r="FK92" s="629"/>
      <c r="FL92" s="629"/>
      <c r="FM92" s="629"/>
      <c r="FN92" s="629"/>
      <c r="FO92" s="629"/>
      <c r="FP92" s="629"/>
      <c r="FQ92" s="629"/>
      <c r="FR92" s="629"/>
      <c r="FS92" s="629"/>
      <c r="FT92" s="629"/>
      <c r="FU92" s="629"/>
      <c r="FV92" s="629"/>
      <c r="FW92" s="629"/>
      <c r="FX92" s="629"/>
      <c r="FY92" s="629"/>
      <c r="FZ92" s="629"/>
      <c r="GA92" s="629"/>
      <c r="GB92" s="629"/>
      <c r="GC92" s="629"/>
      <c r="GD92" s="629"/>
      <c r="GE92" s="629"/>
      <c r="GF92" s="629"/>
      <c r="GG92" s="629"/>
      <c r="GH92" s="629"/>
      <c r="GI92" s="629"/>
      <c r="GJ92" s="629"/>
      <c r="GK92" s="629"/>
      <c r="GL92" s="629"/>
      <c r="GM92" s="629"/>
      <c r="GN92" s="629"/>
      <c r="GO92" s="629"/>
      <c r="GP92" s="629"/>
      <c r="GQ92" s="629"/>
      <c r="GR92" s="629"/>
      <c r="GS92" s="629"/>
      <c r="GT92" s="629"/>
      <c r="GU92" s="629"/>
      <c r="GV92" s="629"/>
      <c r="GW92" s="629"/>
      <c r="GX92" s="629"/>
      <c r="GY92" s="629"/>
      <c r="GZ92" s="629"/>
      <c r="HA92" s="629"/>
      <c r="HB92" s="629"/>
      <c r="HC92" s="629"/>
      <c r="HD92" s="629"/>
      <c r="HE92" s="629"/>
      <c r="HF92" s="629"/>
      <c r="HG92" s="629"/>
      <c r="HH92" s="629"/>
      <c r="HI92" s="629"/>
      <c r="HJ92" s="629"/>
      <c r="HK92" s="629"/>
      <c r="HL92" s="629"/>
      <c r="HM92" s="629"/>
      <c r="HN92" s="629"/>
      <c r="HO92" s="629"/>
      <c r="HP92" s="629"/>
      <c r="HQ92" s="629"/>
      <c r="HR92" s="629"/>
      <c r="HS92" s="629"/>
      <c r="HT92" s="629"/>
      <c r="HU92" s="629"/>
      <c r="HV92" s="629"/>
      <c r="HW92" s="629"/>
      <c r="HX92" s="629"/>
      <c r="HY92" s="629"/>
      <c r="HZ92" s="629"/>
      <c r="IA92" s="629"/>
      <c r="IB92" s="629"/>
      <c r="IC92" s="629"/>
      <c r="ID92" s="629"/>
      <c r="IE92" s="629"/>
      <c r="IF92" s="629"/>
      <c r="IG92" s="629"/>
      <c r="IH92" s="629"/>
      <c r="II92" s="629"/>
      <c r="IJ92" s="629"/>
      <c r="IK92" s="629"/>
      <c r="IL92" s="629"/>
      <c r="IM92" s="629"/>
      <c r="IN92" s="629"/>
      <c r="IO92" s="629"/>
      <c r="IP92" s="629"/>
      <c r="IQ92" s="629"/>
      <c r="IR92" s="629"/>
      <c r="IS92" s="629"/>
      <c r="IT92" s="629"/>
      <c r="IU92" s="629"/>
      <c r="IV92" s="629"/>
      <c r="IW92" s="629"/>
      <c r="IX92" s="629"/>
      <c r="IY92" s="629"/>
      <c r="IZ92" s="629"/>
      <c r="JA92" s="629"/>
      <c r="JB92" s="629"/>
      <c r="JC92" s="629"/>
      <c r="JD92" s="629"/>
      <c r="JE92" s="629"/>
      <c r="JF92" s="629"/>
      <c r="JG92" s="629"/>
      <c r="JH92" s="629"/>
      <c r="JI92" s="629"/>
      <c r="JJ92" s="629"/>
      <c r="JK92" s="629"/>
      <c r="JL92" s="629"/>
      <c r="JM92" s="629"/>
      <c r="JN92" s="629"/>
      <c r="JO92" s="629"/>
      <c r="JP92" s="629"/>
      <c r="JQ92" s="629"/>
      <c r="JR92" s="629"/>
      <c r="JS92" s="629"/>
      <c r="JT92" s="629"/>
      <c r="JU92" s="629"/>
      <c r="JV92" s="629"/>
      <c r="JW92" s="629"/>
      <c r="JX92" s="629"/>
      <c r="JY92" s="629"/>
      <c r="JZ92" s="629"/>
      <c r="KA92" s="629"/>
      <c r="KB92" s="629"/>
      <c r="KC92" s="629"/>
      <c r="KD92" s="629"/>
      <c r="KE92" s="629"/>
      <c r="KF92" s="629"/>
      <c r="KG92" s="629"/>
      <c r="KH92" s="629"/>
      <c r="KI92" s="629"/>
      <c r="KJ92" s="629"/>
      <c r="KK92" s="629"/>
      <c r="KL92" s="629"/>
      <c r="KM92" s="629"/>
      <c r="KN92" s="629"/>
      <c r="KO92" s="629"/>
      <c r="KP92" s="629"/>
      <c r="KQ92" s="629"/>
      <c r="KR92" s="629"/>
      <c r="KS92" s="629"/>
      <c r="KT92" s="629"/>
      <c r="KU92" s="629"/>
      <c r="KV92" s="629"/>
      <c r="KW92" s="629"/>
      <c r="KX92" s="629"/>
      <c r="KY92" s="629"/>
      <c r="KZ92" s="629"/>
      <c r="LA92" s="629"/>
      <c r="LB92" s="629"/>
      <c r="LC92" s="629"/>
      <c r="LD92" s="629"/>
      <c r="LE92" s="629"/>
      <c r="LF92" s="629"/>
      <c r="LG92" s="629"/>
      <c r="LH92" s="629"/>
      <c r="LI92" s="629"/>
      <c r="LJ92" s="629"/>
      <c r="LK92" s="629"/>
      <c r="LL92" s="629"/>
      <c r="LM92" s="629"/>
      <c r="LN92" s="629"/>
      <c r="LO92" s="629"/>
      <c r="LP92" s="629"/>
      <c r="LQ92" s="629"/>
      <c r="LR92" s="629"/>
      <c r="LS92" s="629"/>
      <c r="LT92" s="629"/>
      <c r="LU92" s="629"/>
      <c r="LV92" s="629"/>
      <c r="LW92" s="629"/>
      <c r="LX92" s="629"/>
      <c r="LY92" s="629"/>
      <c r="LZ92" s="629"/>
      <c r="MA92" s="629"/>
      <c r="MB92" s="629"/>
      <c r="MC92" s="629"/>
      <c r="MD92" s="629"/>
      <c r="ME92" s="629"/>
      <c r="MF92" s="629"/>
      <c r="MG92" s="629"/>
      <c r="MH92" s="629"/>
      <c r="MI92" s="629"/>
      <c r="MJ92" s="629"/>
      <c r="MK92" s="629"/>
      <c r="ML92" s="629"/>
      <c r="MM92" s="629"/>
      <c r="MN92" s="629"/>
      <c r="MO92" s="629"/>
      <c r="MP92" s="629"/>
      <c r="MQ92" s="629"/>
      <c r="MR92" s="629"/>
      <c r="MS92" s="629"/>
      <c r="MT92" s="629"/>
      <c r="MU92" s="629"/>
      <c r="MV92" s="629"/>
      <c r="MW92" s="629"/>
      <c r="MX92" s="629"/>
      <c r="MY92" s="629"/>
      <c r="MZ92" s="629"/>
      <c r="NA92" s="629"/>
      <c r="NB92" s="629"/>
      <c r="NC92" s="629"/>
      <c r="ND92" s="629"/>
      <c r="NE92" s="629"/>
      <c r="NF92" s="629"/>
      <c r="NG92" s="629"/>
      <c r="NH92" s="629"/>
      <c r="NI92" s="629"/>
      <c r="NJ92" s="629"/>
      <c r="NK92" s="629"/>
      <c r="NL92" s="629"/>
      <c r="NM92" s="629"/>
      <c r="NN92" s="629"/>
      <c r="NO92" s="629"/>
      <c r="NP92" s="629"/>
      <c r="NQ92" s="629"/>
      <c r="NR92" s="629"/>
      <c r="NS92" s="629"/>
      <c r="NT92" s="629"/>
      <c r="NU92" s="629"/>
      <c r="NV92" s="629"/>
      <c r="NW92" s="629"/>
      <c r="NX92" s="629"/>
      <c r="NY92" s="629"/>
      <c r="NZ92" s="629"/>
      <c r="OA92" s="629"/>
      <c r="OB92" s="629"/>
      <c r="OC92" s="629"/>
      <c r="OD92" s="629"/>
      <c r="OE92" s="629"/>
      <c r="OF92" s="629"/>
      <c r="OG92" s="629"/>
      <c r="OH92" s="629"/>
      <c r="OI92" s="629"/>
      <c r="OJ92" s="629"/>
      <c r="OK92" s="629"/>
      <c r="OL92" s="629"/>
      <c r="OM92" s="629"/>
      <c r="ON92" s="629"/>
      <c r="OO92" s="629"/>
      <c r="OP92" s="629"/>
      <c r="OQ92" s="629"/>
      <c r="OR92" s="629"/>
      <c r="OS92" s="629"/>
      <c r="OT92" s="629"/>
      <c r="OU92" s="629"/>
      <c r="OV92" s="629"/>
      <c r="OW92" s="629"/>
      <c r="OX92" s="629"/>
      <c r="OY92" s="629"/>
      <c r="OZ92" s="629"/>
      <c r="PA92" s="629"/>
      <c r="PB92" s="629"/>
      <c r="PC92" s="629"/>
      <c r="PD92" s="629"/>
      <c r="PE92" s="629"/>
      <c r="PF92" s="629"/>
      <c r="PG92" s="629"/>
      <c r="PH92" s="629"/>
      <c r="PI92" s="629"/>
      <c r="PJ92" s="629"/>
      <c r="PK92" s="629"/>
      <c r="PL92" s="629"/>
      <c r="PM92" s="629"/>
      <c r="PN92" s="629"/>
      <c r="PO92" s="629"/>
      <c r="PP92" s="629"/>
      <c r="PQ92" s="629"/>
      <c r="PR92" s="629"/>
      <c r="PS92" s="629"/>
      <c r="PT92" s="629"/>
      <c r="PU92" s="629"/>
      <c r="PV92" s="629"/>
      <c r="PW92" s="629"/>
      <c r="PX92" s="629"/>
      <c r="PY92" s="629"/>
      <c r="PZ92" s="629"/>
      <c r="QA92" s="629"/>
      <c r="QB92" s="629"/>
      <c r="QC92" s="629"/>
      <c r="QD92" s="629"/>
      <c r="QE92" s="629"/>
      <c r="QF92" s="629"/>
      <c r="QG92" s="629"/>
      <c r="QH92" s="629"/>
      <c r="QI92" s="629"/>
      <c r="QJ92" s="629"/>
      <c r="QK92" s="629"/>
      <c r="QL92" s="629"/>
      <c r="QM92" s="629"/>
      <c r="QN92" s="629"/>
      <c r="QO92" s="629"/>
      <c r="QP92" s="629"/>
      <c r="QQ92" s="629"/>
      <c r="QR92" s="629"/>
      <c r="QS92" s="629"/>
      <c r="QT92" s="629"/>
      <c r="QU92" s="629"/>
      <c r="QV92" s="629"/>
      <c r="QW92" s="629"/>
      <c r="QX92" s="629"/>
      <c r="QY92" s="629"/>
      <c r="QZ92" s="629"/>
      <c r="RA92" s="629"/>
      <c r="RB92" s="629"/>
      <c r="RC92" s="629"/>
      <c r="RD92" s="629"/>
      <c r="RE92" s="629"/>
      <c r="RF92" s="629"/>
      <c r="RG92" s="629"/>
      <c r="RH92" s="629"/>
      <c r="RI92" s="629"/>
      <c r="RJ92" s="629"/>
      <c r="RK92" s="629"/>
      <c r="RL92" s="629"/>
      <c r="RM92" s="629"/>
      <c r="RN92" s="629"/>
      <c r="RO92" s="629"/>
      <c r="RP92" s="629"/>
      <c r="RQ92" s="629"/>
      <c r="RR92" s="629"/>
      <c r="RS92" s="629"/>
      <c r="RT92" s="629"/>
      <c r="RU92" s="629"/>
      <c r="RV92" s="629"/>
      <c r="RW92" s="629"/>
      <c r="RX92" s="629"/>
      <c r="RY92" s="629"/>
      <c r="RZ92" s="629"/>
      <c r="SA92" s="629"/>
      <c r="SB92" s="629"/>
      <c r="SC92" s="629"/>
      <c r="SD92" s="629"/>
      <c r="SE92" s="629"/>
      <c r="SF92" s="629"/>
      <c r="SG92" s="629"/>
      <c r="SH92" s="629"/>
      <c r="SI92" s="629"/>
      <c r="SJ92" s="629"/>
      <c r="SK92" s="629"/>
      <c r="SL92" s="629"/>
      <c r="SM92" s="629"/>
      <c r="SN92" s="629"/>
      <c r="SO92" s="629"/>
      <c r="SP92" s="629"/>
      <c r="SQ92" s="629"/>
      <c r="SR92" s="629"/>
      <c r="SS92" s="629"/>
      <c r="ST92" s="629"/>
      <c r="SU92" s="629"/>
      <c r="SV92" s="629"/>
      <c r="SW92" s="629"/>
      <c r="SX92" s="629"/>
      <c r="SY92" s="629"/>
      <c r="SZ92" s="629"/>
      <c r="TA92" s="629"/>
      <c r="TB92" s="629"/>
      <c r="TC92" s="629"/>
      <c r="TD92" s="629"/>
      <c r="TE92" s="629"/>
      <c r="TF92" s="629"/>
      <c r="TG92" s="629"/>
      <c r="TH92" s="629"/>
      <c r="TI92" s="629"/>
      <c r="TJ92" s="629"/>
      <c r="TK92" s="629"/>
      <c r="TL92" s="629"/>
      <c r="TM92" s="629"/>
      <c r="TN92" s="629"/>
      <c r="TO92" s="629"/>
      <c r="TP92" s="629"/>
      <c r="TQ92" s="629"/>
      <c r="TR92" s="629"/>
      <c r="TS92" s="629"/>
      <c r="TT92" s="629"/>
      <c r="TU92" s="629"/>
      <c r="TV92" s="629"/>
      <c r="TW92" s="629"/>
      <c r="TX92" s="629"/>
      <c r="TY92" s="629"/>
      <c r="TZ92" s="629"/>
      <c r="UA92" s="629"/>
      <c r="UB92" s="629"/>
      <c r="UC92" s="629"/>
      <c r="UD92" s="629"/>
      <c r="UE92" s="629"/>
      <c r="UF92" s="629"/>
      <c r="UG92" s="629"/>
      <c r="UH92" s="629"/>
      <c r="UI92" s="629"/>
      <c r="UJ92" s="629"/>
      <c r="UK92" s="629"/>
      <c r="UL92" s="629"/>
      <c r="UM92" s="629"/>
      <c r="UN92" s="629"/>
      <c r="UO92" s="629"/>
      <c r="UP92" s="629"/>
      <c r="UQ92" s="629"/>
      <c r="UR92" s="629"/>
      <c r="US92" s="629"/>
      <c r="UT92" s="629"/>
      <c r="UU92" s="629"/>
      <c r="UV92" s="629"/>
      <c r="UW92" s="629"/>
      <c r="UX92" s="629"/>
      <c r="UY92" s="629"/>
      <c r="UZ92" s="629"/>
      <c r="VA92" s="629"/>
      <c r="VB92" s="629"/>
      <c r="VC92" s="629"/>
      <c r="VD92" s="629"/>
      <c r="VE92" s="629"/>
      <c r="VF92" s="629"/>
      <c r="VG92" s="629"/>
      <c r="VH92" s="629"/>
      <c r="VI92" s="629"/>
      <c r="VJ92" s="629"/>
      <c r="VK92" s="629"/>
      <c r="VL92" s="629"/>
      <c r="VM92" s="629"/>
      <c r="VN92" s="629"/>
      <c r="VO92" s="629"/>
      <c r="VP92" s="629"/>
      <c r="VQ92" s="629"/>
      <c r="VR92" s="629"/>
      <c r="VS92" s="629"/>
      <c r="VT92" s="629"/>
      <c r="VU92" s="629"/>
      <c r="VV92" s="629"/>
      <c r="VW92" s="629"/>
      <c r="VX92" s="629"/>
      <c r="VY92" s="629"/>
      <c r="VZ92" s="629"/>
      <c r="WA92" s="629"/>
      <c r="WB92" s="629"/>
      <c r="WC92" s="629"/>
      <c r="WD92" s="629"/>
      <c r="WE92" s="629"/>
      <c r="WF92" s="629"/>
      <c r="WG92" s="629"/>
      <c r="WH92" s="629"/>
      <c r="WI92" s="629"/>
      <c r="WJ92" s="629"/>
      <c r="WK92" s="629"/>
      <c r="WL92" s="629"/>
      <c r="WM92" s="629"/>
      <c r="WN92" s="629"/>
      <c r="WO92" s="629"/>
      <c r="WP92" s="629"/>
      <c r="WQ92" s="629"/>
      <c r="WR92" s="629"/>
      <c r="WS92" s="629"/>
      <c r="WT92" s="629"/>
      <c r="WU92" s="629"/>
      <c r="WV92" s="629"/>
      <c r="WW92" s="629"/>
      <c r="WX92" s="629"/>
      <c r="WY92" s="629"/>
      <c r="WZ92" s="629"/>
      <c r="XA92" s="629"/>
      <c r="XB92" s="629"/>
      <c r="XC92" s="629"/>
      <c r="XD92" s="629"/>
      <c r="XE92" s="629"/>
      <c r="XF92" s="629"/>
      <c r="XG92" s="629"/>
      <c r="XH92" s="629"/>
      <c r="XI92" s="629"/>
      <c r="XJ92" s="629"/>
      <c r="XK92" s="629"/>
      <c r="XL92" s="629"/>
      <c r="XM92" s="629"/>
      <c r="XN92" s="629"/>
      <c r="XO92" s="629"/>
      <c r="XP92" s="629"/>
      <c r="XQ92" s="629"/>
      <c r="XR92" s="629"/>
      <c r="XS92" s="629"/>
      <c r="XT92" s="629"/>
      <c r="XU92" s="629"/>
      <c r="XV92" s="629"/>
      <c r="XW92" s="629"/>
      <c r="XX92" s="629"/>
      <c r="XY92" s="629"/>
      <c r="XZ92" s="629"/>
      <c r="YA92" s="629"/>
      <c r="YB92" s="629"/>
      <c r="YC92" s="629"/>
      <c r="YD92" s="629"/>
      <c r="YE92" s="629"/>
      <c r="YF92" s="629"/>
      <c r="YG92" s="629"/>
      <c r="YH92" s="629"/>
      <c r="YI92" s="629"/>
      <c r="YJ92" s="629"/>
      <c r="YK92" s="629"/>
      <c r="YL92" s="629"/>
      <c r="YM92" s="629"/>
      <c r="YN92" s="629"/>
      <c r="YO92" s="629"/>
      <c r="YP92" s="629"/>
      <c r="YQ92" s="629"/>
      <c r="YR92" s="629"/>
      <c r="YS92" s="629"/>
      <c r="YT92" s="629"/>
      <c r="YU92" s="629"/>
      <c r="YV92" s="629"/>
      <c r="YW92" s="629"/>
      <c r="YX92" s="629"/>
      <c r="YY92" s="629"/>
      <c r="YZ92" s="629"/>
      <c r="ZA92" s="629"/>
      <c r="ZB92" s="629"/>
      <c r="ZC92" s="629"/>
      <c r="ZD92" s="629"/>
      <c r="ZE92" s="629"/>
      <c r="ZF92" s="629"/>
      <c r="ZG92" s="629"/>
      <c r="ZH92" s="629"/>
      <c r="ZI92" s="629"/>
      <c r="ZJ92" s="629"/>
      <c r="ZK92" s="629"/>
      <c r="ZL92" s="629"/>
      <c r="ZM92" s="629"/>
      <c r="ZN92" s="629"/>
      <c r="ZO92" s="629"/>
      <c r="ZP92" s="629"/>
      <c r="ZQ92" s="629"/>
      <c r="ZR92" s="629"/>
      <c r="ZS92" s="629"/>
      <c r="ZT92" s="629"/>
      <c r="ZU92" s="629"/>
      <c r="ZV92" s="629"/>
      <c r="ZW92" s="629"/>
      <c r="ZX92" s="629"/>
      <c r="ZY92" s="629"/>
      <c r="ZZ92" s="629"/>
      <c r="AAA92" s="629"/>
      <c r="AAB92" s="629"/>
      <c r="AAC92" s="629"/>
      <c r="AAD92" s="629"/>
      <c r="AAE92" s="629"/>
      <c r="AAF92" s="629"/>
      <c r="AAG92" s="629"/>
      <c r="AAH92" s="629"/>
      <c r="AAI92" s="629"/>
      <c r="AAJ92" s="629"/>
      <c r="AAK92" s="629"/>
      <c r="AAL92" s="629"/>
      <c r="AAM92" s="629"/>
      <c r="AAN92" s="629"/>
      <c r="AAO92" s="629"/>
      <c r="AAP92" s="629"/>
      <c r="AAQ92" s="629"/>
      <c r="AAR92" s="629"/>
      <c r="AAS92" s="629"/>
      <c r="AAT92" s="629"/>
      <c r="AAU92" s="629"/>
      <c r="AAV92" s="629"/>
      <c r="AAW92" s="629"/>
      <c r="AAX92" s="629"/>
      <c r="AAY92" s="629"/>
      <c r="AAZ92" s="629"/>
      <c r="ABA92" s="629"/>
      <c r="ABB92" s="629"/>
      <c r="ABC92" s="629"/>
      <c r="ABD92" s="629"/>
      <c r="ABE92" s="629"/>
      <c r="ABF92" s="629"/>
      <c r="ABG92" s="629"/>
      <c r="ABH92" s="629"/>
      <c r="ABI92" s="629"/>
      <c r="ABJ92" s="629"/>
      <c r="ABK92" s="629"/>
      <c r="ABL92" s="629"/>
      <c r="ABM92" s="629"/>
      <c r="ABN92" s="629"/>
      <c r="ABO92" s="629"/>
      <c r="ABP92" s="629"/>
      <c r="ABQ92" s="629"/>
      <c r="ABR92" s="629"/>
      <c r="ABS92" s="629"/>
      <c r="ABT92" s="629"/>
      <c r="ABU92" s="629"/>
      <c r="ABV92" s="629"/>
      <c r="ABW92" s="629"/>
      <c r="ABX92" s="629"/>
      <c r="ABY92" s="629"/>
      <c r="ABZ92" s="629"/>
      <c r="ACA92" s="629"/>
      <c r="ACB92" s="629"/>
      <c r="ACC92" s="629"/>
      <c r="ACD92" s="629"/>
      <c r="ACE92" s="629"/>
      <c r="ACF92" s="629"/>
      <c r="ACG92" s="629"/>
      <c r="ACH92" s="629"/>
      <c r="ACI92" s="629"/>
      <c r="ACJ92" s="629"/>
      <c r="ACK92" s="629"/>
      <c r="ACL92" s="629"/>
      <c r="ACM92" s="629"/>
      <c r="ACN92" s="629"/>
      <c r="ACO92" s="629"/>
      <c r="ACP92" s="629"/>
      <c r="ACQ92" s="629"/>
      <c r="ACR92" s="629"/>
      <c r="ACS92" s="629"/>
      <c r="ACT92" s="629"/>
      <c r="ACU92" s="629"/>
      <c r="ACV92" s="629"/>
      <c r="ACW92" s="629"/>
      <c r="ACX92" s="629"/>
      <c r="ACY92" s="629"/>
      <c r="ACZ92" s="629"/>
      <c r="ADA92" s="629"/>
      <c r="ADB92" s="629"/>
      <c r="ADC92" s="629"/>
      <c r="ADD92" s="629"/>
      <c r="ADE92" s="629"/>
      <c r="ADF92" s="629"/>
      <c r="ADG92" s="629"/>
      <c r="ADH92" s="629"/>
      <c r="ADI92" s="629"/>
      <c r="ADJ92" s="629"/>
      <c r="ADK92" s="629"/>
      <c r="ADL92" s="629"/>
      <c r="ADM92" s="629"/>
      <c r="ADN92" s="629"/>
      <c r="ADO92" s="629"/>
      <c r="ADP92" s="629"/>
      <c r="ADQ92" s="629"/>
      <c r="ADR92" s="629"/>
      <c r="ADS92" s="629"/>
      <c r="ADT92" s="629"/>
      <c r="ADU92" s="629"/>
      <c r="ADV92" s="629"/>
      <c r="ADW92" s="629"/>
      <c r="ADX92" s="629"/>
      <c r="ADY92" s="629"/>
      <c r="ADZ92" s="629"/>
      <c r="AEA92" s="629"/>
      <c r="AEB92" s="629"/>
      <c r="AEC92" s="629"/>
      <c r="AED92" s="629"/>
      <c r="AEE92" s="629"/>
      <c r="AEF92" s="629"/>
      <c r="AEG92" s="629"/>
      <c r="AEH92" s="629"/>
      <c r="AEI92" s="629"/>
      <c r="AEJ92" s="629"/>
      <c r="AEK92" s="629"/>
      <c r="AEL92" s="629"/>
      <c r="AEM92" s="629"/>
      <c r="AEN92" s="629"/>
      <c r="AEO92" s="629"/>
      <c r="AEP92" s="629"/>
      <c r="AEQ92" s="629"/>
      <c r="AER92" s="629"/>
      <c r="AES92" s="629"/>
      <c r="AET92" s="629"/>
      <c r="AEU92" s="629"/>
      <c r="AEV92" s="629"/>
      <c r="AEW92" s="629"/>
      <c r="AEX92" s="629"/>
      <c r="AEY92" s="629"/>
      <c r="AEZ92" s="629"/>
      <c r="AFA92" s="629"/>
      <c r="AFB92" s="629"/>
      <c r="AFC92" s="629"/>
      <c r="AFD92" s="629"/>
      <c r="AFE92" s="629"/>
      <c r="AFF92" s="629"/>
      <c r="AFG92" s="629"/>
      <c r="AFH92" s="629"/>
      <c r="AFI92" s="629"/>
      <c r="AFJ92" s="629"/>
      <c r="AFK92" s="629"/>
      <c r="AFL92" s="629"/>
      <c r="AFM92" s="629"/>
      <c r="AFN92" s="629"/>
      <c r="AFO92" s="629"/>
      <c r="AFP92" s="629"/>
      <c r="AFQ92" s="629"/>
      <c r="AFR92" s="629"/>
      <c r="AFS92" s="629"/>
      <c r="AFT92" s="629"/>
      <c r="AFU92" s="629"/>
      <c r="AFV92" s="629"/>
      <c r="AFW92" s="629"/>
      <c r="AFX92" s="629"/>
      <c r="AFY92" s="629"/>
      <c r="AFZ92" s="629"/>
      <c r="AGA92" s="629"/>
      <c r="AGB92" s="629"/>
      <c r="AGC92" s="629"/>
      <c r="AGD92" s="629"/>
      <c r="AGE92" s="629"/>
      <c r="AGF92" s="629"/>
      <c r="AGG92" s="629"/>
      <c r="AGH92" s="629"/>
      <c r="AGI92" s="629"/>
      <c r="AGJ92" s="629"/>
      <c r="AGK92" s="629"/>
      <c r="AGL92" s="629"/>
      <c r="AGM92" s="629"/>
      <c r="AGN92" s="629"/>
      <c r="AGO92" s="629"/>
      <c r="AGP92" s="629"/>
      <c r="AGQ92" s="629"/>
      <c r="AGR92" s="629"/>
      <c r="AGS92" s="629"/>
      <c r="AGT92" s="629"/>
      <c r="AGU92" s="629"/>
      <c r="AGV92" s="629"/>
      <c r="AGW92" s="629"/>
      <c r="AGX92" s="629"/>
      <c r="AGY92" s="629"/>
      <c r="AGZ92" s="629"/>
      <c r="AHA92" s="629"/>
      <c r="AHB92" s="629"/>
      <c r="AHC92" s="629"/>
      <c r="AHD92" s="629"/>
      <c r="AHE92" s="629"/>
      <c r="AHF92" s="629"/>
      <c r="AHG92" s="629"/>
      <c r="AHH92" s="629"/>
      <c r="AHI92" s="629"/>
      <c r="AHJ92" s="629"/>
      <c r="AHK92" s="629"/>
      <c r="AHL92" s="629"/>
      <c r="AHM92" s="629"/>
      <c r="AHN92" s="629"/>
      <c r="AHO92" s="629"/>
      <c r="AHP92" s="629"/>
      <c r="AHQ92" s="629"/>
      <c r="AHR92" s="629"/>
      <c r="AHS92" s="629"/>
      <c r="AHT92" s="629"/>
      <c r="AHU92" s="629"/>
      <c r="AHV92" s="629"/>
      <c r="AHW92" s="629"/>
      <c r="AHX92" s="629"/>
      <c r="AHY92" s="629"/>
      <c r="AHZ92" s="629"/>
      <c r="AIA92" s="629"/>
      <c r="AIB92" s="629"/>
      <c r="AIC92" s="629"/>
      <c r="AID92" s="629"/>
      <c r="AIE92" s="629"/>
      <c r="AIF92" s="629"/>
      <c r="AIG92" s="629"/>
      <c r="AIH92" s="629"/>
      <c r="AII92" s="629"/>
    </row>
    <row r="93" spans="1:919" s="498" customFormat="1" ht="31.75" customHeight="1" x14ac:dyDescent="0.75">
      <c r="A93" s="2019"/>
      <c r="B93" s="2037"/>
      <c r="C93" s="598">
        <v>12.2</v>
      </c>
      <c r="D93" s="704" t="s">
        <v>32</v>
      </c>
      <c r="E93" s="600" t="s">
        <v>24</v>
      </c>
      <c r="F93" s="600" t="s">
        <v>16</v>
      </c>
      <c r="G93" s="538">
        <f t="array" ref="G93">INDEX('Salary . staff rates'!$A$6:$C$28,MATCH(1,('Salary . staff rates'!$A$6:$A$28=MNO!E93)*('Salary . staff rates'!$B$6:$B$28=MNO!F93),0),3)</f>
        <v>750</v>
      </c>
      <c r="H93" s="537">
        <f t="shared" si="137"/>
        <v>750</v>
      </c>
      <c r="I93" s="601" t="s">
        <v>0</v>
      </c>
      <c r="J93" s="602" t="s">
        <v>0</v>
      </c>
      <c r="K93" s="606">
        <v>0</v>
      </c>
      <c r="L93" s="603">
        <f t="shared" si="138"/>
        <v>0</v>
      </c>
      <c r="M93" s="648" t="s">
        <v>33</v>
      </c>
      <c r="N93" s="604">
        <f>IF(M93="Yes",L93*'Salary . staff rates'!$C$34,0)</f>
        <v>0</v>
      </c>
      <c r="O93" s="661"/>
      <c r="P93" s="662">
        <v>1</v>
      </c>
      <c r="Q93" s="662">
        <v>1</v>
      </c>
      <c r="R93" s="545"/>
      <c r="S93" s="546">
        <v>3</v>
      </c>
      <c r="T93" s="546">
        <f t="shared" si="151"/>
        <v>3</v>
      </c>
      <c r="U93" s="546">
        <f t="shared" si="152"/>
        <v>3</v>
      </c>
      <c r="W93" s="662"/>
      <c r="Y93" s="1011">
        <f t="shared" si="153"/>
        <v>0</v>
      </c>
      <c r="Z93" s="1011">
        <f t="shared" si="154"/>
        <v>0</v>
      </c>
      <c r="AB93" s="1011">
        <f t="shared" si="155"/>
        <v>0</v>
      </c>
      <c r="AC93" s="1011">
        <f t="shared" si="156"/>
        <v>0</v>
      </c>
      <c r="AD93" s="714"/>
      <c r="AE93" s="1011">
        <f t="shared" si="157"/>
        <v>0</v>
      </c>
      <c r="AF93" s="1011">
        <f t="shared" si="158"/>
        <v>0</v>
      </c>
      <c r="AH93" s="1011">
        <f t="shared" si="159"/>
        <v>0</v>
      </c>
      <c r="AI93" s="1011">
        <f t="shared" si="160"/>
        <v>0</v>
      </c>
      <c r="AJ93" s="714"/>
      <c r="AL93" s="548"/>
      <c r="AN93" s="1011">
        <f t="shared" si="161"/>
        <v>0</v>
      </c>
      <c r="AO93" s="1011">
        <f t="shared" si="162"/>
        <v>0</v>
      </c>
      <c r="AP93" s="547"/>
      <c r="AQ93" s="1011">
        <f t="shared" si="163"/>
        <v>0</v>
      </c>
      <c r="AR93" s="1011">
        <f t="shared" si="164"/>
        <v>0</v>
      </c>
      <c r="AS93" s="629"/>
      <c r="AT93" s="629"/>
      <c r="AU93" s="629"/>
      <c r="AV93" s="629"/>
      <c r="AW93" s="629"/>
      <c r="AX93" s="629"/>
      <c r="AY93" s="629"/>
      <c r="AZ93" s="629"/>
      <c r="BA93" s="629"/>
      <c r="BB93" s="629"/>
      <c r="BC93" s="629"/>
      <c r="BD93" s="629"/>
      <c r="BE93" s="629"/>
      <c r="BF93" s="629"/>
      <c r="BG93" s="629"/>
      <c r="BH93" s="629"/>
      <c r="BI93" s="629"/>
      <c r="BJ93" s="629"/>
      <c r="BK93" s="629"/>
      <c r="BL93" s="629"/>
      <c r="BM93" s="629"/>
      <c r="BN93" s="629"/>
      <c r="BO93" s="629"/>
      <c r="BP93" s="629"/>
      <c r="BQ93" s="629"/>
      <c r="BR93" s="629"/>
      <c r="BS93" s="629"/>
      <c r="BT93" s="629"/>
      <c r="BU93" s="629"/>
      <c r="BV93" s="629"/>
      <c r="BW93" s="629"/>
      <c r="BX93" s="629"/>
      <c r="BY93" s="629"/>
      <c r="BZ93" s="629"/>
      <c r="CA93" s="629"/>
      <c r="CB93" s="629"/>
      <c r="CC93" s="629"/>
      <c r="CD93" s="629"/>
      <c r="CE93" s="629"/>
      <c r="CF93" s="629"/>
      <c r="CG93" s="629"/>
      <c r="CH93" s="629"/>
      <c r="CI93" s="629"/>
      <c r="CJ93" s="629"/>
      <c r="CK93" s="629"/>
      <c r="CL93" s="629"/>
      <c r="CM93" s="629"/>
      <c r="CN93" s="629"/>
      <c r="CO93" s="629"/>
      <c r="CP93" s="629"/>
      <c r="CQ93" s="629"/>
      <c r="CR93" s="629"/>
      <c r="CS93" s="629"/>
      <c r="CT93" s="629"/>
      <c r="CU93" s="629"/>
      <c r="CV93" s="629"/>
      <c r="CW93" s="629"/>
      <c r="CX93" s="629"/>
      <c r="CY93" s="629"/>
      <c r="CZ93" s="629"/>
      <c r="DA93" s="629"/>
      <c r="DB93" s="629"/>
      <c r="DC93" s="629"/>
      <c r="DD93" s="629"/>
      <c r="DE93" s="629"/>
      <c r="DF93" s="629"/>
      <c r="DG93" s="629"/>
      <c r="DH93" s="629"/>
      <c r="DI93" s="629"/>
      <c r="DJ93" s="629"/>
      <c r="DK93" s="629"/>
      <c r="DL93" s="629"/>
      <c r="DM93" s="629"/>
      <c r="DN93" s="629"/>
      <c r="DO93" s="629"/>
      <c r="DP93" s="629"/>
      <c r="DQ93" s="629"/>
      <c r="DR93" s="629"/>
      <c r="DS93" s="629"/>
      <c r="DT93" s="629"/>
      <c r="DU93" s="629"/>
      <c r="DV93" s="629"/>
      <c r="DW93" s="629"/>
      <c r="DX93" s="629"/>
      <c r="DY93" s="629"/>
      <c r="DZ93" s="629"/>
      <c r="EA93" s="629"/>
      <c r="EB93" s="629"/>
      <c r="EC93" s="629"/>
      <c r="ED93" s="629"/>
      <c r="EE93" s="629"/>
      <c r="EF93" s="629"/>
      <c r="EG93" s="629"/>
      <c r="EH93" s="629"/>
      <c r="EI93" s="629"/>
      <c r="EJ93" s="629"/>
      <c r="EK93" s="629"/>
      <c r="EL93" s="629"/>
      <c r="EM93" s="629"/>
      <c r="EN93" s="629"/>
      <c r="EO93" s="629"/>
      <c r="EP93" s="629"/>
      <c r="EQ93" s="629"/>
      <c r="ER93" s="629"/>
      <c r="ES93" s="629"/>
      <c r="ET93" s="629"/>
      <c r="EU93" s="629"/>
      <c r="EV93" s="629"/>
      <c r="EW93" s="629"/>
      <c r="EX93" s="629"/>
      <c r="EY93" s="629"/>
      <c r="EZ93" s="629"/>
      <c r="FA93" s="629"/>
      <c r="FB93" s="629"/>
      <c r="FC93" s="629"/>
      <c r="FD93" s="629"/>
      <c r="FE93" s="629"/>
      <c r="FF93" s="629"/>
      <c r="FG93" s="629"/>
      <c r="FH93" s="629"/>
      <c r="FI93" s="629"/>
      <c r="FJ93" s="629"/>
      <c r="FK93" s="629"/>
      <c r="FL93" s="629"/>
      <c r="FM93" s="629"/>
      <c r="FN93" s="629"/>
      <c r="FO93" s="629"/>
      <c r="FP93" s="629"/>
      <c r="FQ93" s="629"/>
      <c r="FR93" s="629"/>
      <c r="FS93" s="629"/>
      <c r="FT93" s="629"/>
      <c r="FU93" s="629"/>
      <c r="FV93" s="629"/>
      <c r="FW93" s="629"/>
      <c r="FX93" s="629"/>
      <c r="FY93" s="629"/>
      <c r="FZ93" s="629"/>
      <c r="GA93" s="629"/>
      <c r="GB93" s="629"/>
      <c r="GC93" s="629"/>
      <c r="GD93" s="629"/>
      <c r="GE93" s="629"/>
      <c r="GF93" s="629"/>
      <c r="GG93" s="629"/>
      <c r="GH93" s="629"/>
      <c r="GI93" s="629"/>
      <c r="GJ93" s="629"/>
      <c r="GK93" s="629"/>
      <c r="GL93" s="629"/>
      <c r="GM93" s="629"/>
      <c r="GN93" s="629"/>
      <c r="GO93" s="629"/>
      <c r="GP93" s="629"/>
      <c r="GQ93" s="629"/>
      <c r="GR93" s="629"/>
      <c r="GS93" s="629"/>
      <c r="GT93" s="629"/>
      <c r="GU93" s="629"/>
      <c r="GV93" s="629"/>
      <c r="GW93" s="629"/>
      <c r="GX93" s="629"/>
      <c r="GY93" s="629"/>
      <c r="GZ93" s="629"/>
      <c r="HA93" s="629"/>
      <c r="HB93" s="629"/>
      <c r="HC93" s="629"/>
      <c r="HD93" s="629"/>
      <c r="HE93" s="629"/>
      <c r="HF93" s="629"/>
      <c r="HG93" s="629"/>
      <c r="HH93" s="629"/>
      <c r="HI93" s="629"/>
      <c r="HJ93" s="629"/>
      <c r="HK93" s="629"/>
      <c r="HL93" s="629"/>
      <c r="HM93" s="629"/>
      <c r="HN93" s="629"/>
      <c r="HO93" s="629"/>
      <c r="HP93" s="629"/>
      <c r="HQ93" s="629"/>
      <c r="HR93" s="629"/>
      <c r="HS93" s="629"/>
      <c r="HT93" s="629"/>
      <c r="HU93" s="629"/>
      <c r="HV93" s="629"/>
      <c r="HW93" s="629"/>
      <c r="HX93" s="629"/>
      <c r="HY93" s="629"/>
      <c r="HZ93" s="629"/>
      <c r="IA93" s="629"/>
      <c r="IB93" s="629"/>
      <c r="IC93" s="629"/>
      <c r="ID93" s="629"/>
      <c r="IE93" s="629"/>
      <c r="IF93" s="629"/>
      <c r="IG93" s="629"/>
      <c r="IH93" s="629"/>
      <c r="II93" s="629"/>
      <c r="IJ93" s="629"/>
      <c r="IK93" s="629"/>
      <c r="IL93" s="629"/>
      <c r="IM93" s="629"/>
      <c r="IN93" s="629"/>
      <c r="IO93" s="629"/>
      <c r="IP93" s="629"/>
      <c r="IQ93" s="629"/>
      <c r="IR93" s="629"/>
      <c r="IS93" s="629"/>
      <c r="IT93" s="629"/>
      <c r="IU93" s="629"/>
      <c r="IV93" s="629"/>
      <c r="IW93" s="629"/>
      <c r="IX93" s="629"/>
      <c r="IY93" s="629"/>
      <c r="IZ93" s="629"/>
      <c r="JA93" s="629"/>
      <c r="JB93" s="629"/>
      <c r="JC93" s="629"/>
      <c r="JD93" s="629"/>
      <c r="JE93" s="629"/>
      <c r="JF93" s="629"/>
      <c r="JG93" s="629"/>
      <c r="JH93" s="629"/>
      <c r="JI93" s="629"/>
      <c r="JJ93" s="629"/>
      <c r="JK93" s="629"/>
      <c r="JL93" s="629"/>
      <c r="JM93" s="629"/>
      <c r="JN93" s="629"/>
      <c r="JO93" s="629"/>
      <c r="JP93" s="629"/>
      <c r="JQ93" s="629"/>
      <c r="JR93" s="629"/>
      <c r="JS93" s="629"/>
      <c r="JT93" s="629"/>
      <c r="JU93" s="629"/>
      <c r="JV93" s="629"/>
      <c r="JW93" s="629"/>
      <c r="JX93" s="629"/>
      <c r="JY93" s="629"/>
      <c r="JZ93" s="629"/>
      <c r="KA93" s="629"/>
      <c r="KB93" s="629"/>
      <c r="KC93" s="629"/>
      <c r="KD93" s="629"/>
      <c r="KE93" s="629"/>
      <c r="KF93" s="629"/>
      <c r="KG93" s="629"/>
      <c r="KH93" s="629"/>
      <c r="KI93" s="629"/>
      <c r="KJ93" s="629"/>
      <c r="KK93" s="629"/>
      <c r="KL93" s="629"/>
      <c r="KM93" s="629"/>
      <c r="KN93" s="629"/>
      <c r="KO93" s="629"/>
      <c r="KP93" s="629"/>
      <c r="KQ93" s="629"/>
      <c r="KR93" s="629"/>
      <c r="KS93" s="629"/>
      <c r="KT93" s="629"/>
      <c r="KU93" s="629"/>
      <c r="KV93" s="629"/>
      <c r="KW93" s="629"/>
      <c r="KX93" s="629"/>
      <c r="KY93" s="629"/>
      <c r="KZ93" s="629"/>
      <c r="LA93" s="629"/>
      <c r="LB93" s="629"/>
      <c r="LC93" s="629"/>
      <c r="LD93" s="629"/>
      <c r="LE93" s="629"/>
      <c r="LF93" s="629"/>
      <c r="LG93" s="629"/>
      <c r="LH93" s="629"/>
      <c r="LI93" s="629"/>
      <c r="LJ93" s="629"/>
      <c r="LK93" s="629"/>
      <c r="LL93" s="629"/>
      <c r="LM93" s="629"/>
      <c r="LN93" s="629"/>
      <c r="LO93" s="629"/>
      <c r="LP93" s="629"/>
      <c r="LQ93" s="629"/>
      <c r="LR93" s="629"/>
      <c r="LS93" s="629"/>
      <c r="LT93" s="629"/>
      <c r="LU93" s="629"/>
      <c r="LV93" s="629"/>
      <c r="LW93" s="629"/>
      <c r="LX93" s="629"/>
      <c r="LY93" s="629"/>
      <c r="LZ93" s="629"/>
      <c r="MA93" s="629"/>
      <c r="MB93" s="629"/>
      <c r="MC93" s="629"/>
      <c r="MD93" s="629"/>
      <c r="ME93" s="629"/>
      <c r="MF93" s="629"/>
      <c r="MG93" s="629"/>
      <c r="MH93" s="629"/>
      <c r="MI93" s="629"/>
      <c r="MJ93" s="629"/>
      <c r="MK93" s="629"/>
      <c r="ML93" s="629"/>
      <c r="MM93" s="629"/>
      <c r="MN93" s="629"/>
      <c r="MO93" s="629"/>
      <c r="MP93" s="629"/>
      <c r="MQ93" s="629"/>
      <c r="MR93" s="629"/>
      <c r="MS93" s="629"/>
      <c r="MT93" s="629"/>
      <c r="MU93" s="629"/>
      <c r="MV93" s="629"/>
      <c r="MW93" s="629"/>
      <c r="MX93" s="629"/>
      <c r="MY93" s="629"/>
      <c r="MZ93" s="629"/>
      <c r="NA93" s="629"/>
      <c r="NB93" s="629"/>
      <c r="NC93" s="629"/>
      <c r="ND93" s="629"/>
      <c r="NE93" s="629"/>
      <c r="NF93" s="629"/>
      <c r="NG93" s="629"/>
      <c r="NH93" s="629"/>
      <c r="NI93" s="629"/>
      <c r="NJ93" s="629"/>
      <c r="NK93" s="629"/>
      <c r="NL93" s="629"/>
      <c r="NM93" s="629"/>
      <c r="NN93" s="629"/>
      <c r="NO93" s="629"/>
      <c r="NP93" s="629"/>
      <c r="NQ93" s="629"/>
      <c r="NR93" s="629"/>
      <c r="NS93" s="629"/>
      <c r="NT93" s="629"/>
      <c r="NU93" s="629"/>
      <c r="NV93" s="629"/>
      <c r="NW93" s="629"/>
      <c r="NX93" s="629"/>
      <c r="NY93" s="629"/>
      <c r="NZ93" s="629"/>
      <c r="OA93" s="629"/>
      <c r="OB93" s="629"/>
      <c r="OC93" s="629"/>
      <c r="OD93" s="629"/>
      <c r="OE93" s="629"/>
      <c r="OF93" s="629"/>
      <c r="OG93" s="629"/>
      <c r="OH93" s="629"/>
      <c r="OI93" s="629"/>
      <c r="OJ93" s="629"/>
      <c r="OK93" s="629"/>
      <c r="OL93" s="629"/>
      <c r="OM93" s="629"/>
      <c r="ON93" s="629"/>
      <c r="OO93" s="629"/>
      <c r="OP93" s="629"/>
      <c r="OQ93" s="629"/>
      <c r="OR93" s="629"/>
      <c r="OS93" s="629"/>
      <c r="OT93" s="629"/>
      <c r="OU93" s="629"/>
      <c r="OV93" s="629"/>
      <c r="OW93" s="629"/>
      <c r="OX93" s="629"/>
      <c r="OY93" s="629"/>
      <c r="OZ93" s="629"/>
      <c r="PA93" s="629"/>
      <c r="PB93" s="629"/>
      <c r="PC93" s="629"/>
      <c r="PD93" s="629"/>
      <c r="PE93" s="629"/>
      <c r="PF93" s="629"/>
      <c r="PG93" s="629"/>
      <c r="PH93" s="629"/>
      <c r="PI93" s="629"/>
      <c r="PJ93" s="629"/>
      <c r="PK93" s="629"/>
      <c r="PL93" s="629"/>
      <c r="PM93" s="629"/>
      <c r="PN93" s="629"/>
      <c r="PO93" s="629"/>
      <c r="PP93" s="629"/>
      <c r="PQ93" s="629"/>
      <c r="PR93" s="629"/>
      <c r="PS93" s="629"/>
      <c r="PT93" s="629"/>
      <c r="PU93" s="629"/>
      <c r="PV93" s="629"/>
      <c r="PW93" s="629"/>
      <c r="PX93" s="629"/>
      <c r="PY93" s="629"/>
      <c r="PZ93" s="629"/>
      <c r="QA93" s="629"/>
      <c r="QB93" s="629"/>
      <c r="QC93" s="629"/>
      <c r="QD93" s="629"/>
      <c r="QE93" s="629"/>
      <c r="QF93" s="629"/>
      <c r="QG93" s="629"/>
      <c r="QH93" s="629"/>
      <c r="QI93" s="629"/>
      <c r="QJ93" s="629"/>
      <c r="QK93" s="629"/>
      <c r="QL93" s="629"/>
      <c r="QM93" s="629"/>
      <c r="QN93" s="629"/>
      <c r="QO93" s="629"/>
      <c r="QP93" s="629"/>
      <c r="QQ93" s="629"/>
      <c r="QR93" s="629"/>
      <c r="QS93" s="629"/>
      <c r="QT93" s="629"/>
      <c r="QU93" s="629"/>
      <c r="QV93" s="629"/>
      <c r="QW93" s="629"/>
      <c r="QX93" s="629"/>
      <c r="QY93" s="629"/>
      <c r="QZ93" s="629"/>
      <c r="RA93" s="629"/>
      <c r="RB93" s="629"/>
      <c r="RC93" s="629"/>
      <c r="RD93" s="629"/>
      <c r="RE93" s="629"/>
      <c r="RF93" s="629"/>
      <c r="RG93" s="629"/>
      <c r="RH93" s="629"/>
      <c r="RI93" s="629"/>
      <c r="RJ93" s="629"/>
      <c r="RK93" s="629"/>
      <c r="RL93" s="629"/>
      <c r="RM93" s="629"/>
      <c r="RN93" s="629"/>
      <c r="RO93" s="629"/>
      <c r="RP93" s="629"/>
      <c r="RQ93" s="629"/>
      <c r="RR93" s="629"/>
      <c r="RS93" s="629"/>
      <c r="RT93" s="629"/>
      <c r="RU93" s="629"/>
      <c r="RV93" s="629"/>
      <c r="RW93" s="629"/>
      <c r="RX93" s="629"/>
      <c r="RY93" s="629"/>
      <c r="RZ93" s="629"/>
      <c r="SA93" s="629"/>
      <c r="SB93" s="629"/>
      <c r="SC93" s="629"/>
      <c r="SD93" s="629"/>
      <c r="SE93" s="629"/>
      <c r="SF93" s="629"/>
      <c r="SG93" s="629"/>
      <c r="SH93" s="629"/>
      <c r="SI93" s="629"/>
      <c r="SJ93" s="629"/>
      <c r="SK93" s="629"/>
      <c r="SL93" s="629"/>
      <c r="SM93" s="629"/>
      <c r="SN93" s="629"/>
      <c r="SO93" s="629"/>
      <c r="SP93" s="629"/>
      <c r="SQ93" s="629"/>
      <c r="SR93" s="629"/>
      <c r="SS93" s="629"/>
      <c r="ST93" s="629"/>
      <c r="SU93" s="629"/>
      <c r="SV93" s="629"/>
      <c r="SW93" s="629"/>
      <c r="SX93" s="629"/>
      <c r="SY93" s="629"/>
      <c r="SZ93" s="629"/>
      <c r="TA93" s="629"/>
      <c r="TB93" s="629"/>
      <c r="TC93" s="629"/>
      <c r="TD93" s="629"/>
      <c r="TE93" s="629"/>
      <c r="TF93" s="629"/>
      <c r="TG93" s="629"/>
      <c r="TH93" s="629"/>
      <c r="TI93" s="629"/>
      <c r="TJ93" s="629"/>
      <c r="TK93" s="629"/>
      <c r="TL93" s="629"/>
      <c r="TM93" s="629"/>
      <c r="TN93" s="629"/>
      <c r="TO93" s="629"/>
      <c r="TP93" s="629"/>
      <c r="TQ93" s="629"/>
      <c r="TR93" s="629"/>
      <c r="TS93" s="629"/>
      <c r="TT93" s="629"/>
      <c r="TU93" s="629"/>
      <c r="TV93" s="629"/>
      <c r="TW93" s="629"/>
      <c r="TX93" s="629"/>
      <c r="TY93" s="629"/>
      <c r="TZ93" s="629"/>
      <c r="UA93" s="629"/>
      <c r="UB93" s="629"/>
      <c r="UC93" s="629"/>
      <c r="UD93" s="629"/>
      <c r="UE93" s="629"/>
      <c r="UF93" s="629"/>
      <c r="UG93" s="629"/>
      <c r="UH93" s="629"/>
      <c r="UI93" s="629"/>
      <c r="UJ93" s="629"/>
      <c r="UK93" s="629"/>
      <c r="UL93" s="629"/>
      <c r="UM93" s="629"/>
      <c r="UN93" s="629"/>
      <c r="UO93" s="629"/>
      <c r="UP93" s="629"/>
      <c r="UQ93" s="629"/>
      <c r="UR93" s="629"/>
      <c r="US93" s="629"/>
      <c r="UT93" s="629"/>
      <c r="UU93" s="629"/>
      <c r="UV93" s="629"/>
      <c r="UW93" s="629"/>
      <c r="UX93" s="629"/>
      <c r="UY93" s="629"/>
      <c r="UZ93" s="629"/>
      <c r="VA93" s="629"/>
      <c r="VB93" s="629"/>
      <c r="VC93" s="629"/>
      <c r="VD93" s="629"/>
      <c r="VE93" s="629"/>
      <c r="VF93" s="629"/>
      <c r="VG93" s="629"/>
      <c r="VH93" s="629"/>
      <c r="VI93" s="629"/>
      <c r="VJ93" s="629"/>
      <c r="VK93" s="629"/>
      <c r="VL93" s="629"/>
      <c r="VM93" s="629"/>
      <c r="VN93" s="629"/>
      <c r="VO93" s="629"/>
      <c r="VP93" s="629"/>
      <c r="VQ93" s="629"/>
      <c r="VR93" s="629"/>
      <c r="VS93" s="629"/>
      <c r="VT93" s="629"/>
      <c r="VU93" s="629"/>
      <c r="VV93" s="629"/>
      <c r="VW93" s="629"/>
      <c r="VX93" s="629"/>
      <c r="VY93" s="629"/>
      <c r="VZ93" s="629"/>
      <c r="WA93" s="629"/>
      <c r="WB93" s="629"/>
      <c r="WC93" s="629"/>
      <c r="WD93" s="629"/>
      <c r="WE93" s="629"/>
      <c r="WF93" s="629"/>
      <c r="WG93" s="629"/>
      <c r="WH93" s="629"/>
      <c r="WI93" s="629"/>
      <c r="WJ93" s="629"/>
      <c r="WK93" s="629"/>
      <c r="WL93" s="629"/>
      <c r="WM93" s="629"/>
      <c r="WN93" s="629"/>
      <c r="WO93" s="629"/>
      <c r="WP93" s="629"/>
      <c r="WQ93" s="629"/>
      <c r="WR93" s="629"/>
      <c r="WS93" s="629"/>
      <c r="WT93" s="629"/>
      <c r="WU93" s="629"/>
      <c r="WV93" s="629"/>
      <c r="WW93" s="629"/>
      <c r="WX93" s="629"/>
      <c r="WY93" s="629"/>
      <c r="WZ93" s="629"/>
      <c r="XA93" s="629"/>
      <c r="XB93" s="629"/>
      <c r="XC93" s="629"/>
      <c r="XD93" s="629"/>
      <c r="XE93" s="629"/>
      <c r="XF93" s="629"/>
      <c r="XG93" s="629"/>
      <c r="XH93" s="629"/>
      <c r="XI93" s="629"/>
      <c r="XJ93" s="629"/>
      <c r="XK93" s="629"/>
      <c r="XL93" s="629"/>
      <c r="XM93" s="629"/>
      <c r="XN93" s="629"/>
      <c r="XO93" s="629"/>
      <c r="XP93" s="629"/>
      <c r="XQ93" s="629"/>
      <c r="XR93" s="629"/>
      <c r="XS93" s="629"/>
      <c r="XT93" s="629"/>
      <c r="XU93" s="629"/>
      <c r="XV93" s="629"/>
      <c r="XW93" s="629"/>
      <c r="XX93" s="629"/>
      <c r="XY93" s="629"/>
      <c r="XZ93" s="629"/>
      <c r="YA93" s="629"/>
      <c r="YB93" s="629"/>
      <c r="YC93" s="629"/>
      <c r="YD93" s="629"/>
      <c r="YE93" s="629"/>
      <c r="YF93" s="629"/>
      <c r="YG93" s="629"/>
      <c r="YH93" s="629"/>
      <c r="YI93" s="629"/>
      <c r="YJ93" s="629"/>
      <c r="YK93" s="629"/>
      <c r="YL93" s="629"/>
      <c r="YM93" s="629"/>
      <c r="YN93" s="629"/>
      <c r="YO93" s="629"/>
      <c r="YP93" s="629"/>
      <c r="YQ93" s="629"/>
      <c r="YR93" s="629"/>
      <c r="YS93" s="629"/>
      <c r="YT93" s="629"/>
      <c r="YU93" s="629"/>
      <c r="YV93" s="629"/>
      <c r="YW93" s="629"/>
      <c r="YX93" s="629"/>
      <c r="YY93" s="629"/>
      <c r="YZ93" s="629"/>
      <c r="ZA93" s="629"/>
      <c r="ZB93" s="629"/>
      <c r="ZC93" s="629"/>
      <c r="ZD93" s="629"/>
      <c r="ZE93" s="629"/>
      <c r="ZF93" s="629"/>
      <c r="ZG93" s="629"/>
      <c r="ZH93" s="629"/>
      <c r="ZI93" s="629"/>
      <c r="ZJ93" s="629"/>
      <c r="ZK93" s="629"/>
      <c r="ZL93" s="629"/>
      <c r="ZM93" s="629"/>
      <c r="ZN93" s="629"/>
      <c r="ZO93" s="629"/>
      <c r="ZP93" s="629"/>
      <c r="ZQ93" s="629"/>
      <c r="ZR93" s="629"/>
      <c r="ZS93" s="629"/>
      <c r="ZT93" s="629"/>
      <c r="ZU93" s="629"/>
      <c r="ZV93" s="629"/>
      <c r="ZW93" s="629"/>
      <c r="ZX93" s="629"/>
      <c r="ZY93" s="629"/>
      <c r="ZZ93" s="629"/>
      <c r="AAA93" s="629"/>
      <c r="AAB93" s="629"/>
      <c r="AAC93" s="629"/>
      <c r="AAD93" s="629"/>
      <c r="AAE93" s="629"/>
      <c r="AAF93" s="629"/>
      <c r="AAG93" s="629"/>
      <c r="AAH93" s="629"/>
      <c r="AAI93" s="629"/>
      <c r="AAJ93" s="629"/>
      <c r="AAK93" s="629"/>
      <c r="AAL93" s="629"/>
      <c r="AAM93" s="629"/>
      <c r="AAN93" s="629"/>
      <c r="AAO93" s="629"/>
      <c r="AAP93" s="629"/>
      <c r="AAQ93" s="629"/>
      <c r="AAR93" s="629"/>
      <c r="AAS93" s="629"/>
      <c r="AAT93" s="629"/>
      <c r="AAU93" s="629"/>
      <c r="AAV93" s="629"/>
      <c r="AAW93" s="629"/>
      <c r="AAX93" s="629"/>
      <c r="AAY93" s="629"/>
      <c r="AAZ93" s="629"/>
      <c r="ABA93" s="629"/>
      <c r="ABB93" s="629"/>
      <c r="ABC93" s="629"/>
      <c r="ABD93" s="629"/>
      <c r="ABE93" s="629"/>
      <c r="ABF93" s="629"/>
      <c r="ABG93" s="629"/>
      <c r="ABH93" s="629"/>
      <c r="ABI93" s="629"/>
      <c r="ABJ93" s="629"/>
      <c r="ABK93" s="629"/>
      <c r="ABL93" s="629"/>
      <c r="ABM93" s="629"/>
      <c r="ABN93" s="629"/>
      <c r="ABO93" s="629"/>
      <c r="ABP93" s="629"/>
      <c r="ABQ93" s="629"/>
      <c r="ABR93" s="629"/>
      <c r="ABS93" s="629"/>
      <c r="ABT93" s="629"/>
      <c r="ABU93" s="629"/>
      <c r="ABV93" s="629"/>
      <c r="ABW93" s="629"/>
      <c r="ABX93" s="629"/>
      <c r="ABY93" s="629"/>
      <c r="ABZ93" s="629"/>
      <c r="ACA93" s="629"/>
      <c r="ACB93" s="629"/>
      <c r="ACC93" s="629"/>
      <c r="ACD93" s="629"/>
      <c r="ACE93" s="629"/>
      <c r="ACF93" s="629"/>
      <c r="ACG93" s="629"/>
      <c r="ACH93" s="629"/>
      <c r="ACI93" s="629"/>
      <c r="ACJ93" s="629"/>
      <c r="ACK93" s="629"/>
      <c r="ACL93" s="629"/>
      <c r="ACM93" s="629"/>
      <c r="ACN93" s="629"/>
      <c r="ACO93" s="629"/>
      <c r="ACP93" s="629"/>
      <c r="ACQ93" s="629"/>
      <c r="ACR93" s="629"/>
      <c r="ACS93" s="629"/>
      <c r="ACT93" s="629"/>
      <c r="ACU93" s="629"/>
      <c r="ACV93" s="629"/>
      <c r="ACW93" s="629"/>
      <c r="ACX93" s="629"/>
      <c r="ACY93" s="629"/>
      <c r="ACZ93" s="629"/>
      <c r="ADA93" s="629"/>
      <c r="ADB93" s="629"/>
      <c r="ADC93" s="629"/>
      <c r="ADD93" s="629"/>
      <c r="ADE93" s="629"/>
      <c r="ADF93" s="629"/>
      <c r="ADG93" s="629"/>
      <c r="ADH93" s="629"/>
      <c r="ADI93" s="629"/>
      <c r="ADJ93" s="629"/>
      <c r="ADK93" s="629"/>
      <c r="ADL93" s="629"/>
      <c r="ADM93" s="629"/>
      <c r="ADN93" s="629"/>
      <c r="ADO93" s="629"/>
      <c r="ADP93" s="629"/>
      <c r="ADQ93" s="629"/>
      <c r="ADR93" s="629"/>
      <c r="ADS93" s="629"/>
      <c r="ADT93" s="629"/>
      <c r="ADU93" s="629"/>
      <c r="ADV93" s="629"/>
      <c r="ADW93" s="629"/>
      <c r="ADX93" s="629"/>
      <c r="ADY93" s="629"/>
      <c r="ADZ93" s="629"/>
      <c r="AEA93" s="629"/>
      <c r="AEB93" s="629"/>
      <c r="AEC93" s="629"/>
      <c r="AED93" s="629"/>
      <c r="AEE93" s="629"/>
      <c r="AEF93" s="629"/>
      <c r="AEG93" s="629"/>
      <c r="AEH93" s="629"/>
      <c r="AEI93" s="629"/>
      <c r="AEJ93" s="629"/>
      <c r="AEK93" s="629"/>
      <c r="AEL93" s="629"/>
      <c r="AEM93" s="629"/>
      <c r="AEN93" s="629"/>
      <c r="AEO93" s="629"/>
      <c r="AEP93" s="629"/>
      <c r="AEQ93" s="629"/>
      <c r="AER93" s="629"/>
      <c r="AES93" s="629"/>
      <c r="AET93" s="629"/>
      <c r="AEU93" s="629"/>
      <c r="AEV93" s="629"/>
      <c r="AEW93" s="629"/>
      <c r="AEX93" s="629"/>
      <c r="AEY93" s="629"/>
      <c r="AEZ93" s="629"/>
      <c r="AFA93" s="629"/>
      <c r="AFB93" s="629"/>
      <c r="AFC93" s="629"/>
      <c r="AFD93" s="629"/>
      <c r="AFE93" s="629"/>
      <c r="AFF93" s="629"/>
      <c r="AFG93" s="629"/>
      <c r="AFH93" s="629"/>
      <c r="AFI93" s="629"/>
      <c r="AFJ93" s="629"/>
      <c r="AFK93" s="629"/>
      <c r="AFL93" s="629"/>
      <c r="AFM93" s="629"/>
      <c r="AFN93" s="629"/>
      <c r="AFO93" s="629"/>
      <c r="AFP93" s="629"/>
      <c r="AFQ93" s="629"/>
      <c r="AFR93" s="629"/>
      <c r="AFS93" s="629"/>
      <c r="AFT93" s="629"/>
      <c r="AFU93" s="629"/>
      <c r="AFV93" s="629"/>
      <c r="AFW93" s="629"/>
      <c r="AFX93" s="629"/>
      <c r="AFY93" s="629"/>
      <c r="AFZ93" s="629"/>
      <c r="AGA93" s="629"/>
      <c r="AGB93" s="629"/>
      <c r="AGC93" s="629"/>
      <c r="AGD93" s="629"/>
      <c r="AGE93" s="629"/>
      <c r="AGF93" s="629"/>
      <c r="AGG93" s="629"/>
      <c r="AGH93" s="629"/>
      <c r="AGI93" s="629"/>
      <c r="AGJ93" s="629"/>
      <c r="AGK93" s="629"/>
      <c r="AGL93" s="629"/>
      <c r="AGM93" s="629"/>
      <c r="AGN93" s="629"/>
      <c r="AGO93" s="629"/>
      <c r="AGP93" s="629"/>
      <c r="AGQ93" s="629"/>
      <c r="AGR93" s="629"/>
      <c r="AGS93" s="629"/>
      <c r="AGT93" s="629"/>
      <c r="AGU93" s="629"/>
      <c r="AGV93" s="629"/>
      <c r="AGW93" s="629"/>
      <c r="AGX93" s="629"/>
      <c r="AGY93" s="629"/>
      <c r="AGZ93" s="629"/>
      <c r="AHA93" s="629"/>
      <c r="AHB93" s="629"/>
      <c r="AHC93" s="629"/>
      <c r="AHD93" s="629"/>
      <c r="AHE93" s="629"/>
      <c r="AHF93" s="629"/>
      <c r="AHG93" s="629"/>
      <c r="AHH93" s="629"/>
      <c r="AHI93" s="629"/>
      <c r="AHJ93" s="629"/>
      <c r="AHK93" s="629"/>
      <c r="AHL93" s="629"/>
      <c r="AHM93" s="629"/>
      <c r="AHN93" s="629"/>
      <c r="AHO93" s="629"/>
      <c r="AHP93" s="629"/>
      <c r="AHQ93" s="629"/>
      <c r="AHR93" s="629"/>
      <c r="AHS93" s="629"/>
      <c r="AHT93" s="629"/>
      <c r="AHU93" s="629"/>
      <c r="AHV93" s="629"/>
      <c r="AHW93" s="629"/>
      <c r="AHX93" s="629"/>
      <c r="AHY93" s="629"/>
      <c r="AHZ93" s="629"/>
      <c r="AIA93" s="629"/>
      <c r="AIB93" s="629"/>
      <c r="AIC93" s="629"/>
      <c r="AID93" s="629"/>
      <c r="AIE93" s="629"/>
      <c r="AIF93" s="629"/>
      <c r="AIG93" s="629"/>
      <c r="AIH93" s="629"/>
      <c r="AII93" s="629"/>
    </row>
    <row r="94" spans="1:919" s="498" customFormat="1" ht="31.75" customHeight="1" x14ac:dyDescent="0.75">
      <c r="A94" s="2019"/>
      <c r="B94" s="2037"/>
      <c r="C94" s="598">
        <v>12.3</v>
      </c>
      <c r="D94" s="704" t="s">
        <v>59</v>
      </c>
      <c r="E94" s="600" t="s">
        <v>25</v>
      </c>
      <c r="F94" s="600" t="s">
        <v>12</v>
      </c>
      <c r="G94" s="538">
        <f t="array" ref="G94">INDEX('Salary . staff rates'!$A$6:$C$28,MATCH(1,('Salary . staff rates'!$A$6:$A$28=MNO!E94)*('Salary . staff rates'!$B$6:$B$28=MNO!F94),0),3)</f>
        <v>75000</v>
      </c>
      <c r="H94" s="537">
        <f t="shared" si="137"/>
        <v>526.31578947368428</v>
      </c>
      <c r="I94" s="601" t="s">
        <v>0</v>
      </c>
      <c r="J94" s="602" t="s">
        <v>0</v>
      </c>
      <c r="K94" s="606">
        <v>0</v>
      </c>
      <c r="L94" s="603">
        <f t="shared" si="138"/>
        <v>0</v>
      </c>
      <c r="M94" s="648" t="s">
        <v>31</v>
      </c>
      <c r="N94" s="604">
        <f>IF(M94="Yes",L94*'Salary . staff rates'!$C$34,0)</f>
        <v>0</v>
      </c>
      <c r="O94" s="661"/>
      <c r="P94" s="662">
        <v>1</v>
      </c>
      <c r="Q94" s="662">
        <v>1</v>
      </c>
      <c r="R94" s="545"/>
      <c r="S94" s="546">
        <v>3</v>
      </c>
      <c r="T94" s="546">
        <f t="shared" si="151"/>
        <v>3</v>
      </c>
      <c r="U94" s="546">
        <f t="shared" si="152"/>
        <v>3</v>
      </c>
      <c r="W94" s="662"/>
      <c r="Y94" s="1011">
        <f t="shared" si="153"/>
        <v>0</v>
      </c>
      <c r="Z94" s="1011">
        <f t="shared" si="154"/>
        <v>0</v>
      </c>
      <c r="AB94" s="1011">
        <f t="shared" si="155"/>
        <v>0</v>
      </c>
      <c r="AC94" s="1011">
        <f t="shared" si="156"/>
        <v>0</v>
      </c>
      <c r="AD94" s="714"/>
      <c r="AE94" s="1011">
        <f t="shared" si="157"/>
        <v>0</v>
      </c>
      <c r="AF94" s="1011">
        <f t="shared" si="158"/>
        <v>0</v>
      </c>
      <c r="AH94" s="1011">
        <f t="shared" si="159"/>
        <v>0</v>
      </c>
      <c r="AI94" s="1011">
        <f t="shared" si="160"/>
        <v>0</v>
      </c>
      <c r="AJ94" s="714"/>
      <c r="AL94" s="548"/>
      <c r="AN94" s="1011">
        <f t="shared" si="161"/>
        <v>0</v>
      </c>
      <c r="AO94" s="1011">
        <f t="shared" si="162"/>
        <v>0</v>
      </c>
      <c r="AP94" s="547"/>
      <c r="AQ94" s="1011">
        <f t="shared" si="163"/>
        <v>0</v>
      </c>
      <c r="AR94" s="1011">
        <f t="shared" si="164"/>
        <v>0</v>
      </c>
      <c r="AS94" s="629"/>
      <c r="AT94" s="629"/>
      <c r="AU94" s="629"/>
      <c r="AV94" s="629"/>
      <c r="AW94" s="629"/>
      <c r="AX94" s="629"/>
      <c r="AY94" s="629"/>
      <c r="AZ94" s="629"/>
      <c r="BA94" s="629"/>
      <c r="BB94" s="629"/>
      <c r="BC94" s="629"/>
      <c r="BD94" s="629"/>
      <c r="BE94" s="629"/>
      <c r="BF94" s="629"/>
      <c r="BG94" s="629"/>
      <c r="BH94" s="629"/>
      <c r="BI94" s="629"/>
      <c r="BJ94" s="629"/>
      <c r="BK94" s="629"/>
      <c r="BL94" s="629"/>
      <c r="BM94" s="629"/>
      <c r="BN94" s="629"/>
      <c r="BO94" s="629"/>
      <c r="BP94" s="629"/>
      <c r="BQ94" s="629"/>
      <c r="BR94" s="629"/>
      <c r="BS94" s="629"/>
      <c r="BT94" s="629"/>
      <c r="BU94" s="629"/>
      <c r="BV94" s="629"/>
      <c r="BW94" s="629"/>
      <c r="BX94" s="629"/>
      <c r="BY94" s="629"/>
      <c r="BZ94" s="629"/>
      <c r="CA94" s="629"/>
      <c r="CB94" s="629"/>
      <c r="CC94" s="629"/>
      <c r="CD94" s="629"/>
      <c r="CE94" s="629"/>
      <c r="CF94" s="629"/>
      <c r="CG94" s="629"/>
      <c r="CH94" s="629"/>
      <c r="CI94" s="629"/>
      <c r="CJ94" s="629"/>
      <c r="CK94" s="629"/>
      <c r="CL94" s="629"/>
      <c r="CM94" s="629"/>
      <c r="CN94" s="629"/>
      <c r="CO94" s="629"/>
      <c r="CP94" s="629"/>
      <c r="CQ94" s="629"/>
      <c r="CR94" s="629"/>
      <c r="CS94" s="629"/>
      <c r="CT94" s="629"/>
      <c r="CU94" s="629"/>
      <c r="CV94" s="629"/>
      <c r="CW94" s="629"/>
      <c r="CX94" s="629"/>
      <c r="CY94" s="629"/>
      <c r="CZ94" s="629"/>
      <c r="DA94" s="629"/>
      <c r="DB94" s="629"/>
      <c r="DC94" s="629"/>
      <c r="DD94" s="629"/>
      <c r="DE94" s="629"/>
      <c r="DF94" s="629"/>
      <c r="DG94" s="629"/>
      <c r="DH94" s="629"/>
      <c r="DI94" s="629"/>
      <c r="DJ94" s="629"/>
      <c r="DK94" s="629"/>
      <c r="DL94" s="629"/>
      <c r="DM94" s="629"/>
      <c r="DN94" s="629"/>
      <c r="DO94" s="629"/>
      <c r="DP94" s="629"/>
      <c r="DQ94" s="629"/>
      <c r="DR94" s="629"/>
      <c r="DS94" s="629"/>
      <c r="DT94" s="629"/>
      <c r="DU94" s="629"/>
      <c r="DV94" s="629"/>
      <c r="DW94" s="629"/>
      <c r="DX94" s="629"/>
      <c r="DY94" s="629"/>
      <c r="DZ94" s="629"/>
      <c r="EA94" s="629"/>
      <c r="EB94" s="629"/>
      <c r="EC94" s="629"/>
      <c r="ED94" s="629"/>
      <c r="EE94" s="629"/>
      <c r="EF94" s="629"/>
      <c r="EG94" s="629"/>
      <c r="EH94" s="629"/>
      <c r="EI94" s="629"/>
      <c r="EJ94" s="629"/>
      <c r="EK94" s="629"/>
      <c r="EL94" s="629"/>
      <c r="EM94" s="629"/>
      <c r="EN94" s="629"/>
      <c r="EO94" s="629"/>
      <c r="EP94" s="629"/>
      <c r="EQ94" s="629"/>
      <c r="ER94" s="629"/>
      <c r="ES94" s="629"/>
      <c r="ET94" s="629"/>
      <c r="EU94" s="629"/>
      <c r="EV94" s="629"/>
      <c r="EW94" s="629"/>
      <c r="EX94" s="629"/>
      <c r="EY94" s="629"/>
      <c r="EZ94" s="629"/>
      <c r="FA94" s="629"/>
      <c r="FB94" s="629"/>
      <c r="FC94" s="629"/>
      <c r="FD94" s="629"/>
      <c r="FE94" s="629"/>
      <c r="FF94" s="629"/>
      <c r="FG94" s="629"/>
      <c r="FH94" s="629"/>
      <c r="FI94" s="629"/>
      <c r="FJ94" s="629"/>
      <c r="FK94" s="629"/>
      <c r="FL94" s="629"/>
      <c r="FM94" s="629"/>
      <c r="FN94" s="629"/>
      <c r="FO94" s="629"/>
      <c r="FP94" s="629"/>
      <c r="FQ94" s="629"/>
      <c r="FR94" s="629"/>
      <c r="FS94" s="629"/>
      <c r="FT94" s="629"/>
      <c r="FU94" s="629"/>
      <c r="FV94" s="629"/>
      <c r="FW94" s="629"/>
      <c r="FX94" s="629"/>
      <c r="FY94" s="629"/>
      <c r="FZ94" s="629"/>
      <c r="GA94" s="629"/>
      <c r="GB94" s="629"/>
      <c r="GC94" s="629"/>
      <c r="GD94" s="629"/>
      <c r="GE94" s="629"/>
      <c r="GF94" s="629"/>
      <c r="GG94" s="629"/>
      <c r="GH94" s="629"/>
      <c r="GI94" s="629"/>
      <c r="GJ94" s="629"/>
      <c r="GK94" s="629"/>
      <c r="GL94" s="629"/>
      <c r="GM94" s="629"/>
      <c r="GN94" s="629"/>
      <c r="GO94" s="629"/>
      <c r="GP94" s="629"/>
      <c r="GQ94" s="629"/>
      <c r="GR94" s="629"/>
      <c r="GS94" s="629"/>
      <c r="GT94" s="629"/>
      <c r="GU94" s="629"/>
      <c r="GV94" s="629"/>
      <c r="GW94" s="629"/>
      <c r="GX94" s="629"/>
      <c r="GY94" s="629"/>
      <c r="GZ94" s="629"/>
      <c r="HA94" s="629"/>
      <c r="HB94" s="629"/>
      <c r="HC94" s="629"/>
      <c r="HD94" s="629"/>
      <c r="HE94" s="629"/>
      <c r="HF94" s="629"/>
      <c r="HG94" s="629"/>
      <c r="HH94" s="629"/>
      <c r="HI94" s="629"/>
      <c r="HJ94" s="629"/>
      <c r="HK94" s="629"/>
      <c r="HL94" s="629"/>
      <c r="HM94" s="629"/>
      <c r="HN94" s="629"/>
      <c r="HO94" s="629"/>
      <c r="HP94" s="629"/>
      <c r="HQ94" s="629"/>
      <c r="HR94" s="629"/>
      <c r="HS94" s="629"/>
      <c r="HT94" s="629"/>
      <c r="HU94" s="629"/>
      <c r="HV94" s="629"/>
      <c r="HW94" s="629"/>
      <c r="HX94" s="629"/>
      <c r="HY94" s="629"/>
      <c r="HZ94" s="629"/>
      <c r="IA94" s="629"/>
      <c r="IB94" s="629"/>
      <c r="IC94" s="629"/>
      <c r="ID94" s="629"/>
      <c r="IE94" s="629"/>
      <c r="IF94" s="629"/>
      <c r="IG94" s="629"/>
      <c r="IH94" s="629"/>
      <c r="II94" s="629"/>
      <c r="IJ94" s="629"/>
      <c r="IK94" s="629"/>
      <c r="IL94" s="629"/>
      <c r="IM94" s="629"/>
      <c r="IN94" s="629"/>
      <c r="IO94" s="629"/>
      <c r="IP94" s="629"/>
      <c r="IQ94" s="629"/>
      <c r="IR94" s="629"/>
      <c r="IS94" s="629"/>
      <c r="IT94" s="629"/>
      <c r="IU94" s="629"/>
      <c r="IV94" s="629"/>
      <c r="IW94" s="629"/>
      <c r="IX94" s="629"/>
      <c r="IY94" s="629"/>
      <c r="IZ94" s="629"/>
      <c r="JA94" s="629"/>
      <c r="JB94" s="629"/>
      <c r="JC94" s="629"/>
      <c r="JD94" s="629"/>
      <c r="JE94" s="629"/>
      <c r="JF94" s="629"/>
      <c r="JG94" s="629"/>
      <c r="JH94" s="629"/>
      <c r="JI94" s="629"/>
      <c r="JJ94" s="629"/>
      <c r="JK94" s="629"/>
      <c r="JL94" s="629"/>
      <c r="JM94" s="629"/>
      <c r="JN94" s="629"/>
      <c r="JO94" s="629"/>
      <c r="JP94" s="629"/>
      <c r="JQ94" s="629"/>
      <c r="JR94" s="629"/>
      <c r="JS94" s="629"/>
      <c r="JT94" s="629"/>
      <c r="JU94" s="629"/>
      <c r="JV94" s="629"/>
      <c r="JW94" s="629"/>
      <c r="JX94" s="629"/>
      <c r="JY94" s="629"/>
      <c r="JZ94" s="629"/>
      <c r="KA94" s="629"/>
      <c r="KB94" s="629"/>
      <c r="KC94" s="629"/>
      <c r="KD94" s="629"/>
      <c r="KE94" s="629"/>
      <c r="KF94" s="629"/>
      <c r="KG94" s="629"/>
      <c r="KH94" s="629"/>
      <c r="KI94" s="629"/>
      <c r="KJ94" s="629"/>
      <c r="KK94" s="629"/>
      <c r="KL94" s="629"/>
      <c r="KM94" s="629"/>
      <c r="KN94" s="629"/>
      <c r="KO94" s="629"/>
      <c r="KP94" s="629"/>
      <c r="KQ94" s="629"/>
      <c r="KR94" s="629"/>
      <c r="KS94" s="629"/>
      <c r="KT94" s="629"/>
      <c r="KU94" s="629"/>
      <c r="KV94" s="629"/>
      <c r="KW94" s="629"/>
      <c r="KX94" s="629"/>
      <c r="KY94" s="629"/>
      <c r="KZ94" s="629"/>
      <c r="LA94" s="629"/>
      <c r="LB94" s="629"/>
      <c r="LC94" s="629"/>
      <c r="LD94" s="629"/>
      <c r="LE94" s="629"/>
      <c r="LF94" s="629"/>
      <c r="LG94" s="629"/>
      <c r="LH94" s="629"/>
      <c r="LI94" s="629"/>
      <c r="LJ94" s="629"/>
      <c r="LK94" s="629"/>
      <c r="LL94" s="629"/>
      <c r="LM94" s="629"/>
      <c r="LN94" s="629"/>
      <c r="LO94" s="629"/>
      <c r="LP94" s="629"/>
      <c r="LQ94" s="629"/>
      <c r="LR94" s="629"/>
      <c r="LS94" s="629"/>
      <c r="LT94" s="629"/>
      <c r="LU94" s="629"/>
      <c r="LV94" s="629"/>
      <c r="LW94" s="629"/>
      <c r="LX94" s="629"/>
      <c r="LY94" s="629"/>
      <c r="LZ94" s="629"/>
      <c r="MA94" s="629"/>
      <c r="MB94" s="629"/>
      <c r="MC94" s="629"/>
      <c r="MD94" s="629"/>
      <c r="ME94" s="629"/>
      <c r="MF94" s="629"/>
      <c r="MG94" s="629"/>
      <c r="MH94" s="629"/>
      <c r="MI94" s="629"/>
      <c r="MJ94" s="629"/>
      <c r="MK94" s="629"/>
      <c r="ML94" s="629"/>
      <c r="MM94" s="629"/>
      <c r="MN94" s="629"/>
      <c r="MO94" s="629"/>
      <c r="MP94" s="629"/>
      <c r="MQ94" s="629"/>
      <c r="MR94" s="629"/>
      <c r="MS94" s="629"/>
      <c r="MT94" s="629"/>
      <c r="MU94" s="629"/>
      <c r="MV94" s="629"/>
      <c r="MW94" s="629"/>
      <c r="MX94" s="629"/>
      <c r="MY94" s="629"/>
      <c r="MZ94" s="629"/>
      <c r="NA94" s="629"/>
      <c r="NB94" s="629"/>
      <c r="NC94" s="629"/>
      <c r="ND94" s="629"/>
      <c r="NE94" s="629"/>
      <c r="NF94" s="629"/>
      <c r="NG94" s="629"/>
      <c r="NH94" s="629"/>
      <c r="NI94" s="629"/>
      <c r="NJ94" s="629"/>
      <c r="NK94" s="629"/>
      <c r="NL94" s="629"/>
      <c r="NM94" s="629"/>
      <c r="NN94" s="629"/>
      <c r="NO94" s="629"/>
      <c r="NP94" s="629"/>
      <c r="NQ94" s="629"/>
      <c r="NR94" s="629"/>
      <c r="NS94" s="629"/>
      <c r="NT94" s="629"/>
      <c r="NU94" s="629"/>
      <c r="NV94" s="629"/>
      <c r="NW94" s="629"/>
      <c r="NX94" s="629"/>
      <c r="NY94" s="629"/>
      <c r="NZ94" s="629"/>
      <c r="OA94" s="629"/>
      <c r="OB94" s="629"/>
      <c r="OC94" s="629"/>
      <c r="OD94" s="629"/>
      <c r="OE94" s="629"/>
      <c r="OF94" s="629"/>
      <c r="OG94" s="629"/>
      <c r="OH94" s="629"/>
      <c r="OI94" s="629"/>
      <c r="OJ94" s="629"/>
      <c r="OK94" s="629"/>
      <c r="OL94" s="629"/>
      <c r="OM94" s="629"/>
      <c r="ON94" s="629"/>
      <c r="OO94" s="629"/>
      <c r="OP94" s="629"/>
      <c r="OQ94" s="629"/>
      <c r="OR94" s="629"/>
      <c r="OS94" s="629"/>
      <c r="OT94" s="629"/>
      <c r="OU94" s="629"/>
      <c r="OV94" s="629"/>
      <c r="OW94" s="629"/>
      <c r="OX94" s="629"/>
      <c r="OY94" s="629"/>
      <c r="OZ94" s="629"/>
      <c r="PA94" s="629"/>
      <c r="PB94" s="629"/>
      <c r="PC94" s="629"/>
      <c r="PD94" s="629"/>
      <c r="PE94" s="629"/>
      <c r="PF94" s="629"/>
      <c r="PG94" s="629"/>
      <c r="PH94" s="629"/>
      <c r="PI94" s="629"/>
      <c r="PJ94" s="629"/>
      <c r="PK94" s="629"/>
      <c r="PL94" s="629"/>
      <c r="PM94" s="629"/>
      <c r="PN94" s="629"/>
      <c r="PO94" s="629"/>
      <c r="PP94" s="629"/>
      <c r="PQ94" s="629"/>
      <c r="PR94" s="629"/>
      <c r="PS94" s="629"/>
      <c r="PT94" s="629"/>
      <c r="PU94" s="629"/>
      <c r="PV94" s="629"/>
      <c r="PW94" s="629"/>
      <c r="PX94" s="629"/>
      <c r="PY94" s="629"/>
      <c r="PZ94" s="629"/>
      <c r="QA94" s="629"/>
      <c r="QB94" s="629"/>
      <c r="QC94" s="629"/>
      <c r="QD94" s="629"/>
      <c r="QE94" s="629"/>
      <c r="QF94" s="629"/>
      <c r="QG94" s="629"/>
      <c r="QH94" s="629"/>
      <c r="QI94" s="629"/>
      <c r="QJ94" s="629"/>
      <c r="QK94" s="629"/>
      <c r="QL94" s="629"/>
      <c r="QM94" s="629"/>
      <c r="QN94" s="629"/>
      <c r="QO94" s="629"/>
      <c r="QP94" s="629"/>
      <c r="QQ94" s="629"/>
      <c r="QR94" s="629"/>
      <c r="QS94" s="629"/>
      <c r="QT94" s="629"/>
      <c r="QU94" s="629"/>
      <c r="QV94" s="629"/>
      <c r="QW94" s="629"/>
      <c r="QX94" s="629"/>
      <c r="QY94" s="629"/>
      <c r="QZ94" s="629"/>
      <c r="RA94" s="629"/>
      <c r="RB94" s="629"/>
      <c r="RC94" s="629"/>
      <c r="RD94" s="629"/>
      <c r="RE94" s="629"/>
      <c r="RF94" s="629"/>
      <c r="RG94" s="629"/>
      <c r="RH94" s="629"/>
      <c r="RI94" s="629"/>
      <c r="RJ94" s="629"/>
      <c r="RK94" s="629"/>
      <c r="RL94" s="629"/>
      <c r="RM94" s="629"/>
      <c r="RN94" s="629"/>
      <c r="RO94" s="629"/>
      <c r="RP94" s="629"/>
      <c r="RQ94" s="629"/>
      <c r="RR94" s="629"/>
      <c r="RS94" s="629"/>
      <c r="RT94" s="629"/>
      <c r="RU94" s="629"/>
      <c r="RV94" s="629"/>
      <c r="RW94" s="629"/>
      <c r="RX94" s="629"/>
      <c r="RY94" s="629"/>
      <c r="RZ94" s="629"/>
      <c r="SA94" s="629"/>
      <c r="SB94" s="629"/>
      <c r="SC94" s="629"/>
      <c r="SD94" s="629"/>
      <c r="SE94" s="629"/>
      <c r="SF94" s="629"/>
      <c r="SG94" s="629"/>
      <c r="SH94" s="629"/>
      <c r="SI94" s="629"/>
      <c r="SJ94" s="629"/>
      <c r="SK94" s="629"/>
      <c r="SL94" s="629"/>
      <c r="SM94" s="629"/>
      <c r="SN94" s="629"/>
      <c r="SO94" s="629"/>
      <c r="SP94" s="629"/>
      <c r="SQ94" s="629"/>
      <c r="SR94" s="629"/>
      <c r="SS94" s="629"/>
      <c r="ST94" s="629"/>
      <c r="SU94" s="629"/>
      <c r="SV94" s="629"/>
      <c r="SW94" s="629"/>
      <c r="SX94" s="629"/>
      <c r="SY94" s="629"/>
      <c r="SZ94" s="629"/>
      <c r="TA94" s="629"/>
      <c r="TB94" s="629"/>
      <c r="TC94" s="629"/>
      <c r="TD94" s="629"/>
      <c r="TE94" s="629"/>
      <c r="TF94" s="629"/>
      <c r="TG94" s="629"/>
      <c r="TH94" s="629"/>
      <c r="TI94" s="629"/>
      <c r="TJ94" s="629"/>
      <c r="TK94" s="629"/>
      <c r="TL94" s="629"/>
      <c r="TM94" s="629"/>
      <c r="TN94" s="629"/>
      <c r="TO94" s="629"/>
      <c r="TP94" s="629"/>
      <c r="TQ94" s="629"/>
      <c r="TR94" s="629"/>
      <c r="TS94" s="629"/>
      <c r="TT94" s="629"/>
      <c r="TU94" s="629"/>
      <c r="TV94" s="629"/>
      <c r="TW94" s="629"/>
      <c r="TX94" s="629"/>
      <c r="TY94" s="629"/>
      <c r="TZ94" s="629"/>
      <c r="UA94" s="629"/>
      <c r="UB94" s="629"/>
      <c r="UC94" s="629"/>
      <c r="UD94" s="629"/>
      <c r="UE94" s="629"/>
      <c r="UF94" s="629"/>
      <c r="UG94" s="629"/>
      <c r="UH94" s="629"/>
      <c r="UI94" s="629"/>
      <c r="UJ94" s="629"/>
      <c r="UK94" s="629"/>
      <c r="UL94" s="629"/>
      <c r="UM94" s="629"/>
      <c r="UN94" s="629"/>
      <c r="UO94" s="629"/>
      <c r="UP94" s="629"/>
      <c r="UQ94" s="629"/>
      <c r="UR94" s="629"/>
      <c r="US94" s="629"/>
      <c r="UT94" s="629"/>
      <c r="UU94" s="629"/>
      <c r="UV94" s="629"/>
      <c r="UW94" s="629"/>
      <c r="UX94" s="629"/>
      <c r="UY94" s="629"/>
      <c r="UZ94" s="629"/>
      <c r="VA94" s="629"/>
      <c r="VB94" s="629"/>
      <c r="VC94" s="629"/>
      <c r="VD94" s="629"/>
      <c r="VE94" s="629"/>
      <c r="VF94" s="629"/>
      <c r="VG94" s="629"/>
      <c r="VH94" s="629"/>
      <c r="VI94" s="629"/>
      <c r="VJ94" s="629"/>
      <c r="VK94" s="629"/>
      <c r="VL94" s="629"/>
      <c r="VM94" s="629"/>
      <c r="VN94" s="629"/>
      <c r="VO94" s="629"/>
      <c r="VP94" s="629"/>
      <c r="VQ94" s="629"/>
      <c r="VR94" s="629"/>
      <c r="VS94" s="629"/>
      <c r="VT94" s="629"/>
      <c r="VU94" s="629"/>
      <c r="VV94" s="629"/>
      <c r="VW94" s="629"/>
      <c r="VX94" s="629"/>
      <c r="VY94" s="629"/>
      <c r="VZ94" s="629"/>
      <c r="WA94" s="629"/>
      <c r="WB94" s="629"/>
      <c r="WC94" s="629"/>
      <c r="WD94" s="629"/>
      <c r="WE94" s="629"/>
      <c r="WF94" s="629"/>
      <c r="WG94" s="629"/>
      <c r="WH94" s="629"/>
      <c r="WI94" s="629"/>
      <c r="WJ94" s="629"/>
      <c r="WK94" s="629"/>
      <c r="WL94" s="629"/>
      <c r="WM94" s="629"/>
      <c r="WN94" s="629"/>
      <c r="WO94" s="629"/>
      <c r="WP94" s="629"/>
      <c r="WQ94" s="629"/>
      <c r="WR94" s="629"/>
      <c r="WS94" s="629"/>
      <c r="WT94" s="629"/>
      <c r="WU94" s="629"/>
      <c r="WV94" s="629"/>
      <c r="WW94" s="629"/>
      <c r="WX94" s="629"/>
      <c r="WY94" s="629"/>
      <c r="WZ94" s="629"/>
      <c r="XA94" s="629"/>
      <c r="XB94" s="629"/>
      <c r="XC94" s="629"/>
      <c r="XD94" s="629"/>
      <c r="XE94" s="629"/>
      <c r="XF94" s="629"/>
      <c r="XG94" s="629"/>
      <c r="XH94" s="629"/>
      <c r="XI94" s="629"/>
      <c r="XJ94" s="629"/>
      <c r="XK94" s="629"/>
      <c r="XL94" s="629"/>
      <c r="XM94" s="629"/>
      <c r="XN94" s="629"/>
      <c r="XO94" s="629"/>
      <c r="XP94" s="629"/>
      <c r="XQ94" s="629"/>
      <c r="XR94" s="629"/>
      <c r="XS94" s="629"/>
      <c r="XT94" s="629"/>
      <c r="XU94" s="629"/>
      <c r="XV94" s="629"/>
      <c r="XW94" s="629"/>
      <c r="XX94" s="629"/>
      <c r="XY94" s="629"/>
      <c r="XZ94" s="629"/>
      <c r="YA94" s="629"/>
      <c r="YB94" s="629"/>
      <c r="YC94" s="629"/>
      <c r="YD94" s="629"/>
      <c r="YE94" s="629"/>
      <c r="YF94" s="629"/>
      <c r="YG94" s="629"/>
      <c r="YH94" s="629"/>
      <c r="YI94" s="629"/>
      <c r="YJ94" s="629"/>
      <c r="YK94" s="629"/>
      <c r="YL94" s="629"/>
      <c r="YM94" s="629"/>
      <c r="YN94" s="629"/>
      <c r="YO94" s="629"/>
      <c r="YP94" s="629"/>
      <c r="YQ94" s="629"/>
      <c r="YR94" s="629"/>
      <c r="YS94" s="629"/>
      <c r="YT94" s="629"/>
      <c r="YU94" s="629"/>
      <c r="YV94" s="629"/>
      <c r="YW94" s="629"/>
      <c r="YX94" s="629"/>
      <c r="YY94" s="629"/>
      <c r="YZ94" s="629"/>
      <c r="ZA94" s="629"/>
      <c r="ZB94" s="629"/>
      <c r="ZC94" s="629"/>
      <c r="ZD94" s="629"/>
      <c r="ZE94" s="629"/>
      <c r="ZF94" s="629"/>
      <c r="ZG94" s="629"/>
      <c r="ZH94" s="629"/>
      <c r="ZI94" s="629"/>
      <c r="ZJ94" s="629"/>
      <c r="ZK94" s="629"/>
      <c r="ZL94" s="629"/>
      <c r="ZM94" s="629"/>
      <c r="ZN94" s="629"/>
      <c r="ZO94" s="629"/>
      <c r="ZP94" s="629"/>
      <c r="ZQ94" s="629"/>
      <c r="ZR94" s="629"/>
      <c r="ZS94" s="629"/>
      <c r="ZT94" s="629"/>
      <c r="ZU94" s="629"/>
      <c r="ZV94" s="629"/>
      <c r="ZW94" s="629"/>
      <c r="ZX94" s="629"/>
      <c r="ZY94" s="629"/>
      <c r="ZZ94" s="629"/>
      <c r="AAA94" s="629"/>
      <c r="AAB94" s="629"/>
      <c r="AAC94" s="629"/>
      <c r="AAD94" s="629"/>
      <c r="AAE94" s="629"/>
      <c r="AAF94" s="629"/>
      <c r="AAG94" s="629"/>
      <c r="AAH94" s="629"/>
      <c r="AAI94" s="629"/>
      <c r="AAJ94" s="629"/>
      <c r="AAK94" s="629"/>
      <c r="AAL94" s="629"/>
      <c r="AAM94" s="629"/>
      <c r="AAN94" s="629"/>
      <c r="AAO94" s="629"/>
      <c r="AAP94" s="629"/>
      <c r="AAQ94" s="629"/>
      <c r="AAR94" s="629"/>
      <c r="AAS94" s="629"/>
      <c r="AAT94" s="629"/>
      <c r="AAU94" s="629"/>
      <c r="AAV94" s="629"/>
      <c r="AAW94" s="629"/>
      <c r="AAX94" s="629"/>
      <c r="AAY94" s="629"/>
      <c r="AAZ94" s="629"/>
      <c r="ABA94" s="629"/>
      <c r="ABB94" s="629"/>
      <c r="ABC94" s="629"/>
      <c r="ABD94" s="629"/>
      <c r="ABE94" s="629"/>
      <c r="ABF94" s="629"/>
      <c r="ABG94" s="629"/>
      <c r="ABH94" s="629"/>
      <c r="ABI94" s="629"/>
      <c r="ABJ94" s="629"/>
      <c r="ABK94" s="629"/>
      <c r="ABL94" s="629"/>
      <c r="ABM94" s="629"/>
      <c r="ABN94" s="629"/>
      <c r="ABO94" s="629"/>
      <c r="ABP94" s="629"/>
      <c r="ABQ94" s="629"/>
      <c r="ABR94" s="629"/>
      <c r="ABS94" s="629"/>
      <c r="ABT94" s="629"/>
      <c r="ABU94" s="629"/>
      <c r="ABV94" s="629"/>
      <c r="ABW94" s="629"/>
      <c r="ABX94" s="629"/>
      <c r="ABY94" s="629"/>
      <c r="ABZ94" s="629"/>
      <c r="ACA94" s="629"/>
      <c r="ACB94" s="629"/>
      <c r="ACC94" s="629"/>
      <c r="ACD94" s="629"/>
      <c r="ACE94" s="629"/>
      <c r="ACF94" s="629"/>
      <c r="ACG94" s="629"/>
      <c r="ACH94" s="629"/>
      <c r="ACI94" s="629"/>
      <c r="ACJ94" s="629"/>
      <c r="ACK94" s="629"/>
      <c r="ACL94" s="629"/>
      <c r="ACM94" s="629"/>
      <c r="ACN94" s="629"/>
      <c r="ACO94" s="629"/>
      <c r="ACP94" s="629"/>
      <c r="ACQ94" s="629"/>
      <c r="ACR94" s="629"/>
      <c r="ACS94" s="629"/>
      <c r="ACT94" s="629"/>
      <c r="ACU94" s="629"/>
      <c r="ACV94" s="629"/>
      <c r="ACW94" s="629"/>
      <c r="ACX94" s="629"/>
      <c r="ACY94" s="629"/>
      <c r="ACZ94" s="629"/>
      <c r="ADA94" s="629"/>
      <c r="ADB94" s="629"/>
      <c r="ADC94" s="629"/>
      <c r="ADD94" s="629"/>
      <c r="ADE94" s="629"/>
      <c r="ADF94" s="629"/>
      <c r="ADG94" s="629"/>
      <c r="ADH94" s="629"/>
      <c r="ADI94" s="629"/>
      <c r="ADJ94" s="629"/>
      <c r="ADK94" s="629"/>
      <c r="ADL94" s="629"/>
      <c r="ADM94" s="629"/>
      <c r="ADN94" s="629"/>
      <c r="ADO94" s="629"/>
      <c r="ADP94" s="629"/>
      <c r="ADQ94" s="629"/>
      <c r="ADR94" s="629"/>
      <c r="ADS94" s="629"/>
      <c r="ADT94" s="629"/>
      <c r="ADU94" s="629"/>
      <c r="ADV94" s="629"/>
      <c r="ADW94" s="629"/>
      <c r="ADX94" s="629"/>
      <c r="ADY94" s="629"/>
      <c r="ADZ94" s="629"/>
      <c r="AEA94" s="629"/>
      <c r="AEB94" s="629"/>
      <c r="AEC94" s="629"/>
      <c r="AED94" s="629"/>
      <c r="AEE94" s="629"/>
      <c r="AEF94" s="629"/>
      <c r="AEG94" s="629"/>
      <c r="AEH94" s="629"/>
      <c r="AEI94" s="629"/>
      <c r="AEJ94" s="629"/>
      <c r="AEK94" s="629"/>
      <c r="AEL94" s="629"/>
      <c r="AEM94" s="629"/>
      <c r="AEN94" s="629"/>
      <c r="AEO94" s="629"/>
      <c r="AEP94" s="629"/>
      <c r="AEQ94" s="629"/>
      <c r="AER94" s="629"/>
      <c r="AES94" s="629"/>
      <c r="AET94" s="629"/>
      <c r="AEU94" s="629"/>
      <c r="AEV94" s="629"/>
      <c r="AEW94" s="629"/>
      <c r="AEX94" s="629"/>
      <c r="AEY94" s="629"/>
      <c r="AEZ94" s="629"/>
      <c r="AFA94" s="629"/>
      <c r="AFB94" s="629"/>
      <c r="AFC94" s="629"/>
      <c r="AFD94" s="629"/>
      <c r="AFE94" s="629"/>
      <c r="AFF94" s="629"/>
      <c r="AFG94" s="629"/>
      <c r="AFH94" s="629"/>
      <c r="AFI94" s="629"/>
      <c r="AFJ94" s="629"/>
      <c r="AFK94" s="629"/>
      <c r="AFL94" s="629"/>
      <c r="AFM94" s="629"/>
      <c r="AFN94" s="629"/>
      <c r="AFO94" s="629"/>
      <c r="AFP94" s="629"/>
      <c r="AFQ94" s="629"/>
      <c r="AFR94" s="629"/>
      <c r="AFS94" s="629"/>
      <c r="AFT94" s="629"/>
      <c r="AFU94" s="629"/>
      <c r="AFV94" s="629"/>
      <c r="AFW94" s="629"/>
      <c r="AFX94" s="629"/>
      <c r="AFY94" s="629"/>
      <c r="AFZ94" s="629"/>
      <c r="AGA94" s="629"/>
      <c r="AGB94" s="629"/>
      <c r="AGC94" s="629"/>
      <c r="AGD94" s="629"/>
      <c r="AGE94" s="629"/>
      <c r="AGF94" s="629"/>
      <c r="AGG94" s="629"/>
      <c r="AGH94" s="629"/>
      <c r="AGI94" s="629"/>
      <c r="AGJ94" s="629"/>
      <c r="AGK94" s="629"/>
      <c r="AGL94" s="629"/>
      <c r="AGM94" s="629"/>
      <c r="AGN94" s="629"/>
      <c r="AGO94" s="629"/>
      <c r="AGP94" s="629"/>
      <c r="AGQ94" s="629"/>
      <c r="AGR94" s="629"/>
      <c r="AGS94" s="629"/>
      <c r="AGT94" s="629"/>
      <c r="AGU94" s="629"/>
      <c r="AGV94" s="629"/>
      <c r="AGW94" s="629"/>
      <c r="AGX94" s="629"/>
      <c r="AGY94" s="629"/>
      <c r="AGZ94" s="629"/>
      <c r="AHA94" s="629"/>
      <c r="AHB94" s="629"/>
      <c r="AHC94" s="629"/>
      <c r="AHD94" s="629"/>
      <c r="AHE94" s="629"/>
      <c r="AHF94" s="629"/>
      <c r="AHG94" s="629"/>
      <c r="AHH94" s="629"/>
      <c r="AHI94" s="629"/>
      <c r="AHJ94" s="629"/>
      <c r="AHK94" s="629"/>
      <c r="AHL94" s="629"/>
      <c r="AHM94" s="629"/>
      <c r="AHN94" s="629"/>
      <c r="AHO94" s="629"/>
      <c r="AHP94" s="629"/>
      <c r="AHQ94" s="629"/>
      <c r="AHR94" s="629"/>
      <c r="AHS94" s="629"/>
      <c r="AHT94" s="629"/>
      <c r="AHU94" s="629"/>
      <c r="AHV94" s="629"/>
      <c r="AHW94" s="629"/>
      <c r="AHX94" s="629"/>
      <c r="AHY94" s="629"/>
      <c r="AHZ94" s="629"/>
      <c r="AIA94" s="629"/>
      <c r="AIB94" s="629"/>
      <c r="AIC94" s="629"/>
      <c r="AID94" s="629"/>
      <c r="AIE94" s="629"/>
      <c r="AIF94" s="629"/>
      <c r="AIG94" s="629"/>
      <c r="AIH94" s="629"/>
      <c r="AII94" s="629"/>
    </row>
    <row r="95" spans="1:919" s="498" customFormat="1" ht="31.75" customHeight="1" x14ac:dyDescent="0.75">
      <c r="A95" s="2019"/>
      <c r="B95" s="2037"/>
      <c r="C95" s="598">
        <v>12.4</v>
      </c>
      <c r="D95" s="704" t="s">
        <v>34</v>
      </c>
      <c r="E95" s="600" t="s">
        <v>23</v>
      </c>
      <c r="F95" s="600" t="s">
        <v>6</v>
      </c>
      <c r="G95" s="538">
        <f t="array" ref="G95">INDEX('Salary . staff rates'!$A$6:$C$28,MATCH(1,('Salary . staff rates'!$A$6:$A$28=MNO!E95)*('Salary . staff rates'!$B$6:$B$28=MNO!F95),0),3)</f>
        <v>65000</v>
      </c>
      <c r="H95" s="537">
        <f t="shared" si="137"/>
        <v>456.14035087719299</v>
      </c>
      <c r="I95" s="601" t="s">
        <v>0</v>
      </c>
      <c r="J95" s="602" t="s">
        <v>0</v>
      </c>
      <c r="K95" s="606">
        <v>0</v>
      </c>
      <c r="L95" s="603">
        <f t="shared" si="138"/>
        <v>0</v>
      </c>
      <c r="M95" s="648" t="s">
        <v>31</v>
      </c>
      <c r="N95" s="604">
        <f>IF(M95="Yes",L95*'Salary . staff rates'!$C$34,0)</f>
        <v>0</v>
      </c>
      <c r="O95" s="661"/>
      <c r="P95" s="662">
        <v>1</v>
      </c>
      <c r="Q95" s="662">
        <v>1</v>
      </c>
      <c r="R95" s="545"/>
      <c r="S95" s="546">
        <v>3</v>
      </c>
      <c r="T95" s="546">
        <f t="shared" si="151"/>
        <v>3</v>
      </c>
      <c r="U95" s="546">
        <f t="shared" si="152"/>
        <v>3</v>
      </c>
      <c r="W95" s="662"/>
      <c r="Y95" s="1011">
        <f t="shared" si="153"/>
        <v>0</v>
      </c>
      <c r="Z95" s="1011">
        <f t="shared" si="154"/>
        <v>0</v>
      </c>
      <c r="AB95" s="1011">
        <f t="shared" si="155"/>
        <v>0</v>
      </c>
      <c r="AC95" s="1011">
        <f t="shared" si="156"/>
        <v>0</v>
      </c>
      <c r="AD95" s="714"/>
      <c r="AE95" s="1011">
        <f t="shared" si="157"/>
        <v>0</v>
      </c>
      <c r="AF95" s="1011">
        <f t="shared" si="158"/>
        <v>0</v>
      </c>
      <c r="AH95" s="1011">
        <f t="shared" si="159"/>
        <v>0</v>
      </c>
      <c r="AI95" s="1011">
        <f t="shared" si="160"/>
        <v>0</v>
      </c>
      <c r="AJ95" s="714"/>
      <c r="AL95" s="548"/>
      <c r="AN95" s="1011">
        <f t="shared" si="161"/>
        <v>0</v>
      </c>
      <c r="AO95" s="1011">
        <f t="shared" si="162"/>
        <v>0</v>
      </c>
      <c r="AP95" s="547"/>
      <c r="AQ95" s="1011">
        <f t="shared" si="163"/>
        <v>0</v>
      </c>
      <c r="AR95" s="1011">
        <f t="shared" si="164"/>
        <v>0</v>
      </c>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29"/>
      <c r="BW95" s="629"/>
      <c r="BX95" s="629"/>
      <c r="BY95" s="629"/>
      <c r="BZ95" s="629"/>
      <c r="CA95" s="629"/>
      <c r="CB95" s="629"/>
      <c r="CC95" s="629"/>
      <c r="CD95" s="629"/>
      <c r="CE95" s="629"/>
      <c r="CF95" s="629"/>
      <c r="CG95" s="629"/>
      <c r="CH95" s="629"/>
      <c r="CI95" s="629"/>
      <c r="CJ95" s="629"/>
      <c r="CK95" s="629"/>
      <c r="CL95" s="629"/>
      <c r="CM95" s="629"/>
      <c r="CN95" s="629"/>
      <c r="CO95" s="629"/>
      <c r="CP95" s="629"/>
      <c r="CQ95" s="629"/>
      <c r="CR95" s="629"/>
      <c r="CS95" s="629"/>
      <c r="CT95" s="629"/>
      <c r="CU95" s="629"/>
      <c r="CV95" s="629"/>
      <c r="CW95" s="629"/>
      <c r="CX95" s="629"/>
      <c r="CY95" s="629"/>
      <c r="CZ95" s="629"/>
      <c r="DA95" s="629"/>
      <c r="DB95" s="629"/>
      <c r="DC95" s="629"/>
      <c r="DD95" s="629"/>
      <c r="DE95" s="629"/>
      <c r="DF95" s="629"/>
      <c r="DG95" s="629"/>
      <c r="DH95" s="629"/>
      <c r="DI95" s="629"/>
      <c r="DJ95" s="629"/>
      <c r="DK95" s="629"/>
      <c r="DL95" s="629"/>
      <c r="DM95" s="629"/>
      <c r="DN95" s="629"/>
      <c r="DO95" s="629"/>
      <c r="DP95" s="629"/>
      <c r="DQ95" s="629"/>
      <c r="DR95" s="629"/>
      <c r="DS95" s="629"/>
      <c r="DT95" s="629"/>
      <c r="DU95" s="629"/>
      <c r="DV95" s="629"/>
      <c r="DW95" s="629"/>
      <c r="DX95" s="629"/>
      <c r="DY95" s="629"/>
      <c r="DZ95" s="629"/>
      <c r="EA95" s="629"/>
      <c r="EB95" s="629"/>
      <c r="EC95" s="629"/>
      <c r="ED95" s="629"/>
      <c r="EE95" s="629"/>
      <c r="EF95" s="629"/>
      <c r="EG95" s="629"/>
      <c r="EH95" s="629"/>
      <c r="EI95" s="629"/>
      <c r="EJ95" s="629"/>
      <c r="EK95" s="629"/>
      <c r="EL95" s="629"/>
      <c r="EM95" s="629"/>
      <c r="EN95" s="629"/>
      <c r="EO95" s="629"/>
      <c r="EP95" s="629"/>
      <c r="EQ95" s="629"/>
      <c r="ER95" s="629"/>
      <c r="ES95" s="629"/>
      <c r="ET95" s="629"/>
      <c r="EU95" s="629"/>
      <c r="EV95" s="629"/>
      <c r="EW95" s="629"/>
      <c r="EX95" s="629"/>
      <c r="EY95" s="629"/>
      <c r="EZ95" s="629"/>
      <c r="FA95" s="629"/>
      <c r="FB95" s="629"/>
      <c r="FC95" s="629"/>
      <c r="FD95" s="629"/>
      <c r="FE95" s="629"/>
      <c r="FF95" s="629"/>
      <c r="FG95" s="629"/>
      <c r="FH95" s="629"/>
      <c r="FI95" s="629"/>
      <c r="FJ95" s="629"/>
      <c r="FK95" s="629"/>
      <c r="FL95" s="629"/>
      <c r="FM95" s="629"/>
      <c r="FN95" s="629"/>
      <c r="FO95" s="629"/>
      <c r="FP95" s="629"/>
      <c r="FQ95" s="629"/>
      <c r="FR95" s="629"/>
      <c r="FS95" s="629"/>
      <c r="FT95" s="629"/>
      <c r="FU95" s="629"/>
      <c r="FV95" s="629"/>
      <c r="FW95" s="629"/>
      <c r="FX95" s="629"/>
      <c r="FY95" s="629"/>
      <c r="FZ95" s="629"/>
      <c r="GA95" s="629"/>
      <c r="GB95" s="629"/>
      <c r="GC95" s="629"/>
      <c r="GD95" s="629"/>
      <c r="GE95" s="629"/>
      <c r="GF95" s="629"/>
      <c r="GG95" s="629"/>
      <c r="GH95" s="629"/>
      <c r="GI95" s="629"/>
      <c r="GJ95" s="629"/>
      <c r="GK95" s="629"/>
      <c r="GL95" s="629"/>
      <c r="GM95" s="629"/>
      <c r="GN95" s="629"/>
      <c r="GO95" s="629"/>
      <c r="GP95" s="629"/>
      <c r="GQ95" s="629"/>
      <c r="GR95" s="629"/>
      <c r="GS95" s="629"/>
      <c r="GT95" s="629"/>
      <c r="GU95" s="629"/>
      <c r="GV95" s="629"/>
      <c r="GW95" s="629"/>
      <c r="GX95" s="629"/>
      <c r="GY95" s="629"/>
      <c r="GZ95" s="629"/>
      <c r="HA95" s="629"/>
      <c r="HB95" s="629"/>
      <c r="HC95" s="629"/>
      <c r="HD95" s="629"/>
      <c r="HE95" s="629"/>
      <c r="HF95" s="629"/>
      <c r="HG95" s="629"/>
      <c r="HH95" s="629"/>
      <c r="HI95" s="629"/>
      <c r="HJ95" s="629"/>
      <c r="HK95" s="629"/>
      <c r="HL95" s="629"/>
      <c r="HM95" s="629"/>
      <c r="HN95" s="629"/>
      <c r="HO95" s="629"/>
      <c r="HP95" s="629"/>
      <c r="HQ95" s="629"/>
      <c r="HR95" s="629"/>
      <c r="HS95" s="629"/>
      <c r="HT95" s="629"/>
      <c r="HU95" s="629"/>
      <c r="HV95" s="629"/>
      <c r="HW95" s="629"/>
      <c r="HX95" s="629"/>
      <c r="HY95" s="629"/>
      <c r="HZ95" s="629"/>
      <c r="IA95" s="629"/>
      <c r="IB95" s="629"/>
      <c r="IC95" s="629"/>
      <c r="ID95" s="629"/>
      <c r="IE95" s="629"/>
      <c r="IF95" s="629"/>
      <c r="IG95" s="629"/>
      <c r="IH95" s="629"/>
      <c r="II95" s="629"/>
      <c r="IJ95" s="629"/>
      <c r="IK95" s="629"/>
      <c r="IL95" s="629"/>
      <c r="IM95" s="629"/>
      <c r="IN95" s="629"/>
      <c r="IO95" s="629"/>
      <c r="IP95" s="629"/>
      <c r="IQ95" s="629"/>
      <c r="IR95" s="629"/>
      <c r="IS95" s="629"/>
      <c r="IT95" s="629"/>
      <c r="IU95" s="629"/>
      <c r="IV95" s="629"/>
      <c r="IW95" s="629"/>
      <c r="IX95" s="629"/>
      <c r="IY95" s="629"/>
      <c r="IZ95" s="629"/>
      <c r="JA95" s="629"/>
      <c r="JB95" s="629"/>
      <c r="JC95" s="629"/>
      <c r="JD95" s="629"/>
      <c r="JE95" s="629"/>
      <c r="JF95" s="629"/>
      <c r="JG95" s="629"/>
      <c r="JH95" s="629"/>
      <c r="JI95" s="629"/>
      <c r="JJ95" s="629"/>
      <c r="JK95" s="629"/>
      <c r="JL95" s="629"/>
      <c r="JM95" s="629"/>
      <c r="JN95" s="629"/>
      <c r="JO95" s="629"/>
      <c r="JP95" s="629"/>
      <c r="JQ95" s="629"/>
      <c r="JR95" s="629"/>
      <c r="JS95" s="629"/>
      <c r="JT95" s="629"/>
      <c r="JU95" s="629"/>
      <c r="JV95" s="629"/>
      <c r="JW95" s="629"/>
      <c r="JX95" s="629"/>
      <c r="JY95" s="629"/>
      <c r="JZ95" s="629"/>
      <c r="KA95" s="629"/>
      <c r="KB95" s="629"/>
      <c r="KC95" s="629"/>
      <c r="KD95" s="629"/>
      <c r="KE95" s="629"/>
      <c r="KF95" s="629"/>
      <c r="KG95" s="629"/>
      <c r="KH95" s="629"/>
      <c r="KI95" s="629"/>
      <c r="KJ95" s="629"/>
      <c r="KK95" s="629"/>
      <c r="KL95" s="629"/>
      <c r="KM95" s="629"/>
      <c r="KN95" s="629"/>
      <c r="KO95" s="629"/>
      <c r="KP95" s="629"/>
      <c r="KQ95" s="629"/>
      <c r="KR95" s="629"/>
      <c r="KS95" s="629"/>
      <c r="KT95" s="629"/>
      <c r="KU95" s="629"/>
      <c r="KV95" s="629"/>
      <c r="KW95" s="629"/>
      <c r="KX95" s="629"/>
      <c r="KY95" s="629"/>
      <c r="KZ95" s="629"/>
      <c r="LA95" s="629"/>
      <c r="LB95" s="629"/>
      <c r="LC95" s="629"/>
      <c r="LD95" s="629"/>
      <c r="LE95" s="629"/>
      <c r="LF95" s="629"/>
      <c r="LG95" s="629"/>
      <c r="LH95" s="629"/>
      <c r="LI95" s="629"/>
      <c r="LJ95" s="629"/>
      <c r="LK95" s="629"/>
      <c r="LL95" s="629"/>
      <c r="LM95" s="629"/>
      <c r="LN95" s="629"/>
      <c r="LO95" s="629"/>
      <c r="LP95" s="629"/>
      <c r="LQ95" s="629"/>
      <c r="LR95" s="629"/>
      <c r="LS95" s="629"/>
      <c r="LT95" s="629"/>
      <c r="LU95" s="629"/>
      <c r="LV95" s="629"/>
      <c r="LW95" s="629"/>
      <c r="LX95" s="629"/>
      <c r="LY95" s="629"/>
      <c r="LZ95" s="629"/>
      <c r="MA95" s="629"/>
      <c r="MB95" s="629"/>
      <c r="MC95" s="629"/>
      <c r="MD95" s="629"/>
      <c r="ME95" s="629"/>
      <c r="MF95" s="629"/>
      <c r="MG95" s="629"/>
      <c r="MH95" s="629"/>
      <c r="MI95" s="629"/>
      <c r="MJ95" s="629"/>
      <c r="MK95" s="629"/>
      <c r="ML95" s="629"/>
      <c r="MM95" s="629"/>
      <c r="MN95" s="629"/>
      <c r="MO95" s="629"/>
      <c r="MP95" s="629"/>
      <c r="MQ95" s="629"/>
      <c r="MR95" s="629"/>
      <c r="MS95" s="629"/>
      <c r="MT95" s="629"/>
      <c r="MU95" s="629"/>
      <c r="MV95" s="629"/>
      <c r="MW95" s="629"/>
      <c r="MX95" s="629"/>
      <c r="MY95" s="629"/>
      <c r="MZ95" s="629"/>
      <c r="NA95" s="629"/>
      <c r="NB95" s="629"/>
      <c r="NC95" s="629"/>
      <c r="ND95" s="629"/>
      <c r="NE95" s="629"/>
      <c r="NF95" s="629"/>
      <c r="NG95" s="629"/>
      <c r="NH95" s="629"/>
      <c r="NI95" s="629"/>
      <c r="NJ95" s="629"/>
      <c r="NK95" s="629"/>
      <c r="NL95" s="629"/>
      <c r="NM95" s="629"/>
      <c r="NN95" s="629"/>
      <c r="NO95" s="629"/>
      <c r="NP95" s="629"/>
      <c r="NQ95" s="629"/>
      <c r="NR95" s="629"/>
      <c r="NS95" s="629"/>
      <c r="NT95" s="629"/>
      <c r="NU95" s="629"/>
      <c r="NV95" s="629"/>
      <c r="NW95" s="629"/>
      <c r="NX95" s="629"/>
      <c r="NY95" s="629"/>
      <c r="NZ95" s="629"/>
      <c r="OA95" s="629"/>
      <c r="OB95" s="629"/>
      <c r="OC95" s="629"/>
      <c r="OD95" s="629"/>
      <c r="OE95" s="629"/>
      <c r="OF95" s="629"/>
      <c r="OG95" s="629"/>
      <c r="OH95" s="629"/>
      <c r="OI95" s="629"/>
      <c r="OJ95" s="629"/>
      <c r="OK95" s="629"/>
      <c r="OL95" s="629"/>
      <c r="OM95" s="629"/>
      <c r="ON95" s="629"/>
      <c r="OO95" s="629"/>
      <c r="OP95" s="629"/>
      <c r="OQ95" s="629"/>
      <c r="OR95" s="629"/>
      <c r="OS95" s="629"/>
      <c r="OT95" s="629"/>
      <c r="OU95" s="629"/>
      <c r="OV95" s="629"/>
      <c r="OW95" s="629"/>
      <c r="OX95" s="629"/>
      <c r="OY95" s="629"/>
      <c r="OZ95" s="629"/>
      <c r="PA95" s="629"/>
      <c r="PB95" s="629"/>
      <c r="PC95" s="629"/>
      <c r="PD95" s="629"/>
      <c r="PE95" s="629"/>
      <c r="PF95" s="629"/>
      <c r="PG95" s="629"/>
      <c r="PH95" s="629"/>
      <c r="PI95" s="629"/>
      <c r="PJ95" s="629"/>
      <c r="PK95" s="629"/>
      <c r="PL95" s="629"/>
      <c r="PM95" s="629"/>
      <c r="PN95" s="629"/>
      <c r="PO95" s="629"/>
      <c r="PP95" s="629"/>
      <c r="PQ95" s="629"/>
      <c r="PR95" s="629"/>
      <c r="PS95" s="629"/>
      <c r="PT95" s="629"/>
      <c r="PU95" s="629"/>
      <c r="PV95" s="629"/>
      <c r="PW95" s="629"/>
      <c r="PX95" s="629"/>
      <c r="PY95" s="629"/>
      <c r="PZ95" s="629"/>
      <c r="QA95" s="629"/>
      <c r="QB95" s="629"/>
      <c r="QC95" s="629"/>
      <c r="QD95" s="629"/>
      <c r="QE95" s="629"/>
      <c r="QF95" s="629"/>
      <c r="QG95" s="629"/>
      <c r="QH95" s="629"/>
      <c r="QI95" s="629"/>
      <c r="QJ95" s="629"/>
      <c r="QK95" s="629"/>
      <c r="QL95" s="629"/>
      <c r="QM95" s="629"/>
      <c r="QN95" s="629"/>
      <c r="QO95" s="629"/>
      <c r="QP95" s="629"/>
      <c r="QQ95" s="629"/>
      <c r="QR95" s="629"/>
      <c r="QS95" s="629"/>
      <c r="QT95" s="629"/>
      <c r="QU95" s="629"/>
      <c r="QV95" s="629"/>
      <c r="QW95" s="629"/>
      <c r="QX95" s="629"/>
      <c r="QY95" s="629"/>
      <c r="QZ95" s="629"/>
      <c r="RA95" s="629"/>
      <c r="RB95" s="629"/>
      <c r="RC95" s="629"/>
      <c r="RD95" s="629"/>
      <c r="RE95" s="629"/>
      <c r="RF95" s="629"/>
      <c r="RG95" s="629"/>
      <c r="RH95" s="629"/>
      <c r="RI95" s="629"/>
      <c r="RJ95" s="629"/>
      <c r="RK95" s="629"/>
      <c r="RL95" s="629"/>
      <c r="RM95" s="629"/>
      <c r="RN95" s="629"/>
      <c r="RO95" s="629"/>
      <c r="RP95" s="629"/>
      <c r="RQ95" s="629"/>
      <c r="RR95" s="629"/>
      <c r="RS95" s="629"/>
      <c r="RT95" s="629"/>
      <c r="RU95" s="629"/>
      <c r="RV95" s="629"/>
      <c r="RW95" s="629"/>
      <c r="RX95" s="629"/>
      <c r="RY95" s="629"/>
      <c r="RZ95" s="629"/>
      <c r="SA95" s="629"/>
      <c r="SB95" s="629"/>
      <c r="SC95" s="629"/>
      <c r="SD95" s="629"/>
      <c r="SE95" s="629"/>
      <c r="SF95" s="629"/>
      <c r="SG95" s="629"/>
      <c r="SH95" s="629"/>
      <c r="SI95" s="629"/>
      <c r="SJ95" s="629"/>
      <c r="SK95" s="629"/>
      <c r="SL95" s="629"/>
      <c r="SM95" s="629"/>
      <c r="SN95" s="629"/>
      <c r="SO95" s="629"/>
      <c r="SP95" s="629"/>
      <c r="SQ95" s="629"/>
      <c r="SR95" s="629"/>
      <c r="SS95" s="629"/>
      <c r="ST95" s="629"/>
      <c r="SU95" s="629"/>
      <c r="SV95" s="629"/>
      <c r="SW95" s="629"/>
      <c r="SX95" s="629"/>
      <c r="SY95" s="629"/>
      <c r="SZ95" s="629"/>
      <c r="TA95" s="629"/>
      <c r="TB95" s="629"/>
      <c r="TC95" s="629"/>
      <c r="TD95" s="629"/>
      <c r="TE95" s="629"/>
      <c r="TF95" s="629"/>
      <c r="TG95" s="629"/>
      <c r="TH95" s="629"/>
      <c r="TI95" s="629"/>
      <c r="TJ95" s="629"/>
      <c r="TK95" s="629"/>
      <c r="TL95" s="629"/>
      <c r="TM95" s="629"/>
      <c r="TN95" s="629"/>
      <c r="TO95" s="629"/>
      <c r="TP95" s="629"/>
      <c r="TQ95" s="629"/>
      <c r="TR95" s="629"/>
      <c r="TS95" s="629"/>
      <c r="TT95" s="629"/>
      <c r="TU95" s="629"/>
      <c r="TV95" s="629"/>
      <c r="TW95" s="629"/>
      <c r="TX95" s="629"/>
      <c r="TY95" s="629"/>
      <c r="TZ95" s="629"/>
      <c r="UA95" s="629"/>
      <c r="UB95" s="629"/>
      <c r="UC95" s="629"/>
      <c r="UD95" s="629"/>
      <c r="UE95" s="629"/>
      <c r="UF95" s="629"/>
      <c r="UG95" s="629"/>
      <c r="UH95" s="629"/>
      <c r="UI95" s="629"/>
      <c r="UJ95" s="629"/>
      <c r="UK95" s="629"/>
      <c r="UL95" s="629"/>
      <c r="UM95" s="629"/>
      <c r="UN95" s="629"/>
      <c r="UO95" s="629"/>
      <c r="UP95" s="629"/>
      <c r="UQ95" s="629"/>
      <c r="UR95" s="629"/>
      <c r="US95" s="629"/>
      <c r="UT95" s="629"/>
      <c r="UU95" s="629"/>
      <c r="UV95" s="629"/>
      <c r="UW95" s="629"/>
      <c r="UX95" s="629"/>
      <c r="UY95" s="629"/>
      <c r="UZ95" s="629"/>
      <c r="VA95" s="629"/>
      <c r="VB95" s="629"/>
      <c r="VC95" s="629"/>
      <c r="VD95" s="629"/>
      <c r="VE95" s="629"/>
      <c r="VF95" s="629"/>
      <c r="VG95" s="629"/>
      <c r="VH95" s="629"/>
      <c r="VI95" s="629"/>
      <c r="VJ95" s="629"/>
      <c r="VK95" s="629"/>
      <c r="VL95" s="629"/>
      <c r="VM95" s="629"/>
      <c r="VN95" s="629"/>
      <c r="VO95" s="629"/>
      <c r="VP95" s="629"/>
      <c r="VQ95" s="629"/>
      <c r="VR95" s="629"/>
      <c r="VS95" s="629"/>
      <c r="VT95" s="629"/>
      <c r="VU95" s="629"/>
      <c r="VV95" s="629"/>
      <c r="VW95" s="629"/>
      <c r="VX95" s="629"/>
      <c r="VY95" s="629"/>
      <c r="VZ95" s="629"/>
      <c r="WA95" s="629"/>
      <c r="WB95" s="629"/>
      <c r="WC95" s="629"/>
      <c r="WD95" s="629"/>
      <c r="WE95" s="629"/>
      <c r="WF95" s="629"/>
      <c r="WG95" s="629"/>
      <c r="WH95" s="629"/>
      <c r="WI95" s="629"/>
      <c r="WJ95" s="629"/>
      <c r="WK95" s="629"/>
      <c r="WL95" s="629"/>
      <c r="WM95" s="629"/>
      <c r="WN95" s="629"/>
      <c r="WO95" s="629"/>
      <c r="WP95" s="629"/>
      <c r="WQ95" s="629"/>
      <c r="WR95" s="629"/>
      <c r="WS95" s="629"/>
      <c r="WT95" s="629"/>
      <c r="WU95" s="629"/>
      <c r="WV95" s="629"/>
      <c r="WW95" s="629"/>
      <c r="WX95" s="629"/>
      <c r="WY95" s="629"/>
      <c r="WZ95" s="629"/>
      <c r="XA95" s="629"/>
      <c r="XB95" s="629"/>
      <c r="XC95" s="629"/>
      <c r="XD95" s="629"/>
      <c r="XE95" s="629"/>
      <c r="XF95" s="629"/>
      <c r="XG95" s="629"/>
      <c r="XH95" s="629"/>
      <c r="XI95" s="629"/>
      <c r="XJ95" s="629"/>
      <c r="XK95" s="629"/>
      <c r="XL95" s="629"/>
      <c r="XM95" s="629"/>
      <c r="XN95" s="629"/>
      <c r="XO95" s="629"/>
      <c r="XP95" s="629"/>
      <c r="XQ95" s="629"/>
      <c r="XR95" s="629"/>
      <c r="XS95" s="629"/>
      <c r="XT95" s="629"/>
      <c r="XU95" s="629"/>
      <c r="XV95" s="629"/>
      <c r="XW95" s="629"/>
      <c r="XX95" s="629"/>
      <c r="XY95" s="629"/>
      <c r="XZ95" s="629"/>
      <c r="YA95" s="629"/>
      <c r="YB95" s="629"/>
      <c r="YC95" s="629"/>
      <c r="YD95" s="629"/>
      <c r="YE95" s="629"/>
      <c r="YF95" s="629"/>
      <c r="YG95" s="629"/>
      <c r="YH95" s="629"/>
      <c r="YI95" s="629"/>
      <c r="YJ95" s="629"/>
      <c r="YK95" s="629"/>
      <c r="YL95" s="629"/>
      <c r="YM95" s="629"/>
      <c r="YN95" s="629"/>
      <c r="YO95" s="629"/>
      <c r="YP95" s="629"/>
      <c r="YQ95" s="629"/>
      <c r="YR95" s="629"/>
      <c r="YS95" s="629"/>
      <c r="YT95" s="629"/>
      <c r="YU95" s="629"/>
      <c r="YV95" s="629"/>
      <c r="YW95" s="629"/>
      <c r="YX95" s="629"/>
      <c r="YY95" s="629"/>
      <c r="YZ95" s="629"/>
      <c r="ZA95" s="629"/>
      <c r="ZB95" s="629"/>
      <c r="ZC95" s="629"/>
      <c r="ZD95" s="629"/>
      <c r="ZE95" s="629"/>
      <c r="ZF95" s="629"/>
      <c r="ZG95" s="629"/>
      <c r="ZH95" s="629"/>
      <c r="ZI95" s="629"/>
      <c r="ZJ95" s="629"/>
      <c r="ZK95" s="629"/>
      <c r="ZL95" s="629"/>
      <c r="ZM95" s="629"/>
      <c r="ZN95" s="629"/>
      <c r="ZO95" s="629"/>
      <c r="ZP95" s="629"/>
      <c r="ZQ95" s="629"/>
      <c r="ZR95" s="629"/>
      <c r="ZS95" s="629"/>
      <c r="ZT95" s="629"/>
      <c r="ZU95" s="629"/>
      <c r="ZV95" s="629"/>
      <c r="ZW95" s="629"/>
      <c r="ZX95" s="629"/>
      <c r="ZY95" s="629"/>
      <c r="ZZ95" s="629"/>
      <c r="AAA95" s="629"/>
      <c r="AAB95" s="629"/>
      <c r="AAC95" s="629"/>
      <c r="AAD95" s="629"/>
      <c r="AAE95" s="629"/>
      <c r="AAF95" s="629"/>
      <c r="AAG95" s="629"/>
      <c r="AAH95" s="629"/>
      <c r="AAI95" s="629"/>
      <c r="AAJ95" s="629"/>
      <c r="AAK95" s="629"/>
      <c r="AAL95" s="629"/>
      <c r="AAM95" s="629"/>
      <c r="AAN95" s="629"/>
      <c r="AAO95" s="629"/>
      <c r="AAP95" s="629"/>
      <c r="AAQ95" s="629"/>
      <c r="AAR95" s="629"/>
      <c r="AAS95" s="629"/>
      <c r="AAT95" s="629"/>
      <c r="AAU95" s="629"/>
      <c r="AAV95" s="629"/>
      <c r="AAW95" s="629"/>
      <c r="AAX95" s="629"/>
      <c r="AAY95" s="629"/>
      <c r="AAZ95" s="629"/>
      <c r="ABA95" s="629"/>
      <c r="ABB95" s="629"/>
      <c r="ABC95" s="629"/>
      <c r="ABD95" s="629"/>
      <c r="ABE95" s="629"/>
      <c r="ABF95" s="629"/>
      <c r="ABG95" s="629"/>
      <c r="ABH95" s="629"/>
      <c r="ABI95" s="629"/>
      <c r="ABJ95" s="629"/>
      <c r="ABK95" s="629"/>
      <c r="ABL95" s="629"/>
      <c r="ABM95" s="629"/>
      <c r="ABN95" s="629"/>
      <c r="ABO95" s="629"/>
      <c r="ABP95" s="629"/>
      <c r="ABQ95" s="629"/>
      <c r="ABR95" s="629"/>
      <c r="ABS95" s="629"/>
      <c r="ABT95" s="629"/>
      <c r="ABU95" s="629"/>
      <c r="ABV95" s="629"/>
      <c r="ABW95" s="629"/>
      <c r="ABX95" s="629"/>
      <c r="ABY95" s="629"/>
      <c r="ABZ95" s="629"/>
      <c r="ACA95" s="629"/>
      <c r="ACB95" s="629"/>
      <c r="ACC95" s="629"/>
      <c r="ACD95" s="629"/>
      <c r="ACE95" s="629"/>
      <c r="ACF95" s="629"/>
      <c r="ACG95" s="629"/>
      <c r="ACH95" s="629"/>
      <c r="ACI95" s="629"/>
      <c r="ACJ95" s="629"/>
      <c r="ACK95" s="629"/>
      <c r="ACL95" s="629"/>
      <c r="ACM95" s="629"/>
      <c r="ACN95" s="629"/>
      <c r="ACO95" s="629"/>
      <c r="ACP95" s="629"/>
      <c r="ACQ95" s="629"/>
      <c r="ACR95" s="629"/>
      <c r="ACS95" s="629"/>
      <c r="ACT95" s="629"/>
      <c r="ACU95" s="629"/>
      <c r="ACV95" s="629"/>
      <c r="ACW95" s="629"/>
      <c r="ACX95" s="629"/>
      <c r="ACY95" s="629"/>
      <c r="ACZ95" s="629"/>
      <c r="ADA95" s="629"/>
      <c r="ADB95" s="629"/>
      <c r="ADC95" s="629"/>
      <c r="ADD95" s="629"/>
      <c r="ADE95" s="629"/>
      <c r="ADF95" s="629"/>
      <c r="ADG95" s="629"/>
      <c r="ADH95" s="629"/>
      <c r="ADI95" s="629"/>
      <c r="ADJ95" s="629"/>
      <c r="ADK95" s="629"/>
      <c r="ADL95" s="629"/>
      <c r="ADM95" s="629"/>
      <c r="ADN95" s="629"/>
      <c r="ADO95" s="629"/>
      <c r="ADP95" s="629"/>
      <c r="ADQ95" s="629"/>
      <c r="ADR95" s="629"/>
      <c r="ADS95" s="629"/>
      <c r="ADT95" s="629"/>
      <c r="ADU95" s="629"/>
      <c r="ADV95" s="629"/>
      <c r="ADW95" s="629"/>
      <c r="ADX95" s="629"/>
      <c r="ADY95" s="629"/>
      <c r="ADZ95" s="629"/>
      <c r="AEA95" s="629"/>
      <c r="AEB95" s="629"/>
      <c r="AEC95" s="629"/>
      <c r="AED95" s="629"/>
      <c r="AEE95" s="629"/>
      <c r="AEF95" s="629"/>
      <c r="AEG95" s="629"/>
      <c r="AEH95" s="629"/>
      <c r="AEI95" s="629"/>
      <c r="AEJ95" s="629"/>
      <c r="AEK95" s="629"/>
      <c r="AEL95" s="629"/>
      <c r="AEM95" s="629"/>
      <c r="AEN95" s="629"/>
      <c r="AEO95" s="629"/>
      <c r="AEP95" s="629"/>
      <c r="AEQ95" s="629"/>
      <c r="AER95" s="629"/>
      <c r="AES95" s="629"/>
      <c r="AET95" s="629"/>
      <c r="AEU95" s="629"/>
      <c r="AEV95" s="629"/>
      <c r="AEW95" s="629"/>
      <c r="AEX95" s="629"/>
      <c r="AEY95" s="629"/>
      <c r="AEZ95" s="629"/>
      <c r="AFA95" s="629"/>
      <c r="AFB95" s="629"/>
      <c r="AFC95" s="629"/>
      <c r="AFD95" s="629"/>
      <c r="AFE95" s="629"/>
      <c r="AFF95" s="629"/>
      <c r="AFG95" s="629"/>
      <c r="AFH95" s="629"/>
      <c r="AFI95" s="629"/>
      <c r="AFJ95" s="629"/>
      <c r="AFK95" s="629"/>
      <c r="AFL95" s="629"/>
      <c r="AFM95" s="629"/>
      <c r="AFN95" s="629"/>
      <c r="AFO95" s="629"/>
      <c r="AFP95" s="629"/>
      <c r="AFQ95" s="629"/>
      <c r="AFR95" s="629"/>
      <c r="AFS95" s="629"/>
      <c r="AFT95" s="629"/>
      <c r="AFU95" s="629"/>
      <c r="AFV95" s="629"/>
      <c r="AFW95" s="629"/>
      <c r="AFX95" s="629"/>
      <c r="AFY95" s="629"/>
      <c r="AFZ95" s="629"/>
      <c r="AGA95" s="629"/>
      <c r="AGB95" s="629"/>
      <c r="AGC95" s="629"/>
      <c r="AGD95" s="629"/>
      <c r="AGE95" s="629"/>
      <c r="AGF95" s="629"/>
      <c r="AGG95" s="629"/>
      <c r="AGH95" s="629"/>
      <c r="AGI95" s="629"/>
      <c r="AGJ95" s="629"/>
      <c r="AGK95" s="629"/>
      <c r="AGL95" s="629"/>
      <c r="AGM95" s="629"/>
      <c r="AGN95" s="629"/>
      <c r="AGO95" s="629"/>
      <c r="AGP95" s="629"/>
      <c r="AGQ95" s="629"/>
      <c r="AGR95" s="629"/>
      <c r="AGS95" s="629"/>
      <c r="AGT95" s="629"/>
      <c r="AGU95" s="629"/>
      <c r="AGV95" s="629"/>
      <c r="AGW95" s="629"/>
      <c r="AGX95" s="629"/>
      <c r="AGY95" s="629"/>
      <c r="AGZ95" s="629"/>
      <c r="AHA95" s="629"/>
      <c r="AHB95" s="629"/>
      <c r="AHC95" s="629"/>
      <c r="AHD95" s="629"/>
      <c r="AHE95" s="629"/>
      <c r="AHF95" s="629"/>
      <c r="AHG95" s="629"/>
      <c r="AHH95" s="629"/>
      <c r="AHI95" s="629"/>
      <c r="AHJ95" s="629"/>
      <c r="AHK95" s="629"/>
      <c r="AHL95" s="629"/>
      <c r="AHM95" s="629"/>
      <c r="AHN95" s="629"/>
      <c r="AHO95" s="629"/>
      <c r="AHP95" s="629"/>
      <c r="AHQ95" s="629"/>
      <c r="AHR95" s="629"/>
      <c r="AHS95" s="629"/>
      <c r="AHT95" s="629"/>
      <c r="AHU95" s="629"/>
      <c r="AHV95" s="629"/>
      <c r="AHW95" s="629"/>
      <c r="AHX95" s="629"/>
      <c r="AHY95" s="629"/>
      <c r="AHZ95" s="629"/>
      <c r="AIA95" s="629"/>
      <c r="AIB95" s="629"/>
      <c r="AIC95" s="629"/>
      <c r="AID95" s="629"/>
      <c r="AIE95" s="629"/>
      <c r="AIF95" s="629"/>
      <c r="AIG95" s="629"/>
      <c r="AIH95" s="629"/>
      <c r="AII95" s="629"/>
    </row>
    <row r="96" spans="1:919" s="498" customFormat="1" ht="31.75" customHeight="1" x14ac:dyDescent="0.75">
      <c r="A96" s="2020"/>
      <c r="B96" s="2038"/>
      <c r="C96" s="609">
        <v>12.5</v>
      </c>
      <c r="D96" s="704" t="s">
        <v>47</v>
      </c>
      <c r="E96" s="600" t="s">
        <v>25</v>
      </c>
      <c r="F96" s="600" t="s">
        <v>12</v>
      </c>
      <c r="G96" s="538">
        <f t="array" ref="G96">INDEX('Salary . staff rates'!$A$6:$C$28,MATCH(1,('Salary . staff rates'!$A$6:$A$28=MNO!E96)*('Salary . staff rates'!$B$6:$B$28=MNO!F96),0),3)</f>
        <v>75000</v>
      </c>
      <c r="H96" s="537">
        <f t="shared" si="137"/>
        <v>526.31578947368428</v>
      </c>
      <c r="I96" s="601" t="s">
        <v>0</v>
      </c>
      <c r="J96" s="602" t="s">
        <v>0</v>
      </c>
      <c r="K96" s="606">
        <v>0</v>
      </c>
      <c r="L96" s="603">
        <f t="shared" si="138"/>
        <v>0</v>
      </c>
      <c r="M96" s="648" t="s">
        <v>31</v>
      </c>
      <c r="N96" s="604">
        <f>IF(M96="Yes",L96*'Salary . staff rates'!$C$34,0)</f>
        <v>0</v>
      </c>
      <c r="O96" s="661"/>
      <c r="P96" s="662">
        <v>1</v>
      </c>
      <c r="Q96" s="662">
        <v>1</v>
      </c>
      <c r="R96" s="545"/>
      <c r="S96" s="546">
        <v>3</v>
      </c>
      <c r="T96" s="546">
        <f t="shared" si="151"/>
        <v>3</v>
      </c>
      <c r="U96" s="546">
        <f t="shared" si="152"/>
        <v>3</v>
      </c>
      <c r="W96" s="662"/>
      <c r="Y96" s="1011">
        <f t="shared" si="153"/>
        <v>0</v>
      </c>
      <c r="Z96" s="1011">
        <f t="shared" si="154"/>
        <v>0</v>
      </c>
      <c r="AB96" s="1011">
        <f t="shared" si="155"/>
        <v>0</v>
      </c>
      <c r="AC96" s="1011">
        <f t="shared" si="156"/>
        <v>0</v>
      </c>
      <c r="AD96" s="714"/>
      <c r="AE96" s="1011">
        <f t="shared" si="157"/>
        <v>0</v>
      </c>
      <c r="AF96" s="1011">
        <f t="shared" si="158"/>
        <v>0</v>
      </c>
      <c r="AH96" s="1011">
        <f t="shared" si="159"/>
        <v>0</v>
      </c>
      <c r="AI96" s="1011">
        <f t="shared" si="160"/>
        <v>0</v>
      </c>
      <c r="AJ96" s="714"/>
      <c r="AL96" s="548"/>
      <c r="AN96" s="1011">
        <f t="shared" si="161"/>
        <v>0</v>
      </c>
      <c r="AO96" s="1011">
        <f t="shared" si="162"/>
        <v>0</v>
      </c>
      <c r="AP96" s="547"/>
      <c r="AQ96" s="1011">
        <f t="shared" si="163"/>
        <v>0</v>
      </c>
      <c r="AR96" s="1011">
        <f t="shared" si="164"/>
        <v>0</v>
      </c>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29"/>
      <c r="BW96" s="629"/>
      <c r="BX96" s="629"/>
      <c r="BY96" s="629"/>
      <c r="BZ96" s="629"/>
      <c r="CA96" s="629"/>
      <c r="CB96" s="629"/>
      <c r="CC96" s="629"/>
      <c r="CD96" s="629"/>
      <c r="CE96" s="629"/>
      <c r="CF96" s="629"/>
      <c r="CG96" s="629"/>
      <c r="CH96" s="629"/>
      <c r="CI96" s="629"/>
      <c r="CJ96" s="629"/>
      <c r="CK96" s="629"/>
      <c r="CL96" s="629"/>
      <c r="CM96" s="629"/>
      <c r="CN96" s="629"/>
      <c r="CO96" s="629"/>
      <c r="CP96" s="629"/>
      <c r="CQ96" s="629"/>
      <c r="CR96" s="629"/>
      <c r="CS96" s="629"/>
      <c r="CT96" s="629"/>
      <c r="CU96" s="629"/>
      <c r="CV96" s="629"/>
      <c r="CW96" s="629"/>
      <c r="CX96" s="629"/>
      <c r="CY96" s="629"/>
      <c r="CZ96" s="629"/>
      <c r="DA96" s="629"/>
      <c r="DB96" s="629"/>
      <c r="DC96" s="629"/>
      <c r="DD96" s="629"/>
      <c r="DE96" s="629"/>
      <c r="DF96" s="629"/>
      <c r="DG96" s="629"/>
      <c r="DH96" s="629"/>
      <c r="DI96" s="629"/>
      <c r="DJ96" s="629"/>
      <c r="DK96" s="629"/>
      <c r="DL96" s="629"/>
      <c r="DM96" s="629"/>
      <c r="DN96" s="629"/>
      <c r="DO96" s="629"/>
      <c r="DP96" s="629"/>
      <c r="DQ96" s="629"/>
      <c r="DR96" s="629"/>
      <c r="DS96" s="629"/>
      <c r="DT96" s="629"/>
      <c r="DU96" s="629"/>
      <c r="DV96" s="629"/>
      <c r="DW96" s="629"/>
      <c r="DX96" s="629"/>
      <c r="DY96" s="629"/>
      <c r="DZ96" s="629"/>
      <c r="EA96" s="629"/>
      <c r="EB96" s="629"/>
      <c r="EC96" s="629"/>
      <c r="ED96" s="629"/>
      <c r="EE96" s="629"/>
      <c r="EF96" s="629"/>
      <c r="EG96" s="629"/>
      <c r="EH96" s="629"/>
      <c r="EI96" s="629"/>
      <c r="EJ96" s="629"/>
      <c r="EK96" s="629"/>
      <c r="EL96" s="629"/>
      <c r="EM96" s="629"/>
      <c r="EN96" s="629"/>
      <c r="EO96" s="629"/>
      <c r="EP96" s="629"/>
      <c r="EQ96" s="629"/>
      <c r="ER96" s="629"/>
      <c r="ES96" s="629"/>
      <c r="ET96" s="629"/>
      <c r="EU96" s="629"/>
      <c r="EV96" s="629"/>
      <c r="EW96" s="629"/>
      <c r="EX96" s="629"/>
      <c r="EY96" s="629"/>
      <c r="EZ96" s="629"/>
      <c r="FA96" s="629"/>
      <c r="FB96" s="629"/>
      <c r="FC96" s="629"/>
      <c r="FD96" s="629"/>
      <c r="FE96" s="629"/>
      <c r="FF96" s="629"/>
      <c r="FG96" s="629"/>
      <c r="FH96" s="629"/>
      <c r="FI96" s="629"/>
      <c r="FJ96" s="629"/>
      <c r="FK96" s="629"/>
      <c r="FL96" s="629"/>
      <c r="FM96" s="629"/>
      <c r="FN96" s="629"/>
      <c r="FO96" s="629"/>
      <c r="FP96" s="629"/>
      <c r="FQ96" s="629"/>
      <c r="FR96" s="629"/>
      <c r="FS96" s="629"/>
      <c r="FT96" s="629"/>
      <c r="FU96" s="629"/>
      <c r="FV96" s="629"/>
      <c r="FW96" s="629"/>
      <c r="FX96" s="629"/>
      <c r="FY96" s="629"/>
      <c r="FZ96" s="629"/>
      <c r="GA96" s="629"/>
      <c r="GB96" s="629"/>
      <c r="GC96" s="629"/>
      <c r="GD96" s="629"/>
      <c r="GE96" s="629"/>
      <c r="GF96" s="629"/>
      <c r="GG96" s="629"/>
      <c r="GH96" s="629"/>
      <c r="GI96" s="629"/>
      <c r="GJ96" s="629"/>
      <c r="GK96" s="629"/>
      <c r="GL96" s="629"/>
      <c r="GM96" s="629"/>
      <c r="GN96" s="629"/>
      <c r="GO96" s="629"/>
      <c r="GP96" s="629"/>
      <c r="GQ96" s="629"/>
      <c r="GR96" s="629"/>
      <c r="GS96" s="629"/>
      <c r="GT96" s="629"/>
      <c r="GU96" s="629"/>
      <c r="GV96" s="629"/>
      <c r="GW96" s="629"/>
      <c r="GX96" s="629"/>
      <c r="GY96" s="629"/>
      <c r="GZ96" s="629"/>
      <c r="HA96" s="629"/>
      <c r="HB96" s="629"/>
      <c r="HC96" s="629"/>
      <c r="HD96" s="629"/>
      <c r="HE96" s="629"/>
      <c r="HF96" s="629"/>
      <c r="HG96" s="629"/>
      <c r="HH96" s="629"/>
      <c r="HI96" s="629"/>
      <c r="HJ96" s="629"/>
      <c r="HK96" s="629"/>
      <c r="HL96" s="629"/>
      <c r="HM96" s="629"/>
      <c r="HN96" s="629"/>
      <c r="HO96" s="629"/>
      <c r="HP96" s="629"/>
      <c r="HQ96" s="629"/>
      <c r="HR96" s="629"/>
      <c r="HS96" s="629"/>
      <c r="HT96" s="629"/>
      <c r="HU96" s="629"/>
      <c r="HV96" s="629"/>
      <c r="HW96" s="629"/>
      <c r="HX96" s="629"/>
      <c r="HY96" s="629"/>
      <c r="HZ96" s="629"/>
      <c r="IA96" s="629"/>
      <c r="IB96" s="629"/>
      <c r="IC96" s="629"/>
      <c r="ID96" s="629"/>
      <c r="IE96" s="629"/>
      <c r="IF96" s="629"/>
      <c r="IG96" s="629"/>
      <c r="IH96" s="629"/>
      <c r="II96" s="629"/>
      <c r="IJ96" s="629"/>
      <c r="IK96" s="629"/>
      <c r="IL96" s="629"/>
      <c r="IM96" s="629"/>
      <c r="IN96" s="629"/>
      <c r="IO96" s="629"/>
      <c r="IP96" s="629"/>
      <c r="IQ96" s="629"/>
      <c r="IR96" s="629"/>
      <c r="IS96" s="629"/>
      <c r="IT96" s="629"/>
      <c r="IU96" s="629"/>
      <c r="IV96" s="629"/>
      <c r="IW96" s="629"/>
      <c r="IX96" s="629"/>
      <c r="IY96" s="629"/>
      <c r="IZ96" s="629"/>
      <c r="JA96" s="629"/>
      <c r="JB96" s="629"/>
      <c r="JC96" s="629"/>
      <c r="JD96" s="629"/>
      <c r="JE96" s="629"/>
      <c r="JF96" s="629"/>
      <c r="JG96" s="629"/>
      <c r="JH96" s="629"/>
      <c r="JI96" s="629"/>
      <c r="JJ96" s="629"/>
      <c r="JK96" s="629"/>
      <c r="JL96" s="629"/>
      <c r="JM96" s="629"/>
      <c r="JN96" s="629"/>
      <c r="JO96" s="629"/>
      <c r="JP96" s="629"/>
      <c r="JQ96" s="629"/>
      <c r="JR96" s="629"/>
      <c r="JS96" s="629"/>
      <c r="JT96" s="629"/>
      <c r="JU96" s="629"/>
      <c r="JV96" s="629"/>
      <c r="JW96" s="629"/>
      <c r="JX96" s="629"/>
      <c r="JY96" s="629"/>
      <c r="JZ96" s="629"/>
      <c r="KA96" s="629"/>
      <c r="KB96" s="629"/>
      <c r="KC96" s="629"/>
      <c r="KD96" s="629"/>
      <c r="KE96" s="629"/>
      <c r="KF96" s="629"/>
      <c r="KG96" s="629"/>
      <c r="KH96" s="629"/>
      <c r="KI96" s="629"/>
      <c r="KJ96" s="629"/>
      <c r="KK96" s="629"/>
      <c r="KL96" s="629"/>
      <c r="KM96" s="629"/>
      <c r="KN96" s="629"/>
      <c r="KO96" s="629"/>
      <c r="KP96" s="629"/>
      <c r="KQ96" s="629"/>
      <c r="KR96" s="629"/>
      <c r="KS96" s="629"/>
      <c r="KT96" s="629"/>
      <c r="KU96" s="629"/>
      <c r="KV96" s="629"/>
      <c r="KW96" s="629"/>
      <c r="KX96" s="629"/>
      <c r="KY96" s="629"/>
      <c r="KZ96" s="629"/>
      <c r="LA96" s="629"/>
      <c r="LB96" s="629"/>
      <c r="LC96" s="629"/>
      <c r="LD96" s="629"/>
      <c r="LE96" s="629"/>
      <c r="LF96" s="629"/>
      <c r="LG96" s="629"/>
      <c r="LH96" s="629"/>
      <c r="LI96" s="629"/>
      <c r="LJ96" s="629"/>
      <c r="LK96" s="629"/>
      <c r="LL96" s="629"/>
      <c r="LM96" s="629"/>
      <c r="LN96" s="629"/>
      <c r="LO96" s="629"/>
      <c r="LP96" s="629"/>
      <c r="LQ96" s="629"/>
      <c r="LR96" s="629"/>
      <c r="LS96" s="629"/>
      <c r="LT96" s="629"/>
      <c r="LU96" s="629"/>
      <c r="LV96" s="629"/>
      <c r="LW96" s="629"/>
      <c r="LX96" s="629"/>
      <c r="LY96" s="629"/>
      <c r="LZ96" s="629"/>
      <c r="MA96" s="629"/>
      <c r="MB96" s="629"/>
      <c r="MC96" s="629"/>
      <c r="MD96" s="629"/>
      <c r="ME96" s="629"/>
      <c r="MF96" s="629"/>
      <c r="MG96" s="629"/>
      <c r="MH96" s="629"/>
      <c r="MI96" s="629"/>
      <c r="MJ96" s="629"/>
      <c r="MK96" s="629"/>
      <c r="ML96" s="629"/>
      <c r="MM96" s="629"/>
      <c r="MN96" s="629"/>
      <c r="MO96" s="629"/>
      <c r="MP96" s="629"/>
      <c r="MQ96" s="629"/>
      <c r="MR96" s="629"/>
      <c r="MS96" s="629"/>
      <c r="MT96" s="629"/>
      <c r="MU96" s="629"/>
      <c r="MV96" s="629"/>
      <c r="MW96" s="629"/>
      <c r="MX96" s="629"/>
      <c r="MY96" s="629"/>
      <c r="MZ96" s="629"/>
      <c r="NA96" s="629"/>
      <c r="NB96" s="629"/>
      <c r="NC96" s="629"/>
      <c r="ND96" s="629"/>
      <c r="NE96" s="629"/>
      <c r="NF96" s="629"/>
      <c r="NG96" s="629"/>
      <c r="NH96" s="629"/>
      <c r="NI96" s="629"/>
      <c r="NJ96" s="629"/>
      <c r="NK96" s="629"/>
      <c r="NL96" s="629"/>
      <c r="NM96" s="629"/>
      <c r="NN96" s="629"/>
      <c r="NO96" s="629"/>
      <c r="NP96" s="629"/>
      <c r="NQ96" s="629"/>
      <c r="NR96" s="629"/>
      <c r="NS96" s="629"/>
      <c r="NT96" s="629"/>
      <c r="NU96" s="629"/>
      <c r="NV96" s="629"/>
      <c r="NW96" s="629"/>
      <c r="NX96" s="629"/>
      <c r="NY96" s="629"/>
      <c r="NZ96" s="629"/>
      <c r="OA96" s="629"/>
      <c r="OB96" s="629"/>
      <c r="OC96" s="629"/>
      <c r="OD96" s="629"/>
      <c r="OE96" s="629"/>
      <c r="OF96" s="629"/>
      <c r="OG96" s="629"/>
      <c r="OH96" s="629"/>
      <c r="OI96" s="629"/>
      <c r="OJ96" s="629"/>
      <c r="OK96" s="629"/>
      <c r="OL96" s="629"/>
      <c r="OM96" s="629"/>
      <c r="ON96" s="629"/>
      <c r="OO96" s="629"/>
      <c r="OP96" s="629"/>
      <c r="OQ96" s="629"/>
      <c r="OR96" s="629"/>
      <c r="OS96" s="629"/>
      <c r="OT96" s="629"/>
      <c r="OU96" s="629"/>
      <c r="OV96" s="629"/>
      <c r="OW96" s="629"/>
      <c r="OX96" s="629"/>
      <c r="OY96" s="629"/>
      <c r="OZ96" s="629"/>
      <c r="PA96" s="629"/>
      <c r="PB96" s="629"/>
      <c r="PC96" s="629"/>
      <c r="PD96" s="629"/>
      <c r="PE96" s="629"/>
      <c r="PF96" s="629"/>
      <c r="PG96" s="629"/>
      <c r="PH96" s="629"/>
      <c r="PI96" s="629"/>
      <c r="PJ96" s="629"/>
      <c r="PK96" s="629"/>
      <c r="PL96" s="629"/>
      <c r="PM96" s="629"/>
      <c r="PN96" s="629"/>
      <c r="PO96" s="629"/>
      <c r="PP96" s="629"/>
      <c r="PQ96" s="629"/>
      <c r="PR96" s="629"/>
      <c r="PS96" s="629"/>
      <c r="PT96" s="629"/>
      <c r="PU96" s="629"/>
      <c r="PV96" s="629"/>
      <c r="PW96" s="629"/>
      <c r="PX96" s="629"/>
      <c r="PY96" s="629"/>
      <c r="PZ96" s="629"/>
      <c r="QA96" s="629"/>
      <c r="QB96" s="629"/>
      <c r="QC96" s="629"/>
      <c r="QD96" s="629"/>
      <c r="QE96" s="629"/>
      <c r="QF96" s="629"/>
      <c r="QG96" s="629"/>
      <c r="QH96" s="629"/>
      <c r="QI96" s="629"/>
      <c r="QJ96" s="629"/>
      <c r="QK96" s="629"/>
      <c r="QL96" s="629"/>
      <c r="QM96" s="629"/>
      <c r="QN96" s="629"/>
      <c r="QO96" s="629"/>
      <c r="QP96" s="629"/>
      <c r="QQ96" s="629"/>
      <c r="QR96" s="629"/>
      <c r="QS96" s="629"/>
      <c r="QT96" s="629"/>
      <c r="QU96" s="629"/>
      <c r="QV96" s="629"/>
      <c r="QW96" s="629"/>
      <c r="QX96" s="629"/>
      <c r="QY96" s="629"/>
      <c r="QZ96" s="629"/>
      <c r="RA96" s="629"/>
      <c r="RB96" s="629"/>
      <c r="RC96" s="629"/>
      <c r="RD96" s="629"/>
      <c r="RE96" s="629"/>
      <c r="RF96" s="629"/>
      <c r="RG96" s="629"/>
      <c r="RH96" s="629"/>
      <c r="RI96" s="629"/>
      <c r="RJ96" s="629"/>
      <c r="RK96" s="629"/>
      <c r="RL96" s="629"/>
      <c r="RM96" s="629"/>
      <c r="RN96" s="629"/>
      <c r="RO96" s="629"/>
      <c r="RP96" s="629"/>
      <c r="RQ96" s="629"/>
      <c r="RR96" s="629"/>
      <c r="RS96" s="629"/>
      <c r="RT96" s="629"/>
      <c r="RU96" s="629"/>
      <c r="RV96" s="629"/>
      <c r="RW96" s="629"/>
      <c r="RX96" s="629"/>
      <c r="RY96" s="629"/>
      <c r="RZ96" s="629"/>
      <c r="SA96" s="629"/>
      <c r="SB96" s="629"/>
      <c r="SC96" s="629"/>
      <c r="SD96" s="629"/>
      <c r="SE96" s="629"/>
      <c r="SF96" s="629"/>
      <c r="SG96" s="629"/>
      <c r="SH96" s="629"/>
      <c r="SI96" s="629"/>
      <c r="SJ96" s="629"/>
      <c r="SK96" s="629"/>
      <c r="SL96" s="629"/>
      <c r="SM96" s="629"/>
      <c r="SN96" s="629"/>
      <c r="SO96" s="629"/>
      <c r="SP96" s="629"/>
      <c r="SQ96" s="629"/>
      <c r="SR96" s="629"/>
      <c r="SS96" s="629"/>
      <c r="ST96" s="629"/>
      <c r="SU96" s="629"/>
      <c r="SV96" s="629"/>
      <c r="SW96" s="629"/>
      <c r="SX96" s="629"/>
      <c r="SY96" s="629"/>
      <c r="SZ96" s="629"/>
      <c r="TA96" s="629"/>
      <c r="TB96" s="629"/>
      <c r="TC96" s="629"/>
      <c r="TD96" s="629"/>
      <c r="TE96" s="629"/>
      <c r="TF96" s="629"/>
      <c r="TG96" s="629"/>
      <c r="TH96" s="629"/>
      <c r="TI96" s="629"/>
      <c r="TJ96" s="629"/>
      <c r="TK96" s="629"/>
      <c r="TL96" s="629"/>
      <c r="TM96" s="629"/>
      <c r="TN96" s="629"/>
      <c r="TO96" s="629"/>
      <c r="TP96" s="629"/>
      <c r="TQ96" s="629"/>
      <c r="TR96" s="629"/>
      <c r="TS96" s="629"/>
      <c r="TT96" s="629"/>
      <c r="TU96" s="629"/>
      <c r="TV96" s="629"/>
      <c r="TW96" s="629"/>
      <c r="TX96" s="629"/>
      <c r="TY96" s="629"/>
      <c r="TZ96" s="629"/>
      <c r="UA96" s="629"/>
      <c r="UB96" s="629"/>
      <c r="UC96" s="629"/>
      <c r="UD96" s="629"/>
      <c r="UE96" s="629"/>
      <c r="UF96" s="629"/>
      <c r="UG96" s="629"/>
      <c r="UH96" s="629"/>
      <c r="UI96" s="629"/>
      <c r="UJ96" s="629"/>
      <c r="UK96" s="629"/>
      <c r="UL96" s="629"/>
      <c r="UM96" s="629"/>
      <c r="UN96" s="629"/>
      <c r="UO96" s="629"/>
      <c r="UP96" s="629"/>
      <c r="UQ96" s="629"/>
      <c r="UR96" s="629"/>
      <c r="US96" s="629"/>
      <c r="UT96" s="629"/>
      <c r="UU96" s="629"/>
      <c r="UV96" s="629"/>
      <c r="UW96" s="629"/>
      <c r="UX96" s="629"/>
      <c r="UY96" s="629"/>
      <c r="UZ96" s="629"/>
      <c r="VA96" s="629"/>
      <c r="VB96" s="629"/>
      <c r="VC96" s="629"/>
      <c r="VD96" s="629"/>
      <c r="VE96" s="629"/>
      <c r="VF96" s="629"/>
      <c r="VG96" s="629"/>
      <c r="VH96" s="629"/>
      <c r="VI96" s="629"/>
      <c r="VJ96" s="629"/>
      <c r="VK96" s="629"/>
      <c r="VL96" s="629"/>
      <c r="VM96" s="629"/>
      <c r="VN96" s="629"/>
      <c r="VO96" s="629"/>
      <c r="VP96" s="629"/>
      <c r="VQ96" s="629"/>
      <c r="VR96" s="629"/>
      <c r="VS96" s="629"/>
      <c r="VT96" s="629"/>
      <c r="VU96" s="629"/>
      <c r="VV96" s="629"/>
      <c r="VW96" s="629"/>
      <c r="VX96" s="629"/>
      <c r="VY96" s="629"/>
      <c r="VZ96" s="629"/>
      <c r="WA96" s="629"/>
      <c r="WB96" s="629"/>
      <c r="WC96" s="629"/>
      <c r="WD96" s="629"/>
      <c r="WE96" s="629"/>
      <c r="WF96" s="629"/>
      <c r="WG96" s="629"/>
      <c r="WH96" s="629"/>
      <c r="WI96" s="629"/>
      <c r="WJ96" s="629"/>
      <c r="WK96" s="629"/>
      <c r="WL96" s="629"/>
      <c r="WM96" s="629"/>
      <c r="WN96" s="629"/>
      <c r="WO96" s="629"/>
      <c r="WP96" s="629"/>
      <c r="WQ96" s="629"/>
      <c r="WR96" s="629"/>
      <c r="WS96" s="629"/>
      <c r="WT96" s="629"/>
      <c r="WU96" s="629"/>
      <c r="WV96" s="629"/>
      <c r="WW96" s="629"/>
      <c r="WX96" s="629"/>
      <c r="WY96" s="629"/>
      <c r="WZ96" s="629"/>
      <c r="XA96" s="629"/>
      <c r="XB96" s="629"/>
      <c r="XC96" s="629"/>
      <c r="XD96" s="629"/>
      <c r="XE96" s="629"/>
      <c r="XF96" s="629"/>
      <c r="XG96" s="629"/>
      <c r="XH96" s="629"/>
      <c r="XI96" s="629"/>
      <c r="XJ96" s="629"/>
      <c r="XK96" s="629"/>
      <c r="XL96" s="629"/>
      <c r="XM96" s="629"/>
      <c r="XN96" s="629"/>
      <c r="XO96" s="629"/>
      <c r="XP96" s="629"/>
      <c r="XQ96" s="629"/>
      <c r="XR96" s="629"/>
      <c r="XS96" s="629"/>
      <c r="XT96" s="629"/>
      <c r="XU96" s="629"/>
      <c r="XV96" s="629"/>
      <c r="XW96" s="629"/>
      <c r="XX96" s="629"/>
      <c r="XY96" s="629"/>
      <c r="XZ96" s="629"/>
      <c r="YA96" s="629"/>
      <c r="YB96" s="629"/>
      <c r="YC96" s="629"/>
      <c r="YD96" s="629"/>
      <c r="YE96" s="629"/>
      <c r="YF96" s="629"/>
      <c r="YG96" s="629"/>
      <c r="YH96" s="629"/>
      <c r="YI96" s="629"/>
      <c r="YJ96" s="629"/>
      <c r="YK96" s="629"/>
      <c r="YL96" s="629"/>
      <c r="YM96" s="629"/>
      <c r="YN96" s="629"/>
      <c r="YO96" s="629"/>
      <c r="YP96" s="629"/>
      <c r="YQ96" s="629"/>
      <c r="YR96" s="629"/>
      <c r="YS96" s="629"/>
      <c r="YT96" s="629"/>
      <c r="YU96" s="629"/>
      <c r="YV96" s="629"/>
      <c r="YW96" s="629"/>
      <c r="YX96" s="629"/>
      <c r="YY96" s="629"/>
      <c r="YZ96" s="629"/>
      <c r="ZA96" s="629"/>
      <c r="ZB96" s="629"/>
      <c r="ZC96" s="629"/>
      <c r="ZD96" s="629"/>
      <c r="ZE96" s="629"/>
      <c r="ZF96" s="629"/>
      <c r="ZG96" s="629"/>
      <c r="ZH96" s="629"/>
      <c r="ZI96" s="629"/>
      <c r="ZJ96" s="629"/>
      <c r="ZK96" s="629"/>
      <c r="ZL96" s="629"/>
      <c r="ZM96" s="629"/>
      <c r="ZN96" s="629"/>
      <c r="ZO96" s="629"/>
      <c r="ZP96" s="629"/>
      <c r="ZQ96" s="629"/>
      <c r="ZR96" s="629"/>
      <c r="ZS96" s="629"/>
      <c r="ZT96" s="629"/>
      <c r="ZU96" s="629"/>
      <c r="ZV96" s="629"/>
      <c r="ZW96" s="629"/>
      <c r="ZX96" s="629"/>
      <c r="ZY96" s="629"/>
      <c r="ZZ96" s="629"/>
      <c r="AAA96" s="629"/>
      <c r="AAB96" s="629"/>
      <c r="AAC96" s="629"/>
      <c r="AAD96" s="629"/>
      <c r="AAE96" s="629"/>
      <c r="AAF96" s="629"/>
      <c r="AAG96" s="629"/>
      <c r="AAH96" s="629"/>
      <c r="AAI96" s="629"/>
      <c r="AAJ96" s="629"/>
      <c r="AAK96" s="629"/>
      <c r="AAL96" s="629"/>
      <c r="AAM96" s="629"/>
      <c r="AAN96" s="629"/>
      <c r="AAO96" s="629"/>
      <c r="AAP96" s="629"/>
      <c r="AAQ96" s="629"/>
      <c r="AAR96" s="629"/>
      <c r="AAS96" s="629"/>
      <c r="AAT96" s="629"/>
      <c r="AAU96" s="629"/>
      <c r="AAV96" s="629"/>
      <c r="AAW96" s="629"/>
      <c r="AAX96" s="629"/>
      <c r="AAY96" s="629"/>
      <c r="AAZ96" s="629"/>
      <c r="ABA96" s="629"/>
      <c r="ABB96" s="629"/>
      <c r="ABC96" s="629"/>
      <c r="ABD96" s="629"/>
      <c r="ABE96" s="629"/>
      <c r="ABF96" s="629"/>
      <c r="ABG96" s="629"/>
      <c r="ABH96" s="629"/>
      <c r="ABI96" s="629"/>
      <c r="ABJ96" s="629"/>
      <c r="ABK96" s="629"/>
      <c r="ABL96" s="629"/>
      <c r="ABM96" s="629"/>
      <c r="ABN96" s="629"/>
      <c r="ABO96" s="629"/>
      <c r="ABP96" s="629"/>
      <c r="ABQ96" s="629"/>
      <c r="ABR96" s="629"/>
      <c r="ABS96" s="629"/>
      <c r="ABT96" s="629"/>
      <c r="ABU96" s="629"/>
      <c r="ABV96" s="629"/>
      <c r="ABW96" s="629"/>
      <c r="ABX96" s="629"/>
      <c r="ABY96" s="629"/>
      <c r="ABZ96" s="629"/>
      <c r="ACA96" s="629"/>
      <c r="ACB96" s="629"/>
      <c r="ACC96" s="629"/>
      <c r="ACD96" s="629"/>
      <c r="ACE96" s="629"/>
      <c r="ACF96" s="629"/>
      <c r="ACG96" s="629"/>
      <c r="ACH96" s="629"/>
      <c r="ACI96" s="629"/>
      <c r="ACJ96" s="629"/>
      <c r="ACK96" s="629"/>
      <c r="ACL96" s="629"/>
      <c r="ACM96" s="629"/>
      <c r="ACN96" s="629"/>
      <c r="ACO96" s="629"/>
      <c r="ACP96" s="629"/>
      <c r="ACQ96" s="629"/>
      <c r="ACR96" s="629"/>
      <c r="ACS96" s="629"/>
      <c r="ACT96" s="629"/>
      <c r="ACU96" s="629"/>
      <c r="ACV96" s="629"/>
      <c r="ACW96" s="629"/>
      <c r="ACX96" s="629"/>
      <c r="ACY96" s="629"/>
      <c r="ACZ96" s="629"/>
      <c r="ADA96" s="629"/>
      <c r="ADB96" s="629"/>
      <c r="ADC96" s="629"/>
      <c r="ADD96" s="629"/>
      <c r="ADE96" s="629"/>
      <c r="ADF96" s="629"/>
      <c r="ADG96" s="629"/>
      <c r="ADH96" s="629"/>
      <c r="ADI96" s="629"/>
      <c r="ADJ96" s="629"/>
      <c r="ADK96" s="629"/>
      <c r="ADL96" s="629"/>
      <c r="ADM96" s="629"/>
      <c r="ADN96" s="629"/>
      <c r="ADO96" s="629"/>
      <c r="ADP96" s="629"/>
      <c r="ADQ96" s="629"/>
      <c r="ADR96" s="629"/>
      <c r="ADS96" s="629"/>
      <c r="ADT96" s="629"/>
      <c r="ADU96" s="629"/>
      <c r="ADV96" s="629"/>
      <c r="ADW96" s="629"/>
      <c r="ADX96" s="629"/>
      <c r="ADY96" s="629"/>
      <c r="ADZ96" s="629"/>
      <c r="AEA96" s="629"/>
      <c r="AEB96" s="629"/>
      <c r="AEC96" s="629"/>
      <c r="AED96" s="629"/>
      <c r="AEE96" s="629"/>
      <c r="AEF96" s="629"/>
      <c r="AEG96" s="629"/>
      <c r="AEH96" s="629"/>
      <c r="AEI96" s="629"/>
      <c r="AEJ96" s="629"/>
      <c r="AEK96" s="629"/>
      <c r="AEL96" s="629"/>
      <c r="AEM96" s="629"/>
      <c r="AEN96" s="629"/>
      <c r="AEO96" s="629"/>
      <c r="AEP96" s="629"/>
      <c r="AEQ96" s="629"/>
      <c r="AER96" s="629"/>
      <c r="AES96" s="629"/>
      <c r="AET96" s="629"/>
      <c r="AEU96" s="629"/>
      <c r="AEV96" s="629"/>
      <c r="AEW96" s="629"/>
      <c r="AEX96" s="629"/>
      <c r="AEY96" s="629"/>
      <c r="AEZ96" s="629"/>
      <c r="AFA96" s="629"/>
      <c r="AFB96" s="629"/>
      <c r="AFC96" s="629"/>
      <c r="AFD96" s="629"/>
      <c r="AFE96" s="629"/>
      <c r="AFF96" s="629"/>
      <c r="AFG96" s="629"/>
      <c r="AFH96" s="629"/>
      <c r="AFI96" s="629"/>
      <c r="AFJ96" s="629"/>
      <c r="AFK96" s="629"/>
      <c r="AFL96" s="629"/>
      <c r="AFM96" s="629"/>
      <c r="AFN96" s="629"/>
      <c r="AFO96" s="629"/>
      <c r="AFP96" s="629"/>
      <c r="AFQ96" s="629"/>
      <c r="AFR96" s="629"/>
      <c r="AFS96" s="629"/>
      <c r="AFT96" s="629"/>
      <c r="AFU96" s="629"/>
      <c r="AFV96" s="629"/>
      <c r="AFW96" s="629"/>
      <c r="AFX96" s="629"/>
      <c r="AFY96" s="629"/>
      <c r="AFZ96" s="629"/>
      <c r="AGA96" s="629"/>
      <c r="AGB96" s="629"/>
      <c r="AGC96" s="629"/>
      <c r="AGD96" s="629"/>
      <c r="AGE96" s="629"/>
      <c r="AGF96" s="629"/>
      <c r="AGG96" s="629"/>
      <c r="AGH96" s="629"/>
      <c r="AGI96" s="629"/>
      <c r="AGJ96" s="629"/>
      <c r="AGK96" s="629"/>
      <c r="AGL96" s="629"/>
      <c r="AGM96" s="629"/>
      <c r="AGN96" s="629"/>
      <c r="AGO96" s="629"/>
      <c r="AGP96" s="629"/>
      <c r="AGQ96" s="629"/>
      <c r="AGR96" s="629"/>
      <c r="AGS96" s="629"/>
      <c r="AGT96" s="629"/>
      <c r="AGU96" s="629"/>
      <c r="AGV96" s="629"/>
      <c r="AGW96" s="629"/>
      <c r="AGX96" s="629"/>
      <c r="AGY96" s="629"/>
      <c r="AGZ96" s="629"/>
      <c r="AHA96" s="629"/>
      <c r="AHB96" s="629"/>
      <c r="AHC96" s="629"/>
      <c r="AHD96" s="629"/>
      <c r="AHE96" s="629"/>
      <c r="AHF96" s="629"/>
      <c r="AHG96" s="629"/>
      <c r="AHH96" s="629"/>
      <c r="AHI96" s="629"/>
      <c r="AHJ96" s="629"/>
      <c r="AHK96" s="629"/>
      <c r="AHL96" s="629"/>
      <c r="AHM96" s="629"/>
      <c r="AHN96" s="629"/>
      <c r="AHO96" s="629"/>
      <c r="AHP96" s="629"/>
      <c r="AHQ96" s="629"/>
      <c r="AHR96" s="629"/>
      <c r="AHS96" s="629"/>
      <c r="AHT96" s="629"/>
      <c r="AHU96" s="629"/>
      <c r="AHV96" s="629"/>
      <c r="AHW96" s="629"/>
      <c r="AHX96" s="629"/>
      <c r="AHY96" s="629"/>
      <c r="AHZ96" s="629"/>
      <c r="AIA96" s="629"/>
      <c r="AIB96" s="629"/>
      <c r="AIC96" s="629"/>
      <c r="AID96" s="629"/>
      <c r="AIE96" s="629"/>
      <c r="AIF96" s="629"/>
      <c r="AIG96" s="629"/>
      <c r="AIH96" s="629"/>
      <c r="AII96" s="629"/>
    </row>
    <row r="97" spans="1:919" s="498" customFormat="1" ht="31.75" customHeight="1" x14ac:dyDescent="0.75">
      <c r="A97" s="579"/>
      <c r="B97" s="616"/>
      <c r="C97" s="579"/>
      <c r="D97" s="718"/>
      <c r="E97" s="708"/>
      <c r="F97" s="708"/>
      <c r="G97" s="1898"/>
      <c r="H97" s="651"/>
      <c r="I97" s="709"/>
      <c r="J97" s="722"/>
      <c r="K97" s="711"/>
      <c r="L97" s="712"/>
      <c r="M97" s="719"/>
      <c r="N97" s="712"/>
      <c r="O97" s="661"/>
      <c r="P97" s="721"/>
      <c r="Q97" s="721"/>
      <c r="R97" s="545"/>
      <c r="S97" s="619"/>
      <c r="T97" s="619"/>
      <c r="U97" s="619"/>
      <c r="W97" s="721"/>
      <c r="Y97" s="547"/>
      <c r="Z97" s="547"/>
      <c r="AB97" s="547"/>
      <c r="AC97" s="547"/>
      <c r="AD97" s="547"/>
      <c r="AE97" s="547"/>
      <c r="AF97" s="547"/>
      <c r="AH97" s="547"/>
      <c r="AI97" s="547"/>
      <c r="AJ97" s="547"/>
      <c r="AL97" s="548"/>
      <c r="AN97" s="547"/>
      <c r="AO97" s="547"/>
      <c r="AP97" s="547"/>
      <c r="AQ97" s="547"/>
      <c r="AR97" s="547"/>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29"/>
      <c r="BW97" s="629"/>
      <c r="BX97" s="629"/>
      <c r="BY97" s="629"/>
      <c r="BZ97" s="629"/>
      <c r="CA97" s="629"/>
      <c r="CB97" s="629"/>
      <c r="CC97" s="629"/>
      <c r="CD97" s="629"/>
      <c r="CE97" s="629"/>
      <c r="CF97" s="629"/>
      <c r="CG97" s="629"/>
      <c r="CH97" s="629"/>
      <c r="CI97" s="629"/>
      <c r="CJ97" s="629"/>
      <c r="CK97" s="629"/>
      <c r="CL97" s="629"/>
      <c r="CM97" s="629"/>
      <c r="CN97" s="629"/>
      <c r="CO97" s="629"/>
      <c r="CP97" s="629"/>
      <c r="CQ97" s="629"/>
      <c r="CR97" s="629"/>
      <c r="CS97" s="629"/>
      <c r="CT97" s="629"/>
      <c r="CU97" s="629"/>
      <c r="CV97" s="629"/>
      <c r="CW97" s="629"/>
      <c r="CX97" s="629"/>
      <c r="CY97" s="629"/>
      <c r="CZ97" s="629"/>
      <c r="DA97" s="629"/>
      <c r="DB97" s="629"/>
      <c r="DC97" s="629"/>
      <c r="DD97" s="629"/>
      <c r="DE97" s="629"/>
      <c r="DF97" s="629"/>
      <c r="DG97" s="629"/>
      <c r="DH97" s="629"/>
      <c r="DI97" s="629"/>
      <c r="DJ97" s="629"/>
      <c r="DK97" s="629"/>
      <c r="DL97" s="629"/>
      <c r="DM97" s="629"/>
      <c r="DN97" s="629"/>
      <c r="DO97" s="629"/>
      <c r="DP97" s="629"/>
      <c r="DQ97" s="629"/>
      <c r="DR97" s="629"/>
      <c r="DS97" s="629"/>
      <c r="DT97" s="629"/>
      <c r="DU97" s="629"/>
      <c r="DV97" s="629"/>
      <c r="DW97" s="629"/>
      <c r="DX97" s="629"/>
      <c r="DY97" s="629"/>
      <c r="DZ97" s="629"/>
      <c r="EA97" s="629"/>
      <c r="EB97" s="629"/>
      <c r="EC97" s="629"/>
      <c r="ED97" s="629"/>
      <c r="EE97" s="629"/>
      <c r="EF97" s="629"/>
      <c r="EG97" s="629"/>
      <c r="EH97" s="629"/>
      <c r="EI97" s="629"/>
      <c r="EJ97" s="629"/>
      <c r="EK97" s="629"/>
      <c r="EL97" s="629"/>
      <c r="EM97" s="629"/>
      <c r="EN97" s="629"/>
      <c r="EO97" s="629"/>
      <c r="EP97" s="629"/>
      <c r="EQ97" s="629"/>
      <c r="ER97" s="629"/>
      <c r="ES97" s="629"/>
      <c r="ET97" s="629"/>
      <c r="EU97" s="629"/>
      <c r="EV97" s="629"/>
      <c r="EW97" s="629"/>
      <c r="EX97" s="629"/>
      <c r="EY97" s="629"/>
      <c r="EZ97" s="629"/>
      <c r="FA97" s="629"/>
      <c r="FB97" s="629"/>
      <c r="FC97" s="629"/>
      <c r="FD97" s="629"/>
      <c r="FE97" s="629"/>
      <c r="FF97" s="629"/>
      <c r="FG97" s="629"/>
      <c r="FH97" s="629"/>
      <c r="FI97" s="629"/>
      <c r="FJ97" s="629"/>
      <c r="FK97" s="629"/>
      <c r="FL97" s="629"/>
      <c r="FM97" s="629"/>
      <c r="FN97" s="629"/>
      <c r="FO97" s="629"/>
      <c r="FP97" s="629"/>
      <c r="FQ97" s="629"/>
      <c r="FR97" s="629"/>
      <c r="FS97" s="629"/>
      <c r="FT97" s="629"/>
      <c r="FU97" s="629"/>
      <c r="FV97" s="629"/>
      <c r="FW97" s="629"/>
      <c r="FX97" s="629"/>
      <c r="FY97" s="629"/>
      <c r="FZ97" s="629"/>
      <c r="GA97" s="629"/>
      <c r="GB97" s="629"/>
      <c r="GC97" s="629"/>
      <c r="GD97" s="629"/>
      <c r="GE97" s="629"/>
      <c r="GF97" s="629"/>
      <c r="GG97" s="629"/>
      <c r="GH97" s="629"/>
      <c r="GI97" s="629"/>
      <c r="GJ97" s="629"/>
      <c r="GK97" s="629"/>
      <c r="GL97" s="629"/>
      <c r="GM97" s="629"/>
      <c r="GN97" s="629"/>
      <c r="GO97" s="629"/>
      <c r="GP97" s="629"/>
      <c r="GQ97" s="629"/>
      <c r="GR97" s="629"/>
      <c r="GS97" s="629"/>
      <c r="GT97" s="629"/>
      <c r="GU97" s="629"/>
      <c r="GV97" s="629"/>
      <c r="GW97" s="629"/>
      <c r="GX97" s="629"/>
      <c r="GY97" s="629"/>
      <c r="GZ97" s="629"/>
      <c r="HA97" s="629"/>
      <c r="HB97" s="629"/>
      <c r="HC97" s="629"/>
      <c r="HD97" s="629"/>
      <c r="HE97" s="629"/>
      <c r="HF97" s="629"/>
      <c r="HG97" s="629"/>
      <c r="HH97" s="629"/>
      <c r="HI97" s="629"/>
      <c r="HJ97" s="629"/>
      <c r="HK97" s="629"/>
      <c r="HL97" s="629"/>
      <c r="HM97" s="629"/>
      <c r="HN97" s="629"/>
      <c r="HO97" s="629"/>
      <c r="HP97" s="629"/>
      <c r="HQ97" s="629"/>
      <c r="HR97" s="629"/>
      <c r="HS97" s="629"/>
      <c r="HT97" s="629"/>
      <c r="HU97" s="629"/>
      <c r="HV97" s="629"/>
      <c r="HW97" s="629"/>
      <c r="HX97" s="629"/>
      <c r="HY97" s="629"/>
      <c r="HZ97" s="629"/>
      <c r="IA97" s="629"/>
      <c r="IB97" s="629"/>
      <c r="IC97" s="629"/>
      <c r="ID97" s="629"/>
      <c r="IE97" s="629"/>
      <c r="IF97" s="629"/>
      <c r="IG97" s="629"/>
      <c r="IH97" s="629"/>
      <c r="II97" s="629"/>
      <c r="IJ97" s="629"/>
      <c r="IK97" s="629"/>
      <c r="IL97" s="629"/>
      <c r="IM97" s="629"/>
      <c r="IN97" s="629"/>
      <c r="IO97" s="629"/>
      <c r="IP97" s="629"/>
      <c r="IQ97" s="629"/>
      <c r="IR97" s="629"/>
      <c r="IS97" s="629"/>
      <c r="IT97" s="629"/>
      <c r="IU97" s="629"/>
      <c r="IV97" s="629"/>
      <c r="IW97" s="629"/>
      <c r="IX97" s="629"/>
      <c r="IY97" s="629"/>
      <c r="IZ97" s="629"/>
      <c r="JA97" s="629"/>
      <c r="JB97" s="629"/>
      <c r="JC97" s="629"/>
      <c r="JD97" s="629"/>
      <c r="JE97" s="629"/>
      <c r="JF97" s="629"/>
      <c r="JG97" s="629"/>
      <c r="JH97" s="629"/>
      <c r="JI97" s="629"/>
      <c r="JJ97" s="629"/>
      <c r="JK97" s="629"/>
      <c r="JL97" s="629"/>
      <c r="JM97" s="629"/>
      <c r="JN97" s="629"/>
      <c r="JO97" s="629"/>
      <c r="JP97" s="629"/>
      <c r="JQ97" s="629"/>
      <c r="JR97" s="629"/>
      <c r="JS97" s="629"/>
      <c r="JT97" s="629"/>
      <c r="JU97" s="629"/>
      <c r="JV97" s="629"/>
      <c r="JW97" s="629"/>
      <c r="JX97" s="629"/>
      <c r="JY97" s="629"/>
      <c r="JZ97" s="629"/>
      <c r="KA97" s="629"/>
      <c r="KB97" s="629"/>
      <c r="KC97" s="629"/>
      <c r="KD97" s="629"/>
      <c r="KE97" s="629"/>
      <c r="KF97" s="629"/>
      <c r="KG97" s="629"/>
      <c r="KH97" s="629"/>
      <c r="KI97" s="629"/>
      <c r="KJ97" s="629"/>
      <c r="KK97" s="629"/>
      <c r="KL97" s="629"/>
      <c r="KM97" s="629"/>
      <c r="KN97" s="629"/>
      <c r="KO97" s="629"/>
      <c r="KP97" s="629"/>
      <c r="KQ97" s="629"/>
      <c r="KR97" s="629"/>
      <c r="KS97" s="629"/>
      <c r="KT97" s="629"/>
      <c r="KU97" s="629"/>
      <c r="KV97" s="629"/>
      <c r="KW97" s="629"/>
      <c r="KX97" s="629"/>
      <c r="KY97" s="629"/>
      <c r="KZ97" s="629"/>
      <c r="LA97" s="629"/>
      <c r="LB97" s="629"/>
      <c r="LC97" s="629"/>
      <c r="LD97" s="629"/>
      <c r="LE97" s="629"/>
      <c r="LF97" s="629"/>
      <c r="LG97" s="629"/>
      <c r="LH97" s="629"/>
      <c r="LI97" s="629"/>
      <c r="LJ97" s="629"/>
      <c r="LK97" s="629"/>
      <c r="LL97" s="629"/>
      <c r="LM97" s="629"/>
      <c r="LN97" s="629"/>
      <c r="LO97" s="629"/>
      <c r="LP97" s="629"/>
      <c r="LQ97" s="629"/>
      <c r="LR97" s="629"/>
      <c r="LS97" s="629"/>
      <c r="LT97" s="629"/>
      <c r="LU97" s="629"/>
      <c r="LV97" s="629"/>
      <c r="LW97" s="629"/>
      <c r="LX97" s="629"/>
      <c r="LY97" s="629"/>
      <c r="LZ97" s="629"/>
      <c r="MA97" s="629"/>
      <c r="MB97" s="629"/>
      <c r="MC97" s="629"/>
      <c r="MD97" s="629"/>
      <c r="ME97" s="629"/>
      <c r="MF97" s="629"/>
      <c r="MG97" s="629"/>
      <c r="MH97" s="629"/>
      <c r="MI97" s="629"/>
      <c r="MJ97" s="629"/>
      <c r="MK97" s="629"/>
      <c r="ML97" s="629"/>
      <c r="MM97" s="629"/>
      <c r="MN97" s="629"/>
      <c r="MO97" s="629"/>
      <c r="MP97" s="629"/>
      <c r="MQ97" s="629"/>
      <c r="MR97" s="629"/>
      <c r="MS97" s="629"/>
      <c r="MT97" s="629"/>
      <c r="MU97" s="629"/>
      <c r="MV97" s="629"/>
      <c r="MW97" s="629"/>
      <c r="MX97" s="629"/>
      <c r="MY97" s="629"/>
      <c r="MZ97" s="629"/>
      <c r="NA97" s="629"/>
      <c r="NB97" s="629"/>
      <c r="NC97" s="629"/>
      <c r="ND97" s="629"/>
      <c r="NE97" s="629"/>
      <c r="NF97" s="629"/>
      <c r="NG97" s="629"/>
      <c r="NH97" s="629"/>
      <c r="NI97" s="629"/>
      <c r="NJ97" s="629"/>
      <c r="NK97" s="629"/>
      <c r="NL97" s="629"/>
      <c r="NM97" s="629"/>
      <c r="NN97" s="629"/>
      <c r="NO97" s="629"/>
      <c r="NP97" s="629"/>
      <c r="NQ97" s="629"/>
      <c r="NR97" s="629"/>
      <c r="NS97" s="629"/>
      <c r="NT97" s="629"/>
      <c r="NU97" s="629"/>
      <c r="NV97" s="629"/>
      <c r="NW97" s="629"/>
      <c r="NX97" s="629"/>
      <c r="NY97" s="629"/>
      <c r="NZ97" s="629"/>
      <c r="OA97" s="629"/>
      <c r="OB97" s="629"/>
      <c r="OC97" s="629"/>
      <c r="OD97" s="629"/>
      <c r="OE97" s="629"/>
      <c r="OF97" s="629"/>
      <c r="OG97" s="629"/>
      <c r="OH97" s="629"/>
      <c r="OI97" s="629"/>
      <c r="OJ97" s="629"/>
      <c r="OK97" s="629"/>
      <c r="OL97" s="629"/>
      <c r="OM97" s="629"/>
      <c r="ON97" s="629"/>
      <c r="OO97" s="629"/>
      <c r="OP97" s="629"/>
      <c r="OQ97" s="629"/>
      <c r="OR97" s="629"/>
      <c r="OS97" s="629"/>
      <c r="OT97" s="629"/>
      <c r="OU97" s="629"/>
      <c r="OV97" s="629"/>
      <c r="OW97" s="629"/>
      <c r="OX97" s="629"/>
      <c r="OY97" s="629"/>
      <c r="OZ97" s="629"/>
      <c r="PA97" s="629"/>
      <c r="PB97" s="629"/>
      <c r="PC97" s="629"/>
      <c r="PD97" s="629"/>
      <c r="PE97" s="629"/>
      <c r="PF97" s="629"/>
      <c r="PG97" s="629"/>
      <c r="PH97" s="629"/>
      <c r="PI97" s="629"/>
      <c r="PJ97" s="629"/>
      <c r="PK97" s="629"/>
      <c r="PL97" s="629"/>
      <c r="PM97" s="629"/>
      <c r="PN97" s="629"/>
      <c r="PO97" s="629"/>
      <c r="PP97" s="629"/>
      <c r="PQ97" s="629"/>
      <c r="PR97" s="629"/>
      <c r="PS97" s="629"/>
      <c r="PT97" s="629"/>
      <c r="PU97" s="629"/>
      <c r="PV97" s="629"/>
      <c r="PW97" s="629"/>
      <c r="PX97" s="629"/>
      <c r="PY97" s="629"/>
      <c r="PZ97" s="629"/>
      <c r="QA97" s="629"/>
      <c r="QB97" s="629"/>
      <c r="QC97" s="629"/>
      <c r="QD97" s="629"/>
      <c r="QE97" s="629"/>
      <c r="QF97" s="629"/>
      <c r="QG97" s="629"/>
      <c r="QH97" s="629"/>
      <c r="QI97" s="629"/>
      <c r="QJ97" s="629"/>
      <c r="QK97" s="629"/>
      <c r="QL97" s="629"/>
      <c r="QM97" s="629"/>
      <c r="QN97" s="629"/>
      <c r="QO97" s="629"/>
      <c r="QP97" s="629"/>
      <c r="QQ97" s="629"/>
      <c r="QR97" s="629"/>
      <c r="QS97" s="629"/>
      <c r="QT97" s="629"/>
      <c r="QU97" s="629"/>
      <c r="QV97" s="629"/>
      <c r="QW97" s="629"/>
      <c r="QX97" s="629"/>
      <c r="QY97" s="629"/>
      <c r="QZ97" s="629"/>
      <c r="RA97" s="629"/>
      <c r="RB97" s="629"/>
      <c r="RC97" s="629"/>
      <c r="RD97" s="629"/>
      <c r="RE97" s="629"/>
      <c r="RF97" s="629"/>
      <c r="RG97" s="629"/>
      <c r="RH97" s="629"/>
      <c r="RI97" s="629"/>
      <c r="RJ97" s="629"/>
      <c r="RK97" s="629"/>
      <c r="RL97" s="629"/>
      <c r="RM97" s="629"/>
      <c r="RN97" s="629"/>
      <c r="RO97" s="629"/>
      <c r="RP97" s="629"/>
      <c r="RQ97" s="629"/>
      <c r="RR97" s="629"/>
      <c r="RS97" s="629"/>
      <c r="RT97" s="629"/>
      <c r="RU97" s="629"/>
      <c r="RV97" s="629"/>
      <c r="RW97" s="629"/>
      <c r="RX97" s="629"/>
      <c r="RY97" s="629"/>
      <c r="RZ97" s="629"/>
      <c r="SA97" s="629"/>
      <c r="SB97" s="629"/>
      <c r="SC97" s="629"/>
      <c r="SD97" s="629"/>
      <c r="SE97" s="629"/>
      <c r="SF97" s="629"/>
      <c r="SG97" s="629"/>
      <c r="SH97" s="629"/>
      <c r="SI97" s="629"/>
      <c r="SJ97" s="629"/>
      <c r="SK97" s="629"/>
      <c r="SL97" s="629"/>
      <c r="SM97" s="629"/>
      <c r="SN97" s="629"/>
      <c r="SO97" s="629"/>
      <c r="SP97" s="629"/>
      <c r="SQ97" s="629"/>
      <c r="SR97" s="629"/>
      <c r="SS97" s="629"/>
      <c r="ST97" s="629"/>
      <c r="SU97" s="629"/>
      <c r="SV97" s="629"/>
      <c r="SW97" s="629"/>
      <c r="SX97" s="629"/>
      <c r="SY97" s="629"/>
      <c r="SZ97" s="629"/>
      <c r="TA97" s="629"/>
      <c r="TB97" s="629"/>
      <c r="TC97" s="629"/>
      <c r="TD97" s="629"/>
      <c r="TE97" s="629"/>
      <c r="TF97" s="629"/>
      <c r="TG97" s="629"/>
      <c r="TH97" s="629"/>
      <c r="TI97" s="629"/>
      <c r="TJ97" s="629"/>
      <c r="TK97" s="629"/>
      <c r="TL97" s="629"/>
      <c r="TM97" s="629"/>
      <c r="TN97" s="629"/>
      <c r="TO97" s="629"/>
      <c r="TP97" s="629"/>
      <c r="TQ97" s="629"/>
      <c r="TR97" s="629"/>
      <c r="TS97" s="629"/>
      <c r="TT97" s="629"/>
      <c r="TU97" s="629"/>
      <c r="TV97" s="629"/>
      <c r="TW97" s="629"/>
      <c r="TX97" s="629"/>
      <c r="TY97" s="629"/>
      <c r="TZ97" s="629"/>
      <c r="UA97" s="629"/>
      <c r="UB97" s="629"/>
      <c r="UC97" s="629"/>
      <c r="UD97" s="629"/>
      <c r="UE97" s="629"/>
      <c r="UF97" s="629"/>
      <c r="UG97" s="629"/>
      <c r="UH97" s="629"/>
      <c r="UI97" s="629"/>
      <c r="UJ97" s="629"/>
      <c r="UK97" s="629"/>
      <c r="UL97" s="629"/>
      <c r="UM97" s="629"/>
      <c r="UN97" s="629"/>
      <c r="UO97" s="629"/>
      <c r="UP97" s="629"/>
      <c r="UQ97" s="629"/>
      <c r="UR97" s="629"/>
      <c r="US97" s="629"/>
      <c r="UT97" s="629"/>
      <c r="UU97" s="629"/>
      <c r="UV97" s="629"/>
      <c r="UW97" s="629"/>
      <c r="UX97" s="629"/>
      <c r="UY97" s="629"/>
      <c r="UZ97" s="629"/>
      <c r="VA97" s="629"/>
      <c r="VB97" s="629"/>
      <c r="VC97" s="629"/>
      <c r="VD97" s="629"/>
      <c r="VE97" s="629"/>
      <c r="VF97" s="629"/>
      <c r="VG97" s="629"/>
      <c r="VH97" s="629"/>
      <c r="VI97" s="629"/>
      <c r="VJ97" s="629"/>
      <c r="VK97" s="629"/>
      <c r="VL97" s="629"/>
      <c r="VM97" s="629"/>
      <c r="VN97" s="629"/>
      <c r="VO97" s="629"/>
      <c r="VP97" s="629"/>
      <c r="VQ97" s="629"/>
      <c r="VR97" s="629"/>
      <c r="VS97" s="629"/>
      <c r="VT97" s="629"/>
      <c r="VU97" s="629"/>
      <c r="VV97" s="629"/>
      <c r="VW97" s="629"/>
      <c r="VX97" s="629"/>
      <c r="VY97" s="629"/>
      <c r="VZ97" s="629"/>
      <c r="WA97" s="629"/>
      <c r="WB97" s="629"/>
      <c r="WC97" s="629"/>
      <c r="WD97" s="629"/>
      <c r="WE97" s="629"/>
      <c r="WF97" s="629"/>
      <c r="WG97" s="629"/>
      <c r="WH97" s="629"/>
      <c r="WI97" s="629"/>
      <c r="WJ97" s="629"/>
      <c r="WK97" s="629"/>
      <c r="WL97" s="629"/>
      <c r="WM97" s="629"/>
      <c r="WN97" s="629"/>
      <c r="WO97" s="629"/>
      <c r="WP97" s="629"/>
      <c r="WQ97" s="629"/>
      <c r="WR97" s="629"/>
      <c r="WS97" s="629"/>
      <c r="WT97" s="629"/>
      <c r="WU97" s="629"/>
      <c r="WV97" s="629"/>
      <c r="WW97" s="629"/>
      <c r="WX97" s="629"/>
      <c r="WY97" s="629"/>
      <c r="WZ97" s="629"/>
      <c r="XA97" s="629"/>
      <c r="XB97" s="629"/>
      <c r="XC97" s="629"/>
      <c r="XD97" s="629"/>
      <c r="XE97" s="629"/>
      <c r="XF97" s="629"/>
      <c r="XG97" s="629"/>
      <c r="XH97" s="629"/>
      <c r="XI97" s="629"/>
      <c r="XJ97" s="629"/>
      <c r="XK97" s="629"/>
      <c r="XL97" s="629"/>
      <c r="XM97" s="629"/>
      <c r="XN97" s="629"/>
      <c r="XO97" s="629"/>
      <c r="XP97" s="629"/>
      <c r="XQ97" s="629"/>
      <c r="XR97" s="629"/>
      <c r="XS97" s="629"/>
      <c r="XT97" s="629"/>
      <c r="XU97" s="629"/>
      <c r="XV97" s="629"/>
      <c r="XW97" s="629"/>
      <c r="XX97" s="629"/>
      <c r="XY97" s="629"/>
      <c r="XZ97" s="629"/>
      <c r="YA97" s="629"/>
      <c r="YB97" s="629"/>
      <c r="YC97" s="629"/>
      <c r="YD97" s="629"/>
      <c r="YE97" s="629"/>
      <c r="YF97" s="629"/>
      <c r="YG97" s="629"/>
      <c r="YH97" s="629"/>
      <c r="YI97" s="629"/>
      <c r="YJ97" s="629"/>
      <c r="YK97" s="629"/>
      <c r="YL97" s="629"/>
      <c r="YM97" s="629"/>
      <c r="YN97" s="629"/>
      <c r="YO97" s="629"/>
      <c r="YP97" s="629"/>
      <c r="YQ97" s="629"/>
      <c r="YR97" s="629"/>
      <c r="YS97" s="629"/>
      <c r="YT97" s="629"/>
      <c r="YU97" s="629"/>
      <c r="YV97" s="629"/>
      <c r="YW97" s="629"/>
      <c r="YX97" s="629"/>
      <c r="YY97" s="629"/>
      <c r="YZ97" s="629"/>
      <c r="ZA97" s="629"/>
      <c r="ZB97" s="629"/>
      <c r="ZC97" s="629"/>
      <c r="ZD97" s="629"/>
      <c r="ZE97" s="629"/>
      <c r="ZF97" s="629"/>
      <c r="ZG97" s="629"/>
      <c r="ZH97" s="629"/>
      <c r="ZI97" s="629"/>
      <c r="ZJ97" s="629"/>
      <c r="ZK97" s="629"/>
      <c r="ZL97" s="629"/>
      <c r="ZM97" s="629"/>
      <c r="ZN97" s="629"/>
      <c r="ZO97" s="629"/>
      <c r="ZP97" s="629"/>
      <c r="ZQ97" s="629"/>
      <c r="ZR97" s="629"/>
      <c r="ZS97" s="629"/>
      <c r="ZT97" s="629"/>
      <c r="ZU97" s="629"/>
      <c r="ZV97" s="629"/>
      <c r="ZW97" s="629"/>
      <c r="ZX97" s="629"/>
      <c r="ZY97" s="629"/>
      <c r="ZZ97" s="629"/>
      <c r="AAA97" s="629"/>
      <c r="AAB97" s="629"/>
      <c r="AAC97" s="629"/>
      <c r="AAD97" s="629"/>
      <c r="AAE97" s="629"/>
      <c r="AAF97" s="629"/>
      <c r="AAG97" s="629"/>
      <c r="AAH97" s="629"/>
      <c r="AAI97" s="629"/>
      <c r="AAJ97" s="629"/>
      <c r="AAK97" s="629"/>
      <c r="AAL97" s="629"/>
      <c r="AAM97" s="629"/>
      <c r="AAN97" s="629"/>
      <c r="AAO97" s="629"/>
      <c r="AAP97" s="629"/>
      <c r="AAQ97" s="629"/>
      <c r="AAR97" s="629"/>
      <c r="AAS97" s="629"/>
      <c r="AAT97" s="629"/>
      <c r="AAU97" s="629"/>
      <c r="AAV97" s="629"/>
      <c r="AAW97" s="629"/>
      <c r="AAX97" s="629"/>
      <c r="AAY97" s="629"/>
      <c r="AAZ97" s="629"/>
      <c r="ABA97" s="629"/>
      <c r="ABB97" s="629"/>
      <c r="ABC97" s="629"/>
      <c r="ABD97" s="629"/>
      <c r="ABE97" s="629"/>
      <c r="ABF97" s="629"/>
      <c r="ABG97" s="629"/>
      <c r="ABH97" s="629"/>
      <c r="ABI97" s="629"/>
      <c r="ABJ97" s="629"/>
      <c r="ABK97" s="629"/>
      <c r="ABL97" s="629"/>
      <c r="ABM97" s="629"/>
      <c r="ABN97" s="629"/>
      <c r="ABO97" s="629"/>
      <c r="ABP97" s="629"/>
      <c r="ABQ97" s="629"/>
      <c r="ABR97" s="629"/>
      <c r="ABS97" s="629"/>
      <c r="ABT97" s="629"/>
      <c r="ABU97" s="629"/>
      <c r="ABV97" s="629"/>
      <c r="ABW97" s="629"/>
      <c r="ABX97" s="629"/>
      <c r="ABY97" s="629"/>
      <c r="ABZ97" s="629"/>
      <c r="ACA97" s="629"/>
      <c r="ACB97" s="629"/>
      <c r="ACC97" s="629"/>
      <c r="ACD97" s="629"/>
      <c r="ACE97" s="629"/>
      <c r="ACF97" s="629"/>
      <c r="ACG97" s="629"/>
      <c r="ACH97" s="629"/>
      <c r="ACI97" s="629"/>
      <c r="ACJ97" s="629"/>
      <c r="ACK97" s="629"/>
      <c r="ACL97" s="629"/>
      <c r="ACM97" s="629"/>
      <c r="ACN97" s="629"/>
      <c r="ACO97" s="629"/>
      <c r="ACP97" s="629"/>
      <c r="ACQ97" s="629"/>
      <c r="ACR97" s="629"/>
      <c r="ACS97" s="629"/>
      <c r="ACT97" s="629"/>
      <c r="ACU97" s="629"/>
      <c r="ACV97" s="629"/>
      <c r="ACW97" s="629"/>
      <c r="ACX97" s="629"/>
      <c r="ACY97" s="629"/>
      <c r="ACZ97" s="629"/>
      <c r="ADA97" s="629"/>
      <c r="ADB97" s="629"/>
      <c r="ADC97" s="629"/>
      <c r="ADD97" s="629"/>
      <c r="ADE97" s="629"/>
      <c r="ADF97" s="629"/>
      <c r="ADG97" s="629"/>
      <c r="ADH97" s="629"/>
      <c r="ADI97" s="629"/>
      <c r="ADJ97" s="629"/>
      <c r="ADK97" s="629"/>
      <c r="ADL97" s="629"/>
      <c r="ADM97" s="629"/>
      <c r="ADN97" s="629"/>
      <c r="ADO97" s="629"/>
      <c r="ADP97" s="629"/>
      <c r="ADQ97" s="629"/>
      <c r="ADR97" s="629"/>
      <c r="ADS97" s="629"/>
      <c r="ADT97" s="629"/>
      <c r="ADU97" s="629"/>
      <c r="ADV97" s="629"/>
      <c r="ADW97" s="629"/>
      <c r="ADX97" s="629"/>
      <c r="ADY97" s="629"/>
      <c r="ADZ97" s="629"/>
      <c r="AEA97" s="629"/>
      <c r="AEB97" s="629"/>
      <c r="AEC97" s="629"/>
      <c r="AED97" s="629"/>
      <c r="AEE97" s="629"/>
      <c r="AEF97" s="629"/>
      <c r="AEG97" s="629"/>
      <c r="AEH97" s="629"/>
      <c r="AEI97" s="629"/>
      <c r="AEJ97" s="629"/>
      <c r="AEK97" s="629"/>
      <c r="AEL97" s="629"/>
      <c r="AEM97" s="629"/>
      <c r="AEN97" s="629"/>
      <c r="AEO97" s="629"/>
      <c r="AEP97" s="629"/>
      <c r="AEQ97" s="629"/>
      <c r="AER97" s="629"/>
      <c r="AES97" s="629"/>
      <c r="AET97" s="629"/>
      <c r="AEU97" s="629"/>
      <c r="AEV97" s="629"/>
      <c r="AEW97" s="629"/>
      <c r="AEX97" s="629"/>
      <c r="AEY97" s="629"/>
      <c r="AEZ97" s="629"/>
      <c r="AFA97" s="629"/>
      <c r="AFB97" s="629"/>
      <c r="AFC97" s="629"/>
      <c r="AFD97" s="629"/>
      <c r="AFE97" s="629"/>
      <c r="AFF97" s="629"/>
      <c r="AFG97" s="629"/>
      <c r="AFH97" s="629"/>
      <c r="AFI97" s="629"/>
      <c r="AFJ97" s="629"/>
      <c r="AFK97" s="629"/>
      <c r="AFL97" s="629"/>
      <c r="AFM97" s="629"/>
      <c r="AFN97" s="629"/>
      <c r="AFO97" s="629"/>
      <c r="AFP97" s="629"/>
      <c r="AFQ97" s="629"/>
      <c r="AFR97" s="629"/>
      <c r="AFS97" s="629"/>
      <c r="AFT97" s="629"/>
      <c r="AFU97" s="629"/>
      <c r="AFV97" s="629"/>
      <c r="AFW97" s="629"/>
      <c r="AFX97" s="629"/>
      <c r="AFY97" s="629"/>
      <c r="AFZ97" s="629"/>
      <c r="AGA97" s="629"/>
      <c r="AGB97" s="629"/>
      <c r="AGC97" s="629"/>
      <c r="AGD97" s="629"/>
      <c r="AGE97" s="629"/>
      <c r="AGF97" s="629"/>
      <c r="AGG97" s="629"/>
      <c r="AGH97" s="629"/>
      <c r="AGI97" s="629"/>
      <c r="AGJ97" s="629"/>
      <c r="AGK97" s="629"/>
      <c r="AGL97" s="629"/>
      <c r="AGM97" s="629"/>
      <c r="AGN97" s="629"/>
      <c r="AGO97" s="629"/>
      <c r="AGP97" s="629"/>
      <c r="AGQ97" s="629"/>
      <c r="AGR97" s="629"/>
      <c r="AGS97" s="629"/>
      <c r="AGT97" s="629"/>
      <c r="AGU97" s="629"/>
      <c r="AGV97" s="629"/>
      <c r="AGW97" s="629"/>
      <c r="AGX97" s="629"/>
      <c r="AGY97" s="629"/>
      <c r="AGZ97" s="629"/>
      <c r="AHA97" s="629"/>
      <c r="AHB97" s="629"/>
      <c r="AHC97" s="629"/>
      <c r="AHD97" s="629"/>
      <c r="AHE97" s="629"/>
      <c r="AHF97" s="629"/>
      <c r="AHG97" s="629"/>
      <c r="AHH97" s="629"/>
      <c r="AHI97" s="629"/>
      <c r="AHJ97" s="629"/>
      <c r="AHK97" s="629"/>
      <c r="AHL97" s="629"/>
      <c r="AHM97" s="629"/>
      <c r="AHN97" s="629"/>
      <c r="AHO97" s="629"/>
      <c r="AHP97" s="629"/>
      <c r="AHQ97" s="629"/>
      <c r="AHR97" s="629"/>
      <c r="AHS97" s="629"/>
      <c r="AHT97" s="629"/>
      <c r="AHU97" s="629"/>
      <c r="AHV97" s="629"/>
      <c r="AHW97" s="629"/>
      <c r="AHX97" s="629"/>
      <c r="AHY97" s="629"/>
      <c r="AHZ97" s="629"/>
      <c r="AIA97" s="629"/>
      <c r="AIB97" s="629"/>
      <c r="AIC97" s="629"/>
      <c r="AID97" s="629"/>
      <c r="AIE97" s="629"/>
      <c r="AIF97" s="629"/>
      <c r="AIG97" s="629"/>
      <c r="AIH97" s="629"/>
      <c r="AII97" s="629"/>
    </row>
    <row r="98" spans="1:919" s="498" customFormat="1" ht="31.75" customHeight="1" x14ac:dyDescent="0.75">
      <c r="A98" s="2018" t="s">
        <v>101</v>
      </c>
      <c r="B98" s="2018" t="s">
        <v>61</v>
      </c>
      <c r="C98" s="609">
        <v>13.1</v>
      </c>
      <c r="D98" s="704" t="s">
        <v>37</v>
      </c>
      <c r="E98" s="600" t="s">
        <v>23</v>
      </c>
      <c r="F98" s="600" t="s">
        <v>6</v>
      </c>
      <c r="G98" s="538">
        <f t="array" ref="G98">INDEX('Salary . staff rates'!$A$6:$C$28,MATCH(1,('Salary . staff rates'!$A$6:$A$28=MNO!E98)*('Salary . staff rates'!$B$6:$B$28=MNO!F98),0),3)</f>
        <v>65000</v>
      </c>
      <c r="H98" s="537">
        <f t="shared" si="137"/>
        <v>456.14035087719299</v>
      </c>
      <c r="I98" s="601" t="s">
        <v>0</v>
      </c>
      <c r="J98" s="602" t="s">
        <v>0</v>
      </c>
      <c r="K98" s="606">
        <v>0</v>
      </c>
      <c r="L98" s="603">
        <f t="shared" si="138"/>
        <v>0</v>
      </c>
      <c r="M98" s="648" t="s">
        <v>31</v>
      </c>
      <c r="N98" s="604">
        <f>IF(M98="Yes",L98*'Salary . staff rates'!$C$34,0)</f>
        <v>0</v>
      </c>
      <c r="O98" s="661"/>
      <c r="P98" s="662">
        <v>1</v>
      </c>
      <c r="Q98" s="662">
        <v>1</v>
      </c>
      <c r="R98" s="545"/>
      <c r="S98" s="546">
        <v>3</v>
      </c>
      <c r="T98" s="546">
        <f t="shared" si="151"/>
        <v>3</v>
      </c>
      <c r="U98" s="546">
        <f t="shared" si="152"/>
        <v>3</v>
      </c>
      <c r="W98" s="662"/>
      <c r="Y98" s="1011">
        <f t="shared" ref="Y98:Y102" si="165">IF(L98&lt;&gt;"",L98*P98,"")</f>
        <v>0</v>
      </c>
      <c r="Z98" s="1011">
        <f t="shared" ref="Z98:Z102" si="166">IF(N98&lt;&gt;"",N98*P98,"")</f>
        <v>0</v>
      </c>
      <c r="AB98" s="1011">
        <f t="shared" ref="AB98:AB102" si="167">IF(L98&lt;&gt;"",L98*Q98,"")</f>
        <v>0</v>
      </c>
      <c r="AC98" s="1011">
        <f t="shared" ref="AC98:AC102" si="168">IF(N98&lt;&gt;"",N98*Q98,"")</f>
        <v>0</v>
      </c>
      <c r="AD98" s="714"/>
      <c r="AE98" s="1011">
        <f t="shared" ref="AE98:AE102" si="169">IF(L98&lt;&gt;"",L98*P98*S98,"")</f>
        <v>0</v>
      </c>
      <c r="AF98" s="1011">
        <f t="shared" ref="AF98:AF102" si="170">IF(N98&lt;&gt;"",N98*P98*T98,"")</f>
        <v>0</v>
      </c>
      <c r="AH98" s="1011">
        <f t="shared" ref="AH98:AH102" si="171">IF(L98&lt;&gt;"",L98*Q98*S98,"")</f>
        <v>0</v>
      </c>
      <c r="AI98" s="1011">
        <f t="shared" ref="AI98:AI102" si="172">IF(N98&lt;&gt;"",N98*Q98*T98,"")</f>
        <v>0</v>
      </c>
      <c r="AJ98" s="714"/>
      <c r="AL98" s="548"/>
      <c r="AN98" s="1011">
        <f t="shared" ref="AN98:AN102" si="173">IF(W98=1,0,Y98)</f>
        <v>0</v>
      </c>
      <c r="AO98" s="1011">
        <f t="shared" ref="AO98:AO102" si="174">IF(W98=1,0,Z98)</f>
        <v>0</v>
      </c>
      <c r="AP98" s="547"/>
      <c r="AQ98" s="1011">
        <f t="shared" ref="AQ98:AQ102" si="175">IF(W98=1,0,AE98)</f>
        <v>0</v>
      </c>
      <c r="AR98" s="1011">
        <f t="shared" ref="AR98:AR102" si="176">IF(W98=1,0,AF98)</f>
        <v>0</v>
      </c>
      <c r="AS98" s="629"/>
      <c r="AT98" s="629"/>
      <c r="AU98" s="629"/>
      <c r="AV98" s="629"/>
      <c r="AW98" s="629"/>
      <c r="AX98" s="629"/>
      <c r="AY98" s="629"/>
      <c r="AZ98" s="629"/>
      <c r="BA98" s="629"/>
      <c r="BB98" s="629"/>
      <c r="BC98" s="629"/>
      <c r="BD98" s="629"/>
      <c r="BE98" s="629"/>
      <c r="BF98" s="629"/>
      <c r="BG98" s="629"/>
      <c r="BH98" s="629"/>
      <c r="BI98" s="629"/>
      <c r="BJ98" s="629"/>
      <c r="BK98" s="629"/>
      <c r="BL98" s="629"/>
      <c r="BM98" s="629"/>
      <c r="BN98" s="629"/>
      <c r="BO98" s="629"/>
      <c r="BP98" s="629"/>
      <c r="BQ98" s="629"/>
      <c r="BR98" s="629"/>
      <c r="BS98" s="629"/>
      <c r="BT98" s="629"/>
      <c r="BU98" s="629"/>
      <c r="BV98" s="629"/>
      <c r="BW98" s="629"/>
      <c r="BX98" s="629"/>
      <c r="BY98" s="629"/>
      <c r="BZ98" s="629"/>
      <c r="CA98" s="629"/>
      <c r="CB98" s="629"/>
      <c r="CC98" s="629"/>
      <c r="CD98" s="629"/>
      <c r="CE98" s="629"/>
      <c r="CF98" s="629"/>
      <c r="CG98" s="629"/>
      <c r="CH98" s="629"/>
      <c r="CI98" s="629"/>
      <c r="CJ98" s="629"/>
      <c r="CK98" s="629"/>
      <c r="CL98" s="629"/>
      <c r="CM98" s="629"/>
      <c r="CN98" s="629"/>
      <c r="CO98" s="629"/>
      <c r="CP98" s="629"/>
      <c r="CQ98" s="629"/>
      <c r="CR98" s="629"/>
      <c r="CS98" s="629"/>
      <c r="CT98" s="629"/>
      <c r="CU98" s="629"/>
      <c r="CV98" s="629"/>
      <c r="CW98" s="629"/>
      <c r="CX98" s="629"/>
      <c r="CY98" s="629"/>
      <c r="CZ98" s="629"/>
      <c r="DA98" s="629"/>
      <c r="DB98" s="629"/>
      <c r="DC98" s="629"/>
      <c r="DD98" s="629"/>
      <c r="DE98" s="629"/>
      <c r="DF98" s="629"/>
      <c r="DG98" s="629"/>
      <c r="DH98" s="629"/>
      <c r="DI98" s="629"/>
      <c r="DJ98" s="629"/>
      <c r="DK98" s="629"/>
      <c r="DL98" s="629"/>
      <c r="DM98" s="629"/>
      <c r="DN98" s="629"/>
      <c r="DO98" s="629"/>
      <c r="DP98" s="629"/>
      <c r="DQ98" s="629"/>
      <c r="DR98" s="629"/>
      <c r="DS98" s="629"/>
      <c r="DT98" s="629"/>
      <c r="DU98" s="629"/>
      <c r="DV98" s="629"/>
      <c r="DW98" s="629"/>
      <c r="DX98" s="629"/>
      <c r="DY98" s="629"/>
      <c r="DZ98" s="629"/>
      <c r="EA98" s="629"/>
      <c r="EB98" s="629"/>
      <c r="EC98" s="629"/>
      <c r="ED98" s="629"/>
      <c r="EE98" s="629"/>
      <c r="EF98" s="629"/>
      <c r="EG98" s="629"/>
      <c r="EH98" s="629"/>
      <c r="EI98" s="629"/>
      <c r="EJ98" s="629"/>
      <c r="EK98" s="629"/>
      <c r="EL98" s="629"/>
      <c r="EM98" s="629"/>
      <c r="EN98" s="629"/>
      <c r="EO98" s="629"/>
      <c r="EP98" s="629"/>
      <c r="EQ98" s="629"/>
      <c r="ER98" s="629"/>
      <c r="ES98" s="629"/>
      <c r="ET98" s="629"/>
      <c r="EU98" s="629"/>
      <c r="EV98" s="629"/>
      <c r="EW98" s="629"/>
      <c r="EX98" s="629"/>
      <c r="EY98" s="629"/>
      <c r="EZ98" s="629"/>
      <c r="FA98" s="629"/>
      <c r="FB98" s="629"/>
      <c r="FC98" s="629"/>
      <c r="FD98" s="629"/>
      <c r="FE98" s="629"/>
      <c r="FF98" s="629"/>
      <c r="FG98" s="629"/>
      <c r="FH98" s="629"/>
      <c r="FI98" s="629"/>
      <c r="FJ98" s="629"/>
      <c r="FK98" s="629"/>
      <c r="FL98" s="629"/>
      <c r="FM98" s="629"/>
      <c r="FN98" s="629"/>
      <c r="FO98" s="629"/>
      <c r="FP98" s="629"/>
      <c r="FQ98" s="629"/>
      <c r="FR98" s="629"/>
      <c r="FS98" s="629"/>
      <c r="FT98" s="629"/>
      <c r="FU98" s="629"/>
      <c r="FV98" s="629"/>
      <c r="FW98" s="629"/>
      <c r="FX98" s="629"/>
      <c r="FY98" s="629"/>
      <c r="FZ98" s="629"/>
      <c r="GA98" s="629"/>
      <c r="GB98" s="629"/>
      <c r="GC98" s="629"/>
      <c r="GD98" s="629"/>
      <c r="GE98" s="629"/>
      <c r="GF98" s="629"/>
      <c r="GG98" s="629"/>
      <c r="GH98" s="629"/>
      <c r="GI98" s="629"/>
      <c r="GJ98" s="629"/>
      <c r="GK98" s="629"/>
      <c r="GL98" s="629"/>
      <c r="GM98" s="629"/>
      <c r="GN98" s="629"/>
      <c r="GO98" s="629"/>
      <c r="GP98" s="629"/>
      <c r="GQ98" s="629"/>
      <c r="GR98" s="629"/>
      <c r="GS98" s="629"/>
      <c r="GT98" s="629"/>
      <c r="GU98" s="629"/>
      <c r="GV98" s="629"/>
      <c r="GW98" s="629"/>
      <c r="GX98" s="629"/>
      <c r="GY98" s="629"/>
      <c r="GZ98" s="629"/>
      <c r="HA98" s="629"/>
      <c r="HB98" s="629"/>
      <c r="HC98" s="629"/>
      <c r="HD98" s="629"/>
      <c r="HE98" s="629"/>
      <c r="HF98" s="629"/>
      <c r="HG98" s="629"/>
      <c r="HH98" s="629"/>
      <c r="HI98" s="629"/>
      <c r="HJ98" s="629"/>
      <c r="HK98" s="629"/>
      <c r="HL98" s="629"/>
      <c r="HM98" s="629"/>
      <c r="HN98" s="629"/>
      <c r="HO98" s="629"/>
      <c r="HP98" s="629"/>
      <c r="HQ98" s="629"/>
      <c r="HR98" s="629"/>
      <c r="HS98" s="629"/>
      <c r="HT98" s="629"/>
      <c r="HU98" s="629"/>
      <c r="HV98" s="629"/>
      <c r="HW98" s="629"/>
      <c r="HX98" s="629"/>
      <c r="HY98" s="629"/>
      <c r="HZ98" s="629"/>
      <c r="IA98" s="629"/>
      <c r="IB98" s="629"/>
      <c r="IC98" s="629"/>
      <c r="ID98" s="629"/>
      <c r="IE98" s="629"/>
      <c r="IF98" s="629"/>
      <c r="IG98" s="629"/>
      <c r="IH98" s="629"/>
      <c r="II98" s="629"/>
      <c r="IJ98" s="629"/>
      <c r="IK98" s="629"/>
      <c r="IL98" s="629"/>
      <c r="IM98" s="629"/>
      <c r="IN98" s="629"/>
      <c r="IO98" s="629"/>
      <c r="IP98" s="629"/>
      <c r="IQ98" s="629"/>
      <c r="IR98" s="629"/>
      <c r="IS98" s="629"/>
      <c r="IT98" s="629"/>
      <c r="IU98" s="629"/>
      <c r="IV98" s="629"/>
      <c r="IW98" s="629"/>
      <c r="IX98" s="629"/>
      <c r="IY98" s="629"/>
      <c r="IZ98" s="629"/>
      <c r="JA98" s="629"/>
      <c r="JB98" s="629"/>
      <c r="JC98" s="629"/>
      <c r="JD98" s="629"/>
      <c r="JE98" s="629"/>
      <c r="JF98" s="629"/>
      <c r="JG98" s="629"/>
      <c r="JH98" s="629"/>
      <c r="JI98" s="629"/>
      <c r="JJ98" s="629"/>
      <c r="JK98" s="629"/>
      <c r="JL98" s="629"/>
      <c r="JM98" s="629"/>
      <c r="JN98" s="629"/>
      <c r="JO98" s="629"/>
      <c r="JP98" s="629"/>
      <c r="JQ98" s="629"/>
      <c r="JR98" s="629"/>
      <c r="JS98" s="629"/>
      <c r="JT98" s="629"/>
      <c r="JU98" s="629"/>
      <c r="JV98" s="629"/>
      <c r="JW98" s="629"/>
      <c r="JX98" s="629"/>
      <c r="JY98" s="629"/>
      <c r="JZ98" s="629"/>
      <c r="KA98" s="629"/>
      <c r="KB98" s="629"/>
      <c r="KC98" s="629"/>
      <c r="KD98" s="629"/>
      <c r="KE98" s="629"/>
      <c r="KF98" s="629"/>
      <c r="KG98" s="629"/>
      <c r="KH98" s="629"/>
      <c r="KI98" s="629"/>
      <c r="KJ98" s="629"/>
      <c r="KK98" s="629"/>
      <c r="KL98" s="629"/>
      <c r="KM98" s="629"/>
      <c r="KN98" s="629"/>
      <c r="KO98" s="629"/>
      <c r="KP98" s="629"/>
      <c r="KQ98" s="629"/>
      <c r="KR98" s="629"/>
      <c r="KS98" s="629"/>
      <c r="KT98" s="629"/>
      <c r="KU98" s="629"/>
      <c r="KV98" s="629"/>
      <c r="KW98" s="629"/>
      <c r="KX98" s="629"/>
      <c r="KY98" s="629"/>
      <c r="KZ98" s="629"/>
      <c r="LA98" s="629"/>
      <c r="LB98" s="629"/>
      <c r="LC98" s="629"/>
      <c r="LD98" s="629"/>
      <c r="LE98" s="629"/>
      <c r="LF98" s="629"/>
      <c r="LG98" s="629"/>
      <c r="LH98" s="629"/>
      <c r="LI98" s="629"/>
      <c r="LJ98" s="629"/>
      <c r="LK98" s="629"/>
      <c r="LL98" s="629"/>
      <c r="LM98" s="629"/>
      <c r="LN98" s="629"/>
      <c r="LO98" s="629"/>
      <c r="LP98" s="629"/>
      <c r="LQ98" s="629"/>
      <c r="LR98" s="629"/>
      <c r="LS98" s="629"/>
      <c r="LT98" s="629"/>
      <c r="LU98" s="629"/>
      <c r="LV98" s="629"/>
      <c r="LW98" s="629"/>
      <c r="LX98" s="629"/>
      <c r="LY98" s="629"/>
      <c r="LZ98" s="629"/>
      <c r="MA98" s="629"/>
      <c r="MB98" s="629"/>
      <c r="MC98" s="629"/>
      <c r="MD98" s="629"/>
      <c r="ME98" s="629"/>
      <c r="MF98" s="629"/>
      <c r="MG98" s="629"/>
      <c r="MH98" s="629"/>
      <c r="MI98" s="629"/>
      <c r="MJ98" s="629"/>
      <c r="MK98" s="629"/>
      <c r="ML98" s="629"/>
      <c r="MM98" s="629"/>
      <c r="MN98" s="629"/>
      <c r="MO98" s="629"/>
      <c r="MP98" s="629"/>
      <c r="MQ98" s="629"/>
      <c r="MR98" s="629"/>
      <c r="MS98" s="629"/>
      <c r="MT98" s="629"/>
      <c r="MU98" s="629"/>
      <c r="MV98" s="629"/>
      <c r="MW98" s="629"/>
      <c r="MX98" s="629"/>
      <c r="MY98" s="629"/>
      <c r="MZ98" s="629"/>
      <c r="NA98" s="629"/>
      <c r="NB98" s="629"/>
      <c r="NC98" s="629"/>
      <c r="ND98" s="629"/>
      <c r="NE98" s="629"/>
      <c r="NF98" s="629"/>
      <c r="NG98" s="629"/>
      <c r="NH98" s="629"/>
      <c r="NI98" s="629"/>
      <c r="NJ98" s="629"/>
      <c r="NK98" s="629"/>
      <c r="NL98" s="629"/>
      <c r="NM98" s="629"/>
      <c r="NN98" s="629"/>
      <c r="NO98" s="629"/>
      <c r="NP98" s="629"/>
      <c r="NQ98" s="629"/>
      <c r="NR98" s="629"/>
      <c r="NS98" s="629"/>
      <c r="NT98" s="629"/>
      <c r="NU98" s="629"/>
      <c r="NV98" s="629"/>
      <c r="NW98" s="629"/>
      <c r="NX98" s="629"/>
      <c r="NY98" s="629"/>
      <c r="NZ98" s="629"/>
      <c r="OA98" s="629"/>
      <c r="OB98" s="629"/>
      <c r="OC98" s="629"/>
      <c r="OD98" s="629"/>
      <c r="OE98" s="629"/>
      <c r="OF98" s="629"/>
      <c r="OG98" s="629"/>
      <c r="OH98" s="629"/>
      <c r="OI98" s="629"/>
      <c r="OJ98" s="629"/>
      <c r="OK98" s="629"/>
      <c r="OL98" s="629"/>
      <c r="OM98" s="629"/>
      <c r="ON98" s="629"/>
      <c r="OO98" s="629"/>
      <c r="OP98" s="629"/>
      <c r="OQ98" s="629"/>
      <c r="OR98" s="629"/>
      <c r="OS98" s="629"/>
      <c r="OT98" s="629"/>
      <c r="OU98" s="629"/>
      <c r="OV98" s="629"/>
      <c r="OW98" s="629"/>
      <c r="OX98" s="629"/>
      <c r="OY98" s="629"/>
      <c r="OZ98" s="629"/>
      <c r="PA98" s="629"/>
      <c r="PB98" s="629"/>
      <c r="PC98" s="629"/>
      <c r="PD98" s="629"/>
      <c r="PE98" s="629"/>
      <c r="PF98" s="629"/>
      <c r="PG98" s="629"/>
      <c r="PH98" s="629"/>
      <c r="PI98" s="629"/>
      <c r="PJ98" s="629"/>
      <c r="PK98" s="629"/>
      <c r="PL98" s="629"/>
      <c r="PM98" s="629"/>
      <c r="PN98" s="629"/>
      <c r="PO98" s="629"/>
      <c r="PP98" s="629"/>
      <c r="PQ98" s="629"/>
      <c r="PR98" s="629"/>
      <c r="PS98" s="629"/>
      <c r="PT98" s="629"/>
      <c r="PU98" s="629"/>
      <c r="PV98" s="629"/>
      <c r="PW98" s="629"/>
      <c r="PX98" s="629"/>
      <c r="PY98" s="629"/>
      <c r="PZ98" s="629"/>
      <c r="QA98" s="629"/>
      <c r="QB98" s="629"/>
      <c r="QC98" s="629"/>
      <c r="QD98" s="629"/>
      <c r="QE98" s="629"/>
      <c r="QF98" s="629"/>
      <c r="QG98" s="629"/>
      <c r="QH98" s="629"/>
      <c r="QI98" s="629"/>
      <c r="QJ98" s="629"/>
      <c r="QK98" s="629"/>
      <c r="QL98" s="629"/>
      <c r="QM98" s="629"/>
      <c r="QN98" s="629"/>
      <c r="QO98" s="629"/>
      <c r="QP98" s="629"/>
      <c r="QQ98" s="629"/>
      <c r="QR98" s="629"/>
      <c r="QS98" s="629"/>
      <c r="QT98" s="629"/>
      <c r="QU98" s="629"/>
      <c r="QV98" s="629"/>
      <c r="QW98" s="629"/>
      <c r="QX98" s="629"/>
      <c r="QY98" s="629"/>
      <c r="QZ98" s="629"/>
      <c r="RA98" s="629"/>
      <c r="RB98" s="629"/>
      <c r="RC98" s="629"/>
      <c r="RD98" s="629"/>
      <c r="RE98" s="629"/>
      <c r="RF98" s="629"/>
      <c r="RG98" s="629"/>
      <c r="RH98" s="629"/>
      <c r="RI98" s="629"/>
      <c r="RJ98" s="629"/>
      <c r="RK98" s="629"/>
      <c r="RL98" s="629"/>
      <c r="RM98" s="629"/>
      <c r="RN98" s="629"/>
      <c r="RO98" s="629"/>
      <c r="RP98" s="629"/>
      <c r="RQ98" s="629"/>
      <c r="RR98" s="629"/>
      <c r="RS98" s="629"/>
      <c r="RT98" s="629"/>
      <c r="RU98" s="629"/>
      <c r="RV98" s="629"/>
      <c r="RW98" s="629"/>
      <c r="RX98" s="629"/>
      <c r="RY98" s="629"/>
      <c r="RZ98" s="629"/>
      <c r="SA98" s="629"/>
      <c r="SB98" s="629"/>
      <c r="SC98" s="629"/>
      <c r="SD98" s="629"/>
      <c r="SE98" s="629"/>
      <c r="SF98" s="629"/>
      <c r="SG98" s="629"/>
      <c r="SH98" s="629"/>
      <c r="SI98" s="629"/>
      <c r="SJ98" s="629"/>
      <c r="SK98" s="629"/>
      <c r="SL98" s="629"/>
      <c r="SM98" s="629"/>
      <c r="SN98" s="629"/>
      <c r="SO98" s="629"/>
      <c r="SP98" s="629"/>
      <c r="SQ98" s="629"/>
      <c r="SR98" s="629"/>
      <c r="SS98" s="629"/>
      <c r="ST98" s="629"/>
      <c r="SU98" s="629"/>
      <c r="SV98" s="629"/>
      <c r="SW98" s="629"/>
      <c r="SX98" s="629"/>
      <c r="SY98" s="629"/>
      <c r="SZ98" s="629"/>
      <c r="TA98" s="629"/>
      <c r="TB98" s="629"/>
      <c r="TC98" s="629"/>
      <c r="TD98" s="629"/>
      <c r="TE98" s="629"/>
      <c r="TF98" s="629"/>
      <c r="TG98" s="629"/>
      <c r="TH98" s="629"/>
      <c r="TI98" s="629"/>
      <c r="TJ98" s="629"/>
      <c r="TK98" s="629"/>
      <c r="TL98" s="629"/>
      <c r="TM98" s="629"/>
      <c r="TN98" s="629"/>
      <c r="TO98" s="629"/>
      <c r="TP98" s="629"/>
      <c r="TQ98" s="629"/>
      <c r="TR98" s="629"/>
      <c r="TS98" s="629"/>
      <c r="TT98" s="629"/>
      <c r="TU98" s="629"/>
      <c r="TV98" s="629"/>
      <c r="TW98" s="629"/>
      <c r="TX98" s="629"/>
      <c r="TY98" s="629"/>
      <c r="TZ98" s="629"/>
      <c r="UA98" s="629"/>
      <c r="UB98" s="629"/>
      <c r="UC98" s="629"/>
      <c r="UD98" s="629"/>
      <c r="UE98" s="629"/>
      <c r="UF98" s="629"/>
      <c r="UG98" s="629"/>
      <c r="UH98" s="629"/>
      <c r="UI98" s="629"/>
      <c r="UJ98" s="629"/>
      <c r="UK98" s="629"/>
      <c r="UL98" s="629"/>
      <c r="UM98" s="629"/>
      <c r="UN98" s="629"/>
      <c r="UO98" s="629"/>
      <c r="UP98" s="629"/>
      <c r="UQ98" s="629"/>
      <c r="UR98" s="629"/>
      <c r="US98" s="629"/>
      <c r="UT98" s="629"/>
      <c r="UU98" s="629"/>
      <c r="UV98" s="629"/>
      <c r="UW98" s="629"/>
      <c r="UX98" s="629"/>
      <c r="UY98" s="629"/>
      <c r="UZ98" s="629"/>
      <c r="VA98" s="629"/>
      <c r="VB98" s="629"/>
      <c r="VC98" s="629"/>
      <c r="VD98" s="629"/>
      <c r="VE98" s="629"/>
      <c r="VF98" s="629"/>
      <c r="VG98" s="629"/>
      <c r="VH98" s="629"/>
      <c r="VI98" s="629"/>
      <c r="VJ98" s="629"/>
      <c r="VK98" s="629"/>
      <c r="VL98" s="629"/>
      <c r="VM98" s="629"/>
      <c r="VN98" s="629"/>
      <c r="VO98" s="629"/>
      <c r="VP98" s="629"/>
      <c r="VQ98" s="629"/>
      <c r="VR98" s="629"/>
      <c r="VS98" s="629"/>
      <c r="VT98" s="629"/>
      <c r="VU98" s="629"/>
      <c r="VV98" s="629"/>
      <c r="VW98" s="629"/>
      <c r="VX98" s="629"/>
      <c r="VY98" s="629"/>
      <c r="VZ98" s="629"/>
      <c r="WA98" s="629"/>
      <c r="WB98" s="629"/>
      <c r="WC98" s="629"/>
      <c r="WD98" s="629"/>
      <c r="WE98" s="629"/>
      <c r="WF98" s="629"/>
      <c r="WG98" s="629"/>
      <c r="WH98" s="629"/>
      <c r="WI98" s="629"/>
      <c r="WJ98" s="629"/>
      <c r="WK98" s="629"/>
      <c r="WL98" s="629"/>
      <c r="WM98" s="629"/>
      <c r="WN98" s="629"/>
      <c r="WO98" s="629"/>
      <c r="WP98" s="629"/>
      <c r="WQ98" s="629"/>
      <c r="WR98" s="629"/>
      <c r="WS98" s="629"/>
      <c r="WT98" s="629"/>
      <c r="WU98" s="629"/>
      <c r="WV98" s="629"/>
      <c r="WW98" s="629"/>
      <c r="WX98" s="629"/>
      <c r="WY98" s="629"/>
      <c r="WZ98" s="629"/>
      <c r="XA98" s="629"/>
      <c r="XB98" s="629"/>
      <c r="XC98" s="629"/>
      <c r="XD98" s="629"/>
      <c r="XE98" s="629"/>
      <c r="XF98" s="629"/>
      <c r="XG98" s="629"/>
      <c r="XH98" s="629"/>
      <c r="XI98" s="629"/>
      <c r="XJ98" s="629"/>
      <c r="XK98" s="629"/>
      <c r="XL98" s="629"/>
      <c r="XM98" s="629"/>
      <c r="XN98" s="629"/>
      <c r="XO98" s="629"/>
      <c r="XP98" s="629"/>
      <c r="XQ98" s="629"/>
      <c r="XR98" s="629"/>
      <c r="XS98" s="629"/>
      <c r="XT98" s="629"/>
      <c r="XU98" s="629"/>
      <c r="XV98" s="629"/>
      <c r="XW98" s="629"/>
      <c r="XX98" s="629"/>
      <c r="XY98" s="629"/>
      <c r="XZ98" s="629"/>
      <c r="YA98" s="629"/>
      <c r="YB98" s="629"/>
      <c r="YC98" s="629"/>
      <c r="YD98" s="629"/>
      <c r="YE98" s="629"/>
      <c r="YF98" s="629"/>
      <c r="YG98" s="629"/>
      <c r="YH98" s="629"/>
      <c r="YI98" s="629"/>
      <c r="YJ98" s="629"/>
      <c r="YK98" s="629"/>
      <c r="YL98" s="629"/>
      <c r="YM98" s="629"/>
      <c r="YN98" s="629"/>
      <c r="YO98" s="629"/>
      <c r="YP98" s="629"/>
      <c r="YQ98" s="629"/>
      <c r="YR98" s="629"/>
      <c r="YS98" s="629"/>
      <c r="YT98" s="629"/>
      <c r="YU98" s="629"/>
      <c r="YV98" s="629"/>
      <c r="YW98" s="629"/>
      <c r="YX98" s="629"/>
      <c r="YY98" s="629"/>
      <c r="YZ98" s="629"/>
      <c r="ZA98" s="629"/>
      <c r="ZB98" s="629"/>
      <c r="ZC98" s="629"/>
      <c r="ZD98" s="629"/>
      <c r="ZE98" s="629"/>
      <c r="ZF98" s="629"/>
      <c r="ZG98" s="629"/>
      <c r="ZH98" s="629"/>
      <c r="ZI98" s="629"/>
      <c r="ZJ98" s="629"/>
      <c r="ZK98" s="629"/>
      <c r="ZL98" s="629"/>
      <c r="ZM98" s="629"/>
      <c r="ZN98" s="629"/>
      <c r="ZO98" s="629"/>
      <c r="ZP98" s="629"/>
      <c r="ZQ98" s="629"/>
      <c r="ZR98" s="629"/>
      <c r="ZS98" s="629"/>
      <c r="ZT98" s="629"/>
      <c r="ZU98" s="629"/>
      <c r="ZV98" s="629"/>
      <c r="ZW98" s="629"/>
      <c r="ZX98" s="629"/>
      <c r="ZY98" s="629"/>
      <c r="ZZ98" s="629"/>
      <c r="AAA98" s="629"/>
      <c r="AAB98" s="629"/>
      <c r="AAC98" s="629"/>
      <c r="AAD98" s="629"/>
      <c r="AAE98" s="629"/>
      <c r="AAF98" s="629"/>
      <c r="AAG98" s="629"/>
      <c r="AAH98" s="629"/>
      <c r="AAI98" s="629"/>
      <c r="AAJ98" s="629"/>
      <c r="AAK98" s="629"/>
      <c r="AAL98" s="629"/>
      <c r="AAM98" s="629"/>
      <c r="AAN98" s="629"/>
      <c r="AAO98" s="629"/>
      <c r="AAP98" s="629"/>
      <c r="AAQ98" s="629"/>
      <c r="AAR98" s="629"/>
      <c r="AAS98" s="629"/>
      <c r="AAT98" s="629"/>
      <c r="AAU98" s="629"/>
      <c r="AAV98" s="629"/>
      <c r="AAW98" s="629"/>
      <c r="AAX98" s="629"/>
      <c r="AAY98" s="629"/>
      <c r="AAZ98" s="629"/>
      <c r="ABA98" s="629"/>
      <c r="ABB98" s="629"/>
      <c r="ABC98" s="629"/>
      <c r="ABD98" s="629"/>
      <c r="ABE98" s="629"/>
      <c r="ABF98" s="629"/>
      <c r="ABG98" s="629"/>
      <c r="ABH98" s="629"/>
      <c r="ABI98" s="629"/>
      <c r="ABJ98" s="629"/>
      <c r="ABK98" s="629"/>
      <c r="ABL98" s="629"/>
      <c r="ABM98" s="629"/>
      <c r="ABN98" s="629"/>
      <c r="ABO98" s="629"/>
      <c r="ABP98" s="629"/>
      <c r="ABQ98" s="629"/>
      <c r="ABR98" s="629"/>
      <c r="ABS98" s="629"/>
      <c r="ABT98" s="629"/>
      <c r="ABU98" s="629"/>
      <c r="ABV98" s="629"/>
      <c r="ABW98" s="629"/>
      <c r="ABX98" s="629"/>
      <c r="ABY98" s="629"/>
      <c r="ABZ98" s="629"/>
      <c r="ACA98" s="629"/>
      <c r="ACB98" s="629"/>
      <c r="ACC98" s="629"/>
      <c r="ACD98" s="629"/>
      <c r="ACE98" s="629"/>
      <c r="ACF98" s="629"/>
      <c r="ACG98" s="629"/>
      <c r="ACH98" s="629"/>
      <c r="ACI98" s="629"/>
      <c r="ACJ98" s="629"/>
      <c r="ACK98" s="629"/>
      <c r="ACL98" s="629"/>
      <c r="ACM98" s="629"/>
      <c r="ACN98" s="629"/>
      <c r="ACO98" s="629"/>
      <c r="ACP98" s="629"/>
      <c r="ACQ98" s="629"/>
      <c r="ACR98" s="629"/>
      <c r="ACS98" s="629"/>
      <c r="ACT98" s="629"/>
      <c r="ACU98" s="629"/>
      <c r="ACV98" s="629"/>
      <c r="ACW98" s="629"/>
      <c r="ACX98" s="629"/>
      <c r="ACY98" s="629"/>
      <c r="ACZ98" s="629"/>
      <c r="ADA98" s="629"/>
      <c r="ADB98" s="629"/>
      <c r="ADC98" s="629"/>
      <c r="ADD98" s="629"/>
      <c r="ADE98" s="629"/>
      <c r="ADF98" s="629"/>
      <c r="ADG98" s="629"/>
      <c r="ADH98" s="629"/>
      <c r="ADI98" s="629"/>
      <c r="ADJ98" s="629"/>
      <c r="ADK98" s="629"/>
      <c r="ADL98" s="629"/>
      <c r="ADM98" s="629"/>
      <c r="ADN98" s="629"/>
      <c r="ADO98" s="629"/>
      <c r="ADP98" s="629"/>
      <c r="ADQ98" s="629"/>
      <c r="ADR98" s="629"/>
      <c r="ADS98" s="629"/>
      <c r="ADT98" s="629"/>
      <c r="ADU98" s="629"/>
      <c r="ADV98" s="629"/>
      <c r="ADW98" s="629"/>
      <c r="ADX98" s="629"/>
      <c r="ADY98" s="629"/>
      <c r="ADZ98" s="629"/>
      <c r="AEA98" s="629"/>
      <c r="AEB98" s="629"/>
      <c r="AEC98" s="629"/>
      <c r="AED98" s="629"/>
      <c r="AEE98" s="629"/>
      <c r="AEF98" s="629"/>
      <c r="AEG98" s="629"/>
      <c r="AEH98" s="629"/>
      <c r="AEI98" s="629"/>
      <c r="AEJ98" s="629"/>
      <c r="AEK98" s="629"/>
      <c r="AEL98" s="629"/>
      <c r="AEM98" s="629"/>
      <c r="AEN98" s="629"/>
      <c r="AEO98" s="629"/>
      <c r="AEP98" s="629"/>
      <c r="AEQ98" s="629"/>
      <c r="AER98" s="629"/>
      <c r="AES98" s="629"/>
      <c r="AET98" s="629"/>
      <c r="AEU98" s="629"/>
      <c r="AEV98" s="629"/>
      <c r="AEW98" s="629"/>
      <c r="AEX98" s="629"/>
      <c r="AEY98" s="629"/>
      <c r="AEZ98" s="629"/>
      <c r="AFA98" s="629"/>
      <c r="AFB98" s="629"/>
      <c r="AFC98" s="629"/>
      <c r="AFD98" s="629"/>
      <c r="AFE98" s="629"/>
      <c r="AFF98" s="629"/>
      <c r="AFG98" s="629"/>
      <c r="AFH98" s="629"/>
      <c r="AFI98" s="629"/>
      <c r="AFJ98" s="629"/>
      <c r="AFK98" s="629"/>
      <c r="AFL98" s="629"/>
      <c r="AFM98" s="629"/>
      <c r="AFN98" s="629"/>
      <c r="AFO98" s="629"/>
      <c r="AFP98" s="629"/>
      <c r="AFQ98" s="629"/>
      <c r="AFR98" s="629"/>
      <c r="AFS98" s="629"/>
      <c r="AFT98" s="629"/>
      <c r="AFU98" s="629"/>
      <c r="AFV98" s="629"/>
      <c r="AFW98" s="629"/>
      <c r="AFX98" s="629"/>
      <c r="AFY98" s="629"/>
      <c r="AFZ98" s="629"/>
      <c r="AGA98" s="629"/>
      <c r="AGB98" s="629"/>
      <c r="AGC98" s="629"/>
      <c r="AGD98" s="629"/>
      <c r="AGE98" s="629"/>
      <c r="AGF98" s="629"/>
      <c r="AGG98" s="629"/>
      <c r="AGH98" s="629"/>
      <c r="AGI98" s="629"/>
      <c r="AGJ98" s="629"/>
      <c r="AGK98" s="629"/>
      <c r="AGL98" s="629"/>
      <c r="AGM98" s="629"/>
      <c r="AGN98" s="629"/>
      <c r="AGO98" s="629"/>
      <c r="AGP98" s="629"/>
      <c r="AGQ98" s="629"/>
      <c r="AGR98" s="629"/>
      <c r="AGS98" s="629"/>
      <c r="AGT98" s="629"/>
      <c r="AGU98" s="629"/>
      <c r="AGV98" s="629"/>
      <c r="AGW98" s="629"/>
      <c r="AGX98" s="629"/>
      <c r="AGY98" s="629"/>
      <c r="AGZ98" s="629"/>
      <c r="AHA98" s="629"/>
      <c r="AHB98" s="629"/>
      <c r="AHC98" s="629"/>
      <c r="AHD98" s="629"/>
      <c r="AHE98" s="629"/>
      <c r="AHF98" s="629"/>
      <c r="AHG98" s="629"/>
      <c r="AHH98" s="629"/>
      <c r="AHI98" s="629"/>
      <c r="AHJ98" s="629"/>
      <c r="AHK98" s="629"/>
      <c r="AHL98" s="629"/>
      <c r="AHM98" s="629"/>
      <c r="AHN98" s="629"/>
      <c r="AHO98" s="629"/>
      <c r="AHP98" s="629"/>
      <c r="AHQ98" s="629"/>
      <c r="AHR98" s="629"/>
      <c r="AHS98" s="629"/>
      <c r="AHT98" s="629"/>
      <c r="AHU98" s="629"/>
      <c r="AHV98" s="629"/>
      <c r="AHW98" s="629"/>
      <c r="AHX98" s="629"/>
      <c r="AHY98" s="629"/>
      <c r="AHZ98" s="629"/>
      <c r="AIA98" s="629"/>
      <c r="AIB98" s="629"/>
      <c r="AIC98" s="629"/>
      <c r="AID98" s="629"/>
      <c r="AIE98" s="629"/>
      <c r="AIF98" s="629"/>
      <c r="AIG98" s="629"/>
      <c r="AIH98" s="629"/>
      <c r="AII98" s="629"/>
    </row>
    <row r="99" spans="1:919" s="498" customFormat="1" ht="31.75" customHeight="1" x14ac:dyDescent="0.75">
      <c r="A99" s="2019"/>
      <c r="B99" s="2019"/>
      <c r="C99" s="598">
        <v>13.2</v>
      </c>
      <c r="D99" s="704" t="s">
        <v>32</v>
      </c>
      <c r="E99" s="600" t="s">
        <v>24</v>
      </c>
      <c r="F99" s="600" t="s">
        <v>16</v>
      </c>
      <c r="G99" s="538">
        <f t="array" ref="G99">INDEX('Salary . staff rates'!$A$6:$C$28,MATCH(1,('Salary . staff rates'!$A$6:$A$28=MNO!E99)*('Salary . staff rates'!$B$6:$B$28=MNO!F99),0),3)</f>
        <v>750</v>
      </c>
      <c r="H99" s="537">
        <f t="shared" si="137"/>
        <v>750</v>
      </c>
      <c r="I99" s="601" t="s">
        <v>0</v>
      </c>
      <c r="J99" s="602" t="s">
        <v>0</v>
      </c>
      <c r="K99" s="606">
        <v>0</v>
      </c>
      <c r="L99" s="603">
        <f t="shared" si="138"/>
        <v>0</v>
      </c>
      <c r="M99" s="648" t="s">
        <v>33</v>
      </c>
      <c r="N99" s="604">
        <f>IF(M99="Yes",L99*'Salary . staff rates'!$C$34,0)</f>
        <v>0</v>
      </c>
      <c r="O99" s="661"/>
      <c r="P99" s="662">
        <v>1</v>
      </c>
      <c r="Q99" s="662">
        <v>1</v>
      </c>
      <c r="R99" s="545"/>
      <c r="S99" s="546">
        <v>3</v>
      </c>
      <c r="T99" s="546">
        <f t="shared" si="151"/>
        <v>3</v>
      </c>
      <c r="U99" s="546">
        <f t="shared" si="152"/>
        <v>3</v>
      </c>
      <c r="W99" s="662"/>
      <c r="Y99" s="1011">
        <f t="shared" si="165"/>
        <v>0</v>
      </c>
      <c r="Z99" s="1011">
        <f t="shared" si="166"/>
        <v>0</v>
      </c>
      <c r="AB99" s="1011">
        <f t="shared" si="167"/>
        <v>0</v>
      </c>
      <c r="AC99" s="1011">
        <f t="shared" si="168"/>
        <v>0</v>
      </c>
      <c r="AD99" s="714"/>
      <c r="AE99" s="1011">
        <f t="shared" si="169"/>
        <v>0</v>
      </c>
      <c r="AF99" s="1011">
        <f t="shared" si="170"/>
        <v>0</v>
      </c>
      <c r="AH99" s="1011">
        <f t="shared" si="171"/>
        <v>0</v>
      </c>
      <c r="AI99" s="1011">
        <f t="shared" si="172"/>
        <v>0</v>
      </c>
      <c r="AJ99" s="714"/>
      <c r="AL99" s="548"/>
      <c r="AN99" s="1011">
        <f t="shared" si="173"/>
        <v>0</v>
      </c>
      <c r="AO99" s="1011">
        <f t="shared" si="174"/>
        <v>0</v>
      </c>
      <c r="AP99" s="547"/>
      <c r="AQ99" s="1011">
        <f t="shared" si="175"/>
        <v>0</v>
      </c>
      <c r="AR99" s="1011">
        <f t="shared" si="176"/>
        <v>0</v>
      </c>
      <c r="AS99" s="629"/>
      <c r="AT99" s="629"/>
      <c r="AU99" s="629"/>
      <c r="AV99" s="629"/>
      <c r="AW99" s="629"/>
      <c r="AX99" s="629"/>
      <c r="AY99" s="629"/>
      <c r="AZ99" s="629"/>
      <c r="BA99" s="629"/>
      <c r="BB99" s="629"/>
      <c r="BC99" s="629"/>
      <c r="BD99" s="629"/>
      <c r="BE99" s="629"/>
      <c r="BF99" s="629"/>
      <c r="BG99" s="629"/>
      <c r="BH99" s="629"/>
      <c r="BI99" s="629"/>
      <c r="BJ99" s="629"/>
      <c r="BK99" s="629"/>
      <c r="BL99" s="629"/>
      <c r="BM99" s="629"/>
      <c r="BN99" s="629"/>
      <c r="BO99" s="629"/>
      <c r="BP99" s="629"/>
      <c r="BQ99" s="629"/>
      <c r="BR99" s="629"/>
      <c r="BS99" s="629"/>
      <c r="BT99" s="629"/>
      <c r="BU99" s="629"/>
      <c r="BV99" s="629"/>
      <c r="BW99" s="629"/>
      <c r="BX99" s="629"/>
      <c r="BY99" s="629"/>
      <c r="BZ99" s="629"/>
      <c r="CA99" s="629"/>
      <c r="CB99" s="629"/>
      <c r="CC99" s="629"/>
      <c r="CD99" s="629"/>
      <c r="CE99" s="629"/>
      <c r="CF99" s="629"/>
      <c r="CG99" s="629"/>
      <c r="CH99" s="629"/>
      <c r="CI99" s="629"/>
      <c r="CJ99" s="629"/>
      <c r="CK99" s="629"/>
      <c r="CL99" s="629"/>
      <c r="CM99" s="629"/>
      <c r="CN99" s="629"/>
      <c r="CO99" s="629"/>
      <c r="CP99" s="629"/>
      <c r="CQ99" s="629"/>
      <c r="CR99" s="629"/>
      <c r="CS99" s="629"/>
      <c r="CT99" s="629"/>
      <c r="CU99" s="629"/>
      <c r="CV99" s="629"/>
      <c r="CW99" s="629"/>
      <c r="CX99" s="629"/>
      <c r="CY99" s="629"/>
      <c r="CZ99" s="629"/>
      <c r="DA99" s="629"/>
      <c r="DB99" s="629"/>
      <c r="DC99" s="629"/>
      <c r="DD99" s="629"/>
      <c r="DE99" s="629"/>
      <c r="DF99" s="629"/>
      <c r="DG99" s="629"/>
      <c r="DH99" s="629"/>
      <c r="DI99" s="629"/>
      <c r="DJ99" s="629"/>
      <c r="DK99" s="629"/>
      <c r="DL99" s="629"/>
      <c r="DM99" s="629"/>
      <c r="DN99" s="629"/>
      <c r="DO99" s="629"/>
      <c r="DP99" s="629"/>
      <c r="DQ99" s="629"/>
      <c r="DR99" s="629"/>
      <c r="DS99" s="629"/>
      <c r="DT99" s="629"/>
      <c r="DU99" s="629"/>
      <c r="DV99" s="629"/>
      <c r="DW99" s="629"/>
      <c r="DX99" s="629"/>
      <c r="DY99" s="629"/>
      <c r="DZ99" s="629"/>
      <c r="EA99" s="629"/>
      <c r="EB99" s="629"/>
      <c r="EC99" s="629"/>
      <c r="ED99" s="629"/>
      <c r="EE99" s="629"/>
      <c r="EF99" s="629"/>
      <c r="EG99" s="629"/>
      <c r="EH99" s="629"/>
      <c r="EI99" s="629"/>
      <c r="EJ99" s="629"/>
      <c r="EK99" s="629"/>
      <c r="EL99" s="629"/>
      <c r="EM99" s="629"/>
      <c r="EN99" s="629"/>
      <c r="EO99" s="629"/>
      <c r="EP99" s="629"/>
      <c r="EQ99" s="629"/>
      <c r="ER99" s="629"/>
      <c r="ES99" s="629"/>
      <c r="ET99" s="629"/>
      <c r="EU99" s="629"/>
      <c r="EV99" s="629"/>
      <c r="EW99" s="629"/>
      <c r="EX99" s="629"/>
      <c r="EY99" s="629"/>
      <c r="EZ99" s="629"/>
      <c r="FA99" s="629"/>
      <c r="FB99" s="629"/>
      <c r="FC99" s="629"/>
      <c r="FD99" s="629"/>
      <c r="FE99" s="629"/>
      <c r="FF99" s="629"/>
      <c r="FG99" s="629"/>
      <c r="FH99" s="629"/>
      <c r="FI99" s="629"/>
      <c r="FJ99" s="629"/>
      <c r="FK99" s="629"/>
      <c r="FL99" s="629"/>
      <c r="FM99" s="629"/>
      <c r="FN99" s="629"/>
      <c r="FO99" s="629"/>
      <c r="FP99" s="629"/>
      <c r="FQ99" s="629"/>
      <c r="FR99" s="629"/>
      <c r="FS99" s="629"/>
      <c r="FT99" s="629"/>
      <c r="FU99" s="629"/>
      <c r="FV99" s="629"/>
      <c r="FW99" s="629"/>
      <c r="FX99" s="629"/>
      <c r="FY99" s="629"/>
      <c r="FZ99" s="629"/>
      <c r="GA99" s="629"/>
      <c r="GB99" s="629"/>
      <c r="GC99" s="629"/>
      <c r="GD99" s="629"/>
      <c r="GE99" s="629"/>
      <c r="GF99" s="629"/>
      <c r="GG99" s="629"/>
      <c r="GH99" s="629"/>
      <c r="GI99" s="629"/>
      <c r="GJ99" s="629"/>
      <c r="GK99" s="629"/>
      <c r="GL99" s="629"/>
      <c r="GM99" s="629"/>
      <c r="GN99" s="629"/>
      <c r="GO99" s="629"/>
      <c r="GP99" s="629"/>
      <c r="GQ99" s="629"/>
      <c r="GR99" s="629"/>
      <c r="GS99" s="629"/>
      <c r="GT99" s="629"/>
      <c r="GU99" s="629"/>
      <c r="GV99" s="629"/>
      <c r="GW99" s="629"/>
      <c r="GX99" s="629"/>
      <c r="GY99" s="629"/>
      <c r="GZ99" s="629"/>
      <c r="HA99" s="629"/>
      <c r="HB99" s="629"/>
      <c r="HC99" s="629"/>
      <c r="HD99" s="629"/>
      <c r="HE99" s="629"/>
      <c r="HF99" s="629"/>
      <c r="HG99" s="629"/>
      <c r="HH99" s="629"/>
      <c r="HI99" s="629"/>
      <c r="HJ99" s="629"/>
      <c r="HK99" s="629"/>
      <c r="HL99" s="629"/>
      <c r="HM99" s="629"/>
      <c r="HN99" s="629"/>
      <c r="HO99" s="629"/>
      <c r="HP99" s="629"/>
      <c r="HQ99" s="629"/>
      <c r="HR99" s="629"/>
      <c r="HS99" s="629"/>
      <c r="HT99" s="629"/>
      <c r="HU99" s="629"/>
      <c r="HV99" s="629"/>
      <c r="HW99" s="629"/>
      <c r="HX99" s="629"/>
      <c r="HY99" s="629"/>
      <c r="HZ99" s="629"/>
      <c r="IA99" s="629"/>
      <c r="IB99" s="629"/>
      <c r="IC99" s="629"/>
      <c r="ID99" s="629"/>
      <c r="IE99" s="629"/>
      <c r="IF99" s="629"/>
      <c r="IG99" s="629"/>
      <c r="IH99" s="629"/>
      <c r="II99" s="629"/>
      <c r="IJ99" s="629"/>
      <c r="IK99" s="629"/>
      <c r="IL99" s="629"/>
      <c r="IM99" s="629"/>
      <c r="IN99" s="629"/>
      <c r="IO99" s="629"/>
      <c r="IP99" s="629"/>
      <c r="IQ99" s="629"/>
      <c r="IR99" s="629"/>
      <c r="IS99" s="629"/>
      <c r="IT99" s="629"/>
      <c r="IU99" s="629"/>
      <c r="IV99" s="629"/>
      <c r="IW99" s="629"/>
      <c r="IX99" s="629"/>
      <c r="IY99" s="629"/>
      <c r="IZ99" s="629"/>
      <c r="JA99" s="629"/>
      <c r="JB99" s="629"/>
      <c r="JC99" s="629"/>
      <c r="JD99" s="629"/>
      <c r="JE99" s="629"/>
      <c r="JF99" s="629"/>
      <c r="JG99" s="629"/>
      <c r="JH99" s="629"/>
      <c r="JI99" s="629"/>
      <c r="JJ99" s="629"/>
      <c r="JK99" s="629"/>
      <c r="JL99" s="629"/>
      <c r="JM99" s="629"/>
      <c r="JN99" s="629"/>
      <c r="JO99" s="629"/>
      <c r="JP99" s="629"/>
      <c r="JQ99" s="629"/>
      <c r="JR99" s="629"/>
      <c r="JS99" s="629"/>
      <c r="JT99" s="629"/>
      <c r="JU99" s="629"/>
      <c r="JV99" s="629"/>
      <c r="JW99" s="629"/>
      <c r="JX99" s="629"/>
      <c r="JY99" s="629"/>
      <c r="JZ99" s="629"/>
      <c r="KA99" s="629"/>
      <c r="KB99" s="629"/>
      <c r="KC99" s="629"/>
      <c r="KD99" s="629"/>
      <c r="KE99" s="629"/>
      <c r="KF99" s="629"/>
      <c r="KG99" s="629"/>
      <c r="KH99" s="629"/>
      <c r="KI99" s="629"/>
      <c r="KJ99" s="629"/>
      <c r="KK99" s="629"/>
      <c r="KL99" s="629"/>
      <c r="KM99" s="629"/>
      <c r="KN99" s="629"/>
      <c r="KO99" s="629"/>
      <c r="KP99" s="629"/>
      <c r="KQ99" s="629"/>
      <c r="KR99" s="629"/>
      <c r="KS99" s="629"/>
      <c r="KT99" s="629"/>
      <c r="KU99" s="629"/>
      <c r="KV99" s="629"/>
      <c r="KW99" s="629"/>
      <c r="KX99" s="629"/>
      <c r="KY99" s="629"/>
      <c r="KZ99" s="629"/>
      <c r="LA99" s="629"/>
      <c r="LB99" s="629"/>
      <c r="LC99" s="629"/>
      <c r="LD99" s="629"/>
      <c r="LE99" s="629"/>
      <c r="LF99" s="629"/>
      <c r="LG99" s="629"/>
      <c r="LH99" s="629"/>
      <c r="LI99" s="629"/>
      <c r="LJ99" s="629"/>
      <c r="LK99" s="629"/>
      <c r="LL99" s="629"/>
      <c r="LM99" s="629"/>
      <c r="LN99" s="629"/>
      <c r="LO99" s="629"/>
      <c r="LP99" s="629"/>
      <c r="LQ99" s="629"/>
      <c r="LR99" s="629"/>
      <c r="LS99" s="629"/>
      <c r="LT99" s="629"/>
      <c r="LU99" s="629"/>
      <c r="LV99" s="629"/>
      <c r="LW99" s="629"/>
      <c r="LX99" s="629"/>
      <c r="LY99" s="629"/>
      <c r="LZ99" s="629"/>
      <c r="MA99" s="629"/>
      <c r="MB99" s="629"/>
      <c r="MC99" s="629"/>
      <c r="MD99" s="629"/>
      <c r="ME99" s="629"/>
      <c r="MF99" s="629"/>
      <c r="MG99" s="629"/>
      <c r="MH99" s="629"/>
      <c r="MI99" s="629"/>
      <c r="MJ99" s="629"/>
      <c r="MK99" s="629"/>
      <c r="ML99" s="629"/>
      <c r="MM99" s="629"/>
      <c r="MN99" s="629"/>
      <c r="MO99" s="629"/>
      <c r="MP99" s="629"/>
      <c r="MQ99" s="629"/>
      <c r="MR99" s="629"/>
      <c r="MS99" s="629"/>
      <c r="MT99" s="629"/>
      <c r="MU99" s="629"/>
      <c r="MV99" s="629"/>
      <c r="MW99" s="629"/>
      <c r="MX99" s="629"/>
      <c r="MY99" s="629"/>
      <c r="MZ99" s="629"/>
      <c r="NA99" s="629"/>
      <c r="NB99" s="629"/>
      <c r="NC99" s="629"/>
      <c r="ND99" s="629"/>
      <c r="NE99" s="629"/>
      <c r="NF99" s="629"/>
      <c r="NG99" s="629"/>
      <c r="NH99" s="629"/>
      <c r="NI99" s="629"/>
      <c r="NJ99" s="629"/>
      <c r="NK99" s="629"/>
      <c r="NL99" s="629"/>
      <c r="NM99" s="629"/>
      <c r="NN99" s="629"/>
      <c r="NO99" s="629"/>
      <c r="NP99" s="629"/>
      <c r="NQ99" s="629"/>
      <c r="NR99" s="629"/>
      <c r="NS99" s="629"/>
      <c r="NT99" s="629"/>
      <c r="NU99" s="629"/>
      <c r="NV99" s="629"/>
      <c r="NW99" s="629"/>
      <c r="NX99" s="629"/>
      <c r="NY99" s="629"/>
      <c r="NZ99" s="629"/>
      <c r="OA99" s="629"/>
      <c r="OB99" s="629"/>
      <c r="OC99" s="629"/>
      <c r="OD99" s="629"/>
      <c r="OE99" s="629"/>
      <c r="OF99" s="629"/>
      <c r="OG99" s="629"/>
      <c r="OH99" s="629"/>
      <c r="OI99" s="629"/>
      <c r="OJ99" s="629"/>
      <c r="OK99" s="629"/>
      <c r="OL99" s="629"/>
      <c r="OM99" s="629"/>
      <c r="ON99" s="629"/>
      <c r="OO99" s="629"/>
      <c r="OP99" s="629"/>
      <c r="OQ99" s="629"/>
      <c r="OR99" s="629"/>
      <c r="OS99" s="629"/>
      <c r="OT99" s="629"/>
      <c r="OU99" s="629"/>
      <c r="OV99" s="629"/>
      <c r="OW99" s="629"/>
      <c r="OX99" s="629"/>
      <c r="OY99" s="629"/>
      <c r="OZ99" s="629"/>
      <c r="PA99" s="629"/>
      <c r="PB99" s="629"/>
      <c r="PC99" s="629"/>
      <c r="PD99" s="629"/>
      <c r="PE99" s="629"/>
      <c r="PF99" s="629"/>
      <c r="PG99" s="629"/>
      <c r="PH99" s="629"/>
      <c r="PI99" s="629"/>
      <c r="PJ99" s="629"/>
      <c r="PK99" s="629"/>
      <c r="PL99" s="629"/>
      <c r="PM99" s="629"/>
      <c r="PN99" s="629"/>
      <c r="PO99" s="629"/>
      <c r="PP99" s="629"/>
      <c r="PQ99" s="629"/>
      <c r="PR99" s="629"/>
      <c r="PS99" s="629"/>
      <c r="PT99" s="629"/>
      <c r="PU99" s="629"/>
      <c r="PV99" s="629"/>
      <c r="PW99" s="629"/>
      <c r="PX99" s="629"/>
      <c r="PY99" s="629"/>
      <c r="PZ99" s="629"/>
      <c r="QA99" s="629"/>
      <c r="QB99" s="629"/>
      <c r="QC99" s="629"/>
      <c r="QD99" s="629"/>
      <c r="QE99" s="629"/>
      <c r="QF99" s="629"/>
      <c r="QG99" s="629"/>
      <c r="QH99" s="629"/>
      <c r="QI99" s="629"/>
      <c r="QJ99" s="629"/>
      <c r="QK99" s="629"/>
      <c r="QL99" s="629"/>
      <c r="QM99" s="629"/>
      <c r="QN99" s="629"/>
      <c r="QO99" s="629"/>
      <c r="QP99" s="629"/>
      <c r="QQ99" s="629"/>
      <c r="QR99" s="629"/>
      <c r="QS99" s="629"/>
      <c r="QT99" s="629"/>
      <c r="QU99" s="629"/>
      <c r="QV99" s="629"/>
      <c r="QW99" s="629"/>
      <c r="QX99" s="629"/>
      <c r="QY99" s="629"/>
      <c r="QZ99" s="629"/>
      <c r="RA99" s="629"/>
      <c r="RB99" s="629"/>
      <c r="RC99" s="629"/>
      <c r="RD99" s="629"/>
      <c r="RE99" s="629"/>
      <c r="RF99" s="629"/>
      <c r="RG99" s="629"/>
      <c r="RH99" s="629"/>
      <c r="RI99" s="629"/>
      <c r="RJ99" s="629"/>
      <c r="RK99" s="629"/>
      <c r="RL99" s="629"/>
      <c r="RM99" s="629"/>
      <c r="RN99" s="629"/>
      <c r="RO99" s="629"/>
      <c r="RP99" s="629"/>
      <c r="RQ99" s="629"/>
      <c r="RR99" s="629"/>
      <c r="RS99" s="629"/>
      <c r="RT99" s="629"/>
      <c r="RU99" s="629"/>
      <c r="RV99" s="629"/>
      <c r="RW99" s="629"/>
      <c r="RX99" s="629"/>
      <c r="RY99" s="629"/>
      <c r="RZ99" s="629"/>
      <c r="SA99" s="629"/>
      <c r="SB99" s="629"/>
      <c r="SC99" s="629"/>
      <c r="SD99" s="629"/>
      <c r="SE99" s="629"/>
      <c r="SF99" s="629"/>
      <c r="SG99" s="629"/>
      <c r="SH99" s="629"/>
      <c r="SI99" s="629"/>
      <c r="SJ99" s="629"/>
      <c r="SK99" s="629"/>
      <c r="SL99" s="629"/>
      <c r="SM99" s="629"/>
      <c r="SN99" s="629"/>
      <c r="SO99" s="629"/>
      <c r="SP99" s="629"/>
      <c r="SQ99" s="629"/>
      <c r="SR99" s="629"/>
      <c r="SS99" s="629"/>
      <c r="ST99" s="629"/>
      <c r="SU99" s="629"/>
      <c r="SV99" s="629"/>
      <c r="SW99" s="629"/>
      <c r="SX99" s="629"/>
      <c r="SY99" s="629"/>
      <c r="SZ99" s="629"/>
      <c r="TA99" s="629"/>
      <c r="TB99" s="629"/>
      <c r="TC99" s="629"/>
      <c r="TD99" s="629"/>
      <c r="TE99" s="629"/>
      <c r="TF99" s="629"/>
      <c r="TG99" s="629"/>
      <c r="TH99" s="629"/>
      <c r="TI99" s="629"/>
      <c r="TJ99" s="629"/>
      <c r="TK99" s="629"/>
      <c r="TL99" s="629"/>
      <c r="TM99" s="629"/>
      <c r="TN99" s="629"/>
      <c r="TO99" s="629"/>
      <c r="TP99" s="629"/>
      <c r="TQ99" s="629"/>
      <c r="TR99" s="629"/>
      <c r="TS99" s="629"/>
      <c r="TT99" s="629"/>
      <c r="TU99" s="629"/>
      <c r="TV99" s="629"/>
      <c r="TW99" s="629"/>
      <c r="TX99" s="629"/>
      <c r="TY99" s="629"/>
      <c r="TZ99" s="629"/>
      <c r="UA99" s="629"/>
      <c r="UB99" s="629"/>
      <c r="UC99" s="629"/>
      <c r="UD99" s="629"/>
      <c r="UE99" s="629"/>
      <c r="UF99" s="629"/>
      <c r="UG99" s="629"/>
      <c r="UH99" s="629"/>
      <c r="UI99" s="629"/>
      <c r="UJ99" s="629"/>
      <c r="UK99" s="629"/>
      <c r="UL99" s="629"/>
      <c r="UM99" s="629"/>
      <c r="UN99" s="629"/>
      <c r="UO99" s="629"/>
      <c r="UP99" s="629"/>
      <c r="UQ99" s="629"/>
      <c r="UR99" s="629"/>
      <c r="US99" s="629"/>
      <c r="UT99" s="629"/>
      <c r="UU99" s="629"/>
      <c r="UV99" s="629"/>
      <c r="UW99" s="629"/>
      <c r="UX99" s="629"/>
      <c r="UY99" s="629"/>
      <c r="UZ99" s="629"/>
      <c r="VA99" s="629"/>
      <c r="VB99" s="629"/>
      <c r="VC99" s="629"/>
      <c r="VD99" s="629"/>
      <c r="VE99" s="629"/>
      <c r="VF99" s="629"/>
      <c r="VG99" s="629"/>
      <c r="VH99" s="629"/>
      <c r="VI99" s="629"/>
      <c r="VJ99" s="629"/>
      <c r="VK99" s="629"/>
      <c r="VL99" s="629"/>
      <c r="VM99" s="629"/>
      <c r="VN99" s="629"/>
      <c r="VO99" s="629"/>
      <c r="VP99" s="629"/>
      <c r="VQ99" s="629"/>
      <c r="VR99" s="629"/>
      <c r="VS99" s="629"/>
      <c r="VT99" s="629"/>
      <c r="VU99" s="629"/>
      <c r="VV99" s="629"/>
      <c r="VW99" s="629"/>
      <c r="VX99" s="629"/>
      <c r="VY99" s="629"/>
      <c r="VZ99" s="629"/>
      <c r="WA99" s="629"/>
      <c r="WB99" s="629"/>
      <c r="WC99" s="629"/>
      <c r="WD99" s="629"/>
      <c r="WE99" s="629"/>
      <c r="WF99" s="629"/>
      <c r="WG99" s="629"/>
      <c r="WH99" s="629"/>
      <c r="WI99" s="629"/>
      <c r="WJ99" s="629"/>
      <c r="WK99" s="629"/>
      <c r="WL99" s="629"/>
      <c r="WM99" s="629"/>
      <c r="WN99" s="629"/>
      <c r="WO99" s="629"/>
      <c r="WP99" s="629"/>
      <c r="WQ99" s="629"/>
      <c r="WR99" s="629"/>
      <c r="WS99" s="629"/>
      <c r="WT99" s="629"/>
      <c r="WU99" s="629"/>
      <c r="WV99" s="629"/>
      <c r="WW99" s="629"/>
      <c r="WX99" s="629"/>
      <c r="WY99" s="629"/>
      <c r="WZ99" s="629"/>
      <c r="XA99" s="629"/>
      <c r="XB99" s="629"/>
      <c r="XC99" s="629"/>
      <c r="XD99" s="629"/>
      <c r="XE99" s="629"/>
      <c r="XF99" s="629"/>
      <c r="XG99" s="629"/>
      <c r="XH99" s="629"/>
      <c r="XI99" s="629"/>
      <c r="XJ99" s="629"/>
      <c r="XK99" s="629"/>
      <c r="XL99" s="629"/>
      <c r="XM99" s="629"/>
      <c r="XN99" s="629"/>
      <c r="XO99" s="629"/>
      <c r="XP99" s="629"/>
      <c r="XQ99" s="629"/>
      <c r="XR99" s="629"/>
      <c r="XS99" s="629"/>
      <c r="XT99" s="629"/>
      <c r="XU99" s="629"/>
      <c r="XV99" s="629"/>
      <c r="XW99" s="629"/>
      <c r="XX99" s="629"/>
      <c r="XY99" s="629"/>
      <c r="XZ99" s="629"/>
      <c r="YA99" s="629"/>
      <c r="YB99" s="629"/>
      <c r="YC99" s="629"/>
      <c r="YD99" s="629"/>
      <c r="YE99" s="629"/>
      <c r="YF99" s="629"/>
      <c r="YG99" s="629"/>
      <c r="YH99" s="629"/>
      <c r="YI99" s="629"/>
      <c r="YJ99" s="629"/>
      <c r="YK99" s="629"/>
      <c r="YL99" s="629"/>
      <c r="YM99" s="629"/>
      <c r="YN99" s="629"/>
      <c r="YO99" s="629"/>
      <c r="YP99" s="629"/>
      <c r="YQ99" s="629"/>
      <c r="YR99" s="629"/>
      <c r="YS99" s="629"/>
      <c r="YT99" s="629"/>
      <c r="YU99" s="629"/>
      <c r="YV99" s="629"/>
      <c r="YW99" s="629"/>
      <c r="YX99" s="629"/>
      <c r="YY99" s="629"/>
      <c r="YZ99" s="629"/>
      <c r="ZA99" s="629"/>
      <c r="ZB99" s="629"/>
      <c r="ZC99" s="629"/>
      <c r="ZD99" s="629"/>
      <c r="ZE99" s="629"/>
      <c r="ZF99" s="629"/>
      <c r="ZG99" s="629"/>
      <c r="ZH99" s="629"/>
      <c r="ZI99" s="629"/>
      <c r="ZJ99" s="629"/>
      <c r="ZK99" s="629"/>
      <c r="ZL99" s="629"/>
      <c r="ZM99" s="629"/>
      <c r="ZN99" s="629"/>
      <c r="ZO99" s="629"/>
      <c r="ZP99" s="629"/>
      <c r="ZQ99" s="629"/>
      <c r="ZR99" s="629"/>
      <c r="ZS99" s="629"/>
      <c r="ZT99" s="629"/>
      <c r="ZU99" s="629"/>
      <c r="ZV99" s="629"/>
      <c r="ZW99" s="629"/>
      <c r="ZX99" s="629"/>
      <c r="ZY99" s="629"/>
      <c r="ZZ99" s="629"/>
      <c r="AAA99" s="629"/>
      <c r="AAB99" s="629"/>
      <c r="AAC99" s="629"/>
      <c r="AAD99" s="629"/>
      <c r="AAE99" s="629"/>
      <c r="AAF99" s="629"/>
      <c r="AAG99" s="629"/>
      <c r="AAH99" s="629"/>
      <c r="AAI99" s="629"/>
      <c r="AAJ99" s="629"/>
      <c r="AAK99" s="629"/>
      <c r="AAL99" s="629"/>
      <c r="AAM99" s="629"/>
      <c r="AAN99" s="629"/>
      <c r="AAO99" s="629"/>
      <c r="AAP99" s="629"/>
      <c r="AAQ99" s="629"/>
      <c r="AAR99" s="629"/>
      <c r="AAS99" s="629"/>
      <c r="AAT99" s="629"/>
      <c r="AAU99" s="629"/>
      <c r="AAV99" s="629"/>
      <c r="AAW99" s="629"/>
      <c r="AAX99" s="629"/>
      <c r="AAY99" s="629"/>
      <c r="AAZ99" s="629"/>
      <c r="ABA99" s="629"/>
      <c r="ABB99" s="629"/>
      <c r="ABC99" s="629"/>
      <c r="ABD99" s="629"/>
      <c r="ABE99" s="629"/>
      <c r="ABF99" s="629"/>
      <c r="ABG99" s="629"/>
      <c r="ABH99" s="629"/>
      <c r="ABI99" s="629"/>
      <c r="ABJ99" s="629"/>
      <c r="ABK99" s="629"/>
      <c r="ABL99" s="629"/>
      <c r="ABM99" s="629"/>
      <c r="ABN99" s="629"/>
      <c r="ABO99" s="629"/>
      <c r="ABP99" s="629"/>
      <c r="ABQ99" s="629"/>
      <c r="ABR99" s="629"/>
      <c r="ABS99" s="629"/>
      <c r="ABT99" s="629"/>
      <c r="ABU99" s="629"/>
      <c r="ABV99" s="629"/>
      <c r="ABW99" s="629"/>
      <c r="ABX99" s="629"/>
      <c r="ABY99" s="629"/>
      <c r="ABZ99" s="629"/>
      <c r="ACA99" s="629"/>
      <c r="ACB99" s="629"/>
      <c r="ACC99" s="629"/>
      <c r="ACD99" s="629"/>
      <c r="ACE99" s="629"/>
      <c r="ACF99" s="629"/>
      <c r="ACG99" s="629"/>
      <c r="ACH99" s="629"/>
      <c r="ACI99" s="629"/>
      <c r="ACJ99" s="629"/>
      <c r="ACK99" s="629"/>
      <c r="ACL99" s="629"/>
      <c r="ACM99" s="629"/>
      <c r="ACN99" s="629"/>
      <c r="ACO99" s="629"/>
      <c r="ACP99" s="629"/>
      <c r="ACQ99" s="629"/>
      <c r="ACR99" s="629"/>
      <c r="ACS99" s="629"/>
      <c r="ACT99" s="629"/>
      <c r="ACU99" s="629"/>
      <c r="ACV99" s="629"/>
      <c r="ACW99" s="629"/>
      <c r="ACX99" s="629"/>
      <c r="ACY99" s="629"/>
      <c r="ACZ99" s="629"/>
      <c r="ADA99" s="629"/>
      <c r="ADB99" s="629"/>
      <c r="ADC99" s="629"/>
      <c r="ADD99" s="629"/>
      <c r="ADE99" s="629"/>
      <c r="ADF99" s="629"/>
      <c r="ADG99" s="629"/>
      <c r="ADH99" s="629"/>
      <c r="ADI99" s="629"/>
      <c r="ADJ99" s="629"/>
      <c r="ADK99" s="629"/>
      <c r="ADL99" s="629"/>
      <c r="ADM99" s="629"/>
      <c r="ADN99" s="629"/>
      <c r="ADO99" s="629"/>
      <c r="ADP99" s="629"/>
      <c r="ADQ99" s="629"/>
      <c r="ADR99" s="629"/>
      <c r="ADS99" s="629"/>
      <c r="ADT99" s="629"/>
      <c r="ADU99" s="629"/>
      <c r="ADV99" s="629"/>
      <c r="ADW99" s="629"/>
      <c r="ADX99" s="629"/>
      <c r="ADY99" s="629"/>
      <c r="ADZ99" s="629"/>
      <c r="AEA99" s="629"/>
      <c r="AEB99" s="629"/>
      <c r="AEC99" s="629"/>
      <c r="AED99" s="629"/>
      <c r="AEE99" s="629"/>
      <c r="AEF99" s="629"/>
      <c r="AEG99" s="629"/>
      <c r="AEH99" s="629"/>
      <c r="AEI99" s="629"/>
      <c r="AEJ99" s="629"/>
      <c r="AEK99" s="629"/>
      <c r="AEL99" s="629"/>
      <c r="AEM99" s="629"/>
      <c r="AEN99" s="629"/>
      <c r="AEO99" s="629"/>
      <c r="AEP99" s="629"/>
      <c r="AEQ99" s="629"/>
      <c r="AER99" s="629"/>
      <c r="AES99" s="629"/>
      <c r="AET99" s="629"/>
      <c r="AEU99" s="629"/>
      <c r="AEV99" s="629"/>
      <c r="AEW99" s="629"/>
      <c r="AEX99" s="629"/>
      <c r="AEY99" s="629"/>
      <c r="AEZ99" s="629"/>
      <c r="AFA99" s="629"/>
      <c r="AFB99" s="629"/>
      <c r="AFC99" s="629"/>
      <c r="AFD99" s="629"/>
      <c r="AFE99" s="629"/>
      <c r="AFF99" s="629"/>
      <c r="AFG99" s="629"/>
      <c r="AFH99" s="629"/>
      <c r="AFI99" s="629"/>
      <c r="AFJ99" s="629"/>
      <c r="AFK99" s="629"/>
      <c r="AFL99" s="629"/>
      <c r="AFM99" s="629"/>
      <c r="AFN99" s="629"/>
      <c r="AFO99" s="629"/>
      <c r="AFP99" s="629"/>
      <c r="AFQ99" s="629"/>
      <c r="AFR99" s="629"/>
      <c r="AFS99" s="629"/>
      <c r="AFT99" s="629"/>
      <c r="AFU99" s="629"/>
      <c r="AFV99" s="629"/>
      <c r="AFW99" s="629"/>
      <c r="AFX99" s="629"/>
      <c r="AFY99" s="629"/>
      <c r="AFZ99" s="629"/>
      <c r="AGA99" s="629"/>
      <c r="AGB99" s="629"/>
      <c r="AGC99" s="629"/>
      <c r="AGD99" s="629"/>
      <c r="AGE99" s="629"/>
      <c r="AGF99" s="629"/>
      <c r="AGG99" s="629"/>
      <c r="AGH99" s="629"/>
      <c r="AGI99" s="629"/>
      <c r="AGJ99" s="629"/>
      <c r="AGK99" s="629"/>
      <c r="AGL99" s="629"/>
      <c r="AGM99" s="629"/>
      <c r="AGN99" s="629"/>
      <c r="AGO99" s="629"/>
      <c r="AGP99" s="629"/>
      <c r="AGQ99" s="629"/>
      <c r="AGR99" s="629"/>
      <c r="AGS99" s="629"/>
      <c r="AGT99" s="629"/>
      <c r="AGU99" s="629"/>
      <c r="AGV99" s="629"/>
      <c r="AGW99" s="629"/>
      <c r="AGX99" s="629"/>
      <c r="AGY99" s="629"/>
      <c r="AGZ99" s="629"/>
      <c r="AHA99" s="629"/>
      <c r="AHB99" s="629"/>
      <c r="AHC99" s="629"/>
      <c r="AHD99" s="629"/>
      <c r="AHE99" s="629"/>
      <c r="AHF99" s="629"/>
      <c r="AHG99" s="629"/>
      <c r="AHH99" s="629"/>
      <c r="AHI99" s="629"/>
      <c r="AHJ99" s="629"/>
      <c r="AHK99" s="629"/>
      <c r="AHL99" s="629"/>
      <c r="AHM99" s="629"/>
      <c r="AHN99" s="629"/>
      <c r="AHO99" s="629"/>
      <c r="AHP99" s="629"/>
      <c r="AHQ99" s="629"/>
      <c r="AHR99" s="629"/>
      <c r="AHS99" s="629"/>
      <c r="AHT99" s="629"/>
      <c r="AHU99" s="629"/>
      <c r="AHV99" s="629"/>
      <c r="AHW99" s="629"/>
      <c r="AHX99" s="629"/>
      <c r="AHY99" s="629"/>
      <c r="AHZ99" s="629"/>
      <c r="AIA99" s="629"/>
      <c r="AIB99" s="629"/>
      <c r="AIC99" s="629"/>
      <c r="AID99" s="629"/>
      <c r="AIE99" s="629"/>
      <c r="AIF99" s="629"/>
      <c r="AIG99" s="629"/>
      <c r="AIH99" s="629"/>
      <c r="AII99" s="629"/>
    </row>
    <row r="100" spans="1:919" s="498" customFormat="1" ht="31.75" customHeight="1" x14ac:dyDescent="0.75">
      <c r="A100" s="2019"/>
      <c r="B100" s="2019"/>
      <c r="C100" s="598">
        <v>13.3</v>
      </c>
      <c r="D100" s="704" t="s">
        <v>59</v>
      </c>
      <c r="E100" s="600" t="s">
        <v>25</v>
      </c>
      <c r="F100" s="600" t="s">
        <v>12</v>
      </c>
      <c r="G100" s="538">
        <f t="array" ref="G100">INDEX('Salary . staff rates'!$A$6:$C$28,MATCH(1,('Salary . staff rates'!$A$6:$A$28=MNO!E100)*('Salary . staff rates'!$B$6:$B$28=MNO!F100),0),3)</f>
        <v>75000</v>
      </c>
      <c r="H100" s="537">
        <f t="shared" si="137"/>
        <v>526.31578947368428</v>
      </c>
      <c r="I100" s="601" t="s">
        <v>0</v>
      </c>
      <c r="J100" s="602" t="s">
        <v>0</v>
      </c>
      <c r="K100" s="606">
        <v>0</v>
      </c>
      <c r="L100" s="603">
        <f t="shared" si="138"/>
        <v>0</v>
      </c>
      <c r="M100" s="648" t="s">
        <v>31</v>
      </c>
      <c r="N100" s="604">
        <f>IF(M100="Yes",L100*'Salary . staff rates'!$C$34,0)</f>
        <v>0</v>
      </c>
      <c r="O100" s="661"/>
      <c r="P100" s="662">
        <v>1</v>
      </c>
      <c r="Q100" s="662">
        <v>1</v>
      </c>
      <c r="R100" s="545"/>
      <c r="S100" s="546">
        <v>3</v>
      </c>
      <c r="T100" s="546">
        <f t="shared" si="151"/>
        <v>3</v>
      </c>
      <c r="U100" s="546">
        <f t="shared" si="152"/>
        <v>3</v>
      </c>
      <c r="W100" s="662"/>
      <c r="Y100" s="1011">
        <f t="shared" si="165"/>
        <v>0</v>
      </c>
      <c r="Z100" s="1011">
        <f t="shared" si="166"/>
        <v>0</v>
      </c>
      <c r="AB100" s="1011">
        <f t="shared" si="167"/>
        <v>0</v>
      </c>
      <c r="AC100" s="1011">
        <f t="shared" si="168"/>
        <v>0</v>
      </c>
      <c r="AD100" s="714"/>
      <c r="AE100" s="1011">
        <f t="shared" si="169"/>
        <v>0</v>
      </c>
      <c r="AF100" s="1011">
        <f t="shared" si="170"/>
        <v>0</v>
      </c>
      <c r="AH100" s="1011">
        <f t="shared" si="171"/>
        <v>0</v>
      </c>
      <c r="AI100" s="1011">
        <f t="shared" si="172"/>
        <v>0</v>
      </c>
      <c r="AJ100" s="714"/>
      <c r="AL100" s="548"/>
      <c r="AN100" s="1011">
        <f t="shared" si="173"/>
        <v>0</v>
      </c>
      <c r="AO100" s="1011">
        <f t="shared" si="174"/>
        <v>0</v>
      </c>
      <c r="AP100" s="547"/>
      <c r="AQ100" s="1011">
        <f t="shared" si="175"/>
        <v>0</v>
      </c>
      <c r="AR100" s="1011">
        <f t="shared" si="176"/>
        <v>0</v>
      </c>
      <c r="AS100" s="629"/>
      <c r="AT100" s="629"/>
      <c r="AU100" s="629"/>
      <c r="AV100" s="629"/>
      <c r="AW100" s="629"/>
      <c r="AX100" s="629"/>
      <c r="AY100" s="629"/>
      <c r="AZ100" s="629"/>
      <c r="BA100" s="629"/>
      <c r="BB100" s="629"/>
      <c r="BC100" s="629"/>
      <c r="BD100" s="629"/>
      <c r="BE100" s="629"/>
      <c r="BF100" s="629"/>
      <c r="BG100" s="629"/>
      <c r="BH100" s="629"/>
      <c r="BI100" s="629"/>
      <c r="BJ100" s="629"/>
      <c r="BK100" s="629"/>
      <c r="BL100" s="629"/>
      <c r="BM100" s="629"/>
      <c r="BN100" s="629"/>
      <c r="BO100" s="629"/>
      <c r="BP100" s="629"/>
      <c r="BQ100" s="629"/>
      <c r="BR100" s="629"/>
      <c r="BS100" s="629"/>
      <c r="BT100" s="629"/>
      <c r="BU100" s="629"/>
      <c r="BV100" s="629"/>
      <c r="BW100" s="629"/>
      <c r="BX100" s="629"/>
      <c r="BY100" s="629"/>
      <c r="BZ100" s="629"/>
      <c r="CA100" s="629"/>
      <c r="CB100" s="629"/>
      <c r="CC100" s="629"/>
      <c r="CD100" s="629"/>
      <c r="CE100" s="629"/>
      <c r="CF100" s="629"/>
      <c r="CG100" s="629"/>
      <c r="CH100" s="629"/>
      <c r="CI100" s="629"/>
      <c r="CJ100" s="629"/>
      <c r="CK100" s="629"/>
      <c r="CL100" s="629"/>
      <c r="CM100" s="629"/>
      <c r="CN100" s="629"/>
      <c r="CO100" s="629"/>
      <c r="CP100" s="629"/>
      <c r="CQ100" s="629"/>
      <c r="CR100" s="629"/>
      <c r="CS100" s="629"/>
      <c r="CT100" s="629"/>
      <c r="CU100" s="629"/>
      <c r="CV100" s="629"/>
      <c r="CW100" s="629"/>
      <c r="CX100" s="629"/>
      <c r="CY100" s="629"/>
      <c r="CZ100" s="629"/>
      <c r="DA100" s="629"/>
      <c r="DB100" s="629"/>
      <c r="DC100" s="629"/>
      <c r="DD100" s="629"/>
      <c r="DE100" s="629"/>
      <c r="DF100" s="629"/>
      <c r="DG100" s="629"/>
      <c r="DH100" s="629"/>
      <c r="DI100" s="629"/>
      <c r="DJ100" s="629"/>
      <c r="DK100" s="629"/>
      <c r="DL100" s="629"/>
      <c r="DM100" s="629"/>
      <c r="DN100" s="629"/>
      <c r="DO100" s="629"/>
      <c r="DP100" s="629"/>
      <c r="DQ100" s="629"/>
      <c r="DR100" s="629"/>
      <c r="DS100" s="629"/>
      <c r="DT100" s="629"/>
      <c r="DU100" s="629"/>
      <c r="DV100" s="629"/>
      <c r="DW100" s="629"/>
      <c r="DX100" s="629"/>
      <c r="DY100" s="629"/>
      <c r="DZ100" s="629"/>
      <c r="EA100" s="629"/>
      <c r="EB100" s="629"/>
      <c r="EC100" s="629"/>
      <c r="ED100" s="629"/>
      <c r="EE100" s="629"/>
      <c r="EF100" s="629"/>
      <c r="EG100" s="629"/>
      <c r="EH100" s="629"/>
      <c r="EI100" s="629"/>
      <c r="EJ100" s="629"/>
      <c r="EK100" s="629"/>
      <c r="EL100" s="629"/>
      <c r="EM100" s="629"/>
      <c r="EN100" s="629"/>
      <c r="EO100" s="629"/>
      <c r="EP100" s="629"/>
      <c r="EQ100" s="629"/>
      <c r="ER100" s="629"/>
      <c r="ES100" s="629"/>
      <c r="ET100" s="629"/>
      <c r="EU100" s="629"/>
      <c r="EV100" s="629"/>
      <c r="EW100" s="629"/>
      <c r="EX100" s="629"/>
      <c r="EY100" s="629"/>
      <c r="EZ100" s="629"/>
      <c r="FA100" s="629"/>
      <c r="FB100" s="629"/>
      <c r="FC100" s="629"/>
      <c r="FD100" s="629"/>
      <c r="FE100" s="629"/>
      <c r="FF100" s="629"/>
      <c r="FG100" s="629"/>
      <c r="FH100" s="629"/>
      <c r="FI100" s="629"/>
      <c r="FJ100" s="629"/>
      <c r="FK100" s="629"/>
      <c r="FL100" s="629"/>
      <c r="FM100" s="629"/>
      <c r="FN100" s="629"/>
      <c r="FO100" s="629"/>
      <c r="FP100" s="629"/>
      <c r="FQ100" s="629"/>
      <c r="FR100" s="629"/>
      <c r="FS100" s="629"/>
      <c r="FT100" s="629"/>
      <c r="FU100" s="629"/>
      <c r="FV100" s="629"/>
      <c r="FW100" s="629"/>
      <c r="FX100" s="629"/>
      <c r="FY100" s="629"/>
      <c r="FZ100" s="629"/>
      <c r="GA100" s="629"/>
      <c r="GB100" s="629"/>
      <c r="GC100" s="629"/>
      <c r="GD100" s="629"/>
      <c r="GE100" s="629"/>
      <c r="GF100" s="629"/>
      <c r="GG100" s="629"/>
      <c r="GH100" s="629"/>
      <c r="GI100" s="629"/>
      <c r="GJ100" s="629"/>
      <c r="GK100" s="629"/>
      <c r="GL100" s="629"/>
      <c r="GM100" s="629"/>
      <c r="GN100" s="629"/>
      <c r="GO100" s="629"/>
      <c r="GP100" s="629"/>
      <c r="GQ100" s="629"/>
      <c r="GR100" s="629"/>
      <c r="GS100" s="629"/>
      <c r="GT100" s="629"/>
      <c r="GU100" s="629"/>
      <c r="GV100" s="629"/>
      <c r="GW100" s="629"/>
      <c r="GX100" s="629"/>
      <c r="GY100" s="629"/>
      <c r="GZ100" s="629"/>
      <c r="HA100" s="629"/>
      <c r="HB100" s="629"/>
      <c r="HC100" s="629"/>
      <c r="HD100" s="629"/>
      <c r="HE100" s="629"/>
      <c r="HF100" s="629"/>
      <c r="HG100" s="629"/>
      <c r="HH100" s="629"/>
      <c r="HI100" s="629"/>
      <c r="HJ100" s="629"/>
      <c r="HK100" s="629"/>
      <c r="HL100" s="629"/>
      <c r="HM100" s="629"/>
      <c r="HN100" s="629"/>
      <c r="HO100" s="629"/>
      <c r="HP100" s="629"/>
      <c r="HQ100" s="629"/>
      <c r="HR100" s="629"/>
      <c r="HS100" s="629"/>
      <c r="HT100" s="629"/>
      <c r="HU100" s="629"/>
      <c r="HV100" s="629"/>
      <c r="HW100" s="629"/>
      <c r="HX100" s="629"/>
      <c r="HY100" s="629"/>
      <c r="HZ100" s="629"/>
      <c r="IA100" s="629"/>
      <c r="IB100" s="629"/>
      <c r="IC100" s="629"/>
      <c r="ID100" s="629"/>
      <c r="IE100" s="629"/>
      <c r="IF100" s="629"/>
      <c r="IG100" s="629"/>
      <c r="IH100" s="629"/>
      <c r="II100" s="629"/>
      <c r="IJ100" s="629"/>
      <c r="IK100" s="629"/>
      <c r="IL100" s="629"/>
      <c r="IM100" s="629"/>
      <c r="IN100" s="629"/>
      <c r="IO100" s="629"/>
      <c r="IP100" s="629"/>
      <c r="IQ100" s="629"/>
      <c r="IR100" s="629"/>
      <c r="IS100" s="629"/>
      <c r="IT100" s="629"/>
      <c r="IU100" s="629"/>
      <c r="IV100" s="629"/>
      <c r="IW100" s="629"/>
      <c r="IX100" s="629"/>
      <c r="IY100" s="629"/>
      <c r="IZ100" s="629"/>
      <c r="JA100" s="629"/>
      <c r="JB100" s="629"/>
      <c r="JC100" s="629"/>
      <c r="JD100" s="629"/>
      <c r="JE100" s="629"/>
      <c r="JF100" s="629"/>
      <c r="JG100" s="629"/>
      <c r="JH100" s="629"/>
      <c r="JI100" s="629"/>
      <c r="JJ100" s="629"/>
      <c r="JK100" s="629"/>
      <c r="JL100" s="629"/>
      <c r="JM100" s="629"/>
      <c r="JN100" s="629"/>
      <c r="JO100" s="629"/>
      <c r="JP100" s="629"/>
      <c r="JQ100" s="629"/>
      <c r="JR100" s="629"/>
      <c r="JS100" s="629"/>
      <c r="JT100" s="629"/>
      <c r="JU100" s="629"/>
      <c r="JV100" s="629"/>
      <c r="JW100" s="629"/>
      <c r="JX100" s="629"/>
      <c r="JY100" s="629"/>
      <c r="JZ100" s="629"/>
      <c r="KA100" s="629"/>
      <c r="KB100" s="629"/>
      <c r="KC100" s="629"/>
      <c r="KD100" s="629"/>
      <c r="KE100" s="629"/>
      <c r="KF100" s="629"/>
      <c r="KG100" s="629"/>
      <c r="KH100" s="629"/>
      <c r="KI100" s="629"/>
      <c r="KJ100" s="629"/>
      <c r="KK100" s="629"/>
      <c r="KL100" s="629"/>
      <c r="KM100" s="629"/>
      <c r="KN100" s="629"/>
      <c r="KO100" s="629"/>
      <c r="KP100" s="629"/>
      <c r="KQ100" s="629"/>
      <c r="KR100" s="629"/>
      <c r="KS100" s="629"/>
      <c r="KT100" s="629"/>
      <c r="KU100" s="629"/>
      <c r="KV100" s="629"/>
      <c r="KW100" s="629"/>
      <c r="KX100" s="629"/>
      <c r="KY100" s="629"/>
      <c r="KZ100" s="629"/>
      <c r="LA100" s="629"/>
      <c r="LB100" s="629"/>
      <c r="LC100" s="629"/>
      <c r="LD100" s="629"/>
      <c r="LE100" s="629"/>
      <c r="LF100" s="629"/>
      <c r="LG100" s="629"/>
      <c r="LH100" s="629"/>
      <c r="LI100" s="629"/>
      <c r="LJ100" s="629"/>
      <c r="LK100" s="629"/>
      <c r="LL100" s="629"/>
      <c r="LM100" s="629"/>
      <c r="LN100" s="629"/>
      <c r="LO100" s="629"/>
      <c r="LP100" s="629"/>
      <c r="LQ100" s="629"/>
      <c r="LR100" s="629"/>
      <c r="LS100" s="629"/>
      <c r="LT100" s="629"/>
      <c r="LU100" s="629"/>
      <c r="LV100" s="629"/>
      <c r="LW100" s="629"/>
      <c r="LX100" s="629"/>
      <c r="LY100" s="629"/>
      <c r="LZ100" s="629"/>
      <c r="MA100" s="629"/>
      <c r="MB100" s="629"/>
      <c r="MC100" s="629"/>
      <c r="MD100" s="629"/>
      <c r="ME100" s="629"/>
      <c r="MF100" s="629"/>
      <c r="MG100" s="629"/>
      <c r="MH100" s="629"/>
      <c r="MI100" s="629"/>
      <c r="MJ100" s="629"/>
      <c r="MK100" s="629"/>
      <c r="ML100" s="629"/>
      <c r="MM100" s="629"/>
      <c r="MN100" s="629"/>
      <c r="MO100" s="629"/>
      <c r="MP100" s="629"/>
      <c r="MQ100" s="629"/>
      <c r="MR100" s="629"/>
      <c r="MS100" s="629"/>
      <c r="MT100" s="629"/>
      <c r="MU100" s="629"/>
      <c r="MV100" s="629"/>
      <c r="MW100" s="629"/>
      <c r="MX100" s="629"/>
      <c r="MY100" s="629"/>
      <c r="MZ100" s="629"/>
      <c r="NA100" s="629"/>
      <c r="NB100" s="629"/>
      <c r="NC100" s="629"/>
      <c r="ND100" s="629"/>
      <c r="NE100" s="629"/>
      <c r="NF100" s="629"/>
      <c r="NG100" s="629"/>
      <c r="NH100" s="629"/>
      <c r="NI100" s="629"/>
      <c r="NJ100" s="629"/>
      <c r="NK100" s="629"/>
      <c r="NL100" s="629"/>
      <c r="NM100" s="629"/>
      <c r="NN100" s="629"/>
      <c r="NO100" s="629"/>
      <c r="NP100" s="629"/>
      <c r="NQ100" s="629"/>
      <c r="NR100" s="629"/>
      <c r="NS100" s="629"/>
      <c r="NT100" s="629"/>
      <c r="NU100" s="629"/>
      <c r="NV100" s="629"/>
      <c r="NW100" s="629"/>
      <c r="NX100" s="629"/>
      <c r="NY100" s="629"/>
      <c r="NZ100" s="629"/>
      <c r="OA100" s="629"/>
      <c r="OB100" s="629"/>
      <c r="OC100" s="629"/>
      <c r="OD100" s="629"/>
      <c r="OE100" s="629"/>
      <c r="OF100" s="629"/>
      <c r="OG100" s="629"/>
      <c r="OH100" s="629"/>
      <c r="OI100" s="629"/>
      <c r="OJ100" s="629"/>
      <c r="OK100" s="629"/>
      <c r="OL100" s="629"/>
      <c r="OM100" s="629"/>
      <c r="ON100" s="629"/>
      <c r="OO100" s="629"/>
      <c r="OP100" s="629"/>
      <c r="OQ100" s="629"/>
      <c r="OR100" s="629"/>
      <c r="OS100" s="629"/>
      <c r="OT100" s="629"/>
      <c r="OU100" s="629"/>
      <c r="OV100" s="629"/>
      <c r="OW100" s="629"/>
      <c r="OX100" s="629"/>
      <c r="OY100" s="629"/>
      <c r="OZ100" s="629"/>
      <c r="PA100" s="629"/>
      <c r="PB100" s="629"/>
      <c r="PC100" s="629"/>
      <c r="PD100" s="629"/>
      <c r="PE100" s="629"/>
      <c r="PF100" s="629"/>
      <c r="PG100" s="629"/>
      <c r="PH100" s="629"/>
      <c r="PI100" s="629"/>
      <c r="PJ100" s="629"/>
      <c r="PK100" s="629"/>
      <c r="PL100" s="629"/>
      <c r="PM100" s="629"/>
      <c r="PN100" s="629"/>
      <c r="PO100" s="629"/>
      <c r="PP100" s="629"/>
      <c r="PQ100" s="629"/>
      <c r="PR100" s="629"/>
      <c r="PS100" s="629"/>
      <c r="PT100" s="629"/>
      <c r="PU100" s="629"/>
      <c r="PV100" s="629"/>
      <c r="PW100" s="629"/>
      <c r="PX100" s="629"/>
      <c r="PY100" s="629"/>
      <c r="PZ100" s="629"/>
      <c r="QA100" s="629"/>
      <c r="QB100" s="629"/>
      <c r="QC100" s="629"/>
      <c r="QD100" s="629"/>
      <c r="QE100" s="629"/>
      <c r="QF100" s="629"/>
      <c r="QG100" s="629"/>
      <c r="QH100" s="629"/>
      <c r="QI100" s="629"/>
      <c r="QJ100" s="629"/>
      <c r="QK100" s="629"/>
      <c r="QL100" s="629"/>
      <c r="QM100" s="629"/>
      <c r="QN100" s="629"/>
      <c r="QO100" s="629"/>
      <c r="QP100" s="629"/>
      <c r="QQ100" s="629"/>
      <c r="QR100" s="629"/>
      <c r="QS100" s="629"/>
      <c r="QT100" s="629"/>
      <c r="QU100" s="629"/>
      <c r="QV100" s="629"/>
      <c r="QW100" s="629"/>
      <c r="QX100" s="629"/>
      <c r="QY100" s="629"/>
      <c r="QZ100" s="629"/>
      <c r="RA100" s="629"/>
      <c r="RB100" s="629"/>
      <c r="RC100" s="629"/>
      <c r="RD100" s="629"/>
      <c r="RE100" s="629"/>
      <c r="RF100" s="629"/>
      <c r="RG100" s="629"/>
      <c r="RH100" s="629"/>
      <c r="RI100" s="629"/>
      <c r="RJ100" s="629"/>
      <c r="RK100" s="629"/>
      <c r="RL100" s="629"/>
      <c r="RM100" s="629"/>
      <c r="RN100" s="629"/>
      <c r="RO100" s="629"/>
      <c r="RP100" s="629"/>
      <c r="RQ100" s="629"/>
      <c r="RR100" s="629"/>
      <c r="RS100" s="629"/>
      <c r="RT100" s="629"/>
      <c r="RU100" s="629"/>
      <c r="RV100" s="629"/>
      <c r="RW100" s="629"/>
      <c r="RX100" s="629"/>
      <c r="RY100" s="629"/>
      <c r="RZ100" s="629"/>
      <c r="SA100" s="629"/>
      <c r="SB100" s="629"/>
      <c r="SC100" s="629"/>
      <c r="SD100" s="629"/>
      <c r="SE100" s="629"/>
      <c r="SF100" s="629"/>
      <c r="SG100" s="629"/>
      <c r="SH100" s="629"/>
      <c r="SI100" s="629"/>
      <c r="SJ100" s="629"/>
      <c r="SK100" s="629"/>
      <c r="SL100" s="629"/>
      <c r="SM100" s="629"/>
      <c r="SN100" s="629"/>
      <c r="SO100" s="629"/>
      <c r="SP100" s="629"/>
      <c r="SQ100" s="629"/>
      <c r="SR100" s="629"/>
      <c r="SS100" s="629"/>
      <c r="ST100" s="629"/>
      <c r="SU100" s="629"/>
      <c r="SV100" s="629"/>
      <c r="SW100" s="629"/>
      <c r="SX100" s="629"/>
      <c r="SY100" s="629"/>
      <c r="SZ100" s="629"/>
      <c r="TA100" s="629"/>
      <c r="TB100" s="629"/>
      <c r="TC100" s="629"/>
      <c r="TD100" s="629"/>
      <c r="TE100" s="629"/>
      <c r="TF100" s="629"/>
      <c r="TG100" s="629"/>
      <c r="TH100" s="629"/>
      <c r="TI100" s="629"/>
      <c r="TJ100" s="629"/>
      <c r="TK100" s="629"/>
      <c r="TL100" s="629"/>
      <c r="TM100" s="629"/>
      <c r="TN100" s="629"/>
      <c r="TO100" s="629"/>
      <c r="TP100" s="629"/>
      <c r="TQ100" s="629"/>
      <c r="TR100" s="629"/>
      <c r="TS100" s="629"/>
      <c r="TT100" s="629"/>
      <c r="TU100" s="629"/>
      <c r="TV100" s="629"/>
      <c r="TW100" s="629"/>
      <c r="TX100" s="629"/>
      <c r="TY100" s="629"/>
      <c r="TZ100" s="629"/>
      <c r="UA100" s="629"/>
      <c r="UB100" s="629"/>
      <c r="UC100" s="629"/>
      <c r="UD100" s="629"/>
      <c r="UE100" s="629"/>
      <c r="UF100" s="629"/>
      <c r="UG100" s="629"/>
      <c r="UH100" s="629"/>
      <c r="UI100" s="629"/>
      <c r="UJ100" s="629"/>
      <c r="UK100" s="629"/>
      <c r="UL100" s="629"/>
      <c r="UM100" s="629"/>
      <c r="UN100" s="629"/>
      <c r="UO100" s="629"/>
      <c r="UP100" s="629"/>
      <c r="UQ100" s="629"/>
      <c r="UR100" s="629"/>
      <c r="US100" s="629"/>
      <c r="UT100" s="629"/>
      <c r="UU100" s="629"/>
      <c r="UV100" s="629"/>
      <c r="UW100" s="629"/>
      <c r="UX100" s="629"/>
      <c r="UY100" s="629"/>
      <c r="UZ100" s="629"/>
      <c r="VA100" s="629"/>
      <c r="VB100" s="629"/>
      <c r="VC100" s="629"/>
      <c r="VD100" s="629"/>
      <c r="VE100" s="629"/>
      <c r="VF100" s="629"/>
      <c r="VG100" s="629"/>
      <c r="VH100" s="629"/>
      <c r="VI100" s="629"/>
      <c r="VJ100" s="629"/>
      <c r="VK100" s="629"/>
      <c r="VL100" s="629"/>
      <c r="VM100" s="629"/>
      <c r="VN100" s="629"/>
      <c r="VO100" s="629"/>
      <c r="VP100" s="629"/>
      <c r="VQ100" s="629"/>
      <c r="VR100" s="629"/>
      <c r="VS100" s="629"/>
      <c r="VT100" s="629"/>
      <c r="VU100" s="629"/>
      <c r="VV100" s="629"/>
      <c r="VW100" s="629"/>
      <c r="VX100" s="629"/>
      <c r="VY100" s="629"/>
      <c r="VZ100" s="629"/>
      <c r="WA100" s="629"/>
      <c r="WB100" s="629"/>
      <c r="WC100" s="629"/>
      <c r="WD100" s="629"/>
      <c r="WE100" s="629"/>
      <c r="WF100" s="629"/>
      <c r="WG100" s="629"/>
      <c r="WH100" s="629"/>
      <c r="WI100" s="629"/>
      <c r="WJ100" s="629"/>
      <c r="WK100" s="629"/>
      <c r="WL100" s="629"/>
      <c r="WM100" s="629"/>
      <c r="WN100" s="629"/>
      <c r="WO100" s="629"/>
      <c r="WP100" s="629"/>
      <c r="WQ100" s="629"/>
      <c r="WR100" s="629"/>
      <c r="WS100" s="629"/>
      <c r="WT100" s="629"/>
      <c r="WU100" s="629"/>
      <c r="WV100" s="629"/>
      <c r="WW100" s="629"/>
      <c r="WX100" s="629"/>
      <c r="WY100" s="629"/>
      <c r="WZ100" s="629"/>
      <c r="XA100" s="629"/>
      <c r="XB100" s="629"/>
      <c r="XC100" s="629"/>
      <c r="XD100" s="629"/>
      <c r="XE100" s="629"/>
      <c r="XF100" s="629"/>
      <c r="XG100" s="629"/>
      <c r="XH100" s="629"/>
      <c r="XI100" s="629"/>
      <c r="XJ100" s="629"/>
      <c r="XK100" s="629"/>
      <c r="XL100" s="629"/>
      <c r="XM100" s="629"/>
      <c r="XN100" s="629"/>
      <c r="XO100" s="629"/>
      <c r="XP100" s="629"/>
      <c r="XQ100" s="629"/>
      <c r="XR100" s="629"/>
      <c r="XS100" s="629"/>
      <c r="XT100" s="629"/>
      <c r="XU100" s="629"/>
      <c r="XV100" s="629"/>
      <c r="XW100" s="629"/>
      <c r="XX100" s="629"/>
      <c r="XY100" s="629"/>
      <c r="XZ100" s="629"/>
      <c r="YA100" s="629"/>
      <c r="YB100" s="629"/>
      <c r="YC100" s="629"/>
      <c r="YD100" s="629"/>
      <c r="YE100" s="629"/>
      <c r="YF100" s="629"/>
      <c r="YG100" s="629"/>
      <c r="YH100" s="629"/>
      <c r="YI100" s="629"/>
      <c r="YJ100" s="629"/>
      <c r="YK100" s="629"/>
      <c r="YL100" s="629"/>
      <c r="YM100" s="629"/>
      <c r="YN100" s="629"/>
      <c r="YO100" s="629"/>
      <c r="YP100" s="629"/>
      <c r="YQ100" s="629"/>
      <c r="YR100" s="629"/>
      <c r="YS100" s="629"/>
      <c r="YT100" s="629"/>
      <c r="YU100" s="629"/>
      <c r="YV100" s="629"/>
      <c r="YW100" s="629"/>
      <c r="YX100" s="629"/>
      <c r="YY100" s="629"/>
      <c r="YZ100" s="629"/>
      <c r="ZA100" s="629"/>
      <c r="ZB100" s="629"/>
      <c r="ZC100" s="629"/>
      <c r="ZD100" s="629"/>
      <c r="ZE100" s="629"/>
      <c r="ZF100" s="629"/>
      <c r="ZG100" s="629"/>
      <c r="ZH100" s="629"/>
      <c r="ZI100" s="629"/>
      <c r="ZJ100" s="629"/>
      <c r="ZK100" s="629"/>
      <c r="ZL100" s="629"/>
      <c r="ZM100" s="629"/>
      <c r="ZN100" s="629"/>
      <c r="ZO100" s="629"/>
      <c r="ZP100" s="629"/>
      <c r="ZQ100" s="629"/>
      <c r="ZR100" s="629"/>
      <c r="ZS100" s="629"/>
      <c r="ZT100" s="629"/>
      <c r="ZU100" s="629"/>
      <c r="ZV100" s="629"/>
      <c r="ZW100" s="629"/>
      <c r="ZX100" s="629"/>
      <c r="ZY100" s="629"/>
      <c r="ZZ100" s="629"/>
      <c r="AAA100" s="629"/>
      <c r="AAB100" s="629"/>
      <c r="AAC100" s="629"/>
      <c r="AAD100" s="629"/>
      <c r="AAE100" s="629"/>
      <c r="AAF100" s="629"/>
      <c r="AAG100" s="629"/>
      <c r="AAH100" s="629"/>
      <c r="AAI100" s="629"/>
      <c r="AAJ100" s="629"/>
      <c r="AAK100" s="629"/>
      <c r="AAL100" s="629"/>
      <c r="AAM100" s="629"/>
      <c r="AAN100" s="629"/>
      <c r="AAO100" s="629"/>
      <c r="AAP100" s="629"/>
      <c r="AAQ100" s="629"/>
      <c r="AAR100" s="629"/>
      <c r="AAS100" s="629"/>
      <c r="AAT100" s="629"/>
      <c r="AAU100" s="629"/>
      <c r="AAV100" s="629"/>
      <c r="AAW100" s="629"/>
      <c r="AAX100" s="629"/>
      <c r="AAY100" s="629"/>
      <c r="AAZ100" s="629"/>
      <c r="ABA100" s="629"/>
      <c r="ABB100" s="629"/>
      <c r="ABC100" s="629"/>
      <c r="ABD100" s="629"/>
      <c r="ABE100" s="629"/>
      <c r="ABF100" s="629"/>
      <c r="ABG100" s="629"/>
      <c r="ABH100" s="629"/>
      <c r="ABI100" s="629"/>
      <c r="ABJ100" s="629"/>
      <c r="ABK100" s="629"/>
      <c r="ABL100" s="629"/>
      <c r="ABM100" s="629"/>
      <c r="ABN100" s="629"/>
      <c r="ABO100" s="629"/>
      <c r="ABP100" s="629"/>
      <c r="ABQ100" s="629"/>
      <c r="ABR100" s="629"/>
      <c r="ABS100" s="629"/>
      <c r="ABT100" s="629"/>
      <c r="ABU100" s="629"/>
      <c r="ABV100" s="629"/>
      <c r="ABW100" s="629"/>
      <c r="ABX100" s="629"/>
      <c r="ABY100" s="629"/>
      <c r="ABZ100" s="629"/>
      <c r="ACA100" s="629"/>
      <c r="ACB100" s="629"/>
      <c r="ACC100" s="629"/>
      <c r="ACD100" s="629"/>
      <c r="ACE100" s="629"/>
      <c r="ACF100" s="629"/>
      <c r="ACG100" s="629"/>
      <c r="ACH100" s="629"/>
      <c r="ACI100" s="629"/>
      <c r="ACJ100" s="629"/>
      <c r="ACK100" s="629"/>
      <c r="ACL100" s="629"/>
      <c r="ACM100" s="629"/>
      <c r="ACN100" s="629"/>
      <c r="ACO100" s="629"/>
      <c r="ACP100" s="629"/>
      <c r="ACQ100" s="629"/>
      <c r="ACR100" s="629"/>
      <c r="ACS100" s="629"/>
      <c r="ACT100" s="629"/>
      <c r="ACU100" s="629"/>
      <c r="ACV100" s="629"/>
      <c r="ACW100" s="629"/>
      <c r="ACX100" s="629"/>
      <c r="ACY100" s="629"/>
      <c r="ACZ100" s="629"/>
      <c r="ADA100" s="629"/>
      <c r="ADB100" s="629"/>
      <c r="ADC100" s="629"/>
      <c r="ADD100" s="629"/>
      <c r="ADE100" s="629"/>
      <c r="ADF100" s="629"/>
      <c r="ADG100" s="629"/>
      <c r="ADH100" s="629"/>
      <c r="ADI100" s="629"/>
      <c r="ADJ100" s="629"/>
      <c r="ADK100" s="629"/>
      <c r="ADL100" s="629"/>
      <c r="ADM100" s="629"/>
      <c r="ADN100" s="629"/>
      <c r="ADO100" s="629"/>
      <c r="ADP100" s="629"/>
      <c r="ADQ100" s="629"/>
      <c r="ADR100" s="629"/>
      <c r="ADS100" s="629"/>
      <c r="ADT100" s="629"/>
      <c r="ADU100" s="629"/>
      <c r="ADV100" s="629"/>
      <c r="ADW100" s="629"/>
      <c r="ADX100" s="629"/>
      <c r="ADY100" s="629"/>
      <c r="ADZ100" s="629"/>
      <c r="AEA100" s="629"/>
      <c r="AEB100" s="629"/>
      <c r="AEC100" s="629"/>
      <c r="AED100" s="629"/>
      <c r="AEE100" s="629"/>
      <c r="AEF100" s="629"/>
      <c r="AEG100" s="629"/>
      <c r="AEH100" s="629"/>
      <c r="AEI100" s="629"/>
      <c r="AEJ100" s="629"/>
      <c r="AEK100" s="629"/>
      <c r="AEL100" s="629"/>
      <c r="AEM100" s="629"/>
      <c r="AEN100" s="629"/>
      <c r="AEO100" s="629"/>
      <c r="AEP100" s="629"/>
      <c r="AEQ100" s="629"/>
      <c r="AER100" s="629"/>
      <c r="AES100" s="629"/>
      <c r="AET100" s="629"/>
      <c r="AEU100" s="629"/>
      <c r="AEV100" s="629"/>
      <c r="AEW100" s="629"/>
      <c r="AEX100" s="629"/>
      <c r="AEY100" s="629"/>
      <c r="AEZ100" s="629"/>
      <c r="AFA100" s="629"/>
      <c r="AFB100" s="629"/>
      <c r="AFC100" s="629"/>
      <c r="AFD100" s="629"/>
      <c r="AFE100" s="629"/>
      <c r="AFF100" s="629"/>
      <c r="AFG100" s="629"/>
      <c r="AFH100" s="629"/>
      <c r="AFI100" s="629"/>
      <c r="AFJ100" s="629"/>
      <c r="AFK100" s="629"/>
      <c r="AFL100" s="629"/>
      <c r="AFM100" s="629"/>
      <c r="AFN100" s="629"/>
      <c r="AFO100" s="629"/>
      <c r="AFP100" s="629"/>
      <c r="AFQ100" s="629"/>
      <c r="AFR100" s="629"/>
      <c r="AFS100" s="629"/>
      <c r="AFT100" s="629"/>
      <c r="AFU100" s="629"/>
      <c r="AFV100" s="629"/>
      <c r="AFW100" s="629"/>
      <c r="AFX100" s="629"/>
      <c r="AFY100" s="629"/>
      <c r="AFZ100" s="629"/>
      <c r="AGA100" s="629"/>
      <c r="AGB100" s="629"/>
      <c r="AGC100" s="629"/>
      <c r="AGD100" s="629"/>
      <c r="AGE100" s="629"/>
      <c r="AGF100" s="629"/>
      <c r="AGG100" s="629"/>
      <c r="AGH100" s="629"/>
      <c r="AGI100" s="629"/>
      <c r="AGJ100" s="629"/>
      <c r="AGK100" s="629"/>
      <c r="AGL100" s="629"/>
      <c r="AGM100" s="629"/>
      <c r="AGN100" s="629"/>
      <c r="AGO100" s="629"/>
      <c r="AGP100" s="629"/>
      <c r="AGQ100" s="629"/>
      <c r="AGR100" s="629"/>
      <c r="AGS100" s="629"/>
      <c r="AGT100" s="629"/>
      <c r="AGU100" s="629"/>
      <c r="AGV100" s="629"/>
      <c r="AGW100" s="629"/>
      <c r="AGX100" s="629"/>
      <c r="AGY100" s="629"/>
      <c r="AGZ100" s="629"/>
      <c r="AHA100" s="629"/>
      <c r="AHB100" s="629"/>
      <c r="AHC100" s="629"/>
      <c r="AHD100" s="629"/>
      <c r="AHE100" s="629"/>
      <c r="AHF100" s="629"/>
      <c r="AHG100" s="629"/>
      <c r="AHH100" s="629"/>
      <c r="AHI100" s="629"/>
      <c r="AHJ100" s="629"/>
      <c r="AHK100" s="629"/>
      <c r="AHL100" s="629"/>
      <c r="AHM100" s="629"/>
      <c r="AHN100" s="629"/>
      <c r="AHO100" s="629"/>
      <c r="AHP100" s="629"/>
      <c r="AHQ100" s="629"/>
      <c r="AHR100" s="629"/>
      <c r="AHS100" s="629"/>
      <c r="AHT100" s="629"/>
      <c r="AHU100" s="629"/>
      <c r="AHV100" s="629"/>
      <c r="AHW100" s="629"/>
      <c r="AHX100" s="629"/>
      <c r="AHY100" s="629"/>
      <c r="AHZ100" s="629"/>
      <c r="AIA100" s="629"/>
      <c r="AIB100" s="629"/>
      <c r="AIC100" s="629"/>
      <c r="AID100" s="629"/>
      <c r="AIE100" s="629"/>
      <c r="AIF100" s="629"/>
      <c r="AIG100" s="629"/>
      <c r="AIH100" s="629"/>
      <c r="AII100" s="629"/>
    </row>
    <row r="101" spans="1:919" s="498" customFormat="1" ht="31.75" customHeight="1" x14ac:dyDescent="0.75">
      <c r="A101" s="2019"/>
      <c r="B101" s="2019"/>
      <c r="C101" s="598">
        <v>13.4</v>
      </c>
      <c r="D101" s="704" t="s">
        <v>34</v>
      </c>
      <c r="E101" s="600" t="s">
        <v>23</v>
      </c>
      <c r="F101" s="600" t="s">
        <v>6</v>
      </c>
      <c r="G101" s="538">
        <f t="array" ref="G101">INDEX('Salary . staff rates'!$A$6:$C$28,MATCH(1,('Salary . staff rates'!$A$6:$A$28=MNO!E101)*('Salary . staff rates'!$B$6:$B$28=MNO!F101),0),3)</f>
        <v>65000</v>
      </c>
      <c r="H101" s="537">
        <f t="shared" si="137"/>
        <v>456.14035087719299</v>
      </c>
      <c r="I101" s="601" t="s">
        <v>0</v>
      </c>
      <c r="J101" s="602" t="s">
        <v>0</v>
      </c>
      <c r="K101" s="606">
        <v>0</v>
      </c>
      <c r="L101" s="603">
        <f t="shared" si="138"/>
        <v>0</v>
      </c>
      <c r="M101" s="648" t="s">
        <v>31</v>
      </c>
      <c r="N101" s="604">
        <f>IF(M101="Yes",L101*'Salary . staff rates'!$C$34,0)</f>
        <v>0</v>
      </c>
      <c r="O101" s="661"/>
      <c r="P101" s="662">
        <v>1</v>
      </c>
      <c r="Q101" s="662">
        <v>1</v>
      </c>
      <c r="R101" s="545"/>
      <c r="S101" s="546">
        <v>3</v>
      </c>
      <c r="T101" s="546">
        <f t="shared" si="151"/>
        <v>3</v>
      </c>
      <c r="U101" s="546">
        <f t="shared" si="152"/>
        <v>3</v>
      </c>
      <c r="W101" s="662"/>
      <c r="Y101" s="1011">
        <f t="shared" si="165"/>
        <v>0</v>
      </c>
      <c r="Z101" s="1011">
        <f t="shared" si="166"/>
        <v>0</v>
      </c>
      <c r="AB101" s="1011">
        <f t="shared" si="167"/>
        <v>0</v>
      </c>
      <c r="AC101" s="1011">
        <f t="shared" si="168"/>
        <v>0</v>
      </c>
      <c r="AD101" s="714"/>
      <c r="AE101" s="1011">
        <f t="shared" si="169"/>
        <v>0</v>
      </c>
      <c r="AF101" s="1011">
        <f t="shared" si="170"/>
        <v>0</v>
      </c>
      <c r="AH101" s="1011">
        <f t="shared" si="171"/>
        <v>0</v>
      </c>
      <c r="AI101" s="1011">
        <f t="shared" si="172"/>
        <v>0</v>
      </c>
      <c r="AJ101" s="714"/>
      <c r="AL101" s="548"/>
      <c r="AN101" s="1011">
        <f t="shared" si="173"/>
        <v>0</v>
      </c>
      <c r="AO101" s="1011">
        <f t="shared" si="174"/>
        <v>0</v>
      </c>
      <c r="AP101" s="547"/>
      <c r="AQ101" s="1011">
        <f t="shared" si="175"/>
        <v>0</v>
      </c>
      <c r="AR101" s="1011">
        <f t="shared" si="176"/>
        <v>0</v>
      </c>
      <c r="AS101" s="629"/>
      <c r="AT101" s="629"/>
      <c r="AU101" s="629"/>
      <c r="AV101" s="629"/>
      <c r="AW101" s="629"/>
      <c r="AX101" s="629"/>
      <c r="AY101" s="629"/>
      <c r="AZ101" s="629"/>
      <c r="BA101" s="629"/>
      <c r="BB101" s="629"/>
      <c r="BC101" s="629"/>
      <c r="BD101" s="629"/>
      <c r="BE101" s="629"/>
      <c r="BF101" s="629"/>
      <c r="BG101" s="629"/>
      <c r="BH101" s="629"/>
      <c r="BI101" s="629"/>
      <c r="BJ101" s="629"/>
      <c r="BK101" s="629"/>
      <c r="BL101" s="629"/>
      <c r="BM101" s="629"/>
      <c r="BN101" s="629"/>
      <c r="BO101" s="629"/>
      <c r="BP101" s="629"/>
      <c r="BQ101" s="629"/>
      <c r="BR101" s="629"/>
      <c r="BS101" s="629"/>
      <c r="BT101" s="629"/>
      <c r="BU101" s="629"/>
      <c r="BV101" s="629"/>
      <c r="BW101" s="629"/>
      <c r="BX101" s="629"/>
      <c r="BY101" s="629"/>
      <c r="BZ101" s="629"/>
      <c r="CA101" s="629"/>
      <c r="CB101" s="629"/>
      <c r="CC101" s="629"/>
      <c r="CD101" s="629"/>
      <c r="CE101" s="629"/>
      <c r="CF101" s="629"/>
      <c r="CG101" s="629"/>
      <c r="CH101" s="629"/>
      <c r="CI101" s="629"/>
      <c r="CJ101" s="629"/>
      <c r="CK101" s="629"/>
      <c r="CL101" s="629"/>
      <c r="CM101" s="629"/>
      <c r="CN101" s="629"/>
      <c r="CO101" s="629"/>
      <c r="CP101" s="629"/>
      <c r="CQ101" s="629"/>
      <c r="CR101" s="629"/>
      <c r="CS101" s="629"/>
      <c r="CT101" s="629"/>
      <c r="CU101" s="629"/>
      <c r="CV101" s="629"/>
      <c r="CW101" s="629"/>
      <c r="CX101" s="629"/>
      <c r="CY101" s="629"/>
      <c r="CZ101" s="629"/>
      <c r="DA101" s="629"/>
      <c r="DB101" s="629"/>
      <c r="DC101" s="629"/>
      <c r="DD101" s="629"/>
      <c r="DE101" s="629"/>
      <c r="DF101" s="629"/>
      <c r="DG101" s="629"/>
      <c r="DH101" s="629"/>
      <c r="DI101" s="629"/>
      <c r="DJ101" s="629"/>
      <c r="DK101" s="629"/>
      <c r="DL101" s="629"/>
      <c r="DM101" s="629"/>
      <c r="DN101" s="629"/>
      <c r="DO101" s="629"/>
      <c r="DP101" s="629"/>
      <c r="DQ101" s="629"/>
      <c r="DR101" s="629"/>
      <c r="DS101" s="629"/>
      <c r="DT101" s="629"/>
      <c r="DU101" s="629"/>
      <c r="DV101" s="629"/>
      <c r="DW101" s="629"/>
      <c r="DX101" s="629"/>
      <c r="DY101" s="629"/>
      <c r="DZ101" s="629"/>
      <c r="EA101" s="629"/>
      <c r="EB101" s="629"/>
      <c r="EC101" s="629"/>
      <c r="ED101" s="629"/>
      <c r="EE101" s="629"/>
      <c r="EF101" s="629"/>
      <c r="EG101" s="629"/>
      <c r="EH101" s="629"/>
      <c r="EI101" s="629"/>
      <c r="EJ101" s="629"/>
      <c r="EK101" s="629"/>
      <c r="EL101" s="629"/>
      <c r="EM101" s="629"/>
      <c r="EN101" s="629"/>
      <c r="EO101" s="629"/>
      <c r="EP101" s="629"/>
      <c r="EQ101" s="629"/>
      <c r="ER101" s="629"/>
      <c r="ES101" s="629"/>
      <c r="ET101" s="629"/>
      <c r="EU101" s="629"/>
      <c r="EV101" s="629"/>
      <c r="EW101" s="629"/>
      <c r="EX101" s="629"/>
      <c r="EY101" s="629"/>
      <c r="EZ101" s="629"/>
      <c r="FA101" s="629"/>
      <c r="FB101" s="629"/>
      <c r="FC101" s="629"/>
      <c r="FD101" s="629"/>
      <c r="FE101" s="629"/>
      <c r="FF101" s="629"/>
      <c r="FG101" s="629"/>
      <c r="FH101" s="629"/>
      <c r="FI101" s="629"/>
      <c r="FJ101" s="629"/>
      <c r="FK101" s="629"/>
      <c r="FL101" s="629"/>
      <c r="FM101" s="629"/>
      <c r="FN101" s="629"/>
      <c r="FO101" s="629"/>
      <c r="FP101" s="629"/>
      <c r="FQ101" s="629"/>
      <c r="FR101" s="629"/>
      <c r="FS101" s="629"/>
      <c r="FT101" s="629"/>
      <c r="FU101" s="629"/>
      <c r="FV101" s="629"/>
      <c r="FW101" s="629"/>
      <c r="FX101" s="629"/>
      <c r="FY101" s="629"/>
      <c r="FZ101" s="629"/>
      <c r="GA101" s="629"/>
      <c r="GB101" s="629"/>
      <c r="GC101" s="629"/>
      <c r="GD101" s="629"/>
      <c r="GE101" s="629"/>
      <c r="GF101" s="629"/>
      <c r="GG101" s="629"/>
      <c r="GH101" s="629"/>
      <c r="GI101" s="629"/>
      <c r="GJ101" s="629"/>
      <c r="GK101" s="629"/>
      <c r="GL101" s="629"/>
      <c r="GM101" s="629"/>
      <c r="GN101" s="629"/>
      <c r="GO101" s="629"/>
      <c r="GP101" s="629"/>
      <c r="GQ101" s="629"/>
      <c r="GR101" s="629"/>
      <c r="GS101" s="629"/>
      <c r="GT101" s="629"/>
      <c r="GU101" s="629"/>
      <c r="GV101" s="629"/>
      <c r="GW101" s="629"/>
      <c r="GX101" s="629"/>
      <c r="GY101" s="629"/>
      <c r="GZ101" s="629"/>
      <c r="HA101" s="629"/>
      <c r="HB101" s="629"/>
      <c r="HC101" s="629"/>
      <c r="HD101" s="629"/>
      <c r="HE101" s="629"/>
      <c r="HF101" s="629"/>
      <c r="HG101" s="629"/>
      <c r="HH101" s="629"/>
      <c r="HI101" s="629"/>
      <c r="HJ101" s="629"/>
      <c r="HK101" s="629"/>
      <c r="HL101" s="629"/>
      <c r="HM101" s="629"/>
      <c r="HN101" s="629"/>
      <c r="HO101" s="629"/>
      <c r="HP101" s="629"/>
      <c r="HQ101" s="629"/>
      <c r="HR101" s="629"/>
      <c r="HS101" s="629"/>
      <c r="HT101" s="629"/>
      <c r="HU101" s="629"/>
      <c r="HV101" s="629"/>
      <c r="HW101" s="629"/>
      <c r="HX101" s="629"/>
      <c r="HY101" s="629"/>
      <c r="HZ101" s="629"/>
      <c r="IA101" s="629"/>
      <c r="IB101" s="629"/>
      <c r="IC101" s="629"/>
      <c r="ID101" s="629"/>
      <c r="IE101" s="629"/>
      <c r="IF101" s="629"/>
      <c r="IG101" s="629"/>
      <c r="IH101" s="629"/>
      <c r="II101" s="629"/>
      <c r="IJ101" s="629"/>
      <c r="IK101" s="629"/>
      <c r="IL101" s="629"/>
      <c r="IM101" s="629"/>
      <c r="IN101" s="629"/>
      <c r="IO101" s="629"/>
      <c r="IP101" s="629"/>
      <c r="IQ101" s="629"/>
      <c r="IR101" s="629"/>
      <c r="IS101" s="629"/>
      <c r="IT101" s="629"/>
      <c r="IU101" s="629"/>
      <c r="IV101" s="629"/>
      <c r="IW101" s="629"/>
      <c r="IX101" s="629"/>
      <c r="IY101" s="629"/>
      <c r="IZ101" s="629"/>
      <c r="JA101" s="629"/>
      <c r="JB101" s="629"/>
      <c r="JC101" s="629"/>
      <c r="JD101" s="629"/>
      <c r="JE101" s="629"/>
      <c r="JF101" s="629"/>
      <c r="JG101" s="629"/>
      <c r="JH101" s="629"/>
      <c r="JI101" s="629"/>
      <c r="JJ101" s="629"/>
      <c r="JK101" s="629"/>
      <c r="JL101" s="629"/>
      <c r="JM101" s="629"/>
      <c r="JN101" s="629"/>
      <c r="JO101" s="629"/>
      <c r="JP101" s="629"/>
      <c r="JQ101" s="629"/>
      <c r="JR101" s="629"/>
      <c r="JS101" s="629"/>
      <c r="JT101" s="629"/>
      <c r="JU101" s="629"/>
      <c r="JV101" s="629"/>
      <c r="JW101" s="629"/>
      <c r="JX101" s="629"/>
      <c r="JY101" s="629"/>
      <c r="JZ101" s="629"/>
      <c r="KA101" s="629"/>
      <c r="KB101" s="629"/>
      <c r="KC101" s="629"/>
      <c r="KD101" s="629"/>
      <c r="KE101" s="629"/>
      <c r="KF101" s="629"/>
      <c r="KG101" s="629"/>
      <c r="KH101" s="629"/>
      <c r="KI101" s="629"/>
      <c r="KJ101" s="629"/>
      <c r="KK101" s="629"/>
      <c r="KL101" s="629"/>
      <c r="KM101" s="629"/>
      <c r="KN101" s="629"/>
      <c r="KO101" s="629"/>
      <c r="KP101" s="629"/>
      <c r="KQ101" s="629"/>
      <c r="KR101" s="629"/>
      <c r="KS101" s="629"/>
      <c r="KT101" s="629"/>
      <c r="KU101" s="629"/>
      <c r="KV101" s="629"/>
      <c r="KW101" s="629"/>
      <c r="KX101" s="629"/>
      <c r="KY101" s="629"/>
      <c r="KZ101" s="629"/>
      <c r="LA101" s="629"/>
      <c r="LB101" s="629"/>
      <c r="LC101" s="629"/>
      <c r="LD101" s="629"/>
      <c r="LE101" s="629"/>
      <c r="LF101" s="629"/>
      <c r="LG101" s="629"/>
      <c r="LH101" s="629"/>
      <c r="LI101" s="629"/>
      <c r="LJ101" s="629"/>
      <c r="LK101" s="629"/>
      <c r="LL101" s="629"/>
      <c r="LM101" s="629"/>
      <c r="LN101" s="629"/>
      <c r="LO101" s="629"/>
      <c r="LP101" s="629"/>
      <c r="LQ101" s="629"/>
      <c r="LR101" s="629"/>
      <c r="LS101" s="629"/>
      <c r="LT101" s="629"/>
      <c r="LU101" s="629"/>
      <c r="LV101" s="629"/>
      <c r="LW101" s="629"/>
      <c r="LX101" s="629"/>
      <c r="LY101" s="629"/>
      <c r="LZ101" s="629"/>
      <c r="MA101" s="629"/>
      <c r="MB101" s="629"/>
      <c r="MC101" s="629"/>
      <c r="MD101" s="629"/>
      <c r="ME101" s="629"/>
      <c r="MF101" s="629"/>
      <c r="MG101" s="629"/>
      <c r="MH101" s="629"/>
      <c r="MI101" s="629"/>
      <c r="MJ101" s="629"/>
      <c r="MK101" s="629"/>
      <c r="ML101" s="629"/>
      <c r="MM101" s="629"/>
      <c r="MN101" s="629"/>
      <c r="MO101" s="629"/>
      <c r="MP101" s="629"/>
      <c r="MQ101" s="629"/>
      <c r="MR101" s="629"/>
      <c r="MS101" s="629"/>
      <c r="MT101" s="629"/>
      <c r="MU101" s="629"/>
      <c r="MV101" s="629"/>
      <c r="MW101" s="629"/>
      <c r="MX101" s="629"/>
      <c r="MY101" s="629"/>
      <c r="MZ101" s="629"/>
      <c r="NA101" s="629"/>
      <c r="NB101" s="629"/>
      <c r="NC101" s="629"/>
      <c r="ND101" s="629"/>
      <c r="NE101" s="629"/>
      <c r="NF101" s="629"/>
      <c r="NG101" s="629"/>
      <c r="NH101" s="629"/>
      <c r="NI101" s="629"/>
      <c r="NJ101" s="629"/>
      <c r="NK101" s="629"/>
      <c r="NL101" s="629"/>
      <c r="NM101" s="629"/>
      <c r="NN101" s="629"/>
      <c r="NO101" s="629"/>
      <c r="NP101" s="629"/>
      <c r="NQ101" s="629"/>
      <c r="NR101" s="629"/>
      <c r="NS101" s="629"/>
      <c r="NT101" s="629"/>
      <c r="NU101" s="629"/>
      <c r="NV101" s="629"/>
      <c r="NW101" s="629"/>
      <c r="NX101" s="629"/>
      <c r="NY101" s="629"/>
      <c r="NZ101" s="629"/>
      <c r="OA101" s="629"/>
      <c r="OB101" s="629"/>
      <c r="OC101" s="629"/>
      <c r="OD101" s="629"/>
      <c r="OE101" s="629"/>
      <c r="OF101" s="629"/>
      <c r="OG101" s="629"/>
      <c r="OH101" s="629"/>
      <c r="OI101" s="629"/>
      <c r="OJ101" s="629"/>
      <c r="OK101" s="629"/>
      <c r="OL101" s="629"/>
      <c r="OM101" s="629"/>
      <c r="ON101" s="629"/>
      <c r="OO101" s="629"/>
      <c r="OP101" s="629"/>
      <c r="OQ101" s="629"/>
      <c r="OR101" s="629"/>
      <c r="OS101" s="629"/>
      <c r="OT101" s="629"/>
      <c r="OU101" s="629"/>
      <c r="OV101" s="629"/>
      <c r="OW101" s="629"/>
      <c r="OX101" s="629"/>
      <c r="OY101" s="629"/>
      <c r="OZ101" s="629"/>
      <c r="PA101" s="629"/>
      <c r="PB101" s="629"/>
      <c r="PC101" s="629"/>
      <c r="PD101" s="629"/>
      <c r="PE101" s="629"/>
      <c r="PF101" s="629"/>
      <c r="PG101" s="629"/>
      <c r="PH101" s="629"/>
      <c r="PI101" s="629"/>
      <c r="PJ101" s="629"/>
      <c r="PK101" s="629"/>
      <c r="PL101" s="629"/>
      <c r="PM101" s="629"/>
      <c r="PN101" s="629"/>
      <c r="PO101" s="629"/>
      <c r="PP101" s="629"/>
      <c r="PQ101" s="629"/>
      <c r="PR101" s="629"/>
      <c r="PS101" s="629"/>
      <c r="PT101" s="629"/>
      <c r="PU101" s="629"/>
      <c r="PV101" s="629"/>
      <c r="PW101" s="629"/>
      <c r="PX101" s="629"/>
      <c r="PY101" s="629"/>
      <c r="PZ101" s="629"/>
      <c r="QA101" s="629"/>
      <c r="QB101" s="629"/>
      <c r="QC101" s="629"/>
      <c r="QD101" s="629"/>
      <c r="QE101" s="629"/>
      <c r="QF101" s="629"/>
      <c r="QG101" s="629"/>
      <c r="QH101" s="629"/>
      <c r="QI101" s="629"/>
      <c r="QJ101" s="629"/>
      <c r="QK101" s="629"/>
      <c r="QL101" s="629"/>
      <c r="QM101" s="629"/>
      <c r="QN101" s="629"/>
      <c r="QO101" s="629"/>
      <c r="QP101" s="629"/>
      <c r="QQ101" s="629"/>
      <c r="QR101" s="629"/>
      <c r="QS101" s="629"/>
      <c r="QT101" s="629"/>
      <c r="QU101" s="629"/>
      <c r="QV101" s="629"/>
      <c r="QW101" s="629"/>
      <c r="QX101" s="629"/>
      <c r="QY101" s="629"/>
      <c r="QZ101" s="629"/>
      <c r="RA101" s="629"/>
      <c r="RB101" s="629"/>
      <c r="RC101" s="629"/>
      <c r="RD101" s="629"/>
      <c r="RE101" s="629"/>
      <c r="RF101" s="629"/>
      <c r="RG101" s="629"/>
      <c r="RH101" s="629"/>
      <c r="RI101" s="629"/>
      <c r="RJ101" s="629"/>
      <c r="RK101" s="629"/>
      <c r="RL101" s="629"/>
      <c r="RM101" s="629"/>
      <c r="RN101" s="629"/>
      <c r="RO101" s="629"/>
      <c r="RP101" s="629"/>
      <c r="RQ101" s="629"/>
      <c r="RR101" s="629"/>
      <c r="RS101" s="629"/>
      <c r="RT101" s="629"/>
      <c r="RU101" s="629"/>
      <c r="RV101" s="629"/>
      <c r="RW101" s="629"/>
      <c r="RX101" s="629"/>
      <c r="RY101" s="629"/>
      <c r="RZ101" s="629"/>
      <c r="SA101" s="629"/>
      <c r="SB101" s="629"/>
      <c r="SC101" s="629"/>
      <c r="SD101" s="629"/>
      <c r="SE101" s="629"/>
      <c r="SF101" s="629"/>
      <c r="SG101" s="629"/>
      <c r="SH101" s="629"/>
      <c r="SI101" s="629"/>
      <c r="SJ101" s="629"/>
      <c r="SK101" s="629"/>
      <c r="SL101" s="629"/>
      <c r="SM101" s="629"/>
      <c r="SN101" s="629"/>
      <c r="SO101" s="629"/>
      <c r="SP101" s="629"/>
      <c r="SQ101" s="629"/>
      <c r="SR101" s="629"/>
      <c r="SS101" s="629"/>
      <c r="ST101" s="629"/>
      <c r="SU101" s="629"/>
      <c r="SV101" s="629"/>
      <c r="SW101" s="629"/>
      <c r="SX101" s="629"/>
      <c r="SY101" s="629"/>
      <c r="SZ101" s="629"/>
      <c r="TA101" s="629"/>
      <c r="TB101" s="629"/>
      <c r="TC101" s="629"/>
      <c r="TD101" s="629"/>
      <c r="TE101" s="629"/>
      <c r="TF101" s="629"/>
      <c r="TG101" s="629"/>
      <c r="TH101" s="629"/>
      <c r="TI101" s="629"/>
      <c r="TJ101" s="629"/>
      <c r="TK101" s="629"/>
      <c r="TL101" s="629"/>
      <c r="TM101" s="629"/>
      <c r="TN101" s="629"/>
      <c r="TO101" s="629"/>
      <c r="TP101" s="629"/>
      <c r="TQ101" s="629"/>
      <c r="TR101" s="629"/>
      <c r="TS101" s="629"/>
      <c r="TT101" s="629"/>
      <c r="TU101" s="629"/>
      <c r="TV101" s="629"/>
      <c r="TW101" s="629"/>
      <c r="TX101" s="629"/>
      <c r="TY101" s="629"/>
      <c r="TZ101" s="629"/>
      <c r="UA101" s="629"/>
      <c r="UB101" s="629"/>
      <c r="UC101" s="629"/>
      <c r="UD101" s="629"/>
      <c r="UE101" s="629"/>
      <c r="UF101" s="629"/>
      <c r="UG101" s="629"/>
      <c r="UH101" s="629"/>
      <c r="UI101" s="629"/>
      <c r="UJ101" s="629"/>
      <c r="UK101" s="629"/>
      <c r="UL101" s="629"/>
      <c r="UM101" s="629"/>
      <c r="UN101" s="629"/>
      <c r="UO101" s="629"/>
      <c r="UP101" s="629"/>
      <c r="UQ101" s="629"/>
      <c r="UR101" s="629"/>
      <c r="US101" s="629"/>
      <c r="UT101" s="629"/>
      <c r="UU101" s="629"/>
      <c r="UV101" s="629"/>
      <c r="UW101" s="629"/>
      <c r="UX101" s="629"/>
      <c r="UY101" s="629"/>
      <c r="UZ101" s="629"/>
      <c r="VA101" s="629"/>
      <c r="VB101" s="629"/>
      <c r="VC101" s="629"/>
      <c r="VD101" s="629"/>
      <c r="VE101" s="629"/>
      <c r="VF101" s="629"/>
      <c r="VG101" s="629"/>
      <c r="VH101" s="629"/>
      <c r="VI101" s="629"/>
      <c r="VJ101" s="629"/>
      <c r="VK101" s="629"/>
      <c r="VL101" s="629"/>
      <c r="VM101" s="629"/>
      <c r="VN101" s="629"/>
      <c r="VO101" s="629"/>
      <c r="VP101" s="629"/>
      <c r="VQ101" s="629"/>
      <c r="VR101" s="629"/>
      <c r="VS101" s="629"/>
      <c r="VT101" s="629"/>
      <c r="VU101" s="629"/>
      <c r="VV101" s="629"/>
      <c r="VW101" s="629"/>
      <c r="VX101" s="629"/>
      <c r="VY101" s="629"/>
      <c r="VZ101" s="629"/>
      <c r="WA101" s="629"/>
      <c r="WB101" s="629"/>
      <c r="WC101" s="629"/>
      <c r="WD101" s="629"/>
      <c r="WE101" s="629"/>
      <c r="WF101" s="629"/>
      <c r="WG101" s="629"/>
      <c r="WH101" s="629"/>
      <c r="WI101" s="629"/>
      <c r="WJ101" s="629"/>
      <c r="WK101" s="629"/>
      <c r="WL101" s="629"/>
      <c r="WM101" s="629"/>
      <c r="WN101" s="629"/>
      <c r="WO101" s="629"/>
      <c r="WP101" s="629"/>
      <c r="WQ101" s="629"/>
      <c r="WR101" s="629"/>
      <c r="WS101" s="629"/>
      <c r="WT101" s="629"/>
      <c r="WU101" s="629"/>
      <c r="WV101" s="629"/>
      <c r="WW101" s="629"/>
      <c r="WX101" s="629"/>
      <c r="WY101" s="629"/>
      <c r="WZ101" s="629"/>
      <c r="XA101" s="629"/>
      <c r="XB101" s="629"/>
      <c r="XC101" s="629"/>
      <c r="XD101" s="629"/>
      <c r="XE101" s="629"/>
      <c r="XF101" s="629"/>
      <c r="XG101" s="629"/>
      <c r="XH101" s="629"/>
      <c r="XI101" s="629"/>
      <c r="XJ101" s="629"/>
      <c r="XK101" s="629"/>
      <c r="XL101" s="629"/>
      <c r="XM101" s="629"/>
      <c r="XN101" s="629"/>
      <c r="XO101" s="629"/>
      <c r="XP101" s="629"/>
      <c r="XQ101" s="629"/>
      <c r="XR101" s="629"/>
      <c r="XS101" s="629"/>
      <c r="XT101" s="629"/>
      <c r="XU101" s="629"/>
      <c r="XV101" s="629"/>
      <c r="XW101" s="629"/>
      <c r="XX101" s="629"/>
      <c r="XY101" s="629"/>
      <c r="XZ101" s="629"/>
      <c r="YA101" s="629"/>
      <c r="YB101" s="629"/>
      <c r="YC101" s="629"/>
      <c r="YD101" s="629"/>
      <c r="YE101" s="629"/>
      <c r="YF101" s="629"/>
      <c r="YG101" s="629"/>
      <c r="YH101" s="629"/>
      <c r="YI101" s="629"/>
      <c r="YJ101" s="629"/>
      <c r="YK101" s="629"/>
      <c r="YL101" s="629"/>
      <c r="YM101" s="629"/>
      <c r="YN101" s="629"/>
      <c r="YO101" s="629"/>
      <c r="YP101" s="629"/>
      <c r="YQ101" s="629"/>
      <c r="YR101" s="629"/>
      <c r="YS101" s="629"/>
      <c r="YT101" s="629"/>
      <c r="YU101" s="629"/>
      <c r="YV101" s="629"/>
      <c r="YW101" s="629"/>
      <c r="YX101" s="629"/>
      <c r="YY101" s="629"/>
      <c r="YZ101" s="629"/>
      <c r="ZA101" s="629"/>
      <c r="ZB101" s="629"/>
      <c r="ZC101" s="629"/>
      <c r="ZD101" s="629"/>
      <c r="ZE101" s="629"/>
      <c r="ZF101" s="629"/>
      <c r="ZG101" s="629"/>
      <c r="ZH101" s="629"/>
      <c r="ZI101" s="629"/>
      <c r="ZJ101" s="629"/>
      <c r="ZK101" s="629"/>
      <c r="ZL101" s="629"/>
      <c r="ZM101" s="629"/>
      <c r="ZN101" s="629"/>
      <c r="ZO101" s="629"/>
      <c r="ZP101" s="629"/>
      <c r="ZQ101" s="629"/>
      <c r="ZR101" s="629"/>
      <c r="ZS101" s="629"/>
      <c r="ZT101" s="629"/>
      <c r="ZU101" s="629"/>
      <c r="ZV101" s="629"/>
      <c r="ZW101" s="629"/>
      <c r="ZX101" s="629"/>
      <c r="ZY101" s="629"/>
      <c r="ZZ101" s="629"/>
      <c r="AAA101" s="629"/>
      <c r="AAB101" s="629"/>
      <c r="AAC101" s="629"/>
      <c r="AAD101" s="629"/>
      <c r="AAE101" s="629"/>
      <c r="AAF101" s="629"/>
      <c r="AAG101" s="629"/>
      <c r="AAH101" s="629"/>
      <c r="AAI101" s="629"/>
      <c r="AAJ101" s="629"/>
      <c r="AAK101" s="629"/>
      <c r="AAL101" s="629"/>
      <c r="AAM101" s="629"/>
      <c r="AAN101" s="629"/>
      <c r="AAO101" s="629"/>
      <c r="AAP101" s="629"/>
      <c r="AAQ101" s="629"/>
      <c r="AAR101" s="629"/>
      <c r="AAS101" s="629"/>
      <c r="AAT101" s="629"/>
      <c r="AAU101" s="629"/>
      <c r="AAV101" s="629"/>
      <c r="AAW101" s="629"/>
      <c r="AAX101" s="629"/>
      <c r="AAY101" s="629"/>
      <c r="AAZ101" s="629"/>
      <c r="ABA101" s="629"/>
      <c r="ABB101" s="629"/>
      <c r="ABC101" s="629"/>
      <c r="ABD101" s="629"/>
      <c r="ABE101" s="629"/>
      <c r="ABF101" s="629"/>
      <c r="ABG101" s="629"/>
      <c r="ABH101" s="629"/>
      <c r="ABI101" s="629"/>
      <c r="ABJ101" s="629"/>
      <c r="ABK101" s="629"/>
      <c r="ABL101" s="629"/>
      <c r="ABM101" s="629"/>
      <c r="ABN101" s="629"/>
      <c r="ABO101" s="629"/>
      <c r="ABP101" s="629"/>
      <c r="ABQ101" s="629"/>
      <c r="ABR101" s="629"/>
      <c r="ABS101" s="629"/>
      <c r="ABT101" s="629"/>
      <c r="ABU101" s="629"/>
      <c r="ABV101" s="629"/>
      <c r="ABW101" s="629"/>
      <c r="ABX101" s="629"/>
      <c r="ABY101" s="629"/>
      <c r="ABZ101" s="629"/>
      <c r="ACA101" s="629"/>
      <c r="ACB101" s="629"/>
      <c r="ACC101" s="629"/>
      <c r="ACD101" s="629"/>
      <c r="ACE101" s="629"/>
      <c r="ACF101" s="629"/>
      <c r="ACG101" s="629"/>
      <c r="ACH101" s="629"/>
      <c r="ACI101" s="629"/>
      <c r="ACJ101" s="629"/>
      <c r="ACK101" s="629"/>
      <c r="ACL101" s="629"/>
      <c r="ACM101" s="629"/>
      <c r="ACN101" s="629"/>
      <c r="ACO101" s="629"/>
      <c r="ACP101" s="629"/>
      <c r="ACQ101" s="629"/>
      <c r="ACR101" s="629"/>
      <c r="ACS101" s="629"/>
      <c r="ACT101" s="629"/>
      <c r="ACU101" s="629"/>
      <c r="ACV101" s="629"/>
      <c r="ACW101" s="629"/>
      <c r="ACX101" s="629"/>
      <c r="ACY101" s="629"/>
      <c r="ACZ101" s="629"/>
      <c r="ADA101" s="629"/>
      <c r="ADB101" s="629"/>
      <c r="ADC101" s="629"/>
      <c r="ADD101" s="629"/>
      <c r="ADE101" s="629"/>
      <c r="ADF101" s="629"/>
      <c r="ADG101" s="629"/>
      <c r="ADH101" s="629"/>
      <c r="ADI101" s="629"/>
      <c r="ADJ101" s="629"/>
      <c r="ADK101" s="629"/>
      <c r="ADL101" s="629"/>
      <c r="ADM101" s="629"/>
      <c r="ADN101" s="629"/>
      <c r="ADO101" s="629"/>
      <c r="ADP101" s="629"/>
      <c r="ADQ101" s="629"/>
      <c r="ADR101" s="629"/>
      <c r="ADS101" s="629"/>
      <c r="ADT101" s="629"/>
      <c r="ADU101" s="629"/>
      <c r="ADV101" s="629"/>
      <c r="ADW101" s="629"/>
      <c r="ADX101" s="629"/>
      <c r="ADY101" s="629"/>
      <c r="ADZ101" s="629"/>
      <c r="AEA101" s="629"/>
      <c r="AEB101" s="629"/>
      <c r="AEC101" s="629"/>
      <c r="AED101" s="629"/>
      <c r="AEE101" s="629"/>
      <c r="AEF101" s="629"/>
      <c r="AEG101" s="629"/>
      <c r="AEH101" s="629"/>
      <c r="AEI101" s="629"/>
      <c r="AEJ101" s="629"/>
      <c r="AEK101" s="629"/>
      <c r="AEL101" s="629"/>
      <c r="AEM101" s="629"/>
      <c r="AEN101" s="629"/>
      <c r="AEO101" s="629"/>
      <c r="AEP101" s="629"/>
      <c r="AEQ101" s="629"/>
      <c r="AER101" s="629"/>
      <c r="AES101" s="629"/>
      <c r="AET101" s="629"/>
      <c r="AEU101" s="629"/>
      <c r="AEV101" s="629"/>
      <c r="AEW101" s="629"/>
      <c r="AEX101" s="629"/>
      <c r="AEY101" s="629"/>
      <c r="AEZ101" s="629"/>
      <c r="AFA101" s="629"/>
      <c r="AFB101" s="629"/>
      <c r="AFC101" s="629"/>
      <c r="AFD101" s="629"/>
      <c r="AFE101" s="629"/>
      <c r="AFF101" s="629"/>
      <c r="AFG101" s="629"/>
      <c r="AFH101" s="629"/>
      <c r="AFI101" s="629"/>
      <c r="AFJ101" s="629"/>
      <c r="AFK101" s="629"/>
      <c r="AFL101" s="629"/>
      <c r="AFM101" s="629"/>
      <c r="AFN101" s="629"/>
      <c r="AFO101" s="629"/>
      <c r="AFP101" s="629"/>
      <c r="AFQ101" s="629"/>
      <c r="AFR101" s="629"/>
      <c r="AFS101" s="629"/>
      <c r="AFT101" s="629"/>
      <c r="AFU101" s="629"/>
      <c r="AFV101" s="629"/>
      <c r="AFW101" s="629"/>
      <c r="AFX101" s="629"/>
      <c r="AFY101" s="629"/>
      <c r="AFZ101" s="629"/>
      <c r="AGA101" s="629"/>
      <c r="AGB101" s="629"/>
      <c r="AGC101" s="629"/>
      <c r="AGD101" s="629"/>
      <c r="AGE101" s="629"/>
      <c r="AGF101" s="629"/>
      <c r="AGG101" s="629"/>
      <c r="AGH101" s="629"/>
      <c r="AGI101" s="629"/>
      <c r="AGJ101" s="629"/>
      <c r="AGK101" s="629"/>
      <c r="AGL101" s="629"/>
      <c r="AGM101" s="629"/>
      <c r="AGN101" s="629"/>
      <c r="AGO101" s="629"/>
      <c r="AGP101" s="629"/>
      <c r="AGQ101" s="629"/>
      <c r="AGR101" s="629"/>
      <c r="AGS101" s="629"/>
      <c r="AGT101" s="629"/>
      <c r="AGU101" s="629"/>
      <c r="AGV101" s="629"/>
      <c r="AGW101" s="629"/>
      <c r="AGX101" s="629"/>
      <c r="AGY101" s="629"/>
      <c r="AGZ101" s="629"/>
      <c r="AHA101" s="629"/>
      <c r="AHB101" s="629"/>
      <c r="AHC101" s="629"/>
      <c r="AHD101" s="629"/>
      <c r="AHE101" s="629"/>
      <c r="AHF101" s="629"/>
      <c r="AHG101" s="629"/>
      <c r="AHH101" s="629"/>
      <c r="AHI101" s="629"/>
      <c r="AHJ101" s="629"/>
      <c r="AHK101" s="629"/>
      <c r="AHL101" s="629"/>
      <c r="AHM101" s="629"/>
      <c r="AHN101" s="629"/>
      <c r="AHO101" s="629"/>
      <c r="AHP101" s="629"/>
      <c r="AHQ101" s="629"/>
      <c r="AHR101" s="629"/>
      <c r="AHS101" s="629"/>
      <c r="AHT101" s="629"/>
      <c r="AHU101" s="629"/>
      <c r="AHV101" s="629"/>
      <c r="AHW101" s="629"/>
      <c r="AHX101" s="629"/>
      <c r="AHY101" s="629"/>
      <c r="AHZ101" s="629"/>
      <c r="AIA101" s="629"/>
      <c r="AIB101" s="629"/>
      <c r="AIC101" s="629"/>
      <c r="AID101" s="629"/>
      <c r="AIE101" s="629"/>
      <c r="AIF101" s="629"/>
      <c r="AIG101" s="629"/>
      <c r="AIH101" s="629"/>
      <c r="AII101" s="629"/>
    </row>
    <row r="102" spans="1:919" s="498" customFormat="1" ht="31.75" customHeight="1" x14ac:dyDescent="0.75">
      <c r="A102" s="2020"/>
      <c r="B102" s="2020"/>
      <c r="C102" s="609">
        <v>13.5</v>
      </c>
      <c r="D102" s="704" t="s">
        <v>47</v>
      </c>
      <c r="E102" s="600" t="s">
        <v>25</v>
      </c>
      <c r="F102" s="600" t="s">
        <v>12</v>
      </c>
      <c r="G102" s="538">
        <f t="array" ref="G102">INDEX('Salary . staff rates'!$A$6:$C$28,MATCH(1,('Salary . staff rates'!$A$6:$A$28=MNO!E102)*('Salary . staff rates'!$B$6:$B$28=MNO!F102),0),3)</f>
        <v>75000</v>
      </c>
      <c r="H102" s="537">
        <f t="shared" si="137"/>
        <v>526.31578947368428</v>
      </c>
      <c r="I102" s="601" t="s">
        <v>0</v>
      </c>
      <c r="J102" s="602" t="s">
        <v>0</v>
      </c>
      <c r="K102" s="606">
        <v>0</v>
      </c>
      <c r="L102" s="603">
        <f t="shared" si="138"/>
        <v>0</v>
      </c>
      <c r="M102" s="648" t="s">
        <v>31</v>
      </c>
      <c r="N102" s="604">
        <f>IF(M102="Yes",L102*'Salary . staff rates'!$C$34,0)</f>
        <v>0</v>
      </c>
      <c r="O102" s="661"/>
      <c r="P102" s="662">
        <v>1</v>
      </c>
      <c r="Q102" s="662">
        <v>1</v>
      </c>
      <c r="R102" s="545"/>
      <c r="S102" s="546">
        <v>3</v>
      </c>
      <c r="T102" s="546">
        <f t="shared" si="151"/>
        <v>3</v>
      </c>
      <c r="U102" s="546">
        <f t="shared" si="152"/>
        <v>3</v>
      </c>
      <c r="W102" s="662"/>
      <c r="Y102" s="1011">
        <f t="shared" si="165"/>
        <v>0</v>
      </c>
      <c r="Z102" s="1011">
        <f t="shared" si="166"/>
        <v>0</v>
      </c>
      <c r="AB102" s="1011">
        <f t="shared" si="167"/>
        <v>0</v>
      </c>
      <c r="AC102" s="1011">
        <f t="shared" si="168"/>
        <v>0</v>
      </c>
      <c r="AD102" s="714"/>
      <c r="AE102" s="1011">
        <f t="shared" si="169"/>
        <v>0</v>
      </c>
      <c r="AF102" s="1011">
        <f t="shared" si="170"/>
        <v>0</v>
      </c>
      <c r="AH102" s="1011">
        <f t="shared" si="171"/>
        <v>0</v>
      </c>
      <c r="AI102" s="1011">
        <f t="shared" si="172"/>
        <v>0</v>
      </c>
      <c r="AJ102" s="714"/>
      <c r="AL102" s="548"/>
      <c r="AN102" s="1011">
        <f t="shared" si="173"/>
        <v>0</v>
      </c>
      <c r="AO102" s="1011">
        <f t="shared" si="174"/>
        <v>0</v>
      </c>
      <c r="AP102" s="547"/>
      <c r="AQ102" s="1011">
        <f t="shared" si="175"/>
        <v>0</v>
      </c>
      <c r="AR102" s="1011">
        <f t="shared" si="176"/>
        <v>0</v>
      </c>
      <c r="AS102" s="629"/>
      <c r="AT102" s="629"/>
      <c r="AU102" s="629"/>
      <c r="AV102" s="629"/>
      <c r="AW102" s="629"/>
      <c r="AX102" s="629"/>
      <c r="AY102" s="629"/>
      <c r="AZ102" s="629"/>
      <c r="BA102" s="629"/>
      <c r="BB102" s="629"/>
      <c r="BC102" s="629"/>
      <c r="BD102" s="629"/>
      <c r="BE102" s="629"/>
      <c r="BF102" s="629"/>
      <c r="BG102" s="629"/>
      <c r="BH102" s="629"/>
      <c r="BI102" s="629"/>
      <c r="BJ102" s="629"/>
      <c r="BK102" s="629"/>
      <c r="BL102" s="629"/>
      <c r="BM102" s="629"/>
      <c r="BN102" s="629"/>
      <c r="BO102" s="629"/>
      <c r="BP102" s="629"/>
      <c r="BQ102" s="629"/>
      <c r="BR102" s="629"/>
      <c r="BS102" s="629"/>
      <c r="BT102" s="629"/>
      <c r="BU102" s="629"/>
      <c r="BV102" s="629"/>
      <c r="BW102" s="629"/>
      <c r="BX102" s="629"/>
      <c r="BY102" s="629"/>
      <c r="BZ102" s="629"/>
      <c r="CA102" s="629"/>
      <c r="CB102" s="629"/>
      <c r="CC102" s="629"/>
      <c r="CD102" s="629"/>
      <c r="CE102" s="629"/>
      <c r="CF102" s="629"/>
      <c r="CG102" s="629"/>
      <c r="CH102" s="629"/>
      <c r="CI102" s="629"/>
      <c r="CJ102" s="629"/>
      <c r="CK102" s="629"/>
      <c r="CL102" s="629"/>
      <c r="CM102" s="629"/>
      <c r="CN102" s="629"/>
      <c r="CO102" s="629"/>
      <c r="CP102" s="629"/>
      <c r="CQ102" s="629"/>
      <c r="CR102" s="629"/>
      <c r="CS102" s="629"/>
      <c r="CT102" s="629"/>
      <c r="CU102" s="629"/>
      <c r="CV102" s="629"/>
      <c r="CW102" s="629"/>
      <c r="CX102" s="629"/>
      <c r="CY102" s="629"/>
      <c r="CZ102" s="629"/>
      <c r="DA102" s="629"/>
      <c r="DB102" s="629"/>
      <c r="DC102" s="629"/>
      <c r="DD102" s="629"/>
      <c r="DE102" s="629"/>
      <c r="DF102" s="629"/>
      <c r="DG102" s="629"/>
      <c r="DH102" s="629"/>
      <c r="DI102" s="629"/>
      <c r="DJ102" s="629"/>
      <c r="DK102" s="629"/>
      <c r="DL102" s="629"/>
      <c r="DM102" s="629"/>
      <c r="DN102" s="629"/>
      <c r="DO102" s="629"/>
      <c r="DP102" s="629"/>
      <c r="DQ102" s="629"/>
      <c r="DR102" s="629"/>
      <c r="DS102" s="629"/>
      <c r="DT102" s="629"/>
      <c r="DU102" s="629"/>
      <c r="DV102" s="629"/>
      <c r="DW102" s="629"/>
      <c r="DX102" s="629"/>
      <c r="DY102" s="629"/>
      <c r="DZ102" s="629"/>
      <c r="EA102" s="629"/>
      <c r="EB102" s="629"/>
      <c r="EC102" s="629"/>
      <c r="ED102" s="629"/>
      <c r="EE102" s="629"/>
      <c r="EF102" s="629"/>
      <c r="EG102" s="629"/>
      <c r="EH102" s="629"/>
      <c r="EI102" s="629"/>
      <c r="EJ102" s="629"/>
      <c r="EK102" s="629"/>
      <c r="EL102" s="629"/>
      <c r="EM102" s="629"/>
      <c r="EN102" s="629"/>
      <c r="EO102" s="629"/>
      <c r="EP102" s="629"/>
      <c r="EQ102" s="629"/>
      <c r="ER102" s="629"/>
      <c r="ES102" s="629"/>
      <c r="ET102" s="629"/>
      <c r="EU102" s="629"/>
      <c r="EV102" s="629"/>
      <c r="EW102" s="629"/>
      <c r="EX102" s="629"/>
      <c r="EY102" s="629"/>
      <c r="EZ102" s="629"/>
      <c r="FA102" s="629"/>
      <c r="FB102" s="629"/>
      <c r="FC102" s="629"/>
      <c r="FD102" s="629"/>
      <c r="FE102" s="629"/>
      <c r="FF102" s="629"/>
      <c r="FG102" s="629"/>
      <c r="FH102" s="629"/>
      <c r="FI102" s="629"/>
      <c r="FJ102" s="629"/>
      <c r="FK102" s="629"/>
      <c r="FL102" s="629"/>
      <c r="FM102" s="629"/>
      <c r="FN102" s="629"/>
      <c r="FO102" s="629"/>
      <c r="FP102" s="629"/>
      <c r="FQ102" s="629"/>
      <c r="FR102" s="629"/>
      <c r="FS102" s="629"/>
      <c r="FT102" s="629"/>
      <c r="FU102" s="629"/>
      <c r="FV102" s="629"/>
      <c r="FW102" s="629"/>
      <c r="FX102" s="629"/>
      <c r="FY102" s="629"/>
      <c r="FZ102" s="629"/>
      <c r="GA102" s="629"/>
      <c r="GB102" s="629"/>
      <c r="GC102" s="629"/>
      <c r="GD102" s="629"/>
      <c r="GE102" s="629"/>
      <c r="GF102" s="629"/>
      <c r="GG102" s="629"/>
      <c r="GH102" s="629"/>
      <c r="GI102" s="629"/>
      <c r="GJ102" s="629"/>
      <c r="GK102" s="629"/>
      <c r="GL102" s="629"/>
      <c r="GM102" s="629"/>
      <c r="GN102" s="629"/>
      <c r="GO102" s="629"/>
      <c r="GP102" s="629"/>
      <c r="GQ102" s="629"/>
      <c r="GR102" s="629"/>
      <c r="GS102" s="629"/>
      <c r="GT102" s="629"/>
      <c r="GU102" s="629"/>
      <c r="GV102" s="629"/>
      <c r="GW102" s="629"/>
      <c r="GX102" s="629"/>
      <c r="GY102" s="629"/>
      <c r="GZ102" s="629"/>
      <c r="HA102" s="629"/>
      <c r="HB102" s="629"/>
      <c r="HC102" s="629"/>
      <c r="HD102" s="629"/>
      <c r="HE102" s="629"/>
      <c r="HF102" s="629"/>
      <c r="HG102" s="629"/>
      <c r="HH102" s="629"/>
      <c r="HI102" s="629"/>
      <c r="HJ102" s="629"/>
      <c r="HK102" s="629"/>
      <c r="HL102" s="629"/>
      <c r="HM102" s="629"/>
      <c r="HN102" s="629"/>
      <c r="HO102" s="629"/>
      <c r="HP102" s="629"/>
      <c r="HQ102" s="629"/>
      <c r="HR102" s="629"/>
      <c r="HS102" s="629"/>
      <c r="HT102" s="629"/>
      <c r="HU102" s="629"/>
      <c r="HV102" s="629"/>
      <c r="HW102" s="629"/>
      <c r="HX102" s="629"/>
      <c r="HY102" s="629"/>
      <c r="HZ102" s="629"/>
      <c r="IA102" s="629"/>
      <c r="IB102" s="629"/>
      <c r="IC102" s="629"/>
      <c r="ID102" s="629"/>
      <c r="IE102" s="629"/>
      <c r="IF102" s="629"/>
      <c r="IG102" s="629"/>
      <c r="IH102" s="629"/>
      <c r="II102" s="629"/>
      <c r="IJ102" s="629"/>
      <c r="IK102" s="629"/>
      <c r="IL102" s="629"/>
      <c r="IM102" s="629"/>
      <c r="IN102" s="629"/>
      <c r="IO102" s="629"/>
      <c r="IP102" s="629"/>
      <c r="IQ102" s="629"/>
      <c r="IR102" s="629"/>
      <c r="IS102" s="629"/>
      <c r="IT102" s="629"/>
      <c r="IU102" s="629"/>
      <c r="IV102" s="629"/>
      <c r="IW102" s="629"/>
      <c r="IX102" s="629"/>
      <c r="IY102" s="629"/>
      <c r="IZ102" s="629"/>
      <c r="JA102" s="629"/>
      <c r="JB102" s="629"/>
      <c r="JC102" s="629"/>
      <c r="JD102" s="629"/>
      <c r="JE102" s="629"/>
      <c r="JF102" s="629"/>
      <c r="JG102" s="629"/>
      <c r="JH102" s="629"/>
      <c r="JI102" s="629"/>
      <c r="JJ102" s="629"/>
      <c r="JK102" s="629"/>
      <c r="JL102" s="629"/>
      <c r="JM102" s="629"/>
      <c r="JN102" s="629"/>
      <c r="JO102" s="629"/>
      <c r="JP102" s="629"/>
      <c r="JQ102" s="629"/>
      <c r="JR102" s="629"/>
      <c r="JS102" s="629"/>
      <c r="JT102" s="629"/>
      <c r="JU102" s="629"/>
      <c r="JV102" s="629"/>
      <c r="JW102" s="629"/>
      <c r="JX102" s="629"/>
      <c r="JY102" s="629"/>
      <c r="JZ102" s="629"/>
      <c r="KA102" s="629"/>
      <c r="KB102" s="629"/>
      <c r="KC102" s="629"/>
      <c r="KD102" s="629"/>
      <c r="KE102" s="629"/>
      <c r="KF102" s="629"/>
      <c r="KG102" s="629"/>
      <c r="KH102" s="629"/>
      <c r="KI102" s="629"/>
      <c r="KJ102" s="629"/>
      <c r="KK102" s="629"/>
      <c r="KL102" s="629"/>
      <c r="KM102" s="629"/>
      <c r="KN102" s="629"/>
      <c r="KO102" s="629"/>
      <c r="KP102" s="629"/>
      <c r="KQ102" s="629"/>
      <c r="KR102" s="629"/>
      <c r="KS102" s="629"/>
      <c r="KT102" s="629"/>
      <c r="KU102" s="629"/>
      <c r="KV102" s="629"/>
      <c r="KW102" s="629"/>
      <c r="KX102" s="629"/>
      <c r="KY102" s="629"/>
      <c r="KZ102" s="629"/>
      <c r="LA102" s="629"/>
      <c r="LB102" s="629"/>
      <c r="LC102" s="629"/>
      <c r="LD102" s="629"/>
      <c r="LE102" s="629"/>
      <c r="LF102" s="629"/>
      <c r="LG102" s="629"/>
      <c r="LH102" s="629"/>
      <c r="LI102" s="629"/>
      <c r="LJ102" s="629"/>
      <c r="LK102" s="629"/>
      <c r="LL102" s="629"/>
      <c r="LM102" s="629"/>
      <c r="LN102" s="629"/>
      <c r="LO102" s="629"/>
      <c r="LP102" s="629"/>
      <c r="LQ102" s="629"/>
      <c r="LR102" s="629"/>
      <c r="LS102" s="629"/>
      <c r="LT102" s="629"/>
      <c r="LU102" s="629"/>
      <c r="LV102" s="629"/>
      <c r="LW102" s="629"/>
      <c r="LX102" s="629"/>
      <c r="LY102" s="629"/>
      <c r="LZ102" s="629"/>
      <c r="MA102" s="629"/>
      <c r="MB102" s="629"/>
      <c r="MC102" s="629"/>
      <c r="MD102" s="629"/>
      <c r="ME102" s="629"/>
      <c r="MF102" s="629"/>
      <c r="MG102" s="629"/>
      <c r="MH102" s="629"/>
      <c r="MI102" s="629"/>
      <c r="MJ102" s="629"/>
      <c r="MK102" s="629"/>
      <c r="ML102" s="629"/>
      <c r="MM102" s="629"/>
      <c r="MN102" s="629"/>
      <c r="MO102" s="629"/>
      <c r="MP102" s="629"/>
      <c r="MQ102" s="629"/>
      <c r="MR102" s="629"/>
      <c r="MS102" s="629"/>
      <c r="MT102" s="629"/>
      <c r="MU102" s="629"/>
      <c r="MV102" s="629"/>
      <c r="MW102" s="629"/>
      <c r="MX102" s="629"/>
      <c r="MY102" s="629"/>
      <c r="MZ102" s="629"/>
      <c r="NA102" s="629"/>
      <c r="NB102" s="629"/>
      <c r="NC102" s="629"/>
      <c r="ND102" s="629"/>
      <c r="NE102" s="629"/>
      <c r="NF102" s="629"/>
      <c r="NG102" s="629"/>
      <c r="NH102" s="629"/>
      <c r="NI102" s="629"/>
      <c r="NJ102" s="629"/>
      <c r="NK102" s="629"/>
      <c r="NL102" s="629"/>
      <c r="NM102" s="629"/>
      <c r="NN102" s="629"/>
      <c r="NO102" s="629"/>
      <c r="NP102" s="629"/>
      <c r="NQ102" s="629"/>
      <c r="NR102" s="629"/>
      <c r="NS102" s="629"/>
      <c r="NT102" s="629"/>
      <c r="NU102" s="629"/>
      <c r="NV102" s="629"/>
      <c r="NW102" s="629"/>
      <c r="NX102" s="629"/>
      <c r="NY102" s="629"/>
      <c r="NZ102" s="629"/>
      <c r="OA102" s="629"/>
      <c r="OB102" s="629"/>
      <c r="OC102" s="629"/>
      <c r="OD102" s="629"/>
      <c r="OE102" s="629"/>
      <c r="OF102" s="629"/>
      <c r="OG102" s="629"/>
      <c r="OH102" s="629"/>
      <c r="OI102" s="629"/>
      <c r="OJ102" s="629"/>
      <c r="OK102" s="629"/>
      <c r="OL102" s="629"/>
      <c r="OM102" s="629"/>
      <c r="ON102" s="629"/>
      <c r="OO102" s="629"/>
      <c r="OP102" s="629"/>
      <c r="OQ102" s="629"/>
      <c r="OR102" s="629"/>
      <c r="OS102" s="629"/>
      <c r="OT102" s="629"/>
      <c r="OU102" s="629"/>
      <c r="OV102" s="629"/>
      <c r="OW102" s="629"/>
      <c r="OX102" s="629"/>
      <c r="OY102" s="629"/>
      <c r="OZ102" s="629"/>
      <c r="PA102" s="629"/>
      <c r="PB102" s="629"/>
      <c r="PC102" s="629"/>
      <c r="PD102" s="629"/>
      <c r="PE102" s="629"/>
      <c r="PF102" s="629"/>
      <c r="PG102" s="629"/>
      <c r="PH102" s="629"/>
      <c r="PI102" s="629"/>
      <c r="PJ102" s="629"/>
      <c r="PK102" s="629"/>
      <c r="PL102" s="629"/>
      <c r="PM102" s="629"/>
      <c r="PN102" s="629"/>
      <c r="PO102" s="629"/>
      <c r="PP102" s="629"/>
      <c r="PQ102" s="629"/>
      <c r="PR102" s="629"/>
      <c r="PS102" s="629"/>
      <c r="PT102" s="629"/>
      <c r="PU102" s="629"/>
      <c r="PV102" s="629"/>
      <c r="PW102" s="629"/>
      <c r="PX102" s="629"/>
      <c r="PY102" s="629"/>
      <c r="PZ102" s="629"/>
      <c r="QA102" s="629"/>
      <c r="QB102" s="629"/>
      <c r="QC102" s="629"/>
      <c r="QD102" s="629"/>
      <c r="QE102" s="629"/>
      <c r="QF102" s="629"/>
      <c r="QG102" s="629"/>
      <c r="QH102" s="629"/>
      <c r="QI102" s="629"/>
      <c r="QJ102" s="629"/>
      <c r="QK102" s="629"/>
      <c r="QL102" s="629"/>
      <c r="QM102" s="629"/>
      <c r="QN102" s="629"/>
      <c r="QO102" s="629"/>
      <c r="QP102" s="629"/>
      <c r="QQ102" s="629"/>
      <c r="QR102" s="629"/>
      <c r="QS102" s="629"/>
      <c r="QT102" s="629"/>
      <c r="QU102" s="629"/>
      <c r="QV102" s="629"/>
      <c r="QW102" s="629"/>
      <c r="QX102" s="629"/>
      <c r="QY102" s="629"/>
      <c r="QZ102" s="629"/>
      <c r="RA102" s="629"/>
      <c r="RB102" s="629"/>
      <c r="RC102" s="629"/>
      <c r="RD102" s="629"/>
      <c r="RE102" s="629"/>
      <c r="RF102" s="629"/>
      <c r="RG102" s="629"/>
      <c r="RH102" s="629"/>
      <c r="RI102" s="629"/>
      <c r="RJ102" s="629"/>
      <c r="RK102" s="629"/>
      <c r="RL102" s="629"/>
      <c r="RM102" s="629"/>
      <c r="RN102" s="629"/>
      <c r="RO102" s="629"/>
      <c r="RP102" s="629"/>
      <c r="RQ102" s="629"/>
      <c r="RR102" s="629"/>
      <c r="RS102" s="629"/>
      <c r="RT102" s="629"/>
      <c r="RU102" s="629"/>
      <c r="RV102" s="629"/>
      <c r="RW102" s="629"/>
      <c r="RX102" s="629"/>
      <c r="RY102" s="629"/>
      <c r="RZ102" s="629"/>
      <c r="SA102" s="629"/>
      <c r="SB102" s="629"/>
      <c r="SC102" s="629"/>
      <c r="SD102" s="629"/>
      <c r="SE102" s="629"/>
      <c r="SF102" s="629"/>
      <c r="SG102" s="629"/>
      <c r="SH102" s="629"/>
      <c r="SI102" s="629"/>
      <c r="SJ102" s="629"/>
      <c r="SK102" s="629"/>
      <c r="SL102" s="629"/>
      <c r="SM102" s="629"/>
      <c r="SN102" s="629"/>
      <c r="SO102" s="629"/>
      <c r="SP102" s="629"/>
      <c r="SQ102" s="629"/>
      <c r="SR102" s="629"/>
      <c r="SS102" s="629"/>
      <c r="ST102" s="629"/>
      <c r="SU102" s="629"/>
      <c r="SV102" s="629"/>
      <c r="SW102" s="629"/>
      <c r="SX102" s="629"/>
      <c r="SY102" s="629"/>
      <c r="SZ102" s="629"/>
      <c r="TA102" s="629"/>
      <c r="TB102" s="629"/>
      <c r="TC102" s="629"/>
      <c r="TD102" s="629"/>
      <c r="TE102" s="629"/>
      <c r="TF102" s="629"/>
      <c r="TG102" s="629"/>
      <c r="TH102" s="629"/>
      <c r="TI102" s="629"/>
      <c r="TJ102" s="629"/>
      <c r="TK102" s="629"/>
      <c r="TL102" s="629"/>
      <c r="TM102" s="629"/>
      <c r="TN102" s="629"/>
      <c r="TO102" s="629"/>
      <c r="TP102" s="629"/>
      <c r="TQ102" s="629"/>
      <c r="TR102" s="629"/>
      <c r="TS102" s="629"/>
      <c r="TT102" s="629"/>
      <c r="TU102" s="629"/>
      <c r="TV102" s="629"/>
      <c r="TW102" s="629"/>
      <c r="TX102" s="629"/>
      <c r="TY102" s="629"/>
      <c r="TZ102" s="629"/>
      <c r="UA102" s="629"/>
      <c r="UB102" s="629"/>
      <c r="UC102" s="629"/>
      <c r="UD102" s="629"/>
      <c r="UE102" s="629"/>
      <c r="UF102" s="629"/>
      <c r="UG102" s="629"/>
      <c r="UH102" s="629"/>
      <c r="UI102" s="629"/>
      <c r="UJ102" s="629"/>
      <c r="UK102" s="629"/>
      <c r="UL102" s="629"/>
      <c r="UM102" s="629"/>
      <c r="UN102" s="629"/>
      <c r="UO102" s="629"/>
      <c r="UP102" s="629"/>
      <c r="UQ102" s="629"/>
      <c r="UR102" s="629"/>
      <c r="US102" s="629"/>
      <c r="UT102" s="629"/>
      <c r="UU102" s="629"/>
      <c r="UV102" s="629"/>
      <c r="UW102" s="629"/>
      <c r="UX102" s="629"/>
      <c r="UY102" s="629"/>
      <c r="UZ102" s="629"/>
      <c r="VA102" s="629"/>
      <c r="VB102" s="629"/>
      <c r="VC102" s="629"/>
      <c r="VD102" s="629"/>
      <c r="VE102" s="629"/>
      <c r="VF102" s="629"/>
      <c r="VG102" s="629"/>
      <c r="VH102" s="629"/>
      <c r="VI102" s="629"/>
      <c r="VJ102" s="629"/>
      <c r="VK102" s="629"/>
      <c r="VL102" s="629"/>
      <c r="VM102" s="629"/>
      <c r="VN102" s="629"/>
      <c r="VO102" s="629"/>
      <c r="VP102" s="629"/>
      <c r="VQ102" s="629"/>
      <c r="VR102" s="629"/>
      <c r="VS102" s="629"/>
      <c r="VT102" s="629"/>
      <c r="VU102" s="629"/>
      <c r="VV102" s="629"/>
      <c r="VW102" s="629"/>
      <c r="VX102" s="629"/>
      <c r="VY102" s="629"/>
      <c r="VZ102" s="629"/>
      <c r="WA102" s="629"/>
      <c r="WB102" s="629"/>
      <c r="WC102" s="629"/>
      <c r="WD102" s="629"/>
      <c r="WE102" s="629"/>
      <c r="WF102" s="629"/>
      <c r="WG102" s="629"/>
      <c r="WH102" s="629"/>
      <c r="WI102" s="629"/>
      <c r="WJ102" s="629"/>
      <c r="WK102" s="629"/>
      <c r="WL102" s="629"/>
      <c r="WM102" s="629"/>
      <c r="WN102" s="629"/>
      <c r="WO102" s="629"/>
      <c r="WP102" s="629"/>
      <c r="WQ102" s="629"/>
      <c r="WR102" s="629"/>
      <c r="WS102" s="629"/>
      <c r="WT102" s="629"/>
      <c r="WU102" s="629"/>
      <c r="WV102" s="629"/>
      <c r="WW102" s="629"/>
      <c r="WX102" s="629"/>
      <c r="WY102" s="629"/>
      <c r="WZ102" s="629"/>
      <c r="XA102" s="629"/>
      <c r="XB102" s="629"/>
      <c r="XC102" s="629"/>
      <c r="XD102" s="629"/>
      <c r="XE102" s="629"/>
      <c r="XF102" s="629"/>
      <c r="XG102" s="629"/>
      <c r="XH102" s="629"/>
      <c r="XI102" s="629"/>
      <c r="XJ102" s="629"/>
      <c r="XK102" s="629"/>
      <c r="XL102" s="629"/>
      <c r="XM102" s="629"/>
      <c r="XN102" s="629"/>
      <c r="XO102" s="629"/>
      <c r="XP102" s="629"/>
      <c r="XQ102" s="629"/>
      <c r="XR102" s="629"/>
      <c r="XS102" s="629"/>
      <c r="XT102" s="629"/>
      <c r="XU102" s="629"/>
      <c r="XV102" s="629"/>
      <c r="XW102" s="629"/>
      <c r="XX102" s="629"/>
      <c r="XY102" s="629"/>
      <c r="XZ102" s="629"/>
      <c r="YA102" s="629"/>
      <c r="YB102" s="629"/>
      <c r="YC102" s="629"/>
      <c r="YD102" s="629"/>
      <c r="YE102" s="629"/>
      <c r="YF102" s="629"/>
      <c r="YG102" s="629"/>
      <c r="YH102" s="629"/>
      <c r="YI102" s="629"/>
      <c r="YJ102" s="629"/>
      <c r="YK102" s="629"/>
      <c r="YL102" s="629"/>
      <c r="YM102" s="629"/>
      <c r="YN102" s="629"/>
      <c r="YO102" s="629"/>
      <c r="YP102" s="629"/>
      <c r="YQ102" s="629"/>
      <c r="YR102" s="629"/>
      <c r="YS102" s="629"/>
      <c r="YT102" s="629"/>
      <c r="YU102" s="629"/>
      <c r="YV102" s="629"/>
      <c r="YW102" s="629"/>
      <c r="YX102" s="629"/>
      <c r="YY102" s="629"/>
      <c r="YZ102" s="629"/>
      <c r="ZA102" s="629"/>
      <c r="ZB102" s="629"/>
      <c r="ZC102" s="629"/>
      <c r="ZD102" s="629"/>
      <c r="ZE102" s="629"/>
      <c r="ZF102" s="629"/>
      <c r="ZG102" s="629"/>
      <c r="ZH102" s="629"/>
      <c r="ZI102" s="629"/>
      <c r="ZJ102" s="629"/>
      <c r="ZK102" s="629"/>
      <c r="ZL102" s="629"/>
      <c r="ZM102" s="629"/>
      <c r="ZN102" s="629"/>
      <c r="ZO102" s="629"/>
      <c r="ZP102" s="629"/>
      <c r="ZQ102" s="629"/>
      <c r="ZR102" s="629"/>
      <c r="ZS102" s="629"/>
      <c r="ZT102" s="629"/>
      <c r="ZU102" s="629"/>
      <c r="ZV102" s="629"/>
      <c r="ZW102" s="629"/>
      <c r="ZX102" s="629"/>
      <c r="ZY102" s="629"/>
      <c r="ZZ102" s="629"/>
      <c r="AAA102" s="629"/>
      <c r="AAB102" s="629"/>
      <c r="AAC102" s="629"/>
      <c r="AAD102" s="629"/>
      <c r="AAE102" s="629"/>
      <c r="AAF102" s="629"/>
      <c r="AAG102" s="629"/>
      <c r="AAH102" s="629"/>
      <c r="AAI102" s="629"/>
      <c r="AAJ102" s="629"/>
      <c r="AAK102" s="629"/>
      <c r="AAL102" s="629"/>
      <c r="AAM102" s="629"/>
      <c r="AAN102" s="629"/>
      <c r="AAO102" s="629"/>
      <c r="AAP102" s="629"/>
      <c r="AAQ102" s="629"/>
      <c r="AAR102" s="629"/>
      <c r="AAS102" s="629"/>
      <c r="AAT102" s="629"/>
      <c r="AAU102" s="629"/>
      <c r="AAV102" s="629"/>
      <c r="AAW102" s="629"/>
      <c r="AAX102" s="629"/>
      <c r="AAY102" s="629"/>
      <c r="AAZ102" s="629"/>
      <c r="ABA102" s="629"/>
      <c r="ABB102" s="629"/>
      <c r="ABC102" s="629"/>
      <c r="ABD102" s="629"/>
      <c r="ABE102" s="629"/>
      <c r="ABF102" s="629"/>
      <c r="ABG102" s="629"/>
      <c r="ABH102" s="629"/>
      <c r="ABI102" s="629"/>
      <c r="ABJ102" s="629"/>
      <c r="ABK102" s="629"/>
      <c r="ABL102" s="629"/>
      <c r="ABM102" s="629"/>
      <c r="ABN102" s="629"/>
      <c r="ABO102" s="629"/>
      <c r="ABP102" s="629"/>
      <c r="ABQ102" s="629"/>
      <c r="ABR102" s="629"/>
      <c r="ABS102" s="629"/>
      <c r="ABT102" s="629"/>
      <c r="ABU102" s="629"/>
      <c r="ABV102" s="629"/>
      <c r="ABW102" s="629"/>
      <c r="ABX102" s="629"/>
      <c r="ABY102" s="629"/>
      <c r="ABZ102" s="629"/>
      <c r="ACA102" s="629"/>
      <c r="ACB102" s="629"/>
      <c r="ACC102" s="629"/>
      <c r="ACD102" s="629"/>
      <c r="ACE102" s="629"/>
      <c r="ACF102" s="629"/>
      <c r="ACG102" s="629"/>
      <c r="ACH102" s="629"/>
      <c r="ACI102" s="629"/>
      <c r="ACJ102" s="629"/>
      <c r="ACK102" s="629"/>
      <c r="ACL102" s="629"/>
      <c r="ACM102" s="629"/>
      <c r="ACN102" s="629"/>
      <c r="ACO102" s="629"/>
      <c r="ACP102" s="629"/>
      <c r="ACQ102" s="629"/>
      <c r="ACR102" s="629"/>
      <c r="ACS102" s="629"/>
      <c r="ACT102" s="629"/>
      <c r="ACU102" s="629"/>
      <c r="ACV102" s="629"/>
      <c r="ACW102" s="629"/>
      <c r="ACX102" s="629"/>
      <c r="ACY102" s="629"/>
      <c r="ACZ102" s="629"/>
      <c r="ADA102" s="629"/>
      <c r="ADB102" s="629"/>
      <c r="ADC102" s="629"/>
      <c r="ADD102" s="629"/>
      <c r="ADE102" s="629"/>
      <c r="ADF102" s="629"/>
      <c r="ADG102" s="629"/>
      <c r="ADH102" s="629"/>
      <c r="ADI102" s="629"/>
      <c r="ADJ102" s="629"/>
      <c r="ADK102" s="629"/>
      <c r="ADL102" s="629"/>
      <c r="ADM102" s="629"/>
      <c r="ADN102" s="629"/>
      <c r="ADO102" s="629"/>
      <c r="ADP102" s="629"/>
      <c r="ADQ102" s="629"/>
      <c r="ADR102" s="629"/>
      <c r="ADS102" s="629"/>
      <c r="ADT102" s="629"/>
      <c r="ADU102" s="629"/>
      <c r="ADV102" s="629"/>
      <c r="ADW102" s="629"/>
      <c r="ADX102" s="629"/>
      <c r="ADY102" s="629"/>
      <c r="ADZ102" s="629"/>
      <c r="AEA102" s="629"/>
      <c r="AEB102" s="629"/>
      <c r="AEC102" s="629"/>
      <c r="AED102" s="629"/>
      <c r="AEE102" s="629"/>
      <c r="AEF102" s="629"/>
      <c r="AEG102" s="629"/>
      <c r="AEH102" s="629"/>
      <c r="AEI102" s="629"/>
      <c r="AEJ102" s="629"/>
      <c r="AEK102" s="629"/>
      <c r="AEL102" s="629"/>
      <c r="AEM102" s="629"/>
      <c r="AEN102" s="629"/>
      <c r="AEO102" s="629"/>
      <c r="AEP102" s="629"/>
      <c r="AEQ102" s="629"/>
      <c r="AER102" s="629"/>
      <c r="AES102" s="629"/>
      <c r="AET102" s="629"/>
      <c r="AEU102" s="629"/>
      <c r="AEV102" s="629"/>
      <c r="AEW102" s="629"/>
      <c r="AEX102" s="629"/>
      <c r="AEY102" s="629"/>
      <c r="AEZ102" s="629"/>
      <c r="AFA102" s="629"/>
      <c r="AFB102" s="629"/>
      <c r="AFC102" s="629"/>
      <c r="AFD102" s="629"/>
      <c r="AFE102" s="629"/>
      <c r="AFF102" s="629"/>
      <c r="AFG102" s="629"/>
      <c r="AFH102" s="629"/>
      <c r="AFI102" s="629"/>
      <c r="AFJ102" s="629"/>
      <c r="AFK102" s="629"/>
      <c r="AFL102" s="629"/>
      <c r="AFM102" s="629"/>
      <c r="AFN102" s="629"/>
      <c r="AFO102" s="629"/>
      <c r="AFP102" s="629"/>
      <c r="AFQ102" s="629"/>
      <c r="AFR102" s="629"/>
      <c r="AFS102" s="629"/>
      <c r="AFT102" s="629"/>
      <c r="AFU102" s="629"/>
      <c r="AFV102" s="629"/>
      <c r="AFW102" s="629"/>
      <c r="AFX102" s="629"/>
      <c r="AFY102" s="629"/>
      <c r="AFZ102" s="629"/>
      <c r="AGA102" s="629"/>
      <c r="AGB102" s="629"/>
      <c r="AGC102" s="629"/>
      <c r="AGD102" s="629"/>
      <c r="AGE102" s="629"/>
      <c r="AGF102" s="629"/>
      <c r="AGG102" s="629"/>
      <c r="AGH102" s="629"/>
      <c r="AGI102" s="629"/>
      <c r="AGJ102" s="629"/>
      <c r="AGK102" s="629"/>
      <c r="AGL102" s="629"/>
      <c r="AGM102" s="629"/>
      <c r="AGN102" s="629"/>
      <c r="AGO102" s="629"/>
      <c r="AGP102" s="629"/>
      <c r="AGQ102" s="629"/>
      <c r="AGR102" s="629"/>
      <c r="AGS102" s="629"/>
      <c r="AGT102" s="629"/>
      <c r="AGU102" s="629"/>
      <c r="AGV102" s="629"/>
      <c r="AGW102" s="629"/>
      <c r="AGX102" s="629"/>
      <c r="AGY102" s="629"/>
      <c r="AGZ102" s="629"/>
      <c r="AHA102" s="629"/>
      <c r="AHB102" s="629"/>
      <c r="AHC102" s="629"/>
      <c r="AHD102" s="629"/>
      <c r="AHE102" s="629"/>
      <c r="AHF102" s="629"/>
      <c r="AHG102" s="629"/>
      <c r="AHH102" s="629"/>
      <c r="AHI102" s="629"/>
      <c r="AHJ102" s="629"/>
      <c r="AHK102" s="629"/>
      <c r="AHL102" s="629"/>
      <c r="AHM102" s="629"/>
      <c r="AHN102" s="629"/>
      <c r="AHO102" s="629"/>
      <c r="AHP102" s="629"/>
      <c r="AHQ102" s="629"/>
      <c r="AHR102" s="629"/>
      <c r="AHS102" s="629"/>
      <c r="AHT102" s="629"/>
      <c r="AHU102" s="629"/>
      <c r="AHV102" s="629"/>
      <c r="AHW102" s="629"/>
      <c r="AHX102" s="629"/>
      <c r="AHY102" s="629"/>
      <c r="AHZ102" s="629"/>
      <c r="AIA102" s="629"/>
      <c r="AIB102" s="629"/>
      <c r="AIC102" s="629"/>
      <c r="AID102" s="629"/>
      <c r="AIE102" s="629"/>
      <c r="AIF102" s="629"/>
      <c r="AIG102" s="629"/>
      <c r="AIH102" s="629"/>
      <c r="AII102" s="629"/>
    </row>
    <row r="103" spans="1:919" s="498" customFormat="1" ht="31.75" customHeight="1" x14ac:dyDescent="0.75">
      <c r="A103" s="580"/>
      <c r="B103" s="707"/>
      <c r="C103" s="579"/>
      <c r="D103" s="718"/>
      <c r="E103" s="708"/>
      <c r="F103" s="708"/>
      <c r="G103" s="1898"/>
      <c r="H103" s="651"/>
      <c r="I103" s="709"/>
      <c r="J103" s="710"/>
      <c r="K103" s="711"/>
      <c r="L103" s="712"/>
      <c r="M103" s="719"/>
      <c r="N103" s="712"/>
      <c r="O103" s="720"/>
      <c r="P103" s="721"/>
      <c r="Q103" s="721"/>
      <c r="R103" s="545"/>
      <c r="S103" s="619"/>
      <c r="T103" s="619"/>
      <c r="U103" s="619"/>
      <c r="V103" s="654"/>
      <c r="W103" s="721"/>
      <c r="X103" s="654"/>
      <c r="Y103" s="714"/>
      <c r="Z103" s="714"/>
      <c r="AA103" s="654"/>
      <c r="AB103" s="714"/>
      <c r="AC103" s="714"/>
      <c r="AD103" s="714"/>
      <c r="AE103" s="714"/>
      <c r="AF103" s="714"/>
      <c r="AG103" s="654"/>
      <c r="AH103" s="714"/>
      <c r="AI103" s="714"/>
      <c r="AJ103" s="714"/>
      <c r="AL103" s="548"/>
      <c r="AN103" s="547"/>
      <c r="AO103" s="547"/>
      <c r="AP103" s="547"/>
      <c r="AQ103" s="547"/>
      <c r="AR103" s="547"/>
      <c r="AS103" s="629"/>
      <c r="AT103" s="629"/>
      <c r="AU103" s="629"/>
      <c r="AV103" s="629"/>
      <c r="AW103" s="629"/>
      <c r="AX103" s="629"/>
      <c r="AY103" s="629"/>
      <c r="AZ103" s="629"/>
      <c r="BA103" s="629"/>
      <c r="BB103" s="629"/>
      <c r="BC103" s="629"/>
      <c r="BD103" s="629"/>
      <c r="BE103" s="629"/>
      <c r="BF103" s="629"/>
      <c r="BG103" s="629"/>
      <c r="BH103" s="629"/>
      <c r="BI103" s="629"/>
      <c r="BJ103" s="629"/>
      <c r="BK103" s="629"/>
      <c r="BL103" s="629"/>
      <c r="BM103" s="629"/>
      <c r="BN103" s="629"/>
      <c r="BO103" s="629"/>
      <c r="BP103" s="629"/>
      <c r="BQ103" s="629"/>
      <c r="BR103" s="629"/>
      <c r="BS103" s="629"/>
      <c r="BT103" s="629"/>
      <c r="BU103" s="629"/>
      <c r="BV103" s="629"/>
      <c r="BW103" s="629"/>
      <c r="BX103" s="629"/>
      <c r="BY103" s="629"/>
      <c r="BZ103" s="629"/>
      <c r="CA103" s="629"/>
      <c r="CB103" s="629"/>
      <c r="CC103" s="629"/>
      <c r="CD103" s="629"/>
      <c r="CE103" s="629"/>
      <c r="CF103" s="629"/>
      <c r="CG103" s="629"/>
      <c r="CH103" s="629"/>
      <c r="CI103" s="629"/>
      <c r="CJ103" s="629"/>
      <c r="CK103" s="629"/>
      <c r="CL103" s="629"/>
      <c r="CM103" s="629"/>
      <c r="CN103" s="629"/>
      <c r="CO103" s="629"/>
      <c r="CP103" s="629"/>
      <c r="CQ103" s="629"/>
      <c r="CR103" s="629"/>
      <c r="CS103" s="629"/>
      <c r="CT103" s="629"/>
      <c r="CU103" s="629"/>
      <c r="CV103" s="629"/>
      <c r="CW103" s="629"/>
      <c r="CX103" s="629"/>
      <c r="CY103" s="629"/>
      <c r="CZ103" s="629"/>
      <c r="DA103" s="629"/>
      <c r="DB103" s="629"/>
      <c r="DC103" s="629"/>
      <c r="DD103" s="629"/>
      <c r="DE103" s="629"/>
      <c r="DF103" s="629"/>
      <c r="DG103" s="629"/>
      <c r="DH103" s="629"/>
      <c r="DI103" s="629"/>
      <c r="DJ103" s="629"/>
      <c r="DK103" s="629"/>
      <c r="DL103" s="629"/>
      <c r="DM103" s="629"/>
      <c r="DN103" s="629"/>
      <c r="DO103" s="629"/>
      <c r="DP103" s="629"/>
      <c r="DQ103" s="629"/>
      <c r="DR103" s="629"/>
      <c r="DS103" s="629"/>
      <c r="DT103" s="629"/>
      <c r="DU103" s="629"/>
      <c r="DV103" s="629"/>
      <c r="DW103" s="629"/>
      <c r="DX103" s="629"/>
      <c r="DY103" s="629"/>
      <c r="DZ103" s="629"/>
      <c r="EA103" s="629"/>
      <c r="EB103" s="629"/>
      <c r="EC103" s="629"/>
      <c r="ED103" s="629"/>
      <c r="EE103" s="629"/>
      <c r="EF103" s="629"/>
      <c r="EG103" s="629"/>
      <c r="EH103" s="629"/>
      <c r="EI103" s="629"/>
      <c r="EJ103" s="629"/>
      <c r="EK103" s="629"/>
      <c r="EL103" s="629"/>
      <c r="EM103" s="629"/>
      <c r="EN103" s="629"/>
      <c r="EO103" s="629"/>
      <c r="EP103" s="629"/>
      <c r="EQ103" s="629"/>
      <c r="ER103" s="629"/>
      <c r="ES103" s="629"/>
      <c r="ET103" s="629"/>
      <c r="EU103" s="629"/>
      <c r="EV103" s="629"/>
      <c r="EW103" s="629"/>
      <c r="EX103" s="629"/>
      <c r="EY103" s="629"/>
      <c r="EZ103" s="629"/>
      <c r="FA103" s="629"/>
      <c r="FB103" s="629"/>
      <c r="FC103" s="629"/>
      <c r="FD103" s="629"/>
      <c r="FE103" s="629"/>
      <c r="FF103" s="629"/>
      <c r="FG103" s="629"/>
      <c r="FH103" s="629"/>
      <c r="FI103" s="629"/>
      <c r="FJ103" s="629"/>
      <c r="FK103" s="629"/>
      <c r="FL103" s="629"/>
      <c r="FM103" s="629"/>
      <c r="FN103" s="629"/>
      <c r="FO103" s="629"/>
      <c r="FP103" s="629"/>
      <c r="FQ103" s="629"/>
      <c r="FR103" s="629"/>
      <c r="FS103" s="629"/>
      <c r="FT103" s="629"/>
      <c r="FU103" s="629"/>
      <c r="FV103" s="629"/>
      <c r="FW103" s="629"/>
      <c r="FX103" s="629"/>
      <c r="FY103" s="629"/>
      <c r="FZ103" s="629"/>
      <c r="GA103" s="629"/>
      <c r="GB103" s="629"/>
      <c r="GC103" s="629"/>
      <c r="GD103" s="629"/>
      <c r="GE103" s="629"/>
      <c r="GF103" s="629"/>
      <c r="GG103" s="629"/>
      <c r="GH103" s="629"/>
      <c r="GI103" s="629"/>
      <c r="GJ103" s="629"/>
      <c r="GK103" s="629"/>
      <c r="GL103" s="629"/>
      <c r="GM103" s="629"/>
      <c r="GN103" s="629"/>
      <c r="GO103" s="629"/>
      <c r="GP103" s="629"/>
      <c r="GQ103" s="629"/>
      <c r="GR103" s="629"/>
      <c r="GS103" s="629"/>
      <c r="GT103" s="629"/>
      <c r="GU103" s="629"/>
      <c r="GV103" s="629"/>
      <c r="GW103" s="629"/>
      <c r="GX103" s="629"/>
      <c r="GY103" s="629"/>
      <c r="GZ103" s="629"/>
      <c r="HA103" s="629"/>
      <c r="HB103" s="629"/>
      <c r="HC103" s="629"/>
      <c r="HD103" s="629"/>
      <c r="HE103" s="629"/>
      <c r="HF103" s="629"/>
      <c r="HG103" s="629"/>
      <c r="HH103" s="629"/>
      <c r="HI103" s="629"/>
      <c r="HJ103" s="629"/>
      <c r="HK103" s="629"/>
      <c r="HL103" s="629"/>
      <c r="HM103" s="629"/>
      <c r="HN103" s="629"/>
      <c r="HO103" s="629"/>
      <c r="HP103" s="629"/>
      <c r="HQ103" s="629"/>
      <c r="HR103" s="629"/>
      <c r="HS103" s="629"/>
      <c r="HT103" s="629"/>
      <c r="HU103" s="629"/>
      <c r="HV103" s="629"/>
      <c r="HW103" s="629"/>
      <c r="HX103" s="629"/>
      <c r="HY103" s="629"/>
      <c r="HZ103" s="629"/>
      <c r="IA103" s="629"/>
      <c r="IB103" s="629"/>
      <c r="IC103" s="629"/>
      <c r="ID103" s="629"/>
      <c r="IE103" s="629"/>
      <c r="IF103" s="629"/>
      <c r="IG103" s="629"/>
      <c r="IH103" s="629"/>
      <c r="II103" s="629"/>
      <c r="IJ103" s="629"/>
      <c r="IK103" s="629"/>
      <c r="IL103" s="629"/>
      <c r="IM103" s="629"/>
      <c r="IN103" s="629"/>
      <c r="IO103" s="629"/>
      <c r="IP103" s="629"/>
      <c r="IQ103" s="629"/>
      <c r="IR103" s="629"/>
      <c r="IS103" s="629"/>
      <c r="IT103" s="629"/>
      <c r="IU103" s="629"/>
      <c r="IV103" s="629"/>
      <c r="IW103" s="629"/>
      <c r="IX103" s="629"/>
      <c r="IY103" s="629"/>
      <c r="IZ103" s="629"/>
      <c r="JA103" s="629"/>
      <c r="JB103" s="629"/>
      <c r="JC103" s="629"/>
      <c r="JD103" s="629"/>
      <c r="JE103" s="629"/>
      <c r="JF103" s="629"/>
      <c r="JG103" s="629"/>
      <c r="JH103" s="629"/>
      <c r="JI103" s="629"/>
      <c r="JJ103" s="629"/>
      <c r="JK103" s="629"/>
      <c r="JL103" s="629"/>
      <c r="JM103" s="629"/>
      <c r="JN103" s="629"/>
      <c r="JO103" s="629"/>
      <c r="JP103" s="629"/>
      <c r="JQ103" s="629"/>
      <c r="JR103" s="629"/>
      <c r="JS103" s="629"/>
      <c r="JT103" s="629"/>
      <c r="JU103" s="629"/>
      <c r="JV103" s="629"/>
      <c r="JW103" s="629"/>
      <c r="JX103" s="629"/>
      <c r="JY103" s="629"/>
      <c r="JZ103" s="629"/>
      <c r="KA103" s="629"/>
      <c r="KB103" s="629"/>
      <c r="KC103" s="629"/>
      <c r="KD103" s="629"/>
      <c r="KE103" s="629"/>
      <c r="KF103" s="629"/>
      <c r="KG103" s="629"/>
      <c r="KH103" s="629"/>
      <c r="KI103" s="629"/>
      <c r="KJ103" s="629"/>
      <c r="KK103" s="629"/>
      <c r="KL103" s="629"/>
      <c r="KM103" s="629"/>
      <c r="KN103" s="629"/>
      <c r="KO103" s="629"/>
      <c r="KP103" s="629"/>
      <c r="KQ103" s="629"/>
      <c r="KR103" s="629"/>
      <c r="KS103" s="629"/>
      <c r="KT103" s="629"/>
      <c r="KU103" s="629"/>
      <c r="KV103" s="629"/>
      <c r="KW103" s="629"/>
      <c r="KX103" s="629"/>
      <c r="KY103" s="629"/>
      <c r="KZ103" s="629"/>
      <c r="LA103" s="629"/>
      <c r="LB103" s="629"/>
      <c r="LC103" s="629"/>
      <c r="LD103" s="629"/>
      <c r="LE103" s="629"/>
      <c r="LF103" s="629"/>
      <c r="LG103" s="629"/>
      <c r="LH103" s="629"/>
      <c r="LI103" s="629"/>
      <c r="LJ103" s="629"/>
      <c r="LK103" s="629"/>
      <c r="LL103" s="629"/>
      <c r="LM103" s="629"/>
      <c r="LN103" s="629"/>
      <c r="LO103" s="629"/>
      <c r="LP103" s="629"/>
      <c r="LQ103" s="629"/>
      <c r="LR103" s="629"/>
      <c r="LS103" s="629"/>
      <c r="LT103" s="629"/>
      <c r="LU103" s="629"/>
      <c r="LV103" s="629"/>
      <c r="LW103" s="629"/>
      <c r="LX103" s="629"/>
      <c r="LY103" s="629"/>
      <c r="LZ103" s="629"/>
      <c r="MA103" s="629"/>
      <c r="MB103" s="629"/>
      <c r="MC103" s="629"/>
      <c r="MD103" s="629"/>
      <c r="ME103" s="629"/>
      <c r="MF103" s="629"/>
      <c r="MG103" s="629"/>
      <c r="MH103" s="629"/>
      <c r="MI103" s="629"/>
      <c r="MJ103" s="629"/>
      <c r="MK103" s="629"/>
      <c r="ML103" s="629"/>
      <c r="MM103" s="629"/>
      <c r="MN103" s="629"/>
      <c r="MO103" s="629"/>
      <c r="MP103" s="629"/>
      <c r="MQ103" s="629"/>
      <c r="MR103" s="629"/>
      <c r="MS103" s="629"/>
      <c r="MT103" s="629"/>
      <c r="MU103" s="629"/>
      <c r="MV103" s="629"/>
      <c r="MW103" s="629"/>
      <c r="MX103" s="629"/>
      <c r="MY103" s="629"/>
      <c r="MZ103" s="629"/>
      <c r="NA103" s="629"/>
      <c r="NB103" s="629"/>
      <c r="NC103" s="629"/>
      <c r="ND103" s="629"/>
      <c r="NE103" s="629"/>
      <c r="NF103" s="629"/>
      <c r="NG103" s="629"/>
      <c r="NH103" s="629"/>
      <c r="NI103" s="629"/>
      <c r="NJ103" s="629"/>
      <c r="NK103" s="629"/>
      <c r="NL103" s="629"/>
      <c r="NM103" s="629"/>
      <c r="NN103" s="629"/>
      <c r="NO103" s="629"/>
      <c r="NP103" s="629"/>
      <c r="NQ103" s="629"/>
      <c r="NR103" s="629"/>
      <c r="NS103" s="629"/>
      <c r="NT103" s="629"/>
      <c r="NU103" s="629"/>
      <c r="NV103" s="629"/>
      <c r="NW103" s="629"/>
      <c r="NX103" s="629"/>
      <c r="NY103" s="629"/>
      <c r="NZ103" s="629"/>
      <c r="OA103" s="629"/>
      <c r="OB103" s="629"/>
      <c r="OC103" s="629"/>
      <c r="OD103" s="629"/>
      <c r="OE103" s="629"/>
      <c r="OF103" s="629"/>
      <c r="OG103" s="629"/>
      <c r="OH103" s="629"/>
      <c r="OI103" s="629"/>
      <c r="OJ103" s="629"/>
      <c r="OK103" s="629"/>
      <c r="OL103" s="629"/>
      <c r="OM103" s="629"/>
      <c r="ON103" s="629"/>
      <c r="OO103" s="629"/>
      <c r="OP103" s="629"/>
      <c r="OQ103" s="629"/>
      <c r="OR103" s="629"/>
      <c r="OS103" s="629"/>
      <c r="OT103" s="629"/>
      <c r="OU103" s="629"/>
      <c r="OV103" s="629"/>
      <c r="OW103" s="629"/>
      <c r="OX103" s="629"/>
      <c r="OY103" s="629"/>
      <c r="OZ103" s="629"/>
      <c r="PA103" s="629"/>
      <c r="PB103" s="629"/>
      <c r="PC103" s="629"/>
      <c r="PD103" s="629"/>
      <c r="PE103" s="629"/>
      <c r="PF103" s="629"/>
      <c r="PG103" s="629"/>
      <c r="PH103" s="629"/>
      <c r="PI103" s="629"/>
      <c r="PJ103" s="629"/>
      <c r="PK103" s="629"/>
      <c r="PL103" s="629"/>
      <c r="PM103" s="629"/>
      <c r="PN103" s="629"/>
      <c r="PO103" s="629"/>
      <c r="PP103" s="629"/>
      <c r="PQ103" s="629"/>
      <c r="PR103" s="629"/>
      <c r="PS103" s="629"/>
      <c r="PT103" s="629"/>
      <c r="PU103" s="629"/>
      <c r="PV103" s="629"/>
      <c r="PW103" s="629"/>
      <c r="PX103" s="629"/>
      <c r="PY103" s="629"/>
      <c r="PZ103" s="629"/>
      <c r="QA103" s="629"/>
      <c r="QB103" s="629"/>
      <c r="QC103" s="629"/>
      <c r="QD103" s="629"/>
      <c r="QE103" s="629"/>
      <c r="QF103" s="629"/>
      <c r="QG103" s="629"/>
      <c r="QH103" s="629"/>
      <c r="QI103" s="629"/>
      <c r="QJ103" s="629"/>
      <c r="QK103" s="629"/>
      <c r="QL103" s="629"/>
      <c r="QM103" s="629"/>
      <c r="QN103" s="629"/>
      <c r="QO103" s="629"/>
      <c r="QP103" s="629"/>
      <c r="QQ103" s="629"/>
      <c r="QR103" s="629"/>
      <c r="QS103" s="629"/>
      <c r="QT103" s="629"/>
      <c r="QU103" s="629"/>
      <c r="QV103" s="629"/>
      <c r="QW103" s="629"/>
      <c r="QX103" s="629"/>
      <c r="QY103" s="629"/>
      <c r="QZ103" s="629"/>
      <c r="RA103" s="629"/>
      <c r="RB103" s="629"/>
      <c r="RC103" s="629"/>
      <c r="RD103" s="629"/>
      <c r="RE103" s="629"/>
      <c r="RF103" s="629"/>
      <c r="RG103" s="629"/>
      <c r="RH103" s="629"/>
      <c r="RI103" s="629"/>
      <c r="RJ103" s="629"/>
      <c r="RK103" s="629"/>
      <c r="RL103" s="629"/>
      <c r="RM103" s="629"/>
      <c r="RN103" s="629"/>
      <c r="RO103" s="629"/>
      <c r="RP103" s="629"/>
      <c r="RQ103" s="629"/>
      <c r="RR103" s="629"/>
      <c r="RS103" s="629"/>
      <c r="RT103" s="629"/>
      <c r="RU103" s="629"/>
      <c r="RV103" s="629"/>
      <c r="RW103" s="629"/>
      <c r="RX103" s="629"/>
      <c r="RY103" s="629"/>
      <c r="RZ103" s="629"/>
      <c r="SA103" s="629"/>
      <c r="SB103" s="629"/>
      <c r="SC103" s="629"/>
      <c r="SD103" s="629"/>
      <c r="SE103" s="629"/>
      <c r="SF103" s="629"/>
      <c r="SG103" s="629"/>
      <c r="SH103" s="629"/>
      <c r="SI103" s="629"/>
      <c r="SJ103" s="629"/>
      <c r="SK103" s="629"/>
      <c r="SL103" s="629"/>
      <c r="SM103" s="629"/>
      <c r="SN103" s="629"/>
      <c r="SO103" s="629"/>
      <c r="SP103" s="629"/>
      <c r="SQ103" s="629"/>
      <c r="SR103" s="629"/>
      <c r="SS103" s="629"/>
      <c r="ST103" s="629"/>
      <c r="SU103" s="629"/>
      <c r="SV103" s="629"/>
      <c r="SW103" s="629"/>
      <c r="SX103" s="629"/>
      <c r="SY103" s="629"/>
      <c r="SZ103" s="629"/>
      <c r="TA103" s="629"/>
      <c r="TB103" s="629"/>
      <c r="TC103" s="629"/>
      <c r="TD103" s="629"/>
      <c r="TE103" s="629"/>
      <c r="TF103" s="629"/>
      <c r="TG103" s="629"/>
      <c r="TH103" s="629"/>
      <c r="TI103" s="629"/>
      <c r="TJ103" s="629"/>
      <c r="TK103" s="629"/>
      <c r="TL103" s="629"/>
      <c r="TM103" s="629"/>
      <c r="TN103" s="629"/>
      <c r="TO103" s="629"/>
      <c r="TP103" s="629"/>
      <c r="TQ103" s="629"/>
      <c r="TR103" s="629"/>
      <c r="TS103" s="629"/>
      <c r="TT103" s="629"/>
      <c r="TU103" s="629"/>
      <c r="TV103" s="629"/>
      <c r="TW103" s="629"/>
      <c r="TX103" s="629"/>
      <c r="TY103" s="629"/>
      <c r="TZ103" s="629"/>
      <c r="UA103" s="629"/>
      <c r="UB103" s="629"/>
      <c r="UC103" s="629"/>
      <c r="UD103" s="629"/>
      <c r="UE103" s="629"/>
      <c r="UF103" s="629"/>
      <c r="UG103" s="629"/>
      <c r="UH103" s="629"/>
      <c r="UI103" s="629"/>
      <c r="UJ103" s="629"/>
      <c r="UK103" s="629"/>
      <c r="UL103" s="629"/>
      <c r="UM103" s="629"/>
      <c r="UN103" s="629"/>
      <c r="UO103" s="629"/>
      <c r="UP103" s="629"/>
      <c r="UQ103" s="629"/>
      <c r="UR103" s="629"/>
      <c r="US103" s="629"/>
      <c r="UT103" s="629"/>
      <c r="UU103" s="629"/>
      <c r="UV103" s="629"/>
      <c r="UW103" s="629"/>
      <c r="UX103" s="629"/>
      <c r="UY103" s="629"/>
      <c r="UZ103" s="629"/>
      <c r="VA103" s="629"/>
      <c r="VB103" s="629"/>
      <c r="VC103" s="629"/>
      <c r="VD103" s="629"/>
      <c r="VE103" s="629"/>
      <c r="VF103" s="629"/>
      <c r="VG103" s="629"/>
      <c r="VH103" s="629"/>
      <c r="VI103" s="629"/>
      <c r="VJ103" s="629"/>
      <c r="VK103" s="629"/>
      <c r="VL103" s="629"/>
      <c r="VM103" s="629"/>
      <c r="VN103" s="629"/>
      <c r="VO103" s="629"/>
      <c r="VP103" s="629"/>
      <c r="VQ103" s="629"/>
      <c r="VR103" s="629"/>
      <c r="VS103" s="629"/>
      <c r="VT103" s="629"/>
      <c r="VU103" s="629"/>
      <c r="VV103" s="629"/>
      <c r="VW103" s="629"/>
      <c r="VX103" s="629"/>
      <c r="VY103" s="629"/>
      <c r="VZ103" s="629"/>
      <c r="WA103" s="629"/>
      <c r="WB103" s="629"/>
      <c r="WC103" s="629"/>
      <c r="WD103" s="629"/>
      <c r="WE103" s="629"/>
      <c r="WF103" s="629"/>
      <c r="WG103" s="629"/>
      <c r="WH103" s="629"/>
      <c r="WI103" s="629"/>
      <c r="WJ103" s="629"/>
      <c r="WK103" s="629"/>
      <c r="WL103" s="629"/>
      <c r="WM103" s="629"/>
      <c r="WN103" s="629"/>
      <c r="WO103" s="629"/>
      <c r="WP103" s="629"/>
      <c r="WQ103" s="629"/>
      <c r="WR103" s="629"/>
      <c r="WS103" s="629"/>
      <c r="WT103" s="629"/>
      <c r="WU103" s="629"/>
      <c r="WV103" s="629"/>
      <c r="WW103" s="629"/>
      <c r="WX103" s="629"/>
      <c r="WY103" s="629"/>
      <c r="WZ103" s="629"/>
      <c r="XA103" s="629"/>
      <c r="XB103" s="629"/>
      <c r="XC103" s="629"/>
      <c r="XD103" s="629"/>
      <c r="XE103" s="629"/>
      <c r="XF103" s="629"/>
      <c r="XG103" s="629"/>
      <c r="XH103" s="629"/>
      <c r="XI103" s="629"/>
      <c r="XJ103" s="629"/>
      <c r="XK103" s="629"/>
      <c r="XL103" s="629"/>
      <c r="XM103" s="629"/>
      <c r="XN103" s="629"/>
      <c r="XO103" s="629"/>
      <c r="XP103" s="629"/>
      <c r="XQ103" s="629"/>
      <c r="XR103" s="629"/>
      <c r="XS103" s="629"/>
      <c r="XT103" s="629"/>
      <c r="XU103" s="629"/>
      <c r="XV103" s="629"/>
      <c r="XW103" s="629"/>
      <c r="XX103" s="629"/>
      <c r="XY103" s="629"/>
      <c r="XZ103" s="629"/>
      <c r="YA103" s="629"/>
      <c r="YB103" s="629"/>
      <c r="YC103" s="629"/>
      <c r="YD103" s="629"/>
      <c r="YE103" s="629"/>
      <c r="YF103" s="629"/>
      <c r="YG103" s="629"/>
      <c r="YH103" s="629"/>
      <c r="YI103" s="629"/>
      <c r="YJ103" s="629"/>
      <c r="YK103" s="629"/>
      <c r="YL103" s="629"/>
      <c r="YM103" s="629"/>
      <c r="YN103" s="629"/>
      <c r="YO103" s="629"/>
      <c r="YP103" s="629"/>
      <c r="YQ103" s="629"/>
      <c r="YR103" s="629"/>
      <c r="YS103" s="629"/>
      <c r="YT103" s="629"/>
      <c r="YU103" s="629"/>
      <c r="YV103" s="629"/>
      <c r="YW103" s="629"/>
      <c r="YX103" s="629"/>
      <c r="YY103" s="629"/>
      <c r="YZ103" s="629"/>
      <c r="ZA103" s="629"/>
      <c r="ZB103" s="629"/>
      <c r="ZC103" s="629"/>
      <c r="ZD103" s="629"/>
      <c r="ZE103" s="629"/>
      <c r="ZF103" s="629"/>
      <c r="ZG103" s="629"/>
      <c r="ZH103" s="629"/>
      <c r="ZI103" s="629"/>
      <c r="ZJ103" s="629"/>
      <c r="ZK103" s="629"/>
      <c r="ZL103" s="629"/>
      <c r="ZM103" s="629"/>
      <c r="ZN103" s="629"/>
      <c r="ZO103" s="629"/>
      <c r="ZP103" s="629"/>
      <c r="ZQ103" s="629"/>
      <c r="ZR103" s="629"/>
      <c r="ZS103" s="629"/>
      <c r="ZT103" s="629"/>
      <c r="ZU103" s="629"/>
      <c r="ZV103" s="629"/>
      <c r="ZW103" s="629"/>
      <c r="ZX103" s="629"/>
      <c r="ZY103" s="629"/>
      <c r="ZZ103" s="629"/>
      <c r="AAA103" s="629"/>
      <c r="AAB103" s="629"/>
      <c r="AAC103" s="629"/>
      <c r="AAD103" s="629"/>
      <c r="AAE103" s="629"/>
      <c r="AAF103" s="629"/>
      <c r="AAG103" s="629"/>
      <c r="AAH103" s="629"/>
      <c r="AAI103" s="629"/>
      <c r="AAJ103" s="629"/>
      <c r="AAK103" s="629"/>
      <c r="AAL103" s="629"/>
      <c r="AAM103" s="629"/>
      <c r="AAN103" s="629"/>
      <c r="AAO103" s="629"/>
      <c r="AAP103" s="629"/>
      <c r="AAQ103" s="629"/>
      <c r="AAR103" s="629"/>
      <c r="AAS103" s="629"/>
      <c r="AAT103" s="629"/>
      <c r="AAU103" s="629"/>
      <c r="AAV103" s="629"/>
      <c r="AAW103" s="629"/>
      <c r="AAX103" s="629"/>
      <c r="AAY103" s="629"/>
      <c r="AAZ103" s="629"/>
      <c r="ABA103" s="629"/>
      <c r="ABB103" s="629"/>
      <c r="ABC103" s="629"/>
      <c r="ABD103" s="629"/>
      <c r="ABE103" s="629"/>
      <c r="ABF103" s="629"/>
      <c r="ABG103" s="629"/>
      <c r="ABH103" s="629"/>
      <c r="ABI103" s="629"/>
      <c r="ABJ103" s="629"/>
      <c r="ABK103" s="629"/>
      <c r="ABL103" s="629"/>
      <c r="ABM103" s="629"/>
      <c r="ABN103" s="629"/>
      <c r="ABO103" s="629"/>
      <c r="ABP103" s="629"/>
      <c r="ABQ103" s="629"/>
      <c r="ABR103" s="629"/>
      <c r="ABS103" s="629"/>
      <c r="ABT103" s="629"/>
      <c r="ABU103" s="629"/>
      <c r="ABV103" s="629"/>
      <c r="ABW103" s="629"/>
      <c r="ABX103" s="629"/>
      <c r="ABY103" s="629"/>
      <c r="ABZ103" s="629"/>
      <c r="ACA103" s="629"/>
      <c r="ACB103" s="629"/>
      <c r="ACC103" s="629"/>
      <c r="ACD103" s="629"/>
      <c r="ACE103" s="629"/>
      <c r="ACF103" s="629"/>
      <c r="ACG103" s="629"/>
      <c r="ACH103" s="629"/>
      <c r="ACI103" s="629"/>
      <c r="ACJ103" s="629"/>
      <c r="ACK103" s="629"/>
      <c r="ACL103" s="629"/>
      <c r="ACM103" s="629"/>
      <c r="ACN103" s="629"/>
      <c r="ACO103" s="629"/>
      <c r="ACP103" s="629"/>
      <c r="ACQ103" s="629"/>
      <c r="ACR103" s="629"/>
      <c r="ACS103" s="629"/>
      <c r="ACT103" s="629"/>
      <c r="ACU103" s="629"/>
      <c r="ACV103" s="629"/>
      <c r="ACW103" s="629"/>
      <c r="ACX103" s="629"/>
      <c r="ACY103" s="629"/>
      <c r="ACZ103" s="629"/>
      <c r="ADA103" s="629"/>
      <c r="ADB103" s="629"/>
      <c r="ADC103" s="629"/>
      <c r="ADD103" s="629"/>
      <c r="ADE103" s="629"/>
      <c r="ADF103" s="629"/>
      <c r="ADG103" s="629"/>
      <c r="ADH103" s="629"/>
      <c r="ADI103" s="629"/>
      <c r="ADJ103" s="629"/>
      <c r="ADK103" s="629"/>
      <c r="ADL103" s="629"/>
      <c r="ADM103" s="629"/>
      <c r="ADN103" s="629"/>
      <c r="ADO103" s="629"/>
      <c r="ADP103" s="629"/>
      <c r="ADQ103" s="629"/>
      <c r="ADR103" s="629"/>
      <c r="ADS103" s="629"/>
      <c r="ADT103" s="629"/>
      <c r="ADU103" s="629"/>
      <c r="ADV103" s="629"/>
      <c r="ADW103" s="629"/>
      <c r="ADX103" s="629"/>
      <c r="ADY103" s="629"/>
      <c r="ADZ103" s="629"/>
      <c r="AEA103" s="629"/>
      <c r="AEB103" s="629"/>
      <c r="AEC103" s="629"/>
      <c r="AED103" s="629"/>
      <c r="AEE103" s="629"/>
      <c r="AEF103" s="629"/>
      <c r="AEG103" s="629"/>
      <c r="AEH103" s="629"/>
      <c r="AEI103" s="629"/>
      <c r="AEJ103" s="629"/>
      <c r="AEK103" s="629"/>
      <c r="AEL103" s="629"/>
      <c r="AEM103" s="629"/>
      <c r="AEN103" s="629"/>
      <c r="AEO103" s="629"/>
      <c r="AEP103" s="629"/>
      <c r="AEQ103" s="629"/>
      <c r="AER103" s="629"/>
      <c r="AES103" s="629"/>
      <c r="AET103" s="629"/>
      <c r="AEU103" s="629"/>
      <c r="AEV103" s="629"/>
      <c r="AEW103" s="629"/>
      <c r="AEX103" s="629"/>
      <c r="AEY103" s="629"/>
      <c r="AEZ103" s="629"/>
      <c r="AFA103" s="629"/>
      <c r="AFB103" s="629"/>
      <c r="AFC103" s="629"/>
      <c r="AFD103" s="629"/>
      <c r="AFE103" s="629"/>
      <c r="AFF103" s="629"/>
      <c r="AFG103" s="629"/>
      <c r="AFH103" s="629"/>
      <c r="AFI103" s="629"/>
      <c r="AFJ103" s="629"/>
      <c r="AFK103" s="629"/>
      <c r="AFL103" s="629"/>
      <c r="AFM103" s="629"/>
      <c r="AFN103" s="629"/>
      <c r="AFO103" s="629"/>
      <c r="AFP103" s="629"/>
      <c r="AFQ103" s="629"/>
      <c r="AFR103" s="629"/>
      <c r="AFS103" s="629"/>
      <c r="AFT103" s="629"/>
      <c r="AFU103" s="629"/>
      <c r="AFV103" s="629"/>
      <c r="AFW103" s="629"/>
      <c r="AFX103" s="629"/>
      <c r="AFY103" s="629"/>
      <c r="AFZ103" s="629"/>
      <c r="AGA103" s="629"/>
      <c r="AGB103" s="629"/>
      <c r="AGC103" s="629"/>
      <c r="AGD103" s="629"/>
      <c r="AGE103" s="629"/>
      <c r="AGF103" s="629"/>
      <c r="AGG103" s="629"/>
      <c r="AGH103" s="629"/>
      <c r="AGI103" s="629"/>
      <c r="AGJ103" s="629"/>
      <c r="AGK103" s="629"/>
      <c r="AGL103" s="629"/>
      <c r="AGM103" s="629"/>
      <c r="AGN103" s="629"/>
      <c r="AGO103" s="629"/>
      <c r="AGP103" s="629"/>
      <c r="AGQ103" s="629"/>
      <c r="AGR103" s="629"/>
      <c r="AGS103" s="629"/>
      <c r="AGT103" s="629"/>
      <c r="AGU103" s="629"/>
      <c r="AGV103" s="629"/>
      <c r="AGW103" s="629"/>
      <c r="AGX103" s="629"/>
      <c r="AGY103" s="629"/>
      <c r="AGZ103" s="629"/>
      <c r="AHA103" s="629"/>
      <c r="AHB103" s="629"/>
      <c r="AHC103" s="629"/>
      <c r="AHD103" s="629"/>
      <c r="AHE103" s="629"/>
      <c r="AHF103" s="629"/>
      <c r="AHG103" s="629"/>
      <c r="AHH103" s="629"/>
      <c r="AHI103" s="629"/>
      <c r="AHJ103" s="629"/>
      <c r="AHK103" s="629"/>
      <c r="AHL103" s="629"/>
      <c r="AHM103" s="629"/>
      <c r="AHN103" s="629"/>
      <c r="AHO103" s="629"/>
      <c r="AHP103" s="629"/>
      <c r="AHQ103" s="629"/>
      <c r="AHR103" s="629"/>
      <c r="AHS103" s="629"/>
      <c r="AHT103" s="629"/>
      <c r="AHU103" s="629"/>
      <c r="AHV103" s="629"/>
      <c r="AHW103" s="629"/>
      <c r="AHX103" s="629"/>
      <c r="AHY103" s="629"/>
      <c r="AHZ103" s="629"/>
      <c r="AIA103" s="629"/>
      <c r="AIB103" s="629"/>
      <c r="AIC103" s="629"/>
      <c r="AID103" s="629"/>
      <c r="AIE103" s="629"/>
      <c r="AIF103" s="629"/>
      <c r="AIG103" s="629"/>
      <c r="AIH103" s="629"/>
      <c r="AII103" s="629"/>
    </row>
    <row r="104" spans="1:919" s="498" customFormat="1" ht="31.75" customHeight="1" x14ac:dyDescent="0.75">
      <c r="A104" s="2053" t="s">
        <v>102</v>
      </c>
      <c r="B104" s="2039" t="s">
        <v>62</v>
      </c>
      <c r="C104" s="660">
        <v>14.1</v>
      </c>
      <c r="D104" s="704" t="s">
        <v>37</v>
      </c>
      <c r="E104" s="600" t="s">
        <v>23</v>
      </c>
      <c r="F104" s="600" t="s">
        <v>6</v>
      </c>
      <c r="G104" s="538">
        <f t="array" ref="G104">INDEX('Salary . staff rates'!$A$6:$C$28,MATCH(1,('Salary . staff rates'!$A$6:$A$28=MNO!E104)*('Salary . staff rates'!$B$6:$B$28=MNO!F104),0),3)</f>
        <v>65000</v>
      </c>
      <c r="H104" s="537">
        <f t="shared" si="137"/>
        <v>456.14035087719299</v>
      </c>
      <c r="I104" s="601" t="s">
        <v>0</v>
      </c>
      <c r="J104" s="602" t="s">
        <v>0</v>
      </c>
      <c r="K104" s="606">
        <v>0</v>
      </c>
      <c r="L104" s="603">
        <f t="shared" si="138"/>
        <v>0</v>
      </c>
      <c r="M104" s="648" t="s">
        <v>31</v>
      </c>
      <c r="N104" s="604">
        <f>IF(M104="Yes",L104*'Salary . staff rates'!$C$34,0)</f>
        <v>0</v>
      </c>
      <c r="O104" s="661"/>
      <c r="P104" s="662">
        <v>1</v>
      </c>
      <c r="Q104" s="662">
        <v>1</v>
      </c>
      <c r="R104" s="545"/>
      <c r="S104" s="546">
        <v>1</v>
      </c>
      <c r="T104" s="546">
        <f t="shared" si="151"/>
        <v>1</v>
      </c>
      <c r="U104" s="546">
        <f t="shared" si="152"/>
        <v>1</v>
      </c>
      <c r="W104" s="662"/>
      <c r="Y104" s="1011">
        <f t="shared" ref="Y104:Y109" si="177">IF(L104&lt;&gt;"",L104*P104,"")</f>
        <v>0</v>
      </c>
      <c r="Z104" s="1011">
        <f t="shared" ref="Z104:Z109" si="178">IF(N104&lt;&gt;"",N104*P104,"")</f>
        <v>0</v>
      </c>
      <c r="AB104" s="1011">
        <f t="shared" ref="AB104:AB109" si="179">IF(L104&lt;&gt;"",L104*Q104,"")</f>
        <v>0</v>
      </c>
      <c r="AC104" s="1011">
        <f t="shared" ref="AC104:AC109" si="180">IF(N104&lt;&gt;"",N104*Q104,"")</f>
        <v>0</v>
      </c>
      <c r="AD104" s="714"/>
      <c r="AE104" s="1011">
        <f t="shared" ref="AE104:AE109" si="181">IF(L104&lt;&gt;"",L104*P104*S104,"")</f>
        <v>0</v>
      </c>
      <c r="AF104" s="1011">
        <f t="shared" ref="AF104:AF109" si="182">IF(N104&lt;&gt;"",N104*P104*T104,"")</f>
        <v>0</v>
      </c>
      <c r="AH104" s="1011">
        <f t="shared" ref="AH104:AH109" si="183">IF(L104&lt;&gt;"",L104*Q104*S104,"")</f>
        <v>0</v>
      </c>
      <c r="AI104" s="1011">
        <f t="shared" ref="AI104:AI109" si="184">IF(N104&lt;&gt;"",N104*Q104*T104,"")</f>
        <v>0</v>
      </c>
      <c r="AJ104" s="714"/>
      <c r="AL104" s="548"/>
      <c r="AN104" s="1011">
        <f t="shared" ref="AN104:AN109" si="185">IF(W104=1,0,Y104)</f>
        <v>0</v>
      </c>
      <c r="AO104" s="1011">
        <f t="shared" ref="AO104:AO109" si="186">IF(W104=1,0,Z104)</f>
        <v>0</v>
      </c>
      <c r="AP104" s="547"/>
      <c r="AQ104" s="1011">
        <f t="shared" ref="AQ104:AQ109" si="187">IF(W104=1,0,AE104)</f>
        <v>0</v>
      </c>
      <c r="AR104" s="1011">
        <f t="shared" ref="AR104:AR109" si="188">IF(W104=1,0,AF104)</f>
        <v>0</v>
      </c>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29"/>
      <c r="BW104" s="629"/>
      <c r="BX104" s="629"/>
      <c r="BY104" s="629"/>
      <c r="BZ104" s="629"/>
      <c r="CA104" s="629"/>
      <c r="CB104" s="629"/>
      <c r="CC104" s="629"/>
      <c r="CD104" s="629"/>
      <c r="CE104" s="629"/>
      <c r="CF104" s="629"/>
      <c r="CG104" s="629"/>
      <c r="CH104" s="629"/>
      <c r="CI104" s="629"/>
      <c r="CJ104" s="629"/>
      <c r="CK104" s="629"/>
      <c r="CL104" s="629"/>
      <c r="CM104" s="629"/>
      <c r="CN104" s="629"/>
      <c r="CO104" s="629"/>
      <c r="CP104" s="629"/>
      <c r="CQ104" s="629"/>
      <c r="CR104" s="629"/>
      <c r="CS104" s="629"/>
      <c r="CT104" s="629"/>
      <c r="CU104" s="629"/>
      <c r="CV104" s="629"/>
      <c r="CW104" s="629"/>
      <c r="CX104" s="629"/>
      <c r="CY104" s="629"/>
      <c r="CZ104" s="629"/>
      <c r="DA104" s="629"/>
      <c r="DB104" s="629"/>
      <c r="DC104" s="629"/>
      <c r="DD104" s="629"/>
      <c r="DE104" s="629"/>
      <c r="DF104" s="629"/>
      <c r="DG104" s="629"/>
      <c r="DH104" s="629"/>
      <c r="DI104" s="629"/>
      <c r="DJ104" s="629"/>
      <c r="DK104" s="629"/>
      <c r="DL104" s="629"/>
      <c r="DM104" s="629"/>
      <c r="DN104" s="629"/>
      <c r="DO104" s="629"/>
      <c r="DP104" s="629"/>
      <c r="DQ104" s="629"/>
      <c r="DR104" s="629"/>
      <c r="DS104" s="629"/>
      <c r="DT104" s="629"/>
      <c r="DU104" s="629"/>
      <c r="DV104" s="629"/>
      <c r="DW104" s="629"/>
      <c r="DX104" s="629"/>
      <c r="DY104" s="629"/>
      <c r="DZ104" s="629"/>
      <c r="EA104" s="629"/>
      <c r="EB104" s="629"/>
      <c r="EC104" s="629"/>
      <c r="ED104" s="629"/>
      <c r="EE104" s="629"/>
      <c r="EF104" s="629"/>
      <c r="EG104" s="629"/>
      <c r="EH104" s="629"/>
      <c r="EI104" s="629"/>
      <c r="EJ104" s="629"/>
      <c r="EK104" s="629"/>
      <c r="EL104" s="629"/>
      <c r="EM104" s="629"/>
      <c r="EN104" s="629"/>
      <c r="EO104" s="629"/>
      <c r="EP104" s="629"/>
      <c r="EQ104" s="629"/>
      <c r="ER104" s="629"/>
      <c r="ES104" s="629"/>
      <c r="ET104" s="629"/>
      <c r="EU104" s="629"/>
      <c r="EV104" s="629"/>
      <c r="EW104" s="629"/>
      <c r="EX104" s="629"/>
      <c r="EY104" s="629"/>
      <c r="EZ104" s="629"/>
      <c r="FA104" s="629"/>
      <c r="FB104" s="629"/>
      <c r="FC104" s="629"/>
      <c r="FD104" s="629"/>
      <c r="FE104" s="629"/>
      <c r="FF104" s="629"/>
      <c r="FG104" s="629"/>
      <c r="FH104" s="629"/>
      <c r="FI104" s="629"/>
      <c r="FJ104" s="629"/>
      <c r="FK104" s="629"/>
      <c r="FL104" s="629"/>
      <c r="FM104" s="629"/>
      <c r="FN104" s="629"/>
      <c r="FO104" s="629"/>
      <c r="FP104" s="629"/>
      <c r="FQ104" s="629"/>
      <c r="FR104" s="629"/>
      <c r="FS104" s="629"/>
      <c r="FT104" s="629"/>
      <c r="FU104" s="629"/>
      <c r="FV104" s="629"/>
      <c r="FW104" s="629"/>
      <c r="FX104" s="629"/>
      <c r="FY104" s="629"/>
      <c r="FZ104" s="629"/>
      <c r="GA104" s="629"/>
      <c r="GB104" s="629"/>
      <c r="GC104" s="629"/>
      <c r="GD104" s="629"/>
      <c r="GE104" s="629"/>
      <c r="GF104" s="629"/>
      <c r="GG104" s="629"/>
      <c r="GH104" s="629"/>
      <c r="GI104" s="629"/>
      <c r="GJ104" s="629"/>
      <c r="GK104" s="629"/>
      <c r="GL104" s="629"/>
      <c r="GM104" s="629"/>
      <c r="GN104" s="629"/>
      <c r="GO104" s="629"/>
      <c r="GP104" s="629"/>
      <c r="GQ104" s="629"/>
      <c r="GR104" s="629"/>
      <c r="GS104" s="629"/>
      <c r="GT104" s="629"/>
      <c r="GU104" s="629"/>
      <c r="GV104" s="629"/>
      <c r="GW104" s="629"/>
      <c r="GX104" s="629"/>
      <c r="GY104" s="629"/>
      <c r="GZ104" s="629"/>
      <c r="HA104" s="629"/>
      <c r="HB104" s="629"/>
      <c r="HC104" s="629"/>
      <c r="HD104" s="629"/>
      <c r="HE104" s="629"/>
      <c r="HF104" s="629"/>
      <c r="HG104" s="629"/>
      <c r="HH104" s="629"/>
      <c r="HI104" s="629"/>
      <c r="HJ104" s="629"/>
      <c r="HK104" s="629"/>
      <c r="HL104" s="629"/>
      <c r="HM104" s="629"/>
      <c r="HN104" s="629"/>
      <c r="HO104" s="629"/>
      <c r="HP104" s="629"/>
      <c r="HQ104" s="629"/>
      <c r="HR104" s="629"/>
      <c r="HS104" s="629"/>
      <c r="HT104" s="629"/>
      <c r="HU104" s="629"/>
      <c r="HV104" s="629"/>
      <c r="HW104" s="629"/>
      <c r="HX104" s="629"/>
      <c r="HY104" s="629"/>
      <c r="HZ104" s="629"/>
      <c r="IA104" s="629"/>
      <c r="IB104" s="629"/>
      <c r="IC104" s="629"/>
      <c r="ID104" s="629"/>
      <c r="IE104" s="629"/>
      <c r="IF104" s="629"/>
      <c r="IG104" s="629"/>
      <c r="IH104" s="629"/>
      <c r="II104" s="629"/>
      <c r="IJ104" s="629"/>
      <c r="IK104" s="629"/>
      <c r="IL104" s="629"/>
      <c r="IM104" s="629"/>
      <c r="IN104" s="629"/>
      <c r="IO104" s="629"/>
      <c r="IP104" s="629"/>
      <c r="IQ104" s="629"/>
      <c r="IR104" s="629"/>
      <c r="IS104" s="629"/>
      <c r="IT104" s="629"/>
      <c r="IU104" s="629"/>
      <c r="IV104" s="629"/>
      <c r="IW104" s="629"/>
      <c r="IX104" s="629"/>
      <c r="IY104" s="629"/>
      <c r="IZ104" s="629"/>
      <c r="JA104" s="629"/>
      <c r="JB104" s="629"/>
      <c r="JC104" s="629"/>
      <c r="JD104" s="629"/>
      <c r="JE104" s="629"/>
      <c r="JF104" s="629"/>
      <c r="JG104" s="629"/>
      <c r="JH104" s="629"/>
      <c r="JI104" s="629"/>
      <c r="JJ104" s="629"/>
      <c r="JK104" s="629"/>
      <c r="JL104" s="629"/>
      <c r="JM104" s="629"/>
      <c r="JN104" s="629"/>
      <c r="JO104" s="629"/>
      <c r="JP104" s="629"/>
      <c r="JQ104" s="629"/>
      <c r="JR104" s="629"/>
      <c r="JS104" s="629"/>
      <c r="JT104" s="629"/>
      <c r="JU104" s="629"/>
      <c r="JV104" s="629"/>
      <c r="JW104" s="629"/>
      <c r="JX104" s="629"/>
      <c r="JY104" s="629"/>
      <c r="JZ104" s="629"/>
      <c r="KA104" s="629"/>
      <c r="KB104" s="629"/>
      <c r="KC104" s="629"/>
      <c r="KD104" s="629"/>
      <c r="KE104" s="629"/>
      <c r="KF104" s="629"/>
      <c r="KG104" s="629"/>
      <c r="KH104" s="629"/>
      <c r="KI104" s="629"/>
      <c r="KJ104" s="629"/>
      <c r="KK104" s="629"/>
      <c r="KL104" s="629"/>
      <c r="KM104" s="629"/>
      <c r="KN104" s="629"/>
      <c r="KO104" s="629"/>
      <c r="KP104" s="629"/>
      <c r="KQ104" s="629"/>
      <c r="KR104" s="629"/>
      <c r="KS104" s="629"/>
      <c r="KT104" s="629"/>
      <c r="KU104" s="629"/>
      <c r="KV104" s="629"/>
      <c r="KW104" s="629"/>
      <c r="KX104" s="629"/>
      <c r="KY104" s="629"/>
      <c r="KZ104" s="629"/>
      <c r="LA104" s="629"/>
      <c r="LB104" s="629"/>
      <c r="LC104" s="629"/>
      <c r="LD104" s="629"/>
      <c r="LE104" s="629"/>
      <c r="LF104" s="629"/>
      <c r="LG104" s="629"/>
      <c r="LH104" s="629"/>
      <c r="LI104" s="629"/>
      <c r="LJ104" s="629"/>
      <c r="LK104" s="629"/>
      <c r="LL104" s="629"/>
      <c r="LM104" s="629"/>
      <c r="LN104" s="629"/>
      <c r="LO104" s="629"/>
      <c r="LP104" s="629"/>
      <c r="LQ104" s="629"/>
      <c r="LR104" s="629"/>
      <c r="LS104" s="629"/>
      <c r="LT104" s="629"/>
      <c r="LU104" s="629"/>
      <c r="LV104" s="629"/>
      <c r="LW104" s="629"/>
      <c r="LX104" s="629"/>
      <c r="LY104" s="629"/>
      <c r="LZ104" s="629"/>
      <c r="MA104" s="629"/>
      <c r="MB104" s="629"/>
      <c r="MC104" s="629"/>
      <c r="MD104" s="629"/>
      <c r="ME104" s="629"/>
      <c r="MF104" s="629"/>
      <c r="MG104" s="629"/>
      <c r="MH104" s="629"/>
      <c r="MI104" s="629"/>
      <c r="MJ104" s="629"/>
      <c r="MK104" s="629"/>
      <c r="ML104" s="629"/>
      <c r="MM104" s="629"/>
      <c r="MN104" s="629"/>
      <c r="MO104" s="629"/>
      <c r="MP104" s="629"/>
      <c r="MQ104" s="629"/>
      <c r="MR104" s="629"/>
      <c r="MS104" s="629"/>
      <c r="MT104" s="629"/>
      <c r="MU104" s="629"/>
      <c r="MV104" s="629"/>
      <c r="MW104" s="629"/>
      <c r="MX104" s="629"/>
      <c r="MY104" s="629"/>
      <c r="MZ104" s="629"/>
      <c r="NA104" s="629"/>
      <c r="NB104" s="629"/>
      <c r="NC104" s="629"/>
      <c r="ND104" s="629"/>
      <c r="NE104" s="629"/>
      <c r="NF104" s="629"/>
      <c r="NG104" s="629"/>
      <c r="NH104" s="629"/>
      <c r="NI104" s="629"/>
      <c r="NJ104" s="629"/>
      <c r="NK104" s="629"/>
      <c r="NL104" s="629"/>
      <c r="NM104" s="629"/>
      <c r="NN104" s="629"/>
      <c r="NO104" s="629"/>
      <c r="NP104" s="629"/>
      <c r="NQ104" s="629"/>
      <c r="NR104" s="629"/>
      <c r="NS104" s="629"/>
      <c r="NT104" s="629"/>
      <c r="NU104" s="629"/>
      <c r="NV104" s="629"/>
      <c r="NW104" s="629"/>
      <c r="NX104" s="629"/>
      <c r="NY104" s="629"/>
      <c r="NZ104" s="629"/>
      <c r="OA104" s="629"/>
      <c r="OB104" s="629"/>
      <c r="OC104" s="629"/>
      <c r="OD104" s="629"/>
      <c r="OE104" s="629"/>
      <c r="OF104" s="629"/>
      <c r="OG104" s="629"/>
      <c r="OH104" s="629"/>
      <c r="OI104" s="629"/>
      <c r="OJ104" s="629"/>
      <c r="OK104" s="629"/>
      <c r="OL104" s="629"/>
      <c r="OM104" s="629"/>
      <c r="ON104" s="629"/>
      <c r="OO104" s="629"/>
      <c r="OP104" s="629"/>
      <c r="OQ104" s="629"/>
      <c r="OR104" s="629"/>
      <c r="OS104" s="629"/>
      <c r="OT104" s="629"/>
      <c r="OU104" s="629"/>
      <c r="OV104" s="629"/>
      <c r="OW104" s="629"/>
      <c r="OX104" s="629"/>
      <c r="OY104" s="629"/>
      <c r="OZ104" s="629"/>
      <c r="PA104" s="629"/>
      <c r="PB104" s="629"/>
      <c r="PC104" s="629"/>
      <c r="PD104" s="629"/>
      <c r="PE104" s="629"/>
      <c r="PF104" s="629"/>
      <c r="PG104" s="629"/>
      <c r="PH104" s="629"/>
      <c r="PI104" s="629"/>
      <c r="PJ104" s="629"/>
      <c r="PK104" s="629"/>
      <c r="PL104" s="629"/>
      <c r="PM104" s="629"/>
      <c r="PN104" s="629"/>
      <c r="PO104" s="629"/>
      <c r="PP104" s="629"/>
      <c r="PQ104" s="629"/>
      <c r="PR104" s="629"/>
      <c r="PS104" s="629"/>
      <c r="PT104" s="629"/>
      <c r="PU104" s="629"/>
      <c r="PV104" s="629"/>
      <c r="PW104" s="629"/>
      <c r="PX104" s="629"/>
      <c r="PY104" s="629"/>
      <c r="PZ104" s="629"/>
      <c r="QA104" s="629"/>
      <c r="QB104" s="629"/>
      <c r="QC104" s="629"/>
      <c r="QD104" s="629"/>
      <c r="QE104" s="629"/>
      <c r="QF104" s="629"/>
      <c r="QG104" s="629"/>
      <c r="QH104" s="629"/>
      <c r="QI104" s="629"/>
      <c r="QJ104" s="629"/>
      <c r="QK104" s="629"/>
      <c r="QL104" s="629"/>
      <c r="QM104" s="629"/>
      <c r="QN104" s="629"/>
      <c r="QO104" s="629"/>
      <c r="QP104" s="629"/>
      <c r="QQ104" s="629"/>
      <c r="QR104" s="629"/>
      <c r="QS104" s="629"/>
      <c r="QT104" s="629"/>
      <c r="QU104" s="629"/>
      <c r="QV104" s="629"/>
      <c r="QW104" s="629"/>
      <c r="QX104" s="629"/>
      <c r="QY104" s="629"/>
      <c r="QZ104" s="629"/>
      <c r="RA104" s="629"/>
      <c r="RB104" s="629"/>
      <c r="RC104" s="629"/>
      <c r="RD104" s="629"/>
      <c r="RE104" s="629"/>
      <c r="RF104" s="629"/>
      <c r="RG104" s="629"/>
      <c r="RH104" s="629"/>
      <c r="RI104" s="629"/>
      <c r="RJ104" s="629"/>
      <c r="RK104" s="629"/>
      <c r="RL104" s="629"/>
      <c r="RM104" s="629"/>
      <c r="RN104" s="629"/>
      <c r="RO104" s="629"/>
      <c r="RP104" s="629"/>
      <c r="RQ104" s="629"/>
      <c r="RR104" s="629"/>
      <c r="RS104" s="629"/>
      <c r="RT104" s="629"/>
      <c r="RU104" s="629"/>
      <c r="RV104" s="629"/>
      <c r="RW104" s="629"/>
      <c r="RX104" s="629"/>
      <c r="RY104" s="629"/>
      <c r="RZ104" s="629"/>
      <c r="SA104" s="629"/>
      <c r="SB104" s="629"/>
      <c r="SC104" s="629"/>
      <c r="SD104" s="629"/>
      <c r="SE104" s="629"/>
      <c r="SF104" s="629"/>
      <c r="SG104" s="629"/>
      <c r="SH104" s="629"/>
      <c r="SI104" s="629"/>
      <c r="SJ104" s="629"/>
      <c r="SK104" s="629"/>
      <c r="SL104" s="629"/>
      <c r="SM104" s="629"/>
      <c r="SN104" s="629"/>
      <c r="SO104" s="629"/>
      <c r="SP104" s="629"/>
      <c r="SQ104" s="629"/>
      <c r="SR104" s="629"/>
      <c r="SS104" s="629"/>
      <c r="ST104" s="629"/>
      <c r="SU104" s="629"/>
      <c r="SV104" s="629"/>
      <c r="SW104" s="629"/>
      <c r="SX104" s="629"/>
      <c r="SY104" s="629"/>
      <c r="SZ104" s="629"/>
      <c r="TA104" s="629"/>
      <c r="TB104" s="629"/>
      <c r="TC104" s="629"/>
      <c r="TD104" s="629"/>
      <c r="TE104" s="629"/>
      <c r="TF104" s="629"/>
      <c r="TG104" s="629"/>
      <c r="TH104" s="629"/>
      <c r="TI104" s="629"/>
      <c r="TJ104" s="629"/>
      <c r="TK104" s="629"/>
      <c r="TL104" s="629"/>
      <c r="TM104" s="629"/>
      <c r="TN104" s="629"/>
      <c r="TO104" s="629"/>
      <c r="TP104" s="629"/>
      <c r="TQ104" s="629"/>
      <c r="TR104" s="629"/>
      <c r="TS104" s="629"/>
      <c r="TT104" s="629"/>
      <c r="TU104" s="629"/>
      <c r="TV104" s="629"/>
      <c r="TW104" s="629"/>
      <c r="TX104" s="629"/>
      <c r="TY104" s="629"/>
      <c r="TZ104" s="629"/>
      <c r="UA104" s="629"/>
      <c r="UB104" s="629"/>
      <c r="UC104" s="629"/>
      <c r="UD104" s="629"/>
      <c r="UE104" s="629"/>
      <c r="UF104" s="629"/>
      <c r="UG104" s="629"/>
      <c r="UH104" s="629"/>
      <c r="UI104" s="629"/>
      <c r="UJ104" s="629"/>
      <c r="UK104" s="629"/>
      <c r="UL104" s="629"/>
      <c r="UM104" s="629"/>
      <c r="UN104" s="629"/>
      <c r="UO104" s="629"/>
      <c r="UP104" s="629"/>
      <c r="UQ104" s="629"/>
      <c r="UR104" s="629"/>
      <c r="US104" s="629"/>
      <c r="UT104" s="629"/>
      <c r="UU104" s="629"/>
      <c r="UV104" s="629"/>
      <c r="UW104" s="629"/>
      <c r="UX104" s="629"/>
      <c r="UY104" s="629"/>
      <c r="UZ104" s="629"/>
      <c r="VA104" s="629"/>
      <c r="VB104" s="629"/>
      <c r="VC104" s="629"/>
      <c r="VD104" s="629"/>
      <c r="VE104" s="629"/>
      <c r="VF104" s="629"/>
      <c r="VG104" s="629"/>
      <c r="VH104" s="629"/>
      <c r="VI104" s="629"/>
      <c r="VJ104" s="629"/>
      <c r="VK104" s="629"/>
      <c r="VL104" s="629"/>
      <c r="VM104" s="629"/>
      <c r="VN104" s="629"/>
      <c r="VO104" s="629"/>
      <c r="VP104" s="629"/>
      <c r="VQ104" s="629"/>
      <c r="VR104" s="629"/>
      <c r="VS104" s="629"/>
      <c r="VT104" s="629"/>
      <c r="VU104" s="629"/>
      <c r="VV104" s="629"/>
      <c r="VW104" s="629"/>
      <c r="VX104" s="629"/>
      <c r="VY104" s="629"/>
      <c r="VZ104" s="629"/>
      <c r="WA104" s="629"/>
      <c r="WB104" s="629"/>
      <c r="WC104" s="629"/>
      <c r="WD104" s="629"/>
      <c r="WE104" s="629"/>
      <c r="WF104" s="629"/>
      <c r="WG104" s="629"/>
      <c r="WH104" s="629"/>
      <c r="WI104" s="629"/>
      <c r="WJ104" s="629"/>
      <c r="WK104" s="629"/>
      <c r="WL104" s="629"/>
      <c r="WM104" s="629"/>
      <c r="WN104" s="629"/>
      <c r="WO104" s="629"/>
      <c r="WP104" s="629"/>
      <c r="WQ104" s="629"/>
      <c r="WR104" s="629"/>
      <c r="WS104" s="629"/>
      <c r="WT104" s="629"/>
      <c r="WU104" s="629"/>
      <c r="WV104" s="629"/>
      <c r="WW104" s="629"/>
      <c r="WX104" s="629"/>
      <c r="WY104" s="629"/>
      <c r="WZ104" s="629"/>
      <c r="XA104" s="629"/>
      <c r="XB104" s="629"/>
      <c r="XC104" s="629"/>
      <c r="XD104" s="629"/>
      <c r="XE104" s="629"/>
      <c r="XF104" s="629"/>
      <c r="XG104" s="629"/>
      <c r="XH104" s="629"/>
      <c r="XI104" s="629"/>
      <c r="XJ104" s="629"/>
      <c r="XK104" s="629"/>
      <c r="XL104" s="629"/>
      <c r="XM104" s="629"/>
      <c r="XN104" s="629"/>
      <c r="XO104" s="629"/>
      <c r="XP104" s="629"/>
      <c r="XQ104" s="629"/>
      <c r="XR104" s="629"/>
      <c r="XS104" s="629"/>
      <c r="XT104" s="629"/>
      <c r="XU104" s="629"/>
      <c r="XV104" s="629"/>
      <c r="XW104" s="629"/>
      <c r="XX104" s="629"/>
      <c r="XY104" s="629"/>
      <c r="XZ104" s="629"/>
      <c r="YA104" s="629"/>
      <c r="YB104" s="629"/>
      <c r="YC104" s="629"/>
      <c r="YD104" s="629"/>
      <c r="YE104" s="629"/>
      <c r="YF104" s="629"/>
      <c r="YG104" s="629"/>
      <c r="YH104" s="629"/>
      <c r="YI104" s="629"/>
      <c r="YJ104" s="629"/>
      <c r="YK104" s="629"/>
      <c r="YL104" s="629"/>
      <c r="YM104" s="629"/>
      <c r="YN104" s="629"/>
      <c r="YO104" s="629"/>
      <c r="YP104" s="629"/>
      <c r="YQ104" s="629"/>
      <c r="YR104" s="629"/>
      <c r="YS104" s="629"/>
      <c r="YT104" s="629"/>
      <c r="YU104" s="629"/>
      <c r="YV104" s="629"/>
      <c r="YW104" s="629"/>
      <c r="YX104" s="629"/>
      <c r="YY104" s="629"/>
      <c r="YZ104" s="629"/>
      <c r="ZA104" s="629"/>
      <c r="ZB104" s="629"/>
      <c r="ZC104" s="629"/>
      <c r="ZD104" s="629"/>
      <c r="ZE104" s="629"/>
      <c r="ZF104" s="629"/>
      <c r="ZG104" s="629"/>
      <c r="ZH104" s="629"/>
      <c r="ZI104" s="629"/>
      <c r="ZJ104" s="629"/>
      <c r="ZK104" s="629"/>
      <c r="ZL104" s="629"/>
      <c r="ZM104" s="629"/>
      <c r="ZN104" s="629"/>
      <c r="ZO104" s="629"/>
      <c r="ZP104" s="629"/>
      <c r="ZQ104" s="629"/>
      <c r="ZR104" s="629"/>
      <c r="ZS104" s="629"/>
      <c r="ZT104" s="629"/>
      <c r="ZU104" s="629"/>
      <c r="ZV104" s="629"/>
      <c r="ZW104" s="629"/>
      <c r="ZX104" s="629"/>
      <c r="ZY104" s="629"/>
      <c r="ZZ104" s="629"/>
      <c r="AAA104" s="629"/>
      <c r="AAB104" s="629"/>
      <c r="AAC104" s="629"/>
      <c r="AAD104" s="629"/>
      <c r="AAE104" s="629"/>
      <c r="AAF104" s="629"/>
      <c r="AAG104" s="629"/>
      <c r="AAH104" s="629"/>
      <c r="AAI104" s="629"/>
      <c r="AAJ104" s="629"/>
      <c r="AAK104" s="629"/>
      <c r="AAL104" s="629"/>
      <c r="AAM104" s="629"/>
      <c r="AAN104" s="629"/>
      <c r="AAO104" s="629"/>
      <c r="AAP104" s="629"/>
      <c r="AAQ104" s="629"/>
      <c r="AAR104" s="629"/>
      <c r="AAS104" s="629"/>
      <c r="AAT104" s="629"/>
      <c r="AAU104" s="629"/>
      <c r="AAV104" s="629"/>
      <c r="AAW104" s="629"/>
      <c r="AAX104" s="629"/>
      <c r="AAY104" s="629"/>
      <c r="AAZ104" s="629"/>
      <c r="ABA104" s="629"/>
      <c r="ABB104" s="629"/>
      <c r="ABC104" s="629"/>
      <c r="ABD104" s="629"/>
      <c r="ABE104" s="629"/>
      <c r="ABF104" s="629"/>
      <c r="ABG104" s="629"/>
      <c r="ABH104" s="629"/>
      <c r="ABI104" s="629"/>
      <c r="ABJ104" s="629"/>
      <c r="ABK104" s="629"/>
      <c r="ABL104" s="629"/>
      <c r="ABM104" s="629"/>
      <c r="ABN104" s="629"/>
      <c r="ABO104" s="629"/>
      <c r="ABP104" s="629"/>
      <c r="ABQ104" s="629"/>
      <c r="ABR104" s="629"/>
      <c r="ABS104" s="629"/>
      <c r="ABT104" s="629"/>
      <c r="ABU104" s="629"/>
      <c r="ABV104" s="629"/>
      <c r="ABW104" s="629"/>
      <c r="ABX104" s="629"/>
      <c r="ABY104" s="629"/>
      <c r="ABZ104" s="629"/>
      <c r="ACA104" s="629"/>
      <c r="ACB104" s="629"/>
      <c r="ACC104" s="629"/>
      <c r="ACD104" s="629"/>
      <c r="ACE104" s="629"/>
      <c r="ACF104" s="629"/>
      <c r="ACG104" s="629"/>
      <c r="ACH104" s="629"/>
      <c r="ACI104" s="629"/>
      <c r="ACJ104" s="629"/>
      <c r="ACK104" s="629"/>
      <c r="ACL104" s="629"/>
      <c r="ACM104" s="629"/>
      <c r="ACN104" s="629"/>
      <c r="ACO104" s="629"/>
      <c r="ACP104" s="629"/>
      <c r="ACQ104" s="629"/>
      <c r="ACR104" s="629"/>
      <c r="ACS104" s="629"/>
      <c r="ACT104" s="629"/>
      <c r="ACU104" s="629"/>
      <c r="ACV104" s="629"/>
      <c r="ACW104" s="629"/>
      <c r="ACX104" s="629"/>
      <c r="ACY104" s="629"/>
      <c r="ACZ104" s="629"/>
      <c r="ADA104" s="629"/>
      <c r="ADB104" s="629"/>
      <c r="ADC104" s="629"/>
      <c r="ADD104" s="629"/>
      <c r="ADE104" s="629"/>
      <c r="ADF104" s="629"/>
      <c r="ADG104" s="629"/>
      <c r="ADH104" s="629"/>
      <c r="ADI104" s="629"/>
      <c r="ADJ104" s="629"/>
      <c r="ADK104" s="629"/>
      <c r="ADL104" s="629"/>
      <c r="ADM104" s="629"/>
      <c r="ADN104" s="629"/>
      <c r="ADO104" s="629"/>
      <c r="ADP104" s="629"/>
      <c r="ADQ104" s="629"/>
      <c r="ADR104" s="629"/>
      <c r="ADS104" s="629"/>
      <c r="ADT104" s="629"/>
      <c r="ADU104" s="629"/>
      <c r="ADV104" s="629"/>
      <c r="ADW104" s="629"/>
      <c r="ADX104" s="629"/>
      <c r="ADY104" s="629"/>
      <c r="ADZ104" s="629"/>
      <c r="AEA104" s="629"/>
      <c r="AEB104" s="629"/>
      <c r="AEC104" s="629"/>
      <c r="AED104" s="629"/>
      <c r="AEE104" s="629"/>
      <c r="AEF104" s="629"/>
      <c r="AEG104" s="629"/>
      <c r="AEH104" s="629"/>
      <c r="AEI104" s="629"/>
      <c r="AEJ104" s="629"/>
      <c r="AEK104" s="629"/>
      <c r="AEL104" s="629"/>
      <c r="AEM104" s="629"/>
      <c r="AEN104" s="629"/>
      <c r="AEO104" s="629"/>
      <c r="AEP104" s="629"/>
      <c r="AEQ104" s="629"/>
      <c r="AER104" s="629"/>
      <c r="AES104" s="629"/>
      <c r="AET104" s="629"/>
      <c r="AEU104" s="629"/>
      <c r="AEV104" s="629"/>
      <c r="AEW104" s="629"/>
      <c r="AEX104" s="629"/>
      <c r="AEY104" s="629"/>
      <c r="AEZ104" s="629"/>
      <c r="AFA104" s="629"/>
      <c r="AFB104" s="629"/>
      <c r="AFC104" s="629"/>
      <c r="AFD104" s="629"/>
      <c r="AFE104" s="629"/>
      <c r="AFF104" s="629"/>
      <c r="AFG104" s="629"/>
      <c r="AFH104" s="629"/>
      <c r="AFI104" s="629"/>
      <c r="AFJ104" s="629"/>
      <c r="AFK104" s="629"/>
      <c r="AFL104" s="629"/>
      <c r="AFM104" s="629"/>
      <c r="AFN104" s="629"/>
      <c r="AFO104" s="629"/>
      <c r="AFP104" s="629"/>
      <c r="AFQ104" s="629"/>
      <c r="AFR104" s="629"/>
      <c r="AFS104" s="629"/>
      <c r="AFT104" s="629"/>
      <c r="AFU104" s="629"/>
      <c r="AFV104" s="629"/>
      <c r="AFW104" s="629"/>
      <c r="AFX104" s="629"/>
      <c r="AFY104" s="629"/>
      <c r="AFZ104" s="629"/>
      <c r="AGA104" s="629"/>
      <c r="AGB104" s="629"/>
      <c r="AGC104" s="629"/>
      <c r="AGD104" s="629"/>
      <c r="AGE104" s="629"/>
      <c r="AGF104" s="629"/>
      <c r="AGG104" s="629"/>
      <c r="AGH104" s="629"/>
      <c r="AGI104" s="629"/>
      <c r="AGJ104" s="629"/>
      <c r="AGK104" s="629"/>
      <c r="AGL104" s="629"/>
      <c r="AGM104" s="629"/>
      <c r="AGN104" s="629"/>
      <c r="AGO104" s="629"/>
      <c r="AGP104" s="629"/>
      <c r="AGQ104" s="629"/>
      <c r="AGR104" s="629"/>
      <c r="AGS104" s="629"/>
      <c r="AGT104" s="629"/>
      <c r="AGU104" s="629"/>
      <c r="AGV104" s="629"/>
      <c r="AGW104" s="629"/>
      <c r="AGX104" s="629"/>
      <c r="AGY104" s="629"/>
      <c r="AGZ104" s="629"/>
      <c r="AHA104" s="629"/>
      <c r="AHB104" s="629"/>
      <c r="AHC104" s="629"/>
      <c r="AHD104" s="629"/>
      <c r="AHE104" s="629"/>
      <c r="AHF104" s="629"/>
      <c r="AHG104" s="629"/>
      <c r="AHH104" s="629"/>
      <c r="AHI104" s="629"/>
      <c r="AHJ104" s="629"/>
      <c r="AHK104" s="629"/>
      <c r="AHL104" s="629"/>
      <c r="AHM104" s="629"/>
      <c r="AHN104" s="629"/>
      <c r="AHO104" s="629"/>
      <c r="AHP104" s="629"/>
      <c r="AHQ104" s="629"/>
      <c r="AHR104" s="629"/>
      <c r="AHS104" s="629"/>
      <c r="AHT104" s="629"/>
      <c r="AHU104" s="629"/>
      <c r="AHV104" s="629"/>
      <c r="AHW104" s="629"/>
      <c r="AHX104" s="629"/>
      <c r="AHY104" s="629"/>
      <c r="AHZ104" s="629"/>
      <c r="AIA104" s="629"/>
      <c r="AIB104" s="629"/>
      <c r="AIC104" s="629"/>
      <c r="AID104" s="629"/>
      <c r="AIE104" s="629"/>
      <c r="AIF104" s="629"/>
      <c r="AIG104" s="629"/>
      <c r="AIH104" s="629"/>
      <c r="AII104" s="629"/>
    </row>
    <row r="105" spans="1:919" s="498" customFormat="1" ht="31.75" customHeight="1" x14ac:dyDescent="0.75">
      <c r="A105" s="2054"/>
      <c r="B105" s="2039"/>
      <c r="C105" s="660">
        <v>14.2</v>
      </c>
      <c r="D105" s="704" t="s">
        <v>35</v>
      </c>
      <c r="E105" s="600" t="s">
        <v>23</v>
      </c>
      <c r="F105" s="600" t="s">
        <v>2</v>
      </c>
      <c r="G105" s="538">
        <f t="array" ref="G105">INDEX('Salary . staff rates'!$A$6:$C$28,MATCH(1,('Salary . staff rates'!$A$6:$A$28=MNO!E105)*('Salary . staff rates'!$B$6:$B$28=MNO!F105),0),3)</f>
        <v>45000</v>
      </c>
      <c r="H105" s="537">
        <f t="shared" si="137"/>
        <v>315.78947368421058</v>
      </c>
      <c r="I105" s="601" t="s">
        <v>0</v>
      </c>
      <c r="J105" s="602" t="s">
        <v>0</v>
      </c>
      <c r="K105" s="606">
        <v>0</v>
      </c>
      <c r="L105" s="603">
        <f t="shared" si="138"/>
        <v>0</v>
      </c>
      <c r="M105" s="648" t="s">
        <v>31</v>
      </c>
      <c r="N105" s="604">
        <f>IF(M105="Yes",L105*'Salary . staff rates'!$C$34,0)</f>
        <v>0</v>
      </c>
      <c r="O105" s="661"/>
      <c r="P105" s="662">
        <v>1</v>
      </c>
      <c r="Q105" s="662">
        <v>1</v>
      </c>
      <c r="R105" s="545"/>
      <c r="S105" s="546">
        <v>1</v>
      </c>
      <c r="T105" s="546">
        <f t="shared" si="151"/>
        <v>1</v>
      </c>
      <c r="U105" s="546">
        <f t="shared" si="152"/>
        <v>1</v>
      </c>
      <c r="W105" s="662"/>
      <c r="Y105" s="1011">
        <f t="shared" si="177"/>
        <v>0</v>
      </c>
      <c r="Z105" s="1011">
        <f t="shared" si="178"/>
        <v>0</v>
      </c>
      <c r="AB105" s="1011">
        <f t="shared" si="179"/>
        <v>0</v>
      </c>
      <c r="AC105" s="1011">
        <f t="shared" si="180"/>
        <v>0</v>
      </c>
      <c r="AD105" s="714"/>
      <c r="AE105" s="1011">
        <f t="shared" si="181"/>
        <v>0</v>
      </c>
      <c r="AF105" s="1011">
        <f t="shared" si="182"/>
        <v>0</v>
      </c>
      <c r="AH105" s="1011">
        <f t="shared" si="183"/>
        <v>0</v>
      </c>
      <c r="AI105" s="1011">
        <f t="shared" si="184"/>
        <v>0</v>
      </c>
      <c r="AJ105" s="714"/>
      <c r="AL105" s="548"/>
      <c r="AN105" s="1011">
        <f t="shared" si="185"/>
        <v>0</v>
      </c>
      <c r="AO105" s="1011">
        <f t="shared" si="186"/>
        <v>0</v>
      </c>
      <c r="AP105" s="547"/>
      <c r="AQ105" s="1011">
        <f t="shared" si="187"/>
        <v>0</v>
      </c>
      <c r="AR105" s="1011">
        <f t="shared" si="188"/>
        <v>0</v>
      </c>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29"/>
      <c r="BW105" s="629"/>
      <c r="BX105" s="629"/>
      <c r="BY105" s="629"/>
      <c r="BZ105" s="629"/>
      <c r="CA105" s="629"/>
      <c r="CB105" s="629"/>
      <c r="CC105" s="629"/>
      <c r="CD105" s="629"/>
      <c r="CE105" s="629"/>
      <c r="CF105" s="629"/>
      <c r="CG105" s="629"/>
      <c r="CH105" s="629"/>
      <c r="CI105" s="629"/>
      <c r="CJ105" s="629"/>
      <c r="CK105" s="629"/>
      <c r="CL105" s="629"/>
      <c r="CM105" s="629"/>
      <c r="CN105" s="629"/>
      <c r="CO105" s="629"/>
      <c r="CP105" s="629"/>
      <c r="CQ105" s="629"/>
      <c r="CR105" s="629"/>
      <c r="CS105" s="629"/>
      <c r="CT105" s="629"/>
      <c r="CU105" s="629"/>
      <c r="CV105" s="629"/>
      <c r="CW105" s="629"/>
      <c r="CX105" s="629"/>
      <c r="CY105" s="629"/>
      <c r="CZ105" s="629"/>
      <c r="DA105" s="629"/>
      <c r="DB105" s="629"/>
      <c r="DC105" s="629"/>
      <c r="DD105" s="629"/>
      <c r="DE105" s="629"/>
      <c r="DF105" s="629"/>
      <c r="DG105" s="629"/>
      <c r="DH105" s="629"/>
      <c r="DI105" s="629"/>
      <c r="DJ105" s="629"/>
      <c r="DK105" s="629"/>
      <c r="DL105" s="629"/>
      <c r="DM105" s="629"/>
      <c r="DN105" s="629"/>
      <c r="DO105" s="629"/>
      <c r="DP105" s="629"/>
      <c r="DQ105" s="629"/>
      <c r="DR105" s="629"/>
      <c r="DS105" s="629"/>
      <c r="DT105" s="629"/>
      <c r="DU105" s="629"/>
      <c r="DV105" s="629"/>
      <c r="DW105" s="629"/>
      <c r="DX105" s="629"/>
      <c r="DY105" s="629"/>
      <c r="DZ105" s="629"/>
      <c r="EA105" s="629"/>
      <c r="EB105" s="629"/>
      <c r="EC105" s="629"/>
      <c r="ED105" s="629"/>
      <c r="EE105" s="629"/>
      <c r="EF105" s="629"/>
      <c r="EG105" s="629"/>
      <c r="EH105" s="629"/>
      <c r="EI105" s="629"/>
      <c r="EJ105" s="629"/>
      <c r="EK105" s="629"/>
      <c r="EL105" s="629"/>
      <c r="EM105" s="629"/>
      <c r="EN105" s="629"/>
      <c r="EO105" s="629"/>
      <c r="EP105" s="629"/>
      <c r="EQ105" s="629"/>
      <c r="ER105" s="629"/>
      <c r="ES105" s="629"/>
      <c r="ET105" s="629"/>
      <c r="EU105" s="629"/>
      <c r="EV105" s="629"/>
      <c r="EW105" s="629"/>
      <c r="EX105" s="629"/>
      <c r="EY105" s="629"/>
      <c r="EZ105" s="629"/>
      <c r="FA105" s="629"/>
      <c r="FB105" s="629"/>
      <c r="FC105" s="629"/>
      <c r="FD105" s="629"/>
      <c r="FE105" s="629"/>
      <c r="FF105" s="629"/>
      <c r="FG105" s="629"/>
      <c r="FH105" s="629"/>
      <c r="FI105" s="629"/>
      <c r="FJ105" s="629"/>
      <c r="FK105" s="629"/>
      <c r="FL105" s="629"/>
      <c r="FM105" s="629"/>
      <c r="FN105" s="629"/>
      <c r="FO105" s="629"/>
      <c r="FP105" s="629"/>
      <c r="FQ105" s="629"/>
      <c r="FR105" s="629"/>
      <c r="FS105" s="629"/>
      <c r="FT105" s="629"/>
      <c r="FU105" s="629"/>
      <c r="FV105" s="629"/>
      <c r="FW105" s="629"/>
      <c r="FX105" s="629"/>
      <c r="FY105" s="629"/>
      <c r="FZ105" s="629"/>
      <c r="GA105" s="629"/>
      <c r="GB105" s="629"/>
      <c r="GC105" s="629"/>
      <c r="GD105" s="629"/>
      <c r="GE105" s="629"/>
      <c r="GF105" s="629"/>
      <c r="GG105" s="629"/>
      <c r="GH105" s="629"/>
      <c r="GI105" s="629"/>
      <c r="GJ105" s="629"/>
      <c r="GK105" s="629"/>
      <c r="GL105" s="629"/>
      <c r="GM105" s="629"/>
      <c r="GN105" s="629"/>
      <c r="GO105" s="629"/>
      <c r="GP105" s="629"/>
      <c r="GQ105" s="629"/>
      <c r="GR105" s="629"/>
      <c r="GS105" s="629"/>
      <c r="GT105" s="629"/>
      <c r="GU105" s="629"/>
      <c r="GV105" s="629"/>
      <c r="GW105" s="629"/>
      <c r="GX105" s="629"/>
      <c r="GY105" s="629"/>
      <c r="GZ105" s="629"/>
      <c r="HA105" s="629"/>
      <c r="HB105" s="629"/>
      <c r="HC105" s="629"/>
      <c r="HD105" s="629"/>
      <c r="HE105" s="629"/>
      <c r="HF105" s="629"/>
      <c r="HG105" s="629"/>
      <c r="HH105" s="629"/>
      <c r="HI105" s="629"/>
      <c r="HJ105" s="629"/>
      <c r="HK105" s="629"/>
      <c r="HL105" s="629"/>
      <c r="HM105" s="629"/>
      <c r="HN105" s="629"/>
      <c r="HO105" s="629"/>
      <c r="HP105" s="629"/>
      <c r="HQ105" s="629"/>
      <c r="HR105" s="629"/>
      <c r="HS105" s="629"/>
      <c r="HT105" s="629"/>
      <c r="HU105" s="629"/>
      <c r="HV105" s="629"/>
      <c r="HW105" s="629"/>
      <c r="HX105" s="629"/>
      <c r="HY105" s="629"/>
      <c r="HZ105" s="629"/>
      <c r="IA105" s="629"/>
      <c r="IB105" s="629"/>
      <c r="IC105" s="629"/>
      <c r="ID105" s="629"/>
      <c r="IE105" s="629"/>
      <c r="IF105" s="629"/>
      <c r="IG105" s="629"/>
      <c r="IH105" s="629"/>
      <c r="II105" s="629"/>
      <c r="IJ105" s="629"/>
      <c r="IK105" s="629"/>
      <c r="IL105" s="629"/>
      <c r="IM105" s="629"/>
      <c r="IN105" s="629"/>
      <c r="IO105" s="629"/>
      <c r="IP105" s="629"/>
      <c r="IQ105" s="629"/>
      <c r="IR105" s="629"/>
      <c r="IS105" s="629"/>
      <c r="IT105" s="629"/>
      <c r="IU105" s="629"/>
      <c r="IV105" s="629"/>
      <c r="IW105" s="629"/>
      <c r="IX105" s="629"/>
      <c r="IY105" s="629"/>
      <c r="IZ105" s="629"/>
      <c r="JA105" s="629"/>
      <c r="JB105" s="629"/>
      <c r="JC105" s="629"/>
      <c r="JD105" s="629"/>
      <c r="JE105" s="629"/>
      <c r="JF105" s="629"/>
      <c r="JG105" s="629"/>
      <c r="JH105" s="629"/>
      <c r="JI105" s="629"/>
      <c r="JJ105" s="629"/>
      <c r="JK105" s="629"/>
      <c r="JL105" s="629"/>
      <c r="JM105" s="629"/>
      <c r="JN105" s="629"/>
      <c r="JO105" s="629"/>
      <c r="JP105" s="629"/>
      <c r="JQ105" s="629"/>
      <c r="JR105" s="629"/>
      <c r="JS105" s="629"/>
      <c r="JT105" s="629"/>
      <c r="JU105" s="629"/>
      <c r="JV105" s="629"/>
      <c r="JW105" s="629"/>
      <c r="JX105" s="629"/>
      <c r="JY105" s="629"/>
      <c r="JZ105" s="629"/>
      <c r="KA105" s="629"/>
      <c r="KB105" s="629"/>
      <c r="KC105" s="629"/>
      <c r="KD105" s="629"/>
      <c r="KE105" s="629"/>
      <c r="KF105" s="629"/>
      <c r="KG105" s="629"/>
      <c r="KH105" s="629"/>
      <c r="KI105" s="629"/>
      <c r="KJ105" s="629"/>
      <c r="KK105" s="629"/>
      <c r="KL105" s="629"/>
      <c r="KM105" s="629"/>
      <c r="KN105" s="629"/>
      <c r="KO105" s="629"/>
      <c r="KP105" s="629"/>
      <c r="KQ105" s="629"/>
      <c r="KR105" s="629"/>
      <c r="KS105" s="629"/>
      <c r="KT105" s="629"/>
      <c r="KU105" s="629"/>
      <c r="KV105" s="629"/>
      <c r="KW105" s="629"/>
      <c r="KX105" s="629"/>
      <c r="KY105" s="629"/>
      <c r="KZ105" s="629"/>
      <c r="LA105" s="629"/>
      <c r="LB105" s="629"/>
      <c r="LC105" s="629"/>
      <c r="LD105" s="629"/>
      <c r="LE105" s="629"/>
      <c r="LF105" s="629"/>
      <c r="LG105" s="629"/>
      <c r="LH105" s="629"/>
      <c r="LI105" s="629"/>
      <c r="LJ105" s="629"/>
      <c r="LK105" s="629"/>
      <c r="LL105" s="629"/>
      <c r="LM105" s="629"/>
      <c r="LN105" s="629"/>
      <c r="LO105" s="629"/>
      <c r="LP105" s="629"/>
      <c r="LQ105" s="629"/>
      <c r="LR105" s="629"/>
      <c r="LS105" s="629"/>
      <c r="LT105" s="629"/>
      <c r="LU105" s="629"/>
      <c r="LV105" s="629"/>
      <c r="LW105" s="629"/>
      <c r="LX105" s="629"/>
      <c r="LY105" s="629"/>
      <c r="LZ105" s="629"/>
      <c r="MA105" s="629"/>
      <c r="MB105" s="629"/>
      <c r="MC105" s="629"/>
      <c r="MD105" s="629"/>
      <c r="ME105" s="629"/>
      <c r="MF105" s="629"/>
      <c r="MG105" s="629"/>
      <c r="MH105" s="629"/>
      <c r="MI105" s="629"/>
      <c r="MJ105" s="629"/>
      <c r="MK105" s="629"/>
      <c r="ML105" s="629"/>
      <c r="MM105" s="629"/>
      <c r="MN105" s="629"/>
      <c r="MO105" s="629"/>
      <c r="MP105" s="629"/>
      <c r="MQ105" s="629"/>
      <c r="MR105" s="629"/>
      <c r="MS105" s="629"/>
      <c r="MT105" s="629"/>
      <c r="MU105" s="629"/>
      <c r="MV105" s="629"/>
      <c r="MW105" s="629"/>
      <c r="MX105" s="629"/>
      <c r="MY105" s="629"/>
      <c r="MZ105" s="629"/>
      <c r="NA105" s="629"/>
      <c r="NB105" s="629"/>
      <c r="NC105" s="629"/>
      <c r="ND105" s="629"/>
      <c r="NE105" s="629"/>
      <c r="NF105" s="629"/>
      <c r="NG105" s="629"/>
      <c r="NH105" s="629"/>
      <c r="NI105" s="629"/>
      <c r="NJ105" s="629"/>
      <c r="NK105" s="629"/>
      <c r="NL105" s="629"/>
      <c r="NM105" s="629"/>
      <c r="NN105" s="629"/>
      <c r="NO105" s="629"/>
      <c r="NP105" s="629"/>
      <c r="NQ105" s="629"/>
      <c r="NR105" s="629"/>
      <c r="NS105" s="629"/>
      <c r="NT105" s="629"/>
      <c r="NU105" s="629"/>
      <c r="NV105" s="629"/>
      <c r="NW105" s="629"/>
      <c r="NX105" s="629"/>
      <c r="NY105" s="629"/>
      <c r="NZ105" s="629"/>
      <c r="OA105" s="629"/>
      <c r="OB105" s="629"/>
      <c r="OC105" s="629"/>
      <c r="OD105" s="629"/>
      <c r="OE105" s="629"/>
      <c r="OF105" s="629"/>
      <c r="OG105" s="629"/>
      <c r="OH105" s="629"/>
      <c r="OI105" s="629"/>
      <c r="OJ105" s="629"/>
      <c r="OK105" s="629"/>
      <c r="OL105" s="629"/>
      <c r="OM105" s="629"/>
      <c r="ON105" s="629"/>
      <c r="OO105" s="629"/>
      <c r="OP105" s="629"/>
      <c r="OQ105" s="629"/>
      <c r="OR105" s="629"/>
      <c r="OS105" s="629"/>
      <c r="OT105" s="629"/>
      <c r="OU105" s="629"/>
      <c r="OV105" s="629"/>
      <c r="OW105" s="629"/>
      <c r="OX105" s="629"/>
      <c r="OY105" s="629"/>
      <c r="OZ105" s="629"/>
      <c r="PA105" s="629"/>
      <c r="PB105" s="629"/>
      <c r="PC105" s="629"/>
      <c r="PD105" s="629"/>
      <c r="PE105" s="629"/>
      <c r="PF105" s="629"/>
      <c r="PG105" s="629"/>
      <c r="PH105" s="629"/>
      <c r="PI105" s="629"/>
      <c r="PJ105" s="629"/>
      <c r="PK105" s="629"/>
      <c r="PL105" s="629"/>
      <c r="PM105" s="629"/>
      <c r="PN105" s="629"/>
      <c r="PO105" s="629"/>
      <c r="PP105" s="629"/>
      <c r="PQ105" s="629"/>
      <c r="PR105" s="629"/>
      <c r="PS105" s="629"/>
      <c r="PT105" s="629"/>
      <c r="PU105" s="629"/>
      <c r="PV105" s="629"/>
      <c r="PW105" s="629"/>
      <c r="PX105" s="629"/>
      <c r="PY105" s="629"/>
      <c r="PZ105" s="629"/>
      <c r="QA105" s="629"/>
      <c r="QB105" s="629"/>
      <c r="QC105" s="629"/>
      <c r="QD105" s="629"/>
      <c r="QE105" s="629"/>
      <c r="QF105" s="629"/>
      <c r="QG105" s="629"/>
      <c r="QH105" s="629"/>
      <c r="QI105" s="629"/>
      <c r="QJ105" s="629"/>
      <c r="QK105" s="629"/>
      <c r="QL105" s="629"/>
      <c r="QM105" s="629"/>
      <c r="QN105" s="629"/>
      <c r="QO105" s="629"/>
      <c r="QP105" s="629"/>
      <c r="QQ105" s="629"/>
      <c r="QR105" s="629"/>
      <c r="QS105" s="629"/>
      <c r="QT105" s="629"/>
      <c r="QU105" s="629"/>
      <c r="QV105" s="629"/>
      <c r="QW105" s="629"/>
      <c r="QX105" s="629"/>
      <c r="QY105" s="629"/>
      <c r="QZ105" s="629"/>
      <c r="RA105" s="629"/>
      <c r="RB105" s="629"/>
      <c r="RC105" s="629"/>
      <c r="RD105" s="629"/>
      <c r="RE105" s="629"/>
      <c r="RF105" s="629"/>
      <c r="RG105" s="629"/>
      <c r="RH105" s="629"/>
      <c r="RI105" s="629"/>
      <c r="RJ105" s="629"/>
      <c r="RK105" s="629"/>
      <c r="RL105" s="629"/>
      <c r="RM105" s="629"/>
      <c r="RN105" s="629"/>
      <c r="RO105" s="629"/>
      <c r="RP105" s="629"/>
      <c r="RQ105" s="629"/>
      <c r="RR105" s="629"/>
      <c r="RS105" s="629"/>
      <c r="RT105" s="629"/>
      <c r="RU105" s="629"/>
      <c r="RV105" s="629"/>
      <c r="RW105" s="629"/>
      <c r="RX105" s="629"/>
      <c r="RY105" s="629"/>
      <c r="RZ105" s="629"/>
      <c r="SA105" s="629"/>
      <c r="SB105" s="629"/>
      <c r="SC105" s="629"/>
      <c r="SD105" s="629"/>
      <c r="SE105" s="629"/>
      <c r="SF105" s="629"/>
      <c r="SG105" s="629"/>
      <c r="SH105" s="629"/>
      <c r="SI105" s="629"/>
      <c r="SJ105" s="629"/>
      <c r="SK105" s="629"/>
      <c r="SL105" s="629"/>
      <c r="SM105" s="629"/>
      <c r="SN105" s="629"/>
      <c r="SO105" s="629"/>
      <c r="SP105" s="629"/>
      <c r="SQ105" s="629"/>
      <c r="SR105" s="629"/>
      <c r="SS105" s="629"/>
      <c r="ST105" s="629"/>
      <c r="SU105" s="629"/>
      <c r="SV105" s="629"/>
      <c r="SW105" s="629"/>
      <c r="SX105" s="629"/>
      <c r="SY105" s="629"/>
      <c r="SZ105" s="629"/>
      <c r="TA105" s="629"/>
      <c r="TB105" s="629"/>
      <c r="TC105" s="629"/>
      <c r="TD105" s="629"/>
      <c r="TE105" s="629"/>
      <c r="TF105" s="629"/>
      <c r="TG105" s="629"/>
      <c r="TH105" s="629"/>
      <c r="TI105" s="629"/>
      <c r="TJ105" s="629"/>
      <c r="TK105" s="629"/>
      <c r="TL105" s="629"/>
      <c r="TM105" s="629"/>
      <c r="TN105" s="629"/>
      <c r="TO105" s="629"/>
      <c r="TP105" s="629"/>
      <c r="TQ105" s="629"/>
      <c r="TR105" s="629"/>
      <c r="TS105" s="629"/>
      <c r="TT105" s="629"/>
      <c r="TU105" s="629"/>
      <c r="TV105" s="629"/>
      <c r="TW105" s="629"/>
      <c r="TX105" s="629"/>
      <c r="TY105" s="629"/>
      <c r="TZ105" s="629"/>
      <c r="UA105" s="629"/>
      <c r="UB105" s="629"/>
      <c r="UC105" s="629"/>
      <c r="UD105" s="629"/>
      <c r="UE105" s="629"/>
      <c r="UF105" s="629"/>
      <c r="UG105" s="629"/>
      <c r="UH105" s="629"/>
      <c r="UI105" s="629"/>
      <c r="UJ105" s="629"/>
      <c r="UK105" s="629"/>
      <c r="UL105" s="629"/>
      <c r="UM105" s="629"/>
      <c r="UN105" s="629"/>
      <c r="UO105" s="629"/>
      <c r="UP105" s="629"/>
      <c r="UQ105" s="629"/>
      <c r="UR105" s="629"/>
      <c r="US105" s="629"/>
      <c r="UT105" s="629"/>
      <c r="UU105" s="629"/>
      <c r="UV105" s="629"/>
      <c r="UW105" s="629"/>
      <c r="UX105" s="629"/>
      <c r="UY105" s="629"/>
      <c r="UZ105" s="629"/>
      <c r="VA105" s="629"/>
      <c r="VB105" s="629"/>
      <c r="VC105" s="629"/>
      <c r="VD105" s="629"/>
      <c r="VE105" s="629"/>
      <c r="VF105" s="629"/>
      <c r="VG105" s="629"/>
      <c r="VH105" s="629"/>
      <c r="VI105" s="629"/>
      <c r="VJ105" s="629"/>
      <c r="VK105" s="629"/>
      <c r="VL105" s="629"/>
      <c r="VM105" s="629"/>
      <c r="VN105" s="629"/>
      <c r="VO105" s="629"/>
      <c r="VP105" s="629"/>
      <c r="VQ105" s="629"/>
      <c r="VR105" s="629"/>
      <c r="VS105" s="629"/>
      <c r="VT105" s="629"/>
      <c r="VU105" s="629"/>
      <c r="VV105" s="629"/>
      <c r="VW105" s="629"/>
      <c r="VX105" s="629"/>
      <c r="VY105" s="629"/>
      <c r="VZ105" s="629"/>
      <c r="WA105" s="629"/>
      <c r="WB105" s="629"/>
      <c r="WC105" s="629"/>
      <c r="WD105" s="629"/>
      <c r="WE105" s="629"/>
      <c r="WF105" s="629"/>
      <c r="WG105" s="629"/>
      <c r="WH105" s="629"/>
      <c r="WI105" s="629"/>
      <c r="WJ105" s="629"/>
      <c r="WK105" s="629"/>
      <c r="WL105" s="629"/>
      <c r="WM105" s="629"/>
      <c r="WN105" s="629"/>
      <c r="WO105" s="629"/>
      <c r="WP105" s="629"/>
      <c r="WQ105" s="629"/>
      <c r="WR105" s="629"/>
      <c r="WS105" s="629"/>
      <c r="WT105" s="629"/>
      <c r="WU105" s="629"/>
      <c r="WV105" s="629"/>
      <c r="WW105" s="629"/>
      <c r="WX105" s="629"/>
      <c r="WY105" s="629"/>
      <c r="WZ105" s="629"/>
      <c r="XA105" s="629"/>
      <c r="XB105" s="629"/>
      <c r="XC105" s="629"/>
      <c r="XD105" s="629"/>
      <c r="XE105" s="629"/>
      <c r="XF105" s="629"/>
      <c r="XG105" s="629"/>
      <c r="XH105" s="629"/>
      <c r="XI105" s="629"/>
      <c r="XJ105" s="629"/>
      <c r="XK105" s="629"/>
      <c r="XL105" s="629"/>
      <c r="XM105" s="629"/>
      <c r="XN105" s="629"/>
      <c r="XO105" s="629"/>
      <c r="XP105" s="629"/>
      <c r="XQ105" s="629"/>
      <c r="XR105" s="629"/>
      <c r="XS105" s="629"/>
      <c r="XT105" s="629"/>
      <c r="XU105" s="629"/>
      <c r="XV105" s="629"/>
      <c r="XW105" s="629"/>
      <c r="XX105" s="629"/>
      <c r="XY105" s="629"/>
      <c r="XZ105" s="629"/>
      <c r="YA105" s="629"/>
      <c r="YB105" s="629"/>
      <c r="YC105" s="629"/>
      <c r="YD105" s="629"/>
      <c r="YE105" s="629"/>
      <c r="YF105" s="629"/>
      <c r="YG105" s="629"/>
      <c r="YH105" s="629"/>
      <c r="YI105" s="629"/>
      <c r="YJ105" s="629"/>
      <c r="YK105" s="629"/>
      <c r="YL105" s="629"/>
      <c r="YM105" s="629"/>
      <c r="YN105" s="629"/>
      <c r="YO105" s="629"/>
      <c r="YP105" s="629"/>
      <c r="YQ105" s="629"/>
      <c r="YR105" s="629"/>
      <c r="YS105" s="629"/>
      <c r="YT105" s="629"/>
      <c r="YU105" s="629"/>
      <c r="YV105" s="629"/>
      <c r="YW105" s="629"/>
      <c r="YX105" s="629"/>
      <c r="YY105" s="629"/>
      <c r="YZ105" s="629"/>
      <c r="ZA105" s="629"/>
      <c r="ZB105" s="629"/>
      <c r="ZC105" s="629"/>
      <c r="ZD105" s="629"/>
      <c r="ZE105" s="629"/>
      <c r="ZF105" s="629"/>
      <c r="ZG105" s="629"/>
      <c r="ZH105" s="629"/>
      <c r="ZI105" s="629"/>
      <c r="ZJ105" s="629"/>
      <c r="ZK105" s="629"/>
      <c r="ZL105" s="629"/>
      <c r="ZM105" s="629"/>
      <c r="ZN105" s="629"/>
      <c r="ZO105" s="629"/>
      <c r="ZP105" s="629"/>
      <c r="ZQ105" s="629"/>
      <c r="ZR105" s="629"/>
      <c r="ZS105" s="629"/>
      <c r="ZT105" s="629"/>
      <c r="ZU105" s="629"/>
      <c r="ZV105" s="629"/>
      <c r="ZW105" s="629"/>
      <c r="ZX105" s="629"/>
      <c r="ZY105" s="629"/>
      <c r="ZZ105" s="629"/>
      <c r="AAA105" s="629"/>
      <c r="AAB105" s="629"/>
      <c r="AAC105" s="629"/>
      <c r="AAD105" s="629"/>
      <c r="AAE105" s="629"/>
      <c r="AAF105" s="629"/>
      <c r="AAG105" s="629"/>
      <c r="AAH105" s="629"/>
      <c r="AAI105" s="629"/>
      <c r="AAJ105" s="629"/>
      <c r="AAK105" s="629"/>
      <c r="AAL105" s="629"/>
      <c r="AAM105" s="629"/>
      <c r="AAN105" s="629"/>
      <c r="AAO105" s="629"/>
      <c r="AAP105" s="629"/>
      <c r="AAQ105" s="629"/>
      <c r="AAR105" s="629"/>
      <c r="AAS105" s="629"/>
      <c r="AAT105" s="629"/>
      <c r="AAU105" s="629"/>
      <c r="AAV105" s="629"/>
      <c r="AAW105" s="629"/>
      <c r="AAX105" s="629"/>
      <c r="AAY105" s="629"/>
      <c r="AAZ105" s="629"/>
      <c r="ABA105" s="629"/>
      <c r="ABB105" s="629"/>
      <c r="ABC105" s="629"/>
      <c r="ABD105" s="629"/>
      <c r="ABE105" s="629"/>
      <c r="ABF105" s="629"/>
      <c r="ABG105" s="629"/>
      <c r="ABH105" s="629"/>
      <c r="ABI105" s="629"/>
      <c r="ABJ105" s="629"/>
      <c r="ABK105" s="629"/>
      <c r="ABL105" s="629"/>
      <c r="ABM105" s="629"/>
      <c r="ABN105" s="629"/>
      <c r="ABO105" s="629"/>
      <c r="ABP105" s="629"/>
      <c r="ABQ105" s="629"/>
      <c r="ABR105" s="629"/>
      <c r="ABS105" s="629"/>
      <c r="ABT105" s="629"/>
      <c r="ABU105" s="629"/>
      <c r="ABV105" s="629"/>
      <c r="ABW105" s="629"/>
      <c r="ABX105" s="629"/>
      <c r="ABY105" s="629"/>
      <c r="ABZ105" s="629"/>
      <c r="ACA105" s="629"/>
      <c r="ACB105" s="629"/>
      <c r="ACC105" s="629"/>
      <c r="ACD105" s="629"/>
      <c r="ACE105" s="629"/>
      <c r="ACF105" s="629"/>
      <c r="ACG105" s="629"/>
      <c r="ACH105" s="629"/>
      <c r="ACI105" s="629"/>
      <c r="ACJ105" s="629"/>
      <c r="ACK105" s="629"/>
      <c r="ACL105" s="629"/>
      <c r="ACM105" s="629"/>
      <c r="ACN105" s="629"/>
      <c r="ACO105" s="629"/>
      <c r="ACP105" s="629"/>
      <c r="ACQ105" s="629"/>
      <c r="ACR105" s="629"/>
      <c r="ACS105" s="629"/>
      <c r="ACT105" s="629"/>
      <c r="ACU105" s="629"/>
      <c r="ACV105" s="629"/>
      <c r="ACW105" s="629"/>
      <c r="ACX105" s="629"/>
      <c r="ACY105" s="629"/>
      <c r="ACZ105" s="629"/>
      <c r="ADA105" s="629"/>
      <c r="ADB105" s="629"/>
      <c r="ADC105" s="629"/>
      <c r="ADD105" s="629"/>
      <c r="ADE105" s="629"/>
      <c r="ADF105" s="629"/>
      <c r="ADG105" s="629"/>
      <c r="ADH105" s="629"/>
      <c r="ADI105" s="629"/>
      <c r="ADJ105" s="629"/>
      <c r="ADK105" s="629"/>
      <c r="ADL105" s="629"/>
      <c r="ADM105" s="629"/>
      <c r="ADN105" s="629"/>
      <c r="ADO105" s="629"/>
      <c r="ADP105" s="629"/>
      <c r="ADQ105" s="629"/>
      <c r="ADR105" s="629"/>
      <c r="ADS105" s="629"/>
      <c r="ADT105" s="629"/>
      <c r="ADU105" s="629"/>
      <c r="ADV105" s="629"/>
      <c r="ADW105" s="629"/>
      <c r="ADX105" s="629"/>
      <c r="ADY105" s="629"/>
      <c r="ADZ105" s="629"/>
      <c r="AEA105" s="629"/>
      <c r="AEB105" s="629"/>
      <c r="AEC105" s="629"/>
      <c r="AED105" s="629"/>
      <c r="AEE105" s="629"/>
      <c r="AEF105" s="629"/>
      <c r="AEG105" s="629"/>
      <c r="AEH105" s="629"/>
      <c r="AEI105" s="629"/>
      <c r="AEJ105" s="629"/>
      <c r="AEK105" s="629"/>
      <c r="AEL105" s="629"/>
      <c r="AEM105" s="629"/>
      <c r="AEN105" s="629"/>
      <c r="AEO105" s="629"/>
      <c r="AEP105" s="629"/>
      <c r="AEQ105" s="629"/>
      <c r="AER105" s="629"/>
      <c r="AES105" s="629"/>
      <c r="AET105" s="629"/>
      <c r="AEU105" s="629"/>
      <c r="AEV105" s="629"/>
      <c r="AEW105" s="629"/>
      <c r="AEX105" s="629"/>
      <c r="AEY105" s="629"/>
      <c r="AEZ105" s="629"/>
      <c r="AFA105" s="629"/>
      <c r="AFB105" s="629"/>
      <c r="AFC105" s="629"/>
      <c r="AFD105" s="629"/>
      <c r="AFE105" s="629"/>
      <c r="AFF105" s="629"/>
      <c r="AFG105" s="629"/>
      <c r="AFH105" s="629"/>
      <c r="AFI105" s="629"/>
      <c r="AFJ105" s="629"/>
      <c r="AFK105" s="629"/>
      <c r="AFL105" s="629"/>
      <c r="AFM105" s="629"/>
      <c r="AFN105" s="629"/>
      <c r="AFO105" s="629"/>
      <c r="AFP105" s="629"/>
      <c r="AFQ105" s="629"/>
      <c r="AFR105" s="629"/>
      <c r="AFS105" s="629"/>
      <c r="AFT105" s="629"/>
      <c r="AFU105" s="629"/>
      <c r="AFV105" s="629"/>
      <c r="AFW105" s="629"/>
      <c r="AFX105" s="629"/>
      <c r="AFY105" s="629"/>
      <c r="AFZ105" s="629"/>
      <c r="AGA105" s="629"/>
      <c r="AGB105" s="629"/>
      <c r="AGC105" s="629"/>
      <c r="AGD105" s="629"/>
      <c r="AGE105" s="629"/>
      <c r="AGF105" s="629"/>
      <c r="AGG105" s="629"/>
      <c r="AGH105" s="629"/>
      <c r="AGI105" s="629"/>
      <c r="AGJ105" s="629"/>
      <c r="AGK105" s="629"/>
      <c r="AGL105" s="629"/>
      <c r="AGM105" s="629"/>
      <c r="AGN105" s="629"/>
      <c r="AGO105" s="629"/>
      <c r="AGP105" s="629"/>
      <c r="AGQ105" s="629"/>
      <c r="AGR105" s="629"/>
      <c r="AGS105" s="629"/>
      <c r="AGT105" s="629"/>
      <c r="AGU105" s="629"/>
      <c r="AGV105" s="629"/>
      <c r="AGW105" s="629"/>
      <c r="AGX105" s="629"/>
      <c r="AGY105" s="629"/>
      <c r="AGZ105" s="629"/>
      <c r="AHA105" s="629"/>
      <c r="AHB105" s="629"/>
      <c r="AHC105" s="629"/>
      <c r="AHD105" s="629"/>
      <c r="AHE105" s="629"/>
      <c r="AHF105" s="629"/>
      <c r="AHG105" s="629"/>
      <c r="AHH105" s="629"/>
      <c r="AHI105" s="629"/>
      <c r="AHJ105" s="629"/>
      <c r="AHK105" s="629"/>
      <c r="AHL105" s="629"/>
      <c r="AHM105" s="629"/>
      <c r="AHN105" s="629"/>
      <c r="AHO105" s="629"/>
      <c r="AHP105" s="629"/>
      <c r="AHQ105" s="629"/>
      <c r="AHR105" s="629"/>
      <c r="AHS105" s="629"/>
      <c r="AHT105" s="629"/>
      <c r="AHU105" s="629"/>
      <c r="AHV105" s="629"/>
      <c r="AHW105" s="629"/>
      <c r="AHX105" s="629"/>
      <c r="AHY105" s="629"/>
      <c r="AHZ105" s="629"/>
      <c r="AIA105" s="629"/>
      <c r="AIB105" s="629"/>
      <c r="AIC105" s="629"/>
      <c r="AID105" s="629"/>
      <c r="AIE105" s="629"/>
      <c r="AIF105" s="629"/>
      <c r="AIG105" s="629"/>
      <c r="AIH105" s="629"/>
      <c r="AII105" s="629"/>
    </row>
    <row r="106" spans="1:919" s="498" customFormat="1" ht="31.75" customHeight="1" x14ac:dyDescent="0.75">
      <c r="A106" s="2054"/>
      <c r="B106" s="2039"/>
      <c r="C106" s="660">
        <v>14.3</v>
      </c>
      <c r="D106" s="704" t="s">
        <v>118</v>
      </c>
      <c r="E106" s="600" t="s">
        <v>23</v>
      </c>
      <c r="F106" s="600" t="s">
        <v>2</v>
      </c>
      <c r="G106" s="538">
        <f t="array" ref="G106">INDEX('Salary . staff rates'!$A$6:$C$28,MATCH(1,('Salary . staff rates'!$A$6:$A$28=MNO!E106)*('Salary . staff rates'!$B$6:$B$28=MNO!F106),0),3)</f>
        <v>45000</v>
      </c>
      <c r="H106" s="537">
        <f t="shared" si="137"/>
        <v>315.78947368421058</v>
      </c>
      <c r="I106" s="601" t="s">
        <v>0</v>
      </c>
      <c r="J106" s="602" t="s">
        <v>0</v>
      </c>
      <c r="K106" s="606">
        <v>0</v>
      </c>
      <c r="L106" s="603">
        <f t="shared" si="138"/>
        <v>0</v>
      </c>
      <c r="M106" s="648" t="s">
        <v>31</v>
      </c>
      <c r="N106" s="604">
        <f>IF(M106="Yes",L106*'Salary . staff rates'!$C$34,0)</f>
        <v>0</v>
      </c>
      <c r="O106" s="661"/>
      <c r="P106" s="662">
        <v>1</v>
      </c>
      <c r="Q106" s="662">
        <v>1</v>
      </c>
      <c r="R106" s="545"/>
      <c r="S106" s="546">
        <v>1</v>
      </c>
      <c r="T106" s="546">
        <f t="shared" si="151"/>
        <v>1</v>
      </c>
      <c r="U106" s="546">
        <f t="shared" si="152"/>
        <v>1</v>
      </c>
      <c r="W106" s="662"/>
      <c r="Y106" s="1011">
        <f t="shared" si="177"/>
        <v>0</v>
      </c>
      <c r="Z106" s="1011">
        <f t="shared" si="178"/>
        <v>0</v>
      </c>
      <c r="AB106" s="1011">
        <f t="shared" si="179"/>
        <v>0</v>
      </c>
      <c r="AC106" s="1011">
        <f t="shared" si="180"/>
        <v>0</v>
      </c>
      <c r="AD106" s="714"/>
      <c r="AE106" s="1011">
        <f t="shared" si="181"/>
        <v>0</v>
      </c>
      <c r="AF106" s="1011">
        <f t="shared" si="182"/>
        <v>0</v>
      </c>
      <c r="AH106" s="1011">
        <f t="shared" si="183"/>
        <v>0</v>
      </c>
      <c r="AI106" s="1011">
        <f t="shared" si="184"/>
        <v>0</v>
      </c>
      <c r="AJ106" s="714"/>
      <c r="AL106" s="548"/>
      <c r="AN106" s="1011">
        <f t="shared" si="185"/>
        <v>0</v>
      </c>
      <c r="AO106" s="1011">
        <f t="shared" si="186"/>
        <v>0</v>
      </c>
      <c r="AP106" s="547"/>
      <c r="AQ106" s="1011">
        <f t="shared" si="187"/>
        <v>0</v>
      </c>
      <c r="AR106" s="1011">
        <f t="shared" si="188"/>
        <v>0</v>
      </c>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29"/>
      <c r="BW106" s="629"/>
      <c r="BX106" s="629"/>
      <c r="BY106" s="629"/>
      <c r="BZ106" s="629"/>
      <c r="CA106" s="629"/>
      <c r="CB106" s="629"/>
      <c r="CC106" s="629"/>
      <c r="CD106" s="629"/>
      <c r="CE106" s="629"/>
      <c r="CF106" s="629"/>
      <c r="CG106" s="629"/>
      <c r="CH106" s="629"/>
      <c r="CI106" s="629"/>
      <c r="CJ106" s="629"/>
      <c r="CK106" s="629"/>
      <c r="CL106" s="629"/>
      <c r="CM106" s="629"/>
      <c r="CN106" s="629"/>
      <c r="CO106" s="629"/>
      <c r="CP106" s="629"/>
      <c r="CQ106" s="629"/>
      <c r="CR106" s="629"/>
      <c r="CS106" s="629"/>
      <c r="CT106" s="629"/>
      <c r="CU106" s="629"/>
      <c r="CV106" s="629"/>
      <c r="CW106" s="629"/>
      <c r="CX106" s="629"/>
      <c r="CY106" s="629"/>
      <c r="CZ106" s="629"/>
      <c r="DA106" s="629"/>
      <c r="DB106" s="629"/>
      <c r="DC106" s="629"/>
      <c r="DD106" s="629"/>
      <c r="DE106" s="629"/>
      <c r="DF106" s="629"/>
      <c r="DG106" s="629"/>
      <c r="DH106" s="629"/>
      <c r="DI106" s="629"/>
      <c r="DJ106" s="629"/>
      <c r="DK106" s="629"/>
      <c r="DL106" s="629"/>
      <c r="DM106" s="629"/>
      <c r="DN106" s="629"/>
      <c r="DO106" s="629"/>
      <c r="DP106" s="629"/>
      <c r="DQ106" s="629"/>
      <c r="DR106" s="629"/>
      <c r="DS106" s="629"/>
      <c r="DT106" s="629"/>
      <c r="DU106" s="629"/>
      <c r="DV106" s="629"/>
      <c r="DW106" s="629"/>
      <c r="DX106" s="629"/>
      <c r="DY106" s="629"/>
      <c r="DZ106" s="629"/>
      <c r="EA106" s="629"/>
      <c r="EB106" s="629"/>
      <c r="EC106" s="629"/>
      <c r="ED106" s="629"/>
      <c r="EE106" s="629"/>
      <c r="EF106" s="629"/>
      <c r="EG106" s="629"/>
      <c r="EH106" s="629"/>
      <c r="EI106" s="629"/>
      <c r="EJ106" s="629"/>
      <c r="EK106" s="629"/>
      <c r="EL106" s="629"/>
      <c r="EM106" s="629"/>
      <c r="EN106" s="629"/>
      <c r="EO106" s="629"/>
      <c r="EP106" s="629"/>
      <c r="EQ106" s="629"/>
      <c r="ER106" s="629"/>
      <c r="ES106" s="629"/>
      <c r="ET106" s="629"/>
      <c r="EU106" s="629"/>
      <c r="EV106" s="629"/>
      <c r="EW106" s="629"/>
      <c r="EX106" s="629"/>
      <c r="EY106" s="629"/>
      <c r="EZ106" s="629"/>
      <c r="FA106" s="629"/>
      <c r="FB106" s="629"/>
      <c r="FC106" s="629"/>
      <c r="FD106" s="629"/>
      <c r="FE106" s="629"/>
      <c r="FF106" s="629"/>
      <c r="FG106" s="629"/>
      <c r="FH106" s="629"/>
      <c r="FI106" s="629"/>
      <c r="FJ106" s="629"/>
      <c r="FK106" s="629"/>
      <c r="FL106" s="629"/>
      <c r="FM106" s="629"/>
      <c r="FN106" s="629"/>
      <c r="FO106" s="629"/>
      <c r="FP106" s="629"/>
      <c r="FQ106" s="629"/>
      <c r="FR106" s="629"/>
      <c r="FS106" s="629"/>
      <c r="FT106" s="629"/>
      <c r="FU106" s="629"/>
      <c r="FV106" s="629"/>
      <c r="FW106" s="629"/>
      <c r="FX106" s="629"/>
      <c r="FY106" s="629"/>
      <c r="FZ106" s="629"/>
      <c r="GA106" s="629"/>
      <c r="GB106" s="629"/>
      <c r="GC106" s="629"/>
      <c r="GD106" s="629"/>
      <c r="GE106" s="629"/>
      <c r="GF106" s="629"/>
      <c r="GG106" s="629"/>
      <c r="GH106" s="629"/>
      <c r="GI106" s="629"/>
      <c r="GJ106" s="629"/>
      <c r="GK106" s="629"/>
      <c r="GL106" s="629"/>
      <c r="GM106" s="629"/>
      <c r="GN106" s="629"/>
      <c r="GO106" s="629"/>
      <c r="GP106" s="629"/>
      <c r="GQ106" s="629"/>
      <c r="GR106" s="629"/>
      <c r="GS106" s="629"/>
      <c r="GT106" s="629"/>
      <c r="GU106" s="629"/>
      <c r="GV106" s="629"/>
      <c r="GW106" s="629"/>
      <c r="GX106" s="629"/>
      <c r="GY106" s="629"/>
      <c r="GZ106" s="629"/>
      <c r="HA106" s="629"/>
      <c r="HB106" s="629"/>
      <c r="HC106" s="629"/>
      <c r="HD106" s="629"/>
      <c r="HE106" s="629"/>
      <c r="HF106" s="629"/>
      <c r="HG106" s="629"/>
      <c r="HH106" s="629"/>
      <c r="HI106" s="629"/>
      <c r="HJ106" s="629"/>
      <c r="HK106" s="629"/>
      <c r="HL106" s="629"/>
      <c r="HM106" s="629"/>
      <c r="HN106" s="629"/>
      <c r="HO106" s="629"/>
      <c r="HP106" s="629"/>
      <c r="HQ106" s="629"/>
      <c r="HR106" s="629"/>
      <c r="HS106" s="629"/>
      <c r="HT106" s="629"/>
      <c r="HU106" s="629"/>
      <c r="HV106" s="629"/>
      <c r="HW106" s="629"/>
      <c r="HX106" s="629"/>
      <c r="HY106" s="629"/>
      <c r="HZ106" s="629"/>
      <c r="IA106" s="629"/>
      <c r="IB106" s="629"/>
      <c r="IC106" s="629"/>
      <c r="ID106" s="629"/>
      <c r="IE106" s="629"/>
      <c r="IF106" s="629"/>
      <c r="IG106" s="629"/>
      <c r="IH106" s="629"/>
      <c r="II106" s="629"/>
      <c r="IJ106" s="629"/>
      <c r="IK106" s="629"/>
      <c r="IL106" s="629"/>
      <c r="IM106" s="629"/>
      <c r="IN106" s="629"/>
      <c r="IO106" s="629"/>
      <c r="IP106" s="629"/>
      <c r="IQ106" s="629"/>
      <c r="IR106" s="629"/>
      <c r="IS106" s="629"/>
      <c r="IT106" s="629"/>
      <c r="IU106" s="629"/>
      <c r="IV106" s="629"/>
      <c r="IW106" s="629"/>
      <c r="IX106" s="629"/>
      <c r="IY106" s="629"/>
      <c r="IZ106" s="629"/>
      <c r="JA106" s="629"/>
      <c r="JB106" s="629"/>
      <c r="JC106" s="629"/>
      <c r="JD106" s="629"/>
      <c r="JE106" s="629"/>
      <c r="JF106" s="629"/>
      <c r="JG106" s="629"/>
      <c r="JH106" s="629"/>
      <c r="JI106" s="629"/>
      <c r="JJ106" s="629"/>
      <c r="JK106" s="629"/>
      <c r="JL106" s="629"/>
      <c r="JM106" s="629"/>
      <c r="JN106" s="629"/>
      <c r="JO106" s="629"/>
      <c r="JP106" s="629"/>
      <c r="JQ106" s="629"/>
      <c r="JR106" s="629"/>
      <c r="JS106" s="629"/>
      <c r="JT106" s="629"/>
      <c r="JU106" s="629"/>
      <c r="JV106" s="629"/>
      <c r="JW106" s="629"/>
      <c r="JX106" s="629"/>
      <c r="JY106" s="629"/>
      <c r="JZ106" s="629"/>
      <c r="KA106" s="629"/>
      <c r="KB106" s="629"/>
      <c r="KC106" s="629"/>
      <c r="KD106" s="629"/>
      <c r="KE106" s="629"/>
      <c r="KF106" s="629"/>
      <c r="KG106" s="629"/>
      <c r="KH106" s="629"/>
      <c r="KI106" s="629"/>
      <c r="KJ106" s="629"/>
      <c r="KK106" s="629"/>
      <c r="KL106" s="629"/>
      <c r="KM106" s="629"/>
      <c r="KN106" s="629"/>
      <c r="KO106" s="629"/>
      <c r="KP106" s="629"/>
      <c r="KQ106" s="629"/>
      <c r="KR106" s="629"/>
      <c r="KS106" s="629"/>
      <c r="KT106" s="629"/>
      <c r="KU106" s="629"/>
      <c r="KV106" s="629"/>
      <c r="KW106" s="629"/>
      <c r="KX106" s="629"/>
      <c r="KY106" s="629"/>
      <c r="KZ106" s="629"/>
      <c r="LA106" s="629"/>
      <c r="LB106" s="629"/>
      <c r="LC106" s="629"/>
      <c r="LD106" s="629"/>
      <c r="LE106" s="629"/>
      <c r="LF106" s="629"/>
      <c r="LG106" s="629"/>
      <c r="LH106" s="629"/>
      <c r="LI106" s="629"/>
      <c r="LJ106" s="629"/>
      <c r="LK106" s="629"/>
      <c r="LL106" s="629"/>
      <c r="LM106" s="629"/>
      <c r="LN106" s="629"/>
      <c r="LO106" s="629"/>
      <c r="LP106" s="629"/>
      <c r="LQ106" s="629"/>
      <c r="LR106" s="629"/>
      <c r="LS106" s="629"/>
      <c r="LT106" s="629"/>
      <c r="LU106" s="629"/>
      <c r="LV106" s="629"/>
      <c r="LW106" s="629"/>
      <c r="LX106" s="629"/>
      <c r="LY106" s="629"/>
      <c r="LZ106" s="629"/>
      <c r="MA106" s="629"/>
      <c r="MB106" s="629"/>
      <c r="MC106" s="629"/>
      <c r="MD106" s="629"/>
      <c r="ME106" s="629"/>
      <c r="MF106" s="629"/>
      <c r="MG106" s="629"/>
      <c r="MH106" s="629"/>
      <c r="MI106" s="629"/>
      <c r="MJ106" s="629"/>
      <c r="MK106" s="629"/>
      <c r="ML106" s="629"/>
      <c r="MM106" s="629"/>
      <c r="MN106" s="629"/>
      <c r="MO106" s="629"/>
      <c r="MP106" s="629"/>
      <c r="MQ106" s="629"/>
      <c r="MR106" s="629"/>
      <c r="MS106" s="629"/>
      <c r="MT106" s="629"/>
      <c r="MU106" s="629"/>
      <c r="MV106" s="629"/>
      <c r="MW106" s="629"/>
      <c r="MX106" s="629"/>
      <c r="MY106" s="629"/>
      <c r="MZ106" s="629"/>
      <c r="NA106" s="629"/>
      <c r="NB106" s="629"/>
      <c r="NC106" s="629"/>
      <c r="ND106" s="629"/>
      <c r="NE106" s="629"/>
      <c r="NF106" s="629"/>
      <c r="NG106" s="629"/>
      <c r="NH106" s="629"/>
      <c r="NI106" s="629"/>
      <c r="NJ106" s="629"/>
      <c r="NK106" s="629"/>
      <c r="NL106" s="629"/>
      <c r="NM106" s="629"/>
      <c r="NN106" s="629"/>
      <c r="NO106" s="629"/>
      <c r="NP106" s="629"/>
      <c r="NQ106" s="629"/>
      <c r="NR106" s="629"/>
      <c r="NS106" s="629"/>
      <c r="NT106" s="629"/>
      <c r="NU106" s="629"/>
      <c r="NV106" s="629"/>
      <c r="NW106" s="629"/>
      <c r="NX106" s="629"/>
      <c r="NY106" s="629"/>
      <c r="NZ106" s="629"/>
      <c r="OA106" s="629"/>
      <c r="OB106" s="629"/>
      <c r="OC106" s="629"/>
      <c r="OD106" s="629"/>
      <c r="OE106" s="629"/>
      <c r="OF106" s="629"/>
      <c r="OG106" s="629"/>
      <c r="OH106" s="629"/>
      <c r="OI106" s="629"/>
      <c r="OJ106" s="629"/>
      <c r="OK106" s="629"/>
      <c r="OL106" s="629"/>
      <c r="OM106" s="629"/>
      <c r="ON106" s="629"/>
      <c r="OO106" s="629"/>
      <c r="OP106" s="629"/>
      <c r="OQ106" s="629"/>
      <c r="OR106" s="629"/>
      <c r="OS106" s="629"/>
      <c r="OT106" s="629"/>
      <c r="OU106" s="629"/>
      <c r="OV106" s="629"/>
      <c r="OW106" s="629"/>
      <c r="OX106" s="629"/>
      <c r="OY106" s="629"/>
      <c r="OZ106" s="629"/>
      <c r="PA106" s="629"/>
      <c r="PB106" s="629"/>
      <c r="PC106" s="629"/>
      <c r="PD106" s="629"/>
      <c r="PE106" s="629"/>
      <c r="PF106" s="629"/>
      <c r="PG106" s="629"/>
      <c r="PH106" s="629"/>
      <c r="PI106" s="629"/>
      <c r="PJ106" s="629"/>
      <c r="PK106" s="629"/>
      <c r="PL106" s="629"/>
      <c r="PM106" s="629"/>
      <c r="PN106" s="629"/>
      <c r="PO106" s="629"/>
      <c r="PP106" s="629"/>
      <c r="PQ106" s="629"/>
      <c r="PR106" s="629"/>
      <c r="PS106" s="629"/>
      <c r="PT106" s="629"/>
      <c r="PU106" s="629"/>
      <c r="PV106" s="629"/>
      <c r="PW106" s="629"/>
      <c r="PX106" s="629"/>
      <c r="PY106" s="629"/>
      <c r="PZ106" s="629"/>
      <c r="QA106" s="629"/>
      <c r="QB106" s="629"/>
      <c r="QC106" s="629"/>
      <c r="QD106" s="629"/>
      <c r="QE106" s="629"/>
      <c r="QF106" s="629"/>
      <c r="QG106" s="629"/>
      <c r="QH106" s="629"/>
      <c r="QI106" s="629"/>
      <c r="QJ106" s="629"/>
      <c r="QK106" s="629"/>
      <c r="QL106" s="629"/>
      <c r="QM106" s="629"/>
      <c r="QN106" s="629"/>
      <c r="QO106" s="629"/>
      <c r="QP106" s="629"/>
      <c r="QQ106" s="629"/>
      <c r="QR106" s="629"/>
      <c r="QS106" s="629"/>
      <c r="QT106" s="629"/>
      <c r="QU106" s="629"/>
      <c r="QV106" s="629"/>
      <c r="QW106" s="629"/>
      <c r="QX106" s="629"/>
      <c r="QY106" s="629"/>
      <c r="QZ106" s="629"/>
      <c r="RA106" s="629"/>
      <c r="RB106" s="629"/>
      <c r="RC106" s="629"/>
      <c r="RD106" s="629"/>
      <c r="RE106" s="629"/>
      <c r="RF106" s="629"/>
      <c r="RG106" s="629"/>
      <c r="RH106" s="629"/>
      <c r="RI106" s="629"/>
      <c r="RJ106" s="629"/>
      <c r="RK106" s="629"/>
      <c r="RL106" s="629"/>
      <c r="RM106" s="629"/>
      <c r="RN106" s="629"/>
      <c r="RO106" s="629"/>
      <c r="RP106" s="629"/>
      <c r="RQ106" s="629"/>
      <c r="RR106" s="629"/>
      <c r="RS106" s="629"/>
      <c r="RT106" s="629"/>
      <c r="RU106" s="629"/>
      <c r="RV106" s="629"/>
      <c r="RW106" s="629"/>
      <c r="RX106" s="629"/>
      <c r="RY106" s="629"/>
      <c r="RZ106" s="629"/>
      <c r="SA106" s="629"/>
      <c r="SB106" s="629"/>
      <c r="SC106" s="629"/>
      <c r="SD106" s="629"/>
      <c r="SE106" s="629"/>
      <c r="SF106" s="629"/>
      <c r="SG106" s="629"/>
      <c r="SH106" s="629"/>
      <c r="SI106" s="629"/>
      <c r="SJ106" s="629"/>
      <c r="SK106" s="629"/>
      <c r="SL106" s="629"/>
      <c r="SM106" s="629"/>
      <c r="SN106" s="629"/>
      <c r="SO106" s="629"/>
      <c r="SP106" s="629"/>
      <c r="SQ106" s="629"/>
      <c r="SR106" s="629"/>
      <c r="SS106" s="629"/>
      <c r="ST106" s="629"/>
      <c r="SU106" s="629"/>
      <c r="SV106" s="629"/>
      <c r="SW106" s="629"/>
      <c r="SX106" s="629"/>
      <c r="SY106" s="629"/>
      <c r="SZ106" s="629"/>
      <c r="TA106" s="629"/>
      <c r="TB106" s="629"/>
      <c r="TC106" s="629"/>
      <c r="TD106" s="629"/>
      <c r="TE106" s="629"/>
      <c r="TF106" s="629"/>
      <c r="TG106" s="629"/>
      <c r="TH106" s="629"/>
      <c r="TI106" s="629"/>
      <c r="TJ106" s="629"/>
      <c r="TK106" s="629"/>
      <c r="TL106" s="629"/>
      <c r="TM106" s="629"/>
      <c r="TN106" s="629"/>
      <c r="TO106" s="629"/>
      <c r="TP106" s="629"/>
      <c r="TQ106" s="629"/>
      <c r="TR106" s="629"/>
      <c r="TS106" s="629"/>
      <c r="TT106" s="629"/>
      <c r="TU106" s="629"/>
      <c r="TV106" s="629"/>
      <c r="TW106" s="629"/>
      <c r="TX106" s="629"/>
      <c r="TY106" s="629"/>
      <c r="TZ106" s="629"/>
      <c r="UA106" s="629"/>
      <c r="UB106" s="629"/>
      <c r="UC106" s="629"/>
      <c r="UD106" s="629"/>
      <c r="UE106" s="629"/>
      <c r="UF106" s="629"/>
      <c r="UG106" s="629"/>
      <c r="UH106" s="629"/>
      <c r="UI106" s="629"/>
      <c r="UJ106" s="629"/>
      <c r="UK106" s="629"/>
      <c r="UL106" s="629"/>
      <c r="UM106" s="629"/>
      <c r="UN106" s="629"/>
      <c r="UO106" s="629"/>
      <c r="UP106" s="629"/>
      <c r="UQ106" s="629"/>
      <c r="UR106" s="629"/>
      <c r="US106" s="629"/>
      <c r="UT106" s="629"/>
      <c r="UU106" s="629"/>
      <c r="UV106" s="629"/>
      <c r="UW106" s="629"/>
      <c r="UX106" s="629"/>
      <c r="UY106" s="629"/>
      <c r="UZ106" s="629"/>
      <c r="VA106" s="629"/>
      <c r="VB106" s="629"/>
      <c r="VC106" s="629"/>
      <c r="VD106" s="629"/>
      <c r="VE106" s="629"/>
      <c r="VF106" s="629"/>
      <c r="VG106" s="629"/>
      <c r="VH106" s="629"/>
      <c r="VI106" s="629"/>
      <c r="VJ106" s="629"/>
      <c r="VK106" s="629"/>
      <c r="VL106" s="629"/>
      <c r="VM106" s="629"/>
      <c r="VN106" s="629"/>
      <c r="VO106" s="629"/>
      <c r="VP106" s="629"/>
      <c r="VQ106" s="629"/>
      <c r="VR106" s="629"/>
      <c r="VS106" s="629"/>
      <c r="VT106" s="629"/>
      <c r="VU106" s="629"/>
      <c r="VV106" s="629"/>
      <c r="VW106" s="629"/>
      <c r="VX106" s="629"/>
      <c r="VY106" s="629"/>
      <c r="VZ106" s="629"/>
      <c r="WA106" s="629"/>
      <c r="WB106" s="629"/>
      <c r="WC106" s="629"/>
      <c r="WD106" s="629"/>
      <c r="WE106" s="629"/>
      <c r="WF106" s="629"/>
      <c r="WG106" s="629"/>
      <c r="WH106" s="629"/>
      <c r="WI106" s="629"/>
      <c r="WJ106" s="629"/>
      <c r="WK106" s="629"/>
      <c r="WL106" s="629"/>
      <c r="WM106" s="629"/>
      <c r="WN106" s="629"/>
      <c r="WO106" s="629"/>
      <c r="WP106" s="629"/>
      <c r="WQ106" s="629"/>
      <c r="WR106" s="629"/>
      <c r="WS106" s="629"/>
      <c r="WT106" s="629"/>
      <c r="WU106" s="629"/>
      <c r="WV106" s="629"/>
      <c r="WW106" s="629"/>
      <c r="WX106" s="629"/>
      <c r="WY106" s="629"/>
      <c r="WZ106" s="629"/>
      <c r="XA106" s="629"/>
      <c r="XB106" s="629"/>
      <c r="XC106" s="629"/>
      <c r="XD106" s="629"/>
      <c r="XE106" s="629"/>
      <c r="XF106" s="629"/>
      <c r="XG106" s="629"/>
      <c r="XH106" s="629"/>
      <c r="XI106" s="629"/>
      <c r="XJ106" s="629"/>
      <c r="XK106" s="629"/>
      <c r="XL106" s="629"/>
      <c r="XM106" s="629"/>
      <c r="XN106" s="629"/>
      <c r="XO106" s="629"/>
      <c r="XP106" s="629"/>
      <c r="XQ106" s="629"/>
      <c r="XR106" s="629"/>
      <c r="XS106" s="629"/>
      <c r="XT106" s="629"/>
      <c r="XU106" s="629"/>
      <c r="XV106" s="629"/>
      <c r="XW106" s="629"/>
      <c r="XX106" s="629"/>
      <c r="XY106" s="629"/>
      <c r="XZ106" s="629"/>
      <c r="YA106" s="629"/>
      <c r="YB106" s="629"/>
      <c r="YC106" s="629"/>
      <c r="YD106" s="629"/>
      <c r="YE106" s="629"/>
      <c r="YF106" s="629"/>
      <c r="YG106" s="629"/>
      <c r="YH106" s="629"/>
      <c r="YI106" s="629"/>
      <c r="YJ106" s="629"/>
      <c r="YK106" s="629"/>
      <c r="YL106" s="629"/>
      <c r="YM106" s="629"/>
      <c r="YN106" s="629"/>
      <c r="YO106" s="629"/>
      <c r="YP106" s="629"/>
      <c r="YQ106" s="629"/>
      <c r="YR106" s="629"/>
      <c r="YS106" s="629"/>
      <c r="YT106" s="629"/>
      <c r="YU106" s="629"/>
      <c r="YV106" s="629"/>
      <c r="YW106" s="629"/>
      <c r="YX106" s="629"/>
      <c r="YY106" s="629"/>
      <c r="YZ106" s="629"/>
      <c r="ZA106" s="629"/>
      <c r="ZB106" s="629"/>
      <c r="ZC106" s="629"/>
      <c r="ZD106" s="629"/>
      <c r="ZE106" s="629"/>
      <c r="ZF106" s="629"/>
      <c r="ZG106" s="629"/>
      <c r="ZH106" s="629"/>
      <c r="ZI106" s="629"/>
      <c r="ZJ106" s="629"/>
      <c r="ZK106" s="629"/>
      <c r="ZL106" s="629"/>
      <c r="ZM106" s="629"/>
      <c r="ZN106" s="629"/>
      <c r="ZO106" s="629"/>
      <c r="ZP106" s="629"/>
      <c r="ZQ106" s="629"/>
      <c r="ZR106" s="629"/>
      <c r="ZS106" s="629"/>
      <c r="ZT106" s="629"/>
      <c r="ZU106" s="629"/>
      <c r="ZV106" s="629"/>
      <c r="ZW106" s="629"/>
      <c r="ZX106" s="629"/>
      <c r="ZY106" s="629"/>
      <c r="ZZ106" s="629"/>
      <c r="AAA106" s="629"/>
      <c r="AAB106" s="629"/>
      <c r="AAC106" s="629"/>
      <c r="AAD106" s="629"/>
      <c r="AAE106" s="629"/>
      <c r="AAF106" s="629"/>
      <c r="AAG106" s="629"/>
      <c r="AAH106" s="629"/>
      <c r="AAI106" s="629"/>
      <c r="AAJ106" s="629"/>
      <c r="AAK106" s="629"/>
      <c r="AAL106" s="629"/>
      <c r="AAM106" s="629"/>
      <c r="AAN106" s="629"/>
      <c r="AAO106" s="629"/>
      <c r="AAP106" s="629"/>
      <c r="AAQ106" s="629"/>
      <c r="AAR106" s="629"/>
      <c r="AAS106" s="629"/>
      <c r="AAT106" s="629"/>
      <c r="AAU106" s="629"/>
      <c r="AAV106" s="629"/>
      <c r="AAW106" s="629"/>
      <c r="AAX106" s="629"/>
      <c r="AAY106" s="629"/>
      <c r="AAZ106" s="629"/>
      <c r="ABA106" s="629"/>
      <c r="ABB106" s="629"/>
      <c r="ABC106" s="629"/>
      <c r="ABD106" s="629"/>
      <c r="ABE106" s="629"/>
      <c r="ABF106" s="629"/>
      <c r="ABG106" s="629"/>
      <c r="ABH106" s="629"/>
      <c r="ABI106" s="629"/>
      <c r="ABJ106" s="629"/>
      <c r="ABK106" s="629"/>
      <c r="ABL106" s="629"/>
      <c r="ABM106" s="629"/>
      <c r="ABN106" s="629"/>
      <c r="ABO106" s="629"/>
      <c r="ABP106" s="629"/>
      <c r="ABQ106" s="629"/>
      <c r="ABR106" s="629"/>
      <c r="ABS106" s="629"/>
      <c r="ABT106" s="629"/>
      <c r="ABU106" s="629"/>
      <c r="ABV106" s="629"/>
      <c r="ABW106" s="629"/>
      <c r="ABX106" s="629"/>
      <c r="ABY106" s="629"/>
      <c r="ABZ106" s="629"/>
      <c r="ACA106" s="629"/>
      <c r="ACB106" s="629"/>
      <c r="ACC106" s="629"/>
      <c r="ACD106" s="629"/>
      <c r="ACE106" s="629"/>
      <c r="ACF106" s="629"/>
      <c r="ACG106" s="629"/>
      <c r="ACH106" s="629"/>
      <c r="ACI106" s="629"/>
      <c r="ACJ106" s="629"/>
      <c r="ACK106" s="629"/>
      <c r="ACL106" s="629"/>
      <c r="ACM106" s="629"/>
      <c r="ACN106" s="629"/>
      <c r="ACO106" s="629"/>
      <c r="ACP106" s="629"/>
      <c r="ACQ106" s="629"/>
      <c r="ACR106" s="629"/>
      <c r="ACS106" s="629"/>
      <c r="ACT106" s="629"/>
      <c r="ACU106" s="629"/>
      <c r="ACV106" s="629"/>
      <c r="ACW106" s="629"/>
      <c r="ACX106" s="629"/>
      <c r="ACY106" s="629"/>
      <c r="ACZ106" s="629"/>
      <c r="ADA106" s="629"/>
      <c r="ADB106" s="629"/>
      <c r="ADC106" s="629"/>
      <c r="ADD106" s="629"/>
      <c r="ADE106" s="629"/>
      <c r="ADF106" s="629"/>
      <c r="ADG106" s="629"/>
      <c r="ADH106" s="629"/>
      <c r="ADI106" s="629"/>
      <c r="ADJ106" s="629"/>
      <c r="ADK106" s="629"/>
      <c r="ADL106" s="629"/>
      <c r="ADM106" s="629"/>
      <c r="ADN106" s="629"/>
      <c r="ADO106" s="629"/>
      <c r="ADP106" s="629"/>
      <c r="ADQ106" s="629"/>
      <c r="ADR106" s="629"/>
      <c r="ADS106" s="629"/>
      <c r="ADT106" s="629"/>
      <c r="ADU106" s="629"/>
      <c r="ADV106" s="629"/>
      <c r="ADW106" s="629"/>
      <c r="ADX106" s="629"/>
      <c r="ADY106" s="629"/>
      <c r="ADZ106" s="629"/>
      <c r="AEA106" s="629"/>
      <c r="AEB106" s="629"/>
      <c r="AEC106" s="629"/>
      <c r="AED106" s="629"/>
      <c r="AEE106" s="629"/>
      <c r="AEF106" s="629"/>
      <c r="AEG106" s="629"/>
      <c r="AEH106" s="629"/>
      <c r="AEI106" s="629"/>
      <c r="AEJ106" s="629"/>
      <c r="AEK106" s="629"/>
      <c r="AEL106" s="629"/>
      <c r="AEM106" s="629"/>
      <c r="AEN106" s="629"/>
      <c r="AEO106" s="629"/>
      <c r="AEP106" s="629"/>
      <c r="AEQ106" s="629"/>
      <c r="AER106" s="629"/>
      <c r="AES106" s="629"/>
      <c r="AET106" s="629"/>
      <c r="AEU106" s="629"/>
      <c r="AEV106" s="629"/>
      <c r="AEW106" s="629"/>
      <c r="AEX106" s="629"/>
      <c r="AEY106" s="629"/>
      <c r="AEZ106" s="629"/>
      <c r="AFA106" s="629"/>
      <c r="AFB106" s="629"/>
      <c r="AFC106" s="629"/>
      <c r="AFD106" s="629"/>
      <c r="AFE106" s="629"/>
      <c r="AFF106" s="629"/>
      <c r="AFG106" s="629"/>
      <c r="AFH106" s="629"/>
      <c r="AFI106" s="629"/>
      <c r="AFJ106" s="629"/>
      <c r="AFK106" s="629"/>
      <c r="AFL106" s="629"/>
      <c r="AFM106" s="629"/>
      <c r="AFN106" s="629"/>
      <c r="AFO106" s="629"/>
      <c r="AFP106" s="629"/>
      <c r="AFQ106" s="629"/>
      <c r="AFR106" s="629"/>
      <c r="AFS106" s="629"/>
      <c r="AFT106" s="629"/>
      <c r="AFU106" s="629"/>
      <c r="AFV106" s="629"/>
      <c r="AFW106" s="629"/>
      <c r="AFX106" s="629"/>
      <c r="AFY106" s="629"/>
      <c r="AFZ106" s="629"/>
      <c r="AGA106" s="629"/>
      <c r="AGB106" s="629"/>
      <c r="AGC106" s="629"/>
      <c r="AGD106" s="629"/>
      <c r="AGE106" s="629"/>
      <c r="AGF106" s="629"/>
      <c r="AGG106" s="629"/>
      <c r="AGH106" s="629"/>
      <c r="AGI106" s="629"/>
      <c r="AGJ106" s="629"/>
      <c r="AGK106" s="629"/>
      <c r="AGL106" s="629"/>
      <c r="AGM106" s="629"/>
      <c r="AGN106" s="629"/>
      <c r="AGO106" s="629"/>
      <c r="AGP106" s="629"/>
      <c r="AGQ106" s="629"/>
      <c r="AGR106" s="629"/>
      <c r="AGS106" s="629"/>
      <c r="AGT106" s="629"/>
      <c r="AGU106" s="629"/>
      <c r="AGV106" s="629"/>
      <c r="AGW106" s="629"/>
      <c r="AGX106" s="629"/>
      <c r="AGY106" s="629"/>
      <c r="AGZ106" s="629"/>
      <c r="AHA106" s="629"/>
      <c r="AHB106" s="629"/>
      <c r="AHC106" s="629"/>
      <c r="AHD106" s="629"/>
      <c r="AHE106" s="629"/>
      <c r="AHF106" s="629"/>
      <c r="AHG106" s="629"/>
      <c r="AHH106" s="629"/>
      <c r="AHI106" s="629"/>
      <c r="AHJ106" s="629"/>
      <c r="AHK106" s="629"/>
      <c r="AHL106" s="629"/>
      <c r="AHM106" s="629"/>
      <c r="AHN106" s="629"/>
      <c r="AHO106" s="629"/>
      <c r="AHP106" s="629"/>
      <c r="AHQ106" s="629"/>
      <c r="AHR106" s="629"/>
      <c r="AHS106" s="629"/>
      <c r="AHT106" s="629"/>
      <c r="AHU106" s="629"/>
      <c r="AHV106" s="629"/>
      <c r="AHW106" s="629"/>
      <c r="AHX106" s="629"/>
      <c r="AHY106" s="629"/>
      <c r="AHZ106" s="629"/>
      <c r="AIA106" s="629"/>
      <c r="AIB106" s="629"/>
      <c r="AIC106" s="629"/>
      <c r="AID106" s="629"/>
      <c r="AIE106" s="629"/>
      <c r="AIF106" s="629"/>
      <c r="AIG106" s="629"/>
      <c r="AIH106" s="629"/>
      <c r="AII106" s="629"/>
    </row>
    <row r="107" spans="1:919" s="498" customFormat="1" ht="31.75" customHeight="1" x14ac:dyDescent="0.75">
      <c r="A107" s="2054"/>
      <c r="B107" s="2039"/>
      <c r="C107" s="2056">
        <v>14.4</v>
      </c>
      <c r="D107" s="663" t="s">
        <v>36</v>
      </c>
      <c r="E107" s="600" t="s">
        <v>23</v>
      </c>
      <c r="F107" s="600" t="s">
        <v>6</v>
      </c>
      <c r="G107" s="538">
        <f t="array" ref="G107">INDEX('Salary . staff rates'!$A$6:$C$28,MATCH(1,('Salary . staff rates'!$A$6:$A$28=MNO!E107)*('Salary . staff rates'!$B$6:$B$28=MNO!F107),0),3)</f>
        <v>65000</v>
      </c>
      <c r="H107" s="537">
        <f t="shared" si="137"/>
        <v>456.14035087719299</v>
      </c>
      <c r="I107" s="601">
        <v>60</v>
      </c>
      <c r="J107" s="602" t="s">
        <v>0</v>
      </c>
      <c r="K107" s="606">
        <v>0</v>
      </c>
      <c r="L107" s="603">
        <f t="shared" si="138"/>
        <v>0</v>
      </c>
      <c r="M107" s="648" t="s">
        <v>31</v>
      </c>
      <c r="N107" s="604">
        <f>IF(M107="Yes",L107*'Salary . staff rates'!$C$34,0)</f>
        <v>0</v>
      </c>
      <c r="O107" s="661"/>
      <c r="P107" s="662">
        <v>1</v>
      </c>
      <c r="Q107" s="662">
        <v>1</v>
      </c>
      <c r="R107" s="545"/>
      <c r="S107" s="546">
        <v>1</v>
      </c>
      <c r="T107" s="546">
        <f t="shared" si="151"/>
        <v>1</v>
      </c>
      <c r="U107" s="546">
        <f t="shared" si="152"/>
        <v>1</v>
      </c>
      <c r="W107" s="662"/>
      <c r="Y107" s="1011">
        <f t="shared" si="177"/>
        <v>0</v>
      </c>
      <c r="Z107" s="1011">
        <f t="shared" si="178"/>
        <v>0</v>
      </c>
      <c r="AB107" s="1011">
        <f t="shared" si="179"/>
        <v>0</v>
      </c>
      <c r="AC107" s="1011">
        <f t="shared" si="180"/>
        <v>0</v>
      </c>
      <c r="AD107" s="714"/>
      <c r="AE107" s="1011">
        <f t="shared" si="181"/>
        <v>0</v>
      </c>
      <c r="AF107" s="1011">
        <f t="shared" si="182"/>
        <v>0</v>
      </c>
      <c r="AH107" s="1011">
        <f t="shared" si="183"/>
        <v>0</v>
      </c>
      <c r="AI107" s="1011">
        <f t="shared" si="184"/>
        <v>0</v>
      </c>
      <c r="AJ107" s="714"/>
      <c r="AL107" s="548"/>
      <c r="AN107" s="1011">
        <f t="shared" si="185"/>
        <v>0</v>
      </c>
      <c r="AO107" s="1011">
        <f t="shared" si="186"/>
        <v>0</v>
      </c>
      <c r="AP107" s="547"/>
      <c r="AQ107" s="1011">
        <f t="shared" si="187"/>
        <v>0</v>
      </c>
      <c r="AR107" s="1011">
        <f t="shared" si="188"/>
        <v>0</v>
      </c>
      <c r="AS107" s="629"/>
      <c r="AT107" s="629"/>
      <c r="AU107" s="629"/>
      <c r="AV107" s="629"/>
      <c r="AW107" s="629"/>
      <c r="AX107" s="629"/>
      <c r="AY107" s="629"/>
      <c r="AZ107" s="629"/>
      <c r="BA107" s="629"/>
      <c r="BB107" s="629"/>
      <c r="BC107" s="629"/>
      <c r="BD107" s="629"/>
      <c r="BE107" s="629"/>
      <c r="BF107" s="629"/>
      <c r="BG107" s="629"/>
      <c r="BH107" s="629"/>
      <c r="BI107" s="629"/>
      <c r="BJ107" s="629"/>
      <c r="BK107" s="629"/>
      <c r="BL107" s="629"/>
      <c r="BM107" s="629"/>
      <c r="BN107" s="629"/>
      <c r="BO107" s="629"/>
      <c r="BP107" s="629"/>
      <c r="BQ107" s="629"/>
      <c r="BR107" s="629"/>
      <c r="BS107" s="629"/>
      <c r="BT107" s="629"/>
      <c r="BU107" s="629"/>
      <c r="BV107" s="629"/>
      <c r="BW107" s="629"/>
      <c r="BX107" s="629"/>
      <c r="BY107" s="629"/>
      <c r="BZ107" s="629"/>
      <c r="CA107" s="629"/>
      <c r="CB107" s="629"/>
      <c r="CC107" s="629"/>
      <c r="CD107" s="629"/>
      <c r="CE107" s="629"/>
      <c r="CF107" s="629"/>
      <c r="CG107" s="629"/>
      <c r="CH107" s="629"/>
      <c r="CI107" s="629"/>
      <c r="CJ107" s="629"/>
      <c r="CK107" s="629"/>
      <c r="CL107" s="629"/>
      <c r="CM107" s="629"/>
      <c r="CN107" s="629"/>
      <c r="CO107" s="629"/>
      <c r="CP107" s="629"/>
      <c r="CQ107" s="629"/>
      <c r="CR107" s="629"/>
      <c r="CS107" s="629"/>
      <c r="CT107" s="629"/>
      <c r="CU107" s="629"/>
      <c r="CV107" s="629"/>
      <c r="CW107" s="629"/>
      <c r="CX107" s="629"/>
      <c r="CY107" s="629"/>
      <c r="CZ107" s="629"/>
      <c r="DA107" s="629"/>
      <c r="DB107" s="629"/>
      <c r="DC107" s="629"/>
      <c r="DD107" s="629"/>
      <c r="DE107" s="629"/>
      <c r="DF107" s="629"/>
      <c r="DG107" s="629"/>
      <c r="DH107" s="629"/>
      <c r="DI107" s="629"/>
      <c r="DJ107" s="629"/>
      <c r="DK107" s="629"/>
      <c r="DL107" s="629"/>
      <c r="DM107" s="629"/>
      <c r="DN107" s="629"/>
      <c r="DO107" s="629"/>
      <c r="DP107" s="629"/>
      <c r="DQ107" s="629"/>
      <c r="DR107" s="629"/>
      <c r="DS107" s="629"/>
      <c r="DT107" s="629"/>
      <c r="DU107" s="629"/>
      <c r="DV107" s="629"/>
      <c r="DW107" s="629"/>
      <c r="DX107" s="629"/>
      <c r="DY107" s="629"/>
      <c r="DZ107" s="629"/>
      <c r="EA107" s="629"/>
      <c r="EB107" s="629"/>
      <c r="EC107" s="629"/>
      <c r="ED107" s="629"/>
      <c r="EE107" s="629"/>
      <c r="EF107" s="629"/>
      <c r="EG107" s="629"/>
      <c r="EH107" s="629"/>
      <c r="EI107" s="629"/>
      <c r="EJ107" s="629"/>
      <c r="EK107" s="629"/>
      <c r="EL107" s="629"/>
      <c r="EM107" s="629"/>
      <c r="EN107" s="629"/>
      <c r="EO107" s="629"/>
      <c r="EP107" s="629"/>
      <c r="EQ107" s="629"/>
      <c r="ER107" s="629"/>
      <c r="ES107" s="629"/>
      <c r="ET107" s="629"/>
      <c r="EU107" s="629"/>
      <c r="EV107" s="629"/>
      <c r="EW107" s="629"/>
      <c r="EX107" s="629"/>
      <c r="EY107" s="629"/>
      <c r="EZ107" s="629"/>
      <c r="FA107" s="629"/>
      <c r="FB107" s="629"/>
      <c r="FC107" s="629"/>
      <c r="FD107" s="629"/>
      <c r="FE107" s="629"/>
      <c r="FF107" s="629"/>
      <c r="FG107" s="629"/>
      <c r="FH107" s="629"/>
      <c r="FI107" s="629"/>
      <c r="FJ107" s="629"/>
      <c r="FK107" s="629"/>
      <c r="FL107" s="629"/>
      <c r="FM107" s="629"/>
      <c r="FN107" s="629"/>
      <c r="FO107" s="629"/>
      <c r="FP107" s="629"/>
      <c r="FQ107" s="629"/>
      <c r="FR107" s="629"/>
      <c r="FS107" s="629"/>
      <c r="FT107" s="629"/>
      <c r="FU107" s="629"/>
      <c r="FV107" s="629"/>
      <c r="FW107" s="629"/>
      <c r="FX107" s="629"/>
      <c r="FY107" s="629"/>
      <c r="FZ107" s="629"/>
      <c r="GA107" s="629"/>
      <c r="GB107" s="629"/>
      <c r="GC107" s="629"/>
      <c r="GD107" s="629"/>
      <c r="GE107" s="629"/>
      <c r="GF107" s="629"/>
      <c r="GG107" s="629"/>
      <c r="GH107" s="629"/>
      <c r="GI107" s="629"/>
      <c r="GJ107" s="629"/>
      <c r="GK107" s="629"/>
      <c r="GL107" s="629"/>
      <c r="GM107" s="629"/>
      <c r="GN107" s="629"/>
      <c r="GO107" s="629"/>
      <c r="GP107" s="629"/>
      <c r="GQ107" s="629"/>
      <c r="GR107" s="629"/>
      <c r="GS107" s="629"/>
      <c r="GT107" s="629"/>
      <c r="GU107" s="629"/>
      <c r="GV107" s="629"/>
      <c r="GW107" s="629"/>
      <c r="GX107" s="629"/>
      <c r="GY107" s="629"/>
      <c r="GZ107" s="629"/>
      <c r="HA107" s="629"/>
      <c r="HB107" s="629"/>
      <c r="HC107" s="629"/>
      <c r="HD107" s="629"/>
      <c r="HE107" s="629"/>
      <c r="HF107" s="629"/>
      <c r="HG107" s="629"/>
      <c r="HH107" s="629"/>
      <c r="HI107" s="629"/>
      <c r="HJ107" s="629"/>
      <c r="HK107" s="629"/>
      <c r="HL107" s="629"/>
      <c r="HM107" s="629"/>
      <c r="HN107" s="629"/>
      <c r="HO107" s="629"/>
      <c r="HP107" s="629"/>
      <c r="HQ107" s="629"/>
      <c r="HR107" s="629"/>
      <c r="HS107" s="629"/>
      <c r="HT107" s="629"/>
      <c r="HU107" s="629"/>
      <c r="HV107" s="629"/>
      <c r="HW107" s="629"/>
      <c r="HX107" s="629"/>
      <c r="HY107" s="629"/>
      <c r="HZ107" s="629"/>
      <c r="IA107" s="629"/>
      <c r="IB107" s="629"/>
      <c r="IC107" s="629"/>
      <c r="ID107" s="629"/>
      <c r="IE107" s="629"/>
      <c r="IF107" s="629"/>
      <c r="IG107" s="629"/>
      <c r="IH107" s="629"/>
      <c r="II107" s="629"/>
      <c r="IJ107" s="629"/>
      <c r="IK107" s="629"/>
      <c r="IL107" s="629"/>
      <c r="IM107" s="629"/>
      <c r="IN107" s="629"/>
      <c r="IO107" s="629"/>
      <c r="IP107" s="629"/>
      <c r="IQ107" s="629"/>
      <c r="IR107" s="629"/>
      <c r="IS107" s="629"/>
      <c r="IT107" s="629"/>
      <c r="IU107" s="629"/>
      <c r="IV107" s="629"/>
      <c r="IW107" s="629"/>
      <c r="IX107" s="629"/>
      <c r="IY107" s="629"/>
      <c r="IZ107" s="629"/>
      <c r="JA107" s="629"/>
      <c r="JB107" s="629"/>
      <c r="JC107" s="629"/>
      <c r="JD107" s="629"/>
      <c r="JE107" s="629"/>
      <c r="JF107" s="629"/>
      <c r="JG107" s="629"/>
      <c r="JH107" s="629"/>
      <c r="JI107" s="629"/>
      <c r="JJ107" s="629"/>
      <c r="JK107" s="629"/>
      <c r="JL107" s="629"/>
      <c r="JM107" s="629"/>
      <c r="JN107" s="629"/>
      <c r="JO107" s="629"/>
      <c r="JP107" s="629"/>
      <c r="JQ107" s="629"/>
      <c r="JR107" s="629"/>
      <c r="JS107" s="629"/>
      <c r="JT107" s="629"/>
      <c r="JU107" s="629"/>
      <c r="JV107" s="629"/>
      <c r="JW107" s="629"/>
      <c r="JX107" s="629"/>
      <c r="JY107" s="629"/>
      <c r="JZ107" s="629"/>
      <c r="KA107" s="629"/>
      <c r="KB107" s="629"/>
      <c r="KC107" s="629"/>
      <c r="KD107" s="629"/>
      <c r="KE107" s="629"/>
      <c r="KF107" s="629"/>
      <c r="KG107" s="629"/>
      <c r="KH107" s="629"/>
      <c r="KI107" s="629"/>
      <c r="KJ107" s="629"/>
      <c r="KK107" s="629"/>
      <c r="KL107" s="629"/>
      <c r="KM107" s="629"/>
      <c r="KN107" s="629"/>
      <c r="KO107" s="629"/>
      <c r="KP107" s="629"/>
      <c r="KQ107" s="629"/>
      <c r="KR107" s="629"/>
      <c r="KS107" s="629"/>
      <c r="KT107" s="629"/>
      <c r="KU107" s="629"/>
      <c r="KV107" s="629"/>
      <c r="KW107" s="629"/>
      <c r="KX107" s="629"/>
      <c r="KY107" s="629"/>
      <c r="KZ107" s="629"/>
      <c r="LA107" s="629"/>
      <c r="LB107" s="629"/>
      <c r="LC107" s="629"/>
      <c r="LD107" s="629"/>
      <c r="LE107" s="629"/>
      <c r="LF107" s="629"/>
      <c r="LG107" s="629"/>
      <c r="LH107" s="629"/>
      <c r="LI107" s="629"/>
      <c r="LJ107" s="629"/>
      <c r="LK107" s="629"/>
      <c r="LL107" s="629"/>
      <c r="LM107" s="629"/>
      <c r="LN107" s="629"/>
      <c r="LO107" s="629"/>
      <c r="LP107" s="629"/>
      <c r="LQ107" s="629"/>
      <c r="LR107" s="629"/>
      <c r="LS107" s="629"/>
      <c r="LT107" s="629"/>
      <c r="LU107" s="629"/>
      <c r="LV107" s="629"/>
      <c r="LW107" s="629"/>
      <c r="LX107" s="629"/>
      <c r="LY107" s="629"/>
      <c r="LZ107" s="629"/>
      <c r="MA107" s="629"/>
      <c r="MB107" s="629"/>
      <c r="MC107" s="629"/>
      <c r="MD107" s="629"/>
      <c r="ME107" s="629"/>
      <c r="MF107" s="629"/>
      <c r="MG107" s="629"/>
      <c r="MH107" s="629"/>
      <c r="MI107" s="629"/>
      <c r="MJ107" s="629"/>
      <c r="MK107" s="629"/>
      <c r="ML107" s="629"/>
      <c r="MM107" s="629"/>
      <c r="MN107" s="629"/>
      <c r="MO107" s="629"/>
      <c r="MP107" s="629"/>
      <c r="MQ107" s="629"/>
      <c r="MR107" s="629"/>
      <c r="MS107" s="629"/>
      <c r="MT107" s="629"/>
      <c r="MU107" s="629"/>
      <c r="MV107" s="629"/>
      <c r="MW107" s="629"/>
      <c r="MX107" s="629"/>
      <c r="MY107" s="629"/>
      <c r="MZ107" s="629"/>
      <c r="NA107" s="629"/>
      <c r="NB107" s="629"/>
      <c r="NC107" s="629"/>
      <c r="ND107" s="629"/>
      <c r="NE107" s="629"/>
      <c r="NF107" s="629"/>
      <c r="NG107" s="629"/>
      <c r="NH107" s="629"/>
      <c r="NI107" s="629"/>
      <c r="NJ107" s="629"/>
      <c r="NK107" s="629"/>
      <c r="NL107" s="629"/>
      <c r="NM107" s="629"/>
      <c r="NN107" s="629"/>
      <c r="NO107" s="629"/>
      <c r="NP107" s="629"/>
      <c r="NQ107" s="629"/>
      <c r="NR107" s="629"/>
      <c r="NS107" s="629"/>
      <c r="NT107" s="629"/>
      <c r="NU107" s="629"/>
      <c r="NV107" s="629"/>
      <c r="NW107" s="629"/>
      <c r="NX107" s="629"/>
      <c r="NY107" s="629"/>
      <c r="NZ107" s="629"/>
      <c r="OA107" s="629"/>
      <c r="OB107" s="629"/>
      <c r="OC107" s="629"/>
      <c r="OD107" s="629"/>
      <c r="OE107" s="629"/>
      <c r="OF107" s="629"/>
      <c r="OG107" s="629"/>
      <c r="OH107" s="629"/>
      <c r="OI107" s="629"/>
      <c r="OJ107" s="629"/>
      <c r="OK107" s="629"/>
      <c r="OL107" s="629"/>
      <c r="OM107" s="629"/>
      <c r="ON107" s="629"/>
      <c r="OO107" s="629"/>
      <c r="OP107" s="629"/>
      <c r="OQ107" s="629"/>
      <c r="OR107" s="629"/>
      <c r="OS107" s="629"/>
      <c r="OT107" s="629"/>
      <c r="OU107" s="629"/>
      <c r="OV107" s="629"/>
      <c r="OW107" s="629"/>
      <c r="OX107" s="629"/>
      <c r="OY107" s="629"/>
      <c r="OZ107" s="629"/>
      <c r="PA107" s="629"/>
      <c r="PB107" s="629"/>
      <c r="PC107" s="629"/>
      <c r="PD107" s="629"/>
      <c r="PE107" s="629"/>
      <c r="PF107" s="629"/>
      <c r="PG107" s="629"/>
      <c r="PH107" s="629"/>
      <c r="PI107" s="629"/>
      <c r="PJ107" s="629"/>
      <c r="PK107" s="629"/>
      <c r="PL107" s="629"/>
      <c r="PM107" s="629"/>
      <c r="PN107" s="629"/>
      <c r="PO107" s="629"/>
      <c r="PP107" s="629"/>
      <c r="PQ107" s="629"/>
      <c r="PR107" s="629"/>
      <c r="PS107" s="629"/>
      <c r="PT107" s="629"/>
      <c r="PU107" s="629"/>
      <c r="PV107" s="629"/>
      <c r="PW107" s="629"/>
      <c r="PX107" s="629"/>
      <c r="PY107" s="629"/>
      <c r="PZ107" s="629"/>
      <c r="QA107" s="629"/>
      <c r="QB107" s="629"/>
      <c r="QC107" s="629"/>
      <c r="QD107" s="629"/>
      <c r="QE107" s="629"/>
      <c r="QF107" s="629"/>
      <c r="QG107" s="629"/>
      <c r="QH107" s="629"/>
      <c r="QI107" s="629"/>
      <c r="QJ107" s="629"/>
      <c r="QK107" s="629"/>
      <c r="QL107" s="629"/>
      <c r="QM107" s="629"/>
      <c r="QN107" s="629"/>
      <c r="QO107" s="629"/>
      <c r="QP107" s="629"/>
      <c r="QQ107" s="629"/>
      <c r="QR107" s="629"/>
      <c r="QS107" s="629"/>
      <c r="QT107" s="629"/>
      <c r="QU107" s="629"/>
      <c r="QV107" s="629"/>
      <c r="QW107" s="629"/>
      <c r="QX107" s="629"/>
      <c r="QY107" s="629"/>
      <c r="QZ107" s="629"/>
      <c r="RA107" s="629"/>
      <c r="RB107" s="629"/>
      <c r="RC107" s="629"/>
      <c r="RD107" s="629"/>
      <c r="RE107" s="629"/>
      <c r="RF107" s="629"/>
      <c r="RG107" s="629"/>
      <c r="RH107" s="629"/>
      <c r="RI107" s="629"/>
      <c r="RJ107" s="629"/>
      <c r="RK107" s="629"/>
      <c r="RL107" s="629"/>
      <c r="RM107" s="629"/>
      <c r="RN107" s="629"/>
      <c r="RO107" s="629"/>
      <c r="RP107" s="629"/>
      <c r="RQ107" s="629"/>
      <c r="RR107" s="629"/>
      <c r="RS107" s="629"/>
      <c r="RT107" s="629"/>
      <c r="RU107" s="629"/>
      <c r="RV107" s="629"/>
      <c r="RW107" s="629"/>
      <c r="RX107" s="629"/>
      <c r="RY107" s="629"/>
      <c r="RZ107" s="629"/>
      <c r="SA107" s="629"/>
      <c r="SB107" s="629"/>
      <c r="SC107" s="629"/>
      <c r="SD107" s="629"/>
      <c r="SE107" s="629"/>
      <c r="SF107" s="629"/>
      <c r="SG107" s="629"/>
      <c r="SH107" s="629"/>
      <c r="SI107" s="629"/>
      <c r="SJ107" s="629"/>
      <c r="SK107" s="629"/>
      <c r="SL107" s="629"/>
      <c r="SM107" s="629"/>
      <c r="SN107" s="629"/>
      <c r="SO107" s="629"/>
      <c r="SP107" s="629"/>
      <c r="SQ107" s="629"/>
      <c r="SR107" s="629"/>
      <c r="SS107" s="629"/>
      <c r="ST107" s="629"/>
      <c r="SU107" s="629"/>
      <c r="SV107" s="629"/>
      <c r="SW107" s="629"/>
      <c r="SX107" s="629"/>
      <c r="SY107" s="629"/>
      <c r="SZ107" s="629"/>
      <c r="TA107" s="629"/>
      <c r="TB107" s="629"/>
      <c r="TC107" s="629"/>
      <c r="TD107" s="629"/>
      <c r="TE107" s="629"/>
      <c r="TF107" s="629"/>
      <c r="TG107" s="629"/>
      <c r="TH107" s="629"/>
      <c r="TI107" s="629"/>
      <c r="TJ107" s="629"/>
      <c r="TK107" s="629"/>
      <c r="TL107" s="629"/>
      <c r="TM107" s="629"/>
      <c r="TN107" s="629"/>
      <c r="TO107" s="629"/>
      <c r="TP107" s="629"/>
      <c r="TQ107" s="629"/>
      <c r="TR107" s="629"/>
      <c r="TS107" s="629"/>
      <c r="TT107" s="629"/>
      <c r="TU107" s="629"/>
      <c r="TV107" s="629"/>
      <c r="TW107" s="629"/>
      <c r="TX107" s="629"/>
      <c r="TY107" s="629"/>
      <c r="TZ107" s="629"/>
      <c r="UA107" s="629"/>
      <c r="UB107" s="629"/>
      <c r="UC107" s="629"/>
      <c r="UD107" s="629"/>
      <c r="UE107" s="629"/>
      <c r="UF107" s="629"/>
      <c r="UG107" s="629"/>
      <c r="UH107" s="629"/>
      <c r="UI107" s="629"/>
      <c r="UJ107" s="629"/>
      <c r="UK107" s="629"/>
      <c r="UL107" s="629"/>
      <c r="UM107" s="629"/>
      <c r="UN107" s="629"/>
      <c r="UO107" s="629"/>
      <c r="UP107" s="629"/>
      <c r="UQ107" s="629"/>
      <c r="UR107" s="629"/>
      <c r="US107" s="629"/>
      <c r="UT107" s="629"/>
      <c r="UU107" s="629"/>
      <c r="UV107" s="629"/>
      <c r="UW107" s="629"/>
      <c r="UX107" s="629"/>
      <c r="UY107" s="629"/>
      <c r="UZ107" s="629"/>
      <c r="VA107" s="629"/>
      <c r="VB107" s="629"/>
      <c r="VC107" s="629"/>
      <c r="VD107" s="629"/>
      <c r="VE107" s="629"/>
      <c r="VF107" s="629"/>
      <c r="VG107" s="629"/>
      <c r="VH107" s="629"/>
      <c r="VI107" s="629"/>
      <c r="VJ107" s="629"/>
      <c r="VK107" s="629"/>
      <c r="VL107" s="629"/>
      <c r="VM107" s="629"/>
      <c r="VN107" s="629"/>
      <c r="VO107" s="629"/>
      <c r="VP107" s="629"/>
      <c r="VQ107" s="629"/>
      <c r="VR107" s="629"/>
      <c r="VS107" s="629"/>
      <c r="VT107" s="629"/>
      <c r="VU107" s="629"/>
      <c r="VV107" s="629"/>
      <c r="VW107" s="629"/>
      <c r="VX107" s="629"/>
      <c r="VY107" s="629"/>
      <c r="VZ107" s="629"/>
      <c r="WA107" s="629"/>
      <c r="WB107" s="629"/>
      <c r="WC107" s="629"/>
      <c r="WD107" s="629"/>
      <c r="WE107" s="629"/>
      <c r="WF107" s="629"/>
      <c r="WG107" s="629"/>
      <c r="WH107" s="629"/>
      <c r="WI107" s="629"/>
      <c r="WJ107" s="629"/>
      <c r="WK107" s="629"/>
      <c r="WL107" s="629"/>
      <c r="WM107" s="629"/>
      <c r="WN107" s="629"/>
      <c r="WO107" s="629"/>
      <c r="WP107" s="629"/>
      <c r="WQ107" s="629"/>
      <c r="WR107" s="629"/>
      <c r="WS107" s="629"/>
      <c r="WT107" s="629"/>
      <c r="WU107" s="629"/>
      <c r="WV107" s="629"/>
      <c r="WW107" s="629"/>
      <c r="WX107" s="629"/>
      <c r="WY107" s="629"/>
      <c r="WZ107" s="629"/>
      <c r="XA107" s="629"/>
      <c r="XB107" s="629"/>
      <c r="XC107" s="629"/>
      <c r="XD107" s="629"/>
      <c r="XE107" s="629"/>
      <c r="XF107" s="629"/>
      <c r="XG107" s="629"/>
      <c r="XH107" s="629"/>
      <c r="XI107" s="629"/>
      <c r="XJ107" s="629"/>
      <c r="XK107" s="629"/>
      <c r="XL107" s="629"/>
      <c r="XM107" s="629"/>
      <c r="XN107" s="629"/>
      <c r="XO107" s="629"/>
      <c r="XP107" s="629"/>
      <c r="XQ107" s="629"/>
      <c r="XR107" s="629"/>
      <c r="XS107" s="629"/>
      <c r="XT107" s="629"/>
      <c r="XU107" s="629"/>
      <c r="XV107" s="629"/>
      <c r="XW107" s="629"/>
      <c r="XX107" s="629"/>
      <c r="XY107" s="629"/>
      <c r="XZ107" s="629"/>
      <c r="YA107" s="629"/>
      <c r="YB107" s="629"/>
      <c r="YC107" s="629"/>
      <c r="YD107" s="629"/>
      <c r="YE107" s="629"/>
      <c r="YF107" s="629"/>
      <c r="YG107" s="629"/>
      <c r="YH107" s="629"/>
      <c r="YI107" s="629"/>
      <c r="YJ107" s="629"/>
      <c r="YK107" s="629"/>
      <c r="YL107" s="629"/>
      <c r="YM107" s="629"/>
      <c r="YN107" s="629"/>
      <c r="YO107" s="629"/>
      <c r="YP107" s="629"/>
      <c r="YQ107" s="629"/>
      <c r="YR107" s="629"/>
      <c r="YS107" s="629"/>
      <c r="YT107" s="629"/>
      <c r="YU107" s="629"/>
      <c r="YV107" s="629"/>
      <c r="YW107" s="629"/>
      <c r="YX107" s="629"/>
      <c r="YY107" s="629"/>
      <c r="YZ107" s="629"/>
      <c r="ZA107" s="629"/>
      <c r="ZB107" s="629"/>
      <c r="ZC107" s="629"/>
      <c r="ZD107" s="629"/>
      <c r="ZE107" s="629"/>
      <c r="ZF107" s="629"/>
      <c r="ZG107" s="629"/>
      <c r="ZH107" s="629"/>
      <c r="ZI107" s="629"/>
      <c r="ZJ107" s="629"/>
      <c r="ZK107" s="629"/>
      <c r="ZL107" s="629"/>
      <c r="ZM107" s="629"/>
      <c r="ZN107" s="629"/>
      <c r="ZO107" s="629"/>
      <c r="ZP107" s="629"/>
      <c r="ZQ107" s="629"/>
      <c r="ZR107" s="629"/>
      <c r="ZS107" s="629"/>
      <c r="ZT107" s="629"/>
      <c r="ZU107" s="629"/>
      <c r="ZV107" s="629"/>
      <c r="ZW107" s="629"/>
      <c r="ZX107" s="629"/>
      <c r="ZY107" s="629"/>
      <c r="ZZ107" s="629"/>
      <c r="AAA107" s="629"/>
      <c r="AAB107" s="629"/>
      <c r="AAC107" s="629"/>
      <c r="AAD107" s="629"/>
      <c r="AAE107" s="629"/>
      <c r="AAF107" s="629"/>
      <c r="AAG107" s="629"/>
      <c r="AAH107" s="629"/>
      <c r="AAI107" s="629"/>
      <c r="AAJ107" s="629"/>
      <c r="AAK107" s="629"/>
      <c r="AAL107" s="629"/>
      <c r="AAM107" s="629"/>
      <c r="AAN107" s="629"/>
      <c r="AAO107" s="629"/>
      <c r="AAP107" s="629"/>
      <c r="AAQ107" s="629"/>
      <c r="AAR107" s="629"/>
      <c r="AAS107" s="629"/>
      <c r="AAT107" s="629"/>
      <c r="AAU107" s="629"/>
      <c r="AAV107" s="629"/>
      <c r="AAW107" s="629"/>
      <c r="AAX107" s="629"/>
      <c r="AAY107" s="629"/>
      <c r="AAZ107" s="629"/>
      <c r="ABA107" s="629"/>
      <c r="ABB107" s="629"/>
      <c r="ABC107" s="629"/>
      <c r="ABD107" s="629"/>
      <c r="ABE107" s="629"/>
      <c r="ABF107" s="629"/>
      <c r="ABG107" s="629"/>
      <c r="ABH107" s="629"/>
      <c r="ABI107" s="629"/>
      <c r="ABJ107" s="629"/>
      <c r="ABK107" s="629"/>
      <c r="ABL107" s="629"/>
      <c r="ABM107" s="629"/>
      <c r="ABN107" s="629"/>
      <c r="ABO107" s="629"/>
      <c r="ABP107" s="629"/>
      <c r="ABQ107" s="629"/>
      <c r="ABR107" s="629"/>
      <c r="ABS107" s="629"/>
      <c r="ABT107" s="629"/>
      <c r="ABU107" s="629"/>
      <c r="ABV107" s="629"/>
      <c r="ABW107" s="629"/>
      <c r="ABX107" s="629"/>
      <c r="ABY107" s="629"/>
      <c r="ABZ107" s="629"/>
      <c r="ACA107" s="629"/>
      <c r="ACB107" s="629"/>
      <c r="ACC107" s="629"/>
      <c r="ACD107" s="629"/>
      <c r="ACE107" s="629"/>
      <c r="ACF107" s="629"/>
      <c r="ACG107" s="629"/>
      <c r="ACH107" s="629"/>
      <c r="ACI107" s="629"/>
      <c r="ACJ107" s="629"/>
      <c r="ACK107" s="629"/>
      <c r="ACL107" s="629"/>
      <c r="ACM107" s="629"/>
      <c r="ACN107" s="629"/>
      <c r="ACO107" s="629"/>
      <c r="ACP107" s="629"/>
      <c r="ACQ107" s="629"/>
      <c r="ACR107" s="629"/>
      <c r="ACS107" s="629"/>
      <c r="ACT107" s="629"/>
      <c r="ACU107" s="629"/>
      <c r="ACV107" s="629"/>
      <c r="ACW107" s="629"/>
      <c r="ACX107" s="629"/>
      <c r="ACY107" s="629"/>
      <c r="ACZ107" s="629"/>
      <c r="ADA107" s="629"/>
      <c r="ADB107" s="629"/>
      <c r="ADC107" s="629"/>
      <c r="ADD107" s="629"/>
      <c r="ADE107" s="629"/>
      <c r="ADF107" s="629"/>
      <c r="ADG107" s="629"/>
      <c r="ADH107" s="629"/>
      <c r="ADI107" s="629"/>
      <c r="ADJ107" s="629"/>
      <c r="ADK107" s="629"/>
      <c r="ADL107" s="629"/>
      <c r="ADM107" s="629"/>
      <c r="ADN107" s="629"/>
      <c r="ADO107" s="629"/>
      <c r="ADP107" s="629"/>
      <c r="ADQ107" s="629"/>
      <c r="ADR107" s="629"/>
      <c r="ADS107" s="629"/>
      <c r="ADT107" s="629"/>
      <c r="ADU107" s="629"/>
      <c r="ADV107" s="629"/>
      <c r="ADW107" s="629"/>
      <c r="ADX107" s="629"/>
      <c r="ADY107" s="629"/>
      <c r="ADZ107" s="629"/>
      <c r="AEA107" s="629"/>
      <c r="AEB107" s="629"/>
      <c r="AEC107" s="629"/>
      <c r="AED107" s="629"/>
      <c r="AEE107" s="629"/>
      <c r="AEF107" s="629"/>
      <c r="AEG107" s="629"/>
      <c r="AEH107" s="629"/>
      <c r="AEI107" s="629"/>
      <c r="AEJ107" s="629"/>
      <c r="AEK107" s="629"/>
      <c r="AEL107" s="629"/>
      <c r="AEM107" s="629"/>
      <c r="AEN107" s="629"/>
      <c r="AEO107" s="629"/>
      <c r="AEP107" s="629"/>
      <c r="AEQ107" s="629"/>
      <c r="AER107" s="629"/>
      <c r="AES107" s="629"/>
      <c r="AET107" s="629"/>
      <c r="AEU107" s="629"/>
      <c r="AEV107" s="629"/>
      <c r="AEW107" s="629"/>
      <c r="AEX107" s="629"/>
      <c r="AEY107" s="629"/>
      <c r="AEZ107" s="629"/>
      <c r="AFA107" s="629"/>
      <c r="AFB107" s="629"/>
      <c r="AFC107" s="629"/>
      <c r="AFD107" s="629"/>
      <c r="AFE107" s="629"/>
      <c r="AFF107" s="629"/>
      <c r="AFG107" s="629"/>
      <c r="AFH107" s="629"/>
      <c r="AFI107" s="629"/>
      <c r="AFJ107" s="629"/>
      <c r="AFK107" s="629"/>
      <c r="AFL107" s="629"/>
      <c r="AFM107" s="629"/>
      <c r="AFN107" s="629"/>
      <c r="AFO107" s="629"/>
      <c r="AFP107" s="629"/>
      <c r="AFQ107" s="629"/>
      <c r="AFR107" s="629"/>
      <c r="AFS107" s="629"/>
      <c r="AFT107" s="629"/>
      <c r="AFU107" s="629"/>
      <c r="AFV107" s="629"/>
      <c r="AFW107" s="629"/>
      <c r="AFX107" s="629"/>
      <c r="AFY107" s="629"/>
      <c r="AFZ107" s="629"/>
      <c r="AGA107" s="629"/>
      <c r="AGB107" s="629"/>
      <c r="AGC107" s="629"/>
      <c r="AGD107" s="629"/>
      <c r="AGE107" s="629"/>
      <c r="AGF107" s="629"/>
      <c r="AGG107" s="629"/>
      <c r="AGH107" s="629"/>
      <c r="AGI107" s="629"/>
      <c r="AGJ107" s="629"/>
      <c r="AGK107" s="629"/>
      <c r="AGL107" s="629"/>
      <c r="AGM107" s="629"/>
      <c r="AGN107" s="629"/>
      <c r="AGO107" s="629"/>
      <c r="AGP107" s="629"/>
      <c r="AGQ107" s="629"/>
      <c r="AGR107" s="629"/>
      <c r="AGS107" s="629"/>
      <c r="AGT107" s="629"/>
      <c r="AGU107" s="629"/>
      <c r="AGV107" s="629"/>
      <c r="AGW107" s="629"/>
      <c r="AGX107" s="629"/>
      <c r="AGY107" s="629"/>
      <c r="AGZ107" s="629"/>
      <c r="AHA107" s="629"/>
      <c r="AHB107" s="629"/>
      <c r="AHC107" s="629"/>
      <c r="AHD107" s="629"/>
      <c r="AHE107" s="629"/>
      <c r="AHF107" s="629"/>
      <c r="AHG107" s="629"/>
      <c r="AHH107" s="629"/>
      <c r="AHI107" s="629"/>
      <c r="AHJ107" s="629"/>
      <c r="AHK107" s="629"/>
      <c r="AHL107" s="629"/>
      <c r="AHM107" s="629"/>
      <c r="AHN107" s="629"/>
      <c r="AHO107" s="629"/>
      <c r="AHP107" s="629"/>
      <c r="AHQ107" s="629"/>
      <c r="AHR107" s="629"/>
      <c r="AHS107" s="629"/>
      <c r="AHT107" s="629"/>
      <c r="AHU107" s="629"/>
      <c r="AHV107" s="629"/>
      <c r="AHW107" s="629"/>
      <c r="AHX107" s="629"/>
      <c r="AHY107" s="629"/>
      <c r="AHZ107" s="629"/>
      <c r="AIA107" s="629"/>
      <c r="AIB107" s="629"/>
      <c r="AIC107" s="629"/>
      <c r="AID107" s="629"/>
      <c r="AIE107" s="629"/>
      <c r="AIF107" s="629"/>
      <c r="AIG107" s="629"/>
      <c r="AIH107" s="629"/>
      <c r="AII107" s="629"/>
    </row>
    <row r="108" spans="1:919" s="498" customFormat="1" ht="31.75" customHeight="1" x14ac:dyDescent="0.75">
      <c r="A108" s="2054"/>
      <c r="B108" s="2039"/>
      <c r="C108" s="2057"/>
      <c r="D108" s="665"/>
      <c r="E108" s="600" t="s">
        <v>23</v>
      </c>
      <c r="F108" s="600" t="s">
        <v>8</v>
      </c>
      <c r="G108" s="538">
        <f t="array" ref="G108">INDEX('Salary . staff rates'!$A$6:$C$28,MATCH(1,('Salary . staff rates'!$A$6:$A$28=MNO!E108)*('Salary . staff rates'!$B$6:$B$28=MNO!F108),0),3)</f>
        <v>37000</v>
      </c>
      <c r="H108" s="537">
        <f t="shared" si="137"/>
        <v>259.64912280701759</v>
      </c>
      <c r="I108" s="601">
        <v>0</v>
      </c>
      <c r="J108" s="602" t="s">
        <v>0</v>
      </c>
      <c r="K108" s="606">
        <v>0</v>
      </c>
      <c r="L108" s="603">
        <f t="shared" si="138"/>
        <v>0</v>
      </c>
      <c r="M108" s="648" t="s">
        <v>31</v>
      </c>
      <c r="N108" s="604">
        <f>IF(M108="Yes",L108*'Salary . staff rates'!$C$34,0)</f>
        <v>0</v>
      </c>
      <c r="O108" s="661"/>
      <c r="P108" s="662">
        <v>1</v>
      </c>
      <c r="Q108" s="662">
        <v>1</v>
      </c>
      <c r="R108" s="545"/>
      <c r="S108" s="546">
        <v>1</v>
      </c>
      <c r="T108" s="546">
        <f t="shared" si="151"/>
        <v>1</v>
      </c>
      <c r="U108" s="546">
        <f t="shared" si="152"/>
        <v>1</v>
      </c>
      <c r="W108" s="662"/>
      <c r="Y108" s="1011">
        <f t="shared" si="177"/>
        <v>0</v>
      </c>
      <c r="Z108" s="1011">
        <f t="shared" si="178"/>
        <v>0</v>
      </c>
      <c r="AB108" s="1011">
        <f t="shared" si="179"/>
        <v>0</v>
      </c>
      <c r="AC108" s="1011">
        <f t="shared" si="180"/>
        <v>0</v>
      </c>
      <c r="AD108" s="714"/>
      <c r="AE108" s="1011">
        <f t="shared" si="181"/>
        <v>0</v>
      </c>
      <c r="AF108" s="1011">
        <f t="shared" si="182"/>
        <v>0</v>
      </c>
      <c r="AH108" s="1011">
        <f t="shared" si="183"/>
        <v>0</v>
      </c>
      <c r="AI108" s="1011">
        <f t="shared" si="184"/>
        <v>0</v>
      </c>
      <c r="AJ108" s="714"/>
      <c r="AL108" s="548"/>
      <c r="AN108" s="1011">
        <f t="shared" si="185"/>
        <v>0</v>
      </c>
      <c r="AO108" s="1011">
        <f t="shared" si="186"/>
        <v>0</v>
      </c>
      <c r="AP108" s="547"/>
      <c r="AQ108" s="1011">
        <f t="shared" si="187"/>
        <v>0</v>
      </c>
      <c r="AR108" s="1011">
        <f t="shared" si="188"/>
        <v>0</v>
      </c>
      <c r="AS108" s="629"/>
      <c r="AT108" s="629"/>
      <c r="AU108" s="629"/>
      <c r="AV108" s="629"/>
      <c r="AW108" s="629"/>
      <c r="AX108" s="629"/>
      <c r="AY108" s="629"/>
      <c r="AZ108" s="629"/>
      <c r="BA108" s="629"/>
      <c r="BB108" s="629"/>
      <c r="BC108" s="629"/>
      <c r="BD108" s="629"/>
      <c r="BE108" s="629"/>
      <c r="BF108" s="629"/>
      <c r="BG108" s="629"/>
      <c r="BH108" s="629"/>
      <c r="BI108" s="629"/>
      <c r="BJ108" s="629"/>
      <c r="BK108" s="629"/>
      <c r="BL108" s="629"/>
      <c r="BM108" s="629"/>
      <c r="BN108" s="629"/>
      <c r="BO108" s="629"/>
      <c r="BP108" s="629"/>
      <c r="BQ108" s="629"/>
      <c r="BR108" s="629"/>
      <c r="BS108" s="629"/>
      <c r="BT108" s="629"/>
      <c r="BU108" s="629"/>
      <c r="BV108" s="629"/>
      <c r="BW108" s="629"/>
      <c r="BX108" s="629"/>
      <c r="BY108" s="629"/>
      <c r="BZ108" s="629"/>
      <c r="CA108" s="629"/>
      <c r="CB108" s="629"/>
      <c r="CC108" s="629"/>
      <c r="CD108" s="629"/>
      <c r="CE108" s="629"/>
      <c r="CF108" s="629"/>
      <c r="CG108" s="629"/>
      <c r="CH108" s="629"/>
      <c r="CI108" s="629"/>
      <c r="CJ108" s="629"/>
      <c r="CK108" s="629"/>
      <c r="CL108" s="629"/>
      <c r="CM108" s="629"/>
      <c r="CN108" s="629"/>
      <c r="CO108" s="629"/>
      <c r="CP108" s="629"/>
      <c r="CQ108" s="629"/>
      <c r="CR108" s="629"/>
      <c r="CS108" s="629"/>
      <c r="CT108" s="629"/>
      <c r="CU108" s="629"/>
      <c r="CV108" s="629"/>
      <c r="CW108" s="629"/>
      <c r="CX108" s="629"/>
      <c r="CY108" s="629"/>
      <c r="CZ108" s="629"/>
      <c r="DA108" s="629"/>
      <c r="DB108" s="629"/>
      <c r="DC108" s="629"/>
      <c r="DD108" s="629"/>
      <c r="DE108" s="629"/>
      <c r="DF108" s="629"/>
      <c r="DG108" s="629"/>
      <c r="DH108" s="629"/>
      <c r="DI108" s="629"/>
      <c r="DJ108" s="629"/>
      <c r="DK108" s="629"/>
      <c r="DL108" s="629"/>
      <c r="DM108" s="629"/>
      <c r="DN108" s="629"/>
      <c r="DO108" s="629"/>
      <c r="DP108" s="629"/>
      <c r="DQ108" s="629"/>
      <c r="DR108" s="629"/>
      <c r="DS108" s="629"/>
      <c r="DT108" s="629"/>
      <c r="DU108" s="629"/>
      <c r="DV108" s="629"/>
      <c r="DW108" s="629"/>
      <c r="DX108" s="629"/>
      <c r="DY108" s="629"/>
      <c r="DZ108" s="629"/>
      <c r="EA108" s="629"/>
      <c r="EB108" s="629"/>
      <c r="EC108" s="629"/>
      <c r="ED108" s="629"/>
      <c r="EE108" s="629"/>
      <c r="EF108" s="629"/>
      <c r="EG108" s="629"/>
      <c r="EH108" s="629"/>
      <c r="EI108" s="629"/>
      <c r="EJ108" s="629"/>
      <c r="EK108" s="629"/>
      <c r="EL108" s="629"/>
      <c r="EM108" s="629"/>
      <c r="EN108" s="629"/>
      <c r="EO108" s="629"/>
      <c r="EP108" s="629"/>
      <c r="EQ108" s="629"/>
      <c r="ER108" s="629"/>
      <c r="ES108" s="629"/>
      <c r="ET108" s="629"/>
      <c r="EU108" s="629"/>
      <c r="EV108" s="629"/>
      <c r="EW108" s="629"/>
      <c r="EX108" s="629"/>
      <c r="EY108" s="629"/>
      <c r="EZ108" s="629"/>
      <c r="FA108" s="629"/>
      <c r="FB108" s="629"/>
      <c r="FC108" s="629"/>
      <c r="FD108" s="629"/>
      <c r="FE108" s="629"/>
      <c r="FF108" s="629"/>
      <c r="FG108" s="629"/>
      <c r="FH108" s="629"/>
      <c r="FI108" s="629"/>
      <c r="FJ108" s="629"/>
      <c r="FK108" s="629"/>
      <c r="FL108" s="629"/>
      <c r="FM108" s="629"/>
      <c r="FN108" s="629"/>
      <c r="FO108" s="629"/>
      <c r="FP108" s="629"/>
      <c r="FQ108" s="629"/>
      <c r="FR108" s="629"/>
      <c r="FS108" s="629"/>
      <c r="FT108" s="629"/>
      <c r="FU108" s="629"/>
      <c r="FV108" s="629"/>
      <c r="FW108" s="629"/>
      <c r="FX108" s="629"/>
      <c r="FY108" s="629"/>
      <c r="FZ108" s="629"/>
      <c r="GA108" s="629"/>
      <c r="GB108" s="629"/>
      <c r="GC108" s="629"/>
      <c r="GD108" s="629"/>
      <c r="GE108" s="629"/>
      <c r="GF108" s="629"/>
      <c r="GG108" s="629"/>
      <c r="GH108" s="629"/>
      <c r="GI108" s="629"/>
      <c r="GJ108" s="629"/>
      <c r="GK108" s="629"/>
      <c r="GL108" s="629"/>
      <c r="GM108" s="629"/>
      <c r="GN108" s="629"/>
      <c r="GO108" s="629"/>
      <c r="GP108" s="629"/>
      <c r="GQ108" s="629"/>
      <c r="GR108" s="629"/>
      <c r="GS108" s="629"/>
      <c r="GT108" s="629"/>
      <c r="GU108" s="629"/>
      <c r="GV108" s="629"/>
      <c r="GW108" s="629"/>
      <c r="GX108" s="629"/>
      <c r="GY108" s="629"/>
      <c r="GZ108" s="629"/>
      <c r="HA108" s="629"/>
      <c r="HB108" s="629"/>
      <c r="HC108" s="629"/>
      <c r="HD108" s="629"/>
      <c r="HE108" s="629"/>
      <c r="HF108" s="629"/>
      <c r="HG108" s="629"/>
      <c r="HH108" s="629"/>
      <c r="HI108" s="629"/>
      <c r="HJ108" s="629"/>
      <c r="HK108" s="629"/>
      <c r="HL108" s="629"/>
      <c r="HM108" s="629"/>
      <c r="HN108" s="629"/>
      <c r="HO108" s="629"/>
      <c r="HP108" s="629"/>
      <c r="HQ108" s="629"/>
      <c r="HR108" s="629"/>
      <c r="HS108" s="629"/>
      <c r="HT108" s="629"/>
      <c r="HU108" s="629"/>
      <c r="HV108" s="629"/>
      <c r="HW108" s="629"/>
      <c r="HX108" s="629"/>
      <c r="HY108" s="629"/>
      <c r="HZ108" s="629"/>
      <c r="IA108" s="629"/>
      <c r="IB108" s="629"/>
      <c r="IC108" s="629"/>
      <c r="ID108" s="629"/>
      <c r="IE108" s="629"/>
      <c r="IF108" s="629"/>
      <c r="IG108" s="629"/>
      <c r="IH108" s="629"/>
      <c r="II108" s="629"/>
      <c r="IJ108" s="629"/>
      <c r="IK108" s="629"/>
      <c r="IL108" s="629"/>
      <c r="IM108" s="629"/>
      <c r="IN108" s="629"/>
      <c r="IO108" s="629"/>
      <c r="IP108" s="629"/>
      <c r="IQ108" s="629"/>
      <c r="IR108" s="629"/>
      <c r="IS108" s="629"/>
      <c r="IT108" s="629"/>
      <c r="IU108" s="629"/>
      <c r="IV108" s="629"/>
      <c r="IW108" s="629"/>
      <c r="IX108" s="629"/>
      <c r="IY108" s="629"/>
      <c r="IZ108" s="629"/>
      <c r="JA108" s="629"/>
      <c r="JB108" s="629"/>
      <c r="JC108" s="629"/>
      <c r="JD108" s="629"/>
      <c r="JE108" s="629"/>
      <c r="JF108" s="629"/>
      <c r="JG108" s="629"/>
      <c r="JH108" s="629"/>
      <c r="JI108" s="629"/>
      <c r="JJ108" s="629"/>
      <c r="JK108" s="629"/>
      <c r="JL108" s="629"/>
      <c r="JM108" s="629"/>
      <c r="JN108" s="629"/>
      <c r="JO108" s="629"/>
      <c r="JP108" s="629"/>
      <c r="JQ108" s="629"/>
      <c r="JR108" s="629"/>
      <c r="JS108" s="629"/>
      <c r="JT108" s="629"/>
      <c r="JU108" s="629"/>
      <c r="JV108" s="629"/>
      <c r="JW108" s="629"/>
      <c r="JX108" s="629"/>
      <c r="JY108" s="629"/>
      <c r="JZ108" s="629"/>
      <c r="KA108" s="629"/>
      <c r="KB108" s="629"/>
      <c r="KC108" s="629"/>
      <c r="KD108" s="629"/>
      <c r="KE108" s="629"/>
      <c r="KF108" s="629"/>
      <c r="KG108" s="629"/>
      <c r="KH108" s="629"/>
      <c r="KI108" s="629"/>
      <c r="KJ108" s="629"/>
      <c r="KK108" s="629"/>
      <c r="KL108" s="629"/>
      <c r="KM108" s="629"/>
      <c r="KN108" s="629"/>
      <c r="KO108" s="629"/>
      <c r="KP108" s="629"/>
      <c r="KQ108" s="629"/>
      <c r="KR108" s="629"/>
      <c r="KS108" s="629"/>
      <c r="KT108" s="629"/>
      <c r="KU108" s="629"/>
      <c r="KV108" s="629"/>
      <c r="KW108" s="629"/>
      <c r="KX108" s="629"/>
      <c r="KY108" s="629"/>
      <c r="KZ108" s="629"/>
      <c r="LA108" s="629"/>
      <c r="LB108" s="629"/>
      <c r="LC108" s="629"/>
      <c r="LD108" s="629"/>
      <c r="LE108" s="629"/>
      <c r="LF108" s="629"/>
      <c r="LG108" s="629"/>
      <c r="LH108" s="629"/>
      <c r="LI108" s="629"/>
      <c r="LJ108" s="629"/>
      <c r="LK108" s="629"/>
      <c r="LL108" s="629"/>
      <c r="LM108" s="629"/>
      <c r="LN108" s="629"/>
      <c r="LO108" s="629"/>
      <c r="LP108" s="629"/>
      <c r="LQ108" s="629"/>
      <c r="LR108" s="629"/>
      <c r="LS108" s="629"/>
      <c r="LT108" s="629"/>
      <c r="LU108" s="629"/>
      <c r="LV108" s="629"/>
      <c r="LW108" s="629"/>
      <c r="LX108" s="629"/>
      <c r="LY108" s="629"/>
      <c r="LZ108" s="629"/>
      <c r="MA108" s="629"/>
      <c r="MB108" s="629"/>
      <c r="MC108" s="629"/>
      <c r="MD108" s="629"/>
      <c r="ME108" s="629"/>
      <c r="MF108" s="629"/>
      <c r="MG108" s="629"/>
      <c r="MH108" s="629"/>
      <c r="MI108" s="629"/>
      <c r="MJ108" s="629"/>
      <c r="MK108" s="629"/>
      <c r="ML108" s="629"/>
      <c r="MM108" s="629"/>
      <c r="MN108" s="629"/>
      <c r="MO108" s="629"/>
      <c r="MP108" s="629"/>
      <c r="MQ108" s="629"/>
      <c r="MR108" s="629"/>
      <c r="MS108" s="629"/>
      <c r="MT108" s="629"/>
      <c r="MU108" s="629"/>
      <c r="MV108" s="629"/>
      <c r="MW108" s="629"/>
      <c r="MX108" s="629"/>
      <c r="MY108" s="629"/>
      <c r="MZ108" s="629"/>
      <c r="NA108" s="629"/>
      <c r="NB108" s="629"/>
      <c r="NC108" s="629"/>
      <c r="ND108" s="629"/>
      <c r="NE108" s="629"/>
      <c r="NF108" s="629"/>
      <c r="NG108" s="629"/>
      <c r="NH108" s="629"/>
      <c r="NI108" s="629"/>
      <c r="NJ108" s="629"/>
      <c r="NK108" s="629"/>
      <c r="NL108" s="629"/>
      <c r="NM108" s="629"/>
      <c r="NN108" s="629"/>
      <c r="NO108" s="629"/>
      <c r="NP108" s="629"/>
      <c r="NQ108" s="629"/>
      <c r="NR108" s="629"/>
      <c r="NS108" s="629"/>
      <c r="NT108" s="629"/>
      <c r="NU108" s="629"/>
      <c r="NV108" s="629"/>
      <c r="NW108" s="629"/>
      <c r="NX108" s="629"/>
      <c r="NY108" s="629"/>
      <c r="NZ108" s="629"/>
      <c r="OA108" s="629"/>
      <c r="OB108" s="629"/>
      <c r="OC108" s="629"/>
      <c r="OD108" s="629"/>
      <c r="OE108" s="629"/>
      <c r="OF108" s="629"/>
      <c r="OG108" s="629"/>
      <c r="OH108" s="629"/>
      <c r="OI108" s="629"/>
      <c r="OJ108" s="629"/>
      <c r="OK108" s="629"/>
      <c r="OL108" s="629"/>
      <c r="OM108" s="629"/>
      <c r="ON108" s="629"/>
      <c r="OO108" s="629"/>
      <c r="OP108" s="629"/>
      <c r="OQ108" s="629"/>
      <c r="OR108" s="629"/>
      <c r="OS108" s="629"/>
      <c r="OT108" s="629"/>
      <c r="OU108" s="629"/>
      <c r="OV108" s="629"/>
      <c r="OW108" s="629"/>
      <c r="OX108" s="629"/>
      <c r="OY108" s="629"/>
      <c r="OZ108" s="629"/>
      <c r="PA108" s="629"/>
      <c r="PB108" s="629"/>
      <c r="PC108" s="629"/>
      <c r="PD108" s="629"/>
      <c r="PE108" s="629"/>
      <c r="PF108" s="629"/>
      <c r="PG108" s="629"/>
      <c r="PH108" s="629"/>
      <c r="PI108" s="629"/>
      <c r="PJ108" s="629"/>
      <c r="PK108" s="629"/>
      <c r="PL108" s="629"/>
      <c r="PM108" s="629"/>
      <c r="PN108" s="629"/>
      <c r="PO108" s="629"/>
      <c r="PP108" s="629"/>
      <c r="PQ108" s="629"/>
      <c r="PR108" s="629"/>
      <c r="PS108" s="629"/>
      <c r="PT108" s="629"/>
      <c r="PU108" s="629"/>
      <c r="PV108" s="629"/>
      <c r="PW108" s="629"/>
      <c r="PX108" s="629"/>
      <c r="PY108" s="629"/>
      <c r="PZ108" s="629"/>
      <c r="QA108" s="629"/>
      <c r="QB108" s="629"/>
      <c r="QC108" s="629"/>
      <c r="QD108" s="629"/>
      <c r="QE108" s="629"/>
      <c r="QF108" s="629"/>
      <c r="QG108" s="629"/>
      <c r="QH108" s="629"/>
      <c r="QI108" s="629"/>
      <c r="QJ108" s="629"/>
      <c r="QK108" s="629"/>
      <c r="QL108" s="629"/>
      <c r="QM108" s="629"/>
      <c r="QN108" s="629"/>
      <c r="QO108" s="629"/>
      <c r="QP108" s="629"/>
      <c r="QQ108" s="629"/>
      <c r="QR108" s="629"/>
      <c r="QS108" s="629"/>
      <c r="QT108" s="629"/>
      <c r="QU108" s="629"/>
      <c r="QV108" s="629"/>
      <c r="QW108" s="629"/>
      <c r="QX108" s="629"/>
      <c r="QY108" s="629"/>
      <c r="QZ108" s="629"/>
      <c r="RA108" s="629"/>
      <c r="RB108" s="629"/>
      <c r="RC108" s="629"/>
      <c r="RD108" s="629"/>
      <c r="RE108" s="629"/>
      <c r="RF108" s="629"/>
      <c r="RG108" s="629"/>
      <c r="RH108" s="629"/>
      <c r="RI108" s="629"/>
      <c r="RJ108" s="629"/>
      <c r="RK108" s="629"/>
      <c r="RL108" s="629"/>
      <c r="RM108" s="629"/>
      <c r="RN108" s="629"/>
      <c r="RO108" s="629"/>
      <c r="RP108" s="629"/>
      <c r="RQ108" s="629"/>
      <c r="RR108" s="629"/>
      <c r="RS108" s="629"/>
      <c r="RT108" s="629"/>
      <c r="RU108" s="629"/>
      <c r="RV108" s="629"/>
      <c r="RW108" s="629"/>
      <c r="RX108" s="629"/>
      <c r="RY108" s="629"/>
      <c r="RZ108" s="629"/>
      <c r="SA108" s="629"/>
      <c r="SB108" s="629"/>
      <c r="SC108" s="629"/>
      <c r="SD108" s="629"/>
      <c r="SE108" s="629"/>
      <c r="SF108" s="629"/>
      <c r="SG108" s="629"/>
      <c r="SH108" s="629"/>
      <c r="SI108" s="629"/>
      <c r="SJ108" s="629"/>
      <c r="SK108" s="629"/>
      <c r="SL108" s="629"/>
      <c r="SM108" s="629"/>
      <c r="SN108" s="629"/>
      <c r="SO108" s="629"/>
      <c r="SP108" s="629"/>
      <c r="SQ108" s="629"/>
      <c r="SR108" s="629"/>
      <c r="SS108" s="629"/>
      <c r="ST108" s="629"/>
      <c r="SU108" s="629"/>
      <c r="SV108" s="629"/>
      <c r="SW108" s="629"/>
      <c r="SX108" s="629"/>
      <c r="SY108" s="629"/>
      <c r="SZ108" s="629"/>
      <c r="TA108" s="629"/>
      <c r="TB108" s="629"/>
      <c r="TC108" s="629"/>
      <c r="TD108" s="629"/>
      <c r="TE108" s="629"/>
      <c r="TF108" s="629"/>
      <c r="TG108" s="629"/>
      <c r="TH108" s="629"/>
      <c r="TI108" s="629"/>
      <c r="TJ108" s="629"/>
      <c r="TK108" s="629"/>
      <c r="TL108" s="629"/>
      <c r="TM108" s="629"/>
      <c r="TN108" s="629"/>
      <c r="TO108" s="629"/>
      <c r="TP108" s="629"/>
      <c r="TQ108" s="629"/>
      <c r="TR108" s="629"/>
      <c r="TS108" s="629"/>
      <c r="TT108" s="629"/>
      <c r="TU108" s="629"/>
      <c r="TV108" s="629"/>
      <c r="TW108" s="629"/>
      <c r="TX108" s="629"/>
      <c r="TY108" s="629"/>
      <c r="TZ108" s="629"/>
      <c r="UA108" s="629"/>
      <c r="UB108" s="629"/>
      <c r="UC108" s="629"/>
      <c r="UD108" s="629"/>
      <c r="UE108" s="629"/>
      <c r="UF108" s="629"/>
      <c r="UG108" s="629"/>
      <c r="UH108" s="629"/>
      <c r="UI108" s="629"/>
      <c r="UJ108" s="629"/>
      <c r="UK108" s="629"/>
      <c r="UL108" s="629"/>
      <c r="UM108" s="629"/>
      <c r="UN108" s="629"/>
      <c r="UO108" s="629"/>
      <c r="UP108" s="629"/>
      <c r="UQ108" s="629"/>
      <c r="UR108" s="629"/>
      <c r="US108" s="629"/>
      <c r="UT108" s="629"/>
      <c r="UU108" s="629"/>
      <c r="UV108" s="629"/>
      <c r="UW108" s="629"/>
      <c r="UX108" s="629"/>
      <c r="UY108" s="629"/>
      <c r="UZ108" s="629"/>
      <c r="VA108" s="629"/>
      <c r="VB108" s="629"/>
      <c r="VC108" s="629"/>
      <c r="VD108" s="629"/>
      <c r="VE108" s="629"/>
      <c r="VF108" s="629"/>
      <c r="VG108" s="629"/>
      <c r="VH108" s="629"/>
      <c r="VI108" s="629"/>
      <c r="VJ108" s="629"/>
      <c r="VK108" s="629"/>
      <c r="VL108" s="629"/>
      <c r="VM108" s="629"/>
      <c r="VN108" s="629"/>
      <c r="VO108" s="629"/>
      <c r="VP108" s="629"/>
      <c r="VQ108" s="629"/>
      <c r="VR108" s="629"/>
      <c r="VS108" s="629"/>
      <c r="VT108" s="629"/>
      <c r="VU108" s="629"/>
      <c r="VV108" s="629"/>
      <c r="VW108" s="629"/>
      <c r="VX108" s="629"/>
      <c r="VY108" s="629"/>
      <c r="VZ108" s="629"/>
      <c r="WA108" s="629"/>
      <c r="WB108" s="629"/>
      <c r="WC108" s="629"/>
      <c r="WD108" s="629"/>
      <c r="WE108" s="629"/>
      <c r="WF108" s="629"/>
      <c r="WG108" s="629"/>
      <c r="WH108" s="629"/>
      <c r="WI108" s="629"/>
      <c r="WJ108" s="629"/>
      <c r="WK108" s="629"/>
      <c r="WL108" s="629"/>
      <c r="WM108" s="629"/>
      <c r="WN108" s="629"/>
      <c r="WO108" s="629"/>
      <c r="WP108" s="629"/>
      <c r="WQ108" s="629"/>
      <c r="WR108" s="629"/>
      <c r="WS108" s="629"/>
      <c r="WT108" s="629"/>
      <c r="WU108" s="629"/>
      <c r="WV108" s="629"/>
      <c r="WW108" s="629"/>
      <c r="WX108" s="629"/>
      <c r="WY108" s="629"/>
      <c r="WZ108" s="629"/>
      <c r="XA108" s="629"/>
      <c r="XB108" s="629"/>
      <c r="XC108" s="629"/>
      <c r="XD108" s="629"/>
      <c r="XE108" s="629"/>
      <c r="XF108" s="629"/>
      <c r="XG108" s="629"/>
      <c r="XH108" s="629"/>
      <c r="XI108" s="629"/>
      <c r="XJ108" s="629"/>
      <c r="XK108" s="629"/>
      <c r="XL108" s="629"/>
      <c r="XM108" s="629"/>
      <c r="XN108" s="629"/>
      <c r="XO108" s="629"/>
      <c r="XP108" s="629"/>
      <c r="XQ108" s="629"/>
      <c r="XR108" s="629"/>
      <c r="XS108" s="629"/>
      <c r="XT108" s="629"/>
      <c r="XU108" s="629"/>
      <c r="XV108" s="629"/>
      <c r="XW108" s="629"/>
      <c r="XX108" s="629"/>
      <c r="XY108" s="629"/>
      <c r="XZ108" s="629"/>
      <c r="YA108" s="629"/>
      <c r="YB108" s="629"/>
      <c r="YC108" s="629"/>
      <c r="YD108" s="629"/>
      <c r="YE108" s="629"/>
      <c r="YF108" s="629"/>
      <c r="YG108" s="629"/>
      <c r="YH108" s="629"/>
      <c r="YI108" s="629"/>
      <c r="YJ108" s="629"/>
      <c r="YK108" s="629"/>
      <c r="YL108" s="629"/>
      <c r="YM108" s="629"/>
      <c r="YN108" s="629"/>
      <c r="YO108" s="629"/>
      <c r="YP108" s="629"/>
      <c r="YQ108" s="629"/>
      <c r="YR108" s="629"/>
      <c r="YS108" s="629"/>
      <c r="YT108" s="629"/>
      <c r="YU108" s="629"/>
      <c r="YV108" s="629"/>
      <c r="YW108" s="629"/>
      <c r="YX108" s="629"/>
      <c r="YY108" s="629"/>
      <c r="YZ108" s="629"/>
      <c r="ZA108" s="629"/>
      <c r="ZB108" s="629"/>
      <c r="ZC108" s="629"/>
      <c r="ZD108" s="629"/>
      <c r="ZE108" s="629"/>
      <c r="ZF108" s="629"/>
      <c r="ZG108" s="629"/>
      <c r="ZH108" s="629"/>
      <c r="ZI108" s="629"/>
      <c r="ZJ108" s="629"/>
      <c r="ZK108" s="629"/>
      <c r="ZL108" s="629"/>
      <c r="ZM108" s="629"/>
      <c r="ZN108" s="629"/>
      <c r="ZO108" s="629"/>
      <c r="ZP108" s="629"/>
      <c r="ZQ108" s="629"/>
      <c r="ZR108" s="629"/>
      <c r="ZS108" s="629"/>
      <c r="ZT108" s="629"/>
      <c r="ZU108" s="629"/>
      <c r="ZV108" s="629"/>
      <c r="ZW108" s="629"/>
      <c r="ZX108" s="629"/>
      <c r="ZY108" s="629"/>
      <c r="ZZ108" s="629"/>
      <c r="AAA108" s="629"/>
      <c r="AAB108" s="629"/>
      <c r="AAC108" s="629"/>
      <c r="AAD108" s="629"/>
      <c r="AAE108" s="629"/>
      <c r="AAF108" s="629"/>
      <c r="AAG108" s="629"/>
      <c r="AAH108" s="629"/>
      <c r="AAI108" s="629"/>
      <c r="AAJ108" s="629"/>
      <c r="AAK108" s="629"/>
      <c r="AAL108" s="629"/>
      <c r="AAM108" s="629"/>
      <c r="AAN108" s="629"/>
      <c r="AAO108" s="629"/>
      <c r="AAP108" s="629"/>
      <c r="AAQ108" s="629"/>
      <c r="AAR108" s="629"/>
      <c r="AAS108" s="629"/>
      <c r="AAT108" s="629"/>
      <c r="AAU108" s="629"/>
      <c r="AAV108" s="629"/>
      <c r="AAW108" s="629"/>
      <c r="AAX108" s="629"/>
      <c r="AAY108" s="629"/>
      <c r="AAZ108" s="629"/>
      <c r="ABA108" s="629"/>
      <c r="ABB108" s="629"/>
      <c r="ABC108" s="629"/>
      <c r="ABD108" s="629"/>
      <c r="ABE108" s="629"/>
      <c r="ABF108" s="629"/>
      <c r="ABG108" s="629"/>
      <c r="ABH108" s="629"/>
      <c r="ABI108" s="629"/>
      <c r="ABJ108" s="629"/>
      <c r="ABK108" s="629"/>
      <c r="ABL108" s="629"/>
      <c r="ABM108" s="629"/>
      <c r="ABN108" s="629"/>
      <c r="ABO108" s="629"/>
      <c r="ABP108" s="629"/>
      <c r="ABQ108" s="629"/>
      <c r="ABR108" s="629"/>
      <c r="ABS108" s="629"/>
      <c r="ABT108" s="629"/>
      <c r="ABU108" s="629"/>
      <c r="ABV108" s="629"/>
      <c r="ABW108" s="629"/>
      <c r="ABX108" s="629"/>
      <c r="ABY108" s="629"/>
      <c r="ABZ108" s="629"/>
      <c r="ACA108" s="629"/>
      <c r="ACB108" s="629"/>
      <c r="ACC108" s="629"/>
      <c r="ACD108" s="629"/>
      <c r="ACE108" s="629"/>
      <c r="ACF108" s="629"/>
      <c r="ACG108" s="629"/>
      <c r="ACH108" s="629"/>
      <c r="ACI108" s="629"/>
      <c r="ACJ108" s="629"/>
      <c r="ACK108" s="629"/>
      <c r="ACL108" s="629"/>
      <c r="ACM108" s="629"/>
      <c r="ACN108" s="629"/>
      <c r="ACO108" s="629"/>
      <c r="ACP108" s="629"/>
      <c r="ACQ108" s="629"/>
      <c r="ACR108" s="629"/>
      <c r="ACS108" s="629"/>
      <c r="ACT108" s="629"/>
      <c r="ACU108" s="629"/>
      <c r="ACV108" s="629"/>
      <c r="ACW108" s="629"/>
      <c r="ACX108" s="629"/>
      <c r="ACY108" s="629"/>
      <c r="ACZ108" s="629"/>
      <c r="ADA108" s="629"/>
      <c r="ADB108" s="629"/>
      <c r="ADC108" s="629"/>
      <c r="ADD108" s="629"/>
      <c r="ADE108" s="629"/>
      <c r="ADF108" s="629"/>
      <c r="ADG108" s="629"/>
      <c r="ADH108" s="629"/>
      <c r="ADI108" s="629"/>
      <c r="ADJ108" s="629"/>
      <c r="ADK108" s="629"/>
      <c r="ADL108" s="629"/>
      <c r="ADM108" s="629"/>
      <c r="ADN108" s="629"/>
      <c r="ADO108" s="629"/>
      <c r="ADP108" s="629"/>
      <c r="ADQ108" s="629"/>
      <c r="ADR108" s="629"/>
      <c r="ADS108" s="629"/>
      <c r="ADT108" s="629"/>
      <c r="ADU108" s="629"/>
      <c r="ADV108" s="629"/>
      <c r="ADW108" s="629"/>
      <c r="ADX108" s="629"/>
      <c r="ADY108" s="629"/>
      <c r="ADZ108" s="629"/>
      <c r="AEA108" s="629"/>
      <c r="AEB108" s="629"/>
      <c r="AEC108" s="629"/>
      <c r="AED108" s="629"/>
      <c r="AEE108" s="629"/>
      <c r="AEF108" s="629"/>
      <c r="AEG108" s="629"/>
      <c r="AEH108" s="629"/>
      <c r="AEI108" s="629"/>
      <c r="AEJ108" s="629"/>
      <c r="AEK108" s="629"/>
      <c r="AEL108" s="629"/>
      <c r="AEM108" s="629"/>
      <c r="AEN108" s="629"/>
      <c r="AEO108" s="629"/>
      <c r="AEP108" s="629"/>
      <c r="AEQ108" s="629"/>
      <c r="AER108" s="629"/>
      <c r="AES108" s="629"/>
      <c r="AET108" s="629"/>
      <c r="AEU108" s="629"/>
      <c r="AEV108" s="629"/>
      <c r="AEW108" s="629"/>
      <c r="AEX108" s="629"/>
      <c r="AEY108" s="629"/>
      <c r="AEZ108" s="629"/>
      <c r="AFA108" s="629"/>
      <c r="AFB108" s="629"/>
      <c r="AFC108" s="629"/>
      <c r="AFD108" s="629"/>
      <c r="AFE108" s="629"/>
      <c r="AFF108" s="629"/>
      <c r="AFG108" s="629"/>
      <c r="AFH108" s="629"/>
      <c r="AFI108" s="629"/>
      <c r="AFJ108" s="629"/>
      <c r="AFK108" s="629"/>
      <c r="AFL108" s="629"/>
      <c r="AFM108" s="629"/>
      <c r="AFN108" s="629"/>
      <c r="AFO108" s="629"/>
      <c r="AFP108" s="629"/>
      <c r="AFQ108" s="629"/>
      <c r="AFR108" s="629"/>
      <c r="AFS108" s="629"/>
      <c r="AFT108" s="629"/>
      <c r="AFU108" s="629"/>
      <c r="AFV108" s="629"/>
      <c r="AFW108" s="629"/>
      <c r="AFX108" s="629"/>
      <c r="AFY108" s="629"/>
      <c r="AFZ108" s="629"/>
      <c r="AGA108" s="629"/>
      <c r="AGB108" s="629"/>
      <c r="AGC108" s="629"/>
      <c r="AGD108" s="629"/>
      <c r="AGE108" s="629"/>
      <c r="AGF108" s="629"/>
      <c r="AGG108" s="629"/>
      <c r="AGH108" s="629"/>
      <c r="AGI108" s="629"/>
      <c r="AGJ108" s="629"/>
      <c r="AGK108" s="629"/>
      <c r="AGL108" s="629"/>
      <c r="AGM108" s="629"/>
      <c r="AGN108" s="629"/>
      <c r="AGO108" s="629"/>
      <c r="AGP108" s="629"/>
      <c r="AGQ108" s="629"/>
      <c r="AGR108" s="629"/>
      <c r="AGS108" s="629"/>
      <c r="AGT108" s="629"/>
      <c r="AGU108" s="629"/>
      <c r="AGV108" s="629"/>
      <c r="AGW108" s="629"/>
      <c r="AGX108" s="629"/>
      <c r="AGY108" s="629"/>
      <c r="AGZ108" s="629"/>
      <c r="AHA108" s="629"/>
      <c r="AHB108" s="629"/>
      <c r="AHC108" s="629"/>
      <c r="AHD108" s="629"/>
      <c r="AHE108" s="629"/>
      <c r="AHF108" s="629"/>
      <c r="AHG108" s="629"/>
      <c r="AHH108" s="629"/>
      <c r="AHI108" s="629"/>
      <c r="AHJ108" s="629"/>
      <c r="AHK108" s="629"/>
      <c r="AHL108" s="629"/>
      <c r="AHM108" s="629"/>
      <c r="AHN108" s="629"/>
      <c r="AHO108" s="629"/>
      <c r="AHP108" s="629"/>
      <c r="AHQ108" s="629"/>
      <c r="AHR108" s="629"/>
      <c r="AHS108" s="629"/>
      <c r="AHT108" s="629"/>
      <c r="AHU108" s="629"/>
      <c r="AHV108" s="629"/>
      <c r="AHW108" s="629"/>
      <c r="AHX108" s="629"/>
      <c r="AHY108" s="629"/>
      <c r="AHZ108" s="629"/>
      <c r="AIA108" s="629"/>
      <c r="AIB108" s="629"/>
      <c r="AIC108" s="629"/>
      <c r="AID108" s="629"/>
      <c r="AIE108" s="629"/>
      <c r="AIF108" s="629"/>
      <c r="AIG108" s="629"/>
      <c r="AIH108" s="629"/>
      <c r="AII108" s="629"/>
    </row>
    <row r="109" spans="1:919" s="498" customFormat="1" ht="31.75" customHeight="1" x14ac:dyDescent="0.75">
      <c r="A109" s="2055"/>
      <c r="B109" s="2039"/>
      <c r="C109" s="2058"/>
      <c r="D109" s="666"/>
      <c r="E109" s="600" t="s">
        <v>23</v>
      </c>
      <c r="F109" s="600" t="s">
        <v>9</v>
      </c>
      <c r="G109" s="538">
        <f t="array" ref="G109">INDEX('Salary . staff rates'!$A$6:$C$28,MATCH(1,('Salary . staff rates'!$A$6:$A$28=MNO!E109)*('Salary . staff rates'!$B$6:$B$28=MNO!F109),0),3)</f>
        <v>20035.3347841373</v>
      </c>
      <c r="H109" s="537">
        <f t="shared" si="137"/>
        <v>140.59884059043719</v>
      </c>
      <c r="I109" s="601">
        <v>16250</v>
      </c>
      <c r="J109" s="602" t="s">
        <v>0</v>
      </c>
      <c r="K109" s="606">
        <v>0</v>
      </c>
      <c r="L109" s="603">
        <f t="shared" si="138"/>
        <v>0</v>
      </c>
      <c r="M109" s="648" t="s">
        <v>31</v>
      </c>
      <c r="N109" s="604">
        <f>IF(M109="Yes",L109*'Salary . staff rates'!$C$34,0)</f>
        <v>0</v>
      </c>
      <c r="O109" s="661"/>
      <c r="P109" s="662">
        <v>1</v>
      </c>
      <c r="Q109" s="662">
        <v>1</v>
      </c>
      <c r="R109" s="545"/>
      <c r="S109" s="546">
        <v>1</v>
      </c>
      <c r="T109" s="546">
        <f t="shared" si="151"/>
        <v>1</v>
      </c>
      <c r="U109" s="546">
        <f t="shared" si="152"/>
        <v>1</v>
      </c>
      <c r="W109" s="662"/>
      <c r="Y109" s="1011">
        <f t="shared" si="177"/>
        <v>0</v>
      </c>
      <c r="Z109" s="1011">
        <f t="shared" si="178"/>
        <v>0</v>
      </c>
      <c r="AB109" s="1011">
        <f t="shared" si="179"/>
        <v>0</v>
      </c>
      <c r="AC109" s="1011">
        <f t="shared" si="180"/>
        <v>0</v>
      </c>
      <c r="AD109" s="714"/>
      <c r="AE109" s="1011">
        <f t="shared" si="181"/>
        <v>0</v>
      </c>
      <c r="AF109" s="1011">
        <f t="shared" si="182"/>
        <v>0</v>
      </c>
      <c r="AH109" s="1011">
        <f t="shared" si="183"/>
        <v>0</v>
      </c>
      <c r="AI109" s="1011">
        <f t="shared" si="184"/>
        <v>0</v>
      </c>
      <c r="AJ109" s="714"/>
      <c r="AL109" s="548"/>
      <c r="AN109" s="1011">
        <f t="shared" si="185"/>
        <v>0</v>
      </c>
      <c r="AO109" s="1011">
        <f t="shared" si="186"/>
        <v>0</v>
      </c>
      <c r="AP109" s="547"/>
      <c r="AQ109" s="1011">
        <f t="shared" si="187"/>
        <v>0</v>
      </c>
      <c r="AR109" s="1011">
        <f t="shared" si="188"/>
        <v>0</v>
      </c>
      <c r="AS109" s="629"/>
      <c r="AT109" s="629"/>
      <c r="AU109" s="629"/>
      <c r="AV109" s="629"/>
      <c r="AW109" s="629"/>
      <c r="AX109" s="629"/>
      <c r="AY109" s="629"/>
      <c r="AZ109" s="629"/>
      <c r="BA109" s="629"/>
      <c r="BB109" s="629"/>
      <c r="BC109" s="629"/>
      <c r="BD109" s="629"/>
      <c r="BE109" s="629"/>
      <c r="BF109" s="629"/>
      <c r="BG109" s="629"/>
      <c r="BH109" s="629"/>
      <c r="BI109" s="629"/>
      <c r="BJ109" s="629"/>
      <c r="BK109" s="629"/>
      <c r="BL109" s="629"/>
      <c r="BM109" s="629"/>
      <c r="BN109" s="629"/>
      <c r="BO109" s="629"/>
      <c r="BP109" s="629"/>
      <c r="BQ109" s="629"/>
      <c r="BR109" s="629"/>
      <c r="BS109" s="629"/>
      <c r="BT109" s="629"/>
      <c r="BU109" s="629"/>
      <c r="BV109" s="629"/>
      <c r="BW109" s="629"/>
      <c r="BX109" s="629"/>
      <c r="BY109" s="629"/>
      <c r="BZ109" s="629"/>
      <c r="CA109" s="629"/>
      <c r="CB109" s="629"/>
      <c r="CC109" s="629"/>
      <c r="CD109" s="629"/>
      <c r="CE109" s="629"/>
      <c r="CF109" s="629"/>
      <c r="CG109" s="629"/>
      <c r="CH109" s="629"/>
      <c r="CI109" s="629"/>
      <c r="CJ109" s="629"/>
      <c r="CK109" s="629"/>
      <c r="CL109" s="629"/>
      <c r="CM109" s="629"/>
      <c r="CN109" s="629"/>
      <c r="CO109" s="629"/>
      <c r="CP109" s="629"/>
      <c r="CQ109" s="629"/>
      <c r="CR109" s="629"/>
      <c r="CS109" s="629"/>
      <c r="CT109" s="629"/>
      <c r="CU109" s="629"/>
      <c r="CV109" s="629"/>
      <c r="CW109" s="629"/>
      <c r="CX109" s="629"/>
      <c r="CY109" s="629"/>
      <c r="CZ109" s="629"/>
      <c r="DA109" s="629"/>
      <c r="DB109" s="629"/>
      <c r="DC109" s="629"/>
      <c r="DD109" s="629"/>
      <c r="DE109" s="629"/>
      <c r="DF109" s="629"/>
      <c r="DG109" s="629"/>
      <c r="DH109" s="629"/>
      <c r="DI109" s="629"/>
      <c r="DJ109" s="629"/>
      <c r="DK109" s="629"/>
      <c r="DL109" s="629"/>
      <c r="DM109" s="629"/>
      <c r="DN109" s="629"/>
      <c r="DO109" s="629"/>
      <c r="DP109" s="629"/>
      <c r="DQ109" s="629"/>
      <c r="DR109" s="629"/>
      <c r="DS109" s="629"/>
      <c r="DT109" s="629"/>
      <c r="DU109" s="629"/>
      <c r="DV109" s="629"/>
      <c r="DW109" s="629"/>
      <c r="DX109" s="629"/>
      <c r="DY109" s="629"/>
      <c r="DZ109" s="629"/>
      <c r="EA109" s="629"/>
      <c r="EB109" s="629"/>
      <c r="EC109" s="629"/>
      <c r="ED109" s="629"/>
      <c r="EE109" s="629"/>
      <c r="EF109" s="629"/>
      <c r="EG109" s="629"/>
      <c r="EH109" s="629"/>
      <c r="EI109" s="629"/>
      <c r="EJ109" s="629"/>
      <c r="EK109" s="629"/>
      <c r="EL109" s="629"/>
      <c r="EM109" s="629"/>
      <c r="EN109" s="629"/>
      <c r="EO109" s="629"/>
      <c r="EP109" s="629"/>
      <c r="EQ109" s="629"/>
      <c r="ER109" s="629"/>
      <c r="ES109" s="629"/>
      <c r="ET109" s="629"/>
      <c r="EU109" s="629"/>
      <c r="EV109" s="629"/>
      <c r="EW109" s="629"/>
      <c r="EX109" s="629"/>
      <c r="EY109" s="629"/>
      <c r="EZ109" s="629"/>
      <c r="FA109" s="629"/>
      <c r="FB109" s="629"/>
      <c r="FC109" s="629"/>
      <c r="FD109" s="629"/>
      <c r="FE109" s="629"/>
      <c r="FF109" s="629"/>
      <c r="FG109" s="629"/>
      <c r="FH109" s="629"/>
      <c r="FI109" s="629"/>
      <c r="FJ109" s="629"/>
      <c r="FK109" s="629"/>
      <c r="FL109" s="629"/>
      <c r="FM109" s="629"/>
      <c r="FN109" s="629"/>
      <c r="FO109" s="629"/>
      <c r="FP109" s="629"/>
      <c r="FQ109" s="629"/>
      <c r="FR109" s="629"/>
      <c r="FS109" s="629"/>
      <c r="FT109" s="629"/>
      <c r="FU109" s="629"/>
      <c r="FV109" s="629"/>
      <c r="FW109" s="629"/>
      <c r="FX109" s="629"/>
      <c r="FY109" s="629"/>
      <c r="FZ109" s="629"/>
      <c r="GA109" s="629"/>
      <c r="GB109" s="629"/>
      <c r="GC109" s="629"/>
      <c r="GD109" s="629"/>
      <c r="GE109" s="629"/>
      <c r="GF109" s="629"/>
      <c r="GG109" s="629"/>
      <c r="GH109" s="629"/>
      <c r="GI109" s="629"/>
      <c r="GJ109" s="629"/>
      <c r="GK109" s="629"/>
      <c r="GL109" s="629"/>
      <c r="GM109" s="629"/>
      <c r="GN109" s="629"/>
      <c r="GO109" s="629"/>
      <c r="GP109" s="629"/>
      <c r="GQ109" s="629"/>
      <c r="GR109" s="629"/>
      <c r="GS109" s="629"/>
      <c r="GT109" s="629"/>
      <c r="GU109" s="629"/>
      <c r="GV109" s="629"/>
      <c r="GW109" s="629"/>
      <c r="GX109" s="629"/>
      <c r="GY109" s="629"/>
      <c r="GZ109" s="629"/>
      <c r="HA109" s="629"/>
      <c r="HB109" s="629"/>
      <c r="HC109" s="629"/>
      <c r="HD109" s="629"/>
      <c r="HE109" s="629"/>
      <c r="HF109" s="629"/>
      <c r="HG109" s="629"/>
      <c r="HH109" s="629"/>
      <c r="HI109" s="629"/>
      <c r="HJ109" s="629"/>
      <c r="HK109" s="629"/>
      <c r="HL109" s="629"/>
      <c r="HM109" s="629"/>
      <c r="HN109" s="629"/>
      <c r="HO109" s="629"/>
      <c r="HP109" s="629"/>
      <c r="HQ109" s="629"/>
      <c r="HR109" s="629"/>
      <c r="HS109" s="629"/>
      <c r="HT109" s="629"/>
      <c r="HU109" s="629"/>
      <c r="HV109" s="629"/>
      <c r="HW109" s="629"/>
      <c r="HX109" s="629"/>
      <c r="HY109" s="629"/>
      <c r="HZ109" s="629"/>
      <c r="IA109" s="629"/>
      <c r="IB109" s="629"/>
      <c r="IC109" s="629"/>
      <c r="ID109" s="629"/>
      <c r="IE109" s="629"/>
      <c r="IF109" s="629"/>
      <c r="IG109" s="629"/>
      <c r="IH109" s="629"/>
      <c r="II109" s="629"/>
      <c r="IJ109" s="629"/>
      <c r="IK109" s="629"/>
      <c r="IL109" s="629"/>
      <c r="IM109" s="629"/>
      <c r="IN109" s="629"/>
      <c r="IO109" s="629"/>
      <c r="IP109" s="629"/>
      <c r="IQ109" s="629"/>
      <c r="IR109" s="629"/>
      <c r="IS109" s="629"/>
      <c r="IT109" s="629"/>
      <c r="IU109" s="629"/>
      <c r="IV109" s="629"/>
      <c r="IW109" s="629"/>
      <c r="IX109" s="629"/>
      <c r="IY109" s="629"/>
      <c r="IZ109" s="629"/>
      <c r="JA109" s="629"/>
      <c r="JB109" s="629"/>
      <c r="JC109" s="629"/>
      <c r="JD109" s="629"/>
      <c r="JE109" s="629"/>
      <c r="JF109" s="629"/>
      <c r="JG109" s="629"/>
      <c r="JH109" s="629"/>
      <c r="JI109" s="629"/>
      <c r="JJ109" s="629"/>
      <c r="JK109" s="629"/>
      <c r="JL109" s="629"/>
      <c r="JM109" s="629"/>
      <c r="JN109" s="629"/>
      <c r="JO109" s="629"/>
      <c r="JP109" s="629"/>
      <c r="JQ109" s="629"/>
      <c r="JR109" s="629"/>
      <c r="JS109" s="629"/>
      <c r="JT109" s="629"/>
      <c r="JU109" s="629"/>
      <c r="JV109" s="629"/>
      <c r="JW109" s="629"/>
      <c r="JX109" s="629"/>
      <c r="JY109" s="629"/>
      <c r="JZ109" s="629"/>
      <c r="KA109" s="629"/>
      <c r="KB109" s="629"/>
      <c r="KC109" s="629"/>
      <c r="KD109" s="629"/>
      <c r="KE109" s="629"/>
      <c r="KF109" s="629"/>
      <c r="KG109" s="629"/>
      <c r="KH109" s="629"/>
      <c r="KI109" s="629"/>
      <c r="KJ109" s="629"/>
      <c r="KK109" s="629"/>
      <c r="KL109" s="629"/>
      <c r="KM109" s="629"/>
      <c r="KN109" s="629"/>
      <c r="KO109" s="629"/>
      <c r="KP109" s="629"/>
      <c r="KQ109" s="629"/>
      <c r="KR109" s="629"/>
      <c r="KS109" s="629"/>
      <c r="KT109" s="629"/>
      <c r="KU109" s="629"/>
      <c r="KV109" s="629"/>
      <c r="KW109" s="629"/>
      <c r="KX109" s="629"/>
      <c r="KY109" s="629"/>
      <c r="KZ109" s="629"/>
      <c r="LA109" s="629"/>
      <c r="LB109" s="629"/>
      <c r="LC109" s="629"/>
      <c r="LD109" s="629"/>
      <c r="LE109" s="629"/>
      <c r="LF109" s="629"/>
      <c r="LG109" s="629"/>
      <c r="LH109" s="629"/>
      <c r="LI109" s="629"/>
      <c r="LJ109" s="629"/>
      <c r="LK109" s="629"/>
      <c r="LL109" s="629"/>
      <c r="LM109" s="629"/>
      <c r="LN109" s="629"/>
      <c r="LO109" s="629"/>
      <c r="LP109" s="629"/>
      <c r="LQ109" s="629"/>
      <c r="LR109" s="629"/>
      <c r="LS109" s="629"/>
      <c r="LT109" s="629"/>
      <c r="LU109" s="629"/>
      <c r="LV109" s="629"/>
      <c r="LW109" s="629"/>
      <c r="LX109" s="629"/>
      <c r="LY109" s="629"/>
      <c r="LZ109" s="629"/>
      <c r="MA109" s="629"/>
      <c r="MB109" s="629"/>
      <c r="MC109" s="629"/>
      <c r="MD109" s="629"/>
      <c r="ME109" s="629"/>
      <c r="MF109" s="629"/>
      <c r="MG109" s="629"/>
      <c r="MH109" s="629"/>
      <c r="MI109" s="629"/>
      <c r="MJ109" s="629"/>
      <c r="MK109" s="629"/>
      <c r="ML109" s="629"/>
      <c r="MM109" s="629"/>
      <c r="MN109" s="629"/>
      <c r="MO109" s="629"/>
      <c r="MP109" s="629"/>
      <c r="MQ109" s="629"/>
      <c r="MR109" s="629"/>
      <c r="MS109" s="629"/>
      <c r="MT109" s="629"/>
      <c r="MU109" s="629"/>
      <c r="MV109" s="629"/>
      <c r="MW109" s="629"/>
      <c r="MX109" s="629"/>
      <c r="MY109" s="629"/>
      <c r="MZ109" s="629"/>
      <c r="NA109" s="629"/>
      <c r="NB109" s="629"/>
      <c r="NC109" s="629"/>
      <c r="ND109" s="629"/>
      <c r="NE109" s="629"/>
      <c r="NF109" s="629"/>
      <c r="NG109" s="629"/>
      <c r="NH109" s="629"/>
      <c r="NI109" s="629"/>
      <c r="NJ109" s="629"/>
      <c r="NK109" s="629"/>
      <c r="NL109" s="629"/>
      <c r="NM109" s="629"/>
      <c r="NN109" s="629"/>
      <c r="NO109" s="629"/>
      <c r="NP109" s="629"/>
      <c r="NQ109" s="629"/>
      <c r="NR109" s="629"/>
      <c r="NS109" s="629"/>
      <c r="NT109" s="629"/>
      <c r="NU109" s="629"/>
      <c r="NV109" s="629"/>
      <c r="NW109" s="629"/>
      <c r="NX109" s="629"/>
      <c r="NY109" s="629"/>
      <c r="NZ109" s="629"/>
      <c r="OA109" s="629"/>
      <c r="OB109" s="629"/>
      <c r="OC109" s="629"/>
      <c r="OD109" s="629"/>
      <c r="OE109" s="629"/>
      <c r="OF109" s="629"/>
      <c r="OG109" s="629"/>
      <c r="OH109" s="629"/>
      <c r="OI109" s="629"/>
      <c r="OJ109" s="629"/>
      <c r="OK109" s="629"/>
      <c r="OL109" s="629"/>
      <c r="OM109" s="629"/>
      <c r="ON109" s="629"/>
      <c r="OO109" s="629"/>
      <c r="OP109" s="629"/>
      <c r="OQ109" s="629"/>
      <c r="OR109" s="629"/>
      <c r="OS109" s="629"/>
      <c r="OT109" s="629"/>
      <c r="OU109" s="629"/>
      <c r="OV109" s="629"/>
      <c r="OW109" s="629"/>
      <c r="OX109" s="629"/>
      <c r="OY109" s="629"/>
      <c r="OZ109" s="629"/>
      <c r="PA109" s="629"/>
      <c r="PB109" s="629"/>
      <c r="PC109" s="629"/>
      <c r="PD109" s="629"/>
      <c r="PE109" s="629"/>
      <c r="PF109" s="629"/>
      <c r="PG109" s="629"/>
      <c r="PH109" s="629"/>
      <c r="PI109" s="629"/>
      <c r="PJ109" s="629"/>
      <c r="PK109" s="629"/>
      <c r="PL109" s="629"/>
      <c r="PM109" s="629"/>
      <c r="PN109" s="629"/>
      <c r="PO109" s="629"/>
      <c r="PP109" s="629"/>
      <c r="PQ109" s="629"/>
      <c r="PR109" s="629"/>
      <c r="PS109" s="629"/>
      <c r="PT109" s="629"/>
      <c r="PU109" s="629"/>
      <c r="PV109" s="629"/>
      <c r="PW109" s="629"/>
      <c r="PX109" s="629"/>
      <c r="PY109" s="629"/>
      <c r="PZ109" s="629"/>
      <c r="QA109" s="629"/>
      <c r="QB109" s="629"/>
      <c r="QC109" s="629"/>
      <c r="QD109" s="629"/>
      <c r="QE109" s="629"/>
      <c r="QF109" s="629"/>
      <c r="QG109" s="629"/>
      <c r="QH109" s="629"/>
      <c r="QI109" s="629"/>
      <c r="QJ109" s="629"/>
      <c r="QK109" s="629"/>
      <c r="QL109" s="629"/>
      <c r="QM109" s="629"/>
      <c r="QN109" s="629"/>
      <c r="QO109" s="629"/>
      <c r="QP109" s="629"/>
      <c r="QQ109" s="629"/>
      <c r="QR109" s="629"/>
      <c r="QS109" s="629"/>
      <c r="QT109" s="629"/>
      <c r="QU109" s="629"/>
      <c r="QV109" s="629"/>
      <c r="QW109" s="629"/>
      <c r="QX109" s="629"/>
      <c r="QY109" s="629"/>
      <c r="QZ109" s="629"/>
      <c r="RA109" s="629"/>
      <c r="RB109" s="629"/>
      <c r="RC109" s="629"/>
      <c r="RD109" s="629"/>
      <c r="RE109" s="629"/>
      <c r="RF109" s="629"/>
      <c r="RG109" s="629"/>
      <c r="RH109" s="629"/>
      <c r="RI109" s="629"/>
      <c r="RJ109" s="629"/>
      <c r="RK109" s="629"/>
      <c r="RL109" s="629"/>
      <c r="RM109" s="629"/>
      <c r="RN109" s="629"/>
      <c r="RO109" s="629"/>
      <c r="RP109" s="629"/>
      <c r="RQ109" s="629"/>
      <c r="RR109" s="629"/>
      <c r="RS109" s="629"/>
      <c r="RT109" s="629"/>
      <c r="RU109" s="629"/>
      <c r="RV109" s="629"/>
      <c r="RW109" s="629"/>
      <c r="RX109" s="629"/>
      <c r="RY109" s="629"/>
      <c r="RZ109" s="629"/>
      <c r="SA109" s="629"/>
      <c r="SB109" s="629"/>
      <c r="SC109" s="629"/>
      <c r="SD109" s="629"/>
      <c r="SE109" s="629"/>
      <c r="SF109" s="629"/>
      <c r="SG109" s="629"/>
      <c r="SH109" s="629"/>
      <c r="SI109" s="629"/>
      <c r="SJ109" s="629"/>
      <c r="SK109" s="629"/>
      <c r="SL109" s="629"/>
      <c r="SM109" s="629"/>
      <c r="SN109" s="629"/>
      <c r="SO109" s="629"/>
      <c r="SP109" s="629"/>
      <c r="SQ109" s="629"/>
      <c r="SR109" s="629"/>
      <c r="SS109" s="629"/>
      <c r="ST109" s="629"/>
      <c r="SU109" s="629"/>
      <c r="SV109" s="629"/>
      <c r="SW109" s="629"/>
      <c r="SX109" s="629"/>
      <c r="SY109" s="629"/>
      <c r="SZ109" s="629"/>
      <c r="TA109" s="629"/>
      <c r="TB109" s="629"/>
      <c r="TC109" s="629"/>
      <c r="TD109" s="629"/>
      <c r="TE109" s="629"/>
      <c r="TF109" s="629"/>
      <c r="TG109" s="629"/>
      <c r="TH109" s="629"/>
      <c r="TI109" s="629"/>
      <c r="TJ109" s="629"/>
      <c r="TK109" s="629"/>
      <c r="TL109" s="629"/>
      <c r="TM109" s="629"/>
      <c r="TN109" s="629"/>
      <c r="TO109" s="629"/>
      <c r="TP109" s="629"/>
      <c r="TQ109" s="629"/>
      <c r="TR109" s="629"/>
      <c r="TS109" s="629"/>
      <c r="TT109" s="629"/>
      <c r="TU109" s="629"/>
      <c r="TV109" s="629"/>
      <c r="TW109" s="629"/>
      <c r="TX109" s="629"/>
      <c r="TY109" s="629"/>
      <c r="TZ109" s="629"/>
      <c r="UA109" s="629"/>
      <c r="UB109" s="629"/>
      <c r="UC109" s="629"/>
      <c r="UD109" s="629"/>
      <c r="UE109" s="629"/>
      <c r="UF109" s="629"/>
      <c r="UG109" s="629"/>
      <c r="UH109" s="629"/>
      <c r="UI109" s="629"/>
      <c r="UJ109" s="629"/>
      <c r="UK109" s="629"/>
      <c r="UL109" s="629"/>
      <c r="UM109" s="629"/>
      <c r="UN109" s="629"/>
      <c r="UO109" s="629"/>
      <c r="UP109" s="629"/>
      <c r="UQ109" s="629"/>
      <c r="UR109" s="629"/>
      <c r="US109" s="629"/>
      <c r="UT109" s="629"/>
      <c r="UU109" s="629"/>
      <c r="UV109" s="629"/>
      <c r="UW109" s="629"/>
      <c r="UX109" s="629"/>
      <c r="UY109" s="629"/>
      <c r="UZ109" s="629"/>
      <c r="VA109" s="629"/>
      <c r="VB109" s="629"/>
      <c r="VC109" s="629"/>
      <c r="VD109" s="629"/>
      <c r="VE109" s="629"/>
      <c r="VF109" s="629"/>
      <c r="VG109" s="629"/>
      <c r="VH109" s="629"/>
      <c r="VI109" s="629"/>
      <c r="VJ109" s="629"/>
      <c r="VK109" s="629"/>
      <c r="VL109" s="629"/>
      <c r="VM109" s="629"/>
      <c r="VN109" s="629"/>
      <c r="VO109" s="629"/>
      <c r="VP109" s="629"/>
      <c r="VQ109" s="629"/>
      <c r="VR109" s="629"/>
      <c r="VS109" s="629"/>
      <c r="VT109" s="629"/>
      <c r="VU109" s="629"/>
      <c r="VV109" s="629"/>
      <c r="VW109" s="629"/>
      <c r="VX109" s="629"/>
      <c r="VY109" s="629"/>
      <c r="VZ109" s="629"/>
      <c r="WA109" s="629"/>
      <c r="WB109" s="629"/>
      <c r="WC109" s="629"/>
      <c r="WD109" s="629"/>
      <c r="WE109" s="629"/>
      <c r="WF109" s="629"/>
      <c r="WG109" s="629"/>
      <c r="WH109" s="629"/>
      <c r="WI109" s="629"/>
      <c r="WJ109" s="629"/>
      <c r="WK109" s="629"/>
      <c r="WL109" s="629"/>
      <c r="WM109" s="629"/>
      <c r="WN109" s="629"/>
      <c r="WO109" s="629"/>
      <c r="WP109" s="629"/>
      <c r="WQ109" s="629"/>
      <c r="WR109" s="629"/>
      <c r="WS109" s="629"/>
      <c r="WT109" s="629"/>
      <c r="WU109" s="629"/>
      <c r="WV109" s="629"/>
      <c r="WW109" s="629"/>
      <c r="WX109" s="629"/>
      <c r="WY109" s="629"/>
      <c r="WZ109" s="629"/>
      <c r="XA109" s="629"/>
      <c r="XB109" s="629"/>
      <c r="XC109" s="629"/>
      <c r="XD109" s="629"/>
      <c r="XE109" s="629"/>
      <c r="XF109" s="629"/>
      <c r="XG109" s="629"/>
      <c r="XH109" s="629"/>
      <c r="XI109" s="629"/>
      <c r="XJ109" s="629"/>
      <c r="XK109" s="629"/>
      <c r="XL109" s="629"/>
      <c r="XM109" s="629"/>
      <c r="XN109" s="629"/>
      <c r="XO109" s="629"/>
      <c r="XP109" s="629"/>
      <c r="XQ109" s="629"/>
      <c r="XR109" s="629"/>
      <c r="XS109" s="629"/>
      <c r="XT109" s="629"/>
      <c r="XU109" s="629"/>
      <c r="XV109" s="629"/>
      <c r="XW109" s="629"/>
      <c r="XX109" s="629"/>
      <c r="XY109" s="629"/>
      <c r="XZ109" s="629"/>
      <c r="YA109" s="629"/>
      <c r="YB109" s="629"/>
      <c r="YC109" s="629"/>
      <c r="YD109" s="629"/>
      <c r="YE109" s="629"/>
      <c r="YF109" s="629"/>
      <c r="YG109" s="629"/>
      <c r="YH109" s="629"/>
      <c r="YI109" s="629"/>
      <c r="YJ109" s="629"/>
      <c r="YK109" s="629"/>
      <c r="YL109" s="629"/>
      <c r="YM109" s="629"/>
      <c r="YN109" s="629"/>
      <c r="YO109" s="629"/>
      <c r="YP109" s="629"/>
      <c r="YQ109" s="629"/>
      <c r="YR109" s="629"/>
      <c r="YS109" s="629"/>
      <c r="YT109" s="629"/>
      <c r="YU109" s="629"/>
      <c r="YV109" s="629"/>
      <c r="YW109" s="629"/>
      <c r="YX109" s="629"/>
      <c r="YY109" s="629"/>
      <c r="YZ109" s="629"/>
      <c r="ZA109" s="629"/>
      <c r="ZB109" s="629"/>
      <c r="ZC109" s="629"/>
      <c r="ZD109" s="629"/>
      <c r="ZE109" s="629"/>
      <c r="ZF109" s="629"/>
      <c r="ZG109" s="629"/>
      <c r="ZH109" s="629"/>
      <c r="ZI109" s="629"/>
      <c r="ZJ109" s="629"/>
      <c r="ZK109" s="629"/>
      <c r="ZL109" s="629"/>
      <c r="ZM109" s="629"/>
      <c r="ZN109" s="629"/>
      <c r="ZO109" s="629"/>
      <c r="ZP109" s="629"/>
      <c r="ZQ109" s="629"/>
      <c r="ZR109" s="629"/>
      <c r="ZS109" s="629"/>
      <c r="ZT109" s="629"/>
      <c r="ZU109" s="629"/>
      <c r="ZV109" s="629"/>
      <c r="ZW109" s="629"/>
      <c r="ZX109" s="629"/>
      <c r="ZY109" s="629"/>
      <c r="ZZ109" s="629"/>
      <c r="AAA109" s="629"/>
      <c r="AAB109" s="629"/>
      <c r="AAC109" s="629"/>
      <c r="AAD109" s="629"/>
      <c r="AAE109" s="629"/>
      <c r="AAF109" s="629"/>
      <c r="AAG109" s="629"/>
      <c r="AAH109" s="629"/>
      <c r="AAI109" s="629"/>
      <c r="AAJ109" s="629"/>
      <c r="AAK109" s="629"/>
      <c r="AAL109" s="629"/>
      <c r="AAM109" s="629"/>
      <c r="AAN109" s="629"/>
      <c r="AAO109" s="629"/>
      <c r="AAP109" s="629"/>
      <c r="AAQ109" s="629"/>
      <c r="AAR109" s="629"/>
      <c r="AAS109" s="629"/>
      <c r="AAT109" s="629"/>
      <c r="AAU109" s="629"/>
      <c r="AAV109" s="629"/>
      <c r="AAW109" s="629"/>
      <c r="AAX109" s="629"/>
      <c r="AAY109" s="629"/>
      <c r="AAZ109" s="629"/>
      <c r="ABA109" s="629"/>
      <c r="ABB109" s="629"/>
      <c r="ABC109" s="629"/>
      <c r="ABD109" s="629"/>
      <c r="ABE109" s="629"/>
      <c r="ABF109" s="629"/>
      <c r="ABG109" s="629"/>
      <c r="ABH109" s="629"/>
      <c r="ABI109" s="629"/>
      <c r="ABJ109" s="629"/>
      <c r="ABK109" s="629"/>
      <c r="ABL109" s="629"/>
      <c r="ABM109" s="629"/>
      <c r="ABN109" s="629"/>
      <c r="ABO109" s="629"/>
      <c r="ABP109" s="629"/>
      <c r="ABQ109" s="629"/>
      <c r="ABR109" s="629"/>
      <c r="ABS109" s="629"/>
      <c r="ABT109" s="629"/>
      <c r="ABU109" s="629"/>
      <c r="ABV109" s="629"/>
      <c r="ABW109" s="629"/>
      <c r="ABX109" s="629"/>
      <c r="ABY109" s="629"/>
      <c r="ABZ109" s="629"/>
      <c r="ACA109" s="629"/>
      <c r="ACB109" s="629"/>
      <c r="ACC109" s="629"/>
      <c r="ACD109" s="629"/>
      <c r="ACE109" s="629"/>
      <c r="ACF109" s="629"/>
      <c r="ACG109" s="629"/>
      <c r="ACH109" s="629"/>
      <c r="ACI109" s="629"/>
      <c r="ACJ109" s="629"/>
      <c r="ACK109" s="629"/>
      <c r="ACL109" s="629"/>
      <c r="ACM109" s="629"/>
      <c r="ACN109" s="629"/>
      <c r="ACO109" s="629"/>
      <c r="ACP109" s="629"/>
      <c r="ACQ109" s="629"/>
      <c r="ACR109" s="629"/>
      <c r="ACS109" s="629"/>
      <c r="ACT109" s="629"/>
      <c r="ACU109" s="629"/>
      <c r="ACV109" s="629"/>
      <c r="ACW109" s="629"/>
      <c r="ACX109" s="629"/>
      <c r="ACY109" s="629"/>
      <c r="ACZ109" s="629"/>
      <c r="ADA109" s="629"/>
      <c r="ADB109" s="629"/>
      <c r="ADC109" s="629"/>
      <c r="ADD109" s="629"/>
      <c r="ADE109" s="629"/>
      <c r="ADF109" s="629"/>
      <c r="ADG109" s="629"/>
      <c r="ADH109" s="629"/>
      <c r="ADI109" s="629"/>
      <c r="ADJ109" s="629"/>
      <c r="ADK109" s="629"/>
      <c r="ADL109" s="629"/>
      <c r="ADM109" s="629"/>
      <c r="ADN109" s="629"/>
      <c r="ADO109" s="629"/>
      <c r="ADP109" s="629"/>
      <c r="ADQ109" s="629"/>
      <c r="ADR109" s="629"/>
      <c r="ADS109" s="629"/>
      <c r="ADT109" s="629"/>
      <c r="ADU109" s="629"/>
      <c r="ADV109" s="629"/>
      <c r="ADW109" s="629"/>
      <c r="ADX109" s="629"/>
      <c r="ADY109" s="629"/>
      <c r="ADZ109" s="629"/>
      <c r="AEA109" s="629"/>
      <c r="AEB109" s="629"/>
      <c r="AEC109" s="629"/>
      <c r="AED109" s="629"/>
      <c r="AEE109" s="629"/>
      <c r="AEF109" s="629"/>
      <c r="AEG109" s="629"/>
      <c r="AEH109" s="629"/>
      <c r="AEI109" s="629"/>
      <c r="AEJ109" s="629"/>
      <c r="AEK109" s="629"/>
      <c r="AEL109" s="629"/>
      <c r="AEM109" s="629"/>
      <c r="AEN109" s="629"/>
      <c r="AEO109" s="629"/>
      <c r="AEP109" s="629"/>
      <c r="AEQ109" s="629"/>
      <c r="AER109" s="629"/>
      <c r="AES109" s="629"/>
      <c r="AET109" s="629"/>
      <c r="AEU109" s="629"/>
      <c r="AEV109" s="629"/>
      <c r="AEW109" s="629"/>
      <c r="AEX109" s="629"/>
      <c r="AEY109" s="629"/>
      <c r="AEZ109" s="629"/>
      <c r="AFA109" s="629"/>
      <c r="AFB109" s="629"/>
      <c r="AFC109" s="629"/>
      <c r="AFD109" s="629"/>
      <c r="AFE109" s="629"/>
      <c r="AFF109" s="629"/>
      <c r="AFG109" s="629"/>
      <c r="AFH109" s="629"/>
      <c r="AFI109" s="629"/>
      <c r="AFJ109" s="629"/>
      <c r="AFK109" s="629"/>
      <c r="AFL109" s="629"/>
      <c r="AFM109" s="629"/>
      <c r="AFN109" s="629"/>
      <c r="AFO109" s="629"/>
      <c r="AFP109" s="629"/>
      <c r="AFQ109" s="629"/>
      <c r="AFR109" s="629"/>
      <c r="AFS109" s="629"/>
      <c r="AFT109" s="629"/>
      <c r="AFU109" s="629"/>
      <c r="AFV109" s="629"/>
      <c r="AFW109" s="629"/>
      <c r="AFX109" s="629"/>
      <c r="AFY109" s="629"/>
      <c r="AFZ109" s="629"/>
      <c r="AGA109" s="629"/>
      <c r="AGB109" s="629"/>
      <c r="AGC109" s="629"/>
      <c r="AGD109" s="629"/>
      <c r="AGE109" s="629"/>
      <c r="AGF109" s="629"/>
      <c r="AGG109" s="629"/>
      <c r="AGH109" s="629"/>
      <c r="AGI109" s="629"/>
      <c r="AGJ109" s="629"/>
      <c r="AGK109" s="629"/>
      <c r="AGL109" s="629"/>
      <c r="AGM109" s="629"/>
      <c r="AGN109" s="629"/>
      <c r="AGO109" s="629"/>
      <c r="AGP109" s="629"/>
      <c r="AGQ109" s="629"/>
      <c r="AGR109" s="629"/>
      <c r="AGS109" s="629"/>
      <c r="AGT109" s="629"/>
      <c r="AGU109" s="629"/>
      <c r="AGV109" s="629"/>
      <c r="AGW109" s="629"/>
      <c r="AGX109" s="629"/>
      <c r="AGY109" s="629"/>
      <c r="AGZ109" s="629"/>
      <c r="AHA109" s="629"/>
      <c r="AHB109" s="629"/>
      <c r="AHC109" s="629"/>
      <c r="AHD109" s="629"/>
      <c r="AHE109" s="629"/>
      <c r="AHF109" s="629"/>
      <c r="AHG109" s="629"/>
      <c r="AHH109" s="629"/>
      <c r="AHI109" s="629"/>
      <c r="AHJ109" s="629"/>
      <c r="AHK109" s="629"/>
      <c r="AHL109" s="629"/>
      <c r="AHM109" s="629"/>
      <c r="AHN109" s="629"/>
      <c r="AHO109" s="629"/>
      <c r="AHP109" s="629"/>
      <c r="AHQ109" s="629"/>
      <c r="AHR109" s="629"/>
      <c r="AHS109" s="629"/>
      <c r="AHT109" s="629"/>
      <c r="AHU109" s="629"/>
      <c r="AHV109" s="629"/>
      <c r="AHW109" s="629"/>
      <c r="AHX109" s="629"/>
      <c r="AHY109" s="629"/>
      <c r="AHZ109" s="629"/>
      <c r="AIA109" s="629"/>
      <c r="AIB109" s="629"/>
      <c r="AIC109" s="629"/>
      <c r="AID109" s="629"/>
      <c r="AIE109" s="629"/>
      <c r="AIF109" s="629"/>
      <c r="AIG109" s="629"/>
      <c r="AIH109" s="629"/>
      <c r="AII109" s="629"/>
    </row>
    <row r="110" spans="1:919" s="498" customFormat="1" ht="31.75" customHeight="1" x14ac:dyDescent="0.75">
      <c r="A110" s="723"/>
      <c r="B110" s="723"/>
      <c r="C110" s="724"/>
      <c r="D110" s="724"/>
      <c r="E110" s="725"/>
      <c r="F110" s="725"/>
      <c r="G110" s="1902"/>
      <c r="H110" s="685"/>
      <c r="I110" s="685"/>
      <c r="J110" s="674"/>
      <c r="K110" s="674"/>
      <c r="L110" s="685"/>
      <c r="M110" s="726"/>
      <c r="N110" s="685"/>
      <c r="O110" s="661"/>
      <c r="P110" s="661"/>
      <c r="Q110" s="661"/>
      <c r="R110" s="654"/>
      <c r="S110" s="677"/>
      <c r="W110" s="661"/>
      <c r="Y110" s="547"/>
      <c r="Z110" s="547"/>
      <c r="AB110" s="547"/>
      <c r="AC110" s="547"/>
      <c r="AD110" s="547"/>
      <c r="AE110" s="547"/>
      <c r="AF110" s="547"/>
      <c r="AH110" s="547"/>
      <c r="AI110" s="547"/>
      <c r="AJ110" s="547"/>
      <c r="AL110" s="548"/>
      <c r="AN110" s="547"/>
      <c r="AO110" s="547"/>
      <c r="AP110" s="547"/>
      <c r="AQ110" s="547"/>
      <c r="AR110" s="547"/>
      <c r="AS110" s="629"/>
      <c r="AT110" s="629"/>
      <c r="AU110" s="629"/>
      <c r="AV110" s="629"/>
      <c r="AW110" s="629"/>
      <c r="AX110" s="629"/>
      <c r="AY110" s="629"/>
      <c r="AZ110" s="629"/>
      <c r="BA110" s="629"/>
      <c r="BB110" s="629"/>
      <c r="BC110" s="629"/>
      <c r="BD110" s="629"/>
      <c r="BE110" s="629"/>
      <c r="BF110" s="629"/>
      <c r="BG110" s="629"/>
      <c r="BH110" s="629"/>
      <c r="BI110" s="629"/>
      <c r="BJ110" s="629"/>
      <c r="BK110" s="629"/>
      <c r="BL110" s="629"/>
      <c r="BM110" s="629"/>
      <c r="BN110" s="629"/>
      <c r="BO110" s="629"/>
      <c r="BP110" s="629"/>
      <c r="BQ110" s="629"/>
      <c r="BR110" s="629"/>
      <c r="BS110" s="629"/>
      <c r="BT110" s="629"/>
      <c r="BU110" s="629"/>
      <c r="BV110" s="629"/>
      <c r="BW110" s="629"/>
      <c r="BX110" s="629"/>
      <c r="BY110" s="629"/>
      <c r="BZ110" s="629"/>
      <c r="CA110" s="629"/>
      <c r="CB110" s="629"/>
      <c r="CC110" s="629"/>
      <c r="CD110" s="629"/>
      <c r="CE110" s="629"/>
      <c r="CF110" s="629"/>
      <c r="CG110" s="629"/>
      <c r="CH110" s="629"/>
      <c r="CI110" s="629"/>
      <c r="CJ110" s="629"/>
      <c r="CK110" s="629"/>
      <c r="CL110" s="629"/>
      <c r="CM110" s="629"/>
      <c r="CN110" s="629"/>
      <c r="CO110" s="629"/>
      <c r="CP110" s="629"/>
      <c r="CQ110" s="629"/>
      <c r="CR110" s="629"/>
      <c r="CS110" s="629"/>
      <c r="CT110" s="629"/>
      <c r="CU110" s="629"/>
      <c r="CV110" s="629"/>
      <c r="CW110" s="629"/>
      <c r="CX110" s="629"/>
      <c r="CY110" s="629"/>
      <c r="CZ110" s="629"/>
      <c r="DA110" s="629"/>
      <c r="DB110" s="629"/>
      <c r="DC110" s="629"/>
      <c r="DD110" s="629"/>
      <c r="DE110" s="629"/>
      <c r="DF110" s="629"/>
      <c r="DG110" s="629"/>
      <c r="DH110" s="629"/>
      <c r="DI110" s="629"/>
      <c r="DJ110" s="629"/>
      <c r="DK110" s="629"/>
      <c r="DL110" s="629"/>
      <c r="DM110" s="629"/>
      <c r="DN110" s="629"/>
      <c r="DO110" s="629"/>
      <c r="DP110" s="629"/>
      <c r="DQ110" s="629"/>
      <c r="DR110" s="629"/>
      <c r="DS110" s="629"/>
      <c r="DT110" s="629"/>
      <c r="DU110" s="629"/>
      <c r="DV110" s="629"/>
      <c r="DW110" s="629"/>
      <c r="DX110" s="629"/>
      <c r="DY110" s="629"/>
      <c r="DZ110" s="629"/>
      <c r="EA110" s="629"/>
      <c r="EB110" s="629"/>
      <c r="EC110" s="629"/>
      <c r="ED110" s="629"/>
      <c r="EE110" s="629"/>
      <c r="EF110" s="629"/>
      <c r="EG110" s="629"/>
      <c r="EH110" s="629"/>
      <c r="EI110" s="629"/>
      <c r="EJ110" s="629"/>
      <c r="EK110" s="629"/>
      <c r="EL110" s="629"/>
      <c r="EM110" s="629"/>
      <c r="EN110" s="629"/>
      <c r="EO110" s="629"/>
      <c r="EP110" s="629"/>
      <c r="EQ110" s="629"/>
      <c r="ER110" s="629"/>
      <c r="ES110" s="629"/>
      <c r="ET110" s="629"/>
      <c r="EU110" s="629"/>
      <c r="EV110" s="629"/>
      <c r="EW110" s="629"/>
      <c r="EX110" s="629"/>
      <c r="EY110" s="629"/>
      <c r="EZ110" s="629"/>
      <c r="FA110" s="629"/>
      <c r="FB110" s="629"/>
      <c r="FC110" s="629"/>
      <c r="FD110" s="629"/>
      <c r="FE110" s="629"/>
      <c r="FF110" s="629"/>
      <c r="FG110" s="629"/>
      <c r="FH110" s="629"/>
      <c r="FI110" s="629"/>
      <c r="FJ110" s="629"/>
      <c r="FK110" s="629"/>
      <c r="FL110" s="629"/>
      <c r="FM110" s="629"/>
      <c r="FN110" s="629"/>
      <c r="FO110" s="629"/>
      <c r="FP110" s="629"/>
      <c r="FQ110" s="629"/>
      <c r="FR110" s="629"/>
      <c r="FS110" s="629"/>
      <c r="FT110" s="629"/>
      <c r="FU110" s="629"/>
      <c r="FV110" s="629"/>
      <c r="FW110" s="629"/>
      <c r="FX110" s="629"/>
      <c r="FY110" s="629"/>
      <c r="FZ110" s="629"/>
      <c r="GA110" s="629"/>
      <c r="GB110" s="629"/>
      <c r="GC110" s="629"/>
      <c r="GD110" s="629"/>
      <c r="GE110" s="629"/>
      <c r="GF110" s="629"/>
      <c r="GG110" s="629"/>
      <c r="GH110" s="629"/>
      <c r="GI110" s="629"/>
      <c r="GJ110" s="629"/>
      <c r="GK110" s="629"/>
      <c r="GL110" s="629"/>
      <c r="GM110" s="629"/>
      <c r="GN110" s="629"/>
      <c r="GO110" s="629"/>
      <c r="GP110" s="629"/>
      <c r="GQ110" s="629"/>
      <c r="GR110" s="629"/>
      <c r="GS110" s="629"/>
      <c r="GT110" s="629"/>
      <c r="GU110" s="629"/>
      <c r="GV110" s="629"/>
      <c r="GW110" s="629"/>
      <c r="GX110" s="629"/>
      <c r="GY110" s="629"/>
      <c r="GZ110" s="629"/>
      <c r="HA110" s="629"/>
      <c r="HB110" s="629"/>
      <c r="HC110" s="629"/>
      <c r="HD110" s="629"/>
      <c r="HE110" s="629"/>
      <c r="HF110" s="629"/>
      <c r="HG110" s="629"/>
      <c r="HH110" s="629"/>
      <c r="HI110" s="629"/>
      <c r="HJ110" s="629"/>
      <c r="HK110" s="629"/>
      <c r="HL110" s="629"/>
      <c r="HM110" s="629"/>
      <c r="HN110" s="629"/>
      <c r="HO110" s="629"/>
      <c r="HP110" s="629"/>
      <c r="HQ110" s="629"/>
      <c r="HR110" s="629"/>
      <c r="HS110" s="629"/>
      <c r="HT110" s="629"/>
      <c r="HU110" s="629"/>
      <c r="HV110" s="629"/>
      <c r="HW110" s="629"/>
      <c r="HX110" s="629"/>
      <c r="HY110" s="629"/>
      <c r="HZ110" s="629"/>
      <c r="IA110" s="629"/>
      <c r="IB110" s="629"/>
      <c r="IC110" s="629"/>
      <c r="ID110" s="629"/>
      <c r="IE110" s="629"/>
      <c r="IF110" s="629"/>
      <c r="IG110" s="629"/>
      <c r="IH110" s="629"/>
      <c r="II110" s="629"/>
      <c r="IJ110" s="629"/>
      <c r="IK110" s="629"/>
      <c r="IL110" s="629"/>
      <c r="IM110" s="629"/>
      <c r="IN110" s="629"/>
      <c r="IO110" s="629"/>
      <c r="IP110" s="629"/>
      <c r="IQ110" s="629"/>
      <c r="IR110" s="629"/>
      <c r="IS110" s="629"/>
      <c r="IT110" s="629"/>
      <c r="IU110" s="629"/>
      <c r="IV110" s="629"/>
      <c r="IW110" s="629"/>
      <c r="IX110" s="629"/>
      <c r="IY110" s="629"/>
      <c r="IZ110" s="629"/>
      <c r="JA110" s="629"/>
      <c r="JB110" s="629"/>
      <c r="JC110" s="629"/>
      <c r="JD110" s="629"/>
      <c r="JE110" s="629"/>
      <c r="JF110" s="629"/>
      <c r="JG110" s="629"/>
      <c r="JH110" s="629"/>
      <c r="JI110" s="629"/>
      <c r="JJ110" s="629"/>
      <c r="JK110" s="629"/>
      <c r="JL110" s="629"/>
      <c r="JM110" s="629"/>
      <c r="JN110" s="629"/>
      <c r="JO110" s="629"/>
      <c r="JP110" s="629"/>
      <c r="JQ110" s="629"/>
      <c r="JR110" s="629"/>
      <c r="JS110" s="629"/>
      <c r="JT110" s="629"/>
      <c r="JU110" s="629"/>
      <c r="JV110" s="629"/>
      <c r="JW110" s="629"/>
      <c r="JX110" s="629"/>
      <c r="JY110" s="629"/>
      <c r="JZ110" s="629"/>
      <c r="KA110" s="629"/>
      <c r="KB110" s="629"/>
      <c r="KC110" s="629"/>
      <c r="KD110" s="629"/>
      <c r="KE110" s="629"/>
      <c r="KF110" s="629"/>
      <c r="KG110" s="629"/>
      <c r="KH110" s="629"/>
      <c r="KI110" s="629"/>
      <c r="KJ110" s="629"/>
      <c r="KK110" s="629"/>
      <c r="KL110" s="629"/>
      <c r="KM110" s="629"/>
      <c r="KN110" s="629"/>
      <c r="KO110" s="629"/>
      <c r="KP110" s="629"/>
      <c r="KQ110" s="629"/>
      <c r="KR110" s="629"/>
      <c r="KS110" s="629"/>
      <c r="KT110" s="629"/>
      <c r="KU110" s="629"/>
      <c r="KV110" s="629"/>
      <c r="KW110" s="629"/>
      <c r="KX110" s="629"/>
      <c r="KY110" s="629"/>
      <c r="KZ110" s="629"/>
      <c r="LA110" s="629"/>
      <c r="LB110" s="629"/>
      <c r="LC110" s="629"/>
      <c r="LD110" s="629"/>
      <c r="LE110" s="629"/>
      <c r="LF110" s="629"/>
      <c r="LG110" s="629"/>
      <c r="LH110" s="629"/>
      <c r="LI110" s="629"/>
      <c r="LJ110" s="629"/>
      <c r="LK110" s="629"/>
      <c r="LL110" s="629"/>
      <c r="LM110" s="629"/>
      <c r="LN110" s="629"/>
      <c r="LO110" s="629"/>
      <c r="LP110" s="629"/>
      <c r="LQ110" s="629"/>
      <c r="LR110" s="629"/>
      <c r="LS110" s="629"/>
      <c r="LT110" s="629"/>
      <c r="LU110" s="629"/>
      <c r="LV110" s="629"/>
      <c r="LW110" s="629"/>
      <c r="LX110" s="629"/>
      <c r="LY110" s="629"/>
      <c r="LZ110" s="629"/>
      <c r="MA110" s="629"/>
      <c r="MB110" s="629"/>
      <c r="MC110" s="629"/>
      <c r="MD110" s="629"/>
      <c r="ME110" s="629"/>
      <c r="MF110" s="629"/>
      <c r="MG110" s="629"/>
      <c r="MH110" s="629"/>
      <c r="MI110" s="629"/>
      <c r="MJ110" s="629"/>
      <c r="MK110" s="629"/>
      <c r="ML110" s="629"/>
      <c r="MM110" s="629"/>
      <c r="MN110" s="629"/>
      <c r="MO110" s="629"/>
      <c r="MP110" s="629"/>
      <c r="MQ110" s="629"/>
      <c r="MR110" s="629"/>
      <c r="MS110" s="629"/>
      <c r="MT110" s="629"/>
      <c r="MU110" s="629"/>
      <c r="MV110" s="629"/>
      <c r="MW110" s="629"/>
      <c r="MX110" s="629"/>
      <c r="MY110" s="629"/>
      <c r="MZ110" s="629"/>
      <c r="NA110" s="629"/>
      <c r="NB110" s="629"/>
      <c r="NC110" s="629"/>
      <c r="ND110" s="629"/>
      <c r="NE110" s="629"/>
      <c r="NF110" s="629"/>
      <c r="NG110" s="629"/>
      <c r="NH110" s="629"/>
      <c r="NI110" s="629"/>
      <c r="NJ110" s="629"/>
      <c r="NK110" s="629"/>
      <c r="NL110" s="629"/>
      <c r="NM110" s="629"/>
      <c r="NN110" s="629"/>
      <c r="NO110" s="629"/>
      <c r="NP110" s="629"/>
      <c r="NQ110" s="629"/>
      <c r="NR110" s="629"/>
      <c r="NS110" s="629"/>
      <c r="NT110" s="629"/>
      <c r="NU110" s="629"/>
      <c r="NV110" s="629"/>
      <c r="NW110" s="629"/>
      <c r="NX110" s="629"/>
      <c r="NY110" s="629"/>
      <c r="NZ110" s="629"/>
      <c r="OA110" s="629"/>
      <c r="OB110" s="629"/>
      <c r="OC110" s="629"/>
      <c r="OD110" s="629"/>
      <c r="OE110" s="629"/>
      <c r="OF110" s="629"/>
      <c r="OG110" s="629"/>
      <c r="OH110" s="629"/>
      <c r="OI110" s="629"/>
      <c r="OJ110" s="629"/>
      <c r="OK110" s="629"/>
      <c r="OL110" s="629"/>
      <c r="OM110" s="629"/>
      <c r="ON110" s="629"/>
      <c r="OO110" s="629"/>
      <c r="OP110" s="629"/>
      <c r="OQ110" s="629"/>
      <c r="OR110" s="629"/>
      <c r="OS110" s="629"/>
      <c r="OT110" s="629"/>
      <c r="OU110" s="629"/>
      <c r="OV110" s="629"/>
      <c r="OW110" s="629"/>
      <c r="OX110" s="629"/>
      <c r="OY110" s="629"/>
      <c r="OZ110" s="629"/>
      <c r="PA110" s="629"/>
      <c r="PB110" s="629"/>
      <c r="PC110" s="629"/>
      <c r="PD110" s="629"/>
      <c r="PE110" s="629"/>
      <c r="PF110" s="629"/>
      <c r="PG110" s="629"/>
      <c r="PH110" s="629"/>
      <c r="PI110" s="629"/>
      <c r="PJ110" s="629"/>
      <c r="PK110" s="629"/>
      <c r="PL110" s="629"/>
      <c r="PM110" s="629"/>
      <c r="PN110" s="629"/>
      <c r="PO110" s="629"/>
      <c r="PP110" s="629"/>
      <c r="PQ110" s="629"/>
      <c r="PR110" s="629"/>
      <c r="PS110" s="629"/>
      <c r="PT110" s="629"/>
      <c r="PU110" s="629"/>
      <c r="PV110" s="629"/>
      <c r="PW110" s="629"/>
      <c r="PX110" s="629"/>
      <c r="PY110" s="629"/>
      <c r="PZ110" s="629"/>
      <c r="QA110" s="629"/>
      <c r="QB110" s="629"/>
      <c r="QC110" s="629"/>
      <c r="QD110" s="629"/>
      <c r="QE110" s="629"/>
      <c r="QF110" s="629"/>
      <c r="QG110" s="629"/>
      <c r="QH110" s="629"/>
      <c r="QI110" s="629"/>
      <c r="QJ110" s="629"/>
      <c r="QK110" s="629"/>
      <c r="QL110" s="629"/>
      <c r="QM110" s="629"/>
      <c r="QN110" s="629"/>
      <c r="QO110" s="629"/>
      <c r="QP110" s="629"/>
      <c r="QQ110" s="629"/>
      <c r="QR110" s="629"/>
      <c r="QS110" s="629"/>
      <c r="QT110" s="629"/>
      <c r="QU110" s="629"/>
      <c r="QV110" s="629"/>
      <c r="QW110" s="629"/>
      <c r="QX110" s="629"/>
      <c r="QY110" s="629"/>
      <c r="QZ110" s="629"/>
      <c r="RA110" s="629"/>
      <c r="RB110" s="629"/>
      <c r="RC110" s="629"/>
      <c r="RD110" s="629"/>
      <c r="RE110" s="629"/>
      <c r="RF110" s="629"/>
      <c r="RG110" s="629"/>
      <c r="RH110" s="629"/>
      <c r="RI110" s="629"/>
      <c r="RJ110" s="629"/>
      <c r="RK110" s="629"/>
      <c r="RL110" s="629"/>
      <c r="RM110" s="629"/>
      <c r="RN110" s="629"/>
      <c r="RO110" s="629"/>
      <c r="RP110" s="629"/>
      <c r="RQ110" s="629"/>
      <c r="RR110" s="629"/>
      <c r="RS110" s="629"/>
      <c r="RT110" s="629"/>
      <c r="RU110" s="629"/>
      <c r="RV110" s="629"/>
      <c r="RW110" s="629"/>
      <c r="RX110" s="629"/>
      <c r="RY110" s="629"/>
      <c r="RZ110" s="629"/>
      <c r="SA110" s="629"/>
      <c r="SB110" s="629"/>
      <c r="SC110" s="629"/>
      <c r="SD110" s="629"/>
      <c r="SE110" s="629"/>
      <c r="SF110" s="629"/>
      <c r="SG110" s="629"/>
      <c r="SH110" s="629"/>
      <c r="SI110" s="629"/>
      <c r="SJ110" s="629"/>
      <c r="SK110" s="629"/>
      <c r="SL110" s="629"/>
      <c r="SM110" s="629"/>
      <c r="SN110" s="629"/>
      <c r="SO110" s="629"/>
      <c r="SP110" s="629"/>
      <c r="SQ110" s="629"/>
      <c r="SR110" s="629"/>
      <c r="SS110" s="629"/>
      <c r="ST110" s="629"/>
      <c r="SU110" s="629"/>
      <c r="SV110" s="629"/>
      <c r="SW110" s="629"/>
      <c r="SX110" s="629"/>
      <c r="SY110" s="629"/>
      <c r="SZ110" s="629"/>
      <c r="TA110" s="629"/>
      <c r="TB110" s="629"/>
      <c r="TC110" s="629"/>
      <c r="TD110" s="629"/>
      <c r="TE110" s="629"/>
      <c r="TF110" s="629"/>
      <c r="TG110" s="629"/>
      <c r="TH110" s="629"/>
      <c r="TI110" s="629"/>
      <c r="TJ110" s="629"/>
      <c r="TK110" s="629"/>
      <c r="TL110" s="629"/>
      <c r="TM110" s="629"/>
      <c r="TN110" s="629"/>
      <c r="TO110" s="629"/>
      <c r="TP110" s="629"/>
      <c r="TQ110" s="629"/>
      <c r="TR110" s="629"/>
      <c r="TS110" s="629"/>
      <c r="TT110" s="629"/>
      <c r="TU110" s="629"/>
      <c r="TV110" s="629"/>
      <c r="TW110" s="629"/>
      <c r="TX110" s="629"/>
      <c r="TY110" s="629"/>
      <c r="TZ110" s="629"/>
      <c r="UA110" s="629"/>
      <c r="UB110" s="629"/>
      <c r="UC110" s="629"/>
      <c r="UD110" s="629"/>
      <c r="UE110" s="629"/>
      <c r="UF110" s="629"/>
      <c r="UG110" s="629"/>
      <c r="UH110" s="629"/>
      <c r="UI110" s="629"/>
      <c r="UJ110" s="629"/>
      <c r="UK110" s="629"/>
      <c r="UL110" s="629"/>
      <c r="UM110" s="629"/>
      <c r="UN110" s="629"/>
      <c r="UO110" s="629"/>
      <c r="UP110" s="629"/>
      <c r="UQ110" s="629"/>
      <c r="UR110" s="629"/>
      <c r="US110" s="629"/>
      <c r="UT110" s="629"/>
      <c r="UU110" s="629"/>
      <c r="UV110" s="629"/>
      <c r="UW110" s="629"/>
      <c r="UX110" s="629"/>
      <c r="UY110" s="629"/>
      <c r="UZ110" s="629"/>
      <c r="VA110" s="629"/>
      <c r="VB110" s="629"/>
      <c r="VC110" s="629"/>
      <c r="VD110" s="629"/>
      <c r="VE110" s="629"/>
      <c r="VF110" s="629"/>
      <c r="VG110" s="629"/>
      <c r="VH110" s="629"/>
      <c r="VI110" s="629"/>
      <c r="VJ110" s="629"/>
      <c r="VK110" s="629"/>
      <c r="VL110" s="629"/>
      <c r="VM110" s="629"/>
      <c r="VN110" s="629"/>
      <c r="VO110" s="629"/>
      <c r="VP110" s="629"/>
      <c r="VQ110" s="629"/>
      <c r="VR110" s="629"/>
      <c r="VS110" s="629"/>
      <c r="VT110" s="629"/>
      <c r="VU110" s="629"/>
      <c r="VV110" s="629"/>
      <c r="VW110" s="629"/>
      <c r="VX110" s="629"/>
      <c r="VY110" s="629"/>
      <c r="VZ110" s="629"/>
      <c r="WA110" s="629"/>
      <c r="WB110" s="629"/>
      <c r="WC110" s="629"/>
      <c r="WD110" s="629"/>
      <c r="WE110" s="629"/>
      <c r="WF110" s="629"/>
      <c r="WG110" s="629"/>
      <c r="WH110" s="629"/>
      <c r="WI110" s="629"/>
      <c r="WJ110" s="629"/>
      <c r="WK110" s="629"/>
      <c r="WL110" s="629"/>
      <c r="WM110" s="629"/>
      <c r="WN110" s="629"/>
      <c r="WO110" s="629"/>
      <c r="WP110" s="629"/>
      <c r="WQ110" s="629"/>
      <c r="WR110" s="629"/>
      <c r="WS110" s="629"/>
      <c r="WT110" s="629"/>
      <c r="WU110" s="629"/>
      <c r="WV110" s="629"/>
      <c r="WW110" s="629"/>
      <c r="WX110" s="629"/>
      <c r="WY110" s="629"/>
      <c r="WZ110" s="629"/>
      <c r="XA110" s="629"/>
      <c r="XB110" s="629"/>
      <c r="XC110" s="629"/>
      <c r="XD110" s="629"/>
      <c r="XE110" s="629"/>
      <c r="XF110" s="629"/>
      <c r="XG110" s="629"/>
      <c r="XH110" s="629"/>
      <c r="XI110" s="629"/>
      <c r="XJ110" s="629"/>
      <c r="XK110" s="629"/>
      <c r="XL110" s="629"/>
      <c r="XM110" s="629"/>
      <c r="XN110" s="629"/>
      <c r="XO110" s="629"/>
      <c r="XP110" s="629"/>
      <c r="XQ110" s="629"/>
      <c r="XR110" s="629"/>
      <c r="XS110" s="629"/>
      <c r="XT110" s="629"/>
      <c r="XU110" s="629"/>
      <c r="XV110" s="629"/>
      <c r="XW110" s="629"/>
      <c r="XX110" s="629"/>
      <c r="XY110" s="629"/>
      <c r="XZ110" s="629"/>
      <c r="YA110" s="629"/>
      <c r="YB110" s="629"/>
      <c r="YC110" s="629"/>
      <c r="YD110" s="629"/>
      <c r="YE110" s="629"/>
      <c r="YF110" s="629"/>
      <c r="YG110" s="629"/>
      <c r="YH110" s="629"/>
      <c r="YI110" s="629"/>
      <c r="YJ110" s="629"/>
      <c r="YK110" s="629"/>
      <c r="YL110" s="629"/>
      <c r="YM110" s="629"/>
      <c r="YN110" s="629"/>
      <c r="YO110" s="629"/>
      <c r="YP110" s="629"/>
      <c r="YQ110" s="629"/>
      <c r="YR110" s="629"/>
      <c r="YS110" s="629"/>
      <c r="YT110" s="629"/>
      <c r="YU110" s="629"/>
      <c r="YV110" s="629"/>
      <c r="YW110" s="629"/>
      <c r="YX110" s="629"/>
      <c r="YY110" s="629"/>
      <c r="YZ110" s="629"/>
      <c r="ZA110" s="629"/>
      <c r="ZB110" s="629"/>
      <c r="ZC110" s="629"/>
      <c r="ZD110" s="629"/>
      <c r="ZE110" s="629"/>
      <c r="ZF110" s="629"/>
      <c r="ZG110" s="629"/>
      <c r="ZH110" s="629"/>
      <c r="ZI110" s="629"/>
      <c r="ZJ110" s="629"/>
      <c r="ZK110" s="629"/>
      <c r="ZL110" s="629"/>
      <c r="ZM110" s="629"/>
      <c r="ZN110" s="629"/>
      <c r="ZO110" s="629"/>
      <c r="ZP110" s="629"/>
      <c r="ZQ110" s="629"/>
      <c r="ZR110" s="629"/>
      <c r="ZS110" s="629"/>
      <c r="ZT110" s="629"/>
      <c r="ZU110" s="629"/>
      <c r="ZV110" s="629"/>
      <c r="ZW110" s="629"/>
      <c r="ZX110" s="629"/>
      <c r="ZY110" s="629"/>
      <c r="ZZ110" s="629"/>
      <c r="AAA110" s="629"/>
      <c r="AAB110" s="629"/>
      <c r="AAC110" s="629"/>
      <c r="AAD110" s="629"/>
      <c r="AAE110" s="629"/>
      <c r="AAF110" s="629"/>
      <c r="AAG110" s="629"/>
      <c r="AAH110" s="629"/>
      <c r="AAI110" s="629"/>
      <c r="AAJ110" s="629"/>
      <c r="AAK110" s="629"/>
      <c r="AAL110" s="629"/>
      <c r="AAM110" s="629"/>
      <c r="AAN110" s="629"/>
      <c r="AAO110" s="629"/>
      <c r="AAP110" s="629"/>
      <c r="AAQ110" s="629"/>
      <c r="AAR110" s="629"/>
      <c r="AAS110" s="629"/>
      <c r="AAT110" s="629"/>
      <c r="AAU110" s="629"/>
      <c r="AAV110" s="629"/>
      <c r="AAW110" s="629"/>
      <c r="AAX110" s="629"/>
      <c r="AAY110" s="629"/>
      <c r="AAZ110" s="629"/>
      <c r="ABA110" s="629"/>
      <c r="ABB110" s="629"/>
      <c r="ABC110" s="629"/>
      <c r="ABD110" s="629"/>
      <c r="ABE110" s="629"/>
      <c r="ABF110" s="629"/>
      <c r="ABG110" s="629"/>
      <c r="ABH110" s="629"/>
      <c r="ABI110" s="629"/>
      <c r="ABJ110" s="629"/>
      <c r="ABK110" s="629"/>
      <c r="ABL110" s="629"/>
      <c r="ABM110" s="629"/>
      <c r="ABN110" s="629"/>
      <c r="ABO110" s="629"/>
      <c r="ABP110" s="629"/>
      <c r="ABQ110" s="629"/>
      <c r="ABR110" s="629"/>
      <c r="ABS110" s="629"/>
      <c r="ABT110" s="629"/>
      <c r="ABU110" s="629"/>
      <c r="ABV110" s="629"/>
      <c r="ABW110" s="629"/>
      <c r="ABX110" s="629"/>
      <c r="ABY110" s="629"/>
      <c r="ABZ110" s="629"/>
      <c r="ACA110" s="629"/>
      <c r="ACB110" s="629"/>
      <c r="ACC110" s="629"/>
      <c r="ACD110" s="629"/>
      <c r="ACE110" s="629"/>
      <c r="ACF110" s="629"/>
      <c r="ACG110" s="629"/>
      <c r="ACH110" s="629"/>
      <c r="ACI110" s="629"/>
      <c r="ACJ110" s="629"/>
      <c r="ACK110" s="629"/>
      <c r="ACL110" s="629"/>
      <c r="ACM110" s="629"/>
      <c r="ACN110" s="629"/>
      <c r="ACO110" s="629"/>
      <c r="ACP110" s="629"/>
      <c r="ACQ110" s="629"/>
      <c r="ACR110" s="629"/>
      <c r="ACS110" s="629"/>
      <c r="ACT110" s="629"/>
      <c r="ACU110" s="629"/>
      <c r="ACV110" s="629"/>
      <c r="ACW110" s="629"/>
      <c r="ACX110" s="629"/>
      <c r="ACY110" s="629"/>
      <c r="ACZ110" s="629"/>
      <c r="ADA110" s="629"/>
      <c r="ADB110" s="629"/>
      <c r="ADC110" s="629"/>
      <c r="ADD110" s="629"/>
      <c r="ADE110" s="629"/>
      <c r="ADF110" s="629"/>
      <c r="ADG110" s="629"/>
      <c r="ADH110" s="629"/>
      <c r="ADI110" s="629"/>
      <c r="ADJ110" s="629"/>
      <c r="ADK110" s="629"/>
      <c r="ADL110" s="629"/>
      <c r="ADM110" s="629"/>
      <c r="ADN110" s="629"/>
      <c r="ADO110" s="629"/>
      <c r="ADP110" s="629"/>
      <c r="ADQ110" s="629"/>
      <c r="ADR110" s="629"/>
      <c r="ADS110" s="629"/>
      <c r="ADT110" s="629"/>
      <c r="ADU110" s="629"/>
      <c r="ADV110" s="629"/>
      <c r="ADW110" s="629"/>
      <c r="ADX110" s="629"/>
      <c r="ADY110" s="629"/>
      <c r="ADZ110" s="629"/>
      <c r="AEA110" s="629"/>
      <c r="AEB110" s="629"/>
      <c r="AEC110" s="629"/>
      <c r="AED110" s="629"/>
      <c r="AEE110" s="629"/>
      <c r="AEF110" s="629"/>
      <c r="AEG110" s="629"/>
      <c r="AEH110" s="629"/>
      <c r="AEI110" s="629"/>
      <c r="AEJ110" s="629"/>
      <c r="AEK110" s="629"/>
      <c r="AEL110" s="629"/>
      <c r="AEM110" s="629"/>
      <c r="AEN110" s="629"/>
      <c r="AEO110" s="629"/>
      <c r="AEP110" s="629"/>
      <c r="AEQ110" s="629"/>
      <c r="AER110" s="629"/>
      <c r="AES110" s="629"/>
      <c r="AET110" s="629"/>
      <c r="AEU110" s="629"/>
      <c r="AEV110" s="629"/>
      <c r="AEW110" s="629"/>
      <c r="AEX110" s="629"/>
      <c r="AEY110" s="629"/>
      <c r="AEZ110" s="629"/>
      <c r="AFA110" s="629"/>
      <c r="AFB110" s="629"/>
      <c r="AFC110" s="629"/>
      <c r="AFD110" s="629"/>
      <c r="AFE110" s="629"/>
      <c r="AFF110" s="629"/>
      <c r="AFG110" s="629"/>
      <c r="AFH110" s="629"/>
      <c r="AFI110" s="629"/>
      <c r="AFJ110" s="629"/>
      <c r="AFK110" s="629"/>
      <c r="AFL110" s="629"/>
      <c r="AFM110" s="629"/>
      <c r="AFN110" s="629"/>
      <c r="AFO110" s="629"/>
      <c r="AFP110" s="629"/>
      <c r="AFQ110" s="629"/>
      <c r="AFR110" s="629"/>
      <c r="AFS110" s="629"/>
      <c r="AFT110" s="629"/>
      <c r="AFU110" s="629"/>
      <c r="AFV110" s="629"/>
      <c r="AFW110" s="629"/>
      <c r="AFX110" s="629"/>
      <c r="AFY110" s="629"/>
      <c r="AFZ110" s="629"/>
      <c r="AGA110" s="629"/>
      <c r="AGB110" s="629"/>
      <c r="AGC110" s="629"/>
      <c r="AGD110" s="629"/>
      <c r="AGE110" s="629"/>
      <c r="AGF110" s="629"/>
      <c r="AGG110" s="629"/>
      <c r="AGH110" s="629"/>
      <c r="AGI110" s="629"/>
      <c r="AGJ110" s="629"/>
      <c r="AGK110" s="629"/>
      <c r="AGL110" s="629"/>
      <c r="AGM110" s="629"/>
      <c r="AGN110" s="629"/>
      <c r="AGO110" s="629"/>
      <c r="AGP110" s="629"/>
      <c r="AGQ110" s="629"/>
      <c r="AGR110" s="629"/>
      <c r="AGS110" s="629"/>
      <c r="AGT110" s="629"/>
      <c r="AGU110" s="629"/>
      <c r="AGV110" s="629"/>
      <c r="AGW110" s="629"/>
      <c r="AGX110" s="629"/>
      <c r="AGY110" s="629"/>
      <c r="AGZ110" s="629"/>
      <c r="AHA110" s="629"/>
      <c r="AHB110" s="629"/>
      <c r="AHC110" s="629"/>
      <c r="AHD110" s="629"/>
      <c r="AHE110" s="629"/>
      <c r="AHF110" s="629"/>
      <c r="AHG110" s="629"/>
      <c r="AHH110" s="629"/>
      <c r="AHI110" s="629"/>
      <c r="AHJ110" s="629"/>
      <c r="AHK110" s="629"/>
      <c r="AHL110" s="629"/>
      <c r="AHM110" s="629"/>
      <c r="AHN110" s="629"/>
      <c r="AHO110" s="629"/>
      <c r="AHP110" s="629"/>
      <c r="AHQ110" s="629"/>
      <c r="AHR110" s="629"/>
      <c r="AHS110" s="629"/>
      <c r="AHT110" s="629"/>
      <c r="AHU110" s="629"/>
      <c r="AHV110" s="629"/>
      <c r="AHW110" s="629"/>
      <c r="AHX110" s="629"/>
      <c r="AHY110" s="629"/>
      <c r="AHZ110" s="629"/>
      <c r="AIA110" s="629"/>
      <c r="AIB110" s="629"/>
      <c r="AIC110" s="629"/>
      <c r="AID110" s="629"/>
      <c r="AIE110" s="629"/>
      <c r="AIF110" s="629"/>
      <c r="AIG110" s="629"/>
      <c r="AIH110" s="629"/>
      <c r="AII110" s="629"/>
    </row>
    <row r="111" spans="1:919" s="498" customFormat="1" ht="31.75" customHeight="1" x14ac:dyDescent="0.75">
      <c r="A111" s="727" t="s">
        <v>146</v>
      </c>
      <c r="B111" s="696"/>
      <c r="C111" s="654"/>
      <c r="D111" s="654"/>
      <c r="E111" s="725"/>
      <c r="F111" s="725"/>
      <c r="G111" s="583"/>
      <c r="H111" s="685"/>
      <c r="I111" s="685"/>
      <c r="J111" s="685"/>
      <c r="K111" s="674"/>
      <c r="L111" s="685"/>
      <c r="M111" s="726"/>
      <c r="N111" s="685"/>
      <c r="O111" s="661"/>
      <c r="P111" s="661"/>
      <c r="Q111" s="661"/>
      <c r="R111" s="654"/>
      <c r="S111" s="677"/>
      <c r="W111" s="661"/>
      <c r="Y111" s="547"/>
      <c r="Z111" s="547"/>
      <c r="AB111" s="547"/>
      <c r="AC111" s="547"/>
      <c r="AD111" s="547"/>
      <c r="AE111" s="547"/>
      <c r="AF111" s="547"/>
      <c r="AH111" s="547"/>
      <c r="AI111" s="547"/>
      <c r="AJ111" s="547"/>
      <c r="AL111" s="548"/>
      <c r="AN111" s="547"/>
      <c r="AO111" s="547"/>
      <c r="AP111" s="547"/>
      <c r="AQ111" s="547"/>
      <c r="AR111" s="547"/>
      <c r="AS111" s="629"/>
      <c r="AT111" s="629"/>
      <c r="AU111" s="629"/>
      <c r="AV111" s="629"/>
      <c r="AW111" s="629"/>
      <c r="AX111" s="629"/>
      <c r="AY111" s="629"/>
      <c r="AZ111" s="629"/>
      <c r="BA111" s="629"/>
      <c r="BB111" s="629"/>
      <c r="BC111" s="629"/>
      <c r="BD111" s="629"/>
      <c r="BE111" s="629"/>
      <c r="BF111" s="629"/>
      <c r="BG111" s="629"/>
      <c r="BH111" s="629"/>
      <c r="BI111" s="629"/>
      <c r="BJ111" s="629"/>
      <c r="BK111" s="629"/>
      <c r="BL111" s="629"/>
      <c r="BM111" s="629"/>
      <c r="BN111" s="629"/>
      <c r="BO111" s="629"/>
      <c r="BP111" s="629"/>
      <c r="BQ111" s="629"/>
      <c r="BR111" s="629"/>
      <c r="BS111" s="629"/>
      <c r="BT111" s="629"/>
      <c r="BU111" s="629"/>
      <c r="BV111" s="629"/>
      <c r="BW111" s="629"/>
      <c r="BX111" s="629"/>
      <c r="BY111" s="629"/>
      <c r="BZ111" s="629"/>
      <c r="CA111" s="629"/>
      <c r="CB111" s="629"/>
      <c r="CC111" s="629"/>
      <c r="CD111" s="629"/>
      <c r="CE111" s="629"/>
      <c r="CF111" s="629"/>
      <c r="CG111" s="629"/>
      <c r="CH111" s="629"/>
      <c r="CI111" s="629"/>
      <c r="CJ111" s="629"/>
      <c r="CK111" s="629"/>
      <c r="CL111" s="629"/>
      <c r="CM111" s="629"/>
      <c r="CN111" s="629"/>
      <c r="CO111" s="629"/>
      <c r="CP111" s="629"/>
      <c r="CQ111" s="629"/>
      <c r="CR111" s="629"/>
      <c r="CS111" s="629"/>
      <c r="CT111" s="629"/>
      <c r="CU111" s="629"/>
      <c r="CV111" s="629"/>
      <c r="CW111" s="629"/>
      <c r="CX111" s="629"/>
      <c r="CY111" s="629"/>
      <c r="CZ111" s="629"/>
      <c r="DA111" s="629"/>
      <c r="DB111" s="629"/>
      <c r="DC111" s="629"/>
      <c r="DD111" s="629"/>
      <c r="DE111" s="629"/>
      <c r="DF111" s="629"/>
      <c r="DG111" s="629"/>
      <c r="DH111" s="629"/>
      <c r="DI111" s="629"/>
      <c r="DJ111" s="629"/>
      <c r="DK111" s="629"/>
      <c r="DL111" s="629"/>
      <c r="DM111" s="629"/>
      <c r="DN111" s="629"/>
      <c r="DO111" s="629"/>
      <c r="DP111" s="629"/>
      <c r="DQ111" s="629"/>
      <c r="DR111" s="629"/>
      <c r="DS111" s="629"/>
      <c r="DT111" s="629"/>
      <c r="DU111" s="629"/>
      <c r="DV111" s="629"/>
      <c r="DW111" s="629"/>
      <c r="DX111" s="629"/>
      <c r="DY111" s="629"/>
      <c r="DZ111" s="629"/>
      <c r="EA111" s="629"/>
      <c r="EB111" s="629"/>
      <c r="EC111" s="629"/>
      <c r="ED111" s="629"/>
      <c r="EE111" s="629"/>
      <c r="EF111" s="629"/>
      <c r="EG111" s="629"/>
      <c r="EH111" s="629"/>
      <c r="EI111" s="629"/>
      <c r="EJ111" s="629"/>
      <c r="EK111" s="629"/>
      <c r="EL111" s="629"/>
      <c r="EM111" s="629"/>
      <c r="EN111" s="629"/>
      <c r="EO111" s="629"/>
      <c r="EP111" s="629"/>
      <c r="EQ111" s="629"/>
      <c r="ER111" s="629"/>
      <c r="ES111" s="629"/>
      <c r="ET111" s="629"/>
      <c r="EU111" s="629"/>
      <c r="EV111" s="629"/>
      <c r="EW111" s="629"/>
      <c r="EX111" s="629"/>
      <c r="EY111" s="629"/>
      <c r="EZ111" s="629"/>
      <c r="FA111" s="629"/>
      <c r="FB111" s="629"/>
      <c r="FC111" s="629"/>
      <c r="FD111" s="629"/>
      <c r="FE111" s="629"/>
      <c r="FF111" s="629"/>
      <c r="FG111" s="629"/>
      <c r="FH111" s="629"/>
      <c r="FI111" s="629"/>
      <c r="FJ111" s="629"/>
      <c r="FK111" s="629"/>
      <c r="FL111" s="629"/>
      <c r="FM111" s="629"/>
      <c r="FN111" s="629"/>
      <c r="FO111" s="629"/>
      <c r="FP111" s="629"/>
      <c r="FQ111" s="629"/>
      <c r="FR111" s="629"/>
      <c r="FS111" s="629"/>
      <c r="FT111" s="629"/>
      <c r="FU111" s="629"/>
      <c r="FV111" s="629"/>
      <c r="FW111" s="629"/>
      <c r="FX111" s="629"/>
      <c r="FY111" s="629"/>
      <c r="FZ111" s="629"/>
      <c r="GA111" s="629"/>
      <c r="GB111" s="629"/>
      <c r="GC111" s="629"/>
      <c r="GD111" s="629"/>
      <c r="GE111" s="629"/>
      <c r="GF111" s="629"/>
      <c r="GG111" s="629"/>
      <c r="GH111" s="629"/>
      <c r="GI111" s="629"/>
      <c r="GJ111" s="629"/>
      <c r="GK111" s="629"/>
      <c r="GL111" s="629"/>
      <c r="GM111" s="629"/>
      <c r="GN111" s="629"/>
      <c r="GO111" s="629"/>
      <c r="GP111" s="629"/>
      <c r="GQ111" s="629"/>
      <c r="GR111" s="629"/>
      <c r="GS111" s="629"/>
      <c r="GT111" s="629"/>
      <c r="GU111" s="629"/>
      <c r="GV111" s="629"/>
      <c r="GW111" s="629"/>
      <c r="GX111" s="629"/>
      <c r="GY111" s="629"/>
      <c r="GZ111" s="629"/>
      <c r="HA111" s="629"/>
      <c r="HB111" s="629"/>
      <c r="HC111" s="629"/>
      <c r="HD111" s="629"/>
      <c r="HE111" s="629"/>
      <c r="HF111" s="629"/>
      <c r="HG111" s="629"/>
      <c r="HH111" s="629"/>
      <c r="HI111" s="629"/>
      <c r="HJ111" s="629"/>
      <c r="HK111" s="629"/>
      <c r="HL111" s="629"/>
      <c r="HM111" s="629"/>
      <c r="HN111" s="629"/>
      <c r="HO111" s="629"/>
      <c r="HP111" s="629"/>
      <c r="HQ111" s="629"/>
      <c r="HR111" s="629"/>
      <c r="HS111" s="629"/>
      <c r="HT111" s="629"/>
      <c r="HU111" s="629"/>
      <c r="HV111" s="629"/>
      <c r="HW111" s="629"/>
      <c r="HX111" s="629"/>
      <c r="HY111" s="629"/>
      <c r="HZ111" s="629"/>
      <c r="IA111" s="629"/>
      <c r="IB111" s="629"/>
      <c r="IC111" s="629"/>
      <c r="ID111" s="629"/>
      <c r="IE111" s="629"/>
      <c r="IF111" s="629"/>
      <c r="IG111" s="629"/>
      <c r="IH111" s="629"/>
      <c r="II111" s="629"/>
      <c r="IJ111" s="629"/>
      <c r="IK111" s="629"/>
      <c r="IL111" s="629"/>
      <c r="IM111" s="629"/>
      <c r="IN111" s="629"/>
      <c r="IO111" s="629"/>
      <c r="IP111" s="629"/>
      <c r="IQ111" s="629"/>
      <c r="IR111" s="629"/>
      <c r="IS111" s="629"/>
      <c r="IT111" s="629"/>
      <c r="IU111" s="629"/>
      <c r="IV111" s="629"/>
      <c r="IW111" s="629"/>
      <c r="IX111" s="629"/>
      <c r="IY111" s="629"/>
      <c r="IZ111" s="629"/>
      <c r="JA111" s="629"/>
      <c r="JB111" s="629"/>
      <c r="JC111" s="629"/>
      <c r="JD111" s="629"/>
      <c r="JE111" s="629"/>
      <c r="JF111" s="629"/>
      <c r="JG111" s="629"/>
      <c r="JH111" s="629"/>
      <c r="JI111" s="629"/>
      <c r="JJ111" s="629"/>
      <c r="JK111" s="629"/>
      <c r="JL111" s="629"/>
      <c r="JM111" s="629"/>
      <c r="JN111" s="629"/>
      <c r="JO111" s="629"/>
      <c r="JP111" s="629"/>
      <c r="JQ111" s="629"/>
      <c r="JR111" s="629"/>
      <c r="JS111" s="629"/>
      <c r="JT111" s="629"/>
      <c r="JU111" s="629"/>
      <c r="JV111" s="629"/>
      <c r="JW111" s="629"/>
      <c r="JX111" s="629"/>
      <c r="JY111" s="629"/>
      <c r="JZ111" s="629"/>
      <c r="KA111" s="629"/>
      <c r="KB111" s="629"/>
      <c r="KC111" s="629"/>
      <c r="KD111" s="629"/>
      <c r="KE111" s="629"/>
      <c r="KF111" s="629"/>
      <c r="KG111" s="629"/>
      <c r="KH111" s="629"/>
      <c r="KI111" s="629"/>
      <c r="KJ111" s="629"/>
      <c r="KK111" s="629"/>
      <c r="KL111" s="629"/>
      <c r="KM111" s="629"/>
      <c r="KN111" s="629"/>
      <c r="KO111" s="629"/>
      <c r="KP111" s="629"/>
      <c r="KQ111" s="629"/>
      <c r="KR111" s="629"/>
      <c r="KS111" s="629"/>
      <c r="KT111" s="629"/>
      <c r="KU111" s="629"/>
      <c r="KV111" s="629"/>
      <c r="KW111" s="629"/>
      <c r="KX111" s="629"/>
      <c r="KY111" s="629"/>
      <c r="KZ111" s="629"/>
      <c r="LA111" s="629"/>
      <c r="LB111" s="629"/>
      <c r="LC111" s="629"/>
      <c r="LD111" s="629"/>
      <c r="LE111" s="629"/>
      <c r="LF111" s="629"/>
      <c r="LG111" s="629"/>
      <c r="LH111" s="629"/>
      <c r="LI111" s="629"/>
      <c r="LJ111" s="629"/>
      <c r="LK111" s="629"/>
      <c r="LL111" s="629"/>
      <c r="LM111" s="629"/>
      <c r="LN111" s="629"/>
      <c r="LO111" s="629"/>
      <c r="LP111" s="629"/>
      <c r="LQ111" s="629"/>
      <c r="LR111" s="629"/>
      <c r="LS111" s="629"/>
      <c r="LT111" s="629"/>
      <c r="LU111" s="629"/>
      <c r="LV111" s="629"/>
      <c r="LW111" s="629"/>
      <c r="LX111" s="629"/>
      <c r="LY111" s="629"/>
      <c r="LZ111" s="629"/>
      <c r="MA111" s="629"/>
      <c r="MB111" s="629"/>
      <c r="MC111" s="629"/>
      <c r="MD111" s="629"/>
      <c r="ME111" s="629"/>
      <c r="MF111" s="629"/>
      <c r="MG111" s="629"/>
      <c r="MH111" s="629"/>
      <c r="MI111" s="629"/>
      <c r="MJ111" s="629"/>
      <c r="MK111" s="629"/>
      <c r="ML111" s="629"/>
      <c r="MM111" s="629"/>
      <c r="MN111" s="629"/>
      <c r="MO111" s="629"/>
      <c r="MP111" s="629"/>
      <c r="MQ111" s="629"/>
      <c r="MR111" s="629"/>
      <c r="MS111" s="629"/>
      <c r="MT111" s="629"/>
      <c r="MU111" s="629"/>
      <c r="MV111" s="629"/>
      <c r="MW111" s="629"/>
      <c r="MX111" s="629"/>
      <c r="MY111" s="629"/>
      <c r="MZ111" s="629"/>
      <c r="NA111" s="629"/>
      <c r="NB111" s="629"/>
      <c r="NC111" s="629"/>
      <c r="ND111" s="629"/>
      <c r="NE111" s="629"/>
      <c r="NF111" s="629"/>
      <c r="NG111" s="629"/>
      <c r="NH111" s="629"/>
      <c r="NI111" s="629"/>
      <c r="NJ111" s="629"/>
      <c r="NK111" s="629"/>
      <c r="NL111" s="629"/>
      <c r="NM111" s="629"/>
      <c r="NN111" s="629"/>
      <c r="NO111" s="629"/>
      <c r="NP111" s="629"/>
      <c r="NQ111" s="629"/>
      <c r="NR111" s="629"/>
      <c r="NS111" s="629"/>
      <c r="NT111" s="629"/>
      <c r="NU111" s="629"/>
      <c r="NV111" s="629"/>
      <c r="NW111" s="629"/>
      <c r="NX111" s="629"/>
      <c r="NY111" s="629"/>
      <c r="NZ111" s="629"/>
      <c r="OA111" s="629"/>
      <c r="OB111" s="629"/>
      <c r="OC111" s="629"/>
      <c r="OD111" s="629"/>
      <c r="OE111" s="629"/>
      <c r="OF111" s="629"/>
      <c r="OG111" s="629"/>
      <c r="OH111" s="629"/>
      <c r="OI111" s="629"/>
      <c r="OJ111" s="629"/>
      <c r="OK111" s="629"/>
      <c r="OL111" s="629"/>
      <c r="OM111" s="629"/>
      <c r="ON111" s="629"/>
      <c r="OO111" s="629"/>
      <c r="OP111" s="629"/>
      <c r="OQ111" s="629"/>
      <c r="OR111" s="629"/>
      <c r="OS111" s="629"/>
      <c r="OT111" s="629"/>
      <c r="OU111" s="629"/>
      <c r="OV111" s="629"/>
      <c r="OW111" s="629"/>
      <c r="OX111" s="629"/>
      <c r="OY111" s="629"/>
      <c r="OZ111" s="629"/>
      <c r="PA111" s="629"/>
      <c r="PB111" s="629"/>
      <c r="PC111" s="629"/>
      <c r="PD111" s="629"/>
      <c r="PE111" s="629"/>
      <c r="PF111" s="629"/>
      <c r="PG111" s="629"/>
      <c r="PH111" s="629"/>
      <c r="PI111" s="629"/>
      <c r="PJ111" s="629"/>
      <c r="PK111" s="629"/>
      <c r="PL111" s="629"/>
      <c r="PM111" s="629"/>
      <c r="PN111" s="629"/>
      <c r="PO111" s="629"/>
      <c r="PP111" s="629"/>
      <c r="PQ111" s="629"/>
      <c r="PR111" s="629"/>
      <c r="PS111" s="629"/>
      <c r="PT111" s="629"/>
      <c r="PU111" s="629"/>
      <c r="PV111" s="629"/>
      <c r="PW111" s="629"/>
      <c r="PX111" s="629"/>
      <c r="PY111" s="629"/>
      <c r="PZ111" s="629"/>
      <c r="QA111" s="629"/>
      <c r="QB111" s="629"/>
      <c r="QC111" s="629"/>
      <c r="QD111" s="629"/>
      <c r="QE111" s="629"/>
      <c r="QF111" s="629"/>
      <c r="QG111" s="629"/>
      <c r="QH111" s="629"/>
      <c r="QI111" s="629"/>
      <c r="QJ111" s="629"/>
      <c r="QK111" s="629"/>
      <c r="QL111" s="629"/>
      <c r="QM111" s="629"/>
      <c r="QN111" s="629"/>
      <c r="QO111" s="629"/>
      <c r="QP111" s="629"/>
      <c r="QQ111" s="629"/>
      <c r="QR111" s="629"/>
      <c r="QS111" s="629"/>
      <c r="QT111" s="629"/>
      <c r="QU111" s="629"/>
      <c r="QV111" s="629"/>
      <c r="QW111" s="629"/>
      <c r="QX111" s="629"/>
      <c r="QY111" s="629"/>
      <c r="QZ111" s="629"/>
      <c r="RA111" s="629"/>
      <c r="RB111" s="629"/>
      <c r="RC111" s="629"/>
      <c r="RD111" s="629"/>
      <c r="RE111" s="629"/>
      <c r="RF111" s="629"/>
      <c r="RG111" s="629"/>
      <c r="RH111" s="629"/>
      <c r="RI111" s="629"/>
      <c r="RJ111" s="629"/>
      <c r="RK111" s="629"/>
      <c r="RL111" s="629"/>
      <c r="RM111" s="629"/>
      <c r="RN111" s="629"/>
      <c r="RO111" s="629"/>
      <c r="RP111" s="629"/>
      <c r="RQ111" s="629"/>
      <c r="RR111" s="629"/>
      <c r="RS111" s="629"/>
      <c r="RT111" s="629"/>
      <c r="RU111" s="629"/>
      <c r="RV111" s="629"/>
      <c r="RW111" s="629"/>
      <c r="RX111" s="629"/>
      <c r="RY111" s="629"/>
      <c r="RZ111" s="629"/>
      <c r="SA111" s="629"/>
      <c r="SB111" s="629"/>
      <c r="SC111" s="629"/>
      <c r="SD111" s="629"/>
      <c r="SE111" s="629"/>
      <c r="SF111" s="629"/>
      <c r="SG111" s="629"/>
      <c r="SH111" s="629"/>
      <c r="SI111" s="629"/>
      <c r="SJ111" s="629"/>
      <c r="SK111" s="629"/>
      <c r="SL111" s="629"/>
      <c r="SM111" s="629"/>
      <c r="SN111" s="629"/>
      <c r="SO111" s="629"/>
      <c r="SP111" s="629"/>
      <c r="SQ111" s="629"/>
      <c r="SR111" s="629"/>
      <c r="SS111" s="629"/>
      <c r="ST111" s="629"/>
      <c r="SU111" s="629"/>
      <c r="SV111" s="629"/>
      <c r="SW111" s="629"/>
      <c r="SX111" s="629"/>
      <c r="SY111" s="629"/>
      <c r="SZ111" s="629"/>
      <c r="TA111" s="629"/>
      <c r="TB111" s="629"/>
      <c r="TC111" s="629"/>
      <c r="TD111" s="629"/>
      <c r="TE111" s="629"/>
      <c r="TF111" s="629"/>
      <c r="TG111" s="629"/>
      <c r="TH111" s="629"/>
      <c r="TI111" s="629"/>
      <c r="TJ111" s="629"/>
      <c r="TK111" s="629"/>
      <c r="TL111" s="629"/>
      <c r="TM111" s="629"/>
      <c r="TN111" s="629"/>
      <c r="TO111" s="629"/>
      <c r="TP111" s="629"/>
      <c r="TQ111" s="629"/>
      <c r="TR111" s="629"/>
      <c r="TS111" s="629"/>
      <c r="TT111" s="629"/>
      <c r="TU111" s="629"/>
      <c r="TV111" s="629"/>
      <c r="TW111" s="629"/>
      <c r="TX111" s="629"/>
      <c r="TY111" s="629"/>
      <c r="TZ111" s="629"/>
      <c r="UA111" s="629"/>
      <c r="UB111" s="629"/>
      <c r="UC111" s="629"/>
      <c r="UD111" s="629"/>
      <c r="UE111" s="629"/>
      <c r="UF111" s="629"/>
      <c r="UG111" s="629"/>
      <c r="UH111" s="629"/>
      <c r="UI111" s="629"/>
      <c r="UJ111" s="629"/>
      <c r="UK111" s="629"/>
      <c r="UL111" s="629"/>
      <c r="UM111" s="629"/>
      <c r="UN111" s="629"/>
      <c r="UO111" s="629"/>
      <c r="UP111" s="629"/>
      <c r="UQ111" s="629"/>
      <c r="UR111" s="629"/>
      <c r="US111" s="629"/>
      <c r="UT111" s="629"/>
      <c r="UU111" s="629"/>
      <c r="UV111" s="629"/>
      <c r="UW111" s="629"/>
      <c r="UX111" s="629"/>
      <c r="UY111" s="629"/>
      <c r="UZ111" s="629"/>
      <c r="VA111" s="629"/>
      <c r="VB111" s="629"/>
      <c r="VC111" s="629"/>
      <c r="VD111" s="629"/>
      <c r="VE111" s="629"/>
      <c r="VF111" s="629"/>
      <c r="VG111" s="629"/>
      <c r="VH111" s="629"/>
      <c r="VI111" s="629"/>
      <c r="VJ111" s="629"/>
      <c r="VK111" s="629"/>
      <c r="VL111" s="629"/>
      <c r="VM111" s="629"/>
      <c r="VN111" s="629"/>
      <c r="VO111" s="629"/>
      <c r="VP111" s="629"/>
      <c r="VQ111" s="629"/>
      <c r="VR111" s="629"/>
      <c r="VS111" s="629"/>
      <c r="VT111" s="629"/>
      <c r="VU111" s="629"/>
      <c r="VV111" s="629"/>
      <c r="VW111" s="629"/>
      <c r="VX111" s="629"/>
      <c r="VY111" s="629"/>
      <c r="VZ111" s="629"/>
      <c r="WA111" s="629"/>
      <c r="WB111" s="629"/>
      <c r="WC111" s="629"/>
      <c r="WD111" s="629"/>
      <c r="WE111" s="629"/>
      <c r="WF111" s="629"/>
      <c r="WG111" s="629"/>
      <c r="WH111" s="629"/>
      <c r="WI111" s="629"/>
      <c r="WJ111" s="629"/>
      <c r="WK111" s="629"/>
      <c r="WL111" s="629"/>
      <c r="WM111" s="629"/>
      <c r="WN111" s="629"/>
      <c r="WO111" s="629"/>
      <c r="WP111" s="629"/>
      <c r="WQ111" s="629"/>
      <c r="WR111" s="629"/>
      <c r="WS111" s="629"/>
      <c r="WT111" s="629"/>
      <c r="WU111" s="629"/>
      <c r="WV111" s="629"/>
      <c r="WW111" s="629"/>
      <c r="WX111" s="629"/>
      <c r="WY111" s="629"/>
      <c r="WZ111" s="629"/>
      <c r="XA111" s="629"/>
      <c r="XB111" s="629"/>
      <c r="XC111" s="629"/>
      <c r="XD111" s="629"/>
      <c r="XE111" s="629"/>
      <c r="XF111" s="629"/>
      <c r="XG111" s="629"/>
      <c r="XH111" s="629"/>
      <c r="XI111" s="629"/>
      <c r="XJ111" s="629"/>
      <c r="XK111" s="629"/>
      <c r="XL111" s="629"/>
      <c r="XM111" s="629"/>
      <c r="XN111" s="629"/>
      <c r="XO111" s="629"/>
      <c r="XP111" s="629"/>
      <c r="XQ111" s="629"/>
      <c r="XR111" s="629"/>
      <c r="XS111" s="629"/>
      <c r="XT111" s="629"/>
      <c r="XU111" s="629"/>
      <c r="XV111" s="629"/>
      <c r="XW111" s="629"/>
      <c r="XX111" s="629"/>
      <c r="XY111" s="629"/>
      <c r="XZ111" s="629"/>
      <c r="YA111" s="629"/>
      <c r="YB111" s="629"/>
      <c r="YC111" s="629"/>
      <c r="YD111" s="629"/>
      <c r="YE111" s="629"/>
      <c r="YF111" s="629"/>
      <c r="YG111" s="629"/>
      <c r="YH111" s="629"/>
      <c r="YI111" s="629"/>
      <c r="YJ111" s="629"/>
      <c r="YK111" s="629"/>
      <c r="YL111" s="629"/>
      <c r="YM111" s="629"/>
      <c r="YN111" s="629"/>
      <c r="YO111" s="629"/>
      <c r="YP111" s="629"/>
      <c r="YQ111" s="629"/>
      <c r="YR111" s="629"/>
      <c r="YS111" s="629"/>
      <c r="YT111" s="629"/>
      <c r="YU111" s="629"/>
      <c r="YV111" s="629"/>
      <c r="YW111" s="629"/>
      <c r="YX111" s="629"/>
      <c r="YY111" s="629"/>
      <c r="YZ111" s="629"/>
      <c r="ZA111" s="629"/>
      <c r="ZB111" s="629"/>
      <c r="ZC111" s="629"/>
      <c r="ZD111" s="629"/>
      <c r="ZE111" s="629"/>
      <c r="ZF111" s="629"/>
      <c r="ZG111" s="629"/>
      <c r="ZH111" s="629"/>
      <c r="ZI111" s="629"/>
      <c r="ZJ111" s="629"/>
      <c r="ZK111" s="629"/>
      <c r="ZL111" s="629"/>
      <c r="ZM111" s="629"/>
      <c r="ZN111" s="629"/>
      <c r="ZO111" s="629"/>
      <c r="ZP111" s="629"/>
      <c r="ZQ111" s="629"/>
      <c r="ZR111" s="629"/>
      <c r="ZS111" s="629"/>
      <c r="ZT111" s="629"/>
      <c r="ZU111" s="629"/>
      <c r="ZV111" s="629"/>
      <c r="ZW111" s="629"/>
      <c r="ZX111" s="629"/>
      <c r="ZY111" s="629"/>
      <c r="ZZ111" s="629"/>
      <c r="AAA111" s="629"/>
      <c r="AAB111" s="629"/>
      <c r="AAC111" s="629"/>
      <c r="AAD111" s="629"/>
      <c r="AAE111" s="629"/>
      <c r="AAF111" s="629"/>
      <c r="AAG111" s="629"/>
      <c r="AAH111" s="629"/>
      <c r="AAI111" s="629"/>
      <c r="AAJ111" s="629"/>
      <c r="AAK111" s="629"/>
      <c r="AAL111" s="629"/>
      <c r="AAM111" s="629"/>
      <c r="AAN111" s="629"/>
      <c r="AAO111" s="629"/>
      <c r="AAP111" s="629"/>
      <c r="AAQ111" s="629"/>
      <c r="AAR111" s="629"/>
      <c r="AAS111" s="629"/>
      <c r="AAT111" s="629"/>
      <c r="AAU111" s="629"/>
      <c r="AAV111" s="629"/>
      <c r="AAW111" s="629"/>
      <c r="AAX111" s="629"/>
      <c r="AAY111" s="629"/>
      <c r="AAZ111" s="629"/>
      <c r="ABA111" s="629"/>
      <c r="ABB111" s="629"/>
      <c r="ABC111" s="629"/>
      <c r="ABD111" s="629"/>
      <c r="ABE111" s="629"/>
      <c r="ABF111" s="629"/>
      <c r="ABG111" s="629"/>
      <c r="ABH111" s="629"/>
      <c r="ABI111" s="629"/>
      <c r="ABJ111" s="629"/>
      <c r="ABK111" s="629"/>
      <c r="ABL111" s="629"/>
      <c r="ABM111" s="629"/>
      <c r="ABN111" s="629"/>
      <c r="ABO111" s="629"/>
      <c r="ABP111" s="629"/>
      <c r="ABQ111" s="629"/>
      <c r="ABR111" s="629"/>
      <c r="ABS111" s="629"/>
      <c r="ABT111" s="629"/>
      <c r="ABU111" s="629"/>
      <c r="ABV111" s="629"/>
      <c r="ABW111" s="629"/>
      <c r="ABX111" s="629"/>
      <c r="ABY111" s="629"/>
      <c r="ABZ111" s="629"/>
      <c r="ACA111" s="629"/>
      <c r="ACB111" s="629"/>
      <c r="ACC111" s="629"/>
      <c r="ACD111" s="629"/>
      <c r="ACE111" s="629"/>
      <c r="ACF111" s="629"/>
      <c r="ACG111" s="629"/>
      <c r="ACH111" s="629"/>
      <c r="ACI111" s="629"/>
      <c r="ACJ111" s="629"/>
      <c r="ACK111" s="629"/>
      <c r="ACL111" s="629"/>
      <c r="ACM111" s="629"/>
      <c r="ACN111" s="629"/>
      <c r="ACO111" s="629"/>
      <c r="ACP111" s="629"/>
      <c r="ACQ111" s="629"/>
      <c r="ACR111" s="629"/>
      <c r="ACS111" s="629"/>
      <c r="ACT111" s="629"/>
      <c r="ACU111" s="629"/>
      <c r="ACV111" s="629"/>
      <c r="ACW111" s="629"/>
      <c r="ACX111" s="629"/>
      <c r="ACY111" s="629"/>
      <c r="ACZ111" s="629"/>
      <c r="ADA111" s="629"/>
      <c r="ADB111" s="629"/>
      <c r="ADC111" s="629"/>
      <c r="ADD111" s="629"/>
      <c r="ADE111" s="629"/>
      <c r="ADF111" s="629"/>
      <c r="ADG111" s="629"/>
      <c r="ADH111" s="629"/>
      <c r="ADI111" s="629"/>
      <c r="ADJ111" s="629"/>
      <c r="ADK111" s="629"/>
      <c r="ADL111" s="629"/>
      <c r="ADM111" s="629"/>
      <c r="ADN111" s="629"/>
      <c r="ADO111" s="629"/>
      <c r="ADP111" s="629"/>
      <c r="ADQ111" s="629"/>
      <c r="ADR111" s="629"/>
      <c r="ADS111" s="629"/>
      <c r="ADT111" s="629"/>
      <c r="ADU111" s="629"/>
      <c r="ADV111" s="629"/>
      <c r="ADW111" s="629"/>
      <c r="ADX111" s="629"/>
      <c r="ADY111" s="629"/>
      <c r="ADZ111" s="629"/>
      <c r="AEA111" s="629"/>
      <c r="AEB111" s="629"/>
      <c r="AEC111" s="629"/>
      <c r="AED111" s="629"/>
      <c r="AEE111" s="629"/>
      <c r="AEF111" s="629"/>
      <c r="AEG111" s="629"/>
      <c r="AEH111" s="629"/>
      <c r="AEI111" s="629"/>
      <c r="AEJ111" s="629"/>
      <c r="AEK111" s="629"/>
      <c r="AEL111" s="629"/>
      <c r="AEM111" s="629"/>
      <c r="AEN111" s="629"/>
      <c r="AEO111" s="629"/>
      <c r="AEP111" s="629"/>
      <c r="AEQ111" s="629"/>
      <c r="AER111" s="629"/>
      <c r="AES111" s="629"/>
      <c r="AET111" s="629"/>
      <c r="AEU111" s="629"/>
      <c r="AEV111" s="629"/>
      <c r="AEW111" s="629"/>
      <c r="AEX111" s="629"/>
      <c r="AEY111" s="629"/>
      <c r="AEZ111" s="629"/>
      <c r="AFA111" s="629"/>
      <c r="AFB111" s="629"/>
      <c r="AFC111" s="629"/>
      <c r="AFD111" s="629"/>
      <c r="AFE111" s="629"/>
      <c r="AFF111" s="629"/>
      <c r="AFG111" s="629"/>
      <c r="AFH111" s="629"/>
      <c r="AFI111" s="629"/>
      <c r="AFJ111" s="629"/>
      <c r="AFK111" s="629"/>
      <c r="AFL111" s="629"/>
      <c r="AFM111" s="629"/>
      <c r="AFN111" s="629"/>
      <c r="AFO111" s="629"/>
      <c r="AFP111" s="629"/>
      <c r="AFQ111" s="629"/>
      <c r="AFR111" s="629"/>
      <c r="AFS111" s="629"/>
      <c r="AFT111" s="629"/>
      <c r="AFU111" s="629"/>
      <c r="AFV111" s="629"/>
      <c r="AFW111" s="629"/>
      <c r="AFX111" s="629"/>
      <c r="AFY111" s="629"/>
      <c r="AFZ111" s="629"/>
      <c r="AGA111" s="629"/>
      <c r="AGB111" s="629"/>
      <c r="AGC111" s="629"/>
      <c r="AGD111" s="629"/>
      <c r="AGE111" s="629"/>
      <c r="AGF111" s="629"/>
      <c r="AGG111" s="629"/>
      <c r="AGH111" s="629"/>
      <c r="AGI111" s="629"/>
      <c r="AGJ111" s="629"/>
      <c r="AGK111" s="629"/>
      <c r="AGL111" s="629"/>
      <c r="AGM111" s="629"/>
      <c r="AGN111" s="629"/>
      <c r="AGO111" s="629"/>
      <c r="AGP111" s="629"/>
      <c r="AGQ111" s="629"/>
      <c r="AGR111" s="629"/>
      <c r="AGS111" s="629"/>
      <c r="AGT111" s="629"/>
      <c r="AGU111" s="629"/>
      <c r="AGV111" s="629"/>
      <c r="AGW111" s="629"/>
      <c r="AGX111" s="629"/>
      <c r="AGY111" s="629"/>
      <c r="AGZ111" s="629"/>
      <c r="AHA111" s="629"/>
      <c r="AHB111" s="629"/>
      <c r="AHC111" s="629"/>
      <c r="AHD111" s="629"/>
      <c r="AHE111" s="629"/>
      <c r="AHF111" s="629"/>
      <c r="AHG111" s="629"/>
      <c r="AHH111" s="629"/>
      <c r="AHI111" s="629"/>
      <c r="AHJ111" s="629"/>
      <c r="AHK111" s="629"/>
      <c r="AHL111" s="629"/>
      <c r="AHM111" s="629"/>
      <c r="AHN111" s="629"/>
      <c r="AHO111" s="629"/>
      <c r="AHP111" s="629"/>
      <c r="AHQ111" s="629"/>
      <c r="AHR111" s="629"/>
      <c r="AHS111" s="629"/>
      <c r="AHT111" s="629"/>
      <c r="AHU111" s="629"/>
      <c r="AHV111" s="629"/>
      <c r="AHW111" s="629"/>
      <c r="AHX111" s="629"/>
      <c r="AHY111" s="629"/>
      <c r="AHZ111" s="629"/>
      <c r="AIA111" s="629"/>
      <c r="AIB111" s="629"/>
      <c r="AIC111" s="629"/>
      <c r="AID111" s="629"/>
      <c r="AIE111" s="629"/>
      <c r="AIF111" s="629"/>
      <c r="AIG111" s="629"/>
      <c r="AIH111" s="629"/>
      <c r="AII111" s="629"/>
    </row>
    <row r="112" spans="1:919" s="498" customFormat="1" ht="31.75" customHeight="1" x14ac:dyDescent="0.75">
      <c r="A112" s="696"/>
      <c r="B112" s="696"/>
      <c r="C112" s="654"/>
      <c r="D112" s="654"/>
      <c r="E112" s="725"/>
      <c r="F112" s="725"/>
      <c r="G112" s="583"/>
      <c r="H112" s="685"/>
      <c r="I112" s="685"/>
      <c r="J112" s="685"/>
      <c r="K112" s="674"/>
      <c r="L112" s="685"/>
      <c r="M112" s="726"/>
      <c r="N112" s="685"/>
      <c r="O112" s="661"/>
      <c r="P112" s="661"/>
      <c r="Q112" s="661"/>
      <c r="R112" s="654"/>
      <c r="S112" s="677"/>
      <c r="W112" s="661"/>
      <c r="Y112" s="547"/>
      <c r="Z112" s="547"/>
      <c r="AB112" s="547"/>
      <c r="AC112" s="547"/>
      <c r="AD112" s="547"/>
      <c r="AE112" s="547"/>
      <c r="AF112" s="547"/>
      <c r="AH112" s="547"/>
      <c r="AI112" s="547"/>
      <c r="AJ112" s="547"/>
      <c r="AL112" s="548"/>
      <c r="AN112" s="547"/>
      <c r="AO112" s="547"/>
      <c r="AP112" s="547"/>
      <c r="AQ112" s="547"/>
      <c r="AR112" s="547"/>
      <c r="AS112" s="629"/>
      <c r="AT112" s="629"/>
      <c r="AU112" s="629"/>
      <c r="AV112" s="629"/>
      <c r="AW112" s="629"/>
      <c r="AX112" s="629"/>
      <c r="AY112" s="629"/>
      <c r="AZ112" s="629"/>
      <c r="BA112" s="629"/>
      <c r="BB112" s="629"/>
      <c r="BC112" s="629"/>
      <c r="BD112" s="629"/>
      <c r="BE112" s="629"/>
      <c r="BF112" s="629"/>
      <c r="BG112" s="629"/>
      <c r="BH112" s="629"/>
      <c r="BI112" s="629"/>
      <c r="BJ112" s="629"/>
      <c r="BK112" s="629"/>
      <c r="BL112" s="629"/>
      <c r="BM112" s="629"/>
      <c r="BN112" s="629"/>
      <c r="BO112" s="629"/>
      <c r="BP112" s="629"/>
      <c r="BQ112" s="629"/>
      <c r="BR112" s="629"/>
      <c r="BS112" s="629"/>
      <c r="BT112" s="629"/>
      <c r="BU112" s="629"/>
      <c r="BV112" s="629"/>
      <c r="BW112" s="629"/>
      <c r="BX112" s="629"/>
      <c r="BY112" s="629"/>
      <c r="BZ112" s="629"/>
      <c r="CA112" s="629"/>
      <c r="CB112" s="629"/>
      <c r="CC112" s="629"/>
      <c r="CD112" s="629"/>
      <c r="CE112" s="629"/>
      <c r="CF112" s="629"/>
      <c r="CG112" s="629"/>
      <c r="CH112" s="629"/>
      <c r="CI112" s="629"/>
      <c r="CJ112" s="629"/>
      <c r="CK112" s="629"/>
      <c r="CL112" s="629"/>
      <c r="CM112" s="629"/>
      <c r="CN112" s="629"/>
      <c r="CO112" s="629"/>
      <c r="CP112" s="629"/>
      <c r="CQ112" s="629"/>
      <c r="CR112" s="629"/>
      <c r="CS112" s="629"/>
      <c r="CT112" s="629"/>
      <c r="CU112" s="629"/>
      <c r="CV112" s="629"/>
      <c r="CW112" s="629"/>
      <c r="CX112" s="629"/>
      <c r="CY112" s="629"/>
      <c r="CZ112" s="629"/>
      <c r="DA112" s="629"/>
      <c r="DB112" s="629"/>
      <c r="DC112" s="629"/>
      <c r="DD112" s="629"/>
      <c r="DE112" s="629"/>
      <c r="DF112" s="629"/>
      <c r="DG112" s="629"/>
      <c r="DH112" s="629"/>
      <c r="DI112" s="629"/>
      <c r="DJ112" s="629"/>
      <c r="DK112" s="629"/>
      <c r="DL112" s="629"/>
      <c r="DM112" s="629"/>
      <c r="DN112" s="629"/>
      <c r="DO112" s="629"/>
      <c r="DP112" s="629"/>
      <c r="DQ112" s="629"/>
      <c r="DR112" s="629"/>
      <c r="DS112" s="629"/>
      <c r="DT112" s="629"/>
      <c r="DU112" s="629"/>
      <c r="DV112" s="629"/>
      <c r="DW112" s="629"/>
      <c r="DX112" s="629"/>
      <c r="DY112" s="629"/>
      <c r="DZ112" s="629"/>
      <c r="EA112" s="629"/>
      <c r="EB112" s="629"/>
      <c r="EC112" s="629"/>
      <c r="ED112" s="629"/>
      <c r="EE112" s="629"/>
      <c r="EF112" s="629"/>
      <c r="EG112" s="629"/>
      <c r="EH112" s="629"/>
      <c r="EI112" s="629"/>
      <c r="EJ112" s="629"/>
      <c r="EK112" s="629"/>
      <c r="EL112" s="629"/>
      <c r="EM112" s="629"/>
      <c r="EN112" s="629"/>
      <c r="EO112" s="629"/>
      <c r="EP112" s="629"/>
      <c r="EQ112" s="629"/>
      <c r="ER112" s="629"/>
      <c r="ES112" s="629"/>
      <c r="ET112" s="629"/>
      <c r="EU112" s="629"/>
      <c r="EV112" s="629"/>
      <c r="EW112" s="629"/>
      <c r="EX112" s="629"/>
      <c r="EY112" s="629"/>
      <c r="EZ112" s="629"/>
      <c r="FA112" s="629"/>
      <c r="FB112" s="629"/>
      <c r="FC112" s="629"/>
      <c r="FD112" s="629"/>
      <c r="FE112" s="629"/>
      <c r="FF112" s="629"/>
      <c r="FG112" s="629"/>
      <c r="FH112" s="629"/>
      <c r="FI112" s="629"/>
      <c r="FJ112" s="629"/>
      <c r="FK112" s="629"/>
      <c r="FL112" s="629"/>
      <c r="FM112" s="629"/>
      <c r="FN112" s="629"/>
      <c r="FO112" s="629"/>
      <c r="FP112" s="629"/>
      <c r="FQ112" s="629"/>
      <c r="FR112" s="629"/>
      <c r="FS112" s="629"/>
      <c r="FT112" s="629"/>
      <c r="FU112" s="629"/>
      <c r="FV112" s="629"/>
      <c r="FW112" s="629"/>
      <c r="FX112" s="629"/>
      <c r="FY112" s="629"/>
      <c r="FZ112" s="629"/>
      <c r="GA112" s="629"/>
      <c r="GB112" s="629"/>
      <c r="GC112" s="629"/>
      <c r="GD112" s="629"/>
      <c r="GE112" s="629"/>
      <c r="GF112" s="629"/>
      <c r="GG112" s="629"/>
      <c r="GH112" s="629"/>
      <c r="GI112" s="629"/>
      <c r="GJ112" s="629"/>
      <c r="GK112" s="629"/>
      <c r="GL112" s="629"/>
      <c r="GM112" s="629"/>
      <c r="GN112" s="629"/>
      <c r="GO112" s="629"/>
      <c r="GP112" s="629"/>
      <c r="GQ112" s="629"/>
      <c r="GR112" s="629"/>
      <c r="GS112" s="629"/>
      <c r="GT112" s="629"/>
      <c r="GU112" s="629"/>
      <c r="GV112" s="629"/>
      <c r="GW112" s="629"/>
      <c r="GX112" s="629"/>
      <c r="GY112" s="629"/>
      <c r="GZ112" s="629"/>
      <c r="HA112" s="629"/>
      <c r="HB112" s="629"/>
      <c r="HC112" s="629"/>
      <c r="HD112" s="629"/>
      <c r="HE112" s="629"/>
      <c r="HF112" s="629"/>
      <c r="HG112" s="629"/>
      <c r="HH112" s="629"/>
      <c r="HI112" s="629"/>
      <c r="HJ112" s="629"/>
      <c r="HK112" s="629"/>
      <c r="HL112" s="629"/>
      <c r="HM112" s="629"/>
      <c r="HN112" s="629"/>
      <c r="HO112" s="629"/>
      <c r="HP112" s="629"/>
      <c r="HQ112" s="629"/>
      <c r="HR112" s="629"/>
      <c r="HS112" s="629"/>
      <c r="HT112" s="629"/>
      <c r="HU112" s="629"/>
      <c r="HV112" s="629"/>
      <c r="HW112" s="629"/>
      <c r="HX112" s="629"/>
      <c r="HY112" s="629"/>
      <c r="HZ112" s="629"/>
      <c r="IA112" s="629"/>
      <c r="IB112" s="629"/>
      <c r="IC112" s="629"/>
      <c r="ID112" s="629"/>
      <c r="IE112" s="629"/>
      <c r="IF112" s="629"/>
      <c r="IG112" s="629"/>
      <c r="IH112" s="629"/>
      <c r="II112" s="629"/>
      <c r="IJ112" s="629"/>
      <c r="IK112" s="629"/>
      <c r="IL112" s="629"/>
      <c r="IM112" s="629"/>
      <c r="IN112" s="629"/>
      <c r="IO112" s="629"/>
      <c r="IP112" s="629"/>
      <c r="IQ112" s="629"/>
      <c r="IR112" s="629"/>
      <c r="IS112" s="629"/>
      <c r="IT112" s="629"/>
      <c r="IU112" s="629"/>
      <c r="IV112" s="629"/>
      <c r="IW112" s="629"/>
      <c r="IX112" s="629"/>
      <c r="IY112" s="629"/>
      <c r="IZ112" s="629"/>
      <c r="JA112" s="629"/>
      <c r="JB112" s="629"/>
      <c r="JC112" s="629"/>
      <c r="JD112" s="629"/>
      <c r="JE112" s="629"/>
      <c r="JF112" s="629"/>
      <c r="JG112" s="629"/>
      <c r="JH112" s="629"/>
      <c r="JI112" s="629"/>
      <c r="JJ112" s="629"/>
      <c r="JK112" s="629"/>
      <c r="JL112" s="629"/>
      <c r="JM112" s="629"/>
      <c r="JN112" s="629"/>
      <c r="JO112" s="629"/>
      <c r="JP112" s="629"/>
      <c r="JQ112" s="629"/>
      <c r="JR112" s="629"/>
      <c r="JS112" s="629"/>
      <c r="JT112" s="629"/>
      <c r="JU112" s="629"/>
      <c r="JV112" s="629"/>
      <c r="JW112" s="629"/>
      <c r="JX112" s="629"/>
      <c r="JY112" s="629"/>
      <c r="JZ112" s="629"/>
      <c r="KA112" s="629"/>
      <c r="KB112" s="629"/>
      <c r="KC112" s="629"/>
      <c r="KD112" s="629"/>
      <c r="KE112" s="629"/>
      <c r="KF112" s="629"/>
      <c r="KG112" s="629"/>
      <c r="KH112" s="629"/>
      <c r="KI112" s="629"/>
      <c r="KJ112" s="629"/>
      <c r="KK112" s="629"/>
      <c r="KL112" s="629"/>
      <c r="KM112" s="629"/>
      <c r="KN112" s="629"/>
      <c r="KO112" s="629"/>
      <c r="KP112" s="629"/>
      <c r="KQ112" s="629"/>
      <c r="KR112" s="629"/>
      <c r="KS112" s="629"/>
      <c r="KT112" s="629"/>
      <c r="KU112" s="629"/>
      <c r="KV112" s="629"/>
      <c r="KW112" s="629"/>
      <c r="KX112" s="629"/>
      <c r="KY112" s="629"/>
      <c r="KZ112" s="629"/>
      <c r="LA112" s="629"/>
      <c r="LB112" s="629"/>
      <c r="LC112" s="629"/>
      <c r="LD112" s="629"/>
      <c r="LE112" s="629"/>
      <c r="LF112" s="629"/>
      <c r="LG112" s="629"/>
      <c r="LH112" s="629"/>
      <c r="LI112" s="629"/>
      <c r="LJ112" s="629"/>
      <c r="LK112" s="629"/>
      <c r="LL112" s="629"/>
      <c r="LM112" s="629"/>
      <c r="LN112" s="629"/>
      <c r="LO112" s="629"/>
      <c r="LP112" s="629"/>
      <c r="LQ112" s="629"/>
      <c r="LR112" s="629"/>
      <c r="LS112" s="629"/>
      <c r="LT112" s="629"/>
      <c r="LU112" s="629"/>
      <c r="LV112" s="629"/>
      <c r="LW112" s="629"/>
      <c r="LX112" s="629"/>
      <c r="LY112" s="629"/>
      <c r="LZ112" s="629"/>
      <c r="MA112" s="629"/>
      <c r="MB112" s="629"/>
      <c r="MC112" s="629"/>
      <c r="MD112" s="629"/>
      <c r="ME112" s="629"/>
      <c r="MF112" s="629"/>
      <c r="MG112" s="629"/>
      <c r="MH112" s="629"/>
      <c r="MI112" s="629"/>
      <c r="MJ112" s="629"/>
      <c r="MK112" s="629"/>
      <c r="ML112" s="629"/>
      <c r="MM112" s="629"/>
      <c r="MN112" s="629"/>
      <c r="MO112" s="629"/>
      <c r="MP112" s="629"/>
      <c r="MQ112" s="629"/>
      <c r="MR112" s="629"/>
      <c r="MS112" s="629"/>
      <c r="MT112" s="629"/>
      <c r="MU112" s="629"/>
      <c r="MV112" s="629"/>
      <c r="MW112" s="629"/>
      <c r="MX112" s="629"/>
      <c r="MY112" s="629"/>
      <c r="MZ112" s="629"/>
      <c r="NA112" s="629"/>
      <c r="NB112" s="629"/>
      <c r="NC112" s="629"/>
      <c r="ND112" s="629"/>
      <c r="NE112" s="629"/>
      <c r="NF112" s="629"/>
      <c r="NG112" s="629"/>
      <c r="NH112" s="629"/>
      <c r="NI112" s="629"/>
      <c r="NJ112" s="629"/>
      <c r="NK112" s="629"/>
      <c r="NL112" s="629"/>
      <c r="NM112" s="629"/>
      <c r="NN112" s="629"/>
      <c r="NO112" s="629"/>
      <c r="NP112" s="629"/>
      <c r="NQ112" s="629"/>
      <c r="NR112" s="629"/>
      <c r="NS112" s="629"/>
      <c r="NT112" s="629"/>
      <c r="NU112" s="629"/>
      <c r="NV112" s="629"/>
      <c r="NW112" s="629"/>
      <c r="NX112" s="629"/>
      <c r="NY112" s="629"/>
      <c r="NZ112" s="629"/>
      <c r="OA112" s="629"/>
      <c r="OB112" s="629"/>
      <c r="OC112" s="629"/>
      <c r="OD112" s="629"/>
      <c r="OE112" s="629"/>
      <c r="OF112" s="629"/>
      <c r="OG112" s="629"/>
      <c r="OH112" s="629"/>
      <c r="OI112" s="629"/>
      <c r="OJ112" s="629"/>
      <c r="OK112" s="629"/>
      <c r="OL112" s="629"/>
      <c r="OM112" s="629"/>
      <c r="ON112" s="629"/>
      <c r="OO112" s="629"/>
      <c r="OP112" s="629"/>
      <c r="OQ112" s="629"/>
      <c r="OR112" s="629"/>
      <c r="OS112" s="629"/>
      <c r="OT112" s="629"/>
      <c r="OU112" s="629"/>
      <c r="OV112" s="629"/>
      <c r="OW112" s="629"/>
      <c r="OX112" s="629"/>
      <c r="OY112" s="629"/>
      <c r="OZ112" s="629"/>
      <c r="PA112" s="629"/>
      <c r="PB112" s="629"/>
      <c r="PC112" s="629"/>
      <c r="PD112" s="629"/>
      <c r="PE112" s="629"/>
      <c r="PF112" s="629"/>
      <c r="PG112" s="629"/>
      <c r="PH112" s="629"/>
      <c r="PI112" s="629"/>
      <c r="PJ112" s="629"/>
      <c r="PK112" s="629"/>
      <c r="PL112" s="629"/>
      <c r="PM112" s="629"/>
      <c r="PN112" s="629"/>
      <c r="PO112" s="629"/>
      <c r="PP112" s="629"/>
      <c r="PQ112" s="629"/>
      <c r="PR112" s="629"/>
      <c r="PS112" s="629"/>
      <c r="PT112" s="629"/>
      <c r="PU112" s="629"/>
      <c r="PV112" s="629"/>
      <c r="PW112" s="629"/>
      <c r="PX112" s="629"/>
      <c r="PY112" s="629"/>
      <c r="PZ112" s="629"/>
      <c r="QA112" s="629"/>
      <c r="QB112" s="629"/>
      <c r="QC112" s="629"/>
      <c r="QD112" s="629"/>
      <c r="QE112" s="629"/>
      <c r="QF112" s="629"/>
      <c r="QG112" s="629"/>
      <c r="QH112" s="629"/>
      <c r="QI112" s="629"/>
      <c r="QJ112" s="629"/>
      <c r="QK112" s="629"/>
      <c r="QL112" s="629"/>
      <c r="QM112" s="629"/>
      <c r="QN112" s="629"/>
      <c r="QO112" s="629"/>
      <c r="QP112" s="629"/>
      <c r="QQ112" s="629"/>
      <c r="QR112" s="629"/>
      <c r="QS112" s="629"/>
      <c r="QT112" s="629"/>
      <c r="QU112" s="629"/>
      <c r="QV112" s="629"/>
      <c r="QW112" s="629"/>
      <c r="QX112" s="629"/>
      <c r="QY112" s="629"/>
      <c r="QZ112" s="629"/>
      <c r="RA112" s="629"/>
      <c r="RB112" s="629"/>
      <c r="RC112" s="629"/>
      <c r="RD112" s="629"/>
      <c r="RE112" s="629"/>
      <c r="RF112" s="629"/>
      <c r="RG112" s="629"/>
      <c r="RH112" s="629"/>
      <c r="RI112" s="629"/>
      <c r="RJ112" s="629"/>
      <c r="RK112" s="629"/>
      <c r="RL112" s="629"/>
      <c r="RM112" s="629"/>
      <c r="RN112" s="629"/>
      <c r="RO112" s="629"/>
      <c r="RP112" s="629"/>
      <c r="RQ112" s="629"/>
      <c r="RR112" s="629"/>
      <c r="RS112" s="629"/>
      <c r="RT112" s="629"/>
      <c r="RU112" s="629"/>
      <c r="RV112" s="629"/>
      <c r="RW112" s="629"/>
      <c r="RX112" s="629"/>
      <c r="RY112" s="629"/>
      <c r="RZ112" s="629"/>
      <c r="SA112" s="629"/>
      <c r="SB112" s="629"/>
      <c r="SC112" s="629"/>
      <c r="SD112" s="629"/>
      <c r="SE112" s="629"/>
      <c r="SF112" s="629"/>
      <c r="SG112" s="629"/>
      <c r="SH112" s="629"/>
      <c r="SI112" s="629"/>
      <c r="SJ112" s="629"/>
      <c r="SK112" s="629"/>
      <c r="SL112" s="629"/>
      <c r="SM112" s="629"/>
      <c r="SN112" s="629"/>
      <c r="SO112" s="629"/>
      <c r="SP112" s="629"/>
      <c r="SQ112" s="629"/>
      <c r="SR112" s="629"/>
      <c r="SS112" s="629"/>
      <c r="ST112" s="629"/>
      <c r="SU112" s="629"/>
      <c r="SV112" s="629"/>
      <c r="SW112" s="629"/>
      <c r="SX112" s="629"/>
      <c r="SY112" s="629"/>
      <c r="SZ112" s="629"/>
      <c r="TA112" s="629"/>
      <c r="TB112" s="629"/>
      <c r="TC112" s="629"/>
      <c r="TD112" s="629"/>
      <c r="TE112" s="629"/>
      <c r="TF112" s="629"/>
      <c r="TG112" s="629"/>
      <c r="TH112" s="629"/>
      <c r="TI112" s="629"/>
      <c r="TJ112" s="629"/>
      <c r="TK112" s="629"/>
      <c r="TL112" s="629"/>
      <c r="TM112" s="629"/>
      <c r="TN112" s="629"/>
      <c r="TO112" s="629"/>
      <c r="TP112" s="629"/>
      <c r="TQ112" s="629"/>
      <c r="TR112" s="629"/>
      <c r="TS112" s="629"/>
      <c r="TT112" s="629"/>
      <c r="TU112" s="629"/>
      <c r="TV112" s="629"/>
      <c r="TW112" s="629"/>
      <c r="TX112" s="629"/>
      <c r="TY112" s="629"/>
      <c r="TZ112" s="629"/>
      <c r="UA112" s="629"/>
      <c r="UB112" s="629"/>
      <c r="UC112" s="629"/>
      <c r="UD112" s="629"/>
      <c r="UE112" s="629"/>
      <c r="UF112" s="629"/>
      <c r="UG112" s="629"/>
      <c r="UH112" s="629"/>
      <c r="UI112" s="629"/>
      <c r="UJ112" s="629"/>
      <c r="UK112" s="629"/>
      <c r="UL112" s="629"/>
      <c r="UM112" s="629"/>
      <c r="UN112" s="629"/>
      <c r="UO112" s="629"/>
      <c r="UP112" s="629"/>
      <c r="UQ112" s="629"/>
      <c r="UR112" s="629"/>
      <c r="US112" s="629"/>
      <c r="UT112" s="629"/>
      <c r="UU112" s="629"/>
      <c r="UV112" s="629"/>
      <c r="UW112" s="629"/>
      <c r="UX112" s="629"/>
      <c r="UY112" s="629"/>
      <c r="UZ112" s="629"/>
      <c r="VA112" s="629"/>
      <c r="VB112" s="629"/>
      <c r="VC112" s="629"/>
      <c r="VD112" s="629"/>
      <c r="VE112" s="629"/>
      <c r="VF112" s="629"/>
      <c r="VG112" s="629"/>
      <c r="VH112" s="629"/>
      <c r="VI112" s="629"/>
      <c r="VJ112" s="629"/>
      <c r="VK112" s="629"/>
      <c r="VL112" s="629"/>
      <c r="VM112" s="629"/>
      <c r="VN112" s="629"/>
      <c r="VO112" s="629"/>
      <c r="VP112" s="629"/>
      <c r="VQ112" s="629"/>
      <c r="VR112" s="629"/>
      <c r="VS112" s="629"/>
      <c r="VT112" s="629"/>
      <c r="VU112" s="629"/>
      <c r="VV112" s="629"/>
      <c r="VW112" s="629"/>
      <c r="VX112" s="629"/>
      <c r="VY112" s="629"/>
      <c r="VZ112" s="629"/>
      <c r="WA112" s="629"/>
      <c r="WB112" s="629"/>
      <c r="WC112" s="629"/>
      <c r="WD112" s="629"/>
      <c r="WE112" s="629"/>
      <c r="WF112" s="629"/>
      <c r="WG112" s="629"/>
      <c r="WH112" s="629"/>
      <c r="WI112" s="629"/>
      <c r="WJ112" s="629"/>
      <c r="WK112" s="629"/>
      <c r="WL112" s="629"/>
      <c r="WM112" s="629"/>
      <c r="WN112" s="629"/>
      <c r="WO112" s="629"/>
      <c r="WP112" s="629"/>
      <c r="WQ112" s="629"/>
      <c r="WR112" s="629"/>
      <c r="WS112" s="629"/>
      <c r="WT112" s="629"/>
      <c r="WU112" s="629"/>
      <c r="WV112" s="629"/>
      <c r="WW112" s="629"/>
      <c r="WX112" s="629"/>
      <c r="WY112" s="629"/>
      <c r="WZ112" s="629"/>
      <c r="XA112" s="629"/>
      <c r="XB112" s="629"/>
      <c r="XC112" s="629"/>
      <c r="XD112" s="629"/>
      <c r="XE112" s="629"/>
      <c r="XF112" s="629"/>
      <c r="XG112" s="629"/>
      <c r="XH112" s="629"/>
      <c r="XI112" s="629"/>
      <c r="XJ112" s="629"/>
      <c r="XK112" s="629"/>
      <c r="XL112" s="629"/>
      <c r="XM112" s="629"/>
      <c r="XN112" s="629"/>
      <c r="XO112" s="629"/>
      <c r="XP112" s="629"/>
      <c r="XQ112" s="629"/>
      <c r="XR112" s="629"/>
      <c r="XS112" s="629"/>
      <c r="XT112" s="629"/>
      <c r="XU112" s="629"/>
      <c r="XV112" s="629"/>
      <c r="XW112" s="629"/>
      <c r="XX112" s="629"/>
      <c r="XY112" s="629"/>
      <c r="XZ112" s="629"/>
      <c r="YA112" s="629"/>
      <c r="YB112" s="629"/>
      <c r="YC112" s="629"/>
      <c r="YD112" s="629"/>
      <c r="YE112" s="629"/>
      <c r="YF112" s="629"/>
      <c r="YG112" s="629"/>
      <c r="YH112" s="629"/>
      <c r="YI112" s="629"/>
      <c r="YJ112" s="629"/>
      <c r="YK112" s="629"/>
      <c r="YL112" s="629"/>
      <c r="YM112" s="629"/>
      <c r="YN112" s="629"/>
      <c r="YO112" s="629"/>
      <c r="YP112" s="629"/>
      <c r="YQ112" s="629"/>
      <c r="YR112" s="629"/>
      <c r="YS112" s="629"/>
      <c r="YT112" s="629"/>
      <c r="YU112" s="629"/>
      <c r="YV112" s="629"/>
      <c r="YW112" s="629"/>
      <c r="YX112" s="629"/>
      <c r="YY112" s="629"/>
      <c r="YZ112" s="629"/>
      <c r="ZA112" s="629"/>
      <c r="ZB112" s="629"/>
      <c r="ZC112" s="629"/>
      <c r="ZD112" s="629"/>
      <c r="ZE112" s="629"/>
      <c r="ZF112" s="629"/>
      <c r="ZG112" s="629"/>
      <c r="ZH112" s="629"/>
      <c r="ZI112" s="629"/>
      <c r="ZJ112" s="629"/>
      <c r="ZK112" s="629"/>
      <c r="ZL112" s="629"/>
      <c r="ZM112" s="629"/>
      <c r="ZN112" s="629"/>
      <c r="ZO112" s="629"/>
      <c r="ZP112" s="629"/>
      <c r="ZQ112" s="629"/>
      <c r="ZR112" s="629"/>
      <c r="ZS112" s="629"/>
      <c r="ZT112" s="629"/>
      <c r="ZU112" s="629"/>
      <c r="ZV112" s="629"/>
      <c r="ZW112" s="629"/>
      <c r="ZX112" s="629"/>
      <c r="ZY112" s="629"/>
      <c r="ZZ112" s="629"/>
      <c r="AAA112" s="629"/>
      <c r="AAB112" s="629"/>
      <c r="AAC112" s="629"/>
      <c r="AAD112" s="629"/>
      <c r="AAE112" s="629"/>
      <c r="AAF112" s="629"/>
      <c r="AAG112" s="629"/>
      <c r="AAH112" s="629"/>
      <c r="AAI112" s="629"/>
      <c r="AAJ112" s="629"/>
      <c r="AAK112" s="629"/>
      <c r="AAL112" s="629"/>
      <c r="AAM112" s="629"/>
      <c r="AAN112" s="629"/>
      <c r="AAO112" s="629"/>
      <c r="AAP112" s="629"/>
      <c r="AAQ112" s="629"/>
      <c r="AAR112" s="629"/>
      <c r="AAS112" s="629"/>
      <c r="AAT112" s="629"/>
      <c r="AAU112" s="629"/>
      <c r="AAV112" s="629"/>
      <c r="AAW112" s="629"/>
      <c r="AAX112" s="629"/>
      <c r="AAY112" s="629"/>
      <c r="AAZ112" s="629"/>
      <c r="ABA112" s="629"/>
      <c r="ABB112" s="629"/>
      <c r="ABC112" s="629"/>
      <c r="ABD112" s="629"/>
      <c r="ABE112" s="629"/>
      <c r="ABF112" s="629"/>
      <c r="ABG112" s="629"/>
      <c r="ABH112" s="629"/>
      <c r="ABI112" s="629"/>
      <c r="ABJ112" s="629"/>
      <c r="ABK112" s="629"/>
      <c r="ABL112" s="629"/>
      <c r="ABM112" s="629"/>
      <c r="ABN112" s="629"/>
      <c r="ABO112" s="629"/>
      <c r="ABP112" s="629"/>
      <c r="ABQ112" s="629"/>
      <c r="ABR112" s="629"/>
      <c r="ABS112" s="629"/>
      <c r="ABT112" s="629"/>
      <c r="ABU112" s="629"/>
      <c r="ABV112" s="629"/>
      <c r="ABW112" s="629"/>
      <c r="ABX112" s="629"/>
      <c r="ABY112" s="629"/>
      <c r="ABZ112" s="629"/>
      <c r="ACA112" s="629"/>
      <c r="ACB112" s="629"/>
      <c r="ACC112" s="629"/>
      <c r="ACD112" s="629"/>
      <c r="ACE112" s="629"/>
      <c r="ACF112" s="629"/>
      <c r="ACG112" s="629"/>
      <c r="ACH112" s="629"/>
      <c r="ACI112" s="629"/>
      <c r="ACJ112" s="629"/>
      <c r="ACK112" s="629"/>
      <c r="ACL112" s="629"/>
      <c r="ACM112" s="629"/>
      <c r="ACN112" s="629"/>
      <c r="ACO112" s="629"/>
      <c r="ACP112" s="629"/>
      <c r="ACQ112" s="629"/>
      <c r="ACR112" s="629"/>
      <c r="ACS112" s="629"/>
      <c r="ACT112" s="629"/>
      <c r="ACU112" s="629"/>
      <c r="ACV112" s="629"/>
      <c r="ACW112" s="629"/>
      <c r="ACX112" s="629"/>
      <c r="ACY112" s="629"/>
      <c r="ACZ112" s="629"/>
      <c r="ADA112" s="629"/>
      <c r="ADB112" s="629"/>
      <c r="ADC112" s="629"/>
      <c r="ADD112" s="629"/>
      <c r="ADE112" s="629"/>
      <c r="ADF112" s="629"/>
      <c r="ADG112" s="629"/>
      <c r="ADH112" s="629"/>
      <c r="ADI112" s="629"/>
      <c r="ADJ112" s="629"/>
      <c r="ADK112" s="629"/>
      <c r="ADL112" s="629"/>
      <c r="ADM112" s="629"/>
      <c r="ADN112" s="629"/>
      <c r="ADO112" s="629"/>
      <c r="ADP112" s="629"/>
      <c r="ADQ112" s="629"/>
      <c r="ADR112" s="629"/>
      <c r="ADS112" s="629"/>
      <c r="ADT112" s="629"/>
      <c r="ADU112" s="629"/>
      <c r="ADV112" s="629"/>
      <c r="ADW112" s="629"/>
      <c r="ADX112" s="629"/>
      <c r="ADY112" s="629"/>
      <c r="ADZ112" s="629"/>
      <c r="AEA112" s="629"/>
      <c r="AEB112" s="629"/>
      <c r="AEC112" s="629"/>
      <c r="AED112" s="629"/>
      <c r="AEE112" s="629"/>
      <c r="AEF112" s="629"/>
      <c r="AEG112" s="629"/>
      <c r="AEH112" s="629"/>
      <c r="AEI112" s="629"/>
      <c r="AEJ112" s="629"/>
      <c r="AEK112" s="629"/>
      <c r="AEL112" s="629"/>
      <c r="AEM112" s="629"/>
      <c r="AEN112" s="629"/>
      <c r="AEO112" s="629"/>
      <c r="AEP112" s="629"/>
      <c r="AEQ112" s="629"/>
      <c r="AER112" s="629"/>
      <c r="AES112" s="629"/>
      <c r="AET112" s="629"/>
      <c r="AEU112" s="629"/>
      <c r="AEV112" s="629"/>
      <c r="AEW112" s="629"/>
      <c r="AEX112" s="629"/>
      <c r="AEY112" s="629"/>
      <c r="AEZ112" s="629"/>
      <c r="AFA112" s="629"/>
      <c r="AFB112" s="629"/>
      <c r="AFC112" s="629"/>
      <c r="AFD112" s="629"/>
      <c r="AFE112" s="629"/>
      <c r="AFF112" s="629"/>
      <c r="AFG112" s="629"/>
      <c r="AFH112" s="629"/>
      <c r="AFI112" s="629"/>
      <c r="AFJ112" s="629"/>
      <c r="AFK112" s="629"/>
      <c r="AFL112" s="629"/>
      <c r="AFM112" s="629"/>
      <c r="AFN112" s="629"/>
      <c r="AFO112" s="629"/>
      <c r="AFP112" s="629"/>
      <c r="AFQ112" s="629"/>
      <c r="AFR112" s="629"/>
      <c r="AFS112" s="629"/>
      <c r="AFT112" s="629"/>
      <c r="AFU112" s="629"/>
      <c r="AFV112" s="629"/>
      <c r="AFW112" s="629"/>
      <c r="AFX112" s="629"/>
      <c r="AFY112" s="629"/>
      <c r="AFZ112" s="629"/>
      <c r="AGA112" s="629"/>
      <c r="AGB112" s="629"/>
      <c r="AGC112" s="629"/>
      <c r="AGD112" s="629"/>
      <c r="AGE112" s="629"/>
      <c r="AGF112" s="629"/>
      <c r="AGG112" s="629"/>
      <c r="AGH112" s="629"/>
      <c r="AGI112" s="629"/>
      <c r="AGJ112" s="629"/>
      <c r="AGK112" s="629"/>
      <c r="AGL112" s="629"/>
      <c r="AGM112" s="629"/>
      <c r="AGN112" s="629"/>
      <c r="AGO112" s="629"/>
      <c r="AGP112" s="629"/>
      <c r="AGQ112" s="629"/>
      <c r="AGR112" s="629"/>
      <c r="AGS112" s="629"/>
      <c r="AGT112" s="629"/>
      <c r="AGU112" s="629"/>
      <c r="AGV112" s="629"/>
      <c r="AGW112" s="629"/>
      <c r="AGX112" s="629"/>
      <c r="AGY112" s="629"/>
      <c r="AGZ112" s="629"/>
      <c r="AHA112" s="629"/>
      <c r="AHB112" s="629"/>
      <c r="AHC112" s="629"/>
      <c r="AHD112" s="629"/>
      <c r="AHE112" s="629"/>
      <c r="AHF112" s="629"/>
      <c r="AHG112" s="629"/>
      <c r="AHH112" s="629"/>
      <c r="AHI112" s="629"/>
      <c r="AHJ112" s="629"/>
      <c r="AHK112" s="629"/>
      <c r="AHL112" s="629"/>
      <c r="AHM112" s="629"/>
      <c r="AHN112" s="629"/>
      <c r="AHO112" s="629"/>
      <c r="AHP112" s="629"/>
      <c r="AHQ112" s="629"/>
      <c r="AHR112" s="629"/>
      <c r="AHS112" s="629"/>
      <c r="AHT112" s="629"/>
      <c r="AHU112" s="629"/>
      <c r="AHV112" s="629"/>
      <c r="AHW112" s="629"/>
      <c r="AHX112" s="629"/>
      <c r="AHY112" s="629"/>
      <c r="AHZ112" s="629"/>
      <c r="AIA112" s="629"/>
      <c r="AIB112" s="629"/>
      <c r="AIC112" s="629"/>
      <c r="AID112" s="629"/>
      <c r="AIE112" s="629"/>
      <c r="AIF112" s="629"/>
      <c r="AIG112" s="629"/>
      <c r="AIH112" s="629"/>
      <c r="AII112" s="629"/>
    </row>
    <row r="113" spans="1:919" s="498" customFormat="1" ht="31.75" customHeight="1" x14ac:dyDescent="0.75">
      <c r="A113" s="728" t="s">
        <v>130</v>
      </c>
      <c r="B113" s="580"/>
      <c r="C113" s="580"/>
      <c r="D113" s="650"/>
      <c r="E113" s="725"/>
      <c r="F113" s="725"/>
      <c r="G113" s="1903"/>
      <c r="H113" s="685"/>
      <c r="I113" s="685"/>
      <c r="J113" s="685"/>
      <c r="K113" s="674"/>
      <c r="L113" s="685"/>
      <c r="M113" s="726"/>
      <c r="N113" s="685"/>
      <c r="O113" s="543"/>
      <c r="P113" s="543"/>
      <c r="Q113" s="543"/>
      <c r="R113" s="654"/>
      <c r="S113" s="677"/>
      <c r="W113" s="543"/>
      <c r="Y113" s="547"/>
      <c r="Z113" s="547"/>
      <c r="AB113" s="547"/>
      <c r="AC113" s="547"/>
      <c r="AD113" s="547"/>
      <c r="AE113" s="547"/>
      <c r="AF113" s="547"/>
      <c r="AH113" s="547"/>
      <c r="AI113" s="547"/>
      <c r="AJ113" s="547"/>
      <c r="AL113" s="548"/>
      <c r="AN113" s="547"/>
      <c r="AO113" s="547"/>
      <c r="AP113" s="547"/>
      <c r="AQ113" s="547"/>
      <c r="AR113" s="547"/>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c r="BN113" s="629"/>
      <c r="BO113" s="629"/>
      <c r="BP113" s="629"/>
      <c r="BQ113" s="629"/>
      <c r="BR113" s="629"/>
      <c r="BS113" s="629"/>
      <c r="BT113" s="629"/>
      <c r="BU113" s="629"/>
      <c r="BV113" s="629"/>
      <c r="BW113" s="629"/>
      <c r="BX113" s="629"/>
      <c r="BY113" s="629"/>
      <c r="BZ113" s="629"/>
      <c r="CA113" s="629"/>
      <c r="CB113" s="629"/>
      <c r="CC113" s="629"/>
      <c r="CD113" s="629"/>
      <c r="CE113" s="629"/>
      <c r="CF113" s="629"/>
      <c r="CG113" s="629"/>
      <c r="CH113" s="629"/>
      <c r="CI113" s="629"/>
      <c r="CJ113" s="629"/>
      <c r="CK113" s="629"/>
      <c r="CL113" s="629"/>
      <c r="CM113" s="629"/>
      <c r="CN113" s="629"/>
      <c r="CO113" s="629"/>
      <c r="CP113" s="629"/>
      <c r="CQ113" s="629"/>
      <c r="CR113" s="629"/>
      <c r="CS113" s="629"/>
      <c r="CT113" s="629"/>
      <c r="CU113" s="629"/>
      <c r="CV113" s="629"/>
      <c r="CW113" s="629"/>
      <c r="CX113" s="629"/>
      <c r="CY113" s="629"/>
      <c r="CZ113" s="629"/>
      <c r="DA113" s="629"/>
      <c r="DB113" s="629"/>
      <c r="DC113" s="629"/>
      <c r="DD113" s="629"/>
      <c r="DE113" s="629"/>
      <c r="DF113" s="629"/>
      <c r="DG113" s="629"/>
      <c r="DH113" s="629"/>
      <c r="DI113" s="629"/>
      <c r="DJ113" s="629"/>
      <c r="DK113" s="629"/>
      <c r="DL113" s="629"/>
      <c r="DM113" s="629"/>
      <c r="DN113" s="629"/>
      <c r="DO113" s="629"/>
      <c r="DP113" s="629"/>
      <c r="DQ113" s="629"/>
      <c r="DR113" s="629"/>
      <c r="DS113" s="629"/>
      <c r="DT113" s="629"/>
      <c r="DU113" s="629"/>
      <c r="DV113" s="629"/>
      <c r="DW113" s="629"/>
      <c r="DX113" s="629"/>
      <c r="DY113" s="629"/>
      <c r="DZ113" s="629"/>
      <c r="EA113" s="629"/>
      <c r="EB113" s="629"/>
      <c r="EC113" s="629"/>
      <c r="ED113" s="629"/>
      <c r="EE113" s="629"/>
      <c r="EF113" s="629"/>
      <c r="EG113" s="629"/>
      <c r="EH113" s="629"/>
      <c r="EI113" s="629"/>
      <c r="EJ113" s="629"/>
      <c r="EK113" s="629"/>
      <c r="EL113" s="629"/>
      <c r="EM113" s="629"/>
      <c r="EN113" s="629"/>
      <c r="EO113" s="629"/>
      <c r="EP113" s="629"/>
      <c r="EQ113" s="629"/>
      <c r="ER113" s="629"/>
      <c r="ES113" s="629"/>
      <c r="ET113" s="629"/>
      <c r="EU113" s="629"/>
      <c r="EV113" s="629"/>
      <c r="EW113" s="629"/>
      <c r="EX113" s="629"/>
      <c r="EY113" s="629"/>
      <c r="EZ113" s="629"/>
      <c r="FA113" s="629"/>
      <c r="FB113" s="629"/>
      <c r="FC113" s="629"/>
      <c r="FD113" s="629"/>
      <c r="FE113" s="629"/>
      <c r="FF113" s="629"/>
      <c r="FG113" s="629"/>
      <c r="FH113" s="629"/>
      <c r="FI113" s="629"/>
      <c r="FJ113" s="629"/>
      <c r="FK113" s="629"/>
      <c r="FL113" s="629"/>
      <c r="FM113" s="629"/>
      <c r="FN113" s="629"/>
      <c r="FO113" s="629"/>
      <c r="FP113" s="629"/>
      <c r="FQ113" s="629"/>
      <c r="FR113" s="629"/>
      <c r="FS113" s="629"/>
      <c r="FT113" s="629"/>
      <c r="FU113" s="629"/>
      <c r="FV113" s="629"/>
      <c r="FW113" s="629"/>
      <c r="FX113" s="629"/>
      <c r="FY113" s="629"/>
      <c r="FZ113" s="629"/>
      <c r="GA113" s="629"/>
      <c r="GB113" s="629"/>
      <c r="GC113" s="629"/>
      <c r="GD113" s="629"/>
      <c r="GE113" s="629"/>
      <c r="GF113" s="629"/>
      <c r="GG113" s="629"/>
      <c r="GH113" s="629"/>
      <c r="GI113" s="629"/>
      <c r="GJ113" s="629"/>
      <c r="GK113" s="629"/>
      <c r="GL113" s="629"/>
      <c r="GM113" s="629"/>
      <c r="GN113" s="629"/>
      <c r="GO113" s="629"/>
      <c r="GP113" s="629"/>
      <c r="GQ113" s="629"/>
      <c r="GR113" s="629"/>
      <c r="GS113" s="629"/>
      <c r="GT113" s="629"/>
      <c r="GU113" s="629"/>
      <c r="GV113" s="629"/>
      <c r="GW113" s="629"/>
      <c r="GX113" s="629"/>
      <c r="GY113" s="629"/>
      <c r="GZ113" s="629"/>
      <c r="HA113" s="629"/>
      <c r="HB113" s="629"/>
      <c r="HC113" s="629"/>
      <c r="HD113" s="629"/>
      <c r="HE113" s="629"/>
      <c r="HF113" s="629"/>
      <c r="HG113" s="629"/>
      <c r="HH113" s="629"/>
      <c r="HI113" s="629"/>
      <c r="HJ113" s="629"/>
      <c r="HK113" s="629"/>
      <c r="HL113" s="629"/>
      <c r="HM113" s="629"/>
      <c r="HN113" s="629"/>
      <c r="HO113" s="629"/>
      <c r="HP113" s="629"/>
      <c r="HQ113" s="629"/>
      <c r="HR113" s="629"/>
      <c r="HS113" s="629"/>
      <c r="HT113" s="629"/>
      <c r="HU113" s="629"/>
      <c r="HV113" s="629"/>
      <c r="HW113" s="629"/>
      <c r="HX113" s="629"/>
      <c r="HY113" s="629"/>
      <c r="HZ113" s="629"/>
      <c r="IA113" s="629"/>
      <c r="IB113" s="629"/>
      <c r="IC113" s="629"/>
      <c r="ID113" s="629"/>
      <c r="IE113" s="629"/>
      <c r="IF113" s="629"/>
      <c r="IG113" s="629"/>
      <c r="IH113" s="629"/>
      <c r="II113" s="629"/>
      <c r="IJ113" s="629"/>
      <c r="IK113" s="629"/>
      <c r="IL113" s="629"/>
      <c r="IM113" s="629"/>
      <c r="IN113" s="629"/>
      <c r="IO113" s="629"/>
      <c r="IP113" s="629"/>
      <c r="IQ113" s="629"/>
      <c r="IR113" s="629"/>
      <c r="IS113" s="629"/>
      <c r="IT113" s="629"/>
      <c r="IU113" s="629"/>
      <c r="IV113" s="629"/>
      <c r="IW113" s="629"/>
      <c r="IX113" s="629"/>
      <c r="IY113" s="629"/>
      <c r="IZ113" s="629"/>
      <c r="JA113" s="629"/>
      <c r="JB113" s="629"/>
      <c r="JC113" s="629"/>
      <c r="JD113" s="629"/>
      <c r="JE113" s="629"/>
      <c r="JF113" s="629"/>
      <c r="JG113" s="629"/>
      <c r="JH113" s="629"/>
      <c r="JI113" s="629"/>
      <c r="JJ113" s="629"/>
      <c r="JK113" s="629"/>
      <c r="JL113" s="629"/>
      <c r="JM113" s="629"/>
      <c r="JN113" s="629"/>
      <c r="JO113" s="629"/>
      <c r="JP113" s="629"/>
      <c r="JQ113" s="629"/>
      <c r="JR113" s="629"/>
      <c r="JS113" s="629"/>
      <c r="JT113" s="629"/>
      <c r="JU113" s="629"/>
      <c r="JV113" s="629"/>
      <c r="JW113" s="629"/>
      <c r="JX113" s="629"/>
      <c r="JY113" s="629"/>
      <c r="JZ113" s="629"/>
      <c r="KA113" s="629"/>
      <c r="KB113" s="629"/>
      <c r="KC113" s="629"/>
      <c r="KD113" s="629"/>
      <c r="KE113" s="629"/>
      <c r="KF113" s="629"/>
      <c r="KG113" s="629"/>
      <c r="KH113" s="629"/>
      <c r="KI113" s="629"/>
      <c r="KJ113" s="629"/>
      <c r="KK113" s="629"/>
      <c r="KL113" s="629"/>
      <c r="KM113" s="629"/>
      <c r="KN113" s="629"/>
      <c r="KO113" s="629"/>
      <c r="KP113" s="629"/>
      <c r="KQ113" s="629"/>
      <c r="KR113" s="629"/>
      <c r="KS113" s="629"/>
      <c r="KT113" s="629"/>
      <c r="KU113" s="629"/>
      <c r="KV113" s="629"/>
      <c r="KW113" s="629"/>
      <c r="KX113" s="629"/>
      <c r="KY113" s="629"/>
      <c r="KZ113" s="629"/>
      <c r="LA113" s="629"/>
      <c r="LB113" s="629"/>
      <c r="LC113" s="629"/>
      <c r="LD113" s="629"/>
      <c r="LE113" s="629"/>
      <c r="LF113" s="629"/>
      <c r="LG113" s="629"/>
      <c r="LH113" s="629"/>
      <c r="LI113" s="629"/>
      <c r="LJ113" s="629"/>
      <c r="LK113" s="629"/>
      <c r="LL113" s="629"/>
      <c r="LM113" s="629"/>
      <c r="LN113" s="629"/>
      <c r="LO113" s="629"/>
      <c r="LP113" s="629"/>
      <c r="LQ113" s="629"/>
      <c r="LR113" s="629"/>
      <c r="LS113" s="629"/>
      <c r="LT113" s="629"/>
      <c r="LU113" s="629"/>
      <c r="LV113" s="629"/>
      <c r="LW113" s="629"/>
      <c r="LX113" s="629"/>
      <c r="LY113" s="629"/>
      <c r="LZ113" s="629"/>
      <c r="MA113" s="629"/>
      <c r="MB113" s="629"/>
      <c r="MC113" s="629"/>
      <c r="MD113" s="629"/>
      <c r="ME113" s="629"/>
      <c r="MF113" s="629"/>
      <c r="MG113" s="629"/>
      <c r="MH113" s="629"/>
      <c r="MI113" s="629"/>
      <c r="MJ113" s="629"/>
      <c r="MK113" s="629"/>
      <c r="ML113" s="629"/>
      <c r="MM113" s="629"/>
      <c r="MN113" s="629"/>
      <c r="MO113" s="629"/>
      <c r="MP113" s="629"/>
      <c r="MQ113" s="629"/>
      <c r="MR113" s="629"/>
      <c r="MS113" s="629"/>
      <c r="MT113" s="629"/>
      <c r="MU113" s="629"/>
      <c r="MV113" s="629"/>
      <c r="MW113" s="629"/>
      <c r="MX113" s="629"/>
      <c r="MY113" s="629"/>
      <c r="MZ113" s="629"/>
      <c r="NA113" s="629"/>
      <c r="NB113" s="629"/>
      <c r="NC113" s="629"/>
      <c r="ND113" s="629"/>
      <c r="NE113" s="629"/>
      <c r="NF113" s="629"/>
      <c r="NG113" s="629"/>
      <c r="NH113" s="629"/>
      <c r="NI113" s="629"/>
      <c r="NJ113" s="629"/>
      <c r="NK113" s="629"/>
      <c r="NL113" s="629"/>
      <c r="NM113" s="629"/>
      <c r="NN113" s="629"/>
      <c r="NO113" s="629"/>
      <c r="NP113" s="629"/>
      <c r="NQ113" s="629"/>
      <c r="NR113" s="629"/>
      <c r="NS113" s="629"/>
      <c r="NT113" s="629"/>
      <c r="NU113" s="629"/>
      <c r="NV113" s="629"/>
      <c r="NW113" s="629"/>
      <c r="NX113" s="629"/>
      <c r="NY113" s="629"/>
      <c r="NZ113" s="629"/>
      <c r="OA113" s="629"/>
      <c r="OB113" s="629"/>
      <c r="OC113" s="629"/>
      <c r="OD113" s="629"/>
      <c r="OE113" s="629"/>
      <c r="OF113" s="629"/>
      <c r="OG113" s="629"/>
      <c r="OH113" s="629"/>
      <c r="OI113" s="629"/>
      <c r="OJ113" s="629"/>
      <c r="OK113" s="629"/>
      <c r="OL113" s="629"/>
      <c r="OM113" s="629"/>
      <c r="ON113" s="629"/>
      <c r="OO113" s="629"/>
      <c r="OP113" s="629"/>
      <c r="OQ113" s="629"/>
      <c r="OR113" s="629"/>
      <c r="OS113" s="629"/>
      <c r="OT113" s="629"/>
      <c r="OU113" s="629"/>
      <c r="OV113" s="629"/>
      <c r="OW113" s="629"/>
      <c r="OX113" s="629"/>
      <c r="OY113" s="629"/>
      <c r="OZ113" s="629"/>
      <c r="PA113" s="629"/>
      <c r="PB113" s="629"/>
      <c r="PC113" s="629"/>
      <c r="PD113" s="629"/>
      <c r="PE113" s="629"/>
      <c r="PF113" s="629"/>
      <c r="PG113" s="629"/>
      <c r="PH113" s="629"/>
      <c r="PI113" s="629"/>
      <c r="PJ113" s="629"/>
      <c r="PK113" s="629"/>
      <c r="PL113" s="629"/>
      <c r="PM113" s="629"/>
      <c r="PN113" s="629"/>
      <c r="PO113" s="629"/>
      <c r="PP113" s="629"/>
      <c r="PQ113" s="629"/>
      <c r="PR113" s="629"/>
      <c r="PS113" s="629"/>
      <c r="PT113" s="629"/>
      <c r="PU113" s="629"/>
      <c r="PV113" s="629"/>
      <c r="PW113" s="629"/>
      <c r="PX113" s="629"/>
      <c r="PY113" s="629"/>
      <c r="PZ113" s="629"/>
      <c r="QA113" s="629"/>
      <c r="QB113" s="629"/>
      <c r="QC113" s="629"/>
      <c r="QD113" s="629"/>
      <c r="QE113" s="629"/>
      <c r="QF113" s="629"/>
      <c r="QG113" s="629"/>
      <c r="QH113" s="629"/>
      <c r="QI113" s="629"/>
      <c r="QJ113" s="629"/>
      <c r="QK113" s="629"/>
      <c r="QL113" s="629"/>
      <c r="QM113" s="629"/>
      <c r="QN113" s="629"/>
      <c r="QO113" s="629"/>
      <c r="QP113" s="629"/>
      <c r="QQ113" s="629"/>
      <c r="QR113" s="629"/>
      <c r="QS113" s="629"/>
      <c r="QT113" s="629"/>
      <c r="QU113" s="629"/>
      <c r="QV113" s="629"/>
      <c r="QW113" s="629"/>
      <c r="QX113" s="629"/>
      <c r="QY113" s="629"/>
      <c r="QZ113" s="629"/>
      <c r="RA113" s="629"/>
      <c r="RB113" s="629"/>
      <c r="RC113" s="629"/>
      <c r="RD113" s="629"/>
      <c r="RE113" s="629"/>
      <c r="RF113" s="629"/>
      <c r="RG113" s="629"/>
      <c r="RH113" s="629"/>
      <c r="RI113" s="629"/>
      <c r="RJ113" s="629"/>
      <c r="RK113" s="629"/>
      <c r="RL113" s="629"/>
      <c r="RM113" s="629"/>
      <c r="RN113" s="629"/>
      <c r="RO113" s="629"/>
      <c r="RP113" s="629"/>
      <c r="RQ113" s="629"/>
      <c r="RR113" s="629"/>
      <c r="RS113" s="629"/>
      <c r="RT113" s="629"/>
      <c r="RU113" s="629"/>
      <c r="RV113" s="629"/>
      <c r="RW113" s="629"/>
      <c r="RX113" s="629"/>
      <c r="RY113" s="629"/>
      <c r="RZ113" s="629"/>
      <c r="SA113" s="629"/>
      <c r="SB113" s="629"/>
      <c r="SC113" s="629"/>
      <c r="SD113" s="629"/>
      <c r="SE113" s="629"/>
      <c r="SF113" s="629"/>
      <c r="SG113" s="629"/>
      <c r="SH113" s="629"/>
      <c r="SI113" s="629"/>
      <c r="SJ113" s="629"/>
      <c r="SK113" s="629"/>
      <c r="SL113" s="629"/>
      <c r="SM113" s="629"/>
      <c r="SN113" s="629"/>
      <c r="SO113" s="629"/>
      <c r="SP113" s="629"/>
      <c r="SQ113" s="629"/>
      <c r="SR113" s="629"/>
      <c r="SS113" s="629"/>
      <c r="ST113" s="629"/>
      <c r="SU113" s="629"/>
      <c r="SV113" s="629"/>
      <c r="SW113" s="629"/>
      <c r="SX113" s="629"/>
      <c r="SY113" s="629"/>
      <c r="SZ113" s="629"/>
      <c r="TA113" s="629"/>
      <c r="TB113" s="629"/>
      <c r="TC113" s="629"/>
      <c r="TD113" s="629"/>
      <c r="TE113" s="629"/>
      <c r="TF113" s="629"/>
      <c r="TG113" s="629"/>
      <c r="TH113" s="629"/>
      <c r="TI113" s="629"/>
      <c r="TJ113" s="629"/>
      <c r="TK113" s="629"/>
      <c r="TL113" s="629"/>
      <c r="TM113" s="629"/>
      <c r="TN113" s="629"/>
      <c r="TO113" s="629"/>
      <c r="TP113" s="629"/>
      <c r="TQ113" s="629"/>
      <c r="TR113" s="629"/>
      <c r="TS113" s="629"/>
      <c r="TT113" s="629"/>
      <c r="TU113" s="629"/>
      <c r="TV113" s="629"/>
      <c r="TW113" s="629"/>
      <c r="TX113" s="629"/>
      <c r="TY113" s="629"/>
      <c r="TZ113" s="629"/>
      <c r="UA113" s="629"/>
      <c r="UB113" s="629"/>
      <c r="UC113" s="629"/>
      <c r="UD113" s="629"/>
      <c r="UE113" s="629"/>
      <c r="UF113" s="629"/>
      <c r="UG113" s="629"/>
      <c r="UH113" s="629"/>
      <c r="UI113" s="629"/>
      <c r="UJ113" s="629"/>
      <c r="UK113" s="629"/>
      <c r="UL113" s="629"/>
      <c r="UM113" s="629"/>
      <c r="UN113" s="629"/>
      <c r="UO113" s="629"/>
      <c r="UP113" s="629"/>
      <c r="UQ113" s="629"/>
      <c r="UR113" s="629"/>
      <c r="US113" s="629"/>
      <c r="UT113" s="629"/>
      <c r="UU113" s="629"/>
      <c r="UV113" s="629"/>
      <c r="UW113" s="629"/>
      <c r="UX113" s="629"/>
      <c r="UY113" s="629"/>
      <c r="UZ113" s="629"/>
      <c r="VA113" s="629"/>
      <c r="VB113" s="629"/>
      <c r="VC113" s="629"/>
      <c r="VD113" s="629"/>
      <c r="VE113" s="629"/>
      <c r="VF113" s="629"/>
      <c r="VG113" s="629"/>
      <c r="VH113" s="629"/>
      <c r="VI113" s="629"/>
      <c r="VJ113" s="629"/>
      <c r="VK113" s="629"/>
      <c r="VL113" s="629"/>
      <c r="VM113" s="629"/>
      <c r="VN113" s="629"/>
      <c r="VO113" s="629"/>
      <c r="VP113" s="629"/>
      <c r="VQ113" s="629"/>
      <c r="VR113" s="629"/>
      <c r="VS113" s="629"/>
      <c r="VT113" s="629"/>
      <c r="VU113" s="629"/>
      <c r="VV113" s="629"/>
      <c r="VW113" s="629"/>
      <c r="VX113" s="629"/>
      <c r="VY113" s="629"/>
      <c r="VZ113" s="629"/>
      <c r="WA113" s="629"/>
      <c r="WB113" s="629"/>
      <c r="WC113" s="629"/>
      <c r="WD113" s="629"/>
      <c r="WE113" s="629"/>
      <c r="WF113" s="629"/>
      <c r="WG113" s="629"/>
      <c r="WH113" s="629"/>
      <c r="WI113" s="629"/>
      <c r="WJ113" s="629"/>
      <c r="WK113" s="629"/>
      <c r="WL113" s="629"/>
      <c r="WM113" s="629"/>
      <c r="WN113" s="629"/>
      <c r="WO113" s="629"/>
      <c r="WP113" s="629"/>
      <c r="WQ113" s="629"/>
      <c r="WR113" s="629"/>
      <c r="WS113" s="629"/>
      <c r="WT113" s="629"/>
      <c r="WU113" s="629"/>
      <c r="WV113" s="629"/>
      <c r="WW113" s="629"/>
      <c r="WX113" s="629"/>
      <c r="WY113" s="629"/>
      <c r="WZ113" s="629"/>
      <c r="XA113" s="629"/>
      <c r="XB113" s="629"/>
      <c r="XC113" s="629"/>
      <c r="XD113" s="629"/>
      <c r="XE113" s="629"/>
      <c r="XF113" s="629"/>
      <c r="XG113" s="629"/>
      <c r="XH113" s="629"/>
      <c r="XI113" s="629"/>
      <c r="XJ113" s="629"/>
      <c r="XK113" s="629"/>
      <c r="XL113" s="629"/>
      <c r="XM113" s="629"/>
      <c r="XN113" s="629"/>
      <c r="XO113" s="629"/>
      <c r="XP113" s="629"/>
      <c r="XQ113" s="629"/>
      <c r="XR113" s="629"/>
      <c r="XS113" s="629"/>
      <c r="XT113" s="629"/>
      <c r="XU113" s="629"/>
      <c r="XV113" s="629"/>
      <c r="XW113" s="629"/>
      <c r="XX113" s="629"/>
      <c r="XY113" s="629"/>
      <c r="XZ113" s="629"/>
      <c r="YA113" s="629"/>
      <c r="YB113" s="629"/>
      <c r="YC113" s="629"/>
      <c r="YD113" s="629"/>
      <c r="YE113" s="629"/>
      <c r="YF113" s="629"/>
      <c r="YG113" s="629"/>
      <c r="YH113" s="629"/>
      <c r="YI113" s="629"/>
      <c r="YJ113" s="629"/>
      <c r="YK113" s="629"/>
      <c r="YL113" s="629"/>
      <c r="YM113" s="629"/>
      <c r="YN113" s="629"/>
      <c r="YO113" s="629"/>
      <c r="YP113" s="629"/>
      <c r="YQ113" s="629"/>
      <c r="YR113" s="629"/>
      <c r="YS113" s="629"/>
      <c r="YT113" s="629"/>
      <c r="YU113" s="629"/>
      <c r="YV113" s="629"/>
      <c r="YW113" s="629"/>
      <c r="YX113" s="629"/>
      <c r="YY113" s="629"/>
      <c r="YZ113" s="629"/>
      <c r="ZA113" s="629"/>
      <c r="ZB113" s="629"/>
      <c r="ZC113" s="629"/>
      <c r="ZD113" s="629"/>
      <c r="ZE113" s="629"/>
      <c r="ZF113" s="629"/>
      <c r="ZG113" s="629"/>
      <c r="ZH113" s="629"/>
      <c r="ZI113" s="629"/>
      <c r="ZJ113" s="629"/>
      <c r="ZK113" s="629"/>
      <c r="ZL113" s="629"/>
      <c r="ZM113" s="629"/>
      <c r="ZN113" s="629"/>
      <c r="ZO113" s="629"/>
      <c r="ZP113" s="629"/>
      <c r="ZQ113" s="629"/>
      <c r="ZR113" s="629"/>
      <c r="ZS113" s="629"/>
      <c r="ZT113" s="629"/>
      <c r="ZU113" s="629"/>
      <c r="ZV113" s="629"/>
      <c r="ZW113" s="629"/>
      <c r="ZX113" s="629"/>
      <c r="ZY113" s="629"/>
      <c r="ZZ113" s="629"/>
      <c r="AAA113" s="629"/>
      <c r="AAB113" s="629"/>
      <c r="AAC113" s="629"/>
      <c r="AAD113" s="629"/>
      <c r="AAE113" s="629"/>
      <c r="AAF113" s="629"/>
      <c r="AAG113" s="629"/>
      <c r="AAH113" s="629"/>
      <c r="AAI113" s="629"/>
      <c r="AAJ113" s="629"/>
      <c r="AAK113" s="629"/>
      <c r="AAL113" s="629"/>
      <c r="AAM113" s="629"/>
      <c r="AAN113" s="629"/>
      <c r="AAO113" s="629"/>
      <c r="AAP113" s="629"/>
      <c r="AAQ113" s="629"/>
      <c r="AAR113" s="629"/>
      <c r="AAS113" s="629"/>
      <c r="AAT113" s="629"/>
      <c r="AAU113" s="629"/>
      <c r="AAV113" s="629"/>
      <c r="AAW113" s="629"/>
      <c r="AAX113" s="629"/>
      <c r="AAY113" s="629"/>
      <c r="AAZ113" s="629"/>
      <c r="ABA113" s="629"/>
      <c r="ABB113" s="629"/>
      <c r="ABC113" s="629"/>
      <c r="ABD113" s="629"/>
      <c r="ABE113" s="629"/>
      <c r="ABF113" s="629"/>
      <c r="ABG113" s="629"/>
      <c r="ABH113" s="629"/>
      <c r="ABI113" s="629"/>
      <c r="ABJ113" s="629"/>
      <c r="ABK113" s="629"/>
      <c r="ABL113" s="629"/>
      <c r="ABM113" s="629"/>
      <c r="ABN113" s="629"/>
      <c r="ABO113" s="629"/>
      <c r="ABP113" s="629"/>
      <c r="ABQ113" s="629"/>
      <c r="ABR113" s="629"/>
      <c r="ABS113" s="629"/>
      <c r="ABT113" s="629"/>
      <c r="ABU113" s="629"/>
      <c r="ABV113" s="629"/>
      <c r="ABW113" s="629"/>
      <c r="ABX113" s="629"/>
      <c r="ABY113" s="629"/>
      <c r="ABZ113" s="629"/>
      <c r="ACA113" s="629"/>
      <c r="ACB113" s="629"/>
      <c r="ACC113" s="629"/>
      <c r="ACD113" s="629"/>
      <c r="ACE113" s="629"/>
      <c r="ACF113" s="629"/>
      <c r="ACG113" s="629"/>
      <c r="ACH113" s="629"/>
      <c r="ACI113" s="629"/>
      <c r="ACJ113" s="629"/>
      <c r="ACK113" s="629"/>
      <c r="ACL113" s="629"/>
      <c r="ACM113" s="629"/>
      <c r="ACN113" s="629"/>
      <c r="ACO113" s="629"/>
      <c r="ACP113" s="629"/>
      <c r="ACQ113" s="629"/>
      <c r="ACR113" s="629"/>
      <c r="ACS113" s="629"/>
      <c r="ACT113" s="629"/>
      <c r="ACU113" s="629"/>
      <c r="ACV113" s="629"/>
      <c r="ACW113" s="629"/>
      <c r="ACX113" s="629"/>
      <c r="ACY113" s="629"/>
      <c r="ACZ113" s="629"/>
      <c r="ADA113" s="629"/>
      <c r="ADB113" s="629"/>
      <c r="ADC113" s="629"/>
      <c r="ADD113" s="629"/>
      <c r="ADE113" s="629"/>
      <c r="ADF113" s="629"/>
      <c r="ADG113" s="629"/>
      <c r="ADH113" s="629"/>
      <c r="ADI113" s="629"/>
      <c r="ADJ113" s="629"/>
      <c r="ADK113" s="629"/>
      <c r="ADL113" s="629"/>
      <c r="ADM113" s="629"/>
      <c r="ADN113" s="629"/>
      <c r="ADO113" s="629"/>
      <c r="ADP113" s="629"/>
      <c r="ADQ113" s="629"/>
      <c r="ADR113" s="629"/>
      <c r="ADS113" s="629"/>
      <c r="ADT113" s="629"/>
      <c r="ADU113" s="629"/>
      <c r="ADV113" s="629"/>
      <c r="ADW113" s="629"/>
      <c r="ADX113" s="629"/>
      <c r="ADY113" s="629"/>
      <c r="ADZ113" s="629"/>
      <c r="AEA113" s="629"/>
      <c r="AEB113" s="629"/>
      <c r="AEC113" s="629"/>
      <c r="AED113" s="629"/>
      <c r="AEE113" s="629"/>
      <c r="AEF113" s="629"/>
      <c r="AEG113" s="629"/>
      <c r="AEH113" s="629"/>
      <c r="AEI113" s="629"/>
      <c r="AEJ113" s="629"/>
      <c r="AEK113" s="629"/>
      <c r="AEL113" s="629"/>
      <c r="AEM113" s="629"/>
      <c r="AEN113" s="629"/>
      <c r="AEO113" s="629"/>
      <c r="AEP113" s="629"/>
      <c r="AEQ113" s="629"/>
      <c r="AER113" s="629"/>
      <c r="AES113" s="629"/>
      <c r="AET113" s="629"/>
      <c r="AEU113" s="629"/>
      <c r="AEV113" s="629"/>
      <c r="AEW113" s="629"/>
      <c r="AEX113" s="629"/>
      <c r="AEY113" s="629"/>
      <c r="AEZ113" s="629"/>
      <c r="AFA113" s="629"/>
      <c r="AFB113" s="629"/>
      <c r="AFC113" s="629"/>
      <c r="AFD113" s="629"/>
      <c r="AFE113" s="629"/>
      <c r="AFF113" s="629"/>
      <c r="AFG113" s="629"/>
      <c r="AFH113" s="629"/>
      <c r="AFI113" s="629"/>
      <c r="AFJ113" s="629"/>
      <c r="AFK113" s="629"/>
      <c r="AFL113" s="629"/>
      <c r="AFM113" s="629"/>
      <c r="AFN113" s="629"/>
      <c r="AFO113" s="629"/>
      <c r="AFP113" s="629"/>
      <c r="AFQ113" s="629"/>
      <c r="AFR113" s="629"/>
      <c r="AFS113" s="629"/>
      <c r="AFT113" s="629"/>
      <c r="AFU113" s="629"/>
      <c r="AFV113" s="629"/>
      <c r="AFW113" s="629"/>
      <c r="AFX113" s="629"/>
      <c r="AFY113" s="629"/>
      <c r="AFZ113" s="629"/>
      <c r="AGA113" s="629"/>
      <c r="AGB113" s="629"/>
      <c r="AGC113" s="629"/>
      <c r="AGD113" s="629"/>
      <c r="AGE113" s="629"/>
      <c r="AGF113" s="629"/>
      <c r="AGG113" s="629"/>
      <c r="AGH113" s="629"/>
      <c r="AGI113" s="629"/>
      <c r="AGJ113" s="629"/>
      <c r="AGK113" s="629"/>
      <c r="AGL113" s="629"/>
      <c r="AGM113" s="629"/>
      <c r="AGN113" s="629"/>
      <c r="AGO113" s="629"/>
      <c r="AGP113" s="629"/>
      <c r="AGQ113" s="629"/>
      <c r="AGR113" s="629"/>
      <c r="AGS113" s="629"/>
      <c r="AGT113" s="629"/>
      <c r="AGU113" s="629"/>
      <c r="AGV113" s="629"/>
      <c r="AGW113" s="629"/>
      <c r="AGX113" s="629"/>
      <c r="AGY113" s="629"/>
      <c r="AGZ113" s="629"/>
      <c r="AHA113" s="629"/>
      <c r="AHB113" s="629"/>
      <c r="AHC113" s="629"/>
      <c r="AHD113" s="629"/>
      <c r="AHE113" s="629"/>
      <c r="AHF113" s="629"/>
      <c r="AHG113" s="629"/>
      <c r="AHH113" s="629"/>
      <c r="AHI113" s="629"/>
      <c r="AHJ113" s="629"/>
      <c r="AHK113" s="629"/>
      <c r="AHL113" s="629"/>
      <c r="AHM113" s="629"/>
      <c r="AHN113" s="629"/>
      <c r="AHO113" s="629"/>
      <c r="AHP113" s="629"/>
      <c r="AHQ113" s="629"/>
      <c r="AHR113" s="629"/>
      <c r="AHS113" s="629"/>
      <c r="AHT113" s="629"/>
      <c r="AHU113" s="629"/>
      <c r="AHV113" s="629"/>
      <c r="AHW113" s="629"/>
      <c r="AHX113" s="629"/>
      <c r="AHY113" s="629"/>
      <c r="AHZ113" s="629"/>
      <c r="AIA113" s="629"/>
      <c r="AIB113" s="629"/>
      <c r="AIC113" s="629"/>
      <c r="AID113" s="629"/>
      <c r="AIE113" s="629"/>
      <c r="AIF113" s="629"/>
      <c r="AIG113" s="629"/>
      <c r="AIH113" s="629"/>
      <c r="AII113" s="629"/>
    </row>
    <row r="114" spans="1:919" s="498" customFormat="1" ht="31.75" customHeight="1" x14ac:dyDescent="0.75">
      <c r="A114" s="2014" t="s">
        <v>258</v>
      </c>
      <c r="B114" s="2012" t="s">
        <v>434</v>
      </c>
      <c r="C114" s="687">
        <v>15.1</v>
      </c>
      <c r="D114" s="704" t="s">
        <v>37</v>
      </c>
      <c r="E114" s="600" t="s">
        <v>23</v>
      </c>
      <c r="F114" s="600" t="s">
        <v>6</v>
      </c>
      <c r="G114" s="538">
        <f t="array" ref="G114">INDEX('Salary . staff rates'!$A$6:$C$28,MATCH(1,('Salary . staff rates'!$A$6:$A$28=MNO!E114)*('Salary . staff rates'!$B$6:$B$28=MNO!F114),0),3)</f>
        <v>65000</v>
      </c>
      <c r="H114" s="537">
        <f t="shared" ref="H114:H128" si="189">IF(E114="External",G114,G114/working_days*(1+loading_factor))</f>
        <v>456.14035087719299</v>
      </c>
      <c r="I114" s="601" t="s">
        <v>0</v>
      </c>
      <c r="J114" s="602" t="s">
        <v>0</v>
      </c>
      <c r="K114" s="606">
        <v>5</v>
      </c>
      <c r="L114" s="603">
        <f>IF(K114="N/A","",H114*K114)</f>
        <v>2280.7017543859647</v>
      </c>
      <c r="M114" s="648" t="s">
        <v>31</v>
      </c>
      <c r="N114" s="604">
        <f>IF(M114="Yes",L114*'Salary . staff rates'!$C$34,0)</f>
        <v>0</v>
      </c>
      <c r="O114" s="543"/>
      <c r="P114" s="1848">
        <v>1</v>
      </c>
      <c r="Q114" s="1848">
        <v>1</v>
      </c>
      <c r="R114" s="545"/>
      <c r="S114" s="546">
        <v>1</v>
      </c>
      <c r="T114" s="546">
        <f>S114</f>
        <v>1</v>
      </c>
      <c r="U114" s="546">
        <f>S114</f>
        <v>1</v>
      </c>
      <c r="W114" s="544"/>
      <c r="Y114" s="1011">
        <f t="shared" ref="Y114:Y123" si="190">IF(L114&lt;&gt;"",L114*P114,"")</f>
        <v>2280.7017543859647</v>
      </c>
      <c r="Z114" s="1011">
        <f t="shared" ref="Z114:Z123" si="191">IF(N114&lt;&gt;"",N114*P114,"")</f>
        <v>0</v>
      </c>
      <c r="AB114" s="1011">
        <f t="shared" ref="AB114:AB123" si="192">IF(L114&lt;&gt;"",L114*Q114,"")</f>
        <v>2280.7017543859647</v>
      </c>
      <c r="AC114" s="1011">
        <f t="shared" ref="AC114:AC123" si="193">IF(N114&lt;&gt;"",N114*Q114,"")</f>
        <v>0</v>
      </c>
      <c r="AD114" s="714"/>
      <c r="AE114" s="1011">
        <f t="shared" ref="AE114:AE123" si="194">IF(L114&lt;&gt;"",L114*P114*S114,"")</f>
        <v>2280.7017543859647</v>
      </c>
      <c r="AF114" s="1011">
        <f t="shared" ref="AF114:AF123" si="195">IF(N114&lt;&gt;"",N114*P114*T114,"")</f>
        <v>0</v>
      </c>
      <c r="AH114" s="1011">
        <f t="shared" ref="AH114:AH123" si="196">IF(L114&lt;&gt;"",L114*Q114*S114,"")</f>
        <v>2280.7017543859647</v>
      </c>
      <c r="AI114" s="1011">
        <f t="shared" ref="AI114:AI123" si="197">IF(N114&lt;&gt;"",N114*Q114*T114,"")</f>
        <v>0</v>
      </c>
      <c r="AJ114" s="714"/>
      <c r="AL114" s="548"/>
      <c r="AN114" s="1011">
        <f t="shared" ref="AN114:AN123" si="198">IF(W114=1,0,Y114)</f>
        <v>2280.7017543859647</v>
      </c>
      <c r="AO114" s="1011">
        <f t="shared" ref="AO114:AO123" si="199">IF(W114=1,0,Z114)</f>
        <v>0</v>
      </c>
      <c r="AP114" s="547"/>
      <c r="AQ114" s="1011">
        <f t="shared" ref="AQ114:AQ123" si="200">IF(W114=1,0,AE114)</f>
        <v>2280.7017543859647</v>
      </c>
      <c r="AR114" s="1011">
        <f t="shared" ref="AR114:AR123" si="201">IF(W114=1,0,AF114)</f>
        <v>0</v>
      </c>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c r="BN114" s="629"/>
      <c r="BO114" s="629"/>
      <c r="BP114" s="629"/>
      <c r="BQ114" s="629"/>
      <c r="BR114" s="629"/>
      <c r="BS114" s="629"/>
      <c r="BT114" s="629"/>
      <c r="BU114" s="629"/>
      <c r="BV114" s="629"/>
      <c r="BW114" s="629"/>
      <c r="BX114" s="629"/>
      <c r="BY114" s="629"/>
      <c r="BZ114" s="629"/>
      <c r="CA114" s="629"/>
      <c r="CB114" s="629"/>
      <c r="CC114" s="629"/>
      <c r="CD114" s="629"/>
      <c r="CE114" s="629"/>
      <c r="CF114" s="629"/>
      <c r="CG114" s="629"/>
      <c r="CH114" s="629"/>
      <c r="CI114" s="629"/>
      <c r="CJ114" s="629"/>
      <c r="CK114" s="629"/>
      <c r="CL114" s="629"/>
      <c r="CM114" s="629"/>
      <c r="CN114" s="629"/>
      <c r="CO114" s="629"/>
      <c r="CP114" s="629"/>
      <c r="CQ114" s="629"/>
      <c r="CR114" s="629"/>
      <c r="CS114" s="629"/>
      <c r="CT114" s="629"/>
      <c r="CU114" s="629"/>
      <c r="CV114" s="629"/>
      <c r="CW114" s="629"/>
      <c r="CX114" s="629"/>
      <c r="CY114" s="629"/>
      <c r="CZ114" s="629"/>
      <c r="DA114" s="629"/>
      <c r="DB114" s="629"/>
      <c r="DC114" s="629"/>
      <c r="DD114" s="629"/>
      <c r="DE114" s="629"/>
      <c r="DF114" s="629"/>
      <c r="DG114" s="629"/>
      <c r="DH114" s="629"/>
      <c r="DI114" s="629"/>
      <c r="DJ114" s="629"/>
      <c r="DK114" s="629"/>
      <c r="DL114" s="629"/>
      <c r="DM114" s="629"/>
      <c r="DN114" s="629"/>
      <c r="DO114" s="629"/>
      <c r="DP114" s="629"/>
      <c r="DQ114" s="629"/>
      <c r="DR114" s="629"/>
      <c r="DS114" s="629"/>
      <c r="DT114" s="629"/>
      <c r="DU114" s="629"/>
      <c r="DV114" s="629"/>
      <c r="DW114" s="629"/>
      <c r="DX114" s="629"/>
      <c r="DY114" s="629"/>
      <c r="DZ114" s="629"/>
      <c r="EA114" s="629"/>
      <c r="EB114" s="629"/>
      <c r="EC114" s="629"/>
      <c r="ED114" s="629"/>
      <c r="EE114" s="629"/>
      <c r="EF114" s="629"/>
      <c r="EG114" s="629"/>
      <c r="EH114" s="629"/>
      <c r="EI114" s="629"/>
      <c r="EJ114" s="629"/>
      <c r="EK114" s="629"/>
      <c r="EL114" s="629"/>
      <c r="EM114" s="629"/>
      <c r="EN114" s="629"/>
      <c r="EO114" s="629"/>
      <c r="EP114" s="629"/>
      <c r="EQ114" s="629"/>
      <c r="ER114" s="629"/>
      <c r="ES114" s="629"/>
      <c r="ET114" s="629"/>
      <c r="EU114" s="629"/>
      <c r="EV114" s="629"/>
      <c r="EW114" s="629"/>
      <c r="EX114" s="629"/>
      <c r="EY114" s="629"/>
      <c r="EZ114" s="629"/>
      <c r="FA114" s="629"/>
      <c r="FB114" s="629"/>
      <c r="FC114" s="629"/>
      <c r="FD114" s="629"/>
      <c r="FE114" s="629"/>
      <c r="FF114" s="629"/>
      <c r="FG114" s="629"/>
      <c r="FH114" s="629"/>
      <c r="FI114" s="629"/>
      <c r="FJ114" s="629"/>
      <c r="FK114" s="629"/>
      <c r="FL114" s="629"/>
      <c r="FM114" s="629"/>
      <c r="FN114" s="629"/>
      <c r="FO114" s="629"/>
      <c r="FP114" s="629"/>
      <c r="FQ114" s="629"/>
      <c r="FR114" s="629"/>
      <c r="FS114" s="629"/>
      <c r="FT114" s="629"/>
      <c r="FU114" s="629"/>
      <c r="FV114" s="629"/>
      <c r="FW114" s="629"/>
      <c r="FX114" s="629"/>
      <c r="FY114" s="629"/>
      <c r="FZ114" s="629"/>
      <c r="GA114" s="629"/>
      <c r="GB114" s="629"/>
      <c r="GC114" s="629"/>
      <c r="GD114" s="629"/>
      <c r="GE114" s="629"/>
      <c r="GF114" s="629"/>
      <c r="GG114" s="629"/>
      <c r="GH114" s="629"/>
      <c r="GI114" s="629"/>
      <c r="GJ114" s="629"/>
      <c r="GK114" s="629"/>
      <c r="GL114" s="629"/>
      <c r="GM114" s="629"/>
      <c r="GN114" s="629"/>
      <c r="GO114" s="629"/>
      <c r="GP114" s="629"/>
      <c r="GQ114" s="629"/>
      <c r="GR114" s="629"/>
      <c r="GS114" s="629"/>
      <c r="GT114" s="629"/>
      <c r="GU114" s="629"/>
      <c r="GV114" s="629"/>
      <c r="GW114" s="629"/>
      <c r="GX114" s="629"/>
      <c r="GY114" s="629"/>
      <c r="GZ114" s="629"/>
      <c r="HA114" s="629"/>
      <c r="HB114" s="629"/>
      <c r="HC114" s="629"/>
      <c r="HD114" s="629"/>
      <c r="HE114" s="629"/>
      <c r="HF114" s="629"/>
      <c r="HG114" s="629"/>
      <c r="HH114" s="629"/>
      <c r="HI114" s="629"/>
      <c r="HJ114" s="629"/>
      <c r="HK114" s="629"/>
      <c r="HL114" s="629"/>
      <c r="HM114" s="629"/>
      <c r="HN114" s="629"/>
      <c r="HO114" s="629"/>
      <c r="HP114" s="629"/>
      <c r="HQ114" s="629"/>
      <c r="HR114" s="629"/>
      <c r="HS114" s="629"/>
      <c r="HT114" s="629"/>
      <c r="HU114" s="629"/>
      <c r="HV114" s="629"/>
      <c r="HW114" s="629"/>
      <c r="HX114" s="629"/>
      <c r="HY114" s="629"/>
      <c r="HZ114" s="629"/>
      <c r="IA114" s="629"/>
      <c r="IB114" s="629"/>
      <c r="IC114" s="629"/>
      <c r="ID114" s="629"/>
      <c r="IE114" s="629"/>
      <c r="IF114" s="629"/>
      <c r="IG114" s="629"/>
      <c r="IH114" s="629"/>
      <c r="II114" s="629"/>
      <c r="IJ114" s="629"/>
      <c r="IK114" s="629"/>
      <c r="IL114" s="629"/>
      <c r="IM114" s="629"/>
      <c r="IN114" s="629"/>
      <c r="IO114" s="629"/>
      <c r="IP114" s="629"/>
      <c r="IQ114" s="629"/>
      <c r="IR114" s="629"/>
      <c r="IS114" s="629"/>
      <c r="IT114" s="629"/>
      <c r="IU114" s="629"/>
      <c r="IV114" s="629"/>
      <c r="IW114" s="629"/>
      <c r="IX114" s="629"/>
      <c r="IY114" s="629"/>
      <c r="IZ114" s="629"/>
      <c r="JA114" s="629"/>
      <c r="JB114" s="629"/>
      <c r="JC114" s="629"/>
      <c r="JD114" s="629"/>
      <c r="JE114" s="629"/>
      <c r="JF114" s="629"/>
      <c r="JG114" s="629"/>
      <c r="JH114" s="629"/>
      <c r="JI114" s="629"/>
      <c r="JJ114" s="629"/>
      <c r="JK114" s="629"/>
      <c r="JL114" s="629"/>
      <c r="JM114" s="629"/>
      <c r="JN114" s="629"/>
      <c r="JO114" s="629"/>
      <c r="JP114" s="629"/>
      <c r="JQ114" s="629"/>
      <c r="JR114" s="629"/>
      <c r="JS114" s="629"/>
      <c r="JT114" s="629"/>
      <c r="JU114" s="629"/>
      <c r="JV114" s="629"/>
      <c r="JW114" s="629"/>
      <c r="JX114" s="629"/>
      <c r="JY114" s="629"/>
      <c r="JZ114" s="629"/>
      <c r="KA114" s="629"/>
      <c r="KB114" s="629"/>
      <c r="KC114" s="629"/>
      <c r="KD114" s="629"/>
      <c r="KE114" s="629"/>
      <c r="KF114" s="629"/>
      <c r="KG114" s="629"/>
      <c r="KH114" s="629"/>
      <c r="KI114" s="629"/>
      <c r="KJ114" s="629"/>
      <c r="KK114" s="629"/>
      <c r="KL114" s="629"/>
      <c r="KM114" s="629"/>
      <c r="KN114" s="629"/>
      <c r="KO114" s="629"/>
      <c r="KP114" s="629"/>
      <c r="KQ114" s="629"/>
      <c r="KR114" s="629"/>
      <c r="KS114" s="629"/>
      <c r="KT114" s="629"/>
      <c r="KU114" s="629"/>
      <c r="KV114" s="629"/>
      <c r="KW114" s="629"/>
      <c r="KX114" s="629"/>
      <c r="KY114" s="629"/>
      <c r="KZ114" s="629"/>
      <c r="LA114" s="629"/>
      <c r="LB114" s="629"/>
      <c r="LC114" s="629"/>
      <c r="LD114" s="629"/>
      <c r="LE114" s="629"/>
      <c r="LF114" s="629"/>
      <c r="LG114" s="629"/>
      <c r="LH114" s="629"/>
      <c r="LI114" s="629"/>
      <c r="LJ114" s="629"/>
      <c r="LK114" s="629"/>
      <c r="LL114" s="629"/>
      <c r="LM114" s="629"/>
      <c r="LN114" s="629"/>
      <c r="LO114" s="629"/>
      <c r="LP114" s="629"/>
      <c r="LQ114" s="629"/>
      <c r="LR114" s="629"/>
      <c r="LS114" s="629"/>
      <c r="LT114" s="629"/>
      <c r="LU114" s="629"/>
      <c r="LV114" s="629"/>
      <c r="LW114" s="629"/>
      <c r="LX114" s="629"/>
      <c r="LY114" s="629"/>
      <c r="LZ114" s="629"/>
      <c r="MA114" s="629"/>
      <c r="MB114" s="629"/>
      <c r="MC114" s="629"/>
      <c r="MD114" s="629"/>
      <c r="ME114" s="629"/>
      <c r="MF114" s="629"/>
      <c r="MG114" s="629"/>
      <c r="MH114" s="629"/>
      <c r="MI114" s="629"/>
      <c r="MJ114" s="629"/>
      <c r="MK114" s="629"/>
      <c r="ML114" s="629"/>
      <c r="MM114" s="629"/>
      <c r="MN114" s="629"/>
      <c r="MO114" s="629"/>
      <c r="MP114" s="629"/>
      <c r="MQ114" s="629"/>
      <c r="MR114" s="629"/>
      <c r="MS114" s="629"/>
      <c r="MT114" s="629"/>
      <c r="MU114" s="629"/>
      <c r="MV114" s="629"/>
      <c r="MW114" s="629"/>
      <c r="MX114" s="629"/>
      <c r="MY114" s="629"/>
      <c r="MZ114" s="629"/>
      <c r="NA114" s="629"/>
      <c r="NB114" s="629"/>
      <c r="NC114" s="629"/>
      <c r="ND114" s="629"/>
      <c r="NE114" s="629"/>
      <c r="NF114" s="629"/>
      <c r="NG114" s="629"/>
      <c r="NH114" s="629"/>
      <c r="NI114" s="629"/>
      <c r="NJ114" s="629"/>
      <c r="NK114" s="629"/>
      <c r="NL114" s="629"/>
      <c r="NM114" s="629"/>
      <c r="NN114" s="629"/>
      <c r="NO114" s="629"/>
      <c r="NP114" s="629"/>
      <c r="NQ114" s="629"/>
      <c r="NR114" s="629"/>
      <c r="NS114" s="629"/>
      <c r="NT114" s="629"/>
      <c r="NU114" s="629"/>
      <c r="NV114" s="629"/>
      <c r="NW114" s="629"/>
      <c r="NX114" s="629"/>
      <c r="NY114" s="629"/>
      <c r="NZ114" s="629"/>
      <c r="OA114" s="629"/>
      <c r="OB114" s="629"/>
      <c r="OC114" s="629"/>
      <c r="OD114" s="629"/>
      <c r="OE114" s="629"/>
      <c r="OF114" s="629"/>
      <c r="OG114" s="629"/>
      <c r="OH114" s="629"/>
      <c r="OI114" s="629"/>
      <c r="OJ114" s="629"/>
      <c r="OK114" s="629"/>
      <c r="OL114" s="629"/>
      <c r="OM114" s="629"/>
      <c r="ON114" s="629"/>
      <c r="OO114" s="629"/>
      <c r="OP114" s="629"/>
      <c r="OQ114" s="629"/>
      <c r="OR114" s="629"/>
      <c r="OS114" s="629"/>
      <c r="OT114" s="629"/>
      <c r="OU114" s="629"/>
      <c r="OV114" s="629"/>
      <c r="OW114" s="629"/>
      <c r="OX114" s="629"/>
      <c r="OY114" s="629"/>
      <c r="OZ114" s="629"/>
      <c r="PA114" s="629"/>
      <c r="PB114" s="629"/>
      <c r="PC114" s="629"/>
      <c r="PD114" s="629"/>
      <c r="PE114" s="629"/>
      <c r="PF114" s="629"/>
      <c r="PG114" s="629"/>
      <c r="PH114" s="629"/>
      <c r="PI114" s="629"/>
      <c r="PJ114" s="629"/>
      <c r="PK114" s="629"/>
      <c r="PL114" s="629"/>
      <c r="PM114" s="629"/>
      <c r="PN114" s="629"/>
      <c r="PO114" s="629"/>
      <c r="PP114" s="629"/>
      <c r="PQ114" s="629"/>
      <c r="PR114" s="629"/>
      <c r="PS114" s="629"/>
      <c r="PT114" s="629"/>
      <c r="PU114" s="629"/>
      <c r="PV114" s="629"/>
      <c r="PW114" s="629"/>
      <c r="PX114" s="629"/>
      <c r="PY114" s="629"/>
      <c r="PZ114" s="629"/>
      <c r="QA114" s="629"/>
      <c r="QB114" s="629"/>
      <c r="QC114" s="629"/>
      <c r="QD114" s="629"/>
      <c r="QE114" s="629"/>
      <c r="QF114" s="629"/>
      <c r="QG114" s="629"/>
      <c r="QH114" s="629"/>
      <c r="QI114" s="629"/>
      <c r="QJ114" s="629"/>
      <c r="QK114" s="629"/>
      <c r="QL114" s="629"/>
      <c r="QM114" s="629"/>
      <c r="QN114" s="629"/>
      <c r="QO114" s="629"/>
      <c r="QP114" s="629"/>
      <c r="QQ114" s="629"/>
      <c r="QR114" s="629"/>
      <c r="QS114" s="629"/>
      <c r="QT114" s="629"/>
      <c r="QU114" s="629"/>
      <c r="QV114" s="629"/>
      <c r="QW114" s="629"/>
      <c r="QX114" s="629"/>
      <c r="QY114" s="629"/>
      <c r="QZ114" s="629"/>
      <c r="RA114" s="629"/>
      <c r="RB114" s="629"/>
      <c r="RC114" s="629"/>
      <c r="RD114" s="629"/>
      <c r="RE114" s="629"/>
      <c r="RF114" s="629"/>
      <c r="RG114" s="629"/>
      <c r="RH114" s="629"/>
      <c r="RI114" s="629"/>
      <c r="RJ114" s="629"/>
      <c r="RK114" s="629"/>
      <c r="RL114" s="629"/>
      <c r="RM114" s="629"/>
      <c r="RN114" s="629"/>
      <c r="RO114" s="629"/>
      <c r="RP114" s="629"/>
      <c r="RQ114" s="629"/>
      <c r="RR114" s="629"/>
      <c r="RS114" s="629"/>
      <c r="RT114" s="629"/>
      <c r="RU114" s="629"/>
      <c r="RV114" s="629"/>
      <c r="RW114" s="629"/>
      <c r="RX114" s="629"/>
      <c r="RY114" s="629"/>
      <c r="RZ114" s="629"/>
      <c r="SA114" s="629"/>
      <c r="SB114" s="629"/>
      <c r="SC114" s="629"/>
      <c r="SD114" s="629"/>
      <c r="SE114" s="629"/>
      <c r="SF114" s="629"/>
      <c r="SG114" s="629"/>
      <c r="SH114" s="629"/>
      <c r="SI114" s="629"/>
      <c r="SJ114" s="629"/>
      <c r="SK114" s="629"/>
      <c r="SL114" s="629"/>
      <c r="SM114" s="629"/>
      <c r="SN114" s="629"/>
      <c r="SO114" s="629"/>
      <c r="SP114" s="629"/>
      <c r="SQ114" s="629"/>
      <c r="SR114" s="629"/>
      <c r="SS114" s="629"/>
      <c r="ST114" s="629"/>
      <c r="SU114" s="629"/>
      <c r="SV114" s="629"/>
      <c r="SW114" s="629"/>
      <c r="SX114" s="629"/>
      <c r="SY114" s="629"/>
      <c r="SZ114" s="629"/>
      <c r="TA114" s="629"/>
      <c r="TB114" s="629"/>
      <c r="TC114" s="629"/>
      <c r="TD114" s="629"/>
      <c r="TE114" s="629"/>
      <c r="TF114" s="629"/>
      <c r="TG114" s="629"/>
      <c r="TH114" s="629"/>
      <c r="TI114" s="629"/>
      <c r="TJ114" s="629"/>
      <c r="TK114" s="629"/>
      <c r="TL114" s="629"/>
      <c r="TM114" s="629"/>
      <c r="TN114" s="629"/>
      <c r="TO114" s="629"/>
      <c r="TP114" s="629"/>
      <c r="TQ114" s="629"/>
      <c r="TR114" s="629"/>
      <c r="TS114" s="629"/>
      <c r="TT114" s="629"/>
      <c r="TU114" s="629"/>
      <c r="TV114" s="629"/>
      <c r="TW114" s="629"/>
      <c r="TX114" s="629"/>
      <c r="TY114" s="629"/>
      <c r="TZ114" s="629"/>
      <c r="UA114" s="629"/>
      <c r="UB114" s="629"/>
      <c r="UC114" s="629"/>
      <c r="UD114" s="629"/>
      <c r="UE114" s="629"/>
      <c r="UF114" s="629"/>
      <c r="UG114" s="629"/>
      <c r="UH114" s="629"/>
      <c r="UI114" s="629"/>
      <c r="UJ114" s="629"/>
      <c r="UK114" s="629"/>
      <c r="UL114" s="629"/>
      <c r="UM114" s="629"/>
      <c r="UN114" s="629"/>
      <c r="UO114" s="629"/>
      <c r="UP114" s="629"/>
      <c r="UQ114" s="629"/>
      <c r="UR114" s="629"/>
      <c r="US114" s="629"/>
      <c r="UT114" s="629"/>
      <c r="UU114" s="629"/>
      <c r="UV114" s="629"/>
      <c r="UW114" s="629"/>
      <c r="UX114" s="629"/>
      <c r="UY114" s="629"/>
      <c r="UZ114" s="629"/>
      <c r="VA114" s="629"/>
      <c r="VB114" s="629"/>
      <c r="VC114" s="629"/>
      <c r="VD114" s="629"/>
      <c r="VE114" s="629"/>
      <c r="VF114" s="629"/>
      <c r="VG114" s="629"/>
      <c r="VH114" s="629"/>
      <c r="VI114" s="629"/>
      <c r="VJ114" s="629"/>
      <c r="VK114" s="629"/>
      <c r="VL114" s="629"/>
      <c r="VM114" s="629"/>
      <c r="VN114" s="629"/>
      <c r="VO114" s="629"/>
      <c r="VP114" s="629"/>
      <c r="VQ114" s="629"/>
      <c r="VR114" s="629"/>
      <c r="VS114" s="629"/>
      <c r="VT114" s="629"/>
      <c r="VU114" s="629"/>
      <c r="VV114" s="629"/>
      <c r="VW114" s="629"/>
      <c r="VX114" s="629"/>
      <c r="VY114" s="629"/>
      <c r="VZ114" s="629"/>
      <c r="WA114" s="629"/>
      <c r="WB114" s="629"/>
      <c r="WC114" s="629"/>
      <c r="WD114" s="629"/>
      <c r="WE114" s="629"/>
      <c r="WF114" s="629"/>
      <c r="WG114" s="629"/>
      <c r="WH114" s="629"/>
      <c r="WI114" s="629"/>
      <c r="WJ114" s="629"/>
      <c r="WK114" s="629"/>
      <c r="WL114" s="629"/>
      <c r="WM114" s="629"/>
      <c r="WN114" s="629"/>
      <c r="WO114" s="629"/>
      <c r="WP114" s="629"/>
      <c r="WQ114" s="629"/>
      <c r="WR114" s="629"/>
      <c r="WS114" s="629"/>
      <c r="WT114" s="629"/>
      <c r="WU114" s="629"/>
      <c r="WV114" s="629"/>
      <c r="WW114" s="629"/>
      <c r="WX114" s="629"/>
      <c r="WY114" s="629"/>
      <c r="WZ114" s="629"/>
      <c r="XA114" s="629"/>
      <c r="XB114" s="629"/>
      <c r="XC114" s="629"/>
      <c r="XD114" s="629"/>
      <c r="XE114" s="629"/>
      <c r="XF114" s="629"/>
      <c r="XG114" s="629"/>
      <c r="XH114" s="629"/>
      <c r="XI114" s="629"/>
      <c r="XJ114" s="629"/>
      <c r="XK114" s="629"/>
      <c r="XL114" s="629"/>
      <c r="XM114" s="629"/>
      <c r="XN114" s="629"/>
      <c r="XO114" s="629"/>
      <c r="XP114" s="629"/>
      <c r="XQ114" s="629"/>
      <c r="XR114" s="629"/>
      <c r="XS114" s="629"/>
      <c r="XT114" s="629"/>
      <c r="XU114" s="629"/>
      <c r="XV114" s="629"/>
      <c r="XW114" s="629"/>
      <c r="XX114" s="629"/>
      <c r="XY114" s="629"/>
      <c r="XZ114" s="629"/>
      <c r="YA114" s="629"/>
      <c r="YB114" s="629"/>
      <c r="YC114" s="629"/>
      <c r="YD114" s="629"/>
      <c r="YE114" s="629"/>
      <c r="YF114" s="629"/>
      <c r="YG114" s="629"/>
      <c r="YH114" s="629"/>
      <c r="YI114" s="629"/>
      <c r="YJ114" s="629"/>
      <c r="YK114" s="629"/>
      <c r="YL114" s="629"/>
      <c r="YM114" s="629"/>
      <c r="YN114" s="629"/>
      <c r="YO114" s="629"/>
      <c r="YP114" s="629"/>
      <c r="YQ114" s="629"/>
      <c r="YR114" s="629"/>
      <c r="YS114" s="629"/>
      <c r="YT114" s="629"/>
      <c r="YU114" s="629"/>
      <c r="YV114" s="629"/>
      <c r="YW114" s="629"/>
      <c r="YX114" s="629"/>
      <c r="YY114" s="629"/>
      <c r="YZ114" s="629"/>
      <c r="ZA114" s="629"/>
      <c r="ZB114" s="629"/>
      <c r="ZC114" s="629"/>
      <c r="ZD114" s="629"/>
      <c r="ZE114" s="629"/>
      <c r="ZF114" s="629"/>
      <c r="ZG114" s="629"/>
      <c r="ZH114" s="629"/>
      <c r="ZI114" s="629"/>
      <c r="ZJ114" s="629"/>
      <c r="ZK114" s="629"/>
      <c r="ZL114" s="629"/>
      <c r="ZM114" s="629"/>
      <c r="ZN114" s="629"/>
      <c r="ZO114" s="629"/>
      <c r="ZP114" s="629"/>
      <c r="ZQ114" s="629"/>
      <c r="ZR114" s="629"/>
      <c r="ZS114" s="629"/>
      <c r="ZT114" s="629"/>
      <c r="ZU114" s="629"/>
      <c r="ZV114" s="629"/>
      <c r="ZW114" s="629"/>
      <c r="ZX114" s="629"/>
      <c r="ZY114" s="629"/>
      <c r="ZZ114" s="629"/>
      <c r="AAA114" s="629"/>
      <c r="AAB114" s="629"/>
      <c r="AAC114" s="629"/>
      <c r="AAD114" s="629"/>
      <c r="AAE114" s="629"/>
      <c r="AAF114" s="629"/>
      <c r="AAG114" s="629"/>
      <c r="AAH114" s="629"/>
      <c r="AAI114" s="629"/>
      <c r="AAJ114" s="629"/>
      <c r="AAK114" s="629"/>
      <c r="AAL114" s="629"/>
      <c r="AAM114" s="629"/>
      <c r="AAN114" s="629"/>
      <c r="AAO114" s="629"/>
      <c r="AAP114" s="629"/>
      <c r="AAQ114" s="629"/>
      <c r="AAR114" s="629"/>
      <c r="AAS114" s="629"/>
      <c r="AAT114" s="629"/>
      <c r="AAU114" s="629"/>
      <c r="AAV114" s="629"/>
      <c r="AAW114" s="629"/>
      <c r="AAX114" s="629"/>
      <c r="AAY114" s="629"/>
      <c r="AAZ114" s="629"/>
      <c r="ABA114" s="629"/>
      <c r="ABB114" s="629"/>
      <c r="ABC114" s="629"/>
      <c r="ABD114" s="629"/>
      <c r="ABE114" s="629"/>
      <c r="ABF114" s="629"/>
      <c r="ABG114" s="629"/>
      <c r="ABH114" s="629"/>
      <c r="ABI114" s="629"/>
      <c r="ABJ114" s="629"/>
      <c r="ABK114" s="629"/>
      <c r="ABL114" s="629"/>
      <c r="ABM114" s="629"/>
      <c r="ABN114" s="629"/>
      <c r="ABO114" s="629"/>
      <c r="ABP114" s="629"/>
      <c r="ABQ114" s="629"/>
      <c r="ABR114" s="629"/>
      <c r="ABS114" s="629"/>
      <c r="ABT114" s="629"/>
      <c r="ABU114" s="629"/>
      <c r="ABV114" s="629"/>
      <c r="ABW114" s="629"/>
      <c r="ABX114" s="629"/>
      <c r="ABY114" s="629"/>
      <c r="ABZ114" s="629"/>
      <c r="ACA114" s="629"/>
      <c r="ACB114" s="629"/>
      <c r="ACC114" s="629"/>
      <c r="ACD114" s="629"/>
      <c r="ACE114" s="629"/>
      <c r="ACF114" s="629"/>
      <c r="ACG114" s="629"/>
      <c r="ACH114" s="629"/>
      <c r="ACI114" s="629"/>
      <c r="ACJ114" s="629"/>
      <c r="ACK114" s="629"/>
      <c r="ACL114" s="629"/>
      <c r="ACM114" s="629"/>
      <c r="ACN114" s="629"/>
      <c r="ACO114" s="629"/>
      <c r="ACP114" s="629"/>
      <c r="ACQ114" s="629"/>
      <c r="ACR114" s="629"/>
      <c r="ACS114" s="629"/>
      <c r="ACT114" s="629"/>
      <c r="ACU114" s="629"/>
      <c r="ACV114" s="629"/>
      <c r="ACW114" s="629"/>
      <c r="ACX114" s="629"/>
      <c r="ACY114" s="629"/>
      <c r="ACZ114" s="629"/>
      <c r="ADA114" s="629"/>
      <c r="ADB114" s="629"/>
      <c r="ADC114" s="629"/>
      <c r="ADD114" s="629"/>
      <c r="ADE114" s="629"/>
      <c r="ADF114" s="629"/>
      <c r="ADG114" s="629"/>
      <c r="ADH114" s="629"/>
      <c r="ADI114" s="629"/>
      <c r="ADJ114" s="629"/>
      <c r="ADK114" s="629"/>
      <c r="ADL114" s="629"/>
      <c r="ADM114" s="629"/>
      <c r="ADN114" s="629"/>
      <c r="ADO114" s="629"/>
      <c r="ADP114" s="629"/>
      <c r="ADQ114" s="629"/>
      <c r="ADR114" s="629"/>
      <c r="ADS114" s="629"/>
      <c r="ADT114" s="629"/>
      <c r="ADU114" s="629"/>
      <c r="ADV114" s="629"/>
      <c r="ADW114" s="629"/>
      <c r="ADX114" s="629"/>
      <c r="ADY114" s="629"/>
      <c r="ADZ114" s="629"/>
      <c r="AEA114" s="629"/>
      <c r="AEB114" s="629"/>
      <c r="AEC114" s="629"/>
      <c r="AED114" s="629"/>
      <c r="AEE114" s="629"/>
      <c r="AEF114" s="629"/>
      <c r="AEG114" s="629"/>
      <c r="AEH114" s="629"/>
      <c r="AEI114" s="629"/>
      <c r="AEJ114" s="629"/>
      <c r="AEK114" s="629"/>
      <c r="AEL114" s="629"/>
      <c r="AEM114" s="629"/>
      <c r="AEN114" s="629"/>
      <c r="AEO114" s="629"/>
      <c r="AEP114" s="629"/>
      <c r="AEQ114" s="629"/>
      <c r="AER114" s="629"/>
      <c r="AES114" s="629"/>
      <c r="AET114" s="629"/>
      <c r="AEU114" s="629"/>
      <c r="AEV114" s="629"/>
      <c r="AEW114" s="629"/>
      <c r="AEX114" s="629"/>
      <c r="AEY114" s="629"/>
      <c r="AEZ114" s="629"/>
      <c r="AFA114" s="629"/>
      <c r="AFB114" s="629"/>
      <c r="AFC114" s="629"/>
      <c r="AFD114" s="629"/>
      <c r="AFE114" s="629"/>
      <c r="AFF114" s="629"/>
      <c r="AFG114" s="629"/>
      <c r="AFH114" s="629"/>
      <c r="AFI114" s="629"/>
      <c r="AFJ114" s="629"/>
      <c r="AFK114" s="629"/>
      <c r="AFL114" s="629"/>
      <c r="AFM114" s="629"/>
      <c r="AFN114" s="629"/>
      <c r="AFO114" s="629"/>
      <c r="AFP114" s="629"/>
      <c r="AFQ114" s="629"/>
      <c r="AFR114" s="629"/>
      <c r="AFS114" s="629"/>
      <c r="AFT114" s="629"/>
      <c r="AFU114" s="629"/>
      <c r="AFV114" s="629"/>
      <c r="AFW114" s="629"/>
      <c r="AFX114" s="629"/>
      <c r="AFY114" s="629"/>
      <c r="AFZ114" s="629"/>
      <c r="AGA114" s="629"/>
      <c r="AGB114" s="629"/>
      <c r="AGC114" s="629"/>
      <c r="AGD114" s="629"/>
      <c r="AGE114" s="629"/>
      <c r="AGF114" s="629"/>
      <c r="AGG114" s="629"/>
      <c r="AGH114" s="629"/>
      <c r="AGI114" s="629"/>
      <c r="AGJ114" s="629"/>
      <c r="AGK114" s="629"/>
      <c r="AGL114" s="629"/>
      <c r="AGM114" s="629"/>
      <c r="AGN114" s="629"/>
      <c r="AGO114" s="629"/>
      <c r="AGP114" s="629"/>
      <c r="AGQ114" s="629"/>
      <c r="AGR114" s="629"/>
      <c r="AGS114" s="629"/>
      <c r="AGT114" s="629"/>
      <c r="AGU114" s="629"/>
      <c r="AGV114" s="629"/>
      <c r="AGW114" s="629"/>
      <c r="AGX114" s="629"/>
      <c r="AGY114" s="629"/>
      <c r="AGZ114" s="629"/>
      <c r="AHA114" s="629"/>
      <c r="AHB114" s="629"/>
      <c r="AHC114" s="629"/>
      <c r="AHD114" s="629"/>
      <c r="AHE114" s="629"/>
      <c r="AHF114" s="629"/>
      <c r="AHG114" s="629"/>
      <c r="AHH114" s="629"/>
      <c r="AHI114" s="629"/>
      <c r="AHJ114" s="629"/>
      <c r="AHK114" s="629"/>
      <c r="AHL114" s="629"/>
      <c r="AHM114" s="629"/>
      <c r="AHN114" s="629"/>
      <c r="AHO114" s="629"/>
      <c r="AHP114" s="629"/>
      <c r="AHQ114" s="629"/>
      <c r="AHR114" s="629"/>
      <c r="AHS114" s="629"/>
      <c r="AHT114" s="629"/>
      <c r="AHU114" s="629"/>
      <c r="AHV114" s="629"/>
      <c r="AHW114" s="629"/>
      <c r="AHX114" s="629"/>
      <c r="AHY114" s="629"/>
      <c r="AHZ114" s="629"/>
      <c r="AIA114" s="629"/>
      <c r="AIB114" s="629"/>
      <c r="AIC114" s="629"/>
      <c r="AID114" s="629"/>
      <c r="AIE114" s="629"/>
      <c r="AIF114" s="629"/>
      <c r="AIG114" s="629"/>
      <c r="AIH114" s="629"/>
      <c r="AII114" s="629"/>
    </row>
    <row r="115" spans="1:919" s="498" customFormat="1" ht="31.75" customHeight="1" x14ac:dyDescent="0.75">
      <c r="A115" s="2015"/>
      <c r="B115" s="2013"/>
      <c r="C115" s="689">
        <v>15.2</v>
      </c>
      <c r="D115" s="729" t="s">
        <v>164</v>
      </c>
      <c r="E115" s="600" t="s">
        <v>24</v>
      </c>
      <c r="F115" s="600" t="s">
        <v>16</v>
      </c>
      <c r="G115" s="538">
        <f t="array" ref="G115">INDEX('Salary . staff rates'!$A$6:$C$28,MATCH(1,('Salary . staff rates'!$A$6:$A$28=MNO!E115)*('Salary . staff rates'!$B$6:$B$28=MNO!F115),0),3)</f>
        <v>750</v>
      </c>
      <c r="H115" s="537">
        <f t="shared" si="189"/>
        <v>750</v>
      </c>
      <c r="I115" s="601" t="s">
        <v>0</v>
      </c>
      <c r="J115" s="602" t="s">
        <v>0</v>
      </c>
      <c r="K115" s="606">
        <v>90</v>
      </c>
      <c r="L115" s="603">
        <f>IF(K115="N/A","",H115*K115)</f>
        <v>67500</v>
      </c>
      <c r="M115" s="648" t="s">
        <v>33</v>
      </c>
      <c r="N115" s="604">
        <f>IF(M115="Yes",L115*'Salary . staff rates'!$C$34,0)</f>
        <v>10125</v>
      </c>
      <c r="O115" s="543"/>
      <c r="P115" s="1848">
        <v>1</v>
      </c>
      <c r="Q115" s="1848">
        <v>1</v>
      </c>
      <c r="R115" s="545"/>
      <c r="S115" s="546">
        <v>1</v>
      </c>
      <c r="T115" s="546">
        <f t="shared" ref="T115:T128" si="202">S115</f>
        <v>1</v>
      </c>
      <c r="U115" s="546">
        <f t="shared" ref="U115:U128" si="203">S115</f>
        <v>1</v>
      </c>
      <c r="W115" s="544"/>
      <c r="Y115" s="1011">
        <f t="shared" si="190"/>
        <v>67500</v>
      </c>
      <c r="Z115" s="1011">
        <f t="shared" si="191"/>
        <v>10125</v>
      </c>
      <c r="AB115" s="1011">
        <f t="shared" si="192"/>
        <v>67500</v>
      </c>
      <c r="AC115" s="1011">
        <f t="shared" si="193"/>
        <v>10125</v>
      </c>
      <c r="AD115" s="714"/>
      <c r="AE115" s="1011">
        <f t="shared" si="194"/>
        <v>67500</v>
      </c>
      <c r="AF115" s="1011">
        <f t="shared" si="195"/>
        <v>10125</v>
      </c>
      <c r="AH115" s="1011">
        <f t="shared" si="196"/>
        <v>67500</v>
      </c>
      <c r="AI115" s="1011">
        <f t="shared" si="197"/>
        <v>10125</v>
      </c>
      <c r="AJ115" s="714"/>
      <c r="AL115" s="548"/>
      <c r="AN115" s="1011">
        <f t="shared" si="198"/>
        <v>67500</v>
      </c>
      <c r="AO115" s="1011">
        <f t="shared" si="199"/>
        <v>10125</v>
      </c>
      <c r="AP115" s="547"/>
      <c r="AQ115" s="1011">
        <f t="shared" si="200"/>
        <v>67500</v>
      </c>
      <c r="AR115" s="1011">
        <f t="shared" si="201"/>
        <v>10125</v>
      </c>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29"/>
      <c r="BW115" s="629"/>
      <c r="BX115" s="629"/>
      <c r="BY115" s="629"/>
      <c r="BZ115" s="629"/>
      <c r="CA115" s="629"/>
      <c r="CB115" s="629"/>
      <c r="CC115" s="629"/>
      <c r="CD115" s="629"/>
      <c r="CE115" s="629"/>
      <c r="CF115" s="629"/>
      <c r="CG115" s="629"/>
      <c r="CH115" s="629"/>
      <c r="CI115" s="629"/>
      <c r="CJ115" s="629"/>
      <c r="CK115" s="629"/>
      <c r="CL115" s="629"/>
      <c r="CM115" s="629"/>
      <c r="CN115" s="629"/>
      <c r="CO115" s="629"/>
      <c r="CP115" s="629"/>
      <c r="CQ115" s="629"/>
      <c r="CR115" s="629"/>
      <c r="CS115" s="629"/>
      <c r="CT115" s="629"/>
      <c r="CU115" s="629"/>
      <c r="CV115" s="629"/>
      <c r="CW115" s="629"/>
      <c r="CX115" s="629"/>
      <c r="CY115" s="629"/>
      <c r="CZ115" s="629"/>
      <c r="DA115" s="629"/>
      <c r="DB115" s="629"/>
      <c r="DC115" s="629"/>
      <c r="DD115" s="629"/>
      <c r="DE115" s="629"/>
      <c r="DF115" s="629"/>
      <c r="DG115" s="629"/>
      <c r="DH115" s="629"/>
      <c r="DI115" s="629"/>
      <c r="DJ115" s="629"/>
      <c r="DK115" s="629"/>
      <c r="DL115" s="629"/>
      <c r="DM115" s="629"/>
      <c r="DN115" s="629"/>
      <c r="DO115" s="629"/>
      <c r="DP115" s="629"/>
      <c r="DQ115" s="629"/>
      <c r="DR115" s="629"/>
      <c r="DS115" s="629"/>
      <c r="DT115" s="629"/>
      <c r="DU115" s="629"/>
      <c r="DV115" s="629"/>
      <c r="DW115" s="629"/>
      <c r="DX115" s="629"/>
      <c r="DY115" s="629"/>
      <c r="DZ115" s="629"/>
      <c r="EA115" s="629"/>
      <c r="EB115" s="629"/>
      <c r="EC115" s="629"/>
      <c r="ED115" s="629"/>
      <c r="EE115" s="629"/>
      <c r="EF115" s="629"/>
      <c r="EG115" s="629"/>
      <c r="EH115" s="629"/>
      <c r="EI115" s="629"/>
      <c r="EJ115" s="629"/>
      <c r="EK115" s="629"/>
      <c r="EL115" s="629"/>
      <c r="EM115" s="629"/>
      <c r="EN115" s="629"/>
      <c r="EO115" s="629"/>
      <c r="EP115" s="629"/>
      <c r="EQ115" s="629"/>
      <c r="ER115" s="629"/>
      <c r="ES115" s="629"/>
      <c r="ET115" s="629"/>
      <c r="EU115" s="629"/>
      <c r="EV115" s="629"/>
      <c r="EW115" s="629"/>
      <c r="EX115" s="629"/>
      <c r="EY115" s="629"/>
      <c r="EZ115" s="629"/>
      <c r="FA115" s="629"/>
      <c r="FB115" s="629"/>
      <c r="FC115" s="629"/>
      <c r="FD115" s="629"/>
      <c r="FE115" s="629"/>
      <c r="FF115" s="629"/>
      <c r="FG115" s="629"/>
      <c r="FH115" s="629"/>
      <c r="FI115" s="629"/>
      <c r="FJ115" s="629"/>
      <c r="FK115" s="629"/>
      <c r="FL115" s="629"/>
      <c r="FM115" s="629"/>
      <c r="FN115" s="629"/>
      <c r="FO115" s="629"/>
      <c r="FP115" s="629"/>
      <c r="FQ115" s="629"/>
      <c r="FR115" s="629"/>
      <c r="FS115" s="629"/>
      <c r="FT115" s="629"/>
      <c r="FU115" s="629"/>
      <c r="FV115" s="629"/>
      <c r="FW115" s="629"/>
      <c r="FX115" s="629"/>
      <c r="FY115" s="629"/>
      <c r="FZ115" s="629"/>
      <c r="GA115" s="629"/>
      <c r="GB115" s="629"/>
      <c r="GC115" s="629"/>
      <c r="GD115" s="629"/>
      <c r="GE115" s="629"/>
      <c r="GF115" s="629"/>
      <c r="GG115" s="629"/>
      <c r="GH115" s="629"/>
      <c r="GI115" s="629"/>
      <c r="GJ115" s="629"/>
      <c r="GK115" s="629"/>
      <c r="GL115" s="629"/>
      <c r="GM115" s="629"/>
      <c r="GN115" s="629"/>
      <c r="GO115" s="629"/>
      <c r="GP115" s="629"/>
      <c r="GQ115" s="629"/>
      <c r="GR115" s="629"/>
      <c r="GS115" s="629"/>
      <c r="GT115" s="629"/>
      <c r="GU115" s="629"/>
      <c r="GV115" s="629"/>
      <c r="GW115" s="629"/>
      <c r="GX115" s="629"/>
      <c r="GY115" s="629"/>
      <c r="GZ115" s="629"/>
      <c r="HA115" s="629"/>
      <c r="HB115" s="629"/>
      <c r="HC115" s="629"/>
      <c r="HD115" s="629"/>
      <c r="HE115" s="629"/>
      <c r="HF115" s="629"/>
      <c r="HG115" s="629"/>
      <c r="HH115" s="629"/>
      <c r="HI115" s="629"/>
      <c r="HJ115" s="629"/>
      <c r="HK115" s="629"/>
      <c r="HL115" s="629"/>
      <c r="HM115" s="629"/>
      <c r="HN115" s="629"/>
      <c r="HO115" s="629"/>
      <c r="HP115" s="629"/>
      <c r="HQ115" s="629"/>
      <c r="HR115" s="629"/>
      <c r="HS115" s="629"/>
      <c r="HT115" s="629"/>
      <c r="HU115" s="629"/>
      <c r="HV115" s="629"/>
      <c r="HW115" s="629"/>
      <c r="HX115" s="629"/>
      <c r="HY115" s="629"/>
      <c r="HZ115" s="629"/>
      <c r="IA115" s="629"/>
      <c r="IB115" s="629"/>
      <c r="IC115" s="629"/>
      <c r="ID115" s="629"/>
      <c r="IE115" s="629"/>
      <c r="IF115" s="629"/>
      <c r="IG115" s="629"/>
      <c r="IH115" s="629"/>
      <c r="II115" s="629"/>
      <c r="IJ115" s="629"/>
      <c r="IK115" s="629"/>
      <c r="IL115" s="629"/>
      <c r="IM115" s="629"/>
      <c r="IN115" s="629"/>
      <c r="IO115" s="629"/>
      <c r="IP115" s="629"/>
      <c r="IQ115" s="629"/>
      <c r="IR115" s="629"/>
      <c r="IS115" s="629"/>
      <c r="IT115" s="629"/>
      <c r="IU115" s="629"/>
      <c r="IV115" s="629"/>
      <c r="IW115" s="629"/>
      <c r="IX115" s="629"/>
      <c r="IY115" s="629"/>
      <c r="IZ115" s="629"/>
      <c r="JA115" s="629"/>
      <c r="JB115" s="629"/>
      <c r="JC115" s="629"/>
      <c r="JD115" s="629"/>
      <c r="JE115" s="629"/>
      <c r="JF115" s="629"/>
      <c r="JG115" s="629"/>
      <c r="JH115" s="629"/>
      <c r="JI115" s="629"/>
      <c r="JJ115" s="629"/>
      <c r="JK115" s="629"/>
      <c r="JL115" s="629"/>
      <c r="JM115" s="629"/>
      <c r="JN115" s="629"/>
      <c r="JO115" s="629"/>
      <c r="JP115" s="629"/>
      <c r="JQ115" s="629"/>
      <c r="JR115" s="629"/>
      <c r="JS115" s="629"/>
      <c r="JT115" s="629"/>
      <c r="JU115" s="629"/>
      <c r="JV115" s="629"/>
      <c r="JW115" s="629"/>
      <c r="JX115" s="629"/>
      <c r="JY115" s="629"/>
      <c r="JZ115" s="629"/>
      <c r="KA115" s="629"/>
      <c r="KB115" s="629"/>
      <c r="KC115" s="629"/>
      <c r="KD115" s="629"/>
      <c r="KE115" s="629"/>
      <c r="KF115" s="629"/>
      <c r="KG115" s="629"/>
      <c r="KH115" s="629"/>
      <c r="KI115" s="629"/>
      <c r="KJ115" s="629"/>
      <c r="KK115" s="629"/>
      <c r="KL115" s="629"/>
      <c r="KM115" s="629"/>
      <c r="KN115" s="629"/>
      <c r="KO115" s="629"/>
      <c r="KP115" s="629"/>
      <c r="KQ115" s="629"/>
      <c r="KR115" s="629"/>
      <c r="KS115" s="629"/>
      <c r="KT115" s="629"/>
      <c r="KU115" s="629"/>
      <c r="KV115" s="629"/>
      <c r="KW115" s="629"/>
      <c r="KX115" s="629"/>
      <c r="KY115" s="629"/>
      <c r="KZ115" s="629"/>
      <c r="LA115" s="629"/>
      <c r="LB115" s="629"/>
      <c r="LC115" s="629"/>
      <c r="LD115" s="629"/>
      <c r="LE115" s="629"/>
      <c r="LF115" s="629"/>
      <c r="LG115" s="629"/>
      <c r="LH115" s="629"/>
      <c r="LI115" s="629"/>
      <c r="LJ115" s="629"/>
      <c r="LK115" s="629"/>
      <c r="LL115" s="629"/>
      <c r="LM115" s="629"/>
      <c r="LN115" s="629"/>
      <c r="LO115" s="629"/>
      <c r="LP115" s="629"/>
      <c r="LQ115" s="629"/>
      <c r="LR115" s="629"/>
      <c r="LS115" s="629"/>
      <c r="LT115" s="629"/>
      <c r="LU115" s="629"/>
      <c r="LV115" s="629"/>
      <c r="LW115" s="629"/>
      <c r="LX115" s="629"/>
      <c r="LY115" s="629"/>
      <c r="LZ115" s="629"/>
      <c r="MA115" s="629"/>
      <c r="MB115" s="629"/>
      <c r="MC115" s="629"/>
      <c r="MD115" s="629"/>
      <c r="ME115" s="629"/>
      <c r="MF115" s="629"/>
      <c r="MG115" s="629"/>
      <c r="MH115" s="629"/>
      <c r="MI115" s="629"/>
      <c r="MJ115" s="629"/>
      <c r="MK115" s="629"/>
      <c r="ML115" s="629"/>
      <c r="MM115" s="629"/>
      <c r="MN115" s="629"/>
      <c r="MO115" s="629"/>
      <c r="MP115" s="629"/>
      <c r="MQ115" s="629"/>
      <c r="MR115" s="629"/>
      <c r="MS115" s="629"/>
      <c r="MT115" s="629"/>
      <c r="MU115" s="629"/>
      <c r="MV115" s="629"/>
      <c r="MW115" s="629"/>
      <c r="MX115" s="629"/>
      <c r="MY115" s="629"/>
      <c r="MZ115" s="629"/>
      <c r="NA115" s="629"/>
      <c r="NB115" s="629"/>
      <c r="NC115" s="629"/>
      <c r="ND115" s="629"/>
      <c r="NE115" s="629"/>
      <c r="NF115" s="629"/>
      <c r="NG115" s="629"/>
      <c r="NH115" s="629"/>
      <c r="NI115" s="629"/>
      <c r="NJ115" s="629"/>
      <c r="NK115" s="629"/>
      <c r="NL115" s="629"/>
      <c r="NM115" s="629"/>
      <c r="NN115" s="629"/>
      <c r="NO115" s="629"/>
      <c r="NP115" s="629"/>
      <c r="NQ115" s="629"/>
      <c r="NR115" s="629"/>
      <c r="NS115" s="629"/>
      <c r="NT115" s="629"/>
      <c r="NU115" s="629"/>
      <c r="NV115" s="629"/>
      <c r="NW115" s="629"/>
      <c r="NX115" s="629"/>
      <c r="NY115" s="629"/>
      <c r="NZ115" s="629"/>
      <c r="OA115" s="629"/>
      <c r="OB115" s="629"/>
      <c r="OC115" s="629"/>
      <c r="OD115" s="629"/>
      <c r="OE115" s="629"/>
      <c r="OF115" s="629"/>
      <c r="OG115" s="629"/>
      <c r="OH115" s="629"/>
      <c r="OI115" s="629"/>
      <c r="OJ115" s="629"/>
      <c r="OK115" s="629"/>
      <c r="OL115" s="629"/>
      <c r="OM115" s="629"/>
      <c r="ON115" s="629"/>
      <c r="OO115" s="629"/>
      <c r="OP115" s="629"/>
      <c r="OQ115" s="629"/>
      <c r="OR115" s="629"/>
      <c r="OS115" s="629"/>
      <c r="OT115" s="629"/>
      <c r="OU115" s="629"/>
      <c r="OV115" s="629"/>
      <c r="OW115" s="629"/>
      <c r="OX115" s="629"/>
      <c r="OY115" s="629"/>
      <c r="OZ115" s="629"/>
      <c r="PA115" s="629"/>
      <c r="PB115" s="629"/>
      <c r="PC115" s="629"/>
      <c r="PD115" s="629"/>
      <c r="PE115" s="629"/>
      <c r="PF115" s="629"/>
      <c r="PG115" s="629"/>
      <c r="PH115" s="629"/>
      <c r="PI115" s="629"/>
      <c r="PJ115" s="629"/>
      <c r="PK115" s="629"/>
      <c r="PL115" s="629"/>
      <c r="PM115" s="629"/>
      <c r="PN115" s="629"/>
      <c r="PO115" s="629"/>
      <c r="PP115" s="629"/>
      <c r="PQ115" s="629"/>
      <c r="PR115" s="629"/>
      <c r="PS115" s="629"/>
      <c r="PT115" s="629"/>
      <c r="PU115" s="629"/>
      <c r="PV115" s="629"/>
      <c r="PW115" s="629"/>
      <c r="PX115" s="629"/>
      <c r="PY115" s="629"/>
      <c r="PZ115" s="629"/>
      <c r="QA115" s="629"/>
      <c r="QB115" s="629"/>
      <c r="QC115" s="629"/>
      <c r="QD115" s="629"/>
      <c r="QE115" s="629"/>
      <c r="QF115" s="629"/>
      <c r="QG115" s="629"/>
      <c r="QH115" s="629"/>
      <c r="QI115" s="629"/>
      <c r="QJ115" s="629"/>
      <c r="QK115" s="629"/>
      <c r="QL115" s="629"/>
      <c r="QM115" s="629"/>
      <c r="QN115" s="629"/>
      <c r="QO115" s="629"/>
      <c r="QP115" s="629"/>
      <c r="QQ115" s="629"/>
      <c r="QR115" s="629"/>
      <c r="QS115" s="629"/>
      <c r="QT115" s="629"/>
      <c r="QU115" s="629"/>
      <c r="QV115" s="629"/>
      <c r="QW115" s="629"/>
      <c r="QX115" s="629"/>
      <c r="QY115" s="629"/>
      <c r="QZ115" s="629"/>
      <c r="RA115" s="629"/>
      <c r="RB115" s="629"/>
      <c r="RC115" s="629"/>
      <c r="RD115" s="629"/>
      <c r="RE115" s="629"/>
      <c r="RF115" s="629"/>
      <c r="RG115" s="629"/>
      <c r="RH115" s="629"/>
      <c r="RI115" s="629"/>
      <c r="RJ115" s="629"/>
      <c r="RK115" s="629"/>
      <c r="RL115" s="629"/>
      <c r="RM115" s="629"/>
      <c r="RN115" s="629"/>
      <c r="RO115" s="629"/>
      <c r="RP115" s="629"/>
      <c r="RQ115" s="629"/>
      <c r="RR115" s="629"/>
      <c r="RS115" s="629"/>
      <c r="RT115" s="629"/>
      <c r="RU115" s="629"/>
      <c r="RV115" s="629"/>
      <c r="RW115" s="629"/>
      <c r="RX115" s="629"/>
      <c r="RY115" s="629"/>
      <c r="RZ115" s="629"/>
      <c r="SA115" s="629"/>
      <c r="SB115" s="629"/>
      <c r="SC115" s="629"/>
      <c r="SD115" s="629"/>
      <c r="SE115" s="629"/>
      <c r="SF115" s="629"/>
      <c r="SG115" s="629"/>
      <c r="SH115" s="629"/>
      <c r="SI115" s="629"/>
      <c r="SJ115" s="629"/>
      <c r="SK115" s="629"/>
      <c r="SL115" s="629"/>
      <c r="SM115" s="629"/>
      <c r="SN115" s="629"/>
      <c r="SO115" s="629"/>
      <c r="SP115" s="629"/>
      <c r="SQ115" s="629"/>
      <c r="SR115" s="629"/>
      <c r="SS115" s="629"/>
      <c r="ST115" s="629"/>
      <c r="SU115" s="629"/>
      <c r="SV115" s="629"/>
      <c r="SW115" s="629"/>
      <c r="SX115" s="629"/>
      <c r="SY115" s="629"/>
      <c r="SZ115" s="629"/>
      <c r="TA115" s="629"/>
      <c r="TB115" s="629"/>
      <c r="TC115" s="629"/>
      <c r="TD115" s="629"/>
      <c r="TE115" s="629"/>
      <c r="TF115" s="629"/>
      <c r="TG115" s="629"/>
      <c r="TH115" s="629"/>
      <c r="TI115" s="629"/>
      <c r="TJ115" s="629"/>
      <c r="TK115" s="629"/>
      <c r="TL115" s="629"/>
      <c r="TM115" s="629"/>
      <c r="TN115" s="629"/>
      <c r="TO115" s="629"/>
      <c r="TP115" s="629"/>
      <c r="TQ115" s="629"/>
      <c r="TR115" s="629"/>
      <c r="TS115" s="629"/>
      <c r="TT115" s="629"/>
      <c r="TU115" s="629"/>
      <c r="TV115" s="629"/>
      <c r="TW115" s="629"/>
      <c r="TX115" s="629"/>
      <c r="TY115" s="629"/>
      <c r="TZ115" s="629"/>
      <c r="UA115" s="629"/>
      <c r="UB115" s="629"/>
      <c r="UC115" s="629"/>
      <c r="UD115" s="629"/>
      <c r="UE115" s="629"/>
      <c r="UF115" s="629"/>
      <c r="UG115" s="629"/>
      <c r="UH115" s="629"/>
      <c r="UI115" s="629"/>
      <c r="UJ115" s="629"/>
      <c r="UK115" s="629"/>
      <c r="UL115" s="629"/>
      <c r="UM115" s="629"/>
      <c r="UN115" s="629"/>
      <c r="UO115" s="629"/>
      <c r="UP115" s="629"/>
      <c r="UQ115" s="629"/>
      <c r="UR115" s="629"/>
      <c r="US115" s="629"/>
      <c r="UT115" s="629"/>
      <c r="UU115" s="629"/>
      <c r="UV115" s="629"/>
      <c r="UW115" s="629"/>
      <c r="UX115" s="629"/>
      <c r="UY115" s="629"/>
      <c r="UZ115" s="629"/>
      <c r="VA115" s="629"/>
      <c r="VB115" s="629"/>
      <c r="VC115" s="629"/>
      <c r="VD115" s="629"/>
      <c r="VE115" s="629"/>
      <c r="VF115" s="629"/>
      <c r="VG115" s="629"/>
      <c r="VH115" s="629"/>
      <c r="VI115" s="629"/>
      <c r="VJ115" s="629"/>
      <c r="VK115" s="629"/>
      <c r="VL115" s="629"/>
      <c r="VM115" s="629"/>
      <c r="VN115" s="629"/>
      <c r="VO115" s="629"/>
      <c r="VP115" s="629"/>
      <c r="VQ115" s="629"/>
      <c r="VR115" s="629"/>
      <c r="VS115" s="629"/>
      <c r="VT115" s="629"/>
      <c r="VU115" s="629"/>
      <c r="VV115" s="629"/>
      <c r="VW115" s="629"/>
      <c r="VX115" s="629"/>
      <c r="VY115" s="629"/>
      <c r="VZ115" s="629"/>
      <c r="WA115" s="629"/>
      <c r="WB115" s="629"/>
      <c r="WC115" s="629"/>
      <c r="WD115" s="629"/>
      <c r="WE115" s="629"/>
      <c r="WF115" s="629"/>
      <c r="WG115" s="629"/>
      <c r="WH115" s="629"/>
      <c r="WI115" s="629"/>
      <c r="WJ115" s="629"/>
      <c r="WK115" s="629"/>
      <c r="WL115" s="629"/>
      <c r="WM115" s="629"/>
      <c r="WN115" s="629"/>
      <c r="WO115" s="629"/>
      <c r="WP115" s="629"/>
      <c r="WQ115" s="629"/>
      <c r="WR115" s="629"/>
      <c r="WS115" s="629"/>
      <c r="WT115" s="629"/>
      <c r="WU115" s="629"/>
      <c r="WV115" s="629"/>
      <c r="WW115" s="629"/>
      <c r="WX115" s="629"/>
      <c r="WY115" s="629"/>
      <c r="WZ115" s="629"/>
      <c r="XA115" s="629"/>
      <c r="XB115" s="629"/>
      <c r="XC115" s="629"/>
      <c r="XD115" s="629"/>
      <c r="XE115" s="629"/>
      <c r="XF115" s="629"/>
      <c r="XG115" s="629"/>
      <c r="XH115" s="629"/>
      <c r="XI115" s="629"/>
      <c r="XJ115" s="629"/>
      <c r="XK115" s="629"/>
      <c r="XL115" s="629"/>
      <c r="XM115" s="629"/>
      <c r="XN115" s="629"/>
      <c r="XO115" s="629"/>
      <c r="XP115" s="629"/>
      <c r="XQ115" s="629"/>
      <c r="XR115" s="629"/>
      <c r="XS115" s="629"/>
      <c r="XT115" s="629"/>
      <c r="XU115" s="629"/>
      <c r="XV115" s="629"/>
      <c r="XW115" s="629"/>
      <c r="XX115" s="629"/>
      <c r="XY115" s="629"/>
      <c r="XZ115" s="629"/>
      <c r="YA115" s="629"/>
      <c r="YB115" s="629"/>
      <c r="YC115" s="629"/>
      <c r="YD115" s="629"/>
      <c r="YE115" s="629"/>
      <c r="YF115" s="629"/>
      <c r="YG115" s="629"/>
      <c r="YH115" s="629"/>
      <c r="YI115" s="629"/>
      <c r="YJ115" s="629"/>
      <c r="YK115" s="629"/>
      <c r="YL115" s="629"/>
      <c r="YM115" s="629"/>
      <c r="YN115" s="629"/>
      <c r="YO115" s="629"/>
      <c r="YP115" s="629"/>
      <c r="YQ115" s="629"/>
      <c r="YR115" s="629"/>
      <c r="YS115" s="629"/>
      <c r="YT115" s="629"/>
      <c r="YU115" s="629"/>
      <c r="YV115" s="629"/>
      <c r="YW115" s="629"/>
      <c r="YX115" s="629"/>
      <c r="YY115" s="629"/>
      <c r="YZ115" s="629"/>
      <c r="ZA115" s="629"/>
      <c r="ZB115" s="629"/>
      <c r="ZC115" s="629"/>
      <c r="ZD115" s="629"/>
      <c r="ZE115" s="629"/>
      <c r="ZF115" s="629"/>
      <c r="ZG115" s="629"/>
      <c r="ZH115" s="629"/>
      <c r="ZI115" s="629"/>
      <c r="ZJ115" s="629"/>
      <c r="ZK115" s="629"/>
      <c r="ZL115" s="629"/>
      <c r="ZM115" s="629"/>
      <c r="ZN115" s="629"/>
      <c r="ZO115" s="629"/>
      <c r="ZP115" s="629"/>
      <c r="ZQ115" s="629"/>
      <c r="ZR115" s="629"/>
      <c r="ZS115" s="629"/>
      <c r="ZT115" s="629"/>
      <c r="ZU115" s="629"/>
      <c r="ZV115" s="629"/>
      <c r="ZW115" s="629"/>
      <c r="ZX115" s="629"/>
      <c r="ZY115" s="629"/>
      <c r="ZZ115" s="629"/>
      <c r="AAA115" s="629"/>
      <c r="AAB115" s="629"/>
      <c r="AAC115" s="629"/>
      <c r="AAD115" s="629"/>
      <c r="AAE115" s="629"/>
      <c r="AAF115" s="629"/>
      <c r="AAG115" s="629"/>
      <c r="AAH115" s="629"/>
      <c r="AAI115" s="629"/>
      <c r="AAJ115" s="629"/>
      <c r="AAK115" s="629"/>
      <c r="AAL115" s="629"/>
      <c r="AAM115" s="629"/>
      <c r="AAN115" s="629"/>
      <c r="AAO115" s="629"/>
      <c r="AAP115" s="629"/>
      <c r="AAQ115" s="629"/>
      <c r="AAR115" s="629"/>
      <c r="AAS115" s="629"/>
      <c r="AAT115" s="629"/>
      <c r="AAU115" s="629"/>
      <c r="AAV115" s="629"/>
      <c r="AAW115" s="629"/>
      <c r="AAX115" s="629"/>
      <c r="AAY115" s="629"/>
      <c r="AAZ115" s="629"/>
      <c r="ABA115" s="629"/>
      <c r="ABB115" s="629"/>
      <c r="ABC115" s="629"/>
      <c r="ABD115" s="629"/>
      <c r="ABE115" s="629"/>
      <c r="ABF115" s="629"/>
      <c r="ABG115" s="629"/>
      <c r="ABH115" s="629"/>
      <c r="ABI115" s="629"/>
      <c r="ABJ115" s="629"/>
      <c r="ABK115" s="629"/>
      <c r="ABL115" s="629"/>
      <c r="ABM115" s="629"/>
      <c r="ABN115" s="629"/>
      <c r="ABO115" s="629"/>
      <c r="ABP115" s="629"/>
      <c r="ABQ115" s="629"/>
      <c r="ABR115" s="629"/>
      <c r="ABS115" s="629"/>
      <c r="ABT115" s="629"/>
      <c r="ABU115" s="629"/>
      <c r="ABV115" s="629"/>
      <c r="ABW115" s="629"/>
      <c r="ABX115" s="629"/>
      <c r="ABY115" s="629"/>
      <c r="ABZ115" s="629"/>
      <c r="ACA115" s="629"/>
      <c r="ACB115" s="629"/>
      <c r="ACC115" s="629"/>
      <c r="ACD115" s="629"/>
      <c r="ACE115" s="629"/>
      <c r="ACF115" s="629"/>
      <c r="ACG115" s="629"/>
      <c r="ACH115" s="629"/>
      <c r="ACI115" s="629"/>
      <c r="ACJ115" s="629"/>
      <c r="ACK115" s="629"/>
      <c r="ACL115" s="629"/>
      <c r="ACM115" s="629"/>
      <c r="ACN115" s="629"/>
      <c r="ACO115" s="629"/>
      <c r="ACP115" s="629"/>
      <c r="ACQ115" s="629"/>
      <c r="ACR115" s="629"/>
      <c r="ACS115" s="629"/>
      <c r="ACT115" s="629"/>
      <c r="ACU115" s="629"/>
      <c r="ACV115" s="629"/>
      <c r="ACW115" s="629"/>
      <c r="ACX115" s="629"/>
      <c r="ACY115" s="629"/>
      <c r="ACZ115" s="629"/>
      <c r="ADA115" s="629"/>
      <c r="ADB115" s="629"/>
      <c r="ADC115" s="629"/>
      <c r="ADD115" s="629"/>
      <c r="ADE115" s="629"/>
      <c r="ADF115" s="629"/>
      <c r="ADG115" s="629"/>
      <c r="ADH115" s="629"/>
      <c r="ADI115" s="629"/>
      <c r="ADJ115" s="629"/>
      <c r="ADK115" s="629"/>
      <c r="ADL115" s="629"/>
      <c r="ADM115" s="629"/>
      <c r="ADN115" s="629"/>
      <c r="ADO115" s="629"/>
      <c r="ADP115" s="629"/>
      <c r="ADQ115" s="629"/>
      <c r="ADR115" s="629"/>
      <c r="ADS115" s="629"/>
      <c r="ADT115" s="629"/>
      <c r="ADU115" s="629"/>
      <c r="ADV115" s="629"/>
      <c r="ADW115" s="629"/>
      <c r="ADX115" s="629"/>
      <c r="ADY115" s="629"/>
      <c r="ADZ115" s="629"/>
      <c r="AEA115" s="629"/>
      <c r="AEB115" s="629"/>
      <c r="AEC115" s="629"/>
      <c r="AED115" s="629"/>
      <c r="AEE115" s="629"/>
      <c r="AEF115" s="629"/>
      <c r="AEG115" s="629"/>
      <c r="AEH115" s="629"/>
      <c r="AEI115" s="629"/>
      <c r="AEJ115" s="629"/>
      <c r="AEK115" s="629"/>
      <c r="AEL115" s="629"/>
      <c r="AEM115" s="629"/>
      <c r="AEN115" s="629"/>
      <c r="AEO115" s="629"/>
      <c r="AEP115" s="629"/>
      <c r="AEQ115" s="629"/>
      <c r="AER115" s="629"/>
      <c r="AES115" s="629"/>
      <c r="AET115" s="629"/>
      <c r="AEU115" s="629"/>
      <c r="AEV115" s="629"/>
      <c r="AEW115" s="629"/>
      <c r="AEX115" s="629"/>
      <c r="AEY115" s="629"/>
      <c r="AEZ115" s="629"/>
      <c r="AFA115" s="629"/>
      <c r="AFB115" s="629"/>
      <c r="AFC115" s="629"/>
      <c r="AFD115" s="629"/>
      <c r="AFE115" s="629"/>
      <c r="AFF115" s="629"/>
      <c r="AFG115" s="629"/>
      <c r="AFH115" s="629"/>
      <c r="AFI115" s="629"/>
      <c r="AFJ115" s="629"/>
      <c r="AFK115" s="629"/>
      <c r="AFL115" s="629"/>
      <c r="AFM115" s="629"/>
      <c r="AFN115" s="629"/>
      <c r="AFO115" s="629"/>
      <c r="AFP115" s="629"/>
      <c r="AFQ115" s="629"/>
      <c r="AFR115" s="629"/>
      <c r="AFS115" s="629"/>
      <c r="AFT115" s="629"/>
      <c r="AFU115" s="629"/>
      <c r="AFV115" s="629"/>
      <c r="AFW115" s="629"/>
      <c r="AFX115" s="629"/>
      <c r="AFY115" s="629"/>
      <c r="AFZ115" s="629"/>
      <c r="AGA115" s="629"/>
      <c r="AGB115" s="629"/>
      <c r="AGC115" s="629"/>
      <c r="AGD115" s="629"/>
      <c r="AGE115" s="629"/>
      <c r="AGF115" s="629"/>
      <c r="AGG115" s="629"/>
      <c r="AGH115" s="629"/>
      <c r="AGI115" s="629"/>
      <c r="AGJ115" s="629"/>
      <c r="AGK115" s="629"/>
      <c r="AGL115" s="629"/>
      <c r="AGM115" s="629"/>
      <c r="AGN115" s="629"/>
      <c r="AGO115" s="629"/>
      <c r="AGP115" s="629"/>
      <c r="AGQ115" s="629"/>
      <c r="AGR115" s="629"/>
      <c r="AGS115" s="629"/>
      <c r="AGT115" s="629"/>
      <c r="AGU115" s="629"/>
      <c r="AGV115" s="629"/>
      <c r="AGW115" s="629"/>
      <c r="AGX115" s="629"/>
      <c r="AGY115" s="629"/>
      <c r="AGZ115" s="629"/>
      <c r="AHA115" s="629"/>
      <c r="AHB115" s="629"/>
      <c r="AHC115" s="629"/>
      <c r="AHD115" s="629"/>
      <c r="AHE115" s="629"/>
      <c r="AHF115" s="629"/>
      <c r="AHG115" s="629"/>
      <c r="AHH115" s="629"/>
      <c r="AHI115" s="629"/>
      <c r="AHJ115" s="629"/>
      <c r="AHK115" s="629"/>
      <c r="AHL115" s="629"/>
      <c r="AHM115" s="629"/>
      <c r="AHN115" s="629"/>
      <c r="AHO115" s="629"/>
      <c r="AHP115" s="629"/>
      <c r="AHQ115" s="629"/>
      <c r="AHR115" s="629"/>
      <c r="AHS115" s="629"/>
      <c r="AHT115" s="629"/>
      <c r="AHU115" s="629"/>
      <c r="AHV115" s="629"/>
      <c r="AHW115" s="629"/>
      <c r="AHX115" s="629"/>
      <c r="AHY115" s="629"/>
      <c r="AHZ115" s="629"/>
      <c r="AIA115" s="629"/>
      <c r="AIB115" s="629"/>
      <c r="AIC115" s="629"/>
      <c r="AID115" s="629"/>
      <c r="AIE115" s="629"/>
      <c r="AIF115" s="629"/>
      <c r="AIG115" s="629"/>
      <c r="AIH115" s="629"/>
      <c r="AII115" s="629"/>
    </row>
    <row r="116" spans="1:919" s="498" customFormat="1" ht="31.75" customHeight="1" x14ac:dyDescent="0.75">
      <c r="A116" s="2015"/>
      <c r="B116" s="2013"/>
      <c r="C116" s="687">
        <v>15.3</v>
      </c>
      <c r="D116" s="717" t="s">
        <v>180</v>
      </c>
      <c r="E116" s="600" t="s">
        <v>24</v>
      </c>
      <c r="F116" s="600" t="s">
        <v>16</v>
      </c>
      <c r="G116" s="538">
        <f t="array" ref="G116">INDEX('Salary . staff rates'!$A$6:$C$28,MATCH(1,('Salary . staff rates'!$A$6:$A$28=MNO!E116)*('Salary . staff rates'!$B$6:$B$28=MNO!F116),0),3)</f>
        <v>750</v>
      </c>
      <c r="H116" s="537">
        <f t="shared" si="189"/>
        <v>750</v>
      </c>
      <c r="I116" s="601" t="s">
        <v>0</v>
      </c>
      <c r="J116" s="602" t="s">
        <v>0</v>
      </c>
      <c r="K116" s="606">
        <v>55</v>
      </c>
      <c r="L116" s="603">
        <f>IF(K116="N/A","",H116*K116)</f>
        <v>41250</v>
      </c>
      <c r="M116" s="648" t="s">
        <v>33</v>
      </c>
      <c r="N116" s="604">
        <f>IF(M116="Yes",L116*'Salary . staff rates'!$C$34,0)</f>
        <v>6187.5</v>
      </c>
      <c r="O116" s="543"/>
      <c r="P116" s="1848">
        <v>1</v>
      </c>
      <c r="Q116" s="1848">
        <v>1</v>
      </c>
      <c r="R116" s="545"/>
      <c r="S116" s="546">
        <v>1</v>
      </c>
      <c r="T116" s="546">
        <f t="shared" si="202"/>
        <v>1</v>
      </c>
      <c r="U116" s="546">
        <f t="shared" si="203"/>
        <v>1</v>
      </c>
      <c r="W116" s="544"/>
      <c r="Y116" s="1011">
        <f t="shared" si="190"/>
        <v>41250</v>
      </c>
      <c r="Z116" s="1011">
        <f t="shared" si="191"/>
        <v>6187.5</v>
      </c>
      <c r="AB116" s="1011">
        <f t="shared" si="192"/>
        <v>41250</v>
      </c>
      <c r="AC116" s="1011">
        <f t="shared" si="193"/>
        <v>6187.5</v>
      </c>
      <c r="AD116" s="714"/>
      <c r="AE116" s="1011">
        <f t="shared" si="194"/>
        <v>41250</v>
      </c>
      <c r="AF116" s="1011">
        <f t="shared" si="195"/>
        <v>6187.5</v>
      </c>
      <c r="AH116" s="1011">
        <f t="shared" si="196"/>
        <v>41250</v>
      </c>
      <c r="AI116" s="1011">
        <f t="shared" si="197"/>
        <v>6187.5</v>
      </c>
      <c r="AJ116" s="714"/>
      <c r="AL116" s="548"/>
      <c r="AN116" s="1011">
        <f t="shared" si="198"/>
        <v>41250</v>
      </c>
      <c r="AO116" s="1011">
        <f t="shared" si="199"/>
        <v>6187.5</v>
      </c>
      <c r="AP116" s="547"/>
      <c r="AQ116" s="1011">
        <f t="shared" si="200"/>
        <v>41250</v>
      </c>
      <c r="AR116" s="1011">
        <f t="shared" si="201"/>
        <v>6187.5</v>
      </c>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29"/>
      <c r="BW116" s="629"/>
      <c r="BX116" s="629"/>
      <c r="BY116" s="629"/>
      <c r="BZ116" s="629"/>
      <c r="CA116" s="629"/>
      <c r="CB116" s="629"/>
      <c r="CC116" s="629"/>
      <c r="CD116" s="629"/>
      <c r="CE116" s="629"/>
      <c r="CF116" s="629"/>
      <c r="CG116" s="629"/>
      <c r="CH116" s="629"/>
      <c r="CI116" s="629"/>
      <c r="CJ116" s="629"/>
      <c r="CK116" s="629"/>
      <c r="CL116" s="629"/>
      <c r="CM116" s="629"/>
      <c r="CN116" s="629"/>
      <c r="CO116" s="629"/>
      <c r="CP116" s="629"/>
      <c r="CQ116" s="629"/>
      <c r="CR116" s="629"/>
      <c r="CS116" s="629"/>
      <c r="CT116" s="629"/>
      <c r="CU116" s="629"/>
      <c r="CV116" s="629"/>
      <c r="CW116" s="629"/>
      <c r="CX116" s="629"/>
      <c r="CY116" s="629"/>
      <c r="CZ116" s="629"/>
      <c r="DA116" s="629"/>
      <c r="DB116" s="629"/>
      <c r="DC116" s="629"/>
      <c r="DD116" s="629"/>
      <c r="DE116" s="629"/>
      <c r="DF116" s="629"/>
      <c r="DG116" s="629"/>
      <c r="DH116" s="629"/>
      <c r="DI116" s="629"/>
      <c r="DJ116" s="629"/>
      <c r="DK116" s="629"/>
      <c r="DL116" s="629"/>
      <c r="DM116" s="629"/>
      <c r="DN116" s="629"/>
      <c r="DO116" s="629"/>
      <c r="DP116" s="629"/>
      <c r="DQ116" s="629"/>
      <c r="DR116" s="629"/>
      <c r="DS116" s="629"/>
      <c r="DT116" s="629"/>
      <c r="DU116" s="629"/>
      <c r="DV116" s="629"/>
      <c r="DW116" s="629"/>
      <c r="DX116" s="629"/>
      <c r="DY116" s="629"/>
      <c r="DZ116" s="629"/>
      <c r="EA116" s="629"/>
      <c r="EB116" s="629"/>
      <c r="EC116" s="629"/>
      <c r="ED116" s="629"/>
      <c r="EE116" s="629"/>
      <c r="EF116" s="629"/>
      <c r="EG116" s="629"/>
      <c r="EH116" s="629"/>
      <c r="EI116" s="629"/>
      <c r="EJ116" s="629"/>
      <c r="EK116" s="629"/>
      <c r="EL116" s="629"/>
      <c r="EM116" s="629"/>
      <c r="EN116" s="629"/>
      <c r="EO116" s="629"/>
      <c r="EP116" s="629"/>
      <c r="EQ116" s="629"/>
      <c r="ER116" s="629"/>
      <c r="ES116" s="629"/>
      <c r="ET116" s="629"/>
      <c r="EU116" s="629"/>
      <c r="EV116" s="629"/>
      <c r="EW116" s="629"/>
      <c r="EX116" s="629"/>
      <c r="EY116" s="629"/>
      <c r="EZ116" s="629"/>
      <c r="FA116" s="629"/>
      <c r="FB116" s="629"/>
      <c r="FC116" s="629"/>
      <c r="FD116" s="629"/>
      <c r="FE116" s="629"/>
      <c r="FF116" s="629"/>
      <c r="FG116" s="629"/>
      <c r="FH116" s="629"/>
      <c r="FI116" s="629"/>
      <c r="FJ116" s="629"/>
      <c r="FK116" s="629"/>
      <c r="FL116" s="629"/>
      <c r="FM116" s="629"/>
      <c r="FN116" s="629"/>
      <c r="FO116" s="629"/>
      <c r="FP116" s="629"/>
      <c r="FQ116" s="629"/>
      <c r="FR116" s="629"/>
      <c r="FS116" s="629"/>
      <c r="FT116" s="629"/>
      <c r="FU116" s="629"/>
      <c r="FV116" s="629"/>
      <c r="FW116" s="629"/>
      <c r="FX116" s="629"/>
      <c r="FY116" s="629"/>
      <c r="FZ116" s="629"/>
      <c r="GA116" s="629"/>
      <c r="GB116" s="629"/>
      <c r="GC116" s="629"/>
      <c r="GD116" s="629"/>
      <c r="GE116" s="629"/>
      <c r="GF116" s="629"/>
      <c r="GG116" s="629"/>
      <c r="GH116" s="629"/>
      <c r="GI116" s="629"/>
      <c r="GJ116" s="629"/>
      <c r="GK116" s="629"/>
      <c r="GL116" s="629"/>
      <c r="GM116" s="629"/>
      <c r="GN116" s="629"/>
      <c r="GO116" s="629"/>
      <c r="GP116" s="629"/>
      <c r="GQ116" s="629"/>
      <c r="GR116" s="629"/>
      <c r="GS116" s="629"/>
      <c r="GT116" s="629"/>
      <c r="GU116" s="629"/>
      <c r="GV116" s="629"/>
      <c r="GW116" s="629"/>
      <c r="GX116" s="629"/>
      <c r="GY116" s="629"/>
      <c r="GZ116" s="629"/>
      <c r="HA116" s="629"/>
      <c r="HB116" s="629"/>
      <c r="HC116" s="629"/>
      <c r="HD116" s="629"/>
      <c r="HE116" s="629"/>
      <c r="HF116" s="629"/>
      <c r="HG116" s="629"/>
      <c r="HH116" s="629"/>
      <c r="HI116" s="629"/>
      <c r="HJ116" s="629"/>
      <c r="HK116" s="629"/>
      <c r="HL116" s="629"/>
      <c r="HM116" s="629"/>
      <c r="HN116" s="629"/>
      <c r="HO116" s="629"/>
      <c r="HP116" s="629"/>
      <c r="HQ116" s="629"/>
      <c r="HR116" s="629"/>
      <c r="HS116" s="629"/>
      <c r="HT116" s="629"/>
      <c r="HU116" s="629"/>
      <c r="HV116" s="629"/>
      <c r="HW116" s="629"/>
      <c r="HX116" s="629"/>
      <c r="HY116" s="629"/>
      <c r="HZ116" s="629"/>
      <c r="IA116" s="629"/>
      <c r="IB116" s="629"/>
      <c r="IC116" s="629"/>
      <c r="ID116" s="629"/>
      <c r="IE116" s="629"/>
      <c r="IF116" s="629"/>
      <c r="IG116" s="629"/>
      <c r="IH116" s="629"/>
      <c r="II116" s="629"/>
      <c r="IJ116" s="629"/>
      <c r="IK116" s="629"/>
      <c r="IL116" s="629"/>
      <c r="IM116" s="629"/>
      <c r="IN116" s="629"/>
      <c r="IO116" s="629"/>
      <c r="IP116" s="629"/>
      <c r="IQ116" s="629"/>
      <c r="IR116" s="629"/>
      <c r="IS116" s="629"/>
      <c r="IT116" s="629"/>
      <c r="IU116" s="629"/>
      <c r="IV116" s="629"/>
      <c r="IW116" s="629"/>
      <c r="IX116" s="629"/>
      <c r="IY116" s="629"/>
      <c r="IZ116" s="629"/>
      <c r="JA116" s="629"/>
      <c r="JB116" s="629"/>
      <c r="JC116" s="629"/>
      <c r="JD116" s="629"/>
      <c r="JE116" s="629"/>
      <c r="JF116" s="629"/>
      <c r="JG116" s="629"/>
      <c r="JH116" s="629"/>
      <c r="JI116" s="629"/>
      <c r="JJ116" s="629"/>
      <c r="JK116" s="629"/>
      <c r="JL116" s="629"/>
      <c r="JM116" s="629"/>
      <c r="JN116" s="629"/>
      <c r="JO116" s="629"/>
      <c r="JP116" s="629"/>
      <c r="JQ116" s="629"/>
      <c r="JR116" s="629"/>
      <c r="JS116" s="629"/>
      <c r="JT116" s="629"/>
      <c r="JU116" s="629"/>
      <c r="JV116" s="629"/>
      <c r="JW116" s="629"/>
      <c r="JX116" s="629"/>
      <c r="JY116" s="629"/>
      <c r="JZ116" s="629"/>
      <c r="KA116" s="629"/>
      <c r="KB116" s="629"/>
      <c r="KC116" s="629"/>
      <c r="KD116" s="629"/>
      <c r="KE116" s="629"/>
      <c r="KF116" s="629"/>
      <c r="KG116" s="629"/>
      <c r="KH116" s="629"/>
      <c r="KI116" s="629"/>
      <c r="KJ116" s="629"/>
      <c r="KK116" s="629"/>
      <c r="KL116" s="629"/>
      <c r="KM116" s="629"/>
      <c r="KN116" s="629"/>
      <c r="KO116" s="629"/>
      <c r="KP116" s="629"/>
      <c r="KQ116" s="629"/>
      <c r="KR116" s="629"/>
      <c r="KS116" s="629"/>
      <c r="KT116" s="629"/>
      <c r="KU116" s="629"/>
      <c r="KV116" s="629"/>
      <c r="KW116" s="629"/>
      <c r="KX116" s="629"/>
      <c r="KY116" s="629"/>
      <c r="KZ116" s="629"/>
      <c r="LA116" s="629"/>
      <c r="LB116" s="629"/>
      <c r="LC116" s="629"/>
      <c r="LD116" s="629"/>
      <c r="LE116" s="629"/>
      <c r="LF116" s="629"/>
      <c r="LG116" s="629"/>
      <c r="LH116" s="629"/>
      <c r="LI116" s="629"/>
      <c r="LJ116" s="629"/>
      <c r="LK116" s="629"/>
      <c r="LL116" s="629"/>
      <c r="LM116" s="629"/>
      <c r="LN116" s="629"/>
      <c r="LO116" s="629"/>
      <c r="LP116" s="629"/>
      <c r="LQ116" s="629"/>
      <c r="LR116" s="629"/>
      <c r="LS116" s="629"/>
      <c r="LT116" s="629"/>
      <c r="LU116" s="629"/>
      <c r="LV116" s="629"/>
      <c r="LW116" s="629"/>
      <c r="LX116" s="629"/>
      <c r="LY116" s="629"/>
      <c r="LZ116" s="629"/>
      <c r="MA116" s="629"/>
      <c r="MB116" s="629"/>
      <c r="MC116" s="629"/>
      <c r="MD116" s="629"/>
      <c r="ME116" s="629"/>
      <c r="MF116" s="629"/>
      <c r="MG116" s="629"/>
      <c r="MH116" s="629"/>
      <c r="MI116" s="629"/>
      <c r="MJ116" s="629"/>
      <c r="MK116" s="629"/>
      <c r="ML116" s="629"/>
      <c r="MM116" s="629"/>
      <c r="MN116" s="629"/>
      <c r="MO116" s="629"/>
      <c r="MP116" s="629"/>
      <c r="MQ116" s="629"/>
      <c r="MR116" s="629"/>
      <c r="MS116" s="629"/>
      <c r="MT116" s="629"/>
      <c r="MU116" s="629"/>
      <c r="MV116" s="629"/>
      <c r="MW116" s="629"/>
      <c r="MX116" s="629"/>
      <c r="MY116" s="629"/>
      <c r="MZ116" s="629"/>
      <c r="NA116" s="629"/>
      <c r="NB116" s="629"/>
      <c r="NC116" s="629"/>
      <c r="ND116" s="629"/>
      <c r="NE116" s="629"/>
      <c r="NF116" s="629"/>
      <c r="NG116" s="629"/>
      <c r="NH116" s="629"/>
      <c r="NI116" s="629"/>
      <c r="NJ116" s="629"/>
      <c r="NK116" s="629"/>
      <c r="NL116" s="629"/>
      <c r="NM116" s="629"/>
      <c r="NN116" s="629"/>
      <c r="NO116" s="629"/>
      <c r="NP116" s="629"/>
      <c r="NQ116" s="629"/>
      <c r="NR116" s="629"/>
      <c r="NS116" s="629"/>
      <c r="NT116" s="629"/>
      <c r="NU116" s="629"/>
      <c r="NV116" s="629"/>
      <c r="NW116" s="629"/>
      <c r="NX116" s="629"/>
      <c r="NY116" s="629"/>
      <c r="NZ116" s="629"/>
      <c r="OA116" s="629"/>
      <c r="OB116" s="629"/>
      <c r="OC116" s="629"/>
      <c r="OD116" s="629"/>
      <c r="OE116" s="629"/>
      <c r="OF116" s="629"/>
      <c r="OG116" s="629"/>
      <c r="OH116" s="629"/>
      <c r="OI116" s="629"/>
      <c r="OJ116" s="629"/>
      <c r="OK116" s="629"/>
      <c r="OL116" s="629"/>
      <c r="OM116" s="629"/>
      <c r="ON116" s="629"/>
      <c r="OO116" s="629"/>
      <c r="OP116" s="629"/>
      <c r="OQ116" s="629"/>
      <c r="OR116" s="629"/>
      <c r="OS116" s="629"/>
      <c r="OT116" s="629"/>
      <c r="OU116" s="629"/>
      <c r="OV116" s="629"/>
      <c r="OW116" s="629"/>
      <c r="OX116" s="629"/>
      <c r="OY116" s="629"/>
      <c r="OZ116" s="629"/>
      <c r="PA116" s="629"/>
      <c r="PB116" s="629"/>
      <c r="PC116" s="629"/>
      <c r="PD116" s="629"/>
      <c r="PE116" s="629"/>
      <c r="PF116" s="629"/>
      <c r="PG116" s="629"/>
      <c r="PH116" s="629"/>
      <c r="PI116" s="629"/>
      <c r="PJ116" s="629"/>
      <c r="PK116" s="629"/>
      <c r="PL116" s="629"/>
      <c r="PM116" s="629"/>
      <c r="PN116" s="629"/>
      <c r="PO116" s="629"/>
      <c r="PP116" s="629"/>
      <c r="PQ116" s="629"/>
      <c r="PR116" s="629"/>
      <c r="PS116" s="629"/>
      <c r="PT116" s="629"/>
      <c r="PU116" s="629"/>
      <c r="PV116" s="629"/>
      <c r="PW116" s="629"/>
      <c r="PX116" s="629"/>
      <c r="PY116" s="629"/>
      <c r="PZ116" s="629"/>
      <c r="QA116" s="629"/>
      <c r="QB116" s="629"/>
      <c r="QC116" s="629"/>
      <c r="QD116" s="629"/>
      <c r="QE116" s="629"/>
      <c r="QF116" s="629"/>
      <c r="QG116" s="629"/>
      <c r="QH116" s="629"/>
      <c r="QI116" s="629"/>
      <c r="QJ116" s="629"/>
      <c r="QK116" s="629"/>
      <c r="QL116" s="629"/>
      <c r="QM116" s="629"/>
      <c r="QN116" s="629"/>
      <c r="QO116" s="629"/>
      <c r="QP116" s="629"/>
      <c r="QQ116" s="629"/>
      <c r="QR116" s="629"/>
      <c r="QS116" s="629"/>
      <c r="QT116" s="629"/>
      <c r="QU116" s="629"/>
      <c r="QV116" s="629"/>
      <c r="QW116" s="629"/>
      <c r="QX116" s="629"/>
      <c r="QY116" s="629"/>
      <c r="QZ116" s="629"/>
      <c r="RA116" s="629"/>
      <c r="RB116" s="629"/>
      <c r="RC116" s="629"/>
      <c r="RD116" s="629"/>
      <c r="RE116" s="629"/>
      <c r="RF116" s="629"/>
      <c r="RG116" s="629"/>
      <c r="RH116" s="629"/>
      <c r="RI116" s="629"/>
      <c r="RJ116" s="629"/>
      <c r="RK116" s="629"/>
      <c r="RL116" s="629"/>
      <c r="RM116" s="629"/>
      <c r="RN116" s="629"/>
      <c r="RO116" s="629"/>
      <c r="RP116" s="629"/>
      <c r="RQ116" s="629"/>
      <c r="RR116" s="629"/>
      <c r="RS116" s="629"/>
      <c r="RT116" s="629"/>
      <c r="RU116" s="629"/>
      <c r="RV116" s="629"/>
      <c r="RW116" s="629"/>
      <c r="RX116" s="629"/>
      <c r="RY116" s="629"/>
      <c r="RZ116" s="629"/>
      <c r="SA116" s="629"/>
      <c r="SB116" s="629"/>
      <c r="SC116" s="629"/>
      <c r="SD116" s="629"/>
      <c r="SE116" s="629"/>
      <c r="SF116" s="629"/>
      <c r="SG116" s="629"/>
      <c r="SH116" s="629"/>
      <c r="SI116" s="629"/>
      <c r="SJ116" s="629"/>
      <c r="SK116" s="629"/>
      <c r="SL116" s="629"/>
      <c r="SM116" s="629"/>
      <c r="SN116" s="629"/>
      <c r="SO116" s="629"/>
      <c r="SP116" s="629"/>
      <c r="SQ116" s="629"/>
      <c r="SR116" s="629"/>
      <c r="SS116" s="629"/>
      <c r="ST116" s="629"/>
      <c r="SU116" s="629"/>
      <c r="SV116" s="629"/>
      <c r="SW116" s="629"/>
      <c r="SX116" s="629"/>
      <c r="SY116" s="629"/>
      <c r="SZ116" s="629"/>
      <c r="TA116" s="629"/>
      <c r="TB116" s="629"/>
      <c r="TC116" s="629"/>
      <c r="TD116" s="629"/>
      <c r="TE116" s="629"/>
      <c r="TF116" s="629"/>
      <c r="TG116" s="629"/>
      <c r="TH116" s="629"/>
      <c r="TI116" s="629"/>
      <c r="TJ116" s="629"/>
      <c r="TK116" s="629"/>
      <c r="TL116" s="629"/>
      <c r="TM116" s="629"/>
      <c r="TN116" s="629"/>
      <c r="TO116" s="629"/>
      <c r="TP116" s="629"/>
      <c r="TQ116" s="629"/>
      <c r="TR116" s="629"/>
      <c r="TS116" s="629"/>
      <c r="TT116" s="629"/>
      <c r="TU116" s="629"/>
      <c r="TV116" s="629"/>
      <c r="TW116" s="629"/>
      <c r="TX116" s="629"/>
      <c r="TY116" s="629"/>
      <c r="TZ116" s="629"/>
      <c r="UA116" s="629"/>
      <c r="UB116" s="629"/>
      <c r="UC116" s="629"/>
      <c r="UD116" s="629"/>
      <c r="UE116" s="629"/>
      <c r="UF116" s="629"/>
      <c r="UG116" s="629"/>
      <c r="UH116" s="629"/>
      <c r="UI116" s="629"/>
      <c r="UJ116" s="629"/>
      <c r="UK116" s="629"/>
      <c r="UL116" s="629"/>
      <c r="UM116" s="629"/>
      <c r="UN116" s="629"/>
      <c r="UO116" s="629"/>
      <c r="UP116" s="629"/>
      <c r="UQ116" s="629"/>
      <c r="UR116" s="629"/>
      <c r="US116" s="629"/>
      <c r="UT116" s="629"/>
      <c r="UU116" s="629"/>
      <c r="UV116" s="629"/>
      <c r="UW116" s="629"/>
      <c r="UX116" s="629"/>
      <c r="UY116" s="629"/>
      <c r="UZ116" s="629"/>
      <c r="VA116" s="629"/>
      <c r="VB116" s="629"/>
      <c r="VC116" s="629"/>
      <c r="VD116" s="629"/>
      <c r="VE116" s="629"/>
      <c r="VF116" s="629"/>
      <c r="VG116" s="629"/>
      <c r="VH116" s="629"/>
      <c r="VI116" s="629"/>
      <c r="VJ116" s="629"/>
      <c r="VK116" s="629"/>
      <c r="VL116" s="629"/>
      <c r="VM116" s="629"/>
      <c r="VN116" s="629"/>
      <c r="VO116" s="629"/>
      <c r="VP116" s="629"/>
      <c r="VQ116" s="629"/>
      <c r="VR116" s="629"/>
      <c r="VS116" s="629"/>
      <c r="VT116" s="629"/>
      <c r="VU116" s="629"/>
      <c r="VV116" s="629"/>
      <c r="VW116" s="629"/>
      <c r="VX116" s="629"/>
      <c r="VY116" s="629"/>
      <c r="VZ116" s="629"/>
      <c r="WA116" s="629"/>
      <c r="WB116" s="629"/>
      <c r="WC116" s="629"/>
      <c r="WD116" s="629"/>
      <c r="WE116" s="629"/>
      <c r="WF116" s="629"/>
      <c r="WG116" s="629"/>
      <c r="WH116" s="629"/>
      <c r="WI116" s="629"/>
      <c r="WJ116" s="629"/>
      <c r="WK116" s="629"/>
      <c r="WL116" s="629"/>
      <c r="WM116" s="629"/>
      <c r="WN116" s="629"/>
      <c r="WO116" s="629"/>
      <c r="WP116" s="629"/>
      <c r="WQ116" s="629"/>
      <c r="WR116" s="629"/>
      <c r="WS116" s="629"/>
      <c r="WT116" s="629"/>
      <c r="WU116" s="629"/>
      <c r="WV116" s="629"/>
      <c r="WW116" s="629"/>
      <c r="WX116" s="629"/>
      <c r="WY116" s="629"/>
      <c r="WZ116" s="629"/>
      <c r="XA116" s="629"/>
      <c r="XB116" s="629"/>
      <c r="XC116" s="629"/>
      <c r="XD116" s="629"/>
      <c r="XE116" s="629"/>
      <c r="XF116" s="629"/>
      <c r="XG116" s="629"/>
      <c r="XH116" s="629"/>
      <c r="XI116" s="629"/>
      <c r="XJ116" s="629"/>
      <c r="XK116" s="629"/>
      <c r="XL116" s="629"/>
      <c r="XM116" s="629"/>
      <c r="XN116" s="629"/>
      <c r="XO116" s="629"/>
      <c r="XP116" s="629"/>
      <c r="XQ116" s="629"/>
      <c r="XR116" s="629"/>
      <c r="XS116" s="629"/>
      <c r="XT116" s="629"/>
      <c r="XU116" s="629"/>
      <c r="XV116" s="629"/>
      <c r="XW116" s="629"/>
      <c r="XX116" s="629"/>
      <c r="XY116" s="629"/>
      <c r="XZ116" s="629"/>
      <c r="YA116" s="629"/>
      <c r="YB116" s="629"/>
      <c r="YC116" s="629"/>
      <c r="YD116" s="629"/>
      <c r="YE116" s="629"/>
      <c r="YF116" s="629"/>
      <c r="YG116" s="629"/>
      <c r="YH116" s="629"/>
      <c r="YI116" s="629"/>
      <c r="YJ116" s="629"/>
      <c r="YK116" s="629"/>
      <c r="YL116" s="629"/>
      <c r="YM116" s="629"/>
      <c r="YN116" s="629"/>
      <c r="YO116" s="629"/>
      <c r="YP116" s="629"/>
      <c r="YQ116" s="629"/>
      <c r="YR116" s="629"/>
      <c r="YS116" s="629"/>
      <c r="YT116" s="629"/>
      <c r="YU116" s="629"/>
      <c r="YV116" s="629"/>
      <c r="YW116" s="629"/>
      <c r="YX116" s="629"/>
      <c r="YY116" s="629"/>
      <c r="YZ116" s="629"/>
      <c r="ZA116" s="629"/>
      <c r="ZB116" s="629"/>
      <c r="ZC116" s="629"/>
      <c r="ZD116" s="629"/>
      <c r="ZE116" s="629"/>
      <c r="ZF116" s="629"/>
      <c r="ZG116" s="629"/>
      <c r="ZH116" s="629"/>
      <c r="ZI116" s="629"/>
      <c r="ZJ116" s="629"/>
      <c r="ZK116" s="629"/>
      <c r="ZL116" s="629"/>
      <c r="ZM116" s="629"/>
      <c r="ZN116" s="629"/>
      <c r="ZO116" s="629"/>
      <c r="ZP116" s="629"/>
      <c r="ZQ116" s="629"/>
      <c r="ZR116" s="629"/>
      <c r="ZS116" s="629"/>
      <c r="ZT116" s="629"/>
      <c r="ZU116" s="629"/>
      <c r="ZV116" s="629"/>
      <c r="ZW116" s="629"/>
      <c r="ZX116" s="629"/>
      <c r="ZY116" s="629"/>
      <c r="ZZ116" s="629"/>
      <c r="AAA116" s="629"/>
      <c r="AAB116" s="629"/>
      <c r="AAC116" s="629"/>
      <c r="AAD116" s="629"/>
      <c r="AAE116" s="629"/>
      <c r="AAF116" s="629"/>
      <c r="AAG116" s="629"/>
      <c r="AAH116" s="629"/>
      <c r="AAI116" s="629"/>
      <c r="AAJ116" s="629"/>
      <c r="AAK116" s="629"/>
      <c r="AAL116" s="629"/>
      <c r="AAM116" s="629"/>
      <c r="AAN116" s="629"/>
      <c r="AAO116" s="629"/>
      <c r="AAP116" s="629"/>
      <c r="AAQ116" s="629"/>
      <c r="AAR116" s="629"/>
      <c r="AAS116" s="629"/>
      <c r="AAT116" s="629"/>
      <c r="AAU116" s="629"/>
      <c r="AAV116" s="629"/>
      <c r="AAW116" s="629"/>
      <c r="AAX116" s="629"/>
      <c r="AAY116" s="629"/>
      <c r="AAZ116" s="629"/>
      <c r="ABA116" s="629"/>
      <c r="ABB116" s="629"/>
      <c r="ABC116" s="629"/>
      <c r="ABD116" s="629"/>
      <c r="ABE116" s="629"/>
      <c r="ABF116" s="629"/>
      <c r="ABG116" s="629"/>
      <c r="ABH116" s="629"/>
      <c r="ABI116" s="629"/>
      <c r="ABJ116" s="629"/>
      <c r="ABK116" s="629"/>
      <c r="ABL116" s="629"/>
      <c r="ABM116" s="629"/>
      <c r="ABN116" s="629"/>
      <c r="ABO116" s="629"/>
      <c r="ABP116" s="629"/>
      <c r="ABQ116" s="629"/>
      <c r="ABR116" s="629"/>
      <c r="ABS116" s="629"/>
      <c r="ABT116" s="629"/>
      <c r="ABU116" s="629"/>
      <c r="ABV116" s="629"/>
      <c r="ABW116" s="629"/>
      <c r="ABX116" s="629"/>
      <c r="ABY116" s="629"/>
      <c r="ABZ116" s="629"/>
      <c r="ACA116" s="629"/>
      <c r="ACB116" s="629"/>
      <c r="ACC116" s="629"/>
      <c r="ACD116" s="629"/>
      <c r="ACE116" s="629"/>
      <c r="ACF116" s="629"/>
      <c r="ACG116" s="629"/>
      <c r="ACH116" s="629"/>
      <c r="ACI116" s="629"/>
      <c r="ACJ116" s="629"/>
      <c r="ACK116" s="629"/>
      <c r="ACL116" s="629"/>
      <c r="ACM116" s="629"/>
      <c r="ACN116" s="629"/>
      <c r="ACO116" s="629"/>
      <c r="ACP116" s="629"/>
      <c r="ACQ116" s="629"/>
      <c r="ACR116" s="629"/>
      <c r="ACS116" s="629"/>
      <c r="ACT116" s="629"/>
      <c r="ACU116" s="629"/>
      <c r="ACV116" s="629"/>
      <c r="ACW116" s="629"/>
      <c r="ACX116" s="629"/>
      <c r="ACY116" s="629"/>
      <c r="ACZ116" s="629"/>
      <c r="ADA116" s="629"/>
      <c r="ADB116" s="629"/>
      <c r="ADC116" s="629"/>
      <c r="ADD116" s="629"/>
      <c r="ADE116" s="629"/>
      <c r="ADF116" s="629"/>
      <c r="ADG116" s="629"/>
      <c r="ADH116" s="629"/>
      <c r="ADI116" s="629"/>
      <c r="ADJ116" s="629"/>
      <c r="ADK116" s="629"/>
      <c r="ADL116" s="629"/>
      <c r="ADM116" s="629"/>
      <c r="ADN116" s="629"/>
      <c r="ADO116" s="629"/>
      <c r="ADP116" s="629"/>
      <c r="ADQ116" s="629"/>
      <c r="ADR116" s="629"/>
      <c r="ADS116" s="629"/>
      <c r="ADT116" s="629"/>
      <c r="ADU116" s="629"/>
      <c r="ADV116" s="629"/>
      <c r="ADW116" s="629"/>
      <c r="ADX116" s="629"/>
      <c r="ADY116" s="629"/>
      <c r="ADZ116" s="629"/>
      <c r="AEA116" s="629"/>
      <c r="AEB116" s="629"/>
      <c r="AEC116" s="629"/>
      <c r="AED116" s="629"/>
      <c r="AEE116" s="629"/>
      <c r="AEF116" s="629"/>
      <c r="AEG116" s="629"/>
      <c r="AEH116" s="629"/>
      <c r="AEI116" s="629"/>
      <c r="AEJ116" s="629"/>
      <c r="AEK116" s="629"/>
      <c r="AEL116" s="629"/>
      <c r="AEM116" s="629"/>
      <c r="AEN116" s="629"/>
      <c r="AEO116" s="629"/>
      <c r="AEP116" s="629"/>
      <c r="AEQ116" s="629"/>
      <c r="AER116" s="629"/>
      <c r="AES116" s="629"/>
      <c r="AET116" s="629"/>
      <c r="AEU116" s="629"/>
      <c r="AEV116" s="629"/>
      <c r="AEW116" s="629"/>
      <c r="AEX116" s="629"/>
      <c r="AEY116" s="629"/>
      <c r="AEZ116" s="629"/>
      <c r="AFA116" s="629"/>
      <c r="AFB116" s="629"/>
      <c r="AFC116" s="629"/>
      <c r="AFD116" s="629"/>
      <c r="AFE116" s="629"/>
      <c r="AFF116" s="629"/>
      <c r="AFG116" s="629"/>
      <c r="AFH116" s="629"/>
      <c r="AFI116" s="629"/>
      <c r="AFJ116" s="629"/>
      <c r="AFK116" s="629"/>
      <c r="AFL116" s="629"/>
      <c r="AFM116" s="629"/>
      <c r="AFN116" s="629"/>
      <c r="AFO116" s="629"/>
      <c r="AFP116" s="629"/>
      <c r="AFQ116" s="629"/>
      <c r="AFR116" s="629"/>
      <c r="AFS116" s="629"/>
      <c r="AFT116" s="629"/>
      <c r="AFU116" s="629"/>
      <c r="AFV116" s="629"/>
      <c r="AFW116" s="629"/>
      <c r="AFX116" s="629"/>
      <c r="AFY116" s="629"/>
      <c r="AFZ116" s="629"/>
      <c r="AGA116" s="629"/>
      <c r="AGB116" s="629"/>
      <c r="AGC116" s="629"/>
      <c r="AGD116" s="629"/>
      <c r="AGE116" s="629"/>
      <c r="AGF116" s="629"/>
      <c r="AGG116" s="629"/>
      <c r="AGH116" s="629"/>
      <c r="AGI116" s="629"/>
      <c r="AGJ116" s="629"/>
      <c r="AGK116" s="629"/>
      <c r="AGL116" s="629"/>
      <c r="AGM116" s="629"/>
      <c r="AGN116" s="629"/>
      <c r="AGO116" s="629"/>
      <c r="AGP116" s="629"/>
      <c r="AGQ116" s="629"/>
      <c r="AGR116" s="629"/>
      <c r="AGS116" s="629"/>
      <c r="AGT116" s="629"/>
      <c r="AGU116" s="629"/>
      <c r="AGV116" s="629"/>
      <c r="AGW116" s="629"/>
      <c r="AGX116" s="629"/>
      <c r="AGY116" s="629"/>
      <c r="AGZ116" s="629"/>
      <c r="AHA116" s="629"/>
      <c r="AHB116" s="629"/>
      <c r="AHC116" s="629"/>
      <c r="AHD116" s="629"/>
      <c r="AHE116" s="629"/>
      <c r="AHF116" s="629"/>
      <c r="AHG116" s="629"/>
      <c r="AHH116" s="629"/>
      <c r="AHI116" s="629"/>
      <c r="AHJ116" s="629"/>
      <c r="AHK116" s="629"/>
      <c r="AHL116" s="629"/>
      <c r="AHM116" s="629"/>
      <c r="AHN116" s="629"/>
      <c r="AHO116" s="629"/>
      <c r="AHP116" s="629"/>
      <c r="AHQ116" s="629"/>
      <c r="AHR116" s="629"/>
      <c r="AHS116" s="629"/>
      <c r="AHT116" s="629"/>
      <c r="AHU116" s="629"/>
      <c r="AHV116" s="629"/>
      <c r="AHW116" s="629"/>
      <c r="AHX116" s="629"/>
      <c r="AHY116" s="629"/>
      <c r="AHZ116" s="629"/>
      <c r="AIA116" s="629"/>
      <c r="AIB116" s="629"/>
      <c r="AIC116" s="629"/>
      <c r="AID116" s="629"/>
      <c r="AIE116" s="629"/>
      <c r="AIF116" s="629"/>
      <c r="AIG116" s="629"/>
      <c r="AIH116" s="629"/>
      <c r="AII116" s="629"/>
    </row>
    <row r="117" spans="1:919" s="498" customFormat="1" ht="31.75" customHeight="1" x14ac:dyDescent="0.75">
      <c r="A117" s="2015"/>
      <c r="B117" s="2013"/>
      <c r="C117" s="693">
        <v>15.4</v>
      </c>
      <c r="D117" s="692" t="s">
        <v>127</v>
      </c>
      <c r="E117" s="600" t="s">
        <v>23</v>
      </c>
      <c r="F117" s="600" t="s">
        <v>6</v>
      </c>
      <c r="G117" s="538">
        <f t="array" ref="G117">INDEX('Salary . staff rates'!$A$6:$C$28,MATCH(1,('Salary . staff rates'!$A$6:$A$28=MNO!E117)*('Salary . staff rates'!$B$6:$B$28=MNO!F117),0),3)</f>
        <v>65000</v>
      </c>
      <c r="H117" s="537">
        <f t="shared" si="189"/>
        <v>456.14035087719299</v>
      </c>
      <c r="I117" s="601" t="s">
        <v>0</v>
      </c>
      <c r="J117" s="602" t="s">
        <v>0</v>
      </c>
      <c r="K117" s="606">
        <v>20</v>
      </c>
      <c r="L117" s="603">
        <f>IF(K117="N/A","",H117*K117)</f>
        <v>9122.8070175438588</v>
      </c>
      <c r="M117" s="648" t="s">
        <v>31</v>
      </c>
      <c r="N117" s="604">
        <f>IF(M117="Yes",L117*'Salary . staff rates'!$C$34,0)</f>
        <v>0</v>
      </c>
      <c r="O117" s="543"/>
      <c r="P117" s="1848">
        <v>1</v>
      </c>
      <c r="Q117" s="1848">
        <v>1</v>
      </c>
      <c r="R117" s="545"/>
      <c r="S117" s="546">
        <v>1</v>
      </c>
      <c r="T117" s="546">
        <f t="shared" si="202"/>
        <v>1</v>
      </c>
      <c r="U117" s="546">
        <f t="shared" si="203"/>
        <v>1</v>
      </c>
      <c r="W117" s="544"/>
      <c r="Y117" s="1011">
        <f t="shared" si="190"/>
        <v>9122.8070175438588</v>
      </c>
      <c r="Z117" s="1011">
        <f t="shared" si="191"/>
        <v>0</v>
      </c>
      <c r="AB117" s="1011">
        <f t="shared" si="192"/>
        <v>9122.8070175438588</v>
      </c>
      <c r="AC117" s="1011">
        <f t="shared" si="193"/>
        <v>0</v>
      </c>
      <c r="AD117" s="714"/>
      <c r="AE117" s="1011">
        <f t="shared" si="194"/>
        <v>9122.8070175438588</v>
      </c>
      <c r="AF117" s="1011">
        <f t="shared" si="195"/>
        <v>0</v>
      </c>
      <c r="AH117" s="1011">
        <f t="shared" si="196"/>
        <v>9122.8070175438588</v>
      </c>
      <c r="AI117" s="1011">
        <f t="shared" si="197"/>
        <v>0</v>
      </c>
      <c r="AJ117" s="714"/>
      <c r="AL117" s="548"/>
      <c r="AN117" s="1011">
        <f t="shared" si="198"/>
        <v>9122.8070175438588</v>
      </c>
      <c r="AO117" s="1011">
        <f t="shared" si="199"/>
        <v>0</v>
      </c>
      <c r="AP117" s="547"/>
      <c r="AQ117" s="1011">
        <f t="shared" si="200"/>
        <v>9122.8070175438588</v>
      </c>
      <c r="AR117" s="1011">
        <f t="shared" si="201"/>
        <v>0</v>
      </c>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29"/>
      <c r="BW117" s="629"/>
      <c r="BX117" s="629"/>
      <c r="BY117" s="629"/>
      <c r="BZ117" s="629"/>
      <c r="CA117" s="629"/>
      <c r="CB117" s="629"/>
      <c r="CC117" s="629"/>
      <c r="CD117" s="629"/>
      <c r="CE117" s="629"/>
      <c r="CF117" s="629"/>
      <c r="CG117" s="629"/>
      <c r="CH117" s="629"/>
      <c r="CI117" s="629"/>
      <c r="CJ117" s="629"/>
      <c r="CK117" s="629"/>
      <c r="CL117" s="629"/>
      <c r="CM117" s="629"/>
      <c r="CN117" s="629"/>
      <c r="CO117" s="629"/>
      <c r="CP117" s="629"/>
      <c r="CQ117" s="629"/>
      <c r="CR117" s="629"/>
      <c r="CS117" s="629"/>
      <c r="CT117" s="629"/>
      <c r="CU117" s="629"/>
      <c r="CV117" s="629"/>
      <c r="CW117" s="629"/>
      <c r="CX117" s="629"/>
      <c r="CY117" s="629"/>
      <c r="CZ117" s="629"/>
      <c r="DA117" s="629"/>
      <c r="DB117" s="629"/>
      <c r="DC117" s="629"/>
      <c r="DD117" s="629"/>
      <c r="DE117" s="629"/>
      <c r="DF117" s="629"/>
      <c r="DG117" s="629"/>
      <c r="DH117" s="629"/>
      <c r="DI117" s="629"/>
      <c r="DJ117" s="629"/>
      <c r="DK117" s="629"/>
      <c r="DL117" s="629"/>
      <c r="DM117" s="629"/>
      <c r="DN117" s="629"/>
      <c r="DO117" s="629"/>
      <c r="DP117" s="629"/>
      <c r="DQ117" s="629"/>
      <c r="DR117" s="629"/>
      <c r="DS117" s="629"/>
      <c r="DT117" s="629"/>
      <c r="DU117" s="629"/>
      <c r="DV117" s="629"/>
      <c r="DW117" s="629"/>
      <c r="DX117" s="629"/>
      <c r="DY117" s="629"/>
      <c r="DZ117" s="629"/>
      <c r="EA117" s="629"/>
      <c r="EB117" s="629"/>
      <c r="EC117" s="629"/>
      <c r="ED117" s="629"/>
      <c r="EE117" s="629"/>
      <c r="EF117" s="629"/>
      <c r="EG117" s="629"/>
      <c r="EH117" s="629"/>
      <c r="EI117" s="629"/>
      <c r="EJ117" s="629"/>
      <c r="EK117" s="629"/>
      <c r="EL117" s="629"/>
      <c r="EM117" s="629"/>
      <c r="EN117" s="629"/>
      <c r="EO117" s="629"/>
      <c r="EP117" s="629"/>
      <c r="EQ117" s="629"/>
      <c r="ER117" s="629"/>
      <c r="ES117" s="629"/>
      <c r="ET117" s="629"/>
      <c r="EU117" s="629"/>
      <c r="EV117" s="629"/>
      <c r="EW117" s="629"/>
      <c r="EX117" s="629"/>
      <c r="EY117" s="629"/>
      <c r="EZ117" s="629"/>
      <c r="FA117" s="629"/>
      <c r="FB117" s="629"/>
      <c r="FC117" s="629"/>
      <c r="FD117" s="629"/>
      <c r="FE117" s="629"/>
      <c r="FF117" s="629"/>
      <c r="FG117" s="629"/>
      <c r="FH117" s="629"/>
      <c r="FI117" s="629"/>
      <c r="FJ117" s="629"/>
      <c r="FK117" s="629"/>
      <c r="FL117" s="629"/>
      <c r="FM117" s="629"/>
      <c r="FN117" s="629"/>
      <c r="FO117" s="629"/>
      <c r="FP117" s="629"/>
      <c r="FQ117" s="629"/>
      <c r="FR117" s="629"/>
      <c r="FS117" s="629"/>
      <c r="FT117" s="629"/>
      <c r="FU117" s="629"/>
      <c r="FV117" s="629"/>
      <c r="FW117" s="629"/>
      <c r="FX117" s="629"/>
      <c r="FY117" s="629"/>
      <c r="FZ117" s="629"/>
      <c r="GA117" s="629"/>
      <c r="GB117" s="629"/>
      <c r="GC117" s="629"/>
      <c r="GD117" s="629"/>
      <c r="GE117" s="629"/>
      <c r="GF117" s="629"/>
      <c r="GG117" s="629"/>
      <c r="GH117" s="629"/>
      <c r="GI117" s="629"/>
      <c r="GJ117" s="629"/>
      <c r="GK117" s="629"/>
      <c r="GL117" s="629"/>
      <c r="GM117" s="629"/>
      <c r="GN117" s="629"/>
      <c r="GO117" s="629"/>
      <c r="GP117" s="629"/>
      <c r="GQ117" s="629"/>
      <c r="GR117" s="629"/>
      <c r="GS117" s="629"/>
      <c r="GT117" s="629"/>
      <c r="GU117" s="629"/>
      <c r="GV117" s="629"/>
      <c r="GW117" s="629"/>
      <c r="GX117" s="629"/>
      <c r="GY117" s="629"/>
      <c r="GZ117" s="629"/>
      <c r="HA117" s="629"/>
      <c r="HB117" s="629"/>
      <c r="HC117" s="629"/>
      <c r="HD117" s="629"/>
      <c r="HE117" s="629"/>
      <c r="HF117" s="629"/>
      <c r="HG117" s="629"/>
      <c r="HH117" s="629"/>
      <c r="HI117" s="629"/>
      <c r="HJ117" s="629"/>
      <c r="HK117" s="629"/>
      <c r="HL117" s="629"/>
      <c r="HM117" s="629"/>
      <c r="HN117" s="629"/>
      <c r="HO117" s="629"/>
      <c r="HP117" s="629"/>
      <c r="HQ117" s="629"/>
      <c r="HR117" s="629"/>
      <c r="HS117" s="629"/>
      <c r="HT117" s="629"/>
      <c r="HU117" s="629"/>
      <c r="HV117" s="629"/>
      <c r="HW117" s="629"/>
      <c r="HX117" s="629"/>
      <c r="HY117" s="629"/>
      <c r="HZ117" s="629"/>
      <c r="IA117" s="629"/>
      <c r="IB117" s="629"/>
      <c r="IC117" s="629"/>
      <c r="ID117" s="629"/>
      <c r="IE117" s="629"/>
      <c r="IF117" s="629"/>
      <c r="IG117" s="629"/>
      <c r="IH117" s="629"/>
      <c r="II117" s="629"/>
      <c r="IJ117" s="629"/>
      <c r="IK117" s="629"/>
      <c r="IL117" s="629"/>
      <c r="IM117" s="629"/>
      <c r="IN117" s="629"/>
      <c r="IO117" s="629"/>
      <c r="IP117" s="629"/>
      <c r="IQ117" s="629"/>
      <c r="IR117" s="629"/>
      <c r="IS117" s="629"/>
      <c r="IT117" s="629"/>
      <c r="IU117" s="629"/>
      <c r="IV117" s="629"/>
      <c r="IW117" s="629"/>
      <c r="IX117" s="629"/>
      <c r="IY117" s="629"/>
      <c r="IZ117" s="629"/>
      <c r="JA117" s="629"/>
      <c r="JB117" s="629"/>
      <c r="JC117" s="629"/>
      <c r="JD117" s="629"/>
      <c r="JE117" s="629"/>
      <c r="JF117" s="629"/>
      <c r="JG117" s="629"/>
      <c r="JH117" s="629"/>
      <c r="JI117" s="629"/>
      <c r="JJ117" s="629"/>
      <c r="JK117" s="629"/>
      <c r="JL117" s="629"/>
      <c r="JM117" s="629"/>
      <c r="JN117" s="629"/>
      <c r="JO117" s="629"/>
      <c r="JP117" s="629"/>
      <c r="JQ117" s="629"/>
      <c r="JR117" s="629"/>
      <c r="JS117" s="629"/>
      <c r="JT117" s="629"/>
      <c r="JU117" s="629"/>
      <c r="JV117" s="629"/>
      <c r="JW117" s="629"/>
      <c r="JX117" s="629"/>
      <c r="JY117" s="629"/>
      <c r="JZ117" s="629"/>
      <c r="KA117" s="629"/>
      <c r="KB117" s="629"/>
      <c r="KC117" s="629"/>
      <c r="KD117" s="629"/>
      <c r="KE117" s="629"/>
      <c r="KF117" s="629"/>
      <c r="KG117" s="629"/>
      <c r="KH117" s="629"/>
      <c r="KI117" s="629"/>
      <c r="KJ117" s="629"/>
      <c r="KK117" s="629"/>
      <c r="KL117" s="629"/>
      <c r="KM117" s="629"/>
      <c r="KN117" s="629"/>
      <c r="KO117" s="629"/>
      <c r="KP117" s="629"/>
      <c r="KQ117" s="629"/>
      <c r="KR117" s="629"/>
      <c r="KS117" s="629"/>
      <c r="KT117" s="629"/>
      <c r="KU117" s="629"/>
      <c r="KV117" s="629"/>
      <c r="KW117" s="629"/>
      <c r="KX117" s="629"/>
      <c r="KY117" s="629"/>
      <c r="KZ117" s="629"/>
      <c r="LA117" s="629"/>
      <c r="LB117" s="629"/>
      <c r="LC117" s="629"/>
      <c r="LD117" s="629"/>
      <c r="LE117" s="629"/>
      <c r="LF117" s="629"/>
      <c r="LG117" s="629"/>
      <c r="LH117" s="629"/>
      <c r="LI117" s="629"/>
      <c r="LJ117" s="629"/>
      <c r="LK117" s="629"/>
      <c r="LL117" s="629"/>
      <c r="LM117" s="629"/>
      <c r="LN117" s="629"/>
      <c r="LO117" s="629"/>
      <c r="LP117" s="629"/>
      <c r="LQ117" s="629"/>
      <c r="LR117" s="629"/>
      <c r="LS117" s="629"/>
      <c r="LT117" s="629"/>
      <c r="LU117" s="629"/>
      <c r="LV117" s="629"/>
      <c r="LW117" s="629"/>
      <c r="LX117" s="629"/>
      <c r="LY117" s="629"/>
      <c r="LZ117" s="629"/>
      <c r="MA117" s="629"/>
      <c r="MB117" s="629"/>
      <c r="MC117" s="629"/>
      <c r="MD117" s="629"/>
      <c r="ME117" s="629"/>
      <c r="MF117" s="629"/>
      <c r="MG117" s="629"/>
      <c r="MH117" s="629"/>
      <c r="MI117" s="629"/>
      <c r="MJ117" s="629"/>
      <c r="MK117" s="629"/>
      <c r="ML117" s="629"/>
      <c r="MM117" s="629"/>
      <c r="MN117" s="629"/>
      <c r="MO117" s="629"/>
      <c r="MP117" s="629"/>
      <c r="MQ117" s="629"/>
      <c r="MR117" s="629"/>
      <c r="MS117" s="629"/>
      <c r="MT117" s="629"/>
      <c r="MU117" s="629"/>
      <c r="MV117" s="629"/>
      <c r="MW117" s="629"/>
      <c r="MX117" s="629"/>
      <c r="MY117" s="629"/>
      <c r="MZ117" s="629"/>
      <c r="NA117" s="629"/>
      <c r="NB117" s="629"/>
      <c r="NC117" s="629"/>
      <c r="ND117" s="629"/>
      <c r="NE117" s="629"/>
      <c r="NF117" s="629"/>
      <c r="NG117" s="629"/>
      <c r="NH117" s="629"/>
      <c r="NI117" s="629"/>
      <c r="NJ117" s="629"/>
      <c r="NK117" s="629"/>
      <c r="NL117" s="629"/>
      <c r="NM117" s="629"/>
      <c r="NN117" s="629"/>
      <c r="NO117" s="629"/>
      <c r="NP117" s="629"/>
      <c r="NQ117" s="629"/>
      <c r="NR117" s="629"/>
      <c r="NS117" s="629"/>
      <c r="NT117" s="629"/>
      <c r="NU117" s="629"/>
      <c r="NV117" s="629"/>
      <c r="NW117" s="629"/>
      <c r="NX117" s="629"/>
      <c r="NY117" s="629"/>
      <c r="NZ117" s="629"/>
      <c r="OA117" s="629"/>
      <c r="OB117" s="629"/>
      <c r="OC117" s="629"/>
      <c r="OD117" s="629"/>
      <c r="OE117" s="629"/>
      <c r="OF117" s="629"/>
      <c r="OG117" s="629"/>
      <c r="OH117" s="629"/>
      <c r="OI117" s="629"/>
      <c r="OJ117" s="629"/>
      <c r="OK117" s="629"/>
      <c r="OL117" s="629"/>
      <c r="OM117" s="629"/>
      <c r="ON117" s="629"/>
      <c r="OO117" s="629"/>
      <c r="OP117" s="629"/>
      <c r="OQ117" s="629"/>
      <c r="OR117" s="629"/>
      <c r="OS117" s="629"/>
      <c r="OT117" s="629"/>
      <c r="OU117" s="629"/>
      <c r="OV117" s="629"/>
      <c r="OW117" s="629"/>
      <c r="OX117" s="629"/>
      <c r="OY117" s="629"/>
      <c r="OZ117" s="629"/>
      <c r="PA117" s="629"/>
      <c r="PB117" s="629"/>
      <c r="PC117" s="629"/>
      <c r="PD117" s="629"/>
      <c r="PE117" s="629"/>
      <c r="PF117" s="629"/>
      <c r="PG117" s="629"/>
      <c r="PH117" s="629"/>
      <c r="PI117" s="629"/>
      <c r="PJ117" s="629"/>
      <c r="PK117" s="629"/>
      <c r="PL117" s="629"/>
      <c r="PM117" s="629"/>
      <c r="PN117" s="629"/>
      <c r="PO117" s="629"/>
      <c r="PP117" s="629"/>
      <c r="PQ117" s="629"/>
      <c r="PR117" s="629"/>
      <c r="PS117" s="629"/>
      <c r="PT117" s="629"/>
      <c r="PU117" s="629"/>
      <c r="PV117" s="629"/>
      <c r="PW117" s="629"/>
      <c r="PX117" s="629"/>
      <c r="PY117" s="629"/>
      <c r="PZ117" s="629"/>
      <c r="QA117" s="629"/>
      <c r="QB117" s="629"/>
      <c r="QC117" s="629"/>
      <c r="QD117" s="629"/>
      <c r="QE117" s="629"/>
      <c r="QF117" s="629"/>
      <c r="QG117" s="629"/>
      <c r="QH117" s="629"/>
      <c r="QI117" s="629"/>
      <c r="QJ117" s="629"/>
      <c r="QK117" s="629"/>
      <c r="QL117" s="629"/>
      <c r="QM117" s="629"/>
      <c r="QN117" s="629"/>
      <c r="QO117" s="629"/>
      <c r="QP117" s="629"/>
      <c r="QQ117" s="629"/>
      <c r="QR117" s="629"/>
      <c r="QS117" s="629"/>
      <c r="QT117" s="629"/>
      <c r="QU117" s="629"/>
      <c r="QV117" s="629"/>
      <c r="QW117" s="629"/>
      <c r="QX117" s="629"/>
      <c r="QY117" s="629"/>
      <c r="QZ117" s="629"/>
      <c r="RA117" s="629"/>
      <c r="RB117" s="629"/>
      <c r="RC117" s="629"/>
      <c r="RD117" s="629"/>
      <c r="RE117" s="629"/>
      <c r="RF117" s="629"/>
      <c r="RG117" s="629"/>
      <c r="RH117" s="629"/>
      <c r="RI117" s="629"/>
      <c r="RJ117" s="629"/>
      <c r="RK117" s="629"/>
      <c r="RL117" s="629"/>
      <c r="RM117" s="629"/>
      <c r="RN117" s="629"/>
      <c r="RO117" s="629"/>
      <c r="RP117" s="629"/>
      <c r="RQ117" s="629"/>
      <c r="RR117" s="629"/>
      <c r="RS117" s="629"/>
      <c r="RT117" s="629"/>
      <c r="RU117" s="629"/>
      <c r="RV117" s="629"/>
      <c r="RW117" s="629"/>
      <c r="RX117" s="629"/>
      <c r="RY117" s="629"/>
      <c r="RZ117" s="629"/>
      <c r="SA117" s="629"/>
      <c r="SB117" s="629"/>
      <c r="SC117" s="629"/>
      <c r="SD117" s="629"/>
      <c r="SE117" s="629"/>
      <c r="SF117" s="629"/>
      <c r="SG117" s="629"/>
      <c r="SH117" s="629"/>
      <c r="SI117" s="629"/>
      <c r="SJ117" s="629"/>
      <c r="SK117" s="629"/>
      <c r="SL117" s="629"/>
      <c r="SM117" s="629"/>
      <c r="SN117" s="629"/>
      <c r="SO117" s="629"/>
      <c r="SP117" s="629"/>
      <c r="SQ117" s="629"/>
      <c r="SR117" s="629"/>
      <c r="SS117" s="629"/>
      <c r="ST117" s="629"/>
      <c r="SU117" s="629"/>
      <c r="SV117" s="629"/>
      <c r="SW117" s="629"/>
      <c r="SX117" s="629"/>
      <c r="SY117" s="629"/>
      <c r="SZ117" s="629"/>
      <c r="TA117" s="629"/>
      <c r="TB117" s="629"/>
      <c r="TC117" s="629"/>
      <c r="TD117" s="629"/>
      <c r="TE117" s="629"/>
      <c r="TF117" s="629"/>
      <c r="TG117" s="629"/>
      <c r="TH117" s="629"/>
      <c r="TI117" s="629"/>
      <c r="TJ117" s="629"/>
      <c r="TK117" s="629"/>
      <c r="TL117" s="629"/>
      <c r="TM117" s="629"/>
      <c r="TN117" s="629"/>
      <c r="TO117" s="629"/>
      <c r="TP117" s="629"/>
      <c r="TQ117" s="629"/>
      <c r="TR117" s="629"/>
      <c r="TS117" s="629"/>
      <c r="TT117" s="629"/>
      <c r="TU117" s="629"/>
      <c r="TV117" s="629"/>
      <c r="TW117" s="629"/>
      <c r="TX117" s="629"/>
      <c r="TY117" s="629"/>
      <c r="TZ117" s="629"/>
      <c r="UA117" s="629"/>
      <c r="UB117" s="629"/>
      <c r="UC117" s="629"/>
      <c r="UD117" s="629"/>
      <c r="UE117" s="629"/>
      <c r="UF117" s="629"/>
      <c r="UG117" s="629"/>
      <c r="UH117" s="629"/>
      <c r="UI117" s="629"/>
      <c r="UJ117" s="629"/>
      <c r="UK117" s="629"/>
      <c r="UL117" s="629"/>
      <c r="UM117" s="629"/>
      <c r="UN117" s="629"/>
      <c r="UO117" s="629"/>
      <c r="UP117" s="629"/>
      <c r="UQ117" s="629"/>
      <c r="UR117" s="629"/>
      <c r="US117" s="629"/>
      <c r="UT117" s="629"/>
      <c r="UU117" s="629"/>
      <c r="UV117" s="629"/>
      <c r="UW117" s="629"/>
      <c r="UX117" s="629"/>
      <c r="UY117" s="629"/>
      <c r="UZ117" s="629"/>
      <c r="VA117" s="629"/>
      <c r="VB117" s="629"/>
      <c r="VC117" s="629"/>
      <c r="VD117" s="629"/>
      <c r="VE117" s="629"/>
      <c r="VF117" s="629"/>
      <c r="VG117" s="629"/>
      <c r="VH117" s="629"/>
      <c r="VI117" s="629"/>
      <c r="VJ117" s="629"/>
      <c r="VK117" s="629"/>
      <c r="VL117" s="629"/>
      <c r="VM117" s="629"/>
      <c r="VN117" s="629"/>
      <c r="VO117" s="629"/>
      <c r="VP117" s="629"/>
      <c r="VQ117" s="629"/>
      <c r="VR117" s="629"/>
      <c r="VS117" s="629"/>
      <c r="VT117" s="629"/>
      <c r="VU117" s="629"/>
      <c r="VV117" s="629"/>
      <c r="VW117" s="629"/>
      <c r="VX117" s="629"/>
      <c r="VY117" s="629"/>
      <c r="VZ117" s="629"/>
      <c r="WA117" s="629"/>
      <c r="WB117" s="629"/>
      <c r="WC117" s="629"/>
      <c r="WD117" s="629"/>
      <c r="WE117" s="629"/>
      <c r="WF117" s="629"/>
      <c r="WG117" s="629"/>
      <c r="WH117" s="629"/>
      <c r="WI117" s="629"/>
      <c r="WJ117" s="629"/>
      <c r="WK117" s="629"/>
      <c r="WL117" s="629"/>
      <c r="WM117" s="629"/>
      <c r="WN117" s="629"/>
      <c r="WO117" s="629"/>
      <c r="WP117" s="629"/>
      <c r="WQ117" s="629"/>
      <c r="WR117" s="629"/>
      <c r="WS117" s="629"/>
      <c r="WT117" s="629"/>
      <c r="WU117" s="629"/>
      <c r="WV117" s="629"/>
      <c r="WW117" s="629"/>
      <c r="WX117" s="629"/>
      <c r="WY117" s="629"/>
      <c r="WZ117" s="629"/>
      <c r="XA117" s="629"/>
      <c r="XB117" s="629"/>
      <c r="XC117" s="629"/>
      <c r="XD117" s="629"/>
      <c r="XE117" s="629"/>
      <c r="XF117" s="629"/>
      <c r="XG117" s="629"/>
      <c r="XH117" s="629"/>
      <c r="XI117" s="629"/>
      <c r="XJ117" s="629"/>
      <c r="XK117" s="629"/>
      <c r="XL117" s="629"/>
      <c r="XM117" s="629"/>
      <c r="XN117" s="629"/>
      <c r="XO117" s="629"/>
      <c r="XP117" s="629"/>
      <c r="XQ117" s="629"/>
      <c r="XR117" s="629"/>
      <c r="XS117" s="629"/>
      <c r="XT117" s="629"/>
      <c r="XU117" s="629"/>
      <c r="XV117" s="629"/>
      <c r="XW117" s="629"/>
      <c r="XX117" s="629"/>
      <c r="XY117" s="629"/>
      <c r="XZ117" s="629"/>
      <c r="YA117" s="629"/>
      <c r="YB117" s="629"/>
      <c r="YC117" s="629"/>
      <c r="YD117" s="629"/>
      <c r="YE117" s="629"/>
      <c r="YF117" s="629"/>
      <c r="YG117" s="629"/>
      <c r="YH117" s="629"/>
      <c r="YI117" s="629"/>
      <c r="YJ117" s="629"/>
      <c r="YK117" s="629"/>
      <c r="YL117" s="629"/>
      <c r="YM117" s="629"/>
      <c r="YN117" s="629"/>
      <c r="YO117" s="629"/>
      <c r="YP117" s="629"/>
      <c r="YQ117" s="629"/>
      <c r="YR117" s="629"/>
      <c r="YS117" s="629"/>
      <c r="YT117" s="629"/>
      <c r="YU117" s="629"/>
      <c r="YV117" s="629"/>
      <c r="YW117" s="629"/>
      <c r="YX117" s="629"/>
      <c r="YY117" s="629"/>
      <c r="YZ117" s="629"/>
      <c r="ZA117" s="629"/>
      <c r="ZB117" s="629"/>
      <c r="ZC117" s="629"/>
      <c r="ZD117" s="629"/>
      <c r="ZE117" s="629"/>
      <c r="ZF117" s="629"/>
      <c r="ZG117" s="629"/>
      <c r="ZH117" s="629"/>
      <c r="ZI117" s="629"/>
      <c r="ZJ117" s="629"/>
      <c r="ZK117" s="629"/>
      <c r="ZL117" s="629"/>
      <c r="ZM117" s="629"/>
      <c r="ZN117" s="629"/>
      <c r="ZO117" s="629"/>
      <c r="ZP117" s="629"/>
      <c r="ZQ117" s="629"/>
      <c r="ZR117" s="629"/>
      <c r="ZS117" s="629"/>
      <c r="ZT117" s="629"/>
      <c r="ZU117" s="629"/>
      <c r="ZV117" s="629"/>
      <c r="ZW117" s="629"/>
      <c r="ZX117" s="629"/>
      <c r="ZY117" s="629"/>
      <c r="ZZ117" s="629"/>
      <c r="AAA117" s="629"/>
      <c r="AAB117" s="629"/>
      <c r="AAC117" s="629"/>
      <c r="AAD117" s="629"/>
      <c r="AAE117" s="629"/>
      <c r="AAF117" s="629"/>
      <c r="AAG117" s="629"/>
      <c r="AAH117" s="629"/>
      <c r="AAI117" s="629"/>
      <c r="AAJ117" s="629"/>
      <c r="AAK117" s="629"/>
      <c r="AAL117" s="629"/>
      <c r="AAM117" s="629"/>
      <c r="AAN117" s="629"/>
      <c r="AAO117" s="629"/>
      <c r="AAP117" s="629"/>
      <c r="AAQ117" s="629"/>
      <c r="AAR117" s="629"/>
      <c r="AAS117" s="629"/>
      <c r="AAT117" s="629"/>
      <c r="AAU117" s="629"/>
      <c r="AAV117" s="629"/>
      <c r="AAW117" s="629"/>
      <c r="AAX117" s="629"/>
      <c r="AAY117" s="629"/>
      <c r="AAZ117" s="629"/>
      <c r="ABA117" s="629"/>
      <c r="ABB117" s="629"/>
      <c r="ABC117" s="629"/>
      <c r="ABD117" s="629"/>
      <c r="ABE117" s="629"/>
      <c r="ABF117" s="629"/>
      <c r="ABG117" s="629"/>
      <c r="ABH117" s="629"/>
      <c r="ABI117" s="629"/>
      <c r="ABJ117" s="629"/>
      <c r="ABK117" s="629"/>
      <c r="ABL117" s="629"/>
      <c r="ABM117" s="629"/>
      <c r="ABN117" s="629"/>
      <c r="ABO117" s="629"/>
      <c r="ABP117" s="629"/>
      <c r="ABQ117" s="629"/>
      <c r="ABR117" s="629"/>
      <c r="ABS117" s="629"/>
      <c r="ABT117" s="629"/>
      <c r="ABU117" s="629"/>
      <c r="ABV117" s="629"/>
      <c r="ABW117" s="629"/>
      <c r="ABX117" s="629"/>
      <c r="ABY117" s="629"/>
      <c r="ABZ117" s="629"/>
      <c r="ACA117" s="629"/>
      <c r="ACB117" s="629"/>
      <c r="ACC117" s="629"/>
      <c r="ACD117" s="629"/>
      <c r="ACE117" s="629"/>
      <c r="ACF117" s="629"/>
      <c r="ACG117" s="629"/>
      <c r="ACH117" s="629"/>
      <c r="ACI117" s="629"/>
      <c r="ACJ117" s="629"/>
      <c r="ACK117" s="629"/>
      <c r="ACL117" s="629"/>
      <c r="ACM117" s="629"/>
      <c r="ACN117" s="629"/>
      <c r="ACO117" s="629"/>
      <c r="ACP117" s="629"/>
      <c r="ACQ117" s="629"/>
      <c r="ACR117" s="629"/>
      <c r="ACS117" s="629"/>
      <c r="ACT117" s="629"/>
      <c r="ACU117" s="629"/>
      <c r="ACV117" s="629"/>
      <c r="ACW117" s="629"/>
      <c r="ACX117" s="629"/>
      <c r="ACY117" s="629"/>
      <c r="ACZ117" s="629"/>
      <c r="ADA117" s="629"/>
      <c r="ADB117" s="629"/>
      <c r="ADC117" s="629"/>
      <c r="ADD117" s="629"/>
      <c r="ADE117" s="629"/>
      <c r="ADF117" s="629"/>
      <c r="ADG117" s="629"/>
      <c r="ADH117" s="629"/>
      <c r="ADI117" s="629"/>
      <c r="ADJ117" s="629"/>
      <c r="ADK117" s="629"/>
      <c r="ADL117" s="629"/>
      <c r="ADM117" s="629"/>
      <c r="ADN117" s="629"/>
      <c r="ADO117" s="629"/>
      <c r="ADP117" s="629"/>
      <c r="ADQ117" s="629"/>
      <c r="ADR117" s="629"/>
      <c r="ADS117" s="629"/>
      <c r="ADT117" s="629"/>
      <c r="ADU117" s="629"/>
      <c r="ADV117" s="629"/>
      <c r="ADW117" s="629"/>
      <c r="ADX117" s="629"/>
      <c r="ADY117" s="629"/>
      <c r="ADZ117" s="629"/>
      <c r="AEA117" s="629"/>
      <c r="AEB117" s="629"/>
      <c r="AEC117" s="629"/>
      <c r="AED117" s="629"/>
      <c r="AEE117" s="629"/>
      <c r="AEF117" s="629"/>
      <c r="AEG117" s="629"/>
      <c r="AEH117" s="629"/>
      <c r="AEI117" s="629"/>
      <c r="AEJ117" s="629"/>
      <c r="AEK117" s="629"/>
      <c r="AEL117" s="629"/>
      <c r="AEM117" s="629"/>
      <c r="AEN117" s="629"/>
      <c r="AEO117" s="629"/>
      <c r="AEP117" s="629"/>
      <c r="AEQ117" s="629"/>
      <c r="AER117" s="629"/>
      <c r="AES117" s="629"/>
      <c r="AET117" s="629"/>
      <c r="AEU117" s="629"/>
      <c r="AEV117" s="629"/>
      <c r="AEW117" s="629"/>
      <c r="AEX117" s="629"/>
      <c r="AEY117" s="629"/>
      <c r="AEZ117" s="629"/>
      <c r="AFA117" s="629"/>
      <c r="AFB117" s="629"/>
      <c r="AFC117" s="629"/>
      <c r="AFD117" s="629"/>
      <c r="AFE117" s="629"/>
      <c r="AFF117" s="629"/>
      <c r="AFG117" s="629"/>
      <c r="AFH117" s="629"/>
      <c r="AFI117" s="629"/>
      <c r="AFJ117" s="629"/>
      <c r="AFK117" s="629"/>
      <c r="AFL117" s="629"/>
      <c r="AFM117" s="629"/>
      <c r="AFN117" s="629"/>
      <c r="AFO117" s="629"/>
      <c r="AFP117" s="629"/>
      <c r="AFQ117" s="629"/>
      <c r="AFR117" s="629"/>
      <c r="AFS117" s="629"/>
      <c r="AFT117" s="629"/>
      <c r="AFU117" s="629"/>
      <c r="AFV117" s="629"/>
      <c r="AFW117" s="629"/>
      <c r="AFX117" s="629"/>
      <c r="AFY117" s="629"/>
      <c r="AFZ117" s="629"/>
      <c r="AGA117" s="629"/>
      <c r="AGB117" s="629"/>
      <c r="AGC117" s="629"/>
      <c r="AGD117" s="629"/>
      <c r="AGE117" s="629"/>
      <c r="AGF117" s="629"/>
      <c r="AGG117" s="629"/>
      <c r="AGH117" s="629"/>
      <c r="AGI117" s="629"/>
      <c r="AGJ117" s="629"/>
      <c r="AGK117" s="629"/>
      <c r="AGL117" s="629"/>
      <c r="AGM117" s="629"/>
      <c r="AGN117" s="629"/>
      <c r="AGO117" s="629"/>
      <c r="AGP117" s="629"/>
      <c r="AGQ117" s="629"/>
      <c r="AGR117" s="629"/>
      <c r="AGS117" s="629"/>
      <c r="AGT117" s="629"/>
      <c r="AGU117" s="629"/>
      <c r="AGV117" s="629"/>
      <c r="AGW117" s="629"/>
      <c r="AGX117" s="629"/>
      <c r="AGY117" s="629"/>
      <c r="AGZ117" s="629"/>
      <c r="AHA117" s="629"/>
      <c r="AHB117" s="629"/>
      <c r="AHC117" s="629"/>
      <c r="AHD117" s="629"/>
      <c r="AHE117" s="629"/>
      <c r="AHF117" s="629"/>
      <c r="AHG117" s="629"/>
      <c r="AHH117" s="629"/>
      <c r="AHI117" s="629"/>
      <c r="AHJ117" s="629"/>
      <c r="AHK117" s="629"/>
      <c r="AHL117" s="629"/>
      <c r="AHM117" s="629"/>
      <c r="AHN117" s="629"/>
      <c r="AHO117" s="629"/>
      <c r="AHP117" s="629"/>
      <c r="AHQ117" s="629"/>
      <c r="AHR117" s="629"/>
      <c r="AHS117" s="629"/>
      <c r="AHT117" s="629"/>
      <c r="AHU117" s="629"/>
      <c r="AHV117" s="629"/>
      <c r="AHW117" s="629"/>
      <c r="AHX117" s="629"/>
      <c r="AHY117" s="629"/>
      <c r="AHZ117" s="629"/>
      <c r="AIA117" s="629"/>
      <c r="AIB117" s="629"/>
      <c r="AIC117" s="629"/>
      <c r="AID117" s="629"/>
      <c r="AIE117" s="629"/>
      <c r="AIF117" s="629"/>
      <c r="AIG117" s="629"/>
      <c r="AIH117" s="629"/>
      <c r="AII117" s="629"/>
    </row>
    <row r="118" spans="1:919" s="498" customFormat="1" ht="31.75" customHeight="1" x14ac:dyDescent="0.75">
      <c r="A118" s="2015"/>
      <c r="B118" s="2013"/>
      <c r="C118" s="687">
        <v>15.5</v>
      </c>
      <c r="D118" s="730" t="s">
        <v>47</v>
      </c>
      <c r="E118" s="731" t="s">
        <v>25</v>
      </c>
      <c r="F118" s="731" t="s">
        <v>12</v>
      </c>
      <c r="G118" s="538">
        <f t="array" ref="G118">INDEX('Salary . staff rates'!$A$6:$C$28,MATCH(1,('Salary . staff rates'!$A$6:$A$28=MNO!E118)*('Salary . staff rates'!$B$6:$B$28=MNO!F118),0),3)</f>
        <v>75000</v>
      </c>
      <c r="H118" s="537">
        <f t="shared" si="189"/>
        <v>526.31578947368428</v>
      </c>
      <c r="I118" s="732" t="s">
        <v>0</v>
      </c>
      <c r="J118" s="733" t="s">
        <v>0</v>
      </c>
      <c r="K118" s="734">
        <v>10</v>
      </c>
      <c r="L118" s="735">
        <f>IF(K118="N/A","",H118*K118)</f>
        <v>5263.1578947368425</v>
      </c>
      <c r="M118" s="736" t="s">
        <v>31</v>
      </c>
      <c r="N118" s="737">
        <f>IF(M118="Yes",L118*'Salary . staff rates'!$C$34,0)</f>
        <v>0</v>
      </c>
      <c r="O118" s="543"/>
      <c r="P118" s="1848">
        <v>1</v>
      </c>
      <c r="Q118" s="1848">
        <v>1</v>
      </c>
      <c r="R118" s="545"/>
      <c r="S118" s="546">
        <v>1</v>
      </c>
      <c r="T118" s="546">
        <f t="shared" si="202"/>
        <v>1</v>
      </c>
      <c r="U118" s="546">
        <f t="shared" si="203"/>
        <v>1</v>
      </c>
      <c r="W118" s="544"/>
      <c r="Y118" s="1011">
        <f t="shared" si="190"/>
        <v>5263.1578947368425</v>
      </c>
      <c r="Z118" s="1011">
        <f t="shared" si="191"/>
        <v>0</v>
      </c>
      <c r="AB118" s="1011">
        <f t="shared" si="192"/>
        <v>5263.1578947368425</v>
      </c>
      <c r="AC118" s="1011">
        <f t="shared" si="193"/>
        <v>0</v>
      </c>
      <c r="AD118" s="714"/>
      <c r="AE118" s="1011">
        <f t="shared" si="194"/>
        <v>5263.1578947368425</v>
      </c>
      <c r="AF118" s="1011">
        <f t="shared" si="195"/>
        <v>0</v>
      </c>
      <c r="AH118" s="1011">
        <f t="shared" si="196"/>
        <v>5263.1578947368425</v>
      </c>
      <c r="AI118" s="1011">
        <f t="shared" si="197"/>
        <v>0</v>
      </c>
      <c r="AJ118" s="714"/>
      <c r="AL118" s="548"/>
      <c r="AN118" s="1011">
        <f t="shared" si="198"/>
        <v>5263.1578947368425</v>
      </c>
      <c r="AO118" s="1011">
        <f t="shared" si="199"/>
        <v>0</v>
      </c>
      <c r="AP118" s="547"/>
      <c r="AQ118" s="1011">
        <f t="shared" si="200"/>
        <v>5263.1578947368425</v>
      </c>
      <c r="AR118" s="1011">
        <f t="shared" si="201"/>
        <v>0</v>
      </c>
      <c r="AS118" s="629"/>
      <c r="AT118" s="629"/>
      <c r="AU118" s="629"/>
      <c r="AV118" s="629"/>
      <c r="AW118" s="629"/>
      <c r="AX118" s="629"/>
      <c r="AY118" s="629"/>
      <c r="AZ118" s="629"/>
      <c r="BA118" s="629"/>
      <c r="BB118" s="629"/>
      <c r="BC118" s="629"/>
      <c r="BD118" s="629"/>
      <c r="BE118" s="629"/>
      <c r="BF118" s="629"/>
      <c r="BG118" s="629"/>
      <c r="BH118" s="629"/>
      <c r="BI118" s="629"/>
      <c r="BJ118" s="629"/>
      <c r="BK118" s="629"/>
      <c r="BL118" s="629"/>
      <c r="BM118" s="629"/>
      <c r="BN118" s="629"/>
      <c r="BO118" s="629"/>
      <c r="BP118" s="629"/>
      <c r="BQ118" s="629"/>
      <c r="BR118" s="629"/>
      <c r="BS118" s="629"/>
      <c r="BT118" s="629"/>
      <c r="BU118" s="629"/>
      <c r="BV118" s="629"/>
      <c r="BW118" s="629"/>
      <c r="BX118" s="629"/>
      <c r="BY118" s="629"/>
      <c r="BZ118" s="629"/>
      <c r="CA118" s="629"/>
      <c r="CB118" s="629"/>
      <c r="CC118" s="629"/>
      <c r="CD118" s="629"/>
      <c r="CE118" s="629"/>
      <c r="CF118" s="629"/>
      <c r="CG118" s="629"/>
      <c r="CH118" s="629"/>
      <c r="CI118" s="629"/>
      <c r="CJ118" s="629"/>
      <c r="CK118" s="629"/>
      <c r="CL118" s="629"/>
      <c r="CM118" s="629"/>
      <c r="CN118" s="629"/>
      <c r="CO118" s="629"/>
      <c r="CP118" s="629"/>
      <c r="CQ118" s="629"/>
      <c r="CR118" s="629"/>
      <c r="CS118" s="629"/>
      <c r="CT118" s="629"/>
      <c r="CU118" s="629"/>
      <c r="CV118" s="629"/>
      <c r="CW118" s="629"/>
      <c r="CX118" s="629"/>
      <c r="CY118" s="629"/>
      <c r="CZ118" s="629"/>
      <c r="DA118" s="629"/>
      <c r="DB118" s="629"/>
      <c r="DC118" s="629"/>
      <c r="DD118" s="629"/>
      <c r="DE118" s="629"/>
      <c r="DF118" s="629"/>
      <c r="DG118" s="629"/>
      <c r="DH118" s="629"/>
      <c r="DI118" s="629"/>
      <c r="DJ118" s="629"/>
      <c r="DK118" s="629"/>
      <c r="DL118" s="629"/>
      <c r="DM118" s="629"/>
      <c r="DN118" s="629"/>
      <c r="DO118" s="629"/>
      <c r="DP118" s="629"/>
      <c r="DQ118" s="629"/>
      <c r="DR118" s="629"/>
      <c r="DS118" s="629"/>
      <c r="DT118" s="629"/>
      <c r="DU118" s="629"/>
      <c r="DV118" s="629"/>
      <c r="DW118" s="629"/>
      <c r="DX118" s="629"/>
      <c r="DY118" s="629"/>
      <c r="DZ118" s="629"/>
      <c r="EA118" s="629"/>
      <c r="EB118" s="629"/>
      <c r="EC118" s="629"/>
      <c r="ED118" s="629"/>
      <c r="EE118" s="629"/>
      <c r="EF118" s="629"/>
      <c r="EG118" s="629"/>
      <c r="EH118" s="629"/>
      <c r="EI118" s="629"/>
      <c r="EJ118" s="629"/>
      <c r="EK118" s="629"/>
      <c r="EL118" s="629"/>
      <c r="EM118" s="629"/>
      <c r="EN118" s="629"/>
      <c r="EO118" s="629"/>
      <c r="EP118" s="629"/>
      <c r="EQ118" s="629"/>
      <c r="ER118" s="629"/>
      <c r="ES118" s="629"/>
      <c r="ET118" s="629"/>
      <c r="EU118" s="629"/>
      <c r="EV118" s="629"/>
      <c r="EW118" s="629"/>
      <c r="EX118" s="629"/>
      <c r="EY118" s="629"/>
      <c r="EZ118" s="629"/>
      <c r="FA118" s="629"/>
      <c r="FB118" s="629"/>
      <c r="FC118" s="629"/>
      <c r="FD118" s="629"/>
      <c r="FE118" s="629"/>
      <c r="FF118" s="629"/>
      <c r="FG118" s="629"/>
      <c r="FH118" s="629"/>
      <c r="FI118" s="629"/>
      <c r="FJ118" s="629"/>
      <c r="FK118" s="629"/>
      <c r="FL118" s="629"/>
      <c r="FM118" s="629"/>
      <c r="FN118" s="629"/>
      <c r="FO118" s="629"/>
      <c r="FP118" s="629"/>
      <c r="FQ118" s="629"/>
      <c r="FR118" s="629"/>
      <c r="FS118" s="629"/>
      <c r="FT118" s="629"/>
      <c r="FU118" s="629"/>
      <c r="FV118" s="629"/>
      <c r="FW118" s="629"/>
      <c r="FX118" s="629"/>
      <c r="FY118" s="629"/>
      <c r="FZ118" s="629"/>
      <c r="GA118" s="629"/>
      <c r="GB118" s="629"/>
      <c r="GC118" s="629"/>
      <c r="GD118" s="629"/>
      <c r="GE118" s="629"/>
      <c r="GF118" s="629"/>
      <c r="GG118" s="629"/>
      <c r="GH118" s="629"/>
      <c r="GI118" s="629"/>
      <c r="GJ118" s="629"/>
      <c r="GK118" s="629"/>
      <c r="GL118" s="629"/>
      <c r="GM118" s="629"/>
      <c r="GN118" s="629"/>
      <c r="GO118" s="629"/>
      <c r="GP118" s="629"/>
      <c r="GQ118" s="629"/>
      <c r="GR118" s="629"/>
      <c r="GS118" s="629"/>
      <c r="GT118" s="629"/>
      <c r="GU118" s="629"/>
      <c r="GV118" s="629"/>
      <c r="GW118" s="629"/>
      <c r="GX118" s="629"/>
      <c r="GY118" s="629"/>
      <c r="GZ118" s="629"/>
      <c r="HA118" s="629"/>
      <c r="HB118" s="629"/>
      <c r="HC118" s="629"/>
      <c r="HD118" s="629"/>
      <c r="HE118" s="629"/>
      <c r="HF118" s="629"/>
      <c r="HG118" s="629"/>
      <c r="HH118" s="629"/>
      <c r="HI118" s="629"/>
      <c r="HJ118" s="629"/>
      <c r="HK118" s="629"/>
      <c r="HL118" s="629"/>
      <c r="HM118" s="629"/>
      <c r="HN118" s="629"/>
      <c r="HO118" s="629"/>
      <c r="HP118" s="629"/>
      <c r="HQ118" s="629"/>
      <c r="HR118" s="629"/>
      <c r="HS118" s="629"/>
      <c r="HT118" s="629"/>
      <c r="HU118" s="629"/>
      <c r="HV118" s="629"/>
      <c r="HW118" s="629"/>
      <c r="HX118" s="629"/>
      <c r="HY118" s="629"/>
      <c r="HZ118" s="629"/>
      <c r="IA118" s="629"/>
      <c r="IB118" s="629"/>
      <c r="IC118" s="629"/>
      <c r="ID118" s="629"/>
      <c r="IE118" s="629"/>
      <c r="IF118" s="629"/>
      <c r="IG118" s="629"/>
      <c r="IH118" s="629"/>
      <c r="II118" s="629"/>
      <c r="IJ118" s="629"/>
      <c r="IK118" s="629"/>
      <c r="IL118" s="629"/>
      <c r="IM118" s="629"/>
      <c r="IN118" s="629"/>
      <c r="IO118" s="629"/>
      <c r="IP118" s="629"/>
      <c r="IQ118" s="629"/>
      <c r="IR118" s="629"/>
      <c r="IS118" s="629"/>
      <c r="IT118" s="629"/>
      <c r="IU118" s="629"/>
      <c r="IV118" s="629"/>
      <c r="IW118" s="629"/>
      <c r="IX118" s="629"/>
      <c r="IY118" s="629"/>
      <c r="IZ118" s="629"/>
      <c r="JA118" s="629"/>
      <c r="JB118" s="629"/>
      <c r="JC118" s="629"/>
      <c r="JD118" s="629"/>
      <c r="JE118" s="629"/>
      <c r="JF118" s="629"/>
      <c r="JG118" s="629"/>
      <c r="JH118" s="629"/>
      <c r="JI118" s="629"/>
      <c r="JJ118" s="629"/>
      <c r="JK118" s="629"/>
      <c r="JL118" s="629"/>
      <c r="JM118" s="629"/>
      <c r="JN118" s="629"/>
      <c r="JO118" s="629"/>
      <c r="JP118" s="629"/>
      <c r="JQ118" s="629"/>
      <c r="JR118" s="629"/>
      <c r="JS118" s="629"/>
      <c r="JT118" s="629"/>
      <c r="JU118" s="629"/>
      <c r="JV118" s="629"/>
      <c r="JW118" s="629"/>
      <c r="JX118" s="629"/>
      <c r="JY118" s="629"/>
      <c r="JZ118" s="629"/>
      <c r="KA118" s="629"/>
      <c r="KB118" s="629"/>
      <c r="KC118" s="629"/>
      <c r="KD118" s="629"/>
      <c r="KE118" s="629"/>
      <c r="KF118" s="629"/>
      <c r="KG118" s="629"/>
      <c r="KH118" s="629"/>
      <c r="KI118" s="629"/>
      <c r="KJ118" s="629"/>
      <c r="KK118" s="629"/>
      <c r="KL118" s="629"/>
      <c r="KM118" s="629"/>
      <c r="KN118" s="629"/>
      <c r="KO118" s="629"/>
      <c r="KP118" s="629"/>
      <c r="KQ118" s="629"/>
      <c r="KR118" s="629"/>
      <c r="KS118" s="629"/>
      <c r="KT118" s="629"/>
      <c r="KU118" s="629"/>
      <c r="KV118" s="629"/>
      <c r="KW118" s="629"/>
      <c r="KX118" s="629"/>
      <c r="KY118" s="629"/>
      <c r="KZ118" s="629"/>
      <c r="LA118" s="629"/>
      <c r="LB118" s="629"/>
      <c r="LC118" s="629"/>
      <c r="LD118" s="629"/>
      <c r="LE118" s="629"/>
      <c r="LF118" s="629"/>
      <c r="LG118" s="629"/>
      <c r="LH118" s="629"/>
      <c r="LI118" s="629"/>
      <c r="LJ118" s="629"/>
      <c r="LK118" s="629"/>
      <c r="LL118" s="629"/>
      <c r="LM118" s="629"/>
      <c r="LN118" s="629"/>
      <c r="LO118" s="629"/>
      <c r="LP118" s="629"/>
      <c r="LQ118" s="629"/>
      <c r="LR118" s="629"/>
      <c r="LS118" s="629"/>
      <c r="LT118" s="629"/>
      <c r="LU118" s="629"/>
      <c r="LV118" s="629"/>
      <c r="LW118" s="629"/>
      <c r="LX118" s="629"/>
      <c r="LY118" s="629"/>
      <c r="LZ118" s="629"/>
      <c r="MA118" s="629"/>
      <c r="MB118" s="629"/>
      <c r="MC118" s="629"/>
      <c r="MD118" s="629"/>
      <c r="ME118" s="629"/>
      <c r="MF118" s="629"/>
      <c r="MG118" s="629"/>
      <c r="MH118" s="629"/>
      <c r="MI118" s="629"/>
      <c r="MJ118" s="629"/>
      <c r="MK118" s="629"/>
      <c r="ML118" s="629"/>
      <c r="MM118" s="629"/>
      <c r="MN118" s="629"/>
      <c r="MO118" s="629"/>
      <c r="MP118" s="629"/>
      <c r="MQ118" s="629"/>
      <c r="MR118" s="629"/>
      <c r="MS118" s="629"/>
      <c r="MT118" s="629"/>
      <c r="MU118" s="629"/>
      <c r="MV118" s="629"/>
      <c r="MW118" s="629"/>
      <c r="MX118" s="629"/>
      <c r="MY118" s="629"/>
      <c r="MZ118" s="629"/>
      <c r="NA118" s="629"/>
      <c r="NB118" s="629"/>
      <c r="NC118" s="629"/>
      <c r="ND118" s="629"/>
      <c r="NE118" s="629"/>
      <c r="NF118" s="629"/>
      <c r="NG118" s="629"/>
      <c r="NH118" s="629"/>
      <c r="NI118" s="629"/>
      <c r="NJ118" s="629"/>
      <c r="NK118" s="629"/>
      <c r="NL118" s="629"/>
      <c r="NM118" s="629"/>
      <c r="NN118" s="629"/>
      <c r="NO118" s="629"/>
      <c r="NP118" s="629"/>
      <c r="NQ118" s="629"/>
      <c r="NR118" s="629"/>
      <c r="NS118" s="629"/>
      <c r="NT118" s="629"/>
      <c r="NU118" s="629"/>
      <c r="NV118" s="629"/>
      <c r="NW118" s="629"/>
      <c r="NX118" s="629"/>
      <c r="NY118" s="629"/>
      <c r="NZ118" s="629"/>
      <c r="OA118" s="629"/>
      <c r="OB118" s="629"/>
      <c r="OC118" s="629"/>
      <c r="OD118" s="629"/>
      <c r="OE118" s="629"/>
      <c r="OF118" s="629"/>
      <c r="OG118" s="629"/>
      <c r="OH118" s="629"/>
      <c r="OI118" s="629"/>
      <c r="OJ118" s="629"/>
      <c r="OK118" s="629"/>
      <c r="OL118" s="629"/>
      <c r="OM118" s="629"/>
      <c r="ON118" s="629"/>
      <c r="OO118" s="629"/>
      <c r="OP118" s="629"/>
      <c r="OQ118" s="629"/>
      <c r="OR118" s="629"/>
      <c r="OS118" s="629"/>
      <c r="OT118" s="629"/>
      <c r="OU118" s="629"/>
      <c r="OV118" s="629"/>
      <c r="OW118" s="629"/>
      <c r="OX118" s="629"/>
      <c r="OY118" s="629"/>
      <c r="OZ118" s="629"/>
      <c r="PA118" s="629"/>
      <c r="PB118" s="629"/>
      <c r="PC118" s="629"/>
      <c r="PD118" s="629"/>
      <c r="PE118" s="629"/>
      <c r="PF118" s="629"/>
      <c r="PG118" s="629"/>
      <c r="PH118" s="629"/>
      <c r="PI118" s="629"/>
      <c r="PJ118" s="629"/>
      <c r="PK118" s="629"/>
      <c r="PL118" s="629"/>
      <c r="PM118" s="629"/>
      <c r="PN118" s="629"/>
      <c r="PO118" s="629"/>
      <c r="PP118" s="629"/>
      <c r="PQ118" s="629"/>
      <c r="PR118" s="629"/>
      <c r="PS118" s="629"/>
      <c r="PT118" s="629"/>
      <c r="PU118" s="629"/>
      <c r="PV118" s="629"/>
      <c r="PW118" s="629"/>
      <c r="PX118" s="629"/>
      <c r="PY118" s="629"/>
      <c r="PZ118" s="629"/>
      <c r="QA118" s="629"/>
      <c r="QB118" s="629"/>
      <c r="QC118" s="629"/>
      <c r="QD118" s="629"/>
      <c r="QE118" s="629"/>
      <c r="QF118" s="629"/>
      <c r="QG118" s="629"/>
      <c r="QH118" s="629"/>
      <c r="QI118" s="629"/>
      <c r="QJ118" s="629"/>
      <c r="QK118" s="629"/>
      <c r="QL118" s="629"/>
      <c r="QM118" s="629"/>
      <c r="QN118" s="629"/>
      <c r="QO118" s="629"/>
      <c r="QP118" s="629"/>
      <c r="QQ118" s="629"/>
      <c r="QR118" s="629"/>
      <c r="QS118" s="629"/>
      <c r="QT118" s="629"/>
      <c r="QU118" s="629"/>
      <c r="QV118" s="629"/>
      <c r="QW118" s="629"/>
      <c r="QX118" s="629"/>
      <c r="QY118" s="629"/>
      <c r="QZ118" s="629"/>
      <c r="RA118" s="629"/>
      <c r="RB118" s="629"/>
      <c r="RC118" s="629"/>
      <c r="RD118" s="629"/>
      <c r="RE118" s="629"/>
      <c r="RF118" s="629"/>
      <c r="RG118" s="629"/>
      <c r="RH118" s="629"/>
      <c r="RI118" s="629"/>
      <c r="RJ118" s="629"/>
      <c r="RK118" s="629"/>
      <c r="RL118" s="629"/>
      <c r="RM118" s="629"/>
      <c r="RN118" s="629"/>
      <c r="RO118" s="629"/>
      <c r="RP118" s="629"/>
      <c r="RQ118" s="629"/>
      <c r="RR118" s="629"/>
      <c r="RS118" s="629"/>
      <c r="RT118" s="629"/>
      <c r="RU118" s="629"/>
      <c r="RV118" s="629"/>
      <c r="RW118" s="629"/>
      <c r="RX118" s="629"/>
      <c r="RY118" s="629"/>
      <c r="RZ118" s="629"/>
      <c r="SA118" s="629"/>
      <c r="SB118" s="629"/>
      <c r="SC118" s="629"/>
      <c r="SD118" s="629"/>
      <c r="SE118" s="629"/>
      <c r="SF118" s="629"/>
      <c r="SG118" s="629"/>
      <c r="SH118" s="629"/>
      <c r="SI118" s="629"/>
      <c r="SJ118" s="629"/>
      <c r="SK118" s="629"/>
      <c r="SL118" s="629"/>
      <c r="SM118" s="629"/>
      <c r="SN118" s="629"/>
      <c r="SO118" s="629"/>
      <c r="SP118" s="629"/>
      <c r="SQ118" s="629"/>
      <c r="SR118" s="629"/>
      <c r="SS118" s="629"/>
      <c r="ST118" s="629"/>
      <c r="SU118" s="629"/>
      <c r="SV118" s="629"/>
      <c r="SW118" s="629"/>
      <c r="SX118" s="629"/>
      <c r="SY118" s="629"/>
      <c r="SZ118" s="629"/>
      <c r="TA118" s="629"/>
      <c r="TB118" s="629"/>
      <c r="TC118" s="629"/>
      <c r="TD118" s="629"/>
      <c r="TE118" s="629"/>
      <c r="TF118" s="629"/>
      <c r="TG118" s="629"/>
      <c r="TH118" s="629"/>
      <c r="TI118" s="629"/>
      <c r="TJ118" s="629"/>
      <c r="TK118" s="629"/>
      <c r="TL118" s="629"/>
      <c r="TM118" s="629"/>
      <c r="TN118" s="629"/>
      <c r="TO118" s="629"/>
      <c r="TP118" s="629"/>
      <c r="TQ118" s="629"/>
      <c r="TR118" s="629"/>
      <c r="TS118" s="629"/>
      <c r="TT118" s="629"/>
      <c r="TU118" s="629"/>
      <c r="TV118" s="629"/>
      <c r="TW118" s="629"/>
      <c r="TX118" s="629"/>
      <c r="TY118" s="629"/>
      <c r="TZ118" s="629"/>
      <c r="UA118" s="629"/>
      <c r="UB118" s="629"/>
      <c r="UC118" s="629"/>
      <c r="UD118" s="629"/>
      <c r="UE118" s="629"/>
      <c r="UF118" s="629"/>
      <c r="UG118" s="629"/>
      <c r="UH118" s="629"/>
      <c r="UI118" s="629"/>
      <c r="UJ118" s="629"/>
      <c r="UK118" s="629"/>
      <c r="UL118" s="629"/>
      <c r="UM118" s="629"/>
      <c r="UN118" s="629"/>
      <c r="UO118" s="629"/>
      <c r="UP118" s="629"/>
      <c r="UQ118" s="629"/>
      <c r="UR118" s="629"/>
      <c r="US118" s="629"/>
      <c r="UT118" s="629"/>
      <c r="UU118" s="629"/>
      <c r="UV118" s="629"/>
      <c r="UW118" s="629"/>
      <c r="UX118" s="629"/>
      <c r="UY118" s="629"/>
      <c r="UZ118" s="629"/>
      <c r="VA118" s="629"/>
      <c r="VB118" s="629"/>
      <c r="VC118" s="629"/>
      <c r="VD118" s="629"/>
      <c r="VE118" s="629"/>
      <c r="VF118" s="629"/>
      <c r="VG118" s="629"/>
      <c r="VH118" s="629"/>
      <c r="VI118" s="629"/>
      <c r="VJ118" s="629"/>
      <c r="VK118" s="629"/>
      <c r="VL118" s="629"/>
      <c r="VM118" s="629"/>
      <c r="VN118" s="629"/>
      <c r="VO118" s="629"/>
      <c r="VP118" s="629"/>
      <c r="VQ118" s="629"/>
      <c r="VR118" s="629"/>
      <c r="VS118" s="629"/>
      <c r="VT118" s="629"/>
      <c r="VU118" s="629"/>
      <c r="VV118" s="629"/>
      <c r="VW118" s="629"/>
      <c r="VX118" s="629"/>
      <c r="VY118" s="629"/>
      <c r="VZ118" s="629"/>
      <c r="WA118" s="629"/>
      <c r="WB118" s="629"/>
      <c r="WC118" s="629"/>
      <c r="WD118" s="629"/>
      <c r="WE118" s="629"/>
      <c r="WF118" s="629"/>
      <c r="WG118" s="629"/>
      <c r="WH118" s="629"/>
      <c r="WI118" s="629"/>
      <c r="WJ118" s="629"/>
      <c r="WK118" s="629"/>
      <c r="WL118" s="629"/>
      <c r="WM118" s="629"/>
      <c r="WN118" s="629"/>
      <c r="WO118" s="629"/>
      <c r="WP118" s="629"/>
      <c r="WQ118" s="629"/>
      <c r="WR118" s="629"/>
      <c r="WS118" s="629"/>
      <c r="WT118" s="629"/>
      <c r="WU118" s="629"/>
      <c r="WV118" s="629"/>
      <c r="WW118" s="629"/>
      <c r="WX118" s="629"/>
      <c r="WY118" s="629"/>
      <c r="WZ118" s="629"/>
      <c r="XA118" s="629"/>
      <c r="XB118" s="629"/>
      <c r="XC118" s="629"/>
      <c r="XD118" s="629"/>
      <c r="XE118" s="629"/>
      <c r="XF118" s="629"/>
      <c r="XG118" s="629"/>
      <c r="XH118" s="629"/>
      <c r="XI118" s="629"/>
      <c r="XJ118" s="629"/>
      <c r="XK118" s="629"/>
      <c r="XL118" s="629"/>
      <c r="XM118" s="629"/>
      <c r="XN118" s="629"/>
      <c r="XO118" s="629"/>
      <c r="XP118" s="629"/>
      <c r="XQ118" s="629"/>
      <c r="XR118" s="629"/>
      <c r="XS118" s="629"/>
      <c r="XT118" s="629"/>
      <c r="XU118" s="629"/>
      <c r="XV118" s="629"/>
      <c r="XW118" s="629"/>
      <c r="XX118" s="629"/>
      <c r="XY118" s="629"/>
      <c r="XZ118" s="629"/>
      <c r="YA118" s="629"/>
      <c r="YB118" s="629"/>
      <c r="YC118" s="629"/>
      <c r="YD118" s="629"/>
      <c r="YE118" s="629"/>
      <c r="YF118" s="629"/>
      <c r="YG118" s="629"/>
      <c r="YH118" s="629"/>
      <c r="YI118" s="629"/>
      <c r="YJ118" s="629"/>
      <c r="YK118" s="629"/>
      <c r="YL118" s="629"/>
      <c r="YM118" s="629"/>
      <c r="YN118" s="629"/>
      <c r="YO118" s="629"/>
      <c r="YP118" s="629"/>
      <c r="YQ118" s="629"/>
      <c r="YR118" s="629"/>
      <c r="YS118" s="629"/>
      <c r="YT118" s="629"/>
      <c r="YU118" s="629"/>
      <c r="YV118" s="629"/>
      <c r="YW118" s="629"/>
      <c r="YX118" s="629"/>
      <c r="YY118" s="629"/>
      <c r="YZ118" s="629"/>
      <c r="ZA118" s="629"/>
      <c r="ZB118" s="629"/>
      <c r="ZC118" s="629"/>
      <c r="ZD118" s="629"/>
      <c r="ZE118" s="629"/>
      <c r="ZF118" s="629"/>
      <c r="ZG118" s="629"/>
      <c r="ZH118" s="629"/>
      <c r="ZI118" s="629"/>
      <c r="ZJ118" s="629"/>
      <c r="ZK118" s="629"/>
      <c r="ZL118" s="629"/>
      <c r="ZM118" s="629"/>
      <c r="ZN118" s="629"/>
      <c r="ZO118" s="629"/>
      <c r="ZP118" s="629"/>
      <c r="ZQ118" s="629"/>
      <c r="ZR118" s="629"/>
      <c r="ZS118" s="629"/>
      <c r="ZT118" s="629"/>
      <c r="ZU118" s="629"/>
      <c r="ZV118" s="629"/>
      <c r="ZW118" s="629"/>
      <c r="ZX118" s="629"/>
      <c r="ZY118" s="629"/>
      <c r="ZZ118" s="629"/>
      <c r="AAA118" s="629"/>
      <c r="AAB118" s="629"/>
      <c r="AAC118" s="629"/>
      <c r="AAD118" s="629"/>
      <c r="AAE118" s="629"/>
      <c r="AAF118" s="629"/>
      <c r="AAG118" s="629"/>
      <c r="AAH118" s="629"/>
      <c r="AAI118" s="629"/>
      <c r="AAJ118" s="629"/>
      <c r="AAK118" s="629"/>
      <c r="AAL118" s="629"/>
      <c r="AAM118" s="629"/>
      <c r="AAN118" s="629"/>
      <c r="AAO118" s="629"/>
      <c r="AAP118" s="629"/>
      <c r="AAQ118" s="629"/>
      <c r="AAR118" s="629"/>
      <c r="AAS118" s="629"/>
      <c r="AAT118" s="629"/>
      <c r="AAU118" s="629"/>
      <c r="AAV118" s="629"/>
      <c r="AAW118" s="629"/>
      <c r="AAX118" s="629"/>
      <c r="AAY118" s="629"/>
      <c r="AAZ118" s="629"/>
      <c r="ABA118" s="629"/>
      <c r="ABB118" s="629"/>
      <c r="ABC118" s="629"/>
      <c r="ABD118" s="629"/>
      <c r="ABE118" s="629"/>
      <c r="ABF118" s="629"/>
      <c r="ABG118" s="629"/>
      <c r="ABH118" s="629"/>
      <c r="ABI118" s="629"/>
      <c r="ABJ118" s="629"/>
      <c r="ABK118" s="629"/>
      <c r="ABL118" s="629"/>
      <c r="ABM118" s="629"/>
      <c r="ABN118" s="629"/>
      <c r="ABO118" s="629"/>
      <c r="ABP118" s="629"/>
      <c r="ABQ118" s="629"/>
      <c r="ABR118" s="629"/>
      <c r="ABS118" s="629"/>
      <c r="ABT118" s="629"/>
      <c r="ABU118" s="629"/>
      <c r="ABV118" s="629"/>
      <c r="ABW118" s="629"/>
      <c r="ABX118" s="629"/>
      <c r="ABY118" s="629"/>
      <c r="ABZ118" s="629"/>
      <c r="ACA118" s="629"/>
      <c r="ACB118" s="629"/>
      <c r="ACC118" s="629"/>
      <c r="ACD118" s="629"/>
      <c r="ACE118" s="629"/>
      <c r="ACF118" s="629"/>
      <c r="ACG118" s="629"/>
      <c r="ACH118" s="629"/>
      <c r="ACI118" s="629"/>
      <c r="ACJ118" s="629"/>
      <c r="ACK118" s="629"/>
      <c r="ACL118" s="629"/>
      <c r="ACM118" s="629"/>
      <c r="ACN118" s="629"/>
      <c r="ACO118" s="629"/>
      <c r="ACP118" s="629"/>
      <c r="ACQ118" s="629"/>
      <c r="ACR118" s="629"/>
      <c r="ACS118" s="629"/>
      <c r="ACT118" s="629"/>
      <c r="ACU118" s="629"/>
      <c r="ACV118" s="629"/>
      <c r="ACW118" s="629"/>
      <c r="ACX118" s="629"/>
      <c r="ACY118" s="629"/>
      <c r="ACZ118" s="629"/>
      <c r="ADA118" s="629"/>
      <c r="ADB118" s="629"/>
      <c r="ADC118" s="629"/>
      <c r="ADD118" s="629"/>
      <c r="ADE118" s="629"/>
      <c r="ADF118" s="629"/>
      <c r="ADG118" s="629"/>
      <c r="ADH118" s="629"/>
      <c r="ADI118" s="629"/>
      <c r="ADJ118" s="629"/>
      <c r="ADK118" s="629"/>
      <c r="ADL118" s="629"/>
      <c r="ADM118" s="629"/>
      <c r="ADN118" s="629"/>
      <c r="ADO118" s="629"/>
      <c r="ADP118" s="629"/>
      <c r="ADQ118" s="629"/>
      <c r="ADR118" s="629"/>
      <c r="ADS118" s="629"/>
      <c r="ADT118" s="629"/>
      <c r="ADU118" s="629"/>
      <c r="ADV118" s="629"/>
      <c r="ADW118" s="629"/>
      <c r="ADX118" s="629"/>
      <c r="ADY118" s="629"/>
      <c r="ADZ118" s="629"/>
      <c r="AEA118" s="629"/>
      <c r="AEB118" s="629"/>
      <c r="AEC118" s="629"/>
      <c r="AED118" s="629"/>
      <c r="AEE118" s="629"/>
      <c r="AEF118" s="629"/>
      <c r="AEG118" s="629"/>
      <c r="AEH118" s="629"/>
      <c r="AEI118" s="629"/>
      <c r="AEJ118" s="629"/>
      <c r="AEK118" s="629"/>
      <c r="AEL118" s="629"/>
      <c r="AEM118" s="629"/>
      <c r="AEN118" s="629"/>
      <c r="AEO118" s="629"/>
      <c r="AEP118" s="629"/>
      <c r="AEQ118" s="629"/>
      <c r="AER118" s="629"/>
      <c r="AES118" s="629"/>
      <c r="AET118" s="629"/>
      <c r="AEU118" s="629"/>
      <c r="AEV118" s="629"/>
      <c r="AEW118" s="629"/>
      <c r="AEX118" s="629"/>
      <c r="AEY118" s="629"/>
      <c r="AEZ118" s="629"/>
      <c r="AFA118" s="629"/>
      <c r="AFB118" s="629"/>
      <c r="AFC118" s="629"/>
      <c r="AFD118" s="629"/>
      <c r="AFE118" s="629"/>
      <c r="AFF118" s="629"/>
      <c r="AFG118" s="629"/>
      <c r="AFH118" s="629"/>
      <c r="AFI118" s="629"/>
      <c r="AFJ118" s="629"/>
      <c r="AFK118" s="629"/>
      <c r="AFL118" s="629"/>
      <c r="AFM118" s="629"/>
      <c r="AFN118" s="629"/>
      <c r="AFO118" s="629"/>
      <c r="AFP118" s="629"/>
      <c r="AFQ118" s="629"/>
      <c r="AFR118" s="629"/>
      <c r="AFS118" s="629"/>
      <c r="AFT118" s="629"/>
      <c r="AFU118" s="629"/>
      <c r="AFV118" s="629"/>
      <c r="AFW118" s="629"/>
      <c r="AFX118" s="629"/>
      <c r="AFY118" s="629"/>
      <c r="AFZ118" s="629"/>
      <c r="AGA118" s="629"/>
      <c r="AGB118" s="629"/>
      <c r="AGC118" s="629"/>
      <c r="AGD118" s="629"/>
      <c r="AGE118" s="629"/>
      <c r="AGF118" s="629"/>
      <c r="AGG118" s="629"/>
      <c r="AGH118" s="629"/>
      <c r="AGI118" s="629"/>
      <c r="AGJ118" s="629"/>
      <c r="AGK118" s="629"/>
      <c r="AGL118" s="629"/>
      <c r="AGM118" s="629"/>
      <c r="AGN118" s="629"/>
      <c r="AGO118" s="629"/>
      <c r="AGP118" s="629"/>
      <c r="AGQ118" s="629"/>
      <c r="AGR118" s="629"/>
      <c r="AGS118" s="629"/>
      <c r="AGT118" s="629"/>
      <c r="AGU118" s="629"/>
      <c r="AGV118" s="629"/>
      <c r="AGW118" s="629"/>
      <c r="AGX118" s="629"/>
      <c r="AGY118" s="629"/>
      <c r="AGZ118" s="629"/>
      <c r="AHA118" s="629"/>
      <c r="AHB118" s="629"/>
      <c r="AHC118" s="629"/>
      <c r="AHD118" s="629"/>
      <c r="AHE118" s="629"/>
      <c r="AHF118" s="629"/>
      <c r="AHG118" s="629"/>
      <c r="AHH118" s="629"/>
      <c r="AHI118" s="629"/>
      <c r="AHJ118" s="629"/>
      <c r="AHK118" s="629"/>
      <c r="AHL118" s="629"/>
      <c r="AHM118" s="629"/>
      <c r="AHN118" s="629"/>
      <c r="AHO118" s="629"/>
      <c r="AHP118" s="629"/>
      <c r="AHQ118" s="629"/>
      <c r="AHR118" s="629"/>
      <c r="AHS118" s="629"/>
      <c r="AHT118" s="629"/>
      <c r="AHU118" s="629"/>
      <c r="AHV118" s="629"/>
      <c r="AHW118" s="629"/>
      <c r="AHX118" s="629"/>
      <c r="AHY118" s="629"/>
      <c r="AHZ118" s="629"/>
      <c r="AIA118" s="629"/>
      <c r="AIB118" s="629"/>
      <c r="AIC118" s="629"/>
      <c r="AID118" s="629"/>
      <c r="AIE118" s="629"/>
      <c r="AIF118" s="629"/>
      <c r="AIG118" s="629"/>
      <c r="AIH118" s="629"/>
      <c r="AII118" s="629"/>
    </row>
    <row r="119" spans="1:919" s="562" customFormat="1" ht="31.75" customHeight="1" x14ac:dyDescent="0.75">
      <c r="A119" s="2016"/>
      <c r="B119" s="2050" t="s">
        <v>359</v>
      </c>
      <c r="C119" s="738" t="s">
        <v>296</v>
      </c>
      <c r="D119" s="551" t="s">
        <v>37</v>
      </c>
      <c r="E119" s="551" t="s">
        <v>23</v>
      </c>
      <c r="F119" s="551" t="s">
        <v>297</v>
      </c>
      <c r="G119" s="568">
        <f t="array" ref="G119">INDEX('Salary . staff rates'!$A$6:$C$28,MATCH(1,('Salary . staff rates'!$A$6:$A$28=MNO!E119)*('Salary . staff rates'!$B$6:$B$28=MNO!F119),0),3)</f>
        <v>65000</v>
      </c>
      <c r="H119" s="552">
        <f t="shared" si="189"/>
        <v>456.14035087719299</v>
      </c>
      <c r="I119" s="553" t="s">
        <v>0</v>
      </c>
      <c r="J119" s="554" t="s">
        <v>0</v>
      </c>
      <c r="K119" s="555">
        <v>4</v>
      </c>
      <c r="L119" s="1747">
        <f t="shared" ref="L119:L128" si="204">IF(K119="N/A","",H119*K119)</f>
        <v>1824.5614035087719</v>
      </c>
      <c r="M119" s="556" t="s">
        <v>31</v>
      </c>
      <c r="N119" s="1748">
        <f>IF(M119="Yes",L119*'Salary . staff rates'!$C$34,0)</f>
        <v>0</v>
      </c>
      <c r="O119" s="558"/>
      <c r="P119" s="1849">
        <v>1</v>
      </c>
      <c r="Q119" s="1849">
        <v>1</v>
      </c>
      <c r="R119" s="560"/>
      <c r="S119" s="563">
        <v>1</v>
      </c>
      <c r="T119" s="563">
        <f t="shared" si="202"/>
        <v>1</v>
      </c>
      <c r="U119" s="563">
        <f t="shared" si="203"/>
        <v>1</v>
      </c>
      <c r="W119" s="555">
        <v>1</v>
      </c>
      <c r="Y119" s="1012">
        <f t="shared" si="190"/>
        <v>1824.5614035087719</v>
      </c>
      <c r="Z119" s="1012">
        <f t="shared" si="191"/>
        <v>0</v>
      </c>
      <c r="AB119" s="1012">
        <f t="shared" si="192"/>
        <v>1824.5614035087719</v>
      </c>
      <c r="AC119" s="1012">
        <f t="shared" si="193"/>
        <v>0</v>
      </c>
      <c r="AD119" s="1839"/>
      <c r="AE119" s="1012">
        <f t="shared" si="194"/>
        <v>1824.5614035087719</v>
      </c>
      <c r="AF119" s="1012">
        <f t="shared" si="195"/>
        <v>0</v>
      </c>
      <c r="AH119" s="1012">
        <f t="shared" si="196"/>
        <v>1824.5614035087719</v>
      </c>
      <c r="AI119" s="1012">
        <f t="shared" si="197"/>
        <v>0</v>
      </c>
      <c r="AJ119" s="1839"/>
      <c r="AK119" s="498"/>
      <c r="AL119" s="548"/>
      <c r="AN119" s="1012">
        <f t="shared" si="198"/>
        <v>0</v>
      </c>
      <c r="AO119" s="1012">
        <f t="shared" si="199"/>
        <v>0</v>
      </c>
      <c r="AP119" s="564"/>
      <c r="AQ119" s="1012">
        <f t="shared" si="200"/>
        <v>0</v>
      </c>
      <c r="AR119" s="1012">
        <f t="shared" si="201"/>
        <v>0</v>
      </c>
      <c r="AS119" s="629"/>
      <c r="AT119" s="629"/>
      <c r="AU119" s="629"/>
      <c r="AV119" s="629"/>
      <c r="AW119" s="629"/>
      <c r="AX119" s="629"/>
      <c r="AY119" s="629"/>
      <c r="AZ119" s="629"/>
      <c r="BA119" s="629"/>
      <c r="BB119" s="629"/>
      <c r="BC119" s="629"/>
      <c r="BD119" s="629"/>
      <c r="BE119" s="629"/>
      <c r="BF119" s="629"/>
      <c r="BG119" s="629"/>
      <c r="BH119" s="629"/>
      <c r="BI119" s="629"/>
      <c r="BJ119" s="629"/>
      <c r="BK119" s="629"/>
      <c r="BL119" s="629"/>
      <c r="BM119" s="629"/>
      <c r="BN119" s="629"/>
      <c r="BO119" s="629"/>
      <c r="BP119" s="629"/>
      <c r="BQ119" s="629"/>
      <c r="BR119" s="629"/>
      <c r="BS119" s="629"/>
      <c r="BT119" s="629"/>
      <c r="BU119" s="629"/>
      <c r="BV119" s="629"/>
      <c r="BW119" s="629"/>
      <c r="BX119" s="629"/>
      <c r="BY119" s="629"/>
      <c r="BZ119" s="629"/>
      <c r="CA119" s="629"/>
      <c r="CB119" s="629"/>
      <c r="CC119" s="629"/>
      <c r="CD119" s="629"/>
      <c r="CE119" s="629"/>
      <c r="CF119" s="629"/>
      <c r="CG119" s="629"/>
      <c r="CH119" s="629"/>
      <c r="CI119" s="629"/>
      <c r="CJ119" s="629"/>
      <c r="CK119" s="629"/>
      <c r="CL119" s="629"/>
      <c r="CM119" s="629"/>
      <c r="CN119" s="629"/>
      <c r="CO119" s="629"/>
      <c r="CP119" s="629"/>
      <c r="CQ119" s="629"/>
      <c r="CR119" s="629"/>
      <c r="CS119" s="629"/>
      <c r="CT119" s="629"/>
      <c r="CU119" s="629"/>
      <c r="CV119" s="629"/>
      <c r="CW119" s="629"/>
      <c r="CX119" s="629"/>
      <c r="CY119" s="629"/>
      <c r="CZ119" s="629"/>
      <c r="DA119" s="629"/>
      <c r="DB119" s="629"/>
      <c r="DC119" s="629"/>
      <c r="DD119" s="629"/>
      <c r="DE119" s="629"/>
      <c r="DF119" s="629"/>
      <c r="DG119" s="629"/>
      <c r="DH119" s="629"/>
      <c r="DI119" s="629"/>
      <c r="DJ119" s="629"/>
      <c r="DK119" s="629"/>
      <c r="DL119" s="629"/>
      <c r="DM119" s="629"/>
      <c r="DN119" s="629"/>
      <c r="DO119" s="629"/>
      <c r="DP119" s="629"/>
      <c r="DQ119" s="629"/>
      <c r="DR119" s="629"/>
      <c r="DS119" s="629"/>
      <c r="DT119" s="629"/>
      <c r="DU119" s="629"/>
      <c r="DV119" s="629"/>
      <c r="DW119" s="629"/>
      <c r="DX119" s="629"/>
      <c r="DY119" s="629"/>
      <c r="DZ119" s="629"/>
      <c r="EA119" s="629"/>
      <c r="EB119" s="629"/>
      <c r="EC119" s="629"/>
      <c r="ED119" s="629"/>
      <c r="EE119" s="629"/>
      <c r="EF119" s="629"/>
      <c r="EG119" s="629"/>
      <c r="EH119" s="629"/>
      <c r="EI119" s="629"/>
      <c r="EJ119" s="629"/>
      <c r="EK119" s="629"/>
      <c r="EL119" s="629"/>
      <c r="EM119" s="629"/>
      <c r="EN119" s="629"/>
      <c r="EO119" s="629"/>
      <c r="EP119" s="629"/>
      <c r="EQ119" s="629"/>
      <c r="ER119" s="629"/>
      <c r="ES119" s="629"/>
      <c r="ET119" s="629"/>
      <c r="EU119" s="629"/>
      <c r="EV119" s="629"/>
      <c r="EW119" s="629"/>
      <c r="EX119" s="629"/>
      <c r="EY119" s="629"/>
      <c r="EZ119" s="629"/>
      <c r="FA119" s="629"/>
      <c r="FB119" s="629"/>
      <c r="FC119" s="629"/>
      <c r="FD119" s="629"/>
      <c r="FE119" s="629"/>
      <c r="FF119" s="629"/>
      <c r="FG119" s="629"/>
      <c r="FH119" s="629"/>
      <c r="FI119" s="629"/>
      <c r="FJ119" s="629"/>
      <c r="FK119" s="629"/>
      <c r="FL119" s="629"/>
      <c r="FM119" s="629"/>
      <c r="FN119" s="629"/>
      <c r="FO119" s="629"/>
      <c r="FP119" s="629"/>
      <c r="FQ119" s="629"/>
      <c r="FR119" s="629"/>
      <c r="FS119" s="629"/>
      <c r="FT119" s="629"/>
      <c r="FU119" s="629"/>
      <c r="FV119" s="629"/>
      <c r="FW119" s="629"/>
      <c r="FX119" s="629"/>
      <c r="FY119" s="629"/>
      <c r="FZ119" s="629"/>
      <c r="GA119" s="629"/>
      <c r="GB119" s="629"/>
      <c r="GC119" s="629"/>
      <c r="GD119" s="629"/>
      <c r="GE119" s="629"/>
      <c r="GF119" s="629"/>
      <c r="GG119" s="629"/>
      <c r="GH119" s="629"/>
      <c r="GI119" s="629"/>
      <c r="GJ119" s="629"/>
      <c r="GK119" s="629"/>
      <c r="GL119" s="629"/>
      <c r="GM119" s="629"/>
      <c r="GN119" s="629"/>
      <c r="GO119" s="629"/>
      <c r="GP119" s="629"/>
      <c r="GQ119" s="629"/>
      <c r="GR119" s="629"/>
      <c r="GS119" s="629"/>
      <c r="GT119" s="629"/>
      <c r="GU119" s="629"/>
      <c r="GV119" s="629"/>
      <c r="GW119" s="629"/>
      <c r="GX119" s="629"/>
      <c r="GY119" s="629"/>
      <c r="GZ119" s="629"/>
      <c r="HA119" s="629"/>
      <c r="HB119" s="629"/>
      <c r="HC119" s="629"/>
      <c r="HD119" s="629"/>
      <c r="HE119" s="629"/>
      <c r="HF119" s="629"/>
      <c r="HG119" s="629"/>
      <c r="HH119" s="629"/>
      <c r="HI119" s="629"/>
      <c r="HJ119" s="629"/>
      <c r="HK119" s="629"/>
      <c r="HL119" s="629"/>
      <c r="HM119" s="629"/>
      <c r="HN119" s="629"/>
      <c r="HO119" s="629"/>
      <c r="HP119" s="629"/>
      <c r="HQ119" s="629"/>
      <c r="HR119" s="629"/>
      <c r="HS119" s="629"/>
      <c r="HT119" s="629"/>
      <c r="HU119" s="629"/>
      <c r="HV119" s="629"/>
      <c r="HW119" s="629"/>
      <c r="HX119" s="629"/>
      <c r="HY119" s="629"/>
      <c r="HZ119" s="629"/>
      <c r="IA119" s="629"/>
      <c r="IB119" s="629"/>
      <c r="IC119" s="629"/>
      <c r="ID119" s="629"/>
      <c r="IE119" s="629"/>
      <c r="IF119" s="629"/>
      <c r="IG119" s="629"/>
      <c r="IH119" s="629"/>
      <c r="II119" s="629"/>
      <c r="IJ119" s="629"/>
      <c r="IK119" s="629"/>
      <c r="IL119" s="629"/>
      <c r="IM119" s="629"/>
      <c r="IN119" s="629"/>
      <c r="IO119" s="629"/>
      <c r="IP119" s="629"/>
      <c r="IQ119" s="629"/>
      <c r="IR119" s="629"/>
      <c r="IS119" s="629"/>
      <c r="IT119" s="629"/>
      <c r="IU119" s="629"/>
      <c r="IV119" s="629"/>
      <c r="IW119" s="629"/>
      <c r="IX119" s="629"/>
      <c r="IY119" s="629"/>
      <c r="IZ119" s="629"/>
      <c r="JA119" s="629"/>
      <c r="JB119" s="629"/>
      <c r="JC119" s="629"/>
      <c r="JD119" s="629"/>
      <c r="JE119" s="629"/>
      <c r="JF119" s="629"/>
      <c r="JG119" s="629"/>
      <c r="JH119" s="629"/>
      <c r="JI119" s="629"/>
      <c r="JJ119" s="629"/>
      <c r="JK119" s="629"/>
      <c r="JL119" s="629"/>
      <c r="JM119" s="629"/>
      <c r="JN119" s="629"/>
      <c r="JO119" s="629"/>
      <c r="JP119" s="629"/>
      <c r="JQ119" s="629"/>
      <c r="JR119" s="629"/>
      <c r="JS119" s="629"/>
      <c r="JT119" s="629"/>
      <c r="JU119" s="629"/>
      <c r="JV119" s="629"/>
      <c r="JW119" s="629"/>
      <c r="JX119" s="629"/>
      <c r="JY119" s="629"/>
      <c r="JZ119" s="629"/>
      <c r="KA119" s="629"/>
      <c r="KB119" s="629"/>
      <c r="KC119" s="629"/>
      <c r="KD119" s="629"/>
      <c r="KE119" s="629"/>
      <c r="KF119" s="629"/>
      <c r="KG119" s="629"/>
      <c r="KH119" s="629"/>
      <c r="KI119" s="629"/>
      <c r="KJ119" s="629"/>
      <c r="KK119" s="629"/>
      <c r="KL119" s="629"/>
      <c r="KM119" s="629"/>
      <c r="KN119" s="629"/>
      <c r="KO119" s="629"/>
      <c r="KP119" s="629"/>
      <c r="KQ119" s="629"/>
      <c r="KR119" s="629"/>
      <c r="KS119" s="629"/>
      <c r="KT119" s="629"/>
      <c r="KU119" s="629"/>
      <c r="KV119" s="629"/>
      <c r="KW119" s="629"/>
      <c r="KX119" s="629"/>
      <c r="KY119" s="629"/>
      <c r="KZ119" s="629"/>
      <c r="LA119" s="629"/>
      <c r="LB119" s="629"/>
      <c r="LC119" s="629"/>
      <c r="LD119" s="629"/>
      <c r="LE119" s="629"/>
      <c r="LF119" s="629"/>
      <c r="LG119" s="629"/>
      <c r="LH119" s="629"/>
      <c r="LI119" s="629"/>
      <c r="LJ119" s="629"/>
      <c r="LK119" s="629"/>
      <c r="LL119" s="629"/>
      <c r="LM119" s="629"/>
      <c r="LN119" s="629"/>
      <c r="LO119" s="629"/>
      <c r="LP119" s="629"/>
      <c r="LQ119" s="629"/>
      <c r="LR119" s="629"/>
      <c r="LS119" s="629"/>
      <c r="LT119" s="629"/>
      <c r="LU119" s="629"/>
      <c r="LV119" s="629"/>
      <c r="LW119" s="629"/>
      <c r="LX119" s="629"/>
      <c r="LY119" s="629"/>
      <c r="LZ119" s="629"/>
      <c r="MA119" s="629"/>
      <c r="MB119" s="629"/>
      <c r="MC119" s="629"/>
      <c r="MD119" s="629"/>
      <c r="ME119" s="629"/>
      <c r="MF119" s="629"/>
      <c r="MG119" s="629"/>
      <c r="MH119" s="629"/>
      <c r="MI119" s="629"/>
      <c r="MJ119" s="629"/>
      <c r="MK119" s="629"/>
      <c r="ML119" s="629"/>
      <c r="MM119" s="629"/>
      <c r="MN119" s="629"/>
      <c r="MO119" s="629"/>
      <c r="MP119" s="629"/>
      <c r="MQ119" s="629"/>
      <c r="MR119" s="629"/>
      <c r="MS119" s="629"/>
      <c r="MT119" s="629"/>
      <c r="MU119" s="629"/>
      <c r="MV119" s="629"/>
      <c r="MW119" s="629"/>
      <c r="MX119" s="629"/>
      <c r="MY119" s="629"/>
      <c r="MZ119" s="629"/>
      <c r="NA119" s="629"/>
      <c r="NB119" s="629"/>
      <c r="NC119" s="629"/>
      <c r="ND119" s="629"/>
      <c r="NE119" s="629"/>
      <c r="NF119" s="629"/>
      <c r="NG119" s="629"/>
      <c r="NH119" s="629"/>
      <c r="NI119" s="629"/>
      <c r="NJ119" s="629"/>
      <c r="NK119" s="629"/>
      <c r="NL119" s="629"/>
      <c r="NM119" s="629"/>
      <c r="NN119" s="629"/>
      <c r="NO119" s="629"/>
      <c r="NP119" s="629"/>
      <c r="NQ119" s="629"/>
      <c r="NR119" s="629"/>
      <c r="NS119" s="629"/>
      <c r="NT119" s="629"/>
      <c r="NU119" s="629"/>
      <c r="NV119" s="629"/>
      <c r="NW119" s="629"/>
      <c r="NX119" s="629"/>
      <c r="NY119" s="629"/>
      <c r="NZ119" s="629"/>
      <c r="OA119" s="629"/>
      <c r="OB119" s="629"/>
      <c r="OC119" s="629"/>
      <c r="OD119" s="629"/>
      <c r="OE119" s="629"/>
      <c r="OF119" s="629"/>
      <c r="OG119" s="629"/>
      <c r="OH119" s="629"/>
      <c r="OI119" s="629"/>
      <c r="OJ119" s="629"/>
      <c r="OK119" s="629"/>
      <c r="OL119" s="629"/>
      <c r="OM119" s="629"/>
      <c r="ON119" s="629"/>
      <c r="OO119" s="629"/>
      <c r="OP119" s="629"/>
      <c r="OQ119" s="629"/>
      <c r="OR119" s="629"/>
      <c r="OS119" s="629"/>
      <c r="OT119" s="629"/>
      <c r="OU119" s="629"/>
      <c r="OV119" s="629"/>
      <c r="OW119" s="629"/>
      <c r="OX119" s="629"/>
      <c r="OY119" s="629"/>
      <c r="OZ119" s="629"/>
      <c r="PA119" s="629"/>
      <c r="PB119" s="629"/>
      <c r="PC119" s="629"/>
      <c r="PD119" s="629"/>
      <c r="PE119" s="629"/>
      <c r="PF119" s="629"/>
      <c r="PG119" s="629"/>
      <c r="PH119" s="629"/>
      <c r="PI119" s="629"/>
      <c r="PJ119" s="629"/>
      <c r="PK119" s="629"/>
      <c r="PL119" s="629"/>
      <c r="PM119" s="629"/>
      <c r="PN119" s="629"/>
      <c r="PO119" s="629"/>
      <c r="PP119" s="629"/>
      <c r="PQ119" s="629"/>
      <c r="PR119" s="629"/>
      <c r="PS119" s="629"/>
      <c r="PT119" s="629"/>
      <c r="PU119" s="629"/>
      <c r="PV119" s="629"/>
      <c r="PW119" s="629"/>
      <c r="PX119" s="629"/>
      <c r="PY119" s="629"/>
      <c r="PZ119" s="629"/>
      <c r="QA119" s="629"/>
      <c r="QB119" s="629"/>
      <c r="QC119" s="629"/>
      <c r="QD119" s="629"/>
      <c r="QE119" s="629"/>
      <c r="QF119" s="629"/>
      <c r="QG119" s="629"/>
      <c r="QH119" s="629"/>
      <c r="QI119" s="629"/>
      <c r="QJ119" s="629"/>
      <c r="QK119" s="629"/>
      <c r="QL119" s="629"/>
      <c r="QM119" s="629"/>
      <c r="QN119" s="629"/>
      <c r="QO119" s="629"/>
      <c r="QP119" s="629"/>
      <c r="QQ119" s="629"/>
      <c r="QR119" s="629"/>
      <c r="QS119" s="629"/>
      <c r="QT119" s="629"/>
      <c r="QU119" s="629"/>
      <c r="QV119" s="629"/>
      <c r="QW119" s="629"/>
      <c r="QX119" s="629"/>
      <c r="QY119" s="629"/>
      <c r="QZ119" s="629"/>
      <c r="RA119" s="629"/>
      <c r="RB119" s="629"/>
      <c r="RC119" s="629"/>
      <c r="RD119" s="629"/>
      <c r="RE119" s="629"/>
      <c r="RF119" s="629"/>
      <c r="RG119" s="629"/>
      <c r="RH119" s="629"/>
      <c r="RI119" s="629"/>
      <c r="RJ119" s="629"/>
      <c r="RK119" s="629"/>
      <c r="RL119" s="629"/>
      <c r="RM119" s="629"/>
      <c r="RN119" s="629"/>
      <c r="RO119" s="629"/>
      <c r="RP119" s="629"/>
      <c r="RQ119" s="629"/>
      <c r="RR119" s="629"/>
      <c r="RS119" s="629"/>
      <c r="RT119" s="629"/>
      <c r="RU119" s="629"/>
      <c r="RV119" s="629"/>
      <c r="RW119" s="629"/>
      <c r="RX119" s="629"/>
      <c r="RY119" s="629"/>
      <c r="RZ119" s="629"/>
      <c r="SA119" s="629"/>
      <c r="SB119" s="629"/>
      <c r="SC119" s="629"/>
      <c r="SD119" s="629"/>
      <c r="SE119" s="629"/>
      <c r="SF119" s="629"/>
      <c r="SG119" s="629"/>
      <c r="SH119" s="629"/>
      <c r="SI119" s="629"/>
      <c r="SJ119" s="629"/>
      <c r="SK119" s="629"/>
      <c r="SL119" s="629"/>
      <c r="SM119" s="629"/>
      <c r="SN119" s="629"/>
      <c r="SO119" s="629"/>
      <c r="SP119" s="629"/>
      <c r="SQ119" s="629"/>
      <c r="SR119" s="629"/>
      <c r="SS119" s="629"/>
      <c r="ST119" s="629"/>
      <c r="SU119" s="629"/>
      <c r="SV119" s="629"/>
      <c r="SW119" s="629"/>
      <c r="SX119" s="629"/>
      <c r="SY119" s="629"/>
      <c r="SZ119" s="629"/>
      <c r="TA119" s="629"/>
      <c r="TB119" s="629"/>
      <c r="TC119" s="629"/>
      <c r="TD119" s="629"/>
      <c r="TE119" s="629"/>
      <c r="TF119" s="629"/>
      <c r="TG119" s="629"/>
      <c r="TH119" s="629"/>
      <c r="TI119" s="629"/>
      <c r="TJ119" s="629"/>
      <c r="TK119" s="629"/>
      <c r="TL119" s="629"/>
      <c r="TM119" s="629"/>
      <c r="TN119" s="629"/>
      <c r="TO119" s="629"/>
      <c r="TP119" s="629"/>
      <c r="TQ119" s="629"/>
      <c r="TR119" s="629"/>
      <c r="TS119" s="629"/>
      <c r="TT119" s="629"/>
      <c r="TU119" s="629"/>
      <c r="TV119" s="629"/>
      <c r="TW119" s="629"/>
      <c r="TX119" s="629"/>
      <c r="TY119" s="629"/>
      <c r="TZ119" s="629"/>
      <c r="UA119" s="629"/>
      <c r="UB119" s="629"/>
      <c r="UC119" s="629"/>
      <c r="UD119" s="629"/>
      <c r="UE119" s="629"/>
      <c r="UF119" s="629"/>
      <c r="UG119" s="629"/>
      <c r="UH119" s="629"/>
      <c r="UI119" s="629"/>
      <c r="UJ119" s="629"/>
      <c r="UK119" s="629"/>
      <c r="UL119" s="629"/>
      <c r="UM119" s="629"/>
      <c r="UN119" s="629"/>
      <c r="UO119" s="629"/>
      <c r="UP119" s="629"/>
      <c r="UQ119" s="629"/>
      <c r="UR119" s="629"/>
      <c r="US119" s="629"/>
      <c r="UT119" s="629"/>
      <c r="UU119" s="629"/>
      <c r="UV119" s="629"/>
      <c r="UW119" s="629"/>
      <c r="UX119" s="629"/>
      <c r="UY119" s="629"/>
      <c r="UZ119" s="629"/>
      <c r="VA119" s="629"/>
      <c r="VB119" s="629"/>
      <c r="VC119" s="629"/>
      <c r="VD119" s="629"/>
      <c r="VE119" s="629"/>
      <c r="VF119" s="629"/>
      <c r="VG119" s="629"/>
      <c r="VH119" s="629"/>
      <c r="VI119" s="629"/>
      <c r="VJ119" s="629"/>
      <c r="VK119" s="629"/>
      <c r="VL119" s="629"/>
      <c r="VM119" s="629"/>
      <c r="VN119" s="629"/>
      <c r="VO119" s="629"/>
      <c r="VP119" s="629"/>
      <c r="VQ119" s="629"/>
      <c r="VR119" s="629"/>
      <c r="VS119" s="629"/>
      <c r="VT119" s="629"/>
      <c r="VU119" s="629"/>
      <c r="VV119" s="629"/>
      <c r="VW119" s="629"/>
      <c r="VX119" s="629"/>
      <c r="VY119" s="629"/>
      <c r="VZ119" s="629"/>
      <c r="WA119" s="629"/>
      <c r="WB119" s="629"/>
      <c r="WC119" s="629"/>
      <c r="WD119" s="629"/>
      <c r="WE119" s="629"/>
      <c r="WF119" s="629"/>
      <c r="WG119" s="629"/>
      <c r="WH119" s="629"/>
      <c r="WI119" s="629"/>
      <c r="WJ119" s="629"/>
      <c r="WK119" s="629"/>
      <c r="WL119" s="629"/>
      <c r="WM119" s="629"/>
      <c r="WN119" s="629"/>
      <c r="WO119" s="629"/>
      <c r="WP119" s="629"/>
      <c r="WQ119" s="629"/>
      <c r="WR119" s="629"/>
      <c r="WS119" s="629"/>
      <c r="WT119" s="629"/>
      <c r="WU119" s="629"/>
      <c r="WV119" s="629"/>
      <c r="WW119" s="629"/>
      <c r="WX119" s="629"/>
      <c r="WY119" s="629"/>
      <c r="WZ119" s="629"/>
      <c r="XA119" s="629"/>
      <c r="XB119" s="629"/>
      <c r="XC119" s="629"/>
      <c r="XD119" s="629"/>
      <c r="XE119" s="629"/>
      <c r="XF119" s="629"/>
      <c r="XG119" s="629"/>
      <c r="XH119" s="629"/>
      <c r="XI119" s="629"/>
      <c r="XJ119" s="629"/>
      <c r="XK119" s="629"/>
      <c r="XL119" s="629"/>
      <c r="XM119" s="629"/>
      <c r="XN119" s="629"/>
      <c r="XO119" s="629"/>
      <c r="XP119" s="629"/>
      <c r="XQ119" s="629"/>
      <c r="XR119" s="629"/>
      <c r="XS119" s="629"/>
      <c r="XT119" s="629"/>
      <c r="XU119" s="629"/>
      <c r="XV119" s="629"/>
      <c r="XW119" s="629"/>
      <c r="XX119" s="629"/>
      <c r="XY119" s="629"/>
      <c r="XZ119" s="629"/>
      <c r="YA119" s="629"/>
      <c r="YB119" s="629"/>
      <c r="YC119" s="629"/>
      <c r="YD119" s="629"/>
      <c r="YE119" s="629"/>
      <c r="YF119" s="629"/>
      <c r="YG119" s="629"/>
      <c r="YH119" s="629"/>
      <c r="YI119" s="629"/>
      <c r="YJ119" s="629"/>
      <c r="YK119" s="629"/>
      <c r="YL119" s="629"/>
      <c r="YM119" s="629"/>
      <c r="YN119" s="629"/>
      <c r="YO119" s="629"/>
      <c r="YP119" s="629"/>
      <c r="YQ119" s="629"/>
      <c r="YR119" s="629"/>
      <c r="YS119" s="629"/>
      <c r="YT119" s="629"/>
      <c r="YU119" s="629"/>
      <c r="YV119" s="629"/>
      <c r="YW119" s="629"/>
      <c r="YX119" s="629"/>
      <c r="YY119" s="629"/>
      <c r="YZ119" s="629"/>
      <c r="ZA119" s="629"/>
      <c r="ZB119" s="629"/>
      <c r="ZC119" s="629"/>
      <c r="ZD119" s="629"/>
      <c r="ZE119" s="629"/>
      <c r="ZF119" s="629"/>
      <c r="ZG119" s="629"/>
      <c r="ZH119" s="629"/>
      <c r="ZI119" s="629"/>
      <c r="ZJ119" s="629"/>
      <c r="ZK119" s="629"/>
      <c r="ZL119" s="629"/>
      <c r="ZM119" s="629"/>
      <c r="ZN119" s="629"/>
      <c r="ZO119" s="629"/>
      <c r="ZP119" s="629"/>
      <c r="ZQ119" s="629"/>
      <c r="ZR119" s="629"/>
      <c r="ZS119" s="629"/>
      <c r="ZT119" s="629"/>
      <c r="ZU119" s="629"/>
      <c r="ZV119" s="629"/>
      <c r="ZW119" s="629"/>
      <c r="ZX119" s="629"/>
      <c r="ZY119" s="629"/>
      <c r="ZZ119" s="629"/>
      <c r="AAA119" s="629"/>
      <c r="AAB119" s="629"/>
      <c r="AAC119" s="629"/>
      <c r="AAD119" s="629"/>
      <c r="AAE119" s="629"/>
      <c r="AAF119" s="629"/>
      <c r="AAG119" s="629"/>
      <c r="AAH119" s="629"/>
      <c r="AAI119" s="629"/>
      <c r="AAJ119" s="629"/>
      <c r="AAK119" s="629"/>
      <c r="AAL119" s="629"/>
      <c r="AAM119" s="629"/>
      <c r="AAN119" s="629"/>
      <c r="AAO119" s="629"/>
      <c r="AAP119" s="629"/>
      <c r="AAQ119" s="629"/>
      <c r="AAR119" s="629"/>
      <c r="AAS119" s="629"/>
      <c r="AAT119" s="629"/>
      <c r="AAU119" s="629"/>
      <c r="AAV119" s="629"/>
      <c r="AAW119" s="629"/>
      <c r="AAX119" s="629"/>
      <c r="AAY119" s="629"/>
      <c r="AAZ119" s="629"/>
      <c r="ABA119" s="629"/>
      <c r="ABB119" s="629"/>
      <c r="ABC119" s="629"/>
      <c r="ABD119" s="629"/>
      <c r="ABE119" s="629"/>
      <c r="ABF119" s="629"/>
      <c r="ABG119" s="629"/>
      <c r="ABH119" s="629"/>
      <c r="ABI119" s="629"/>
      <c r="ABJ119" s="629"/>
      <c r="ABK119" s="629"/>
      <c r="ABL119" s="629"/>
      <c r="ABM119" s="629"/>
      <c r="ABN119" s="629"/>
      <c r="ABO119" s="629"/>
      <c r="ABP119" s="629"/>
      <c r="ABQ119" s="629"/>
      <c r="ABR119" s="629"/>
      <c r="ABS119" s="629"/>
      <c r="ABT119" s="629"/>
      <c r="ABU119" s="629"/>
      <c r="ABV119" s="629"/>
      <c r="ABW119" s="629"/>
      <c r="ABX119" s="629"/>
      <c r="ABY119" s="629"/>
      <c r="ABZ119" s="629"/>
      <c r="ACA119" s="629"/>
      <c r="ACB119" s="629"/>
      <c r="ACC119" s="629"/>
      <c r="ACD119" s="629"/>
      <c r="ACE119" s="629"/>
      <c r="ACF119" s="629"/>
      <c r="ACG119" s="629"/>
      <c r="ACH119" s="629"/>
      <c r="ACI119" s="629"/>
      <c r="ACJ119" s="629"/>
      <c r="ACK119" s="629"/>
      <c r="ACL119" s="629"/>
      <c r="ACM119" s="629"/>
      <c r="ACN119" s="629"/>
      <c r="ACO119" s="629"/>
      <c r="ACP119" s="629"/>
      <c r="ACQ119" s="629"/>
      <c r="ACR119" s="629"/>
      <c r="ACS119" s="629"/>
      <c r="ACT119" s="629"/>
      <c r="ACU119" s="629"/>
      <c r="ACV119" s="629"/>
      <c r="ACW119" s="629"/>
      <c r="ACX119" s="629"/>
      <c r="ACY119" s="629"/>
      <c r="ACZ119" s="629"/>
      <c r="ADA119" s="629"/>
      <c r="ADB119" s="629"/>
      <c r="ADC119" s="629"/>
      <c r="ADD119" s="629"/>
      <c r="ADE119" s="629"/>
      <c r="ADF119" s="629"/>
      <c r="ADG119" s="629"/>
      <c r="ADH119" s="629"/>
      <c r="ADI119" s="629"/>
      <c r="ADJ119" s="629"/>
      <c r="ADK119" s="629"/>
      <c r="ADL119" s="629"/>
      <c r="ADM119" s="629"/>
      <c r="ADN119" s="629"/>
      <c r="ADO119" s="629"/>
      <c r="ADP119" s="629"/>
      <c r="ADQ119" s="629"/>
      <c r="ADR119" s="629"/>
      <c r="ADS119" s="629"/>
      <c r="ADT119" s="629"/>
      <c r="ADU119" s="629"/>
      <c r="ADV119" s="629"/>
      <c r="ADW119" s="629"/>
      <c r="ADX119" s="629"/>
      <c r="ADY119" s="629"/>
      <c r="ADZ119" s="629"/>
      <c r="AEA119" s="629"/>
      <c r="AEB119" s="629"/>
      <c r="AEC119" s="629"/>
      <c r="AED119" s="629"/>
      <c r="AEE119" s="629"/>
      <c r="AEF119" s="629"/>
      <c r="AEG119" s="629"/>
      <c r="AEH119" s="629"/>
      <c r="AEI119" s="629"/>
      <c r="AEJ119" s="629"/>
      <c r="AEK119" s="629"/>
      <c r="AEL119" s="629"/>
      <c r="AEM119" s="629"/>
      <c r="AEN119" s="629"/>
      <c r="AEO119" s="629"/>
      <c r="AEP119" s="629"/>
      <c r="AEQ119" s="629"/>
      <c r="AER119" s="629"/>
      <c r="AES119" s="629"/>
      <c r="AET119" s="629"/>
      <c r="AEU119" s="629"/>
      <c r="AEV119" s="629"/>
      <c r="AEW119" s="629"/>
      <c r="AEX119" s="629"/>
      <c r="AEY119" s="629"/>
      <c r="AEZ119" s="629"/>
      <c r="AFA119" s="629"/>
      <c r="AFB119" s="629"/>
      <c r="AFC119" s="629"/>
      <c r="AFD119" s="629"/>
      <c r="AFE119" s="629"/>
      <c r="AFF119" s="629"/>
      <c r="AFG119" s="629"/>
      <c r="AFH119" s="629"/>
      <c r="AFI119" s="629"/>
      <c r="AFJ119" s="629"/>
      <c r="AFK119" s="629"/>
      <c r="AFL119" s="629"/>
      <c r="AFM119" s="629"/>
      <c r="AFN119" s="629"/>
      <c r="AFO119" s="629"/>
      <c r="AFP119" s="629"/>
      <c r="AFQ119" s="629"/>
      <c r="AFR119" s="629"/>
      <c r="AFS119" s="629"/>
      <c r="AFT119" s="629"/>
      <c r="AFU119" s="629"/>
      <c r="AFV119" s="629"/>
      <c r="AFW119" s="629"/>
      <c r="AFX119" s="629"/>
      <c r="AFY119" s="629"/>
      <c r="AFZ119" s="629"/>
      <c r="AGA119" s="629"/>
      <c r="AGB119" s="629"/>
      <c r="AGC119" s="629"/>
      <c r="AGD119" s="629"/>
      <c r="AGE119" s="629"/>
      <c r="AGF119" s="629"/>
      <c r="AGG119" s="629"/>
      <c r="AGH119" s="629"/>
      <c r="AGI119" s="629"/>
      <c r="AGJ119" s="629"/>
      <c r="AGK119" s="629"/>
      <c r="AGL119" s="629"/>
      <c r="AGM119" s="629"/>
      <c r="AGN119" s="629"/>
      <c r="AGO119" s="629"/>
      <c r="AGP119" s="629"/>
      <c r="AGQ119" s="629"/>
      <c r="AGR119" s="629"/>
      <c r="AGS119" s="629"/>
      <c r="AGT119" s="629"/>
      <c r="AGU119" s="629"/>
      <c r="AGV119" s="629"/>
      <c r="AGW119" s="629"/>
      <c r="AGX119" s="629"/>
      <c r="AGY119" s="629"/>
      <c r="AGZ119" s="629"/>
      <c r="AHA119" s="629"/>
      <c r="AHB119" s="629"/>
      <c r="AHC119" s="629"/>
      <c r="AHD119" s="629"/>
      <c r="AHE119" s="629"/>
      <c r="AHF119" s="629"/>
      <c r="AHG119" s="629"/>
      <c r="AHH119" s="629"/>
      <c r="AHI119" s="629"/>
      <c r="AHJ119" s="629"/>
      <c r="AHK119" s="629"/>
      <c r="AHL119" s="629"/>
      <c r="AHM119" s="629"/>
      <c r="AHN119" s="629"/>
      <c r="AHO119" s="629"/>
      <c r="AHP119" s="629"/>
      <c r="AHQ119" s="629"/>
      <c r="AHR119" s="629"/>
      <c r="AHS119" s="629"/>
      <c r="AHT119" s="629"/>
      <c r="AHU119" s="629"/>
      <c r="AHV119" s="629"/>
      <c r="AHW119" s="629"/>
      <c r="AHX119" s="629"/>
      <c r="AHY119" s="629"/>
      <c r="AHZ119" s="629"/>
      <c r="AIA119" s="629"/>
      <c r="AIB119" s="629"/>
      <c r="AIC119" s="629"/>
      <c r="AID119" s="629"/>
      <c r="AIE119" s="629"/>
      <c r="AIF119" s="629"/>
      <c r="AIG119" s="629"/>
      <c r="AIH119" s="629"/>
      <c r="AII119" s="629"/>
    </row>
    <row r="120" spans="1:919" s="562" customFormat="1" ht="31.75" customHeight="1" x14ac:dyDescent="0.75">
      <c r="A120" s="2016"/>
      <c r="B120" s="2051"/>
      <c r="C120" s="738" t="s">
        <v>298</v>
      </c>
      <c r="D120" s="551" t="s">
        <v>360</v>
      </c>
      <c r="E120" s="551" t="s">
        <v>24</v>
      </c>
      <c r="F120" s="551" t="s">
        <v>299</v>
      </c>
      <c r="G120" s="568">
        <f t="array" ref="G120">INDEX('Salary . staff rates'!$A$6:$C$28,MATCH(1,('Salary . staff rates'!$A$6:$A$28=MNO!E120)*('Salary . staff rates'!$B$6:$B$28=MNO!F120),0),3)</f>
        <v>750</v>
      </c>
      <c r="H120" s="552">
        <f t="shared" si="189"/>
        <v>750</v>
      </c>
      <c r="I120" s="553" t="s">
        <v>0</v>
      </c>
      <c r="J120" s="554" t="s">
        <v>0</v>
      </c>
      <c r="K120" s="555">
        <v>25</v>
      </c>
      <c r="L120" s="1747">
        <f t="shared" si="204"/>
        <v>18750</v>
      </c>
      <c r="M120" s="556" t="s">
        <v>33</v>
      </c>
      <c r="N120" s="1748">
        <f>IF(M120="Yes",L120*'Salary . staff rates'!$C$34,0)</f>
        <v>2812.5</v>
      </c>
      <c r="O120" s="558"/>
      <c r="P120" s="1849">
        <v>1</v>
      </c>
      <c r="Q120" s="1849">
        <v>1</v>
      </c>
      <c r="R120" s="560"/>
      <c r="S120" s="563">
        <v>1</v>
      </c>
      <c r="T120" s="563">
        <f t="shared" si="202"/>
        <v>1</v>
      </c>
      <c r="U120" s="563">
        <f t="shared" si="203"/>
        <v>1</v>
      </c>
      <c r="W120" s="555">
        <v>1</v>
      </c>
      <c r="Y120" s="1012">
        <f t="shared" si="190"/>
        <v>18750</v>
      </c>
      <c r="Z120" s="1012">
        <f t="shared" si="191"/>
        <v>2812.5</v>
      </c>
      <c r="AB120" s="1012">
        <f t="shared" si="192"/>
        <v>18750</v>
      </c>
      <c r="AC120" s="1012">
        <f t="shared" si="193"/>
        <v>2812.5</v>
      </c>
      <c r="AD120" s="1839"/>
      <c r="AE120" s="1012">
        <f t="shared" si="194"/>
        <v>18750</v>
      </c>
      <c r="AF120" s="1012">
        <f t="shared" si="195"/>
        <v>2812.5</v>
      </c>
      <c r="AH120" s="1012">
        <f t="shared" si="196"/>
        <v>18750</v>
      </c>
      <c r="AI120" s="1012">
        <f t="shared" si="197"/>
        <v>2812.5</v>
      </c>
      <c r="AJ120" s="1839"/>
      <c r="AK120" s="498"/>
      <c r="AL120" s="548"/>
      <c r="AN120" s="1012">
        <f t="shared" si="198"/>
        <v>0</v>
      </c>
      <c r="AO120" s="1012">
        <f t="shared" si="199"/>
        <v>0</v>
      </c>
      <c r="AP120" s="564"/>
      <c r="AQ120" s="1012">
        <f t="shared" si="200"/>
        <v>0</v>
      </c>
      <c r="AR120" s="1012">
        <f t="shared" si="201"/>
        <v>0</v>
      </c>
      <c r="AS120" s="629"/>
      <c r="AT120" s="629"/>
      <c r="AU120" s="629"/>
      <c r="AV120" s="629"/>
      <c r="AW120" s="629"/>
      <c r="AX120" s="629"/>
      <c r="AY120" s="629"/>
      <c r="AZ120" s="629"/>
      <c r="BA120" s="629"/>
      <c r="BB120" s="629"/>
      <c r="BC120" s="629"/>
      <c r="BD120" s="629"/>
      <c r="BE120" s="629"/>
      <c r="BF120" s="629"/>
      <c r="BG120" s="629"/>
      <c r="BH120" s="629"/>
      <c r="BI120" s="629"/>
      <c r="BJ120" s="629"/>
      <c r="BK120" s="629"/>
      <c r="BL120" s="629"/>
      <c r="BM120" s="629"/>
      <c r="BN120" s="629"/>
      <c r="BO120" s="629"/>
      <c r="BP120" s="629"/>
      <c r="BQ120" s="629"/>
      <c r="BR120" s="629"/>
      <c r="BS120" s="629"/>
      <c r="BT120" s="629"/>
      <c r="BU120" s="629"/>
      <c r="BV120" s="629"/>
      <c r="BW120" s="629"/>
      <c r="BX120" s="629"/>
      <c r="BY120" s="629"/>
      <c r="BZ120" s="629"/>
      <c r="CA120" s="629"/>
      <c r="CB120" s="629"/>
      <c r="CC120" s="629"/>
      <c r="CD120" s="629"/>
      <c r="CE120" s="629"/>
      <c r="CF120" s="629"/>
      <c r="CG120" s="629"/>
      <c r="CH120" s="629"/>
      <c r="CI120" s="629"/>
      <c r="CJ120" s="629"/>
      <c r="CK120" s="629"/>
      <c r="CL120" s="629"/>
      <c r="CM120" s="629"/>
      <c r="CN120" s="629"/>
      <c r="CO120" s="629"/>
      <c r="CP120" s="629"/>
      <c r="CQ120" s="629"/>
      <c r="CR120" s="629"/>
      <c r="CS120" s="629"/>
      <c r="CT120" s="629"/>
      <c r="CU120" s="629"/>
      <c r="CV120" s="629"/>
      <c r="CW120" s="629"/>
      <c r="CX120" s="629"/>
      <c r="CY120" s="629"/>
      <c r="CZ120" s="629"/>
      <c r="DA120" s="629"/>
      <c r="DB120" s="629"/>
      <c r="DC120" s="629"/>
      <c r="DD120" s="629"/>
      <c r="DE120" s="629"/>
      <c r="DF120" s="629"/>
      <c r="DG120" s="629"/>
      <c r="DH120" s="629"/>
      <c r="DI120" s="629"/>
      <c r="DJ120" s="629"/>
      <c r="DK120" s="629"/>
      <c r="DL120" s="629"/>
      <c r="DM120" s="629"/>
      <c r="DN120" s="629"/>
      <c r="DO120" s="629"/>
      <c r="DP120" s="629"/>
      <c r="DQ120" s="629"/>
      <c r="DR120" s="629"/>
      <c r="DS120" s="629"/>
      <c r="DT120" s="629"/>
      <c r="DU120" s="629"/>
      <c r="DV120" s="629"/>
      <c r="DW120" s="629"/>
      <c r="DX120" s="629"/>
      <c r="DY120" s="629"/>
      <c r="DZ120" s="629"/>
      <c r="EA120" s="629"/>
      <c r="EB120" s="629"/>
      <c r="EC120" s="629"/>
      <c r="ED120" s="629"/>
      <c r="EE120" s="629"/>
      <c r="EF120" s="629"/>
      <c r="EG120" s="629"/>
      <c r="EH120" s="629"/>
      <c r="EI120" s="629"/>
      <c r="EJ120" s="629"/>
      <c r="EK120" s="629"/>
      <c r="EL120" s="629"/>
      <c r="EM120" s="629"/>
      <c r="EN120" s="629"/>
      <c r="EO120" s="629"/>
      <c r="EP120" s="629"/>
      <c r="EQ120" s="629"/>
      <c r="ER120" s="629"/>
      <c r="ES120" s="629"/>
      <c r="ET120" s="629"/>
      <c r="EU120" s="629"/>
      <c r="EV120" s="629"/>
      <c r="EW120" s="629"/>
      <c r="EX120" s="629"/>
      <c r="EY120" s="629"/>
      <c r="EZ120" s="629"/>
      <c r="FA120" s="629"/>
      <c r="FB120" s="629"/>
      <c r="FC120" s="629"/>
      <c r="FD120" s="629"/>
      <c r="FE120" s="629"/>
      <c r="FF120" s="629"/>
      <c r="FG120" s="629"/>
      <c r="FH120" s="629"/>
      <c r="FI120" s="629"/>
      <c r="FJ120" s="629"/>
      <c r="FK120" s="629"/>
      <c r="FL120" s="629"/>
      <c r="FM120" s="629"/>
      <c r="FN120" s="629"/>
      <c r="FO120" s="629"/>
      <c r="FP120" s="629"/>
      <c r="FQ120" s="629"/>
      <c r="FR120" s="629"/>
      <c r="FS120" s="629"/>
      <c r="FT120" s="629"/>
      <c r="FU120" s="629"/>
      <c r="FV120" s="629"/>
      <c r="FW120" s="629"/>
      <c r="FX120" s="629"/>
      <c r="FY120" s="629"/>
      <c r="FZ120" s="629"/>
      <c r="GA120" s="629"/>
      <c r="GB120" s="629"/>
      <c r="GC120" s="629"/>
      <c r="GD120" s="629"/>
      <c r="GE120" s="629"/>
      <c r="GF120" s="629"/>
      <c r="GG120" s="629"/>
      <c r="GH120" s="629"/>
      <c r="GI120" s="629"/>
      <c r="GJ120" s="629"/>
      <c r="GK120" s="629"/>
      <c r="GL120" s="629"/>
      <c r="GM120" s="629"/>
      <c r="GN120" s="629"/>
      <c r="GO120" s="629"/>
      <c r="GP120" s="629"/>
      <c r="GQ120" s="629"/>
      <c r="GR120" s="629"/>
      <c r="GS120" s="629"/>
      <c r="GT120" s="629"/>
      <c r="GU120" s="629"/>
      <c r="GV120" s="629"/>
      <c r="GW120" s="629"/>
      <c r="GX120" s="629"/>
      <c r="GY120" s="629"/>
      <c r="GZ120" s="629"/>
      <c r="HA120" s="629"/>
      <c r="HB120" s="629"/>
      <c r="HC120" s="629"/>
      <c r="HD120" s="629"/>
      <c r="HE120" s="629"/>
      <c r="HF120" s="629"/>
      <c r="HG120" s="629"/>
      <c r="HH120" s="629"/>
      <c r="HI120" s="629"/>
      <c r="HJ120" s="629"/>
      <c r="HK120" s="629"/>
      <c r="HL120" s="629"/>
      <c r="HM120" s="629"/>
      <c r="HN120" s="629"/>
      <c r="HO120" s="629"/>
      <c r="HP120" s="629"/>
      <c r="HQ120" s="629"/>
      <c r="HR120" s="629"/>
      <c r="HS120" s="629"/>
      <c r="HT120" s="629"/>
      <c r="HU120" s="629"/>
      <c r="HV120" s="629"/>
      <c r="HW120" s="629"/>
      <c r="HX120" s="629"/>
      <c r="HY120" s="629"/>
      <c r="HZ120" s="629"/>
      <c r="IA120" s="629"/>
      <c r="IB120" s="629"/>
      <c r="IC120" s="629"/>
      <c r="ID120" s="629"/>
      <c r="IE120" s="629"/>
      <c r="IF120" s="629"/>
      <c r="IG120" s="629"/>
      <c r="IH120" s="629"/>
      <c r="II120" s="629"/>
      <c r="IJ120" s="629"/>
      <c r="IK120" s="629"/>
      <c r="IL120" s="629"/>
      <c r="IM120" s="629"/>
      <c r="IN120" s="629"/>
      <c r="IO120" s="629"/>
      <c r="IP120" s="629"/>
      <c r="IQ120" s="629"/>
      <c r="IR120" s="629"/>
      <c r="IS120" s="629"/>
      <c r="IT120" s="629"/>
      <c r="IU120" s="629"/>
      <c r="IV120" s="629"/>
      <c r="IW120" s="629"/>
      <c r="IX120" s="629"/>
      <c r="IY120" s="629"/>
      <c r="IZ120" s="629"/>
      <c r="JA120" s="629"/>
      <c r="JB120" s="629"/>
      <c r="JC120" s="629"/>
      <c r="JD120" s="629"/>
      <c r="JE120" s="629"/>
      <c r="JF120" s="629"/>
      <c r="JG120" s="629"/>
      <c r="JH120" s="629"/>
      <c r="JI120" s="629"/>
      <c r="JJ120" s="629"/>
      <c r="JK120" s="629"/>
      <c r="JL120" s="629"/>
      <c r="JM120" s="629"/>
      <c r="JN120" s="629"/>
      <c r="JO120" s="629"/>
      <c r="JP120" s="629"/>
      <c r="JQ120" s="629"/>
      <c r="JR120" s="629"/>
      <c r="JS120" s="629"/>
      <c r="JT120" s="629"/>
      <c r="JU120" s="629"/>
      <c r="JV120" s="629"/>
      <c r="JW120" s="629"/>
      <c r="JX120" s="629"/>
      <c r="JY120" s="629"/>
      <c r="JZ120" s="629"/>
      <c r="KA120" s="629"/>
      <c r="KB120" s="629"/>
      <c r="KC120" s="629"/>
      <c r="KD120" s="629"/>
      <c r="KE120" s="629"/>
      <c r="KF120" s="629"/>
      <c r="KG120" s="629"/>
      <c r="KH120" s="629"/>
      <c r="KI120" s="629"/>
      <c r="KJ120" s="629"/>
      <c r="KK120" s="629"/>
      <c r="KL120" s="629"/>
      <c r="KM120" s="629"/>
      <c r="KN120" s="629"/>
      <c r="KO120" s="629"/>
      <c r="KP120" s="629"/>
      <c r="KQ120" s="629"/>
      <c r="KR120" s="629"/>
      <c r="KS120" s="629"/>
      <c r="KT120" s="629"/>
      <c r="KU120" s="629"/>
      <c r="KV120" s="629"/>
      <c r="KW120" s="629"/>
      <c r="KX120" s="629"/>
      <c r="KY120" s="629"/>
      <c r="KZ120" s="629"/>
      <c r="LA120" s="629"/>
      <c r="LB120" s="629"/>
      <c r="LC120" s="629"/>
      <c r="LD120" s="629"/>
      <c r="LE120" s="629"/>
      <c r="LF120" s="629"/>
      <c r="LG120" s="629"/>
      <c r="LH120" s="629"/>
      <c r="LI120" s="629"/>
      <c r="LJ120" s="629"/>
      <c r="LK120" s="629"/>
      <c r="LL120" s="629"/>
      <c r="LM120" s="629"/>
      <c r="LN120" s="629"/>
      <c r="LO120" s="629"/>
      <c r="LP120" s="629"/>
      <c r="LQ120" s="629"/>
      <c r="LR120" s="629"/>
      <c r="LS120" s="629"/>
      <c r="LT120" s="629"/>
      <c r="LU120" s="629"/>
      <c r="LV120" s="629"/>
      <c r="LW120" s="629"/>
      <c r="LX120" s="629"/>
      <c r="LY120" s="629"/>
      <c r="LZ120" s="629"/>
      <c r="MA120" s="629"/>
      <c r="MB120" s="629"/>
      <c r="MC120" s="629"/>
      <c r="MD120" s="629"/>
      <c r="ME120" s="629"/>
      <c r="MF120" s="629"/>
      <c r="MG120" s="629"/>
      <c r="MH120" s="629"/>
      <c r="MI120" s="629"/>
      <c r="MJ120" s="629"/>
      <c r="MK120" s="629"/>
      <c r="ML120" s="629"/>
      <c r="MM120" s="629"/>
      <c r="MN120" s="629"/>
      <c r="MO120" s="629"/>
      <c r="MP120" s="629"/>
      <c r="MQ120" s="629"/>
      <c r="MR120" s="629"/>
      <c r="MS120" s="629"/>
      <c r="MT120" s="629"/>
      <c r="MU120" s="629"/>
      <c r="MV120" s="629"/>
      <c r="MW120" s="629"/>
      <c r="MX120" s="629"/>
      <c r="MY120" s="629"/>
      <c r="MZ120" s="629"/>
      <c r="NA120" s="629"/>
      <c r="NB120" s="629"/>
      <c r="NC120" s="629"/>
      <c r="ND120" s="629"/>
      <c r="NE120" s="629"/>
      <c r="NF120" s="629"/>
      <c r="NG120" s="629"/>
      <c r="NH120" s="629"/>
      <c r="NI120" s="629"/>
      <c r="NJ120" s="629"/>
      <c r="NK120" s="629"/>
      <c r="NL120" s="629"/>
      <c r="NM120" s="629"/>
      <c r="NN120" s="629"/>
      <c r="NO120" s="629"/>
      <c r="NP120" s="629"/>
      <c r="NQ120" s="629"/>
      <c r="NR120" s="629"/>
      <c r="NS120" s="629"/>
      <c r="NT120" s="629"/>
      <c r="NU120" s="629"/>
      <c r="NV120" s="629"/>
      <c r="NW120" s="629"/>
      <c r="NX120" s="629"/>
      <c r="NY120" s="629"/>
      <c r="NZ120" s="629"/>
      <c r="OA120" s="629"/>
      <c r="OB120" s="629"/>
      <c r="OC120" s="629"/>
      <c r="OD120" s="629"/>
      <c r="OE120" s="629"/>
      <c r="OF120" s="629"/>
      <c r="OG120" s="629"/>
      <c r="OH120" s="629"/>
      <c r="OI120" s="629"/>
      <c r="OJ120" s="629"/>
      <c r="OK120" s="629"/>
      <c r="OL120" s="629"/>
      <c r="OM120" s="629"/>
      <c r="ON120" s="629"/>
      <c r="OO120" s="629"/>
      <c r="OP120" s="629"/>
      <c r="OQ120" s="629"/>
      <c r="OR120" s="629"/>
      <c r="OS120" s="629"/>
      <c r="OT120" s="629"/>
      <c r="OU120" s="629"/>
      <c r="OV120" s="629"/>
      <c r="OW120" s="629"/>
      <c r="OX120" s="629"/>
      <c r="OY120" s="629"/>
      <c r="OZ120" s="629"/>
      <c r="PA120" s="629"/>
      <c r="PB120" s="629"/>
      <c r="PC120" s="629"/>
      <c r="PD120" s="629"/>
      <c r="PE120" s="629"/>
      <c r="PF120" s="629"/>
      <c r="PG120" s="629"/>
      <c r="PH120" s="629"/>
      <c r="PI120" s="629"/>
      <c r="PJ120" s="629"/>
      <c r="PK120" s="629"/>
      <c r="PL120" s="629"/>
      <c r="PM120" s="629"/>
      <c r="PN120" s="629"/>
      <c r="PO120" s="629"/>
      <c r="PP120" s="629"/>
      <c r="PQ120" s="629"/>
      <c r="PR120" s="629"/>
      <c r="PS120" s="629"/>
      <c r="PT120" s="629"/>
      <c r="PU120" s="629"/>
      <c r="PV120" s="629"/>
      <c r="PW120" s="629"/>
      <c r="PX120" s="629"/>
      <c r="PY120" s="629"/>
      <c r="PZ120" s="629"/>
      <c r="QA120" s="629"/>
      <c r="QB120" s="629"/>
      <c r="QC120" s="629"/>
      <c r="QD120" s="629"/>
      <c r="QE120" s="629"/>
      <c r="QF120" s="629"/>
      <c r="QG120" s="629"/>
      <c r="QH120" s="629"/>
      <c r="QI120" s="629"/>
      <c r="QJ120" s="629"/>
      <c r="QK120" s="629"/>
      <c r="QL120" s="629"/>
      <c r="QM120" s="629"/>
      <c r="QN120" s="629"/>
      <c r="QO120" s="629"/>
      <c r="QP120" s="629"/>
      <c r="QQ120" s="629"/>
      <c r="QR120" s="629"/>
      <c r="QS120" s="629"/>
      <c r="QT120" s="629"/>
      <c r="QU120" s="629"/>
      <c r="QV120" s="629"/>
      <c r="QW120" s="629"/>
      <c r="QX120" s="629"/>
      <c r="QY120" s="629"/>
      <c r="QZ120" s="629"/>
      <c r="RA120" s="629"/>
      <c r="RB120" s="629"/>
      <c r="RC120" s="629"/>
      <c r="RD120" s="629"/>
      <c r="RE120" s="629"/>
      <c r="RF120" s="629"/>
      <c r="RG120" s="629"/>
      <c r="RH120" s="629"/>
      <c r="RI120" s="629"/>
      <c r="RJ120" s="629"/>
      <c r="RK120" s="629"/>
      <c r="RL120" s="629"/>
      <c r="RM120" s="629"/>
      <c r="RN120" s="629"/>
      <c r="RO120" s="629"/>
      <c r="RP120" s="629"/>
      <c r="RQ120" s="629"/>
      <c r="RR120" s="629"/>
      <c r="RS120" s="629"/>
      <c r="RT120" s="629"/>
      <c r="RU120" s="629"/>
      <c r="RV120" s="629"/>
      <c r="RW120" s="629"/>
      <c r="RX120" s="629"/>
      <c r="RY120" s="629"/>
      <c r="RZ120" s="629"/>
      <c r="SA120" s="629"/>
      <c r="SB120" s="629"/>
      <c r="SC120" s="629"/>
      <c r="SD120" s="629"/>
      <c r="SE120" s="629"/>
      <c r="SF120" s="629"/>
      <c r="SG120" s="629"/>
      <c r="SH120" s="629"/>
      <c r="SI120" s="629"/>
      <c r="SJ120" s="629"/>
      <c r="SK120" s="629"/>
      <c r="SL120" s="629"/>
      <c r="SM120" s="629"/>
      <c r="SN120" s="629"/>
      <c r="SO120" s="629"/>
      <c r="SP120" s="629"/>
      <c r="SQ120" s="629"/>
      <c r="SR120" s="629"/>
      <c r="SS120" s="629"/>
      <c r="ST120" s="629"/>
      <c r="SU120" s="629"/>
      <c r="SV120" s="629"/>
      <c r="SW120" s="629"/>
      <c r="SX120" s="629"/>
      <c r="SY120" s="629"/>
      <c r="SZ120" s="629"/>
      <c r="TA120" s="629"/>
      <c r="TB120" s="629"/>
      <c r="TC120" s="629"/>
      <c r="TD120" s="629"/>
      <c r="TE120" s="629"/>
      <c r="TF120" s="629"/>
      <c r="TG120" s="629"/>
      <c r="TH120" s="629"/>
      <c r="TI120" s="629"/>
      <c r="TJ120" s="629"/>
      <c r="TK120" s="629"/>
      <c r="TL120" s="629"/>
      <c r="TM120" s="629"/>
      <c r="TN120" s="629"/>
      <c r="TO120" s="629"/>
      <c r="TP120" s="629"/>
      <c r="TQ120" s="629"/>
      <c r="TR120" s="629"/>
      <c r="TS120" s="629"/>
      <c r="TT120" s="629"/>
      <c r="TU120" s="629"/>
      <c r="TV120" s="629"/>
      <c r="TW120" s="629"/>
      <c r="TX120" s="629"/>
      <c r="TY120" s="629"/>
      <c r="TZ120" s="629"/>
      <c r="UA120" s="629"/>
      <c r="UB120" s="629"/>
      <c r="UC120" s="629"/>
      <c r="UD120" s="629"/>
      <c r="UE120" s="629"/>
      <c r="UF120" s="629"/>
      <c r="UG120" s="629"/>
      <c r="UH120" s="629"/>
      <c r="UI120" s="629"/>
      <c r="UJ120" s="629"/>
      <c r="UK120" s="629"/>
      <c r="UL120" s="629"/>
      <c r="UM120" s="629"/>
      <c r="UN120" s="629"/>
      <c r="UO120" s="629"/>
      <c r="UP120" s="629"/>
      <c r="UQ120" s="629"/>
      <c r="UR120" s="629"/>
      <c r="US120" s="629"/>
      <c r="UT120" s="629"/>
      <c r="UU120" s="629"/>
      <c r="UV120" s="629"/>
      <c r="UW120" s="629"/>
      <c r="UX120" s="629"/>
      <c r="UY120" s="629"/>
      <c r="UZ120" s="629"/>
      <c r="VA120" s="629"/>
      <c r="VB120" s="629"/>
      <c r="VC120" s="629"/>
      <c r="VD120" s="629"/>
      <c r="VE120" s="629"/>
      <c r="VF120" s="629"/>
      <c r="VG120" s="629"/>
      <c r="VH120" s="629"/>
      <c r="VI120" s="629"/>
      <c r="VJ120" s="629"/>
      <c r="VK120" s="629"/>
      <c r="VL120" s="629"/>
      <c r="VM120" s="629"/>
      <c r="VN120" s="629"/>
      <c r="VO120" s="629"/>
      <c r="VP120" s="629"/>
      <c r="VQ120" s="629"/>
      <c r="VR120" s="629"/>
      <c r="VS120" s="629"/>
      <c r="VT120" s="629"/>
      <c r="VU120" s="629"/>
      <c r="VV120" s="629"/>
      <c r="VW120" s="629"/>
      <c r="VX120" s="629"/>
      <c r="VY120" s="629"/>
      <c r="VZ120" s="629"/>
      <c r="WA120" s="629"/>
      <c r="WB120" s="629"/>
      <c r="WC120" s="629"/>
      <c r="WD120" s="629"/>
      <c r="WE120" s="629"/>
      <c r="WF120" s="629"/>
      <c r="WG120" s="629"/>
      <c r="WH120" s="629"/>
      <c r="WI120" s="629"/>
      <c r="WJ120" s="629"/>
      <c r="WK120" s="629"/>
      <c r="WL120" s="629"/>
      <c r="WM120" s="629"/>
      <c r="WN120" s="629"/>
      <c r="WO120" s="629"/>
      <c r="WP120" s="629"/>
      <c r="WQ120" s="629"/>
      <c r="WR120" s="629"/>
      <c r="WS120" s="629"/>
      <c r="WT120" s="629"/>
      <c r="WU120" s="629"/>
      <c r="WV120" s="629"/>
      <c r="WW120" s="629"/>
      <c r="WX120" s="629"/>
      <c r="WY120" s="629"/>
      <c r="WZ120" s="629"/>
      <c r="XA120" s="629"/>
      <c r="XB120" s="629"/>
      <c r="XC120" s="629"/>
      <c r="XD120" s="629"/>
      <c r="XE120" s="629"/>
      <c r="XF120" s="629"/>
      <c r="XG120" s="629"/>
      <c r="XH120" s="629"/>
      <c r="XI120" s="629"/>
      <c r="XJ120" s="629"/>
      <c r="XK120" s="629"/>
      <c r="XL120" s="629"/>
      <c r="XM120" s="629"/>
      <c r="XN120" s="629"/>
      <c r="XO120" s="629"/>
      <c r="XP120" s="629"/>
      <c r="XQ120" s="629"/>
      <c r="XR120" s="629"/>
      <c r="XS120" s="629"/>
      <c r="XT120" s="629"/>
      <c r="XU120" s="629"/>
      <c r="XV120" s="629"/>
      <c r="XW120" s="629"/>
      <c r="XX120" s="629"/>
      <c r="XY120" s="629"/>
      <c r="XZ120" s="629"/>
      <c r="YA120" s="629"/>
      <c r="YB120" s="629"/>
      <c r="YC120" s="629"/>
      <c r="YD120" s="629"/>
      <c r="YE120" s="629"/>
      <c r="YF120" s="629"/>
      <c r="YG120" s="629"/>
      <c r="YH120" s="629"/>
      <c r="YI120" s="629"/>
      <c r="YJ120" s="629"/>
      <c r="YK120" s="629"/>
      <c r="YL120" s="629"/>
      <c r="YM120" s="629"/>
      <c r="YN120" s="629"/>
      <c r="YO120" s="629"/>
      <c r="YP120" s="629"/>
      <c r="YQ120" s="629"/>
      <c r="YR120" s="629"/>
      <c r="YS120" s="629"/>
      <c r="YT120" s="629"/>
      <c r="YU120" s="629"/>
      <c r="YV120" s="629"/>
      <c r="YW120" s="629"/>
      <c r="YX120" s="629"/>
      <c r="YY120" s="629"/>
      <c r="YZ120" s="629"/>
      <c r="ZA120" s="629"/>
      <c r="ZB120" s="629"/>
      <c r="ZC120" s="629"/>
      <c r="ZD120" s="629"/>
      <c r="ZE120" s="629"/>
      <c r="ZF120" s="629"/>
      <c r="ZG120" s="629"/>
      <c r="ZH120" s="629"/>
      <c r="ZI120" s="629"/>
      <c r="ZJ120" s="629"/>
      <c r="ZK120" s="629"/>
      <c r="ZL120" s="629"/>
      <c r="ZM120" s="629"/>
      <c r="ZN120" s="629"/>
      <c r="ZO120" s="629"/>
      <c r="ZP120" s="629"/>
      <c r="ZQ120" s="629"/>
      <c r="ZR120" s="629"/>
      <c r="ZS120" s="629"/>
      <c r="ZT120" s="629"/>
      <c r="ZU120" s="629"/>
      <c r="ZV120" s="629"/>
      <c r="ZW120" s="629"/>
      <c r="ZX120" s="629"/>
      <c r="ZY120" s="629"/>
      <c r="ZZ120" s="629"/>
      <c r="AAA120" s="629"/>
      <c r="AAB120" s="629"/>
      <c r="AAC120" s="629"/>
      <c r="AAD120" s="629"/>
      <c r="AAE120" s="629"/>
      <c r="AAF120" s="629"/>
      <c r="AAG120" s="629"/>
      <c r="AAH120" s="629"/>
      <c r="AAI120" s="629"/>
      <c r="AAJ120" s="629"/>
      <c r="AAK120" s="629"/>
      <c r="AAL120" s="629"/>
      <c r="AAM120" s="629"/>
      <c r="AAN120" s="629"/>
      <c r="AAO120" s="629"/>
      <c r="AAP120" s="629"/>
      <c r="AAQ120" s="629"/>
      <c r="AAR120" s="629"/>
      <c r="AAS120" s="629"/>
      <c r="AAT120" s="629"/>
      <c r="AAU120" s="629"/>
      <c r="AAV120" s="629"/>
      <c r="AAW120" s="629"/>
      <c r="AAX120" s="629"/>
      <c r="AAY120" s="629"/>
      <c r="AAZ120" s="629"/>
      <c r="ABA120" s="629"/>
      <c r="ABB120" s="629"/>
      <c r="ABC120" s="629"/>
      <c r="ABD120" s="629"/>
      <c r="ABE120" s="629"/>
      <c r="ABF120" s="629"/>
      <c r="ABG120" s="629"/>
      <c r="ABH120" s="629"/>
      <c r="ABI120" s="629"/>
      <c r="ABJ120" s="629"/>
      <c r="ABK120" s="629"/>
      <c r="ABL120" s="629"/>
      <c r="ABM120" s="629"/>
      <c r="ABN120" s="629"/>
      <c r="ABO120" s="629"/>
      <c r="ABP120" s="629"/>
      <c r="ABQ120" s="629"/>
      <c r="ABR120" s="629"/>
      <c r="ABS120" s="629"/>
      <c r="ABT120" s="629"/>
      <c r="ABU120" s="629"/>
      <c r="ABV120" s="629"/>
      <c r="ABW120" s="629"/>
      <c r="ABX120" s="629"/>
      <c r="ABY120" s="629"/>
      <c r="ABZ120" s="629"/>
      <c r="ACA120" s="629"/>
      <c r="ACB120" s="629"/>
      <c r="ACC120" s="629"/>
      <c r="ACD120" s="629"/>
      <c r="ACE120" s="629"/>
      <c r="ACF120" s="629"/>
      <c r="ACG120" s="629"/>
      <c r="ACH120" s="629"/>
      <c r="ACI120" s="629"/>
      <c r="ACJ120" s="629"/>
      <c r="ACK120" s="629"/>
      <c r="ACL120" s="629"/>
      <c r="ACM120" s="629"/>
      <c r="ACN120" s="629"/>
      <c r="ACO120" s="629"/>
      <c r="ACP120" s="629"/>
      <c r="ACQ120" s="629"/>
      <c r="ACR120" s="629"/>
      <c r="ACS120" s="629"/>
      <c r="ACT120" s="629"/>
      <c r="ACU120" s="629"/>
      <c r="ACV120" s="629"/>
      <c r="ACW120" s="629"/>
      <c r="ACX120" s="629"/>
      <c r="ACY120" s="629"/>
      <c r="ACZ120" s="629"/>
      <c r="ADA120" s="629"/>
      <c r="ADB120" s="629"/>
      <c r="ADC120" s="629"/>
      <c r="ADD120" s="629"/>
      <c r="ADE120" s="629"/>
      <c r="ADF120" s="629"/>
      <c r="ADG120" s="629"/>
      <c r="ADH120" s="629"/>
      <c r="ADI120" s="629"/>
      <c r="ADJ120" s="629"/>
      <c r="ADK120" s="629"/>
      <c r="ADL120" s="629"/>
      <c r="ADM120" s="629"/>
      <c r="ADN120" s="629"/>
      <c r="ADO120" s="629"/>
      <c r="ADP120" s="629"/>
      <c r="ADQ120" s="629"/>
      <c r="ADR120" s="629"/>
      <c r="ADS120" s="629"/>
      <c r="ADT120" s="629"/>
      <c r="ADU120" s="629"/>
      <c r="ADV120" s="629"/>
      <c r="ADW120" s="629"/>
      <c r="ADX120" s="629"/>
      <c r="ADY120" s="629"/>
      <c r="ADZ120" s="629"/>
      <c r="AEA120" s="629"/>
      <c r="AEB120" s="629"/>
      <c r="AEC120" s="629"/>
      <c r="AED120" s="629"/>
      <c r="AEE120" s="629"/>
      <c r="AEF120" s="629"/>
      <c r="AEG120" s="629"/>
      <c r="AEH120" s="629"/>
      <c r="AEI120" s="629"/>
      <c r="AEJ120" s="629"/>
      <c r="AEK120" s="629"/>
      <c r="AEL120" s="629"/>
      <c r="AEM120" s="629"/>
      <c r="AEN120" s="629"/>
      <c r="AEO120" s="629"/>
      <c r="AEP120" s="629"/>
      <c r="AEQ120" s="629"/>
      <c r="AER120" s="629"/>
      <c r="AES120" s="629"/>
      <c r="AET120" s="629"/>
      <c r="AEU120" s="629"/>
      <c r="AEV120" s="629"/>
      <c r="AEW120" s="629"/>
      <c r="AEX120" s="629"/>
      <c r="AEY120" s="629"/>
      <c r="AEZ120" s="629"/>
      <c r="AFA120" s="629"/>
      <c r="AFB120" s="629"/>
      <c r="AFC120" s="629"/>
      <c r="AFD120" s="629"/>
      <c r="AFE120" s="629"/>
      <c r="AFF120" s="629"/>
      <c r="AFG120" s="629"/>
      <c r="AFH120" s="629"/>
      <c r="AFI120" s="629"/>
      <c r="AFJ120" s="629"/>
      <c r="AFK120" s="629"/>
      <c r="AFL120" s="629"/>
      <c r="AFM120" s="629"/>
      <c r="AFN120" s="629"/>
      <c r="AFO120" s="629"/>
      <c r="AFP120" s="629"/>
      <c r="AFQ120" s="629"/>
      <c r="AFR120" s="629"/>
      <c r="AFS120" s="629"/>
      <c r="AFT120" s="629"/>
      <c r="AFU120" s="629"/>
      <c r="AFV120" s="629"/>
      <c r="AFW120" s="629"/>
      <c r="AFX120" s="629"/>
      <c r="AFY120" s="629"/>
      <c r="AFZ120" s="629"/>
      <c r="AGA120" s="629"/>
      <c r="AGB120" s="629"/>
      <c r="AGC120" s="629"/>
      <c r="AGD120" s="629"/>
      <c r="AGE120" s="629"/>
      <c r="AGF120" s="629"/>
      <c r="AGG120" s="629"/>
      <c r="AGH120" s="629"/>
      <c r="AGI120" s="629"/>
      <c r="AGJ120" s="629"/>
      <c r="AGK120" s="629"/>
      <c r="AGL120" s="629"/>
      <c r="AGM120" s="629"/>
      <c r="AGN120" s="629"/>
      <c r="AGO120" s="629"/>
      <c r="AGP120" s="629"/>
      <c r="AGQ120" s="629"/>
      <c r="AGR120" s="629"/>
      <c r="AGS120" s="629"/>
      <c r="AGT120" s="629"/>
      <c r="AGU120" s="629"/>
      <c r="AGV120" s="629"/>
      <c r="AGW120" s="629"/>
      <c r="AGX120" s="629"/>
      <c r="AGY120" s="629"/>
      <c r="AGZ120" s="629"/>
      <c r="AHA120" s="629"/>
      <c r="AHB120" s="629"/>
      <c r="AHC120" s="629"/>
      <c r="AHD120" s="629"/>
      <c r="AHE120" s="629"/>
      <c r="AHF120" s="629"/>
      <c r="AHG120" s="629"/>
      <c r="AHH120" s="629"/>
      <c r="AHI120" s="629"/>
      <c r="AHJ120" s="629"/>
      <c r="AHK120" s="629"/>
      <c r="AHL120" s="629"/>
      <c r="AHM120" s="629"/>
      <c r="AHN120" s="629"/>
      <c r="AHO120" s="629"/>
      <c r="AHP120" s="629"/>
      <c r="AHQ120" s="629"/>
      <c r="AHR120" s="629"/>
      <c r="AHS120" s="629"/>
      <c r="AHT120" s="629"/>
      <c r="AHU120" s="629"/>
      <c r="AHV120" s="629"/>
      <c r="AHW120" s="629"/>
      <c r="AHX120" s="629"/>
      <c r="AHY120" s="629"/>
      <c r="AHZ120" s="629"/>
      <c r="AIA120" s="629"/>
      <c r="AIB120" s="629"/>
      <c r="AIC120" s="629"/>
      <c r="AID120" s="629"/>
      <c r="AIE120" s="629"/>
      <c r="AIF120" s="629"/>
      <c r="AIG120" s="629"/>
      <c r="AIH120" s="629"/>
      <c r="AII120" s="629"/>
    </row>
    <row r="121" spans="1:919" s="562" customFormat="1" ht="31.75" customHeight="1" x14ac:dyDescent="0.75">
      <c r="A121" s="2016"/>
      <c r="B121" s="2051"/>
      <c r="C121" s="738" t="s">
        <v>300</v>
      </c>
      <c r="D121" s="551" t="s">
        <v>361</v>
      </c>
      <c r="E121" s="551" t="s">
        <v>24</v>
      </c>
      <c r="F121" s="551" t="s">
        <v>299</v>
      </c>
      <c r="G121" s="568">
        <f t="array" ref="G121">INDEX('Salary . staff rates'!$A$6:$C$28,MATCH(1,('Salary . staff rates'!$A$6:$A$28=MNO!E121)*('Salary . staff rates'!$B$6:$B$28=MNO!F121),0),3)</f>
        <v>750</v>
      </c>
      <c r="H121" s="552">
        <f t="shared" si="189"/>
        <v>750</v>
      </c>
      <c r="I121" s="553" t="s">
        <v>0</v>
      </c>
      <c r="J121" s="554" t="s">
        <v>0</v>
      </c>
      <c r="K121" s="555">
        <v>15</v>
      </c>
      <c r="L121" s="1747">
        <f t="shared" si="204"/>
        <v>11250</v>
      </c>
      <c r="M121" s="556" t="s">
        <v>33</v>
      </c>
      <c r="N121" s="1748">
        <f>IF(M121="Yes",L121*'Salary . staff rates'!$C$34,0)</f>
        <v>1687.5</v>
      </c>
      <c r="O121" s="558"/>
      <c r="P121" s="1849">
        <v>1</v>
      </c>
      <c r="Q121" s="1849">
        <v>1</v>
      </c>
      <c r="R121" s="560"/>
      <c r="S121" s="563">
        <v>1</v>
      </c>
      <c r="T121" s="563">
        <f t="shared" si="202"/>
        <v>1</v>
      </c>
      <c r="U121" s="563">
        <f t="shared" si="203"/>
        <v>1</v>
      </c>
      <c r="W121" s="555">
        <v>1</v>
      </c>
      <c r="Y121" s="1012">
        <f t="shared" si="190"/>
        <v>11250</v>
      </c>
      <c r="Z121" s="1012">
        <f t="shared" si="191"/>
        <v>1687.5</v>
      </c>
      <c r="AB121" s="1012">
        <f t="shared" si="192"/>
        <v>11250</v>
      </c>
      <c r="AC121" s="1012">
        <f t="shared" si="193"/>
        <v>1687.5</v>
      </c>
      <c r="AD121" s="1839"/>
      <c r="AE121" s="1012">
        <f t="shared" si="194"/>
        <v>11250</v>
      </c>
      <c r="AF121" s="1012">
        <f t="shared" si="195"/>
        <v>1687.5</v>
      </c>
      <c r="AH121" s="1012">
        <f t="shared" si="196"/>
        <v>11250</v>
      </c>
      <c r="AI121" s="1012">
        <f t="shared" si="197"/>
        <v>1687.5</v>
      </c>
      <c r="AJ121" s="1839"/>
      <c r="AK121" s="498"/>
      <c r="AL121" s="548"/>
      <c r="AN121" s="1012">
        <f t="shared" si="198"/>
        <v>0</v>
      </c>
      <c r="AO121" s="1012">
        <f t="shared" si="199"/>
        <v>0</v>
      </c>
      <c r="AP121" s="564"/>
      <c r="AQ121" s="1012">
        <f t="shared" si="200"/>
        <v>0</v>
      </c>
      <c r="AR121" s="1012">
        <f t="shared" si="201"/>
        <v>0</v>
      </c>
      <c r="AS121" s="629"/>
      <c r="AT121" s="629"/>
      <c r="AU121" s="629"/>
      <c r="AV121" s="629"/>
      <c r="AW121" s="629"/>
      <c r="AX121" s="629"/>
      <c r="AY121" s="629"/>
      <c r="AZ121" s="629"/>
      <c r="BA121" s="629"/>
      <c r="BB121" s="629"/>
      <c r="BC121" s="629"/>
      <c r="BD121" s="629"/>
      <c r="BE121" s="629"/>
      <c r="BF121" s="629"/>
      <c r="BG121" s="629"/>
      <c r="BH121" s="629"/>
      <c r="BI121" s="629"/>
      <c r="BJ121" s="629"/>
      <c r="BK121" s="629"/>
      <c r="BL121" s="629"/>
      <c r="BM121" s="629"/>
      <c r="BN121" s="629"/>
      <c r="BO121" s="629"/>
      <c r="BP121" s="629"/>
      <c r="BQ121" s="629"/>
      <c r="BR121" s="629"/>
      <c r="BS121" s="629"/>
      <c r="BT121" s="629"/>
      <c r="BU121" s="629"/>
      <c r="BV121" s="629"/>
      <c r="BW121" s="629"/>
      <c r="BX121" s="629"/>
      <c r="BY121" s="629"/>
      <c r="BZ121" s="629"/>
      <c r="CA121" s="629"/>
      <c r="CB121" s="629"/>
      <c r="CC121" s="629"/>
      <c r="CD121" s="629"/>
      <c r="CE121" s="629"/>
      <c r="CF121" s="629"/>
      <c r="CG121" s="629"/>
      <c r="CH121" s="629"/>
      <c r="CI121" s="629"/>
      <c r="CJ121" s="629"/>
      <c r="CK121" s="629"/>
      <c r="CL121" s="629"/>
      <c r="CM121" s="629"/>
      <c r="CN121" s="629"/>
      <c r="CO121" s="629"/>
      <c r="CP121" s="629"/>
      <c r="CQ121" s="629"/>
      <c r="CR121" s="629"/>
      <c r="CS121" s="629"/>
      <c r="CT121" s="629"/>
      <c r="CU121" s="629"/>
      <c r="CV121" s="629"/>
      <c r="CW121" s="629"/>
      <c r="CX121" s="629"/>
      <c r="CY121" s="629"/>
      <c r="CZ121" s="629"/>
      <c r="DA121" s="629"/>
      <c r="DB121" s="629"/>
      <c r="DC121" s="629"/>
      <c r="DD121" s="629"/>
      <c r="DE121" s="629"/>
      <c r="DF121" s="629"/>
      <c r="DG121" s="629"/>
      <c r="DH121" s="629"/>
      <c r="DI121" s="629"/>
      <c r="DJ121" s="629"/>
      <c r="DK121" s="629"/>
      <c r="DL121" s="629"/>
      <c r="DM121" s="629"/>
      <c r="DN121" s="629"/>
      <c r="DO121" s="629"/>
      <c r="DP121" s="629"/>
      <c r="DQ121" s="629"/>
      <c r="DR121" s="629"/>
      <c r="DS121" s="629"/>
      <c r="DT121" s="629"/>
      <c r="DU121" s="629"/>
      <c r="DV121" s="629"/>
      <c r="DW121" s="629"/>
      <c r="DX121" s="629"/>
      <c r="DY121" s="629"/>
      <c r="DZ121" s="629"/>
      <c r="EA121" s="629"/>
      <c r="EB121" s="629"/>
      <c r="EC121" s="629"/>
      <c r="ED121" s="629"/>
      <c r="EE121" s="629"/>
      <c r="EF121" s="629"/>
      <c r="EG121" s="629"/>
      <c r="EH121" s="629"/>
      <c r="EI121" s="629"/>
      <c r="EJ121" s="629"/>
      <c r="EK121" s="629"/>
      <c r="EL121" s="629"/>
      <c r="EM121" s="629"/>
      <c r="EN121" s="629"/>
      <c r="EO121" s="629"/>
      <c r="EP121" s="629"/>
      <c r="EQ121" s="629"/>
      <c r="ER121" s="629"/>
      <c r="ES121" s="629"/>
      <c r="ET121" s="629"/>
      <c r="EU121" s="629"/>
      <c r="EV121" s="629"/>
      <c r="EW121" s="629"/>
      <c r="EX121" s="629"/>
      <c r="EY121" s="629"/>
      <c r="EZ121" s="629"/>
      <c r="FA121" s="629"/>
      <c r="FB121" s="629"/>
      <c r="FC121" s="629"/>
      <c r="FD121" s="629"/>
      <c r="FE121" s="629"/>
      <c r="FF121" s="629"/>
      <c r="FG121" s="629"/>
      <c r="FH121" s="629"/>
      <c r="FI121" s="629"/>
      <c r="FJ121" s="629"/>
      <c r="FK121" s="629"/>
      <c r="FL121" s="629"/>
      <c r="FM121" s="629"/>
      <c r="FN121" s="629"/>
      <c r="FO121" s="629"/>
      <c r="FP121" s="629"/>
      <c r="FQ121" s="629"/>
      <c r="FR121" s="629"/>
      <c r="FS121" s="629"/>
      <c r="FT121" s="629"/>
      <c r="FU121" s="629"/>
      <c r="FV121" s="629"/>
      <c r="FW121" s="629"/>
      <c r="FX121" s="629"/>
      <c r="FY121" s="629"/>
      <c r="FZ121" s="629"/>
      <c r="GA121" s="629"/>
      <c r="GB121" s="629"/>
      <c r="GC121" s="629"/>
      <c r="GD121" s="629"/>
      <c r="GE121" s="629"/>
      <c r="GF121" s="629"/>
      <c r="GG121" s="629"/>
      <c r="GH121" s="629"/>
      <c r="GI121" s="629"/>
      <c r="GJ121" s="629"/>
      <c r="GK121" s="629"/>
      <c r="GL121" s="629"/>
      <c r="GM121" s="629"/>
      <c r="GN121" s="629"/>
      <c r="GO121" s="629"/>
      <c r="GP121" s="629"/>
      <c r="GQ121" s="629"/>
      <c r="GR121" s="629"/>
      <c r="GS121" s="629"/>
      <c r="GT121" s="629"/>
      <c r="GU121" s="629"/>
      <c r="GV121" s="629"/>
      <c r="GW121" s="629"/>
      <c r="GX121" s="629"/>
      <c r="GY121" s="629"/>
      <c r="GZ121" s="629"/>
      <c r="HA121" s="629"/>
      <c r="HB121" s="629"/>
      <c r="HC121" s="629"/>
      <c r="HD121" s="629"/>
      <c r="HE121" s="629"/>
      <c r="HF121" s="629"/>
      <c r="HG121" s="629"/>
      <c r="HH121" s="629"/>
      <c r="HI121" s="629"/>
      <c r="HJ121" s="629"/>
      <c r="HK121" s="629"/>
      <c r="HL121" s="629"/>
      <c r="HM121" s="629"/>
      <c r="HN121" s="629"/>
      <c r="HO121" s="629"/>
      <c r="HP121" s="629"/>
      <c r="HQ121" s="629"/>
      <c r="HR121" s="629"/>
      <c r="HS121" s="629"/>
      <c r="HT121" s="629"/>
      <c r="HU121" s="629"/>
      <c r="HV121" s="629"/>
      <c r="HW121" s="629"/>
      <c r="HX121" s="629"/>
      <c r="HY121" s="629"/>
      <c r="HZ121" s="629"/>
      <c r="IA121" s="629"/>
      <c r="IB121" s="629"/>
      <c r="IC121" s="629"/>
      <c r="ID121" s="629"/>
      <c r="IE121" s="629"/>
      <c r="IF121" s="629"/>
      <c r="IG121" s="629"/>
      <c r="IH121" s="629"/>
      <c r="II121" s="629"/>
      <c r="IJ121" s="629"/>
      <c r="IK121" s="629"/>
      <c r="IL121" s="629"/>
      <c r="IM121" s="629"/>
      <c r="IN121" s="629"/>
      <c r="IO121" s="629"/>
      <c r="IP121" s="629"/>
      <c r="IQ121" s="629"/>
      <c r="IR121" s="629"/>
      <c r="IS121" s="629"/>
      <c r="IT121" s="629"/>
      <c r="IU121" s="629"/>
      <c r="IV121" s="629"/>
      <c r="IW121" s="629"/>
      <c r="IX121" s="629"/>
      <c r="IY121" s="629"/>
      <c r="IZ121" s="629"/>
      <c r="JA121" s="629"/>
      <c r="JB121" s="629"/>
      <c r="JC121" s="629"/>
      <c r="JD121" s="629"/>
      <c r="JE121" s="629"/>
      <c r="JF121" s="629"/>
      <c r="JG121" s="629"/>
      <c r="JH121" s="629"/>
      <c r="JI121" s="629"/>
      <c r="JJ121" s="629"/>
      <c r="JK121" s="629"/>
      <c r="JL121" s="629"/>
      <c r="JM121" s="629"/>
      <c r="JN121" s="629"/>
      <c r="JO121" s="629"/>
      <c r="JP121" s="629"/>
      <c r="JQ121" s="629"/>
      <c r="JR121" s="629"/>
      <c r="JS121" s="629"/>
      <c r="JT121" s="629"/>
      <c r="JU121" s="629"/>
      <c r="JV121" s="629"/>
      <c r="JW121" s="629"/>
      <c r="JX121" s="629"/>
      <c r="JY121" s="629"/>
      <c r="JZ121" s="629"/>
      <c r="KA121" s="629"/>
      <c r="KB121" s="629"/>
      <c r="KC121" s="629"/>
      <c r="KD121" s="629"/>
      <c r="KE121" s="629"/>
      <c r="KF121" s="629"/>
      <c r="KG121" s="629"/>
      <c r="KH121" s="629"/>
      <c r="KI121" s="629"/>
      <c r="KJ121" s="629"/>
      <c r="KK121" s="629"/>
      <c r="KL121" s="629"/>
      <c r="KM121" s="629"/>
      <c r="KN121" s="629"/>
      <c r="KO121" s="629"/>
      <c r="KP121" s="629"/>
      <c r="KQ121" s="629"/>
      <c r="KR121" s="629"/>
      <c r="KS121" s="629"/>
      <c r="KT121" s="629"/>
      <c r="KU121" s="629"/>
      <c r="KV121" s="629"/>
      <c r="KW121" s="629"/>
      <c r="KX121" s="629"/>
      <c r="KY121" s="629"/>
      <c r="KZ121" s="629"/>
      <c r="LA121" s="629"/>
      <c r="LB121" s="629"/>
      <c r="LC121" s="629"/>
      <c r="LD121" s="629"/>
      <c r="LE121" s="629"/>
      <c r="LF121" s="629"/>
      <c r="LG121" s="629"/>
      <c r="LH121" s="629"/>
      <c r="LI121" s="629"/>
      <c r="LJ121" s="629"/>
      <c r="LK121" s="629"/>
      <c r="LL121" s="629"/>
      <c r="LM121" s="629"/>
      <c r="LN121" s="629"/>
      <c r="LO121" s="629"/>
      <c r="LP121" s="629"/>
      <c r="LQ121" s="629"/>
      <c r="LR121" s="629"/>
      <c r="LS121" s="629"/>
      <c r="LT121" s="629"/>
      <c r="LU121" s="629"/>
      <c r="LV121" s="629"/>
      <c r="LW121" s="629"/>
      <c r="LX121" s="629"/>
      <c r="LY121" s="629"/>
      <c r="LZ121" s="629"/>
      <c r="MA121" s="629"/>
      <c r="MB121" s="629"/>
      <c r="MC121" s="629"/>
      <c r="MD121" s="629"/>
      <c r="ME121" s="629"/>
      <c r="MF121" s="629"/>
      <c r="MG121" s="629"/>
      <c r="MH121" s="629"/>
      <c r="MI121" s="629"/>
      <c r="MJ121" s="629"/>
      <c r="MK121" s="629"/>
      <c r="ML121" s="629"/>
      <c r="MM121" s="629"/>
      <c r="MN121" s="629"/>
      <c r="MO121" s="629"/>
      <c r="MP121" s="629"/>
      <c r="MQ121" s="629"/>
      <c r="MR121" s="629"/>
      <c r="MS121" s="629"/>
      <c r="MT121" s="629"/>
      <c r="MU121" s="629"/>
      <c r="MV121" s="629"/>
      <c r="MW121" s="629"/>
      <c r="MX121" s="629"/>
      <c r="MY121" s="629"/>
      <c r="MZ121" s="629"/>
      <c r="NA121" s="629"/>
      <c r="NB121" s="629"/>
      <c r="NC121" s="629"/>
      <c r="ND121" s="629"/>
      <c r="NE121" s="629"/>
      <c r="NF121" s="629"/>
      <c r="NG121" s="629"/>
      <c r="NH121" s="629"/>
      <c r="NI121" s="629"/>
      <c r="NJ121" s="629"/>
      <c r="NK121" s="629"/>
      <c r="NL121" s="629"/>
      <c r="NM121" s="629"/>
      <c r="NN121" s="629"/>
      <c r="NO121" s="629"/>
      <c r="NP121" s="629"/>
      <c r="NQ121" s="629"/>
      <c r="NR121" s="629"/>
      <c r="NS121" s="629"/>
      <c r="NT121" s="629"/>
      <c r="NU121" s="629"/>
      <c r="NV121" s="629"/>
      <c r="NW121" s="629"/>
      <c r="NX121" s="629"/>
      <c r="NY121" s="629"/>
      <c r="NZ121" s="629"/>
      <c r="OA121" s="629"/>
      <c r="OB121" s="629"/>
      <c r="OC121" s="629"/>
      <c r="OD121" s="629"/>
      <c r="OE121" s="629"/>
      <c r="OF121" s="629"/>
      <c r="OG121" s="629"/>
      <c r="OH121" s="629"/>
      <c r="OI121" s="629"/>
      <c r="OJ121" s="629"/>
      <c r="OK121" s="629"/>
      <c r="OL121" s="629"/>
      <c r="OM121" s="629"/>
      <c r="ON121" s="629"/>
      <c r="OO121" s="629"/>
      <c r="OP121" s="629"/>
      <c r="OQ121" s="629"/>
      <c r="OR121" s="629"/>
      <c r="OS121" s="629"/>
      <c r="OT121" s="629"/>
      <c r="OU121" s="629"/>
      <c r="OV121" s="629"/>
      <c r="OW121" s="629"/>
      <c r="OX121" s="629"/>
      <c r="OY121" s="629"/>
      <c r="OZ121" s="629"/>
      <c r="PA121" s="629"/>
      <c r="PB121" s="629"/>
      <c r="PC121" s="629"/>
      <c r="PD121" s="629"/>
      <c r="PE121" s="629"/>
      <c r="PF121" s="629"/>
      <c r="PG121" s="629"/>
      <c r="PH121" s="629"/>
      <c r="PI121" s="629"/>
      <c r="PJ121" s="629"/>
      <c r="PK121" s="629"/>
      <c r="PL121" s="629"/>
      <c r="PM121" s="629"/>
      <c r="PN121" s="629"/>
      <c r="PO121" s="629"/>
      <c r="PP121" s="629"/>
      <c r="PQ121" s="629"/>
      <c r="PR121" s="629"/>
      <c r="PS121" s="629"/>
      <c r="PT121" s="629"/>
      <c r="PU121" s="629"/>
      <c r="PV121" s="629"/>
      <c r="PW121" s="629"/>
      <c r="PX121" s="629"/>
      <c r="PY121" s="629"/>
      <c r="PZ121" s="629"/>
      <c r="QA121" s="629"/>
      <c r="QB121" s="629"/>
      <c r="QC121" s="629"/>
      <c r="QD121" s="629"/>
      <c r="QE121" s="629"/>
      <c r="QF121" s="629"/>
      <c r="QG121" s="629"/>
      <c r="QH121" s="629"/>
      <c r="QI121" s="629"/>
      <c r="QJ121" s="629"/>
      <c r="QK121" s="629"/>
      <c r="QL121" s="629"/>
      <c r="QM121" s="629"/>
      <c r="QN121" s="629"/>
      <c r="QO121" s="629"/>
      <c r="QP121" s="629"/>
      <c r="QQ121" s="629"/>
      <c r="QR121" s="629"/>
      <c r="QS121" s="629"/>
      <c r="QT121" s="629"/>
      <c r="QU121" s="629"/>
      <c r="QV121" s="629"/>
      <c r="QW121" s="629"/>
      <c r="QX121" s="629"/>
      <c r="QY121" s="629"/>
      <c r="QZ121" s="629"/>
      <c r="RA121" s="629"/>
      <c r="RB121" s="629"/>
      <c r="RC121" s="629"/>
      <c r="RD121" s="629"/>
      <c r="RE121" s="629"/>
      <c r="RF121" s="629"/>
      <c r="RG121" s="629"/>
      <c r="RH121" s="629"/>
      <c r="RI121" s="629"/>
      <c r="RJ121" s="629"/>
      <c r="RK121" s="629"/>
      <c r="RL121" s="629"/>
      <c r="RM121" s="629"/>
      <c r="RN121" s="629"/>
      <c r="RO121" s="629"/>
      <c r="RP121" s="629"/>
      <c r="RQ121" s="629"/>
      <c r="RR121" s="629"/>
      <c r="RS121" s="629"/>
      <c r="RT121" s="629"/>
      <c r="RU121" s="629"/>
      <c r="RV121" s="629"/>
      <c r="RW121" s="629"/>
      <c r="RX121" s="629"/>
      <c r="RY121" s="629"/>
      <c r="RZ121" s="629"/>
      <c r="SA121" s="629"/>
      <c r="SB121" s="629"/>
      <c r="SC121" s="629"/>
      <c r="SD121" s="629"/>
      <c r="SE121" s="629"/>
      <c r="SF121" s="629"/>
      <c r="SG121" s="629"/>
      <c r="SH121" s="629"/>
      <c r="SI121" s="629"/>
      <c r="SJ121" s="629"/>
      <c r="SK121" s="629"/>
      <c r="SL121" s="629"/>
      <c r="SM121" s="629"/>
      <c r="SN121" s="629"/>
      <c r="SO121" s="629"/>
      <c r="SP121" s="629"/>
      <c r="SQ121" s="629"/>
      <c r="SR121" s="629"/>
      <c r="SS121" s="629"/>
      <c r="ST121" s="629"/>
      <c r="SU121" s="629"/>
      <c r="SV121" s="629"/>
      <c r="SW121" s="629"/>
      <c r="SX121" s="629"/>
      <c r="SY121" s="629"/>
      <c r="SZ121" s="629"/>
      <c r="TA121" s="629"/>
      <c r="TB121" s="629"/>
      <c r="TC121" s="629"/>
      <c r="TD121" s="629"/>
      <c r="TE121" s="629"/>
      <c r="TF121" s="629"/>
      <c r="TG121" s="629"/>
      <c r="TH121" s="629"/>
      <c r="TI121" s="629"/>
      <c r="TJ121" s="629"/>
      <c r="TK121" s="629"/>
      <c r="TL121" s="629"/>
      <c r="TM121" s="629"/>
      <c r="TN121" s="629"/>
      <c r="TO121" s="629"/>
      <c r="TP121" s="629"/>
      <c r="TQ121" s="629"/>
      <c r="TR121" s="629"/>
      <c r="TS121" s="629"/>
      <c r="TT121" s="629"/>
      <c r="TU121" s="629"/>
      <c r="TV121" s="629"/>
      <c r="TW121" s="629"/>
      <c r="TX121" s="629"/>
      <c r="TY121" s="629"/>
      <c r="TZ121" s="629"/>
      <c r="UA121" s="629"/>
      <c r="UB121" s="629"/>
      <c r="UC121" s="629"/>
      <c r="UD121" s="629"/>
      <c r="UE121" s="629"/>
      <c r="UF121" s="629"/>
      <c r="UG121" s="629"/>
      <c r="UH121" s="629"/>
      <c r="UI121" s="629"/>
      <c r="UJ121" s="629"/>
      <c r="UK121" s="629"/>
      <c r="UL121" s="629"/>
      <c r="UM121" s="629"/>
      <c r="UN121" s="629"/>
      <c r="UO121" s="629"/>
      <c r="UP121" s="629"/>
      <c r="UQ121" s="629"/>
      <c r="UR121" s="629"/>
      <c r="US121" s="629"/>
      <c r="UT121" s="629"/>
      <c r="UU121" s="629"/>
      <c r="UV121" s="629"/>
      <c r="UW121" s="629"/>
      <c r="UX121" s="629"/>
      <c r="UY121" s="629"/>
      <c r="UZ121" s="629"/>
      <c r="VA121" s="629"/>
      <c r="VB121" s="629"/>
      <c r="VC121" s="629"/>
      <c r="VD121" s="629"/>
      <c r="VE121" s="629"/>
      <c r="VF121" s="629"/>
      <c r="VG121" s="629"/>
      <c r="VH121" s="629"/>
      <c r="VI121" s="629"/>
      <c r="VJ121" s="629"/>
      <c r="VK121" s="629"/>
      <c r="VL121" s="629"/>
      <c r="VM121" s="629"/>
      <c r="VN121" s="629"/>
      <c r="VO121" s="629"/>
      <c r="VP121" s="629"/>
      <c r="VQ121" s="629"/>
      <c r="VR121" s="629"/>
      <c r="VS121" s="629"/>
      <c r="VT121" s="629"/>
      <c r="VU121" s="629"/>
      <c r="VV121" s="629"/>
      <c r="VW121" s="629"/>
      <c r="VX121" s="629"/>
      <c r="VY121" s="629"/>
      <c r="VZ121" s="629"/>
      <c r="WA121" s="629"/>
      <c r="WB121" s="629"/>
      <c r="WC121" s="629"/>
      <c r="WD121" s="629"/>
      <c r="WE121" s="629"/>
      <c r="WF121" s="629"/>
      <c r="WG121" s="629"/>
      <c r="WH121" s="629"/>
      <c r="WI121" s="629"/>
      <c r="WJ121" s="629"/>
      <c r="WK121" s="629"/>
      <c r="WL121" s="629"/>
      <c r="WM121" s="629"/>
      <c r="WN121" s="629"/>
      <c r="WO121" s="629"/>
      <c r="WP121" s="629"/>
      <c r="WQ121" s="629"/>
      <c r="WR121" s="629"/>
      <c r="WS121" s="629"/>
      <c r="WT121" s="629"/>
      <c r="WU121" s="629"/>
      <c r="WV121" s="629"/>
      <c r="WW121" s="629"/>
      <c r="WX121" s="629"/>
      <c r="WY121" s="629"/>
      <c r="WZ121" s="629"/>
      <c r="XA121" s="629"/>
      <c r="XB121" s="629"/>
      <c r="XC121" s="629"/>
      <c r="XD121" s="629"/>
      <c r="XE121" s="629"/>
      <c r="XF121" s="629"/>
      <c r="XG121" s="629"/>
      <c r="XH121" s="629"/>
      <c r="XI121" s="629"/>
      <c r="XJ121" s="629"/>
      <c r="XK121" s="629"/>
      <c r="XL121" s="629"/>
      <c r="XM121" s="629"/>
      <c r="XN121" s="629"/>
      <c r="XO121" s="629"/>
      <c r="XP121" s="629"/>
      <c r="XQ121" s="629"/>
      <c r="XR121" s="629"/>
      <c r="XS121" s="629"/>
      <c r="XT121" s="629"/>
      <c r="XU121" s="629"/>
      <c r="XV121" s="629"/>
      <c r="XW121" s="629"/>
      <c r="XX121" s="629"/>
      <c r="XY121" s="629"/>
      <c r="XZ121" s="629"/>
      <c r="YA121" s="629"/>
      <c r="YB121" s="629"/>
      <c r="YC121" s="629"/>
      <c r="YD121" s="629"/>
      <c r="YE121" s="629"/>
      <c r="YF121" s="629"/>
      <c r="YG121" s="629"/>
      <c r="YH121" s="629"/>
      <c r="YI121" s="629"/>
      <c r="YJ121" s="629"/>
      <c r="YK121" s="629"/>
      <c r="YL121" s="629"/>
      <c r="YM121" s="629"/>
      <c r="YN121" s="629"/>
      <c r="YO121" s="629"/>
      <c r="YP121" s="629"/>
      <c r="YQ121" s="629"/>
      <c r="YR121" s="629"/>
      <c r="YS121" s="629"/>
      <c r="YT121" s="629"/>
      <c r="YU121" s="629"/>
      <c r="YV121" s="629"/>
      <c r="YW121" s="629"/>
      <c r="YX121" s="629"/>
      <c r="YY121" s="629"/>
      <c r="YZ121" s="629"/>
      <c r="ZA121" s="629"/>
      <c r="ZB121" s="629"/>
      <c r="ZC121" s="629"/>
      <c r="ZD121" s="629"/>
      <c r="ZE121" s="629"/>
      <c r="ZF121" s="629"/>
      <c r="ZG121" s="629"/>
      <c r="ZH121" s="629"/>
      <c r="ZI121" s="629"/>
      <c r="ZJ121" s="629"/>
      <c r="ZK121" s="629"/>
      <c r="ZL121" s="629"/>
      <c r="ZM121" s="629"/>
      <c r="ZN121" s="629"/>
      <c r="ZO121" s="629"/>
      <c r="ZP121" s="629"/>
      <c r="ZQ121" s="629"/>
      <c r="ZR121" s="629"/>
      <c r="ZS121" s="629"/>
      <c r="ZT121" s="629"/>
      <c r="ZU121" s="629"/>
      <c r="ZV121" s="629"/>
      <c r="ZW121" s="629"/>
      <c r="ZX121" s="629"/>
      <c r="ZY121" s="629"/>
      <c r="ZZ121" s="629"/>
      <c r="AAA121" s="629"/>
      <c r="AAB121" s="629"/>
      <c r="AAC121" s="629"/>
      <c r="AAD121" s="629"/>
      <c r="AAE121" s="629"/>
      <c r="AAF121" s="629"/>
      <c r="AAG121" s="629"/>
      <c r="AAH121" s="629"/>
      <c r="AAI121" s="629"/>
      <c r="AAJ121" s="629"/>
      <c r="AAK121" s="629"/>
      <c r="AAL121" s="629"/>
      <c r="AAM121" s="629"/>
      <c r="AAN121" s="629"/>
      <c r="AAO121" s="629"/>
      <c r="AAP121" s="629"/>
      <c r="AAQ121" s="629"/>
      <c r="AAR121" s="629"/>
      <c r="AAS121" s="629"/>
      <c r="AAT121" s="629"/>
      <c r="AAU121" s="629"/>
      <c r="AAV121" s="629"/>
      <c r="AAW121" s="629"/>
      <c r="AAX121" s="629"/>
      <c r="AAY121" s="629"/>
      <c r="AAZ121" s="629"/>
      <c r="ABA121" s="629"/>
      <c r="ABB121" s="629"/>
      <c r="ABC121" s="629"/>
      <c r="ABD121" s="629"/>
      <c r="ABE121" s="629"/>
      <c r="ABF121" s="629"/>
      <c r="ABG121" s="629"/>
      <c r="ABH121" s="629"/>
      <c r="ABI121" s="629"/>
      <c r="ABJ121" s="629"/>
      <c r="ABK121" s="629"/>
      <c r="ABL121" s="629"/>
      <c r="ABM121" s="629"/>
      <c r="ABN121" s="629"/>
      <c r="ABO121" s="629"/>
      <c r="ABP121" s="629"/>
      <c r="ABQ121" s="629"/>
      <c r="ABR121" s="629"/>
      <c r="ABS121" s="629"/>
      <c r="ABT121" s="629"/>
      <c r="ABU121" s="629"/>
      <c r="ABV121" s="629"/>
      <c r="ABW121" s="629"/>
      <c r="ABX121" s="629"/>
      <c r="ABY121" s="629"/>
      <c r="ABZ121" s="629"/>
      <c r="ACA121" s="629"/>
      <c r="ACB121" s="629"/>
      <c r="ACC121" s="629"/>
      <c r="ACD121" s="629"/>
      <c r="ACE121" s="629"/>
      <c r="ACF121" s="629"/>
      <c r="ACG121" s="629"/>
      <c r="ACH121" s="629"/>
      <c r="ACI121" s="629"/>
      <c r="ACJ121" s="629"/>
      <c r="ACK121" s="629"/>
      <c r="ACL121" s="629"/>
      <c r="ACM121" s="629"/>
      <c r="ACN121" s="629"/>
      <c r="ACO121" s="629"/>
      <c r="ACP121" s="629"/>
      <c r="ACQ121" s="629"/>
      <c r="ACR121" s="629"/>
      <c r="ACS121" s="629"/>
      <c r="ACT121" s="629"/>
      <c r="ACU121" s="629"/>
      <c r="ACV121" s="629"/>
      <c r="ACW121" s="629"/>
      <c r="ACX121" s="629"/>
      <c r="ACY121" s="629"/>
      <c r="ACZ121" s="629"/>
      <c r="ADA121" s="629"/>
      <c r="ADB121" s="629"/>
      <c r="ADC121" s="629"/>
      <c r="ADD121" s="629"/>
      <c r="ADE121" s="629"/>
      <c r="ADF121" s="629"/>
      <c r="ADG121" s="629"/>
      <c r="ADH121" s="629"/>
      <c r="ADI121" s="629"/>
      <c r="ADJ121" s="629"/>
      <c r="ADK121" s="629"/>
      <c r="ADL121" s="629"/>
      <c r="ADM121" s="629"/>
      <c r="ADN121" s="629"/>
      <c r="ADO121" s="629"/>
      <c r="ADP121" s="629"/>
      <c r="ADQ121" s="629"/>
      <c r="ADR121" s="629"/>
      <c r="ADS121" s="629"/>
      <c r="ADT121" s="629"/>
      <c r="ADU121" s="629"/>
      <c r="ADV121" s="629"/>
      <c r="ADW121" s="629"/>
      <c r="ADX121" s="629"/>
      <c r="ADY121" s="629"/>
      <c r="ADZ121" s="629"/>
      <c r="AEA121" s="629"/>
      <c r="AEB121" s="629"/>
      <c r="AEC121" s="629"/>
      <c r="AED121" s="629"/>
      <c r="AEE121" s="629"/>
      <c r="AEF121" s="629"/>
      <c r="AEG121" s="629"/>
      <c r="AEH121" s="629"/>
      <c r="AEI121" s="629"/>
      <c r="AEJ121" s="629"/>
      <c r="AEK121" s="629"/>
      <c r="AEL121" s="629"/>
      <c r="AEM121" s="629"/>
      <c r="AEN121" s="629"/>
      <c r="AEO121" s="629"/>
      <c r="AEP121" s="629"/>
      <c r="AEQ121" s="629"/>
      <c r="AER121" s="629"/>
      <c r="AES121" s="629"/>
      <c r="AET121" s="629"/>
      <c r="AEU121" s="629"/>
      <c r="AEV121" s="629"/>
      <c r="AEW121" s="629"/>
      <c r="AEX121" s="629"/>
      <c r="AEY121" s="629"/>
      <c r="AEZ121" s="629"/>
      <c r="AFA121" s="629"/>
      <c r="AFB121" s="629"/>
      <c r="AFC121" s="629"/>
      <c r="AFD121" s="629"/>
      <c r="AFE121" s="629"/>
      <c r="AFF121" s="629"/>
      <c r="AFG121" s="629"/>
      <c r="AFH121" s="629"/>
      <c r="AFI121" s="629"/>
      <c r="AFJ121" s="629"/>
      <c r="AFK121" s="629"/>
      <c r="AFL121" s="629"/>
      <c r="AFM121" s="629"/>
      <c r="AFN121" s="629"/>
      <c r="AFO121" s="629"/>
      <c r="AFP121" s="629"/>
      <c r="AFQ121" s="629"/>
      <c r="AFR121" s="629"/>
      <c r="AFS121" s="629"/>
      <c r="AFT121" s="629"/>
      <c r="AFU121" s="629"/>
      <c r="AFV121" s="629"/>
      <c r="AFW121" s="629"/>
      <c r="AFX121" s="629"/>
      <c r="AFY121" s="629"/>
      <c r="AFZ121" s="629"/>
      <c r="AGA121" s="629"/>
      <c r="AGB121" s="629"/>
      <c r="AGC121" s="629"/>
      <c r="AGD121" s="629"/>
      <c r="AGE121" s="629"/>
      <c r="AGF121" s="629"/>
      <c r="AGG121" s="629"/>
      <c r="AGH121" s="629"/>
      <c r="AGI121" s="629"/>
      <c r="AGJ121" s="629"/>
      <c r="AGK121" s="629"/>
      <c r="AGL121" s="629"/>
      <c r="AGM121" s="629"/>
      <c r="AGN121" s="629"/>
      <c r="AGO121" s="629"/>
      <c r="AGP121" s="629"/>
      <c r="AGQ121" s="629"/>
      <c r="AGR121" s="629"/>
      <c r="AGS121" s="629"/>
      <c r="AGT121" s="629"/>
      <c r="AGU121" s="629"/>
      <c r="AGV121" s="629"/>
      <c r="AGW121" s="629"/>
      <c r="AGX121" s="629"/>
      <c r="AGY121" s="629"/>
      <c r="AGZ121" s="629"/>
      <c r="AHA121" s="629"/>
      <c r="AHB121" s="629"/>
      <c r="AHC121" s="629"/>
      <c r="AHD121" s="629"/>
      <c r="AHE121" s="629"/>
      <c r="AHF121" s="629"/>
      <c r="AHG121" s="629"/>
      <c r="AHH121" s="629"/>
      <c r="AHI121" s="629"/>
      <c r="AHJ121" s="629"/>
      <c r="AHK121" s="629"/>
      <c r="AHL121" s="629"/>
      <c r="AHM121" s="629"/>
      <c r="AHN121" s="629"/>
      <c r="AHO121" s="629"/>
      <c r="AHP121" s="629"/>
      <c r="AHQ121" s="629"/>
      <c r="AHR121" s="629"/>
      <c r="AHS121" s="629"/>
      <c r="AHT121" s="629"/>
      <c r="AHU121" s="629"/>
      <c r="AHV121" s="629"/>
      <c r="AHW121" s="629"/>
      <c r="AHX121" s="629"/>
      <c r="AHY121" s="629"/>
      <c r="AHZ121" s="629"/>
      <c r="AIA121" s="629"/>
      <c r="AIB121" s="629"/>
      <c r="AIC121" s="629"/>
      <c r="AID121" s="629"/>
      <c r="AIE121" s="629"/>
      <c r="AIF121" s="629"/>
      <c r="AIG121" s="629"/>
      <c r="AIH121" s="629"/>
      <c r="AII121" s="629"/>
    </row>
    <row r="122" spans="1:919" s="562" customFormat="1" ht="31.75" customHeight="1" x14ac:dyDescent="0.75">
      <c r="A122" s="2016"/>
      <c r="B122" s="2051"/>
      <c r="C122" s="739" t="s">
        <v>301</v>
      </c>
      <c r="D122" s="551" t="s">
        <v>362</v>
      </c>
      <c r="E122" s="551" t="s">
        <v>23</v>
      </c>
      <c r="F122" s="551" t="s">
        <v>297</v>
      </c>
      <c r="G122" s="568">
        <f t="array" ref="G122">INDEX('Salary . staff rates'!$A$6:$C$28,MATCH(1,('Salary . staff rates'!$A$6:$A$28=MNO!E122)*('Salary . staff rates'!$B$6:$B$28=MNO!F122),0),3)</f>
        <v>65000</v>
      </c>
      <c r="H122" s="552">
        <f t="shared" si="189"/>
        <v>456.14035087719299</v>
      </c>
      <c r="I122" s="553" t="s">
        <v>0</v>
      </c>
      <c r="J122" s="554" t="s">
        <v>0</v>
      </c>
      <c r="K122" s="555">
        <v>10</v>
      </c>
      <c r="L122" s="1747">
        <f t="shared" si="204"/>
        <v>4561.4035087719294</v>
      </c>
      <c r="M122" s="556" t="s">
        <v>31</v>
      </c>
      <c r="N122" s="1748">
        <f>IF(M122="Yes",L122*'Salary . staff rates'!$C$34,0)</f>
        <v>0</v>
      </c>
      <c r="O122" s="558"/>
      <c r="P122" s="1849">
        <v>1</v>
      </c>
      <c r="Q122" s="1849">
        <v>1</v>
      </c>
      <c r="R122" s="560"/>
      <c r="S122" s="563">
        <v>1</v>
      </c>
      <c r="T122" s="563">
        <f t="shared" si="202"/>
        <v>1</v>
      </c>
      <c r="U122" s="563">
        <f t="shared" si="203"/>
        <v>1</v>
      </c>
      <c r="W122" s="555">
        <v>1</v>
      </c>
      <c r="Y122" s="1012">
        <f t="shared" si="190"/>
        <v>4561.4035087719294</v>
      </c>
      <c r="Z122" s="1012">
        <f t="shared" si="191"/>
        <v>0</v>
      </c>
      <c r="AB122" s="1012">
        <f t="shared" si="192"/>
        <v>4561.4035087719294</v>
      </c>
      <c r="AC122" s="1012">
        <f t="shared" si="193"/>
        <v>0</v>
      </c>
      <c r="AD122" s="1839"/>
      <c r="AE122" s="1012">
        <f t="shared" si="194"/>
        <v>4561.4035087719294</v>
      </c>
      <c r="AF122" s="1012">
        <f t="shared" si="195"/>
        <v>0</v>
      </c>
      <c r="AH122" s="1012">
        <f t="shared" si="196"/>
        <v>4561.4035087719294</v>
      </c>
      <c r="AI122" s="1012">
        <f t="shared" si="197"/>
        <v>0</v>
      </c>
      <c r="AJ122" s="1839"/>
      <c r="AK122" s="498"/>
      <c r="AL122" s="548"/>
      <c r="AN122" s="1012">
        <f t="shared" si="198"/>
        <v>0</v>
      </c>
      <c r="AO122" s="1012">
        <f t="shared" si="199"/>
        <v>0</v>
      </c>
      <c r="AP122" s="564"/>
      <c r="AQ122" s="1012">
        <f t="shared" si="200"/>
        <v>0</v>
      </c>
      <c r="AR122" s="1012">
        <f t="shared" si="201"/>
        <v>0</v>
      </c>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29"/>
      <c r="BV122" s="629"/>
      <c r="BW122" s="629"/>
      <c r="BX122" s="629"/>
      <c r="BY122" s="629"/>
      <c r="BZ122" s="629"/>
      <c r="CA122" s="629"/>
      <c r="CB122" s="629"/>
      <c r="CC122" s="629"/>
      <c r="CD122" s="629"/>
      <c r="CE122" s="629"/>
      <c r="CF122" s="629"/>
      <c r="CG122" s="629"/>
      <c r="CH122" s="629"/>
      <c r="CI122" s="629"/>
      <c r="CJ122" s="629"/>
      <c r="CK122" s="629"/>
      <c r="CL122" s="629"/>
      <c r="CM122" s="629"/>
      <c r="CN122" s="629"/>
      <c r="CO122" s="629"/>
      <c r="CP122" s="629"/>
      <c r="CQ122" s="629"/>
      <c r="CR122" s="629"/>
      <c r="CS122" s="629"/>
      <c r="CT122" s="629"/>
      <c r="CU122" s="629"/>
      <c r="CV122" s="629"/>
      <c r="CW122" s="629"/>
      <c r="CX122" s="629"/>
      <c r="CY122" s="629"/>
      <c r="CZ122" s="629"/>
      <c r="DA122" s="629"/>
      <c r="DB122" s="629"/>
      <c r="DC122" s="629"/>
      <c r="DD122" s="629"/>
      <c r="DE122" s="629"/>
      <c r="DF122" s="629"/>
      <c r="DG122" s="629"/>
      <c r="DH122" s="629"/>
      <c r="DI122" s="629"/>
      <c r="DJ122" s="629"/>
      <c r="DK122" s="629"/>
      <c r="DL122" s="629"/>
      <c r="DM122" s="629"/>
      <c r="DN122" s="629"/>
      <c r="DO122" s="629"/>
      <c r="DP122" s="629"/>
      <c r="DQ122" s="629"/>
      <c r="DR122" s="629"/>
      <c r="DS122" s="629"/>
      <c r="DT122" s="629"/>
      <c r="DU122" s="629"/>
      <c r="DV122" s="629"/>
      <c r="DW122" s="629"/>
      <c r="DX122" s="629"/>
      <c r="DY122" s="629"/>
      <c r="DZ122" s="629"/>
      <c r="EA122" s="629"/>
      <c r="EB122" s="629"/>
      <c r="EC122" s="629"/>
      <c r="ED122" s="629"/>
      <c r="EE122" s="629"/>
      <c r="EF122" s="629"/>
      <c r="EG122" s="629"/>
      <c r="EH122" s="629"/>
      <c r="EI122" s="629"/>
      <c r="EJ122" s="629"/>
      <c r="EK122" s="629"/>
      <c r="EL122" s="629"/>
      <c r="EM122" s="629"/>
      <c r="EN122" s="629"/>
      <c r="EO122" s="629"/>
      <c r="EP122" s="629"/>
      <c r="EQ122" s="629"/>
      <c r="ER122" s="629"/>
      <c r="ES122" s="629"/>
      <c r="ET122" s="629"/>
      <c r="EU122" s="629"/>
      <c r="EV122" s="629"/>
      <c r="EW122" s="629"/>
      <c r="EX122" s="629"/>
      <c r="EY122" s="629"/>
      <c r="EZ122" s="629"/>
      <c r="FA122" s="629"/>
      <c r="FB122" s="629"/>
      <c r="FC122" s="629"/>
      <c r="FD122" s="629"/>
      <c r="FE122" s="629"/>
      <c r="FF122" s="629"/>
      <c r="FG122" s="629"/>
      <c r="FH122" s="629"/>
      <c r="FI122" s="629"/>
      <c r="FJ122" s="629"/>
      <c r="FK122" s="629"/>
      <c r="FL122" s="629"/>
      <c r="FM122" s="629"/>
      <c r="FN122" s="629"/>
      <c r="FO122" s="629"/>
      <c r="FP122" s="629"/>
      <c r="FQ122" s="629"/>
      <c r="FR122" s="629"/>
      <c r="FS122" s="629"/>
      <c r="FT122" s="629"/>
      <c r="FU122" s="629"/>
      <c r="FV122" s="629"/>
      <c r="FW122" s="629"/>
      <c r="FX122" s="629"/>
      <c r="FY122" s="629"/>
      <c r="FZ122" s="629"/>
      <c r="GA122" s="629"/>
      <c r="GB122" s="629"/>
      <c r="GC122" s="629"/>
      <c r="GD122" s="629"/>
      <c r="GE122" s="629"/>
      <c r="GF122" s="629"/>
      <c r="GG122" s="629"/>
      <c r="GH122" s="629"/>
      <c r="GI122" s="629"/>
      <c r="GJ122" s="629"/>
      <c r="GK122" s="629"/>
      <c r="GL122" s="629"/>
      <c r="GM122" s="629"/>
      <c r="GN122" s="629"/>
      <c r="GO122" s="629"/>
      <c r="GP122" s="629"/>
      <c r="GQ122" s="629"/>
      <c r="GR122" s="629"/>
      <c r="GS122" s="629"/>
      <c r="GT122" s="629"/>
      <c r="GU122" s="629"/>
      <c r="GV122" s="629"/>
      <c r="GW122" s="629"/>
      <c r="GX122" s="629"/>
      <c r="GY122" s="629"/>
      <c r="GZ122" s="629"/>
      <c r="HA122" s="629"/>
      <c r="HB122" s="629"/>
      <c r="HC122" s="629"/>
      <c r="HD122" s="629"/>
      <c r="HE122" s="629"/>
      <c r="HF122" s="629"/>
      <c r="HG122" s="629"/>
      <c r="HH122" s="629"/>
      <c r="HI122" s="629"/>
      <c r="HJ122" s="629"/>
      <c r="HK122" s="629"/>
      <c r="HL122" s="629"/>
      <c r="HM122" s="629"/>
      <c r="HN122" s="629"/>
      <c r="HO122" s="629"/>
      <c r="HP122" s="629"/>
      <c r="HQ122" s="629"/>
      <c r="HR122" s="629"/>
      <c r="HS122" s="629"/>
      <c r="HT122" s="629"/>
      <c r="HU122" s="629"/>
      <c r="HV122" s="629"/>
      <c r="HW122" s="629"/>
      <c r="HX122" s="629"/>
      <c r="HY122" s="629"/>
      <c r="HZ122" s="629"/>
      <c r="IA122" s="629"/>
      <c r="IB122" s="629"/>
      <c r="IC122" s="629"/>
      <c r="ID122" s="629"/>
      <c r="IE122" s="629"/>
      <c r="IF122" s="629"/>
      <c r="IG122" s="629"/>
      <c r="IH122" s="629"/>
      <c r="II122" s="629"/>
      <c r="IJ122" s="629"/>
      <c r="IK122" s="629"/>
      <c r="IL122" s="629"/>
      <c r="IM122" s="629"/>
      <c r="IN122" s="629"/>
      <c r="IO122" s="629"/>
      <c r="IP122" s="629"/>
      <c r="IQ122" s="629"/>
      <c r="IR122" s="629"/>
      <c r="IS122" s="629"/>
      <c r="IT122" s="629"/>
      <c r="IU122" s="629"/>
      <c r="IV122" s="629"/>
      <c r="IW122" s="629"/>
      <c r="IX122" s="629"/>
      <c r="IY122" s="629"/>
      <c r="IZ122" s="629"/>
      <c r="JA122" s="629"/>
      <c r="JB122" s="629"/>
      <c r="JC122" s="629"/>
      <c r="JD122" s="629"/>
      <c r="JE122" s="629"/>
      <c r="JF122" s="629"/>
      <c r="JG122" s="629"/>
      <c r="JH122" s="629"/>
      <c r="JI122" s="629"/>
      <c r="JJ122" s="629"/>
      <c r="JK122" s="629"/>
      <c r="JL122" s="629"/>
      <c r="JM122" s="629"/>
      <c r="JN122" s="629"/>
      <c r="JO122" s="629"/>
      <c r="JP122" s="629"/>
      <c r="JQ122" s="629"/>
      <c r="JR122" s="629"/>
      <c r="JS122" s="629"/>
      <c r="JT122" s="629"/>
      <c r="JU122" s="629"/>
      <c r="JV122" s="629"/>
      <c r="JW122" s="629"/>
      <c r="JX122" s="629"/>
      <c r="JY122" s="629"/>
      <c r="JZ122" s="629"/>
      <c r="KA122" s="629"/>
      <c r="KB122" s="629"/>
      <c r="KC122" s="629"/>
      <c r="KD122" s="629"/>
      <c r="KE122" s="629"/>
      <c r="KF122" s="629"/>
      <c r="KG122" s="629"/>
      <c r="KH122" s="629"/>
      <c r="KI122" s="629"/>
      <c r="KJ122" s="629"/>
      <c r="KK122" s="629"/>
      <c r="KL122" s="629"/>
      <c r="KM122" s="629"/>
      <c r="KN122" s="629"/>
      <c r="KO122" s="629"/>
      <c r="KP122" s="629"/>
      <c r="KQ122" s="629"/>
      <c r="KR122" s="629"/>
      <c r="KS122" s="629"/>
      <c r="KT122" s="629"/>
      <c r="KU122" s="629"/>
      <c r="KV122" s="629"/>
      <c r="KW122" s="629"/>
      <c r="KX122" s="629"/>
      <c r="KY122" s="629"/>
      <c r="KZ122" s="629"/>
      <c r="LA122" s="629"/>
      <c r="LB122" s="629"/>
      <c r="LC122" s="629"/>
      <c r="LD122" s="629"/>
      <c r="LE122" s="629"/>
      <c r="LF122" s="629"/>
      <c r="LG122" s="629"/>
      <c r="LH122" s="629"/>
      <c r="LI122" s="629"/>
      <c r="LJ122" s="629"/>
      <c r="LK122" s="629"/>
      <c r="LL122" s="629"/>
      <c r="LM122" s="629"/>
      <c r="LN122" s="629"/>
      <c r="LO122" s="629"/>
      <c r="LP122" s="629"/>
      <c r="LQ122" s="629"/>
      <c r="LR122" s="629"/>
      <c r="LS122" s="629"/>
      <c r="LT122" s="629"/>
      <c r="LU122" s="629"/>
      <c r="LV122" s="629"/>
      <c r="LW122" s="629"/>
      <c r="LX122" s="629"/>
      <c r="LY122" s="629"/>
      <c r="LZ122" s="629"/>
      <c r="MA122" s="629"/>
      <c r="MB122" s="629"/>
      <c r="MC122" s="629"/>
      <c r="MD122" s="629"/>
      <c r="ME122" s="629"/>
      <c r="MF122" s="629"/>
      <c r="MG122" s="629"/>
      <c r="MH122" s="629"/>
      <c r="MI122" s="629"/>
      <c r="MJ122" s="629"/>
      <c r="MK122" s="629"/>
      <c r="ML122" s="629"/>
      <c r="MM122" s="629"/>
      <c r="MN122" s="629"/>
      <c r="MO122" s="629"/>
      <c r="MP122" s="629"/>
      <c r="MQ122" s="629"/>
      <c r="MR122" s="629"/>
      <c r="MS122" s="629"/>
      <c r="MT122" s="629"/>
      <c r="MU122" s="629"/>
      <c r="MV122" s="629"/>
      <c r="MW122" s="629"/>
      <c r="MX122" s="629"/>
      <c r="MY122" s="629"/>
      <c r="MZ122" s="629"/>
      <c r="NA122" s="629"/>
      <c r="NB122" s="629"/>
      <c r="NC122" s="629"/>
      <c r="ND122" s="629"/>
      <c r="NE122" s="629"/>
      <c r="NF122" s="629"/>
      <c r="NG122" s="629"/>
      <c r="NH122" s="629"/>
      <c r="NI122" s="629"/>
      <c r="NJ122" s="629"/>
      <c r="NK122" s="629"/>
      <c r="NL122" s="629"/>
      <c r="NM122" s="629"/>
      <c r="NN122" s="629"/>
      <c r="NO122" s="629"/>
      <c r="NP122" s="629"/>
      <c r="NQ122" s="629"/>
      <c r="NR122" s="629"/>
      <c r="NS122" s="629"/>
      <c r="NT122" s="629"/>
      <c r="NU122" s="629"/>
      <c r="NV122" s="629"/>
      <c r="NW122" s="629"/>
      <c r="NX122" s="629"/>
      <c r="NY122" s="629"/>
      <c r="NZ122" s="629"/>
      <c r="OA122" s="629"/>
      <c r="OB122" s="629"/>
      <c r="OC122" s="629"/>
      <c r="OD122" s="629"/>
      <c r="OE122" s="629"/>
      <c r="OF122" s="629"/>
      <c r="OG122" s="629"/>
      <c r="OH122" s="629"/>
      <c r="OI122" s="629"/>
      <c r="OJ122" s="629"/>
      <c r="OK122" s="629"/>
      <c r="OL122" s="629"/>
      <c r="OM122" s="629"/>
      <c r="ON122" s="629"/>
      <c r="OO122" s="629"/>
      <c r="OP122" s="629"/>
      <c r="OQ122" s="629"/>
      <c r="OR122" s="629"/>
      <c r="OS122" s="629"/>
      <c r="OT122" s="629"/>
      <c r="OU122" s="629"/>
      <c r="OV122" s="629"/>
      <c r="OW122" s="629"/>
      <c r="OX122" s="629"/>
      <c r="OY122" s="629"/>
      <c r="OZ122" s="629"/>
      <c r="PA122" s="629"/>
      <c r="PB122" s="629"/>
      <c r="PC122" s="629"/>
      <c r="PD122" s="629"/>
      <c r="PE122" s="629"/>
      <c r="PF122" s="629"/>
      <c r="PG122" s="629"/>
      <c r="PH122" s="629"/>
      <c r="PI122" s="629"/>
      <c r="PJ122" s="629"/>
      <c r="PK122" s="629"/>
      <c r="PL122" s="629"/>
      <c r="PM122" s="629"/>
      <c r="PN122" s="629"/>
      <c r="PO122" s="629"/>
      <c r="PP122" s="629"/>
      <c r="PQ122" s="629"/>
      <c r="PR122" s="629"/>
      <c r="PS122" s="629"/>
      <c r="PT122" s="629"/>
      <c r="PU122" s="629"/>
      <c r="PV122" s="629"/>
      <c r="PW122" s="629"/>
      <c r="PX122" s="629"/>
      <c r="PY122" s="629"/>
      <c r="PZ122" s="629"/>
      <c r="QA122" s="629"/>
      <c r="QB122" s="629"/>
      <c r="QC122" s="629"/>
      <c r="QD122" s="629"/>
      <c r="QE122" s="629"/>
      <c r="QF122" s="629"/>
      <c r="QG122" s="629"/>
      <c r="QH122" s="629"/>
      <c r="QI122" s="629"/>
      <c r="QJ122" s="629"/>
      <c r="QK122" s="629"/>
      <c r="QL122" s="629"/>
      <c r="QM122" s="629"/>
      <c r="QN122" s="629"/>
      <c r="QO122" s="629"/>
      <c r="QP122" s="629"/>
      <c r="QQ122" s="629"/>
      <c r="QR122" s="629"/>
      <c r="QS122" s="629"/>
      <c r="QT122" s="629"/>
      <c r="QU122" s="629"/>
      <c r="QV122" s="629"/>
      <c r="QW122" s="629"/>
      <c r="QX122" s="629"/>
      <c r="QY122" s="629"/>
      <c r="QZ122" s="629"/>
      <c r="RA122" s="629"/>
      <c r="RB122" s="629"/>
      <c r="RC122" s="629"/>
      <c r="RD122" s="629"/>
      <c r="RE122" s="629"/>
      <c r="RF122" s="629"/>
      <c r="RG122" s="629"/>
      <c r="RH122" s="629"/>
      <c r="RI122" s="629"/>
      <c r="RJ122" s="629"/>
      <c r="RK122" s="629"/>
      <c r="RL122" s="629"/>
      <c r="RM122" s="629"/>
      <c r="RN122" s="629"/>
      <c r="RO122" s="629"/>
      <c r="RP122" s="629"/>
      <c r="RQ122" s="629"/>
      <c r="RR122" s="629"/>
      <c r="RS122" s="629"/>
      <c r="RT122" s="629"/>
      <c r="RU122" s="629"/>
      <c r="RV122" s="629"/>
      <c r="RW122" s="629"/>
      <c r="RX122" s="629"/>
      <c r="RY122" s="629"/>
      <c r="RZ122" s="629"/>
      <c r="SA122" s="629"/>
      <c r="SB122" s="629"/>
      <c r="SC122" s="629"/>
      <c r="SD122" s="629"/>
      <c r="SE122" s="629"/>
      <c r="SF122" s="629"/>
      <c r="SG122" s="629"/>
      <c r="SH122" s="629"/>
      <c r="SI122" s="629"/>
      <c r="SJ122" s="629"/>
      <c r="SK122" s="629"/>
      <c r="SL122" s="629"/>
      <c r="SM122" s="629"/>
      <c r="SN122" s="629"/>
      <c r="SO122" s="629"/>
      <c r="SP122" s="629"/>
      <c r="SQ122" s="629"/>
      <c r="SR122" s="629"/>
      <c r="SS122" s="629"/>
      <c r="ST122" s="629"/>
      <c r="SU122" s="629"/>
      <c r="SV122" s="629"/>
      <c r="SW122" s="629"/>
      <c r="SX122" s="629"/>
      <c r="SY122" s="629"/>
      <c r="SZ122" s="629"/>
      <c r="TA122" s="629"/>
      <c r="TB122" s="629"/>
      <c r="TC122" s="629"/>
      <c r="TD122" s="629"/>
      <c r="TE122" s="629"/>
      <c r="TF122" s="629"/>
      <c r="TG122" s="629"/>
      <c r="TH122" s="629"/>
      <c r="TI122" s="629"/>
      <c r="TJ122" s="629"/>
      <c r="TK122" s="629"/>
      <c r="TL122" s="629"/>
      <c r="TM122" s="629"/>
      <c r="TN122" s="629"/>
      <c r="TO122" s="629"/>
      <c r="TP122" s="629"/>
      <c r="TQ122" s="629"/>
      <c r="TR122" s="629"/>
      <c r="TS122" s="629"/>
      <c r="TT122" s="629"/>
      <c r="TU122" s="629"/>
      <c r="TV122" s="629"/>
      <c r="TW122" s="629"/>
      <c r="TX122" s="629"/>
      <c r="TY122" s="629"/>
      <c r="TZ122" s="629"/>
      <c r="UA122" s="629"/>
      <c r="UB122" s="629"/>
      <c r="UC122" s="629"/>
      <c r="UD122" s="629"/>
      <c r="UE122" s="629"/>
      <c r="UF122" s="629"/>
      <c r="UG122" s="629"/>
      <c r="UH122" s="629"/>
      <c r="UI122" s="629"/>
      <c r="UJ122" s="629"/>
      <c r="UK122" s="629"/>
      <c r="UL122" s="629"/>
      <c r="UM122" s="629"/>
      <c r="UN122" s="629"/>
      <c r="UO122" s="629"/>
      <c r="UP122" s="629"/>
      <c r="UQ122" s="629"/>
      <c r="UR122" s="629"/>
      <c r="US122" s="629"/>
      <c r="UT122" s="629"/>
      <c r="UU122" s="629"/>
      <c r="UV122" s="629"/>
      <c r="UW122" s="629"/>
      <c r="UX122" s="629"/>
      <c r="UY122" s="629"/>
      <c r="UZ122" s="629"/>
      <c r="VA122" s="629"/>
      <c r="VB122" s="629"/>
      <c r="VC122" s="629"/>
      <c r="VD122" s="629"/>
      <c r="VE122" s="629"/>
      <c r="VF122" s="629"/>
      <c r="VG122" s="629"/>
      <c r="VH122" s="629"/>
      <c r="VI122" s="629"/>
      <c r="VJ122" s="629"/>
      <c r="VK122" s="629"/>
      <c r="VL122" s="629"/>
      <c r="VM122" s="629"/>
      <c r="VN122" s="629"/>
      <c r="VO122" s="629"/>
      <c r="VP122" s="629"/>
      <c r="VQ122" s="629"/>
      <c r="VR122" s="629"/>
      <c r="VS122" s="629"/>
      <c r="VT122" s="629"/>
      <c r="VU122" s="629"/>
      <c r="VV122" s="629"/>
      <c r="VW122" s="629"/>
      <c r="VX122" s="629"/>
      <c r="VY122" s="629"/>
      <c r="VZ122" s="629"/>
      <c r="WA122" s="629"/>
      <c r="WB122" s="629"/>
      <c r="WC122" s="629"/>
      <c r="WD122" s="629"/>
      <c r="WE122" s="629"/>
      <c r="WF122" s="629"/>
      <c r="WG122" s="629"/>
      <c r="WH122" s="629"/>
      <c r="WI122" s="629"/>
      <c r="WJ122" s="629"/>
      <c r="WK122" s="629"/>
      <c r="WL122" s="629"/>
      <c r="WM122" s="629"/>
      <c r="WN122" s="629"/>
      <c r="WO122" s="629"/>
      <c r="WP122" s="629"/>
      <c r="WQ122" s="629"/>
      <c r="WR122" s="629"/>
      <c r="WS122" s="629"/>
      <c r="WT122" s="629"/>
      <c r="WU122" s="629"/>
      <c r="WV122" s="629"/>
      <c r="WW122" s="629"/>
      <c r="WX122" s="629"/>
      <c r="WY122" s="629"/>
      <c r="WZ122" s="629"/>
      <c r="XA122" s="629"/>
      <c r="XB122" s="629"/>
      <c r="XC122" s="629"/>
      <c r="XD122" s="629"/>
      <c r="XE122" s="629"/>
      <c r="XF122" s="629"/>
      <c r="XG122" s="629"/>
      <c r="XH122" s="629"/>
      <c r="XI122" s="629"/>
      <c r="XJ122" s="629"/>
      <c r="XK122" s="629"/>
      <c r="XL122" s="629"/>
      <c r="XM122" s="629"/>
      <c r="XN122" s="629"/>
      <c r="XO122" s="629"/>
      <c r="XP122" s="629"/>
      <c r="XQ122" s="629"/>
      <c r="XR122" s="629"/>
      <c r="XS122" s="629"/>
      <c r="XT122" s="629"/>
      <c r="XU122" s="629"/>
      <c r="XV122" s="629"/>
      <c r="XW122" s="629"/>
      <c r="XX122" s="629"/>
      <c r="XY122" s="629"/>
      <c r="XZ122" s="629"/>
      <c r="YA122" s="629"/>
      <c r="YB122" s="629"/>
      <c r="YC122" s="629"/>
      <c r="YD122" s="629"/>
      <c r="YE122" s="629"/>
      <c r="YF122" s="629"/>
      <c r="YG122" s="629"/>
      <c r="YH122" s="629"/>
      <c r="YI122" s="629"/>
      <c r="YJ122" s="629"/>
      <c r="YK122" s="629"/>
      <c r="YL122" s="629"/>
      <c r="YM122" s="629"/>
      <c r="YN122" s="629"/>
      <c r="YO122" s="629"/>
      <c r="YP122" s="629"/>
      <c r="YQ122" s="629"/>
      <c r="YR122" s="629"/>
      <c r="YS122" s="629"/>
      <c r="YT122" s="629"/>
      <c r="YU122" s="629"/>
      <c r="YV122" s="629"/>
      <c r="YW122" s="629"/>
      <c r="YX122" s="629"/>
      <c r="YY122" s="629"/>
      <c r="YZ122" s="629"/>
      <c r="ZA122" s="629"/>
      <c r="ZB122" s="629"/>
      <c r="ZC122" s="629"/>
      <c r="ZD122" s="629"/>
      <c r="ZE122" s="629"/>
      <c r="ZF122" s="629"/>
      <c r="ZG122" s="629"/>
      <c r="ZH122" s="629"/>
      <c r="ZI122" s="629"/>
      <c r="ZJ122" s="629"/>
      <c r="ZK122" s="629"/>
      <c r="ZL122" s="629"/>
      <c r="ZM122" s="629"/>
      <c r="ZN122" s="629"/>
      <c r="ZO122" s="629"/>
      <c r="ZP122" s="629"/>
      <c r="ZQ122" s="629"/>
      <c r="ZR122" s="629"/>
      <c r="ZS122" s="629"/>
      <c r="ZT122" s="629"/>
      <c r="ZU122" s="629"/>
      <c r="ZV122" s="629"/>
      <c r="ZW122" s="629"/>
      <c r="ZX122" s="629"/>
      <c r="ZY122" s="629"/>
      <c r="ZZ122" s="629"/>
      <c r="AAA122" s="629"/>
      <c r="AAB122" s="629"/>
      <c r="AAC122" s="629"/>
      <c r="AAD122" s="629"/>
      <c r="AAE122" s="629"/>
      <c r="AAF122" s="629"/>
      <c r="AAG122" s="629"/>
      <c r="AAH122" s="629"/>
      <c r="AAI122" s="629"/>
      <c r="AAJ122" s="629"/>
      <c r="AAK122" s="629"/>
      <c r="AAL122" s="629"/>
      <c r="AAM122" s="629"/>
      <c r="AAN122" s="629"/>
      <c r="AAO122" s="629"/>
      <c r="AAP122" s="629"/>
      <c r="AAQ122" s="629"/>
      <c r="AAR122" s="629"/>
      <c r="AAS122" s="629"/>
      <c r="AAT122" s="629"/>
      <c r="AAU122" s="629"/>
      <c r="AAV122" s="629"/>
      <c r="AAW122" s="629"/>
      <c r="AAX122" s="629"/>
      <c r="AAY122" s="629"/>
      <c r="AAZ122" s="629"/>
      <c r="ABA122" s="629"/>
      <c r="ABB122" s="629"/>
      <c r="ABC122" s="629"/>
      <c r="ABD122" s="629"/>
      <c r="ABE122" s="629"/>
      <c r="ABF122" s="629"/>
      <c r="ABG122" s="629"/>
      <c r="ABH122" s="629"/>
      <c r="ABI122" s="629"/>
      <c r="ABJ122" s="629"/>
      <c r="ABK122" s="629"/>
      <c r="ABL122" s="629"/>
      <c r="ABM122" s="629"/>
      <c r="ABN122" s="629"/>
      <c r="ABO122" s="629"/>
      <c r="ABP122" s="629"/>
      <c r="ABQ122" s="629"/>
      <c r="ABR122" s="629"/>
      <c r="ABS122" s="629"/>
      <c r="ABT122" s="629"/>
      <c r="ABU122" s="629"/>
      <c r="ABV122" s="629"/>
      <c r="ABW122" s="629"/>
      <c r="ABX122" s="629"/>
      <c r="ABY122" s="629"/>
      <c r="ABZ122" s="629"/>
      <c r="ACA122" s="629"/>
      <c r="ACB122" s="629"/>
      <c r="ACC122" s="629"/>
      <c r="ACD122" s="629"/>
      <c r="ACE122" s="629"/>
      <c r="ACF122" s="629"/>
      <c r="ACG122" s="629"/>
      <c r="ACH122" s="629"/>
      <c r="ACI122" s="629"/>
      <c r="ACJ122" s="629"/>
      <c r="ACK122" s="629"/>
      <c r="ACL122" s="629"/>
      <c r="ACM122" s="629"/>
      <c r="ACN122" s="629"/>
      <c r="ACO122" s="629"/>
      <c r="ACP122" s="629"/>
      <c r="ACQ122" s="629"/>
      <c r="ACR122" s="629"/>
      <c r="ACS122" s="629"/>
      <c r="ACT122" s="629"/>
      <c r="ACU122" s="629"/>
      <c r="ACV122" s="629"/>
      <c r="ACW122" s="629"/>
      <c r="ACX122" s="629"/>
      <c r="ACY122" s="629"/>
      <c r="ACZ122" s="629"/>
      <c r="ADA122" s="629"/>
      <c r="ADB122" s="629"/>
      <c r="ADC122" s="629"/>
      <c r="ADD122" s="629"/>
      <c r="ADE122" s="629"/>
      <c r="ADF122" s="629"/>
      <c r="ADG122" s="629"/>
      <c r="ADH122" s="629"/>
      <c r="ADI122" s="629"/>
      <c r="ADJ122" s="629"/>
      <c r="ADK122" s="629"/>
      <c r="ADL122" s="629"/>
      <c r="ADM122" s="629"/>
      <c r="ADN122" s="629"/>
      <c r="ADO122" s="629"/>
      <c r="ADP122" s="629"/>
      <c r="ADQ122" s="629"/>
      <c r="ADR122" s="629"/>
      <c r="ADS122" s="629"/>
      <c r="ADT122" s="629"/>
      <c r="ADU122" s="629"/>
      <c r="ADV122" s="629"/>
      <c r="ADW122" s="629"/>
      <c r="ADX122" s="629"/>
      <c r="ADY122" s="629"/>
      <c r="ADZ122" s="629"/>
      <c r="AEA122" s="629"/>
      <c r="AEB122" s="629"/>
      <c r="AEC122" s="629"/>
      <c r="AED122" s="629"/>
      <c r="AEE122" s="629"/>
      <c r="AEF122" s="629"/>
      <c r="AEG122" s="629"/>
      <c r="AEH122" s="629"/>
      <c r="AEI122" s="629"/>
      <c r="AEJ122" s="629"/>
      <c r="AEK122" s="629"/>
      <c r="AEL122" s="629"/>
      <c r="AEM122" s="629"/>
      <c r="AEN122" s="629"/>
      <c r="AEO122" s="629"/>
      <c r="AEP122" s="629"/>
      <c r="AEQ122" s="629"/>
      <c r="AER122" s="629"/>
      <c r="AES122" s="629"/>
      <c r="AET122" s="629"/>
      <c r="AEU122" s="629"/>
      <c r="AEV122" s="629"/>
      <c r="AEW122" s="629"/>
      <c r="AEX122" s="629"/>
      <c r="AEY122" s="629"/>
      <c r="AEZ122" s="629"/>
      <c r="AFA122" s="629"/>
      <c r="AFB122" s="629"/>
      <c r="AFC122" s="629"/>
      <c r="AFD122" s="629"/>
      <c r="AFE122" s="629"/>
      <c r="AFF122" s="629"/>
      <c r="AFG122" s="629"/>
      <c r="AFH122" s="629"/>
      <c r="AFI122" s="629"/>
      <c r="AFJ122" s="629"/>
      <c r="AFK122" s="629"/>
      <c r="AFL122" s="629"/>
      <c r="AFM122" s="629"/>
      <c r="AFN122" s="629"/>
      <c r="AFO122" s="629"/>
      <c r="AFP122" s="629"/>
      <c r="AFQ122" s="629"/>
      <c r="AFR122" s="629"/>
      <c r="AFS122" s="629"/>
      <c r="AFT122" s="629"/>
      <c r="AFU122" s="629"/>
      <c r="AFV122" s="629"/>
      <c r="AFW122" s="629"/>
      <c r="AFX122" s="629"/>
      <c r="AFY122" s="629"/>
      <c r="AFZ122" s="629"/>
      <c r="AGA122" s="629"/>
      <c r="AGB122" s="629"/>
      <c r="AGC122" s="629"/>
      <c r="AGD122" s="629"/>
      <c r="AGE122" s="629"/>
      <c r="AGF122" s="629"/>
      <c r="AGG122" s="629"/>
      <c r="AGH122" s="629"/>
      <c r="AGI122" s="629"/>
      <c r="AGJ122" s="629"/>
      <c r="AGK122" s="629"/>
      <c r="AGL122" s="629"/>
      <c r="AGM122" s="629"/>
      <c r="AGN122" s="629"/>
      <c r="AGO122" s="629"/>
      <c r="AGP122" s="629"/>
      <c r="AGQ122" s="629"/>
      <c r="AGR122" s="629"/>
      <c r="AGS122" s="629"/>
      <c r="AGT122" s="629"/>
      <c r="AGU122" s="629"/>
      <c r="AGV122" s="629"/>
      <c r="AGW122" s="629"/>
      <c r="AGX122" s="629"/>
      <c r="AGY122" s="629"/>
      <c r="AGZ122" s="629"/>
      <c r="AHA122" s="629"/>
      <c r="AHB122" s="629"/>
      <c r="AHC122" s="629"/>
      <c r="AHD122" s="629"/>
      <c r="AHE122" s="629"/>
      <c r="AHF122" s="629"/>
      <c r="AHG122" s="629"/>
      <c r="AHH122" s="629"/>
      <c r="AHI122" s="629"/>
      <c r="AHJ122" s="629"/>
      <c r="AHK122" s="629"/>
      <c r="AHL122" s="629"/>
      <c r="AHM122" s="629"/>
      <c r="AHN122" s="629"/>
      <c r="AHO122" s="629"/>
      <c r="AHP122" s="629"/>
      <c r="AHQ122" s="629"/>
      <c r="AHR122" s="629"/>
      <c r="AHS122" s="629"/>
      <c r="AHT122" s="629"/>
      <c r="AHU122" s="629"/>
      <c r="AHV122" s="629"/>
      <c r="AHW122" s="629"/>
      <c r="AHX122" s="629"/>
      <c r="AHY122" s="629"/>
      <c r="AHZ122" s="629"/>
      <c r="AIA122" s="629"/>
      <c r="AIB122" s="629"/>
      <c r="AIC122" s="629"/>
      <c r="AID122" s="629"/>
      <c r="AIE122" s="629"/>
      <c r="AIF122" s="629"/>
      <c r="AIG122" s="629"/>
      <c r="AIH122" s="629"/>
      <c r="AII122" s="629"/>
    </row>
    <row r="123" spans="1:919" s="562" customFormat="1" ht="31.75" customHeight="1" x14ac:dyDescent="0.75">
      <c r="A123" s="2017"/>
      <c r="B123" s="2052"/>
      <c r="C123" s="740" t="s">
        <v>302</v>
      </c>
      <c r="D123" s="551" t="s">
        <v>47</v>
      </c>
      <c r="E123" s="551" t="s">
        <v>25</v>
      </c>
      <c r="F123" s="551" t="s">
        <v>303</v>
      </c>
      <c r="G123" s="568">
        <f t="array" ref="G123">INDEX('Salary . staff rates'!$A$6:$C$28,MATCH(1,('Salary . staff rates'!$A$6:$A$28=MNO!E123)*('Salary . staff rates'!$B$6:$B$28=MNO!F123),0),3)</f>
        <v>75000</v>
      </c>
      <c r="H123" s="552">
        <f t="shared" si="189"/>
        <v>526.31578947368428</v>
      </c>
      <c r="I123" s="553" t="s">
        <v>0</v>
      </c>
      <c r="J123" s="554" t="s">
        <v>0</v>
      </c>
      <c r="K123" s="555">
        <v>5</v>
      </c>
      <c r="L123" s="1747">
        <f t="shared" si="204"/>
        <v>2631.5789473684213</v>
      </c>
      <c r="M123" s="556" t="s">
        <v>31</v>
      </c>
      <c r="N123" s="1748">
        <f>IF(M123="Yes",L123*'Salary . staff rates'!$C$34,0)</f>
        <v>0</v>
      </c>
      <c r="O123" s="558"/>
      <c r="P123" s="1849">
        <v>1</v>
      </c>
      <c r="Q123" s="1849">
        <v>1</v>
      </c>
      <c r="R123" s="560"/>
      <c r="S123" s="563">
        <v>1</v>
      </c>
      <c r="T123" s="563">
        <f t="shared" si="202"/>
        <v>1</v>
      </c>
      <c r="U123" s="563">
        <f t="shared" si="203"/>
        <v>1</v>
      </c>
      <c r="W123" s="555">
        <v>1</v>
      </c>
      <c r="Y123" s="1012">
        <f t="shared" si="190"/>
        <v>2631.5789473684213</v>
      </c>
      <c r="Z123" s="1012">
        <f t="shared" si="191"/>
        <v>0</v>
      </c>
      <c r="AB123" s="1012">
        <f t="shared" si="192"/>
        <v>2631.5789473684213</v>
      </c>
      <c r="AC123" s="1012">
        <f t="shared" si="193"/>
        <v>0</v>
      </c>
      <c r="AD123" s="1839"/>
      <c r="AE123" s="1012">
        <f t="shared" si="194"/>
        <v>2631.5789473684213</v>
      </c>
      <c r="AF123" s="1012">
        <f t="shared" si="195"/>
        <v>0</v>
      </c>
      <c r="AH123" s="1012">
        <f t="shared" si="196"/>
        <v>2631.5789473684213</v>
      </c>
      <c r="AI123" s="1012">
        <f t="shared" si="197"/>
        <v>0</v>
      </c>
      <c r="AJ123" s="1839"/>
      <c r="AK123" s="498"/>
      <c r="AL123" s="548"/>
      <c r="AN123" s="1012">
        <f t="shared" si="198"/>
        <v>0</v>
      </c>
      <c r="AO123" s="1012">
        <f t="shared" si="199"/>
        <v>0</v>
      </c>
      <c r="AP123" s="564"/>
      <c r="AQ123" s="1012">
        <f t="shared" si="200"/>
        <v>0</v>
      </c>
      <c r="AR123" s="1012">
        <f t="shared" si="201"/>
        <v>0</v>
      </c>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c r="BN123" s="629"/>
      <c r="BO123" s="629"/>
      <c r="BP123" s="629"/>
      <c r="BQ123" s="629"/>
      <c r="BR123" s="629"/>
      <c r="BS123" s="629"/>
      <c r="BT123" s="629"/>
      <c r="BU123" s="629"/>
      <c r="BV123" s="629"/>
      <c r="BW123" s="629"/>
      <c r="BX123" s="629"/>
      <c r="BY123" s="629"/>
      <c r="BZ123" s="629"/>
      <c r="CA123" s="629"/>
      <c r="CB123" s="629"/>
      <c r="CC123" s="629"/>
      <c r="CD123" s="629"/>
      <c r="CE123" s="629"/>
      <c r="CF123" s="629"/>
      <c r="CG123" s="629"/>
      <c r="CH123" s="629"/>
      <c r="CI123" s="629"/>
      <c r="CJ123" s="629"/>
      <c r="CK123" s="629"/>
      <c r="CL123" s="629"/>
      <c r="CM123" s="629"/>
      <c r="CN123" s="629"/>
      <c r="CO123" s="629"/>
      <c r="CP123" s="629"/>
      <c r="CQ123" s="629"/>
      <c r="CR123" s="629"/>
      <c r="CS123" s="629"/>
      <c r="CT123" s="629"/>
      <c r="CU123" s="629"/>
      <c r="CV123" s="629"/>
      <c r="CW123" s="629"/>
      <c r="CX123" s="629"/>
      <c r="CY123" s="629"/>
      <c r="CZ123" s="629"/>
      <c r="DA123" s="629"/>
      <c r="DB123" s="629"/>
      <c r="DC123" s="629"/>
      <c r="DD123" s="629"/>
      <c r="DE123" s="629"/>
      <c r="DF123" s="629"/>
      <c r="DG123" s="629"/>
      <c r="DH123" s="629"/>
      <c r="DI123" s="629"/>
      <c r="DJ123" s="629"/>
      <c r="DK123" s="629"/>
      <c r="DL123" s="629"/>
      <c r="DM123" s="629"/>
      <c r="DN123" s="629"/>
      <c r="DO123" s="629"/>
      <c r="DP123" s="629"/>
      <c r="DQ123" s="629"/>
      <c r="DR123" s="629"/>
      <c r="DS123" s="629"/>
      <c r="DT123" s="629"/>
      <c r="DU123" s="629"/>
      <c r="DV123" s="629"/>
      <c r="DW123" s="629"/>
      <c r="DX123" s="629"/>
      <c r="DY123" s="629"/>
      <c r="DZ123" s="629"/>
      <c r="EA123" s="629"/>
      <c r="EB123" s="629"/>
      <c r="EC123" s="629"/>
      <c r="ED123" s="629"/>
      <c r="EE123" s="629"/>
      <c r="EF123" s="629"/>
      <c r="EG123" s="629"/>
      <c r="EH123" s="629"/>
      <c r="EI123" s="629"/>
      <c r="EJ123" s="629"/>
      <c r="EK123" s="629"/>
      <c r="EL123" s="629"/>
      <c r="EM123" s="629"/>
      <c r="EN123" s="629"/>
      <c r="EO123" s="629"/>
      <c r="EP123" s="629"/>
      <c r="EQ123" s="629"/>
      <c r="ER123" s="629"/>
      <c r="ES123" s="629"/>
      <c r="ET123" s="629"/>
      <c r="EU123" s="629"/>
      <c r="EV123" s="629"/>
      <c r="EW123" s="629"/>
      <c r="EX123" s="629"/>
      <c r="EY123" s="629"/>
      <c r="EZ123" s="629"/>
      <c r="FA123" s="629"/>
      <c r="FB123" s="629"/>
      <c r="FC123" s="629"/>
      <c r="FD123" s="629"/>
      <c r="FE123" s="629"/>
      <c r="FF123" s="629"/>
      <c r="FG123" s="629"/>
      <c r="FH123" s="629"/>
      <c r="FI123" s="629"/>
      <c r="FJ123" s="629"/>
      <c r="FK123" s="629"/>
      <c r="FL123" s="629"/>
      <c r="FM123" s="629"/>
      <c r="FN123" s="629"/>
      <c r="FO123" s="629"/>
      <c r="FP123" s="629"/>
      <c r="FQ123" s="629"/>
      <c r="FR123" s="629"/>
      <c r="FS123" s="629"/>
      <c r="FT123" s="629"/>
      <c r="FU123" s="629"/>
      <c r="FV123" s="629"/>
      <c r="FW123" s="629"/>
      <c r="FX123" s="629"/>
      <c r="FY123" s="629"/>
      <c r="FZ123" s="629"/>
      <c r="GA123" s="629"/>
      <c r="GB123" s="629"/>
      <c r="GC123" s="629"/>
      <c r="GD123" s="629"/>
      <c r="GE123" s="629"/>
      <c r="GF123" s="629"/>
      <c r="GG123" s="629"/>
      <c r="GH123" s="629"/>
      <c r="GI123" s="629"/>
      <c r="GJ123" s="629"/>
      <c r="GK123" s="629"/>
      <c r="GL123" s="629"/>
      <c r="GM123" s="629"/>
      <c r="GN123" s="629"/>
      <c r="GO123" s="629"/>
      <c r="GP123" s="629"/>
      <c r="GQ123" s="629"/>
      <c r="GR123" s="629"/>
      <c r="GS123" s="629"/>
      <c r="GT123" s="629"/>
      <c r="GU123" s="629"/>
      <c r="GV123" s="629"/>
      <c r="GW123" s="629"/>
      <c r="GX123" s="629"/>
      <c r="GY123" s="629"/>
      <c r="GZ123" s="629"/>
      <c r="HA123" s="629"/>
      <c r="HB123" s="629"/>
      <c r="HC123" s="629"/>
      <c r="HD123" s="629"/>
      <c r="HE123" s="629"/>
      <c r="HF123" s="629"/>
      <c r="HG123" s="629"/>
      <c r="HH123" s="629"/>
      <c r="HI123" s="629"/>
      <c r="HJ123" s="629"/>
      <c r="HK123" s="629"/>
      <c r="HL123" s="629"/>
      <c r="HM123" s="629"/>
      <c r="HN123" s="629"/>
      <c r="HO123" s="629"/>
      <c r="HP123" s="629"/>
      <c r="HQ123" s="629"/>
      <c r="HR123" s="629"/>
      <c r="HS123" s="629"/>
      <c r="HT123" s="629"/>
      <c r="HU123" s="629"/>
      <c r="HV123" s="629"/>
      <c r="HW123" s="629"/>
      <c r="HX123" s="629"/>
      <c r="HY123" s="629"/>
      <c r="HZ123" s="629"/>
      <c r="IA123" s="629"/>
      <c r="IB123" s="629"/>
      <c r="IC123" s="629"/>
      <c r="ID123" s="629"/>
      <c r="IE123" s="629"/>
      <c r="IF123" s="629"/>
      <c r="IG123" s="629"/>
      <c r="IH123" s="629"/>
      <c r="II123" s="629"/>
      <c r="IJ123" s="629"/>
      <c r="IK123" s="629"/>
      <c r="IL123" s="629"/>
      <c r="IM123" s="629"/>
      <c r="IN123" s="629"/>
      <c r="IO123" s="629"/>
      <c r="IP123" s="629"/>
      <c r="IQ123" s="629"/>
      <c r="IR123" s="629"/>
      <c r="IS123" s="629"/>
      <c r="IT123" s="629"/>
      <c r="IU123" s="629"/>
      <c r="IV123" s="629"/>
      <c r="IW123" s="629"/>
      <c r="IX123" s="629"/>
      <c r="IY123" s="629"/>
      <c r="IZ123" s="629"/>
      <c r="JA123" s="629"/>
      <c r="JB123" s="629"/>
      <c r="JC123" s="629"/>
      <c r="JD123" s="629"/>
      <c r="JE123" s="629"/>
      <c r="JF123" s="629"/>
      <c r="JG123" s="629"/>
      <c r="JH123" s="629"/>
      <c r="JI123" s="629"/>
      <c r="JJ123" s="629"/>
      <c r="JK123" s="629"/>
      <c r="JL123" s="629"/>
      <c r="JM123" s="629"/>
      <c r="JN123" s="629"/>
      <c r="JO123" s="629"/>
      <c r="JP123" s="629"/>
      <c r="JQ123" s="629"/>
      <c r="JR123" s="629"/>
      <c r="JS123" s="629"/>
      <c r="JT123" s="629"/>
      <c r="JU123" s="629"/>
      <c r="JV123" s="629"/>
      <c r="JW123" s="629"/>
      <c r="JX123" s="629"/>
      <c r="JY123" s="629"/>
      <c r="JZ123" s="629"/>
      <c r="KA123" s="629"/>
      <c r="KB123" s="629"/>
      <c r="KC123" s="629"/>
      <c r="KD123" s="629"/>
      <c r="KE123" s="629"/>
      <c r="KF123" s="629"/>
      <c r="KG123" s="629"/>
      <c r="KH123" s="629"/>
      <c r="KI123" s="629"/>
      <c r="KJ123" s="629"/>
      <c r="KK123" s="629"/>
      <c r="KL123" s="629"/>
      <c r="KM123" s="629"/>
      <c r="KN123" s="629"/>
      <c r="KO123" s="629"/>
      <c r="KP123" s="629"/>
      <c r="KQ123" s="629"/>
      <c r="KR123" s="629"/>
      <c r="KS123" s="629"/>
      <c r="KT123" s="629"/>
      <c r="KU123" s="629"/>
      <c r="KV123" s="629"/>
      <c r="KW123" s="629"/>
      <c r="KX123" s="629"/>
      <c r="KY123" s="629"/>
      <c r="KZ123" s="629"/>
      <c r="LA123" s="629"/>
      <c r="LB123" s="629"/>
      <c r="LC123" s="629"/>
      <c r="LD123" s="629"/>
      <c r="LE123" s="629"/>
      <c r="LF123" s="629"/>
      <c r="LG123" s="629"/>
      <c r="LH123" s="629"/>
      <c r="LI123" s="629"/>
      <c r="LJ123" s="629"/>
      <c r="LK123" s="629"/>
      <c r="LL123" s="629"/>
      <c r="LM123" s="629"/>
      <c r="LN123" s="629"/>
      <c r="LO123" s="629"/>
      <c r="LP123" s="629"/>
      <c r="LQ123" s="629"/>
      <c r="LR123" s="629"/>
      <c r="LS123" s="629"/>
      <c r="LT123" s="629"/>
      <c r="LU123" s="629"/>
      <c r="LV123" s="629"/>
      <c r="LW123" s="629"/>
      <c r="LX123" s="629"/>
      <c r="LY123" s="629"/>
      <c r="LZ123" s="629"/>
      <c r="MA123" s="629"/>
      <c r="MB123" s="629"/>
      <c r="MC123" s="629"/>
      <c r="MD123" s="629"/>
      <c r="ME123" s="629"/>
      <c r="MF123" s="629"/>
      <c r="MG123" s="629"/>
      <c r="MH123" s="629"/>
      <c r="MI123" s="629"/>
      <c r="MJ123" s="629"/>
      <c r="MK123" s="629"/>
      <c r="ML123" s="629"/>
      <c r="MM123" s="629"/>
      <c r="MN123" s="629"/>
      <c r="MO123" s="629"/>
      <c r="MP123" s="629"/>
      <c r="MQ123" s="629"/>
      <c r="MR123" s="629"/>
      <c r="MS123" s="629"/>
      <c r="MT123" s="629"/>
      <c r="MU123" s="629"/>
      <c r="MV123" s="629"/>
      <c r="MW123" s="629"/>
      <c r="MX123" s="629"/>
      <c r="MY123" s="629"/>
      <c r="MZ123" s="629"/>
      <c r="NA123" s="629"/>
      <c r="NB123" s="629"/>
      <c r="NC123" s="629"/>
      <c r="ND123" s="629"/>
      <c r="NE123" s="629"/>
      <c r="NF123" s="629"/>
      <c r="NG123" s="629"/>
      <c r="NH123" s="629"/>
      <c r="NI123" s="629"/>
      <c r="NJ123" s="629"/>
      <c r="NK123" s="629"/>
      <c r="NL123" s="629"/>
      <c r="NM123" s="629"/>
      <c r="NN123" s="629"/>
      <c r="NO123" s="629"/>
      <c r="NP123" s="629"/>
      <c r="NQ123" s="629"/>
      <c r="NR123" s="629"/>
      <c r="NS123" s="629"/>
      <c r="NT123" s="629"/>
      <c r="NU123" s="629"/>
      <c r="NV123" s="629"/>
      <c r="NW123" s="629"/>
      <c r="NX123" s="629"/>
      <c r="NY123" s="629"/>
      <c r="NZ123" s="629"/>
      <c r="OA123" s="629"/>
      <c r="OB123" s="629"/>
      <c r="OC123" s="629"/>
      <c r="OD123" s="629"/>
      <c r="OE123" s="629"/>
      <c r="OF123" s="629"/>
      <c r="OG123" s="629"/>
      <c r="OH123" s="629"/>
      <c r="OI123" s="629"/>
      <c r="OJ123" s="629"/>
      <c r="OK123" s="629"/>
      <c r="OL123" s="629"/>
      <c r="OM123" s="629"/>
      <c r="ON123" s="629"/>
      <c r="OO123" s="629"/>
      <c r="OP123" s="629"/>
      <c r="OQ123" s="629"/>
      <c r="OR123" s="629"/>
      <c r="OS123" s="629"/>
      <c r="OT123" s="629"/>
      <c r="OU123" s="629"/>
      <c r="OV123" s="629"/>
      <c r="OW123" s="629"/>
      <c r="OX123" s="629"/>
      <c r="OY123" s="629"/>
      <c r="OZ123" s="629"/>
      <c r="PA123" s="629"/>
      <c r="PB123" s="629"/>
      <c r="PC123" s="629"/>
      <c r="PD123" s="629"/>
      <c r="PE123" s="629"/>
      <c r="PF123" s="629"/>
      <c r="PG123" s="629"/>
      <c r="PH123" s="629"/>
      <c r="PI123" s="629"/>
      <c r="PJ123" s="629"/>
      <c r="PK123" s="629"/>
      <c r="PL123" s="629"/>
      <c r="PM123" s="629"/>
      <c r="PN123" s="629"/>
      <c r="PO123" s="629"/>
      <c r="PP123" s="629"/>
      <c r="PQ123" s="629"/>
      <c r="PR123" s="629"/>
      <c r="PS123" s="629"/>
      <c r="PT123" s="629"/>
      <c r="PU123" s="629"/>
      <c r="PV123" s="629"/>
      <c r="PW123" s="629"/>
      <c r="PX123" s="629"/>
      <c r="PY123" s="629"/>
      <c r="PZ123" s="629"/>
      <c r="QA123" s="629"/>
      <c r="QB123" s="629"/>
      <c r="QC123" s="629"/>
      <c r="QD123" s="629"/>
      <c r="QE123" s="629"/>
      <c r="QF123" s="629"/>
      <c r="QG123" s="629"/>
      <c r="QH123" s="629"/>
      <c r="QI123" s="629"/>
      <c r="QJ123" s="629"/>
      <c r="QK123" s="629"/>
      <c r="QL123" s="629"/>
      <c r="QM123" s="629"/>
      <c r="QN123" s="629"/>
      <c r="QO123" s="629"/>
      <c r="QP123" s="629"/>
      <c r="QQ123" s="629"/>
      <c r="QR123" s="629"/>
      <c r="QS123" s="629"/>
      <c r="QT123" s="629"/>
      <c r="QU123" s="629"/>
      <c r="QV123" s="629"/>
      <c r="QW123" s="629"/>
      <c r="QX123" s="629"/>
      <c r="QY123" s="629"/>
      <c r="QZ123" s="629"/>
      <c r="RA123" s="629"/>
      <c r="RB123" s="629"/>
      <c r="RC123" s="629"/>
      <c r="RD123" s="629"/>
      <c r="RE123" s="629"/>
      <c r="RF123" s="629"/>
      <c r="RG123" s="629"/>
      <c r="RH123" s="629"/>
      <c r="RI123" s="629"/>
      <c r="RJ123" s="629"/>
      <c r="RK123" s="629"/>
      <c r="RL123" s="629"/>
      <c r="RM123" s="629"/>
      <c r="RN123" s="629"/>
      <c r="RO123" s="629"/>
      <c r="RP123" s="629"/>
      <c r="RQ123" s="629"/>
      <c r="RR123" s="629"/>
      <c r="RS123" s="629"/>
      <c r="RT123" s="629"/>
      <c r="RU123" s="629"/>
      <c r="RV123" s="629"/>
      <c r="RW123" s="629"/>
      <c r="RX123" s="629"/>
      <c r="RY123" s="629"/>
      <c r="RZ123" s="629"/>
      <c r="SA123" s="629"/>
      <c r="SB123" s="629"/>
      <c r="SC123" s="629"/>
      <c r="SD123" s="629"/>
      <c r="SE123" s="629"/>
      <c r="SF123" s="629"/>
      <c r="SG123" s="629"/>
      <c r="SH123" s="629"/>
      <c r="SI123" s="629"/>
      <c r="SJ123" s="629"/>
      <c r="SK123" s="629"/>
      <c r="SL123" s="629"/>
      <c r="SM123" s="629"/>
      <c r="SN123" s="629"/>
      <c r="SO123" s="629"/>
      <c r="SP123" s="629"/>
      <c r="SQ123" s="629"/>
      <c r="SR123" s="629"/>
      <c r="SS123" s="629"/>
      <c r="ST123" s="629"/>
      <c r="SU123" s="629"/>
      <c r="SV123" s="629"/>
      <c r="SW123" s="629"/>
      <c r="SX123" s="629"/>
      <c r="SY123" s="629"/>
      <c r="SZ123" s="629"/>
      <c r="TA123" s="629"/>
      <c r="TB123" s="629"/>
      <c r="TC123" s="629"/>
      <c r="TD123" s="629"/>
      <c r="TE123" s="629"/>
      <c r="TF123" s="629"/>
      <c r="TG123" s="629"/>
      <c r="TH123" s="629"/>
      <c r="TI123" s="629"/>
      <c r="TJ123" s="629"/>
      <c r="TK123" s="629"/>
      <c r="TL123" s="629"/>
      <c r="TM123" s="629"/>
      <c r="TN123" s="629"/>
      <c r="TO123" s="629"/>
      <c r="TP123" s="629"/>
      <c r="TQ123" s="629"/>
      <c r="TR123" s="629"/>
      <c r="TS123" s="629"/>
      <c r="TT123" s="629"/>
      <c r="TU123" s="629"/>
      <c r="TV123" s="629"/>
      <c r="TW123" s="629"/>
      <c r="TX123" s="629"/>
      <c r="TY123" s="629"/>
      <c r="TZ123" s="629"/>
      <c r="UA123" s="629"/>
      <c r="UB123" s="629"/>
      <c r="UC123" s="629"/>
      <c r="UD123" s="629"/>
      <c r="UE123" s="629"/>
      <c r="UF123" s="629"/>
      <c r="UG123" s="629"/>
      <c r="UH123" s="629"/>
      <c r="UI123" s="629"/>
      <c r="UJ123" s="629"/>
      <c r="UK123" s="629"/>
      <c r="UL123" s="629"/>
      <c r="UM123" s="629"/>
      <c r="UN123" s="629"/>
      <c r="UO123" s="629"/>
      <c r="UP123" s="629"/>
      <c r="UQ123" s="629"/>
      <c r="UR123" s="629"/>
      <c r="US123" s="629"/>
      <c r="UT123" s="629"/>
      <c r="UU123" s="629"/>
      <c r="UV123" s="629"/>
      <c r="UW123" s="629"/>
      <c r="UX123" s="629"/>
      <c r="UY123" s="629"/>
      <c r="UZ123" s="629"/>
      <c r="VA123" s="629"/>
      <c r="VB123" s="629"/>
      <c r="VC123" s="629"/>
      <c r="VD123" s="629"/>
      <c r="VE123" s="629"/>
      <c r="VF123" s="629"/>
      <c r="VG123" s="629"/>
      <c r="VH123" s="629"/>
      <c r="VI123" s="629"/>
      <c r="VJ123" s="629"/>
      <c r="VK123" s="629"/>
      <c r="VL123" s="629"/>
      <c r="VM123" s="629"/>
      <c r="VN123" s="629"/>
      <c r="VO123" s="629"/>
      <c r="VP123" s="629"/>
      <c r="VQ123" s="629"/>
      <c r="VR123" s="629"/>
      <c r="VS123" s="629"/>
      <c r="VT123" s="629"/>
      <c r="VU123" s="629"/>
      <c r="VV123" s="629"/>
      <c r="VW123" s="629"/>
      <c r="VX123" s="629"/>
      <c r="VY123" s="629"/>
      <c r="VZ123" s="629"/>
      <c r="WA123" s="629"/>
      <c r="WB123" s="629"/>
      <c r="WC123" s="629"/>
      <c r="WD123" s="629"/>
      <c r="WE123" s="629"/>
      <c r="WF123" s="629"/>
      <c r="WG123" s="629"/>
      <c r="WH123" s="629"/>
      <c r="WI123" s="629"/>
      <c r="WJ123" s="629"/>
      <c r="WK123" s="629"/>
      <c r="WL123" s="629"/>
      <c r="WM123" s="629"/>
      <c r="WN123" s="629"/>
      <c r="WO123" s="629"/>
      <c r="WP123" s="629"/>
      <c r="WQ123" s="629"/>
      <c r="WR123" s="629"/>
      <c r="WS123" s="629"/>
      <c r="WT123" s="629"/>
      <c r="WU123" s="629"/>
      <c r="WV123" s="629"/>
      <c r="WW123" s="629"/>
      <c r="WX123" s="629"/>
      <c r="WY123" s="629"/>
      <c r="WZ123" s="629"/>
      <c r="XA123" s="629"/>
      <c r="XB123" s="629"/>
      <c r="XC123" s="629"/>
      <c r="XD123" s="629"/>
      <c r="XE123" s="629"/>
      <c r="XF123" s="629"/>
      <c r="XG123" s="629"/>
      <c r="XH123" s="629"/>
      <c r="XI123" s="629"/>
      <c r="XJ123" s="629"/>
      <c r="XK123" s="629"/>
      <c r="XL123" s="629"/>
      <c r="XM123" s="629"/>
      <c r="XN123" s="629"/>
      <c r="XO123" s="629"/>
      <c r="XP123" s="629"/>
      <c r="XQ123" s="629"/>
      <c r="XR123" s="629"/>
      <c r="XS123" s="629"/>
      <c r="XT123" s="629"/>
      <c r="XU123" s="629"/>
      <c r="XV123" s="629"/>
      <c r="XW123" s="629"/>
      <c r="XX123" s="629"/>
      <c r="XY123" s="629"/>
      <c r="XZ123" s="629"/>
      <c r="YA123" s="629"/>
      <c r="YB123" s="629"/>
      <c r="YC123" s="629"/>
      <c r="YD123" s="629"/>
      <c r="YE123" s="629"/>
      <c r="YF123" s="629"/>
      <c r="YG123" s="629"/>
      <c r="YH123" s="629"/>
      <c r="YI123" s="629"/>
      <c r="YJ123" s="629"/>
      <c r="YK123" s="629"/>
      <c r="YL123" s="629"/>
      <c r="YM123" s="629"/>
      <c r="YN123" s="629"/>
      <c r="YO123" s="629"/>
      <c r="YP123" s="629"/>
      <c r="YQ123" s="629"/>
      <c r="YR123" s="629"/>
      <c r="YS123" s="629"/>
      <c r="YT123" s="629"/>
      <c r="YU123" s="629"/>
      <c r="YV123" s="629"/>
      <c r="YW123" s="629"/>
      <c r="YX123" s="629"/>
      <c r="YY123" s="629"/>
      <c r="YZ123" s="629"/>
      <c r="ZA123" s="629"/>
      <c r="ZB123" s="629"/>
      <c r="ZC123" s="629"/>
      <c r="ZD123" s="629"/>
      <c r="ZE123" s="629"/>
      <c r="ZF123" s="629"/>
      <c r="ZG123" s="629"/>
      <c r="ZH123" s="629"/>
      <c r="ZI123" s="629"/>
      <c r="ZJ123" s="629"/>
      <c r="ZK123" s="629"/>
      <c r="ZL123" s="629"/>
      <c r="ZM123" s="629"/>
      <c r="ZN123" s="629"/>
      <c r="ZO123" s="629"/>
      <c r="ZP123" s="629"/>
      <c r="ZQ123" s="629"/>
      <c r="ZR123" s="629"/>
      <c r="ZS123" s="629"/>
      <c r="ZT123" s="629"/>
      <c r="ZU123" s="629"/>
      <c r="ZV123" s="629"/>
      <c r="ZW123" s="629"/>
      <c r="ZX123" s="629"/>
      <c r="ZY123" s="629"/>
      <c r="ZZ123" s="629"/>
      <c r="AAA123" s="629"/>
      <c r="AAB123" s="629"/>
      <c r="AAC123" s="629"/>
      <c r="AAD123" s="629"/>
      <c r="AAE123" s="629"/>
      <c r="AAF123" s="629"/>
      <c r="AAG123" s="629"/>
      <c r="AAH123" s="629"/>
      <c r="AAI123" s="629"/>
      <c r="AAJ123" s="629"/>
      <c r="AAK123" s="629"/>
      <c r="AAL123" s="629"/>
      <c r="AAM123" s="629"/>
      <c r="AAN123" s="629"/>
      <c r="AAO123" s="629"/>
      <c r="AAP123" s="629"/>
      <c r="AAQ123" s="629"/>
      <c r="AAR123" s="629"/>
      <c r="AAS123" s="629"/>
      <c r="AAT123" s="629"/>
      <c r="AAU123" s="629"/>
      <c r="AAV123" s="629"/>
      <c r="AAW123" s="629"/>
      <c r="AAX123" s="629"/>
      <c r="AAY123" s="629"/>
      <c r="AAZ123" s="629"/>
      <c r="ABA123" s="629"/>
      <c r="ABB123" s="629"/>
      <c r="ABC123" s="629"/>
      <c r="ABD123" s="629"/>
      <c r="ABE123" s="629"/>
      <c r="ABF123" s="629"/>
      <c r="ABG123" s="629"/>
      <c r="ABH123" s="629"/>
      <c r="ABI123" s="629"/>
      <c r="ABJ123" s="629"/>
      <c r="ABK123" s="629"/>
      <c r="ABL123" s="629"/>
      <c r="ABM123" s="629"/>
      <c r="ABN123" s="629"/>
      <c r="ABO123" s="629"/>
      <c r="ABP123" s="629"/>
      <c r="ABQ123" s="629"/>
      <c r="ABR123" s="629"/>
      <c r="ABS123" s="629"/>
      <c r="ABT123" s="629"/>
      <c r="ABU123" s="629"/>
      <c r="ABV123" s="629"/>
      <c r="ABW123" s="629"/>
      <c r="ABX123" s="629"/>
      <c r="ABY123" s="629"/>
      <c r="ABZ123" s="629"/>
      <c r="ACA123" s="629"/>
      <c r="ACB123" s="629"/>
      <c r="ACC123" s="629"/>
      <c r="ACD123" s="629"/>
      <c r="ACE123" s="629"/>
      <c r="ACF123" s="629"/>
      <c r="ACG123" s="629"/>
      <c r="ACH123" s="629"/>
      <c r="ACI123" s="629"/>
      <c r="ACJ123" s="629"/>
      <c r="ACK123" s="629"/>
      <c r="ACL123" s="629"/>
      <c r="ACM123" s="629"/>
      <c r="ACN123" s="629"/>
      <c r="ACO123" s="629"/>
      <c r="ACP123" s="629"/>
      <c r="ACQ123" s="629"/>
      <c r="ACR123" s="629"/>
      <c r="ACS123" s="629"/>
      <c r="ACT123" s="629"/>
      <c r="ACU123" s="629"/>
      <c r="ACV123" s="629"/>
      <c r="ACW123" s="629"/>
      <c r="ACX123" s="629"/>
      <c r="ACY123" s="629"/>
      <c r="ACZ123" s="629"/>
      <c r="ADA123" s="629"/>
      <c r="ADB123" s="629"/>
      <c r="ADC123" s="629"/>
      <c r="ADD123" s="629"/>
      <c r="ADE123" s="629"/>
      <c r="ADF123" s="629"/>
      <c r="ADG123" s="629"/>
      <c r="ADH123" s="629"/>
      <c r="ADI123" s="629"/>
      <c r="ADJ123" s="629"/>
      <c r="ADK123" s="629"/>
      <c r="ADL123" s="629"/>
      <c r="ADM123" s="629"/>
      <c r="ADN123" s="629"/>
      <c r="ADO123" s="629"/>
      <c r="ADP123" s="629"/>
      <c r="ADQ123" s="629"/>
      <c r="ADR123" s="629"/>
      <c r="ADS123" s="629"/>
      <c r="ADT123" s="629"/>
      <c r="ADU123" s="629"/>
      <c r="ADV123" s="629"/>
      <c r="ADW123" s="629"/>
      <c r="ADX123" s="629"/>
      <c r="ADY123" s="629"/>
      <c r="ADZ123" s="629"/>
      <c r="AEA123" s="629"/>
      <c r="AEB123" s="629"/>
      <c r="AEC123" s="629"/>
      <c r="AED123" s="629"/>
      <c r="AEE123" s="629"/>
      <c r="AEF123" s="629"/>
      <c r="AEG123" s="629"/>
      <c r="AEH123" s="629"/>
      <c r="AEI123" s="629"/>
      <c r="AEJ123" s="629"/>
      <c r="AEK123" s="629"/>
      <c r="AEL123" s="629"/>
      <c r="AEM123" s="629"/>
      <c r="AEN123" s="629"/>
      <c r="AEO123" s="629"/>
      <c r="AEP123" s="629"/>
      <c r="AEQ123" s="629"/>
      <c r="AER123" s="629"/>
      <c r="AES123" s="629"/>
      <c r="AET123" s="629"/>
      <c r="AEU123" s="629"/>
      <c r="AEV123" s="629"/>
      <c r="AEW123" s="629"/>
      <c r="AEX123" s="629"/>
      <c r="AEY123" s="629"/>
      <c r="AEZ123" s="629"/>
      <c r="AFA123" s="629"/>
      <c r="AFB123" s="629"/>
      <c r="AFC123" s="629"/>
      <c r="AFD123" s="629"/>
      <c r="AFE123" s="629"/>
      <c r="AFF123" s="629"/>
      <c r="AFG123" s="629"/>
      <c r="AFH123" s="629"/>
      <c r="AFI123" s="629"/>
      <c r="AFJ123" s="629"/>
      <c r="AFK123" s="629"/>
      <c r="AFL123" s="629"/>
      <c r="AFM123" s="629"/>
      <c r="AFN123" s="629"/>
      <c r="AFO123" s="629"/>
      <c r="AFP123" s="629"/>
      <c r="AFQ123" s="629"/>
      <c r="AFR123" s="629"/>
      <c r="AFS123" s="629"/>
      <c r="AFT123" s="629"/>
      <c r="AFU123" s="629"/>
      <c r="AFV123" s="629"/>
      <c r="AFW123" s="629"/>
      <c r="AFX123" s="629"/>
      <c r="AFY123" s="629"/>
      <c r="AFZ123" s="629"/>
      <c r="AGA123" s="629"/>
      <c r="AGB123" s="629"/>
      <c r="AGC123" s="629"/>
      <c r="AGD123" s="629"/>
      <c r="AGE123" s="629"/>
      <c r="AGF123" s="629"/>
      <c r="AGG123" s="629"/>
      <c r="AGH123" s="629"/>
      <c r="AGI123" s="629"/>
      <c r="AGJ123" s="629"/>
      <c r="AGK123" s="629"/>
      <c r="AGL123" s="629"/>
      <c r="AGM123" s="629"/>
      <c r="AGN123" s="629"/>
      <c r="AGO123" s="629"/>
      <c r="AGP123" s="629"/>
      <c r="AGQ123" s="629"/>
      <c r="AGR123" s="629"/>
      <c r="AGS123" s="629"/>
      <c r="AGT123" s="629"/>
      <c r="AGU123" s="629"/>
      <c r="AGV123" s="629"/>
      <c r="AGW123" s="629"/>
      <c r="AGX123" s="629"/>
      <c r="AGY123" s="629"/>
      <c r="AGZ123" s="629"/>
      <c r="AHA123" s="629"/>
      <c r="AHB123" s="629"/>
      <c r="AHC123" s="629"/>
      <c r="AHD123" s="629"/>
      <c r="AHE123" s="629"/>
      <c r="AHF123" s="629"/>
      <c r="AHG123" s="629"/>
      <c r="AHH123" s="629"/>
      <c r="AHI123" s="629"/>
      <c r="AHJ123" s="629"/>
      <c r="AHK123" s="629"/>
      <c r="AHL123" s="629"/>
      <c r="AHM123" s="629"/>
      <c r="AHN123" s="629"/>
      <c r="AHO123" s="629"/>
      <c r="AHP123" s="629"/>
      <c r="AHQ123" s="629"/>
      <c r="AHR123" s="629"/>
      <c r="AHS123" s="629"/>
      <c r="AHT123" s="629"/>
      <c r="AHU123" s="629"/>
      <c r="AHV123" s="629"/>
      <c r="AHW123" s="629"/>
      <c r="AHX123" s="629"/>
      <c r="AHY123" s="629"/>
      <c r="AHZ123" s="629"/>
      <c r="AIA123" s="629"/>
      <c r="AIB123" s="629"/>
      <c r="AIC123" s="629"/>
      <c r="AID123" s="629"/>
      <c r="AIE123" s="629"/>
      <c r="AIF123" s="629"/>
      <c r="AIG123" s="629"/>
      <c r="AIH123" s="629"/>
      <c r="AII123" s="629"/>
    </row>
    <row r="124" spans="1:919" s="629" customFormat="1" ht="31.75" customHeight="1" x14ac:dyDescent="0.75">
      <c r="A124" s="631"/>
      <c r="B124" s="631"/>
      <c r="C124" s="639"/>
      <c r="D124" s="631"/>
      <c r="E124" s="631"/>
      <c r="F124" s="631"/>
      <c r="G124" s="1904"/>
      <c r="H124" s="741"/>
      <c r="I124" s="632"/>
      <c r="J124" s="634"/>
      <c r="K124" s="634"/>
      <c r="L124" s="635"/>
      <c r="M124" s="635"/>
      <c r="N124" s="635"/>
      <c r="O124" s="637"/>
      <c r="P124" s="638"/>
      <c r="Q124" s="638"/>
      <c r="R124" s="639"/>
      <c r="S124" s="641"/>
      <c r="T124" s="641"/>
      <c r="U124" s="641"/>
      <c r="W124" s="638"/>
      <c r="Y124" s="642"/>
      <c r="Z124" s="642"/>
      <c r="AB124" s="642"/>
      <c r="AC124" s="642"/>
      <c r="AD124" s="642"/>
      <c r="AE124" s="642"/>
      <c r="AF124" s="642"/>
      <c r="AH124" s="642"/>
      <c r="AI124" s="642"/>
      <c r="AJ124" s="642"/>
      <c r="AK124" s="498"/>
      <c r="AL124" s="548"/>
      <c r="AN124" s="642"/>
      <c r="AO124" s="642"/>
      <c r="AP124" s="642"/>
      <c r="AQ124" s="642"/>
      <c r="AR124" s="642"/>
    </row>
    <row r="125" spans="1:919" s="562" customFormat="1" ht="31.75" customHeight="1" x14ac:dyDescent="0.75">
      <c r="A125" s="2029" t="s">
        <v>304</v>
      </c>
      <c r="B125" s="2029" t="s">
        <v>345</v>
      </c>
      <c r="C125" s="742">
        <v>16.100000000000001</v>
      </c>
      <c r="D125" s="743" t="s">
        <v>37</v>
      </c>
      <c r="E125" s="744" t="s">
        <v>23</v>
      </c>
      <c r="F125" s="745" t="s">
        <v>6</v>
      </c>
      <c r="G125" s="568">
        <f t="array" ref="G125">INDEX('Salary . staff rates'!$A$6:$C$28,MATCH(1,('Salary . staff rates'!$A$6:$A$28=MNO!E125)*('Salary . staff rates'!$B$6:$B$28=MNO!F125),0),3)</f>
        <v>65000</v>
      </c>
      <c r="H125" s="552">
        <f t="shared" si="189"/>
        <v>456.14035087719299</v>
      </c>
      <c r="I125" s="746" t="s">
        <v>0</v>
      </c>
      <c r="J125" s="747" t="s">
        <v>0</v>
      </c>
      <c r="K125" s="748">
        <v>15</v>
      </c>
      <c r="L125" s="1747">
        <f t="shared" si="204"/>
        <v>6842.105263157895</v>
      </c>
      <c r="M125" s="749" t="s">
        <v>31</v>
      </c>
      <c r="N125" s="750">
        <f>IF(M125="Yes",L125*'Salary . staff rates'!$C$34,0)</f>
        <v>0</v>
      </c>
      <c r="O125" s="558"/>
      <c r="P125" s="555">
        <v>1</v>
      </c>
      <c r="Q125" s="555">
        <v>1</v>
      </c>
      <c r="R125" s="574"/>
      <c r="S125" s="563">
        <v>3</v>
      </c>
      <c r="T125" s="563">
        <f t="shared" si="202"/>
        <v>3</v>
      </c>
      <c r="U125" s="563">
        <f t="shared" si="203"/>
        <v>3</v>
      </c>
      <c r="W125" s="555">
        <v>1</v>
      </c>
      <c r="Y125" s="1012">
        <f t="shared" ref="Y125:Y128" si="205">IF(L125&lt;&gt;"",L125*P125,"")</f>
        <v>6842.105263157895</v>
      </c>
      <c r="Z125" s="1012">
        <f t="shared" ref="Z125:Z128" si="206">IF(N125&lt;&gt;"",N125*P125,"")</f>
        <v>0</v>
      </c>
      <c r="AB125" s="1012">
        <f t="shared" ref="AB125:AB128" si="207">IF(L125&lt;&gt;"",L125*Q125,"")</f>
        <v>6842.105263157895</v>
      </c>
      <c r="AC125" s="1012">
        <f t="shared" ref="AC125:AC128" si="208">IF(N125&lt;&gt;"",N125*Q125,"")</f>
        <v>0</v>
      </c>
      <c r="AD125" s="1839"/>
      <c r="AE125" s="1012">
        <f t="shared" ref="AE125:AE128" si="209">IF(L125&lt;&gt;"",L125*P125*S125,"")</f>
        <v>20526.315789473687</v>
      </c>
      <c r="AF125" s="1012">
        <f t="shared" ref="AF125:AF128" si="210">IF(N125&lt;&gt;"",N125*P125*T125,"")</f>
        <v>0</v>
      </c>
      <c r="AH125" s="1012">
        <f t="shared" ref="AH125:AH128" si="211">IF(L125&lt;&gt;"",L125*Q125*S125,"")</f>
        <v>20526.315789473687</v>
      </c>
      <c r="AI125" s="1012">
        <f t="shared" ref="AI125:AI128" si="212">IF(N125&lt;&gt;"",N125*Q125*T125,"")</f>
        <v>0</v>
      </c>
      <c r="AJ125" s="1839"/>
      <c r="AK125" s="498"/>
      <c r="AL125" s="548"/>
      <c r="AN125" s="1012">
        <f t="shared" ref="AN125:AN128" si="213">IF(W125=1,0,Y125)</f>
        <v>0</v>
      </c>
      <c r="AO125" s="1012">
        <f t="shared" ref="AO125:AO128" si="214">IF(W125=1,0,Z125)</f>
        <v>0</v>
      </c>
      <c r="AP125" s="564"/>
      <c r="AQ125" s="1012">
        <f t="shared" ref="AQ125:AQ128" si="215">IF(W125=1,0,AE125)</f>
        <v>0</v>
      </c>
      <c r="AR125" s="1012">
        <f t="shared" ref="AR125:AR128" si="216">IF(W125=1,0,AF125)</f>
        <v>0</v>
      </c>
      <c r="AS125" s="629"/>
      <c r="AT125" s="629"/>
      <c r="AU125" s="629"/>
      <c r="AV125" s="629"/>
      <c r="AW125" s="629"/>
      <c r="AX125" s="629"/>
      <c r="AY125" s="629"/>
      <c r="AZ125" s="629"/>
      <c r="BA125" s="629"/>
      <c r="BB125" s="629"/>
      <c r="BC125" s="629"/>
      <c r="BD125" s="629"/>
      <c r="BE125" s="629"/>
      <c r="BF125" s="629"/>
      <c r="BG125" s="629"/>
      <c r="BH125" s="629"/>
      <c r="BI125" s="629"/>
      <c r="BJ125" s="629"/>
      <c r="BK125" s="629"/>
      <c r="BL125" s="629"/>
      <c r="BM125" s="629"/>
      <c r="BN125" s="629"/>
      <c r="BO125" s="629"/>
      <c r="BP125" s="629"/>
      <c r="BQ125" s="629"/>
      <c r="BR125" s="629"/>
      <c r="BS125" s="629"/>
      <c r="BT125" s="629"/>
      <c r="BU125" s="629"/>
      <c r="BV125" s="629"/>
      <c r="BW125" s="629"/>
      <c r="BX125" s="629"/>
      <c r="BY125" s="629"/>
      <c r="BZ125" s="629"/>
      <c r="CA125" s="629"/>
      <c r="CB125" s="629"/>
      <c r="CC125" s="629"/>
      <c r="CD125" s="629"/>
      <c r="CE125" s="629"/>
      <c r="CF125" s="629"/>
      <c r="CG125" s="629"/>
      <c r="CH125" s="629"/>
      <c r="CI125" s="629"/>
      <c r="CJ125" s="629"/>
      <c r="CK125" s="629"/>
      <c r="CL125" s="629"/>
      <c r="CM125" s="629"/>
      <c r="CN125" s="629"/>
      <c r="CO125" s="629"/>
      <c r="CP125" s="629"/>
      <c r="CQ125" s="629"/>
      <c r="CR125" s="629"/>
      <c r="CS125" s="629"/>
      <c r="CT125" s="629"/>
      <c r="CU125" s="629"/>
      <c r="CV125" s="629"/>
      <c r="CW125" s="629"/>
      <c r="CX125" s="629"/>
      <c r="CY125" s="629"/>
      <c r="CZ125" s="629"/>
      <c r="DA125" s="629"/>
      <c r="DB125" s="629"/>
      <c r="DC125" s="629"/>
      <c r="DD125" s="629"/>
      <c r="DE125" s="629"/>
      <c r="DF125" s="629"/>
      <c r="DG125" s="629"/>
      <c r="DH125" s="629"/>
      <c r="DI125" s="629"/>
      <c r="DJ125" s="629"/>
      <c r="DK125" s="629"/>
      <c r="DL125" s="629"/>
      <c r="DM125" s="629"/>
      <c r="DN125" s="629"/>
      <c r="DO125" s="629"/>
      <c r="DP125" s="629"/>
      <c r="DQ125" s="629"/>
      <c r="DR125" s="629"/>
      <c r="DS125" s="629"/>
      <c r="DT125" s="629"/>
      <c r="DU125" s="629"/>
      <c r="DV125" s="629"/>
      <c r="DW125" s="629"/>
      <c r="DX125" s="629"/>
      <c r="DY125" s="629"/>
      <c r="DZ125" s="629"/>
      <c r="EA125" s="629"/>
      <c r="EB125" s="629"/>
      <c r="EC125" s="629"/>
      <c r="ED125" s="629"/>
      <c r="EE125" s="629"/>
      <c r="EF125" s="629"/>
      <c r="EG125" s="629"/>
      <c r="EH125" s="629"/>
      <c r="EI125" s="629"/>
      <c r="EJ125" s="629"/>
      <c r="EK125" s="629"/>
      <c r="EL125" s="629"/>
      <c r="EM125" s="629"/>
      <c r="EN125" s="629"/>
      <c r="EO125" s="629"/>
      <c r="EP125" s="629"/>
      <c r="EQ125" s="629"/>
      <c r="ER125" s="629"/>
      <c r="ES125" s="629"/>
      <c r="ET125" s="629"/>
      <c r="EU125" s="629"/>
      <c r="EV125" s="629"/>
      <c r="EW125" s="629"/>
      <c r="EX125" s="629"/>
      <c r="EY125" s="629"/>
      <c r="EZ125" s="629"/>
      <c r="FA125" s="629"/>
      <c r="FB125" s="629"/>
      <c r="FC125" s="629"/>
      <c r="FD125" s="629"/>
      <c r="FE125" s="629"/>
      <c r="FF125" s="629"/>
      <c r="FG125" s="629"/>
      <c r="FH125" s="629"/>
      <c r="FI125" s="629"/>
      <c r="FJ125" s="629"/>
      <c r="FK125" s="629"/>
      <c r="FL125" s="629"/>
      <c r="FM125" s="629"/>
      <c r="FN125" s="629"/>
      <c r="FO125" s="629"/>
      <c r="FP125" s="629"/>
      <c r="FQ125" s="629"/>
      <c r="FR125" s="629"/>
      <c r="FS125" s="629"/>
      <c r="FT125" s="629"/>
      <c r="FU125" s="629"/>
      <c r="FV125" s="629"/>
      <c r="FW125" s="629"/>
      <c r="FX125" s="629"/>
      <c r="FY125" s="629"/>
      <c r="FZ125" s="629"/>
      <c r="GA125" s="629"/>
      <c r="GB125" s="629"/>
      <c r="GC125" s="629"/>
      <c r="GD125" s="629"/>
      <c r="GE125" s="629"/>
      <c r="GF125" s="629"/>
      <c r="GG125" s="629"/>
      <c r="GH125" s="629"/>
      <c r="GI125" s="629"/>
      <c r="GJ125" s="629"/>
      <c r="GK125" s="629"/>
      <c r="GL125" s="629"/>
      <c r="GM125" s="629"/>
      <c r="GN125" s="629"/>
      <c r="GO125" s="629"/>
      <c r="GP125" s="629"/>
      <c r="GQ125" s="629"/>
      <c r="GR125" s="629"/>
      <c r="GS125" s="629"/>
      <c r="GT125" s="629"/>
      <c r="GU125" s="629"/>
      <c r="GV125" s="629"/>
      <c r="GW125" s="629"/>
      <c r="GX125" s="629"/>
      <c r="GY125" s="629"/>
      <c r="GZ125" s="629"/>
      <c r="HA125" s="629"/>
      <c r="HB125" s="629"/>
      <c r="HC125" s="629"/>
      <c r="HD125" s="629"/>
      <c r="HE125" s="629"/>
      <c r="HF125" s="629"/>
      <c r="HG125" s="629"/>
      <c r="HH125" s="629"/>
      <c r="HI125" s="629"/>
      <c r="HJ125" s="629"/>
      <c r="HK125" s="629"/>
      <c r="HL125" s="629"/>
      <c r="HM125" s="629"/>
      <c r="HN125" s="629"/>
      <c r="HO125" s="629"/>
      <c r="HP125" s="629"/>
      <c r="HQ125" s="629"/>
      <c r="HR125" s="629"/>
      <c r="HS125" s="629"/>
      <c r="HT125" s="629"/>
      <c r="HU125" s="629"/>
      <c r="HV125" s="629"/>
      <c r="HW125" s="629"/>
      <c r="HX125" s="629"/>
      <c r="HY125" s="629"/>
      <c r="HZ125" s="629"/>
      <c r="IA125" s="629"/>
      <c r="IB125" s="629"/>
      <c r="IC125" s="629"/>
      <c r="ID125" s="629"/>
      <c r="IE125" s="629"/>
      <c r="IF125" s="629"/>
      <c r="IG125" s="629"/>
      <c r="IH125" s="629"/>
      <c r="II125" s="629"/>
      <c r="IJ125" s="629"/>
      <c r="IK125" s="629"/>
      <c r="IL125" s="629"/>
      <c r="IM125" s="629"/>
      <c r="IN125" s="629"/>
      <c r="IO125" s="629"/>
      <c r="IP125" s="629"/>
      <c r="IQ125" s="629"/>
      <c r="IR125" s="629"/>
      <c r="IS125" s="629"/>
      <c r="IT125" s="629"/>
      <c r="IU125" s="629"/>
      <c r="IV125" s="629"/>
      <c r="IW125" s="629"/>
      <c r="IX125" s="629"/>
      <c r="IY125" s="629"/>
      <c r="IZ125" s="629"/>
      <c r="JA125" s="629"/>
      <c r="JB125" s="629"/>
      <c r="JC125" s="629"/>
      <c r="JD125" s="629"/>
      <c r="JE125" s="629"/>
      <c r="JF125" s="629"/>
      <c r="JG125" s="629"/>
      <c r="JH125" s="629"/>
      <c r="JI125" s="629"/>
      <c r="JJ125" s="629"/>
      <c r="JK125" s="629"/>
      <c r="JL125" s="629"/>
      <c r="JM125" s="629"/>
      <c r="JN125" s="629"/>
      <c r="JO125" s="629"/>
      <c r="JP125" s="629"/>
      <c r="JQ125" s="629"/>
      <c r="JR125" s="629"/>
      <c r="JS125" s="629"/>
      <c r="JT125" s="629"/>
      <c r="JU125" s="629"/>
      <c r="JV125" s="629"/>
      <c r="JW125" s="629"/>
      <c r="JX125" s="629"/>
      <c r="JY125" s="629"/>
      <c r="JZ125" s="629"/>
      <c r="KA125" s="629"/>
      <c r="KB125" s="629"/>
      <c r="KC125" s="629"/>
      <c r="KD125" s="629"/>
      <c r="KE125" s="629"/>
      <c r="KF125" s="629"/>
      <c r="KG125" s="629"/>
      <c r="KH125" s="629"/>
      <c r="KI125" s="629"/>
      <c r="KJ125" s="629"/>
      <c r="KK125" s="629"/>
      <c r="KL125" s="629"/>
      <c r="KM125" s="629"/>
      <c r="KN125" s="629"/>
      <c r="KO125" s="629"/>
      <c r="KP125" s="629"/>
      <c r="KQ125" s="629"/>
      <c r="KR125" s="629"/>
      <c r="KS125" s="629"/>
      <c r="KT125" s="629"/>
      <c r="KU125" s="629"/>
      <c r="KV125" s="629"/>
      <c r="KW125" s="629"/>
      <c r="KX125" s="629"/>
      <c r="KY125" s="629"/>
      <c r="KZ125" s="629"/>
      <c r="LA125" s="629"/>
      <c r="LB125" s="629"/>
      <c r="LC125" s="629"/>
      <c r="LD125" s="629"/>
      <c r="LE125" s="629"/>
      <c r="LF125" s="629"/>
      <c r="LG125" s="629"/>
      <c r="LH125" s="629"/>
      <c r="LI125" s="629"/>
      <c r="LJ125" s="629"/>
      <c r="LK125" s="629"/>
      <c r="LL125" s="629"/>
      <c r="LM125" s="629"/>
      <c r="LN125" s="629"/>
      <c r="LO125" s="629"/>
      <c r="LP125" s="629"/>
      <c r="LQ125" s="629"/>
      <c r="LR125" s="629"/>
      <c r="LS125" s="629"/>
      <c r="LT125" s="629"/>
      <c r="LU125" s="629"/>
      <c r="LV125" s="629"/>
      <c r="LW125" s="629"/>
      <c r="LX125" s="629"/>
      <c r="LY125" s="629"/>
      <c r="LZ125" s="629"/>
      <c r="MA125" s="629"/>
      <c r="MB125" s="629"/>
      <c r="MC125" s="629"/>
      <c r="MD125" s="629"/>
      <c r="ME125" s="629"/>
      <c r="MF125" s="629"/>
      <c r="MG125" s="629"/>
      <c r="MH125" s="629"/>
      <c r="MI125" s="629"/>
      <c r="MJ125" s="629"/>
      <c r="MK125" s="629"/>
      <c r="ML125" s="629"/>
      <c r="MM125" s="629"/>
      <c r="MN125" s="629"/>
      <c r="MO125" s="629"/>
      <c r="MP125" s="629"/>
      <c r="MQ125" s="629"/>
      <c r="MR125" s="629"/>
      <c r="MS125" s="629"/>
      <c r="MT125" s="629"/>
      <c r="MU125" s="629"/>
      <c r="MV125" s="629"/>
      <c r="MW125" s="629"/>
      <c r="MX125" s="629"/>
      <c r="MY125" s="629"/>
      <c r="MZ125" s="629"/>
      <c r="NA125" s="629"/>
      <c r="NB125" s="629"/>
      <c r="NC125" s="629"/>
      <c r="ND125" s="629"/>
      <c r="NE125" s="629"/>
      <c r="NF125" s="629"/>
      <c r="NG125" s="629"/>
      <c r="NH125" s="629"/>
      <c r="NI125" s="629"/>
      <c r="NJ125" s="629"/>
      <c r="NK125" s="629"/>
      <c r="NL125" s="629"/>
      <c r="NM125" s="629"/>
      <c r="NN125" s="629"/>
      <c r="NO125" s="629"/>
      <c r="NP125" s="629"/>
      <c r="NQ125" s="629"/>
      <c r="NR125" s="629"/>
      <c r="NS125" s="629"/>
      <c r="NT125" s="629"/>
      <c r="NU125" s="629"/>
      <c r="NV125" s="629"/>
      <c r="NW125" s="629"/>
      <c r="NX125" s="629"/>
      <c r="NY125" s="629"/>
      <c r="NZ125" s="629"/>
      <c r="OA125" s="629"/>
      <c r="OB125" s="629"/>
      <c r="OC125" s="629"/>
      <c r="OD125" s="629"/>
      <c r="OE125" s="629"/>
      <c r="OF125" s="629"/>
      <c r="OG125" s="629"/>
      <c r="OH125" s="629"/>
      <c r="OI125" s="629"/>
      <c r="OJ125" s="629"/>
      <c r="OK125" s="629"/>
      <c r="OL125" s="629"/>
      <c r="OM125" s="629"/>
      <c r="ON125" s="629"/>
      <c r="OO125" s="629"/>
      <c r="OP125" s="629"/>
      <c r="OQ125" s="629"/>
      <c r="OR125" s="629"/>
      <c r="OS125" s="629"/>
      <c r="OT125" s="629"/>
      <c r="OU125" s="629"/>
      <c r="OV125" s="629"/>
      <c r="OW125" s="629"/>
      <c r="OX125" s="629"/>
      <c r="OY125" s="629"/>
      <c r="OZ125" s="629"/>
      <c r="PA125" s="629"/>
      <c r="PB125" s="629"/>
      <c r="PC125" s="629"/>
      <c r="PD125" s="629"/>
      <c r="PE125" s="629"/>
      <c r="PF125" s="629"/>
      <c r="PG125" s="629"/>
      <c r="PH125" s="629"/>
      <c r="PI125" s="629"/>
      <c r="PJ125" s="629"/>
      <c r="PK125" s="629"/>
      <c r="PL125" s="629"/>
      <c r="PM125" s="629"/>
      <c r="PN125" s="629"/>
      <c r="PO125" s="629"/>
      <c r="PP125" s="629"/>
      <c r="PQ125" s="629"/>
      <c r="PR125" s="629"/>
      <c r="PS125" s="629"/>
      <c r="PT125" s="629"/>
      <c r="PU125" s="629"/>
      <c r="PV125" s="629"/>
      <c r="PW125" s="629"/>
      <c r="PX125" s="629"/>
      <c r="PY125" s="629"/>
      <c r="PZ125" s="629"/>
      <c r="QA125" s="629"/>
      <c r="QB125" s="629"/>
      <c r="QC125" s="629"/>
      <c r="QD125" s="629"/>
      <c r="QE125" s="629"/>
      <c r="QF125" s="629"/>
      <c r="QG125" s="629"/>
      <c r="QH125" s="629"/>
      <c r="QI125" s="629"/>
      <c r="QJ125" s="629"/>
      <c r="QK125" s="629"/>
      <c r="QL125" s="629"/>
      <c r="QM125" s="629"/>
      <c r="QN125" s="629"/>
      <c r="QO125" s="629"/>
      <c r="QP125" s="629"/>
      <c r="QQ125" s="629"/>
      <c r="QR125" s="629"/>
      <c r="QS125" s="629"/>
      <c r="QT125" s="629"/>
      <c r="QU125" s="629"/>
      <c r="QV125" s="629"/>
      <c r="QW125" s="629"/>
      <c r="QX125" s="629"/>
      <c r="QY125" s="629"/>
      <c r="QZ125" s="629"/>
      <c r="RA125" s="629"/>
      <c r="RB125" s="629"/>
      <c r="RC125" s="629"/>
      <c r="RD125" s="629"/>
      <c r="RE125" s="629"/>
      <c r="RF125" s="629"/>
      <c r="RG125" s="629"/>
      <c r="RH125" s="629"/>
      <c r="RI125" s="629"/>
      <c r="RJ125" s="629"/>
      <c r="RK125" s="629"/>
      <c r="RL125" s="629"/>
      <c r="RM125" s="629"/>
      <c r="RN125" s="629"/>
      <c r="RO125" s="629"/>
      <c r="RP125" s="629"/>
      <c r="RQ125" s="629"/>
      <c r="RR125" s="629"/>
      <c r="RS125" s="629"/>
      <c r="RT125" s="629"/>
      <c r="RU125" s="629"/>
      <c r="RV125" s="629"/>
      <c r="RW125" s="629"/>
      <c r="RX125" s="629"/>
      <c r="RY125" s="629"/>
      <c r="RZ125" s="629"/>
      <c r="SA125" s="629"/>
      <c r="SB125" s="629"/>
      <c r="SC125" s="629"/>
      <c r="SD125" s="629"/>
      <c r="SE125" s="629"/>
      <c r="SF125" s="629"/>
      <c r="SG125" s="629"/>
      <c r="SH125" s="629"/>
      <c r="SI125" s="629"/>
      <c r="SJ125" s="629"/>
      <c r="SK125" s="629"/>
      <c r="SL125" s="629"/>
      <c r="SM125" s="629"/>
      <c r="SN125" s="629"/>
      <c r="SO125" s="629"/>
      <c r="SP125" s="629"/>
      <c r="SQ125" s="629"/>
      <c r="SR125" s="629"/>
      <c r="SS125" s="629"/>
      <c r="ST125" s="629"/>
      <c r="SU125" s="629"/>
      <c r="SV125" s="629"/>
      <c r="SW125" s="629"/>
      <c r="SX125" s="629"/>
      <c r="SY125" s="629"/>
      <c r="SZ125" s="629"/>
      <c r="TA125" s="629"/>
      <c r="TB125" s="629"/>
      <c r="TC125" s="629"/>
      <c r="TD125" s="629"/>
      <c r="TE125" s="629"/>
      <c r="TF125" s="629"/>
      <c r="TG125" s="629"/>
      <c r="TH125" s="629"/>
      <c r="TI125" s="629"/>
      <c r="TJ125" s="629"/>
      <c r="TK125" s="629"/>
      <c r="TL125" s="629"/>
      <c r="TM125" s="629"/>
      <c r="TN125" s="629"/>
      <c r="TO125" s="629"/>
      <c r="TP125" s="629"/>
      <c r="TQ125" s="629"/>
      <c r="TR125" s="629"/>
      <c r="TS125" s="629"/>
      <c r="TT125" s="629"/>
      <c r="TU125" s="629"/>
      <c r="TV125" s="629"/>
      <c r="TW125" s="629"/>
      <c r="TX125" s="629"/>
      <c r="TY125" s="629"/>
      <c r="TZ125" s="629"/>
      <c r="UA125" s="629"/>
      <c r="UB125" s="629"/>
      <c r="UC125" s="629"/>
      <c r="UD125" s="629"/>
      <c r="UE125" s="629"/>
      <c r="UF125" s="629"/>
      <c r="UG125" s="629"/>
      <c r="UH125" s="629"/>
      <c r="UI125" s="629"/>
      <c r="UJ125" s="629"/>
      <c r="UK125" s="629"/>
      <c r="UL125" s="629"/>
      <c r="UM125" s="629"/>
      <c r="UN125" s="629"/>
      <c r="UO125" s="629"/>
      <c r="UP125" s="629"/>
      <c r="UQ125" s="629"/>
      <c r="UR125" s="629"/>
      <c r="US125" s="629"/>
      <c r="UT125" s="629"/>
      <c r="UU125" s="629"/>
      <c r="UV125" s="629"/>
      <c r="UW125" s="629"/>
      <c r="UX125" s="629"/>
      <c r="UY125" s="629"/>
      <c r="UZ125" s="629"/>
      <c r="VA125" s="629"/>
      <c r="VB125" s="629"/>
      <c r="VC125" s="629"/>
      <c r="VD125" s="629"/>
      <c r="VE125" s="629"/>
      <c r="VF125" s="629"/>
      <c r="VG125" s="629"/>
      <c r="VH125" s="629"/>
      <c r="VI125" s="629"/>
      <c r="VJ125" s="629"/>
      <c r="VK125" s="629"/>
      <c r="VL125" s="629"/>
      <c r="VM125" s="629"/>
      <c r="VN125" s="629"/>
      <c r="VO125" s="629"/>
      <c r="VP125" s="629"/>
      <c r="VQ125" s="629"/>
      <c r="VR125" s="629"/>
      <c r="VS125" s="629"/>
      <c r="VT125" s="629"/>
      <c r="VU125" s="629"/>
      <c r="VV125" s="629"/>
      <c r="VW125" s="629"/>
      <c r="VX125" s="629"/>
      <c r="VY125" s="629"/>
      <c r="VZ125" s="629"/>
      <c r="WA125" s="629"/>
      <c r="WB125" s="629"/>
      <c r="WC125" s="629"/>
      <c r="WD125" s="629"/>
      <c r="WE125" s="629"/>
      <c r="WF125" s="629"/>
      <c r="WG125" s="629"/>
      <c r="WH125" s="629"/>
      <c r="WI125" s="629"/>
      <c r="WJ125" s="629"/>
      <c r="WK125" s="629"/>
      <c r="WL125" s="629"/>
      <c r="WM125" s="629"/>
      <c r="WN125" s="629"/>
      <c r="WO125" s="629"/>
      <c r="WP125" s="629"/>
      <c r="WQ125" s="629"/>
      <c r="WR125" s="629"/>
      <c r="WS125" s="629"/>
      <c r="WT125" s="629"/>
      <c r="WU125" s="629"/>
      <c r="WV125" s="629"/>
      <c r="WW125" s="629"/>
      <c r="WX125" s="629"/>
      <c r="WY125" s="629"/>
      <c r="WZ125" s="629"/>
      <c r="XA125" s="629"/>
      <c r="XB125" s="629"/>
      <c r="XC125" s="629"/>
      <c r="XD125" s="629"/>
      <c r="XE125" s="629"/>
      <c r="XF125" s="629"/>
      <c r="XG125" s="629"/>
      <c r="XH125" s="629"/>
      <c r="XI125" s="629"/>
      <c r="XJ125" s="629"/>
      <c r="XK125" s="629"/>
      <c r="XL125" s="629"/>
      <c r="XM125" s="629"/>
      <c r="XN125" s="629"/>
      <c r="XO125" s="629"/>
      <c r="XP125" s="629"/>
      <c r="XQ125" s="629"/>
      <c r="XR125" s="629"/>
      <c r="XS125" s="629"/>
      <c r="XT125" s="629"/>
      <c r="XU125" s="629"/>
      <c r="XV125" s="629"/>
      <c r="XW125" s="629"/>
      <c r="XX125" s="629"/>
      <c r="XY125" s="629"/>
      <c r="XZ125" s="629"/>
      <c r="YA125" s="629"/>
      <c r="YB125" s="629"/>
      <c r="YC125" s="629"/>
      <c r="YD125" s="629"/>
      <c r="YE125" s="629"/>
      <c r="YF125" s="629"/>
      <c r="YG125" s="629"/>
      <c r="YH125" s="629"/>
      <c r="YI125" s="629"/>
      <c r="YJ125" s="629"/>
      <c r="YK125" s="629"/>
      <c r="YL125" s="629"/>
      <c r="YM125" s="629"/>
      <c r="YN125" s="629"/>
      <c r="YO125" s="629"/>
      <c r="YP125" s="629"/>
      <c r="YQ125" s="629"/>
      <c r="YR125" s="629"/>
      <c r="YS125" s="629"/>
      <c r="YT125" s="629"/>
      <c r="YU125" s="629"/>
      <c r="YV125" s="629"/>
      <c r="YW125" s="629"/>
      <c r="YX125" s="629"/>
      <c r="YY125" s="629"/>
      <c r="YZ125" s="629"/>
      <c r="ZA125" s="629"/>
      <c r="ZB125" s="629"/>
      <c r="ZC125" s="629"/>
      <c r="ZD125" s="629"/>
      <c r="ZE125" s="629"/>
      <c r="ZF125" s="629"/>
      <c r="ZG125" s="629"/>
      <c r="ZH125" s="629"/>
      <c r="ZI125" s="629"/>
      <c r="ZJ125" s="629"/>
      <c r="ZK125" s="629"/>
      <c r="ZL125" s="629"/>
      <c r="ZM125" s="629"/>
      <c r="ZN125" s="629"/>
      <c r="ZO125" s="629"/>
      <c r="ZP125" s="629"/>
      <c r="ZQ125" s="629"/>
      <c r="ZR125" s="629"/>
      <c r="ZS125" s="629"/>
      <c r="ZT125" s="629"/>
      <c r="ZU125" s="629"/>
      <c r="ZV125" s="629"/>
      <c r="ZW125" s="629"/>
      <c r="ZX125" s="629"/>
      <c r="ZY125" s="629"/>
      <c r="ZZ125" s="629"/>
      <c r="AAA125" s="629"/>
      <c r="AAB125" s="629"/>
      <c r="AAC125" s="629"/>
      <c r="AAD125" s="629"/>
      <c r="AAE125" s="629"/>
      <c r="AAF125" s="629"/>
      <c r="AAG125" s="629"/>
      <c r="AAH125" s="629"/>
      <c r="AAI125" s="629"/>
      <c r="AAJ125" s="629"/>
      <c r="AAK125" s="629"/>
      <c r="AAL125" s="629"/>
      <c r="AAM125" s="629"/>
      <c r="AAN125" s="629"/>
      <c r="AAO125" s="629"/>
      <c r="AAP125" s="629"/>
      <c r="AAQ125" s="629"/>
      <c r="AAR125" s="629"/>
      <c r="AAS125" s="629"/>
      <c r="AAT125" s="629"/>
      <c r="AAU125" s="629"/>
      <c r="AAV125" s="629"/>
      <c r="AAW125" s="629"/>
      <c r="AAX125" s="629"/>
      <c r="AAY125" s="629"/>
      <c r="AAZ125" s="629"/>
      <c r="ABA125" s="629"/>
      <c r="ABB125" s="629"/>
      <c r="ABC125" s="629"/>
      <c r="ABD125" s="629"/>
      <c r="ABE125" s="629"/>
      <c r="ABF125" s="629"/>
      <c r="ABG125" s="629"/>
      <c r="ABH125" s="629"/>
      <c r="ABI125" s="629"/>
      <c r="ABJ125" s="629"/>
      <c r="ABK125" s="629"/>
      <c r="ABL125" s="629"/>
      <c r="ABM125" s="629"/>
      <c r="ABN125" s="629"/>
      <c r="ABO125" s="629"/>
      <c r="ABP125" s="629"/>
      <c r="ABQ125" s="629"/>
      <c r="ABR125" s="629"/>
      <c r="ABS125" s="629"/>
      <c r="ABT125" s="629"/>
      <c r="ABU125" s="629"/>
      <c r="ABV125" s="629"/>
      <c r="ABW125" s="629"/>
      <c r="ABX125" s="629"/>
      <c r="ABY125" s="629"/>
      <c r="ABZ125" s="629"/>
      <c r="ACA125" s="629"/>
      <c r="ACB125" s="629"/>
      <c r="ACC125" s="629"/>
      <c r="ACD125" s="629"/>
      <c r="ACE125" s="629"/>
      <c r="ACF125" s="629"/>
      <c r="ACG125" s="629"/>
      <c r="ACH125" s="629"/>
      <c r="ACI125" s="629"/>
      <c r="ACJ125" s="629"/>
      <c r="ACK125" s="629"/>
      <c r="ACL125" s="629"/>
      <c r="ACM125" s="629"/>
      <c r="ACN125" s="629"/>
      <c r="ACO125" s="629"/>
      <c r="ACP125" s="629"/>
      <c r="ACQ125" s="629"/>
      <c r="ACR125" s="629"/>
      <c r="ACS125" s="629"/>
      <c r="ACT125" s="629"/>
      <c r="ACU125" s="629"/>
      <c r="ACV125" s="629"/>
      <c r="ACW125" s="629"/>
      <c r="ACX125" s="629"/>
      <c r="ACY125" s="629"/>
      <c r="ACZ125" s="629"/>
      <c r="ADA125" s="629"/>
      <c r="ADB125" s="629"/>
      <c r="ADC125" s="629"/>
      <c r="ADD125" s="629"/>
      <c r="ADE125" s="629"/>
      <c r="ADF125" s="629"/>
      <c r="ADG125" s="629"/>
      <c r="ADH125" s="629"/>
      <c r="ADI125" s="629"/>
      <c r="ADJ125" s="629"/>
      <c r="ADK125" s="629"/>
      <c r="ADL125" s="629"/>
      <c r="ADM125" s="629"/>
      <c r="ADN125" s="629"/>
      <c r="ADO125" s="629"/>
      <c r="ADP125" s="629"/>
      <c r="ADQ125" s="629"/>
      <c r="ADR125" s="629"/>
      <c r="ADS125" s="629"/>
      <c r="ADT125" s="629"/>
      <c r="ADU125" s="629"/>
      <c r="ADV125" s="629"/>
      <c r="ADW125" s="629"/>
      <c r="ADX125" s="629"/>
      <c r="ADY125" s="629"/>
      <c r="ADZ125" s="629"/>
      <c r="AEA125" s="629"/>
      <c r="AEB125" s="629"/>
      <c r="AEC125" s="629"/>
      <c r="AED125" s="629"/>
      <c r="AEE125" s="629"/>
      <c r="AEF125" s="629"/>
      <c r="AEG125" s="629"/>
      <c r="AEH125" s="629"/>
      <c r="AEI125" s="629"/>
      <c r="AEJ125" s="629"/>
      <c r="AEK125" s="629"/>
      <c r="AEL125" s="629"/>
      <c r="AEM125" s="629"/>
      <c r="AEN125" s="629"/>
      <c r="AEO125" s="629"/>
      <c r="AEP125" s="629"/>
      <c r="AEQ125" s="629"/>
      <c r="AER125" s="629"/>
      <c r="AES125" s="629"/>
      <c r="AET125" s="629"/>
      <c r="AEU125" s="629"/>
      <c r="AEV125" s="629"/>
      <c r="AEW125" s="629"/>
      <c r="AEX125" s="629"/>
      <c r="AEY125" s="629"/>
      <c r="AEZ125" s="629"/>
      <c r="AFA125" s="629"/>
      <c r="AFB125" s="629"/>
      <c r="AFC125" s="629"/>
      <c r="AFD125" s="629"/>
      <c r="AFE125" s="629"/>
      <c r="AFF125" s="629"/>
      <c r="AFG125" s="629"/>
      <c r="AFH125" s="629"/>
      <c r="AFI125" s="629"/>
      <c r="AFJ125" s="629"/>
      <c r="AFK125" s="629"/>
      <c r="AFL125" s="629"/>
      <c r="AFM125" s="629"/>
      <c r="AFN125" s="629"/>
      <c r="AFO125" s="629"/>
      <c r="AFP125" s="629"/>
      <c r="AFQ125" s="629"/>
      <c r="AFR125" s="629"/>
      <c r="AFS125" s="629"/>
      <c r="AFT125" s="629"/>
      <c r="AFU125" s="629"/>
      <c r="AFV125" s="629"/>
      <c r="AFW125" s="629"/>
      <c r="AFX125" s="629"/>
      <c r="AFY125" s="629"/>
      <c r="AFZ125" s="629"/>
      <c r="AGA125" s="629"/>
      <c r="AGB125" s="629"/>
      <c r="AGC125" s="629"/>
      <c r="AGD125" s="629"/>
      <c r="AGE125" s="629"/>
      <c r="AGF125" s="629"/>
      <c r="AGG125" s="629"/>
      <c r="AGH125" s="629"/>
      <c r="AGI125" s="629"/>
      <c r="AGJ125" s="629"/>
      <c r="AGK125" s="629"/>
      <c r="AGL125" s="629"/>
      <c r="AGM125" s="629"/>
      <c r="AGN125" s="629"/>
      <c r="AGO125" s="629"/>
      <c r="AGP125" s="629"/>
      <c r="AGQ125" s="629"/>
      <c r="AGR125" s="629"/>
      <c r="AGS125" s="629"/>
      <c r="AGT125" s="629"/>
      <c r="AGU125" s="629"/>
      <c r="AGV125" s="629"/>
      <c r="AGW125" s="629"/>
      <c r="AGX125" s="629"/>
      <c r="AGY125" s="629"/>
      <c r="AGZ125" s="629"/>
      <c r="AHA125" s="629"/>
      <c r="AHB125" s="629"/>
      <c r="AHC125" s="629"/>
      <c r="AHD125" s="629"/>
      <c r="AHE125" s="629"/>
      <c r="AHF125" s="629"/>
      <c r="AHG125" s="629"/>
      <c r="AHH125" s="629"/>
      <c r="AHI125" s="629"/>
      <c r="AHJ125" s="629"/>
      <c r="AHK125" s="629"/>
      <c r="AHL125" s="629"/>
      <c r="AHM125" s="629"/>
      <c r="AHN125" s="629"/>
      <c r="AHO125" s="629"/>
      <c r="AHP125" s="629"/>
      <c r="AHQ125" s="629"/>
      <c r="AHR125" s="629"/>
      <c r="AHS125" s="629"/>
      <c r="AHT125" s="629"/>
      <c r="AHU125" s="629"/>
      <c r="AHV125" s="629"/>
      <c r="AHW125" s="629"/>
      <c r="AHX125" s="629"/>
      <c r="AHY125" s="629"/>
      <c r="AHZ125" s="629"/>
      <c r="AIA125" s="629"/>
      <c r="AIB125" s="629"/>
      <c r="AIC125" s="629"/>
      <c r="AID125" s="629"/>
      <c r="AIE125" s="629"/>
      <c r="AIF125" s="629"/>
      <c r="AIG125" s="629"/>
      <c r="AIH125" s="629"/>
      <c r="AII125" s="629"/>
    </row>
    <row r="126" spans="1:919" s="562" customFormat="1" ht="31.75" customHeight="1" x14ac:dyDescent="0.75">
      <c r="A126" s="2030"/>
      <c r="B126" s="2030"/>
      <c r="C126" s="751">
        <v>16.2</v>
      </c>
      <c r="D126" s="1910" t="s">
        <v>472</v>
      </c>
      <c r="E126" s="744" t="s">
        <v>24</v>
      </c>
      <c r="F126" s="745" t="s">
        <v>16</v>
      </c>
      <c r="G126" s="568">
        <f t="array" ref="G126">INDEX('Salary . staff rates'!$A$6:$C$28,MATCH(1,('Salary . staff rates'!$A$6:$A$28=MNO!E126)*('Salary . staff rates'!$B$6:$B$28=MNO!F126),0),3)</f>
        <v>750</v>
      </c>
      <c r="H126" s="552">
        <f t="shared" si="189"/>
        <v>750</v>
      </c>
      <c r="I126" s="752" t="s">
        <v>0</v>
      </c>
      <c r="J126" s="753" t="s">
        <v>0</v>
      </c>
      <c r="K126" s="754">
        <v>50</v>
      </c>
      <c r="L126" s="1747">
        <f t="shared" si="204"/>
        <v>37500</v>
      </c>
      <c r="M126" s="756" t="s">
        <v>31</v>
      </c>
      <c r="N126" s="757">
        <f>IF(M126="Yes",L126*'Salary . staff rates'!$C$34,0)</f>
        <v>0</v>
      </c>
      <c r="O126" s="558"/>
      <c r="P126" s="555">
        <v>1</v>
      </c>
      <c r="Q126" s="555">
        <v>1</v>
      </c>
      <c r="R126" s="574"/>
      <c r="S126" s="563">
        <v>3</v>
      </c>
      <c r="T126" s="563">
        <f t="shared" si="202"/>
        <v>3</v>
      </c>
      <c r="U126" s="563">
        <f t="shared" si="203"/>
        <v>3</v>
      </c>
      <c r="W126" s="555">
        <v>1</v>
      </c>
      <c r="Y126" s="1012">
        <f t="shared" si="205"/>
        <v>37500</v>
      </c>
      <c r="Z126" s="1012">
        <f t="shared" si="206"/>
        <v>0</v>
      </c>
      <c r="AB126" s="1012">
        <f t="shared" si="207"/>
        <v>37500</v>
      </c>
      <c r="AC126" s="1012">
        <f t="shared" si="208"/>
        <v>0</v>
      </c>
      <c r="AD126" s="1839"/>
      <c r="AE126" s="1012">
        <f t="shared" si="209"/>
        <v>112500</v>
      </c>
      <c r="AF126" s="1012">
        <f t="shared" si="210"/>
        <v>0</v>
      </c>
      <c r="AH126" s="1012">
        <f t="shared" si="211"/>
        <v>112500</v>
      </c>
      <c r="AI126" s="1012">
        <f t="shared" si="212"/>
        <v>0</v>
      </c>
      <c r="AJ126" s="1839"/>
      <c r="AK126" s="498"/>
      <c r="AL126" s="548"/>
      <c r="AN126" s="1012">
        <f t="shared" si="213"/>
        <v>0</v>
      </c>
      <c r="AO126" s="1012">
        <f t="shared" si="214"/>
        <v>0</v>
      </c>
      <c r="AP126" s="564"/>
      <c r="AQ126" s="1012">
        <f t="shared" si="215"/>
        <v>0</v>
      </c>
      <c r="AR126" s="1012">
        <f t="shared" si="216"/>
        <v>0</v>
      </c>
      <c r="AS126" s="629"/>
      <c r="AT126" s="629"/>
      <c r="AU126" s="629"/>
      <c r="AV126" s="629"/>
      <c r="AW126" s="629"/>
      <c r="AX126" s="629"/>
      <c r="AY126" s="629"/>
      <c r="AZ126" s="629"/>
      <c r="BA126" s="629"/>
      <c r="BB126" s="629"/>
      <c r="BC126" s="629"/>
      <c r="BD126" s="629"/>
      <c r="BE126" s="629"/>
      <c r="BF126" s="629"/>
      <c r="BG126" s="629"/>
      <c r="BH126" s="629"/>
      <c r="BI126" s="629"/>
      <c r="BJ126" s="629"/>
      <c r="BK126" s="629"/>
      <c r="BL126" s="629"/>
      <c r="BM126" s="629"/>
      <c r="BN126" s="629"/>
      <c r="BO126" s="629"/>
      <c r="BP126" s="629"/>
      <c r="BQ126" s="629"/>
      <c r="BR126" s="629"/>
      <c r="BS126" s="629"/>
      <c r="BT126" s="629"/>
      <c r="BU126" s="629"/>
      <c r="BV126" s="629"/>
      <c r="BW126" s="629"/>
      <c r="BX126" s="629"/>
      <c r="BY126" s="629"/>
      <c r="BZ126" s="629"/>
      <c r="CA126" s="629"/>
      <c r="CB126" s="629"/>
      <c r="CC126" s="629"/>
      <c r="CD126" s="629"/>
      <c r="CE126" s="629"/>
      <c r="CF126" s="629"/>
      <c r="CG126" s="629"/>
      <c r="CH126" s="629"/>
      <c r="CI126" s="629"/>
      <c r="CJ126" s="629"/>
      <c r="CK126" s="629"/>
      <c r="CL126" s="629"/>
      <c r="CM126" s="629"/>
      <c r="CN126" s="629"/>
      <c r="CO126" s="629"/>
      <c r="CP126" s="629"/>
      <c r="CQ126" s="629"/>
      <c r="CR126" s="629"/>
      <c r="CS126" s="629"/>
      <c r="CT126" s="629"/>
      <c r="CU126" s="629"/>
      <c r="CV126" s="629"/>
      <c r="CW126" s="629"/>
      <c r="CX126" s="629"/>
      <c r="CY126" s="629"/>
      <c r="CZ126" s="629"/>
      <c r="DA126" s="629"/>
      <c r="DB126" s="629"/>
      <c r="DC126" s="629"/>
      <c r="DD126" s="629"/>
      <c r="DE126" s="629"/>
      <c r="DF126" s="629"/>
      <c r="DG126" s="629"/>
      <c r="DH126" s="629"/>
      <c r="DI126" s="629"/>
      <c r="DJ126" s="629"/>
      <c r="DK126" s="629"/>
      <c r="DL126" s="629"/>
      <c r="DM126" s="629"/>
      <c r="DN126" s="629"/>
      <c r="DO126" s="629"/>
      <c r="DP126" s="629"/>
      <c r="DQ126" s="629"/>
      <c r="DR126" s="629"/>
      <c r="DS126" s="629"/>
      <c r="DT126" s="629"/>
      <c r="DU126" s="629"/>
      <c r="DV126" s="629"/>
      <c r="DW126" s="629"/>
      <c r="DX126" s="629"/>
      <c r="DY126" s="629"/>
      <c r="DZ126" s="629"/>
      <c r="EA126" s="629"/>
      <c r="EB126" s="629"/>
      <c r="EC126" s="629"/>
      <c r="ED126" s="629"/>
      <c r="EE126" s="629"/>
      <c r="EF126" s="629"/>
      <c r="EG126" s="629"/>
      <c r="EH126" s="629"/>
      <c r="EI126" s="629"/>
      <c r="EJ126" s="629"/>
      <c r="EK126" s="629"/>
      <c r="EL126" s="629"/>
      <c r="EM126" s="629"/>
      <c r="EN126" s="629"/>
      <c r="EO126" s="629"/>
      <c r="EP126" s="629"/>
      <c r="EQ126" s="629"/>
      <c r="ER126" s="629"/>
      <c r="ES126" s="629"/>
      <c r="ET126" s="629"/>
      <c r="EU126" s="629"/>
      <c r="EV126" s="629"/>
      <c r="EW126" s="629"/>
      <c r="EX126" s="629"/>
      <c r="EY126" s="629"/>
      <c r="EZ126" s="629"/>
      <c r="FA126" s="629"/>
      <c r="FB126" s="629"/>
      <c r="FC126" s="629"/>
      <c r="FD126" s="629"/>
      <c r="FE126" s="629"/>
      <c r="FF126" s="629"/>
      <c r="FG126" s="629"/>
      <c r="FH126" s="629"/>
      <c r="FI126" s="629"/>
      <c r="FJ126" s="629"/>
      <c r="FK126" s="629"/>
      <c r="FL126" s="629"/>
      <c r="FM126" s="629"/>
      <c r="FN126" s="629"/>
      <c r="FO126" s="629"/>
      <c r="FP126" s="629"/>
      <c r="FQ126" s="629"/>
      <c r="FR126" s="629"/>
      <c r="FS126" s="629"/>
      <c r="FT126" s="629"/>
      <c r="FU126" s="629"/>
      <c r="FV126" s="629"/>
      <c r="FW126" s="629"/>
      <c r="FX126" s="629"/>
      <c r="FY126" s="629"/>
      <c r="FZ126" s="629"/>
      <c r="GA126" s="629"/>
      <c r="GB126" s="629"/>
      <c r="GC126" s="629"/>
      <c r="GD126" s="629"/>
      <c r="GE126" s="629"/>
      <c r="GF126" s="629"/>
      <c r="GG126" s="629"/>
      <c r="GH126" s="629"/>
      <c r="GI126" s="629"/>
      <c r="GJ126" s="629"/>
      <c r="GK126" s="629"/>
      <c r="GL126" s="629"/>
      <c r="GM126" s="629"/>
      <c r="GN126" s="629"/>
      <c r="GO126" s="629"/>
      <c r="GP126" s="629"/>
      <c r="GQ126" s="629"/>
      <c r="GR126" s="629"/>
      <c r="GS126" s="629"/>
      <c r="GT126" s="629"/>
      <c r="GU126" s="629"/>
      <c r="GV126" s="629"/>
      <c r="GW126" s="629"/>
      <c r="GX126" s="629"/>
      <c r="GY126" s="629"/>
      <c r="GZ126" s="629"/>
      <c r="HA126" s="629"/>
      <c r="HB126" s="629"/>
      <c r="HC126" s="629"/>
      <c r="HD126" s="629"/>
      <c r="HE126" s="629"/>
      <c r="HF126" s="629"/>
      <c r="HG126" s="629"/>
      <c r="HH126" s="629"/>
      <c r="HI126" s="629"/>
      <c r="HJ126" s="629"/>
      <c r="HK126" s="629"/>
      <c r="HL126" s="629"/>
      <c r="HM126" s="629"/>
      <c r="HN126" s="629"/>
      <c r="HO126" s="629"/>
      <c r="HP126" s="629"/>
      <c r="HQ126" s="629"/>
      <c r="HR126" s="629"/>
      <c r="HS126" s="629"/>
      <c r="HT126" s="629"/>
      <c r="HU126" s="629"/>
      <c r="HV126" s="629"/>
      <c r="HW126" s="629"/>
      <c r="HX126" s="629"/>
      <c r="HY126" s="629"/>
      <c r="HZ126" s="629"/>
      <c r="IA126" s="629"/>
      <c r="IB126" s="629"/>
      <c r="IC126" s="629"/>
      <c r="ID126" s="629"/>
      <c r="IE126" s="629"/>
      <c r="IF126" s="629"/>
      <c r="IG126" s="629"/>
      <c r="IH126" s="629"/>
      <c r="II126" s="629"/>
      <c r="IJ126" s="629"/>
      <c r="IK126" s="629"/>
      <c r="IL126" s="629"/>
      <c r="IM126" s="629"/>
      <c r="IN126" s="629"/>
      <c r="IO126" s="629"/>
      <c r="IP126" s="629"/>
      <c r="IQ126" s="629"/>
      <c r="IR126" s="629"/>
      <c r="IS126" s="629"/>
      <c r="IT126" s="629"/>
      <c r="IU126" s="629"/>
      <c r="IV126" s="629"/>
      <c r="IW126" s="629"/>
      <c r="IX126" s="629"/>
      <c r="IY126" s="629"/>
      <c r="IZ126" s="629"/>
      <c r="JA126" s="629"/>
      <c r="JB126" s="629"/>
      <c r="JC126" s="629"/>
      <c r="JD126" s="629"/>
      <c r="JE126" s="629"/>
      <c r="JF126" s="629"/>
      <c r="JG126" s="629"/>
      <c r="JH126" s="629"/>
      <c r="JI126" s="629"/>
      <c r="JJ126" s="629"/>
      <c r="JK126" s="629"/>
      <c r="JL126" s="629"/>
      <c r="JM126" s="629"/>
      <c r="JN126" s="629"/>
      <c r="JO126" s="629"/>
      <c r="JP126" s="629"/>
      <c r="JQ126" s="629"/>
      <c r="JR126" s="629"/>
      <c r="JS126" s="629"/>
      <c r="JT126" s="629"/>
      <c r="JU126" s="629"/>
      <c r="JV126" s="629"/>
      <c r="JW126" s="629"/>
      <c r="JX126" s="629"/>
      <c r="JY126" s="629"/>
      <c r="JZ126" s="629"/>
      <c r="KA126" s="629"/>
      <c r="KB126" s="629"/>
      <c r="KC126" s="629"/>
      <c r="KD126" s="629"/>
      <c r="KE126" s="629"/>
      <c r="KF126" s="629"/>
      <c r="KG126" s="629"/>
      <c r="KH126" s="629"/>
      <c r="KI126" s="629"/>
      <c r="KJ126" s="629"/>
      <c r="KK126" s="629"/>
      <c r="KL126" s="629"/>
      <c r="KM126" s="629"/>
      <c r="KN126" s="629"/>
      <c r="KO126" s="629"/>
      <c r="KP126" s="629"/>
      <c r="KQ126" s="629"/>
      <c r="KR126" s="629"/>
      <c r="KS126" s="629"/>
      <c r="KT126" s="629"/>
      <c r="KU126" s="629"/>
      <c r="KV126" s="629"/>
      <c r="KW126" s="629"/>
      <c r="KX126" s="629"/>
      <c r="KY126" s="629"/>
      <c r="KZ126" s="629"/>
      <c r="LA126" s="629"/>
      <c r="LB126" s="629"/>
      <c r="LC126" s="629"/>
      <c r="LD126" s="629"/>
      <c r="LE126" s="629"/>
      <c r="LF126" s="629"/>
      <c r="LG126" s="629"/>
      <c r="LH126" s="629"/>
      <c r="LI126" s="629"/>
      <c r="LJ126" s="629"/>
      <c r="LK126" s="629"/>
      <c r="LL126" s="629"/>
      <c r="LM126" s="629"/>
      <c r="LN126" s="629"/>
      <c r="LO126" s="629"/>
      <c r="LP126" s="629"/>
      <c r="LQ126" s="629"/>
      <c r="LR126" s="629"/>
      <c r="LS126" s="629"/>
      <c r="LT126" s="629"/>
      <c r="LU126" s="629"/>
      <c r="LV126" s="629"/>
      <c r="LW126" s="629"/>
      <c r="LX126" s="629"/>
      <c r="LY126" s="629"/>
      <c r="LZ126" s="629"/>
      <c r="MA126" s="629"/>
      <c r="MB126" s="629"/>
      <c r="MC126" s="629"/>
      <c r="MD126" s="629"/>
      <c r="ME126" s="629"/>
      <c r="MF126" s="629"/>
      <c r="MG126" s="629"/>
      <c r="MH126" s="629"/>
      <c r="MI126" s="629"/>
      <c r="MJ126" s="629"/>
      <c r="MK126" s="629"/>
      <c r="ML126" s="629"/>
      <c r="MM126" s="629"/>
      <c r="MN126" s="629"/>
      <c r="MO126" s="629"/>
      <c r="MP126" s="629"/>
      <c r="MQ126" s="629"/>
      <c r="MR126" s="629"/>
      <c r="MS126" s="629"/>
      <c r="MT126" s="629"/>
      <c r="MU126" s="629"/>
      <c r="MV126" s="629"/>
      <c r="MW126" s="629"/>
      <c r="MX126" s="629"/>
      <c r="MY126" s="629"/>
      <c r="MZ126" s="629"/>
      <c r="NA126" s="629"/>
      <c r="NB126" s="629"/>
      <c r="NC126" s="629"/>
      <c r="ND126" s="629"/>
      <c r="NE126" s="629"/>
      <c r="NF126" s="629"/>
      <c r="NG126" s="629"/>
      <c r="NH126" s="629"/>
      <c r="NI126" s="629"/>
      <c r="NJ126" s="629"/>
      <c r="NK126" s="629"/>
      <c r="NL126" s="629"/>
      <c r="NM126" s="629"/>
      <c r="NN126" s="629"/>
      <c r="NO126" s="629"/>
      <c r="NP126" s="629"/>
      <c r="NQ126" s="629"/>
      <c r="NR126" s="629"/>
      <c r="NS126" s="629"/>
      <c r="NT126" s="629"/>
      <c r="NU126" s="629"/>
      <c r="NV126" s="629"/>
      <c r="NW126" s="629"/>
      <c r="NX126" s="629"/>
      <c r="NY126" s="629"/>
      <c r="NZ126" s="629"/>
      <c r="OA126" s="629"/>
      <c r="OB126" s="629"/>
      <c r="OC126" s="629"/>
      <c r="OD126" s="629"/>
      <c r="OE126" s="629"/>
      <c r="OF126" s="629"/>
      <c r="OG126" s="629"/>
      <c r="OH126" s="629"/>
      <c r="OI126" s="629"/>
      <c r="OJ126" s="629"/>
      <c r="OK126" s="629"/>
      <c r="OL126" s="629"/>
      <c r="OM126" s="629"/>
      <c r="ON126" s="629"/>
      <c r="OO126" s="629"/>
      <c r="OP126" s="629"/>
      <c r="OQ126" s="629"/>
      <c r="OR126" s="629"/>
      <c r="OS126" s="629"/>
      <c r="OT126" s="629"/>
      <c r="OU126" s="629"/>
      <c r="OV126" s="629"/>
      <c r="OW126" s="629"/>
      <c r="OX126" s="629"/>
      <c r="OY126" s="629"/>
      <c r="OZ126" s="629"/>
      <c r="PA126" s="629"/>
      <c r="PB126" s="629"/>
      <c r="PC126" s="629"/>
      <c r="PD126" s="629"/>
      <c r="PE126" s="629"/>
      <c r="PF126" s="629"/>
      <c r="PG126" s="629"/>
      <c r="PH126" s="629"/>
      <c r="PI126" s="629"/>
      <c r="PJ126" s="629"/>
      <c r="PK126" s="629"/>
      <c r="PL126" s="629"/>
      <c r="PM126" s="629"/>
      <c r="PN126" s="629"/>
      <c r="PO126" s="629"/>
      <c r="PP126" s="629"/>
      <c r="PQ126" s="629"/>
      <c r="PR126" s="629"/>
      <c r="PS126" s="629"/>
      <c r="PT126" s="629"/>
      <c r="PU126" s="629"/>
      <c r="PV126" s="629"/>
      <c r="PW126" s="629"/>
      <c r="PX126" s="629"/>
      <c r="PY126" s="629"/>
      <c r="PZ126" s="629"/>
      <c r="QA126" s="629"/>
      <c r="QB126" s="629"/>
      <c r="QC126" s="629"/>
      <c r="QD126" s="629"/>
      <c r="QE126" s="629"/>
      <c r="QF126" s="629"/>
      <c r="QG126" s="629"/>
      <c r="QH126" s="629"/>
      <c r="QI126" s="629"/>
      <c r="QJ126" s="629"/>
      <c r="QK126" s="629"/>
      <c r="QL126" s="629"/>
      <c r="QM126" s="629"/>
      <c r="QN126" s="629"/>
      <c r="QO126" s="629"/>
      <c r="QP126" s="629"/>
      <c r="QQ126" s="629"/>
      <c r="QR126" s="629"/>
      <c r="QS126" s="629"/>
      <c r="QT126" s="629"/>
      <c r="QU126" s="629"/>
      <c r="QV126" s="629"/>
      <c r="QW126" s="629"/>
      <c r="QX126" s="629"/>
      <c r="QY126" s="629"/>
      <c r="QZ126" s="629"/>
      <c r="RA126" s="629"/>
      <c r="RB126" s="629"/>
      <c r="RC126" s="629"/>
      <c r="RD126" s="629"/>
      <c r="RE126" s="629"/>
      <c r="RF126" s="629"/>
      <c r="RG126" s="629"/>
      <c r="RH126" s="629"/>
      <c r="RI126" s="629"/>
      <c r="RJ126" s="629"/>
      <c r="RK126" s="629"/>
      <c r="RL126" s="629"/>
      <c r="RM126" s="629"/>
      <c r="RN126" s="629"/>
      <c r="RO126" s="629"/>
      <c r="RP126" s="629"/>
      <c r="RQ126" s="629"/>
      <c r="RR126" s="629"/>
      <c r="RS126" s="629"/>
      <c r="RT126" s="629"/>
      <c r="RU126" s="629"/>
      <c r="RV126" s="629"/>
      <c r="RW126" s="629"/>
      <c r="RX126" s="629"/>
      <c r="RY126" s="629"/>
      <c r="RZ126" s="629"/>
      <c r="SA126" s="629"/>
      <c r="SB126" s="629"/>
      <c r="SC126" s="629"/>
      <c r="SD126" s="629"/>
      <c r="SE126" s="629"/>
      <c r="SF126" s="629"/>
      <c r="SG126" s="629"/>
      <c r="SH126" s="629"/>
      <c r="SI126" s="629"/>
      <c r="SJ126" s="629"/>
      <c r="SK126" s="629"/>
      <c r="SL126" s="629"/>
      <c r="SM126" s="629"/>
      <c r="SN126" s="629"/>
      <c r="SO126" s="629"/>
      <c r="SP126" s="629"/>
      <c r="SQ126" s="629"/>
      <c r="SR126" s="629"/>
      <c r="SS126" s="629"/>
      <c r="ST126" s="629"/>
      <c r="SU126" s="629"/>
      <c r="SV126" s="629"/>
      <c r="SW126" s="629"/>
      <c r="SX126" s="629"/>
      <c r="SY126" s="629"/>
      <c r="SZ126" s="629"/>
      <c r="TA126" s="629"/>
      <c r="TB126" s="629"/>
      <c r="TC126" s="629"/>
      <c r="TD126" s="629"/>
      <c r="TE126" s="629"/>
      <c r="TF126" s="629"/>
      <c r="TG126" s="629"/>
      <c r="TH126" s="629"/>
      <c r="TI126" s="629"/>
      <c r="TJ126" s="629"/>
      <c r="TK126" s="629"/>
      <c r="TL126" s="629"/>
      <c r="TM126" s="629"/>
      <c r="TN126" s="629"/>
      <c r="TO126" s="629"/>
      <c r="TP126" s="629"/>
      <c r="TQ126" s="629"/>
      <c r="TR126" s="629"/>
      <c r="TS126" s="629"/>
      <c r="TT126" s="629"/>
      <c r="TU126" s="629"/>
      <c r="TV126" s="629"/>
      <c r="TW126" s="629"/>
      <c r="TX126" s="629"/>
      <c r="TY126" s="629"/>
      <c r="TZ126" s="629"/>
      <c r="UA126" s="629"/>
      <c r="UB126" s="629"/>
      <c r="UC126" s="629"/>
      <c r="UD126" s="629"/>
      <c r="UE126" s="629"/>
      <c r="UF126" s="629"/>
      <c r="UG126" s="629"/>
      <c r="UH126" s="629"/>
      <c r="UI126" s="629"/>
      <c r="UJ126" s="629"/>
      <c r="UK126" s="629"/>
      <c r="UL126" s="629"/>
      <c r="UM126" s="629"/>
      <c r="UN126" s="629"/>
      <c r="UO126" s="629"/>
      <c r="UP126" s="629"/>
      <c r="UQ126" s="629"/>
      <c r="UR126" s="629"/>
      <c r="US126" s="629"/>
      <c r="UT126" s="629"/>
      <c r="UU126" s="629"/>
      <c r="UV126" s="629"/>
      <c r="UW126" s="629"/>
      <c r="UX126" s="629"/>
      <c r="UY126" s="629"/>
      <c r="UZ126" s="629"/>
      <c r="VA126" s="629"/>
      <c r="VB126" s="629"/>
      <c r="VC126" s="629"/>
      <c r="VD126" s="629"/>
      <c r="VE126" s="629"/>
      <c r="VF126" s="629"/>
      <c r="VG126" s="629"/>
      <c r="VH126" s="629"/>
      <c r="VI126" s="629"/>
      <c r="VJ126" s="629"/>
      <c r="VK126" s="629"/>
      <c r="VL126" s="629"/>
      <c r="VM126" s="629"/>
      <c r="VN126" s="629"/>
      <c r="VO126" s="629"/>
      <c r="VP126" s="629"/>
      <c r="VQ126" s="629"/>
      <c r="VR126" s="629"/>
      <c r="VS126" s="629"/>
      <c r="VT126" s="629"/>
      <c r="VU126" s="629"/>
      <c r="VV126" s="629"/>
      <c r="VW126" s="629"/>
      <c r="VX126" s="629"/>
      <c r="VY126" s="629"/>
      <c r="VZ126" s="629"/>
      <c r="WA126" s="629"/>
      <c r="WB126" s="629"/>
      <c r="WC126" s="629"/>
      <c r="WD126" s="629"/>
      <c r="WE126" s="629"/>
      <c r="WF126" s="629"/>
      <c r="WG126" s="629"/>
      <c r="WH126" s="629"/>
      <c r="WI126" s="629"/>
      <c r="WJ126" s="629"/>
      <c r="WK126" s="629"/>
      <c r="WL126" s="629"/>
      <c r="WM126" s="629"/>
      <c r="WN126" s="629"/>
      <c r="WO126" s="629"/>
      <c r="WP126" s="629"/>
      <c r="WQ126" s="629"/>
      <c r="WR126" s="629"/>
      <c r="WS126" s="629"/>
      <c r="WT126" s="629"/>
      <c r="WU126" s="629"/>
      <c r="WV126" s="629"/>
      <c r="WW126" s="629"/>
      <c r="WX126" s="629"/>
      <c r="WY126" s="629"/>
      <c r="WZ126" s="629"/>
      <c r="XA126" s="629"/>
      <c r="XB126" s="629"/>
      <c r="XC126" s="629"/>
      <c r="XD126" s="629"/>
      <c r="XE126" s="629"/>
      <c r="XF126" s="629"/>
      <c r="XG126" s="629"/>
      <c r="XH126" s="629"/>
      <c r="XI126" s="629"/>
      <c r="XJ126" s="629"/>
      <c r="XK126" s="629"/>
      <c r="XL126" s="629"/>
      <c r="XM126" s="629"/>
      <c r="XN126" s="629"/>
      <c r="XO126" s="629"/>
      <c r="XP126" s="629"/>
      <c r="XQ126" s="629"/>
      <c r="XR126" s="629"/>
      <c r="XS126" s="629"/>
      <c r="XT126" s="629"/>
      <c r="XU126" s="629"/>
      <c r="XV126" s="629"/>
      <c r="XW126" s="629"/>
      <c r="XX126" s="629"/>
      <c r="XY126" s="629"/>
      <c r="XZ126" s="629"/>
      <c r="YA126" s="629"/>
      <c r="YB126" s="629"/>
      <c r="YC126" s="629"/>
      <c r="YD126" s="629"/>
      <c r="YE126" s="629"/>
      <c r="YF126" s="629"/>
      <c r="YG126" s="629"/>
      <c r="YH126" s="629"/>
      <c r="YI126" s="629"/>
      <c r="YJ126" s="629"/>
      <c r="YK126" s="629"/>
      <c r="YL126" s="629"/>
      <c r="YM126" s="629"/>
      <c r="YN126" s="629"/>
      <c r="YO126" s="629"/>
      <c r="YP126" s="629"/>
      <c r="YQ126" s="629"/>
      <c r="YR126" s="629"/>
      <c r="YS126" s="629"/>
      <c r="YT126" s="629"/>
      <c r="YU126" s="629"/>
      <c r="YV126" s="629"/>
      <c r="YW126" s="629"/>
      <c r="YX126" s="629"/>
      <c r="YY126" s="629"/>
      <c r="YZ126" s="629"/>
      <c r="ZA126" s="629"/>
      <c r="ZB126" s="629"/>
      <c r="ZC126" s="629"/>
      <c r="ZD126" s="629"/>
      <c r="ZE126" s="629"/>
      <c r="ZF126" s="629"/>
      <c r="ZG126" s="629"/>
      <c r="ZH126" s="629"/>
      <c r="ZI126" s="629"/>
      <c r="ZJ126" s="629"/>
      <c r="ZK126" s="629"/>
      <c r="ZL126" s="629"/>
      <c r="ZM126" s="629"/>
      <c r="ZN126" s="629"/>
      <c r="ZO126" s="629"/>
      <c r="ZP126" s="629"/>
      <c r="ZQ126" s="629"/>
      <c r="ZR126" s="629"/>
      <c r="ZS126" s="629"/>
      <c r="ZT126" s="629"/>
      <c r="ZU126" s="629"/>
      <c r="ZV126" s="629"/>
      <c r="ZW126" s="629"/>
      <c r="ZX126" s="629"/>
      <c r="ZY126" s="629"/>
      <c r="ZZ126" s="629"/>
      <c r="AAA126" s="629"/>
      <c r="AAB126" s="629"/>
      <c r="AAC126" s="629"/>
      <c r="AAD126" s="629"/>
      <c r="AAE126" s="629"/>
      <c r="AAF126" s="629"/>
      <c r="AAG126" s="629"/>
      <c r="AAH126" s="629"/>
      <c r="AAI126" s="629"/>
      <c r="AAJ126" s="629"/>
      <c r="AAK126" s="629"/>
      <c r="AAL126" s="629"/>
      <c r="AAM126" s="629"/>
      <c r="AAN126" s="629"/>
      <c r="AAO126" s="629"/>
      <c r="AAP126" s="629"/>
      <c r="AAQ126" s="629"/>
      <c r="AAR126" s="629"/>
      <c r="AAS126" s="629"/>
      <c r="AAT126" s="629"/>
      <c r="AAU126" s="629"/>
      <c r="AAV126" s="629"/>
      <c r="AAW126" s="629"/>
      <c r="AAX126" s="629"/>
      <c r="AAY126" s="629"/>
      <c r="AAZ126" s="629"/>
      <c r="ABA126" s="629"/>
      <c r="ABB126" s="629"/>
      <c r="ABC126" s="629"/>
      <c r="ABD126" s="629"/>
      <c r="ABE126" s="629"/>
      <c r="ABF126" s="629"/>
      <c r="ABG126" s="629"/>
      <c r="ABH126" s="629"/>
      <c r="ABI126" s="629"/>
      <c r="ABJ126" s="629"/>
      <c r="ABK126" s="629"/>
      <c r="ABL126" s="629"/>
      <c r="ABM126" s="629"/>
      <c r="ABN126" s="629"/>
      <c r="ABO126" s="629"/>
      <c r="ABP126" s="629"/>
      <c r="ABQ126" s="629"/>
      <c r="ABR126" s="629"/>
      <c r="ABS126" s="629"/>
      <c r="ABT126" s="629"/>
      <c r="ABU126" s="629"/>
      <c r="ABV126" s="629"/>
      <c r="ABW126" s="629"/>
      <c r="ABX126" s="629"/>
      <c r="ABY126" s="629"/>
      <c r="ABZ126" s="629"/>
      <c r="ACA126" s="629"/>
      <c r="ACB126" s="629"/>
      <c r="ACC126" s="629"/>
      <c r="ACD126" s="629"/>
      <c r="ACE126" s="629"/>
      <c r="ACF126" s="629"/>
      <c r="ACG126" s="629"/>
      <c r="ACH126" s="629"/>
      <c r="ACI126" s="629"/>
      <c r="ACJ126" s="629"/>
      <c r="ACK126" s="629"/>
      <c r="ACL126" s="629"/>
      <c r="ACM126" s="629"/>
      <c r="ACN126" s="629"/>
      <c r="ACO126" s="629"/>
      <c r="ACP126" s="629"/>
      <c r="ACQ126" s="629"/>
      <c r="ACR126" s="629"/>
      <c r="ACS126" s="629"/>
      <c r="ACT126" s="629"/>
      <c r="ACU126" s="629"/>
      <c r="ACV126" s="629"/>
      <c r="ACW126" s="629"/>
      <c r="ACX126" s="629"/>
      <c r="ACY126" s="629"/>
      <c r="ACZ126" s="629"/>
      <c r="ADA126" s="629"/>
      <c r="ADB126" s="629"/>
      <c r="ADC126" s="629"/>
      <c r="ADD126" s="629"/>
      <c r="ADE126" s="629"/>
      <c r="ADF126" s="629"/>
      <c r="ADG126" s="629"/>
      <c r="ADH126" s="629"/>
      <c r="ADI126" s="629"/>
      <c r="ADJ126" s="629"/>
      <c r="ADK126" s="629"/>
      <c r="ADL126" s="629"/>
      <c r="ADM126" s="629"/>
      <c r="ADN126" s="629"/>
      <c r="ADO126" s="629"/>
      <c r="ADP126" s="629"/>
      <c r="ADQ126" s="629"/>
      <c r="ADR126" s="629"/>
      <c r="ADS126" s="629"/>
      <c r="ADT126" s="629"/>
      <c r="ADU126" s="629"/>
      <c r="ADV126" s="629"/>
      <c r="ADW126" s="629"/>
      <c r="ADX126" s="629"/>
      <c r="ADY126" s="629"/>
      <c r="ADZ126" s="629"/>
      <c r="AEA126" s="629"/>
      <c r="AEB126" s="629"/>
      <c r="AEC126" s="629"/>
      <c r="AED126" s="629"/>
      <c r="AEE126" s="629"/>
      <c r="AEF126" s="629"/>
      <c r="AEG126" s="629"/>
      <c r="AEH126" s="629"/>
      <c r="AEI126" s="629"/>
      <c r="AEJ126" s="629"/>
      <c r="AEK126" s="629"/>
      <c r="AEL126" s="629"/>
      <c r="AEM126" s="629"/>
      <c r="AEN126" s="629"/>
      <c r="AEO126" s="629"/>
      <c r="AEP126" s="629"/>
      <c r="AEQ126" s="629"/>
      <c r="AER126" s="629"/>
      <c r="AES126" s="629"/>
      <c r="AET126" s="629"/>
      <c r="AEU126" s="629"/>
      <c r="AEV126" s="629"/>
      <c r="AEW126" s="629"/>
      <c r="AEX126" s="629"/>
      <c r="AEY126" s="629"/>
      <c r="AEZ126" s="629"/>
      <c r="AFA126" s="629"/>
      <c r="AFB126" s="629"/>
      <c r="AFC126" s="629"/>
      <c r="AFD126" s="629"/>
      <c r="AFE126" s="629"/>
      <c r="AFF126" s="629"/>
      <c r="AFG126" s="629"/>
      <c r="AFH126" s="629"/>
      <c r="AFI126" s="629"/>
      <c r="AFJ126" s="629"/>
      <c r="AFK126" s="629"/>
      <c r="AFL126" s="629"/>
      <c r="AFM126" s="629"/>
      <c r="AFN126" s="629"/>
      <c r="AFO126" s="629"/>
      <c r="AFP126" s="629"/>
      <c r="AFQ126" s="629"/>
      <c r="AFR126" s="629"/>
      <c r="AFS126" s="629"/>
      <c r="AFT126" s="629"/>
      <c r="AFU126" s="629"/>
      <c r="AFV126" s="629"/>
      <c r="AFW126" s="629"/>
      <c r="AFX126" s="629"/>
      <c r="AFY126" s="629"/>
      <c r="AFZ126" s="629"/>
      <c r="AGA126" s="629"/>
      <c r="AGB126" s="629"/>
      <c r="AGC126" s="629"/>
      <c r="AGD126" s="629"/>
      <c r="AGE126" s="629"/>
      <c r="AGF126" s="629"/>
      <c r="AGG126" s="629"/>
      <c r="AGH126" s="629"/>
      <c r="AGI126" s="629"/>
      <c r="AGJ126" s="629"/>
      <c r="AGK126" s="629"/>
      <c r="AGL126" s="629"/>
      <c r="AGM126" s="629"/>
      <c r="AGN126" s="629"/>
      <c r="AGO126" s="629"/>
      <c r="AGP126" s="629"/>
      <c r="AGQ126" s="629"/>
      <c r="AGR126" s="629"/>
      <c r="AGS126" s="629"/>
      <c r="AGT126" s="629"/>
      <c r="AGU126" s="629"/>
      <c r="AGV126" s="629"/>
      <c r="AGW126" s="629"/>
      <c r="AGX126" s="629"/>
      <c r="AGY126" s="629"/>
      <c r="AGZ126" s="629"/>
      <c r="AHA126" s="629"/>
      <c r="AHB126" s="629"/>
      <c r="AHC126" s="629"/>
      <c r="AHD126" s="629"/>
      <c r="AHE126" s="629"/>
      <c r="AHF126" s="629"/>
      <c r="AHG126" s="629"/>
      <c r="AHH126" s="629"/>
      <c r="AHI126" s="629"/>
      <c r="AHJ126" s="629"/>
      <c r="AHK126" s="629"/>
      <c r="AHL126" s="629"/>
      <c r="AHM126" s="629"/>
      <c r="AHN126" s="629"/>
      <c r="AHO126" s="629"/>
      <c r="AHP126" s="629"/>
      <c r="AHQ126" s="629"/>
      <c r="AHR126" s="629"/>
      <c r="AHS126" s="629"/>
      <c r="AHT126" s="629"/>
      <c r="AHU126" s="629"/>
      <c r="AHV126" s="629"/>
      <c r="AHW126" s="629"/>
      <c r="AHX126" s="629"/>
      <c r="AHY126" s="629"/>
      <c r="AHZ126" s="629"/>
      <c r="AIA126" s="629"/>
      <c r="AIB126" s="629"/>
      <c r="AIC126" s="629"/>
      <c r="AID126" s="629"/>
      <c r="AIE126" s="629"/>
      <c r="AIF126" s="629"/>
      <c r="AIG126" s="629"/>
      <c r="AIH126" s="629"/>
      <c r="AII126" s="629"/>
    </row>
    <row r="127" spans="1:919" s="562" customFormat="1" ht="31.75" customHeight="1" x14ac:dyDescent="0.75">
      <c r="A127" s="2030"/>
      <c r="B127" s="2030"/>
      <c r="C127" s="742">
        <v>16.3</v>
      </c>
      <c r="D127" s="758" t="s">
        <v>120</v>
      </c>
      <c r="E127" s="744" t="s">
        <v>23</v>
      </c>
      <c r="F127" s="745" t="s">
        <v>6</v>
      </c>
      <c r="G127" s="568">
        <f t="array" ref="G127">INDEX('Salary . staff rates'!$A$6:$C$28,MATCH(1,('Salary . staff rates'!$A$6:$A$28=MNO!E127)*('Salary . staff rates'!$B$6:$B$28=MNO!F127),0),3)</f>
        <v>65000</v>
      </c>
      <c r="H127" s="552">
        <f t="shared" si="189"/>
        <v>456.14035087719299</v>
      </c>
      <c r="I127" s="752" t="s">
        <v>0</v>
      </c>
      <c r="J127" s="753" t="s">
        <v>0</v>
      </c>
      <c r="K127" s="754">
        <v>30</v>
      </c>
      <c r="L127" s="1747">
        <f t="shared" si="204"/>
        <v>13684.21052631579</v>
      </c>
      <c r="M127" s="756" t="s">
        <v>31</v>
      </c>
      <c r="N127" s="757">
        <f>IF(M127="Yes",L127*'Salary . staff rates'!$C$34,0)</f>
        <v>0</v>
      </c>
      <c r="O127" s="558"/>
      <c r="P127" s="555">
        <v>1</v>
      </c>
      <c r="Q127" s="555">
        <v>1</v>
      </c>
      <c r="R127" s="574"/>
      <c r="S127" s="563">
        <v>3</v>
      </c>
      <c r="T127" s="563">
        <f t="shared" si="202"/>
        <v>3</v>
      </c>
      <c r="U127" s="563">
        <f t="shared" si="203"/>
        <v>3</v>
      </c>
      <c r="W127" s="555">
        <v>1</v>
      </c>
      <c r="Y127" s="1012">
        <f t="shared" si="205"/>
        <v>13684.21052631579</v>
      </c>
      <c r="Z127" s="1012">
        <f t="shared" si="206"/>
        <v>0</v>
      </c>
      <c r="AB127" s="1012">
        <f t="shared" si="207"/>
        <v>13684.21052631579</v>
      </c>
      <c r="AC127" s="1012">
        <f t="shared" si="208"/>
        <v>0</v>
      </c>
      <c r="AD127" s="1839"/>
      <c r="AE127" s="1012">
        <f t="shared" si="209"/>
        <v>41052.631578947374</v>
      </c>
      <c r="AF127" s="1012">
        <f t="shared" si="210"/>
        <v>0</v>
      </c>
      <c r="AH127" s="1012">
        <f t="shared" si="211"/>
        <v>41052.631578947374</v>
      </c>
      <c r="AI127" s="1012">
        <f t="shared" si="212"/>
        <v>0</v>
      </c>
      <c r="AJ127" s="1839"/>
      <c r="AK127" s="498"/>
      <c r="AL127" s="548"/>
      <c r="AN127" s="1012">
        <f t="shared" si="213"/>
        <v>0</v>
      </c>
      <c r="AO127" s="1012">
        <f t="shared" si="214"/>
        <v>0</v>
      </c>
      <c r="AP127" s="564"/>
      <c r="AQ127" s="1012">
        <f t="shared" si="215"/>
        <v>0</v>
      </c>
      <c r="AR127" s="1012">
        <f t="shared" si="216"/>
        <v>0</v>
      </c>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29"/>
      <c r="BW127" s="629"/>
      <c r="BX127" s="629"/>
      <c r="BY127" s="629"/>
      <c r="BZ127" s="629"/>
      <c r="CA127" s="629"/>
      <c r="CB127" s="629"/>
      <c r="CC127" s="629"/>
      <c r="CD127" s="629"/>
      <c r="CE127" s="629"/>
      <c r="CF127" s="629"/>
      <c r="CG127" s="629"/>
      <c r="CH127" s="629"/>
      <c r="CI127" s="629"/>
      <c r="CJ127" s="629"/>
      <c r="CK127" s="629"/>
      <c r="CL127" s="629"/>
      <c r="CM127" s="629"/>
      <c r="CN127" s="629"/>
      <c r="CO127" s="629"/>
      <c r="CP127" s="629"/>
      <c r="CQ127" s="629"/>
      <c r="CR127" s="629"/>
      <c r="CS127" s="629"/>
      <c r="CT127" s="629"/>
      <c r="CU127" s="629"/>
      <c r="CV127" s="629"/>
      <c r="CW127" s="629"/>
      <c r="CX127" s="629"/>
      <c r="CY127" s="629"/>
      <c r="CZ127" s="629"/>
      <c r="DA127" s="629"/>
      <c r="DB127" s="629"/>
      <c r="DC127" s="629"/>
      <c r="DD127" s="629"/>
      <c r="DE127" s="629"/>
      <c r="DF127" s="629"/>
      <c r="DG127" s="629"/>
      <c r="DH127" s="629"/>
      <c r="DI127" s="629"/>
      <c r="DJ127" s="629"/>
      <c r="DK127" s="629"/>
      <c r="DL127" s="629"/>
      <c r="DM127" s="629"/>
      <c r="DN127" s="629"/>
      <c r="DO127" s="629"/>
      <c r="DP127" s="629"/>
      <c r="DQ127" s="629"/>
      <c r="DR127" s="629"/>
      <c r="DS127" s="629"/>
      <c r="DT127" s="629"/>
      <c r="DU127" s="629"/>
      <c r="DV127" s="629"/>
      <c r="DW127" s="629"/>
      <c r="DX127" s="629"/>
      <c r="DY127" s="629"/>
      <c r="DZ127" s="629"/>
      <c r="EA127" s="629"/>
      <c r="EB127" s="629"/>
      <c r="EC127" s="629"/>
      <c r="ED127" s="629"/>
      <c r="EE127" s="629"/>
      <c r="EF127" s="629"/>
      <c r="EG127" s="629"/>
      <c r="EH127" s="629"/>
      <c r="EI127" s="629"/>
      <c r="EJ127" s="629"/>
      <c r="EK127" s="629"/>
      <c r="EL127" s="629"/>
      <c r="EM127" s="629"/>
      <c r="EN127" s="629"/>
      <c r="EO127" s="629"/>
      <c r="EP127" s="629"/>
      <c r="EQ127" s="629"/>
      <c r="ER127" s="629"/>
      <c r="ES127" s="629"/>
      <c r="ET127" s="629"/>
      <c r="EU127" s="629"/>
      <c r="EV127" s="629"/>
      <c r="EW127" s="629"/>
      <c r="EX127" s="629"/>
      <c r="EY127" s="629"/>
      <c r="EZ127" s="629"/>
      <c r="FA127" s="629"/>
      <c r="FB127" s="629"/>
      <c r="FC127" s="629"/>
      <c r="FD127" s="629"/>
      <c r="FE127" s="629"/>
      <c r="FF127" s="629"/>
      <c r="FG127" s="629"/>
      <c r="FH127" s="629"/>
      <c r="FI127" s="629"/>
      <c r="FJ127" s="629"/>
      <c r="FK127" s="629"/>
      <c r="FL127" s="629"/>
      <c r="FM127" s="629"/>
      <c r="FN127" s="629"/>
      <c r="FO127" s="629"/>
      <c r="FP127" s="629"/>
      <c r="FQ127" s="629"/>
      <c r="FR127" s="629"/>
      <c r="FS127" s="629"/>
      <c r="FT127" s="629"/>
      <c r="FU127" s="629"/>
      <c r="FV127" s="629"/>
      <c r="FW127" s="629"/>
      <c r="FX127" s="629"/>
      <c r="FY127" s="629"/>
      <c r="FZ127" s="629"/>
      <c r="GA127" s="629"/>
      <c r="GB127" s="629"/>
      <c r="GC127" s="629"/>
      <c r="GD127" s="629"/>
      <c r="GE127" s="629"/>
      <c r="GF127" s="629"/>
      <c r="GG127" s="629"/>
      <c r="GH127" s="629"/>
      <c r="GI127" s="629"/>
      <c r="GJ127" s="629"/>
      <c r="GK127" s="629"/>
      <c r="GL127" s="629"/>
      <c r="GM127" s="629"/>
      <c r="GN127" s="629"/>
      <c r="GO127" s="629"/>
      <c r="GP127" s="629"/>
      <c r="GQ127" s="629"/>
      <c r="GR127" s="629"/>
      <c r="GS127" s="629"/>
      <c r="GT127" s="629"/>
      <c r="GU127" s="629"/>
      <c r="GV127" s="629"/>
      <c r="GW127" s="629"/>
      <c r="GX127" s="629"/>
      <c r="GY127" s="629"/>
      <c r="GZ127" s="629"/>
      <c r="HA127" s="629"/>
      <c r="HB127" s="629"/>
      <c r="HC127" s="629"/>
      <c r="HD127" s="629"/>
      <c r="HE127" s="629"/>
      <c r="HF127" s="629"/>
      <c r="HG127" s="629"/>
      <c r="HH127" s="629"/>
      <c r="HI127" s="629"/>
      <c r="HJ127" s="629"/>
      <c r="HK127" s="629"/>
      <c r="HL127" s="629"/>
      <c r="HM127" s="629"/>
      <c r="HN127" s="629"/>
      <c r="HO127" s="629"/>
      <c r="HP127" s="629"/>
      <c r="HQ127" s="629"/>
      <c r="HR127" s="629"/>
      <c r="HS127" s="629"/>
      <c r="HT127" s="629"/>
      <c r="HU127" s="629"/>
      <c r="HV127" s="629"/>
      <c r="HW127" s="629"/>
      <c r="HX127" s="629"/>
      <c r="HY127" s="629"/>
      <c r="HZ127" s="629"/>
      <c r="IA127" s="629"/>
      <c r="IB127" s="629"/>
      <c r="IC127" s="629"/>
      <c r="ID127" s="629"/>
      <c r="IE127" s="629"/>
      <c r="IF127" s="629"/>
      <c r="IG127" s="629"/>
      <c r="IH127" s="629"/>
      <c r="II127" s="629"/>
      <c r="IJ127" s="629"/>
      <c r="IK127" s="629"/>
      <c r="IL127" s="629"/>
      <c r="IM127" s="629"/>
      <c r="IN127" s="629"/>
      <c r="IO127" s="629"/>
      <c r="IP127" s="629"/>
      <c r="IQ127" s="629"/>
      <c r="IR127" s="629"/>
      <c r="IS127" s="629"/>
      <c r="IT127" s="629"/>
      <c r="IU127" s="629"/>
      <c r="IV127" s="629"/>
      <c r="IW127" s="629"/>
      <c r="IX127" s="629"/>
      <c r="IY127" s="629"/>
      <c r="IZ127" s="629"/>
      <c r="JA127" s="629"/>
      <c r="JB127" s="629"/>
      <c r="JC127" s="629"/>
      <c r="JD127" s="629"/>
      <c r="JE127" s="629"/>
      <c r="JF127" s="629"/>
      <c r="JG127" s="629"/>
      <c r="JH127" s="629"/>
      <c r="JI127" s="629"/>
      <c r="JJ127" s="629"/>
      <c r="JK127" s="629"/>
      <c r="JL127" s="629"/>
      <c r="JM127" s="629"/>
      <c r="JN127" s="629"/>
      <c r="JO127" s="629"/>
      <c r="JP127" s="629"/>
      <c r="JQ127" s="629"/>
      <c r="JR127" s="629"/>
      <c r="JS127" s="629"/>
      <c r="JT127" s="629"/>
      <c r="JU127" s="629"/>
      <c r="JV127" s="629"/>
      <c r="JW127" s="629"/>
      <c r="JX127" s="629"/>
      <c r="JY127" s="629"/>
      <c r="JZ127" s="629"/>
      <c r="KA127" s="629"/>
      <c r="KB127" s="629"/>
      <c r="KC127" s="629"/>
      <c r="KD127" s="629"/>
      <c r="KE127" s="629"/>
      <c r="KF127" s="629"/>
      <c r="KG127" s="629"/>
      <c r="KH127" s="629"/>
      <c r="KI127" s="629"/>
      <c r="KJ127" s="629"/>
      <c r="KK127" s="629"/>
      <c r="KL127" s="629"/>
      <c r="KM127" s="629"/>
      <c r="KN127" s="629"/>
      <c r="KO127" s="629"/>
      <c r="KP127" s="629"/>
      <c r="KQ127" s="629"/>
      <c r="KR127" s="629"/>
      <c r="KS127" s="629"/>
      <c r="KT127" s="629"/>
      <c r="KU127" s="629"/>
      <c r="KV127" s="629"/>
      <c r="KW127" s="629"/>
      <c r="KX127" s="629"/>
      <c r="KY127" s="629"/>
      <c r="KZ127" s="629"/>
      <c r="LA127" s="629"/>
      <c r="LB127" s="629"/>
      <c r="LC127" s="629"/>
      <c r="LD127" s="629"/>
      <c r="LE127" s="629"/>
      <c r="LF127" s="629"/>
      <c r="LG127" s="629"/>
      <c r="LH127" s="629"/>
      <c r="LI127" s="629"/>
      <c r="LJ127" s="629"/>
      <c r="LK127" s="629"/>
      <c r="LL127" s="629"/>
      <c r="LM127" s="629"/>
      <c r="LN127" s="629"/>
      <c r="LO127" s="629"/>
      <c r="LP127" s="629"/>
      <c r="LQ127" s="629"/>
      <c r="LR127" s="629"/>
      <c r="LS127" s="629"/>
      <c r="LT127" s="629"/>
      <c r="LU127" s="629"/>
      <c r="LV127" s="629"/>
      <c r="LW127" s="629"/>
      <c r="LX127" s="629"/>
      <c r="LY127" s="629"/>
      <c r="LZ127" s="629"/>
      <c r="MA127" s="629"/>
      <c r="MB127" s="629"/>
      <c r="MC127" s="629"/>
      <c r="MD127" s="629"/>
      <c r="ME127" s="629"/>
      <c r="MF127" s="629"/>
      <c r="MG127" s="629"/>
      <c r="MH127" s="629"/>
      <c r="MI127" s="629"/>
      <c r="MJ127" s="629"/>
      <c r="MK127" s="629"/>
      <c r="ML127" s="629"/>
      <c r="MM127" s="629"/>
      <c r="MN127" s="629"/>
      <c r="MO127" s="629"/>
      <c r="MP127" s="629"/>
      <c r="MQ127" s="629"/>
      <c r="MR127" s="629"/>
      <c r="MS127" s="629"/>
      <c r="MT127" s="629"/>
      <c r="MU127" s="629"/>
      <c r="MV127" s="629"/>
      <c r="MW127" s="629"/>
      <c r="MX127" s="629"/>
      <c r="MY127" s="629"/>
      <c r="MZ127" s="629"/>
      <c r="NA127" s="629"/>
      <c r="NB127" s="629"/>
      <c r="NC127" s="629"/>
      <c r="ND127" s="629"/>
      <c r="NE127" s="629"/>
      <c r="NF127" s="629"/>
      <c r="NG127" s="629"/>
      <c r="NH127" s="629"/>
      <c r="NI127" s="629"/>
      <c r="NJ127" s="629"/>
      <c r="NK127" s="629"/>
      <c r="NL127" s="629"/>
      <c r="NM127" s="629"/>
      <c r="NN127" s="629"/>
      <c r="NO127" s="629"/>
      <c r="NP127" s="629"/>
      <c r="NQ127" s="629"/>
      <c r="NR127" s="629"/>
      <c r="NS127" s="629"/>
      <c r="NT127" s="629"/>
      <c r="NU127" s="629"/>
      <c r="NV127" s="629"/>
      <c r="NW127" s="629"/>
      <c r="NX127" s="629"/>
      <c r="NY127" s="629"/>
      <c r="NZ127" s="629"/>
      <c r="OA127" s="629"/>
      <c r="OB127" s="629"/>
      <c r="OC127" s="629"/>
      <c r="OD127" s="629"/>
      <c r="OE127" s="629"/>
      <c r="OF127" s="629"/>
      <c r="OG127" s="629"/>
      <c r="OH127" s="629"/>
      <c r="OI127" s="629"/>
      <c r="OJ127" s="629"/>
      <c r="OK127" s="629"/>
      <c r="OL127" s="629"/>
      <c r="OM127" s="629"/>
      <c r="ON127" s="629"/>
      <c r="OO127" s="629"/>
      <c r="OP127" s="629"/>
      <c r="OQ127" s="629"/>
      <c r="OR127" s="629"/>
      <c r="OS127" s="629"/>
      <c r="OT127" s="629"/>
      <c r="OU127" s="629"/>
      <c r="OV127" s="629"/>
      <c r="OW127" s="629"/>
      <c r="OX127" s="629"/>
      <c r="OY127" s="629"/>
      <c r="OZ127" s="629"/>
      <c r="PA127" s="629"/>
      <c r="PB127" s="629"/>
      <c r="PC127" s="629"/>
      <c r="PD127" s="629"/>
      <c r="PE127" s="629"/>
      <c r="PF127" s="629"/>
      <c r="PG127" s="629"/>
      <c r="PH127" s="629"/>
      <c r="PI127" s="629"/>
      <c r="PJ127" s="629"/>
      <c r="PK127" s="629"/>
      <c r="PL127" s="629"/>
      <c r="PM127" s="629"/>
      <c r="PN127" s="629"/>
      <c r="PO127" s="629"/>
      <c r="PP127" s="629"/>
      <c r="PQ127" s="629"/>
      <c r="PR127" s="629"/>
      <c r="PS127" s="629"/>
      <c r="PT127" s="629"/>
      <c r="PU127" s="629"/>
      <c r="PV127" s="629"/>
      <c r="PW127" s="629"/>
      <c r="PX127" s="629"/>
      <c r="PY127" s="629"/>
      <c r="PZ127" s="629"/>
      <c r="QA127" s="629"/>
      <c r="QB127" s="629"/>
      <c r="QC127" s="629"/>
      <c r="QD127" s="629"/>
      <c r="QE127" s="629"/>
      <c r="QF127" s="629"/>
      <c r="QG127" s="629"/>
      <c r="QH127" s="629"/>
      <c r="QI127" s="629"/>
      <c r="QJ127" s="629"/>
      <c r="QK127" s="629"/>
      <c r="QL127" s="629"/>
      <c r="QM127" s="629"/>
      <c r="QN127" s="629"/>
      <c r="QO127" s="629"/>
      <c r="QP127" s="629"/>
      <c r="QQ127" s="629"/>
      <c r="QR127" s="629"/>
      <c r="QS127" s="629"/>
      <c r="QT127" s="629"/>
      <c r="QU127" s="629"/>
      <c r="QV127" s="629"/>
      <c r="QW127" s="629"/>
      <c r="QX127" s="629"/>
      <c r="QY127" s="629"/>
      <c r="QZ127" s="629"/>
      <c r="RA127" s="629"/>
      <c r="RB127" s="629"/>
      <c r="RC127" s="629"/>
      <c r="RD127" s="629"/>
      <c r="RE127" s="629"/>
      <c r="RF127" s="629"/>
      <c r="RG127" s="629"/>
      <c r="RH127" s="629"/>
      <c r="RI127" s="629"/>
      <c r="RJ127" s="629"/>
      <c r="RK127" s="629"/>
      <c r="RL127" s="629"/>
      <c r="RM127" s="629"/>
      <c r="RN127" s="629"/>
      <c r="RO127" s="629"/>
      <c r="RP127" s="629"/>
      <c r="RQ127" s="629"/>
      <c r="RR127" s="629"/>
      <c r="RS127" s="629"/>
      <c r="RT127" s="629"/>
      <c r="RU127" s="629"/>
      <c r="RV127" s="629"/>
      <c r="RW127" s="629"/>
      <c r="RX127" s="629"/>
      <c r="RY127" s="629"/>
      <c r="RZ127" s="629"/>
      <c r="SA127" s="629"/>
      <c r="SB127" s="629"/>
      <c r="SC127" s="629"/>
      <c r="SD127" s="629"/>
      <c r="SE127" s="629"/>
      <c r="SF127" s="629"/>
      <c r="SG127" s="629"/>
      <c r="SH127" s="629"/>
      <c r="SI127" s="629"/>
      <c r="SJ127" s="629"/>
      <c r="SK127" s="629"/>
      <c r="SL127" s="629"/>
      <c r="SM127" s="629"/>
      <c r="SN127" s="629"/>
      <c r="SO127" s="629"/>
      <c r="SP127" s="629"/>
      <c r="SQ127" s="629"/>
      <c r="SR127" s="629"/>
      <c r="SS127" s="629"/>
      <c r="ST127" s="629"/>
      <c r="SU127" s="629"/>
      <c r="SV127" s="629"/>
      <c r="SW127" s="629"/>
      <c r="SX127" s="629"/>
      <c r="SY127" s="629"/>
      <c r="SZ127" s="629"/>
      <c r="TA127" s="629"/>
      <c r="TB127" s="629"/>
      <c r="TC127" s="629"/>
      <c r="TD127" s="629"/>
      <c r="TE127" s="629"/>
      <c r="TF127" s="629"/>
      <c r="TG127" s="629"/>
      <c r="TH127" s="629"/>
      <c r="TI127" s="629"/>
      <c r="TJ127" s="629"/>
      <c r="TK127" s="629"/>
      <c r="TL127" s="629"/>
      <c r="TM127" s="629"/>
      <c r="TN127" s="629"/>
      <c r="TO127" s="629"/>
      <c r="TP127" s="629"/>
      <c r="TQ127" s="629"/>
      <c r="TR127" s="629"/>
      <c r="TS127" s="629"/>
      <c r="TT127" s="629"/>
      <c r="TU127" s="629"/>
      <c r="TV127" s="629"/>
      <c r="TW127" s="629"/>
      <c r="TX127" s="629"/>
      <c r="TY127" s="629"/>
      <c r="TZ127" s="629"/>
      <c r="UA127" s="629"/>
      <c r="UB127" s="629"/>
      <c r="UC127" s="629"/>
      <c r="UD127" s="629"/>
      <c r="UE127" s="629"/>
      <c r="UF127" s="629"/>
      <c r="UG127" s="629"/>
      <c r="UH127" s="629"/>
      <c r="UI127" s="629"/>
      <c r="UJ127" s="629"/>
      <c r="UK127" s="629"/>
      <c r="UL127" s="629"/>
      <c r="UM127" s="629"/>
      <c r="UN127" s="629"/>
      <c r="UO127" s="629"/>
      <c r="UP127" s="629"/>
      <c r="UQ127" s="629"/>
      <c r="UR127" s="629"/>
      <c r="US127" s="629"/>
      <c r="UT127" s="629"/>
      <c r="UU127" s="629"/>
      <c r="UV127" s="629"/>
      <c r="UW127" s="629"/>
      <c r="UX127" s="629"/>
      <c r="UY127" s="629"/>
      <c r="UZ127" s="629"/>
      <c r="VA127" s="629"/>
      <c r="VB127" s="629"/>
      <c r="VC127" s="629"/>
      <c r="VD127" s="629"/>
      <c r="VE127" s="629"/>
      <c r="VF127" s="629"/>
      <c r="VG127" s="629"/>
      <c r="VH127" s="629"/>
      <c r="VI127" s="629"/>
      <c r="VJ127" s="629"/>
      <c r="VK127" s="629"/>
      <c r="VL127" s="629"/>
      <c r="VM127" s="629"/>
      <c r="VN127" s="629"/>
      <c r="VO127" s="629"/>
      <c r="VP127" s="629"/>
      <c r="VQ127" s="629"/>
      <c r="VR127" s="629"/>
      <c r="VS127" s="629"/>
      <c r="VT127" s="629"/>
      <c r="VU127" s="629"/>
      <c r="VV127" s="629"/>
      <c r="VW127" s="629"/>
      <c r="VX127" s="629"/>
      <c r="VY127" s="629"/>
      <c r="VZ127" s="629"/>
      <c r="WA127" s="629"/>
      <c r="WB127" s="629"/>
      <c r="WC127" s="629"/>
      <c r="WD127" s="629"/>
      <c r="WE127" s="629"/>
      <c r="WF127" s="629"/>
      <c r="WG127" s="629"/>
      <c r="WH127" s="629"/>
      <c r="WI127" s="629"/>
      <c r="WJ127" s="629"/>
      <c r="WK127" s="629"/>
      <c r="WL127" s="629"/>
      <c r="WM127" s="629"/>
      <c r="WN127" s="629"/>
      <c r="WO127" s="629"/>
      <c r="WP127" s="629"/>
      <c r="WQ127" s="629"/>
      <c r="WR127" s="629"/>
      <c r="WS127" s="629"/>
      <c r="WT127" s="629"/>
      <c r="WU127" s="629"/>
      <c r="WV127" s="629"/>
      <c r="WW127" s="629"/>
      <c r="WX127" s="629"/>
      <c r="WY127" s="629"/>
      <c r="WZ127" s="629"/>
      <c r="XA127" s="629"/>
      <c r="XB127" s="629"/>
      <c r="XC127" s="629"/>
      <c r="XD127" s="629"/>
      <c r="XE127" s="629"/>
      <c r="XF127" s="629"/>
      <c r="XG127" s="629"/>
      <c r="XH127" s="629"/>
      <c r="XI127" s="629"/>
      <c r="XJ127" s="629"/>
      <c r="XK127" s="629"/>
      <c r="XL127" s="629"/>
      <c r="XM127" s="629"/>
      <c r="XN127" s="629"/>
      <c r="XO127" s="629"/>
      <c r="XP127" s="629"/>
      <c r="XQ127" s="629"/>
      <c r="XR127" s="629"/>
      <c r="XS127" s="629"/>
      <c r="XT127" s="629"/>
      <c r="XU127" s="629"/>
      <c r="XV127" s="629"/>
      <c r="XW127" s="629"/>
      <c r="XX127" s="629"/>
      <c r="XY127" s="629"/>
      <c r="XZ127" s="629"/>
      <c r="YA127" s="629"/>
      <c r="YB127" s="629"/>
      <c r="YC127" s="629"/>
      <c r="YD127" s="629"/>
      <c r="YE127" s="629"/>
      <c r="YF127" s="629"/>
      <c r="YG127" s="629"/>
      <c r="YH127" s="629"/>
      <c r="YI127" s="629"/>
      <c r="YJ127" s="629"/>
      <c r="YK127" s="629"/>
      <c r="YL127" s="629"/>
      <c r="YM127" s="629"/>
      <c r="YN127" s="629"/>
      <c r="YO127" s="629"/>
      <c r="YP127" s="629"/>
      <c r="YQ127" s="629"/>
      <c r="YR127" s="629"/>
      <c r="YS127" s="629"/>
      <c r="YT127" s="629"/>
      <c r="YU127" s="629"/>
      <c r="YV127" s="629"/>
      <c r="YW127" s="629"/>
      <c r="YX127" s="629"/>
      <c r="YY127" s="629"/>
      <c r="YZ127" s="629"/>
      <c r="ZA127" s="629"/>
      <c r="ZB127" s="629"/>
      <c r="ZC127" s="629"/>
      <c r="ZD127" s="629"/>
      <c r="ZE127" s="629"/>
      <c r="ZF127" s="629"/>
      <c r="ZG127" s="629"/>
      <c r="ZH127" s="629"/>
      <c r="ZI127" s="629"/>
      <c r="ZJ127" s="629"/>
      <c r="ZK127" s="629"/>
      <c r="ZL127" s="629"/>
      <c r="ZM127" s="629"/>
      <c r="ZN127" s="629"/>
      <c r="ZO127" s="629"/>
      <c r="ZP127" s="629"/>
      <c r="ZQ127" s="629"/>
      <c r="ZR127" s="629"/>
      <c r="ZS127" s="629"/>
      <c r="ZT127" s="629"/>
      <c r="ZU127" s="629"/>
      <c r="ZV127" s="629"/>
      <c r="ZW127" s="629"/>
      <c r="ZX127" s="629"/>
      <c r="ZY127" s="629"/>
      <c r="ZZ127" s="629"/>
      <c r="AAA127" s="629"/>
      <c r="AAB127" s="629"/>
      <c r="AAC127" s="629"/>
      <c r="AAD127" s="629"/>
      <c r="AAE127" s="629"/>
      <c r="AAF127" s="629"/>
      <c r="AAG127" s="629"/>
      <c r="AAH127" s="629"/>
      <c r="AAI127" s="629"/>
      <c r="AAJ127" s="629"/>
      <c r="AAK127" s="629"/>
      <c r="AAL127" s="629"/>
      <c r="AAM127" s="629"/>
      <c r="AAN127" s="629"/>
      <c r="AAO127" s="629"/>
      <c r="AAP127" s="629"/>
      <c r="AAQ127" s="629"/>
      <c r="AAR127" s="629"/>
      <c r="AAS127" s="629"/>
      <c r="AAT127" s="629"/>
      <c r="AAU127" s="629"/>
      <c r="AAV127" s="629"/>
      <c r="AAW127" s="629"/>
      <c r="AAX127" s="629"/>
      <c r="AAY127" s="629"/>
      <c r="AAZ127" s="629"/>
      <c r="ABA127" s="629"/>
      <c r="ABB127" s="629"/>
      <c r="ABC127" s="629"/>
      <c r="ABD127" s="629"/>
      <c r="ABE127" s="629"/>
      <c r="ABF127" s="629"/>
      <c r="ABG127" s="629"/>
      <c r="ABH127" s="629"/>
      <c r="ABI127" s="629"/>
      <c r="ABJ127" s="629"/>
      <c r="ABK127" s="629"/>
      <c r="ABL127" s="629"/>
      <c r="ABM127" s="629"/>
      <c r="ABN127" s="629"/>
      <c r="ABO127" s="629"/>
      <c r="ABP127" s="629"/>
      <c r="ABQ127" s="629"/>
      <c r="ABR127" s="629"/>
      <c r="ABS127" s="629"/>
      <c r="ABT127" s="629"/>
      <c r="ABU127" s="629"/>
      <c r="ABV127" s="629"/>
      <c r="ABW127" s="629"/>
      <c r="ABX127" s="629"/>
      <c r="ABY127" s="629"/>
      <c r="ABZ127" s="629"/>
      <c r="ACA127" s="629"/>
      <c r="ACB127" s="629"/>
      <c r="ACC127" s="629"/>
      <c r="ACD127" s="629"/>
      <c r="ACE127" s="629"/>
      <c r="ACF127" s="629"/>
      <c r="ACG127" s="629"/>
      <c r="ACH127" s="629"/>
      <c r="ACI127" s="629"/>
      <c r="ACJ127" s="629"/>
      <c r="ACK127" s="629"/>
      <c r="ACL127" s="629"/>
      <c r="ACM127" s="629"/>
      <c r="ACN127" s="629"/>
      <c r="ACO127" s="629"/>
      <c r="ACP127" s="629"/>
      <c r="ACQ127" s="629"/>
      <c r="ACR127" s="629"/>
      <c r="ACS127" s="629"/>
      <c r="ACT127" s="629"/>
      <c r="ACU127" s="629"/>
      <c r="ACV127" s="629"/>
      <c r="ACW127" s="629"/>
      <c r="ACX127" s="629"/>
      <c r="ACY127" s="629"/>
      <c r="ACZ127" s="629"/>
      <c r="ADA127" s="629"/>
      <c r="ADB127" s="629"/>
      <c r="ADC127" s="629"/>
      <c r="ADD127" s="629"/>
      <c r="ADE127" s="629"/>
      <c r="ADF127" s="629"/>
      <c r="ADG127" s="629"/>
      <c r="ADH127" s="629"/>
      <c r="ADI127" s="629"/>
      <c r="ADJ127" s="629"/>
      <c r="ADK127" s="629"/>
      <c r="ADL127" s="629"/>
      <c r="ADM127" s="629"/>
      <c r="ADN127" s="629"/>
      <c r="ADO127" s="629"/>
      <c r="ADP127" s="629"/>
      <c r="ADQ127" s="629"/>
      <c r="ADR127" s="629"/>
      <c r="ADS127" s="629"/>
      <c r="ADT127" s="629"/>
      <c r="ADU127" s="629"/>
      <c r="ADV127" s="629"/>
      <c r="ADW127" s="629"/>
      <c r="ADX127" s="629"/>
      <c r="ADY127" s="629"/>
      <c r="ADZ127" s="629"/>
      <c r="AEA127" s="629"/>
      <c r="AEB127" s="629"/>
      <c r="AEC127" s="629"/>
      <c r="AED127" s="629"/>
      <c r="AEE127" s="629"/>
      <c r="AEF127" s="629"/>
      <c r="AEG127" s="629"/>
      <c r="AEH127" s="629"/>
      <c r="AEI127" s="629"/>
      <c r="AEJ127" s="629"/>
      <c r="AEK127" s="629"/>
      <c r="AEL127" s="629"/>
      <c r="AEM127" s="629"/>
      <c r="AEN127" s="629"/>
      <c r="AEO127" s="629"/>
      <c r="AEP127" s="629"/>
      <c r="AEQ127" s="629"/>
      <c r="AER127" s="629"/>
      <c r="AES127" s="629"/>
      <c r="AET127" s="629"/>
      <c r="AEU127" s="629"/>
      <c r="AEV127" s="629"/>
      <c r="AEW127" s="629"/>
      <c r="AEX127" s="629"/>
      <c r="AEY127" s="629"/>
      <c r="AEZ127" s="629"/>
      <c r="AFA127" s="629"/>
      <c r="AFB127" s="629"/>
      <c r="AFC127" s="629"/>
      <c r="AFD127" s="629"/>
      <c r="AFE127" s="629"/>
      <c r="AFF127" s="629"/>
      <c r="AFG127" s="629"/>
      <c r="AFH127" s="629"/>
      <c r="AFI127" s="629"/>
      <c r="AFJ127" s="629"/>
      <c r="AFK127" s="629"/>
      <c r="AFL127" s="629"/>
      <c r="AFM127" s="629"/>
      <c r="AFN127" s="629"/>
      <c r="AFO127" s="629"/>
      <c r="AFP127" s="629"/>
      <c r="AFQ127" s="629"/>
      <c r="AFR127" s="629"/>
      <c r="AFS127" s="629"/>
      <c r="AFT127" s="629"/>
      <c r="AFU127" s="629"/>
      <c r="AFV127" s="629"/>
      <c r="AFW127" s="629"/>
      <c r="AFX127" s="629"/>
      <c r="AFY127" s="629"/>
      <c r="AFZ127" s="629"/>
      <c r="AGA127" s="629"/>
      <c r="AGB127" s="629"/>
      <c r="AGC127" s="629"/>
      <c r="AGD127" s="629"/>
      <c r="AGE127" s="629"/>
      <c r="AGF127" s="629"/>
      <c r="AGG127" s="629"/>
      <c r="AGH127" s="629"/>
      <c r="AGI127" s="629"/>
      <c r="AGJ127" s="629"/>
      <c r="AGK127" s="629"/>
      <c r="AGL127" s="629"/>
      <c r="AGM127" s="629"/>
      <c r="AGN127" s="629"/>
      <c r="AGO127" s="629"/>
      <c r="AGP127" s="629"/>
      <c r="AGQ127" s="629"/>
      <c r="AGR127" s="629"/>
      <c r="AGS127" s="629"/>
      <c r="AGT127" s="629"/>
      <c r="AGU127" s="629"/>
      <c r="AGV127" s="629"/>
      <c r="AGW127" s="629"/>
      <c r="AGX127" s="629"/>
      <c r="AGY127" s="629"/>
      <c r="AGZ127" s="629"/>
      <c r="AHA127" s="629"/>
      <c r="AHB127" s="629"/>
      <c r="AHC127" s="629"/>
      <c r="AHD127" s="629"/>
      <c r="AHE127" s="629"/>
      <c r="AHF127" s="629"/>
      <c r="AHG127" s="629"/>
      <c r="AHH127" s="629"/>
      <c r="AHI127" s="629"/>
      <c r="AHJ127" s="629"/>
      <c r="AHK127" s="629"/>
      <c r="AHL127" s="629"/>
      <c r="AHM127" s="629"/>
      <c r="AHN127" s="629"/>
      <c r="AHO127" s="629"/>
      <c r="AHP127" s="629"/>
      <c r="AHQ127" s="629"/>
      <c r="AHR127" s="629"/>
      <c r="AHS127" s="629"/>
      <c r="AHT127" s="629"/>
      <c r="AHU127" s="629"/>
      <c r="AHV127" s="629"/>
      <c r="AHW127" s="629"/>
      <c r="AHX127" s="629"/>
      <c r="AHY127" s="629"/>
      <c r="AHZ127" s="629"/>
      <c r="AIA127" s="629"/>
      <c r="AIB127" s="629"/>
      <c r="AIC127" s="629"/>
      <c r="AID127" s="629"/>
      <c r="AIE127" s="629"/>
      <c r="AIF127" s="629"/>
      <c r="AIG127" s="629"/>
      <c r="AIH127" s="629"/>
      <c r="AII127" s="629"/>
    </row>
    <row r="128" spans="1:919" s="562" customFormat="1" ht="31.75" customHeight="1" x14ac:dyDescent="0.75">
      <c r="A128" s="2031"/>
      <c r="B128" s="2031"/>
      <c r="C128" s="759">
        <v>16.399999999999999</v>
      </c>
      <c r="D128" s="760" t="s">
        <v>47</v>
      </c>
      <c r="E128" s="744" t="s">
        <v>25</v>
      </c>
      <c r="F128" s="745" t="s">
        <v>12</v>
      </c>
      <c r="G128" s="568">
        <f t="array" ref="G128">INDEX('Salary . staff rates'!$A$6:$C$28,MATCH(1,('Salary . staff rates'!$A$6:$A$28=MNO!E128)*('Salary . staff rates'!$B$6:$B$28=MNO!F128),0),3)</f>
        <v>75000</v>
      </c>
      <c r="H128" s="552">
        <f t="shared" si="189"/>
        <v>526.31578947368428</v>
      </c>
      <c r="I128" s="752" t="s">
        <v>0</v>
      </c>
      <c r="J128" s="753" t="s">
        <v>0</v>
      </c>
      <c r="K128" s="754">
        <v>15</v>
      </c>
      <c r="L128" s="1747">
        <f t="shared" si="204"/>
        <v>7894.7368421052643</v>
      </c>
      <c r="M128" s="756" t="s">
        <v>31</v>
      </c>
      <c r="N128" s="757">
        <f>IF(M128="Yes",L128*'Salary . staff rates'!$C$34,0)</f>
        <v>0</v>
      </c>
      <c r="O128" s="558"/>
      <c r="P128" s="555">
        <v>1</v>
      </c>
      <c r="Q128" s="555">
        <v>1</v>
      </c>
      <c r="R128" s="574"/>
      <c r="S128" s="563">
        <v>3</v>
      </c>
      <c r="T128" s="563">
        <f t="shared" si="202"/>
        <v>3</v>
      </c>
      <c r="U128" s="563">
        <f t="shared" si="203"/>
        <v>3</v>
      </c>
      <c r="W128" s="555">
        <v>1</v>
      </c>
      <c r="Y128" s="1012">
        <f t="shared" si="205"/>
        <v>7894.7368421052643</v>
      </c>
      <c r="Z128" s="1012">
        <f t="shared" si="206"/>
        <v>0</v>
      </c>
      <c r="AB128" s="1012">
        <f t="shared" si="207"/>
        <v>7894.7368421052643</v>
      </c>
      <c r="AC128" s="1012">
        <f t="shared" si="208"/>
        <v>0</v>
      </c>
      <c r="AD128" s="1839"/>
      <c r="AE128" s="1012">
        <f t="shared" si="209"/>
        <v>23684.210526315794</v>
      </c>
      <c r="AF128" s="1012">
        <f t="shared" si="210"/>
        <v>0</v>
      </c>
      <c r="AH128" s="1012">
        <f t="shared" si="211"/>
        <v>23684.210526315794</v>
      </c>
      <c r="AI128" s="1012">
        <f t="shared" si="212"/>
        <v>0</v>
      </c>
      <c r="AJ128" s="1839"/>
      <c r="AK128" s="498"/>
      <c r="AL128" s="548"/>
      <c r="AN128" s="1012">
        <f t="shared" si="213"/>
        <v>0</v>
      </c>
      <c r="AO128" s="1012">
        <f t="shared" si="214"/>
        <v>0</v>
      </c>
      <c r="AP128" s="564"/>
      <c r="AQ128" s="1012">
        <f t="shared" si="215"/>
        <v>0</v>
      </c>
      <c r="AR128" s="1012">
        <f t="shared" si="216"/>
        <v>0</v>
      </c>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29"/>
      <c r="BW128" s="629"/>
      <c r="BX128" s="629"/>
      <c r="BY128" s="629"/>
      <c r="BZ128" s="629"/>
      <c r="CA128" s="629"/>
      <c r="CB128" s="629"/>
      <c r="CC128" s="629"/>
      <c r="CD128" s="629"/>
      <c r="CE128" s="629"/>
      <c r="CF128" s="629"/>
      <c r="CG128" s="629"/>
      <c r="CH128" s="629"/>
      <c r="CI128" s="629"/>
      <c r="CJ128" s="629"/>
      <c r="CK128" s="629"/>
      <c r="CL128" s="629"/>
      <c r="CM128" s="629"/>
      <c r="CN128" s="629"/>
      <c r="CO128" s="629"/>
      <c r="CP128" s="629"/>
      <c r="CQ128" s="629"/>
      <c r="CR128" s="629"/>
      <c r="CS128" s="629"/>
      <c r="CT128" s="629"/>
      <c r="CU128" s="629"/>
      <c r="CV128" s="629"/>
      <c r="CW128" s="629"/>
      <c r="CX128" s="629"/>
      <c r="CY128" s="629"/>
      <c r="CZ128" s="629"/>
      <c r="DA128" s="629"/>
      <c r="DB128" s="629"/>
      <c r="DC128" s="629"/>
      <c r="DD128" s="629"/>
      <c r="DE128" s="629"/>
      <c r="DF128" s="629"/>
      <c r="DG128" s="629"/>
      <c r="DH128" s="629"/>
      <c r="DI128" s="629"/>
      <c r="DJ128" s="629"/>
      <c r="DK128" s="629"/>
      <c r="DL128" s="629"/>
      <c r="DM128" s="629"/>
      <c r="DN128" s="629"/>
      <c r="DO128" s="629"/>
      <c r="DP128" s="629"/>
      <c r="DQ128" s="629"/>
      <c r="DR128" s="629"/>
      <c r="DS128" s="629"/>
      <c r="DT128" s="629"/>
      <c r="DU128" s="629"/>
      <c r="DV128" s="629"/>
      <c r="DW128" s="629"/>
      <c r="DX128" s="629"/>
      <c r="DY128" s="629"/>
      <c r="DZ128" s="629"/>
      <c r="EA128" s="629"/>
      <c r="EB128" s="629"/>
      <c r="EC128" s="629"/>
      <c r="ED128" s="629"/>
      <c r="EE128" s="629"/>
      <c r="EF128" s="629"/>
      <c r="EG128" s="629"/>
      <c r="EH128" s="629"/>
      <c r="EI128" s="629"/>
      <c r="EJ128" s="629"/>
      <c r="EK128" s="629"/>
      <c r="EL128" s="629"/>
      <c r="EM128" s="629"/>
      <c r="EN128" s="629"/>
      <c r="EO128" s="629"/>
      <c r="EP128" s="629"/>
      <c r="EQ128" s="629"/>
      <c r="ER128" s="629"/>
      <c r="ES128" s="629"/>
      <c r="ET128" s="629"/>
      <c r="EU128" s="629"/>
      <c r="EV128" s="629"/>
      <c r="EW128" s="629"/>
      <c r="EX128" s="629"/>
      <c r="EY128" s="629"/>
      <c r="EZ128" s="629"/>
      <c r="FA128" s="629"/>
      <c r="FB128" s="629"/>
      <c r="FC128" s="629"/>
      <c r="FD128" s="629"/>
      <c r="FE128" s="629"/>
      <c r="FF128" s="629"/>
      <c r="FG128" s="629"/>
      <c r="FH128" s="629"/>
      <c r="FI128" s="629"/>
      <c r="FJ128" s="629"/>
      <c r="FK128" s="629"/>
      <c r="FL128" s="629"/>
      <c r="FM128" s="629"/>
      <c r="FN128" s="629"/>
      <c r="FO128" s="629"/>
      <c r="FP128" s="629"/>
      <c r="FQ128" s="629"/>
      <c r="FR128" s="629"/>
      <c r="FS128" s="629"/>
      <c r="FT128" s="629"/>
      <c r="FU128" s="629"/>
      <c r="FV128" s="629"/>
      <c r="FW128" s="629"/>
      <c r="FX128" s="629"/>
      <c r="FY128" s="629"/>
      <c r="FZ128" s="629"/>
      <c r="GA128" s="629"/>
      <c r="GB128" s="629"/>
      <c r="GC128" s="629"/>
      <c r="GD128" s="629"/>
      <c r="GE128" s="629"/>
      <c r="GF128" s="629"/>
      <c r="GG128" s="629"/>
      <c r="GH128" s="629"/>
      <c r="GI128" s="629"/>
      <c r="GJ128" s="629"/>
      <c r="GK128" s="629"/>
      <c r="GL128" s="629"/>
      <c r="GM128" s="629"/>
      <c r="GN128" s="629"/>
      <c r="GO128" s="629"/>
      <c r="GP128" s="629"/>
      <c r="GQ128" s="629"/>
      <c r="GR128" s="629"/>
      <c r="GS128" s="629"/>
      <c r="GT128" s="629"/>
      <c r="GU128" s="629"/>
      <c r="GV128" s="629"/>
      <c r="GW128" s="629"/>
      <c r="GX128" s="629"/>
      <c r="GY128" s="629"/>
      <c r="GZ128" s="629"/>
      <c r="HA128" s="629"/>
      <c r="HB128" s="629"/>
      <c r="HC128" s="629"/>
      <c r="HD128" s="629"/>
      <c r="HE128" s="629"/>
      <c r="HF128" s="629"/>
      <c r="HG128" s="629"/>
      <c r="HH128" s="629"/>
      <c r="HI128" s="629"/>
      <c r="HJ128" s="629"/>
      <c r="HK128" s="629"/>
      <c r="HL128" s="629"/>
      <c r="HM128" s="629"/>
      <c r="HN128" s="629"/>
      <c r="HO128" s="629"/>
      <c r="HP128" s="629"/>
      <c r="HQ128" s="629"/>
      <c r="HR128" s="629"/>
      <c r="HS128" s="629"/>
      <c r="HT128" s="629"/>
      <c r="HU128" s="629"/>
      <c r="HV128" s="629"/>
      <c r="HW128" s="629"/>
      <c r="HX128" s="629"/>
      <c r="HY128" s="629"/>
      <c r="HZ128" s="629"/>
      <c r="IA128" s="629"/>
      <c r="IB128" s="629"/>
      <c r="IC128" s="629"/>
      <c r="ID128" s="629"/>
      <c r="IE128" s="629"/>
      <c r="IF128" s="629"/>
      <c r="IG128" s="629"/>
      <c r="IH128" s="629"/>
      <c r="II128" s="629"/>
      <c r="IJ128" s="629"/>
      <c r="IK128" s="629"/>
      <c r="IL128" s="629"/>
      <c r="IM128" s="629"/>
      <c r="IN128" s="629"/>
      <c r="IO128" s="629"/>
      <c r="IP128" s="629"/>
      <c r="IQ128" s="629"/>
      <c r="IR128" s="629"/>
      <c r="IS128" s="629"/>
      <c r="IT128" s="629"/>
      <c r="IU128" s="629"/>
      <c r="IV128" s="629"/>
      <c r="IW128" s="629"/>
      <c r="IX128" s="629"/>
      <c r="IY128" s="629"/>
      <c r="IZ128" s="629"/>
      <c r="JA128" s="629"/>
      <c r="JB128" s="629"/>
      <c r="JC128" s="629"/>
      <c r="JD128" s="629"/>
      <c r="JE128" s="629"/>
      <c r="JF128" s="629"/>
      <c r="JG128" s="629"/>
      <c r="JH128" s="629"/>
      <c r="JI128" s="629"/>
      <c r="JJ128" s="629"/>
      <c r="JK128" s="629"/>
      <c r="JL128" s="629"/>
      <c r="JM128" s="629"/>
      <c r="JN128" s="629"/>
      <c r="JO128" s="629"/>
      <c r="JP128" s="629"/>
      <c r="JQ128" s="629"/>
      <c r="JR128" s="629"/>
      <c r="JS128" s="629"/>
      <c r="JT128" s="629"/>
      <c r="JU128" s="629"/>
      <c r="JV128" s="629"/>
      <c r="JW128" s="629"/>
      <c r="JX128" s="629"/>
      <c r="JY128" s="629"/>
      <c r="JZ128" s="629"/>
      <c r="KA128" s="629"/>
      <c r="KB128" s="629"/>
      <c r="KC128" s="629"/>
      <c r="KD128" s="629"/>
      <c r="KE128" s="629"/>
      <c r="KF128" s="629"/>
      <c r="KG128" s="629"/>
      <c r="KH128" s="629"/>
      <c r="KI128" s="629"/>
      <c r="KJ128" s="629"/>
      <c r="KK128" s="629"/>
      <c r="KL128" s="629"/>
      <c r="KM128" s="629"/>
      <c r="KN128" s="629"/>
      <c r="KO128" s="629"/>
      <c r="KP128" s="629"/>
      <c r="KQ128" s="629"/>
      <c r="KR128" s="629"/>
      <c r="KS128" s="629"/>
      <c r="KT128" s="629"/>
      <c r="KU128" s="629"/>
      <c r="KV128" s="629"/>
      <c r="KW128" s="629"/>
      <c r="KX128" s="629"/>
      <c r="KY128" s="629"/>
      <c r="KZ128" s="629"/>
      <c r="LA128" s="629"/>
      <c r="LB128" s="629"/>
      <c r="LC128" s="629"/>
      <c r="LD128" s="629"/>
      <c r="LE128" s="629"/>
      <c r="LF128" s="629"/>
      <c r="LG128" s="629"/>
      <c r="LH128" s="629"/>
      <c r="LI128" s="629"/>
      <c r="LJ128" s="629"/>
      <c r="LK128" s="629"/>
      <c r="LL128" s="629"/>
      <c r="LM128" s="629"/>
      <c r="LN128" s="629"/>
      <c r="LO128" s="629"/>
      <c r="LP128" s="629"/>
      <c r="LQ128" s="629"/>
      <c r="LR128" s="629"/>
      <c r="LS128" s="629"/>
      <c r="LT128" s="629"/>
      <c r="LU128" s="629"/>
      <c r="LV128" s="629"/>
      <c r="LW128" s="629"/>
      <c r="LX128" s="629"/>
      <c r="LY128" s="629"/>
      <c r="LZ128" s="629"/>
      <c r="MA128" s="629"/>
      <c r="MB128" s="629"/>
      <c r="MC128" s="629"/>
      <c r="MD128" s="629"/>
      <c r="ME128" s="629"/>
      <c r="MF128" s="629"/>
      <c r="MG128" s="629"/>
      <c r="MH128" s="629"/>
      <c r="MI128" s="629"/>
      <c r="MJ128" s="629"/>
      <c r="MK128" s="629"/>
      <c r="ML128" s="629"/>
      <c r="MM128" s="629"/>
      <c r="MN128" s="629"/>
      <c r="MO128" s="629"/>
      <c r="MP128" s="629"/>
      <c r="MQ128" s="629"/>
      <c r="MR128" s="629"/>
      <c r="MS128" s="629"/>
      <c r="MT128" s="629"/>
      <c r="MU128" s="629"/>
      <c r="MV128" s="629"/>
      <c r="MW128" s="629"/>
      <c r="MX128" s="629"/>
      <c r="MY128" s="629"/>
      <c r="MZ128" s="629"/>
      <c r="NA128" s="629"/>
      <c r="NB128" s="629"/>
      <c r="NC128" s="629"/>
      <c r="ND128" s="629"/>
      <c r="NE128" s="629"/>
      <c r="NF128" s="629"/>
      <c r="NG128" s="629"/>
      <c r="NH128" s="629"/>
      <c r="NI128" s="629"/>
      <c r="NJ128" s="629"/>
      <c r="NK128" s="629"/>
      <c r="NL128" s="629"/>
      <c r="NM128" s="629"/>
      <c r="NN128" s="629"/>
      <c r="NO128" s="629"/>
      <c r="NP128" s="629"/>
      <c r="NQ128" s="629"/>
      <c r="NR128" s="629"/>
      <c r="NS128" s="629"/>
      <c r="NT128" s="629"/>
      <c r="NU128" s="629"/>
      <c r="NV128" s="629"/>
      <c r="NW128" s="629"/>
      <c r="NX128" s="629"/>
      <c r="NY128" s="629"/>
      <c r="NZ128" s="629"/>
      <c r="OA128" s="629"/>
      <c r="OB128" s="629"/>
      <c r="OC128" s="629"/>
      <c r="OD128" s="629"/>
      <c r="OE128" s="629"/>
      <c r="OF128" s="629"/>
      <c r="OG128" s="629"/>
      <c r="OH128" s="629"/>
      <c r="OI128" s="629"/>
      <c r="OJ128" s="629"/>
      <c r="OK128" s="629"/>
      <c r="OL128" s="629"/>
      <c r="OM128" s="629"/>
      <c r="ON128" s="629"/>
      <c r="OO128" s="629"/>
      <c r="OP128" s="629"/>
      <c r="OQ128" s="629"/>
      <c r="OR128" s="629"/>
      <c r="OS128" s="629"/>
      <c r="OT128" s="629"/>
      <c r="OU128" s="629"/>
      <c r="OV128" s="629"/>
      <c r="OW128" s="629"/>
      <c r="OX128" s="629"/>
      <c r="OY128" s="629"/>
      <c r="OZ128" s="629"/>
      <c r="PA128" s="629"/>
      <c r="PB128" s="629"/>
      <c r="PC128" s="629"/>
      <c r="PD128" s="629"/>
      <c r="PE128" s="629"/>
      <c r="PF128" s="629"/>
      <c r="PG128" s="629"/>
      <c r="PH128" s="629"/>
      <c r="PI128" s="629"/>
      <c r="PJ128" s="629"/>
      <c r="PK128" s="629"/>
      <c r="PL128" s="629"/>
      <c r="PM128" s="629"/>
      <c r="PN128" s="629"/>
      <c r="PO128" s="629"/>
      <c r="PP128" s="629"/>
      <c r="PQ128" s="629"/>
      <c r="PR128" s="629"/>
      <c r="PS128" s="629"/>
      <c r="PT128" s="629"/>
      <c r="PU128" s="629"/>
      <c r="PV128" s="629"/>
      <c r="PW128" s="629"/>
      <c r="PX128" s="629"/>
      <c r="PY128" s="629"/>
      <c r="PZ128" s="629"/>
      <c r="QA128" s="629"/>
      <c r="QB128" s="629"/>
      <c r="QC128" s="629"/>
      <c r="QD128" s="629"/>
      <c r="QE128" s="629"/>
      <c r="QF128" s="629"/>
      <c r="QG128" s="629"/>
      <c r="QH128" s="629"/>
      <c r="QI128" s="629"/>
      <c r="QJ128" s="629"/>
      <c r="QK128" s="629"/>
      <c r="QL128" s="629"/>
      <c r="QM128" s="629"/>
      <c r="QN128" s="629"/>
      <c r="QO128" s="629"/>
      <c r="QP128" s="629"/>
      <c r="QQ128" s="629"/>
      <c r="QR128" s="629"/>
      <c r="QS128" s="629"/>
      <c r="QT128" s="629"/>
      <c r="QU128" s="629"/>
      <c r="QV128" s="629"/>
      <c r="QW128" s="629"/>
      <c r="QX128" s="629"/>
      <c r="QY128" s="629"/>
      <c r="QZ128" s="629"/>
      <c r="RA128" s="629"/>
      <c r="RB128" s="629"/>
      <c r="RC128" s="629"/>
      <c r="RD128" s="629"/>
      <c r="RE128" s="629"/>
      <c r="RF128" s="629"/>
      <c r="RG128" s="629"/>
      <c r="RH128" s="629"/>
      <c r="RI128" s="629"/>
      <c r="RJ128" s="629"/>
      <c r="RK128" s="629"/>
      <c r="RL128" s="629"/>
      <c r="RM128" s="629"/>
      <c r="RN128" s="629"/>
      <c r="RO128" s="629"/>
      <c r="RP128" s="629"/>
      <c r="RQ128" s="629"/>
      <c r="RR128" s="629"/>
      <c r="RS128" s="629"/>
      <c r="RT128" s="629"/>
      <c r="RU128" s="629"/>
      <c r="RV128" s="629"/>
      <c r="RW128" s="629"/>
      <c r="RX128" s="629"/>
      <c r="RY128" s="629"/>
      <c r="RZ128" s="629"/>
      <c r="SA128" s="629"/>
      <c r="SB128" s="629"/>
      <c r="SC128" s="629"/>
      <c r="SD128" s="629"/>
      <c r="SE128" s="629"/>
      <c r="SF128" s="629"/>
      <c r="SG128" s="629"/>
      <c r="SH128" s="629"/>
      <c r="SI128" s="629"/>
      <c r="SJ128" s="629"/>
      <c r="SK128" s="629"/>
      <c r="SL128" s="629"/>
      <c r="SM128" s="629"/>
      <c r="SN128" s="629"/>
      <c r="SO128" s="629"/>
      <c r="SP128" s="629"/>
      <c r="SQ128" s="629"/>
      <c r="SR128" s="629"/>
      <c r="SS128" s="629"/>
      <c r="ST128" s="629"/>
      <c r="SU128" s="629"/>
      <c r="SV128" s="629"/>
      <c r="SW128" s="629"/>
      <c r="SX128" s="629"/>
      <c r="SY128" s="629"/>
      <c r="SZ128" s="629"/>
      <c r="TA128" s="629"/>
      <c r="TB128" s="629"/>
      <c r="TC128" s="629"/>
      <c r="TD128" s="629"/>
      <c r="TE128" s="629"/>
      <c r="TF128" s="629"/>
      <c r="TG128" s="629"/>
      <c r="TH128" s="629"/>
      <c r="TI128" s="629"/>
      <c r="TJ128" s="629"/>
      <c r="TK128" s="629"/>
      <c r="TL128" s="629"/>
      <c r="TM128" s="629"/>
      <c r="TN128" s="629"/>
      <c r="TO128" s="629"/>
      <c r="TP128" s="629"/>
      <c r="TQ128" s="629"/>
      <c r="TR128" s="629"/>
      <c r="TS128" s="629"/>
      <c r="TT128" s="629"/>
      <c r="TU128" s="629"/>
      <c r="TV128" s="629"/>
      <c r="TW128" s="629"/>
      <c r="TX128" s="629"/>
      <c r="TY128" s="629"/>
      <c r="TZ128" s="629"/>
      <c r="UA128" s="629"/>
      <c r="UB128" s="629"/>
      <c r="UC128" s="629"/>
      <c r="UD128" s="629"/>
      <c r="UE128" s="629"/>
      <c r="UF128" s="629"/>
      <c r="UG128" s="629"/>
      <c r="UH128" s="629"/>
      <c r="UI128" s="629"/>
      <c r="UJ128" s="629"/>
      <c r="UK128" s="629"/>
      <c r="UL128" s="629"/>
      <c r="UM128" s="629"/>
      <c r="UN128" s="629"/>
      <c r="UO128" s="629"/>
      <c r="UP128" s="629"/>
      <c r="UQ128" s="629"/>
      <c r="UR128" s="629"/>
      <c r="US128" s="629"/>
      <c r="UT128" s="629"/>
      <c r="UU128" s="629"/>
      <c r="UV128" s="629"/>
      <c r="UW128" s="629"/>
      <c r="UX128" s="629"/>
      <c r="UY128" s="629"/>
      <c r="UZ128" s="629"/>
      <c r="VA128" s="629"/>
      <c r="VB128" s="629"/>
      <c r="VC128" s="629"/>
      <c r="VD128" s="629"/>
      <c r="VE128" s="629"/>
      <c r="VF128" s="629"/>
      <c r="VG128" s="629"/>
      <c r="VH128" s="629"/>
      <c r="VI128" s="629"/>
      <c r="VJ128" s="629"/>
      <c r="VK128" s="629"/>
      <c r="VL128" s="629"/>
      <c r="VM128" s="629"/>
      <c r="VN128" s="629"/>
      <c r="VO128" s="629"/>
      <c r="VP128" s="629"/>
      <c r="VQ128" s="629"/>
      <c r="VR128" s="629"/>
      <c r="VS128" s="629"/>
      <c r="VT128" s="629"/>
      <c r="VU128" s="629"/>
      <c r="VV128" s="629"/>
      <c r="VW128" s="629"/>
      <c r="VX128" s="629"/>
      <c r="VY128" s="629"/>
      <c r="VZ128" s="629"/>
      <c r="WA128" s="629"/>
      <c r="WB128" s="629"/>
      <c r="WC128" s="629"/>
      <c r="WD128" s="629"/>
      <c r="WE128" s="629"/>
      <c r="WF128" s="629"/>
      <c r="WG128" s="629"/>
      <c r="WH128" s="629"/>
      <c r="WI128" s="629"/>
      <c r="WJ128" s="629"/>
      <c r="WK128" s="629"/>
      <c r="WL128" s="629"/>
      <c r="WM128" s="629"/>
      <c r="WN128" s="629"/>
      <c r="WO128" s="629"/>
      <c r="WP128" s="629"/>
      <c r="WQ128" s="629"/>
      <c r="WR128" s="629"/>
      <c r="WS128" s="629"/>
      <c r="WT128" s="629"/>
      <c r="WU128" s="629"/>
      <c r="WV128" s="629"/>
      <c r="WW128" s="629"/>
      <c r="WX128" s="629"/>
      <c r="WY128" s="629"/>
      <c r="WZ128" s="629"/>
      <c r="XA128" s="629"/>
      <c r="XB128" s="629"/>
      <c r="XC128" s="629"/>
      <c r="XD128" s="629"/>
      <c r="XE128" s="629"/>
      <c r="XF128" s="629"/>
      <c r="XG128" s="629"/>
      <c r="XH128" s="629"/>
      <c r="XI128" s="629"/>
      <c r="XJ128" s="629"/>
      <c r="XK128" s="629"/>
      <c r="XL128" s="629"/>
      <c r="XM128" s="629"/>
      <c r="XN128" s="629"/>
      <c r="XO128" s="629"/>
      <c r="XP128" s="629"/>
      <c r="XQ128" s="629"/>
      <c r="XR128" s="629"/>
      <c r="XS128" s="629"/>
      <c r="XT128" s="629"/>
      <c r="XU128" s="629"/>
      <c r="XV128" s="629"/>
      <c r="XW128" s="629"/>
      <c r="XX128" s="629"/>
      <c r="XY128" s="629"/>
      <c r="XZ128" s="629"/>
      <c r="YA128" s="629"/>
      <c r="YB128" s="629"/>
      <c r="YC128" s="629"/>
      <c r="YD128" s="629"/>
      <c r="YE128" s="629"/>
      <c r="YF128" s="629"/>
      <c r="YG128" s="629"/>
      <c r="YH128" s="629"/>
      <c r="YI128" s="629"/>
      <c r="YJ128" s="629"/>
      <c r="YK128" s="629"/>
      <c r="YL128" s="629"/>
      <c r="YM128" s="629"/>
      <c r="YN128" s="629"/>
      <c r="YO128" s="629"/>
      <c r="YP128" s="629"/>
      <c r="YQ128" s="629"/>
      <c r="YR128" s="629"/>
      <c r="YS128" s="629"/>
      <c r="YT128" s="629"/>
      <c r="YU128" s="629"/>
      <c r="YV128" s="629"/>
      <c r="YW128" s="629"/>
      <c r="YX128" s="629"/>
      <c r="YY128" s="629"/>
      <c r="YZ128" s="629"/>
      <c r="ZA128" s="629"/>
      <c r="ZB128" s="629"/>
      <c r="ZC128" s="629"/>
      <c r="ZD128" s="629"/>
      <c r="ZE128" s="629"/>
      <c r="ZF128" s="629"/>
      <c r="ZG128" s="629"/>
      <c r="ZH128" s="629"/>
      <c r="ZI128" s="629"/>
      <c r="ZJ128" s="629"/>
      <c r="ZK128" s="629"/>
      <c r="ZL128" s="629"/>
      <c r="ZM128" s="629"/>
      <c r="ZN128" s="629"/>
      <c r="ZO128" s="629"/>
      <c r="ZP128" s="629"/>
      <c r="ZQ128" s="629"/>
      <c r="ZR128" s="629"/>
      <c r="ZS128" s="629"/>
      <c r="ZT128" s="629"/>
      <c r="ZU128" s="629"/>
      <c r="ZV128" s="629"/>
      <c r="ZW128" s="629"/>
      <c r="ZX128" s="629"/>
      <c r="ZY128" s="629"/>
      <c r="ZZ128" s="629"/>
      <c r="AAA128" s="629"/>
      <c r="AAB128" s="629"/>
      <c r="AAC128" s="629"/>
      <c r="AAD128" s="629"/>
      <c r="AAE128" s="629"/>
      <c r="AAF128" s="629"/>
      <c r="AAG128" s="629"/>
      <c r="AAH128" s="629"/>
      <c r="AAI128" s="629"/>
      <c r="AAJ128" s="629"/>
      <c r="AAK128" s="629"/>
      <c r="AAL128" s="629"/>
      <c r="AAM128" s="629"/>
      <c r="AAN128" s="629"/>
      <c r="AAO128" s="629"/>
      <c r="AAP128" s="629"/>
      <c r="AAQ128" s="629"/>
      <c r="AAR128" s="629"/>
      <c r="AAS128" s="629"/>
      <c r="AAT128" s="629"/>
      <c r="AAU128" s="629"/>
      <c r="AAV128" s="629"/>
      <c r="AAW128" s="629"/>
      <c r="AAX128" s="629"/>
      <c r="AAY128" s="629"/>
      <c r="AAZ128" s="629"/>
      <c r="ABA128" s="629"/>
      <c r="ABB128" s="629"/>
      <c r="ABC128" s="629"/>
      <c r="ABD128" s="629"/>
      <c r="ABE128" s="629"/>
      <c r="ABF128" s="629"/>
      <c r="ABG128" s="629"/>
      <c r="ABH128" s="629"/>
      <c r="ABI128" s="629"/>
      <c r="ABJ128" s="629"/>
      <c r="ABK128" s="629"/>
      <c r="ABL128" s="629"/>
      <c r="ABM128" s="629"/>
      <c r="ABN128" s="629"/>
      <c r="ABO128" s="629"/>
      <c r="ABP128" s="629"/>
      <c r="ABQ128" s="629"/>
      <c r="ABR128" s="629"/>
      <c r="ABS128" s="629"/>
      <c r="ABT128" s="629"/>
      <c r="ABU128" s="629"/>
      <c r="ABV128" s="629"/>
      <c r="ABW128" s="629"/>
      <c r="ABX128" s="629"/>
      <c r="ABY128" s="629"/>
      <c r="ABZ128" s="629"/>
      <c r="ACA128" s="629"/>
      <c r="ACB128" s="629"/>
      <c r="ACC128" s="629"/>
      <c r="ACD128" s="629"/>
      <c r="ACE128" s="629"/>
      <c r="ACF128" s="629"/>
      <c r="ACG128" s="629"/>
      <c r="ACH128" s="629"/>
      <c r="ACI128" s="629"/>
      <c r="ACJ128" s="629"/>
      <c r="ACK128" s="629"/>
      <c r="ACL128" s="629"/>
      <c r="ACM128" s="629"/>
      <c r="ACN128" s="629"/>
      <c r="ACO128" s="629"/>
      <c r="ACP128" s="629"/>
      <c r="ACQ128" s="629"/>
      <c r="ACR128" s="629"/>
      <c r="ACS128" s="629"/>
      <c r="ACT128" s="629"/>
      <c r="ACU128" s="629"/>
      <c r="ACV128" s="629"/>
      <c r="ACW128" s="629"/>
      <c r="ACX128" s="629"/>
      <c r="ACY128" s="629"/>
      <c r="ACZ128" s="629"/>
      <c r="ADA128" s="629"/>
      <c r="ADB128" s="629"/>
      <c r="ADC128" s="629"/>
      <c r="ADD128" s="629"/>
      <c r="ADE128" s="629"/>
      <c r="ADF128" s="629"/>
      <c r="ADG128" s="629"/>
      <c r="ADH128" s="629"/>
      <c r="ADI128" s="629"/>
      <c r="ADJ128" s="629"/>
      <c r="ADK128" s="629"/>
      <c r="ADL128" s="629"/>
      <c r="ADM128" s="629"/>
      <c r="ADN128" s="629"/>
      <c r="ADO128" s="629"/>
      <c r="ADP128" s="629"/>
      <c r="ADQ128" s="629"/>
      <c r="ADR128" s="629"/>
      <c r="ADS128" s="629"/>
      <c r="ADT128" s="629"/>
      <c r="ADU128" s="629"/>
      <c r="ADV128" s="629"/>
      <c r="ADW128" s="629"/>
      <c r="ADX128" s="629"/>
      <c r="ADY128" s="629"/>
      <c r="ADZ128" s="629"/>
      <c r="AEA128" s="629"/>
      <c r="AEB128" s="629"/>
      <c r="AEC128" s="629"/>
      <c r="AED128" s="629"/>
      <c r="AEE128" s="629"/>
      <c r="AEF128" s="629"/>
      <c r="AEG128" s="629"/>
      <c r="AEH128" s="629"/>
      <c r="AEI128" s="629"/>
      <c r="AEJ128" s="629"/>
      <c r="AEK128" s="629"/>
      <c r="AEL128" s="629"/>
      <c r="AEM128" s="629"/>
      <c r="AEN128" s="629"/>
      <c r="AEO128" s="629"/>
      <c r="AEP128" s="629"/>
      <c r="AEQ128" s="629"/>
      <c r="AER128" s="629"/>
      <c r="AES128" s="629"/>
      <c r="AET128" s="629"/>
      <c r="AEU128" s="629"/>
      <c r="AEV128" s="629"/>
      <c r="AEW128" s="629"/>
      <c r="AEX128" s="629"/>
      <c r="AEY128" s="629"/>
      <c r="AEZ128" s="629"/>
      <c r="AFA128" s="629"/>
      <c r="AFB128" s="629"/>
      <c r="AFC128" s="629"/>
      <c r="AFD128" s="629"/>
      <c r="AFE128" s="629"/>
      <c r="AFF128" s="629"/>
      <c r="AFG128" s="629"/>
      <c r="AFH128" s="629"/>
      <c r="AFI128" s="629"/>
      <c r="AFJ128" s="629"/>
      <c r="AFK128" s="629"/>
      <c r="AFL128" s="629"/>
      <c r="AFM128" s="629"/>
      <c r="AFN128" s="629"/>
      <c r="AFO128" s="629"/>
      <c r="AFP128" s="629"/>
      <c r="AFQ128" s="629"/>
      <c r="AFR128" s="629"/>
      <c r="AFS128" s="629"/>
      <c r="AFT128" s="629"/>
      <c r="AFU128" s="629"/>
      <c r="AFV128" s="629"/>
      <c r="AFW128" s="629"/>
      <c r="AFX128" s="629"/>
      <c r="AFY128" s="629"/>
      <c r="AFZ128" s="629"/>
      <c r="AGA128" s="629"/>
      <c r="AGB128" s="629"/>
      <c r="AGC128" s="629"/>
      <c r="AGD128" s="629"/>
      <c r="AGE128" s="629"/>
      <c r="AGF128" s="629"/>
      <c r="AGG128" s="629"/>
      <c r="AGH128" s="629"/>
      <c r="AGI128" s="629"/>
      <c r="AGJ128" s="629"/>
      <c r="AGK128" s="629"/>
      <c r="AGL128" s="629"/>
      <c r="AGM128" s="629"/>
      <c r="AGN128" s="629"/>
      <c r="AGO128" s="629"/>
      <c r="AGP128" s="629"/>
      <c r="AGQ128" s="629"/>
      <c r="AGR128" s="629"/>
      <c r="AGS128" s="629"/>
      <c r="AGT128" s="629"/>
      <c r="AGU128" s="629"/>
      <c r="AGV128" s="629"/>
      <c r="AGW128" s="629"/>
      <c r="AGX128" s="629"/>
      <c r="AGY128" s="629"/>
      <c r="AGZ128" s="629"/>
      <c r="AHA128" s="629"/>
      <c r="AHB128" s="629"/>
      <c r="AHC128" s="629"/>
      <c r="AHD128" s="629"/>
      <c r="AHE128" s="629"/>
      <c r="AHF128" s="629"/>
      <c r="AHG128" s="629"/>
      <c r="AHH128" s="629"/>
      <c r="AHI128" s="629"/>
      <c r="AHJ128" s="629"/>
      <c r="AHK128" s="629"/>
      <c r="AHL128" s="629"/>
      <c r="AHM128" s="629"/>
      <c r="AHN128" s="629"/>
      <c r="AHO128" s="629"/>
      <c r="AHP128" s="629"/>
      <c r="AHQ128" s="629"/>
      <c r="AHR128" s="629"/>
      <c r="AHS128" s="629"/>
      <c r="AHT128" s="629"/>
      <c r="AHU128" s="629"/>
      <c r="AHV128" s="629"/>
      <c r="AHW128" s="629"/>
      <c r="AHX128" s="629"/>
      <c r="AHY128" s="629"/>
      <c r="AHZ128" s="629"/>
      <c r="AIA128" s="629"/>
      <c r="AIB128" s="629"/>
      <c r="AIC128" s="629"/>
      <c r="AID128" s="629"/>
      <c r="AIE128" s="629"/>
      <c r="AIF128" s="629"/>
      <c r="AIG128" s="629"/>
      <c r="AIH128" s="629"/>
      <c r="AII128" s="629"/>
    </row>
    <row r="129" spans="1:919" s="654" customFormat="1" ht="31.75" customHeight="1" x14ac:dyDescent="0.75">
      <c r="A129" s="580"/>
      <c r="B129" s="667"/>
      <c r="C129" s="668"/>
      <c r="D129" s="669"/>
      <c r="E129" s="725"/>
      <c r="F129" s="725"/>
      <c r="G129" s="1902"/>
      <c r="H129" s="685"/>
      <c r="I129" s="685"/>
      <c r="J129" s="674">
        <f>SUM(K125:K128)</f>
        <v>110</v>
      </c>
      <c r="K129" s="674"/>
      <c r="L129" s="685"/>
      <c r="M129" s="726"/>
      <c r="N129" s="685"/>
      <c r="O129" s="653"/>
      <c r="P129" s="653"/>
      <c r="Q129" s="653"/>
      <c r="S129" s="677"/>
      <c r="W129" s="653"/>
      <c r="Y129" s="547"/>
      <c r="Z129" s="547"/>
      <c r="AB129" s="547"/>
      <c r="AC129" s="547"/>
      <c r="AD129" s="547"/>
      <c r="AE129" s="547"/>
      <c r="AF129" s="547"/>
      <c r="AH129" s="547"/>
      <c r="AI129" s="547"/>
      <c r="AJ129" s="547"/>
      <c r="AK129" s="498"/>
      <c r="AL129" s="548"/>
      <c r="AN129" s="547"/>
      <c r="AO129" s="547"/>
      <c r="AP129" s="547"/>
      <c r="AQ129" s="547"/>
      <c r="AR129" s="547"/>
      <c r="AS129" s="549"/>
      <c r="AT129" s="549"/>
      <c r="AU129" s="549"/>
      <c r="AV129" s="549"/>
      <c r="AW129" s="549"/>
      <c r="AX129" s="549"/>
      <c r="AY129" s="549"/>
      <c r="AZ129" s="549"/>
      <c r="BA129" s="549"/>
      <c r="BB129" s="549"/>
      <c r="BC129" s="549"/>
      <c r="BD129" s="549"/>
      <c r="BE129" s="549"/>
      <c r="BF129" s="549"/>
      <c r="BG129" s="549"/>
      <c r="BH129" s="549"/>
      <c r="BI129" s="549"/>
      <c r="BJ129" s="549"/>
      <c r="BK129" s="549"/>
      <c r="BL129" s="549"/>
      <c r="BM129" s="549"/>
      <c r="BN129" s="549"/>
      <c r="BO129" s="549"/>
      <c r="BP129" s="549"/>
      <c r="BQ129" s="549"/>
      <c r="BR129" s="549"/>
      <c r="BS129" s="549"/>
      <c r="BT129" s="549"/>
      <c r="BU129" s="549"/>
      <c r="BV129" s="549"/>
      <c r="BW129" s="549"/>
      <c r="BX129" s="549"/>
      <c r="BY129" s="549"/>
      <c r="BZ129" s="549"/>
      <c r="CA129" s="549"/>
      <c r="CB129" s="549"/>
      <c r="CC129" s="549"/>
      <c r="CD129" s="549"/>
      <c r="CE129" s="549"/>
      <c r="CF129" s="549"/>
      <c r="CG129" s="549"/>
      <c r="CH129" s="549"/>
      <c r="CI129" s="549"/>
      <c r="CJ129" s="549"/>
      <c r="CK129" s="549"/>
      <c r="CL129" s="549"/>
      <c r="CM129" s="549"/>
      <c r="CN129" s="549"/>
      <c r="CO129" s="549"/>
      <c r="CP129" s="549"/>
      <c r="CQ129" s="549"/>
      <c r="CR129" s="549"/>
      <c r="CS129" s="549"/>
      <c r="CT129" s="549"/>
      <c r="CU129" s="549"/>
      <c r="CV129" s="549"/>
      <c r="CW129" s="549"/>
      <c r="CX129" s="549"/>
      <c r="CY129" s="549"/>
      <c r="CZ129" s="549"/>
      <c r="DA129" s="549"/>
      <c r="DB129" s="549"/>
      <c r="DC129" s="549"/>
      <c r="DD129" s="549"/>
      <c r="DE129" s="549"/>
      <c r="DF129" s="549"/>
      <c r="DG129" s="549"/>
      <c r="DH129" s="549"/>
      <c r="DI129" s="549"/>
      <c r="DJ129" s="549"/>
      <c r="DK129" s="549"/>
      <c r="DL129" s="549"/>
      <c r="DM129" s="549"/>
      <c r="DN129" s="549"/>
      <c r="DO129" s="549"/>
      <c r="DP129" s="549"/>
      <c r="DQ129" s="549"/>
      <c r="DR129" s="549"/>
      <c r="DS129" s="549"/>
      <c r="DT129" s="549"/>
      <c r="DU129" s="549"/>
      <c r="DV129" s="549"/>
      <c r="DW129" s="549"/>
      <c r="DX129" s="549"/>
      <c r="DY129" s="549"/>
      <c r="DZ129" s="549"/>
      <c r="EA129" s="549"/>
      <c r="EB129" s="549"/>
      <c r="EC129" s="549"/>
      <c r="ED129" s="549"/>
      <c r="EE129" s="549"/>
      <c r="EF129" s="549"/>
      <c r="EG129" s="549"/>
      <c r="EH129" s="549"/>
      <c r="EI129" s="549"/>
      <c r="EJ129" s="549"/>
      <c r="EK129" s="549"/>
      <c r="EL129" s="549"/>
      <c r="EM129" s="549"/>
      <c r="EN129" s="549"/>
      <c r="EO129" s="549"/>
      <c r="EP129" s="549"/>
      <c r="EQ129" s="549"/>
      <c r="ER129" s="549"/>
      <c r="ES129" s="549"/>
      <c r="ET129" s="549"/>
      <c r="EU129" s="549"/>
      <c r="EV129" s="549"/>
      <c r="EW129" s="549"/>
      <c r="EX129" s="549"/>
      <c r="EY129" s="549"/>
      <c r="EZ129" s="549"/>
      <c r="FA129" s="549"/>
      <c r="FB129" s="549"/>
      <c r="FC129" s="549"/>
      <c r="FD129" s="549"/>
      <c r="FE129" s="549"/>
      <c r="FF129" s="549"/>
      <c r="FG129" s="549"/>
      <c r="FH129" s="549"/>
      <c r="FI129" s="549"/>
      <c r="FJ129" s="549"/>
      <c r="FK129" s="549"/>
      <c r="FL129" s="549"/>
      <c r="FM129" s="549"/>
      <c r="FN129" s="549"/>
      <c r="FO129" s="549"/>
      <c r="FP129" s="549"/>
      <c r="FQ129" s="549"/>
      <c r="FR129" s="549"/>
      <c r="FS129" s="549"/>
      <c r="FT129" s="549"/>
      <c r="FU129" s="549"/>
      <c r="FV129" s="549"/>
      <c r="FW129" s="549"/>
      <c r="FX129" s="549"/>
      <c r="FY129" s="549"/>
      <c r="FZ129" s="549"/>
      <c r="GA129" s="549"/>
      <c r="GB129" s="549"/>
      <c r="GC129" s="549"/>
      <c r="GD129" s="549"/>
      <c r="GE129" s="549"/>
      <c r="GF129" s="549"/>
      <c r="GG129" s="549"/>
      <c r="GH129" s="549"/>
      <c r="GI129" s="549"/>
      <c r="GJ129" s="549"/>
      <c r="GK129" s="549"/>
      <c r="GL129" s="549"/>
      <c r="GM129" s="549"/>
      <c r="GN129" s="549"/>
      <c r="GO129" s="549"/>
      <c r="GP129" s="549"/>
      <c r="GQ129" s="549"/>
      <c r="GR129" s="549"/>
      <c r="GS129" s="549"/>
      <c r="GT129" s="549"/>
      <c r="GU129" s="549"/>
      <c r="GV129" s="549"/>
      <c r="GW129" s="549"/>
      <c r="GX129" s="549"/>
      <c r="GY129" s="549"/>
      <c r="GZ129" s="549"/>
      <c r="HA129" s="549"/>
      <c r="HB129" s="549"/>
      <c r="HC129" s="549"/>
      <c r="HD129" s="549"/>
      <c r="HE129" s="549"/>
      <c r="HF129" s="549"/>
      <c r="HG129" s="549"/>
      <c r="HH129" s="549"/>
      <c r="HI129" s="549"/>
      <c r="HJ129" s="549"/>
      <c r="HK129" s="549"/>
      <c r="HL129" s="549"/>
      <c r="HM129" s="549"/>
      <c r="HN129" s="549"/>
      <c r="HO129" s="549"/>
      <c r="HP129" s="549"/>
      <c r="HQ129" s="549"/>
      <c r="HR129" s="549"/>
      <c r="HS129" s="549"/>
      <c r="HT129" s="549"/>
      <c r="HU129" s="549"/>
      <c r="HV129" s="549"/>
      <c r="HW129" s="549"/>
      <c r="HX129" s="549"/>
      <c r="HY129" s="549"/>
      <c r="HZ129" s="549"/>
      <c r="IA129" s="549"/>
      <c r="IB129" s="549"/>
      <c r="IC129" s="549"/>
      <c r="ID129" s="549"/>
      <c r="IE129" s="549"/>
      <c r="IF129" s="549"/>
      <c r="IG129" s="549"/>
      <c r="IH129" s="549"/>
      <c r="II129" s="549"/>
      <c r="IJ129" s="549"/>
      <c r="IK129" s="549"/>
      <c r="IL129" s="549"/>
      <c r="IM129" s="549"/>
      <c r="IN129" s="549"/>
      <c r="IO129" s="549"/>
      <c r="IP129" s="549"/>
      <c r="IQ129" s="549"/>
      <c r="IR129" s="549"/>
      <c r="IS129" s="549"/>
      <c r="IT129" s="549"/>
      <c r="IU129" s="549"/>
      <c r="IV129" s="549"/>
      <c r="IW129" s="549"/>
      <c r="IX129" s="549"/>
      <c r="IY129" s="549"/>
      <c r="IZ129" s="549"/>
      <c r="JA129" s="549"/>
      <c r="JB129" s="549"/>
      <c r="JC129" s="549"/>
      <c r="JD129" s="549"/>
      <c r="JE129" s="549"/>
      <c r="JF129" s="549"/>
      <c r="JG129" s="549"/>
      <c r="JH129" s="549"/>
      <c r="JI129" s="549"/>
      <c r="JJ129" s="549"/>
      <c r="JK129" s="549"/>
      <c r="JL129" s="549"/>
      <c r="JM129" s="549"/>
      <c r="JN129" s="549"/>
      <c r="JO129" s="549"/>
      <c r="JP129" s="549"/>
      <c r="JQ129" s="549"/>
      <c r="JR129" s="549"/>
      <c r="JS129" s="549"/>
      <c r="JT129" s="549"/>
      <c r="JU129" s="549"/>
      <c r="JV129" s="549"/>
      <c r="JW129" s="549"/>
      <c r="JX129" s="549"/>
      <c r="JY129" s="549"/>
      <c r="JZ129" s="549"/>
      <c r="KA129" s="549"/>
      <c r="KB129" s="549"/>
      <c r="KC129" s="549"/>
      <c r="KD129" s="549"/>
      <c r="KE129" s="549"/>
      <c r="KF129" s="549"/>
      <c r="KG129" s="549"/>
      <c r="KH129" s="549"/>
      <c r="KI129" s="549"/>
      <c r="KJ129" s="549"/>
      <c r="KK129" s="549"/>
      <c r="KL129" s="549"/>
      <c r="KM129" s="549"/>
      <c r="KN129" s="549"/>
      <c r="KO129" s="549"/>
      <c r="KP129" s="549"/>
      <c r="KQ129" s="549"/>
      <c r="KR129" s="549"/>
      <c r="KS129" s="549"/>
      <c r="KT129" s="549"/>
      <c r="KU129" s="549"/>
      <c r="KV129" s="549"/>
      <c r="KW129" s="549"/>
      <c r="KX129" s="549"/>
      <c r="KY129" s="549"/>
      <c r="KZ129" s="549"/>
      <c r="LA129" s="549"/>
      <c r="LB129" s="549"/>
      <c r="LC129" s="549"/>
      <c r="LD129" s="549"/>
      <c r="LE129" s="549"/>
      <c r="LF129" s="549"/>
      <c r="LG129" s="549"/>
      <c r="LH129" s="549"/>
      <c r="LI129" s="549"/>
      <c r="LJ129" s="549"/>
      <c r="LK129" s="549"/>
      <c r="LL129" s="549"/>
      <c r="LM129" s="549"/>
      <c r="LN129" s="549"/>
      <c r="LO129" s="549"/>
      <c r="LP129" s="549"/>
      <c r="LQ129" s="549"/>
      <c r="LR129" s="549"/>
      <c r="LS129" s="549"/>
      <c r="LT129" s="549"/>
      <c r="LU129" s="549"/>
      <c r="LV129" s="549"/>
      <c r="LW129" s="549"/>
      <c r="LX129" s="549"/>
      <c r="LY129" s="549"/>
      <c r="LZ129" s="549"/>
      <c r="MA129" s="549"/>
      <c r="MB129" s="549"/>
      <c r="MC129" s="549"/>
      <c r="MD129" s="549"/>
      <c r="ME129" s="549"/>
      <c r="MF129" s="549"/>
      <c r="MG129" s="549"/>
      <c r="MH129" s="549"/>
      <c r="MI129" s="549"/>
      <c r="MJ129" s="549"/>
      <c r="MK129" s="549"/>
      <c r="ML129" s="549"/>
      <c r="MM129" s="549"/>
      <c r="MN129" s="549"/>
      <c r="MO129" s="549"/>
      <c r="MP129" s="549"/>
      <c r="MQ129" s="549"/>
      <c r="MR129" s="549"/>
      <c r="MS129" s="549"/>
      <c r="MT129" s="549"/>
      <c r="MU129" s="549"/>
      <c r="MV129" s="549"/>
      <c r="MW129" s="549"/>
      <c r="MX129" s="549"/>
      <c r="MY129" s="549"/>
      <c r="MZ129" s="549"/>
      <c r="NA129" s="549"/>
      <c r="NB129" s="549"/>
      <c r="NC129" s="549"/>
      <c r="ND129" s="549"/>
      <c r="NE129" s="549"/>
      <c r="NF129" s="549"/>
      <c r="NG129" s="549"/>
      <c r="NH129" s="549"/>
      <c r="NI129" s="549"/>
      <c r="NJ129" s="549"/>
      <c r="NK129" s="549"/>
      <c r="NL129" s="549"/>
      <c r="NM129" s="549"/>
      <c r="NN129" s="549"/>
      <c r="NO129" s="549"/>
      <c r="NP129" s="549"/>
      <c r="NQ129" s="549"/>
      <c r="NR129" s="549"/>
      <c r="NS129" s="549"/>
      <c r="NT129" s="549"/>
      <c r="NU129" s="549"/>
      <c r="NV129" s="549"/>
      <c r="NW129" s="549"/>
      <c r="NX129" s="549"/>
      <c r="NY129" s="549"/>
      <c r="NZ129" s="549"/>
      <c r="OA129" s="549"/>
      <c r="OB129" s="549"/>
      <c r="OC129" s="549"/>
      <c r="OD129" s="549"/>
      <c r="OE129" s="549"/>
      <c r="OF129" s="549"/>
      <c r="OG129" s="549"/>
      <c r="OH129" s="549"/>
      <c r="OI129" s="549"/>
      <c r="OJ129" s="549"/>
      <c r="OK129" s="549"/>
      <c r="OL129" s="549"/>
      <c r="OM129" s="549"/>
      <c r="ON129" s="549"/>
      <c r="OO129" s="549"/>
      <c r="OP129" s="549"/>
      <c r="OQ129" s="549"/>
      <c r="OR129" s="549"/>
      <c r="OS129" s="549"/>
      <c r="OT129" s="549"/>
      <c r="OU129" s="549"/>
      <c r="OV129" s="549"/>
      <c r="OW129" s="549"/>
      <c r="OX129" s="549"/>
      <c r="OY129" s="549"/>
      <c r="OZ129" s="549"/>
      <c r="PA129" s="549"/>
      <c r="PB129" s="549"/>
      <c r="PC129" s="549"/>
      <c r="PD129" s="549"/>
      <c r="PE129" s="549"/>
      <c r="PF129" s="549"/>
      <c r="PG129" s="549"/>
      <c r="PH129" s="549"/>
      <c r="PI129" s="549"/>
      <c r="PJ129" s="549"/>
      <c r="PK129" s="549"/>
      <c r="PL129" s="549"/>
      <c r="PM129" s="549"/>
      <c r="PN129" s="549"/>
      <c r="PO129" s="549"/>
      <c r="PP129" s="549"/>
      <c r="PQ129" s="549"/>
      <c r="PR129" s="549"/>
      <c r="PS129" s="549"/>
      <c r="PT129" s="549"/>
      <c r="PU129" s="549"/>
      <c r="PV129" s="549"/>
      <c r="PW129" s="549"/>
      <c r="PX129" s="549"/>
      <c r="PY129" s="549"/>
      <c r="PZ129" s="549"/>
      <c r="QA129" s="549"/>
      <c r="QB129" s="549"/>
      <c r="QC129" s="549"/>
      <c r="QD129" s="549"/>
      <c r="QE129" s="549"/>
      <c r="QF129" s="549"/>
      <c r="QG129" s="549"/>
      <c r="QH129" s="549"/>
      <c r="QI129" s="549"/>
      <c r="QJ129" s="549"/>
      <c r="QK129" s="549"/>
      <c r="QL129" s="549"/>
      <c r="QM129" s="549"/>
      <c r="QN129" s="549"/>
      <c r="QO129" s="549"/>
      <c r="QP129" s="549"/>
      <c r="QQ129" s="549"/>
      <c r="QR129" s="549"/>
      <c r="QS129" s="549"/>
      <c r="QT129" s="549"/>
      <c r="QU129" s="549"/>
      <c r="QV129" s="549"/>
      <c r="QW129" s="549"/>
      <c r="QX129" s="549"/>
      <c r="QY129" s="549"/>
      <c r="QZ129" s="549"/>
      <c r="RA129" s="549"/>
      <c r="RB129" s="549"/>
      <c r="RC129" s="549"/>
      <c r="RD129" s="549"/>
      <c r="RE129" s="549"/>
      <c r="RF129" s="549"/>
      <c r="RG129" s="549"/>
      <c r="RH129" s="549"/>
      <c r="RI129" s="549"/>
      <c r="RJ129" s="549"/>
      <c r="RK129" s="549"/>
      <c r="RL129" s="549"/>
      <c r="RM129" s="549"/>
      <c r="RN129" s="549"/>
      <c r="RO129" s="549"/>
      <c r="RP129" s="549"/>
      <c r="RQ129" s="549"/>
      <c r="RR129" s="549"/>
      <c r="RS129" s="549"/>
      <c r="RT129" s="549"/>
      <c r="RU129" s="549"/>
      <c r="RV129" s="549"/>
      <c r="RW129" s="549"/>
      <c r="RX129" s="549"/>
      <c r="RY129" s="549"/>
      <c r="RZ129" s="549"/>
      <c r="SA129" s="549"/>
      <c r="SB129" s="549"/>
      <c r="SC129" s="549"/>
      <c r="SD129" s="549"/>
      <c r="SE129" s="549"/>
      <c r="SF129" s="549"/>
      <c r="SG129" s="549"/>
      <c r="SH129" s="549"/>
      <c r="SI129" s="549"/>
      <c r="SJ129" s="549"/>
      <c r="SK129" s="549"/>
      <c r="SL129" s="549"/>
      <c r="SM129" s="549"/>
      <c r="SN129" s="549"/>
      <c r="SO129" s="549"/>
      <c r="SP129" s="549"/>
      <c r="SQ129" s="549"/>
      <c r="SR129" s="549"/>
      <c r="SS129" s="549"/>
      <c r="ST129" s="549"/>
      <c r="SU129" s="549"/>
      <c r="SV129" s="549"/>
      <c r="SW129" s="549"/>
      <c r="SX129" s="549"/>
      <c r="SY129" s="549"/>
      <c r="SZ129" s="549"/>
      <c r="TA129" s="549"/>
      <c r="TB129" s="549"/>
      <c r="TC129" s="549"/>
      <c r="TD129" s="549"/>
      <c r="TE129" s="549"/>
      <c r="TF129" s="549"/>
      <c r="TG129" s="549"/>
      <c r="TH129" s="549"/>
      <c r="TI129" s="549"/>
      <c r="TJ129" s="549"/>
      <c r="TK129" s="549"/>
      <c r="TL129" s="549"/>
      <c r="TM129" s="549"/>
      <c r="TN129" s="549"/>
      <c r="TO129" s="549"/>
      <c r="TP129" s="549"/>
      <c r="TQ129" s="549"/>
      <c r="TR129" s="549"/>
      <c r="TS129" s="549"/>
      <c r="TT129" s="549"/>
      <c r="TU129" s="549"/>
      <c r="TV129" s="549"/>
      <c r="TW129" s="549"/>
      <c r="TX129" s="549"/>
      <c r="TY129" s="549"/>
      <c r="TZ129" s="549"/>
      <c r="UA129" s="549"/>
      <c r="UB129" s="549"/>
      <c r="UC129" s="549"/>
      <c r="UD129" s="549"/>
      <c r="UE129" s="549"/>
      <c r="UF129" s="549"/>
      <c r="UG129" s="549"/>
      <c r="UH129" s="549"/>
      <c r="UI129" s="549"/>
      <c r="UJ129" s="549"/>
      <c r="UK129" s="549"/>
      <c r="UL129" s="549"/>
      <c r="UM129" s="549"/>
      <c r="UN129" s="549"/>
      <c r="UO129" s="549"/>
      <c r="UP129" s="549"/>
      <c r="UQ129" s="549"/>
      <c r="UR129" s="549"/>
      <c r="US129" s="549"/>
      <c r="UT129" s="549"/>
      <c r="UU129" s="549"/>
      <c r="UV129" s="549"/>
      <c r="UW129" s="549"/>
      <c r="UX129" s="549"/>
      <c r="UY129" s="549"/>
      <c r="UZ129" s="549"/>
      <c r="VA129" s="549"/>
      <c r="VB129" s="549"/>
      <c r="VC129" s="549"/>
      <c r="VD129" s="549"/>
      <c r="VE129" s="549"/>
      <c r="VF129" s="549"/>
      <c r="VG129" s="549"/>
      <c r="VH129" s="549"/>
      <c r="VI129" s="549"/>
      <c r="VJ129" s="549"/>
      <c r="VK129" s="549"/>
      <c r="VL129" s="549"/>
      <c r="VM129" s="549"/>
      <c r="VN129" s="549"/>
      <c r="VO129" s="549"/>
      <c r="VP129" s="549"/>
      <c r="VQ129" s="549"/>
      <c r="VR129" s="549"/>
      <c r="VS129" s="549"/>
      <c r="VT129" s="549"/>
      <c r="VU129" s="549"/>
      <c r="VV129" s="549"/>
      <c r="VW129" s="549"/>
      <c r="VX129" s="549"/>
      <c r="VY129" s="549"/>
      <c r="VZ129" s="549"/>
      <c r="WA129" s="549"/>
      <c r="WB129" s="549"/>
      <c r="WC129" s="549"/>
      <c r="WD129" s="549"/>
      <c r="WE129" s="549"/>
      <c r="WF129" s="549"/>
      <c r="WG129" s="549"/>
      <c r="WH129" s="549"/>
      <c r="WI129" s="549"/>
      <c r="WJ129" s="549"/>
      <c r="WK129" s="549"/>
      <c r="WL129" s="549"/>
      <c r="WM129" s="549"/>
      <c r="WN129" s="549"/>
      <c r="WO129" s="549"/>
      <c r="WP129" s="549"/>
      <c r="WQ129" s="549"/>
      <c r="WR129" s="549"/>
      <c r="WS129" s="549"/>
      <c r="WT129" s="549"/>
      <c r="WU129" s="549"/>
      <c r="WV129" s="549"/>
      <c r="WW129" s="549"/>
      <c r="WX129" s="549"/>
      <c r="WY129" s="549"/>
      <c r="WZ129" s="549"/>
      <c r="XA129" s="549"/>
      <c r="XB129" s="549"/>
      <c r="XC129" s="549"/>
      <c r="XD129" s="549"/>
      <c r="XE129" s="549"/>
      <c r="XF129" s="549"/>
      <c r="XG129" s="549"/>
      <c r="XH129" s="549"/>
      <c r="XI129" s="549"/>
      <c r="XJ129" s="549"/>
      <c r="XK129" s="549"/>
      <c r="XL129" s="549"/>
      <c r="XM129" s="549"/>
      <c r="XN129" s="549"/>
      <c r="XO129" s="549"/>
      <c r="XP129" s="549"/>
      <c r="XQ129" s="549"/>
      <c r="XR129" s="549"/>
      <c r="XS129" s="549"/>
      <c r="XT129" s="549"/>
      <c r="XU129" s="549"/>
      <c r="XV129" s="549"/>
      <c r="XW129" s="549"/>
      <c r="XX129" s="549"/>
      <c r="XY129" s="549"/>
      <c r="XZ129" s="549"/>
      <c r="YA129" s="549"/>
      <c r="YB129" s="549"/>
      <c r="YC129" s="549"/>
      <c r="YD129" s="549"/>
      <c r="YE129" s="549"/>
      <c r="YF129" s="549"/>
      <c r="YG129" s="549"/>
      <c r="YH129" s="549"/>
      <c r="YI129" s="549"/>
      <c r="YJ129" s="549"/>
      <c r="YK129" s="549"/>
      <c r="YL129" s="549"/>
      <c r="YM129" s="549"/>
      <c r="YN129" s="549"/>
      <c r="YO129" s="549"/>
      <c r="YP129" s="549"/>
      <c r="YQ129" s="549"/>
      <c r="YR129" s="549"/>
      <c r="YS129" s="549"/>
      <c r="YT129" s="549"/>
      <c r="YU129" s="549"/>
      <c r="YV129" s="549"/>
      <c r="YW129" s="549"/>
      <c r="YX129" s="549"/>
      <c r="YY129" s="549"/>
      <c r="YZ129" s="549"/>
      <c r="ZA129" s="549"/>
      <c r="ZB129" s="549"/>
      <c r="ZC129" s="549"/>
      <c r="ZD129" s="549"/>
      <c r="ZE129" s="549"/>
      <c r="ZF129" s="549"/>
      <c r="ZG129" s="549"/>
      <c r="ZH129" s="549"/>
      <c r="ZI129" s="549"/>
      <c r="ZJ129" s="549"/>
      <c r="ZK129" s="549"/>
      <c r="ZL129" s="549"/>
      <c r="ZM129" s="549"/>
      <c r="ZN129" s="549"/>
      <c r="ZO129" s="549"/>
      <c r="ZP129" s="549"/>
      <c r="ZQ129" s="549"/>
      <c r="ZR129" s="549"/>
      <c r="ZS129" s="549"/>
      <c r="ZT129" s="549"/>
      <c r="ZU129" s="549"/>
      <c r="ZV129" s="549"/>
      <c r="ZW129" s="549"/>
      <c r="ZX129" s="549"/>
      <c r="ZY129" s="549"/>
      <c r="ZZ129" s="549"/>
      <c r="AAA129" s="549"/>
      <c r="AAB129" s="549"/>
      <c r="AAC129" s="549"/>
      <c r="AAD129" s="549"/>
      <c r="AAE129" s="549"/>
      <c r="AAF129" s="549"/>
      <c r="AAG129" s="549"/>
      <c r="AAH129" s="549"/>
      <c r="AAI129" s="549"/>
      <c r="AAJ129" s="549"/>
      <c r="AAK129" s="549"/>
      <c r="AAL129" s="549"/>
      <c r="AAM129" s="549"/>
      <c r="AAN129" s="549"/>
      <c r="AAO129" s="549"/>
      <c r="AAP129" s="549"/>
      <c r="AAQ129" s="549"/>
      <c r="AAR129" s="549"/>
      <c r="AAS129" s="549"/>
      <c r="AAT129" s="549"/>
      <c r="AAU129" s="549"/>
      <c r="AAV129" s="549"/>
      <c r="AAW129" s="549"/>
      <c r="AAX129" s="549"/>
      <c r="AAY129" s="549"/>
      <c r="AAZ129" s="549"/>
      <c r="ABA129" s="549"/>
      <c r="ABB129" s="549"/>
      <c r="ABC129" s="549"/>
      <c r="ABD129" s="549"/>
      <c r="ABE129" s="549"/>
      <c r="ABF129" s="549"/>
      <c r="ABG129" s="549"/>
      <c r="ABH129" s="549"/>
      <c r="ABI129" s="549"/>
      <c r="ABJ129" s="549"/>
      <c r="ABK129" s="549"/>
      <c r="ABL129" s="549"/>
      <c r="ABM129" s="549"/>
      <c r="ABN129" s="549"/>
      <c r="ABO129" s="549"/>
      <c r="ABP129" s="549"/>
      <c r="ABQ129" s="549"/>
      <c r="ABR129" s="549"/>
      <c r="ABS129" s="549"/>
      <c r="ABT129" s="549"/>
      <c r="ABU129" s="549"/>
      <c r="ABV129" s="549"/>
      <c r="ABW129" s="549"/>
      <c r="ABX129" s="549"/>
      <c r="ABY129" s="549"/>
      <c r="ABZ129" s="549"/>
      <c r="ACA129" s="549"/>
      <c r="ACB129" s="549"/>
      <c r="ACC129" s="549"/>
      <c r="ACD129" s="549"/>
      <c r="ACE129" s="549"/>
      <c r="ACF129" s="549"/>
      <c r="ACG129" s="549"/>
      <c r="ACH129" s="549"/>
      <c r="ACI129" s="549"/>
      <c r="ACJ129" s="549"/>
      <c r="ACK129" s="549"/>
      <c r="ACL129" s="549"/>
      <c r="ACM129" s="549"/>
      <c r="ACN129" s="549"/>
      <c r="ACO129" s="549"/>
      <c r="ACP129" s="549"/>
      <c r="ACQ129" s="549"/>
      <c r="ACR129" s="549"/>
      <c r="ACS129" s="549"/>
      <c r="ACT129" s="549"/>
      <c r="ACU129" s="549"/>
      <c r="ACV129" s="549"/>
      <c r="ACW129" s="549"/>
      <c r="ACX129" s="549"/>
      <c r="ACY129" s="549"/>
      <c r="ACZ129" s="549"/>
      <c r="ADA129" s="549"/>
      <c r="ADB129" s="549"/>
      <c r="ADC129" s="549"/>
      <c r="ADD129" s="549"/>
      <c r="ADE129" s="549"/>
      <c r="ADF129" s="549"/>
      <c r="ADG129" s="549"/>
      <c r="ADH129" s="549"/>
      <c r="ADI129" s="549"/>
      <c r="ADJ129" s="549"/>
      <c r="ADK129" s="549"/>
      <c r="ADL129" s="549"/>
      <c r="ADM129" s="549"/>
      <c r="ADN129" s="549"/>
      <c r="ADO129" s="549"/>
      <c r="ADP129" s="549"/>
      <c r="ADQ129" s="549"/>
      <c r="ADR129" s="549"/>
      <c r="ADS129" s="549"/>
      <c r="ADT129" s="549"/>
      <c r="ADU129" s="549"/>
      <c r="ADV129" s="549"/>
      <c r="ADW129" s="549"/>
      <c r="ADX129" s="549"/>
      <c r="ADY129" s="549"/>
      <c r="ADZ129" s="549"/>
      <c r="AEA129" s="549"/>
      <c r="AEB129" s="549"/>
      <c r="AEC129" s="549"/>
      <c r="AED129" s="549"/>
      <c r="AEE129" s="549"/>
      <c r="AEF129" s="549"/>
      <c r="AEG129" s="549"/>
      <c r="AEH129" s="549"/>
      <c r="AEI129" s="549"/>
      <c r="AEJ129" s="549"/>
      <c r="AEK129" s="549"/>
      <c r="AEL129" s="549"/>
      <c r="AEM129" s="549"/>
      <c r="AEN129" s="549"/>
      <c r="AEO129" s="549"/>
      <c r="AEP129" s="549"/>
      <c r="AEQ129" s="549"/>
      <c r="AER129" s="549"/>
      <c r="AES129" s="549"/>
      <c r="AET129" s="549"/>
      <c r="AEU129" s="549"/>
      <c r="AEV129" s="549"/>
      <c r="AEW129" s="549"/>
      <c r="AEX129" s="549"/>
      <c r="AEY129" s="549"/>
      <c r="AEZ129" s="549"/>
      <c r="AFA129" s="549"/>
      <c r="AFB129" s="549"/>
      <c r="AFC129" s="549"/>
      <c r="AFD129" s="549"/>
      <c r="AFE129" s="549"/>
      <c r="AFF129" s="549"/>
      <c r="AFG129" s="549"/>
      <c r="AFH129" s="549"/>
      <c r="AFI129" s="549"/>
      <c r="AFJ129" s="549"/>
      <c r="AFK129" s="549"/>
      <c r="AFL129" s="549"/>
      <c r="AFM129" s="549"/>
      <c r="AFN129" s="549"/>
      <c r="AFO129" s="549"/>
      <c r="AFP129" s="549"/>
      <c r="AFQ129" s="549"/>
      <c r="AFR129" s="549"/>
      <c r="AFS129" s="549"/>
      <c r="AFT129" s="549"/>
      <c r="AFU129" s="549"/>
      <c r="AFV129" s="549"/>
      <c r="AFW129" s="549"/>
      <c r="AFX129" s="549"/>
      <c r="AFY129" s="549"/>
      <c r="AFZ129" s="549"/>
      <c r="AGA129" s="549"/>
      <c r="AGB129" s="549"/>
      <c r="AGC129" s="549"/>
      <c r="AGD129" s="549"/>
      <c r="AGE129" s="549"/>
      <c r="AGF129" s="549"/>
      <c r="AGG129" s="549"/>
      <c r="AGH129" s="549"/>
      <c r="AGI129" s="549"/>
      <c r="AGJ129" s="549"/>
      <c r="AGK129" s="549"/>
      <c r="AGL129" s="549"/>
      <c r="AGM129" s="549"/>
      <c r="AGN129" s="549"/>
      <c r="AGO129" s="549"/>
      <c r="AGP129" s="549"/>
      <c r="AGQ129" s="549"/>
      <c r="AGR129" s="549"/>
      <c r="AGS129" s="549"/>
      <c r="AGT129" s="549"/>
      <c r="AGU129" s="549"/>
      <c r="AGV129" s="549"/>
      <c r="AGW129" s="549"/>
      <c r="AGX129" s="549"/>
      <c r="AGY129" s="549"/>
      <c r="AGZ129" s="549"/>
      <c r="AHA129" s="549"/>
      <c r="AHB129" s="549"/>
      <c r="AHC129" s="549"/>
      <c r="AHD129" s="549"/>
      <c r="AHE129" s="549"/>
      <c r="AHF129" s="549"/>
      <c r="AHG129" s="549"/>
      <c r="AHH129" s="549"/>
      <c r="AHI129" s="549"/>
      <c r="AHJ129" s="549"/>
      <c r="AHK129" s="549"/>
      <c r="AHL129" s="549"/>
      <c r="AHM129" s="549"/>
      <c r="AHN129" s="549"/>
      <c r="AHO129" s="549"/>
      <c r="AHP129" s="549"/>
      <c r="AHQ129" s="549"/>
      <c r="AHR129" s="549"/>
      <c r="AHS129" s="549"/>
      <c r="AHT129" s="549"/>
      <c r="AHU129" s="549"/>
      <c r="AHV129" s="549"/>
      <c r="AHW129" s="549"/>
      <c r="AHX129" s="549"/>
      <c r="AHY129" s="549"/>
      <c r="AHZ129" s="549"/>
      <c r="AIA129" s="549"/>
      <c r="AIB129" s="549"/>
      <c r="AIC129" s="549"/>
      <c r="AID129" s="549"/>
      <c r="AIE129" s="549"/>
      <c r="AIF129" s="549"/>
      <c r="AIG129" s="549"/>
      <c r="AIH129" s="549"/>
      <c r="AII129" s="549"/>
    </row>
    <row r="130" spans="1:919" s="498" customFormat="1" ht="31.75" customHeight="1" x14ac:dyDescent="0.75">
      <c r="A130" s="678" t="s">
        <v>93</v>
      </c>
      <c r="B130" s="696"/>
      <c r="C130" s="654"/>
      <c r="D130" s="654"/>
      <c r="E130" s="725"/>
      <c r="F130" s="725"/>
      <c r="G130" s="1903"/>
      <c r="H130" s="685"/>
      <c r="I130" s="685"/>
      <c r="J130" s="685"/>
      <c r="K130" s="674"/>
      <c r="L130" s="685"/>
      <c r="M130" s="726"/>
      <c r="N130" s="685"/>
      <c r="O130" s="661"/>
      <c r="P130" s="661"/>
      <c r="Q130" s="661"/>
      <c r="R130" s="654"/>
      <c r="S130" s="677"/>
      <c r="W130" s="661"/>
      <c r="Y130" s="547"/>
      <c r="Z130" s="547"/>
      <c r="AB130" s="547"/>
      <c r="AC130" s="547"/>
      <c r="AD130" s="547"/>
      <c r="AE130" s="547"/>
      <c r="AF130" s="547"/>
      <c r="AH130" s="547"/>
      <c r="AI130" s="547"/>
      <c r="AJ130" s="547"/>
      <c r="AL130" s="548"/>
      <c r="AN130" s="547"/>
      <c r="AO130" s="547"/>
      <c r="AP130" s="547"/>
      <c r="AQ130" s="547"/>
      <c r="AR130" s="547"/>
      <c r="AS130" s="629"/>
      <c r="AT130" s="629"/>
      <c r="AU130" s="629"/>
      <c r="AV130" s="629"/>
      <c r="AW130" s="629"/>
      <c r="AX130" s="629"/>
      <c r="AY130" s="629"/>
      <c r="AZ130" s="629"/>
      <c r="BA130" s="629"/>
      <c r="BB130" s="629"/>
      <c r="BC130" s="629"/>
      <c r="BD130" s="629"/>
      <c r="BE130" s="629"/>
      <c r="BF130" s="629"/>
      <c r="BG130" s="629"/>
      <c r="BH130" s="629"/>
      <c r="BI130" s="629"/>
      <c r="BJ130" s="629"/>
      <c r="BK130" s="629"/>
      <c r="BL130" s="629"/>
      <c r="BM130" s="629"/>
      <c r="BN130" s="629"/>
      <c r="BO130" s="629"/>
      <c r="BP130" s="629"/>
      <c r="BQ130" s="629"/>
      <c r="BR130" s="629"/>
      <c r="BS130" s="629"/>
      <c r="BT130" s="629"/>
      <c r="BU130" s="629"/>
      <c r="BV130" s="629"/>
      <c r="BW130" s="629"/>
      <c r="BX130" s="629"/>
      <c r="BY130" s="629"/>
      <c r="BZ130" s="629"/>
      <c r="CA130" s="629"/>
      <c r="CB130" s="629"/>
      <c r="CC130" s="629"/>
      <c r="CD130" s="629"/>
      <c r="CE130" s="629"/>
      <c r="CF130" s="629"/>
      <c r="CG130" s="629"/>
      <c r="CH130" s="629"/>
      <c r="CI130" s="629"/>
      <c r="CJ130" s="629"/>
      <c r="CK130" s="629"/>
      <c r="CL130" s="629"/>
      <c r="CM130" s="629"/>
      <c r="CN130" s="629"/>
      <c r="CO130" s="629"/>
      <c r="CP130" s="629"/>
      <c r="CQ130" s="629"/>
      <c r="CR130" s="629"/>
      <c r="CS130" s="629"/>
      <c r="CT130" s="629"/>
      <c r="CU130" s="629"/>
      <c r="CV130" s="629"/>
      <c r="CW130" s="629"/>
      <c r="CX130" s="629"/>
      <c r="CY130" s="629"/>
      <c r="CZ130" s="629"/>
      <c r="DA130" s="629"/>
      <c r="DB130" s="629"/>
      <c r="DC130" s="629"/>
      <c r="DD130" s="629"/>
      <c r="DE130" s="629"/>
      <c r="DF130" s="629"/>
      <c r="DG130" s="629"/>
      <c r="DH130" s="629"/>
      <c r="DI130" s="629"/>
      <c r="DJ130" s="629"/>
      <c r="DK130" s="629"/>
      <c r="DL130" s="629"/>
      <c r="DM130" s="629"/>
      <c r="DN130" s="629"/>
      <c r="DO130" s="629"/>
      <c r="DP130" s="629"/>
      <c r="DQ130" s="629"/>
      <c r="DR130" s="629"/>
      <c r="DS130" s="629"/>
      <c r="DT130" s="629"/>
      <c r="DU130" s="629"/>
      <c r="DV130" s="629"/>
      <c r="DW130" s="629"/>
      <c r="DX130" s="629"/>
      <c r="DY130" s="629"/>
      <c r="DZ130" s="629"/>
      <c r="EA130" s="629"/>
      <c r="EB130" s="629"/>
      <c r="EC130" s="629"/>
      <c r="ED130" s="629"/>
      <c r="EE130" s="629"/>
      <c r="EF130" s="629"/>
      <c r="EG130" s="629"/>
      <c r="EH130" s="629"/>
      <c r="EI130" s="629"/>
      <c r="EJ130" s="629"/>
      <c r="EK130" s="629"/>
      <c r="EL130" s="629"/>
      <c r="EM130" s="629"/>
      <c r="EN130" s="629"/>
      <c r="EO130" s="629"/>
      <c r="EP130" s="629"/>
      <c r="EQ130" s="629"/>
      <c r="ER130" s="629"/>
      <c r="ES130" s="629"/>
      <c r="ET130" s="629"/>
      <c r="EU130" s="629"/>
      <c r="EV130" s="629"/>
      <c r="EW130" s="629"/>
      <c r="EX130" s="629"/>
      <c r="EY130" s="629"/>
      <c r="EZ130" s="629"/>
      <c r="FA130" s="629"/>
      <c r="FB130" s="629"/>
      <c r="FC130" s="629"/>
      <c r="FD130" s="629"/>
      <c r="FE130" s="629"/>
      <c r="FF130" s="629"/>
      <c r="FG130" s="629"/>
      <c r="FH130" s="629"/>
      <c r="FI130" s="629"/>
      <c r="FJ130" s="629"/>
      <c r="FK130" s="629"/>
      <c r="FL130" s="629"/>
      <c r="FM130" s="629"/>
      <c r="FN130" s="629"/>
      <c r="FO130" s="629"/>
      <c r="FP130" s="629"/>
      <c r="FQ130" s="629"/>
      <c r="FR130" s="629"/>
      <c r="FS130" s="629"/>
      <c r="FT130" s="629"/>
      <c r="FU130" s="629"/>
      <c r="FV130" s="629"/>
      <c r="FW130" s="629"/>
      <c r="FX130" s="629"/>
      <c r="FY130" s="629"/>
      <c r="FZ130" s="629"/>
      <c r="GA130" s="629"/>
      <c r="GB130" s="629"/>
      <c r="GC130" s="629"/>
      <c r="GD130" s="629"/>
      <c r="GE130" s="629"/>
      <c r="GF130" s="629"/>
      <c r="GG130" s="629"/>
      <c r="GH130" s="629"/>
      <c r="GI130" s="629"/>
      <c r="GJ130" s="629"/>
      <c r="GK130" s="629"/>
      <c r="GL130" s="629"/>
      <c r="GM130" s="629"/>
      <c r="GN130" s="629"/>
      <c r="GO130" s="629"/>
      <c r="GP130" s="629"/>
      <c r="GQ130" s="629"/>
      <c r="GR130" s="629"/>
      <c r="GS130" s="629"/>
      <c r="GT130" s="629"/>
      <c r="GU130" s="629"/>
      <c r="GV130" s="629"/>
      <c r="GW130" s="629"/>
      <c r="GX130" s="629"/>
      <c r="GY130" s="629"/>
      <c r="GZ130" s="629"/>
      <c r="HA130" s="629"/>
      <c r="HB130" s="629"/>
      <c r="HC130" s="629"/>
      <c r="HD130" s="629"/>
      <c r="HE130" s="629"/>
      <c r="HF130" s="629"/>
      <c r="HG130" s="629"/>
      <c r="HH130" s="629"/>
      <c r="HI130" s="629"/>
      <c r="HJ130" s="629"/>
      <c r="HK130" s="629"/>
      <c r="HL130" s="629"/>
      <c r="HM130" s="629"/>
      <c r="HN130" s="629"/>
      <c r="HO130" s="629"/>
      <c r="HP130" s="629"/>
      <c r="HQ130" s="629"/>
      <c r="HR130" s="629"/>
      <c r="HS130" s="629"/>
      <c r="HT130" s="629"/>
      <c r="HU130" s="629"/>
      <c r="HV130" s="629"/>
      <c r="HW130" s="629"/>
      <c r="HX130" s="629"/>
      <c r="HY130" s="629"/>
      <c r="HZ130" s="629"/>
      <c r="IA130" s="629"/>
      <c r="IB130" s="629"/>
      <c r="IC130" s="629"/>
      <c r="ID130" s="629"/>
      <c r="IE130" s="629"/>
      <c r="IF130" s="629"/>
      <c r="IG130" s="629"/>
      <c r="IH130" s="629"/>
      <c r="II130" s="629"/>
      <c r="IJ130" s="629"/>
      <c r="IK130" s="629"/>
      <c r="IL130" s="629"/>
      <c r="IM130" s="629"/>
      <c r="IN130" s="629"/>
      <c r="IO130" s="629"/>
      <c r="IP130" s="629"/>
      <c r="IQ130" s="629"/>
      <c r="IR130" s="629"/>
      <c r="IS130" s="629"/>
      <c r="IT130" s="629"/>
      <c r="IU130" s="629"/>
      <c r="IV130" s="629"/>
      <c r="IW130" s="629"/>
      <c r="IX130" s="629"/>
      <c r="IY130" s="629"/>
      <c r="IZ130" s="629"/>
      <c r="JA130" s="629"/>
      <c r="JB130" s="629"/>
      <c r="JC130" s="629"/>
      <c r="JD130" s="629"/>
      <c r="JE130" s="629"/>
      <c r="JF130" s="629"/>
      <c r="JG130" s="629"/>
      <c r="JH130" s="629"/>
      <c r="JI130" s="629"/>
      <c r="JJ130" s="629"/>
      <c r="JK130" s="629"/>
      <c r="JL130" s="629"/>
      <c r="JM130" s="629"/>
      <c r="JN130" s="629"/>
      <c r="JO130" s="629"/>
      <c r="JP130" s="629"/>
      <c r="JQ130" s="629"/>
      <c r="JR130" s="629"/>
      <c r="JS130" s="629"/>
      <c r="JT130" s="629"/>
      <c r="JU130" s="629"/>
      <c r="JV130" s="629"/>
      <c r="JW130" s="629"/>
      <c r="JX130" s="629"/>
      <c r="JY130" s="629"/>
      <c r="JZ130" s="629"/>
      <c r="KA130" s="629"/>
      <c r="KB130" s="629"/>
      <c r="KC130" s="629"/>
      <c r="KD130" s="629"/>
      <c r="KE130" s="629"/>
      <c r="KF130" s="629"/>
      <c r="KG130" s="629"/>
      <c r="KH130" s="629"/>
      <c r="KI130" s="629"/>
      <c r="KJ130" s="629"/>
      <c r="KK130" s="629"/>
      <c r="KL130" s="629"/>
      <c r="KM130" s="629"/>
      <c r="KN130" s="629"/>
      <c r="KO130" s="629"/>
      <c r="KP130" s="629"/>
      <c r="KQ130" s="629"/>
      <c r="KR130" s="629"/>
      <c r="KS130" s="629"/>
      <c r="KT130" s="629"/>
      <c r="KU130" s="629"/>
      <c r="KV130" s="629"/>
      <c r="KW130" s="629"/>
      <c r="KX130" s="629"/>
      <c r="KY130" s="629"/>
      <c r="KZ130" s="629"/>
      <c r="LA130" s="629"/>
      <c r="LB130" s="629"/>
      <c r="LC130" s="629"/>
      <c r="LD130" s="629"/>
      <c r="LE130" s="629"/>
      <c r="LF130" s="629"/>
      <c r="LG130" s="629"/>
      <c r="LH130" s="629"/>
      <c r="LI130" s="629"/>
      <c r="LJ130" s="629"/>
      <c r="LK130" s="629"/>
      <c r="LL130" s="629"/>
      <c r="LM130" s="629"/>
      <c r="LN130" s="629"/>
      <c r="LO130" s="629"/>
      <c r="LP130" s="629"/>
      <c r="LQ130" s="629"/>
      <c r="LR130" s="629"/>
      <c r="LS130" s="629"/>
      <c r="LT130" s="629"/>
      <c r="LU130" s="629"/>
      <c r="LV130" s="629"/>
      <c r="LW130" s="629"/>
      <c r="LX130" s="629"/>
      <c r="LY130" s="629"/>
      <c r="LZ130" s="629"/>
      <c r="MA130" s="629"/>
      <c r="MB130" s="629"/>
      <c r="MC130" s="629"/>
      <c r="MD130" s="629"/>
      <c r="ME130" s="629"/>
      <c r="MF130" s="629"/>
      <c r="MG130" s="629"/>
      <c r="MH130" s="629"/>
      <c r="MI130" s="629"/>
      <c r="MJ130" s="629"/>
      <c r="MK130" s="629"/>
      <c r="ML130" s="629"/>
      <c r="MM130" s="629"/>
      <c r="MN130" s="629"/>
      <c r="MO130" s="629"/>
      <c r="MP130" s="629"/>
      <c r="MQ130" s="629"/>
      <c r="MR130" s="629"/>
      <c r="MS130" s="629"/>
      <c r="MT130" s="629"/>
      <c r="MU130" s="629"/>
      <c r="MV130" s="629"/>
      <c r="MW130" s="629"/>
      <c r="MX130" s="629"/>
      <c r="MY130" s="629"/>
      <c r="MZ130" s="629"/>
      <c r="NA130" s="629"/>
      <c r="NB130" s="629"/>
      <c r="NC130" s="629"/>
      <c r="ND130" s="629"/>
      <c r="NE130" s="629"/>
      <c r="NF130" s="629"/>
      <c r="NG130" s="629"/>
      <c r="NH130" s="629"/>
      <c r="NI130" s="629"/>
      <c r="NJ130" s="629"/>
      <c r="NK130" s="629"/>
      <c r="NL130" s="629"/>
      <c r="NM130" s="629"/>
      <c r="NN130" s="629"/>
      <c r="NO130" s="629"/>
      <c r="NP130" s="629"/>
      <c r="NQ130" s="629"/>
      <c r="NR130" s="629"/>
      <c r="NS130" s="629"/>
      <c r="NT130" s="629"/>
      <c r="NU130" s="629"/>
      <c r="NV130" s="629"/>
      <c r="NW130" s="629"/>
      <c r="NX130" s="629"/>
      <c r="NY130" s="629"/>
      <c r="NZ130" s="629"/>
      <c r="OA130" s="629"/>
      <c r="OB130" s="629"/>
      <c r="OC130" s="629"/>
      <c r="OD130" s="629"/>
      <c r="OE130" s="629"/>
      <c r="OF130" s="629"/>
      <c r="OG130" s="629"/>
      <c r="OH130" s="629"/>
      <c r="OI130" s="629"/>
      <c r="OJ130" s="629"/>
      <c r="OK130" s="629"/>
      <c r="OL130" s="629"/>
      <c r="OM130" s="629"/>
      <c r="ON130" s="629"/>
      <c r="OO130" s="629"/>
      <c r="OP130" s="629"/>
      <c r="OQ130" s="629"/>
      <c r="OR130" s="629"/>
      <c r="OS130" s="629"/>
      <c r="OT130" s="629"/>
      <c r="OU130" s="629"/>
      <c r="OV130" s="629"/>
      <c r="OW130" s="629"/>
      <c r="OX130" s="629"/>
      <c r="OY130" s="629"/>
      <c r="OZ130" s="629"/>
      <c r="PA130" s="629"/>
      <c r="PB130" s="629"/>
      <c r="PC130" s="629"/>
      <c r="PD130" s="629"/>
      <c r="PE130" s="629"/>
      <c r="PF130" s="629"/>
      <c r="PG130" s="629"/>
      <c r="PH130" s="629"/>
      <c r="PI130" s="629"/>
      <c r="PJ130" s="629"/>
      <c r="PK130" s="629"/>
      <c r="PL130" s="629"/>
      <c r="PM130" s="629"/>
      <c r="PN130" s="629"/>
      <c r="PO130" s="629"/>
      <c r="PP130" s="629"/>
      <c r="PQ130" s="629"/>
      <c r="PR130" s="629"/>
      <c r="PS130" s="629"/>
      <c r="PT130" s="629"/>
      <c r="PU130" s="629"/>
      <c r="PV130" s="629"/>
      <c r="PW130" s="629"/>
      <c r="PX130" s="629"/>
      <c r="PY130" s="629"/>
      <c r="PZ130" s="629"/>
      <c r="QA130" s="629"/>
      <c r="QB130" s="629"/>
      <c r="QC130" s="629"/>
      <c r="QD130" s="629"/>
      <c r="QE130" s="629"/>
      <c r="QF130" s="629"/>
      <c r="QG130" s="629"/>
      <c r="QH130" s="629"/>
      <c r="QI130" s="629"/>
      <c r="QJ130" s="629"/>
      <c r="QK130" s="629"/>
      <c r="QL130" s="629"/>
      <c r="QM130" s="629"/>
      <c r="QN130" s="629"/>
      <c r="QO130" s="629"/>
      <c r="QP130" s="629"/>
      <c r="QQ130" s="629"/>
      <c r="QR130" s="629"/>
      <c r="QS130" s="629"/>
      <c r="QT130" s="629"/>
      <c r="QU130" s="629"/>
      <c r="QV130" s="629"/>
      <c r="QW130" s="629"/>
      <c r="QX130" s="629"/>
      <c r="QY130" s="629"/>
      <c r="QZ130" s="629"/>
      <c r="RA130" s="629"/>
      <c r="RB130" s="629"/>
      <c r="RC130" s="629"/>
      <c r="RD130" s="629"/>
      <c r="RE130" s="629"/>
      <c r="RF130" s="629"/>
      <c r="RG130" s="629"/>
      <c r="RH130" s="629"/>
      <c r="RI130" s="629"/>
      <c r="RJ130" s="629"/>
      <c r="RK130" s="629"/>
      <c r="RL130" s="629"/>
      <c r="RM130" s="629"/>
      <c r="RN130" s="629"/>
      <c r="RO130" s="629"/>
      <c r="RP130" s="629"/>
      <c r="RQ130" s="629"/>
      <c r="RR130" s="629"/>
      <c r="RS130" s="629"/>
      <c r="RT130" s="629"/>
      <c r="RU130" s="629"/>
      <c r="RV130" s="629"/>
      <c r="RW130" s="629"/>
      <c r="RX130" s="629"/>
      <c r="RY130" s="629"/>
      <c r="RZ130" s="629"/>
      <c r="SA130" s="629"/>
      <c r="SB130" s="629"/>
      <c r="SC130" s="629"/>
      <c r="SD130" s="629"/>
      <c r="SE130" s="629"/>
      <c r="SF130" s="629"/>
      <c r="SG130" s="629"/>
      <c r="SH130" s="629"/>
      <c r="SI130" s="629"/>
      <c r="SJ130" s="629"/>
      <c r="SK130" s="629"/>
      <c r="SL130" s="629"/>
      <c r="SM130" s="629"/>
      <c r="SN130" s="629"/>
      <c r="SO130" s="629"/>
      <c r="SP130" s="629"/>
      <c r="SQ130" s="629"/>
      <c r="SR130" s="629"/>
      <c r="SS130" s="629"/>
      <c r="ST130" s="629"/>
      <c r="SU130" s="629"/>
      <c r="SV130" s="629"/>
      <c r="SW130" s="629"/>
      <c r="SX130" s="629"/>
      <c r="SY130" s="629"/>
      <c r="SZ130" s="629"/>
      <c r="TA130" s="629"/>
      <c r="TB130" s="629"/>
      <c r="TC130" s="629"/>
      <c r="TD130" s="629"/>
      <c r="TE130" s="629"/>
      <c r="TF130" s="629"/>
      <c r="TG130" s="629"/>
      <c r="TH130" s="629"/>
      <c r="TI130" s="629"/>
      <c r="TJ130" s="629"/>
      <c r="TK130" s="629"/>
      <c r="TL130" s="629"/>
      <c r="TM130" s="629"/>
      <c r="TN130" s="629"/>
      <c r="TO130" s="629"/>
      <c r="TP130" s="629"/>
      <c r="TQ130" s="629"/>
      <c r="TR130" s="629"/>
      <c r="TS130" s="629"/>
      <c r="TT130" s="629"/>
      <c r="TU130" s="629"/>
      <c r="TV130" s="629"/>
      <c r="TW130" s="629"/>
      <c r="TX130" s="629"/>
      <c r="TY130" s="629"/>
      <c r="TZ130" s="629"/>
      <c r="UA130" s="629"/>
      <c r="UB130" s="629"/>
      <c r="UC130" s="629"/>
      <c r="UD130" s="629"/>
      <c r="UE130" s="629"/>
      <c r="UF130" s="629"/>
      <c r="UG130" s="629"/>
      <c r="UH130" s="629"/>
      <c r="UI130" s="629"/>
      <c r="UJ130" s="629"/>
      <c r="UK130" s="629"/>
      <c r="UL130" s="629"/>
      <c r="UM130" s="629"/>
      <c r="UN130" s="629"/>
      <c r="UO130" s="629"/>
      <c r="UP130" s="629"/>
      <c r="UQ130" s="629"/>
      <c r="UR130" s="629"/>
      <c r="US130" s="629"/>
      <c r="UT130" s="629"/>
      <c r="UU130" s="629"/>
      <c r="UV130" s="629"/>
      <c r="UW130" s="629"/>
      <c r="UX130" s="629"/>
      <c r="UY130" s="629"/>
      <c r="UZ130" s="629"/>
      <c r="VA130" s="629"/>
      <c r="VB130" s="629"/>
      <c r="VC130" s="629"/>
      <c r="VD130" s="629"/>
      <c r="VE130" s="629"/>
      <c r="VF130" s="629"/>
      <c r="VG130" s="629"/>
      <c r="VH130" s="629"/>
      <c r="VI130" s="629"/>
      <c r="VJ130" s="629"/>
      <c r="VK130" s="629"/>
      <c r="VL130" s="629"/>
      <c r="VM130" s="629"/>
      <c r="VN130" s="629"/>
      <c r="VO130" s="629"/>
      <c r="VP130" s="629"/>
      <c r="VQ130" s="629"/>
      <c r="VR130" s="629"/>
      <c r="VS130" s="629"/>
      <c r="VT130" s="629"/>
      <c r="VU130" s="629"/>
      <c r="VV130" s="629"/>
      <c r="VW130" s="629"/>
      <c r="VX130" s="629"/>
      <c r="VY130" s="629"/>
      <c r="VZ130" s="629"/>
      <c r="WA130" s="629"/>
      <c r="WB130" s="629"/>
      <c r="WC130" s="629"/>
      <c r="WD130" s="629"/>
      <c r="WE130" s="629"/>
      <c r="WF130" s="629"/>
      <c r="WG130" s="629"/>
      <c r="WH130" s="629"/>
      <c r="WI130" s="629"/>
      <c r="WJ130" s="629"/>
      <c r="WK130" s="629"/>
      <c r="WL130" s="629"/>
      <c r="WM130" s="629"/>
      <c r="WN130" s="629"/>
      <c r="WO130" s="629"/>
      <c r="WP130" s="629"/>
      <c r="WQ130" s="629"/>
      <c r="WR130" s="629"/>
      <c r="WS130" s="629"/>
      <c r="WT130" s="629"/>
      <c r="WU130" s="629"/>
      <c r="WV130" s="629"/>
      <c r="WW130" s="629"/>
      <c r="WX130" s="629"/>
      <c r="WY130" s="629"/>
      <c r="WZ130" s="629"/>
      <c r="XA130" s="629"/>
      <c r="XB130" s="629"/>
      <c r="XC130" s="629"/>
      <c r="XD130" s="629"/>
      <c r="XE130" s="629"/>
      <c r="XF130" s="629"/>
      <c r="XG130" s="629"/>
      <c r="XH130" s="629"/>
      <c r="XI130" s="629"/>
      <c r="XJ130" s="629"/>
      <c r="XK130" s="629"/>
      <c r="XL130" s="629"/>
      <c r="XM130" s="629"/>
      <c r="XN130" s="629"/>
      <c r="XO130" s="629"/>
      <c r="XP130" s="629"/>
      <c r="XQ130" s="629"/>
      <c r="XR130" s="629"/>
      <c r="XS130" s="629"/>
      <c r="XT130" s="629"/>
      <c r="XU130" s="629"/>
      <c r="XV130" s="629"/>
      <c r="XW130" s="629"/>
      <c r="XX130" s="629"/>
      <c r="XY130" s="629"/>
      <c r="XZ130" s="629"/>
      <c r="YA130" s="629"/>
      <c r="YB130" s="629"/>
      <c r="YC130" s="629"/>
      <c r="YD130" s="629"/>
      <c r="YE130" s="629"/>
      <c r="YF130" s="629"/>
      <c r="YG130" s="629"/>
      <c r="YH130" s="629"/>
      <c r="YI130" s="629"/>
      <c r="YJ130" s="629"/>
      <c r="YK130" s="629"/>
      <c r="YL130" s="629"/>
      <c r="YM130" s="629"/>
      <c r="YN130" s="629"/>
      <c r="YO130" s="629"/>
      <c r="YP130" s="629"/>
      <c r="YQ130" s="629"/>
      <c r="YR130" s="629"/>
      <c r="YS130" s="629"/>
      <c r="YT130" s="629"/>
      <c r="YU130" s="629"/>
      <c r="YV130" s="629"/>
      <c r="YW130" s="629"/>
      <c r="YX130" s="629"/>
      <c r="YY130" s="629"/>
      <c r="YZ130" s="629"/>
      <c r="ZA130" s="629"/>
      <c r="ZB130" s="629"/>
      <c r="ZC130" s="629"/>
      <c r="ZD130" s="629"/>
      <c r="ZE130" s="629"/>
      <c r="ZF130" s="629"/>
      <c r="ZG130" s="629"/>
      <c r="ZH130" s="629"/>
      <c r="ZI130" s="629"/>
      <c r="ZJ130" s="629"/>
      <c r="ZK130" s="629"/>
      <c r="ZL130" s="629"/>
      <c r="ZM130" s="629"/>
      <c r="ZN130" s="629"/>
      <c r="ZO130" s="629"/>
      <c r="ZP130" s="629"/>
      <c r="ZQ130" s="629"/>
      <c r="ZR130" s="629"/>
      <c r="ZS130" s="629"/>
      <c r="ZT130" s="629"/>
      <c r="ZU130" s="629"/>
      <c r="ZV130" s="629"/>
      <c r="ZW130" s="629"/>
      <c r="ZX130" s="629"/>
      <c r="ZY130" s="629"/>
      <c r="ZZ130" s="629"/>
      <c r="AAA130" s="629"/>
      <c r="AAB130" s="629"/>
      <c r="AAC130" s="629"/>
      <c r="AAD130" s="629"/>
      <c r="AAE130" s="629"/>
      <c r="AAF130" s="629"/>
      <c r="AAG130" s="629"/>
      <c r="AAH130" s="629"/>
      <c r="AAI130" s="629"/>
      <c r="AAJ130" s="629"/>
      <c r="AAK130" s="629"/>
      <c r="AAL130" s="629"/>
      <c r="AAM130" s="629"/>
      <c r="AAN130" s="629"/>
      <c r="AAO130" s="629"/>
      <c r="AAP130" s="629"/>
      <c r="AAQ130" s="629"/>
      <c r="AAR130" s="629"/>
      <c r="AAS130" s="629"/>
      <c r="AAT130" s="629"/>
      <c r="AAU130" s="629"/>
      <c r="AAV130" s="629"/>
      <c r="AAW130" s="629"/>
      <c r="AAX130" s="629"/>
      <c r="AAY130" s="629"/>
      <c r="AAZ130" s="629"/>
      <c r="ABA130" s="629"/>
      <c r="ABB130" s="629"/>
      <c r="ABC130" s="629"/>
      <c r="ABD130" s="629"/>
      <c r="ABE130" s="629"/>
      <c r="ABF130" s="629"/>
      <c r="ABG130" s="629"/>
      <c r="ABH130" s="629"/>
      <c r="ABI130" s="629"/>
      <c r="ABJ130" s="629"/>
      <c r="ABK130" s="629"/>
      <c r="ABL130" s="629"/>
      <c r="ABM130" s="629"/>
      <c r="ABN130" s="629"/>
      <c r="ABO130" s="629"/>
      <c r="ABP130" s="629"/>
      <c r="ABQ130" s="629"/>
      <c r="ABR130" s="629"/>
      <c r="ABS130" s="629"/>
      <c r="ABT130" s="629"/>
      <c r="ABU130" s="629"/>
      <c r="ABV130" s="629"/>
      <c r="ABW130" s="629"/>
      <c r="ABX130" s="629"/>
      <c r="ABY130" s="629"/>
      <c r="ABZ130" s="629"/>
      <c r="ACA130" s="629"/>
      <c r="ACB130" s="629"/>
      <c r="ACC130" s="629"/>
      <c r="ACD130" s="629"/>
      <c r="ACE130" s="629"/>
      <c r="ACF130" s="629"/>
      <c r="ACG130" s="629"/>
      <c r="ACH130" s="629"/>
      <c r="ACI130" s="629"/>
      <c r="ACJ130" s="629"/>
      <c r="ACK130" s="629"/>
      <c r="ACL130" s="629"/>
      <c r="ACM130" s="629"/>
      <c r="ACN130" s="629"/>
      <c r="ACO130" s="629"/>
      <c r="ACP130" s="629"/>
      <c r="ACQ130" s="629"/>
      <c r="ACR130" s="629"/>
      <c r="ACS130" s="629"/>
      <c r="ACT130" s="629"/>
      <c r="ACU130" s="629"/>
      <c r="ACV130" s="629"/>
      <c r="ACW130" s="629"/>
      <c r="ACX130" s="629"/>
      <c r="ACY130" s="629"/>
      <c r="ACZ130" s="629"/>
      <c r="ADA130" s="629"/>
      <c r="ADB130" s="629"/>
      <c r="ADC130" s="629"/>
      <c r="ADD130" s="629"/>
      <c r="ADE130" s="629"/>
      <c r="ADF130" s="629"/>
      <c r="ADG130" s="629"/>
      <c r="ADH130" s="629"/>
      <c r="ADI130" s="629"/>
      <c r="ADJ130" s="629"/>
      <c r="ADK130" s="629"/>
      <c r="ADL130" s="629"/>
      <c r="ADM130" s="629"/>
      <c r="ADN130" s="629"/>
      <c r="ADO130" s="629"/>
      <c r="ADP130" s="629"/>
      <c r="ADQ130" s="629"/>
      <c r="ADR130" s="629"/>
      <c r="ADS130" s="629"/>
      <c r="ADT130" s="629"/>
      <c r="ADU130" s="629"/>
      <c r="ADV130" s="629"/>
      <c r="ADW130" s="629"/>
      <c r="ADX130" s="629"/>
      <c r="ADY130" s="629"/>
      <c r="ADZ130" s="629"/>
      <c r="AEA130" s="629"/>
      <c r="AEB130" s="629"/>
      <c r="AEC130" s="629"/>
      <c r="AED130" s="629"/>
      <c r="AEE130" s="629"/>
      <c r="AEF130" s="629"/>
      <c r="AEG130" s="629"/>
      <c r="AEH130" s="629"/>
      <c r="AEI130" s="629"/>
      <c r="AEJ130" s="629"/>
      <c r="AEK130" s="629"/>
      <c r="AEL130" s="629"/>
      <c r="AEM130" s="629"/>
      <c r="AEN130" s="629"/>
      <c r="AEO130" s="629"/>
      <c r="AEP130" s="629"/>
      <c r="AEQ130" s="629"/>
      <c r="AER130" s="629"/>
      <c r="AES130" s="629"/>
      <c r="AET130" s="629"/>
      <c r="AEU130" s="629"/>
      <c r="AEV130" s="629"/>
      <c r="AEW130" s="629"/>
      <c r="AEX130" s="629"/>
      <c r="AEY130" s="629"/>
      <c r="AEZ130" s="629"/>
      <c r="AFA130" s="629"/>
      <c r="AFB130" s="629"/>
      <c r="AFC130" s="629"/>
      <c r="AFD130" s="629"/>
      <c r="AFE130" s="629"/>
      <c r="AFF130" s="629"/>
      <c r="AFG130" s="629"/>
      <c r="AFH130" s="629"/>
      <c r="AFI130" s="629"/>
      <c r="AFJ130" s="629"/>
      <c r="AFK130" s="629"/>
      <c r="AFL130" s="629"/>
      <c r="AFM130" s="629"/>
      <c r="AFN130" s="629"/>
      <c r="AFO130" s="629"/>
      <c r="AFP130" s="629"/>
      <c r="AFQ130" s="629"/>
      <c r="AFR130" s="629"/>
      <c r="AFS130" s="629"/>
      <c r="AFT130" s="629"/>
      <c r="AFU130" s="629"/>
      <c r="AFV130" s="629"/>
      <c r="AFW130" s="629"/>
      <c r="AFX130" s="629"/>
      <c r="AFY130" s="629"/>
      <c r="AFZ130" s="629"/>
      <c r="AGA130" s="629"/>
      <c r="AGB130" s="629"/>
      <c r="AGC130" s="629"/>
      <c r="AGD130" s="629"/>
      <c r="AGE130" s="629"/>
      <c r="AGF130" s="629"/>
      <c r="AGG130" s="629"/>
      <c r="AGH130" s="629"/>
      <c r="AGI130" s="629"/>
      <c r="AGJ130" s="629"/>
      <c r="AGK130" s="629"/>
      <c r="AGL130" s="629"/>
      <c r="AGM130" s="629"/>
      <c r="AGN130" s="629"/>
      <c r="AGO130" s="629"/>
      <c r="AGP130" s="629"/>
      <c r="AGQ130" s="629"/>
      <c r="AGR130" s="629"/>
      <c r="AGS130" s="629"/>
      <c r="AGT130" s="629"/>
      <c r="AGU130" s="629"/>
      <c r="AGV130" s="629"/>
      <c r="AGW130" s="629"/>
      <c r="AGX130" s="629"/>
      <c r="AGY130" s="629"/>
      <c r="AGZ130" s="629"/>
      <c r="AHA130" s="629"/>
      <c r="AHB130" s="629"/>
      <c r="AHC130" s="629"/>
      <c r="AHD130" s="629"/>
      <c r="AHE130" s="629"/>
      <c r="AHF130" s="629"/>
      <c r="AHG130" s="629"/>
      <c r="AHH130" s="629"/>
      <c r="AHI130" s="629"/>
      <c r="AHJ130" s="629"/>
      <c r="AHK130" s="629"/>
      <c r="AHL130" s="629"/>
      <c r="AHM130" s="629"/>
      <c r="AHN130" s="629"/>
      <c r="AHO130" s="629"/>
      <c r="AHP130" s="629"/>
      <c r="AHQ130" s="629"/>
      <c r="AHR130" s="629"/>
      <c r="AHS130" s="629"/>
      <c r="AHT130" s="629"/>
      <c r="AHU130" s="629"/>
      <c r="AHV130" s="629"/>
      <c r="AHW130" s="629"/>
      <c r="AHX130" s="629"/>
      <c r="AHY130" s="629"/>
      <c r="AHZ130" s="629"/>
      <c r="AIA130" s="629"/>
      <c r="AIB130" s="629"/>
      <c r="AIC130" s="629"/>
      <c r="AID130" s="629"/>
      <c r="AIE130" s="629"/>
      <c r="AIF130" s="629"/>
      <c r="AIG130" s="629"/>
      <c r="AIH130" s="629"/>
      <c r="AII130" s="629"/>
    </row>
    <row r="131" spans="1:919" s="498" customFormat="1" ht="31.75" customHeight="1" x14ac:dyDescent="0.75">
      <c r="A131" s="2034" t="s">
        <v>147</v>
      </c>
      <c r="B131" s="2034" t="s">
        <v>145</v>
      </c>
      <c r="C131" s="534">
        <v>17.100000000000001</v>
      </c>
      <c r="D131" s="535" t="s">
        <v>37</v>
      </c>
      <c r="E131" s="536" t="s">
        <v>23</v>
      </c>
      <c r="F131" s="536" t="s">
        <v>6</v>
      </c>
      <c r="G131" s="538">
        <f t="array" ref="G131">INDEX('Salary . staff rates'!$A$6:$C$28,MATCH(1,('Salary . staff rates'!$A$6:$A$28=MNO!E131)*('Salary . staff rates'!$B$6:$B$28=MNO!F131),0),3)</f>
        <v>65000</v>
      </c>
      <c r="H131" s="537">
        <f t="shared" ref="H131:H140" si="217">IF(E131="External",G131,G131/working_days*(1+loading_factor))</f>
        <v>456.14035087719299</v>
      </c>
      <c r="I131" s="538" t="s">
        <v>0</v>
      </c>
      <c r="J131" s="539" t="s">
        <v>0</v>
      </c>
      <c r="K131" s="540">
        <v>5</v>
      </c>
      <c r="L131" s="541">
        <f>IF(K131="N/A","",H131*K131)</f>
        <v>2280.7017543859647</v>
      </c>
      <c r="M131" s="655" t="s">
        <v>31</v>
      </c>
      <c r="N131" s="541">
        <f>IF(M131="Yes",L131*'Salary . staff rates'!$C$34,0)</f>
        <v>0</v>
      </c>
      <c r="O131" s="661"/>
      <c r="P131" s="662">
        <v>1</v>
      </c>
      <c r="Q131" s="662">
        <v>1</v>
      </c>
      <c r="R131" s="545"/>
      <c r="S131" s="761">
        <v>1</v>
      </c>
      <c r="T131" s="546">
        <f>S131</f>
        <v>1</v>
      </c>
      <c r="U131" s="546">
        <f>S131</f>
        <v>1</v>
      </c>
      <c r="W131" s="662"/>
      <c r="Y131" s="1011">
        <f t="shared" ref="Y131:Y140" si="218">IF(L131&lt;&gt;"",L131*P131,"")</f>
        <v>2280.7017543859647</v>
      </c>
      <c r="Z131" s="1011">
        <f t="shared" ref="Z131:Z140" si="219">IF(N131&lt;&gt;"",N131*P131,"")</f>
        <v>0</v>
      </c>
      <c r="AB131" s="1011">
        <f t="shared" ref="AB131:AB140" si="220">IF(L131&lt;&gt;"",L131*Q131,"")</f>
        <v>2280.7017543859647</v>
      </c>
      <c r="AC131" s="1011">
        <f t="shared" ref="AC131:AC140" si="221">IF(N131&lt;&gt;"",N131*Q131,"")</f>
        <v>0</v>
      </c>
      <c r="AD131" s="714"/>
      <c r="AE131" s="1011">
        <f t="shared" ref="AE131:AE140" si="222">IF(L131&lt;&gt;"",L131*P131*S131,"")</f>
        <v>2280.7017543859647</v>
      </c>
      <c r="AF131" s="1011">
        <f t="shared" ref="AF131:AF140" si="223">IF(N131&lt;&gt;"",N131*P131*T131,"")</f>
        <v>0</v>
      </c>
      <c r="AH131" s="1011">
        <f t="shared" ref="AH131:AH140" si="224">IF(L131&lt;&gt;"",L131*Q131*S131,"")</f>
        <v>2280.7017543859647</v>
      </c>
      <c r="AI131" s="1011">
        <f t="shared" ref="AI131:AI140" si="225">IF(N131&lt;&gt;"",N131*Q131*T131,"")</f>
        <v>0</v>
      </c>
      <c r="AJ131" s="714"/>
      <c r="AL131" s="548"/>
      <c r="AN131" s="1011">
        <f t="shared" ref="AN131:AN140" si="226">IF(W131=1,0,Y131)</f>
        <v>2280.7017543859647</v>
      </c>
      <c r="AO131" s="1011">
        <f t="shared" ref="AO131:AO140" si="227">IF(W131=1,0,Z131)</f>
        <v>0</v>
      </c>
      <c r="AP131" s="547"/>
      <c r="AQ131" s="1011">
        <f t="shared" ref="AQ131:AQ140" si="228">IF(W131=1,0,AE131)</f>
        <v>2280.7017543859647</v>
      </c>
      <c r="AR131" s="1011">
        <f t="shared" ref="AR131:AR140" si="229">IF(W131=1,0,AF131)</f>
        <v>0</v>
      </c>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c r="BN131" s="629"/>
      <c r="BO131" s="629"/>
      <c r="BP131" s="629"/>
      <c r="BQ131" s="629"/>
      <c r="BR131" s="629"/>
      <c r="BS131" s="629"/>
      <c r="BT131" s="629"/>
      <c r="BU131" s="629"/>
      <c r="BV131" s="629"/>
      <c r="BW131" s="629"/>
      <c r="BX131" s="629"/>
      <c r="BY131" s="629"/>
      <c r="BZ131" s="629"/>
      <c r="CA131" s="629"/>
      <c r="CB131" s="629"/>
      <c r="CC131" s="629"/>
      <c r="CD131" s="629"/>
      <c r="CE131" s="629"/>
      <c r="CF131" s="629"/>
      <c r="CG131" s="629"/>
      <c r="CH131" s="629"/>
      <c r="CI131" s="629"/>
      <c r="CJ131" s="629"/>
      <c r="CK131" s="629"/>
      <c r="CL131" s="629"/>
      <c r="CM131" s="629"/>
      <c r="CN131" s="629"/>
      <c r="CO131" s="629"/>
      <c r="CP131" s="629"/>
      <c r="CQ131" s="629"/>
      <c r="CR131" s="629"/>
      <c r="CS131" s="629"/>
      <c r="CT131" s="629"/>
      <c r="CU131" s="629"/>
      <c r="CV131" s="629"/>
      <c r="CW131" s="629"/>
      <c r="CX131" s="629"/>
      <c r="CY131" s="629"/>
      <c r="CZ131" s="629"/>
      <c r="DA131" s="629"/>
      <c r="DB131" s="629"/>
      <c r="DC131" s="629"/>
      <c r="DD131" s="629"/>
      <c r="DE131" s="629"/>
      <c r="DF131" s="629"/>
      <c r="DG131" s="629"/>
      <c r="DH131" s="629"/>
      <c r="DI131" s="629"/>
      <c r="DJ131" s="629"/>
      <c r="DK131" s="629"/>
      <c r="DL131" s="629"/>
      <c r="DM131" s="629"/>
      <c r="DN131" s="629"/>
      <c r="DO131" s="629"/>
      <c r="DP131" s="629"/>
      <c r="DQ131" s="629"/>
      <c r="DR131" s="629"/>
      <c r="DS131" s="629"/>
      <c r="DT131" s="629"/>
      <c r="DU131" s="629"/>
      <c r="DV131" s="629"/>
      <c r="DW131" s="629"/>
      <c r="DX131" s="629"/>
      <c r="DY131" s="629"/>
      <c r="DZ131" s="629"/>
      <c r="EA131" s="629"/>
      <c r="EB131" s="629"/>
      <c r="EC131" s="629"/>
      <c r="ED131" s="629"/>
      <c r="EE131" s="629"/>
      <c r="EF131" s="629"/>
      <c r="EG131" s="629"/>
      <c r="EH131" s="629"/>
      <c r="EI131" s="629"/>
      <c r="EJ131" s="629"/>
      <c r="EK131" s="629"/>
      <c r="EL131" s="629"/>
      <c r="EM131" s="629"/>
      <c r="EN131" s="629"/>
      <c r="EO131" s="629"/>
      <c r="EP131" s="629"/>
      <c r="EQ131" s="629"/>
      <c r="ER131" s="629"/>
      <c r="ES131" s="629"/>
      <c r="ET131" s="629"/>
      <c r="EU131" s="629"/>
      <c r="EV131" s="629"/>
      <c r="EW131" s="629"/>
      <c r="EX131" s="629"/>
      <c r="EY131" s="629"/>
      <c r="EZ131" s="629"/>
      <c r="FA131" s="629"/>
      <c r="FB131" s="629"/>
      <c r="FC131" s="629"/>
      <c r="FD131" s="629"/>
      <c r="FE131" s="629"/>
      <c r="FF131" s="629"/>
      <c r="FG131" s="629"/>
      <c r="FH131" s="629"/>
      <c r="FI131" s="629"/>
      <c r="FJ131" s="629"/>
      <c r="FK131" s="629"/>
      <c r="FL131" s="629"/>
      <c r="FM131" s="629"/>
      <c r="FN131" s="629"/>
      <c r="FO131" s="629"/>
      <c r="FP131" s="629"/>
      <c r="FQ131" s="629"/>
      <c r="FR131" s="629"/>
      <c r="FS131" s="629"/>
      <c r="FT131" s="629"/>
      <c r="FU131" s="629"/>
      <c r="FV131" s="629"/>
      <c r="FW131" s="629"/>
      <c r="FX131" s="629"/>
      <c r="FY131" s="629"/>
      <c r="FZ131" s="629"/>
      <c r="GA131" s="629"/>
      <c r="GB131" s="629"/>
      <c r="GC131" s="629"/>
      <c r="GD131" s="629"/>
      <c r="GE131" s="629"/>
      <c r="GF131" s="629"/>
      <c r="GG131" s="629"/>
      <c r="GH131" s="629"/>
      <c r="GI131" s="629"/>
      <c r="GJ131" s="629"/>
      <c r="GK131" s="629"/>
      <c r="GL131" s="629"/>
      <c r="GM131" s="629"/>
      <c r="GN131" s="629"/>
      <c r="GO131" s="629"/>
      <c r="GP131" s="629"/>
      <c r="GQ131" s="629"/>
      <c r="GR131" s="629"/>
      <c r="GS131" s="629"/>
      <c r="GT131" s="629"/>
      <c r="GU131" s="629"/>
      <c r="GV131" s="629"/>
      <c r="GW131" s="629"/>
      <c r="GX131" s="629"/>
      <c r="GY131" s="629"/>
      <c r="GZ131" s="629"/>
      <c r="HA131" s="629"/>
      <c r="HB131" s="629"/>
      <c r="HC131" s="629"/>
      <c r="HD131" s="629"/>
      <c r="HE131" s="629"/>
      <c r="HF131" s="629"/>
      <c r="HG131" s="629"/>
      <c r="HH131" s="629"/>
      <c r="HI131" s="629"/>
      <c r="HJ131" s="629"/>
      <c r="HK131" s="629"/>
      <c r="HL131" s="629"/>
      <c r="HM131" s="629"/>
      <c r="HN131" s="629"/>
      <c r="HO131" s="629"/>
      <c r="HP131" s="629"/>
      <c r="HQ131" s="629"/>
      <c r="HR131" s="629"/>
      <c r="HS131" s="629"/>
      <c r="HT131" s="629"/>
      <c r="HU131" s="629"/>
      <c r="HV131" s="629"/>
      <c r="HW131" s="629"/>
      <c r="HX131" s="629"/>
      <c r="HY131" s="629"/>
      <c r="HZ131" s="629"/>
      <c r="IA131" s="629"/>
      <c r="IB131" s="629"/>
      <c r="IC131" s="629"/>
      <c r="ID131" s="629"/>
      <c r="IE131" s="629"/>
      <c r="IF131" s="629"/>
      <c r="IG131" s="629"/>
      <c r="IH131" s="629"/>
      <c r="II131" s="629"/>
      <c r="IJ131" s="629"/>
      <c r="IK131" s="629"/>
      <c r="IL131" s="629"/>
      <c r="IM131" s="629"/>
      <c r="IN131" s="629"/>
      <c r="IO131" s="629"/>
      <c r="IP131" s="629"/>
      <c r="IQ131" s="629"/>
      <c r="IR131" s="629"/>
      <c r="IS131" s="629"/>
      <c r="IT131" s="629"/>
      <c r="IU131" s="629"/>
      <c r="IV131" s="629"/>
      <c r="IW131" s="629"/>
      <c r="IX131" s="629"/>
      <c r="IY131" s="629"/>
      <c r="IZ131" s="629"/>
      <c r="JA131" s="629"/>
      <c r="JB131" s="629"/>
      <c r="JC131" s="629"/>
      <c r="JD131" s="629"/>
      <c r="JE131" s="629"/>
      <c r="JF131" s="629"/>
      <c r="JG131" s="629"/>
      <c r="JH131" s="629"/>
      <c r="JI131" s="629"/>
      <c r="JJ131" s="629"/>
      <c r="JK131" s="629"/>
      <c r="JL131" s="629"/>
      <c r="JM131" s="629"/>
      <c r="JN131" s="629"/>
      <c r="JO131" s="629"/>
      <c r="JP131" s="629"/>
      <c r="JQ131" s="629"/>
      <c r="JR131" s="629"/>
      <c r="JS131" s="629"/>
      <c r="JT131" s="629"/>
      <c r="JU131" s="629"/>
      <c r="JV131" s="629"/>
      <c r="JW131" s="629"/>
      <c r="JX131" s="629"/>
      <c r="JY131" s="629"/>
      <c r="JZ131" s="629"/>
      <c r="KA131" s="629"/>
      <c r="KB131" s="629"/>
      <c r="KC131" s="629"/>
      <c r="KD131" s="629"/>
      <c r="KE131" s="629"/>
      <c r="KF131" s="629"/>
      <c r="KG131" s="629"/>
      <c r="KH131" s="629"/>
      <c r="KI131" s="629"/>
      <c r="KJ131" s="629"/>
      <c r="KK131" s="629"/>
      <c r="KL131" s="629"/>
      <c r="KM131" s="629"/>
      <c r="KN131" s="629"/>
      <c r="KO131" s="629"/>
      <c r="KP131" s="629"/>
      <c r="KQ131" s="629"/>
      <c r="KR131" s="629"/>
      <c r="KS131" s="629"/>
      <c r="KT131" s="629"/>
      <c r="KU131" s="629"/>
      <c r="KV131" s="629"/>
      <c r="KW131" s="629"/>
      <c r="KX131" s="629"/>
      <c r="KY131" s="629"/>
      <c r="KZ131" s="629"/>
      <c r="LA131" s="629"/>
      <c r="LB131" s="629"/>
      <c r="LC131" s="629"/>
      <c r="LD131" s="629"/>
      <c r="LE131" s="629"/>
      <c r="LF131" s="629"/>
      <c r="LG131" s="629"/>
      <c r="LH131" s="629"/>
      <c r="LI131" s="629"/>
      <c r="LJ131" s="629"/>
      <c r="LK131" s="629"/>
      <c r="LL131" s="629"/>
      <c r="LM131" s="629"/>
      <c r="LN131" s="629"/>
      <c r="LO131" s="629"/>
      <c r="LP131" s="629"/>
      <c r="LQ131" s="629"/>
      <c r="LR131" s="629"/>
      <c r="LS131" s="629"/>
      <c r="LT131" s="629"/>
      <c r="LU131" s="629"/>
      <c r="LV131" s="629"/>
      <c r="LW131" s="629"/>
      <c r="LX131" s="629"/>
      <c r="LY131" s="629"/>
      <c r="LZ131" s="629"/>
      <c r="MA131" s="629"/>
      <c r="MB131" s="629"/>
      <c r="MC131" s="629"/>
      <c r="MD131" s="629"/>
      <c r="ME131" s="629"/>
      <c r="MF131" s="629"/>
      <c r="MG131" s="629"/>
      <c r="MH131" s="629"/>
      <c r="MI131" s="629"/>
      <c r="MJ131" s="629"/>
      <c r="MK131" s="629"/>
      <c r="ML131" s="629"/>
      <c r="MM131" s="629"/>
      <c r="MN131" s="629"/>
      <c r="MO131" s="629"/>
      <c r="MP131" s="629"/>
      <c r="MQ131" s="629"/>
      <c r="MR131" s="629"/>
      <c r="MS131" s="629"/>
      <c r="MT131" s="629"/>
      <c r="MU131" s="629"/>
      <c r="MV131" s="629"/>
      <c r="MW131" s="629"/>
      <c r="MX131" s="629"/>
      <c r="MY131" s="629"/>
      <c r="MZ131" s="629"/>
      <c r="NA131" s="629"/>
      <c r="NB131" s="629"/>
      <c r="NC131" s="629"/>
      <c r="ND131" s="629"/>
      <c r="NE131" s="629"/>
      <c r="NF131" s="629"/>
      <c r="NG131" s="629"/>
      <c r="NH131" s="629"/>
      <c r="NI131" s="629"/>
      <c r="NJ131" s="629"/>
      <c r="NK131" s="629"/>
      <c r="NL131" s="629"/>
      <c r="NM131" s="629"/>
      <c r="NN131" s="629"/>
      <c r="NO131" s="629"/>
      <c r="NP131" s="629"/>
      <c r="NQ131" s="629"/>
      <c r="NR131" s="629"/>
      <c r="NS131" s="629"/>
      <c r="NT131" s="629"/>
      <c r="NU131" s="629"/>
      <c r="NV131" s="629"/>
      <c r="NW131" s="629"/>
      <c r="NX131" s="629"/>
      <c r="NY131" s="629"/>
      <c r="NZ131" s="629"/>
      <c r="OA131" s="629"/>
      <c r="OB131" s="629"/>
      <c r="OC131" s="629"/>
      <c r="OD131" s="629"/>
      <c r="OE131" s="629"/>
      <c r="OF131" s="629"/>
      <c r="OG131" s="629"/>
      <c r="OH131" s="629"/>
      <c r="OI131" s="629"/>
      <c r="OJ131" s="629"/>
      <c r="OK131" s="629"/>
      <c r="OL131" s="629"/>
      <c r="OM131" s="629"/>
      <c r="ON131" s="629"/>
      <c r="OO131" s="629"/>
      <c r="OP131" s="629"/>
      <c r="OQ131" s="629"/>
      <c r="OR131" s="629"/>
      <c r="OS131" s="629"/>
      <c r="OT131" s="629"/>
      <c r="OU131" s="629"/>
      <c r="OV131" s="629"/>
      <c r="OW131" s="629"/>
      <c r="OX131" s="629"/>
      <c r="OY131" s="629"/>
      <c r="OZ131" s="629"/>
      <c r="PA131" s="629"/>
      <c r="PB131" s="629"/>
      <c r="PC131" s="629"/>
      <c r="PD131" s="629"/>
      <c r="PE131" s="629"/>
      <c r="PF131" s="629"/>
      <c r="PG131" s="629"/>
      <c r="PH131" s="629"/>
      <c r="PI131" s="629"/>
      <c r="PJ131" s="629"/>
      <c r="PK131" s="629"/>
      <c r="PL131" s="629"/>
      <c r="PM131" s="629"/>
      <c r="PN131" s="629"/>
      <c r="PO131" s="629"/>
      <c r="PP131" s="629"/>
      <c r="PQ131" s="629"/>
      <c r="PR131" s="629"/>
      <c r="PS131" s="629"/>
      <c r="PT131" s="629"/>
      <c r="PU131" s="629"/>
      <c r="PV131" s="629"/>
      <c r="PW131" s="629"/>
      <c r="PX131" s="629"/>
      <c r="PY131" s="629"/>
      <c r="PZ131" s="629"/>
      <c r="QA131" s="629"/>
      <c r="QB131" s="629"/>
      <c r="QC131" s="629"/>
      <c r="QD131" s="629"/>
      <c r="QE131" s="629"/>
      <c r="QF131" s="629"/>
      <c r="QG131" s="629"/>
      <c r="QH131" s="629"/>
      <c r="QI131" s="629"/>
      <c r="QJ131" s="629"/>
      <c r="QK131" s="629"/>
      <c r="QL131" s="629"/>
      <c r="QM131" s="629"/>
      <c r="QN131" s="629"/>
      <c r="QO131" s="629"/>
      <c r="QP131" s="629"/>
      <c r="QQ131" s="629"/>
      <c r="QR131" s="629"/>
      <c r="QS131" s="629"/>
      <c r="QT131" s="629"/>
      <c r="QU131" s="629"/>
      <c r="QV131" s="629"/>
      <c r="QW131" s="629"/>
      <c r="QX131" s="629"/>
      <c r="QY131" s="629"/>
      <c r="QZ131" s="629"/>
      <c r="RA131" s="629"/>
      <c r="RB131" s="629"/>
      <c r="RC131" s="629"/>
      <c r="RD131" s="629"/>
      <c r="RE131" s="629"/>
      <c r="RF131" s="629"/>
      <c r="RG131" s="629"/>
      <c r="RH131" s="629"/>
      <c r="RI131" s="629"/>
      <c r="RJ131" s="629"/>
      <c r="RK131" s="629"/>
      <c r="RL131" s="629"/>
      <c r="RM131" s="629"/>
      <c r="RN131" s="629"/>
      <c r="RO131" s="629"/>
      <c r="RP131" s="629"/>
      <c r="RQ131" s="629"/>
      <c r="RR131" s="629"/>
      <c r="RS131" s="629"/>
      <c r="RT131" s="629"/>
      <c r="RU131" s="629"/>
      <c r="RV131" s="629"/>
      <c r="RW131" s="629"/>
      <c r="RX131" s="629"/>
      <c r="RY131" s="629"/>
      <c r="RZ131" s="629"/>
      <c r="SA131" s="629"/>
      <c r="SB131" s="629"/>
      <c r="SC131" s="629"/>
      <c r="SD131" s="629"/>
      <c r="SE131" s="629"/>
      <c r="SF131" s="629"/>
      <c r="SG131" s="629"/>
      <c r="SH131" s="629"/>
      <c r="SI131" s="629"/>
      <c r="SJ131" s="629"/>
      <c r="SK131" s="629"/>
      <c r="SL131" s="629"/>
      <c r="SM131" s="629"/>
      <c r="SN131" s="629"/>
      <c r="SO131" s="629"/>
      <c r="SP131" s="629"/>
      <c r="SQ131" s="629"/>
      <c r="SR131" s="629"/>
      <c r="SS131" s="629"/>
      <c r="ST131" s="629"/>
      <c r="SU131" s="629"/>
      <c r="SV131" s="629"/>
      <c r="SW131" s="629"/>
      <c r="SX131" s="629"/>
      <c r="SY131" s="629"/>
      <c r="SZ131" s="629"/>
      <c r="TA131" s="629"/>
      <c r="TB131" s="629"/>
      <c r="TC131" s="629"/>
      <c r="TD131" s="629"/>
      <c r="TE131" s="629"/>
      <c r="TF131" s="629"/>
      <c r="TG131" s="629"/>
      <c r="TH131" s="629"/>
      <c r="TI131" s="629"/>
      <c r="TJ131" s="629"/>
      <c r="TK131" s="629"/>
      <c r="TL131" s="629"/>
      <c r="TM131" s="629"/>
      <c r="TN131" s="629"/>
      <c r="TO131" s="629"/>
      <c r="TP131" s="629"/>
      <c r="TQ131" s="629"/>
      <c r="TR131" s="629"/>
      <c r="TS131" s="629"/>
      <c r="TT131" s="629"/>
      <c r="TU131" s="629"/>
      <c r="TV131" s="629"/>
      <c r="TW131" s="629"/>
      <c r="TX131" s="629"/>
      <c r="TY131" s="629"/>
      <c r="TZ131" s="629"/>
      <c r="UA131" s="629"/>
      <c r="UB131" s="629"/>
      <c r="UC131" s="629"/>
      <c r="UD131" s="629"/>
      <c r="UE131" s="629"/>
      <c r="UF131" s="629"/>
      <c r="UG131" s="629"/>
      <c r="UH131" s="629"/>
      <c r="UI131" s="629"/>
      <c r="UJ131" s="629"/>
      <c r="UK131" s="629"/>
      <c r="UL131" s="629"/>
      <c r="UM131" s="629"/>
      <c r="UN131" s="629"/>
      <c r="UO131" s="629"/>
      <c r="UP131" s="629"/>
      <c r="UQ131" s="629"/>
      <c r="UR131" s="629"/>
      <c r="US131" s="629"/>
      <c r="UT131" s="629"/>
      <c r="UU131" s="629"/>
      <c r="UV131" s="629"/>
      <c r="UW131" s="629"/>
      <c r="UX131" s="629"/>
      <c r="UY131" s="629"/>
      <c r="UZ131" s="629"/>
      <c r="VA131" s="629"/>
      <c r="VB131" s="629"/>
      <c r="VC131" s="629"/>
      <c r="VD131" s="629"/>
      <c r="VE131" s="629"/>
      <c r="VF131" s="629"/>
      <c r="VG131" s="629"/>
      <c r="VH131" s="629"/>
      <c r="VI131" s="629"/>
      <c r="VJ131" s="629"/>
      <c r="VK131" s="629"/>
      <c r="VL131" s="629"/>
      <c r="VM131" s="629"/>
      <c r="VN131" s="629"/>
      <c r="VO131" s="629"/>
      <c r="VP131" s="629"/>
      <c r="VQ131" s="629"/>
      <c r="VR131" s="629"/>
      <c r="VS131" s="629"/>
      <c r="VT131" s="629"/>
      <c r="VU131" s="629"/>
      <c r="VV131" s="629"/>
      <c r="VW131" s="629"/>
      <c r="VX131" s="629"/>
      <c r="VY131" s="629"/>
      <c r="VZ131" s="629"/>
      <c r="WA131" s="629"/>
      <c r="WB131" s="629"/>
      <c r="WC131" s="629"/>
      <c r="WD131" s="629"/>
      <c r="WE131" s="629"/>
      <c r="WF131" s="629"/>
      <c r="WG131" s="629"/>
      <c r="WH131" s="629"/>
      <c r="WI131" s="629"/>
      <c r="WJ131" s="629"/>
      <c r="WK131" s="629"/>
      <c r="WL131" s="629"/>
      <c r="WM131" s="629"/>
      <c r="WN131" s="629"/>
      <c r="WO131" s="629"/>
      <c r="WP131" s="629"/>
      <c r="WQ131" s="629"/>
      <c r="WR131" s="629"/>
      <c r="WS131" s="629"/>
      <c r="WT131" s="629"/>
      <c r="WU131" s="629"/>
      <c r="WV131" s="629"/>
      <c r="WW131" s="629"/>
      <c r="WX131" s="629"/>
      <c r="WY131" s="629"/>
      <c r="WZ131" s="629"/>
      <c r="XA131" s="629"/>
      <c r="XB131" s="629"/>
      <c r="XC131" s="629"/>
      <c r="XD131" s="629"/>
      <c r="XE131" s="629"/>
      <c r="XF131" s="629"/>
      <c r="XG131" s="629"/>
      <c r="XH131" s="629"/>
      <c r="XI131" s="629"/>
      <c r="XJ131" s="629"/>
      <c r="XK131" s="629"/>
      <c r="XL131" s="629"/>
      <c r="XM131" s="629"/>
      <c r="XN131" s="629"/>
      <c r="XO131" s="629"/>
      <c r="XP131" s="629"/>
      <c r="XQ131" s="629"/>
      <c r="XR131" s="629"/>
      <c r="XS131" s="629"/>
      <c r="XT131" s="629"/>
      <c r="XU131" s="629"/>
      <c r="XV131" s="629"/>
      <c r="XW131" s="629"/>
      <c r="XX131" s="629"/>
      <c r="XY131" s="629"/>
      <c r="XZ131" s="629"/>
      <c r="YA131" s="629"/>
      <c r="YB131" s="629"/>
      <c r="YC131" s="629"/>
      <c r="YD131" s="629"/>
      <c r="YE131" s="629"/>
      <c r="YF131" s="629"/>
      <c r="YG131" s="629"/>
      <c r="YH131" s="629"/>
      <c r="YI131" s="629"/>
      <c r="YJ131" s="629"/>
      <c r="YK131" s="629"/>
      <c r="YL131" s="629"/>
      <c r="YM131" s="629"/>
      <c r="YN131" s="629"/>
      <c r="YO131" s="629"/>
      <c r="YP131" s="629"/>
      <c r="YQ131" s="629"/>
      <c r="YR131" s="629"/>
      <c r="YS131" s="629"/>
      <c r="YT131" s="629"/>
      <c r="YU131" s="629"/>
      <c r="YV131" s="629"/>
      <c r="YW131" s="629"/>
      <c r="YX131" s="629"/>
      <c r="YY131" s="629"/>
      <c r="YZ131" s="629"/>
      <c r="ZA131" s="629"/>
      <c r="ZB131" s="629"/>
      <c r="ZC131" s="629"/>
      <c r="ZD131" s="629"/>
      <c r="ZE131" s="629"/>
      <c r="ZF131" s="629"/>
      <c r="ZG131" s="629"/>
      <c r="ZH131" s="629"/>
      <c r="ZI131" s="629"/>
      <c r="ZJ131" s="629"/>
      <c r="ZK131" s="629"/>
      <c r="ZL131" s="629"/>
      <c r="ZM131" s="629"/>
      <c r="ZN131" s="629"/>
      <c r="ZO131" s="629"/>
      <c r="ZP131" s="629"/>
      <c r="ZQ131" s="629"/>
      <c r="ZR131" s="629"/>
      <c r="ZS131" s="629"/>
      <c r="ZT131" s="629"/>
      <c r="ZU131" s="629"/>
      <c r="ZV131" s="629"/>
      <c r="ZW131" s="629"/>
      <c r="ZX131" s="629"/>
      <c r="ZY131" s="629"/>
      <c r="ZZ131" s="629"/>
      <c r="AAA131" s="629"/>
      <c r="AAB131" s="629"/>
      <c r="AAC131" s="629"/>
      <c r="AAD131" s="629"/>
      <c r="AAE131" s="629"/>
      <c r="AAF131" s="629"/>
      <c r="AAG131" s="629"/>
      <c r="AAH131" s="629"/>
      <c r="AAI131" s="629"/>
      <c r="AAJ131" s="629"/>
      <c r="AAK131" s="629"/>
      <c r="AAL131" s="629"/>
      <c r="AAM131" s="629"/>
      <c r="AAN131" s="629"/>
      <c r="AAO131" s="629"/>
      <c r="AAP131" s="629"/>
      <c r="AAQ131" s="629"/>
      <c r="AAR131" s="629"/>
      <c r="AAS131" s="629"/>
      <c r="AAT131" s="629"/>
      <c r="AAU131" s="629"/>
      <c r="AAV131" s="629"/>
      <c r="AAW131" s="629"/>
      <c r="AAX131" s="629"/>
      <c r="AAY131" s="629"/>
      <c r="AAZ131" s="629"/>
      <c r="ABA131" s="629"/>
      <c r="ABB131" s="629"/>
      <c r="ABC131" s="629"/>
      <c r="ABD131" s="629"/>
      <c r="ABE131" s="629"/>
      <c r="ABF131" s="629"/>
      <c r="ABG131" s="629"/>
      <c r="ABH131" s="629"/>
      <c r="ABI131" s="629"/>
      <c r="ABJ131" s="629"/>
      <c r="ABK131" s="629"/>
      <c r="ABL131" s="629"/>
      <c r="ABM131" s="629"/>
      <c r="ABN131" s="629"/>
      <c r="ABO131" s="629"/>
      <c r="ABP131" s="629"/>
      <c r="ABQ131" s="629"/>
      <c r="ABR131" s="629"/>
      <c r="ABS131" s="629"/>
      <c r="ABT131" s="629"/>
      <c r="ABU131" s="629"/>
      <c r="ABV131" s="629"/>
      <c r="ABW131" s="629"/>
      <c r="ABX131" s="629"/>
      <c r="ABY131" s="629"/>
      <c r="ABZ131" s="629"/>
      <c r="ACA131" s="629"/>
      <c r="ACB131" s="629"/>
      <c r="ACC131" s="629"/>
      <c r="ACD131" s="629"/>
      <c r="ACE131" s="629"/>
      <c r="ACF131" s="629"/>
      <c r="ACG131" s="629"/>
      <c r="ACH131" s="629"/>
      <c r="ACI131" s="629"/>
      <c r="ACJ131" s="629"/>
      <c r="ACK131" s="629"/>
      <c r="ACL131" s="629"/>
      <c r="ACM131" s="629"/>
      <c r="ACN131" s="629"/>
      <c r="ACO131" s="629"/>
      <c r="ACP131" s="629"/>
      <c r="ACQ131" s="629"/>
      <c r="ACR131" s="629"/>
      <c r="ACS131" s="629"/>
      <c r="ACT131" s="629"/>
      <c r="ACU131" s="629"/>
      <c r="ACV131" s="629"/>
      <c r="ACW131" s="629"/>
      <c r="ACX131" s="629"/>
      <c r="ACY131" s="629"/>
      <c r="ACZ131" s="629"/>
      <c r="ADA131" s="629"/>
      <c r="ADB131" s="629"/>
      <c r="ADC131" s="629"/>
      <c r="ADD131" s="629"/>
      <c r="ADE131" s="629"/>
      <c r="ADF131" s="629"/>
      <c r="ADG131" s="629"/>
      <c r="ADH131" s="629"/>
      <c r="ADI131" s="629"/>
      <c r="ADJ131" s="629"/>
      <c r="ADK131" s="629"/>
      <c r="ADL131" s="629"/>
      <c r="ADM131" s="629"/>
      <c r="ADN131" s="629"/>
      <c r="ADO131" s="629"/>
      <c r="ADP131" s="629"/>
      <c r="ADQ131" s="629"/>
      <c r="ADR131" s="629"/>
      <c r="ADS131" s="629"/>
      <c r="ADT131" s="629"/>
      <c r="ADU131" s="629"/>
      <c r="ADV131" s="629"/>
      <c r="ADW131" s="629"/>
      <c r="ADX131" s="629"/>
      <c r="ADY131" s="629"/>
      <c r="ADZ131" s="629"/>
      <c r="AEA131" s="629"/>
      <c r="AEB131" s="629"/>
      <c r="AEC131" s="629"/>
      <c r="AED131" s="629"/>
      <c r="AEE131" s="629"/>
      <c r="AEF131" s="629"/>
      <c r="AEG131" s="629"/>
      <c r="AEH131" s="629"/>
      <c r="AEI131" s="629"/>
      <c r="AEJ131" s="629"/>
      <c r="AEK131" s="629"/>
      <c r="AEL131" s="629"/>
      <c r="AEM131" s="629"/>
      <c r="AEN131" s="629"/>
      <c r="AEO131" s="629"/>
      <c r="AEP131" s="629"/>
      <c r="AEQ131" s="629"/>
      <c r="AER131" s="629"/>
      <c r="AES131" s="629"/>
      <c r="AET131" s="629"/>
      <c r="AEU131" s="629"/>
      <c r="AEV131" s="629"/>
      <c r="AEW131" s="629"/>
      <c r="AEX131" s="629"/>
      <c r="AEY131" s="629"/>
      <c r="AEZ131" s="629"/>
      <c r="AFA131" s="629"/>
      <c r="AFB131" s="629"/>
      <c r="AFC131" s="629"/>
      <c r="AFD131" s="629"/>
      <c r="AFE131" s="629"/>
      <c r="AFF131" s="629"/>
      <c r="AFG131" s="629"/>
      <c r="AFH131" s="629"/>
      <c r="AFI131" s="629"/>
      <c r="AFJ131" s="629"/>
      <c r="AFK131" s="629"/>
      <c r="AFL131" s="629"/>
      <c r="AFM131" s="629"/>
      <c r="AFN131" s="629"/>
      <c r="AFO131" s="629"/>
      <c r="AFP131" s="629"/>
      <c r="AFQ131" s="629"/>
      <c r="AFR131" s="629"/>
      <c r="AFS131" s="629"/>
      <c r="AFT131" s="629"/>
      <c r="AFU131" s="629"/>
      <c r="AFV131" s="629"/>
      <c r="AFW131" s="629"/>
      <c r="AFX131" s="629"/>
      <c r="AFY131" s="629"/>
      <c r="AFZ131" s="629"/>
      <c r="AGA131" s="629"/>
      <c r="AGB131" s="629"/>
      <c r="AGC131" s="629"/>
      <c r="AGD131" s="629"/>
      <c r="AGE131" s="629"/>
      <c r="AGF131" s="629"/>
      <c r="AGG131" s="629"/>
      <c r="AGH131" s="629"/>
      <c r="AGI131" s="629"/>
      <c r="AGJ131" s="629"/>
      <c r="AGK131" s="629"/>
      <c r="AGL131" s="629"/>
      <c r="AGM131" s="629"/>
      <c r="AGN131" s="629"/>
      <c r="AGO131" s="629"/>
      <c r="AGP131" s="629"/>
      <c r="AGQ131" s="629"/>
      <c r="AGR131" s="629"/>
      <c r="AGS131" s="629"/>
      <c r="AGT131" s="629"/>
      <c r="AGU131" s="629"/>
      <c r="AGV131" s="629"/>
      <c r="AGW131" s="629"/>
      <c r="AGX131" s="629"/>
      <c r="AGY131" s="629"/>
      <c r="AGZ131" s="629"/>
      <c r="AHA131" s="629"/>
      <c r="AHB131" s="629"/>
      <c r="AHC131" s="629"/>
      <c r="AHD131" s="629"/>
      <c r="AHE131" s="629"/>
      <c r="AHF131" s="629"/>
      <c r="AHG131" s="629"/>
      <c r="AHH131" s="629"/>
      <c r="AHI131" s="629"/>
      <c r="AHJ131" s="629"/>
      <c r="AHK131" s="629"/>
      <c r="AHL131" s="629"/>
      <c r="AHM131" s="629"/>
      <c r="AHN131" s="629"/>
      <c r="AHO131" s="629"/>
      <c r="AHP131" s="629"/>
      <c r="AHQ131" s="629"/>
      <c r="AHR131" s="629"/>
      <c r="AHS131" s="629"/>
      <c r="AHT131" s="629"/>
      <c r="AHU131" s="629"/>
      <c r="AHV131" s="629"/>
      <c r="AHW131" s="629"/>
      <c r="AHX131" s="629"/>
      <c r="AHY131" s="629"/>
      <c r="AHZ131" s="629"/>
      <c r="AIA131" s="629"/>
      <c r="AIB131" s="629"/>
      <c r="AIC131" s="629"/>
      <c r="AID131" s="629"/>
      <c r="AIE131" s="629"/>
      <c r="AIF131" s="629"/>
      <c r="AIG131" s="629"/>
      <c r="AIH131" s="629"/>
      <c r="AII131" s="629"/>
    </row>
    <row r="132" spans="1:919" s="562" customFormat="1" ht="31.75" customHeight="1" x14ac:dyDescent="0.75">
      <c r="A132" s="2034"/>
      <c r="B132" s="2034"/>
      <c r="C132" s="948" t="s">
        <v>430</v>
      </c>
      <c r="D132" s="1786" t="s">
        <v>431</v>
      </c>
      <c r="E132" s="1787" t="s">
        <v>23</v>
      </c>
      <c r="F132" s="1787" t="s">
        <v>6</v>
      </c>
      <c r="G132" s="568">
        <f t="array" ref="G132">INDEX('Salary . staff rates'!$A$6:$C$28,MATCH(1,('Salary . staff rates'!$A$6:$A$28=MNO!E132)*('Salary . staff rates'!$B$6:$B$28=MNO!F132),0),3)</f>
        <v>65000</v>
      </c>
      <c r="H132" s="552">
        <f t="shared" si="217"/>
        <v>456.14035087719299</v>
      </c>
      <c r="I132" s="553" t="s">
        <v>0</v>
      </c>
      <c r="J132" s="554" t="s">
        <v>0</v>
      </c>
      <c r="K132" s="570">
        <v>1</v>
      </c>
      <c r="L132" s="1747">
        <f t="shared" ref="L132:L136" si="230">IF(K132="N/A","",H132*K132)</f>
        <v>456.14035087719299</v>
      </c>
      <c r="M132" s="976" t="s">
        <v>31</v>
      </c>
      <c r="N132" s="757">
        <f>IF(M132="Yes",L132*'Salary . staff rates'!$C$34,0)</f>
        <v>0</v>
      </c>
      <c r="O132" s="1783"/>
      <c r="P132" s="1784">
        <v>1</v>
      </c>
      <c r="Q132" s="1784">
        <v>1</v>
      </c>
      <c r="R132" s="574"/>
      <c r="S132" s="763">
        <v>1</v>
      </c>
      <c r="T132" s="563">
        <v>1</v>
      </c>
      <c r="U132" s="563">
        <v>1</v>
      </c>
      <c r="W132" s="1784">
        <v>1</v>
      </c>
      <c r="Y132" s="1012">
        <f t="shared" si="218"/>
        <v>456.14035087719299</v>
      </c>
      <c r="Z132" s="1012">
        <f t="shared" si="219"/>
        <v>0</v>
      </c>
      <c r="AB132" s="1012">
        <f t="shared" si="220"/>
        <v>456.14035087719299</v>
      </c>
      <c r="AC132" s="1012">
        <f t="shared" si="221"/>
        <v>0</v>
      </c>
      <c r="AD132" s="1839"/>
      <c r="AE132" s="1012">
        <f t="shared" si="222"/>
        <v>456.14035087719299</v>
      </c>
      <c r="AF132" s="1012">
        <f t="shared" si="223"/>
        <v>0</v>
      </c>
      <c r="AH132" s="1012">
        <f t="shared" si="224"/>
        <v>456.14035087719299</v>
      </c>
      <c r="AI132" s="1012">
        <f t="shared" si="225"/>
        <v>0</v>
      </c>
      <c r="AJ132" s="1839"/>
      <c r="AL132" s="1785"/>
      <c r="AN132" s="1012">
        <f t="shared" si="226"/>
        <v>0</v>
      </c>
      <c r="AO132" s="1012">
        <f t="shared" si="227"/>
        <v>0</v>
      </c>
      <c r="AP132" s="564"/>
      <c r="AQ132" s="1012">
        <f t="shared" si="228"/>
        <v>0</v>
      </c>
      <c r="AR132" s="1012">
        <f t="shared" si="229"/>
        <v>0</v>
      </c>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c r="BN132" s="629"/>
      <c r="BO132" s="629"/>
      <c r="BP132" s="629"/>
      <c r="BQ132" s="629"/>
      <c r="BR132" s="629"/>
      <c r="BS132" s="629"/>
      <c r="BT132" s="629"/>
      <c r="BU132" s="629"/>
      <c r="BV132" s="629"/>
      <c r="BW132" s="629"/>
      <c r="BX132" s="629"/>
      <c r="BY132" s="629"/>
      <c r="BZ132" s="629"/>
      <c r="CA132" s="629"/>
      <c r="CB132" s="629"/>
      <c r="CC132" s="629"/>
      <c r="CD132" s="629"/>
      <c r="CE132" s="629"/>
      <c r="CF132" s="629"/>
      <c r="CG132" s="629"/>
      <c r="CH132" s="629"/>
      <c r="CI132" s="629"/>
      <c r="CJ132" s="629"/>
      <c r="CK132" s="629"/>
      <c r="CL132" s="629"/>
      <c r="CM132" s="629"/>
      <c r="CN132" s="629"/>
      <c r="CO132" s="629"/>
      <c r="CP132" s="629"/>
      <c r="CQ132" s="629"/>
      <c r="CR132" s="629"/>
      <c r="CS132" s="629"/>
      <c r="CT132" s="629"/>
      <c r="CU132" s="629"/>
      <c r="CV132" s="629"/>
      <c r="CW132" s="629"/>
      <c r="CX132" s="629"/>
      <c r="CY132" s="629"/>
      <c r="CZ132" s="629"/>
      <c r="DA132" s="629"/>
      <c r="DB132" s="629"/>
      <c r="DC132" s="629"/>
      <c r="DD132" s="629"/>
      <c r="DE132" s="629"/>
      <c r="DF132" s="629"/>
      <c r="DG132" s="629"/>
      <c r="DH132" s="629"/>
      <c r="DI132" s="629"/>
      <c r="DJ132" s="629"/>
      <c r="DK132" s="629"/>
      <c r="DL132" s="629"/>
      <c r="DM132" s="629"/>
      <c r="DN132" s="629"/>
      <c r="DO132" s="629"/>
      <c r="DP132" s="629"/>
      <c r="DQ132" s="629"/>
      <c r="DR132" s="629"/>
      <c r="DS132" s="629"/>
      <c r="DT132" s="629"/>
      <c r="DU132" s="629"/>
      <c r="DV132" s="629"/>
      <c r="DW132" s="629"/>
      <c r="DX132" s="629"/>
      <c r="DY132" s="629"/>
      <c r="DZ132" s="629"/>
      <c r="EA132" s="629"/>
      <c r="EB132" s="629"/>
      <c r="EC132" s="629"/>
      <c r="ED132" s="629"/>
      <c r="EE132" s="629"/>
      <c r="EF132" s="629"/>
      <c r="EG132" s="629"/>
      <c r="EH132" s="629"/>
      <c r="EI132" s="629"/>
      <c r="EJ132" s="629"/>
      <c r="EK132" s="629"/>
      <c r="EL132" s="629"/>
      <c r="EM132" s="629"/>
      <c r="EN132" s="629"/>
      <c r="EO132" s="629"/>
      <c r="EP132" s="629"/>
      <c r="EQ132" s="629"/>
      <c r="ER132" s="629"/>
      <c r="ES132" s="629"/>
      <c r="ET132" s="629"/>
      <c r="EU132" s="629"/>
      <c r="EV132" s="629"/>
      <c r="EW132" s="629"/>
      <c r="EX132" s="629"/>
      <c r="EY132" s="629"/>
      <c r="EZ132" s="629"/>
      <c r="FA132" s="629"/>
      <c r="FB132" s="629"/>
      <c r="FC132" s="629"/>
      <c r="FD132" s="629"/>
      <c r="FE132" s="629"/>
      <c r="FF132" s="629"/>
      <c r="FG132" s="629"/>
      <c r="FH132" s="629"/>
      <c r="FI132" s="629"/>
      <c r="FJ132" s="629"/>
      <c r="FK132" s="629"/>
      <c r="FL132" s="629"/>
      <c r="FM132" s="629"/>
      <c r="FN132" s="629"/>
      <c r="FO132" s="629"/>
      <c r="FP132" s="629"/>
      <c r="FQ132" s="629"/>
      <c r="FR132" s="629"/>
      <c r="FS132" s="629"/>
      <c r="FT132" s="629"/>
      <c r="FU132" s="629"/>
      <c r="FV132" s="629"/>
      <c r="FW132" s="629"/>
      <c r="FX132" s="629"/>
      <c r="FY132" s="629"/>
      <c r="FZ132" s="629"/>
      <c r="GA132" s="629"/>
      <c r="GB132" s="629"/>
      <c r="GC132" s="629"/>
      <c r="GD132" s="629"/>
      <c r="GE132" s="629"/>
      <c r="GF132" s="629"/>
      <c r="GG132" s="629"/>
      <c r="GH132" s="629"/>
      <c r="GI132" s="629"/>
      <c r="GJ132" s="629"/>
      <c r="GK132" s="629"/>
      <c r="GL132" s="629"/>
      <c r="GM132" s="629"/>
      <c r="GN132" s="629"/>
      <c r="GO132" s="629"/>
      <c r="GP132" s="629"/>
      <c r="GQ132" s="629"/>
      <c r="GR132" s="629"/>
      <c r="GS132" s="629"/>
      <c r="GT132" s="629"/>
      <c r="GU132" s="629"/>
      <c r="GV132" s="629"/>
      <c r="GW132" s="629"/>
      <c r="GX132" s="629"/>
      <c r="GY132" s="629"/>
      <c r="GZ132" s="629"/>
      <c r="HA132" s="629"/>
      <c r="HB132" s="629"/>
      <c r="HC132" s="629"/>
      <c r="HD132" s="629"/>
      <c r="HE132" s="629"/>
      <c r="HF132" s="629"/>
      <c r="HG132" s="629"/>
      <c r="HH132" s="629"/>
      <c r="HI132" s="629"/>
      <c r="HJ132" s="629"/>
      <c r="HK132" s="629"/>
      <c r="HL132" s="629"/>
      <c r="HM132" s="629"/>
      <c r="HN132" s="629"/>
      <c r="HO132" s="629"/>
      <c r="HP132" s="629"/>
      <c r="HQ132" s="629"/>
      <c r="HR132" s="629"/>
      <c r="HS132" s="629"/>
      <c r="HT132" s="629"/>
      <c r="HU132" s="629"/>
      <c r="HV132" s="629"/>
      <c r="HW132" s="629"/>
      <c r="HX132" s="629"/>
      <c r="HY132" s="629"/>
      <c r="HZ132" s="629"/>
      <c r="IA132" s="629"/>
      <c r="IB132" s="629"/>
      <c r="IC132" s="629"/>
      <c r="ID132" s="629"/>
      <c r="IE132" s="629"/>
      <c r="IF132" s="629"/>
      <c r="IG132" s="629"/>
      <c r="IH132" s="629"/>
      <c r="II132" s="629"/>
      <c r="IJ132" s="629"/>
      <c r="IK132" s="629"/>
      <c r="IL132" s="629"/>
      <c r="IM132" s="629"/>
      <c r="IN132" s="629"/>
      <c r="IO132" s="629"/>
      <c r="IP132" s="629"/>
      <c r="IQ132" s="629"/>
      <c r="IR132" s="629"/>
      <c r="IS132" s="629"/>
      <c r="IT132" s="629"/>
      <c r="IU132" s="629"/>
      <c r="IV132" s="629"/>
      <c r="IW132" s="629"/>
      <c r="IX132" s="629"/>
      <c r="IY132" s="629"/>
      <c r="IZ132" s="629"/>
      <c r="JA132" s="629"/>
      <c r="JB132" s="629"/>
      <c r="JC132" s="629"/>
      <c r="JD132" s="629"/>
      <c r="JE132" s="629"/>
      <c r="JF132" s="629"/>
      <c r="JG132" s="629"/>
      <c r="JH132" s="629"/>
      <c r="JI132" s="629"/>
      <c r="JJ132" s="629"/>
      <c r="JK132" s="629"/>
      <c r="JL132" s="629"/>
      <c r="JM132" s="629"/>
      <c r="JN132" s="629"/>
      <c r="JO132" s="629"/>
      <c r="JP132" s="629"/>
      <c r="JQ132" s="629"/>
      <c r="JR132" s="629"/>
      <c r="JS132" s="629"/>
      <c r="JT132" s="629"/>
      <c r="JU132" s="629"/>
      <c r="JV132" s="629"/>
      <c r="JW132" s="629"/>
      <c r="JX132" s="629"/>
      <c r="JY132" s="629"/>
      <c r="JZ132" s="629"/>
      <c r="KA132" s="629"/>
      <c r="KB132" s="629"/>
      <c r="KC132" s="629"/>
      <c r="KD132" s="629"/>
      <c r="KE132" s="629"/>
      <c r="KF132" s="629"/>
      <c r="KG132" s="629"/>
      <c r="KH132" s="629"/>
      <c r="KI132" s="629"/>
      <c r="KJ132" s="629"/>
      <c r="KK132" s="629"/>
      <c r="KL132" s="629"/>
      <c r="KM132" s="629"/>
      <c r="KN132" s="629"/>
      <c r="KO132" s="629"/>
      <c r="KP132" s="629"/>
      <c r="KQ132" s="629"/>
      <c r="KR132" s="629"/>
      <c r="KS132" s="629"/>
      <c r="KT132" s="629"/>
      <c r="KU132" s="629"/>
      <c r="KV132" s="629"/>
      <c r="KW132" s="629"/>
      <c r="KX132" s="629"/>
      <c r="KY132" s="629"/>
      <c r="KZ132" s="629"/>
      <c r="LA132" s="629"/>
      <c r="LB132" s="629"/>
      <c r="LC132" s="629"/>
      <c r="LD132" s="629"/>
      <c r="LE132" s="629"/>
      <c r="LF132" s="629"/>
      <c r="LG132" s="629"/>
      <c r="LH132" s="629"/>
      <c r="LI132" s="629"/>
      <c r="LJ132" s="629"/>
      <c r="LK132" s="629"/>
      <c r="LL132" s="629"/>
      <c r="LM132" s="629"/>
      <c r="LN132" s="629"/>
      <c r="LO132" s="629"/>
      <c r="LP132" s="629"/>
      <c r="LQ132" s="629"/>
      <c r="LR132" s="629"/>
      <c r="LS132" s="629"/>
      <c r="LT132" s="629"/>
      <c r="LU132" s="629"/>
      <c r="LV132" s="629"/>
      <c r="LW132" s="629"/>
      <c r="LX132" s="629"/>
      <c r="LY132" s="629"/>
      <c r="LZ132" s="629"/>
      <c r="MA132" s="629"/>
      <c r="MB132" s="629"/>
      <c r="MC132" s="629"/>
      <c r="MD132" s="629"/>
      <c r="ME132" s="629"/>
      <c r="MF132" s="629"/>
      <c r="MG132" s="629"/>
      <c r="MH132" s="629"/>
      <c r="MI132" s="629"/>
      <c r="MJ132" s="629"/>
      <c r="MK132" s="629"/>
      <c r="ML132" s="629"/>
      <c r="MM132" s="629"/>
      <c r="MN132" s="629"/>
      <c r="MO132" s="629"/>
      <c r="MP132" s="629"/>
      <c r="MQ132" s="629"/>
      <c r="MR132" s="629"/>
      <c r="MS132" s="629"/>
      <c r="MT132" s="629"/>
      <c r="MU132" s="629"/>
      <c r="MV132" s="629"/>
      <c r="MW132" s="629"/>
      <c r="MX132" s="629"/>
      <c r="MY132" s="629"/>
      <c r="MZ132" s="629"/>
      <c r="NA132" s="629"/>
      <c r="NB132" s="629"/>
      <c r="NC132" s="629"/>
      <c r="ND132" s="629"/>
      <c r="NE132" s="629"/>
      <c r="NF132" s="629"/>
      <c r="NG132" s="629"/>
      <c r="NH132" s="629"/>
      <c r="NI132" s="629"/>
      <c r="NJ132" s="629"/>
      <c r="NK132" s="629"/>
      <c r="NL132" s="629"/>
      <c r="NM132" s="629"/>
      <c r="NN132" s="629"/>
      <c r="NO132" s="629"/>
      <c r="NP132" s="629"/>
      <c r="NQ132" s="629"/>
      <c r="NR132" s="629"/>
      <c r="NS132" s="629"/>
      <c r="NT132" s="629"/>
      <c r="NU132" s="629"/>
      <c r="NV132" s="629"/>
      <c r="NW132" s="629"/>
      <c r="NX132" s="629"/>
      <c r="NY132" s="629"/>
      <c r="NZ132" s="629"/>
      <c r="OA132" s="629"/>
      <c r="OB132" s="629"/>
      <c r="OC132" s="629"/>
      <c r="OD132" s="629"/>
      <c r="OE132" s="629"/>
      <c r="OF132" s="629"/>
      <c r="OG132" s="629"/>
      <c r="OH132" s="629"/>
      <c r="OI132" s="629"/>
      <c r="OJ132" s="629"/>
      <c r="OK132" s="629"/>
      <c r="OL132" s="629"/>
      <c r="OM132" s="629"/>
      <c r="ON132" s="629"/>
      <c r="OO132" s="629"/>
      <c r="OP132" s="629"/>
      <c r="OQ132" s="629"/>
      <c r="OR132" s="629"/>
      <c r="OS132" s="629"/>
      <c r="OT132" s="629"/>
      <c r="OU132" s="629"/>
      <c r="OV132" s="629"/>
      <c r="OW132" s="629"/>
      <c r="OX132" s="629"/>
      <c r="OY132" s="629"/>
      <c r="OZ132" s="629"/>
      <c r="PA132" s="629"/>
      <c r="PB132" s="629"/>
      <c r="PC132" s="629"/>
      <c r="PD132" s="629"/>
      <c r="PE132" s="629"/>
      <c r="PF132" s="629"/>
      <c r="PG132" s="629"/>
      <c r="PH132" s="629"/>
      <c r="PI132" s="629"/>
      <c r="PJ132" s="629"/>
      <c r="PK132" s="629"/>
      <c r="PL132" s="629"/>
      <c r="PM132" s="629"/>
      <c r="PN132" s="629"/>
      <c r="PO132" s="629"/>
      <c r="PP132" s="629"/>
      <c r="PQ132" s="629"/>
      <c r="PR132" s="629"/>
      <c r="PS132" s="629"/>
      <c r="PT132" s="629"/>
      <c r="PU132" s="629"/>
      <c r="PV132" s="629"/>
      <c r="PW132" s="629"/>
      <c r="PX132" s="629"/>
      <c r="PY132" s="629"/>
      <c r="PZ132" s="629"/>
      <c r="QA132" s="629"/>
      <c r="QB132" s="629"/>
      <c r="QC132" s="629"/>
      <c r="QD132" s="629"/>
      <c r="QE132" s="629"/>
      <c r="QF132" s="629"/>
      <c r="QG132" s="629"/>
      <c r="QH132" s="629"/>
      <c r="QI132" s="629"/>
      <c r="QJ132" s="629"/>
      <c r="QK132" s="629"/>
      <c r="QL132" s="629"/>
      <c r="QM132" s="629"/>
      <c r="QN132" s="629"/>
      <c r="QO132" s="629"/>
      <c r="QP132" s="629"/>
      <c r="QQ132" s="629"/>
      <c r="QR132" s="629"/>
      <c r="QS132" s="629"/>
      <c r="QT132" s="629"/>
      <c r="QU132" s="629"/>
      <c r="QV132" s="629"/>
      <c r="QW132" s="629"/>
      <c r="QX132" s="629"/>
      <c r="QY132" s="629"/>
      <c r="QZ132" s="629"/>
      <c r="RA132" s="629"/>
      <c r="RB132" s="629"/>
      <c r="RC132" s="629"/>
      <c r="RD132" s="629"/>
      <c r="RE132" s="629"/>
      <c r="RF132" s="629"/>
      <c r="RG132" s="629"/>
      <c r="RH132" s="629"/>
      <c r="RI132" s="629"/>
      <c r="RJ132" s="629"/>
      <c r="RK132" s="629"/>
      <c r="RL132" s="629"/>
      <c r="RM132" s="629"/>
      <c r="RN132" s="629"/>
      <c r="RO132" s="629"/>
      <c r="RP132" s="629"/>
      <c r="RQ132" s="629"/>
      <c r="RR132" s="629"/>
      <c r="RS132" s="629"/>
      <c r="RT132" s="629"/>
      <c r="RU132" s="629"/>
      <c r="RV132" s="629"/>
      <c r="RW132" s="629"/>
      <c r="RX132" s="629"/>
      <c r="RY132" s="629"/>
      <c r="RZ132" s="629"/>
      <c r="SA132" s="629"/>
      <c r="SB132" s="629"/>
      <c r="SC132" s="629"/>
      <c r="SD132" s="629"/>
      <c r="SE132" s="629"/>
      <c r="SF132" s="629"/>
      <c r="SG132" s="629"/>
      <c r="SH132" s="629"/>
      <c r="SI132" s="629"/>
      <c r="SJ132" s="629"/>
      <c r="SK132" s="629"/>
      <c r="SL132" s="629"/>
      <c r="SM132" s="629"/>
      <c r="SN132" s="629"/>
      <c r="SO132" s="629"/>
      <c r="SP132" s="629"/>
      <c r="SQ132" s="629"/>
      <c r="SR132" s="629"/>
      <c r="SS132" s="629"/>
      <c r="ST132" s="629"/>
      <c r="SU132" s="629"/>
      <c r="SV132" s="629"/>
      <c r="SW132" s="629"/>
      <c r="SX132" s="629"/>
      <c r="SY132" s="629"/>
      <c r="SZ132" s="629"/>
      <c r="TA132" s="629"/>
      <c r="TB132" s="629"/>
      <c r="TC132" s="629"/>
      <c r="TD132" s="629"/>
      <c r="TE132" s="629"/>
      <c r="TF132" s="629"/>
      <c r="TG132" s="629"/>
      <c r="TH132" s="629"/>
      <c r="TI132" s="629"/>
      <c r="TJ132" s="629"/>
      <c r="TK132" s="629"/>
      <c r="TL132" s="629"/>
      <c r="TM132" s="629"/>
      <c r="TN132" s="629"/>
      <c r="TO132" s="629"/>
      <c r="TP132" s="629"/>
      <c r="TQ132" s="629"/>
      <c r="TR132" s="629"/>
      <c r="TS132" s="629"/>
      <c r="TT132" s="629"/>
      <c r="TU132" s="629"/>
      <c r="TV132" s="629"/>
      <c r="TW132" s="629"/>
      <c r="TX132" s="629"/>
      <c r="TY132" s="629"/>
      <c r="TZ132" s="629"/>
      <c r="UA132" s="629"/>
      <c r="UB132" s="629"/>
      <c r="UC132" s="629"/>
      <c r="UD132" s="629"/>
      <c r="UE132" s="629"/>
      <c r="UF132" s="629"/>
      <c r="UG132" s="629"/>
      <c r="UH132" s="629"/>
      <c r="UI132" s="629"/>
      <c r="UJ132" s="629"/>
      <c r="UK132" s="629"/>
      <c r="UL132" s="629"/>
      <c r="UM132" s="629"/>
      <c r="UN132" s="629"/>
      <c r="UO132" s="629"/>
      <c r="UP132" s="629"/>
      <c r="UQ132" s="629"/>
      <c r="UR132" s="629"/>
      <c r="US132" s="629"/>
      <c r="UT132" s="629"/>
      <c r="UU132" s="629"/>
      <c r="UV132" s="629"/>
      <c r="UW132" s="629"/>
      <c r="UX132" s="629"/>
      <c r="UY132" s="629"/>
      <c r="UZ132" s="629"/>
      <c r="VA132" s="629"/>
      <c r="VB132" s="629"/>
      <c r="VC132" s="629"/>
      <c r="VD132" s="629"/>
      <c r="VE132" s="629"/>
      <c r="VF132" s="629"/>
      <c r="VG132" s="629"/>
      <c r="VH132" s="629"/>
      <c r="VI132" s="629"/>
      <c r="VJ132" s="629"/>
      <c r="VK132" s="629"/>
      <c r="VL132" s="629"/>
      <c r="VM132" s="629"/>
      <c r="VN132" s="629"/>
      <c r="VO132" s="629"/>
      <c r="VP132" s="629"/>
      <c r="VQ132" s="629"/>
      <c r="VR132" s="629"/>
      <c r="VS132" s="629"/>
      <c r="VT132" s="629"/>
      <c r="VU132" s="629"/>
      <c r="VV132" s="629"/>
      <c r="VW132" s="629"/>
      <c r="VX132" s="629"/>
      <c r="VY132" s="629"/>
      <c r="VZ132" s="629"/>
      <c r="WA132" s="629"/>
      <c r="WB132" s="629"/>
      <c r="WC132" s="629"/>
      <c r="WD132" s="629"/>
      <c r="WE132" s="629"/>
      <c r="WF132" s="629"/>
      <c r="WG132" s="629"/>
      <c r="WH132" s="629"/>
      <c r="WI132" s="629"/>
      <c r="WJ132" s="629"/>
      <c r="WK132" s="629"/>
      <c r="WL132" s="629"/>
      <c r="WM132" s="629"/>
      <c r="WN132" s="629"/>
      <c r="WO132" s="629"/>
      <c r="WP132" s="629"/>
      <c r="WQ132" s="629"/>
      <c r="WR132" s="629"/>
      <c r="WS132" s="629"/>
      <c r="WT132" s="629"/>
      <c r="WU132" s="629"/>
      <c r="WV132" s="629"/>
      <c r="WW132" s="629"/>
      <c r="WX132" s="629"/>
      <c r="WY132" s="629"/>
      <c r="WZ132" s="629"/>
      <c r="XA132" s="629"/>
      <c r="XB132" s="629"/>
      <c r="XC132" s="629"/>
      <c r="XD132" s="629"/>
      <c r="XE132" s="629"/>
      <c r="XF132" s="629"/>
      <c r="XG132" s="629"/>
      <c r="XH132" s="629"/>
      <c r="XI132" s="629"/>
      <c r="XJ132" s="629"/>
      <c r="XK132" s="629"/>
      <c r="XL132" s="629"/>
      <c r="XM132" s="629"/>
      <c r="XN132" s="629"/>
      <c r="XO132" s="629"/>
      <c r="XP132" s="629"/>
      <c r="XQ132" s="629"/>
      <c r="XR132" s="629"/>
      <c r="XS132" s="629"/>
      <c r="XT132" s="629"/>
      <c r="XU132" s="629"/>
      <c r="XV132" s="629"/>
      <c r="XW132" s="629"/>
      <c r="XX132" s="629"/>
      <c r="XY132" s="629"/>
      <c r="XZ132" s="629"/>
      <c r="YA132" s="629"/>
      <c r="YB132" s="629"/>
      <c r="YC132" s="629"/>
      <c r="YD132" s="629"/>
      <c r="YE132" s="629"/>
      <c r="YF132" s="629"/>
      <c r="YG132" s="629"/>
      <c r="YH132" s="629"/>
      <c r="YI132" s="629"/>
      <c r="YJ132" s="629"/>
      <c r="YK132" s="629"/>
      <c r="YL132" s="629"/>
      <c r="YM132" s="629"/>
      <c r="YN132" s="629"/>
      <c r="YO132" s="629"/>
      <c r="YP132" s="629"/>
      <c r="YQ132" s="629"/>
      <c r="YR132" s="629"/>
      <c r="YS132" s="629"/>
      <c r="YT132" s="629"/>
      <c r="YU132" s="629"/>
      <c r="YV132" s="629"/>
      <c r="YW132" s="629"/>
      <c r="YX132" s="629"/>
      <c r="YY132" s="629"/>
      <c r="YZ132" s="629"/>
      <c r="ZA132" s="629"/>
      <c r="ZB132" s="629"/>
      <c r="ZC132" s="629"/>
      <c r="ZD132" s="629"/>
      <c r="ZE132" s="629"/>
      <c r="ZF132" s="629"/>
      <c r="ZG132" s="629"/>
      <c r="ZH132" s="629"/>
      <c r="ZI132" s="629"/>
      <c r="ZJ132" s="629"/>
      <c r="ZK132" s="629"/>
      <c r="ZL132" s="629"/>
      <c r="ZM132" s="629"/>
      <c r="ZN132" s="629"/>
      <c r="ZO132" s="629"/>
      <c r="ZP132" s="629"/>
      <c r="ZQ132" s="629"/>
      <c r="ZR132" s="629"/>
      <c r="ZS132" s="629"/>
      <c r="ZT132" s="629"/>
      <c r="ZU132" s="629"/>
      <c r="ZV132" s="629"/>
      <c r="ZW132" s="629"/>
      <c r="ZX132" s="629"/>
      <c r="ZY132" s="629"/>
      <c r="ZZ132" s="629"/>
      <c r="AAA132" s="629"/>
      <c r="AAB132" s="629"/>
      <c r="AAC132" s="629"/>
      <c r="AAD132" s="629"/>
      <c r="AAE132" s="629"/>
      <c r="AAF132" s="629"/>
      <c r="AAG132" s="629"/>
      <c r="AAH132" s="629"/>
      <c r="AAI132" s="629"/>
      <c r="AAJ132" s="629"/>
      <c r="AAK132" s="629"/>
      <c r="AAL132" s="629"/>
      <c r="AAM132" s="629"/>
      <c r="AAN132" s="629"/>
      <c r="AAO132" s="629"/>
      <c r="AAP132" s="629"/>
      <c r="AAQ132" s="629"/>
      <c r="AAR132" s="629"/>
      <c r="AAS132" s="629"/>
      <c r="AAT132" s="629"/>
      <c r="AAU132" s="629"/>
      <c r="AAV132" s="629"/>
      <c r="AAW132" s="629"/>
      <c r="AAX132" s="629"/>
      <c r="AAY132" s="629"/>
      <c r="AAZ132" s="629"/>
      <c r="ABA132" s="629"/>
      <c r="ABB132" s="629"/>
      <c r="ABC132" s="629"/>
      <c r="ABD132" s="629"/>
      <c r="ABE132" s="629"/>
      <c r="ABF132" s="629"/>
      <c r="ABG132" s="629"/>
      <c r="ABH132" s="629"/>
      <c r="ABI132" s="629"/>
      <c r="ABJ132" s="629"/>
      <c r="ABK132" s="629"/>
      <c r="ABL132" s="629"/>
      <c r="ABM132" s="629"/>
      <c r="ABN132" s="629"/>
      <c r="ABO132" s="629"/>
      <c r="ABP132" s="629"/>
      <c r="ABQ132" s="629"/>
      <c r="ABR132" s="629"/>
      <c r="ABS132" s="629"/>
      <c r="ABT132" s="629"/>
      <c r="ABU132" s="629"/>
      <c r="ABV132" s="629"/>
      <c r="ABW132" s="629"/>
      <c r="ABX132" s="629"/>
      <c r="ABY132" s="629"/>
      <c r="ABZ132" s="629"/>
      <c r="ACA132" s="629"/>
      <c r="ACB132" s="629"/>
      <c r="ACC132" s="629"/>
      <c r="ACD132" s="629"/>
      <c r="ACE132" s="629"/>
      <c r="ACF132" s="629"/>
      <c r="ACG132" s="629"/>
      <c r="ACH132" s="629"/>
      <c r="ACI132" s="629"/>
      <c r="ACJ132" s="629"/>
      <c r="ACK132" s="629"/>
      <c r="ACL132" s="629"/>
      <c r="ACM132" s="629"/>
      <c r="ACN132" s="629"/>
      <c r="ACO132" s="629"/>
      <c r="ACP132" s="629"/>
      <c r="ACQ132" s="629"/>
      <c r="ACR132" s="629"/>
      <c r="ACS132" s="629"/>
      <c r="ACT132" s="629"/>
      <c r="ACU132" s="629"/>
      <c r="ACV132" s="629"/>
      <c r="ACW132" s="629"/>
      <c r="ACX132" s="629"/>
      <c r="ACY132" s="629"/>
      <c r="ACZ132" s="629"/>
      <c r="ADA132" s="629"/>
      <c r="ADB132" s="629"/>
      <c r="ADC132" s="629"/>
      <c r="ADD132" s="629"/>
      <c r="ADE132" s="629"/>
      <c r="ADF132" s="629"/>
      <c r="ADG132" s="629"/>
      <c r="ADH132" s="629"/>
      <c r="ADI132" s="629"/>
      <c r="ADJ132" s="629"/>
      <c r="ADK132" s="629"/>
      <c r="ADL132" s="629"/>
      <c r="ADM132" s="629"/>
      <c r="ADN132" s="629"/>
      <c r="ADO132" s="629"/>
      <c r="ADP132" s="629"/>
      <c r="ADQ132" s="629"/>
      <c r="ADR132" s="629"/>
      <c r="ADS132" s="629"/>
      <c r="ADT132" s="629"/>
      <c r="ADU132" s="629"/>
      <c r="ADV132" s="629"/>
      <c r="ADW132" s="629"/>
      <c r="ADX132" s="629"/>
      <c r="ADY132" s="629"/>
      <c r="ADZ132" s="629"/>
      <c r="AEA132" s="629"/>
      <c r="AEB132" s="629"/>
      <c r="AEC132" s="629"/>
      <c r="AED132" s="629"/>
      <c r="AEE132" s="629"/>
      <c r="AEF132" s="629"/>
      <c r="AEG132" s="629"/>
      <c r="AEH132" s="629"/>
      <c r="AEI132" s="629"/>
      <c r="AEJ132" s="629"/>
      <c r="AEK132" s="629"/>
      <c r="AEL132" s="629"/>
      <c r="AEM132" s="629"/>
      <c r="AEN132" s="629"/>
      <c r="AEO132" s="629"/>
      <c r="AEP132" s="629"/>
      <c r="AEQ132" s="629"/>
      <c r="AER132" s="629"/>
      <c r="AES132" s="629"/>
      <c r="AET132" s="629"/>
      <c r="AEU132" s="629"/>
      <c r="AEV132" s="629"/>
      <c r="AEW132" s="629"/>
      <c r="AEX132" s="629"/>
      <c r="AEY132" s="629"/>
      <c r="AEZ132" s="629"/>
      <c r="AFA132" s="629"/>
      <c r="AFB132" s="629"/>
      <c r="AFC132" s="629"/>
      <c r="AFD132" s="629"/>
      <c r="AFE132" s="629"/>
      <c r="AFF132" s="629"/>
      <c r="AFG132" s="629"/>
      <c r="AFH132" s="629"/>
      <c r="AFI132" s="629"/>
      <c r="AFJ132" s="629"/>
      <c r="AFK132" s="629"/>
      <c r="AFL132" s="629"/>
      <c r="AFM132" s="629"/>
      <c r="AFN132" s="629"/>
      <c r="AFO132" s="629"/>
      <c r="AFP132" s="629"/>
      <c r="AFQ132" s="629"/>
      <c r="AFR132" s="629"/>
      <c r="AFS132" s="629"/>
      <c r="AFT132" s="629"/>
      <c r="AFU132" s="629"/>
      <c r="AFV132" s="629"/>
      <c r="AFW132" s="629"/>
      <c r="AFX132" s="629"/>
      <c r="AFY132" s="629"/>
      <c r="AFZ132" s="629"/>
      <c r="AGA132" s="629"/>
      <c r="AGB132" s="629"/>
      <c r="AGC132" s="629"/>
      <c r="AGD132" s="629"/>
      <c r="AGE132" s="629"/>
      <c r="AGF132" s="629"/>
      <c r="AGG132" s="629"/>
      <c r="AGH132" s="629"/>
      <c r="AGI132" s="629"/>
      <c r="AGJ132" s="629"/>
      <c r="AGK132" s="629"/>
      <c r="AGL132" s="629"/>
      <c r="AGM132" s="629"/>
      <c r="AGN132" s="629"/>
      <c r="AGO132" s="629"/>
      <c r="AGP132" s="629"/>
      <c r="AGQ132" s="629"/>
      <c r="AGR132" s="629"/>
      <c r="AGS132" s="629"/>
      <c r="AGT132" s="629"/>
      <c r="AGU132" s="629"/>
      <c r="AGV132" s="629"/>
      <c r="AGW132" s="629"/>
      <c r="AGX132" s="629"/>
      <c r="AGY132" s="629"/>
      <c r="AGZ132" s="629"/>
      <c r="AHA132" s="629"/>
      <c r="AHB132" s="629"/>
      <c r="AHC132" s="629"/>
      <c r="AHD132" s="629"/>
      <c r="AHE132" s="629"/>
      <c r="AHF132" s="629"/>
      <c r="AHG132" s="629"/>
      <c r="AHH132" s="629"/>
      <c r="AHI132" s="629"/>
      <c r="AHJ132" s="629"/>
      <c r="AHK132" s="629"/>
      <c r="AHL132" s="629"/>
      <c r="AHM132" s="629"/>
      <c r="AHN132" s="629"/>
      <c r="AHO132" s="629"/>
      <c r="AHP132" s="629"/>
      <c r="AHQ132" s="629"/>
      <c r="AHR132" s="629"/>
      <c r="AHS132" s="629"/>
      <c r="AHT132" s="629"/>
      <c r="AHU132" s="629"/>
      <c r="AHV132" s="629"/>
      <c r="AHW132" s="629"/>
      <c r="AHX132" s="629"/>
      <c r="AHY132" s="629"/>
      <c r="AHZ132" s="629"/>
      <c r="AIA132" s="629"/>
      <c r="AIB132" s="629"/>
      <c r="AIC132" s="629"/>
      <c r="AID132" s="629"/>
      <c r="AIE132" s="629"/>
      <c r="AIF132" s="629"/>
      <c r="AIG132" s="629"/>
      <c r="AIH132" s="629"/>
      <c r="AII132" s="629"/>
    </row>
    <row r="133" spans="1:919" s="498" customFormat="1" ht="31.75" customHeight="1" x14ac:dyDescent="0.75">
      <c r="A133" s="2034"/>
      <c r="B133" s="2034"/>
      <c r="C133" s="534">
        <v>17.2</v>
      </c>
      <c r="D133" s="762" t="s">
        <v>134</v>
      </c>
      <c r="E133" s="536" t="s">
        <v>24</v>
      </c>
      <c r="F133" s="536" t="s">
        <v>16</v>
      </c>
      <c r="G133" s="538">
        <f t="array" ref="G133">INDEX('Salary . staff rates'!$A$6:$C$28,MATCH(1,('Salary . staff rates'!$A$6:$A$28=MNO!E133)*('Salary . staff rates'!$B$6:$B$28=MNO!F133),0),3)</f>
        <v>750</v>
      </c>
      <c r="H133" s="537">
        <f t="shared" si="217"/>
        <v>750</v>
      </c>
      <c r="I133" s="538" t="s">
        <v>0</v>
      </c>
      <c r="J133" s="539" t="s">
        <v>0</v>
      </c>
      <c r="K133" s="576">
        <v>32</v>
      </c>
      <c r="L133" s="541">
        <f>IF(K133="N/A","",H133*K133)</f>
        <v>24000</v>
      </c>
      <c r="M133" s="655" t="s">
        <v>33</v>
      </c>
      <c r="N133" s="541">
        <f>IF(M133="Yes",L133*'Salary . staff rates'!$C$34,0)</f>
        <v>3600</v>
      </c>
      <c r="O133" s="661"/>
      <c r="P133" s="662">
        <v>1</v>
      </c>
      <c r="Q133" s="662">
        <v>1</v>
      </c>
      <c r="R133" s="545"/>
      <c r="S133" s="761">
        <v>1</v>
      </c>
      <c r="T133" s="546">
        <f t="shared" ref="T133:T139" si="231">S133</f>
        <v>1</v>
      </c>
      <c r="U133" s="546">
        <f t="shared" ref="U133:U139" si="232">S133</f>
        <v>1</v>
      </c>
      <c r="W133" s="662"/>
      <c r="Y133" s="1011">
        <f t="shared" si="218"/>
        <v>24000</v>
      </c>
      <c r="Z133" s="1011">
        <f t="shared" si="219"/>
        <v>3600</v>
      </c>
      <c r="AB133" s="1011">
        <f t="shared" si="220"/>
        <v>24000</v>
      </c>
      <c r="AC133" s="1011">
        <f t="shared" si="221"/>
        <v>3600</v>
      </c>
      <c r="AD133" s="714"/>
      <c r="AE133" s="1011">
        <f t="shared" si="222"/>
        <v>24000</v>
      </c>
      <c r="AF133" s="1011">
        <f t="shared" si="223"/>
        <v>3600</v>
      </c>
      <c r="AH133" s="1011">
        <f t="shared" si="224"/>
        <v>24000</v>
      </c>
      <c r="AI133" s="1011">
        <f t="shared" si="225"/>
        <v>3600</v>
      </c>
      <c r="AJ133" s="714"/>
      <c r="AL133" s="548"/>
      <c r="AN133" s="1011">
        <f t="shared" si="226"/>
        <v>24000</v>
      </c>
      <c r="AO133" s="1011">
        <f t="shared" si="227"/>
        <v>3600</v>
      </c>
      <c r="AP133" s="547"/>
      <c r="AQ133" s="1011">
        <f t="shared" si="228"/>
        <v>24000</v>
      </c>
      <c r="AR133" s="1011">
        <f t="shared" si="229"/>
        <v>3600</v>
      </c>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c r="BN133" s="629"/>
      <c r="BO133" s="629"/>
      <c r="BP133" s="629"/>
      <c r="BQ133" s="629"/>
      <c r="BR133" s="629"/>
      <c r="BS133" s="629"/>
      <c r="BT133" s="629"/>
      <c r="BU133" s="629"/>
      <c r="BV133" s="629"/>
      <c r="BW133" s="629"/>
      <c r="BX133" s="629"/>
      <c r="BY133" s="629"/>
      <c r="BZ133" s="629"/>
      <c r="CA133" s="629"/>
      <c r="CB133" s="629"/>
      <c r="CC133" s="629"/>
      <c r="CD133" s="629"/>
      <c r="CE133" s="629"/>
      <c r="CF133" s="629"/>
      <c r="CG133" s="629"/>
      <c r="CH133" s="629"/>
      <c r="CI133" s="629"/>
      <c r="CJ133" s="629"/>
      <c r="CK133" s="629"/>
      <c r="CL133" s="629"/>
      <c r="CM133" s="629"/>
      <c r="CN133" s="629"/>
      <c r="CO133" s="629"/>
      <c r="CP133" s="629"/>
      <c r="CQ133" s="629"/>
      <c r="CR133" s="629"/>
      <c r="CS133" s="629"/>
      <c r="CT133" s="629"/>
      <c r="CU133" s="629"/>
      <c r="CV133" s="629"/>
      <c r="CW133" s="629"/>
      <c r="CX133" s="629"/>
      <c r="CY133" s="629"/>
      <c r="CZ133" s="629"/>
      <c r="DA133" s="629"/>
      <c r="DB133" s="629"/>
      <c r="DC133" s="629"/>
      <c r="DD133" s="629"/>
      <c r="DE133" s="629"/>
      <c r="DF133" s="629"/>
      <c r="DG133" s="629"/>
      <c r="DH133" s="629"/>
      <c r="DI133" s="629"/>
      <c r="DJ133" s="629"/>
      <c r="DK133" s="629"/>
      <c r="DL133" s="629"/>
      <c r="DM133" s="629"/>
      <c r="DN133" s="629"/>
      <c r="DO133" s="629"/>
      <c r="DP133" s="629"/>
      <c r="DQ133" s="629"/>
      <c r="DR133" s="629"/>
      <c r="DS133" s="629"/>
      <c r="DT133" s="629"/>
      <c r="DU133" s="629"/>
      <c r="DV133" s="629"/>
      <c r="DW133" s="629"/>
      <c r="DX133" s="629"/>
      <c r="DY133" s="629"/>
      <c r="DZ133" s="629"/>
      <c r="EA133" s="629"/>
      <c r="EB133" s="629"/>
      <c r="EC133" s="629"/>
      <c r="ED133" s="629"/>
      <c r="EE133" s="629"/>
      <c r="EF133" s="629"/>
      <c r="EG133" s="629"/>
      <c r="EH133" s="629"/>
      <c r="EI133" s="629"/>
      <c r="EJ133" s="629"/>
      <c r="EK133" s="629"/>
      <c r="EL133" s="629"/>
      <c r="EM133" s="629"/>
      <c r="EN133" s="629"/>
      <c r="EO133" s="629"/>
      <c r="EP133" s="629"/>
      <c r="EQ133" s="629"/>
      <c r="ER133" s="629"/>
      <c r="ES133" s="629"/>
      <c r="ET133" s="629"/>
      <c r="EU133" s="629"/>
      <c r="EV133" s="629"/>
      <c r="EW133" s="629"/>
      <c r="EX133" s="629"/>
      <c r="EY133" s="629"/>
      <c r="EZ133" s="629"/>
      <c r="FA133" s="629"/>
      <c r="FB133" s="629"/>
      <c r="FC133" s="629"/>
      <c r="FD133" s="629"/>
      <c r="FE133" s="629"/>
      <c r="FF133" s="629"/>
      <c r="FG133" s="629"/>
      <c r="FH133" s="629"/>
      <c r="FI133" s="629"/>
      <c r="FJ133" s="629"/>
      <c r="FK133" s="629"/>
      <c r="FL133" s="629"/>
      <c r="FM133" s="629"/>
      <c r="FN133" s="629"/>
      <c r="FO133" s="629"/>
      <c r="FP133" s="629"/>
      <c r="FQ133" s="629"/>
      <c r="FR133" s="629"/>
      <c r="FS133" s="629"/>
      <c r="FT133" s="629"/>
      <c r="FU133" s="629"/>
      <c r="FV133" s="629"/>
      <c r="FW133" s="629"/>
      <c r="FX133" s="629"/>
      <c r="FY133" s="629"/>
      <c r="FZ133" s="629"/>
      <c r="GA133" s="629"/>
      <c r="GB133" s="629"/>
      <c r="GC133" s="629"/>
      <c r="GD133" s="629"/>
      <c r="GE133" s="629"/>
      <c r="GF133" s="629"/>
      <c r="GG133" s="629"/>
      <c r="GH133" s="629"/>
      <c r="GI133" s="629"/>
      <c r="GJ133" s="629"/>
      <c r="GK133" s="629"/>
      <c r="GL133" s="629"/>
      <c r="GM133" s="629"/>
      <c r="GN133" s="629"/>
      <c r="GO133" s="629"/>
      <c r="GP133" s="629"/>
      <c r="GQ133" s="629"/>
      <c r="GR133" s="629"/>
      <c r="GS133" s="629"/>
      <c r="GT133" s="629"/>
      <c r="GU133" s="629"/>
      <c r="GV133" s="629"/>
      <c r="GW133" s="629"/>
      <c r="GX133" s="629"/>
      <c r="GY133" s="629"/>
      <c r="GZ133" s="629"/>
      <c r="HA133" s="629"/>
      <c r="HB133" s="629"/>
      <c r="HC133" s="629"/>
      <c r="HD133" s="629"/>
      <c r="HE133" s="629"/>
      <c r="HF133" s="629"/>
      <c r="HG133" s="629"/>
      <c r="HH133" s="629"/>
      <c r="HI133" s="629"/>
      <c r="HJ133" s="629"/>
      <c r="HK133" s="629"/>
      <c r="HL133" s="629"/>
      <c r="HM133" s="629"/>
      <c r="HN133" s="629"/>
      <c r="HO133" s="629"/>
      <c r="HP133" s="629"/>
      <c r="HQ133" s="629"/>
      <c r="HR133" s="629"/>
      <c r="HS133" s="629"/>
      <c r="HT133" s="629"/>
      <c r="HU133" s="629"/>
      <c r="HV133" s="629"/>
      <c r="HW133" s="629"/>
      <c r="HX133" s="629"/>
      <c r="HY133" s="629"/>
      <c r="HZ133" s="629"/>
      <c r="IA133" s="629"/>
      <c r="IB133" s="629"/>
      <c r="IC133" s="629"/>
      <c r="ID133" s="629"/>
      <c r="IE133" s="629"/>
      <c r="IF133" s="629"/>
      <c r="IG133" s="629"/>
      <c r="IH133" s="629"/>
      <c r="II133" s="629"/>
      <c r="IJ133" s="629"/>
      <c r="IK133" s="629"/>
      <c r="IL133" s="629"/>
      <c r="IM133" s="629"/>
      <c r="IN133" s="629"/>
      <c r="IO133" s="629"/>
      <c r="IP133" s="629"/>
      <c r="IQ133" s="629"/>
      <c r="IR133" s="629"/>
      <c r="IS133" s="629"/>
      <c r="IT133" s="629"/>
      <c r="IU133" s="629"/>
      <c r="IV133" s="629"/>
      <c r="IW133" s="629"/>
      <c r="IX133" s="629"/>
      <c r="IY133" s="629"/>
      <c r="IZ133" s="629"/>
      <c r="JA133" s="629"/>
      <c r="JB133" s="629"/>
      <c r="JC133" s="629"/>
      <c r="JD133" s="629"/>
      <c r="JE133" s="629"/>
      <c r="JF133" s="629"/>
      <c r="JG133" s="629"/>
      <c r="JH133" s="629"/>
      <c r="JI133" s="629"/>
      <c r="JJ133" s="629"/>
      <c r="JK133" s="629"/>
      <c r="JL133" s="629"/>
      <c r="JM133" s="629"/>
      <c r="JN133" s="629"/>
      <c r="JO133" s="629"/>
      <c r="JP133" s="629"/>
      <c r="JQ133" s="629"/>
      <c r="JR133" s="629"/>
      <c r="JS133" s="629"/>
      <c r="JT133" s="629"/>
      <c r="JU133" s="629"/>
      <c r="JV133" s="629"/>
      <c r="JW133" s="629"/>
      <c r="JX133" s="629"/>
      <c r="JY133" s="629"/>
      <c r="JZ133" s="629"/>
      <c r="KA133" s="629"/>
      <c r="KB133" s="629"/>
      <c r="KC133" s="629"/>
      <c r="KD133" s="629"/>
      <c r="KE133" s="629"/>
      <c r="KF133" s="629"/>
      <c r="KG133" s="629"/>
      <c r="KH133" s="629"/>
      <c r="KI133" s="629"/>
      <c r="KJ133" s="629"/>
      <c r="KK133" s="629"/>
      <c r="KL133" s="629"/>
      <c r="KM133" s="629"/>
      <c r="KN133" s="629"/>
      <c r="KO133" s="629"/>
      <c r="KP133" s="629"/>
      <c r="KQ133" s="629"/>
      <c r="KR133" s="629"/>
      <c r="KS133" s="629"/>
      <c r="KT133" s="629"/>
      <c r="KU133" s="629"/>
      <c r="KV133" s="629"/>
      <c r="KW133" s="629"/>
      <c r="KX133" s="629"/>
      <c r="KY133" s="629"/>
      <c r="KZ133" s="629"/>
      <c r="LA133" s="629"/>
      <c r="LB133" s="629"/>
      <c r="LC133" s="629"/>
      <c r="LD133" s="629"/>
      <c r="LE133" s="629"/>
      <c r="LF133" s="629"/>
      <c r="LG133" s="629"/>
      <c r="LH133" s="629"/>
      <c r="LI133" s="629"/>
      <c r="LJ133" s="629"/>
      <c r="LK133" s="629"/>
      <c r="LL133" s="629"/>
      <c r="LM133" s="629"/>
      <c r="LN133" s="629"/>
      <c r="LO133" s="629"/>
      <c r="LP133" s="629"/>
      <c r="LQ133" s="629"/>
      <c r="LR133" s="629"/>
      <c r="LS133" s="629"/>
      <c r="LT133" s="629"/>
      <c r="LU133" s="629"/>
      <c r="LV133" s="629"/>
      <c r="LW133" s="629"/>
      <c r="LX133" s="629"/>
      <c r="LY133" s="629"/>
      <c r="LZ133" s="629"/>
      <c r="MA133" s="629"/>
      <c r="MB133" s="629"/>
      <c r="MC133" s="629"/>
      <c r="MD133" s="629"/>
      <c r="ME133" s="629"/>
      <c r="MF133" s="629"/>
      <c r="MG133" s="629"/>
      <c r="MH133" s="629"/>
      <c r="MI133" s="629"/>
      <c r="MJ133" s="629"/>
      <c r="MK133" s="629"/>
      <c r="ML133" s="629"/>
      <c r="MM133" s="629"/>
      <c r="MN133" s="629"/>
      <c r="MO133" s="629"/>
      <c r="MP133" s="629"/>
      <c r="MQ133" s="629"/>
      <c r="MR133" s="629"/>
      <c r="MS133" s="629"/>
      <c r="MT133" s="629"/>
      <c r="MU133" s="629"/>
      <c r="MV133" s="629"/>
      <c r="MW133" s="629"/>
      <c r="MX133" s="629"/>
      <c r="MY133" s="629"/>
      <c r="MZ133" s="629"/>
      <c r="NA133" s="629"/>
      <c r="NB133" s="629"/>
      <c r="NC133" s="629"/>
      <c r="ND133" s="629"/>
      <c r="NE133" s="629"/>
      <c r="NF133" s="629"/>
      <c r="NG133" s="629"/>
      <c r="NH133" s="629"/>
      <c r="NI133" s="629"/>
      <c r="NJ133" s="629"/>
      <c r="NK133" s="629"/>
      <c r="NL133" s="629"/>
      <c r="NM133" s="629"/>
      <c r="NN133" s="629"/>
      <c r="NO133" s="629"/>
      <c r="NP133" s="629"/>
      <c r="NQ133" s="629"/>
      <c r="NR133" s="629"/>
      <c r="NS133" s="629"/>
      <c r="NT133" s="629"/>
      <c r="NU133" s="629"/>
      <c r="NV133" s="629"/>
      <c r="NW133" s="629"/>
      <c r="NX133" s="629"/>
      <c r="NY133" s="629"/>
      <c r="NZ133" s="629"/>
      <c r="OA133" s="629"/>
      <c r="OB133" s="629"/>
      <c r="OC133" s="629"/>
      <c r="OD133" s="629"/>
      <c r="OE133" s="629"/>
      <c r="OF133" s="629"/>
      <c r="OG133" s="629"/>
      <c r="OH133" s="629"/>
      <c r="OI133" s="629"/>
      <c r="OJ133" s="629"/>
      <c r="OK133" s="629"/>
      <c r="OL133" s="629"/>
      <c r="OM133" s="629"/>
      <c r="ON133" s="629"/>
      <c r="OO133" s="629"/>
      <c r="OP133" s="629"/>
      <c r="OQ133" s="629"/>
      <c r="OR133" s="629"/>
      <c r="OS133" s="629"/>
      <c r="OT133" s="629"/>
      <c r="OU133" s="629"/>
      <c r="OV133" s="629"/>
      <c r="OW133" s="629"/>
      <c r="OX133" s="629"/>
      <c r="OY133" s="629"/>
      <c r="OZ133" s="629"/>
      <c r="PA133" s="629"/>
      <c r="PB133" s="629"/>
      <c r="PC133" s="629"/>
      <c r="PD133" s="629"/>
      <c r="PE133" s="629"/>
      <c r="PF133" s="629"/>
      <c r="PG133" s="629"/>
      <c r="PH133" s="629"/>
      <c r="PI133" s="629"/>
      <c r="PJ133" s="629"/>
      <c r="PK133" s="629"/>
      <c r="PL133" s="629"/>
      <c r="PM133" s="629"/>
      <c r="PN133" s="629"/>
      <c r="PO133" s="629"/>
      <c r="PP133" s="629"/>
      <c r="PQ133" s="629"/>
      <c r="PR133" s="629"/>
      <c r="PS133" s="629"/>
      <c r="PT133" s="629"/>
      <c r="PU133" s="629"/>
      <c r="PV133" s="629"/>
      <c r="PW133" s="629"/>
      <c r="PX133" s="629"/>
      <c r="PY133" s="629"/>
      <c r="PZ133" s="629"/>
      <c r="QA133" s="629"/>
      <c r="QB133" s="629"/>
      <c r="QC133" s="629"/>
      <c r="QD133" s="629"/>
      <c r="QE133" s="629"/>
      <c r="QF133" s="629"/>
      <c r="QG133" s="629"/>
      <c r="QH133" s="629"/>
      <c r="QI133" s="629"/>
      <c r="QJ133" s="629"/>
      <c r="QK133" s="629"/>
      <c r="QL133" s="629"/>
      <c r="QM133" s="629"/>
      <c r="QN133" s="629"/>
      <c r="QO133" s="629"/>
      <c r="QP133" s="629"/>
      <c r="QQ133" s="629"/>
      <c r="QR133" s="629"/>
      <c r="QS133" s="629"/>
      <c r="QT133" s="629"/>
      <c r="QU133" s="629"/>
      <c r="QV133" s="629"/>
      <c r="QW133" s="629"/>
      <c r="QX133" s="629"/>
      <c r="QY133" s="629"/>
      <c r="QZ133" s="629"/>
      <c r="RA133" s="629"/>
      <c r="RB133" s="629"/>
      <c r="RC133" s="629"/>
      <c r="RD133" s="629"/>
      <c r="RE133" s="629"/>
      <c r="RF133" s="629"/>
      <c r="RG133" s="629"/>
      <c r="RH133" s="629"/>
      <c r="RI133" s="629"/>
      <c r="RJ133" s="629"/>
      <c r="RK133" s="629"/>
      <c r="RL133" s="629"/>
      <c r="RM133" s="629"/>
      <c r="RN133" s="629"/>
      <c r="RO133" s="629"/>
      <c r="RP133" s="629"/>
      <c r="RQ133" s="629"/>
      <c r="RR133" s="629"/>
      <c r="RS133" s="629"/>
      <c r="RT133" s="629"/>
      <c r="RU133" s="629"/>
      <c r="RV133" s="629"/>
      <c r="RW133" s="629"/>
      <c r="RX133" s="629"/>
      <c r="RY133" s="629"/>
      <c r="RZ133" s="629"/>
      <c r="SA133" s="629"/>
      <c r="SB133" s="629"/>
      <c r="SC133" s="629"/>
      <c r="SD133" s="629"/>
      <c r="SE133" s="629"/>
      <c r="SF133" s="629"/>
      <c r="SG133" s="629"/>
      <c r="SH133" s="629"/>
      <c r="SI133" s="629"/>
      <c r="SJ133" s="629"/>
      <c r="SK133" s="629"/>
      <c r="SL133" s="629"/>
      <c r="SM133" s="629"/>
      <c r="SN133" s="629"/>
      <c r="SO133" s="629"/>
      <c r="SP133" s="629"/>
      <c r="SQ133" s="629"/>
      <c r="SR133" s="629"/>
      <c r="SS133" s="629"/>
      <c r="ST133" s="629"/>
      <c r="SU133" s="629"/>
      <c r="SV133" s="629"/>
      <c r="SW133" s="629"/>
      <c r="SX133" s="629"/>
      <c r="SY133" s="629"/>
      <c r="SZ133" s="629"/>
      <c r="TA133" s="629"/>
      <c r="TB133" s="629"/>
      <c r="TC133" s="629"/>
      <c r="TD133" s="629"/>
      <c r="TE133" s="629"/>
      <c r="TF133" s="629"/>
      <c r="TG133" s="629"/>
      <c r="TH133" s="629"/>
      <c r="TI133" s="629"/>
      <c r="TJ133" s="629"/>
      <c r="TK133" s="629"/>
      <c r="TL133" s="629"/>
      <c r="TM133" s="629"/>
      <c r="TN133" s="629"/>
      <c r="TO133" s="629"/>
      <c r="TP133" s="629"/>
      <c r="TQ133" s="629"/>
      <c r="TR133" s="629"/>
      <c r="TS133" s="629"/>
      <c r="TT133" s="629"/>
      <c r="TU133" s="629"/>
      <c r="TV133" s="629"/>
      <c r="TW133" s="629"/>
      <c r="TX133" s="629"/>
      <c r="TY133" s="629"/>
      <c r="TZ133" s="629"/>
      <c r="UA133" s="629"/>
      <c r="UB133" s="629"/>
      <c r="UC133" s="629"/>
      <c r="UD133" s="629"/>
      <c r="UE133" s="629"/>
      <c r="UF133" s="629"/>
      <c r="UG133" s="629"/>
      <c r="UH133" s="629"/>
      <c r="UI133" s="629"/>
      <c r="UJ133" s="629"/>
      <c r="UK133" s="629"/>
      <c r="UL133" s="629"/>
      <c r="UM133" s="629"/>
      <c r="UN133" s="629"/>
      <c r="UO133" s="629"/>
      <c r="UP133" s="629"/>
      <c r="UQ133" s="629"/>
      <c r="UR133" s="629"/>
      <c r="US133" s="629"/>
      <c r="UT133" s="629"/>
      <c r="UU133" s="629"/>
      <c r="UV133" s="629"/>
      <c r="UW133" s="629"/>
      <c r="UX133" s="629"/>
      <c r="UY133" s="629"/>
      <c r="UZ133" s="629"/>
      <c r="VA133" s="629"/>
      <c r="VB133" s="629"/>
      <c r="VC133" s="629"/>
      <c r="VD133" s="629"/>
      <c r="VE133" s="629"/>
      <c r="VF133" s="629"/>
      <c r="VG133" s="629"/>
      <c r="VH133" s="629"/>
      <c r="VI133" s="629"/>
      <c r="VJ133" s="629"/>
      <c r="VK133" s="629"/>
      <c r="VL133" s="629"/>
      <c r="VM133" s="629"/>
      <c r="VN133" s="629"/>
      <c r="VO133" s="629"/>
      <c r="VP133" s="629"/>
      <c r="VQ133" s="629"/>
      <c r="VR133" s="629"/>
      <c r="VS133" s="629"/>
      <c r="VT133" s="629"/>
      <c r="VU133" s="629"/>
      <c r="VV133" s="629"/>
      <c r="VW133" s="629"/>
      <c r="VX133" s="629"/>
      <c r="VY133" s="629"/>
      <c r="VZ133" s="629"/>
      <c r="WA133" s="629"/>
      <c r="WB133" s="629"/>
      <c r="WC133" s="629"/>
      <c r="WD133" s="629"/>
      <c r="WE133" s="629"/>
      <c r="WF133" s="629"/>
      <c r="WG133" s="629"/>
      <c r="WH133" s="629"/>
      <c r="WI133" s="629"/>
      <c r="WJ133" s="629"/>
      <c r="WK133" s="629"/>
      <c r="WL133" s="629"/>
      <c r="WM133" s="629"/>
      <c r="WN133" s="629"/>
      <c r="WO133" s="629"/>
      <c r="WP133" s="629"/>
      <c r="WQ133" s="629"/>
      <c r="WR133" s="629"/>
      <c r="WS133" s="629"/>
      <c r="WT133" s="629"/>
      <c r="WU133" s="629"/>
      <c r="WV133" s="629"/>
      <c r="WW133" s="629"/>
      <c r="WX133" s="629"/>
      <c r="WY133" s="629"/>
      <c r="WZ133" s="629"/>
      <c r="XA133" s="629"/>
      <c r="XB133" s="629"/>
      <c r="XC133" s="629"/>
      <c r="XD133" s="629"/>
      <c r="XE133" s="629"/>
      <c r="XF133" s="629"/>
      <c r="XG133" s="629"/>
      <c r="XH133" s="629"/>
      <c r="XI133" s="629"/>
      <c r="XJ133" s="629"/>
      <c r="XK133" s="629"/>
      <c r="XL133" s="629"/>
      <c r="XM133" s="629"/>
      <c r="XN133" s="629"/>
      <c r="XO133" s="629"/>
      <c r="XP133" s="629"/>
      <c r="XQ133" s="629"/>
      <c r="XR133" s="629"/>
      <c r="XS133" s="629"/>
      <c r="XT133" s="629"/>
      <c r="XU133" s="629"/>
      <c r="XV133" s="629"/>
      <c r="XW133" s="629"/>
      <c r="XX133" s="629"/>
      <c r="XY133" s="629"/>
      <c r="XZ133" s="629"/>
      <c r="YA133" s="629"/>
      <c r="YB133" s="629"/>
      <c r="YC133" s="629"/>
      <c r="YD133" s="629"/>
      <c r="YE133" s="629"/>
      <c r="YF133" s="629"/>
      <c r="YG133" s="629"/>
      <c r="YH133" s="629"/>
      <c r="YI133" s="629"/>
      <c r="YJ133" s="629"/>
      <c r="YK133" s="629"/>
      <c r="YL133" s="629"/>
      <c r="YM133" s="629"/>
      <c r="YN133" s="629"/>
      <c r="YO133" s="629"/>
      <c r="YP133" s="629"/>
      <c r="YQ133" s="629"/>
      <c r="YR133" s="629"/>
      <c r="YS133" s="629"/>
      <c r="YT133" s="629"/>
      <c r="YU133" s="629"/>
      <c r="YV133" s="629"/>
      <c r="YW133" s="629"/>
      <c r="YX133" s="629"/>
      <c r="YY133" s="629"/>
      <c r="YZ133" s="629"/>
      <c r="ZA133" s="629"/>
      <c r="ZB133" s="629"/>
      <c r="ZC133" s="629"/>
      <c r="ZD133" s="629"/>
      <c r="ZE133" s="629"/>
      <c r="ZF133" s="629"/>
      <c r="ZG133" s="629"/>
      <c r="ZH133" s="629"/>
      <c r="ZI133" s="629"/>
      <c r="ZJ133" s="629"/>
      <c r="ZK133" s="629"/>
      <c r="ZL133" s="629"/>
      <c r="ZM133" s="629"/>
      <c r="ZN133" s="629"/>
      <c r="ZO133" s="629"/>
      <c r="ZP133" s="629"/>
      <c r="ZQ133" s="629"/>
      <c r="ZR133" s="629"/>
      <c r="ZS133" s="629"/>
      <c r="ZT133" s="629"/>
      <c r="ZU133" s="629"/>
      <c r="ZV133" s="629"/>
      <c r="ZW133" s="629"/>
      <c r="ZX133" s="629"/>
      <c r="ZY133" s="629"/>
      <c r="ZZ133" s="629"/>
      <c r="AAA133" s="629"/>
      <c r="AAB133" s="629"/>
      <c r="AAC133" s="629"/>
      <c r="AAD133" s="629"/>
      <c r="AAE133" s="629"/>
      <c r="AAF133" s="629"/>
      <c r="AAG133" s="629"/>
      <c r="AAH133" s="629"/>
      <c r="AAI133" s="629"/>
      <c r="AAJ133" s="629"/>
      <c r="AAK133" s="629"/>
      <c r="AAL133" s="629"/>
      <c r="AAM133" s="629"/>
      <c r="AAN133" s="629"/>
      <c r="AAO133" s="629"/>
      <c r="AAP133" s="629"/>
      <c r="AAQ133" s="629"/>
      <c r="AAR133" s="629"/>
      <c r="AAS133" s="629"/>
      <c r="AAT133" s="629"/>
      <c r="AAU133" s="629"/>
      <c r="AAV133" s="629"/>
      <c r="AAW133" s="629"/>
      <c r="AAX133" s="629"/>
      <c r="AAY133" s="629"/>
      <c r="AAZ133" s="629"/>
      <c r="ABA133" s="629"/>
      <c r="ABB133" s="629"/>
      <c r="ABC133" s="629"/>
      <c r="ABD133" s="629"/>
      <c r="ABE133" s="629"/>
      <c r="ABF133" s="629"/>
      <c r="ABG133" s="629"/>
      <c r="ABH133" s="629"/>
      <c r="ABI133" s="629"/>
      <c r="ABJ133" s="629"/>
      <c r="ABK133" s="629"/>
      <c r="ABL133" s="629"/>
      <c r="ABM133" s="629"/>
      <c r="ABN133" s="629"/>
      <c r="ABO133" s="629"/>
      <c r="ABP133" s="629"/>
      <c r="ABQ133" s="629"/>
      <c r="ABR133" s="629"/>
      <c r="ABS133" s="629"/>
      <c r="ABT133" s="629"/>
      <c r="ABU133" s="629"/>
      <c r="ABV133" s="629"/>
      <c r="ABW133" s="629"/>
      <c r="ABX133" s="629"/>
      <c r="ABY133" s="629"/>
      <c r="ABZ133" s="629"/>
      <c r="ACA133" s="629"/>
      <c r="ACB133" s="629"/>
      <c r="ACC133" s="629"/>
      <c r="ACD133" s="629"/>
      <c r="ACE133" s="629"/>
      <c r="ACF133" s="629"/>
      <c r="ACG133" s="629"/>
      <c r="ACH133" s="629"/>
      <c r="ACI133" s="629"/>
      <c r="ACJ133" s="629"/>
      <c r="ACK133" s="629"/>
      <c r="ACL133" s="629"/>
      <c r="ACM133" s="629"/>
      <c r="ACN133" s="629"/>
      <c r="ACO133" s="629"/>
      <c r="ACP133" s="629"/>
      <c r="ACQ133" s="629"/>
      <c r="ACR133" s="629"/>
      <c r="ACS133" s="629"/>
      <c r="ACT133" s="629"/>
      <c r="ACU133" s="629"/>
      <c r="ACV133" s="629"/>
      <c r="ACW133" s="629"/>
      <c r="ACX133" s="629"/>
      <c r="ACY133" s="629"/>
      <c r="ACZ133" s="629"/>
      <c r="ADA133" s="629"/>
      <c r="ADB133" s="629"/>
      <c r="ADC133" s="629"/>
      <c r="ADD133" s="629"/>
      <c r="ADE133" s="629"/>
      <c r="ADF133" s="629"/>
      <c r="ADG133" s="629"/>
      <c r="ADH133" s="629"/>
      <c r="ADI133" s="629"/>
      <c r="ADJ133" s="629"/>
      <c r="ADK133" s="629"/>
      <c r="ADL133" s="629"/>
      <c r="ADM133" s="629"/>
      <c r="ADN133" s="629"/>
      <c r="ADO133" s="629"/>
      <c r="ADP133" s="629"/>
      <c r="ADQ133" s="629"/>
      <c r="ADR133" s="629"/>
      <c r="ADS133" s="629"/>
      <c r="ADT133" s="629"/>
      <c r="ADU133" s="629"/>
      <c r="ADV133" s="629"/>
      <c r="ADW133" s="629"/>
      <c r="ADX133" s="629"/>
      <c r="ADY133" s="629"/>
      <c r="ADZ133" s="629"/>
      <c r="AEA133" s="629"/>
      <c r="AEB133" s="629"/>
      <c r="AEC133" s="629"/>
      <c r="AED133" s="629"/>
      <c r="AEE133" s="629"/>
      <c r="AEF133" s="629"/>
      <c r="AEG133" s="629"/>
      <c r="AEH133" s="629"/>
      <c r="AEI133" s="629"/>
      <c r="AEJ133" s="629"/>
      <c r="AEK133" s="629"/>
      <c r="AEL133" s="629"/>
      <c r="AEM133" s="629"/>
      <c r="AEN133" s="629"/>
      <c r="AEO133" s="629"/>
      <c r="AEP133" s="629"/>
      <c r="AEQ133" s="629"/>
      <c r="AER133" s="629"/>
      <c r="AES133" s="629"/>
      <c r="AET133" s="629"/>
      <c r="AEU133" s="629"/>
      <c r="AEV133" s="629"/>
      <c r="AEW133" s="629"/>
      <c r="AEX133" s="629"/>
      <c r="AEY133" s="629"/>
      <c r="AEZ133" s="629"/>
      <c r="AFA133" s="629"/>
      <c r="AFB133" s="629"/>
      <c r="AFC133" s="629"/>
      <c r="AFD133" s="629"/>
      <c r="AFE133" s="629"/>
      <c r="AFF133" s="629"/>
      <c r="AFG133" s="629"/>
      <c r="AFH133" s="629"/>
      <c r="AFI133" s="629"/>
      <c r="AFJ133" s="629"/>
      <c r="AFK133" s="629"/>
      <c r="AFL133" s="629"/>
      <c r="AFM133" s="629"/>
      <c r="AFN133" s="629"/>
      <c r="AFO133" s="629"/>
      <c r="AFP133" s="629"/>
      <c r="AFQ133" s="629"/>
      <c r="AFR133" s="629"/>
      <c r="AFS133" s="629"/>
      <c r="AFT133" s="629"/>
      <c r="AFU133" s="629"/>
      <c r="AFV133" s="629"/>
      <c r="AFW133" s="629"/>
      <c r="AFX133" s="629"/>
      <c r="AFY133" s="629"/>
      <c r="AFZ133" s="629"/>
      <c r="AGA133" s="629"/>
      <c r="AGB133" s="629"/>
      <c r="AGC133" s="629"/>
      <c r="AGD133" s="629"/>
      <c r="AGE133" s="629"/>
      <c r="AGF133" s="629"/>
      <c r="AGG133" s="629"/>
      <c r="AGH133" s="629"/>
      <c r="AGI133" s="629"/>
      <c r="AGJ133" s="629"/>
      <c r="AGK133" s="629"/>
      <c r="AGL133" s="629"/>
      <c r="AGM133" s="629"/>
      <c r="AGN133" s="629"/>
      <c r="AGO133" s="629"/>
      <c r="AGP133" s="629"/>
      <c r="AGQ133" s="629"/>
      <c r="AGR133" s="629"/>
      <c r="AGS133" s="629"/>
      <c r="AGT133" s="629"/>
      <c r="AGU133" s="629"/>
      <c r="AGV133" s="629"/>
      <c r="AGW133" s="629"/>
      <c r="AGX133" s="629"/>
      <c r="AGY133" s="629"/>
      <c r="AGZ133" s="629"/>
      <c r="AHA133" s="629"/>
      <c r="AHB133" s="629"/>
      <c r="AHC133" s="629"/>
      <c r="AHD133" s="629"/>
      <c r="AHE133" s="629"/>
      <c r="AHF133" s="629"/>
      <c r="AHG133" s="629"/>
      <c r="AHH133" s="629"/>
      <c r="AHI133" s="629"/>
      <c r="AHJ133" s="629"/>
      <c r="AHK133" s="629"/>
      <c r="AHL133" s="629"/>
      <c r="AHM133" s="629"/>
      <c r="AHN133" s="629"/>
      <c r="AHO133" s="629"/>
      <c r="AHP133" s="629"/>
      <c r="AHQ133" s="629"/>
      <c r="AHR133" s="629"/>
      <c r="AHS133" s="629"/>
      <c r="AHT133" s="629"/>
      <c r="AHU133" s="629"/>
      <c r="AHV133" s="629"/>
      <c r="AHW133" s="629"/>
      <c r="AHX133" s="629"/>
      <c r="AHY133" s="629"/>
      <c r="AHZ133" s="629"/>
      <c r="AIA133" s="629"/>
      <c r="AIB133" s="629"/>
      <c r="AIC133" s="629"/>
      <c r="AID133" s="629"/>
      <c r="AIE133" s="629"/>
      <c r="AIF133" s="629"/>
      <c r="AIG133" s="629"/>
      <c r="AIH133" s="629"/>
      <c r="AII133" s="629"/>
    </row>
    <row r="134" spans="1:919" s="562" customFormat="1" ht="31.75" customHeight="1" x14ac:dyDescent="0.75">
      <c r="A134" s="2034"/>
      <c r="B134" s="2034"/>
      <c r="C134" s="550" t="s">
        <v>305</v>
      </c>
      <c r="D134" s="551" t="s">
        <v>363</v>
      </c>
      <c r="E134" s="551" t="s">
        <v>24</v>
      </c>
      <c r="F134" s="551" t="s">
        <v>16</v>
      </c>
      <c r="G134" s="568">
        <f t="array" ref="G134">INDEX('Salary . staff rates'!$A$6:$C$28,MATCH(1,('Salary . staff rates'!$A$6:$A$28=MNO!E134)*('Salary . staff rates'!$B$6:$B$28=MNO!F134),0),3)</f>
        <v>750</v>
      </c>
      <c r="H134" s="552">
        <f t="shared" si="217"/>
        <v>750</v>
      </c>
      <c r="I134" s="553" t="s">
        <v>0</v>
      </c>
      <c r="J134" s="554" t="s">
        <v>0</v>
      </c>
      <c r="K134" s="557">
        <v>20</v>
      </c>
      <c r="L134" s="1747">
        <f t="shared" si="230"/>
        <v>15000</v>
      </c>
      <c r="M134" s="556" t="s">
        <v>33</v>
      </c>
      <c r="N134" s="757">
        <f>IF(M134="Yes",L134*'Salary . staff rates'!$C$34,0)</f>
        <v>2250</v>
      </c>
      <c r="O134" s="558"/>
      <c r="P134" s="555">
        <v>1</v>
      </c>
      <c r="Q134" s="555">
        <v>1</v>
      </c>
      <c r="R134" s="561"/>
      <c r="S134" s="763">
        <v>1</v>
      </c>
      <c r="T134" s="563">
        <f>S134</f>
        <v>1</v>
      </c>
      <c r="U134" s="563">
        <f>S134</f>
        <v>1</v>
      </c>
      <c r="W134" s="555">
        <v>1</v>
      </c>
      <c r="Y134" s="1012">
        <f t="shared" si="218"/>
        <v>15000</v>
      </c>
      <c r="Z134" s="1012">
        <f t="shared" si="219"/>
        <v>2250</v>
      </c>
      <c r="AB134" s="1012">
        <f t="shared" si="220"/>
        <v>15000</v>
      </c>
      <c r="AC134" s="1012">
        <f t="shared" si="221"/>
        <v>2250</v>
      </c>
      <c r="AD134" s="1839"/>
      <c r="AE134" s="1012">
        <f t="shared" si="222"/>
        <v>15000</v>
      </c>
      <c r="AF134" s="1012">
        <f t="shared" si="223"/>
        <v>2250</v>
      </c>
      <c r="AH134" s="1012">
        <f t="shared" si="224"/>
        <v>15000</v>
      </c>
      <c r="AI134" s="1012">
        <f t="shared" si="225"/>
        <v>2250</v>
      </c>
      <c r="AJ134" s="1839"/>
      <c r="AL134" s="1785"/>
      <c r="AN134" s="1012">
        <f t="shared" si="226"/>
        <v>0</v>
      </c>
      <c r="AO134" s="1012">
        <f t="shared" si="227"/>
        <v>0</v>
      </c>
      <c r="AP134" s="564"/>
      <c r="AQ134" s="1012">
        <f t="shared" si="228"/>
        <v>0</v>
      </c>
      <c r="AR134" s="1012">
        <f t="shared" si="229"/>
        <v>0</v>
      </c>
      <c r="AS134" s="629"/>
      <c r="AT134" s="629"/>
      <c r="AU134" s="629"/>
      <c r="AV134" s="629"/>
      <c r="AW134" s="629"/>
      <c r="AX134" s="629"/>
      <c r="AY134" s="629"/>
      <c r="AZ134" s="629"/>
      <c r="BA134" s="629"/>
      <c r="BB134" s="629"/>
      <c r="BC134" s="629"/>
      <c r="BD134" s="629"/>
      <c r="BE134" s="629"/>
      <c r="BF134" s="629"/>
      <c r="BG134" s="629"/>
      <c r="BH134" s="629"/>
      <c r="BI134" s="629"/>
      <c r="BJ134" s="629"/>
      <c r="BK134" s="629"/>
      <c r="BL134" s="629"/>
      <c r="BM134" s="629"/>
      <c r="BN134" s="629"/>
      <c r="BO134" s="629"/>
      <c r="BP134" s="629"/>
      <c r="BQ134" s="629"/>
      <c r="BR134" s="629"/>
      <c r="BS134" s="629"/>
      <c r="BT134" s="629"/>
      <c r="BU134" s="629"/>
      <c r="BV134" s="629"/>
      <c r="BW134" s="629"/>
      <c r="BX134" s="629"/>
      <c r="BY134" s="629"/>
      <c r="BZ134" s="629"/>
      <c r="CA134" s="629"/>
      <c r="CB134" s="629"/>
      <c r="CC134" s="629"/>
      <c r="CD134" s="629"/>
      <c r="CE134" s="629"/>
      <c r="CF134" s="629"/>
      <c r="CG134" s="629"/>
      <c r="CH134" s="629"/>
      <c r="CI134" s="629"/>
      <c r="CJ134" s="629"/>
      <c r="CK134" s="629"/>
      <c r="CL134" s="629"/>
      <c r="CM134" s="629"/>
      <c r="CN134" s="629"/>
      <c r="CO134" s="629"/>
      <c r="CP134" s="629"/>
      <c r="CQ134" s="629"/>
      <c r="CR134" s="629"/>
      <c r="CS134" s="629"/>
      <c r="CT134" s="629"/>
      <c r="CU134" s="629"/>
      <c r="CV134" s="629"/>
      <c r="CW134" s="629"/>
      <c r="CX134" s="629"/>
      <c r="CY134" s="629"/>
      <c r="CZ134" s="629"/>
      <c r="DA134" s="629"/>
      <c r="DB134" s="629"/>
      <c r="DC134" s="629"/>
      <c r="DD134" s="629"/>
      <c r="DE134" s="629"/>
      <c r="DF134" s="629"/>
      <c r="DG134" s="629"/>
      <c r="DH134" s="629"/>
      <c r="DI134" s="629"/>
      <c r="DJ134" s="629"/>
      <c r="DK134" s="629"/>
      <c r="DL134" s="629"/>
      <c r="DM134" s="629"/>
      <c r="DN134" s="629"/>
      <c r="DO134" s="629"/>
      <c r="DP134" s="629"/>
      <c r="DQ134" s="629"/>
      <c r="DR134" s="629"/>
      <c r="DS134" s="629"/>
      <c r="DT134" s="629"/>
      <c r="DU134" s="629"/>
      <c r="DV134" s="629"/>
      <c r="DW134" s="629"/>
      <c r="DX134" s="629"/>
      <c r="DY134" s="629"/>
      <c r="DZ134" s="629"/>
      <c r="EA134" s="629"/>
      <c r="EB134" s="629"/>
      <c r="EC134" s="629"/>
      <c r="ED134" s="629"/>
      <c r="EE134" s="629"/>
      <c r="EF134" s="629"/>
      <c r="EG134" s="629"/>
      <c r="EH134" s="629"/>
      <c r="EI134" s="629"/>
      <c r="EJ134" s="629"/>
      <c r="EK134" s="629"/>
      <c r="EL134" s="629"/>
      <c r="EM134" s="629"/>
      <c r="EN134" s="629"/>
      <c r="EO134" s="629"/>
      <c r="EP134" s="629"/>
      <c r="EQ134" s="629"/>
      <c r="ER134" s="629"/>
      <c r="ES134" s="629"/>
      <c r="ET134" s="629"/>
      <c r="EU134" s="629"/>
      <c r="EV134" s="629"/>
      <c r="EW134" s="629"/>
      <c r="EX134" s="629"/>
      <c r="EY134" s="629"/>
      <c r="EZ134" s="629"/>
      <c r="FA134" s="629"/>
      <c r="FB134" s="629"/>
      <c r="FC134" s="629"/>
      <c r="FD134" s="629"/>
      <c r="FE134" s="629"/>
      <c r="FF134" s="629"/>
      <c r="FG134" s="629"/>
      <c r="FH134" s="629"/>
      <c r="FI134" s="629"/>
      <c r="FJ134" s="629"/>
      <c r="FK134" s="629"/>
      <c r="FL134" s="629"/>
      <c r="FM134" s="629"/>
      <c r="FN134" s="629"/>
      <c r="FO134" s="629"/>
      <c r="FP134" s="629"/>
      <c r="FQ134" s="629"/>
      <c r="FR134" s="629"/>
      <c r="FS134" s="629"/>
      <c r="FT134" s="629"/>
      <c r="FU134" s="629"/>
      <c r="FV134" s="629"/>
      <c r="FW134" s="629"/>
      <c r="FX134" s="629"/>
      <c r="FY134" s="629"/>
      <c r="FZ134" s="629"/>
      <c r="GA134" s="629"/>
      <c r="GB134" s="629"/>
      <c r="GC134" s="629"/>
      <c r="GD134" s="629"/>
      <c r="GE134" s="629"/>
      <c r="GF134" s="629"/>
      <c r="GG134" s="629"/>
      <c r="GH134" s="629"/>
      <c r="GI134" s="629"/>
      <c r="GJ134" s="629"/>
      <c r="GK134" s="629"/>
      <c r="GL134" s="629"/>
      <c r="GM134" s="629"/>
      <c r="GN134" s="629"/>
      <c r="GO134" s="629"/>
      <c r="GP134" s="629"/>
      <c r="GQ134" s="629"/>
      <c r="GR134" s="629"/>
      <c r="GS134" s="629"/>
      <c r="GT134" s="629"/>
      <c r="GU134" s="629"/>
      <c r="GV134" s="629"/>
      <c r="GW134" s="629"/>
      <c r="GX134" s="629"/>
      <c r="GY134" s="629"/>
      <c r="GZ134" s="629"/>
      <c r="HA134" s="629"/>
      <c r="HB134" s="629"/>
      <c r="HC134" s="629"/>
      <c r="HD134" s="629"/>
      <c r="HE134" s="629"/>
      <c r="HF134" s="629"/>
      <c r="HG134" s="629"/>
      <c r="HH134" s="629"/>
      <c r="HI134" s="629"/>
      <c r="HJ134" s="629"/>
      <c r="HK134" s="629"/>
      <c r="HL134" s="629"/>
      <c r="HM134" s="629"/>
      <c r="HN134" s="629"/>
      <c r="HO134" s="629"/>
      <c r="HP134" s="629"/>
      <c r="HQ134" s="629"/>
      <c r="HR134" s="629"/>
      <c r="HS134" s="629"/>
      <c r="HT134" s="629"/>
      <c r="HU134" s="629"/>
      <c r="HV134" s="629"/>
      <c r="HW134" s="629"/>
      <c r="HX134" s="629"/>
      <c r="HY134" s="629"/>
      <c r="HZ134" s="629"/>
      <c r="IA134" s="629"/>
      <c r="IB134" s="629"/>
      <c r="IC134" s="629"/>
      <c r="ID134" s="629"/>
      <c r="IE134" s="629"/>
      <c r="IF134" s="629"/>
      <c r="IG134" s="629"/>
      <c r="IH134" s="629"/>
      <c r="II134" s="629"/>
      <c r="IJ134" s="629"/>
      <c r="IK134" s="629"/>
      <c r="IL134" s="629"/>
      <c r="IM134" s="629"/>
      <c r="IN134" s="629"/>
      <c r="IO134" s="629"/>
      <c r="IP134" s="629"/>
      <c r="IQ134" s="629"/>
      <c r="IR134" s="629"/>
      <c r="IS134" s="629"/>
      <c r="IT134" s="629"/>
      <c r="IU134" s="629"/>
      <c r="IV134" s="629"/>
      <c r="IW134" s="629"/>
      <c r="IX134" s="629"/>
      <c r="IY134" s="629"/>
      <c r="IZ134" s="629"/>
      <c r="JA134" s="629"/>
      <c r="JB134" s="629"/>
      <c r="JC134" s="629"/>
      <c r="JD134" s="629"/>
      <c r="JE134" s="629"/>
      <c r="JF134" s="629"/>
      <c r="JG134" s="629"/>
      <c r="JH134" s="629"/>
      <c r="JI134" s="629"/>
      <c r="JJ134" s="629"/>
      <c r="JK134" s="629"/>
      <c r="JL134" s="629"/>
      <c r="JM134" s="629"/>
      <c r="JN134" s="629"/>
      <c r="JO134" s="629"/>
      <c r="JP134" s="629"/>
      <c r="JQ134" s="629"/>
      <c r="JR134" s="629"/>
      <c r="JS134" s="629"/>
      <c r="JT134" s="629"/>
      <c r="JU134" s="629"/>
      <c r="JV134" s="629"/>
      <c r="JW134" s="629"/>
      <c r="JX134" s="629"/>
      <c r="JY134" s="629"/>
      <c r="JZ134" s="629"/>
      <c r="KA134" s="629"/>
      <c r="KB134" s="629"/>
      <c r="KC134" s="629"/>
      <c r="KD134" s="629"/>
      <c r="KE134" s="629"/>
      <c r="KF134" s="629"/>
      <c r="KG134" s="629"/>
      <c r="KH134" s="629"/>
      <c r="KI134" s="629"/>
      <c r="KJ134" s="629"/>
      <c r="KK134" s="629"/>
      <c r="KL134" s="629"/>
      <c r="KM134" s="629"/>
      <c r="KN134" s="629"/>
      <c r="KO134" s="629"/>
      <c r="KP134" s="629"/>
      <c r="KQ134" s="629"/>
      <c r="KR134" s="629"/>
      <c r="KS134" s="629"/>
      <c r="KT134" s="629"/>
      <c r="KU134" s="629"/>
      <c r="KV134" s="629"/>
      <c r="KW134" s="629"/>
      <c r="KX134" s="629"/>
      <c r="KY134" s="629"/>
      <c r="KZ134" s="629"/>
      <c r="LA134" s="629"/>
      <c r="LB134" s="629"/>
      <c r="LC134" s="629"/>
      <c r="LD134" s="629"/>
      <c r="LE134" s="629"/>
      <c r="LF134" s="629"/>
      <c r="LG134" s="629"/>
      <c r="LH134" s="629"/>
      <c r="LI134" s="629"/>
      <c r="LJ134" s="629"/>
      <c r="LK134" s="629"/>
      <c r="LL134" s="629"/>
      <c r="LM134" s="629"/>
      <c r="LN134" s="629"/>
      <c r="LO134" s="629"/>
      <c r="LP134" s="629"/>
      <c r="LQ134" s="629"/>
      <c r="LR134" s="629"/>
      <c r="LS134" s="629"/>
      <c r="LT134" s="629"/>
      <c r="LU134" s="629"/>
      <c r="LV134" s="629"/>
      <c r="LW134" s="629"/>
      <c r="LX134" s="629"/>
      <c r="LY134" s="629"/>
      <c r="LZ134" s="629"/>
      <c r="MA134" s="629"/>
      <c r="MB134" s="629"/>
      <c r="MC134" s="629"/>
      <c r="MD134" s="629"/>
      <c r="ME134" s="629"/>
      <c r="MF134" s="629"/>
      <c r="MG134" s="629"/>
      <c r="MH134" s="629"/>
      <c r="MI134" s="629"/>
      <c r="MJ134" s="629"/>
      <c r="MK134" s="629"/>
      <c r="ML134" s="629"/>
      <c r="MM134" s="629"/>
      <c r="MN134" s="629"/>
      <c r="MO134" s="629"/>
      <c r="MP134" s="629"/>
      <c r="MQ134" s="629"/>
      <c r="MR134" s="629"/>
      <c r="MS134" s="629"/>
      <c r="MT134" s="629"/>
      <c r="MU134" s="629"/>
      <c r="MV134" s="629"/>
      <c r="MW134" s="629"/>
      <c r="MX134" s="629"/>
      <c r="MY134" s="629"/>
      <c r="MZ134" s="629"/>
      <c r="NA134" s="629"/>
      <c r="NB134" s="629"/>
      <c r="NC134" s="629"/>
      <c r="ND134" s="629"/>
      <c r="NE134" s="629"/>
      <c r="NF134" s="629"/>
      <c r="NG134" s="629"/>
      <c r="NH134" s="629"/>
      <c r="NI134" s="629"/>
      <c r="NJ134" s="629"/>
      <c r="NK134" s="629"/>
      <c r="NL134" s="629"/>
      <c r="NM134" s="629"/>
      <c r="NN134" s="629"/>
      <c r="NO134" s="629"/>
      <c r="NP134" s="629"/>
      <c r="NQ134" s="629"/>
      <c r="NR134" s="629"/>
      <c r="NS134" s="629"/>
      <c r="NT134" s="629"/>
      <c r="NU134" s="629"/>
      <c r="NV134" s="629"/>
      <c r="NW134" s="629"/>
      <c r="NX134" s="629"/>
      <c r="NY134" s="629"/>
      <c r="NZ134" s="629"/>
      <c r="OA134" s="629"/>
      <c r="OB134" s="629"/>
      <c r="OC134" s="629"/>
      <c r="OD134" s="629"/>
      <c r="OE134" s="629"/>
      <c r="OF134" s="629"/>
      <c r="OG134" s="629"/>
      <c r="OH134" s="629"/>
      <c r="OI134" s="629"/>
      <c r="OJ134" s="629"/>
      <c r="OK134" s="629"/>
      <c r="OL134" s="629"/>
      <c r="OM134" s="629"/>
      <c r="ON134" s="629"/>
      <c r="OO134" s="629"/>
      <c r="OP134" s="629"/>
      <c r="OQ134" s="629"/>
      <c r="OR134" s="629"/>
      <c r="OS134" s="629"/>
      <c r="OT134" s="629"/>
      <c r="OU134" s="629"/>
      <c r="OV134" s="629"/>
      <c r="OW134" s="629"/>
      <c r="OX134" s="629"/>
      <c r="OY134" s="629"/>
      <c r="OZ134" s="629"/>
      <c r="PA134" s="629"/>
      <c r="PB134" s="629"/>
      <c r="PC134" s="629"/>
      <c r="PD134" s="629"/>
      <c r="PE134" s="629"/>
      <c r="PF134" s="629"/>
      <c r="PG134" s="629"/>
      <c r="PH134" s="629"/>
      <c r="PI134" s="629"/>
      <c r="PJ134" s="629"/>
      <c r="PK134" s="629"/>
      <c r="PL134" s="629"/>
      <c r="PM134" s="629"/>
      <c r="PN134" s="629"/>
      <c r="PO134" s="629"/>
      <c r="PP134" s="629"/>
      <c r="PQ134" s="629"/>
      <c r="PR134" s="629"/>
      <c r="PS134" s="629"/>
      <c r="PT134" s="629"/>
      <c r="PU134" s="629"/>
      <c r="PV134" s="629"/>
      <c r="PW134" s="629"/>
      <c r="PX134" s="629"/>
      <c r="PY134" s="629"/>
      <c r="PZ134" s="629"/>
      <c r="QA134" s="629"/>
      <c r="QB134" s="629"/>
      <c r="QC134" s="629"/>
      <c r="QD134" s="629"/>
      <c r="QE134" s="629"/>
      <c r="QF134" s="629"/>
      <c r="QG134" s="629"/>
      <c r="QH134" s="629"/>
      <c r="QI134" s="629"/>
      <c r="QJ134" s="629"/>
      <c r="QK134" s="629"/>
      <c r="QL134" s="629"/>
      <c r="QM134" s="629"/>
      <c r="QN134" s="629"/>
      <c r="QO134" s="629"/>
      <c r="QP134" s="629"/>
      <c r="QQ134" s="629"/>
      <c r="QR134" s="629"/>
      <c r="QS134" s="629"/>
      <c r="QT134" s="629"/>
      <c r="QU134" s="629"/>
      <c r="QV134" s="629"/>
      <c r="QW134" s="629"/>
      <c r="QX134" s="629"/>
      <c r="QY134" s="629"/>
      <c r="QZ134" s="629"/>
      <c r="RA134" s="629"/>
      <c r="RB134" s="629"/>
      <c r="RC134" s="629"/>
      <c r="RD134" s="629"/>
      <c r="RE134" s="629"/>
      <c r="RF134" s="629"/>
      <c r="RG134" s="629"/>
      <c r="RH134" s="629"/>
      <c r="RI134" s="629"/>
      <c r="RJ134" s="629"/>
      <c r="RK134" s="629"/>
      <c r="RL134" s="629"/>
      <c r="RM134" s="629"/>
      <c r="RN134" s="629"/>
      <c r="RO134" s="629"/>
      <c r="RP134" s="629"/>
      <c r="RQ134" s="629"/>
      <c r="RR134" s="629"/>
      <c r="RS134" s="629"/>
      <c r="RT134" s="629"/>
      <c r="RU134" s="629"/>
      <c r="RV134" s="629"/>
      <c r="RW134" s="629"/>
      <c r="RX134" s="629"/>
      <c r="RY134" s="629"/>
      <c r="RZ134" s="629"/>
      <c r="SA134" s="629"/>
      <c r="SB134" s="629"/>
      <c r="SC134" s="629"/>
      <c r="SD134" s="629"/>
      <c r="SE134" s="629"/>
      <c r="SF134" s="629"/>
      <c r="SG134" s="629"/>
      <c r="SH134" s="629"/>
      <c r="SI134" s="629"/>
      <c r="SJ134" s="629"/>
      <c r="SK134" s="629"/>
      <c r="SL134" s="629"/>
      <c r="SM134" s="629"/>
      <c r="SN134" s="629"/>
      <c r="SO134" s="629"/>
      <c r="SP134" s="629"/>
      <c r="SQ134" s="629"/>
      <c r="SR134" s="629"/>
      <c r="SS134" s="629"/>
      <c r="ST134" s="629"/>
      <c r="SU134" s="629"/>
      <c r="SV134" s="629"/>
      <c r="SW134" s="629"/>
      <c r="SX134" s="629"/>
      <c r="SY134" s="629"/>
      <c r="SZ134" s="629"/>
      <c r="TA134" s="629"/>
      <c r="TB134" s="629"/>
      <c r="TC134" s="629"/>
      <c r="TD134" s="629"/>
      <c r="TE134" s="629"/>
      <c r="TF134" s="629"/>
      <c r="TG134" s="629"/>
      <c r="TH134" s="629"/>
      <c r="TI134" s="629"/>
      <c r="TJ134" s="629"/>
      <c r="TK134" s="629"/>
      <c r="TL134" s="629"/>
      <c r="TM134" s="629"/>
      <c r="TN134" s="629"/>
      <c r="TO134" s="629"/>
      <c r="TP134" s="629"/>
      <c r="TQ134" s="629"/>
      <c r="TR134" s="629"/>
      <c r="TS134" s="629"/>
      <c r="TT134" s="629"/>
      <c r="TU134" s="629"/>
      <c r="TV134" s="629"/>
      <c r="TW134" s="629"/>
      <c r="TX134" s="629"/>
      <c r="TY134" s="629"/>
      <c r="TZ134" s="629"/>
      <c r="UA134" s="629"/>
      <c r="UB134" s="629"/>
      <c r="UC134" s="629"/>
      <c r="UD134" s="629"/>
      <c r="UE134" s="629"/>
      <c r="UF134" s="629"/>
      <c r="UG134" s="629"/>
      <c r="UH134" s="629"/>
      <c r="UI134" s="629"/>
      <c r="UJ134" s="629"/>
      <c r="UK134" s="629"/>
      <c r="UL134" s="629"/>
      <c r="UM134" s="629"/>
      <c r="UN134" s="629"/>
      <c r="UO134" s="629"/>
      <c r="UP134" s="629"/>
      <c r="UQ134" s="629"/>
      <c r="UR134" s="629"/>
      <c r="US134" s="629"/>
      <c r="UT134" s="629"/>
      <c r="UU134" s="629"/>
      <c r="UV134" s="629"/>
      <c r="UW134" s="629"/>
      <c r="UX134" s="629"/>
      <c r="UY134" s="629"/>
      <c r="UZ134" s="629"/>
      <c r="VA134" s="629"/>
      <c r="VB134" s="629"/>
      <c r="VC134" s="629"/>
      <c r="VD134" s="629"/>
      <c r="VE134" s="629"/>
      <c r="VF134" s="629"/>
      <c r="VG134" s="629"/>
      <c r="VH134" s="629"/>
      <c r="VI134" s="629"/>
      <c r="VJ134" s="629"/>
      <c r="VK134" s="629"/>
      <c r="VL134" s="629"/>
      <c r="VM134" s="629"/>
      <c r="VN134" s="629"/>
      <c r="VO134" s="629"/>
      <c r="VP134" s="629"/>
      <c r="VQ134" s="629"/>
      <c r="VR134" s="629"/>
      <c r="VS134" s="629"/>
      <c r="VT134" s="629"/>
      <c r="VU134" s="629"/>
      <c r="VV134" s="629"/>
      <c r="VW134" s="629"/>
      <c r="VX134" s="629"/>
      <c r="VY134" s="629"/>
      <c r="VZ134" s="629"/>
      <c r="WA134" s="629"/>
      <c r="WB134" s="629"/>
      <c r="WC134" s="629"/>
      <c r="WD134" s="629"/>
      <c r="WE134" s="629"/>
      <c r="WF134" s="629"/>
      <c r="WG134" s="629"/>
      <c r="WH134" s="629"/>
      <c r="WI134" s="629"/>
      <c r="WJ134" s="629"/>
      <c r="WK134" s="629"/>
      <c r="WL134" s="629"/>
      <c r="WM134" s="629"/>
      <c r="WN134" s="629"/>
      <c r="WO134" s="629"/>
      <c r="WP134" s="629"/>
      <c r="WQ134" s="629"/>
      <c r="WR134" s="629"/>
      <c r="WS134" s="629"/>
      <c r="WT134" s="629"/>
      <c r="WU134" s="629"/>
      <c r="WV134" s="629"/>
      <c r="WW134" s="629"/>
      <c r="WX134" s="629"/>
      <c r="WY134" s="629"/>
      <c r="WZ134" s="629"/>
      <c r="XA134" s="629"/>
      <c r="XB134" s="629"/>
      <c r="XC134" s="629"/>
      <c r="XD134" s="629"/>
      <c r="XE134" s="629"/>
      <c r="XF134" s="629"/>
      <c r="XG134" s="629"/>
      <c r="XH134" s="629"/>
      <c r="XI134" s="629"/>
      <c r="XJ134" s="629"/>
      <c r="XK134" s="629"/>
      <c r="XL134" s="629"/>
      <c r="XM134" s="629"/>
      <c r="XN134" s="629"/>
      <c r="XO134" s="629"/>
      <c r="XP134" s="629"/>
      <c r="XQ134" s="629"/>
      <c r="XR134" s="629"/>
      <c r="XS134" s="629"/>
      <c r="XT134" s="629"/>
      <c r="XU134" s="629"/>
      <c r="XV134" s="629"/>
      <c r="XW134" s="629"/>
      <c r="XX134" s="629"/>
      <c r="XY134" s="629"/>
      <c r="XZ134" s="629"/>
      <c r="YA134" s="629"/>
      <c r="YB134" s="629"/>
      <c r="YC134" s="629"/>
      <c r="YD134" s="629"/>
      <c r="YE134" s="629"/>
      <c r="YF134" s="629"/>
      <c r="YG134" s="629"/>
      <c r="YH134" s="629"/>
      <c r="YI134" s="629"/>
      <c r="YJ134" s="629"/>
      <c r="YK134" s="629"/>
      <c r="YL134" s="629"/>
      <c r="YM134" s="629"/>
      <c r="YN134" s="629"/>
      <c r="YO134" s="629"/>
      <c r="YP134" s="629"/>
      <c r="YQ134" s="629"/>
      <c r="YR134" s="629"/>
      <c r="YS134" s="629"/>
      <c r="YT134" s="629"/>
      <c r="YU134" s="629"/>
      <c r="YV134" s="629"/>
      <c r="YW134" s="629"/>
      <c r="YX134" s="629"/>
      <c r="YY134" s="629"/>
      <c r="YZ134" s="629"/>
      <c r="ZA134" s="629"/>
      <c r="ZB134" s="629"/>
      <c r="ZC134" s="629"/>
      <c r="ZD134" s="629"/>
      <c r="ZE134" s="629"/>
      <c r="ZF134" s="629"/>
      <c r="ZG134" s="629"/>
      <c r="ZH134" s="629"/>
      <c r="ZI134" s="629"/>
      <c r="ZJ134" s="629"/>
      <c r="ZK134" s="629"/>
      <c r="ZL134" s="629"/>
      <c r="ZM134" s="629"/>
      <c r="ZN134" s="629"/>
      <c r="ZO134" s="629"/>
      <c r="ZP134" s="629"/>
      <c r="ZQ134" s="629"/>
      <c r="ZR134" s="629"/>
      <c r="ZS134" s="629"/>
      <c r="ZT134" s="629"/>
      <c r="ZU134" s="629"/>
      <c r="ZV134" s="629"/>
      <c r="ZW134" s="629"/>
      <c r="ZX134" s="629"/>
      <c r="ZY134" s="629"/>
      <c r="ZZ134" s="629"/>
      <c r="AAA134" s="629"/>
      <c r="AAB134" s="629"/>
      <c r="AAC134" s="629"/>
      <c r="AAD134" s="629"/>
      <c r="AAE134" s="629"/>
      <c r="AAF134" s="629"/>
      <c r="AAG134" s="629"/>
      <c r="AAH134" s="629"/>
      <c r="AAI134" s="629"/>
      <c r="AAJ134" s="629"/>
      <c r="AAK134" s="629"/>
      <c r="AAL134" s="629"/>
      <c r="AAM134" s="629"/>
      <c r="AAN134" s="629"/>
      <c r="AAO134" s="629"/>
      <c r="AAP134" s="629"/>
      <c r="AAQ134" s="629"/>
      <c r="AAR134" s="629"/>
      <c r="AAS134" s="629"/>
      <c r="AAT134" s="629"/>
      <c r="AAU134" s="629"/>
      <c r="AAV134" s="629"/>
      <c r="AAW134" s="629"/>
      <c r="AAX134" s="629"/>
      <c r="AAY134" s="629"/>
      <c r="AAZ134" s="629"/>
      <c r="ABA134" s="629"/>
      <c r="ABB134" s="629"/>
      <c r="ABC134" s="629"/>
      <c r="ABD134" s="629"/>
      <c r="ABE134" s="629"/>
      <c r="ABF134" s="629"/>
      <c r="ABG134" s="629"/>
      <c r="ABH134" s="629"/>
      <c r="ABI134" s="629"/>
      <c r="ABJ134" s="629"/>
      <c r="ABK134" s="629"/>
      <c r="ABL134" s="629"/>
      <c r="ABM134" s="629"/>
      <c r="ABN134" s="629"/>
      <c r="ABO134" s="629"/>
      <c r="ABP134" s="629"/>
      <c r="ABQ134" s="629"/>
      <c r="ABR134" s="629"/>
      <c r="ABS134" s="629"/>
      <c r="ABT134" s="629"/>
      <c r="ABU134" s="629"/>
      <c r="ABV134" s="629"/>
      <c r="ABW134" s="629"/>
      <c r="ABX134" s="629"/>
      <c r="ABY134" s="629"/>
      <c r="ABZ134" s="629"/>
      <c r="ACA134" s="629"/>
      <c r="ACB134" s="629"/>
      <c r="ACC134" s="629"/>
      <c r="ACD134" s="629"/>
      <c r="ACE134" s="629"/>
      <c r="ACF134" s="629"/>
      <c r="ACG134" s="629"/>
      <c r="ACH134" s="629"/>
      <c r="ACI134" s="629"/>
      <c r="ACJ134" s="629"/>
      <c r="ACK134" s="629"/>
      <c r="ACL134" s="629"/>
      <c r="ACM134" s="629"/>
      <c r="ACN134" s="629"/>
      <c r="ACO134" s="629"/>
      <c r="ACP134" s="629"/>
      <c r="ACQ134" s="629"/>
      <c r="ACR134" s="629"/>
      <c r="ACS134" s="629"/>
      <c r="ACT134" s="629"/>
      <c r="ACU134" s="629"/>
      <c r="ACV134" s="629"/>
      <c r="ACW134" s="629"/>
      <c r="ACX134" s="629"/>
      <c r="ACY134" s="629"/>
      <c r="ACZ134" s="629"/>
      <c r="ADA134" s="629"/>
      <c r="ADB134" s="629"/>
      <c r="ADC134" s="629"/>
      <c r="ADD134" s="629"/>
      <c r="ADE134" s="629"/>
      <c r="ADF134" s="629"/>
      <c r="ADG134" s="629"/>
      <c r="ADH134" s="629"/>
      <c r="ADI134" s="629"/>
      <c r="ADJ134" s="629"/>
      <c r="ADK134" s="629"/>
      <c r="ADL134" s="629"/>
      <c r="ADM134" s="629"/>
      <c r="ADN134" s="629"/>
      <c r="ADO134" s="629"/>
      <c r="ADP134" s="629"/>
      <c r="ADQ134" s="629"/>
      <c r="ADR134" s="629"/>
      <c r="ADS134" s="629"/>
      <c r="ADT134" s="629"/>
      <c r="ADU134" s="629"/>
      <c r="ADV134" s="629"/>
      <c r="ADW134" s="629"/>
      <c r="ADX134" s="629"/>
      <c r="ADY134" s="629"/>
      <c r="ADZ134" s="629"/>
      <c r="AEA134" s="629"/>
      <c r="AEB134" s="629"/>
      <c r="AEC134" s="629"/>
      <c r="AED134" s="629"/>
      <c r="AEE134" s="629"/>
      <c r="AEF134" s="629"/>
      <c r="AEG134" s="629"/>
      <c r="AEH134" s="629"/>
      <c r="AEI134" s="629"/>
      <c r="AEJ134" s="629"/>
      <c r="AEK134" s="629"/>
      <c r="AEL134" s="629"/>
      <c r="AEM134" s="629"/>
      <c r="AEN134" s="629"/>
      <c r="AEO134" s="629"/>
      <c r="AEP134" s="629"/>
      <c r="AEQ134" s="629"/>
      <c r="AER134" s="629"/>
      <c r="AES134" s="629"/>
      <c r="AET134" s="629"/>
      <c r="AEU134" s="629"/>
      <c r="AEV134" s="629"/>
      <c r="AEW134" s="629"/>
      <c r="AEX134" s="629"/>
      <c r="AEY134" s="629"/>
      <c r="AEZ134" s="629"/>
      <c r="AFA134" s="629"/>
      <c r="AFB134" s="629"/>
      <c r="AFC134" s="629"/>
      <c r="AFD134" s="629"/>
      <c r="AFE134" s="629"/>
      <c r="AFF134" s="629"/>
      <c r="AFG134" s="629"/>
      <c r="AFH134" s="629"/>
      <c r="AFI134" s="629"/>
      <c r="AFJ134" s="629"/>
      <c r="AFK134" s="629"/>
      <c r="AFL134" s="629"/>
      <c r="AFM134" s="629"/>
      <c r="AFN134" s="629"/>
      <c r="AFO134" s="629"/>
      <c r="AFP134" s="629"/>
      <c r="AFQ134" s="629"/>
      <c r="AFR134" s="629"/>
      <c r="AFS134" s="629"/>
      <c r="AFT134" s="629"/>
      <c r="AFU134" s="629"/>
      <c r="AFV134" s="629"/>
      <c r="AFW134" s="629"/>
      <c r="AFX134" s="629"/>
      <c r="AFY134" s="629"/>
      <c r="AFZ134" s="629"/>
      <c r="AGA134" s="629"/>
      <c r="AGB134" s="629"/>
      <c r="AGC134" s="629"/>
      <c r="AGD134" s="629"/>
      <c r="AGE134" s="629"/>
      <c r="AGF134" s="629"/>
      <c r="AGG134" s="629"/>
      <c r="AGH134" s="629"/>
      <c r="AGI134" s="629"/>
      <c r="AGJ134" s="629"/>
      <c r="AGK134" s="629"/>
      <c r="AGL134" s="629"/>
      <c r="AGM134" s="629"/>
      <c r="AGN134" s="629"/>
      <c r="AGO134" s="629"/>
      <c r="AGP134" s="629"/>
      <c r="AGQ134" s="629"/>
      <c r="AGR134" s="629"/>
      <c r="AGS134" s="629"/>
      <c r="AGT134" s="629"/>
      <c r="AGU134" s="629"/>
      <c r="AGV134" s="629"/>
      <c r="AGW134" s="629"/>
      <c r="AGX134" s="629"/>
      <c r="AGY134" s="629"/>
      <c r="AGZ134" s="629"/>
      <c r="AHA134" s="629"/>
      <c r="AHB134" s="629"/>
      <c r="AHC134" s="629"/>
      <c r="AHD134" s="629"/>
      <c r="AHE134" s="629"/>
      <c r="AHF134" s="629"/>
      <c r="AHG134" s="629"/>
      <c r="AHH134" s="629"/>
      <c r="AHI134" s="629"/>
      <c r="AHJ134" s="629"/>
      <c r="AHK134" s="629"/>
      <c r="AHL134" s="629"/>
      <c r="AHM134" s="629"/>
      <c r="AHN134" s="629"/>
      <c r="AHO134" s="629"/>
      <c r="AHP134" s="629"/>
      <c r="AHQ134" s="629"/>
      <c r="AHR134" s="629"/>
      <c r="AHS134" s="629"/>
      <c r="AHT134" s="629"/>
      <c r="AHU134" s="629"/>
      <c r="AHV134" s="629"/>
      <c r="AHW134" s="629"/>
      <c r="AHX134" s="629"/>
      <c r="AHY134" s="629"/>
      <c r="AHZ134" s="629"/>
      <c r="AIA134" s="629"/>
      <c r="AIB134" s="629"/>
      <c r="AIC134" s="629"/>
      <c r="AID134" s="629"/>
      <c r="AIE134" s="629"/>
      <c r="AIF134" s="629"/>
      <c r="AIG134" s="629"/>
      <c r="AIH134" s="629"/>
      <c r="AII134" s="629"/>
    </row>
    <row r="135" spans="1:919" s="498" customFormat="1" ht="31.75" customHeight="1" x14ac:dyDescent="0.75">
      <c r="A135" s="2034"/>
      <c r="B135" s="2034"/>
      <c r="C135" s="534">
        <v>17.3</v>
      </c>
      <c r="D135" s="764" t="s">
        <v>68</v>
      </c>
      <c r="E135" s="536" t="s">
        <v>23</v>
      </c>
      <c r="F135" s="536" t="s">
        <v>6</v>
      </c>
      <c r="G135" s="538">
        <f t="array" ref="G135">INDEX('Salary . staff rates'!$A$6:$C$28,MATCH(1,('Salary . staff rates'!$A$6:$A$28=MNO!E135)*('Salary . staff rates'!$B$6:$B$28=MNO!F135),0),3)</f>
        <v>65000</v>
      </c>
      <c r="H135" s="537">
        <f t="shared" si="217"/>
        <v>456.14035087719299</v>
      </c>
      <c r="I135" s="538" t="s">
        <v>0</v>
      </c>
      <c r="J135" s="539" t="s">
        <v>0</v>
      </c>
      <c r="K135" s="542">
        <v>10</v>
      </c>
      <c r="L135" s="541">
        <f>IF(K135="N/A","",H135*K135)</f>
        <v>4561.4035087719294</v>
      </c>
      <c r="M135" s="655" t="s">
        <v>31</v>
      </c>
      <c r="N135" s="541">
        <f>IF(M135="Yes",L135*'Salary . staff rates'!$C$34,0)</f>
        <v>0</v>
      </c>
      <c r="O135" s="661"/>
      <c r="P135" s="662">
        <v>1</v>
      </c>
      <c r="Q135" s="662">
        <v>1</v>
      </c>
      <c r="R135" s="545"/>
      <c r="S135" s="761">
        <v>1</v>
      </c>
      <c r="T135" s="546">
        <f t="shared" si="231"/>
        <v>1</v>
      </c>
      <c r="U135" s="546">
        <f t="shared" si="232"/>
        <v>1</v>
      </c>
      <c r="W135" s="662"/>
      <c r="Y135" s="1011">
        <f t="shared" si="218"/>
        <v>4561.4035087719294</v>
      </c>
      <c r="Z135" s="1011">
        <f t="shared" si="219"/>
        <v>0</v>
      </c>
      <c r="AB135" s="1011">
        <f t="shared" si="220"/>
        <v>4561.4035087719294</v>
      </c>
      <c r="AC135" s="1011">
        <f t="shared" si="221"/>
        <v>0</v>
      </c>
      <c r="AD135" s="714"/>
      <c r="AE135" s="1011">
        <f t="shared" si="222"/>
        <v>4561.4035087719294</v>
      </c>
      <c r="AF135" s="1011">
        <f t="shared" si="223"/>
        <v>0</v>
      </c>
      <c r="AH135" s="1011">
        <f t="shared" si="224"/>
        <v>4561.4035087719294</v>
      </c>
      <c r="AI135" s="1011">
        <f t="shared" si="225"/>
        <v>0</v>
      </c>
      <c r="AJ135" s="714"/>
      <c r="AL135" s="548"/>
      <c r="AN135" s="1011">
        <f t="shared" si="226"/>
        <v>4561.4035087719294</v>
      </c>
      <c r="AO135" s="1011">
        <f t="shared" si="227"/>
        <v>0</v>
      </c>
      <c r="AP135" s="547"/>
      <c r="AQ135" s="1011">
        <f t="shared" si="228"/>
        <v>4561.4035087719294</v>
      </c>
      <c r="AR135" s="1011">
        <f t="shared" si="229"/>
        <v>0</v>
      </c>
      <c r="AS135" s="629"/>
      <c r="AT135" s="629"/>
      <c r="AU135" s="629"/>
      <c r="AV135" s="629"/>
      <c r="AW135" s="629"/>
      <c r="AX135" s="629"/>
      <c r="AY135" s="629"/>
      <c r="AZ135" s="629"/>
      <c r="BA135" s="629"/>
      <c r="BB135" s="629"/>
      <c r="BC135" s="629"/>
      <c r="BD135" s="629"/>
      <c r="BE135" s="629"/>
      <c r="BF135" s="629"/>
      <c r="BG135" s="629"/>
      <c r="BH135" s="629"/>
      <c r="BI135" s="629"/>
      <c r="BJ135" s="629"/>
      <c r="BK135" s="629"/>
      <c r="BL135" s="629"/>
      <c r="BM135" s="629"/>
      <c r="BN135" s="629"/>
      <c r="BO135" s="629"/>
      <c r="BP135" s="629"/>
      <c r="BQ135" s="629"/>
      <c r="BR135" s="629"/>
      <c r="BS135" s="629"/>
      <c r="BT135" s="629"/>
      <c r="BU135" s="629"/>
      <c r="BV135" s="629"/>
      <c r="BW135" s="629"/>
      <c r="BX135" s="629"/>
      <c r="BY135" s="629"/>
      <c r="BZ135" s="629"/>
      <c r="CA135" s="629"/>
      <c r="CB135" s="629"/>
      <c r="CC135" s="629"/>
      <c r="CD135" s="629"/>
      <c r="CE135" s="629"/>
      <c r="CF135" s="629"/>
      <c r="CG135" s="629"/>
      <c r="CH135" s="629"/>
      <c r="CI135" s="629"/>
      <c r="CJ135" s="629"/>
      <c r="CK135" s="629"/>
      <c r="CL135" s="629"/>
      <c r="CM135" s="629"/>
      <c r="CN135" s="629"/>
      <c r="CO135" s="629"/>
      <c r="CP135" s="629"/>
      <c r="CQ135" s="629"/>
      <c r="CR135" s="629"/>
      <c r="CS135" s="629"/>
      <c r="CT135" s="629"/>
      <c r="CU135" s="629"/>
      <c r="CV135" s="629"/>
      <c r="CW135" s="629"/>
      <c r="CX135" s="629"/>
      <c r="CY135" s="629"/>
      <c r="CZ135" s="629"/>
      <c r="DA135" s="629"/>
      <c r="DB135" s="629"/>
      <c r="DC135" s="629"/>
      <c r="DD135" s="629"/>
      <c r="DE135" s="629"/>
      <c r="DF135" s="629"/>
      <c r="DG135" s="629"/>
      <c r="DH135" s="629"/>
      <c r="DI135" s="629"/>
      <c r="DJ135" s="629"/>
      <c r="DK135" s="629"/>
      <c r="DL135" s="629"/>
      <c r="DM135" s="629"/>
      <c r="DN135" s="629"/>
      <c r="DO135" s="629"/>
      <c r="DP135" s="629"/>
      <c r="DQ135" s="629"/>
      <c r="DR135" s="629"/>
      <c r="DS135" s="629"/>
      <c r="DT135" s="629"/>
      <c r="DU135" s="629"/>
      <c r="DV135" s="629"/>
      <c r="DW135" s="629"/>
      <c r="DX135" s="629"/>
      <c r="DY135" s="629"/>
      <c r="DZ135" s="629"/>
      <c r="EA135" s="629"/>
      <c r="EB135" s="629"/>
      <c r="EC135" s="629"/>
      <c r="ED135" s="629"/>
      <c r="EE135" s="629"/>
      <c r="EF135" s="629"/>
      <c r="EG135" s="629"/>
      <c r="EH135" s="629"/>
      <c r="EI135" s="629"/>
      <c r="EJ135" s="629"/>
      <c r="EK135" s="629"/>
      <c r="EL135" s="629"/>
      <c r="EM135" s="629"/>
      <c r="EN135" s="629"/>
      <c r="EO135" s="629"/>
      <c r="EP135" s="629"/>
      <c r="EQ135" s="629"/>
      <c r="ER135" s="629"/>
      <c r="ES135" s="629"/>
      <c r="ET135" s="629"/>
      <c r="EU135" s="629"/>
      <c r="EV135" s="629"/>
      <c r="EW135" s="629"/>
      <c r="EX135" s="629"/>
      <c r="EY135" s="629"/>
      <c r="EZ135" s="629"/>
      <c r="FA135" s="629"/>
      <c r="FB135" s="629"/>
      <c r="FC135" s="629"/>
      <c r="FD135" s="629"/>
      <c r="FE135" s="629"/>
      <c r="FF135" s="629"/>
      <c r="FG135" s="629"/>
      <c r="FH135" s="629"/>
      <c r="FI135" s="629"/>
      <c r="FJ135" s="629"/>
      <c r="FK135" s="629"/>
      <c r="FL135" s="629"/>
      <c r="FM135" s="629"/>
      <c r="FN135" s="629"/>
      <c r="FO135" s="629"/>
      <c r="FP135" s="629"/>
      <c r="FQ135" s="629"/>
      <c r="FR135" s="629"/>
      <c r="FS135" s="629"/>
      <c r="FT135" s="629"/>
      <c r="FU135" s="629"/>
      <c r="FV135" s="629"/>
      <c r="FW135" s="629"/>
      <c r="FX135" s="629"/>
      <c r="FY135" s="629"/>
      <c r="FZ135" s="629"/>
      <c r="GA135" s="629"/>
      <c r="GB135" s="629"/>
      <c r="GC135" s="629"/>
      <c r="GD135" s="629"/>
      <c r="GE135" s="629"/>
      <c r="GF135" s="629"/>
      <c r="GG135" s="629"/>
      <c r="GH135" s="629"/>
      <c r="GI135" s="629"/>
      <c r="GJ135" s="629"/>
      <c r="GK135" s="629"/>
      <c r="GL135" s="629"/>
      <c r="GM135" s="629"/>
      <c r="GN135" s="629"/>
      <c r="GO135" s="629"/>
      <c r="GP135" s="629"/>
      <c r="GQ135" s="629"/>
      <c r="GR135" s="629"/>
      <c r="GS135" s="629"/>
      <c r="GT135" s="629"/>
      <c r="GU135" s="629"/>
      <c r="GV135" s="629"/>
      <c r="GW135" s="629"/>
      <c r="GX135" s="629"/>
      <c r="GY135" s="629"/>
      <c r="GZ135" s="629"/>
      <c r="HA135" s="629"/>
      <c r="HB135" s="629"/>
      <c r="HC135" s="629"/>
      <c r="HD135" s="629"/>
      <c r="HE135" s="629"/>
      <c r="HF135" s="629"/>
      <c r="HG135" s="629"/>
      <c r="HH135" s="629"/>
      <c r="HI135" s="629"/>
      <c r="HJ135" s="629"/>
      <c r="HK135" s="629"/>
      <c r="HL135" s="629"/>
      <c r="HM135" s="629"/>
      <c r="HN135" s="629"/>
      <c r="HO135" s="629"/>
      <c r="HP135" s="629"/>
      <c r="HQ135" s="629"/>
      <c r="HR135" s="629"/>
      <c r="HS135" s="629"/>
      <c r="HT135" s="629"/>
      <c r="HU135" s="629"/>
      <c r="HV135" s="629"/>
      <c r="HW135" s="629"/>
      <c r="HX135" s="629"/>
      <c r="HY135" s="629"/>
      <c r="HZ135" s="629"/>
      <c r="IA135" s="629"/>
      <c r="IB135" s="629"/>
      <c r="IC135" s="629"/>
      <c r="ID135" s="629"/>
      <c r="IE135" s="629"/>
      <c r="IF135" s="629"/>
      <c r="IG135" s="629"/>
      <c r="IH135" s="629"/>
      <c r="II135" s="629"/>
      <c r="IJ135" s="629"/>
      <c r="IK135" s="629"/>
      <c r="IL135" s="629"/>
      <c r="IM135" s="629"/>
      <c r="IN135" s="629"/>
      <c r="IO135" s="629"/>
      <c r="IP135" s="629"/>
      <c r="IQ135" s="629"/>
      <c r="IR135" s="629"/>
      <c r="IS135" s="629"/>
      <c r="IT135" s="629"/>
      <c r="IU135" s="629"/>
      <c r="IV135" s="629"/>
      <c r="IW135" s="629"/>
      <c r="IX135" s="629"/>
      <c r="IY135" s="629"/>
      <c r="IZ135" s="629"/>
      <c r="JA135" s="629"/>
      <c r="JB135" s="629"/>
      <c r="JC135" s="629"/>
      <c r="JD135" s="629"/>
      <c r="JE135" s="629"/>
      <c r="JF135" s="629"/>
      <c r="JG135" s="629"/>
      <c r="JH135" s="629"/>
      <c r="JI135" s="629"/>
      <c r="JJ135" s="629"/>
      <c r="JK135" s="629"/>
      <c r="JL135" s="629"/>
      <c r="JM135" s="629"/>
      <c r="JN135" s="629"/>
      <c r="JO135" s="629"/>
      <c r="JP135" s="629"/>
      <c r="JQ135" s="629"/>
      <c r="JR135" s="629"/>
      <c r="JS135" s="629"/>
      <c r="JT135" s="629"/>
      <c r="JU135" s="629"/>
      <c r="JV135" s="629"/>
      <c r="JW135" s="629"/>
      <c r="JX135" s="629"/>
      <c r="JY135" s="629"/>
      <c r="JZ135" s="629"/>
      <c r="KA135" s="629"/>
      <c r="KB135" s="629"/>
      <c r="KC135" s="629"/>
      <c r="KD135" s="629"/>
      <c r="KE135" s="629"/>
      <c r="KF135" s="629"/>
      <c r="KG135" s="629"/>
      <c r="KH135" s="629"/>
      <c r="KI135" s="629"/>
      <c r="KJ135" s="629"/>
      <c r="KK135" s="629"/>
      <c r="KL135" s="629"/>
      <c r="KM135" s="629"/>
      <c r="KN135" s="629"/>
      <c r="KO135" s="629"/>
      <c r="KP135" s="629"/>
      <c r="KQ135" s="629"/>
      <c r="KR135" s="629"/>
      <c r="KS135" s="629"/>
      <c r="KT135" s="629"/>
      <c r="KU135" s="629"/>
      <c r="KV135" s="629"/>
      <c r="KW135" s="629"/>
      <c r="KX135" s="629"/>
      <c r="KY135" s="629"/>
      <c r="KZ135" s="629"/>
      <c r="LA135" s="629"/>
      <c r="LB135" s="629"/>
      <c r="LC135" s="629"/>
      <c r="LD135" s="629"/>
      <c r="LE135" s="629"/>
      <c r="LF135" s="629"/>
      <c r="LG135" s="629"/>
      <c r="LH135" s="629"/>
      <c r="LI135" s="629"/>
      <c r="LJ135" s="629"/>
      <c r="LK135" s="629"/>
      <c r="LL135" s="629"/>
      <c r="LM135" s="629"/>
      <c r="LN135" s="629"/>
      <c r="LO135" s="629"/>
      <c r="LP135" s="629"/>
      <c r="LQ135" s="629"/>
      <c r="LR135" s="629"/>
      <c r="LS135" s="629"/>
      <c r="LT135" s="629"/>
      <c r="LU135" s="629"/>
      <c r="LV135" s="629"/>
      <c r="LW135" s="629"/>
      <c r="LX135" s="629"/>
      <c r="LY135" s="629"/>
      <c r="LZ135" s="629"/>
      <c r="MA135" s="629"/>
      <c r="MB135" s="629"/>
      <c r="MC135" s="629"/>
      <c r="MD135" s="629"/>
      <c r="ME135" s="629"/>
      <c r="MF135" s="629"/>
      <c r="MG135" s="629"/>
      <c r="MH135" s="629"/>
      <c r="MI135" s="629"/>
      <c r="MJ135" s="629"/>
      <c r="MK135" s="629"/>
      <c r="ML135" s="629"/>
      <c r="MM135" s="629"/>
      <c r="MN135" s="629"/>
      <c r="MO135" s="629"/>
      <c r="MP135" s="629"/>
      <c r="MQ135" s="629"/>
      <c r="MR135" s="629"/>
      <c r="MS135" s="629"/>
      <c r="MT135" s="629"/>
      <c r="MU135" s="629"/>
      <c r="MV135" s="629"/>
      <c r="MW135" s="629"/>
      <c r="MX135" s="629"/>
      <c r="MY135" s="629"/>
      <c r="MZ135" s="629"/>
      <c r="NA135" s="629"/>
      <c r="NB135" s="629"/>
      <c r="NC135" s="629"/>
      <c r="ND135" s="629"/>
      <c r="NE135" s="629"/>
      <c r="NF135" s="629"/>
      <c r="NG135" s="629"/>
      <c r="NH135" s="629"/>
      <c r="NI135" s="629"/>
      <c r="NJ135" s="629"/>
      <c r="NK135" s="629"/>
      <c r="NL135" s="629"/>
      <c r="NM135" s="629"/>
      <c r="NN135" s="629"/>
      <c r="NO135" s="629"/>
      <c r="NP135" s="629"/>
      <c r="NQ135" s="629"/>
      <c r="NR135" s="629"/>
      <c r="NS135" s="629"/>
      <c r="NT135" s="629"/>
      <c r="NU135" s="629"/>
      <c r="NV135" s="629"/>
      <c r="NW135" s="629"/>
      <c r="NX135" s="629"/>
      <c r="NY135" s="629"/>
      <c r="NZ135" s="629"/>
      <c r="OA135" s="629"/>
      <c r="OB135" s="629"/>
      <c r="OC135" s="629"/>
      <c r="OD135" s="629"/>
      <c r="OE135" s="629"/>
      <c r="OF135" s="629"/>
      <c r="OG135" s="629"/>
      <c r="OH135" s="629"/>
      <c r="OI135" s="629"/>
      <c r="OJ135" s="629"/>
      <c r="OK135" s="629"/>
      <c r="OL135" s="629"/>
      <c r="OM135" s="629"/>
      <c r="ON135" s="629"/>
      <c r="OO135" s="629"/>
      <c r="OP135" s="629"/>
      <c r="OQ135" s="629"/>
      <c r="OR135" s="629"/>
      <c r="OS135" s="629"/>
      <c r="OT135" s="629"/>
      <c r="OU135" s="629"/>
      <c r="OV135" s="629"/>
      <c r="OW135" s="629"/>
      <c r="OX135" s="629"/>
      <c r="OY135" s="629"/>
      <c r="OZ135" s="629"/>
      <c r="PA135" s="629"/>
      <c r="PB135" s="629"/>
      <c r="PC135" s="629"/>
      <c r="PD135" s="629"/>
      <c r="PE135" s="629"/>
      <c r="PF135" s="629"/>
      <c r="PG135" s="629"/>
      <c r="PH135" s="629"/>
      <c r="PI135" s="629"/>
      <c r="PJ135" s="629"/>
      <c r="PK135" s="629"/>
      <c r="PL135" s="629"/>
      <c r="PM135" s="629"/>
      <c r="PN135" s="629"/>
      <c r="PO135" s="629"/>
      <c r="PP135" s="629"/>
      <c r="PQ135" s="629"/>
      <c r="PR135" s="629"/>
      <c r="PS135" s="629"/>
      <c r="PT135" s="629"/>
      <c r="PU135" s="629"/>
      <c r="PV135" s="629"/>
      <c r="PW135" s="629"/>
      <c r="PX135" s="629"/>
      <c r="PY135" s="629"/>
      <c r="PZ135" s="629"/>
      <c r="QA135" s="629"/>
      <c r="QB135" s="629"/>
      <c r="QC135" s="629"/>
      <c r="QD135" s="629"/>
      <c r="QE135" s="629"/>
      <c r="QF135" s="629"/>
      <c r="QG135" s="629"/>
      <c r="QH135" s="629"/>
      <c r="QI135" s="629"/>
      <c r="QJ135" s="629"/>
      <c r="QK135" s="629"/>
      <c r="QL135" s="629"/>
      <c r="QM135" s="629"/>
      <c r="QN135" s="629"/>
      <c r="QO135" s="629"/>
      <c r="QP135" s="629"/>
      <c r="QQ135" s="629"/>
      <c r="QR135" s="629"/>
      <c r="QS135" s="629"/>
      <c r="QT135" s="629"/>
      <c r="QU135" s="629"/>
      <c r="QV135" s="629"/>
      <c r="QW135" s="629"/>
      <c r="QX135" s="629"/>
      <c r="QY135" s="629"/>
      <c r="QZ135" s="629"/>
      <c r="RA135" s="629"/>
      <c r="RB135" s="629"/>
      <c r="RC135" s="629"/>
      <c r="RD135" s="629"/>
      <c r="RE135" s="629"/>
      <c r="RF135" s="629"/>
      <c r="RG135" s="629"/>
      <c r="RH135" s="629"/>
      <c r="RI135" s="629"/>
      <c r="RJ135" s="629"/>
      <c r="RK135" s="629"/>
      <c r="RL135" s="629"/>
      <c r="RM135" s="629"/>
      <c r="RN135" s="629"/>
      <c r="RO135" s="629"/>
      <c r="RP135" s="629"/>
      <c r="RQ135" s="629"/>
      <c r="RR135" s="629"/>
      <c r="RS135" s="629"/>
      <c r="RT135" s="629"/>
      <c r="RU135" s="629"/>
      <c r="RV135" s="629"/>
      <c r="RW135" s="629"/>
      <c r="RX135" s="629"/>
      <c r="RY135" s="629"/>
      <c r="RZ135" s="629"/>
      <c r="SA135" s="629"/>
      <c r="SB135" s="629"/>
      <c r="SC135" s="629"/>
      <c r="SD135" s="629"/>
      <c r="SE135" s="629"/>
      <c r="SF135" s="629"/>
      <c r="SG135" s="629"/>
      <c r="SH135" s="629"/>
      <c r="SI135" s="629"/>
      <c r="SJ135" s="629"/>
      <c r="SK135" s="629"/>
      <c r="SL135" s="629"/>
      <c r="SM135" s="629"/>
      <c r="SN135" s="629"/>
      <c r="SO135" s="629"/>
      <c r="SP135" s="629"/>
      <c r="SQ135" s="629"/>
      <c r="SR135" s="629"/>
      <c r="SS135" s="629"/>
      <c r="ST135" s="629"/>
      <c r="SU135" s="629"/>
      <c r="SV135" s="629"/>
      <c r="SW135" s="629"/>
      <c r="SX135" s="629"/>
      <c r="SY135" s="629"/>
      <c r="SZ135" s="629"/>
      <c r="TA135" s="629"/>
      <c r="TB135" s="629"/>
      <c r="TC135" s="629"/>
      <c r="TD135" s="629"/>
      <c r="TE135" s="629"/>
      <c r="TF135" s="629"/>
      <c r="TG135" s="629"/>
      <c r="TH135" s="629"/>
      <c r="TI135" s="629"/>
      <c r="TJ135" s="629"/>
      <c r="TK135" s="629"/>
      <c r="TL135" s="629"/>
      <c r="TM135" s="629"/>
      <c r="TN135" s="629"/>
      <c r="TO135" s="629"/>
      <c r="TP135" s="629"/>
      <c r="TQ135" s="629"/>
      <c r="TR135" s="629"/>
      <c r="TS135" s="629"/>
      <c r="TT135" s="629"/>
      <c r="TU135" s="629"/>
      <c r="TV135" s="629"/>
      <c r="TW135" s="629"/>
      <c r="TX135" s="629"/>
      <c r="TY135" s="629"/>
      <c r="TZ135" s="629"/>
      <c r="UA135" s="629"/>
      <c r="UB135" s="629"/>
      <c r="UC135" s="629"/>
      <c r="UD135" s="629"/>
      <c r="UE135" s="629"/>
      <c r="UF135" s="629"/>
      <c r="UG135" s="629"/>
      <c r="UH135" s="629"/>
      <c r="UI135" s="629"/>
      <c r="UJ135" s="629"/>
      <c r="UK135" s="629"/>
      <c r="UL135" s="629"/>
      <c r="UM135" s="629"/>
      <c r="UN135" s="629"/>
      <c r="UO135" s="629"/>
      <c r="UP135" s="629"/>
      <c r="UQ135" s="629"/>
      <c r="UR135" s="629"/>
      <c r="US135" s="629"/>
      <c r="UT135" s="629"/>
      <c r="UU135" s="629"/>
      <c r="UV135" s="629"/>
      <c r="UW135" s="629"/>
      <c r="UX135" s="629"/>
      <c r="UY135" s="629"/>
      <c r="UZ135" s="629"/>
      <c r="VA135" s="629"/>
      <c r="VB135" s="629"/>
      <c r="VC135" s="629"/>
      <c r="VD135" s="629"/>
      <c r="VE135" s="629"/>
      <c r="VF135" s="629"/>
      <c r="VG135" s="629"/>
      <c r="VH135" s="629"/>
      <c r="VI135" s="629"/>
      <c r="VJ135" s="629"/>
      <c r="VK135" s="629"/>
      <c r="VL135" s="629"/>
      <c r="VM135" s="629"/>
      <c r="VN135" s="629"/>
      <c r="VO135" s="629"/>
      <c r="VP135" s="629"/>
      <c r="VQ135" s="629"/>
      <c r="VR135" s="629"/>
      <c r="VS135" s="629"/>
      <c r="VT135" s="629"/>
      <c r="VU135" s="629"/>
      <c r="VV135" s="629"/>
      <c r="VW135" s="629"/>
      <c r="VX135" s="629"/>
      <c r="VY135" s="629"/>
      <c r="VZ135" s="629"/>
      <c r="WA135" s="629"/>
      <c r="WB135" s="629"/>
      <c r="WC135" s="629"/>
      <c r="WD135" s="629"/>
      <c r="WE135" s="629"/>
      <c r="WF135" s="629"/>
      <c r="WG135" s="629"/>
      <c r="WH135" s="629"/>
      <c r="WI135" s="629"/>
      <c r="WJ135" s="629"/>
      <c r="WK135" s="629"/>
      <c r="WL135" s="629"/>
      <c r="WM135" s="629"/>
      <c r="WN135" s="629"/>
      <c r="WO135" s="629"/>
      <c r="WP135" s="629"/>
      <c r="WQ135" s="629"/>
      <c r="WR135" s="629"/>
      <c r="WS135" s="629"/>
      <c r="WT135" s="629"/>
      <c r="WU135" s="629"/>
      <c r="WV135" s="629"/>
      <c r="WW135" s="629"/>
      <c r="WX135" s="629"/>
      <c r="WY135" s="629"/>
      <c r="WZ135" s="629"/>
      <c r="XA135" s="629"/>
      <c r="XB135" s="629"/>
      <c r="XC135" s="629"/>
      <c r="XD135" s="629"/>
      <c r="XE135" s="629"/>
      <c r="XF135" s="629"/>
      <c r="XG135" s="629"/>
      <c r="XH135" s="629"/>
      <c r="XI135" s="629"/>
      <c r="XJ135" s="629"/>
      <c r="XK135" s="629"/>
      <c r="XL135" s="629"/>
      <c r="XM135" s="629"/>
      <c r="XN135" s="629"/>
      <c r="XO135" s="629"/>
      <c r="XP135" s="629"/>
      <c r="XQ135" s="629"/>
      <c r="XR135" s="629"/>
      <c r="XS135" s="629"/>
      <c r="XT135" s="629"/>
      <c r="XU135" s="629"/>
      <c r="XV135" s="629"/>
      <c r="XW135" s="629"/>
      <c r="XX135" s="629"/>
      <c r="XY135" s="629"/>
      <c r="XZ135" s="629"/>
      <c r="YA135" s="629"/>
      <c r="YB135" s="629"/>
      <c r="YC135" s="629"/>
      <c r="YD135" s="629"/>
      <c r="YE135" s="629"/>
      <c r="YF135" s="629"/>
      <c r="YG135" s="629"/>
      <c r="YH135" s="629"/>
      <c r="YI135" s="629"/>
      <c r="YJ135" s="629"/>
      <c r="YK135" s="629"/>
      <c r="YL135" s="629"/>
      <c r="YM135" s="629"/>
      <c r="YN135" s="629"/>
      <c r="YO135" s="629"/>
      <c r="YP135" s="629"/>
      <c r="YQ135" s="629"/>
      <c r="YR135" s="629"/>
      <c r="YS135" s="629"/>
      <c r="YT135" s="629"/>
      <c r="YU135" s="629"/>
      <c r="YV135" s="629"/>
      <c r="YW135" s="629"/>
      <c r="YX135" s="629"/>
      <c r="YY135" s="629"/>
      <c r="YZ135" s="629"/>
      <c r="ZA135" s="629"/>
      <c r="ZB135" s="629"/>
      <c r="ZC135" s="629"/>
      <c r="ZD135" s="629"/>
      <c r="ZE135" s="629"/>
      <c r="ZF135" s="629"/>
      <c r="ZG135" s="629"/>
      <c r="ZH135" s="629"/>
      <c r="ZI135" s="629"/>
      <c r="ZJ135" s="629"/>
      <c r="ZK135" s="629"/>
      <c r="ZL135" s="629"/>
      <c r="ZM135" s="629"/>
      <c r="ZN135" s="629"/>
      <c r="ZO135" s="629"/>
      <c r="ZP135" s="629"/>
      <c r="ZQ135" s="629"/>
      <c r="ZR135" s="629"/>
      <c r="ZS135" s="629"/>
      <c r="ZT135" s="629"/>
      <c r="ZU135" s="629"/>
      <c r="ZV135" s="629"/>
      <c r="ZW135" s="629"/>
      <c r="ZX135" s="629"/>
      <c r="ZY135" s="629"/>
      <c r="ZZ135" s="629"/>
      <c r="AAA135" s="629"/>
      <c r="AAB135" s="629"/>
      <c r="AAC135" s="629"/>
      <c r="AAD135" s="629"/>
      <c r="AAE135" s="629"/>
      <c r="AAF135" s="629"/>
      <c r="AAG135" s="629"/>
      <c r="AAH135" s="629"/>
      <c r="AAI135" s="629"/>
      <c r="AAJ135" s="629"/>
      <c r="AAK135" s="629"/>
      <c r="AAL135" s="629"/>
      <c r="AAM135" s="629"/>
      <c r="AAN135" s="629"/>
      <c r="AAO135" s="629"/>
      <c r="AAP135" s="629"/>
      <c r="AAQ135" s="629"/>
      <c r="AAR135" s="629"/>
      <c r="AAS135" s="629"/>
      <c r="AAT135" s="629"/>
      <c r="AAU135" s="629"/>
      <c r="AAV135" s="629"/>
      <c r="AAW135" s="629"/>
      <c r="AAX135" s="629"/>
      <c r="AAY135" s="629"/>
      <c r="AAZ135" s="629"/>
      <c r="ABA135" s="629"/>
      <c r="ABB135" s="629"/>
      <c r="ABC135" s="629"/>
      <c r="ABD135" s="629"/>
      <c r="ABE135" s="629"/>
      <c r="ABF135" s="629"/>
      <c r="ABG135" s="629"/>
      <c r="ABH135" s="629"/>
      <c r="ABI135" s="629"/>
      <c r="ABJ135" s="629"/>
      <c r="ABK135" s="629"/>
      <c r="ABL135" s="629"/>
      <c r="ABM135" s="629"/>
      <c r="ABN135" s="629"/>
      <c r="ABO135" s="629"/>
      <c r="ABP135" s="629"/>
      <c r="ABQ135" s="629"/>
      <c r="ABR135" s="629"/>
      <c r="ABS135" s="629"/>
      <c r="ABT135" s="629"/>
      <c r="ABU135" s="629"/>
      <c r="ABV135" s="629"/>
      <c r="ABW135" s="629"/>
      <c r="ABX135" s="629"/>
      <c r="ABY135" s="629"/>
      <c r="ABZ135" s="629"/>
      <c r="ACA135" s="629"/>
      <c r="ACB135" s="629"/>
      <c r="ACC135" s="629"/>
      <c r="ACD135" s="629"/>
      <c r="ACE135" s="629"/>
      <c r="ACF135" s="629"/>
      <c r="ACG135" s="629"/>
      <c r="ACH135" s="629"/>
      <c r="ACI135" s="629"/>
      <c r="ACJ135" s="629"/>
      <c r="ACK135" s="629"/>
      <c r="ACL135" s="629"/>
      <c r="ACM135" s="629"/>
      <c r="ACN135" s="629"/>
      <c r="ACO135" s="629"/>
      <c r="ACP135" s="629"/>
      <c r="ACQ135" s="629"/>
      <c r="ACR135" s="629"/>
      <c r="ACS135" s="629"/>
      <c r="ACT135" s="629"/>
      <c r="ACU135" s="629"/>
      <c r="ACV135" s="629"/>
      <c r="ACW135" s="629"/>
      <c r="ACX135" s="629"/>
      <c r="ACY135" s="629"/>
      <c r="ACZ135" s="629"/>
      <c r="ADA135" s="629"/>
      <c r="ADB135" s="629"/>
      <c r="ADC135" s="629"/>
      <c r="ADD135" s="629"/>
      <c r="ADE135" s="629"/>
      <c r="ADF135" s="629"/>
      <c r="ADG135" s="629"/>
      <c r="ADH135" s="629"/>
      <c r="ADI135" s="629"/>
      <c r="ADJ135" s="629"/>
      <c r="ADK135" s="629"/>
      <c r="ADL135" s="629"/>
      <c r="ADM135" s="629"/>
      <c r="ADN135" s="629"/>
      <c r="ADO135" s="629"/>
      <c r="ADP135" s="629"/>
      <c r="ADQ135" s="629"/>
      <c r="ADR135" s="629"/>
      <c r="ADS135" s="629"/>
      <c r="ADT135" s="629"/>
      <c r="ADU135" s="629"/>
      <c r="ADV135" s="629"/>
      <c r="ADW135" s="629"/>
      <c r="ADX135" s="629"/>
      <c r="ADY135" s="629"/>
      <c r="ADZ135" s="629"/>
      <c r="AEA135" s="629"/>
      <c r="AEB135" s="629"/>
      <c r="AEC135" s="629"/>
      <c r="AED135" s="629"/>
      <c r="AEE135" s="629"/>
      <c r="AEF135" s="629"/>
      <c r="AEG135" s="629"/>
      <c r="AEH135" s="629"/>
      <c r="AEI135" s="629"/>
      <c r="AEJ135" s="629"/>
      <c r="AEK135" s="629"/>
      <c r="AEL135" s="629"/>
      <c r="AEM135" s="629"/>
      <c r="AEN135" s="629"/>
      <c r="AEO135" s="629"/>
      <c r="AEP135" s="629"/>
      <c r="AEQ135" s="629"/>
      <c r="AER135" s="629"/>
      <c r="AES135" s="629"/>
      <c r="AET135" s="629"/>
      <c r="AEU135" s="629"/>
      <c r="AEV135" s="629"/>
      <c r="AEW135" s="629"/>
      <c r="AEX135" s="629"/>
      <c r="AEY135" s="629"/>
      <c r="AEZ135" s="629"/>
      <c r="AFA135" s="629"/>
      <c r="AFB135" s="629"/>
      <c r="AFC135" s="629"/>
      <c r="AFD135" s="629"/>
      <c r="AFE135" s="629"/>
      <c r="AFF135" s="629"/>
      <c r="AFG135" s="629"/>
      <c r="AFH135" s="629"/>
      <c r="AFI135" s="629"/>
      <c r="AFJ135" s="629"/>
      <c r="AFK135" s="629"/>
      <c r="AFL135" s="629"/>
      <c r="AFM135" s="629"/>
      <c r="AFN135" s="629"/>
      <c r="AFO135" s="629"/>
      <c r="AFP135" s="629"/>
      <c r="AFQ135" s="629"/>
      <c r="AFR135" s="629"/>
      <c r="AFS135" s="629"/>
      <c r="AFT135" s="629"/>
      <c r="AFU135" s="629"/>
      <c r="AFV135" s="629"/>
      <c r="AFW135" s="629"/>
      <c r="AFX135" s="629"/>
      <c r="AFY135" s="629"/>
      <c r="AFZ135" s="629"/>
      <c r="AGA135" s="629"/>
      <c r="AGB135" s="629"/>
      <c r="AGC135" s="629"/>
      <c r="AGD135" s="629"/>
      <c r="AGE135" s="629"/>
      <c r="AGF135" s="629"/>
      <c r="AGG135" s="629"/>
      <c r="AGH135" s="629"/>
      <c r="AGI135" s="629"/>
      <c r="AGJ135" s="629"/>
      <c r="AGK135" s="629"/>
      <c r="AGL135" s="629"/>
      <c r="AGM135" s="629"/>
      <c r="AGN135" s="629"/>
      <c r="AGO135" s="629"/>
      <c r="AGP135" s="629"/>
      <c r="AGQ135" s="629"/>
      <c r="AGR135" s="629"/>
      <c r="AGS135" s="629"/>
      <c r="AGT135" s="629"/>
      <c r="AGU135" s="629"/>
      <c r="AGV135" s="629"/>
      <c r="AGW135" s="629"/>
      <c r="AGX135" s="629"/>
      <c r="AGY135" s="629"/>
      <c r="AGZ135" s="629"/>
      <c r="AHA135" s="629"/>
      <c r="AHB135" s="629"/>
      <c r="AHC135" s="629"/>
      <c r="AHD135" s="629"/>
      <c r="AHE135" s="629"/>
      <c r="AHF135" s="629"/>
      <c r="AHG135" s="629"/>
      <c r="AHH135" s="629"/>
      <c r="AHI135" s="629"/>
      <c r="AHJ135" s="629"/>
      <c r="AHK135" s="629"/>
      <c r="AHL135" s="629"/>
      <c r="AHM135" s="629"/>
      <c r="AHN135" s="629"/>
      <c r="AHO135" s="629"/>
      <c r="AHP135" s="629"/>
      <c r="AHQ135" s="629"/>
      <c r="AHR135" s="629"/>
      <c r="AHS135" s="629"/>
      <c r="AHT135" s="629"/>
      <c r="AHU135" s="629"/>
      <c r="AHV135" s="629"/>
      <c r="AHW135" s="629"/>
      <c r="AHX135" s="629"/>
      <c r="AHY135" s="629"/>
      <c r="AHZ135" s="629"/>
      <c r="AIA135" s="629"/>
      <c r="AIB135" s="629"/>
      <c r="AIC135" s="629"/>
      <c r="AID135" s="629"/>
      <c r="AIE135" s="629"/>
      <c r="AIF135" s="629"/>
      <c r="AIG135" s="629"/>
      <c r="AIH135" s="629"/>
      <c r="AII135" s="629"/>
    </row>
    <row r="136" spans="1:919" s="562" customFormat="1" ht="31.75" customHeight="1" x14ac:dyDescent="0.75">
      <c r="A136" s="2034"/>
      <c r="B136" s="2034"/>
      <c r="C136" s="948" t="s">
        <v>414</v>
      </c>
      <c r="D136" s="1819" t="s">
        <v>433</v>
      </c>
      <c r="E136" s="1820" t="s">
        <v>23</v>
      </c>
      <c r="F136" s="1820" t="s">
        <v>6</v>
      </c>
      <c r="G136" s="568">
        <f t="array" ref="G136">INDEX('Salary . staff rates'!$A$6:$C$28,MATCH(1,('Salary . staff rates'!$A$6:$A$28=MNO!E136)*('Salary . staff rates'!$B$6:$B$28=MNO!F136),0),3)</f>
        <v>65000</v>
      </c>
      <c r="H136" s="552">
        <f t="shared" si="217"/>
        <v>456.14035087719299</v>
      </c>
      <c r="I136" s="553" t="s">
        <v>0</v>
      </c>
      <c r="J136" s="554" t="s">
        <v>0</v>
      </c>
      <c r="K136" s="572">
        <v>3</v>
      </c>
      <c r="L136" s="1747">
        <f t="shared" si="230"/>
        <v>1368.421052631579</v>
      </c>
      <c r="M136" s="976" t="s">
        <v>31</v>
      </c>
      <c r="N136" s="757">
        <f>IF(M136="Yes",L136*'Salary . staff rates'!$C$34,0)</f>
        <v>0</v>
      </c>
      <c r="O136" s="1783"/>
      <c r="P136" s="1784">
        <v>1</v>
      </c>
      <c r="Q136" s="1784">
        <v>1</v>
      </c>
      <c r="R136" s="574"/>
      <c r="S136" s="763">
        <v>1</v>
      </c>
      <c r="T136" s="563">
        <f t="shared" si="231"/>
        <v>1</v>
      </c>
      <c r="U136" s="563">
        <f t="shared" si="232"/>
        <v>1</v>
      </c>
      <c r="W136" s="1784">
        <v>1</v>
      </c>
      <c r="Y136" s="1012">
        <f t="shared" si="218"/>
        <v>1368.421052631579</v>
      </c>
      <c r="Z136" s="1012">
        <f t="shared" si="219"/>
        <v>0</v>
      </c>
      <c r="AB136" s="1012">
        <f t="shared" si="220"/>
        <v>1368.421052631579</v>
      </c>
      <c r="AC136" s="1012">
        <f t="shared" si="221"/>
        <v>0</v>
      </c>
      <c r="AD136" s="1839"/>
      <c r="AE136" s="1012">
        <f t="shared" si="222"/>
        <v>1368.421052631579</v>
      </c>
      <c r="AF136" s="1012">
        <f t="shared" si="223"/>
        <v>0</v>
      </c>
      <c r="AH136" s="1012">
        <f t="shared" si="224"/>
        <v>1368.421052631579</v>
      </c>
      <c r="AI136" s="1012">
        <f t="shared" si="225"/>
        <v>0</v>
      </c>
      <c r="AJ136" s="1839"/>
      <c r="AL136" s="1785"/>
      <c r="AN136" s="1012">
        <f t="shared" si="226"/>
        <v>0</v>
      </c>
      <c r="AO136" s="1012">
        <f t="shared" si="227"/>
        <v>0</v>
      </c>
      <c r="AP136" s="564"/>
      <c r="AQ136" s="1012">
        <f t="shared" si="228"/>
        <v>0</v>
      </c>
      <c r="AR136" s="1012">
        <f t="shared" si="229"/>
        <v>0</v>
      </c>
      <c r="AS136" s="629"/>
      <c r="AT136" s="629"/>
      <c r="AU136" s="629"/>
      <c r="AV136" s="629"/>
      <c r="AW136" s="629"/>
      <c r="AX136" s="629"/>
      <c r="AY136" s="629"/>
      <c r="AZ136" s="629"/>
      <c r="BA136" s="629"/>
      <c r="BB136" s="629"/>
      <c r="BC136" s="629"/>
      <c r="BD136" s="629"/>
      <c r="BE136" s="629"/>
      <c r="BF136" s="629"/>
      <c r="BG136" s="629"/>
      <c r="BH136" s="629"/>
      <c r="BI136" s="629"/>
      <c r="BJ136" s="629"/>
      <c r="BK136" s="629"/>
      <c r="BL136" s="629"/>
      <c r="BM136" s="629"/>
      <c r="BN136" s="629"/>
      <c r="BO136" s="629"/>
      <c r="BP136" s="629"/>
      <c r="BQ136" s="629"/>
      <c r="BR136" s="629"/>
      <c r="BS136" s="629"/>
      <c r="BT136" s="629"/>
      <c r="BU136" s="629"/>
      <c r="BV136" s="629"/>
      <c r="BW136" s="629"/>
      <c r="BX136" s="629"/>
      <c r="BY136" s="629"/>
      <c r="BZ136" s="629"/>
      <c r="CA136" s="629"/>
      <c r="CB136" s="629"/>
      <c r="CC136" s="629"/>
      <c r="CD136" s="629"/>
      <c r="CE136" s="629"/>
      <c r="CF136" s="629"/>
      <c r="CG136" s="629"/>
      <c r="CH136" s="629"/>
      <c r="CI136" s="629"/>
      <c r="CJ136" s="629"/>
      <c r="CK136" s="629"/>
      <c r="CL136" s="629"/>
      <c r="CM136" s="629"/>
      <c r="CN136" s="629"/>
      <c r="CO136" s="629"/>
      <c r="CP136" s="629"/>
      <c r="CQ136" s="629"/>
      <c r="CR136" s="629"/>
      <c r="CS136" s="629"/>
      <c r="CT136" s="629"/>
      <c r="CU136" s="629"/>
      <c r="CV136" s="629"/>
      <c r="CW136" s="629"/>
      <c r="CX136" s="629"/>
      <c r="CY136" s="629"/>
      <c r="CZ136" s="629"/>
      <c r="DA136" s="629"/>
      <c r="DB136" s="629"/>
      <c r="DC136" s="629"/>
      <c r="DD136" s="629"/>
      <c r="DE136" s="629"/>
      <c r="DF136" s="629"/>
      <c r="DG136" s="629"/>
      <c r="DH136" s="629"/>
      <c r="DI136" s="629"/>
      <c r="DJ136" s="629"/>
      <c r="DK136" s="629"/>
      <c r="DL136" s="629"/>
      <c r="DM136" s="629"/>
      <c r="DN136" s="629"/>
      <c r="DO136" s="629"/>
      <c r="DP136" s="629"/>
      <c r="DQ136" s="629"/>
      <c r="DR136" s="629"/>
      <c r="DS136" s="629"/>
      <c r="DT136" s="629"/>
      <c r="DU136" s="629"/>
      <c r="DV136" s="629"/>
      <c r="DW136" s="629"/>
      <c r="DX136" s="629"/>
      <c r="DY136" s="629"/>
      <c r="DZ136" s="629"/>
      <c r="EA136" s="629"/>
      <c r="EB136" s="629"/>
      <c r="EC136" s="629"/>
      <c r="ED136" s="629"/>
      <c r="EE136" s="629"/>
      <c r="EF136" s="629"/>
      <c r="EG136" s="629"/>
      <c r="EH136" s="629"/>
      <c r="EI136" s="629"/>
      <c r="EJ136" s="629"/>
      <c r="EK136" s="629"/>
      <c r="EL136" s="629"/>
      <c r="EM136" s="629"/>
      <c r="EN136" s="629"/>
      <c r="EO136" s="629"/>
      <c r="EP136" s="629"/>
      <c r="EQ136" s="629"/>
      <c r="ER136" s="629"/>
      <c r="ES136" s="629"/>
      <c r="ET136" s="629"/>
      <c r="EU136" s="629"/>
      <c r="EV136" s="629"/>
      <c r="EW136" s="629"/>
      <c r="EX136" s="629"/>
      <c r="EY136" s="629"/>
      <c r="EZ136" s="629"/>
      <c r="FA136" s="629"/>
      <c r="FB136" s="629"/>
      <c r="FC136" s="629"/>
      <c r="FD136" s="629"/>
      <c r="FE136" s="629"/>
      <c r="FF136" s="629"/>
      <c r="FG136" s="629"/>
      <c r="FH136" s="629"/>
      <c r="FI136" s="629"/>
      <c r="FJ136" s="629"/>
      <c r="FK136" s="629"/>
      <c r="FL136" s="629"/>
      <c r="FM136" s="629"/>
      <c r="FN136" s="629"/>
      <c r="FO136" s="629"/>
      <c r="FP136" s="629"/>
      <c r="FQ136" s="629"/>
      <c r="FR136" s="629"/>
      <c r="FS136" s="629"/>
      <c r="FT136" s="629"/>
      <c r="FU136" s="629"/>
      <c r="FV136" s="629"/>
      <c r="FW136" s="629"/>
      <c r="FX136" s="629"/>
      <c r="FY136" s="629"/>
      <c r="FZ136" s="629"/>
      <c r="GA136" s="629"/>
      <c r="GB136" s="629"/>
      <c r="GC136" s="629"/>
      <c r="GD136" s="629"/>
      <c r="GE136" s="629"/>
      <c r="GF136" s="629"/>
      <c r="GG136" s="629"/>
      <c r="GH136" s="629"/>
      <c r="GI136" s="629"/>
      <c r="GJ136" s="629"/>
      <c r="GK136" s="629"/>
      <c r="GL136" s="629"/>
      <c r="GM136" s="629"/>
      <c r="GN136" s="629"/>
      <c r="GO136" s="629"/>
      <c r="GP136" s="629"/>
      <c r="GQ136" s="629"/>
      <c r="GR136" s="629"/>
      <c r="GS136" s="629"/>
      <c r="GT136" s="629"/>
      <c r="GU136" s="629"/>
      <c r="GV136" s="629"/>
      <c r="GW136" s="629"/>
      <c r="GX136" s="629"/>
      <c r="GY136" s="629"/>
      <c r="GZ136" s="629"/>
      <c r="HA136" s="629"/>
      <c r="HB136" s="629"/>
      <c r="HC136" s="629"/>
      <c r="HD136" s="629"/>
      <c r="HE136" s="629"/>
      <c r="HF136" s="629"/>
      <c r="HG136" s="629"/>
      <c r="HH136" s="629"/>
      <c r="HI136" s="629"/>
      <c r="HJ136" s="629"/>
      <c r="HK136" s="629"/>
      <c r="HL136" s="629"/>
      <c r="HM136" s="629"/>
      <c r="HN136" s="629"/>
      <c r="HO136" s="629"/>
      <c r="HP136" s="629"/>
      <c r="HQ136" s="629"/>
      <c r="HR136" s="629"/>
      <c r="HS136" s="629"/>
      <c r="HT136" s="629"/>
      <c r="HU136" s="629"/>
      <c r="HV136" s="629"/>
      <c r="HW136" s="629"/>
      <c r="HX136" s="629"/>
      <c r="HY136" s="629"/>
      <c r="HZ136" s="629"/>
      <c r="IA136" s="629"/>
      <c r="IB136" s="629"/>
      <c r="IC136" s="629"/>
      <c r="ID136" s="629"/>
      <c r="IE136" s="629"/>
      <c r="IF136" s="629"/>
      <c r="IG136" s="629"/>
      <c r="IH136" s="629"/>
      <c r="II136" s="629"/>
      <c r="IJ136" s="629"/>
      <c r="IK136" s="629"/>
      <c r="IL136" s="629"/>
      <c r="IM136" s="629"/>
      <c r="IN136" s="629"/>
      <c r="IO136" s="629"/>
      <c r="IP136" s="629"/>
      <c r="IQ136" s="629"/>
      <c r="IR136" s="629"/>
      <c r="IS136" s="629"/>
      <c r="IT136" s="629"/>
      <c r="IU136" s="629"/>
      <c r="IV136" s="629"/>
      <c r="IW136" s="629"/>
      <c r="IX136" s="629"/>
      <c r="IY136" s="629"/>
      <c r="IZ136" s="629"/>
      <c r="JA136" s="629"/>
      <c r="JB136" s="629"/>
      <c r="JC136" s="629"/>
      <c r="JD136" s="629"/>
      <c r="JE136" s="629"/>
      <c r="JF136" s="629"/>
      <c r="JG136" s="629"/>
      <c r="JH136" s="629"/>
      <c r="JI136" s="629"/>
      <c r="JJ136" s="629"/>
      <c r="JK136" s="629"/>
      <c r="JL136" s="629"/>
      <c r="JM136" s="629"/>
      <c r="JN136" s="629"/>
      <c r="JO136" s="629"/>
      <c r="JP136" s="629"/>
      <c r="JQ136" s="629"/>
      <c r="JR136" s="629"/>
      <c r="JS136" s="629"/>
      <c r="JT136" s="629"/>
      <c r="JU136" s="629"/>
      <c r="JV136" s="629"/>
      <c r="JW136" s="629"/>
      <c r="JX136" s="629"/>
      <c r="JY136" s="629"/>
      <c r="JZ136" s="629"/>
      <c r="KA136" s="629"/>
      <c r="KB136" s="629"/>
      <c r="KC136" s="629"/>
      <c r="KD136" s="629"/>
      <c r="KE136" s="629"/>
      <c r="KF136" s="629"/>
      <c r="KG136" s="629"/>
      <c r="KH136" s="629"/>
      <c r="KI136" s="629"/>
      <c r="KJ136" s="629"/>
      <c r="KK136" s="629"/>
      <c r="KL136" s="629"/>
      <c r="KM136" s="629"/>
      <c r="KN136" s="629"/>
      <c r="KO136" s="629"/>
      <c r="KP136" s="629"/>
      <c r="KQ136" s="629"/>
      <c r="KR136" s="629"/>
      <c r="KS136" s="629"/>
      <c r="KT136" s="629"/>
      <c r="KU136" s="629"/>
      <c r="KV136" s="629"/>
      <c r="KW136" s="629"/>
      <c r="KX136" s="629"/>
      <c r="KY136" s="629"/>
      <c r="KZ136" s="629"/>
      <c r="LA136" s="629"/>
      <c r="LB136" s="629"/>
      <c r="LC136" s="629"/>
      <c r="LD136" s="629"/>
      <c r="LE136" s="629"/>
      <c r="LF136" s="629"/>
      <c r="LG136" s="629"/>
      <c r="LH136" s="629"/>
      <c r="LI136" s="629"/>
      <c r="LJ136" s="629"/>
      <c r="LK136" s="629"/>
      <c r="LL136" s="629"/>
      <c r="LM136" s="629"/>
      <c r="LN136" s="629"/>
      <c r="LO136" s="629"/>
      <c r="LP136" s="629"/>
      <c r="LQ136" s="629"/>
      <c r="LR136" s="629"/>
      <c r="LS136" s="629"/>
      <c r="LT136" s="629"/>
      <c r="LU136" s="629"/>
      <c r="LV136" s="629"/>
      <c r="LW136" s="629"/>
      <c r="LX136" s="629"/>
      <c r="LY136" s="629"/>
      <c r="LZ136" s="629"/>
      <c r="MA136" s="629"/>
      <c r="MB136" s="629"/>
      <c r="MC136" s="629"/>
      <c r="MD136" s="629"/>
      <c r="ME136" s="629"/>
      <c r="MF136" s="629"/>
      <c r="MG136" s="629"/>
      <c r="MH136" s="629"/>
      <c r="MI136" s="629"/>
      <c r="MJ136" s="629"/>
      <c r="MK136" s="629"/>
      <c r="ML136" s="629"/>
      <c r="MM136" s="629"/>
      <c r="MN136" s="629"/>
      <c r="MO136" s="629"/>
      <c r="MP136" s="629"/>
      <c r="MQ136" s="629"/>
      <c r="MR136" s="629"/>
      <c r="MS136" s="629"/>
      <c r="MT136" s="629"/>
      <c r="MU136" s="629"/>
      <c r="MV136" s="629"/>
      <c r="MW136" s="629"/>
      <c r="MX136" s="629"/>
      <c r="MY136" s="629"/>
      <c r="MZ136" s="629"/>
      <c r="NA136" s="629"/>
      <c r="NB136" s="629"/>
      <c r="NC136" s="629"/>
      <c r="ND136" s="629"/>
      <c r="NE136" s="629"/>
      <c r="NF136" s="629"/>
      <c r="NG136" s="629"/>
      <c r="NH136" s="629"/>
      <c r="NI136" s="629"/>
      <c r="NJ136" s="629"/>
      <c r="NK136" s="629"/>
      <c r="NL136" s="629"/>
      <c r="NM136" s="629"/>
      <c r="NN136" s="629"/>
      <c r="NO136" s="629"/>
      <c r="NP136" s="629"/>
      <c r="NQ136" s="629"/>
      <c r="NR136" s="629"/>
      <c r="NS136" s="629"/>
      <c r="NT136" s="629"/>
      <c r="NU136" s="629"/>
      <c r="NV136" s="629"/>
      <c r="NW136" s="629"/>
      <c r="NX136" s="629"/>
      <c r="NY136" s="629"/>
      <c r="NZ136" s="629"/>
      <c r="OA136" s="629"/>
      <c r="OB136" s="629"/>
      <c r="OC136" s="629"/>
      <c r="OD136" s="629"/>
      <c r="OE136" s="629"/>
      <c r="OF136" s="629"/>
      <c r="OG136" s="629"/>
      <c r="OH136" s="629"/>
      <c r="OI136" s="629"/>
      <c r="OJ136" s="629"/>
      <c r="OK136" s="629"/>
      <c r="OL136" s="629"/>
      <c r="OM136" s="629"/>
      <c r="ON136" s="629"/>
      <c r="OO136" s="629"/>
      <c r="OP136" s="629"/>
      <c r="OQ136" s="629"/>
      <c r="OR136" s="629"/>
      <c r="OS136" s="629"/>
      <c r="OT136" s="629"/>
      <c r="OU136" s="629"/>
      <c r="OV136" s="629"/>
      <c r="OW136" s="629"/>
      <c r="OX136" s="629"/>
      <c r="OY136" s="629"/>
      <c r="OZ136" s="629"/>
      <c r="PA136" s="629"/>
      <c r="PB136" s="629"/>
      <c r="PC136" s="629"/>
      <c r="PD136" s="629"/>
      <c r="PE136" s="629"/>
      <c r="PF136" s="629"/>
      <c r="PG136" s="629"/>
      <c r="PH136" s="629"/>
      <c r="PI136" s="629"/>
      <c r="PJ136" s="629"/>
      <c r="PK136" s="629"/>
      <c r="PL136" s="629"/>
      <c r="PM136" s="629"/>
      <c r="PN136" s="629"/>
      <c r="PO136" s="629"/>
      <c r="PP136" s="629"/>
      <c r="PQ136" s="629"/>
      <c r="PR136" s="629"/>
      <c r="PS136" s="629"/>
      <c r="PT136" s="629"/>
      <c r="PU136" s="629"/>
      <c r="PV136" s="629"/>
      <c r="PW136" s="629"/>
      <c r="PX136" s="629"/>
      <c r="PY136" s="629"/>
      <c r="PZ136" s="629"/>
      <c r="QA136" s="629"/>
      <c r="QB136" s="629"/>
      <c r="QC136" s="629"/>
      <c r="QD136" s="629"/>
      <c r="QE136" s="629"/>
      <c r="QF136" s="629"/>
      <c r="QG136" s="629"/>
      <c r="QH136" s="629"/>
      <c r="QI136" s="629"/>
      <c r="QJ136" s="629"/>
      <c r="QK136" s="629"/>
      <c r="QL136" s="629"/>
      <c r="QM136" s="629"/>
      <c r="QN136" s="629"/>
      <c r="QO136" s="629"/>
      <c r="QP136" s="629"/>
      <c r="QQ136" s="629"/>
      <c r="QR136" s="629"/>
      <c r="QS136" s="629"/>
      <c r="QT136" s="629"/>
      <c r="QU136" s="629"/>
      <c r="QV136" s="629"/>
      <c r="QW136" s="629"/>
      <c r="QX136" s="629"/>
      <c r="QY136" s="629"/>
      <c r="QZ136" s="629"/>
      <c r="RA136" s="629"/>
      <c r="RB136" s="629"/>
      <c r="RC136" s="629"/>
      <c r="RD136" s="629"/>
      <c r="RE136" s="629"/>
      <c r="RF136" s="629"/>
      <c r="RG136" s="629"/>
      <c r="RH136" s="629"/>
      <c r="RI136" s="629"/>
      <c r="RJ136" s="629"/>
      <c r="RK136" s="629"/>
      <c r="RL136" s="629"/>
      <c r="RM136" s="629"/>
      <c r="RN136" s="629"/>
      <c r="RO136" s="629"/>
      <c r="RP136" s="629"/>
      <c r="RQ136" s="629"/>
      <c r="RR136" s="629"/>
      <c r="RS136" s="629"/>
      <c r="RT136" s="629"/>
      <c r="RU136" s="629"/>
      <c r="RV136" s="629"/>
      <c r="RW136" s="629"/>
      <c r="RX136" s="629"/>
      <c r="RY136" s="629"/>
      <c r="RZ136" s="629"/>
      <c r="SA136" s="629"/>
      <c r="SB136" s="629"/>
      <c r="SC136" s="629"/>
      <c r="SD136" s="629"/>
      <c r="SE136" s="629"/>
      <c r="SF136" s="629"/>
      <c r="SG136" s="629"/>
      <c r="SH136" s="629"/>
      <c r="SI136" s="629"/>
      <c r="SJ136" s="629"/>
      <c r="SK136" s="629"/>
      <c r="SL136" s="629"/>
      <c r="SM136" s="629"/>
      <c r="SN136" s="629"/>
      <c r="SO136" s="629"/>
      <c r="SP136" s="629"/>
      <c r="SQ136" s="629"/>
      <c r="SR136" s="629"/>
      <c r="SS136" s="629"/>
      <c r="ST136" s="629"/>
      <c r="SU136" s="629"/>
      <c r="SV136" s="629"/>
      <c r="SW136" s="629"/>
      <c r="SX136" s="629"/>
      <c r="SY136" s="629"/>
      <c r="SZ136" s="629"/>
      <c r="TA136" s="629"/>
      <c r="TB136" s="629"/>
      <c r="TC136" s="629"/>
      <c r="TD136" s="629"/>
      <c r="TE136" s="629"/>
      <c r="TF136" s="629"/>
      <c r="TG136" s="629"/>
      <c r="TH136" s="629"/>
      <c r="TI136" s="629"/>
      <c r="TJ136" s="629"/>
      <c r="TK136" s="629"/>
      <c r="TL136" s="629"/>
      <c r="TM136" s="629"/>
      <c r="TN136" s="629"/>
      <c r="TO136" s="629"/>
      <c r="TP136" s="629"/>
      <c r="TQ136" s="629"/>
      <c r="TR136" s="629"/>
      <c r="TS136" s="629"/>
      <c r="TT136" s="629"/>
      <c r="TU136" s="629"/>
      <c r="TV136" s="629"/>
      <c r="TW136" s="629"/>
      <c r="TX136" s="629"/>
      <c r="TY136" s="629"/>
      <c r="TZ136" s="629"/>
      <c r="UA136" s="629"/>
      <c r="UB136" s="629"/>
      <c r="UC136" s="629"/>
      <c r="UD136" s="629"/>
      <c r="UE136" s="629"/>
      <c r="UF136" s="629"/>
      <c r="UG136" s="629"/>
      <c r="UH136" s="629"/>
      <c r="UI136" s="629"/>
      <c r="UJ136" s="629"/>
      <c r="UK136" s="629"/>
      <c r="UL136" s="629"/>
      <c r="UM136" s="629"/>
      <c r="UN136" s="629"/>
      <c r="UO136" s="629"/>
      <c r="UP136" s="629"/>
      <c r="UQ136" s="629"/>
      <c r="UR136" s="629"/>
      <c r="US136" s="629"/>
      <c r="UT136" s="629"/>
      <c r="UU136" s="629"/>
      <c r="UV136" s="629"/>
      <c r="UW136" s="629"/>
      <c r="UX136" s="629"/>
      <c r="UY136" s="629"/>
      <c r="UZ136" s="629"/>
      <c r="VA136" s="629"/>
      <c r="VB136" s="629"/>
      <c r="VC136" s="629"/>
      <c r="VD136" s="629"/>
      <c r="VE136" s="629"/>
      <c r="VF136" s="629"/>
      <c r="VG136" s="629"/>
      <c r="VH136" s="629"/>
      <c r="VI136" s="629"/>
      <c r="VJ136" s="629"/>
      <c r="VK136" s="629"/>
      <c r="VL136" s="629"/>
      <c r="VM136" s="629"/>
      <c r="VN136" s="629"/>
      <c r="VO136" s="629"/>
      <c r="VP136" s="629"/>
      <c r="VQ136" s="629"/>
      <c r="VR136" s="629"/>
      <c r="VS136" s="629"/>
      <c r="VT136" s="629"/>
      <c r="VU136" s="629"/>
      <c r="VV136" s="629"/>
      <c r="VW136" s="629"/>
      <c r="VX136" s="629"/>
      <c r="VY136" s="629"/>
      <c r="VZ136" s="629"/>
      <c r="WA136" s="629"/>
      <c r="WB136" s="629"/>
      <c r="WC136" s="629"/>
      <c r="WD136" s="629"/>
      <c r="WE136" s="629"/>
      <c r="WF136" s="629"/>
      <c r="WG136" s="629"/>
      <c r="WH136" s="629"/>
      <c r="WI136" s="629"/>
      <c r="WJ136" s="629"/>
      <c r="WK136" s="629"/>
      <c r="WL136" s="629"/>
      <c r="WM136" s="629"/>
      <c r="WN136" s="629"/>
      <c r="WO136" s="629"/>
      <c r="WP136" s="629"/>
      <c r="WQ136" s="629"/>
      <c r="WR136" s="629"/>
      <c r="WS136" s="629"/>
      <c r="WT136" s="629"/>
      <c r="WU136" s="629"/>
      <c r="WV136" s="629"/>
      <c r="WW136" s="629"/>
      <c r="WX136" s="629"/>
      <c r="WY136" s="629"/>
      <c r="WZ136" s="629"/>
      <c r="XA136" s="629"/>
      <c r="XB136" s="629"/>
      <c r="XC136" s="629"/>
      <c r="XD136" s="629"/>
      <c r="XE136" s="629"/>
      <c r="XF136" s="629"/>
      <c r="XG136" s="629"/>
      <c r="XH136" s="629"/>
      <c r="XI136" s="629"/>
      <c r="XJ136" s="629"/>
      <c r="XK136" s="629"/>
      <c r="XL136" s="629"/>
      <c r="XM136" s="629"/>
      <c r="XN136" s="629"/>
      <c r="XO136" s="629"/>
      <c r="XP136" s="629"/>
      <c r="XQ136" s="629"/>
      <c r="XR136" s="629"/>
      <c r="XS136" s="629"/>
      <c r="XT136" s="629"/>
      <c r="XU136" s="629"/>
      <c r="XV136" s="629"/>
      <c r="XW136" s="629"/>
      <c r="XX136" s="629"/>
      <c r="XY136" s="629"/>
      <c r="XZ136" s="629"/>
      <c r="YA136" s="629"/>
      <c r="YB136" s="629"/>
      <c r="YC136" s="629"/>
      <c r="YD136" s="629"/>
      <c r="YE136" s="629"/>
      <c r="YF136" s="629"/>
      <c r="YG136" s="629"/>
      <c r="YH136" s="629"/>
      <c r="YI136" s="629"/>
      <c r="YJ136" s="629"/>
      <c r="YK136" s="629"/>
      <c r="YL136" s="629"/>
      <c r="YM136" s="629"/>
      <c r="YN136" s="629"/>
      <c r="YO136" s="629"/>
      <c r="YP136" s="629"/>
      <c r="YQ136" s="629"/>
      <c r="YR136" s="629"/>
      <c r="YS136" s="629"/>
      <c r="YT136" s="629"/>
      <c r="YU136" s="629"/>
      <c r="YV136" s="629"/>
      <c r="YW136" s="629"/>
      <c r="YX136" s="629"/>
      <c r="YY136" s="629"/>
      <c r="YZ136" s="629"/>
      <c r="ZA136" s="629"/>
      <c r="ZB136" s="629"/>
      <c r="ZC136" s="629"/>
      <c r="ZD136" s="629"/>
      <c r="ZE136" s="629"/>
      <c r="ZF136" s="629"/>
      <c r="ZG136" s="629"/>
      <c r="ZH136" s="629"/>
      <c r="ZI136" s="629"/>
      <c r="ZJ136" s="629"/>
      <c r="ZK136" s="629"/>
      <c r="ZL136" s="629"/>
      <c r="ZM136" s="629"/>
      <c r="ZN136" s="629"/>
      <c r="ZO136" s="629"/>
      <c r="ZP136" s="629"/>
      <c r="ZQ136" s="629"/>
      <c r="ZR136" s="629"/>
      <c r="ZS136" s="629"/>
      <c r="ZT136" s="629"/>
      <c r="ZU136" s="629"/>
      <c r="ZV136" s="629"/>
      <c r="ZW136" s="629"/>
      <c r="ZX136" s="629"/>
      <c r="ZY136" s="629"/>
      <c r="ZZ136" s="629"/>
      <c r="AAA136" s="629"/>
      <c r="AAB136" s="629"/>
      <c r="AAC136" s="629"/>
      <c r="AAD136" s="629"/>
      <c r="AAE136" s="629"/>
      <c r="AAF136" s="629"/>
      <c r="AAG136" s="629"/>
      <c r="AAH136" s="629"/>
      <c r="AAI136" s="629"/>
      <c r="AAJ136" s="629"/>
      <c r="AAK136" s="629"/>
      <c r="AAL136" s="629"/>
      <c r="AAM136" s="629"/>
      <c r="AAN136" s="629"/>
      <c r="AAO136" s="629"/>
      <c r="AAP136" s="629"/>
      <c r="AAQ136" s="629"/>
      <c r="AAR136" s="629"/>
      <c r="AAS136" s="629"/>
      <c r="AAT136" s="629"/>
      <c r="AAU136" s="629"/>
      <c r="AAV136" s="629"/>
      <c r="AAW136" s="629"/>
      <c r="AAX136" s="629"/>
      <c r="AAY136" s="629"/>
      <c r="AAZ136" s="629"/>
      <c r="ABA136" s="629"/>
      <c r="ABB136" s="629"/>
      <c r="ABC136" s="629"/>
      <c r="ABD136" s="629"/>
      <c r="ABE136" s="629"/>
      <c r="ABF136" s="629"/>
      <c r="ABG136" s="629"/>
      <c r="ABH136" s="629"/>
      <c r="ABI136" s="629"/>
      <c r="ABJ136" s="629"/>
      <c r="ABK136" s="629"/>
      <c r="ABL136" s="629"/>
      <c r="ABM136" s="629"/>
      <c r="ABN136" s="629"/>
      <c r="ABO136" s="629"/>
      <c r="ABP136" s="629"/>
      <c r="ABQ136" s="629"/>
      <c r="ABR136" s="629"/>
      <c r="ABS136" s="629"/>
      <c r="ABT136" s="629"/>
      <c r="ABU136" s="629"/>
      <c r="ABV136" s="629"/>
      <c r="ABW136" s="629"/>
      <c r="ABX136" s="629"/>
      <c r="ABY136" s="629"/>
      <c r="ABZ136" s="629"/>
      <c r="ACA136" s="629"/>
      <c r="ACB136" s="629"/>
      <c r="ACC136" s="629"/>
      <c r="ACD136" s="629"/>
      <c r="ACE136" s="629"/>
      <c r="ACF136" s="629"/>
      <c r="ACG136" s="629"/>
      <c r="ACH136" s="629"/>
      <c r="ACI136" s="629"/>
      <c r="ACJ136" s="629"/>
      <c r="ACK136" s="629"/>
      <c r="ACL136" s="629"/>
      <c r="ACM136" s="629"/>
      <c r="ACN136" s="629"/>
      <c r="ACO136" s="629"/>
      <c r="ACP136" s="629"/>
      <c r="ACQ136" s="629"/>
      <c r="ACR136" s="629"/>
      <c r="ACS136" s="629"/>
      <c r="ACT136" s="629"/>
      <c r="ACU136" s="629"/>
      <c r="ACV136" s="629"/>
      <c r="ACW136" s="629"/>
      <c r="ACX136" s="629"/>
      <c r="ACY136" s="629"/>
      <c r="ACZ136" s="629"/>
      <c r="ADA136" s="629"/>
      <c r="ADB136" s="629"/>
      <c r="ADC136" s="629"/>
      <c r="ADD136" s="629"/>
      <c r="ADE136" s="629"/>
      <c r="ADF136" s="629"/>
      <c r="ADG136" s="629"/>
      <c r="ADH136" s="629"/>
      <c r="ADI136" s="629"/>
      <c r="ADJ136" s="629"/>
      <c r="ADK136" s="629"/>
      <c r="ADL136" s="629"/>
      <c r="ADM136" s="629"/>
      <c r="ADN136" s="629"/>
      <c r="ADO136" s="629"/>
      <c r="ADP136" s="629"/>
      <c r="ADQ136" s="629"/>
      <c r="ADR136" s="629"/>
      <c r="ADS136" s="629"/>
      <c r="ADT136" s="629"/>
      <c r="ADU136" s="629"/>
      <c r="ADV136" s="629"/>
      <c r="ADW136" s="629"/>
      <c r="ADX136" s="629"/>
      <c r="ADY136" s="629"/>
      <c r="ADZ136" s="629"/>
      <c r="AEA136" s="629"/>
      <c r="AEB136" s="629"/>
      <c r="AEC136" s="629"/>
      <c r="AED136" s="629"/>
      <c r="AEE136" s="629"/>
      <c r="AEF136" s="629"/>
      <c r="AEG136" s="629"/>
      <c r="AEH136" s="629"/>
      <c r="AEI136" s="629"/>
      <c r="AEJ136" s="629"/>
      <c r="AEK136" s="629"/>
      <c r="AEL136" s="629"/>
      <c r="AEM136" s="629"/>
      <c r="AEN136" s="629"/>
      <c r="AEO136" s="629"/>
      <c r="AEP136" s="629"/>
      <c r="AEQ136" s="629"/>
      <c r="AER136" s="629"/>
      <c r="AES136" s="629"/>
      <c r="AET136" s="629"/>
      <c r="AEU136" s="629"/>
      <c r="AEV136" s="629"/>
      <c r="AEW136" s="629"/>
      <c r="AEX136" s="629"/>
      <c r="AEY136" s="629"/>
      <c r="AEZ136" s="629"/>
      <c r="AFA136" s="629"/>
      <c r="AFB136" s="629"/>
      <c r="AFC136" s="629"/>
      <c r="AFD136" s="629"/>
      <c r="AFE136" s="629"/>
      <c r="AFF136" s="629"/>
      <c r="AFG136" s="629"/>
      <c r="AFH136" s="629"/>
      <c r="AFI136" s="629"/>
      <c r="AFJ136" s="629"/>
      <c r="AFK136" s="629"/>
      <c r="AFL136" s="629"/>
      <c r="AFM136" s="629"/>
      <c r="AFN136" s="629"/>
      <c r="AFO136" s="629"/>
      <c r="AFP136" s="629"/>
      <c r="AFQ136" s="629"/>
      <c r="AFR136" s="629"/>
      <c r="AFS136" s="629"/>
      <c r="AFT136" s="629"/>
      <c r="AFU136" s="629"/>
      <c r="AFV136" s="629"/>
      <c r="AFW136" s="629"/>
      <c r="AFX136" s="629"/>
      <c r="AFY136" s="629"/>
      <c r="AFZ136" s="629"/>
      <c r="AGA136" s="629"/>
      <c r="AGB136" s="629"/>
      <c r="AGC136" s="629"/>
      <c r="AGD136" s="629"/>
      <c r="AGE136" s="629"/>
      <c r="AGF136" s="629"/>
      <c r="AGG136" s="629"/>
      <c r="AGH136" s="629"/>
      <c r="AGI136" s="629"/>
      <c r="AGJ136" s="629"/>
      <c r="AGK136" s="629"/>
      <c r="AGL136" s="629"/>
      <c r="AGM136" s="629"/>
      <c r="AGN136" s="629"/>
      <c r="AGO136" s="629"/>
      <c r="AGP136" s="629"/>
      <c r="AGQ136" s="629"/>
      <c r="AGR136" s="629"/>
      <c r="AGS136" s="629"/>
      <c r="AGT136" s="629"/>
      <c r="AGU136" s="629"/>
      <c r="AGV136" s="629"/>
      <c r="AGW136" s="629"/>
      <c r="AGX136" s="629"/>
      <c r="AGY136" s="629"/>
      <c r="AGZ136" s="629"/>
      <c r="AHA136" s="629"/>
      <c r="AHB136" s="629"/>
      <c r="AHC136" s="629"/>
      <c r="AHD136" s="629"/>
      <c r="AHE136" s="629"/>
      <c r="AHF136" s="629"/>
      <c r="AHG136" s="629"/>
      <c r="AHH136" s="629"/>
      <c r="AHI136" s="629"/>
      <c r="AHJ136" s="629"/>
      <c r="AHK136" s="629"/>
      <c r="AHL136" s="629"/>
      <c r="AHM136" s="629"/>
      <c r="AHN136" s="629"/>
      <c r="AHO136" s="629"/>
      <c r="AHP136" s="629"/>
      <c r="AHQ136" s="629"/>
      <c r="AHR136" s="629"/>
      <c r="AHS136" s="629"/>
      <c r="AHT136" s="629"/>
      <c r="AHU136" s="629"/>
      <c r="AHV136" s="629"/>
      <c r="AHW136" s="629"/>
      <c r="AHX136" s="629"/>
      <c r="AHY136" s="629"/>
      <c r="AHZ136" s="629"/>
      <c r="AIA136" s="629"/>
      <c r="AIB136" s="629"/>
      <c r="AIC136" s="629"/>
      <c r="AID136" s="629"/>
      <c r="AIE136" s="629"/>
      <c r="AIF136" s="629"/>
      <c r="AIG136" s="629"/>
      <c r="AIH136" s="629"/>
      <c r="AII136" s="629"/>
    </row>
    <row r="137" spans="1:919" s="498" customFormat="1" ht="31.75" customHeight="1" x14ac:dyDescent="0.75">
      <c r="A137" s="2034"/>
      <c r="B137" s="2034"/>
      <c r="C137" s="534">
        <v>17.399999999999999</v>
      </c>
      <c r="D137" s="764" t="s">
        <v>71</v>
      </c>
      <c r="E137" s="536" t="s">
        <v>23</v>
      </c>
      <c r="F137" s="536" t="s">
        <v>6</v>
      </c>
      <c r="G137" s="538">
        <f t="array" ref="G137">INDEX('Salary . staff rates'!$A$6:$C$28,MATCH(1,('Salary . staff rates'!$A$6:$A$28=MNO!E137)*('Salary . staff rates'!$B$6:$B$28=MNO!F137),0),3)</f>
        <v>65000</v>
      </c>
      <c r="H137" s="537">
        <f t="shared" si="217"/>
        <v>456.14035087719299</v>
      </c>
      <c r="I137" s="538" t="s">
        <v>0</v>
      </c>
      <c r="J137" s="539" t="s">
        <v>0</v>
      </c>
      <c r="K137" s="542">
        <v>25</v>
      </c>
      <c r="L137" s="541">
        <f>IF(K137="N/A","",H137*K137)</f>
        <v>11403.508771929824</v>
      </c>
      <c r="M137" s="655" t="s">
        <v>31</v>
      </c>
      <c r="N137" s="541">
        <f>IF(M137="Yes",L137*'Salary . staff rates'!$C$34,0)</f>
        <v>0</v>
      </c>
      <c r="O137" s="661"/>
      <c r="P137" s="662">
        <v>1</v>
      </c>
      <c r="Q137" s="662">
        <v>1</v>
      </c>
      <c r="R137" s="545"/>
      <c r="S137" s="761">
        <v>1</v>
      </c>
      <c r="T137" s="546">
        <f t="shared" si="231"/>
        <v>1</v>
      </c>
      <c r="U137" s="546">
        <f t="shared" si="232"/>
        <v>1</v>
      </c>
      <c r="W137" s="662"/>
      <c r="Y137" s="1011">
        <f t="shared" si="218"/>
        <v>11403.508771929824</v>
      </c>
      <c r="Z137" s="1011">
        <f t="shared" si="219"/>
        <v>0</v>
      </c>
      <c r="AB137" s="1011">
        <f t="shared" si="220"/>
        <v>11403.508771929824</v>
      </c>
      <c r="AC137" s="1011">
        <f t="shared" si="221"/>
        <v>0</v>
      </c>
      <c r="AD137" s="714"/>
      <c r="AE137" s="1011">
        <f t="shared" si="222"/>
        <v>11403.508771929824</v>
      </c>
      <c r="AF137" s="1011">
        <f t="shared" si="223"/>
        <v>0</v>
      </c>
      <c r="AH137" s="1011">
        <f t="shared" si="224"/>
        <v>11403.508771929824</v>
      </c>
      <c r="AI137" s="1011">
        <f t="shared" si="225"/>
        <v>0</v>
      </c>
      <c r="AJ137" s="714"/>
      <c r="AL137" s="548"/>
      <c r="AN137" s="1011">
        <f t="shared" si="226"/>
        <v>11403.508771929824</v>
      </c>
      <c r="AO137" s="1011">
        <f t="shared" si="227"/>
        <v>0</v>
      </c>
      <c r="AP137" s="547"/>
      <c r="AQ137" s="1011">
        <f t="shared" si="228"/>
        <v>11403.508771929824</v>
      </c>
      <c r="AR137" s="1011">
        <f t="shared" si="229"/>
        <v>0</v>
      </c>
      <c r="AS137" s="629"/>
      <c r="AT137" s="629"/>
      <c r="AU137" s="629"/>
      <c r="AV137" s="629"/>
      <c r="AW137" s="629"/>
      <c r="AX137" s="629"/>
      <c r="AY137" s="629"/>
      <c r="AZ137" s="629"/>
      <c r="BA137" s="629"/>
      <c r="BB137" s="629"/>
      <c r="BC137" s="629"/>
      <c r="BD137" s="629"/>
      <c r="BE137" s="629"/>
      <c r="BF137" s="629"/>
      <c r="BG137" s="629"/>
      <c r="BH137" s="629"/>
      <c r="BI137" s="629"/>
      <c r="BJ137" s="629"/>
      <c r="BK137" s="629"/>
      <c r="BL137" s="629"/>
      <c r="BM137" s="629"/>
      <c r="BN137" s="629"/>
      <c r="BO137" s="629"/>
      <c r="BP137" s="629"/>
      <c r="BQ137" s="629"/>
      <c r="BR137" s="629"/>
      <c r="BS137" s="629"/>
      <c r="BT137" s="629"/>
      <c r="BU137" s="629"/>
      <c r="BV137" s="629"/>
      <c r="BW137" s="629"/>
      <c r="BX137" s="629"/>
      <c r="BY137" s="629"/>
      <c r="BZ137" s="629"/>
      <c r="CA137" s="629"/>
      <c r="CB137" s="629"/>
      <c r="CC137" s="629"/>
      <c r="CD137" s="629"/>
      <c r="CE137" s="629"/>
      <c r="CF137" s="629"/>
      <c r="CG137" s="629"/>
      <c r="CH137" s="629"/>
      <c r="CI137" s="629"/>
      <c r="CJ137" s="629"/>
      <c r="CK137" s="629"/>
      <c r="CL137" s="629"/>
      <c r="CM137" s="629"/>
      <c r="CN137" s="629"/>
      <c r="CO137" s="629"/>
      <c r="CP137" s="629"/>
      <c r="CQ137" s="629"/>
      <c r="CR137" s="629"/>
      <c r="CS137" s="629"/>
      <c r="CT137" s="629"/>
      <c r="CU137" s="629"/>
      <c r="CV137" s="629"/>
      <c r="CW137" s="629"/>
      <c r="CX137" s="629"/>
      <c r="CY137" s="629"/>
      <c r="CZ137" s="629"/>
      <c r="DA137" s="629"/>
      <c r="DB137" s="629"/>
      <c r="DC137" s="629"/>
      <c r="DD137" s="629"/>
      <c r="DE137" s="629"/>
      <c r="DF137" s="629"/>
      <c r="DG137" s="629"/>
      <c r="DH137" s="629"/>
      <c r="DI137" s="629"/>
      <c r="DJ137" s="629"/>
      <c r="DK137" s="629"/>
      <c r="DL137" s="629"/>
      <c r="DM137" s="629"/>
      <c r="DN137" s="629"/>
      <c r="DO137" s="629"/>
      <c r="DP137" s="629"/>
      <c r="DQ137" s="629"/>
      <c r="DR137" s="629"/>
      <c r="DS137" s="629"/>
      <c r="DT137" s="629"/>
      <c r="DU137" s="629"/>
      <c r="DV137" s="629"/>
      <c r="DW137" s="629"/>
      <c r="DX137" s="629"/>
      <c r="DY137" s="629"/>
      <c r="DZ137" s="629"/>
      <c r="EA137" s="629"/>
      <c r="EB137" s="629"/>
      <c r="EC137" s="629"/>
      <c r="ED137" s="629"/>
      <c r="EE137" s="629"/>
      <c r="EF137" s="629"/>
      <c r="EG137" s="629"/>
      <c r="EH137" s="629"/>
      <c r="EI137" s="629"/>
      <c r="EJ137" s="629"/>
      <c r="EK137" s="629"/>
      <c r="EL137" s="629"/>
      <c r="EM137" s="629"/>
      <c r="EN137" s="629"/>
      <c r="EO137" s="629"/>
      <c r="EP137" s="629"/>
      <c r="EQ137" s="629"/>
      <c r="ER137" s="629"/>
      <c r="ES137" s="629"/>
      <c r="ET137" s="629"/>
      <c r="EU137" s="629"/>
      <c r="EV137" s="629"/>
      <c r="EW137" s="629"/>
      <c r="EX137" s="629"/>
      <c r="EY137" s="629"/>
      <c r="EZ137" s="629"/>
      <c r="FA137" s="629"/>
      <c r="FB137" s="629"/>
      <c r="FC137" s="629"/>
      <c r="FD137" s="629"/>
      <c r="FE137" s="629"/>
      <c r="FF137" s="629"/>
      <c r="FG137" s="629"/>
      <c r="FH137" s="629"/>
      <c r="FI137" s="629"/>
      <c r="FJ137" s="629"/>
      <c r="FK137" s="629"/>
      <c r="FL137" s="629"/>
      <c r="FM137" s="629"/>
      <c r="FN137" s="629"/>
      <c r="FO137" s="629"/>
      <c r="FP137" s="629"/>
      <c r="FQ137" s="629"/>
      <c r="FR137" s="629"/>
      <c r="FS137" s="629"/>
      <c r="FT137" s="629"/>
      <c r="FU137" s="629"/>
      <c r="FV137" s="629"/>
      <c r="FW137" s="629"/>
      <c r="FX137" s="629"/>
      <c r="FY137" s="629"/>
      <c r="FZ137" s="629"/>
      <c r="GA137" s="629"/>
      <c r="GB137" s="629"/>
      <c r="GC137" s="629"/>
      <c r="GD137" s="629"/>
      <c r="GE137" s="629"/>
      <c r="GF137" s="629"/>
      <c r="GG137" s="629"/>
      <c r="GH137" s="629"/>
      <c r="GI137" s="629"/>
      <c r="GJ137" s="629"/>
      <c r="GK137" s="629"/>
      <c r="GL137" s="629"/>
      <c r="GM137" s="629"/>
      <c r="GN137" s="629"/>
      <c r="GO137" s="629"/>
      <c r="GP137" s="629"/>
      <c r="GQ137" s="629"/>
      <c r="GR137" s="629"/>
      <c r="GS137" s="629"/>
      <c r="GT137" s="629"/>
      <c r="GU137" s="629"/>
      <c r="GV137" s="629"/>
      <c r="GW137" s="629"/>
      <c r="GX137" s="629"/>
      <c r="GY137" s="629"/>
      <c r="GZ137" s="629"/>
      <c r="HA137" s="629"/>
      <c r="HB137" s="629"/>
      <c r="HC137" s="629"/>
      <c r="HD137" s="629"/>
      <c r="HE137" s="629"/>
      <c r="HF137" s="629"/>
      <c r="HG137" s="629"/>
      <c r="HH137" s="629"/>
      <c r="HI137" s="629"/>
      <c r="HJ137" s="629"/>
      <c r="HK137" s="629"/>
      <c r="HL137" s="629"/>
      <c r="HM137" s="629"/>
      <c r="HN137" s="629"/>
      <c r="HO137" s="629"/>
      <c r="HP137" s="629"/>
      <c r="HQ137" s="629"/>
      <c r="HR137" s="629"/>
      <c r="HS137" s="629"/>
      <c r="HT137" s="629"/>
      <c r="HU137" s="629"/>
      <c r="HV137" s="629"/>
      <c r="HW137" s="629"/>
      <c r="HX137" s="629"/>
      <c r="HY137" s="629"/>
      <c r="HZ137" s="629"/>
      <c r="IA137" s="629"/>
      <c r="IB137" s="629"/>
      <c r="IC137" s="629"/>
      <c r="ID137" s="629"/>
      <c r="IE137" s="629"/>
      <c r="IF137" s="629"/>
      <c r="IG137" s="629"/>
      <c r="IH137" s="629"/>
      <c r="II137" s="629"/>
      <c r="IJ137" s="629"/>
      <c r="IK137" s="629"/>
      <c r="IL137" s="629"/>
      <c r="IM137" s="629"/>
      <c r="IN137" s="629"/>
      <c r="IO137" s="629"/>
      <c r="IP137" s="629"/>
      <c r="IQ137" s="629"/>
      <c r="IR137" s="629"/>
      <c r="IS137" s="629"/>
      <c r="IT137" s="629"/>
      <c r="IU137" s="629"/>
      <c r="IV137" s="629"/>
      <c r="IW137" s="629"/>
      <c r="IX137" s="629"/>
      <c r="IY137" s="629"/>
      <c r="IZ137" s="629"/>
      <c r="JA137" s="629"/>
      <c r="JB137" s="629"/>
      <c r="JC137" s="629"/>
      <c r="JD137" s="629"/>
      <c r="JE137" s="629"/>
      <c r="JF137" s="629"/>
      <c r="JG137" s="629"/>
      <c r="JH137" s="629"/>
      <c r="JI137" s="629"/>
      <c r="JJ137" s="629"/>
      <c r="JK137" s="629"/>
      <c r="JL137" s="629"/>
      <c r="JM137" s="629"/>
      <c r="JN137" s="629"/>
      <c r="JO137" s="629"/>
      <c r="JP137" s="629"/>
      <c r="JQ137" s="629"/>
      <c r="JR137" s="629"/>
      <c r="JS137" s="629"/>
      <c r="JT137" s="629"/>
      <c r="JU137" s="629"/>
      <c r="JV137" s="629"/>
      <c r="JW137" s="629"/>
      <c r="JX137" s="629"/>
      <c r="JY137" s="629"/>
      <c r="JZ137" s="629"/>
      <c r="KA137" s="629"/>
      <c r="KB137" s="629"/>
      <c r="KC137" s="629"/>
      <c r="KD137" s="629"/>
      <c r="KE137" s="629"/>
      <c r="KF137" s="629"/>
      <c r="KG137" s="629"/>
      <c r="KH137" s="629"/>
      <c r="KI137" s="629"/>
      <c r="KJ137" s="629"/>
      <c r="KK137" s="629"/>
      <c r="KL137" s="629"/>
      <c r="KM137" s="629"/>
      <c r="KN137" s="629"/>
      <c r="KO137" s="629"/>
      <c r="KP137" s="629"/>
      <c r="KQ137" s="629"/>
      <c r="KR137" s="629"/>
      <c r="KS137" s="629"/>
      <c r="KT137" s="629"/>
      <c r="KU137" s="629"/>
      <c r="KV137" s="629"/>
      <c r="KW137" s="629"/>
      <c r="KX137" s="629"/>
      <c r="KY137" s="629"/>
      <c r="KZ137" s="629"/>
      <c r="LA137" s="629"/>
      <c r="LB137" s="629"/>
      <c r="LC137" s="629"/>
      <c r="LD137" s="629"/>
      <c r="LE137" s="629"/>
      <c r="LF137" s="629"/>
      <c r="LG137" s="629"/>
      <c r="LH137" s="629"/>
      <c r="LI137" s="629"/>
      <c r="LJ137" s="629"/>
      <c r="LK137" s="629"/>
      <c r="LL137" s="629"/>
      <c r="LM137" s="629"/>
      <c r="LN137" s="629"/>
      <c r="LO137" s="629"/>
      <c r="LP137" s="629"/>
      <c r="LQ137" s="629"/>
      <c r="LR137" s="629"/>
      <c r="LS137" s="629"/>
      <c r="LT137" s="629"/>
      <c r="LU137" s="629"/>
      <c r="LV137" s="629"/>
      <c r="LW137" s="629"/>
      <c r="LX137" s="629"/>
      <c r="LY137" s="629"/>
      <c r="LZ137" s="629"/>
      <c r="MA137" s="629"/>
      <c r="MB137" s="629"/>
      <c r="MC137" s="629"/>
      <c r="MD137" s="629"/>
      <c r="ME137" s="629"/>
      <c r="MF137" s="629"/>
      <c r="MG137" s="629"/>
      <c r="MH137" s="629"/>
      <c r="MI137" s="629"/>
      <c r="MJ137" s="629"/>
      <c r="MK137" s="629"/>
      <c r="ML137" s="629"/>
      <c r="MM137" s="629"/>
      <c r="MN137" s="629"/>
      <c r="MO137" s="629"/>
      <c r="MP137" s="629"/>
      <c r="MQ137" s="629"/>
      <c r="MR137" s="629"/>
      <c r="MS137" s="629"/>
      <c r="MT137" s="629"/>
      <c r="MU137" s="629"/>
      <c r="MV137" s="629"/>
      <c r="MW137" s="629"/>
      <c r="MX137" s="629"/>
      <c r="MY137" s="629"/>
      <c r="MZ137" s="629"/>
      <c r="NA137" s="629"/>
      <c r="NB137" s="629"/>
      <c r="NC137" s="629"/>
      <c r="ND137" s="629"/>
      <c r="NE137" s="629"/>
      <c r="NF137" s="629"/>
      <c r="NG137" s="629"/>
      <c r="NH137" s="629"/>
      <c r="NI137" s="629"/>
      <c r="NJ137" s="629"/>
      <c r="NK137" s="629"/>
      <c r="NL137" s="629"/>
      <c r="NM137" s="629"/>
      <c r="NN137" s="629"/>
      <c r="NO137" s="629"/>
      <c r="NP137" s="629"/>
      <c r="NQ137" s="629"/>
      <c r="NR137" s="629"/>
      <c r="NS137" s="629"/>
      <c r="NT137" s="629"/>
      <c r="NU137" s="629"/>
      <c r="NV137" s="629"/>
      <c r="NW137" s="629"/>
      <c r="NX137" s="629"/>
      <c r="NY137" s="629"/>
      <c r="NZ137" s="629"/>
      <c r="OA137" s="629"/>
      <c r="OB137" s="629"/>
      <c r="OC137" s="629"/>
      <c r="OD137" s="629"/>
      <c r="OE137" s="629"/>
      <c r="OF137" s="629"/>
      <c r="OG137" s="629"/>
      <c r="OH137" s="629"/>
      <c r="OI137" s="629"/>
      <c r="OJ137" s="629"/>
      <c r="OK137" s="629"/>
      <c r="OL137" s="629"/>
      <c r="OM137" s="629"/>
      <c r="ON137" s="629"/>
      <c r="OO137" s="629"/>
      <c r="OP137" s="629"/>
      <c r="OQ137" s="629"/>
      <c r="OR137" s="629"/>
      <c r="OS137" s="629"/>
      <c r="OT137" s="629"/>
      <c r="OU137" s="629"/>
      <c r="OV137" s="629"/>
      <c r="OW137" s="629"/>
      <c r="OX137" s="629"/>
      <c r="OY137" s="629"/>
      <c r="OZ137" s="629"/>
      <c r="PA137" s="629"/>
      <c r="PB137" s="629"/>
      <c r="PC137" s="629"/>
      <c r="PD137" s="629"/>
      <c r="PE137" s="629"/>
      <c r="PF137" s="629"/>
      <c r="PG137" s="629"/>
      <c r="PH137" s="629"/>
      <c r="PI137" s="629"/>
      <c r="PJ137" s="629"/>
      <c r="PK137" s="629"/>
      <c r="PL137" s="629"/>
      <c r="PM137" s="629"/>
      <c r="PN137" s="629"/>
      <c r="PO137" s="629"/>
      <c r="PP137" s="629"/>
      <c r="PQ137" s="629"/>
      <c r="PR137" s="629"/>
      <c r="PS137" s="629"/>
      <c r="PT137" s="629"/>
      <c r="PU137" s="629"/>
      <c r="PV137" s="629"/>
      <c r="PW137" s="629"/>
      <c r="PX137" s="629"/>
      <c r="PY137" s="629"/>
      <c r="PZ137" s="629"/>
      <c r="QA137" s="629"/>
      <c r="QB137" s="629"/>
      <c r="QC137" s="629"/>
      <c r="QD137" s="629"/>
      <c r="QE137" s="629"/>
      <c r="QF137" s="629"/>
      <c r="QG137" s="629"/>
      <c r="QH137" s="629"/>
      <c r="QI137" s="629"/>
      <c r="QJ137" s="629"/>
      <c r="QK137" s="629"/>
      <c r="QL137" s="629"/>
      <c r="QM137" s="629"/>
      <c r="QN137" s="629"/>
      <c r="QO137" s="629"/>
      <c r="QP137" s="629"/>
      <c r="QQ137" s="629"/>
      <c r="QR137" s="629"/>
      <c r="QS137" s="629"/>
      <c r="QT137" s="629"/>
      <c r="QU137" s="629"/>
      <c r="QV137" s="629"/>
      <c r="QW137" s="629"/>
      <c r="QX137" s="629"/>
      <c r="QY137" s="629"/>
      <c r="QZ137" s="629"/>
      <c r="RA137" s="629"/>
      <c r="RB137" s="629"/>
      <c r="RC137" s="629"/>
      <c r="RD137" s="629"/>
      <c r="RE137" s="629"/>
      <c r="RF137" s="629"/>
      <c r="RG137" s="629"/>
      <c r="RH137" s="629"/>
      <c r="RI137" s="629"/>
      <c r="RJ137" s="629"/>
      <c r="RK137" s="629"/>
      <c r="RL137" s="629"/>
      <c r="RM137" s="629"/>
      <c r="RN137" s="629"/>
      <c r="RO137" s="629"/>
      <c r="RP137" s="629"/>
      <c r="RQ137" s="629"/>
      <c r="RR137" s="629"/>
      <c r="RS137" s="629"/>
      <c r="RT137" s="629"/>
      <c r="RU137" s="629"/>
      <c r="RV137" s="629"/>
      <c r="RW137" s="629"/>
      <c r="RX137" s="629"/>
      <c r="RY137" s="629"/>
      <c r="RZ137" s="629"/>
      <c r="SA137" s="629"/>
      <c r="SB137" s="629"/>
      <c r="SC137" s="629"/>
      <c r="SD137" s="629"/>
      <c r="SE137" s="629"/>
      <c r="SF137" s="629"/>
      <c r="SG137" s="629"/>
      <c r="SH137" s="629"/>
      <c r="SI137" s="629"/>
      <c r="SJ137" s="629"/>
      <c r="SK137" s="629"/>
      <c r="SL137" s="629"/>
      <c r="SM137" s="629"/>
      <c r="SN137" s="629"/>
      <c r="SO137" s="629"/>
      <c r="SP137" s="629"/>
      <c r="SQ137" s="629"/>
      <c r="SR137" s="629"/>
      <c r="SS137" s="629"/>
      <c r="ST137" s="629"/>
      <c r="SU137" s="629"/>
      <c r="SV137" s="629"/>
      <c r="SW137" s="629"/>
      <c r="SX137" s="629"/>
      <c r="SY137" s="629"/>
      <c r="SZ137" s="629"/>
      <c r="TA137" s="629"/>
      <c r="TB137" s="629"/>
      <c r="TC137" s="629"/>
      <c r="TD137" s="629"/>
      <c r="TE137" s="629"/>
      <c r="TF137" s="629"/>
      <c r="TG137" s="629"/>
      <c r="TH137" s="629"/>
      <c r="TI137" s="629"/>
      <c r="TJ137" s="629"/>
      <c r="TK137" s="629"/>
      <c r="TL137" s="629"/>
      <c r="TM137" s="629"/>
      <c r="TN137" s="629"/>
      <c r="TO137" s="629"/>
      <c r="TP137" s="629"/>
      <c r="TQ137" s="629"/>
      <c r="TR137" s="629"/>
      <c r="TS137" s="629"/>
      <c r="TT137" s="629"/>
      <c r="TU137" s="629"/>
      <c r="TV137" s="629"/>
      <c r="TW137" s="629"/>
      <c r="TX137" s="629"/>
      <c r="TY137" s="629"/>
      <c r="TZ137" s="629"/>
      <c r="UA137" s="629"/>
      <c r="UB137" s="629"/>
      <c r="UC137" s="629"/>
      <c r="UD137" s="629"/>
      <c r="UE137" s="629"/>
      <c r="UF137" s="629"/>
      <c r="UG137" s="629"/>
      <c r="UH137" s="629"/>
      <c r="UI137" s="629"/>
      <c r="UJ137" s="629"/>
      <c r="UK137" s="629"/>
      <c r="UL137" s="629"/>
      <c r="UM137" s="629"/>
      <c r="UN137" s="629"/>
      <c r="UO137" s="629"/>
      <c r="UP137" s="629"/>
      <c r="UQ137" s="629"/>
      <c r="UR137" s="629"/>
      <c r="US137" s="629"/>
      <c r="UT137" s="629"/>
      <c r="UU137" s="629"/>
      <c r="UV137" s="629"/>
      <c r="UW137" s="629"/>
      <c r="UX137" s="629"/>
      <c r="UY137" s="629"/>
      <c r="UZ137" s="629"/>
      <c r="VA137" s="629"/>
      <c r="VB137" s="629"/>
      <c r="VC137" s="629"/>
      <c r="VD137" s="629"/>
      <c r="VE137" s="629"/>
      <c r="VF137" s="629"/>
      <c r="VG137" s="629"/>
      <c r="VH137" s="629"/>
      <c r="VI137" s="629"/>
      <c r="VJ137" s="629"/>
      <c r="VK137" s="629"/>
      <c r="VL137" s="629"/>
      <c r="VM137" s="629"/>
      <c r="VN137" s="629"/>
      <c r="VO137" s="629"/>
      <c r="VP137" s="629"/>
      <c r="VQ137" s="629"/>
      <c r="VR137" s="629"/>
      <c r="VS137" s="629"/>
      <c r="VT137" s="629"/>
      <c r="VU137" s="629"/>
      <c r="VV137" s="629"/>
      <c r="VW137" s="629"/>
      <c r="VX137" s="629"/>
      <c r="VY137" s="629"/>
      <c r="VZ137" s="629"/>
      <c r="WA137" s="629"/>
      <c r="WB137" s="629"/>
      <c r="WC137" s="629"/>
      <c r="WD137" s="629"/>
      <c r="WE137" s="629"/>
      <c r="WF137" s="629"/>
      <c r="WG137" s="629"/>
      <c r="WH137" s="629"/>
      <c r="WI137" s="629"/>
      <c r="WJ137" s="629"/>
      <c r="WK137" s="629"/>
      <c r="WL137" s="629"/>
      <c r="WM137" s="629"/>
      <c r="WN137" s="629"/>
      <c r="WO137" s="629"/>
      <c r="WP137" s="629"/>
      <c r="WQ137" s="629"/>
      <c r="WR137" s="629"/>
      <c r="WS137" s="629"/>
      <c r="WT137" s="629"/>
      <c r="WU137" s="629"/>
      <c r="WV137" s="629"/>
      <c r="WW137" s="629"/>
      <c r="WX137" s="629"/>
      <c r="WY137" s="629"/>
      <c r="WZ137" s="629"/>
      <c r="XA137" s="629"/>
      <c r="XB137" s="629"/>
      <c r="XC137" s="629"/>
      <c r="XD137" s="629"/>
      <c r="XE137" s="629"/>
      <c r="XF137" s="629"/>
      <c r="XG137" s="629"/>
      <c r="XH137" s="629"/>
      <c r="XI137" s="629"/>
      <c r="XJ137" s="629"/>
      <c r="XK137" s="629"/>
      <c r="XL137" s="629"/>
      <c r="XM137" s="629"/>
      <c r="XN137" s="629"/>
      <c r="XO137" s="629"/>
      <c r="XP137" s="629"/>
      <c r="XQ137" s="629"/>
      <c r="XR137" s="629"/>
      <c r="XS137" s="629"/>
      <c r="XT137" s="629"/>
      <c r="XU137" s="629"/>
      <c r="XV137" s="629"/>
      <c r="XW137" s="629"/>
      <c r="XX137" s="629"/>
      <c r="XY137" s="629"/>
      <c r="XZ137" s="629"/>
      <c r="YA137" s="629"/>
      <c r="YB137" s="629"/>
      <c r="YC137" s="629"/>
      <c r="YD137" s="629"/>
      <c r="YE137" s="629"/>
      <c r="YF137" s="629"/>
      <c r="YG137" s="629"/>
      <c r="YH137" s="629"/>
      <c r="YI137" s="629"/>
      <c r="YJ137" s="629"/>
      <c r="YK137" s="629"/>
      <c r="YL137" s="629"/>
      <c r="YM137" s="629"/>
      <c r="YN137" s="629"/>
      <c r="YO137" s="629"/>
      <c r="YP137" s="629"/>
      <c r="YQ137" s="629"/>
      <c r="YR137" s="629"/>
      <c r="YS137" s="629"/>
      <c r="YT137" s="629"/>
      <c r="YU137" s="629"/>
      <c r="YV137" s="629"/>
      <c r="YW137" s="629"/>
      <c r="YX137" s="629"/>
      <c r="YY137" s="629"/>
      <c r="YZ137" s="629"/>
      <c r="ZA137" s="629"/>
      <c r="ZB137" s="629"/>
      <c r="ZC137" s="629"/>
      <c r="ZD137" s="629"/>
      <c r="ZE137" s="629"/>
      <c r="ZF137" s="629"/>
      <c r="ZG137" s="629"/>
      <c r="ZH137" s="629"/>
      <c r="ZI137" s="629"/>
      <c r="ZJ137" s="629"/>
      <c r="ZK137" s="629"/>
      <c r="ZL137" s="629"/>
      <c r="ZM137" s="629"/>
      <c r="ZN137" s="629"/>
      <c r="ZO137" s="629"/>
      <c r="ZP137" s="629"/>
      <c r="ZQ137" s="629"/>
      <c r="ZR137" s="629"/>
      <c r="ZS137" s="629"/>
      <c r="ZT137" s="629"/>
      <c r="ZU137" s="629"/>
      <c r="ZV137" s="629"/>
      <c r="ZW137" s="629"/>
      <c r="ZX137" s="629"/>
      <c r="ZY137" s="629"/>
      <c r="ZZ137" s="629"/>
      <c r="AAA137" s="629"/>
      <c r="AAB137" s="629"/>
      <c r="AAC137" s="629"/>
      <c r="AAD137" s="629"/>
      <c r="AAE137" s="629"/>
      <c r="AAF137" s="629"/>
      <c r="AAG137" s="629"/>
      <c r="AAH137" s="629"/>
      <c r="AAI137" s="629"/>
      <c r="AAJ137" s="629"/>
      <c r="AAK137" s="629"/>
      <c r="AAL137" s="629"/>
      <c r="AAM137" s="629"/>
      <c r="AAN137" s="629"/>
      <c r="AAO137" s="629"/>
      <c r="AAP137" s="629"/>
      <c r="AAQ137" s="629"/>
      <c r="AAR137" s="629"/>
      <c r="AAS137" s="629"/>
      <c r="AAT137" s="629"/>
      <c r="AAU137" s="629"/>
      <c r="AAV137" s="629"/>
      <c r="AAW137" s="629"/>
      <c r="AAX137" s="629"/>
      <c r="AAY137" s="629"/>
      <c r="AAZ137" s="629"/>
      <c r="ABA137" s="629"/>
      <c r="ABB137" s="629"/>
      <c r="ABC137" s="629"/>
      <c r="ABD137" s="629"/>
      <c r="ABE137" s="629"/>
      <c r="ABF137" s="629"/>
      <c r="ABG137" s="629"/>
      <c r="ABH137" s="629"/>
      <c r="ABI137" s="629"/>
      <c r="ABJ137" s="629"/>
      <c r="ABK137" s="629"/>
      <c r="ABL137" s="629"/>
      <c r="ABM137" s="629"/>
      <c r="ABN137" s="629"/>
      <c r="ABO137" s="629"/>
      <c r="ABP137" s="629"/>
      <c r="ABQ137" s="629"/>
      <c r="ABR137" s="629"/>
      <c r="ABS137" s="629"/>
      <c r="ABT137" s="629"/>
      <c r="ABU137" s="629"/>
      <c r="ABV137" s="629"/>
      <c r="ABW137" s="629"/>
      <c r="ABX137" s="629"/>
      <c r="ABY137" s="629"/>
      <c r="ABZ137" s="629"/>
      <c r="ACA137" s="629"/>
      <c r="ACB137" s="629"/>
      <c r="ACC137" s="629"/>
      <c r="ACD137" s="629"/>
      <c r="ACE137" s="629"/>
      <c r="ACF137" s="629"/>
      <c r="ACG137" s="629"/>
      <c r="ACH137" s="629"/>
      <c r="ACI137" s="629"/>
      <c r="ACJ137" s="629"/>
      <c r="ACK137" s="629"/>
      <c r="ACL137" s="629"/>
      <c r="ACM137" s="629"/>
      <c r="ACN137" s="629"/>
      <c r="ACO137" s="629"/>
      <c r="ACP137" s="629"/>
      <c r="ACQ137" s="629"/>
      <c r="ACR137" s="629"/>
      <c r="ACS137" s="629"/>
      <c r="ACT137" s="629"/>
      <c r="ACU137" s="629"/>
      <c r="ACV137" s="629"/>
      <c r="ACW137" s="629"/>
      <c r="ACX137" s="629"/>
      <c r="ACY137" s="629"/>
      <c r="ACZ137" s="629"/>
      <c r="ADA137" s="629"/>
      <c r="ADB137" s="629"/>
      <c r="ADC137" s="629"/>
      <c r="ADD137" s="629"/>
      <c r="ADE137" s="629"/>
      <c r="ADF137" s="629"/>
      <c r="ADG137" s="629"/>
      <c r="ADH137" s="629"/>
      <c r="ADI137" s="629"/>
      <c r="ADJ137" s="629"/>
      <c r="ADK137" s="629"/>
      <c r="ADL137" s="629"/>
      <c r="ADM137" s="629"/>
      <c r="ADN137" s="629"/>
      <c r="ADO137" s="629"/>
      <c r="ADP137" s="629"/>
      <c r="ADQ137" s="629"/>
      <c r="ADR137" s="629"/>
      <c r="ADS137" s="629"/>
      <c r="ADT137" s="629"/>
      <c r="ADU137" s="629"/>
      <c r="ADV137" s="629"/>
      <c r="ADW137" s="629"/>
      <c r="ADX137" s="629"/>
      <c r="ADY137" s="629"/>
      <c r="ADZ137" s="629"/>
      <c r="AEA137" s="629"/>
      <c r="AEB137" s="629"/>
      <c r="AEC137" s="629"/>
      <c r="AED137" s="629"/>
      <c r="AEE137" s="629"/>
      <c r="AEF137" s="629"/>
      <c r="AEG137" s="629"/>
      <c r="AEH137" s="629"/>
      <c r="AEI137" s="629"/>
      <c r="AEJ137" s="629"/>
      <c r="AEK137" s="629"/>
      <c r="AEL137" s="629"/>
      <c r="AEM137" s="629"/>
      <c r="AEN137" s="629"/>
      <c r="AEO137" s="629"/>
      <c r="AEP137" s="629"/>
      <c r="AEQ137" s="629"/>
      <c r="AER137" s="629"/>
      <c r="AES137" s="629"/>
      <c r="AET137" s="629"/>
      <c r="AEU137" s="629"/>
      <c r="AEV137" s="629"/>
      <c r="AEW137" s="629"/>
      <c r="AEX137" s="629"/>
      <c r="AEY137" s="629"/>
      <c r="AEZ137" s="629"/>
      <c r="AFA137" s="629"/>
      <c r="AFB137" s="629"/>
      <c r="AFC137" s="629"/>
      <c r="AFD137" s="629"/>
      <c r="AFE137" s="629"/>
      <c r="AFF137" s="629"/>
      <c r="AFG137" s="629"/>
      <c r="AFH137" s="629"/>
      <c r="AFI137" s="629"/>
      <c r="AFJ137" s="629"/>
      <c r="AFK137" s="629"/>
      <c r="AFL137" s="629"/>
      <c r="AFM137" s="629"/>
      <c r="AFN137" s="629"/>
      <c r="AFO137" s="629"/>
      <c r="AFP137" s="629"/>
      <c r="AFQ137" s="629"/>
      <c r="AFR137" s="629"/>
      <c r="AFS137" s="629"/>
      <c r="AFT137" s="629"/>
      <c r="AFU137" s="629"/>
      <c r="AFV137" s="629"/>
      <c r="AFW137" s="629"/>
      <c r="AFX137" s="629"/>
      <c r="AFY137" s="629"/>
      <c r="AFZ137" s="629"/>
      <c r="AGA137" s="629"/>
      <c r="AGB137" s="629"/>
      <c r="AGC137" s="629"/>
      <c r="AGD137" s="629"/>
      <c r="AGE137" s="629"/>
      <c r="AGF137" s="629"/>
      <c r="AGG137" s="629"/>
      <c r="AGH137" s="629"/>
      <c r="AGI137" s="629"/>
      <c r="AGJ137" s="629"/>
      <c r="AGK137" s="629"/>
      <c r="AGL137" s="629"/>
      <c r="AGM137" s="629"/>
      <c r="AGN137" s="629"/>
      <c r="AGO137" s="629"/>
      <c r="AGP137" s="629"/>
      <c r="AGQ137" s="629"/>
      <c r="AGR137" s="629"/>
      <c r="AGS137" s="629"/>
      <c r="AGT137" s="629"/>
      <c r="AGU137" s="629"/>
      <c r="AGV137" s="629"/>
      <c r="AGW137" s="629"/>
      <c r="AGX137" s="629"/>
      <c r="AGY137" s="629"/>
      <c r="AGZ137" s="629"/>
      <c r="AHA137" s="629"/>
      <c r="AHB137" s="629"/>
      <c r="AHC137" s="629"/>
      <c r="AHD137" s="629"/>
      <c r="AHE137" s="629"/>
      <c r="AHF137" s="629"/>
      <c r="AHG137" s="629"/>
      <c r="AHH137" s="629"/>
      <c r="AHI137" s="629"/>
      <c r="AHJ137" s="629"/>
      <c r="AHK137" s="629"/>
      <c r="AHL137" s="629"/>
      <c r="AHM137" s="629"/>
      <c r="AHN137" s="629"/>
      <c r="AHO137" s="629"/>
      <c r="AHP137" s="629"/>
      <c r="AHQ137" s="629"/>
      <c r="AHR137" s="629"/>
      <c r="AHS137" s="629"/>
      <c r="AHT137" s="629"/>
      <c r="AHU137" s="629"/>
      <c r="AHV137" s="629"/>
      <c r="AHW137" s="629"/>
      <c r="AHX137" s="629"/>
      <c r="AHY137" s="629"/>
      <c r="AHZ137" s="629"/>
      <c r="AIA137" s="629"/>
      <c r="AIB137" s="629"/>
      <c r="AIC137" s="629"/>
      <c r="AID137" s="629"/>
      <c r="AIE137" s="629"/>
      <c r="AIF137" s="629"/>
      <c r="AIG137" s="629"/>
      <c r="AIH137" s="629"/>
      <c r="AII137" s="629"/>
    </row>
    <row r="138" spans="1:919" s="562" customFormat="1" ht="31.75" customHeight="1" x14ac:dyDescent="0.75">
      <c r="A138" s="2034"/>
      <c r="B138" s="2034"/>
      <c r="C138" s="550" t="s">
        <v>306</v>
      </c>
      <c r="D138" s="551" t="s">
        <v>364</v>
      </c>
      <c r="E138" s="551" t="s">
        <v>23</v>
      </c>
      <c r="F138" s="551" t="s">
        <v>6</v>
      </c>
      <c r="G138" s="568">
        <f t="array" ref="G138">INDEX('Salary . staff rates'!$A$6:$C$28,MATCH(1,('Salary . staff rates'!$A$6:$A$28=MNO!E138)*('Salary . staff rates'!$B$6:$B$28=MNO!F138),0),3)</f>
        <v>65000</v>
      </c>
      <c r="H138" s="552">
        <f t="shared" si="217"/>
        <v>456.14035087719299</v>
      </c>
      <c r="I138" s="553" t="s">
        <v>0</v>
      </c>
      <c r="J138" s="554" t="s">
        <v>0</v>
      </c>
      <c r="K138" s="557">
        <v>10</v>
      </c>
      <c r="L138" s="1747">
        <f t="shared" ref="L138" si="233">IF(K138="N/A","",H138*K138)</f>
        <v>4561.4035087719294</v>
      </c>
      <c r="M138" s="556" t="s">
        <v>31</v>
      </c>
      <c r="N138" s="757">
        <f>IF(M138="Yes",L138*'Salary . staff rates'!$C$34,0)</f>
        <v>0</v>
      </c>
      <c r="O138" s="558"/>
      <c r="P138" s="555">
        <v>1</v>
      </c>
      <c r="Q138" s="555">
        <v>1</v>
      </c>
      <c r="R138" s="561"/>
      <c r="S138" s="763">
        <v>1</v>
      </c>
      <c r="T138" s="563">
        <f>S138</f>
        <v>1</v>
      </c>
      <c r="U138" s="563">
        <f>S138</f>
        <v>1</v>
      </c>
      <c r="W138" s="555">
        <v>1</v>
      </c>
      <c r="Y138" s="1012">
        <f t="shared" si="218"/>
        <v>4561.4035087719294</v>
      </c>
      <c r="Z138" s="1012">
        <f t="shared" si="219"/>
        <v>0</v>
      </c>
      <c r="AB138" s="1012">
        <f t="shared" si="220"/>
        <v>4561.4035087719294</v>
      </c>
      <c r="AC138" s="1012">
        <f t="shared" si="221"/>
        <v>0</v>
      </c>
      <c r="AD138" s="1839"/>
      <c r="AE138" s="1012">
        <f t="shared" si="222"/>
        <v>4561.4035087719294</v>
      </c>
      <c r="AF138" s="1012">
        <f t="shared" si="223"/>
        <v>0</v>
      </c>
      <c r="AH138" s="1012">
        <f t="shared" si="224"/>
        <v>4561.4035087719294</v>
      </c>
      <c r="AI138" s="1012">
        <f t="shared" si="225"/>
        <v>0</v>
      </c>
      <c r="AJ138" s="1839"/>
      <c r="AL138" s="1785"/>
      <c r="AN138" s="1012">
        <f t="shared" si="226"/>
        <v>0</v>
      </c>
      <c r="AO138" s="1012">
        <f t="shared" si="227"/>
        <v>0</v>
      </c>
      <c r="AP138" s="564"/>
      <c r="AQ138" s="1012">
        <f t="shared" si="228"/>
        <v>0</v>
      </c>
      <c r="AR138" s="1012">
        <f t="shared" si="229"/>
        <v>0</v>
      </c>
      <c r="AS138" s="629"/>
      <c r="AT138" s="629"/>
      <c r="AU138" s="629"/>
      <c r="AV138" s="629"/>
      <c r="AW138" s="629"/>
      <c r="AX138" s="629"/>
      <c r="AY138" s="629"/>
      <c r="AZ138" s="629"/>
      <c r="BA138" s="629"/>
      <c r="BB138" s="629"/>
      <c r="BC138" s="629"/>
      <c r="BD138" s="629"/>
      <c r="BE138" s="629"/>
      <c r="BF138" s="629"/>
      <c r="BG138" s="629"/>
      <c r="BH138" s="629"/>
      <c r="BI138" s="629"/>
      <c r="BJ138" s="629"/>
      <c r="BK138" s="629"/>
      <c r="BL138" s="629"/>
      <c r="BM138" s="629"/>
      <c r="BN138" s="629"/>
      <c r="BO138" s="629"/>
      <c r="BP138" s="629"/>
      <c r="BQ138" s="629"/>
      <c r="BR138" s="629"/>
      <c r="BS138" s="629"/>
      <c r="BT138" s="629"/>
      <c r="BU138" s="629"/>
      <c r="BV138" s="629"/>
      <c r="BW138" s="629"/>
      <c r="BX138" s="629"/>
      <c r="BY138" s="629"/>
      <c r="BZ138" s="629"/>
      <c r="CA138" s="629"/>
      <c r="CB138" s="629"/>
      <c r="CC138" s="629"/>
      <c r="CD138" s="629"/>
      <c r="CE138" s="629"/>
      <c r="CF138" s="629"/>
      <c r="CG138" s="629"/>
      <c r="CH138" s="629"/>
      <c r="CI138" s="629"/>
      <c r="CJ138" s="629"/>
      <c r="CK138" s="629"/>
      <c r="CL138" s="629"/>
      <c r="CM138" s="629"/>
      <c r="CN138" s="629"/>
      <c r="CO138" s="629"/>
      <c r="CP138" s="629"/>
      <c r="CQ138" s="629"/>
      <c r="CR138" s="629"/>
      <c r="CS138" s="629"/>
      <c r="CT138" s="629"/>
      <c r="CU138" s="629"/>
      <c r="CV138" s="629"/>
      <c r="CW138" s="629"/>
      <c r="CX138" s="629"/>
      <c r="CY138" s="629"/>
      <c r="CZ138" s="629"/>
      <c r="DA138" s="629"/>
      <c r="DB138" s="629"/>
      <c r="DC138" s="629"/>
      <c r="DD138" s="629"/>
      <c r="DE138" s="629"/>
      <c r="DF138" s="629"/>
      <c r="DG138" s="629"/>
      <c r="DH138" s="629"/>
      <c r="DI138" s="629"/>
      <c r="DJ138" s="629"/>
      <c r="DK138" s="629"/>
      <c r="DL138" s="629"/>
      <c r="DM138" s="629"/>
      <c r="DN138" s="629"/>
      <c r="DO138" s="629"/>
      <c r="DP138" s="629"/>
      <c r="DQ138" s="629"/>
      <c r="DR138" s="629"/>
      <c r="DS138" s="629"/>
      <c r="DT138" s="629"/>
      <c r="DU138" s="629"/>
      <c r="DV138" s="629"/>
      <c r="DW138" s="629"/>
      <c r="DX138" s="629"/>
      <c r="DY138" s="629"/>
      <c r="DZ138" s="629"/>
      <c r="EA138" s="629"/>
      <c r="EB138" s="629"/>
      <c r="EC138" s="629"/>
      <c r="ED138" s="629"/>
      <c r="EE138" s="629"/>
      <c r="EF138" s="629"/>
      <c r="EG138" s="629"/>
      <c r="EH138" s="629"/>
      <c r="EI138" s="629"/>
      <c r="EJ138" s="629"/>
      <c r="EK138" s="629"/>
      <c r="EL138" s="629"/>
      <c r="EM138" s="629"/>
      <c r="EN138" s="629"/>
      <c r="EO138" s="629"/>
      <c r="EP138" s="629"/>
      <c r="EQ138" s="629"/>
      <c r="ER138" s="629"/>
      <c r="ES138" s="629"/>
      <c r="ET138" s="629"/>
      <c r="EU138" s="629"/>
      <c r="EV138" s="629"/>
      <c r="EW138" s="629"/>
      <c r="EX138" s="629"/>
      <c r="EY138" s="629"/>
      <c r="EZ138" s="629"/>
      <c r="FA138" s="629"/>
      <c r="FB138" s="629"/>
      <c r="FC138" s="629"/>
      <c r="FD138" s="629"/>
      <c r="FE138" s="629"/>
      <c r="FF138" s="629"/>
      <c r="FG138" s="629"/>
      <c r="FH138" s="629"/>
      <c r="FI138" s="629"/>
      <c r="FJ138" s="629"/>
      <c r="FK138" s="629"/>
      <c r="FL138" s="629"/>
      <c r="FM138" s="629"/>
      <c r="FN138" s="629"/>
      <c r="FO138" s="629"/>
      <c r="FP138" s="629"/>
      <c r="FQ138" s="629"/>
      <c r="FR138" s="629"/>
      <c r="FS138" s="629"/>
      <c r="FT138" s="629"/>
      <c r="FU138" s="629"/>
      <c r="FV138" s="629"/>
      <c r="FW138" s="629"/>
      <c r="FX138" s="629"/>
      <c r="FY138" s="629"/>
      <c r="FZ138" s="629"/>
      <c r="GA138" s="629"/>
      <c r="GB138" s="629"/>
      <c r="GC138" s="629"/>
      <c r="GD138" s="629"/>
      <c r="GE138" s="629"/>
      <c r="GF138" s="629"/>
      <c r="GG138" s="629"/>
      <c r="GH138" s="629"/>
      <c r="GI138" s="629"/>
      <c r="GJ138" s="629"/>
      <c r="GK138" s="629"/>
      <c r="GL138" s="629"/>
      <c r="GM138" s="629"/>
      <c r="GN138" s="629"/>
      <c r="GO138" s="629"/>
      <c r="GP138" s="629"/>
      <c r="GQ138" s="629"/>
      <c r="GR138" s="629"/>
      <c r="GS138" s="629"/>
      <c r="GT138" s="629"/>
      <c r="GU138" s="629"/>
      <c r="GV138" s="629"/>
      <c r="GW138" s="629"/>
      <c r="GX138" s="629"/>
      <c r="GY138" s="629"/>
      <c r="GZ138" s="629"/>
      <c r="HA138" s="629"/>
      <c r="HB138" s="629"/>
      <c r="HC138" s="629"/>
      <c r="HD138" s="629"/>
      <c r="HE138" s="629"/>
      <c r="HF138" s="629"/>
      <c r="HG138" s="629"/>
      <c r="HH138" s="629"/>
      <c r="HI138" s="629"/>
      <c r="HJ138" s="629"/>
      <c r="HK138" s="629"/>
      <c r="HL138" s="629"/>
      <c r="HM138" s="629"/>
      <c r="HN138" s="629"/>
      <c r="HO138" s="629"/>
      <c r="HP138" s="629"/>
      <c r="HQ138" s="629"/>
      <c r="HR138" s="629"/>
      <c r="HS138" s="629"/>
      <c r="HT138" s="629"/>
      <c r="HU138" s="629"/>
      <c r="HV138" s="629"/>
      <c r="HW138" s="629"/>
      <c r="HX138" s="629"/>
      <c r="HY138" s="629"/>
      <c r="HZ138" s="629"/>
      <c r="IA138" s="629"/>
      <c r="IB138" s="629"/>
      <c r="IC138" s="629"/>
      <c r="ID138" s="629"/>
      <c r="IE138" s="629"/>
      <c r="IF138" s="629"/>
      <c r="IG138" s="629"/>
      <c r="IH138" s="629"/>
      <c r="II138" s="629"/>
      <c r="IJ138" s="629"/>
      <c r="IK138" s="629"/>
      <c r="IL138" s="629"/>
      <c r="IM138" s="629"/>
      <c r="IN138" s="629"/>
      <c r="IO138" s="629"/>
      <c r="IP138" s="629"/>
      <c r="IQ138" s="629"/>
      <c r="IR138" s="629"/>
      <c r="IS138" s="629"/>
      <c r="IT138" s="629"/>
      <c r="IU138" s="629"/>
      <c r="IV138" s="629"/>
      <c r="IW138" s="629"/>
      <c r="IX138" s="629"/>
      <c r="IY138" s="629"/>
      <c r="IZ138" s="629"/>
      <c r="JA138" s="629"/>
      <c r="JB138" s="629"/>
      <c r="JC138" s="629"/>
      <c r="JD138" s="629"/>
      <c r="JE138" s="629"/>
      <c r="JF138" s="629"/>
      <c r="JG138" s="629"/>
      <c r="JH138" s="629"/>
      <c r="JI138" s="629"/>
      <c r="JJ138" s="629"/>
      <c r="JK138" s="629"/>
      <c r="JL138" s="629"/>
      <c r="JM138" s="629"/>
      <c r="JN138" s="629"/>
      <c r="JO138" s="629"/>
      <c r="JP138" s="629"/>
      <c r="JQ138" s="629"/>
      <c r="JR138" s="629"/>
      <c r="JS138" s="629"/>
      <c r="JT138" s="629"/>
      <c r="JU138" s="629"/>
      <c r="JV138" s="629"/>
      <c r="JW138" s="629"/>
      <c r="JX138" s="629"/>
      <c r="JY138" s="629"/>
      <c r="JZ138" s="629"/>
      <c r="KA138" s="629"/>
      <c r="KB138" s="629"/>
      <c r="KC138" s="629"/>
      <c r="KD138" s="629"/>
      <c r="KE138" s="629"/>
      <c r="KF138" s="629"/>
      <c r="KG138" s="629"/>
      <c r="KH138" s="629"/>
      <c r="KI138" s="629"/>
      <c r="KJ138" s="629"/>
      <c r="KK138" s="629"/>
      <c r="KL138" s="629"/>
      <c r="KM138" s="629"/>
      <c r="KN138" s="629"/>
      <c r="KO138" s="629"/>
      <c r="KP138" s="629"/>
      <c r="KQ138" s="629"/>
      <c r="KR138" s="629"/>
      <c r="KS138" s="629"/>
      <c r="KT138" s="629"/>
      <c r="KU138" s="629"/>
      <c r="KV138" s="629"/>
      <c r="KW138" s="629"/>
      <c r="KX138" s="629"/>
      <c r="KY138" s="629"/>
      <c r="KZ138" s="629"/>
      <c r="LA138" s="629"/>
      <c r="LB138" s="629"/>
      <c r="LC138" s="629"/>
      <c r="LD138" s="629"/>
      <c r="LE138" s="629"/>
      <c r="LF138" s="629"/>
      <c r="LG138" s="629"/>
      <c r="LH138" s="629"/>
      <c r="LI138" s="629"/>
      <c r="LJ138" s="629"/>
      <c r="LK138" s="629"/>
      <c r="LL138" s="629"/>
      <c r="LM138" s="629"/>
      <c r="LN138" s="629"/>
      <c r="LO138" s="629"/>
      <c r="LP138" s="629"/>
      <c r="LQ138" s="629"/>
      <c r="LR138" s="629"/>
      <c r="LS138" s="629"/>
      <c r="LT138" s="629"/>
      <c r="LU138" s="629"/>
      <c r="LV138" s="629"/>
      <c r="LW138" s="629"/>
      <c r="LX138" s="629"/>
      <c r="LY138" s="629"/>
      <c r="LZ138" s="629"/>
      <c r="MA138" s="629"/>
      <c r="MB138" s="629"/>
      <c r="MC138" s="629"/>
      <c r="MD138" s="629"/>
      <c r="ME138" s="629"/>
      <c r="MF138" s="629"/>
      <c r="MG138" s="629"/>
      <c r="MH138" s="629"/>
      <c r="MI138" s="629"/>
      <c r="MJ138" s="629"/>
      <c r="MK138" s="629"/>
      <c r="ML138" s="629"/>
      <c r="MM138" s="629"/>
      <c r="MN138" s="629"/>
      <c r="MO138" s="629"/>
      <c r="MP138" s="629"/>
      <c r="MQ138" s="629"/>
      <c r="MR138" s="629"/>
      <c r="MS138" s="629"/>
      <c r="MT138" s="629"/>
      <c r="MU138" s="629"/>
      <c r="MV138" s="629"/>
      <c r="MW138" s="629"/>
      <c r="MX138" s="629"/>
      <c r="MY138" s="629"/>
      <c r="MZ138" s="629"/>
      <c r="NA138" s="629"/>
      <c r="NB138" s="629"/>
      <c r="NC138" s="629"/>
      <c r="ND138" s="629"/>
      <c r="NE138" s="629"/>
      <c r="NF138" s="629"/>
      <c r="NG138" s="629"/>
      <c r="NH138" s="629"/>
      <c r="NI138" s="629"/>
      <c r="NJ138" s="629"/>
      <c r="NK138" s="629"/>
      <c r="NL138" s="629"/>
      <c r="NM138" s="629"/>
      <c r="NN138" s="629"/>
      <c r="NO138" s="629"/>
      <c r="NP138" s="629"/>
      <c r="NQ138" s="629"/>
      <c r="NR138" s="629"/>
      <c r="NS138" s="629"/>
      <c r="NT138" s="629"/>
      <c r="NU138" s="629"/>
      <c r="NV138" s="629"/>
      <c r="NW138" s="629"/>
      <c r="NX138" s="629"/>
      <c r="NY138" s="629"/>
      <c r="NZ138" s="629"/>
      <c r="OA138" s="629"/>
      <c r="OB138" s="629"/>
      <c r="OC138" s="629"/>
      <c r="OD138" s="629"/>
      <c r="OE138" s="629"/>
      <c r="OF138" s="629"/>
      <c r="OG138" s="629"/>
      <c r="OH138" s="629"/>
      <c r="OI138" s="629"/>
      <c r="OJ138" s="629"/>
      <c r="OK138" s="629"/>
      <c r="OL138" s="629"/>
      <c r="OM138" s="629"/>
      <c r="ON138" s="629"/>
      <c r="OO138" s="629"/>
      <c r="OP138" s="629"/>
      <c r="OQ138" s="629"/>
      <c r="OR138" s="629"/>
      <c r="OS138" s="629"/>
      <c r="OT138" s="629"/>
      <c r="OU138" s="629"/>
      <c r="OV138" s="629"/>
      <c r="OW138" s="629"/>
      <c r="OX138" s="629"/>
      <c r="OY138" s="629"/>
      <c r="OZ138" s="629"/>
      <c r="PA138" s="629"/>
      <c r="PB138" s="629"/>
      <c r="PC138" s="629"/>
      <c r="PD138" s="629"/>
      <c r="PE138" s="629"/>
      <c r="PF138" s="629"/>
      <c r="PG138" s="629"/>
      <c r="PH138" s="629"/>
      <c r="PI138" s="629"/>
      <c r="PJ138" s="629"/>
      <c r="PK138" s="629"/>
      <c r="PL138" s="629"/>
      <c r="PM138" s="629"/>
      <c r="PN138" s="629"/>
      <c r="PO138" s="629"/>
      <c r="PP138" s="629"/>
      <c r="PQ138" s="629"/>
      <c r="PR138" s="629"/>
      <c r="PS138" s="629"/>
      <c r="PT138" s="629"/>
      <c r="PU138" s="629"/>
      <c r="PV138" s="629"/>
      <c r="PW138" s="629"/>
      <c r="PX138" s="629"/>
      <c r="PY138" s="629"/>
      <c r="PZ138" s="629"/>
      <c r="QA138" s="629"/>
      <c r="QB138" s="629"/>
      <c r="QC138" s="629"/>
      <c r="QD138" s="629"/>
      <c r="QE138" s="629"/>
      <c r="QF138" s="629"/>
      <c r="QG138" s="629"/>
      <c r="QH138" s="629"/>
      <c r="QI138" s="629"/>
      <c r="QJ138" s="629"/>
      <c r="QK138" s="629"/>
      <c r="QL138" s="629"/>
      <c r="QM138" s="629"/>
      <c r="QN138" s="629"/>
      <c r="QO138" s="629"/>
      <c r="QP138" s="629"/>
      <c r="QQ138" s="629"/>
      <c r="QR138" s="629"/>
      <c r="QS138" s="629"/>
      <c r="QT138" s="629"/>
      <c r="QU138" s="629"/>
      <c r="QV138" s="629"/>
      <c r="QW138" s="629"/>
      <c r="QX138" s="629"/>
      <c r="QY138" s="629"/>
      <c r="QZ138" s="629"/>
      <c r="RA138" s="629"/>
      <c r="RB138" s="629"/>
      <c r="RC138" s="629"/>
      <c r="RD138" s="629"/>
      <c r="RE138" s="629"/>
      <c r="RF138" s="629"/>
      <c r="RG138" s="629"/>
      <c r="RH138" s="629"/>
      <c r="RI138" s="629"/>
      <c r="RJ138" s="629"/>
      <c r="RK138" s="629"/>
      <c r="RL138" s="629"/>
      <c r="RM138" s="629"/>
      <c r="RN138" s="629"/>
      <c r="RO138" s="629"/>
      <c r="RP138" s="629"/>
      <c r="RQ138" s="629"/>
      <c r="RR138" s="629"/>
      <c r="RS138" s="629"/>
      <c r="RT138" s="629"/>
      <c r="RU138" s="629"/>
      <c r="RV138" s="629"/>
      <c r="RW138" s="629"/>
      <c r="RX138" s="629"/>
      <c r="RY138" s="629"/>
      <c r="RZ138" s="629"/>
      <c r="SA138" s="629"/>
      <c r="SB138" s="629"/>
      <c r="SC138" s="629"/>
      <c r="SD138" s="629"/>
      <c r="SE138" s="629"/>
      <c r="SF138" s="629"/>
      <c r="SG138" s="629"/>
      <c r="SH138" s="629"/>
      <c r="SI138" s="629"/>
      <c r="SJ138" s="629"/>
      <c r="SK138" s="629"/>
      <c r="SL138" s="629"/>
      <c r="SM138" s="629"/>
      <c r="SN138" s="629"/>
      <c r="SO138" s="629"/>
      <c r="SP138" s="629"/>
      <c r="SQ138" s="629"/>
      <c r="SR138" s="629"/>
      <c r="SS138" s="629"/>
      <c r="ST138" s="629"/>
      <c r="SU138" s="629"/>
      <c r="SV138" s="629"/>
      <c r="SW138" s="629"/>
      <c r="SX138" s="629"/>
      <c r="SY138" s="629"/>
      <c r="SZ138" s="629"/>
      <c r="TA138" s="629"/>
      <c r="TB138" s="629"/>
      <c r="TC138" s="629"/>
      <c r="TD138" s="629"/>
      <c r="TE138" s="629"/>
      <c r="TF138" s="629"/>
      <c r="TG138" s="629"/>
      <c r="TH138" s="629"/>
      <c r="TI138" s="629"/>
      <c r="TJ138" s="629"/>
      <c r="TK138" s="629"/>
      <c r="TL138" s="629"/>
      <c r="TM138" s="629"/>
      <c r="TN138" s="629"/>
      <c r="TO138" s="629"/>
      <c r="TP138" s="629"/>
      <c r="TQ138" s="629"/>
      <c r="TR138" s="629"/>
      <c r="TS138" s="629"/>
      <c r="TT138" s="629"/>
      <c r="TU138" s="629"/>
      <c r="TV138" s="629"/>
      <c r="TW138" s="629"/>
      <c r="TX138" s="629"/>
      <c r="TY138" s="629"/>
      <c r="TZ138" s="629"/>
      <c r="UA138" s="629"/>
      <c r="UB138" s="629"/>
      <c r="UC138" s="629"/>
      <c r="UD138" s="629"/>
      <c r="UE138" s="629"/>
      <c r="UF138" s="629"/>
      <c r="UG138" s="629"/>
      <c r="UH138" s="629"/>
      <c r="UI138" s="629"/>
      <c r="UJ138" s="629"/>
      <c r="UK138" s="629"/>
      <c r="UL138" s="629"/>
      <c r="UM138" s="629"/>
      <c r="UN138" s="629"/>
      <c r="UO138" s="629"/>
      <c r="UP138" s="629"/>
      <c r="UQ138" s="629"/>
      <c r="UR138" s="629"/>
      <c r="US138" s="629"/>
      <c r="UT138" s="629"/>
      <c r="UU138" s="629"/>
      <c r="UV138" s="629"/>
      <c r="UW138" s="629"/>
      <c r="UX138" s="629"/>
      <c r="UY138" s="629"/>
      <c r="UZ138" s="629"/>
      <c r="VA138" s="629"/>
      <c r="VB138" s="629"/>
      <c r="VC138" s="629"/>
      <c r="VD138" s="629"/>
      <c r="VE138" s="629"/>
      <c r="VF138" s="629"/>
      <c r="VG138" s="629"/>
      <c r="VH138" s="629"/>
      <c r="VI138" s="629"/>
      <c r="VJ138" s="629"/>
      <c r="VK138" s="629"/>
      <c r="VL138" s="629"/>
      <c r="VM138" s="629"/>
      <c r="VN138" s="629"/>
      <c r="VO138" s="629"/>
      <c r="VP138" s="629"/>
      <c r="VQ138" s="629"/>
      <c r="VR138" s="629"/>
      <c r="VS138" s="629"/>
      <c r="VT138" s="629"/>
      <c r="VU138" s="629"/>
      <c r="VV138" s="629"/>
      <c r="VW138" s="629"/>
      <c r="VX138" s="629"/>
      <c r="VY138" s="629"/>
      <c r="VZ138" s="629"/>
      <c r="WA138" s="629"/>
      <c r="WB138" s="629"/>
      <c r="WC138" s="629"/>
      <c r="WD138" s="629"/>
      <c r="WE138" s="629"/>
      <c r="WF138" s="629"/>
      <c r="WG138" s="629"/>
      <c r="WH138" s="629"/>
      <c r="WI138" s="629"/>
      <c r="WJ138" s="629"/>
      <c r="WK138" s="629"/>
      <c r="WL138" s="629"/>
      <c r="WM138" s="629"/>
      <c r="WN138" s="629"/>
      <c r="WO138" s="629"/>
      <c r="WP138" s="629"/>
      <c r="WQ138" s="629"/>
      <c r="WR138" s="629"/>
      <c r="WS138" s="629"/>
      <c r="WT138" s="629"/>
      <c r="WU138" s="629"/>
      <c r="WV138" s="629"/>
      <c r="WW138" s="629"/>
      <c r="WX138" s="629"/>
      <c r="WY138" s="629"/>
      <c r="WZ138" s="629"/>
      <c r="XA138" s="629"/>
      <c r="XB138" s="629"/>
      <c r="XC138" s="629"/>
      <c r="XD138" s="629"/>
      <c r="XE138" s="629"/>
      <c r="XF138" s="629"/>
      <c r="XG138" s="629"/>
      <c r="XH138" s="629"/>
      <c r="XI138" s="629"/>
      <c r="XJ138" s="629"/>
      <c r="XK138" s="629"/>
      <c r="XL138" s="629"/>
      <c r="XM138" s="629"/>
      <c r="XN138" s="629"/>
      <c r="XO138" s="629"/>
      <c r="XP138" s="629"/>
      <c r="XQ138" s="629"/>
      <c r="XR138" s="629"/>
      <c r="XS138" s="629"/>
      <c r="XT138" s="629"/>
      <c r="XU138" s="629"/>
      <c r="XV138" s="629"/>
      <c r="XW138" s="629"/>
      <c r="XX138" s="629"/>
      <c r="XY138" s="629"/>
      <c r="XZ138" s="629"/>
      <c r="YA138" s="629"/>
      <c r="YB138" s="629"/>
      <c r="YC138" s="629"/>
      <c r="YD138" s="629"/>
      <c r="YE138" s="629"/>
      <c r="YF138" s="629"/>
      <c r="YG138" s="629"/>
      <c r="YH138" s="629"/>
      <c r="YI138" s="629"/>
      <c r="YJ138" s="629"/>
      <c r="YK138" s="629"/>
      <c r="YL138" s="629"/>
      <c r="YM138" s="629"/>
      <c r="YN138" s="629"/>
      <c r="YO138" s="629"/>
      <c r="YP138" s="629"/>
      <c r="YQ138" s="629"/>
      <c r="YR138" s="629"/>
      <c r="YS138" s="629"/>
      <c r="YT138" s="629"/>
      <c r="YU138" s="629"/>
      <c r="YV138" s="629"/>
      <c r="YW138" s="629"/>
      <c r="YX138" s="629"/>
      <c r="YY138" s="629"/>
      <c r="YZ138" s="629"/>
      <c r="ZA138" s="629"/>
      <c r="ZB138" s="629"/>
      <c r="ZC138" s="629"/>
      <c r="ZD138" s="629"/>
      <c r="ZE138" s="629"/>
      <c r="ZF138" s="629"/>
      <c r="ZG138" s="629"/>
      <c r="ZH138" s="629"/>
      <c r="ZI138" s="629"/>
      <c r="ZJ138" s="629"/>
      <c r="ZK138" s="629"/>
      <c r="ZL138" s="629"/>
      <c r="ZM138" s="629"/>
      <c r="ZN138" s="629"/>
      <c r="ZO138" s="629"/>
      <c r="ZP138" s="629"/>
      <c r="ZQ138" s="629"/>
      <c r="ZR138" s="629"/>
      <c r="ZS138" s="629"/>
      <c r="ZT138" s="629"/>
      <c r="ZU138" s="629"/>
      <c r="ZV138" s="629"/>
      <c r="ZW138" s="629"/>
      <c r="ZX138" s="629"/>
      <c r="ZY138" s="629"/>
      <c r="ZZ138" s="629"/>
      <c r="AAA138" s="629"/>
      <c r="AAB138" s="629"/>
      <c r="AAC138" s="629"/>
      <c r="AAD138" s="629"/>
      <c r="AAE138" s="629"/>
      <c r="AAF138" s="629"/>
      <c r="AAG138" s="629"/>
      <c r="AAH138" s="629"/>
      <c r="AAI138" s="629"/>
      <c r="AAJ138" s="629"/>
      <c r="AAK138" s="629"/>
      <c r="AAL138" s="629"/>
      <c r="AAM138" s="629"/>
      <c r="AAN138" s="629"/>
      <c r="AAO138" s="629"/>
      <c r="AAP138" s="629"/>
      <c r="AAQ138" s="629"/>
      <c r="AAR138" s="629"/>
      <c r="AAS138" s="629"/>
      <c r="AAT138" s="629"/>
      <c r="AAU138" s="629"/>
      <c r="AAV138" s="629"/>
      <c r="AAW138" s="629"/>
      <c r="AAX138" s="629"/>
      <c r="AAY138" s="629"/>
      <c r="AAZ138" s="629"/>
      <c r="ABA138" s="629"/>
      <c r="ABB138" s="629"/>
      <c r="ABC138" s="629"/>
      <c r="ABD138" s="629"/>
      <c r="ABE138" s="629"/>
      <c r="ABF138" s="629"/>
      <c r="ABG138" s="629"/>
      <c r="ABH138" s="629"/>
      <c r="ABI138" s="629"/>
      <c r="ABJ138" s="629"/>
      <c r="ABK138" s="629"/>
      <c r="ABL138" s="629"/>
      <c r="ABM138" s="629"/>
      <c r="ABN138" s="629"/>
      <c r="ABO138" s="629"/>
      <c r="ABP138" s="629"/>
      <c r="ABQ138" s="629"/>
      <c r="ABR138" s="629"/>
      <c r="ABS138" s="629"/>
      <c r="ABT138" s="629"/>
      <c r="ABU138" s="629"/>
      <c r="ABV138" s="629"/>
      <c r="ABW138" s="629"/>
      <c r="ABX138" s="629"/>
      <c r="ABY138" s="629"/>
      <c r="ABZ138" s="629"/>
      <c r="ACA138" s="629"/>
      <c r="ACB138" s="629"/>
      <c r="ACC138" s="629"/>
      <c r="ACD138" s="629"/>
      <c r="ACE138" s="629"/>
      <c r="ACF138" s="629"/>
      <c r="ACG138" s="629"/>
      <c r="ACH138" s="629"/>
      <c r="ACI138" s="629"/>
      <c r="ACJ138" s="629"/>
      <c r="ACK138" s="629"/>
      <c r="ACL138" s="629"/>
      <c r="ACM138" s="629"/>
      <c r="ACN138" s="629"/>
      <c r="ACO138" s="629"/>
      <c r="ACP138" s="629"/>
      <c r="ACQ138" s="629"/>
      <c r="ACR138" s="629"/>
      <c r="ACS138" s="629"/>
      <c r="ACT138" s="629"/>
      <c r="ACU138" s="629"/>
      <c r="ACV138" s="629"/>
      <c r="ACW138" s="629"/>
      <c r="ACX138" s="629"/>
      <c r="ACY138" s="629"/>
      <c r="ACZ138" s="629"/>
      <c r="ADA138" s="629"/>
      <c r="ADB138" s="629"/>
      <c r="ADC138" s="629"/>
      <c r="ADD138" s="629"/>
      <c r="ADE138" s="629"/>
      <c r="ADF138" s="629"/>
      <c r="ADG138" s="629"/>
      <c r="ADH138" s="629"/>
      <c r="ADI138" s="629"/>
      <c r="ADJ138" s="629"/>
      <c r="ADK138" s="629"/>
      <c r="ADL138" s="629"/>
      <c r="ADM138" s="629"/>
      <c r="ADN138" s="629"/>
      <c r="ADO138" s="629"/>
      <c r="ADP138" s="629"/>
      <c r="ADQ138" s="629"/>
      <c r="ADR138" s="629"/>
      <c r="ADS138" s="629"/>
      <c r="ADT138" s="629"/>
      <c r="ADU138" s="629"/>
      <c r="ADV138" s="629"/>
      <c r="ADW138" s="629"/>
      <c r="ADX138" s="629"/>
      <c r="ADY138" s="629"/>
      <c r="ADZ138" s="629"/>
      <c r="AEA138" s="629"/>
      <c r="AEB138" s="629"/>
      <c r="AEC138" s="629"/>
      <c r="AED138" s="629"/>
      <c r="AEE138" s="629"/>
      <c r="AEF138" s="629"/>
      <c r="AEG138" s="629"/>
      <c r="AEH138" s="629"/>
      <c r="AEI138" s="629"/>
      <c r="AEJ138" s="629"/>
      <c r="AEK138" s="629"/>
      <c r="AEL138" s="629"/>
      <c r="AEM138" s="629"/>
      <c r="AEN138" s="629"/>
      <c r="AEO138" s="629"/>
      <c r="AEP138" s="629"/>
      <c r="AEQ138" s="629"/>
      <c r="AER138" s="629"/>
      <c r="AES138" s="629"/>
      <c r="AET138" s="629"/>
      <c r="AEU138" s="629"/>
      <c r="AEV138" s="629"/>
      <c r="AEW138" s="629"/>
      <c r="AEX138" s="629"/>
      <c r="AEY138" s="629"/>
      <c r="AEZ138" s="629"/>
      <c r="AFA138" s="629"/>
      <c r="AFB138" s="629"/>
      <c r="AFC138" s="629"/>
      <c r="AFD138" s="629"/>
      <c r="AFE138" s="629"/>
      <c r="AFF138" s="629"/>
      <c r="AFG138" s="629"/>
      <c r="AFH138" s="629"/>
      <c r="AFI138" s="629"/>
      <c r="AFJ138" s="629"/>
      <c r="AFK138" s="629"/>
      <c r="AFL138" s="629"/>
      <c r="AFM138" s="629"/>
      <c r="AFN138" s="629"/>
      <c r="AFO138" s="629"/>
      <c r="AFP138" s="629"/>
      <c r="AFQ138" s="629"/>
      <c r="AFR138" s="629"/>
      <c r="AFS138" s="629"/>
      <c r="AFT138" s="629"/>
      <c r="AFU138" s="629"/>
      <c r="AFV138" s="629"/>
      <c r="AFW138" s="629"/>
      <c r="AFX138" s="629"/>
      <c r="AFY138" s="629"/>
      <c r="AFZ138" s="629"/>
      <c r="AGA138" s="629"/>
      <c r="AGB138" s="629"/>
      <c r="AGC138" s="629"/>
      <c r="AGD138" s="629"/>
      <c r="AGE138" s="629"/>
      <c r="AGF138" s="629"/>
      <c r="AGG138" s="629"/>
      <c r="AGH138" s="629"/>
      <c r="AGI138" s="629"/>
      <c r="AGJ138" s="629"/>
      <c r="AGK138" s="629"/>
      <c r="AGL138" s="629"/>
      <c r="AGM138" s="629"/>
      <c r="AGN138" s="629"/>
      <c r="AGO138" s="629"/>
      <c r="AGP138" s="629"/>
      <c r="AGQ138" s="629"/>
      <c r="AGR138" s="629"/>
      <c r="AGS138" s="629"/>
      <c r="AGT138" s="629"/>
      <c r="AGU138" s="629"/>
      <c r="AGV138" s="629"/>
      <c r="AGW138" s="629"/>
      <c r="AGX138" s="629"/>
      <c r="AGY138" s="629"/>
      <c r="AGZ138" s="629"/>
      <c r="AHA138" s="629"/>
      <c r="AHB138" s="629"/>
      <c r="AHC138" s="629"/>
      <c r="AHD138" s="629"/>
      <c r="AHE138" s="629"/>
      <c r="AHF138" s="629"/>
      <c r="AHG138" s="629"/>
      <c r="AHH138" s="629"/>
      <c r="AHI138" s="629"/>
      <c r="AHJ138" s="629"/>
      <c r="AHK138" s="629"/>
      <c r="AHL138" s="629"/>
      <c r="AHM138" s="629"/>
      <c r="AHN138" s="629"/>
      <c r="AHO138" s="629"/>
      <c r="AHP138" s="629"/>
      <c r="AHQ138" s="629"/>
      <c r="AHR138" s="629"/>
      <c r="AHS138" s="629"/>
      <c r="AHT138" s="629"/>
      <c r="AHU138" s="629"/>
      <c r="AHV138" s="629"/>
      <c r="AHW138" s="629"/>
      <c r="AHX138" s="629"/>
      <c r="AHY138" s="629"/>
      <c r="AHZ138" s="629"/>
      <c r="AIA138" s="629"/>
      <c r="AIB138" s="629"/>
      <c r="AIC138" s="629"/>
      <c r="AID138" s="629"/>
      <c r="AIE138" s="629"/>
      <c r="AIF138" s="629"/>
      <c r="AIG138" s="629"/>
      <c r="AIH138" s="629"/>
      <c r="AII138" s="629"/>
    </row>
    <row r="139" spans="1:919" s="498" customFormat="1" ht="31.75" customHeight="1" x14ac:dyDescent="0.75">
      <c r="A139" s="2034"/>
      <c r="B139" s="2034"/>
      <c r="C139" s="534">
        <v>17.5</v>
      </c>
      <c r="D139" s="764" t="s">
        <v>47</v>
      </c>
      <c r="E139" s="536" t="s">
        <v>25</v>
      </c>
      <c r="F139" s="536" t="s">
        <v>12</v>
      </c>
      <c r="G139" s="538">
        <f t="array" ref="G139">INDEX('Salary . staff rates'!$A$6:$C$28,MATCH(1,('Salary . staff rates'!$A$6:$A$28=MNO!E139)*('Salary . staff rates'!$B$6:$B$28=MNO!F139),0),3)</f>
        <v>75000</v>
      </c>
      <c r="H139" s="537">
        <f t="shared" si="217"/>
        <v>526.31578947368428</v>
      </c>
      <c r="I139" s="538" t="s">
        <v>0</v>
      </c>
      <c r="J139" s="539" t="s">
        <v>0</v>
      </c>
      <c r="K139" s="542">
        <v>8</v>
      </c>
      <c r="L139" s="541">
        <f>IF(K139="N/A","",H139*K139)</f>
        <v>4210.5263157894742</v>
      </c>
      <c r="M139" s="655" t="s">
        <v>31</v>
      </c>
      <c r="N139" s="541">
        <f>IF(M139="Yes",L139*'Salary . staff rates'!$C$34,0)</f>
        <v>0</v>
      </c>
      <c r="O139" s="661"/>
      <c r="P139" s="662">
        <v>1</v>
      </c>
      <c r="Q139" s="662">
        <v>1</v>
      </c>
      <c r="R139" s="545"/>
      <c r="S139" s="761">
        <v>1</v>
      </c>
      <c r="T139" s="546">
        <f t="shared" si="231"/>
        <v>1</v>
      </c>
      <c r="U139" s="546">
        <f t="shared" si="232"/>
        <v>1</v>
      </c>
      <c r="W139" s="662"/>
      <c r="Y139" s="1011">
        <f t="shared" si="218"/>
        <v>4210.5263157894742</v>
      </c>
      <c r="Z139" s="1011">
        <f t="shared" si="219"/>
        <v>0</v>
      </c>
      <c r="AB139" s="1011">
        <f t="shared" si="220"/>
        <v>4210.5263157894742</v>
      </c>
      <c r="AC139" s="1011">
        <f t="shared" si="221"/>
        <v>0</v>
      </c>
      <c r="AD139" s="714"/>
      <c r="AE139" s="1011">
        <f t="shared" si="222"/>
        <v>4210.5263157894742</v>
      </c>
      <c r="AF139" s="1011">
        <f t="shared" si="223"/>
        <v>0</v>
      </c>
      <c r="AH139" s="1011">
        <f t="shared" si="224"/>
        <v>4210.5263157894742</v>
      </c>
      <c r="AI139" s="1011">
        <f t="shared" si="225"/>
        <v>0</v>
      </c>
      <c r="AJ139" s="714"/>
      <c r="AL139" s="548"/>
      <c r="AN139" s="1011">
        <f t="shared" si="226"/>
        <v>4210.5263157894742</v>
      </c>
      <c r="AO139" s="1011">
        <f t="shared" si="227"/>
        <v>0</v>
      </c>
      <c r="AP139" s="547"/>
      <c r="AQ139" s="1011">
        <f t="shared" si="228"/>
        <v>4210.5263157894742</v>
      </c>
      <c r="AR139" s="1011">
        <f t="shared" si="229"/>
        <v>0</v>
      </c>
      <c r="AS139" s="629"/>
      <c r="AT139" s="629"/>
      <c r="AU139" s="629"/>
      <c r="AV139" s="629"/>
      <c r="AW139" s="629"/>
      <c r="AX139" s="629"/>
      <c r="AY139" s="629"/>
      <c r="AZ139" s="629"/>
      <c r="BA139" s="629"/>
      <c r="BB139" s="629"/>
      <c r="BC139" s="629"/>
      <c r="BD139" s="629"/>
      <c r="BE139" s="629"/>
      <c r="BF139" s="629"/>
      <c r="BG139" s="629"/>
      <c r="BH139" s="629"/>
      <c r="BI139" s="629"/>
      <c r="BJ139" s="629"/>
      <c r="BK139" s="629"/>
      <c r="BL139" s="629"/>
      <c r="BM139" s="629"/>
      <c r="BN139" s="629"/>
      <c r="BO139" s="629"/>
      <c r="BP139" s="629"/>
      <c r="BQ139" s="629"/>
      <c r="BR139" s="629"/>
      <c r="BS139" s="629"/>
      <c r="BT139" s="629"/>
      <c r="BU139" s="629"/>
      <c r="BV139" s="629"/>
      <c r="BW139" s="629"/>
      <c r="BX139" s="629"/>
      <c r="BY139" s="629"/>
      <c r="BZ139" s="629"/>
      <c r="CA139" s="629"/>
      <c r="CB139" s="629"/>
      <c r="CC139" s="629"/>
      <c r="CD139" s="629"/>
      <c r="CE139" s="629"/>
      <c r="CF139" s="629"/>
      <c r="CG139" s="629"/>
      <c r="CH139" s="629"/>
      <c r="CI139" s="629"/>
      <c r="CJ139" s="629"/>
      <c r="CK139" s="629"/>
      <c r="CL139" s="629"/>
      <c r="CM139" s="629"/>
      <c r="CN139" s="629"/>
      <c r="CO139" s="629"/>
      <c r="CP139" s="629"/>
      <c r="CQ139" s="629"/>
      <c r="CR139" s="629"/>
      <c r="CS139" s="629"/>
      <c r="CT139" s="629"/>
      <c r="CU139" s="629"/>
      <c r="CV139" s="629"/>
      <c r="CW139" s="629"/>
      <c r="CX139" s="629"/>
      <c r="CY139" s="629"/>
      <c r="CZ139" s="629"/>
      <c r="DA139" s="629"/>
      <c r="DB139" s="629"/>
      <c r="DC139" s="629"/>
      <c r="DD139" s="629"/>
      <c r="DE139" s="629"/>
      <c r="DF139" s="629"/>
      <c r="DG139" s="629"/>
      <c r="DH139" s="629"/>
      <c r="DI139" s="629"/>
      <c r="DJ139" s="629"/>
      <c r="DK139" s="629"/>
      <c r="DL139" s="629"/>
      <c r="DM139" s="629"/>
      <c r="DN139" s="629"/>
      <c r="DO139" s="629"/>
      <c r="DP139" s="629"/>
      <c r="DQ139" s="629"/>
      <c r="DR139" s="629"/>
      <c r="DS139" s="629"/>
      <c r="DT139" s="629"/>
      <c r="DU139" s="629"/>
      <c r="DV139" s="629"/>
      <c r="DW139" s="629"/>
      <c r="DX139" s="629"/>
      <c r="DY139" s="629"/>
      <c r="DZ139" s="629"/>
      <c r="EA139" s="629"/>
      <c r="EB139" s="629"/>
      <c r="EC139" s="629"/>
      <c r="ED139" s="629"/>
      <c r="EE139" s="629"/>
      <c r="EF139" s="629"/>
      <c r="EG139" s="629"/>
      <c r="EH139" s="629"/>
      <c r="EI139" s="629"/>
      <c r="EJ139" s="629"/>
      <c r="EK139" s="629"/>
      <c r="EL139" s="629"/>
      <c r="EM139" s="629"/>
      <c r="EN139" s="629"/>
      <c r="EO139" s="629"/>
      <c r="EP139" s="629"/>
      <c r="EQ139" s="629"/>
      <c r="ER139" s="629"/>
      <c r="ES139" s="629"/>
      <c r="ET139" s="629"/>
      <c r="EU139" s="629"/>
      <c r="EV139" s="629"/>
      <c r="EW139" s="629"/>
      <c r="EX139" s="629"/>
      <c r="EY139" s="629"/>
      <c r="EZ139" s="629"/>
      <c r="FA139" s="629"/>
      <c r="FB139" s="629"/>
      <c r="FC139" s="629"/>
      <c r="FD139" s="629"/>
      <c r="FE139" s="629"/>
      <c r="FF139" s="629"/>
      <c r="FG139" s="629"/>
      <c r="FH139" s="629"/>
      <c r="FI139" s="629"/>
      <c r="FJ139" s="629"/>
      <c r="FK139" s="629"/>
      <c r="FL139" s="629"/>
      <c r="FM139" s="629"/>
      <c r="FN139" s="629"/>
      <c r="FO139" s="629"/>
      <c r="FP139" s="629"/>
      <c r="FQ139" s="629"/>
      <c r="FR139" s="629"/>
      <c r="FS139" s="629"/>
      <c r="FT139" s="629"/>
      <c r="FU139" s="629"/>
      <c r="FV139" s="629"/>
      <c r="FW139" s="629"/>
      <c r="FX139" s="629"/>
      <c r="FY139" s="629"/>
      <c r="FZ139" s="629"/>
      <c r="GA139" s="629"/>
      <c r="GB139" s="629"/>
      <c r="GC139" s="629"/>
      <c r="GD139" s="629"/>
      <c r="GE139" s="629"/>
      <c r="GF139" s="629"/>
      <c r="GG139" s="629"/>
      <c r="GH139" s="629"/>
      <c r="GI139" s="629"/>
      <c r="GJ139" s="629"/>
      <c r="GK139" s="629"/>
      <c r="GL139" s="629"/>
      <c r="GM139" s="629"/>
      <c r="GN139" s="629"/>
      <c r="GO139" s="629"/>
      <c r="GP139" s="629"/>
      <c r="GQ139" s="629"/>
      <c r="GR139" s="629"/>
      <c r="GS139" s="629"/>
      <c r="GT139" s="629"/>
      <c r="GU139" s="629"/>
      <c r="GV139" s="629"/>
      <c r="GW139" s="629"/>
      <c r="GX139" s="629"/>
      <c r="GY139" s="629"/>
      <c r="GZ139" s="629"/>
      <c r="HA139" s="629"/>
      <c r="HB139" s="629"/>
      <c r="HC139" s="629"/>
      <c r="HD139" s="629"/>
      <c r="HE139" s="629"/>
      <c r="HF139" s="629"/>
      <c r="HG139" s="629"/>
      <c r="HH139" s="629"/>
      <c r="HI139" s="629"/>
      <c r="HJ139" s="629"/>
      <c r="HK139" s="629"/>
      <c r="HL139" s="629"/>
      <c r="HM139" s="629"/>
      <c r="HN139" s="629"/>
      <c r="HO139" s="629"/>
      <c r="HP139" s="629"/>
      <c r="HQ139" s="629"/>
      <c r="HR139" s="629"/>
      <c r="HS139" s="629"/>
      <c r="HT139" s="629"/>
      <c r="HU139" s="629"/>
      <c r="HV139" s="629"/>
      <c r="HW139" s="629"/>
      <c r="HX139" s="629"/>
      <c r="HY139" s="629"/>
      <c r="HZ139" s="629"/>
      <c r="IA139" s="629"/>
      <c r="IB139" s="629"/>
      <c r="IC139" s="629"/>
      <c r="ID139" s="629"/>
      <c r="IE139" s="629"/>
      <c r="IF139" s="629"/>
      <c r="IG139" s="629"/>
      <c r="IH139" s="629"/>
      <c r="II139" s="629"/>
      <c r="IJ139" s="629"/>
      <c r="IK139" s="629"/>
      <c r="IL139" s="629"/>
      <c r="IM139" s="629"/>
      <c r="IN139" s="629"/>
      <c r="IO139" s="629"/>
      <c r="IP139" s="629"/>
      <c r="IQ139" s="629"/>
      <c r="IR139" s="629"/>
      <c r="IS139" s="629"/>
      <c r="IT139" s="629"/>
      <c r="IU139" s="629"/>
      <c r="IV139" s="629"/>
      <c r="IW139" s="629"/>
      <c r="IX139" s="629"/>
      <c r="IY139" s="629"/>
      <c r="IZ139" s="629"/>
      <c r="JA139" s="629"/>
      <c r="JB139" s="629"/>
      <c r="JC139" s="629"/>
      <c r="JD139" s="629"/>
      <c r="JE139" s="629"/>
      <c r="JF139" s="629"/>
      <c r="JG139" s="629"/>
      <c r="JH139" s="629"/>
      <c r="JI139" s="629"/>
      <c r="JJ139" s="629"/>
      <c r="JK139" s="629"/>
      <c r="JL139" s="629"/>
      <c r="JM139" s="629"/>
      <c r="JN139" s="629"/>
      <c r="JO139" s="629"/>
      <c r="JP139" s="629"/>
      <c r="JQ139" s="629"/>
      <c r="JR139" s="629"/>
      <c r="JS139" s="629"/>
      <c r="JT139" s="629"/>
      <c r="JU139" s="629"/>
      <c r="JV139" s="629"/>
      <c r="JW139" s="629"/>
      <c r="JX139" s="629"/>
      <c r="JY139" s="629"/>
      <c r="JZ139" s="629"/>
      <c r="KA139" s="629"/>
      <c r="KB139" s="629"/>
      <c r="KC139" s="629"/>
      <c r="KD139" s="629"/>
      <c r="KE139" s="629"/>
      <c r="KF139" s="629"/>
      <c r="KG139" s="629"/>
      <c r="KH139" s="629"/>
      <c r="KI139" s="629"/>
      <c r="KJ139" s="629"/>
      <c r="KK139" s="629"/>
      <c r="KL139" s="629"/>
      <c r="KM139" s="629"/>
      <c r="KN139" s="629"/>
      <c r="KO139" s="629"/>
      <c r="KP139" s="629"/>
      <c r="KQ139" s="629"/>
      <c r="KR139" s="629"/>
      <c r="KS139" s="629"/>
      <c r="KT139" s="629"/>
      <c r="KU139" s="629"/>
      <c r="KV139" s="629"/>
      <c r="KW139" s="629"/>
      <c r="KX139" s="629"/>
      <c r="KY139" s="629"/>
      <c r="KZ139" s="629"/>
      <c r="LA139" s="629"/>
      <c r="LB139" s="629"/>
      <c r="LC139" s="629"/>
      <c r="LD139" s="629"/>
      <c r="LE139" s="629"/>
      <c r="LF139" s="629"/>
      <c r="LG139" s="629"/>
      <c r="LH139" s="629"/>
      <c r="LI139" s="629"/>
      <c r="LJ139" s="629"/>
      <c r="LK139" s="629"/>
      <c r="LL139" s="629"/>
      <c r="LM139" s="629"/>
      <c r="LN139" s="629"/>
      <c r="LO139" s="629"/>
      <c r="LP139" s="629"/>
      <c r="LQ139" s="629"/>
      <c r="LR139" s="629"/>
      <c r="LS139" s="629"/>
      <c r="LT139" s="629"/>
      <c r="LU139" s="629"/>
      <c r="LV139" s="629"/>
      <c r="LW139" s="629"/>
      <c r="LX139" s="629"/>
      <c r="LY139" s="629"/>
      <c r="LZ139" s="629"/>
      <c r="MA139" s="629"/>
      <c r="MB139" s="629"/>
      <c r="MC139" s="629"/>
      <c r="MD139" s="629"/>
      <c r="ME139" s="629"/>
      <c r="MF139" s="629"/>
      <c r="MG139" s="629"/>
      <c r="MH139" s="629"/>
      <c r="MI139" s="629"/>
      <c r="MJ139" s="629"/>
      <c r="MK139" s="629"/>
      <c r="ML139" s="629"/>
      <c r="MM139" s="629"/>
      <c r="MN139" s="629"/>
      <c r="MO139" s="629"/>
      <c r="MP139" s="629"/>
      <c r="MQ139" s="629"/>
      <c r="MR139" s="629"/>
      <c r="MS139" s="629"/>
      <c r="MT139" s="629"/>
      <c r="MU139" s="629"/>
      <c r="MV139" s="629"/>
      <c r="MW139" s="629"/>
      <c r="MX139" s="629"/>
      <c r="MY139" s="629"/>
      <c r="MZ139" s="629"/>
      <c r="NA139" s="629"/>
      <c r="NB139" s="629"/>
      <c r="NC139" s="629"/>
      <c r="ND139" s="629"/>
      <c r="NE139" s="629"/>
      <c r="NF139" s="629"/>
      <c r="NG139" s="629"/>
      <c r="NH139" s="629"/>
      <c r="NI139" s="629"/>
      <c r="NJ139" s="629"/>
      <c r="NK139" s="629"/>
      <c r="NL139" s="629"/>
      <c r="NM139" s="629"/>
      <c r="NN139" s="629"/>
      <c r="NO139" s="629"/>
      <c r="NP139" s="629"/>
      <c r="NQ139" s="629"/>
      <c r="NR139" s="629"/>
      <c r="NS139" s="629"/>
      <c r="NT139" s="629"/>
      <c r="NU139" s="629"/>
      <c r="NV139" s="629"/>
      <c r="NW139" s="629"/>
      <c r="NX139" s="629"/>
      <c r="NY139" s="629"/>
      <c r="NZ139" s="629"/>
      <c r="OA139" s="629"/>
      <c r="OB139" s="629"/>
      <c r="OC139" s="629"/>
      <c r="OD139" s="629"/>
      <c r="OE139" s="629"/>
      <c r="OF139" s="629"/>
      <c r="OG139" s="629"/>
      <c r="OH139" s="629"/>
      <c r="OI139" s="629"/>
      <c r="OJ139" s="629"/>
      <c r="OK139" s="629"/>
      <c r="OL139" s="629"/>
      <c r="OM139" s="629"/>
      <c r="ON139" s="629"/>
      <c r="OO139" s="629"/>
      <c r="OP139" s="629"/>
      <c r="OQ139" s="629"/>
      <c r="OR139" s="629"/>
      <c r="OS139" s="629"/>
      <c r="OT139" s="629"/>
      <c r="OU139" s="629"/>
      <c r="OV139" s="629"/>
      <c r="OW139" s="629"/>
      <c r="OX139" s="629"/>
      <c r="OY139" s="629"/>
      <c r="OZ139" s="629"/>
      <c r="PA139" s="629"/>
      <c r="PB139" s="629"/>
      <c r="PC139" s="629"/>
      <c r="PD139" s="629"/>
      <c r="PE139" s="629"/>
      <c r="PF139" s="629"/>
      <c r="PG139" s="629"/>
      <c r="PH139" s="629"/>
      <c r="PI139" s="629"/>
      <c r="PJ139" s="629"/>
      <c r="PK139" s="629"/>
      <c r="PL139" s="629"/>
      <c r="PM139" s="629"/>
      <c r="PN139" s="629"/>
      <c r="PO139" s="629"/>
      <c r="PP139" s="629"/>
      <c r="PQ139" s="629"/>
      <c r="PR139" s="629"/>
      <c r="PS139" s="629"/>
      <c r="PT139" s="629"/>
      <c r="PU139" s="629"/>
      <c r="PV139" s="629"/>
      <c r="PW139" s="629"/>
      <c r="PX139" s="629"/>
      <c r="PY139" s="629"/>
      <c r="PZ139" s="629"/>
      <c r="QA139" s="629"/>
      <c r="QB139" s="629"/>
      <c r="QC139" s="629"/>
      <c r="QD139" s="629"/>
      <c r="QE139" s="629"/>
      <c r="QF139" s="629"/>
      <c r="QG139" s="629"/>
      <c r="QH139" s="629"/>
      <c r="QI139" s="629"/>
      <c r="QJ139" s="629"/>
      <c r="QK139" s="629"/>
      <c r="QL139" s="629"/>
      <c r="QM139" s="629"/>
      <c r="QN139" s="629"/>
      <c r="QO139" s="629"/>
      <c r="QP139" s="629"/>
      <c r="QQ139" s="629"/>
      <c r="QR139" s="629"/>
      <c r="QS139" s="629"/>
      <c r="QT139" s="629"/>
      <c r="QU139" s="629"/>
      <c r="QV139" s="629"/>
      <c r="QW139" s="629"/>
      <c r="QX139" s="629"/>
      <c r="QY139" s="629"/>
      <c r="QZ139" s="629"/>
      <c r="RA139" s="629"/>
      <c r="RB139" s="629"/>
      <c r="RC139" s="629"/>
      <c r="RD139" s="629"/>
      <c r="RE139" s="629"/>
      <c r="RF139" s="629"/>
      <c r="RG139" s="629"/>
      <c r="RH139" s="629"/>
      <c r="RI139" s="629"/>
      <c r="RJ139" s="629"/>
      <c r="RK139" s="629"/>
      <c r="RL139" s="629"/>
      <c r="RM139" s="629"/>
      <c r="RN139" s="629"/>
      <c r="RO139" s="629"/>
      <c r="RP139" s="629"/>
      <c r="RQ139" s="629"/>
      <c r="RR139" s="629"/>
      <c r="RS139" s="629"/>
      <c r="RT139" s="629"/>
      <c r="RU139" s="629"/>
      <c r="RV139" s="629"/>
      <c r="RW139" s="629"/>
      <c r="RX139" s="629"/>
      <c r="RY139" s="629"/>
      <c r="RZ139" s="629"/>
      <c r="SA139" s="629"/>
      <c r="SB139" s="629"/>
      <c r="SC139" s="629"/>
      <c r="SD139" s="629"/>
      <c r="SE139" s="629"/>
      <c r="SF139" s="629"/>
      <c r="SG139" s="629"/>
      <c r="SH139" s="629"/>
      <c r="SI139" s="629"/>
      <c r="SJ139" s="629"/>
      <c r="SK139" s="629"/>
      <c r="SL139" s="629"/>
      <c r="SM139" s="629"/>
      <c r="SN139" s="629"/>
      <c r="SO139" s="629"/>
      <c r="SP139" s="629"/>
      <c r="SQ139" s="629"/>
      <c r="SR139" s="629"/>
      <c r="SS139" s="629"/>
      <c r="ST139" s="629"/>
      <c r="SU139" s="629"/>
      <c r="SV139" s="629"/>
      <c r="SW139" s="629"/>
      <c r="SX139" s="629"/>
      <c r="SY139" s="629"/>
      <c r="SZ139" s="629"/>
      <c r="TA139" s="629"/>
      <c r="TB139" s="629"/>
      <c r="TC139" s="629"/>
      <c r="TD139" s="629"/>
      <c r="TE139" s="629"/>
      <c r="TF139" s="629"/>
      <c r="TG139" s="629"/>
      <c r="TH139" s="629"/>
      <c r="TI139" s="629"/>
      <c r="TJ139" s="629"/>
      <c r="TK139" s="629"/>
      <c r="TL139" s="629"/>
      <c r="TM139" s="629"/>
      <c r="TN139" s="629"/>
      <c r="TO139" s="629"/>
      <c r="TP139" s="629"/>
      <c r="TQ139" s="629"/>
      <c r="TR139" s="629"/>
      <c r="TS139" s="629"/>
      <c r="TT139" s="629"/>
      <c r="TU139" s="629"/>
      <c r="TV139" s="629"/>
      <c r="TW139" s="629"/>
      <c r="TX139" s="629"/>
      <c r="TY139" s="629"/>
      <c r="TZ139" s="629"/>
      <c r="UA139" s="629"/>
      <c r="UB139" s="629"/>
      <c r="UC139" s="629"/>
      <c r="UD139" s="629"/>
      <c r="UE139" s="629"/>
      <c r="UF139" s="629"/>
      <c r="UG139" s="629"/>
      <c r="UH139" s="629"/>
      <c r="UI139" s="629"/>
      <c r="UJ139" s="629"/>
      <c r="UK139" s="629"/>
      <c r="UL139" s="629"/>
      <c r="UM139" s="629"/>
      <c r="UN139" s="629"/>
      <c r="UO139" s="629"/>
      <c r="UP139" s="629"/>
      <c r="UQ139" s="629"/>
      <c r="UR139" s="629"/>
      <c r="US139" s="629"/>
      <c r="UT139" s="629"/>
      <c r="UU139" s="629"/>
      <c r="UV139" s="629"/>
      <c r="UW139" s="629"/>
      <c r="UX139" s="629"/>
      <c r="UY139" s="629"/>
      <c r="UZ139" s="629"/>
      <c r="VA139" s="629"/>
      <c r="VB139" s="629"/>
      <c r="VC139" s="629"/>
      <c r="VD139" s="629"/>
      <c r="VE139" s="629"/>
      <c r="VF139" s="629"/>
      <c r="VG139" s="629"/>
      <c r="VH139" s="629"/>
      <c r="VI139" s="629"/>
      <c r="VJ139" s="629"/>
      <c r="VK139" s="629"/>
      <c r="VL139" s="629"/>
      <c r="VM139" s="629"/>
      <c r="VN139" s="629"/>
      <c r="VO139" s="629"/>
      <c r="VP139" s="629"/>
      <c r="VQ139" s="629"/>
      <c r="VR139" s="629"/>
      <c r="VS139" s="629"/>
      <c r="VT139" s="629"/>
      <c r="VU139" s="629"/>
      <c r="VV139" s="629"/>
      <c r="VW139" s="629"/>
      <c r="VX139" s="629"/>
      <c r="VY139" s="629"/>
      <c r="VZ139" s="629"/>
      <c r="WA139" s="629"/>
      <c r="WB139" s="629"/>
      <c r="WC139" s="629"/>
      <c r="WD139" s="629"/>
      <c r="WE139" s="629"/>
      <c r="WF139" s="629"/>
      <c r="WG139" s="629"/>
      <c r="WH139" s="629"/>
      <c r="WI139" s="629"/>
      <c r="WJ139" s="629"/>
      <c r="WK139" s="629"/>
      <c r="WL139" s="629"/>
      <c r="WM139" s="629"/>
      <c r="WN139" s="629"/>
      <c r="WO139" s="629"/>
      <c r="WP139" s="629"/>
      <c r="WQ139" s="629"/>
      <c r="WR139" s="629"/>
      <c r="WS139" s="629"/>
      <c r="WT139" s="629"/>
      <c r="WU139" s="629"/>
      <c r="WV139" s="629"/>
      <c r="WW139" s="629"/>
      <c r="WX139" s="629"/>
      <c r="WY139" s="629"/>
      <c r="WZ139" s="629"/>
      <c r="XA139" s="629"/>
      <c r="XB139" s="629"/>
      <c r="XC139" s="629"/>
      <c r="XD139" s="629"/>
      <c r="XE139" s="629"/>
      <c r="XF139" s="629"/>
      <c r="XG139" s="629"/>
      <c r="XH139" s="629"/>
      <c r="XI139" s="629"/>
      <c r="XJ139" s="629"/>
      <c r="XK139" s="629"/>
      <c r="XL139" s="629"/>
      <c r="XM139" s="629"/>
      <c r="XN139" s="629"/>
      <c r="XO139" s="629"/>
      <c r="XP139" s="629"/>
      <c r="XQ139" s="629"/>
      <c r="XR139" s="629"/>
      <c r="XS139" s="629"/>
      <c r="XT139" s="629"/>
      <c r="XU139" s="629"/>
      <c r="XV139" s="629"/>
      <c r="XW139" s="629"/>
      <c r="XX139" s="629"/>
      <c r="XY139" s="629"/>
      <c r="XZ139" s="629"/>
      <c r="YA139" s="629"/>
      <c r="YB139" s="629"/>
      <c r="YC139" s="629"/>
      <c r="YD139" s="629"/>
      <c r="YE139" s="629"/>
      <c r="YF139" s="629"/>
      <c r="YG139" s="629"/>
      <c r="YH139" s="629"/>
      <c r="YI139" s="629"/>
      <c r="YJ139" s="629"/>
      <c r="YK139" s="629"/>
      <c r="YL139" s="629"/>
      <c r="YM139" s="629"/>
      <c r="YN139" s="629"/>
      <c r="YO139" s="629"/>
      <c r="YP139" s="629"/>
      <c r="YQ139" s="629"/>
      <c r="YR139" s="629"/>
      <c r="YS139" s="629"/>
      <c r="YT139" s="629"/>
      <c r="YU139" s="629"/>
      <c r="YV139" s="629"/>
      <c r="YW139" s="629"/>
      <c r="YX139" s="629"/>
      <c r="YY139" s="629"/>
      <c r="YZ139" s="629"/>
      <c r="ZA139" s="629"/>
      <c r="ZB139" s="629"/>
      <c r="ZC139" s="629"/>
      <c r="ZD139" s="629"/>
      <c r="ZE139" s="629"/>
      <c r="ZF139" s="629"/>
      <c r="ZG139" s="629"/>
      <c r="ZH139" s="629"/>
      <c r="ZI139" s="629"/>
      <c r="ZJ139" s="629"/>
      <c r="ZK139" s="629"/>
      <c r="ZL139" s="629"/>
      <c r="ZM139" s="629"/>
      <c r="ZN139" s="629"/>
      <c r="ZO139" s="629"/>
      <c r="ZP139" s="629"/>
      <c r="ZQ139" s="629"/>
      <c r="ZR139" s="629"/>
      <c r="ZS139" s="629"/>
      <c r="ZT139" s="629"/>
      <c r="ZU139" s="629"/>
      <c r="ZV139" s="629"/>
      <c r="ZW139" s="629"/>
      <c r="ZX139" s="629"/>
      <c r="ZY139" s="629"/>
      <c r="ZZ139" s="629"/>
      <c r="AAA139" s="629"/>
      <c r="AAB139" s="629"/>
      <c r="AAC139" s="629"/>
      <c r="AAD139" s="629"/>
      <c r="AAE139" s="629"/>
      <c r="AAF139" s="629"/>
      <c r="AAG139" s="629"/>
      <c r="AAH139" s="629"/>
      <c r="AAI139" s="629"/>
      <c r="AAJ139" s="629"/>
      <c r="AAK139" s="629"/>
      <c r="AAL139" s="629"/>
      <c r="AAM139" s="629"/>
      <c r="AAN139" s="629"/>
      <c r="AAO139" s="629"/>
      <c r="AAP139" s="629"/>
      <c r="AAQ139" s="629"/>
      <c r="AAR139" s="629"/>
      <c r="AAS139" s="629"/>
      <c r="AAT139" s="629"/>
      <c r="AAU139" s="629"/>
      <c r="AAV139" s="629"/>
      <c r="AAW139" s="629"/>
      <c r="AAX139" s="629"/>
      <c r="AAY139" s="629"/>
      <c r="AAZ139" s="629"/>
      <c r="ABA139" s="629"/>
      <c r="ABB139" s="629"/>
      <c r="ABC139" s="629"/>
      <c r="ABD139" s="629"/>
      <c r="ABE139" s="629"/>
      <c r="ABF139" s="629"/>
      <c r="ABG139" s="629"/>
      <c r="ABH139" s="629"/>
      <c r="ABI139" s="629"/>
      <c r="ABJ139" s="629"/>
      <c r="ABK139" s="629"/>
      <c r="ABL139" s="629"/>
      <c r="ABM139" s="629"/>
      <c r="ABN139" s="629"/>
      <c r="ABO139" s="629"/>
      <c r="ABP139" s="629"/>
      <c r="ABQ139" s="629"/>
      <c r="ABR139" s="629"/>
      <c r="ABS139" s="629"/>
      <c r="ABT139" s="629"/>
      <c r="ABU139" s="629"/>
      <c r="ABV139" s="629"/>
      <c r="ABW139" s="629"/>
      <c r="ABX139" s="629"/>
      <c r="ABY139" s="629"/>
      <c r="ABZ139" s="629"/>
      <c r="ACA139" s="629"/>
      <c r="ACB139" s="629"/>
      <c r="ACC139" s="629"/>
      <c r="ACD139" s="629"/>
      <c r="ACE139" s="629"/>
      <c r="ACF139" s="629"/>
      <c r="ACG139" s="629"/>
      <c r="ACH139" s="629"/>
      <c r="ACI139" s="629"/>
      <c r="ACJ139" s="629"/>
      <c r="ACK139" s="629"/>
      <c r="ACL139" s="629"/>
      <c r="ACM139" s="629"/>
      <c r="ACN139" s="629"/>
      <c r="ACO139" s="629"/>
      <c r="ACP139" s="629"/>
      <c r="ACQ139" s="629"/>
      <c r="ACR139" s="629"/>
      <c r="ACS139" s="629"/>
      <c r="ACT139" s="629"/>
      <c r="ACU139" s="629"/>
      <c r="ACV139" s="629"/>
      <c r="ACW139" s="629"/>
      <c r="ACX139" s="629"/>
      <c r="ACY139" s="629"/>
      <c r="ACZ139" s="629"/>
      <c r="ADA139" s="629"/>
      <c r="ADB139" s="629"/>
      <c r="ADC139" s="629"/>
      <c r="ADD139" s="629"/>
      <c r="ADE139" s="629"/>
      <c r="ADF139" s="629"/>
      <c r="ADG139" s="629"/>
      <c r="ADH139" s="629"/>
      <c r="ADI139" s="629"/>
      <c r="ADJ139" s="629"/>
      <c r="ADK139" s="629"/>
      <c r="ADL139" s="629"/>
      <c r="ADM139" s="629"/>
      <c r="ADN139" s="629"/>
      <c r="ADO139" s="629"/>
      <c r="ADP139" s="629"/>
      <c r="ADQ139" s="629"/>
      <c r="ADR139" s="629"/>
      <c r="ADS139" s="629"/>
      <c r="ADT139" s="629"/>
      <c r="ADU139" s="629"/>
      <c r="ADV139" s="629"/>
      <c r="ADW139" s="629"/>
      <c r="ADX139" s="629"/>
      <c r="ADY139" s="629"/>
      <c r="ADZ139" s="629"/>
      <c r="AEA139" s="629"/>
      <c r="AEB139" s="629"/>
      <c r="AEC139" s="629"/>
      <c r="AED139" s="629"/>
      <c r="AEE139" s="629"/>
      <c r="AEF139" s="629"/>
      <c r="AEG139" s="629"/>
      <c r="AEH139" s="629"/>
      <c r="AEI139" s="629"/>
      <c r="AEJ139" s="629"/>
      <c r="AEK139" s="629"/>
      <c r="AEL139" s="629"/>
      <c r="AEM139" s="629"/>
      <c r="AEN139" s="629"/>
      <c r="AEO139" s="629"/>
      <c r="AEP139" s="629"/>
      <c r="AEQ139" s="629"/>
      <c r="AER139" s="629"/>
      <c r="AES139" s="629"/>
      <c r="AET139" s="629"/>
      <c r="AEU139" s="629"/>
      <c r="AEV139" s="629"/>
      <c r="AEW139" s="629"/>
      <c r="AEX139" s="629"/>
      <c r="AEY139" s="629"/>
      <c r="AEZ139" s="629"/>
      <c r="AFA139" s="629"/>
      <c r="AFB139" s="629"/>
      <c r="AFC139" s="629"/>
      <c r="AFD139" s="629"/>
      <c r="AFE139" s="629"/>
      <c r="AFF139" s="629"/>
      <c r="AFG139" s="629"/>
      <c r="AFH139" s="629"/>
      <c r="AFI139" s="629"/>
      <c r="AFJ139" s="629"/>
      <c r="AFK139" s="629"/>
      <c r="AFL139" s="629"/>
      <c r="AFM139" s="629"/>
      <c r="AFN139" s="629"/>
      <c r="AFO139" s="629"/>
      <c r="AFP139" s="629"/>
      <c r="AFQ139" s="629"/>
      <c r="AFR139" s="629"/>
      <c r="AFS139" s="629"/>
      <c r="AFT139" s="629"/>
      <c r="AFU139" s="629"/>
      <c r="AFV139" s="629"/>
      <c r="AFW139" s="629"/>
      <c r="AFX139" s="629"/>
      <c r="AFY139" s="629"/>
      <c r="AFZ139" s="629"/>
      <c r="AGA139" s="629"/>
      <c r="AGB139" s="629"/>
      <c r="AGC139" s="629"/>
      <c r="AGD139" s="629"/>
      <c r="AGE139" s="629"/>
      <c r="AGF139" s="629"/>
      <c r="AGG139" s="629"/>
      <c r="AGH139" s="629"/>
      <c r="AGI139" s="629"/>
      <c r="AGJ139" s="629"/>
      <c r="AGK139" s="629"/>
      <c r="AGL139" s="629"/>
      <c r="AGM139" s="629"/>
      <c r="AGN139" s="629"/>
      <c r="AGO139" s="629"/>
      <c r="AGP139" s="629"/>
      <c r="AGQ139" s="629"/>
      <c r="AGR139" s="629"/>
      <c r="AGS139" s="629"/>
      <c r="AGT139" s="629"/>
      <c r="AGU139" s="629"/>
      <c r="AGV139" s="629"/>
      <c r="AGW139" s="629"/>
      <c r="AGX139" s="629"/>
      <c r="AGY139" s="629"/>
      <c r="AGZ139" s="629"/>
      <c r="AHA139" s="629"/>
      <c r="AHB139" s="629"/>
      <c r="AHC139" s="629"/>
      <c r="AHD139" s="629"/>
      <c r="AHE139" s="629"/>
      <c r="AHF139" s="629"/>
      <c r="AHG139" s="629"/>
      <c r="AHH139" s="629"/>
      <c r="AHI139" s="629"/>
      <c r="AHJ139" s="629"/>
      <c r="AHK139" s="629"/>
      <c r="AHL139" s="629"/>
      <c r="AHM139" s="629"/>
      <c r="AHN139" s="629"/>
      <c r="AHO139" s="629"/>
      <c r="AHP139" s="629"/>
      <c r="AHQ139" s="629"/>
      <c r="AHR139" s="629"/>
      <c r="AHS139" s="629"/>
      <c r="AHT139" s="629"/>
      <c r="AHU139" s="629"/>
      <c r="AHV139" s="629"/>
      <c r="AHW139" s="629"/>
      <c r="AHX139" s="629"/>
      <c r="AHY139" s="629"/>
      <c r="AHZ139" s="629"/>
      <c r="AIA139" s="629"/>
      <c r="AIB139" s="629"/>
      <c r="AIC139" s="629"/>
      <c r="AID139" s="629"/>
      <c r="AIE139" s="629"/>
      <c r="AIF139" s="629"/>
      <c r="AIG139" s="629"/>
      <c r="AIH139" s="629"/>
      <c r="AII139" s="629"/>
    </row>
    <row r="140" spans="1:919" s="562" customFormat="1" ht="31.75" customHeight="1" x14ac:dyDescent="0.75">
      <c r="A140" s="2035"/>
      <c r="B140" s="2035"/>
      <c r="C140" s="550" t="s">
        <v>307</v>
      </c>
      <c r="D140" s="551" t="s">
        <v>365</v>
      </c>
      <c r="E140" s="551" t="s">
        <v>25</v>
      </c>
      <c r="F140" s="551" t="s">
        <v>12</v>
      </c>
      <c r="G140" s="568">
        <f t="array" ref="G140">INDEX('Salary . staff rates'!$A$6:$C$28,MATCH(1,('Salary . staff rates'!$A$6:$A$28=MNO!E140)*('Salary . staff rates'!$B$6:$B$28=MNO!F140),0),3)</f>
        <v>75000</v>
      </c>
      <c r="H140" s="552">
        <f t="shared" si="217"/>
        <v>526.31578947368428</v>
      </c>
      <c r="I140" s="553" t="s">
        <v>0</v>
      </c>
      <c r="J140" s="554" t="s">
        <v>0</v>
      </c>
      <c r="K140" s="557">
        <v>3</v>
      </c>
      <c r="L140" s="1747">
        <f t="shared" ref="L140" si="234">IF(K140="N/A","",H140*K140)</f>
        <v>1578.9473684210529</v>
      </c>
      <c r="M140" s="556" t="s">
        <v>31</v>
      </c>
      <c r="N140" s="757">
        <f>IF(M140="Yes",L140*'Salary . staff rates'!$C$34,0)</f>
        <v>0</v>
      </c>
      <c r="O140" s="558"/>
      <c r="P140" s="555">
        <v>1</v>
      </c>
      <c r="Q140" s="555">
        <v>1</v>
      </c>
      <c r="R140" s="561"/>
      <c r="S140" s="563">
        <v>1</v>
      </c>
      <c r="T140" s="563">
        <f>S140</f>
        <v>1</v>
      </c>
      <c r="U140" s="563">
        <f>S140</f>
        <v>1</v>
      </c>
      <c r="W140" s="555">
        <v>1</v>
      </c>
      <c r="Y140" s="1012">
        <f t="shared" si="218"/>
        <v>1578.9473684210529</v>
      </c>
      <c r="Z140" s="1012">
        <f t="shared" si="219"/>
        <v>0</v>
      </c>
      <c r="AB140" s="1012">
        <f t="shared" si="220"/>
        <v>1578.9473684210529</v>
      </c>
      <c r="AC140" s="1012">
        <f t="shared" si="221"/>
        <v>0</v>
      </c>
      <c r="AD140" s="1839"/>
      <c r="AE140" s="1012">
        <f t="shared" si="222"/>
        <v>1578.9473684210529</v>
      </c>
      <c r="AF140" s="1012">
        <f t="shared" si="223"/>
        <v>0</v>
      </c>
      <c r="AH140" s="1012">
        <f t="shared" si="224"/>
        <v>1578.9473684210529</v>
      </c>
      <c r="AI140" s="1012">
        <f t="shared" si="225"/>
        <v>0</v>
      </c>
      <c r="AJ140" s="1839"/>
      <c r="AL140" s="1785"/>
      <c r="AN140" s="1012">
        <f t="shared" si="226"/>
        <v>0</v>
      </c>
      <c r="AO140" s="1012">
        <f t="shared" si="227"/>
        <v>0</v>
      </c>
      <c r="AP140" s="564"/>
      <c r="AQ140" s="1012">
        <f t="shared" si="228"/>
        <v>0</v>
      </c>
      <c r="AR140" s="1012">
        <f t="shared" si="229"/>
        <v>0</v>
      </c>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c r="BN140" s="629"/>
      <c r="BO140" s="629"/>
      <c r="BP140" s="629"/>
      <c r="BQ140" s="629"/>
      <c r="BR140" s="629"/>
      <c r="BS140" s="629"/>
      <c r="BT140" s="629"/>
      <c r="BU140" s="629"/>
      <c r="BV140" s="629"/>
      <c r="BW140" s="629"/>
      <c r="BX140" s="629"/>
      <c r="BY140" s="629"/>
      <c r="BZ140" s="629"/>
      <c r="CA140" s="629"/>
      <c r="CB140" s="629"/>
      <c r="CC140" s="629"/>
      <c r="CD140" s="629"/>
      <c r="CE140" s="629"/>
      <c r="CF140" s="629"/>
      <c r="CG140" s="629"/>
      <c r="CH140" s="629"/>
      <c r="CI140" s="629"/>
      <c r="CJ140" s="629"/>
      <c r="CK140" s="629"/>
      <c r="CL140" s="629"/>
      <c r="CM140" s="629"/>
      <c r="CN140" s="629"/>
      <c r="CO140" s="629"/>
      <c r="CP140" s="629"/>
      <c r="CQ140" s="629"/>
      <c r="CR140" s="629"/>
      <c r="CS140" s="629"/>
      <c r="CT140" s="629"/>
      <c r="CU140" s="629"/>
      <c r="CV140" s="629"/>
      <c r="CW140" s="629"/>
      <c r="CX140" s="629"/>
      <c r="CY140" s="629"/>
      <c r="CZ140" s="629"/>
      <c r="DA140" s="629"/>
      <c r="DB140" s="629"/>
      <c r="DC140" s="629"/>
      <c r="DD140" s="629"/>
      <c r="DE140" s="629"/>
      <c r="DF140" s="629"/>
      <c r="DG140" s="629"/>
      <c r="DH140" s="629"/>
      <c r="DI140" s="629"/>
      <c r="DJ140" s="629"/>
      <c r="DK140" s="629"/>
      <c r="DL140" s="629"/>
      <c r="DM140" s="629"/>
      <c r="DN140" s="629"/>
      <c r="DO140" s="629"/>
      <c r="DP140" s="629"/>
      <c r="DQ140" s="629"/>
      <c r="DR140" s="629"/>
      <c r="DS140" s="629"/>
      <c r="DT140" s="629"/>
      <c r="DU140" s="629"/>
      <c r="DV140" s="629"/>
      <c r="DW140" s="629"/>
      <c r="DX140" s="629"/>
      <c r="DY140" s="629"/>
      <c r="DZ140" s="629"/>
      <c r="EA140" s="629"/>
      <c r="EB140" s="629"/>
      <c r="EC140" s="629"/>
      <c r="ED140" s="629"/>
      <c r="EE140" s="629"/>
      <c r="EF140" s="629"/>
      <c r="EG140" s="629"/>
      <c r="EH140" s="629"/>
      <c r="EI140" s="629"/>
      <c r="EJ140" s="629"/>
      <c r="EK140" s="629"/>
      <c r="EL140" s="629"/>
      <c r="EM140" s="629"/>
      <c r="EN140" s="629"/>
      <c r="EO140" s="629"/>
      <c r="EP140" s="629"/>
      <c r="EQ140" s="629"/>
      <c r="ER140" s="629"/>
      <c r="ES140" s="629"/>
      <c r="ET140" s="629"/>
      <c r="EU140" s="629"/>
      <c r="EV140" s="629"/>
      <c r="EW140" s="629"/>
      <c r="EX140" s="629"/>
      <c r="EY140" s="629"/>
      <c r="EZ140" s="629"/>
      <c r="FA140" s="629"/>
      <c r="FB140" s="629"/>
      <c r="FC140" s="629"/>
      <c r="FD140" s="629"/>
      <c r="FE140" s="629"/>
      <c r="FF140" s="629"/>
      <c r="FG140" s="629"/>
      <c r="FH140" s="629"/>
      <c r="FI140" s="629"/>
      <c r="FJ140" s="629"/>
      <c r="FK140" s="629"/>
      <c r="FL140" s="629"/>
      <c r="FM140" s="629"/>
      <c r="FN140" s="629"/>
      <c r="FO140" s="629"/>
      <c r="FP140" s="629"/>
      <c r="FQ140" s="629"/>
      <c r="FR140" s="629"/>
      <c r="FS140" s="629"/>
      <c r="FT140" s="629"/>
      <c r="FU140" s="629"/>
      <c r="FV140" s="629"/>
      <c r="FW140" s="629"/>
      <c r="FX140" s="629"/>
      <c r="FY140" s="629"/>
      <c r="FZ140" s="629"/>
      <c r="GA140" s="629"/>
      <c r="GB140" s="629"/>
      <c r="GC140" s="629"/>
      <c r="GD140" s="629"/>
      <c r="GE140" s="629"/>
      <c r="GF140" s="629"/>
      <c r="GG140" s="629"/>
      <c r="GH140" s="629"/>
      <c r="GI140" s="629"/>
      <c r="GJ140" s="629"/>
      <c r="GK140" s="629"/>
      <c r="GL140" s="629"/>
      <c r="GM140" s="629"/>
      <c r="GN140" s="629"/>
      <c r="GO140" s="629"/>
      <c r="GP140" s="629"/>
      <c r="GQ140" s="629"/>
      <c r="GR140" s="629"/>
      <c r="GS140" s="629"/>
      <c r="GT140" s="629"/>
      <c r="GU140" s="629"/>
      <c r="GV140" s="629"/>
      <c r="GW140" s="629"/>
      <c r="GX140" s="629"/>
      <c r="GY140" s="629"/>
      <c r="GZ140" s="629"/>
      <c r="HA140" s="629"/>
      <c r="HB140" s="629"/>
      <c r="HC140" s="629"/>
      <c r="HD140" s="629"/>
      <c r="HE140" s="629"/>
      <c r="HF140" s="629"/>
      <c r="HG140" s="629"/>
      <c r="HH140" s="629"/>
      <c r="HI140" s="629"/>
      <c r="HJ140" s="629"/>
      <c r="HK140" s="629"/>
      <c r="HL140" s="629"/>
      <c r="HM140" s="629"/>
      <c r="HN140" s="629"/>
      <c r="HO140" s="629"/>
      <c r="HP140" s="629"/>
      <c r="HQ140" s="629"/>
      <c r="HR140" s="629"/>
      <c r="HS140" s="629"/>
      <c r="HT140" s="629"/>
      <c r="HU140" s="629"/>
      <c r="HV140" s="629"/>
      <c r="HW140" s="629"/>
      <c r="HX140" s="629"/>
      <c r="HY140" s="629"/>
      <c r="HZ140" s="629"/>
      <c r="IA140" s="629"/>
      <c r="IB140" s="629"/>
      <c r="IC140" s="629"/>
      <c r="ID140" s="629"/>
      <c r="IE140" s="629"/>
      <c r="IF140" s="629"/>
      <c r="IG140" s="629"/>
      <c r="IH140" s="629"/>
      <c r="II140" s="629"/>
      <c r="IJ140" s="629"/>
      <c r="IK140" s="629"/>
      <c r="IL140" s="629"/>
      <c r="IM140" s="629"/>
      <c r="IN140" s="629"/>
      <c r="IO140" s="629"/>
      <c r="IP140" s="629"/>
      <c r="IQ140" s="629"/>
      <c r="IR140" s="629"/>
      <c r="IS140" s="629"/>
      <c r="IT140" s="629"/>
      <c r="IU140" s="629"/>
      <c r="IV140" s="629"/>
      <c r="IW140" s="629"/>
      <c r="IX140" s="629"/>
      <c r="IY140" s="629"/>
      <c r="IZ140" s="629"/>
      <c r="JA140" s="629"/>
      <c r="JB140" s="629"/>
      <c r="JC140" s="629"/>
      <c r="JD140" s="629"/>
      <c r="JE140" s="629"/>
      <c r="JF140" s="629"/>
      <c r="JG140" s="629"/>
      <c r="JH140" s="629"/>
      <c r="JI140" s="629"/>
      <c r="JJ140" s="629"/>
      <c r="JK140" s="629"/>
      <c r="JL140" s="629"/>
      <c r="JM140" s="629"/>
      <c r="JN140" s="629"/>
      <c r="JO140" s="629"/>
      <c r="JP140" s="629"/>
      <c r="JQ140" s="629"/>
      <c r="JR140" s="629"/>
      <c r="JS140" s="629"/>
      <c r="JT140" s="629"/>
      <c r="JU140" s="629"/>
      <c r="JV140" s="629"/>
      <c r="JW140" s="629"/>
      <c r="JX140" s="629"/>
      <c r="JY140" s="629"/>
      <c r="JZ140" s="629"/>
      <c r="KA140" s="629"/>
      <c r="KB140" s="629"/>
      <c r="KC140" s="629"/>
      <c r="KD140" s="629"/>
      <c r="KE140" s="629"/>
      <c r="KF140" s="629"/>
      <c r="KG140" s="629"/>
      <c r="KH140" s="629"/>
      <c r="KI140" s="629"/>
      <c r="KJ140" s="629"/>
      <c r="KK140" s="629"/>
      <c r="KL140" s="629"/>
      <c r="KM140" s="629"/>
      <c r="KN140" s="629"/>
      <c r="KO140" s="629"/>
      <c r="KP140" s="629"/>
      <c r="KQ140" s="629"/>
      <c r="KR140" s="629"/>
      <c r="KS140" s="629"/>
      <c r="KT140" s="629"/>
      <c r="KU140" s="629"/>
      <c r="KV140" s="629"/>
      <c r="KW140" s="629"/>
      <c r="KX140" s="629"/>
      <c r="KY140" s="629"/>
      <c r="KZ140" s="629"/>
      <c r="LA140" s="629"/>
      <c r="LB140" s="629"/>
      <c r="LC140" s="629"/>
      <c r="LD140" s="629"/>
      <c r="LE140" s="629"/>
      <c r="LF140" s="629"/>
      <c r="LG140" s="629"/>
      <c r="LH140" s="629"/>
      <c r="LI140" s="629"/>
      <c r="LJ140" s="629"/>
      <c r="LK140" s="629"/>
      <c r="LL140" s="629"/>
      <c r="LM140" s="629"/>
      <c r="LN140" s="629"/>
      <c r="LO140" s="629"/>
      <c r="LP140" s="629"/>
      <c r="LQ140" s="629"/>
      <c r="LR140" s="629"/>
      <c r="LS140" s="629"/>
      <c r="LT140" s="629"/>
      <c r="LU140" s="629"/>
      <c r="LV140" s="629"/>
      <c r="LW140" s="629"/>
      <c r="LX140" s="629"/>
      <c r="LY140" s="629"/>
      <c r="LZ140" s="629"/>
      <c r="MA140" s="629"/>
      <c r="MB140" s="629"/>
      <c r="MC140" s="629"/>
      <c r="MD140" s="629"/>
      <c r="ME140" s="629"/>
      <c r="MF140" s="629"/>
      <c r="MG140" s="629"/>
      <c r="MH140" s="629"/>
      <c r="MI140" s="629"/>
      <c r="MJ140" s="629"/>
      <c r="MK140" s="629"/>
      <c r="ML140" s="629"/>
      <c r="MM140" s="629"/>
      <c r="MN140" s="629"/>
      <c r="MO140" s="629"/>
      <c r="MP140" s="629"/>
      <c r="MQ140" s="629"/>
      <c r="MR140" s="629"/>
      <c r="MS140" s="629"/>
      <c r="MT140" s="629"/>
      <c r="MU140" s="629"/>
      <c r="MV140" s="629"/>
      <c r="MW140" s="629"/>
      <c r="MX140" s="629"/>
      <c r="MY140" s="629"/>
      <c r="MZ140" s="629"/>
      <c r="NA140" s="629"/>
      <c r="NB140" s="629"/>
      <c r="NC140" s="629"/>
      <c r="ND140" s="629"/>
      <c r="NE140" s="629"/>
      <c r="NF140" s="629"/>
      <c r="NG140" s="629"/>
      <c r="NH140" s="629"/>
      <c r="NI140" s="629"/>
      <c r="NJ140" s="629"/>
      <c r="NK140" s="629"/>
      <c r="NL140" s="629"/>
      <c r="NM140" s="629"/>
      <c r="NN140" s="629"/>
      <c r="NO140" s="629"/>
      <c r="NP140" s="629"/>
      <c r="NQ140" s="629"/>
      <c r="NR140" s="629"/>
      <c r="NS140" s="629"/>
      <c r="NT140" s="629"/>
      <c r="NU140" s="629"/>
      <c r="NV140" s="629"/>
      <c r="NW140" s="629"/>
      <c r="NX140" s="629"/>
      <c r="NY140" s="629"/>
      <c r="NZ140" s="629"/>
      <c r="OA140" s="629"/>
      <c r="OB140" s="629"/>
      <c r="OC140" s="629"/>
      <c r="OD140" s="629"/>
      <c r="OE140" s="629"/>
      <c r="OF140" s="629"/>
      <c r="OG140" s="629"/>
      <c r="OH140" s="629"/>
      <c r="OI140" s="629"/>
      <c r="OJ140" s="629"/>
      <c r="OK140" s="629"/>
      <c r="OL140" s="629"/>
      <c r="OM140" s="629"/>
      <c r="ON140" s="629"/>
      <c r="OO140" s="629"/>
      <c r="OP140" s="629"/>
      <c r="OQ140" s="629"/>
      <c r="OR140" s="629"/>
      <c r="OS140" s="629"/>
      <c r="OT140" s="629"/>
      <c r="OU140" s="629"/>
      <c r="OV140" s="629"/>
      <c r="OW140" s="629"/>
      <c r="OX140" s="629"/>
      <c r="OY140" s="629"/>
      <c r="OZ140" s="629"/>
      <c r="PA140" s="629"/>
      <c r="PB140" s="629"/>
      <c r="PC140" s="629"/>
      <c r="PD140" s="629"/>
      <c r="PE140" s="629"/>
      <c r="PF140" s="629"/>
      <c r="PG140" s="629"/>
      <c r="PH140" s="629"/>
      <c r="PI140" s="629"/>
      <c r="PJ140" s="629"/>
      <c r="PK140" s="629"/>
      <c r="PL140" s="629"/>
      <c r="PM140" s="629"/>
      <c r="PN140" s="629"/>
      <c r="PO140" s="629"/>
      <c r="PP140" s="629"/>
      <c r="PQ140" s="629"/>
      <c r="PR140" s="629"/>
      <c r="PS140" s="629"/>
      <c r="PT140" s="629"/>
      <c r="PU140" s="629"/>
      <c r="PV140" s="629"/>
      <c r="PW140" s="629"/>
      <c r="PX140" s="629"/>
      <c r="PY140" s="629"/>
      <c r="PZ140" s="629"/>
      <c r="QA140" s="629"/>
      <c r="QB140" s="629"/>
      <c r="QC140" s="629"/>
      <c r="QD140" s="629"/>
      <c r="QE140" s="629"/>
      <c r="QF140" s="629"/>
      <c r="QG140" s="629"/>
      <c r="QH140" s="629"/>
      <c r="QI140" s="629"/>
      <c r="QJ140" s="629"/>
      <c r="QK140" s="629"/>
      <c r="QL140" s="629"/>
      <c r="QM140" s="629"/>
      <c r="QN140" s="629"/>
      <c r="QO140" s="629"/>
      <c r="QP140" s="629"/>
      <c r="QQ140" s="629"/>
      <c r="QR140" s="629"/>
      <c r="QS140" s="629"/>
      <c r="QT140" s="629"/>
      <c r="QU140" s="629"/>
      <c r="QV140" s="629"/>
      <c r="QW140" s="629"/>
      <c r="QX140" s="629"/>
      <c r="QY140" s="629"/>
      <c r="QZ140" s="629"/>
      <c r="RA140" s="629"/>
      <c r="RB140" s="629"/>
      <c r="RC140" s="629"/>
      <c r="RD140" s="629"/>
      <c r="RE140" s="629"/>
      <c r="RF140" s="629"/>
      <c r="RG140" s="629"/>
      <c r="RH140" s="629"/>
      <c r="RI140" s="629"/>
      <c r="RJ140" s="629"/>
      <c r="RK140" s="629"/>
      <c r="RL140" s="629"/>
      <c r="RM140" s="629"/>
      <c r="RN140" s="629"/>
      <c r="RO140" s="629"/>
      <c r="RP140" s="629"/>
      <c r="RQ140" s="629"/>
      <c r="RR140" s="629"/>
      <c r="RS140" s="629"/>
      <c r="RT140" s="629"/>
      <c r="RU140" s="629"/>
      <c r="RV140" s="629"/>
      <c r="RW140" s="629"/>
      <c r="RX140" s="629"/>
      <c r="RY140" s="629"/>
      <c r="RZ140" s="629"/>
      <c r="SA140" s="629"/>
      <c r="SB140" s="629"/>
      <c r="SC140" s="629"/>
      <c r="SD140" s="629"/>
      <c r="SE140" s="629"/>
      <c r="SF140" s="629"/>
      <c r="SG140" s="629"/>
      <c r="SH140" s="629"/>
      <c r="SI140" s="629"/>
      <c r="SJ140" s="629"/>
      <c r="SK140" s="629"/>
      <c r="SL140" s="629"/>
      <c r="SM140" s="629"/>
      <c r="SN140" s="629"/>
      <c r="SO140" s="629"/>
      <c r="SP140" s="629"/>
      <c r="SQ140" s="629"/>
      <c r="SR140" s="629"/>
      <c r="SS140" s="629"/>
      <c r="ST140" s="629"/>
      <c r="SU140" s="629"/>
      <c r="SV140" s="629"/>
      <c r="SW140" s="629"/>
      <c r="SX140" s="629"/>
      <c r="SY140" s="629"/>
      <c r="SZ140" s="629"/>
      <c r="TA140" s="629"/>
      <c r="TB140" s="629"/>
      <c r="TC140" s="629"/>
      <c r="TD140" s="629"/>
      <c r="TE140" s="629"/>
      <c r="TF140" s="629"/>
      <c r="TG140" s="629"/>
      <c r="TH140" s="629"/>
      <c r="TI140" s="629"/>
      <c r="TJ140" s="629"/>
      <c r="TK140" s="629"/>
      <c r="TL140" s="629"/>
      <c r="TM140" s="629"/>
      <c r="TN140" s="629"/>
      <c r="TO140" s="629"/>
      <c r="TP140" s="629"/>
      <c r="TQ140" s="629"/>
      <c r="TR140" s="629"/>
      <c r="TS140" s="629"/>
      <c r="TT140" s="629"/>
      <c r="TU140" s="629"/>
      <c r="TV140" s="629"/>
      <c r="TW140" s="629"/>
      <c r="TX140" s="629"/>
      <c r="TY140" s="629"/>
      <c r="TZ140" s="629"/>
      <c r="UA140" s="629"/>
      <c r="UB140" s="629"/>
      <c r="UC140" s="629"/>
      <c r="UD140" s="629"/>
      <c r="UE140" s="629"/>
      <c r="UF140" s="629"/>
      <c r="UG140" s="629"/>
      <c r="UH140" s="629"/>
      <c r="UI140" s="629"/>
      <c r="UJ140" s="629"/>
      <c r="UK140" s="629"/>
      <c r="UL140" s="629"/>
      <c r="UM140" s="629"/>
      <c r="UN140" s="629"/>
      <c r="UO140" s="629"/>
      <c r="UP140" s="629"/>
      <c r="UQ140" s="629"/>
      <c r="UR140" s="629"/>
      <c r="US140" s="629"/>
      <c r="UT140" s="629"/>
      <c r="UU140" s="629"/>
      <c r="UV140" s="629"/>
      <c r="UW140" s="629"/>
      <c r="UX140" s="629"/>
      <c r="UY140" s="629"/>
      <c r="UZ140" s="629"/>
      <c r="VA140" s="629"/>
      <c r="VB140" s="629"/>
      <c r="VC140" s="629"/>
      <c r="VD140" s="629"/>
      <c r="VE140" s="629"/>
      <c r="VF140" s="629"/>
      <c r="VG140" s="629"/>
      <c r="VH140" s="629"/>
      <c r="VI140" s="629"/>
      <c r="VJ140" s="629"/>
      <c r="VK140" s="629"/>
      <c r="VL140" s="629"/>
      <c r="VM140" s="629"/>
      <c r="VN140" s="629"/>
      <c r="VO140" s="629"/>
      <c r="VP140" s="629"/>
      <c r="VQ140" s="629"/>
      <c r="VR140" s="629"/>
      <c r="VS140" s="629"/>
      <c r="VT140" s="629"/>
      <c r="VU140" s="629"/>
      <c r="VV140" s="629"/>
      <c r="VW140" s="629"/>
      <c r="VX140" s="629"/>
      <c r="VY140" s="629"/>
      <c r="VZ140" s="629"/>
      <c r="WA140" s="629"/>
      <c r="WB140" s="629"/>
      <c r="WC140" s="629"/>
      <c r="WD140" s="629"/>
      <c r="WE140" s="629"/>
      <c r="WF140" s="629"/>
      <c r="WG140" s="629"/>
      <c r="WH140" s="629"/>
      <c r="WI140" s="629"/>
      <c r="WJ140" s="629"/>
      <c r="WK140" s="629"/>
      <c r="WL140" s="629"/>
      <c r="WM140" s="629"/>
      <c r="WN140" s="629"/>
      <c r="WO140" s="629"/>
      <c r="WP140" s="629"/>
      <c r="WQ140" s="629"/>
      <c r="WR140" s="629"/>
      <c r="WS140" s="629"/>
      <c r="WT140" s="629"/>
      <c r="WU140" s="629"/>
      <c r="WV140" s="629"/>
      <c r="WW140" s="629"/>
      <c r="WX140" s="629"/>
      <c r="WY140" s="629"/>
      <c r="WZ140" s="629"/>
      <c r="XA140" s="629"/>
      <c r="XB140" s="629"/>
      <c r="XC140" s="629"/>
      <c r="XD140" s="629"/>
      <c r="XE140" s="629"/>
      <c r="XF140" s="629"/>
      <c r="XG140" s="629"/>
      <c r="XH140" s="629"/>
      <c r="XI140" s="629"/>
      <c r="XJ140" s="629"/>
      <c r="XK140" s="629"/>
      <c r="XL140" s="629"/>
      <c r="XM140" s="629"/>
      <c r="XN140" s="629"/>
      <c r="XO140" s="629"/>
      <c r="XP140" s="629"/>
      <c r="XQ140" s="629"/>
      <c r="XR140" s="629"/>
      <c r="XS140" s="629"/>
      <c r="XT140" s="629"/>
      <c r="XU140" s="629"/>
      <c r="XV140" s="629"/>
      <c r="XW140" s="629"/>
      <c r="XX140" s="629"/>
      <c r="XY140" s="629"/>
      <c r="XZ140" s="629"/>
      <c r="YA140" s="629"/>
      <c r="YB140" s="629"/>
      <c r="YC140" s="629"/>
      <c r="YD140" s="629"/>
      <c r="YE140" s="629"/>
      <c r="YF140" s="629"/>
      <c r="YG140" s="629"/>
      <c r="YH140" s="629"/>
      <c r="YI140" s="629"/>
      <c r="YJ140" s="629"/>
      <c r="YK140" s="629"/>
      <c r="YL140" s="629"/>
      <c r="YM140" s="629"/>
      <c r="YN140" s="629"/>
      <c r="YO140" s="629"/>
      <c r="YP140" s="629"/>
      <c r="YQ140" s="629"/>
      <c r="YR140" s="629"/>
      <c r="YS140" s="629"/>
      <c r="YT140" s="629"/>
      <c r="YU140" s="629"/>
      <c r="YV140" s="629"/>
      <c r="YW140" s="629"/>
      <c r="YX140" s="629"/>
      <c r="YY140" s="629"/>
      <c r="YZ140" s="629"/>
      <c r="ZA140" s="629"/>
      <c r="ZB140" s="629"/>
      <c r="ZC140" s="629"/>
      <c r="ZD140" s="629"/>
      <c r="ZE140" s="629"/>
      <c r="ZF140" s="629"/>
      <c r="ZG140" s="629"/>
      <c r="ZH140" s="629"/>
      <c r="ZI140" s="629"/>
      <c r="ZJ140" s="629"/>
      <c r="ZK140" s="629"/>
      <c r="ZL140" s="629"/>
      <c r="ZM140" s="629"/>
      <c r="ZN140" s="629"/>
      <c r="ZO140" s="629"/>
      <c r="ZP140" s="629"/>
      <c r="ZQ140" s="629"/>
      <c r="ZR140" s="629"/>
      <c r="ZS140" s="629"/>
      <c r="ZT140" s="629"/>
      <c r="ZU140" s="629"/>
      <c r="ZV140" s="629"/>
      <c r="ZW140" s="629"/>
      <c r="ZX140" s="629"/>
      <c r="ZY140" s="629"/>
      <c r="ZZ140" s="629"/>
      <c r="AAA140" s="629"/>
      <c r="AAB140" s="629"/>
      <c r="AAC140" s="629"/>
      <c r="AAD140" s="629"/>
      <c r="AAE140" s="629"/>
      <c r="AAF140" s="629"/>
      <c r="AAG140" s="629"/>
      <c r="AAH140" s="629"/>
      <c r="AAI140" s="629"/>
      <c r="AAJ140" s="629"/>
      <c r="AAK140" s="629"/>
      <c r="AAL140" s="629"/>
      <c r="AAM140" s="629"/>
      <c r="AAN140" s="629"/>
      <c r="AAO140" s="629"/>
      <c r="AAP140" s="629"/>
      <c r="AAQ140" s="629"/>
      <c r="AAR140" s="629"/>
      <c r="AAS140" s="629"/>
      <c r="AAT140" s="629"/>
      <c r="AAU140" s="629"/>
      <c r="AAV140" s="629"/>
      <c r="AAW140" s="629"/>
      <c r="AAX140" s="629"/>
      <c r="AAY140" s="629"/>
      <c r="AAZ140" s="629"/>
      <c r="ABA140" s="629"/>
      <c r="ABB140" s="629"/>
      <c r="ABC140" s="629"/>
      <c r="ABD140" s="629"/>
      <c r="ABE140" s="629"/>
      <c r="ABF140" s="629"/>
      <c r="ABG140" s="629"/>
      <c r="ABH140" s="629"/>
      <c r="ABI140" s="629"/>
      <c r="ABJ140" s="629"/>
      <c r="ABK140" s="629"/>
      <c r="ABL140" s="629"/>
      <c r="ABM140" s="629"/>
      <c r="ABN140" s="629"/>
      <c r="ABO140" s="629"/>
      <c r="ABP140" s="629"/>
      <c r="ABQ140" s="629"/>
      <c r="ABR140" s="629"/>
      <c r="ABS140" s="629"/>
      <c r="ABT140" s="629"/>
      <c r="ABU140" s="629"/>
      <c r="ABV140" s="629"/>
      <c r="ABW140" s="629"/>
      <c r="ABX140" s="629"/>
      <c r="ABY140" s="629"/>
      <c r="ABZ140" s="629"/>
      <c r="ACA140" s="629"/>
      <c r="ACB140" s="629"/>
      <c r="ACC140" s="629"/>
      <c r="ACD140" s="629"/>
      <c r="ACE140" s="629"/>
      <c r="ACF140" s="629"/>
      <c r="ACG140" s="629"/>
      <c r="ACH140" s="629"/>
      <c r="ACI140" s="629"/>
      <c r="ACJ140" s="629"/>
      <c r="ACK140" s="629"/>
      <c r="ACL140" s="629"/>
      <c r="ACM140" s="629"/>
      <c r="ACN140" s="629"/>
      <c r="ACO140" s="629"/>
      <c r="ACP140" s="629"/>
      <c r="ACQ140" s="629"/>
      <c r="ACR140" s="629"/>
      <c r="ACS140" s="629"/>
      <c r="ACT140" s="629"/>
      <c r="ACU140" s="629"/>
      <c r="ACV140" s="629"/>
      <c r="ACW140" s="629"/>
      <c r="ACX140" s="629"/>
      <c r="ACY140" s="629"/>
      <c r="ACZ140" s="629"/>
      <c r="ADA140" s="629"/>
      <c r="ADB140" s="629"/>
      <c r="ADC140" s="629"/>
      <c r="ADD140" s="629"/>
      <c r="ADE140" s="629"/>
      <c r="ADF140" s="629"/>
      <c r="ADG140" s="629"/>
      <c r="ADH140" s="629"/>
      <c r="ADI140" s="629"/>
      <c r="ADJ140" s="629"/>
      <c r="ADK140" s="629"/>
      <c r="ADL140" s="629"/>
      <c r="ADM140" s="629"/>
      <c r="ADN140" s="629"/>
      <c r="ADO140" s="629"/>
      <c r="ADP140" s="629"/>
      <c r="ADQ140" s="629"/>
      <c r="ADR140" s="629"/>
      <c r="ADS140" s="629"/>
      <c r="ADT140" s="629"/>
      <c r="ADU140" s="629"/>
      <c r="ADV140" s="629"/>
      <c r="ADW140" s="629"/>
      <c r="ADX140" s="629"/>
      <c r="ADY140" s="629"/>
      <c r="ADZ140" s="629"/>
      <c r="AEA140" s="629"/>
      <c r="AEB140" s="629"/>
      <c r="AEC140" s="629"/>
      <c r="AED140" s="629"/>
      <c r="AEE140" s="629"/>
      <c r="AEF140" s="629"/>
      <c r="AEG140" s="629"/>
      <c r="AEH140" s="629"/>
      <c r="AEI140" s="629"/>
      <c r="AEJ140" s="629"/>
      <c r="AEK140" s="629"/>
      <c r="AEL140" s="629"/>
      <c r="AEM140" s="629"/>
      <c r="AEN140" s="629"/>
      <c r="AEO140" s="629"/>
      <c r="AEP140" s="629"/>
      <c r="AEQ140" s="629"/>
      <c r="AER140" s="629"/>
      <c r="AES140" s="629"/>
      <c r="AET140" s="629"/>
      <c r="AEU140" s="629"/>
      <c r="AEV140" s="629"/>
      <c r="AEW140" s="629"/>
      <c r="AEX140" s="629"/>
      <c r="AEY140" s="629"/>
      <c r="AEZ140" s="629"/>
      <c r="AFA140" s="629"/>
      <c r="AFB140" s="629"/>
      <c r="AFC140" s="629"/>
      <c r="AFD140" s="629"/>
      <c r="AFE140" s="629"/>
      <c r="AFF140" s="629"/>
      <c r="AFG140" s="629"/>
      <c r="AFH140" s="629"/>
      <c r="AFI140" s="629"/>
      <c r="AFJ140" s="629"/>
      <c r="AFK140" s="629"/>
      <c r="AFL140" s="629"/>
      <c r="AFM140" s="629"/>
      <c r="AFN140" s="629"/>
      <c r="AFO140" s="629"/>
      <c r="AFP140" s="629"/>
      <c r="AFQ140" s="629"/>
      <c r="AFR140" s="629"/>
      <c r="AFS140" s="629"/>
      <c r="AFT140" s="629"/>
      <c r="AFU140" s="629"/>
      <c r="AFV140" s="629"/>
      <c r="AFW140" s="629"/>
      <c r="AFX140" s="629"/>
      <c r="AFY140" s="629"/>
      <c r="AFZ140" s="629"/>
      <c r="AGA140" s="629"/>
      <c r="AGB140" s="629"/>
      <c r="AGC140" s="629"/>
      <c r="AGD140" s="629"/>
      <c r="AGE140" s="629"/>
      <c r="AGF140" s="629"/>
      <c r="AGG140" s="629"/>
      <c r="AGH140" s="629"/>
      <c r="AGI140" s="629"/>
      <c r="AGJ140" s="629"/>
      <c r="AGK140" s="629"/>
      <c r="AGL140" s="629"/>
      <c r="AGM140" s="629"/>
      <c r="AGN140" s="629"/>
      <c r="AGO140" s="629"/>
      <c r="AGP140" s="629"/>
      <c r="AGQ140" s="629"/>
      <c r="AGR140" s="629"/>
      <c r="AGS140" s="629"/>
      <c r="AGT140" s="629"/>
      <c r="AGU140" s="629"/>
      <c r="AGV140" s="629"/>
      <c r="AGW140" s="629"/>
      <c r="AGX140" s="629"/>
      <c r="AGY140" s="629"/>
      <c r="AGZ140" s="629"/>
      <c r="AHA140" s="629"/>
      <c r="AHB140" s="629"/>
      <c r="AHC140" s="629"/>
      <c r="AHD140" s="629"/>
      <c r="AHE140" s="629"/>
      <c r="AHF140" s="629"/>
      <c r="AHG140" s="629"/>
      <c r="AHH140" s="629"/>
      <c r="AHI140" s="629"/>
      <c r="AHJ140" s="629"/>
      <c r="AHK140" s="629"/>
      <c r="AHL140" s="629"/>
      <c r="AHM140" s="629"/>
      <c r="AHN140" s="629"/>
      <c r="AHO140" s="629"/>
      <c r="AHP140" s="629"/>
      <c r="AHQ140" s="629"/>
      <c r="AHR140" s="629"/>
      <c r="AHS140" s="629"/>
      <c r="AHT140" s="629"/>
      <c r="AHU140" s="629"/>
      <c r="AHV140" s="629"/>
      <c r="AHW140" s="629"/>
      <c r="AHX140" s="629"/>
      <c r="AHY140" s="629"/>
      <c r="AHZ140" s="629"/>
      <c r="AIA140" s="629"/>
      <c r="AIB140" s="629"/>
      <c r="AIC140" s="629"/>
      <c r="AID140" s="629"/>
      <c r="AIE140" s="629"/>
      <c r="AIF140" s="629"/>
      <c r="AIG140" s="629"/>
      <c r="AIH140" s="629"/>
      <c r="AII140" s="629"/>
    </row>
    <row r="141" spans="1:919" s="498" customFormat="1" ht="31.75" customHeight="1" x14ac:dyDescent="0.75">
      <c r="A141" s="678" t="s">
        <v>95</v>
      </c>
      <c r="B141" s="679"/>
      <c r="C141" s="680"/>
      <c r="D141" s="680"/>
      <c r="E141" s="725"/>
      <c r="F141" s="725"/>
      <c r="G141" s="1903"/>
      <c r="H141" s="685"/>
      <c r="I141" s="685"/>
      <c r="J141" s="685"/>
      <c r="K141" s="674"/>
      <c r="L141" s="685"/>
      <c r="M141" s="726"/>
      <c r="N141" s="685"/>
      <c r="O141" s="661"/>
      <c r="P141" s="661"/>
      <c r="Q141" s="661"/>
      <c r="R141" s="654"/>
      <c r="S141" s="677"/>
      <c r="W141" s="661"/>
      <c r="Y141" s="547"/>
      <c r="Z141" s="547"/>
      <c r="AB141" s="547"/>
      <c r="AC141" s="547"/>
      <c r="AD141" s="547"/>
      <c r="AE141" s="547"/>
      <c r="AF141" s="547"/>
      <c r="AH141" s="547"/>
      <c r="AI141" s="547"/>
      <c r="AJ141" s="547"/>
      <c r="AL141" s="548"/>
      <c r="AN141" s="547"/>
      <c r="AO141" s="547"/>
      <c r="AP141" s="547"/>
      <c r="AQ141" s="547"/>
      <c r="AR141" s="547"/>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29"/>
      <c r="BW141" s="629"/>
      <c r="BX141" s="629"/>
      <c r="BY141" s="629"/>
      <c r="BZ141" s="629"/>
      <c r="CA141" s="629"/>
      <c r="CB141" s="629"/>
      <c r="CC141" s="629"/>
      <c r="CD141" s="629"/>
      <c r="CE141" s="629"/>
      <c r="CF141" s="629"/>
      <c r="CG141" s="629"/>
      <c r="CH141" s="629"/>
      <c r="CI141" s="629"/>
      <c r="CJ141" s="629"/>
      <c r="CK141" s="629"/>
      <c r="CL141" s="629"/>
      <c r="CM141" s="629"/>
      <c r="CN141" s="629"/>
      <c r="CO141" s="629"/>
      <c r="CP141" s="629"/>
      <c r="CQ141" s="629"/>
      <c r="CR141" s="629"/>
      <c r="CS141" s="629"/>
      <c r="CT141" s="629"/>
      <c r="CU141" s="629"/>
      <c r="CV141" s="629"/>
      <c r="CW141" s="629"/>
      <c r="CX141" s="629"/>
      <c r="CY141" s="629"/>
      <c r="CZ141" s="629"/>
      <c r="DA141" s="629"/>
      <c r="DB141" s="629"/>
      <c r="DC141" s="629"/>
      <c r="DD141" s="629"/>
      <c r="DE141" s="629"/>
      <c r="DF141" s="629"/>
      <c r="DG141" s="629"/>
      <c r="DH141" s="629"/>
      <c r="DI141" s="629"/>
      <c r="DJ141" s="629"/>
      <c r="DK141" s="629"/>
      <c r="DL141" s="629"/>
      <c r="DM141" s="629"/>
      <c r="DN141" s="629"/>
      <c r="DO141" s="629"/>
      <c r="DP141" s="629"/>
      <c r="DQ141" s="629"/>
      <c r="DR141" s="629"/>
      <c r="DS141" s="629"/>
      <c r="DT141" s="629"/>
      <c r="DU141" s="629"/>
      <c r="DV141" s="629"/>
      <c r="DW141" s="629"/>
      <c r="DX141" s="629"/>
      <c r="DY141" s="629"/>
      <c r="DZ141" s="629"/>
      <c r="EA141" s="629"/>
      <c r="EB141" s="629"/>
      <c r="EC141" s="629"/>
      <c r="ED141" s="629"/>
      <c r="EE141" s="629"/>
      <c r="EF141" s="629"/>
      <c r="EG141" s="629"/>
      <c r="EH141" s="629"/>
      <c r="EI141" s="629"/>
      <c r="EJ141" s="629"/>
      <c r="EK141" s="629"/>
      <c r="EL141" s="629"/>
      <c r="EM141" s="629"/>
      <c r="EN141" s="629"/>
      <c r="EO141" s="629"/>
      <c r="EP141" s="629"/>
      <c r="EQ141" s="629"/>
      <c r="ER141" s="629"/>
      <c r="ES141" s="629"/>
      <c r="ET141" s="629"/>
      <c r="EU141" s="629"/>
      <c r="EV141" s="629"/>
      <c r="EW141" s="629"/>
      <c r="EX141" s="629"/>
      <c r="EY141" s="629"/>
      <c r="EZ141" s="629"/>
      <c r="FA141" s="629"/>
      <c r="FB141" s="629"/>
      <c r="FC141" s="629"/>
      <c r="FD141" s="629"/>
      <c r="FE141" s="629"/>
      <c r="FF141" s="629"/>
      <c r="FG141" s="629"/>
      <c r="FH141" s="629"/>
      <c r="FI141" s="629"/>
      <c r="FJ141" s="629"/>
      <c r="FK141" s="629"/>
      <c r="FL141" s="629"/>
      <c r="FM141" s="629"/>
      <c r="FN141" s="629"/>
      <c r="FO141" s="629"/>
      <c r="FP141" s="629"/>
      <c r="FQ141" s="629"/>
      <c r="FR141" s="629"/>
      <c r="FS141" s="629"/>
      <c r="FT141" s="629"/>
      <c r="FU141" s="629"/>
      <c r="FV141" s="629"/>
      <c r="FW141" s="629"/>
      <c r="FX141" s="629"/>
      <c r="FY141" s="629"/>
      <c r="FZ141" s="629"/>
      <c r="GA141" s="629"/>
      <c r="GB141" s="629"/>
      <c r="GC141" s="629"/>
      <c r="GD141" s="629"/>
      <c r="GE141" s="629"/>
      <c r="GF141" s="629"/>
      <c r="GG141" s="629"/>
      <c r="GH141" s="629"/>
      <c r="GI141" s="629"/>
      <c r="GJ141" s="629"/>
      <c r="GK141" s="629"/>
      <c r="GL141" s="629"/>
      <c r="GM141" s="629"/>
      <c r="GN141" s="629"/>
      <c r="GO141" s="629"/>
      <c r="GP141" s="629"/>
      <c r="GQ141" s="629"/>
      <c r="GR141" s="629"/>
      <c r="GS141" s="629"/>
      <c r="GT141" s="629"/>
      <c r="GU141" s="629"/>
      <c r="GV141" s="629"/>
      <c r="GW141" s="629"/>
      <c r="GX141" s="629"/>
      <c r="GY141" s="629"/>
      <c r="GZ141" s="629"/>
      <c r="HA141" s="629"/>
      <c r="HB141" s="629"/>
      <c r="HC141" s="629"/>
      <c r="HD141" s="629"/>
      <c r="HE141" s="629"/>
      <c r="HF141" s="629"/>
      <c r="HG141" s="629"/>
      <c r="HH141" s="629"/>
      <c r="HI141" s="629"/>
      <c r="HJ141" s="629"/>
      <c r="HK141" s="629"/>
      <c r="HL141" s="629"/>
      <c r="HM141" s="629"/>
      <c r="HN141" s="629"/>
      <c r="HO141" s="629"/>
      <c r="HP141" s="629"/>
      <c r="HQ141" s="629"/>
      <c r="HR141" s="629"/>
      <c r="HS141" s="629"/>
      <c r="HT141" s="629"/>
      <c r="HU141" s="629"/>
      <c r="HV141" s="629"/>
      <c r="HW141" s="629"/>
      <c r="HX141" s="629"/>
      <c r="HY141" s="629"/>
      <c r="HZ141" s="629"/>
      <c r="IA141" s="629"/>
      <c r="IB141" s="629"/>
      <c r="IC141" s="629"/>
      <c r="ID141" s="629"/>
      <c r="IE141" s="629"/>
      <c r="IF141" s="629"/>
      <c r="IG141" s="629"/>
      <c r="IH141" s="629"/>
      <c r="II141" s="629"/>
      <c r="IJ141" s="629"/>
      <c r="IK141" s="629"/>
      <c r="IL141" s="629"/>
      <c r="IM141" s="629"/>
      <c r="IN141" s="629"/>
      <c r="IO141" s="629"/>
      <c r="IP141" s="629"/>
      <c r="IQ141" s="629"/>
      <c r="IR141" s="629"/>
      <c r="IS141" s="629"/>
      <c r="IT141" s="629"/>
      <c r="IU141" s="629"/>
      <c r="IV141" s="629"/>
      <c r="IW141" s="629"/>
      <c r="IX141" s="629"/>
      <c r="IY141" s="629"/>
      <c r="IZ141" s="629"/>
      <c r="JA141" s="629"/>
      <c r="JB141" s="629"/>
      <c r="JC141" s="629"/>
      <c r="JD141" s="629"/>
      <c r="JE141" s="629"/>
      <c r="JF141" s="629"/>
      <c r="JG141" s="629"/>
      <c r="JH141" s="629"/>
      <c r="JI141" s="629"/>
      <c r="JJ141" s="629"/>
      <c r="JK141" s="629"/>
      <c r="JL141" s="629"/>
      <c r="JM141" s="629"/>
      <c r="JN141" s="629"/>
      <c r="JO141" s="629"/>
      <c r="JP141" s="629"/>
      <c r="JQ141" s="629"/>
      <c r="JR141" s="629"/>
      <c r="JS141" s="629"/>
      <c r="JT141" s="629"/>
      <c r="JU141" s="629"/>
      <c r="JV141" s="629"/>
      <c r="JW141" s="629"/>
      <c r="JX141" s="629"/>
      <c r="JY141" s="629"/>
      <c r="JZ141" s="629"/>
      <c r="KA141" s="629"/>
      <c r="KB141" s="629"/>
      <c r="KC141" s="629"/>
      <c r="KD141" s="629"/>
      <c r="KE141" s="629"/>
      <c r="KF141" s="629"/>
      <c r="KG141" s="629"/>
      <c r="KH141" s="629"/>
      <c r="KI141" s="629"/>
      <c r="KJ141" s="629"/>
      <c r="KK141" s="629"/>
      <c r="KL141" s="629"/>
      <c r="KM141" s="629"/>
      <c r="KN141" s="629"/>
      <c r="KO141" s="629"/>
      <c r="KP141" s="629"/>
      <c r="KQ141" s="629"/>
      <c r="KR141" s="629"/>
      <c r="KS141" s="629"/>
      <c r="KT141" s="629"/>
      <c r="KU141" s="629"/>
      <c r="KV141" s="629"/>
      <c r="KW141" s="629"/>
      <c r="KX141" s="629"/>
      <c r="KY141" s="629"/>
      <c r="KZ141" s="629"/>
      <c r="LA141" s="629"/>
      <c r="LB141" s="629"/>
      <c r="LC141" s="629"/>
      <c r="LD141" s="629"/>
      <c r="LE141" s="629"/>
      <c r="LF141" s="629"/>
      <c r="LG141" s="629"/>
      <c r="LH141" s="629"/>
      <c r="LI141" s="629"/>
      <c r="LJ141" s="629"/>
      <c r="LK141" s="629"/>
      <c r="LL141" s="629"/>
      <c r="LM141" s="629"/>
      <c r="LN141" s="629"/>
      <c r="LO141" s="629"/>
      <c r="LP141" s="629"/>
      <c r="LQ141" s="629"/>
      <c r="LR141" s="629"/>
      <c r="LS141" s="629"/>
      <c r="LT141" s="629"/>
      <c r="LU141" s="629"/>
      <c r="LV141" s="629"/>
      <c r="LW141" s="629"/>
      <c r="LX141" s="629"/>
      <c r="LY141" s="629"/>
      <c r="LZ141" s="629"/>
      <c r="MA141" s="629"/>
      <c r="MB141" s="629"/>
      <c r="MC141" s="629"/>
      <c r="MD141" s="629"/>
      <c r="ME141" s="629"/>
      <c r="MF141" s="629"/>
      <c r="MG141" s="629"/>
      <c r="MH141" s="629"/>
      <c r="MI141" s="629"/>
      <c r="MJ141" s="629"/>
      <c r="MK141" s="629"/>
      <c r="ML141" s="629"/>
      <c r="MM141" s="629"/>
      <c r="MN141" s="629"/>
      <c r="MO141" s="629"/>
      <c r="MP141" s="629"/>
      <c r="MQ141" s="629"/>
      <c r="MR141" s="629"/>
      <c r="MS141" s="629"/>
      <c r="MT141" s="629"/>
      <c r="MU141" s="629"/>
      <c r="MV141" s="629"/>
      <c r="MW141" s="629"/>
      <c r="MX141" s="629"/>
      <c r="MY141" s="629"/>
      <c r="MZ141" s="629"/>
      <c r="NA141" s="629"/>
      <c r="NB141" s="629"/>
      <c r="NC141" s="629"/>
      <c r="ND141" s="629"/>
      <c r="NE141" s="629"/>
      <c r="NF141" s="629"/>
      <c r="NG141" s="629"/>
      <c r="NH141" s="629"/>
      <c r="NI141" s="629"/>
      <c r="NJ141" s="629"/>
      <c r="NK141" s="629"/>
      <c r="NL141" s="629"/>
      <c r="NM141" s="629"/>
      <c r="NN141" s="629"/>
      <c r="NO141" s="629"/>
      <c r="NP141" s="629"/>
      <c r="NQ141" s="629"/>
      <c r="NR141" s="629"/>
      <c r="NS141" s="629"/>
      <c r="NT141" s="629"/>
      <c r="NU141" s="629"/>
      <c r="NV141" s="629"/>
      <c r="NW141" s="629"/>
      <c r="NX141" s="629"/>
      <c r="NY141" s="629"/>
      <c r="NZ141" s="629"/>
      <c r="OA141" s="629"/>
      <c r="OB141" s="629"/>
      <c r="OC141" s="629"/>
      <c r="OD141" s="629"/>
      <c r="OE141" s="629"/>
      <c r="OF141" s="629"/>
      <c r="OG141" s="629"/>
      <c r="OH141" s="629"/>
      <c r="OI141" s="629"/>
      <c r="OJ141" s="629"/>
      <c r="OK141" s="629"/>
      <c r="OL141" s="629"/>
      <c r="OM141" s="629"/>
      <c r="ON141" s="629"/>
      <c r="OO141" s="629"/>
      <c r="OP141" s="629"/>
      <c r="OQ141" s="629"/>
      <c r="OR141" s="629"/>
      <c r="OS141" s="629"/>
      <c r="OT141" s="629"/>
      <c r="OU141" s="629"/>
      <c r="OV141" s="629"/>
      <c r="OW141" s="629"/>
      <c r="OX141" s="629"/>
      <c r="OY141" s="629"/>
      <c r="OZ141" s="629"/>
      <c r="PA141" s="629"/>
      <c r="PB141" s="629"/>
      <c r="PC141" s="629"/>
      <c r="PD141" s="629"/>
      <c r="PE141" s="629"/>
      <c r="PF141" s="629"/>
      <c r="PG141" s="629"/>
      <c r="PH141" s="629"/>
      <c r="PI141" s="629"/>
      <c r="PJ141" s="629"/>
      <c r="PK141" s="629"/>
      <c r="PL141" s="629"/>
      <c r="PM141" s="629"/>
      <c r="PN141" s="629"/>
      <c r="PO141" s="629"/>
      <c r="PP141" s="629"/>
      <c r="PQ141" s="629"/>
      <c r="PR141" s="629"/>
      <c r="PS141" s="629"/>
      <c r="PT141" s="629"/>
      <c r="PU141" s="629"/>
      <c r="PV141" s="629"/>
      <c r="PW141" s="629"/>
      <c r="PX141" s="629"/>
      <c r="PY141" s="629"/>
      <c r="PZ141" s="629"/>
      <c r="QA141" s="629"/>
      <c r="QB141" s="629"/>
      <c r="QC141" s="629"/>
      <c r="QD141" s="629"/>
      <c r="QE141" s="629"/>
      <c r="QF141" s="629"/>
      <c r="QG141" s="629"/>
      <c r="QH141" s="629"/>
      <c r="QI141" s="629"/>
      <c r="QJ141" s="629"/>
      <c r="QK141" s="629"/>
      <c r="QL141" s="629"/>
      <c r="QM141" s="629"/>
      <c r="QN141" s="629"/>
      <c r="QO141" s="629"/>
      <c r="QP141" s="629"/>
      <c r="QQ141" s="629"/>
      <c r="QR141" s="629"/>
      <c r="QS141" s="629"/>
      <c r="QT141" s="629"/>
      <c r="QU141" s="629"/>
      <c r="QV141" s="629"/>
      <c r="QW141" s="629"/>
      <c r="QX141" s="629"/>
      <c r="QY141" s="629"/>
      <c r="QZ141" s="629"/>
      <c r="RA141" s="629"/>
      <c r="RB141" s="629"/>
      <c r="RC141" s="629"/>
      <c r="RD141" s="629"/>
      <c r="RE141" s="629"/>
      <c r="RF141" s="629"/>
      <c r="RG141" s="629"/>
      <c r="RH141" s="629"/>
      <c r="RI141" s="629"/>
      <c r="RJ141" s="629"/>
      <c r="RK141" s="629"/>
      <c r="RL141" s="629"/>
      <c r="RM141" s="629"/>
      <c r="RN141" s="629"/>
      <c r="RO141" s="629"/>
      <c r="RP141" s="629"/>
      <c r="RQ141" s="629"/>
      <c r="RR141" s="629"/>
      <c r="RS141" s="629"/>
      <c r="RT141" s="629"/>
      <c r="RU141" s="629"/>
      <c r="RV141" s="629"/>
      <c r="RW141" s="629"/>
      <c r="RX141" s="629"/>
      <c r="RY141" s="629"/>
      <c r="RZ141" s="629"/>
      <c r="SA141" s="629"/>
      <c r="SB141" s="629"/>
      <c r="SC141" s="629"/>
      <c r="SD141" s="629"/>
      <c r="SE141" s="629"/>
      <c r="SF141" s="629"/>
      <c r="SG141" s="629"/>
      <c r="SH141" s="629"/>
      <c r="SI141" s="629"/>
      <c r="SJ141" s="629"/>
      <c r="SK141" s="629"/>
      <c r="SL141" s="629"/>
      <c r="SM141" s="629"/>
      <c r="SN141" s="629"/>
      <c r="SO141" s="629"/>
      <c r="SP141" s="629"/>
      <c r="SQ141" s="629"/>
      <c r="SR141" s="629"/>
      <c r="SS141" s="629"/>
      <c r="ST141" s="629"/>
      <c r="SU141" s="629"/>
      <c r="SV141" s="629"/>
      <c r="SW141" s="629"/>
      <c r="SX141" s="629"/>
      <c r="SY141" s="629"/>
      <c r="SZ141" s="629"/>
      <c r="TA141" s="629"/>
      <c r="TB141" s="629"/>
      <c r="TC141" s="629"/>
      <c r="TD141" s="629"/>
      <c r="TE141" s="629"/>
      <c r="TF141" s="629"/>
      <c r="TG141" s="629"/>
      <c r="TH141" s="629"/>
      <c r="TI141" s="629"/>
      <c r="TJ141" s="629"/>
      <c r="TK141" s="629"/>
      <c r="TL141" s="629"/>
      <c r="TM141" s="629"/>
      <c r="TN141" s="629"/>
      <c r="TO141" s="629"/>
      <c r="TP141" s="629"/>
      <c r="TQ141" s="629"/>
      <c r="TR141" s="629"/>
      <c r="TS141" s="629"/>
      <c r="TT141" s="629"/>
      <c r="TU141" s="629"/>
      <c r="TV141" s="629"/>
      <c r="TW141" s="629"/>
      <c r="TX141" s="629"/>
      <c r="TY141" s="629"/>
      <c r="TZ141" s="629"/>
      <c r="UA141" s="629"/>
      <c r="UB141" s="629"/>
      <c r="UC141" s="629"/>
      <c r="UD141" s="629"/>
      <c r="UE141" s="629"/>
      <c r="UF141" s="629"/>
      <c r="UG141" s="629"/>
      <c r="UH141" s="629"/>
      <c r="UI141" s="629"/>
      <c r="UJ141" s="629"/>
      <c r="UK141" s="629"/>
      <c r="UL141" s="629"/>
      <c r="UM141" s="629"/>
      <c r="UN141" s="629"/>
      <c r="UO141" s="629"/>
      <c r="UP141" s="629"/>
      <c r="UQ141" s="629"/>
      <c r="UR141" s="629"/>
      <c r="US141" s="629"/>
      <c r="UT141" s="629"/>
      <c r="UU141" s="629"/>
      <c r="UV141" s="629"/>
      <c r="UW141" s="629"/>
      <c r="UX141" s="629"/>
      <c r="UY141" s="629"/>
      <c r="UZ141" s="629"/>
      <c r="VA141" s="629"/>
      <c r="VB141" s="629"/>
      <c r="VC141" s="629"/>
      <c r="VD141" s="629"/>
      <c r="VE141" s="629"/>
      <c r="VF141" s="629"/>
      <c r="VG141" s="629"/>
      <c r="VH141" s="629"/>
      <c r="VI141" s="629"/>
      <c r="VJ141" s="629"/>
      <c r="VK141" s="629"/>
      <c r="VL141" s="629"/>
      <c r="VM141" s="629"/>
      <c r="VN141" s="629"/>
      <c r="VO141" s="629"/>
      <c r="VP141" s="629"/>
      <c r="VQ141" s="629"/>
      <c r="VR141" s="629"/>
      <c r="VS141" s="629"/>
      <c r="VT141" s="629"/>
      <c r="VU141" s="629"/>
      <c r="VV141" s="629"/>
      <c r="VW141" s="629"/>
      <c r="VX141" s="629"/>
      <c r="VY141" s="629"/>
      <c r="VZ141" s="629"/>
      <c r="WA141" s="629"/>
      <c r="WB141" s="629"/>
      <c r="WC141" s="629"/>
      <c r="WD141" s="629"/>
      <c r="WE141" s="629"/>
      <c r="WF141" s="629"/>
      <c r="WG141" s="629"/>
      <c r="WH141" s="629"/>
      <c r="WI141" s="629"/>
      <c r="WJ141" s="629"/>
      <c r="WK141" s="629"/>
      <c r="WL141" s="629"/>
      <c r="WM141" s="629"/>
      <c r="WN141" s="629"/>
      <c r="WO141" s="629"/>
      <c r="WP141" s="629"/>
      <c r="WQ141" s="629"/>
      <c r="WR141" s="629"/>
      <c r="WS141" s="629"/>
      <c r="WT141" s="629"/>
      <c r="WU141" s="629"/>
      <c r="WV141" s="629"/>
      <c r="WW141" s="629"/>
      <c r="WX141" s="629"/>
      <c r="WY141" s="629"/>
      <c r="WZ141" s="629"/>
      <c r="XA141" s="629"/>
      <c r="XB141" s="629"/>
      <c r="XC141" s="629"/>
      <c r="XD141" s="629"/>
      <c r="XE141" s="629"/>
      <c r="XF141" s="629"/>
      <c r="XG141" s="629"/>
      <c r="XH141" s="629"/>
      <c r="XI141" s="629"/>
      <c r="XJ141" s="629"/>
      <c r="XK141" s="629"/>
      <c r="XL141" s="629"/>
      <c r="XM141" s="629"/>
      <c r="XN141" s="629"/>
      <c r="XO141" s="629"/>
      <c r="XP141" s="629"/>
      <c r="XQ141" s="629"/>
      <c r="XR141" s="629"/>
      <c r="XS141" s="629"/>
      <c r="XT141" s="629"/>
      <c r="XU141" s="629"/>
      <c r="XV141" s="629"/>
      <c r="XW141" s="629"/>
      <c r="XX141" s="629"/>
      <c r="XY141" s="629"/>
      <c r="XZ141" s="629"/>
      <c r="YA141" s="629"/>
      <c r="YB141" s="629"/>
      <c r="YC141" s="629"/>
      <c r="YD141" s="629"/>
      <c r="YE141" s="629"/>
      <c r="YF141" s="629"/>
      <c r="YG141" s="629"/>
      <c r="YH141" s="629"/>
      <c r="YI141" s="629"/>
      <c r="YJ141" s="629"/>
      <c r="YK141" s="629"/>
      <c r="YL141" s="629"/>
      <c r="YM141" s="629"/>
      <c r="YN141" s="629"/>
      <c r="YO141" s="629"/>
      <c r="YP141" s="629"/>
      <c r="YQ141" s="629"/>
      <c r="YR141" s="629"/>
      <c r="YS141" s="629"/>
      <c r="YT141" s="629"/>
      <c r="YU141" s="629"/>
      <c r="YV141" s="629"/>
      <c r="YW141" s="629"/>
      <c r="YX141" s="629"/>
      <c r="YY141" s="629"/>
      <c r="YZ141" s="629"/>
      <c r="ZA141" s="629"/>
      <c r="ZB141" s="629"/>
      <c r="ZC141" s="629"/>
      <c r="ZD141" s="629"/>
      <c r="ZE141" s="629"/>
      <c r="ZF141" s="629"/>
      <c r="ZG141" s="629"/>
      <c r="ZH141" s="629"/>
      <c r="ZI141" s="629"/>
      <c r="ZJ141" s="629"/>
      <c r="ZK141" s="629"/>
      <c r="ZL141" s="629"/>
      <c r="ZM141" s="629"/>
      <c r="ZN141" s="629"/>
      <c r="ZO141" s="629"/>
      <c r="ZP141" s="629"/>
      <c r="ZQ141" s="629"/>
      <c r="ZR141" s="629"/>
      <c r="ZS141" s="629"/>
      <c r="ZT141" s="629"/>
      <c r="ZU141" s="629"/>
      <c r="ZV141" s="629"/>
      <c r="ZW141" s="629"/>
      <c r="ZX141" s="629"/>
      <c r="ZY141" s="629"/>
      <c r="ZZ141" s="629"/>
      <c r="AAA141" s="629"/>
      <c r="AAB141" s="629"/>
      <c r="AAC141" s="629"/>
      <c r="AAD141" s="629"/>
      <c r="AAE141" s="629"/>
      <c r="AAF141" s="629"/>
      <c r="AAG141" s="629"/>
      <c r="AAH141" s="629"/>
      <c r="AAI141" s="629"/>
      <c r="AAJ141" s="629"/>
      <c r="AAK141" s="629"/>
      <c r="AAL141" s="629"/>
      <c r="AAM141" s="629"/>
      <c r="AAN141" s="629"/>
      <c r="AAO141" s="629"/>
      <c r="AAP141" s="629"/>
      <c r="AAQ141" s="629"/>
      <c r="AAR141" s="629"/>
      <c r="AAS141" s="629"/>
      <c r="AAT141" s="629"/>
      <c r="AAU141" s="629"/>
      <c r="AAV141" s="629"/>
      <c r="AAW141" s="629"/>
      <c r="AAX141" s="629"/>
      <c r="AAY141" s="629"/>
      <c r="AAZ141" s="629"/>
      <c r="ABA141" s="629"/>
      <c r="ABB141" s="629"/>
      <c r="ABC141" s="629"/>
      <c r="ABD141" s="629"/>
      <c r="ABE141" s="629"/>
      <c r="ABF141" s="629"/>
      <c r="ABG141" s="629"/>
      <c r="ABH141" s="629"/>
      <c r="ABI141" s="629"/>
      <c r="ABJ141" s="629"/>
      <c r="ABK141" s="629"/>
      <c r="ABL141" s="629"/>
      <c r="ABM141" s="629"/>
      <c r="ABN141" s="629"/>
      <c r="ABO141" s="629"/>
      <c r="ABP141" s="629"/>
      <c r="ABQ141" s="629"/>
      <c r="ABR141" s="629"/>
      <c r="ABS141" s="629"/>
      <c r="ABT141" s="629"/>
      <c r="ABU141" s="629"/>
      <c r="ABV141" s="629"/>
      <c r="ABW141" s="629"/>
      <c r="ABX141" s="629"/>
      <c r="ABY141" s="629"/>
      <c r="ABZ141" s="629"/>
      <c r="ACA141" s="629"/>
      <c r="ACB141" s="629"/>
      <c r="ACC141" s="629"/>
      <c r="ACD141" s="629"/>
      <c r="ACE141" s="629"/>
      <c r="ACF141" s="629"/>
      <c r="ACG141" s="629"/>
      <c r="ACH141" s="629"/>
      <c r="ACI141" s="629"/>
      <c r="ACJ141" s="629"/>
      <c r="ACK141" s="629"/>
      <c r="ACL141" s="629"/>
      <c r="ACM141" s="629"/>
      <c r="ACN141" s="629"/>
      <c r="ACO141" s="629"/>
      <c r="ACP141" s="629"/>
      <c r="ACQ141" s="629"/>
      <c r="ACR141" s="629"/>
      <c r="ACS141" s="629"/>
      <c r="ACT141" s="629"/>
      <c r="ACU141" s="629"/>
      <c r="ACV141" s="629"/>
      <c r="ACW141" s="629"/>
      <c r="ACX141" s="629"/>
      <c r="ACY141" s="629"/>
      <c r="ACZ141" s="629"/>
      <c r="ADA141" s="629"/>
      <c r="ADB141" s="629"/>
      <c r="ADC141" s="629"/>
      <c r="ADD141" s="629"/>
      <c r="ADE141" s="629"/>
      <c r="ADF141" s="629"/>
      <c r="ADG141" s="629"/>
      <c r="ADH141" s="629"/>
      <c r="ADI141" s="629"/>
      <c r="ADJ141" s="629"/>
      <c r="ADK141" s="629"/>
      <c r="ADL141" s="629"/>
      <c r="ADM141" s="629"/>
      <c r="ADN141" s="629"/>
      <c r="ADO141" s="629"/>
      <c r="ADP141" s="629"/>
      <c r="ADQ141" s="629"/>
      <c r="ADR141" s="629"/>
      <c r="ADS141" s="629"/>
      <c r="ADT141" s="629"/>
      <c r="ADU141" s="629"/>
      <c r="ADV141" s="629"/>
      <c r="ADW141" s="629"/>
      <c r="ADX141" s="629"/>
      <c r="ADY141" s="629"/>
      <c r="ADZ141" s="629"/>
      <c r="AEA141" s="629"/>
      <c r="AEB141" s="629"/>
      <c r="AEC141" s="629"/>
      <c r="AED141" s="629"/>
      <c r="AEE141" s="629"/>
      <c r="AEF141" s="629"/>
      <c r="AEG141" s="629"/>
      <c r="AEH141" s="629"/>
      <c r="AEI141" s="629"/>
      <c r="AEJ141" s="629"/>
      <c r="AEK141" s="629"/>
      <c r="AEL141" s="629"/>
      <c r="AEM141" s="629"/>
      <c r="AEN141" s="629"/>
      <c r="AEO141" s="629"/>
      <c r="AEP141" s="629"/>
      <c r="AEQ141" s="629"/>
      <c r="AER141" s="629"/>
      <c r="AES141" s="629"/>
      <c r="AET141" s="629"/>
      <c r="AEU141" s="629"/>
      <c r="AEV141" s="629"/>
      <c r="AEW141" s="629"/>
      <c r="AEX141" s="629"/>
      <c r="AEY141" s="629"/>
      <c r="AEZ141" s="629"/>
      <c r="AFA141" s="629"/>
      <c r="AFB141" s="629"/>
      <c r="AFC141" s="629"/>
      <c r="AFD141" s="629"/>
      <c r="AFE141" s="629"/>
      <c r="AFF141" s="629"/>
      <c r="AFG141" s="629"/>
      <c r="AFH141" s="629"/>
      <c r="AFI141" s="629"/>
      <c r="AFJ141" s="629"/>
      <c r="AFK141" s="629"/>
      <c r="AFL141" s="629"/>
      <c r="AFM141" s="629"/>
      <c r="AFN141" s="629"/>
      <c r="AFO141" s="629"/>
      <c r="AFP141" s="629"/>
      <c r="AFQ141" s="629"/>
      <c r="AFR141" s="629"/>
      <c r="AFS141" s="629"/>
      <c r="AFT141" s="629"/>
      <c r="AFU141" s="629"/>
      <c r="AFV141" s="629"/>
      <c r="AFW141" s="629"/>
      <c r="AFX141" s="629"/>
      <c r="AFY141" s="629"/>
      <c r="AFZ141" s="629"/>
      <c r="AGA141" s="629"/>
      <c r="AGB141" s="629"/>
      <c r="AGC141" s="629"/>
      <c r="AGD141" s="629"/>
      <c r="AGE141" s="629"/>
      <c r="AGF141" s="629"/>
      <c r="AGG141" s="629"/>
      <c r="AGH141" s="629"/>
      <c r="AGI141" s="629"/>
      <c r="AGJ141" s="629"/>
      <c r="AGK141" s="629"/>
      <c r="AGL141" s="629"/>
      <c r="AGM141" s="629"/>
      <c r="AGN141" s="629"/>
      <c r="AGO141" s="629"/>
      <c r="AGP141" s="629"/>
      <c r="AGQ141" s="629"/>
      <c r="AGR141" s="629"/>
      <c r="AGS141" s="629"/>
      <c r="AGT141" s="629"/>
      <c r="AGU141" s="629"/>
      <c r="AGV141" s="629"/>
      <c r="AGW141" s="629"/>
      <c r="AGX141" s="629"/>
      <c r="AGY141" s="629"/>
      <c r="AGZ141" s="629"/>
      <c r="AHA141" s="629"/>
      <c r="AHB141" s="629"/>
      <c r="AHC141" s="629"/>
      <c r="AHD141" s="629"/>
      <c r="AHE141" s="629"/>
      <c r="AHF141" s="629"/>
      <c r="AHG141" s="629"/>
      <c r="AHH141" s="629"/>
      <c r="AHI141" s="629"/>
      <c r="AHJ141" s="629"/>
      <c r="AHK141" s="629"/>
      <c r="AHL141" s="629"/>
      <c r="AHM141" s="629"/>
      <c r="AHN141" s="629"/>
      <c r="AHO141" s="629"/>
      <c r="AHP141" s="629"/>
      <c r="AHQ141" s="629"/>
      <c r="AHR141" s="629"/>
      <c r="AHS141" s="629"/>
      <c r="AHT141" s="629"/>
      <c r="AHU141" s="629"/>
      <c r="AHV141" s="629"/>
      <c r="AHW141" s="629"/>
      <c r="AHX141" s="629"/>
      <c r="AHY141" s="629"/>
      <c r="AHZ141" s="629"/>
      <c r="AIA141" s="629"/>
      <c r="AIB141" s="629"/>
      <c r="AIC141" s="629"/>
      <c r="AID141" s="629"/>
      <c r="AIE141" s="629"/>
      <c r="AIF141" s="629"/>
      <c r="AIG141" s="629"/>
      <c r="AIH141" s="629"/>
      <c r="AII141" s="629"/>
    </row>
    <row r="142" spans="1:919" s="498" customFormat="1" ht="31.75" customHeight="1" x14ac:dyDescent="0.75">
      <c r="A142" s="2009" t="s">
        <v>263</v>
      </c>
      <c r="B142" s="2032" t="s">
        <v>129</v>
      </c>
      <c r="C142" s="687">
        <v>18.100000000000001</v>
      </c>
      <c r="D142" s="704" t="s">
        <v>37</v>
      </c>
      <c r="E142" s="600" t="s">
        <v>0</v>
      </c>
      <c r="F142" s="600" t="s">
        <v>0</v>
      </c>
      <c r="G142" s="538" t="e">
        <f t="array" ref="G142">INDEX('Salary . staff rates'!$A$6:$C$28,MATCH(1,('Salary . staff rates'!$A$6:$A$28=MNO!E142)*('Salary . staff rates'!$B$6:$B$28=MNO!F142),0),3)</f>
        <v>#N/A</v>
      </c>
      <c r="H142" s="537" t="e">
        <f>IF(E142="External",G142,G142/working_days*(1+loading_factor))</f>
        <v>#N/A</v>
      </c>
      <c r="I142" s="601" t="s">
        <v>0</v>
      </c>
      <c r="J142" s="602" t="s">
        <v>0</v>
      </c>
      <c r="K142" s="606" t="s">
        <v>0</v>
      </c>
      <c r="L142" s="603" t="str">
        <f>IF(K142="N/A","",H142*K142)</f>
        <v/>
      </c>
      <c r="M142" s="648" t="s">
        <v>31</v>
      </c>
      <c r="N142" s="604">
        <f>IF(M142="Yes",L142*'Salary . staff rates'!$C$34,0)</f>
        <v>0</v>
      </c>
      <c r="O142" s="661"/>
      <c r="P142" s="662">
        <v>1</v>
      </c>
      <c r="Q142" s="662">
        <v>1</v>
      </c>
      <c r="R142" s="545"/>
      <c r="S142" s="546">
        <v>1</v>
      </c>
      <c r="T142" s="546">
        <f>S142</f>
        <v>1</v>
      </c>
      <c r="U142" s="546">
        <f>S142</f>
        <v>1</v>
      </c>
      <c r="W142" s="662"/>
      <c r="Y142" s="1011" t="str">
        <f t="shared" ref="Y142:Y145" si="235">IF(L142&lt;&gt;"",L142*P142,"")</f>
        <v/>
      </c>
      <c r="Z142" s="1011">
        <f t="shared" ref="Z142:Z145" si="236">IF(N142&lt;&gt;"",N142*P142,"")</f>
        <v>0</v>
      </c>
      <c r="AB142" s="1011" t="str">
        <f t="shared" ref="AB142:AB145" si="237">IF(L142&lt;&gt;"",L142*Q142,"")</f>
        <v/>
      </c>
      <c r="AC142" s="1011">
        <f t="shared" ref="AC142:AC145" si="238">IF(N142&lt;&gt;"",N142*Q142,"")</f>
        <v>0</v>
      </c>
      <c r="AD142" s="714"/>
      <c r="AE142" s="1011" t="str">
        <f t="shared" ref="AE142:AE145" si="239">IF(L142&lt;&gt;"",L142*P142*S142,"")</f>
        <v/>
      </c>
      <c r="AF142" s="1011">
        <f t="shared" ref="AF142:AF145" si="240">IF(N142&lt;&gt;"",N142*P142*T142,"")</f>
        <v>0</v>
      </c>
      <c r="AH142" s="1011" t="str">
        <f t="shared" ref="AH142:AH145" si="241">IF(L142&lt;&gt;"",L142*Q142*S142,"")</f>
        <v/>
      </c>
      <c r="AI142" s="1011">
        <f t="shared" ref="AI142:AI145" si="242">IF(N142&lt;&gt;"",N142*Q142*T142,"")</f>
        <v>0</v>
      </c>
      <c r="AJ142" s="714"/>
      <c r="AL142" s="548"/>
      <c r="AN142" s="1011" t="str">
        <f t="shared" ref="AN142:AN145" si="243">IF(W142=1,0,Y142)</f>
        <v/>
      </c>
      <c r="AO142" s="1011">
        <f t="shared" ref="AO142:AO145" si="244">IF(W142=1,0,Z142)</f>
        <v>0</v>
      </c>
      <c r="AP142" s="547"/>
      <c r="AQ142" s="1011" t="str">
        <f t="shared" ref="AQ142:AQ145" si="245">IF(W142=1,0,AE142)</f>
        <v/>
      </c>
      <c r="AR142" s="1011">
        <f t="shared" ref="AR142:AR145" si="246">IF(W142=1,0,AF142)</f>
        <v>0</v>
      </c>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29"/>
      <c r="BV142" s="629"/>
      <c r="BW142" s="629"/>
      <c r="BX142" s="629"/>
      <c r="BY142" s="629"/>
      <c r="BZ142" s="629"/>
      <c r="CA142" s="629"/>
      <c r="CB142" s="629"/>
      <c r="CC142" s="629"/>
      <c r="CD142" s="629"/>
      <c r="CE142" s="629"/>
      <c r="CF142" s="629"/>
      <c r="CG142" s="629"/>
      <c r="CH142" s="629"/>
      <c r="CI142" s="629"/>
      <c r="CJ142" s="629"/>
      <c r="CK142" s="629"/>
      <c r="CL142" s="629"/>
      <c r="CM142" s="629"/>
      <c r="CN142" s="629"/>
      <c r="CO142" s="629"/>
      <c r="CP142" s="629"/>
      <c r="CQ142" s="629"/>
      <c r="CR142" s="629"/>
      <c r="CS142" s="629"/>
      <c r="CT142" s="629"/>
      <c r="CU142" s="629"/>
      <c r="CV142" s="629"/>
      <c r="CW142" s="629"/>
      <c r="CX142" s="629"/>
      <c r="CY142" s="629"/>
      <c r="CZ142" s="629"/>
      <c r="DA142" s="629"/>
      <c r="DB142" s="629"/>
      <c r="DC142" s="629"/>
      <c r="DD142" s="629"/>
      <c r="DE142" s="629"/>
      <c r="DF142" s="629"/>
      <c r="DG142" s="629"/>
      <c r="DH142" s="629"/>
      <c r="DI142" s="629"/>
      <c r="DJ142" s="629"/>
      <c r="DK142" s="629"/>
      <c r="DL142" s="629"/>
      <c r="DM142" s="629"/>
      <c r="DN142" s="629"/>
      <c r="DO142" s="629"/>
      <c r="DP142" s="629"/>
      <c r="DQ142" s="629"/>
      <c r="DR142" s="629"/>
      <c r="DS142" s="629"/>
      <c r="DT142" s="629"/>
      <c r="DU142" s="629"/>
      <c r="DV142" s="629"/>
      <c r="DW142" s="629"/>
      <c r="DX142" s="629"/>
      <c r="DY142" s="629"/>
      <c r="DZ142" s="629"/>
      <c r="EA142" s="629"/>
      <c r="EB142" s="629"/>
      <c r="EC142" s="629"/>
      <c r="ED142" s="629"/>
      <c r="EE142" s="629"/>
      <c r="EF142" s="629"/>
      <c r="EG142" s="629"/>
      <c r="EH142" s="629"/>
      <c r="EI142" s="629"/>
      <c r="EJ142" s="629"/>
      <c r="EK142" s="629"/>
      <c r="EL142" s="629"/>
      <c r="EM142" s="629"/>
      <c r="EN142" s="629"/>
      <c r="EO142" s="629"/>
      <c r="EP142" s="629"/>
      <c r="EQ142" s="629"/>
      <c r="ER142" s="629"/>
      <c r="ES142" s="629"/>
      <c r="ET142" s="629"/>
      <c r="EU142" s="629"/>
      <c r="EV142" s="629"/>
      <c r="EW142" s="629"/>
      <c r="EX142" s="629"/>
      <c r="EY142" s="629"/>
      <c r="EZ142" s="629"/>
      <c r="FA142" s="629"/>
      <c r="FB142" s="629"/>
      <c r="FC142" s="629"/>
      <c r="FD142" s="629"/>
      <c r="FE142" s="629"/>
      <c r="FF142" s="629"/>
      <c r="FG142" s="629"/>
      <c r="FH142" s="629"/>
      <c r="FI142" s="629"/>
      <c r="FJ142" s="629"/>
      <c r="FK142" s="629"/>
      <c r="FL142" s="629"/>
      <c r="FM142" s="629"/>
      <c r="FN142" s="629"/>
      <c r="FO142" s="629"/>
      <c r="FP142" s="629"/>
      <c r="FQ142" s="629"/>
      <c r="FR142" s="629"/>
      <c r="FS142" s="629"/>
      <c r="FT142" s="629"/>
      <c r="FU142" s="629"/>
      <c r="FV142" s="629"/>
      <c r="FW142" s="629"/>
      <c r="FX142" s="629"/>
      <c r="FY142" s="629"/>
      <c r="FZ142" s="629"/>
      <c r="GA142" s="629"/>
      <c r="GB142" s="629"/>
      <c r="GC142" s="629"/>
      <c r="GD142" s="629"/>
      <c r="GE142" s="629"/>
      <c r="GF142" s="629"/>
      <c r="GG142" s="629"/>
      <c r="GH142" s="629"/>
      <c r="GI142" s="629"/>
      <c r="GJ142" s="629"/>
      <c r="GK142" s="629"/>
      <c r="GL142" s="629"/>
      <c r="GM142" s="629"/>
      <c r="GN142" s="629"/>
      <c r="GO142" s="629"/>
      <c r="GP142" s="629"/>
      <c r="GQ142" s="629"/>
      <c r="GR142" s="629"/>
      <c r="GS142" s="629"/>
      <c r="GT142" s="629"/>
      <c r="GU142" s="629"/>
      <c r="GV142" s="629"/>
      <c r="GW142" s="629"/>
      <c r="GX142" s="629"/>
      <c r="GY142" s="629"/>
      <c r="GZ142" s="629"/>
      <c r="HA142" s="629"/>
      <c r="HB142" s="629"/>
      <c r="HC142" s="629"/>
      <c r="HD142" s="629"/>
      <c r="HE142" s="629"/>
      <c r="HF142" s="629"/>
      <c r="HG142" s="629"/>
      <c r="HH142" s="629"/>
      <c r="HI142" s="629"/>
      <c r="HJ142" s="629"/>
      <c r="HK142" s="629"/>
      <c r="HL142" s="629"/>
      <c r="HM142" s="629"/>
      <c r="HN142" s="629"/>
      <c r="HO142" s="629"/>
      <c r="HP142" s="629"/>
      <c r="HQ142" s="629"/>
      <c r="HR142" s="629"/>
      <c r="HS142" s="629"/>
      <c r="HT142" s="629"/>
      <c r="HU142" s="629"/>
      <c r="HV142" s="629"/>
      <c r="HW142" s="629"/>
      <c r="HX142" s="629"/>
      <c r="HY142" s="629"/>
      <c r="HZ142" s="629"/>
      <c r="IA142" s="629"/>
      <c r="IB142" s="629"/>
      <c r="IC142" s="629"/>
      <c r="ID142" s="629"/>
      <c r="IE142" s="629"/>
      <c r="IF142" s="629"/>
      <c r="IG142" s="629"/>
      <c r="IH142" s="629"/>
      <c r="II142" s="629"/>
      <c r="IJ142" s="629"/>
      <c r="IK142" s="629"/>
      <c r="IL142" s="629"/>
      <c r="IM142" s="629"/>
      <c r="IN142" s="629"/>
      <c r="IO142" s="629"/>
      <c r="IP142" s="629"/>
      <c r="IQ142" s="629"/>
      <c r="IR142" s="629"/>
      <c r="IS142" s="629"/>
      <c r="IT142" s="629"/>
      <c r="IU142" s="629"/>
      <c r="IV142" s="629"/>
      <c r="IW142" s="629"/>
      <c r="IX142" s="629"/>
      <c r="IY142" s="629"/>
      <c r="IZ142" s="629"/>
      <c r="JA142" s="629"/>
      <c r="JB142" s="629"/>
      <c r="JC142" s="629"/>
      <c r="JD142" s="629"/>
      <c r="JE142" s="629"/>
      <c r="JF142" s="629"/>
      <c r="JG142" s="629"/>
      <c r="JH142" s="629"/>
      <c r="JI142" s="629"/>
      <c r="JJ142" s="629"/>
      <c r="JK142" s="629"/>
      <c r="JL142" s="629"/>
      <c r="JM142" s="629"/>
      <c r="JN142" s="629"/>
      <c r="JO142" s="629"/>
      <c r="JP142" s="629"/>
      <c r="JQ142" s="629"/>
      <c r="JR142" s="629"/>
      <c r="JS142" s="629"/>
      <c r="JT142" s="629"/>
      <c r="JU142" s="629"/>
      <c r="JV142" s="629"/>
      <c r="JW142" s="629"/>
      <c r="JX142" s="629"/>
      <c r="JY142" s="629"/>
      <c r="JZ142" s="629"/>
      <c r="KA142" s="629"/>
      <c r="KB142" s="629"/>
      <c r="KC142" s="629"/>
      <c r="KD142" s="629"/>
      <c r="KE142" s="629"/>
      <c r="KF142" s="629"/>
      <c r="KG142" s="629"/>
      <c r="KH142" s="629"/>
      <c r="KI142" s="629"/>
      <c r="KJ142" s="629"/>
      <c r="KK142" s="629"/>
      <c r="KL142" s="629"/>
      <c r="KM142" s="629"/>
      <c r="KN142" s="629"/>
      <c r="KO142" s="629"/>
      <c r="KP142" s="629"/>
      <c r="KQ142" s="629"/>
      <c r="KR142" s="629"/>
      <c r="KS142" s="629"/>
      <c r="KT142" s="629"/>
      <c r="KU142" s="629"/>
      <c r="KV142" s="629"/>
      <c r="KW142" s="629"/>
      <c r="KX142" s="629"/>
      <c r="KY142" s="629"/>
      <c r="KZ142" s="629"/>
      <c r="LA142" s="629"/>
      <c r="LB142" s="629"/>
      <c r="LC142" s="629"/>
      <c r="LD142" s="629"/>
      <c r="LE142" s="629"/>
      <c r="LF142" s="629"/>
      <c r="LG142" s="629"/>
      <c r="LH142" s="629"/>
      <c r="LI142" s="629"/>
      <c r="LJ142" s="629"/>
      <c r="LK142" s="629"/>
      <c r="LL142" s="629"/>
      <c r="LM142" s="629"/>
      <c r="LN142" s="629"/>
      <c r="LO142" s="629"/>
      <c r="LP142" s="629"/>
      <c r="LQ142" s="629"/>
      <c r="LR142" s="629"/>
      <c r="LS142" s="629"/>
      <c r="LT142" s="629"/>
      <c r="LU142" s="629"/>
      <c r="LV142" s="629"/>
      <c r="LW142" s="629"/>
      <c r="LX142" s="629"/>
      <c r="LY142" s="629"/>
      <c r="LZ142" s="629"/>
      <c r="MA142" s="629"/>
      <c r="MB142" s="629"/>
      <c r="MC142" s="629"/>
      <c r="MD142" s="629"/>
      <c r="ME142" s="629"/>
      <c r="MF142" s="629"/>
      <c r="MG142" s="629"/>
      <c r="MH142" s="629"/>
      <c r="MI142" s="629"/>
      <c r="MJ142" s="629"/>
      <c r="MK142" s="629"/>
      <c r="ML142" s="629"/>
      <c r="MM142" s="629"/>
      <c r="MN142" s="629"/>
      <c r="MO142" s="629"/>
      <c r="MP142" s="629"/>
      <c r="MQ142" s="629"/>
      <c r="MR142" s="629"/>
      <c r="MS142" s="629"/>
      <c r="MT142" s="629"/>
      <c r="MU142" s="629"/>
      <c r="MV142" s="629"/>
      <c r="MW142" s="629"/>
      <c r="MX142" s="629"/>
      <c r="MY142" s="629"/>
      <c r="MZ142" s="629"/>
      <c r="NA142" s="629"/>
      <c r="NB142" s="629"/>
      <c r="NC142" s="629"/>
      <c r="ND142" s="629"/>
      <c r="NE142" s="629"/>
      <c r="NF142" s="629"/>
      <c r="NG142" s="629"/>
      <c r="NH142" s="629"/>
      <c r="NI142" s="629"/>
      <c r="NJ142" s="629"/>
      <c r="NK142" s="629"/>
      <c r="NL142" s="629"/>
      <c r="NM142" s="629"/>
      <c r="NN142" s="629"/>
      <c r="NO142" s="629"/>
      <c r="NP142" s="629"/>
      <c r="NQ142" s="629"/>
      <c r="NR142" s="629"/>
      <c r="NS142" s="629"/>
      <c r="NT142" s="629"/>
      <c r="NU142" s="629"/>
      <c r="NV142" s="629"/>
      <c r="NW142" s="629"/>
      <c r="NX142" s="629"/>
      <c r="NY142" s="629"/>
      <c r="NZ142" s="629"/>
      <c r="OA142" s="629"/>
      <c r="OB142" s="629"/>
      <c r="OC142" s="629"/>
      <c r="OD142" s="629"/>
      <c r="OE142" s="629"/>
      <c r="OF142" s="629"/>
      <c r="OG142" s="629"/>
      <c r="OH142" s="629"/>
      <c r="OI142" s="629"/>
      <c r="OJ142" s="629"/>
      <c r="OK142" s="629"/>
      <c r="OL142" s="629"/>
      <c r="OM142" s="629"/>
      <c r="ON142" s="629"/>
      <c r="OO142" s="629"/>
      <c r="OP142" s="629"/>
      <c r="OQ142" s="629"/>
      <c r="OR142" s="629"/>
      <c r="OS142" s="629"/>
      <c r="OT142" s="629"/>
      <c r="OU142" s="629"/>
      <c r="OV142" s="629"/>
      <c r="OW142" s="629"/>
      <c r="OX142" s="629"/>
      <c r="OY142" s="629"/>
      <c r="OZ142" s="629"/>
      <c r="PA142" s="629"/>
      <c r="PB142" s="629"/>
      <c r="PC142" s="629"/>
      <c r="PD142" s="629"/>
      <c r="PE142" s="629"/>
      <c r="PF142" s="629"/>
      <c r="PG142" s="629"/>
      <c r="PH142" s="629"/>
      <c r="PI142" s="629"/>
      <c r="PJ142" s="629"/>
      <c r="PK142" s="629"/>
      <c r="PL142" s="629"/>
      <c r="PM142" s="629"/>
      <c r="PN142" s="629"/>
      <c r="PO142" s="629"/>
      <c r="PP142" s="629"/>
      <c r="PQ142" s="629"/>
      <c r="PR142" s="629"/>
      <c r="PS142" s="629"/>
      <c r="PT142" s="629"/>
      <c r="PU142" s="629"/>
      <c r="PV142" s="629"/>
      <c r="PW142" s="629"/>
      <c r="PX142" s="629"/>
      <c r="PY142" s="629"/>
      <c r="PZ142" s="629"/>
      <c r="QA142" s="629"/>
      <c r="QB142" s="629"/>
      <c r="QC142" s="629"/>
      <c r="QD142" s="629"/>
      <c r="QE142" s="629"/>
      <c r="QF142" s="629"/>
      <c r="QG142" s="629"/>
      <c r="QH142" s="629"/>
      <c r="QI142" s="629"/>
      <c r="QJ142" s="629"/>
      <c r="QK142" s="629"/>
      <c r="QL142" s="629"/>
      <c r="QM142" s="629"/>
      <c r="QN142" s="629"/>
      <c r="QO142" s="629"/>
      <c r="QP142" s="629"/>
      <c r="QQ142" s="629"/>
      <c r="QR142" s="629"/>
      <c r="QS142" s="629"/>
      <c r="QT142" s="629"/>
      <c r="QU142" s="629"/>
      <c r="QV142" s="629"/>
      <c r="QW142" s="629"/>
      <c r="QX142" s="629"/>
      <c r="QY142" s="629"/>
      <c r="QZ142" s="629"/>
      <c r="RA142" s="629"/>
      <c r="RB142" s="629"/>
      <c r="RC142" s="629"/>
      <c r="RD142" s="629"/>
      <c r="RE142" s="629"/>
      <c r="RF142" s="629"/>
      <c r="RG142" s="629"/>
      <c r="RH142" s="629"/>
      <c r="RI142" s="629"/>
      <c r="RJ142" s="629"/>
      <c r="RK142" s="629"/>
      <c r="RL142" s="629"/>
      <c r="RM142" s="629"/>
      <c r="RN142" s="629"/>
      <c r="RO142" s="629"/>
      <c r="RP142" s="629"/>
      <c r="RQ142" s="629"/>
      <c r="RR142" s="629"/>
      <c r="RS142" s="629"/>
      <c r="RT142" s="629"/>
      <c r="RU142" s="629"/>
      <c r="RV142" s="629"/>
      <c r="RW142" s="629"/>
      <c r="RX142" s="629"/>
      <c r="RY142" s="629"/>
      <c r="RZ142" s="629"/>
      <c r="SA142" s="629"/>
      <c r="SB142" s="629"/>
      <c r="SC142" s="629"/>
      <c r="SD142" s="629"/>
      <c r="SE142" s="629"/>
      <c r="SF142" s="629"/>
      <c r="SG142" s="629"/>
      <c r="SH142" s="629"/>
      <c r="SI142" s="629"/>
      <c r="SJ142" s="629"/>
      <c r="SK142" s="629"/>
      <c r="SL142" s="629"/>
      <c r="SM142" s="629"/>
      <c r="SN142" s="629"/>
      <c r="SO142" s="629"/>
      <c r="SP142" s="629"/>
      <c r="SQ142" s="629"/>
      <c r="SR142" s="629"/>
      <c r="SS142" s="629"/>
      <c r="ST142" s="629"/>
      <c r="SU142" s="629"/>
      <c r="SV142" s="629"/>
      <c r="SW142" s="629"/>
      <c r="SX142" s="629"/>
      <c r="SY142" s="629"/>
      <c r="SZ142" s="629"/>
      <c r="TA142" s="629"/>
      <c r="TB142" s="629"/>
      <c r="TC142" s="629"/>
      <c r="TD142" s="629"/>
      <c r="TE142" s="629"/>
      <c r="TF142" s="629"/>
      <c r="TG142" s="629"/>
      <c r="TH142" s="629"/>
      <c r="TI142" s="629"/>
      <c r="TJ142" s="629"/>
      <c r="TK142" s="629"/>
      <c r="TL142" s="629"/>
      <c r="TM142" s="629"/>
      <c r="TN142" s="629"/>
      <c r="TO142" s="629"/>
      <c r="TP142" s="629"/>
      <c r="TQ142" s="629"/>
      <c r="TR142" s="629"/>
      <c r="TS142" s="629"/>
      <c r="TT142" s="629"/>
      <c r="TU142" s="629"/>
      <c r="TV142" s="629"/>
      <c r="TW142" s="629"/>
      <c r="TX142" s="629"/>
      <c r="TY142" s="629"/>
      <c r="TZ142" s="629"/>
      <c r="UA142" s="629"/>
      <c r="UB142" s="629"/>
      <c r="UC142" s="629"/>
      <c r="UD142" s="629"/>
      <c r="UE142" s="629"/>
      <c r="UF142" s="629"/>
      <c r="UG142" s="629"/>
      <c r="UH142" s="629"/>
      <c r="UI142" s="629"/>
      <c r="UJ142" s="629"/>
      <c r="UK142" s="629"/>
      <c r="UL142" s="629"/>
      <c r="UM142" s="629"/>
      <c r="UN142" s="629"/>
      <c r="UO142" s="629"/>
      <c r="UP142" s="629"/>
      <c r="UQ142" s="629"/>
      <c r="UR142" s="629"/>
      <c r="US142" s="629"/>
      <c r="UT142" s="629"/>
      <c r="UU142" s="629"/>
      <c r="UV142" s="629"/>
      <c r="UW142" s="629"/>
      <c r="UX142" s="629"/>
      <c r="UY142" s="629"/>
      <c r="UZ142" s="629"/>
      <c r="VA142" s="629"/>
      <c r="VB142" s="629"/>
      <c r="VC142" s="629"/>
      <c r="VD142" s="629"/>
      <c r="VE142" s="629"/>
      <c r="VF142" s="629"/>
      <c r="VG142" s="629"/>
      <c r="VH142" s="629"/>
      <c r="VI142" s="629"/>
      <c r="VJ142" s="629"/>
      <c r="VK142" s="629"/>
      <c r="VL142" s="629"/>
      <c r="VM142" s="629"/>
      <c r="VN142" s="629"/>
      <c r="VO142" s="629"/>
      <c r="VP142" s="629"/>
      <c r="VQ142" s="629"/>
      <c r="VR142" s="629"/>
      <c r="VS142" s="629"/>
      <c r="VT142" s="629"/>
      <c r="VU142" s="629"/>
      <c r="VV142" s="629"/>
      <c r="VW142" s="629"/>
      <c r="VX142" s="629"/>
      <c r="VY142" s="629"/>
      <c r="VZ142" s="629"/>
      <c r="WA142" s="629"/>
      <c r="WB142" s="629"/>
      <c r="WC142" s="629"/>
      <c r="WD142" s="629"/>
      <c r="WE142" s="629"/>
      <c r="WF142" s="629"/>
      <c r="WG142" s="629"/>
      <c r="WH142" s="629"/>
      <c r="WI142" s="629"/>
      <c r="WJ142" s="629"/>
      <c r="WK142" s="629"/>
      <c r="WL142" s="629"/>
      <c r="WM142" s="629"/>
      <c r="WN142" s="629"/>
      <c r="WO142" s="629"/>
      <c r="WP142" s="629"/>
      <c r="WQ142" s="629"/>
      <c r="WR142" s="629"/>
      <c r="WS142" s="629"/>
      <c r="WT142" s="629"/>
      <c r="WU142" s="629"/>
      <c r="WV142" s="629"/>
      <c r="WW142" s="629"/>
      <c r="WX142" s="629"/>
      <c r="WY142" s="629"/>
      <c r="WZ142" s="629"/>
      <c r="XA142" s="629"/>
      <c r="XB142" s="629"/>
      <c r="XC142" s="629"/>
      <c r="XD142" s="629"/>
      <c r="XE142" s="629"/>
      <c r="XF142" s="629"/>
      <c r="XG142" s="629"/>
      <c r="XH142" s="629"/>
      <c r="XI142" s="629"/>
      <c r="XJ142" s="629"/>
      <c r="XK142" s="629"/>
      <c r="XL142" s="629"/>
      <c r="XM142" s="629"/>
      <c r="XN142" s="629"/>
      <c r="XO142" s="629"/>
      <c r="XP142" s="629"/>
      <c r="XQ142" s="629"/>
      <c r="XR142" s="629"/>
      <c r="XS142" s="629"/>
      <c r="XT142" s="629"/>
      <c r="XU142" s="629"/>
      <c r="XV142" s="629"/>
      <c r="XW142" s="629"/>
      <c r="XX142" s="629"/>
      <c r="XY142" s="629"/>
      <c r="XZ142" s="629"/>
      <c r="YA142" s="629"/>
      <c r="YB142" s="629"/>
      <c r="YC142" s="629"/>
      <c r="YD142" s="629"/>
      <c r="YE142" s="629"/>
      <c r="YF142" s="629"/>
      <c r="YG142" s="629"/>
      <c r="YH142" s="629"/>
      <c r="YI142" s="629"/>
      <c r="YJ142" s="629"/>
      <c r="YK142" s="629"/>
      <c r="YL142" s="629"/>
      <c r="YM142" s="629"/>
      <c r="YN142" s="629"/>
      <c r="YO142" s="629"/>
      <c r="YP142" s="629"/>
      <c r="YQ142" s="629"/>
      <c r="YR142" s="629"/>
      <c r="YS142" s="629"/>
      <c r="YT142" s="629"/>
      <c r="YU142" s="629"/>
      <c r="YV142" s="629"/>
      <c r="YW142" s="629"/>
      <c r="YX142" s="629"/>
      <c r="YY142" s="629"/>
      <c r="YZ142" s="629"/>
      <c r="ZA142" s="629"/>
      <c r="ZB142" s="629"/>
      <c r="ZC142" s="629"/>
      <c r="ZD142" s="629"/>
      <c r="ZE142" s="629"/>
      <c r="ZF142" s="629"/>
      <c r="ZG142" s="629"/>
      <c r="ZH142" s="629"/>
      <c r="ZI142" s="629"/>
      <c r="ZJ142" s="629"/>
      <c r="ZK142" s="629"/>
      <c r="ZL142" s="629"/>
      <c r="ZM142" s="629"/>
      <c r="ZN142" s="629"/>
      <c r="ZO142" s="629"/>
      <c r="ZP142" s="629"/>
      <c r="ZQ142" s="629"/>
      <c r="ZR142" s="629"/>
      <c r="ZS142" s="629"/>
      <c r="ZT142" s="629"/>
      <c r="ZU142" s="629"/>
      <c r="ZV142" s="629"/>
      <c r="ZW142" s="629"/>
      <c r="ZX142" s="629"/>
      <c r="ZY142" s="629"/>
      <c r="ZZ142" s="629"/>
      <c r="AAA142" s="629"/>
      <c r="AAB142" s="629"/>
      <c r="AAC142" s="629"/>
      <c r="AAD142" s="629"/>
      <c r="AAE142" s="629"/>
      <c r="AAF142" s="629"/>
      <c r="AAG142" s="629"/>
      <c r="AAH142" s="629"/>
      <c r="AAI142" s="629"/>
      <c r="AAJ142" s="629"/>
      <c r="AAK142" s="629"/>
      <c r="AAL142" s="629"/>
      <c r="AAM142" s="629"/>
      <c r="AAN142" s="629"/>
      <c r="AAO142" s="629"/>
      <c r="AAP142" s="629"/>
      <c r="AAQ142" s="629"/>
      <c r="AAR142" s="629"/>
      <c r="AAS142" s="629"/>
      <c r="AAT142" s="629"/>
      <c r="AAU142" s="629"/>
      <c r="AAV142" s="629"/>
      <c r="AAW142" s="629"/>
      <c r="AAX142" s="629"/>
      <c r="AAY142" s="629"/>
      <c r="AAZ142" s="629"/>
      <c r="ABA142" s="629"/>
      <c r="ABB142" s="629"/>
      <c r="ABC142" s="629"/>
      <c r="ABD142" s="629"/>
      <c r="ABE142" s="629"/>
      <c r="ABF142" s="629"/>
      <c r="ABG142" s="629"/>
      <c r="ABH142" s="629"/>
      <c r="ABI142" s="629"/>
      <c r="ABJ142" s="629"/>
      <c r="ABK142" s="629"/>
      <c r="ABL142" s="629"/>
      <c r="ABM142" s="629"/>
      <c r="ABN142" s="629"/>
      <c r="ABO142" s="629"/>
      <c r="ABP142" s="629"/>
      <c r="ABQ142" s="629"/>
      <c r="ABR142" s="629"/>
      <c r="ABS142" s="629"/>
      <c r="ABT142" s="629"/>
      <c r="ABU142" s="629"/>
      <c r="ABV142" s="629"/>
      <c r="ABW142" s="629"/>
      <c r="ABX142" s="629"/>
      <c r="ABY142" s="629"/>
      <c r="ABZ142" s="629"/>
      <c r="ACA142" s="629"/>
      <c r="ACB142" s="629"/>
      <c r="ACC142" s="629"/>
      <c r="ACD142" s="629"/>
      <c r="ACE142" s="629"/>
      <c r="ACF142" s="629"/>
      <c r="ACG142" s="629"/>
      <c r="ACH142" s="629"/>
      <c r="ACI142" s="629"/>
      <c r="ACJ142" s="629"/>
      <c r="ACK142" s="629"/>
      <c r="ACL142" s="629"/>
      <c r="ACM142" s="629"/>
      <c r="ACN142" s="629"/>
      <c r="ACO142" s="629"/>
      <c r="ACP142" s="629"/>
      <c r="ACQ142" s="629"/>
      <c r="ACR142" s="629"/>
      <c r="ACS142" s="629"/>
      <c r="ACT142" s="629"/>
      <c r="ACU142" s="629"/>
      <c r="ACV142" s="629"/>
      <c r="ACW142" s="629"/>
      <c r="ACX142" s="629"/>
      <c r="ACY142" s="629"/>
      <c r="ACZ142" s="629"/>
      <c r="ADA142" s="629"/>
      <c r="ADB142" s="629"/>
      <c r="ADC142" s="629"/>
      <c r="ADD142" s="629"/>
      <c r="ADE142" s="629"/>
      <c r="ADF142" s="629"/>
      <c r="ADG142" s="629"/>
      <c r="ADH142" s="629"/>
      <c r="ADI142" s="629"/>
      <c r="ADJ142" s="629"/>
      <c r="ADK142" s="629"/>
      <c r="ADL142" s="629"/>
      <c r="ADM142" s="629"/>
      <c r="ADN142" s="629"/>
      <c r="ADO142" s="629"/>
      <c r="ADP142" s="629"/>
      <c r="ADQ142" s="629"/>
      <c r="ADR142" s="629"/>
      <c r="ADS142" s="629"/>
      <c r="ADT142" s="629"/>
      <c r="ADU142" s="629"/>
      <c r="ADV142" s="629"/>
      <c r="ADW142" s="629"/>
      <c r="ADX142" s="629"/>
      <c r="ADY142" s="629"/>
      <c r="ADZ142" s="629"/>
      <c r="AEA142" s="629"/>
      <c r="AEB142" s="629"/>
      <c r="AEC142" s="629"/>
      <c r="AED142" s="629"/>
      <c r="AEE142" s="629"/>
      <c r="AEF142" s="629"/>
      <c r="AEG142" s="629"/>
      <c r="AEH142" s="629"/>
      <c r="AEI142" s="629"/>
      <c r="AEJ142" s="629"/>
      <c r="AEK142" s="629"/>
      <c r="AEL142" s="629"/>
      <c r="AEM142" s="629"/>
      <c r="AEN142" s="629"/>
      <c r="AEO142" s="629"/>
      <c r="AEP142" s="629"/>
      <c r="AEQ142" s="629"/>
      <c r="AER142" s="629"/>
      <c r="AES142" s="629"/>
      <c r="AET142" s="629"/>
      <c r="AEU142" s="629"/>
      <c r="AEV142" s="629"/>
      <c r="AEW142" s="629"/>
      <c r="AEX142" s="629"/>
      <c r="AEY142" s="629"/>
      <c r="AEZ142" s="629"/>
      <c r="AFA142" s="629"/>
      <c r="AFB142" s="629"/>
      <c r="AFC142" s="629"/>
      <c r="AFD142" s="629"/>
      <c r="AFE142" s="629"/>
      <c r="AFF142" s="629"/>
      <c r="AFG142" s="629"/>
      <c r="AFH142" s="629"/>
      <c r="AFI142" s="629"/>
      <c r="AFJ142" s="629"/>
      <c r="AFK142" s="629"/>
      <c r="AFL142" s="629"/>
      <c r="AFM142" s="629"/>
      <c r="AFN142" s="629"/>
      <c r="AFO142" s="629"/>
      <c r="AFP142" s="629"/>
      <c r="AFQ142" s="629"/>
      <c r="AFR142" s="629"/>
      <c r="AFS142" s="629"/>
      <c r="AFT142" s="629"/>
      <c r="AFU142" s="629"/>
      <c r="AFV142" s="629"/>
      <c r="AFW142" s="629"/>
      <c r="AFX142" s="629"/>
      <c r="AFY142" s="629"/>
      <c r="AFZ142" s="629"/>
      <c r="AGA142" s="629"/>
      <c r="AGB142" s="629"/>
      <c r="AGC142" s="629"/>
      <c r="AGD142" s="629"/>
      <c r="AGE142" s="629"/>
      <c r="AGF142" s="629"/>
      <c r="AGG142" s="629"/>
      <c r="AGH142" s="629"/>
      <c r="AGI142" s="629"/>
      <c r="AGJ142" s="629"/>
      <c r="AGK142" s="629"/>
      <c r="AGL142" s="629"/>
      <c r="AGM142" s="629"/>
      <c r="AGN142" s="629"/>
      <c r="AGO142" s="629"/>
      <c r="AGP142" s="629"/>
      <c r="AGQ142" s="629"/>
      <c r="AGR142" s="629"/>
      <c r="AGS142" s="629"/>
      <c r="AGT142" s="629"/>
      <c r="AGU142" s="629"/>
      <c r="AGV142" s="629"/>
      <c r="AGW142" s="629"/>
      <c r="AGX142" s="629"/>
      <c r="AGY142" s="629"/>
      <c r="AGZ142" s="629"/>
      <c r="AHA142" s="629"/>
      <c r="AHB142" s="629"/>
      <c r="AHC142" s="629"/>
      <c r="AHD142" s="629"/>
      <c r="AHE142" s="629"/>
      <c r="AHF142" s="629"/>
      <c r="AHG142" s="629"/>
      <c r="AHH142" s="629"/>
      <c r="AHI142" s="629"/>
      <c r="AHJ142" s="629"/>
      <c r="AHK142" s="629"/>
      <c r="AHL142" s="629"/>
      <c r="AHM142" s="629"/>
      <c r="AHN142" s="629"/>
      <c r="AHO142" s="629"/>
      <c r="AHP142" s="629"/>
      <c r="AHQ142" s="629"/>
      <c r="AHR142" s="629"/>
      <c r="AHS142" s="629"/>
      <c r="AHT142" s="629"/>
      <c r="AHU142" s="629"/>
      <c r="AHV142" s="629"/>
      <c r="AHW142" s="629"/>
      <c r="AHX142" s="629"/>
      <c r="AHY142" s="629"/>
      <c r="AHZ142" s="629"/>
      <c r="AIA142" s="629"/>
      <c r="AIB142" s="629"/>
      <c r="AIC142" s="629"/>
      <c r="AID142" s="629"/>
      <c r="AIE142" s="629"/>
      <c r="AIF142" s="629"/>
      <c r="AIG142" s="629"/>
      <c r="AIH142" s="629"/>
      <c r="AII142" s="629"/>
    </row>
    <row r="143" spans="1:919" s="498" customFormat="1" ht="31.75" customHeight="1" x14ac:dyDescent="0.75">
      <c r="A143" s="2010"/>
      <c r="B143" s="2013"/>
      <c r="C143" s="689">
        <v>18.2</v>
      </c>
      <c r="D143" s="691" t="s">
        <v>135</v>
      </c>
      <c r="E143" s="600" t="s">
        <v>0</v>
      </c>
      <c r="F143" s="600" t="s">
        <v>0</v>
      </c>
      <c r="G143" s="538" t="e">
        <f t="array" ref="G143">INDEX('Salary . staff rates'!$A$6:$C$28,MATCH(1,('Salary . staff rates'!$A$6:$A$28=MNO!E143)*('Salary . staff rates'!$B$6:$B$28=MNO!F143),0),3)</f>
        <v>#N/A</v>
      </c>
      <c r="H143" s="537" t="e">
        <f>IF(E143="External",G143,G143/working_days*(1+loading_factor))</f>
        <v>#N/A</v>
      </c>
      <c r="I143" s="601" t="s">
        <v>0</v>
      </c>
      <c r="J143" s="602" t="s">
        <v>0</v>
      </c>
      <c r="K143" s="606" t="s">
        <v>0</v>
      </c>
      <c r="L143" s="603" t="str">
        <f>IF(K143="N/A","",H143*K143)</f>
        <v/>
      </c>
      <c r="M143" s="648" t="s">
        <v>31</v>
      </c>
      <c r="N143" s="604">
        <f>IF(M143="Yes",L143*'Salary . staff rates'!$C$34,0)</f>
        <v>0</v>
      </c>
      <c r="O143" s="661"/>
      <c r="P143" s="662">
        <v>1</v>
      </c>
      <c r="Q143" s="662">
        <v>1</v>
      </c>
      <c r="R143" s="545"/>
      <c r="S143" s="546">
        <v>1</v>
      </c>
      <c r="T143" s="546">
        <f t="shared" ref="T143:T145" si="247">S143</f>
        <v>1</v>
      </c>
      <c r="U143" s="546">
        <f t="shared" ref="U143:U145" si="248">S143</f>
        <v>1</v>
      </c>
      <c r="W143" s="662"/>
      <c r="Y143" s="1011" t="str">
        <f t="shared" si="235"/>
        <v/>
      </c>
      <c r="Z143" s="1011">
        <f t="shared" si="236"/>
        <v>0</v>
      </c>
      <c r="AB143" s="1011" t="str">
        <f t="shared" si="237"/>
        <v/>
      </c>
      <c r="AC143" s="1011">
        <f t="shared" si="238"/>
        <v>0</v>
      </c>
      <c r="AD143" s="714"/>
      <c r="AE143" s="1011" t="str">
        <f t="shared" si="239"/>
        <v/>
      </c>
      <c r="AF143" s="1011">
        <f t="shared" si="240"/>
        <v>0</v>
      </c>
      <c r="AH143" s="1011" t="str">
        <f t="shared" si="241"/>
        <v/>
      </c>
      <c r="AI143" s="1011">
        <f t="shared" si="242"/>
        <v>0</v>
      </c>
      <c r="AJ143" s="714"/>
      <c r="AL143" s="548"/>
      <c r="AN143" s="1011" t="str">
        <f t="shared" si="243"/>
        <v/>
      </c>
      <c r="AO143" s="1011">
        <f t="shared" si="244"/>
        <v>0</v>
      </c>
      <c r="AP143" s="547"/>
      <c r="AQ143" s="1011" t="str">
        <f t="shared" si="245"/>
        <v/>
      </c>
      <c r="AR143" s="1011">
        <f t="shared" si="246"/>
        <v>0</v>
      </c>
      <c r="AS143" s="629"/>
      <c r="AT143" s="629"/>
      <c r="AU143" s="629"/>
      <c r="AV143" s="629"/>
      <c r="AW143" s="629"/>
      <c r="AX143" s="629"/>
      <c r="AY143" s="629"/>
      <c r="AZ143" s="629"/>
      <c r="BA143" s="629"/>
      <c r="BB143" s="629"/>
      <c r="BC143" s="629"/>
      <c r="BD143" s="629"/>
      <c r="BE143" s="629"/>
      <c r="BF143" s="629"/>
      <c r="BG143" s="629"/>
      <c r="BH143" s="629"/>
      <c r="BI143" s="629"/>
      <c r="BJ143" s="629"/>
      <c r="BK143" s="629"/>
      <c r="BL143" s="629"/>
      <c r="BM143" s="629"/>
      <c r="BN143" s="629"/>
      <c r="BO143" s="629"/>
      <c r="BP143" s="629"/>
      <c r="BQ143" s="629"/>
      <c r="BR143" s="629"/>
      <c r="BS143" s="629"/>
      <c r="BT143" s="629"/>
      <c r="BU143" s="629"/>
      <c r="BV143" s="629"/>
      <c r="BW143" s="629"/>
      <c r="BX143" s="629"/>
      <c r="BY143" s="629"/>
      <c r="BZ143" s="629"/>
      <c r="CA143" s="629"/>
      <c r="CB143" s="629"/>
      <c r="CC143" s="629"/>
      <c r="CD143" s="629"/>
      <c r="CE143" s="629"/>
      <c r="CF143" s="629"/>
      <c r="CG143" s="629"/>
      <c r="CH143" s="629"/>
      <c r="CI143" s="629"/>
      <c r="CJ143" s="629"/>
      <c r="CK143" s="629"/>
      <c r="CL143" s="629"/>
      <c r="CM143" s="629"/>
      <c r="CN143" s="629"/>
      <c r="CO143" s="629"/>
      <c r="CP143" s="629"/>
      <c r="CQ143" s="629"/>
      <c r="CR143" s="629"/>
      <c r="CS143" s="629"/>
      <c r="CT143" s="629"/>
      <c r="CU143" s="629"/>
      <c r="CV143" s="629"/>
      <c r="CW143" s="629"/>
      <c r="CX143" s="629"/>
      <c r="CY143" s="629"/>
      <c r="CZ143" s="629"/>
      <c r="DA143" s="629"/>
      <c r="DB143" s="629"/>
      <c r="DC143" s="629"/>
      <c r="DD143" s="629"/>
      <c r="DE143" s="629"/>
      <c r="DF143" s="629"/>
      <c r="DG143" s="629"/>
      <c r="DH143" s="629"/>
      <c r="DI143" s="629"/>
      <c r="DJ143" s="629"/>
      <c r="DK143" s="629"/>
      <c r="DL143" s="629"/>
      <c r="DM143" s="629"/>
      <c r="DN143" s="629"/>
      <c r="DO143" s="629"/>
      <c r="DP143" s="629"/>
      <c r="DQ143" s="629"/>
      <c r="DR143" s="629"/>
      <c r="DS143" s="629"/>
      <c r="DT143" s="629"/>
      <c r="DU143" s="629"/>
      <c r="DV143" s="629"/>
      <c r="DW143" s="629"/>
      <c r="DX143" s="629"/>
      <c r="DY143" s="629"/>
      <c r="DZ143" s="629"/>
      <c r="EA143" s="629"/>
      <c r="EB143" s="629"/>
      <c r="EC143" s="629"/>
      <c r="ED143" s="629"/>
      <c r="EE143" s="629"/>
      <c r="EF143" s="629"/>
      <c r="EG143" s="629"/>
      <c r="EH143" s="629"/>
      <c r="EI143" s="629"/>
      <c r="EJ143" s="629"/>
      <c r="EK143" s="629"/>
      <c r="EL143" s="629"/>
      <c r="EM143" s="629"/>
      <c r="EN143" s="629"/>
      <c r="EO143" s="629"/>
      <c r="EP143" s="629"/>
      <c r="EQ143" s="629"/>
      <c r="ER143" s="629"/>
      <c r="ES143" s="629"/>
      <c r="ET143" s="629"/>
      <c r="EU143" s="629"/>
      <c r="EV143" s="629"/>
      <c r="EW143" s="629"/>
      <c r="EX143" s="629"/>
      <c r="EY143" s="629"/>
      <c r="EZ143" s="629"/>
      <c r="FA143" s="629"/>
      <c r="FB143" s="629"/>
      <c r="FC143" s="629"/>
      <c r="FD143" s="629"/>
      <c r="FE143" s="629"/>
      <c r="FF143" s="629"/>
      <c r="FG143" s="629"/>
      <c r="FH143" s="629"/>
      <c r="FI143" s="629"/>
      <c r="FJ143" s="629"/>
      <c r="FK143" s="629"/>
      <c r="FL143" s="629"/>
      <c r="FM143" s="629"/>
      <c r="FN143" s="629"/>
      <c r="FO143" s="629"/>
      <c r="FP143" s="629"/>
      <c r="FQ143" s="629"/>
      <c r="FR143" s="629"/>
      <c r="FS143" s="629"/>
      <c r="FT143" s="629"/>
      <c r="FU143" s="629"/>
      <c r="FV143" s="629"/>
      <c r="FW143" s="629"/>
      <c r="FX143" s="629"/>
      <c r="FY143" s="629"/>
      <c r="FZ143" s="629"/>
      <c r="GA143" s="629"/>
      <c r="GB143" s="629"/>
      <c r="GC143" s="629"/>
      <c r="GD143" s="629"/>
      <c r="GE143" s="629"/>
      <c r="GF143" s="629"/>
      <c r="GG143" s="629"/>
      <c r="GH143" s="629"/>
      <c r="GI143" s="629"/>
      <c r="GJ143" s="629"/>
      <c r="GK143" s="629"/>
      <c r="GL143" s="629"/>
      <c r="GM143" s="629"/>
      <c r="GN143" s="629"/>
      <c r="GO143" s="629"/>
      <c r="GP143" s="629"/>
      <c r="GQ143" s="629"/>
      <c r="GR143" s="629"/>
      <c r="GS143" s="629"/>
      <c r="GT143" s="629"/>
      <c r="GU143" s="629"/>
      <c r="GV143" s="629"/>
      <c r="GW143" s="629"/>
      <c r="GX143" s="629"/>
      <c r="GY143" s="629"/>
      <c r="GZ143" s="629"/>
      <c r="HA143" s="629"/>
      <c r="HB143" s="629"/>
      <c r="HC143" s="629"/>
      <c r="HD143" s="629"/>
      <c r="HE143" s="629"/>
      <c r="HF143" s="629"/>
      <c r="HG143" s="629"/>
      <c r="HH143" s="629"/>
      <c r="HI143" s="629"/>
      <c r="HJ143" s="629"/>
      <c r="HK143" s="629"/>
      <c r="HL143" s="629"/>
      <c r="HM143" s="629"/>
      <c r="HN143" s="629"/>
      <c r="HO143" s="629"/>
      <c r="HP143" s="629"/>
      <c r="HQ143" s="629"/>
      <c r="HR143" s="629"/>
      <c r="HS143" s="629"/>
      <c r="HT143" s="629"/>
      <c r="HU143" s="629"/>
      <c r="HV143" s="629"/>
      <c r="HW143" s="629"/>
      <c r="HX143" s="629"/>
      <c r="HY143" s="629"/>
      <c r="HZ143" s="629"/>
      <c r="IA143" s="629"/>
      <c r="IB143" s="629"/>
      <c r="IC143" s="629"/>
      <c r="ID143" s="629"/>
      <c r="IE143" s="629"/>
      <c r="IF143" s="629"/>
      <c r="IG143" s="629"/>
      <c r="IH143" s="629"/>
      <c r="II143" s="629"/>
      <c r="IJ143" s="629"/>
      <c r="IK143" s="629"/>
      <c r="IL143" s="629"/>
      <c r="IM143" s="629"/>
      <c r="IN143" s="629"/>
      <c r="IO143" s="629"/>
      <c r="IP143" s="629"/>
      <c r="IQ143" s="629"/>
      <c r="IR143" s="629"/>
      <c r="IS143" s="629"/>
      <c r="IT143" s="629"/>
      <c r="IU143" s="629"/>
      <c r="IV143" s="629"/>
      <c r="IW143" s="629"/>
      <c r="IX143" s="629"/>
      <c r="IY143" s="629"/>
      <c r="IZ143" s="629"/>
      <c r="JA143" s="629"/>
      <c r="JB143" s="629"/>
      <c r="JC143" s="629"/>
      <c r="JD143" s="629"/>
      <c r="JE143" s="629"/>
      <c r="JF143" s="629"/>
      <c r="JG143" s="629"/>
      <c r="JH143" s="629"/>
      <c r="JI143" s="629"/>
      <c r="JJ143" s="629"/>
      <c r="JK143" s="629"/>
      <c r="JL143" s="629"/>
      <c r="JM143" s="629"/>
      <c r="JN143" s="629"/>
      <c r="JO143" s="629"/>
      <c r="JP143" s="629"/>
      <c r="JQ143" s="629"/>
      <c r="JR143" s="629"/>
      <c r="JS143" s="629"/>
      <c r="JT143" s="629"/>
      <c r="JU143" s="629"/>
      <c r="JV143" s="629"/>
      <c r="JW143" s="629"/>
      <c r="JX143" s="629"/>
      <c r="JY143" s="629"/>
      <c r="JZ143" s="629"/>
      <c r="KA143" s="629"/>
      <c r="KB143" s="629"/>
      <c r="KC143" s="629"/>
      <c r="KD143" s="629"/>
      <c r="KE143" s="629"/>
      <c r="KF143" s="629"/>
      <c r="KG143" s="629"/>
      <c r="KH143" s="629"/>
      <c r="KI143" s="629"/>
      <c r="KJ143" s="629"/>
      <c r="KK143" s="629"/>
      <c r="KL143" s="629"/>
      <c r="KM143" s="629"/>
      <c r="KN143" s="629"/>
      <c r="KO143" s="629"/>
      <c r="KP143" s="629"/>
      <c r="KQ143" s="629"/>
      <c r="KR143" s="629"/>
      <c r="KS143" s="629"/>
      <c r="KT143" s="629"/>
      <c r="KU143" s="629"/>
      <c r="KV143" s="629"/>
      <c r="KW143" s="629"/>
      <c r="KX143" s="629"/>
      <c r="KY143" s="629"/>
      <c r="KZ143" s="629"/>
      <c r="LA143" s="629"/>
      <c r="LB143" s="629"/>
      <c r="LC143" s="629"/>
      <c r="LD143" s="629"/>
      <c r="LE143" s="629"/>
      <c r="LF143" s="629"/>
      <c r="LG143" s="629"/>
      <c r="LH143" s="629"/>
      <c r="LI143" s="629"/>
      <c r="LJ143" s="629"/>
      <c r="LK143" s="629"/>
      <c r="LL143" s="629"/>
      <c r="LM143" s="629"/>
      <c r="LN143" s="629"/>
      <c r="LO143" s="629"/>
      <c r="LP143" s="629"/>
      <c r="LQ143" s="629"/>
      <c r="LR143" s="629"/>
      <c r="LS143" s="629"/>
      <c r="LT143" s="629"/>
      <c r="LU143" s="629"/>
      <c r="LV143" s="629"/>
      <c r="LW143" s="629"/>
      <c r="LX143" s="629"/>
      <c r="LY143" s="629"/>
      <c r="LZ143" s="629"/>
      <c r="MA143" s="629"/>
      <c r="MB143" s="629"/>
      <c r="MC143" s="629"/>
      <c r="MD143" s="629"/>
      <c r="ME143" s="629"/>
      <c r="MF143" s="629"/>
      <c r="MG143" s="629"/>
      <c r="MH143" s="629"/>
      <c r="MI143" s="629"/>
      <c r="MJ143" s="629"/>
      <c r="MK143" s="629"/>
      <c r="ML143" s="629"/>
      <c r="MM143" s="629"/>
      <c r="MN143" s="629"/>
      <c r="MO143" s="629"/>
      <c r="MP143" s="629"/>
      <c r="MQ143" s="629"/>
      <c r="MR143" s="629"/>
      <c r="MS143" s="629"/>
      <c r="MT143" s="629"/>
      <c r="MU143" s="629"/>
      <c r="MV143" s="629"/>
      <c r="MW143" s="629"/>
      <c r="MX143" s="629"/>
      <c r="MY143" s="629"/>
      <c r="MZ143" s="629"/>
      <c r="NA143" s="629"/>
      <c r="NB143" s="629"/>
      <c r="NC143" s="629"/>
      <c r="ND143" s="629"/>
      <c r="NE143" s="629"/>
      <c r="NF143" s="629"/>
      <c r="NG143" s="629"/>
      <c r="NH143" s="629"/>
      <c r="NI143" s="629"/>
      <c r="NJ143" s="629"/>
      <c r="NK143" s="629"/>
      <c r="NL143" s="629"/>
      <c r="NM143" s="629"/>
      <c r="NN143" s="629"/>
      <c r="NO143" s="629"/>
      <c r="NP143" s="629"/>
      <c r="NQ143" s="629"/>
      <c r="NR143" s="629"/>
      <c r="NS143" s="629"/>
      <c r="NT143" s="629"/>
      <c r="NU143" s="629"/>
      <c r="NV143" s="629"/>
      <c r="NW143" s="629"/>
      <c r="NX143" s="629"/>
      <c r="NY143" s="629"/>
      <c r="NZ143" s="629"/>
      <c r="OA143" s="629"/>
      <c r="OB143" s="629"/>
      <c r="OC143" s="629"/>
      <c r="OD143" s="629"/>
      <c r="OE143" s="629"/>
      <c r="OF143" s="629"/>
      <c r="OG143" s="629"/>
      <c r="OH143" s="629"/>
      <c r="OI143" s="629"/>
      <c r="OJ143" s="629"/>
      <c r="OK143" s="629"/>
      <c r="OL143" s="629"/>
      <c r="OM143" s="629"/>
      <c r="ON143" s="629"/>
      <c r="OO143" s="629"/>
      <c r="OP143" s="629"/>
      <c r="OQ143" s="629"/>
      <c r="OR143" s="629"/>
      <c r="OS143" s="629"/>
      <c r="OT143" s="629"/>
      <c r="OU143" s="629"/>
      <c r="OV143" s="629"/>
      <c r="OW143" s="629"/>
      <c r="OX143" s="629"/>
      <c r="OY143" s="629"/>
      <c r="OZ143" s="629"/>
      <c r="PA143" s="629"/>
      <c r="PB143" s="629"/>
      <c r="PC143" s="629"/>
      <c r="PD143" s="629"/>
      <c r="PE143" s="629"/>
      <c r="PF143" s="629"/>
      <c r="PG143" s="629"/>
      <c r="PH143" s="629"/>
      <c r="PI143" s="629"/>
      <c r="PJ143" s="629"/>
      <c r="PK143" s="629"/>
      <c r="PL143" s="629"/>
      <c r="PM143" s="629"/>
      <c r="PN143" s="629"/>
      <c r="PO143" s="629"/>
      <c r="PP143" s="629"/>
      <c r="PQ143" s="629"/>
      <c r="PR143" s="629"/>
      <c r="PS143" s="629"/>
      <c r="PT143" s="629"/>
      <c r="PU143" s="629"/>
      <c r="PV143" s="629"/>
      <c r="PW143" s="629"/>
      <c r="PX143" s="629"/>
      <c r="PY143" s="629"/>
      <c r="PZ143" s="629"/>
      <c r="QA143" s="629"/>
      <c r="QB143" s="629"/>
      <c r="QC143" s="629"/>
      <c r="QD143" s="629"/>
      <c r="QE143" s="629"/>
      <c r="QF143" s="629"/>
      <c r="QG143" s="629"/>
      <c r="QH143" s="629"/>
      <c r="QI143" s="629"/>
      <c r="QJ143" s="629"/>
      <c r="QK143" s="629"/>
      <c r="QL143" s="629"/>
      <c r="QM143" s="629"/>
      <c r="QN143" s="629"/>
      <c r="QO143" s="629"/>
      <c r="QP143" s="629"/>
      <c r="QQ143" s="629"/>
      <c r="QR143" s="629"/>
      <c r="QS143" s="629"/>
      <c r="QT143" s="629"/>
      <c r="QU143" s="629"/>
      <c r="QV143" s="629"/>
      <c r="QW143" s="629"/>
      <c r="QX143" s="629"/>
      <c r="QY143" s="629"/>
      <c r="QZ143" s="629"/>
      <c r="RA143" s="629"/>
      <c r="RB143" s="629"/>
      <c r="RC143" s="629"/>
      <c r="RD143" s="629"/>
      <c r="RE143" s="629"/>
      <c r="RF143" s="629"/>
      <c r="RG143" s="629"/>
      <c r="RH143" s="629"/>
      <c r="RI143" s="629"/>
      <c r="RJ143" s="629"/>
      <c r="RK143" s="629"/>
      <c r="RL143" s="629"/>
      <c r="RM143" s="629"/>
      <c r="RN143" s="629"/>
      <c r="RO143" s="629"/>
      <c r="RP143" s="629"/>
      <c r="RQ143" s="629"/>
      <c r="RR143" s="629"/>
      <c r="RS143" s="629"/>
      <c r="RT143" s="629"/>
      <c r="RU143" s="629"/>
      <c r="RV143" s="629"/>
      <c r="RW143" s="629"/>
      <c r="RX143" s="629"/>
      <c r="RY143" s="629"/>
      <c r="RZ143" s="629"/>
      <c r="SA143" s="629"/>
      <c r="SB143" s="629"/>
      <c r="SC143" s="629"/>
      <c r="SD143" s="629"/>
      <c r="SE143" s="629"/>
      <c r="SF143" s="629"/>
      <c r="SG143" s="629"/>
      <c r="SH143" s="629"/>
      <c r="SI143" s="629"/>
      <c r="SJ143" s="629"/>
      <c r="SK143" s="629"/>
      <c r="SL143" s="629"/>
      <c r="SM143" s="629"/>
      <c r="SN143" s="629"/>
      <c r="SO143" s="629"/>
      <c r="SP143" s="629"/>
      <c r="SQ143" s="629"/>
      <c r="SR143" s="629"/>
      <c r="SS143" s="629"/>
      <c r="ST143" s="629"/>
      <c r="SU143" s="629"/>
      <c r="SV143" s="629"/>
      <c r="SW143" s="629"/>
      <c r="SX143" s="629"/>
      <c r="SY143" s="629"/>
      <c r="SZ143" s="629"/>
      <c r="TA143" s="629"/>
      <c r="TB143" s="629"/>
      <c r="TC143" s="629"/>
      <c r="TD143" s="629"/>
      <c r="TE143" s="629"/>
      <c r="TF143" s="629"/>
      <c r="TG143" s="629"/>
      <c r="TH143" s="629"/>
      <c r="TI143" s="629"/>
      <c r="TJ143" s="629"/>
      <c r="TK143" s="629"/>
      <c r="TL143" s="629"/>
      <c r="TM143" s="629"/>
      <c r="TN143" s="629"/>
      <c r="TO143" s="629"/>
      <c r="TP143" s="629"/>
      <c r="TQ143" s="629"/>
      <c r="TR143" s="629"/>
      <c r="TS143" s="629"/>
      <c r="TT143" s="629"/>
      <c r="TU143" s="629"/>
      <c r="TV143" s="629"/>
      <c r="TW143" s="629"/>
      <c r="TX143" s="629"/>
      <c r="TY143" s="629"/>
      <c r="TZ143" s="629"/>
      <c r="UA143" s="629"/>
      <c r="UB143" s="629"/>
      <c r="UC143" s="629"/>
      <c r="UD143" s="629"/>
      <c r="UE143" s="629"/>
      <c r="UF143" s="629"/>
      <c r="UG143" s="629"/>
      <c r="UH143" s="629"/>
      <c r="UI143" s="629"/>
      <c r="UJ143" s="629"/>
      <c r="UK143" s="629"/>
      <c r="UL143" s="629"/>
      <c r="UM143" s="629"/>
      <c r="UN143" s="629"/>
      <c r="UO143" s="629"/>
      <c r="UP143" s="629"/>
      <c r="UQ143" s="629"/>
      <c r="UR143" s="629"/>
      <c r="US143" s="629"/>
      <c r="UT143" s="629"/>
      <c r="UU143" s="629"/>
      <c r="UV143" s="629"/>
      <c r="UW143" s="629"/>
      <c r="UX143" s="629"/>
      <c r="UY143" s="629"/>
      <c r="UZ143" s="629"/>
      <c r="VA143" s="629"/>
      <c r="VB143" s="629"/>
      <c r="VC143" s="629"/>
      <c r="VD143" s="629"/>
      <c r="VE143" s="629"/>
      <c r="VF143" s="629"/>
      <c r="VG143" s="629"/>
      <c r="VH143" s="629"/>
      <c r="VI143" s="629"/>
      <c r="VJ143" s="629"/>
      <c r="VK143" s="629"/>
      <c r="VL143" s="629"/>
      <c r="VM143" s="629"/>
      <c r="VN143" s="629"/>
      <c r="VO143" s="629"/>
      <c r="VP143" s="629"/>
      <c r="VQ143" s="629"/>
      <c r="VR143" s="629"/>
      <c r="VS143" s="629"/>
      <c r="VT143" s="629"/>
      <c r="VU143" s="629"/>
      <c r="VV143" s="629"/>
      <c r="VW143" s="629"/>
      <c r="VX143" s="629"/>
      <c r="VY143" s="629"/>
      <c r="VZ143" s="629"/>
      <c r="WA143" s="629"/>
      <c r="WB143" s="629"/>
      <c r="WC143" s="629"/>
      <c r="WD143" s="629"/>
      <c r="WE143" s="629"/>
      <c r="WF143" s="629"/>
      <c r="WG143" s="629"/>
      <c r="WH143" s="629"/>
      <c r="WI143" s="629"/>
      <c r="WJ143" s="629"/>
      <c r="WK143" s="629"/>
      <c r="WL143" s="629"/>
      <c r="WM143" s="629"/>
      <c r="WN143" s="629"/>
      <c r="WO143" s="629"/>
      <c r="WP143" s="629"/>
      <c r="WQ143" s="629"/>
      <c r="WR143" s="629"/>
      <c r="WS143" s="629"/>
      <c r="WT143" s="629"/>
      <c r="WU143" s="629"/>
      <c r="WV143" s="629"/>
      <c r="WW143" s="629"/>
      <c r="WX143" s="629"/>
      <c r="WY143" s="629"/>
      <c r="WZ143" s="629"/>
      <c r="XA143" s="629"/>
      <c r="XB143" s="629"/>
      <c r="XC143" s="629"/>
      <c r="XD143" s="629"/>
      <c r="XE143" s="629"/>
      <c r="XF143" s="629"/>
      <c r="XG143" s="629"/>
      <c r="XH143" s="629"/>
      <c r="XI143" s="629"/>
      <c r="XJ143" s="629"/>
      <c r="XK143" s="629"/>
      <c r="XL143" s="629"/>
      <c r="XM143" s="629"/>
      <c r="XN143" s="629"/>
      <c r="XO143" s="629"/>
      <c r="XP143" s="629"/>
      <c r="XQ143" s="629"/>
      <c r="XR143" s="629"/>
      <c r="XS143" s="629"/>
      <c r="XT143" s="629"/>
      <c r="XU143" s="629"/>
      <c r="XV143" s="629"/>
      <c r="XW143" s="629"/>
      <c r="XX143" s="629"/>
      <c r="XY143" s="629"/>
      <c r="XZ143" s="629"/>
      <c r="YA143" s="629"/>
      <c r="YB143" s="629"/>
      <c r="YC143" s="629"/>
      <c r="YD143" s="629"/>
      <c r="YE143" s="629"/>
      <c r="YF143" s="629"/>
      <c r="YG143" s="629"/>
      <c r="YH143" s="629"/>
      <c r="YI143" s="629"/>
      <c r="YJ143" s="629"/>
      <c r="YK143" s="629"/>
      <c r="YL143" s="629"/>
      <c r="YM143" s="629"/>
      <c r="YN143" s="629"/>
      <c r="YO143" s="629"/>
      <c r="YP143" s="629"/>
      <c r="YQ143" s="629"/>
      <c r="YR143" s="629"/>
      <c r="YS143" s="629"/>
      <c r="YT143" s="629"/>
      <c r="YU143" s="629"/>
      <c r="YV143" s="629"/>
      <c r="YW143" s="629"/>
      <c r="YX143" s="629"/>
      <c r="YY143" s="629"/>
      <c r="YZ143" s="629"/>
      <c r="ZA143" s="629"/>
      <c r="ZB143" s="629"/>
      <c r="ZC143" s="629"/>
      <c r="ZD143" s="629"/>
      <c r="ZE143" s="629"/>
      <c r="ZF143" s="629"/>
      <c r="ZG143" s="629"/>
      <c r="ZH143" s="629"/>
      <c r="ZI143" s="629"/>
      <c r="ZJ143" s="629"/>
      <c r="ZK143" s="629"/>
      <c r="ZL143" s="629"/>
      <c r="ZM143" s="629"/>
      <c r="ZN143" s="629"/>
      <c r="ZO143" s="629"/>
      <c r="ZP143" s="629"/>
      <c r="ZQ143" s="629"/>
      <c r="ZR143" s="629"/>
      <c r="ZS143" s="629"/>
      <c r="ZT143" s="629"/>
      <c r="ZU143" s="629"/>
      <c r="ZV143" s="629"/>
      <c r="ZW143" s="629"/>
      <c r="ZX143" s="629"/>
      <c r="ZY143" s="629"/>
      <c r="ZZ143" s="629"/>
      <c r="AAA143" s="629"/>
      <c r="AAB143" s="629"/>
      <c r="AAC143" s="629"/>
      <c r="AAD143" s="629"/>
      <c r="AAE143" s="629"/>
      <c r="AAF143" s="629"/>
      <c r="AAG143" s="629"/>
      <c r="AAH143" s="629"/>
      <c r="AAI143" s="629"/>
      <c r="AAJ143" s="629"/>
      <c r="AAK143" s="629"/>
      <c r="AAL143" s="629"/>
      <c r="AAM143" s="629"/>
      <c r="AAN143" s="629"/>
      <c r="AAO143" s="629"/>
      <c r="AAP143" s="629"/>
      <c r="AAQ143" s="629"/>
      <c r="AAR143" s="629"/>
      <c r="AAS143" s="629"/>
      <c r="AAT143" s="629"/>
      <c r="AAU143" s="629"/>
      <c r="AAV143" s="629"/>
      <c r="AAW143" s="629"/>
      <c r="AAX143" s="629"/>
      <c r="AAY143" s="629"/>
      <c r="AAZ143" s="629"/>
      <c r="ABA143" s="629"/>
      <c r="ABB143" s="629"/>
      <c r="ABC143" s="629"/>
      <c r="ABD143" s="629"/>
      <c r="ABE143" s="629"/>
      <c r="ABF143" s="629"/>
      <c r="ABG143" s="629"/>
      <c r="ABH143" s="629"/>
      <c r="ABI143" s="629"/>
      <c r="ABJ143" s="629"/>
      <c r="ABK143" s="629"/>
      <c r="ABL143" s="629"/>
      <c r="ABM143" s="629"/>
      <c r="ABN143" s="629"/>
      <c r="ABO143" s="629"/>
      <c r="ABP143" s="629"/>
      <c r="ABQ143" s="629"/>
      <c r="ABR143" s="629"/>
      <c r="ABS143" s="629"/>
      <c r="ABT143" s="629"/>
      <c r="ABU143" s="629"/>
      <c r="ABV143" s="629"/>
      <c r="ABW143" s="629"/>
      <c r="ABX143" s="629"/>
      <c r="ABY143" s="629"/>
      <c r="ABZ143" s="629"/>
      <c r="ACA143" s="629"/>
      <c r="ACB143" s="629"/>
      <c r="ACC143" s="629"/>
      <c r="ACD143" s="629"/>
      <c r="ACE143" s="629"/>
      <c r="ACF143" s="629"/>
      <c r="ACG143" s="629"/>
      <c r="ACH143" s="629"/>
      <c r="ACI143" s="629"/>
      <c r="ACJ143" s="629"/>
      <c r="ACK143" s="629"/>
      <c r="ACL143" s="629"/>
      <c r="ACM143" s="629"/>
      <c r="ACN143" s="629"/>
      <c r="ACO143" s="629"/>
      <c r="ACP143" s="629"/>
      <c r="ACQ143" s="629"/>
      <c r="ACR143" s="629"/>
      <c r="ACS143" s="629"/>
      <c r="ACT143" s="629"/>
      <c r="ACU143" s="629"/>
      <c r="ACV143" s="629"/>
      <c r="ACW143" s="629"/>
      <c r="ACX143" s="629"/>
      <c r="ACY143" s="629"/>
      <c r="ACZ143" s="629"/>
      <c r="ADA143" s="629"/>
      <c r="ADB143" s="629"/>
      <c r="ADC143" s="629"/>
      <c r="ADD143" s="629"/>
      <c r="ADE143" s="629"/>
      <c r="ADF143" s="629"/>
      <c r="ADG143" s="629"/>
      <c r="ADH143" s="629"/>
      <c r="ADI143" s="629"/>
      <c r="ADJ143" s="629"/>
      <c r="ADK143" s="629"/>
      <c r="ADL143" s="629"/>
      <c r="ADM143" s="629"/>
      <c r="ADN143" s="629"/>
      <c r="ADO143" s="629"/>
      <c r="ADP143" s="629"/>
      <c r="ADQ143" s="629"/>
      <c r="ADR143" s="629"/>
      <c r="ADS143" s="629"/>
      <c r="ADT143" s="629"/>
      <c r="ADU143" s="629"/>
      <c r="ADV143" s="629"/>
      <c r="ADW143" s="629"/>
      <c r="ADX143" s="629"/>
      <c r="ADY143" s="629"/>
      <c r="ADZ143" s="629"/>
      <c r="AEA143" s="629"/>
      <c r="AEB143" s="629"/>
      <c r="AEC143" s="629"/>
      <c r="AED143" s="629"/>
      <c r="AEE143" s="629"/>
      <c r="AEF143" s="629"/>
      <c r="AEG143" s="629"/>
      <c r="AEH143" s="629"/>
      <c r="AEI143" s="629"/>
      <c r="AEJ143" s="629"/>
      <c r="AEK143" s="629"/>
      <c r="AEL143" s="629"/>
      <c r="AEM143" s="629"/>
      <c r="AEN143" s="629"/>
      <c r="AEO143" s="629"/>
      <c r="AEP143" s="629"/>
      <c r="AEQ143" s="629"/>
      <c r="AER143" s="629"/>
      <c r="AES143" s="629"/>
      <c r="AET143" s="629"/>
      <c r="AEU143" s="629"/>
      <c r="AEV143" s="629"/>
      <c r="AEW143" s="629"/>
      <c r="AEX143" s="629"/>
      <c r="AEY143" s="629"/>
      <c r="AEZ143" s="629"/>
      <c r="AFA143" s="629"/>
      <c r="AFB143" s="629"/>
      <c r="AFC143" s="629"/>
      <c r="AFD143" s="629"/>
      <c r="AFE143" s="629"/>
      <c r="AFF143" s="629"/>
      <c r="AFG143" s="629"/>
      <c r="AFH143" s="629"/>
      <c r="AFI143" s="629"/>
      <c r="AFJ143" s="629"/>
      <c r="AFK143" s="629"/>
      <c r="AFL143" s="629"/>
      <c r="AFM143" s="629"/>
      <c r="AFN143" s="629"/>
      <c r="AFO143" s="629"/>
      <c r="AFP143" s="629"/>
      <c r="AFQ143" s="629"/>
      <c r="AFR143" s="629"/>
      <c r="AFS143" s="629"/>
      <c r="AFT143" s="629"/>
      <c r="AFU143" s="629"/>
      <c r="AFV143" s="629"/>
      <c r="AFW143" s="629"/>
      <c r="AFX143" s="629"/>
      <c r="AFY143" s="629"/>
      <c r="AFZ143" s="629"/>
      <c r="AGA143" s="629"/>
      <c r="AGB143" s="629"/>
      <c r="AGC143" s="629"/>
      <c r="AGD143" s="629"/>
      <c r="AGE143" s="629"/>
      <c r="AGF143" s="629"/>
      <c r="AGG143" s="629"/>
      <c r="AGH143" s="629"/>
      <c r="AGI143" s="629"/>
      <c r="AGJ143" s="629"/>
      <c r="AGK143" s="629"/>
      <c r="AGL143" s="629"/>
      <c r="AGM143" s="629"/>
      <c r="AGN143" s="629"/>
      <c r="AGO143" s="629"/>
      <c r="AGP143" s="629"/>
      <c r="AGQ143" s="629"/>
      <c r="AGR143" s="629"/>
      <c r="AGS143" s="629"/>
      <c r="AGT143" s="629"/>
      <c r="AGU143" s="629"/>
      <c r="AGV143" s="629"/>
      <c r="AGW143" s="629"/>
      <c r="AGX143" s="629"/>
      <c r="AGY143" s="629"/>
      <c r="AGZ143" s="629"/>
      <c r="AHA143" s="629"/>
      <c r="AHB143" s="629"/>
      <c r="AHC143" s="629"/>
      <c r="AHD143" s="629"/>
      <c r="AHE143" s="629"/>
      <c r="AHF143" s="629"/>
      <c r="AHG143" s="629"/>
      <c r="AHH143" s="629"/>
      <c r="AHI143" s="629"/>
      <c r="AHJ143" s="629"/>
      <c r="AHK143" s="629"/>
      <c r="AHL143" s="629"/>
      <c r="AHM143" s="629"/>
      <c r="AHN143" s="629"/>
      <c r="AHO143" s="629"/>
      <c r="AHP143" s="629"/>
      <c r="AHQ143" s="629"/>
      <c r="AHR143" s="629"/>
      <c r="AHS143" s="629"/>
      <c r="AHT143" s="629"/>
      <c r="AHU143" s="629"/>
      <c r="AHV143" s="629"/>
      <c r="AHW143" s="629"/>
      <c r="AHX143" s="629"/>
      <c r="AHY143" s="629"/>
      <c r="AHZ143" s="629"/>
      <c r="AIA143" s="629"/>
      <c r="AIB143" s="629"/>
      <c r="AIC143" s="629"/>
      <c r="AID143" s="629"/>
      <c r="AIE143" s="629"/>
      <c r="AIF143" s="629"/>
      <c r="AIG143" s="629"/>
      <c r="AIH143" s="629"/>
      <c r="AII143" s="629"/>
    </row>
    <row r="144" spans="1:919" s="498" customFormat="1" ht="31.75" customHeight="1" x14ac:dyDescent="0.75">
      <c r="A144" s="2010"/>
      <c r="B144" s="2013"/>
      <c r="C144" s="689">
        <v>18.3</v>
      </c>
      <c r="D144" s="692" t="s">
        <v>66</v>
      </c>
      <c r="E144" s="600" t="s">
        <v>0</v>
      </c>
      <c r="F144" s="600" t="s">
        <v>0</v>
      </c>
      <c r="G144" s="538" t="e">
        <f t="array" ref="G144">INDEX('Salary . staff rates'!$A$6:$C$28,MATCH(1,('Salary . staff rates'!$A$6:$A$28=MNO!E144)*('Salary . staff rates'!$B$6:$B$28=MNO!F144),0),3)</f>
        <v>#N/A</v>
      </c>
      <c r="H144" s="537" t="e">
        <f>IF(E144="External",G144,G144/working_days*(1+loading_factor))</f>
        <v>#N/A</v>
      </c>
      <c r="I144" s="601" t="s">
        <v>0</v>
      </c>
      <c r="J144" s="602" t="s">
        <v>0</v>
      </c>
      <c r="K144" s="606" t="s">
        <v>0</v>
      </c>
      <c r="L144" s="603" t="str">
        <f>IF(K144="N/A","",H144*K144)</f>
        <v/>
      </c>
      <c r="M144" s="648" t="s">
        <v>31</v>
      </c>
      <c r="N144" s="604">
        <f>IF(M144="Yes",L144*'Salary . staff rates'!$C$34,0)</f>
        <v>0</v>
      </c>
      <c r="O144" s="661"/>
      <c r="P144" s="662">
        <v>1</v>
      </c>
      <c r="Q144" s="662">
        <v>1</v>
      </c>
      <c r="R144" s="545"/>
      <c r="S144" s="546">
        <v>1</v>
      </c>
      <c r="T144" s="546">
        <f t="shared" si="247"/>
        <v>1</v>
      </c>
      <c r="U144" s="546">
        <f t="shared" si="248"/>
        <v>1</v>
      </c>
      <c r="W144" s="662"/>
      <c r="Y144" s="1011" t="str">
        <f t="shared" si="235"/>
        <v/>
      </c>
      <c r="Z144" s="1011">
        <f t="shared" si="236"/>
        <v>0</v>
      </c>
      <c r="AB144" s="1011" t="str">
        <f t="shared" si="237"/>
        <v/>
      </c>
      <c r="AC144" s="1011">
        <f t="shared" si="238"/>
        <v>0</v>
      </c>
      <c r="AD144" s="714"/>
      <c r="AE144" s="1011" t="str">
        <f t="shared" si="239"/>
        <v/>
      </c>
      <c r="AF144" s="1011">
        <f t="shared" si="240"/>
        <v>0</v>
      </c>
      <c r="AH144" s="1011" t="str">
        <f t="shared" si="241"/>
        <v/>
      </c>
      <c r="AI144" s="1011">
        <f t="shared" si="242"/>
        <v>0</v>
      </c>
      <c r="AJ144" s="714"/>
      <c r="AL144" s="548"/>
      <c r="AN144" s="1011" t="str">
        <f t="shared" si="243"/>
        <v/>
      </c>
      <c r="AO144" s="1011">
        <f t="shared" si="244"/>
        <v>0</v>
      </c>
      <c r="AP144" s="547"/>
      <c r="AQ144" s="1011" t="str">
        <f t="shared" si="245"/>
        <v/>
      </c>
      <c r="AR144" s="1011">
        <f t="shared" si="246"/>
        <v>0</v>
      </c>
      <c r="AS144" s="629"/>
      <c r="AT144" s="629"/>
      <c r="AU144" s="629"/>
      <c r="AV144" s="629"/>
      <c r="AW144" s="629"/>
      <c r="AX144" s="629"/>
      <c r="AY144" s="629"/>
      <c r="AZ144" s="629"/>
      <c r="BA144" s="629"/>
      <c r="BB144" s="629"/>
      <c r="BC144" s="629"/>
      <c r="BD144" s="629"/>
      <c r="BE144" s="629"/>
      <c r="BF144" s="629"/>
      <c r="BG144" s="629"/>
      <c r="BH144" s="629"/>
      <c r="BI144" s="629"/>
      <c r="BJ144" s="629"/>
      <c r="BK144" s="629"/>
      <c r="BL144" s="629"/>
      <c r="BM144" s="629"/>
      <c r="BN144" s="629"/>
      <c r="BO144" s="629"/>
      <c r="BP144" s="629"/>
      <c r="BQ144" s="629"/>
      <c r="BR144" s="629"/>
      <c r="BS144" s="629"/>
      <c r="BT144" s="629"/>
      <c r="BU144" s="629"/>
      <c r="BV144" s="629"/>
      <c r="BW144" s="629"/>
      <c r="BX144" s="629"/>
      <c r="BY144" s="629"/>
      <c r="BZ144" s="629"/>
      <c r="CA144" s="629"/>
      <c r="CB144" s="629"/>
      <c r="CC144" s="629"/>
      <c r="CD144" s="629"/>
      <c r="CE144" s="629"/>
      <c r="CF144" s="629"/>
      <c r="CG144" s="629"/>
      <c r="CH144" s="629"/>
      <c r="CI144" s="629"/>
      <c r="CJ144" s="629"/>
      <c r="CK144" s="629"/>
      <c r="CL144" s="629"/>
      <c r="CM144" s="629"/>
      <c r="CN144" s="629"/>
      <c r="CO144" s="629"/>
      <c r="CP144" s="629"/>
      <c r="CQ144" s="629"/>
      <c r="CR144" s="629"/>
      <c r="CS144" s="629"/>
      <c r="CT144" s="629"/>
      <c r="CU144" s="629"/>
      <c r="CV144" s="629"/>
      <c r="CW144" s="629"/>
      <c r="CX144" s="629"/>
      <c r="CY144" s="629"/>
      <c r="CZ144" s="629"/>
      <c r="DA144" s="629"/>
      <c r="DB144" s="629"/>
      <c r="DC144" s="629"/>
      <c r="DD144" s="629"/>
      <c r="DE144" s="629"/>
      <c r="DF144" s="629"/>
      <c r="DG144" s="629"/>
      <c r="DH144" s="629"/>
      <c r="DI144" s="629"/>
      <c r="DJ144" s="629"/>
      <c r="DK144" s="629"/>
      <c r="DL144" s="629"/>
      <c r="DM144" s="629"/>
      <c r="DN144" s="629"/>
      <c r="DO144" s="629"/>
      <c r="DP144" s="629"/>
      <c r="DQ144" s="629"/>
      <c r="DR144" s="629"/>
      <c r="DS144" s="629"/>
      <c r="DT144" s="629"/>
      <c r="DU144" s="629"/>
      <c r="DV144" s="629"/>
      <c r="DW144" s="629"/>
      <c r="DX144" s="629"/>
      <c r="DY144" s="629"/>
      <c r="DZ144" s="629"/>
      <c r="EA144" s="629"/>
      <c r="EB144" s="629"/>
      <c r="EC144" s="629"/>
      <c r="ED144" s="629"/>
      <c r="EE144" s="629"/>
      <c r="EF144" s="629"/>
      <c r="EG144" s="629"/>
      <c r="EH144" s="629"/>
      <c r="EI144" s="629"/>
      <c r="EJ144" s="629"/>
      <c r="EK144" s="629"/>
      <c r="EL144" s="629"/>
      <c r="EM144" s="629"/>
      <c r="EN144" s="629"/>
      <c r="EO144" s="629"/>
      <c r="EP144" s="629"/>
      <c r="EQ144" s="629"/>
      <c r="ER144" s="629"/>
      <c r="ES144" s="629"/>
      <c r="ET144" s="629"/>
      <c r="EU144" s="629"/>
      <c r="EV144" s="629"/>
      <c r="EW144" s="629"/>
      <c r="EX144" s="629"/>
      <c r="EY144" s="629"/>
      <c r="EZ144" s="629"/>
      <c r="FA144" s="629"/>
      <c r="FB144" s="629"/>
      <c r="FC144" s="629"/>
      <c r="FD144" s="629"/>
      <c r="FE144" s="629"/>
      <c r="FF144" s="629"/>
      <c r="FG144" s="629"/>
      <c r="FH144" s="629"/>
      <c r="FI144" s="629"/>
      <c r="FJ144" s="629"/>
      <c r="FK144" s="629"/>
      <c r="FL144" s="629"/>
      <c r="FM144" s="629"/>
      <c r="FN144" s="629"/>
      <c r="FO144" s="629"/>
      <c r="FP144" s="629"/>
      <c r="FQ144" s="629"/>
      <c r="FR144" s="629"/>
      <c r="FS144" s="629"/>
      <c r="FT144" s="629"/>
      <c r="FU144" s="629"/>
      <c r="FV144" s="629"/>
      <c r="FW144" s="629"/>
      <c r="FX144" s="629"/>
      <c r="FY144" s="629"/>
      <c r="FZ144" s="629"/>
      <c r="GA144" s="629"/>
      <c r="GB144" s="629"/>
      <c r="GC144" s="629"/>
      <c r="GD144" s="629"/>
      <c r="GE144" s="629"/>
      <c r="GF144" s="629"/>
      <c r="GG144" s="629"/>
      <c r="GH144" s="629"/>
      <c r="GI144" s="629"/>
      <c r="GJ144" s="629"/>
      <c r="GK144" s="629"/>
      <c r="GL144" s="629"/>
      <c r="GM144" s="629"/>
      <c r="GN144" s="629"/>
      <c r="GO144" s="629"/>
      <c r="GP144" s="629"/>
      <c r="GQ144" s="629"/>
      <c r="GR144" s="629"/>
      <c r="GS144" s="629"/>
      <c r="GT144" s="629"/>
      <c r="GU144" s="629"/>
      <c r="GV144" s="629"/>
      <c r="GW144" s="629"/>
      <c r="GX144" s="629"/>
      <c r="GY144" s="629"/>
      <c r="GZ144" s="629"/>
      <c r="HA144" s="629"/>
      <c r="HB144" s="629"/>
      <c r="HC144" s="629"/>
      <c r="HD144" s="629"/>
      <c r="HE144" s="629"/>
      <c r="HF144" s="629"/>
      <c r="HG144" s="629"/>
      <c r="HH144" s="629"/>
      <c r="HI144" s="629"/>
      <c r="HJ144" s="629"/>
      <c r="HK144" s="629"/>
      <c r="HL144" s="629"/>
      <c r="HM144" s="629"/>
      <c r="HN144" s="629"/>
      <c r="HO144" s="629"/>
      <c r="HP144" s="629"/>
      <c r="HQ144" s="629"/>
      <c r="HR144" s="629"/>
      <c r="HS144" s="629"/>
      <c r="HT144" s="629"/>
      <c r="HU144" s="629"/>
      <c r="HV144" s="629"/>
      <c r="HW144" s="629"/>
      <c r="HX144" s="629"/>
      <c r="HY144" s="629"/>
      <c r="HZ144" s="629"/>
      <c r="IA144" s="629"/>
      <c r="IB144" s="629"/>
      <c r="IC144" s="629"/>
      <c r="ID144" s="629"/>
      <c r="IE144" s="629"/>
      <c r="IF144" s="629"/>
      <c r="IG144" s="629"/>
      <c r="IH144" s="629"/>
      <c r="II144" s="629"/>
      <c r="IJ144" s="629"/>
      <c r="IK144" s="629"/>
      <c r="IL144" s="629"/>
      <c r="IM144" s="629"/>
      <c r="IN144" s="629"/>
      <c r="IO144" s="629"/>
      <c r="IP144" s="629"/>
      <c r="IQ144" s="629"/>
      <c r="IR144" s="629"/>
      <c r="IS144" s="629"/>
      <c r="IT144" s="629"/>
      <c r="IU144" s="629"/>
      <c r="IV144" s="629"/>
      <c r="IW144" s="629"/>
      <c r="IX144" s="629"/>
      <c r="IY144" s="629"/>
      <c r="IZ144" s="629"/>
      <c r="JA144" s="629"/>
      <c r="JB144" s="629"/>
      <c r="JC144" s="629"/>
      <c r="JD144" s="629"/>
      <c r="JE144" s="629"/>
      <c r="JF144" s="629"/>
      <c r="JG144" s="629"/>
      <c r="JH144" s="629"/>
      <c r="JI144" s="629"/>
      <c r="JJ144" s="629"/>
      <c r="JK144" s="629"/>
      <c r="JL144" s="629"/>
      <c r="JM144" s="629"/>
      <c r="JN144" s="629"/>
      <c r="JO144" s="629"/>
      <c r="JP144" s="629"/>
      <c r="JQ144" s="629"/>
      <c r="JR144" s="629"/>
      <c r="JS144" s="629"/>
      <c r="JT144" s="629"/>
      <c r="JU144" s="629"/>
      <c r="JV144" s="629"/>
      <c r="JW144" s="629"/>
      <c r="JX144" s="629"/>
      <c r="JY144" s="629"/>
      <c r="JZ144" s="629"/>
      <c r="KA144" s="629"/>
      <c r="KB144" s="629"/>
      <c r="KC144" s="629"/>
      <c r="KD144" s="629"/>
      <c r="KE144" s="629"/>
      <c r="KF144" s="629"/>
      <c r="KG144" s="629"/>
      <c r="KH144" s="629"/>
      <c r="KI144" s="629"/>
      <c r="KJ144" s="629"/>
      <c r="KK144" s="629"/>
      <c r="KL144" s="629"/>
      <c r="KM144" s="629"/>
      <c r="KN144" s="629"/>
      <c r="KO144" s="629"/>
      <c r="KP144" s="629"/>
      <c r="KQ144" s="629"/>
      <c r="KR144" s="629"/>
      <c r="KS144" s="629"/>
      <c r="KT144" s="629"/>
      <c r="KU144" s="629"/>
      <c r="KV144" s="629"/>
      <c r="KW144" s="629"/>
      <c r="KX144" s="629"/>
      <c r="KY144" s="629"/>
      <c r="KZ144" s="629"/>
      <c r="LA144" s="629"/>
      <c r="LB144" s="629"/>
      <c r="LC144" s="629"/>
      <c r="LD144" s="629"/>
      <c r="LE144" s="629"/>
      <c r="LF144" s="629"/>
      <c r="LG144" s="629"/>
      <c r="LH144" s="629"/>
      <c r="LI144" s="629"/>
      <c r="LJ144" s="629"/>
      <c r="LK144" s="629"/>
      <c r="LL144" s="629"/>
      <c r="LM144" s="629"/>
      <c r="LN144" s="629"/>
      <c r="LO144" s="629"/>
      <c r="LP144" s="629"/>
      <c r="LQ144" s="629"/>
      <c r="LR144" s="629"/>
      <c r="LS144" s="629"/>
      <c r="LT144" s="629"/>
      <c r="LU144" s="629"/>
      <c r="LV144" s="629"/>
      <c r="LW144" s="629"/>
      <c r="LX144" s="629"/>
      <c r="LY144" s="629"/>
      <c r="LZ144" s="629"/>
      <c r="MA144" s="629"/>
      <c r="MB144" s="629"/>
      <c r="MC144" s="629"/>
      <c r="MD144" s="629"/>
      <c r="ME144" s="629"/>
      <c r="MF144" s="629"/>
      <c r="MG144" s="629"/>
      <c r="MH144" s="629"/>
      <c r="MI144" s="629"/>
      <c r="MJ144" s="629"/>
      <c r="MK144" s="629"/>
      <c r="ML144" s="629"/>
      <c r="MM144" s="629"/>
      <c r="MN144" s="629"/>
      <c r="MO144" s="629"/>
      <c r="MP144" s="629"/>
      <c r="MQ144" s="629"/>
      <c r="MR144" s="629"/>
      <c r="MS144" s="629"/>
      <c r="MT144" s="629"/>
      <c r="MU144" s="629"/>
      <c r="MV144" s="629"/>
      <c r="MW144" s="629"/>
      <c r="MX144" s="629"/>
      <c r="MY144" s="629"/>
      <c r="MZ144" s="629"/>
      <c r="NA144" s="629"/>
      <c r="NB144" s="629"/>
      <c r="NC144" s="629"/>
      <c r="ND144" s="629"/>
      <c r="NE144" s="629"/>
      <c r="NF144" s="629"/>
      <c r="NG144" s="629"/>
      <c r="NH144" s="629"/>
      <c r="NI144" s="629"/>
      <c r="NJ144" s="629"/>
      <c r="NK144" s="629"/>
      <c r="NL144" s="629"/>
      <c r="NM144" s="629"/>
      <c r="NN144" s="629"/>
      <c r="NO144" s="629"/>
      <c r="NP144" s="629"/>
      <c r="NQ144" s="629"/>
      <c r="NR144" s="629"/>
      <c r="NS144" s="629"/>
      <c r="NT144" s="629"/>
      <c r="NU144" s="629"/>
      <c r="NV144" s="629"/>
      <c r="NW144" s="629"/>
      <c r="NX144" s="629"/>
      <c r="NY144" s="629"/>
      <c r="NZ144" s="629"/>
      <c r="OA144" s="629"/>
      <c r="OB144" s="629"/>
      <c r="OC144" s="629"/>
      <c r="OD144" s="629"/>
      <c r="OE144" s="629"/>
      <c r="OF144" s="629"/>
      <c r="OG144" s="629"/>
      <c r="OH144" s="629"/>
      <c r="OI144" s="629"/>
      <c r="OJ144" s="629"/>
      <c r="OK144" s="629"/>
      <c r="OL144" s="629"/>
      <c r="OM144" s="629"/>
      <c r="ON144" s="629"/>
      <c r="OO144" s="629"/>
      <c r="OP144" s="629"/>
      <c r="OQ144" s="629"/>
      <c r="OR144" s="629"/>
      <c r="OS144" s="629"/>
      <c r="OT144" s="629"/>
      <c r="OU144" s="629"/>
      <c r="OV144" s="629"/>
      <c r="OW144" s="629"/>
      <c r="OX144" s="629"/>
      <c r="OY144" s="629"/>
      <c r="OZ144" s="629"/>
      <c r="PA144" s="629"/>
      <c r="PB144" s="629"/>
      <c r="PC144" s="629"/>
      <c r="PD144" s="629"/>
      <c r="PE144" s="629"/>
      <c r="PF144" s="629"/>
      <c r="PG144" s="629"/>
      <c r="PH144" s="629"/>
      <c r="PI144" s="629"/>
      <c r="PJ144" s="629"/>
      <c r="PK144" s="629"/>
      <c r="PL144" s="629"/>
      <c r="PM144" s="629"/>
      <c r="PN144" s="629"/>
      <c r="PO144" s="629"/>
      <c r="PP144" s="629"/>
      <c r="PQ144" s="629"/>
      <c r="PR144" s="629"/>
      <c r="PS144" s="629"/>
      <c r="PT144" s="629"/>
      <c r="PU144" s="629"/>
      <c r="PV144" s="629"/>
      <c r="PW144" s="629"/>
      <c r="PX144" s="629"/>
      <c r="PY144" s="629"/>
      <c r="PZ144" s="629"/>
      <c r="QA144" s="629"/>
      <c r="QB144" s="629"/>
      <c r="QC144" s="629"/>
      <c r="QD144" s="629"/>
      <c r="QE144" s="629"/>
      <c r="QF144" s="629"/>
      <c r="QG144" s="629"/>
      <c r="QH144" s="629"/>
      <c r="QI144" s="629"/>
      <c r="QJ144" s="629"/>
      <c r="QK144" s="629"/>
      <c r="QL144" s="629"/>
      <c r="QM144" s="629"/>
      <c r="QN144" s="629"/>
      <c r="QO144" s="629"/>
      <c r="QP144" s="629"/>
      <c r="QQ144" s="629"/>
      <c r="QR144" s="629"/>
      <c r="QS144" s="629"/>
      <c r="QT144" s="629"/>
      <c r="QU144" s="629"/>
      <c r="QV144" s="629"/>
      <c r="QW144" s="629"/>
      <c r="QX144" s="629"/>
      <c r="QY144" s="629"/>
      <c r="QZ144" s="629"/>
      <c r="RA144" s="629"/>
      <c r="RB144" s="629"/>
      <c r="RC144" s="629"/>
      <c r="RD144" s="629"/>
      <c r="RE144" s="629"/>
      <c r="RF144" s="629"/>
      <c r="RG144" s="629"/>
      <c r="RH144" s="629"/>
      <c r="RI144" s="629"/>
      <c r="RJ144" s="629"/>
      <c r="RK144" s="629"/>
      <c r="RL144" s="629"/>
      <c r="RM144" s="629"/>
      <c r="RN144" s="629"/>
      <c r="RO144" s="629"/>
      <c r="RP144" s="629"/>
      <c r="RQ144" s="629"/>
      <c r="RR144" s="629"/>
      <c r="RS144" s="629"/>
      <c r="RT144" s="629"/>
      <c r="RU144" s="629"/>
      <c r="RV144" s="629"/>
      <c r="RW144" s="629"/>
      <c r="RX144" s="629"/>
      <c r="RY144" s="629"/>
      <c r="RZ144" s="629"/>
      <c r="SA144" s="629"/>
      <c r="SB144" s="629"/>
      <c r="SC144" s="629"/>
      <c r="SD144" s="629"/>
      <c r="SE144" s="629"/>
      <c r="SF144" s="629"/>
      <c r="SG144" s="629"/>
      <c r="SH144" s="629"/>
      <c r="SI144" s="629"/>
      <c r="SJ144" s="629"/>
      <c r="SK144" s="629"/>
      <c r="SL144" s="629"/>
      <c r="SM144" s="629"/>
      <c r="SN144" s="629"/>
      <c r="SO144" s="629"/>
      <c r="SP144" s="629"/>
      <c r="SQ144" s="629"/>
      <c r="SR144" s="629"/>
      <c r="SS144" s="629"/>
      <c r="ST144" s="629"/>
      <c r="SU144" s="629"/>
      <c r="SV144" s="629"/>
      <c r="SW144" s="629"/>
      <c r="SX144" s="629"/>
      <c r="SY144" s="629"/>
      <c r="SZ144" s="629"/>
      <c r="TA144" s="629"/>
      <c r="TB144" s="629"/>
      <c r="TC144" s="629"/>
      <c r="TD144" s="629"/>
      <c r="TE144" s="629"/>
      <c r="TF144" s="629"/>
      <c r="TG144" s="629"/>
      <c r="TH144" s="629"/>
      <c r="TI144" s="629"/>
      <c r="TJ144" s="629"/>
      <c r="TK144" s="629"/>
      <c r="TL144" s="629"/>
      <c r="TM144" s="629"/>
      <c r="TN144" s="629"/>
      <c r="TO144" s="629"/>
      <c r="TP144" s="629"/>
      <c r="TQ144" s="629"/>
      <c r="TR144" s="629"/>
      <c r="TS144" s="629"/>
      <c r="TT144" s="629"/>
      <c r="TU144" s="629"/>
      <c r="TV144" s="629"/>
      <c r="TW144" s="629"/>
      <c r="TX144" s="629"/>
      <c r="TY144" s="629"/>
      <c r="TZ144" s="629"/>
      <c r="UA144" s="629"/>
      <c r="UB144" s="629"/>
      <c r="UC144" s="629"/>
      <c r="UD144" s="629"/>
      <c r="UE144" s="629"/>
      <c r="UF144" s="629"/>
      <c r="UG144" s="629"/>
      <c r="UH144" s="629"/>
      <c r="UI144" s="629"/>
      <c r="UJ144" s="629"/>
      <c r="UK144" s="629"/>
      <c r="UL144" s="629"/>
      <c r="UM144" s="629"/>
      <c r="UN144" s="629"/>
      <c r="UO144" s="629"/>
      <c r="UP144" s="629"/>
      <c r="UQ144" s="629"/>
      <c r="UR144" s="629"/>
      <c r="US144" s="629"/>
      <c r="UT144" s="629"/>
      <c r="UU144" s="629"/>
      <c r="UV144" s="629"/>
      <c r="UW144" s="629"/>
      <c r="UX144" s="629"/>
      <c r="UY144" s="629"/>
      <c r="UZ144" s="629"/>
      <c r="VA144" s="629"/>
      <c r="VB144" s="629"/>
      <c r="VC144" s="629"/>
      <c r="VD144" s="629"/>
      <c r="VE144" s="629"/>
      <c r="VF144" s="629"/>
      <c r="VG144" s="629"/>
      <c r="VH144" s="629"/>
      <c r="VI144" s="629"/>
      <c r="VJ144" s="629"/>
      <c r="VK144" s="629"/>
      <c r="VL144" s="629"/>
      <c r="VM144" s="629"/>
      <c r="VN144" s="629"/>
      <c r="VO144" s="629"/>
      <c r="VP144" s="629"/>
      <c r="VQ144" s="629"/>
      <c r="VR144" s="629"/>
      <c r="VS144" s="629"/>
      <c r="VT144" s="629"/>
      <c r="VU144" s="629"/>
      <c r="VV144" s="629"/>
      <c r="VW144" s="629"/>
      <c r="VX144" s="629"/>
      <c r="VY144" s="629"/>
      <c r="VZ144" s="629"/>
      <c r="WA144" s="629"/>
      <c r="WB144" s="629"/>
      <c r="WC144" s="629"/>
      <c r="WD144" s="629"/>
      <c r="WE144" s="629"/>
      <c r="WF144" s="629"/>
      <c r="WG144" s="629"/>
      <c r="WH144" s="629"/>
      <c r="WI144" s="629"/>
      <c r="WJ144" s="629"/>
      <c r="WK144" s="629"/>
      <c r="WL144" s="629"/>
      <c r="WM144" s="629"/>
      <c r="WN144" s="629"/>
      <c r="WO144" s="629"/>
      <c r="WP144" s="629"/>
      <c r="WQ144" s="629"/>
      <c r="WR144" s="629"/>
      <c r="WS144" s="629"/>
      <c r="WT144" s="629"/>
      <c r="WU144" s="629"/>
      <c r="WV144" s="629"/>
      <c r="WW144" s="629"/>
      <c r="WX144" s="629"/>
      <c r="WY144" s="629"/>
      <c r="WZ144" s="629"/>
      <c r="XA144" s="629"/>
      <c r="XB144" s="629"/>
      <c r="XC144" s="629"/>
      <c r="XD144" s="629"/>
      <c r="XE144" s="629"/>
      <c r="XF144" s="629"/>
      <c r="XG144" s="629"/>
      <c r="XH144" s="629"/>
      <c r="XI144" s="629"/>
      <c r="XJ144" s="629"/>
      <c r="XK144" s="629"/>
      <c r="XL144" s="629"/>
      <c r="XM144" s="629"/>
      <c r="XN144" s="629"/>
      <c r="XO144" s="629"/>
      <c r="XP144" s="629"/>
      <c r="XQ144" s="629"/>
      <c r="XR144" s="629"/>
      <c r="XS144" s="629"/>
      <c r="XT144" s="629"/>
      <c r="XU144" s="629"/>
      <c r="XV144" s="629"/>
      <c r="XW144" s="629"/>
      <c r="XX144" s="629"/>
      <c r="XY144" s="629"/>
      <c r="XZ144" s="629"/>
      <c r="YA144" s="629"/>
      <c r="YB144" s="629"/>
      <c r="YC144" s="629"/>
      <c r="YD144" s="629"/>
      <c r="YE144" s="629"/>
      <c r="YF144" s="629"/>
      <c r="YG144" s="629"/>
      <c r="YH144" s="629"/>
      <c r="YI144" s="629"/>
      <c r="YJ144" s="629"/>
      <c r="YK144" s="629"/>
      <c r="YL144" s="629"/>
      <c r="YM144" s="629"/>
      <c r="YN144" s="629"/>
      <c r="YO144" s="629"/>
      <c r="YP144" s="629"/>
      <c r="YQ144" s="629"/>
      <c r="YR144" s="629"/>
      <c r="YS144" s="629"/>
      <c r="YT144" s="629"/>
      <c r="YU144" s="629"/>
      <c r="YV144" s="629"/>
      <c r="YW144" s="629"/>
      <c r="YX144" s="629"/>
      <c r="YY144" s="629"/>
      <c r="YZ144" s="629"/>
      <c r="ZA144" s="629"/>
      <c r="ZB144" s="629"/>
      <c r="ZC144" s="629"/>
      <c r="ZD144" s="629"/>
      <c r="ZE144" s="629"/>
      <c r="ZF144" s="629"/>
      <c r="ZG144" s="629"/>
      <c r="ZH144" s="629"/>
      <c r="ZI144" s="629"/>
      <c r="ZJ144" s="629"/>
      <c r="ZK144" s="629"/>
      <c r="ZL144" s="629"/>
      <c r="ZM144" s="629"/>
      <c r="ZN144" s="629"/>
      <c r="ZO144" s="629"/>
      <c r="ZP144" s="629"/>
      <c r="ZQ144" s="629"/>
      <c r="ZR144" s="629"/>
      <c r="ZS144" s="629"/>
      <c r="ZT144" s="629"/>
      <c r="ZU144" s="629"/>
      <c r="ZV144" s="629"/>
      <c r="ZW144" s="629"/>
      <c r="ZX144" s="629"/>
      <c r="ZY144" s="629"/>
      <c r="ZZ144" s="629"/>
      <c r="AAA144" s="629"/>
      <c r="AAB144" s="629"/>
      <c r="AAC144" s="629"/>
      <c r="AAD144" s="629"/>
      <c r="AAE144" s="629"/>
      <c r="AAF144" s="629"/>
      <c r="AAG144" s="629"/>
      <c r="AAH144" s="629"/>
      <c r="AAI144" s="629"/>
      <c r="AAJ144" s="629"/>
      <c r="AAK144" s="629"/>
      <c r="AAL144" s="629"/>
      <c r="AAM144" s="629"/>
      <c r="AAN144" s="629"/>
      <c r="AAO144" s="629"/>
      <c r="AAP144" s="629"/>
      <c r="AAQ144" s="629"/>
      <c r="AAR144" s="629"/>
      <c r="AAS144" s="629"/>
      <c r="AAT144" s="629"/>
      <c r="AAU144" s="629"/>
      <c r="AAV144" s="629"/>
      <c r="AAW144" s="629"/>
      <c r="AAX144" s="629"/>
      <c r="AAY144" s="629"/>
      <c r="AAZ144" s="629"/>
      <c r="ABA144" s="629"/>
      <c r="ABB144" s="629"/>
      <c r="ABC144" s="629"/>
      <c r="ABD144" s="629"/>
      <c r="ABE144" s="629"/>
      <c r="ABF144" s="629"/>
      <c r="ABG144" s="629"/>
      <c r="ABH144" s="629"/>
      <c r="ABI144" s="629"/>
      <c r="ABJ144" s="629"/>
      <c r="ABK144" s="629"/>
      <c r="ABL144" s="629"/>
      <c r="ABM144" s="629"/>
      <c r="ABN144" s="629"/>
      <c r="ABO144" s="629"/>
      <c r="ABP144" s="629"/>
      <c r="ABQ144" s="629"/>
      <c r="ABR144" s="629"/>
      <c r="ABS144" s="629"/>
      <c r="ABT144" s="629"/>
      <c r="ABU144" s="629"/>
      <c r="ABV144" s="629"/>
      <c r="ABW144" s="629"/>
      <c r="ABX144" s="629"/>
      <c r="ABY144" s="629"/>
      <c r="ABZ144" s="629"/>
      <c r="ACA144" s="629"/>
      <c r="ACB144" s="629"/>
      <c r="ACC144" s="629"/>
      <c r="ACD144" s="629"/>
      <c r="ACE144" s="629"/>
      <c r="ACF144" s="629"/>
      <c r="ACG144" s="629"/>
      <c r="ACH144" s="629"/>
      <c r="ACI144" s="629"/>
      <c r="ACJ144" s="629"/>
      <c r="ACK144" s="629"/>
      <c r="ACL144" s="629"/>
      <c r="ACM144" s="629"/>
      <c r="ACN144" s="629"/>
      <c r="ACO144" s="629"/>
      <c r="ACP144" s="629"/>
      <c r="ACQ144" s="629"/>
      <c r="ACR144" s="629"/>
      <c r="ACS144" s="629"/>
      <c r="ACT144" s="629"/>
      <c r="ACU144" s="629"/>
      <c r="ACV144" s="629"/>
      <c r="ACW144" s="629"/>
      <c r="ACX144" s="629"/>
      <c r="ACY144" s="629"/>
      <c r="ACZ144" s="629"/>
      <c r="ADA144" s="629"/>
      <c r="ADB144" s="629"/>
      <c r="ADC144" s="629"/>
      <c r="ADD144" s="629"/>
      <c r="ADE144" s="629"/>
      <c r="ADF144" s="629"/>
      <c r="ADG144" s="629"/>
      <c r="ADH144" s="629"/>
      <c r="ADI144" s="629"/>
      <c r="ADJ144" s="629"/>
      <c r="ADK144" s="629"/>
      <c r="ADL144" s="629"/>
      <c r="ADM144" s="629"/>
      <c r="ADN144" s="629"/>
      <c r="ADO144" s="629"/>
      <c r="ADP144" s="629"/>
      <c r="ADQ144" s="629"/>
      <c r="ADR144" s="629"/>
      <c r="ADS144" s="629"/>
      <c r="ADT144" s="629"/>
      <c r="ADU144" s="629"/>
      <c r="ADV144" s="629"/>
      <c r="ADW144" s="629"/>
      <c r="ADX144" s="629"/>
      <c r="ADY144" s="629"/>
      <c r="ADZ144" s="629"/>
      <c r="AEA144" s="629"/>
      <c r="AEB144" s="629"/>
      <c r="AEC144" s="629"/>
      <c r="AED144" s="629"/>
      <c r="AEE144" s="629"/>
      <c r="AEF144" s="629"/>
      <c r="AEG144" s="629"/>
      <c r="AEH144" s="629"/>
      <c r="AEI144" s="629"/>
      <c r="AEJ144" s="629"/>
      <c r="AEK144" s="629"/>
      <c r="AEL144" s="629"/>
      <c r="AEM144" s="629"/>
      <c r="AEN144" s="629"/>
      <c r="AEO144" s="629"/>
      <c r="AEP144" s="629"/>
      <c r="AEQ144" s="629"/>
      <c r="AER144" s="629"/>
      <c r="AES144" s="629"/>
      <c r="AET144" s="629"/>
      <c r="AEU144" s="629"/>
      <c r="AEV144" s="629"/>
      <c r="AEW144" s="629"/>
      <c r="AEX144" s="629"/>
      <c r="AEY144" s="629"/>
      <c r="AEZ144" s="629"/>
      <c r="AFA144" s="629"/>
      <c r="AFB144" s="629"/>
      <c r="AFC144" s="629"/>
      <c r="AFD144" s="629"/>
      <c r="AFE144" s="629"/>
      <c r="AFF144" s="629"/>
      <c r="AFG144" s="629"/>
      <c r="AFH144" s="629"/>
      <c r="AFI144" s="629"/>
      <c r="AFJ144" s="629"/>
      <c r="AFK144" s="629"/>
      <c r="AFL144" s="629"/>
      <c r="AFM144" s="629"/>
      <c r="AFN144" s="629"/>
      <c r="AFO144" s="629"/>
      <c r="AFP144" s="629"/>
      <c r="AFQ144" s="629"/>
      <c r="AFR144" s="629"/>
      <c r="AFS144" s="629"/>
      <c r="AFT144" s="629"/>
      <c r="AFU144" s="629"/>
      <c r="AFV144" s="629"/>
      <c r="AFW144" s="629"/>
      <c r="AFX144" s="629"/>
      <c r="AFY144" s="629"/>
      <c r="AFZ144" s="629"/>
      <c r="AGA144" s="629"/>
      <c r="AGB144" s="629"/>
      <c r="AGC144" s="629"/>
      <c r="AGD144" s="629"/>
      <c r="AGE144" s="629"/>
      <c r="AGF144" s="629"/>
      <c r="AGG144" s="629"/>
      <c r="AGH144" s="629"/>
      <c r="AGI144" s="629"/>
      <c r="AGJ144" s="629"/>
      <c r="AGK144" s="629"/>
      <c r="AGL144" s="629"/>
      <c r="AGM144" s="629"/>
      <c r="AGN144" s="629"/>
      <c r="AGO144" s="629"/>
      <c r="AGP144" s="629"/>
      <c r="AGQ144" s="629"/>
      <c r="AGR144" s="629"/>
      <c r="AGS144" s="629"/>
      <c r="AGT144" s="629"/>
      <c r="AGU144" s="629"/>
      <c r="AGV144" s="629"/>
      <c r="AGW144" s="629"/>
      <c r="AGX144" s="629"/>
      <c r="AGY144" s="629"/>
      <c r="AGZ144" s="629"/>
      <c r="AHA144" s="629"/>
      <c r="AHB144" s="629"/>
      <c r="AHC144" s="629"/>
      <c r="AHD144" s="629"/>
      <c r="AHE144" s="629"/>
      <c r="AHF144" s="629"/>
      <c r="AHG144" s="629"/>
      <c r="AHH144" s="629"/>
      <c r="AHI144" s="629"/>
      <c r="AHJ144" s="629"/>
      <c r="AHK144" s="629"/>
      <c r="AHL144" s="629"/>
      <c r="AHM144" s="629"/>
      <c r="AHN144" s="629"/>
      <c r="AHO144" s="629"/>
      <c r="AHP144" s="629"/>
      <c r="AHQ144" s="629"/>
      <c r="AHR144" s="629"/>
      <c r="AHS144" s="629"/>
      <c r="AHT144" s="629"/>
      <c r="AHU144" s="629"/>
      <c r="AHV144" s="629"/>
      <c r="AHW144" s="629"/>
      <c r="AHX144" s="629"/>
      <c r="AHY144" s="629"/>
      <c r="AHZ144" s="629"/>
      <c r="AIA144" s="629"/>
      <c r="AIB144" s="629"/>
      <c r="AIC144" s="629"/>
      <c r="AID144" s="629"/>
      <c r="AIE144" s="629"/>
      <c r="AIF144" s="629"/>
      <c r="AIG144" s="629"/>
      <c r="AIH144" s="629"/>
      <c r="AII144" s="629"/>
    </row>
    <row r="145" spans="1:919" s="498" customFormat="1" ht="31.75" customHeight="1" x14ac:dyDescent="0.75">
      <c r="A145" s="2011"/>
      <c r="B145" s="2033"/>
      <c r="C145" s="687">
        <v>18.399999999999999</v>
      </c>
      <c r="D145" s="692" t="s">
        <v>47</v>
      </c>
      <c r="E145" s="600" t="s">
        <v>0</v>
      </c>
      <c r="F145" s="600" t="s">
        <v>0</v>
      </c>
      <c r="G145" s="538" t="e">
        <f t="array" ref="G145">INDEX('Salary . staff rates'!$A$6:$C$28,MATCH(1,('Salary . staff rates'!$A$6:$A$28=MNO!E145)*('Salary . staff rates'!$B$6:$B$28=MNO!F145),0),3)</f>
        <v>#N/A</v>
      </c>
      <c r="H145" s="537" t="e">
        <f>IF(E145="External",G145,G145/working_days*(1+loading_factor))</f>
        <v>#N/A</v>
      </c>
      <c r="I145" s="601" t="s">
        <v>0</v>
      </c>
      <c r="J145" s="602" t="s">
        <v>0</v>
      </c>
      <c r="K145" s="606" t="s">
        <v>0</v>
      </c>
      <c r="L145" s="603" t="str">
        <f>IF(K145="N/A","",H145*K145)</f>
        <v/>
      </c>
      <c r="M145" s="648" t="s">
        <v>31</v>
      </c>
      <c r="N145" s="604">
        <f>IF(M145="Yes",L145*'Salary . staff rates'!$C$34,0)</f>
        <v>0</v>
      </c>
      <c r="O145" s="661"/>
      <c r="P145" s="662">
        <v>1</v>
      </c>
      <c r="Q145" s="662">
        <v>1</v>
      </c>
      <c r="R145" s="545"/>
      <c r="S145" s="546">
        <v>1</v>
      </c>
      <c r="T145" s="546">
        <f t="shared" si="247"/>
        <v>1</v>
      </c>
      <c r="U145" s="546">
        <f t="shared" si="248"/>
        <v>1</v>
      </c>
      <c r="W145" s="662"/>
      <c r="Y145" s="1011" t="str">
        <f t="shared" si="235"/>
        <v/>
      </c>
      <c r="Z145" s="1011">
        <f t="shared" si="236"/>
        <v>0</v>
      </c>
      <c r="AB145" s="1011" t="str">
        <f t="shared" si="237"/>
        <v/>
      </c>
      <c r="AC145" s="1011">
        <f t="shared" si="238"/>
        <v>0</v>
      </c>
      <c r="AD145" s="714"/>
      <c r="AE145" s="1011" t="str">
        <f t="shared" si="239"/>
        <v/>
      </c>
      <c r="AF145" s="1011">
        <f t="shared" si="240"/>
        <v>0</v>
      </c>
      <c r="AH145" s="1011" t="str">
        <f t="shared" si="241"/>
        <v/>
      </c>
      <c r="AI145" s="1011">
        <f t="shared" si="242"/>
        <v>0</v>
      </c>
      <c r="AJ145" s="714"/>
      <c r="AL145" s="548"/>
      <c r="AN145" s="1011" t="str">
        <f t="shared" si="243"/>
        <v/>
      </c>
      <c r="AO145" s="1011">
        <f t="shared" si="244"/>
        <v>0</v>
      </c>
      <c r="AP145" s="547"/>
      <c r="AQ145" s="1011" t="str">
        <f t="shared" si="245"/>
        <v/>
      </c>
      <c r="AR145" s="1011">
        <f t="shared" si="246"/>
        <v>0</v>
      </c>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c r="CG145" s="629"/>
      <c r="CH145" s="629"/>
      <c r="CI145" s="629"/>
      <c r="CJ145" s="629"/>
      <c r="CK145" s="629"/>
      <c r="CL145" s="629"/>
      <c r="CM145" s="629"/>
      <c r="CN145" s="629"/>
      <c r="CO145" s="629"/>
      <c r="CP145" s="629"/>
      <c r="CQ145" s="629"/>
      <c r="CR145" s="629"/>
      <c r="CS145" s="629"/>
      <c r="CT145" s="629"/>
      <c r="CU145" s="629"/>
      <c r="CV145" s="629"/>
      <c r="CW145" s="629"/>
      <c r="CX145" s="629"/>
      <c r="CY145" s="629"/>
      <c r="CZ145" s="629"/>
      <c r="DA145" s="629"/>
      <c r="DB145" s="629"/>
      <c r="DC145" s="629"/>
      <c r="DD145" s="629"/>
      <c r="DE145" s="629"/>
      <c r="DF145" s="629"/>
      <c r="DG145" s="629"/>
      <c r="DH145" s="629"/>
      <c r="DI145" s="629"/>
      <c r="DJ145" s="629"/>
      <c r="DK145" s="629"/>
      <c r="DL145" s="629"/>
      <c r="DM145" s="629"/>
      <c r="DN145" s="629"/>
      <c r="DO145" s="629"/>
      <c r="DP145" s="629"/>
      <c r="DQ145" s="629"/>
      <c r="DR145" s="629"/>
      <c r="DS145" s="629"/>
      <c r="DT145" s="629"/>
      <c r="DU145" s="629"/>
      <c r="DV145" s="629"/>
      <c r="DW145" s="629"/>
      <c r="DX145" s="629"/>
      <c r="DY145" s="629"/>
      <c r="DZ145" s="629"/>
      <c r="EA145" s="629"/>
      <c r="EB145" s="629"/>
      <c r="EC145" s="629"/>
      <c r="ED145" s="629"/>
      <c r="EE145" s="629"/>
      <c r="EF145" s="629"/>
      <c r="EG145" s="629"/>
      <c r="EH145" s="629"/>
      <c r="EI145" s="629"/>
      <c r="EJ145" s="629"/>
      <c r="EK145" s="629"/>
      <c r="EL145" s="629"/>
      <c r="EM145" s="629"/>
      <c r="EN145" s="629"/>
      <c r="EO145" s="629"/>
      <c r="EP145" s="629"/>
      <c r="EQ145" s="629"/>
      <c r="ER145" s="629"/>
      <c r="ES145" s="629"/>
      <c r="ET145" s="629"/>
      <c r="EU145" s="629"/>
      <c r="EV145" s="629"/>
      <c r="EW145" s="629"/>
      <c r="EX145" s="629"/>
      <c r="EY145" s="629"/>
      <c r="EZ145" s="629"/>
      <c r="FA145" s="629"/>
      <c r="FB145" s="629"/>
      <c r="FC145" s="629"/>
      <c r="FD145" s="629"/>
      <c r="FE145" s="629"/>
      <c r="FF145" s="629"/>
      <c r="FG145" s="629"/>
      <c r="FH145" s="629"/>
      <c r="FI145" s="629"/>
      <c r="FJ145" s="629"/>
      <c r="FK145" s="629"/>
      <c r="FL145" s="629"/>
      <c r="FM145" s="629"/>
      <c r="FN145" s="629"/>
      <c r="FO145" s="629"/>
      <c r="FP145" s="629"/>
      <c r="FQ145" s="629"/>
      <c r="FR145" s="629"/>
      <c r="FS145" s="629"/>
      <c r="FT145" s="629"/>
      <c r="FU145" s="629"/>
      <c r="FV145" s="629"/>
      <c r="FW145" s="629"/>
      <c r="FX145" s="629"/>
      <c r="FY145" s="629"/>
      <c r="FZ145" s="629"/>
      <c r="GA145" s="629"/>
      <c r="GB145" s="629"/>
      <c r="GC145" s="629"/>
      <c r="GD145" s="629"/>
      <c r="GE145" s="629"/>
      <c r="GF145" s="629"/>
      <c r="GG145" s="629"/>
      <c r="GH145" s="629"/>
      <c r="GI145" s="629"/>
      <c r="GJ145" s="629"/>
      <c r="GK145" s="629"/>
      <c r="GL145" s="629"/>
      <c r="GM145" s="629"/>
      <c r="GN145" s="629"/>
      <c r="GO145" s="629"/>
      <c r="GP145" s="629"/>
      <c r="GQ145" s="629"/>
      <c r="GR145" s="629"/>
      <c r="GS145" s="629"/>
      <c r="GT145" s="629"/>
      <c r="GU145" s="629"/>
      <c r="GV145" s="629"/>
      <c r="GW145" s="629"/>
      <c r="GX145" s="629"/>
      <c r="GY145" s="629"/>
      <c r="GZ145" s="629"/>
      <c r="HA145" s="629"/>
      <c r="HB145" s="629"/>
      <c r="HC145" s="629"/>
      <c r="HD145" s="629"/>
      <c r="HE145" s="629"/>
      <c r="HF145" s="629"/>
      <c r="HG145" s="629"/>
      <c r="HH145" s="629"/>
      <c r="HI145" s="629"/>
      <c r="HJ145" s="629"/>
      <c r="HK145" s="629"/>
      <c r="HL145" s="629"/>
      <c r="HM145" s="629"/>
      <c r="HN145" s="629"/>
      <c r="HO145" s="629"/>
      <c r="HP145" s="629"/>
      <c r="HQ145" s="629"/>
      <c r="HR145" s="629"/>
      <c r="HS145" s="629"/>
      <c r="HT145" s="629"/>
      <c r="HU145" s="629"/>
      <c r="HV145" s="629"/>
      <c r="HW145" s="629"/>
      <c r="HX145" s="629"/>
      <c r="HY145" s="629"/>
      <c r="HZ145" s="629"/>
      <c r="IA145" s="629"/>
      <c r="IB145" s="629"/>
      <c r="IC145" s="629"/>
      <c r="ID145" s="629"/>
      <c r="IE145" s="629"/>
      <c r="IF145" s="629"/>
      <c r="IG145" s="629"/>
      <c r="IH145" s="629"/>
      <c r="II145" s="629"/>
      <c r="IJ145" s="629"/>
      <c r="IK145" s="629"/>
      <c r="IL145" s="629"/>
      <c r="IM145" s="629"/>
      <c r="IN145" s="629"/>
      <c r="IO145" s="629"/>
      <c r="IP145" s="629"/>
      <c r="IQ145" s="629"/>
      <c r="IR145" s="629"/>
      <c r="IS145" s="629"/>
      <c r="IT145" s="629"/>
      <c r="IU145" s="629"/>
      <c r="IV145" s="629"/>
      <c r="IW145" s="629"/>
      <c r="IX145" s="629"/>
      <c r="IY145" s="629"/>
      <c r="IZ145" s="629"/>
      <c r="JA145" s="629"/>
      <c r="JB145" s="629"/>
      <c r="JC145" s="629"/>
      <c r="JD145" s="629"/>
      <c r="JE145" s="629"/>
      <c r="JF145" s="629"/>
      <c r="JG145" s="629"/>
      <c r="JH145" s="629"/>
      <c r="JI145" s="629"/>
      <c r="JJ145" s="629"/>
      <c r="JK145" s="629"/>
      <c r="JL145" s="629"/>
      <c r="JM145" s="629"/>
      <c r="JN145" s="629"/>
      <c r="JO145" s="629"/>
      <c r="JP145" s="629"/>
      <c r="JQ145" s="629"/>
      <c r="JR145" s="629"/>
      <c r="JS145" s="629"/>
      <c r="JT145" s="629"/>
      <c r="JU145" s="629"/>
      <c r="JV145" s="629"/>
      <c r="JW145" s="629"/>
      <c r="JX145" s="629"/>
      <c r="JY145" s="629"/>
      <c r="JZ145" s="629"/>
      <c r="KA145" s="629"/>
      <c r="KB145" s="629"/>
      <c r="KC145" s="629"/>
      <c r="KD145" s="629"/>
      <c r="KE145" s="629"/>
      <c r="KF145" s="629"/>
      <c r="KG145" s="629"/>
      <c r="KH145" s="629"/>
      <c r="KI145" s="629"/>
      <c r="KJ145" s="629"/>
      <c r="KK145" s="629"/>
      <c r="KL145" s="629"/>
      <c r="KM145" s="629"/>
      <c r="KN145" s="629"/>
      <c r="KO145" s="629"/>
      <c r="KP145" s="629"/>
      <c r="KQ145" s="629"/>
      <c r="KR145" s="629"/>
      <c r="KS145" s="629"/>
      <c r="KT145" s="629"/>
      <c r="KU145" s="629"/>
      <c r="KV145" s="629"/>
      <c r="KW145" s="629"/>
      <c r="KX145" s="629"/>
      <c r="KY145" s="629"/>
      <c r="KZ145" s="629"/>
      <c r="LA145" s="629"/>
      <c r="LB145" s="629"/>
      <c r="LC145" s="629"/>
      <c r="LD145" s="629"/>
      <c r="LE145" s="629"/>
      <c r="LF145" s="629"/>
      <c r="LG145" s="629"/>
      <c r="LH145" s="629"/>
      <c r="LI145" s="629"/>
      <c r="LJ145" s="629"/>
      <c r="LK145" s="629"/>
      <c r="LL145" s="629"/>
      <c r="LM145" s="629"/>
      <c r="LN145" s="629"/>
      <c r="LO145" s="629"/>
      <c r="LP145" s="629"/>
      <c r="LQ145" s="629"/>
      <c r="LR145" s="629"/>
      <c r="LS145" s="629"/>
      <c r="LT145" s="629"/>
      <c r="LU145" s="629"/>
      <c r="LV145" s="629"/>
      <c r="LW145" s="629"/>
      <c r="LX145" s="629"/>
      <c r="LY145" s="629"/>
      <c r="LZ145" s="629"/>
      <c r="MA145" s="629"/>
      <c r="MB145" s="629"/>
      <c r="MC145" s="629"/>
      <c r="MD145" s="629"/>
      <c r="ME145" s="629"/>
      <c r="MF145" s="629"/>
      <c r="MG145" s="629"/>
      <c r="MH145" s="629"/>
      <c r="MI145" s="629"/>
      <c r="MJ145" s="629"/>
      <c r="MK145" s="629"/>
      <c r="ML145" s="629"/>
      <c r="MM145" s="629"/>
      <c r="MN145" s="629"/>
      <c r="MO145" s="629"/>
      <c r="MP145" s="629"/>
      <c r="MQ145" s="629"/>
      <c r="MR145" s="629"/>
      <c r="MS145" s="629"/>
      <c r="MT145" s="629"/>
      <c r="MU145" s="629"/>
      <c r="MV145" s="629"/>
      <c r="MW145" s="629"/>
      <c r="MX145" s="629"/>
      <c r="MY145" s="629"/>
      <c r="MZ145" s="629"/>
      <c r="NA145" s="629"/>
      <c r="NB145" s="629"/>
      <c r="NC145" s="629"/>
      <c r="ND145" s="629"/>
      <c r="NE145" s="629"/>
      <c r="NF145" s="629"/>
      <c r="NG145" s="629"/>
      <c r="NH145" s="629"/>
      <c r="NI145" s="629"/>
      <c r="NJ145" s="629"/>
      <c r="NK145" s="629"/>
      <c r="NL145" s="629"/>
      <c r="NM145" s="629"/>
      <c r="NN145" s="629"/>
      <c r="NO145" s="629"/>
      <c r="NP145" s="629"/>
      <c r="NQ145" s="629"/>
      <c r="NR145" s="629"/>
      <c r="NS145" s="629"/>
      <c r="NT145" s="629"/>
      <c r="NU145" s="629"/>
      <c r="NV145" s="629"/>
      <c r="NW145" s="629"/>
      <c r="NX145" s="629"/>
      <c r="NY145" s="629"/>
      <c r="NZ145" s="629"/>
      <c r="OA145" s="629"/>
      <c r="OB145" s="629"/>
      <c r="OC145" s="629"/>
      <c r="OD145" s="629"/>
      <c r="OE145" s="629"/>
      <c r="OF145" s="629"/>
      <c r="OG145" s="629"/>
      <c r="OH145" s="629"/>
      <c r="OI145" s="629"/>
      <c r="OJ145" s="629"/>
      <c r="OK145" s="629"/>
      <c r="OL145" s="629"/>
      <c r="OM145" s="629"/>
      <c r="ON145" s="629"/>
      <c r="OO145" s="629"/>
      <c r="OP145" s="629"/>
      <c r="OQ145" s="629"/>
      <c r="OR145" s="629"/>
      <c r="OS145" s="629"/>
      <c r="OT145" s="629"/>
      <c r="OU145" s="629"/>
      <c r="OV145" s="629"/>
      <c r="OW145" s="629"/>
      <c r="OX145" s="629"/>
      <c r="OY145" s="629"/>
      <c r="OZ145" s="629"/>
      <c r="PA145" s="629"/>
      <c r="PB145" s="629"/>
      <c r="PC145" s="629"/>
      <c r="PD145" s="629"/>
      <c r="PE145" s="629"/>
      <c r="PF145" s="629"/>
      <c r="PG145" s="629"/>
      <c r="PH145" s="629"/>
      <c r="PI145" s="629"/>
      <c r="PJ145" s="629"/>
      <c r="PK145" s="629"/>
      <c r="PL145" s="629"/>
      <c r="PM145" s="629"/>
      <c r="PN145" s="629"/>
      <c r="PO145" s="629"/>
      <c r="PP145" s="629"/>
      <c r="PQ145" s="629"/>
      <c r="PR145" s="629"/>
      <c r="PS145" s="629"/>
      <c r="PT145" s="629"/>
      <c r="PU145" s="629"/>
      <c r="PV145" s="629"/>
      <c r="PW145" s="629"/>
      <c r="PX145" s="629"/>
      <c r="PY145" s="629"/>
      <c r="PZ145" s="629"/>
      <c r="QA145" s="629"/>
      <c r="QB145" s="629"/>
      <c r="QC145" s="629"/>
      <c r="QD145" s="629"/>
      <c r="QE145" s="629"/>
      <c r="QF145" s="629"/>
      <c r="QG145" s="629"/>
      <c r="QH145" s="629"/>
      <c r="QI145" s="629"/>
      <c r="QJ145" s="629"/>
      <c r="QK145" s="629"/>
      <c r="QL145" s="629"/>
      <c r="QM145" s="629"/>
      <c r="QN145" s="629"/>
      <c r="QO145" s="629"/>
      <c r="QP145" s="629"/>
      <c r="QQ145" s="629"/>
      <c r="QR145" s="629"/>
      <c r="QS145" s="629"/>
      <c r="QT145" s="629"/>
      <c r="QU145" s="629"/>
      <c r="QV145" s="629"/>
      <c r="QW145" s="629"/>
      <c r="QX145" s="629"/>
      <c r="QY145" s="629"/>
      <c r="QZ145" s="629"/>
      <c r="RA145" s="629"/>
      <c r="RB145" s="629"/>
      <c r="RC145" s="629"/>
      <c r="RD145" s="629"/>
      <c r="RE145" s="629"/>
      <c r="RF145" s="629"/>
      <c r="RG145" s="629"/>
      <c r="RH145" s="629"/>
      <c r="RI145" s="629"/>
      <c r="RJ145" s="629"/>
      <c r="RK145" s="629"/>
      <c r="RL145" s="629"/>
      <c r="RM145" s="629"/>
      <c r="RN145" s="629"/>
      <c r="RO145" s="629"/>
      <c r="RP145" s="629"/>
      <c r="RQ145" s="629"/>
      <c r="RR145" s="629"/>
      <c r="RS145" s="629"/>
      <c r="RT145" s="629"/>
      <c r="RU145" s="629"/>
      <c r="RV145" s="629"/>
      <c r="RW145" s="629"/>
      <c r="RX145" s="629"/>
      <c r="RY145" s="629"/>
      <c r="RZ145" s="629"/>
      <c r="SA145" s="629"/>
      <c r="SB145" s="629"/>
      <c r="SC145" s="629"/>
      <c r="SD145" s="629"/>
      <c r="SE145" s="629"/>
      <c r="SF145" s="629"/>
      <c r="SG145" s="629"/>
      <c r="SH145" s="629"/>
      <c r="SI145" s="629"/>
      <c r="SJ145" s="629"/>
      <c r="SK145" s="629"/>
      <c r="SL145" s="629"/>
      <c r="SM145" s="629"/>
      <c r="SN145" s="629"/>
      <c r="SO145" s="629"/>
      <c r="SP145" s="629"/>
      <c r="SQ145" s="629"/>
      <c r="SR145" s="629"/>
      <c r="SS145" s="629"/>
      <c r="ST145" s="629"/>
      <c r="SU145" s="629"/>
      <c r="SV145" s="629"/>
      <c r="SW145" s="629"/>
      <c r="SX145" s="629"/>
      <c r="SY145" s="629"/>
      <c r="SZ145" s="629"/>
      <c r="TA145" s="629"/>
      <c r="TB145" s="629"/>
      <c r="TC145" s="629"/>
      <c r="TD145" s="629"/>
      <c r="TE145" s="629"/>
      <c r="TF145" s="629"/>
      <c r="TG145" s="629"/>
      <c r="TH145" s="629"/>
      <c r="TI145" s="629"/>
      <c r="TJ145" s="629"/>
      <c r="TK145" s="629"/>
      <c r="TL145" s="629"/>
      <c r="TM145" s="629"/>
      <c r="TN145" s="629"/>
      <c r="TO145" s="629"/>
      <c r="TP145" s="629"/>
      <c r="TQ145" s="629"/>
      <c r="TR145" s="629"/>
      <c r="TS145" s="629"/>
      <c r="TT145" s="629"/>
      <c r="TU145" s="629"/>
      <c r="TV145" s="629"/>
      <c r="TW145" s="629"/>
      <c r="TX145" s="629"/>
      <c r="TY145" s="629"/>
      <c r="TZ145" s="629"/>
      <c r="UA145" s="629"/>
      <c r="UB145" s="629"/>
      <c r="UC145" s="629"/>
      <c r="UD145" s="629"/>
      <c r="UE145" s="629"/>
      <c r="UF145" s="629"/>
      <c r="UG145" s="629"/>
      <c r="UH145" s="629"/>
      <c r="UI145" s="629"/>
      <c r="UJ145" s="629"/>
      <c r="UK145" s="629"/>
      <c r="UL145" s="629"/>
      <c r="UM145" s="629"/>
      <c r="UN145" s="629"/>
      <c r="UO145" s="629"/>
      <c r="UP145" s="629"/>
      <c r="UQ145" s="629"/>
      <c r="UR145" s="629"/>
      <c r="US145" s="629"/>
      <c r="UT145" s="629"/>
      <c r="UU145" s="629"/>
      <c r="UV145" s="629"/>
      <c r="UW145" s="629"/>
      <c r="UX145" s="629"/>
      <c r="UY145" s="629"/>
      <c r="UZ145" s="629"/>
      <c r="VA145" s="629"/>
      <c r="VB145" s="629"/>
      <c r="VC145" s="629"/>
      <c r="VD145" s="629"/>
      <c r="VE145" s="629"/>
      <c r="VF145" s="629"/>
      <c r="VG145" s="629"/>
      <c r="VH145" s="629"/>
      <c r="VI145" s="629"/>
      <c r="VJ145" s="629"/>
      <c r="VK145" s="629"/>
      <c r="VL145" s="629"/>
      <c r="VM145" s="629"/>
      <c r="VN145" s="629"/>
      <c r="VO145" s="629"/>
      <c r="VP145" s="629"/>
      <c r="VQ145" s="629"/>
      <c r="VR145" s="629"/>
      <c r="VS145" s="629"/>
      <c r="VT145" s="629"/>
      <c r="VU145" s="629"/>
      <c r="VV145" s="629"/>
      <c r="VW145" s="629"/>
      <c r="VX145" s="629"/>
      <c r="VY145" s="629"/>
      <c r="VZ145" s="629"/>
      <c r="WA145" s="629"/>
      <c r="WB145" s="629"/>
      <c r="WC145" s="629"/>
      <c r="WD145" s="629"/>
      <c r="WE145" s="629"/>
      <c r="WF145" s="629"/>
      <c r="WG145" s="629"/>
      <c r="WH145" s="629"/>
      <c r="WI145" s="629"/>
      <c r="WJ145" s="629"/>
      <c r="WK145" s="629"/>
      <c r="WL145" s="629"/>
      <c r="WM145" s="629"/>
      <c r="WN145" s="629"/>
      <c r="WO145" s="629"/>
      <c r="WP145" s="629"/>
      <c r="WQ145" s="629"/>
      <c r="WR145" s="629"/>
      <c r="WS145" s="629"/>
      <c r="WT145" s="629"/>
      <c r="WU145" s="629"/>
      <c r="WV145" s="629"/>
      <c r="WW145" s="629"/>
      <c r="WX145" s="629"/>
      <c r="WY145" s="629"/>
      <c r="WZ145" s="629"/>
      <c r="XA145" s="629"/>
      <c r="XB145" s="629"/>
      <c r="XC145" s="629"/>
      <c r="XD145" s="629"/>
      <c r="XE145" s="629"/>
      <c r="XF145" s="629"/>
      <c r="XG145" s="629"/>
      <c r="XH145" s="629"/>
      <c r="XI145" s="629"/>
      <c r="XJ145" s="629"/>
      <c r="XK145" s="629"/>
      <c r="XL145" s="629"/>
      <c r="XM145" s="629"/>
      <c r="XN145" s="629"/>
      <c r="XO145" s="629"/>
      <c r="XP145" s="629"/>
      <c r="XQ145" s="629"/>
      <c r="XR145" s="629"/>
      <c r="XS145" s="629"/>
      <c r="XT145" s="629"/>
      <c r="XU145" s="629"/>
      <c r="XV145" s="629"/>
      <c r="XW145" s="629"/>
      <c r="XX145" s="629"/>
      <c r="XY145" s="629"/>
      <c r="XZ145" s="629"/>
      <c r="YA145" s="629"/>
      <c r="YB145" s="629"/>
      <c r="YC145" s="629"/>
      <c r="YD145" s="629"/>
      <c r="YE145" s="629"/>
      <c r="YF145" s="629"/>
      <c r="YG145" s="629"/>
      <c r="YH145" s="629"/>
      <c r="YI145" s="629"/>
      <c r="YJ145" s="629"/>
      <c r="YK145" s="629"/>
      <c r="YL145" s="629"/>
      <c r="YM145" s="629"/>
      <c r="YN145" s="629"/>
      <c r="YO145" s="629"/>
      <c r="YP145" s="629"/>
      <c r="YQ145" s="629"/>
      <c r="YR145" s="629"/>
      <c r="YS145" s="629"/>
      <c r="YT145" s="629"/>
      <c r="YU145" s="629"/>
      <c r="YV145" s="629"/>
      <c r="YW145" s="629"/>
      <c r="YX145" s="629"/>
      <c r="YY145" s="629"/>
      <c r="YZ145" s="629"/>
      <c r="ZA145" s="629"/>
      <c r="ZB145" s="629"/>
      <c r="ZC145" s="629"/>
      <c r="ZD145" s="629"/>
      <c r="ZE145" s="629"/>
      <c r="ZF145" s="629"/>
      <c r="ZG145" s="629"/>
      <c r="ZH145" s="629"/>
      <c r="ZI145" s="629"/>
      <c r="ZJ145" s="629"/>
      <c r="ZK145" s="629"/>
      <c r="ZL145" s="629"/>
      <c r="ZM145" s="629"/>
      <c r="ZN145" s="629"/>
      <c r="ZO145" s="629"/>
      <c r="ZP145" s="629"/>
      <c r="ZQ145" s="629"/>
      <c r="ZR145" s="629"/>
      <c r="ZS145" s="629"/>
      <c r="ZT145" s="629"/>
      <c r="ZU145" s="629"/>
      <c r="ZV145" s="629"/>
      <c r="ZW145" s="629"/>
      <c r="ZX145" s="629"/>
      <c r="ZY145" s="629"/>
      <c r="ZZ145" s="629"/>
      <c r="AAA145" s="629"/>
      <c r="AAB145" s="629"/>
      <c r="AAC145" s="629"/>
      <c r="AAD145" s="629"/>
      <c r="AAE145" s="629"/>
      <c r="AAF145" s="629"/>
      <c r="AAG145" s="629"/>
      <c r="AAH145" s="629"/>
      <c r="AAI145" s="629"/>
      <c r="AAJ145" s="629"/>
      <c r="AAK145" s="629"/>
      <c r="AAL145" s="629"/>
      <c r="AAM145" s="629"/>
      <c r="AAN145" s="629"/>
      <c r="AAO145" s="629"/>
      <c r="AAP145" s="629"/>
      <c r="AAQ145" s="629"/>
      <c r="AAR145" s="629"/>
      <c r="AAS145" s="629"/>
      <c r="AAT145" s="629"/>
      <c r="AAU145" s="629"/>
      <c r="AAV145" s="629"/>
      <c r="AAW145" s="629"/>
      <c r="AAX145" s="629"/>
      <c r="AAY145" s="629"/>
      <c r="AAZ145" s="629"/>
      <c r="ABA145" s="629"/>
      <c r="ABB145" s="629"/>
      <c r="ABC145" s="629"/>
      <c r="ABD145" s="629"/>
      <c r="ABE145" s="629"/>
      <c r="ABF145" s="629"/>
      <c r="ABG145" s="629"/>
      <c r="ABH145" s="629"/>
      <c r="ABI145" s="629"/>
      <c r="ABJ145" s="629"/>
      <c r="ABK145" s="629"/>
      <c r="ABL145" s="629"/>
      <c r="ABM145" s="629"/>
      <c r="ABN145" s="629"/>
      <c r="ABO145" s="629"/>
      <c r="ABP145" s="629"/>
      <c r="ABQ145" s="629"/>
      <c r="ABR145" s="629"/>
      <c r="ABS145" s="629"/>
      <c r="ABT145" s="629"/>
      <c r="ABU145" s="629"/>
      <c r="ABV145" s="629"/>
      <c r="ABW145" s="629"/>
      <c r="ABX145" s="629"/>
      <c r="ABY145" s="629"/>
      <c r="ABZ145" s="629"/>
      <c r="ACA145" s="629"/>
      <c r="ACB145" s="629"/>
      <c r="ACC145" s="629"/>
      <c r="ACD145" s="629"/>
      <c r="ACE145" s="629"/>
      <c r="ACF145" s="629"/>
      <c r="ACG145" s="629"/>
      <c r="ACH145" s="629"/>
      <c r="ACI145" s="629"/>
      <c r="ACJ145" s="629"/>
      <c r="ACK145" s="629"/>
      <c r="ACL145" s="629"/>
      <c r="ACM145" s="629"/>
      <c r="ACN145" s="629"/>
      <c r="ACO145" s="629"/>
      <c r="ACP145" s="629"/>
      <c r="ACQ145" s="629"/>
      <c r="ACR145" s="629"/>
      <c r="ACS145" s="629"/>
      <c r="ACT145" s="629"/>
      <c r="ACU145" s="629"/>
      <c r="ACV145" s="629"/>
      <c r="ACW145" s="629"/>
      <c r="ACX145" s="629"/>
      <c r="ACY145" s="629"/>
      <c r="ACZ145" s="629"/>
      <c r="ADA145" s="629"/>
      <c r="ADB145" s="629"/>
      <c r="ADC145" s="629"/>
      <c r="ADD145" s="629"/>
      <c r="ADE145" s="629"/>
      <c r="ADF145" s="629"/>
      <c r="ADG145" s="629"/>
      <c r="ADH145" s="629"/>
      <c r="ADI145" s="629"/>
      <c r="ADJ145" s="629"/>
      <c r="ADK145" s="629"/>
      <c r="ADL145" s="629"/>
      <c r="ADM145" s="629"/>
      <c r="ADN145" s="629"/>
      <c r="ADO145" s="629"/>
      <c r="ADP145" s="629"/>
      <c r="ADQ145" s="629"/>
      <c r="ADR145" s="629"/>
      <c r="ADS145" s="629"/>
      <c r="ADT145" s="629"/>
      <c r="ADU145" s="629"/>
      <c r="ADV145" s="629"/>
      <c r="ADW145" s="629"/>
      <c r="ADX145" s="629"/>
      <c r="ADY145" s="629"/>
      <c r="ADZ145" s="629"/>
      <c r="AEA145" s="629"/>
      <c r="AEB145" s="629"/>
      <c r="AEC145" s="629"/>
      <c r="AED145" s="629"/>
      <c r="AEE145" s="629"/>
      <c r="AEF145" s="629"/>
      <c r="AEG145" s="629"/>
      <c r="AEH145" s="629"/>
      <c r="AEI145" s="629"/>
      <c r="AEJ145" s="629"/>
      <c r="AEK145" s="629"/>
      <c r="AEL145" s="629"/>
      <c r="AEM145" s="629"/>
      <c r="AEN145" s="629"/>
      <c r="AEO145" s="629"/>
      <c r="AEP145" s="629"/>
      <c r="AEQ145" s="629"/>
      <c r="AER145" s="629"/>
      <c r="AES145" s="629"/>
      <c r="AET145" s="629"/>
      <c r="AEU145" s="629"/>
      <c r="AEV145" s="629"/>
      <c r="AEW145" s="629"/>
      <c r="AEX145" s="629"/>
      <c r="AEY145" s="629"/>
      <c r="AEZ145" s="629"/>
      <c r="AFA145" s="629"/>
      <c r="AFB145" s="629"/>
      <c r="AFC145" s="629"/>
      <c r="AFD145" s="629"/>
      <c r="AFE145" s="629"/>
      <c r="AFF145" s="629"/>
      <c r="AFG145" s="629"/>
      <c r="AFH145" s="629"/>
      <c r="AFI145" s="629"/>
      <c r="AFJ145" s="629"/>
      <c r="AFK145" s="629"/>
      <c r="AFL145" s="629"/>
      <c r="AFM145" s="629"/>
      <c r="AFN145" s="629"/>
      <c r="AFO145" s="629"/>
      <c r="AFP145" s="629"/>
      <c r="AFQ145" s="629"/>
      <c r="AFR145" s="629"/>
      <c r="AFS145" s="629"/>
      <c r="AFT145" s="629"/>
      <c r="AFU145" s="629"/>
      <c r="AFV145" s="629"/>
      <c r="AFW145" s="629"/>
      <c r="AFX145" s="629"/>
      <c r="AFY145" s="629"/>
      <c r="AFZ145" s="629"/>
      <c r="AGA145" s="629"/>
      <c r="AGB145" s="629"/>
      <c r="AGC145" s="629"/>
      <c r="AGD145" s="629"/>
      <c r="AGE145" s="629"/>
      <c r="AGF145" s="629"/>
      <c r="AGG145" s="629"/>
      <c r="AGH145" s="629"/>
      <c r="AGI145" s="629"/>
      <c r="AGJ145" s="629"/>
      <c r="AGK145" s="629"/>
      <c r="AGL145" s="629"/>
      <c r="AGM145" s="629"/>
      <c r="AGN145" s="629"/>
      <c r="AGO145" s="629"/>
      <c r="AGP145" s="629"/>
      <c r="AGQ145" s="629"/>
      <c r="AGR145" s="629"/>
      <c r="AGS145" s="629"/>
      <c r="AGT145" s="629"/>
      <c r="AGU145" s="629"/>
      <c r="AGV145" s="629"/>
      <c r="AGW145" s="629"/>
      <c r="AGX145" s="629"/>
      <c r="AGY145" s="629"/>
      <c r="AGZ145" s="629"/>
      <c r="AHA145" s="629"/>
      <c r="AHB145" s="629"/>
      <c r="AHC145" s="629"/>
      <c r="AHD145" s="629"/>
      <c r="AHE145" s="629"/>
      <c r="AHF145" s="629"/>
      <c r="AHG145" s="629"/>
      <c r="AHH145" s="629"/>
      <c r="AHI145" s="629"/>
      <c r="AHJ145" s="629"/>
      <c r="AHK145" s="629"/>
      <c r="AHL145" s="629"/>
      <c r="AHM145" s="629"/>
      <c r="AHN145" s="629"/>
      <c r="AHO145" s="629"/>
      <c r="AHP145" s="629"/>
      <c r="AHQ145" s="629"/>
      <c r="AHR145" s="629"/>
      <c r="AHS145" s="629"/>
      <c r="AHT145" s="629"/>
      <c r="AHU145" s="629"/>
      <c r="AHV145" s="629"/>
      <c r="AHW145" s="629"/>
      <c r="AHX145" s="629"/>
      <c r="AHY145" s="629"/>
      <c r="AHZ145" s="629"/>
      <c r="AIA145" s="629"/>
      <c r="AIB145" s="629"/>
      <c r="AIC145" s="629"/>
      <c r="AID145" s="629"/>
      <c r="AIE145" s="629"/>
      <c r="AIF145" s="629"/>
      <c r="AIG145" s="629"/>
      <c r="AIH145" s="629"/>
      <c r="AII145" s="629"/>
    </row>
    <row r="146" spans="1:919" s="498" customFormat="1" ht="31.75" customHeight="1" x14ac:dyDescent="0.75">
      <c r="E146" s="725"/>
      <c r="F146" s="725"/>
      <c r="G146" s="1902"/>
      <c r="H146" s="685"/>
      <c r="I146" s="685"/>
      <c r="J146" s="674"/>
      <c r="K146" s="674"/>
      <c r="L146" s="685"/>
      <c r="M146" s="726"/>
      <c r="N146" s="685"/>
      <c r="O146" s="661"/>
      <c r="P146" s="661"/>
      <c r="Q146" s="661"/>
      <c r="R146" s="654"/>
      <c r="S146" s="677"/>
      <c r="W146" s="661"/>
      <c r="Y146" s="547"/>
      <c r="Z146" s="547"/>
      <c r="AB146" s="547"/>
      <c r="AC146" s="547"/>
      <c r="AD146" s="547"/>
      <c r="AE146" s="547"/>
      <c r="AF146" s="547"/>
      <c r="AH146" s="547"/>
      <c r="AI146" s="547"/>
      <c r="AJ146" s="547"/>
      <c r="AL146" s="548"/>
      <c r="AN146" s="547"/>
      <c r="AO146" s="547"/>
      <c r="AP146" s="547"/>
      <c r="AQ146" s="547"/>
      <c r="AR146" s="547"/>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c r="CG146" s="629"/>
      <c r="CH146" s="629"/>
      <c r="CI146" s="629"/>
      <c r="CJ146" s="629"/>
      <c r="CK146" s="629"/>
      <c r="CL146" s="629"/>
      <c r="CM146" s="629"/>
      <c r="CN146" s="629"/>
      <c r="CO146" s="629"/>
      <c r="CP146" s="629"/>
      <c r="CQ146" s="629"/>
      <c r="CR146" s="629"/>
      <c r="CS146" s="629"/>
      <c r="CT146" s="629"/>
      <c r="CU146" s="629"/>
      <c r="CV146" s="629"/>
      <c r="CW146" s="629"/>
      <c r="CX146" s="629"/>
      <c r="CY146" s="629"/>
      <c r="CZ146" s="629"/>
      <c r="DA146" s="629"/>
      <c r="DB146" s="629"/>
      <c r="DC146" s="629"/>
      <c r="DD146" s="629"/>
      <c r="DE146" s="629"/>
      <c r="DF146" s="629"/>
      <c r="DG146" s="629"/>
      <c r="DH146" s="629"/>
      <c r="DI146" s="629"/>
      <c r="DJ146" s="629"/>
      <c r="DK146" s="629"/>
      <c r="DL146" s="629"/>
      <c r="DM146" s="629"/>
      <c r="DN146" s="629"/>
      <c r="DO146" s="629"/>
      <c r="DP146" s="629"/>
      <c r="DQ146" s="629"/>
      <c r="DR146" s="629"/>
      <c r="DS146" s="629"/>
      <c r="DT146" s="629"/>
      <c r="DU146" s="629"/>
      <c r="DV146" s="629"/>
      <c r="DW146" s="629"/>
      <c r="DX146" s="629"/>
      <c r="DY146" s="629"/>
      <c r="DZ146" s="629"/>
      <c r="EA146" s="629"/>
      <c r="EB146" s="629"/>
      <c r="EC146" s="629"/>
      <c r="ED146" s="629"/>
      <c r="EE146" s="629"/>
      <c r="EF146" s="629"/>
      <c r="EG146" s="629"/>
      <c r="EH146" s="629"/>
      <c r="EI146" s="629"/>
      <c r="EJ146" s="629"/>
      <c r="EK146" s="629"/>
      <c r="EL146" s="629"/>
      <c r="EM146" s="629"/>
      <c r="EN146" s="629"/>
      <c r="EO146" s="629"/>
      <c r="EP146" s="629"/>
      <c r="EQ146" s="629"/>
      <c r="ER146" s="629"/>
      <c r="ES146" s="629"/>
      <c r="ET146" s="629"/>
      <c r="EU146" s="629"/>
      <c r="EV146" s="629"/>
      <c r="EW146" s="629"/>
      <c r="EX146" s="629"/>
      <c r="EY146" s="629"/>
      <c r="EZ146" s="629"/>
      <c r="FA146" s="629"/>
      <c r="FB146" s="629"/>
      <c r="FC146" s="629"/>
      <c r="FD146" s="629"/>
      <c r="FE146" s="629"/>
      <c r="FF146" s="629"/>
      <c r="FG146" s="629"/>
      <c r="FH146" s="629"/>
      <c r="FI146" s="629"/>
      <c r="FJ146" s="629"/>
      <c r="FK146" s="629"/>
      <c r="FL146" s="629"/>
      <c r="FM146" s="629"/>
      <c r="FN146" s="629"/>
      <c r="FO146" s="629"/>
      <c r="FP146" s="629"/>
      <c r="FQ146" s="629"/>
      <c r="FR146" s="629"/>
      <c r="FS146" s="629"/>
      <c r="FT146" s="629"/>
      <c r="FU146" s="629"/>
      <c r="FV146" s="629"/>
      <c r="FW146" s="629"/>
      <c r="FX146" s="629"/>
      <c r="FY146" s="629"/>
      <c r="FZ146" s="629"/>
      <c r="GA146" s="629"/>
      <c r="GB146" s="629"/>
      <c r="GC146" s="629"/>
      <c r="GD146" s="629"/>
      <c r="GE146" s="629"/>
      <c r="GF146" s="629"/>
      <c r="GG146" s="629"/>
      <c r="GH146" s="629"/>
      <c r="GI146" s="629"/>
      <c r="GJ146" s="629"/>
      <c r="GK146" s="629"/>
      <c r="GL146" s="629"/>
      <c r="GM146" s="629"/>
      <c r="GN146" s="629"/>
      <c r="GO146" s="629"/>
      <c r="GP146" s="629"/>
      <c r="GQ146" s="629"/>
      <c r="GR146" s="629"/>
      <c r="GS146" s="629"/>
      <c r="GT146" s="629"/>
      <c r="GU146" s="629"/>
      <c r="GV146" s="629"/>
      <c r="GW146" s="629"/>
      <c r="GX146" s="629"/>
      <c r="GY146" s="629"/>
      <c r="GZ146" s="629"/>
      <c r="HA146" s="629"/>
      <c r="HB146" s="629"/>
      <c r="HC146" s="629"/>
      <c r="HD146" s="629"/>
      <c r="HE146" s="629"/>
      <c r="HF146" s="629"/>
      <c r="HG146" s="629"/>
      <c r="HH146" s="629"/>
      <c r="HI146" s="629"/>
      <c r="HJ146" s="629"/>
      <c r="HK146" s="629"/>
      <c r="HL146" s="629"/>
      <c r="HM146" s="629"/>
      <c r="HN146" s="629"/>
      <c r="HO146" s="629"/>
      <c r="HP146" s="629"/>
      <c r="HQ146" s="629"/>
      <c r="HR146" s="629"/>
      <c r="HS146" s="629"/>
      <c r="HT146" s="629"/>
      <c r="HU146" s="629"/>
      <c r="HV146" s="629"/>
      <c r="HW146" s="629"/>
      <c r="HX146" s="629"/>
      <c r="HY146" s="629"/>
      <c r="HZ146" s="629"/>
      <c r="IA146" s="629"/>
      <c r="IB146" s="629"/>
      <c r="IC146" s="629"/>
      <c r="ID146" s="629"/>
      <c r="IE146" s="629"/>
      <c r="IF146" s="629"/>
      <c r="IG146" s="629"/>
      <c r="IH146" s="629"/>
      <c r="II146" s="629"/>
      <c r="IJ146" s="629"/>
      <c r="IK146" s="629"/>
      <c r="IL146" s="629"/>
      <c r="IM146" s="629"/>
      <c r="IN146" s="629"/>
      <c r="IO146" s="629"/>
      <c r="IP146" s="629"/>
      <c r="IQ146" s="629"/>
      <c r="IR146" s="629"/>
      <c r="IS146" s="629"/>
      <c r="IT146" s="629"/>
      <c r="IU146" s="629"/>
      <c r="IV146" s="629"/>
      <c r="IW146" s="629"/>
      <c r="IX146" s="629"/>
      <c r="IY146" s="629"/>
      <c r="IZ146" s="629"/>
      <c r="JA146" s="629"/>
      <c r="JB146" s="629"/>
      <c r="JC146" s="629"/>
      <c r="JD146" s="629"/>
      <c r="JE146" s="629"/>
      <c r="JF146" s="629"/>
      <c r="JG146" s="629"/>
      <c r="JH146" s="629"/>
      <c r="JI146" s="629"/>
      <c r="JJ146" s="629"/>
      <c r="JK146" s="629"/>
      <c r="JL146" s="629"/>
      <c r="JM146" s="629"/>
      <c r="JN146" s="629"/>
      <c r="JO146" s="629"/>
      <c r="JP146" s="629"/>
      <c r="JQ146" s="629"/>
      <c r="JR146" s="629"/>
      <c r="JS146" s="629"/>
      <c r="JT146" s="629"/>
      <c r="JU146" s="629"/>
      <c r="JV146" s="629"/>
      <c r="JW146" s="629"/>
      <c r="JX146" s="629"/>
      <c r="JY146" s="629"/>
      <c r="JZ146" s="629"/>
      <c r="KA146" s="629"/>
      <c r="KB146" s="629"/>
      <c r="KC146" s="629"/>
      <c r="KD146" s="629"/>
      <c r="KE146" s="629"/>
      <c r="KF146" s="629"/>
      <c r="KG146" s="629"/>
      <c r="KH146" s="629"/>
      <c r="KI146" s="629"/>
      <c r="KJ146" s="629"/>
      <c r="KK146" s="629"/>
      <c r="KL146" s="629"/>
      <c r="KM146" s="629"/>
      <c r="KN146" s="629"/>
      <c r="KO146" s="629"/>
      <c r="KP146" s="629"/>
      <c r="KQ146" s="629"/>
      <c r="KR146" s="629"/>
      <c r="KS146" s="629"/>
      <c r="KT146" s="629"/>
      <c r="KU146" s="629"/>
      <c r="KV146" s="629"/>
      <c r="KW146" s="629"/>
      <c r="KX146" s="629"/>
      <c r="KY146" s="629"/>
      <c r="KZ146" s="629"/>
      <c r="LA146" s="629"/>
      <c r="LB146" s="629"/>
      <c r="LC146" s="629"/>
      <c r="LD146" s="629"/>
      <c r="LE146" s="629"/>
      <c r="LF146" s="629"/>
      <c r="LG146" s="629"/>
      <c r="LH146" s="629"/>
      <c r="LI146" s="629"/>
      <c r="LJ146" s="629"/>
      <c r="LK146" s="629"/>
      <c r="LL146" s="629"/>
      <c r="LM146" s="629"/>
      <c r="LN146" s="629"/>
      <c r="LO146" s="629"/>
      <c r="LP146" s="629"/>
      <c r="LQ146" s="629"/>
      <c r="LR146" s="629"/>
      <c r="LS146" s="629"/>
      <c r="LT146" s="629"/>
      <c r="LU146" s="629"/>
      <c r="LV146" s="629"/>
      <c r="LW146" s="629"/>
      <c r="LX146" s="629"/>
      <c r="LY146" s="629"/>
      <c r="LZ146" s="629"/>
      <c r="MA146" s="629"/>
      <c r="MB146" s="629"/>
      <c r="MC146" s="629"/>
      <c r="MD146" s="629"/>
      <c r="ME146" s="629"/>
      <c r="MF146" s="629"/>
      <c r="MG146" s="629"/>
      <c r="MH146" s="629"/>
      <c r="MI146" s="629"/>
      <c r="MJ146" s="629"/>
      <c r="MK146" s="629"/>
      <c r="ML146" s="629"/>
      <c r="MM146" s="629"/>
      <c r="MN146" s="629"/>
      <c r="MO146" s="629"/>
      <c r="MP146" s="629"/>
      <c r="MQ146" s="629"/>
      <c r="MR146" s="629"/>
      <c r="MS146" s="629"/>
      <c r="MT146" s="629"/>
      <c r="MU146" s="629"/>
      <c r="MV146" s="629"/>
      <c r="MW146" s="629"/>
      <c r="MX146" s="629"/>
      <c r="MY146" s="629"/>
      <c r="MZ146" s="629"/>
      <c r="NA146" s="629"/>
      <c r="NB146" s="629"/>
      <c r="NC146" s="629"/>
      <c r="ND146" s="629"/>
      <c r="NE146" s="629"/>
      <c r="NF146" s="629"/>
      <c r="NG146" s="629"/>
      <c r="NH146" s="629"/>
      <c r="NI146" s="629"/>
      <c r="NJ146" s="629"/>
      <c r="NK146" s="629"/>
      <c r="NL146" s="629"/>
      <c r="NM146" s="629"/>
      <c r="NN146" s="629"/>
      <c r="NO146" s="629"/>
      <c r="NP146" s="629"/>
      <c r="NQ146" s="629"/>
      <c r="NR146" s="629"/>
      <c r="NS146" s="629"/>
      <c r="NT146" s="629"/>
      <c r="NU146" s="629"/>
      <c r="NV146" s="629"/>
      <c r="NW146" s="629"/>
      <c r="NX146" s="629"/>
      <c r="NY146" s="629"/>
      <c r="NZ146" s="629"/>
      <c r="OA146" s="629"/>
      <c r="OB146" s="629"/>
      <c r="OC146" s="629"/>
      <c r="OD146" s="629"/>
      <c r="OE146" s="629"/>
      <c r="OF146" s="629"/>
      <c r="OG146" s="629"/>
      <c r="OH146" s="629"/>
      <c r="OI146" s="629"/>
      <c r="OJ146" s="629"/>
      <c r="OK146" s="629"/>
      <c r="OL146" s="629"/>
      <c r="OM146" s="629"/>
      <c r="ON146" s="629"/>
      <c r="OO146" s="629"/>
      <c r="OP146" s="629"/>
      <c r="OQ146" s="629"/>
      <c r="OR146" s="629"/>
      <c r="OS146" s="629"/>
      <c r="OT146" s="629"/>
      <c r="OU146" s="629"/>
      <c r="OV146" s="629"/>
      <c r="OW146" s="629"/>
      <c r="OX146" s="629"/>
      <c r="OY146" s="629"/>
      <c r="OZ146" s="629"/>
      <c r="PA146" s="629"/>
      <c r="PB146" s="629"/>
      <c r="PC146" s="629"/>
      <c r="PD146" s="629"/>
      <c r="PE146" s="629"/>
      <c r="PF146" s="629"/>
      <c r="PG146" s="629"/>
      <c r="PH146" s="629"/>
      <c r="PI146" s="629"/>
      <c r="PJ146" s="629"/>
      <c r="PK146" s="629"/>
      <c r="PL146" s="629"/>
      <c r="PM146" s="629"/>
      <c r="PN146" s="629"/>
      <c r="PO146" s="629"/>
      <c r="PP146" s="629"/>
      <c r="PQ146" s="629"/>
      <c r="PR146" s="629"/>
      <c r="PS146" s="629"/>
      <c r="PT146" s="629"/>
      <c r="PU146" s="629"/>
      <c r="PV146" s="629"/>
      <c r="PW146" s="629"/>
      <c r="PX146" s="629"/>
      <c r="PY146" s="629"/>
      <c r="PZ146" s="629"/>
      <c r="QA146" s="629"/>
      <c r="QB146" s="629"/>
      <c r="QC146" s="629"/>
      <c r="QD146" s="629"/>
      <c r="QE146" s="629"/>
      <c r="QF146" s="629"/>
      <c r="QG146" s="629"/>
      <c r="QH146" s="629"/>
      <c r="QI146" s="629"/>
      <c r="QJ146" s="629"/>
      <c r="QK146" s="629"/>
      <c r="QL146" s="629"/>
      <c r="QM146" s="629"/>
      <c r="QN146" s="629"/>
      <c r="QO146" s="629"/>
      <c r="QP146" s="629"/>
      <c r="QQ146" s="629"/>
      <c r="QR146" s="629"/>
      <c r="QS146" s="629"/>
      <c r="QT146" s="629"/>
      <c r="QU146" s="629"/>
      <c r="QV146" s="629"/>
      <c r="QW146" s="629"/>
      <c r="QX146" s="629"/>
      <c r="QY146" s="629"/>
      <c r="QZ146" s="629"/>
      <c r="RA146" s="629"/>
      <c r="RB146" s="629"/>
      <c r="RC146" s="629"/>
      <c r="RD146" s="629"/>
      <c r="RE146" s="629"/>
      <c r="RF146" s="629"/>
      <c r="RG146" s="629"/>
      <c r="RH146" s="629"/>
      <c r="RI146" s="629"/>
      <c r="RJ146" s="629"/>
      <c r="RK146" s="629"/>
      <c r="RL146" s="629"/>
      <c r="RM146" s="629"/>
      <c r="RN146" s="629"/>
      <c r="RO146" s="629"/>
      <c r="RP146" s="629"/>
      <c r="RQ146" s="629"/>
      <c r="RR146" s="629"/>
      <c r="RS146" s="629"/>
      <c r="RT146" s="629"/>
      <c r="RU146" s="629"/>
      <c r="RV146" s="629"/>
      <c r="RW146" s="629"/>
      <c r="RX146" s="629"/>
      <c r="RY146" s="629"/>
      <c r="RZ146" s="629"/>
      <c r="SA146" s="629"/>
      <c r="SB146" s="629"/>
      <c r="SC146" s="629"/>
      <c r="SD146" s="629"/>
      <c r="SE146" s="629"/>
      <c r="SF146" s="629"/>
      <c r="SG146" s="629"/>
      <c r="SH146" s="629"/>
      <c r="SI146" s="629"/>
      <c r="SJ146" s="629"/>
      <c r="SK146" s="629"/>
      <c r="SL146" s="629"/>
      <c r="SM146" s="629"/>
      <c r="SN146" s="629"/>
      <c r="SO146" s="629"/>
      <c r="SP146" s="629"/>
      <c r="SQ146" s="629"/>
      <c r="SR146" s="629"/>
      <c r="SS146" s="629"/>
      <c r="ST146" s="629"/>
      <c r="SU146" s="629"/>
      <c r="SV146" s="629"/>
      <c r="SW146" s="629"/>
      <c r="SX146" s="629"/>
      <c r="SY146" s="629"/>
      <c r="SZ146" s="629"/>
      <c r="TA146" s="629"/>
      <c r="TB146" s="629"/>
      <c r="TC146" s="629"/>
      <c r="TD146" s="629"/>
      <c r="TE146" s="629"/>
      <c r="TF146" s="629"/>
      <c r="TG146" s="629"/>
      <c r="TH146" s="629"/>
      <c r="TI146" s="629"/>
      <c r="TJ146" s="629"/>
      <c r="TK146" s="629"/>
      <c r="TL146" s="629"/>
      <c r="TM146" s="629"/>
      <c r="TN146" s="629"/>
      <c r="TO146" s="629"/>
      <c r="TP146" s="629"/>
      <c r="TQ146" s="629"/>
      <c r="TR146" s="629"/>
      <c r="TS146" s="629"/>
      <c r="TT146" s="629"/>
      <c r="TU146" s="629"/>
      <c r="TV146" s="629"/>
      <c r="TW146" s="629"/>
      <c r="TX146" s="629"/>
      <c r="TY146" s="629"/>
      <c r="TZ146" s="629"/>
      <c r="UA146" s="629"/>
      <c r="UB146" s="629"/>
      <c r="UC146" s="629"/>
      <c r="UD146" s="629"/>
      <c r="UE146" s="629"/>
      <c r="UF146" s="629"/>
      <c r="UG146" s="629"/>
      <c r="UH146" s="629"/>
      <c r="UI146" s="629"/>
      <c r="UJ146" s="629"/>
      <c r="UK146" s="629"/>
      <c r="UL146" s="629"/>
      <c r="UM146" s="629"/>
      <c r="UN146" s="629"/>
      <c r="UO146" s="629"/>
      <c r="UP146" s="629"/>
      <c r="UQ146" s="629"/>
      <c r="UR146" s="629"/>
      <c r="US146" s="629"/>
      <c r="UT146" s="629"/>
      <c r="UU146" s="629"/>
      <c r="UV146" s="629"/>
      <c r="UW146" s="629"/>
      <c r="UX146" s="629"/>
      <c r="UY146" s="629"/>
      <c r="UZ146" s="629"/>
      <c r="VA146" s="629"/>
      <c r="VB146" s="629"/>
      <c r="VC146" s="629"/>
      <c r="VD146" s="629"/>
      <c r="VE146" s="629"/>
      <c r="VF146" s="629"/>
      <c r="VG146" s="629"/>
      <c r="VH146" s="629"/>
      <c r="VI146" s="629"/>
      <c r="VJ146" s="629"/>
      <c r="VK146" s="629"/>
      <c r="VL146" s="629"/>
      <c r="VM146" s="629"/>
      <c r="VN146" s="629"/>
      <c r="VO146" s="629"/>
      <c r="VP146" s="629"/>
      <c r="VQ146" s="629"/>
      <c r="VR146" s="629"/>
      <c r="VS146" s="629"/>
      <c r="VT146" s="629"/>
      <c r="VU146" s="629"/>
      <c r="VV146" s="629"/>
      <c r="VW146" s="629"/>
      <c r="VX146" s="629"/>
      <c r="VY146" s="629"/>
      <c r="VZ146" s="629"/>
      <c r="WA146" s="629"/>
      <c r="WB146" s="629"/>
      <c r="WC146" s="629"/>
      <c r="WD146" s="629"/>
      <c r="WE146" s="629"/>
      <c r="WF146" s="629"/>
      <c r="WG146" s="629"/>
      <c r="WH146" s="629"/>
      <c r="WI146" s="629"/>
      <c r="WJ146" s="629"/>
      <c r="WK146" s="629"/>
      <c r="WL146" s="629"/>
      <c r="WM146" s="629"/>
      <c r="WN146" s="629"/>
      <c r="WO146" s="629"/>
      <c r="WP146" s="629"/>
      <c r="WQ146" s="629"/>
      <c r="WR146" s="629"/>
      <c r="WS146" s="629"/>
      <c r="WT146" s="629"/>
      <c r="WU146" s="629"/>
      <c r="WV146" s="629"/>
      <c r="WW146" s="629"/>
      <c r="WX146" s="629"/>
      <c r="WY146" s="629"/>
      <c r="WZ146" s="629"/>
      <c r="XA146" s="629"/>
      <c r="XB146" s="629"/>
      <c r="XC146" s="629"/>
      <c r="XD146" s="629"/>
      <c r="XE146" s="629"/>
      <c r="XF146" s="629"/>
      <c r="XG146" s="629"/>
      <c r="XH146" s="629"/>
      <c r="XI146" s="629"/>
      <c r="XJ146" s="629"/>
      <c r="XK146" s="629"/>
      <c r="XL146" s="629"/>
      <c r="XM146" s="629"/>
      <c r="XN146" s="629"/>
      <c r="XO146" s="629"/>
      <c r="XP146" s="629"/>
      <c r="XQ146" s="629"/>
      <c r="XR146" s="629"/>
      <c r="XS146" s="629"/>
      <c r="XT146" s="629"/>
      <c r="XU146" s="629"/>
      <c r="XV146" s="629"/>
      <c r="XW146" s="629"/>
      <c r="XX146" s="629"/>
      <c r="XY146" s="629"/>
      <c r="XZ146" s="629"/>
      <c r="YA146" s="629"/>
      <c r="YB146" s="629"/>
      <c r="YC146" s="629"/>
      <c r="YD146" s="629"/>
      <c r="YE146" s="629"/>
      <c r="YF146" s="629"/>
      <c r="YG146" s="629"/>
      <c r="YH146" s="629"/>
      <c r="YI146" s="629"/>
      <c r="YJ146" s="629"/>
      <c r="YK146" s="629"/>
      <c r="YL146" s="629"/>
      <c r="YM146" s="629"/>
      <c r="YN146" s="629"/>
      <c r="YO146" s="629"/>
      <c r="YP146" s="629"/>
      <c r="YQ146" s="629"/>
      <c r="YR146" s="629"/>
      <c r="YS146" s="629"/>
      <c r="YT146" s="629"/>
      <c r="YU146" s="629"/>
      <c r="YV146" s="629"/>
      <c r="YW146" s="629"/>
      <c r="YX146" s="629"/>
      <c r="YY146" s="629"/>
      <c r="YZ146" s="629"/>
      <c r="ZA146" s="629"/>
      <c r="ZB146" s="629"/>
      <c r="ZC146" s="629"/>
      <c r="ZD146" s="629"/>
      <c r="ZE146" s="629"/>
      <c r="ZF146" s="629"/>
      <c r="ZG146" s="629"/>
      <c r="ZH146" s="629"/>
      <c r="ZI146" s="629"/>
      <c r="ZJ146" s="629"/>
      <c r="ZK146" s="629"/>
      <c r="ZL146" s="629"/>
      <c r="ZM146" s="629"/>
      <c r="ZN146" s="629"/>
      <c r="ZO146" s="629"/>
      <c r="ZP146" s="629"/>
      <c r="ZQ146" s="629"/>
      <c r="ZR146" s="629"/>
      <c r="ZS146" s="629"/>
      <c r="ZT146" s="629"/>
      <c r="ZU146" s="629"/>
      <c r="ZV146" s="629"/>
      <c r="ZW146" s="629"/>
      <c r="ZX146" s="629"/>
      <c r="ZY146" s="629"/>
      <c r="ZZ146" s="629"/>
      <c r="AAA146" s="629"/>
      <c r="AAB146" s="629"/>
      <c r="AAC146" s="629"/>
      <c r="AAD146" s="629"/>
      <c r="AAE146" s="629"/>
      <c r="AAF146" s="629"/>
      <c r="AAG146" s="629"/>
      <c r="AAH146" s="629"/>
      <c r="AAI146" s="629"/>
      <c r="AAJ146" s="629"/>
      <c r="AAK146" s="629"/>
      <c r="AAL146" s="629"/>
      <c r="AAM146" s="629"/>
      <c r="AAN146" s="629"/>
      <c r="AAO146" s="629"/>
      <c r="AAP146" s="629"/>
      <c r="AAQ146" s="629"/>
      <c r="AAR146" s="629"/>
      <c r="AAS146" s="629"/>
      <c r="AAT146" s="629"/>
      <c r="AAU146" s="629"/>
      <c r="AAV146" s="629"/>
      <c r="AAW146" s="629"/>
      <c r="AAX146" s="629"/>
      <c r="AAY146" s="629"/>
      <c r="AAZ146" s="629"/>
      <c r="ABA146" s="629"/>
      <c r="ABB146" s="629"/>
      <c r="ABC146" s="629"/>
      <c r="ABD146" s="629"/>
      <c r="ABE146" s="629"/>
      <c r="ABF146" s="629"/>
      <c r="ABG146" s="629"/>
      <c r="ABH146" s="629"/>
      <c r="ABI146" s="629"/>
      <c r="ABJ146" s="629"/>
      <c r="ABK146" s="629"/>
      <c r="ABL146" s="629"/>
      <c r="ABM146" s="629"/>
      <c r="ABN146" s="629"/>
      <c r="ABO146" s="629"/>
      <c r="ABP146" s="629"/>
      <c r="ABQ146" s="629"/>
      <c r="ABR146" s="629"/>
      <c r="ABS146" s="629"/>
      <c r="ABT146" s="629"/>
      <c r="ABU146" s="629"/>
      <c r="ABV146" s="629"/>
      <c r="ABW146" s="629"/>
      <c r="ABX146" s="629"/>
      <c r="ABY146" s="629"/>
      <c r="ABZ146" s="629"/>
      <c r="ACA146" s="629"/>
      <c r="ACB146" s="629"/>
      <c r="ACC146" s="629"/>
      <c r="ACD146" s="629"/>
      <c r="ACE146" s="629"/>
      <c r="ACF146" s="629"/>
      <c r="ACG146" s="629"/>
      <c r="ACH146" s="629"/>
      <c r="ACI146" s="629"/>
      <c r="ACJ146" s="629"/>
      <c r="ACK146" s="629"/>
      <c r="ACL146" s="629"/>
      <c r="ACM146" s="629"/>
      <c r="ACN146" s="629"/>
      <c r="ACO146" s="629"/>
      <c r="ACP146" s="629"/>
      <c r="ACQ146" s="629"/>
      <c r="ACR146" s="629"/>
      <c r="ACS146" s="629"/>
      <c r="ACT146" s="629"/>
      <c r="ACU146" s="629"/>
      <c r="ACV146" s="629"/>
      <c r="ACW146" s="629"/>
      <c r="ACX146" s="629"/>
      <c r="ACY146" s="629"/>
      <c r="ACZ146" s="629"/>
      <c r="ADA146" s="629"/>
      <c r="ADB146" s="629"/>
      <c r="ADC146" s="629"/>
      <c r="ADD146" s="629"/>
      <c r="ADE146" s="629"/>
      <c r="ADF146" s="629"/>
      <c r="ADG146" s="629"/>
      <c r="ADH146" s="629"/>
      <c r="ADI146" s="629"/>
      <c r="ADJ146" s="629"/>
      <c r="ADK146" s="629"/>
      <c r="ADL146" s="629"/>
      <c r="ADM146" s="629"/>
      <c r="ADN146" s="629"/>
      <c r="ADO146" s="629"/>
      <c r="ADP146" s="629"/>
      <c r="ADQ146" s="629"/>
      <c r="ADR146" s="629"/>
      <c r="ADS146" s="629"/>
      <c r="ADT146" s="629"/>
      <c r="ADU146" s="629"/>
      <c r="ADV146" s="629"/>
      <c r="ADW146" s="629"/>
      <c r="ADX146" s="629"/>
      <c r="ADY146" s="629"/>
      <c r="ADZ146" s="629"/>
      <c r="AEA146" s="629"/>
      <c r="AEB146" s="629"/>
      <c r="AEC146" s="629"/>
      <c r="AED146" s="629"/>
      <c r="AEE146" s="629"/>
      <c r="AEF146" s="629"/>
      <c r="AEG146" s="629"/>
      <c r="AEH146" s="629"/>
      <c r="AEI146" s="629"/>
      <c r="AEJ146" s="629"/>
      <c r="AEK146" s="629"/>
      <c r="AEL146" s="629"/>
      <c r="AEM146" s="629"/>
      <c r="AEN146" s="629"/>
      <c r="AEO146" s="629"/>
      <c r="AEP146" s="629"/>
      <c r="AEQ146" s="629"/>
      <c r="AER146" s="629"/>
      <c r="AES146" s="629"/>
      <c r="AET146" s="629"/>
      <c r="AEU146" s="629"/>
      <c r="AEV146" s="629"/>
      <c r="AEW146" s="629"/>
      <c r="AEX146" s="629"/>
      <c r="AEY146" s="629"/>
      <c r="AEZ146" s="629"/>
      <c r="AFA146" s="629"/>
      <c r="AFB146" s="629"/>
      <c r="AFC146" s="629"/>
      <c r="AFD146" s="629"/>
      <c r="AFE146" s="629"/>
      <c r="AFF146" s="629"/>
      <c r="AFG146" s="629"/>
      <c r="AFH146" s="629"/>
      <c r="AFI146" s="629"/>
      <c r="AFJ146" s="629"/>
      <c r="AFK146" s="629"/>
      <c r="AFL146" s="629"/>
      <c r="AFM146" s="629"/>
      <c r="AFN146" s="629"/>
      <c r="AFO146" s="629"/>
      <c r="AFP146" s="629"/>
      <c r="AFQ146" s="629"/>
      <c r="AFR146" s="629"/>
      <c r="AFS146" s="629"/>
      <c r="AFT146" s="629"/>
      <c r="AFU146" s="629"/>
      <c r="AFV146" s="629"/>
      <c r="AFW146" s="629"/>
      <c r="AFX146" s="629"/>
      <c r="AFY146" s="629"/>
      <c r="AFZ146" s="629"/>
      <c r="AGA146" s="629"/>
      <c r="AGB146" s="629"/>
      <c r="AGC146" s="629"/>
      <c r="AGD146" s="629"/>
      <c r="AGE146" s="629"/>
      <c r="AGF146" s="629"/>
      <c r="AGG146" s="629"/>
      <c r="AGH146" s="629"/>
      <c r="AGI146" s="629"/>
      <c r="AGJ146" s="629"/>
      <c r="AGK146" s="629"/>
      <c r="AGL146" s="629"/>
      <c r="AGM146" s="629"/>
      <c r="AGN146" s="629"/>
      <c r="AGO146" s="629"/>
      <c r="AGP146" s="629"/>
      <c r="AGQ146" s="629"/>
      <c r="AGR146" s="629"/>
      <c r="AGS146" s="629"/>
      <c r="AGT146" s="629"/>
      <c r="AGU146" s="629"/>
      <c r="AGV146" s="629"/>
      <c r="AGW146" s="629"/>
      <c r="AGX146" s="629"/>
      <c r="AGY146" s="629"/>
      <c r="AGZ146" s="629"/>
      <c r="AHA146" s="629"/>
      <c r="AHB146" s="629"/>
      <c r="AHC146" s="629"/>
      <c r="AHD146" s="629"/>
      <c r="AHE146" s="629"/>
      <c r="AHF146" s="629"/>
      <c r="AHG146" s="629"/>
      <c r="AHH146" s="629"/>
      <c r="AHI146" s="629"/>
      <c r="AHJ146" s="629"/>
      <c r="AHK146" s="629"/>
      <c r="AHL146" s="629"/>
      <c r="AHM146" s="629"/>
      <c r="AHN146" s="629"/>
      <c r="AHO146" s="629"/>
      <c r="AHP146" s="629"/>
      <c r="AHQ146" s="629"/>
      <c r="AHR146" s="629"/>
      <c r="AHS146" s="629"/>
      <c r="AHT146" s="629"/>
      <c r="AHU146" s="629"/>
      <c r="AHV146" s="629"/>
      <c r="AHW146" s="629"/>
      <c r="AHX146" s="629"/>
      <c r="AHY146" s="629"/>
      <c r="AHZ146" s="629"/>
      <c r="AIA146" s="629"/>
      <c r="AIB146" s="629"/>
      <c r="AIC146" s="629"/>
      <c r="AID146" s="629"/>
      <c r="AIE146" s="629"/>
      <c r="AIF146" s="629"/>
      <c r="AIG146" s="629"/>
      <c r="AIH146" s="629"/>
      <c r="AII146" s="629"/>
    </row>
    <row r="147" spans="1:919" s="654" customFormat="1" ht="31.75" customHeight="1" x14ac:dyDescent="0.75">
      <c r="A147" s="2026" t="s">
        <v>142</v>
      </c>
      <c r="B147" s="2026"/>
      <c r="C147" s="2026"/>
      <c r="D147" s="2026"/>
      <c r="E147" s="725"/>
      <c r="F147" s="725"/>
      <c r="G147" s="583"/>
      <c r="H147" s="685"/>
      <c r="I147" s="685"/>
      <c r="J147" s="685"/>
      <c r="K147" s="674"/>
      <c r="L147" s="685"/>
      <c r="M147" s="726"/>
      <c r="N147" s="685"/>
      <c r="O147" s="720"/>
      <c r="P147" s="720"/>
      <c r="Q147" s="720"/>
      <c r="S147" s="677"/>
      <c r="W147" s="720"/>
      <c r="Y147" s="547"/>
      <c r="Z147" s="547"/>
      <c r="AB147" s="547"/>
      <c r="AC147" s="547"/>
      <c r="AD147" s="547"/>
      <c r="AE147" s="547"/>
      <c r="AF147" s="547"/>
      <c r="AH147" s="547"/>
      <c r="AI147" s="547"/>
      <c r="AJ147" s="547"/>
      <c r="AK147" s="498"/>
      <c r="AL147" s="548"/>
      <c r="AN147" s="547"/>
      <c r="AO147" s="547"/>
      <c r="AP147" s="547"/>
      <c r="AQ147" s="547"/>
      <c r="AR147" s="547"/>
      <c r="AS147" s="549"/>
      <c r="AT147" s="549"/>
      <c r="AU147" s="549"/>
      <c r="AV147" s="549"/>
      <c r="AW147" s="549"/>
      <c r="AX147" s="549"/>
      <c r="AY147" s="549"/>
      <c r="AZ147" s="549"/>
      <c r="BA147" s="549"/>
      <c r="BB147" s="549"/>
      <c r="BC147" s="549"/>
      <c r="BD147" s="549"/>
      <c r="BE147" s="549"/>
      <c r="BF147" s="549"/>
      <c r="BG147" s="549"/>
      <c r="BH147" s="549"/>
      <c r="BI147" s="549"/>
      <c r="BJ147" s="549"/>
      <c r="BK147" s="549"/>
      <c r="BL147" s="549"/>
      <c r="BM147" s="549"/>
      <c r="BN147" s="549"/>
      <c r="BO147" s="549"/>
      <c r="BP147" s="549"/>
      <c r="BQ147" s="549"/>
      <c r="BR147" s="549"/>
      <c r="BS147" s="549"/>
      <c r="BT147" s="549"/>
      <c r="BU147" s="549"/>
      <c r="BV147" s="549"/>
      <c r="BW147" s="549"/>
      <c r="BX147" s="549"/>
      <c r="BY147" s="549"/>
      <c r="BZ147" s="549"/>
      <c r="CA147" s="549"/>
      <c r="CB147" s="549"/>
      <c r="CC147" s="549"/>
      <c r="CD147" s="549"/>
      <c r="CE147" s="549"/>
      <c r="CF147" s="549"/>
      <c r="CG147" s="549"/>
      <c r="CH147" s="549"/>
      <c r="CI147" s="549"/>
      <c r="CJ147" s="549"/>
      <c r="CK147" s="549"/>
      <c r="CL147" s="549"/>
      <c r="CM147" s="549"/>
      <c r="CN147" s="549"/>
      <c r="CO147" s="549"/>
      <c r="CP147" s="549"/>
      <c r="CQ147" s="549"/>
      <c r="CR147" s="549"/>
      <c r="CS147" s="549"/>
      <c r="CT147" s="549"/>
      <c r="CU147" s="549"/>
      <c r="CV147" s="549"/>
      <c r="CW147" s="549"/>
      <c r="CX147" s="549"/>
      <c r="CY147" s="549"/>
      <c r="CZ147" s="549"/>
      <c r="DA147" s="549"/>
      <c r="DB147" s="549"/>
      <c r="DC147" s="549"/>
      <c r="DD147" s="549"/>
      <c r="DE147" s="549"/>
      <c r="DF147" s="549"/>
      <c r="DG147" s="549"/>
      <c r="DH147" s="549"/>
      <c r="DI147" s="549"/>
      <c r="DJ147" s="549"/>
      <c r="DK147" s="549"/>
      <c r="DL147" s="549"/>
      <c r="DM147" s="549"/>
      <c r="DN147" s="549"/>
      <c r="DO147" s="549"/>
      <c r="DP147" s="549"/>
      <c r="DQ147" s="549"/>
      <c r="DR147" s="549"/>
      <c r="DS147" s="549"/>
      <c r="DT147" s="549"/>
      <c r="DU147" s="549"/>
      <c r="DV147" s="549"/>
      <c r="DW147" s="549"/>
      <c r="DX147" s="549"/>
      <c r="DY147" s="549"/>
      <c r="DZ147" s="549"/>
      <c r="EA147" s="549"/>
      <c r="EB147" s="549"/>
      <c r="EC147" s="549"/>
      <c r="ED147" s="549"/>
      <c r="EE147" s="549"/>
      <c r="EF147" s="549"/>
      <c r="EG147" s="549"/>
      <c r="EH147" s="549"/>
      <c r="EI147" s="549"/>
      <c r="EJ147" s="549"/>
      <c r="EK147" s="549"/>
      <c r="EL147" s="549"/>
      <c r="EM147" s="549"/>
      <c r="EN147" s="549"/>
      <c r="EO147" s="549"/>
      <c r="EP147" s="549"/>
      <c r="EQ147" s="549"/>
      <c r="ER147" s="549"/>
      <c r="ES147" s="549"/>
      <c r="ET147" s="549"/>
      <c r="EU147" s="549"/>
      <c r="EV147" s="549"/>
      <c r="EW147" s="549"/>
      <c r="EX147" s="549"/>
      <c r="EY147" s="549"/>
      <c r="EZ147" s="549"/>
      <c r="FA147" s="549"/>
      <c r="FB147" s="549"/>
      <c r="FC147" s="549"/>
      <c r="FD147" s="549"/>
      <c r="FE147" s="549"/>
      <c r="FF147" s="549"/>
      <c r="FG147" s="549"/>
      <c r="FH147" s="549"/>
      <c r="FI147" s="549"/>
      <c r="FJ147" s="549"/>
      <c r="FK147" s="549"/>
      <c r="FL147" s="549"/>
      <c r="FM147" s="549"/>
      <c r="FN147" s="549"/>
      <c r="FO147" s="549"/>
      <c r="FP147" s="549"/>
      <c r="FQ147" s="549"/>
      <c r="FR147" s="549"/>
      <c r="FS147" s="549"/>
      <c r="FT147" s="549"/>
      <c r="FU147" s="549"/>
      <c r="FV147" s="549"/>
      <c r="FW147" s="549"/>
      <c r="FX147" s="549"/>
      <c r="FY147" s="549"/>
      <c r="FZ147" s="549"/>
      <c r="GA147" s="549"/>
      <c r="GB147" s="549"/>
      <c r="GC147" s="549"/>
      <c r="GD147" s="549"/>
      <c r="GE147" s="549"/>
      <c r="GF147" s="549"/>
      <c r="GG147" s="549"/>
      <c r="GH147" s="549"/>
      <c r="GI147" s="549"/>
      <c r="GJ147" s="549"/>
      <c r="GK147" s="549"/>
      <c r="GL147" s="549"/>
      <c r="GM147" s="549"/>
      <c r="GN147" s="549"/>
      <c r="GO147" s="549"/>
      <c r="GP147" s="549"/>
      <c r="GQ147" s="549"/>
      <c r="GR147" s="549"/>
      <c r="GS147" s="549"/>
      <c r="GT147" s="549"/>
      <c r="GU147" s="549"/>
      <c r="GV147" s="549"/>
      <c r="GW147" s="549"/>
      <c r="GX147" s="549"/>
      <c r="GY147" s="549"/>
      <c r="GZ147" s="549"/>
      <c r="HA147" s="549"/>
      <c r="HB147" s="549"/>
      <c r="HC147" s="549"/>
      <c r="HD147" s="549"/>
      <c r="HE147" s="549"/>
      <c r="HF147" s="549"/>
      <c r="HG147" s="549"/>
      <c r="HH147" s="549"/>
      <c r="HI147" s="549"/>
      <c r="HJ147" s="549"/>
      <c r="HK147" s="549"/>
      <c r="HL147" s="549"/>
      <c r="HM147" s="549"/>
      <c r="HN147" s="549"/>
      <c r="HO147" s="549"/>
      <c r="HP147" s="549"/>
      <c r="HQ147" s="549"/>
      <c r="HR147" s="549"/>
      <c r="HS147" s="549"/>
      <c r="HT147" s="549"/>
      <c r="HU147" s="549"/>
      <c r="HV147" s="549"/>
      <c r="HW147" s="549"/>
      <c r="HX147" s="549"/>
      <c r="HY147" s="549"/>
      <c r="HZ147" s="549"/>
      <c r="IA147" s="549"/>
      <c r="IB147" s="549"/>
      <c r="IC147" s="549"/>
      <c r="ID147" s="549"/>
      <c r="IE147" s="549"/>
      <c r="IF147" s="549"/>
      <c r="IG147" s="549"/>
      <c r="IH147" s="549"/>
      <c r="II147" s="549"/>
      <c r="IJ147" s="549"/>
      <c r="IK147" s="549"/>
      <c r="IL147" s="549"/>
      <c r="IM147" s="549"/>
      <c r="IN147" s="549"/>
      <c r="IO147" s="549"/>
      <c r="IP147" s="549"/>
      <c r="IQ147" s="549"/>
      <c r="IR147" s="549"/>
      <c r="IS147" s="549"/>
      <c r="IT147" s="549"/>
      <c r="IU147" s="549"/>
      <c r="IV147" s="549"/>
      <c r="IW147" s="549"/>
      <c r="IX147" s="549"/>
      <c r="IY147" s="549"/>
      <c r="IZ147" s="549"/>
      <c r="JA147" s="549"/>
      <c r="JB147" s="549"/>
      <c r="JC147" s="549"/>
      <c r="JD147" s="549"/>
      <c r="JE147" s="549"/>
      <c r="JF147" s="549"/>
      <c r="JG147" s="549"/>
      <c r="JH147" s="549"/>
      <c r="JI147" s="549"/>
      <c r="JJ147" s="549"/>
      <c r="JK147" s="549"/>
      <c r="JL147" s="549"/>
      <c r="JM147" s="549"/>
      <c r="JN147" s="549"/>
      <c r="JO147" s="549"/>
      <c r="JP147" s="549"/>
      <c r="JQ147" s="549"/>
      <c r="JR147" s="549"/>
      <c r="JS147" s="549"/>
      <c r="JT147" s="549"/>
      <c r="JU147" s="549"/>
      <c r="JV147" s="549"/>
      <c r="JW147" s="549"/>
      <c r="JX147" s="549"/>
      <c r="JY147" s="549"/>
      <c r="JZ147" s="549"/>
      <c r="KA147" s="549"/>
      <c r="KB147" s="549"/>
      <c r="KC147" s="549"/>
      <c r="KD147" s="549"/>
      <c r="KE147" s="549"/>
      <c r="KF147" s="549"/>
      <c r="KG147" s="549"/>
      <c r="KH147" s="549"/>
      <c r="KI147" s="549"/>
      <c r="KJ147" s="549"/>
      <c r="KK147" s="549"/>
      <c r="KL147" s="549"/>
      <c r="KM147" s="549"/>
      <c r="KN147" s="549"/>
      <c r="KO147" s="549"/>
      <c r="KP147" s="549"/>
      <c r="KQ147" s="549"/>
      <c r="KR147" s="549"/>
      <c r="KS147" s="549"/>
      <c r="KT147" s="549"/>
      <c r="KU147" s="549"/>
      <c r="KV147" s="549"/>
      <c r="KW147" s="549"/>
      <c r="KX147" s="549"/>
      <c r="KY147" s="549"/>
      <c r="KZ147" s="549"/>
      <c r="LA147" s="549"/>
      <c r="LB147" s="549"/>
      <c r="LC147" s="549"/>
      <c r="LD147" s="549"/>
      <c r="LE147" s="549"/>
      <c r="LF147" s="549"/>
      <c r="LG147" s="549"/>
      <c r="LH147" s="549"/>
      <c r="LI147" s="549"/>
      <c r="LJ147" s="549"/>
      <c r="LK147" s="549"/>
      <c r="LL147" s="549"/>
      <c r="LM147" s="549"/>
      <c r="LN147" s="549"/>
      <c r="LO147" s="549"/>
      <c r="LP147" s="549"/>
      <c r="LQ147" s="549"/>
      <c r="LR147" s="549"/>
      <c r="LS147" s="549"/>
      <c r="LT147" s="549"/>
      <c r="LU147" s="549"/>
      <c r="LV147" s="549"/>
      <c r="LW147" s="549"/>
      <c r="LX147" s="549"/>
      <c r="LY147" s="549"/>
      <c r="LZ147" s="549"/>
      <c r="MA147" s="549"/>
      <c r="MB147" s="549"/>
      <c r="MC147" s="549"/>
      <c r="MD147" s="549"/>
      <c r="ME147" s="549"/>
      <c r="MF147" s="549"/>
      <c r="MG147" s="549"/>
      <c r="MH147" s="549"/>
      <c r="MI147" s="549"/>
      <c r="MJ147" s="549"/>
      <c r="MK147" s="549"/>
      <c r="ML147" s="549"/>
      <c r="MM147" s="549"/>
      <c r="MN147" s="549"/>
      <c r="MO147" s="549"/>
      <c r="MP147" s="549"/>
      <c r="MQ147" s="549"/>
      <c r="MR147" s="549"/>
      <c r="MS147" s="549"/>
      <c r="MT147" s="549"/>
      <c r="MU147" s="549"/>
      <c r="MV147" s="549"/>
      <c r="MW147" s="549"/>
      <c r="MX147" s="549"/>
      <c r="MY147" s="549"/>
      <c r="MZ147" s="549"/>
      <c r="NA147" s="549"/>
      <c r="NB147" s="549"/>
      <c r="NC147" s="549"/>
      <c r="ND147" s="549"/>
      <c r="NE147" s="549"/>
      <c r="NF147" s="549"/>
      <c r="NG147" s="549"/>
      <c r="NH147" s="549"/>
      <c r="NI147" s="549"/>
      <c r="NJ147" s="549"/>
      <c r="NK147" s="549"/>
      <c r="NL147" s="549"/>
      <c r="NM147" s="549"/>
      <c r="NN147" s="549"/>
      <c r="NO147" s="549"/>
      <c r="NP147" s="549"/>
      <c r="NQ147" s="549"/>
      <c r="NR147" s="549"/>
      <c r="NS147" s="549"/>
      <c r="NT147" s="549"/>
      <c r="NU147" s="549"/>
      <c r="NV147" s="549"/>
      <c r="NW147" s="549"/>
      <c r="NX147" s="549"/>
      <c r="NY147" s="549"/>
      <c r="NZ147" s="549"/>
      <c r="OA147" s="549"/>
      <c r="OB147" s="549"/>
      <c r="OC147" s="549"/>
      <c r="OD147" s="549"/>
      <c r="OE147" s="549"/>
      <c r="OF147" s="549"/>
      <c r="OG147" s="549"/>
      <c r="OH147" s="549"/>
      <c r="OI147" s="549"/>
      <c r="OJ147" s="549"/>
      <c r="OK147" s="549"/>
      <c r="OL147" s="549"/>
      <c r="OM147" s="549"/>
      <c r="ON147" s="549"/>
      <c r="OO147" s="549"/>
      <c r="OP147" s="549"/>
      <c r="OQ147" s="549"/>
      <c r="OR147" s="549"/>
      <c r="OS147" s="549"/>
      <c r="OT147" s="549"/>
      <c r="OU147" s="549"/>
      <c r="OV147" s="549"/>
      <c r="OW147" s="549"/>
      <c r="OX147" s="549"/>
      <c r="OY147" s="549"/>
      <c r="OZ147" s="549"/>
      <c r="PA147" s="549"/>
      <c r="PB147" s="549"/>
      <c r="PC147" s="549"/>
      <c r="PD147" s="549"/>
      <c r="PE147" s="549"/>
      <c r="PF147" s="549"/>
      <c r="PG147" s="549"/>
      <c r="PH147" s="549"/>
      <c r="PI147" s="549"/>
      <c r="PJ147" s="549"/>
      <c r="PK147" s="549"/>
      <c r="PL147" s="549"/>
      <c r="PM147" s="549"/>
      <c r="PN147" s="549"/>
      <c r="PO147" s="549"/>
      <c r="PP147" s="549"/>
      <c r="PQ147" s="549"/>
      <c r="PR147" s="549"/>
      <c r="PS147" s="549"/>
      <c r="PT147" s="549"/>
      <c r="PU147" s="549"/>
      <c r="PV147" s="549"/>
      <c r="PW147" s="549"/>
      <c r="PX147" s="549"/>
      <c r="PY147" s="549"/>
      <c r="PZ147" s="549"/>
      <c r="QA147" s="549"/>
      <c r="QB147" s="549"/>
      <c r="QC147" s="549"/>
      <c r="QD147" s="549"/>
      <c r="QE147" s="549"/>
      <c r="QF147" s="549"/>
      <c r="QG147" s="549"/>
      <c r="QH147" s="549"/>
      <c r="QI147" s="549"/>
      <c r="QJ147" s="549"/>
      <c r="QK147" s="549"/>
      <c r="QL147" s="549"/>
      <c r="QM147" s="549"/>
      <c r="QN147" s="549"/>
      <c r="QO147" s="549"/>
      <c r="QP147" s="549"/>
      <c r="QQ147" s="549"/>
      <c r="QR147" s="549"/>
      <c r="QS147" s="549"/>
      <c r="QT147" s="549"/>
      <c r="QU147" s="549"/>
      <c r="QV147" s="549"/>
      <c r="QW147" s="549"/>
      <c r="QX147" s="549"/>
      <c r="QY147" s="549"/>
      <c r="QZ147" s="549"/>
      <c r="RA147" s="549"/>
      <c r="RB147" s="549"/>
      <c r="RC147" s="549"/>
      <c r="RD147" s="549"/>
      <c r="RE147" s="549"/>
      <c r="RF147" s="549"/>
      <c r="RG147" s="549"/>
      <c r="RH147" s="549"/>
      <c r="RI147" s="549"/>
      <c r="RJ147" s="549"/>
      <c r="RK147" s="549"/>
      <c r="RL147" s="549"/>
      <c r="RM147" s="549"/>
      <c r="RN147" s="549"/>
      <c r="RO147" s="549"/>
      <c r="RP147" s="549"/>
      <c r="RQ147" s="549"/>
      <c r="RR147" s="549"/>
      <c r="RS147" s="549"/>
      <c r="RT147" s="549"/>
      <c r="RU147" s="549"/>
      <c r="RV147" s="549"/>
      <c r="RW147" s="549"/>
      <c r="RX147" s="549"/>
      <c r="RY147" s="549"/>
      <c r="RZ147" s="549"/>
      <c r="SA147" s="549"/>
      <c r="SB147" s="549"/>
      <c r="SC147" s="549"/>
      <c r="SD147" s="549"/>
      <c r="SE147" s="549"/>
      <c r="SF147" s="549"/>
      <c r="SG147" s="549"/>
      <c r="SH147" s="549"/>
      <c r="SI147" s="549"/>
      <c r="SJ147" s="549"/>
      <c r="SK147" s="549"/>
      <c r="SL147" s="549"/>
      <c r="SM147" s="549"/>
      <c r="SN147" s="549"/>
      <c r="SO147" s="549"/>
      <c r="SP147" s="549"/>
      <c r="SQ147" s="549"/>
      <c r="SR147" s="549"/>
      <c r="SS147" s="549"/>
      <c r="ST147" s="549"/>
      <c r="SU147" s="549"/>
      <c r="SV147" s="549"/>
      <c r="SW147" s="549"/>
      <c r="SX147" s="549"/>
      <c r="SY147" s="549"/>
      <c r="SZ147" s="549"/>
      <c r="TA147" s="549"/>
      <c r="TB147" s="549"/>
      <c r="TC147" s="549"/>
      <c r="TD147" s="549"/>
      <c r="TE147" s="549"/>
      <c r="TF147" s="549"/>
      <c r="TG147" s="549"/>
      <c r="TH147" s="549"/>
      <c r="TI147" s="549"/>
      <c r="TJ147" s="549"/>
      <c r="TK147" s="549"/>
      <c r="TL147" s="549"/>
      <c r="TM147" s="549"/>
      <c r="TN147" s="549"/>
      <c r="TO147" s="549"/>
      <c r="TP147" s="549"/>
      <c r="TQ147" s="549"/>
      <c r="TR147" s="549"/>
      <c r="TS147" s="549"/>
      <c r="TT147" s="549"/>
      <c r="TU147" s="549"/>
      <c r="TV147" s="549"/>
      <c r="TW147" s="549"/>
      <c r="TX147" s="549"/>
      <c r="TY147" s="549"/>
      <c r="TZ147" s="549"/>
      <c r="UA147" s="549"/>
      <c r="UB147" s="549"/>
      <c r="UC147" s="549"/>
      <c r="UD147" s="549"/>
      <c r="UE147" s="549"/>
      <c r="UF147" s="549"/>
      <c r="UG147" s="549"/>
      <c r="UH147" s="549"/>
      <c r="UI147" s="549"/>
      <c r="UJ147" s="549"/>
      <c r="UK147" s="549"/>
      <c r="UL147" s="549"/>
      <c r="UM147" s="549"/>
      <c r="UN147" s="549"/>
      <c r="UO147" s="549"/>
      <c r="UP147" s="549"/>
      <c r="UQ147" s="549"/>
      <c r="UR147" s="549"/>
      <c r="US147" s="549"/>
      <c r="UT147" s="549"/>
      <c r="UU147" s="549"/>
      <c r="UV147" s="549"/>
      <c r="UW147" s="549"/>
      <c r="UX147" s="549"/>
      <c r="UY147" s="549"/>
      <c r="UZ147" s="549"/>
      <c r="VA147" s="549"/>
      <c r="VB147" s="549"/>
      <c r="VC147" s="549"/>
      <c r="VD147" s="549"/>
      <c r="VE147" s="549"/>
      <c r="VF147" s="549"/>
      <c r="VG147" s="549"/>
      <c r="VH147" s="549"/>
      <c r="VI147" s="549"/>
      <c r="VJ147" s="549"/>
      <c r="VK147" s="549"/>
      <c r="VL147" s="549"/>
      <c r="VM147" s="549"/>
      <c r="VN147" s="549"/>
      <c r="VO147" s="549"/>
      <c r="VP147" s="549"/>
      <c r="VQ147" s="549"/>
      <c r="VR147" s="549"/>
      <c r="VS147" s="549"/>
      <c r="VT147" s="549"/>
      <c r="VU147" s="549"/>
      <c r="VV147" s="549"/>
      <c r="VW147" s="549"/>
      <c r="VX147" s="549"/>
      <c r="VY147" s="549"/>
      <c r="VZ147" s="549"/>
      <c r="WA147" s="549"/>
      <c r="WB147" s="549"/>
      <c r="WC147" s="549"/>
      <c r="WD147" s="549"/>
      <c r="WE147" s="549"/>
      <c r="WF147" s="549"/>
      <c r="WG147" s="549"/>
      <c r="WH147" s="549"/>
      <c r="WI147" s="549"/>
      <c r="WJ147" s="549"/>
      <c r="WK147" s="549"/>
      <c r="WL147" s="549"/>
      <c r="WM147" s="549"/>
      <c r="WN147" s="549"/>
      <c r="WO147" s="549"/>
      <c r="WP147" s="549"/>
      <c r="WQ147" s="549"/>
      <c r="WR147" s="549"/>
      <c r="WS147" s="549"/>
      <c r="WT147" s="549"/>
      <c r="WU147" s="549"/>
      <c r="WV147" s="549"/>
      <c r="WW147" s="549"/>
      <c r="WX147" s="549"/>
      <c r="WY147" s="549"/>
      <c r="WZ147" s="549"/>
      <c r="XA147" s="549"/>
      <c r="XB147" s="549"/>
      <c r="XC147" s="549"/>
      <c r="XD147" s="549"/>
      <c r="XE147" s="549"/>
      <c r="XF147" s="549"/>
      <c r="XG147" s="549"/>
      <c r="XH147" s="549"/>
      <c r="XI147" s="549"/>
      <c r="XJ147" s="549"/>
      <c r="XK147" s="549"/>
      <c r="XL147" s="549"/>
      <c r="XM147" s="549"/>
      <c r="XN147" s="549"/>
      <c r="XO147" s="549"/>
      <c r="XP147" s="549"/>
      <c r="XQ147" s="549"/>
      <c r="XR147" s="549"/>
      <c r="XS147" s="549"/>
      <c r="XT147" s="549"/>
      <c r="XU147" s="549"/>
      <c r="XV147" s="549"/>
      <c r="XW147" s="549"/>
      <c r="XX147" s="549"/>
      <c r="XY147" s="549"/>
      <c r="XZ147" s="549"/>
      <c r="YA147" s="549"/>
      <c r="YB147" s="549"/>
      <c r="YC147" s="549"/>
      <c r="YD147" s="549"/>
      <c r="YE147" s="549"/>
      <c r="YF147" s="549"/>
      <c r="YG147" s="549"/>
      <c r="YH147" s="549"/>
      <c r="YI147" s="549"/>
      <c r="YJ147" s="549"/>
      <c r="YK147" s="549"/>
      <c r="YL147" s="549"/>
      <c r="YM147" s="549"/>
      <c r="YN147" s="549"/>
      <c r="YO147" s="549"/>
      <c r="YP147" s="549"/>
      <c r="YQ147" s="549"/>
      <c r="YR147" s="549"/>
      <c r="YS147" s="549"/>
      <c r="YT147" s="549"/>
      <c r="YU147" s="549"/>
      <c r="YV147" s="549"/>
      <c r="YW147" s="549"/>
      <c r="YX147" s="549"/>
      <c r="YY147" s="549"/>
      <c r="YZ147" s="549"/>
      <c r="ZA147" s="549"/>
      <c r="ZB147" s="549"/>
      <c r="ZC147" s="549"/>
      <c r="ZD147" s="549"/>
      <c r="ZE147" s="549"/>
      <c r="ZF147" s="549"/>
      <c r="ZG147" s="549"/>
      <c r="ZH147" s="549"/>
      <c r="ZI147" s="549"/>
      <c r="ZJ147" s="549"/>
      <c r="ZK147" s="549"/>
      <c r="ZL147" s="549"/>
      <c r="ZM147" s="549"/>
      <c r="ZN147" s="549"/>
      <c r="ZO147" s="549"/>
      <c r="ZP147" s="549"/>
      <c r="ZQ147" s="549"/>
      <c r="ZR147" s="549"/>
      <c r="ZS147" s="549"/>
      <c r="ZT147" s="549"/>
      <c r="ZU147" s="549"/>
      <c r="ZV147" s="549"/>
      <c r="ZW147" s="549"/>
      <c r="ZX147" s="549"/>
      <c r="ZY147" s="549"/>
      <c r="ZZ147" s="549"/>
      <c r="AAA147" s="549"/>
      <c r="AAB147" s="549"/>
      <c r="AAC147" s="549"/>
      <c r="AAD147" s="549"/>
      <c r="AAE147" s="549"/>
      <c r="AAF147" s="549"/>
      <c r="AAG147" s="549"/>
      <c r="AAH147" s="549"/>
      <c r="AAI147" s="549"/>
      <c r="AAJ147" s="549"/>
      <c r="AAK147" s="549"/>
      <c r="AAL147" s="549"/>
      <c r="AAM147" s="549"/>
      <c r="AAN147" s="549"/>
      <c r="AAO147" s="549"/>
      <c r="AAP147" s="549"/>
      <c r="AAQ147" s="549"/>
      <c r="AAR147" s="549"/>
      <c r="AAS147" s="549"/>
      <c r="AAT147" s="549"/>
      <c r="AAU147" s="549"/>
      <c r="AAV147" s="549"/>
      <c r="AAW147" s="549"/>
      <c r="AAX147" s="549"/>
      <c r="AAY147" s="549"/>
      <c r="AAZ147" s="549"/>
      <c r="ABA147" s="549"/>
      <c r="ABB147" s="549"/>
      <c r="ABC147" s="549"/>
      <c r="ABD147" s="549"/>
      <c r="ABE147" s="549"/>
      <c r="ABF147" s="549"/>
      <c r="ABG147" s="549"/>
      <c r="ABH147" s="549"/>
      <c r="ABI147" s="549"/>
      <c r="ABJ147" s="549"/>
      <c r="ABK147" s="549"/>
      <c r="ABL147" s="549"/>
      <c r="ABM147" s="549"/>
      <c r="ABN147" s="549"/>
      <c r="ABO147" s="549"/>
      <c r="ABP147" s="549"/>
      <c r="ABQ147" s="549"/>
      <c r="ABR147" s="549"/>
      <c r="ABS147" s="549"/>
      <c r="ABT147" s="549"/>
      <c r="ABU147" s="549"/>
      <c r="ABV147" s="549"/>
      <c r="ABW147" s="549"/>
      <c r="ABX147" s="549"/>
      <c r="ABY147" s="549"/>
      <c r="ABZ147" s="549"/>
      <c r="ACA147" s="549"/>
      <c r="ACB147" s="549"/>
      <c r="ACC147" s="549"/>
      <c r="ACD147" s="549"/>
      <c r="ACE147" s="549"/>
      <c r="ACF147" s="549"/>
      <c r="ACG147" s="549"/>
      <c r="ACH147" s="549"/>
      <c r="ACI147" s="549"/>
      <c r="ACJ147" s="549"/>
      <c r="ACK147" s="549"/>
      <c r="ACL147" s="549"/>
      <c r="ACM147" s="549"/>
      <c r="ACN147" s="549"/>
      <c r="ACO147" s="549"/>
      <c r="ACP147" s="549"/>
      <c r="ACQ147" s="549"/>
      <c r="ACR147" s="549"/>
      <c r="ACS147" s="549"/>
      <c r="ACT147" s="549"/>
      <c r="ACU147" s="549"/>
      <c r="ACV147" s="549"/>
      <c r="ACW147" s="549"/>
      <c r="ACX147" s="549"/>
      <c r="ACY147" s="549"/>
      <c r="ACZ147" s="549"/>
      <c r="ADA147" s="549"/>
      <c r="ADB147" s="549"/>
      <c r="ADC147" s="549"/>
      <c r="ADD147" s="549"/>
      <c r="ADE147" s="549"/>
      <c r="ADF147" s="549"/>
      <c r="ADG147" s="549"/>
      <c r="ADH147" s="549"/>
      <c r="ADI147" s="549"/>
      <c r="ADJ147" s="549"/>
      <c r="ADK147" s="549"/>
      <c r="ADL147" s="549"/>
      <c r="ADM147" s="549"/>
      <c r="ADN147" s="549"/>
      <c r="ADO147" s="549"/>
      <c r="ADP147" s="549"/>
      <c r="ADQ147" s="549"/>
      <c r="ADR147" s="549"/>
      <c r="ADS147" s="549"/>
      <c r="ADT147" s="549"/>
      <c r="ADU147" s="549"/>
      <c r="ADV147" s="549"/>
      <c r="ADW147" s="549"/>
      <c r="ADX147" s="549"/>
      <c r="ADY147" s="549"/>
      <c r="ADZ147" s="549"/>
      <c r="AEA147" s="549"/>
      <c r="AEB147" s="549"/>
      <c r="AEC147" s="549"/>
      <c r="AED147" s="549"/>
      <c r="AEE147" s="549"/>
      <c r="AEF147" s="549"/>
      <c r="AEG147" s="549"/>
      <c r="AEH147" s="549"/>
      <c r="AEI147" s="549"/>
      <c r="AEJ147" s="549"/>
      <c r="AEK147" s="549"/>
      <c r="AEL147" s="549"/>
      <c r="AEM147" s="549"/>
      <c r="AEN147" s="549"/>
      <c r="AEO147" s="549"/>
      <c r="AEP147" s="549"/>
      <c r="AEQ147" s="549"/>
      <c r="AER147" s="549"/>
      <c r="AES147" s="549"/>
      <c r="AET147" s="549"/>
      <c r="AEU147" s="549"/>
      <c r="AEV147" s="549"/>
      <c r="AEW147" s="549"/>
      <c r="AEX147" s="549"/>
      <c r="AEY147" s="549"/>
      <c r="AEZ147" s="549"/>
      <c r="AFA147" s="549"/>
      <c r="AFB147" s="549"/>
      <c r="AFC147" s="549"/>
      <c r="AFD147" s="549"/>
      <c r="AFE147" s="549"/>
      <c r="AFF147" s="549"/>
      <c r="AFG147" s="549"/>
      <c r="AFH147" s="549"/>
      <c r="AFI147" s="549"/>
      <c r="AFJ147" s="549"/>
      <c r="AFK147" s="549"/>
      <c r="AFL147" s="549"/>
      <c r="AFM147" s="549"/>
      <c r="AFN147" s="549"/>
      <c r="AFO147" s="549"/>
      <c r="AFP147" s="549"/>
      <c r="AFQ147" s="549"/>
      <c r="AFR147" s="549"/>
      <c r="AFS147" s="549"/>
      <c r="AFT147" s="549"/>
      <c r="AFU147" s="549"/>
      <c r="AFV147" s="549"/>
      <c r="AFW147" s="549"/>
      <c r="AFX147" s="549"/>
      <c r="AFY147" s="549"/>
      <c r="AFZ147" s="549"/>
      <c r="AGA147" s="549"/>
      <c r="AGB147" s="549"/>
      <c r="AGC147" s="549"/>
      <c r="AGD147" s="549"/>
      <c r="AGE147" s="549"/>
      <c r="AGF147" s="549"/>
      <c r="AGG147" s="549"/>
      <c r="AGH147" s="549"/>
      <c r="AGI147" s="549"/>
      <c r="AGJ147" s="549"/>
      <c r="AGK147" s="549"/>
      <c r="AGL147" s="549"/>
      <c r="AGM147" s="549"/>
      <c r="AGN147" s="549"/>
      <c r="AGO147" s="549"/>
      <c r="AGP147" s="549"/>
      <c r="AGQ147" s="549"/>
      <c r="AGR147" s="549"/>
      <c r="AGS147" s="549"/>
      <c r="AGT147" s="549"/>
      <c r="AGU147" s="549"/>
      <c r="AGV147" s="549"/>
      <c r="AGW147" s="549"/>
      <c r="AGX147" s="549"/>
      <c r="AGY147" s="549"/>
      <c r="AGZ147" s="549"/>
      <c r="AHA147" s="549"/>
      <c r="AHB147" s="549"/>
      <c r="AHC147" s="549"/>
      <c r="AHD147" s="549"/>
      <c r="AHE147" s="549"/>
      <c r="AHF147" s="549"/>
      <c r="AHG147" s="549"/>
      <c r="AHH147" s="549"/>
      <c r="AHI147" s="549"/>
      <c r="AHJ147" s="549"/>
      <c r="AHK147" s="549"/>
      <c r="AHL147" s="549"/>
      <c r="AHM147" s="549"/>
      <c r="AHN147" s="549"/>
      <c r="AHO147" s="549"/>
      <c r="AHP147" s="549"/>
      <c r="AHQ147" s="549"/>
      <c r="AHR147" s="549"/>
      <c r="AHS147" s="549"/>
      <c r="AHT147" s="549"/>
      <c r="AHU147" s="549"/>
      <c r="AHV147" s="549"/>
      <c r="AHW147" s="549"/>
      <c r="AHX147" s="549"/>
      <c r="AHY147" s="549"/>
      <c r="AHZ147" s="549"/>
      <c r="AIA147" s="549"/>
      <c r="AIB147" s="549"/>
      <c r="AIC147" s="549"/>
      <c r="AID147" s="549"/>
      <c r="AIE147" s="549"/>
      <c r="AIF147" s="549"/>
      <c r="AIG147" s="549"/>
      <c r="AIH147" s="549"/>
      <c r="AII147" s="549"/>
    </row>
    <row r="148" spans="1:919" s="654" customFormat="1" ht="31.75" customHeight="1" x14ac:dyDescent="0.75">
      <c r="A148" s="765"/>
      <c r="B148" s="765"/>
      <c r="C148" s="580"/>
      <c r="D148" s="766"/>
      <c r="E148" s="725"/>
      <c r="F148" s="725"/>
      <c r="G148" s="1903"/>
      <c r="H148" s="685"/>
      <c r="I148" s="685"/>
      <c r="J148" s="685"/>
      <c r="K148" s="674"/>
      <c r="L148" s="685"/>
      <c r="M148" s="726"/>
      <c r="N148" s="685"/>
      <c r="O148" s="720"/>
      <c r="P148" s="720"/>
      <c r="Q148" s="720"/>
      <c r="S148" s="677"/>
      <c r="W148" s="720"/>
      <c r="Y148" s="547"/>
      <c r="Z148" s="547"/>
      <c r="AB148" s="547"/>
      <c r="AC148" s="547"/>
      <c r="AD148" s="547"/>
      <c r="AE148" s="547"/>
      <c r="AF148" s="547"/>
      <c r="AH148" s="547"/>
      <c r="AI148" s="547"/>
      <c r="AJ148" s="547"/>
      <c r="AK148" s="498"/>
      <c r="AL148" s="548"/>
      <c r="AN148" s="547"/>
      <c r="AO148" s="547"/>
      <c r="AP148" s="547"/>
      <c r="AQ148" s="547"/>
      <c r="AR148" s="547"/>
      <c r="AS148" s="549"/>
      <c r="AT148" s="549"/>
      <c r="AU148" s="549"/>
      <c r="AV148" s="549"/>
      <c r="AW148" s="549"/>
      <c r="AX148" s="549"/>
      <c r="AY148" s="549"/>
      <c r="AZ148" s="549"/>
      <c r="BA148" s="549"/>
      <c r="BB148" s="549"/>
      <c r="BC148" s="549"/>
      <c r="BD148" s="549"/>
      <c r="BE148" s="549"/>
      <c r="BF148" s="549"/>
      <c r="BG148" s="549"/>
      <c r="BH148" s="549"/>
      <c r="BI148" s="549"/>
      <c r="BJ148" s="549"/>
      <c r="BK148" s="549"/>
      <c r="BL148" s="549"/>
      <c r="BM148" s="549"/>
      <c r="BN148" s="549"/>
      <c r="BO148" s="549"/>
      <c r="BP148" s="549"/>
      <c r="BQ148" s="549"/>
      <c r="BR148" s="549"/>
      <c r="BS148" s="549"/>
      <c r="BT148" s="549"/>
      <c r="BU148" s="549"/>
      <c r="BV148" s="549"/>
      <c r="BW148" s="549"/>
      <c r="BX148" s="549"/>
      <c r="BY148" s="549"/>
      <c r="BZ148" s="549"/>
      <c r="CA148" s="549"/>
      <c r="CB148" s="549"/>
      <c r="CC148" s="549"/>
      <c r="CD148" s="549"/>
      <c r="CE148" s="549"/>
      <c r="CF148" s="549"/>
      <c r="CG148" s="549"/>
      <c r="CH148" s="549"/>
      <c r="CI148" s="549"/>
      <c r="CJ148" s="549"/>
      <c r="CK148" s="549"/>
      <c r="CL148" s="549"/>
      <c r="CM148" s="549"/>
      <c r="CN148" s="549"/>
      <c r="CO148" s="549"/>
      <c r="CP148" s="549"/>
      <c r="CQ148" s="549"/>
      <c r="CR148" s="549"/>
      <c r="CS148" s="549"/>
      <c r="CT148" s="549"/>
      <c r="CU148" s="549"/>
      <c r="CV148" s="549"/>
      <c r="CW148" s="549"/>
      <c r="CX148" s="549"/>
      <c r="CY148" s="549"/>
      <c r="CZ148" s="549"/>
      <c r="DA148" s="549"/>
      <c r="DB148" s="549"/>
      <c r="DC148" s="549"/>
      <c r="DD148" s="549"/>
      <c r="DE148" s="549"/>
      <c r="DF148" s="549"/>
      <c r="DG148" s="549"/>
      <c r="DH148" s="549"/>
      <c r="DI148" s="549"/>
      <c r="DJ148" s="549"/>
      <c r="DK148" s="549"/>
      <c r="DL148" s="549"/>
      <c r="DM148" s="549"/>
      <c r="DN148" s="549"/>
      <c r="DO148" s="549"/>
      <c r="DP148" s="549"/>
      <c r="DQ148" s="549"/>
      <c r="DR148" s="549"/>
      <c r="DS148" s="549"/>
      <c r="DT148" s="549"/>
      <c r="DU148" s="549"/>
      <c r="DV148" s="549"/>
      <c r="DW148" s="549"/>
      <c r="DX148" s="549"/>
      <c r="DY148" s="549"/>
      <c r="DZ148" s="549"/>
      <c r="EA148" s="549"/>
      <c r="EB148" s="549"/>
      <c r="EC148" s="549"/>
      <c r="ED148" s="549"/>
      <c r="EE148" s="549"/>
      <c r="EF148" s="549"/>
      <c r="EG148" s="549"/>
      <c r="EH148" s="549"/>
      <c r="EI148" s="549"/>
      <c r="EJ148" s="549"/>
      <c r="EK148" s="549"/>
      <c r="EL148" s="549"/>
      <c r="EM148" s="549"/>
      <c r="EN148" s="549"/>
      <c r="EO148" s="549"/>
      <c r="EP148" s="549"/>
      <c r="EQ148" s="549"/>
      <c r="ER148" s="549"/>
      <c r="ES148" s="549"/>
      <c r="ET148" s="549"/>
      <c r="EU148" s="549"/>
      <c r="EV148" s="549"/>
      <c r="EW148" s="549"/>
      <c r="EX148" s="549"/>
      <c r="EY148" s="549"/>
      <c r="EZ148" s="549"/>
      <c r="FA148" s="549"/>
      <c r="FB148" s="549"/>
      <c r="FC148" s="549"/>
      <c r="FD148" s="549"/>
      <c r="FE148" s="549"/>
      <c r="FF148" s="549"/>
      <c r="FG148" s="549"/>
      <c r="FH148" s="549"/>
      <c r="FI148" s="549"/>
      <c r="FJ148" s="549"/>
      <c r="FK148" s="549"/>
      <c r="FL148" s="549"/>
      <c r="FM148" s="549"/>
      <c r="FN148" s="549"/>
      <c r="FO148" s="549"/>
      <c r="FP148" s="549"/>
      <c r="FQ148" s="549"/>
      <c r="FR148" s="549"/>
      <c r="FS148" s="549"/>
      <c r="FT148" s="549"/>
      <c r="FU148" s="549"/>
      <c r="FV148" s="549"/>
      <c r="FW148" s="549"/>
      <c r="FX148" s="549"/>
      <c r="FY148" s="549"/>
      <c r="FZ148" s="549"/>
      <c r="GA148" s="549"/>
      <c r="GB148" s="549"/>
      <c r="GC148" s="549"/>
      <c r="GD148" s="549"/>
      <c r="GE148" s="549"/>
      <c r="GF148" s="549"/>
      <c r="GG148" s="549"/>
      <c r="GH148" s="549"/>
      <c r="GI148" s="549"/>
      <c r="GJ148" s="549"/>
      <c r="GK148" s="549"/>
      <c r="GL148" s="549"/>
      <c r="GM148" s="549"/>
      <c r="GN148" s="549"/>
      <c r="GO148" s="549"/>
      <c r="GP148" s="549"/>
      <c r="GQ148" s="549"/>
      <c r="GR148" s="549"/>
      <c r="GS148" s="549"/>
      <c r="GT148" s="549"/>
      <c r="GU148" s="549"/>
      <c r="GV148" s="549"/>
      <c r="GW148" s="549"/>
      <c r="GX148" s="549"/>
      <c r="GY148" s="549"/>
      <c r="GZ148" s="549"/>
      <c r="HA148" s="549"/>
      <c r="HB148" s="549"/>
      <c r="HC148" s="549"/>
      <c r="HD148" s="549"/>
      <c r="HE148" s="549"/>
      <c r="HF148" s="549"/>
      <c r="HG148" s="549"/>
      <c r="HH148" s="549"/>
      <c r="HI148" s="549"/>
      <c r="HJ148" s="549"/>
      <c r="HK148" s="549"/>
      <c r="HL148" s="549"/>
      <c r="HM148" s="549"/>
      <c r="HN148" s="549"/>
      <c r="HO148" s="549"/>
      <c r="HP148" s="549"/>
      <c r="HQ148" s="549"/>
      <c r="HR148" s="549"/>
      <c r="HS148" s="549"/>
      <c r="HT148" s="549"/>
      <c r="HU148" s="549"/>
      <c r="HV148" s="549"/>
      <c r="HW148" s="549"/>
      <c r="HX148" s="549"/>
      <c r="HY148" s="549"/>
      <c r="HZ148" s="549"/>
      <c r="IA148" s="549"/>
      <c r="IB148" s="549"/>
      <c r="IC148" s="549"/>
      <c r="ID148" s="549"/>
      <c r="IE148" s="549"/>
      <c r="IF148" s="549"/>
      <c r="IG148" s="549"/>
      <c r="IH148" s="549"/>
      <c r="II148" s="549"/>
      <c r="IJ148" s="549"/>
      <c r="IK148" s="549"/>
      <c r="IL148" s="549"/>
      <c r="IM148" s="549"/>
      <c r="IN148" s="549"/>
      <c r="IO148" s="549"/>
      <c r="IP148" s="549"/>
      <c r="IQ148" s="549"/>
      <c r="IR148" s="549"/>
      <c r="IS148" s="549"/>
      <c r="IT148" s="549"/>
      <c r="IU148" s="549"/>
      <c r="IV148" s="549"/>
      <c r="IW148" s="549"/>
      <c r="IX148" s="549"/>
      <c r="IY148" s="549"/>
      <c r="IZ148" s="549"/>
      <c r="JA148" s="549"/>
      <c r="JB148" s="549"/>
      <c r="JC148" s="549"/>
      <c r="JD148" s="549"/>
      <c r="JE148" s="549"/>
      <c r="JF148" s="549"/>
      <c r="JG148" s="549"/>
      <c r="JH148" s="549"/>
      <c r="JI148" s="549"/>
      <c r="JJ148" s="549"/>
      <c r="JK148" s="549"/>
      <c r="JL148" s="549"/>
      <c r="JM148" s="549"/>
      <c r="JN148" s="549"/>
      <c r="JO148" s="549"/>
      <c r="JP148" s="549"/>
      <c r="JQ148" s="549"/>
      <c r="JR148" s="549"/>
      <c r="JS148" s="549"/>
      <c r="JT148" s="549"/>
      <c r="JU148" s="549"/>
      <c r="JV148" s="549"/>
      <c r="JW148" s="549"/>
      <c r="JX148" s="549"/>
      <c r="JY148" s="549"/>
      <c r="JZ148" s="549"/>
      <c r="KA148" s="549"/>
      <c r="KB148" s="549"/>
      <c r="KC148" s="549"/>
      <c r="KD148" s="549"/>
      <c r="KE148" s="549"/>
      <c r="KF148" s="549"/>
      <c r="KG148" s="549"/>
      <c r="KH148" s="549"/>
      <c r="KI148" s="549"/>
      <c r="KJ148" s="549"/>
      <c r="KK148" s="549"/>
      <c r="KL148" s="549"/>
      <c r="KM148" s="549"/>
      <c r="KN148" s="549"/>
      <c r="KO148" s="549"/>
      <c r="KP148" s="549"/>
      <c r="KQ148" s="549"/>
      <c r="KR148" s="549"/>
      <c r="KS148" s="549"/>
      <c r="KT148" s="549"/>
      <c r="KU148" s="549"/>
      <c r="KV148" s="549"/>
      <c r="KW148" s="549"/>
      <c r="KX148" s="549"/>
      <c r="KY148" s="549"/>
      <c r="KZ148" s="549"/>
      <c r="LA148" s="549"/>
      <c r="LB148" s="549"/>
      <c r="LC148" s="549"/>
      <c r="LD148" s="549"/>
      <c r="LE148" s="549"/>
      <c r="LF148" s="549"/>
      <c r="LG148" s="549"/>
      <c r="LH148" s="549"/>
      <c r="LI148" s="549"/>
      <c r="LJ148" s="549"/>
      <c r="LK148" s="549"/>
      <c r="LL148" s="549"/>
      <c r="LM148" s="549"/>
      <c r="LN148" s="549"/>
      <c r="LO148" s="549"/>
      <c r="LP148" s="549"/>
      <c r="LQ148" s="549"/>
      <c r="LR148" s="549"/>
      <c r="LS148" s="549"/>
      <c r="LT148" s="549"/>
      <c r="LU148" s="549"/>
      <c r="LV148" s="549"/>
      <c r="LW148" s="549"/>
      <c r="LX148" s="549"/>
      <c r="LY148" s="549"/>
      <c r="LZ148" s="549"/>
      <c r="MA148" s="549"/>
      <c r="MB148" s="549"/>
      <c r="MC148" s="549"/>
      <c r="MD148" s="549"/>
      <c r="ME148" s="549"/>
      <c r="MF148" s="549"/>
      <c r="MG148" s="549"/>
      <c r="MH148" s="549"/>
      <c r="MI148" s="549"/>
      <c r="MJ148" s="549"/>
      <c r="MK148" s="549"/>
      <c r="ML148" s="549"/>
      <c r="MM148" s="549"/>
      <c r="MN148" s="549"/>
      <c r="MO148" s="549"/>
      <c r="MP148" s="549"/>
      <c r="MQ148" s="549"/>
      <c r="MR148" s="549"/>
      <c r="MS148" s="549"/>
      <c r="MT148" s="549"/>
      <c r="MU148" s="549"/>
      <c r="MV148" s="549"/>
      <c r="MW148" s="549"/>
      <c r="MX148" s="549"/>
      <c r="MY148" s="549"/>
      <c r="MZ148" s="549"/>
      <c r="NA148" s="549"/>
      <c r="NB148" s="549"/>
      <c r="NC148" s="549"/>
      <c r="ND148" s="549"/>
      <c r="NE148" s="549"/>
      <c r="NF148" s="549"/>
      <c r="NG148" s="549"/>
      <c r="NH148" s="549"/>
      <c r="NI148" s="549"/>
      <c r="NJ148" s="549"/>
      <c r="NK148" s="549"/>
      <c r="NL148" s="549"/>
      <c r="NM148" s="549"/>
      <c r="NN148" s="549"/>
      <c r="NO148" s="549"/>
      <c r="NP148" s="549"/>
      <c r="NQ148" s="549"/>
      <c r="NR148" s="549"/>
      <c r="NS148" s="549"/>
      <c r="NT148" s="549"/>
      <c r="NU148" s="549"/>
      <c r="NV148" s="549"/>
      <c r="NW148" s="549"/>
      <c r="NX148" s="549"/>
      <c r="NY148" s="549"/>
      <c r="NZ148" s="549"/>
      <c r="OA148" s="549"/>
      <c r="OB148" s="549"/>
      <c r="OC148" s="549"/>
      <c r="OD148" s="549"/>
      <c r="OE148" s="549"/>
      <c r="OF148" s="549"/>
      <c r="OG148" s="549"/>
      <c r="OH148" s="549"/>
      <c r="OI148" s="549"/>
      <c r="OJ148" s="549"/>
      <c r="OK148" s="549"/>
      <c r="OL148" s="549"/>
      <c r="OM148" s="549"/>
      <c r="ON148" s="549"/>
      <c r="OO148" s="549"/>
      <c r="OP148" s="549"/>
      <c r="OQ148" s="549"/>
      <c r="OR148" s="549"/>
      <c r="OS148" s="549"/>
      <c r="OT148" s="549"/>
      <c r="OU148" s="549"/>
      <c r="OV148" s="549"/>
      <c r="OW148" s="549"/>
      <c r="OX148" s="549"/>
      <c r="OY148" s="549"/>
      <c r="OZ148" s="549"/>
      <c r="PA148" s="549"/>
      <c r="PB148" s="549"/>
      <c r="PC148" s="549"/>
      <c r="PD148" s="549"/>
      <c r="PE148" s="549"/>
      <c r="PF148" s="549"/>
      <c r="PG148" s="549"/>
      <c r="PH148" s="549"/>
      <c r="PI148" s="549"/>
      <c r="PJ148" s="549"/>
      <c r="PK148" s="549"/>
      <c r="PL148" s="549"/>
      <c r="PM148" s="549"/>
      <c r="PN148" s="549"/>
      <c r="PO148" s="549"/>
      <c r="PP148" s="549"/>
      <c r="PQ148" s="549"/>
      <c r="PR148" s="549"/>
      <c r="PS148" s="549"/>
      <c r="PT148" s="549"/>
      <c r="PU148" s="549"/>
      <c r="PV148" s="549"/>
      <c r="PW148" s="549"/>
      <c r="PX148" s="549"/>
      <c r="PY148" s="549"/>
      <c r="PZ148" s="549"/>
      <c r="QA148" s="549"/>
      <c r="QB148" s="549"/>
      <c r="QC148" s="549"/>
      <c r="QD148" s="549"/>
      <c r="QE148" s="549"/>
      <c r="QF148" s="549"/>
      <c r="QG148" s="549"/>
      <c r="QH148" s="549"/>
      <c r="QI148" s="549"/>
      <c r="QJ148" s="549"/>
      <c r="QK148" s="549"/>
      <c r="QL148" s="549"/>
      <c r="QM148" s="549"/>
      <c r="QN148" s="549"/>
      <c r="QO148" s="549"/>
      <c r="QP148" s="549"/>
      <c r="QQ148" s="549"/>
      <c r="QR148" s="549"/>
      <c r="QS148" s="549"/>
      <c r="QT148" s="549"/>
      <c r="QU148" s="549"/>
      <c r="QV148" s="549"/>
      <c r="QW148" s="549"/>
      <c r="QX148" s="549"/>
      <c r="QY148" s="549"/>
      <c r="QZ148" s="549"/>
      <c r="RA148" s="549"/>
      <c r="RB148" s="549"/>
      <c r="RC148" s="549"/>
      <c r="RD148" s="549"/>
      <c r="RE148" s="549"/>
      <c r="RF148" s="549"/>
      <c r="RG148" s="549"/>
      <c r="RH148" s="549"/>
      <c r="RI148" s="549"/>
      <c r="RJ148" s="549"/>
      <c r="RK148" s="549"/>
      <c r="RL148" s="549"/>
      <c r="RM148" s="549"/>
      <c r="RN148" s="549"/>
      <c r="RO148" s="549"/>
      <c r="RP148" s="549"/>
      <c r="RQ148" s="549"/>
      <c r="RR148" s="549"/>
      <c r="RS148" s="549"/>
      <c r="RT148" s="549"/>
      <c r="RU148" s="549"/>
      <c r="RV148" s="549"/>
      <c r="RW148" s="549"/>
      <c r="RX148" s="549"/>
      <c r="RY148" s="549"/>
      <c r="RZ148" s="549"/>
      <c r="SA148" s="549"/>
      <c r="SB148" s="549"/>
      <c r="SC148" s="549"/>
      <c r="SD148" s="549"/>
      <c r="SE148" s="549"/>
      <c r="SF148" s="549"/>
      <c r="SG148" s="549"/>
      <c r="SH148" s="549"/>
      <c r="SI148" s="549"/>
      <c r="SJ148" s="549"/>
      <c r="SK148" s="549"/>
      <c r="SL148" s="549"/>
      <c r="SM148" s="549"/>
      <c r="SN148" s="549"/>
      <c r="SO148" s="549"/>
      <c r="SP148" s="549"/>
      <c r="SQ148" s="549"/>
      <c r="SR148" s="549"/>
      <c r="SS148" s="549"/>
      <c r="ST148" s="549"/>
      <c r="SU148" s="549"/>
      <c r="SV148" s="549"/>
      <c r="SW148" s="549"/>
      <c r="SX148" s="549"/>
      <c r="SY148" s="549"/>
      <c r="SZ148" s="549"/>
      <c r="TA148" s="549"/>
      <c r="TB148" s="549"/>
      <c r="TC148" s="549"/>
      <c r="TD148" s="549"/>
      <c r="TE148" s="549"/>
      <c r="TF148" s="549"/>
      <c r="TG148" s="549"/>
      <c r="TH148" s="549"/>
      <c r="TI148" s="549"/>
      <c r="TJ148" s="549"/>
      <c r="TK148" s="549"/>
      <c r="TL148" s="549"/>
      <c r="TM148" s="549"/>
      <c r="TN148" s="549"/>
      <c r="TO148" s="549"/>
      <c r="TP148" s="549"/>
      <c r="TQ148" s="549"/>
      <c r="TR148" s="549"/>
      <c r="TS148" s="549"/>
      <c r="TT148" s="549"/>
      <c r="TU148" s="549"/>
      <c r="TV148" s="549"/>
      <c r="TW148" s="549"/>
      <c r="TX148" s="549"/>
      <c r="TY148" s="549"/>
      <c r="TZ148" s="549"/>
      <c r="UA148" s="549"/>
      <c r="UB148" s="549"/>
      <c r="UC148" s="549"/>
      <c r="UD148" s="549"/>
      <c r="UE148" s="549"/>
      <c r="UF148" s="549"/>
      <c r="UG148" s="549"/>
      <c r="UH148" s="549"/>
      <c r="UI148" s="549"/>
      <c r="UJ148" s="549"/>
      <c r="UK148" s="549"/>
      <c r="UL148" s="549"/>
      <c r="UM148" s="549"/>
      <c r="UN148" s="549"/>
      <c r="UO148" s="549"/>
      <c r="UP148" s="549"/>
      <c r="UQ148" s="549"/>
      <c r="UR148" s="549"/>
      <c r="US148" s="549"/>
      <c r="UT148" s="549"/>
      <c r="UU148" s="549"/>
      <c r="UV148" s="549"/>
      <c r="UW148" s="549"/>
      <c r="UX148" s="549"/>
      <c r="UY148" s="549"/>
      <c r="UZ148" s="549"/>
      <c r="VA148" s="549"/>
      <c r="VB148" s="549"/>
      <c r="VC148" s="549"/>
      <c r="VD148" s="549"/>
      <c r="VE148" s="549"/>
      <c r="VF148" s="549"/>
      <c r="VG148" s="549"/>
      <c r="VH148" s="549"/>
      <c r="VI148" s="549"/>
      <c r="VJ148" s="549"/>
      <c r="VK148" s="549"/>
      <c r="VL148" s="549"/>
      <c r="VM148" s="549"/>
      <c r="VN148" s="549"/>
      <c r="VO148" s="549"/>
      <c r="VP148" s="549"/>
      <c r="VQ148" s="549"/>
      <c r="VR148" s="549"/>
      <c r="VS148" s="549"/>
      <c r="VT148" s="549"/>
      <c r="VU148" s="549"/>
      <c r="VV148" s="549"/>
      <c r="VW148" s="549"/>
      <c r="VX148" s="549"/>
      <c r="VY148" s="549"/>
      <c r="VZ148" s="549"/>
      <c r="WA148" s="549"/>
      <c r="WB148" s="549"/>
      <c r="WC148" s="549"/>
      <c r="WD148" s="549"/>
      <c r="WE148" s="549"/>
      <c r="WF148" s="549"/>
      <c r="WG148" s="549"/>
      <c r="WH148" s="549"/>
      <c r="WI148" s="549"/>
      <c r="WJ148" s="549"/>
      <c r="WK148" s="549"/>
      <c r="WL148" s="549"/>
      <c r="WM148" s="549"/>
      <c r="WN148" s="549"/>
      <c r="WO148" s="549"/>
      <c r="WP148" s="549"/>
      <c r="WQ148" s="549"/>
      <c r="WR148" s="549"/>
      <c r="WS148" s="549"/>
      <c r="WT148" s="549"/>
      <c r="WU148" s="549"/>
      <c r="WV148" s="549"/>
      <c r="WW148" s="549"/>
      <c r="WX148" s="549"/>
      <c r="WY148" s="549"/>
      <c r="WZ148" s="549"/>
      <c r="XA148" s="549"/>
      <c r="XB148" s="549"/>
      <c r="XC148" s="549"/>
      <c r="XD148" s="549"/>
      <c r="XE148" s="549"/>
      <c r="XF148" s="549"/>
      <c r="XG148" s="549"/>
      <c r="XH148" s="549"/>
      <c r="XI148" s="549"/>
      <c r="XJ148" s="549"/>
      <c r="XK148" s="549"/>
      <c r="XL148" s="549"/>
      <c r="XM148" s="549"/>
      <c r="XN148" s="549"/>
      <c r="XO148" s="549"/>
      <c r="XP148" s="549"/>
      <c r="XQ148" s="549"/>
      <c r="XR148" s="549"/>
      <c r="XS148" s="549"/>
      <c r="XT148" s="549"/>
      <c r="XU148" s="549"/>
      <c r="XV148" s="549"/>
      <c r="XW148" s="549"/>
      <c r="XX148" s="549"/>
      <c r="XY148" s="549"/>
      <c r="XZ148" s="549"/>
      <c r="YA148" s="549"/>
      <c r="YB148" s="549"/>
      <c r="YC148" s="549"/>
      <c r="YD148" s="549"/>
      <c r="YE148" s="549"/>
      <c r="YF148" s="549"/>
      <c r="YG148" s="549"/>
      <c r="YH148" s="549"/>
      <c r="YI148" s="549"/>
      <c r="YJ148" s="549"/>
      <c r="YK148" s="549"/>
      <c r="YL148" s="549"/>
      <c r="YM148" s="549"/>
      <c r="YN148" s="549"/>
      <c r="YO148" s="549"/>
      <c r="YP148" s="549"/>
      <c r="YQ148" s="549"/>
      <c r="YR148" s="549"/>
      <c r="YS148" s="549"/>
      <c r="YT148" s="549"/>
      <c r="YU148" s="549"/>
      <c r="YV148" s="549"/>
      <c r="YW148" s="549"/>
      <c r="YX148" s="549"/>
      <c r="YY148" s="549"/>
      <c r="YZ148" s="549"/>
      <c r="ZA148" s="549"/>
      <c r="ZB148" s="549"/>
      <c r="ZC148" s="549"/>
      <c r="ZD148" s="549"/>
      <c r="ZE148" s="549"/>
      <c r="ZF148" s="549"/>
      <c r="ZG148" s="549"/>
      <c r="ZH148" s="549"/>
      <c r="ZI148" s="549"/>
      <c r="ZJ148" s="549"/>
      <c r="ZK148" s="549"/>
      <c r="ZL148" s="549"/>
      <c r="ZM148" s="549"/>
      <c r="ZN148" s="549"/>
      <c r="ZO148" s="549"/>
      <c r="ZP148" s="549"/>
      <c r="ZQ148" s="549"/>
      <c r="ZR148" s="549"/>
      <c r="ZS148" s="549"/>
      <c r="ZT148" s="549"/>
      <c r="ZU148" s="549"/>
      <c r="ZV148" s="549"/>
      <c r="ZW148" s="549"/>
      <c r="ZX148" s="549"/>
      <c r="ZY148" s="549"/>
      <c r="ZZ148" s="549"/>
      <c r="AAA148" s="549"/>
      <c r="AAB148" s="549"/>
      <c r="AAC148" s="549"/>
      <c r="AAD148" s="549"/>
      <c r="AAE148" s="549"/>
      <c r="AAF148" s="549"/>
      <c r="AAG148" s="549"/>
      <c r="AAH148" s="549"/>
      <c r="AAI148" s="549"/>
      <c r="AAJ148" s="549"/>
      <c r="AAK148" s="549"/>
      <c r="AAL148" s="549"/>
      <c r="AAM148" s="549"/>
      <c r="AAN148" s="549"/>
      <c r="AAO148" s="549"/>
      <c r="AAP148" s="549"/>
      <c r="AAQ148" s="549"/>
      <c r="AAR148" s="549"/>
      <c r="AAS148" s="549"/>
      <c r="AAT148" s="549"/>
      <c r="AAU148" s="549"/>
      <c r="AAV148" s="549"/>
      <c r="AAW148" s="549"/>
      <c r="AAX148" s="549"/>
      <c r="AAY148" s="549"/>
      <c r="AAZ148" s="549"/>
      <c r="ABA148" s="549"/>
      <c r="ABB148" s="549"/>
      <c r="ABC148" s="549"/>
      <c r="ABD148" s="549"/>
      <c r="ABE148" s="549"/>
      <c r="ABF148" s="549"/>
      <c r="ABG148" s="549"/>
      <c r="ABH148" s="549"/>
      <c r="ABI148" s="549"/>
      <c r="ABJ148" s="549"/>
      <c r="ABK148" s="549"/>
      <c r="ABL148" s="549"/>
      <c r="ABM148" s="549"/>
      <c r="ABN148" s="549"/>
      <c r="ABO148" s="549"/>
      <c r="ABP148" s="549"/>
      <c r="ABQ148" s="549"/>
      <c r="ABR148" s="549"/>
      <c r="ABS148" s="549"/>
      <c r="ABT148" s="549"/>
      <c r="ABU148" s="549"/>
      <c r="ABV148" s="549"/>
      <c r="ABW148" s="549"/>
      <c r="ABX148" s="549"/>
      <c r="ABY148" s="549"/>
      <c r="ABZ148" s="549"/>
      <c r="ACA148" s="549"/>
      <c r="ACB148" s="549"/>
      <c r="ACC148" s="549"/>
      <c r="ACD148" s="549"/>
      <c r="ACE148" s="549"/>
      <c r="ACF148" s="549"/>
      <c r="ACG148" s="549"/>
      <c r="ACH148" s="549"/>
      <c r="ACI148" s="549"/>
      <c r="ACJ148" s="549"/>
      <c r="ACK148" s="549"/>
      <c r="ACL148" s="549"/>
      <c r="ACM148" s="549"/>
      <c r="ACN148" s="549"/>
      <c r="ACO148" s="549"/>
      <c r="ACP148" s="549"/>
      <c r="ACQ148" s="549"/>
      <c r="ACR148" s="549"/>
      <c r="ACS148" s="549"/>
      <c r="ACT148" s="549"/>
      <c r="ACU148" s="549"/>
      <c r="ACV148" s="549"/>
      <c r="ACW148" s="549"/>
      <c r="ACX148" s="549"/>
      <c r="ACY148" s="549"/>
      <c r="ACZ148" s="549"/>
      <c r="ADA148" s="549"/>
      <c r="ADB148" s="549"/>
      <c r="ADC148" s="549"/>
      <c r="ADD148" s="549"/>
      <c r="ADE148" s="549"/>
      <c r="ADF148" s="549"/>
      <c r="ADG148" s="549"/>
      <c r="ADH148" s="549"/>
      <c r="ADI148" s="549"/>
      <c r="ADJ148" s="549"/>
      <c r="ADK148" s="549"/>
      <c r="ADL148" s="549"/>
      <c r="ADM148" s="549"/>
      <c r="ADN148" s="549"/>
      <c r="ADO148" s="549"/>
      <c r="ADP148" s="549"/>
      <c r="ADQ148" s="549"/>
      <c r="ADR148" s="549"/>
      <c r="ADS148" s="549"/>
      <c r="ADT148" s="549"/>
      <c r="ADU148" s="549"/>
      <c r="ADV148" s="549"/>
      <c r="ADW148" s="549"/>
      <c r="ADX148" s="549"/>
      <c r="ADY148" s="549"/>
      <c r="ADZ148" s="549"/>
      <c r="AEA148" s="549"/>
      <c r="AEB148" s="549"/>
      <c r="AEC148" s="549"/>
      <c r="AED148" s="549"/>
      <c r="AEE148" s="549"/>
      <c r="AEF148" s="549"/>
      <c r="AEG148" s="549"/>
      <c r="AEH148" s="549"/>
      <c r="AEI148" s="549"/>
      <c r="AEJ148" s="549"/>
      <c r="AEK148" s="549"/>
      <c r="AEL148" s="549"/>
      <c r="AEM148" s="549"/>
      <c r="AEN148" s="549"/>
      <c r="AEO148" s="549"/>
      <c r="AEP148" s="549"/>
      <c r="AEQ148" s="549"/>
      <c r="AER148" s="549"/>
      <c r="AES148" s="549"/>
      <c r="AET148" s="549"/>
      <c r="AEU148" s="549"/>
      <c r="AEV148" s="549"/>
      <c r="AEW148" s="549"/>
      <c r="AEX148" s="549"/>
      <c r="AEY148" s="549"/>
      <c r="AEZ148" s="549"/>
      <c r="AFA148" s="549"/>
      <c r="AFB148" s="549"/>
      <c r="AFC148" s="549"/>
      <c r="AFD148" s="549"/>
      <c r="AFE148" s="549"/>
      <c r="AFF148" s="549"/>
      <c r="AFG148" s="549"/>
      <c r="AFH148" s="549"/>
      <c r="AFI148" s="549"/>
      <c r="AFJ148" s="549"/>
      <c r="AFK148" s="549"/>
      <c r="AFL148" s="549"/>
      <c r="AFM148" s="549"/>
      <c r="AFN148" s="549"/>
      <c r="AFO148" s="549"/>
      <c r="AFP148" s="549"/>
      <c r="AFQ148" s="549"/>
      <c r="AFR148" s="549"/>
      <c r="AFS148" s="549"/>
      <c r="AFT148" s="549"/>
      <c r="AFU148" s="549"/>
      <c r="AFV148" s="549"/>
      <c r="AFW148" s="549"/>
      <c r="AFX148" s="549"/>
      <c r="AFY148" s="549"/>
      <c r="AFZ148" s="549"/>
      <c r="AGA148" s="549"/>
      <c r="AGB148" s="549"/>
      <c r="AGC148" s="549"/>
      <c r="AGD148" s="549"/>
      <c r="AGE148" s="549"/>
      <c r="AGF148" s="549"/>
      <c r="AGG148" s="549"/>
      <c r="AGH148" s="549"/>
      <c r="AGI148" s="549"/>
      <c r="AGJ148" s="549"/>
      <c r="AGK148" s="549"/>
      <c r="AGL148" s="549"/>
      <c r="AGM148" s="549"/>
      <c r="AGN148" s="549"/>
      <c r="AGO148" s="549"/>
      <c r="AGP148" s="549"/>
      <c r="AGQ148" s="549"/>
      <c r="AGR148" s="549"/>
      <c r="AGS148" s="549"/>
      <c r="AGT148" s="549"/>
      <c r="AGU148" s="549"/>
      <c r="AGV148" s="549"/>
      <c r="AGW148" s="549"/>
      <c r="AGX148" s="549"/>
      <c r="AGY148" s="549"/>
      <c r="AGZ148" s="549"/>
      <c r="AHA148" s="549"/>
      <c r="AHB148" s="549"/>
      <c r="AHC148" s="549"/>
      <c r="AHD148" s="549"/>
      <c r="AHE148" s="549"/>
      <c r="AHF148" s="549"/>
      <c r="AHG148" s="549"/>
      <c r="AHH148" s="549"/>
      <c r="AHI148" s="549"/>
      <c r="AHJ148" s="549"/>
      <c r="AHK148" s="549"/>
      <c r="AHL148" s="549"/>
      <c r="AHM148" s="549"/>
      <c r="AHN148" s="549"/>
      <c r="AHO148" s="549"/>
      <c r="AHP148" s="549"/>
      <c r="AHQ148" s="549"/>
      <c r="AHR148" s="549"/>
      <c r="AHS148" s="549"/>
      <c r="AHT148" s="549"/>
      <c r="AHU148" s="549"/>
      <c r="AHV148" s="549"/>
      <c r="AHW148" s="549"/>
      <c r="AHX148" s="549"/>
      <c r="AHY148" s="549"/>
      <c r="AHZ148" s="549"/>
      <c r="AIA148" s="549"/>
      <c r="AIB148" s="549"/>
      <c r="AIC148" s="549"/>
      <c r="AID148" s="549"/>
      <c r="AIE148" s="549"/>
      <c r="AIF148" s="549"/>
      <c r="AIG148" s="549"/>
      <c r="AIH148" s="549"/>
      <c r="AII148" s="549"/>
    </row>
    <row r="149" spans="1:919" s="498" customFormat="1" ht="31.75" customHeight="1" x14ac:dyDescent="0.75">
      <c r="A149" s="2021" t="s">
        <v>262</v>
      </c>
      <c r="B149" s="2023" t="s">
        <v>155</v>
      </c>
      <c r="C149" s="534">
        <v>19.100000000000001</v>
      </c>
      <c r="D149" s="767" t="s">
        <v>37</v>
      </c>
      <c r="E149" s="600" t="s">
        <v>23</v>
      </c>
      <c r="F149" s="600" t="s">
        <v>6</v>
      </c>
      <c r="G149" s="538">
        <f t="array" ref="G149">INDEX('Salary . staff rates'!$A$6:$C$28,MATCH(1,('Salary . staff rates'!$A$6:$A$28=MNO!E149)*('Salary . staff rates'!$B$6:$B$28=MNO!F149),0),3)</f>
        <v>65000</v>
      </c>
      <c r="H149" s="537">
        <f t="shared" ref="H149:H186" si="249">IF(E149="External",G149,G149/working_days*(1+loading_factor))</f>
        <v>456.14035087719299</v>
      </c>
      <c r="I149" s="601" t="s">
        <v>0</v>
      </c>
      <c r="J149" s="602" t="s">
        <v>0</v>
      </c>
      <c r="K149" s="774">
        <v>6</v>
      </c>
      <c r="L149" s="603">
        <f>IF('Control panel'!$B$12="Included",IF(K149="N/A","",H149*K149),0)</f>
        <v>2736.8421052631579</v>
      </c>
      <c r="M149" s="648" t="s">
        <v>31</v>
      </c>
      <c r="N149" s="604">
        <f>IF('Control panel'!$B$12="Included",IF(M149="Yes",L149*'Salary . staff rates'!$C$34,0),0)</f>
        <v>0</v>
      </c>
      <c r="O149" s="607" t="s">
        <v>416</v>
      </c>
      <c r="P149" s="1848">
        <v>1</v>
      </c>
      <c r="Q149" s="1848">
        <v>1</v>
      </c>
      <c r="R149" s="545"/>
      <c r="S149" s="546">
        <v>1</v>
      </c>
      <c r="T149" s="546">
        <f>S149</f>
        <v>1</v>
      </c>
      <c r="U149" s="546">
        <f>S149</f>
        <v>1</v>
      </c>
      <c r="W149" s="544"/>
      <c r="Y149" s="1011">
        <f t="shared" ref="Y149:Y164" si="250">IF(L149&lt;&gt;"",L149*P149,"")</f>
        <v>2736.8421052631579</v>
      </c>
      <c r="Z149" s="1011">
        <f t="shared" ref="Z149:Z164" si="251">IF(N149&lt;&gt;"",N149*P149,"")</f>
        <v>0</v>
      </c>
      <c r="AB149" s="1011">
        <f t="shared" ref="AB149:AB164" si="252">IF(L149&lt;&gt;"",L149*Q149,"")</f>
        <v>2736.8421052631579</v>
      </c>
      <c r="AC149" s="1011">
        <f t="shared" ref="AC149:AC164" si="253">IF(N149&lt;&gt;"",N149*Q149,"")</f>
        <v>0</v>
      </c>
      <c r="AD149" s="714"/>
      <c r="AE149" s="1011">
        <f t="shared" ref="AE149:AE164" si="254">IF(L149&lt;&gt;"",L149*P149*S149,"")</f>
        <v>2736.8421052631579</v>
      </c>
      <c r="AF149" s="1011">
        <f t="shared" ref="AF149:AF164" si="255">IF(N149&lt;&gt;"",N149*P149*T149,"")</f>
        <v>0</v>
      </c>
      <c r="AH149" s="1011">
        <f t="shared" ref="AH149:AH164" si="256">IF(L149&lt;&gt;"",L149*Q149*S149,"")</f>
        <v>2736.8421052631579</v>
      </c>
      <c r="AI149" s="1011">
        <f t="shared" ref="AI149:AI164" si="257">IF(N149&lt;&gt;"",N149*Q149*T149,"")</f>
        <v>0</v>
      </c>
      <c r="AJ149" s="714"/>
      <c r="AL149" s="548"/>
      <c r="AN149" s="1011">
        <f t="shared" ref="AN149:AN164" si="258">IF(W149=1,0,Y149)</f>
        <v>2736.8421052631579</v>
      </c>
      <c r="AO149" s="1011">
        <f t="shared" ref="AO149:AO164" si="259">IF(W149=1,0,Z149)</f>
        <v>0</v>
      </c>
      <c r="AP149" s="547"/>
      <c r="AQ149" s="1011">
        <f t="shared" ref="AQ149:AQ164" si="260">IF(W149=1,0,AE149)</f>
        <v>2736.8421052631579</v>
      </c>
      <c r="AR149" s="1011">
        <f t="shared" ref="AR149:AR164" si="261">IF(W149=1,0,AF149)</f>
        <v>0</v>
      </c>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29"/>
      <c r="BW149" s="629"/>
      <c r="BX149" s="629"/>
      <c r="BY149" s="629"/>
      <c r="BZ149" s="629"/>
      <c r="CA149" s="629"/>
      <c r="CB149" s="629"/>
      <c r="CC149" s="629"/>
      <c r="CD149" s="629"/>
      <c r="CE149" s="629"/>
      <c r="CF149" s="629"/>
      <c r="CG149" s="629"/>
      <c r="CH149" s="629"/>
      <c r="CI149" s="629"/>
      <c r="CJ149" s="629"/>
      <c r="CK149" s="629"/>
      <c r="CL149" s="629"/>
      <c r="CM149" s="629"/>
      <c r="CN149" s="629"/>
      <c r="CO149" s="629"/>
      <c r="CP149" s="629"/>
      <c r="CQ149" s="629"/>
      <c r="CR149" s="629"/>
      <c r="CS149" s="629"/>
      <c r="CT149" s="629"/>
      <c r="CU149" s="629"/>
      <c r="CV149" s="629"/>
      <c r="CW149" s="629"/>
      <c r="CX149" s="629"/>
      <c r="CY149" s="629"/>
      <c r="CZ149" s="629"/>
      <c r="DA149" s="629"/>
      <c r="DB149" s="629"/>
      <c r="DC149" s="629"/>
      <c r="DD149" s="629"/>
      <c r="DE149" s="629"/>
      <c r="DF149" s="629"/>
      <c r="DG149" s="629"/>
      <c r="DH149" s="629"/>
      <c r="DI149" s="629"/>
      <c r="DJ149" s="629"/>
      <c r="DK149" s="629"/>
      <c r="DL149" s="629"/>
      <c r="DM149" s="629"/>
      <c r="DN149" s="629"/>
      <c r="DO149" s="629"/>
      <c r="DP149" s="629"/>
      <c r="DQ149" s="629"/>
      <c r="DR149" s="629"/>
      <c r="DS149" s="629"/>
      <c r="DT149" s="629"/>
      <c r="DU149" s="629"/>
      <c r="DV149" s="629"/>
      <c r="DW149" s="629"/>
      <c r="DX149" s="629"/>
      <c r="DY149" s="629"/>
      <c r="DZ149" s="629"/>
      <c r="EA149" s="629"/>
      <c r="EB149" s="629"/>
      <c r="EC149" s="629"/>
      <c r="ED149" s="629"/>
      <c r="EE149" s="629"/>
      <c r="EF149" s="629"/>
      <c r="EG149" s="629"/>
      <c r="EH149" s="629"/>
      <c r="EI149" s="629"/>
      <c r="EJ149" s="629"/>
      <c r="EK149" s="629"/>
      <c r="EL149" s="629"/>
      <c r="EM149" s="629"/>
      <c r="EN149" s="629"/>
      <c r="EO149" s="629"/>
      <c r="EP149" s="629"/>
      <c r="EQ149" s="629"/>
      <c r="ER149" s="629"/>
      <c r="ES149" s="629"/>
      <c r="ET149" s="629"/>
      <c r="EU149" s="629"/>
      <c r="EV149" s="629"/>
      <c r="EW149" s="629"/>
      <c r="EX149" s="629"/>
      <c r="EY149" s="629"/>
      <c r="EZ149" s="629"/>
      <c r="FA149" s="629"/>
      <c r="FB149" s="629"/>
      <c r="FC149" s="629"/>
      <c r="FD149" s="629"/>
      <c r="FE149" s="629"/>
      <c r="FF149" s="629"/>
      <c r="FG149" s="629"/>
      <c r="FH149" s="629"/>
      <c r="FI149" s="629"/>
      <c r="FJ149" s="629"/>
      <c r="FK149" s="629"/>
      <c r="FL149" s="629"/>
      <c r="FM149" s="629"/>
      <c r="FN149" s="629"/>
      <c r="FO149" s="629"/>
      <c r="FP149" s="629"/>
      <c r="FQ149" s="629"/>
      <c r="FR149" s="629"/>
      <c r="FS149" s="629"/>
      <c r="FT149" s="629"/>
      <c r="FU149" s="629"/>
      <c r="FV149" s="629"/>
      <c r="FW149" s="629"/>
      <c r="FX149" s="629"/>
      <c r="FY149" s="629"/>
      <c r="FZ149" s="629"/>
      <c r="GA149" s="629"/>
      <c r="GB149" s="629"/>
      <c r="GC149" s="629"/>
      <c r="GD149" s="629"/>
      <c r="GE149" s="629"/>
      <c r="GF149" s="629"/>
      <c r="GG149" s="629"/>
      <c r="GH149" s="629"/>
      <c r="GI149" s="629"/>
      <c r="GJ149" s="629"/>
      <c r="GK149" s="629"/>
      <c r="GL149" s="629"/>
      <c r="GM149" s="629"/>
      <c r="GN149" s="629"/>
      <c r="GO149" s="629"/>
      <c r="GP149" s="629"/>
      <c r="GQ149" s="629"/>
      <c r="GR149" s="629"/>
      <c r="GS149" s="629"/>
      <c r="GT149" s="629"/>
      <c r="GU149" s="629"/>
      <c r="GV149" s="629"/>
      <c r="GW149" s="629"/>
      <c r="GX149" s="629"/>
      <c r="GY149" s="629"/>
      <c r="GZ149" s="629"/>
      <c r="HA149" s="629"/>
      <c r="HB149" s="629"/>
      <c r="HC149" s="629"/>
      <c r="HD149" s="629"/>
      <c r="HE149" s="629"/>
      <c r="HF149" s="629"/>
      <c r="HG149" s="629"/>
      <c r="HH149" s="629"/>
      <c r="HI149" s="629"/>
      <c r="HJ149" s="629"/>
      <c r="HK149" s="629"/>
      <c r="HL149" s="629"/>
      <c r="HM149" s="629"/>
      <c r="HN149" s="629"/>
      <c r="HO149" s="629"/>
      <c r="HP149" s="629"/>
      <c r="HQ149" s="629"/>
      <c r="HR149" s="629"/>
      <c r="HS149" s="629"/>
      <c r="HT149" s="629"/>
      <c r="HU149" s="629"/>
      <c r="HV149" s="629"/>
      <c r="HW149" s="629"/>
      <c r="HX149" s="629"/>
      <c r="HY149" s="629"/>
      <c r="HZ149" s="629"/>
      <c r="IA149" s="629"/>
      <c r="IB149" s="629"/>
      <c r="IC149" s="629"/>
      <c r="ID149" s="629"/>
      <c r="IE149" s="629"/>
      <c r="IF149" s="629"/>
      <c r="IG149" s="629"/>
      <c r="IH149" s="629"/>
      <c r="II149" s="629"/>
      <c r="IJ149" s="629"/>
      <c r="IK149" s="629"/>
      <c r="IL149" s="629"/>
      <c r="IM149" s="629"/>
      <c r="IN149" s="629"/>
      <c r="IO149" s="629"/>
      <c r="IP149" s="629"/>
      <c r="IQ149" s="629"/>
      <c r="IR149" s="629"/>
      <c r="IS149" s="629"/>
      <c r="IT149" s="629"/>
      <c r="IU149" s="629"/>
      <c r="IV149" s="629"/>
      <c r="IW149" s="629"/>
      <c r="IX149" s="629"/>
      <c r="IY149" s="629"/>
      <c r="IZ149" s="629"/>
      <c r="JA149" s="629"/>
      <c r="JB149" s="629"/>
      <c r="JC149" s="629"/>
      <c r="JD149" s="629"/>
      <c r="JE149" s="629"/>
      <c r="JF149" s="629"/>
      <c r="JG149" s="629"/>
      <c r="JH149" s="629"/>
      <c r="JI149" s="629"/>
      <c r="JJ149" s="629"/>
      <c r="JK149" s="629"/>
      <c r="JL149" s="629"/>
      <c r="JM149" s="629"/>
      <c r="JN149" s="629"/>
      <c r="JO149" s="629"/>
      <c r="JP149" s="629"/>
      <c r="JQ149" s="629"/>
      <c r="JR149" s="629"/>
      <c r="JS149" s="629"/>
      <c r="JT149" s="629"/>
      <c r="JU149" s="629"/>
      <c r="JV149" s="629"/>
      <c r="JW149" s="629"/>
      <c r="JX149" s="629"/>
      <c r="JY149" s="629"/>
      <c r="JZ149" s="629"/>
      <c r="KA149" s="629"/>
      <c r="KB149" s="629"/>
      <c r="KC149" s="629"/>
      <c r="KD149" s="629"/>
      <c r="KE149" s="629"/>
      <c r="KF149" s="629"/>
      <c r="KG149" s="629"/>
      <c r="KH149" s="629"/>
      <c r="KI149" s="629"/>
      <c r="KJ149" s="629"/>
      <c r="KK149" s="629"/>
      <c r="KL149" s="629"/>
      <c r="KM149" s="629"/>
      <c r="KN149" s="629"/>
      <c r="KO149" s="629"/>
      <c r="KP149" s="629"/>
      <c r="KQ149" s="629"/>
      <c r="KR149" s="629"/>
      <c r="KS149" s="629"/>
      <c r="KT149" s="629"/>
      <c r="KU149" s="629"/>
      <c r="KV149" s="629"/>
      <c r="KW149" s="629"/>
      <c r="KX149" s="629"/>
      <c r="KY149" s="629"/>
      <c r="KZ149" s="629"/>
      <c r="LA149" s="629"/>
      <c r="LB149" s="629"/>
      <c r="LC149" s="629"/>
      <c r="LD149" s="629"/>
      <c r="LE149" s="629"/>
      <c r="LF149" s="629"/>
      <c r="LG149" s="629"/>
      <c r="LH149" s="629"/>
      <c r="LI149" s="629"/>
      <c r="LJ149" s="629"/>
      <c r="LK149" s="629"/>
      <c r="LL149" s="629"/>
      <c r="LM149" s="629"/>
      <c r="LN149" s="629"/>
      <c r="LO149" s="629"/>
      <c r="LP149" s="629"/>
      <c r="LQ149" s="629"/>
      <c r="LR149" s="629"/>
      <c r="LS149" s="629"/>
      <c r="LT149" s="629"/>
      <c r="LU149" s="629"/>
      <c r="LV149" s="629"/>
      <c r="LW149" s="629"/>
      <c r="LX149" s="629"/>
      <c r="LY149" s="629"/>
      <c r="LZ149" s="629"/>
      <c r="MA149" s="629"/>
      <c r="MB149" s="629"/>
      <c r="MC149" s="629"/>
      <c r="MD149" s="629"/>
      <c r="ME149" s="629"/>
      <c r="MF149" s="629"/>
      <c r="MG149" s="629"/>
      <c r="MH149" s="629"/>
      <c r="MI149" s="629"/>
      <c r="MJ149" s="629"/>
      <c r="MK149" s="629"/>
      <c r="ML149" s="629"/>
      <c r="MM149" s="629"/>
      <c r="MN149" s="629"/>
      <c r="MO149" s="629"/>
      <c r="MP149" s="629"/>
      <c r="MQ149" s="629"/>
      <c r="MR149" s="629"/>
      <c r="MS149" s="629"/>
      <c r="MT149" s="629"/>
      <c r="MU149" s="629"/>
      <c r="MV149" s="629"/>
      <c r="MW149" s="629"/>
      <c r="MX149" s="629"/>
      <c r="MY149" s="629"/>
      <c r="MZ149" s="629"/>
      <c r="NA149" s="629"/>
      <c r="NB149" s="629"/>
      <c r="NC149" s="629"/>
      <c r="ND149" s="629"/>
      <c r="NE149" s="629"/>
      <c r="NF149" s="629"/>
      <c r="NG149" s="629"/>
      <c r="NH149" s="629"/>
      <c r="NI149" s="629"/>
      <c r="NJ149" s="629"/>
      <c r="NK149" s="629"/>
      <c r="NL149" s="629"/>
      <c r="NM149" s="629"/>
      <c r="NN149" s="629"/>
      <c r="NO149" s="629"/>
      <c r="NP149" s="629"/>
      <c r="NQ149" s="629"/>
      <c r="NR149" s="629"/>
      <c r="NS149" s="629"/>
      <c r="NT149" s="629"/>
      <c r="NU149" s="629"/>
      <c r="NV149" s="629"/>
      <c r="NW149" s="629"/>
      <c r="NX149" s="629"/>
      <c r="NY149" s="629"/>
      <c r="NZ149" s="629"/>
      <c r="OA149" s="629"/>
      <c r="OB149" s="629"/>
      <c r="OC149" s="629"/>
      <c r="OD149" s="629"/>
      <c r="OE149" s="629"/>
      <c r="OF149" s="629"/>
      <c r="OG149" s="629"/>
      <c r="OH149" s="629"/>
      <c r="OI149" s="629"/>
      <c r="OJ149" s="629"/>
      <c r="OK149" s="629"/>
      <c r="OL149" s="629"/>
      <c r="OM149" s="629"/>
      <c r="ON149" s="629"/>
      <c r="OO149" s="629"/>
      <c r="OP149" s="629"/>
      <c r="OQ149" s="629"/>
      <c r="OR149" s="629"/>
      <c r="OS149" s="629"/>
      <c r="OT149" s="629"/>
      <c r="OU149" s="629"/>
      <c r="OV149" s="629"/>
      <c r="OW149" s="629"/>
      <c r="OX149" s="629"/>
      <c r="OY149" s="629"/>
      <c r="OZ149" s="629"/>
      <c r="PA149" s="629"/>
      <c r="PB149" s="629"/>
      <c r="PC149" s="629"/>
      <c r="PD149" s="629"/>
      <c r="PE149" s="629"/>
      <c r="PF149" s="629"/>
      <c r="PG149" s="629"/>
      <c r="PH149" s="629"/>
      <c r="PI149" s="629"/>
      <c r="PJ149" s="629"/>
      <c r="PK149" s="629"/>
      <c r="PL149" s="629"/>
      <c r="PM149" s="629"/>
      <c r="PN149" s="629"/>
      <c r="PO149" s="629"/>
      <c r="PP149" s="629"/>
      <c r="PQ149" s="629"/>
      <c r="PR149" s="629"/>
      <c r="PS149" s="629"/>
      <c r="PT149" s="629"/>
      <c r="PU149" s="629"/>
      <c r="PV149" s="629"/>
      <c r="PW149" s="629"/>
      <c r="PX149" s="629"/>
      <c r="PY149" s="629"/>
      <c r="PZ149" s="629"/>
      <c r="QA149" s="629"/>
      <c r="QB149" s="629"/>
      <c r="QC149" s="629"/>
      <c r="QD149" s="629"/>
      <c r="QE149" s="629"/>
      <c r="QF149" s="629"/>
      <c r="QG149" s="629"/>
      <c r="QH149" s="629"/>
      <c r="QI149" s="629"/>
      <c r="QJ149" s="629"/>
      <c r="QK149" s="629"/>
      <c r="QL149" s="629"/>
      <c r="QM149" s="629"/>
      <c r="QN149" s="629"/>
      <c r="QO149" s="629"/>
      <c r="QP149" s="629"/>
      <c r="QQ149" s="629"/>
      <c r="QR149" s="629"/>
      <c r="QS149" s="629"/>
      <c r="QT149" s="629"/>
      <c r="QU149" s="629"/>
      <c r="QV149" s="629"/>
      <c r="QW149" s="629"/>
      <c r="QX149" s="629"/>
      <c r="QY149" s="629"/>
      <c r="QZ149" s="629"/>
      <c r="RA149" s="629"/>
      <c r="RB149" s="629"/>
      <c r="RC149" s="629"/>
      <c r="RD149" s="629"/>
      <c r="RE149" s="629"/>
      <c r="RF149" s="629"/>
      <c r="RG149" s="629"/>
      <c r="RH149" s="629"/>
      <c r="RI149" s="629"/>
      <c r="RJ149" s="629"/>
      <c r="RK149" s="629"/>
      <c r="RL149" s="629"/>
      <c r="RM149" s="629"/>
      <c r="RN149" s="629"/>
      <c r="RO149" s="629"/>
      <c r="RP149" s="629"/>
      <c r="RQ149" s="629"/>
      <c r="RR149" s="629"/>
      <c r="RS149" s="629"/>
      <c r="RT149" s="629"/>
      <c r="RU149" s="629"/>
      <c r="RV149" s="629"/>
      <c r="RW149" s="629"/>
      <c r="RX149" s="629"/>
      <c r="RY149" s="629"/>
      <c r="RZ149" s="629"/>
      <c r="SA149" s="629"/>
      <c r="SB149" s="629"/>
      <c r="SC149" s="629"/>
      <c r="SD149" s="629"/>
      <c r="SE149" s="629"/>
      <c r="SF149" s="629"/>
      <c r="SG149" s="629"/>
      <c r="SH149" s="629"/>
      <c r="SI149" s="629"/>
      <c r="SJ149" s="629"/>
      <c r="SK149" s="629"/>
      <c r="SL149" s="629"/>
      <c r="SM149" s="629"/>
      <c r="SN149" s="629"/>
      <c r="SO149" s="629"/>
      <c r="SP149" s="629"/>
      <c r="SQ149" s="629"/>
      <c r="SR149" s="629"/>
      <c r="SS149" s="629"/>
      <c r="ST149" s="629"/>
      <c r="SU149" s="629"/>
      <c r="SV149" s="629"/>
      <c r="SW149" s="629"/>
      <c r="SX149" s="629"/>
      <c r="SY149" s="629"/>
      <c r="SZ149" s="629"/>
      <c r="TA149" s="629"/>
      <c r="TB149" s="629"/>
      <c r="TC149" s="629"/>
      <c r="TD149" s="629"/>
      <c r="TE149" s="629"/>
      <c r="TF149" s="629"/>
      <c r="TG149" s="629"/>
      <c r="TH149" s="629"/>
      <c r="TI149" s="629"/>
      <c r="TJ149" s="629"/>
      <c r="TK149" s="629"/>
      <c r="TL149" s="629"/>
      <c r="TM149" s="629"/>
      <c r="TN149" s="629"/>
      <c r="TO149" s="629"/>
      <c r="TP149" s="629"/>
      <c r="TQ149" s="629"/>
      <c r="TR149" s="629"/>
      <c r="TS149" s="629"/>
      <c r="TT149" s="629"/>
      <c r="TU149" s="629"/>
      <c r="TV149" s="629"/>
      <c r="TW149" s="629"/>
      <c r="TX149" s="629"/>
      <c r="TY149" s="629"/>
      <c r="TZ149" s="629"/>
      <c r="UA149" s="629"/>
      <c r="UB149" s="629"/>
      <c r="UC149" s="629"/>
      <c r="UD149" s="629"/>
      <c r="UE149" s="629"/>
      <c r="UF149" s="629"/>
      <c r="UG149" s="629"/>
      <c r="UH149" s="629"/>
      <c r="UI149" s="629"/>
      <c r="UJ149" s="629"/>
      <c r="UK149" s="629"/>
      <c r="UL149" s="629"/>
      <c r="UM149" s="629"/>
      <c r="UN149" s="629"/>
      <c r="UO149" s="629"/>
      <c r="UP149" s="629"/>
      <c r="UQ149" s="629"/>
      <c r="UR149" s="629"/>
      <c r="US149" s="629"/>
      <c r="UT149" s="629"/>
      <c r="UU149" s="629"/>
      <c r="UV149" s="629"/>
      <c r="UW149" s="629"/>
      <c r="UX149" s="629"/>
      <c r="UY149" s="629"/>
      <c r="UZ149" s="629"/>
      <c r="VA149" s="629"/>
      <c r="VB149" s="629"/>
      <c r="VC149" s="629"/>
      <c r="VD149" s="629"/>
      <c r="VE149" s="629"/>
      <c r="VF149" s="629"/>
      <c r="VG149" s="629"/>
      <c r="VH149" s="629"/>
      <c r="VI149" s="629"/>
      <c r="VJ149" s="629"/>
      <c r="VK149" s="629"/>
      <c r="VL149" s="629"/>
      <c r="VM149" s="629"/>
      <c r="VN149" s="629"/>
      <c r="VO149" s="629"/>
      <c r="VP149" s="629"/>
      <c r="VQ149" s="629"/>
      <c r="VR149" s="629"/>
      <c r="VS149" s="629"/>
      <c r="VT149" s="629"/>
      <c r="VU149" s="629"/>
      <c r="VV149" s="629"/>
      <c r="VW149" s="629"/>
      <c r="VX149" s="629"/>
      <c r="VY149" s="629"/>
      <c r="VZ149" s="629"/>
      <c r="WA149" s="629"/>
      <c r="WB149" s="629"/>
      <c r="WC149" s="629"/>
      <c r="WD149" s="629"/>
      <c r="WE149" s="629"/>
      <c r="WF149" s="629"/>
      <c r="WG149" s="629"/>
      <c r="WH149" s="629"/>
      <c r="WI149" s="629"/>
      <c r="WJ149" s="629"/>
      <c r="WK149" s="629"/>
      <c r="WL149" s="629"/>
      <c r="WM149" s="629"/>
      <c r="WN149" s="629"/>
      <c r="WO149" s="629"/>
      <c r="WP149" s="629"/>
      <c r="WQ149" s="629"/>
      <c r="WR149" s="629"/>
      <c r="WS149" s="629"/>
      <c r="WT149" s="629"/>
      <c r="WU149" s="629"/>
      <c r="WV149" s="629"/>
      <c r="WW149" s="629"/>
      <c r="WX149" s="629"/>
      <c r="WY149" s="629"/>
      <c r="WZ149" s="629"/>
      <c r="XA149" s="629"/>
      <c r="XB149" s="629"/>
      <c r="XC149" s="629"/>
      <c r="XD149" s="629"/>
      <c r="XE149" s="629"/>
      <c r="XF149" s="629"/>
      <c r="XG149" s="629"/>
      <c r="XH149" s="629"/>
      <c r="XI149" s="629"/>
      <c r="XJ149" s="629"/>
      <c r="XK149" s="629"/>
      <c r="XL149" s="629"/>
      <c r="XM149" s="629"/>
      <c r="XN149" s="629"/>
      <c r="XO149" s="629"/>
      <c r="XP149" s="629"/>
      <c r="XQ149" s="629"/>
      <c r="XR149" s="629"/>
      <c r="XS149" s="629"/>
      <c r="XT149" s="629"/>
      <c r="XU149" s="629"/>
      <c r="XV149" s="629"/>
      <c r="XW149" s="629"/>
      <c r="XX149" s="629"/>
      <c r="XY149" s="629"/>
      <c r="XZ149" s="629"/>
      <c r="YA149" s="629"/>
      <c r="YB149" s="629"/>
      <c r="YC149" s="629"/>
      <c r="YD149" s="629"/>
      <c r="YE149" s="629"/>
      <c r="YF149" s="629"/>
      <c r="YG149" s="629"/>
      <c r="YH149" s="629"/>
      <c r="YI149" s="629"/>
      <c r="YJ149" s="629"/>
      <c r="YK149" s="629"/>
      <c r="YL149" s="629"/>
      <c r="YM149" s="629"/>
      <c r="YN149" s="629"/>
      <c r="YO149" s="629"/>
      <c r="YP149" s="629"/>
      <c r="YQ149" s="629"/>
      <c r="YR149" s="629"/>
      <c r="YS149" s="629"/>
      <c r="YT149" s="629"/>
      <c r="YU149" s="629"/>
      <c r="YV149" s="629"/>
      <c r="YW149" s="629"/>
      <c r="YX149" s="629"/>
      <c r="YY149" s="629"/>
      <c r="YZ149" s="629"/>
      <c r="ZA149" s="629"/>
      <c r="ZB149" s="629"/>
      <c r="ZC149" s="629"/>
      <c r="ZD149" s="629"/>
      <c r="ZE149" s="629"/>
      <c r="ZF149" s="629"/>
      <c r="ZG149" s="629"/>
      <c r="ZH149" s="629"/>
      <c r="ZI149" s="629"/>
      <c r="ZJ149" s="629"/>
      <c r="ZK149" s="629"/>
      <c r="ZL149" s="629"/>
      <c r="ZM149" s="629"/>
      <c r="ZN149" s="629"/>
      <c r="ZO149" s="629"/>
      <c r="ZP149" s="629"/>
      <c r="ZQ149" s="629"/>
      <c r="ZR149" s="629"/>
      <c r="ZS149" s="629"/>
      <c r="ZT149" s="629"/>
      <c r="ZU149" s="629"/>
      <c r="ZV149" s="629"/>
      <c r="ZW149" s="629"/>
      <c r="ZX149" s="629"/>
      <c r="ZY149" s="629"/>
      <c r="ZZ149" s="629"/>
      <c r="AAA149" s="629"/>
      <c r="AAB149" s="629"/>
      <c r="AAC149" s="629"/>
      <c r="AAD149" s="629"/>
      <c r="AAE149" s="629"/>
      <c r="AAF149" s="629"/>
      <c r="AAG149" s="629"/>
      <c r="AAH149" s="629"/>
      <c r="AAI149" s="629"/>
      <c r="AAJ149" s="629"/>
      <c r="AAK149" s="629"/>
      <c r="AAL149" s="629"/>
      <c r="AAM149" s="629"/>
      <c r="AAN149" s="629"/>
      <c r="AAO149" s="629"/>
      <c r="AAP149" s="629"/>
      <c r="AAQ149" s="629"/>
      <c r="AAR149" s="629"/>
      <c r="AAS149" s="629"/>
      <c r="AAT149" s="629"/>
      <c r="AAU149" s="629"/>
      <c r="AAV149" s="629"/>
      <c r="AAW149" s="629"/>
      <c r="AAX149" s="629"/>
      <c r="AAY149" s="629"/>
      <c r="AAZ149" s="629"/>
      <c r="ABA149" s="629"/>
      <c r="ABB149" s="629"/>
      <c r="ABC149" s="629"/>
      <c r="ABD149" s="629"/>
      <c r="ABE149" s="629"/>
      <c r="ABF149" s="629"/>
      <c r="ABG149" s="629"/>
      <c r="ABH149" s="629"/>
      <c r="ABI149" s="629"/>
      <c r="ABJ149" s="629"/>
      <c r="ABK149" s="629"/>
      <c r="ABL149" s="629"/>
      <c r="ABM149" s="629"/>
      <c r="ABN149" s="629"/>
      <c r="ABO149" s="629"/>
      <c r="ABP149" s="629"/>
      <c r="ABQ149" s="629"/>
      <c r="ABR149" s="629"/>
      <c r="ABS149" s="629"/>
      <c r="ABT149" s="629"/>
      <c r="ABU149" s="629"/>
      <c r="ABV149" s="629"/>
      <c r="ABW149" s="629"/>
      <c r="ABX149" s="629"/>
      <c r="ABY149" s="629"/>
      <c r="ABZ149" s="629"/>
      <c r="ACA149" s="629"/>
      <c r="ACB149" s="629"/>
      <c r="ACC149" s="629"/>
      <c r="ACD149" s="629"/>
      <c r="ACE149" s="629"/>
      <c r="ACF149" s="629"/>
      <c r="ACG149" s="629"/>
      <c r="ACH149" s="629"/>
      <c r="ACI149" s="629"/>
      <c r="ACJ149" s="629"/>
      <c r="ACK149" s="629"/>
      <c r="ACL149" s="629"/>
      <c r="ACM149" s="629"/>
      <c r="ACN149" s="629"/>
      <c r="ACO149" s="629"/>
      <c r="ACP149" s="629"/>
      <c r="ACQ149" s="629"/>
      <c r="ACR149" s="629"/>
      <c r="ACS149" s="629"/>
      <c r="ACT149" s="629"/>
      <c r="ACU149" s="629"/>
      <c r="ACV149" s="629"/>
      <c r="ACW149" s="629"/>
      <c r="ACX149" s="629"/>
      <c r="ACY149" s="629"/>
      <c r="ACZ149" s="629"/>
      <c r="ADA149" s="629"/>
      <c r="ADB149" s="629"/>
      <c r="ADC149" s="629"/>
      <c r="ADD149" s="629"/>
      <c r="ADE149" s="629"/>
      <c r="ADF149" s="629"/>
      <c r="ADG149" s="629"/>
      <c r="ADH149" s="629"/>
      <c r="ADI149" s="629"/>
      <c r="ADJ149" s="629"/>
      <c r="ADK149" s="629"/>
      <c r="ADL149" s="629"/>
      <c r="ADM149" s="629"/>
      <c r="ADN149" s="629"/>
      <c r="ADO149" s="629"/>
      <c r="ADP149" s="629"/>
      <c r="ADQ149" s="629"/>
      <c r="ADR149" s="629"/>
      <c r="ADS149" s="629"/>
      <c r="ADT149" s="629"/>
      <c r="ADU149" s="629"/>
      <c r="ADV149" s="629"/>
      <c r="ADW149" s="629"/>
      <c r="ADX149" s="629"/>
      <c r="ADY149" s="629"/>
      <c r="ADZ149" s="629"/>
      <c r="AEA149" s="629"/>
      <c r="AEB149" s="629"/>
      <c r="AEC149" s="629"/>
      <c r="AED149" s="629"/>
      <c r="AEE149" s="629"/>
      <c r="AEF149" s="629"/>
      <c r="AEG149" s="629"/>
      <c r="AEH149" s="629"/>
      <c r="AEI149" s="629"/>
      <c r="AEJ149" s="629"/>
      <c r="AEK149" s="629"/>
      <c r="AEL149" s="629"/>
      <c r="AEM149" s="629"/>
      <c r="AEN149" s="629"/>
      <c r="AEO149" s="629"/>
      <c r="AEP149" s="629"/>
      <c r="AEQ149" s="629"/>
      <c r="AER149" s="629"/>
      <c r="AES149" s="629"/>
      <c r="AET149" s="629"/>
      <c r="AEU149" s="629"/>
      <c r="AEV149" s="629"/>
      <c r="AEW149" s="629"/>
      <c r="AEX149" s="629"/>
      <c r="AEY149" s="629"/>
      <c r="AEZ149" s="629"/>
      <c r="AFA149" s="629"/>
      <c r="AFB149" s="629"/>
      <c r="AFC149" s="629"/>
      <c r="AFD149" s="629"/>
      <c r="AFE149" s="629"/>
      <c r="AFF149" s="629"/>
      <c r="AFG149" s="629"/>
      <c r="AFH149" s="629"/>
      <c r="AFI149" s="629"/>
      <c r="AFJ149" s="629"/>
      <c r="AFK149" s="629"/>
      <c r="AFL149" s="629"/>
      <c r="AFM149" s="629"/>
      <c r="AFN149" s="629"/>
      <c r="AFO149" s="629"/>
      <c r="AFP149" s="629"/>
      <c r="AFQ149" s="629"/>
      <c r="AFR149" s="629"/>
      <c r="AFS149" s="629"/>
      <c r="AFT149" s="629"/>
      <c r="AFU149" s="629"/>
      <c r="AFV149" s="629"/>
      <c r="AFW149" s="629"/>
      <c r="AFX149" s="629"/>
      <c r="AFY149" s="629"/>
      <c r="AFZ149" s="629"/>
      <c r="AGA149" s="629"/>
      <c r="AGB149" s="629"/>
      <c r="AGC149" s="629"/>
      <c r="AGD149" s="629"/>
      <c r="AGE149" s="629"/>
      <c r="AGF149" s="629"/>
      <c r="AGG149" s="629"/>
      <c r="AGH149" s="629"/>
      <c r="AGI149" s="629"/>
      <c r="AGJ149" s="629"/>
      <c r="AGK149" s="629"/>
      <c r="AGL149" s="629"/>
      <c r="AGM149" s="629"/>
      <c r="AGN149" s="629"/>
      <c r="AGO149" s="629"/>
      <c r="AGP149" s="629"/>
      <c r="AGQ149" s="629"/>
      <c r="AGR149" s="629"/>
      <c r="AGS149" s="629"/>
      <c r="AGT149" s="629"/>
      <c r="AGU149" s="629"/>
      <c r="AGV149" s="629"/>
      <c r="AGW149" s="629"/>
      <c r="AGX149" s="629"/>
      <c r="AGY149" s="629"/>
      <c r="AGZ149" s="629"/>
      <c r="AHA149" s="629"/>
      <c r="AHB149" s="629"/>
      <c r="AHC149" s="629"/>
      <c r="AHD149" s="629"/>
      <c r="AHE149" s="629"/>
      <c r="AHF149" s="629"/>
      <c r="AHG149" s="629"/>
      <c r="AHH149" s="629"/>
      <c r="AHI149" s="629"/>
      <c r="AHJ149" s="629"/>
      <c r="AHK149" s="629"/>
      <c r="AHL149" s="629"/>
      <c r="AHM149" s="629"/>
      <c r="AHN149" s="629"/>
      <c r="AHO149" s="629"/>
      <c r="AHP149" s="629"/>
      <c r="AHQ149" s="629"/>
      <c r="AHR149" s="629"/>
      <c r="AHS149" s="629"/>
      <c r="AHT149" s="629"/>
      <c r="AHU149" s="629"/>
      <c r="AHV149" s="629"/>
      <c r="AHW149" s="629"/>
      <c r="AHX149" s="629"/>
      <c r="AHY149" s="629"/>
      <c r="AHZ149" s="629"/>
      <c r="AIA149" s="629"/>
      <c r="AIB149" s="629"/>
      <c r="AIC149" s="629"/>
      <c r="AID149" s="629"/>
      <c r="AIE149" s="629"/>
      <c r="AIF149" s="629"/>
      <c r="AIG149" s="629"/>
      <c r="AIH149" s="629"/>
      <c r="AII149" s="629"/>
    </row>
    <row r="150" spans="1:919" s="562" customFormat="1" ht="31.75" customHeight="1" x14ac:dyDescent="0.75">
      <c r="A150" s="2022"/>
      <c r="B150" s="2024"/>
      <c r="C150" s="550" t="s">
        <v>308</v>
      </c>
      <c r="D150" s="560" t="s">
        <v>366</v>
      </c>
      <c r="E150" s="560" t="s">
        <v>23</v>
      </c>
      <c r="F150" s="560" t="s">
        <v>6</v>
      </c>
      <c r="G150" s="568">
        <f t="array" ref="G150">INDEX('Salary . staff rates'!$A$6:$C$28,MATCH(1,('Salary . staff rates'!$A$6:$A$28=MNO!E150)*('Salary . staff rates'!$B$6:$B$28=MNO!F150),0),3)</f>
        <v>65000</v>
      </c>
      <c r="H150" s="552">
        <f t="shared" si="249"/>
        <v>456.14035087719299</v>
      </c>
      <c r="I150" s="768" t="s">
        <v>0</v>
      </c>
      <c r="J150" s="769" t="s">
        <v>0</v>
      </c>
      <c r="K150" s="558">
        <v>2</v>
      </c>
      <c r="L150" s="755">
        <f>IF('Control panel'!$B$12="Included",IF(K150="N/A","",H150*K150),0)</f>
        <v>912.28070175438597</v>
      </c>
      <c r="M150" s="770" t="s">
        <v>31</v>
      </c>
      <c r="N150" s="757">
        <f>IF('Control panel'!$B$12="Included",IF(M150="Yes",L150*'Salary . staff rates'!$C$34,0),0)</f>
        <v>0</v>
      </c>
      <c r="O150" s="771" t="s">
        <v>416</v>
      </c>
      <c r="P150" s="1849">
        <v>1</v>
      </c>
      <c r="Q150" s="1849">
        <v>1</v>
      </c>
      <c r="R150" s="561"/>
      <c r="S150" s="563">
        <v>1</v>
      </c>
      <c r="T150" s="563">
        <f>S150</f>
        <v>1</v>
      </c>
      <c r="U150" s="563">
        <f>S150</f>
        <v>1</v>
      </c>
      <c r="W150" s="555">
        <v>1</v>
      </c>
      <c r="Y150" s="1012">
        <f t="shared" si="250"/>
        <v>912.28070175438597</v>
      </c>
      <c r="Z150" s="1012">
        <f t="shared" si="251"/>
        <v>0</v>
      </c>
      <c r="AB150" s="1012">
        <f t="shared" si="252"/>
        <v>912.28070175438597</v>
      </c>
      <c r="AC150" s="1012">
        <f t="shared" si="253"/>
        <v>0</v>
      </c>
      <c r="AD150" s="1839"/>
      <c r="AE150" s="1012">
        <f t="shared" si="254"/>
        <v>912.28070175438597</v>
      </c>
      <c r="AF150" s="1012">
        <f t="shared" si="255"/>
        <v>0</v>
      </c>
      <c r="AH150" s="1012">
        <f t="shared" si="256"/>
        <v>912.28070175438597</v>
      </c>
      <c r="AI150" s="1012">
        <f t="shared" si="257"/>
        <v>0</v>
      </c>
      <c r="AJ150" s="1839"/>
      <c r="AK150" s="498"/>
      <c r="AL150" s="548"/>
      <c r="AN150" s="1012">
        <f t="shared" si="258"/>
        <v>0</v>
      </c>
      <c r="AO150" s="1012">
        <f t="shared" si="259"/>
        <v>0</v>
      </c>
      <c r="AP150" s="564"/>
      <c r="AQ150" s="1012">
        <f t="shared" si="260"/>
        <v>0</v>
      </c>
      <c r="AR150" s="1012">
        <f t="shared" si="261"/>
        <v>0</v>
      </c>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29"/>
      <c r="BW150" s="629"/>
      <c r="BX150" s="629"/>
      <c r="BY150" s="629"/>
      <c r="BZ150" s="629"/>
      <c r="CA150" s="629"/>
      <c r="CB150" s="629"/>
      <c r="CC150" s="629"/>
      <c r="CD150" s="629"/>
      <c r="CE150" s="629"/>
      <c r="CF150" s="629"/>
      <c r="CG150" s="629"/>
      <c r="CH150" s="629"/>
      <c r="CI150" s="629"/>
      <c r="CJ150" s="629"/>
      <c r="CK150" s="629"/>
      <c r="CL150" s="629"/>
      <c r="CM150" s="629"/>
      <c r="CN150" s="629"/>
      <c r="CO150" s="629"/>
      <c r="CP150" s="629"/>
      <c r="CQ150" s="629"/>
      <c r="CR150" s="629"/>
      <c r="CS150" s="629"/>
      <c r="CT150" s="629"/>
      <c r="CU150" s="629"/>
      <c r="CV150" s="629"/>
      <c r="CW150" s="629"/>
      <c r="CX150" s="629"/>
      <c r="CY150" s="629"/>
      <c r="CZ150" s="629"/>
      <c r="DA150" s="629"/>
      <c r="DB150" s="629"/>
      <c r="DC150" s="629"/>
      <c r="DD150" s="629"/>
      <c r="DE150" s="629"/>
      <c r="DF150" s="629"/>
      <c r="DG150" s="629"/>
      <c r="DH150" s="629"/>
      <c r="DI150" s="629"/>
      <c r="DJ150" s="629"/>
      <c r="DK150" s="629"/>
      <c r="DL150" s="629"/>
      <c r="DM150" s="629"/>
      <c r="DN150" s="629"/>
      <c r="DO150" s="629"/>
      <c r="DP150" s="629"/>
      <c r="DQ150" s="629"/>
      <c r="DR150" s="629"/>
      <c r="DS150" s="629"/>
      <c r="DT150" s="629"/>
      <c r="DU150" s="629"/>
      <c r="DV150" s="629"/>
      <c r="DW150" s="629"/>
      <c r="DX150" s="629"/>
      <c r="DY150" s="629"/>
      <c r="DZ150" s="629"/>
      <c r="EA150" s="629"/>
      <c r="EB150" s="629"/>
      <c r="EC150" s="629"/>
      <c r="ED150" s="629"/>
      <c r="EE150" s="629"/>
      <c r="EF150" s="629"/>
      <c r="EG150" s="629"/>
      <c r="EH150" s="629"/>
      <c r="EI150" s="629"/>
      <c r="EJ150" s="629"/>
      <c r="EK150" s="629"/>
      <c r="EL150" s="629"/>
      <c r="EM150" s="629"/>
      <c r="EN150" s="629"/>
      <c r="EO150" s="629"/>
      <c r="EP150" s="629"/>
      <c r="EQ150" s="629"/>
      <c r="ER150" s="629"/>
      <c r="ES150" s="629"/>
      <c r="ET150" s="629"/>
      <c r="EU150" s="629"/>
      <c r="EV150" s="629"/>
      <c r="EW150" s="629"/>
      <c r="EX150" s="629"/>
      <c r="EY150" s="629"/>
      <c r="EZ150" s="629"/>
      <c r="FA150" s="629"/>
      <c r="FB150" s="629"/>
      <c r="FC150" s="629"/>
      <c r="FD150" s="629"/>
      <c r="FE150" s="629"/>
      <c r="FF150" s="629"/>
      <c r="FG150" s="629"/>
      <c r="FH150" s="629"/>
      <c r="FI150" s="629"/>
      <c r="FJ150" s="629"/>
      <c r="FK150" s="629"/>
      <c r="FL150" s="629"/>
      <c r="FM150" s="629"/>
      <c r="FN150" s="629"/>
      <c r="FO150" s="629"/>
      <c r="FP150" s="629"/>
      <c r="FQ150" s="629"/>
      <c r="FR150" s="629"/>
      <c r="FS150" s="629"/>
      <c r="FT150" s="629"/>
      <c r="FU150" s="629"/>
      <c r="FV150" s="629"/>
      <c r="FW150" s="629"/>
      <c r="FX150" s="629"/>
      <c r="FY150" s="629"/>
      <c r="FZ150" s="629"/>
      <c r="GA150" s="629"/>
      <c r="GB150" s="629"/>
      <c r="GC150" s="629"/>
      <c r="GD150" s="629"/>
      <c r="GE150" s="629"/>
      <c r="GF150" s="629"/>
      <c r="GG150" s="629"/>
      <c r="GH150" s="629"/>
      <c r="GI150" s="629"/>
      <c r="GJ150" s="629"/>
      <c r="GK150" s="629"/>
      <c r="GL150" s="629"/>
      <c r="GM150" s="629"/>
      <c r="GN150" s="629"/>
      <c r="GO150" s="629"/>
      <c r="GP150" s="629"/>
      <c r="GQ150" s="629"/>
      <c r="GR150" s="629"/>
      <c r="GS150" s="629"/>
      <c r="GT150" s="629"/>
      <c r="GU150" s="629"/>
      <c r="GV150" s="629"/>
      <c r="GW150" s="629"/>
      <c r="GX150" s="629"/>
      <c r="GY150" s="629"/>
      <c r="GZ150" s="629"/>
      <c r="HA150" s="629"/>
      <c r="HB150" s="629"/>
      <c r="HC150" s="629"/>
      <c r="HD150" s="629"/>
      <c r="HE150" s="629"/>
      <c r="HF150" s="629"/>
      <c r="HG150" s="629"/>
      <c r="HH150" s="629"/>
      <c r="HI150" s="629"/>
      <c r="HJ150" s="629"/>
      <c r="HK150" s="629"/>
      <c r="HL150" s="629"/>
      <c r="HM150" s="629"/>
      <c r="HN150" s="629"/>
      <c r="HO150" s="629"/>
      <c r="HP150" s="629"/>
      <c r="HQ150" s="629"/>
      <c r="HR150" s="629"/>
      <c r="HS150" s="629"/>
      <c r="HT150" s="629"/>
      <c r="HU150" s="629"/>
      <c r="HV150" s="629"/>
      <c r="HW150" s="629"/>
      <c r="HX150" s="629"/>
      <c r="HY150" s="629"/>
      <c r="HZ150" s="629"/>
      <c r="IA150" s="629"/>
      <c r="IB150" s="629"/>
      <c r="IC150" s="629"/>
      <c r="ID150" s="629"/>
      <c r="IE150" s="629"/>
      <c r="IF150" s="629"/>
      <c r="IG150" s="629"/>
      <c r="IH150" s="629"/>
      <c r="II150" s="629"/>
      <c r="IJ150" s="629"/>
      <c r="IK150" s="629"/>
      <c r="IL150" s="629"/>
      <c r="IM150" s="629"/>
      <c r="IN150" s="629"/>
      <c r="IO150" s="629"/>
      <c r="IP150" s="629"/>
      <c r="IQ150" s="629"/>
      <c r="IR150" s="629"/>
      <c r="IS150" s="629"/>
      <c r="IT150" s="629"/>
      <c r="IU150" s="629"/>
      <c r="IV150" s="629"/>
      <c r="IW150" s="629"/>
      <c r="IX150" s="629"/>
      <c r="IY150" s="629"/>
      <c r="IZ150" s="629"/>
      <c r="JA150" s="629"/>
      <c r="JB150" s="629"/>
      <c r="JC150" s="629"/>
      <c r="JD150" s="629"/>
      <c r="JE150" s="629"/>
      <c r="JF150" s="629"/>
      <c r="JG150" s="629"/>
      <c r="JH150" s="629"/>
      <c r="JI150" s="629"/>
      <c r="JJ150" s="629"/>
      <c r="JK150" s="629"/>
      <c r="JL150" s="629"/>
      <c r="JM150" s="629"/>
      <c r="JN150" s="629"/>
      <c r="JO150" s="629"/>
      <c r="JP150" s="629"/>
      <c r="JQ150" s="629"/>
      <c r="JR150" s="629"/>
      <c r="JS150" s="629"/>
      <c r="JT150" s="629"/>
      <c r="JU150" s="629"/>
      <c r="JV150" s="629"/>
      <c r="JW150" s="629"/>
      <c r="JX150" s="629"/>
      <c r="JY150" s="629"/>
      <c r="JZ150" s="629"/>
      <c r="KA150" s="629"/>
      <c r="KB150" s="629"/>
      <c r="KC150" s="629"/>
      <c r="KD150" s="629"/>
      <c r="KE150" s="629"/>
      <c r="KF150" s="629"/>
      <c r="KG150" s="629"/>
      <c r="KH150" s="629"/>
      <c r="KI150" s="629"/>
      <c r="KJ150" s="629"/>
      <c r="KK150" s="629"/>
      <c r="KL150" s="629"/>
      <c r="KM150" s="629"/>
      <c r="KN150" s="629"/>
      <c r="KO150" s="629"/>
      <c r="KP150" s="629"/>
      <c r="KQ150" s="629"/>
      <c r="KR150" s="629"/>
      <c r="KS150" s="629"/>
      <c r="KT150" s="629"/>
      <c r="KU150" s="629"/>
      <c r="KV150" s="629"/>
      <c r="KW150" s="629"/>
      <c r="KX150" s="629"/>
      <c r="KY150" s="629"/>
      <c r="KZ150" s="629"/>
      <c r="LA150" s="629"/>
      <c r="LB150" s="629"/>
      <c r="LC150" s="629"/>
      <c r="LD150" s="629"/>
      <c r="LE150" s="629"/>
      <c r="LF150" s="629"/>
      <c r="LG150" s="629"/>
      <c r="LH150" s="629"/>
      <c r="LI150" s="629"/>
      <c r="LJ150" s="629"/>
      <c r="LK150" s="629"/>
      <c r="LL150" s="629"/>
      <c r="LM150" s="629"/>
      <c r="LN150" s="629"/>
      <c r="LO150" s="629"/>
      <c r="LP150" s="629"/>
      <c r="LQ150" s="629"/>
      <c r="LR150" s="629"/>
      <c r="LS150" s="629"/>
      <c r="LT150" s="629"/>
      <c r="LU150" s="629"/>
      <c r="LV150" s="629"/>
      <c r="LW150" s="629"/>
      <c r="LX150" s="629"/>
      <c r="LY150" s="629"/>
      <c r="LZ150" s="629"/>
      <c r="MA150" s="629"/>
      <c r="MB150" s="629"/>
      <c r="MC150" s="629"/>
      <c r="MD150" s="629"/>
      <c r="ME150" s="629"/>
      <c r="MF150" s="629"/>
      <c r="MG150" s="629"/>
      <c r="MH150" s="629"/>
      <c r="MI150" s="629"/>
      <c r="MJ150" s="629"/>
      <c r="MK150" s="629"/>
      <c r="ML150" s="629"/>
      <c r="MM150" s="629"/>
      <c r="MN150" s="629"/>
      <c r="MO150" s="629"/>
      <c r="MP150" s="629"/>
      <c r="MQ150" s="629"/>
      <c r="MR150" s="629"/>
      <c r="MS150" s="629"/>
      <c r="MT150" s="629"/>
      <c r="MU150" s="629"/>
      <c r="MV150" s="629"/>
      <c r="MW150" s="629"/>
      <c r="MX150" s="629"/>
      <c r="MY150" s="629"/>
      <c r="MZ150" s="629"/>
      <c r="NA150" s="629"/>
      <c r="NB150" s="629"/>
      <c r="NC150" s="629"/>
      <c r="ND150" s="629"/>
      <c r="NE150" s="629"/>
      <c r="NF150" s="629"/>
      <c r="NG150" s="629"/>
      <c r="NH150" s="629"/>
      <c r="NI150" s="629"/>
      <c r="NJ150" s="629"/>
      <c r="NK150" s="629"/>
      <c r="NL150" s="629"/>
      <c r="NM150" s="629"/>
      <c r="NN150" s="629"/>
      <c r="NO150" s="629"/>
      <c r="NP150" s="629"/>
      <c r="NQ150" s="629"/>
      <c r="NR150" s="629"/>
      <c r="NS150" s="629"/>
      <c r="NT150" s="629"/>
      <c r="NU150" s="629"/>
      <c r="NV150" s="629"/>
      <c r="NW150" s="629"/>
      <c r="NX150" s="629"/>
      <c r="NY150" s="629"/>
      <c r="NZ150" s="629"/>
      <c r="OA150" s="629"/>
      <c r="OB150" s="629"/>
      <c r="OC150" s="629"/>
      <c r="OD150" s="629"/>
      <c r="OE150" s="629"/>
      <c r="OF150" s="629"/>
      <c r="OG150" s="629"/>
      <c r="OH150" s="629"/>
      <c r="OI150" s="629"/>
      <c r="OJ150" s="629"/>
      <c r="OK150" s="629"/>
      <c r="OL150" s="629"/>
      <c r="OM150" s="629"/>
      <c r="ON150" s="629"/>
      <c r="OO150" s="629"/>
      <c r="OP150" s="629"/>
      <c r="OQ150" s="629"/>
      <c r="OR150" s="629"/>
      <c r="OS150" s="629"/>
      <c r="OT150" s="629"/>
      <c r="OU150" s="629"/>
      <c r="OV150" s="629"/>
      <c r="OW150" s="629"/>
      <c r="OX150" s="629"/>
      <c r="OY150" s="629"/>
      <c r="OZ150" s="629"/>
      <c r="PA150" s="629"/>
      <c r="PB150" s="629"/>
      <c r="PC150" s="629"/>
      <c r="PD150" s="629"/>
      <c r="PE150" s="629"/>
      <c r="PF150" s="629"/>
      <c r="PG150" s="629"/>
      <c r="PH150" s="629"/>
      <c r="PI150" s="629"/>
      <c r="PJ150" s="629"/>
      <c r="PK150" s="629"/>
      <c r="PL150" s="629"/>
      <c r="PM150" s="629"/>
      <c r="PN150" s="629"/>
      <c r="PO150" s="629"/>
      <c r="PP150" s="629"/>
      <c r="PQ150" s="629"/>
      <c r="PR150" s="629"/>
      <c r="PS150" s="629"/>
      <c r="PT150" s="629"/>
      <c r="PU150" s="629"/>
      <c r="PV150" s="629"/>
      <c r="PW150" s="629"/>
      <c r="PX150" s="629"/>
      <c r="PY150" s="629"/>
      <c r="PZ150" s="629"/>
      <c r="QA150" s="629"/>
      <c r="QB150" s="629"/>
      <c r="QC150" s="629"/>
      <c r="QD150" s="629"/>
      <c r="QE150" s="629"/>
      <c r="QF150" s="629"/>
      <c r="QG150" s="629"/>
      <c r="QH150" s="629"/>
      <c r="QI150" s="629"/>
      <c r="QJ150" s="629"/>
      <c r="QK150" s="629"/>
      <c r="QL150" s="629"/>
      <c r="QM150" s="629"/>
      <c r="QN150" s="629"/>
      <c r="QO150" s="629"/>
      <c r="QP150" s="629"/>
      <c r="QQ150" s="629"/>
      <c r="QR150" s="629"/>
      <c r="QS150" s="629"/>
      <c r="QT150" s="629"/>
      <c r="QU150" s="629"/>
      <c r="QV150" s="629"/>
      <c r="QW150" s="629"/>
      <c r="QX150" s="629"/>
      <c r="QY150" s="629"/>
      <c r="QZ150" s="629"/>
      <c r="RA150" s="629"/>
      <c r="RB150" s="629"/>
      <c r="RC150" s="629"/>
      <c r="RD150" s="629"/>
      <c r="RE150" s="629"/>
      <c r="RF150" s="629"/>
      <c r="RG150" s="629"/>
      <c r="RH150" s="629"/>
      <c r="RI150" s="629"/>
      <c r="RJ150" s="629"/>
      <c r="RK150" s="629"/>
      <c r="RL150" s="629"/>
      <c r="RM150" s="629"/>
      <c r="RN150" s="629"/>
      <c r="RO150" s="629"/>
      <c r="RP150" s="629"/>
      <c r="RQ150" s="629"/>
      <c r="RR150" s="629"/>
      <c r="RS150" s="629"/>
      <c r="RT150" s="629"/>
      <c r="RU150" s="629"/>
      <c r="RV150" s="629"/>
      <c r="RW150" s="629"/>
      <c r="RX150" s="629"/>
      <c r="RY150" s="629"/>
      <c r="RZ150" s="629"/>
      <c r="SA150" s="629"/>
      <c r="SB150" s="629"/>
      <c r="SC150" s="629"/>
      <c r="SD150" s="629"/>
      <c r="SE150" s="629"/>
      <c r="SF150" s="629"/>
      <c r="SG150" s="629"/>
      <c r="SH150" s="629"/>
      <c r="SI150" s="629"/>
      <c r="SJ150" s="629"/>
      <c r="SK150" s="629"/>
      <c r="SL150" s="629"/>
      <c r="SM150" s="629"/>
      <c r="SN150" s="629"/>
      <c r="SO150" s="629"/>
      <c r="SP150" s="629"/>
      <c r="SQ150" s="629"/>
      <c r="SR150" s="629"/>
      <c r="SS150" s="629"/>
      <c r="ST150" s="629"/>
      <c r="SU150" s="629"/>
      <c r="SV150" s="629"/>
      <c r="SW150" s="629"/>
      <c r="SX150" s="629"/>
      <c r="SY150" s="629"/>
      <c r="SZ150" s="629"/>
      <c r="TA150" s="629"/>
      <c r="TB150" s="629"/>
      <c r="TC150" s="629"/>
      <c r="TD150" s="629"/>
      <c r="TE150" s="629"/>
      <c r="TF150" s="629"/>
      <c r="TG150" s="629"/>
      <c r="TH150" s="629"/>
      <c r="TI150" s="629"/>
      <c r="TJ150" s="629"/>
      <c r="TK150" s="629"/>
      <c r="TL150" s="629"/>
      <c r="TM150" s="629"/>
      <c r="TN150" s="629"/>
      <c r="TO150" s="629"/>
      <c r="TP150" s="629"/>
      <c r="TQ150" s="629"/>
      <c r="TR150" s="629"/>
      <c r="TS150" s="629"/>
      <c r="TT150" s="629"/>
      <c r="TU150" s="629"/>
      <c r="TV150" s="629"/>
      <c r="TW150" s="629"/>
      <c r="TX150" s="629"/>
      <c r="TY150" s="629"/>
      <c r="TZ150" s="629"/>
      <c r="UA150" s="629"/>
      <c r="UB150" s="629"/>
      <c r="UC150" s="629"/>
      <c r="UD150" s="629"/>
      <c r="UE150" s="629"/>
      <c r="UF150" s="629"/>
      <c r="UG150" s="629"/>
      <c r="UH150" s="629"/>
      <c r="UI150" s="629"/>
      <c r="UJ150" s="629"/>
      <c r="UK150" s="629"/>
      <c r="UL150" s="629"/>
      <c r="UM150" s="629"/>
      <c r="UN150" s="629"/>
      <c r="UO150" s="629"/>
      <c r="UP150" s="629"/>
      <c r="UQ150" s="629"/>
      <c r="UR150" s="629"/>
      <c r="US150" s="629"/>
      <c r="UT150" s="629"/>
      <c r="UU150" s="629"/>
      <c r="UV150" s="629"/>
      <c r="UW150" s="629"/>
      <c r="UX150" s="629"/>
      <c r="UY150" s="629"/>
      <c r="UZ150" s="629"/>
      <c r="VA150" s="629"/>
      <c r="VB150" s="629"/>
      <c r="VC150" s="629"/>
      <c r="VD150" s="629"/>
      <c r="VE150" s="629"/>
      <c r="VF150" s="629"/>
      <c r="VG150" s="629"/>
      <c r="VH150" s="629"/>
      <c r="VI150" s="629"/>
      <c r="VJ150" s="629"/>
      <c r="VK150" s="629"/>
      <c r="VL150" s="629"/>
      <c r="VM150" s="629"/>
      <c r="VN150" s="629"/>
      <c r="VO150" s="629"/>
      <c r="VP150" s="629"/>
      <c r="VQ150" s="629"/>
      <c r="VR150" s="629"/>
      <c r="VS150" s="629"/>
      <c r="VT150" s="629"/>
      <c r="VU150" s="629"/>
      <c r="VV150" s="629"/>
      <c r="VW150" s="629"/>
      <c r="VX150" s="629"/>
      <c r="VY150" s="629"/>
      <c r="VZ150" s="629"/>
      <c r="WA150" s="629"/>
      <c r="WB150" s="629"/>
      <c r="WC150" s="629"/>
      <c r="WD150" s="629"/>
      <c r="WE150" s="629"/>
      <c r="WF150" s="629"/>
      <c r="WG150" s="629"/>
      <c r="WH150" s="629"/>
      <c r="WI150" s="629"/>
      <c r="WJ150" s="629"/>
      <c r="WK150" s="629"/>
      <c r="WL150" s="629"/>
      <c r="WM150" s="629"/>
      <c r="WN150" s="629"/>
      <c r="WO150" s="629"/>
      <c r="WP150" s="629"/>
      <c r="WQ150" s="629"/>
      <c r="WR150" s="629"/>
      <c r="WS150" s="629"/>
      <c r="WT150" s="629"/>
      <c r="WU150" s="629"/>
      <c r="WV150" s="629"/>
      <c r="WW150" s="629"/>
      <c r="WX150" s="629"/>
      <c r="WY150" s="629"/>
      <c r="WZ150" s="629"/>
      <c r="XA150" s="629"/>
      <c r="XB150" s="629"/>
      <c r="XC150" s="629"/>
      <c r="XD150" s="629"/>
      <c r="XE150" s="629"/>
      <c r="XF150" s="629"/>
      <c r="XG150" s="629"/>
      <c r="XH150" s="629"/>
      <c r="XI150" s="629"/>
      <c r="XJ150" s="629"/>
      <c r="XK150" s="629"/>
      <c r="XL150" s="629"/>
      <c r="XM150" s="629"/>
      <c r="XN150" s="629"/>
      <c r="XO150" s="629"/>
      <c r="XP150" s="629"/>
      <c r="XQ150" s="629"/>
      <c r="XR150" s="629"/>
      <c r="XS150" s="629"/>
      <c r="XT150" s="629"/>
      <c r="XU150" s="629"/>
      <c r="XV150" s="629"/>
      <c r="XW150" s="629"/>
      <c r="XX150" s="629"/>
      <c r="XY150" s="629"/>
      <c r="XZ150" s="629"/>
      <c r="YA150" s="629"/>
      <c r="YB150" s="629"/>
      <c r="YC150" s="629"/>
      <c r="YD150" s="629"/>
      <c r="YE150" s="629"/>
      <c r="YF150" s="629"/>
      <c r="YG150" s="629"/>
      <c r="YH150" s="629"/>
      <c r="YI150" s="629"/>
      <c r="YJ150" s="629"/>
      <c r="YK150" s="629"/>
      <c r="YL150" s="629"/>
      <c r="YM150" s="629"/>
      <c r="YN150" s="629"/>
      <c r="YO150" s="629"/>
      <c r="YP150" s="629"/>
      <c r="YQ150" s="629"/>
      <c r="YR150" s="629"/>
      <c r="YS150" s="629"/>
      <c r="YT150" s="629"/>
      <c r="YU150" s="629"/>
      <c r="YV150" s="629"/>
      <c r="YW150" s="629"/>
      <c r="YX150" s="629"/>
      <c r="YY150" s="629"/>
      <c r="YZ150" s="629"/>
      <c r="ZA150" s="629"/>
      <c r="ZB150" s="629"/>
      <c r="ZC150" s="629"/>
      <c r="ZD150" s="629"/>
      <c r="ZE150" s="629"/>
      <c r="ZF150" s="629"/>
      <c r="ZG150" s="629"/>
      <c r="ZH150" s="629"/>
      <c r="ZI150" s="629"/>
      <c r="ZJ150" s="629"/>
      <c r="ZK150" s="629"/>
      <c r="ZL150" s="629"/>
      <c r="ZM150" s="629"/>
      <c r="ZN150" s="629"/>
      <c r="ZO150" s="629"/>
      <c r="ZP150" s="629"/>
      <c r="ZQ150" s="629"/>
      <c r="ZR150" s="629"/>
      <c r="ZS150" s="629"/>
      <c r="ZT150" s="629"/>
      <c r="ZU150" s="629"/>
      <c r="ZV150" s="629"/>
      <c r="ZW150" s="629"/>
      <c r="ZX150" s="629"/>
      <c r="ZY150" s="629"/>
      <c r="ZZ150" s="629"/>
      <c r="AAA150" s="629"/>
      <c r="AAB150" s="629"/>
      <c r="AAC150" s="629"/>
      <c r="AAD150" s="629"/>
      <c r="AAE150" s="629"/>
      <c r="AAF150" s="629"/>
      <c r="AAG150" s="629"/>
      <c r="AAH150" s="629"/>
      <c r="AAI150" s="629"/>
      <c r="AAJ150" s="629"/>
      <c r="AAK150" s="629"/>
      <c r="AAL150" s="629"/>
      <c r="AAM150" s="629"/>
      <c r="AAN150" s="629"/>
      <c r="AAO150" s="629"/>
      <c r="AAP150" s="629"/>
      <c r="AAQ150" s="629"/>
      <c r="AAR150" s="629"/>
      <c r="AAS150" s="629"/>
      <c r="AAT150" s="629"/>
      <c r="AAU150" s="629"/>
      <c r="AAV150" s="629"/>
      <c r="AAW150" s="629"/>
      <c r="AAX150" s="629"/>
      <c r="AAY150" s="629"/>
      <c r="AAZ150" s="629"/>
      <c r="ABA150" s="629"/>
      <c r="ABB150" s="629"/>
      <c r="ABC150" s="629"/>
      <c r="ABD150" s="629"/>
      <c r="ABE150" s="629"/>
      <c r="ABF150" s="629"/>
      <c r="ABG150" s="629"/>
      <c r="ABH150" s="629"/>
      <c r="ABI150" s="629"/>
      <c r="ABJ150" s="629"/>
      <c r="ABK150" s="629"/>
      <c r="ABL150" s="629"/>
      <c r="ABM150" s="629"/>
      <c r="ABN150" s="629"/>
      <c r="ABO150" s="629"/>
      <c r="ABP150" s="629"/>
      <c r="ABQ150" s="629"/>
      <c r="ABR150" s="629"/>
      <c r="ABS150" s="629"/>
      <c r="ABT150" s="629"/>
      <c r="ABU150" s="629"/>
      <c r="ABV150" s="629"/>
      <c r="ABW150" s="629"/>
      <c r="ABX150" s="629"/>
      <c r="ABY150" s="629"/>
      <c r="ABZ150" s="629"/>
      <c r="ACA150" s="629"/>
      <c r="ACB150" s="629"/>
      <c r="ACC150" s="629"/>
      <c r="ACD150" s="629"/>
      <c r="ACE150" s="629"/>
      <c r="ACF150" s="629"/>
      <c r="ACG150" s="629"/>
      <c r="ACH150" s="629"/>
      <c r="ACI150" s="629"/>
      <c r="ACJ150" s="629"/>
      <c r="ACK150" s="629"/>
      <c r="ACL150" s="629"/>
      <c r="ACM150" s="629"/>
      <c r="ACN150" s="629"/>
      <c r="ACO150" s="629"/>
      <c r="ACP150" s="629"/>
      <c r="ACQ150" s="629"/>
      <c r="ACR150" s="629"/>
      <c r="ACS150" s="629"/>
      <c r="ACT150" s="629"/>
      <c r="ACU150" s="629"/>
      <c r="ACV150" s="629"/>
      <c r="ACW150" s="629"/>
      <c r="ACX150" s="629"/>
      <c r="ACY150" s="629"/>
      <c r="ACZ150" s="629"/>
      <c r="ADA150" s="629"/>
      <c r="ADB150" s="629"/>
      <c r="ADC150" s="629"/>
      <c r="ADD150" s="629"/>
      <c r="ADE150" s="629"/>
      <c r="ADF150" s="629"/>
      <c r="ADG150" s="629"/>
      <c r="ADH150" s="629"/>
      <c r="ADI150" s="629"/>
      <c r="ADJ150" s="629"/>
      <c r="ADK150" s="629"/>
      <c r="ADL150" s="629"/>
      <c r="ADM150" s="629"/>
      <c r="ADN150" s="629"/>
      <c r="ADO150" s="629"/>
      <c r="ADP150" s="629"/>
      <c r="ADQ150" s="629"/>
      <c r="ADR150" s="629"/>
      <c r="ADS150" s="629"/>
      <c r="ADT150" s="629"/>
      <c r="ADU150" s="629"/>
      <c r="ADV150" s="629"/>
      <c r="ADW150" s="629"/>
      <c r="ADX150" s="629"/>
      <c r="ADY150" s="629"/>
      <c r="ADZ150" s="629"/>
      <c r="AEA150" s="629"/>
      <c r="AEB150" s="629"/>
      <c r="AEC150" s="629"/>
      <c r="AED150" s="629"/>
      <c r="AEE150" s="629"/>
      <c r="AEF150" s="629"/>
      <c r="AEG150" s="629"/>
      <c r="AEH150" s="629"/>
      <c r="AEI150" s="629"/>
      <c r="AEJ150" s="629"/>
      <c r="AEK150" s="629"/>
      <c r="AEL150" s="629"/>
      <c r="AEM150" s="629"/>
      <c r="AEN150" s="629"/>
      <c r="AEO150" s="629"/>
      <c r="AEP150" s="629"/>
      <c r="AEQ150" s="629"/>
      <c r="AER150" s="629"/>
      <c r="AES150" s="629"/>
      <c r="AET150" s="629"/>
      <c r="AEU150" s="629"/>
      <c r="AEV150" s="629"/>
      <c r="AEW150" s="629"/>
      <c r="AEX150" s="629"/>
      <c r="AEY150" s="629"/>
      <c r="AEZ150" s="629"/>
      <c r="AFA150" s="629"/>
      <c r="AFB150" s="629"/>
      <c r="AFC150" s="629"/>
      <c r="AFD150" s="629"/>
      <c r="AFE150" s="629"/>
      <c r="AFF150" s="629"/>
      <c r="AFG150" s="629"/>
      <c r="AFH150" s="629"/>
      <c r="AFI150" s="629"/>
      <c r="AFJ150" s="629"/>
      <c r="AFK150" s="629"/>
      <c r="AFL150" s="629"/>
      <c r="AFM150" s="629"/>
      <c r="AFN150" s="629"/>
      <c r="AFO150" s="629"/>
      <c r="AFP150" s="629"/>
      <c r="AFQ150" s="629"/>
      <c r="AFR150" s="629"/>
      <c r="AFS150" s="629"/>
      <c r="AFT150" s="629"/>
      <c r="AFU150" s="629"/>
      <c r="AFV150" s="629"/>
      <c r="AFW150" s="629"/>
      <c r="AFX150" s="629"/>
      <c r="AFY150" s="629"/>
      <c r="AFZ150" s="629"/>
      <c r="AGA150" s="629"/>
      <c r="AGB150" s="629"/>
      <c r="AGC150" s="629"/>
      <c r="AGD150" s="629"/>
      <c r="AGE150" s="629"/>
      <c r="AGF150" s="629"/>
      <c r="AGG150" s="629"/>
      <c r="AGH150" s="629"/>
      <c r="AGI150" s="629"/>
      <c r="AGJ150" s="629"/>
      <c r="AGK150" s="629"/>
      <c r="AGL150" s="629"/>
      <c r="AGM150" s="629"/>
      <c r="AGN150" s="629"/>
      <c r="AGO150" s="629"/>
      <c r="AGP150" s="629"/>
      <c r="AGQ150" s="629"/>
      <c r="AGR150" s="629"/>
      <c r="AGS150" s="629"/>
      <c r="AGT150" s="629"/>
      <c r="AGU150" s="629"/>
      <c r="AGV150" s="629"/>
      <c r="AGW150" s="629"/>
      <c r="AGX150" s="629"/>
      <c r="AGY150" s="629"/>
      <c r="AGZ150" s="629"/>
      <c r="AHA150" s="629"/>
      <c r="AHB150" s="629"/>
      <c r="AHC150" s="629"/>
      <c r="AHD150" s="629"/>
      <c r="AHE150" s="629"/>
      <c r="AHF150" s="629"/>
      <c r="AHG150" s="629"/>
      <c r="AHH150" s="629"/>
      <c r="AHI150" s="629"/>
      <c r="AHJ150" s="629"/>
      <c r="AHK150" s="629"/>
      <c r="AHL150" s="629"/>
      <c r="AHM150" s="629"/>
      <c r="AHN150" s="629"/>
      <c r="AHO150" s="629"/>
      <c r="AHP150" s="629"/>
      <c r="AHQ150" s="629"/>
      <c r="AHR150" s="629"/>
      <c r="AHS150" s="629"/>
      <c r="AHT150" s="629"/>
      <c r="AHU150" s="629"/>
      <c r="AHV150" s="629"/>
      <c r="AHW150" s="629"/>
      <c r="AHX150" s="629"/>
      <c r="AHY150" s="629"/>
      <c r="AHZ150" s="629"/>
      <c r="AIA150" s="629"/>
      <c r="AIB150" s="629"/>
      <c r="AIC150" s="629"/>
      <c r="AID150" s="629"/>
      <c r="AIE150" s="629"/>
      <c r="AIF150" s="629"/>
      <c r="AIG150" s="629"/>
      <c r="AIH150" s="629"/>
      <c r="AII150" s="629"/>
    </row>
    <row r="151" spans="1:919" s="498" customFormat="1" ht="31.75" customHeight="1" x14ac:dyDescent="0.75">
      <c r="A151" s="2022"/>
      <c r="B151" s="2024"/>
      <c r="C151" s="534">
        <f>C149+0.1</f>
        <v>19.200000000000003</v>
      </c>
      <c r="D151" s="772" t="s">
        <v>84</v>
      </c>
      <c r="E151" s="600" t="s">
        <v>24</v>
      </c>
      <c r="F151" s="600" t="s">
        <v>16</v>
      </c>
      <c r="G151" s="538">
        <f t="array" ref="G151">INDEX('Salary . staff rates'!$A$6:$C$28,MATCH(1,('Salary . staff rates'!$A$6:$A$28=MNO!E151)*('Salary . staff rates'!$B$6:$B$28=MNO!F151),0),3)</f>
        <v>750</v>
      </c>
      <c r="H151" s="537">
        <f t="shared" si="249"/>
        <v>750</v>
      </c>
      <c r="I151" s="601" t="s">
        <v>0</v>
      </c>
      <c r="J151" s="602" t="s">
        <v>0</v>
      </c>
      <c r="K151" s="774">
        <v>35</v>
      </c>
      <c r="L151" s="603">
        <f>IF('Control panel'!$B$12="Included",IF(K151="N/A","",H151*K151),0)</f>
        <v>26250</v>
      </c>
      <c r="M151" s="648" t="s">
        <v>33</v>
      </c>
      <c r="N151" s="604">
        <f>IF('Control panel'!$B$12="Included",IF(M151="Yes",L151*'Salary . staff rates'!$C$34,0),0)</f>
        <v>3937.5</v>
      </c>
      <c r="O151" s="607" t="s">
        <v>416</v>
      </c>
      <c r="P151" s="1848">
        <v>1</v>
      </c>
      <c r="Q151" s="1848">
        <v>1</v>
      </c>
      <c r="R151" s="545"/>
      <c r="S151" s="546">
        <v>1</v>
      </c>
      <c r="T151" s="546">
        <f t="shared" ref="T151:T186" si="262">S151</f>
        <v>1</v>
      </c>
      <c r="U151" s="546">
        <f t="shared" ref="U151:U186" si="263">S151</f>
        <v>1</v>
      </c>
      <c r="W151" s="544"/>
      <c r="Y151" s="1011">
        <f t="shared" si="250"/>
        <v>26250</v>
      </c>
      <c r="Z151" s="1011">
        <f t="shared" si="251"/>
        <v>3937.5</v>
      </c>
      <c r="AB151" s="1011">
        <f t="shared" si="252"/>
        <v>26250</v>
      </c>
      <c r="AC151" s="1011">
        <f t="shared" si="253"/>
        <v>3937.5</v>
      </c>
      <c r="AD151" s="714"/>
      <c r="AE151" s="1011">
        <f t="shared" si="254"/>
        <v>26250</v>
      </c>
      <c r="AF151" s="1011">
        <f t="shared" si="255"/>
        <v>3937.5</v>
      </c>
      <c r="AH151" s="1011">
        <f t="shared" si="256"/>
        <v>26250</v>
      </c>
      <c r="AI151" s="1011">
        <f t="shared" si="257"/>
        <v>3937.5</v>
      </c>
      <c r="AJ151" s="714"/>
      <c r="AL151" s="548"/>
      <c r="AN151" s="1011">
        <f t="shared" si="258"/>
        <v>26250</v>
      </c>
      <c r="AO151" s="1011">
        <f t="shared" si="259"/>
        <v>3937.5</v>
      </c>
      <c r="AP151" s="547"/>
      <c r="AQ151" s="1011">
        <f t="shared" si="260"/>
        <v>26250</v>
      </c>
      <c r="AR151" s="1011">
        <f t="shared" si="261"/>
        <v>3937.5</v>
      </c>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29"/>
      <c r="BW151" s="629"/>
      <c r="BX151" s="629"/>
      <c r="BY151" s="629"/>
      <c r="BZ151" s="629"/>
      <c r="CA151" s="629"/>
      <c r="CB151" s="629"/>
      <c r="CC151" s="629"/>
      <c r="CD151" s="629"/>
      <c r="CE151" s="629"/>
      <c r="CF151" s="629"/>
      <c r="CG151" s="629"/>
      <c r="CH151" s="629"/>
      <c r="CI151" s="629"/>
      <c r="CJ151" s="629"/>
      <c r="CK151" s="629"/>
      <c r="CL151" s="629"/>
      <c r="CM151" s="629"/>
      <c r="CN151" s="629"/>
      <c r="CO151" s="629"/>
      <c r="CP151" s="629"/>
      <c r="CQ151" s="629"/>
      <c r="CR151" s="629"/>
      <c r="CS151" s="629"/>
      <c r="CT151" s="629"/>
      <c r="CU151" s="629"/>
      <c r="CV151" s="629"/>
      <c r="CW151" s="629"/>
      <c r="CX151" s="629"/>
      <c r="CY151" s="629"/>
      <c r="CZ151" s="629"/>
      <c r="DA151" s="629"/>
      <c r="DB151" s="629"/>
      <c r="DC151" s="629"/>
      <c r="DD151" s="629"/>
      <c r="DE151" s="629"/>
      <c r="DF151" s="629"/>
      <c r="DG151" s="629"/>
      <c r="DH151" s="629"/>
      <c r="DI151" s="629"/>
      <c r="DJ151" s="629"/>
      <c r="DK151" s="629"/>
      <c r="DL151" s="629"/>
      <c r="DM151" s="629"/>
      <c r="DN151" s="629"/>
      <c r="DO151" s="629"/>
      <c r="DP151" s="629"/>
      <c r="DQ151" s="629"/>
      <c r="DR151" s="629"/>
      <c r="DS151" s="629"/>
      <c r="DT151" s="629"/>
      <c r="DU151" s="629"/>
      <c r="DV151" s="629"/>
      <c r="DW151" s="629"/>
      <c r="DX151" s="629"/>
      <c r="DY151" s="629"/>
      <c r="DZ151" s="629"/>
      <c r="EA151" s="629"/>
      <c r="EB151" s="629"/>
      <c r="EC151" s="629"/>
      <c r="ED151" s="629"/>
      <c r="EE151" s="629"/>
      <c r="EF151" s="629"/>
      <c r="EG151" s="629"/>
      <c r="EH151" s="629"/>
      <c r="EI151" s="629"/>
      <c r="EJ151" s="629"/>
      <c r="EK151" s="629"/>
      <c r="EL151" s="629"/>
      <c r="EM151" s="629"/>
      <c r="EN151" s="629"/>
      <c r="EO151" s="629"/>
      <c r="EP151" s="629"/>
      <c r="EQ151" s="629"/>
      <c r="ER151" s="629"/>
      <c r="ES151" s="629"/>
      <c r="ET151" s="629"/>
      <c r="EU151" s="629"/>
      <c r="EV151" s="629"/>
      <c r="EW151" s="629"/>
      <c r="EX151" s="629"/>
      <c r="EY151" s="629"/>
      <c r="EZ151" s="629"/>
      <c r="FA151" s="629"/>
      <c r="FB151" s="629"/>
      <c r="FC151" s="629"/>
      <c r="FD151" s="629"/>
      <c r="FE151" s="629"/>
      <c r="FF151" s="629"/>
      <c r="FG151" s="629"/>
      <c r="FH151" s="629"/>
      <c r="FI151" s="629"/>
      <c r="FJ151" s="629"/>
      <c r="FK151" s="629"/>
      <c r="FL151" s="629"/>
      <c r="FM151" s="629"/>
      <c r="FN151" s="629"/>
      <c r="FO151" s="629"/>
      <c r="FP151" s="629"/>
      <c r="FQ151" s="629"/>
      <c r="FR151" s="629"/>
      <c r="FS151" s="629"/>
      <c r="FT151" s="629"/>
      <c r="FU151" s="629"/>
      <c r="FV151" s="629"/>
      <c r="FW151" s="629"/>
      <c r="FX151" s="629"/>
      <c r="FY151" s="629"/>
      <c r="FZ151" s="629"/>
      <c r="GA151" s="629"/>
      <c r="GB151" s="629"/>
      <c r="GC151" s="629"/>
      <c r="GD151" s="629"/>
      <c r="GE151" s="629"/>
      <c r="GF151" s="629"/>
      <c r="GG151" s="629"/>
      <c r="GH151" s="629"/>
      <c r="GI151" s="629"/>
      <c r="GJ151" s="629"/>
      <c r="GK151" s="629"/>
      <c r="GL151" s="629"/>
      <c r="GM151" s="629"/>
      <c r="GN151" s="629"/>
      <c r="GO151" s="629"/>
      <c r="GP151" s="629"/>
      <c r="GQ151" s="629"/>
      <c r="GR151" s="629"/>
      <c r="GS151" s="629"/>
      <c r="GT151" s="629"/>
      <c r="GU151" s="629"/>
      <c r="GV151" s="629"/>
      <c r="GW151" s="629"/>
      <c r="GX151" s="629"/>
      <c r="GY151" s="629"/>
      <c r="GZ151" s="629"/>
      <c r="HA151" s="629"/>
      <c r="HB151" s="629"/>
      <c r="HC151" s="629"/>
      <c r="HD151" s="629"/>
      <c r="HE151" s="629"/>
      <c r="HF151" s="629"/>
      <c r="HG151" s="629"/>
      <c r="HH151" s="629"/>
      <c r="HI151" s="629"/>
      <c r="HJ151" s="629"/>
      <c r="HK151" s="629"/>
      <c r="HL151" s="629"/>
      <c r="HM151" s="629"/>
      <c r="HN151" s="629"/>
      <c r="HO151" s="629"/>
      <c r="HP151" s="629"/>
      <c r="HQ151" s="629"/>
      <c r="HR151" s="629"/>
      <c r="HS151" s="629"/>
      <c r="HT151" s="629"/>
      <c r="HU151" s="629"/>
      <c r="HV151" s="629"/>
      <c r="HW151" s="629"/>
      <c r="HX151" s="629"/>
      <c r="HY151" s="629"/>
      <c r="HZ151" s="629"/>
      <c r="IA151" s="629"/>
      <c r="IB151" s="629"/>
      <c r="IC151" s="629"/>
      <c r="ID151" s="629"/>
      <c r="IE151" s="629"/>
      <c r="IF151" s="629"/>
      <c r="IG151" s="629"/>
      <c r="IH151" s="629"/>
      <c r="II151" s="629"/>
      <c r="IJ151" s="629"/>
      <c r="IK151" s="629"/>
      <c r="IL151" s="629"/>
      <c r="IM151" s="629"/>
      <c r="IN151" s="629"/>
      <c r="IO151" s="629"/>
      <c r="IP151" s="629"/>
      <c r="IQ151" s="629"/>
      <c r="IR151" s="629"/>
      <c r="IS151" s="629"/>
      <c r="IT151" s="629"/>
      <c r="IU151" s="629"/>
      <c r="IV151" s="629"/>
      <c r="IW151" s="629"/>
      <c r="IX151" s="629"/>
      <c r="IY151" s="629"/>
      <c r="IZ151" s="629"/>
      <c r="JA151" s="629"/>
      <c r="JB151" s="629"/>
      <c r="JC151" s="629"/>
      <c r="JD151" s="629"/>
      <c r="JE151" s="629"/>
      <c r="JF151" s="629"/>
      <c r="JG151" s="629"/>
      <c r="JH151" s="629"/>
      <c r="JI151" s="629"/>
      <c r="JJ151" s="629"/>
      <c r="JK151" s="629"/>
      <c r="JL151" s="629"/>
      <c r="JM151" s="629"/>
      <c r="JN151" s="629"/>
      <c r="JO151" s="629"/>
      <c r="JP151" s="629"/>
      <c r="JQ151" s="629"/>
      <c r="JR151" s="629"/>
      <c r="JS151" s="629"/>
      <c r="JT151" s="629"/>
      <c r="JU151" s="629"/>
      <c r="JV151" s="629"/>
      <c r="JW151" s="629"/>
      <c r="JX151" s="629"/>
      <c r="JY151" s="629"/>
      <c r="JZ151" s="629"/>
      <c r="KA151" s="629"/>
      <c r="KB151" s="629"/>
      <c r="KC151" s="629"/>
      <c r="KD151" s="629"/>
      <c r="KE151" s="629"/>
      <c r="KF151" s="629"/>
      <c r="KG151" s="629"/>
      <c r="KH151" s="629"/>
      <c r="KI151" s="629"/>
      <c r="KJ151" s="629"/>
      <c r="KK151" s="629"/>
      <c r="KL151" s="629"/>
      <c r="KM151" s="629"/>
      <c r="KN151" s="629"/>
      <c r="KO151" s="629"/>
      <c r="KP151" s="629"/>
      <c r="KQ151" s="629"/>
      <c r="KR151" s="629"/>
      <c r="KS151" s="629"/>
      <c r="KT151" s="629"/>
      <c r="KU151" s="629"/>
      <c r="KV151" s="629"/>
      <c r="KW151" s="629"/>
      <c r="KX151" s="629"/>
      <c r="KY151" s="629"/>
      <c r="KZ151" s="629"/>
      <c r="LA151" s="629"/>
      <c r="LB151" s="629"/>
      <c r="LC151" s="629"/>
      <c r="LD151" s="629"/>
      <c r="LE151" s="629"/>
      <c r="LF151" s="629"/>
      <c r="LG151" s="629"/>
      <c r="LH151" s="629"/>
      <c r="LI151" s="629"/>
      <c r="LJ151" s="629"/>
      <c r="LK151" s="629"/>
      <c r="LL151" s="629"/>
      <c r="LM151" s="629"/>
      <c r="LN151" s="629"/>
      <c r="LO151" s="629"/>
      <c r="LP151" s="629"/>
      <c r="LQ151" s="629"/>
      <c r="LR151" s="629"/>
      <c r="LS151" s="629"/>
      <c r="LT151" s="629"/>
      <c r="LU151" s="629"/>
      <c r="LV151" s="629"/>
      <c r="LW151" s="629"/>
      <c r="LX151" s="629"/>
      <c r="LY151" s="629"/>
      <c r="LZ151" s="629"/>
      <c r="MA151" s="629"/>
      <c r="MB151" s="629"/>
      <c r="MC151" s="629"/>
      <c r="MD151" s="629"/>
      <c r="ME151" s="629"/>
      <c r="MF151" s="629"/>
      <c r="MG151" s="629"/>
      <c r="MH151" s="629"/>
      <c r="MI151" s="629"/>
      <c r="MJ151" s="629"/>
      <c r="MK151" s="629"/>
      <c r="ML151" s="629"/>
      <c r="MM151" s="629"/>
      <c r="MN151" s="629"/>
      <c r="MO151" s="629"/>
      <c r="MP151" s="629"/>
      <c r="MQ151" s="629"/>
      <c r="MR151" s="629"/>
      <c r="MS151" s="629"/>
      <c r="MT151" s="629"/>
      <c r="MU151" s="629"/>
      <c r="MV151" s="629"/>
      <c r="MW151" s="629"/>
      <c r="MX151" s="629"/>
      <c r="MY151" s="629"/>
      <c r="MZ151" s="629"/>
      <c r="NA151" s="629"/>
      <c r="NB151" s="629"/>
      <c r="NC151" s="629"/>
      <c r="ND151" s="629"/>
      <c r="NE151" s="629"/>
      <c r="NF151" s="629"/>
      <c r="NG151" s="629"/>
      <c r="NH151" s="629"/>
      <c r="NI151" s="629"/>
      <c r="NJ151" s="629"/>
      <c r="NK151" s="629"/>
      <c r="NL151" s="629"/>
      <c r="NM151" s="629"/>
      <c r="NN151" s="629"/>
      <c r="NO151" s="629"/>
      <c r="NP151" s="629"/>
      <c r="NQ151" s="629"/>
      <c r="NR151" s="629"/>
      <c r="NS151" s="629"/>
      <c r="NT151" s="629"/>
      <c r="NU151" s="629"/>
      <c r="NV151" s="629"/>
      <c r="NW151" s="629"/>
      <c r="NX151" s="629"/>
      <c r="NY151" s="629"/>
      <c r="NZ151" s="629"/>
      <c r="OA151" s="629"/>
      <c r="OB151" s="629"/>
      <c r="OC151" s="629"/>
      <c r="OD151" s="629"/>
      <c r="OE151" s="629"/>
      <c r="OF151" s="629"/>
      <c r="OG151" s="629"/>
      <c r="OH151" s="629"/>
      <c r="OI151" s="629"/>
      <c r="OJ151" s="629"/>
      <c r="OK151" s="629"/>
      <c r="OL151" s="629"/>
      <c r="OM151" s="629"/>
      <c r="ON151" s="629"/>
      <c r="OO151" s="629"/>
      <c r="OP151" s="629"/>
      <c r="OQ151" s="629"/>
      <c r="OR151" s="629"/>
      <c r="OS151" s="629"/>
      <c r="OT151" s="629"/>
      <c r="OU151" s="629"/>
      <c r="OV151" s="629"/>
      <c r="OW151" s="629"/>
      <c r="OX151" s="629"/>
      <c r="OY151" s="629"/>
      <c r="OZ151" s="629"/>
      <c r="PA151" s="629"/>
      <c r="PB151" s="629"/>
      <c r="PC151" s="629"/>
      <c r="PD151" s="629"/>
      <c r="PE151" s="629"/>
      <c r="PF151" s="629"/>
      <c r="PG151" s="629"/>
      <c r="PH151" s="629"/>
      <c r="PI151" s="629"/>
      <c r="PJ151" s="629"/>
      <c r="PK151" s="629"/>
      <c r="PL151" s="629"/>
      <c r="PM151" s="629"/>
      <c r="PN151" s="629"/>
      <c r="PO151" s="629"/>
      <c r="PP151" s="629"/>
      <c r="PQ151" s="629"/>
      <c r="PR151" s="629"/>
      <c r="PS151" s="629"/>
      <c r="PT151" s="629"/>
      <c r="PU151" s="629"/>
      <c r="PV151" s="629"/>
      <c r="PW151" s="629"/>
      <c r="PX151" s="629"/>
      <c r="PY151" s="629"/>
      <c r="PZ151" s="629"/>
      <c r="QA151" s="629"/>
      <c r="QB151" s="629"/>
      <c r="QC151" s="629"/>
      <c r="QD151" s="629"/>
      <c r="QE151" s="629"/>
      <c r="QF151" s="629"/>
      <c r="QG151" s="629"/>
      <c r="QH151" s="629"/>
      <c r="QI151" s="629"/>
      <c r="QJ151" s="629"/>
      <c r="QK151" s="629"/>
      <c r="QL151" s="629"/>
      <c r="QM151" s="629"/>
      <c r="QN151" s="629"/>
      <c r="QO151" s="629"/>
      <c r="QP151" s="629"/>
      <c r="QQ151" s="629"/>
      <c r="QR151" s="629"/>
      <c r="QS151" s="629"/>
      <c r="QT151" s="629"/>
      <c r="QU151" s="629"/>
      <c r="QV151" s="629"/>
      <c r="QW151" s="629"/>
      <c r="QX151" s="629"/>
      <c r="QY151" s="629"/>
      <c r="QZ151" s="629"/>
      <c r="RA151" s="629"/>
      <c r="RB151" s="629"/>
      <c r="RC151" s="629"/>
      <c r="RD151" s="629"/>
      <c r="RE151" s="629"/>
      <c r="RF151" s="629"/>
      <c r="RG151" s="629"/>
      <c r="RH151" s="629"/>
      <c r="RI151" s="629"/>
      <c r="RJ151" s="629"/>
      <c r="RK151" s="629"/>
      <c r="RL151" s="629"/>
      <c r="RM151" s="629"/>
      <c r="RN151" s="629"/>
      <c r="RO151" s="629"/>
      <c r="RP151" s="629"/>
      <c r="RQ151" s="629"/>
      <c r="RR151" s="629"/>
      <c r="RS151" s="629"/>
      <c r="RT151" s="629"/>
      <c r="RU151" s="629"/>
      <c r="RV151" s="629"/>
      <c r="RW151" s="629"/>
      <c r="RX151" s="629"/>
      <c r="RY151" s="629"/>
      <c r="RZ151" s="629"/>
      <c r="SA151" s="629"/>
      <c r="SB151" s="629"/>
      <c r="SC151" s="629"/>
      <c r="SD151" s="629"/>
      <c r="SE151" s="629"/>
      <c r="SF151" s="629"/>
      <c r="SG151" s="629"/>
      <c r="SH151" s="629"/>
      <c r="SI151" s="629"/>
      <c r="SJ151" s="629"/>
      <c r="SK151" s="629"/>
      <c r="SL151" s="629"/>
      <c r="SM151" s="629"/>
      <c r="SN151" s="629"/>
      <c r="SO151" s="629"/>
      <c r="SP151" s="629"/>
      <c r="SQ151" s="629"/>
      <c r="SR151" s="629"/>
      <c r="SS151" s="629"/>
      <c r="ST151" s="629"/>
      <c r="SU151" s="629"/>
      <c r="SV151" s="629"/>
      <c r="SW151" s="629"/>
      <c r="SX151" s="629"/>
      <c r="SY151" s="629"/>
      <c r="SZ151" s="629"/>
      <c r="TA151" s="629"/>
      <c r="TB151" s="629"/>
      <c r="TC151" s="629"/>
      <c r="TD151" s="629"/>
      <c r="TE151" s="629"/>
      <c r="TF151" s="629"/>
      <c r="TG151" s="629"/>
      <c r="TH151" s="629"/>
      <c r="TI151" s="629"/>
      <c r="TJ151" s="629"/>
      <c r="TK151" s="629"/>
      <c r="TL151" s="629"/>
      <c r="TM151" s="629"/>
      <c r="TN151" s="629"/>
      <c r="TO151" s="629"/>
      <c r="TP151" s="629"/>
      <c r="TQ151" s="629"/>
      <c r="TR151" s="629"/>
      <c r="TS151" s="629"/>
      <c r="TT151" s="629"/>
      <c r="TU151" s="629"/>
      <c r="TV151" s="629"/>
      <c r="TW151" s="629"/>
      <c r="TX151" s="629"/>
      <c r="TY151" s="629"/>
      <c r="TZ151" s="629"/>
      <c r="UA151" s="629"/>
      <c r="UB151" s="629"/>
      <c r="UC151" s="629"/>
      <c r="UD151" s="629"/>
      <c r="UE151" s="629"/>
      <c r="UF151" s="629"/>
      <c r="UG151" s="629"/>
      <c r="UH151" s="629"/>
      <c r="UI151" s="629"/>
      <c r="UJ151" s="629"/>
      <c r="UK151" s="629"/>
      <c r="UL151" s="629"/>
      <c r="UM151" s="629"/>
      <c r="UN151" s="629"/>
      <c r="UO151" s="629"/>
      <c r="UP151" s="629"/>
      <c r="UQ151" s="629"/>
      <c r="UR151" s="629"/>
      <c r="US151" s="629"/>
      <c r="UT151" s="629"/>
      <c r="UU151" s="629"/>
      <c r="UV151" s="629"/>
      <c r="UW151" s="629"/>
      <c r="UX151" s="629"/>
      <c r="UY151" s="629"/>
      <c r="UZ151" s="629"/>
      <c r="VA151" s="629"/>
      <c r="VB151" s="629"/>
      <c r="VC151" s="629"/>
      <c r="VD151" s="629"/>
      <c r="VE151" s="629"/>
      <c r="VF151" s="629"/>
      <c r="VG151" s="629"/>
      <c r="VH151" s="629"/>
      <c r="VI151" s="629"/>
      <c r="VJ151" s="629"/>
      <c r="VK151" s="629"/>
      <c r="VL151" s="629"/>
      <c r="VM151" s="629"/>
      <c r="VN151" s="629"/>
      <c r="VO151" s="629"/>
      <c r="VP151" s="629"/>
      <c r="VQ151" s="629"/>
      <c r="VR151" s="629"/>
      <c r="VS151" s="629"/>
      <c r="VT151" s="629"/>
      <c r="VU151" s="629"/>
      <c r="VV151" s="629"/>
      <c r="VW151" s="629"/>
      <c r="VX151" s="629"/>
      <c r="VY151" s="629"/>
      <c r="VZ151" s="629"/>
      <c r="WA151" s="629"/>
      <c r="WB151" s="629"/>
      <c r="WC151" s="629"/>
      <c r="WD151" s="629"/>
      <c r="WE151" s="629"/>
      <c r="WF151" s="629"/>
      <c r="WG151" s="629"/>
      <c r="WH151" s="629"/>
      <c r="WI151" s="629"/>
      <c r="WJ151" s="629"/>
      <c r="WK151" s="629"/>
      <c r="WL151" s="629"/>
      <c r="WM151" s="629"/>
      <c r="WN151" s="629"/>
      <c r="WO151" s="629"/>
      <c r="WP151" s="629"/>
      <c r="WQ151" s="629"/>
      <c r="WR151" s="629"/>
      <c r="WS151" s="629"/>
      <c r="WT151" s="629"/>
      <c r="WU151" s="629"/>
      <c r="WV151" s="629"/>
      <c r="WW151" s="629"/>
      <c r="WX151" s="629"/>
      <c r="WY151" s="629"/>
      <c r="WZ151" s="629"/>
      <c r="XA151" s="629"/>
      <c r="XB151" s="629"/>
      <c r="XC151" s="629"/>
      <c r="XD151" s="629"/>
      <c r="XE151" s="629"/>
      <c r="XF151" s="629"/>
      <c r="XG151" s="629"/>
      <c r="XH151" s="629"/>
      <c r="XI151" s="629"/>
      <c r="XJ151" s="629"/>
      <c r="XK151" s="629"/>
      <c r="XL151" s="629"/>
      <c r="XM151" s="629"/>
      <c r="XN151" s="629"/>
      <c r="XO151" s="629"/>
      <c r="XP151" s="629"/>
      <c r="XQ151" s="629"/>
      <c r="XR151" s="629"/>
      <c r="XS151" s="629"/>
      <c r="XT151" s="629"/>
      <c r="XU151" s="629"/>
      <c r="XV151" s="629"/>
      <c r="XW151" s="629"/>
      <c r="XX151" s="629"/>
      <c r="XY151" s="629"/>
      <c r="XZ151" s="629"/>
      <c r="YA151" s="629"/>
      <c r="YB151" s="629"/>
      <c r="YC151" s="629"/>
      <c r="YD151" s="629"/>
      <c r="YE151" s="629"/>
      <c r="YF151" s="629"/>
      <c r="YG151" s="629"/>
      <c r="YH151" s="629"/>
      <c r="YI151" s="629"/>
      <c r="YJ151" s="629"/>
      <c r="YK151" s="629"/>
      <c r="YL151" s="629"/>
      <c r="YM151" s="629"/>
      <c r="YN151" s="629"/>
      <c r="YO151" s="629"/>
      <c r="YP151" s="629"/>
      <c r="YQ151" s="629"/>
      <c r="YR151" s="629"/>
      <c r="YS151" s="629"/>
      <c r="YT151" s="629"/>
      <c r="YU151" s="629"/>
      <c r="YV151" s="629"/>
      <c r="YW151" s="629"/>
      <c r="YX151" s="629"/>
      <c r="YY151" s="629"/>
      <c r="YZ151" s="629"/>
      <c r="ZA151" s="629"/>
      <c r="ZB151" s="629"/>
      <c r="ZC151" s="629"/>
      <c r="ZD151" s="629"/>
      <c r="ZE151" s="629"/>
      <c r="ZF151" s="629"/>
      <c r="ZG151" s="629"/>
      <c r="ZH151" s="629"/>
      <c r="ZI151" s="629"/>
      <c r="ZJ151" s="629"/>
      <c r="ZK151" s="629"/>
      <c r="ZL151" s="629"/>
      <c r="ZM151" s="629"/>
      <c r="ZN151" s="629"/>
      <c r="ZO151" s="629"/>
      <c r="ZP151" s="629"/>
      <c r="ZQ151" s="629"/>
      <c r="ZR151" s="629"/>
      <c r="ZS151" s="629"/>
      <c r="ZT151" s="629"/>
      <c r="ZU151" s="629"/>
      <c r="ZV151" s="629"/>
      <c r="ZW151" s="629"/>
      <c r="ZX151" s="629"/>
      <c r="ZY151" s="629"/>
      <c r="ZZ151" s="629"/>
      <c r="AAA151" s="629"/>
      <c r="AAB151" s="629"/>
      <c r="AAC151" s="629"/>
      <c r="AAD151" s="629"/>
      <c r="AAE151" s="629"/>
      <c r="AAF151" s="629"/>
      <c r="AAG151" s="629"/>
      <c r="AAH151" s="629"/>
      <c r="AAI151" s="629"/>
      <c r="AAJ151" s="629"/>
      <c r="AAK151" s="629"/>
      <c r="AAL151" s="629"/>
      <c r="AAM151" s="629"/>
      <c r="AAN151" s="629"/>
      <c r="AAO151" s="629"/>
      <c r="AAP151" s="629"/>
      <c r="AAQ151" s="629"/>
      <c r="AAR151" s="629"/>
      <c r="AAS151" s="629"/>
      <c r="AAT151" s="629"/>
      <c r="AAU151" s="629"/>
      <c r="AAV151" s="629"/>
      <c r="AAW151" s="629"/>
      <c r="AAX151" s="629"/>
      <c r="AAY151" s="629"/>
      <c r="AAZ151" s="629"/>
      <c r="ABA151" s="629"/>
      <c r="ABB151" s="629"/>
      <c r="ABC151" s="629"/>
      <c r="ABD151" s="629"/>
      <c r="ABE151" s="629"/>
      <c r="ABF151" s="629"/>
      <c r="ABG151" s="629"/>
      <c r="ABH151" s="629"/>
      <c r="ABI151" s="629"/>
      <c r="ABJ151" s="629"/>
      <c r="ABK151" s="629"/>
      <c r="ABL151" s="629"/>
      <c r="ABM151" s="629"/>
      <c r="ABN151" s="629"/>
      <c r="ABO151" s="629"/>
      <c r="ABP151" s="629"/>
      <c r="ABQ151" s="629"/>
      <c r="ABR151" s="629"/>
      <c r="ABS151" s="629"/>
      <c r="ABT151" s="629"/>
      <c r="ABU151" s="629"/>
      <c r="ABV151" s="629"/>
      <c r="ABW151" s="629"/>
      <c r="ABX151" s="629"/>
      <c r="ABY151" s="629"/>
      <c r="ABZ151" s="629"/>
      <c r="ACA151" s="629"/>
      <c r="ACB151" s="629"/>
      <c r="ACC151" s="629"/>
      <c r="ACD151" s="629"/>
      <c r="ACE151" s="629"/>
      <c r="ACF151" s="629"/>
      <c r="ACG151" s="629"/>
      <c r="ACH151" s="629"/>
      <c r="ACI151" s="629"/>
      <c r="ACJ151" s="629"/>
      <c r="ACK151" s="629"/>
      <c r="ACL151" s="629"/>
      <c r="ACM151" s="629"/>
      <c r="ACN151" s="629"/>
      <c r="ACO151" s="629"/>
      <c r="ACP151" s="629"/>
      <c r="ACQ151" s="629"/>
      <c r="ACR151" s="629"/>
      <c r="ACS151" s="629"/>
      <c r="ACT151" s="629"/>
      <c r="ACU151" s="629"/>
      <c r="ACV151" s="629"/>
      <c r="ACW151" s="629"/>
      <c r="ACX151" s="629"/>
      <c r="ACY151" s="629"/>
      <c r="ACZ151" s="629"/>
      <c r="ADA151" s="629"/>
      <c r="ADB151" s="629"/>
      <c r="ADC151" s="629"/>
      <c r="ADD151" s="629"/>
      <c r="ADE151" s="629"/>
      <c r="ADF151" s="629"/>
      <c r="ADG151" s="629"/>
      <c r="ADH151" s="629"/>
      <c r="ADI151" s="629"/>
      <c r="ADJ151" s="629"/>
      <c r="ADK151" s="629"/>
      <c r="ADL151" s="629"/>
      <c r="ADM151" s="629"/>
      <c r="ADN151" s="629"/>
      <c r="ADO151" s="629"/>
      <c r="ADP151" s="629"/>
      <c r="ADQ151" s="629"/>
      <c r="ADR151" s="629"/>
      <c r="ADS151" s="629"/>
      <c r="ADT151" s="629"/>
      <c r="ADU151" s="629"/>
      <c r="ADV151" s="629"/>
      <c r="ADW151" s="629"/>
      <c r="ADX151" s="629"/>
      <c r="ADY151" s="629"/>
      <c r="ADZ151" s="629"/>
      <c r="AEA151" s="629"/>
      <c r="AEB151" s="629"/>
      <c r="AEC151" s="629"/>
      <c r="AED151" s="629"/>
      <c r="AEE151" s="629"/>
      <c r="AEF151" s="629"/>
      <c r="AEG151" s="629"/>
      <c r="AEH151" s="629"/>
      <c r="AEI151" s="629"/>
      <c r="AEJ151" s="629"/>
      <c r="AEK151" s="629"/>
      <c r="AEL151" s="629"/>
      <c r="AEM151" s="629"/>
      <c r="AEN151" s="629"/>
      <c r="AEO151" s="629"/>
      <c r="AEP151" s="629"/>
      <c r="AEQ151" s="629"/>
      <c r="AER151" s="629"/>
      <c r="AES151" s="629"/>
      <c r="AET151" s="629"/>
      <c r="AEU151" s="629"/>
      <c r="AEV151" s="629"/>
      <c r="AEW151" s="629"/>
      <c r="AEX151" s="629"/>
      <c r="AEY151" s="629"/>
      <c r="AEZ151" s="629"/>
      <c r="AFA151" s="629"/>
      <c r="AFB151" s="629"/>
      <c r="AFC151" s="629"/>
      <c r="AFD151" s="629"/>
      <c r="AFE151" s="629"/>
      <c r="AFF151" s="629"/>
      <c r="AFG151" s="629"/>
      <c r="AFH151" s="629"/>
      <c r="AFI151" s="629"/>
      <c r="AFJ151" s="629"/>
      <c r="AFK151" s="629"/>
      <c r="AFL151" s="629"/>
      <c r="AFM151" s="629"/>
      <c r="AFN151" s="629"/>
      <c r="AFO151" s="629"/>
      <c r="AFP151" s="629"/>
      <c r="AFQ151" s="629"/>
      <c r="AFR151" s="629"/>
      <c r="AFS151" s="629"/>
      <c r="AFT151" s="629"/>
      <c r="AFU151" s="629"/>
      <c r="AFV151" s="629"/>
      <c r="AFW151" s="629"/>
      <c r="AFX151" s="629"/>
      <c r="AFY151" s="629"/>
      <c r="AFZ151" s="629"/>
      <c r="AGA151" s="629"/>
      <c r="AGB151" s="629"/>
      <c r="AGC151" s="629"/>
      <c r="AGD151" s="629"/>
      <c r="AGE151" s="629"/>
      <c r="AGF151" s="629"/>
      <c r="AGG151" s="629"/>
      <c r="AGH151" s="629"/>
      <c r="AGI151" s="629"/>
      <c r="AGJ151" s="629"/>
      <c r="AGK151" s="629"/>
      <c r="AGL151" s="629"/>
      <c r="AGM151" s="629"/>
      <c r="AGN151" s="629"/>
      <c r="AGO151" s="629"/>
      <c r="AGP151" s="629"/>
      <c r="AGQ151" s="629"/>
      <c r="AGR151" s="629"/>
      <c r="AGS151" s="629"/>
      <c r="AGT151" s="629"/>
      <c r="AGU151" s="629"/>
      <c r="AGV151" s="629"/>
      <c r="AGW151" s="629"/>
      <c r="AGX151" s="629"/>
      <c r="AGY151" s="629"/>
      <c r="AGZ151" s="629"/>
      <c r="AHA151" s="629"/>
      <c r="AHB151" s="629"/>
      <c r="AHC151" s="629"/>
      <c r="AHD151" s="629"/>
      <c r="AHE151" s="629"/>
      <c r="AHF151" s="629"/>
      <c r="AHG151" s="629"/>
      <c r="AHH151" s="629"/>
      <c r="AHI151" s="629"/>
      <c r="AHJ151" s="629"/>
      <c r="AHK151" s="629"/>
      <c r="AHL151" s="629"/>
      <c r="AHM151" s="629"/>
      <c r="AHN151" s="629"/>
      <c r="AHO151" s="629"/>
      <c r="AHP151" s="629"/>
      <c r="AHQ151" s="629"/>
      <c r="AHR151" s="629"/>
      <c r="AHS151" s="629"/>
      <c r="AHT151" s="629"/>
      <c r="AHU151" s="629"/>
      <c r="AHV151" s="629"/>
      <c r="AHW151" s="629"/>
      <c r="AHX151" s="629"/>
      <c r="AHY151" s="629"/>
      <c r="AHZ151" s="629"/>
      <c r="AIA151" s="629"/>
      <c r="AIB151" s="629"/>
      <c r="AIC151" s="629"/>
      <c r="AID151" s="629"/>
      <c r="AIE151" s="629"/>
      <c r="AIF151" s="629"/>
      <c r="AIG151" s="629"/>
      <c r="AIH151" s="629"/>
      <c r="AII151" s="629"/>
    </row>
    <row r="152" spans="1:919" s="562" customFormat="1" ht="31.75" customHeight="1" x14ac:dyDescent="0.75">
      <c r="A152" s="2022"/>
      <c r="B152" s="2024"/>
      <c r="C152" s="550" t="s">
        <v>309</v>
      </c>
      <c r="D152" s="560" t="s">
        <v>367</v>
      </c>
      <c r="E152" s="560" t="s">
        <v>24</v>
      </c>
      <c r="F152" s="560" t="s">
        <v>16</v>
      </c>
      <c r="G152" s="568">
        <f t="array" ref="G152">INDEX('Salary . staff rates'!$A$6:$C$28,MATCH(1,('Salary . staff rates'!$A$6:$A$28=MNO!E152)*('Salary . staff rates'!$B$6:$B$28=MNO!F152),0),3)</f>
        <v>750</v>
      </c>
      <c r="H152" s="552">
        <f t="shared" si="249"/>
        <v>750</v>
      </c>
      <c r="I152" s="768" t="s">
        <v>0</v>
      </c>
      <c r="J152" s="769" t="s">
        <v>0</v>
      </c>
      <c r="K152" s="558">
        <v>15</v>
      </c>
      <c r="L152" s="755">
        <f>IF('Control panel'!$B$12="Included",IF(K152="N/A","",H152*K152),0)</f>
        <v>11250</v>
      </c>
      <c r="M152" s="770" t="s">
        <v>33</v>
      </c>
      <c r="N152" s="757">
        <f>IF('Control panel'!$B$12="Included",IF(M152="Yes",L152*'Salary . staff rates'!$C$34,0),0)</f>
        <v>1687.5</v>
      </c>
      <c r="O152" s="771" t="s">
        <v>416</v>
      </c>
      <c r="P152" s="1849">
        <v>1</v>
      </c>
      <c r="Q152" s="1849">
        <v>1</v>
      </c>
      <c r="R152" s="561"/>
      <c r="S152" s="563">
        <v>1</v>
      </c>
      <c r="T152" s="563">
        <f>S152</f>
        <v>1</v>
      </c>
      <c r="U152" s="563">
        <f>S152</f>
        <v>1</v>
      </c>
      <c r="W152" s="555">
        <v>1</v>
      </c>
      <c r="Y152" s="1012">
        <f t="shared" si="250"/>
        <v>11250</v>
      </c>
      <c r="Z152" s="1012">
        <f t="shared" si="251"/>
        <v>1687.5</v>
      </c>
      <c r="AB152" s="1012">
        <f t="shared" si="252"/>
        <v>11250</v>
      </c>
      <c r="AC152" s="1012">
        <f t="shared" si="253"/>
        <v>1687.5</v>
      </c>
      <c r="AD152" s="1839"/>
      <c r="AE152" s="1012">
        <f t="shared" si="254"/>
        <v>11250</v>
      </c>
      <c r="AF152" s="1012">
        <f t="shared" si="255"/>
        <v>1687.5</v>
      </c>
      <c r="AH152" s="1012">
        <f t="shared" si="256"/>
        <v>11250</v>
      </c>
      <c r="AI152" s="1012">
        <f t="shared" si="257"/>
        <v>1687.5</v>
      </c>
      <c r="AJ152" s="1839"/>
      <c r="AK152" s="498"/>
      <c r="AL152" s="548"/>
      <c r="AN152" s="1012">
        <f t="shared" si="258"/>
        <v>0</v>
      </c>
      <c r="AO152" s="1012">
        <f t="shared" si="259"/>
        <v>0</v>
      </c>
      <c r="AP152" s="564"/>
      <c r="AQ152" s="1012">
        <f t="shared" si="260"/>
        <v>0</v>
      </c>
      <c r="AR152" s="1012">
        <f t="shared" si="261"/>
        <v>0</v>
      </c>
      <c r="AS152" s="629"/>
      <c r="AT152" s="629"/>
      <c r="AU152" s="629"/>
      <c r="AV152" s="629"/>
      <c r="AW152" s="629"/>
      <c r="AX152" s="629"/>
      <c r="AY152" s="629"/>
      <c r="AZ152" s="629"/>
      <c r="BA152" s="629"/>
      <c r="BB152" s="629"/>
      <c r="BC152" s="629"/>
      <c r="BD152" s="629"/>
      <c r="BE152" s="629"/>
      <c r="BF152" s="629"/>
      <c r="BG152" s="629"/>
      <c r="BH152" s="629"/>
      <c r="BI152" s="629"/>
      <c r="BJ152" s="629"/>
      <c r="BK152" s="629"/>
      <c r="BL152" s="629"/>
      <c r="BM152" s="629"/>
      <c r="BN152" s="629"/>
      <c r="BO152" s="629"/>
      <c r="BP152" s="629"/>
      <c r="BQ152" s="629"/>
      <c r="BR152" s="629"/>
      <c r="BS152" s="629"/>
      <c r="BT152" s="629"/>
      <c r="BU152" s="629"/>
      <c r="BV152" s="629"/>
      <c r="BW152" s="629"/>
      <c r="BX152" s="629"/>
      <c r="BY152" s="629"/>
      <c r="BZ152" s="629"/>
      <c r="CA152" s="629"/>
      <c r="CB152" s="629"/>
      <c r="CC152" s="629"/>
      <c r="CD152" s="629"/>
      <c r="CE152" s="629"/>
      <c r="CF152" s="629"/>
      <c r="CG152" s="629"/>
      <c r="CH152" s="629"/>
      <c r="CI152" s="629"/>
      <c r="CJ152" s="629"/>
      <c r="CK152" s="629"/>
      <c r="CL152" s="629"/>
      <c r="CM152" s="629"/>
      <c r="CN152" s="629"/>
      <c r="CO152" s="629"/>
      <c r="CP152" s="629"/>
      <c r="CQ152" s="629"/>
      <c r="CR152" s="629"/>
      <c r="CS152" s="629"/>
      <c r="CT152" s="629"/>
      <c r="CU152" s="629"/>
      <c r="CV152" s="629"/>
      <c r="CW152" s="629"/>
      <c r="CX152" s="629"/>
      <c r="CY152" s="629"/>
      <c r="CZ152" s="629"/>
      <c r="DA152" s="629"/>
      <c r="DB152" s="629"/>
      <c r="DC152" s="629"/>
      <c r="DD152" s="629"/>
      <c r="DE152" s="629"/>
      <c r="DF152" s="629"/>
      <c r="DG152" s="629"/>
      <c r="DH152" s="629"/>
      <c r="DI152" s="629"/>
      <c r="DJ152" s="629"/>
      <c r="DK152" s="629"/>
      <c r="DL152" s="629"/>
      <c r="DM152" s="629"/>
      <c r="DN152" s="629"/>
      <c r="DO152" s="629"/>
      <c r="DP152" s="629"/>
      <c r="DQ152" s="629"/>
      <c r="DR152" s="629"/>
      <c r="DS152" s="629"/>
      <c r="DT152" s="629"/>
      <c r="DU152" s="629"/>
      <c r="DV152" s="629"/>
      <c r="DW152" s="629"/>
      <c r="DX152" s="629"/>
      <c r="DY152" s="629"/>
      <c r="DZ152" s="629"/>
      <c r="EA152" s="629"/>
      <c r="EB152" s="629"/>
      <c r="EC152" s="629"/>
      <c r="ED152" s="629"/>
      <c r="EE152" s="629"/>
      <c r="EF152" s="629"/>
      <c r="EG152" s="629"/>
      <c r="EH152" s="629"/>
      <c r="EI152" s="629"/>
      <c r="EJ152" s="629"/>
      <c r="EK152" s="629"/>
      <c r="EL152" s="629"/>
      <c r="EM152" s="629"/>
      <c r="EN152" s="629"/>
      <c r="EO152" s="629"/>
      <c r="EP152" s="629"/>
      <c r="EQ152" s="629"/>
      <c r="ER152" s="629"/>
      <c r="ES152" s="629"/>
      <c r="ET152" s="629"/>
      <c r="EU152" s="629"/>
      <c r="EV152" s="629"/>
      <c r="EW152" s="629"/>
      <c r="EX152" s="629"/>
      <c r="EY152" s="629"/>
      <c r="EZ152" s="629"/>
      <c r="FA152" s="629"/>
      <c r="FB152" s="629"/>
      <c r="FC152" s="629"/>
      <c r="FD152" s="629"/>
      <c r="FE152" s="629"/>
      <c r="FF152" s="629"/>
      <c r="FG152" s="629"/>
      <c r="FH152" s="629"/>
      <c r="FI152" s="629"/>
      <c r="FJ152" s="629"/>
      <c r="FK152" s="629"/>
      <c r="FL152" s="629"/>
      <c r="FM152" s="629"/>
      <c r="FN152" s="629"/>
      <c r="FO152" s="629"/>
      <c r="FP152" s="629"/>
      <c r="FQ152" s="629"/>
      <c r="FR152" s="629"/>
      <c r="FS152" s="629"/>
      <c r="FT152" s="629"/>
      <c r="FU152" s="629"/>
      <c r="FV152" s="629"/>
      <c r="FW152" s="629"/>
      <c r="FX152" s="629"/>
      <c r="FY152" s="629"/>
      <c r="FZ152" s="629"/>
      <c r="GA152" s="629"/>
      <c r="GB152" s="629"/>
      <c r="GC152" s="629"/>
      <c r="GD152" s="629"/>
      <c r="GE152" s="629"/>
      <c r="GF152" s="629"/>
      <c r="GG152" s="629"/>
      <c r="GH152" s="629"/>
      <c r="GI152" s="629"/>
      <c r="GJ152" s="629"/>
      <c r="GK152" s="629"/>
      <c r="GL152" s="629"/>
      <c r="GM152" s="629"/>
      <c r="GN152" s="629"/>
      <c r="GO152" s="629"/>
      <c r="GP152" s="629"/>
      <c r="GQ152" s="629"/>
      <c r="GR152" s="629"/>
      <c r="GS152" s="629"/>
      <c r="GT152" s="629"/>
      <c r="GU152" s="629"/>
      <c r="GV152" s="629"/>
      <c r="GW152" s="629"/>
      <c r="GX152" s="629"/>
      <c r="GY152" s="629"/>
      <c r="GZ152" s="629"/>
      <c r="HA152" s="629"/>
      <c r="HB152" s="629"/>
      <c r="HC152" s="629"/>
      <c r="HD152" s="629"/>
      <c r="HE152" s="629"/>
      <c r="HF152" s="629"/>
      <c r="HG152" s="629"/>
      <c r="HH152" s="629"/>
      <c r="HI152" s="629"/>
      <c r="HJ152" s="629"/>
      <c r="HK152" s="629"/>
      <c r="HL152" s="629"/>
      <c r="HM152" s="629"/>
      <c r="HN152" s="629"/>
      <c r="HO152" s="629"/>
      <c r="HP152" s="629"/>
      <c r="HQ152" s="629"/>
      <c r="HR152" s="629"/>
      <c r="HS152" s="629"/>
      <c r="HT152" s="629"/>
      <c r="HU152" s="629"/>
      <c r="HV152" s="629"/>
      <c r="HW152" s="629"/>
      <c r="HX152" s="629"/>
      <c r="HY152" s="629"/>
      <c r="HZ152" s="629"/>
      <c r="IA152" s="629"/>
      <c r="IB152" s="629"/>
      <c r="IC152" s="629"/>
      <c r="ID152" s="629"/>
      <c r="IE152" s="629"/>
      <c r="IF152" s="629"/>
      <c r="IG152" s="629"/>
      <c r="IH152" s="629"/>
      <c r="II152" s="629"/>
      <c r="IJ152" s="629"/>
      <c r="IK152" s="629"/>
      <c r="IL152" s="629"/>
      <c r="IM152" s="629"/>
      <c r="IN152" s="629"/>
      <c r="IO152" s="629"/>
      <c r="IP152" s="629"/>
      <c r="IQ152" s="629"/>
      <c r="IR152" s="629"/>
      <c r="IS152" s="629"/>
      <c r="IT152" s="629"/>
      <c r="IU152" s="629"/>
      <c r="IV152" s="629"/>
      <c r="IW152" s="629"/>
      <c r="IX152" s="629"/>
      <c r="IY152" s="629"/>
      <c r="IZ152" s="629"/>
      <c r="JA152" s="629"/>
      <c r="JB152" s="629"/>
      <c r="JC152" s="629"/>
      <c r="JD152" s="629"/>
      <c r="JE152" s="629"/>
      <c r="JF152" s="629"/>
      <c r="JG152" s="629"/>
      <c r="JH152" s="629"/>
      <c r="JI152" s="629"/>
      <c r="JJ152" s="629"/>
      <c r="JK152" s="629"/>
      <c r="JL152" s="629"/>
      <c r="JM152" s="629"/>
      <c r="JN152" s="629"/>
      <c r="JO152" s="629"/>
      <c r="JP152" s="629"/>
      <c r="JQ152" s="629"/>
      <c r="JR152" s="629"/>
      <c r="JS152" s="629"/>
      <c r="JT152" s="629"/>
      <c r="JU152" s="629"/>
      <c r="JV152" s="629"/>
      <c r="JW152" s="629"/>
      <c r="JX152" s="629"/>
      <c r="JY152" s="629"/>
      <c r="JZ152" s="629"/>
      <c r="KA152" s="629"/>
      <c r="KB152" s="629"/>
      <c r="KC152" s="629"/>
      <c r="KD152" s="629"/>
      <c r="KE152" s="629"/>
      <c r="KF152" s="629"/>
      <c r="KG152" s="629"/>
      <c r="KH152" s="629"/>
      <c r="KI152" s="629"/>
      <c r="KJ152" s="629"/>
      <c r="KK152" s="629"/>
      <c r="KL152" s="629"/>
      <c r="KM152" s="629"/>
      <c r="KN152" s="629"/>
      <c r="KO152" s="629"/>
      <c r="KP152" s="629"/>
      <c r="KQ152" s="629"/>
      <c r="KR152" s="629"/>
      <c r="KS152" s="629"/>
      <c r="KT152" s="629"/>
      <c r="KU152" s="629"/>
      <c r="KV152" s="629"/>
      <c r="KW152" s="629"/>
      <c r="KX152" s="629"/>
      <c r="KY152" s="629"/>
      <c r="KZ152" s="629"/>
      <c r="LA152" s="629"/>
      <c r="LB152" s="629"/>
      <c r="LC152" s="629"/>
      <c r="LD152" s="629"/>
      <c r="LE152" s="629"/>
      <c r="LF152" s="629"/>
      <c r="LG152" s="629"/>
      <c r="LH152" s="629"/>
      <c r="LI152" s="629"/>
      <c r="LJ152" s="629"/>
      <c r="LK152" s="629"/>
      <c r="LL152" s="629"/>
      <c r="LM152" s="629"/>
      <c r="LN152" s="629"/>
      <c r="LO152" s="629"/>
      <c r="LP152" s="629"/>
      <c r="LQ152" s="629"/>
      <c r="LR152" s="629"/>
      <c r="LS152" s="629"/>
      <c r="LT152" s="629"/>
      <c r="LU152" s="629"/>
      <c r="LV152" s="629"/>
      <c r="LW152" s="629"/>
      <c r="LX152" s="629"/>
      <c r="LY152" s="629"/>
      <c r="LZ152" s="629"/>
      <c r="MA152" s="629"/>
      <c r="MB152" s="629"/>
      <c r="MC152" s="629"/>
      <c r="MD152" s="629"/>
      <c r="ME152" s="629"/>
      <c r="MF152" s="629"/>
      <c r="MG152" s="629"/>
      <c r="MH152" s="629"/>
      <c r="MI152" s="629"/>
      <c r="MJ152" s="629"/>
      <c r="MK152" s="629"/>
      <c r="ML152" s="629"/>
      <c r="MM152" s="629"/>
      <c r="MN152" s="629"/>
      <c r="MO152" s="629"/>
      <c r="MP152" s="629"/>
      <c r="MQ152" s="629"/>
      <c r="MR152" s="629"/>
      <c r="MS152" s="629"/>
      <c r="MT152" s="629"/>
      <c r="MU152" s="629"/>
      <c r="MV152" s="629"/>
      <c r="MW152" s="629"/>
      <c r="MX152" s="629"/>
      <c r="MY152" s="629"/>
      <c r="MZ152" s="629"/>
      <c r="NA152" s="629"/>
      <c r="NB152" s="629"/>
      <c r="NC152" s="629"/>
      <c r="ND152" s="629"/>
      <c r="NE152" s="629"/>
      <c r="NF152" s="629"/>
      <c r="NG152" s="629"/>
      <c r="NH152" s="629"/>
      <c r="NI152" s="629"/>
      <c r="NJ152" s="629"/>
      <c r="NK152" s="629"/>
      <c r="NL152" s="629"/>
      <c r="NM152" s="629"/>
      <c r="NN152" s="629"/>
      <c r="NO152" s="629"/>
      <c r="NP152" s="629"/>
      <c r="NQ152" s="629"/>
      <c r="NR152" s="629"/>
      <c r="NS152" s="629"/>
      <c r="NT152" s="629"/>
      <c r="NU152" s="629"/>
      <c r="NV152" s="629"/>
      <c r="NW152" s="629"/>
      <c r="NX152" s="629"/>
      <c r="NY152" s="629"/>
      <c r="NZ152" s="629"/>
      <c r="OA152" s="629"/>
      <c r="OB152" s="629"/>
      <c r="OC152" s="629"/>
      <c r="OD152" s="629"/>
      <c r="OE152" s="629"/>
      <c r="OF152" s="629"/>
      <c r="OG152" s="629"/>
      <c r="OH152" s="629"/>
      <c r="OI152" s="629"/>
      <c r="OJ152" s="629"/>
      <c r="OK152" s="629"/>
      <c r="OL152" s="629"/>
      <c r="OM152" s="629"/>
      <c r="ON152" s="629"/>
      <c r="OO152" s="629"/>
      <c r="OP152" s="629"/>
      <c r="OQ152" s="629"/>
      <c r="OR152" s="629"/>
      <c r="OS152" s="629"/>
      <c r="OT152" s="629"/>
      <c r="OU152" s="629"/>
      <c r="OV152" s="629"/>
      <c r="OW152" s="629"/>
      <c r="OX152" s="629"/>
      <c r="OY152" s="629"/>
      <c r="OZ152" s="629"/>
      <c r="PA152" s="629"/>
      <c r="PB152" s="629"/>
      <c r="PC152" s="629"/>
      <c r="PD152" s="629"/>
      <c r="PE152" s="629"/>
      <c r="PF152" s="629"/>
      <c r="PG152" s="629"/>
      <c r="PH152" s="629"/>
      <c r="PI152" s="629"/>
      <c r="PJ152" s="629"/>
      <c r="PK152" s="629"/>
      <c r="PL152" s="629"/>
      <c r="PM152" s="629"/>
      <c r="PN152" s="629"/>
      <c r="PO152" s="629"/>
      <c r="PP152" s="629"/>
      <c r="PQ152" s="629"/>
      <c r="PR152" s="629"/>
      <c r="PS152" s="629"/>
      <c r="PT152" s="629"/>
      <c r="PU152" s="629"/>
      <c r="PV152" s="629"/>
      <c r="PW152" s="629"/>
      <c r="PX152" s="629"/>
      <c r="PY152" s="629"/>
      <c r="PZ152" s="629"/>
      <c r="QA152" s="629"/>
      <c r="QB152" s="629"/>
      <c r="QC152" s="629"/>
      <c r="QD152" s="629"/>
      <c r="QE152" s="629"/>
      <c r="QF152" s="629"/>
      <c r="QG152" s="629"/>
      <c r="QH152" s="629"/>
      <c r="QI152" s="629"/>
      <c r="QJ152" s="629"/>
      <c r="QK152" s="629"/>
      <c r="QL152" s="629"/>
      <c r="QM152" s="629"/>
      <c r="QN152" s="629"/>
      <c r="QO152" s="629"/>
      <c r="QP152" s="629"/>
      <c r="QQ152" s="629"/>
      <c r="QR152" s="629"/>
      <c r="QS152" s="629"/>
      <c r="QT152" s="629"/>
      <c r="QU152" s="629"/>
      <c r="QV152" s="629"/>
      <c r="QW152" s="629"/>
      <c r="QX152" s="629"/>
      <c r="QY152" s="629"/>
      <c r="QZ152" s="629"/>
      <c r="RA152" s="629"/>
      <c r="RB152" s="629"/>
      <c r="RC152" s="629"/>
      <c r="RD152" s="629"/>
      <c r="RE152" s="629"/>
      <c r="RF152" s="629"/>
      <c r="RG152" s="629"/>
      <c r="RH152" s="629"/>
      <c r="RI152" s="629"/>
      <c r="RJ152" s="629"/>
      <c r="RK152" s="629"/>
      <c r="RL152" s="629"/>
      <c r="RM152" s="629"/>
      <c r="RN152" s="629"/>
      <c r="RO152" s="629"/>
      <c r="RP152" s="629"/>
      <c r="RQ152" s="629"/>
      <c r="RR152" s="629"/>
      <c r="RS152" s="629"/>
      <c r="RT152" s="629"/>
      <c r="RU152" s="629"/>
      <c r="RV152" s="629"/>
      <c r="RW152" s="629"/>
      <c r="RX152" s="629"/>
      <c r="RY152" s="629"/>
      <c r="RZ152" s="629"/>
      <c r="SA152" s="629"/>
      <c r="SB152" s="629"/>
      <c r="SC152" s="629"/>
      <c r="SD152" s="629"/>
      <c r="SE152" s="629"/>
      <c r="SF152" s="629"/>
      <c r="SG152" s="629"/>
      <c r="SH152" s="629"/>
      <c r="SI152" s="629"/>
      <c r="SJ152" s="629"/>
      <c r="SK152" s="629"/>
      <c r="SL152" s="629"/>
      <c r="SM152" s="629"/>
      <c r="SN152" s="629"/>
      <c r="SO152" s="629"/>
      <c r="SP152" s="629"/>
      <c r="SQ152" s="629"/>
      <c r="SR152" s="629"/>
      <c r="SS152" s="629"/>
      <c r="ST152" s="629"/>
      <c r="SU152" s="629"/>
      <c r="SV152" s="629"/>
      <c r="SW152" s="629"/>
      <c r="SX152" s="629"/>
      <c r="SY152" s="629"/>
      <c r="SZ152" s="629"/>
      <c r="TA152" s="629"/>
      <c r="TB152" s="629"/>
      <c r="TC152" s="629"/>
      <c r="TD152" s="629"/>
      <c r="TE152" s="629"/>
      <c r="TF152" s="629"/>
      <c r="TG152" s="629"/>
      <c r="TH152" s="629"/>
      <c r="TI152" s="629"/>
      <c r="TJ152" s="629"/>
      <c r="TK152" s="629"/>
      <c r="TL152" s="629"/>
      <c r="TM152" s="629"/>
      <c r="TN152" s="629"/>
      <c r="TO152" s="629"/>
      <c r="TP152" s="629"/>
      <c r="TQ152" s="629"/>
      <c r="TR152" s="629"/>
      <c r="TS152" s="629"/>
      <c r="TT152" s="629"/>
      <c r="TU152" s="629"/>
      <c r="TV152" s="629"/>
      <c r="TW152" s="629"/>
      <c r="TX152" s="629"/>
      <c r="TY152" s="629"/>
      <c r="TZ152" s="629"/>
      <c r="UA152" s="629"/>
      <c r="UB152" s="629"/>
      <c r="UC152" s="629"/>
      <c r="UD152" s="629"/>
      <c r="UE152" s="629"/>
      <c r="UF152" s="629"/>
      <c r="UG152" s="629"/>
      <c r="UH152" s="629"/>
      <c r="UI152" s="629"/>
      <c r="UJ152" s="629"/>
      <c r="UK152" s="629"/>
      <c r="UL152" s="629"/>
      <c r="UM152" s="629"/>
      <c r="UN152" s="629"/>
      <c r="UO152" s="629"/>
      <c r="UP152" s="629"/>
      <c r="UQ152" s="629"/>
      <c r="UR152" s="629"/>
      <c r="US152" s="629"/>
      <c r="UT152" s="629"/>
      <c r="UU152" s="629"/>
      <c r="UV152" s="629"/>
      <c r="UW152" s="629"/>
      <c r="UX152" s="629"/>
      <c r="UY152" s="629"/>
      <c r="UZ152" s="629"/>
      <c r="VA152" s="629"/>
      <c r="VB152" s="629"/>
      <c r="VC152" s="629"/>
      <c r="VD152" s="629"/>
      <c r="VE152" s="629"/>
      <c r="VF152" s="629"/>
      <c r="VG152" s="629"/>
      <c r="VH152" s="629"/>
      <c r="VI152" s="629"/>
      <c r="VJ152" s="629"/>
      <c r="VK152" s="629"/>
      <c r="VL152" s="629"/>
      <c r="VM152" s="629"/>
      <c r="VN152" s="629"/>
      <c r="VO152" s="629"/>
      <c r="VP152" s="629"/>
      <c r="VQ152" s="629"/>
      <c r="VR152" s="629"/>
      <c r="VS152" s="629"/>
      <c r="VT152" s="629"/>
      <c r="VU152" s="629"/>
      <c r="VV152" s="629"/>
      <c r="VW152" s="629"/>
      <c r="VX152" s="629"/>
      <c r="VY152" s="629"/>
      <c r="VZ152" s="629"/>
      <c r="WA152" s="629"/>
      <c r="WB152" s="629"/>
      <c r="WC152" s="629"/>
      <c r="WD152" s="629"/>
      <c r="WE152" s="629"/>
      <c r="WF152" s="629"/>
      <c r="WG152" s="629"/>
      <c r="WH152" s="629"/>
      <c r="WI152" s="629"/>
      <c r="WJ152" s="629"/>
      <c r="WK152" s="629"/>
      <c r="WL152" s="629"/>
      <c r="WM152" s="629"/>
      <c r="WN152" s="629"/>
      <c r="WO152" s="629"/>
      <c r="WP152" s="629"/>
      <c r="WQ152" s="629"/>
      <c r="WR152" s="629"/>
      <c r="WS152" s="629"/>
      <c r="WT152" s="629"/>
      <c r="WU152" s="629"/>
      <c r="WV152" s="629"/>
      <c r="WW152" s="629"/>
      <c r="WX152" s="629"/>
      <c r="WY152" s="629"/>
      <c r="WZ152" s="629"/>
      <c r="XA152" s="629"/>
      <c r="XB152" s="629"/>
      <c r="XC152" s="629"/>
      <c r="XD152" s="629"/>
      <c r="XE152" s="629"/>
      <c r="XF152" s="629"/>
      <c r="XG152" s="629"/>
      <c r="XH152" s="629"/>
      <c r="XI152" s="629"/>
      <c r="XJ152" s="629"/>
      <c r="XK152" s="629"/>
      <c r="XL152" s="629"/>
      <c r="XM152" s="629"/>
      <c r="XN152" s="629"/>
      <c r="XO152" s="629"/>
      <c r="XP152" s="629"/>
      <c r="XQ152" s="629"/>
      <c r="XR152" s="629"/>
      <c r="XS152" s="629"/>
      <c r="XT152" s="629"/>
      <c r="XU152" s="629"/>
      <c r="XV152" s="629"/>
      <c r="XW152" s="629"/>
      <c r="XX152" s="629"/>
      <c r="XY152" s="629"/>
      <c r="XZ152" s="629"/>
      <c r="YA152" s="629"/>
      <c r="YB152" s="629"/>
      <c r="YC152" s="629"/>
      <c r="YD152" s="629"/>
      <c r="YE152" s="629"/>
      <c r="YF152" s="629"/>
      <c r="YG152" s="629"/>
      <c r="YH152" s="629"/>
      <c r="YI152" s="629"/>
      <c r="YJ152" s="629"/>
      <c r="YK152" s="629"/>
      <c r="YL152" s="629"/>
      <c r="YM152" s="629"/>
      <c r="YN152" s="629"/>
      <c r="YO152" s="629"/>
      <c r="YP152" s="629"/>
      <c r="YQ152" s="629"/>
      <c r="YR152" s="629"/>
      <c r="YS152" s="629"/>
      <c r="YT152" s="629"/>
      <c r="YU152" s="629"/>
      <c r="YV152" s="629"/>
      <c r="YW152" s="629"/>
      <c r="YX152" s="629"/>
      <c r="YY152" s="629"/>
      <c r="YZ152" s="629"/>
      <c r="ZA152" s="629"/>
      <c r="ZB152" s="629"/>
      <c r="ZC152" s="629"/>
      <c r="ZD152" s="629"/>
      <c r="ZE152" s="629"/>
      <c r="ZF152" s="629"/>
      <c r="ZG152" s="629"/>
      <c r="ZH152" s="629"/>
      <c r="ZI152" s="629"/>
      <c r="ZJ152" s="629"/>
      <c r="ZK152" s="629"/>
      <c r="ZL152" s="629"/>
      <c r="ZM152" s="629"/>
      <c r="ZN152" s="629"/>
      <c r="ZO152" s="629"/>
      <c r="ZP152" s="629"/>
      <c r="ZQ152" s="629"/>
      <c r="ZR152" s="629"/>
      <c r="ZS152" s="629"/>
      <c r="ZT152" s="629"/>
      <c r="ZU152" s="629"/>
      <c r="ZV152" s="629"/>
      <c r="ZW152" s="629"/>
      <c r="ZX152" s="629"/>
      <c r="ZY152" s="629"/>
      <c r="ZZ152" s="629"/>
      <c r="AAA152" s="629"/>
      <c r="AAB152" s="629"/>
      <c r="AAC152" s="629"/>
      <c r="AAD152" s="629"/>
      <c r="AAE152" s="629"/>
      <c r="AAF152" s="629"/>
      <c r="AAG152" s="629"/>
      <c r="AAH152" s="629"/>
      <c r="AAI152" s="629"/>
      <c r="AAJ152" s="629"/>
      <c r="AAK152" s="629"/>
      <c r="AAL152" s="629"/>
      <c r="AAM152" s="629"/>
      <c r="AAN152" s="629"/>
      <c r="AAO152" s="629"/>
      <c r="AAP152" s="629"/>
      <c r="AAQ152" s="629"/>
      <c r="AAR152" s="629"/>
      <c r="AAS152" s="629"/>
      <c r="AAT152" s="629"/>
      <c r="AAU152" s="629"/>
      <c r="AAV152" s="629"/>
      <c r="AAW152" s="629"/>
      <c r="AAX152" s="629"/>
      <c r="AAY152" s="629"/>
      <c r="AAZ152" s="629"/>
      <c r="ABA152" s="629"/>
      <c r="ABB152" s="629"/>
      <c r="ABC152" s="629"/>
      <c r="ABD152" s="629"/>
      <c r="ABE152" s="629"/>
      <c r="ABF152" s="629"/>
      <c r="ABG152" s="629"/>
      <c r="ABH152" s="629"/>
      <c r="ABI152" s="629"/>
      <c r="ABJ152" s="629"/>
      <c r="ABK152" s="629"/>
      <c r="ABL152" s="629"/>
      <c r="ABM152" s="629"/>
      <c r="ABN152" s="629"/>
      <c r="ABO152" s="629"/>
      <c r="ABP152" s="629"/>
      <c r="ABQ152" s="629"/>
      <c r="ABR152" s="629"/>
      <c r="ABS152" s="629"/>
      <c r="ABT152" s="629"/>
      <c r="ABU152" s="629"/>
      <c r="ABV152" s="629"/>
      <c r="ABW152" s="629"/>
      <c r="ABX152" s="629"/>
      <c r="ABY152" s="629"/>
      <c r="ABZ152" s="629"/>
      <c r="ACA152" s="629"/>
      <c r="ACB152" s="629"/>
      <c r="ACC152" s="629"/>
      <c r="ACD152" s="629"/>
      <c r="ACE152" s="629"/>
      <c r="ACF152" s="629"/>
      <c r="ACG152" s="629"/>
      <c r="ACH152" s="629"/>
      <c r="ACI152" s="629"/>
      <c r="ACJ152" s="629"/>
      <c r="ACK152" s="629"/>
      <c r="ACL152" s="629"/>
      <c r="ACM152" s="629"/>
      <c r="ACN152" s="629"/>
      <c r="ACO152" s="629"/>
      <c r="ACP152" s="629"/>
      <c r="ACQ152" s="629"/>
      <c r="ACR152" s="629"/>
      <c r="ACS152" s="629"/>
      <c r="ACT152" s="629"/>
      <c r="ACU152" s="629"/>
      <c r="ACV152" s="629"/>
      <c r="ACW152" s="629"/>
      <c r="ACX152" s="629"/>
      <c r="ACY152" s="629"/>
      <c r="ACZ152" s="629"/>
      <c r="ADA152" s="629"/>
      <c r="ADB152" s="629"/>
      <c r="ADC152" s="629"/>
      <c r="ADD152" s="629"/>
      <c r="ADE152" s="629"/>
      <c r="ADF152" s="629"/>
      <c r="ADG152" s="629"/>
      <c r="ADH152" s="629"/>
      <c r="ADI152" s="629"/>
      <c r="ADJ152" s="629"/>
      <c r="ADK152" s="629"/>
      <c r="ADL152" s="629"/>
      <c r="ADM152" s="629"/>
      <c r="ADN152" s="629"/>
      <c r="ADO152" s="629"/>
      <c r="ADP152" s="629"/>
      <c r="ADQ152" s="629"/>
      <c r="ADR152" s="629"/>
      <c r="ADS152" s="629"/>
      <c r="ADT152" s="629"/>
      <c r="ADU152" s="629"/>
      <c r="ADV152" s="629"/>
      <c r="ADW152" s="629"/>
      <c r="ADX152" s="629"/>
      <c r="ADY152" s="629"/>
      <c r="ADZ152" s="629"/>
      <c r="AEA152" s="629"/>
      <c r="AEB152" s="629"/>
      <c r="AEC152" s="629"/>
      <c r="AED152" s="629"/>
      <c r="AEE152" s="629"/>
      <c r="AEF152" s="629"/>
      <c r="AEG152" s="629"/>
      <c r="AEH152" s="629"/>
      <c r="AEI152" s="629"/>
      <c r="AEJ152" s="629"/>
      <c r="AEK152" s="629"/>
      <c r="AEL152" s="629"/>
      <c r="AEM152" s="629"/>
      <c r="AEN152" s="629"/>
      <c r="AEO152" s="629"/>
      <c r="AEP152" s="629"/>
      <c r="AEQ152" s="629"/>
      <c r="AER152" s="629"/>
      <c r="AES152" s="629"/>
      <c r="AET152" s="629"/>
      <c r="AEU152" s="629"/>
      <c r="AEV152" s="629"/>
      <c r="AEW152" s="629"/>
      <c r="AEX152" s="629"/>
      <c r="AEY152" s="629"/>
      <c r="AEZ152" s="629"/>
      <c r="AFA152" s="629"/>
      <c r="AFB152" s="629"/>
      <c r="AFC152" s="629"/>
      <c r="AFD152" s="629"/>
      <c r="AFE152" s="629"/>
      <c r="AFF152" s="629"/>
      <c r="AFG152" s="629"/>
      <c r="AFH152" s="629"/>
      <c r="AFI152" s="629"/>
      <c r="AFJ152" s="629"/>
      <c r="AFK152" s="629"/>
      <c r="AFL152" s="629"/>
      <c r="AFM152" s="629"/>
      <c r="AFN152" s="629"/>
      <c r="AFO152" s="629"/>
      <c r="AFP152" s="629"/>
      <c r="AFQ152" s="629"/>
      <c r="AFR152" s="629"/>
      <c r="AFS152" s="629"/>
      <c r="AFT152" s="629"/>
      <c r="AFU152" s="629"/>
      <c r="AFV152" s="629"/>
      <c r="AFW152" s="629"/>
      <c r="AFX152" s="629"/>
      <c r="AFY152" s="629"/>
      <c r="AFZ152" s="629"/>
      <c r="AGA152" s="629"/>
      <c r="AGB152" s="629"/>
      <c r="AGC152" s="629"/>
      <c r="AGD152" s="629"/>
      <c r="AGE152" s="629"/>
      <c r="AGF152" s="629"/>
      <c r="AGG152" s="629"/>
      <c r="AGH152" s="629"/>
      <c r="AGI152" s="629"/>
      <c r="AGJ152" s="629"/>
      <c r="AGK152" s="629"/>
      <c r="AGL152" s="629"/>
      <c r="AGM152" s="629"/>
      <c r="AGN152" s="629"/>
      <c r="AGO152" s="629"/>
      <c r="AGP152" s="629"/>
      <c r="AGQ152" s="629"/>
      <c r="AGR152" s="629"/>
      <c r="AGS152" s="629"/>
      <c r="AGT152" s="629"/>
      <c r="AGU152" s="629"/>
      <c r="AGV152" s="629"/>
      <c r="AGW152" s="629"/>
      <c r="AGX152" s="629"/>
      <c r="AGY152" s="629"/>
      <c r="AGZ152" s="629"/>
      <c r="AHA152" s="629"/>
      <c r="AHB152" s="629"/>
      <c r="AHC152" s="629"/>
      <c r="AHD152" s="629"/>
      <c r="AHE152" s="629"/>
      <c r="AHF152" s="629"/>
      <c r="AHG152" s="629"/>
      <c r="AHH152" s="629"/>
      <c r="AHI152" s="629"/>
      <c r="AHJ152" s="629"/>
      <c r="AHK152" s="629"/>
      <c r="AHL152" s="629"/>
      <c r="AHM152" s="629"/>
      <c r="AHN152" s="629"/>
      <c r="AHO152" s="629"/>
      <c r="AHP152" s="629"/>
      <c r="AHQ152" s="629"/>
      <c r="AHR152" s="629"/>
      <c r="AHS152" s="629"/>
      <c r="AHT152" s="629"/>
      <c r="AHU152" s="629"/>
      <c r="AHV152" s="629"/>
      <c r="AHW152" s="629"/>
      <c r="AHX152" s="629"/>
      <c r="AHY152" s="629"/>
      <c r="AHZ152" s="629"/>
      <c r="AIA152" s="629"/>
      <c r="AIB152" s="629"/>
      <c r="AIC152" s="629"/>
      <c r="AID152" s="629"/>
      <c r="AIE152" s="629"/>
      <c r="AIF152" s="629"/>
      <c r="AIG152" s="629"/>
      <c r="AIH152" s="629"/>
      <c r="AII152" s="629"/>
    </row>
    <row r="153" spans="1:919" s="498" customFormat="1" ht="31.75" customHeight="1" x14ac:dyDescent="0.75">
      <c r="A153" s="2022"/>
      <c r="B153" s="2024"/>
      <c r="C153" s="534">
        <v>19.3</v>
      </c>
      <c r="D153" s="772" t="s">
        <v>132</v>
      </c>
      <c r="E153" s="600" t="s">
        <v>24</v>
      </c>
      <c r="F153" s="600" t="s">
        <v>16</v>
      </c>
      <c r="G153" s="538">
        <f t="array" ref="G153">INDEX('Salary . staff rates'!$A$6:$C$28,MATCH(1,('Salary . staff rates'!$A$6:$A$28=MNO!E153)*('Salary . staff rates'!$B$6:$B$28=MNO!F153),0),3)</f>
        <v>750</v>
      </c>
      <c r="H153" s="537">
        <f t="shared" si="249"/>
        <v>750</v>
      </c>
      <c r="I153" s="601" t="s">
        <v>0</v>
      </c>
      <c r="J153" s="602" t="s">
        <v>0</v>
      </c>
      <c r="K153" s="774">
        <v>50</v>
      </c>
      <c r="L153" s="603">
        <f>IF('Control panel'!$B$12="Included",IF(K153="N/A","",H153*K153),0)</f>
        <v>37500</v>
      </c>
      <c r="M153" s="648" t="s">
        <v>33</v>
      </c>
      <c r="N153" s="604">
        <f>IF('Control panel'!$B$12="Included",IF(M153="Yes",L153*'Salary . staff rates'!$C$34,0),0)</f>
        <v>5625</v>
      </c>
      <c r="O153" s="607" t="s">
        <v>416</v>
      </c>
      <c r="P153" s="1848">
        <v>1</v>
      </c>
      <c r="Q153" s="1848">
        <v>1</v>
      </c>
      <c r="R153" s="545"/>
      <c r="S153" s="546">
        <v>1</v>
      </c>
      <c r="T153" s="546">
        <f t="shared" si="262"/>
        <v>1</v>
      </c>
      <c r="U153" s="546">
        <f t="shared" si="263"/>
        <v>1</v>
      </c>
      <c r="W153" s="544"/>
      <c r="Y153" s="1011">
        <f t="shared" si="250"/>
        <v>37500</v>
      </c>
      <c r="Z153" s="1011">
        <f t="shared" si="251"/>
        <v>5625</v>
      </c>
      <c r="AB153" s="1011">
        <f t="shared" si="252"/>
        <v>37500</v>
      </c>
      <c r="AC153" s="1011">
        <f t="shared" si="253"/>
        <v>5625</v>
      </c>
      <c r="AD153" s="714"/>
      <c r="AE153" s="1011">
        <f t="shared" si="254"/>
        <v>37500</v>
      </c>
      <c r="AF153" s="1011">
        <f t="shared" si="255"/>
        <v>5625</v>
      </c>
      <c r="AH153" s="1011">
        <f t="shared" si="256"/>
        <v>37500</v>
      </c>
      <c r="AI153" s="1011">
        <f t="shared" si="257"/>
        <v>5625</v>
      </c>
      <c r="AJ153" s="714"/>
      <c r="AL153" s="548"/>
      <c r="AN153" s="1011">
        <f t="shared" si="258"/>
        <v>37500</v>
      </c>
      <c r="AO153" s="1011">
        <f t="shared" si="259"/>
        <v>5625</v>
      </c>
      <c r="AP153" s="547"/>
      <c r="AQ153" s="1011">
        <f t="shared" si="260"/>
        <v>37500</v>
      </c>
      <c r="AR153" s="1011">
        <f t="shared" si="261"/>
        <v>5625</v>
      </c>
      <c r="AS153" s="629"/>
      <c r="AT153" s="629"/>
      <c r="AU153" s="629"/>
      <c r="AV153" s="629"/>
      <c r="AW153" s="629"/>
      <c r="AX153" s="629"/>
      <c r="AY153" s="629"/>
      <c r="AZ153" s="629"/>
      <c r="BA153" s="629"/>
      <c r="BB153" s="629"/>
      <c r="BC153" s="629"/>
      <c r="BD153" s="629"/>
      <c r="BE153" s="629"/>
      <c r="BF153" s="629"/>
      <c r="BG153" s="629"/>
      <c r="BH153" s="629"/>
      <c r="BI153" s="629"/>
      <c r="BJ153" s="629"/>
      <c r="BK153" s="629"/>
      <c r="BL153" s="629"/>
      <c r="BM153" s="629"/>
      <c r="BN153" s="629"/>
      <c r="BO153" s="629"/>
      <c r="BP153" s="629"/>
      <c r="BQ153" s="629"/>
      <c r="BR153" s="629"/>
      <c r="BS153" s="629"/>
      <c r="BT153" s="629"/>
      <c r="BU153" s="629"/>
      <c r="BV153" s="629"/>
      <c r="BW153" s="629"/>
      <c r="BX153" s="629"/>
      <c r="BY153" s="629"/>
      <c r="BZ153" s="629"/>
      <c r="CA153" s="629"/>
      <c r="CB153" s="629"/>
      <c r="CC153" s="629"/>
      <c r="CD153" s="629"/>
      <c r="CE153" s="629"/>
      <c r="CF153" s="629"/>
      <c r="CG153" s="629"/>
      <c r="CH153" s="629"/>
      <c r="CI153" s="629"/>
      <c r="CJ153" s="629"/>
      <c r="CK153" s="629"/>
      <c r="CL153" s="629"/>
      <c r="CM153" s="629"/>
      <c r="CN153" s="629"/>
      <c r="CO153" s="62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c r="DS153" s="629"/>
      <c r="DT153" s="629"/>
      <c r="DU153" s="629"/>
      <c r="DV153" s="629"/>
      <c r="DW153" s="629"/>
      <c r="DX153" s="629"/>
      <c r="DY153" s="629"/>
      <c r="DZ153" s="629"/>
      <c r="EA153" s="629"/>
      <c r="EB153" s="629"/>
      <c r="EC153" s="629"/>
      <c r="ED153" s="629"/>
      <c r="EE153" s="629"/>
      <c r="EF153" s="629"/>
      <c r="EG153" s="629"/>
      <c r="EH153" s="629"/>
      <c r="EI153" s="629"/>
      <c r="EJ153" s="629"/>
      <c r="EK153" s="629"/>
      <c r="EL153" s="629"/>
      <c r="EM153" s="629"/>
      <c r="EN153" s="629"/>
      <c r="EO153" s="629"/>
      <c r="EP153" s="629"/>
      <c r="EQ153" s="629"/>
      <c r="ER153" s="629"/>
      <c r="ES153" s="629"/>
      <c r="ET153" s="629"/>
      <c r="EU153" s="629"/>
      <c r="EV153" s="629"/>
      <c r="EW153" s="629"/>
      <c r="EX153" s="629"/>
      <c r="EY153" s="629"/>
      <c r="EZ153" s="629"/>
      <c r="FA153" s="629"/>
      <c r="FB153" s="629"/>
      <c r="FC153" s="629"/>
      <c r="FD153" s="629"/>
      <c r="FE153" s="629"/>
      <c r="FF153" s="629"/>
      <c r="FG153" s="629"/>
      <c r="FH153" s="629"/>
      <c r="FI153" s="629"/>
      <c r="FJ153" s="629"/>
      <c r="FK153" s="629"/>
      <c r="FL153" s="629"/>
      <c r="FM153" s="629"/>
      <c r="FN153" s="629"/>
      <c r="FO153" s="629"/>
      <c r="FP153" s="629"/>
      <c r="FQ153" s="629"/>
      <c r="FR153" s="629"/>
      <c r="FS153" s="629"/>
      <c r="FT153" s="629"/>
      <c r="FU153" s="629"/>
      <c r="FV153" s="629"/>
      <c r="FW153" s="629"/>
      <c r="FX153" s="629"/>
      <c r="FY153" s="629"/>
      <c r="FZ153" s="629"/>
      <c r="GA153" s="629"/>
      <c r="GB153" s="629"/>
      <c r="GC153" s="629"/>
      <c r="GD153" s="629"/>
      <c r="GE153" s="629"/>
      <c r="GF153" s="629"/>
      <c r="GG153" s="629"/>
      <c r="GH153" s="629"/>
      <c r="GI153" s="629"/>
      <c r="GJ153" s="629"/>
      <c r="GK153" s="629"/>
      <c r="GL153" s="629"/>
      <c r="GM153" s="629"/>
      <c r="GN153" s="629"/>
      <c r="GO153" s="629"/>
      <c r="GP153" s="629"/>
      <c r="GQ153" s="629"/>
      <c r="GR153" s="629"/>
      <c r="GS153" s="629"/>
      <c r="GT153" s="629"/>
      <c r="GU153" s="629"/>
      <c r="GV153" s="629"/>
      <c r="GW153" s="629"/>
      <c r="GX153" s="629"/>
      <c r="GY153" s="629"/>
      <c r="GZ153" s="629"/>
      <c r="HA153" s="629"/>
      <c r="HB153" s="629"/>
      <c r="HC153" s="629"/>
      <c r="HD153" s="629"/>
      <c r="HE153" s="629"/>
      <c r="HF153" s="629"/>
      <c r="HG153" s="629"/>
      <c r="HH153" s="629"/>
      <c r="HI153" s="629"/>
      <c r="HJ153" s="629"/>
      <c r="HK153" s="629"/>
      <c r="HL153" s="629"/>
      <c r="HM153" s="629"/>
      <c r="HN153" s="629"/>
      <c r="HO153" s="629"/>
      <c r="HP153" s="629"/>
      <c r="HQ153" s="629"/>
      <c r="HR153" s="629"/>
      <c r="HS153" s="629"/>
      <c r="HT153" s="629"/>
      <c r="HU153" s="629"/>
      <c r="HV153" s="629"/>
      <c r="HW153" s="629"/>
      <c r="HX153" s="629"/>
      <c r="HY153" s="629"/>
      <c r="HZ153" s="629"/>
      <c r="IA153" s="629"/>
      <c r="IB153" s="629"/>
      <c r="IC153" s="629"/>
      <c r="ID153" s="629"/>
      <c r="IE153" s="629"/>
      <c r="IF153" s="629"/>
      <c r="IG153" s="629"/>
      <c r="IH153" s="629"/>
      <c r="II153" s="629"/>
      <c r="IJ153" s="629"/>
      <c r="IK153" s="629"/>
      <c r="IL153" s="629"/>
      <c r="IM153" s="629"/>
      <c r="IN153" s="629"/>
      <c r="IO153" s="629"/>
      <c r="IP153" s="629"/>
      <c r="IQ153" s="629"/>
      <c r="IR153" s="629"/>
      <c r="IS153" s="629"/>
      <c r="IT153" s="629"/>
      <c r="IU153" s="629"/>
      <c r="IV153" s="629"/>
      <c r="IW153" s="629"/>
      <c r="IX153" s="629"/>
      <c r="IY153" s="629"/>
      <c r="IZ153" s="629"/>
      <c r="JA153" s="629"/>
      <c r="JB153" s="629"/>
      <c r="JC153" s="629"/>
      <c r="JD153" s="629"/>
      <c r="JE153" s="629"/>
      <c r="JF153" s="629"/>
      <c r="JG153" s="629"/>
      <c r="JH153" s="629"/>
      <c r="JI153" s="629"/>
      <c r="JJ153" s="629"/>
      <c r="JK153" s="629"/>
      <c r="JL153" s="629"/>
      <c r="JM153" s="629"/>
      <c r="JN153" s="629"/>
      <c r="JO153" s="629"/>
      <c r="JP153" s="629"/>
      <c r="JQ153" s="629"/>
      <c r="JR153" s="629"/>
      <c r="JS153" s="629"/>
      <c r="JT153" s="629"/>
      <c r="JU153" s="629"/>
      <c r="JV153" s="629"/>
      <c r="JW153" s="629"/>
      <c r="JX153" s="629"/>
      <c r="JY153" s="629"/>
      <c r="JZ153" s="629"/>
      <c r="KA153" s="629"/>
      <c r="KB153" s="629"/>
      <c r="KC153" s="629"/>
      <c r="KD153" s="629"/>
      <c r="KE153" s="629"/>
      <c r="KF153" s="629"/>
      <c r="KG153" s="629"/>
      <c r="KH153" s="629"/>
      <c r="KI153" s="629"/>
      <c r="KJ153" s="629"/>
      <c r="KK153" s="629"/>
      <c r="KL153" s="629"/>
      <c r="KM153" s="629"/>
      <c r="KN153" s="629"/>
      <c r="KO153" s="629"/>
      <c r="KP153" s="629"/>
      <c r="KQ153" s="629"/>
      <c r="KR153" s="629"/>
      <c r="KS153" s="629"/>
      <c r="KT153" s="629"/>
      <c r="KU153" s="629"/>
      <c r="KV153" s="629"/>
      <c r="KW153" s="629"/>
      <c r="KX153" s="629"/>
      <c r="KY153" s="629"/>
      <c r="KZ153" s="629"/>
      <c r="LA153" s="629"/>
      <c r="LB153" s="629"/>
      <c r="LC153" s="629"/>
      <c r="LD153" s="629"/>
      <c r="LE153" s="629"/>
      <c r="LF153" s="629"/>
      <c r="LG153" s="629"/>
      <c r="LH153" s="629"/>
      <c r="LI153" s="629"/>
      <c r="LJ153" s="629"/>
      <c r="LK153" s="629"/>
      <c r="LL153" s="629"/>
      <c r="LM153" s="629"/>
      <c r="LN153" s="629"/>
      <c r="LO153" s="629"/>
      <c r="LP153" s="629"/>
      <c r="LQ153" s="629"/>
      <c r="LR153" s="629"/>
      <c r="LS153" s="629"/>
      <c r="LT153" s="629"/>
      <c r="LU153" s="629"/>
      <c r="LV153" s="629"/>
      <c r="LW153" s="629"/>
      <c r="LX153" s="629"/>
      <c r="LY153" s="629"/>
      <c r="LZ153" s="629"/>
      <c r="MA153" s="629"/>
      <c r="MB153" s="629"/>
      <c r="MC153" s="629"/>
      <c r="MD153" s="629"/>
      <c r="ME153" s="629"/>
      <c r="MF153" s="629"/>
      <c r="MG153" s="629"/>
      <c r="MH153" s="629"/>
      <c r="MI153" s="629"/>
      <c r="MJ153" s="629"/>
      <c r="MK153" s="629"/>
      <c r="ML153" s="629"/>
      <c r="MM153" s="629"/>
      <c r="MN153" s="629"/>
      <c r="MO153" s="629"/>
      <c r="MP153" s="629"/>
      <c r="MQ153" s="629"/>
      <c r="MR153" s="629"/>
      <c r="MS153" s="629"/>
      <c r="MT153" s="629"/>
      <c r="MU153" s="629"/>
      <c r="MV153" s="629"/>
      <c r="MW153" s="629"/>
      <c r="MX153" s="629"/>
      <c r="MY153" s="629"/>
      <c r="MZ153" s="629"/>
      <c r="NA153" s="629"/>
      <c r="NB153" s="629"/>
      <c r="NC153" s="629"/>
      <c r="ND153" s="629"/>
      <c r="NE153" s="629"/>
      <c r="NF153" s="629"/>
      <c r="NG153" s="629"/>
      <c r="NH153" s="629"/>
      <c r="NI153" s="629"/>
      <c r="NJ153" s="629"/>
      <c r="NK153" s="629"/>
      <c r="NL153" s="629"/>
      <c r="NM153" s="629"/>
      <c r="NN153" s="629"/>
      <c r="NO153" s="629"/>
      <c r="NP153" s="629"/>
      <c r="NQ153" s="629"/>
      <c r="NR153" s="629"/>
      <c r="NS153" s="629"/>
      <c r="NT153" s="629"/>
      <c r="NU153" s="629"/>
      <c r="NV153" s="629"/>
      <c r="NW153" s="629"/>
      <c r="NX153" s="629"/>
      <c r="NY153" s="629"/>
      <c r="NZ153" s="629"/>
      <c r="OA153" s="629"/>
      <c r="OB153" s="629"/>
      <c r="OC153" s="629"/>
      <c r="OD153" s="629"/>
      <c r="OE153" s="629"/>
      <c r="OF153" s="629"/>
      <c r="OG153" s="629"/>
      <c r="OH153" s="629"/>
      <c r="OI153" s="629"/>
      <c r="OJ153" s="629"/>
      <c r="OK153" s="629"/>
      <c r="OL153" s="629"/>
      <c r="OM153" s="629"/>
      <c r="ON153" s="629"/>
      <c r="OO153" s="629"/>
      <c r="OP153" s="629"/>
      <c r="OQ153" s="629"/>
      <c r="OR153" s="629"/>
      <c r="OS153" s="629"/>
      <c r="OT153" s="629"/>
      <c r="OU153" s="629"/>
      <c r="OV153" s="629"/>
      <c r="OW153" s="629"/>
      <c r="OX153" s="629"/>
      <c r="OY153" s="629"/>
      <c r="OZ153" s="629"/>
      <c r="PA153" s="629"/>
      <c r="PB153" s="629"/>
      <c r="PC153" s="629"/>
      <c r="PD153" s="629"/>
      <c r="PE153" s="629"/>
      <c r="PF153" s="629"/>
      <c r="PG153" s="629"/>
      <c r="PH153" s="629"/>
      <c r="PI153" s="629"/>
      <c r="PJ153" s="629"/>
      <c r="PK153" s="629"/>
      <c r="PL153" s="629"/>
      <c r="PM153" s="629"/>
      <c r="PN153" s="629"/>
      <c r="PO153" s="629"/>
      <c r="PP153" s="629"/>
      <c r="PQ153" s="629"/>
      <c r="PR153" s="629"/>
      <c r="PS153" s="629"/>
      <c r="PT153" s="629"/>
      <c r="PU153" s="629"/>
      <c r="PV153" s="629"/>
      <c r="PW153" s="629"/>
      <c r="PX153" s="629"/>
      <c r="PY153" s="629"/>
      <c r="PZ153" s="629"/>
      <c r="QA153" s="629"/>
      <c r="QB153" s="629"/>
      <c r="QC153" s="629"/>
      <c r="QD153" s="629"/>
      <c r="QE153" s="629"/>
      <c r="QF153" s="629"/>
      <c r="QG153" s="629"/>
      <c r="QH153" s="629"/>
      <c r="QI153" s="629"/>
      <c r="QJ153" s="629"/>
      <c r="QK153" s="629"/>
      <c r="QL153" s="629"/>
      <c r="QM153" s="629"/>
      <c r="QN153" s="629"/>
      <c r="QO153" s="629"/>
      <c r="QP153" s="629"/>
      <c r="QQ153" s="629"/>
      <c r="QR153" s="629"/>
      <c r="QS153" s="629"/>
      <c r="QT153" s="629"/>
      <c r="QU153" s="629"/>
      <c r="QV153" s="629"/>
      <c r="QW153" s="629"/>
      <c r="QX153" s="629"/>
      <c r="QY153" s="629"/>
      <c r="QZ153" s="629"/>
      <c r="RA153" s="629"/>
      <c r="RB153" s="629"/>
      <c r="RC153" s="629"/>
      <c r="RD153" s="629"/>
      <c r="RE153" s="629"/>
      <c r="RF153" s="629"/>
      <c r="RG153" s="629"/>
      <c r="RH153" s="629"/>
      <c r="RI153" s="629"/>
      <c r="RJ153" s="629"/>
      <c r="RK153" s="629"/>
      <c r="RL153" s="629"/>
      <c r="RM153" s="629"/>
      <c r="RN153" s="629"/>
      <c r="RO153" s="629"/>
      <c r="RP153" s="629"/>
      <c r="RQ153" s="629"/>
      <c r="RR153" s="629"/>
      <c r="RS153" s="629"/>
      <c r="RT153" s="629"/>
      <c r="RU153" s="629"/>
      <c r="RV153" s="629"/>
      <c r="RW153" s="629"/>
      <c r="RX153" s="629"/>
      <c r="RY153" s="629"/>
      <c r="RZ153" s="629"/>
      <c r="SA153" s="629"/>
      <c r="SB153" s="629"/>
      <c r="SC153" s="629"/>
      <c r="SD153" s="629"/>
      <c r="SE153" s="629"/>
      <c r="SF153" s="629"/>
      <c r="SG153" s="629"/>
      <c r="SH153" s="629"/>
      <c r="SI153" s="629"/>
      <c r="SJ153" s="629"/>
      <c r="SK153" s="629"/>
      <c r="SL153" s="629"/>
      <c r="SM153" s="629"/>
      <c r="SN153" s="629"/>
      <c r="SO153" s="629"/>
      <c r="SP153" s="629"/>
      <c r="SQ153" s="629"/>
      <c r="SR153" s="629"/>
      <c r="SS153" s="629"/>
      <c r="ST153" s="629"/>
      <c r="SU153" s="629"/>
      <c r="SV153" s="629"/>
      <c r="SW153" s="629"/>
      <c r="SX153" s="629"/>
      <c r="SY153" s="629"/>
      <c r="SZ153" s="629"/>
      <c r="TA153" s="629"/>
      <c r="TB153" s="629"/>
      <c r="TC153" s="629"/>
      <c r="TD153" s="629"/>
      <c r="TE153" s="629"/>
      <c r="TF153" s="629"/>
      <c r="TG153" s="629"/>
      <c r="TH153" s="629"/>
      <c r="TI153" s="629"/>
      <c r="TJ153" s="629"/>
      <c r="TK153" s="629"/>
      <c r="TL153" s="629"/>
      <c r="TM153" s="629"/>
      <c r="TN153" s="629"/>
      <c r="TO153" s="629"/>
      <c r="TP153" s="629"/>
      <c r="TQ153" s="629"/>
      <c r="TR153" s="629"/>
      <c r="TS153" s="629"/>
      <c r="TT153" s="629"/>
      <c r="TU153" s="629"/>
      <c r="TV153" s="629"/>
      <c r="TW153" s="629"/>
      <c r="TX153" s="629"/>
      <c r="TY153" s="629"/>
      <c r="TZ153" s="629"/>
      <c r="UA153" s="629"/>
      <c r="UB153" s="629"/>
      <c r="UC153" s="629"/>
      <c r="UD153" s="629"/>
      <c r="UE153" s="629"/>
      <c r="UF153" s="629"/>
      <c r="UG153" s="629"/>
      <c r="UH153" s="629"/>
      <c r="UI153" s="629"/>
      <c r="UJ153" s="629"/>
      <c r="UK153" s="629"/>
      <c r="UL153" s="629"/>
      <c r="UM153" s="629"/>
      <c r="UN153" s="629"/>
      <c r="UO153" s="629"/>
      <c r="UP153" s="629"/>
      <c r="UQ153" s="629"/>
      <c r="UR153" s="629"/>
      <c r="US153" s="629"/>
      <c r="UT153" s="629"/>
      <c r="UU153" s="629"/>
      <c r="UV153" s="629"/>
      <c r="UW153" s="629"/>
      <c r="UX153" s="629"/>
      <c r="UY153" s="629"/>
      <c r="UZ153" s="629"/>
      <c r="VA153" s="629"/>
      <c r="VB153" s="629"/>
      <c r="VC153" s="629"/>
      <c r="VD153" s="629"/>
      <c r="VE153" s="629"/>
      <c r="VF153" s="629"/>
      <c r="VG153" s="629"/>
      <c r="VH153" s="629"/>
      <c r="VI153" s="629"/>
      <c r="VJ153" s="629"/>
      <c r="VK153" s="629"/>
      <c r="VL153" s="629"/>
      <c r="VM153" s="629"/>
      <c r="VN153" s="629"/>
      <c r="VO153" s="629"/>
      <c r="VP153" s="629"/>
      <c r="VQ153" s="629"/>
      <c r="VR153" s="629"/>
      <c r="VS153" s="629"/>
      <c r="VT153" s="629"/>
      <c r="VU153" s="629"/>
      <c r="VV153" s="629"/>
      <c r="VW153" s="629"/>
      <c r="VX153" s="629"/>
      <c r="VY153" s="629"/>
      <c r="VZ153" s="629"/>
      <c r="WA153" s="629"/>
      <c r="WB153" s="629"/>
      <c r="WC153" s="629"/>
      <c r="WD153" s="629"/>
      <c r="WE153" s="629"/>
      <c r="WF153" s="629"/>
      <c r="WG153" s="629"/>
      <c r="WH153" s="629"/>
      <c r="WI153" s="629"/>
      <c r="WJ153" s="629"/>
      <c r="WK153" s="629"/>
      <c r="WL153" s="629"/>
      <c r="WM153" s="629"/>
      <c r="WN153" s="629"/>
      <c r="WO153" s="629"/>
      <c r="WP153" s="629"/>
      <c r="WQ153" s="629"/>
      <c r="WR153" s="629"/>
      <c r="WS153" s="629"/>
      <c r="WT153" s="629"/>
      <c r="WU153" s="629"/>
      <c r="WV153" s="629"/>
      <c r="WW153" s="629"/>
      <c r="WX153" s="629"/>
      <c r="WY153" s="629"/>
      <c r="WZ153" s="629"/>
      <c r="XA153" s="629"/>
      <c r="XB153" s="629"/>
      <c r="XC153" s="629"/>
      <c r="XD153" s="629"/>
      <c r="XE153" s="629"/>
      <c r="XF153" s="629"/>
      <c r="XG153" s="629"/>
      <c r="XH153" s="629"/>
      <c r="XI153" s="629"/>
      <c r="XJ153" s="629"/>
      <c r="XK153" s="629"/>
      <c r="XL153" s="629"/>
      <c r="XM153" s="629"/>
      <c r="XN153" s="629"/>
      <c r="XO153" s="629"/>
      <c r="XP153" s="629"/>
      <c r="XQ153" s="629"/>
      <c r="XR153" s="629"/>
      <c r="XS153" s="629"/>
      <c r="XT153" s="629"/>
      <c r="XU153" s="629"/>
      <c r="XV153" s="629"/>
      <c r="XW153" s="629"/>
      <c r="XX153" s="629"/>
      <c r="XY153" s="629"/>
      <c r="XZ153" s="629"/>
      <c r="YA153" s="629"/>
      <c r="YB153" s="629"/>
      <c r="YC153" s="629"/>
      <c r="YD153" s="629"/>
      <c r="YE153" s="629"/>
      <c r="YF153" s="629"/>
      <c r="YG153" s="629"/>
      <c r="YH153" s="629"/>
      <c r="YI153" s="629"/>
      <c r="YJ153" s="629"/>
      <c r="YK153" s="629"/>
      <c r="YL153" s="629"/>
      <c r="YM153" s="629"/>
      <c r="YN153" s="629"/>
      <c r="YO153" s="629"/>
      <c r="YP153" s="629"/>
      <c r="YQ153" s="629"/>
      <c r="YR153" s="629"/>
      <c r="YS153" s="629"/>
      <c r="YT153" s="629"/>
      <c r="YU153" s="629"/>
      <c r="YV153" s="629"/>
      <c r="YW153" s="629"/>
      <c r="YX153" s="629"/>
      <c r="YY153" s="629"/>
      <c r="YZ153" s="629"/>
      <c r="ZA153" s="629"/>
      <c r="ZB153" s="629"/>
      <c r="ZC153" s="629"/>
      <c r="ZD153" s="629"/>
      <c r="ZE153" s="629"/>
      <c r="ZF153" s="629"/>
      <c r="ZG153" s="629"/>
      <c r="ZH153" s="629"/>
      <c r="ZI153" s="629"/>
      <c r="ZJ153" s="629"/>
      <c r="ZK153" s="629"/>
      <c r="ZL153" s="629"/>
      <c r="ZM153" s="629"/>
      <c r="ZN153" s="629"/>
      <c r="ZO153" s="629"/>
      <c r="ZP153" s="629"/>
      <c r="ZQ153" s="629"/>
      <c r="ZR153" s="629"/>
      <c r="ZS153" s="629"/>
      <c r="ZT153" s="629"/>
      <c r="ZU153" s="629"/>
      <c r="ZV153" s="629"/>
      <c r="ZW153" s="629"/>
      <c r="ZX153" s="629"/>
      <c r="ZY153" s="629"/>
      <c r="ZZ153" s="629"/>
      <c r="AAA153" s="629"/>
      <c r="AAB153" s="629"/>
      <c r="AAC153" s="629"/>
      <c r="AAD153" s="629"/>
      <c r="AAE153" s="629"/>
      <c r="AAF153" s="629"/>
      <c r="AAG153" s="629"/>
      <c r="AAH153" s="629"/>
      <c r="AAI153" s="629"/>
      <c r="AAJ153" s="629"/>
      <c r="AAK153" s="629"/>
      <c r="AAL153" s="629"/>
      <c r="AAM153" s="629"/>
      <c r="AAN153" s="629"/>
      <c r="AAO153" s="629"/>
      <c r="AAP153" s="629"/>
      <c r="AAQ153" s="629"/>
      <c r="AAR153" s="629"/>
      <c r="AAS153" s="629"/>
      <c r="AAT153" s="629"/>
      <c r="AAU153" s="629"/>
      <c r="AAV153" s="629"/>
      <c r="AAW153" s="629"/>
      <c r="AAX153" s="629"/>
      <c r="AAY153" s="629"/>
      <c r="AAZ153" s="629"/>
      <c r="ABA153" s="629"/>
      <c r="ABB153" s="629"/>
      <c r="ABC153" s="629"/>
      <c r="ABD153" s="629"/>
      <c r="ABE153" s="629"/>
      <c r="ABF153" s="629"/>
      <c r="ABG153" s="629"/>
      <c r="ABH153" s="629"/>
      <c r="ABI153" s="629"/>
      <c r="ABJ153" s="629"/>
      <c r="ABK153" s="629"/>
      <c r="ABL153" s="629"/>
      <c r="ABM153" s="629"/>
      <c r="ABN153" s="629"/>
      <c r="ABO153" s="629"/>
      <c r="ABP153" s="629"/>
      <c r="ABQ153" s="629"/>
      <c r="ABR153" s="629"/>
      <c r="ABS153" s="629"/>
      <c r="ABT153" s="629"/>
      <c r="ABU153" s="629"/>
      <c r="ABV153" s="629"/>
      <c r="ABW153" s="629"/>
      <c r="ABX153" s="629"/>
      <c r="ABY153" s="629"/>
      <c r="ABZ153" s="629"/>
      <c r="ACA153" s="629"/>
      <c r="ACB153" s="629"/>
      <c r="ACC153" s="629"/>
      <c r="ACD153" s="629"/>
      <c r="ACE153" s="629"/>
      <c r="ACF153" s="629"/>
      <c r="ACG153" s="629"/>
      <c r="ACH153" s="629"/>
      <c r="ACI153" s="629"/>
      <c r="ACJ153" s="629"/>
      <c r="ACK153" s="629"/>
      <c r="ACL153" s="629"/>
      <c r="ACM153" s="629"/>
      <c r="ACN153" s="629"/>
      <c r="ACO153" s="629"/>
      <c r="ACP153" s="629"/>
      <c r="ACQ153" s="629"/>
      <c r="ACR153" s="629"/>
      <c r="ACS153" s="629"/>
      <c r="ACT153" s="629"/>
      <c r="ACU153" s="629"/>
      <c r="ACV153" s="629"/>
      <c r="ACW153" s="629"/>
      <c r="ACX153" s="629"/>
      <c r="ACY153" s="629"/>
      <c r="ACZ153" s="629"/>
      <c r="ADA153" s="629"/>
      <c r="ADB153" s="629"/>
      <c r="ADC153" s="629"/>
      <c r="ADD153" s="629"/>
      <c r="ADE153" s="629"/>
      <c r="ADF153" s="629"/>
      <c r="ADG153" s="629"/>
      <c r="ADH153" s="629"/>
      <c r="ADI153" s="629"/>
      <c r="ADJ153" s="629"/>
      <c r="ADK153" s="629"/>
      <c r="ADL153" s="629"/>
      <c r="ADM153" s="629"/>
      <c r="ADN153" s="629"/>
      <c r="ADO153" s="629"/>
      <c r="ADP153" s="629"/>
      <c r="ADQ153" s="629"/>
      <c r="ADR153" s="629"/>
      <c r="ADS153" s="629"/>
      <c r="ADT153" s="629"/>
      <c r="ADU153" s="629"/>
      <c r="ADV153" s="629"/>
      <c r="ADW153" s="629"/>
      <c r="ADX153" s="629"/>
      <c r="ADY153" s="629"/>
      <c r="ADZ153" s="629"/>
      <c r="AEA153" s="629"/>
      <c r="AEB153" s="629"/>
      <c r="AEC153" s="629"/>
      <c r="AED153" s="629"/>
      <c r="AEE153" s="629"/>
      <c r="AEF153" s="629"/>
      <c r="AEG153" s="629"/>
      <c r="AEH153" s="629"/>
      <c r="AEI153" s="629"/>
      <c r="AEJ153" s="629"/>
      <c r="AEK153" s="629"/>
      <c r="AEL153" s="629"/>
      <c r="AEM153" s="629"/>
      <c r="AEN153" s="629"/>
      <c r="AEO153" s="629"/>
      <c r="AEP153" s="629"/>
      <c r="AEQ153" s="629"/>
      <c r="AER153" s="629"/>
      <c r="AES153" s="629"/>
      <c r="AET153" s="629"/>
      <c r="AEU153" s="629"/>
      <c r="AEV153" s="629"/>
      <c r="AEW153" s="629"/>
      <c r="AEX153" s="629"/>
      <c r="AEY153" s="629"/>
      <c r="AEZ153" s="629"/>
      <c r="AFA153" s="629"/>
      <c r="AFB153" s="629"/>
      <c r="AFC153" s="629"/>
      <c r="AFD153" s="629"/>
      <c r="AFE153" s="629"/>
      <c r="AFF153" s="629"/>
      <c r="AFG153" s="629"/>
      <c r="AFH153" s="629"/>
      <c r="AFI153" s="629"/>
      <c r="AFJ153" s="629"/>
      <c r="AFK153" s="629"/>
      <c r="AFL153" s="629"/>
      <c r="AFM153" s="629"/>
      <c r="AFN153" s="629"/>
      <c r="AFO153" s="629"/>
      <c r="AFP153" s="629"/>
      <c r="AFQ153" s="629"/>
      <c r="AFR153" s="629"/>
      <c r="AFS153" s="629"/>
      <c r="AFT153" s="629"/>
      <c r="AFU153" s="629"/>
      <c r="AFV153" s="629"/>
      <c r="AFW153" s="629"/>
      <c r="AFX153" s="629"/>
      <c r="AFY153" s="629"/>
      <c r="AFZ153" s="629"/>
      <c r="AGA153" s="629"/>
      <c r="AGB153" s="629"/>
      <c r="AGC153" s="629"/>
      <c r="AGD153" s="629"/>
      <c r="AGE153" s="629"/>
      <c r="AGF153" s="629"/>
      <c r="AGG153" s="629"/>
      <c r="AGH153" s="629"/>
      <c r="AGI153" s="629"/>
      <c r="AGJ153" s="629"/>
      <c r="AGK153" s="629"/>
      <c r="AGL153" s="629"/>
      <c r="AGM153" s="629"/>
      <c r="AGN153" s="629"/>
      <c r="AGO153" s="629"/>
      <c r="AGP153" s="629"/>
      <c r="AGQ153" s="629"/>
      <c r="AGR153" s="629"/>
      <c r="AGS153" s="629"/>
      <c r="AGT153" s="629"/>
      <c r="AGU153" s="629"/>
      <c r="AGV153" s="629"/>
      <c r="AGW153" s="629"/>
      <c r="AGX153" s="629"/>
      <c r="AGY153" s="629"/>
      <c r="AGZ153" s="629"/>
      <c r="AHA153" s="629"/>
      <c r="AHB153" s="629"/>
      <c r="AHC153" s="629"/>
      <c r="AHD153" s="629"/>
      <c r="AHE153" s="629"/>
      <c r="AHF153" s="629"/>
      <c r="AHG153" s="629"/>
      <c r="AHH153" s="629"/>
      <c r="AHI153" s="629"/>
      <c r="AHJ153" s="629"/>
      <c r="AHK153" s="629"/>
      <c r="AHL153" s="629"/>
      <c r="AHM153" s="629"/>
      <c r="AHN153" s="629"/>
      <c r="AHO153" s="629"/>
      <c r="AHP153" s="629"/>
      <c r="AHQ153" s="629"/>
      <c r="AHR153" s="629"/>
      <c r="AHS153" s="629"/>
      <c r="AHT153" s="629"/>
      <c r="AHU153" s="629"/>
      <c r="AHV153" s="629"/>
      <c r="AHW153" s="629"/>
      <c r="AHX153" s="629"/>
      <c r="AHY153" s="629"/>
      <c r="AHZ153" s="629"/>
      <c r="AIA153" s="629"/>
      <c r="AIB153" s="629"/>
      <c r="AIC153" s="629"/>
      <c r="AID153" s="629"/>
      <c r="AIE153" s="629"/>
      <c r="AIF153" s="629"/>
      <c r="AIG153" s="629"/>
      <c r="AIH153" s="629"/>
      <c r="AII153" s="629"/>
    </row>
    <row r="154" spans="1:919" s="562" customFormat="1" ht="31.75" customHeight="1" x14ac:dyDescent="0.75">
      <c r="A154" s="2022"/>
      <c r="B154" s="2024"/>
      <c r="C154" s="550" t="s">
        <v>310</v>
      </c>
      <c r="D154" s="560" t="s">
        <v>368</v>
      </c>
      <c r="E154" s="560" t="s">
        <v>24</v>
      </c>
      <c r="F154" s="560" t="s">
        <v>16</v>
      </c>
      <c r="G154" s="568">
        <f t="array" ref="G154">INDEX('Salary . staff rates'!$A$6:$C$28,MATCH(1,('Salary . staff rates'!$A$6:$A$28=MNO!E154)*('Salary . staff rates'!$B$6:$B$28=MNO!F154),0),3)</f>
        <v>750</v>
      </c>
      <c r="H154" s="552">
        <f t="shared" si="249"/>
        <v>750</v>
      </c>
      <c r="I154" s="768" t="s">
        <v>0</v>
      </c>
      <c r="J154" s="769" t="s">
        <v>0</v>
      </c>
      <c r="K154" s="558">
        <v>20</v>
      </c>
      <c r="L154" s="755">
        <f>IF('Control panel'!$B$12="Included",IF(K154="N/A","",H154*K154),0)</f>
        <v>15000</v>
      </c>
      <c r="M154" s="770" t="s">
        <v>33</v>
      </c>
      <c r="N154" s="757">
        <f>IF('Control panel'!$B$12="Included",IF(M154="Yes",L154*'Salary . staff rates'!$C$34,0),0)</f>
        <v>2250</v>
      </c>
      <c r="O154" s="771" t="s">
        <v>416</v>
      </c>
      <c r="P154" s="1849">
        <v>1</v>
      </c>
      <c r="Q154" s="1849">
        <v>1</v>
      </c>
      <c r="R154" s="561"/>
      <c r="S154" s="563">
        <v>1</v>
      </c>
      <c r="T154" s="563">
        <f>S154</f>
        <v>1</v>
      </c>
      <c r="U154" s="563">
        <f>S154</f>
        <v>1</v>
      </c>
      <c r="W154" s="555">
        <v>1</v>
      </c>
      <c r="Y154" s="1012">
        <f t="shared" si="250"/>
        <v>15000</v>
      </c>
      <c r="Z154" s="1012">
        <f t="shared" si="251"/>
        <v>2250</v>
      </c>
      <c r="AB154" s="1012">
        <f t="shared" si="252"/>
        <v>15000</v>
      </c>
      <c r="AC154" s="1012">
        <f t="shared" si="253"/>
        <v>2250</v>
      </c>
      <c r="AD154" s="1839"/>
      <c r="AE154" s="1012">
        <f t="shared" si="254"/>
        <v>15000</v>
      </c>
      <c r="AF154" s="1012">
        <f t="shared" si="255"/>
        <v>2250</v>
      </c>
      <c r="AH154" s="1012">
        <f t="shared" si="256"/>
        <v>15000</v>
      </c>
      <c r="AI154" s="1012">
        <f t="shared" si="257"/>
        <v>2250</v>
      </c>
      <c r="AJ154" s="1839"/>
      <c r="AK154" s="498"/>
      <c r="AL154" s="548"/>
      <c r="AN154" s="1012">
        <f t="shared" si="258"/>
        <v>0</v>
      </c>
      <c r="AO154" s="1012">
        <f t="shared" si="259"/>
        <v>0</v>
      </c>
      <c r="AP154" s="564"/>
      <c r="AQ154" s="1012">
        <f t="shared" si="260"/>
        <v>0</v>
      </c>
      <c r="AR154" s="1012">
        <f t="shared" si="261"/>
        <v>0</v>
      </c>
      <c r="AS154" s="629"/>
      <c r="AT154" s="629"/>
      <c r="AU154" s="629"/>
      <c r="AV154" s="629"/>
      <c r="AW154" s="629"/>
      <c r="AX154" s="629"/>
      <c r="AY154" s="629"/>
      <c r="AZ154" s="629"/>
      <c r="BA154" s="629"/>
      <c r="BB154" s="629"/>
      <c r="BC154" s="629"/>
      <c r="BD154" s="629"/>
      <c r="BE154" s="629"/>
      <c r="BF154" s="629"/>
      <c r="BG154" s="629"/>
      <c r="BH154" s="629"/>
      <c r="BI154" s="629"/>
      <c r="BJ154" s="629"/>
      <c r="BK154" s="629"/>
      <c r="BL154" s="629"/>
      <c r="BM154" s="629"/>
      <c r="BN154" s="629"/>
      <c r="BO154" s="629"/>
      <c r="BP154" s="629"/>
      <c r="BQ154" s="629"/>
      <c r="BR154" s="629"/>
      <c r="BS154" s="629"/>
      <c r="BT154" s="629"/>
      <c r="BU154" s="629"/>
      <c r="BV154" s="629"/>
      <c r="BW154" s="629"/>
      <c r="BX154" s="629"/>
      <c r="BY154" s="629"/>
      <c r="BZ154" s="629"/>
      <c r="CA154" s="629"/>
      <c r="CB154" s="629"/>
      <c r="CC154" s="629"/>
      <c r="CD154" s="629"/>
      <c r="CE154" s="629"/>
      <c r="CF154" s="629"/>
      <c r="CG154" s="629"/>
      <c r="CH154" s="629"/>
      <c r="CI154" s="629"/>
      <c r="CJ154" s="629"/>
      <c r="CK154" s="629"/>
      <c r="CL154" s="629"/>
      <c r="CM154" s="629"/>
      <c r="CN154" s="629"/>
      <c r="CO154" s="629"/>
      <c r="CP154" s="629"/>
      <c r="CQ154" s="629"/>
      <c r="CR154" s="629"/>
      <c r="CS154" s="629"/>
      <c r="CT154" s="629"/>
      <c r="CU154" s="629"/>
      <c r="CV154" s="629"/>
      <c r="CW154" s="629"/>
      <c r="CX154" s="629"/>
      <c r="CY154" s="629"/>
      <c r="CZ154" s="629"/>
      <c r="DA154" s="629"/>
      <c r="DB154" s="629"/>
      <c r="DC154" s="629"/>
      <c r="DD154" s="629"/>
      <c r="DE154" s="629"/>
      <c r="DF154" s="629"/>
      <c r="DG154" s="629"/>
      <c r="DH154" s="629"/>
      <c r="DI154" s="629"/>
      <c r="DJ154" s="629"/>
      <c r="DK154" s="629"/>
      <c r="DL154" s="629"/>
      <c r="DM154" s="629"/>
      <c r="DN154" s="629"/>
      <c r="DO154" s="629"/>
      <c r="DP154" s="629"/>
      <c r="DQ154" s="629"/>
      <c r="DR154" s="629"/>
      <c r="DS154" s="629"/>
      <c r="DT154" s="629"/>
      <c r="DU154" s="629"/>
      <c r="DV154" s="629"/>
      <c r="DW154" s="629"/>
      <c r="DX154" s="629"/>
      <c r="DY154" s="629"/>
      <c r="DZ154" s="629"/>
      <c r="EA154" s="629"/>
      <c r="EB154" s="629"/>
      <c r="EC154" s="629"/>
      <c r="ED154" s="629"/>
      <c r="EE154" s="629"/>
      <c r="EF154" s="629"/>
      <c r="EG154" s="629"/>
      <c r="EH154" s="629"/>
      <c r="EI154" s="629"/>
      <c r="EJ154" s="629"/>
      <c r="EK154" s="629"/>
      <c r="EL154" s="629"/>
      <c r="EM154" s="629"/>
      <c r="EN154" s="629"/>
      <c r="EO154" s="629"/>
      <c r="EP154" s="629"/>
      <c r="EQ154" s="629"/>
      <c r="ER154" s="629"/>
      <c r="ES154" s="629"/>
      <c r="ET154" s="629"/>
      <c r="EU154" s="629"/>
      <c r="EV154" s="629"/>
      <c r="EW154" s="629"/>
      <c r="EX154" s="629"/>
      <c r="EY154" s="629"/>
      <c r="EZ154" s="629"/>
      <c r="FA154" s="629"/>
      <c r="FB154" s="629"/>
      <c r="FC154" s="629"/>
      <c r="FD154" s="629"/>
      <c r="FE154" s="629"/>
      <c r="FF154" s="629"/>
      <c r="FG154" s="629"/>
      <c r="FH154" s="629"/>
      <c r="FI154" s="629"/>
      <c r="FJ154" s="629"/>
      <c r="FK154" s="629"/>
      <c r="FL154" s="629"/>
      <c r="FM154" s="629"/>
      <c r="FN154" s="629"/>
      <c r="FO154" s="629"/>
      <c r="FP154" s="629"/>
      <c r="FQ154" s="629"/>
      <c r="FR154" s="629"/>
      <c r="FS154" s="629"/>
      <c r="FT154" s="629"/>
      <c r="FU154" s="629"/>
      <c r="FV154" s="629"/>
      <c r="FW154" s="629"/>
      <c r="FX154" s="629"/>
      <c r="FY154" s="629"/>
      <c r="FZ154" s="629"/>
      <c r="GA154" s="629"/>
      <c r="GB154" s="629"/>
      <c r="GC154" s="629"/>
      <c r="GD154" s="629"/>
      <c r="GE154" s="629"/>
      <c r="GF154" s="629"/>
      <c r="GG154" s="629"/>
      <c r="GH154" s="629"/>
      <c r="GI154" s="629"/>
      <c r="GJ154" s="629"/>
      <c r="GK154" s="629"/>
      <c r="GL154" s="629"/>
      <c r="GM154" s="629"/>
      <c r="GN154" s="629"/>
      <c r="GO154" s="629"/>
      <c r="GP154" s="629"/>
      <c r="GQ154" s="629"/>
      <c r="GR154" s="629"/>
      <c r="GS154" s="629"/>
      <c r="GT154" s="629"/>
      <c r="GU154" s="629"/>
      <c r="GV154" s="629"/>
      <c r="GW154" s="629"/>
      <c r="GX154" s="629"/>
      <c r="GY154" s="629"/>
      <c r="GZ154" s="629"/>
      <c r="HA154" s="629"/>
      <c r="HB154" s="629"/>
      <c r="HC154" s="629"/>
      <c r="HD154" s="629"/>
      <c r="HE154" s="629"/>
      <c r="HF154" s="629"/>
      <c r="HG154" s="629"/>
      <c r="HH154" s="629"/>
      <c r="HI154" s="629"/>
      <c r="HJ154" s="629"/>
      <c r="HK154" s="629"/>
      <c r="HL154" s="629"/>
      <c r="HM154" s="629"/>
      <c r="HN154" s="629"/>
      <c r="HO154" s="629"/>
      <c r="HP154" s="629"/>
      <c r="HQ154" s="629"/>
      <c r="HR154" s="629"/>
      <c r="HS154" s="629"/>
      <c r="HT154" s="629"/>
      <c r="HU154" s="629"/>
      <c r="HV154" s="629"/>
      <c r="HW154" s="629"/>
      <c r="HX154" s="629"/>
      <c r="HY154" s="629"/>
      <c r="HZ154" s="629"/>
      <c r="IA154" s="629"/>
      <c r="IB154" s="629"/>
      <c r="IC154" s="629"/>
      <c r="ID154" s="629"/>
      <c r="IE154" s="629"/>
      <c r="IF154" s="629"/>
      <c r="IG154" s="629"/>
      <c r="IH154" s="629"/>
      <c r="II154" s="629"/>
      <c r="IJ154" s="629"/>
      <c r="IK154" s="629"/>
      <c r="IL154" s="629"/>
      <c r="IM154" s="629"/>
      <c r="IN154" s="629"/>
      <c r="IO154" s="629"/>
      <c r="IP154" s="629"/>
      <c r="IQ154" s="629"/>
      <c r="IR154" s="629"/>
      <c r="IS154" s="629"/>
      <c r="IT154" s="629"/>
      <c r="IU154" s="629"/>
      <c r="IV154" s="629"/>
      <c r="IW154" s="629"/>
      <c r="IX154" s="629"/>
      <c r="IY154" s="629"/>
      <c r="IZ154" s="629"/>
      <c r="JA154" s="629"/>
      <c r="JB154" s="629"/>
      <c r="JC154" s="629"/>
      <c r="JD154" s="629"/>
      <c r="JE154" s="629"/>
      <c r="JF154" s="629"/>
      <c r="JG154" s="629"/>
      <c r="JH154" s="629"/>
      <c r="JI154" s="629"/>
      <c r="JJ154" s="629"/>
      <c r="JK154" s="629"/>
      <c r="JL154" s="629"/>
      <c r="JM154" s="629"/>
      <c r="JN154" s="629"/>
      <c r="JO154" s="629"/>
      <c r="JP154" s="629"/>
      <c r="JQ154" s="629"/>
      <c r="JR154" s="629"/>
      <c r="JS154" s="629"/>
      <c r="JT154" s="629"/>
      <c r="JU154" s="629"/>
      <c r="JV154" s="629"/>
      <c r="JW154" s="629"/>
      <c r="JX154" s="629"/>
      <c r="JY154" s="629"/>
      <c r="JZ154" s="629"/>
      <c r="KA154" s="629"/>
      <c r="KB154" s="629"/>
      <c r="KC154" s="629"/>
      <c r="KD154" s="629"/>
      <c r="KE154" s="629"/>
      <c r="KF154" s="629"/>
      <c r="KG154" s="629"/>
      <c r="KH154" s="629"/>
      <c r="KI154" s="629"/>
      <c r="KJ154" s="629"/>
      <c r="KK154" s="629"/>
      <c r="KL154" s="629"/>
      <c r="KM154" s="629"/>
      <c r="KN154" s="629"/>
      <c r="KO154" s="629"/>
      <c r="KP154" s="629"/>
      <c r="KQ154" s="629"/>
      <c r="KR154" s="629"/>
      <c r="KS154" s="629"/>
      <c r="KT154" s="629"/>
      <c r="KU154" s="629"/>
      <c r="KV154" s="629"/>
      <c r="KW154" s="629"/>
      <c r="KX154" s="629"/>
      <c r="KY154" s="629"/>
      <c r="KZ154" s="629"/>
      <c r="LA154" s="629"/>
      <c r="LB154" s="629"/>
      <c r="LC154" s="629"/>
      <c r="LD154" s="629"/>
      <c r="LE154" s="629"/>
      <c r="LF154" s="629"/>
      <c r="LG154" s="629"/>
      <c r="LH154" s="629"/>
      <c r="LI154" s="629"/>
      <c r="LJ154" s="629"/>
      <c r="LK154" s="629"/>
      <c r="LL154" s="629"/>
      <c r="LM154" s="629"/>
      <c r="LN154" s="629"/>
      <c r="LO154" s="629"/>
      <c r="LP154" s="629"/>
      <c r="LQ154" s="629"/>
      <c r="LR154" s="629"/>
      <c r="LS154" s="629"/>
      <c r="LT154" s="629"/>
      <c r="LU154" s="629"/>
      <c r="LV154" s="629"/>
      <c r="LW154" s="629"/>
      <c r="LX154" s="629"/>
      <c r="LY154" s="629"/>
      <c r="LZ154" s="629"/>
      <c r="MA154" s="629"/>
      <c r="MB154" s="629"/>
      <c r="MC154" s="629"/>
      <c r="MD154" s="629"/>
      <c r="ME154" s="629"/>
      <c r="MF154" s="629"/>
      <c r="MG154" s="629"/>
      <c r="MH154" s="629"/>
      <c r="MI154" s="629"/>
      <c r="MJ154" s="629"/>
      <c r="MK154" s="629"/>
      <c r="ML154" s="629"/>
      <c r="MM154" s="629"/>
      <c r="MN154" s="629"/>
      <c r="MO154" s="629"/>
      <c r="MP154" s="629"/>
      <c r="MQ154" s="629"/>
      <c r="MR154" s="629"/>
      <c r="MS154" s="629"/>
      <c r="MT154" s="629"/>
      <c r="MU154" s="629"/>
      <c r="MV154" s="629"/>
      <c r="MW154" s="629"/>
      <c r="MX154" s="629"/>
      <c r="MY154" s="629"/>
      <c r="MZ154" s="629"/>
      <c r="NA154" s="629"/>
      <c r="NB154" s="629"/>
      <c r="NC154" s="629"/>
      <c r="ND154" s="629"/>
      <c r="NE154" s="629"/>
      <c r="NF154" s="629"/>
      <c r="NG154" s="629"/>
      <c r="NH154" s="629"/>
      <c r="NI154" s="629"/>
      <c r="NJ154" s="629"/>
      <c r="NK154" s="629"/>
      <c r="NL154" s="629"/>
      <c r="NM154" s="629"/>
      <c r="NN154" s="629"/>
      <c r="NO154" s="629"/>
      <c r="NP154" s="629"/>
      <c r="NQ154" s="629"/>
      <c r="NR154" s="629"/>
      <c r="NS154" s="629"/>
      <c r="NT154" s="629"/>
      <c r="NU154" s="629"/>
      <c r="NV154" s="629"/>
      <c r="NW154" s="629"/>
      <c r="NX154" s="629"/>
      <c r="NY154" s="629"/>
      <c r="NZ154" s="629"/>
      <c r="OA154" s="629"/>
      <c r="OB154" s="629"/>
      <c r="OC154" s="629"/>
      <c r="OD154" s="629"/>
      <c r="OE154" s="629"/>
      <c r="OF154" s="629"/>
      <c r="OG154" s="629"/>
      <c r="OH154" s="629"/>
      <c r="OI154" s="629"/>
      <c r="OJ154" s="629"/>
      <c r="OK154" s="629"/>
      <c r="OL154" s="629"/>
      <c r="OM154" s="629"/>
      <c r="ON154" s="629"/>
      <c r="OO154" s="629"/>
      <c r="OP154" s="629"/>
      <c r="OQ154" s="629"/>
      <c r="OR154" s="629"/>
      <c r="OS154" s="629"/>
      <c r="OT154" s="629"/>
      <c r="OU154" s="629"/>
      <c r="OV154" s="629"/>
      <c r="OW154" s="629"/>
      <c r="OX154" s="629"/>
      <c r="OY154" s="629"/>
      <c r="OZ154" s="629"/>
      <c r="PA154" s="629"/>
      <c r="PB154" s="629"/>
      <c r="PC154" s="629"/>
      <c r="PD154" s="629"/>
      <c r="PE154" s="629"/>
      <c r="PF154" s="629"/>
      <c r="PG154" s="629"/>
      <c r="PH154" s="629"/>
      <c r="PI154" s="629"/>
      <c r="PJ154" s="629"/>
      <c r="PK154" s="629"/>
      <c r="PL154" s="629"/>
      <c r="PM154" s="629"/>
      <c r="PN154" s="629"/>
      <c r="PO154" s="629"/>
      <c r="PP154" s="629"/>
      <c r="PQ154" s="629"/>
      <c r="PR154" s="629"/>
      <c r="PS154" s="629"/>
      <c r="PT154" s="629"/>
      <c r="PU154" s="629"/>
      <c r="PV154" s="629"/>
      <c r="PW154" s="629"/>
      <c r="PX154" s="629"/>
      <c r="PY154" s="629"/>
      <c r="PZ154" s="629"/>
      <c r="QA154" s="629"/>
      <c r="QB154" s="629"/>
      <c r="QC154" s="629"/>
      <c r="QD154" s="629"/>
      <c r="QE154" s="629"/>
      <c r="QF154" s="629"/>
      <c r="QG154" s="629"/>
      <c r="QH154" s="629"/>
      <c r="QI154" s="629"/>
      <c r="QJ154" s="629"/>
      <c r="QK154" s="629"/>
      <c r="QL154" s="629"/>
      <c r="QM154" s="629"/>
      <c r="QN154" s="629"/>
      <c r="QO154" s="629"/>
      <c r="QP154" s="629"/>
      <c r="QQ154" s="629"/>
      <c r="QR154" s="629"/>
      <c r="QS154" s="629"/>
      <c r="QT154" s="629"/>
      <c r="QU154" s="629"/>
      <c r="QV154" s="629"/>
      <c r="QW154" s="629"/>
      <c r="QX154" s="629"/>
      <c r="QY154" s="629"/>
      <c r="QZ154" s="629"/>
      <c r="RA154" s="629"/>
      <c r="RB154" s="629"/>
      <c r="RC154" s="629"/>
      <c r="RD154" s="629"/>
      <c r="RE154" s="629"/>
      <c r="RF154" s="629"/>
      <c r="RG154" s="629"/>
      <c r="RH154" s="629"/>
      <c r="RI154" s="629"/>
      <c r="RJ154" s="629"/>
      <c r="RK154" s="629"/>
      <c r="RL154" s="629"/>
      <c r="RM154" s="629"/>
      <c r="RN154" s="629"/>
      <c r="RO154" s="629"/>
      <c r="RP154" s="629"/>
      <c r="RQ154" s="629"/>
      <c r="RR154" s="629"/>
      <c r="RS154" s="629"/>
      <c r="RT154" s="629"/>
      <c r="RU154" s="629"/>
      <c r="RV154" s="629"/>
      <c r="RW154" s="629"/>
      <c r="RX154" s="629"/>
      <c r="RY154" s="629"/>
      <c r="RZ154" s="629"/>
      <c r="SA154" s="629"/>
      <c r="SB154" s="629"/>
      <c r="SC154" s="629"/>
      <c r="SD154" s="629"/>
      <c r="SE154" s="629"/>
      <c r="SF154" s="629"/>
      <c r="SG154" s="629"/>
      <c r="SH154" s="629"/>
      <c r="SI154" s="629"/>
      <c r="SJ154" s="629"/>
      <c r="SK154" s="629"/>
      <c r="SL154" s="629"/>
      <c r="SM154" s="629"/>
      <c r="SN154" s="629"/>
      <c r="SO154" s="629"/>
      <c r="SP154" s="629"/>
      <c r="SQ154" s="629"/>
      <c r="SR154" s="629"/>
      <c r="SS154" s="629"/>
      <c r="ST154" s="629"/>
      <c r="SU154" s="629"/>
      <c r="SV154" s="629"/>
      <c r="SW154" s="629"/>
      <c r="SX154" s="629"/>
      <c r="SY154" s="629"/>
      <c r="SZ154" s="629"/>
      <c r="TA154" s="629"/>
      <c r="TB154" s="629"/>
      <c r="TC154" s="629"/>
      <c r="TD154" s="629"/>
      <c r="TE154" s="629"/>
      <c r="TF154" s="629"/>
      <c r="TG154" s="629"/>
      <c r="TH154" s="629"/>
      <c r="TI154" s="629"/>
      <c r="TJ154" s="629"/>
      <c r="TK154" s="629"/>
      <c r="TL154" s="629"/>
      <c r="TM154" s="629"/>
      <c r="TN154" s="629"/>
      <c r="TO154" s="629"/>
      <c r="TP154" s="629"/>
      <c r="TQ154" s="629"/>
      <c r="TR154" s="629"/>
      <c r="TS154" s="629"/>
      <c r="TT154" s="629"/>
      <c r="TU154" s="629"/>
      <c r="TV154" s="629"/>
      <c r="TW154" s="629"/>
      <c r="TX154" s="629"/>
      <c r="TY154" s="629"/>
      <c r="TZ154" s="629"/>
      <c r="UA154" s="629"/>
      <c r="UB154" s="629"/>
      <c r="UC154" s="629"/>
      <c r="UD154" s="629"/>
      <c r="UE154" s="629"/>
      <c r="UF154" s="629"/>
      <c r="UG154" s="629"/>
      <c r="UH154" s="629"/>
      <c r="UI154" s="629"/>
      <c r="UJ154" s="629"/>
      <c r="UK154" s="629"/>
      <c r="UL154" s="629"/>
      <c r="UM154" s="629"/>
      <c r="UN154" s="629"/>
      <c r="UO154" s="629"/>
      <c r="UP154" s="629"/>
      <c r="UQ154" s="629"/>
      <c r="UR154" s="629"/>
      <c r="US154" s="629"/>
      <c r="UT154" s="629"/>
      <c r="UU154" s="629"/>
      <c r="UV154" s="629"/>
      <c r="UW154" s="629"/>
      <c r="UX154" s="629"/>
      <c r="UY154" s="629"/>
      <c r="UZ154" s="629"/>
      <c r="VA154" s="629"/>
      <c r="VB154" s="629"/>
      <c r="VC154" s="629"/>
      <c r="VD154" s="629"/>
      <c r="VE154" s="629"/>
      <c r="VF154" s="629"/>
      <c r="VG154" s="629"/>
      <c r="VH154" s="629"/>
      <c r="VI154" s="629"/>
      <c r="VJ154" s="629"/>
      <c r="VK154" s="629"/>
      <c r="VL154" s="629"/>
      <c r="VM154" s="629"/>
      <c r="VN154" s="629"/>
      <c r="VO154" s="629"/>
      <c r="VP154" s="629"/>
      <c r="VQ154" s="629"/>
      <c r="VR154" s="629"/>
      <c r="VS154" s="629"/>
      <c r="VT154" s="629"/>
      <c r="VU154" s="629"/>
      <c r="VV154" s="629"/>
      <c r="VW154" s="629"/>
      <c r="VX154" s="629"/>
      <c r="VY154" s="629"/>
      <c r="VZ154" s="629"/>
      <c r="WA154" s="629"/>
      <c r="WB154" s="629"/>
      <c r="WC154" s="629"/>
      <c r="WD154" s="629"/>
      <c r="WE154" s="629"/>
      <c r="WF154" s="629"/>
      <c r="WG154" s="629"/>
      <c r="WH154" s="629"/>
      <c r="WI154" s="629"/>
      <c r="WJ154" s="629"/>
      <c r="WK154" s="629"/>
      <c r="WL154" s="629"/>
      <c r="WM154" s="629"/>
      <c r="WN154" s="629"/>
      <c r="WO154" s="629"/>
      <c r="WP154" s="629"/>
      <c r="WQ154" s="629"/>
      <c r="WR154" s="629"/>
      <c r="WS154" s="629"/>
      <c r="WT154" s="629"/>
      <c r="WU154" s="629"/>
      <c r="WV154" s="629"/>
      <c r="WW154" s="629"/>
      <c r="WX154" s="629"/>
      <c r="WY154" s="629"/>
      <c r="WZ154" s="629"/>
      <c r="XA154" s="629"/>
      <c r="XB154" s="629"/>
      <c r="XC154" s="629"/>
      <c r="XD154" s="629"/>
      <c r="XE154" s="629"/>
      <c r="XF154" s="629"/>
      <c r="XG154" s="629"/>
      <c r="XH154" s="629"/>
      <c r="XI154" s="629"/>
      <c r="XJ154" s="629"/>
      <c r="XK154" s="629"/>
      <c r="XL154" s="629"/>
      <c r="XM154" s="629"/>
      <c r="XN154" s="629"/>
      <c r="XO154" s="629"/>
      <c r="XP154" s="629"/>
      <c r="XQ154" s="629"/>
      <c r="XR154" s="629"/>
      <c r="XS154" s="629"/>
      <c r="XT154" s="629"/>
      <c r="XU154" s="629"/>
      <c r="XV154" s="629"/>
      <c r="XW154" s="629"/>
      <c r="XX154" s="629"/>
      <c r="XY154" s="629"/>
      <c r="XZ154" s="629"/>
      <c r="YA154" s="629"/>
      <c r="YB154" s="629"/>
      <c r="YC154" s="629"/>
      <c r="YD154" s="629"/>
      <c r="YE154" s="629"/>
      <c r="YF154" s="629"/>
      <c r="YG154" s="629"/>
      <c r="YH154" s="629"/>
      <c r="YI154" s="629"/>
      <c r="YJ154" s="629"/>
      <c r="YK154" s="629"/>
      <c r="YL154" s="629"/>
      <c r="YM154" s="629"/>
      <c r="YN154" s="629"/>
      <c r="YO154" s="629"/>
      <c r="YP154" s="629"/>
      <c r="YQ154" s="629"/>
      <c r="YR154" s="629"/>
      <c r="YS154" s="629"/>
      <c r="YT154" s="629"/>
      <c r="YU154" s="629"/>
      <c r="YV154" s="629"/>
      <c r="YW154" s="629"/>
      <c r="YX154" s="629"/>
      <c r="YY154" s="629"/>
      <c r="YZ154" s="629"/>
      <c r="ZA154" s="629"/>
      <c r="ZB154" s="629"/>
      <c r="ZC154" s="629"/>
      <c r="ZD154" s="629"/>
      <c r="ZE154" s="629"/>
      <c r="ZF154" s="629"/>
      <c r="ZG154" s="629"/>
      <c r="ZH154" s="629"/>
      <c r="ZI154" s="629"/>
      <c r="ZJ154" s="629"/>
      <c r="ZK154" s="629"/>
      <c r="ZL154" s="629"/>
      <c r="ZM154" s="629"/>
      <c r="ZN154" s="629"/>
      <c r="ZO154" s="629"/>
      <c r="ZP154" s="629"/>
      <c r="ZQ154" s="629"/>
      <c r="ZR154" s="629"/>
      <c r="ZS154" s="629"/>
      <c r="ZT154" s="629"/>
      <c r="ZU154" s="629"/>
      <c r="ZV154" s="629"/>
      <c r="ZW154" s="629"/>
      <c r="ZX154" s="629"/>
      <c r="ZY154" s="629"/>
      <c r="ZZ154" s="629"/>
      <c r="AAA154" s="629"/>
      <c r="AAB154" s="629"/>
      <c r="AAC154" s="629"/>
      <c r="AAD154" s="629"/>
      <c r="AAE154" s="629"/>
      <c r="AAF154" s="629"/>
      <c r="AAG154" s="629"/>
      <c r="AAH154" s="629"/>
      <c r="AAI154" s="629"/>
      <c r="AAJ154" s="629"/>
      <c r="AAK154" s="629"/>
      <c r="AAL154" s="629"/>
      <c r="AAM154" s="629"/>
      <c r="AAN154" s="629"/>
      <c r="AAO154" s="629"/>
      <c r="AAP154" s="629"/>
      <c r="AAQ154" s="629"/>
      <c r="AAR154" s="629"/>
      <c r="AAS154" s="629"/>
      <c r="AAT154" s="629"/>
      <c r="AAU154" s="629"/>
      <c r="AAV154" s="629"/>
      <c r="AAW154" s="629"/>
      <c r="AAX154" s="629"/>
      <c r="AAY154" s="629"/>
      <c r="AAZ154" s="629"/>
      <c r="ABA154" s="629"/>
      <c r="ABB154" s="629"/>
      <c r="ABC154" s="629"/>
      <c r="ABD154" s="629"/>
      <c r="ABE154" s="629"/>
      <c r="ABF154" s="629"/>
      <c r="ABG154" s="629"/>
      <c r="ABH154" s="629"/>
      <c r="ABI154" s="629"/>
      <c r="ABJ154" s="629"/>
      <c r="ABK154" s="629"/>
      <c r="ABL154" s="629"/>
      <c r="ABM154" s="629"/>
      <c r="ABN154" s="629"/>
      <c r="ABO154" s="629"/>
      <c r="ABP154" s="629"/>
      <c r="ABQ154" s="629"/>
      <c r="ABR154" s="629"/>
      <c r="ABS154" s="629"/>
      <c r="ABT154" s="629"/>
      <c r="ABU154" s="629"/>
      <c r="ABV154" s="629"/>
      <c r="ABW154" s="629"/>
      <c r="ABX154" s="629"/>
      <c r="ABY154" s="629"/>
      <c r="ABZ154" s="629"/>
      <c r="ACA154" s="629"/>
      <c r="ACB154" s="629"/>
      <c r="ACC154" s="629"/>
      <c r="ACD154" s="629"/>
      <c r="ACE154" s="629"/>
      <c r="ACF154" s="629"/>
      <c r="ACG154" s="629"/>
      <c r="ACH154" s="629"/>
      <c r="ACI154" s="629"/>
      <c r="ACJ154" s="629"/>
      <c r="ACK154" s="629"/>
      <c r="ACL154" s="629"/>
      <c r="ACM154" s="629"/>
      <c r="ACN154" s="629"/>
      <c r="ACO154" s="629"/>
      <c r="ACP154" s="629"/>
      <c r="ACQ154" s="629"/>
      <c r="ACR154" s="629"/>
      <c r="ACS154" s="629"/>
      <c r="ACT154" s="629"/>
      <c r="ACU154" s="629"/>
      <c r="ACV154" s="629"/>
      <c r="ACW154" s="629"/>
      <c r="ACX154" s="629"/>
      <c r="ACY154" s="629"/>
      <c r="ACZ154" s="629"/>
      <c r="ADA154" s="629"/>
      <c r="ADB154" s="629"/>
      <c r="ADC154" s="629"/>
      <c r="ADD154" s="629"/>
      <c r="ADE154" s="629"/>
      <c r="ADF154" s="629"/>
      <c r="ADG154" s="629"/>
      <c r="ADH154" s="629"/>
      <c r="ADI154" s="629"/>
      <c r="ADJ154" s="629"/>
      <c r="ADK154" s="629"/>
      <c r="ADL154" s="629"/>
      <c r="ADM154" s="629"/>
      <c r="ADN154" s="629"/>
      <c r="ADO154" s="629"/>
      <c r="ADP154" s="629"/>
      <c r="ADQ154" s="629"/>
      <c r="ADR154" s="629"/>
      <c r="ADS154" s="629"/>
      <c r="ADT154" s="629"/>
      <c r="ADU154" s="629"/>
      <c r="ADV154" s="629"/>
      <c r="ADW154" s="629"/>
      <c r="ADX154" s="629"/>
      <c r="ADY154" s="629"/>
      <c r="ADZ154" s="629"/>
      <c r="AEA154" s="629"/>
      <c r="AEB154" s="629"/>
      <c r="AEC154" s="629"/>
      <c r="AED154" s="629"/>
      <c r="AEE154" s="629"/>
      <c r="AEF154" s="629"/>
      <c r="AEG154" s="629"/>
      <c r="AEH154" s="629"/>
      <c r="AEI154" s="629"/>
      <c r="AEJ154" s="629"/>
      <c r="AEK154" s="629"/>
      <c r="AEL154" s="629"/>
      <c r="AEM154" s="629"/>
      <c r="AEN154" s="629"/>
      <c r="AEO154" s="629"/>
      <c r="AEP154" s="629"/>
      <c r="AEQ154" s="629"/>
      <c r="AER154" s="629"/>
      <c r="AES154" s="629"/>
      <c r="AET154" s="629"/>
      <c r="AEU154" s="629"/>
      <c r="AEV154" s="629"/>
      <c r="AEW154" s="629"/>
      <c r="AEX154" s="629"/>
      <c r="AEY154" s="629"/>
      <c r="AEZ154" s="629"/>
      <c r="AFA154" s="629"/>
      <c r="AFB154" s="629"/>
      <c r="AFC154" s="629"/>
      <c r="AFD154" s="629"/>
      <c r="AFE154" s="629"/>
      <c r="AFF154" s="629"/>
      <c r="AFG154" s="629"/>
      <c r="AFH154" s="629"/>
      <c r="AFI154" s="629"/>
      <c r="AFJ154" s="629"/>
      <c r="AFK154" s="629"/>
      <c r="AFL154" s="629"/>
      <c r="AFM154" s="629"/>
      <c r="AFN154" s="629"/>
      <c r="AFO154" s="629"/>
      <c r="AFP154" s="629"/>
      <c r="AFQ154" s="629"/>
      <c r="AFR154" s="629"/>
      <c r="AFS154" s="629"/>
      <c r="AFT154" s="629"/>
      <c r="AFU154" s="629"/>
      <c r="AFV154" s="629"/>
      <c r="AFW154" s="629"/>
      <c r="AFX154" s="629"/>
      <c r="AFY154" s="629"/>
      <c r="AFZ154" s="629"/>
      <c r="AGA154" s="629"/>
      <c r="AGB154" s="629"/>
      <c r="AGC154" s="629"/>
      <c r="AGD154" s="629"/>
      <c r="AGE154" s="629"/>
      <c r="AGF154" s="629"/>
      <c r="AGG154" s="629"/>
      <c r="AGH154" s="629"/>
      <c r="AGI154" s="629"/>
      <c r="AGJ154" s="629"/>
      <c r="AGK154" s="629"/>
      <c r="AGL154" s="629"/>
      <c r="AGM154" s="629"/>
      <c r="AGN154" s="629"/>
      <c r="AGO154" s="629"/>
      <c r="AGP154" s="629"/>
      <c r="AGQ154" s="629"/>
      <c r="AGR154" s="629"/>
      <c r="AGS154" s="629"/>
      <c r="AGT154" s="629"/>
      <c r="AGU154" s="629"/>
      <c r="AGV154" s="629"/>
      <c r="AGW154" s="629"/>
      <c r="AGX154" s="629"/>
      <c r="AGY154" s="629"/>
      <c r="AGZ154" s="629"/>
      <c r="AHA154" s="629"/>
      <c r="AHB154" s="629"/>
      <c r="AHC154" s="629"/>
      <c r="AHD154" s="629"/>
      <c r="AHE154" s="629"/>
      <c r="AHF154" s="629"/>
      <c r="AHG154" s="629"/>
      <c r="AHH154" s="629"/>
      <c r="AHI154" s="629"/>
      <c r="AHJ154" s="629"/>
      <c r="AHK154" s="629"/>
      <c r="AHL154" s="629"/>
      <c r="AHM154" s="629"/>
      <c r="AHN154" s="629"/>
      <c r="AHO154" s="629"/>
      <c r="AHP154" s="629"/>
      <c r="AHQ154" s="629"/>
      <c r="AHR154" s="629"/>
      <c r="AHS154" s="629"/>
      <c r="AHT154" s="629"/>
      <c r="AHU154" s="629"/>
      <c r="AHV154" s="629"/>
      <c r="AHW154" s="629"/>
      <c r="AHX154" s="629"/>
      <c r="AHY154" s="629"/>
      <c r="AHZ154" s="629"/>
      <c r="AIA154" s="629"/>
      <c r="AIB154" s="629"/>
      <c r="AIC154" s="629"/>
      <c r="AID154" s="629"/>
      <c r="AIE154" s="629"/>
      <c r="AIF154" s="629"/>
      <c r="AIG154" s="629"/>
      <c r="AIH154" s="629"/>
      <c r="AII154" s="629"/>
    </row>
    <row r="155" spans="1:919" s="498" customFormat="1" ht="31.75" customHeight="1" x14ac:dyDescent="0.75">
      <c r="A155" s="2022"/>
      <c r="B155" s="2024"/>
      <c r="C155" s="534">
        <v>19.399999999999999</v>
      </c>
      <c r="D155" s="772" t="s">
        <v>136</v>
      </c>
      <c r="E155" s="600" t="s">
        <v>24</v>
      </c>
      <c r="F155" s="600" t="s">
        <v>16</v>
      </c>
      <c r="G155" s="538">
        <f t="array" ref="G155">INDEX('Salary . staff rates'!$A$6:$C$28,MATCH(1,('Salary . staff rates'!$A$6:$A$28=MNO!E155)*('Salary . staff rates'!$B$6:$B$28=MNO!F155),0),3)</f>
        <v>750</v>
      </c>
      <c r="H155" s="537">
        <f t="shared" si="249"/>
        <v>750</v>
      </c>
      <c r="I155" s="601" t="s">
        <v>0</v>
      </c>
      <c r="J155" s="602" t="s">
        <v>0</v>
      </c>
      <c r="K155" s="774">
        <v>45</v>
      </c>
      <c r="L155" s="603">
        <f>IF('Control panel'!$B$12="Included",IF(K155="N/A","",H155*K155),0)</f>
        <v>33750</v>
      </c>
      <c r="M155" s="648" t="s">
        <v>33</v>
      </c>
      <c r="N155" s="604">
        <f>IF('Control panel'!$B$12="Included",IF(M155="Yes",L155*'Salary . staff rates'!$C$34,0),0)</f>
        <v>5062.5</v>
      </c>
      <c r="O155" s="607" t="s">
        <v>416</v>
      </c>
      <c r="P155" s="1848">
        <v>1</v>
      </c>
      <c r="Q155" s="1848">
        <v>1</v>
      </c>
      <c r="R155" s="545"/>
      <c r="S155" s="546">
        <v>1</v>
      </c>
      <c r="T155" s="546">
        <f t="shared" si="262"/>
        <v>1</v>
      </c>
      <c r="U155" s="546">
        <f t="shared" si="263"/>
        <v>1</v>
      </c>
      <c r="W155" s="544"/>
      <c r="Y155" s="1011">
        <f t="shared" si="250"/>
        <v>33750</v>
      </c>
      <c r="Z155" s="1011">
        <f t="shared" si="251"/>
        <v>5062.5</v>
      </c>
      <c r="AB155" s="1011">
        <f t="shared" si="252"/>
        <v>33750</v>
      </c>
      <c r="AC155" s="1011">
        <f t="shared" si="253"/>
        <v>5062.5</v>
      </c>
      <c r="AD155" s="714"/>
      <c r="AE155" s="1011">
        <f t="shared" si="254"/>
        <v>33750</v>
      </c>
      <c r="AF155" s="1011">
        <f t="shared" si="255"/>
        <v>5062.5</v>
      </c>
      <c r="AH155" s="1011">
        <f t="shared" si="256"/>
        <v>33750</v>
      </c>
      <c r="AI155" s="1011">
        <f t="shared" si="257"/>
        <v>5062.5</v>
      </c>
      <c r="AJ155" s="714"/>
      <c r="AL155" s="548"/>
      <c r="AN155" s="1011">
        <f t="shared" si="258"/>
        <v>33750</v>
      </c>
      <c r="AO155" s="1011">
        <f t="shared" si="259"/>
        <v>5062.5</v>
      </c>
      <c r="AP155" s="547"/>
      <c r="AQ155" s="1011">
        <f t="shared" si="260"/>
        <v>33750</v>
      </c>
      <c r="AR155" s="1011">
        <f t="shared" si="261"/>
        <v>5062.5</v>
      </c>
      <c r="AS155" s="629"/>
      <c r="AT155" s="629"/>
      <c r="AU155" s="629"/>
      <c r="AV155" s="629"/>
      <c r="AW155" s="629"/>
      <c r="AX155" s="629"/>
      <c r="AY155" s="629"/>
      <c r="AZ155" s="629"/>
      <c r="BA155" s="629"/>
      <c r="BB155" s="629"/>
      <c r="BC155" s="629"/>
      <c r="BD155" s="629"/>
      <c r="BE155" s="629"/>
      <c r="BF155" s="629"/>
      <c r="BG155" s="629"/>
      <c r="BH155" s="629"/>
      <c r="BI155" s="629"/>
      <c r="BJ155" s="629"/>
      <c r="BK155" s="629"/>
      <c r="BL155" s="629"/>
      <c r="BM155" s="629"/>
      <c r="BN155" s="629"/>
      <c r="BO155" s="629"/>
      <c r="BP155" s="629"/>
      <c r="BQ155" s="629"/>
      <c r="BR155" s="629"/>
      <c r="BS155" s="629"/>
      <c r="BT155" s="629"/>
      <c r="BU155" s="629"/>
      <c r="BV155" s="629"/>
      <c r="BW155" s="629"/>
      <c r="BX155" s="629"/>
      <c r="BY155" s="629"/>
      <c r="BZ155" s="629"/>
      <c r="CA155" s="629"/>
      <c r="CB155" s="629"/>
      <c r="CC155" s="629"/>
      <c r="CD155" s="629"/>
      <c r="CE155" s="629"/>
      <c r="CF155" s="629"/>
      <c r="CG155" s="629"/>
      <c r="CH155" s="629"/>
      <c r="CI155" s="629"/>
      <c r="CJ155" s="629"/>
      <c r="CK155" s="629"/>
      <c r="CL155" s="629"/>
      <c r="CM155" s="629"/>
      <c r="CN155" s="629"/>
      <c r="CO155" s="629"/>
      <c r="CP155" s="629"/>
      <c r="CQ155" s="629"/>
      <c r="CR155" s="629"/>
      <c r="CS155" s="629"/>
      <c r="CT155" s="629"/>
      <c r="CU155" s="629"/>
      <c r="CV155" s="629"/>
      <c r="CW155" s="629"/>
      <c r="CX155" s="629"/>
      <c r="CY155" s="629"/>
      <c r="CZ155" s="629"/>
      <c r="DA155" s="629"/>
      <c r="DB155" s="629"/>
      <c r="DC155" s="629"/>
      <c r="DD155" s="629"/>
      <c r="DE155" s="629"/>
      <c r="DF155" s="629"/>
      <c r="DG155" s="629"/>
      <c r="DH155" s="629"/>
      <c r="DI155" s="629"/>
      <c r="DJ155" s="629"/>
      <c r="DK155" s="629"/>
      <c r="DL155" s="629"/>
      <c r="DM155" s="629"/>
      <c r="DN155" s="629"/>
      <c r="DO155" s="629"/>
      <c r="DP155" s="629"/>
      <c r="DQ155" s="629"/>
      <c r="DR155" s="629"/>
      <c r="DS155" s="629"/>
      <c r="DT155" s="629"/>
      <c r="DU155" s="629"/>
      <c r="DV155" s="629"/>
      <c r="DW155" s="629"/>
      <c r="DX155" s="629"/>
      <c r="DY155" s="629"/>
      <c r="DZ155" s="629"/>
      <c r="EA155" s="629"/>
      <c r="EB155" s="629"/>
      <c r="EC155" s="629"/>
      <c r="ED155" s="629"/>
      <c r="EE155" s="629"/>
      <c r="EF155" s="629"/>
      <c r="EG155" s="629"/>
      <c r="EH155" s="629"/>
      <c r="EI155" s="629"/>
      <c r="EJ155" s="629"/>
      <c r="EK155" s="629"/>
      <c r="EL155" s="629"/>
      <c r="EM155" s="629"/>
      <c r="EN155" s="629"/>
      <c r="EO155" s="629"/>
      <c r="EP155" s="629"/>
      <c r="EQ155" s="629"/>
      <c r="ER155" s="629"/>
      <c r="ES155" s="629"/>
      <c r="ET155" s="629"/>
      <c r="EU155" s="629"/>
      <c r="EV155" s="629"/>
      <c r="EW155" s="629"/>
      <c r="EX155" s="629"/>
      <c r="EY155" s="629"/>
      <c r="EZ155" s="629"/>
      <c r="FA155" s="629"/>
      <c r="FB155" s="629"/>
      <c r="FC155" s="629"/>
      <c r="FD155" s="629"/>
      <c r="FE155" s="629"/>
      <c r="FF155" s="629"/>
      <c r="FG155" s="629"/>
      <c r="FH155" s="629"/>
      <c r="FI155" s="629"/>
      <c r="FJ155" s="629"/>
      <c r="FK155" s="629"/>
      <c r="FL155" s="629"/>
      <c r="FM155" s="629"/>
      <c r="FN155" s="629"/>
      <c r="FO155" s="629"/>
      <c r="FP155" s="629"/>
      <c r="FQ155" s="629"/>
      <c r="FR155" s="629"/>
      <c r="FS155" s="629"/>
      <c r="FT155" s="629"/>
      <c r="FU155" s="629"/>
      <c r="FV155" s="629"/>
      <c r="FW155" s="629"/>
      <c r="FX155" s="629"/>
      <c r="FY155" s="629"/>
      <c r="FZ155" s="629"/>
      <c r="GA155" s="629"/>
      <c r="GB155" s="629"/>
      <c r="GC155" s="629"/>
      <c r="GD155" s="629"/>
      <c r="GE155" s="629"/>
      <c r="GF155" s="629"/>
      <c r="GG155" s="629"/>
      <c r="GH155" s="629"/>
      <c r="GI155" s="629"/>
      <c r="GJ155" s="629"/>
      <c r="GK155" s="629"/>
      <c r="GL155" s="629"/>
      <c r="GM155" s="629"/>
      <c r="GN155" s="629"/>
      <c r="GO155" s="629"/>
      <c r="GP155" s="629"/>
      <c r="GQ155" s="629"/>
      <c r="GR155" s="629"/>
      <c r="GS155" s="629"/>
      <c r="GT155" s="629"/>
      <c r="GU155" s="629"/>
      <c r="GV155" s="629"/>
      <c r="GW155" s="629"/>
      <c r="GX155" s="629"/>
      <c r="GY155" s="629"/>
      <c r="GZ155" s="629"/>
      <c r="HA155" s="629"/>
      <c r="HB155" s="629"/>
      <c r="HC155" s="629"/>
      <c r="HD155" s="629"/>
      <c r="HE155" s="629"/>
      <c r="HF155" s="629"/>
      <c r="HG155" s="629"/>
      <c r="HH155" s="629"/>
      <c r="HI155" s="629"/>
      <c r="HJ155" s="629"/>
      <c r="HK155" s="629"/>
      <c r="HL155" s="629"/>
      <c r="HM155" s="629"/>
      <c r="HN155" s="629"/>
      <c r="HO155" s="629"/>
      <c r="HP155" s="629"/>
      <c r="HQ155" s="629"/>
      <c r="HR155" s="629"/>
      <c r="HS155" s="629"/>
      <c r="HT155" s="629"/>
      <c r="HU155" s="629"/>
      <c r="HV155" s="629"/>
      <c r="HW155" s="629"/>
      <c r="HX155" s="629"/>
      <c r="HY155" s="629"/>
      <c r="HZ155" s="629"/>
      <c r="IA155" s="629"/>
      <c r="IB155" s="629"/>
      <c r="IC155" s="629"/>
      <c r="ID155" s="629"/>
      <c r="IE155" s="629"/>
      <c r="IF155" s="629"/>
      <c r="IG155" s="629"/>
      <c r="IH155" s="629"/>
      <c r="II155" s="629"/>
      <c r="IJ155" s="629"/>
      <c r="IK155" s="629"/>
      <c r="IL155" s="629"/>
      <c r="IM155" s="629"/>
      <c r="IN155" s="629"/>
      <c r="IO155" s="629"/>
      <c r="IP155" s="629"/>
      <c r="IQ155" s="629"/>
      <c r="IR155" s="629"/>
      <c r="IS155" s="629"/>
      <c r="IT155" s="629"/>
      <c r="IU155" s="629"/>
      <c r="IV155" s="629"/>
      <c r="IW155" s="629"/>
      <c r="IX155" s="629"/>
      <c r="IY155" s="629"/>
      <c r="IZ155" s="629"/>
      <c r="JA155" s="629"/>
      <c r="JB155" s="629"/>
      <c r="JC155" s="629"/>
      <c r="JD155" s="629"/>
      <c r="JE155" s="629"/>
      <c r="JF155" s="629"/>
      <c r="JG155" s="629"/>
      <c r="JH155" s="629"/>
      <c r="JI155" s="629"/>
      <c r="JJ155" s="629"/>
      <c r="JK155" s="629"/>
      <c r="JL155" s="629"/>
      <c r="JM155" s="629"/>
      <c r="JN155" s="629"/>
      <c r="JO155" s="629"/>
      <c r="JP155" s="629"/>
      <c r="JQ155" s="629"/>
      <c r="JR155" s="629"/>
      <c r="JS155" s="629"/>
      <c r="JT155" s="629"/>
      <c r="JU155" s="629"/>
      <c r="JV155" s="629"/>
      <c r="JW155" s="629"/>
      <c r="JX155" s="629"/>
      <c r="JY155" s="629"/>
      <c r="JZ155" s="629"/>
      <c r="KA155" s="629"/>
      <c r="KB155" s="629"/>
      <c r="KC155" s="629"/>
      <c r="KD155" s="629"/>
      <c r="KE155" s="629"/>
      <c r="KF155" s="629"/>
      <c r="KG155" s="629"/>
      <c r="KH155" s="629"/>
      <c r="KI155" s="629"/>
      <c r="KJ155" s="629"/>
      <c r="KK155" s="629"/>
      <c r="KL155" s="629"/>
      <c r="KM155" s="629"/>
      <c r="KN155" s="629"/>
      <c r="KO155" s="629"/>
      <c r="KP155" s="629"/>
      <c r="KQ155" s="629"/>
      <c r="KR155" s="629"/>
      <c r="KS155" s="629"/>
      <c r="KT155" s="629"/>
      <c r="KU155" s="629"/>
      <c r="KV155" s="629"/>
      <c r="KW155" s="629"/>
      <c r="KX155" s="629"/>
      <c r="KY155" s="629"/>
      <c r="KZ155" s="629"/>
      <c r="LA155" s="629"/>
      <c r="LB155" s="629"/>
      <c r="LC155" s="629"/>
      <c r="LD155" s="629"/>
      <c r="LE155" s="629"/>
      <c r="LF155" s="629"/>
      <c r="LG155" s="629"/>
      <c r="LH155" s="629"/>
      <c r="LI155" s="629"/>
      <c r="LJ155" s="629"/>
      <c r="LK155" s="629"/>
      <c r="LL155" s="629"/>
      <c r="LM155" s="629"/>
      <c r="LN155" s="629"/>
      <c r="LO155" s="629"/>
      <c r="LP155" s="629"/>
      <c r="LQ155" s="629"/>
      <c r="LR155" s="629"/>
      <c r="LS155" s="629"/>
      <c r="LT155" s="629"/>
      <c r="LU155" s="629"/>
      <c r="LV155" s="629"/>
      <c r="LW155" s="629"/>
      <c r="LX155" s="629"/>
      <c r="LY155" s="629"/>
      <c r="LZ155" s="629"/>
      <c r="MA155" s="629"/>
      <c r="MB155" s="629"/>
      <c r="MC155" s="629"/>
      <c r="MD155" s="629"/>
      <c r="ME155" s="629"/>
      <c r="MF155" s="629"/>
      <c r="MG155" s="629"/>
      <c r="MH155" s="629"/>
      <c r="MI155" s="629"/>
      <c r="MJ155" s="629"/>
      <c r="MK155" s="629"/>
      <c r="ML155" s="629"/>
      <c r="MM155" s="629"/>
      <c r="MN155" s="629"/>
      <c r="MO155" s="629"/>
      <c r="MP155" s="629"/>
      <c r="MQ155" s="629"/>
      <c r="MR155" s="629"/>
      <c r="MS155" s="629"/>
      <c r="MT155" s="629"/>
      <c r="MU155" s="629"/>
      <c r="MV155" s="629"/>
      <c r="MW155" s="629"/>
      <c r="MX155" s="629"/>
      <c r="MY155" s="629"/>
      <c r="MZ155" s="629"/>
      <c r="NA155" s="629"/>
      <c r="NB155" s="629"/>
      <c r="NC155" s="629"/>
      <c r="ND155" s="629"/>
      <c r="NE155" s="629"/>
      <c r="NF155" s="629"/>
      <c r="NG155" s="629"/>
      <c r="NH155" s="629"/>
      <c r="NI155" s="629"/>
      <c r="NJ155" s="629"/>
      <c r="NK155" s="629"/>
      <c r="NL155" s="629"/>
      <c r="NM155" s="629"/>
      <c r="NN155" s="629"/>
      <c r="NO155" s="629"/>
      <c r="NP155" s="629"/>
      <c r="NQ155" s="629"/>
      <c r="NR155" s="629"/>
      <c r="NS155" s="629"/>
      <c r="NT155" s="629"/>
      <c r="NU155" s="629"/>
      <c r="NV155" s="629"/>
      <c r="NW155" s="629"/>
      <c r="NX155" s="629"/>
      <c r="NY155" s="629"/>
      <c r="NZ155" s="629"/>
      <c r="OA155" s="629"/>
      <c r="OB155" s="629"/>
      <c r="OC155" s="629"/>
      <c r="OD155" s="629"/>
      <c r="OE155" s="629"/>
      <c r="OF155" s="629"/>
      <c r="OG155" s="629"/>
      <c r="OH155" s="629"/>
      <c r="OI155" s="629"/>
      <c r="OJ155" s="629"/>
      <c r="OK155" s="629"/>
      <c r="OL155" s="629"/>
      <c r="OM155" s="629"/>
      <c r="ON155" s="629"/>
      <c r="OO155" s="629"/>
      <c r="OP155" s="629"/>
      <c r="OQ155" s="629"/>
      <c r="OR155" s="629"/>
      <c r="OS155" s="629"/>
      <c r="OT155" s="629"/>
      <c r="OU155" s="629"/>
      <c r="OV155" s="629"/>
      <c r="OW155" s="629"/>
      <c r="OX155" s="629"/>
      <c r="OY155" s="629"/>
      <c r="OZ155" s="629"/>
      <c r="PA155" s="629"/>
      <c r="PB155" s="629"/>
      <c r="PC155" s="629"/>
      <c r="PD155" s="629"/>
      <c r="PE155" s="629"/>
      <c r="PF155" s="629"/>
      <c r="PG155" s="629"/>
      <c r="PH155" s="629"/>
      <c r="PI155" s="629"/>
      <c r="PJ155" s="629"/>
      <c r="PK155" s="629"/>
      <c r="PL155" s="629"/>
      <c r="PM155" s="629"/>
      <c r="PN155" s="629"/>
      <c r="PO155" s="629"/>
      <c r="PP155" s="629"/>
      <c r="PQ155" s="629"/>
      <c r="PR155" s="629"/>
      <c r="PS155" s="629"/>
      <c r="PT155" s="629"/>
      <c r="PU155" s="629"/>
      <c r="PV155" s="629"/>
      <c r="PW155" s="629"/>
      <c r="PX155" s="629"/>
      <c r="PY155" s="629"/>
      <c r="PZ155" s="629"/>
      <c r="QA155" s="629"/>
      <c r="QB155" s="629"/>
      <c r="QC155" s="629"/>
      <c r="QD155" s="629"/>
      <c r="QE155" s="629"/>
      <c r="QF155" s="629"/>
      <c r="QG155" s="629"/>
      <c r="QH155" s="629"/>
      <c r="QI155" s="629"/>
      <c r="QJ155" s="629"/>
      <c r="QK155" s="629"/>
      <c r="QL155" s="629"/>
      <c r="QM155" s="629"/>
      <c r="QN155" s="629"/>
      <c r="QO155" s="629"/>
      <c r="QP155" s="629"/>
      <c r="QQ155" s="629"/>
      <c r="QR155" s="629"/>
      <c r="QS155" s="629"/>
      <c r="QT155" s="629"/>
      <c r="QU155" s="629"/>
      <c r="QV155" s="629"/>
      <c r="QW155" s="629"/>
      <c r="QX155" s="629"/>
      <c r="QY155" s="629"/>
      <c r="QZ155" s="629"/>
      <c r="RA155" s="629"/>
      <c r="RB155" s="629"/>
      <c r="RC155" s="629"/>
      <c r="RD155" s="629"/>
      <c r="RE155" s="629"/>
      <c r="RF155" s="629"/>
      <c r="RG155" s="629"/>
      <c r="RH155" s="629"/>
      <c r="RI155" s="629"/>
      <c r="RJ155" s="629"/>
      <c r="RK155" s="629"/>
      <c r="RL155" s="629"/>
      <c r="RM155" s="629"/>
      <c r="RN155" s="629"/>
      <c r="RO155" s="629"/>
      <c r="RP155" s="629"/>
      <c r="RQ155" s="629"/>
      <c r="RR155" s="629"/>
      <c r="RS155" s="629"/>
      <c r="RT155" s="629"/>
      <c r="RU155" s="629"/>
      <c r="RV155" s="629"/>
      <c r="RW155" s="629"/>
      <c r="RX155" s="629"/>
      <c r="RY155" s="629"/>
      <c r="RZ155" s="629"/>
      <c r="SA155" s="629"/>
      <c r="SB155" s="629"/>
      <c r="SC155" s="629"/>
      <c r="SD155" s="629"/>
      <c r="SE155" s="629"/>
      <c r="SF155" s="629"/>
      <c r="SG155" s="629"/>
      <c r="SH155" s="629"/>
      <c r="SI155" s="629"/>
      <c r="SJ155" s="629"/>
      <c r="SK155" s="629"/>
      <c r="SL155" s="629"/>
      <c r="SM155" s="629"/>
      <c r="SN155" s="629"/>
      <c r="SO155" s="629"/>
      <c r="SP155" s="629"/>
      <c r="SQ155" s="629"/>
      <c r="SR155" s="629"/>
      <c r="SS155" s="629"/>
      <c r="ST155" s="629"/>
      <c r="SU155" s="629"/>
      <c r="SV155" s="629"/>
      <c r="SW155" s="629"/>
      <c r="SX155" s="629"/>
      <c r="SY155" s="629"/>
      <c r="SZ155" s="629"/>
      <c r="TA155" s="629"/>
      <c r="TB155" s="629"/>
      <c r="TC155" s="629"/>
      <c r="TD155" s="629"/>
      <c r="TE155" s="629"/>
      <c r="TF155" s="629"/>
      <c r="TG155" s="629"/>
      <c r="TH155" s="629"/>
      <c r="TI155" s="629"/>
      <c r="TJ155" s="629"/>
      <c r="TK155" s="629"/>
      <c r="TL155" s="629"/>
      <c r="TM155" s="629"/>
      <c r="TN155" s="629"/>
      <c r="TO155" s="629"/>
      <c r="TP155" s="629"/>
      <c r="TQ155" s="629"/>
      <c r="TR155" s="629"/>
      <c r="TS155" s="629"/>
      <c r="TT155" s="629"/>
      <c r="TU155" s="629"/>
      <c r="TV155" s="629"/>
      <c r="TW155" s="629"/>
      <c r="TX155" s="629"/>
      <c r="TY155" s="629"/>
      <c r="TZ155" s="629"/>
      <c r="UA155" s="629"/>
      <c r="UB155" s="629"/>
      <c r="UC155" s="629"/>
      <c r="UD155" s="629"/>
      <c r="UE155" s="629"/>
      <c r="UF155" s="629"/>
      <c r="UG155" s="629"/>
      <c r="UH155" s="629"/>
      <c r="UI155" s="629"/>
      <c r="UJ155" s="629"/>
      <c r="UK155" s="629"/>
      <c r="UL155" s="629"/>
      <c r="UM155" s="629"/>
      <c r="UN155" s="629"/>
      <c r="UO155" s="629"/>
      <c r="UP155" s="629"/>
      <c r="UQ155" s="629"/>
      <c r="UR155" s="629"/>
      <c r="US155" s="629"/>
      <c r="UT155" s="629"/>
      <c r="UU155" s="629"/>
      <c r="UV155" s="629"/>
      <c r="UW155" s="629"/>
      <c r="UX155" s="629"/>
      <c r="UY155" s="629"/>
      <c r="UZ155" s="629"/>
      <c r="VA155" s="629"/>
      <c r="VB155" s="629"/>
      <c r="VC155" s="629"/>
      <c r="VD155" s="629"/>
      <c r="VE155" s="629"/>
      <c r="VF155" s="629"/>
      <c r="VG155" s="629"/>
      <c r="VH155" s="629"/>
      <c r="VI155" s="629"/>
      <c r="VJ155" s="629"/>
      <c r="VK155" s="629"/>
      <c r="VL155" s="629"/>
      <c r="VM155" s="629"/>
      <c r="VN155" s="629"/>
      <c r="VO155" s="629"/>
      <c r="VP155" s="629"/>
      <c r="VQ155" s="629"/>
      <c r="VR155" s="629"/>
      <c r="VS155" s="629"/>
      <c r="VT155" s="629"/>
      <c r="VU155" s="629"/>
      <c r="VV155" s="629"/>
      <c r="VW155" s="629"/>
      <c r="VX155" s="629"/>
      <c r="VY155" s="629"/>
      <c r="VZ155" s="629"/>
      <c r="WA155" s="629"/>
      <c r="WB155" s="629"/>
      <c r="WC155" s="629"/>
      <c r="WD155" s="629"/>
      <c r="WE155" s="629"/>
      <c r="WF155" s="629"/>
      <c r="WG155" s="629"/>
      <c r="WH155" s="629"/>
      <c r="WI155" s="629"/>
      <c r="WJ155" s="629"/>
      <c r="WK155" s="629"/>
      <c r="WL155" s="629"/>
      <c r="WM155" s="629"/>
      <c r="WN155" s="629"/>
      <c r="WO155" s="629"/>
      <c r="WP155" s="629"/>
      <c r="WQ155" s="629"/>
      <c r="WR155" s="629"/>
      <c r="WS155" s="629"/>
      <c r="WT155" s="629"/>
      <c r="WU155" s="629"/>
      <c r="WV155" s="629"/>
      <c r="WW155" s="629"/>
      <c r="WX155" s="629"/>
      <c r="WY155" s="629"/>
      <c r="WZ155" s="629"/>
      <c r="XA155" s="629"/>
      <c r="XB155" s="629"/>
      <c r="XC155" s="629"/>
      <c r="XD155" s="629"/>
      <c r="XE155" s="629"/>
      <c r="XF155" s="629"/>
      <c r="XG155" s="629"/>
      <c r="XH155" s="629"/>
      <c r="XI155" s="629"/>
      <c r="XJ155" s="629"/>
      <c r="XK155" s="629"/>
      <c r="XL155" s="629"/>
      <c r="XM155" s="629"/>
      <c r="XN155" s="629"/>
      <c r="XO155" s="629"/>
      <c r="XP155" s="629"/>
      <c r="XQ155" s="629"/>
      <c r="XR155" s="629"/>
      <c r="XS155" s="629"/>
      <c r="XT155" s="629"/>
      <c r="XU155" s="629"/>
      <c r="XV155" s="629"/>
      <c r="XW155" s="629"/>
      <c r="XX155" s="629"/>
      <c r="XY155" s="629"/>
      <c r="XZ155" s="629"/>
      <c r="YA155" s="629"/>
      <c r="YB155" s="629"/>
      <c r="YC155" s="629"/>
      <c r="YD155" s="629"/>
      <c r="YE155" s="629"/>
      <c r="YF155" s="629"/>
      <c r="YG155" s="629"/>
      <c r="YH155" s="629"/>
      <c r="YI155" s="629"/>
      <c r="YJ155" s="629"/>
      <c r="YK155" s="629"/>
      <c r="YL155" s="629"/>
      <c r="YM155" s="629"/>
      <c r="YN155" s="629"/>
      <c r="YO155" s="629"/>
      <c r="YP155" s="629"/>
      <c r="YQ155" s="629"/>
      <c r="YR155" s="629"/>
      <c r="YS155" s="629"/>
      <c r="YT155" s="629"/>
      <c r="YU155" s="629"/>
      <c r="YV155" s="629"/>
      <c r="YW155" s="629"/>
      <c r="YX155" s="629"/>
      <c r="YY155" s="629"/>
      <c r="YZ155" s="629"/>
      <c r="ZA155" s="629"/>
      <c r="ZB155" s="629"/>
      <c r="ZC155" s="629"/>
      <c r="ZD155" s="629"/>
      <c r="ZE155" s="629"/>
      <c r="ZF155" s="629"/>
      <c r="ZG155" s="629"/>
      <c r="ZH155" s="629"/>
      <c r="ZI155" s="629"/>
      <c r="ZJ155" s="629"/>
      <c r="ZK155" s="629"/>
      <c r="ZL155" s="629"/>
      <c r="ZM155" s="629"/>
      <c r="ZN155" s="629"/>
      <c r="ZO155" s="629"/>
      <c r="ZP155" s="629"/>
      <c r="ZQ155" s="629"/>
      <c r="ZR155" s="629"/>
      <c r="ZS155" s="629"/>
      <c r="ZT155" s="629"/>
      <c r="ZU155" s="629"/>
      <c r="ZV155" s="629"/>
      <c r="ZW155" s="629"/>
      <c r="ZX155" s="629"/>
      <c r="ZY155" s="629"/>
      <c r="ZZ155" s="629"/>
      <c r="AAA155" s="629"/>
      <c r="AAB155" s="629"/>
      <c r="AAC155" s="629"/>
      <c r="AAD155" s="629"/>
      <c r="AAE155" s="629"/>
      <c r="AAF155" s="629"/>
      <c r="AAG155" s="629"/>
      <c r="AAH155" s="629"/>
      <c r="AAI155" s="629"/>
      <c r="AAJ155" s="629"/>
      <c r="AAK155" s="629"/>
      <c r="AAL155" s="629"/>
      <c r="AAM155" s="629"/>
      <c r="AAN155" s="629"/>
      <c r="AAO155" s="629"/>
      <c r="AAP155" s="629"/>
      <c r="AAQ155" s="629"/>
      <c r="AAR155" s="629"/>
      <c r="AAS155" s="629"/>
      <c r="AAT155" s="629"/>
      <c r="AAU155" s="629"/>
      <c r="AAV155" s="629"/>
      <c r="AAW155" s="629"/>
      <c r="AAX155" s="629"/>
      <c r="AAY155" s="629"/>
      <c r="AAZ155" s="629"/>
      <c r="ABA155" s="629"/>
      <c r="ABB155" s="629"/>
      <c r="ABC155" s="629"/>
      <c r="ABD155" s="629"/>
      <c r="ABE155" s="629"/>
      <c r="ABF155" s="629"/>
      <c r="ABG155" s="629"/>
      <c r="ABH155" s="629"/>
      <c r="ABI155" s="629"/>
      <c r="ABJ155" s="629"/>
      <c r="ABK155" s="629"/>
      <c r="ABL155" s="629"/>
      <c r="ABM155" s="629"/>
      <c r="ABN155" s="629"/>
      <c r="ABO155" s="629"/>
      <c r="ABP155" s="629"/>
      <c r="ABQ155" s="629"/>
      <c r="ABR155" s="629"/>
      <c r="ABS155" s="629"/>
      <c r="ABT155" s="629"/>
      <c r="ABU155" s="629"/>
      <c r="ABV155" s="629"/>
      <c r="ABW155" s="629"/>
      <c r="ABX155" s="629"/>
      <c r="ABY155" s="629"/>
      <c r="ABZ155" s="629"/>
      <c r="ACA155" s="629"/>
      <c r="ACB155" s="629"/>
      <c r="ACC155" s="629"/>
      <c r="ACD155" s="629"/>
      <c r="ACE155" s="629"/>
      <c r="ACF155" s="629"/>
      <c r="ACG155" s="629"/>
      <c r="ACH155" s="629"/>
      <c r="ACI155" s="629"/>
      <c r="ACJ155" s="629"/>
      <c r="ACK155" s="629"/>
      <c r="ACL155" s="629"/>
      <c r="ACM155" s="629"/>
      <c r="ACN155" s="629"/>
      <c r="ACO155" s="629"/>
      <c r="ACP155" s="629"/>
      <c r="ACQ155" s="629"/>
      <c r="ACR155" s="629"/>
      <c r="ACS155" s="629"/>
      <c r="ACT155" s="629"/>
      <c r="ACU155" s="629"/>
      <c r="ACV155" s="629"/>
      <c r="ACW155" s="629"/>
      <c r="ACX155" s="629"/>
      <c r="ACY155" s="629"/>
      <c r="ACZ155" s="629"/>
      <c r="ADA155" s="629"/>
      <c r="ADB155" s="629"/>
      <c r="ADC155" s="629"/>
      <c r="ADD155" s="629"/>
      <c r="ADE155" s="629"/>
      <c r="ADF155" s="629"/>
      <c r="ADG155" s="629"/>
      <c r="ADH155" s="629"/>
      <c r="ADI155" s="629"/>
      <c r="ADJ155" s="629"/>
      <c r="ADK155" s="629"/>
      <c r="ADL155" s="629"/>
      <c r="ADM155" s="629"/>
      <c r="ADN155" s="629"/>
      <c r="ADO155" s="629"/>
      <c r="ADP155" s="629"/>
      <c r="ADQ155" s="629"/>
      <c r="ADR155" s="629"/>
      <c r="ADS155" s="629"/>
      <c r="ADT155" s="629"/>
      <c r="ADU155" s="629"/>
      <c r="ADV155" s="629"/>
      <c r="ADW155" s="629"/>
      <c r="ADX155" s="629"/>
      <c r="ADY155" s="629"/>
      <c r="ADZ155" s="629"/>
      <c r="AEA155" s="629"/>
      <c r="AEB155" s="629"/>
      <c r="AEC155" s="629"/>
      <c r="AED155" s="629"/>
      <c r="AEE155" s="629"/>
      <c r="AEF155" s="629"/>
      <c r="AEG155" s="629"/>
      <c r="AEH155" s="629"/>
      <c r="AEI155" s="629"/>
      <c r="AEJ155" s="629"/>
      <c r="AEK155" s="629"/>
      <c r="AEL155" s="629"/>
      <c r="AEM155" s="629"/>
      <c r="AEN155" s="629"/>
      <c r="AEO155" s="629"/>
      <c r="AEP155" s="629"/>
      <c r="AEQ155" s="629"/>
      <c r="AER155" s="629"/>
      <c r="AES155" s="629"/>
      <c r="AET155" s="629"/>
      <c r="AEU155" s="629"/>
      <c r="AEV155" s="629"/>
      <c r="AEW155" s="629"/>
      <c r="AEX155" s="629"/>
      <c r="AEY155" s="629"/>
      <c r="AEZ155" s="629"/>
      <c r="AFA155" s="629"/>
      <c r="AFB155" s="629"/>
      <c r="AFC155" s="629"/>
      <c r="AFD155" s="629"/>
      <c r="AFE155" s="629"/>
      <c r="AFF155" s="629"/>
      <c r="AFG155" s="629"/>
      <c r="AFH155" s="629"/>
      <c r="AFI155" s="629"/>
      <c r="AFJ155" s="629"/>
      <c r="AFK155" s="629"/>
      <c r="AFL155" s="629"/>
      <c r="AFM155" s="629"/>
      <c r="AFN155" s="629"/>
      <c r="AFO155" s="629"/>
      <c r="AFP155" s="629"/>
      <c r="AFQ155" s="629"/>
      <c r="AFR155" s="629"/>
      <c r="AFS155" s="629"/>
      <c r="AFT155" s="629"/>
      <c r="AFU155" s="629"/>
      <c r="AFV155" s="629"/>
      <c r="AFW155" s="629"/>
      <c r="AFX155" s="629"/>
      <c r="AFY155" s="629"/>
      <c r="AFZ155" s="629"/>
      <c r="AGA155" s="629"/>
      <c r="AGB155" s="629"/>
      <c r="AGC155" s="629"/>
      <c r="AGD155" s="629"/>
      <c r="AGE155" s="629"/>
      <c r="AGF155" s="629"/>
      <c r="AGG155" s="629"/>
      <c r="AGH155" s="629"/>
      <c r="AGI155" s="629"/>
      <c r="AGJ155" s="629"/>
      <c r="AGK155" s="629"/>
      <c r="AGL155" s="629"/>
      <c r="AGM155" s="629"/>
      <c r="AGN155" s="629"/>
      <c r="AGO155" s="629"/>
      <c r="AGP155" s="629"/>
      <c r="AGQ155" s="629"/>
      <c r="AGR155" s="629"/>
      <c r="AGS155" s="629"/>
      <c r="AGT155" s="629"/>
      <c r="AGU155" s="629"/>
      <c r="AGV155" s="629"/>
      <c r="AGW155" s="629"/>
      <c r="AGX155" s="629"/>
      <c r="AGY155" s="629"/>
      <c r="AGZ155" s="629"/>
      <c r="AHA155" s="629"/>
      <c r="AHB155" s="629"/>
      <c r="AHC155" s="629"/>
      <c r="AHD155" s="629"/>
      <c r="AHE155" s="629"/>
      <c r="AHF155" s="629"/>
      <c r="AHG155" s="629"/>
      <c r="AHH155" s="629"/>
      <c r="AHI155" s="629"/>
      <c r="AHJ155" s="629"/>
      <c r="AHK155" s="629"/>
      <c r="AHL155" s="629"/>
      <c r="AHM155" s="629"/>
      <c r="AHN155" s="629"/>
      <c r="AHO155" s="629"/>
      <c r="AHP155" s="629"/>
      <c r="AHQ155" s="629"/>
      <c r="AHR155" s="629"/>
      <c r="AHS155" s="629"/>
      <c r="AHT155" s="629"/>
      <c r="AHU155" s="629"/>
      <c r="AHV155" s="629"/>
      <c r="AHW155" s="629"/>
      <c r="AHX155" s="629"/>
      <c r="AHY155" s="629"/>
      <c r="AHZ155" s="629"/>
      <c r="AIA155" s="629"/>
      <c r="AIB155" s="629"/>
      <c r="AIC155" s="629"/>
      <c r="AID155" s="629"/>
      <c r="AIE155" s="629"/>
      <c r="AIF155" s="629"/>
      <c r="AIG155" s="629"/>
      <c r="AIH155" s="629"/>
      <c r="AII155" s="629"/>
    </row>
    <row r="156" spans="1:919" s="562" customFormat="1" ht="31.75" customHeight="1" x14ac:dyDescent="0.75">
      <c r="A156" s="2022"/>
      <c r="B156" s="2024"/>
      <c r="C156" s="550" t="s">
        <v>311</v>
      </c>
      <c r="D156" s="560" t="s">
        <v>369</v>
      </c>
      <c r="E156" s="560" t="s">
        <v>24</v>
      </c>
      <c r="F156" s="560" t="s">
        <v>16</v>
      </c>
      <c r="G156" s="568">
        <f t="array" ref="G156">INDEX('Salary . staff rates'!$A$6:$C$28,MATCH(1,('Salary . staff rates'!$A$6:$A$28=MNO!E156)*('Salary . staff rates'!$B$6:$B$28=MNO!F156),0),3)</f>
        <v>750</v>
      </c>
      <c r="H156" s="552">
        <f t="shared" si="249"/>
        <v>750</v>
      </c>
      <c r="I156" s="768" t="s">
        <v>0</v>
      </c>
      <c r="J156" s="769" t="s">
        <v>0</v>
      </c>
      <c r="K156" s="558">
        <v>15</v>
      </c>
      <c r="L156" s="755">
        <f>IF('Control panel'!$B$12="Included",IF(K156="N/A","",H156*K156),0)</f>
        <v>11250</v>
      </c>
      <c r="M156" s="770" t="s">
        <v>33</v>
      </c>
      <c r="N156" s="757">
        <f>IF('Control panel'!$B$12="Included",IF(M156="Yes",L156*'Salary . staff rates'!$C$34,0),0)</f>
        <v>1687.5</v>
      </c>
      <c r="O156" s="771" t="s">
        <v>416</v>
      </c>
      <c r="P156" s="1849">
        <v>1</v>
      </c>
      <c r="Q156" s="1849">
        <v>1</v>
      </c>
      <c r="R156" s="561"/>
      <c r="S156" s="563">
        <v>1</v>
      </c>
      <c r="T156" s="563">
        <f>S156</f>
        <v>1</v>
      </c>
      <c r="U156" s="563">
        <f>S156</f>
        <v>1</v>
      </c>
      <c r="W156" s="555">
        <v>1</v>
      </c>
      <c r="Y156" s="1012">
        <f t="shared" si="250"/>
        <v>11250</v>
      </c>
      <c r="Z156" s="1012">
        <f t="shared" si="251"/>
        <v>1687.5</v>
      </c>
      <c r="AB156" s="1012">
        <f t="shared" si="252"/>
        <v>11250</v>
      </c>
      <c r="AC156" s="1012">
        <f t="shared" si="253"/>
        <v>1687.5</v>
      </c>
      <c r="AD156" s="1839"/>
      <c r="AE156" s="1012">
        <f t="shared" si="254"/>
        <v>11250</v>
      </c>
      <c r="AF156" s="1012">
        <f t="shared" si="255"/>
        <v>1687.5</v>
      </c>
      <c r="AH156" s="1012">
        <f t="shared" si="256"/>
        <v>11250</v>
      </c>
      <c r="AI156" s="1012">
        <f t="shared" si="257"/>
        <v>1687.5</v>
      </c>
      <c r="AJ156" s="1839"/>
      <c r="AK156" s="498"/>
      <c r="AL156" s="548"/>
      <c r="AN156" s="1012">
        <f t="shared" si="258"/>
        <v>0</v>
      </c>
      <c r="AO156" s="1012">
        <f t="shared" si="259"/>
        <v>0</v>
      </c>
      <c r="AP156" s="564"/>
      <c r="AQ156" s="1012">
        <f t="shared" si="260"/>
        <v>0</v>
      </c>
      <c r="AR156" s="1012">
        <f t="shared" si="261"/>
        <v>0</v>
      </c>
      <c r="AS156" s="629"/>
      <c r="AT156" s="629"/>
      <c r="AU156" s="629"/>
      <c r="AV156" s="629"/>
      <c r="AW156" s="629"/>
      <c r="AX156" s="629"/>
      <c r="AY156" s="629"/>
      <c r="AZ156" s="629"/>
      <c r="BA156" s="629"/>
      <c r="BB156" s="629"/>
      <c r="BC156" s="629"/>
      <c r="BD156" s="629"/>
      <c r="BE156" s="629"/>
      <c r="BF156" s="629"/>
      <c r="BG156" s="629"/>
      <c r="BH156" s="629"/>
      <c r="BI156" s="629"/>
      <c r="BJ156" s="629"/>
      <c r="BK156" s="629"/>
      <c r="BL156" s="629"/>
      <c r="BM156" s="629"/>
      <c r="BN156" s="629"/>
      <c r="BO156" s="629"/>
      <c r="BP156" s="629"/>
      <c r="BQ156" s="629"/>
      <c r="BR156" s="629"/>
      <c r="BS156" s="629"/>
      <c r="BT156" s="629"/>
      <c r="BU156" s="629"/>
      <c r="BV156" s="629"/>
      <c r="BW156" s="629"/>
      <c r="BX156" s="629"/>
      <c r="BY156" s="629"/>
      <c r="BZ156" s="629"/>
      <c r="CA156" s="629"/>
      <c r="CB156" s="629"/>
      <c r="CC156" s="629"/>
      <c r="CD156" s="629"/>
      <c r="CE156" s="629"/>
      <c r="CF156" s="629"/>
      <c r="CG156" s="629"/>
      <c r="CH156" s="629"/>
      <c r="CI156" s="629"/>
      <c r="CJ156" s="629"/>
      <c r="CK156" s="629"/>
      <c r="CL156" s="629"/>
      <c r="CM156" s="629"/>
      <c r="CN156" s="629"/>
      <c r="CO156" s="629"/>
      <c r="CP156" s="629"/>
      <c r="CQ156" s="629"/>
      <c r="CR156" s="629"/>
      <c r="CS156" s="629"/>
      <c r="CT156" s="629"/>
      <c r="CU156" s="629"/>
      <c r="CV156" s="629"/>
      <c r="CW156" s="629"/>
      <c r="CX156" s="629"/>
      <c r="CY156" s="629"/>
      <c r="CZ156" s="629"/>
      <c r="DA156" s="629"/>
      <c r="DB156" s="629"/>
      <c r="DC156" s="629"/>
      <c r="DD156" s="629"/>
      <c r="DE156" s="629"/>
      <c r="DF156" s="629"/>
      <c r="DG156" s="629"/>
      <c r="DH156" s="629"/>
      <c r="DI156" s="629"/>
      <c r="DJ156" s="629"/>
      <c r="DK156" s="629"/>
      <c r="DL156" s="629"/>
      <c r="DM156" s="629"/>
      <c r="DN156" s="629"/>
      <c r="DO156" s="629"/>
      <c r="DP156" s="629"/>
      <c r="DQ156" s="629"/>
      <c r="DR156" s="629"/>
      <c r="DS156" s="629"/>
      <c r="DT156" s="629"/>
      <c r="DU156" s="629"/>
      <c r="DV156" s="629"/>
      <c r="DW156" s="629"/>
      <c r="DX156" s="629"/>
      <c r="DY156" s="629"/>
      <c r="DZ156" s="629"/>
      <c r="EA156" s="629"/>
      <c r="EB156" s="629"/>
      <c r="EC156" s="629"/>
      <c r="ED156" s="629"/>
      <c r="EE156" s="629"/>
      <c r="EF156" s="629"/>
      <c r="EG156" s="629"/>
      <c r="EH156" s="629"/>
      <c r="EI156" s="629"/>
      <c r="EJ156" s="629"/>
      <c r="EK156" s="629"/>
      <c r="EL156" s="629"/>
      <c r="EM156" s="629"/>
      <c r="EN156" s="629"/>
      <c r="EO156" s="629"/>
      <c r="EP156" s="629"/>
      <c r="EQ156" s="629"/>
      <c r="ER156" s="629"/>
      <c r="ES156" s="629"/>
      <c r="ET156" s="629"/>
      <c r="EU156" s="629"/>
      <c r="EV156" s="629"/>
      <c r="EW156" s="629"/>
      <c r="EX156" s="629"/>
      <c r="EY156" s="629"/>
      <c r="EZ156" s="629"/>
      <c r="FA156" s="629"/>
      <c r="FB156" s="629"/>
      <c r="FC156" s="629"/>
      <c r="FD156" s="629"/>
      <c r="FE156" s="629"/>
      <c r="FF156" s="629"/>
      <c r="FG156" s="629"/>
      <c r="FH156" s="629"/>
      <c r="FI156" s="629"/>
      <c r="FJ156" s="629"/>
      <c r="FK156" s="629"/>
      <c r="FL156" s="629"/>
      <c r="FM156" s="629"/>
      <c r="FN156" s="629"/>
      <c r="FO156" s="629"/>
      <c r="FP156" s="629"/>
      <c r="FQ156" s="629"/>
      <c r="FR156" s="629"/>
      <c r="FS156" s="629"/>
      <c r="FT156" s="629"/>
      <c r="FU156" s="629"/>
      <c r="FV156" s="629"/>
      <c r="FW156" s="629"/>
      <c r="FX156" s="629"/>
      <c r="FY156" s="629"/>
      <c r="FZ156" s="629"/>
      <c r="GA156" s="629"/>
      <c r="GB156" s="629"/>
      <c r="GC156" s="629"/>
      <c r="GD156" s="629"/>
      <c r="GE156" s="629"/>
      <c r="GF156" s="629"/>
      <c r="GG156" s="629"/>
      <c r="GH156" s="629"/>
      <c r="GI156" s="629"/>
      <c r="GJ156" s="629"/>
      <c r="GK156" s="629"/>
      <c r="GL156" s="629"/>
      <c r="GM156" s="629"/>
      <c r="GN156" s="629"/>
      <c r="GO156" s="629"/>
      <c r="GP156" s="629"/>
      <c r="GQ156" s="629"/>
      <c r="GR156" s="629"/>
      <c r="GS156" s="629"/>
      <c r="GT156" s="629"/>
      <c r="GU156" s="629"/>
      <c r="GV156" s="629"/>
      <c r="GW156" s="629"/>
      <c r="GX156" s="629"/>
      <c r="GY156" s="629"/>
      <c r="GZ156" s="629"/>
      <c r="HA156" s="629"/>
      <c r="HB156" s="629"/>
      <c r="HC156" s="629"/>
      <c r="HD156" s="629"/>
      <c r="HE156" s="629"/>
      <c r="HF156" s="629"/>
      <c r="HG156" s="629"/>
      <c r="HH156" s="629"/>
      <c r="HI156" s="629"/>
      <c r="HJ156" s="629"/>
      <c r="HK156" s="629"/>
      <c r="HL156" s="629"/>
      <c r="HM156" s="629"/>
      <c r="HN156" s="629"/>
      <c r="HO156" s="629"/>
      <c r="HP156" s="629"/>
      <c r="HQ156" s="629"/>
      <c r="HR156" s="629"/>
      <c r="HS156" s="629"/>
      <c r="HT156" s="629"/>
      <c r="HU156" s="629"/>
      <c r="HV156" s="629"/>
      <c r="HW156" s="629"/>
      <c r="HX156" s="629"/>
      <c r="HY156" s="629"/>
      <c r="HZ156" s="629"/>
      <c r="IA156" s="629"/>
      <c r="IB156" s="629"/>
      <c r="IC156" s="629"/>
      <c r="ID156" s="629"/>
      <c r="IE156" s="629"/>
      <c r="IF156" s="629"/>
      <c r="IG156" s="629"/>
      <c r="IH156" s="629"/>
      <c r="II156" s="629"/>
      <c r="IJ156" s="629"/>
      <c r="IK156" s="629"/>
      <c r="IL156" s="629"/>
      <c r="IM156" s="629"/>
      <c r="IN156" s="629"/>
      <c r="IO156" s="629"/>
      <c r="IP156" s="629"/>
      <c r="IQ156" s="629"/>
      <c r="IR156" s="629"/>
      <c r="IS156" s="629"/>
      <c r="IT156" s="629"/>
      <c r="IU156" s="629"/>
      <c r="IV156" s="629"/>
      <c r="IW156" s="629"/>
      <c r="IX156" s="629"/>
      <c r="IY156" s="629"/>
      <c r="IZ156" s="629"/>
      <c r="JA156" s="629"/>
      <c r="JB156" s="629"/>
      <c r="JC156" s="629"/>
      <c r="JD156" s="629"/>
      <c r="JE156" s="629"/>
      <c r="JF156" s="629"/>
      <c r="JG156" s="629"/>
      <c r="JH156" s="629"/>
      <c r="JI156" s="629"/>
      <c r="JJ156" s="629"/>
      <c r="JK156" s="629"/>
      <c r="JL156" s="629"/>
      <c r="JM156" s="629"/>
      <c r="JN156" s="629"/>
      <c r="JO156" s="629"/>
      <c r="JP156" s="629"/>
      <c r="JQ156" s="629"/>
      <c r="JR156" s="629"/>
      <c r="JS156" s="629"/>
      <c r="JT156" s="629"/>
      <c r="JU156" s="629"/>
      <c r="JV156" s="629"/>
      <c r="JW156" s="629"/>
      <c r="JX156" s="629"/>
      <c r="JY156" s="629"/>
      <c r="JZ156" s="629"/>
      <c r="KA156" s="629"/>
      <c r="KB156" s="629"/>
      <c r="KC156" s="629"/>
      <c r="KD156" s="629"/>
      <c r="KE156" s="629"/>
      <c r="KF156" s="629"/>
      <c r="KG156" s="629"/>
      <c r="KH156" s="629"/>
      <c r="KI156" s="629"/>
      <c r="KJ156" s="629"/>
      <c r="KK156" s="629"/>
      <c r="KL156" s="629"/>
      <c r="KM156" s="629"/>
      <c r="KN156" s="629"/>
      <c r="KO156" s="629"/>
      <c r="KP156" s="629"/>
      <c r="KQ156" s="629"/>
      <c r="KR156" s="629"/>
      <c r="KS156" s="629"/>
      <c r="KT156" s="629"/>
      <c r="KU156" s="629"/>
      <c r="KV156" s="629"/>
      <c r="KW156" s="629"/>
      <c r="KX156" s="629"/>
      <c r="KY156" s="629"/>
      <c r="KZ156" s="629"/>
      <c r="LA156" s="629"/>
      <c r="LB156" s="629"/>
      <c r="LC156" s="629"/>
      <c r="LD156" s="629"/>
      <c r="LE156" s="629"/>
      <c r="LF156" s="629"/>
      <c r="LG156" s="629"/>
      <c r="LH156" s="629"/>
      <c r="LI156" s="629"/>
      <c r="LJ156" s="629"/>
      <c r="LK156" s="629"/>
      <c r="LL156" s="629"/>
      <c r="LM156" s="629"/>
      <c r="LN156" s="629"/>
      <c r="LO156" s="629"/>
      <c r="LP156" s="629"/>
      <c r="LQ156" s="629"/>
      <c r="LR156" s="629"/>
      <c r="LS156" s="629"/>
      <c r="LT156" s="629"/>
      <c r="LU156" s="629"/>
      <c r="LV156" s="629"/>
      <c r="LW156" s="629"/>
      <c r="LX156" s="629"/>
      <c r="LY156" s="629"/>
      <c r="LZ156" s="629"/>
      <c r="MA156" s="629"/>
      <c r="MB156" s="629"/>
      <c r="MC156" s="629"/>
      <c r="MD156" s="629"/>
      <c r="ME156" s="629"/>
      <c r="MF156" s="629"/>
      <c r="MG156" s="629"/>
      <c r="MH156" s="629"/>
      <c r="MI156" s="629"/>
      <c r="MJ156" s="629"/>
      <c r="MK156" s="629"/>
      <c r="ML156" s="629"/>
      <c r="MM156" s="629"/>
      <c r="MN156" s="629"/>
      <c r="MO156" s="629"/>
      <c r="MP156" s="629"/>
      <c r="MQ156" s="629"/>
      <c r="MR156" s="629"/>
      <c r="MS156" s="629"/>
      <c r="MT156" s="629"/>
      <c r="MU156" s="629"/>
      <c r="MV156" s="629"/>
      <c r="MW156" s="629"/>
      <c r="MX156" s="629"/>
      <c r="MY156" s="629"/>
      <c r="MZ156" s="629"/>
      <c r="NA156" s="629"/>
      <c r="NB156" s="629"/>
      <c r="NC156" s="629"/>
      <c r="ND156" s="629"/>
      <c r="NE156" s="629"/>
      <c r="NF156" s="629"/>
      <c r="NG156" s="629"/>
      <c r="NH156" s="629"/>
      <c r="NI156" s="629"/>
      <c r="NJ156" s="629"/>
      <c r="NK156" s="629"/>
      <c r="NL156" s="629"/>
      <c r="NM156" s="629"/>
      <c r="NN156" s="629"/>
      <c r="NO156" s="629"/>
      <c r="NP156" s="629"/>
      <c r="NQ156" s="629"/>
      <c r="NR156" s="629"/>
      <c r="NS156" s="629"/>
      <c r="NT156" s="629"/>
      <c r="NU156" s="629"/>
      <c r="NV156" s="629"/>
      <c r="NW156" s="629"/>
      <c r="NX156" s="629"/>
      <c r="NY156" s="629"/>
      <c r="NZ156" s="629"/>
      <c r="OA156" s="629"/>
      <c r="OB156" s="629"/>
      <c r="OC156" s="629"/>
      <c r="OD156" s="629"/>
      <c r="OE156" s="629"/>
      <c r="OF156" s="629"/>
      <c r="OG156" s="629"/>
      <c r="OH156" s="629"/>
      <c r="OI156" s="629"/>
      <c r="OJ156" s="629"/>
      <c r="OK156" s="629"/>
      <c r="OL156" s="629"/>
      <c r="OM156" s="629"/>
      <c r="ON156" s="629"/>
      <c r="OO156" s="629"/>
      <c r="OP156" s="629"/>
      <c r="OQ156" s="629"/>
      <c r="OR156" s="629"/>
      <c r="OS156" s="629"/>
      <c r="OT156" s="629"/>
      <c r="OU156" s="629"/>
      <c r="OV156" s="629"/>
      <c r="OW156" s="629"/>
      <c r="OX156" s="629"/>
      <c r="OY156" s="629"/>
      <c r="OZ156" s="629"/>
      <c r="PA156" s="629"/>
      <c r="PB156" s="629"/>
      <c r="PC156" s="629"/>
      <c r="PD156" s="629"/>
      <c r="PE156" s="629"/>
      <c r="PF156" s="629"/>
      <c r="PG156" s="629"/>
      <c r="PH156" s="629"/>
      <c r="PI156" s="629"/>
      <c r="PJ156" s="629"/>
      <c r="PK156" s="629"/>
      <c r="PL156" s="629"/>
      <c r="PM156" s="629"/>
      <c r="PN156" s="629"/>
      <c r="PO156" s="629"/>
      <c r="PP156" s="629"/>
      <c r="PQ156" s="629"/>
      <c r="PR156" s="629"/>
      <c r="PS156" s="629"/>
      <c r="PT156" s="629"/>
      <c r="PU156" s="629"/>
      <c r="PV156" s="629"/>
      <c r="PW156" s="629"/>
      <c r="PX156" s="629"/>
      <c r="PY156" s="629"/>
      <c r="PZ156" s="629"/>
      <c r="QA156" s="629"/>
      <c r="QB156" s="629"/>
      <c r="QC156" s="629"/>
      <c r="QD156" s="629"/>
      <c r="QE156" s="629"/>
      <c r="QF156" s="629"/>
      <c r="QG156" s="629"/>
      <c r="QH156" s="629"/>
      <c r="QI156" s="629"/>
      <c r="QJ156" s="629"/>
      <c r="QK156" s="629"/>
      <c r="QL156" s="629"/>
      <c r="QM156" s="629"/>
      <c r="QN156" s="629"/>
      <c r="QO156" s="629"/>
      <c r="QP156" s="629"/>
      <c r="QQ156" s="629"/>
      <c r="QR156" s="629"/>
      <c r="QS156" s="629"/>
      <c r="QT156" s="629"/>
      <c r="QU156" s="629"/>
      <c r="QV156" s="629"/>
      <c r="QW156" s="629"/>
      <c r="QX156" s="629"/>
      <c r="QY156" s="629"/>
      <c r="QZ156" s="629"/>
      <c r="RA156" s="629"/>
      <c r="RB156" s="629"/>
      <c r="RC156" s="629"/>
      <c r="RD156" s="629"/>
      <c r="RE156" s="629"/>
      <c r="RF156" s="629"/>
      <c r="RG156" s="629"/>
      <c r="RH156" s="629"/>
      <c r="RI156" s="629"/>
      <c r="RJ156" s="629"/>
      <c r="RK156" s="629"/>
      <c r="RL156" s="629"/>
      <c r="RM156" s="629"/>
      <c r="RN156" s="629"/>
      <c r="RO156" s="629"/>
      <c r="RP156" s="629"/>
      <c r="RQ156" s="629"/>
      <c r="RR156" s="629"/>
      <c r="RS156" s="629"/>
      <c r="RT156" s="629"/>
      <c r="RU156" s="629"/>
      <c r="RV156" s="629"/>
      <c r="RW156" s="629"/>
      <c r="RX156" s="629"/>
      <c r="RY156" s="629"/>
      <c r="RZ156" s="629"/>
      <c r="SA156" s="629"/>
      <c r="SB156" s="629"/>
      <c r="SC156" s="629"/>
      <c r="SD156" s="629"/>
      <c r="SE156" s="629"/>
      <c r="SF156" s="629"/>
      <c r="SG156" s="629"/>
      <c r="SH156" s="629"/>
      <c r="SI156" s="629"/>
      <c r="SJ156" s="629"/>
      <c r="SK156" s="629"/>
      <c r="SL156" s="629"/>
      <c r="SM156" s="629"/>
      <c r="SN156" s="629"/>
      <c r="SO156" s="629"/>
      <c r="SP156" s="629"/>
      <c r="SQ156" s="629"/>
      <c r="SR156" s="629"/>
      <c r="SS156" s="629"/>
      <c r="ST156" s="629"/>
      <c r="SU156" s="629"/>
      <c r="SV156" s="629"/>
      <c r="SW156" s="629"/>
      <c r="SX156" s="629"/>
      <c r="SY156" s="629"/>
      <c r="SZ156" s="629"/>
      <c r="TA156" s="629"/>
      <c r="TB156" s="629"/>
      <c r="TC156" s="629"/>
      <c r="TD156" s="629"/>
      <c r="TE156" s="629"/>
      <c r="TF156" s="629"/>
      <c r="TG156" s="629"/>
      <c r="TH156" s="629"/>
      <c r="TI156" s="629"/>
      <c r="TJ156" s="629"/>
      <c r="TK156" s="629"/>
      <c r="TL156" s="629"/>
      <c r="TM156" s="629"/>
      <c r="TN156" s="629"/>
      <c r="TO156" s="629"/>
      <c r="TP156" s="629"/>
      <c r="TQ156" s="629"/>
      <c r="TR156" s="629"/>
      <c r="TS156" s="629"/>
      <c r="TT156" s="629"/>
      <c r="TU156" s="629"/>
      <c r="TV156" s="629"/>
      <c r="TW156" s="629"/>
      <c r="TX156" s="629"/>
      <c r="TY156" s="629"/>
      <c r="TZ156" s="629"/>
      <c r="UA156" s="629"/>
      <c r="UB156" s="629"/>
      <c r="UC156" s="629"/>
      <c r="UD156" s="629"/>
      <c r="UE156" s="629"/>
      <c r="UF156" s="629"/>
      <c r="UG156" s="629"/>
      <c r="UH156" s="629"/>
      <c r="UI156" s="629"/>
      <c r="UJ156" s="629"/>
      <c r="UK156" s="629"/>
      <c r="UL156" s="629"/>
      <c r="UM156" s="629"/>
      <c r="UN156" s="629"/>
      <c r="UO156" s="629"/>
      <c r="UP156" s="629"/>
      <c r="UQ156" s="629"/>
      <c r="UR156" s="629"/>
      <c r="US156" s="629"/>
      <c r="UT156" s="629"/>
      <c r="UU156" s="629"/>
      <c r="UV156" s="629"/>
      <c r="UW156" s="629"/>
      <c r="UX156" s="629"/>
      <c r="UY156" s="629"/>
      <c r="UZ156" s="629"/>
      <c r="VA156" s="629"/>
      <c r="VB156" s="629"/>
      <c r="VC156" s="629"/>
      <c r="VD156" s="629"/>
      <c r="VE156" s="629"/>
      <c r="VF156" s="629"/>
      <c r="VG156" s="629"/>
      <c r="VH156" s="629"/>
      <c r="VI156" s="629"/>
      <c r="VJ156" s="629"/>
      <c r="VK156" s="629"/>
      <c r="VL156" s="629"/>
      <c r="VM156" s="629"/>
      <c r="VN156" s="629"/>
      <c r="VO156" s="629"/>
      <c r="VP156" s="629"/>
      <c r="VQ156" s="629"/>
      <c r="VR156" s="629"/>
      <c r="VS156" s="629"/>
      <c r="VT156" s="629"/>
      <c r="VU156" s="629"/>
      <c r="VV156" s="629"/>
      <c r="VW156" s="629"/>
      <c r="VX156" s="629"/>
      <c r="VY156" s="629"/>
      <c r="VZ156" s="629"/>
      <c r="WA156" s="629"/>
      <c r="WB156" s="629"/>
      <c r="WC156" s="629"/>
      <c r="WD156" s="629"/>
      <c r="WE156" s="629"/>
      <c r="WF156" s="629"/>
      <c r="WG156" s="629"/>
      <c r="WH156" s="629"/>
      <c r="WI156" s="629"/>
      <c r="WJ156" s="629"/>
      <c r="WK156" s="629"/>
      <c r="WL156" s="629"/>
      <c r="WM156" s="629"/>
      <c r="WN156" s="629"/>
      <c r="WO156" s="629"/>
      <c r="WP156" s="629"/>
      <c r="WQ156" s="629"/>
      <c r="WR156" s="629"/>
      <c r="WS156" s="629"/>
      <c r="WT156" s="629"/>
      <c r="WU156" s="629"/>
      <c r="WV156" s="629"/>
      <c r="WW156" s="629"/>
      <c r="WX156" s="629"/>
      <c r="WY156" s="629"/>
      <c r="WZ156" s="629"/>
      <c r="XA156" s="629"/>
      <c r="XB156" s="629"/>
      <c r="XC156" s="629"/>
      <c r="XD156" s="629"/>
      <c r="XE156" s="629"/>
      <c r="XF156" s="629"/>
      <c r="XG156" s="629"/>
      <c r="XH156" s="629"/>
      <c r="XI156" s="629"/>
      <c r="XJ156" s="629"/>
      <c r="XK156" s="629"/>
      <c r="XL156" s="629"/>
      <c r="XM156" s="629"/>
      <c r="XN156" s="629"/>
      <c r="XO156" s="629"/>
      <c r="XP156" s="629"/>
      <c r="XQ156" s="629"/>
      <c r="XR156" s="629"/>
      <c r="XS156" s="629"/>
      <c r="XT156" s="629"/>
      <c r="XU156" s="629"/>
      <c r="XV156" s="629"/>
      <c r="XW156" s="629"/>
      <c r="XX156" s="629"/>
      <c r="XY156" s="629"/>
      <c r="XZ156" s="629"/>
      <c r="YA156" s="629"/>
      <c r="YB156" s="629"/>
      <c r="YC156" s="629"/>
      <c r="YD156" s="629"/>
      <c r="YE156" s="629"/>
      <c r="YF156" s="629"/>
      <c r="YG156" s="629"/>
      <c r="YH156" s="629"/>
      <c r="YI156" s="629"/>
      <c r="YJ156" s="629"/>
      <c r="YK156" s="629"/>
      <c r="YL156" s="629"/>
      <c r="YM156" s="629"/>
      <c r="YN156" s="629"/>
      <c r="YO156" s="629"/>
      <c r="YP156" s="629"/>
      <c r="YQ156" s="629"/>
      <c r="YR156" s="629"/>
      <c r="YS156" s="629"/>
      <c r="YT156" s="629"/>
      <c r="YU156" s="629"/>
      <c r="YV156" s="629"/>
      <c r="YW156" s="629"/>
      <c r="YX156" s="629"/>
      <c r="YY156" s="629"/>
      <c r="YZ156" s="629"/>
      <c r="ZA156" s="629"/>
      <c r="ZB156" s="629"/>
      <c r="ZC156" s="629"/>
      <c r="ZD156" s="629"/>
      <c r="ZE156" s="629"/>
      <c r="ZF156" s="629"/>
      <c r="ZG156" s="629"/>
      <c r="ZH156" s="629"/>
      <c r="ZI156" s="629"/>
      <c r="ZJ156" s="629"/>
      <c r="ZK156" s="629"/>
      <c r="ZL156" s="629"/>
      <c r="ZM156" s="629"/>
      <c r="ZN156" s="629"/>
      <c r="ZO156" s="629"/>
      <c r="ZP156" s="629"/>
      <c r="ZQ156" s="629"/>
      <c r="ZR156" s="629"/>
      <c r="ZS156" s="629"/>
      <c r="ZT156" s="629"/>
      <c r="ZU156" s="629"/>
      <c r="ZV156" s="629"/>
      <c r="ZW156" s="629"/>
      <c r="ZX156" s="629"/>
      <c r="ZY156" s="629"/>
      <c r="ZZ156" s="629"/>
      <c r="AAA156" s="629"/>
      <c r="AAB156" s="629"/>
      <c r="AAC156" s="629"/>
      <c r="AAD156" s="629"/>
      <c r="AAE156" s="629"/>
      <c r="AAF156" s="629"/>
      <c r="AAG156" s="629"/>
      <c r="AAH156" s="629"/>
      <c r="AAI156" s="629"/>
      <c r="AAJ156" s="629"/>
      <c r="AAK156" s="629"/>
      <c r="AAL156" s="629"/>
      <c r="AAM156" s="629"/>
      <c r="AAN156" s="629"/>
      <c r="AAO156" s="629"/>
      <c r="AAP156" s="629"/>
      <c r="AAQ156" s="629"/>
      <c r="AAR156" s="629"/>
      <c r="AAS156" s="629"/>
      <c r="AAT156" s="629"/>
      <c r="AAU156" s="629"/>
      <c r="AAV156" s="629"/>
      <c r="AAW156" s="629"/>
      <c r="AAX156" s="629"/>
      <c r="AAY156" s="629"/>
      <c r="AAZ156" s="629"/>
      <c r="ABA156" s="629"/>
      <c r="ABB156" s="629"/>
      <c r="ABC156" s="629"/>
      <c r="ABD156" s="629"/>
      <c r="ABE156" s="629"/>
      <c r="ABF156" s="629"/>
      <c r="ABG156" s="629"/>
      <c r="ABH156" s="629"/>
      <c r="ABI156" s="629"/>
      <c r="ABJ156" s="629"/>
      <c r="ABK156" s="629"/>
      <c r="ABL156" s="629"/>
      <c r="ABM156" s="629"/>
      <c r="ABN156" s="629"/>
      <c r="ABO156" s="629"/>
      <c r="ABP156" s="629"/>
      <c r="ABQ156" s="629"/>
      <c r="ABR156" s="629"/>
      <c r="ABS156" s="629"/>
      <c r="ABT156" s="629"/>
      <c r="ABU156" s="629"/>
      <c r="ABV156" s="629"/>
      <c r="ABW156" s="629"/>
      <c r="ABX156" s="629"/>
      <c r="ABY156" s="629"/>
      <c r="ABZ156" s="629"/>
      <c r="ACA156" s="629"/>
      <c r="ACB156" s="629"/>
      <c r="ACC156" s="629"/>
      <c r="ACD156" s="629"/>
      <c r="ACE156" s="629"/>
      <c r="ACF156" s="629"/>
      <c r="ACG156" s="629"/>
      <c r="ACH156" s="629"/>
      <c r="ACI156" s="629"/>
      <c r="ACJ156" s="629"/>
      <c r="ACK156" s="629"/>
      <c r="ACL156" s="629"/>
      <c r="ACM156" s="629"/>
      <c r="ACN156" s="629"/>
      <c r="ACO156" s="629"/>
      <c r="ACP156" s="629"/>
      <c r="ACQ156" s="629"/>
      <c r="ACR156" s="629"/>
      <c r="ACS156" s="629"/>
      <c r="ACT156" s="629"/>
      <c r="ACU156" s="629"/>
      <c r="ACV156" s="629"/>
      <c r="ACW156" s="629"/>
      <c r="ACX156" s="629"/>
      <c r="ACY156" s="629"/>
      <c r="ACZ156" s="629"/>
      <c r="ADA156" s="629"/>
      <c r="ADB156" s="629"/>
      <c r="ADC156" s="629"/>
      <c r="ADD156" s="629"/>
      <c r="ADE156" s="629"/>
      <c r="ADF156" s="629"/>
      <c r="ADG156" s="629"/>
      <c r="ADH156" s="629"/>
      <c r="ADI156" s="629"/>
      <c r="ADJ156" s="629"/>
      <c r="ADK156" s="629"/>
      <c r="ADL156" s="629"/>
      <c r="ADM156" s="629"/>
      <c r="ADN156" s="629"/>
      <c r="ADO156" s="629"/>
      <c r="ADP156" s="629"/>
      <c r="ADQ156" s="629"/>
      <c r="ADR156" s="629"/>
      <c r="ADS156" s="629"/>
      <c r="ADT156" s="629"/>
      <c r="ADU156" s="629"/>
      <c r="ADV156" s="629"/>
      <c r="ADW156" s="629"/>
      <c r="ADX156" s="629"/>
      <c r="ADY156" s="629"/>
      <c r="ADZ156" s="629"/>
      <c r="AEA156" s="629"/>
      <c r="AEB156" s="629"/>
      <c r="AEC156" s="629"/>
      <c r="AED156" s="629"/>
      <c r="AEE156" s="629"/>
      <c r="AEF156" s="629"/>
      <c r="AEG156" s="629"/>
      <c r="AEH156" s="629"/>
      <c r="AEI156" s="629"/>
      <c r="AEJ156" s="629"/>
      <c r="AEK156" s="629"/>
      <c r="AEL156" s="629"/>
      <c r="AEM156" s="629"/>
      <c r="AEN156" s="629"/>
      <c r="AEO156" s="629"/>
      <c r="AEP156" s="629"/>
      <c r="AEQ156" s="629"/>
      <c r="AER156" s="629"/>
      <c r="AES156" s="629"/>
      <c r="AET156" s="629"/>
      <c r="AEU156" s="629"/>
      <c r="AEV156" s="629"/>
      <c r="AEW156" s="629"/>
      <c r="AEX156" s="629"/>
      <c r="AEY156" s="629"/>
      <c r="AEZ156" s="629"/>
      <c r="AFA156" s="629"/>
      <c r="AFB156" s="629"/>
      <c r="AFC156" s="629"/>
      <c r="AFD156" s="629"/>
      <c r="AFE156" s="629"/>
      <c r="AFF156" s="629"/>
      <c r="AFG156" s="629"/>
      <c r="AFH156" s="629"/>
      <c r="AFI156" s="629"/>
      <c r="AFJ156" s="629"/>
      <c r="AFK156" s="629"/>
      <c r="AFL156" s="629"/>
      <c r="AFM156" s="629"/>
      <c r="AFN156" s="629"/>
      <c r="AFO156" s="629"/>
      <c r="AFP156" s="629"/>
      <c r="AFQ156" s="629"/>
      <c r="AFR156" s="629"/>
      <c r="AFS156" s="629"/>
      <c r="AFT156" s="629"/>
      <c r="AFU156" s="629"/>
      <c r="AFV156" s="629"/>
      <c r="AFW156" s="629"/>
      <c r="AFX156" s="629"/>
      <c r="AFY156" s="629"/>
      <c r="AFZ156" s="629"/>
      <c r="AGA156" s="629"/>
      <c r="AGB156" s="629"/>
      <c r="AGC156" s="629"/>
      <c r="AGD156" s="629"/>
      <c r="AGE156" s="629"/>
      <c r="AGF156" s="629"/>
      <c r="AGG156" s="629"/>
      <c r="AGH156" s="629"/>
      <c r="AGI156" s="629"/>
      <c r="AGJ156" s="629"/>
      <c r="AGK156" s="629"/>
      <c r="AGL156" s="629"/>
      <c r="AGM156" s="629"/>
      <c r="AGN156" s="629"/>
      <c r="AGO156" s="629"/>
      <c r="AGP156" s="629"/>
      <c r="AGQ156" s="629"/>
      <c r="AGR156" s="629"/>
      <c r="AGS156" s="629"/>
      <c r="AGT156" s="629"/>
      <c r="AGU156" s="629"/>
      <c r="AGV156" s="629"/>
      <c r="AGW156" s="629"/>
      <c r="AGX156" s="629"/>
      <c r="AGY156" s="629"/>
      <c r="AGZ156" s="629"/>
      <c r="AHA156" s="629"/>
      <c r="AHB156" s="629"/>
      <c r="AHC156" s="629"/>
      <c r="AHD156" s="629"/>
      <c r="AHE156" s="629"/>
      <c r="AHF156" s="629"/>
      <c r="AHG156" s="629"/>
      <c r="AHH156" s="629"/>
      <c r="AHI156" s="629"/>
      <c r="AHJ156" s="629"/>
      <c r="AHK156" s="629"/>
      <c r="AHL156" s="629"/>
      <c r="AHM156" s="629"/>
      <c r="AHN156" s="629"/>
      <c r="AHO156" s="629"/>
      <c r="AHP156" s="629"/>
      <c r="AHQ156" s="629"/>
      <c r="AHR156" s="629"/>
      <c r="AHS156" s="629"/>
      <c r="AHT156" s="629"/>
      <c r="AHU156" s="629"/>
      <c r="AHV156" s="629"/>
      <c r="AHW156" s="629"/>
      <c r="AHX156" s="629"/>
      <c r="AHY156" s="629"/>
      <c r="AHZ156" s="629"/>
      <c r="AIA156" s="629"/>
      <c r="AIB156" s="629"/>
      <c r="AIC156" s="629"/>
      <c r="AID156" s="629"/>
      <c r="AIE156" s="629"/>
      <c r="AIF156" s="629"/>
      <c r="AIG156" s="629"/>
      <c r="AIH156" s="629"/>
      <c r="AII156" s="629"/>
    </row>
    <row r="157" spans="1:919" s="498" customFormat="1" ht="31.75" customHeight="1" x14ac:dyDescent="0.75">
      <c r="A157" s="2022"/>
      <c r="B157" s="2024"/>
      <c r="C157" s="534">
        <f>C155+0.1</f>
        <v>19.5</v>
      </c>
      <c r="D157" s="773" t="s">
        <v>154</v>
      </c>
      <c r="E157" s="600" t="s">
        <v>24</v>
      </c>
      <c r="F157" s="600" t="s">
        <v>16</v>
      </c>
      <c r="G157" s="538">
        <f t="array" ref="G157">INDEX('Salary . staff rates'!$A$6:$C$28,MATCH(1,('Salary . staff rates'!$A$6:$A$28=MNO!E157)*('Salary . staff rates'!$B$6:$B$28=MNO!F157),0),3)</f>
        <v>750</v>
      </c>
      <c r="H157" s="537">
        <f t="shared" si="249"/>
        <v>750</v>
      </c>
      <c r="I157" s="601" t="s">
        <v>0</v>
      </c>
      <c r="J157" s="602" t="s">
        <v>0</v>
      </c>
      <c r="K157" s="774">
        <v>30</v>
      </c>
      <c r="L157" s="603">
        <f>IF('Control panel'!$B$12="Included",IF(K157="N/A","",H157*K157),0)</f>
        <v>22500</v>
      </c>
      <c r="M157" s="648" t="s">
        <v>33</v>
      </c>
      <c r="N157" s="604">
        <f>IF('Control panel'!$B$12="Included",IF(M157="Yes",L157*'Salary . staff rates'!$C$34,0),0)</f>
        <v>3375</v>
      </c>
      <c r="O157" s="607" t="s">
        <v>416</v>
      </c>
      <c r="P157" s="1848">
        <v>1</v>
      </c>
      <c r="Q157" s="1848">
        <v>1</v>
      </c>
      <c r="R157" s="545"/>
      <c r="S157" s="546">
        <v>1</v>
      </c>
      <c r="T157" s="546">
        <f t="shared" si="262"/>
        <v>1</v>
      </c>
      <c r="U157" s="546">
        <f t="shared" si="263"/>
        <v>1</v>
      </c>
      <c r="W157" s="544"/>
      <c r="Y157" s="1011">
        <f t="shared" si="250"/>
        <v>22500</v>
      </c>
      <c r="Z157" s="1011">
        <f t="shared" si="251"/>
        <v>3375</v>
      </c>
      <c r="AB157" s="1011">
        <f t="shared" si="252"/>
        <v>22500</v>
      </c>
      <c r="AC157" s="1011">
        <f t="shared" si="253"/>
        <v>3375</v>
      </c>
      <c r="AD157" s="714"/>
      <c r="AE157" s="1011">
        <f t="shared" si="254"/>
        <v>22500</v>
      </c>
      <c r="AF157" s="1011">
        <f t="shared" si="255"/>
        <v>3375</v>
      </c>
      <c r="AH157" s="1011">
        <f t="shared" si="256"/>
        <v>22500</v>
      </c>
      <c r="AI157" s="1011">
        <f t="shared" si="257"/>
        <v>3375</v>
      </c>
      <c r="AJ157" s="714"/>
      <c r="AL157" s="548"/>
      <c r="AN157" s="1011">
        <f t="shared" si="258"/>
        <v>22500</v>
      </c>
      <c r="AO157" s="1011">
        <f t="shared" si="259"/>
        <v>3375</v>
      </c>
      <c r="AP157" s="547"/>
      <c r="AQ157" s="1011">
        <f t="shared" si="260"/>
        <v>22500</v>
      </c>
      <c r="AR157" s="1011">
        <f t="shared" si="261"/>
        <v>3375</v>
      </c>
      <c r="AS157" s="629"/>
      <c r="AT157" s="629"/>
      <c r="AU157" s="629"/>
      <c r="AV157" s="629"/>
      <c r="AW157" s="629"/>
      <c r="AX157" s="629"/>
      <c r="AY157" s="629"/>
      <c r="AZ157" s="629"/>
      <c r="BA157" s="629"/>
      <c r="BB157" s="629"/>
      <c r="BC157" s="629"/>
      <c r="BD157" s="629"/>
      <c r="BE157" s="629"/>
      <c r="BF157" s="629"/>
      <c r="BG157" s="629"/>
      <c r="BH157" s="629"/>
      <c r="BI157" s="629"/>
      <c r="BJ157" s="629"/>
      <c r="BK157" s="629"/>
      <c r="BL157" s="629"/>
      <c r="BM157" s="629"/>
      <c r="BN157" s="629"/>
      <c r="BO157" s="629"/>
      <c r="BP157" s="629"/>
      <c r="BQ157" s="629"/>
      <c r="BR157" s="629"/>
      <c r="BS157" s="629"/>
      <c r="BT157" s="629"/>
      <c r="BU157" s="629"/>
      <c r="BV157" s="629"/>
      <c r="BW157" s="629"/>
      <c r="BX157" s="629"/>
      <c r="BY157" s="629"/>
      <c r="BZ157" s="629"/>
      <c r="CA157" s="629"/>
      <c r="CB157" s="629"/>
      <c r="CC157" s="629"/>
      <c r="CD157" s="629"/>
      <c r="CE157" s="629"/>
      <c r="CF157" s="629"/>
      <c r="CG157" s="629"/>
      <c r="CH157" s="629"/>
      <c r="CI157" s="629"/>
      <c r="CJ157" s="629"/>
      <c r="CK157" s="629"/>
      <c r="CL157" s="629"/>
      <c r="CM157" s="629"/>
      <c r="CN157" s="629"/>
      <c r="CO157" s="629"/>
      <c r="CP157" s="629"/>
      <c r="CQ157" s="629"/>
      <c r="CR157" s="629"/>
      <c r="CS157" s="629"/>
      <c r="CT157" s="629"/>
      <c r="CU157" s="629"/>
      <c r="CV157" s="629"/>
      <c r="CW157" s="629"/>
      <c r="CX157" s="629"/>
      <c r="CY157" s="629"/>
      <c r="CZ157" s="629"/>
      <c r="DA157" s="629"/>
      <c r="DB157" s="629"/>
      <c r="DC157" s="629"/>
      <c r="DD157" s="629"/>
      <c r="DE157" s="629"/>
      <c r="DF157" s="629"/>
      <c r="DG157" s="629"/>
      <c r="DH157" s="629"/>
      <c r="DI157" s="629"/>
      <c r="DJ157" s="629"/>
      <c r="DK157" s="629"/>
      <c r="DL157" s="629"/>
      <c r="DM157" s="629"/>
      <c r="DN157" s="629"/>
      <c r="DO157" s="629"/>
      <c r="DP157" s="629"/>
      <c r="DQ157" s="629"/>
      <c r="DR157" s="629"/>
      <c r="DS157" s="629"/>
      <c r="DT157" s="629"/>
      <c r="DU157" s="629"/>
      <c r="DV157" s="629"/>
      <c r="DW157" s="629"/>
      <c r="DX157" s="629"/>
      <c r="DY157" s="629"/>
      <c r="DZ157" s="629"/>
      <c r="EA157" s="629"/>
      <c r="EB157" s="629"/>
      <c r="EC157" s="629"/>
      <c r="ED157" s="629"/>
      <c r="EE157" s="629"/>
      <c r="EF157" s="629"/>
      <c r="EG157" s="629"/>
      <c r="EH157" s="629"/>
      <c r="EI157" s="629"/>
      <c r="EJ157" s="629"/>
      <c r="EK157" s="629"/>
      <c r="EL157" s="629"/>
      <c r="EM157" s="629"/>
      <c r="EN157" s="629"/>
      <c r="EO157" s="629"/>
      <c r="EP157" s="629"/>
      <c r="EQ157" s="629"/>
      <c r="ER157" s="629"/>
      <c r="ES157" s="629"/>
      <c r="ET157" s="629"/>
      <c r="EU157" s="629"/>
      <c r="EV157" s="629"/>
      <c r="EW157" s="629"/>
      <c r="EX157" s="629"/>
      <c r="EY157" s="629"/>
      <c r="EZ157" s="629"/>
      <c r="FA157" s="629"/>
      <c r="FB157" s="629"/>
      <c r="FC157" s="629"/>
      <c r="FD157" s="629"/>
      <c r="FE157" s="629"/>
      <c r="FF157" s="629"/>
      <c r="FG157" s="629"/>
      <c r="FH157" s="629"/>
      <c r="FI157" s="629"/>
      <c r="FJ157" s="629"/>
      <c r="FK157" s="629"/>
      <c r="FL157" s="629"/>
      <c r="FM157" s="629"/>
      <c r="FN157" s="629"/>
      <c r="FO157" s="629"/>
      <c r="FP157" s="629"/>
      <c r="FQ157" s="629"/>
      <c r="FR157" s="629"/>
      <c r="FS157" s="629"/>
      <c r="FT157" s="629"/>
      <c r="FU157" s="629"/>
      <c r="FV157" s="629"/>
      <c r="FW157" s="629"/>
      <c r="FX157" s="629"/>
      <c r="FY157" s="629"/>
      <c r="FZ157" s="629"/>
      <c r="GA157" s="629"/>
      <c r="GB157" s="629"/>
      <c r="GC157" s="629"/>
      <c r="GD157" s="629"/>
      <c r="GE157" s="629"/>
      <c r="GF157" s="629"/>
      <c r="GG157" s="629"/>
      <c r="GH157" s="629"/>
      <c r="GI157" s="629"/>
      <c r="GJ157" s="629"/>
      <c r="GK157" s="629"/>
      <c r="GL157" s="629"/>
      <c r="GM157" s="629"/>
      <c r="GN157" s="629"/>
      <c r="GO157" s="629"/>
      <c r="GP157" s="629"/>
      <c r="GQ157" s="629"/>
      <c r="GR157" s="629"/>
      <c r="GS157" s="629"/>
      <c r="GT157" s="629"/>
      <c r="GU157" s="629"/>
      <c r="GV157" s="629"/>
      <c r="GW157" s="629"/>
      <c r="GX157" s="629"/>
      <c r="GY157" s="629"/>
      <c r="GZ157" s="629"/>
      <c r="HA157" s="629"/>
      <c r="HB157" s="629"/>
      <c r="HC157" s="629"/>
      <c r="HD157" s="629"/>
      <c r="HE157" s="629"/>
      <c r="HF157" s="629"/>
      <c r="HG157" s="629"/>
      <c r="HH157" s="629"/>
      <c r="HI157" s="629"/>
      <c r="HJ157" s="629"/>
      <c r="HK157" s="629"/>
      <c r="HL157" s="629"/>
      <c r="HM157" s="629"/>
      <c r="HN157" s="629"/>
      <c r="HO157" s="629"/>
      <c r="HP157" s="629"/>
      <c r="HQ157" s="629"/>
      <c r="HR157" s="629"/>
      <c r="HS157" s="629"/>
      <c r="HT157" s="629"/>
      <c r="HU157" s="629"/>
      <c r="HV157" s="629"/>
      <c r="HW157" s="629"/>
      <c r="HX157" s="629"/>
      <c r="HY157" s="629"/>
      <c r="HZ157" s="629"/>
      <c r="IA157" s="629"/>
      <c r="IB157" s="629"/>
      <c r="IC157" s="629"/>
      <c r="ID157" s="629"/>
      <c r="IE157" s="629"/>
      <c r="IF157" s="629"/>
      <c r="IG157" s="629"/>
      <c r="IH157" s="629"/>
      <c r="II157" s="629"/>
      <c r="IJ157" s="629"/>
      <c r="IK157" s="629"/>
      <c r="IL157" s="629"/>
      <c r="IM157" s="629"/>
      <c r="IN157" s="629"/>
      <c r="IO157" s="629"/>
      <c r="IP157" s="629"/>
      <c r="IQ157" s="629"/>
      <c r="IR157" s="629"/>
      <c r="IS157" s="629"/>
      <c r="IT157" s="629"/>
      <c r="IU157" s="629"/>
      <c r="IV157" s="629"/>
      <c r="IW157" s="629"/>
      <c r="IX157" s="629"/>
      <c r="IY157" s="629"/>
      <c r="IZ157" s="629"/>
      <c r="JA157" s="629"/>
      <c r="JB157" s="629"/>
      <c r="JC157" s="629"/>
      <c r="JD157" s="629"/>
      <c r="JE157" s="629"/>
      <c r="JF157" s="629"/>
      <c r="JG157" s="629"/>
      <c r="JH157" s="629"/>
      <c r="JI157" s="629"/>
      <c r="JJ157" s="629"/>
      <c r="JK157" s="629"/>
      <c r="JL157" s="629"/>
      <c r="JM157" s="629"/>
      <c r="JN157" s="629"/>
      <c r="JO157" s="629"/>
      <c r="JP157" s="629"/>
      <c r="JQ157" s="629"/>
      <c r="JR157" s="629"/>
      <c r="JS157" s="629"/>
      <c r="JT157" s="629"/>
      <c r="JU157" s="629"/>
      <c r="JV157" s="629"/>
      <c r="JW157" s="629"/>
      <c r="JX157" s="629"/>
      <c r="JY157" s="629"/>
      <c r="JZ157" s="629"/>
      <c r="KA157" s="629"/>
      <c r="KB157" s="629"/>
      <c r="KC157" s="629"/>
      <c r="KD157" s="629"/>
      <c r="KE157" s="629"/>
      <c r="KF157" s="629"/>
      <c r="KG157" s="629"/>
      <c r="KH157" s="629"/>
      <c r="KI157" s="629"/>
      <c r="KJ157" s="629"/>
      <c r="KK157" s="629"/>
      <c r="KL157" s="629"/>
      <c r="KM157" s="629"/>
      <c r="KN157" s="629"/>
      <c r="KO157" s="629"/>
      <c r="KP157" s="629"/>
      <c r="KQ157" s="629"/>
      <c r="KR157" s="629"/>
      <c r="KS157" s="629"/>
      <c r="KT157" s="629"/>
      <c r="KU157" s="629"/>
      <c r="KV157" s="629"/>
      <c r="KW157" s="629"/>
      <c r="KX157" s="629"/>
      <c r="KY157" s="629"/>
      <c r="KZ157" s="629"/>
      <c r="LA157" s="629"/>
      <c r="LB157" s="629"/>
      <c r="LC157" s="629"/>
      <c r="LD157" s="629"/>
      <c r="LE157" s="629"/>
      <c r="LF157" s="629"/>
      <c r="LG157" s="629"/>
      <c r="LH157" s="629"/>
      <c r="LI157" s="629"/>
      <c r="LJ157" s="629"/>
      <c r="LK157" s="629"/>
      <c r="LL157" s="629"/>
      <c r="LM157" s="629"/>
      <c r="LN157" s="629"/>
      <c r="LO157" s="629"/>
      <c r="LP157" s="629"/>
      <c r="LQ157" s="629"/>
      <c r="LR157" s="629"/>
      <c r="LS157" s="629"/>
      <c r="LT157" s="629"/>
      <c r="LU157" s="629"/>
      <c r="LV157" s="629"/>
      <c r="LW157" s="629"/>
      <c r="LX157" s="629"/>
      <c r="LY157" s="629"/>
      <c r="LZ157" s="629"/>
      <c r="MA157" s="629"/>
      <c r="MB157" s="629"/>
      <c r="MC157" s="629"/>
      <c r="MD157" s="629"/>
      <c r="ME157" s="629"/>
      <c r="MF157" s="629"/>
      <c r="MG157" s="629"/>
      <c r="MH157" s="629"/>
      <c r="MI157" s="629"/>
      <c r="MJ157" s="629"/>
      <c r="MK157" s="629"/>
      <c r="ML157" s="629"/>
      <c r="MM157" s="629"/>
      <c r="MN157" s="629"/>
      <c r="MO157" s="629"/>
      <c r="MP157" s="629"/>
      <c r="MQ157" s="629"/>
      <c r="MR157" s="629"/>
      <c r="MS157" s="629"/>
      <c r="MT157" s="629"/>
      <c r="MU157" s="629"/>
      <c r="MV157" s="629"/>
      <c r="MW157" s="629"/>
      <c r="MX157" s="629"/>
      <c r="MY157" s="629"/>
      <c r="MZ157" s="629"/>
      <c r="NA157" s="629"/>
      <c r="NB157" s="629"/>
      <c r="NC157" s="629"/>
      <c r="ND157" s="629"/>
      <c r="NE157" s="629"/>
      <c r="NF157" s="629"/>
      <c r="NG157" s="629"/>
      <c r="NH157" s="629"/>
      <c r="NI157" s="629"/>
      <c r="NJ157" s="629"/>
      <c r="NK157" s="629"/>
      <c r="NL157" s="629"/>
      <c r="NM157" s="629"/>
      <c r="NN157" s="629"/>
      <c r="NO157" s="629"/>
      <c r="NP157" s="629"/>
      <c r="NQ157" s="629"/>
      <c r="NR157" s="629"/>
      <c r="NS157" s="629"/>
      <c r="NT157" s="629"/>
      <c r="NU157" s="629"/>
      <c r="NV157" s="629"/>
      <c r="NW157" s="629"/>
      <c r="NX157" s="629"/>
      <c r="NY157" s="629"/>
      <c r="NZ157" s="629"/>
      <c r="OA157" s="629"/>
      <c r="OB157" s="629"/>
      <c r="OC157" s="629"/>
      <c r="OD157" s="629"/>
      <c r="OE157" s="629"/>
      <c r="OF157" s="629"/>
      <c r="OG157" s="629"/>
      <c r="OH157" s="629"/>
      <c r="OI157" s="629"/>
      <c r="OJ157" s="629"/>
      <c r="OK157" s="629"/>
      <c r="OL157" s="629"/>
      <c r="OM157" s="629"/>
      <c r="ON157" s="629"/>
      <c r="OO157" s="629"/>
      <c r="OP157" s="629"/>
      <c r="OQ157" s="629"/>
      <c r="OR157" s="629"/>
      <c r="OS157" s="629"/>
      <c r="OT157" s="629"/>
      <c r="OU157" s="629"/>
      <c r="OV157" s="629"/>
      <c r="OW157" s="629"/>
      <c r="OX157" s="629"/>
      <c r="OY157" s="629"/>
      <c r="OZ157" s="629"/>
      <c r="PA157" s="629"/>
      <c r="PB157" s="629"/>
      <c r="PC157" s="629"/>
      <c r="PD157" s="629"/>
      <c r="PE157" s="629"/>
      <c r="PF157" s="629"/>
      <c r="PG157" s="629"/>
      <c r="PH157" s="629"/>
      <c r="PI157" s="629"/>
      <c r="PJ157" s="629"/>
      <c r="PK157" s="629"/>
      <c r="PL157" s="629"/>
      <c r="PM157" s="629"/>
      <c r="PN157" s="629"/>
      <c r="PO157" s="629"/>
      <c r="PP157" s="629"/>
      <c r="PQ157" s="629"/>
      <c r="PR157" s="629"/>
      <c r="PS157" s="629"/>
      <c r="PT157" s="629"/>
      <c r="PU157" s="629"/>
      <c r="PV157" s="629"/>
      <c r="PW157" s="629"/>
      <c r="PX157" s="629"/>
      <c r="PY157" s="629"/>
      <c r="PZ157" s="629"/>
      <c r="QA157" s="629"/>
      <c r="QB157" s="629"/>
      <c r="QC157" s="629"/>
      <c r="QD157" s="629"/>
      <c r="QE157" s="629"/>
      <c r="QF157" s="629"/>
      <c r="QG157" s="629"/>
      <c r="QH157" s="629"/>
      <c r="QI157" s="629"/>
      <c r="QJ157" s="629"/>
      <c r="QK157" s="629"/>
      <c r="QL157" s="629"/>
      <c r="QM157" s="629"/>
      <c r="QN157" s="629"/>
      <c r="QO157" s="629"/>
      <c r="QP157" s="629"/>
      <c r="QQ157" s="629"/>
      <c r="QR157" s="629"/>
      <c r="QS157" s="629"/>
      <c r="QT157" s="629"/>
      <c r="QU157" s="629"/>
      <c r="QV157" s="629"/>
      <c r="QW157" s="629"/>
      <c r="QX157" s="629"/>
      <c r="QY157" s="629"/>
      <c r="QZ157" s="629"/>
      <c r="RA157" s="629"/>
      <c r="RB157" s="629"/>
      <c r="RC157" s="629"/>
      <c r="RD157" s="629"/>
      <c r="RE157" s="629"/>
      <c r="RF157" s="629"/>
      <c r="RG157" s="629"/>
      <c r="RH157" s="629"/>
      <c r="RI157" s="629"/>
      <c r="RJ157" s="629"/>
      <c r="RK157" s="629"/>
      <c r="RL157" s="629"/>
      <c r="RM157" s="629"/>
      <c r="RN157" s="629"/>
      <c r="RO157" s="629"/>
      <c r="RP157" s="629"/>
      <c r="RQ157" s="629"/>
      <c r="RR157" s="629"/>
      <c r="RS157" s="629"/>
      <c r="RT157" s="629"/>
      <c r="RU157" s="629"/>
      <c r="RV157" s="629"/>
      <c r="RW157" s="629"/>
      <c r="RX157" s="629"/>
      <c r="RY157" s="629"/>
      <c r="RZ157" s="629"/>
      <c r="SA157" s="629"/>
      <c r="SB157" s="629"/>
      <c r="SC157" s="629"/>
      <c r="SD157" s="629"/>
      <c r="SE157" s="629"/>
      <c r="SF157" s="629"/>
      <c r="SG157" s="629"/>
      <c r="SH157" s="629"/>
      <c r="SI157" s="629"/>
      <c r="SJ157" s="629"/>
      <c r="SK157" s="629"/>
      <c r="SL157" s="629"/>
      <c r="SM157" s="629"/>
      <c r="SN157" s="629"/>
      <c r="SO157" s="629"/>
      <c r="SP157" s="629"/>
      <c r="SQ157" s="629"/>
      <c r="SR157" s="629"/>
      <c r="SS157" s="629"/>
      <c r="ST157" s="629"/>
      <c r="SU157" s="629"/>
      <c r="SV157" s="629"/>
      <c r="SW157" s="629"/>
      <c r="SX157" s="629"/>
      <c r="SY157" s="629"/>
      <c r="SZ157" s="629"/>
      <c r="TA157" s="629"/>
      <c r="TB157" s="629"/>
      <c r="TC157" s="629"/>
      <c r="TD157" s="629"/>
      <c r="TE157" s="629"/>
      <c r="TF157" s="629"/>
      <c r="TG157" s="629"/>
      <c r="TH157" s="629"/>
      <c r="TI157" s="629"/>
      <c r="TJ157" s="629"/>
      <c r="TK157" s="629"/>
      <c r="TL157" s="629"/>
      <c r="TM157" s="629"/>
      <c r="TN157" s="629"/>
      <c r="TO157" s="629"/>
      <c r="TP157" s="629"/>
      <c r="TQ157" s="629"/>
      <c r="TR157" s="629"/>
      <c r="TS157" s="629"/>
      <c r="TT157" s="629"/>
      <c r="TU157" s="629"/>
      <c r="TV157" s="629"/>
      <c r="TW157" s="629"/>
      <c r="TX157" s="629"/>
      <c r="TY157" s="629"/>
      <c r="TZ157" s="629"/>
      <c r="UA157" s="629"/>
      <c r="UB157" s="629"/>
      <c r="UC157" s="629"/>
      <c r="UD157" s="629"/>
      <c r="UE157" s="629"/>
      <c r="UF157" s="629"/>
      <c r="UG157" s="629"/>
      <c r="UH157" s="629"/>
      <c r="UI157" s="629"/>
      <c r="UJ157" s="629"/>
      <c r="UK157" s="629"/>
      <c r="UL157" s="629"/>
      <c r="UM157" s="629"/>
      <c r="UN157" s="629"/>
      <c r="UO157" s="629"/>
      <c r="UP157" s="629"/>
      <c r="UQ157" s="629"/>
      <c r="UR157" s="629"/>
      <c r="US157" s="629"/>
      <c r="UT157" s="629"/>
      <c r="UU157" s="629"/>
      <c r="UV157" s="629"/>
      <c r="UW157" s="629"/>
      <c r="UX157" s="629"/>
      <c r="UY157" s="629"/>
      <c r="UZ157" s="629"/>
      <c r="VA157" s="629"/>
      <c r="VB157" s="629"/>
      <c r="VC157" s="629"/>
      <c r="VD157" s="629"/>
      <c r="VE157" s="629"/>
      <c r="VF157" s="629"/>
      <c r="VG157" s="629"/>
      <c r="VH157" s="629"/>
      <c r="VI157" s="629"/>
      <c r="VJ157" s="629"/>
      <c r="VK157" s="629"/>
      <c r="VL157" s="629"/>
      <c r="VM157" s="629"/>
      <c r="VN157" s="629"/>
      <c r="VO157" s="629"/>
      <c r="VP157" s="629"/>
      <c r="VQ157" s="629"/>
      <c r="VR157" s="629"/>
      <c r="VS157" s="629"/>
      <c r="VT157" s="629"/>
      <c r="VU157" s="629"/>
      <c r="VV157" s="629"/>
      <c r="VW157" s="629"/>
      <c r="VX157" s="629"/>
      <c r="VY157" s="629"/>
      <c r="VZ157" s="629"/>
      <c r="WA157" s="629"/>
      <c r="WB157" s="629"/>
      <c r="WC157" s="629"/>
      <c r="WD157" s="629"/>
      <c r="WE157" s="629"/>
      <c r="WF157" s="629"/>
      <c r="WG157" s="629"/>
      <c r="WH157" s="629"/>
      <c r="WI157" s="629"/>
      <c r="WJ157" s="629"/>
      <c r="WK157" s="629"/>
      <c r="WL157" s="629"/>
      <c r="WM157" s="629"/>
      <c r="WN157" s="629"/>
      <c r="WO157" s="629"/>
      <c r="WP157" s="629"/>
      <c r="WQ157" s="629"/>
      <c r="WR157" s="629"/>
      <c r="WS157" s="629"/>
      <c r="WT157" s="629"/>
      <c r="WU157" s="629"/>
      <c r="WV157" s="629"/>
      <c r="WW157" s="629"/>
      <c r="WX157" s="629"/>
      <c r="WY157" s="629"/>
      <c r="WZ157" s="629"/>
      <c r="XA157" s="629"/>
      <c r="XB157" s="629"/>
      <c r="XC157" s="629"/>
      <c r="XD157" s="629"/>
      <c r="XE157" s="629"/>
      <c r="XF157" s="629"/>
      <c r="XG157" s="629"/>
      <c r="XH157" s="629"/>
      <c r="XI157" s="629"/>
      <c r="XJ157" s="629"/>
      <c r="XK157" s="629"/>
      <c r="XL157" s="629"/>
      <c r="XM157" s="629"/>
      <c r="XN157" s="629"/>
      <c r="XO157" s="629"/>
      <c r="XP157" s="629"/>
      <c r="XQ157" s="629"/>
      <c r="XR157" s="629"/>
      <c r="XS157" s="629"/>
      <c r="XT157" s="629"/>
      <c r="XU157" s="629"/>
      <c r="XV157" s="629"/>
      <c r="XW157" s="629"/>
      <c r="XX157" s="629"/>
      <c r="XY157" s="629"/>
      <c r="XZ157" s="629"/>
      <c r="YA157" s="629"/>
      <c r="YB157" s="629"/>
      <c r="YC157" s="629"/>
      <c r="YD157" s="629"/>
      <c r="YE157" s="629"/>
      <c r="YF157" s="629"/>
      <c r="YG157" s="629"/>
      <c r="YH157" s="629"/>
      <c r="YI157" s="629"/>
      <c r="YJ157" s="629"/>
      <c r="YK157" s="629"/>
      <c r="YL157" s="629"/>
      <c r="YM157" s="629"/>
      <c r="YN157" s="629"/>
      <c r="YO157" s="629"/>
      <c r="YP157" s="629"/>
      <c r="YQ157" s="629"/>
      <c r="YR157" s="629"/>
      <c r="YS157" s="629"/>
      <c r="YT157" s="629"/>
      <c r="YU157" s="629"/>
      <c r="YV157" s="629"/>
      <c r="YW157" s="629"/>
      <c r="YX157" s="629"/>
      <c r="YY157" s="629"/>
      <c r="YZ157" s="629"/>
      <c r="ZA157" s="629"/>
      <c r="ZB157" s="629"/>
      <c r="ZC157" s="629"/>
      <c r="ZD157" s="629"/>
      <c r="ZE157" s="629"/>
      <c r="ZF157" s="629"/>
      <c r="ZG157" s="629"/>
      <c r="ZH157" s="629"/>
      <c r="ZI157" s="629"/>
      <c r="ZJ157" s="629"/>
      <c r="ZK157" s="629"/>
      <c r="ZL157" s="629"/>
      <c r="ZM157" s="629"/>
      <c r="ZN157" s="629"/>
      <c r="ZO157" s="629"/>
      <c r="ZP157" s="629"/>
      <c r="ZQ157" s="629"/>
      <c r="ZR157" s="629"/>
      <c r="ZS157" s="629"/>
      <c r="ZT157" s="629"/>
      <c r="ZU157" s="629"/>
      <c r="ZV157" s="629"/>
      <c r="ZW157" s="629"/>
      <c r="ZX157" s="629"/>
      <c r="ZY157" s="629"/>
      <c r="ZZ157" s="629"/>
      <c r="AAA157" s="629"/>
      <c r="AAB157" s="629"/>
      <c r="AAC157" s="629"/>
      <c r="AAD157" s="629"/>
      <c r="AAE157" s="629"/>
      <c r="AAF157" s="629"/>
      <c r="AAG157" s="629"/>
      <c r="AAH157" s="629"/>
      <c r="AAI157" s="629"/>
      <c r="AAJ157" s="629"/>
      <c r="AAK157" s="629"/>
      <c r="AAL157" s="629"/>
      <c r="AAM157" s="629"/>
      <c r="AAN157" s="629"/>
      <c r="AAO157" s="629"/>
      <c r="AAP157" s="629"/>
      <c r="AAQ157" s="629"/>
      <c r="AAR157" s="629"/>
      <c r="AAS157" s="629"/>
      <c r="AAT157" s="629"/>
      <c r="AAU157" s="629"/>
      <c r="AAV157" s="629"/>
      <c r="AAW157" s="629"/>
      <c r="AAX157" s="629"/>
      <c r="AAY157" s="629"/>
      <c r="AAZ157" s="629"/>
      <c r="ABA157" s="629"/>
      <c r="ABB157" s="629"/>
      <c r="ABC157" s="629"/>
      <c r="ABD157" s="629"/>
      <c r="ABE157" s="629"/>
      <c r="ABF157" s="629"/>
      <c r="ABG157" s="629"/>
      <c r="ABH157" s="629"/>
      <c r="ABI157" s="629"/>
      <c r="ABJ157" s="629"/>
      <c r="ABK157" s="629"/>
      <c r="ABL157" s="629"/>
      <c r="ABM157" s="629"/>
      <c r="ABN157" s="629"/>
      <c r="ABO157" s="629"/>
      <c r="ABP157" s="629"/>
      <c r="ABQ157" s="629"/>
      <c r="ABR157" s="629"/>
      <c r="ABS157" s="629"/>
      <c r="ABT157" s="629"/>
      <c r="ABU157" s="629"/>
      <c r="ABV157" s="629"/>
      <c r="ABW157" s="629"/>
      <c r="ABX157" s="629"/>
      <c r="ABY157" s="629"/>
      <c r="ABZ157" s="629"/>
      <c r="ACA157" s="629"/>
      <c r="ACB157" s="629"/>
      <c r="ACC157" s="629"/>
      <c r="ACD157" s="629"/>
      <c r="ACE157" s="629"/>
      <c r="ACF157" s="629"/>
      <c r="ACG157" s="629"/>
      <c r="ACH157" s="629"/>
      <c r="ACI157" s="629"/>
      <c r="ACJ157" s="629"/>
      <c r="ACK157" s="629"/>
      <c r="ACL157" s="629"/>
      <c r="ACM157" s="629"/>
      <c r="ACN157" s="629"/>
      <c r="ACO157" s="629"/>
      <c r="ACP157" s="629"/>
      <c r="ACQ157" s="629"/>
      <c r="ACR157" s="629"/>
      <c r="ACS157" s="629"/>
      <c r="ACT157" s="629"/>
      <c r="ACU157" s="629"/>
      <c r="ACV157" s="629"/>
      <c r="ACW157" s="629"/>
      <c r="ACX157" s="629"/>
      <c r="ACY157" s="629"/>
      <c r="ACZ157" s="629"/>
      <c r="ADA157" s="629"/>
      <c r="ADB157" s="629"/>
      <c r="ADC157" s="629"/>
      <c r="ADD157" s="629"/>
      <c r="ADE157" s="629"/>
      <c r="ADF157" s="629"/>
      <c r="ADG157" s="629"/>
      <c r="ADH157" s="629"/>
      <c r="ADI157" s="629"/>
      <c r="ADJ157" s="629"/>
      <c r="ADK157" s="629"/>
      <c r="ADL157" s="629"/>
      <c r="ADM157" s="629"/>
      <c r="ADN157" s="629"/>
      <c r="ADO157" s="629"/>
      <c r="ADP157" s="629"/>
      <c r="ADQ157" s="629"/>
      <c r="ADR157" s="629"/>
      <c r="ADS157" s="629"/>
      <c r="ADT157" s="629"/>
      <c r="ADU157" s="629"/>
      <c r="ADV157" s="629"/>
      <c r="ADW157" s="629"/>
      <c r="ADX157" s="629"/>
      <c r="ADY157" s="629"/>
      <c r="ADZ157" s="629"/>
      <c r="AEA157" s="629"/>
      <c r="AEB157" s="629"/>
      <c r="AEC157" s="629"/>
      <c r="AED157" s="629"/>
      <c r="AEE157" s="629"/>
      <c r="AEF157" s="629"/>
      <c r="AEG157" s="629"/>
      <c r="AEH157" s="629"/>
      <c r="AEI157" s="629"/>
      <c r="AEJ157" s="629"/>
      <c r="AEK157" s="629"/>
      <c r="AEL157" s="629"/>
      <c r="AEM157" s="629"/>
      <c r="AEN157" s="629"/>
      <c r="AEO157" s="629"/>
      <c r="AEP157" s="629"/>
      <c r="AEQ157" s="629"/>
      <c r="AER157" s="629"/>
      <c r="AES157" s="629"/>
      <c r="AET157" s="629"/>
      <c r="AEU157" s="629"/>
      <c r="AEV157" s="629"/>
      <c r="AEW157" s="629"/>
      <c r="AEX157" s="629"/>
      <c r="AEY157" s="629"/>
      <c r="AEZ157" s="629"/>
      <c r="AFA157" s="629"/>
      <c r="AFB157" s="629"/>
      <c r="AFC157" s="629"/>
      <c r="AFD157" s="629"/>
      <c r="AFE157" s="629"/>
      <c r="AFF157" s="629"/>
      <c r="AFG157" s="629"/>
      <c r="AFH157" s="629"/>
      <c r="AFI157" s="629"/>
      <c r="AFJ157" s="629"/>
      <c r="AFK157" s="629"/>
      <c r="AFL157" s="629"/>
      <c r="AFM157" s="629"/>
      <c r="AFN157" s="629"/>
      <c r="AFO157" s="629"/>
      <c r="AFP157" s="629"/>
      <c r="AFQ157" s="629"/>
      <c r="AFR157" s="629"/>
      <c r="AFS157" s="629"/>
      <c r="AFT157" s="629"/>
      <c r="AFU157" s="629"/>
      <c r="AFV157" s="629"/>
      <c r="AFW157" s="629"/>
      <c r="AFX157" s="629"/>
      <c r="AFY157" s="629"/>
      <c r="AFZ157" s="629"/>
      <c r="AGA157" s="629"/>
      <c r="AGB157" s="629"/>
      <c r="AGC157" s="629"/>
      <c r="AGD157" s="629"/>
      <c r="AGE157" s="629"/>
      <c r="AGF157" s="629"/>
      <c r="AGG157" s="629"/>
      <c r="AGH157" s="629"/>
      <c r="AGI157" s="629"/>
      <c r="AGJ157" s="629"/>
      <c r="AGK157" s="629"/>
      <c r="AGL157" s="629"/>
      <c r="AGM157" s="629"/>
      <c r="AGN157" s="629"/>
      <c r="AGO157" s="629"/>
      <c r="AGP157" s="629"/>
      <c r="AGQ157" s="629"/>
      <c r="AGR157" s="629"/>
      <c r="AGS157" s="629"/>
      <c r="AGT157" s="629"/>
      <c r="AGU157" s="629"/>
      <c r="AGV157" s="629"/>
      <c r="AGW157" s="629"/>
      <c r="AGX157" s="629"/>
      <c r="AGY157" s="629"/>
      <c r="AGZ157" s="629"/>
      <c r="AHA157" s="629"/>
      <c r="AHB157" s="629"/>
      <c r="AHC157" s="629"/>
      <c r="AHD157" s="629"/>
      <c r="AHE157" s="629"/>
      <c r="AHF157" s="629"/>
      <c r="AHG157" s="629"/>
      <c r="AHH157" s="629"/>
      <c r="AHI157" s="629"/>
      <c r="AHJ157" s="629"/>
      <c r="AHK157" s="629"/>
      <c r="AHL157" s="629"/>
      <c r="AHM157" s="629"/>
      <c r="AHN157" s="629"/>
      <c r="AHO157" s="629"/>
      <c r="AHP157" s="629"/>
      <c r="AHQ157" s="629"/>
      <c r="AHR157" s="629"/>
      <c r="AHS157" s="629"/>
      <c r="AHT157" s="629"/>
      <c r="AHU157" s="629"/>
      <c r="AHV157" s="629"/>
      <c r="AHW157" s="629"/>
      <c r="AHX157" s="629"/>
      <c r="AHY157" s="629"/>
      <c r="AHZ157" s="629"/>
      <c r="AIA157" s="629"/>
      <c r="AIB157" s="629"/>
      <c r="AIC157" s="629"/>
      <c r="AID157" s="629"/>
      <c r="AIE157" s="629"/>
      <c r="AIF157" s="629"/>
      <c r="AIG157" s="629"/>
      <c r="AIH157" s="629"/>
      <c r="AII157" s="629"/>
    </row>
    <row r="158" spans="1:919" s="562" customFormat="1" ht="31.75" customHeight="1" x14ac:dyDescent="0.75">
      <c r="A158" s="2022"/>
      <c r="B158" s="2024"/>
      <c r="C158" s="550" t="s">
        <v>312</v>
      </c>
      <c r="D158" s="560" t="s">
        <v>370</v>
      </c>
      <c r="E158" s="560" t="s">
        <v>24</v>
      </c>
      <c r="F158" s="560" t="s">
        <v>16</v>
      </c>
      <c r="G158" s="568">
        <f t="array" ref="G158">INDEX('Salary . staff rates'!$A$6:$C$28,MATCH(1,('Salary . staff rates'!$A$6:$A$28=MNO!E158)*('Salary . staff rates'!$B$6:$B$28=MNO!F158),0),3)</f>
        <v>750</v>
      </c>
      <c r="H158" s="552">
        <f t="shared" si="249"/>
        <v>750</v>
      </c>
      <c r="I158" s="768" t="s">
        <v>0</v>
      </c>
      <c r="J158" s="769" t="s">
        <v>0</v>
      </c>
      <c r="K158" s="558">
        <v>15</v>
      </c>
      <c r="L158" s="755">
        <f>IF('Control panel'!$B$12="Included",IF(K158="N/A","",H158*K158),0)</f>
        <v>11250</v>
      </c>
      <c r="M158" s="770" t="s">
        <v>33</v>
      </c>
      <c r="N158" s="757">
        <f>IF('Control panel'!$B$12="Included",IF(M158="Yes",L158*'Salary . staff rates'!$C$34,0),0)</f>
        <v>1687.5</v>
      </c>
      <c r="O158" s="771" t="s">
        <v>416</v>
      </c>
      <c r="P158" s="1849">
        <v>1</v>
      </c>
      <c r="Q158" s="1849">
        <v>1</v>
      </c>
      <c r="R158" s="561"/>
      <c r="S158" s="563">
        <v>1</v>
      </c>
      <c r="T158" s="563">
        <f>S158</f>
        <v>1</v>
      </c>
      <c r="U158" s="563">
        <f>S158</f>
        <v>1</v>
      </c>
      <c r="W158" s="555">
        <v>1</v>
      </c>
      <c r="Y158" s="1012">
        <f t="shared" si="250"/>
        <v>11250</v>
      </c>
      <c r="Z158" s="1012">
        <f t="shared" si="251"/>
        <v>1687.5</v>
      </c>
      <c r="AB158" s="1012">
        <f t="shared" si="252"/>
        <v>11250</v>
      </c>
      <c r="AC158" s="1012">
        <f t="shared" si="253"/>
        <v>1687.5</v>
      </c>
      <c r="AD158" s="1839"/>
      <c r="AE158" s="1012">
        <f t="shared" si="254"/>
        <v>11250</v>
      </c>
      <c r="AF158" s="1012">
        <f t="shared" si="255"/>
        <v>1687.5</v>
      </c>
      <c r="AH158" s="1012">
        <f t="shared" si="256"/>
        <v>11250</v>
      </c>
      <c r="AI158" s="1012">
        <f t="shared" si="257"/>
        <v>1687.5</v>
      </c>
      <c r="AJ158" s="1839"/>
      <c r="AK158" s="498"/>
      <c r="AL158" s="548"/>
      <c r="AN158" s="1012">
        <f t="shared" si="258"/>
        <v>0</v>
      </c>
      <c r="AO158" s="1012">
        <f t="shared" si="259"/>
        <v>0</v>
      </c>
      <c r="AP158" s="564"/>
      <c r="AQ158" s="1012">
        <f t="shared" si="260"/>
        <v>0</v>
      </c>
      <c r="AR158" s="1012">
        <f t="shared" si="261"/>
        <v>0</v>
      </c>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c r="BN158" s="629"/>
      <c r="BO158" s="629"/>
      <c r="BP158" s="629"/>
      <c r="BQ158" s="629"/>
      <c r="BR158" s="629"/>
      <c r="BS158" s="629"/>
      <c r="BT158" s="629"/>
      <c r="BU158" s="629"/>
      <c r="BV158" s="629"/>
      <c r="BW158" s="629"/>
      <c r="BX158" s="629"/>
      <c r="BY158" s="629"/>
      <c r="BZ158" s="629"/>
      <c r="CA158" s="629"/>
      <c r="CB158" s="629"/>
      <c r="CC158" s="629"/>
      <c r="CD158" s="629"/>
      <c r="CE158" s="629"/>
      <c r="CF158" s="629"/>
      <c r="CG158" s="629"/>
      <c r="CH158" s="629"/>
      <c r="CI158" s="629"/>
      <c r="CJ158" s="629"/>
      <c r="CK158" s="629"/>
      <c r="CL158" s="629"/>
      <c r="CM158" s="629"/>
      <c r="CN158" s="629"/>
      <c r="CO158" s="629"/>
      <c r="CP158" s="629"/>
      <c r="CQ158" s="629"/>
      <c r="CR158" s="629"/>
      <c r="CS158" s="629"/>
      <c r="CT158" s="629"/>
      <c r="CU158" s="629"/>
      <c r="CV158" s="629"/>
      <c r="CW158" s="629"/>
      <c r="CX158" s="629"/>
      <c r="CY158" s="629"/>
      <c r="CZ158" s="629"/>
      <c r="DA158" s="629"/>
      <c r="DB158" s="629"/>
      <c r="DC158" s="629"/>
      <c r="DD158" s="629"/>
      <c r="DE158" s="629"/>
      <c r="DF158" s="629"/>
      <c r="DG158" s="629"/>
      <c r="DH158" s="629"/>
      <c r="DI158" s="629"/>
      <c r="DJ158" s="629"/>
      <c r="DK158" s="629"/>
      <c r="DL158" s="629"/>
      <c r="DM158" s="629"/>
      <c r="DN158" s="629"/>
      <c r="DO158" s="629"/>
      <c r="DP158" s="629"/>
      <c r="DQ158" s="629"/>
      <c r="DR158" s="629"/>
      <c r="DS158" s="629"/>
      <c r="DT158" s="629"/>
      <c r="DU158" s="629"/>
      <c r="DV158" s="629"/>
      <c r="DW158" s="629"/>
      <c r="DX158" s="629"/>
      <c r="DY158" s="629"/>
      <c r="DZ158" s="629"/>
      <c r="EA158" s="629"/>
      <c r="EB158" s="629"/>
      <c r="EC158" s="629"/>
      <c r="ED158" s="629"/>
      <c r="EE158" s="629"/>
      <c r="EF158" s="629"/>
      <c r="EG158" s="629"/>
      <c r="EH158" s="629"/>
      <c r="EI158" s="629"/>
      <c r="EJ158" s="629"/>
      <c r="EK158" s="629"/>
      <c r="EL158" s="629"/>
      <c r="EM158" s="629"/>
      <c r="EN158" s="629"/>
      <c r="EO158" s="629"/>
      <c r="EP158" s="629"/>
      <c r="EQ158" s="629"/>
      <c r="ER158" s="629"/>
      <c r="ES158" s="629"/>
      <c r="ET158" s="629"/>
      <c r="EU158" s="629"/>
      <c r="EV158" s="629"/>
      <c r="EW158" s="629"/>
      <c r="EX158" s="629"/>
      <c r="EY158" s="629"/>
      <c r="EZ158" s="629"/>
      <c r="FA158" s="629"/>
      <c r="FB158" s="629"/>
      <c r="FC158" s="629"/>
      <c r="FD158" s="629"/>
      <c r="FE158" s="629"/>
      <c r="FF158" s="629"/>
      <c r="FG158" s="629"/>
      <c r="FH158" s="629"/>
      <c r="FI158" s="629"/>
      <c r="FJ158" s="629"/>
      <c r="FK158" s="629"/>
      <c r="FL158" s="629"/>
      <c r="FM158" s="629"/>
      <c r="FN158" s="629"/>
      <c r="FO158" s="629"/>
      <c r="FP158" s="629"/>
      <c r="FQ158" s="629"/>
      <c r="FR158" s="629"/>
      <c r="FS158" s="629"/>
      <c r="FT158" s="629"/>
      <c r="FU158" s="629"/>
      <c r="FV158" s="629"/>
      <c r="FW158" s="629"/>
      <c r="FX158" s="629"/>
      <c r="FY158" s="629"/>
      <c r="FZ158" s="629"/>
      <c r="GA158" s="629"/>
      <c r="GB158" s="629"/>
      <c r="GC158" s="629"/>
      <c r="GD158" s="629"/>
      <c r="GE158" s="629"/>
      <c r="GF158" s="629"/>
      <c r="GG158" s="629"/>
      <c r="GH158" s="629"/>
      <c r="GI158" s="629"/>
      <c r="GJ158" s="629"/>
      <c r="GK158" s="629"/>
      <c r="GL158" s="629"/>
      <c r="GM158" s="629"/>
      <c r="GN158" s="629"/>
      <c r="GO158" s="629"/>
      <c r="GP158" s="629"/>
      <c r="GQ158" s="629"/>
      <c r="GR158" s="629"/>
      <c r="GS158" s="629"/>
      <c r="GT158" s="629"/>
      <c r="GU158" s="629"/>
      <c r="GV158" s="629"/>
      <c r="GW158" s="629"/>
      <c r="GX158" s="629"/>
      <c r="GY158" s="629"/>
      <c r="GZ158" s="629"/>
      <c r="HA158" s="629"/>
      <c r="HB158" s="629"/>
      <c r="HC158" s="629"/>
      <c r="HD158" s="629"/>
      <c r="HE158" s="629"/>
      <c r="HF158" s="629"/>
      <c r="HG158" s="629"/>
      <c r="HH158" s="629"/>
      <c r="HI158" s="629"/>
      <c r="HJ158" s="629"/>
      <c r="HK158" s="629"/>
      <c r="HL158" s="629"/>
      <c r="HM158" s="629"/>
      <c r="HN158" s="629"/>
      <c r="HO158" s="629"/>
      <c r="HP158" s="629"/>
      <c r="HQ158" s="629"/>
      <c r="HR158" s="629"/>
      <c r="HS158" s="629"/>
      <c r="HT158" s="629"/>
      <c r="HU158" s="629"/>
      <c r="HV158" s="629"/>
      <c r="HW158" s="629"/>
      <c r="HX158" s="629"/>
      <c r="HY158" s="629"/>
      <c r="HZ158" s="629"/>
      <c r="IA158" s="629"/>
      <c r="IB158" s="629"/>
      <c r="IC158" s="629"/>
      <c r="ID158" s="629"/>
      <c r="IE158" s="629"/>
      <c r="IF158" s="629"/>
      <c r="IG158" s="629"/>
      <c r="IH158" s="629"/>
      <c r="II158" s="629"/>
      <c r="IJ158" s="629"/>
      <c r="IK158" s="629"/>
      <c r="IL158" s="629"/>
      <c r="IM158" s="629"/>
      <c r="IN158" s="629"/>
      <c r="IO158" s="629"/>
      <c r="IP158" s="629"/>
      <c r="IQ158" s="629"/>
      <c r="IR158" s="629"/>
      <c r="IS158" s="629"/>
      <c r="IT158" s="629"/>
      <c r="IU158" s="629"/>
      <c r="IV158" s="629"/>
      <c r="IW158" s="629"/>
      <c r="IX158" s="629"/>
      <c r="IY158" s="629"/>
      <c r="IZ158" s="629"/>
      <c r="JA158" s="629"/>
      <c r="JB158" s="629"/>
      <c r="JC158" s="629"/>
      <c r="JD158" s="629"/>
      <c r="JE158" s="629"/>
      <c r="JF158" s="629"/>
      <c r="JG158" s="629"/>
      <c r="JH158" s="629"/>
      <c r="JI158" s="629"/>
      <c r="JJ158" s="629"/>
      <c r="JK158" s="629"/>
      <c r="JL158" s="629"/>
      <c r="JM158" s="629"/>
      <c r="JN158" s="629"/>
      <c r="JO158" s="629"/>
      <c r="JP158" s="629"/>
      <c r="JQ158" s="629"/>
      <c r="JR158" s="629"/>
      <c r="JS158" s="629"/>
      <c r="JT158" s="629"/>
      <c r="JU158" s="629"/>
      <c r="JV158" s="629"/>
      <c r="JW158" s="629"/>
      <c r="JX158" s="629"/>
      <c r="JY158" s="629"/>
      <c r="JZ158" s="629"/>
      <c r="KA158" s="629"/>
      <c r="KB158" s="629"/>
      <c r="KC158" s="629"/>
      <c r="KD158" s="629"/>
      <c r="KE158" s="629"/>
      <c r="KF158" s="629"/>
      <c r="KG158" s="629"/>
      <c r="KH158" s="629"/>
      <c r="KI158" s="629"/>
      <c r="KJ158" s="629"/>
      <c r="KK158" s="629"/>
      <c r="KL158" s="629"/>
      <c r="KM158" s="629"/>
      <c r="KN158" s="629"/>
      <c r="KO158" s="629"/>
      <c r="KP158" s="629"/>
      <c r="KQ158" s="629"/>
      <c r="KR158" s="629"/>
      <c r="KS158" s="629"/>
      <c r="KT158" s="629"/>
      <c r="KU158" s="629"/>
      <c r="KV158" s="629"/>
      <c r="KW158" s="629"/>
      <c r="KX158" s="629"/>
      <c r="KY158" s="629"/>
      <c r="KZ158" s="629"/>
      <c r="LA158" s="629"/>
      <c r="LB158" s="629"/>
      <c r="LC158" s="629"/>
      <c r="LD158" s="629"/>
      <c r="LE158" s="629"/>
      <c r="LF158" s="629"/>
      <c r="LG158" s="629"/>
      <c r="LH158" s="629"/>
      <c r="LI158" s="629"/>
      <c r="LJ158" s="629"/>
      <c r="LK158" s="629"/>
      <c r="LL158" s="629"/>
      <c r="LM158" s="629"/>
      <c r="LN158" s="629"/>
      <c r="LO158" s="629"/>
      <c r="LP158" s="629"/>
      <c r="LQ158" s="629"/>
      <c r="LR158" s="629"/>
      <c r="LS158" s="629"/>
      <c r="LT158" s="629"/>
      <c r="LU158" s="629"/>
      <c r="LV158" s="629"/>
      <c r="LW158" s="629"/>
      <c r="LX158" s="629"/>
      <c r="LY158" s="629"/>
      <c r="LZ158" s="629"/>
      <c r="MA158" s="629"/>
      <c r="MB158" s="629"/>
      <c r="MC158" s="629"/>
      <c r="MD158" s="629"/>
      <c r="ME158" s="629"/>
      <c r="MF158" s="629"/>
      <c r="MG158" s="629"/>
      <c r="MH158" s="629"/>
      <c r="MI158" s="629"/>
      <c r="MJ158" s="629"/>
      <c r="MK158" s="629"/>
      <c r="ML158" s="629"/>
      <c r="MM158" s="629"/>
      <c r="MN158" s="629"/>
      <c r="MO158" s="629"/>
      <c r="MP158" s="629"/>
      <c r="MQ158" s="629"/>
      <c r="MR158" s="629"/>
      <c r="MS158" s="629"/>
      <c r="MT158" s="629"/>
      <c r="MU158" s="629"/>
      <c r="MV158" s="629"/>
      <c r="MW158" s="629"/>
      <c r="MX158" s="629"/>
      <c r="MY158" s="629"/>
      <c r="MZ158" s="629"/>
      <c r="NA158" s="629"/>
      <c r="NB158" s="629"/>
      <c r="NC158" s="629"/>
      <c r="ND158" s="629"/>
      <c r="NE158" s="629"/>
      <c r="NF158" s="629"/>
      <c r="NG158" s="629"/>
      <c r="NH158" s="629"/>
      <c r="NI158" s="629"/>
      <c r="NJ158" s="629"/>
      <c r="NK158" s="629"/>
      <c r="NL158" s="629"/>
      <c r="NM158" s="629"/>
      <c r="NN158" s="629"/>
      <c r="NO158" s="629"/>
      <c r="NP158" s="629"/>
      <c r="NQ158" s="629"/>
      <c r="NR158" s="629"/>
      <c r="NS158" s="629"/>
      <c r="NT158" s="629"/>
      <c r="NU158" s="629"/>
      <c r="NV158" s="629"/>
      <c r="NW158" s="629"/>
      <c r="NX158" s="629"/>
      <c r="NY158" s="629"/>
      <c r="NZ158" s="629"/>
      <c r="OA158" s="629"/>
      <c r="OB158" s="629"/>
      <c r="OC158" s="629"/>
      <c r="OD158" s="629"/>
      <c r="OE158" s="629"/>
      <c r="OF158" s="629"/>
      <c r="OG158" s="629"/>
      <c r="OH158" s="629"/>
      <c r="OI158" s="629"/>
      <c r="OJ158" s="629"/>
      <c r="OK158" s="629"/>
      <c r="OL158" s="629"/>
      <c r="OM158" s="629"/>
      <c r="ON158" s="629"/>
      <c r="OO158" s="629"/>
      <c r="OP158" s="629"/>
      <c r="OQ158" s="629"/>
      <c r="OR158" s="629"/>
      <c r="OS158" s="629"/>
      <c r="OT158" s="629"/>
      <c r="OU158" s="629"/>
      <c r="OV158" s="629"/>
      <c r="OW158" s="629"/>
      <c r="OX158" s="629"/>
      <c r="OY158" s="629"/>
      <c r="OZ158" s="629"/>
      <c r="PA158" s="629"/>
      <c r="PB158" s="629"/>
      <c r="PC158" s="629"/>
      <c r="PD158" s="629"/>
      <c r="PE158" s="629"/>
      <c r="PF158" s="629"/>
      <c r="PG158" s="629"/>
      <c r="PH158" s="629"/>
      <c r="PI158" s="629"/>
      <c r="PJ158" s="629"/>
      <c r="PK158" s="629"/>
      <c r="PL158" s="629"/>
      <c r="PM158" s="629"/>
      <c r="PN158" s="629"/>
      <c r="PO158" s="629"/>
      <c r="PP158" s="629"/>
      <c r="PQ158" s="629"/>
      <c r="PR158" s="629"/>
      <c r="PS158" s="629"/>
      <c r="PT158" s="629"/>
      <c r="PU158" s="629"/>
      <c r="PV158" s="629"/>
      <c r="PW158" s="629"/>
      <c r="PX158" s="629"/>
      <c r="PY158" s="629"/>
      <c r="PZ158" s="629"/>
      <c r="QA158" s="629"/>
      <c r="QB158" s="629"/>
      <c r="QC158" s="629"/>
      <c r="QD158" s="629"/>
      <c r="QE158" s="629"/>
      <c r="QF158" s="629"/>
      <c r="QG158" s="629"/>
      <c r="QH158" s="629"/>
      <c r="QI158" s="629"/>
      <c r="QJ158" s="629"/>
      <c r="QK158" s="629"/>
      <c r="QL158" s="629"/>
      <c r="QM158" s="629"/>
      <c r="QN158" s="629"/>
      <c r="QO158" s="629"/>
      <c r="QP158" s="629"/>
      <c r="QQ158" s="629"/>
      <c r="QR158" s="629"/>
      <c r="QS158" s="629"/>
      <c r="QT158" s="629"/>
      <c r="QU158" s="629"/>
      <c r="QV158" s="629"/>
      <c r="QW158" s="629"/>
      <c r="QX158" s="629"/>
      <c r="QY158" s="629"/>
      <c r="QZ158" s="629"/>
      <c r="RA158" s="629"/>
      <c r="RB158" s="629"/>
      <c r="RC158" s="629"/>
      <c r="RD158" s="629"/>
      <c r="RE158" s="629"/>
      <c r="RF158" s="629"/>
      <c r="RG158" s="629"/>
      <c r="RH158" s="629"/>
      <c r="RI158" s="629"/>
      <c r="RJ158" s="629"/>
      <c r="RK158" s="629"/>
      <c r="RL158" s="629"/>
      <c r="RM158" s="629"/>
      <c r="RN158" s="629"/>
      <c r="RO158" s="629"/>
      <c r="RP158" s="629"/>
      <c r="RQ158" s="629"/>
      <c r="RR158" s="629"/>
      <c r="RS158" s="629"/>
      <c r="RT158" s="629"/>
      <c r="RU158" s="629"/>
      <c r="RV158" s="629"/>
      <c r="RW158" s="629"/>
      <c r="RX158" s="629"/>
      <c r="RY158" s="629"/>
      <c r="RZ158" s="629"/>
      <c r="SA158" s="629"/>
      <c r="SB158" s="629"/>
      <c r="SC158" s="629"/>
      <c r="SD158" s="629"/>
      <c r="SE158" s="629"/>
      <c r="SF158" s="629"/>
      <c r="SG158" s="629"/>
      <c r="SH158" s="629"/>
      <c r="SI158" s="629"/>
      <c r="SJ158" s="629"/>
      <c r="SK158" s="629"/>
      <c r="SL158" s="629"/>
      <c r="SM158" s="629"/>
      <c r="SN158" s="629"/>
      <c r="SO158" s="629"/>
      <c r="SP158" s="629"/>
      <c r="SQ158" s="629"/>
      <c r="SR158" s="629"/>
      <c r="SS158" s="629"/>
      <c r="ST158" s="629"/>
      <c r="SU158" s="629"/>
      <c r="SV158" s="629"/>
      <c r="SW158" s="629"/>
      <c r="SX158" s="629"/>
      <c r="SY158" s="629"/>
      <c r="SZ158" s="629"/>
      <c r="TA158" s="629"/>
      <c r="TB158" s="629"/>
      <c r="TC158" s="629"/>
      <c r="TD158" s="629"/>
      <c r="TE158" s="629"/>
      <c r="TF158" s="629"/>
      <c r="TG158" s="629"/>
      <c r="TH158" s="629"/>
      <c r="TI158" s="629"/>
      <c r="TJ158" s="629"/>
      <c r="TK158" s="629"/>
      <c r="TL158" s="629"/>
      <c r="TM158" s="629"/>
      <c r="TN158" s="629"/>
      <c r="TO158" s="629"/>
      <c r="TP158" s="629"/>
      <c r="TQ158" s="629"/>
      <c r="TR158" s="629"/>
      <c r="TS158" s="629"/>
      <c r="TT158" s="629"/>
      <c r="TU158" s="629"/>
      <c r="TV158" s="629"/>
      <c r="TW158" s="629"/>
      <c r="TX158" s="629"/>
      <c r="TY158" s="629"/>
      <c r="TZ158" s="629"/>
      <c r="UA158" s="629"/>
      <c r="UB158" s="629"/>
      <c r="UC158" s="629"/>
      <c r="UD158" s="629"/>
      <c r="UE158" s="629"/>
      <c r="UF158" s="629"/>
      <c r="UG158" s="629"/>
      <c r="UH158" s="629"/>
      <c r="UI158" s="629"/>
      <c r="UJ158" s="629"/>
      <c r="UK158" s="629"/>
      <c r="UL158" s="629"/>
      <c r="UM158" s="629"/>
      <c r="UN158" s="629"/>
      <c r="UO158" s="629"/>
      <c r="UP158" s="629"/>
      <c r="UQ158" s="629"/>
      <c r="UR158" s="629"/>
      <c r="US158" s="629"/>
      <c r="UT158" s="629"/>
      <c r="UU158" s="629"/>
      <c r="UV158" s="629"/>
      <c r="UW158" s="629"/>
      <c r="UX158" s="629"/>
      <c r="UY158" s="629"/>
      <c r="UZ158" s="629"/>
      <c r="VA158" s="629"/>
      <c r="VB158" s="629"/>
      <c r="VC158" s="629"/>
      <c r="VD158" s="629"/>
      <c r="VE158" s="629"/>
      <c r="VF158" s="629"/>
      <c r="VG158" s="629"/>
      <c r="VH158" s="629"/>
      <c r="VI158" s="629"/>
      <c r="VJ158" s="629"/>
      <c r="VK158" s="629"/>
      <c r="VL158" s="629"/>
      <c r="VM158" s="629"/>
      <c r="VN158" s="629"/>
      <c r="VO158" s="629"/>
      <c r="VP158" s="629"/>
      <c r="VQ158" s="629"/>
      <c r="VR158" s="629"/>
      <c r="VS158" s="629"/>
      <c r="VT158" s="629"/>
      <c r="VU158" s="629"/>
      <c r="VV158" s="629"/>
      <c r="VW158" s="629"/>
      <c r="VX158" s="629"/>
      <c r="VY158" s="629"/>
      <c r="VZ158" s="629"/>
      <c r="WA158" s="629"/>
      <c r="WB158" s="629"/>
      <c r="WC158" s="629"/>
      <c r="WD158" s="629"/>
      <c r="WE158" s="629"/>
      <c r="WF158" s="629"/>
      <c r="WG158" s="629"/>
      <c r="WH158" s="629"/>
      <c r="WI158" s="629"/>
      <c r="WJ158" s="629"/>
      <c r="WK158" s="629"/>
      <c r="WL158" s="629"/>
      <c r="WM158" s="629"/>
      <c r="WN158" s="629"/>
      <c r="WO158" s="629"/>
      <c r="WP158" s="629"/>
      <c r="WQ158" s="629"/>
      <c r="WR158" s="629"/>
      <c r="WS158" s="629"/>
      <c r="WT158" s="629"/>
      <c r="WU158" s="629"/>
      <c r="WV158" s="629"/>
      <c r="WW158" s="629"/>
      <c r="WX158" s="629"/>
      <c r="WY158" s="629"/>
      <c r="WZ158" s="629"/>
      <c r="XA158" s="629"/>
      <c r="XB158" s="629"/>
      <c r="XC158" s="629"/>
      <c r="XD158" s="629"/>
      <c r="XE158" s="629"/>
      <c r="XF158" s="629"/>
      <c r="XG158" s="629"/>
      <c r="XH158" s="629"/>
      <c r="XI158" s="629"/>
      <c r="XJ158" s="629"/>
      <c r="XK158" s="629"/>
      <c r="XL158" s="629"/>
      <c r="XM158" s="629"/>
      <c r="XN158" s="629"/>
      <c r="XO158" s="629"/>
      <c r="XP158" s="629"/>
      <c r="XQ158" s="629"/>
      <c r="XR158" s="629"/>
      <c r="XS158" s="629"/>
      <c r="XT158" s="629"/>
      <c r="XU158" s="629"/>
      <c r="XV158" s="629"/>
      <c r="XW158" s="629"/>
      <c r="XX158" s="629"/>
      <c r="XY158" s="629"/>
      <c r="XZ158" s="629"/>
      <c r="YA158" s="629"/>
      <c r="YB158" s="629"/>
      <c r="YC158" s="629"/>
      <c r="YD158" s="629"/>
      <c r="YE158" s="629"/>
      <c r="YF158" s="629"/>
      <c r="YG158" s="629"/>
      <c r="YH158" s="629"/>
      <c r="YI158" s="629"/>
      <c r="YJ158" s="629"/>
      <c r="YK158" s="629"/>
      <c r="YL158" s="629"/>
      <c r="YM158" s="629"/>
      <c r="YN158" s="629"/>
      <c r="YO158" s="629"/>
      <c r="YP158" s="629"/>
      <c r="YQ158" s="629"/>
      <c r="YR158" s="629"/>
      <c r="YS158" s="629"/>
      <c r="YT158" s="629"/>
      <c r="YU158" s="629"/>
      <c r="YV158" s="629"/>
      <c r="YW158" s="629"/>
      <c r="YX158" s="629"/>
      <c r="YY158" s="629"/>
      <c r="YZ158" s="629"/>
      <c r="ZA158" s="629"/>
      <c r="ZB158" s="629"/>
      <c r="ZC158" s="629"/>
      <c r="ZD158" s="629"/>
      <c r="ZE158" s="629"/>
      <c r="ZF158" s="629"/>
      <c r="ZG158" s="629"/>
      <c r="ZH158" s="629"/>
      <c r="ZI158" s="629"/>
      <c r="ZJ158" s="629"/>
      <c r="ZK158" s="629"/>
      <c r="ZL158" s="629"/>
      <c r="ZM158" s="629"/>
      <c r="ZN158" s="629"/>
      <c r="ZO158" s="629"/>
      <c r="ZP158" s="629"/>
      <c r="ZQ158" s="629"/>
      <c r="ZR158" s="629"/>
      <c r="ZS158" s="629"/>
      <c r="ZT158" s="629"/>
      <c r="ZU158" s="629"/>
      <c r="ZV158" s="629"/>
      <c r="ZW158" s="629"/>
      <c r="ZX158" s="629"/>
      <c r="ZY158" s="629"/>
      <c r="ZZ158" s="629"/>
      <c r="AAA158" s="629"/>
      <c r="AAB158" s="629"/>
      <c r="AAC158" s="629"/>
      <c r="AAD158" s="629"/>
      <c r="AAE158" s="629"/>
      <c r="AAF158" s="629"/>
      <c r="AAG158" s="629"/>
      <c r="AAH158" s="629"/>
      <c r="AAI158" s="629"/>
      <c r="AAJ158" s="629"/>
      <c r="AAK158" s="629"/>
      <c r="AAL158" s="629"/>
      <c r="AAM158" s="629"/>
      <c r="AAN158" s="629"/>
      <c r="AAO158" s="629"/>
      <c r="AAP158" s="629"/>
      <c r="AAQ158" s="629"/>
      <c r="AAR158" s="629"/>
      <c r="AAS158" s="629"/>
      <c r="AAT158" s="629"/>
      <c r="AAU158" s="629"/>
      <c r="AAV158" s="629"/>
      <c r="AAW158" s="629"/>
      <c r="AAX158" s="629"/>
      <c r="AAY158" s="629"/>
      <c r="AAZ158" s="629"/>
      <c r="ABA158" s="629"/>
      <c r="ABB158" s="629"/>
      <c r="ABC158" s="629"/>
      <c r="ABD158" s="629"/>
      <c r="ABE158" s="629"/>
      <c r="ABF158" s="629"/>
      <c r="ABG158" s="629"/>
      <c r="ABH158" s="629"/>
      <c r="ABI158" s="629"/>
      <c r="ABJ158" s="629"/>
      <c r="ABK158" s="629"/>
      <c r="ABL158" s="629"/>
      <c r="ABM158" s="629"/>
      <c r="ABN158" s="629"/>
      <c r="ABO158" s="629"/>
      <c r="ABP158" s="629"/>
      <c r="ABQ158" s="629"/>
      <c r="ABR158" s="629"/>
      <c r="ABS158" s="629"/>
      <c r="ABT158" s="629"/>
      <c r="ABU158" s="629"/>
      <c r="ABV158" s="629"/>
      <c r="ABW158" s="629"/>
      <c r="ABX158" s="629"/>
      <c r="ABY158" s="629"/>
      <c r="ABZ158" s="629"/>
      <c r="ACA158" s="629"/>
      <c r="ACB158" s="629"/>
      <c r="ACC158" s="629"/>
      <c r="ACD158" s="629"/>
      <c r="ACE158" s="629"/>
      <c r="ACF158" s="629"/>
      <c r="ACG158" s="629"/>
      <c r="ACH158" s="629"/>
      <c r="ACI158" s="629"/>
      <c r="ACJ158" s="629"/>
      <c r="ACK158" s="629"/>
      <c r="ACL158" s="629"/>
      <c r="ACM158" s="629"/>
      <c r="ACN158" s="629"/>
      <c r="ACO158" s="629"/>
      <c r="ACP158" s="629"/>
      <c r="ACQ158" s="629"/>
      <c r="ACR158" s="629"/>
      <c r="ACS158" s="629"/>
      <c r="ACT158" s="629"/>
      <c r="ACU158" s="629"/>
      <c r="ACV158" s="629"/>
      <c r="ACW158" s="629"/>
      <c r="ACX158" s="629"/>
      <c r="ACY158" s="629"/>
      <c r="ACZ158" s="629"/>
      <c r="ADA158" s="629"/>
      <c r="ADB158" s="629"/>
      <c r="ADC158" s="629"/>
      <c r="ADD158" s="629"/>
      <c r="ADE158" s="629"/>
      <c r="ADF158" s="629"/>
      <c r="ADG158" s="629"/>
      <c r="ADH158" s="629"/>
      <c r="ADI158" s="629"/>
      <c r="ADJ158" s="629"/>
      <c r="ADK158" s="629"/>
      <c r="ADL158" s="629"/>
      <c r="ADM158" s="629"/>
      <c r="ADN158" s="629"/>
      <c r="ADO158" s="629"/>
      <c r="ADP158" s="629"/>
      <c r="ADQ158" s="629"/>
      <c r="ADR158" s="629"/>
      <c r="ADS158" s="629"/>
      <c r="ADT158" s="629"/>
      <c r="ADU158" s="629"/>
      <c r="ADV158" s="629"/>
      <c r="ADW158" s="629"/>
      <c r="ADX158" s="629"/>
      <c r="ADY158" s="629"/>
      <c r="ADZ158" s="629"/>
      <c r="AEA158" s="629"/>
      <c r="AEB158" s="629"/>
      <c r="AEC158" s="629"/>
      <c r="AED158" s="629"/>
      <c r="AEE158" s="629"/>
      <c r="AEF158" s="629"/>
      <c r="AEG158" s="629"/>
      <c r="AEH158" s="629"/>
      <c r="AEI158" s="629"/>
      <c r="AEJ158" s="629"/>
      <c r="AEK158" s="629"/>
      <c r="AEL158" s="629"/>
      <c r="AEM158" s="629"/>
      <c r="AEN158" s="629"/>
      <c r="AEO158" s="629"/>
      <c r="AEP158" s="629"/>
      <c r="AEQ158" s="629"/>
      <c r="AER158" s="629"/>
      <c r="AES158" s="629"/>
      <c r="AET158" s="629"/>
      <c r="AEU158" s="629"/>
      <c r="AEV158" s="629"/>
      <c r="AEW158" s="629"/>
      <c r="AEX158" s="629"/>
      <c r="AEY158" s="629"/>
      <c r="AEZ158" s="629"/>
      <c r="AFA158" s="629"/>
      <c r="AFB158" s="629"/>
      <c r="AFC158" s="629"/>
      <c r="AFD158" s="629"/>
      <c r="AFE158" s="629"/>
      <c r="AFF158" s="629"/>
      <c r="AFG158" s="629"/>
      <c r="AFH158" s="629"/>
      <c r="AFI158" s="629"/>
      <c r="AFJ158" s="629"/>
      <c r="AFK158" s="629"/>
      <c r="AFL158" s="629"/>
      <c r="AFM158" s="629"/>
      <c r="AFN158" s="629"/>
      <c r="AFO158" s="629"/>
      <c r="AFP158" s="629"/>
      <c r="AFQ158" s="629"/>
      <c r="AFR158" s="629"/>
      <c r="AFS158" s="629"/>
      <c r="AFT158" s="629"/>
      <c r="AFU158" s="629"/>
      <c r="AFV158" s="629"/>
      <c r="AFW158" s="629"/>
      <c r="AFX158" s="629"/>
      <c r="AFY158" s="629"/>
      <c r="AFZ158" s="629"/>
      <c r="AGA158" s="629"/>
      <c r="AGB158" s="629"/>
      <c r="AGC158" s="629"/>
      <c r="AGD158" s="629"/>
      <c r="AGE158" s="629"/>
      <c r="AGF158" s="629"/>
      <c r="AGG158" s="629"/>
      <c r="AGH158" s="629"/>
      <c r="AGI158" s="629"/>
      <c r="AGJ158" s="629"/>
      <c r="AGK158" s="629"/>
      <c r="AGL158" s="629"/>
      <c r="AGM158" s="629"/>
      <c r="AGN158" s="629"/>
      <c r="AGO158" s="629"/>
      <c r="AGP158" s="629"/>
      <c r="AGQ158" s="629"/>
      <c r="AGR158" s="629"/>
      <c r="AGS158" s="629"/>
      <c r="AGT158" s="629"/>
      <c r="AGU158" s="629"/>
      <c r="AGV158" s="629"/>
      <c r="AGW158" s="629"/>
      <c r="AGX158" s="629"/>
      <c r="AGY158" s="629"/>
      <c r="AGZ158" s="629"/>
      <c r="AHA158" s="629"/>
      <c r="AHB158" s="629"/>
      <c r="AHC158" s="629"/>
      <c r="AHD158" s="629"/>
      <c r="AHE158" s="629"/>
      <c r="AHF158" s="629"/>
      <c r="AHG158" s="629"/>
      <c r="AHH158" s="629"/>
      <c r="AHI158" s="629"/>
      <c r="AHJ158" s="629"/>
      <c r="AHK158" s="629"/>
      <c r="AHL158" s="629"/>
      <c r="AHM158" s="629"/>
      <c r="AHN158" s="629"/>
      <c r="AHO158" s="629"/>
      <c r="AHP158" s="629"/>
      <c r="AHQ158" s="629"/>
      <c r="AHR158" s="629"/>
      <c r="AHS158" s="629"/>
      <c r="AHT158" s="629"/>
      <c r="AHU158" s="629"/>
      <c r="AHV158" s="629"/>
      <c r="AHW158" s="629"/>
      <c r="AHX158" s="629"/>
      <c r="AHY158" s="629"/>
      <c r="AHZ158" s="629"/>
      <c r="AIA158" s="629"/>
      <c r="AIB158" s="629"/>
      <c r="AIC158" s="629"/>
      <c r="AID158" s="629"/>
      <c r="AIE158" s="629"/>
      <c r="AIF158" s="629"/>
      <c r="AIG158" s="629"/>
      <c r="AIH158" s="629"/>
      <c r="AII158" s="629"/>
    </row>
    <row r="159" spans="1:919" s="498" customFormat="1" ht="31.75" customHeight="1" x14ac:dyDescent="0.75">
      <c r="A159" s="2022"/>
      <c r="B159" s="2024"/>
      <c r="C159" s="534">
        <f>C157+0.1</f>
        <v>19.600000000000001</v>
      </c>
      <c r="D159" s="773" t="s">
        <v>153</v>
      </c>
      <c r="E159" s="600" t="s">
        <v>24</v>
      </c>
      <c r="F159" s="600" t="s">
        <v>16</v>
      </c>
      <c r="G159" s="538">
        <f t="array" ref="G159">INDEX('Salary . staff rates'!$A$6:$C$28,MATCH(1,('Salary . staff rates'!$A$6:$A$28=MNO!E159)*('Salary . staff rates'!$B$6:$B$28=MNO!F159),0),3)</f>
        <v>750</v>
      </c>
      <c r="H159" s="537">
        <f t="shared" si="249"/>
        <v>750</v>
      </c>
      <c r="I159" s="601" t="s">
        <v>0</v>
      </c>
      <c r="J159" s="602" t="s">
        <v>0</v>
      </c>
      <c r="K159" s="774">
        <v>50</v>
      </c>
      <c r="L159" s="603">
        <f>IF('Control panel'!$B$12="Included",IF(K159="N/A","",H159*K159),0)</f>
        <v>37500</v>
      </c>
      <c r="M159" s="648" t="s">
        <v>33</v>
      </c>
      <c r="N159" s="604">
        <f>IF('Control panel'!$B$12="Included",IF(M159="Yes",L159*'Salary . staff rates'!$C$34,0),0)</f>
        <v>5625</v>
      </c>
      <c r="O159" s="607" t="s">
        <v>416</v>
      </c>
      <c r="P159" s="1848">
        <v>1</v>
      </c>
      <c r="Q159" s="1848">
        <v>1</v>
      </c>
      <c r="R159" s="545"/>
      <c r="S159" s="546">
        <v>1</v>
      </c>
      <c r="T159" s="546">
        <f t="shared" si="262"/>
        <v>1</v>
      </c>
      <c r="U159" s="546">
        <f t="shared" si="263"/>
        <v>1</v>
      </c>
      <c r="W159" s="544"/>
      <c r="Y159" s="1011">
        <f t="shared" si="250"/>
        <v>37500</v>
      </c>
      <c r="Z159" s="1011">
        <f t="shared" si="251"/>
        <v>5625</v>
      </c>
      <c r="AB159" s="1011">
        <f t="shared" si="252"/>
        <v>37500</v>
      </c>
      <c r="AC159" s="1011">
        <f t="shared" si="253"/>
        <v>5625</v>
      </c>
      <c r="AD159" s="714"/>
      <c r="AE159" s="1011">
        <f t="shared" si="254"/>
        <v>37500</v>
      </c>
      <c r="AF159" s="1011">
        <f t="shared" si="255"/>
        <v>5625</v>
      </c>
      <c r="AH159" s="1011">
        <f t="shared" si="256"/>
        <v>37500</v>
      </c>
      <c r="AI159" s="1011">
        <f t="shared" si="257"/>
        <v>5625</v>
      </c>
      <c r="AJ159" s="714"/>
      <c r="AL159" s="548"/>
      <c r="AN159" s="1011">
        <f t="shared" si="258"/>
        <v>37500</v>
      </c>
      <c r="AO159" s="1011">
        <f t="shared" si="259"/>
        <v>5625</v>
      </c>
      <c r="AP159" s="547"/>
      <c r="AQ159" s="1011">
        <f t="shared" si="260"/>
        <v>37500</v>
      </c>
      <c r="AR159" s="1011">
        <f t="shared" si="261"/>
        <v>5625</v>
      </c>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c r="BN159" s="629"/>
      <c r="BO159" s="629"/>
      <c r="BP159" s="629"/>
      <c r="BQ159" s="629"/>
      <c r="BR159" s="629"/>
      <c r="BS159" s="629"/>
      <c r="BT159" s="629"/>
      <c r="BU159" s="629"/>
      <c r="BV159" s="629"/>
      <c r="BW159" s="629"/>
      <c r="BX159" s="629"/>
      <c r="BY159" s="629"/>
      <c r="BZ159" s="629"/>
      <c r="CA159" s="629"/>
      <c r="CB159" s="629"/>
      <c r="CC159" s="629"/>
      <c r="CD159" s="629"/>
      <c r="CE159" s="629"/>
      <c r="CF159" s="629"/>
      <c r="CG159" s="629"/>
      <c r="CH159" s="629"/>
      <c r="CI159" s="629"/>
      <c r="CJ159" s="629"/>
      <c r="CK159" s="629"/>
      <c r="CL159" s="629"/>
      <c r="CM159" s="629"/>
      <c r="CN159" s="629"/>
      <c r="CO159" s="629"/>
      <c r="CP159" s="629"/>
      <c r="CQ159" s="629"/>
      <c r="CR159" s="629"/>
      <c r="CS159" s="629"/>
      <c r="CT159" s="629"/>
      <c r="CU159" s="629"/>
      <c r="CV159" s="629"/>
      <c r="CW159" s="629"/>
      <c r="CX159" s="629"/>
      <c r="CY159" s="629"/>
      <c r="CZ159" s="629"/>
      <c r="DA159" s="629"/>
      <c r="DB159" s="629"/>
      <c r="DC159" s="629"/>
      <c r="DD159" s="629"/>
      <c r="DE159" s="629"/>
      <c r="DF159" s="629"/>
      <c r="DG159" s="629"/>
      <c r="DH159" s="629"/>
      <c r="DI159" s="629"/>
      <c r="DJ159" s="629"/>
      <c r="DK159" s="629"/>
      <c r="DL159" s="629"/>
      <c r="DM159" s="629"/>
      <c r="DN159" s="629"/>
      <c r="DO159" s="629"/>
      <c r="DP159" s="629"/>
      <c r="DQ159" s="629"/>
      <c r="DR159" s="629"/>
      <c r="DS159" s="629"/>
      <c r="DT159" s="629"/>
      <c r="DU159" s="629"/>
      <c r="DV159" s="629"/>
      <c r="DW159" s="629"/>
      <c r="DX159" s="629"/>
      <c r="DY159" s="629"/>
      <c r="DZ159" s="629"/>
      <c r="EA159" s="629"/>
      <c r="EB159" s="629"/>
      <c r="EC159" s="629"/>
      <c r="ED159" s="629"/>
      <c r="EE159" s="629"/>
      <c r="EF159" s="629"/>
      <c r="EG159" s="629"/>
      <c r="EH159" s="629"/>
      <c r="EI159" s="629"/>
      <c r="EJ159" s="629"/>
      <c r="EK159" s="629"/>
      <c r="EL159" s="629"/>
      <c r="EM159" s="629"/>
      <c r="EN159" s="629"/>
      <c r="EO159" s="629"/>
      <c r="EP159" s="629"/>
      <c r="EQ159" s="629"/>
      <c r="ER159" s="629"/>
      <c r="ES159" s="629"/>
      <c r="ET159" s="629"/>
      <c r="EU159" s="629"/>
      <c r="EV159" s="629"/>
      <c r="EW159" s="629"/>
      <c r="EX159" s="629"/>
      <c r="EY159" s="629"/>
      <c r="EZ159" s="629"/>
      <c r="FA159" s="629"/>
      <c r="FB159" s="629"/>
      <c r="FC159" s="629"/>
      <c r="FD159" s="629"/>
      <c r="FE159" s="629"/>
      <c r="FF159" s="629"/>
      <c r="FG159" s="629"/>
      <c r="FH159" s="629"/>
      <c r="FI159" s="629"/>
      <c r="FJ159" s="629"/>
      <c r="FK159" s="629"/>
      <c r="FL159" s="629"/>
      <c r="FM159" s="629"/>
      <c r="FN159" s="629"/>
      <c r="FO159" s="629"/>
      <c r="FP159" s="629"/>
      <c r="FQ159" s="629"/>
      <c r="FR159" s="629"/>
      <c r="FS159" s="629"/>
      <c r="FT159" s="629"/>
      <c r="FU159" s="629"/>
      <c r="FV159" s="629"/>
      <c r="FW159" s="629"/>
      <c r="FX159" s="629"/>
      <c r="FY159" s="629"/>
      <c r="FZ159" s="629"/>
      <c r="GA159" s="629"/>
      <c r="GB159" s="629"/>
      <c r="GC159" s="629"/>
      <c r="GD159" s="629"/>
      <c r="GE159" s="629"/>
      <c r="GF159" s="629"/>
      <c r="GG159" s="629"/>
      <c r="GH159" s="629"/>
      <c r="GI159" s="629"/>
      <c r="GJ159" s="629"/>
      <c r="GK159" s="629"/>
      <c r="GL159" s="629"/>
      <c r="GM159" s="629"/>
      <c r="GN159" s="629"/>
      <c r="GO159" s="629"/>
      <c r="GP159" s="629"/>
      <c r="GQ159" s="629"/>
      <c r="GR159" s="629"/>
      <c r="GS159" s="629"/>
      <c r="GT159" s="629"/>
      <c r="GU159" s="629"/>
      <c r="GV159" s="629"/>
      <c r="GW159" s="629"/>
      <c r="GX159" s="629"/>
      <c r="GY159" s="629"/>
      <c r="GZ159" s="629"/>
      <c r="HA159" s="629"/>
      <c r="HB159" s="629"/>
      <c r="HC159" s="629"/>
      <c r="HD159" s="629"/>
      <c r="HE159" s="629"/>
      <c r="HF159" s="629"/>
      <c r="HG159" s="629"/>
      <c r="HH159" s="629"/>
      <c r="HI159" s="629"/>
      <c r="HJ159" s="629"/>
      <c r="HK159" s="629"/>
      <c r="HL159" s="629"/>
      <c r="HM159" s="629"/>
      <c r="HN159" s="629"/>
      <c r="HO159" s="629"/>
      <c r="HP159" s="629"/>
      <c r="HQ159" s="629"/>
      <c r="HR159" s="629"/>
      <c r="HS159" s="629"/>
      <c r="HT159" s="629"/>
      <c r="HU159" s="629"/>
      <c r="HV159" s="629"/>
      <c r="HW159" s="629"/>
      <c r="HX159" s="629"/>
      <c r="HY159" s="629"/>
      <c r="HZ159" s="629"/>
      <c r="IA159" s="629"/>
      <c r="IB159" s="629"/>
      <c r="IC159" s="629"/>
      <c r="ID159" s="629"/>
      <c r="IE159" s="629"/>
      <c r="IF159" s="629"/>
      <c r="IG159" s="629"/>
      <c r="IH159" s="629"/>
      <c r="II159" s="629"/>
      <c r="IJ159" s="629"/>
      <c r="IK159" s="629"/>
      <c r="IL159" s="629"/>
      <c r="IM159" s="629"/>
      <c r="IN159" s="629"/>
      <c r="IO159" s="629"/>
      <c r="IP159" s="629"/>
      <c r="IQ159" s="629"/>
      <c r="IR159" s="629"/>
      <c r="IS159" s="629"/>
      <c r="IT159" s="629"/>
      <c r="IU159" s="629"/>
      <c r="IV159" s="629"/>
      <c r="IW159" s="629"/>
      <c r="IX159" s="629"/>
      <c r="IY159" s="629"/>
      <c r="IZ159" s="629"/>
      <c r="JA159" s="629"/>
      <c r="JB159" s="629"/>
      <c r="JC159" s="629"/>
      <c r="JD159" s="629"/>
      <c r="JE159" s="629"/>
      <c r="JF159" s="629"/>
      <c r="JG159" s="629"/>
      <c r="JH159" s="629"/>
      <c r="JI159" s="629"/>
      <c r="JJ159" s="629"/>
      <c r="JK159" s="629"/>
      <c r="JL159" s="629"/>
      <c r="JM159" s="629"/>
      <c r="JN159" s="629"/>
      <c r="JO159" s="629"/>
      <c r="JP159" s="629"/>
      <c r="JQ159" s="629"/>
      <c r="JR159" s="629"/>
      <c r="JS159" s="629"/>
      <c r="JT159" s="629"/>
      <c r="JU159" s="629"/>
      <c r="JV159" s="629"/>
      <c r="JW159" s="629"/>
      <c r="JX159" s="629"/>
      <c r="JY159" s="629"/>
      <c r="JZ159" s="629"/>
      <c r="KA159" s="629"/>
      <c r="KB159" s="629"/>
      <c r="KC159" s="629"/>
      <c r="KD159" s="629"/>
      <c r="KE159" s="629"/>
      <c r="KF159" s="629"/>
      <c r="KG159" s="629"/>
      <c r="KH159" s="629"/>
      <c r="KI159" s="629"/>
      <c r="KJ159" s="629"/>
      <c r="KK159" s="629"/>
      <c r="KL159" s="629"/>
      <c r="KM159" s="629"/>
      <c r="KN159" s="629"/>
      <c r="KO159" s="629"/>
      <c r="KP159" s="629"/>
      <c r="KQ159" s="629"/>
      <c r="KR159" s="629"/>
      <c r="KS159" s="629"/>
      <c r="KT159" s="629"/>
      <c r="KU159" s="629"/>
      <c r="KV159" s="629"/>
      <c r="KW159" s="629"/>
      <c r="KX159" s="629"/>
      <c r="KY159" s="629"/>
      <c r="KZ159" s="629"/>
      <c r="LA159" s="629"/>
      <c r="LB159" s="629"/>
      <c r="LC159" s="629"/>
      <c r="LD159" s="629"/>
      <c r="LE159" s="629"/>
      <c r="LF159" s="629"/>
      <c r="LG159" s="629"/>
      <c r="LH159" s="629"/>
      <c r="LI159" s="629"/>
      <c r="LJ159" s="629"/>
      <c r="LK159" s="629"/>
      <c r="LL159" s="629"/>
      <c r="LM159" s="629"/>
      <c r="LN159" s="629"/>
      <c r="LO159" s="629"/>
      <c r="LP159" s="629"/>
      <c r="LQ159" s="629"/>
      <c r="LR159" s="629"/>
      <c r="LS159" s="629"/>
      <c r="LT159" s="629"/>
      <c r="LU159" s="629"/>
      <c r="LV159" s="629"/>
      <c r="LW159" s="629"/>
      <c r="LX159" s="629"/>
      <c r="LY159" s="629"/>
      <c r="LZ159" s="629"/>
      <c r="MA159" s="629"/>
      <c r="MB159" s="629"/>
      <c r="MC159" s="629"/>
      <c r="MD159" s="629"/>
      <c r="ME159" s="629"/>
      <c r="MF159" s="629"/>
      <c r="MG159" s="629"/>
      <c r="MH159" s="629"/>
      <c r="MI159" s="629"/>
      <c r="MJ159" s="629"/>
      <c r="MK159" s="629"/>
      <c r="ML159" s="629"/>
      <c r="MM159" s="629"/>
      <c r="MN159" s="629"/>
      <c r="MO159" s="629"/>
      <c r="MP159" s="629"/>
      <c r="MQ159" s="629"/>
      <c r="MR159" s="629"/>
      <c r="MS159" s="629"/>
      <c r="MT159" s="629"/>
      <c r="MU159" s="629"/>
      <c r="MV159" s="629"/>
      <c r="MW159" s="629"/>
      <c r="MX159" s="629"/>
      <c r="MY159" s="629"/>
      <c r="MZ159" s="629"/>
      <c r="NA159" s="629"/>
      <c r="NB159" s="629"/>
      <c r="NC159" s="629"/>
      <c r="ND159" s="629"/>
      <c r="NE159" s="629"/>
      <c r="NF159" s="629"/>
      <c r="NG159" s="629"/>
      <c r="NH159" s="629"/>
      <c r="NI159" s="629"/>
      <c r="NJ159" s="629"/>
      <c r="NK159" s="629"/>
      <c r="NL159" s="629"/>
      <c r="NM159" s="629"/>
      <c r="NN159" s="629"/>
      <c r="NO159" s="629"/>
      <c r="NP159" s="629"/>
      <c r="NQ159" s="629"/>
      <c r="NR159" s="629"/>
      <c r="NS159" s="629"/>
      <c r="NT159" s="629"/>
      <c r="NU159" s="629"/>
      <c r="NV159" s="629"/>
      <c r="NW159" s="629"/>
      <c r="NX159" s="629"/>
      <c r="NY159" s="629"/>
      <c r="NZ159" s="629"/>
      <c r="OA159" s="629"/>
      <c r="OB159" s="629"/>
      <c r="OC159" s="629"/>
      <c r="OD159" s="629"/>
      <c r="OE159" s="629"/>
      <c r="OF159" s="629"/>
      <c r="OG159" s="629"/>
      <c r="OH159" s="629"/>
      <c r="OI159" s="629"/>
      <c r="OJ159" s="629"/>
      <c r="OK159" s="629"/>
      <c r="OL159" s="629"/>
      <c r="OM159" s="629"/>
      <c r="ON159" s="629"/>
      <c r="OO159" s="629"/>
      <c r="OP159" s="629"/>
      <c r="OQ159" s="629"/>
      <c r="OR159" s="629"/>
      <c r="OS159" s="629"/>
      <c r="OT159" s="629"/>
      <c r="OU159" s="629"/>
      <c r="OV159" s="629"/>
      <c r="OW159" s="629"/>
      <c r="OX159" s="629"/>
      <c r="OY159" s="629"/>
      <c r="OZ159" s="629"/>
      <c r="PA159" s="629"/>
      <c r="PB159" s="629"/>
      <c r="PC159" s="629"/>
      <c r="PD159" s="629"/>
      <c r="PE159" s="629"/>
      <c r="PF159" s="629"/>
      <c r="PG159" s="629"/>
      <c r="PH159" s="629"/>
      <c r="PI159" s="629"/>
      <c r="PJ159" s="629"/>
      <c r="PK159" s="629"/>
      <c r="PL159" s="629"/>
      <c r="PM159" s="629"/>
      <c r="PN159" s="629"/>
      <c r="PO159" s="629"/>
      <c r="PP159" s="629"/>
      <c r="PQ159" s="629"/>
      <c r="PR159" s="629"/>
      <c r="PS159" s="629"/>
      <c r="PT159" s="629"/>
      <c r="PU159" s="629"/>
      <c r="PV159" s="629"/>
      <c r="PW159" s="629"/>
      <c r="PX159" s="629"/>
      <c r="PY159" s="629"/>
      <c r="PZ159" s="629"/>
      <c r="QA159" s="629"/>
      <c r="QB159" s="629"/>
      <c r="QC159" s="629"/>
      <c r="QD159" s="629"/>
      <c r="QE159" s="629"/>
      <c r="QF159" s="629"/>
      <c r="QG159" s="629"/>
      <c r="QH159" s="629"/>
      <c r="QI159" s="629"/>
      <c r="QJ159" s="629"/>
      <c r="QK159" s="629"/>
      <c r="QL159" s="629"/>
      <c r="QM159" s="629"/>
      <c r="QN159" s="629"/>
      <c r="QO159" s="629"/>
      <c r="QP159" s="629"/>
      <c r="QQ159" s="629"/>
      <c r="QR159" s="629"/>
      <c r="QS159" s="629"/>
      <c r="QT159" s="629"/>
      <c r="QU159" s="629"/>
      <c r="QV159" s="629"/>
      <c r="QW159" s="629"/>
      <c r="QX159" s="629"/>
      <c r="QY159" s="629"/>
      <c r="QZ159" s="629"/>
      <c r="RA159" s="629"/>
      <c r="RB159" s="629"/>
      <c r="RC159" s="629"/>
      <c r="RD159" s="629"/>
      <c r="RE159" s="629"/>
      <c r="RF159" s="629"/>
      <c r="RG159" s="629"/>
      <c r="RH159" s="629"/>
      <c r="RI159" s="629"/>
      <c r="RJ159" s="629"/>
      <c r="RK159" s="629"/>
      <c r="RL159" s="629"/>
      <c r="RM159" s="629"/>
      <c r="RN159" s="629"/>
      <c r="RO159" s="629"/>
      <c r="RP159" s="629"/>
      <c r="RQ159" s="629"/>
      <c r="RR159" s="629"/>
      <c r="RS159" s="629"/>
      <c r="RT159" s="629"/>
      <c r="RU159" s="629"/>
      <c r="RV159" s="629"/>
      <c r="RW159" s="629"/>
      <c r="RX159" s="629"/>
      <c r="RY159" s="629"/>
      <c r="RZ159" s="629"/>
      <c r="SA159" s="629"/>
      <c r="SB159" s="629"/>
      <c r="SC159" s="629"/>
      <c r="SD159" s="629"/>
      <c r="SE159" s="629"/>
      <c r="SF159" s="629"/>
      <c r="SG159" s="629"/>
      <c r="SH159" s="629"/>
      <c r="SI159" s="629"/>
      <c r="SJ159" s="629"/>
      <c r="SK159" s="629"/>
      <c r="SL159" s="629"/>
      <c r="SM159" s="629"/>
      <c r="SN159" s="629"/>
      <c r="SO159" s="629"/>
      <c r="SP159" s="629"/>
      <c r="SQ159" s="629"/>
      <c r="SR159" s="629"/>
      <c r="SS159" s="629"/>
      <c r="ST159" s="629"/>
      <c r="SU159" s="629"/>
      <c r="SV159" s="629"/>
      <c r="SW159" s="629"/>
      <c r="SX159" s="629"/>
      <c r="SY159" s="629"/>
      <c r="SZ159" s="629"/>
      <c r="TA159" s="629"/>
      <c r="TB159" s="629"/>
      <c r="TC159" s="629"/>
      <c r="TD159" s="629"/>
      <c r="TE159" s="629"/>
      <c r="TF159" s="629"/>
      <c r="TG159" s="629"/>
      <c r="TH159" s="629"/>
      <c r="TI159" s="629"/>
      <c r="TJ159" s="629"/>
      <c r="TK159" s="629"/>
      <c r="TL159" s="629"/>
      <c r="TM159" s="629"/>
      <c r="TN159" s="629"/>
      <c r="TO159" s="629"/>
      <c r="TP159" s="629"/>
      <c r="TQ159" s="629"/>
      <c r="TR159" s="629"/>
      <c r="TS159" s="629"/>
      <c r="TT159" s="629"/>
      <c r="TU159" s="629"/>
      <c r="TV159" s="629"/>
      <c r="TW159" s="629"/>
      <c r="TX159" s="629"/>
      <c r="TY159" s="629"/>
      <c r="TZ159" s="629"/>
      <c r="UA159" s="629"/>
      <c r="UB159" s="629"/>
      <c r="UC159" s="629"/>
      <c r="UD159" s="629"/>
      <c r="UE159" s="629"/>
      <c r="UF159" s="629"/>
      <c r="UG159" s="629"/>
      <c r="UH159" s="629"/>
      <c r="UI159" s="629"/>
      <c r="UJ159" s="629"/>
      <c r="UK159" s="629"/>
      <c r="UL159" s="629"/>
      <c r="UM159" s="629"/>
      <c r="UN159" s="629"/>
      <c r="UO159" s="629"/>
      <c r="UP159" s="629"/>
      <c r="UQ159" s="629"/>
      <c r="UR159" s="629"/>
      <c r="US159" s="629"/>
      <c r="UT159" s="629"/>
      <c r="UU159" s="629"/>
      <c r="UV159" s="629"/>
      <c r="UW159" s="629"/>
      <c r="UX159" s="629"/>
      <c r="UY159" s="629"/>
      <c r="UZ159" s="629"/>
      <c r="VA159" s="629"/>
      <c r="VB159" s="629"/>
      <c r="VC159" s="629"/>
      <c r="VD159" s="629"/>
      <c r="VE159" s="629"/>
      <c r="VF159" s="629"/>
      <c r="VG159" s="629"/>
      <c r="VH159" s="629"/>
      <c r="VI159" s="629"/>
      <c r="VJ159" s="629"/>
      <c r="VK159" s="629"/>
      <c r="VL159" s="629"/>
      <c r="VM159" s="629"/>
      <c r="VN159" s="629"/>
      <c r="VO159" s="629"/>
      <c r="VP159" s="629"/>
      <c r="VQ159" s="629"/>
      <c r="VR159" s="629"/>
      <c r="VS159" s="629"/>
      <c r="VT159" s="629"/>
      <c r="VU159" s="629"/>
      <c r="VV159" s="629"/>
      <c r="VW159" s="629"/>
      <c r="VX159" s="629"/>
      <c r="VY159" s="629"/>
      <c r="VZ159" s="629"/>
      <c r="WA159" s="629"/>
      <c r="WB159" s="629"/>
      <c r="WC159" s="629"/>
      <c r="WD159" s="629"/>
      <c r="WE159" s="629"/>
      <c r="WF159" s="629"/>
      <c r="WG159" s="629"/>
      <c r="WH159" s="629"/>
      <c r="WI159" s="629"/>
      <c r="WJ159" s="629"/>
      <c r="WK159" s="629"/>
      <c r="WL159" s="629"/>
      <c r="WM159" s="629"/>
      <c r="WN159" s="629"/>
      <c r="WO159" s="629"/>
      <c r="WP159" s="629"/>
      <c r="WQ159" s="629"/>
      <c r="WR159" s="629"/>
      <c r="WS159" s="629"/>
      <c r="WT159" s="629"/>
      <c r="WU159" s="629"/>
      <c r="WV159" s="629"/>
      <c r="WW159" s="629"/>
      <c r="WX159" s="629"/>
      <c r="WY159" s="629"/>
      <c r="WZ159" s="629"/>
      <c r="XA159" s="629"/>
      <c r="XB159" s="629"/>
      <c r="XC159" s="629"/>
      <c r="XD159" s="629"/>
      <c r="XE159" s="629"/>
      <c r="XF159" s="629"/>
      <c r="XG159" s="629"/>
      <c r="XH159" s="629"/>
      <c r="XI159" s="629"/>
      <c r="XJ159" s="629"/>
      <c r="XK159" s="629"/>
      <c r="XL159" s="629"/>
      <c r="XM159" s="629"/>
      <c r="XN159" s="629"/>
      <c r="XO159" s="629"/>
      <c r="XP159" s="629"/>
      <c r="XQ159" s="629"/>
      <c r="XR159" s="629"/>
      <c r="XS159" s="629"/>
      <c r="XT159" s="629"/>
      <c r="XU159" s="629"/>
      <c r="XV159" s="629"/>
      <c r="XW159" s="629"/>
      <c r="XX159" s="629"/>
      <c r="XY159" s="629"/>
      <c r="XZ159" s="629"/>
      <c r="YA159" s="629"/>
      <c r="YB159" s="629"/>
      <c r="YC159" s="629"/>
      <c r="YD159" s="629"/>
      <c r="YE159" s="629"/>
      <c r="YF159" s="629"/>
      <c r="YG159" s="629"/>
      <c r="YH159" s="629"/>
      <c r="YI159" s="629"/>
      <c r="YJ159" s="629"/>
      <c r="YK159" s="629"/>
      <c r="YL159" s="629"/>
      <c r="YM159" s="629"/>
      <c r="YN159" s="629"/>
      <c r="YO159" s="629"/>
      <c r="YP159" s="629"/>
      <c r="YQ159" s="629"/>
      <c r="YR159" s="629"/>
      <c r="YS159" s="629"/>
      <c r="YT159" s="629"/>
      <c r="YU159" s="629"/>
      <c r="YV159" s="629"/>
      <c r="YW159" s="629"/>
      <c r="YX159" s="629"/>
      <c r="YY159" s="629"/>
      <c r="YZ159" s="629"/>
      <c r="ZA159" s="629"/>
      <c r="ZB159" s="629"/>
      <c r="ZC159" s="629"/>
      <c r="ZD159" s="629"/>
      <c r="ZE159" s="629"/>
      <c r="ZF159" s="629"/>
      <c r="ZG159" s="629"/>
      <c r="ZH159" s="629"/>
      <c r="ZI159" s="629"/>
      <c r="ZJ159" s="629"/>
      <c r="ZK159" s="629"/>
      <c r="ZL159" s="629"/>
      <c r="ZM159" s="629"/>
      <c r="ZN159" s="629"/>
      <c r="ZO159" s="629"/>
      <c r="ZP159" s="629"/>
      <c r="ZQ159" s="629"/>
      <c r="ZR159" s="629"/>
      <c r="ZS159" s="629"/>
      <c r="ZT159" s="629"/>
      <c r="ZU159" s="629"/>
      <c r="ZV159" s="629"/>
      <c r="ZW159" s="629"/>
      <c r="ZX159" s="629"/>
      <c r="ZY159" s="629"/>
      <c r="ZZ159" s="629"/>
      <c r="AAA159" s="629"/>
      <c r="AAB159" s="629"/>
      <c r="AAC159" s="629"/>
      <c r="AAD159" s="629"/>
      <c r="AAE159" s="629"/>
      <c r="AAF159" s="629"/>
      <c r="AAG159" s="629"/>
      <c r="AAH159" s="629"/>
      <c r="AAI159" s="629"/>
      <c r="AAJ159" s="629"/>
      <c r="AAK159" s="629"/>
      <c r="AAL159" s="629"/>
      <c r="AAM159" s="629"/>
      <c r="AAN159" s="629"/>
      <c r="AAO159" s="629"/>
      <c r="AAP159" s="629"/>
      <c r="AAQ159" s="629"/>
      <c r="AAR159" s="629"/>
      <c r="AAS159" s="629"/>
      <c r="AAT159" s="629"/>
      <c r="AAU159" s="629"/>
      <c r="AAV159" s="629"/>
      <c r="AAW159" s="629"/>
      <c r="AAX159" s="629"/>
      <c r="AAY159" s="629"/>
      <c r="AAZ159" s="629"/>
      <c r="ABA159" s="629"/>
      <c r="ABB159" s="629"/>
      <c r="ABC159" s="629"/>
      <c r="ABD159" s="629"/>
      <c r="ABE159" s="629"/>
      <c r="ABF159" s="629"/>
      <c r="ABG159" s="629"/>
      <c r="ABH159" s="629"/>
      <c r="ABI159" s="629"/>
      <c r="ABJ159" s="629"/>
      <c r="ABK159" s="629"/>
      <c r="ABL159" s="629"/>
      <c r="ABM159" s="629"/>
      <c r="ABN159" s="629"/>
      <c r="ABO159" s="629"/>
      <c r="ABP159" s="629"/>
      <c r="ABQ159" s="629"/>
      <c r="ABR159" s="629"/>
      <c r="ABS159" s="629"/>
      <c r="ABT159" s="629"/>
      <c r="ABU159" s="629"/>
      <c r="ABV159" s="629"/>
      <c r="ABW159" s="629"/>
      <c r="ABX159" s="629"/>
      <c r="ABY159" s="629"/>
      <c r="ABZ159" s="629"/>
      <c r="ACA159" s="629"/>
      <c r="ACB159" s="629"/>
      <c r="ACC159" s="629"/>
      <c r="ACD159" s="629"/>
      <c r="ACE159" s="629"/>
      <c r="ACF159" s="629"/>
      <c r="ACG159" s="629"/>
      <c r="ACH159" s="629"/>
      <c r="ACI159" s="629"/>
      <c r="ACJ159" s="629"/>
      <c r="ACK159" s="629"/>
      <c r="ACL159" s="629"/>
      <c r="ACM159" s="629"/>
      <c r="ACN159" s="629"/>
      <c r="ACO159" s="629"/>
      <c r="ACP159" s="629"/>
      <c r="ACQ159" s="629"/>
      <c r="ACR159" s="629"/>
      <c r="ACS159" s="629"/>
      <c r="ACT159" s="629"/>
      <c r="ACU159" s="629"/>
      <c r="ACV159" s="629"/>
      <c r="ACW159" s="629"/>
      <c r="ACX159" s="629"/>
      <c r="ACY159" s="629"/>
      <c r="ACZ159" s="629"/>
      <c r="ADA159" s="629"/>
      <c r="ADB159" s="629"/>
      <c r="ADC159" s="629"/>
      <c r="ADD159" s="629"/>
      <c r="ADE159" s="629"/>
      <c r="ADF159" s="629"/>
      <c r="ADG159" s="629"/>
      <c r="ADH159" s="629"/>
      <c r="ADI159" s="629"/>
      <c r="ADJ159" s="629"/>
      <c r="ADK159" s="629"/>
      <c r="ADL159" s="629"/>
      <c r="ADM159" s="629"/>
      <c r="ADN159" s="629"/>
      <c r="ADO159" s="629"/>
      <c r="ADP159" s="629"/>
      <c r="ADQ159" s="629"/>
      <c r="ADR159" s="629"/>
      <c r="ADS159" s="629"/>
      <c r="ADT159" s="629"/>
      <c r="ADU159" s="629"/>
      <c r="ADV159" s="629"/>
      <c r="ADW159" s="629"/>
      <c r="ADX159" s="629"/>
      <c r="ADY159" s="629"/>
      <c r="ADZ159" s="629"/>
      <c r="AEA159" s="629"/>
      <c r="AEB159" s="629"/>
      <c r="AEC159" s="629"/>
      <c r="AED159" s="629"/>
      <c r="AEE159" s="629"/>
      <c r="AEF159" s="629"/>
      <c r="AEG159" s="629"/>
      <c r="AEH159" s="629"/>
      <c r="AEI159" s="629"/>
      <c r="AEJ159" s="629"/>
      <c r="AEK159" s="629"/>
      <c r="AEL159" s="629"/>
      <c r="AEM159" s="629"/>
      <c r="AEN159" s="629"/>
      <c r="AEO159" s="629"/>
      <c r="AEP159" s="629"/>
      <c r="AEQ159" s="629"/>
      <c r="AER159" s="629"/>
      <c r="AES159" s="629"/>
      <c r="AET159" s="629"/>
      <c r="AEU159" s="629"/>
      <c r="AEV159" s="629"/>
      <c r="AEW159" s="629"/>
      <c r="AEX159" s="629"/>
      <c r="AEY159" s="629"/>
      <c r="AEZ159" s="629"/>
      <c r="AFA159" s="629"/>
      <c r="AFB159" s="629"/>
      <c r="AFC159" s="629"/>
      <c r="AFD159" s="629"/>
      <c r="AFE159" s="629"/>
      <c r="AFF159" s="629"/>
      <c r="AFG159" s="629"/>
      <c r="AFH159" s="629"/>
      <c r="AFI159" s="629"/>
      <c r="AFJ159" s="629"/>
      <c r="AFK159" s="629"/>
      <c r="AFL159" s="629"/>
      <c r="AFM159" s="629"/>
      <c r="AFN159" s="629"/>
      <c r="AFO159" s="629"/>
      <c r="AFP159" s="629"/>
      <c r="AFQ159" s="629"/>
      <c r="AFR159" s="629"/>
      <c r="AFS159" s="629"/>
      <c r="AFT159" s="629"/>
      <c r="AFU159" s="629"/>
      <c r="AFV159" s="629"/>
      <c r="AFW159" s="629"/>
      <c r="AFX159" s="629"/>
      <c r="AFY159" s="629"/>
      <c r="AFZ159" s="629"/>
      <c r="AGA159" s="629"/>
      <c r="AGB159" s="629"/>
      <c r="AGC159" s="629"/>
      <c r="AGD159" s="629"/>
      <c r="AGE159" s="629"/>
      <c r="AGF159" s="629"/>
      <c r="AGG159" s="629"/>
      <c r="AGH159" s="629"/>
      <c r="AGI159" s="629"/>
      <c r="AGJ159" s="629"/>
      <c r="AGK159" s="629"/>
      <c r="AGL159" s="629"/>
      <c r="AGM159" s="629"/>
      <c r="AGN159" s="629"/>
      <c r="AGO159" s="629"/>
      <c r="AGP159" s="629"/>
      <c r="AGQ159" s="629"/>
      <c r="AGR159" s="629"/>
      <c r="AGS159" s="629"/>
      <c r="AGT159" s="629"/>
      <c r="AGU159" s="629"/>
      <c r="AGV159" s="629"/>
      <c r="AGW159" s="629"/>
      <c r="AGX159" s="629"/>
      <c r="AGY159" s="629"/>
      <c r="AGZ159" s="629"/>
      <c r="AHA159" s="629"/>
      <c r="AHB159" s="629"/>
      <c r="AHC159" s="629"/>
      <c r="AHD159" s="629"/>
      <c r="AHE159" s="629"/>
      <c r="AHF159" s="629"/>
      <c r="AHG159" s="629"/>
      <c r="AHH159" s="629"/>
      <c r="AHI159" s="629"/>
      <c r="AHJ159" s="629"/>
      <c r="AHK159" s="629"/>
      <c r="AHL159" s="629"/>
      <c r="AHM159" s="629"/>
      <c r="AHN159" s="629"/>
      <c r="AHO159" s="629"/>
      <c r="AHP159" s="629"/>
      <c r="AHQ159" s="629"/>
      <c r="AHR159" s="629"/>
      <c r="AHS159" s="629"/>
      <c r="AHT159" s="629"/>
      <c r="AHU159" s="629"/>
      <c r="AHV159" s="629"/>
      <c r="AHW159" s="629"/>
      <c r="AHX159" s="629"/>
      <c r="AHY159" s="629"/>
      <c r="AHZ159" s="629"/>
      <c r="AIA159" s="629"/>
      <c r="AIB159" s="629"/>
      <c r="AIC159" s="629"/>
      <c r="AID159" s="629"/>
      <c r="AIE159" s="629"/>
      <c r="AIF159" s="629"/>
      <c r="AIG159" s="629"/>
      <c r="AIH159" s="629"/>
      <c r="AII159" s="629"/>
    </row>
    <row r="160" spans="1:919" s="562" customFormat="1" ht="31.75" customHeight="1" x14ac:dyDescent="0.75">
      <c r="A160" s="2022"/>
      <c r="B160" s="2024"/>
      <c r="C160" s="550" t="s">
        <v>313</v>
      </c>
      <c r="D160" s="560" t="s">
        <v>371</v>
      </c>
      <c r="E160" s="560" t="s">
        <v>24</v>
      </c>
      <c r="F160" s="560" t="s">
        <v>16</v>
      </c>
      <c r="G160" s="568">
        <f t="array" ref="G160">INDEX('Salary . staff rates'!$A$6:$C$28,MATCH(1,('Salary . staff rates'!$A$6:$A$28=MNO!E160)*('Salary . staff rates'!$B$6:$B$28=MNO!F160),0),3)</f>
        <v>750</v>
      </c>
      <c r="H160" s="552">
        <f t="shared" si="249"/>
        <v>750</v>
      </c>
      <c r="I160" s="768" t="s">
        <v>0</v>
      </c>
      <c r="J160" s="769" t="s">
        <v>0</v>
      </c>
      <c r="K160" s="558">
        <v>20</v>
      </c>
      <c r="L160" s="755">
        <f>IF('Control panel'!$B$12="Included",IF(K160="N/A","",H160*K160),0)</f>
        <v>15000</v>
      </c>
      <c r="M160" s="770" t="s">
        <v>33</v>
      </c>
      <c r="N160" s="757">
        <f>IF('Control panel'!$B$12="Included",IF(M160="Yes",L160*'Salary . staff rates'!$C$34,0),0)</f>
        <v>2250</v>
      </c>
      <c r="O160" s="771" t="s">
        <v>416</v>
      </c>
      <c r="P160" s="1849">
        <v>1</v>
      </c>
      <c r="Q160" s="1849">
        <v>1</v>
      </c>
      <c r="R160" s="561"/>
      <c r="S160" s="563">
        <v>1</v>
      </c>
      <c r="T160" s="563">
        <f>S160</f>
        <v>1</v>
      </c>
      <c r="U160" s="563">
        <f>S160</f>
        <v>1</v>
      </c>
      <c r="W160" s="555">
        <v>1</v>
      </c>
      <c r="Y160" s="1012">
        <f t="shared" si="250"/>
        <v>15000</v>
      </c>
      <c r="Z160" s="1012">
        <f t="shared" si="251"/>
        <v>2250</v>
      </c>
      <c r="AB160" s="1012">
        <f t="shared" si="252"/>
        <v>15000</v>
      </c>
      <c r="AC160" s="1012">
        <f t="shared" si="253"/>
        <v>2250</v>
      </c>
      <c r="AD160" s="1839"/>
      <c r="AE160" s="1012">
        <f t="shared" si="254"/>
        <v>15000</v>
      </c>
      <c r="AF160" s="1012">
        <f t="shared" si="255"/>
        <v>2250</v>
      </c>
      <c r="AH160" s="1012">
        <f t="shared" si="256"/>
        <v>15000</v>
      </c>
      <c r="AI160" s="1012">
        <f t="shared" si="257"/>
        <v>2250</v>
      </c>
      <c r="AJ160" s="1839"/>
      <c r="AK160" s="498"/>
      <c r="AL160" s="548"/>
      <c r="AN160" s="1012">
        <f t="shared" si="258"/>
        <v>0</v>
      </c>
      <c r="AO160" s="1012">
        <f t="shared" si="259"/>
        <v>0</v>
      </c>
      <c r="AP160" s="564"/>
      <c r="AQ160" s="1012">
        <f t="shared" si="260"/>
        <v>0</v>
      </c>
      <c r="AR160" s="1012">
        <f t="shared" si="261"/>
        <v>0</v>
      </c>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29"/>
      <c r="BW160" s="629"/>
      <c r="BX160" s="629"/>
      <c r="BY160" s="629"/>
      <c r="BZ160" s="629"/>
      <c r="CA160" s="629"/>
      <c r="CB160" s="629"/>
      <c r="CC160" s="629"/>
      <c r="CD160" s="629"/>
      <c r="CE160" s="629"/>
      <c r="CF160" s="629"/>
      <c r="CG160" s="629"/>
      <c r="CH160" s="629"/>
      <c r="CI160" s="629"/>
      <c r="CJ160" s="629"/>
      <c r="CK160" s="629"/>
      <c r="CL160" s="629"/>
      <c r="CM160" s="629"/>
      <c r="CN160" s="629"/>
      <c r="CO160" s="629"/>
      <c r="CP160" s="629"/>
      <c r="CQ160" s="629"/>
      <c r="CR160" s="629"/>
      <c r="CS160" s="629"/>
      <c r="CT160" s="629"/>
      <c r="CU160" s="629"/>
      <c r="CV160" s="629"/>
      <c r="CW160" s="629"/>
      <c r="CX160" s="629"/>
      <c r="CY160" s="629"/>
      <c r="CZ160" s="629"/>
      <c r="DA160" s="629"/>
      <c r="DB160" s="629"/>
      <c r="DC160" s="629"/>
      <c r="DD160" s="629"/>
      <c r="DE160" s="629"/>
      <c r="DF160" s="629"/>
      <c r="DG160" s="629"/>
      <c r="DH160" s="629"/>
      <c r="DI160" s="629"/>
      <c r="DJ160" s="629"/>
      <c r="DK160" s="629"/>
      <c r="DL160" s="629"/>
      <c r="DM160" s="629"/>
      <c r="DN160" s="629"/>
      <c r="DO160" s="629"/>
      <c r="DP160" s="629"/>
      <c r="DQ160" s="629"/>
      <c r="DR160" s="629"/>
      <c r="DS160" s="629"/>
      <c r="DT160" s="629"/>
      <c r="DU160" s="629"/>
      <c r="DV160" s="629"/>
      <c r="DW160" s="629"/>
      <c r="DX160" s="629"/>
      <c r="DY160" s="629"/>
      <c r="DZ160" s="629"/>
      <c r="EA160" s="629"/>
      <c r="EB160" s="629"/>
      <c r="EC160" s="629"/>
      <c r="ED160" s="629"/>
      <c r="EE160" s="629"/>
      <c r="EF160" s="629"/>
      <c r="EG160" s="629"/>
      <c r="EH160" s="629"/>
      <c r="EI160" s="629"/>
      <c r="EJ160" s="629"/>
      <c r="EK160" s="629"/>
      <c r="EL160" s="629"/>
      <c r="EM160" s="629"/>
      <c r="EN160" s="629"/>
      <c r="EO160" s="629"/>
      <c r="EP160" s="629"/>
      <c r="EQ160" s="629"/>
      <c r="ER160" s="629"/>
      <c r="ES160" s="629"/>
      <c r="ET160" s="629"/>
      <c r="EU160" s="629"/>
      <c r="EV160" s="629"/>
      <c r="EW160" s="629"/>
      <c r="EX160" s="629"/>
      <c r="EY160" s="629"/>
      <c r="EZ160" s="629"/>
      <c r="FA160" s="629"/>
      <c r="FB160" s="629"/>
      <c r="FC160" s="629"/>
      <c r="FD160" s="629"/>
      <c r="FE160" s="629"/>
      <c r="FF160" s="629"/>
      <c r="FG160" s="629"/>
      <c r="FH160" s="629"/>
      <c r="FI160" s="629"/>
      <c r="FJ160" s="629"/>
      <c r="FK160" s="629"/>
      <c r="FL160" s="629"/>
      <c r="FM160" s="629"/>
      <c r="FN160" s="629"/>
      <c r="FO160" s="629"/>
      <c r="FP160" s="629"/>
      <c r="FQ160" s="629"/>
      <c r="FR160" s="629"/>
      <c r="FS160" s="629"/>
      <c r="FT160" s="629"/>
      <c r="FU160" s="629"/>
      <c r="FV160" s="629"/>
      <c r="FW160" s="629"/>
      <c r="FX160" s="629"/>
      <c r="FY160" s="629"/>
      <c r="FZ160" s="629"/>
      <c r="GA160" s="629"/>
      <c r="GB160" s="629"/>
      <c r="GC160" s="629"/>
      <c r="GD160" s="629"/>
      <c r="GE160" s="629"/>
      <c r="GF160" s="629"/>
      <c r="GG160" s="629"/>
      <c r="GH160" s="629"/>
      <c r="GI160" s="629"/>
      <c r="GJ160" s="629"/>
      <c r="GK160" s="629"/>
      <c r="GL160" s="629"/>
      <c r="GM160" s="629"/>
      <c r="GN160" s="629"/>
      <c r="GO160" s="629"/>
      <c r="GP160" s="629"/>
      <c r="GQ160" s="629"/>
      <c r="GR160" s="629"/>
      <c r="GS160" s="629"/>
      <c r="GT160" s="629"/>
      <c r="GU160" s="629"/>
      <c r="GV160" s="629"/>
      <c r="GW160" s="629"/>
      <c r="GX160" s="629"/>
      <c r="GY160" s="629"/>
      <c r="GZ160" s="629"/>
      <c r="HA160" s="629"/>
      <c r="HB160" s="629"/>
      <c r="HC160" s="629"/>
      <c r="HD160" s="629"/>
      <c r="HE160" s="629"/>
      <c r="HF160" s="629"/>
      <c r="HG160" s="629"/>
      <c r="HH160" s="629"/>
      <c r="HI160" s="629"/>
      <c r="HJ160" s="629"/>
      <c r="HK160" s="629"/>
      <c r="HL160" s="629"/>
      <c r="HM160" s="629"/>
      <c r="HN160" s="629"/>
      <c r="HO160" s="629"/>
      <c r="HP160" s="629"/>
      <c r="HQ160" s="629"/>
      <c r="HR160" s="629"/>
      <c r="HS160" s="629"/>
      <c r="HT160" s="629"/>
      <c r="HU160" s="629"/>
      <c r="HV160" s="629"/>
      <c r="HW160" s="629"/>
      <c r="HX160" s="629"/>
      <c r="HY160" s="629"/>
      <c r="HZ160" s="629"/>
      <c r="IA160" s="629"/>
      <c r="IB160" s="629"/>
      <c r="IC160" s="629"/>
      <c r="ID160" s="629"/>
      <c r="IE160" s="629"/>
      <c r="IF160" s="629"/>
      <c r="IG160" s="629"/>
      <c r="IH160" s="629"/>
      <c r="II160" s="629"/>
      <c r="IJ160" s="629"/>
      <c r="IK160" s="629"/>
      <c r="IL160" s="629"/>
      <c r="IM160" s="629"/>
      <c r="IN160" s="629"/>
      <c r="IO160" s="629"/>
      <c r="IP160" s="629"/>
      <c r="IQ160" s="629"/>
      <c r="IR160" s="629"/>
      <c r="IS160" s="629"/>
      <c r="IT160" s="629"/>
      <c r="IU160" s="629"/>
      <c r="IV160" s="629"/>
      <c r="IW160" s="629"/>
      <c r="IX160" s="629"/>
      <c r="IY160" s="629"/>
      <c r="IZ160" s="629"/>
      <c r="JA160" s="629"/>
      <c r="JB160" s="629"/>
      <c r="JC160" s="629"/>
      <c r="JD160" s="629"/>
      <c r="JE160" s="629"/>
      <c r="JF160" s="629"/>
      <c r="JG160" s="629"/>
      <c r="JH160" s="629"/>
      <c r="JI160" s="629"/>
      <c r="JJ160" s="629"/>
      <c r="JK160" s="629"/>
      <c r="JL160" s="629"/>
      <c r="JM160" s="629"/>
      <c r="JN160" s="629"/>
      <c r="JO160" s="629"/>
      <c r="JP160" s="629"/>
      <c r="JQ160" s="629"/>
      <c r="JR160" s="629"/>
      <c r="JS160" s="629"/>
      <c r="JT160" s="629"/>
      <c r="JU160" s="629"/>
      <c r="JV160" s="629"/>
      <c r="JW160" s="629"/>
      <c r="JX160" s="629"/>
      <c r="JY160" s="629"/>
      <c r="JZ160" s="629"/>
      <c r="KA160" s="629"/>
      <c r="KB160" s="629"/>
      <c r="KC160" s="629"/>
      <c r="KD160" s="629"/>
      <c r="KE160" s="629"/>
      <c r="KF160" s="629"/>
      <c r="KG160" s="629"/>
      <c r="KH160" s="629"/>
      <c r="KI160" s="629"/>
      <c r="KJ160" s="629"/>
      <c r="KK160" s="629"/>
      <c r="KL160" s="629"/>
      <c r="KM160" s="629"/>
      <c r="KN160" s="629"/>
      <c r="KO160" s="629"/>
      <c r="KP160" s="629"/>
      <c r="KQ160" s="629"/>
      <c r="KR160" s="629"/>
      <c r="KS160" s="629"/>
      <c r="KT160" s="629"/>
      <c r="KU160" s="629"/>
      <c r="KV160" s="629"/>
      <c r="KW160" s="629"/>
      <c r="KX160" s="629"/>
      <c r="KY160" s="629"/>
      <c r="KZ160" s="629"/>
      <c r="LA160" s="629"/>
      <c r="LB160" s="629"/>
      <c r="LC160" s="629"/>
      <c r="LD160" s="629"/>
      <c r="LE160" s="629"/>
      <c r="LF160" s="629"/>
      <c r="LG160" s="629"/>
      <c r="LH160" s="629"/>
      <c r="LI160" s="629"/>
      <c r="LJ160" s="629"/>
      <c r="LK160" s="629"/>
      <c r="LL160" s="629"/>
      <c r="LM160" s="629"/>
      <c r="LN160" s="629"/>
      <c r="LO160" s="629"/>
      <c r="LP160" s="629"/>
      <c r="LQ160" s="629"/>
      <c r="LR160" s="629"/>
      <c r="LS160" s="629"/>
      <c r="LT160" s="629"/>
      <c r="LU160" s="629"/>
      <c r="LV160" s="629"/>
      <c r="LW160" s="629"/>
      <c r="LX160" s="629"/>
      <c r="LY160" s="629"/>
      <c r="LZ160" s="629"/>
      <c r="MA160" s="629"/>
      <c r="MB160" s="629"/>
      <c r="MC160" s="629"/>
      <c r="MD160" s="629"/>
      <c r="ME160" s="629"/>
      <c r="MF160" s="629"/>
      <c r="MG160" s="629"/>
      <c r="MH160" s="629"/>
      <c r="MI160" s="629"/>
      <c r="MJ160" s="629"/>
      <c r="MK160" s="629"/>
      <c r="ML160" s="629"/>
      <c r="MM160" s="629"/>
      <c r="MN160" s="629"/>
      <c r="MO160" s="629"/>
      <c r="MP160" s="629"/>
      <c r="MQ160" s="629"/>
      <c r="MR160" s="629"/>
      <c r="MS160" s="629"/>
      <c r="MT160" s="629"/>
      <c r="MU160" s="629"/>
      <c r="MV160" s="629"/>
      <c r="MW160" s="629"/>
      <c r="MX160" s="629"/>
      <c r="MY160" s="629"/>
      <c r="MZ160" s="629"/>
      <c r="NA160" s="629"/>
      <c r="NB160" s="629"/>
      <c r="NC160" s="629"/>
      <c r="ND160" s="629"/>
      <c r="NE160" s="629"/>
      <c r="NF160" s="629"/>
      <c r="NG160" s="629"/>
      <c r="NH160" s="629"/>
      <c r="NI160" s="629"/>
      <c r="NJ160" s="629"/>
      <c r="NK160" s="629"/>
      <c r="NL160" s="629"/>
      <c r="NM160" s="629"/>
      <c r="NN160" s="629"/>
      <c r="NO160" s="629"/>
      <c r="NP160" s="629"/>
      <c r="NQ160" s="629"/>
      <c r="NR160" s="629"/>
      <c r="NS160" s="629"/>
      <c r="NT160" s="629"/>
      <c r="NU160" s="629"/>
      <c r="NV160" s="629"/>
      <c r="NW160" s="629"/>
      <c r="NX160" s="629"/>
      <c r="NY160" s="629"/>
      <c r="NZ160" s="629"/>
      <c r="OA160" s="629"/>
      <c r="OB160" s="629"/>
      <c r="OC160" s="629"/>
      <c r="OD160" s="629"/>
      <c r="OE160" s="629"/>
      <c r="OF160" s="629"/>
      <c r="OG160" s="629"/>
      <c r="OH160" s="629"/>
      <c r="OI160" s="629"/>
      <c r="OJ160" s="629"/>
      <c r="OK160" s="629"/>
      <c r="OL160" s="629"/>
      <c r="OM160" s="629"/>
      <c r="ON160" s="629"/>
      <c r="OO160" s="629"/>
      <c r="OP160" s="629"/>
      <c r="OQ160" s="629"/>
      <c r="OR160" s="629"/>
      <c r="OS160" s="629"/>
      <c r="OT160" s="629"/>
      <c r="OU160" s="629"/>
      <c r="OV160" s="629"/>
      <c r="OW160" s="629"/>
      <c r="OX160" s="629"/>
      <c r="OY160" s="629"/>
      <c r="OZ160" s="629"/>
      <c r="PA160" s="629"/>
      <c r="PB160" s="629"/>
      <c r="PC160" s="629"/>
      <c r="PD160" s="629"/>
      <c r="PE160" s="629"/>
      <c r="PF160" s="629"/>
      <c r="PG160" s="629"/>
      <c r="PH160" s="629"/>
      <c r="PI160" s="629"/>
      <c r="PJ160" s="629"/>
      <c r="PK160" s="629"/>
      <c r="PL160" s="629"/>
      <c r="PM160" s="629"/>
      <c r="PN160" s="629"/>
      <c r="PO160" s="629"/>
      <c r="PP160" s="629"/>
      <c r="PQ160" s="629"/>
      <c r="PR160" s="629"/>
      <c r="PS160" s="629"/>
      <c r="PT160" s="629"/>
      <c r="PU160" s="629"/>
      <c r="PV160" s="629"/>
      <c r="PW160" s="629"/>
      <c r="PX160" s="629"/>
      <c r="PY160" s="629"/>
      <c r="PZ160" s="629"/>
      <c r="QA160" s="629"/>
      <c r="QB160" s="629"/>
      <c r="QC160" s="629"/>
      <c r="QD160" s="629"/>
      <c r="QE160" s="629"/>
      <c r="QF160" s="629"/>
      <c r="QG160" s="629"/>
      <c r="QH160" s="629"/>
      <c r="QI160" s="629"/>
      <c r="QJ160" s="629"/>
      <c r="QK160" s="629"/>
      <c r="QL160" s="629"/>
      <c r="QM160" s="629"/>
      <c r="QN160" s="629"/>
      <c r="QO160" s="629"/>
      <c r="QP160" s="629"/>
      <c r="QQ160" s="629"/>
      <c r="QR160" s="629"/>
      <c r="QS160" s="629"/>
      <c r="QT160" s="629"/>
      <c r="QU160" s="629"/>
      <c r="QV160" s="629"/>
      <c r="QW160" s="629"/>
      <c r="QX160" s="629"/>
      <c r="QY160" s="629"/>
      <c r="QZ160" s="629"/>
      <c r="RA160" s="629"/>
      <c r="RB160" s="629"/>
      <c r="RC160" s="629"/>
      <c r="RD160" s="629"/>
      <c r="RE160" s="629"/>
      <c r="RF160" s="629"/>
      <c r="RG160" s="629"/>
      <c r="RH160" s="629"/>
      <c r="RI160" s="629"/>
      <c r="RJ160" s="629"/>
      <c r="RK160" s="629"/>
      <c r="RL160" s="629"/>
      <c r="RM160" s="629"/>
      <c r="RN160" s="629"/>
      <c r="RO160" s="629"/>
      <c r="RP160" s="629"/>
      <c r="RQ160" s="629"/>
      <c r="RR160" s="629"/>
      <c r="RS160" s="629"/>
      <c r="RT160" s="629"/>
      <c r="RU160" s="629"/>
      <c r="RV160" s="629"/>
      <c r="RW160" s="629"/>
      <c r="RX160" s="629"/>
      <c r="RY160" s="629"/>
      <c r="RZ160" s="629"/>
      <c r="SA160" s="629"/>
      <c r="SB160" s="629"/>
      <c r="SC160" s="629"/>
      <c r="SD160" s="629"/>
      <c r="SE160" s="629"/>
      <c r="SF160" s="629"/>
      <c r="SG160" s="629"/>
      <c r="SH160" s="629"/>
      <c r="SI160" s="629"/>
      <c r="SJ160" s="629"/>
      <c r="SK160" s="629"/>
      <c r="SL160" s="629"/>
      <c r="SM160" s="629"/>
      <c r="SN160" s="629"/>
      <c r="SO160" s="629"/>
      <c r="SP160" s="629"/>
      <c r="SQ160" s="629"/>
      <c r="SR160" s="629"/>
      <c r="SS160" s="629"/>
      <c r="ST160" s="629"/>
      <c r="SU160" s="629"/>
      <c r="SV160" s="629"/>
      <c r="SW160" s="629"/>
      <c r="SX160" s="629"/>
      <c r="SY160" s="629"/>
      <c r="SZ160" s="629"/>
      <c r="TA160" s="629"/>
      <c r="TB160" s="629"/>
      <c r="TC160" s="629"/>
      <c r="TD160" s="629"/>
      <c r="TE160" s="629"/>
      <c r="TF160" s="629"/>
      <c r="TG160" s="629"/>
      <c r="TH160" s="629"/>
      <c r="TI160" s="629"/>
      <c r="TJ160" s="629"/>
      <c r="TK160" s="629"/>
      <c r="TL160" s="629"/>
      <c r="TM160" s="629"/>
      <c r="TN160" s="629"/>
      <c r="TO160" s="629"/>
      <c r="TP160" s="629"/>
      <c r="TQ160" s="629"/>
      <c r="TR160" s="629"/>
      <c r="TS160" s="629"/>
      <c r="TT160" s="629"/>
      <c r="TU160" s="629"/>
      <c r="TV160" s="629"/>
      <c r="TW160" s="629"/>
      <c r="TX160" s="629"/>
      <c r="TY160" s="629"/>
      <c r="TZ160" s="629"/>
      <c r="UA160" s="629"/>
      <c r="UB160" s="629"/>
      <c r="UC160" s="629"/>
      <c r="UD160" s="629"/>
      <c r="UE160" s="629"/>
      <c r="UF160" s="629"/>
      <c r="UG160" s="629"/>
      <c r="UH160" s="629"/>
      <c r="UI160" s="629"/>
      <c r="UJ160" s="629"/>
      <c r="UK160" s="629"/>
      <c r="UL160" s="629"/>
      <c r="UM160" s="629"/>
      <c r="UN160" s="629"/>
      <c r="UO160" s="629"/>
      <c r="UP160" s="629"/>
      <c r="UQ160" s="629"/>
      <c r="UR160" s="629"/>
      <c r="US160" s="629"/>
      <c r="UT160" s="629"/>
      <c r="UU160" s="629"/>
      <c r="UV160" s="629"/>
      <c r="UW160" s="629"/>
      <c r="UX160" s="629"/>
      <c r="UY160" s="629"/>
      <c r="UZ160" s="629"/>
      <c r="VA160" s="629"/>
      <c r="VB160" s="629"/>
      <c r="VC160" s="629"/>
      <c r="VD160" s="629"/>
      <c r="VE160" s="629"/>
      <c r="VF160" s="629"/>
      <c r="VG160" s="629"/>
      <c r="VH160" s="629"/>
      <c r="VI160" s="629"/>
      <c r="VJ160" s="629"/>
      <c r="VK160" s="629"/>
      <c r="VL160" s="629"/>
      <c r="VM160" s="629"/>
      <c r="VN160" s="629"/>
      <c r="VO160" s="629"/>
      <c r="VP160" s="629"/>
      <c r="VQ160" s="629"/>
      <c r="VR160" s="629"/>
      <c r="VS160" s="629"/>
      <c r="VT160" s="629"/>
      <c r="VU160" s="629"/>
      <c r="VV160" s="629"/>
      <c r="VW160" s="629"/>
      <c r="VX160" s="629"/>
      <c r="VY160" s="629"/>
      <c r="VZ160" s="629"/>
      <c r="WA160" s="629"/>
      <c r="WB160" s="629"/>
      <c r="WC160" s="629"/>
      <c r="WD160" s="629"/>
      <c r="WE160" s="629"/>
      <c r="WF160" s="629"/>
      <c r="WG160" s="629"/>
      <c r="WH160" s="629"/>
      <c r="WI160" s="629"/>
      <c r="WJ160" s="629"/>
      <c r="WK160" s="629"/>
      <c r="WL160" s="629"/>
      <c r="WM160" s="629"/>
      <c r="WN160" s="629"/>
      <c r="WO160" s="629"/>
      <c r="WP160" s="629"/>
      <c r="WQ160" s="629"/>
      <c r="WR160" s="629"/>
      <c r="WS160" s="629"/>
      <c r="WT160" s="629"/>
      <c r="WU160" s="629"/>
      <c r="WV160" s="629"/>
      <c r="WW160" s="629"/>
      <c r="WX160" s="629"/>
      <c r="WY160" s="629"/>
      <c r="WZ160" s="629"/>
      <c r="XA160" s="629"/>
      <c r="XB160" s="629"/>
      <c r="XC160" s="629"/>
      <c r="XD160" s="629"/>
      <c r="XE160" s="629"/>
      <c r="XF160" s="629"/>
      <c r="XG160" s="629"/>
      <c r="XH160" s="629"/>
      <c r="XI160" s="629"/>
      <c r="XJ160" s="629"/>
      <c r="XK160" s="629"/>
      <c r="XL160" s="629"/>
      <c r="XM160" s="629"/>
      <c r="XN160" s="629"/>
      <c r="XO160" s="629"/>
      <c r="XP160" s="629"/>
      <c r="XQ160" s="629"/>
      <c r="XR160" s="629"/>
      <c r="XS160" s="629"/>
      <c r="XT160" s="629"/>
      <c r="XU160" s="629"/>
      <c r="XV160" s="629"/>
      <c r="XW160" s="629"/>
      <c r="XX160" s="629"/>
      <c r="XY160" s="629"/>
      <c r="XZ160" s="629"/>
      <c r="YA160" s="629"/>
      <c r="YB160" s="629"/>
      <c r="YC160" s="629"/>
      <c r="YD160" s="629"/>
      <c r="YE160" s="629"/>
      <c r="YF160" s="629"/>
      <c r="YG160" s="629"/>
      <c r="YH160" s="629"/>
      <c r="YI160" s="629"/>
      <c r="YJ160" s="629"/>
      <c r="YK160" s="629"/>
      <c r="YL160" s="629"/>
      <c r="YM160" s="629"/>
      <c r="YN160" s="629"/>
      <c r="YO160" s="629"/>
      <c r="YP160" s="629"/>
      <c r="YQ160" s="629"/>
      <c r="YR160" s="629"/>
      <c r="YS160" s="629"/>
      <c r="YT160" s="629"/>
      <c r="YU160" s="629"/>
      <c r="YV160" s="629"/>
      <c r="YW160" s="629"/>
      <c r="YX160" s="629"/>
      <c r="YY160" s="629"/>
      <c r="YZ160" s="629"/>
      <c r="ZA160" s="629"/>
      <c r="ZB160" s="629"/>
      <c r="ZC160" s="629"/>
      <c r="ZD160" s="629"/>
      <c r="ZE160" s="629"/>
      <c r="ZF160" s="629"/>
      <c r="ZG160" s="629"/>
      <c r="ZH160" s="629"/>
      <c r="ZI160" s="629"/>
      <c r="ZJ160" s="629"/>
      <c r="ZK160" s="629"/>
      <c r="ZL160" s="629"/>
      <c r="ZM160" s="629"/>
      <c r="ZN160" s="629"/>
      <c r="ZO160" s="629"/>
      <c r="ZP160" s="629"/>
      <c r="ZQ160" s="629"/>
      <c r="ZR160" s="629"/>
      <c r="ZS160" s="629"/>
      <c r="ZT160" s="629"/>
      <c r="ZU160" s="629"/>
      <c r="ZV160" s="629"/>
      <c r="ZW160" s="629"/>
      <c r="ZX160" s="629"/>
      <c r="ZY160" s="629"/>
      <c r="ZZ160" s="629"/>
      <c r="AAA160" s="629"/>
      <c r="AAB160" s="629"/>
      <c r="AAC160" s="629"/>
      <c r="AAD160" s="629"/>
      <c r="AAE160" s="629"/>
      <c r="AAF160" s="629"/>
      <c r="AAG160" s="629"/>
      <c r="AAH160" s="629"/>
      <c r="AAI160" s="629"/>
      <c r="AAJ160" s="629"/>
      <c r="AAK160" s="629"/>
      <c r="AAL160" s="629"/>
      <c r="AAM160" s="629"/>
      <c r="AAN160" s="629"/>
      <c r="AAO160" s="629"/>
      <c r="AAP160" s="629"/>
      <c r="AAQ160" s="629"/>
      <c r="AAR160" s="629"/>
      <c r="AAS160" s="629"/>
      <c r="AAT160" s="629"/>
      <c r="AAU160" s="629"/>
      <c r="AAV160" s="629"/>
      <c r="AAW160" s="629"/>
      <c r="AAX160" s="629"/>
      <c r="AAY160" s="629"/>
      <c r="AAZ160" s="629"/>
      <c r="ABA160" s="629"/>
      <c r="ABB160" s="629"/>
      <c r="ABC160" s="629"/>
      <c r="ABD160" s="629"/>
      <c r="ABE160" s="629"/>
      <c r="ABF160" s="629"/>
      <c r="ABG160" s="629"/>
      <c r="ABH160" s="629"/>
      <c r="ABI160" s="629"/>
      <c r="ABJ160" s="629"/>
      <c r="ABK160" s="629"/>
      <c r="ABL160" s="629"/>
      <c r="ABM160" s="629"/>
      <c r="ABN160" s="629"/>
      <c r="ABO160" s="629"/>
      <c r="ABP160" s="629"/>
      <c r="ABQ160" s="629"/>
      <c r="ABR160" s="629"/>
      <c r="ABS160" s="629"/>
      <c r="ABT160" s="629"/>
      <c r="ABU160" s="629"/>
      <c r="ABV160" s="629"/>
      <c r="ABW160" s="629"/>
      <c r="ABX160" s="629"/>
      <c r="ABY160" s="629"/>
      <c r="ABZ160" s="629"/>
      <c r="ACA160" s="629"/>
      <c r="ACB160" s="629"/>
      <c r="ACC160" s="629"/>
      <c r="ACD160" s="629"/>
      <c r="ACE160" s="629"/>
      <c r="ACF160" s="629"/>
      <c r="ACG160" s="629"/>
      <c r="ACH160" s="629"/>
      <c r="ACI160" s="629"/>
      <c r="ACJ160" s="629"/>
      <c r="ACK160" s="629"/>
      <c r="ACL160" s="629"/>
      <c r="ACM160" s="629"/>
      <c r="ACN160" s="629"/>
      <c r="ACO160" s="629"/>
      <c r="ACP160" s="629"/>
      <c r="ACQ160" s="629"/>
      <c r="ACR160" s="629"/>
      <c r="ACS160" s="629"/>
      <c r="ACT160" s="629"/>
      <c r="ACU160" s="629"/>
      <c r="ACV160" s="629"/>
      <c r="ACW160" s="629"/>
      <c r="ACX160" s="629"/>
      <c r="ACY160" s="629"/>
      <c r="ACZ160" s="629"/>
      <c r="ADA160" s="629"/>
      <c r="ADB160" s="629"/>
      <c r="ADC160" s="629"/>
      <c r="ADD160" s="629"/>
      <c r="ADE160" s="629"/>
      <c r="ADF160" s="629"/>
      <c r="ADG160" s="629"/>
      <c r="ADH160" s="629"/>
      <c r="ADI160" s="629"/>
      <c r="ADJ160" s="629"/>
      <c r="ADK160" s="629"/>
      <c r="ADL160" s="629"/>
      <c r="ADM160" s="629"/>
      <c r="ADN160" s="629"/>
      <c r="ADO160" s="629"/>
      <c r="ADP160" s="629"/>
      <c r="ADQ160" s="629"/>
      <c r="ADR160" s="629"/>
      <c r="ADS160" s="629"/>
      <c r="ADT160" s="629"/>
      <c r="ADU160" s="629"/>
      <c r="ADV160" s="629"/>
      <c r="ADW160" s="629"/>
      <c r="ADX160" s="629"/>
      <c r="ADY160" s="629"/>
      <c r="ADZ160" s="629"/>
      <c r="AEA160" s="629"/>
      <c r="AEB160" s="629"/>
      <c r="AEC160" s="629"/>
      <c r="AED160" s="629"/>
      <c r="AEE160" s="629"/>
      <c r="AEF160" s="629"/>
      <c r="AEG160" s="629"/>
      <c r="AEH160" s="629"/>
      <c r="AEI160" s="629"/>
      <c r="AEJ160" s="629"/>
      <c r="AEK160" s="629"/>
      <c r="AEL160" s="629"/>
      <c r="AEM160" s="629"/>
      <c r="AEN160" s="629"/>
      <c r="AEO160" s="629"/>
      <c r="AEP160" s="629"/>
      <c r="AEQ160" s="629"/>
      <c r="AER160" s="629"/>
      <c r="AES160" s="629"/>
      <c r="AET160" s="629"/>
      <c r="AEU160" s="629"/>
      <c r="AEV160" s="629"/>
      <c r="AEW160" s="629"/>
      <c r="AEX160" s="629"/>
      <c r="AEY160" s="629"/>
      <c r="AEZ160" s="629"/>
      <c r="AFA160" s="629"/>
      <c r="AFB160" s="629"/>
      <c r="AFC160" s="629"/>
      <c r="AFD160" s="629"/>
      <c r="AFE160" s="629"/>
      <c r="AFF160" s="629"/>
      <c r="AFG160" s="629"/>
      <c r="AFH160" s="629"/>
      <c r="AFI160" s="629"/>
      <c r="AFJ160" s="629"/>
      <c r="AFK160" s="629"/>
      <c r="AFL160" s="629"/>
      <c r="AFM160" s="629"/>
      <c r="AFN160" s="629"/>
      <c r="AFO160" s="629"/>
      <c r="AFP160" s="629"/>
      <c r="AFQ160" s="629"/>
      <c r="AFR160" s="629"/>
      <c r="AFS160" s="629"/>
      <c r="AFT160" s="629"/>
      <c r="AFU160" s="629"/>
      <c r="AFV160" s="629"/>
      <c r="AFW160" s="629"/>
      <c r="AFX160" s="629"/>
      <c r="AFY160" s="629"/>
      <c r="AFZ160" s="629"/>
      <c r="AGA160" s="629"/>
      <c r="AGB160" s="629"/>
      <c r="AGC160" s="629"/>
      <c r="AGD160" s="629"/>
      <c r="AGE160" s="629"/>
      <c r="AGF160" s="629"/>
      <c r="AGG160" s="629"/>
      <c r="AGH160" s="629"/>
      <c r="AGI160" s="629"/>
      <c r="AGJ160" s="629"/>
      <c r="AGK160" s="629"/>
      <c r="AGL160" s="629"/>
      <c r="AGM160" s="629"/>
      <c r="AGN160" s="629"/>
      <c r="AGO160" s="629"/>
      <c r="AGP160" s="629"/>
      <c r="AGQ160" s="629"/>
      <c r="AGR160" s="629"/>
      <c r="AGS160" s="629"/>
      <c r="AGT160" s="629"/>
      <c r="AGU160" s="629"/>
      <c r="AGV160" s="629"/>
      <c r="AGW160" s="629"/>
      <c r="AGX160" s="629"/>
      <c r="AGY160" s="629"/>
      <c r="AGZ160" s="629"/>
      <c r="AHA160" s="629"/>
      <c r="AHB160" s="629"/>
      <c r="AHC160" s="629"/>
      <c r="AHD160" s="629"/>
      <c r="AHE160" s="629"/>
      <c r="AHF160" s="629"/>
      <c r="AHG160" s="629"/>
      <c r="AHH160" s="629"/>
      <c r="AHI160" s="629"/>
      <c r="AHJ160" s="629"/>
      <c r="AHK160" s="629"/>
      <c r="AHL160" s="629"/>
      <c r="AHM160" s="629"/>
      <c r="AHN160" s="629"/>
      <c r="AHO160" s="629"/>
      <c r="AHP160" s="629"/>
      <c r="AHQ160" s="629"/>
      <c r="AHR160" s="629"/>
      <c r="AHS160" s="629"/>
      <c r="AHT160" s="629"/>
      <c r="AHU160" s="629"/>
      <c r="AHV160" s="629"/>
      <c r="AHW160" s="629"/>
      <c r="AHX160" s="629"/>
      <c r="AHY160" s="629"/>
      <c r="AHZ160" s="629"/>
      <c r="AIA160" s="629"/>
      <c r="AIB160" s="629"/>
      <c r="AIC160" s="629"/>
      <c r="AID160" s="629"/>
      <c r="AIE160" s="629"/>
      <c r="AIF160" s="629"/>
      <c r="AIG160" s="629"/>
      <c r="AIH160" s="629"/>
      <c r="AII160" s="629"/>
    </row>
    <row r="161" spans="1:919" s="498" customFormat="1" ht="31.75" customHeight="1" x14ac:dyDescent="0.75">
      <c r="A161" s="2022"/>
      <c r="B161" s="2024"/>
      <c r="C161" s="534">
        <f>C159+0.1</f>
        <v>19.700000000000003</v>
      </c>
      <c r="D161" s="772" t="s">
        <v>105</v>
      </c>
      <c r="E161" s="600" t="s">
        <v>23</v>
      </c>
      <c r="F161" s="600" t="s">
        <v>6</v>
      </c>
      <c r="G161" s="538">
        <f t="array" ref="G161">INDEX('Salary . staff rates'!$A$6:$C$28,MATCH(1,('Salary . staff rates'!$A$6:$A$28=MNO!E161)*('Salary . staff rates'!$B$6:$B$28=MNO!F161),0),3)</f>
        <v>65000</v>
      </c>
      <c r="H161" s="537">
        <f t="shared" si="249"/>
        <v>456.14035087719299</v>
      </c>
      <c r="I161" s="601" t="s">
        <v>0</v>
      </c>
      <c r="J161" s="602" t="s">
        <v>0</v>
      </c>
      <c r="K161" s="774">
        <v>45</v>
      </c>
      <c r="L161" s="603">
        <f>IF('Control panel'!$B$12="Included",IF(K161="N/A","",H161*K161),0)</f>
        <v>20526.315789473683</v>
      </c>
      <c r="M161" s="648" t="s">
        <v>31</v>
      </c>
      <c r="N161" s="604">
        <f>IF('Control panel'!$B$12="Included",IF(M161="Yes",L161*'Salary . staff rates'!$C$34,0),0)</f>
        <v>0</v>
      </c>
      <c r="O161" s="607" t="s">
        <v>416</v>
      </c>
      <c r="P161" s="1848">
        <v>1</v>
      </c>
      <c r="Q161" s="1848">
        <v>1</v>
      </c>
      <c r="R161" s="545"/>
      <c r="S161" s="546">
        <v>1</v>
      </c>
      <c r="T161" s="546">
        <f t="shared" si="262"/>
        <v>1</v>
      </c>
      <c r="U161" s="546">
        <f t="shared" si="263"/>
        <v>1</v>
      </c>
      <c r="W161" s="544"/>
      <c r="Y161" s="1011">
        <f t="shared" si="250"/>
        <v>20526.315789473683</v>
      </c>
      <c r="Z161" s="1011">
        <f t="shared" si="251"/>
        <v>0</v>
      </c>
      <c r="AB161" s="1011">
        <f t="shared" si="252"/>
        <v>20526.315789473683</v>
      </c>
      <c r="AC161" s="1011">
        <f t="shared" si="253"/>
        <v>0</v>
      </c>
      <c r="AD161" s="714"/>
      <c r="AE161" s="1011">
        <f t="shared" si="254"/>
        <v>20526.315789473683</v>
      </c>
      <c r="AF161" s="1011">
        <f t="shared" si="255"/>
        <v>0</v>
      </c>
      <c r="AH161" s="1011">
        <f t="shared" si="256"/>
        <v>20526.315789473683</v>
      </c>
      <c r="AI161" s="1011">
        <f t="shared" si="257"/>
        <v>0</v>
      </c>
      <c r="AJ161" s="714"/>
      <c r="AL161" s="548"/>
      <c r="AN161" s="1011">
        <f t="shared" si="258"/>
        <v>20526.315789473683</v>
      </c>
      <c r="AO161" s="1011">
        <f t="shared" si="259"/>
        <v>0</v>
      </c>
      <c r="AP161" s="547"/>
      <c r="AQ161" s="1011">
        <f t="shared" si="260"/>
        <v>20526.315789473683</v>
      </c>
      <c r="AR161" s="1011">
        <f t="shared" si="261"/>
        <v>0</v>
      </c>
      <c r="AS161" s="629"/>
      <c r="AT161" s="629"/>
      <c r="AU161" s="629"/>
      <c r="AV161" s="629"/>
      <c r="AW161" s="629"/>
      <c r="AX161" s="629"/>
      <c r="AY161" s="629"/>
      <c r="AZ161" s="629"/>
      <c r="BA161" s="629"/>
      <c r="BB161" s="629"/>
      <c r="BC161" s="629"/>
      <c r="BD161" s="629"/>
      <c r="BE161" s="629"/>
      <c r="BF161" s="629"/>
      <c r="BG161" s="629"/>
      <c r="BH161" s="629"/>
      <c r="BI161" s="629"/>
      <c r="BJ161" s="629"/>
      <c r="BK161" s="629"/>
      <c r="BL161" s="629"/>
      <c r="BM161" s="629"/>
      <c r="BN161" s="629"/>
      <c r="BO161" s="629"/>
      <c r="BP161" s="629"/>
      <c r="BQ161" s="629"/>
      <c r="BR161" s="629"/>
      <c r="BS161" s="629"/>
      <c r="BT161" s="629"/>
      <c r="BU161" s="629"/>
      <c r="BV161" s="629"/>
      <c r="BW161" s="629"/>
      <c r="BX161" s="629"/>
      <c r="BY161" s="629"/>
      <c r="BZ161" s="629"/>
      <c r="CA161" s="629"/>
      <c r="CB161" s="629"/>
      <c r="CC161" s="629"/>
      <c r="CD161" s="629"/>
      <c r="CE161" s="629"/>
      <c r="CF161" s="629"/>
      <c r="CG161" s="629"/>
      <c r="CH161" s="629"/>
      <c r="CI161" s="629"/>
      <c r="CJ161" s="629"/>
      <c r="CK161" s="629"/>
      <c r="CL161" s="629"/>
      <c r="CM161" s="629"/>
      <c r="CN161" s="629"/>
      <c r="CO161" s="629"/>
      <c r="CP161" s="629"/>
      <c r="CQ161" s="629"/>
      <c r="CR161" s="629"/>
      <c r="CS161" s="629"/>
      <c r="CT161" s="629"/>
      <c r="CU161" s="629"/>
      <c r="CV161" s="629"/>
      <c r="CW161" s="629"/>
      <c r="CX161" s="629"/>
      <c r="CY161" s="629"/>
      <c r="CZ161" s="629"/>
      <c r="DA161" s="629"/>
      <c r="DB161" s="629"/>
      <c r="DC161" s="629"/>
      <c r="DD161" s="629"/>
      <c r="DE161" s="629"/>
      <c r="DF161" s="629"/>
      <c r="DG161" s="629"/>
      <c r="DH161" s="629"/>
      <c r="DI161" s="629"/>
      <c r="DJ161" s="629"/>
      <c r="DK161" s="629"/>
      <c r="DL161" s="629"/>
      <c r="DM161" s="629"/>
      <c r="DN161" s="629"/>
      <c r="DO161" s="629"/>
      <c r="DP161" s="629"/>
      <c r="DQ161" s="629"/>
      <c r="DR161" s="629"/>
      <c r="DS161" s="629"/>
      <c r="DT161" s="629"/>
      <c r="DU161" s="629"/>
      <c r="DV161" s="629"/>
      <c r="DW161" s="629"/>
      <c r="DX161" s="629"/>
      <c r="DY161" s="629"/>
      <c r="DZ161" s="629"/>
      <c r="EA161" s="629"/>
      <c r="EB161" s="629"/>
      <c r="EC161" s="629"/>
      <c r="ED161" s="629"/>
      <c r="EE161" s="629"/>
      <c r="EF161" s="629"/>
      <c r="EG161" s="629"/>
      <c r="EH161" s="629"/>
      <c r="EI161" s="629"/>
      <c r="EJ161" s="629"/>
      <c r="EK161" s="629"/>
      <c r="EL161" s="629"/>
      <c r="EM161" s="629"/>
      <c r="EN161" s="629"/>
      <c r="EO161" s="629"/>
      <c r="EP161" s="629"/>
      <c r="EQ161" s="629"/>
      <c r="ER161" s="629"/>
      <c r="ES161" s="629"/>
      <c r="ET161" s="629"/>
      <c r="EU161" s="629"/>
      <c r="EV161" s="629"/>
      <c r="EW161" s="629"/>
      <c r="EX161" s="629"/>
      <c r="EY161" s="629"/>
      <c r="EZ161" s="629"/>
      <c r="FA161" s="629"/>
      <c r="FB161" s="629"/>
      <c r="FC161" s="629"/>
      <c r="FD161" s="629"/>
      <c r="FE161" s="629"/>
      <c r="FF161" s="629"/>
      <c r="FG161" s="629"/>
      <c r="FH161" s="629"/>
      <c r="FI161" s="629"/>
      <c r="FJ161" s="629"/>
      <c r="FK161" s="629"/>
      <c r="FL161" s="629"/>
      <c r="FM161" s="629"/>
      <c r="FN161" s="629"/>
      <c r="FO161" s="629"/>
      <c r="FP161" s="629"/>
      <c r="FQ161" s="629"/>
      <c r="FR161" s="629"/>
      <c r="FS161" s="629"/>
      <c r="FT161" s="629"/>
      <c r="FU161" s="629"/>
      <c r="FV161" s="629"/>
      <c r="FW161" s="629"/>
      <c r="FX161" s="629"/>
      <c r="FY161" s="629"/>
      <c r="FZ161" s="629"/>
      <c r="GA161" s="629"/>
      <c r="GB161" s="629"/>
      <c r="GC161" s="629"/>
      <c r="GD161" s="629"/>
      <c r="GE161" s="629"/>
      <c r="GF161" s="629"/>
      <c r="GG161" s="629"/>
      <c r="GH161" s="629"/>
      <c r="GI161" s="629"/>
      <c r="GJ161" s="629"/>
      <c r="GK161" s="629"/>
      <c r="GL161" s="629"/>
      <c r="GM161" s="629"/>
      <c r="GN161" s="629"/>
      <c r="GO161" s="629"/>
      <c r="GP161" s="629"/>
      <c r="GQ161" s="629"/>
      <c r="GR161" s="629"/>
      <c r="GS161" s="629"/>
      <c r="GT161" s="629"/>
      <c r="GU161" s="629"/>
      <c r="GV161" s="629"/>
      <c r="GW161" s="629"/>
      <c r="GX161" s="629"/>
      <c r="GY161" s="629"/>
      <c r="GZ161" s="629"/>
      <c r="HA161" s="629"/>
      <c r="HB161" s="629"/>
      <c r="HC161" s="629"/>
      <c r="HD161" s="629"/>
      <c r="HE161" s="629"/>
      <c r="HF161" s="629"/>
      <c r="HG161" s="629"/>
      <c r="HH161" s="629"/>
      <c r="HI161" s="629"/>
      <c r="HJ161" s="629"/>
      <c r="HK161" s="629"/>
      <c r="HL161" s="629"/>
      <c r="HM161" s="629"/>
      <c r="HN161" s="629"/>
      <c r="HO161" s="629"/>
      <c r="HP161" s="629"/>
      <c r="HQ161" s="629"/>
      <c r="HR161" s="629"/>
      <c r="HS161" s="629"/>
      <c r="HT161" s="629"/>
      <c r="HU161" s="629"/>
      <c r="HV161" s="629"/>
      <c r="HW161" s="629"/>
      <c r="HX161" s="629"/>
      <c r="HY161" s="629"/>
      <c r="HZ161" s="629"/>
      <c r="IA161" s="629"/>
      <c r="IB161" s="629"/>
      <c r="IC161" s="629"/>
      <c r="ID161" s="629"/>
      <c r="IE161" s="629"/>
      <c r="IF161" s="629"/>
      <c r="IG161" s="629"/>
      <c r="IH161" s="629"/>
      <c r="II161" s="629"/>
      <c r="IJ161" s="629"/>
      <c r="IK161" s="629"/>
      <c r="IL161" s="629"/>
      <c r="IM161" s="629"/>
      <c r="IN161" s="629"/>
      <c r="IO161" s="629"/>
      <c r="IP161" s="629"/>
      <c r="IQ161" s="629"/>
      <c r="IR161" s="629"/>
      <c r="IS161" s="629"/>
      <c r="IT161" s="629"/>
      <c r="IU161" s="629"/>
      <c r="IV161" s="629"/>
      <c r="IW161" s="629"/>
      <c r="IX161" s="629"/>
      <c r="IY161" s="629"/>
      <c r="IZ161" s="629"/>
      <c r="JA161" s="629"/>
      <c r="JB161" s="629"/>
      <c r="JC161" s="629"/>
      <c r="JD161" s="629"/>
      <c r="JE161" s="629"/>
      <c r="JF161" s="629"/>
      <c r="JG161" s="629"/>
      <c r="JH161" s="629"/>
      <c r="JI161" s="629"/>
      <c r="JJ161" s="629"/>
      <c r="JK161" s="629"/>
      <c r="JL161" s="629"/>
      <c r="JM161" s="629"/>
      <c r="JN161" s="629"/>
      <c r="JO161" s="629"/>
      <c r="JP161" s="629"/>
      <c r="JQ161" s="629"/>
      <c r="JR161" s="629"/>
      <c r="JS161" s="629"/>
      <c r="JT161" s="629"/>
      <c r="JU161" s="629"/>
      <c r="JV161" s="629"/>
      <c r="JW161" s="629"/>
      <c r="JX161" s="629"/>
      <c r="JY161" s="629"/>
      <c r="JZ161" s="629"/>
      <c r="KA161" s="629"/>
      <c r="KB161" s="629"/>
      <c r="KC161" s="629"/>
      <c r="KD161" s="629"/>
      <c r="KE161" s="629"/>
      <c r="KF161" s="629"/>
      <c r="KG161" s="629"/>
      <c r="KH161" s="629"/>
      <c r="KI161" s="629"/>
      <c r="KJ161" s="629"/>
      <c r="KK161" s="629"/>
      <c r="KL161" s="629"/>
      <c r="KM161" s="629"/>
      <c r="KN161" s="629"/>
      <c r="KO161" s="629"/>
      <c r="KP161" s="629"/>
      <c r="KQ161" s="629"/>
      <c r="KR161" s="629"/>
      <c r="KS161" s="629"/>
      <c r="KT161" s="629"/>
      <c r="KU161" s="629"/>
      <c r="KV161" s="629"/>
      <c r="KW161" s="629"/>
      <c r="KX161" s="629"/>
      <c r="KY161" s="629"/>
      <c r="KZ161" s="629"/>
      <c r="LA161" s="629"/>
      <c r="LB161" s="629"/>
      <c r="LC161" s="629"/>
      <c r="LD161" s="629"/>
      <c r="LE161" s="629"/>
      <c r="LF161" s="629"/>
      <c r="LG161" s="629"/>
      <c r="LH161" s="629"/>
      <c r="LI161" s="629"/>
      <c r="LJ161" s="629"/>
      <c r="LK161" s="629"/>
      <c r="LL161" s="629"/>
      <c r="LM161" s="629"/>
      <c r="LN161" s="629"/>
      <c r="LO161" s="629"/>
      <c r="LP161" s="629"/>
      <c r="LQ161" s="629"/>
      <c r="LR161" s="629"/>
      <c r="LS161" s="629"/>
      <c r="LT161" s="629"/>
      <c r="LU161" s="629"/>
      <c r="LV161" s="629"/>
      <c r="LW161" s="629"/>
      <c r="LX161" s="629"/>
      <c r="LY161" s="629"/>
      <c r="LZ161" s="629"/>
      <c r="MA161" s="629"/>
      <c r="MB161" s="629"/>
      <c r="MC161" s="629"/>
      <c r="MD161" s="629"/>
      <c r="ME161" s="629"/>
      <c r="MF161" s="629"/>
      <c r="MG161" s="629"/>
      <c r="MH161" s="629"/>
      <c r="MI161" s="629"/>
      <c r="MJ161" s="629"/>
      <c r="MK161" s="629"/>
      <c r="ML161" s="629"/>
      <c r="MM161" s="629"/>
      <c r="MN161" s="629"/>
      <c r="MO161" s="629"/>
      <c r="MP161" s="629"/>
      <c r="MQ161" s="629"/>
      <c r="MR161" s="629"/>
      <c r="MS161" s="629"/>
      <c r="MT161" s="629"/>
      <c r="MU161" s="629"/>
      <c r="MV161" s="629"/>
      <c r="MW161" s="629"/>
      <c r="MX161" s="629"/>
      <c r="MY161" s="629"/>
      <c r="MZ161" s="629"/>
      <c r="NA161" s="629"/>
      <c r="NB161" s="629"/>
      <c r="NC161" s="629"/>
      <c r="ND161" s="629"/>
      <c r="NE161" s="629"/>
      <c r="NF161" s="629"/>
      <c r="NG161" s="629"/>
      <c r="NH161" s="629"/>
      <c r="NI161" s="629"/>
      <c r="NJ161" s="629"/>
      <c r="NK161" s="629"/>
      <c r="NL161" s="629"/>
      <c r="NM161" s="629"/>
      <c r="NN161" s="629"/>
      <c r="NO161" s="629"/>
      <c r="NP161" s="629"/>
      <c r="NQ161" s="629"/>
      <c r="NR161" s="629"/>
      <c r="NS161" s="629"/>
      <c r="NT161" s="629"/>
      <c r="NU161" s="629"/>
      <c r="NV161" s="629"/>
      <c r="NW161" s="629"/>
      <c r="NX161" s="629"/>
      <c r="NY161" s="629"/>
      <c r="NZ161" s="629"/>
      <c r="OA161" s="629"/>
      <c r="OB161" s="629"/>
      <c r="OC161" s="629"/>
      <c r="OD161" s="629"/>
      <c r="OE161" s="629"/>
      <c r="OF161" s="629"/>
      <c r="OG161" s="629"/>
      <c r="OH161" s="629"/>
      <c r="OI161" s="629"/>
      <c r="OJ161" s="629"/>
      <c r="OK161" s="629"/>
      <c r="OL161" s="629"/>
      <c r="OM161" s="629"/>
      <c r="ON161" s="629"/>
      <c r="OO161" s="629"/>
      <c r="OP161" s="629"/>
      <c r="OQ161" s="629"/>
      <c r="OR161" s="629"/>
      <c r="OS161" s="629"/>
      <c r="OT161" s="629"/>
      <c r="OU161" s="629"/>
      <c r="OV161" s="629"/>
      <c r="OW161" s="629"/>
      <c r="OX161" s="629"/>
      <c r="OY161" s="629"/>
      <c r="OZ161" s="629"/>
      <c r="PA161" s="629"/>
      <c r="PB161" s="629"/>
      <c r="PC161" s="629"/>
      <c r="PD161" s="629"/>
      <c r="PE161" s="629"/>
      <c r="PF161" s="629"/>
      <c r="PG161" s="629"/>
      <c r="PH161" s="629"/>
      <c r="PI161" s="629"/>
      <c r="PJ161" s="629"/>
      <c r="PK161" s="629"/>
      <c r="PL161" s="629"/>
      <c r="PM161" s="629"/>
      <c r="PN161" s="629"/>
      <c r="PO161" s="629"/>
      <c r="PP161" s="629"/>
      <c r="PQ161" s="629"/>
      <c r="PR161" s="629"/>
      <c r="PS161" s="629"/>
      <c r="PT161" s="629"/>
      <c r="PU161" s="629"/>
      <c r="PV161" s="629"/>
      <c r="PW161" s="629"/>
      <c r="PX161" s="629"/>
      <c r="PY161" s="629"/>
      <c r="PZ161" s="629"/>
      <c r="QA161" s="629"/>
      <c r="QB161" s="629"/>
      <c r="QC161" s="629"/>
      <c r="QD161" s="629"/>
      <c r="QE161" s="629"/>
      <c r="QF161" s="629"/>
      <c r="QG161" s="629"/>
      <c r="QH161" s="629"/>
      <c r="QI161" s="629"/>
      <c r="QJ161" s="629"/>
      <c r="QK161" s="629"/>
      <c r="QL161" s="629"/>
      <c r="QM161" s="629"/>
      <c r="QN161" s="629"/>
      <c r="QO161" s="629"/>
      <c r="QP161" s="629"/>
      <c r="QQ161" s="629"/>
      <c r="QR161" s="629"/>
      <c r="QS161" s="629"/>
      <c r="QT161" s="629"/>
      <c r="QU161" s="629"/>
      <c r="QV161" s="629"/>
      <c r="QW161" s="629"/>
      <c r="QX161" s="629"/>
      <c r="QY161" s="629"/>
      <c r="QZ161" s="629"/>
      <c r="RA161" s="629"/>
      <c r="RB161" s="629"/>
      <c r="RC161" s="629"/>
      <c r="RD161" s="629"/>
      <c r="RE161" s="629"/>
      <c r="RF161" s="629"/>
      <c r="RG161" s="629"/>
      <c r="RH161" s="629"/>
      <c r="RI161" s="629"/>
      <c r="RJ161" s="629"/>
      <c r="RK161" s="629"/>
      <c r="RL161" s="629"/>
      <c r="RM161" s="629"/>
      <c r="RN161" s="629"/>
      <c r="RO161" s="629"/>
      <c r="RP161" s="629"/>
      <c r="RQ161" s="629"/>
      <c r="RR161" s="629"/>
      <c r="RS161" s="629"/>
      <c r="RT161" s="629"/>
      <c r="RU161" s="629"/>
      <c r="RV161" s="629"/>
      <c r="RW161" s="629"/>
      <c r="RX161" s="629"/>
      <c r="RY161" s="629"/>
      <c r="RZ161" s="629"/>
      <c r="SA161" s="629"/>
      <c r="SB161" s="629"/>
      <c r="SC161" s="629"/>
      <c r="SD161" s="629"/>
      <c r="SE161" s="629"/>
      <c r="SF161" s="629"/>
      <c r="SG161" s="629"/>
      <c r="SH161" s="629"/>
      <c r="SI161" s="629"/>
      <c r="SJ161" s="629"/>
      <c r="SK161" s="629"/>
      <c r="SL161" s="629"/>
      <c r="SM161" s="629"/>
      <c r="SN161" s="629"/>
      <c r="SO161" s="629"/>
      <c r="SP161" s="629"/>
      <c r="SQ161" s="629"/>
      <c r="SR161" s="629"/>
      <c r="SS161" s="629"/>
      <c r="ST161" s="629"/>
      <c r="SU161" s="629"/>
      <c r="SV161" s="629"/>
      <c r="SW161" s="629"/>
      <c r="SX161" s="629"/>
      <c r="SY161" s="629"/>
      <c r="SZ161" s="629"/>
      <c r="TA161" s="629"/>
      <c r="TB161" s="629"/>
      <c r="TC161" s="629"/>
      <c r="TD161" s="629"/>
      <c r="TE161" s="629"/>
      <c r="TF161" s="629"/>
      <c r="TG161" s="629"/>
      <c r="TH161" s="629"/>
      <c r="TI161" s="629"/>
      <c r="TJ161" s="629"/>
      <c r="TK161" s="629"/>
      <c r="TL161" s="629"/>
      <c r="TM161" s="629"/>
      <c r="TN161" s="629"/>
      <c r="TO161" s="629"/>
      <c r="TP161" s="629"/>
      <c r="TQ161" s="629"/>
      <c r="TR161" s="629"/>
      <c r="TS161" s="629"/>
      <c r="TT161" s="629"/>
      <c r="TU161" s="629"/>
      <c r="TV161" s="629"/>
      <c r="TW161" s="629"/>
      <c r="TX161" s="629"/>
      <c r="TY161" s="629"/>
      <c r="TZ161" s="629"/>
      <c r="UA161" s="629"/>
      <c r="UB161" s="629"/>
      <c r="UC161" s="629"/>
      <c r="UD161" s="629"/>
      <c r="UE161" s="629"/>
      <c r="UF161" s="629"/>
      <c r="UG161" s="629"/>
      <c r="UH161" s="629"/>
      <c r="UI161" s="629"/>
      <c r="UJ161" s="629"/>
      <c r="UK161" s="629"/>
      <c r="UL161" s="629"/>
      <c r="UM161" s="629"/>
      <c r="UN161" s="629"/>
      <c r="UO161" s="629"/>
      <c r="UP161" s="629"/>
      <c r="UQ161" s="629"/>
      <c r="UR161" s="629"/>
      <c r="US161" s="629"/>
      <c r="UT161" s="629"/>
      <c r="UU161" s="629"/>
      <c r="UV161" s="629"/>
      <c r="UW161" s="629"/>
      <c r="UX161" s="629"/>
      <c r="UY161" s="629"/>
      <c r="UZ161" s="629"/>
      <c r="VA161" s="629"/>
      <c r="VB161" s="629"/>
      <c r="VC161" s="629"/>
      <c r="VD161" s="629"/>
      <c r="VE161" s="629"/>
      <c r="VF161" s="629"/>
      <c r="VG161" s="629"/>
      <c r="VH161" s="629"/>
      <c r="VI161" s="629"/>
      <c r="VJ161" s="629"/>
      <c r="VK161" s="629"/>
      <c r="VL161" s="629"/>
      <c r="VM161" s="629"/>
      <c r="VN161" s="629"/>
      <c r="VO161" s="629"/>
      <c r="VP161" s="629"/>
      <c r="VQ161" s="629"/>
      <c r="VR161" s="629"/>
      <c r="VS161" s="629"/>
      <c r="VT161" s="629"/>
      <c r="VU161" s="629"/>
      <c r="VV161" s="629"/>
      <c r="VW161" s="629"/>
      <c r="VX161" s="629"/>
      <c r="VY161" s="629"/>
      <c r="VZ161" s="629"/>
      <c r="WA161" s="629"/>
      <c r="WB161" s="629"/>
      <c r="WC161" s="629"/>
      <c r="WD161" s="629"/>
      <c r="WE161" s="629"/>
      <c r="WF161" s="629"/>
      <c r="WG161" s="629"/>
      <c r="WH161" s="629"/>
      <c r="WI161" s="629"/>
      <c r="WJ161" s="629"/>
      <c r="WK161" s="629"/>
      <c r="WL161" s="629"/>
      <c r="WM161" s="629"/>
      <c r="WN161" s="629"/>
      <c r="WO161" s="629"/>
      <c r="WP161" s="629"/>
      <c r="WQ161" s="629"/>
      <c r="WR161" s="629"/>
      <c r="WS161" s="629"/>
      <c r="WT161" s="629"/>
      <c r="WU161" s="629"/>
      <c r="WV161" s="629"/>
      <c r="WW161" s="629"/>
      <c r="WX161" s="629"/>
      <c r="WY161" s="629"/>
      <c r="WZ161" s="629"/>
      <c r="XA161" s="629"/>
      <c r="XB161" s="629"/>
      <c r="XC161" s="629"/>
      <c r="XD161" s="629"/>
      <c r="XE161" s="629"/>
      <c r="XF161" s="629"/>
      <c r="XG161" s="629"/>
      <c r="XH161" s="629"/>
      <c r="XI161" s="629"/>
      <c r="XJ161" s="629"/>
      <c r="XK161" s="629"/>
      <c r="XL161" s="629"/>
      <c r="XM161" s="629"/>
      <c r="XN161" s="629"/>
      <c r="XO161" s="629"/>
      <c r="XP161" s="629"/>
      <c r="XQ161" s="629"/>
      <c r="XR161" s="629"/>
      <c r="XS161" s="629"/>
      <c r="XT161" s="629"/>
      <c r="XU161" s="629"/>
      <c r="XV161" s="629"/>
      <c r="XW161" s="629"/>
      <c r="XX161" s="629"/>
      <c r="XY161" s="629"/>
      <c r="XZ161" s="629"/>
      <c r="YA161" s="629"/>
      <c r="YB161" s="629"/>
      <c r="YC161" s="629"/>
      <c r="YD161" s="629"/>
      <c r="YE161" s="629"/>
      <c r="YF161" s="629"/>
      <c r="YG161" s="629"/>
      <c r="YH161" s="629"/>
      <c r="YI161" s="629"/>
      <c r="YJ161" s="629"/>
      <c r="YK161" s="629"/>
      <c r="YL161" s="629"/>
      <c r="YM161" s="629"/>
      <c r="YN161" s="629"/>
      <c r="YO161" s="629"/>
      <c r="YP161" s="629"/>
      <c r="YQ161" s="629"/>
      <c r="YR161" s="629"/>
      <c r="YS161" s="629"/>
      <c r="YT161" s="629"/>
      <c r="YU161" s="629"/>
      <c r="YV161" s="629"/>
      <c r="YW161" s="629"/>
      <c r="YX161" s="629"/>
      <c r="YY161" s="629"/>
      <c r="YZ161" s="629"/>
      <c r="ZA161" s="629"/>
      <c r="ZB161" s="629"/>
      <c r="ZC161" s="629"/>
      <c r="ZD161" s="629"/>
      <c r="ZE161" s="629"/>
      <c r="ZF161" s="629"/>
      <c r="ZG161" s="629"/>
      <c r="ZH161" s="629"/>
      <c r="ZI161" s="629"/>
      <c r="ZJ161" s="629"/>
      <c r="ZK161" s="629"/>
      <c r="ZL161" s="629"/>
      <c r="ZM161" s="629"/>
      <c r="ZN161" s="629"/>
      <c r="ZO161" s="629"/>
      <c r="ZP161" s="629"/>
      <c r="ZQ161" s="629"/>
      <c r="ZR161" s="629"/>
      <c r="ZS161" s="629"/>
      <c r="ZT161" s="629"/>
      <c r="ZU161" s="629"/>
      <c r="ZV161" s="629"/>
      <c r="ZW161" s="629"/>
      <c r="ZX161" s="629"/>
      <c r="ZY161" s="629"/>
      <c r="ZZ161" s="629"/>
      <c r="AAA161" s="629"/>
      <c r="AAB161" s="629"/>
      <c r="AAC161" s="629"/>
      <c r="AAD161" s="629"/>
      <c r="AAE161" s="629"/>
      <c r="AAF161" s="629"/>
      <c r="AAG161" s="629"/>
      <c r="AAH161" s="629"/>
      <c r="AAI161" s="629"/>
      <c r="AAJ161" s="629"/>
      <c r="AAK161" s="629"/>
      <c r="AAL161" s="629"/>
      <c r="AAM161" s="629"/>
      <c r="AAN161" s="629"/>
      <c r="AAO161" s="629"/>
      <c r="AAP161" s="629"/>
      <c r="AAQ161" s="629"/>
      <c r="AAR161" s="629"/>
      <c r="AAS161" s="629"/>
      <c r="AAT161" s="629"/>
      <c r="AAU161" s="629"/>
      <c r="AAV161" s="629"/>
      <c r="AAW161" s="629"/>
      <c r="AAX161" s="629"/>
      <c r="AAY161" s="629"/>
      <c r="AAZ161" s="629"/>
      <c r="ABA161" s="629"/>
      <c r="ABB161" s="629"/>
      <c r="ABC161" s="629"/>
      <c r="ABD161" s="629"/>
      <c r="ABE161" s="629"/>
      <c r="ABF161" s="629"/>
      <c r="ABG161" s="629"/>
      <c r="ABH161" s="629"/>
      <c r="ABI161" s="629"/>
      <c r="ABJ161" s="629"/>
      <c r="ABK161" s="629"/>
      <c r="ABL161" s="629"/>
      <c r="ABM161" s="629"/>
      <c r="ABN161" s="629"/>
      <c r="ABO161" s="629"/>
      <c r="ABP161" s="629"/>
      <c r="ABQ161" s="629"/>
      <c r="ABR161" s="629"/>
      <c r="ABS161" s="629"/>
      <c r="ABT161" s="629"/>
      <c r="ABU161" s="629"/>
      <c r="ABV161" s="629"/>
      <c r="ABW161" s="629"/>
      <c r="ABX161" s="629"/>
      <c r="ABY161" s="629"/>
      <c r="ABZ161" s="629"/>
      <c r="ACA161" s="629"/>
      <c r="ACB161" s="629"/>
      <c r="ACC161" s="629"/>
      <c r="ACD161" s="629"/>
      <c r="ACE161" s="629"/>
      <c r="ACF161" s="629"/>
      <c r="ACG161" s="629"/>
      <c r="ACH161" s="629"/>
      <c r="ACI161" s="629"/>
      <c r="ACJ161" s="629"/>
      <c r="ACK161" s="629"/>
      <c r="ACL161" s="629"/>
      <c r="ACM161" s="629"/>
      <c r="ACN161" s="629"/>
      <c r="ACO161" s="629"/>
      <c r="ACP161" s="629"/>
      <c r="ACQ161" s="629"/>
      <c r="ACR161" s="629"/>
      <c r="ACS161" s="629"/>
      <c r="ACT161" s="629"/>
      <c r="ACU161" s="629"/>
      <c r="ACV161" s="629"/>
      <c r="ACW161" s="629"/>
      <c r="ACX161" s="629"/>
      <c r="ACY161" s="629"/>
      <c r="ACZ161" s="629"/>
      <c r="ADA161" s="629"/>
      <c r="ADB161" s="629"/>
      <c r="ADC161" s="629"/>
      <c r="ADD161" s="629"/>
      <c r="ADE161" s="629"/>
      <c r="ADF161" s="629"/>
      <c r="ADG161" s="629"/>
      <c r="ADH161" s="629"/>
      <c r="ADI161" s="629"/>
      <c r="ADJ161" s="629"/>
      <c r="ADK161" s="629"/>
      <c r="ADL161" s="629"/>
      <c r="ADM161" s="629"/>
      <c r="ADN161" s="629"/>
      <c r="ADO161" s="629"/>
      <c r="ADP161" s="629"/>
      <c r="ADQ161" s="629"/>
      <c r="ADR161" s="629"/>
      <c r="ADS161" s="629"/>
      <c r="ADT161" s="629"/>
      <c r="ADU161" s="629"/>
      <c r="ADV161" s="629"/>
      <c r="ADW161" s="629"/>
      <c r="ADX161" s="629"/>
      <c r="ADY161" s="629"/>
      <c r="ADZ161" s="629"/>
      <c r="AEA161" s="629"/>
      <c r="AEB161" s="629"/>
      <c r="AEC161" s="629"/>
      <c r="AED161" s="629"/>
      <c r="AEE161" s="629"/>
      <c r="AEF161" s="629"/>
      <c r="AEG161" s="629"/>
      <c r="AEH161" s="629"/>
      <c r="AEI161" s="629"/>
      <c r="AEJ161" s="629"/>
      <c r="AEK161" s="629"/>
      <c r="AEL161" s="629"/>
      <c r="AEM161" s="629"/>
      <c r="AEN161" s="629"/>
      <c r="AEO161" s="629"/>
      <c r="AEP161" s="629"/>
      <c r="AEQ161" s="629"/>
      <c r="AER161" s="629"/>
      <c r="AES161" s="629"/>
      <c r="AET161" s="629"/>
      <c r="AEU161" s="629"/>
      <c r="AEV161" s="629"/>
      <c r="AEW161" s="629"/>
      <c r="AEX161" s="629"/>
      <c r="AEY161" s="629"/>
      <c r="AEZ161" s="629"/>
      <c r="AFA161" s="629"/>
      <c r="AFB161" s="629"/>
      <c r="AFC161" s="629"/>
      <c r="AFD161" s="629"/>
      <c r="AFE161" s="629"/>
      <c r="AFF161" s="629"/>
      <c r="AFG161" s="629"/>
      <c r="AFH161" s="629"/>
      <c r="AFI161" s="629"/>
      <c r="AFJ161" s="629"/>
      <c r="AFK161" s="629"/>
      <c r="AFL161" s="629"/>
      <c r="AFM161" s="629"/>
      <c r="AFN161" s="629"/>
      <c r="AFO161" s="629"/>
      <c r="AFP161" s="629"/>
      <c r="AFQ161" s="629"/>
      <c r="AFR161" s="629"/>
      <c r="AFS161" s="629"/>
      <c r="AFT161" s="629"/>
      <c r="AFU161" s="629"/>
      <c r="AFV161" s="629"/>
      <c r="AFW161" s="629"/>
      <c r="AFX161" s="629"/>
      <c r="AFY161" s="629"/>
      <c r="AFZ161" s="629"/>
      <c r="AGA161" s="629"/>
      <c r="AGB161" s="629"/>
      <c r="AGC161" s="629"/>
      <c r="AGD161" s="629"/>
      <c r="AGE161" s="629"/>
      <c r="AGF161" s="629"/>
      <c r="AGG161" s="629"/>
      <c r="AGH161" s="629"/>
      <c r="AGI161" s="629"/>
      <c r="AGJ161" s="629"/>
      <c r="AGK161" s="629"/>
      <c r="AGL161" s="629"/>
      <c r="AGM161" s="629"/>
      <c r="AGN161" s="629"/>
      <c r="AGO161" s="629"/>
      <c r="AGP161" s="629"/>
      <c r="AGQ161" s="629"/>
      <c r="AGR161" s="629"/>
      <c r="AGS161" s="629"/>
      <c r="AGT161" s="629"/>
      <c r="AGU161" s="629"/>
      <c r="AGV161" s="629"/>
      <c r="AGW161" s="629"/>
      <c r="AGX161" s="629"/>
      <c r="AGY161" s="629"/>
      <c r="AGZ161" s="629"/>
      <c r="AHA161" s="629"/>
      <c r="AHB161" s="629"/>
      <c r="AHC161" s="629"/>
      <c r="AHD161" s="629"/>
      <c r="AHE161" s="629"/>
      <c r="AHF161" s="629"/>
      <c r="AHG161" s="629"/>
      <c r="AHH161" s="629"/>
      <c r="AHI161" s="629"/>
      <c r="AHJ161" s="629"/>
      <c r="AHK161" s="629"/>
      <c r="AHL161" s="629"/>
      <c r="AHM161" s="629"/>
      <c r="AHN161" s="629"/>
      <c r="AHO161" s="629"/>
      <c r="AHP161" s="629"/>
      <c r="AHQ161" s="629"/>
      <c r="AHR161" s="629"/>
      <c r="AHS161" s="629"/>
      <c r="AHT161" s="629"/>
      <c r="AHU161" s="629"/>
      <c r="AHV161" s="629"/>
      <c r="AHW161" s="629"/>
      <c r="AHX161" s="629"/>
      <c r="AHY161" s="629"/>
      <c r="AHZ161" s="629"/>
      <c r="AIA161" s="629"/>
      <c r="AIB161" s="629"/>
      <c r="AIC161" s="629"/>
      <c r="AID161" s="629"/>
      <c r="AIE161" s="629"/>
      <c r="AIF161" s="629"/>
      <c r="AIG161" s="629"/>
      <c r="AIH161" s="629"/>
      <c r="AII161" s="629"/>
    </row>
    <row r="162" spans="1:919" s="562" customFormat="1" ht="31.75" customHeight="1" x14ac:dyDescent="0.75">
      <c r="A162" s="2022"/>
      <c r="B162" s="2024"/>
      <c r="C162" s="550" t="s">
        <v>314</v>
      </c>
      <c r="D162" s="560" t="s">
        <v>372</v>
      </c>
      <c r="E162" s="560" t="s">
        <v>23</v>
      </c>
      <c r="F162" s="560" t="s">
        <v>6</v>
      </c>
      <c r="G162" s="568">
        <f t="array" ref="G162">INDEX('Salary . staff rates'!$A$6:$C$28,MATCH(1,('Salary . staff rates'!$A$6:$A$28=MNO!E162)*('Salary . staff rates'!$B$6:$B$28=MNO!F162),0),3)</f>
        <v>65000</v>
      </c>
      <c r="H162" s="552">
        <f t="shared" si="249"/>
        <v>456.14035087719299</v>
      </c>
      <c r="I162" s="768" t="s">
        <v>0</v>
      </c>
      <c r="J162" s="769" t="s">
        <v>0</v>
      </c>
      <c r="K162" s="558">
        <v>15</v>
      </c>
      <c r="L162" s="755">
        <f>IF('Control panel'!$B$12="Included",IF(K162="N/A","",H162*K162),0)</f>
        <v>6842.105263157895</v>
      </c>
      <c r="M162" s="770" t="s">
        <v>31</v>
      </c>
      <c r="N162" s="757">
        <f>IF('Control panel'!$B$12="Included",IF(M162="Yes",L162*'Salary . staff rates'!$C$34,0),0)</f>
        <v>0</v>
      </c>
      <c r="O162" s="771" t="s">
        <v>416</v>
      </c>
      <c r="P162" s="1849">
        <v>1</v>
      </c>
      <c r="Q162" s="1849">
        <v>1</v>
      </c>
      <c r="R162" s="561"/>
      <c r="S162" s="563">
        <v>1</v>
      </c>
      <c r="T162" s="563">
        <f>S162</f>
        <v>1</v>
      </c>
      <c r="U162" s="563">
        <f>S162</f>
        <v>1</v>
      </c>
      <c r="W162" s="555">
        <v>1</v>
      </c>
      <c r="Y162" s="1012">
        <f t="shared" si="250"/>
        <v>6842.105263157895</v>
      </c>
      <c r="Z162" s="1012">
        <f t="shared" si="251"/>
        <v>0</v>
      </c>
      <c r="AB162" s="1012">
        <f t="shared" si="252"/>
        <v>6842.105263157895</v>
      </c>
      <c r="AC162" s="1012">
        <f t="shared" si="253"/>
        <v>0</v>
      </c>
      <c r="AD162" s="1839"/>
      <c r="AE162" s="1012">
        <f t="shared" si="254"/>
        <v>6842.105263157895</v>
      </c>
      <c r="AF162" s="1012">
        <f t="shared" si="255"/>
        <v>0</v>
      </c>
      <c r="AH162" s="1012">
        <f t="shared" si="256"/>
        <v>6842.105263157895</v>
      </c>
      <c r="AI162" s="1012">
        <f t="shared" si="257"/>
        <v>0</v>
      </c>
      <c r="AJ162" s="1839"/>
      <c r="AK162" s="498"/>
      <c r="AL162" s="548"/>
      <c r="AN162" s="1012">
        <f t="shared" si="258"/>
        <v>0</v>
      </c>
      <c r="AO162" s="1012">
        <f t="shared" si="259"/>
        <v>0</v>
      </c>
      <c r="AP162" s="564"/>
      <c r="AQ162" s="1012">
        <f t="shared" si="260"/>
        <v>0</v>
      </c>
      <c r="AR162" s="1012">
        <f t="shared" si="261"/>
        <v>0</v>
      </c>
      <c r="AS162" s="629"/>
      <c r="AT162" s="629"/>
      <c r="AU162" s="629"/>
      <c r="AV162" s="629"/>
      <c r="AW162" s="629"/>
      <c r="AX162" s="629"/>
      <c r="AY162" s="629"/>
      <c r="AZ162" s="629"/>
      <c r="BA162" s="629"/>
      <c r="BB162" s="629"/>
      <c r="BC162" s="629"/>
      <c r="BD162" s="629"/>
      <c r="BE162" s="629"/>
      <c r="BF162" s="629"/>
      <c r="BG162" s="629"/>
      <c r="BH162" s="629"/>
      <c r="BI162" s="629"/>
      <c r="BJ162" s="629"/>
      <c r="BK162" s="629"/>
      <c r="BL162" s="629"/>
      <c r="BM162" s="629"/>
      <c r="BN162" s="629"/>
      <c r="BO162" s="629"/>
      <c r="BP162" s="629"/>
      <c r="BQ162" s="629"/>
      <c r="BR162" s="629"/>
      <c r="BS162" s="629"/>
      <c r="BT162" s="629"/>
      <c r="BU162" s="629"/>
      <c r="BV162" s="629"/>
      <c r="BW162" s="629"/>
      <c r="BX162" s="629"/>
      <c r="BY162" s="629"/>
      <c r="BZ162" s="629"/>
      <c r="CA162" s="629"/>
      <c r="CB162" s="629"/>
      <c r="CC162" s="629"/>
      <c r="CD162" s="629"/>
      <c r="CE162" s="629"/>
      <c r="CF162" s="629"/>
      <c r="CG162" s="629"/>
      <c r="CH162" s="629"/>
      <c r="CI162" s="629"/>
      <c r="CJ162" s="629"/>
      <c r="CK162" s="629"/>
      <c r="CL162" s="629"/>
      <c r="CM162" s="629"/>
      <c r="CN162" s="629"/>
      <c r="CO162" s="629"/>
      <c r="CP162" s="629"/>
      <c r="CQ162" s="629"/>
      <c r="CR162" s="629"/>
      <c r="CS162" s="629"/>
      <c r="CT162" s="629"/>
      <c r="CU162" s="629"/>
      <c r="CV162" s="629"/>
      <c r="CW162" s="629"/>
      <c r="CX162" s="629"/>
      <c r="CY162" s="629"/>
      <c r="CZ162" s="629"/>
      <c r="DA162" s="629"/>
      <c r="DB162" s="629"/>
      <c r="DC162" s="629"/>
      <c r="DD162" s="629"/>
      <c r="DE162" s="629"/>
      <c r="DF162" s="629"/>
      <c r="DG162" s="629"/>
      <c r="DH162" s="629"/>
      <c r="DI162" s="629"/>
      <c r="DJ162" s="629"/>
      <c r="DK162" s="629"/>
      <c r="DL162" s="629"/>
      <c r="DM162" s="629"/>
      <c r="DN162" s="629"/>
      <c r="DO162" s="629"/>
      <c r="DP162" s="629"/>
      <c r="DQ162" s="629"/>
      <c r="DR162" s="629"/>
      <c r="DS162" s="629"/>
      <c r="DT162" s="629"/>
      <c r="DU162" s="629"/>
      <c r="DV162" s="629"/>
      <c r="DW162" s="629"/>
      <c r="DX162" s="629"/>
      <c r="DY162" s="629"/>
      <c r="DZ162" s="629"/>
      <c r="EA162" s="629"/>
      <c r="EB162" s="629"/>
      <c r="EC162" s="629"/>
      <c r="ED162" s="629"/>
      <c r="EE162" s="629"/>
      <c r="EF162" s="629"/>
      <c r="EG162" s="629"/>
      <c r="EH162" s="629"/>
      <c r="EI162" s="629"/>
      <c r="EJ162" s="629"/>
      <c r="EK162" s="629"/>
      <c r="EL162" s="629"/>
      <c r="EM162" s="629"/>
      <c r="EN162" s="629"/>
      <c r="EO162" s="629"/>
      <c r="EP162" s="629"/>
      <c r="EQ162" s="629"/>
      <c r="ER162" s="629"/>
      <c r="ES162" s="629"/>
      <c r="ET162" s="629"/>
      <c r="EU162" s="629"/>
      <c r="EV162" s="629"/>
      <c r="EW162" s="629"/>
      <c r="EX162" s="629"/>
      <c r="EY162" s="629"/>
      <c r="EZ162" s="629"/>
      <c r="FA162" s="629"/>
      <c r="FB162" s="629"/>
      <c r="FC162" s="629"/>
      <c r="FD162" s="629"/>
      <c r="FE162" s="629"/>
      <c r="FF162" s="629"/>
      <c r="FG162" s="629"/>
      <c r="FH162" s="629"/>
      <c r="FI162" s="629"/>
      <c r="FJ162" s="629"/>
      <c r="FK162" s="629"/>
      <c r="FL162" s="629"/>
      <c r="FM162" s="629"/>
      <c r="FN162" s="629"/>
      <c r="FO162" s="629"/>
      <c r="FP162" s="629"/>
      <c r="FQ162" s="629"/>
      <c r="FR162" s="629"/>
      <c r="FS162" s="629"/>
      <c r="FT162" s="629"/>
      <c r="FU162" s="629"/>
      <c r="FV162" s="629"/>
      <c r="FW162" s="629"/>
      <c r="FX162" s="629"/>
      <c r="FY162" s="629"/>
      <c r="FZ162" s="629"/>
      <c r="GA162" s="629"/>
      <c r="GB162" s="629"/>
      <c r="GC162" s="629"/>
      <c r="GD162" s="629"/>
      <c r="GE162" s="629"/>
      <c r="GF162" s="629"/>
      <c r="GG162" s="629"/>
      <c r="GH162" s="629"/>
      <c r="GI162" s="629"/>
      <c r="GJ162" s="629"/>
      <c r="GK162" s="629"/>
      <c r="GL162" s="629"/>
      <c r="GM162" s="629"/>
      <c r="GN162" s="629"/>
      <c r="GO162" s="629"/>
      <c r="GP162" s="629"/>
      <c r="GQ162" s="629"/>
      <c r="GR162" s="629"/>
      <c r="GS162" s="629"/>
      <c r="GT162" s="629"/>
      <c r="GU162" s="629"/>
      <c r="GV162" s="629"/>
      <c r="GW162" s="629"/>
      <c r="GX162" s="629"/>
      <c r="GY162" s="629"/>
      <c r="GZ162" s="629"/>
      <c r="HA162" s="629"/>
      <c r="HB162" s="629"/>
      <c r="HC162" s="629"/>
      <c r="HD162" s="629"/>
      <c r="HE162" s="629"/>
      <c r="HF162" s="629"/>
      <c r="HG162" s="629"/>
      <c r="HH162" s="629"/>
      <c r="HI162" s="629"/>
      <c r="HJ162" s="629"/>
      <c r="HK162" s="629"/>
      <c r="HL162" s="629"/>
      <c r="HM162" s="629"/>
      <c r="HN162" s="629"/>
      <c r="HO162" s="629"/>
      <c r="HP162" s="629"/>
      <c r="HQ162" s="629"/>
      <c r="HR162" s="629"/>
      <c r="HS162" s="629"/>
      <c r="HT162" s="629"/>
      <c r="HU162" s="629"/>
      <c r="HV162" s="629"/>
      <c r="HW162" s="629"/>
      <c r="HX162" s="629"/>
      <c r="HY162" s="629"/>
      <c r="HZ162" s="629"/>
      <c r="IA162" s="629"/>
      <c r="IB162" s="629"/>
      <c r="IC162" s="629"/>
      <c r="ID162" s="629"/>
      <c r="IE162" s="629"/>
      <c r="IF162" s="629"/>
      <c r="IG162" s="629"/>
      <c r="IH162" s="629"/>
      <c r="II162" s="629"/>
      <c r="IJ162" s="629"/>
      <c r="IK162" s="629"/>
      <c r="IL162" s="629"/>
      <c r="IM162" s="629"/>
      <c r="IN162" s="629"/>
      <c r="IO162" s="629"/>
      <c r="IP162" s="629"/>
      <c r="IQ162" s="629"/>
      <c r="IR162" s="629"/>
      <c r="IS162" s="629"/>
      <c r="IT162" s="629"/>
      <c r="IU162" s="629"/>
      <c r="IV162" s="629"/>
      <c r="IW162" s="629"/>
      <c r="IX162" s="629"/>
      <c r="IY162" s="629"/>
      <c r="IZ162" s="629"/>
      <c r="JA162" s="629"/>
      <c r="JB162" s="629"/>
      <c r="JC162" s="629"/>
      <c r="JD162" s="629"/>
      <c r="JE162" s="629"/>
      <c r="JF162" s="629"/>
      <c r="JG162" s="629"/>
      <c r="JH162" s="629"/>
      <c r="JI162" s="629"/>
      <c r="JJ162" s="629"/>
      <c r="JK162" s="629"/>
      <c r="JL162" s="629"/>
      <c r="JM162" s="629"/>
      <c r="JN162" s="629"/>
      <c r="JO162" s="629"/>
      <c r="JP162" s="629"/>
      <c r="JQ162" s="629"/>
      <c r="JR162" s="629"/>
      <c r="JS162" s="629"/>
      <c r="JT162" s="629"/>
      <c r="JU162" s="629"/>
      <c r="JV162" s="629"/>
      <c r="JW162" s="629"/>
      <c r="JX162" s="629"/>
      <c r="JY162" s="629"/>
      <c r="JZ162" s="629"/>
      <c r="KA162" s="629"/>
      <c r="KB162" s="629"/>
      <c r="KC162" s="629"/>
      <c r="KD162" s="629"/>
      <c r="KE162" s="629"/>
      <c r="KF162" s="629"/>
      <c r="KG162" s="629"/>
      <c r="KH162" s="629"/>
      <c r="KI162" s="629"/>
      <c r="KJ162" s="629"/>
      <c r="KK162" s="629"/>
      <c r="KL162" s="629"/>
      <c r="KM162" s="629"/>
      <c r="KN162" s="629"/>
      <c r="KO162" s="629"/>
      <c r="KP162" s="629"/>
      <c r="KQ162" s="629"/>
      <c r="KR162" s="629"/>
      <c r="KS162" s="629"/>
      <c r="KT162" s="629"/>
      <c r="KU162" s="629"/>
      <c r="KV162" s="629"/>
      <c r="KW162" s="629"/>
      <c r="KX162" s="629"/>
      <c r="KY162" s="629"/>
      <c r="KZ162" s="629"/>
      <c r="LA162" s="629"/>
      <c r="LB162" s="629"/>
      <c r="LC162" s="629"/>
      <c r="LD162" s="629"/>
      <c r="LE162" s="629"/>
      <c r="LF162" s="629"/>
      <c r="LG162" s="629"/>
      <c r="LH162" s="629"/>
      <c r="LI162" s="629"/>
      <c r="LJ162" s="629"/>
      <c r="LK162" s="629"/>
      <c r="LL162" s="629"/>
      <c r="LM162" s="629"/>
      <c r="LN162" s="629"/>
      <c r="LO162" s="629"/>
      <c r="LP162" s="629"/>
      <c r="LQ162" s="629"/>
      <c r="LR162" s="629"/>
      <c r="LS162" s="629"/>
      <c r="LT162" s="629"/>
      <c r="LU162" s="629"/>
      <c r="LV162" s="629"/>
      <c r="LW162" s="629"/>
      <c r="LX162" s="629"/>
      <c r="LY162" s="629"/>
      <c r="LZ162" s="629"/>
      <c r="MA162" s="629"/>
      <c r="MB162" s="629"/>
      <c r="MC162" s="629"/>
      <c r="MD162" s="629"/>
      <c r="ME162" s="629"/>
      <c r="MF162" s="629"/>
      <c r="MG162" s="629"/>
      <c r="MH162" s="629"/>
      <c r="MI162" s="629"/>
      <c r="MJ162" s="629"/>
      <c r="MK162" s="629"/>
      <c r="ML162" s="629"/>
      <c r="MM162" s="629"/>
      <c r="MN162" s="629"/>
      <c r="MO162" s="629"/>
      <c r="MP162" s="629"/>
      <c r="MQ162" s="629"/>
      <c r="MR162" s="629"/>
      <c r="MS162" s="629"/>
      <c r="MT162" s="629"/>
      <c r="MU162" s="629"/>
      <c r="MV162" s="629"/>
      <c r="MW162" s="629"/>
      <c r="MX162" s="629"/>
      <c r="MY162" s="629"/>
      <c r="MZ162" s="629"/>
      <c r="NA162" s="629"/>
      <c r="NB162" s="629"/>
      <c r="NC162" s="629"/>
      <c r="ND162" s="629"/>
      <c r="NE162" s="629"/>
      <c r="NF162" s="629"/>
      <c r="NG162" s="629"/>
      <c r="NH162" s="629"/>
      <c r="NI162" s="629"/>
      <c r="NJ162" s="629"/>
      <c r="NK162" s="629"/>
      <c r="NL162" s="629"/>
      <c r="NM162" s="629"/>
      <c r="NN162" s="629"/>
      <c r="NO162" s="629"/>
      <c r="NP162" s="629"/>
      <c r="NQ162" s="629"/>
      <c r="NR162" s="629"/>
      <c r="NS162" s="629"/>
      <c r="NT162" s="629"/>
      <c r="NU162" s="629"/>
      <c r="NV162" s="629"/>
      <c r="NW162" s="629"/>
      <c r="NX162" s="629"/>
      <c r="NY162" s="629"/>
      <c r="NZ162" s="629"/>
      <c r="OA162" s="629"/>
      <c r="OB162" s="629"/>
      <c r="OC162" s="629"/>
      <c r="OD162" s="629"/>
      <c r="OE162" s="629"/>
      <c r="OF162" s="629"/>
      <c r="OG162" s="629"/>
      <c r="OH162" s="629"/>
      <c r="OI162" s="629"/>
      <c r="OJ162" s="629"/>
      <c r="OK162" s="629"/>
      <c r="OL162" s="629"/>
      <c r="OM162" s="629"/>
      <c r="ON162" s="629"/>
      <c r="OO162" s="629"/>
      <c r="OP162" s="629"/>
      <c r="OQ162" s="629"/>
      <c r="OR162" s="629"/>
      <c r="OS162" s="629"/>
      <c r="OT162" s="629"/>
      <c r="OU162" s="629"/>
      <c r="OV162" s="629"/>
      <c r="OW162" s="629"/>
      <c r="OX162" s="629"/>
      <c r="OY162" s="629"/>
      <c r="OZ162" s="629"/>
      <c r="PA162" s="629"/>
      <c r="PB162" s="629"/>
      <c r="PC162" s="629"/>
      <c r="PD162" s="629"/>
      <c r="PE162" s="629"/>
      <c r="PF162" s="629"/>
      <c r="PG162" s="629"/>
      <c r="PH162" s="629"/>
      <c r="PI162" s="629"/>
      <c r="PJ162" s="629"/>
      <c r="PK162" s="629"/>
      <c r="PL162" s="629"/>
      <c r="PM162" s="629"/>
      <c r="PN162" s="629"/>
      <c r="PO162" s="629"/>
      <c r="PP162" s="629"/>
      <c r="PQ162" s="629"/>
      <c r="PR162" s="629"/>
      <c r="PS162" s="629"/>
      <c r="PT162" s="629"/>
      <c r="PU162" s="629"/>
      <c r="PV162" s="629"/>
      <c r="PW162" s="629"/>
      <c r="PX162" s="629"/>
      <c r="PY162" s="629"/>
      <c r="PZ162" s="629"/>
      <c r="QA162" s="629"/>
      <c r="QB162" s="629"/>
      <c r="QC162" s="629"/>
      <c r="QD162" s="629"/>
      <c r="QE162" s="629"/>
      <c r="QF162" s="629"/>
      <c r="QG162" s="629"/>
      <c r="QH162" s="629"/>
      <c r="QI162" s="629"/>
      <c r="QJ162" s="629"/>
      <c r="QK162" s="629"/>
      <c r="QL162" s="629"/>
      <c r="QM162" s="629"/>
      <c r="QN162" s="629"/>
      <c r="QO162" s="629"/>
      <c r="QP162" s="629"/>
      <c r="QQ162" s="629"/>
      <c r="QR162" s="629"/>
      <c r="QS162" s="629"/>
      <c r="QT162" s="629"/>
      <c r="QU162" s="629"/>
      <c r="QV162" s="629"/>
      <c r="QW162" s="629"/>
      <c r="QX162" s="629"/>
      <c r="QY162" s="629"/>
      <c r="QZ162" s="629"/>
      <c r="RA162" s="629"/>
      <c r="RB162" s="629"/>
      <c r="RC162" s="629"/>
      <c r="RD162" s="629"/>
      <c r="RE162" s="629"/>
      <c r="RF162" s="629"/>
      <c r="RG162" s="629"/>
      <c r="RH162" s="629"/>
      <c r="RI162" s="629"/>
      <c r="RJ162" s="629"/>
      <c r="RK162" s="629"/>
      <c r="RL162" s="629"/>
      <c r="RM162" s="629"/>
      <c r="RN162" s="629"/>
      <c r="RO162" s="629"/>
      <c r="RP162" s="629"/>
      <c r="RQ162" s="629"/>
      <c r="RR162" s="629"/>
      <c r="RS162" s="629"/>
      <c r="RT162" s="629"/>
      <c r="RU162" s="629"/>
      <c r="RV162" s="629"/>
      <c r="RW162" s="629"/>
      <c r="RX162" s="629"/>
      <c r="RY162" s="629"/>
      <c r="RZ162" s="629"/>
      <c r="SA162" s="629"/>
      <c r="SB162" s="629"/>
      <c r="SC162" s="629"/>
      <c r="SD162" s="629"/>
      <c r="SE162" s="629"/>
      <c r="SF162" s="629"/>
      <c r="SG162" s="629"/>
      <c r="SH162" s="629"/>
      <c r="SI162" s="629"/>
      <c r="SJ162" s="629"/>
      <c r="SK162" s="629"/>
      <c r="SL162" s="629"/>
      <c r="SM162" s="629"/>
      <c r="SN162" s="629"/>
      <c r="SO162" s="629"/>
      <c r="SP162" s="629"/>
      <c r="SQ162" s="629"/>
      <c r="SR162" s="629"/>
      <c r="SS162" s="629"/>
      <c r="ST162" s="629"/>
      <c r="SU162" s="629"/>
      <c r="SV162" s="629"/>
      <c r="SW162" s="629"/>
      <c r="SX162" s="629"/>
      <c r="SY162" s="629"/>
      <c r="SZ162" s="629"/>
      <c r="TA162" s="629"/>
      <c r="TB162" s="629"/>
      <c r="TC162" s="629"/>
      <c r="TD162" s="629"/>
      <c r="TE162" s="629"/>
      <c r="TF162" s="629"/>
      <c r="TG162" s="629"/>
      <c r="TH162" s="629"/>
      <c r="TI162" s="629"/>
      <c r="TJ162" s="629"/>
      <c r="TK162" s="629"/>
      <c r="TL162" s="629"/>
      <c r="TM162" s="629"/>
      <c r="TN162" s="629"/>
      <c r="TO162" s="629"/>
      <c r="TP162" s="629"/>
      <c r="TQ162" s="629"/>
      <c r="TR162" s="629"/>
      <c r="TS162" s="629"/>
      <c r="TT162" s="629"/>
      <c r="TU162" s="629"/>
      <c r="TV162" s="629"/>
      <c r="TW162" s="629"/>
      <c r="TX162" s="629"/>
      <c r="TY162" s="629"/>
      <c r="TZ162" s="629"/>
      <c r="UA162" s="629"/>
      <c r="UB162" s="629"/>
      <c r="UC162" s="629"/>
      <c r="UD162" s="629"/>
      <c r="UE162" s="629"/>
      <c r="UF162" s="629"/>
      <c r="UG162" s="629"/>
      <c r="UH162" s="629"/>
      <c r="UI162" s="629"/>
      <c r="UJ162" s="629"/>
      <c r="UK162" s="629"/>
      <c r="UL162" s="629"/>
      <c r="UM162" s="629"/>
      <c r="UN162" s="629"/>
      <c r="UO162" s="629"/>
      <c r="UP162" s="629"/>
      <c r="UQ162" s="629"/>
      <c r="UR162" s="629"/>
      <c r="US162" s="629"/>
      <c r="UT162" s="629"/>
      <c r="UU162" s="629"/>
      <c r="UV162" s="629"/>
      <c r="UW162" s="629"/>
      <c r="UX162" s="629"/>
      <c r="UY162" s="629"/>
      <c r="UZ162" s="629"/>
      <c r="VA162" s="629"/>
      <c r="VB162" s="629"/>
      <c r="VC162" s="629"/>
      <c r="VD162" s="629"/>
      <c r="VE162" s="629"/>
      <c r="VF162" s="629"/>
      <c r="VG162" s="629"/>
      <c r="VH162" s="629"/>
      <c r="VI162" s="629"/>
      <c r="VJ162" s="629"/>
      <c r="VK162" s="629"/>
      <c r="VL162" s="629"/>
      <c r="VM162" s="629"/>
      <c r="VN162" s="629"/>
      <c r="VO162" s="629"/>
      <c r="VP162" s="629"/>
      <c r="VQ162" s="629"/>
      <c r="VR162" s="629"/>
      <c r="VS162" s="629"/>
      <c r="VT162" s="629"/>
      <c r="VU162" s="629"/>
      <c r="VV162" s="629"/>
      <c r="VW162" s="629"/>
      <c r="VX162" s="629"/>
      <c r="VY162" s="629"/>
      <c r="VZ162" s="629"/>
      <c r="WA162" s="629"/>
      <c r="WB162" s="629"/>
      <c r="WC162" s="629"/>
      <c r="WD162" s="629"/>
      <c r="WE162" s="629"/>
      <c r="WF162" s="629"/>
      <c r="WG162" s="629"/>
      <c r="WH162" s="629"/>
      <c r="WI162" s="629"/>
      <c r="WJ162" s="629"/>
      <c r="WK162" s="629"/>
      <c r="WL162" s="629"/>
      <c r="WM162" s="629"/>
      <c r="WN162" s="629"/>
      <c r="WO162" s="629"/>
      <c r="WP162" s="629"/>
      <c r="WQ162" s="629"/>
      <c r="WR162" s="629"/>
      <c r="WS162" s="629"/>
      <c r="WT162" s="629"/>
      <c r="WU162" s="629"/>
      <c r="WV162" s="629"/>
      <c r="WW162" s="629"/>
      <c r="WX162" s="629"/>
      <c r="WY162" s="629"/>
      <c r="WZ162" s="629"/>
      <c r="XA162" s="629"/>
      <c r="XB162" s="629"/>
      <c r="XC162" s="629"/>
      <c r="XD162" s="629"/>
      <c r="XE162" s="629"/>
      <c r="XF162" s="629"/>
      <c r="XG162" s="629"/>
      <c r="XH162" s="629"/>
      <c r="XI162" s="629"/>
      <c r="XJ162" s="629"/>
      <c r="XK162" s="629"/>
      <c r="XL162" s="629"/>
      <c r="XM162" s="629"/>
      <c r="XN162" s="629"/>
      <c r="XO162" s="629"/>
      <c r="XP162" s="629"/>
      <c r="XQ162" s="629"/>
      <c r="XR162" s="629"/>
      <c r="XS162" s="629"/>
      <c r="XT162" s="629"/>
      <c r="XU162" s="629"/>
      <c r="XV162" s="629"/>
      <c r="XW162" s="629"/>
      <c r="XX162" s="629"/>
      <c r="XY162" s="629"/>
      <c r="XZ162" s="629"/>
      <c r="YA162" s="629"/>
      <c r="YB162" s="629"/>
      <c r="YC162" s="629"/>
      <c r="YD162" s="629"/>
      <c r="YE162" s="629"/>
      <c r="YF162" s="629"/>
      <c r="YG162" s="629"/>
      <c r="YH162" s="629"/>
      <c r="YI162" s="629"/>
      <c r="YJ162" s="629"/>
      <c r="YK162" s="629"/>
      <c r="YL162" s="629"/>
      <c r="YM162" s="629"/>
      <c r="YN162" s="629"/>
      <c r="YO162" s="629"/>
      <c r="YP162" s="629"/>
      <c r="YQ162" s="629"/>
      <c r="YR162" s="629"/>
      <c r="YS162" s="629"/>
      <c r="YT162" s="629"/>
      <c r="YU162" s="629"/>
      <c r="YV162" s="629"/>
      <c r="YW162" s="629"/>
      <c r="YX162" s="629"/>
      <c r="YY162" s="629"/>
      <c r="YZ162" s="629"/>
      <c r="ZA162" s="629"/>
      <c r="ZB162" s="629"/>
      <c r="ZC162" s="629"/>
      <c r="ZD162" s="629"/>
      <c r="ZE162" s="629"/>
      <c r="ZF162" s="629"/>
      <c r="ZG162" s="629"/>
      <c r="ZH162" s="629"/>
      <c r="ZI162" s="629"/>
      <c r="ZJ162" s="629"/>
      <c r="ZK162" s="629"/>
      <c r="ZL162" s="629"/>
      <c r="ZM162" s="629"/>
      <c r="ZN162" s="629"/>
      <c r="ZO162" s="629"/>
      <c r="ZP162" s="629"/>
      <c r="ZQ162" s="629"/>
      <c r="ZR162" s="629"/>
      <c r="ZS162" s="629"/>
      <c r="ZT162" s="629"/>
      <c r="ZU162" s="629"/>
      <c r="ZV162" s="629"/>
      <c r="ZW162" s="629"/>
      <c r="ZX162" s="629"/>
      <c r="ZY162" s="629"/>
      <c r="ZZ162" s="629"/>
      <c r="AAA162" s="629"/>
      <c r="AAB162" s="629"/>
      <c r="AAC162" s="629"/>
      <c r="AAD162" s="629"/>
      <c r="AAE162" s="629"/>
      <c r="AAF162" s="629"/>
      <c r="AAG162" s="629"/>
      <c r="AAH162" s="629"/>
      <c r="AAI162" s="629"/>
      <c r="AAJ162" s="629"/>
      <c r="AAK162" s="629"/>
      <c r="AAL162" s="629"/>
      <c r="AAM162" s="629"/>
      <c r="AAN162" s="629"/>
      <c r="AAO162" s="629"/>
      <c r="AAP162" s="629"/>
      <c r="AAQ162" s="629"/>
      <c r="AAR162" s="629"/>
      <c r="AAS162" s="629"/>
      <c r="AAT162" s="629"/>
      <c r="AAU162" s="629"/>
      <c r="AAV162" s="629"/>
      <c r="AAW162" s="629"/>
      <c r="AAX162" s="629"/>
      <c r="AAY162" s="629"/>
      <c r="AAZ162" s="629"/>
      <c r="ABA162" s="629"/>
      <c r="ABB162" s="629"/>
      <c r="ABC162" s="629"/>
      <c r="ABD162" s="629"/>
      <c r="ABE162" s="629"/>
      <c r="ABF162" s="629"/>
      <c r="ABG162" s="629"/>
      <c r="ABH162" s="629"/>
      <c r="ABI162" s="629"/>
      <c r="ABJ162" s="629"/>
      <c r="ABK162" s="629"/>
      <c r="ABL162" s="629"/>
      <c r="ABM162" s="629"/>
      <c r="ABN162" s="629"/>
      <c r="ABO162" s="629"/>
      <c r="ABP162" s="629"/>
      <c r="ABQ162" s="629"/>
      <c r="ABR162" s="629"/>
      <c r="ABS162" s="629"/>
      <c r="ABT162" s="629"/>
      <c r="ABU162" s="629"/>
      <c r="ABV162" s="629"/>
      <c r="ABW162" s="629"/>
      <c r="ABX162" s="629"/>
      <c r="ABY162" s="629"/>
      <c r="ABZ162" s="629"/>
      <c r="ACA162" s="629"/>
      <c r="ACB162" s="629"/>
      <c r="ACC162" s="629"/>
      <c r="ACD162" s="629"/>
      <c r="ACE162" s="629"/>
      <c r="ACF162" s="629"/>
      <c r="ACG162" s="629"/>
      <c r="ACH162" s="629"/>
      <c r="ACI162" s="629"/>
      <c r="ACJ162" s="629"/>
      <c r="ACK162" s="629"/>
      <c r="ACL162" s="629"/>
      <c r="ACM162" s="629"/>
      <c r="ACN162" s="629"/>
      <c r="ACO162" s="629"/>
      <c r="ACP162" s="629"/>
      <c r="ACQ162" s="629"/>
      <c r="ACR162" s="629"/>
      <c r="ACS162" s="629"/>
      <c r="ACT162" s="629"/>
      <c r="ACU162" s="629"/>
      <c r="ACV162" s="629"/>
      <c r="ACW162" s="629"/>
      <c r="ACX162" s="629"/>
      <c r="ACY162" s="629"/>
      <c r="ACZ162" s="629"/>
      <c r="ADA162" s="629"/>
      <c r="ADB162" s="629"/>
      <c r="ADC162" s="629"/>
      <c r="ADD162" s="629"/>
      <c r="ADE162" s="629"/>
      <c r="ADF162" s="629"/>
      <c r="ADG162" s="629"/>
      <c r="ADH162" s="629"/>
      <c r="ADI162" s="629"/>
      <c r="ADJ162" s="629"/>
      <c r="ADK162" s="629"/>
      <c r="ADL162" s="629"/>
      <c r="ADM162" s="629"/>
      <c r="ADN162" s="629"/>
      <c r="ADO162" s="629"/>
      <c r="ADP162" s="629"/>
      <c r="ADQ162" s="629"/>
      <c r="ADR162" s="629"/>
      <c r="ADS162" s="629"/>
      <c r="ADT162" s="629"/>
      <c r="ADU162" s="629"/>
      <c r="ADV162" s="629"/>
      <c r="ADW162" s="629"/>
      <c r="ADX162" s="629"/>
      <c r="ADY162" s="629"/>
      <c r="ADZ162" s="629"/>
      <c r="AEA162" s="629"/>
      <c r="AEB162" s="629"/>
      <c r="AEC162" s="629"/>
      <c r="AED162" s="629"/>
      <c r="AEE162" s="629"/>
      <c r="AEF162" s="629"/>
      <c r="AEG162" s="629"/>
      <c r="AEH162" s="629"/>
      <c r="AEI162" s="629"/>
      <c r="AEJ162" s="629"/>
      <c r="AEK162" s="629"/>
      <c r="AEL162" s="629"/>
      <c r="AEM162" s="629"/>
      <c r="AEN162" s="629"/>
      <c r="AEO162" s="629"/>
      <c r="AEP162" s="629"/>
      <c r="AEQ162" s="629"/>
      <c r="AER162" s="629"/>
      <c r="AES162" s="629"/>
      <c r="AET162" s="629"/>
      <c r="AEU162" s="629"/>
      <c r="AEV162" s="629"/>
      <c r="AEW162" s="629"/>
      <c r="AEX162" s="629"/>
      <c r="AEY162" s="629"/>
      <c r="AEZ162" s="629"/>
      <c r="AFA162" s="629"/>
      <c r="AFB162" s="629"/>
      <c r="AFC162" s="629"/>
      <c r="AFD162" s="629"/>
      <c r="AFE162" s="629"/>
      <c r="AFF162" s="629"/>
      <c r="AFG162" s="629"/>
      <c r="AFH162" s="629"/>
      <c r="AFI162" s="629"/>
      <c r="AFJ162" s="629"/>
      <c r="AFK162" s="629"/>
      <c r="AFL162" s="629"/>
      <c r="AFM162" s="629"/>
      <c r="AFN162" s="629"/>
      <c r="AFO162" s="629"/>
      <c r="AFP162" s="629"/>
      <c r="AFQ162" s="629"/>
      <c r="AFR162" s="629"/>
      <c r="AFS162" s="629"/>
      <c r="AFT162" s="629"/>
      <c r="AFU162" s="629"/>
      <c r="AFV162" s="629"/>
      <c r="AFW162" s="629"/>
      <c r="AFX162" s="629"/>
      <c r="AFY162" s="629"/>
      <c r="AFZ162" s="629"/>
      <c r="AGA162" s="629"/>
      <c r="AGB162" s="629"/>
      <c r="AGC162" s="629"/>
      <c r="AGD162" s="629"/>
      <c r="AGE162" s="629"/>
      <c r="AGF162" s="629"/>
      <c r="AGG162" s="629"/>
      <c r="AGH162" s="629"/>
      <c r="AGI162" s="629"/>
      <c r="AGJ162" s="629"/>
      <c r="AGK162" s="629"/>
      <c r="AGL162" s="629"/>
      <c r="AGM162" s="629"/>
      <c r="AGN162" s="629"/>
      <c r="AGO162" s="629"/>
      <c r="AGP162" s="629"/>
      <c r="AGQ162" s="629"/>
      <c r="AGR162" s="629"/>
      <c r="AGS162" s="629"/>
      <c r="AGT162" s="629"/>
      <c r="AGU162" s="629"/>
      <c r="AGV162" s="629"/>
      <c r="AGW162" s="629"/>
      <c r="AGX162" s="629"/>
      <c r="AGY162" s="629"/>
      <c r="AGZ162" s="629"/>
      <c r="AHA162" s="629"/>
      <c r="AHB162" s="629"/>
      <c r="AHC162" s="629"/>
      <c r="AHD162" s="629"/>
      <c r="AHE162" s="629"/>
      <c r="AHF162" s="629"/>
      <c r="AHG162" s="629"/>
      <c r="AHH162" s="629"/>
      <c r="AHI162" s="629"/>
      <c r="AHJ162" s="629"/>
      <c r="AHK162" s="629"/>
      <c r="AHL162" s="629"/>
      <c r="AHM162" s="629"/>
      <c r="AHN162" s="629"/>
      <c r="AHO162" s="629"/>
      <c r="AHP162" s="629"/>
      <c r="AHQ162" s="629"/>
      <c r="AHR162" s="629"/>
      <c r="AHS162" s="629"/>
      <c r="AHT162" s="629"/>
      <c r="AHU162" s="629"/>
      <c r="AHV162" s="629"/>
      <c r="AHW162" s="629"/>
      <c r="AHX162" s="629"/>
      <c r="AHY162" s="629"/>
      <c r="AHZ162" s="629"/>
      <c r="AIA162" s="629"/>
      <c r="AIB162" s="629"/>
      <c r="AIC162" s="629"/>
      <c r="AID162" s="629"/>
      <c r="AIE162" s="629"/>
      <c r="AIF162" s="629"/>
      <c r="AIG162" s="629"/>
      <c r="AIH162" s="629"/>
      <c r="AII162" s="629"/>
    </row>
    <row r="163" spans="1:919" s="498" customFormat="1" ht="31.75" customHeight="1" x14ac:dyDescent="0.75">
      <c r="A163" s="2022"/>
      <c r="B163" s="2024"/>
      <c r="C163" s="534">
        <f>C161+0.1</f>
        <v>19.800000000000004</v>
      </c>
      <c r="D163" s="772" t="s">
        <v>47</v>
      </c>
      <c r="E163" s="600" t="s">
        <v>25</v>
      </c>
      <c r="F163" s="600" t="s">
        <v>12</v>
      </c>
      <c r="G163" s="538">
        <f t="array" ref="G163">INDEX('Salary . staff rates'!$A$6:$C$28,MATCH(1,('Salary . staff rates'!$A$6:$A$28=MNO!E163)*('Salary . staff rates'!$B$6:$B$28=MNO!F163),0),3)</f>
        <v>75000</v>
      </c>
      <c r="H163" s="537">
        <f t="shared" si="249"/>
        <v>526.31578947368428</v>
      </c>
      <c r="I163" s="601" t="s">
        <v>0</v>
      </c>
      <c r="J163" s="602" t="s">
        <v>0</v>
      </c>
      <c r="K163" s="774">
        <v>33</v>
      </c>
      <c r="L163" s="603">
        <f>IF('Control panel'!$B$12="Included",IF(K163="N/A","",H163*K163),0)</f>
        <v>17368.42105263158</v>
      </c>
      <c r="M163" s="648" t="s">
        <v>31</v>
      </c>
      <c r="N163" s="604">
        <f>IF('Control panel'!$B$12="Included",IF(M163="Yes",L163*'Salary . staff rates'!$C$34,0),0)</f>
        <v>0</v>
      </c>
      <c r="O163" s="607" t="s">
        <v>416</v>
      </c>
      <c r="P163" s="1848">
        <v>1</v>
      </c>
      <c r="Q163" s="1848">
        <v>1</v>
      </c>
      <c r="R163" s="545"/>
      <c r="S163" s="546">
        <v>1</v>
      </c>
      <c r="T163" s="546">
        <f t="shared" si="262"/>
        <v>1</v>
      </c>
      <c r="U163" s="546">
        <f t="shared" si="263"/>
        <v>1</v>
      </c>
      <c r="W163" s="544"/>
      <c r="Y163" s="1011">
        <f t="shared" si="250"/>
        <v>17368.42105263158</v>
      </c>
      <c r="Z163" s="1011">
        <f t="shared" si="251"/>
        <v>0</v>
      </c>
      <c r="AB163" s="1011">
        <f t="shared" si="252"/>
        <v>17368.42105263158</v>
      </c>
      <c r="AC163" s="1011">
        <f t="shared" si="253"/>
        <v>0</v>
      </c>
      <c r="AD163" s="714"/>
      <c r="AE163" s="1011">
        <f t="shared" si="254"/>
        <v>17368.42105263158</v>
      </c>
      <c r="AF163" s="1011">
        <f t="shared" si="255"/>
        <v>0</v>
      </c>
      <c r="AH163" s="1011">
        <f t="shared" si="256"/>
        <v>17368.42105263158</v>
      </c>
      <c r="AI163" s="1011">
        <f t="shared" si="257"/>
        <v>0</v>
      </c>
      <c r="AJ163" s="714"/>
      <c r="AL163" s="548"/>
      <c r="AN163" s="1011">
        <f t="shared" si="258"/>
        <v>17368.42105263158</v>
      </c>
      <c r="AO163" s="1011">
        <f t="shared" si="259"/>
        <v>0</v>
      </c>
      <c r="AP163" s="547"/>
      <c r="AQ163" s="1011">
        <f t="shared" si="260"/>
        <v>17368.42105263158</v>
      </c>
      <c r="AR163" s="1011">
        <f t="shared" si="261"/>
        <v>0</v>
      </c>
      <c r="AS163" s="629"/>
      <c r="AT163" s="629"/>
      <c r="AU163" s="629"/>
      <c r="AV163" s="629"/>
      <c r="AW163" s="629"/>
      <c r="AX163" s="629"/>
      <c r="AY163" s="629"/>
      <c r="AZ163" s="629"/>
      <c r="BA163" s="629"/>
      <c r="BB163" s="629"/>
      <c r="BC163" s="629"/>
      <c r="BD163" s="629"/>
      <c r="BE163" s="629"/>
      <c r="BF163" s="629"/>
      <c r="BG163" s="629"/>
      <c r="BH163" s="629"/>
      <c r="BI163" s="629"/>
      <c r="BJ163" s="629"/>
      <c r="BK163" s="629"/>
      <c r="BL163" s="629"/>
      <c r="BM163" s="629"/>
      <c r="BN163" s="629"/>
      <c r="BO163" s="629"/>
      <c r="BP163" s="629"/>
      <c r="BQ163" s="629"/>
      <c r="BR163" s="629"/>
      <c r="BS163" s="629"/>
      <c r="BT163" s="629"/>
      <c r="BU163" s="629"/>
      <c r="BV163" s="629"/>
      <c r="BW163" s="629"/>
      <c r="BX163" s="629"/>
      <c r="BY163" s="629"/>
      <c r="BZ163" s="629"/>
      <c r="CA163" s="629"/>
      <c r="CB163" s="629"/>
      <c r="CC163" s="629"/>
      <c r="CD163" s="629"/>
      <c r="CE163" s="629"/>
      <c r="CF163" s="629"/>
      <c r="CG163" s="629"/>
      <c r="CH163" s="629"/>
      <c r="CI163" s="629"/>
      <c r="CJ163" s="629"/>
      <c r="CK163" s="629"/>
      <c r="CL163" s="629"/>
      <c r="CM163" s="629"/>
      <c r="CN163" s="629"/>
      <c r="CO163" s="629"/>
      <c r="CP163" s="629"/>
      <c r="CQ163" s="629"/>
      <c r="CR163" s="629"/>
      <c r="CS163" s="629"/>
      <c r="CT163" s="629"/>
      <c r="CU163" s="629"/>
      <c r="CV163" s="629"/>
      <c r="CW163" s="629"/>
      <c r="CX163" s="629"/>
      <c r="CY163" s="629"/>
      <c r="CZ163" s="629"/>
      <c r="DA163" s="629"/>
      <c r="DB163" s="629"/>
      <c r="DC163" s="629"/>
      <c r="DD163" s="629"/>
      <c r="DE163" s="629"/>
      <c r="DF163" s="629"/>
      <c r="DG163" s="629"/>
      <c r="DH163" s="629"/>
      <c r="DI163" s="629"/>
      <c r="DJ163" s="629"/>
      <c r="DK163" s="629"/>
      <c r="DL163" s="629"/>
      <c r="DM163" s="629"/>
      <c r="DN163" s="629"/>
      <c r="DO163" s="629"/>
      <c r="DP163" s="629"/>
      <c r="DQ163" s="629"/>
      <c r="DR163" s="629"/>
      <c r="DS163" s="629"/>
      <c r="DT163" s="629"/>
      <c r="DU163" s="629"/>
      <c r="DV163" s="629"/>
      <c r="DW163" s="629"/>
      <c r="DX163" s="629"/>
      <c r="DY163" s="629"/>
      <c r="DZ163" s="629"/>
      <c r="EA163" s="629"/>
      <c r="EB163" s="629"/>
      <c r="EC163" s="629"/>
      <c r="ED163" s="629"/>
      <c r="EE163" s="629"/>
      <c r="EF163" s="629"/>
      <c r="EG163" s="629"/>
      <c r="EH163" s="629"/>
      <c r="EI163" s="629"/>
      <c r="EJ163" s="629"/>
      <c r="EK163" s="629"/>
      <c r="EL163" s="629"/>
      <c r="EM163" s="629"/>
      <c r="EN163" s="629"/>
      <c r="EO163" s="629"/>
      <c r="EP163" s="629"/>
      <c r="EQ163" s="629"/>
      <c r="ER163" s="629"/>
      <c r="ES163" s="629"/>
      <c r="ET163" s="629"/>
      <c r="EU163" s="629"/>
      <c r="EV163" s="629"/>
      <c r="EW163" s="629"/>
      <c r="EX163" s="629"/>
      <c r="EY163" s="629"/>
      <c r="EZ163" s="629"/>
      <c r="FA163" s="629"/>
      <c r="FB163" s="629"/>
      <c r="FC163" s="629"/>
      <c r="FD163" s="629"/>
      <c r="FE163" s="629"/>
      <c r="FF163" s="629"/>
      <c r="FG163" s="629"/>
      <c r="FH163" s="629"/>
      <c r="FI163" s="629"/>
      <c r="FJ163" s="629"/>
      <c r="FK163" s="629"/>
      <c r="FL163" s="629"/>
      <c r="FM163" s="629"/>
      <c r="FN163" s="629"/>
      <c r="FO163" s="629"/>
      <c r="FP163" s="629"/>
      <c r="FQ163" s="629"/>
      <c r="FR163" s="629"/>
      <c r="FS163" s="629"/>
      <c r="FT163" s="629"/>
      <c r="FU163" s="629"/>
      <c r="FV163" s="629"/>
      <c r="FW163" s="629"/>
      <c r="FX163" s="629"/>
      <c r="FY163" s="629"/>
      <c r="FZ163" s="629"/>
      <c r="GA163" s="629"/>
      <c r="GB163" s="629"/>
      <c r="GC163" s="629"/>
      <c r="GD163" s="629"/>
      <c r="GE163" s="629"/>
      <c r="GF163" s="629"/>
      <c r="GG163" s="629"/>
      <c r="GH163" s="629"/>
      <c r="GI163" s="629"/>
      <c r="GJ163" s="629"/>
      <c r="GK163" s="629"/>
      <c r="GL163" s="629"/>
      <c r="GM163" s="629"/>
      <c r="GN163" s="629"/>
      <c r="GO163" s="629"/>
      <c r="GP163" s="629"/>
      <c r="GQ163" s="629"/>
      <c r="GR163" s="629"/>
      <c r="GS163" s="629"/>
      <c r="GT163" s="629"/>
      <c r="GU163" s="629"/>
      <c r="GV163" s="629"/>
      <c r="GW163" s="629"/>
      <c r="GX163" s="629"/>
      <c r="GY163" s="629"/>
      <c r="GZ163" s="629"/>
      <c r="HA163" s="629"/>
      <c r="HB163" s="629"/>
      <c r="HC163" s="629"/>
      <c r="HD163" s="629"/>
      <c r="HE163" s="629"/>
      <c r="HF163" s="629"/>
      <c r="HG163" s="629"/>
      <c r="HH163" s="629"/>
      <c r="HI163" s="629"/>
      <c r="HJ163" s="629"/>
      <c r="HK163" s="629"/>
      <c r="HL163" s="629"/>
      <c r="HM163" s="629"/>
      <c r="HN163" s="629"/>
      <c r="HO163" s="629"/>
      <c r="HP163" s="629"/>
      <c r="HQ163" s="629"/>
      <c r="HR163" s="629"/>
      <c r="HS163" s="629"/>
      <c r="HT163" s="629"/>
      <c r="HU163" s="629"/>
      <c r="HV163" s="629"/>
      <c r="HW163" s="629"/>
      <c r="HX163" s="629"/>
      <c r="HY163" s="629"/>
      <c r="HZ163" s="629"/>
      <c r="IA163" s="629"/>
      <c r="IB163" s="629"/>
      <c r="IC163" s="629"/>
      <c r="ID163" s="629"/>
      <c r="IE163" s="629"/>
      <c r="IF163" s="629"/>
      <c r="IG163" s="629"/>
      <c r="IH163" s="629"/>
      <c r="II163" s="629"/>
      <c r="IJ163" s="629"/>
      <c r="IK163" s="629"/>
      <c r="IL163" s="629"/>
      <c r="IM163" s="629"/>
      <c r="IN163" s="629"/>
      <c r="IO163" s="629"/>
      <c r="IP163" s="629"/>
      <c r="IQ163" s="629"/>
      <c r="IR163" s="629"/>
      <c r="IS163" s="629"/>
      <c r="IT163" s="629"/>
      <c r="IU163" s="629"/>
      <c r="IV163" s="629"/>
      <c r="IW163" s="629"/>
      <c r="IX163" s="629"/>
      <c r="IY163" s="629"/>
      <c r="IZ163" s="629"/>
      <c r="JA163" s="629"/>
      <c r="JB163" s="629"/>
      <c r="JC163" s="629"/>
      <c r="JD163" s="629"/>
      <c r="JE163" s="629"/>
      <c r="JF163" s="629"/>
      <c r="JG163" s="629"/>
      <c r="JH163" s="629"/>
      <c r="JI163" s="629"/>
      <c r="JJ163" s="629"/>
      <c r="JK163" s="629"/>
      <c r="JL163" s="629"/>
      <c r="JM163" s="629"/>
      <c r="JN163" s="629"/>
      <c r="JO163" s="629"/>
      <c r="JP163" s="629"/>
      <c r="JQ163" s="629"/>
      <c r="JR163" s="629"/>
      <c r="JS163" s="629"/>
      <c r="JT163" s="629"/>
      <c r="JU163" s="629"/>
      <c r="JV163" s="629"/>
      <c r="JW163" s="629"/>
      <c r="JX163" s="629"/>
      <c r="JY163" s="629"/>
      <c r="JZ163" s="629"/>
      <c r="KA163" s="629"/>
      <c r="KB163" s="629"/>
      <c r="KC163" s="629"/>
      <c r="KD163" s="629"/>
      <c r="KE163" s="629"/>
      <c r="KF163" s="629"/>
      <c r="KG163" s="629"/>
      <c r="KH163" s="629"/>
      <c r="KI163" s="629"/>
      <c r="KJ163" s="629"/>
      <c r="KK163" s="629"/>
      <c r="KL163" s="629"/>
      <c r="KM163" s="629"/>
      <c r="KN163" s="629"/>
      <c r="KO163" s="629"/>
      <c r="KP163" s="629"/>
      <c r="KQ163" s="629"/>
      <c r="KR163" s="629"/>
      <c r="KS163" s="629"/>
      <c r="KT163" s="629"/>
      <c r="KU163" s="629"/>
      <c r="KV163" s="629"/>
      <c r="KW163" s="629"/>
      <c r="KX163" s="629"/>
      <c r="KY163" s="629"/>
      <c r="KZ163" s="629"/>
      <c r="LA163" s="629"/>
      <c r="LB163" s="629"/>
      <c r="LC163" s="629"/>
      <c r="LD163" s="629"/>
      <c r="LE163" s="629"/>
      <c r="LF163" s="629"/>
      <c r="LG163" s="629"/>
      <c r="LH163" s="629"/>
      <c r="LI163" s="629"/>
      <c r="LJ163" s="629"/>
      <c r="LK163" s="629"/>
      <c r="LL163" s="629"/>
      <c r="LM163" s="629"/>
      <c r="LN163" s="629"/>
      <c r="LO163" s="629"/>
      <c r="LP163" s="629"/>
      <c r="LQ163" s="629"/>
      <c r="LR163" s="629"/>
      <c r="LS163" s="629"/>
      <c r="LT163" s="629"/>
      <c r="LU163" s="629"/>
      <c r="LV163" s="629"/>
      <c r="LW163" s="629"/>
      <c r="LX163" s="629"/>
      <c r="LY163" s="629"/>
      <c r="LZ163" s="629"/>
      <c r="MA163" s="629"/>
      <c r="MB163" s="629"/>
      <c r="MC163" s="629"/>
      <c r="MD163" s="629"/>
      <c r="ME163" s="629"/>
      <c r="MF163" s="629"/>
      <c r="MG163" s="629"/>
      <c r="MH163" s="629"/>
      <c r="MI163" s="629"/>
      <c r="MJ163" s="629"/>
      <c r="MK163" s="629"/>
      <c r="ML163" s="629"/>
      <c r="MM163" s="629"/>
      <c r="MN163" s="629"/>
      <c r="MO163" s="629"/>
      <c r="MP163" s="629"/>
      <c r="MQ163" s="629"/>
      <c r="MR163" s="629"/>
      <c r="MS163" s="629"/>
      <c r="MT163" s="629"/>
      <c r="MU163" s="629"/>
      <c r="MV163" s="629"/>
      <c r="MW163" s="629"/>
      <c r="MX163" s="629"/>
      <c r="MY163" s="629"/>
      <c r="MZ163" s="629"/>
      <c r="NA163" s="629"/>
      <c r="NB163" s="629"/>
      <c r="NC163" s="629"/>
      <c r="ND163" s="629"/>
      <c r="NE163" s="629"/>
      <c r="NF163" s="629"/>
      <c r="NG163" s="629"/>
      <c r="NH163" s="629"/>
      <c r="NI163" s="629"/>
      <c r="NJ163" s="629"/>
      <c r="NK163" s="629"/>
      <c r="NL163" s="629"/>
      <c r="NM163" s="629"/>
      <c r="NN163" s="629"/>
      <c r="NO163" s="629"/>
      <c r="NP163" s="629"/>
      <c r="NQ163" s="629"/>
      <c r="NR163" s="629"/>
      <c r="NS163" s="629"/>
      <c r="NT163" s="629"/>
      <c r="NU163" s="629"/>
      <c r="NV163" s="629"/>
      <c r="NW163" s="629"/>
      <c r="NX163" s="629"/>
      <c r="NY163" s="629"/>
      <c r="NZ163" s="629"/>
      <c r="OA163" s="629"/>
      <c r="OB163" s="629"/>
      <c r="OC163" s="629"/>
      <c r="OD163" s="629"/>
      <c r="OE163" s="629"/>
      <c r="OF163" s="629"/>
      <c r="OG163" s="629"/>
      <c r="OH163" s="629"/>
      <c r="OI163" s="629"/>
      <c r="OJ163" s="629"/>
      <c r="OK163" s="629"/>
      <c r="OL163" s="629"/>
      <c r="OM163" s="629"/>
      <c r="ON163" s="629"/>
      <c r="OO163" s="629"/>
      <c r="OP163" s="629"/>
      <c r="OQ163" s="629"/>
      <c r="OR163" s="629"/>
      <c r="OS163" s="629"/>
      <c r="OT163" s="629"/>
      <c r="OU163" s="629"/>
      <c r="OV163" s="629"/>
      <c r="OW163" s="629"/>
      <c r="OX163" s="629"/>
      <c r="OY163" s="629"/>
      <c r="OZ163" s="629"/>
      <c r="PA163" s="629"/>
      <c r="PB163" s="629"/>
      <c r="PC163" s="629"/>
      <c r="PD163" s="629"/>
      <c r="PE163" s="629"/>
      <c r="PF163" s="629"/>
      <c r="PG163" s="629"/>
      <c r="PH163" s="629"/>
      <c r="PI163" s="629"/>
      <c r="PJ163" s="629"/>
      <c r="PK163" s="629"/>
      <c r="PL163" s="629"/>
      <c r="PM163" s="629"/>
      <c r="PN163" s="629"/>
      <c r="PO163" s="629"/>
      <c r="PP163" s="629"/>
      <c r="PQ163" s="629"/>
      <c r="PR163" s="629"/>
      <c r="PS163" s="629"/>
      <c r="PT163" s="629"/>
      <c r="PU163" s="629"/>
      <c r="PV163" s="629"/>
      <c r="PW163" s="629"/>
      <c r="PX163" s="629"/>
      <c r="PY163" s="629"/>
      <c r="PZ163" s="629"/>
      <c r="QA163" s="629"/>
      <c r="QB163" s="629"/>
      <c r="QC163" s="629"/>
      <c r="QD163" s="629"/>
      <c r="QE163" s="629"/>
      <c r="QF163" s="629"/>
      <c r="QG163" s="629"/>
      <c r="QH163" s="629"/>
      <c r="QI163" s="629"/>
      <c r="QJ163" s="629"/>
      <c r="QK163" s="629"/>
      <c r="QL163" s="629"/>
      <c r="QM163" s="629"/>
      <c r="QN163" s="629"/>
      <c r="QO163" s="629"/>
      <c r="QP163" s="629"/>
      <c r="QQ163" s="629"/>
      <c r="QR163" s="629"/>
      <c r="QS163" s="629"/>
      <c r="QT163" s="629"/>
      <c r="QU163" s="629"/>
      <c r="QV163" s="629"/>
      <c r="QW163" s="629"/>
      <c r="QX163" s="629"/>
      <c r="QY163" s="629"/>
      <c r="QZ163" s="629"/>
      <c r="RA163" s="629"/>
      <c r="RB163" s="629"/>
      <c r="RC163" s="629"/>
      <c r="RD163" s="629"/>
      <c r="RE163" s="629"/>
      <c r="RF163" s="629"/>
      <c r="RG163" s="629"/>
      <c r="RH163" s="629"/>
      <c r="RI163" s="629"/>
      <c r="RJ163" s="629"/>
      <c r="RK163" s="629"/>
      <c r="RL163" s="629"/>
      <c r="RM163" s="629"/>
      <c r="RN163" s="629"/>
      <c r="RO163" s="629"/>
      <c r="RP163" s="629"/>
      <c r="RQ163" s="629"/>
      <c r="RR163" s="629"/>
      <c r="RS163" s="629"/>
      <c r="RT163" s="629"/>
      <c r="RU163" s="629"/>
      <c r="RV163" s="629"/>
      <c r="RW163" s="629"/>
      <c r="RX163" s="629"/>
      <c r="RY163" s="629"/>
      <c r="RZ163" s="629"/>
      <c r="SA163" s="629"/>
      <c r="SB163" s="629"/>
      <c r="SC163" s="629"/>
      <c r="SD163" s="629"/>
      <c r="SE163" s="629"/>
      <c r="SF163" s="629"/>
      <c r="SG163" s="629"/>
      <c r="SH163" s="629"/>
      <c r="SI163" s="629"/>
      <c r="SJ163" s="629"/>
      <c r="SK163" s="629"/>
      <c r="SL163" s="629"/>
      <c r="SM163" s="629"/>
      <c r="SN163" s="629"/>
      <c r="SO163" s="629"/>
      <c r="SP163" s="629"/>
      <c r="SQ163" s="629"/>
      <c r="SR163" s="629"/>
      <c r="SS163" s="629"/>
      <c r="ST163" s="629"/>
      <c r="SU163" s="629"/>
      <c r="SV163" s="629"/>
      <c r="SW163" s="629"/>
      <c r="SX163" s="629"/>
      <c r="SY163" s="629"/>
      <c r="SZ163" s="629"/>
      <c r="TA163" s="629"/>
      <c r="TB163" s="629"/>
      <c r="TC163" s="629"/>
      <c r="TD163" s="629"/>
      <c r="TE163" s="629"/>
      <c r="TF163" s="629"/>
      <c r="TG163" s="629"/>
      <c r="TH163" s="629"/>
      <c r="TI163" s="629"/>
      <c r="TJ163" s="629"/>
      <c r="TK163" s="629"/>
      <c r="TL163" s="629"/>
      <c r="TM163" s="629"/>
      <c r="TN163" s="629"/>
      <c r="TO163" s="629"/>
      <c r="TP163" s="629"/>
      <c r="TQ163" s="629"/>
      <c r="TR163" s="629"/>
      <c r="TS163" s="629"/>
      <c r="TT163" s="629"/>
      <c r="TU163" s="629"/>
      <c r="TV163" s="629"/>
      <c r="TW163" s="629"/>
      <c r="TX163" s="629"/>
      <c r="TY163" s="629"/>
      <c r="TZ163" s="629"/>
      <c r="UA163" s="629"/>
      <c r="UB163" s="629"/>
      <c r="UC163" s="629"/>
      <c r="UD163" s="629"/>
      <c r="UE163" s="629"/>
      <c r="UF163" s="629"/>
      <c r="UG163" s="629"/>
      <c r="UH163" s="629"/>
      <c r="UI163" s="629"/>
      <c r="UJ163" s="629"/>
      <c r="UK163" s="629"/>
      <c r="UL163" s="629"/>
      <c r="UM163" s="629"/>
      <c r="UN163" s="629"/>
      <c r="UO163" s="629"/>
      <c r="UP163" s="629"/>
      <c r="UQ163" s="629"/>
      <c r="UR163" s="629"/>
      <c r="US163" s="629"/>
      <c r="UT163" s="629"/>
      <c r="UU163" s="629"/>
      <c r="UV163" s="629"/>
      <c r="UW163" s="629"/>
      <c r="UX163" s="629"/>
      <c r="UY163" s="629"/>
      <c r="UZ163" s="629"/>
      <c r="VA163" s="629"/>
      <c r="VB163" s="629"/>
      <c r="VC163" s="629"/>
      <c r="VD163" s="629"/>
      <c r="VE163" s="629"/>
      <c r="VF163" s="629"/>
      <c r="VG163" s="629"/>
      <c r="VH163" s="629"/>
      <c r="VI163" s="629"/>
      <c r="VJ163" s="629"/>
      <c r="VK163" s="629"/>
      <c r="VL163" s="629"/>
      <c r="VM163" s="629"/>
      <c r="VN163" s="629"/>
      <c r="VO163" s="629"/>
      <c r="VP163" s="629"/>
      <c r="VQ163" s="629"/>
      <c r="VR163" s="629"/>
      <c r="VS163" s="629"/>
      <c r="VT163" s="629"/>
      <c r="VU163" s="629"/>
      <c r="VV163" s="629"/>
      <c r="VW163" s="629"/>
      <c r="VX163" s="629"/>
      <c r="VY163" s="629"/>
      <c r="VZ163" s="629"/>
      <c r="WA163" s="629"/>
      <c r="WB163" s="629"/>
      <c r="WC163" s="629"/>
      <c r="WD163" s="629"/>
      <c r="WE163" s="629"/>
      <c r="WF163" s="629"/>
      <c r="WG163" s="629"/>
      <c r="WH163" s="629"/>
      <c r="WI163" s="629"/>
      <c r="WJ163" s="629"/>
      <c r="WK163" s="629"/>
      <c r="WL163" s="629"/>
      <c r="WM163" s="629"/>
      <c r="WN163" s="629"/>
      <c r="WO163" s="629"/>
      <c r="WP163" s="629"/>
      <c r="WQ163" s="629"/>
      <c r="WR163" s="629"/>
      <c r="WS163" s="629"/>
      <c r="WT163" s="629"/>
      <c r="WU163" s="629"/>
      <c r="WV163" s="629"/>
      <c r="WW163" s="629"/>
      <c r="WX163" s="629"/>
      <c r="WY163" s="629"/>
      <c r="WZ163" s="629"/>
      <c r="XA163" s="629"/>
      <c r="XB163" s="629"/>
      <c r="XC163" s="629"/>
      <c r="XD163" s="629"/>
      <c r="XE163" s="629"/>
      <c r="XF163" s="629"/>
      <c r="XG163" s="629"/>
      <c r="XH163" s="629"/>
      <c r="XI163" s="629"/>
      <c r="XJ163" s="629"/>
      <c r="XK163" s="629"/>
      <c r="XL163" s="629"/>
      <c r="XM163" s="629"/>
      <c r="XN163" s="629"/>
      <c r="XO163" s="629"/>
      <c r="XP163" s="629"/>
      <c r="XQ163" s="629"/>
      <c r="XR163" s="629"/>
      <c r="XS163" s="629"/>
      <c r="XT163" s="629"/>
      <c r="XU163" s="629"/>
      <c r="XV163" s="629"/>
      <c r="XW163" s="629"/>
      <c r="XX163" s="629"/>
      <c r="XY163" s="629"/>
      <c r="XZ163" s="629"/>
      <c r="YA163" s="629"/>
      <c r="YB163" s="629"/>
      <c r="YC163" s="629"/>
      <c r="YD163" s="629"/>
      <c r="YE163" s="629"/>
      <c r="YF163" s="629"/>
      <c r="YG163" s="629"/>
      <c r="YH163" s="629"/>
      <c r="YI163" s="629"/>
      <c r="YJ163" s="629"/>
      <c r="YK163" s="629"/>
      <c r="YL163" s="629"/>
      <c r="YM163" s="629"/>
      <c r="YN163" s="629"/>
      <c r="YO163" s="629"/>
      <c r="YP163" s="629"/>
      <c r="YQ163" s="629"/>
      <c r="YR163" s="629"/>
      <c r="YS163" s="629"/>
      <c r="YT163" s="629"/>
      <c r="YU163" s="629"/>
      <c r="YV163" s="629"/>
      <c r="YW163" s="629"/>
      <c r="YX163" s="629"/>
      <c r="YY163" s="629"/>
      <c r="YZ163" s="629"/>
      <c r="ZA163" s="629"/>
      <c r="ZB163" s="629"/>
      <c r="ZC163" s="629"/>
      <c r="ZD163" s="629"/>
      <c r="ZE163" s="629"/>
      <c r="ZF163" s="629"/>
      <c r="ZG163" s="629"/>
      <c r="ZH163" s="629"/>
      <c r="ZI163" s="629"/>
      <c r="ZJ163" s="629"/>
      <c r="ZK163" s="629"/>
      <c r="ZL163" s="629"/>
      <c r="ZM163" s="629"/>
      <c r="ZN163" s="629"/>
      <c r="ZO163" s="629"/>
      <c r="ZP163" s="629"/>
      <c r="ZQ163" s="629"/>
      <c r="ZR163" s="629"/>
      <c r="ZS163" s="629"/>
      <c r="ZT163" s="629"/>
      <c r="ZU163" s="629"/>
      <c r="ZV163" s="629"/>
      <c r="ZW163" s="629"/>
      <c r="ZX163" s="629"/>
      <c r="ZY163" s="629"/>
      <c r="ZZ163" s="629"/>
      <c r="AAA163" s="629"/>
      <c r="AAB163" s="629"/>
      <c r="AAC163" s="629"/>
      <c r="AAD163" s="629"/>
      <c r="AAE163" s="629"/>
      <c r="AAF163" s="629"/>
      <c r="AAG163" s="629"/>
      <c r="AAH163" s="629"/>
      <c r="AAI163" s="629"/>
      <c r="AAJ163" s="629"/>
      <c r="AAK163" s="629"/>
      <c r="AAL163" s="629"/>
      <c r="AAM163" s="629"/>
      <c r="AAN163" s="629"/>
      <c r="AAO163" s="629"/>
      <c r="AAP163" s="629"/>
      <c r="AAQ163" s="629"/>
      <c r="AAR163" s="629"/>
      <c r="AAS163" s="629"/>
      <c r="AAT163" s="629"/>
      <c r="AAU163" s="629"/>
      <c r="AAV163" s="629"/>
      <c r="AAW163" s="629"/>
      <c r="AAX163" s="629"/>
      <c r="AAY163" s="629"/>
      <c r="AAZ163" s="629"/>
      <c r="ABA163" s="629"/>
      <c r="ABB163" s="629"/>
      <c r="ABC163" s="629"/>
      <c r="ABD163" s="629"/>
      <c r="ABE163" s="629"/>
      <c r="ABF163" s="629"/>
      <c r="ABG163" s="629"/>
      <c r="ABH163" s="629"/>
      <c r="ABI163" s="629"/>
      <c r="ABJ163" s="629"/>
      <c r="ABK163" s="629"/>
      <c r="ABL163" s="629"/>
      <c r="ABM163" s="629"/>
      <c r="ABN163" s="629"/>
      <c r="ABO163" s="629"/>
      <c r="ABP163" s="629"/>
      <c r="ABQ163" s="629"/>
      <c r="ABR163" s="629"/>
      <c r="ABS163" s="629"/>
      <c r="ABT163" s="629"/>
      <c r="ABU163" s="629"/>
      <c r="ABV163" s="629"/>
      <c r="ABW163" s="629"/>
      <c r="ABX163" s="629"/>
      <c r="ABY163" s="629"/>
      <c r="ABZ163" s="629"/>
      <c r="ACA163" s="629"/>
      <c r="ACB163" s="629"/>
      <c r="ACC163" s="629"/>
      <c r="ACD163" s="629"/>
      <c r="ACE163" s="629"/>
      <c r="ACF163" s="629"/>
      <c r="ACG163" s="629"/>
      <c r="ACH163" s="629"/>
      <c r="ACI163" s="629"/>
      <c r="ACJ163" s="629"/>
      <c r="ACK163" s="629"/>
      <c r="ACL163" s="629"/>
      <c r="ACM163" s="629"/>
      <c r="ACN163" s="629"/>
      <c r="ACO163" s="629"/>
      <c r="ACP163" s="629"/>
      <c r="ACQ163" s="629"/>
      <c r="ACR163" s="629"/>
      <c r="ACS163" s="629"/>
      <c r="ACT163" s="629"/>
      <c r="ACU163" s="629"/>
      <c r="ACV163" s="629"/>
      <c r="ACW163" s="629"/>
      <c r="ACX163" s="629"/>
      <c r="ACY163" s="629"/>
      <c r="ACZ163" s="629"/>
      <c r="ADA163" s="629"/>
      <c r="ADB163" s="629"/>
      <c r="ADC163" s="629"/>
      <c r="ADD163" s="629"/>
      <c r="ADE163" s="629"/>
      <c r="ADF163" s="629"/>
      <c r="ADG163" s="629"/>
      <c r="ADH163" s="629"/>
      <c r="ADI163" s="629"/>
      <c r="ADJ163" s="629"/>
      <c r="ADK163" s="629"/>
      <c r="ADL163" s="629"/>
      <c r="ADM163" s="629"/>
      <c r="ADN163" s="629"/>
      <c r="ADO163" s="629"/>
      <c r="ADP163" s="629"/>
      <c r="ADQ163" s="629"/>
      <c r="ADR163" s="629"/>
      <c r="ADS163" s="629"/>
      <c r="ADT163" s="629"/>
      <c r="ADU163" s="629"/>
      <c r="ADV163" s="629"/>
      <c r="ADW163" s="629"/>
      <c r="ADX163" s="629"/>
      <c r="ADY163" s="629"/>
      <c r="ADZ163" s="629"/>
      <c r="AEA163" s="629"/>
      <c r="AEB163" s="629"/>
      <c r="AEC163" s="629"/>
      <c r="AED163" s="629"/>
      <c r="AEE163" s="629"/>
      <c r="AEF163" s="629"/>
      <c r="AEG163" s="629"/>
      <c r="AEH163" s="629"/>
      <c r="AEI163" s="629"/>
      <c r="AEJ163" s="629"/>
      <c r="AEK163" s="629"/>
      <c r="AEL163" s="629"/>
      <c r="AEM163" s="629"/>
      <c r="AEN163" s="629"/>
      <c r="AEO163" s="629"/>
      <c r="AEP163" s="629"/>
      <c r="AEQ163" s="629"/>
      <c r="AER163" s="629"/>
      <c r="AES163" s="629"/>
      <c r="AET163" s="629"/>
      <c r="AEU163" s="629"/>
      <c r="AEV163" s="629"/>
      <c r="AEW163" s="629"/>
      <c r="AEX163" s="629"/>
      <c r="AEY163" s="629"/>
      <c r="AEZ163" s="629"/>
      <c r="AFA163" s="629"/>
      <c r="AFB163" s="629"/>
      <c r="AFC163" s="629"/>
      <c r="AFD163" s="629"/>
      <c r="AFE163" s="629"/>
      <c r="AFF163" s="629"/>
      <c r="AFG163" s="629"/>
      <c r="AFH163" s="629"/>
      <c r="AFI163" s="629"/>
      <c r="AFJ163" s="629"/>
      <c r="AFK163" s="629"/>
      <c r="AFL163" s="629"/>
      <c r="AFM163" s="629"/>
      <c r="AFN163" s="629"/>
      <c r="AFO163" s="629"/>
      <c r="AFP163" s="629"/>
      <c r="AFQ163" s="629"/>
      <c r="AFR163" s="629"/>
      <c r="AFS163" s="629"/>
      <c r="AFT163" s="629"/>
      <c r="AFU163" s="629"/>
      <c r="AFV163" s="629"/>
      <c r="AFW163" s="629"/>
      <c r="AFX163" s="629"/>
      <c r="AFY163" s="629"/>
      <c r="AFZ163" s="629"/>
      <c r="AGA163" s="629"/>
      <c r="AGB163" s="629"/>
      <c r="AGC163" s="629"/>
      <c r="AGD163" s="629"/>
      <c r="AGE163" s="629"/>
      <c r="AGF163" s="629"/>
      <c r="AGG163" s="629"/>
      <c r="AGH163" s="629"/>
      <c r="AGI163" s="629"/>
      <c r="AGJ163" s="629"/>
      <c r="AGK163" s="629"/>
      <c r="AGL163" s="629"/>
      <c r="AGM163" s="629"/>
      <c r="AGN163" s="629"/>
      <c r="AGO163" s="629"/>
      <c r="AGP163" s="629"/>
      <c r="AGQ163" s="629"/>
      <c r="AGR163" s="629"/>
      <c r="AGS163" s="629"/>
      <c r="AGT163" s="629"/>
      <c r="AGU163" s="629"/>
      <c r="AGV163" s="629"/>
      <c r="AGW163" s="629"/>
      <c r="AGX163" s="629"/>
      <c r="AGY163" s="629"/>
      <c r="AGZ163" s="629"/>
      <c r="AHA163" s="629"/>
      <c r="AHB163" s="629"/>
      <c r="AHC163" s="629"/>
      <c r="AHD163" s="629"/>
      <c r="AHE163" s="629"/>
      <c r="AHF163" s="629"/>
      <c r="AHG163" s="629"/>
      <c r="AHH163" s="629"/>
      <c r="AHI163" s="629"/>
      <c r="AHJ163" s="629"/>
      <c r="AHK163" s="629"/>
      <c r="AHL163" s="629"/>
      <c r="AHM163" s="629"/>
      <c r="AHN163" s="629"/>
      <c r="AHO163" s="629"/>
      <c r="AHP163" s="629"/>
      <c r="AHQ163" s="629"/>
      <c r="AHR163" s="629"/>
      <c r="AHS163" s="629"/>
      <c r="AHT163" s="629"/>
      <c r="AHU163" s="629"/>
      <c r="AHV163" s="629"/>
      <c r="AHW163" s="629"/>
      <c r="AHX163" s="629"/>
      <c r="AHY163" s="629"/>
      <c r="AHZ163" s="629"/>
      <c r="AIA163" s="629"/>
      <c r="AIB163" s="629"/>
      <c r="AIC163" s="629"/>
      <c r="AID163" s="629"/>
      <c r="AIE163" s="629"/>
      <c r="AIF163" s="629"/>
      <c r="AIG163" s="629"/>
      <c r="AIH163" s="629"/>
      <c r="AII163" s="629"/>
    </row>
    <row r="164" spans="1:919" s="562" customFormat="1" ht="31.75" customHeight="1" x14ac:dyDescent="0.75">
      <c r="A164" s="2017"/>
      <c r="B164" s="2025"/>
      <c r="C164" s="550" t="s">
        <v>315</v>
      </c>
      <c r="D164" s="775" t="s">
        <v>373</v>
      </c>
      <c r="E164" s="776" t="s">
        <v>25</v>
      </c>
      <c r="F164" s="776" t="s">
        <v>12</v>
      </c>
      <c r="G164" s="568">
        <f t="array" ref="G164">INDEX('Salary . staff rates'!$A$6:$C$28,MATCH(1,('Salary . staff rates'!$A$6:$A$28=MNO!E164)*('Salary . staff rates'!$B$6:$B$28=MNO!F164),0),3)</f>
        <v>75000</v>
      </c>
      <c r="H164" s="552">
        <f t="shared" si="249"/>
        <v>526.31578947368428</v>
      </c>
      <c r="I164" s="768" t="s">
        <v>0</v>
      </c>
      <c r="J164" s="769" t="s">
        <v>0</v>
      </c>
      <c r="K164" s="558">
        <v>17</v>
      </c>
      <c r="L164" s="755">
        <f>IF('Control panel'!$B$12="Included",IF(K164="N/A","",H164*K164),0)</f>
        <v>8947.3684210526335</v>
      </c>
      <c r="M164" s="770" t="s">
        <v>31</v>
      </c>
      <c r="N164" s="757">
        <f>IF('Control panel'!$B$12="Included",IF(M164="Yes",L164*'Salary . staff rates'!$C$34,0),0)</f>
        <v>0</v>
      </c>
      <c r="O164" s="771" t="s">
        <v>416</v>
      </c>
      <c r="P164" s="1849">
        <v>1</v>
      </c>
      <c r="Q164" s="1849">
        <v>1</v>
      </c>
      <c r="R164" s="561"/>
      <c r="S164" s="563">
        <v>1</v>
      </c>
      <c r="T164" s="563">
        <f>S164</f>
        <v>1</v>
      </c>
      <c r="U164" s="563">
        <f>S164</f>
        <v>1</v>
      </c>
      <c r="W164" s="555">
        <v>1</v>
      </c>
      <c r="Y164" s="1012">
        <f t="shared" si="250"/>
        <v>8947.3684210526335</v>
      </c>
      <c r="Z164" s="1012">
        <f t="shared" si="251"/>
        <v>0</v>
      </c>
      <c r="AB164" s="1012">
        <f t="shared" si="252"/>
        <v>8947.3684210526335</v>
      </c>
      <c r="AC164" s="1012">
        <f t="shared" si="253"/>
        <v>0</v>
      </c>
      <c r="AD164" s="1839"/>
      <c r="AE164" s="1012">
        <f t="shared" si="254"/>
        <v>8947.3684210526335</v>
      </c>
      <c r="AF164" s="1012">
        <f t="shared" si="255"/>
        <v>0</v>
      </c>
      <c r="AH164" s="1012">
        <f t="shared" si="256"/>
        <v>8947.3684210526335</v>
      </c>
      <c r="AI164" s="1012">
        <f t="shared" si="257"/>
        <v>0</v>
      </c>
      <c r="AJ164" s="1839"/>
      <c r="AK164" s="498"/>
      <c r="AL164" s="548"/>
      <c r="AN164" s="1012">
        <f t="shared" si="258"/>
        <v>0</v>
      </c>
      <c r="AO164" s="1012">
        <f t="shared" si="259"/>
        <v>0</v>
      </c>
      <c r="AP164" s="564"/>
      <c r="AQ164" s="1012">
        <f t="shared" si="260"/>
        <v>0</v>
      </c>
      <c r="AR164" s="1012">
        <f t="shared" si="261"/>
        <v>0</v>
      </c>
      <c r="AS164" s="629"/>
      <c r="AT164" s="629"/>
      <c r="AU164" s="629"/>
      <c r="AV164" s="629"/>
      <c r="AW164" s="629"/>
      <c r="AX164" s="629"/>
      <c r="AY164" s="629"/>
      <c r="AZ164" s="629"/>
      <c r="BA164" s="629"/>
      <c r="BB164" s="629"/>
      <c r="BC164" s="629"/>
      <c r="BD164" s="629"/>
      <c r="BE164" s="629"/>
      <c r="BF164" s="629"/>
      <c r="BG164" s="629"/>
      <c r="BH164" s="629"/>
      <c r="BI164" s="629"/>
      <c r="BJ164" s="629"/>
      <c r="BK164" s="629"/>
      <c r="BL164" s="629"/>
      <c r="BM164" s="629"/>
      <c r="BN164" s="629"/>
      <c r="BO164" s="629"/>
      <c r="BP164" s="629"/>
      <c r="BQ164" s="629"/>
      <c r="BR164" s="629"/>
      <c r="BS164" s="629"/>
      <c r="BT164" s="629"/>
      <c r="BU164" s="629"/>
      <c r="BV164" s="629"/>
      <c r="BW164" s="629"/>
      <c r="BX164" s="629"/>
      <c r="BY164" s="629"/>
      <c r="BZ164" s="629"/>
      <c r="CA164" s="629"/>
      <c r="CB164" s="629"/>
      <c r="CC164" s="629"/>
      <c r="CD164" s="629"/>
      <c r="CE164" s="629"/>
      <c r="CF164" s="629"/>
      <c r="CG164" s="629"/>
      <c r="CH164" s="629"/>
      <c r="CI164" s="629"/>
      <c r="CJ164" s="629"/>
      <c r="CK164" s="629"/>
      <c r="CL164" s="629"/>
      <c r="CM164" s="629"/>
      <c r="CN164" s="629"/>
      <c r="CO164" s="629"/>
      <c r="CP164" s="629"/>
      <c r="CQ164" s="629"/>
      <c r="CR164" s="629"/>
      <c r="CS164" s="629"/>
      <c r="CT164" s="629"/>
      <c r="CU164" s="629"/>
      <c r="CV164" s="629"/>
      <c r="CW164" s="629"/>
      <c r="CX164" s="629"/>
      <c r="CY164" s="629"/>
      <c r="CZ164" s="629"/>
      <c r="DA164" s="629"/>
      <c r="DB164" s="629"/>
      <c r="DC164" s="629"/>
      <c r="DD164" s="629"/>
      <c r="DE164" s="629"/>
      <c r="DF164" s="629"/>
      <c r="DG164" s="629"/>
      <c r="DH164" s="629"/>
      <c r="DI164" s="629"/>
      <c r="DJ164" s="629"/>
      <c r="DK164" s="629"/>
      <c r="DL164" s="629"/>
      <c r="DM164" s="629"/>
      <c r="DN164" s="629"/>
      <c r="DO164" s="629"/>
      <c r="DP164" s="629"/>
      <c r="DQ164" s="629"/>
      <c r="DR164" s="629"/>
      <c r="DS164" s="629"/>
      <c r="DT164" s="629"/>
      <c r="DU164" s="629"/>
      <c r="DV164" s="629"/>
      <c r="DW164" s="629"/>
      <c r="DX164" s="629"/>
      <c r="DY164" s="629"/>
      <c r="DZ164" s="629"/>
      <c r="EA164" s="629"/>
      <c r="EB164" s="629"/>
      <c r="EC164" s="629"/>
      <c r="ED164" s="629"/>
      <c r="EE164" s="629"/>
      <c r="EF164" s="629"/>
      <c r="EG164" s="629"/>
      <c r="EH164" s="629"/>
      <c r="EI164" s="629"/>
      <c r="EJ164" s="629"/>
      <c r="EK164" s="629"/>
      <c r="EL164" s="629"/>
      <c r="EM164" s="629"/>
      <c r="EN164" s="629"/>
      <c r="EO164" s="629"/>
      <c r="EP164" s="629"/>
      <c r="EQ164" s="629"/>
      <c r="ER164" s="629"/>
      <c r="ES164" s="629"/>
      <c r="ET164" s="629"/>
      <c r="EU164" s="629"/>
      <c r="EV164" s="629"/>
      <c r="EW164" s="629"/>
      <c r="EX164" s="629"/>
      <c r="EY164" s="629"/>
      <c r="EZ164" s="629"/>
      <c r="FA164" s="629"/>
      <c r="FB164" s="629"/>
      <c r="FC164" s="629"/>
      <c r="FD164" s="629"/>
      <c r="FE164" s="629"/>
      <c r="FF164" s="629"/>
      <c r="FG164" s="629"/>
      <c r="FH164" s="629"/>
      <c r="FI164" s="629"/>
      <c r="FJ164" s="629"/>
      <c r="FK164" s="629"/>
      <c r="FL164" s="629"/>
      <c r="FM164" s="629"/>
      <c r="FN164" s="629"/>
      <c r="FO164" s="629"/>
      <c r="FP164" s="629"/>
      <c r="FQ164" s="629"/>
      <c r="FR164" s="629"/>
      <c r="FS164" s="629"/>
      <c r="FT164" s="629"/>
      <c r="FU164" s="629"/>
      <c r="FV164" s="629"/>
      <c r="FW164" s="629"/>
      <c r="FX164" s="629"/>
      <c r="FY164" s="629"/>
      <c r="FZ164" s="629"/>
      <c r="GA164" s="629"/>
      <c r="GB164" s="629"/>
      <c r="GC164" s="629"/>
      <c r="GD164" s="629"/>
      <c r="GE164" s="629"/>
      <c r="GF164" s="629"/>
      <c r="GG164" s="629"/>
      <c r="GH164" s="629"/>
      <c r="GI164" s="629"/>
      <c r="GJ164" s="629"/>
      <c r="GK164" s="629"/>
      <c r="GL164" s="629"/>
      <c r="GM164" s="629"/>
      <c r="GN164" s="629"/>
      <c r="GO164" s="629"/>
      <c r="GP164" s="629"/>
      <c r="GQ164" s="629"/>
      <c r="GR164" s="629"/>
      <c r="GS164" s="629"/>
      <c r="GT164" s="629"/>
      <c r="GU164" s="629"/>
      <c r="GV164" s="629"/>
      <c r="GW164" s="629"/>
      <c r="GX164" s="629"/>
      <c r="GY164" s="629"/>
      <c r="GZ164" s="629"/>
      <c r="HA164" s="629"/>
      <c r="HB164" s="629"/>
      <c r="HC164" s="629"/>
      <c r="HD164" s="629"/>
      <c r="HE164" s="629"/>
      <c r="HF164" s="629"/>
      <c r="HG164" s="629"/>
      <c r="HH164" s="629"/>
      <c r="HI164" s="629"/>
      <c r="HJ164" s="629"/>
      <c r="HK164" s="629"/>
      <c r="HL164" s="629"/>
      <c r="HM164" s="629"/>
      <c r="HN164" s="629"/>
      <c r="HO164" s="629"/>
      <c r="HP164" s="629"/>
      <c r="HQ164" s="629"/>
      <c r="HR164" s="629"/>
      <c r="HS164" s="629"/>
      <c r="HT164" s="629"/>
      <c r="HU164" s="629"/>
      <c r="HV164" s="629"/>
      <c r="HW164" s="629"/>
      <c r="HX164" s="629"/>
      <c r="HY164" s="629"/>
      <c r="HZ164" s="629"/>
      <c r="IA164" s="629"/>
      <c r="IB164" s="629"/>
      <c r="IC164" s="629"/>
      <c r="ID164" s="629"/>
      <c r="IE164" s="629"/>
      <c r="IF164" s="629"/>
      <c r="IG164" s="629"/>
      <c r="IH164" s="629"/>
      <c r="II164" s="629"/>
      <c r="IJ164" s="629"/>
      <c r="IK164" s="629"/>
      <c r="IL164" s="629"/>
      <c r="IM164" s="629"/>
      <c r="IN164" s="629"/>
      <c r="IO164" s="629"/>
      <c r="IP164" s="629"/>
      <c r="IQ164" s="629"/>
      <c r="IR164" s="629"/>
      <c r="IS164" s="629"/>
      <c r="IT164" s="629"/>
      <c r="IU164" s="629"/>
      <c r="IV164" s="629"/>
      <c r="IW164" s="629"/>
      <c r="IX164" s="629"/>
      <c r="IY164" s="629"/>
      <c r="IZ164" s="629"/>
      <c r="JA164" s="629"/>
      <c r="JB164" s="629"/>
      <c r="JC164" s="629"/>
      <c r="JD164" s="629"/>
      <c r="JE164" s="629"/>
      <c r="JF164" s="629"/>
      <c r="JG164" s="629"/>
      <c r="JH164" s="629"/>
      <c r="JI164" s="629"/>
      <c r="JJ164" s="629"/>
      <c r="JK164" s="629"/>
      <c r="JL164" s="629"/>
      <c r="JM164" s="629"/>
      <c r="JN164" s="629"/>
      <c r="JO164" s="629"/>
      <c r="JP164" s="629"/>
      <c r="JQ164" s="629"/>
      <c r="JR164" s="629"/>
      <c r="JS164" s="629"/>
      <c r="JT164" s="629"/>
      <c r="JU164" s="629"/>
      <c r="JV164" s="629"/>
      <c r="JW164" s="629"/>
      <c r="JX164" s="629"/>
      <c r="JY164" s="629"/>
      <c r="JZ164" s="629"/>
      <c r="KA164" s="629"/>
      <c r="KB164" s="629"/>
      <c r="KC164" s="629"/>
      <c r="KD164" s="629"/>
      <c r="KE164" s="629"/>
      <c r="KF164" s="629"/>
      <c r="KG164" s="629"/>
      <c r="KH164" s="629"/>
      <c r="KI164" s="629"/>
      <c r="KJ164" s="629"/>
      <c r="KK164" s="629"/>
      <c r="KL164" s="629"/>
      <c r="KM164" s="629"/>
      <c r="KN164" s="629"/>
      <c r="KO164" s="629"/>
      <c r="KP164" s="629"/>
      <c r="KQ164" s="629"/>
      <c r="KR164" s="629"/>
      <c r="KS164" s="629"/>
      <c r="KT164" s="629"/>
      <c r="KU164" s="629"/>
      <c r="KV164" s="629"/>
      <c r="KW164" s="629"/>
      <c r="KX164" s="629"/>
      <c r="KY164" s="629"/>
      <c r="KZ164" s="629"/>
      <c r="LA164" s="629"/>
      <c r="LB164" s="629"/>
      <c r="LC164" s="629"/>
      <c r="LD164" s="629"/>
      <c r="LE164" s="629"/>
      <c r="LF164" s="629"/>
      <c r="LG164" s="629"/>
      <c r="LH164" s="629"/>
      <c r="LI164" s="629"/>
      <c r="LJ164" s="629"/>
      <c r="LK164" s="629"/>
      <c r="LL164" s="629"/>
      <c r="LM164" s="629"/>
      <c r="LN164" s="629"/>
      <c r="LO164" s="629"/>
      <c r="LP164" s="629"/>
      <c r="LQ164" s="629"/>
      <c r="LR164" s="629"/>
      <c r="LS164" s="629"/>
      <c r="LT164" s="629"/>
      <c r="LU164" s="629"/>
      <c r="LV164" s="629"/>
      <c r="LW164" s="629"/>
      <c r="LX164" s="629"/>
      <c r="LY164" s="629"/>
      <c r="LZ164" s="629"/>
      <c r="MA164" s="629"/>
      <c r="MB164" s="629"/>
      <c r="MC164" s="629"/>
      <c r="MD164" s="629"/>
      <c r="ME164" s="629"/>
      <c r="MF164" s="629"/>
      <c r="MG164" s="629"/>
      <c r="MH164" s="629"/>
      <c r="MI164" s="629"/>
      <c r="MJ164" s="629"/>
      <c r="MK164" s="629"/>
      <c r="ML164" s="629"/>
      <c r="MM164" s="629"/>
      <c r="MN164" s="629"/>
      <c r="MO164" s="629"/>
      <c r="MP164" s="629"/>
      <c r="MQ164" s="629"/>
      <c r="MR164" s="629"/>
      <c r="MS164" s="629"/>
      <c r="MT164" s="629"/>
      <c r="MU164" s="629"/>
      <c r="MV164" s="629"/>
      <c r="MW164" s="629"/>
      <c r="MX164" s="629"/>
      <c r="MY164" s="629"/>
      <c r="MZ164" s="629"/>
      <c r="NA164" s="629"/>
      <c r="NB164" s="629"/>
      <c r="NC164" s="629"/>
      <c r="ND164" s="629"/>
      <c r="NE164" s="629"/>
      <c r="NF164" s="629"/>
      <c r="NG164" s="629"/>
      <c r="NH164" s="629"/>
      <c r="NI164" s="629"/>
      <c r="NJ164" s="629"/>
      <c r="NK164" s="629"/>
      <c r="NL164" s="629"/>
      <c r="NM164" s="629"/>
      <c r="NN164" s="629"/>
      <c r="NO164" s="629"/>
      <c r="NP164" s="629"/>
      <c r="NQ164" s="629"/>
      <c r="NR164" s="629"/>
      <c r="NS164" s="629"/>
      <c r="NT164" s="629"/>
      <c r="NU164" s="629"/>
      <c r="NV164" s="629"/>
      <c r="NW164" s="629"/>
      <c r="NX164" s="629"/>
      <c r="NY164" s="629"/>
      <c r="NZ164" s="629"/>
      <c r="OA164" s="629"/>
      <c r="OB164" s="629"/>
      <c r="OC164" s="629"/>
      <c r="OD164" s="629"/>
      <c r="OE164" s="629"/>
      <c r="OF164" s="629"/>
      <c r="OG164" s="629"/>
      <c r="OH164" s="629"/>
      <c r="OI164" s="629"/>
      <c r="OJ164" s="629"/>
      <c r="OK164" s="629"/>
      <c r="OL164" s="629"/>
      <c r="OM164" s="629"/>
      <c r="ON164" s="629"/>
      <c r="OO164" s="629"/>
      <c r="OP164" s="629"/>
      <c r="OQ164" s="629"/>
      <c r="OR164" s="629"/>
      <c r="OS164" s="629"/>
      <c r="OT164" s="629"/>
      <c r="OU164" s="629"/>
      <c r="OV164" s="629"/>
      <c r="OW164" s="629"/>
      <c r="OX164" s="629"/>
      <c r="OY164" s="629"/>
      <c r="OZ164" s="629"/>
      <c r="PA164" s="629"/>
      <c r="PB164" s="629"/>
      <c r="PC164" s="629"/>
      <c r="PD164" s="629"/>
      <c r="PE164" s="629"/>
      <c r="PF164" s="629"/>
      <c r="PG164" s="629"/>
      <c r="PH164" s="629"/>
      <c r="PI164" s="629"/>
      <c r="PJ164" s="629"/>
      <c r="PK164" s="629"/>
      <c r="PL164" s="629"/>
      <c r="PM164" s="629"/>
      <c r="PN164" s="629"/>
      <c r="PO164" s="629"/>
      <c r="PP164" s="629"/>
      <c r="PQ164" s="629"/>
      <c r="PR164" s="629"/>
      <c r="PS164" s="629"/>
      <c r="PT164" s="629"/>
      <c r="PU164" s="629"/>
      <c r="PV164" s="629"/>
      <c r="PW164" s="629"/>
      <c r="PX164" s="629"/>
      <c r="PY164" s="629"/>
      <c r="PZ164" s="629"/>
      <c r="QA164" s="629"/>
      <c r="QB164" s="629"/>
      <c r="QC164" s="629"/>
      <c r="QD164" s="629"/>
      <c r="QE164" s="629"/>
      <c r="QF164" s="629"/>
      <c r="QG164" s="629"/>
      <c r="QH164" s="629"/>
      <c r="QI164" s="629"/>
      <c r="QJ164" s="629"/>
      <c r="QK164" s="629"/>
      <c r="QL164" s="629"/>
      <c r="QM164" s="629"/>
      <c r="QN164" s="629"/>
      <c r="QO164" s="629"/>
      <c r="QP164" s="629"/>
      <c r="QQ164" s="629"/>
      <c r="QR164" s="629"/>
      <c r="QS164" s="629"/>
      <c r="QT164" s="629"/>
      <c r="QU164" s="629"/>
      <c r="QV164" s="629"/>
      <c r="QW164" s="629"/>
      <c r="QX164" s="629"/>
      <c r="QY164" s="629"/>
      <c r="QZ164" s="629"/>
      <c r="RA164" s="629"/>
      <c r="RB164" s="629"/>
      <c r="RC164" s="629"/>
      <c r="RD164" s="629"/>
      <c r="RE164" s="629"/>
      <c r="RF164" s="629"/>
      <c r="RG164" s="629"/>
      <c r="RH164" s="629"/>
      <c r="RI164" s="629"/>
      <c r="RJ164" s="629"/>
      <c r="RK164" s="629"/>
      <c r="RL164" s="629"/>
      <c r="RM164" s="629"/>
      <c r="RN164" s="629"/>
      <c r="RO164" s="629"/>
      <c r="RP164" s="629"/>
      <c r="RQ164" s="629"/>
      <c r="RR164" s="629"/>
      <c r="RS164" s="629"/>
      <c r="RT164" s="629"/>
      <c r="RU164" s="629"/>
      <c r="RV164" s="629"/>
      <c r="RW164" s="629"/>
      <c r="RX164" s="629"/>
      <c r="RY164" s="629"/>
      <c r="RZ164" s="629"/>
      <c r="SA164" s="629"/>
      <c r="SB164" s="629"/>
      <c r="SC164" s="629"/>
      <c r="SD164" s="629"/>
      <c r="SE164" s="629"/>
      <c r="SF164" s="629"/>
      <c r="SG164" s="629"/>
      <c r="SH164" s="629"/>
      <c r="SI164" s="629"/>
      <c r="SJ164" s="629"/>
      <c r="SK164" s="629"/>
      <c r="SL164" s="629"/>
      <c r="SM164" s="629"/>
      <c r="SN164" s="629"/>
      <c r="SO164" s="629"/>
      <c r="SP164" s="629"/>
      <c r="SQ164" s="629"/>
      <c r="SR164" s="629"/>
      <c r="SS164" s="629"/>
      <c r="ST164" s="629"/>
      <c r="SU164" s="629"/>
      <c r="SV164" s="629"/>
      <c r="SW164" s="629"/>
      <c r="SX164" s="629"/>
      <c r="SY164" s="629"/>
      <c r="SZ164" s="629"/>
      <c r="TA164" s="629"/>
      <c r="TB164" s="629"/>
      <c r="TC164" s="629"/>
      <c r="TD164" s="629"/>
      <c r="TE164" s="629"/>
      <c r="TF164" s="629"/>
      <c r="TG164" s="629"/>
      <c r="TH164" s="629"/>
      <c r="TI164" s="629"/>
      <c r="TJ164" s="629"/>
      <c r="TK164" s="629"/>
      <c r="TL164" s="629"/>
      <c r="TM164" s="629"/>
      <c r="TN164" s="629"/>
      <c r="TO164" s="629"/>
      <c r="TP164" s="629"/>
      <c r="TQ164" s="629"/>
      <c r="TR164" s="629"/>
      <c r="TS164" s="629"/>
      <c r="TT164" s="629"/>
      <c r="TU164" s="629"/>
      <c r="TV164" s="629"/>
      <c r="TW164" s="629"/>
      <c r="TX164" s="629"/>
      <c r="TY164" s="629"/>
      <c r="TZ164" s="629"/>
      <c r="UA164" s="629"/>
      <c r="UB164" s="629"/>
      <c r="UC164" s="629"/>
      <c r="UD164" s="629"/>
      <c r="UE164" s="629"/>
      <c r="UF164" s="629"/>
      <c r="UG164" s="629"/>
      <c r="UH164" s="629"/>
      <c r="UI164" s="629"/>
      <c r="UJ164" s="629"/>
      <c r="UK164" s="629"/>
      <c r="UL164" s="629"/>
      <c r="UM164" s="629"/>
      <c r="UN164" s="629"/>
      <c r="UO164" s="629"/>
      <c r="UP164" s="629"/>
      <c r="UQ164" s="629"/>
      <c r="UR164" s="629"/>
      <c r="US164" s="629"/>
      <c r="UT164" s="629"/>
      <c r="UU164" s="629"/>
      <c r="UV164" s="629"/>
      <c r="UW164" s="629"/>
      <c r="UX164" s="629"/>
      <c r="UY164" s="629"/>
      <c r="UZ164" s="629"/>
      <c r="VA164" s="629"/>
      <c r="VB164" s="629"/>
      <c r="VC164" s="629"/>
      <c r="VD164" s="629"/>
      <c r="VE164" s="629"/>
      <c r="VF164" s="629"/>
      <c r="VG164" s="629"/>
      <c r="VH164" s="629"/>
      <c r="VI164" s="629"/>
      <c r="VJ164" s="629"/>
      <c r="VK164" s="629"/>
      <c r="VL164" s="629"/>
      <c r="VM164" s="629"/>
      <c r="VN164" s="629"/>
      <c r="VO164" s="629"/>
      <c r="VP164" s="629"/>
      <c r="VQ164" s="629"/>
      <c r="VR164" s="629"/>
      <c r="VS164" s="629"/>
      <c r="VT164" s="629"/>
      <c r="VU164" s="629"/>
      <c r="VV164" s="629"/>
      <c r="VW164" s="629"/>
      <c r="VX164" s="629"/>
      <c r="VY164" s="629"/>
      <c r="VZ164" s="629"/>
      <c r="WA164" s="629"/>
      <c r="WB164" s="629"/>
      <c r="WC164" s="629"/>
      <c r="WD164" s="629"/>
      <c r="WE164" s="629"/>
      <c r="WF164" s="629"/>
      <c r="WG164" s="629"/>
      <c r="WH164" s="629"/>
      <c r="WI164" s="629"/>
      <c r="WJ164" s="629"/>
      <c r="WK164" s="629"/>
      <c r="WL164" s="629"/>
      <c r="WM164" s="629"/>
      <c r="WN164" s="629"/>
      <c r="WO164" s="629"/>
      <c r="WP164" s="629"/>
      <c r="WQ164" s="629"/>
      <c r="WR164" s="629"/>
      <c r="WS164" s="629"/>
      <c r="WT164" s="629"/>
      <c r="WU164" s="629"/>
      <c r="WV164" s="629"/>
      <c r="WW164" s="629"/>
      <c r="WX164" s="629"/>
      <c r="WY164" s="629"/>
      <c r="WZ164" s="629"/>
      <c r="XA164" s="629"/>
      <c r="XB164" s="629"/>
      <c r="XC164" s="629"/>
      <c r="XD164" s="629"/>
      <c r="XE164" s="629"/>
      <c r="XF164" s="629"/>
      <c r="XG164" s="629"/>
      <c r="XH164" s="629"/>
      <c r="XI164" s="629"/>
      <c r="XJ164" s="629"/>
      <c r="XK164" s="629"/>
      <c r="XL164" s="629"/>
      <c r="XM164" s="629"/>
      <c r="XN164" s="629"/>
      <c r="XO164" s="629"/>
      <c r="XP164" s="629"/>
      <c r="XQ164" s="629"/>
      <c r="XR164" s="629"/>
      <c r="XS164" s="629"/>
      <c r="XT164" s="629"/>
      <c r="XU164" s="629"/>
      <c r="XV164" s="629"/>
      <c r="XW164" s="629"/>
      <c r="XX164" s="629"/>
      <c r="XY164" s="629"/>
      <c r="XZ164" s="629"/>
      <c r="YA164" s="629"/>
      <c r="YB164" s="629"/>
      <c r="YC164" s="629"/>
      <c r="YD164" s="629"/>
      <c r="YE164" s="629"/>
      <c r="YF164" s="629"/>
      <c r="YG164" s="629"/>
      <c r="YH164" s="629"/>
      <c r="YI164" s="629"/>
      <c r="YJ164" s="629"/>
      <c r="YK164" s="629"/>
      <c r="YL164" s="629"/>
      <c r="YM164" s="629"/>
      <c r="YN164" s="629"/>
      <c r="YO164" s="629"/>
      <c r="YP164" s="629"/>
      <c r="YQ164" s="629"/>
      <c r="YR164" s="629"/>
      <c r="YS164" s="629"/>
      <c r="YT164" s="629"/>
      <c r="YU164" s="629"/>
      <c r="YV164" s="629"/>
      <c r="YW164" s="629"/>
      <c r="YX164" s="629"/>
      <c r="YY164" s="629"/>
      <c r="YZ164" s="629"/>
      <c r="ZA164" s="629"/>
      <c r="ZB164" s="629"/>
      <c r="ZC164" s="629"/>
      <c r="ZD164" s="629"/>
      <c r="ZE164" s="629"/>
      <c r="ZF164" s="629"/>
      <c r="ZG164" s="629"/>
      <c r="ZH164" s="629"/>
      <c r="ZI164" s="629"/>
      <c r="ZJ164" s="629"/>
      <c r="ZK164" s="629"/>
      <c r="ZL164" s="629"/>
      <c r="ZM164" s="629"/>
      <c r="ZN164" s="629"/>
      <c r="ZO164" s="629"/>
      <c r="ZP164" s="629"/>
      <c r="ZQ164" s="629"/>
      <c r="ZR164" s="629"/>
      <c r="ZS164" s="629"/>
      <c r="ZT164" s="629"/>
      <c r="ZU164" s="629"/>
      <c r="ZV164" s="629"/>
      <c r="ZW164" s="629"/>
      <c r="ZX164" s="629"/>
      <c r="ZY164" s="629"/>
      <c r="ZZ164" s="629"/>
      <c r="AAA164" s="629"/>
      <c r="AAB164" s="629"/>
      <c r="AAC164" s="629"/>
      <c r="AAD164" s="629"/>
      <c r="AAE164" s="629"/>
      <c r="AAF164" s="629"/>
      <c r="AAG164" s="629"/>
      <c r="AAH164" s="629"/>
      <c r="AAI164" s="629"/>
      <c r="AAJ164" s="629"/>
      <c r="AAK164" s="629"/>
      <c r="AAL164" s="629"/>
      <c r="AAM164" s="629"/>
      <c r="AAN164" s="629"/>
      <c r="AAO164" s="629"/>
      <c r="AAP164" s="629"/>
      <c r="AAQ164" s="629"/>
      <c r="AAR164" s="629"/>
      <c r="AAS164" s="629"/>
      <c r="AAT164" s="629"/>
      <c r="AAU164" s="629"/>
      <c r="AAV164" s="629"/>
      <c r="AAW164" s="629"/>
      <c r="AAX164" s="629"/>
      <c r="AAY164" s="629"/>
      <c r="AAZ164" s="629"/>
      <c r="ABA164" s="629"/>
      <c r="ABB164" s="629"/>
      <c r="ABC164" s="629"/>
      <c r="ABD164" s="629"/>
      <c r="ABE164" s="629"/>
      <c r="ABF164" s="629"/>
      <c r="ABG164" s="629"/>
      <c r="ABH164" s="629"/>
      <c r="ABI164" s="629"/>
      <c r="ABJ164" s="629"/>
      <c r="ABK164" s="629"/>
      <c r="ABL164" s="629"/>
      <c r="ABM164" s="629"/>
      <c r="ABN164" s="629"/>
      <c r="ABO164" s="629"/>
      <c r="ABP164" s="629"/>
      <c r="ABQ164" s="629"/>
      <c r="ABR164" s="629"/>
      <c r="ABS164" s="629"/>
      <c r="ABT164" s="629"/>
      <c r="ABU164" s="629"/>
      <c r="ABV164" s="629"/>
      <c r="ABW164" s="629"/>
      <c r="ABX164" s="629"/>
      <c r="ABY164" s="629"/>
      <c r="ABZ164" s="629"/>
      <c r="ACA164" s="629"/>
      <c r="ACB164" s="629"/>
      <c r="ACC164" s="629"/>
      <c r="ACD164" s="629"/>
      <c r="ACE164" s="629"/>
      <c r="ACF164" s="629"/>
      <c r="ACG164" s="629"/>
      <c r="ACH164" s="629"/>
      <c r="ACI164" s="629"/>
      <c r="ACJ164" s="629"/>
      <c r="ACK164" s="629"/>
      <c r="ACL164" s="629"/>
      <c r="ACM164" s="629"/>
      <c r="ACN164" s="629"/>
      <c r="ACO164" s="629"/>
      <c r="ACP164" s="629"/>
      <c r="ACQ164" s="629"/>
      <c r="ACR164" s="629"/>
      <c r="ACS164" s="629"/>
      <c r="ACT164" s="629"/>
      <c r="ACU164" s="629"/>
      <c r="ACV164" s="629"/>
      <c r="ACW164" s="629"/>
      <c r="ACX164" s="629"/>
      <c r="ACY164" s="629"/>
      <c r="ACZ164" s="629"/>
      <c r="ADA164" s="629"/>
      <c r="ADB164" s="629"/>
      <c r="ADC164" s="629"/>
      <c r="ADD164" s="629"/>
      <c r="ADE164" s="629"/>
      <c r="ADF164" s="629"/>
      <c r="ADG164" s="629"/>
      <c r="ADH164" s="629"/>
      <c r="ADI164" s="629"/>
      <c r="ADJ164" s="629"/>
      <c r="ADK164" s="629"/>
      <c r="ADL164" s="629"/>
      <c r="ADM164" s="629"/>
      <c r="ADN164" s="629"/>
      <c r="ADO164" s="629"/>
      <c r="ADP164" s="629"/>
      <c r="ADQ164" s="629"/>
      <c r="ADR164" s="629"/>
      <c r="ADS164" s="629"/>
      <c r="ADT164" s="629"/>
      <c r="ADU164" s="629"/>
      <c r="ADV164" s="629"/>
      <c r="ADW164" s="629"/>
      <c r="ADX164" s="629"/>
      <c r="ADY164" s="629"/>
      <c r="ADZ164" s="629"/>
      <c r="AEA164" s="629"/>
      <c r="AEB164" s="629"/>
      <c r="AEC164" s="629"/>
      <c r="AED164" s="629"/>
      <c r="AEE164" s="629"/>
      <c r="AEF164" s="629"/>
      <c r="AEG164" s="629"/>
      <c r="AEH164" s="629"/>
      <c r="AEI164" s="629"/>
      <c r="AEJ164" s="629"/>
      <c r="AEK164" s="629"/>
      <c r="AEL164" s="629"/>
      <c r="AEM164" s="629"/>
      <c r="AEN164" s="629"/>
      <c r="AEO164" s="629"/>
      <c r="AEP164" s="629"/>
      <c r="AEQ164" s="629"/>
      <c r="AER164" s="629"/>
      <c r="AES164" s="629"/>
      <c r="AET164" s="629"/>
      <c r="AEU164" s="629"/>
      <c r="AEV164" s="629"/>
      <c r="AEW164" s="629"/>
      <c r="AEX164" s="629"/>
      <c r="AEY164" s="629"/>
      <c r="AEZ164" s="629"/>
      <c r="AFA164" s="629"/>
      <c r="AFB164" s="629"/>
      <c r="AFC164" s="629"/>
      <c r="AFD164" s="629"/>
      <c r="AFE164" s="629"/>
      <c r="AFF164" s="629"/>
      <c r="AFG164" s="629"/>
      <c r="AFH164" s="629"/>
      <c r="AFI164" s="629"/>
      <c r="AFJ164" s="629"/>
      <c r="AFK164" s="629"/>
      <c r="AFL164" s="629"/>
      <c r="AFM164" s="629"/>
      <c r="AFN164" s="629"/>
      <c r="AFO164" s="629"/>
      <c r="AFP164" s="629"/>
      <c r="AFQ164" s="629"/>
      <c r="AFR164" s="629"/>
      <c r="AFS164" s="629"/>
      <c r="AFT164" s="629"/>
      <c r="AFU164" s="629"/>
      <c r="AFV164" s="629"/>
      <c r="AFW164" s="629"/>
      <c r="AFX164" s="629"/>
      <c r="AFY164" s="629"/>
      <c r="AFZ164" s="629"/>
      <c r="AGA164" s="629"/>
      <c r="AGB164" s="629"/>
      <c r="AGC164" s="629"/>
      <c r="AGD164" s="629"/>
      <c r="AGE164" s="629"/>
      <c r="AGF164" s="629"/>
      <c r="AGG164" s="629"/>
      <c r="AGH164" s="629"/>
      <c r="AGI164" s="629"/>
      <c r="AGJ164" s="629"/>
      <c r="AGK164" s="629"/>
      <c r="AGL164" s="629"/>
      <c r="AGM164" s="629"/>
      <c r="AGN164" s="629"/>
      <c r="AGO164" s="629"/>
      <c r="AGP164" s="629"/>
      <c r="AGQ164" s="629"/>
      <c r="AGR164" s="629"/>
      <c r="AGS164" s="629"/>
      <c r="AGT164" s="629"/>
      <c r="AGU164" s="629"/>
      <c r="AGV164" s="629"/>
      <c r="AGW164" s="629"/>
      <c r="AGX164" s="629"/>
      <c r="AGY164" s="629"/>
      <c r="AGZ164" s="629"/>
      <c r="AHA164" s="629"/>
      <c r="AHB164" s="629"/>
      <c r="AHC164" s="629"/>
      <c r="AHD164" s="629"/>
      <c r="AHE164" s="629"/>
      <c r="AHF164" s="629"/>
      <c r="AHG164" s="629"/>
      <c r="AHH164" s="629"/>
      <c r="AHI164" s="629"/>
      <c r="AHJ164" s="629"/>
      <c r="AHK164" s="629"/>
      <c r="AHL164" s="629"/>
      <c r="AHM164" s="629"/>
      <c r="AHN164" s="629"/>
      <c r="AHO164" s="629"/>
      <c r="AHP164" s="629"/>
      <c r="AHQ164" s="629"/>
      <c r="AHR164" s="629"/>
      <c r="AHS164" s="629"/>
      <c r="AHT164" s="629"/>
      <c r="AHU164" s="629"/>
      <c r="AHV164" s="629"/>
      <c r="AHW164" s="629"/>
      <c r="AHX164" s="629"/>
      <c r="AHY164" s="629"/>
      <c r="AHZ164" s="629"/>
      <c r="AIA164" s="629"/>
      <c r="AIB164" s="629"/>
      <c r="AIC164" s="629"/>
      <c r="AID164" s="629"/>
      <c r="AIE164" s="629"/>
      <c r="AIF164" s="629"/>
      <c r="AIG164" s="629"/>
      <c r="AIH164" s="629"/>
      <c r="AII164" s="629"/>
    </row>
    <row r="165" spans="1:919" s="629" customFormat="1" ht="31.75" customHeight="1" x14ac:dyDescent="0.75">
      <c r="A165" s="631"/>
      <c r="B165" s="631"/>
      <c r="C165" s="631"/>
      <c r="D165" s="631"/>
      <c r="E165" s="631"/>
      <c r="F165" s="631"/>
      <c r="G165" s="1900"/>
      <c r="H165" s="657"/>
      <c r="I165" s="632"/>
      <c r="J165" s="634"/>
      <c r="K165" s="634"/>
      <c r="L165" s="777"/>
      <c r="M165" s="635"/>
      <c r="N165" s="777"/>
      <c r="O165" s="778"/>
      <c r="P165" s="638"/>
      <c r="Q165" s="638"/>
      <c r="R165" s="658"/>
      <c r="S165" s="641"/>
      <c r="T165" s="641"/>
      <c r="U165" s="641"/>
      <c r="V165" s="549"/>
      <c r="W165" s="638"/>
      <c r="X165" s="549"/>
      <c r="Y165" s="659"/>
      <c r="Z165" s="659"/>
      <c r="AA165" s="549"/>
      <c r="AB165" s="659"/>
      <c r="AC165" s="659"/>
      <c r="AD165" s="659"/>
      <c r="AE165" s="659"/>
      <c r="AF165" s="659"/>
      <c r="AG165" s="549"/>
      <c r="AH165" s="659"/>
      <c r="AI165" s="659"/>
      <c r="AJ165" s="659"/>
      <c r="AK165" s="498"/>
      <c r="AL165" s="548"/>
      <c r="AN165" s="642"/>
      <c r="AO165" s="642"/>
      <c r="AP165" s="642"/>
      <c r="AQ165" s="642"/>
      <c r="AR165" s="642"/>
    </row>
    <row r="166" spans="1:919" s="498" customFormat="1" ht="31.75" customHeight="1" x14ac:dyDescent="0.75">
      <c r="A166" s="2018" t="s">
        <v>261</v>
      </c>
      <c r="B166" s="2036" t="s">
        <v>82</v>
      </c>
      <c r="C166" s="588">
        <v>20.100000000000001</v>
      </c>
      <c r="D166" s="704" t="s">
        <v>37</v>
      </c>
      <c r="E166" s="600" t="s">
        <v>25</v>
      </c>
      <c r="F166" s="600" t="s">
        <v>13</v>
      </c>
      <c r="G166" s="538">
        <f t="array" ref="G166">INDEX('Salary . staff rates'!$A$6:$C$28,MATCH(1,('Salary . staff rates'!$A$6:$A$28=MNO!E166)*('Salary . staff rates'!$B$6:$B$28=MNO!F166),0),3)</f>
        <v>85000</v>
      </c>
      <c r="H166" s="537">
        <f t="shared" si="249"/>
        <v>596.49122807017545</v>
      </c>
      <c r="I166" s="601" t="s">
        <v>0</v>
      </c>
      <c r="J166" s="602" t="s">
        <v>0</v>
      </c>
      <c r="K166" s="606">
        <v>5</v>
      </c>
      <c r="L166" s="603">
        <f>IF('Control panel'!$B$12="Included",IF(K166="N/A","",H166*K166),0)</f>
        <v>2982.4561403508774</v>
      </c>
      <c r="M166" s="648" t="s">
        <v>31</v>
      </c>
      <c r="N166" s="604">
        <f>IF('Control panel'!$B$12="Included",IF(M166="Yes",L166*'Salary . staff rates'!$C$34,0),0)</f>
        <v>0</v>
      </c>
      <c r="O166" s="607" t="s">
        <v>416</v>
      </c>
      <c r="P166" s="1848">
        <v>1</v>
      </c>
      <c r="Q166" s="1848">
        <v>1</v>
      </c>
      <c r="R166" s="545"/>
      <c r="S166" s="546">
        <v>3</v>
      </c>
      <c r="T166" s="546">
        <f t="shared" si="262"/>
        <v>3</v>
      </c>
      <c r="U166" s="546">
        <f t="shared" si="263"/>
        <v>3</v>
      </c>
      <c r="W166" s="544"/>
      <c r="Y166" s="1011">
        <f t="shared" ref="Y166:Y172" si="264">IF(L166&lt;&gt;"",L166*P166,"")</f>
        <v>2982.4561403508774</v>
      </c>
      <c r="Z166" s="1011">
        <f t="shared" ref="Z166:Z172" si="265">IF(N166&lt;&gt;"",N166*P166,"")</f>
        <v>0</v>
      </c>
      <c r="AB166" s="1011">
        <f t="shared" ref="AB166:AB172" si="266">IF(L166&lt;&gt;"",L166*Q166,"")</f>
        <v>2982.4561403508774</v>
      </c>
      <c r="AC166" s="1011">
        <f t="shared" ref="AC166:AC172" si="267">IF(N166&lt;&gt;"",N166*Q166,"")</f>
        <v>0</v>
      </c>
      <c r="AD166" s="714"/>
      <c r="AE166" s="1011">
        <f t="shared" ref="AE166:AE172" si="268">IF(L166&lt;&gt;"",L166*P166*S166,"")</f>
        <v>8947.3684210526317</v>
      </c>
      <c r="AF166" s="1011">
        <f t="shared" ref="AF166:AF172" si="269">IF(N166&lt;&gt;"",N166*P166*T166,"")</f>
        <v>0</v>
      </c>
      <c r="AH166" s="1011">
        <f t="shared" ref="AH166:AH172" si="270">IF(L166&lt;&gt;"",L166*Q166*S166,"")</f>
        <v>8947.3684210526317</v>
      </c>
      <c r="AI166" s="1011">
        <f t="shared" ref="AI166:AI172" si="271">IF(N166&lt;&gt;"",N166*Q166*T166,"")</f>
        <v>0</v>
      </c>
      <c r="AJ166" s="714"/>
      <c r="AL166" s="548"/>
      <c r="AN166" s="1011">
        <f t="shared" ref="AN166:AN172" si="272">IF(W166=1,0,Y166)</f>
        <v>2982.4561403508774</v>
      </c>
      <c r="AO166" s="1011">
        <f t="shared" ref="AO166:AO172" si="273">IF(W166=1,0,Z166)</f>
        <v>0</v>
      </c>
      <c r="AP166" s="547"/>
      <c r="AQ166" s="1011">
        <f t="shared" ref="AQ166:AQ172" si="274">IF(W166=1,0,AE166)</f>
        <v>8947.3684210526317</v>
      </c>
      <c r="AR166" s="1011">
        <f t="shared" ref="AR166:AR172" si="275">IF(W166=1,0,AF166)</f>
        <v>0</v>
      </c>
      <c r="AS166" s="629"/>
      <c r="AT166" s="629"/>
      <c r="AU166" s="629"/>
      <c r="AV166" s="629"/>
      <c r="AW166" s="629"/>
      <c r="AX166" s="629"/>
      <c r="AY166" s="629"/>
      <c r="AZ166" s="629"/>
      <c r="BA166" s="629"/>
      <c r="BB166" s="629"/>
      <c r="BC166" s="629"/>
      <c r="BD166" s="629"/>
      <c r="BE166" s="629"/>
      <c r="BF166" s="629"/>
      <c r="BG166" s="629"/>
      <c r="BH166" s="629"/>
      <c r="BI166" s="629"/>
      <c r="BJ166" s="629"/>
      <c r="BK166" s="629"/>
      <c r="BL166" s="629"/>
      <c r="BM166" s="629"/>
      <c r="BN166" s="629"/>
      <c r="BO166" s="629"/>
      <c r="BP166" s="629"/>
      <c r="BQ166" s="629"/>
      <c r="BR166" s="629"/>
      <c r="BS166" s="629"/>
      <c r="BT166" s="629"/>
      <c r="BU166" s="629"/>
      <c r="BV166" s="629"/>
      <c r="BW166" s="629"/>
      <c r="BX166" s="629"/>
      <c r="BY166" s="629"/>
      <c r="BZ166" s="629"/>
      <c r="CA166" s="629"/>
      <c r="CB166" s="629"/>
      <c r="CC166" s="629"/>
      <c r="CD166" s="629"/>
      <c r="CE166" s="629"/>
      <c r="CF166" s="629"/>
      <c r="CG166" s="629"/>
      <c r="CH166" s="629"/>
      <c r="CI166" s="629"/>
      <c r="CJ166" s="629"/>
      <c r="CK166" s="629"/>
      <c r="CL166" s="629"/>
      <c r="CM166" s="629"/>
      <c r="CN166" s="629"/>
      <c r="CO166" s="629"/>
      <c r="CP166" s="629"/>
      <c r="CQ166" s="629"/>
      <c r="CR166" s="629"/>
      <c r="CS166" s="629"/>
      <c r="CT166" s="629"/>
      <c r="CU166" s="629"/>
      <c r="CV166" s="629"/>
      <c r="CW166" s="629"/>
      <c r="CX166" s="629"/>
      <c r="CY166" s="629"/>
      <c r="CZ166" s="629"/>
      <c r="DA166" s="629"/>
      <c r="DB166" s="629"/>
      <c r="DC166" s="629"/>
      <c r="DD166" s="629"/>
      <c r="DE166" s="629"/>
      <c r="DF166" s="629"/>
      <c r="DG166" s="629"/>
      <c r="DH166" s="629"/>
      <c r="DI166" s="629"/>
      <c r="DJ166" s="629"/>
      <c r="DK166" s="629"/>
      <c r="DL166" s="629"/>
      <c r="DM166" s="629"/>
      <c r="DN166" s="629"/>
      <c r="DO166" s="629"/>
      <c r="DP166" s="629"/>
      <c r="DQ166" s="629"/>
      <c r="DR166" s="629"/>
      <c r="DS166" s="629"/>
      <c r="DT166" s="629"/>
      <c r="DU166" s="629"/>
      <c r="DV166" s="629"/>
      <c r="DW166" s="629"/>
      <c r="DX166" s="629"/>
      <c r="DY166" s="629"/>
      <c r="DZ166" s="629"/>
      <c r="EA166" s="629"/>
      <c r="EB166" s="629"/>
      <c r="EC166" s="629"/>
      <c r="ED166" s="629"/>
      <c r="EE166" s="629"/>
      <c r="EF166" s="629"/>
      <c r="EG166" s="629"/>
      <c r="EH166" s="629"/>
      <c r="EI166" s="629"/>
      <c r="EJ166" s="629"/>
      <c r="EK166" s="629"/>
      <c r="EL166" s="629"/>
      <c r="EM166" s="629"/>
      <c r="EN166" s="629"/>
      <c r="EO166" s="629"/>
      <c r="EP166" s="629"/>
      <c r="EQ166" s="629"/>
      <c r="ER166" s="629"/>
      <c r="ES166" s="629"/>
      <c r="ET166" s="629"/>
      <c r="EU166" s="629"/>
      <c r="EV166" s="629"/>
      <c r="EW166" s="629"/>
      <c r="EX166" s="629"/>
      <c r="EY166" s="629"/>
      <c r="EZ166" s="629"/>
      <c r="FA166" s="629"/>
      <c r="FB166" s="629"/>
      <c r="FC166" s="629"/>
      <c r="FD166" s="629"/>
      <c r="FE166" s="629"/>
      <c r="FF166" s="629"/>
      <c r="FG166" s="629"/>
      <c r="FH166" s="629"/>
      <c r="FI166" s="629"/>
      <c r="FJ166" s="629"/>
      <c r="FK166" s="629"/>
      <c r="FL166" s="629"/>
      <c r="FM166" s="629"/>
      <c r="FN166" s="629"/>
      <c r="FO166" s="629"/>
      <c r="FP166" s="629"/>
      <c r="FQ166" s="629"/>
      <c r="FR166" s="629"/>
      <c r="FS166" s="629"/>
      <c r="FT166" s="629"/>
      <c r="FU166" s="629"/>
      <c r="FV166" s="629"/>
      <c r="FW166" s="629"/>
      <c r="FX166" s="629"/>
      <c r="FY166" s="629"/>
      <c r="FZ166" s="629"/>
      <c r="GA166" s="629"/>
      <c r="GB166" s="629"/>
      <c r="GC166" s="629"/>
      <c r="GD166" s="629"/>
      <c r="GE166" s="629"/>
      <c r="GF166" s="629"/>
      <c r="GG166" s="629"/>
      <c r="GH166" s="629"/>
      <c r="GI166" s="629"/>
      <c r="GJ166" s="629"/>
      <c r="GK166" s="629"/>
      <c r="GL166" s="629"/>
      <c r="GM166" s="629"/>
      <c r="GN166" s="629"/>
      <c r="GO166" s="629"/>
      <c r="GP166" s="629"/>
      <c r="GQ166" s="629"/>
      <c r="GR166" s="629"/>
      <c r="GS166" s="629"/>
      <c r="GT166" s="629"/>
      <c r="GU166" s="629"/>
      <c r="GV166" s="629"/>
      <c r="GW166" s="629"/>
      <c r="GX166" s="629"/>
      <c r="GY166" s="629"/>
      <c r="GZ166" s="629"/>
      <c r="HA166" s="629"/>
      <c r="HB166" s="629"/>
      <c r="HC166" s="629"/>
      <c r="HD166" s="629"/>
      <c r="HE166" s="629"/>
      <c r="HF166" s="629"/>
      <c r="HG166" s="629"/>
      <c r="HH166" s="629"/>
      <c r="HI166" s="629"/>
      <c r="HJ166" s="629"/>
      <c r="HK166" s="629"/>
      <c r="HL166" s="629"/>
      <c r="HM166" s="629"/>
      <c r="HN166" s="629"/>
      <c r="HO166" s="629"/>
      <c r="HP166" s="629"/>
      <c r="HQ166" s="629"/>
      <c r="HR166" s="629"/>
      <c r="HS166" s="629"/>
      <c r="HT166" s="629"/>
      <c r="HU166" s="629"/>
      <c r="HV166" s="629"/>
      <c r="HW166" s="629"/>
      <c r="HX166" s="629"/>
      <c r="HY166" s="629"/>
      <c r="HZ166" s="629"/>
      <c r="IA166" s="629"/>
      <c r="IB166" s="629"/>
      <c r="IC166" s="629"/>
      <c r="ID166" s="629"/>
      <c r="IE166" s="629"/>
      <c r="IF166" s="629"/>
      <c r="IG166" s="629"/>
      <c r="IH166" s="629"/>
      <c r="II166" s="629"/>
      <c r="IJ166" s="629"/>
      <c r="IK166" s="629"/>
      <c r="IL166" s="629"/>
      <c r="IM166" s="629"/>
      <c r="IN166" s="629"/>
      <c r="IO166" s="629"/>
      <c r="IP166" s="629"/>
      <c r="IQ166" s="629"/>
      <c r="IR166" s="629"/>
      <c r="IS166" s="629"/>
      <c r="IT166" s="629"/>
      <c r="IU166" s="629"/>
      <c r="IV166" s="629"/>
      <c r="IW166" s="629"/>
      <c r="IX166" s="629"/>
      <c r="IY166" s="629"/>
      <c r="IZ166" s="629"/>
      <c r="JA166" s="629"/>
      <c r="JB166" s="629"/>
      <c r="JC166" s="629"/>
      <c r="JD166" s="629"/>
      <c r="JE166" s="629"/>
      <c r="JF166" s="629"/>
      <c r="JG166" s="629"/>
      <c r="JH166" s="629"/>
      <c r="JI166" s="629"/>
      <c r="JJ166" s="629"/>
      <c r="JK166" s="629"/>
      <c r="JL166" s="629"/>
      <c r="JM166" s="629"/>
      <c r="JN166" s="629"/>
      <c r="JO166" s="629"/>
      <c r="JP166" s="629"/>
      <c r="JQ166" s="629"/>
      <c r="JR166" s="629"/>
      <c r="JS166" s="629"/>
      <c r="JT166" s="629"/>
      <c r="JU166" s="629"/>
      <c r="JV166" s="629"/>
      <c r="JW166" s="629"/>
      <c r="JX166" s="629"/>
      <c r="JY166" s="629"/>
      <c r="JZ166" s="629"/>
      <c r="KA166" s="629"/>
      <c r="KB166" s="629"/>
      <c r="KC166" s="629"/>
      <c r="KD166" s="629"/>
      <c r="KE166" s="629"/>
      <c r="KF166" s="629"/>
      <c r="KG166" s="629"/>
      <c r="KH166" s="629"/>
      <c r="KI166" s="629"/>
      <c r="KJ166" s="629"/>
      <c r="KK166" s="629"/>
      <c r="KL166" s="629"/>
      <c r="KM166" s="629"/>
      <c r="KN166" s="629"/>
      <c r="KO166" s="629"/>
      <c r="KP166" s="629"/>
      <c r="KQ166" s="629"/>
      <c r="KR166" s="629"/>
      <c r="KS166" s="629"/>
      <c r="KT166" s="629"/>
      <c r="KU166" s="629"/>
      <c r="KV166" s="629"/>
      <c r="KW166" s="629"/>
      <c r="KX166" s="629"/>
      <c r="KY166" s="629"/>
      <c r="KZ166" s="629"/>
      <c r="LA166" s="629"/>
      <c r="LB166" s="629"/>
      <c r="LC166" s="629"/>
      <c r="LD166" s="629"/>
      <c r="LE166" s="629"/>
      <c r="LF166" s="629"/>
      <c r="LG166" s="629"/>
      <c r="LH166" s="629"/>
      <c r="LI166" s="629"/>
      <c r="LJ166" s="629"/>
      <c r="LK166" s="629"/>
      <c r="LL166" s="629"/>
      <c r="LM166" s="629"/>
      <c r="LN166" s="629"/>
      <c r="LO166" s="629"/>
      <c r="LP166" s="629"/>
      <c r="LQ166" s="629"/>
      <c r="LR166" s="629"/>
      <c r="LS166" s="629"/>
      <c r="LT166" s="629"/>
      <c r="LU166" s="629"/>
      <c r="LV166" s="629"/>
      <c r="LW166" s="629"/>
      <c r="LX166" s="629"/>
      <c r="LY166" s="629"/>
      <c r="LZ166" s="629"/>
      <c r="MA166" s="629"/>
      <c r="MB166" s="629"/>
      <c r="MC166" s="629"/>
      <c r="MD166" s="629"/>
      <c r="ME166" s="629"/>
      <c r="MF166" s="629"/>
      <c r="MG166" s="629"/>
      <c r="MH166" s="629"/>
      <c r="MI166" s="629"/>
      <c r="MJ166" s="629"/>
      <c r="MK166" s="629"/>
      <c r="ML166" s="629"/>
      <c r="MM166" s="629"/>
      <c r="MN166" s="629"/>
      <c r="MO166" s="629"/>
      <c r="MP166" s="629"/>
      <c r="MQ166" s="629"/>
      <c r="MR166" s="629"/>
      <c r="MS166" s="629"/>
      <c r="MT166" s="629"/>
      <c r="MU166" s="629"/>
      <c r="MV166" s="629"/>
      <c r="MW166" s="629"/>
      <c r="MX166" s="629"/>
      <c r="MY166" s="629"/>
      <c r="MZ166" s="629"/>
      <c r="NA166" s="629"/>
      <c r="NB166" s="629"/>
      <c r="NC166" s="629"/>
      <c r="ND166" s="629"/>
      <c r="NE166" s="629"/>
      <c r="NF166" s="629"/>
      <c r="NG166" s="629"/>
      <c r="NH166" s="629"/>
      <c r="NI166" s="629"/>
      <c r="NJ166" s="629"/>
      <c r="NK166" s="629"/>
      <c r="NL166" s="629"/>
      <c r="NM166" s="629"/>
      <c r="NN166" s="629"/>
      <c r="NO166" s="629"/>
      <c r="NP166" s="629"/>
      <c r="NQ166" s="629"/>
      <c r="NR166" s="629"/>
      <c r="NS166" s="629"/>
      <c r="NT166" s="629"/>
      <c r="NU166" s="629"/>
      <c r="NV166" s="629"/>
      <c r="NW166" s="629"/>
      <c r="NX166" s="629"/>
      <c r="NY166" s="629"/>
      <c r="NZ166" s="629"/>
      <c r="OA166" s="629"/>
      <c r="OB166" s="629"/>
      <c r="OC166" s="629"/>
      <c r="OD166" s="629"/>
      <c r="OE166" s="629"/>
      <c r="OF166" s="629"/>
      <c r="OG166" s="629"/>
      <c r="OH166" s="629"/>
      <c r="OI166" s="629"/>
      <c r="OJ166" s="629"/>
      <c r="OK166" s="629"/>
      <c r="OL166" s="629"/>
      <c r="OM166" s="629"/>
      <c r="ON166" s="629"/>
      <c r="OO166" s="629"/>
      <c r="OP166" s="629"/>
      <c r="OQ166" s="629"/>
      <c r="OR166" s="629"/>
      <c r="OS166" s="629"/>
      <c r="OT166" s="629"/>
      <c r="OU166" s="629"/>
      <c r="OV166" s="629"/>
      <c r="OW166" s="629"/>
      <c r="OX166" s="629"/>
      <c r="OY166" s="629"/>
      <c r="OZ166" s="629"/>
      <c r="PA166" s="629"/>
      <c r="PB166" s="629"/>
      <c r="PC166" s="629"/>
      <c r="PD166" s="629"/>
      <c r="PE166" s="629"/>
      <c r="PF166" s="629"/>
      <c r="PG166" s="629"/>
      <c r="PH166" s="629"/>
      <c r="PI166" s="629"/>
      <c r="PJ166" s="629"/>
      <c r="PK166" s="629"/>
      <c r="PL166" s="629"/>
      <c r="PM166" s="629"/>
      <c r="PN166" s="629"/>
      <c r="PO166" s="629"/>
      <c r="PP166" s="629"/>
      <c r="PQ166" s="629"/>
      <c r="PR166" s="629"/>
      <c r="PS166" s="629"/>
      <c r="PT166" s="629"/>
      <c r="PU166" s="629"/>
      <c r="PV166" s="629"/>
      <c r="PW166" s="629"/>
      <c r="PX166" s="629"/>
      <c r="PY166" s="629"/>
      <c r="PZ166" s="629"/>
      <c r="QA166" s="629"/>
      <c r="QB166" s="629"/>
      <c r="QC166" s="629"/>
      <c r="QD166" s="629"/>
      <c r="QE166" s="629"/>
      <c r="QF166" s="629"/>
      <c r="QG166" s="629"/>
      <c r="QH166" s="629"/>
      <c r="QI166" s="629"/>
      <c r="QJ166" s="629"/>
      <c r="QK166" s="629"/>
      <c r="QL166" s="629"/>
      <c r="QM166" s="629"/>
      <c r="QN166" s="629"/>
      <c r="QO166" s="629"/>
      <c r="QP166" s="629"/>
      <c r="QQ166" s="629"/>
      <c r="QR166" s="629"/>
      <c r="QS166" s="629"/>
      <c r="QT166" s="629"/>
      <c r="QU166" s="629"/>
      <c r="QV166" s="629"/>
      <c r="QW166" s="629"/>
      <c r="QX166" s="629"/>
      <c r="QY166" s="629"/>
      <c r="QZ166" s="629"/>
      <c r="RA166" s="629"/>
      <c r="RB166" s="629"/>
      <c r="RC166" s="629"/>
      <c r="RD166" s="629"/>
      <c r="RE166" s="629"/>
      <c r="RF166" s="629"/>
      <c r="RG166" s="629"/>
      <c r="RH166" s="629"/>
      <c r="RI166" s="629"/>
      <c r="RJ166" s="629"/>
      <c r="RK166" s="629"/>
      <c r="RL166" s="629"/>
      <c r="RM166" s="629"/>
      <c r="RN166" s="629"/>
      <c r="RO166" s="629"/>
      <c r="RP166" s="629"/>
      <c r="RQ166" s="629"/>
      <c r="RR166" s="629"/>
      <c r="RS166" s="629"/>
      <c r="RT166" s="629"/>
      <c r="RU166" s="629"/>
      <c r="RV166" s="629"/>
      <c r="RW166" s="629"/>
      <c r="RX166" s="629"/>
      <c r="RY166" s="629"/>
      <c r="RZ166" s="629"/>
      <c r="SA166" s="629"/>
      <c r="SB166" s="629"/>
      <c r="SC166" s="629"/>
      <c r="SD166" s="629"/>
      <c r="SE166" s="629"/>
      <c r="SF166" s="629"/>
      <c r="SG166" s="629"/>
      <c r="SH166" s="629"/>
      <c r="SI166" s="629"/>
      <c r="SJ166" s="629"/>
      <c r="SK166" s="629"/>
      <c r="SL166" s="629"/>
      <c r="SM166" s="629"/>
      <c r="SN166" s="629"/>
      <c r="SO166" s="629"/>
      <c r="SP166" s="629"/>
      <c r="SQ166" s="629"/>
      <c r="SR166" s="629"/>
      <c r="SS166" s="629"/>
      <c r="ST166" s="629"/>
      <c r="SU166" s="629"/>
      <c r="SV166" s="629"/>
      <c r="SW166" s="629"/>
      <c r="SX166" s="629"/>
      <c r="SY166" s="629"/>
      <c r="SZ166" s="629"/>
      <c r="TA166" s="629"/>
      <c r="TB166" s="629"/>
      <c r="TC166" s="629"/>
      <c r="TD166" s="629"/>
      <c r="TE166" s="629"/>
      <c r="TF166" s="629"/>
      <c r="TG166" s="629"/>
      <c r="TH166" s="629"/>
      <c r="TI166" s="629"/>
      <c r="TJ166" s="629"/>
      <c r="TK166" s="629"/>
      <c r="TL166" s="629"/>
      <c r="TM166" s="629"/>
      <c r="TN166" s="629"/>
      <c r="TO166" s="629"/>
      <c r="TP166" s="629"/>
      <c r="TQ166" s="629"/>
      <c r="TR166" s="629"/>
      <c r="TS166" s="629"/>
      <c r="TT166" s="629"/>
      <c r="TU166" s="629"/>
      <c r="TV166" s="629"/>
      <c r="TW166" s="629"/>
      <c r="TX166" s="629"/>
      <c r="TY166" s="629"/>
      <c r="TZ166" s="629"/>
      <c r="UA166" s="629"/>
      <c r="UB166" s="629"/>
      <c r="UC166" s="629"/>
      <c r="UD166" s="629"/>
      <c r="UE166" s="629"/>
      <c r="UF166" s="629"/>
      <c r="UG166" s="629"/>
      <c r="UH166" s="629"/>
      <c r="UI166" s="629"/>
      <c r="UJ166" s="629"/>
      <c r="UK166" s="629"/>
      <c r="UL166" s="629"/>
      <c r="UM166" s="629"/>
      <c r="UN166" s="629"/>
      <c r="UO166" s="629"/>
      <c r="UP166" s="629"/>
      <c r="UQ166" s="629"/>
      <c r="UR166" s="629"/>
      <c r="US166" s="629"/>
      <c r="UT166" s="629"/>
      <c r="UU166" s="629"/>
      <c r="UV166" s="629"/>
      <c r="UW166" s="629"/>
      <c r="UX166" s="629"/>
      <c r="UY166" s="629"/>
      <c r="UZ166" s="629"/>
      <c r="VA166" s="629"/>
      <c r="VB166" s="629"/>
      <c r="VC166" s="629"/>
      <c r="VD166" s="629"/>
      <c r="VE166" s="629"/>
      <c r="VF166" s="629"/>
      <c r="VG166" s="629"/>
      <c r="VH166" s="629"/>
      <c r="VI166" s="629"/>
      <c r="VJ166" s="629"/>
      <c r="VK166" s="629"/>
      <c r="VL166" s="629"/>
      <c r="VM166" s="629"/>
      <c r="VN166" s="629"/>
      <c r="VO166" s="629"/>
      <c r="VP166" s="629"/>
      <c r="VQ166" s="629"/>
      <c r="VR166" s="629"/>
      <c r="VS166" s="629"/>
      <c r="VT166" s="629"/>
      <c r="VU166" s="629"/>
      <c r="VV166" s="629"/>
      <c r="VW166" s="629"/>
      <c r="VX166" s="629"/>
      <c r="VY166" s="629"/>
      <c r="VZ166" s="629"/>
      <c r="WA166" s="629"/>
      <c r="WB166" s="629"/>
      <c r="WC166" s="629"/>
      <c r="WD166" s="629"/>
      <c r="WE166" s="629"/>
      <c r="WF166" s="629"/>
      <c r="WG166" s="629"/>
      <c r="WH166" s="629"/>
      <c r="WI166" s="629"/>
      <c r="WJ166" s="629"/>
      <c r="WK166" s="629"/>
      <c r="WL166" s="629"/>
      <c r="WM166" s="629"/>
      <c r="WN166" s="629"/>
      <c r="WO166" s="629"/>
      <c r="WP166" s="629"/>
      <c r="WQ166" s="629"/>
      <c r="WR166" s="629"/>
      <c r="WS166" s="629"/>
      <c r="WT166" s="629"/>
      <c r="WU166" s="629"/>
      <c r="WV166" s="629"/>
      <c r="WW166" s="629"/>
      <c r="WX166" s="629"/>
      <c r="WY166" s="629"/>
      <c r="WZ166" s="629"/>
      <c r="XA166" s="629"/>
      <c r="XB166" s="629"/>
      <c r="XC166" s="629"/>
      <c r="XD166" s="629"/>
      <c r="XE166" s="629"/>
      <c r="XF166" s="629"/>
      <c r="XG166" s="629"/>
      <c r="XH166" s="629"/>
      <c r="XI166" s="629"/>
      <c r="XJ166" s="629"/>
      <c r="XK166" s="629"/>
      <c r="XL166" s="629"/>
      <c r="XM166" s="629"/>
      <c r="XN166" s="629"/>
      <c r="XO166" s="629"/>
      <c r="XP166" s="629"/>
      <c r="XQ166" s="629"/>
      <c r="XR166" s="629"/>
      <c r="XS166" s="629"/>
      <c r="XT166" s="629"/>
      <c r="XU166" s="629"/>
      <c r="XV166" s="629"/>
      <c r="XW166" s="629"/>
      <c r="XX166" s="629"/>
      <c r="XY166" s="629"/>
      <c r="XZ166" s="629"/>
      <c r="YA166" s="629"/>
      <c r="YB166" s="629"/>
      <c r="YC166" s="629"/>
      <c r="YD166" s="629"/>
      <c r="YE166" s="629"/>
      <c r="YF166" s="629"/>
      <c r="YG166" s="629"/>
      <c r="YH166" s="629"/>
      <c r="YI166" s="629"/>
      <c r="YJ166" s="629"/>
      <c r="YK166" s="629"/>
      <c r="YL166" s="629"/>
      <c r="YM166" s="629"/>
      <c r="YN166" s="629"/>
      <c r="YO166" s="629"/>
      <c r="YP166" s="629"/>
      <c r="YQ166" s="629"/>
      <c r="YR166" s="629"/>
      <c r="YS166" s="629"/>
      <c r="YT166" s="629"/>
      <c r="YU166" s="629"/>
      <c r="YV166" s="629"/>
      <c r="YW166" s="629"/>
      <c r="YX166" s="629"/>
      <c r="YY166" s="629"/>
      <c r="YZ166" s="629"/>
      <c r="ZA166" s="629"/>
      <c r="ZB166" s="629"/>
      <c r="ZC166" s="629"/>
      <c r="ZD166" s="629"/>
      <c r="ZE166" s="629"/>
      <c r="ZF166" s="629"/>
      <c r="ZG166" s="629"/>
      <c r="ZH166" s="629"/>
      <c r="ZI166" s="629"/>
      <c r="ZJ166" s="629"/>
      <c r="ZK166" s="629"/>
      <c r="ZL166" s="629"/>
      <c r="ZM166" s="629"/>
      <c r="ZN166" s="629"/>
      <c r="ZO166" s="629"/>
      <c r="ZP166" s="629"/>
      <c r="ZQ166" s="629"/>
      <c r="ZR166" s="629"/>
      <c r="ZS166" s="629"/>
      <c r="ZT166" s="629"/>
      <c r="ZU166" s="629"/>
      <c r="ZV166" s="629"/>
      <c r="ZW166" s="629"/>
      <c r="ZX166" s="629"/>
      <c r="ZY166" s="629"/>
      <c r="ZZ166" s="629"/>
      <c r="AAA166" s="629"/>
      <c r="AAB166" s="629"/>
      <c r="AAC166" s="629"/>
      <c r="AAD166" s="629"/>
      <c r="AAE166" s="629"/>
      <c r="AAF166" s="629"/>
      <c r="AAG166" s="629"/>
      <c r="AAH166" s="629"/>
      <c r="AAI166" s="629"/>
      <c r="AAJ166" s="629"/>
      <c r="AAK166" s="629"/>
      <c r="AAL166" s="629"/>
      <c r="AAM166" s="629"/>
      <c r="AAN166" s="629"/>
      <c r="AAO166" s="629"/>
      <c r="AAP166" s="629"/>
      <c r="AAQ166" s="629"/>
      <c r="AAR166" s="629"/>
      <c r="AAS166" s="629"/>
      <c r="AAT166" s="629"/>
      <c r="AAU166" s="629"/>
      <c r="AAV166" s="629"/>
      <c r="AAW166" s="629"/>
      <c r="AAX166" s="629"/>
      <c r="AAY166" s="629"/>
      <c r="AAZ166" s="629"/>
      <c r="ABA166" s="629"/>
      <c r="ABB166" s="629"/>
      <c r="ABC166" s="629"/>
      <c r="ABD166" s="629"/>
      <c r="ABE166" s="629"/>
      <c r="ABF166" s="629"/>
      <c r="ABG166" s="629"/>
      <c r="ABH166" s="629"/>
      <c r="ABI166" s="629"/>
      <c r="ABJ166" s="629"/>
      <c r="ABK166" s="629"/>
      <c r="ABL166" s="629"/>
      <c r="ABM166" s="629"/>
      <c r="ABN166" s="629"/>
      <c r="ABO166" s="629"/>
      <c r="ABP166" s="629"/>
      <c r="ABQ166" s="629"/>
      <c r="ABR166" s="629"/>
      <c r="ABS166" s="629"/>
      <c r="ABT166" s="629"/>
      <c r="ABU166" s="629"/>
      <c r="ABV166" s="629"/>
      <c r="ABW166" s="629"/>
      <c r="ABX166" s="629"/>
      <c r="ABY166" s="629"/>
      <c r="ABZ166" s="629"/>
      <c r="ACA166" s="629"/>
      <c r="ACB166" s="629"/>
      <c r="ACC166" s="629"/>
      <c r="ACD166" s="629"/>
      <c r="ACE166" s="629"/>
      <c r="ACF166" s="629"/>
      <c r="ACG166" s="629"/>
      <c r="ACH166" s="629"/>
      <c r="ACI166" s="629"/>
      <c r="ACJ166" s="629"/>
      <c r="ACK166" s="629"/>
      <c r="ACL166" s="629"/>
      <c r="ACM166" s="629"/>
      <c r="ACN166" s="629"/>
      <c r="ACO166" s="629"/>
      <c r="ACP166" s="629"/>
      <c r="ACQ166" s="629"/>
      <c r="ACR166" s="629"/>
      <c r="ACS166" s="629"/>
      <c r="ACT166" s="629"/>
      <c r="ACU166" s="629"/>
      <c r="ACV166" s="629"/>
      <c r="ACW166" s="629"/>
      <c r="ACX166" s="629"/>
      <c r="ACY166" s="629"/>
      <c r="ACZ166" s="629"/>
      <c r="ADA166" s="629"/>
      <c r="ADB166" s="629"/>
      <c r="ADC166" s="629"/>
      <c r="ADD166" s="629"/>
      <c r="ADE166" s="629"/>
      <c r="ADF166" s="629"/>
      <c r="ADG166" s="629"/>
      <c r="ADH166" s="629"/>
      <c r="ADI166" s="629"/>
      <c r="ADJ166" s="629"/>
      <c r="ADK166" s="629"/>
      <c r="ADL166" s="629"/>
      <c r="ADM166" s="629"/>
      <c r="ADN166" s="629"/>
      <c r="ADO166" s="629"/>
      <c r="ADP166" s="629"/>
      <c r="ADQ166" s="629"/>
      <c r="ADR166" s="629"/>
      <c r="ADS166" s="629"/>
      <c r="ADT166" s="629"/>
      <c r="ADU166" s="629"/>
      <c r="ADV166" s="629"/>
      <c r="ADW166" s="629"/>
      <c r="ADX166" s="629"/>
      <c r="ADY166" s="629"/>
      <c r="ADZ166" s="629"/>
      <c r="AEA166" s="629"/>
      <c r="AEB166" s="629"/>
      <c r="AEC166" s="629"/>
      <c r="AED166" s="629"/>
      <c r="AEE166" s="629"/>
      <c r="AEF166" s="629"/>
      <c r="AEG166" s="629"/>
      <c r="AEH166" s="629"/>
      <c r="AEI166" s="629"/>
      <c r="AEJ166" s="629"/>
      <c r="AEK166" s="629"/>
      <c r="AEL166" s="629"/>
      <c r="AEM166" s="629"/>
      <c r="AEN166" s="629"/>
      <c r="AEO166" s="629"/>
      <c r="AEP166" s="629"/>
      <c r="AEQ166" s="629"/>
      <c r="AER166" s="629"/>
      <c r="AES166" s="629"/>
      <c r="AET166" s="629"/>
      <c r="AEU166" s="629"/>
      <c r="AEV166" s="629"/>
      <c r="AEW166" s="629"/>
      <c r="AEX166" s="629"/>
      <c r="AEY166" s="629"/>
      <c r="AEZ166" s="629"/>
      <c r="AFA166" s="629"/>
      <c r="AFB166" s="629"/>
      <c r="AFC166" s="629"/>
      <c r="AFD166" s="629"/>
      <c r="AFE166" s="629"/>
      <c r="AFF166" s="629"/>
      <c r="AFG166" s="629"/>
      <c r="AFH166" s="629"/>
      <c r="AFI166" s="629"/>
      <c r="AFJ166" s="629"/>
      <c r="AFK166" s="629"/>
      <c r="AFL166" s="629"/>
      <c r="AFM166" s="629"/>
      <c r="AFN166" s="629"/>
      <c r="AFO166" s="629"/>
      <c r="AFP166" s="629"/>
      <c r="AFQ166" s="629"/>
      <c r="AFR166" s="629"/>
      <c r="AFS166" s="629"/>
      <c r="AFT166" s="629"/>
      <c r="AFU166" s="629"/>
      <c r="AFV166" s="629"/>
      <c r="AFW166" s="629"/>
      <c r="AFX166" s="629"/>
      <c r="AFY166" s="629"/>
      <c r="AFZ166" s="629"/>
      <c r="AGA166" s="629"/>
      <c r="AGB166" s="629"/>
      <c r="AGC166" s="629"/>
      <c r="AGD166" s="629"/>
      <c r="AGE166" s="629"/>
      <c r="AGF166" s="629"/>
      <c r="AGG166" s="629"/>
      <c r="AGH166" s="629"/>
      <c r="AGI166" s="629"/>
      <c r="AGJ166" s="629"/>
      <c r="AGK166" s="629"/>
      <c r="AGL166" s="629"/>
      <c r="AGM166" s="629"/>
      <c r="AGN166" s="629"/>
      <c r="AGO166" s="629"/>
      <c r="AGP166" s="629"/>
      <c r="AGQ166" s="629"/>
      <c r="AGR166" s="629"/>
      <c r="AGS166" s="629"/>
      <c r="AGT166" s="629"/>
      <c r="AGU166" s="629"/>
      <c r="AGV166" s="629"/>
      <c r="AGW166" s="629"/>
      <c r="AGX166" s="629"/>
      <c r="AGY166" s="629"/>
      <c r="AGZ166" s="629"/>
      <c r="AHA166" s="629"/>
      <c r="AHB166" s="629"/>
      <c r="AHC166" s="629"/>
      <c r="AHD166" s="629"/>
      <c r="AHE166" s="629"/>
      <c r="AHF166" s="629"/>
      <c r="AHG166" s="629"/>
      <c r="AHH166" s="629"/>
      <c r="AHI166" s="629"/>
      <c r="AHJ166" s="629"/>
      <c r="AHK166" s="629"/>
      <c r="AHL166" s="629"/>
      <c r="AHM166" s="629"/>
      <c r="AHN166" s="629"/>
      <c r="AHO166" s="629"/>
      <c r="AHP166" s="629"/>
      <c r="AHQ166" s="629"/>
      <c r="AHR166" s="629"/>
      <c r="AHS166" s="629"/>
      <c r="AHT166" s="629"/>
      <c r="AHU166" s="629"/>
      <c r="AHV166" s="629"/>
      <c r="AHW166" s="629"/>
      <c r="AHX166" s="629"/>
      <c r="AHY166" s="629"/>
      <c r="AHZ166" s="629"/>
      <c r="AIA166" s="629"/>
      <c r="AIB166" s="629"/>
      <c r="AIC166" s="629"/>
      <c r="AID166" s="629"/>
      <c r="AIE166" s="629"/>
      <c r="AIF166" s="629"/>
      <c r="AIG166" s="629"/>
      <c r="AIH166" s="629"/>
      <c r="AII166" s="629"/>
    </row>
    <row r="167" spans="1:919" s="498" customFormat="1" ht="31.75" customHeight="1" x14ac:dyDescent="0.75">
      <c r="A167" s="2019"/>
      <c r="B167" s="2037"/>
      <c r="C167" s="598">
        <f t="shared" ref="C167:C172" si="276">C166+0.1</f>
        <v>20.200000000000003</v>
      </c>
      <c r="D167" s="705" t="s">
        <v>121</v>
      </c>
      <c r="E167" s="600" t="s">
        <v>24</v>
      </c>
      <c r="F167" s="600" t="s">
        <v>16</v>
      </c>
      <c r="G167" s="538">
        <f t="array" ref="G167">INDEX('Salary . staff rates'!$A$6:$C$28,MATCH(1,('Salary . staff rates'!$A$6:$A$28=MNO!E167)*('Salary . staff rates'!$B$6:$B$28=MNO!F167),0),3)</f>
        <v>750</v>
      </c>
      <c r="H167" s="537">
        <f t="shared" si="249"/>
        <v>750</v>
      </c>
      <c r="I167" s="601" t="s">
        <v>0</v>
      </c>
      <c r="J167" s="602" t="s">
        <v>0</v>
      </c>
      <c r="K167" s="606">
        <v>10</v>
      </c>
      <c r="L167" s="603">
        <f>IF('Control panel'!$B$12="Included",IF(K167="N/A","",H167*K167),0)</f>
        <v>7500</v>
      </c>
      <c r="M167" s="648" t="s">
        <v>33</v>
      </c>
      <c r="N167" s="604">
        <f>IF('Control panel'!$B$12="Included",IF(M167="Yes",L167*'Salary . staff rates'!$C$34,0),0)</f>
        <v>1125</v>
      </c>
      <c r="O167" s="607" t="s">
        <v>416</v>
      </c>
      <c r="P167" s="1848">
        <v>1</v>
      </c>
      <c r="Q167" s="1848">
        <v>1</v>
      </c>
      <c r="R167" s="545"/>
      <c r="S167" s="546">
        <v>3</v>
      </c>
      <c r="T167" s="546">
        <f t="shared" si="262"/>
        <v>3</v>
      </c>
      <c r="U167" s="546">
        <f t="shared" si="263"/>
        <v>3</v>
      </c>
      <c r="W167" s="544"/>
      <c r="Y167" s="1011">
        <f t="shared" si="264"/>
        <v>7500</v>
      </c>
      <c r="Z167" s="1011">
        <f t="shared" si="265"/>
        <v>1125</v>
      </c>
      <c r="AB167" s="1011">
        <f t="shared" si="266"/>
        <v>7500</v>
      </c>
      <c r="AC167" s="1011">
        <f t="shared" si="267"/>
        <v>1125</v>
      </c>
      <c r="AD167" s="714"/>
      <c r="AE167" s="1011">
        <f t="shared" si="268"/>
        <v>22500</v>
      </c>
      <c r="AF167" s="1011">
        <f t="shared" si="269"/>
        <v>3375</v>
      </c>
      <c r="AH167" s="1011">
        <f t="shared" si="270"/>
        <v>22500</v>
      </c>
      <c r="AI167" s="1011">
        <f t="shared" si="271"/>
        <v>3375</v>
      </c>
      <c r="AJ167" s="714"/>
      <c r="AL167" s="548"/>
      <c r="AN167" s="1011">
        <f t="shared" si="272"/>
        <v>7500</v>
      </c>
      <c r="AO167" s="1011">
        <f t="shared" si="273"/>
        <v>1125</v>
      </c>
      <c r="AP167" s="547"/>
      <c r="AQ167" s="1011">
        <f t="shared" si="274"/>
        <v>22500</v>
      </c>
      <c r="AR167" s="1011">
        <f t="shared" si="275"/>
        <v>3375</v>
      </c>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c r="BN167" s="629"/>
      <c r="BO167" s="629"/>
      <c r="BP167" s="629"/>
      <c r="BQ167" s="629"/>
      <c r="BR167" s="629"/>
      <c r="BS167" s="629"/>
      <c r="BT167" s="629"/>
      <c r="BU167" s="629"/>
      <c r="BV167" s="629"/>
      <c r="BW167" s="629"/>
      <c r="BX167" s="629"/>
      <c r="BY167" s="629"/>
      <c r="BZ167" s="629"/>
      <c r="CA167" s="629"/>
      <c r="CB167" s="629"/>
      <c r="CC167" s="629"/>
      <c r="CD167" s="629"/>
      <c r="CE167" s="629"/>
      <c r="CF167" s="629"/>
      <c r="CG167" s="629"/>
      <c r="CH167" s="629"/>
      <c r="CI167" s="629"/>
      <c r="CJ167" s="629"/>
      <c r="CK167" s="629"/>
      <c r="CL167" s="629"/>
      <c r="CM167" s="629"/>
      <c r="CN167" s="629"/>
      <c r="CO167" s="629"/>
      <c r="CP167" s="629"/>
      <c r="CQ167" s="629"/>
      <c r="CR167" s="629"/>
      <c r="CS167" s="629"/>
      <c r="CT167" s="629"/>
      <c r="CU167" s="629"/>
      <c r="CV167" s="629"/>
      <c r="CW167" s="629"/>
      <c r="CX167" s="629"/>
      <c r="CY167" s="629"/>
      <c r="CZ167" s="629"/>
      <c r="DA167" s="629"/>
      <c r="DB167" s="629"/>
      <c r="DC167" s="629"/>
      <c r="DD167" s="629"/>
      <c r="DE167" s="629"/>
      <c r="DF167" s="629"/>
      <c r="DG167" s="629"/>
      <c r="DH167" s="629"/>
      <c r="DI167" s="629"/>
      <c r="DJ167" s="629"/>
      <c r="DK167" s="629"/>
      <c r="DL167" s="629"/>
      <c r="DM167" s="629"/>
      <c r="DN167" s="629"/>
      <c r="DO167" s="629"/>
      <c r="DP167" s="629"/>
      <c r="DQ167" s="629"/>
      <c r="DR167" s="629"/>
      <c r="DS167" s="629"/>
      <c r="DT167" s="629"/>
      <c r="DU167" s="629"/>
      <c r="DV167" s="629"/>
      <c r="DW167" s="629"/>
      <c r="DX167" s="629"/>
      <c r="DY167" s="629"/>
      <c r="DZ167" s="629"/>
      <c r="EA167" s="629"/>
      <c r="EB167" s="629"/>
      <c r="EC167" s="629"/>
      <c r="ED167" s="629"/>
      <c r="EE167" s="629"/>
      <c r="EF167" s="629"/>
      <c r="EG167" s="629"/>
      <c r="EH167" s="629"/>
      <c r="EI167" s="629"/>
      <c r="EJ167" s="629"/>
      <c r="EK167" s="629"/>
      <c r="EL167" s="629"/>
      <c r="EM167" s="629"/>
      <c r="EN167" s="629"/>
      <c r="EO167" s="629"/>
      <c r="EP167" s="629"/>
      <c r="EQ167" s="629"/>
      <c r="ER167" s="629"/>
      <c r="ES167" s="629"/>
      <c r="ET167" s="629"/>
      <c r="EU167" s="629"/>
      <c r="EV167" s="629"/>
      <c r="EW167" s="629"/>
      <c r="EX167" s="629"/>
      <c r="EY167" s="629"/>
      <c r="EZ167" s="629"/>
      <c r="FA167" s="629"/>
      <c r="FB167" s="629"/>
      <c r="FC167" s="629"/>
      <c r="FD167" s="629"/>
      <c r="FE167" s="629"/>
      <c r="FF167" s="629"/>
      <c r="FG167" s="629"/>
      <c r="FH167" s="629"/>
      <c r="FI167" s="629"/>
      <c r="FJ167" s="629"/>
      <c r="FK167" s="629"/>
      <c r="FL167" s="629"/>
      <c r="FM167" s="629"/>
      <c r="FN167" s="629"/>
      <c r="FO167" s="629"/>
      <c r="FP167" s="629"/>
      <c r="FQ167" s="629"/>
      <c r="FR167" s="629"/>
      <c r="FS167" s="629"/>
      <c r="FT167" s="629"/>
      <c r="FU167" s="629"/>
      <c r="FV167" s="629"/>
      <c r="FW167" s="629"/>
      <c r="FX167" s="629"/>
      <c r="FY167" s="629"/>
      <c r="FZ167" s="629"/>
      <c r="GA167" s="629"/>
      <c r="GB167" s="629"/>
      <c r="GC167" s="629"/>
      <c r="GD167" s="629"/>
      <c r="GE167" s="629"/>
      <c r="GF167" s="629"/>
      <c r="GG167" s="629"/>
      <c r="GH167" s="629"/>
      <c r="GI167" s="629"/>
      <c r="GJ167" s="629"/>
      <c r="GK167" s="629"/>
      <c r="GL167" s="629"/>
      <c r="GM167" s="629"/>
      <c r="GN167" s="629"/>
      <c r="GO167" s="629"/>
      <c r="GP167" s="629"/>
      <c r="GQ167" s="629"/>
      <c r="GR167" s="629"/>
      <c r="GS167" s="629"/>
      <c r="GT167" s="629"/>
      <c r="GU167" s="629"/>
      <c r="GV167" s="629"/>
      <c r="GW167" s="629"/>
      <c r="GX167" s="629"/>
      <c r="GY167" s="629"/>
      <c r="GZ167" s="629"/>
      <c r="HA167" s="629"/>
      <c r="HB167" s="629"/>
      <c r="HC167" s="629"/>
      <c r="HD167" s="629"/>
      <c r="HE167" s="629"/>
      <c r="HF167" s="629"/>
      <c r="HG167" s="629"/>
      <c r="HH167" s="629"/>
      <c r="HI167" s="629"/>
      <c r="HJ167" s="629"/>
      <c r="HK167" s="629"/>
      <c r="HL167" s="629"/>
      <c r="HM167" s="629"/>
      <c r="HN167" s="629"/>
      <c r="HO167" s="629"/>
      <c r="HP167" s="629"/>
      <c r="HQ167" s="629"/>
      <c r="HR167" s="629"/>
      <c r="HS167" s="629"/>
      <c r="HT167" s="629"/>
      <c r="HU167" s="629"/>
      <c r="HV167" s="629"/>
      <c r="HW167" s="629"/>
      <c r="HX167" s="629"/>
      <c r="HY167" s="629"/>
      <c r="HZ167" s="629"/>
      <c r="IA167" s="629"/>
      <c r="IB167" s="629"/>
      <c r="IC167" s="629"/>
      <c r="ID167" s="629"/>
      <c r="IE167" s="629"/>
      <c r="IF167" s="629"/>
      <c r="IG167" s="629"/>
      <c r="IH167" s="629"/>
      <c r="II167" s="629"/>
      <c r="IJ167" s="629"/>
      <c r="IK167" s="629"/>
      <c r="IL167" s="629"/>
      <c r="IM167" s="629"/>
      <c r="IN167" s="629"/>
      <c r="IO167" s="629"/>
      <c r="IP167" s="629"/>
      <c r="IQ167" s="629"/>
      <c r="IR167" s="629"/>
      <c r="IS167" s="629"/>
      <c r="IT167" s="629"/>
      <c r="IU167" s="629"/>
      <c r="IV167" s="629"/>
      <c r="IW167" s="629"/>
      <c r="IX167" s="629"/>
      <c r="IY167" s="629"/>
      <c r="IZ167" s="629"/>
      <c r="JA167" s="629"/>
      <c r="JB167" s="629"/>
      <c r="JC167" s="629"/>
      <c r="JD167" s="629"/>
      <c r="JE167" s="629"/>
      <c r="JF167" s="629"/>
      <c r="JG167" s="629"/>
      <c r="JH167" s="629"/>
      <c r="JI167" s="629"/>
      <c r="JJ167" s="629"/>
      <c r="JK167" s="629"/>
      <c r="JL167" s="629"/>
      <c r="JM167" s="629"/>
      <c r="JN167" s="629"/>
      <c r="JO167" s="629"/>
      <c r="JP167" s="629"/>
      <c r="JQ167" s="629"/>
      <c r="JR167" s="629"/>
      <c r="JS167" s="629"/>
      <c r="JT167" s="629"/>
      <c r="JU167" s="629"/>
      <c r="JV167" s="629"/>
      <c r="JW167" s="629"/>
      <c r="JX167" s="629"/>
      <c r="JY167" s="629"/>
      <c r="JZ167" s="629"/>
      <c r="KA167" s="629"/>
      <c r="KB167" s="629"/>
      <c r="KC167" s="629"/>
      <c r="KD167" s="629"/>
      <c r="KE167" s="629"/>
      <c r="KF167" s="629"/>
      <c r="KG167" s="629"/>
      <c r="KH167" s="629"/>
      <c r="KI167" s="629"/>
      <c r="KJ167" s="629"/>
      <c r="KK167" s="629"/>
      <c r="KL167" s="629"/>
      <c r="KM167" s="629"/>
      <c r="KN167" s="629"/>
      <c r="KO167" s="629"/>
      <c r="KP167" s="629"/>
      <c r="KQ167" s="629"/>
      <c r="KR167" s="629"/>
      <c r="KS167" s="629"/>
      <c r="KT167" s="629"/>
      <c r="KU167" s="629"/>
      <c r="KV167" s="629"/>
      <c r="KW167" s="629"/>
      <c r="KX167" s="629"/>
      <c r="KY167" s="629"/>
      <c r="KZ167" s="629"/>
      <c r="LA167" s="629"/>
      <c r="LB167" s="629"/>
      <c r="LC167" s="629"/>
      <c r="LD167" s="629"/>
      <c r="LE167" s="629"/>
      <c r="LF167" s="629"/>
      <c r="LG167" s="629"/>
      <c r="LH167" s="629"/>
      <c r="LI167" s="629"/>
      <c r="LJ167" s="629"/>
      <c r="LK167" s="629"/>
      <c r="LL167" s="629"/>
      <c r="LM167" s="629"/>
      <c r="LN167" s="629"/>
      <c r="LO167" s="629"/>
      <c r="LP167" s="629"/>
      <c r="LQ167" s="629"/>
      <c r="LR167" s="629"/>
      <c r="LS167" s="629"/>
      <c r="LT167" s="629"/>
      <c r="LU167" s="629"/>
      <c r="LV167" s="629"/>
      <c r="LW167" s="629"/>
      <c r="LX167" s="629"/>
      <c r="LY167" s="629"/>
      <c r="LZ167" s="629"/>
      <c r="MA167" s="629"/>
      <c r="MB167" s="629"/>
      <c r="MC167" s="629"/>
      <c r="MD167" s="629"/>
      <c r="ME167" s="629"/>
      <c r="MF167" s="629"/>
      <c r="MG167" s="629"/>
      <c r="MH167" s="629"/>
      <c r="MI167" s="629"/>
      <c r="MJ167" s="629"/>
      <c r="MK167" s="629"/>
      <c r="ML167" s="629"/>
      <c r="MM167" s="629"/>
      <c r="MN167" s="629"/>
      <c r="MO167" s="629"/>
      <c r="MP167" s="629"/>
      <c r="MQ167" s="629"/>
      <c r="MR167" s="629"/>
      <c r="MS167" s="629"/>
      <c r="MT167" s="629"/>
      <c r="MU167" s="629"/>
      <c r="MV167" s="629"/>
      <c r="MW167" s="629"/>
      <c r="MX167" s="629"/>
      <c r="MY167" s="629"/>
      <c r="MZ167" s="629"/>
      <c r="NA167" s="629"/>
      <c r="NB167" s="629"/>
      <c r="NC167" s="629"/>
      <c r="ND167" s="629"/>
      <c r="NE167" s="629"/>
      <c r="NF167" s="629"/>
      <c r="NG167" s="629"/>
      <c r="NH167" s="629"/>
      <c r="NI167" s="629"/>
      <c r="NJ167" s="629"/>
      <c r="NK167" s="629"/>
      <c r="NL167" s="629"/>
      <c r="NM167" s="629"/>
      <c r="NN167" s="629"/>
      <c r="NO167" s="629"/>
      <c r="NP167" s="629"/>
      <c r="NQ167" s="629"/>
      <c r="NR167" s="629"/>
      <c r="NS167" s="629"/>
      <c r="NT167" s="629"/>
      <c r="NU167" s="629"/>
      <c r="NV167" s="629"/>
      <c r="NW167" s="629"/>
      <c r="NX167" s="629"/>
      <c r="NY167" s="629"/>
      <c r="NZ167" s="629"/>
      <c r="OA167" s="629"/>
      <c r="OB167" s="629"/>
      <c r="OC167" s="629"/>
      <c r="OD167" s="629"/>
      <c r="OE167" s="629"/>
      <c r="OF167" s="629"/>
      <c r="OG167" s="629"/>
      <c r="OH167" s="629"/>
      <c r="OI167" s="629"/>
      <c r="OJ167" s="629"/>
      <c r="OK167" s="629"/>
      <c r="OL167" s="629"/>
      <c r="OM167" s="629"/>
      <c r="ON167" s="629"/>
      <c r="OO167" s="629"/>
      <c r="OP167" s="629"/>
      <c r="OQ167" s="629"/>
      <c r="OR167" s="629"/>
      <c r="OS167" s="629"/>
      <c r="OT167" s="629"/>
      <c r="OU167" s="629"/>
      <c r="OV167" s="629"/>
      <c r="OW167" s="629"/>
      <c r="OX167" s="629"/>
      <c r="OY167" s="629"/>
      <c r="OZ167" s="629"/>
      <c r="PA167" s="629"/>
      <c r="PB167" s="629"/>
      <c r="PC167" s="629"/>
      <c r="PD167" s="629"/>
      <c r="PE167" s="629"/>
      <c r="PF167" s="629"/>
      <c r="PG167" s="629"/>
      <c r="PH167" s="629"/>
      <c r="PI167" s="629"/>
      <c r="PJ167" s="629"/>
      <c r="PK167" s="629"/>
      <c r="PL167" s="629"/>
      <c r="PM167" s="629"/>
      <c r="PN167" s="629"/>
      <c r="PO167" s="629"/>
      <c r="PP167" s="629"/>
      <c r="PQ167" s="629"/>
      <c r="PR167" s="629"/>
      <c r="PS167" s="629"/>
      <c r="PT167" s="629"/>
      <c r="PU167" s="629"/>
      <c r="PV167" s="629"/>
      <c r="PW167" s="629"/>
      <c r="PX167" s="629"/>
      <c r="PY167" s="629"/>
      <c r="PZ167" s="629"/>
      <c r="QA167" s="629"/>
      <c r="QB167" s="629"/>
      <c r="QC167" s="629"/>
      <c r="QD167" s="629"/>
      <c r="QE167" s="629"/>
      <c r="QF167" s="629"/>
      <c r="QG167" s="629"/>
      <c r="QH167" s="629"/>
      <c r="QI167" s="629"/>
      <c r="QJ167" s="629"/>
      <c r="QK167" s="629"/>
      <c r="QL167" s="629"/>
      <c r="QM167" s="629"/>
      <c r="QN167" s="629"/>
      <c r="QO167" s="629"/>
      <c r="QP167" s="629"/>
      <c r="QQ167" s="629"/>
      <c r="QR167" s="629"/>
      <c r="QS167" s="629"/>
      <c r="QT167" s="629"/>
      <c r="QU167" s="629"/>
      <c r="QV167" s="629"/>
      <c r="QW167" s="629"/>
      <c r="QX167" s="629"/>
      <c r="QY167" s="629"/>
      <c r="QZ167" s="629"/>
      <c r="RA167" s="629"/>
      <c r="RB167" s="629"/>
      <c r="RC167" s="629"/>
      <c r="RD167" s="629"/>
      <c r="RE167" s="629"/>
      <c r="RF167" s="629"/>
      <c r="RG167" s="629"/>
      <c r="RH167" s="629"/>
      <c r="RI167" s="629"/>
      <c r="RJ167" s="629"/>
      <c r="RK167" s="629"/>
      <c r="RL167" s="629"/>
      <c r="RM167" s="629"/>
      <c r="RN167" s="629"/>
      <c r="RO167" s="629"/>
      <c r="RP167" s="629"/>
      <c r="RQ167" s="629"/>
      <c r="RR167" s="629"/>
      <c r="RS167" s="629"/>
      <c r="RT167" s="629"/>
      <c r="RU167" s="629"/>
      <c r="RV167" s="629"/>
      <c r="RW167" s="629"/>
      <c r="RX167" s="629"/>
      <c r="RY167" s="629"/>
      <c r="RZ167" s="629"/>
      <c r="SA167" s="629"/>
      <c r="SB167" s="629"/>
      <c r="SC167" s="629"/>
      <c r="SD167" s="629"/>
      <c r="SE167" s="629"/>
      <c r="SF167" s="629"/>
      <c r="SG167" s="629"/>
      <c r="SH167" s="629"/>
      <c r="SI167" s="629"/>
      <c r="SJ167" s="629"/>
      <c r="SK167" s="629"/>
      <c r="SL167" s="629"/>
      <c r="SM167" s="629"/>
      <c r="SN167" s="629"/>
      <c r="SO167" s="629"/>
      <c r="SP167" s="629"/>
      <c r="SQ167" s="629"/>
      <c r="SR167" s="629"/>
      <c r="SS167" s="629"/>
      <c r="ST167" s="629"/>
      <c r="SU167" s="629"/>
      <c r="SV167" s="629"/>
      <c r="SW167" s="629"/>
      <c r="SX167" s="629"/>
      <c r="SY167" s="629"/>
      <c r="SZ167" s="629"/>
      <c r="TA167" s="629"/>
      <c r="TB167" s="629"/>
      <c r="TC167" s="629"/>
      <c r="TD167" s="629"/>
      <c r="TE167" s="629"/>
      <c r="TF167" s="629"/>
      <c r="TG167" s="629"/>
      <c r="TH167" s="629"/>
      <c r="TI167" s="629"/>
      <c r="TJ167" s="629"/>
      <c r="TK167" s="629"/>
      <c r="TL167" s="629"/>
      <c r="TM167" s="629"/>
      <c r="TN167" s="629"/>
      <c r="TO167" s="629"/>
      <c r="TP167" s="629"/>
      <c r="TQ167" s="629"/>
      <c r="TR167" s="629"/>
      <c r="TS167" s="629"/>
      <c r="TT167" s="629"/>
      <c r="TU167" s="629"/>
      <c r="TV167" s="629"/>
      <c r="TW167" s="629"/>
      <c r="TX167" s="629"/>
      <c r="TY167" s="629"/>
      <c r="TZ167" s="629"/>
      <c r="UA167" s="629"/>
      <c r="UB167" s="629"/>
      <c r="UC167" s="629"/>
      <c r="UD167" s="629"/>
      <c r="UE167" s="629"/>
      <c r="UF167" s="629"/>
      <c r="UG167" s="629"/>
      <c r="UH167" s="629"/>
      <c r="UI167" s="629"/>
      <c r="UJ167" s="629"/>
      <c r="UK167" s="629"/>
      <c r="UL167" s="629"/>
      <c r="UM167" s="629"/>
      <c r="UN167" s="629"/>
      <c r="UO167" s="629"/>
      <c r="UP167" s="629"/>
      <c r="UQ167" s="629"/>
      <c r="UR167" s="629"/>
      <c r="US167" s="629"/>
      <c r="UT167" s="629"/>
      <c r="UU167" s="629"/>
      <c r="UV167" s="629"/>
      <c r="UW167" s="629"/>
      <c r="UX167" s="629"/>
      <c r="UY167" s="629"/>
      <c r="UZ167" s="629"/>
      <c r="VA167" s="629"/>
      <c r="VB167" s="629"/>
      <c r="VC167" s="629"/>
      <c r="VD167" s="629"/>
      <c r="VE167" s="629"/>
      <c r="VF167" s="629"/>
      <c r="VG167" s="629"/>
      <c r="VH167" s="629"/>
      <c r="VI167" s="629"/>
      <c r="VJ167" s="629"/>
      <c r="VK167" s="629"/>
      <c r="VL167" s="629"/>
      <c r="VM167" s="629"/>
      <c r="VN167" s="629"/>
      <c r="VO167" s="629"/>
      <c r="VP167" s="629"/>
      <c r="VQ167" s="629"/>
      <c r="VR167" s="629"/>
      <c r="VS167" s="629"/>
      <c r="VT167" s="629"/>
      <c r="VU167" s="629"/>
      <c r="VV167" s="629"/>
      <c r="VW167" s="629"/>
      <c r="VX167" s="629"/>
      <c r="VY167" s="629"/>
      <c r="VZ167" s="629"/>
      <c r="WA167" s="629"/>
      <c r="WB167" s="629"/>
      <c r="WC167" s="629"/>
      <c r="WD167" s="629"/>
      <c r="WE167" s="629"/>
      <c r="WF167" s="629"/>
      <c r="WG167" s="629"/>
      <c r="WH167" s="629"/>
      <c r="WI167" s="629"/>
      <c r="WJ167" s="629"/>
      <c r="WK167" s="629"/>
      <c r="WL167" s="629"/>
      <c r="WM167" s="629"/>
      <c r="WN167" s="629"/>
      <c r="WO167" s="629"/>
      <c r="WP167" s="629"/>
      <c r="WQ167" s="629"/>
      <c r="WR167" s="629"/>
      <c r="WS167" s="629"/>
      <c r="WT167" s="629"/>
      <c r="WU167" s="629"/>
      <c r="WV167" s="629"/>
      <c r="WW167" s="629"/>
      <c r="WX167" s="629"/>
      <c r="WY167" s="629"/>
      <c r="WZ167" s="629"/>
      <c r="XA167" s="629"/>
      <c r="XB167" s="629"/>
      <c r="XC167" s="629"/>
      <c r="XD167" s="629"/>
      <c r="XE167" s="629"/>
      <c r="XF167" s="629"/>
      <c r="XG167" s="629"/>
      <c r="XH167" s="629"/>
      <c r="XI167" s="629"/>
      <c r="XJ167" s="629"/>
      <c r="XK167" s="629"/>
      <c r="XL167" s="629"/>
      <c r="XM167" s="629"/>
      <c r="XN167" s="629"/>
      <c r="XO167" s="629"/>
      <c r="XP167" s="629"/>
      <c r="XQ167" s="629"/>
      <c r="XR167" s="629"/>
      <c r="XS167" s="629"/>
      <c r="XT167" s="629"/>
      <c r="XU167" s="629"/>
      <c r="XV167" s="629"/>
      <c r="XW167" s="629"/>
      <c r="XX167" s="629"/>
      <c r="XY167" s="629"/>
      <c r="XZ167" s="629"/>
      <c r="YA167" s="629"/>
      <c r="YB167" s="629"/>
      <c r="YC167" s="629"/>
      <c r="YD167" s="629"/>
      <c r="YE167" s="629"/>
      <c r="YF167" s="629"/>
      <c r="YG167" s="629"/>
      <c r="YH167" s="629"/>
      <c r="YI167" s="629"/>
      <c r="YJ167" s="629"/>
      <c r="YK167" s="629"/>
      <c r="YL167" s="629"/>
      <c r="YM167" s="629"/>
      <c r="YN167" s="629"/>
      <c r="YO167" s="629"/>
      <c r="YP167" s="629"/>
      <c r="YQ167" s="629"/>
      <c r="YR167" s="629"/>
      <c r="YS167" s="629"/>
      <c r="YT167" s="629"/>
      <c r="YU167" s="629"/>
      <c r="YV167" s="629"/>
      <c r="YW167" s="629"/>
      <c r="YX167" s="629"/>
      <c r="YY167" s="629"/>
      <c r="YZ167" s="629"/>
      <c r="ZA167" s="629"/>
      <c r="ZB167" s="629"/>
      <c r="ZC167" s="629"/>
      <c r="ZD167" s="629"/>
      <c r="ZE167" s="629"/>
      <c r="ZF167" s="629"/>
      <c r="ZG167" s="629"/>
      <c r="ZH167" s="629"/>
      <c r="ZI167" s="629"/>
      <c r="ZJ167" s="629"/>
      <c r="ZK167" s="629"/>
      <c r="ZL167" s="629"/>
      <c r="ZM167" s="629"/>
      <c r="ZN167" s="629"/>
      <c r="ZO167" s="629"/>
      <c r="ZP167" s="629"/>
      <c r="ZQ167" s="629"/>
      <c r="ZR167" s="629"/>
      <c r="ZS167" s="629"/>
      <c r="ZT167" s="629"/>
      <c r="ZU167" s="629"/>
      <c r="ZV167" s="629"/>
      <c r="ZW167" s="629"/>
      <c r="ZX167" s="629"/>
      <c r="ZY167" s="629"/>
      <c r="ZZ167" s="629"/>
      <c r="AAA167" s="629"/>
      <c r="AAB167" s="629"/>
      <c r="AAC167" s="629"/>
      <c r="AAD167" s="629"/>
      <c r="AAE167" s="629"/>
      <c r="AAF167" s="629"/>
      <c r="AAG167" s="629"/>
      <c r="AAH167" s="629"/>
      <c r="AAI167" s="629"/>
      <c r="AAJ167" s="629"/>
      <c r="AAK167" s="629"/>
      <c r="AAL167" s="629"/>
      <c r="AAM167" s="629"/>
      <c r="AAN167" s="629"/>
      <c r="AAO167" s="629"/>
      <c r="AAP167" s="629"/>
      <c r="AAQ167" s="629"/>
      <c r="AAR167" s="629"/>
      <c r="AAS167" s="629"/>
      <c r="AAT167" s="629"/>
      <c r="AAU167" s="629"/>
      <c r="AAV167" s="629"/>
      <c r="AAW167" s="629"/>
      <c r="AAX167" s="629"/>
      <c r="AAY167" s="629"/>
      <c r="AAZ167" s="629"/>
      <c r="ABA167" s="629"/>
      <c r="ABB167" s="629"/>
      <c r="ABC167" s="629"/>
      <c r="ABD167" s="629"/>
      <c r="ABE167" s="629"/>
      <c r="ABF167" s="629"/>
      <c r="ABG167" s="629"/>
      <c r="ABH167" s="629"/>
      <c r="ABI167" s="629"/>
      <c r="ABJ167" s="629"/>
      <c r="ABK167" s="629"/>
      <c r="ABL167" s="629"/>
      <c r="ABM167" s="629"/>
      <c r="ABN167" s="629"/>
      <c r="ABO167" s="629"/>
      <c r="ABP167" s="629"/>
      <c r="ABQ167" s="629"/>
      <c r="ABR167" s="629"/>
      <c r="ABS167" s="629"/>
      <c r="ABT167" s="629"/>
      <c r="ABU167" s="629"/>
      <c r="ABV167" s="629"/>
      <c r="ABW167" s="629"/>
      <c r="ABX167" s="629"/>
      <c r="ABY167" s="629"/>
      <c r="ABZ167" s="629"/>
      <c r="ACA167" s="629"/>
      <c r="ACB167" s="629"/>
      <c r="ACC167" s="629"/>
      <c r="ACD167" s="629"/>
      <c r="ACE167" s="629"/>
      <c r="ACF167" s="629"/>
      <c r="ACG167" s="629"/>
      <c r="ACH167" s="629"/>
      <c r="ACI167" s="629"/>
      <c r="ACJ167" s="629"/>
      <c r="ACK167" s="629"/>
      <c r="ACL167" s="629"/>
      <c r="ACM167" s="629"/>
      <c r="ACN167" s="629"/>
      <c r="ACO167" s="629"/>
      <c r="ACP167" s="629"/>
      <c r="ACQ167" s="629"/>
      <c r="ACR167" s="629"/>
      <c r="ACS167" s="629"/>
      <c r="ACT167" s="629"/>
      <c r="ACU167" s="629"/>
      <c r="ACV167" s="629"/>
      <c r="ACW167" s="629"/>
      <c r="ACX167" s="629"/>
      <c r="ACY167" s="629"/>
      <c r="ACZ167" s="629"/>
      <c r="ADA167" s="629"/>
      <c r="ADB167" s="629"/>
      <c r="ADC167" s="629"/>
      <c r="ADD167" s="629"/>
      <c r="ADE167" s="629"/>
      <c r="ADF167" s="629"/>
      <c r="ADG167" s="629"/>
      <c r="ADH167" s="629"/>
      <c r="ADI167" s="629"/>
      <c r="ADJ167" s="629"/>
      <c r="ADK167" s="629"/>
      <c r="ADL167" s="629"/>
      <c r="ADM167" s="629"/>
      <c r="ADN167" s="629"/>
      <c r="ADO167" s="629"/>
      <c r="ADP167" s="629"/>
      <c r="ADQ167" s="629"/>
      <c r="ADR167" s="629"/>
      <c r="ADS167" s="629"/>
      <c r="ADT167" s="629"/>
      <c r="ADU167" s="629"/>
      <c r="ADV167" s="629"/>
      <c r="ADW167" s="629"/>
      <c r="ADX167" s="629"/>
      <c r="ADY167" s="629"/>
      <c r="ADZ167" s="629"/>
      <c r="AEA167" s="629"/>
      <c r="AEB167" s="629"/>
      <c r="AEC167" s="629"/>
      <c r="AED167" s="629"/>
      <c r="AEE167" s="629"/>
      <c r="AEF167" s="629"/>
      <c r="AEG167" s="629"/>
      <c r="AEH167" s="629"/>
      <c r="AEI167" s="629"/>
      <c r="AEJ167" s="629"/>
      <c r="AEK167" s="629"/>
      <c r="AEL167" s="629"/>
      <c r="AEM167" s="629"/>
      <c r="AEN167" s="629"/>
      <c r="AEO167" s="629"/>
      <c r="AEP167" s="629"/>
      <c r="AEQ167" s="629"/>
      <c r="AER167" s="629"/>
      <c r="AES167" s="629"/>
      <c r="AET167" s="629"/>
      <c r="AEU167" s="629"/>
      <c r="AEV167" s="629"/>
      <c r="AEW167" s="629"/>
      <c r="AEX167" s="629"/>
      <c r="AEY167" s="629"/>
      <c r="AEZ167" s="629"/>
      <c r="AFA167" s="629"/>
      <c r="AFB167" s="629"/>
      <c r="AFC167" s="629"/>
      <c r="AFD167" s="629"/>
      <c r="AFE167" s="629"/>
      <c r="AFF167" s="629"/>
      <c r="AFG167" s="629"/>
      <c r="AFH167" s="629"/>
      <c r="AFI167" s="629"/>
      <c r="AFJ167" s="629"/>
      <c r="AFK167" s="629"/>
      <c r="AFL167" s="629"/>
      <c r="AFM167" s="629"/>
      <c r="AFN167" s="629"/>
      <c r="AFO167" s="629"/>
      <c r="AFP167" s="629"/>
      <c r="AFQ167" s="629"/>
      <c r="AFR167" s="629"/>
      <c r="AFS167" s="629"/>
      <c r="AFT167" s="629"/>
      <c r="AFU167" s="629"/>
      <c r="AFV167" s="629"/>
      <c r="AFW167" s="629"/>
      <c r="AFX167" s="629"/>
      <c r="AFY167" s="629"/>
      <c r="AFZ167" s="629"/>
      <c r="AGA167" s="629"/>
      <c r="AGB167" s="629"/>
      <c r="AGC167" s="629"/>
      <c r="AGD167" s="629"/>
      <c r="AGE167" s="629"/>
      <c r="AGF167" s="629"/>
      <c r="AGG167" s="629"/>
      <c r="AGH167" s="629"/>
      <c r="AGI167" s="629"/>
      <c r="AGJ167" s="629"/>
      <c r="AGK167" s="629"/>
      <c r="AGL167" s="629"/>
      <c r="AGM167" s="629"/>
      <c r="AGN167" s="629"/>
      <c r="AGO167" s="629"/>
      <c r="AGP167" s="629"/>
      <c r="AGQ167" s="629"/>
      <c r="AGR167" s="629"/>
      <c r="AGS167" s="629"/>
      <c r="AGT167" s="629"/>
      <c r="AGU167" s="629"/>
      <c r="AGV167" s="629"/>
      <c r="AGW167" s="629"/>
      <c r="AGX167" s="629"/>
      <c r="AGY167" s="629"/>
      <c r="AGZ167" s="629"/>
      <c r="AHA167" s="629"/>
      <c r="AHB167" s="629"/>
      <c r="AHC167" s="629"/>
      <c r="AHD167" s="629"/>
      <c r="AHE167" s="629"/>
      <c r="AHF167" s="629"/>
      <c r="AHG167" s="629"/>
      <c r="AHH167" s="629"/>
      <c r="AHI167" s="629"/>
      <c r="AHJ167" s="629"/>
      <c r="AHK167" s="629"/>
      <c r="AHL167" s="629"/>
      <c r="AHM167" s="629"/>
      <c r="AHN167" s="629"/>
      <c r="AHO167" s="629"/>
      <c r="AHP167" s="629"/>
      <c r="AHQ167" s="629"/>
      <c r="AHR167" s="629"/>
      <c r="AHS167" s="629"/>
      <c r="AHT167" s="629"/>
      <c r="AHU167" s="629"/>
      <c r="AHV167" s="629"/>
      <c r="AHW167" s="629"/>
      <c r="AHX167" s="629"/>
      <c r="AHY167" s="629"/>
      <c r="AHZ167" s="629"/>
      <c r="AIA167" s="629"/>
      <c r="AIB167" s="629"/>
      <c r="AIC167" s="629"/>
      <c r="AID167" s="629"/>
      <c r="AIE167" s="629"/>
      <c r="AIF167" s="629"/>
      <c r="AIG167" s="629"/>
      <c r="AIH167" s="629"/>
      <c r="AII167" s="629"/>
    </row>
    <row r="168" spans="1:919" s="498" customFormat="1" ht="31.75" customHeight="1" x14ac:dyDescent="0.75">
      <c r="A168" s="2019"/>
      <c r="B168" s="2037"/>
      <c r="C168" s="598">
        <f t="shared" si="276"/>
        <v>20.300000000000004</v>
      </c>
      <c r="D168" s="705" t="s">
        <v>122</v>
      </c>
      <c r="E168" s="600" t="s">
        <v>24</v>
      </c>
      <c r="F168" s="600" t="s">
        <v>16</v>
      </c>
      <c r="G168" s="538">
        <f t="array" ref="G168">INDEX('Salary . staff rates'!$A$6:$C$28,MATCH(1,('Salary . staff rates'!$A$6:$A$28=MNO!E168)*('Salary . staff rates'!$B$6:$B$28=MNO!F168),0),3)</f>
        <v>750</v>
      </c>
      <c r="H168" s="537">
        <f t="shared" si="249"/>
        <v>750</v>
      </c>
      <c r="I168" s="601" t="s">
        <v>0</v>
      </c>
      <c r="J168" s="602" t="s">
        <v>0</v>
      </c>
      <c r="K168" s="606">
        <v>5</v>
      </c>
      <c r="L168" s="603">
        <f>IF('Control panel'!$B$12="Included",IF(K168="N/A","",H168*K168),0)</f>
        <v>3750</v>
      </c>
      <c r="M168" s="648" t="s">
        <v>33</v>
      </c>
      <c r="N168" s="604">
        <f>IF('Control panel'!$B$12="Included",IF(M168="Yes",L168*'Salary . staff rates'!$C$34,0),0)</f>
        <v>562.5</v>
      </c>
      <c r="O168" s="607" t="s">
        <v>416</v>
      </c>
      <c r="P168" s="1848">
        <v>1</v>
      </c>
      <c r="Q168" s="1848">
        <v>1</v>
      </c>
      <c r="R168" s="545"/>
      <c r="S168" s="546">
        <v>3</v>
      </c>
      <c r="T168" s="546">
        <f t="shared" si="262"/>
        <v>3</v>
      </c>
      <c r="U168" s="546">
        <f t="shared" si="263"/>
        <v>3</v>
      </c>
      <c r="W168" s="544"/>
      <c r="Y168" s="1011">
        <f t="shared" si="264"/>
        <v>3750</v>
      </c>
      <c r="Z168" s="1011">
        <f t="shared" si="265"/>
        <v>562.5</v>
      </c>
      <c r="AB168" s="1011">
        <f t="shared" si="266"/>
        <v>3750</v>
      </c>
      <c r="AC168" s="1011">
        <f t="shared" si="267"/>
        <v>562.5</v>
      </c>
      <c r="AD168" s="714"/>
      <c r="AE168" s="1011">
        <f t="shared" si="268"/>
        <v>11250</v>
      </c>
      <c r="AF168" s="1011">
        <f t="shared" si="269"/>
        <v>1687.5</v>
      </c>
      <c r="AH168" s="1011">
        <f t="shared" si="270"/>
        <v>11250</v>
      </c>
      <c r="AI168" s="1011">
        <f t="shared" si="271"/>
        <v>1687.5</v>
      </c>
      <c r="AJ168" s="714"/>
      <c r="AL168" s="548"/>
      <c r="AN168" s="1011">
        <f t="shared" si="272"/>
        <v>3750</v>
      </c>
      <c r="AO168" s="1011">
        <f t="shared" si="273"/>
        <v>562.5</v>
      </c>
      <c r="AP168" s="547"/>
      <c r="AQ168" s="1011">
        <f t="shared" si="274"/>
        <v>11250</v>
      </c>
      <c r="AR168" s="1011">
        <f t="shared" si="275"/>
        <v>1687.5</v>
      </c>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c r="BN168" s="629"/>
      <c r="BO168" s="629"/>
      <c r="BP168" s="629"/>
      <c r="BQ168" s="629"/>
      <c r="BR168" s="629"/>
      <c r="BS168" s="629"/>
      <c r="BT168" s="629"/>
      <c r="BU168" s="629"/>
      <c r="BV168" s="629"/>
      <c r="BW168" s="629"/>
      <c r="BX168" s="629"/>
      <c r="BY168" s="629"/>
      <c r="BZ168" s="629"/>
      <c r="CA168" s="629"/>
      <c r="CB168" s="629"/>
      <c r="CC168" s="629"/>
      <c r="CD168" s="629"/>
      <c r="CE168" s="629"/>
      <c r="CF168" s="629"/>
      <c r="CG168" s="629"/>
      <c r="CH168" s="629"/>
      <c r="CI168" s="629"/>
      <c r="CJ168" s="629"/>
      <c r="CK168" s="629"/>
      <c r="CL168" s="629"/>
      <c r="CM168" s="629"/>
      <c r="CN168" s="629"/>
      <c r="CO168" s="629"/>
      <c r="CP168" s="629"/>
      <c r="CQ168" s="629"/>
      <c r="CR168" s="629"/>
      <c r="CS168" s="629"/>
      <c r="CT168" s="629"/>
      <c r="CU168" s="629"/>
      <c r="CV168" s="629"/>
      <c r="CW168" s="629"/>
      <c r="CX168" s="629"/>
      <c r="CY168" s="629"/>
      <c r="CZ168" s="629"/>
      <c r="DA168" s="629"/>
      <c r="DB168" s="629"/>
      <c r="DC168" s="629"/>
      <c r="DD168" s="629"/>
      <c r="DE168" s="629"/>
      <c r="DF168" s="629"/>
      <c r="DG168" s="629"/>
      <c r="DH168" s="629"/>
      <c r="DI168" s="629"/>
      <c r="DJ168" s="629"/>
      <c r="DK168" s="629"/>
      <c r="DL168" s="629"/>
      <c r="DM168" s="629"/>
      <c r="DN168" s="629"/>
      <c r="DO168" s="629"/>
      <c r="DP168" s="629"/>
      <c r="DQ168" s="629"/>
      <c r="DR168" s="629"/>
      <c r="DS168" s="629"/>
      <c r="DT168" s="629"/>
      <c r="DU168" s="629"/>
      <c r="DV168" s="629"/>
      <c r="DW168" s="629"/>
      <c r="DX168" s="629"/>
      <c r="DY168" s="629"/>
      <c r="DZ168" s="629"/>
      <c r="EA168" s="629"/>
      <c r="EB168" s="629"/>
      <c r="EC168" s="629"/>
      <c r="ED168" s="629"/>
      <c r="EE168" s="629"/>
      <c r="EF168" s="629"/>
      <c r="EG168" s="629"/>
      <c r="EH168" s="629"/>
      <c r="EI168" s="629"/>
      <c r="EJ168" s="629"/>
      <c r="EK168" s="629"/>
      <c r="EL168" s="629"/>
      <c r="EM168" s="629"/>
      <c r="EN168" s="629"/>
      <c r="EO168" s="629"/>
      <c r="EP168" s="629"/>
      <c r="EQ168" s="629"/>
      <c r="ER168" s="629"/>
      <c r="ES168" s="629"/>
      <c r="ET168" s="629"/>
      <c r="EU168" s="629"/>
      <c r="EV168" s="629"/>
      <c r="EW168" s="629"/>
      <c r="EX168" s="629"/>
      <c r="EY168" s="629"/>
      <c r="EZ168" s="629"/>
      <c r="FA168" s="629"/>
      <c r="FB168" s="629"/>
      <c r="FC168" s="629"/>
      <c r="FD168" s="629"/>
      <c r="FE168" s="629"/>
      <c r="FF168" s="629"/>
      <c r="FG168" s="629"/>
      <c r="FH168" s="629"/>
      <c r="FI168" s="629"/>
      <c r="FJ168" s="629"/>
      <c r="FK168" s="629"/>
      <c r="FL168" s="629"/>
      <c r="FM168" s="629"/>
      <c r="FN168" s="629"/>
      <c r="FO168" s="629"/>
      <c r="FP168" s="629"/>
      <c r="FQ168" s="629"/>
      <c r="FR168" s="629"/>
      <c r="FS168" s="629"/>
      <c r="FT168" s="629"/>
      <c r="FU168" s="629"/>
      <c r="FV168" s="629"/>
      <c r="FW168" s="629"/>
      <c r="FX168" s="629"/>
      <c r="FY168" s="629"/>
      <c r="FZ168" s="629"/>
      <c r="GA168" s="629"/>
      <c r="GB168" s="629"/>
      <c r="GC168" s="629"/>
      <c r="GD168" s="629"/>
      <c r="GE168" s="629"/>
      <c r="GF168" s="629"/>
      <c r="GG168" s="629"/>
      <c r="GH168" s="629"/>
      <c r="GI168" s="629"/>
      <c r="GJ168" s="629"/>
      <c r="GK168" s="629"/>
      <c r="GL168" s="629"/>
      <c r="GM168" s="629"/>
      <c r="GN168" s="629"/>
      <c r="GO168" s="629"/>
      <c r="GP168" s="629"/>
      <c r="GQ168" s="629"/>
      <c r="GR168" s="629"/>
      <c r="GS168" s="629"/>
      <c r="GT168" s="629"/>
      <c r="GU168" s="629"/>
      <c r="GV168" s="629"/>
      <c r="GW168" s="629"/>
      <c r="GX168" s="629"/>
      <c r="GY168" s="629"/>
      <c r="GZ168" s="629"/>
      <c r="HA168" s="629"/>
      <c r="HB168" s="629"/>
      <c r="HC168" s="629"/>
      <c r="HD168" s="629"/>
      <c r="HE168" s="629"/>
      <c r="HF168" s="629"/>
      <c r="HG168" s="629"/>
      <c r="HH168" s="629"/>
      <c r="HI168" s="629"/>
      <c r="HJ168" s="629"/>
      <c r="HK168" s="629"/>
      <c r="HL168" s="629"/>
      <c r="HM168" s="629"/>
      <c r="HN168" s="629"/>
      <c r="HO168" s="629"/>
      <c r="HP168" s="629"/>
      <c r="HQ168" s="629"/>
      <c r="HR168" s="629"/>
      <c r="HS168" s="629"/>
      <c r="HT168" s="629"/>
      <c r="HU168" s="629"/>
      <c r="HV168" s="629"/>
      <c r="HW168" s="629"/>
      <c r="HX168" s="629"/>
      <c r="HY168" s="629"/>
      <c r="HZ168" s="629"/>
      <c r="IA168" s="629"/>
      <c r="IB168" s="629"/>
      <c r="IC168" s="629"/>
      <c r="ID168" s="629"/>
      <c r="IE168" s="629"/>
      <c r="IF168" s="629"/>
      <c r="IG168" s="629"/>
      <c r="IH168" s="629"/>
      <c r="II168" s="629"/>
      <c r="IJ168" s="629"/>
      <c r="IK168" s="629"/>
      <c r="IL168" s="629"/>
      <c r="IM168" s="629"/>
      <c r="IN168" s="629"/>
      <c r="IO168" s="629"/>
      <c r="IP168" s="629"/>
      <c r="IQ168" s="629"/>
      <c r="IR168" s="629"/>
      <c r="IS168" s="629"/>
      <c r="IT168" s="629"/>
      <c r="IU168" s="629"/>
      <c r="IV168" s="629"/>
      <c r="IW168" s="629"/>
      <c r="IX168" s="629"/>
      <c r="IY168" s="629"/>
      <c r="IZ168" s="629"/>
      <c r="JA168" s="629"/>
      <c r="JB168" s="629"/>
      <c r="JC168" s="629"/>
      <c r="JD168" s="629"/>
      <c r="JE168" s="629"/>
      <c r="JF168" s="629"/>
      <c r="JG168" s="629"/>
      <c r="JH168" s="629"/>
      <c r="JI168" s="629"/>
      <c r="JJ168" s="629"/>
      <c r="JK168" s="629"/>
      <c r="JL168" s="629"/>
      <c r="JM168" s="629"/>
      <c r="JN168" s="629"/>
      <c r="JO168" s="629"/>
      <c r="JP168" s="629"/>
      <c r="JQ168" s="629"/>
      <c r="JR168" s="629"/>
      <c r="JS168" s="629"/>
      <c r="JT168" s="629"/>
      <c r="JU168" s="629"/>
      <c r="JV168" s="629"/>
      <c r="JW168" s="629"/>
      <c r="JX168" s="629"/>
      <c r="JY168" s="629"/>
      <c r="JZ168" s="629"/>
      <c r="KA168" s="629"/>
      <c r="KB168" s="629"/>
      <c r="KC168" s="629"/>
      <c r="KD168" s="629"/>
      <c r="KE168" s="629"/>
      <c r="KF168" s="629"/>
      <c r="KG168" s="629"/>
      <c r="KH168" s="629"/>
      <c r="KI168" s="629"/>
      <c r="KJ168" s="629"/>
      <c r="KK168" s="629"/>
      <c r="KL168" s="629"/>
      <c r="KM168" s="629"/>
      <c r="KN168" s="629"/>
      <c r="KO168" s="629"/>
      <c r="KP168" s="629"/>
      <c r="KQ168" s="629"/>
      <c r="KR168" s="629"/>
      <c r="KS168" s="629"/>
      <c r="KT168" s="629"/>
      <c r="KU168" s="629"/>
      <c r="KV168" s="629"/>
      <c r="KW168" s="629"/>
      <c r="KX168" s="629"/>
      <c r="KY168" s="629"/>
      <c r="KZ168" s="629"/>
      <c r="LA168" s="629"/>
      <c r="LB168" s="629"/>
      <c r="LC168" s="629"/>
      <c r="LD168" s="629"/>
      <c r="LE168" s="629"/>
      <c r="LF168" s="629"/>
      <c r="LG168" s="629"/>
      <c r="LH168" s="629"/>
      <c r="LI168" s="629"/>
      <c r="LJ168" s="629"/>
      <c r="LK168" s="629"/>
      <c r="LL168" s="629"/>
      <c r="LM168" s="629"/>
      <c r="LN168" s="629"/>
      <c r="LO168" s="629"/>
      <c r="LP168" s="629"/>
      <c r="LQ168" s="629"/>
      <c r="LR168" s="629"/>
      <c r="LS168" s="629"/>
      <c r="LT168" s="629"/>
      <c r="LU168" s="629"/>
      <c r="LV168" s="629"/>
      <c r="LW168" s="629"/>
      <c r="LX168" s="629"/>
      <c r="LY168" s="629"/>
      <c r="LZ168" s="629"/>
      <c r="MA168" s="629"/>
      <c r="MB168" s="629"/>
      <c r="MC168" s="629"/>
      <c r="MD168" s="629"/>
      <c r="ME168" s="629"/>
      <c r="MF168" s="629"/>
      <c r="MG168" s="629"/>
      <c r="MH168" s="629"/>
      <c r="MI168" s="629"/>
      <c r="MJ168" s="629"/>
      <c r="MK168" s="629"/>
      <c r="ML168" s="629"/>
      <c r="MM168" s="629"/>
      <c r="MN168" s="629"/>
      <c r="MO168" s="629"/>
      <c r="MP168" s="629"/>
      <c r="MQ168" s="629"/>
      <c r="MR168" s="629"/>
      <c r="MS168" s="629"/>
      <c r="MT168" s="629"/>
      <c r="MU168" s="629"/>
      <c r="MV168" s="629"/>
      <c r="MW168" s="629"/>
      <c r="MX168" s="629"/>
      <c r="MY168" s="629"/>
      <c r="MZ168" s="629"/>
      <c r="NA168" s="629"/>
      <c r="NB168" s="629"/>
      <c r="NC168" s="629"/>
      <c r="ND168" s="629"/>
      <c r="NE168" s="629"/>
      <c r="NF168" s="629"/>
      <c r="NG168" s="629"/>
      <c r="NH168" s="629"/>
      <c r="NI168" s="629"/>
      <c r="NJ168" s="629"/>
      <c r="NK168" s="629"/>
      <c r="NL168" s="629"/>
      <c r="NM168" s="629"/>
      <c r="NN168" s="629"/>
      <c r="NO168" s="629"/>
      <c r="NP168" s="629"/>
      <c r="NQ168" s="629"/>
      <c r="NR168" s="629"/>
      <c r="NS168" s="629"/>
      <c r="NT168" s="629"/>
      <c r="NU168" s="629"/>
      <c r="NV168" s="629"/>
      <c r="NW168" s="629"/>
      <c r="NX168" s="629"/>
      <c r="NY168" s="629"/>
      <c r="NZ168" s="629"/>
      <c r="OA168" s="629"/>
      <c r="OB168" s="629"/>
      <c r="OC168" s="629"/>
      <c r="OD168" s="629"/>
      <c r="OE168" s="629"/>
      <c r="OF168" s="629"/>
      <c r="OG168" s="629"/>
      <c r="OH168" s="629"/>
      <c r="OI168" s="629"/>
      <c r="OJ168" s="629"/>
      <c r="OK168" s="629"/>
      <c r="OL168" s="629"/>
      <c r="OM168" s="629"/>
      <c r="ON168" s="629"/>
      <c r="OO168" s="629"/>
      <c r="OP168" s="629"/>
      <c r="OQ168" s="629"/>
      <c r="OR168" s="629"/>
      <c r="OS168" s="629"/>
      <c r="OT168" s="629"/>
      <c r="OU168" s="629"/>
      <c r="OV168" s="629"/>
      <c r="OW168" s="629"/>
      <c r="OX168" s="629"/>
      <c r="OY168" s="629"/>
      <c r="OZ168" s="629"/>
      <c r="PA168" s="629"/>
      <c r="PB168" s="629"/>
      <c r="PC168" s="629"/>
      <c r="PD168" s="629"/>
      <c r="PE168" s="629"/>
      <c r="PF168" s="629"/>
      <c r="PG168" s="629"/>
      <c r="PH168" s="629"/>
      <c r="PI168" s="629"/>
      <c r="PJ168" s="629"/>
      <c r="PK168" s="629"/>
      <c r="PL168" s="629"/>
      <c r="PM168" s="629"/>
      <c r="PN168" s="629"/>
      <c r="PO168" s="629"/>
      <c r="PP168" s="629"/>
      <c r="PQ168" s="629"/>
      <c r="PR168" s="629"/>
      <c r="PS168" s="629"/>
      <c r="PT168" s="629"/>
      <c r="PU168" s="629"/>
      <c r="PV168" s="629"/>
      <c r="PW168" s="629"/>
      <c r="PX168" s="629"/>
      <c r="PY168" s="629"/>
      <c r="PZ168" s="629"/>
      <c r="QA168" s="629"/>
      <c r="QB168" s="629"/>
      <c r="QC168" s="629"/>
      <c r="QD168" s="629"/>
      <c r="QE168" s="629"/>
      <c r="QF168" s="629"/>
      <c r="QG168" s="629"/>
      <c r="QH168" s="629"/>
      <c r="QI168" s="629"/>
      <c r="QJ168" s="629"/>
      <c r="QK168" s="629"/>
      <c r="QL168" s="629"/>
      <c r="QM168" s="629"/>
      <c r="QN168" s="629"/>
      <c r="QO168" s="629"/>
      <c r="QP168" s="629"/>
      <c r="QQ168" s="629"/>
      <c r="QR168" s="629"/>
      <c r="QS168" s="629"/>
      <c r="QT168" s="629"/>
      <c r="QU168" s="629"/>
      <c r="QV168" s="629"/>
      <c r="QW168" s="629"/>
      <c r="QX168" s="629"/>
      <c r="QY168" s="629"/>
      <c r="QZ168" s="629"/>
      <c r="RA168" s="629"/>
      <c r="RB168" s="629"/>
      <c r="RC168" s="629"/>
      <c r="RD168" s="629"/>
      <c r="RE168" s="629"/>
      <c r="RF168" s="629"/>
      <c r="RG168" s="629"/>
      <c r="RH168" s="629"/>
      <c r="RI168" s="629"/>
      <c r="RJ168" s="629"/>
      <c r="RK168" s="629"/>
      <c r="RL168" s="629"/>
      <c r="RM168" s="629"/>
      <c r="RN168" s="629"/>
      <c r="RO168" s="629"/>
      <c r="RP168" s="629"/>
      <c r="RQ168" s="629"/>
      <c r="RR168" s="629"/>
      <c r="RS168" s="629"/>
      <c r="RT168" s="629"/>
      <c r="RU168" s="629"/>
      <c r="RV168" s="629"/>
      <c r="RW168" s="629"/>
      <c r="RX168" s="629"/>
      <c r="RY168" s="629"/>
      <c r="RZ168" s="629"/>
      <c r="SA168" s="629"/>
      <c r="SB168" s="629"/>
      <c r="SC168" s="629"/>
      <c r="SD168" s="629"/>
      <c r="SE168" s="629"/>
      <c r="SF168" s="629"/>
      <c r="SG168" s="629"/>
      <c r="SH168" s="629"/>
      <c r="SI168" s="629"/>
      <c r="SJ168" s="629"/>
      <c r="SK168" s="629"/>
      <c r="SL168" s="629"/>
      <c r="SM168" s="629"/>
      <c r="SN168" s="629"/>
      <c r="SO168" s="629"/>
      <c r="SP168" s="629"/>
      <c r="SQ168" s="629"/>
      <c r="SR168" s="629"/>
      <c r="SS168" s="629"/>
      <c r="ST168" s="629"/>
      <c r="SU168" s="629"/>
      <c r="SV168" s="629"/>
      <c r="SW168" s="629"/>
      <c r="SX168" s="629"/>
      <c r="SY168" s="629"/>
      <c r="SZ168" s="629"/>
      <c r="TA168" s="629"/>
      <c r="TB168" s="629"/>
      <c r="TC168" s="629"/>
      <c r="TD168" s="629"/>
      <c r="TE168" s="629"/>
      <c r="TF168" s="629"/>
      <c r="TG168" s="629"/>
      <c r="TH168" s="629"/>
      <c r="TI168" s="629"/>
      <c r="TJ168" s="629"/>
      <c r="TK168" s="629"/>
      <c r="TL168" s="629"/>
      <c r="TM168" s="629"/>
      <c r="TN168" s="629"/>
      <c r="TO168" s="629"/>
      <c r="TP168" s="629"/>
      <c r="TQ168" s="629"/>
      <c r="TR168" s="629"/>
      <c r="TS168" s="629"/>
      <c r="TT168" s="629"/>
      <c r="TU168" s="629"/>
      <c r="TV168" s="629"/>
      <c r="TW168" s="629"/>
      <c r="TX168" s="629"/>
      <c r="TY168" s="629"/>
      <c r="TZ168" s="629"/>
      <c r="UA168" s="629"/>
      <c r="UB168" s="629"/>
      <c r="UC168" s="629"/>
      <c r="UD168" s="629"/>
      <c r="UE168" s="629"/>
      <c r="UF168" s="629"/>
      <c r="UG168" s="629"/>
      <c r="UH168" s="629"/>
      <c r="UI168" s="629"/>
      <c r="UJ168" s="629"/>
      <c r="UK168" s="629"/>
      <c r="UL168" s="629"/>
      <c r="UM168" s="629"/>
      <c r="UN168" s="629"/>
      <c r="UO168" s="629"/>
      <c r="UP168" s="629"/>
      <c r="UQ168" s="629"/>
      <c r="UR168" s="629"/>
      <c r="US168" s="629"/>
      <c r="UT168" s="629"/>
      <c r="UU168" s="629"/>
      <c r="UV168" s="629"/>
      <c r="UW168" s="629"/>
      <c r="UX168" s="629"/>
      <c r="UY168" s="629"/>
      <c r="UZ168" s="629"/>
      <c r="VA168" s="629"/>
      <c r="VB168" s="629"/>
      <c r="VC168" s="629"/>
      <c r="VD168" s="629"/>
      <c r="VE168" s="629"/>
      <c r="VF168" s="629"/>
      <c r="VG168" s="629"/>
      <c r="VH168" s="629"/>
      <c r="VI168" s="629"/>
      <c r="VJ168" s="629"/>
      <c r="VK168" s="629"/>
      <c r="VL168" s="629"/>
      <c r="VM168" s="629"/>
      <c r="VN168" s="629"/>
      <c r="VO168" s="629"/>
      <c r="VP168" s="629"/>
      <c r="VQ168" s="629"/>
      <c r="VR168" s="629"/>
      <c r="VS168" s="629"/>
      <c r="VT168" s="629"/>
      <c r="VU168" s="629"/>
      <c r="VV168" s="629"/>
      <c r="VW168" s="629"/>
      <c r="VX168" s="629"/>
      <c r="VY168" s="629"/>
      <c r="VZ168" s="629"/>
      <c r="WA168" s="629"/>
      <c r="WB168" s="629"/>
      <c r="WC168" s="629"/>
      <c r="WD168" s="629"/>
      <c r="WE168" s="629"/>
      <c r="WF168" s="629"/>
      <c r="WG168" s="629"/>
      <c r="WH168" s="629"/>
      <c r="WI168" s="629"/>
      <c r="WJ168" s="629"/>
      <c r="WK168" s="629"/>
      <c r="WL168" s="629"/>
      <c r="WM168" s="629"/>
      <c r="WN168" s="629"/>
      <c r="WO168" s="629"/>
      <c r="WP168" s="629"/>
      <c r="WQ168" s="629"/>
      <c r="WR168" s="629"/>
      <c r="WS168" s="629"/>
      <c r="WT168" s="629"/>
      <c r="WU168" s="629"/>
      <c r="WV168" s="629"/>
      <c r="WW168" s="629"/>
      <c r="WX168" s="629"/>
      <c r="WY168" s="629"/>
      <c r="WZ168" s="629"/>
      <c r="XA168" s="629"/>
      <c r="XB168" s="629"/>
      <c r="XC168" s="629"/>
      <c r="XD168" s="629"/>
      <c r="XE168" s="629"/>
      <c r="XF168" s="629"/>
      <c r="XG168" s="629"/>
      <c r="XH168" s="629"/>
      <c r="XI168" s="629"/>
      <c r="XJ168" s="629"/>
      <c r="XK168" s="629"/>
      <c r="XL168" s="629"/>
      <c r="XM168" s="629"/>
      <c r="XN168" s="629"/>
      <c r="XO168" s="629"/>
      <c r="XP168" s="629"/>
      <c r="XQ168" s="629"/>
      <c r="XR168" s="629"/>
      <c r="XS168" s="629"/>
      <c r="XT168" s="629"/>
      <c r="XU168" s="629"/>
      <c r="XV168" s="629"/>
      <c r="XW168" s="629"/>
      <c r="XX168" s="629"/>
      <c r="XY168" s="629"/>
      <c r="XZ168" s="629"/>
      <c r="YA168" s="629"/>
      <c r="YB168" s="629"/>
      <c r="YC168" s="629"/>
      <c r="YD168" s="629"/>
      <c r="YE168" s="629"/>
      <c r="YF168" s="629"/>
      <c r="YG168" s="629"/>
      <c r="YH168" s="629"/>
      <c r="YI168" s="629"/>
      <c r="YJ168" s="629"/>
      <c r="YK168" s="629"/>
      <c r="YL168" s="629"/>
      <c r="YM168" s="629"/>
      <c r="YN168" s="629"/>
      <c r="YO168" s="629"/>
      <c r="YP168" s="629"/>
      <c r="YQ168" s="629"/>
      <c r="YR168" s="629"/>
      <c r="YS168" s="629"/>
      <c r="YT168" s="629"/>
      <c r="YU168" s="629"/>
      <c r="YV168" s="629"/>
      <c r="YW168" s="629"/>
      <c r="YX168" s="629"/>
      <c r="YY168" s="629"/>
      <c r="YZ168" s="629"/>
      <c r="ZA168" s="629"/>
      <c r="ZB168" s="629"/>
      <c r="ZC168" s="629"/>
      <c r="ZD168" s="629"/>
      <c r="ZE168" s="629"/>
      <c r="ZF168" s="629"/>
      <c r="ZG168" s="629"/>
      <c r="ZH168" s="629"/>
      <c r="ZI168" s="629"/>
      <c r="ZJ168" s="629"/>
      <c r="ZK168" s="629"/>
      <c r="ZL168" s="629"/>
      <c r="ZM168" s="629"/>
      <c r="ZN168" s="629"/>
      <c r="ZO168" s="629"/>
      <c r="ZP168" s="629"/>
      <c r="ZQ168" s="629"/>
      <c r="ZR168" s="629"/>
      <c r="ZS168" s="629"/>
      <c r="ZT168" s="629"/>
      <c r="ZU168" s="629"/>
      <c r="ZV168" s="629"/>
      <c r="ZW168" s="629"/>
      <c r="ZX168" s="629"/>
      <c r="ZY168" s="629"/>
      <c r="ZZ168" s="629"/>
      <c r="AAA168" s="629"/>
      <c r="AAB168" s="629"/>
      <c r="AAC168" s="629"/>
      <c r="AAD168" s="629"/>
      <c r="AAE168" s="629"/>
      <c r="AAF168" s="629"/>
      <c r="AAG168" s="629"/>
      <c r="AAH168" s="629"/>
      <c r="AAI168" s="629"/>
      <c r="AAJ168" s="629"/>
      <c r="AAK168" s="629"/>
      <c r="AAL168" s="629"/>
      <c r="AAM168" s="629"/>
      <c r="AAN168" s="629"/>
      <c r="AAO168" s="629"/>
      <c r="AAP168" s="629"/>
      <c r="AAQ168" s="629"/>
      <c r="AAR168" s="629"/>
      <c r="AAS168" s="629"/>
      <c r="AAT168" s="629"/>
      <c r="AAU168" s="629"/>
      <c r="AAV168" s="629"/>
      <c r="AAW168" s="629"/>
      <c r="AAX168" s="629"/>
      <c r="AAY168" s="629"/>
      <c r="AAZ168" s="629"/>
      <c r="ABA168" s="629"/>
      <c r="ABB168" s="629"/>
      <c r="ABC168" s="629"/>
      <c r="ABD168" s="629"/>
      <c r="ABE168" s="629"/>
      <c r="ABF168" s="629"/>
      <c r="ABG168" s="629"/>
      <c r="ABH168" s="629"/>
      <c r="ABI168" s="629"/>
      <c r="ABJ168" s="629"/>
      <c r="ABK168" s="629"/>
      <c r="ABL168" s="629"/>
      <c r="ABM168" s="629"/>
      <c r="ABN168" s="629"/>
      <c r="ABO168" s="629"/>
      <c r="ABP168" s="629"/>
      <c r="ABQ168" s="629"/>
      <c r="ABR168" s="629"/>
      <c r="ABS168" s="629"/>
      <c r="ABT168" s="629"/>
      <c r="ABU168" s="629"/>
      <c r="ABV168" s="629"/>
      <c r="ABW168" s="629"/>
      <c r="ABX168" s="629"/>
      <c r="ABY168" s="629"/>
      <c r="ABZ168" s="629"/>
      <c r="ACA168" s="629"/>
      <c r="ACB168" s="629"/>
      <c r="ACC168" s="629"/>
      <c r="ACD168" s="629"/>
      <c r="ACE168" s="629"/>
      <c r="ACF168" s="629"/>
      <c r="ACG168" s="629"/>
      <c r="ACH168" s="629"/>
      <c r="ACI168" s="629"/>
      <c r="ACJ168" s="629"/>
      <c r="ACK168" s="629"/>
      <c r="ACL168" s="629"/>
      <c r="ACM168" s="629"/>
      <c r="ACN168" s="629"/>
      <c r="ACO168" s="629"/>
      <c r="ACP168" s="629"/>
      <c r="ACQ168" s="629"/>
      <c r="ACR168" s="629"/>
      <c r="ACS168" s="629"/>
      <c r="ACT168" s="629"/>
      <c r="ACU168" s="629"/>
      <c r="ACV168" s="629"/>
      <c r="ACW168" s="629"/>
      <c r="ACX168" s="629"/>
      <c r="ACY168" s="629"/>
      <c r="ACZ168" s="629"/>
      <c r="ADA168" s="629"/>
      <c r="ADB168" s="629"/>
      <c r="ADC168" s="629"/>
      <c r="ADD168" s="629"/>
      <c r="ADE168" s="629"/>
      <c r="ADF168" s="629"/>
      <c r="ADG168" s="629"/>
      <c r="ADH168" s="629"/>
      <c r="ADI168" s="629"/>
      <c r="ADJ168" s="629"/>
      <c r="ADK168" s="629"/>
      <c r="ADL168" s="629"/>
      <c r="ADM168" s="629"/>
      <c r="ADN168" s="629"/>
      <c r="ADO168" s="629"/>
      <c r="ADP168" s="629"/>
      <c r="ADQ168" s="629"/>
      <c r="ADR168" s="629"/>
      <c r="ADS168" s="629"/>
      <c r="ADT168" s="629"/>
      <c r="ADU168" s="629"/>
      <c r="ADV168" s="629"/>
      <c r="ADW168" s="629"/>
      <c r="ADX168" s="629"/>
      <c r="ADY168" s="629"/>
      <c r="ADZ168" s="629"/>
      <c r="AEA168" s="629"/>
      <c r="AEB168" s="629"/>
      <c r="AEC168" s="629"/>
      <c r="AED168" s="629"/>
      <c r="AEE168" s="629"/>
      <c r="AEF168" s="629"/>
      <c r="AEG168" s="629"/>
      <c r="AEH168" s="629"/>
      <c r="AEI168" s="629"/>
      <c r="AEJ168" s="629"/>
      <c r="AEK168" s="629"/>
      <c r="AEL168" s="629"/>
      <c r="AEM168" s="629"/>
      <c r="AEN168" s="629"/>
      <c r="AEO168" s="629"/>
      <c r="AEP168" s="629"/>
      <c r="AEQ168" s="629"/>
      <c r="AER168" s="629"/>
      <c r="AES168" s="629"/>
      <c r="AET168" s="629"/>
      <c r="AEU168" s="629"/>
      <c r="AEV168" s="629"/>
      <c r="AEW168" s="629"/>
      <c r="AEX168" s="629"/>
      <c r="AEY168" s="629"/>
      <c r="AEZ168" s="629"/>
      <c r="AFA168" s="629"/>
      <c r="AFB168" s="629"/>
      <c r="AFC168" s="629"/>
      <c r="AFD168" s="629"/>
      <c r="AFE168" s="629"/>
      <c r="AFF168" s="629"/>
      <c r="AFG168" s="629"/>
      <c r="AFH168" s="629"/>
      <c r="AFI168" s="629"/>
      <c r="AFJ168" s="629"/>
      <c r="AFK168" s="629"/>
      <c r="AFL168" s="629"/>
      <c r="AFM168" s="629"/>
      <c r="AFN168" s="629"/>
      <c r="AFO168" s="629"/>
      <c r="AFP168" s="629"/>
      <c r="AFQ168" s="629"/>
      <c r="AFR168" s="629"/>
      <c r="AFS168" s="629"/>
      <c r="AFT168" s="629"/>
      <c r="AFU168" s="629"/>
      <c r="AFV168" s="629"/>
      <c r="AFW168" s="629"/>
      <c r="AFX168" s="629"/>
      <c r="AFY168" s="629"/>
      <c r="AFZ168" s="629"/>
      <c r="AGA168" s="629"/>
      <c r="AGB168" s="629"/>
      <c r="AGC168" s="629"/>
      <c r="AGD168" s="629"/>
      <c r="AGE168" s="629"/>
      <c r="AGF168" s="629"/>
      <c r="AGG168" s="629"/>
      <c r="AGH168" s="629"/>
      <c r="AGI168" s="629"/>
      <c r="AGJ168" s="629"/>
      <c r="AGK168" s="629"/>
      <c r="AGL168" s="629"/>
      <c r="AGM168" s="629"/>
      <c r="AGN168" s="629"/>
      <c r="AGO168" s="629"/>
      <c r="AGP168" s="629"/>
      <c r="AGQ168" s="629"/>
      <c r="AGR168" s="629"/>
      <c r="AGS168" s="629"/>
      <c r="AGT168" s="629"/>
      <c r="AGU168" s="629"/>
      <c r="AGV168" s="629"/>
      <c r="AGW168" s="629"/>
      <c r="AGX168" s="629"/>
      <c r="AGY168" s="629"/>
      <c r="AGZ168" s="629"/>
      <c r="AHA168" s="629"/>
      <c r="AHB168" s="629"/>
      <c r="AHC168" s="629"/>
      <c r="AHD168" s="629"/>
      <c r="AHE168" s="629"/>
      <c r="AHF168" s="629"/>
      <c r="AHG168" s="629"/>
      <c r="AHH168" s="629"/>
      <c r="AHI168" s="629"/>
      <c r="AHJ168" s="629"/>
      <c r="AHK168" s="629"/>
      <c r="AHL168" s="629"/>
      <c r="AHM168" s="629"/>
      <c r="AHN168" s="629"/>
      <c r="AHO168" s="629"/>
      <c r="AHP168" s="629"/>
      <c r="AHQ168" s="629"/>
      <c r="AHR168" s="629"/>
      <c r="AHS168" s="629"/>
      <c r="AHT168" s="629"/>
      <c r="AHU168" s="629"/>
      <c r="AHV168" s="629"/>
      <c r="AHW168" s="629"/>
      <c r="AHX168" s="629"/>
      <c r="AHY168" s="629"/>
      <c r="AHZ168" s="629"/>
      <c r="AIA168" s="629"/>
      <c r="AIB168" s="629"/>
      <c r="AIC168" s="629"/>
      <c r="AID168" s="629"/>
      <c r="AIE168" s="629"/>
      <c r="AIF168" s="629"/>
      <c r="AIG168" s="629"/>
      <c r="AIH168" s="629"/>
      <c r="AII168" s="629"/>
    </row>
    <row r="169" spans="1:919" s="498" customFormat="1" ht="31.75" customHeight="1" x14ac:dyDescent="0.75">
      <c r="A169" s="2019"/>
      <c r="B169" s="2037"/>
      <c r="C169" s="598">
        <f t="shared" si="276"/>
        <v>20.400000000000006</v>
      </c>
      <c r="D169" s="705" t="s">
        <v>103</v>
      </c>
      <c r="E169" s="600" t="s">
        <v>24</v>
      </c>
      <c r="F169" s="600" t="s">
        <v>16</v>
      </c>
      <c r="G169" s="538">
        <f t="array" ref="G169">INDEX('Salary . staff rates'!$A$6:$C$28,MATCH(1,('Salary . staff rates'!$A$6:$A$28=MNO!E169)*('Salary . staff rates'!$B$6:$B$28=MNO!F169),0),3)</f>
        <v>750</v>
      </c>
      <c r="H169" s="537">
        <f t="shared" si="249"/>
        <v>750</v>
      </c>
      <c r="I169" s="601" t="s">
        <v>0</v>
      </c>
      <c r="J169" s="602" t="s">
        <v>0</v>
      </c>
      <c r="K169" s="606">
        <v>10</v>
      </c>
      <c r="L169" s="603">
        <f>IF('Control panel'!$B$12="Included",IF(K169="N/A","",H169*K169),0)</f>
        <v>7500</v>
      </c>
      <c r="M169" s="648" t="s">
        <v>33</v>
      </c>
      <c r="N169" s="604">
        <f>IF('Control panel'!$B$12="Included",IF(M169="Yes",L169*'Salary . staff rates'!$C$34,0),0)</f>
        <v>1125</v>
      </c>
      <c r="O169" s="607" t="s">
        <v>416</v>
      </c>
      <c r="P169" s="1848">
        <v>1</v>
      </c>
      <c r="Q169" s="1848">
        <v>1</v>
      </c>
      <c r="R169" s="545"/>
      <c r="S169" s="546">
        <v>3</v>
      </c>
      <c r="T169" s="546">
        <f t="shared" si="262"/>
        <v>3</v>
      </c>
      <c r="U169" s="546">
        <f t="shared" si="263"/>
        <v>3</v>
      </c>
      <c r="W169" s="544"/>
      <c r="Y169" s="1011">
        <f t="shared" si="264"/>
        <v>7500</v>
      </c>
      <c r="Z169" s="1011">
        <f t="shared" si="265"/>
        <v>1125</v>
      </c>
      <c r="AB169" s="1011">
        <f t="shared" si="266"/>
        <v>7500</v>
      </c>
      <c r="AC169" s="1011">
        <f t="shared" si="267"/>
        <v>1125</v>
      </c>
      <c r="AD169" s="714"/>
      <c r="AE169" s="1011">
        <f t="shared" si="268"/>
        <v>22500</v>
      </c>
      <c r="AF169" s="1011">
        <f t="shared" si="269"/>
        <v>3375</v>
      </c>
      <c r="AH169" s="1011">
        <f t="shared" si="270"/>
        <v>22500</v>
      </c>
      <c r="AI169" s="1011">
        <f t="shared" si="271"/>
        <v>3375</v>
      </c>
      <c r="AJ169" s="714"/>
      <c r="AL169" s="548"/>
      <c r="AN169" s="1011">
        <f t="shared" si="272"/>
        <v>7500</v>
      </c>
      <c r="AO169" s="1011">
        <f t="shared" si="273"/>
        <v>1125</v>
      </c>
      <c r="AP169" s="547"/>
      <c r="AQ169" s="1011">
        <f t="shared" si="274"/>
        <v>22500</v>
      </c>
      <c r="AR169" s="1011">
        <f t="shared" si="275"/>
        <v>3375</v>
      </c>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29"/>
      <c r="BW169" s="629"/>
      <c r="BX169" s="629"/>
      <c r="BY169" s="629"/>
      <c r="BZ169" s="629"/>
      <c r="CA169" s="629"/>
      <c r="CB169" s="629"/>
      <c r="CC169" s="629"/>
      <c r="CD169" s="629"/>
      <c r="CE169" s="629"/>
      <c r="CF169" s="629"/>
      <c r="CG169" s="629"/>
      <c r="CH169" s="629"/>
      <c r="CI169" s="629"/>
      <c r="CJ169" s="629"/>
      <c r="CK169" s="629"/>
      <c r="CL169" s="629"/>
      <c r="CM169" s="629"/>
      <c r="CN169" s="629"/>
      <c r="CO169" s="629"/>
      <c r="CP169" s="629"/>
      <c r="CQ169" s="629"/>
      <c r="CR169" s="629"/>
      <c r="CS169" s="629"/>
      <c r="CT169" s="629"/>
      <c r="CU169" s="629"/>
      <c r="CV169" s="629"/>
      <c r="CW169" s="629"/>
      <c r="CX169" s="629"/>
      <c r="CY169" s="629"/>
      <c r="CZ169" s="629"/>
      <c r="DA169" s="629"/>
      <c r="DB169" s="629"/>
      <c r="DC169" s="629"/>
      <c r="DD169" s="629"/>
      <c r="DE169" s="629"/>
      <c r="DF169" s="629"/>
      <c r="DG169" s="629"/>
      <c r="DH169" s="629"/>
      <c r="DI169" s="629"/>
      <c r="DJ169" s="629"/>
      <c r="DK169" s="629"/>
      <c r="DL169" s="629"/>
      <c r="DM169" s="629"/>
      <c r="DN169" s="629"/>
      <c r="DO169" s="629"/>
      <c r="DP169" s="629"/>
      <c r="DQ169" s="629"/>
      <c r="DR169" s="629"/>
      <c r="DS169" s="629"/>
      <c r="DT169" s="629"/>
      <c r="DU169" s="629"/>
      <c r="DV169" s="629"/>
      <c r="DW169" s="629"/>
      <c r="DX169" s="629"/>
      <c r="DY169" s="629"/>
      <c r="DZ169" s="629"/>
      <c r="EA169" s="629"/>
      <c r="EB169" s="629"/>
      <c r="EC169" s="629"/>
      <c r="ED169" s="629"/>
      <c r="EE169" s="629"/>
      <c r="EF169" s="629"/>
      <c r="EG169" s="629"/>
      <c r="EH169" s="629"/>
      <c r="EI169" s="629"/>
      <c r="EJ169" s="629"/>
      <c r="EK169" s="629"/>
      <c r="EL169" s="629"/>
      <c r="EM169" s="629"/>
      <c r="EN169" s="629"/>
      <c r="EO169" s="629"/>
      <c r="EP169" s="629"/>
      <c r="EQ169" s="629"/>
      <c r="ER169" s="629"/>
      <c r="ES169" s="629"/>
      <c r="ET169" s="629"/>
      <c r="EU169" s="629"/>
      <c r="EV169" s="629"/>
      <c r="EW169" s="629"/>
      <c r="EX169" s="629"/>
      <c r="EY169" s="629"/>
      <c r="EZ169" s="629"/>
      <c r="FA169" s="629"/>
      <c r="FB169" s="629"/>
      <c r="FC169" s="629"/>
      <c r="FD169" s="629"/>
      <c r="FE169" s="629"/>
      <c r="FF169" s="629"/>
      <c r="FG169" s="629"/>
      <c r="FH169" s="629"/>
      <c r="FI169" s="629"/>
      <c r="FJ169" s="629"/>
      <c r="FK169" s="629"/>
      <c r="FL169" s="629"/>
      <c r="FM169" s="629"/>
      <c r="FN169" s="629"/>
      <c r="FO169" s="629"/>
      <c r="FP169" s="629"/>
      <c r="FQ169" s="629"/>
      <c r="FR169" s="629"/>
      <c r="FS169" s="629"/>
      <c r="FT169" s="629"/>
      <c r="FU169" s="629"/>
      <c r="FV169" s="629"/>
      <c r="FW169" s="629"/>
      <c r="FX169" s="629"/>
      <c r="FY169" s="629"/>
      <c r="FZ169" s="629"/>
      <c r="GA169" s="629"/>
      <c r="GB169" s="629"/>
      <c r="GC169" s="629"/>
      <c r="GD169" s="629"/>
      <c r="GE169" s="629"/>
      <c r="GF169" s="629"/>
      <c r="GG169" s="629"/>
      <c r="GH169" s="629"/>
      <c r="GI169" s="629"/>
      <c r="GJ169" s="629"/>
      <c r="GK169" s="629"/>
      <c r="GL169" s="629"/>
      <c r="GM169" s="629"/>
      <c r="GN169" s="629"/>
      <c r="GO169" s="629"/>
      <c r="GP169" s="629"/>
      <c r="GQ169" s="629"/>
      <c r="GR169" s="629"/>
      <c r="GS169" s="629"/>
      <c r="GT169" s="629"/>
      <c r="GU169" s="629"/>
      <c r="GV169" s="629"/>
      <c r="GW169" s="629"/>
      <c r="GX169" s="629"/>
      <c r="GY169" s="629"/>
      <c r="GZ169" s="629"/>
      <c r="HA169" s="629"/>
      <c r="HB169" s="629"/>
      <c r="HC169" s="629"/>
      <c r="HD169" s="629"/>
      <c r="HE169" s="629"/>
      <c r="HF169" s="629"/>
      <c r="HG169" s="629"/>
      <c r="HH169" s="629"/>
      <c r="HI169" s="629"/>
      <c r="HJ169" s="629"/>
      <c r="HK169" s="629"/>
      <c r="HL169" s="629"/>
      <c r="HM169" s="629"/>
      <c r="HN169" s="629"/>
      <c r="HO169" s="629"/>
      <c r="HP169" s="629"/>
      <c r="HQ169" s="629"/>
      <c r="HR169" s="629"/>
      <c r="HS169" s="629"/>
      <c r="HT169" s="629"/>
      <c r="HU169" s="629"/>
      <c r="HV169" s="629"/>
      <c r="HW169" s="629"/>
      <c r="HX169" s="629"/>
      <c r="HY169" s="629"/>
      <c r="HZ169" s="629"/>
      <c r="IA169" s="629"/>
      <c r="IB169" s="629"/>
      <c r="IC169" s="629"/>
      <c r="ID169" s="629"/>
      <c r="IE169" s="629"/>
      <c r="IF169" s="629"/>
      <c r="IG169" s="629"/>
      <c r="IH169" s="629"/>
      <c r="II169" s="629"/>
      <c r="IJ169" s="629"/>
      <c r="IK169" s="629"/>
      <c r="IL169" s="629"/>
      <c r="IM169" s="629"/>
      <c r="IN169" s="629"/>
      <c r="IO169" s="629"/>
      <c r="IP169" s="629"/>
      <c r="IQ169" s="629"/>
      <c r="IR169" s="629"/>
      <c r="IS169" s="629"/>
      <c r="IT169" s="629"/>
      <c r="IU169" s="629"/>
      <c r="IV169" s="629"/>
      <c r="IW169" s="629"/>
      <c r="IX169" s="629"/>
      <c r="IY169" s="629"/>
      <c r="IZ169" s="629"/>
      <c r="JA169" s="629"/>
      <c r="JB169" s="629"/>
      <c r="JC169" s="629"/>
      <c r="JD169" s="629"/>
      <c r="JE169" s="629"/>
      <c r="JF169" s="629"/>
      <c r="JG169" s="629"/>
      <c r="JH169" s="629"/>
      <c r="JI169" s="629"/>
      <c r="JJ169" s="629"/>
      <c r="JK169" s="629"/>
      <c r="JL169" s="629"/>
      <c r="JM169" s="629"/>
      <c r="JN169" s="629"/>
      <c r="JO169" s="629"/>
      <c r="JP169" s="629"/>
      <c r="JQ169" s="629"/>
      <c r="JR169" s="629"/>
      <c r="JS169" s="629"/>
      <c r="JT169" s="629"/>
      <c r="JU169" s="629"/>
      <c r="JV169" s="629"/>
      <c r="JW169" s="629"/>
      <c r="JX169" s="629"/>
      <c r="JY169" s="629"/>
      <c r="JZ169" s="629"/>
      <c r="KA169" s="629"/>
      <c r="KB169" s="629"/>
      <c r="KC169" s="629"/>
      <c r="KD169" s="629"/>
      <c r="KE169" s="629"/>
      <c r="KF169" s="629"/>
      <c r="KG169" s="629"/>
      <c r="KH169" s="629"/>
      <c r="KI169" s="629"/>
      <c r="KJ169" s="629"/>
      <c r="KK169" s="629"/>
      <c r="KL169" s="629"/>
      <c r="KM169" s="629"/>
      <c r="KN169" s="629"/>
      <c r="KO169" s="629"/>
      <c r="KP169" s="629"/>
      <c r="KQ169" s="629"/>
      <c r="KR169" s="629"/>
      <c r="KS169" s="629"/>
      <c r="KT169" s="629"/>
      <c r="KU169" s="629"/>
      <c r="KV169" s="629"/>
      <c r="KW169" s="629"/>
      <c r="KX169" s="629"/>
      <c r="KY169" s="629"/>
      <c r="KZ169" s="629"/>
      <c r="LA169" s="629"/>
      <c r="LB169" s="629"/>
      <c r="LC169" s="629"/>
      <c r="LD169" s="629"/>
      <c r="LE169" s="629"/>
      <c r="LF169" s="629"/>
      <c r="LG169" s="629"/>
      <c r="LH169" s="629"/>
      <c r="LI169" s="629"/>
      <c r="LJ169" s="629"/>
      <c r="LK169" s="629"/>
      <c r="LL169" s="629"/>
      <c r="LM169" s="629"/>
      <c r="LN169" s="629"/>
      <c r="LO169" s="629"/>
      <c r="LP169" s="629"/>
      <c r="LQ169" s="629"/>
      <c r="LR169" s="629"/>
      <c r="LS169" s="629"/>
      <c r="LT169" s="629"/>
      <c r="LU169" s="629"/>
      <c r="LV169" s="629"/>
      <c r="LW169" s="629"/>
      <c r="LX169" s="629"/>
      <c r="LY169" s="629"/>
      <c r="LZ169" s="629"/>
      <c r="MA169" s="629"/>
      <c r="MB169" s="629"/>
      <c r="MC169" s="629"/>
      <c r="MD169" s="629"/>
      <c r="ME169" s="629"/>
      <c r="MF169" s="629"/>
      <c r="MG169" s="629"/>
      <c r="MH169" s="629"/>
      <c r="MI169" s="629"/>
      <c r="MJ169" s="629"/>
      <c r="MK169" s="629"/>
      <c r="ML169" s="629"/>
      <c r="MM169" s="629"/>
      <c r="MN169" s="629"/>
      <c r="MO169" s="629"/>
      <c r="MP169" s="629"/>
      <c r="MQ169" s="629"/>
      <c r="MR169" s="629"/>
      <c r="MS169" s="629"/>
      <c r="MT169" s="629"/>
      <c r="MU169" s="629"/>
      <c r="MV169" s="629"/>
      <c r="MW169" s="629"/>
      <c r="MX169" s="629"/>
      <c r="MY169" s="629"/>
      <c r="MZ169" s="629"/>
      <c r="NA169" s="629"/>
      <c r="NB169" s="629"/>
      <c r="NC169" s="629"/>
      <c r="ND169" s="629"/>
      <c r="NE169" s="629"/>
      <c r="NF169" s="629"/>
      <c r="NG169" s="629"/>
      <c r="NH169" s="629"/>
      <c r="NI169" s="629"/>
      <c r="NJ169" s="629"/>
      <c r="NK169" s="629"/>
      <c r="NL169" s="629"/>
      <c r="NM169" s="629"/>
      <c r="NN169" s="629"/>
      <c r="NO169" s="629"/>
      <c r="NP169" s="629"/>
      <c r="NQ169" s="629"/>
      <c r="NR169" s="629"/>
      <c r="NS169" s="629"/>
      <c r="NT169" s="629"/>
      <c r="NU169" s="629"/>
      <c r="NV169" s="629"/>
      <c r="NW169" s="629"/>
      <c r="NX169" s="629"/>
      <c r="NY169" s="629"/>
      <c r="NZ169" s="629"/>
      <c r="OA169" s="629"/>
      <c r="OB169" s="629"/>
      <c r="OC169" s="629"/>
      <c r="OD169" s="629"/>
      <c r="OE169" s="629"/>
      <c r="OF169" s="629"/>
      <c r="OG169" s="629"/>
      <c r="OH169" s="629"/>
      <c r="OI169" s="629"/>
      <c r="OJ169" s="629"/>
      <c r="OK169" s="629"/>
      <c r="OL169" s="629"/>
      <c r="OM169" s="629"/>
      <c r="ON169" s="629"/>
      <c r="OO169" s="629"/>
      <c r="OP169" s="629"/>
      <c r="OQ169" s="629"/>
      <c r="OR169" s="629"/>
      <c r="OS169" s="629"/>
      <c r="OT169" s="629"/>
      <c r="OU169" s="629"/>
      <c r="OV169" s="629"/>
      <c r="OW169" s="629"/>
      <c r="OX169" s="629"/>
      <c r="OY169" s="629"/>
      <c r="OZ169" s="629"/>
      <c r="PA169" s="629"/>
      <c r="PB169" s="629"/>
      <c r="PC169" s="629"/>
      <c r="PD169" s="629"/>
      <c r="PE169" s="629"/>
      <c r="PF169" s="629"/>
      <c r="PG169" s="629"/>
      <c r="PH169" s="629"/>
      <c r="PI169" s="629"/>
      <c r="PJ169" s="629"/>
      <c r="PK169" s="629"/>
      <c r="PL169" s="629"/>
      <c r="PM169" s="629"/>
      <c r="PN169" s="629"/>
      <c r="PO169" s="629"/>
      <c r="PP169" s="629"/>
      <c r="PQ169" s="629"/>
      <c r="PR169" s="629"/>
      <c r="PS169" s="629"/>
      <c r="PT169" s="629"/>
      <c r="PU169" s="629"/>
      <c r="PV169" s="629"/>
      <c r="PW169" s="629"/>
      <c r="PX169" s="629"/>
      <c r="PY169" s="629"/>
      <c r="PZ169" s="629"/>
      <c r="QA169" s="629"/>
      <c r="QB169" s="629"/>
      <c r="QC169" s="629"/>
      <c r="QD169" s="629"/>
      <c r="QE169" s="629"/>
      <c r="QF169" s="629"/>
      <c r="QG169" s="629"/>
      <c r="QH169" s="629"/>
      <c r="QI169" s="629"/>
      <c r="QJ169" s="629"/>
      <c r="QK169" s="629"/>
      <c r="QL169" s="629"/>
      <c r="QM169" s="629"/>
      <c r="QN169" s="629"/>
      <c r="QO169" s="629"/>
      <c r="QP169" s="629"/>
      <c r="QQ169" s="629"/>
      <c r="QR169" s="629"/>
      <c r="QS169" s="629"/>
      <c r="QT169" s="629"/>
      <c r="QU169" s="629"/>
      <c r="QV169" s="629"/>
      <c r="QW169" s="629"/>
      <c r="QX169" s="629"/>
      <c r="QY169" s="629"/>
      <c r="QZ169" s="629"/>
      <c r="RA169" s="629"/>
      <c r="RB169" s="629"/>
      <c r="RC169" s="629"/>
      <c r="RD169" s="629"/>
      <c r="RE169" s="629"/>
      <c r="RF169" s="629"/>
      <c r="RG169" s="629"/>
      <c r="RH169" s="629"/>
      <c r="RI169" s="629"/>
      <c r="RJ169" s="629"/>
      <c r="RK169" s="629"/>
      <c r="RL169" s="629"/>
      <c r="RM169" s="629"/>
      <c r="RN169" s="629"/>
      <c r="RO169" s="629"/>
      <c r="RP169" s="629"/>
      <c r="RQ169" s="629"/>
      <c r="RR169" s="629"/>
      <c r="RS169" s="629"/>
      <c r="RT169" s="629"/>
      <c r="RU169" s="629"/>
      <c r="RV169" s="629"/>
      <c r="RW169" s="629"/>
      <c r="RX169" s="629"/>
      <c r="RY169" s="629"/>
      <c r="RZ169" s="629"/>
      <c r="SA169" s="629"/>
      <c r="SB169" s="629"/>
      <c r="SC169" s="629"/>
      <c r="SD169" s="629"/>
      <c r="SE169" s="629"/>
      <c r="SF169" s="629"/>
      <c r="SG169" s="629"/>
      <c r="SH169" s="629"/>
      <c r="SI169" s="629"/>
      <c r="SJ169" s="629"/>
      <c r="SK169" s="629"/>
      <c r="SL169" s="629"/>
      <c r="SM169" s="629"/>
      <c r="SN169" s="629"/>
      <c r="SO169" s="629"/>
      <c r="SP169" s="629"/>
      <c r="SQ169" s="629"/>
      <c r="SR169" s="629"/>
      <c r="SS169" s="629"/>
      <c r="ST169" s="629"/>
      <c r="SU169" s="629"/>
      <c r="SV169" s="629"/>
      <c r="SW169" s="629"/>
      <c r="SX169" s="629"/>
      <c r="SY169" s="629"/>
      <c r="SZ169" s="629"/>
      <c r="TA169" s="629"/>
      <c r="TB169" s="629"/>
      <c r="TC169" s="629"/>
      <c r="TD169" s="629"/>
      <c r="TE169" s="629"/>
      <c r="TF169" s="629"/>
      <c r="TG169" s="629"/>
      <c r="TH169" s="629"/>
      <c r="TI169" s="629"/>
      <c r="TJ169" s="629"/>
      <c r="TK169" s="629"/>
      <c r="TL169" s="629"/>
      <c r="TM169" s="629"/>
      <c r="TN169" s="629"/>
      <c r="TO169" s="629"/>
      <c r="TP169" s="629"/>
      <c r="TQ169" s="629"/>
      <c r="TR169" s="629"/>
      <c r="TS169" s="629"/>
      <c r="TT169" s="629"/>
      <c r="TU169" s="629"/>
      <c r="TV169" s="629"/>
      <c r="TW169" s="629"/>
      <c r="TX169" s="629"/>
      <c r="TY169" s="629"/>
      <c r="TZ169" s="629"/>
      <c r="UA169" s="629"/>
      <c r="UB169" s="629"/>
      <c r="UC169" s="629"/>
      <c r="UD169" s="629"/>
      <c r="UE169" s="629"/>
      <c r="UF169" s="629"/>
      <c r="UG169" s="629"/>
      <c r="UH169" s="629"/>
      <c r="UI169" s="629"/>
      <c r="UJ169" s="629"/>
      <c r="UK169" s="629"/>
      <c r="UL169" s="629"/>
      <c r="UM169" s="629"/>
      <c r="UN169" s="629"/>
      <c r="UO169" s="629"/>
      <c r="UP169" s="629"/>
      <c r="UQ169" s="629"/>
      <c r="UR169" s="629"/>
      <c r="US169" s="629"/>
      <c r="UT169" s="629"/>
      <c r="UU169" s="629"/>
      <c r="UV169" s="629"/>
      <c r="UW169" s="629"/>
      <c r="UX169" s="629"/>
      <c r="UY169" s="629"/>
      <c r="UZ169" s="629"/>
      <c r="VA169" s="629"/>
      <c r="VB169" s="629"/>
      <c r="VC169" s="629"/>
      <c r="VD169" s="629"/>
      <c r="VE169" s="629"/>
      <c r="VF169" s="629"/>
      <c r="VG169" s="629"/>
      <c r="VH169" s="629"/>
      <c r="VI169" s="629"/>
      <c r="VJ169" s="629"/>
      <c r="VK169" s="629"/>
      <c r="VL169" s="629"/>
      <c r="VM169" s="629"/>
      <c r="VN169" s="629"/>
      <c r="VO169" s="629"/>
      <c r="VP169" s="629"/>
      <c r="VQ169" s="629"/>
      <c r="VR169" s="629"/>
      <c r="VS169" s="629"/>
      <c r="VT169" s="629"/>
      <c r="VU169" s="629"/>
      <c r="VV169" s="629"/>
      <c r="VW169" s="629"/>
      <c r="VX169" s="629"/>
      <c r="VY169" s="629"/>
      <c r="VZ169" s="629"/>
      <c r="WA169" s="629"/>
      <c r="WB169" s="629"/>
      <c r="WC169" s="629"/>
      <c r="WD169" s="629"/>
      <c r="WE169" s="629"/>
      <c r="WF169" s="629"/>
      <c r="WG169" s="629"/>
      <c r="WH169" s="629"/>
      <c r="WI169" s="629"/>
      <c r="WJ169" s="629"/>
      <c r="WK169" s="629"/>
      <c r="WL169" s="629"/>
      <c r="WM169" s="629"/>
      <c r="WN169" s="629"/>
      <c r="WO169" s="629"/>
      <c r="WP169" s="629"/>
      <c r="WQ169" s="629"/>
      <c r="WR169" s="629"/>
      <c r="WS169" s="629"/>
      <c r="WT169" s="629"/>
      <c r="WU169" s="629"/>
      <c r="WV169" s="629"/>
      <c r="WW169" s="629"/>
      <c r="WX169" s="629"/>
      <c r="WY169" s="629"/>
      <c r="WZ169" s="629"/>
      <c r="XA169" s="629"/>
      <c r="XB169" s="629"/>
      <c r="XC169" s="629"/>
      <c r="XD169" s="629"/>
      <c r="XE169" s="629"/>
      <c r="XF169" s="629"/>
      <c r="XG169" s="629"/>
      <c r="XH169" s="629"/>
      <c r="XI169" s="629"/>
      <c r="XJ169" s="629"/>
      <c r="XK169" s="629"/>
      <c r="XL169" s="629"/>
      <c r="XM169" s="629"/>
      <c r="XN169" s="629"/>
      <c r="XO169" s="629"/>
      <c r="XP169" s="629"/>
      <c r="XQ169" s="629"/>
      <c r="XR169" s="629"/>
      <c r="XS169" s="629"/>
      <c r="XT169" s="629"/>
      <c r="XU169" s="629"/>
      <c r="XV169" s="629"/>
      <c r="XW169" s="629"/>
      <c r="XX169" s="629"/>
      <c r="XY169" s="629"/>
      <c r="XZ169" s="629"/>
      <c r="YA169" s="629"/>
      <c r="YB169" s="629"/>
      <c r="YC169" s="629"/>
      <c r="YD169" s="629"/>
      <c r="YE169" s="629"/>
      <c r="YF169" s="629"/>
      <c r="YG169" s="629"/>
      <c r="YH169" s="629"/>
      <c r="YI169" s="629"/>
      <c r="YJ169" s="629"/>
      <c r="YK169" s="629"/>
      <c r="YL169" s="629"/>
      <c r="YM169" s="629"/>
      <c r="YN169" s="629"/>
      <c r="YO169" s="629"/>
      <c r="YP169" s="629"/>
      <c r="YQ169" s="629"/>
      <c r="YR169" s="629"/>
      <c r="YS169" s="629"/>
      <c r="YT169" s="629"/>
      <c r="YU169" s="629"/>
      <c r="YV169" s="629"/>
      <c r="YW169" s="629"/>
      <c r="YX169" s="629"/>
      <c r="YY169" s="629"/>
      <c r="YZ169" s="629"/>
      <c r="ZA169" s="629"/>
      <c r="ZB169" s="629"/>
      <c r="ZC169" s="629"/>
      <c r="ZD169" s="629"/>
      <c r="ZE169" s="629"/>
      <c r="ZF169" s="629"/>
      <c r="ZG169" s="629"/>
      <c r="ZH169" s="629"/>
      <c r="ZI169" s="629"/>
      <c r="ZJ169" s="629"/>
      <c r="ZK169" s="629"/>
      <c r="ZL169" s="629"/>
      <c r="ZM169" s="629"/>
      <c r="ZN169" s="629"/>
      <c r="ZO169" s="629"/>
      <c r="ZP169" s="629"/>
      <c r="ZQ169" s="629"/>
      <c r="ZR169" s="629"/>
      <c r="ZS169" s="629"/>
      <c r="ZT169" s="629"/>
      <c r="ZU169" s="629"/>
      <c r="ZV169" s="629"/>
      <c r="ZW169" s="629"/>
      <c r="ZX169" s="629"/>
      <c r="ZY169" s="629"/>
      <c r="ZZ169" s="629"/>
      <c r="AAA169" s="629"/>
      <c r="AAB169" s="629"/>
      <c r="AAC169" s="629"/>
      <c r="AAD169" s="629"/>
      <c r="AAE169" s="629"/>
      <c r="AAF169" s="629"/>
      <c r="AAG169" s="629"/>
      <c r="AAH169" s="629"/>
      <c r="AAI169" s="629"/>
      <c r="AAJ169" s="629"/>
      <c r="AAK169" s="629"/>
      <c r="AAL169" s="629"/>
      <c r="AAM169" s="629"/>
      <c r="AAN169" s="629"/>
      <c r="AAO169" s="629"/>
      <c r="AAP169" s="629"/>
      <c r="AAQ169" s="629"/>
      <c r="AAR169" s="629"/>
      <c r="AAS169" s="629"/>
      <c r="AAT169" s="629"/>
      <c r="AAU169" s="629"/>
      <c r="AAV169" s="629"/>
      <c r="AAW169" s="629"/>
      <c r="AAX169" s="629"/>
      <c r="AAY169" s="629"/>
      <c r="AAZ169" s="629"/>
      <c r="ABA169" s="629"/>
      <c r="ABB169" s="629"/>
      <c r="ABC169" s="629"/>
      <c r="ABD169" s="629"/>
      <c r="ABE169" s="629"/>
      <c r="ABF169" s="629"/>
      <c r="ABG169" s="629"/>
      <c r="ABH169" s="629"/>
      <c r="ABI169" s="629"/>
      <c r="ABJ169" s="629"/>
      <c r="ABK169" s="629"/>
      <c r="ABL169" s="629"/>
      <c r="ABM169" s="629"/>
      <c r="ABN169" s="629"/>
      <c r="ABO169" s="629"/>
      <c r="ABP169" s="629"/>
      <c r="ABQ169" s="629"/>
      <c r="ABR169" s="629"/>
      <c r="ABS169" s="629"/>
      <c r="ABT169" s="629"/>
      <c r="ABU169" s="629"/>
      <c r="ABV169" s="629"/>
      <c r="ABW169" s="629"/>
      <c r="ABX169" s="629"/>
      <c r="ABY169" s="629"/>
      <c r="ABZ169" s="629"/>
      <c r="ACA169" s="629"/>
      <c r="ACB169" s="629"/>
      <c r="ACC169" s="629"/>
      <c r="ACD169" s="629"/>
      <c r="ACE169" s="629"/>
      <c r="ACF169" s="629"/>
      <c r="ACG169" s="629"/>
      <c r="ACH169" s="629"/>
      <c r="ACI169" s="629"/>
      <c r="ACJ169" s="629"/>
      <c r="ACK169" s="629"/>
      <c r="ACL169" s="629"/>
      <c r="ACM169" s="629"/>
      <c r="ACN169" s="629"/>
      <c r="ACO169" s="629"/>
      <c r="ACP169" s="629"/>
      <c r="ACQ169" s="629"/>
      <c r="ACR169" s="629"/>
      <c r="ACS169" s="629"/>
      <c r="ACT169" s="629"/>
      <c r="ACU169" s="629"/>
      <c r="ACV169" s="629"/>
      <c r="ACW169" s="629"/>
      <c r="ACX169" s="629"/>
      <c r="ACY169" s="629"/>
      <c r="ACZ169" s="629"/>
      <c r="ADA169" s="629"/>
      <c r="ADB169" s="629"/>
      <c r="ADC169" s="629"/>
      <c r="ADD169" s="629"/>
      <c r="ADE169" s="629"/>
      <c r="ADF169" s="629"/>
      <c r="ADG169" s="629"/>
      <c r="ADH169" s="629"/>
      <c r="ADI169" s="629"/>
      <c r="ADJ169" s="629"/>
      <c r="ADK169" s="629"/>
      <c r="ADL169" s="629"/>
      <c r="ADM169" s="629"/>
      <c r="ADN169" s="629"/>
      <c r="ADO169" s="629"/>
      <c r="ADP169" s="629"/>
      <c r="ADQ169" s="629"/>
      <c r="ADR169" s="629"/>
      <c r="ADS169" s="629"/>
      <c r="ADT169" s="629"/>
      <c r="ADU169" s="629"/>
      <c r="ADV169" s="629"/>
      <c r="ADW169" s="629"/>
      <c r="ADX169" s="629"/>
      <c r="ADY169" s="629"/>
      <c r="ADZ169" s="629"/>
      <c r="AEA169" s="629"/>
      <c r="AEB169" s="629"/>
      <c r="AEC169" s="629"/>
      <c r="AED169" s="629"/>
      <c r="AEE169" s="629"/>
      <c r="AEF169" s="629"/>
      <c r="AEG169" s="629"/>
      <c r="AEH169" s="629"/>
      <c r="AEI169" s="629"/>
      <c r="AEJ169" s="629"/>
      <c r="AEK169" s="629"/>
      <c r="AEL169" s="629"/>
      <c r="AEM169" s="629"/>
      <c r="AEN169" s="629"/>
      <c r="AEO169" s="629"/>
      <c r="AEP169" s="629"/>
      <c r="AEQ169" s="629"/>
      <c r="AER169" s="629"/>
      <c r="AES169" s="629"/>
      <c r="AET169" s="629"/>
      <c r="AEU169" s="629"/>
      <c r="AEV169" s="629"/>
      <c r="AEW169" s="629"/>
      <c r="AEX169" s="629"/>
      <c r="AEY169" s="629"/>
      <c r="AEZ169" s="629"/>
      <c r="AFA169" s="629"/>
      <c r="AFB169" s="629"/>
      <c r="AFC169" s="629"/>
      <c r="AFD169" s="629"/>
      <c r="AFE169" s="629"/>
      <c r="AFF169" s="629"/>
      <c r="AFG169" s="629"/>
      <c r="AFH169" s="629"/>
      <c r="AFI169" s="629"/>
      <c r="AFJ169" s="629"/>
      <c r="AFK169" s="629"/>
      <c r="AFL169" s="629"/>
      <c r="AFM169" s="629"/>
      <c r="AFN169" s="629"/>
      <c r="AFO169" s="629"/>
      <c r="AFP169" s="629"/>
      <c r="AFQ169" s="629"/>
      <c r="AFR169" s="629"/>
      <c r="AFS169" s="629"/>
      <c r="AFT169" s="629"/>
      <c r="AFU169" s="629"/>
      <c r="AFV169" s="629"/>
      <c r="AFW169" s="629"/>
      <c r="AFX169" s="629"/>
      <c r="AFY169" s="629"/>
      <c r="AFZ169" s="629"/>
      <c r="AGA169" s="629"/>
      <c r="AGB169" s="629"/>
      <c r="AGC169" s="629"/>
      <c r="AGD169" s="629"/>
      <c r="AGE169" s="629"/>
      <c r="AGF169" s="629"/>
      <c r="AGG169" s="629"/>
      <c r="AGH169" s="629"/>
      <c r="AGI169" s="629"/>
      <c r="AGJ169" s="629"/>
      <c r="AGK169" s="629"/>
      <c r="AGL169" s="629"/>
      <c r="AGM169" s="629"/>
      <c r="AGN169" s="629"/>
      <c r="AGO169" s="629"/>
      <c r="AGP169" s="629"/>
      <c r="AGQ169" s="629"/>
      <c r="AGR169" s="629"/>
      <c r="AGS169" s="629"/>
      <c r="AGT169" s="629"/>
      <c r="AGU169" s="629"/>
      <c r="AGV169" s="629"/>
      <c r="AGW169" s="629"/>
      <c r="AGX169" s="629"/>
      <c r="AGY169" s="629"/>
      <c r="AGZ169" s="629"/>
      <c r="AHA169" s="629"/>
      <c r="AHB169" s="629"/>
      <c r="AHC169" s="629"/>
      <c r="AHD169" s="629"/>
      <c r="AHE169" s="629"/>
      <c r="AHF169" s="629"/>
      <c r="AHG169" s="629"/>
      <c r="AHH169" s="629"/>
      <c r="AHI169" s="629"/>
      <c r="AHJ169" s="629"/>
      <c r="AHK169" s="629"/>
      <c r="AHL169" s="629"/>
      <c r="AHM169" s="629"/>
      <c r="AHN169" s="629"/>
      <c r="AHO169" s="629"/>
      <c r="AHP169" s="629"/>
      <c r="AHQ169" s="629"/>
      <c r="AHR169" s="629"/>
      <c r="AHS169" s="629"/>
      <c r="AHT169" s="629"/>
      <c r="AHU169" s="629"/>
      <c r="AHV169" s="629"/>
      <c r="AHW169" s="629"/>
      <c r="AHX169" s="629"/>
      <c r="AHY169" s="629"/>
      <c r="AHZ169" s="629"/>
      <c r="AIA169" s="629"/>
      <c r="AIB169" s="629"/>
      <c r="AIC169" s="629"/>
      <c r="AID169" s="629"/>
      <c r="AIE169" s="629"/>
      <c r="AIF169" s="629"/>
      <c r="AIG169" s="629"/>
      <c r="AIH169" s="629"/>
      <c r="AII169" s="629"/>
    </row>
    <row r="170" spans="1:919" s="498" customFormat="1" ht="31.75" customHeight="1" x14ac:dyDescent="0.75">
      <c r="A170" s="2019"/>
      <c r="B170" s="2037"/>
      <c r="C170" s="598">
        <f t="shared" si="276"/>
        <v>20.500000000000007</v>
      </c>
      <c r="D170" s="705" t="s">
        <v>110</v>
      </c>
      <c r="E170" s="600" t="s">
        <v>24</v>
      </c>
      <c r="F170" s="600" t="s">
        <v>16</v>
      </c>
      <c r="G170" s="538">
        <f t="array" ref="G170">INDEX('Salary . staff rates'!$A$6:$C$28,MATCH(1,('Salary . staff rates'!$A$6:$A$28=MNO!E170)*('Salary . staff rates'!$B$6:$B$28=MNO!F170),0),3)</f>
        <v>750</v>
      </c>
      <c r="H170" s="537">
        <f t="shared" si="249"/>
        <v>750</v>
      </c>
      <c r="I170" s="601" t="s">
        <v>0</v>
      </c>
      <c r="J170" s="602" t="s">
        <v>0</v>
      </c>
      <c r="K170" s="606">
        <v>10</v>
      </c>
      <c r="L170" s="603">
        <f>IF('Control panel'!$B$12="Included",IF(K170="N/A","",H170*K170),0)</f>
        <v>7500</v>
      </c>
      <c r="M170" s="648" t="s">
        <v>33</v>
      </c>
      <c r="N170" s="604">
        <f>IF('Control panel'!$B$12="Included",IF(M170="Yes",L170*'Salary . staff rates'!$C$34,0),0)</f>
        <v>1125</v>
      </c>
      <c r="O170" s="607" t="s">
        <v>416</v>
      </c>
      <c r="P170" s="1848">
        <v>1</v>
      </c>
      <c r="Q170" s="1848">
        <v>1</v>
      </c>
      <c r="R170" s="545"/>
      <c r="S170" s="546">
        <v>3</v>
      </c>
      <c r="T170" s="546">
        <f t="shared" si="262"/>
        <v>3</v>
      </c>
      <c r="U170" s="546">
        <f t="shared" si="263"/>
        <v>3</v>
      </c>
      <c r="W170" s="544"/>
      <c r="Y170" s="1011">
        <f t="shared" si="264"/>
        <v>7500</v>
      </c>
      <c r="Z170" s="1011">
        <f t="shared" si="265"/>
        <v>1125</v>
      </c>
      <c r="AB170" s="1011">
        <f t="shared" si="266"/>
        <v>7500</v>
      </c>
      <c r="AC170" s="1011">
        <f t="shared" si="267"/>
        <v>1125</v>
      </c>
      <c r="AD170" s="714"/>
      <c r="AE170" s="1011">
        <f t="shared" si="268"/>
        <v>22500</v>
      </c>
      <c r="AF170" s="1011">
        <f t="shared" si="269"/>
        <v>3375</v>
      </c>
      <c r="AH170" s="1011">
        <f t="shared" si="270"/>
        <v>22500</v>
      </c>
      <c r="AI170" s="1011">
        <f t="shared" si="271"/>
        <v>3375</v>
      </c>
      <c r="AJ170" s="714"/>
      <c r="AL170" s="548"/>
      <c r="AN170" s="1011">
        <f t="shared" si="272"/>
        <v>7500</v>
      </c>
      <c r="AO170" s="1011">
        <f t="shared" si="273"/>
        <v>1125</v>
      </c>
      <c r="AP170" s="547"/>
      <c r="AQ170" s="1011">
        <f t="shared" si="274"/>
        <v>22500</v>
      </c>
      <c r="AR170" s="1011">
        <f t="shared" si="275"/>
        <v>3375</v>
      </c>
      <c r="AS170" s="629"/>
      <c r="AT170" s="629"/>
      <c r="AU170" s="629"/>
      <c r="AV170" s="629"/>
      <c r="AW170" s="629"/>
      <c r="AX170" s="629"/>
      <c r="AY170" s="629"/>
      <c r="AZ170" s="629"/>
      <c r="BA170" s="629"/>
      <c r="BB170" s="629"/>
      <c r="BC170" s="629"/>
      <c r="BD170" s="629"/>
      <c r="BE170" s="629"/>
      <c r="BF170" s="629"/>
      <c r="BG170" s="629"/>
      <c r="BH170" s="629"/>
      <c r="BI170" s="629"/>
      <c r="BJ170" s="629"/>
      <c r="BK170" s="629"/>
      <c r="BL170" s="629"/>
      <c r="BM170" s="629"/>
      <c r="BN170" s="629"/>
      <c r="BO170" s="629"/>
      <c r="BP170" s="629"/>
      <c r="BQ170" s="629"/>
      <c r="BR170" s="629"/>
      <c r="BS170" s="629"/>
      <c r="BT170" s="629"/>
      <c r="BU170" s="629"/>
      <c r="BV170" s="629"/>
      <c r="BW170" s="629"/>
      <c r="BX170" s="629"/>
      <c r="BY170" s="629"/>
      <c r="BZ170" s="629"/>
      <c r="CA170" s="629"/>
      <c r="CB170" s="629"/>
      <c r="CC170" s="629"/>
      <c r="CD170" s="629"/>
      <c r="CE170" s="629"/>
      <c r="CF170" s="629"/>
      <c r="CG170" s="629"/>
      <c r="CH170" s="629"/>
      <c r="CI170" s="629"/>
      <c r="CJ170" s="629"/>
      <c r="CK170" s="629"/>
      <c r="CL170" s="629"/>
      <c r="CM170" s="629"/>
      <c r="CN170" s="629"/>
      <c r="CO170" s="629"/>
      <c r="CP170" s="629"/>
      <c r="CQ170" s="629"/>
      <c r="CR170" s="629"/>
      <c r="CS170" s="629"/>
      <c r="CT170" s="629"/>
      <c r="CU170" s="629"/>
      <c r="CV170" s="629"/>
      <c r="CW170" s="629"/>
      <c r="CX170" s="629"/>
      <c r="CY170" s="629"/>
      <c r="CZ170" s="629"/>
      <c r="DA170" s="629"/>
      <c r="DB170" s="629"/>
      <c r="DC170" s="629"/>
      <c r="DD170" s="629"/>
      <c r="DE170" s="629"/>
      <c r="DF170" s="629"/>
      <c r="DG170" s="629"/>
      <c r="DH170" s="629"/>
      <c r="DI170" s="629"/>
      <c r="DJ170" s="629"/>
      <c r="DK170" s="629"/>
      <c r="DL170" s="629"/>
      <c r="DM170" s="629"/>
      <c r="DN170" s="629"/>
      <c r="DO170" s="629"/>
      <c r="DP170" s="629"/>
      <c r="DQ170" s="629"/>
      <c r="DR170" s="629"/>
      <c r="DS170" s="629"/>
      <c r="DT170" s="629"/>
      <c r="DU170" s="629"/>
      <c r="DV170" s="629"/>
      <c r="DW170" s="629"/>
      <c r="DX170" s="629"/>
      <c r="DY170" s="629"/>
      <c r="DZ170" s="629"/>
      <c r="EA170" s="629"/>
      <c r="EB170" s="629"/>
      <c r="EC170" s="629"/>
      <c r="ED170" s="629"/>
      <c r="EE170" s="629"/>
      <c r="EF170" s="629"/>
      <c r="EG170" s="629"/>
      <c r="EH170" s="629"/>
      <c r="EI170" s="629"/>
      <c r="EJ170" s="629"/>
      <c r="EK170" s="629"/>
      <c r="EL170" s="629"/>
      <c r="EM170" s="629"/>
      <c r="EN170" s="629"/>
      <c r="EO170" s="629"/>
      <c r="EP170" s="629"/>
      <c r="EQ170" s="629"/>
      <c r="ER170" s="629"/>
      <c r="ES170" s="629"/>
      <c r="ET170" s="629"/>
      <c r="EU170" s="629"/>
      <c r="EV170" s="629"/>
      <c r="EW170" s="629"/>
      <c r="EX170" s="629"/>
      <c r="EY170" s="629"/>
      <c r="EZ170" s="629"/>
      <c r="FA170" s="629"/>
      <c r="FB170" s="629"/>
      <c r="FC170" s="629"/>
      <c r="FD170" s="629"/>
      <c r="FE170" s="629"/>
      <c r="FF170" s="629"/>
      <c r="FG170" s="629"/>
      <c r="FH170" s="629"/>
      <c r="FI170" s="629"/>
      <c r="FJ170" s="629"/>
      <c r="FK170" s="629"/>
      <c r="FL170" s="629"/>
      <c r="FM170" s="629"/>
      <c r="FN170" s="629"/>
      <c r="FO170" s="629"/>
      <c r="FP170" s="629"/>
      <c r="FQ170" s="629"/>
      <c r="FR170" s="629"/>
      <c r="FS170" s="629"/>
      <c r="FT170" s="629"/>
      <c r="FU170" s="629"/>
      <c r="FV170" s="629"/>
      <c r="FW170" s="629"/>
      <c r="FX170" s="629"/>
      <c r="FY170" s="629"/>
      <c r="FZ170" s="629"/>
      <c r="GA170" s="629"/>
      <c r="GB170" s="629"/>
      <c r="GC170" s="629"/>
      <c r="GD170" s="629"/>
      <c r="GE170" s="629"/>
      <c r="GF170" s="629"/>
      <c r="GG170" s="629"/>
      <c r="GH170" s="629"/>
      <c r="GI170" s="629"/>
      <c r="GJ170" s="629"/>
      <c r="GK170" s="629"/>
      <c r="GL170" s="629"/>
      <c r="GM170" s="629"/>
      <c r="GN170" s="629"/>
      <c r="GO170" s="629"/>
      <c r="GP170" s="629"/>
      <c r="GQ170" s="629"/>
      <c r="GR170" s="629"/>
      <c r="GS170" s="629"/>
      <c r="GT170" s="629"/>
      <c r="GU170" s="629"/>
      <c r="GV170" s="629"/>
      <c r="GW170" s="629"/>
      <c r="GX170" s="629"/>
      <c r="GY170" s="629"/>
      <c r="GZ170" s="629"/>
      <c r="HA170" s="629"/>
      <c r="HB170" s="629"/>
      <c r="HC170" s="629"/>
      <c r="HD170" s="629"/>
      <c r="HE170" s="629"/>
      <c r="HF170" s="629"/>
      <c r="HG170" s="629"/>
      <c r="HH170" s="629"/>
      <c r="HI170" s="629"/>
      <c r="HJ170" s="629"/>
      <c r="HK170" s="629"/>
      <c r="HL170" s="629"/>
      <c r="HM170" s="629"/>
      <c r="HN170" s="629"/>
      <c r="HO170" s="629"/>
      <c r="HP170" s="629"/>
      <c r="HQ170" s="629"/>
      <c r="HR170" s="629"/>
      <c r="HS170" s="629"/>
      <c r="HT170" s="629"/>
      <c r="HU170" s="629"/>
      <c r="HV170" s="629"/>
      <c r="HW170" s="629"/>
      <c r="HX170" s="629"/>
      <c r="HY170" s="629"/>
      <c r="HZ170" s="629"/>
      <c r="IA170" s="629"/>
      <c r="IB170" s="629"/>
      <c r="IC170" s="629"/>
      <c r="ID170" s="629"/>
      <c r="IE170" s="629"/>
      <c r="IF170" s="629"/>
      <c r="IG170" s="629"/>
      <c r="IH170" s="629"/>
      <c r="II170" s="629"/>
      <c r="IJ170" s="629"/>
      <c r="IK170" s="629"/>
      <c r="IL170" s="629"/>
      <c r="IM170" s="629"/>
      <c r="IN170" s="629"/>
      <c r="IO170" s="629"/>
      <c r="IP170" s="629"/>
      <c r="IQ170" s="629"/>
      <c r="IR170" s="629"/>
      <c r="IS170" s="629"/>
      <c r="IT170" s="629"/>
      <c r="IU170" s="629"/>
      <c r="IV170" s="629"/>
      <c r="IW170" s="629"/>
      <c r="IX170" s="629"/>
      <c r="IY170" s="629"/>
      <c r="IZ170" s="629"/>
      <c r="JA170" s="629"/>
      <c r="JB170" s="629"/>
      <c r="JC170" s="629"/>
      <c r="JD170" s="629"/>
      <c r="JE170" s="629"/>
      <c r="JF170" s="629"/>
      <c r="JG170" s="629"/>
      <c r="JH170" s="629"/>
      <c r="JI170" s="629"/>
      <c r="JJ170" s="629"/>
      <c r="JK170" s="629"/>
      <c r="JL170" s="629"/>
      <c r="JM170" s="629"/>
      <c r="JN170" s="629"/>
      <c r="JO170" s="629"/>
      <c r="JP170" s="629"/>
      <c r="JQ170" s="629"/>
      <c r="JR170" s="629"/>
      <c r="JS170" s="629"/>
      <c r="JT170" s="629"/>
      <c r="JU170" s="629"/>
      <c r="JV170" s="629"/>
      <c r="JW170" s="629"/>
      <c r="JX170" s="629"/>
      <c r="JY170" s="629"/>
      <c r="JZ170" s="629"/>
      <c r="KA170" s="629"/>
      <c r="KB170" s="629"/>
      <c r="KC170" s="629"/>
      <c r="KD170" s="629"/>
      <c r="KE170" s="629"/>
      <c r="KF170" s="629"/>
      <c r="KG170" s="629"/>
      <c r="KH170" s="629"/>
      <c r="KI170" s="629"/>
      <c r="KJ170" s="629"/>
      <c r="KK170" s="629"/>
      <c r="KL170" s="629"/>
      <c r="KM170" s="629"/>
      <c r="KN170" s="629"/>
      <c r="KO170" s="629"/>
      <c r="KP170" s="629"/>
      <c r="KQ170" s="629"/>
      <c r="KR170" s="629"/>
      <c r="KS170" s="629"/>
      <c r="KT170" s="629"/>
      <c r="KU170" s="629"/>
      <c r="KV170" s="629"/>
      <c r="KW170" s="629"/>
      <c r="KX170" s="629"/>
      <c r="KY170" s="629"/>
      <c r="KZ170" s="629"/>
      <c r="LA170" s="629"/>
      <c r="LB170" s="629"/>
      <c r="LC170" s="629"/>
      <c r="LD170" s="629"/>
      <c r="LE170" s="629"/>
      <c r="LF170" s="629"/>
      <c r="LG170" s="629"/>
      <c r="LH170" s="629"/>
      <c r="LI170" s="629"/>
      <c r="LJ170" s="629"/>
      <c r="LK170" s="629"/>
      <c r="LL170" s="629"/>
      <c r="LM170" s="629"/>
      <c r="LN170" s="629"/>
      <c r="LO170" s="629"/>
      <c r="LP170" s="629"/>
      <c r="LQ170" s="629"/>
      <c r="LR170" s="629"/>
      <c r="LS170" s="629"/>
      <c r="LT170" s="629"/>
      <c r="LU170" s="629"/>
      <c r="LV170" s="629"/>
      <c r="LW170" s="629"/>
      <c r="LX170" s="629"/>
      <c r="LY170" s="629"/>
      <c r="LZ170" s="629"/>
      <c r="MA170" s="629"/>
      <c r="MB170" s="629"/>
      <c r="MC170" s="629"/>
      <c r="MD170" s="629"/>
      <c r="ME170" s="629"/>
      <c r="MF170" s="629"/>
      <c r="MG170" s="629"/>
      <c r="MH170" s="629"/>
      <c r="MI170" s="629"/>
      <c r="MJ170" s="629"/>
      <c r="MK170" s="629"/>
      <c r="ML170" s="629"/>
      <c r="MM170" s="629"/>
      <c r="MN170" s="629"/>
      <c r="MO170" s="629"/>
      <c r="MP170" s="629"/>
      <c r="MQ170" s="629"/>
      <c r="MR170" s="629"/>
      <c r="MS170" s="629"/>
      <c r="MT170" s="629"/>
      <c r="MU170" s="629"/>
      <c r="MV170" s="629"/>
      <c r="MW170" s="629"/>
      <c r="MX170" s="629"/>
      <c r="MY170" s="629"/>
      <c r="MZ170" s="629"/>
      <c r="NA170" s="629"/>
      <c r="NB170" s="629"/>
      <c r="NC170" s="629"/>
      <c r="ND170" s="629"/>
      <c r="NE170" s="629"/>
      <c r="NF170" s="629"/>
      <c r="NG170" s="629"/>
      <c r="NH170" s="629"/>
      <c r="NI170" s="629"/>
      <c r="NJ170" s="629"/>
      <c r="NK170" s="629"/>
      <c r="NL170" s="629"/>
      <c r="NM170" s="629"/>
      <c r="NN170" s="629"/>
      <c r="NO170" s="629"/>
      <c r="NP170" s="629"/>
      <c r="NQ170" s="629"/>
      <c r="NR170" s="629"/>
      <c r="NS170" s="629"/>
      <c r="NT170" s="629"/>
      <c r="NU170" s="629"/>
      <c r="NV170" s="629"/>
      <c r="NW170" s="629"/>
      <c r="NX170" s="629"/>
      <c r="NY170" s="629"/>
      <c r="NZ170" s="629"/>
      <c r="OA170" s="629"/>
      <c r="OB170" s="629"/>
      <c r="OC170" s="629"/>
      <c r="OD170" s="629"/>
      <c r="OE170" s="629"/>
      <c r="OF170" s="629"/>
      <c r="OG170" s="629"/>
      <c r="OH170" s="629"/>
      <c r="OI170" s="629"/>
      <c r="OJ170" s="629"/>
      <c r="OK170" s="629"/>
      <c r="OL170" s="629"/>
      <c r="OM170" s="629"/>
      <c r="ON170" s="629"/>
      <c r="OO170" s="629"/>
      <c r="OP170" s="629"/>
      <c r="OQ170" s="629"/>
      <c r="OR170" s="629"/>
      <c r="OS170" s="629"/>
      <c r="OT170" s="629"/>
      <c r="OU170" s="629"/>
      <c r="OV170" s="629"/>
      <c r="OW170" s="629"/>
      <c r="OX170" s="629"/>
      <c r="OY170" s="629"/>
      <c r="OZ170" s="629"/>
      <c r="PA170" s="629"/>
      <c r="PB170" s="629"/>
      <c r="PC170" s="629"/>
      <c r="PD170" s="629"/>
      <c r="PE170" s="629"/>
      <c r="PF170" s="629"/>
      <c r="PG170" s="629"/>
      <c r="PH170" s="629"/>
      <c r="PI170" s="629"/>
      <c r="PJ170" s="629"/>
      <c r="PK170" s="629"/>
      <c r="PL170" s="629"/>
      <c r="PM170" s="629"/>
      <c r="PN170" s="629"/>
      <c r="PO170" s="629"/>
      <c r="PP170" s="629"/>
      <c r="PQ170" s="629"/>
      <c r="PR170" s="629"/>
      <c r="PS170" s="629"/>
      <c r="PT170" s="629"/>
      <c r="PU170" s="629"/>
      <c r="PV170" s="629"/>
      <c r="PW170" s="629"/>
      <c r="PX170" s="629"/>
      <c r="PY170" s="629"/>
      <c r="PZ170" s="629"/>
      <c r="QA170" s="629"/>
      <c r="QB170" s="629"/>
      <c r="QC170" s="629"/>
      <c r="QD170" s="629"/>
      <c r="QE170" s="629"/>
      <c r="QF170" s="629"/>
      <c r="QG170" s="629"/>
      <c r="QH170" s="629"/>
      <c r="QI170" s="629"/>
      <c r="QJ170" s="629"/>
      <c r="QK170" s="629"/>
      <c r="QL170" s="629"/>
      <c r="QM170" s="629"/>
      <c r="QN170" s="629"/>
      <c r="QO170" s="629"/>
      <c r="QP170" s="629"/>
      <c r="QQ170" s="629"/>
      <c r="QR170" s="629"/>
      <c r="QS170" s="629"/>
      <c r="QT170" s="629"/>
      <c r="QU170" s="629"/>
      <c r="QV170" s="629"/>
      <c r="QW170" s="629"/>
      <c r="QX170" s="629"/>
      <c r="QY170" s="629"/>
      <c r="QZ170" s="629"/>
      <c r="RA170" s="629"/>
      <c r="RB170" s="629"/>
      <c r="RC170" s="629"/>
      <c r="RD170" s="629"/>
      <c r="RE170" s="629"/>
      <c r="RF170" s="629"/>
      <c r="RG170" s="629"/>
      <c r="RH170" s="629"/>
      <c r="RI170" s="629"/>
      <c r="RJ170" s="629"/>
      <c r="RK170" s="629"/>
      <c r="RL170" s="629"/>
      <c r="RM170" s="629"/>
      <c r="RN170" s="629"/>
      <c r="RO170" s="629"/>
      <c r="RP170" s="629"/>
      <c r="RQ170" s="629"/>
      <c r="RR170" s="629"/>
      <c r="RS170" s="629"/>
      <c r="RT170" s="629"/>
      <c r="RU170" s="629"/>
      <c r="RV170" s="629"/>
      <c r="RW170" s="629"/>
      <c r="RX170" s="629"/>
      <c r="RY170" s="629"/>
      <c r="RZ170" s="629"/>
      <c r="SA170" s="629"/>
      <c r="SB170" s="629"/>
      <c r="SC170" s="629"/>
      <c r="SD170" s="629"/>
      <c r="SE170" s="629"/>
      <c r="SF170" s="629"/>
      <c r="SG170" s="629"/>
      <c r="SH170" s="629"/>
      <c r="SI170" s="629"/>
      <c r="SJ170" s="629"/>
      <c r="SK170" s="629"/>
      <c r="SL170" s="629"/>
      <c r="SM170" s="629"/>
      <c r="SN170" s="629"/>
      <c r="SO170" s="629"/>
      <c r="SP170" s="629"/>
      <c r="SQ170" s="629"/>
      <c r="SR170" s="629"/>
      <c r="SS170" s="629"/>
      <c r="ST170" s="629"/>
      <c r="SU170" s="629"/>
      <c r="SV170" s="629"/>
      <c r="SW170" s="629"/>
      <c r="SX170" s="629"/>
      <c r="SY170" s="629"/>
      <c r="SZ170" s="629"/>
      <c r="TA170" s="629"/>
      <c r="TB170" s="629"/>
      <c r="TC170" s="629"/>
      <c r="TD170" s="629"/>
      <c r="TE170" s="629"/>
      <c r="TF170" s="629"/>
      <c r="TG170" s="629"/>
      <c r="TH170" s="629"/>
      <c r="TI170" s="629"/>
      <c r="TJ170" s="629"/>
      <c r="TK170" s="629"/>
      <c r="TL170" s="629"/>
      <c r="TM170" s="629"/>
      <c r="TN170" s="629"/>
      <c r="TO170" s="629"/>
      <c r="TP170" s="629"/>
      <c r="TQ170" s="629"/>
      <c r="TR170" s="629"/>
      <c r="TS170" s="629"/>
      <c r="TT170" s="629"/>
      <c r="TU170" s="629"/>
      <c r="TV170" s="629"/>
      <c r="TW170" s="629"/>
      <c r="TX170" s="629"/>
      <c r="TY170" s="629"/>
      <c r="TZ170" s="629"/>
      <c r="UA170" s="629"/>
      <c r="UB170" s="629"/>
      <c r="UC170" s="629"/>
      <c r="UD170" s="629"/>
      <c r="UE170" s="629"/>
      <c r="UF170" s="629"/>
      <c r="UG170" s="629"/>
      <c r="UH170" s="629"/>
      <c r="UI170" s="629"/>
      <c r="UJ170" s="629"/>
      <c r="UK170" s="629"/>
      <c r="UL170" s="629"/>
      <c r="UM170" s="629"/>
      <c r="UN170" s="629"/>
      <c r="UO170" s="629"/>
      <c r="UP170" s="629"/>
      <c r="UQ170" s="629"/>
      <c r="UR170" s="629"/>
      <c r="US170" s="629"/>
      <c r="UT170" s="629"/>
      <c r="UU170" s="629"/>
      <c r="UV170" s="629"/>
      <c r="UW170" s="629"/>
      <c r="UX170" s="629"/>
      <c r="UY170" s="629"/>
      <c r="UZ170" s="629"/>
      <c r="VA170" s="629"/>
      <c r="VB170" s="629"/>
      <c r="VC170" s="629"/>
      <c r="VD170" s="629"/>
      <c r="VE170" s="629"/>
      <c r="VF170" s="629"/>
      <c r="VG170" s="629"/>
      <c r="VH170" s="629"/>
      <c r="VI170" s="629"/>
      <c r="VJ170" s="629"/>
      <c r="VK170" s="629"/>
      <c r="VL170" s="629"/>
      <c r="VM170" s="629"/>
      <c r="VN170" s="629"/>
      <c r="VO170" s="629"/>
      <c r="VP170" s="629"/>
      <c r="VQ170" s="629"/>
      <c r="VR170" s="629"/>
      <c r="VS170" s="629"/>
      <c r="VT170" s="629"/>
      <c r="VU170" s="629"/>
      <c r="VV170" s="629"/>
      <c r="VW170" s="629"/>
      <c r="VX170" s="629"/>
      <c r="VY170" s="629"/>
      <c r="VZ170" s="629"/>
      <c r="WA170" s="629"/>
      <c r="WB170" s="629"/>
      <c r="WC170" s="629"/>
      <c r="WD170" s="629"/>
      <c r="WE170" s="629"/>
      <c r="WF170" s="629"/>
      <c r="WG170" s="629"/>
      <c r="WH170" s="629"/>
      <c r="WI170" s="629"/>
      <c r="WJ170" s="629"/>
      <c r="WK170" s="629"/>
      <c r="WL170" s="629"/>
      <c r="WM170" s="629"/>
      <c r="WN170" s="629"/>
      <c r="WO170" s="629"/>
      <c r="WP170" s="629"/>
      <c r="WQ170" s="629"/>
      <c r="WR170" s="629"/>
      <c r="WS170" s="629"/>
      <c r="WT170" s="629"/>
      <c r="WU170" s="629"/>
      <c r="WV170" s="629"/>
      <c r="WW170" s="629"/>
      <c r="WX170" s="629"/>
      <c r="WY170" s="629"/>
      <c r="WZ170" s="629"/>
      <c r="XA170" s="629"/>
      <c r="XB170" s="629"/>
      <c r="XC170" s="629"/>
      <c r="XD170" s="629"/>
      <c r="XE170" s="629"/>
      <c r="XF170" s="629"/>
      <c r="XG170" s="629"/>
      <c r="XH170" s="629"/>
      <c r="XI170" s="629"/>
      <c r="XJ170" s="629"/>
      <c r="XK170" s="629"/>
      <c r="XL170" s="629"/>
      <c r="XM170" s="629"/>
      <c r="XN170" s="629"/>
      <c r="XO170" s="629"/>
      <c r="XP170" s="629"/>
      <c r="XQ170" s="629"/>
      <c r="XR170" s="629"/>
      <c r="XS170" s="629"/>
      <c r="XT170" s="629"/>
      <c r="XU170" s="629"/>
      <c r="XV170" s="629"/>
      <c r="XW170" s="629"/>
      <c r="XX170" s="629"/>
      <c r="XY170" s="629"/>
      <c r="XZ170" s="629"/>
      <c r="YA170" s="629"/>
      <c r="YB170" s="629"/>
      <c r="YC170" s="629"/>
      <c r="YD170" s="629"/>
      <c r="YE170" s="629"/>
      <c r="YF170" s="629"/>
      <c r="YG170" s="629"/>
      <c r="YH170" s="629"/>
      <c r="YI170" s="629"/>
      <c r="YJ170" s="629"/>
      <c r="YK170" s="629"/>
      <c r="YL170" s="629"/>
      <c r="YM170" s="629"/>
      <c r="YN170" s="629"/>
      <c r="YO170" s="629"/>
      <c r="YP170" s="629"/>
      <c r="YQ170" s="629"/>
      <c r="YR170" s="629"/>
      <c r="YS170" s="629"/>
      <c r="YT170" s="629"/>
      <c r="YU170" s="629"/>
      <c r="YV170" s="629"/>
      <c r="YW170" s="629"/>
      <c r="YX170" s="629"/>
      <c r="YY170" s="629"/>
      <c r="YZ170" s="629"/>
      <c r="ZA170" s="629"/>
      <c r="ZB170" s="629"/>
      <c r="ZC170" s="629"/>
      <c r="ZD170" s="629"/>
      <c r="ZE170" s="629"/>
      <c r="ZF170" s="629"/>
      <c r="ZG170" s="629"/>
      <c r="ZH170" s="629"/>
      <c r="ZI170" s="629"/>
      <c r="ZJ170" s="629"/>
      <c r="ZK170" s="629"/>
      <c r="ZL170" s="629"/>
      <c r="ZM170" s="629"/>
      <c r="ZN170" s="629"/>
      <c r="ZO170" s="629"/>
      <c r="ZP170" s="629"/>
      <c r="ZQ170" s="629"/>
      <c r="ZR170" s="629"/>
      <c r="ZS170" s="629"/>
      <c r="ZT170" s="629"/>
      <c r="ZU170" s="629"/>
      <c r="ZV170" s="629"/>
      <c r="ZW170" s="629"/>
      <c r="ZX170" s="629"/>
      <c r="ZY170" s="629"/>
      <c r="ZZ170" s="629"/>
      <c r="AAA170" s="629"/>
      <c r="AAB170" s="629"/>
      <c r="AAC170" s="629"/>
      <c r="AAD170" s="629"/>
      <c r="AAE170" s="629"/>
      <c r="AAF170" s="629"/>
      <c r="AAG170" s="629"/>
      <c r="AAH170" s="629"/>
      <c r="AAI170" s="629"/>
      <c r="AAJ170" s="629"/>
      <c r="AAK170" s="629"/>
      <c r="AAL170" s="629"/>
      <c r="AAM170" s="629"/>
      <c r="AAN170" s="629"/>
      <c r="AAO170" s="629"/>
      <c r="AAP170" s="629"/>
      <c r="AAQ170" s="629"/>
      <c r="AAR170" s="629"/>
      <c r="AAS170" s="629"/>
      <c r="AAT170" s="629"/>
      <c r="AAU170" s="629"/>
      <c r="AAV170" s="629"/>
      <c r="AAW170" s="629"/>
      <c r="AAX170" s="629"/>
      <c r="AAY170" s="629"/>
      <c r="AAZ170" s="629"/>
      <c r="ABA170" s="629"/>
      <c r="ABB170" s="629"/>
      <c r="ABC170" s="629"/>
      <c r="ABD170" s="629"/>
      <c r="ABE170" s="629"/>
      <c r="ABF170" s="629"/>
      <c r="ABG170" s="629"/>
      <c r="ABH170" s="629"/>
      <c r="ABI170" s="629"/>
      <c r="ABJ170" s="629"/>
      <c r="ABK170" s="629"/>
      <c r="ABL170" s="629"/>
      <c r="ABM170" s="629"/>
      <c r="ABN170" s="629"/>
      <c r="ABO170" s="629"/>
      <c r="ABP170" s="629"/>
      <c r="ABQ170" s="629"/>
      <c r="ABR170" s="629"/>
      <c r="ABS170" s="629"/>
      <c r="ABT170" s="629"/>
      <c r="ABU170" s="629"/>
      <c r="ABV170" s="629"/>
      <c r="ABW170" s="629"/>
      <c r="ABX170" s="629"/>
      <c r="ABY170" s="629"/>
      <c r="ABZ170" s="629"/>
      <c r="ACA170" s="629"/>
      <c r="ACB170" s="629"/>
      <c r="ACC170" s="629"/>
      <c r="ACD170" s="629"/>
      <c r="ACE170" s="629"/>
      <c r="ACF170" s="629"/>
      <c r="ACG170" s="629"/>
      <c r="ACH170" s="629"/>
      <c r="ACI170" s="629"/>
      <c r="ACJ170" s="629"/>
      <c r="ACK170" s="629"/>
      <c r="ACL170" s="629"/>
      <c r="ACM170" s="629"/>
      <c r="ACN170" s="629"/>
      <c r="ACO170" s="629"/>
      <c r="ACP170" s="629"/>
      <c r="ACQ170" s="629"/>
      <c r="ACR170" s="629"/>
      <c r="ACS170" s="629"/>
      <c r="ACT170" s="629"/>
      <c r="ACU170" s="629"/>
      <c r="ACV170" s="629"/>
      <c r="ACW170" s="629"/>
      <c r="ACX170" s="629"/>
      <c r="ACY170" s="629"/>
      <c r="ACZ170" s="629"/>
      <c r="ADA170" s="629"/>
      <c r="ADB170" s="629"/>
      <c r="ADC170" s="629"/>
      <c r="ADD170" s="629"/>
      <c r="ADE170" s="629"/>
      <c r="ADF170" s="629"/>
      <c r="ADG170" s="629"/>
      <c r="ADH170" s="629"/>
      <c r="ADI170" s="629"/>
      <c r="ADJ170" s="629"/>
      <c r="ADK170" s="629"/>
      <c r="ADL170" s="629"/>
      <c r="ADM170" s="629"/>
      <c r="ADN170" s="629"/>
      <c r="ADO170" s="629"/>
      <c r="ADP170" s="629"/>
      <c r="ADQ170" s="629"/>
      <c r="ADR170" s="629"/>
      <c r="ADS170" s="629"/>
      <c r="ADT170" s="629"/>
      <c r="ADU170" s="629"/>
      <c r="ADV170" s="629"/>
      <c r="ADW170" s="629"/>
      <c r="ADX170" s="629"/>
      <c r="ADY170" s="629"/>
      <c r="ADZ170" s="629"/>
      <c r="AEA170" s="629"/>
      <c r="AEB170" s="629"/>
      <c r="AEC170" s="629"/>
      <c r="AED170" s="629"/>
      <c r="AEE170" s="629"/>
      <c r="AEF170" s="629"/>
      <c r="AEG170" s="629"/>
      <c r="AEH170" s="629"/>
      <c r="AEI170" s="629"/>
      <c r="AEJ170" s="629"/>
      <c r="AEK170" s="629"/>
      <c r="AEL170" s="629"/>
      <c r="AEM170" s="629"/>
      <c r="AEN170" s="629"/>
      <c r="AEO170" s="629"/>
      <c r="AEP170" s="629"/>
      <c r="AEQ170" s="629"/>
      <c r="AER170" s="629"/>
      <c r="AES170" s="629"/>
      <c r="AET170" s="629"/>
      <c r="AEU170" s="629"/>
      <c r="AEV170" s="629"/>
      <c r="AEW170" s="629"/>
      <c r="AEX170" s="629"/>
      <c r="AEY170" s="629"/>
      <c r="AEZ170" s="629"/>
      <c r="AFA170" s="629"/>
      <c r="AFB170" s="629"/>
      <c r="AFC170" s="629"/>
      <c r="AFD170" s="629"/>
      <c r="AFE170" s="629"/>
      <c r="AFF170" s="629"/>
      <c r="AFG170" s="629"/>
      <c r="AFH170" s="629"/>
      <c r="AFI170" s="629"/>
      <c r="AFJ170" s="629"/>
      <c r="AFK170" s="629"/>
      <c r="AFL170" s="629"/>
      <c r="AFM170" s="629"/>
      <c r="AFN170" s="629"/>
      <c r="AFO170" s="629"/>
      <c r="AFP170" s="629"/>
      <c r="AFQ170" s="629"/>
      <c r="AFR170" s="629"/>
      <c r="AFS170" s="629"/>
      <c r="AFT170" s="629"/>
      <c r="AFU170" s="629"/>
      <c r="AFV170" s="629"/>
      <c r="AFW170" s="629"/>
      <c r="AFX170" s="629"/>
      <c r="AFY170" s="629"/>
      <c r="AFZ170" s="629"/>
      <c r="AGA170" s="629"/>
      <c r="AGB170" s="629"/>
      <c r="AGC170" s="629"/>
      <c r="AGD170" s="629"/>
      <c r="AGE170" s="629"/>
      <c r="AGF170" s="629"/>
      <c r="AGG170" s="629"/>
      <c r="AGH170" s="629"/>
      <c r="AGI170" s="629"/>
      <c r="AGJ170" s="629"/>
      <c r="AGK170" s="629"/>
      <c r="AGL170" s="629"/>
      <c r="AGM170" s="629"/>
      <c r="AGN170" s="629"/>
      <c r="AGO170" s="629"/>
      <c r="AGP170" s="629"/>
      <c r="AGQ170" s="629"/>
      <c r="AGR170" s="629"/>
      <c r="AGS170" s="629"/>
      <c r="AGT170" s="629"/>
      <c r="AGU170" s="629"/>
      <c r="AGV170" s="629"/>
      <c r="AGW170" s="629"/>
      <c r="AGX170" s="629"/>
      <c r="AGY170" s="629"/>
      <c r="AGZ170" s="629"/>
      <c r="AHA170" s="629"/>
      <c r="AHB170" s="629"/>
      <c r="AHC170" s="629"/>
      <c r="AHD170" s="629"/>
      <c r="AHE170" s="629"/>
      <c r="AHF170" s="629"/>
      <c r="AHG170" s="629"/>
      <c r="AHH170" s="629"/>
      <c r="AHI170" s="629"/>
      <c r="AHJ170" s="629"/>
      <c r="AHK170" s="629"/>
      <c r="AHL170" s="629"/>
      <c r="AHM170" s="629"/>
      <c r="AHN170" s="629"/>
      <c r="AHO170" s="629"/>
      <c r="AHP170" s="629"/>
      <c r="AHQ170" s="629"/>
      <c r="AHR170" s="629"/>
      <c r="AHS170" s="629"/>
      <c r="AHT170" s="629"/>
      <c r="AHU170" s="629"/>
      <c r="AHV170" s="629"/>
      <c r="AHW170" s="629"/>
      <c r="AHX170" s="629"/>
      <c r="AHY170" s="629"/>
      <c r="AHZ170" s="629"/>
      <c r="AIA170" s="629"/>
      <c r="AIB170" s="629"/>
      <c r="AIC170" s="629"/>
      <c r="AID170" s="629"/>
      <c r="AIE170" s="629"/>
      <c r="AIF170" s="629"/>
      <c r="AIG170" s="629"/>
      <c r="AIH170" s="629"/>
      <c r="AII170" s="629"/>
    </row>
    <row r="171" spans="1:919" s="498" customFormat="1" ht="31.75" customHeight="1" x14ac:dyDescent="0.75">
      <c r="A171" s="2019"/>
      <c r="B171" s="2037"/>
      <c r="C171" s="598">
        <f t="shared" si="276"/>
        <v>20.600000000000009</v>
      </c>
      <c r="D171" s="705" t="s">
        <v>111</v>
      </c>
      <c r="E171" s="600" t="s">
        <v>23</v>
      </c>
      <c r="F171" s="600" t="s">
        <v>6</v>
      </c>
      <c r="G171" s="538">
        <f t="array" ref="G171">INDEX('Salary . staff rates'!$A$6:$C$28,MATCH(1,('Salary . staff rates'!$A$6:$A$28=MNO!E171)*('Salary . staff rates'!$B$6:$B$28=MNO!F171),0),3)</f>
        <v>65000</v>
      </c>
      <c r="H171" s="537">
        <f t="shared" si="249"/>
        <v>456.14035087719299</v>
      </c>
      <c r="I171" s="601" t="s">
        <v>0</v>
      </c>
      <c r="J171" s="602" t="s">
        <v>0</v>
      </c>
      <c r="K171" s="606">
        <v>15</v>
      </c>
      <c r="L171" s="603">
        <f>IF('Control panel'!$B$12="Included",IF(K171="N/A","",H171*K171),0)</f>
        <v>6842.105263157895</v>
      </c>
      <c r="M171" s="648" t="s">
        <v>31</v>
      </c>
      <c r="N171" s="604">
        <f>IF('Control panel'!$B$12="Included",IF(M171="Yes",L171*'Salary . staff rates'!$C$34,0),0)</f>
        <v>0</v>
      </c>
      <c r="O171" s="607" t="s">
        <v>416</v>
      </c>
      <c r="P171" s="1848">
        <v>1</v>
      </c>
      <c r="Q171" s="1848">
        <v>1</v>
      </c>
      <c r="R171" s="545"/>
      <c r="S171" s="546">
        <v>3</v>
      </c>
      <c r="T171" s="546">
        <f t="shared" si="262"/>
        <v>3</v>
      </c>
      <c r="U171" s="546">
        <f t="shared" si="263"/>
        <v>3</v>
      </c>
      <c r="W171" s="544"/>
      <c r="Y171" s="1011">
        <f t="shared" si="264"/>
        <v>6842.105263157895</v>
      </c>
      <c r="Z171" s="1011">
        <f t="shared" si="265"/>
        <v>0</v>
      </c>
      <c r="AB171" s="1011">
        <f t="shared" si="266"/>
        <v>6842.105263157895</v>
      </c>
      <c r="AC171" s="1011">
        <f t="shared" si="267"/>
        <v>0</v>
      </c>
      <c r="AD171" s="714"/>
      <c r="AE171" s="1011">
        <f t="shared" si="268"/>
        <v>20526.315789473687</v>
      </c>
      <c r="AF171" s="1011">
        <f t="shared" si="269"/>
        <v>0</v>
      </c>
      <c r="AH171" s="1011">
        <f t="shared" si="270"/>
        <v>20526.315789473687</v>
      </c>
      <c r="AI171" s="1011">
        <f t="shared" si="271"/>
        <v>0</v>
      </c>
      <c r="AJ171" s="714"/>
      <c r="AL171" s="548"/>
      <c r="AN171" s="1011">
        <f t="shared" si="272"/>
        <v>6842.105263157895</v>
      </c>
      <c r="AO171" s="1011">
        <f t="shared" si="273"/>
        <v>0</v>
      </c>
      <c r="AP171" s="547"/>
      <c r="AQ171" s="1011">
        <f t="shared" si="274"/>
        <v>20526.315789473687</v>
      </c>
      <c r="AR171" s="1011">
        <f t="shared" si="275"/>
        <v>0</v>
      </c>
      <c r="AS171" s="629"/>
      <c r="AT171" s="629"/>
      <c r="AU171" s="629"/>
      <c r="AV171" s="629"/>
      <c r="AW171" s="629"/>
      <c r="AX171" s="629"/>
      <c r="AY171" s="629"/>
      <c r="AZ171" s="629"/>
      <c r="BA171" s="629"/>
      <c r="BB171" s="629"/>
      <c r="BC171" s="629"/>
      <c r="BD171" s="629"/>
      <c r="BE171" s="629"/>
      <c r="BF171" s="629"/>
      <c r="BG171" s="629"/>
      <c r="BH171" s="629"/>
      <c r="BI171" s="629"/>
      <c r="BJ171" s="629"/>
      <c r="BK171" s="629"/>
      <c r="BL171" s="629"/>
      <c r="BM171" s="629"/>
      <c r="BN171" s="629"/>
      <c r="BO171" s="629"/>
      <c r="BP171" s="629"/>
      <c r="BQ171" s="629"/>
      <c r="BR171" s="629"/>
      <c r="BS171" s="629"/>
      <c r="BT171" s="629"/>
      <c r="BU171" s="629"/>
      <c r="BV171" s="629"/>
      <c r="BW171" s="629"/>
      <c r="BX171" s="629"/>
      <c r="BY171" s="629"/>
      <c r="BZ171" s="629"/>
      <c r="CA171" s="629"/>
      <c r="CB171" s="629"/>
      <c r="CC171" s="629"/>
      <c r="CD171" s="629"/>
      <c r="CE171" s="629"/>
      <c r="CF171" s="629"/>
      <c r="CG171" s="629"/>
      <c r="CH171" s="629"/>
      <c r="CI171" s="629"/>
      <c r="CJ171" s="629"/>
      <c r="CK171" s="629"/>
      <c r="CL171" s="629"/>
      <c r="CM171" s="629"/>
      <c r="CN171" s="629"/>
      <c r="CO171" s="629"/>
      <c r="CP171" s="629"/>
      <c r="CQ171" s="629"/>
      <c r="CR171" s="629"/>
      <c r="CS171" s="629"/>
      <c r="CT171" s="629"/>
      <c r="CU171" s="629"/>
      <c r="CV171" s="629"/>
      <c r="CW171" s="629"/>
      <c r="CX171" s="629"/>
      <c r="CY171" s="629"/>
      <c r="CZ171" s="629"/>
      <c r="DA171" s="629"/>
      <c r="DB171" s="629"/>
      <c r="DC171" s="629"/>
      <c r="DD171" s="629"/>
      <c r="DE171" s="629"/>
      <c r="DF171" s="629"/>
      <c r="DG171" s="629"/>
      <c r="DH171" s="629"/>
      <c r="DI171" s="629"/>
      <c r="DJ171" s="629"/>
      <c r="DK171" s="629"/>
      <c r="DL171" s="629"/>
      <c r="DM171" s="629"/>
      <c r="DN171" s="629"/>
      <c r="DO171" s="629"/>
      <c r="DP171" s="629"/>
      <c r="DQ171" s="629"/>
      <c r="DR171" s="629"/>
      <c r="DS171" s="629"/>
      <c r="DT171" s="629"/>
      <c r="DU171" s="629"/>
      <c r="DV171" s="629"/>
      <c r="DW171" s="629"/>
      <c r="DX171" s="629"/>
      <c r="DY171" s="629"/>
      <c r="DZ171" s="629"/>
      <c r="EA171" s="629"/>
      <c r="EB171" s="629"/>
      <c r="EC171" s="629"/>
      <c r="ED171" s="629"/>
      <c r="EE171" s="629"/>
      <c r="EF171" s="629"/>
      <c r="EG171" s="629"/>
      <c r="EH171" s="629"/>
      <c r="EI171" s="629"/>
      <c r="EJ171" s="629"/>
      <c r="EK171" s="629"/>
      <c r="EL171" s="629"/>
      <c r="EM171" s="629"/>
      <c r="EN171" s="629"/>
      <c r="EO171" s="629"/>
      <c r="EP171" s="629"/>
      <c r="EQ171" s="629"/>
      <c r="ER171" s="629"/>
      <c r="ES171" s="629"/>
      <c r="ET171" s="629"/>
      <c r="EU171" s="629"/>
      <c r="EV171" s="629"/>
      <c r="EW171" s="629"/>
      <c r="EX171" s="629"/>
      <c r="EY171" s="629"/>
      <c r="EZ171" s="629"/>
      <c r="FA171" s="629"/>
      <c r="FB171" s="629"/>
      <c r="FC171" s="629"/>
      <c r="FD171" s="629"/>
      <c r="FE171" s="629"/>
      <c r="FF171" s="629"/>
      <c r="FG171" s="629"/>
      <c r="FH171" s="629"/>
      <c r="FI171" s="629"/>
      <c r="FJ171" s="629"/>
      <c r="FK171" s="629"/>
      <c r="FL171" s="629"/>
      <c r="FM171" s="629"/>
      <c r="FN171" s="629"/>
      <c r="FO171" s="629"/>
      <c r="FP171" s="629"/>
      <c r="FQ171" s="629"/>
      <c r="FR171" s="629"/>
      <c r="FS171" s="629"/>
      <c r="FT171" s="629"/>
      <c r="FU171" s="629"/>
      <c r="FV171" s="629"/>
      <c r="FW171" s="629"/>
      <c r="FX171" s="629"/>
      <c r="FY171" s="629"/>
      <c r="FZ171" s="629"/>
      <c r="GA171" s="629"/>
      <c r="GB171" s="629"/>
      <c r="GC171" s="629"/>
      <c r="GD171" s="629"/>
      <c r="GE171" s="629"/>
      <c r="GF171" s="629"/>
      <c r="GG171" s="629"/>
      <c r="GH171" s="629"/>
      <c r="GI171" s="629"/>
      <c r="GJ171" s="629"/>
      <c r="GK171" s="629"/>
      <c r="GL171" s="629"/>
      <c r="GM171" s="629"/>
      <c r="GN171" s="629"/>
      <c r="GO171" s="629"/>
      <c r="GP171" s="629"/>
      <c r="GQ171" s="629"/>
      <c r="GR171" s="629"/>
      <c r="GS171" s="629"/>
      <c r="GT171" s="629"/>
      <c r="GU171" s="629"/>
      <c r="GV171" s="629"/>
      <c r="GW171" s="629"/>
      <c r="GX171" s="629"/>
      <c r="GY171" s="629"/>
      <c r="GZ171" s="629"/>
      <c r="HA171" s="629"/>
      <c r="HB171" s="629"/>
      <c r="HC171" s="629"/>
      <c r="HD171" s="629"/>
      <c r="HE171" s="629"/>
      <c r="HF171" s="629"/>
      <c r="HG171" s="629"/>
      <c r="HH171" s="629"/>
      <c r="HI171" s="629"/>
      <c r="HJ171" s="629"/>
      <c r="HK171" s="629"/>
      <c r="HL171" s="629"/>
      <c r="HM171" s="629"/>
      <c r="HN171" s="629"/>
      <c r="HO171" s="629"/>
      <c r="HP171" s="629"/>
      <c r="HQ171" s="629"/>
      <c r="HR171" s="629"/>
      <c r="HS171" s="629"/>
      <c r="HT171" s="629"/>
      <c r="HU171" s="629"/>
      <c r="HV171" s="629"/>
      <c r="HW171" s="629"/>
      <c r="HX171" s="629"/>
      <c r="HY171" s="629"/>
      <c r="HZ171" s="629"/>
      <c r="IA171" s="629"/>
      <c r="IB171" s="629"/>
      <c r="IC171" s="629"/>
      <c r="ID171" s="629"/>
      <c r="IE171" s="629"/>
      <c r="IF171" s="629"/>
      <c r="IG171" s="629"/>
      <c r="IH171" s="629"/>
      <c r="II171" s="629"/>
      <c r="IJ171" s="629"/>
      <c r="IK171" s="629"/>
      <c r="IL171" s="629"/>
      <c r="IM171" s="629"/>
      <c r="IN171" s="629"/>
      <c r="IO171" s="629"/>
      <c r="IP171" s="629"/>
      <c r="IQ171" s="629"/>
      <c r="IR171" s="629"/>
      <c r="IS171" s="629"/>
      <c r="IT171" s="629"/>
      <c r="IU171" s="629"/>
      <c r="IV171" s="629"/>
      <c r="IW171" s="629"/>
      <c r="IX171" s="629"/>
      <c r="IY171" s="629"/>
      <c r="IZ171" s="629"/>
      <c r="JA171" s="629"/>
      <c r="JB171" s="629"/>
      <c r="JC171" s="629"/>
      <c r="JD171" s="629"/>
      <c r="JE171" s="629"/>
      <c r="JF171" s="629"/>
      <c r="JG171" s="629"/>
      <c r="JH171" s="629"/>
      <c r="JI171" s="629"/>
      <c r="JJ171" s="629"/>
      <c r="JK171" s="629"/>
      <c r="JL171" s="629"/>
      <c r="JM171" s="629"/>
      <c r="JN171" s="629"/>
      <c r="JO171" s="629"/>
      <c r="JP171" s="629"/>
      <c r="JQ171" s="629"/>
      <c r="JR171" s="629"/>
      <c r="JS171" s="629"/>
      <c r="JT171" s="629"/>
      <c r="JU171" s="629"/>
      <c r="JV171" s="629"/>
      <c r="JW171" s="629"/>
      <c r="JX171" s="629"/>
      <c r="JY171" s="629"/>
      <c r="JZ171" s="629"/>
      <c r="KA171" s="629"/>
      <c r="KB171" s="629"/>
      <c r="KC171" s="629"/>
      <c r="KD171" s="629"/>
      <c r="KE171" s="629"/>
      <c r="KF171" s="629"/>
      <c r="KG171" s="629"/>
      <c r="KH171" s="629"/>
      <c r="KI171" s="629"/>
      <c r="KJ171" s="629"/>
      <c r="KK171" s="629"/>
      <c r="KL171" s="629"/>
      <c r="KM171" s="629"/>
      <c r="KN171" s="629"/>
      <c r="KO171" s="629"/>
      <c r="KP171" s="629"/>
      <c r="KQ171" s="629"/>
      <c r="KR171" s="629"/>
      <c r="KS171" s="629"/>
      <c r="KT171" s="629"/>
      <c r="KU171" s="629"/>
      <c r="KV171" s="629"/>
      <c r="KW171" s="629"/>
      <c r="KX171" s="629"/>
      <c r="KY171" s="629"/>
      <c r="KZ171" s="629"/>
      <c r="LA171" s="629"/>
      <c r="LB171" s="629"/>
      <c r="LC171" s="629"/>
      <c r="LD171" s="629"/>
      <c r="LE171" s="629"/>
      <c r="LF171" s="629"/>
      <c r="LG171" s="629"/>
      <c r="LH171" s="629"/>
      <c r="LI171" s="629"/>
      <c r="LJ171" s="629"/>
      <c r="LK171" s="629"/>
      <c r="LL171" s="629"/>
      <c r="LM171" s="629"/>
      <c r="LN171" s="629"/>
      <c r="LO171" s="629"/>
      <c r="LP171" s="629"/>
      <c r="LQ171" s="629"/>
      <c r="LR171" s="629"/>
      <c r="LS171" s="629"/>
      <c r="LT171" s="629"/>
      <c r="LU171" s="629"/>
      <c r="LV171" s="629"/>
      <c r="LW171" s="629"/>
      <c r="LX171" s="629"/>
      <c r="LY171" s="629"/>
      <c r="LZ171" s="629"/>
      <c r="MA171" s="629"/>
      <c r="MB171" s="629"/>
      <c r="MC171" s="629"/>
      <c r="MD171" s="629"/>
      <c r="ME171" s="629"/>
      <c r="MF171" s="629"/>
      <c r="MG171" s="629"/>
      <c r="MH171" s="629"/>
      <c r="MI171" s="629"/>
      <c r="MJ171" s="629"/>
      <c r="MK171" s="629"/>
      <c r="ML171" s="629"/>
      <c r="MM171" s="629"/>
      <c r="MN171" s="629"/>
      <c r="MO171" s="629"/>
      <c r="MP171" s="629"/>
      <c r="MQ171" s="629"/>
      <c r="MR171" s="629"/>
      <c r="MS171" s="629"/>
      <c r="MT171" s="629"/>
      <c r="MU171" s="629"/>
      <c r="MV171" s="629"/>
      <c r="MW171" s="629"/>
      <c r="MX171" s="629"/>
      <c r="MY171" s="629"/>
      <c r="MZ171" s="629"/>
      <c r="NA171" s="629"/>
      <c r="NB171" s="629"/>
      <c r="NC171" s="629"/>
      <c r="ND171" s="629"/>
      <c r="NE171" s="629"/>
      <c r="NF171" s="629"/>
      <c r="NG171" s="629"/>
      <c r="NH171" s="629"/>
      <c r="NI171" s="629"/>
      <c r="NJ171" s="629"/>
      <c r="NK171" s="629"/>
      <c r="NL171" s="629"/>
      <c r="NM171" s="629"/>
      <c r="NN171" s="629"/>
      <c r="NO171" s="629"/>
      <c r="NP171" s="629"/>
      <c r="NQ171" s="629"/>
      <c r="NR171" s="629"/>
      <c r="NS171" s="629"/>
      <c r="NT171" s="629"/>
      <c r="NU171" s="629"/>
      <c r="NV171" s="629"/>
      <c r="NW171" s="629"/>
      <c r="NX171" s="629"/>
      <c r="NY171" s="629"/>
      <c r="NZ171" s="629"/>
      <c r="OA171" s="629"/>
      <c r="OB171" s="629"/>
      <c r="OC171" s="629"/>
      <c r="OD171" s="629"/>
      <c r="OE171" s="629"/>
      <c r="OF171" s="629"/>
      <c r="OG171" s="629"/>
      <c r="OH171" s="629"/>
      <c r="OI171" s="629"/>
      <c r="OJ171" s="629"/>
      <c r="OK171" s="629"/>
      <c r="OL171" s="629"/>
      <c r="OM171" s="629"/>
      <c r="ON171" s="629"/>
      <c r="OO171" s="629"/>
      <c r="OP171" s="629"/>
      <c r="OQ171" s="629"/>
      <c r="OR171" s="629"/>
      <c r="OS171" s="629"/>
      <c r="OT171" s="629"/>
      <c r="OU171" s="629"/>
      <c r="OV171" s="629"/>
      <c r="OW171" s="629"/>
      <c r="OX171" s="629"/>
      <c r="OY171" s="629"/>
      <c r="OZ171" s="629"/>
      <c r="PA171" s="629"/>
      <c r="PB171" s="629"/>
      <c r="PC171" s="629"/>
      <c r="PD171" s="629"/>
      <c r="PE171" s="629"/>
      <c r="PF171" s="629"/>
      <c r="PG171" s="629"/>
      <c r="PH171" s="629"/>
      <c r="PI171" s="629"/>
      <c r="PJ171" s="629"/>
      <c r="PK171" s="629"/>
      <c r="PL171" s="629"/>
      <c r="PM171" s="629"/>
      <c r="PN171" s="629"/>
      <c r="PO171" s="629"/>
      <c r="PP171" s="629"/>
      <c r="PQ171" s="629"/>
      <c r="PR171" s="629"/>
      <c r="PS171" s="629"/>
      <c r="PT171" s="629"/>
      <c r="PU171" s="629"/>
      <c r="PV171" s="629"/>
      <c r="PW171" s="629"/>
      <c r="PX171" s="629"/>
      <c r="PY171" s="629"/>
      <c r="PZ171" s="629"/>
      <c r="QA171" s="629"/>
      <c r="QB171" s="629"/>
      <c r="QC171" s="629"/>
      <c r="QD171" s="629"/>
      <c r="QE171" s="629"/>
      <c r="QF171" s="629"/>
      <c r="QG171" s="629"/>
      <c r="QH171" s="629"/>
      <c r="QI171" s="629"/>
      <c r="QJ171" s="629"/>
      <c r="QK171" s="629"/>
      <c r="QL171" s="629"/>
      <c r="QM171" s="629"/>
      <c r="QN171" s="629"/>
      <c r="QO171" s="629"/>
      <c r="QP171" s="629"/>
      <c r="QQ171" s="629"/>
      <c r="QR171" s="629"/>
      <c r="QS171" s="629"/>
      <c r="QT171" s="629"/>
      <c r="QU171" s="629"/>
      <c r="QV171" s="629"/>
      <c r="QW171" s="629"/>
      <c r="QX171" s="629"/>
      <c r="QY171" s="629"/>
      <c r="QZ171" s="629"/>
      <c r="RA171" s="629"/>
      <c r="RB171" s="629"/>
      <c r="RC171" s="629"/>
      <c r="RD171" s="629"/>
      <c r="RE171" s="629"/>
      <c r="RF171" s="629"/>
      <c r="RG171" s="629"/>
      <c r="RH171" s="629"/>
      <c r="RI171" s="629"/>
      <c r="RJ171" s="629"/>
      <c r="RK171" s="629"/>
      <c r="RL171" s="629"/>
      <c r="RM171" s="629"/>
      <c r="RN171" s="629"/>
      <c r="RO171" s="629"/>
      <c r="RP171" s="629"/>
      <c r="RQ171" s="629"/>
      <c r="RR171" s="629"/>
      <c r="RS171" s="629"/>
      <c r="RT171" s="629"/>
      <c r="RU171" s="629"/>
      <c r="RV171" s="629"/>
      <c r="RW171" s="629"/>
      <c r="RX171" s="629"/>
      <c r="RY171" s="629"/>
      <c r="RZ171" s="629"/>
      <c r="SA171" s="629"/>
      <c r="SB171" s="629"/>
      <c r="SC171" s="629"/>
      <c r="SD171" s="629"/>
      <c r="SE171" s="629"/>
      <c r="SF171" s="629"/>
      <c r="SG171" s="629"/>
      <c r="SH171" s="629"/>
      <c r="SI171" s="629"/>
      <c r="SJ171" s="629"/>
      <c r="SK171" s="629"/>
      <c r="SL171" s="629"/>
      <c r="SM171" s="629"/>
      <c r="SN171" s="629"/>
      <c r="SO171" s="629"/>
      <c r="SP171" s="629"/>
      <c r="SQ171" s="629"/>
      <c r="SR171" s="629"/>
      <c r="SS171" s="629"/>
      <c r="ST171" s="629"/>
      <c r="SU171" s="629"/>
      <c r="SV171" s="629"/>
      <c r="SW171" s="629"/>
      <c r="SX171" s="629"/>
      <c r="SY171" s="629"/>
      <c r="SZ171" s="629"/>
      <c r="TA171" s="629"/>
      <c r="TB171" s="629"/>
      <c r="TC171" s="629"/>
      <c r="TD171" s="629"/>
      <c r="TE171" s="629"/>
      <c r="TF171" s="629"/>
      <c r="TG171" s="629"/>
      <c r="TH171" s="629"/>
      <c r="TI171" s="629"/>
      <c r="TJ171" s="629"/>
      <c r="TK171" s="629"/>
      <c r="TL171" s="629"/>
      <c r="TM171" s="629"/>
      <c r="TN171" s="629"/>
      <c r="TO171" s="629"/>
      <c r="TP171" s="629"/>
      <c r="TQ171" s="629"/>
      <c r="TR171" s="629"/>
      <c r="TS171" s="629"/>
      <c r="TT171" s="629"/>
      <c r="TU171" s="629"/>
      <c r="TV171" s="629"/>
      <c r="TW171" s="629"/>
      <c r="TX171" s="629"/>
      <c r="TY171" s="629"/>
      <c r="TZ171" s="629"/>
      <c r="UA171" s="629"/>
      <c r="UB171" s="629"/>
      <c r="UC171" s="629"/>
      <c r="UD171" s="629"/>
      <c r="UE171" s="629"/>
      <c r="UF171" s="629"/>
      <c r="UG171" s="629"/>
      <c r="UH171" s="629"/>
      <c r="UI171" s="629"/>
      <c r="UJ171" s="629"/>
      <c r="UK171" s="629"/>
      <c r="UL171" s="629"/>
      <c r="UM171" s="629"/>
      <c r="UN171" s="629"/>
      <c r="UO171" s="629"/>
      <c r="UP171" s="629"/>
      <c r="UQ171" s="629"/>
      <c r="UR171" s="629"/>
      <c r="US171" s="629"/>
      <c r="UT171" s="629"/>
      <c r="UU171" s="629"/>
      <c r="UV171" s="629"/>
      <c r="UW171" s="629"/>
      <c r="UX171" s="629"/>
      <c r="UY171" s="629"/>
      <c r="UZ171" s="629"/>
      <c r="VA171" s="629"/>
      <c r="VB171" s="629"/>
      <c r="VC171" s="629"/>
      <c r="VD171" s="629"/>
      <c r="VE171" s="629"/>
      <c r="VF171" s="629"/>
      <c r="VG171" s="629"/>
      <c r="VH171" s="629"/>
      <c r="VI171" s="629"/>
      <c r="VJ171" s="629"/>
      <c r="VK171" s="629"/>
      <c r="VL171" s="629"/>
      <c r="VM171" s="629"/>
      <c r="VN171" s="629"/>
      <c r="VO171" s="629"/>
      <c r="VP171" s="629"/>
      <c r="VQ171" s="629"/>
      <c r="VR171" s="629"/>
      <c r="VS171" s="629"/>
      <c r="VT171" s="629"/>
      <c r="VU171" s="629"/>
      <c r="VV171" s="629"/>
      <c r="VW171" s="629"/>
      <c r="VX171" s="629"/>
      <c r="VY171" s="629"/>
      <c r="VZ171" s="629"/>
      <c r="WA171" s="629"/>
      <c r="WB171" s="629"/>
      <c r="WC171" s="629"/>
      <c r="WD171" s="629"/>
      <c r="WE171" s="629"/>
      <c r="WF171" s="629"/>
      <c r="WG171" s="629"/>
      <c r="WH171" s="629"/>
      <c r="WI171" s="629"/>
      <c r="WJ171" s="629"/>
      <c r="WK171" s="629"/>
      <c r="WL171" s="629"/>
      <c r="WM171" s="629"/>
      <c r="WN171" s="629"/>
      <c r="WO171" s="629"/>
      <c r="WP171" s="629"/>
      <c r="WQ171" s="629"/>
      <c r="WR171" s="629"/>
      <c r="WS171" s="629"/>
      <c r="WT171" s="629"/>
      <c r="WU171" s="629"/>
      <c r="WV171" s="629"/>
      <c r="WW171" s="629"/>
      <c r="WX171" s="629"/>
      <c r="WY171" s="629"/>
      <c r="WZ171" s="629"/>
      <c r="XA171" s="629"/>
      <c r="XB171" s="629"/>
      <c r="XC171" s="629"/>
      <c r="XD171" s="629"/>
      <c r="XE171" s="629"/>
      <c r="XF171" s="629"/>
      <c r="XG171" s="629"/>
      <c r="XH171" s="629"/>
      <c r="XI171" s="629"/>
      <c r="XJ171" s="629"/>
      <c r="XK171" s="629"/>
      <c r="XL171" s="629"/>
      <c r="XM171" s="629"/>
      <c r="XN171" s="629"/>
      <c r="XO171" s="629"/>
      <c r="XP171" s="629"/>
      <c r="XQ171" s="629"/>
      <c r="XR171" s="629"/>
      <c r="XS171" s="629"/>
      <c r="XT171" s="629"/>
      <c r="XU171" s="629"/>
      <c r="XV171" s="629"/>
      <c r="XW171" s="629"/>
      <c r="XX171" s="629"/>
      <c r="XY171" s="629"/>
      <c r="XZ171" s="629"/>
      <c r="YA171" s="629"/>
      <c r="YB171" s="629"/>
      <c r="YC171" s="629"/>
      <c r="YD171" s="629"/>
      <c r="YE171" s="629"/>
      <c r="YF171" s="629"/>
      <c r="YG171" s="629"/>
      <c r="YH171" s="629"/>
      <c r="YI171" s="629"/>
      <c r="YJ171" s="629"/>
      <c r="YK171" s="629"/>
      <c r="YL171" s="629"/>
      <c r="YM171" s="629"/>
      <c r="YN171" s="629"/>
      <c r="YO171" s="629"/>
      <c r="YP171" s="629"/>
      <c r="YQ171" s="629"/>
      <c r="YR171" s="629"/>
      <c r="YS171" s="629"/>
      <c r="YT171" s="629"/>
      <c r="YU171" s="629"/>
      <c r="YV171" s="629"/>
      <c r="YW171" s="629"/>
      <c r="YX171" s="629"/>
      <c r="YY171" s="629"/>
      <c r="YZ171" s="629"/>
      <c r="ZA171" s="629"/>
      <c r="ZB171" s="629"/>
      <c r="ZC171" s="629"/>
      <c r="ZD171" s="629"/>
      <c r="ZE171" s="629"/>
      <c r="ZF171" s="629"/>
      <c r="ZG171" s="629"/>
      <c r="ZH171" s="629"/>
      <c r="ZI171" s="629"/>
      <c r="ZJ171" s="629"/>
      <c r="ZK171" s="629"/>
      <c r="ZL171" s="629"/>
      <c r="ZM171" s="629"/>
      <c r="ZN171" s="629"/>
      <c r="ZO171" s="629"/>
      <c r="ZP171" s="629"/>
      <c r="ZQ171" s="629"/>
      <c r="ZR171" s="629"/>
      <c r="ZS171" s="629"/>
      <c r="ZT171" s="629"/>
      <c r="ZU171" s="629"/>
      <c r="ZV171" s="629"/>
      <c r="ZW171" s="629"/>
      <c r="ZX171" s="629"/>
      <c r="ZY171" s="629"/>
      <c r="ZZ171" s="629"/>
      <c r="AAA171" s="629"/>
      <c r="AAB171" s="629"/>
      <c r="AAC171" s="629"/>
      <c r="AAD171" s="629"/>
      <c r="AAE171" s="629"/>
      <c r="AAF171" s="629"/>
      <c r="AAG171" s="629"/>
      <c r="AAH171" s="629"/>
      <c r="AAI171" s="629"/>
      <c r="AAJ171" s="629"/>
      <c r="AAK171" s="629"/>
      <c r="AAL171" s="629"/>
      <c r="AAM171" s="629"/>
      <c r="AAN171" s="629"/>
      <c r="AAO171" s="629"/>
      <c r="AAP171" s="629"/>
      <c r="AAQ171" s="629"/>
      <c r="AAR171" s="629"/>
      <c r="AAS171" s="629"/>
      <c r="AAT171" s="629"/>
      <c r="AAU171" s="629"/>
      <c r="AAV171" s="629"/>
      <c r="AAW171" s="629"/>
      <c r="AAX171" s="629"/>
      <c r="AAY171" s="629"/>
      <c r="AAZ171" s="629"/>
      <c r="ABA171" s="629"/>
      <c r="ABB171" s="629"/>
      <c r="ABC171" s="629"/>
      <c r="ABD171" s="629"/>
      <c r="ABE171" s="629"/>
      <c r="ABF171" s="629"/>
      <c r="ABG171" s="629"/>
      <c r="ABH171" s="629"/>
      <c r="ABI171" s="629"/>
      <c r="ABJ171" s="629"/>
      <c r="ABK171" s="629"/>
      <c r="ABL171" s="629"/>
      <c r="ABM171" s="629"/>
      <c r="ABN171" s="629"/>
      <c r="ABO171" s="629"/>
      <c r="ABP171" s="629"/>
      <c r="ABQ171" s="629"/>
      <c r="ABR171" s="629"/>
      <c r="ABS171" s="629"/>
      <c r="ABT171" s="629"/>
      <c r="ABU171" s="629"/>
      <c r="ABV171" s="629"/>
      <c r="ABW171" s="629"/>
      <c r="ABX171" s="629"/>
      <c r="ABY171" s="629"/>
      <c r="ABZ171" s="629"/>
      <c r="ACA171" s="629"/>
      <c r="ACB171" s="629"/>
      <c r="ACC171" s="629"/>
      <c r="ACD171" s="629"/>
      <c r="ACE171" s="629"/>
      <c r="ACF171" s="629"/>
      <c r="ACG171" s="629"/>
      <c r="ACH171" s="629"/>
      <c r="ACI171" s="629"/>
      <c r="ACJ171" s="629"/>
      <c r="ACK171" s="629"/>
      <c r="ACL171" s="629"/>
      <c r="ACM171" s="629"/>
      <c r="ACN171" s="629"/>
      <c r="ACO171" s="629"/>
      <c r="ACP171" s="629"/>
      <c r="ACQ171" s="629"/>
      <c r="ACR171" s="629"/>
      <c r="ACS171" s="629"/>
      <c r="ACT171" s="629"/>
      <c r="ACU171" s="629"/>
      <c r="ACV171" s="629"/>
      <c r="ACW171" s="629"/>
      <c r="ACX171" s="629"/>
      <c r="ACY171" s="629"/>
      <c r="ACZ171" s="629"/>
      <c r="ADA171" s="629"/>
      <c r="ADB171" s="629"/>
      <c r="ADC171" s="629"/>
      <c r="ADD171" s="629"/>
      <c r="ADE171" s="629"/>
      <c r="ADF171" s="629"/>
      <c r="ADG171" s="629"/>
      <c r="ADH171" s="629"/>
      <c r="ADI171" s="629"/>
      <c r="ADJ171" s="629"/>
      <c r="ADK171" s="629"/>
      <c r="ADL171" s="629"/>
      <c r="ADM171" s="629"/>
      <c r="ADN171" s="629"/>
      <c r="ADO171" s="629"/>
      <c r="ADP171" s="629"/>
      <c r="ADQ171" s="629"/>
      <c r="ADR171" s="629"/>
      <c r="ADS171" s="629"/>
      <c r="ADT171" s="629"/>
      <c r="ADU171" s="629"/>
      <c r="ADV171" s="629"/>
      <c r="ADW171" s="629"/>
      <c r="ADX171" s="629"/>
      <c r="ADY171" s="629"/>
      <c r="ADZ171" s="629"/>
      <c r="AEA171" s="629"/>
      <c r="AEB171" s="629"/>
      <c r="AEC171" s="629"/>
      <c r="AED171" s="629"/>
      <c r="AEE171" s="629"/>
      <c r="AEF171" s="629"/>
      <c r="AEG171" s="629"/>
      <c r="AEH171" s="629"/>
      <c r="AEI171" s="629"/>
      <c r="AEJ171" s="629"/>
      <c r="AEK171" s="629"/>
      <c r="AEL171" s="629"/>
      <c r="AEM171" s="629"/>
      <c r="AEN171" s="629"/>
      <c r="AEO171" s="629"/>
      <c r="AEP171" s="629"/>
      <c r="AEQ171" s="629"/>
      <c r="AER171" s="629"/>
      <c r="AES171" s="629"/>
      <c r="AET171" s="629"/>
      <c r="AEU171" s="629"/>
      <c r="AEV171" s="629"/>
      <c r="AEW171" s="629"/>
      <c r="AEX171" s="629"/>
      <c r="AEY171" s="629"/>
      <c r="AEZ171" s="629"/>
      <c r="AFA171" s="629"/>
      <c r="AFB171" s="629"/>
      <c r="AFC171" s="629"/>
      <c r="AFD171" s="629"/>
      <c r="AFE171" s="629"/>
      <c r="AFF171" s="629"/>
      <c r="AFG171" s="629"/>
      <c r="AFH171" s="629"/>
      <c r="AFI171" s="629"/>
      <c r="AFJ171" s="629"/>
      <c r="AFK171" s="629"/>
      <c r="AFL171" s="629"/>
      <c r="AFM171" s="629"/>
      <c r="AFN171" s="629"/>
      <c r="AFO171" s="629"/>
      <c r="AFP171" s="629"/>
      <c r="AFQ171" s="629"/>
      <c r="AFR171" s="629"/>
      <c r="AFS171" s="629"/>
      <c r="AFT171" s="629"/>
      <c r="AFU171" s="629"/>
      <c r="AFV171" s="629"/>
      <c r="AFW171" s="629"/>
      <c r="AFX171" s="629"/>
      <c r="AFY171" s="629"/>
      <c r="AFZ171" s="629"/>
      <c r="AGA171" s="629"/>
      <c r="AGB171" s="629"/>
      <c r="AGC171" s="629"/>
      <c r="AGD171" s="629"/>
      <c r="AGE171" s="629"/>
      <c r="AGF171" s="629"/>
      <c r="AGG171" s="629"/>
      <c r="AGH171" s="629"/>
      <c r="AGI171" s="629"/>
      <c r="AGJ171" s="629"/>
      <c r="AGK171" s="629"/>
      <c r="AGL171" s="629"/>
      <c r="AGM171" s="629"/>
      <c r="AGN171" s="629"/>
      <c r="AGO171" s="629"/>
      <c r="AGP171" s="629"/>
      <c r="AGQ171" s="629"/>
      <c r="AGR171" s="629"/>
      <c r="AGS171" s="629"/>
      <c r="AGT171" s="629"/>
      <c r="AGU171" s="629"/>
      <c r="AGV171" s="629"/>
      <c r="AGW171" s="629"/>
      <c r="AGX171" s="629"/>
      <c r="AGY171" s="629"/>
      <c r="AGZ171" s="629"/>
      <c r="AHA171" s="629"/>
      <c r="AHB171" s="629"/>
      <c r="AHC171" s="629"/>
      <c r="AHD171" s="629"/>
      <c r="AHE171" s="629"/>
      <c r="AHF171" s="629"/>
      <c r="AHG171" s="629"/>
      <c r="AHH171" s="629"/>
      <c r="AHI171" s="629"/>
      <c r="AHJ171" s="629"/>
      <c r="AHK171" s="629"/>
      <c r="AHL171" s="629"/>
      <c r="AHM171" s="629"/>
      <c r="AHN171" s="629"/>
      <c r="AHO171" s="629"/>
      <c r="AHP171" s="629"/>
      <c r="AHQ171" s="629"/>
      <c r="AHR171" s="629"/>
      <c r="AHS171" s="629"/>
      <c r="AHT171" s="629"/>
      <c r="AHU171" s="629"/>
      <c r="AHV171" s="629"/>
      <c r="AHW171" s="629"/>
      <c r="AHX171" s="629"/>
      <c r="AHY171" s="629"/>
      <c r="AHZ171" s="629"/>
      <c r="AIA171" s="629"/>
      <c r="AIB171" s="629"/>
      <c r="AIC171" s="629"/>
      <c r="AID171" s="629"/>
      <c r="AIE171" s="629"/>
      <c r="AIF171" s="629"/>
      <c r="AIG171" s="629"/>
      <c r="AIH171" s="629"/>
      <c r="AII171" s="629"/>
    </row>
    <row r="172" spans="1:919" s="498" customFormat="1" ht="31.75" customHeight="1" x14ac:dyDescent="0.75">
      <c r="A172" s="2020"/>
      <c r="B172" s="2038"/>
      <c r="C172" s="598">
        <f t="shared" si="276"/>
        <v>20.70000000000001</v>
      </c>
      <c r="D172" s="705" t="s">
        <v>47</v>
      </c>
      <c r="E172" s="600" t="s">
        <v>25</v>
      </c>
      <c r="F172" s="600" t="s">
        <v>12</v>
      </c>
      <c r="G172" s="538">
        <f t="array" ref="G172">INDEX('Salary . staff rates'!$A$6:$C$28,MATCH(1,('Salary . staff rates'!$A$6:$A$28=MNO!E172)*('Salary . staff rates'!$B$6:$B$28=MNO!F172),0),3)</f>
        <v>75000</v>
      </c>
      <c r="H172" s="537">
        <f t="shared" si="249"/>
        <v>526.31578947368428</v>
      </c>
      <c r="I172" s="601" t="s">
        <v>0</v>
      </c>
      <c r="J172" s="602" t="s">
        <v>0</v>
      </c>
      <c r="K172" s="606">
        <v>15</v>
      </c>
      <c r="L172" s="603">
        <f>IF('Control panel'!$B$12="Included",IF(K172="N/A","",H172*K172),0)</f>
        <v>7894.7368421052643</v>
      </c>
      <c r="M172" s="648" t="s">
        <v>31</v>
      </c>
      <c r="N172" s="604">
        <f>IF('Control panel'!$B$12="Included",IF(M172="Yes",L172*'Salary . staff rates'!$C$34,0),0)</f>
        <v>0</v>
      </c>
      <c r="O172" s="607" t="s">
        <v>416</v>
      </c>
      <c r="P172" s="1848">
        <v>1</v>
      </c>
      <c r="Q172" s="1848">
        <v>1</v>
      </c>
      <c r="R172" s="545"/>
      <c r="S172" s="546">
        <v>3</v>
      </c>
      <c r="T172" s="546">
        <f t="shared" si="262"/>
        <v>3</v>
      </c>
      <c r="U172" s="546">
        <f t="shared" si="263"/>
        <v>3</v>
      </c>
      <c r="W172" s="544"/>
      <c r="Y172" s="1011">
        <f t="shared" si="264"/>
        <v>7894.7368421052643</v>
      </c>
      <c r="Z172" s="1011">
        <f t="shared" si="265"/>
        <v>0</v>
      </c>
      <c r="AB172" s="1011">
        <f t="shared" si="266"/>
        <v>7894.7368421052643</v>
      </c>
      <c r="AC172" s="1011">
        <f t="shared" si="267"/>
        <v>0</v>
      </c>
      <c r="AD172" s="714"/>
      <c r="AE172" s="1011">
        <f t="shared" si="268"/>
        <v>23684.210526315794</v>
      </c>
      <c r="AF172" s="1011">
        <f t="shared" si="269"/>
        <v>0</v>
      </c>
      <c r="AH172" s="1011">
        <f t="shared" si="270"/>
        <v>23684.210526315794</v>
      </c>
      <c r="AI172" s="1011">
        <f t="shared" si="271"/>
        <v>0</v>
      </c>
      <c r="AJ172" s="714"/>
      <c r="AL172" s="548"/>
      <c r="AN172" s="1011">
        <f t="shared" si="272"/>
        <v>7894.7368421052643</v>
      </c>
      <c r="AO172" s="1011">
        <f t="shared" si="273"/>
        <v>0</v>
      </c>
      <c r="AP172" s="547"/>
      <c r="AQ172" s="1011">
        <f t="shared" si="274"/>
        <v>23684.210526315794</v>
      </c>
      <c r="AR172" s="1011">
        <f t="shared" si="275"/>
        <v>0</v>
      </c>
      <c r="AS172" s="629"/>
      <c r="AT172" s="629"/>
      <c r="AU172" s="629"/>
      <c r="AV172" s="629"/>
      <c r="AW172" s="629"/>
      <c r="AX172" s="629"/>
      <c r="AY172" s="629"/>
      <c r="AZ172" s="629"/>
      <c r="BA172" s="629"/>
      <c r="BB172" s="629"/>
      <c r="BC172" s="629"/>
      <c r="BD172" s="629"/>
      <c r="BE172" s="629"/>
      <c r="BF172" s="629"/>
      <c r="BG172" s="629"/>
      <c r="BH172" s="629"/>
      <c r="BI172" s="629"/>
      <c r="BJ172" s="629"/>
      <c r="BK172" s="629"/>
      <c r="BL172" s="629"/>
      <c r="BM172" s="629"/>
      <c r="BN172" s="629"/>
      <c r="BO172" s="629"/>
      <c r="BP172" s="629"/>
      <c r="BQ172" s="629"/>
      <c r="BR172" s="629"/>
      <c r="BS172" s="629"/>
      <c r="BT172" s="629"/>
      <c r="BU172" s="629"/>
      <c r="BV172" s="629"/>
      <c r="BW172" s="629"/>
      <c r="BX172" s="629"/>
      <c r="BY172" s="629"/>
      <c r="BZ172" s="629"/>
      <c r="CA172" s="629"/>
      <c r="CB172" s="629"/>
      <c r="CC172" s="629"/>
      <c r="CD172" s="629"/>
      <c r="CE172" s="629"/>
      <c r="CF172" s="629"/>
      <c r="CG172" s="629"/>
      <c r="CH172" s="629"/>
      <c r="CI172" s="629"/>
      <c r="CJ172" s="629"/>
      <c r="CK172" s="629"/>
      <c r="CL172" s="629"/>
      <c r="CM172" s="629"/>
      <c r="CN172" s="629"/>
      <c r="CO172" s="629"/>
      <c r="CP172" s="629"/>
      <c r="CQ172" s="629"/>
      <c r="CR172" s="629"/>
      <c r="CS172" s="629"/>
      <c r="CT172" s="629"/>
      <c r="CU172" s="629"/>
      <c r="CV172" s="629"/>
      <c r="CW172" s="629"/>
      <c r="CX172" s="629"/>
      <c r="CY172" s="629"/>
      <c r="CZ172" s="629"/>
      <c r="DA172" s="629"/>
      <c r="DB172" s="629"/>
      <c r="DC172" s="629"/>
      <c r="DD172" s="629"/>
      <c r="DE172" s="629"/>
      <c r="DF172" s="629"/>
      <c r="DG172" s="629"/>
      <c r="DH172" s="629"/>
      <c r="DI172" s="629"/>
      <c r="DJ172" s="629"/>
      <c r="DK172" s="629"/>
      <c r="DL172" s="629"/>
      <c r="DM172" s="629"/>
      <c r="DN172" s="629"/>
      <c r="DO172" s="629"/>
      <c r="DP172" s="629"/>
      <c r="DQ172" s="629"/>
      <c r="DR172" s="629"/>
      <c r="DS172" s="629"/>
      <c r="DT172" s="629"/>
      <c r="DU172" s="629"/>
      <c r="DV172" s="629"/>
      <c r="DW172" s="629"/>
      <c r="DX172" s="629"/>
      <c r="DY172" s="629"/>
      <c r="DZ172" s="629"/>
      <c r="EA172" s="629"/>
      <c r="EB172" s="629"/>
      <c r="EC172" s="629"/>
      <c r="ED172" s="629"/>
      <c r="EE172" s="629"/>
      <c r="EF172" s="629"/>
      <c r="EG172" s="629"/>
      <c r="EH172" s="629"/>
      <c r="EI172" s="629"/>
      <c r="EJ172" s="629"/>
      <c r="EK172" s="629"/>
      <c r="EL172" s="629"/>
      <c r="EM172" s="629"/>
      <c r="EN172" s="629"/>
      <c r="EO172" s="629"/>
      <c r="EP172" s="629"/>
      <c r="EQ172" s="629"/>
      <c r="ER172" s="629"/>
      <c r="ES172" s="629"/>
      <c r="ET172" s="629"/>
      <c r="EU172" s="629"/>
      <c r="EV172" s="629"/>
      <c r="EW172" s="629"/>
      <c r="EX172" s="629"/>
      <c r="EY172" s="629"/>
      <c r="EZ172" s="629"/>
      <c r="FA172" s="629"/>
      <c r="FB172" s="629"/>
      <c r="FC172" s="629"/>
      <c r="FD172" s="629"/>
      <c r="FE172" s="629"/>
      <c r="FF172" s="629"/>
      <c r="FG172" s="629"/>
      <c r="FH172" s="629"/>
      <c r="FI172" s="629"/>
      <c r="FJ172" s="629"/>
      <c r="FK172" s="629"/>
      <c r="FL172" s="629"/>
      <c r="FM172" s="629"/>
      <c r="FN172" s="629"/>
      <c r="FO172" s="629"/>
      <c r="FP172" s="629"/>
      <c r="FQ172" s="629"/>
      <c r="FR172" s="629"/>
      <c r="FS172" s="629"/>
      <c r="FT172" s="629"/>
      <c r="FU172" s="629"/>
      <c r="FV172" s="629"/>
      <c r="FW172" s="629"/>
      <c r="FX172" s="629"/>
      <c r="FY172" s="629"/>
      <c r="FZ172" s="629"/>
      <c r="GA172" s="629"/>
      <c r="GB172" s="629"/>
      <c r="GC172" s="629"/>
      <c r="GD172" s="629"/>
      <c r="GE172" s="629"/>
      <c r="GF172" s="629"/>
      <c r="GG172" s="629"/>
      <c r="GH172" s="629"/>
      <c r="GI172" s="629"/>
      <c r="GJ172" s="629"/>
      <c r="GK172" s="629"/>
      <c r="GL172" s="629"/>
      <c r="GM172" s="629"/>
      <c r="GN172" s="629"/>
      <c r="GO172" s="629"/>
      <c r="GP172" s="629"/>
      <c r="GQ172" s="629"/>
      <c r="GR172" s="629"/>
      <c r="GS172" s="629"/>
      <c r="GT172" s="629"/>
      <c r="GU172" s="629"/>
      <c r="GV172" s="629"/>
      <c r="GW172" s="629"/>
      <c r="GX172" s="629"/>
      <c r="GY172" s="629"/>
      <c r="GZ172" s="629"/>
      <c r="HA172" s="629"/>
      <c r="HB172" s="629"/>
      <c r="HC172" s="629"/>
      <c r="HD172" s="629"/>
      <c r="HE172" s="629"/>
      <c r="HF172" s="629"/>
      <c r="HG172" s="629"/>
      <c r="HH172" s="629"/>
      <c r="HI172" s="629"/>
      <c r="HJ172" s="629"/>
      <c r="HK172" s="629"/>
      <c r="HL172" s="629"/>
      <c r="HM172" s="629"/>
      <c r="HN172" s="629"/>
      <c r="HO172" s="629"/>
      <c r="HP172" s="629"/>
      <c r="HQ172" s="629"/>
      <c r="HR172" s="629"/>
      <c r="HS172" s="629"/>
      <c r="HT172" s="629"/>
      <c r="HU172" s="629"/>
      <c r="HV172" s="629"/>
      <c r="HW172" s="629"/>
      <c r="HX172" s="629"/>
      <c r="HY172" s="629"/>
      <c r="HZ172" s="629"/>
      <c r="IA172" s="629"/>
      <c r="IB172" s="629"/>
      <c r="IC172" s="629"/>
      <c r="ID172" s="629"/>
      <c r="IE172" s="629"/>
      <c r="IF172" s="629"/>
      <c r="IG172" s="629"/>
      <c r="IH172" s="629"/>
      <c r="II172" s="629"/>
      <c r="IJ172" s="629"/>
      <c r="IK172" s="629"/>
      <c r="IL172" s="629"/>
      <c r="IM172" s="629"/>
      <c r="IN172" s="629"/>
      <c r="IO172" s="629"/>
      <c r="IP172" s="629"/>
      <c r="IQ172" s="629"/>
      <c r="IR172" s="629"/>
      <c r="IS172" s="629"/>
      <c r="IT172" s="629"/>
      <c r="IU172" s="629"/>
      <c r="IV172" s="629"/>
      <c r="IW172" s="629"/>
      <c r="IX172" s="629"/>
      <c r="IY172" s="629"/>
      <c r="IZ172" s="629"/>
      <c r="JA172" s="629"/>
      <c r="JB172" s="629"/>
      <c r="JC172" s="629"/>
      <c r="JD172" s="629"/>
      <c r="JE172" s="629"/>
      <c r="JF172" s="629"/>
      <c r="JG172" s="629"/>
      <c r="JH172" s="629"/>
      <c r="JI172" s="629"/>
      <c r="JJ172" s="629"/>
      <c r="JK172" s="629"/>
      <c r="JL172" s="629"/>
      <c r="JM172" s="629"/>
      <c r="JN172" s="629"/>
      <c r="JO172" s="629"/>
      <c r="JP172" s="629"/>
      <c r="JQ172" s="629"/>
      <c r="JR172" s="629"/>
      <c r="JS172" s="629"/>
      <c r="JT172" s="629"/>
      <c r="JU172" s="629"/>
      <c r="JV172" s="629"/>
      <c r="JW172" s="629"/>
      <c r="JX172" s="629"/>
      <c r="JY172" s="629"/>
      <c r="JZ172" s="629"/>
      <c r="KA172" s="629"/>
      <c r="KB172" s="629"/>
      <c r="KC172" s="629"/>
      <c r="KD172" s="629"/>
      <c r="KE172" s="629"/>
      <c r="KF172" s="629"/>
      <c r="KG172" s="629"/>
      <c r="KH172" s="629"/>
      <c r="KI172" s="629"/>
      <c r="KJ172" s="629"/>
      <c r="KK172" s="629"/>
      <c r="KL172" s="629"/>
      <c r="KM172" s="629"/>
      <c r="KN172" s="629"/>
      <c r="KO172" s="629"/>
      <c r="KP172" s="629"/>
      <c r="KQ172" s="629"/>
      <c r="KR172" s="629"/>
      <c r="KS172" s="629"/>
      <c r="KT172" s="629"/>
      <c r="KU172" s="629"/>
      <c r="KV172" s="629"/>
      <c r="KW172" s="629"/>
      <c r="KX172" s="629"/>
      <c r="KY172" s="629"/>
      <c r="KZ172" s="629"/>
      <c r="LA172" s="629"/>
      <c r="LB172" s="629"/>
      <c r="LC172" s="629"/>
      <c r="LD172" s="629"/>
      <c r="LE172" s="629"/>
      <c r="LF172" s="629"/>
      <c r="LG172" s="629"/>
      <c r="LH172" s="629"/>
      <c r="LI172" s="629"/>
      <c r="LJ172" s="629"/>
      <c r="LK172" s="629"/>
      <c r="LL172" s="629"/>
      <c r="LM172" s="629"/>
      <c r="LN172" s="629"/>
      <c r="LO172" s="629"/>
      <c r="LP172" s="629"/>
      <c r="LQ172" s="629"/>
      <c r="LR172" s="629"/>
      <c r="LS172" s="629"/>
      <c r="LT172" s="629"/>
      <c r="LU172" s="629"/>
      <c r="LV172" s="629"/>
      <c r="LW172" s="629"/>
      <c r="LX172" s="629"/>
      <c r="LY172" s="629"/>
      <c r="LZ172" s="629"/>
      <c r="MA172" s="629"/>
      <c r="MB172" s="629"/>
      <c r="MC172" s="629"/>
      <c r="MD172" s="629"/>
      <c r="ME172" s="629"/>
      <c r="MF172" s="629"/>
      <c r="MG172" s="629"/>
      <c r="MH172" s="629"/>
      <c r="MI172" s="629"/>
      <c r="MJ172" s="629"/>
      <c r="MK172" s="629"/>
      <c r="ML172" s="629"/>
      <c r="MM172" s="629"/>
      <c r="MN172" s="629"/>
      <c r="MO172" s="629"/>
      <c r="MP172" s="629"/>
      <c r="MQ172" s="629"/>
      <c r="MR172" s="629"/>
      <c r="MS172" s="629"/>
      <c r="MT172" s="629"/>
      <c r="MU172" s="629"/>
      <c r="MV172" s="629"/>
      <c r="MW172" s="629"/>
      <c r="MX172" s="629"/>
      <c r="MY172" s="629"/>
      <c r="MZ172" s="629"/>
      <c r="NA172" s="629"/>
      <c r="NB172" s="629"/>
      <c r="NC172" s="629"/>
      <c r="ND172" s="629"/>
      <c r="NE172" s="629"/>
      <c r="NF172" s="629"/>
      <c r="NG172" s="629"/>
      <c r="NH172" s="629"/>
      <c r="NI172" s="629"/>
      <c r="NJ172" s="629"/>
      <c r="NK172" s="629"/>
      <c r="NL172" s="629"/>
      <c r="NM172" s="629"/>
      <c r="NN172" s="629"/>
      <c r="NO172" s="629"/>
      <c r="NP172" s="629"/>
      <c r="NQ172" s="629"/>
      <c r="NR172" s="629"/>
      <c r="NS172" s="629"/>
      <c r="NT172" s="629"/>
      <c r="NU172" s="629"/>
      <c r="NV172" s="629"/>
      <c r="NW172" s="629"/>
      <c r="NX172" s="629"/>
      <c r="NY172" s="629"/>
      <c r="NZ172" s="629"/>
      <c r="OA172" s="629"/>
      <c r="OB172" s="629"/>
      <c r="OC172" s="629"/>
      <c r="OD172" s="629"/>
      <c r="OE172" s="629"/>
      <c r="OF172" s="629"/>
      <c r="OG172" s="629"/>
      <c r="OH172" s="629"/>
      <c r="OI172" s="629"/>
      <c r="OJ172" s="629"/>
      <c r="OK172" s="629"/>
      <c r="OL172" s="629"/>
      <c r="OM172" s="629"/>
      <c r="ON172" s="629"/>
      <c r="OO172" s="629"/>
      <c r="OP172" s="629"/>
      <c r="OQ172" s="629"/>
      <c r="OR172" s="629"/>
      <c r="OS172" s="629"/>
      <c r="OT172" s="629"/>
      <c r="OU172" s="629"/>
      <c r="OV172" s="629"/>
      <c r="OW172" s="629"/>
      <c r="OX172" s="629"/>
      <c r="OY172" s="629"/>
      <c r="OZ172" s="629"/>
      <c r="PA172" s="629"/>
      <c r="PB172" s="629"/>
      <c r="PC172" s="629"/>
      <c r="PD172" s="629"/>
      <c r="PE172" s="629"/>
      <c r="PF172" s="629"/>
      <c r="PG172" s="629"/>
      <c r="PH172" s="629"/>
      <c r="PI172" s="629"/>
      <c r="PJ172" s="629"/>
      <c r="PK172" s="629"/>
      <c r="PL172" s="629"/>
      <c r="PM172" s="629"/>
      <c r="PN172" s="629"/>
      <c r="PO172" s="629"/>
      <c r="PP172" s="629"/>
      <c r="PQ172" s="629"/>
      <c r="PR172" s="629"/>
      <c r="PS172" s="629"/>
      <c r="PT172" s="629"/>
      <c r="PU172" s="629"/>
      <c r="PV172" s="629"/>
      <c r="PW172" s="629"/>
      <c r="PX172" s="629"/>
      <c r="PY172" s="629"/>
      <c r="PZ172" s="629"/>
      <c r="QA172" s="629"/>
      <c r="QB172" s="629"/>
      <c r="QC172" s="629"/>
      <c r="QD172" s="629"/>
      <c r="QE172" s="629"/>
      <c r="QF172" s="629"/>
      <c r="QG172" s="629"/>
      <c r="QH172" s="629"/>
      <c r="QI172" s="629"/>
      <c r="QJ172" s="629"/>
      <c r="QK172" s="629"/>
      <c r="QL172" s="629"/>
      <c r="QM172" s="629"/>
      <c r="QN172" s="629"/>
      <c r="QO172" s="629"/>
      <c r="QP172" s="629"/>
      <c r="QQ172" s="629"/>
      <c r="QR172" s="629"/>
      <c r="QS172" s="629"/>
      <c r="QT172" s="629"/>
      <c r="QU172" s="629"/>
      <c r="QV172" s="629"/>
      <c r="QW172" s="629"/>
      <c r="QX172" s="629"/>
      <c r="QY172" s="629"/>
      <c r="QZ172" s="629"/>
      <c r="RA172" s="629"/>
      <c r="RB172" s="629"/>
      <c r="RC172" s="629"/>
      <c r="RD172" s="629"/>
      <c r="RE172" s="629"/>
      <c r="RF172" s="629"/>
      <c r="RG172" s="629"/>
      <c r="RH172" s="629"/>
      <c r="RI172" s="629"/>
      <c r="RJ172" s="629"/>
      <c r="RK172" s="629"/>
      <c r="RL172" s="629"/>
      <c r="RM172" s="629"/>
      <c r="RN172" s="629"/>
      <c r="RO172" s="629"/>
      <c r="RP172" s="629"/>
      <c r="RQ172" s="629"/>
      <c r="RR172" s="629"/>
      <c r="RS172" s="629"/>
      <c r="RT172" s="629"/>
      <c r="RU172" s="629"/>
      <c r="RV172" s="629"/>
      <c r="RW172" s="629"/>
      <c r="RX172" s="629"/>
      <c r="RY172" s="629"/>
      <c r="RZ172" s="629"/>
      <c r="SA172" s="629"/>
      <c r="SB172" s="629"/>
      <c r="SC172" s="629"/>
      <c r="SD172" s="629"/>
      <c r="SE172" s="629"/>
      <c r="SF172" s="629"/>
      <c r="SG172" s="629"/>
      <c r="SH172" s="629"/>
      <c r="SI172" s="629"/>
      <c r="SJ172" s="629"/>
      <c r="SK172" s="629"/>
      <c r="SL172" s="629"/>
      <c r="SM172" s="629"/>
      <c r="SN172" s="629"/>
      <c r="SO172" s="629"/>
      <c r="SP172" s="629"/>
      <c r="SQ172" s="629"/>
      <c r="SR172" s="629"/>
      <c r="SS172" s="629"/>
      <c r="ST172" s="629"/>
      <c r="SU172" s="629"/>
      <c r="SV172" s="629"/>
      <c r="SW172" s="629"/>
      <c r="SX172" s="629"/>
      <c r="SY172" s="629"/>
      <c r="SZ172" s="629"/>
      <c r="TA172" s="629"/>
      <c r="TB172" s="629"/>
      <c r="TC172" s="629"/>
      <c r="TD172" s="629"/>
      <c r="TE172" s="629"/>
      <c r="TF172" s="629"/>
      <c r="TG172" s="629"/>
      <c r="TH172" s="629"/>
      <c r="TI172" s="629"/>
      <c r="TJ172" s="629"/>
      <c r="TK172" s="629"/>
      <c r="TL172" s="629"/>
      <c r="TM172" s="629"/>
      <c r="TN172" s="629"/>
      <c r="TO172" s="629"/>
      <c r="TP172" s="629"/>
      <c r="TQ172" s="629"/>
      <c r="TR172" s="629"/>
      <c r="TS172" s="629"/>
      <c r="TT172" s="629"/>
      <c r="TU172" s="629"/>
      <c r="TV172" s="629"/>
      <c r="TW172" s="629"/>
      <c r="TX172" s="629"/>
      <c r="TY172" s="629"/>
      <c r="TZ172" s="629"/>
      <c r="UA172" s="629"/>
      <c r="UB172" s="629"/>
      <c r="UC172" s="629"/>
      <c r="UD172" s="629"/>
      <c r="UE172" s="629"/>
      <c r="UF172" s="629"/>
      <c r="UG172" s="629"/>
      <c r="UH172" s="629"/>
      <c r="UI172" s="629"/>
      <c r="UJ172" s="629"/>
      <c r="UK172" s="629"/>
      <c r="UL172" s="629"/>
      <c r="UM172" s="629"/>
      <c r="UN172" s="629"/>
      <c r="UO172" s="629"/>
      <c r="UP172" s="629"/>
      <c r="UQ172" s="629"/>
      <c r="UR172" s="629"/>
      <c r="US172" s="629"/>
      <c r="UT172" s="629"/>
      <c r="UU172" s="629"/>
      <c r="UV172" s="629"/>
      <c r="UW172" s="629"/>
      <c r="UX172" s="629"/>
      <c r="UY172" s="629"/>
      <c r="UZ172" s="629"/>
      <c r="VA172" s="629"/>
      <c r="VB172" s="629"/>
      <c r="VC172" s="629"/>
      <c r="VD172" s="629"/>
      <c r="VE172" s="629"/>
      <c r="VF172" s="629"/>
      <c r="VG172" s="629"/>
      <c r="VH172" s="629"/>
      <c r="VI172" s="629"/>
      <c r="VJ172" s="629"/>
      <c r="VK172" s="629"/>
      <c r="VL172" s="629"/>
      <c r="VM172" s="629"/>
      <c r="VN172" s="629"/>
      <c r="VO172" s="629"/>
      <c r="VP172" s="629"/>
      <c r="VQ172" s="629"/>
      <c r="VR172" s="629"/>
      <c r="VS172" s="629"/>
      <c r="VT172" s="629"/>
      <c r="VU172" s="629"/>
      <c r="VV172" s="629"/>
      <c r="VW172" s="629"/>
      <c r="VX172" s="629"/>
      <c r="VY172" s="629"/>
      <c r="VZ172" s="629"/>
      <c r="WA172" s="629"/>
      <c r="WB172" s="629"/>
      <c r="WC172" s="629"/>
      <c r="WD172" s="629"/>
      <c r="WE172" s="629"/>
      <c r="WF172" s="629"/>
      <c r="WG172" s="629"/>
      <c r="WH172" s="629"/>
      <c r="WI172" s="629"/>
      <c r="WJ172" s="629"/>
      <c r="WK172" s="629"/>
      <c r="WL172" s="629"/>
      <c r="WM172" s="629"/>
      <c r="WN172" s="629"/>
      <c r="WO172" s="629"/>
      <c r="WP172" s="629"/>
      <c r="WQ172" s="629"/>
      <c r="WR172" s="629"/>
      <c r="WS172" s="629"/>
      <c r="WT172" s="629"/>
      <c r="WU172" s="629"/>
      <c r="WV172" s="629"/>
      <c r="WW172" s="629"/>
      <c r="WX172" s="629"/>
      <c r="WY172" s="629"/>
      <c r="WZ172" s="629"/>
      <c r="XA172" s="629"/>
      <c r="XB172" s="629"/>
      <c r="XC172" s="629"/>
      <c r="XD172" s="629"/>
      <c r="XE172" s="629"/>
      <c r="XF172" s="629"/>
      <c r="XG172" s="629"/>
      <c r="XH172" s="629"/>
      <c r="XI172" s="629"/>
      <c r="XJ172" s="629"/>
      <c r="XK172" s="629"/>
      <c r="XL172" s="629"/>
      <c r="XM172" s="629"/>
      <c r="XN172" s="629"/>
      <c r="XO172" s="629"/>
      <c r="XP172" s="629"/>
      <c r="XQ172" s="629"/>
      <c r="XR172" s="629"/>
      <c r="XS172" s="629"/>
      <c r="XT172" s="629"/>
      <c r="XU172" s="629"/>
      <c r="XV172" s="629"/>
      <c r="XW172" s="629"/>
      <c r="XX172" s="629"/>
      <c r="XY172" s="629"/>
      <c r="XZ172" s="629"/>
      <c r="YA172" s="629"/>
      <c r="YB172" s="629"/>
      <c r="YC172" s="629"/>
      <c r="YD172" s="629"/>
      <c r="YE172" s="629"/>
      <c r="YF172" s="629"/>
      <c r="YG172" s="629"/>
      <c r="YH172" s="629"/>
      <c r="YI172" s="629"/>
      <c r="YJ172" s="629"/>
      <c r="YK172" s="629"/>
      <c r="YL172" s="629"/>
      <c r="YM172" s="629"/>
      <c r="YN172" s="629"/>
      <c r="YO172" s="629"/>
      <c r="YP172" s="629"/>
      <c r="YQ172" s="629"/>
      <c r="YR172" s="629"/>
      <c r="YS172" s="629"/>
      <c r="YT172" s="629"/>
      <c r="YU172" s="629"/>
      <c r="YV172" s="629"/>
      <c r="YW172" s="629"/>
      <c r="YX172" s="629"/>
      <c r="YY172" s="629"/>
      <c r="YZ172" s="629"/>
      <c r="ZA172" s="629"/>
      <c r="ZB172" s="629"/>
      <c r="ZC172" s="629"/>
      <c r="ZD172" s="629"/>
      <c r="ZE172" s="629"/>
      <c r="ZF172" s="629"/>
      <c r="ZG172" s="629"/>
      <c r="ZH172" s="629"/>
      <c r="ZI172" s="629"/>
      <c r="ZJ172" s="629"/>
      <c r="ZK172" s="629"/>
      <c r="ZL172" s="629"/>
      <c r="ZM172" s="629"/>
      <c r="ZN172" s="629"/>
      <c r="ZO172" s="629"/>
      <c r="ZP172" s="629"/>
      <c r="ZQ172" s="629"/>
      <c r="ZR172" s="629"/>
      <c r="ZS172" s="629"/>
      <c r="ZT172" s="629"/>
      <c r="ZU172" s="629"/>
      <c r="ZV172" s="629"/>
      <c r="ZW172" s="629"/>
      <c r="ZX172" s="629"/>
      <c r="ZY172" s="629"/>
      <c r="ZZ172" s="629"/>
      <c r="AAA172" s="629"/>
      <c r="AAB172" s="629"/>
      <c r="AAC172" s="629"/>
      <c r="AAD172" s="629"/>
      <c r="AAE172" s="629"/>
      <c r="AAF172" s="629"/>
      <c r="AAG172" s="629"/>
      <c r="AAH172" s="629"/>
      <c r="AAI172" s="629"/>
      <c r="AAJ172" s="629"/>
      <c r="AAK172" s="629"/>
      <c r="AAL172" s="629"/>
      <c r="AAM172" s="629"/>
      <c r="AAN172" s="629"/>
      <c r="AAO172" s="629"/>
      <c r="AAP172" s="629"/>
      <c r="AAQ172" s="629"/>
      <c r="AAR172" s="629"/>
      <c r="AAS172" s="629"/>
      <c r="AAT172" s="629"/>
      <c r="AAU172" s="629"/>
      <c r="AAV172" s="629"/>
      <c r="AAW172" s="629"/>
      <c r="AAX172" s="629"/>
      <c r="AAY172" s="629"/>
      <c r="AAZ172" s="629"/>
      <c r="ABA172" s="629"/>
      <c r="ABB172" s="629"/>
      <c r="ABC172" s="629"/>
      <c r="ABD172" s="629"/>
      <c r="ABE172" s="629"/>
      <c r="ABF172" s="629"/>
      <c r="ABG172" s="629"/>
      <c r="ABH172" s="629"/>
      <c r="ABI172" s="629"/>
      <c r="ABJ172" s="629"/>
      <c r="ABK172" s="629"/>
      <c r="ABL172" s="629"/>
      <c r="ABM172" s="629"/>
      <c r="ABN172" s="629"/>
      <c r="ABO172" s="629"/>
      <c r="ABP172" s="629"/>
      <c r="ABQ172" s="629"/>
      <c r="ABR172" s="629"/>
      <c r="ABS172" s="629"/>
      <c r="ABT172" s="629"/>
      <c r="ABU172" s="629"/>
      <c r="ABV172" s="629"/>
      <c r="ABW172" s="629"/>
      <c r="ABX172" s="629"/>
      <c r="ABY172" s="629"/>
      <c r="ABZ172" s="629"/>
      <c r="ACA172" s="629"/>
      <c r="ACB172" s="629"/>
      <c r="ACC172" s="629"/>
      <c r="ACD172" s="629"/>
      <c r="ACE172" s="629"/>
      <c r="ACF172" s="629"/>
      <c r="ACG172" s="629"/>
      <c r="ACH172" s="629"/>
      <c r="ACI172" s="629"/>
      <c r="ACJ172" s="629"/>
      <c r="ACK172" s="629"/>
      <c r="ACL172" s="629"/>
      <c r="ACM172" s="629"/>
      <c r="ACN172" s="629"/>
      <c r="ACO172" s="629"/>
      <c r="ACP172" s="629"/>
      <c r="ACQ172" s="629"/>
      <c r="ACR172" s="629"/>
      <c r="ACS172" s="629"/>
      <c r="ACT172" s="629"/>
      <c r="ACU172" s="629"/>
      <c r="ACV172" s="629"/>
      <c r="ACW172" s="629"/>
      <c r="ACX172" s="629"/>
      <c r="ACY172" s="629"/>
      <c r="ACZ172" s="629"/>
      <c r="ADA172" s="629"/>
      <c r="ADB172" s="629"/>
      <c r="ADC172" s="629"/>
      <c r="ADD172" s="629"/>
      <c r="ADE172" s="629"/>
      <c r="ADF172" s="629"/>
      <c r="ADG172" s="629"/>
      <c r="ADH172" s="629"/>
      <c r="ADI172" s="629"/>
      <c r="ADJ172" s="629"/>
      <c r="ADK172" s="629"/>
      <c r="ADL172" s="629"/>
      <c r="ADM172" s="629"/>
      <c r="ADN172" s="629"/>
      <c r="ADO172" s="629"/>
      <c r="ADP172" s="629"/>
      <c r="ADQ172" s="629"/>
      <c r="ADR172" s="629"/>
      <c r="ADS172" s="629"/>
      <c r="ADT172" s="629"/>
      <c r="ADU172" s="629"/>
      <c r="ADV172" s="629"/>
      <c r="ADW172" s="629"/>
      <c r="ADX172" s="629"/>
      <c r="ADY172" s="629"/>
      <c r="ADZ172" s="629"/>
      <c r="AEA172" s="629"/>
      <c r="AEB172" s="629"/>
      <c r="AEC172" s="629"/>
      <c r="AED172" s="629"/>
      <c r="AEE172" s="629"/>
      <c r="AEF172" s="629"/>
      <c r="AEG172" s="629"/>
      <c r="AEH172" s="629"/>
      <c r="AEI172" s="629"/>
      <c r="AEJ172" s="629"/>
      <c r="AEK172" s="629"/>
      <c r="AEL172" s="629"/>
      <c r="AEM172" s="629"/>
      <c r="AEN172" s="629"/>
      <c r="AEO172" s="629"/>
      <c r="AEP172" s="629"/>
      <c r="AEQ172" s="629"/>
      <c r="AER172" s="629"/>
      <c r="AES172" s="629"/>
      <c r="AET172" s="629"/>
      <c r="AEU172" s="629"/>
      <c r="AEV172" s="629"/>
      <c r="AEW172" s="629"/>
      <c r="AEX172" s="629"/>
      <c r="AEY172" s="629"/>
      <c r="AEZ172" s="629"/>
      <c r="AFA172" s="629"/>
      <c r="AFB172" s="629"/>
      <c r="AFC172" s="629"/>
      <c r="AFD172" s="629"/>
      <c r="AFE172" s="629"/>
      <c r="AFF172" s="629"/>
      <c r="AFG172" s="629"/>
      <c r="AFH172" s="629"/>
      <c r="AFI172" s="629"/>
      <c r="AFJ172" s="629"/>
      <c r="AFK172" s="629"/>
      <c r="AFL172" s="629"/>
      <c r="AFM172" s="629"/>
      <c r="AFN172" s="629"/>
      <c r="AFO172" s="629"/>
      <c r="AFP172" s="629"/>
      <c r="AFQ172" s="629"/>
      <c r="AFR172" s="629"/>
      <c r="AFS172" s="629"/>
      <c r="AFT172" s="629"/>
      <c r="AFU172" s="629"/>
      <c r="AFV172" s="629"/>
      <c r="AFW172" s="629"/>
      <c r="AFX172" s="629"/>
      <c r="AFY172" s="629"/>
      <c r="AFZ172" s="629"/>
      <c r="AGA172" s="629"/>
      <c r="AGB172" s="629"/>
      <c r="AGC172" s="629"/>
      <c r="AGD172" s="629"/>
      <c r="AGE172" s="629"/>
      <c r="AGF172" s="629"/>
      <c r="AGG172" s="629"/>
      <c r="AGH172" s="629"/>
      <c r="AGI172" s="629"/>
      <c r="AGJ172" s="629"/>
      <c r="AGK172" s="629"/>
      <c r="AGL172" s="629"/>
      <c r="AGM172" s="629"/>
      <c r="AGN172" s="629"/>
      <c r="AGO172" s="629"/>
      <c r="AGP172" s="629"/>
      <c r="AGQ172" s="629"/>
      <c r="AGR172" s="629"/>
      <c r="AGS172" s="629"/>
      <c r="AGT172" s="629"/>
      <c r="AGU172" s="629"/>
      <c r="AGV172" s="629"/>
      <c r="AGW172" s="629"/>
      <c r="AGX172" s="629"/>
      <c r="AGY172" s="629"/>
      <c r="AGZ172" s="629"/>
      <c r="AHA172" s="629"/>
      <c r="AHB172" s="629"/>
      <c r="AHC172" s="629"/>
      <c r="AHD172" s="629"/>
      <c r="AHE172" s="629"/>
      <c r="AHF172" s="629"/>
      <c r="AHG172" s="629"/>
      <c r="AHH172" s="629"/>
      <c r="AHI172" s="629"/>
      <c r="AHJ172" s="629"/>
      <c r="AHK172" s="629"/>
      <c r="AHL172" s="629"/>
      <c r="AHM172" s="629"/>
      <c r="AHN172" s="629"/>
      <c r="AHO172" s="629"/>
      <c r="AHP172" s="629"/>
      <c r="AHQ172" s="629"/>
      <c r="AHR172" s="629"/>
      <c r="AHS172" s="629"/>
      <c r="AHT172" s="629"/>
      <c r="AHU172" s="629"/>
      <c r="AHV172" s="629"/>
      <c r="AHW172" s="629"/>
      <c r="AHX172" s="629"/>
      <c r="AHY172" s="629"/>
      <c r="AHZ172" s="629"/>
      <c r="AIA172" s="629"/>
      <c r="AIB172" s="629"/>
      <c r="AIC172" s="629"/>
      <c r="AID172" s="629"/>
      <c r="AIE172" s="629"/>
      <c r="AIF172" s="629"/>
      <c r="AIG172" s="629"/>
      <c r="AIH172" s="629"/>
      <c r="AII172" s="629"/>
    </row>
    <row r="173" spans="1:919" s="629" customFormat="1" ht="31.75" customHeight="1" x14ac:dyDescent="0.75">
      <c r="A173" s="779"/>
      <c r="B173" s="780"/>
      <c r="C173" s="781"/>
      <c r="D173" s="782"/>
      <c r="E173" s="783"/>
      <c r="F173" s="783"/>
      <c r="G173" s="1901"/>
      <c r="H173" s="657"/>
      <c r="I173" s="784"/>
      <c r="J173" s="785"/>
      <c r="K173" s="786"/>
      <c r="L173" s="777"/>
      <c r="M173" s="787"/>
      <c r="N173" s="777"/>
      <c r="O173" s="778"/>
      <c r="P173" s="788"/>
      <c r="Q173" s="788"/>
      <c r="R173" s="789"/>
      <c r="S173" s="641"/>
      <c r="T173" s="641"/>
      <c r="U173" s="641"/>
      <c r="V173" s="549"/>
      <c r="W173" s="788"/>
      <c r="X173" s="549"/>
      <c r="Y173" s="659"/>
      <c r="Z173" s="659"/>
      <c r="AA173" s="549"/>
      <c r="AB173" s="659"/>
      <c r="AC173" s="659"/>
      <c r="AD173" s="659"/>
      <c r="AE173" s="659"/>
      <c r="AF173" s="659"/>
      <c r="AG173" s="549"/>
      <c r="AH173" s="659"/>
      <c r="AI173" s="659"/>
      <c r="AJ173" s="659"/>
      <c r="AK173" s="498"/>
      <c r="AL173" s="548"/>
      <c r="AN173" s="642"/>
      <c r="AO173" s="642"/>
      <c r="AP173" s="642"/>
      <c r="AQ173" s="642"/>
      <c r="AR173" s="642"/>
    </row>
    <row r="174" spans="1:919" s="498" customFormat="1" ht="31.75" customHeight="1" x14ac:dyDescent="0.75">
      <c r="A174" s="2046" t="s">
        <v>260</v>
      </c>
      <c r="B174" s="2046" t="s">
        <v>83</v>
      </c>
      <c r="C174" s="609">
        <v>21.1</v>
      </c>
      <c r="D174" s="790" t="s">
        <v>37</v>
      </c>
      <c r="E174" s="590" t="s">
        <v>25</v>
      </c>
      <c r="F174" s="591" t="s">
        <v>13</v>
      </c>
      <c r="G174" s="538">
        <f t="array" ref="G174">INDEX('Salary . staff rates'!$A$6:$C$28,MATCH(1,('Salary . staff rates'!$A$6:$A$28=MNO!E174)*('Salary . staff rates'!$B$6:$B$28=MNO!F174),0),3)</f>
        <v>85000</v>
      </c>
      <c r="H174" s="537">
        <f t="shared" si="249"/>
        <v>596.49122807017545</v>
      </c>
      <c r="I174" s="601" t="s">
        <v>0</v>
      </c>
      <c r="J174" s="602" t="s">
        <v>0</v>
      </c>
      <c r="K174" s="606">
        <v>10</v>
      </c>
      <c r="L174" s="603">
        <f>IF('Control panel'!$B$12="Included",IF(K174="N/A","",H174*K174),0)</f>
        <v>5964.9122807017548</v>
      </c>
      <c r="M174" s="648" t="s">
        <v>31</v>
      </c>
      <c r="N174" s="604">
        <f>IF('Control panel'!$B$12="Included",IF(M174="Yes",L174*'Salary . staff rates'!$C$34,0),0)</f>
        <v>0</v>
      </c>
      <c r="O174" s="607" t="s">
        <v>416</v>
      </c>
      <c r="P174" s="1848">
        <v>1</v>
      </c>
      <c r="Q174" s="1848">
        <v>1</v>
      </c>
      <c r="R174" s="545"/>
      <c r="S174" s="546">
        <v>3</v>
      </c>
      <c r="T174" s="546">
        <f t="shared" si="262"/>
        <v>3</v>
      </c>
      <c r="U174" s="546">
        <f t="shared" si="263"/>
        <v>3</v>
      </c>
      <c r="W174" s="544"/>
      <c r="Y174" s="1011">
        <f t="shared" ref="Y174:Y180" si="277">IF(L174&lt;&gt;"",L174*P174,"")</f>
        <v>5964.9122807017548</v>
      </c>
      <c r="Z174" s="1011">
        <f t="shared" ref="Z174:Z180" si="278">IF(N174&lt;&gt;"",N174*P174,"")</f>
        <v>0</v>
      </c>
      <c r="AB174" s="1011">
        <f t="shared" ref="AB174:AB180" si="279">IF(L174&lt;&gt;"",L174*Q174,"")</f>
        <v>5964.9122807017548</v>
      </c>
      <c r="AC174" s="1011">
        <f t="shared" ref="AC174:AC180" si="280">IF(N174&lt;&gt;"",N174*Q174,"")</f>
        <v>0</v>
      </c>
      <c r="AD174" s="714"/>
      <c r="AE174" s="1011">
        <f t="shared" ref="AE174:AE180" si="281">IF(L174&lt;&gt;"",L174*P174*S174,"")</f>
        <v>17894.736842105263</v>
      </c>
      <c r="AF174" s="1011">
        <f t="shared" ref="AF174:AF180" si="282">IF(N174&lt;&gt;"",N174*P174*T174,"")</f>
        <v>0</v>
      </c>
      <c r="AH174" s="1011">
        <f t="shared" ref="AH174:AH180" si="283">IF(L174&lt;&gt;"",L174*Q174*S174,"")</f>
        <v>17894.736842105263</v>
      </c>
      <c r="AI174" s="1011">
        <f t="shared" ref="AI174:AI180" si="284">IF(N174&lt;&gt;"",N174*Q174*T174,"")</f>
        <v>0</v>
      </c>
      <c r="AJ174" s="714"/>
      <c r="AL174" s="548"/>
      <c r="AN174" s="1011">
        <f t="shared" ref="AN174:AN180" si="285">IF(W174=1,0,Y174)</f>
        <v>5964.9122807017548</v>
      </c>
      <c r="AO174" s="1011">
        <f t="shared" ref="AO174:AO180" si="286">IF(W174=1,0,Z174)</f>
        <v>0</v>
      </c>
      <c r="AP174" s="547"/>
      <c r="AQ174" s="1011">
        <f t="shared" ref="AQ174:AQ180" si="287">IF(W174=1,0,AE174)</f>
        <v>17894.736842105263</v>
      </c>
      <c r="AR174" s="1011">
        <f t="shared" ref="AR174:AR180" si="288">IF(W174=1,0,AF174)</f>
        <v>0</v>
      </c>
      <c r="AS174" s="629"/>
      <c r="AT174" s="629"/>
      <c r="AU174" s="629"/>
      <c r="AV174" s="629"/>
      <c r="AW174" s="629"/>
      <c r="AX174" s="629"/>
      <c r="AY174" s="629"/>
      <c r="AZ174" s="629"/>
      <c r="BA174" s="629"/>
      <c r="BB174" s="629"/>
      <c r="BC174" s="629"/>
      <c r="BD174" s="629"/>
      <c r="BE174" s="629"/>
      <c r="BF174" s="629"/>
      <c r="BG174" s="629"/>
      <c r="BH174" s="629"/>
      <c r="BI174" s="629"/>
      <c r="BJ174" s="629"/>
      <c r="BK174" s="629"/>
      <c r="BL174" s="629"/>
      <c r="BM174" s="629"/>
      <c r="BN174" s="629"/>
      <c r="BO174" s="629"/>
      <c r="BP174" s="629"/>
      <c r="BQ174" s="629"/>
      <c r="BR174" s="629"/>
      <c r="BS174" s="629"/>
      <c r="BT174" s="629"/>
      <c r="BU174" s="629"/>
      <c r="BV174" s="629"/>
      <c r="BW174" s="629"/>
      <c r="BX174" s="629"/>
      <c r="BY174" s="629"/>
      <c r="BZ174" s="629"/>
      <c r="CA174" s="629"/>
      <c r="CB174" s="629"/>
      <c r="CC174" s="629"/>
      <c r="CD174" s="629"/>
      <c r="CE174" s="629"/>
      <c r="CF174" s="629"/>
      <c r="CG174" s="629"/>
      <c r="CH174" s="629"/>
      <c r="CI174" s="629"/>
      <c r="CJ174" s="629"/>
      <c r="CK174" s="629"/>
      <c r="CL174" s="629"/>
      <c r="CM174" s="629"/>
      <c r="CN174" s="629"/>
      <c r="CO174" s="629"/>
      <c r="CP174" s="629"/>
      <c r="CQ174" s="629"/>
      <c r="CR174" s="629"/>
      <c r="CS174" s="629"/>
      <c r="CT174" s="629"/>
      <c r="CU174" s="629"/>
      <c r="CV174" s="629"/>
      <c r="CW174" s="629"/>
      <c r="CX174" s="629"/>
      <c r="CY174" s="629"/>
      <c r="CZ174" s="629"/>
      <c r="DA174" s="629"/>
      <c r="DB174" s="629"/>
      <c r="DC174" s="629"/>
      <c r="DD174" s="629"/>
      <c r="DE174" s="629"/>
      <c r="DF174" s="629"/>
      <c r="DG174" s="629"/>
      <c r="DH174" s="629"/>
      <c r="DI174" s="629"/>
      <c r="DJ174" s="629"/>
      <c r="DK174" s="629"/>
      <c r="DL174" s="629"/>
      <c r="DM174" s="629"/>
      <c r="DN174" s="629"/>
      <c r="DO174" s="629"/>
      <c r="DP174" s="629"/>
      <c r="DQ174" s="629"/>
      <c r="DR174" s="629"/>
      <c r="DS174" s="629"/>
      <c r="DT174" s="629"/>
      <c r="DU174" s="629"/>
      <c r="DV174" s="629"/>
      <c r="DW174" s="629"/>
      <c r="DX174" s="629"/>
      <c r="DY174" s="629"/>
      <c r="DZ174" s="629"/>
      <c r="EA174" s="629"/>
      <c r="EB174" s="629"/>
      <c r="EC174" s="629"/>
      <c r="ED174" s="629"/>
      <c r="EE174" s="629"/>
      <c r="EF174" s="629"/>
      <c r="EG174" s="629"/>
      <c r="EH174" s="629"/>
      <c r="EI174" s="629"/>
      <c r="EJ174" s="629"/>
      <c r="EK174" s="629"/>
      <c r="EL174" s="629"/>
      <c r="EM174" s="629"/>
      <c r="EN174" s="629"/>
      <c r="EO174" s="629"/>
      <c r="EP174" s="629"/>
      <c r="EQ174" s="629"/>
      <c r="ER174" s="629"/>
      <c r="ES174" s="629"/>
      <c r="ET174" s="629"/>
      <c r="EU174" s="629"/>
      <c r="EV174" s="629"/>
      <c r="EW174" s="629"/>
      <c r="EX174" s="629"/>
      <c r="EY174" s="629"/>
      <c r="EZ174" s="629"/>
      <c r="FA174" s="629"/>
      <c r="FB174" s="629"/>
      <c r="FC174" s="629"/>
      <c r="FD174" s="629"/>
      <c r="FE174" s="629"/>
      <c r="FF174" s="629"/>
      <c r="FG174" s="629"/>
      <c r="FH174" s="629"/>
      <c r="FI174" s="629"/>
      <c r="FJ174" s="629"/>
      <c r="FK174" s="629"/>
      <c r="FL174" s="629"/>
      <c r="FM174" s="629"/>
      <c r="FN174" s="629"/>
      <c r="FO174" s="629"/>
      <c r="FP174" s="629"/>
      <c r="FQ174" s="629"/>
      <c r="FR174" s="629"/>
      <c r="FS174" s="629"/>
      <c r="FT174" s="629"/>
      <c r="FU174" s="629"/>
      <c r="FV174" s="629"/>
      <c r="FW174" s="629"/>
      <c r="FX174" s="629"/>
      <c r="FY174" s="629"/>
      <c r="FZ174" s="629"/>
      <c r="GA174" s="629"/>
      <c r="GB174" s="629"/>
      <c r="GC174" s="629"/>
      <c r="GD174" s="629"/>
      <c r="GE174" s="629"/>
      <c r="GF174" s="629"/>
      <c r="GG174" s="629"/>
      <c r="GH174" s="629"/>
      <c r="GI174" s="629"/>
      <c r="GJ174" s="629"/>
      <c r="GK174" s="629"/>
      <c r="GL174" s="629"/>
      <c r="GM174" s="629"/>
      <c r="GN174" s="629"/>
      <c r="GO174" s="629"/>
      <c r="GP174" s="629"/>
      <c r="GQ174" s="629"/>
      <c r="GR174" s="629"/>
      <c r="GS174" s="629"/>
      <c r="GT174" s="629"/>
      <c r="GU174" s="629"/>
      <c r="GV174" s="629"/>
      <c r="GW174" s="629"/>
      <c r="GX174" s="629"/>
      <c r="GY174" s="629"/>
      <c r="GZ174" s="629"/>
      <c r="HA174" s="629"/>
      <c r="HB174" s="629"/>
      <c r="HC174" s="629"/>
      <c r="HD174" s="629"/>
      <c r="HE174" s="629"/>
      <c r="HF174" s="629"/>
      <c r="HG174" s="629"/>
      <c r="HH174" s="629"/>
      <c r="HI174" s="629"/>
      <c r="HJ174" s="629"/>
      <c r="HK174" s="629"/>
      <c r="HL174" s="629"/>
      <c r="HM174" s="629"/>
      <c r="HN174" s="629"/>
      <c r="HO174" s="629"/>
      <c r="HP174" s="629"/>
      <c r="HQ174" s="629"/>
      <c r="HR174" s="629"/>
      <c r="HS174" s="629"/>
      <c r="HT174" s="629"/>
      <c r="HU174" s="629"/>
      <c r="HV174" s="629"/>
      <c r="HW174" s="629"/>
      <c r="HX174" s="629"/>
      <c r="HY174" s="629"/>
      <c r="HZ174" s="629"/>
      <c r="IA174" s="629"/>
      <c r="IB174" s="629"/>
      <c r="IC174" s="629"/>
      <c r="ID174" s="629"/>
      <c r="IE174" s="629"/>
      <c r="IF174" s="629"/>
      <c r="IG174" s="629"/>
      <c r="IH174" s="629"/>
      <c r="II174" s="629"/>
      <c r="IJ174" s="629"/>
      <c r="IK174" s="629"/>
      <c r="IL174" s="629"/>
      <c r="IM174" s="629"/>
      <c r="IN174" s="629"/>
      <c r="IO174" s="629"/>
      <c r="IP174" s="629"/>
      <c r="IQ174" s="629"/>
      <c r="IR174" s="629"/>
      <c r="IS174" s="629"/>
      <c r="IT174" s="629"/>
      <c r="IU174" s="629"/>
      <c r="IV174" s="629"/>
      <c r="IW174" s="629"/>
      <c r="IX174" s="629"/>
      <c r="IY174" s="629"/>
      <c r="IZ174" s="629"/>
      <c r="JA174" s="629"/>
      <c r="JB174" s="629"/>
      <c r="JC174" s="629"/>
      <c r="JD174" s="629"/>
      <c r="JE174" s="629"/>
      <c r="JF174" s="629"/>
      <c r="JG174" s="629"/>
      <c r="JH174" s="629"/>
      <c r="JI174" s="629"/>
      <c r="JJ174" s="629"/>
      <c r="JK174" s="629"/>
      <c r="JL174" s="629"/>
      <c r="JM174" s="629"/>
      <c r="JN174" s="629"/>
      <c r="JO174" s="629"/>
      <c r="JP174" s="629"/>
      <c r="JQ174" s="629"/>
      <c r="JR174" s="629"/>
      <c r="JS174" s="629"/>
      <c r="JT174" s="629"/>
      <c r="JU174" s="629"/>
      <c r="JV174" s="629"/>
      <c r="JW174" s="629"/>
      <c r="JX174" s="629"/>
      <c r="JY174" s="629"/>
      <c r="JZ174" s="629"/>
      <c r="KA174" s="629"/>
      <c r="KB174" s="629"/>
      <c r="KC174" s="629"/>
      <c r="KD174" s="629"/>
      <c r="KE174" s="629"/>
      <c r="KF174" s="629"/>
      <c r="KG174" s="629"/>
      <c r="KH174" s="629"/>
      <c r="KI174" s="629"/>
      <c r="KJ174" s="629"/>
      <c r="KK174" s="629"/>
      <c r="KL174" s="629"/>
      <c r="KM174" s="629"/>
      <c r="KN174" s="629"/>
      <c r="KO174" s="629"/>
      <c r="KP174" s="629"/>
      <c r="KQ174" s="629"/>
      <c r="KR174" s="629"/>
      <c r="KS174" s="629"/>
      <c r="KT174" s="629"/>
      <c r="KU174" s="629"/>
      <c r="KV174" s="629"/>
      <c r="KW174" s="629"/>
      <c r="KX174" s="629"/>
      <c r="KY174" s="629"/>
      <c r="KZ174" s="629"/>
      <c r="LA174" s="629"/>
      <c r="LB174" s="629"/>
      <c r="LC174" s="629"/>
      <c r="LD174" s="629"/>
      <c r="LE174" s="629"/>
      <c r="LF174" s="629"/>
      <c r="LG174" s="629"/>
      <c r="LH174" s="629"/>
      <c r="LI174" s="629"/>
      <c r="LJ174" s="629"/>
      <c r="LK174" s="629"/>
      <c r="LL174" s="629"/>
      <c r="LM174" s="629"/>
      <c r="LN174" s="629"/>
      <c r="LO174" s="629"/>
      <c r="LP174" s="629"/>
      <c r="LQ174" s="629"/>
      <c r="LR174" s="629"/>
      <c r="LS174" s="629"/>
      <c r="LT174" s="629"/>
      <c r="LU174" s="629"/>
      <c r="LV174" s="629"/>
      <c r="LW174" s="629"/>
      <c r="LX174" s="629"/>
      <c r="LY174" s="629"/>
      <c r="LZ174" s="629"/>
      <c r="MA174" s="629"/>
      <c r="MB174" s="629"/>
      <c r="MC174" s="629"/>
      <c r="MD174" s="629"/>
      <c r="ME174" s="629"/>
      <c r="MF174" s="629"/>
      <c r="MG174" s="629"/>
      <c r="MH174" s="629"/>
      <c r="MI174" s="629"/>
      <c r="MJ174" s="629"/>
      <c r="MK174" s="629"/>
      <c r="ML174" s="629"/>
      <c r="MM174" s="629"/>
      <c r="MN174" s="629"/>
      <c r="MO174" s="629"/>
      <c r="MP174" s="629"/>
      <c r="MQ174" s="629"/>
      <c r="MR174" s="629"/>
      <c r="MS174" s="629"/>
      <c r="MT174" s="629"/>
      <c r="MU174" s="629"/>
      <c r="MV174" s="629"/>
      <c r="MW174" s="629"/>
      <c r="MX174" s="629"/>
      <c r="MY174" s="629"/>
      <c r="MZ174" s="629"/>
      <c r="NA174" s="629"/>
      <c r="NB174" s="629"/>
      <c r="NC174" s="629"/>
      <c r="ND174" s="629"/>
      <c r="NE174" s="629"/>
      <c r="NF174" s="629"/>
      <c r="NG174" s="629"/>
      <c r="NH174" s="629"/>
      <c r="NI174" s="629"/>
      <c r="NJ174" s="629"/>
      <c r="NK174" s="629"/>
      <c r="NL174" s="629"/>
      <c r="NM174" s="629"/>
      <c r="NN174" s="629"/>
      <c r="NO174" s="629"/>
      <c r="NP174" s="629"/>
      <c r="NQ174" s="629"/>
      <c r="NR174" s="629"/>
      <c r="NS174" s="629"/>
      <c r="NT174" s="629"/>
      <c r="NU174" s="629"/>
      <c r="NV174" s="629"/>
      <c r="NW174" s="629"/>
      <c r="NX174" s="629"/>
      <c r="NY174" s="629"/>
      <c r="NZ174" s="629"/>
      <c r="OA174" s="629"/>
      <c r="OB174" s="629"/>
      <c r="OC174" s="629"/>
      <c r="OD174" s="629"/>
      <c r="OE174" s="629"/>
      <c r="OF174" s="629"/>
      <c r="OG174" s="629"/>
      <c r="OH174" s="629"/>
      <c r="OI174" s="629"/>
      <c r="OJ174" s="629"/>
      <c r="OK174" s="629"/>
      <c r="OL174" s="629"/>
      <c r="OM174" s="629"/>
      <c r="ON174" s="629"/>
      <c r="OO174" s="629"/>
      <c r="OP174" s="629"/>
      <c r="OQ174" s="629"/>
      <c r="OR174" s="629"/>
      <c r="OS174" s="629"/>
      <c r="OT174" s="629"/>
      <c r="OU174" s="629"/>
      <c r="OV174" s="629"/>
      <c r="OW174" s="629"/>
      <c r="OX174" s="629"/>
      <c r="OY174" s="629"/>
      <c r="OZ174" s="629"/>
      <c r="PA174" s="629"/>
      <c r="PB174" s="629"/>
      <c r="PC174" s="629"/>
      <c r="PD174" s="629"/>
      <c r="PE174" s="629"/>
      <c r="PF174" s="629"/>
      <c r="PG174" s="629"/>
      <c r="PH174" s="629"/>
      <c r="PI174" s="629"/>
      <c r="PJ174" s="629"/>
      <c r="PK174" s="629"/>
      <c r="PL174" s="629"/>
      <c r="PM174" s="629"/>
      <c r="PN174" s="629"/>
      <c r="PO174" s="629"/>
      <c r="PP174" s="629"/>
      <c r="PQ174" s="629"/>
      <c r="PR174" s="629"/>
      <c r="PS174" s="629"/>
      <c r="PT174" s="629"/>
      <c r="PU174" s="629"/>
      <c r="PV174" s="629"/>
      <c r="PW174" s="629"/>
      <c r="PX174" s="629"/>
      <c r="PY174" s="629"/>
      <c r="PZ174" s="629"/>
      <c r="QA174" s="629"/>
      <c r="QB174" s="629"/>
      <c r="QC174" s="629"/>
      <c r="QD174" s="629"/>
      <c r="QE174" s="629"/>
      <c r="QF174" s="629"/>
      <c r="QG174" s="629"/>
      <c r="QH174" s="629"/>
      <c r="QI174" s="629"/>
      <c r="QJ174" s="629"/>
      <c r="QK174" s="629"/>
      <c r="QL174" s="629"/>
      <c r="QM174" s="629"/>
      <c r="QN174" s="629"/>
      <c r="QO174" s="629"/>
      <c r="QP174" s="629"/>
      <c r="QQ174" s="629"/>
      <c r="QR174" s="629"/>
      <c r="QS174" s="629"/>
      <c r="QT174" s="629"/>
      <c r="QU174" s="629"/>
      <c r="QV174" s="629"/>
      <c r="QW174" s="629"/>
      <c r="QX174" s="629"/>
      <c r="QY174" s="629"/>
      <c r="QZ174" s="629"/>
      <c r="RA174" s="629"/>
      <c r="RB174" s="629"/>
      <c r="RC174" s="629"/>
      <c r="RD174" s="629"/>
      <c r="RE174" s="629"/>
      <c r="RF174" s="629"/>
      <c r="RG174" s="629"/>
      <c r="RH174" s="629"/>
      <c r="RI174" s="629"/>
      <c r="RJ174" s="629"/>
      <c r="RK174" s="629"/>
      <c r="RL174" s="629"/>
      <c r="RM174" s="629"/>
      <c r="RN174" s="629"/>
      <c r="RO174" s="629"/>
      <c r="RP174" s="629"/>
      <c r="RQ174" s="629"/>
      <c r="RR174" s="629"/>
      <c r="RS174" s="629"/>
      <c r="RT174" s="629"/>
      <c r="RU174" s="629"/>
      <c r="RV174" s="629"/>
      <c r="RW174" s="629"/>
      <c r="RX174" s="629"/>
      <c r="RY174" s="629"/>
      <c r="RZ174" s="629"/>
      <c r="SA174" s="629"/>
      <c r="SB174" s="629"/>
      <c r="SC174" s="629"/>
      <c r="SD174" s="629"/>
      <c r="SE174" s="629"/>
      <c r="SF174" s="629"/>
      <c r="SG174" s="629"/>
      <c r="SH174" s="629"/>
      <c r="SI174" s="629"/>
      <c r="SJ174" s="629"/>
      <c r="SK174" s="629"/>
      <c r="SL174" s="629"/>
      <c r="SM174" s="629"/>
      <c r="SN174" s="629"/>
      <c r="SO174" s="629"/>
      <c r="SP174" s="629"/>
      <c r="SQ174" s="629"/>
      <c r="SR174" s="629"/>
      <c r="SS174" s="629"/>
      <c r="ST174" s="629"/>
      <c r="SU174" s="629"/>
      <c r="SV174" s="629"/>
      <c r="SW174" s="629"/>
      <c r="SX174" s="629"/>
      <c r="SY174" s="629"/>
      <c r="SZ174" s="629"/>
      <c r="TA174" s="629"/>
      <c r="TB174" s="629"/>
      <c r="TC174" s="629"/>
      <c r="TD174" s="629"/>
      <c r="TE174" s="629"/>
      <c r="TF174" s="629"/>
      <c r="TG174" s="629"/>
      <c r="TH174" s="629"/>
      <c r="TI174" s="629"/>
      <c r="TJ174" s="629"/>
      <c r="TK174" s="629"/>
      <c r="TL174" s="629"/>
      <c r="TM174" s="629"/>
      <c r="TN174" s="629"/>
      <c r="TO174" s="629"/>
      <c r="TP174" s="629"/>
      <c r="TQ174" s="629"/>
      <c r="TR174" s="629"/>
      <c r="TS174" s="629"/>
      <c r="TT174" s="629"/>
      <c r="TU174" s="629"/>
      <c r="TV174" s="629"/>
      <c r="TW174" s="629"/>
      <c r="TX174" s="629"/>
      <c r="TY174" s="629"/>
      <c r="TZ174" s="629"/>
      <c r="UA174" s="629"/>
      <c r="UB174" s="629"/>
      <c r="UC174" s="629"/>
      <c r="UD174" s="629"/>
      <c r="UE174" s="629"/>
      <c r="UF174" s="629"/>
      <c r="UG174" s="629"/>
      <c r="UH174" s="629"/>
      <c r="UI174" s="629"/>
      <c r="UJ174" s="629"/>
      <c r="UK174" s="629"/>
      <c r="UL174" s="629"/>
      <c r="UM174" s="629"/>
      <c r="UN174" s="629"/>
      <c r="UO174" s="629"/>
      <c r="UP174" s="629"/>
      <c r="UQ174" s="629"/>
      <c r="UR174" s="629"/>
      <c r="US174" s="629"/>
      <c r="UT174" s="629"/>
      <c r="UU174" s="629"/>
      <c r="UV174" s="629"/>
      <c r="UW174" s="629"/>
      <c r="UX174" s="629"/>
      <c r="UY174" s="629"/>
      <c r="UZ174" s="629"/>
      <c r="VA174" s="629"/>
      <c r="VB174" s="629"/>
      <c r="VC174" s="629"/>
      <c r="VD174" s="629"/>
      <c r="VE174" s="629"/>
      <c r="VF174" s="629"/>
      <c r="VG174" s="629"/>
      <c r="VH174" s="629"/>
      <c r="VI174" s="629"/>
      <c r="VJ174" s="629"/>
      <c r="VK174" s="629"/>
      <c r="VL174" s="629"/>
      <c r="VM174" s="629"/>
      <c r="VN174" s="629"/>
      <c r="VO174" s="629"/>
      <c r="VP174" s="629"/>
      <c r="VQ174" s="629"/>
      <c r="VR174" s="629"/>
      <c r="VS174" s="629"/>
      <c r="VT174" s="629"/>
      <c r="VU174" s="629"/>
      <c r="VV174" s="629"/>
      <c r="VW174" s="629"/>
      <c r="VX174" s="629"/>
      <c r="VY174" s="629"/>
      <c r="VZ174" s="629"/>
      <c r="WA174" s="629"/>
      <c r="WB174" s="629"/>
      <c r="WC174" s="629"/>
      <c r="WD174" s="629"/>
      <c r="WE174" s="629"/>
      <c r="WF174" s="629"/>
      <c r="WG174" s="629"/>
      <c r="WH174" s="629"/>
      <c r="WI174" s="629"/>
      <c r="WJ174" s="629"/>
      <c r="WK174" s="629"/>
      <c r="WL174" s="629"/>
      <c r="WM174" s="629"/>
      <c r="WN174" s="629"/>
      <c r="WO174" s="629"/>
      <c r="WP174" s="629"/>
      <c r="WQ174" s="629"/>
      <c r="WR174" s="629"/>
      <c r="WS174" s="629"/>
      <c r="WT174" s="629"/>
      <c r="WU174" s="629"/>
      <c r="WV174" s="629"/>
      <c r="WW174" s="629"/>
      <c r="WX174" s="629"/>
      <c r="WY174" s="629"/>
      <c r="WZ174" s="629"/>
      <c r="XA174" s="629"/>
      <c r="XB174" s="629"/>
      <c r="XC174" s="629"/>
      <c r="XD174" s="629"/>
      <c r="XE174" s="629"/>
      <c r="XF174" s="629"/>
      <c r="XG174" s="629"/>
      <c r="XH174" s="629"/>
      <c r="XI174" s="629"/>
      <c r="XJ174" s="629"/>
      <c r="XK174" s="629"/>
      <c r="XL174" s="629"/>
      <c r="XM174" s="629"/>
      <c r="XN174" s="629"/>
      <c r="XO174" s="629"/>
      <c r="XP174" s="629"/>
      <c r="XQ174" s="629"/>
      <c r="XR174" s="629"/>
      <c r="XS174" s="629"/>
      <c r="XT174" s="629"/>
      <c r="XU174" s="629"/>
      <c r="XV174" s="629"/>
      <c r="XW174" s="629"/>
      <c r="XX174" s="629"/>
      <c r="XY174" s="629"/>
      <c r="XZ174" s="629"/>
      <c r="YA174" s="629"/>
      <c r="YB174" s="629"/>
      <c r="YC174" s="629"/>
      <c r="YD174" s="629"/>
      <c r="YE174" s="629"/>
      <c r="YF174" s="629"/>
      <c r="YG174" s="629"/>
      <c r="YH174" s="629"/>
      <c r="YI174" s="629"/>
      <c r="YJ174" s="629"/>
      <c r="YK174" s="629"/>
      <c r="YL174" s="629"/>
      <c r="YM174" s="629"/>
      <c r="YN174" s="629"/>
      <c r="YO174" s="629"/>
      <c r="YP174" s="629"/>
      <c r="YQ174" s="629"/>
      <c r="YR174" s="629"/>
      <c r="YS174" s="629"/>
      <c r="YT174" s="629"/>
      <c r="YU174" s="629"/>
      <c r="YV174" s="629"/>
      <c r="YW174" s="629"/>
      <c r="YX174" s="629"/>
      <c r="YY174" s="629"/>
      <c r="YZ174" s="629"/>
      <c r="ZA174" s="629"/>
      <c r="ZB174" s="629"/>
      <c r="ZC174" s="629"/>
      <c r="ZD174" s="629"/>
      <c r="ZE174" s="629"/>
      <c r="ZF174" s="629"/>
      <c r="ZG174" s="629"/>
      <c r="ZH174" s="629"/>
      <c r="ZI174" s="629"/>
      <c r="ZJ174" s="629"/>
      <c r="ZK174" s="629"/>
      <c r="ZL174" s="629"/>
      <c r="ZM174" s="629"/>
      <c r="ZN174" s="629"/>
      <c r="ZO174" s="629"/>
      <c r="ZP174" s="629"/>
      <c r="ZQ174" s="629"/>
      <c r="ZR174" s="629"/>
      <c r="ZS174" s="629"/>
      <c r="ZT174" s="629"/>
      <c r="ZU174" s="629"/>
      <c r="ZV174" s="629"/>
      <c r="ZW174" s="629"/>
      <c r="ZX174" s="629"/>
      <c r="ZY174" s="629"/>
      <c r="ZZ174" s="629"/>
      <c r="AAA174" s="629"/>
      <c r="AAB174" s="629"/>
      <c r="AAC174" s="629"/>
      <c r="AAD174" s="629"/>
      <c r="AAE174" s="629"/>
      <c r="AAF174" s="629"/>
      <c r="AAG174" s="629"/>
      <c r="AAH174" s="629"/>
      <c r="AAI174" s="629"/>
      <c r="AAJ174" s="629"/>
      <c r="AAK174" s="629"/>
      <c r="AAL174" s="629"/>
      <c r="AAM174" s="629"/>
      <c r="AAN174" s="629"/>
      <c r="AAO174" s="629"/>
      <c r="AAP174" s="629"/>
      <c r="AAQ174" s="629"/>
      <c r="AAR174" s="629"/>
      <c r="AAS174" s="629"/>
      <c r="AAT174" s="629"/>
      <c r="AAU174" s="629"/>
      <c r="AAV174" s="629"/>
      <c r="AAW174" s="629"/>
      <c r="AAX174" s="629"/>
      <c r="AAY174" s="629"/>
      <c r="AAZ174" s="629"/>
      <c r="ABA174" s="629"/>
      <c r="ABB174" s="629"/>
      <c r="ABC174" s="629"/>
      <c r="ABD174" s="629"/>
      <c r="ABE174" s="629"/>
      <c r="ABF174" s="629"/>
      <c r="ABG174" s="629"/>
      <c r="ABH174" s="629"/>
      <c r="ABI174" s="629"/>
      <c r="ABJ174" s="629"/>
      <c r="ABK174" s="629"/>
      <c r="ABL174" s="629"/>
      <c r="ABM174" s="629"/>
      <c r="ABN174" s="629"/>
      <c r="ABO174" s="629"/>
      <c r="ABP174" s="629"/>
      <c r="ABQ174" s="629"/>
      <c r="ABR174" s="629"/>
      <c r="ABS174" s="629"/>
      <c r="ABT174" s="629"/>
      <c r="ABU174" s="629"/>
      <c r="ABV174" s="629"/>
      <c r="ABW174" s="629"/>
      <c r="ABX174" s="629"/>
      <c r="ABY174" s="629"/>
      <c r="ABZ174" s="629"/>
      <c r="ACA174" s="629"/>
      <c r="ACB174" s="629"/>
      <c r="ACC174" s="629"/>
      <c r="ACD174" s="629"/>
      <c r="ACE174" s="629"/>
      <c r="ACF174" s="629"/>
      <c r="ACG174" s="629"/>
      <c r="ACH174" s="629"/>
      <c r="ACI174" s="629"/>
      <c r="ACJ174" s="629"/>
      <c r="ACK174" s="629"/>
      <c r="ACL174" s="629"/>
      <c r="ACM174" s="629"/>
      <c r="ACN174" s="629"/>
      <c r="ACO174" s="629"/>
      <c r="ACP174" s="629"/>
      <c r="ACQ174" s="629"/>
      <c r="ACR174" s="629"/>
      <c r="ACS174" s="629"/>
      <c r="ACT174" s="629"/>
      <c r="ACU174" s="629"/>
      <c r="ACV174" s="629"/>
      <c r="ACW174" s="629"/>
      <c r="ACX174" s="629"/>
      <c r="ACY174" s="629"/>
      <c r="ACZ174" s="629"/>
      <c r="ADA174" s="629"/>
      <c r="ADB174" s="629"/>
      <c r="ADC174" s="629"/>
      <c r="ADD174" s="629"/>
      <c r="ADE174" s="629"/>
      <c r="ADF174" s="629"/>
      <c r="ADG174" s="629"/>
      <c r="ADH174" s="629"/>
      <c r="ADI174" s="629"/>
      <c r="ADJ174" s="629"/>
      <c r="ADK174" s="629"/>
      <c r="ADL174" s="629"/>
      <c r="ADM174" s="629"/>
      <c r="ADN174" s="629"/>
      <c r="ADO174" s="629"/>
      <c r="ADP174" s="629"/>
      <c r="ADQ174" s="629"/>
      <c r="ADR174" s="629"/>
      <c r="ADS174" s="629"/>
      <c r="ADT174" s="629"/>
      <c r="ADU174" s="629"/>
      <c r="ADV174" s="629"/>
      <c r="ADW174" s="629"/>
      <c r="ADX174" s="629"/>
      <c r="ADY174" s="629"/>
      <c r="ADZ174" s="629"/>
      <c r="AEA174" s="629"/>
      <c r="AEB174" s="629"/>
      <c r="AEC174" s="629"/>
      <c r="AED174" s="629"/>
      <c r="AEE174" s="629"/>
      <c r="AEF174" s="629"/>
      <c r="AEG174" s="629"/>
      <c r="AEH174" s="629"/>
      <c r="AEI174" s="629"/>
      <c r="AEJ174" s="629"/>
      <c r="AEK174" s="629"/>
      <c r="AEL174" s="629"/>
      <c r="AEM174" s="629"/>
      <c r="AEN174" s="629"/>
      <c r="AEO174" s="629"/>
      <c r="AEP174" s="629"/>
      <c r="AEQ174" s="629"/>
      <c r="AER174" s="629"/>
      <c r="AES174" s="629"/>
      <c r="AET174" s="629"/>
      <c r="AEU174" s="629"/>
      <c r="AEV174" s="629"/>
      <c r="AEW174" s="629"/>
      <c r="AEX174" s="629"/>
      <c r="AEY174" s="629"/>
      <c r="AEZ174" s="629"/>
      <c r="AFA174" s="629"/>
      <c r="AFB174" s="629"/>
      <c r="AFC174" s="629"/>
      <c r="AFD174" s="629"/>
      <c r="AFE174" s="629"/>
      <c r="AFF174" s="629"/>
      <c r="AFG174" s="629"/>
      <c r="AFH174" s="629"/>
      <c r="AFI174" s="629"/>
      <c r="AFJ174" s="629"/>
      <c r="AFK174" s="629"/>
      <c r="AFL174" s="629"/>
      <c r="AFM174" s="629"/>
      <c r="AFN174" s="629"/>
      <c r="AFO174" s="629"/>
      <c r="AFP174" s="629"/>
      <c r="AFQ174" s="629"/>
      <c r="AFR174" s="629"/>
      <c r="AFS174" s="629"/>
      <c r="AFT174" s="629"/>
      <c r="AFU174" s="629"/>
      <c r="AFV174" s="629"/>
      <c r="AFW174" s="629"/>
      <c r="AFX174" s="629"/>
      <c r="AFY174" s="629"/>
      <c r="AFZ174" s="629"/>
      <c r="AGA174" s="629"/>
      <c r="AGB174" s="629"/>
      <c r="AGC174" s="629"/>
      <c r="AGD174" s="629"/>
      <c r="AGE174" s="629"/>
      <c r="AGF174" s="629"/>
      <c r="AGG174" s="629"/>
      <c r="AGH174" s="629"/>
      <c r="AGI174" s="629"/>
      <c r="AGJ174" s="629"/>
      <c r="AGK174" s="629"/>
      <c r="AGL174" s="629"/>
      <c r="AGM174" s="629"/>
      <c r="AGN174" s="629"/>
      <c r="AGO174" s="629"/>
      <c r="AGP174" s="629"/>
      <c r="AGQ174" s="629"/>
      <c r="AGR174" s="629"/>
      <c r="AGS174" s="629"/>
      <c r="AGT174" s="629"/>
      <c r="AGU174" s="629"/>
      <c r="AGV174" s="629"/>
      <c r="AGW174" s="629"/>
      <c r="AGX174" s="629"/>
      <c r="AGY174" s="629"/>
      <c r="AGZ174" s="629"/>
      <c r="AHA174" s="629"/>
      <c r="AHB174" s="629"/>
      <c r="AHC174" s="629"/>
      <c r="AHD174" s="629"/>
      <c r="AHE174" s="629"/>
      <c r="AHF174" s="629"/>
      <c r="AHG174" s="629"/>
      <c r="AHH174" s="629"/>
      <c r="AHI174" s="629"/>
      <c r="AHJ174" s="629"/>
      <c r="AHK174" s="629"/>
      <c r="AHL174" s="629"/>
      <c r="AHM174" s="629"/>
      <c r="AHN174" s="629"/>
      <c r="AHO174" s="629"/>
      <c r="AHP174" s="629"/>
      <c r="AHQ174" s="629"/>
      <c r="AHR174" s="629"/>
      <c r="AHS174" s="629"/>
      <c r="AHT174" s="629"/>
      <c r="AHU174" s="629"/>
      <c r="AHV174" s="629"/>
      <c r="AHW174" s="629"/>
      <c r="AHX174" s="629"/>
      <c r="AHY174" s="629"/>
      <c r="AHZ174" s="629"/>
      <c r="AIA174" s="629"/>
      <c r="AIB174" s="629"/>
      <c r="AIC174" s="629"/>
      <c r="AID174" s="629"/>
      <c r="AIE174" s="629"/>
      <c r="AIF174" s="629"/>
      <c r="AIG174" s="629"/>
      <c r="AIH174" s="629"/>
      <c r="AII174" s="629"/>
    </row>
    <row r="175" spans="1:919" s="498" customFormat="1" ht="31.75" customHeight="1" x14ac:dyDescent="0.75">
      <c r="A175" s="2046"/>
      <c r="B175" s="2046"/>
      <c r="C175" s="609">
        <f t="shared" ref="C175:C180" si="289">C174+0.1</f>
        <v>21.200000000000003</v>
      </c>
      <c r="D175" s="643" t="s">
        <v>112</v>
      </c>
      <c r="E175" s="590" t="s">
        <v>24</v>
      </c>
      <c r="F175" s="591" t="s">
        <v>16</v>
      </c>
      <c r="G175" s="538">
        <f t="array" ref="G175">INDEX('Salary . staff rates'!$A$6:$C$28,MATCH(1,('Salary . staff rates'!$A$6:$A$28=MNO!E175)*('Salary . staff rates'!$B$6:$B$28=MNO!F175),0),3)</f>
        <v>750</v>
      </c>
      <c r="H175" s="537">
        <f t="shared" si="249"/>
        <v>750</v>
      </c>
      <c r="I175" s="601" t="s">
        <v>0</v>
      </c>
      <c r="J175" s="602" t="s">
        <v>0</v>
      </c>
      <c r="K175" s="606">
        <v>25</v>
      </c>
      <c r="L175" s="603">
        <f>IF('Control panel'!$B$12="Included",IF(K175="N/A","",H175*K175),0)</f>
        <v>18750</v>
      </c>
      <c r="M175" s="648" t="s">
        <v>33</v>
      </c>
      <c r="N175" s="604">
        <f>IF('Control panel'!$B$12="Included",IF(M175="Yes",L175*'Salary . staff rates'!$C$34,0),0)</f>
        <v>2812.5</v>
      </c>
      <c r="O175" s="607" t="s">
        <v>416</v>
      </c>
      <c r="P175" s="1848">
        <v>1</v>
      </c>
      <c r="Q175" s="1848">
        <v>1</v>
      </c>
      <c r="R175" s="545"/>
      <c r="S175" s="546">
        <v>3</v>
      </c>
      <c r="T175" s="546">
        <f t="shared" si="262"/>
        <v>3</v>
      </c>
      <c r="U175" s="546">
        <f t="shared" si="263"/>
        <v>3</v>
      </c>
      <c r="W175" s="544"/>
      <c r="Y175" s="1011">
        <f t="shared" si="277"/>
        <v>18750</v>
      </c>
      <c r="Z175" s="1011">
        <f t="shared" si="278"/>
        <v>2812.5</v>
      </c>
      <c r="AB175" s="1011">
        <f t="shared" si="279"/>
        <v>18750</v>
      </c>
      <c r="AC175" s="1011">
        <f t="shared" si="280"/>
        <v>2812.5</v>
      </c>
      <c r="AD175" s="714"/>
      <c r="AE175" s="1011">
        <f t="shared" si="281"/>
        <v>56250</v>
      </c>
      <c r="AF175" s="1011">
        <f t="shared" si="282"/>
        <v>8437.5</v>
      </c>
      <c r="AH175" s="1011">
        <f t="shared" si="283"/>
        <v>56250</v>
      </c>
      <c r="AI175" s="1011">
        <f t="shared" si="284"/>
        <v>8437.5</v>
      </c>
      <c r="AJ175" s="714"/>
      <c r="AL175" s="548"/>
      <c r="AN175" s="1011">
        <f t="shared" si="285"/>
        <v>18750</v>
      </c>
      <c r="AO175" s="1011">
        <f t="shared" si="286"/>
        <v>2812.5</v>
      </c>
      <c r="AP175" s="547"/>
      <c r="AQ175" s="1011">
        <f t="shared" si="287"/>
        <v>56250</v>
      </c>
      <c r="AR175" s="1011">
        <f t="shared" si="288"/>
        <v>8437.5</v>
      </c>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c r="CH175" s="629"/>
      <c r="CI175" s="629"/>
      <c r="CJ175" s="629"/>
      <c r="CK175" s="629"/>
      <c r="CL175" s="629"/>
      <c r="CM175" s="629"/>
      <c r="CN175" s="629"/>
      <c r="CO175" s="629"/>
      <c r="CP175" s="629"/>
      <c r="CQ175" s="629"/>
      <c r="CR175" s="629"/>
      <c r="CS175" s="629"/>
      <c r="CT175" s="629"/>
      <c r="CU175" s="629"/>
      <c r="CV175" s="629"/>
      <c r="CW175" s="629"/>
      <c r="CX175" s="629"/>
      <c r="CY175" s="629"/>
      <c r="CZ175" s="629"/>
      <c r="DA175" s="629"/>
      <c r="DB175" s="629"/>
      <c r="DC175" s="629"/>
      <c r="DD175" s="629"/>
      <c r="DE175" s="629"/>
      <c r="DF175" s="629"/>
      <c r="DG175" s="629"/>
      <c r="DH175" s="629"/>
      <c r="DI175" s="629"/>
      <c r="DJ175" s="629"/>
      <c r="DK175" s="629"/>
      <c r="DL175" s="629"/>
      <c r="DM175" s="629"/>
      <c r="DN175" s="629"/>
      <c r="DO175" s="629"/>
      <c r="DP175" s="629"/>
      <c r="DQ175" s="629"/>
      <c r="DR175" s="629"/>
      <c r="DS175" s="629"/>
      <c r="DT175" s="629"/>
      <c r="DU175" s="629"/>
      <c r="DV175" s="629"/>
      <c r="DW175" s="629"/>
      <c r="DX175" s="629"/>
      <c r="DY175" s="629"/>
      <c r="DZ175" s="629"/>
      <c r="EA175" s="629"/>
      <c r="EB175" s="629"/>
      <c r="EC175" s="629"/>
      <c r="ED175" s="629"/>
      <c r="EE175" s="629"/>
      <c r="EF175" s="629"/>
      <c r="EG175" s="629"/>
      <c r="EH175" s="629"/>
      <c r="EI175" s="629"/>
      <c r="EJ175" s="629"/>
      <c r="EK175" s="629"/>
      <c r="EL175" s="629"/>
      <c r="EM175" s="629"/>
      <c r="EN175" s="629"/>
      <c r="EO175" s="629"/>
      <c r="EP175" s="629"/>
      <c r="EQ175" s="629"/>
      <c r="ER175" s="629"/>
      <c r="ES175" s="629"/>
      <c r="ET175" s="629"/>
      <c r="EU175" s="629"/>
      <c r="EV175" s="629"/>
      <c r="EW175" s="629"/>
      <c r="EX175" s="629"/>
      <c r="EY175" s="629"/>
      <c r="EZ175" s="629"/>
      <c r="FA175" s="629"/>
      <c r="FB175" s="629"/>
      <c r="FC175" s="629"/>
      <c r="FD175" s="629"/>
      <c r="FE175" s="629"/>
      <c r="FF175" s="629"/>
      <c r="FG175" s="629"/>
      <c r="FH175" s="629"/>
      <c r="FI175" s="629"/>
      <c r="FJ175" s="629"/>
      <c r="FK175" s="629"/>
      <c r="FL175" s="629"/>
      <c r="FM175" s="629"/>
      <c r="FN175" s="629"/>
      <c r="FO175" s="629"/>
      <c r="FP175" s="629"/>
      <c r="FQ175" s="629"/>
      <c r="FR175" s="629"/>
      <c r="FS175" s="629"/>
      <c r="FT175" s="629"/>
      <c r="FU175" s="629"/>
      <c r="FV175" s="629"/>
      <c r="FW175" s="629"/>
      <c r="FX175" s="629"/>
      <c r="FY175" s="629"/>
      <c r="FZ175" s="629"/>
      <c r="GA175" s="629"/>
      <c r="GB175" s="629"/>
      <c r="GC175" s="629"/>
      <c r="GD175" s="629"/>
      <c r="GE175" s="629"/>
      <c r="GF175" s="629"/>
      <c r="GG175" s="629"/>
      <c r="GH175" s="629"/>
      <c r="GI175" s="629"/>
      <c r="GJ175" s="629"/>
      <c r="GK175" s="629"/>
      <c r="GL175" s="629"/>
      <c r="GM175" s="629"/>
      <c r="GN175" s="629"/>
      <c r="GO175" s="629"/>
      <c r="GP175" s="629"/>
      <c r="GQ175" s="629"/>
      <c r="GR175" s="629"/>
      <c r="GS175" s="629"/>
      <c r="GT175" s="629"/>
      <c r="GU175" s="629"/>
      <c r="GV175" s="629"/>
      <c r="GW175" s="629"/>
      <c r="GX175" s="629"/>
      <c r="GY175" s="629"/>
      <c r="GZ175" s="629"/>
      <c r="HA175" s="629"/>
      <c r="HB175" s="629"/>
      <c r="HC175" s="629"/>
      <c r="HD175" s="629"/>
      <c r="HE175" s="629"/>
      <c r="HF175" s="629"/>
      <c r="HG175" s="629"/>
      <c r="HH175" s="629"/>
      <c r="HI175" s="629"/>
      <c r="HJ175" s="629"/>
      <c r="HK175" s="629"/>
      <c r="HL175" s="629"/>
      <c r="HM175" s="629"/>
      <c r="HN175" s="629"/>
      <c r="HO175" s="629"/>
      <c r="HP175" s="629"/>
      <c r="HQ175" s="629"/>
      <c r="HR175" s="629"/>
      <c r="HS175" s="629"/>
      <c r="HT175" s="629"/>
      <c r="HU175" s="629"/>
      <c r="HV175" s="629"/>
      <c r="HW175" s="629"/>
      <c r="HX175" s="629"/>
      <c r="HY175" s="629"/>
      <c r="HZ175" s="629"/>
      <c r="IA175" s="629"/>
      <c r="IB175" s="629"/>
      <c r="IC175" s="629"/>
      <c r="ID175" s="629"/>
      <c r="IE175" s="629"/>
      <c r="IF175" s="629"/>
      <c r="IG175" s="629"/>
      <c r="IH175" s="629"/>
      <c r="II175" s="629"/>
      <c r="IJ175" s="629"/>
      <c r="IK175" s="629"/>
      <c r="IL175" s="629"/>
      <c r="IM175" s="629"/>
      <c r="IN175" s="629"/>
      <c r="IO175" s="629"/>
      <c r="IP175" s="629"/>
      <c r="IQ175" s="629"/>
      <c r="IR175" s="629"/>
      <c r="IS175" s="629"/>
      <c r="IT175" s="629"/>
      <c r="IU175" s="629"/>
      <c r="IV175" s="629"/>
      <c r="IW175" s="629"/>
      <c r="IX175" s="629"/>
      <c r="IY175" s="629"/>
      <c r="IZ175" s="629"/>
      <c r="JA175" s="629"/>
      <c r="JB175" s="629"/>
      <c r="JC175" s="629"/>
      <c r="JD175" s="629"/>
      <c r="JE175" s="629"/>
      <c r="JF175" s="629"/>
      <c r="JG175" s="629"/>
      <c r="JH175" s="629"/>
      <c r="JI175" s="629"/>
      <c r="JJ175" s="629"/>
      <c r="JK175" s="629"/>
      <c r="JL175" s="629"/>
      <c r="JM175" s="629"/>
      <c r="JN175" s="629"/>
      <c r="JO175" s="629"/>
      <c r="JP175" s="629"/>
      <c r="JQ175" s="629"/>
      <c r="JR175" s="629"/>
      <c r="JS175" s="629"/>
      <c r="JT175" s="629"/>
      <c r="JU175" s="629"/>
      <c r="JV175" s="629"/>
      <c r="JW175" s="629"/>
      <c r="JX175" s="629"/>
      <c r="JY175" s="629"/>
      <c r="JZ175" s="629"/>
      <c r="KA175" s="629"/>
      <c r="KB175" s="629"/>
      <c r="KC175" s="629"/>
      <c r="KD175" s="629"/>
      <c r="KE175" s="629"/>
      <c r="KF175" s="629"/>
      <c r="KG175" s="629"/>
      <c r="KH175" s="629"/>
      <c r="KI175" s="629"/>
      <c r="KJ175" s="629"/>
      <c r="KK175" s="629"/>
      <c r="KL175" s="629"/>
      <c r="KM175" s="629"/>
      <c r="KN175" s="629"/>
      <c r="KO175" s="629"/>
      <c r="KP175" s="629"/>
      <c r="KQ175" s="629"/>
      <c r="KR175" s="629"/>
      <c r="KS175" s="629"/>
      <c r="KT175" s="629"/>
      <c r="KU175" s="629"/>
      <c r="KV175" s="629"/>
      <c r="KW175" s="629"/>
      <c r="KX175" s="629"/>
      <c r="KY175" s="629"/>
      <c r="KZ175" s="629"/>
      <c r="LA175" s="629"/>
      <c r="LB175" s="629"/>
      <c r="LC175" s="629"/>
      <c r="LD175" s="629"/>
      <c r="LE175" s="629"/>
      <c r="LF175" s="629"/>
      <c r="LG175" s="629"/>
      <c r="LH175" s="629"/>
      <c r="LI175" s="629"/>
      <c r="LJ175" s="629"/>
      <c r="LK175" s="629"/>
      <c r="LL175" s="629"/>
      <c r="LM175" s="629"/>
      <c r="LN175" s="629"/>
      <c r="LO175" s="629"/>
      <c r="LP175" s="629"/>
      <c r="LQ175" s="629"/>
      <c r="LR175" s="629"/>
      <c r="LS175" s="629"/>
      <c r="LT175" s="629"/>
      <c r="LU175" s="629"/>
      <c r="LV175" s="629"/>
      <c r="LW175" s="629"/>
      <c r="LX175" s="629"/>
      <c r="LY175" s="629"/>
      <c r="LZ175" s="629"/>
      <c r="MA175" s="629"/>
      <c r="MB175" s="629"/>
      <c r="MC175" s="629"/>
      <c r="MD175" s="629"/>
      <c r="ME175" s="629"/>
      <c r="MF175" s="629"/>
      <c r="MG175" s="629"/>
      <c r="MH175" s="629"/>
      <c r="MI175" s="629"/>
      <c r="MJ175" s="629"/>
      <c r="MK175" s="629"/>
      <c r="ML175" s="629"/>
      <c r="MM175" s="629"/>
      <c r="MN175" s="629"/>
      <c r="MO175" s="629"/>
      <c r="MP175" s="629"/>
      <c r="MQ175" s="629"/>
      <c r="MR175" s="629"/>
      <c r="MS175" s="629"/>
      <c r="MT175" s="629"/>
      <c r="MU175" s="629"/>
      <c r="MV175" s="629"/>
      <c r="MW175" s="629"/>
      <c r="MX175" s="629"/>
      <c r="MY175" s="629"/>
      <c r="MZ175" s="629"/>
      <c r="NA175" s="629"/>
      <c r="NB175" s="629"/>
      <c r="NC175" s="629"/>
      <c r="ND175" s="629"/>
      <c r="NE175" s="629"/>
      <c r="NF175" s="629"/>
      <c r="NG175" s="629"/>
      <c r="NH175" s="629"/>
      <c r="NI175" s="629"/>
      <c r="NJ175" s="629"/>
      <c r="NK175" s="629"/>
      <c r="NL175" s="629"/>
      <c r="NM175" s="629"/>
      <c r="NN175" s="629"/>
      <c r="NO175" s="629"/>
      <c r="NP175" s="629"/>
      <c r="NQ175" s="629"/>
      <c r="NR175" s="629"/>
      <c r="NS175" s="629"/>
      <c r="NT175" s="629"/>
      <c r="NU175" s="629"/>
      <c r="NV175" s="629"/>
      <c r="NW175" s="629"/>
      <c r="NX175" s="629"/>
      <c r="NY175" s="629"/>
      <c r="NZ175" s="629"/>
      <c r="OA175" s="629"/>
      <c r="OB175" s="629"/>
      <c r="OC175" s="629"/>
      <c r="OD175" s="629"/>
      <c r="OE175" s="629"/>
      <c r="OF175" s="629"/>
      <c r="OG175" s="629"/>
      <c r="OH175" s="629"/>
      <c r="OI175" s="629"/>
      <c r="OJ175" s="629"/>
      <c r="OK175" s="629"/>
      <c r="OL175" s="629"/>
      <c r="OM175" s="629"/>
      <c r="ON175" s="629"/>
      <c r="OO175" s="629"/>
      <c r="OP175" s="629"/>
      <c r="OQ175" s="629"/>
      <c r="OR175" s="629"/>
      <c r="OS175" s="629"/>
      <c r="OT175" s="629"/>
      <c r="OU175" s="629"/>
      <c r="OV175" s="629"/>
      <c r="OW175" s="629"/>
      <c r="OX175" s="629"/>
      <c r="OY175" s="629"/>
      <c r="OZ175" s="629"/>
      <c r="PA175" s="629"/>
      <c r="PB175" s="629"/>
      <c r="PC175" s="629"/>
      <c r="PD175" s="629"/>
      <c r="PE175" s="629"/>
      <c r="PF175" s="629"/>
      <c r="PG175" s="629"/>
      <c r="PH175" s="629"/>
      <c r="PI175" s="629"/>
      <c r="PJ175" s="629"/>
      <c r="PK175" s="629"/>
      <c r="PL175" s="629"/>
      <c r="PM175" s="629"/>
      <c r="PN175" s="629"/>
      <c r="PO175" s="629"/>
      <c r="PP175" s="629"/>
      <c r="PQ175" s="629"/>
      <c r="PR175" s="629"/>
      <c r="PS175" s="629"/>
      <c r="PT175" s="629"/>
      <c r="PU175" s="629"/>
      <c r="PV175" s="629"/>
      <c r="PW175" s="629"/>
      <c r="PX175" s="629"/>
      <c r="PY175" s="629"/>
      <c r="PZ175" s="629"/>
      <c r="QA175" s="629"/>
      <c r="QB175" s="629"/>
      <c r="QC175" s="629"/>
      <c r="QD175" s="629"/>
      <c r="QE175" s="629"/>
      <c r="QF175" s="629"/>
      <c r="QG175" s="629"/>
      <c r="QH175" s="629"/>
      <c r="QI175" s="629"/>
      <c r="QJ175" s="629"/>
      <c r="QK175" s="629"/>
      <c r="QL175" s="629"/>
      <c r="QM175" s="629"/>
      <c r="QN175" s="629"/>
      <c r="QO175" s="629"/>
      <c r="QP175" s="629"/>
      <c r="QQ175" s="629"/>
      <c r="QR175" s="629"/>
      <c r="QS175" s="629"/>
      <c r="QT175" s="629"/>
      <c r="QU175" s="629"/>
      <c r="QV175" s="629"/>
      <c r="QW175" s="629"/>
      <c r="QX175" s="629"/>
      <c r="QY175" s="629"/>
      <c r="QZ175" s="629"/>
      <c r="RA175" s="629"/>
      <c r="RB175" s="629"/>
      <c r="RC175" s="629"/>
      <c r="RD175" s="629"/>
      <c r="RE175" s="629"/>
      <c r="RF175" s="629"/>
      <c r="RG175" s="629"/>
      <c r="RH175" s="629"/>
      <c r="RI175" s="629"/>
      <c r="RJ175" s="629"/>
      <c r="RK175" s="629"/>
      <c r="RL175" s="629"/>
      <c r="RM175" s="629"/>
      <c r="RN175" s="629"/>
      <c r="RO175" s="629"/>
      <c r="RP175" s="629"/>
      <c r="RQ175" s="629"/>
      <c r="RR175" s="629"/>
      <c r="RS175" s="629"/>
      <c r="RT175" s="629"/>
      <c r="RU175" s="629"/>
      <c r="RV175" s="629"/>
      <c r="RW175" s="629"/>
      <c r="RX175" s="629"/>
      <c r="RY175" s="629"/>
      <c r="RZ175" s="629"/>
      <c r="SA175" s="629"/>
      <c r="SB175" s="629"/>
      <c r="SC175" s="629"/>
      <c r="SD175" s="629"/>
      <c r="SE175" s="629"/>
      <c r="SF175" s="629"/>
      <c r="SG175" s="629"/>
      <c r="SH175" s="629"/>
      <c r="SI175" s="629"/>
      <c r="SJ175" s="629"/>
      <c r="SK175" s="629"/>
      <c r="SL175" s="629"/>
      <c r="SM175" s="629"/>
      <c r="SN175" s="629"/>
      <c r="SO175" s="629"/>
      <c r="SP175" s="629"/>
      <c r="SQ175" s="629"/>
      <c r="SR175" s="629"/>
      <c r="SS175" s="629"/>
      <c r="ST175" s="629"/>
      <c r="SU175" s="629"/>
      <c r="SV175" s="629"/>
      <c r="SW175" s="629"/>
      <c r="SX175" s="629"/>
      <c r="SY175" s="629"/>
      <c r="SZ175" s="629"/>
      <c r="TA175" s="629"/>
      <c r="TB175" s="629"/>
      <c r="TC175" s="629"/>
      <c r="TD175" s="629"/>
      <c r="TE175" s="629"/>
      <c r="TF175" s="629"/>
      <c r="TG175" s="629"/>
      <c r="TH175" s="629"/>
      <c r="TI175" s="629"/>
      <c r="TJ175" s="629"/>
      <c r="TK175" s="629"/>
      <c r="TL175" s="629"/>
      <c r="TM175" s="629"/>
      <c r="TN175" s="629"/>
      <c r="TO175" s="629"/>
      <c r="TP175" s="629"/>
      <c r="TQ175" s="629"/>
      <c r="TR175" s="629"/>
      <c r="TS175" s="629"/>
      <c r="TT175" s="629"/>
      <c r="TU175" s="629"/>
      <c r="TV175" s="629"/>
      <c r="TW175" s="629"/>
      <c r="TX175" s="629"/>
      <c r="TY175" s="629"/>
      <c r="TZ175" s="629"/>
      <c r="UA175" s="629"/>
      <c r="UB175" s="629"/>
      <c r="UC175" s="629"/>
      <c r="UD175" s="629"/>
      <c r="UE175" s="629"/>
      <c r="UF175" s="629"/>
      <c r="UG175" s="629"/>
      <c r="UH175" s="629"/>
      <c r="UI175" s="629"/>
      <c r="UJ175" s="629"/>
      <c r="UK175" s="629"/>
      <c r="UL175" s="629"/>
      <c r="UM175" s="629"/>
      <c r="UN175" s="629"/>
      <c r="UO175" s="629"/>
      <c r="UP175" s="629"/>
      <c r="UQ175" s="629"/>
      <c r="UR175" s="629"/>
      <c r="US175" s="629"/>
      <c r="UT175" s="629"/>
      <c r="UU175" s="629"/>
      <c r="UV175" s="629"/>
      <c r="UW175" s="629"/>
      <c r="UX175" s="629"/>
      <c r="UY175" s="629"/>
      <c r="UZ175" s="629"/>
      <c r="VA175" s="629"/>
      <c r="VB175" s="629"/>
      <c r="VC175" s="629"/>
      <c r="VD175" s="629"/>
      <c r="VE175" s="629"/>
      <c r="VF175" s="629"/>
      <c r="VG175" s="629"/>
      <c r="VH175" s="629"/>
      <c r="VI175" s="629"/>
      <c r="VJ175" s="629"/>
      <c r="VK175" s="629"/>
      <c r="VL175" s="629"/>
      <c r="VM175" s="629"/>
      <c r="VN175" s="629"/>
      <c r="VO175" s="629"/>
      <c r="VP175" s="629"/>
      <c r="VQ175" s="629"/>
      <c r="VR175" s="629"/>
      <c r="VS175" s="629"/>
      <c r="VT175" s="629"/>
      <c r="VU175" s="629"/>
      <c r="VV175" s="629"/>
      <c r="VW175" s="629"/>
      <c r="VX175" s="629"/>
      <c r="VY175" s="629"/>
      <c r="VZ175" s="629"/>
      <c r="WA175" s="629"/>
      <c r="WB175" s="629"/>
      <c r="WC175" s="629"/>
      <c r="WD175" s="629"/>
      <c r="WE175" s="629"/>
      <c r="WF175" s="629"/>
      <c r="WG175" s="629"/>
      <c r="WH175" s="629"/>
      <c r="WI175" s="629"/>
      <c r="WJ175" s="629"/>
      <c r="WK175" s="629"/>
      <c r="WL175" s="629"/>
      <c r="WM175" s="629"/>
      <c r="WN175" s="629"/>
      <c r="WO175" s="629"/>
      <c r="WP175" s="629"/>
      <c r="WQ175" s="629"/>
      <c r="WR175" s="629"/>
      <c r="WS175" s="629"/>
      <c r="WT175" s="629"/>
      <c r="WU175" s="629"/>
      <c r="WV175" s="629"/>
      <c r="WW175" s="629"/>
      <c r="WX175" s="629"/>
      <c r="WY175" s="629"/>
      <c r="WZ175" s="629"/>
      <c r="XA175" s="629"/>
      <c r="XB175" s="629"/>
      <c r="XC175" s="629"/>
      <c r="XD175" s="629"/>
      <c r="XE175" s="629"/>
      <c r="XF175" s="629"/>
      <c r="XG175" s="629"/>
      <c r="XH175" s="629"/>
      <c r="XI175" s="629"/>
      <c r="XJ175" s="629"/>
      <c r="XK175" s="629"/>
      <c r="XL175" s="629"/>
      <c r="XM175" s="629"/>
      <c r="XN175" s="629"/>
      <c r="XO175" s="629"/>
      <c r="XP175" s="629"/>
      <c r="XQ175" s="629"/>
      <c r="XR175" s="629"/>
      <c r="XS175" s="629"/>
      <c r="XT175" s="629"/>
      <c r="XU175" s="629"/>
      <c r="XV175" s="629"/>
      <c r="XW175" s="629"/>
      <c r="XX175" s="629"/>
      <c r="XY175" s="629"/>
      <c r="XZ175" s="629"/>
      <c r="YA175" s="629"/>
      <c r="YB175" s="629"/>
      <c r="YC175" s="629"/>
      <c r="YD175" s="629"/>
      <c r="YE175" s="629"/>
      <c r="YF175" s="629"/>
      <c r="YG175" s="629"/>
      <c r="YH175" s="629"/>
      <c r="YI175" s="629"/>
      <c r="YJ175" s="629"/>
      <c r="YK175" s="629"/>
      <c r="YL175" s="629"/>
      <c r="YM175" s="629"/>
      <c r="YN175" s="629"/>
      <c r="YO175" s="629"/>
      <c r="YP175" s="629"/>
      <c r="YQ175" s="629"/>
      <c r="YR175" s="629"/>
      <c r="YS175" s="629"/>
      <c r="YT175" s="629"/>
      <c r="YU175" s="629"/>
      <c r="YV175" s="629"/>
      <c r="YW175" s="629"/>
      <c r="YX175" s="629"/>
      <c r="YY175" s="629"/>
      <c r="YZ175" s="629"/>
      <c r="ZA175" s="629"/>
      <c r="ZB175" s="629"/>
      <c r="ZC175" s="629"/>
      <c r="ZD175" s="629"/>
      <c r="ZE175" s="629"/>
      <c r="ZF175" s="629"/>
      <c r="ZG175" s="629"/>
      <c r="ZH175" s="629"/>
      <c r="ZI175" s="629"/>
      <c r="ZJ175" s="629"/>
      <c r="ZK175" s="629"/>
      <c r="ZL175" s="629"/>
      <c r="ZM175" s="629"/>
      <c r="ZN175" s="629"/>
      <c r="ZO175" s="629"/>
      <c r="ZP175" s="629"/>
      <c r="ZQ175" s="629"/>
      <c r="ZR175" s="629"/>
      <c r="ZS175" s="629"/>
      <c r="ZT175" s="629"/>
      <c r="ZU175" s="629"/>
      <c r="ZV175" s="629"/>
      <c r="ZW175" s="629"/>
      <c r="ZX175" s="629"/>
      <c r="ZY175" s="629"/>
      <c r="ZZ175" s="629"/>
      <c r="AAA175" s="629"/>
      <c r="AAB175" s="629"/>
      <c r="AAC175" s="629"/>
      <c r="AAD175" s="629"/>
      <c r="AAE175" s="629"/>
      <c r="AAF175" s="629"/>
      <c r="AAG175" s="629"/>
      <c r="AAH175" s="629"/>
      <c r="AAI175" s="629"/>
      <c r="AAJ175" s="629"/>
      <c r="AAK175" s="629"/>
      <c r="AAL175" s="629"/>
      <c r="AAM175" s="629"/>
      <c r="AAN175" s="629"/>
      <c r="AAO175" s="629"/>
      <c r="AAP175" s="629"/>
      <c r="AAQ175" s="629"/>
      <c r="AAR175" s="629"/>
      <c r="AAS175" s="629"/>
      <c r="AAT175" s="629"/>
      <c r="AAU175" s="629"/>
      <c r="AAV175" s="629"/>
      <c r="AAW175" s="629"/>
      <c r="AAX175" s="629"/>
      <c r="AAY175" s="629"/>
      <c r="AAZ175" s="629"/>
      <c r="ABA175" s="629"/>
      <c r="ABB175" s="629"/>
      <c r="ABC175" s="629"/>
      <c r="ABD175" s="629"/>
      <c r="ABE175" s="629"/>
      <c r="ABF175" s="629"/>
      <c r="ABG175" s="629"/>
      <c r="ABH175" s="629"/>
      <c r="ABI175" s="629"/>
      <c r="ABJ175" s="629"/>
      <c r="ABK175" s="629"/>
      <c r="ABL175" s="629"/>
      <c r="ABM175" s="629"/>
      <c r="ABN175" s="629"/>
      <c r="ABO175" s="629"/>
      <c r="ABP175" s="629"/>
      <c r="ABQ175" s="629"/>
      <c r="ABR175" s="629"/>
      <c r="ABS175" s="629"/>
      <c r="ABT175" s="629"/>
      <c r="ABU175" s="629"/>
      <c r="ABV175" s="629"/>
      <c r="ABW175" s="629"/>
      <c r="ABX175" s="629"/>
      <c r="ABY175" s="629"/>
      <c r="ABZ175" s="629"/>
      <c r="ACA175" s="629"/>
      <c r="ACB175" s="629"/>
      <c r="ACC175" s="629"/>
      <c r="ACD175" s="629"/>
      <c r="ACE175" s="629"/>
      <c r="ACF175" s="629"/>
      <c r="ACG175" s="629"/>
      <c r="ACH175" s="629"/>
      <c r="ACI175" s="629"/>
      <c r="ACJ175" s="629"/>
      <c r="ACK175" s="629"/>
      <c r="ACL175" s="629"/>
      <c r="ACM175" s="629"/>
      <c r="ACN175" s="629"/>
      <c r="ACO175" s="629"/>
      <c r="ACP175" s="629"/>
      <c r="ACQ175" s="629"/>
      <c r="ACR175" s="629"/>
      <c r="ACS175" s="629"/>
      <c r="ACT175" s="629"/>
      <c r="ACU175" s="629"/>
      <c r="ACV175" s="629"/>
      <c r="ACW175" s="629"/>
      <c r="ACX175" s="629"/>
      <c r="ACY175" s="629"/>
      <c r="ACZ175" s="629"/>
      <c r="ADA175" s="629"/>
      <c r="ADB175" s="629"/>
      <c r="ADC175" s="629"/>
      <c r="ADD175" s="629"/>
      <c r="ADE175" s="629"/>
      <c r="ADF175" s="629"/>
      <c r="ADG175" s="629"/>
      <c r="ADH175" s="629"/>
      <c r="ADI175" s="629"/>
      <c r="ADJ175" s="629"/>
      <c r="ADK175" s="629"/>
      <c r="ADL175" s="629"/>
      <c r="ADM175" s="629"/>
      <c r="ADN175" s="629"/>
      <c r="ADO175" s="629"/>
      <c r="ADP175" s="629"/>
      <c r="ADQ175" s="629"/>
      <c r="ADR175" s="629"/>
      <c r="ADS175" s="629"/>
      <c r="ADT175" s="629"/>
      <c r="ADU175" s="629"/>
      <c r="ADV175" s="629"/>
      <c r="ADW175" s="629"/>
      <c r="ADX175" s="629"/>
      <c r="ADY175" s="629"/>
      <c r="ADZ175" s="629"/>
      <c r="AEA175" s="629"/>
      <c r="AEB175" s="629"/>
      <c r="AEC175" s="629"/>
      <c r="AED175" s="629"/>
      <c r="AEE175" s="629"/>
      <c r="AEF175" s="629"/>
      <c r="AEG175" s="629"/>
      <c r="AEH175" s="629"/>
      <c r="AEI175" s="629"/>
      <c r="AEJ175" s="629"/>
      <c r="AEK175" s="629"/>
      <c r="AEL175" s="629"/>
      <c r="AEM175" s="629"/>
      <c r="AEN175" s="629"/>
      <c r="AEO175" s="629"/>
      <c r="AEP175" s="629"/>
      <c r="AEQ175" s="629"/>
      <c r="AER175" s="629"/>
      <c r="AES175" s="629"/>
      <c r="AET175" s="629"/>
      <c r="AEU175" s="629"/>
      <c r="AEV175" s="629"/>
      <c r="AEW175" s="629"/>
      <c r="AEX175" s="629"/>
      <c r="AEY175" s="629"/>
      <c r="AEZ175" s="629"/>
      <c r="AFA175" s="629"/>
      <c r="AFB175" s="629"/>
      <c r="AFC175" s="629"/>
      <c r="AFD175" s="629"/>
      <c r="AFE175" s="629"/>
      <c r="AFF175" s="629"/>
      <c r="AFG175" s="629"/>
      <c r="AFH175" s="629"/>
      <c r="AFI175" s="629"/>
      <c r="AFJ175" s="629"/>
      <c r="AFK175" s="629"/>
      <c r="AFL175" s="629"/>
      <c r="AFM175" s="629"/>
      <c r="AFN175" s="629"/>
      <c r="AFO175" s="629"/>
      <c r="AFP175" s="629"/>
      <c r="AFQ175" s="629"/>
      <c r="AFR175" s="629"/>
      <c r="AFS175" s="629"/>
      <c r="AFT175" s="629"/>
      <c r="AFU175" s="629"/>
      <c r="AFV175" s="629"/>
      <c r="AFW175" s="629"/>
      <c r="AFX175" s="629"/>
      <c r="AFY175" s="629"/>
      <c r="AFZ175" s="629"/>
      <c r="AGA175" s="629"/>
      <c r="AGB175" s="629"/>
      <c r="AGC175" s="629"/>
      <c r="AGD175" s="629"/>
      <c r="AGE175" s="629"/>
      <c r="AGF175" s="629"/>
      <c r="AGG175" s="629"/>
      <c r="AGH175" s="629"/>
      <c r="AGI175" s="629"/>
      <c r="AGJ175" s="629"/>
      <c r="AGK175" s="629"/>
      <c r="AGL175" s="629"/>
      <c r="AGM175" s="629"/>
      <c r="AGN175" s="629"/>
      <c r="AGO175" s="629"/>
      <c r="AGP175" s="629"/>
      <c r="AGQ175" s="629"/>
      <c r="AGR175" s="629"/>
      <c r="AGS175" s="629"/>
      <c r="AGT175" s="629"/>
      <c r="AGU175" s="629"/>
      <c r="AGV175" s="629"/>
      <c r="AGW175" s="629"/>
      <c r="AGX175" s="629"/>
      <c r="AGY175" s="629"/>
      <c r="AGZ175" s="629"/>
      <c r="AHA175" s="629"/>
      <c r="AHB175" s="629"/>
      <c r="AHC175" s="629"/>
      <c r="AHD175" s="629"/>
      <c r="AHE175" s="629"/>
      <c r="AHF175" s="629"/>
      <c r="AHG175" s="629"/>
      <c r="AHH175" s="629"/>
      <c r="AHI175" s="629"/>
      <c r="AHJ175" s="629"/>
      <c r="AHK175" s="629"/>
      <c r="AHL175" s="629"/>
      <c r="AHM175" s="629"/>
      <c r="AHN175" s="629"/>
      <c r="AHO175" s="629"/>
      <c r="AHP175" s="629"/>
      <c r="AHQ175" s="629"/>
      <c r="AHR175" s="629"/>
      <c r="AHS175" s="629"/>
      <c r="AHT175" s="629"/>
      <c r="AHU175" s="629"/>
      <c r="AHV175" s="629"/>
      <c r="AHW175" s="629"/>
      <c r="AHX175" s="629"/>
      <c r="AHY175" s="629"/>
      <c r="AHZ175" s="629"/>
      <c r="AIA175" s="629"/>
      <c r="AIB175" s="629"/>
      <c r="AIC175" s="629"/>
      <c r="AID175" s="629"/>
      <c r="AIE175" s="629"/>
      <c r="AIF175" s="629"/>
      <c r="AIG175" s="629"/>
      <c r="AIH175" s="629"/>
      <c r="AII175" s="629"/>
    </row>
    <row r="176" spans="1:919" s="498" customFormat="1" ht="31.75" customHeight="1" x14ac:dyDescent="0.75">
      <c r="A176" s="2046"/>
      <c r="B176" s="2046"/>
      <c r="C176" s="609">
        <f t="shared" si="289"/>
        <v>21.300000000000004</v>
      </c>
      <c r="D176" s="643" t="s">
        <v>113</v>
      </c>
      <c r="E176" s="590" t="s">
        <v>24</v>
      </c>
      <c r="F176" s="591" t="s">
        <v>16</v>
      </c>
      <c r="G176" s="538">
        <f t="array" ref="G176">INDEX('Salary . staff rates'!$A$6:$C$28,MATCH(1,('Salary . staff rates'!$A$6:$A$28=MNO!E176)*('Salary . staff rates'!$B$6:$B$28=MNO!F176),0),3)</f>
        <v>750</v>
      </c>
      <c r="H176" s="537">
        <f t="shared" si="249"/>
        <v>750</v>
      </c>
      <c r="I176" s="601" t="s">
        <v>0</v>
      </c>
      <c r="J176" s="602" t="s">
        <v>0</v>
      </c>
      <c r="K176" s="606">
        <v>25</v>
      </c>
      <c r="L176" s="603">
        <f>IF('Control panel'!$B$12="Included",IF(K176="N/A","",H176*K176),0)</f>
        <v>18750</v>
      </c>
      <c r="M176" s="648" t="s">
        <v>33</v>
      </c>
      <c r="N176" s="604">
        <f>IF('Control panel'!$B$12="Included",IF(M176="Yes",L176*'Salary . staff rates'!$C$34,0),0)</f>
        <v>2812.5</v>
      </c>
      <c r="O176" s="607" t="s">
        <v>416</v>
      </c>
      <c r="P176" s="1848">
        <v>1</v>
      </c>
      <c r="Q176" s="1848">
        <v>1</v>
      </c>
      <c r="R176" s="545"/>
      <c r="S176" s="546">
        <v>3</v>
      </c>
      <c r="T176" s="546">
        <f t="shared" si="262"/>
        <v>3</v>
      </c>
      <c r="U176" s="546">
        <f t="shared" si="263"/>
        <v>3</v>
      </c>
      <c r="W176" s="544"/>
      <c r="Y176" s="1011">
        <f t="shared" si="277"/>
        <v>18750</v>
      </c>
      <c r="Z176" s="1011">
        <f t="shared" si="278"/>
        <v>2812.5</v>
      </c>
      <c r="AB176" s="1011">
        <f t="shared" si="279"/>
        <v>18750</v>
      </c>
      <c r="AC176" s="1011">
        <f t="shared" si="280"/>
        <v>2812.5</v>
      </c>
      <c r="AD176" s="714"/>
      <c r="AE176" s="1011">
        <f t="shared" si="281"/>
        <v>56250</v>
      </c>
      <c r="AF176" s="1011">
        <f t="shared" si="282"/>
        <v>8437.5</v>
      </c>
      <c r="AH176" s="1011">
        <f t="shared" si="283"/>
        <v>56250</v>
      </c>
      <c r="AI176" s="1011">
        <f t="shared" si="284"/>
        <v>8437.5</v>
      </c>
      <c r="AJ176" s="714"/>
      <c r="AL176" s="548"/>
      <c r="AN176" s="1011">
        <f t="shared" si="285"/>
        <v>18750</v>
      </c>
      <c r="AO176" s="1011">
        <f t="shared" si="286"/>
        <v>2812.5</v>
      </c>
      <c r="AP176" s="547"/>
      <c r="AQ176" s="1011">
        <f t="shared" si="287"/>
        <v>56250</v>
      </c>
      <c r="AR176" s="1011">
        <f t="shared" si="288"/>
        <v>8437.5</v>
      </c>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29"/>
      <c r="BW176" s="629"/>
      <c r="BX176" s="629"/>
      <c r="BY176" s="629"/>
      <c r="BZ176" s="629"/>
      <c r="CA176" s="629"/>
      <c r="CB176" s="629"/>
      <c r="CC176" s="629"/>
      <c r="CD176" s="629"/>
      <c r="CE176" s="629"/>
      <c r="CF176" s="629"/>
      <c r="CG176" s="629"/>
      <c r="CH176" s="629"/>
      <c r="CI176" s="629"/>
      <c r="CJ176" s="629"/>
      <c r="CK176" s="629"/>
      <c r="CL176" s="629"/>
      <c r="CM176" s="629"/>
      <c r="CN176" s="629"/>
      <c r="CO176" s="629"/>
      <c r="CP176" s="629"/>
      <c r="CQ176" s="629"/>
      <c r="CR176" s="629"/>
      <c r="CS176" s="629"/>
      <c r="CT176" s="629"/>
      <c r="CU176" s="629"/>
      <c r="CV176" s="629"/>
      <c r="CW176" s="629"/>
      <c r="CX176" s="629"/>
      <c r="CY176" s="629"/>
      <c r="CZ176" s="629"/>
      <c r="DA176" s="629"/>
      <c r="DB176" s="629"/>
      <c r="DC176" s="629"/>
      <c r="DD176" s="629"/>
      <c r="DE176" s="629"/>
      <c r="DF176" s="629"/>
      <c r="DG176" s="629"/>
      <c r="DH176" s="629"/>
      <c r="DI176" s="629"/>
      <c r="DJ176" s="629"/>
      <c r="DK176" s="629"/>
      <c r="DL176" s="629"/>
      <c r="DM176" s="629"/>
      <c r="DN176" s="629"/>
      <c r="DO176" s="629"/>
      <c r="DP176" s="629"/>
      <c r="DQ176" s="629"/>
      <c r="DR176" s="629"/>
      <c r="DS176" s="629"/>
      <c r="DT176" s="629"/>
      <c r="DU176" s="629"/>
      <c r="DV176" s="629"/>
      <c r="DW176" s="629"/>
      <c r="DX176" s="629"/>
      <c r="DY176" s="629"/>
      <c r="DZ176" s="629"/>
      <c r="EA176" s="629"/>
      <c r="EB176" s="629"/>
      <c r="EC176" s="629"/>
      <c r="ED176" s="629"/>
      <c r="EE176" s="629"/>
      <c r="EF176" s="629"/>
      <c r="EG176" s="629"/>
      <c r="EH176" s="629"/>
      <c r="EI176" s="629"/>
      <c r="EJ176" s="629"/>
      <c r="EK176" s="629"/>
      <c r="EL176" s="629"/>
      <c r="EM176" s="629"/>
      <c r="EN176" s="629"/>
      <c r="EO176" s="629"/>
      <c r="EP176" s="629"/>
      <c r="EQ176" s="629"/>
      <c r="ER176" s="629"/>
      <c r="ES176" s="629"/>
      <c r="ET176" s="629"/>
      <c r="EU176" s="629"/>
      <c r="EV176" s="629"/>
      <c r="EW176" s="629"/>
      <c r="EX176" s="629"/>
      <c r="EY176" s="629"/>
      <c r="EZ176" s="629"/>
      <c r="FA176" s="629"/>
      <c r="FB176" s="629"/>
      <c r="FC176" s="629"/>
      <c r="FD176" s="629"/>
      <c r="FE176" s="629"/>
      <c r="FF176" s="629"/>
      <c r="FG176" s="629"/>
      <c r="FH176" s="629"/>
      <c r="FI176" s="629"/>
      <c r="FJ176" s="629"/>
      <c r="FK176" s="629"/>
      <c r="FL176" s="629"/>
      <c r="FM176" s="629"/>
      <c r="FN176" s="629"/>
      <c r="FO176" s="629"/>
      <c r="FP176" s="629"/>
      <c r="FQ176" s="629"/>
      <c r="FR176" s="629"/>
      <c r="FS176" s="629"/>
      <c r="FT176" s="629"/>
      <c r="FU176" s="629"/>
      <c r="FV176" s="629"/>
      <c r="FW176" s="629"/>
      <c r="FX176" s="629"/>
      <c r="FY176" s="629"/>
      <c r="FZ176" s="629"/>
      <c r="GA176" s="629"/>
      <c r="GB176" s="629"/>
      <c r="GC176" s="629"/>
      <c r="GD176" s="629"/>
      <c r="GE176" s="629"/>
      <c r="GF176" s="629"/>
      <c r="GG176" s="629"/>
      <c r="GH176" s="629"/>
      <c r="GI176" s="629"/>
      <c r="GJ176" s="629"/>
      <c r="GK176" s="629"/>
      <c r="GL176" s="629"/>
      <c r="GM176" s="629"/>
      <c r="GN176" s="629"/>
      <c r="GO176" s="629"/>
      <c r="GP176" s="629"/>
      <c r="GQ176" s="629"/>
      <c r="GR176" s="629"/>
      <c r="GS176" s="629"/>
      <c r="GT176" s="629"/>
      <c r="GU176" s="629"/>
      <c r="GV176" s="629"/>
      <c r="GW176" s="629"/>
      <c r="GX176" s="629"/>
      <c r="GY176" s="629"/>
      <c r="GZ176" s="629"/>
      <c r="HA176" s="629"/>
      <c r="HB176" s="629"/>
      <c r="HC176" s="629"/>
      <c r="HD176" s="629"/>
      <c r="HE176" s="629"/>
      <c r="HF176" s="629"/>
      <c r="HG176" s="629"/>
      <c r="HH176" s="629"/>
      <c r="HI176" s="629"/>
      <c r="HJ176" s="629"/>
      <c r="HK176" s="629"/>
      <c r="HL176" s="629"/>
      <c r="HM176" s="629"/>
      <c r="HN176" s="629"/>
      <c r="HO176" s="629"/>
      <c r="HP176" s="629"/>
      <c r="HQ176" s="629"/>
      <c r="HR176" s="629"/>
      <c r="HS176" s="629"/>
      <c r="HT176" s="629"/>
      <c r="HU176" s="629"/>
      <c r="HV176" s="629"/>
      <c r="HW176" s="629"/>
      <c r="HX176" s="629"/>
      <c r="HY176" s="629"/>
      <c r="HZ176" s="629"/>
      <c r="IA176" s="629"/>
      <c r="IB176" s="629"/>
      <c r="IC176" s="629"/>
      <c r="ID176" s="629"/>
      <c r="IE176" s="629"/>
      <c r="IF176" s="629"/>
      <c r="IG176" s="629"/>
      <c r="IH176" s="629"/>
      <c r="II176" s="629"/>
      <c r="IJ176" s="629"/>
      <c r="IK176" s="629"/>
      <c r="IL176" s="629"/>
      <c r="IM176" s="629"/>
      <c r="IN176" s="629"/>
      <c r="IO176" s="629"/>
      <c r="IP176" s="629"/>
      <c r="IQ176" s="629"/>
      <c r="IR176" s="629"/>
      <c r="IS176" s="629"/>
      <c r="IT176" s="629"/>
      <c r="IU176" s="629"/>
      <c r="IV176" s="629"/>
      <c r="IW176" s="629"/>
      <c r="IX176" s="629"/>
      <c r="IY176" s="629"/>
      <c r="IZ176" s="629"/>
      <c r="JA176" s="629"/>
      <c r="JB176" s="629"/>
      <c r="JC176" s="629"/>
      <c r="JD176" s="629"/>
      <c r="JE176" s="629"/>
      <c r="JF176" s="629"/>
      <c r="JG176" s="629"/>
      <c r="JH176" s="629"/>
      <c r="JI176" s="629"/>
      <c r="JJ176" s="629"/>
      <c r="JK176" s="629"/>
      <c r="JL176" s="629"/>
      <c r="JM176" s="629"/>
      <c r="JN176" s="629"/>
      <c r="JO176" s="629"/>
      <c r="JP176" s="629"/>
      <c r="JQ176" s="629"/>
      <c r="JR176" s="629"/>
      <c r="JS176" s="629"/>
      <c r="JT176" s="629"/>
      <c r="JU176" s="629"/>
      <c r="JV176" s="629"/>
      <c r="JW176" s="629"/>
      <c r="JX176" s="629"/>
      <c r="JY176" s="629"/>
      <c r="JZ176" s="629"/>
      <c r="KA176" s="629"/>
      <c r="KB176" s="629"/>
      <c r="KC176" s="629"/>
      <c r="KD176" s="629"/>
      <c r="KE176" s="629"/>
      <c r="KF176" s="629"/>
      <c r="KG176" s="629"/>
      <c r="KH176" s="629"/>
      <c r="KI176" s="629"/>
      <c r="KJ176" s="629"/>
      <c r="KK176" s="629"/>
      <c r="KL176" s="629"/>
      <c r="KM176" s="629"/>
      <c r="KN176" s="629"/>
      <c r="KO176" s="629"/>
      <c r="KP176" s="629"/>
      <c r="KQ176" s="629"/>
      <c r="KR176" s="629"/>
      <c r="KS176" s="629"/>
      <c r="KT176" s="629"/>
      <c r="KU176" s="629"/>
      <c r="KV176" s="629"/>
      <c r="KW176" s="629"/>
      <c r="KX176" s="629"/>
      <c r="KY176" s="629"/>
      <c r="KZ176" s="629"/>
      <c r="LA176" s="629"/>
      <c r="LB176" s="629"/>
      <c r="LC176" s="629"/>
      <c r="LD176" s="629"/>
      <c r="LE176" s="629"/>
      <c r="LF176" s="629"/>
      <c r="LG176" s="629"/>
      <c r="LH176" s="629"/>
      <c r="LI176" s="629"/>
      <c r="LJ176" s="629"/>
      <c r="LK176" s="629"/>
      <c r="LL176" s="629"/>
      <c r="LM176" s="629"/>
      <c r="LN176" s="629"/>
      <c r="LO176" s="629"/>
      <c r="LP176" s="629"/>
      <c r="LQ176" s="629"/>
      <c r="LR176" s="629"/>
      <c r="LS176" s="629"/>
      <c r="LT176" s="629"/>
      <c r="LU176" s="629"/>
      <c r="LV176" s="629"/>
      <c r="LW176" s="629"/>
      <c r="LX176" s="629"/>
      <c r="LY176" s="629"/>
      <c r="LZ176" s="629"/>
      <c r="MA176" s="629"/>
      <c r="MB176" s="629"/>
      <c r="MC176" s="629"/>
      <c r="MD176" s="629"/>
      <c r="ME176" s="629"/>
      <c r="MF176" s="629"/>
      <c r="MG176" s="629"/>
      <c r="MH176" s="629"/>
      <c r="MI176" s="629"/>
      <c r="MJ176" s="629"/>
      <c r="MK176" s="629"/>
      <c r="ML176" s="629"/>
      <c r="MM176" s="629"/>
      <c r="MN176" s="629"/>
      <c r="MO176" s="629"/>
      <c r="MP176" s="629"/>
      <c r="MQ176" s="629"/>
      <c r="MR176" s="629"/>
      <c r="MS176" s="629"/>
      <c r="MT176" s="629"/>
      <c r="MU176" s="629"/>
      <c r="MV176" s="629"/>
      <c r="MW176" s="629"/>
      <c r="MX176" s="629"/>
      <c r="MY176" s="629"/>
      <c r="MZ176" s="629"/>
      <c r="NA176" s="629"/>
      <c r="NB176" s="629"/>
      <c r="NC176" s="629"/>
      <c r="ND176" s="629"/>
      <c r="NE176" s="629"/>
      <c r="NF176" s="629"/>
      <c r="NG176" s="629"/>
      <c r="NH176" s="629"/>
      <c r="NI176" s="629"/>
      <c r="NJ176" s="629"/>
      <c r="NK176" s="629"/>
      <c r="NL176" s="629"/>
      <c r="NM176" s="629"/>
      <c r="NN176" s="629"/>
      <c r="NO176" s="629"/>
      <c r="NP176" s="629"/>
      <c r="NQ176" s="629"/>
      <c r="NR176" s="629"/>
      <c r="NS176" s="629"/>
      <c r="NT176" s="629"/>
      <c r="NU176" s="629"/>
      <c r="NV176" s="629"/>
      <c r="NW176" s="629"/>
      <c r="NX176" s="629"/>
      <c r="NY176" s="629"/>
      <c r="NZ176" s="629"/>
      <c r="OA176" s="629"/>
      <c r="OB176" s="629"/>
      <c r="OC176" s="629"/>
      <c r="OD176" s="629"/>
      <c r="OE176" s="629"/>
      <c r="OF176" s="629"/>
      <c r="OG176" s="629"/>
      <c r="OH176" s="629"/>
      <c r="OI176" s="629"/>
      <c r="OJ176" s="629"/>
      <c r="OK176" s="629"/>
      <c r="OL176" s="629"/>
      <c r="OM176" s="629"/>
      <c r="ON176" s="629"/>
      <c r="OO176" s="629"/>
      <c r="OP176" s="629"/>
      <c r="OQ176" s="629"/>
      <c r="OR176" s="629"/>
      <c r="OS176" s="629"/>
      <c r="OT176" s="629"/>
      <c r="OU176" s="629"/>
      <c r="OV176" s="629"/>
      <c r="OW176" s="629"/>
      <c r="OX176" s="629"/>
      <c r="OY176" s="629"/>
      <c r="OZ176" s="629"/>
      <c r="PA176" s="629"/>
      <c r="PB176" s="629"/>
      <c r="PC176" s="629"/>
      <c r="PD176" s="629"/>
      <c r="PE176" s="629"/>
      <c r="PF176" s="629"/>
      <c r="PG176" s="629"/>
      <c r="PH176" s="629"/>
      <c r="PI176" s="629"/>
      <c r="PJ176" s="629"/>
      <c r="PK176" s="629"/>
      <c r="PL176" s="629"/>
      <c r="PM176" s="629"/>
      <c r="PN176" s="629"/>
      <c r="PO176" s="629"/>
      <c r="PP176" s="629"/>
      <c r="PQ176" s="629"/>
      <c r="PR176" s="629"/>
      <c r="PS176" s="629"/>
      <c r="PT176" s="629"/>
      <c r="PU176" s="629"/>
      <c r="PV176" s="629"/>
      <c r="PW176" s="629"/>
      <c r="PX176" s="629"/>
      <c r="PY176" s="629"/>
      <c r="PZ176" s="629"/>
      <c r="QA176" s="629"/>
      <c r="QB176" s="629"/>
      <c r="QC176" s="629"/>
      <c r="QD176" s="629"/>
      <c r="QE176" s="629"/>
      <c r="QF176" s="629"/>
      <c r="QG176" s="629"/>
      <c r="QH176" s="629"/>
      <c r="QI176" s="629"/>
      <c r="QJ176" s="629"/>
      <c r="QK176" s="629"/>
      <c r="QL176" s="629"/>
      <c r="QM176" s="629"/>
      <c r="QN176" s="629"/>
      <c r="QO176" s="629"/>
      <c r="QP176" s="629"/>
      <c r="QQ176" s="629"/>
      <c r="QR176" s="629"/>
      <c r="QS176" s="629"/>
      <c r="QT176" s="629"/>
      <c r="QU176" s="629"/>
      <c r="QV176" s="629"/>
      <c r="QW176" s="629"/>
      <c r="QX176" s="629"/>
      <c r="QY176" s="629"/>
      <c r="QZ176" s="629"/>
      <c r="RA176" s="629"/>
      <c r="RB176" s="629"/>
      <c r="RC176" s="629"/>
      <c r="RD176" s="629"/>
      <c r="RE176" s="629"/>
      <c r="RF176" s="629"/>
      <c r="RG176" s="629"/>
      <c r="RH176" s="629"/>
      <c r="RI176" s="629"/>
      <c r="RJ176" s="629"/>
      <c r="RK176" s="629"/>
      <c r="RL176" s="629"/>
      <c r="RM176" s="629"/>
      <c r="RN176" s="629"/>
      <c r="RO176" s="629"/>
      <c r="RP176" s="629"/>
      <c r="RQ176" s="629"/>
      <c r="RR176" s="629"/>
      <c r="RS176" s="629"/>
      <c r="RT176" s="629"/>
      <c r="RU176" s="629"/>
      <c r="RV176" s="629"/>
      <c r="RW176" s="629"/>
      <c r="RX176" s="629"/>
      <c r="RY176" s="629"/>
      <c r="RZ176" s="629"/>
      <c r="SA176" s="629"/>
      <c r="SB176" s="629"/>
      <c r="SC176" s="629"/>
      <c r="SD176" s="629"/>
      <c r="SE176" s="629"/>
      <c r="SF176" s="629"/>
      <c r="SG176" s="629"/>
      <c r="SH176" s="629"/>
      <c r="SI176" s="629"/>
      <c r="SJ176" s="629"/>
      <c r="SK176" s="629"/>
      <c r="SL176" s="629"/>
      <c r="SM176" s="629"/>
      <c r="SN176" s="629"/>
      <c r="SO176" s="629"/>
      <c r="SP176" s="629"/>
      <c r="SQ176" s="629"/>
      <c r="SR176" s="629"/>
      <c r="SS176" s="629"/>
      <c r="ST176" s="629"/>
      <c r="SU176" s="629"/>
      <c r="SV176" s="629"/>
      <c r="SW176" s="629"/>
      <c r="SX176" s="629"/>
      <c r="SY176" s="629"/>
      <c r="SZ176" s="629"/>
      <c r="TA176" s="629"/>
      <c r="TB176" s="629"/>
      <c r="TC176" s="629"/>
      <c r="TD176" s="629"/>
      <c r="TE176" s="629"/>
      <c r="TF176" s="629"/>
      <c r="TG176" s="629"/>
      <c r="TH176" s="629"/>
      <c r="TI176" s="629"/>
      <c r="TJ176" s="629"/>
      <c r="TK176" s="629"/>
      <c r="TL176" s="629"/>
      <c r="TM176" s="629"/>
      <c r="TN176" s="629"/>
      <c r="TO176" s="629"/>
      <c r="TP176" s="629"/>
      <c r="TQ176" s="629"/>
      <c r="TR176" s="629"/>
      <c r="TS176" s="629"/>
      <c r="TT176" s="629"/>
      <c r="TU176" s="629"/>
      <c r="TV176" s="629"/>
      <c r="TW176" s="629"/>
      <c r="TX176" s="629"/>
      <c r="TY176" s="629"/>
      <c r="TZ176" s="629"/>
      <c r="UA176" s="629"/>
      <c r="UB176" s="629"/>
      <c r="UC176" s="629"/>
      <c r="UD176" s="629"/>
      <c r="UE176" s="629"/>
      <c r="UF176" s="629"/>
      <c r="UG176" s="629"/>
      <c r="UH176" s="629"/>
      <c r="UI176" s="629"/>
      <c r="UJ176" s="629"/>
      <c r="UK176" s="629"/>
      <c r="UL176" s="629"/>
      <c r="UM176" s="629"/>
      <c r="UN176" s="629"/>
      <c r="UO176" s="629"/>
      <c r="UP176" s="629"/>
      <c r="UQ176" s="629"/>
      <c r="UR176" s="629"/>
      <c r="US176" s="629"/>
      <c r="UT176" s="629"/>
      <c r="UU176" s="629"/>
      <c r="UV176" s="629"/>
      <c r="UW176" s="629"/>
      <c r="UX176" s="629"/>
      <c r="UY176" s="629"/>
      <c r="UZ176" s="629"/>
      <c r="VA176" s="629"/>
      <c r="VB176" s="629"/>
      <c r="VC176" s="629"/>
      <c r="VD176" s="629"/>
      <c r="VE176" s="629"/>
      <c r="VF176" s="629"/>
      <c r="VG176" s="629"/>
      <c r="VH176" s="629"/>
      <c r="VI176" s="629"/>
      <c r="VJ176" s="629"/>
      <c r="VK176" s="629"/>
      <c r="VL176" s="629"/>
      <c r="VM176" s="629"/>
      <c r="VN176" s="629"/>
      <c r="VO176" s="629"/>
      <c r="VP176" s="629"/>
      <c r="VQ176" s="629"/>
      <c r="VR176" s="629"/>
      <c r="VS176" s="629"/>
      <c r="VT176" s="629"/>
      <c r="VU176" s="629"/>
      <c r="VV176" s="629"/>
      <c r="VW176" s="629"/>
      <c r="VX176" s="629"/>
      <c r="VY176" s="629"/>
      <c r="VZ176" s="629"/>
      <c r="WA176" s="629"/>
      <c r="WB176" s="629"/>
      <c r="WC176" s="629"/>
      <c r="WD176" s="629"/>
      <c r="WE176" s="629"/>
      <c r="WF176" s="629"/>
      <c r="WG176" s="629"/>
      <c r="WH176" s="629"/>
      <c r="WI176" s="629"/>
      <c r="WJ176" s="629"/>
      <c r="WK176" s="629"/>
      <c r="WL176" s="629"/>
      <c r="WM176" s="629"/>
      <c r="WN176" s="629"/>
      <c r="WO176" s="629"/>
      <c r="WP176" s="629"/>
      <c r="WQ176" s="629"/>
      <c r="WR176" s="629"/>
      <c r="WS176" s="629"/>
      <c r="WT176" s="629"/>
      <c r="WU176" s="629"/>
      <c r="WV176" s="629"/>
      <c r="WW176" s="629"/>
      <c r="WX176" s="629"/>
      <c r="WY176" s="629"/>
      <c r="WZ176" s="629"/>
      <c r="XA176" s="629"/>
      <c r="XB176" s="629"/>
      <c r="XC176" s="629"/>
      <c r="XD176" s="629"/>
      <c r="XE176" s="629"/>
      <c r="XF176" s="629"/>
      <c r="XG176" s="629"/>
      <c r="XH176" s="629"/>
      <c r="XI176" s="629"/>
      <c r="XJ176" s="629"/>
      <c r="XK176" s="629"/>
      <c r="XL176" s="629"/>
      <c r="XM176" s="629"/>
      <c r="XN176" s="629"/>
      <c r="XO176" s="629"/>
      <c r="XP176" s="629"/>
      <c r="XQ176" s="629"/>
      <c r="XR176" s="629"/>
      <c r="XS176" s="629"/>
      <c r="XT176" s="629"/>
      <c r="XU176" s="629"/>
      <c r="XV176" s="629"/>
      <c r="XW176" s="629"/>
      <c r="XX176" s="629"/>
      <c r="XY176" s="629"/>
      <c r="XZ176" s="629"/>
      <c r="YA176" s="629"/>
      <c r="YB176" s="629"/>
      <c r="YC176" s="629"/>
      <c r="YD176" s="629"/>
      <c r="YE176" s="629"/>
      <c r="YF176" s="629"/>
      <c r="YG176" s="629"/>
      <c r="YH176" s="629"/>
      <c r="YI176" s="629"/>
      <c r="YJ176" s="629"/>
      <c r="YK176" s="629"/>
      <c r="YL176" s="629"/>
      <c r="YM176" s="629"/>
      <c r="YN176" s="629"/>
      <c r="YO176" s="629"/>
      <c r="YP176" s="629"/>
      <c r="YQ176" s="629"/>
      <c r="YR176" s="629"/>
      <c r="YS176" s="629"/>
      <c r="YT176" s="629"/>
      <c r="YU176" s="629"/>
      <c r="YV176" s="629"/>
      <c r="YW176" s="629"/>
      <c r="YX176" s="629"/>
      <c r="YY176" s="629"/>
      <c r="YZ176" s="629"/>
      <c r="ZA176" s="629"/>
      <c r="ZB176" s="629"/>
      <c r="ZC176" s="629"/>
      <c r="ZD176" s="629"/>
      <c r="ZE176" s="629"/>
      <c r="ZF176" s="629"/>
      <c r="ZG176" s="629"/>
      <c r="ZH176" s="629"/>
      <c r="ZI176" s="629"/>
      <c r="ZJ176" s="629"/>
      <c r="ZK176" s="629"/>
      <c r="ZL176" s="629"/>
      <c r="ZM176" s="629"/>
      <c r="ZN176" s="629"/>
      <c r="ZO176" s="629"/>
      <c r="ZP176" s="629"/>
      <c r="ZQ176" s="629"/>
      <c r="ZR176" s="629"/>
      <c r="ZS176" s="629"/>
      <c r="ZT176" s="629"/>
      <c r="ZU176" s="629"/>
      <c r="ZV176" s="629"/>
      <c r="ZW176" s="629"/>
      <c r="ZX176" s="629"/>
      <c r="ZY176" s="629"/>
      <c r="ZZ176" s="629"/>
      <c r="AAA176" s="629"/>
      <c r="AAB176" s="629"/>
      <c r="AAC176" s="629"/>
      <c r="AAD176" s="629"/>
      <c r="AAE176" s="629"/>
      <c r="AAF176" s="629"/>
      <c r="AAG176" s="629"/>
      <c r="AAH176" s="629"/>
      <c r="AAI176" s="629"/>
      <c r="AAJ176" s="629"/>
      <c r="AAK176" s="629"/>
      <c r="AAL176" s="629"/>
      <c r="AAM176" s="629"/>
      <c r="AAN176" s="629"/>
      <c r="AAO176" s="629"/>
      <c r="AAP176" s="629"/>
      <c r="AAQ176" s="629"/>
      <c r="AAR176" s="629"/>
      <c r="AAS176" s="629"/>
      <c r="AAT176" s="629"/>
      <c r="AAU176" s="629"/>
      <c r="AAV176" s="629"/>
      <c r="AAW176" s="629"/>
      <c r="AAX176" s="629"/>
      <c r="AAY176" s="629"/>
      <c r="AAZ176" s="629"/>
      <c r="ABA176" s="629"/>
      <c r="ABB176" s="629"/>
      <c r="ABC176" s="629"/>
      <c r="ABD176" s="629"/>
      <c r="ABE176" s="629"/>
      <c r="ABF176" s="629"/>
      <c r="ABG176" s="629"/>
      <c r="ABH176" s="629"/>
      <c r="ABI176" s="629"/>
      <c r="ABJ176" s="629"/>
      <c r="ABK176" s="629"/>
      <c r="ABL176" s="629"/>
      <c r="ABM176" s="629"/>
      <c r="ABN176" s="629"/>
      <c r="ABO176" s="629"/>
      <c r="ABP176" s="629"/>
      <c r="ABQ176" s="629"/>
      <c r="ABR176" s="629"/>
      <c r="ABS176" s="629"/>
      <c r="ABT176" s="629"/>
      <c r="ABU176" s="629"/>
      <c r="ABV176" s="629"/>
      <c r="ABW176" s="629"/>
      <c r="ABX176" s="629"/>
      <c r="ABY176" s="629"/>
      <c r="ABZ176" s="629"/>
      <c r="ACA176" s="629"/>
      <c r="ACB176" s="629"/>
      <c r="ACC176" s="629"/>
      <c r="ACD176" s="629"/>
      <c r="ACE176" s="629"/>
      <c r="ACF176" s="629"/>
      <c r="ACG176" s="629"/>
      <c r="ACH176" s="629"/>
      <c r="ACI176" s="629"/>
      <c r="ACJ176" s="629"/>
      <c r="ACK176" s="629"/>
      <c r="ACL176" s="629"/>
      <c r="ACM176" s="629"/>
      <c r="ACN176" s="629"/>
      <c r="ACO176" s="629"/>
      <c r="ACP176" s="629"/>
      <c r="ACQ176" s="629"/>
      <c r="ACR176" s="629"/>
      <c r="ACS176" s="629"/>
      <c r="ACT176" s="629"/>
      <c r="ACU176" s="629"/>
      <c r="ACV176" s="629"/>
      <c r="ACW176" s="629"/>
      <c r="ACX176" s="629"/>
      <c r="ACY176" s="629"/>
      <c r="ACZ176" s="629"/>
      <c r="ADA176" s="629"/>
      <c r="ADB176" s="629"/>
      <c r="ADC176" s="629"/>
      <c r="ADD176" s="629"/>
      <c r="ADE176" s="629"/>
      <c r="ADF176" s="629"/>
      <c r="ADG176" s="629"/>
      <c r="ADH176" s="629"/>
      <c r="ADI176" s="629"/>
      <c r="ADJ176" s="629"/>
      <c r="ADK176" s="629"/>
      <c r="ADL176" s="629"/>
      <c r="ADM176" s="629"/>
      <c r="ADN176" s="629"/>
      <c r="ADO176" s="629"/>
      <c r="ADP176" s="629"/>
      <c r="ADQ176" s="629"/>
      <c r="ADR176" s="629"/>
      <c r="ADS176" s="629"/>
      <c r="ADT176" s="629"/>
      <c r="ADU176" s="629"/>
      <c r="ADV176" s="629"/>
      <c r="ADW176" s="629"/>
      <c r="ADX176" s="629"/>
      <c r="ADY176" s="629"/>
      <c r="ADZ176" s="629"/>
      <c r="AEA176" s="629"/>
      <c r="AEB176" s="629"/>
      <c r="AEC176" s="629"/>
      <c r="AED176" s="629"/>
      <c r="AEE176" s="629"/>
      <c r="AEF176" s="629"/>
      <c r="AEG176" s="629"/>
      <c r="AEH176" s="629"/>
      <c r="AEI176" s="629"/>
      <c r="AEJ176" s="629"/>
      <c r="AEK176" s="629"/>
      <c r="AEL176" s="629"/>
      <c r="AEM176" s="629"/>
      <c r="AEN176" s="629"/>
      <c r="AEO176" s="629"/>
      <c r="AEP176" s="629"/>
      <c r="AEQ176" s="629"/>
      <c r="AER176" s="629"/>
      <c r="AES176" s="629"/>
      <c r="AET176" s="629"/>
      <c r="AEU176" s="629"/>
      <c r="AEV176" s="629"/>
      <c r="AEW176" s="629"/>
      <c r="AEX176" s="629"/>
      <c r="AEY176" s="629"/>
      <c r="AEZ176" s="629"/>
      <c r="AFA176" s="629"/>
      <c r="AFB176" s="629"/>
      <c r="AFC176" s="629"/>
      <c r="AFD176" s="629"/>
      <c r="AFE176" s="629"/>
      <c r="AFF176" s="629"/>
      <c r="AFG176" s="629"/>
      <c r="AFH176" s="629"/>
      <c r="AFI176" s="629"/>
      <c r="AFJ176" s="629"/>
      <c r="AFK176" s="629"/>
      <c r="AFL176" s="629"/>
      <c r="AFM176" s="629"/>
      <c r="AFN176" s="629"/>
      <c r="AFO176" s="629"/>
      <c r="AFP176" s="629"/>
      <c r="AFQ176" s="629"/>
      <c r="AFR176" s="629"/>
      <c r="AFS176" s="629"/>
      <c r="AFT176" s="629"/>
      <c r="AFU176" s="629"/>
      <c r="AFV176" s="629"/>
      <c r="AFW176" s="629"/>
      <c r="AFX176" s="629"/>
      <c r="AFY176" s="629"/>
      <c r="AFZ176" s="629"/>
      <c r="AGA176" s="629"/>
      <c r="AGB176" s="629"/>
      <c r="AGC176" s="629"/>
      <c r="AGD176" s="629"/>
      <c r="AGE176" s="629"/>
      <c r="AGF176" s="629"/>
      <c r="AGG176" s="629"/>
      <c r="AGH176" s="629"/>
      <c r="AGI176" s="629"/>
      <c r="AGJ176" s="629"/>
      <c r="AGK176" s="629"/>
      <c r="AGL176" s="629"/>
      <c r="AGM176" s="629"/>
      <c r="AGN176" s="629"/>
      <c r="AGO176" s="629"/>
      <c r="AGP176" s="629"/>
      <c r="AGQ176" s="629"/>
      <c r="AGR176" s="629"/>
      <c r="AGS176" s="629"/>
      <c r="AGT176" s="629"/>
      <c r="AGU176" s="629"/>
      <c r="AGV176" s="629"/>
      <c r="AGW176" s="629"/>
      <c r="AGX176" s="629"/>
      <c r="AGY176" s="629"/>
      <c r="AGZ176" s="629"/>
      <c r="AHA176" s="629"/>
      <c r="AHB176" s="629"/>
      <c r="AHC176" s="629"/>
      <c r="AHD176" s="629"/>
      <c r="AHE176" s="629"/>
      <c r="AHF176" s="629"/>
      <c r="AHG176" s="629"/>
      <c r="AHH176" s="629"/>
      <c r="AHI176" s="629"/>
      <c r="AHJ176" s="629"/>
      <c r="AHK176" s="629"/>
      <c r="AHL176" s="629"/>
      <c r="AHM176" s="629"/>
      <c r="AHN176" s="629"/>
      <c r="AHO176" s="629"/>
      <c r="AHP176" s="629"/>
      <c r="AHQ176" s="629"/>
      <c r="AHR176" s="629"/>
      <c r="AHS176" s="629"/>
      <c r="AHT176" s="629"/>
      <c r="AHU176" s="629"/>
      <c r="AHV176" s="629"/>
      <c r="AHW176" s="629"/>
      <c r="AHX176" s="629"/>
      <c r="AHY176" s="629"/>
      <c r="AHZ176" s="629"/>
      <c r="AIA176" s="629"/>
      <c r="AIB176" s="629"/>
      <c r="AIC176" s="629"/>
      <c r="AID176" s="629"/>
      <c r="AIE176" s="629"/>
      <c r="AIF176" s="629"/>
      <c r="AIG176" s="629"/>
      <c r="AIH176" s="629"/>
      <c r="AII176" s="629"/>
    </row>
    <row r="177" spans="1:919" s="498" customFormat="1" ht="31.75" customHeight="1" x14ac:dyDescent="0.75">
      <c r="A177" s="2046"/>
      <c r="B177" s="2046"/>
      <c r="C177" s="609">
        <f t="shared" si="289"/>
        <v>21.400000000000006</v>
      </c>
      <c r="D177" s="692" t="s">
        <v>114</v>
      </c>
      <c r="E177" s="590" t="s">
        <v>24</v>
      </c>
      <c r="F177" s="591" t="s">
        <v>16</v>
      </c>
      <c r="G177" s="538">
        <f t="array" ref="G177">INDEX('Salary . staff rates'!$A$6:$C$28,MATCH(1,('Salary . staff rates'!$A$6:$A$28=MNO!E177)*('Salary . staff rates'!$B$6:$B$28=MNO!F177),0),3)</f>
        <v>750</v>
      </c>
      <c r="H177" s="537">
        <f t="shared" si="249"/>
        <v>750</v>
      </c>
      <c r="I177" s="601" t="s">
        <v>0</v>
      </c>
      <c r="J177" s="602" t="s">
        <v>0</v>
      </c>
      <c r="K177" s="606">
        <v>25</v>
      </c>
      <c r="L177" s="603">
        <f>IF('Control panel'!$B$12="Included",IF(K177="N/A","",H177*K177),0)</f>
        <v>18750</v>
      </c>
      <c r="M177" s="648" t="s">
        <v>33</v>
      </c>
      <c r="N177" s="604">
        <f>IF('Control panel'!$B$12="Included",IF(M177="Yes",L177*'Salary . staff rates'!$C$34,0),0)</f>
        <v>2812.5</v>
      </c>
      <c r="O177" s="607" t="s">
        <v>416</v>
      </c>
      <c r="P177" s="1848">
        <v>1</v>
      </c>
      <c r="Q177" s="1848">
        <v>1</v>
      </c>
      <c r="R177" s="545"/>
      <c r="S177" s="546">
        <v>3</v>
      </c>
      <c r="T177" s="546">
        <f t="shared" si="262"/>
        <v>3</v>
      </c>
      <c r="U177" s="546">
        <f t="shared" si="263"/>
        <v>3</v>
      </c>
      <c r="W177" s="544"/>
      <c r="Y177" s="1011">
        <f t="shared" si="277"/>
        <v>18750</v>
      </c>
      <c r="Z177" s="1011">
        <f t="shared" si="278"/>
        <v>2812.5</v>
      </c>
      <c r="AB177" s="1011">
        <f t="shared" si="279"/>
        <v>18750</v>
      </c>
      <c r="AC177" s="1011">
        <f t="shared" si="280"/>
        <v>2812.5</v>
      </c>
      <c r="AD177" s="714"/>
      <c r="AE177" s="1011">
        <f t="shared" si="281"/>
        <v>56250</v>
      </c>
      <c r="AF177" s="1011">
        <f t="shared" si="282"/>
        <v>8437.5</v>
      </c>
      <c r="AH177" s="1011">
        <f t="shared" si="283"/>
        <v>56250</v>
      </c>
      <c r="AI177" s="1011">
        <f t="shared" si="284"/>
        <v>8437.5</v>
      </c>
      <c r="AJ177" s="714"/>
      <c r="AL177" s="548"/>
      <c r="AN177" s="1011">
        <f t="shared" si="285"/>
        <v>18750</v>
      </c>
      <c r="AO177" s="1011">
        <f t="shared" si="286"/>
        <v>2812.5</v>
      </c>
      <c r="AP177" s="547"/>
      <c r="AQ177" s="1011">
        <f t="shared" si="287"/>
        <v>56250</v>
      </c>
      <c r="AR177" s="1011">
        <f t="shared" si="288"/>
        <v>8437.5</v>
      </c>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29"/>
      <c r="BW177" s="629"/>
      <c r="BX177" s="629"/>
      <c r="BY177" s="629"/>
      <c r="BZ177" s="629"/>
      <c r="CA177" s="629"/>
      <c r="CB177" s="629"/>
      <c r="CC177" s="629"/>
      <c r="CD177" s="629"/>
      <c r="CE177" s="629"/>
      <c r="CF177" s="629"/>
      <c r="CG177" s="629"/>
      <c r="CH177" s="629"/>
      <c r="CI177" s="629"/>
      <c r="CJ177" s="629"/>
      <c r="CK177" s="629"/>
      <c r="CL177" s="629"/>
      <c r="CM177" s="629"/>
      <c r="CN177" s="629"/>
      <c r="CO177" s="629"/>
      <c r="CP177" s="629"/>
      <c r="CQ177" s="629"/>
      <c r="CR177" s="629"/>
      <c r="CS177" s="629"/>
      <c r="CT177" s="629"/>
      <c r="CU177" s="629"/>
      <c r="CV177" s="629"/>
      <c r="CW177" s="629"/>
      <c r="CX177" s="629"/>
      <c r="CY177" s="629"/>
      <c r="CZ177" s="629"/>
      <c r="DA177" s="629"/>
      <c r="DB177" s="629"/>
      <c r="DC177" s="629"/>
      <c r="DD177" s="629"/>
      <c r="DE177" s="629"/>
      <c r="DF177" s="629"/>
      <c r="DG177" s="629"/>
      <c r="DH177" s="629"/>
      <c r="DI177" s="629"/>
      <c r="DJ177" s="629"/>
      <c r="DK177" s="629"/>
      <c r="DL177" s="629"/>
      <c r="DM177" s="629"/>
      <c r="DN177" s="629"/>
      <c r="DO177" s="629"/>
      <c r="DP177" s="629"/>
      <c r="DQ177" s="629"/>
      <c r="DR177" s="629"/>
      <c r="DS177" s="629"/>
      <c r="DT177" s="629"/>
      <c r="DU177" s="629"/>
      <c r="DV177" s="629"/>
      <c r="DW177" s="629"/>
      <c r="DX177" s="629"/>
      <c r="DY177" s="629"/>
      <c r="DZ177" s="629"/>
      <c r="EA177" s="629"/>
      <c r="EB177" s="629"/>
      <c r="EC177" s="629"/>
      <c r="ED177" s="629"/>
      <c r="EE177" s="629"/>
      <c r="EF177" s="629"/>
      <c r="EG177" s="629"/>
      <c r="EH177" s="629"/>
      <c r="EI177" s="629"/>
      <c r="EJ177" s="629"/>
      <c r="EK177" s="629"/>
      <c r="EL177" s="629"/>
      <c r="EM177" s="629"/>
      <c r="EN177" s="629"/>
      <c r="EO177" s="629"/>
      <c r="EP177" s="629"/>
      <c r="EQ177" s="629"/>
      <c r="ER177" s="629"/>
      <c r="ES177" s="629"/>
      <c r="ET177" s="629"/>
      <c r="EU177" s="629"/>
      <c r="EV177" s="629"/>
      <c r="EW177" s="629"/>
      <c r="EX177" s="629"/>
      <c r="EY177" s="629"/>
      <c r="EZ177" s="629"/>
      <c r="FA177" s="629"/>
      <c r="FB177" s="629"/>
      <c r="FC177" s="629"/>
      <c r="FD177" s="629"/>
      <c r="FE177" s="629"/>
      <c r="FF177" s="629"/>
      <c r="FG177" s="629"/>
      <c r="FH177" s="629"/>
      <c r="FI177" s="629"/>
      <c r="FJ177" s="629"/>
      <c r="FK177" s="629"/>
      <c r="FL177" s="629"/>
      <c r="FM177" s="629"/>
      <c r="FN177" s="629"/>
      <c r="FO177" s="629"/>
      <c r="FP177" s="629"/>
      <c r="FQ177" s="629"/>
      <c r="FR177" s="629"/>
      <c r="FS177" s="629"/>
      <c r="FT177" s="629"/>
      <c r="FU177" s="629"/>
      <c r="FV177" s="629"/>
      <c r="FW177" s="629"/>
      <c r="FX177" s="629"/>
      <c r="FY177" s="629"/>
      <c r="FZ177" s="629"/>
      <c r="GA177" s="629"/>
      <c r="GB177" s="629"/>
      <c r="GC177" s="629"/>
      <c r="GD177" s="629"/>
      <c r="GE177" s="629"/>
      <c r="GF177" s="629"/>
      <c r="GG177" s="629"/>
      <c r="GH177" s="629"/>
      <c r="GI177" s="629"/>
      <c r="GJ177" s="629"/>
      <c r="GK177" s="629"/>
      <c r="GL177" s="629"/>
      <c r="GM177" s="629"/>
      <c r="GN177" s="629"/>
      <c r="GO177" s="629"/>
      <c r="GP177" s="629"/>
      <c r="GQ177" s="629"/>
      <c r="GR177" s="629"/>
      <c r="GS177" s="629"/>
      <c r="GT177" s="629"/>
      <c r="GU177" s="629"/>
      <c r="GV177" s="629"/>
      <c r="GW177" s="629"/>
      <c r="GX177" s="629"/>
      <c r="GY177" s="629"/>
      <c r="GZ177" s="629"/>
      <c r="HA177" s="629"/>
      <c r="HB177" s="629"/>
      <c r="HC177" s="629"/>
      <c r="HD177" s="629"/>
      <c r="HE177" s="629"/>
      <c r="HF177" s="629"/>
      <c r="HG177" s="629"/>
      <c r="HH177" s="629"/>
      <c r="HI177" s="629"/>
      <c r="HJ177" s="629"/>
      <c r="HK177" s="629"/>
      <c r="HL177" s="629"/>
      <c r="HM177" s="629"/>
      <c r="HN177" s="629"/>
      <c r="HO177" s="629"/>
      <c r="HP177" s="629"/>
      <c r="HQ177" s="629"/>
      <c r="HR177" s="629"/>
      <c r="HS177" s="629"/>
      <c r="HT177" s="629"/>
      <c r="HU177" s="629"/>
      <c r="HV177" s="629"/>
      <c r="HW177" s="629"/>
      <c r="HX177" s="629"/>
      <c r="HY177" s="629"/>
      <c r="HZ177" s="629"/>
      <c r="IA177" s="629"/>
      <c r="IB177" s="629"/>
      <c r="IC177" s="629"/>
      <c r="ID177" s="629"/>
      <c r="IE177" s="629"/>
      <c r="IF177" s="629"/>
      <c r="IG177" s="629"/>
      <c r="IH177" s="629"/>
      <c r="II177" s="629"/>
      <c r="IJ177" s="629"/>
      <c r="IK177" s="629"/>
      <c r="IL177" s="629"/>
      <c r="IM177" s="629"/>
      <c r="IN177" s="629"/>
      <c r="IO177" s="629"/>
      <c r="IP177" s="629"/>
      <c r="IQ177" s="629"/>
      <c r="IR177" s="629"/>
      <c r="IS177" s="629"/>
      <c r="IT177" s="629"/>
      <c r="IU177" s="629"/>
      <c r="IV177" s="629"/>
      <c r="IW177" s="629"/>
      <c r="IX177" s="629"/>
      <c r="IY177" s="629"/>
      <c r="IZ177" s="629"/>
      <c r="JA177" s="629"/>
      <c r="JB177" s="629"/>
      <c r="JC177" s="629"/>
      <c r="JD177" s="629"/>
      <c r="JE177" s="629"/>
      <c r="JF177" s="629"/>
      <c r="JG177" s="629"/>
      <c r="JH177" s="629"/>
      <c r="JI177" s="629"/>
      <c r="JJ177" s="629"/>
      <c r="JK177" s="629"/>
      <c r="JL177" s="629"/>
      <c r="JM177" s="629"/>
      <c r="JN177" s="629"/>
      <c r="JO177" s="629"/>
      <c r="JP177" s="629"/>
      <c r="JQ177" s="629"/>
      <c r="JR177" s="629"/>
      <c r="JS177" s="629"/>
      <c r="JT177" s="629"/>
      <c r="JU177" s="629"/>
      <c r="JV177" s="629"/>
      <c r="JW177" s="629"/>
      <c r="JX177" s="629"/>
      <c r="JY177" s="629"/>
      <c r="JZ177" s="629"/>
      <c r="KA177" s="629"/>
      <c r="KB177" s="629"/>
      <c r="KC177" s="629"/>
      <c r="KD177" s="629"/>
      <c r="KE177" s="629"/>
      <c r="KF177" s="629"/>
      <c r="KG177" s="629"/>
      <c r="KH177" s="629"/>
      <c r="KI177" s="629"/>
      <c r="KJ177" s="629"/>
      <c r="KK177" s="629"/>
      <c r="KL177" s="629"/>
      <c r="KM177" s="629"/>
      <c r="KN177" s="629"/>
      <c r="KO177" s="629"/>
      <c r="KP177" s="629"/>
      <c r="KQ177" s="629"/>
      <c r="KR177" s="629"/>
      <c r="KS177" s="629"/>
      <c r="KT177" s="629"/>
      <c r="KU177" s="629"/>
      <c r="KV177" s="629"/>
      <c r="KW177" s="629"/>
      <c r="KX177" s="629"/>
      <c r="KY177" s="629"/>
      <c r="KZ177" s="629"/>
      <c r="LA177" s="629"/>
      <c r="LB177" s="629"/>
      <c r="LC177" s="629"/>
      <c r="LD177" s="629"/>
      <c r="LE177" s="629"/>
      <c r="LF177" s="629"/>
      <c r="LG177" s="629"/>
      <c r="LH177" s="629"/>
      <c r="LI177" s="629"/>
      <c r="LJ177" s="629"/>
      <c r="LK177" s="629"/>
      <c r="LL177" s="629"/>
      <c r="LM177" s="629"/>
      <c r="LN177" s="629"/>
      <c r="LO177" s="629"/>
      <c r="LP177" s="629"/>
      <c r="LQ177" s="629"/>
      <c r="LR177" s="629"/>
      <c r="LS177" s="629"/>
      <c r="LT177" s="629"/>
      <c r="LU177" s="629"/>
      <c r="LV177" s="629"/>
      <c r="LW177" s="629"/>
      <c r="LX177" s="629"/>
      <c r="LY177" s="629"/>
      <c r="LZ177" s="629"/>
      <c r="MA177" s="629"/>
      <c r="MB177" s="629"/>
      <c r="MC177" s="629"/>
      <c r="MD177" s="629"/>
      <c r="ME177" s="629"/>
      <c r="MF177" s="629"/>
      <c r="MG177" s="629"/>
      <c r="MH177" s="629"/>
      <c r="MI177" s="629"/>
      <c r="MJ177" s="629"/>
      <c r="MK177" s="629"/>
      <c r="ML177" s="629"/>
      <c r="MM177" s="629"/>
      <c r="MN177" s="629"/>
      <c r="MO177" s="629"/>
      <c r="MP177" s="629"/>
      <c r="MQ177" s="629"/>
      <c r="MR177" s="629"/>
      <c r="MS177" s="629"/>
      <c r="MT177" s="629"/>
      <c r="MU177" s="629"/>
      <c r="MV177" s="629"/>
      <c r="MW177" s="629"/>
      <c r="MX177" s="629"/>
      <c r="MY177" s="629"/>
      <c r="MZ177" s="629"/>
      <c r="NA177" s="629"/>
      <c r="NB177" s="629"/>
      <c r="NC177" s="629"/>
      <c r="ND177" s="629"/>
      <c r="NE177" s="629"/>
      <c r="NF177" s="629"/>
      <c r="NG177" s="629"/>
      <c r="NH177" s="629"/>
      <c r="NI177" s="629"/>
      <c r="NJ177" s="629"/>
      <c r="NK177" s="629"/>
      <c r="NL177" s="629"/>
      <c r="NM177" s="629"/>
      <c r="NN177" s="629"/>
      <c r="NO177" s="629"/>
      <c r="NP177" s="629"/>
      <c r="NQ177" s="629"/>
      <c r="NR177" s="629"/>
      <c r="NS177" s="629"/>
      <c r="NT177" s="629"/>
      <c r="NU177" s="629"/>
      <c r="NV177" s="629"/>
      <c r="NW177" s="629"/>
      <c r="NX177" s="629"/>
      <c r="NY177" s="629"/>
      <c r="NZ177" s="629"/>
      <c r="OA177" s="629"/>
      <c r="OB177" s="629"/>
      <c r="OC177" s="629"/>
      <c r="OD177" s="629"/>
      <c r="OE177" s="629"/>
      <c r="OF177" s="629"/>
      <c r="OG177" s="629"/>
      <c r="OH177" s="629"/>
      <c r="OI177" s="629"/>
      <c r="OJ177" s="629"/>
      <c r="OK177" s="629"/>
      <c r="OL177" s="629"/>
      <c r="OM177" s="629"/>
      <c r="ON177" s="629"/>
      <c r="OO177" s="629"/>
      <c r="OP177" s="629"/>
      <c r="OQ177" s="629"/>
      <c r="OR177" s="629"/>
      <c r="OS177" s="629"/>
      <c r="OT177" s="629"/>
      <c r="OU177" s="629"/>
      <c r="OV177" s="629"/>
      <c r="OW177" s="629"/>
      <c r="OX177" s="629"/>
      <c r="OY177" s="629"/>
      <c r="OZ177" s="629"/>
      <c r="PA177" s="629"/>
      <c r="PB177" s="629"/>
      <c r="PC177" s="629"/>
      <c r="PD177" s="629"/>
      <c r="PE177" s="629"/>
      <c r="PF177" s="629"/>
      <c r="PG177" s="629"/>
      <c r="PH177" s="629"/>
      <c r="PI177" s="629"/>
      <c r="PJ177" s="629"/>
      <c r="PK177" s="629"/>
      <c r="PL177" s="629"/>
      <c r="PM177" s="629"/>
      <c r="PN177" s="629"/>
      <c r="PO177" s="629"/>
      <c r="PP177" s="629"/>
      <c r="PQ177" s="629"/>
      <c r="PR177" s="629"/>
      <c r="PS177" s="629"/>
      <c r="PT177" s="629"/>
      <c r="PU177" s="629"/>
      <c r="PV177" s="629"/>
      <c r="PW177" s="629"/>
      <c r="PX177" s="629"/>
      <c r="PY177" s="629"/>
      <c r="PZ177" s="629"/>
      <c r="QA177" s="629"/>
      <c r="QB177" s="629"/>
      <c r="QC177" s="629"/>
      <c r="QD177" s="629"/>
      <c r="QE177" s="629"/>
      <c r="QF177" s="629"/>
      <c r="QG177" s="629"/>
      <c r="QH177" s="629"/>
      <c r="QI177" s="629"/>
      <c r="QJ177" s="629"/>
      <c r="QK177" s="629"/>
      <c r="QL177" s="629"/>
      <c r="QM177" s="629"/>
      <c r="QN177" s="629"/>
      <c r="QO177" s="629"/>
      <c r="QP177" s="629"/>
      <c r="QQ177" s="629"/>
      <c r="QR177" s="629"/>
      <c r="QS177" s="629"/>
      <c r="QT177" s="629"/>
      <c r="QU177" s="629"/>
      <c r="QV177" s="629"/>
      <c r="QW177" s="629"/>
      <c r="QX177" s="629"/>
      <c r="QY177" s="629"/>
      <c r="QZ177" s="629"/>
      <c r="RA177" s="629"/>
      <c r="RB177" s="629"/>
      <c r="RC177" s="629"/>
      <c r="RD177" s="629"/>
      <c r="RE177" s="629"/>
      <c r="RF177" s="629"/>
      <c r="RG177" s="629"/>
      <c r="RH177" s="629"/>
      <c r="RI177" s="629"/>
      <c r="RJ177" s="629"/>
      <c r="RK177" s="629"/>
      <c r="RL177" s="629"/>
      <c r="RM177" s="629"/>
      <c r="RN177" s="629"/>
      <c r="RO177" s="629"/>
      <c r="RP177" s="629"/>
      <c r="RQ177" s="629"/>
      <c r="RR177" s="629"/>
      <c r="RS177" s="629"/>
      <c r="RT177" s="629"/>
      <c r="RU177" s="629"/>
      <c r="RV177" s="629"/>
      <c r="RW177" s="629"/>
      <c r="RX177" s="629"/>
      <c r="RY177" s="629"/>
      <c r="RZ177" s="629"/>
      <c r="SA177" s="629"/>
      <c r="SB177" s="629"/>
      <c r="SC177" s="629"/>
      <c r="SD177" s="629"/>
      <c r="SE177" s="629"/>
      <c r="SF177" s="629"/>
      <c r="SG177" s="629"/>
      <c r="SH177" s="629"/>
      <c r="SI177" s="629"/>
      <c r="SJ177" s="629"/>
      <c r="SK177" s="629"/>
      <c r="SL177" s="629"/>
      <c r="SM177" s="629"/>
      <c r="SN177" s="629"/>
      <c r="SO177" s="629"/>
      <c r="SP177" s="629"/>
      <c r="SQ177" s="629"/>
      <c r="SR177" s="629"/>
      <c r="SS177" s="629"/>
      <c r="ST177" s="629"/>
      <c r="SU177" s="629"/>
      <c r="SV177" s="629"/>
      <c r="SW177" s="629"/>
      <c r="SX177" s="629"/>
      <c r="SY177" s="629"/>
      <c r="SZ177" s="629"/>
      <c r="TA177" s="629"/>
      <c r="TB177" s="629"/>
      <c r="TC177" s="629"/>
      <c r="TD177" s="629"/>
      <c r="TE177" s="629"/>
      <c r="TF177" s="629"/>
      <c r="TG177" s="629"/>
      <c r="TH177" s="629"/>
      <c r="TI177" s="629"/>
      <c r="TJ177" s="629"/>
      <c r="TK177" s="629"/>
      <c r="TL177" s="629"/>
      <c r="TM177" s="629"/>
      <c r="TN177" s="629"/>
      <c r="TO177" s="629"/>
      <c r="TP177" s="629"/>
      <c r="TQ177" s="629"/>
      <c r="TR177" s="629"/>
      <c r="TS177" s="629"/>
      <c r="TT177" s="629"/>
      <c r="TU177" s="629"/>
      <c r="TV177" s="629"/>
      <c r="TW177" s="629"/>
      <c r="TX177" s="629"/>
      <c r="TY177" s="629"/>
      <c r="TZ177" s="629"/>
      <c r="UA177" s="629"/>
      <c r="UB177" s="629"/>
      <c r="UC177" s="629"/>
      <c r="UD177" s="629"/>
      <c r="UE177" s="629"/>
      <c r="UF177" s="629"/>
      <c r="UG177" s="629"/>
      <c r="UH177" s="629"/>
      <c r="UI177" s="629"/>
      <c r="UJ177" s="629"/>
      <c r="UK177" s="629"/>
      <c r="UL177" s="629"/>
      <c r="UM177" s="629"/>
      <c r="UN177" s="629"/>
      <c r="UO177" s="629"/>
      <c r="UP177" s="629"/>
      <c r="UQ177" s="629"/>
      <c r="UR177" s="629"/>
      <c r="US177" s="629"/>
      <c r="UT177" s="629"/>
      <c r="UU177" s="629"/>
      <c r="UV177" s="629"/>
      <c r="UW177" s="629"/>
      <c r="UX177" s="629"/>
      <c r="UY177" s="629"/>
      <c r="UZ177" s="629"/>
      <c r="VA177" s="629"/>
      <c r="VB177" s="629"/>
      <c r="VC177" s="629"/>
      <c r="VD177" s="629"/>
      <c r="VE177" s="629"/>
      <c r="VF177" s="629"/>
      <c r="VG177" s="629"/>
      <c r="VH177" s="629"/>
      <c r="VI177" s="629"/>
      <c r="VJ177" s="629"/>
      <c r="VK177" s="629"/>
      <c r="VL177" s="629"/>
      <c r="VM177" s="629"/>
      <c r="VN177" s="629"/>
      <c r="VO177" s="629"/>
      <c r="VP177" s="629"/>
      <c r="VQ177" s="629"/>
      <c r="VR177" s="629"/>
      <c r="VS177" s="629"/>
      <c r="VT177" s="629"/>
      <c r="VU177" s="629"/>
      <c r="VV177" s="629"/>
      <c r="VW177" s="629"/>
      <c r="VX177" s="629"/>
      <c r="VY177" s="629"/>
      <c r="VZ177" s="629"/>
      <c r="WA177" s="629"/>
      <c r="WB177" s="629"/>
      <c r="WC177" s="629"/>
      <c r="WD177" s="629"/>
      <c r="WE177" s="629"/>
      <c r="WF177" s="629"/>
      <c r="WG177" s="629"/>
      <c r="WH177" s="629"/>
      <c r="WI177" s="629"/>
      <c r="WJ177" s="629"/>
      <c r="WK177" s="629"/>
      <c r="WL177" s="629"/>
      <c r="WM177" s="629"/>
      <c r="WN177" s="629"/>
      <c r="WO177" s="629"/>
      <c r="WP177" s="629"/>
      <c r="WQ177" s="629"/>
      <c r="WR177" s="629"/>
      <c r="WS177" s="629"/>
      <c r="WT177" s="629"/>
      <c r="WU177" s="629"/>
      <c r="WV177" s="629"/>
      <c r="WW177" s="629"/>
      <c r="WX177" s="629"/>
      <c r="WY177" s="629"/>
      <c r="WZ177" s="629"/>
      <c r="XA177" s="629"/>
      <c r="XB177" s="629"/>
      <c r="XC177" s="629"/>
      <c r="XD177" s="629"/>
      <c r="XE177" s="629"/>
      <c r="XF177" s="629"/>
      <c r="XG177" s="629"/>
      <c r="XH177" s="629"/>
      <c r="XI177" s="629"/>
      <c r="XJ177" s="629"/>
      <c r="XK177" s="629"/>
      <c r="XL177" s="629"/>
      <c r="XM177" s="629"/>
      <c r="XN177" s="629"/>
      <c r="XO177" s="629"/>
      <c r="XP177" s="629"/>
      <c r="XQ177" s="629"/>
      <c r="XR177" s="629"/>
      <c r="XS177" s="629"/>
      <c r="XT177" s="629"/>
      <c r="XU177" s="629"/>
      <c r="XV177" s="629"/>
      <c r="XW177" s="629"/>
      <c r="XX177" s="629"/>
      <c r="XY177" s="629"/>
      <c r="XZ177" s="629"/>
      <c r="YA177" s="629"/>
      <c r="YB177" s="629"/>
      <c r="YC177" s="629"/>
      <c r="YD177" s="629"/>
      <c r="YE177" s="629"/>
      <c r="YF177" s="629"/>
      <c r="YG177" s="629"/>
      <c r="YH177" s="629"/>
      <c r="YI177" s="629"/>
      <c r="YJ177" s="629"/>
      <c r="YK177" s="629"/>
      <c r="YL177" s="629"/>
      <c r="YM177" s="629"/>
      <c r="YN177" s="629"/>
      <c r="YO177" s="629"/>
      <c r="YP177" s="629"/>
      <c r="YQ177" s="629"/>
      <c r="YR177" s="629"/>
      <c r="YS177" s="629"/>
      <c r="YT177" s="629"/>
      <c r="YU177" s="629"/>
      <c r="YV177" s="629"/>
      <c r="YW177" s="629"/>
      <c r="YX177" s="629"/>
      <c r="YY177" s="629"/>
      <c r="YZ177" s="629"/>
      <c r="ZA177" s="629"/>
      <c r="ZB177" s="629"/>
      <c r="ZC177" s="629"/>
      <c r="ZD177" s="629"/>
      <c r="ZE177" s="629"/>
      <c r="ZF177" s="629"/>
      <c r="ZG177" s="629"/>
      <c r="ZH177" s="629"/>
      <c r="ZI177" s="629"/>
      <c r="ZJ177" s="629"/>
      <c r="ZK177" s="629"/>
      <c r="ZL177" s="629"/>
      <c r="ZM177" s="629"/>
      <c r="ZN177" s="629"/>
      <c r="ZO177" s="629"/>
      <c r="ZP177" s="629"/>
      <c r="ZQ177" s="629"/>
      <c r="ZR177" s="629"/>
      <c r="ZS177" s="629"/>
      <c r="ZT177" s="629"/>
      <c r="ZU177" s="629"/>
      <c r="ZV177" s="629"/>
      <c r="ZW177" s="629"/>
      <c r="ZX177" s="629"/>
      <c r="ZY177" s="629"/>
      <c r="ZZ177" s="629"/>
      <c r="AAA177" s="629"/>
      <c r="AAB177" s="629"/>
      <c r="AAC177" s="629"/>
      <c r="AAD177" s="629"/>
      <c r="AAE177" s="629"/>
      <c r="AAF177" s="629"/>
      <c r="AAG177" s="629"/>
      <c r="AAH177" s="629"/>
      <c r="AAI177" s="629"/>
      <c r="AAJ177" s="629"/>
      <c r="AAK177" s="629"/>
      <c r="AAL177" s="629"/>
      <c r="AAM177" s="629"/>
      <c r="AAN177" s="629"/>
      <c r="AAO177" s="629"/>
      <c r="AAP177" s="629"/>
      <c r="AAQ177" s="629"/>
      <c r="AAR177" s="629"/>
      <c r="AAS177" s="629"/>
      <c r="AAT177" s="629"/>
      <c r="AAU177" s="629"/>
      <c r="AAV177" s="629"/>
      <c r="AAW177" s="629"/>
      <c r="AAX177" s="629"/>
      <c r="AAY177" s="629"/>
      <c r="AAZ177" s="629"/>
      <c r="ABA177" s="629"/>
      <c r="ABB177" s="629"/>
      <c r="ABC177" s="629"/>
      <c r="ABD177" s="629"/>
      <c r="ABE177" s="629"/>
      <c r="ABF177" s="629"/>
      <c r="ABG177" s="629"/>
      <c r="ABH177" s="629"/>
      <c r="ABI177" s="629"/>
      <c r="ABJ177" s="629"/>
      <c r="ABK177" s="629"/>
      <c r="ABL177" s="629"/>
      <c r="ABM177" s="629"/>
      <c r="ABN177" s="629"/>
      <c r="ABO177" s="629"/>
      <c r="ABP177" s="629"/>
      <c r="ABQ177" s="629"/>
      <c r="ABR177" s="629"/>
      <c r="ABS177" s="629"/>
      <c r="ABT177" s="629"/>
      <c r="ABU177" s="629"/>
      <c r="ABV177" s="629"/>
      <c r="ABW177" s="629"/>
      <c r="ABX177" s="629"/>
      <c r="ABY177" s="629"/>
      <c r="ABZ177" s="629"/>
      <c r="ACA177" s="629"/>
      <c r="ACB177" s="629"/>
      <c r="ACC177" s="629"/>
      <c r="ACD177" s="629"/>
      <c r="ACE177" s="629"/>
      <c r="ACF177" s="629"/>
      <c r="ACG177" s="629"/>
      <c r="ACH177" s="629"/>
      <c r="ACI177" s="629"/>
      <c r="ACJ177" s="629"/>
      <c r="ACK177" s="629"/>
      <c r="ACL177" s="629"/>
      <c r="ACM177" s="629"/>
      <c r="ACN177" s="629"/>
      <c r="ACO177" s="629"/>
      <c r="ACP177" s="629"/>
      <c r="ACQ177" s="629"/>
      <c r="ACR177" s="629"/>
      <c r="ACS177" s="629"/>
      <c r="ACT177" s="629"/>
      <c r="ACU177" s="629"/>
      <c r="ACV177" s="629"/>
      <c r="ACW177" s="629"/>
      <c r="ACX177" s="629"/>
      <c r="ACY177" s="629"/>
      <c r="ACZ177" s="629"/>
      <c r="ADA177" s="629"/>
      <c r="ADB177" s="629"/>
      <c r="ADC177" s="629"/>
      <c r="ADD177" s="629"/>
      <c r="ADE177" s="629"/>
      <c r="ADF177" s="629"/>
      <c r="ADG177" s="629"/>
      <c r="ADH177" s="629"/>
      <c r="ADI177" s="629"/>
      <c r="ADJ177" s="629"/>
      <c r="ADK177" s="629"/>
      <c r="ADL177" s="629"/>
      <c r="ADM177" s="629"/>
      <c r="ADN177" s="629"/>
      <c r="ADO177" s="629"/>
      <c r="ADP177" s="629"/>
      <c r="ADQ177" s="629"/>
      <c r="ADR177" s="629"/>
      <c r="ADS177" s="629"/>
      <c r="ADT177" s="629"/>
      <c r="ADU177" s="629"/>
      <c r="ADV177" s="629"/>
      <c r="ADW177" s="629"/>
      <c r="ADX177" s="629"/>
      <c r="ADY177" s="629"/>
      <c r="ADZ177" s="629"/>
      <c r="AEA177" s="629"/>
      <c r="AEB177" s="629"/>
      <c r="AEC177" s="629"/>
      <c r="AED177" s="629"/>
      <c r="AEE177" s="629"/>
      <c r="AEF177" s="629"/>
      <c r="AEG177" s="629"/>
      <c r="AEH177" s="629"/>
      <c r="AEI177" s="629"/>
      <c r="AEJ177" s="629"/>
      <c r="AEK177" s="629"/>
      <c r="AEL177" s="629"/>
      <c r="AEM177" s="629"/>
      <c r="AEN177" s="629"/>
      <c r="AEO177" s="629"/>
      <c r="AEP177" s="629"/>
      <c r="AEQ177" s="629"/>
      <c r="AER177" s="629"/>
      <c r="AES177" s="629"/>
      <c r="AET177" s="629"/>
      <c r="AEU177" s="629"/>
      <c r="AEV177" s="629"/>
      <c r="AEW177" s="629"/>
      <c r="AEX177" s="629"/>
      <c r="AEY177" s="629"/>
      <c r="AEZ177" s="629"/>
      <c r="AFA177" s="629"/>
      <c r="AFB177" s="629"/>
      <c r="AFC177" s="629"/>
      <c r="AFD177" s="629"/>
      <c r="AFE177" s="629"/>
      <c r="AFF177" s="629"/>
      <c r="AFG177" s="629"/>
      <c r="AFH177" s="629"/>
      <c r="AFI177" s="629"/>
      <c r="AFJ177" s="629"/>
      <c r="AFK177" s="629"/>
      <c r="AFL177" s="629"/>
      <c r="AFM177" s="629"/>
      <c r="AFN177" s="629"/>
      <c r="AFO177" s="629"/>
      <c r="AFP177" s="629"/>
      <c r="AFQ177" s="629"/>
      <c r="AFR177" s="629"/>
      <c r="AFS177" s="629"/>
      <c r="AFT177" s="629"/>
      <c r="AFU177" s="629"/>
      <c r="AFV177" s="629"/>
      <c r="AFW177" s="629"/>
      <c r="AFX177" s="629"/>
      <c r="AFY177" s="629"/>
      <c r="AFZ177" s="629"/>
      <c r="AGA177" s="629"/>
      <c r="AGB177" s="629"/>
      <c r="AGC177" s="629"/>
      <c r="AGD177" s="629"/>
      <c r="AGE177" s="629"/>
      <c r="AGF177" s="629"/>
      <c r="AGG177" s="629"/>
      <c r="AGH177" s="629"/>
      <c r="AGI177" s="629"/>
      <c r="AGJ177" s="629"/>
      <c r="AGK177" s="629"/>
      <c r="AGL177" s="629"/>
      <c r="AGM177" s="629"/>
      <c r="AGN177" s="629"/>
      <c r="AGO177" s="629"/>
      <c r="AGP177" s="629"/>
      <c r="AGQ177" s="629"/>
      <c r="AGR177" s="629"/>
      <c r="AGS177" s="629"/>
      <c r="AGT177" s="629"/>
      <c r="AGU177" s="629"/>
      <c r="AGV177" s="629"/>
      <c r="AGW177" s="629"/>
      <c r="AGX177" s="629"/>
      <c r="AGY177" s="629"/>
      <c r="AGZ177" s="629"/>
      <c r="AHA177" s="629"/>
      <c r="AHB177" s="629"/>
      <c r="AHC177" s="629"/>
      <c r="AHD177" s="629"/>
      <c r="AHE177" s="629"/>
      <c r="AHF177" s="629"/>
      <c r="AHG177" s="629"/>
      <c r="AHH177" s="629"/>
      <c r="AHI177" s="629"/>
      <c r="AHJ177" s="629"/>
      <c r="AHK177" s="629"/>
      <c r="AHL177" s="629"/>
      <c r="AHM177" s="629"/>
      <c r="AHN177" s="629"/>
      <c r="AHO177" s="629"/>
      <c r="AHP177" s="629"/>
      <c r="AHQ177" s="629"/>
      <c r="AHR177" s="629"/>
      <c r="AHS177" s="629"/>
      <c r="AHT177" s="629"/>
      <c r="AHU177" s="629"/>
      <c r="AHV177" s="629"/>
      <c r="AHW177" s="629"/>
      <c r="AHX177" s="629"/>
      <c r="AHY177" s="629"/>
      <c r="AHZ177" s="629"/>
      <c r="AIA177" s="629"/>
      <c r="AIB177" s="629"/>
      <c r="AIC177" s="629"/>
      <c r="AID177" s="629"/>
      <c r="AIE177" s="629"/>
      <c r="AIF177" s="629"/>
      <c r="AIG177" s="629"/>
      <c r="AIH177" s="629"/>
      <c r="AII177" s="629"/>
    </row>
    <row r="178" spans="1:919" s="498" customFormat="1" ht="31.75" customHeight="1" x14ac:dyDescent="0.75">
      <c r="A178" s="2046"/>
      <c r="B178" s="2046"/>
      <c r="C178" s="609">
        <f t="shared" si="289"/>
        <v>21.500000000000007</v>
      </c>
      <c r="D178" s="643" t="s">
        <v>115</v>
      </c>
      <c r="E178" s="590" t="s">
        <v>24</v>
      </c>
      <c r="F178" s="591" t="s">
        <v>16</v>
      </c>
      <c r="G178" s="538">
        <f t="array" ref="G178">INDEX('Salary . staff rates'!$A$6:$C$28,MATCH(1,('Salary . staff rates'!$A$6:$A$28=MNO!E178)*('Salary . staff rates'!$B$6:$B$28=MNO!F178),0),3)</f>
        <v>750</v>
      </c>
      <c r="H178" s="537">
        <f t="shared" si="249"/>
        <v>750</v>
      </c>
      <c r="I178" s="601" t="s">
        <v>0</v>
      </c>
      <c r="J178" s="602" t="s">
        <v>0</v>
      </c>
      <c r="K178" s="606">
        <v>15</v>
      </c>
      <c r="L178" s="603">
        <f>IF('Control panel'!$B$12="Included",IF(K178="N/A","",H178*K178),0)</f>
        <v>11250</v>
      </c>
      <c r="M178" s="648" t="s">
        <v>33</v>
      </c>
      <c r="N178" s="604">
        <f>IF('Control panel'!$B$12="Included",IF(M178="Yes",L178*'Salary . staff rates'!$C$34,0),0)</f>
        <v>1687.5</v>
      </c>
      <c r="O178" s="607" t="s">
        <v>416</v>
      </c>
      <c r="P178" s="1848">
        <v>1</v>
      </c>
      <c r="Q178" s="1848">
        <v>1</v>
      </c>
      <c r="R178" s="545"/>
      <c r="S178" s="546">
        <v>3</v>
      </c>
      <c r="T178" s="546">
        <f t="shared" si="262"/>
        <v>3</v>
      </c>
      <c r="U178" s="546">
        <f t="shared" si="263"/>
        <v>3</v>
      </c>
      <c r="W178" s="544"/>
      <c r="Y178" s="1011">
        <f t="shared" si="277"/>
        <v>11250</v>
      </c>
      <c r="Z178" s="1011">
        <f t="shared" si="278"/>
        <v>1687.5</v>
      </c>
      <c r="AB178" s="1011">
        <f t="shared" si="279"/>
        <v>11250</v>
      </c>
      <c r="AC178" s="1011">
        <f t="shared" si="280"/>
        <v>1687.5</v>
      </c>
      <c r="AD178" s="714"/>
      <c r="AE178" s="1011">
        <f t="shared" si="281"/>
        <v>33750</v>
      </c>
      <c r="AF178" s="1011">
        <f t="shared" si="282"/>
        <v>5062.5</v>
      </c>
      <c r="AH178" s="1011">
        <f t="shared" si="283"/>
        <v>33750</v>
      </c>
      <c r="AI178" s="1011">
        <f t="shared" si="284"/>
        <v>5062.5</v>
      </c>
      <c r="AJ178" s="714"/>
      <c r="AL178" s="548"/>
      <c r="AN178" s="1011">
        <f t="shared" si="285"/>
        <v>11250</v>
      </c>
      <c r="AO178" s="1011">
        <f t="shared" si="286"/>
        <v>1687.5</v>
      </c>
      <c r="AP178" s="547"/>
      <c r="AQ178" s="1011">
        <f t="shared" si="287"/>
        <v>33750</v>
      </c>
      <c r="AR178" s="1011">
        <f t="shared" si="288"/>
        <v>5062.5</v>
      </c>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29"/>
      <c r="BW178" s="629"/>
      <c r="BX178" s="629"/>
      <c r="BY178" s="629"/>
      <c r="BZ178" s="629"/>
      <c r="CA178" s="629"/>
      <c r="CB178" s="629"/>
      <c r="CC178" s="629"/>
      <c r="CD178" s="629"/>
      <c r="CE178" s="629"/>
      <c r="CF178" s="629"/>
      <c r="CG178" s="629"/>
      <c r="CH178" s="629"/>
      <c r="CI178" s="629"/>
      <c r="CJ178" s="629"/>
      <c r="CK178" s="629"/>
      <c r="CL178" s="629"/>
      <c r="CM178" s="629"/>
      <c r="CN178" s="629"/>
      <c r="CO178" s="629"/>
      <c r="CP178" s="629"/>
      <c r="CQ178" s="629"/>
      <c r="CR178" s="629"/>
      <c r="CS178" s="629"/>
      <c r="CT178" s="629"/>
      <c r="CU178" s="629"/>
      <c r="CV178" s="629"/>
      <c r="CW178" s="629"/>
      <c r="CX178" s="629"/>
      <c r="CY178" s="629"/>
      <c r="CZ178" s="629"/>
      <c r="DA178" s="629"/>
      <c r="DB178" s="629"/>
      <c r="DC178" s="629"/>
      <c r="DD178" s="629"/>
      <c r="DE178" s="629"/>
      <c r="DF178" s="629"/>
      <c r="DG178" s="629"/>
      <c r="DH178" s="629"/>
      <c r="DI178" s="629"/>
      <c r="DJ178" s="629"/>
      <c r="DK178" s="629"/>
      <c r="DL178" s="629"/>
      <c r="DM178" s="629"/>
      <c r="DN178" s="629"/>
      <c r="DO178" s="629"/>
      <c r="DP178" s="629"/>
      <c r="DQ178" s="629"/>
      <c r="DR178" s="629"/>
      <c r="DS178" s="629"/>
      <c r="DT178" s="629"/>
      <c r="DU178" s="629"/>
      <c r="DV178" s="629"/>
      <c r="DW178" s="629"/>
      <c r="DX178" s="629"/>
      <c r="DY178" s="629"/>
      <c r="DZ178" s="629"/>
      <c r="EA178" s="629"/>
      <c r="EB178" s="629"/>
      <c r="EC178" s="629"/>
      <c r="ED178" s="629"/>
      <c r="EE178" s="629"/>
      <c r="EF178" s="629"/>
      <c r="EG178" s="629"/>
      <c r="EH178" s="629"/>
      <c r="EI178" s="629"/>
      <c r="EJ178" s="629"/>
      <c r="EK178" s="629"/>
      <c r="EL178" s="629"/>
      <c r="EM178" s="629"/>
      <c r="EN178" s="629"/>
      <c r="EO178" s="629"/>
      <c r="EP178" s="629"/>
      <c r="EQ178" s="629"/>
      <c r="ER178" s="629"/>
      <c r="ES178" s="629"/>
      <c r="ET178" s="629"/>
      <c r="EU178" s="629"/>
      <c r="EV178" s="629"/>
      <c r="EW178" s="629"/>
      <c r="EX178" s="629"/>
      <c r="EY178" s="629"/>
      <c r="EZ178" s="629"/>
      <c r="FA178" s="629"/>
      <c r="FB178" s="629"/>
      <c r="FC178" s="629"/>
      <c r="FD178" s="629"/>
      <c r="FE178" s="629"/>
      <c r="FF178" s="629"/>
      <c r="FG178" s="629"/>
      <c r="FH178" s="629"/>
      <c r="FI178" s="629"/>
      <c r="FJ178" s="629"/>
      <c r="FK178" s="629"/>
      <c r="FL178" s="629"/>
      <c r="FM178" s="629"/>
      <c r="FN178" s="629"/>
      <c r="FO178" s="629"/>
      <c r="FP178" s="629"/>
      <c r="FQ178" s="629"/>
      <c r="FR178" s="629"/>
      <c r="FS178" s="629"/>
      <c r="FT178" s="629"/>
      <c r="FU178" s="629"/>
      <c r="FV178" s="629"/>
      <c r="FW178" s="629"/>
      <c r="FX178" s="629"/>
      <c r="FY178" s="629"/>
      <c r="FZ178" s="629"/>
      <c r="GA178" s="629"/>
      <c r="GB178" s="629"/>
      <c r="GC178" s="629"/>
      <c r="GD178" s="629"/>
      <c r="GE178" s="629"/>
      <c r="GF178" s="629"/>
      <c r="GG178" s="629"/>
      <c r="GH178" s="629"/>
      <c r="GI178" s="629"/>
      <c r="GJ178" s="629"/>
      <c r="GK178" s="629"/>
      <c r="GL178" s="629"/>
      <c r="GM178" s="629"/>
      <c r="GN178" s="629"/>
      <c r="GO178" s="629"/>
      <c r="GP178" s="629"/>
      <c r="GQ178" s="629"/>
      <c r="GR178" s="629"/>
      <c r="GS178" s="629"/>
      <c r="GT178" s="629"/>
      <c r="GU178" s="629"/>
      <c r="GV178" s="629"/>
      <c r="GW178" s="629"/>
      <c r="GX178" s="629"/>
      <c r="GY178" s="629"/>
      <c r="GZ178" s="629"/>
      <c r="HA178" s="629"/>
      <c r="HB178" s="629"/>
      <c r="HC178" s="629"/>
      <c r="HD178" s="629"/>
      <c r="HE178" s="629"/>
      <c r="HF178" s="629"/>
      <c r="HG178" s="629"/>
      <c r="HH178" s="629"/>
      <c r="HI178" s="629"/>
      <c r="HJ178" s="629"/>
      <c r="HK178" s="629"/>
      <c r="HL178" s="629"/>
      <c r="HM178" s="629"/>
      <c r="HN178" s="629"/>
      <c r="HO178" s="629"/>
      <c r="HP178" s="629"/>
      <c r="HQ178" s="629"/>
      <c r="HR178" s="629"/>
      <c r="HS178" s="629"/>
      <c r="HT178" s="629"/>
      <c r="HU178" s="629"/>
      <c r="HV178" s="629"/>
      <c r="HW178" s="629"/>
      <c r="HX178" s="629"/>
      <c r="HY178" s="629"/>
      <c r="HZ178" s="629"/>
      <c r="IA178" s="629"/>
      <c r="IB178" s="629"/>
      <c r="IC178" s="629"/>
      <c r="ID178" s="629"/>
      <c r="IE178" s="629"/>
      <c r="IF178" s="629"/>
      <c r="IG178" s="629"/>
      <c r="IH178" s="629"/>
      <c r="II178" s="629"/>
      <c r="IJ178" s="629"/>
      <c r="IK178" s="629"/>
      <c r="IL178" s="629"/>
      <c r="IM178" s="629"/>
      <c r="IN178" s="629"/>
      <c r="IO178" s="629"/>
      <c r="IP178" s="629"/>
      <c r="IQ178" s="629"/>
      <c r="IR178" s="629"/>
      <c r="IS178" s="629"/>
      <c r="IT178" s="629"/>
      <c r="IU178" s="629"/>
      <c r="IV178" s="629"/>
      <c r="IW178" s="629"/>
      <c r="IX178" s="629"/>
      <c r="IY178" s="629"/>
      <c r="IZ178" s="629"/>
      <c r="JA178" s="629"/>
      <c r="JB178" s="629"/>
      <c r="JC178" s="629"/>
      <c r="JD178" s="629"/>
      <c r="JE178" s="629"/>
      <c r="JF178" s="629"/>
      <c r="JG178" s="629"/>
      <c r="JH178" s="629"/>
      <c r="JI178" s="629"/>
      <c r="JJ178" s="629"/>
      <c r="JK178" s="629"/>
      <c r="JL178" s="629"/>
      <c r="JM178" s="629"/>
      <c r="JN178" s="629"/>
      <c r="JO178" s="629"/>
      <c r="JP178" s="629"/>
      <c r="JQ178" s="629"/>
      <c r="JR178" s="629"/>
      <c r="JS178" s="629"/>
      <c r="JT178" s="629"/>
      <c r="JU178" s="629"/>
      <c r="JV178" s="629"/>
      <c r="JW178" s="629"/>
      <c r="JX178" s="629"/>
      <c r="JY178" s="629"/>
      <c r="JZ178" s="629"/>
      <c r="KA178" s="629"/>
      <c r="KB178" s="629"/>
      <c r="KC178" s="629"/>
      <c r="KD178" s="629"/>
      <c r="KE178" s="629"/>
      <c r="KF178" s="629"/>
      <c r="KG178" s="629"/>
      <c r="KH178" s="629"/>
      <c r="KI178" s="629"/>
      <c r="KJ178" s="629"/>
      <c r="KK178" s="629"/>
      <c r="KL178" s="629"/>
      <c r="KM178" s="629"/>
      <c r="KN178" s="629"/>
      <c r="KO178" s="629"/>
      <c r="KP178" s="629"/>
      <c r="KQ178" s="629"/>
      <c r="KR178" s="629"/>
      <c r="KS178" s="629"/>
      <c r="KT178" s="629"/>
      <c r="KU178" s="629"/>
      <c r="KV178" s="629"/>
      <c r="KW178" s="629"/>
      <c r="KX178" s="629"/>
      <c r="KY178" s="629"/>
      <c r="KZ178" s="629"/>
      <c r="LA178" s="629"/>
      <c r="LB178" s="629"/>
      <c r="LC178" s="629"/>
      <c r="LD178" s="629"/>
      <c r="LE178" s="629"/>
      <c r="LF178" s="629"/>
      <c r="LG178" s="629"/>
      <c r="LH178" s="629"/>
      <c r="LI178" s="629"/>
      <c r="LJ178" s="629"/>
      <c r="LK178" s="629"/>
      <c r="LL178" s="629"/>
      <c r="LM178" s="629"/>
      <c r="LN178" s="629"/>
      <c r="LO178" s="629"/>
      <c r="LP178" s="629"/>
      <c r="LQ178" s="629"/>
      <c r="LR178" s="629"/>
      <c r="LS178" s="629"/>
      <c r="LT178" s="629"/>
      <c r="LU178" s="629"/>
      <c r="LV178" s="629"/>
      <c r="LW178" s="629"/>
      <c r="LX178" s="629"/>
      <c r="LY178" s="629"/>
      <c r="LZ178" s="629"/>
      <c r="MA178" s="629"/>
      <c r="MB178" s="629"/>
      <c r="MC178" s="629"/>
      <c r="MD178" s="629"/>
      <c r="ME178" s="629"/>
      <c r="MF178" s="629"/>
      <c r="MG178" s="629"/>
      <c r="MH178" s="629"/>
      <c r="MI178" s="629"/>
      <c r="MJ178" s="629"/>
      <c r="MK178" s="629"/>
      <c r="ML178" s="629"/>
      <c r="MM178" s="629"/>
      <c r="MN178" s="629"/>
      <c r="MO178" s="629"/>
      <c r="MP178" s="629"/>
      <c r="MQ178" s="629"/>
      <c r="MR178" s="629"/>
      <c r="MS178" s="629"/>
      <c r="MT178" s="629"/>
      <c r="MU178" s="629"/>
      <c r="MV178" s="629"/>
      <c r="MW178" s="629"/>
      <c r="MX178" s="629"/>
      <c r="MY178" s="629"/>
      <c r="MZ178" s="629"/>
      <c r="NA178" s="629"/>
      <c r="NB178" s="629"/>
      <c r="NC178" s="629"/>
      <c r="ND178" s="629"/>
      <c r="NE178" s="629"/>
      <c r="NF178" s="629"/>
      <c r="NG178" s="629"/>
      <c r="NH178" s="629"/>
      <c r="NI178" s="629"/>
      <c r="NJ178" s="629"/>
      <c r="NK178" s="629"/>
      <c r="NL178" s="629"/>
      <c r="NM178" s="629"/>
      <c r="NN178" s="629"/>
      <c r="NO178" s="629"/>
      <c r="NP178" s="629"/>
      <c r="NQ178" s="629"/>
      <c r="NR178" s="629"/>
      <c r="NS178" s="629"/>
      <c r="NT178" s="629"/>
      <c r="NU178" s="629"/>
      <c r="NV178" s="629"/>
      <c r="NW178" s="629"/>
      <c r="NX178" s="629"/>
      <c r="NY178" s="629"/>
      <c r="NZ178" s="629"/>
      <c r="OA178" s="629"/>
      <c r="OB178" s="629"/>
      <c r="OC178" s="629"/>
      <c r="OD178" s="629"/>
      <c r="OE178" s="629"/>
      <c r="OF178" s="629"/>
      <c r="OG178" s="629"/>
      <c r="OH178" s="629"/>
      <c r="OI178" s="629"/>
      <c r="OJ178" s="629"/>
      <c r="OK178" s="629"/>
      <c r="OL178" s="629"/>
      <c r="OM178" s="629"/>
      <c r="ON178" s="629"/>
      <c r="OO178" s="629"/>
      <c r="OP178" s="629"/>
      <c r="OQ178" s="629"/>
      <c r="OR178" s="629"/>
      <c r="OS178" s="629"/>
      <c r="OT178" s="629"/>
      <c r="OU178" s="629"/>
      <c r="OV178" s="629"/>
      <c r="OW178" s="629"/>
      <c r="OX178" s="629"/>
      <c r="OY178" s="629"/>
      <c r="OZ178" s="629"/>
      <c r="PA178" s="629"/>
      <c r="PB178" s="629"/>
      <c r="PC178" s="629"/>
      <c r="PD178" s="629"/>
      <c r="PE178" s="629"/>
      <c r="PF178" s="629"/>
      <c r="PG178" s="629"/>
      <c r="PH178" s="629"/>
      <c r="PI178" s="629"/>
      <c r="PJ178" s="629"/>
      <c r="PK178" s="629"/>
      <c r="PL178" s="629"/>
      <c r="PM178" s="629"/>
      <c r="PN178" s="629"/>
      <c r="PO178" s="629"/>
      <c r="PP178" s="629"/>
      <c r="PQ178" s="629"/>
      <c r="PR178" s="629"/>
      <c r="PS178" s="629"/>
      <c r="PT178" s="629"/>
      <c r="PU178" s="629"/>
      <c r="PV178" s="629"/>
      <c r="PW178" s="629"/>
      <c r="PX178" s="629"/>
      <c r="PY178" s="629"/>
      <c r="PZ178" s="629"/>
      <c r="QA178" s="629"/>
      <c r="QB178" s="629"/>
      <c r="QC178" s="629"/>
      <c r="QD178" s="629"/>
      <c r="QE178" s="629"/>
      <c r="QF178" s="629"/>
      <c r="QG178" s="629"/>
      <c r="QH178" s="629"/>
      <c r="QI178" s="629"/>
      <c r="QJ178" s="629"/>
      <c r="QK178" s="629"/>
      <c r="QL178" s="629"/>
      <c r="QM178" s="629"/>
      <c r="QN178" s="629"/>
      <c r="QO178" s="629"/>
      <c r="QP178" s="629"/>
      <c r="QQ178" s="629"/>
      <c r="QR178" s="629"/>
      <c r="QS178" s="629"/>
      <c r="QT178" s="629"/>
      <c r="QU178" s="629"/>
      <c r="QV178" s="629"/>
      <c r="QW178" s="629"/>
      <c r="QX178" s="629"/>
      <c r="QY178" s="629"/>
      <c r="QZ178" s="629"/>
      <c r="RA178" s="629"/>
      <c r="RB178" s="629"/>
      <c r="RC178" s="629"/>
      <c r="RD178" s="629"/>
      <c r="RE178" s="629"/>
      <c r="RF178" s="629"/>
      <c r="RG178" s="629"/>
      <c r="RH178" s="629"/>
      <c r="RI178" s="629"/>
      <c r="RJ178" s="629"/>
      <c r="RK178" s="629"/>
      <c r="RL178" s="629"/>
      <c r="RM178" s="629"/>
      <c r="RN178" s="629"/>
      <c r="RO178" s="629"/>
      <c r="RP178" s="629"/>
      <c r="RQ178" s="629"/>
      <c r="RR178" s="629"/>
      <c r="RS178" s="629"/>
      <c r="RT178" s="629"/>
      <c r="RU178" s="629"/>
      <c r="RV178" s="629"/>
      <c r="RW178" s="629"/>
      <c r="RX178" s="629"/>
      <c r="RY178" s="629"/>
      <c r="RZ178" s="629"/>
      <c r="SA178" s="629"/>
      <c r="SB178" s="629"/>
      <c r="SC178" s="629"/>
      <c r="SD178" s="629"/>
      <c r="SE178" s="629"/>
      <c r="SF178" s="629"/>
      <c r="SG178" s="629"/>
      <c r="SH178" s="629"/>
      <c r="SI178" s="629"/>
      <c r="SJ178" s="629"/>
      <c r="SK178" s="629"/>
      <c r="SL178" s="629"/>
      <c r="SM178" s="629"/>
      <c r="SN178" s="629"/>
      <c r="SO178" s="629"/>
      <c r="SP178" s="629"/>
      <c r="SQ178" s="629"/>
      <c r="SR178" s="629"/>
      <c r="SS178" s="629"/>
      <c r="ST178" s="629"/>
      <c r="SU178" s="629"/>
      <c r="SV178" s="629"/>
      <c r="SW178" s="629"/>
      <c r="SX178" s="629"/>
      <c r="SY178" s="629"/>
      <c r="SZ178" s="629"/>
      <c r="TA178" s="629"/>
      <c r="TB178" s="629"/>
      <c r="TC178" s="629"/>
      <c r="TD178" s="629"/>
      <c r="TE178" s="629"/>
      <c r="TF178" s="629"/>
      <c r="TG178" s="629"/>
      <c r="TH178" s="629"/>
      <c r="TI178" s="629"/>
      <c r="TJ178" s="629"/>
      <c r="TK178" s="629"/>
      <c r="TL178" s="629"/>
      <c r="TM178" s="629"/>
      <c r="TN178" s="629"/>
      <c r="TO178" s="629"/>
      <c r="TP178" s="629"/>
      <c r="TQ178" s="629"/>
      <c r="TR178" s="629"/>
      <c r="TS178" s="629"/>
      <c r="TT178" s="629"/>
      <c r="TU178" s="629"/>
      <c r="TV178" s="629"/>
      <c r="TW178" s="629"/>
      <c r="TX178" s="629"/>
      <c r="TY178" s="629"/>
      <c r="TZ178" s="629"/>
      <c r="UA178" s="629"/>
      <c r="UB178" s="629"/>
      <c r="UC178" s="629"/>
      <c r="UD178" s="629"/>
      <c r="UE178" s="629"/>
      <c r="UF178" s="629"/>
      <c r="UG178" s="629"/>
      <c r="UH178" s="629"/>
      <c r="UI178" s="629"/>
      <c r="UJ178" s="629"/>
      <c r="UK178" s="629"/>
      <c r="UL178" s="629"/>
      <c r="UM178" s="629"/>
      <c r="UN178" s="629"/>
      <c r="UO178" s="629"/>
      <c r="UP178" s="629"/>
      <c r="UQ178" s="629"/>
      <c r="UR178" s="629"/>
      <c r="US178" s="629"/>
      <c r="UT178" s="629"/>
      <c r="UU178" s="629"/>
      <c r="UV178" s="629"/>
      <c r="UW178" s="629"/>
      <c r="UX178" s="629"/>
      <c r="UY178" s="629"/>
      <c r="UZ178" s="629"/>
      <c r="VA178" s="629"/>
      <c r="VB178" s="629"/>
      <c r="VC178" s="629"/>
      <c r="VD178" s="629"/>
      <c r="VE178" s="629"/>
      <c r="VF178" s="629"/>
      <c r="VG178" s="629"/>
      <c r="VH178" s="629"/>
      <c r="VI178" s="629"/>
      <c r="VJ178" s="629"/>
      <c r="VK178" s="629"/>
      <c r="VL178" s="629"/>
      <c r="VM178" s="629"/>
      <c r="VN178" s="629"/>
      <c r="VO178" s="629"/>
      <c r="VP178" s="629"/>
      <c r="VQ178" s="629"/>
      <c r="VR178" s="629"/>
      <c r="VS178" s="629"/>
      <c r="VT178" s="629"/>
      <c r="VU178" s="629"/>
      <c r="VV178" s="629"/>
      <c r="VW178" s="629"/>
      <c r="VX178" s="629"/>
      <c r="VY178" s="629"/>
      <c r="VZ178" s="629"/>
      <c r="WA178" s="629"/>
      <c r="WB178" s="629"/>
      <c r="WC178" s="629"/>
      <c r="WD178" s="629"/>
      <c r="WE178" s="629"/>
      <c r="WF178" s="629"/>
      <c r="WG178" s="629"/>
      <c r="WH178" s="629"/>
      <c r="WI178" s="629"/>
      <c r="WJ178" s="629"/>
      <c r="WK178" s="629"/>
      <c r="WL178" s="629"/>
      <c r="WM178" s="629"/>
      <c r="WN178" s="629"/>
      <c r="WO178" s="629"/>
      <c r="WP178" s="629"/>
      <c r="WQ178" s="629"/>
      <c r="WR178" s="629"/>
      <c r="WS178" s="629"/>
      <c r="WT178" s="629"/>
      <c r="WU178" s="629"/>
      <c r="WV178" s="629"/>
      <c r="WW178" s="629"/>
      <c r="WX178" s="629"/>
      <c r="WY178" s="629"/>
      <c r="WZ178" s="629"/>
      <c r="XA178" s="629"/>
      <c r="XB178" s="629"/>
      <c r="XC178" s="629"/>
      <c r="XD178" s="629"/>
      <c r="XE178" s="629"/>
      <c r="XF178" s="629"/>
      <c r="XG178" s="629"/>
      <c r="XH178" s="629"/>
      <c r="XI178" s="629"/>
      <c r="XJ178" s="629"/>
      <c r="XK178" s="629"/>
      <c r="XL178" s="629"/>
      <c r="XM178" s="629"/>
      <c r="XN178" s="629"/>
      <c r="XO178" s="629"/>
      <c r="XP178" s="629"/>
      <c r="XQ178" s="629"/>
      <c r="XR178" s="629"/>
      <c r="XS178" s="629"/>
      <c r="XT178" s="629"/>
      <c r="XU178" s="629"/>
      <c r="XV178" s="629"/>
      <c r="XW178" s="629"/>
      <c r="XX178" s="629"/>
      <c r="XY178" s="629"/>
      <c r="XZ178" s="629"/>
      <c r="YA178" s="629"/>
      <c r="YB178" s="629"/>
      <c r="YC178" s="629"/>
      <c r="YD178" s="629"/>
      <c r="YE178" s="629"/>
      <c r="YF178" s="629"/>
      <c r="YG178" s="629"/>
      <c r="YH178" s="629"/>
      <c r="YI178" s="629"/>
      <c r="YJ178" s="629"/>
      <c r="YK178" s="629"/>
      <c r="YL178" s="629"/>
      <c r="YM178" s="629"/>
      <c r="YN178" s="629"/>
      <c r="YO178" s="629"/>
      <c r="YP178" s="629"/>
      <c r="YQ178" s="629"/>
      <c r="YR178" s="629"/>
      <c r="YS178" s="629"/>
      <c r="YT178" s="629"/>
      <c r="YU178" s="629"/>
      <c r="YV178" s="629"/>
      <c r="YW178" s="629"/>
      <c r="YX178" s="629"/>
      <c r="YY178" s="629"/>
      <c r="YZ178" s="629"/>
      <c r="ZA178" s="629"/>
      <c r="ZB178" s="629"/>
      <c r="ZC178" s="629"/>
      <c r="ZD178" s="629"/>
      <c r="ZE178" s="629"/>
      <c r="ZF178" s="629"/>
      <c r="ZG178" s="629"/>
      <c r="ZH178" s="629"/>
      <c r="ZI178" s="629"/>
      <c r="ZJ178" s="629"/>
      <c r="ZK178" s="629"/>
      <c r="ZL178" s="629"/>
      <c r="ZM178" s="629"/>
      <c r="ZN178" s="629"/>
      <c r="ZO178" s="629"/>
      <c r="ZP178" s="629"/>
      <c r="ZQ178" s="629"/>
      <c r="ZR178" s="629"/>
      <c r="ZS178" s="629"/>
      <c r="ZT178" s="629"/>
      <c r="ZU178" s="629"/>
      <c r="ZV178" s="629"/>
      <c r="ZW178" s="629"/>
      <c r="ZX178" s="629"/>
      <c r="ZY178" s="629"/>
      <c r="ZZ178" s="629"/>
      <c r="AAA178" s="629"/>
      <c r="AAB178" s="629"/>
      <c r="AAC178" s="629"/>
      <c r="AAD178" s="629"/>
      <c r="AAE178" s="629"/>
      <c r="AAF178" s="629"/>
      <c r="AAG178" s="629"/>
      <c r="AAH178" s="629"/>
      <c r="AAI178" s="629"/>
      <c r="AAJ178" s="629"/>
      <c r="AAK178" s="629"/>
      <c r="AAL178" s="629"/>
      <c r="AAM178" s="629"/>
      <c r="AAN178" s="629"/>
      <c r="AAO178" s="629"/>
      <c r="AAP178" s="629"/>
      <c r="AAQ178" s="629"/>
      <c r="AAR178" s="629"/>
      <c r="AAS178" s="629"/>
      <c r="AAT178" s="629"/>
      <c r="AAU178" s="629"/>
      <c r="AAV178" s="629"/>
      <c r="AAW178" s="629"/>
      <c r="AAX178" s="629"/>
      <c r="AAY178" s="629"/>
      <c r="AAZ178" s="629"/>
      <c r="ABA178" s="629"/>
      <c r="ABB178" s="629"/>
      <c r="ABC178" s="629"/>
      <c r="ABD178" s="629"/>
      <c r="ABE178" s="629"/>
      <c r="ABF178" s="629"/>
      <c r="ABG178" s="629"/>
      <c r="ABH178" s="629"/>
      <c r="ABI178" s="629"/>
      <c r="ABJ178" s="629"/>
      <c r="ABK178" s="629"/>
      <c r="ABL178" s="629"/>
      <c r="ABM178" s="629"/>
      <c r="ABN178" s="629"/>
      <c r="ABO178" s="629"/>
      <c r="ABP178" s="629"/>
      <c r="ABQ178" s="629"/>
      <c r="ABR178" s="629"/>
      <c r="ABS178" s="629"/>
      <c r="ABT178" s="629"/>
      <c r="ABU178" s="629"/>
      <c r="ABV178" s="629"/>
      <c r="ABW178" s="629"/>
      <c r="ABX178" s="629"/>
      <c r="ABY178" s="629"/>
      <c r="ABZ178" s="629"/>
      <c r="ACA178" s="629"/>
      <c r="ACB178" s="629"/>
      <c r="ACC178" s="629"/>
      <c r="ACD178" s="629"/>
      <c r="ACE178" s="629"/>
      <c r="ACF178" s="629"/>
      <c r="ACG178" s="629"/>
      <c r="ACH178" s="629"/>
      <c r="ACI178" s="629"/>
      <c r="ACJ178" s="629"/>
      <c r="ACK178" s="629"/>
      <c r="ACL178" s="629"/>
      <c r="ACM178" s="629"/>
      <c r="ACN178" s="629"/>
      <c r="ACO178" s="629"/>
      <c r="ACP178" s="629"/>
      <c r="ACQ178" s="629"/>
      <c r="ACR178" s="629"/>
      <c r="ACS178" s="629"/>
      <c r="ACT178" s="629"/>
      <c r="ACU178" s="629"/>
      <c r="ACV178" s="629"/>
      <c r="ACW178" s="629"/>
      <c r="ACX178" s="629"/>
      <c r="ACY178" s="629"/>
      <c r="ACZ178" s="629"/>
      <c r="ADA178" s="629"/>
      <c r="ADB178" s="629"/>
      <c r="ADC178" s="629"/>
      <c r="ADD178" s="629"/>
      <c r="ADE178" s="629"/>
      <c r="ADF178" s="629"/>
      <c r="ADG178" s="629"/>
      <c r="ADH178" s="629"/>
      <c r="ADI178" s="629"/>
      <c r="ADJ178" s="629"/>
      <c r="ADK178" s="629"/>
      <c r="ADL178" s="629"/>
      <c r="ADM178" s="629"/>
      <c r="ADN178" s="629"/>
      <c r="ADO178" s="629"/>
      <c r="ADP178" s="629"/>
      <c r="ADQ178" s="629"/>
      <c r="ADR178" s="629"/>
      <c r="ADS178" s="629"/>
      <c r="ADT178" s="629"/>
      <c r="ADU178" s="629"/>
      <c r="ADV178" s="629"/>
      <c r="ADW178" s="629"/>
      <c r="ADX178" s="629"/>
      <c r="ADY178" s="629"/>
      <c r="ADZ178" s="629"/>
      <c r="AEA178" s="629"/>
      <c r="AEB178" s="629"/>
      <c r="AEC178" s="629"/>
      <c r="AED178" s="629"/>
      <c r="AEE178" s="629"/>
      <c r="AEF178" s="629"/>
      <c r="AEG178" s="629"/>
      <c r="AEH178" s="629"/>
      <c r="AEI178" s="629"/>
      <c r="AEJ178" s="629"/>
      <c r="AEK178" s="629"/>
      <c r="AEL178" s="629"/>
      <c r="AEM178" s="629"/>
      <c r="AEN178" s="629"/>
      <c r="AEO178" s="629"/>
      <c r="AEP178" s="629"/>
      <c r="AEQ178" s="629"/>
      <c r="AER178" s="629"/>
      <c r="AES178" s="629"/>
      <c r="AET178" s="629"/>
      <c r="AEU178" s="629"/>
      <c r="AEV178" s="629"/>
      <c r="AEW178" s="629"/>
      <c r="AEX178" s="629"/>
      <c r="AEY178" s="629"/>
      <c r="AEZ178" s="629"/>
      <c r="AFA178" s="629"/>
      <c r="AFB178" s="629"/>
      <c r="AFC178" s="629"/>
      <c r="AFD178" s="629"/>
      <c r="AFE178" s="629"/>
      <c r="AFF178" s="629"/>
      <c r="AFG178" s="629"/>
      <c r="AFH178" s="629"/>
      <c r="AFI178" s="629"/>
      <c r="AFJ178" s="629"/>
      <c r="AFK178" s="629"/>
      <c r="AFL178" s="629"/>
      <c r="AFM178" s="629"/>
      <c r="AFN178" s="629"/>
      <c r="AFO178" s="629"/>
      <c r="AFP178" s="629"/>
      <c r="AFQ178" s="629"/>
      <c r="AFR178" s="629"/>
      <c r="AFS178" s="629"/>
      <c r="AFT178" s="629"/>
      <c r="AFU178" s="629"/>
      <c r="AFV178" s="629"/>
      <c r="AFW178" s="629"/>
      <c r="AFX178" s="629"/>
      <c r="AFY178" s="629"/>
      <c r="AFZ178" s="629"/>
      <c r="AGA178" s="629"/>
      <c r="AGB178" s="629"/>
      <c r="AGC178" s="629"/>
      <c r="AGD178" s="629"/>
      <c r="AGE178" s="629"/>
      <c r="AGF178" s="629"/>
      <c r="AGG178" s="629"/>
      <c r="AGH178" s="629"/>
      <c r="AGI178" s="629"/>
      <c r="AGJ178" s="629"/>
      <c r="AGK178" s="629"/>
      <c r="AGL178" s="629"/>
      <c r="AGM178" s="629"/>
      <c r="AGN178" s="629"/>
      <c r="AGO178" s="629"/>
      <c r="AGP178" s="629"/>
      <c r="AGQ178" s="629"/>
      <c r="AGR178" s="629"/>
      <c r="AGS178" s="629"/>
      <c r="AGT178" s="629"/>
      <c r="AGU178" s="629"/>
      <c r="AGV178" s="629"/>
      <c r="AGW178" s="629"/>
      <c r="AGX178" s="629"/>
      <c r="AGY178" s="629"/>
      <c r="AGZ178" s="629"/>
      <c r="AHA178" s="629"/>
      <c r="AHB178" s="629"/>
      <c r="AHC178" s="629"/>
      <c r="AHD178" s="629"/>
      <c r="AHE178" s="629"/>
      <c r="AHF178" s="629"/>
      <c r="AHG178" s="629"/>
      <c r="AHH178" s="629"/>
      <c r="AHI178" s="629"/>
      <c r="AHJ178" s="629"/>
      <c r="AHK178" s="629"/>
      <c r="AHL178" s="629"/>
      <c r="AHM178" s="629"/>
      <c r="AHN178" s="629"/>
      <c r="AHO178" s="629"/>
      <c r="AHP178" s="629"/>
      <c r="AHQ178" s="629"/>
      <c r="AHR178" s="629"/>
      <c r="AHS178" s="629"/>
      <c r="AHT178" s="629"/>
      <c r="AHU178" s="629"/>
      <c r="AHV178" s="629"/>
      <c r="AHW178" s="629"/>
      <c r="AHX178" s="629"/>
      <c r="AHY178" s="629"/>
      <c r="AHZ178" s="629"/>
      <c r="AIA178" s="629"/>
      <c r="AIB178" s="629"/>
      <c r="AIC178" s="629"/>
      <c r="AID178" s="629"/>
      <c r="AIE178" s="629"/>
      <c r="AIF178" s="629"/>
      <c r="AIG178" s="629"/>
      <c r="AIH178" s="629"/>
      <c r="AII178" s="629"/>
    </row>
    <row r="179" spans="1:919" s="498" customFormat="1" ht="31.75" customHeight="1" x14ac:dyDescent="0.75">
      <c r="A179" s="2046"/>
      <c r="B179" s="2046"/>
      <c r="C179" s="609">
        <f t="shared" si="289"/>
        <v>21.600000000000009</v>
      </c>
      <c r="D179" s="643" t="s">
        <v>123</v>
      </c>
      <c r="E179" s="590" t="s">
        <v>23</v>
      </c>
      <c r="F179" s="591" t="s">
        <v>6</v>
      </c>
      <c r="G179" s="538">
        <f t="array" ref="G179">INDEX('Salary . staff rates'!$A$6:$C$28,MATCH(1,('Salary . staff rates'!$A$6:$A$28=MNO!E179)*('Salary . staff rates'!$B$6:$B$28=MNO!F179),0),3)</f>
        <v>65000</v>
      </c>
      <c r="H179" s="537">
        <f t="shared" si="249"/>
        <v>456.14035087719299</v>
      </c>
      <c r="I179" s="601" t="s">
        <v>0</v>
      </c>
      <c r="J179" s="602" t="s">
        <v>0</v>
      </c>
      <c r="K179" s="606">
        <v>25</v>
      </c>
      <c r="L179" s="603">
        <f>IF('Control panel'!$B$12="Included",IF(K179="N/A","",H179*K179),0)</f>
        <v>11403.508771929824</v>
      </c>
      <c r="M179" s="648" t="s">
        <v>31</v>
      </c>
      <c r="N179" s="604">
        <f>IF('Control panel'!$B$12="Included",IF(M179="Yes",L179*'Salary . staff rates'!$C$34,0),0)</f>
        <v>0</v>
      </c>
      <c r="O179" s="607" t="s">
        <v>416</v>
      </c>
      <c r="P179" s="1848">
        <v>1</v>
      </c>
      <c r="Q179" s="1848">
        <v>1</v>
      </c>
      <c r="R179" s="545"/>
      <c r="S179" s="546">
        <v>3</v>
      </c>
      <c r="T179" s="546">
        <f t="shared" si="262"/>
        <v>3</v>
      </c>
      <c r="U179" s="546">
        <f t="shared" si="263"/>
        <v>3</v>
      </c>
      <c r="W179" s="544"/>
      <c r="Y179" s="1011">
        <f t="shared" si="277"/>
        <v>11403.508771929824</v>
      </c>
      <c r="Z179" s="1011">
        <f t="shared" si="278"/>
        <v>0</v>
      </c>
      <c r="AB179" s="1011">
        <f t="shared" si="279"/>
        <v>11403.508771929824</v>
      </c>
      <c r="AC179" s="1011">
        <f t="shared" si="280"/>
        <v>0</v>
      </c>
      <c r="AD179" s="714"/>
      <c r="AE179" s="1011">
        <f t="shared" si="281"/>
        <v>34210.526315789473</v>
      </c>
      <c r="AF179" s="1011">
        <f t="shared" si="282"/>
        <v>0</v>
      </c>
      <c r="AH179" s="1011">
        <f t="shared" si="283"/>
        <v>34210.526315789473</v>
      </c>
      <c r="AI179" s="1011">
        <f t="shared" si="284"/>
        <v>0</v>
      </c>
      <c r="AJ179" s="714"/>
      <c r="AL179" s="548"/>
      <c r="AN179" s="1011">
        <f t="shared" si="285"/>
        <v>11403.508771929824</v>
      </c>
      <c r="AO179" s="1011">
        <f t="shared" si="286"/>
        <v>0</v>
      </c>
      <c r="AP179" s="547"/>
      <c r="AQ179" s="1011">
        <f t="shared" si="287"/>
        <v>34210.526315789473</v>
      </c>
      <c r="AR179" s="1011">
        <f t="shared" si="288"/>
        <v>0</v>
      </c>
      <c r="AS179" s="629"/>
      <c r="AT179" s="629"/>
      <c r="AU179" s="629"/>
      <c r="AV179" s="629"/>
      <c r="AW179" s="629"/>
      <c r="AX179" s="629"/>
      <c r="AY179" s="629"/>
      <c r="AZ179" s="629"/>
      <c r="BA179" s="629"/>
      <c r="BB179" s="629"/>
      <c r="BC179" s="629"/>
      <c r="BD179" s="629"/>
      <c r="BE179" s="629"/>
      <c r="BF179" s="629"/>
      <c r="BG179" s="629"/>
      <c r="BH179" s="629"/>
      <c r="BI179" s="629"/>
      <c r="BJ179" s="629"/>
      <c r="BK179" s="629"/>
      <c r="BL179" s="629"/>
      <c r="BM179" s="629"/>
      <c r="BN179" s="629"/>
      <c r="BO179" s="629"/>
      <c r="BP179" s="629"/>
      <c r="BQ179" s="629"/>
      <c r="BR179" s="629"/>
      <c r="BS179" s="629"/>
      <c r="BT179" s="629"/>
      <c r="BU179" s="629"/>
      <c r="BV179" s="629"/>
      <c r="BW179" s="629"/>
      <c r="BX179" s="629"/>
      <c r="BY179" s="629"/>
      <c r="BZ179" s="629"/>
      <c r="CA179" s="629"/>
      <c r="CB179" s="629"/>
      <c r="CC179" s="629"/>
      <c r="CD179" s="629"/>
      <c r="CE179" s="629"/>
      <c r="CF179" s="629"/>
      <c r="CG179" s="629"/>
      <c r="CH179" s="629"/>
      <c r="CI179" s="629"/>
      <c r="CJ179" s="629"/>
      <c r="CK179" s="629"/>
      <c r="CL179" s="629"/>
      <c r="CM179" s="629"/>
      <c r="CN179" s="629"/>
      <c r="CO179" s="629"/>
      <c r="CP179" s="629"/>
      <c r="CQ179" s="629"/>
      <c r="CR179" s="629"/>
      <c r="CS179" s="629"/>
      <c r="CT179" s="629"/>
      <c r="CU179" s="629"/>
      <c r="CV179" s="629"/>
      <c r="CW179" s="629"/>
      <c r="CX179" s="629"/>
      <c r="CY179" s="629"/>
      <c r="CZ179" s="629"/>
      <c r="DA179" s="629"/>
      <c r="DB179" s="629"/>
      <c r="DC179" s="629"/>
      <c r="DD179" s="629"/>
      <c r="DE179" s="629"/>
      <c r="DF179" s="629"/>
      <c r="DG179" s="629"/>
      <c r="DH179" s="629"/>
      <c r="DI179" s="629"/>
      <c r="DJ179" s="629"/>
      <c r="DK179" s="629"/>
      <c r="DL179" s="629"/>
      <c r="DM179" s="629"/>
      <c r="DN179" s="629"/>
      <c r="DO179" s="629"/>
      <c r="DP179" s="629"/>
      <c r="DQ179" s="629"/>
      <c r="DR179" s="629"/>
      <c r="DS179" s="629"/>
      <c r="DT179" s="629"/>
      <c r="DU179" s="629"/>
      <c r="DV179" s="629"/>
      <c r="DW179" s="629"/>
      <c r="DX179" s="629"/>
      <c r="DY179" s="629"/>
      <c r="DZ179" s="629"/>
      <c r="EA179" s="629"/>
      <c r="EB179" s="629"/>
      <c r="EC179" s="629"/>
      <c r="ED179" s="629"/>
      <c r="EE179" s="629"/>
      <c r="EF179" s="629"/>
      <c r="EG179" s="629"/>
      <c r="EH179" s="629"/>
      <c r="EI179" s="629"/>
      <c r="EJ179" s="629"/>
      <c r="EK179" s="629"/>
      <c r="EL179" s="629"/>
      <c r="EM179" s="629"/>
      <c r="EN179" s="629"/>
      <c r="EO179" s="629"/>
      <c r="EP179" s="629"/>
      <c r="EQ179" s="629"/>
      <c r="ER179" s="629"/>
      <c r="ES179" s="629"/>
      <c r="ET179" s="629"/>
      <c r="EU179" s="629"/>
      <c r="EV179" s="629"/>
      <c r="EW179" s="629"/>
      <c r="EX179" s="629"/>
      <c r="EY179" s="629"/>
      <c r="EZ179" s="629"/>
      <c r="FA179" s="629"/>
      <c r="FB179" s="629"/>
      <c r="FC179" s="629"/>
      <c r="FD179" s="629"/>
      <c r="FE179" s="629"/>
      <c r="FF179" s="629"/>
      <c r="FG179" s="629"/>
      <c r="FH179" s="629"/>
      <c r="FI179" s="629"/>
      <c r="FJ179" s="629"/>
      <c r="FK179" s="629"/>
      <c r="FL179" s="629"/>
      <c r="FM179" s="629"/>
      <c r="FN179" s="629"/>
      <c r="FO179" s="629"/>
      <c r="FP179" s="629"/>
      <c r="FQ179" s="629"/>
      <c r="FR179" s="629"/>
      <c r="FS179" s="629"/>
      <c r="FT179" s="629"/>
      <c r="FU179" s="629"/>
      <c r="FV179" s="629"/>
      <c r="FW179" s="629"/>
      <c r="FX179" s="629"/>
      <c r="FY179" s="629"/>
      <c r="FZ179" s="629"/>
      <c r="GA179" s="629"/>
      <c r="GB179" s="629"/>
      <c r="GC179" s="629"/>
      <c r="GD179" s="629"/>
      <c r="GE179" s="629"/>
      <c r="GF179" s="629"/>
      <c r="GG179" s="629"/>
      <c r="GH179" s="629"/>
      <c r="GI179" s="629"/>
      <c r="GJ179" s="629"/>
      <c r="GK179" s="629"/>
      <c r="GL179" s="629"/>
      <c r="GM179" s="629"/>
      <c r="GN179" s="629"/>
      <c r="GO179" s="629"/>
      <c r="GP179" s="629"/>
      <c r="GQ179" s="629"/>
      <c r="GR179" s="629"/>
      <c r="GS179" s="629"/>
      <c r="GT179" s="629"/>
      <c r="GU179" s="629"/>
      <c r="GV179" s="629"/>
      <c r="GW179" s="629"/>
      <c r="GX179" s="629"/>
      <c r="GY179" s="629"/>
      <c r="GZ179" s="629"/>
      <c r="HA179" s="629"/>
      <c r="HB179" s="629"/>
      <c r="HC179" s="629"/>
      <c r="HD179" s="629"/>
      <c r="HE179" s="629"/>
      <c r="HF179" s="629"/>
      <c r="HG179" s="629"/>
      <c r="HH179" s="629"/>
      <c r="HI179" s="629"/>
      <c r="HJ179" s="629"/>
      <c r="HK179" s="629"/>
      <c r="HL179" s="629"/>
      <c r="HM179" s="629"/>
      <c r="HN179" s="629"/>
      <c r="HO179" s="629"/>
      <c r="HP179" s="629"/>
      <c r="HQ179" s="629"/>
      <c r="HR179" s="629"/>
      <c r="HS179" s="629"/>
      <c r="HT179" s="629"/>
      <c r="HU179" s="629"/>
      <c r="HV179" s="629"/>
      <c r="HW179" s="629"/>
      <c r="HX179" s="629"/>
      <c r="HY179" s="629"/>
      <c r="HZ179" s="629"/>
      <c r="IA179" s="629"/>
      <c r="IB179" s="629"/>
      <c r="IC179" s="629"/>
      <c r="ID179" s="629"/>
      <c r="IE179" s="629"/>
      <c r="IF179" s="629"/>
      <c r="IG179" s="629"/>
      <c r="IH179" s="629"/>
      <c r="II179" s="629"/>
      <c r="IJ179" s="629"/>
      <c r="IK179" s="629"/>
      <c r="IL179" s="629"/>
      <c r="IM179" s="629"/>
      <c r="IN179" s="629"/>
      <c r="IO179" s="629"/>
      <c r="IP179" s="629"/>
      <c r="IQ179" s="629"/>
      <c r="IR179" s="629"/>
      <c r="IS179" s="629"/>
      <c r="IT179" s="629"/>
      <c r="IU179" s="629"/>
      <c r="IV179" s="629"/>
      <c r="IW179" s="629"/>
      <c r="IX179" s="629"/>
      <c r="IY179" s="629"/>
      <c r="IZ179" s="629"/>
      <c r="JA179" s="629"/>
      <c r="JB179" s="629"/>
      <c r="JC179" s="629"/>
      <c r="JD179" s="629"/>
      <c r="JE179" s="629"/>
      <c r="JF179" s="629"/>
      <c r="JG179" s="629"/>
      <c r="JH179" s="629"/>
      <c r="JI179" s="629"/>
      <c r="JJ179" s="629"/>
      <c r="JK179" s="629"/>
      <c r="JL179" s="629"/>
      <c r="JM179" s="629"/>
      <c r="JN179" s="629"/>
      <c r="JO179" s="629"/>
      <c r="JP179" s="629"/>
      <c r="JQ179" s="629"/>
      <c r="JR179" s="629"/>
      <c r="JS179" s="629"/>
      <c r="JT179" s="629"/>
      <c r="JU179" s="629"/>
      <c r="JV179" s="629"/>
      <c r="JW179" s="629"/>
      <c r="JX179" s="629"/>
      <c r="JY179" s="629"/>
      <c r="JZ179" s="629"/>
      <c r="KA179" s="629"/>
      <c r="KB179" s="629"/>
      <c r="KC179" s="629"/>
      <c r="KD179" s="629"/>
      <c r="KE179" s="629"/>
      <c r="KF179" s="629"/>
      <c r="KG179" s="629"/>
      <c r="KH179" s="629"/>
      <c r="KI179" s="629"/>
      <c r="KJ179" s="629"/>
      <c r="KK179" s="629"/>
      <c r="KL179" s="629"/>
      <c r="KM179" s="629"/>
      <c r="KN179" s="629"/>
      <c r="KO179" s="629"/>
      <c r="KP179" s="629"/>
      <c r="KQ179" s="629"/>
      <c r="KR179" s="629"/>
      <c r="KS179" s="629"/>
      <c r="KT179" s="629"/>
      <c r="KU179" s="629"/>
      <c r="KV179" s="629"/>
      <c r="KW179" s="629"/>
      <c r="KX179" s="629"/>
      <c r="KY179" s="629"/>
      <c r="KZ179" s="629"/>
      <c r="LA179" s="629"/>
      <c r="LB179" s="629"/>
      <c r="LC179" s="629"/>
      <c r="LD179" s="629"/>
      <c r="LE179" s="629"/>
      <c r="LF179" s="629"/>
      <c r="LG179" s="629"/>
      <c r="LH179" s="629"/>
      <c r="LI179" s="629"/>
      <c r="LJ179" s="629"/>
      <c r="LK179" s="629"/>
      <c r="LL179" s="629"/>
      <c r="LM179" s="629"/>
      <c r="LN179" s="629"/>
      <c r="LO179" s="629"/>
      <c r="LP179" s="629"/>
      <c r="LQ179" s="629"/>
      <c r="LR179" s="629"/>
      <c r="LS179" s="629"/>
      <c r="LT179" s="629"/>
      <c r="LU179" s="629"/>
      <c r="LV179" s="629"/>
      <c r="LW179" s="629"/>
      <c r="LX179" s="629"/>
      <c r="LY179" s="629"/>
      <c r="LZ179" s="629"/>
      <c r="MA179" s="629"/>
      <c r="MB179" s="629"/>
      <c r="MC179" s="629"/>
      <c r="MD179" s="629"/>
      <c r="ME179" s="629"/>
      <c r="MF179" s="629"/>
      <c r="MG179" s="629"/>
      <c r="MH179" s="629"/>
      <c r="MI179" s="629"/>
      <c r="MJ179" s="629"/>
      <c r="MK179" s="629"/>
      <c r="ML179" s="629"/>
      <c r="MM179" s="629"/>
      <c r="MN179" s="629"/>
      <c r="MO179" s="629"/>
      <c r="MP179" s="629"/>
      <c r="MQ179" s="629"/>
      <c r="MR179" s="629"/>
      <c r="MS179" s="629"/>
      <c r="MT179" s="629"/>
      <c r="MU179" s="629"/>
      <c r="MV179" s="629"/>
      <c r="MW179" s="629"/>
      <c r="MX179" s="629"/>
      <c r="MY179" s="629"/>
      <c r="MZ179" s="629"/>
      <c r="NA179" s="629"/>
      <c r="NB179" s="629"/>
      <c r="NC179" s="629"/>
      <c r="ND179" s="629"/>
      <c r="NE179" s="629"/>
      <c r="NF179" s="629"/>
      <c r="NG179" s="629"/>
      <c r="NH179" s="629"/>
      <c r="NI179" s="629"/>
      <c r="NJ179" s="629"/>
      <c r="NK179" s="629"/>
      <c r="NL179" s="629"/>
      <c r="NM179" s="629"/>
      <c r="NN179" s="629"/>
      <c r="NO179" s="629"/>
      <c r="NP179" s="629"/>
      <c r="NQ179" s="629"/>
      <c r="NR179" s="629"/>
      <c r="NS179" s="629"/>
      <c r="NT179" s="629"/>
      <c r="NU179" s="629"/>
      <c r="NV179" s="629"/>
      <c r="NW179" s="629"/>
      <c r="NX179" s="629"/>
      <c r="NY179" s="629"/>
      <c r="NZ179" s="629"/>
      <c r="OA179" s="629"/>
      <c r="OB179" s="629"/>
      <c r="OC179" s="629"/>
      <c r="OD179" s="629"/>
      <c r="OE179" s="629"/>
      <c r="OF179" s="629"/>
      <c r="OG179" s="629"/>
      <c r="OH179" s="629"/>
      <c r="OI179" s="629"/>
      <c r="OJ179" s="629"/>
      <c r="OK179" s="629"/>
      <c r="OL179" s="629"/>
      <c r="OM179" s="629"/>
      <c r="ON179" s="629"/>
      <c r="OO179" s="629"/>
      <c r="OP179" s="629"/>
      <c r="OQ179" s="629"/>
      <c r="OR179" s="629"/>
      <c r="OS179" s="629"/>
      <c r="OT179" s="629"/>
      <c r="OU179" s="629"/>
      <c r="OV179" s="629"/>
      <c r="OW179" s="629"/>
      <c r="OX179" s="629"/>
      <c r="OY179" s="629"/>
      <c r="OZ179" s="629"/>
      <c r="PA179" s="629"/>
      <c r="PB179" s="629"/>
      <c r="PC179" s="629"/>
      <c r="PD179" s="629"/>
      <c r="PE179" s="629"/>
      <c r="PF179" s="629"/>
      <c r="PG179" s="629"/>
      <c r="PH179" s="629"/>
      <c r="PI179" s="629"/>
      <c r="PJ179" s="629"/>
      <c r="PK179" s="629"/>
      <c r="PL179" s="629"/>
      <c r="PM179" s="629"/>
      <c r="PN179" s="629"/>
      <c r="PO179" s="629"/>
      <c r="PP179" s="629"/>
      <c r="PQ179" s="629"/>
      <c r="PR179" s="629"/>
      <c r="PS179" s="629"/>
      <c r="PT179" s="629"/>
      <c r="PU179" s="629"/>
      <c r="PV179" s="629"/>
      <c r="PW179" s="629"/>
      <c r="PX179" s="629"/>
      <c r="PY179" s="629"/>
      <c r="PZ179" s="629"/>
      <c r="QA179" s="629"/>
      <c r="QB179" s="629"/>
      <c r="QC179" s="629"/>
      <c r="QD179" s="629"/>
      <c r="QE179" s="629"/>
      <c r="QF179" s="629"/>
      <c r="QG179" s="629"/>
      <c r="QH179" s="629"/>
      <c r="QI179" s="629"/>
      <c r="QJ179" s="629"/>
      <c r="QK179" s="629"/>
      <c r="QL179" s="629"/>
      <c r="QM179" s="629"/>
      <c r="QN179" s="629"/>
      <c r="QO179" s="629"/>
      <c r="QP179" s="629"/>
      <c r="QQ179" s="629"/>
      <c r="QR179" s="629"/>
      <c r="QS179" s="629"/>
      <c r="QT179" s="629"/>
      <c r="QU179" s="629"/>
      <c r="QV179" s="629"/>
      <c r="QW179" s="629"/>
      <c r="QX179" s="629"/>
      <c r="QY179" s="629"/>
      <c r="QZ179" s="629"/>
      <c r="RA179" s="629"/>
      <c r="RB179" s="629"/>
      <c r="RC179" s="629"/>
      <c r="RD179" s="629"/>
      <c r="RE179" s="629"/>
      <c r="RF179" s="629"/>
      <c r="RG179" s="629"/>
      <c r="RH179" s="629"/>
      <c r="RI179" s="629"/>
      <c r="RJ179" s="629"/>
      <c r="RK179" s="629"/>
      <c r="RL179" s="629"/>
      <c r="RM179" s="629"/>
      <c r="RN179" s="629"/>
      <c r="RO179" s="629"/>
      <c r="RP179" s="629"/>
      <c r="RQ179" s="629"/>
      <c r="RR179" s="629"/>
      <c r="RS179" s="629"/>
      <c r="RT179" s="629"/>
      <c r="RU179" s="629"/>
      <c r="RV179" s="629"/>
      <c r="RW179" s="629"/>
      <c r="RX179" s="629"/>
      <c r="RY179" s="629"/>
      <c r="RZ179" s="629"/>
      <c r="SA179" s="629"/>
      <c r="SB179" s="629"/>
      <c r="SC179" s="629"/>
      <c r="SD179" s="629"/>
      <c r="SE179" s="629"/>
      <c r="SF179" s="629"/>
      <c r="SG179" s="629"/>
      <c r="SH179" s="629"/>
      <c r="SI179" s="629"/>
      <c r="SJ179" s="629"/>
      <c r="SK179" s="629"/>
      <c r="SL179" s="629"/>
      <c r="SM179" s="629"/>
      <c r="SN179" s="629"/>
      <c r="SO179" s="629"/>
      <c r="SP179" s="629"/>
      <c r="SQ179" s="629"/>
      <c r="SR179" s="629"/>
      <c r="SS179" s="629"/>
      <c r="ST179" s="629"/>
      <c r="SU179" s="629"/>
      <c r="SV179" s="629"/>
      <c r="SW179" s="629"/>
      <c r="SX179" s="629"/>
      <c r="SY179" s="629"/>
      <c r="SZ179" s="629"/>
      <c r="TA179" s="629"/>
      <c r="TB179" s="629"/>
      <c r="TC179" s="629"/>
      <c r="TD179" s="629"/>
      <c r="TE179" s="629"/>
      <c r="TF179" s="629"/>
      <c r="TG179" s="629"/>
      <c r="TH179" s="629"/>
      <c r="TI179" s="629"/>
      <c r="TJ179" s="629"/>
      <c r="TK179" s="629"/>
      <c r="TL179" s="629"/>
      <c r="TM179" s="629"/>
      <c r="TN179" s="629"/>
      <c r="TO179" s="629"/>
      <c r="TP179" s="629"/>
      <c r="TQ179" s="629"/>
      <c r="TR179" s="629"/>
      <c r="TS179" s="629"/>
      <c r="TT179" s="629"/>
      <c r="TU179" s="629"/>
      <c r="TV179" s="629"/>
      <c r="TW179" s="629"/>
      <c r="TX179" s="629"/>
      <c r="TY179" s="629"/>
      <c r="TZ179" s="629"/>
      <c r="UA179" s="629"/>
      <c r="UB179" s="629"/>
      <c r="UC179" s="629"/>
      <c r="UD179" s="629"/>
      <c r="UE179" s="629"/>
      <c r="UF179" s="629"/>
      <c r="UG179" s="629"/>
      <c r="UH179" s="629"/>
      <c r="UI179" s="629"/>
      <c r="UJ179" s="629"/>
      <c r="UK179" s="629"/>
      <c r="UL179" s="629"/>
      <c r="UM179" s="629"/>
      <c r="UN179" s="629"/>
      <c r="UO179" s="629"/>
      <c r="UP179" s="629"/>
      <c r="UQ179" s="629"/>
      <c r="UR179" s="629"/>
      <c r="US179" s="629"/>
      <c r="UT179" s="629"/>
      <c r="UU179" s="629"/>
      <c r="UV179" s="629"/>
      <c r="UW179" s="629"/>
      <c r="UX179" s="629"/>
      <c r="UY179" s="629"/>
      <c r="UZ179" s="629"/>
      <c r="VA179" s="629"/>
      <c r="VB179" s="629"/>
      <c r="VC179" s="629"/>
      <c r="VD179" s="629"/>
      <c r="VE179" s="629"/>
      <c r="VF179" s="629"/>
      <c r="VG179" s="629"/>
      <c r="VH179" s="629"/>
      <c r="VI179" s="629"/>
      <c r="VJ179" s="629"/>
      <c r="VK179" s="629"/>
      <c r="VL179" s="629"/>
      <c r="VM179" s="629"/>
      <c r="VN179" s="629"/>
      <c r="VO179" s="629"/>
      <c r="VP179" s="629"/>
      <c r="VQ179" s="629"/>
      <c r="VR179" s="629"/>
      <c r="VS179" s="629"/>
      <c r="VT179" s="629"/>
      <c r="VU179" s="629"/>
      <c r="VV179" s="629"/>
      <c r="VW179" s="629"/>
      <c r="VX179" s="629"/>
      <c r="VY179" s="629"/>
      <c r="VZ179" s="629"/>
      <c r="WA179" s="629"/>
      <c r="WB179" s="629"/>
      <c r="WC179" s="629"/>
      <c r="WD179" s="629"/>
      <c r="WE179" s="629"/>
      <c r="WF179" s="629"/>
      <c r="WG179" s="629"/>
      <c r="WH179" s="629"/>
      <c r="WI179" s="629"/>
      <c r="WJ179" s="629"/>
      <c r="WK179" s="629"/>
      <c r="WL179" s="629"/>
      <c r="WM179" s="629"/>
      <c r="WN179" s="629"/>
      <c r="WO179" s="629"/>
      <c r="WP179" s="629"/>
      <c r="WQ179" s="629"/>
      <c r="WR179" s="629"/>
      <c r="WS179" s="629"/>
      <c r="WT179" s="629"/>
      <c r="WU179" s="629"/>
      <c r="WV179" s="629"/>
      <c r="WW179" s="629"/>
      <c r="WX179" s="629"/>
      <c r="WY179" s="629"/>
      <c r="WZ179" s="629"/>
      <c r="XA179" s="629"/>
      <c r="XB179" s="629"/>
      <c r="XC179" s="629"/>
      <c r="XD179" s="629"/>
      <c r="XE179" s="629"/>
      <c r="XF179" s="629"/>
      <c r="XG179" s="629"/>
      <c r="XH179" s="629"/>
      <c r="XI179" s="629"/>
      <c r="XJ179" s="629"/>
      <c r="XK179" s="629"/>
      <c r="XL179" s="629"/>
      <c r="XM179" s="629"/>
      <c r="XN179" s="629"/>
      <c r="XO179" s="629"/>
      <c r="XP179" s="629"/>
      <c r="XQ179" s="629"/>
      <c r="XR179" s="629"/>
      <c r="XS179" s="629"/>
      <c r="XT179" s="629"/>
      <c r="XU179" s="629"/>
      <c r="XV179" s="629"/>
      <c r="XW179" s="629"/>
      <c r="XX179" s="629"/>
      <c r="XY179" s="629"/>
      <c r="XZ179" s="629"/>
      <c r="YA179" s="629"/>
      <c r="YB179" s="629"/>
      <c r="YC179" s="629"/>
      <c r="YD179" s="629"/>
      <c r="YE179" s="629"/>
      <c r="YF179" s="629"/>
      <c r="YG179" s="629"/>
      <c r="YH179" s="629"/>
      <c r="YI179" s="629"/>
      <c r="YJ179" s="629"/>
      <c r="YK179" s="629"/>
      <c r="YL179" s="629"/>
      <c r="YM179" s="629"/>
      <c r="YN179" s="629"/>
      <c r="YO179" s="629"/>
      <c r="YP179" s="629"/>
      <c r="YQ179" s="629"/>
      <c r="YR179" s="629"/>
      <c r="YS179" s="629"/>
      <c r="YT179" s="629"/>
      <c r="YU179" s="629"/>
      <c r="YV179" s="629"/>
      <c r="YW179" s="629"/>
      <c r="YX179" s="629"/>
      <c r="YY179" s="629"/>
      <c r="YZ179" s="629"/>
      <c r="ZA179" s="629"/>
      <c r="ZB179" s="629"/>
      <c r="ZC179" s="629"/>
      <c r="ZD179" s="629"/>
      <c r="ZE179" s="629"/>
      <c r="ZF179" s="629"/>
      <c r="ZG179" s="629"/>
      <c r="ZH179" s="629"/>
      <c r="ZI179" s="629"/>
      <c r="ZJ179" s="629"/>
      <c r="ZK179" s="629"/>
      <c r="ZL179" s="629"/>
      <c r="ZM179" s="629"/>
      <c r="ZN179" s="629"/>
      <c r="ZO179" s="629"/>
      <c r="ZP179" s="629"/>
      <c r="ZQ179" s="629"/>
      <c r="ZR179" s="629"/>
      <c r="ZS179" s="629"/>
      <c r="ZT179" s="629"/>
      <c r="ZU179" s="629"/>
      <c r="ZV179" s="629"/>
      <c r="ZW179" s="629"/>
      <c r="ZX179" s="629"/>
      <c r="ZY179" s="629"/>
      <c r="ZZ179" s="629"/>
      <c r="AAA179" s="629"/>
      <c r="AAB179" s="629"/>
      <c r="AAC179" s="629"/>
      <c r="AAD179" s="629"/>
      <c r="AAE179" s="629"/>
      <c r="AAF179" s="629"/>
      <c r="AAG179" s="629"/>
      <c r="AAH179" s="629"/>
      <c r="AAI179" s="629"/>
      <c r="AAJ179" s="629"/>
      <c r="AAK179" s="629"/>
      <c r="AAL179" s="629"/>
      <c r="AAM179" s="629"/>
      <c r="AAN179" s="629"/>
      <c r="AAO179" s="629"/>
      <c r="AAP179" s="629"/>
      <c r="AAQ179" s="629"/>
      <c r="AAR179" s="629"/>
      <c r="AAS179" s="629"/>
      <c r="AAT179" s="629"/>
      <c r="AAU179" s="629"/>
      <c r="AAV179" s="629"/>
      <c r="AAW179" s="629"/>
      <c r="AAX179" s="629"/>
      <c r="AAY179" s="629"/>
      <c r="AAZ179" s="629"/>
      <c r="ABA179" s="629"/>
      <c r="ABB179" s="629"/>
      <c r="ABC179" s="629"/>
      <c r="ABD179" s="629"/>
      <c r="ABE179" s="629"/>
      <c r="ABF179" s="629"/>
      <c r="ABG179" s="629"/>
      <c r="ABH179" s="629"/>
      <c r="ABI179" s="629"/>
      <c r="ABJ179" s="629"/>
      <c r="ABK179" s="629"/>
      <c r="ABL179" s="629"/>
      <c r="ABM179" s="629"/>
      <c r="ABN179" s="629"/>
      <c r="ABO179" s="629"/>
      <c r="ABP179" s="629"/>
      <c r="ABQ179" s="629"/>
      <c r="ABR179" s="629"/>
      <c r="ABS179" s="629"/>
      <c r="ABT179" s="629"/>
      <c r="ABU179" s="629"/>
      <c r="ABV179" s="629"/>
      <c r="ABW179" s="629"/>
      <c r="ABX179" s="629"/>
      <c r="ABY179" s="629"/>
      <c r="ABZ179" s="629"/>
      <c r="ACA179" s="629"/>
      <c r="ACB179" s="629"/>
      <c r="ACC179" s="629"/>
      <c r="ACD179" s="629"/>
      <c r="ACE179" s="629"/>
      <c r="ACF179" s="629"/>
      <c r="ACG179" s="629"/>
      <c r="ACH179" s="629"/>
      <c r="ACI179" s="629"/>
      <c r="ACJ179" s="629"/>
      <c r="ACK179" s="629"/>
      <c r="ACL179" s="629"/>
      <c r="ACM179" s="629"/>
      <c r="ACN179" s="629"/>
      <c r="ACO179" s="629"/>
      <c r="ACP179" s="629"/>
      <c r="ACQ179" s="629"/>
      <c r="ACR179" s="629"/>
      <c r="ACS179" s="629"/>
      <c r="ACT179" s="629"/>
      <c r="ACU179" s="629"/>
      <c r="ACV179" s="629"/>
      <c r="ACW179" s="629"/>
      <c r="ACX179" s="629"/>
      <c r="ACY179" s="629"/>
      <c r="ACZ179" s="629"/>
      <c r="ADA179" s="629"/>
      <c r="ADB179" s="629"/>
      <c r="ADC179" s="629"/>
      <c r="ADD179" s="629"/>
      <c r="ADE179" s="629"/>
      <c r="ADF179" s="629"/>
      <c r="ADG179" s="629"/>
      <c r="ADH179" s="629"/>
      <c r="ADI179" s="629"/>
      <c r="ADJ179" s="629"/>
      <c r="ADK179" s="629"/>
      <c r="ADL179" s="629"/>
      <c r="ADM179" s="629"/>
      <c r="ADN179" s="629"/>
      <c r="ADO179" s="629"/>
      <c r="ADP179" s="629"/>
      <c r="ADQ179" s="629"/>
      <c r="ADR179" s="629"/>
      <c r="ADS179" s="629"/>
      <c r="ADT179" s="629"/>
      <c r="ADU179" s="629"/>
      <c r="ADV179" s="629"/>
      <c r="ADW179" s="629"/>
      <c r="ADX179" s="629"/>
      <c r="ADY179" s="629"/>
      <c r="ADZ179" s="629"/>
      <c r="AEA179" s="629"/>
      <c r="AEB179" s="629"/>
      <c r="AEC179" s="629"/>
      <c r="AED179" s="629"/>
      <c r="AEE179" s="629"/>
      <c r="AEF179" s="629"/>
      <c r="AEG179" s="629"/>
      <c r="AEH179" s="629"/>
      <c r="AEI179" s="629"/>
      <c r="AEJ179" s="629"/>
      <c r="AEK179" s="629"/>
      <c r="AEL179" s="629"/>
      <c r="AEM179" s="629"/>
      <c r="AEN179" s="629"/>
      <c r="AEO179" s="629"/>
      <c r="AEP179" s="629"/>
      <c r="AEQ179" s="629"/>
      <c r="AER179" s="629"/>
      <c r="AES179" s="629"/>
      <c r="AET179" s="629"/>
      <c r="AEU179" s="629"/>
      <c r="AEV179" s="629"/>
      <c r="AEW179" s="629"/>
      <c r="AEX179" s="629"/>
      <c r="AEY179" s="629"/>
      <c r="AEZ179" s="629"/>
      <c r="AFA179" s="629"/>
      <c r="AFB179" s="629"/>
      <c r="AFC179" s="629"/>
      <c r="AFD179" s="629"/>
      <c r="AFE179" s="629"/>
      <c r="AFF179" s="629"/>
      <c r="AFG179" s="629"/>
      <c r="AFH179" s="629"/>
      <c r="AFI179" s="629"/>
      <c r="AFJ179" s="629"/>
      <c r="AFK179" s="629"/>
      <c r="AFL179" s="629"/>
      <c r="AFM179" s="629"/>
      <c r="AFN179" s="629"/>
      <c r="AFO179" s="629"/>
      <c r="AFP179" s="629"/>
      <c r="AFQ179" s="629"/>
      <c r="AFR179" s="629"/>
      <c r="AFS179" s="629"/>
      <c r="AFT179" s="629"/>
      <c r="AFU179" s="629"/>
      <c r="AFV179" s="629"/>
      <c r="AFW179" s="629"/>
      <c r="AFX179" s="629"/>
      <c r="AFY179" s="629"/>
      <c r="AFZ179" s="629"/>
      <c r="AGA179" s="629"/>
      <c r="AGB179" s="629"/>
      <c r="AGC179" s="629"/>
      <c r="AGD179" s="629"/>
      <c r="AGE179" s="629"/>
      <c r="AGF179" s="629"/>
      <c r="AGG179" s="629"/>
      <c r="AGH179" s="629"/>
      <c r="AGI179" s="629"/>
      <c r="AGJ179" s="629"/>
      <c r="AGK179" s="629"/>
      <c r="AGL179" s="629"/>
      <c r="AGM179" s="629"/>
      <c r="AGN179" s="629"/>
      <c r="AGO179" s="629"/>
      <c r="AGP179" s="629"/>
      <c r="AGQ179" s="629"/>
      <c r="AGR179" s="629"/>
      <c r="AGS179" s="629"/>
      <c r="AGT179" s="629"/>
      <c r="AGU179" s="629"/>
      <c r="AGV179" s="629"/>
      <c r="AGW179" s="629"/>
      <c r="AGX179" s="629"/>
      <c r="AGY179" s="629"/>
      <c r="AGZ179" s="629"/>
      <c r="AHA179" s="629"/>
      <c r="AHB179" s="629"/>
      <c r="AHC179" s="629"/>
      <c r="AHD179" s="629"/>
      <c r="AHE179" s="629"/>
      <c r="AHF179" s="629"/>
      <c r="AHG179" s="629"/>
      <c r="AHH179" s="629"/>
      <c r="AHI179" s="629"/>
      <c r="AHJ179" s="629"/>
      <c r="AHK179" s="629"/>
      <c r="AHL179" s="629"/>
      <c r="AHM179" s="629"/>
      <c r="AHN179" s="629"/>
      <c r="AHO179" s="629"/>
      <c r="AHP179" s="629"/>
      <c r="AHQ179" s="629"/>
      <c r="AHR179" s="629"/>
      <c r="AHS179" s="629"/>
      <c r="AHT179" s="629"/>
      <c r="AHU179" s="629"/>
      <c r="AHV179" s="629"/>
      <c r="AHW179" s="629"/>
      <c r="AHX179" s="629"/>
      <c r="AHY179" s="629"/>
      <c r="AHZ179" s="629"/>
      <c r="AIA179" s="629"/>
      <c r="AIB179" s="629"/>
      <c r="AIC179" s="629"/>
      <c r="AID179" s="629"/>
      <c r="AIE179" s="629"/>
      <c r="AIF179" s="629"/>
      <c r="AIG179" s="629"/>
      <c r="AIH179" s="629"/>
      <c r="AII179" s="629"/>
    </row>
    <row r="180" spans="1:919" s="498" customFormat="1" ht="31.75" customHeight="1" x14ac:dyDescent="0.75">
      <c r="A180" s="2046"/>
      <c r="B180" s="2046"/>
      <c r="C180" s="609">
        <f t="shared" si="289"/>
        <v>21.70000000000001</v>
      </c>
      <c r="D180" s="643" t="s">
        <v>47</v>
      </c>
      <c r="E180" s="590" t="s">
        <v>25</v>
      </c>
      <c r="F180" s="591" t="s">
        <v>12</v>
      </c>
      <c r="G180" s="538">
        <f t="array" ref="G180">INDEX('Salary . staff rates'!$A$6:$C$28,MATCH(1,('Salary . staff rates'!$A$6:$A$28=MNO!E180)*('Salary . staff rates'!$B$6:$B$28=MNO!F180),0),3)</f>
        <v>75000</v>
      </c>
      <c r="H180" s="537">
        <f t="shared" si="249"/>
        <v>526.31578947368428</v>
      </c>
      <c r="I180" s="610" t="s">
        <v>0</v>
      </c>
      <c r="J180" s="611" t="s">
        <v>0</v>
      </c>
      <c r="K180" s="612">
        <v>25</v>
      </c>
      <c r="L180" s="613">
        <f>IF('Control panel'!$B$12="Included",IF(K180="N/A","",H180*K180),0)</f>
        <v>13157.894736842107</v>
      </c>
      <c r="M180" s="649" t="s">
        <v>31</v>
      </c>
      <c r="N180" s="604">
        <f>IF('Control panel'!$B$12="Included",IF(M180="Yes",L180*'Salary . staff rates'!$C$34,0),0)</f>
        <v>0</v>
      </c>
      <c r="O180" s="791" t="s">
        <v>416</v>
      </c>
      <c r="P180" s="1848">
        <v>1</v>
      </c>
      <c r="Q180" s="1848">
        <v>1</v>
      </c>
      <c r="R180" s="545"/>
      <c r="S180" s="546">
        <v>3</v>
      </c>
      <c r="T180" s="546">
        <f t="shared" si="262"/>
        <v>3</v>
      </c>
      <c r="U180" s="546">
        <f t="shared" si="263"/>
        <v>3</v>
      </c>
      <c r="W180" s="544"/>
      <c r="Y180" s="1011">
        <f t="shared" si="277"/>
        <v>13157.894736842107</v>
      </c>
      <c r="Z180" s="1011">
        <f t="shared" si="278"/>
        <v>0</v>
      </c>
      <c r="AB180" s="1011">
        <f t="shared" si="279"/>
        <v>13157.894736842107</v>
      </c>
      <c r="AC180" s="1011">
        <f t="shared" si="280"/>
        <v>0</v>
      </c>
      <c r="AD180" s="714"/>
      <c r="AE180" s="1011">
        <f t="shared" si="281"/>
        <v>39473.68421052632</v>
      </c>
      <c r="AF180" s="1011">
        <f t="shared" si="282"/>
        <v>0</v>
      </c>
      <c r="AH180" s="1011">
        <f t="shared" si="283"/>
        <v>39473.68421052632</v>
      </c>
      <c r="AI180" s="1011">
        <f t="shared" si="284"/>
        <v>0</v>
      </c>
      <c r="AJ180" s="714"/>
      <c r="AL180" s="548"/>
      <c r="AN180" s="1011">
        <f t="shared" si="285"/>
        <v>13157.894736842107</v>
      </c>
      <c r="AO180" s="1011">
        <f t="shared" si="286"/>
        <v>0</v>
      </c>
      <c r="AP180" s="547"/>
      <c r="AQ180" s="1011">
        <f t="shared" si="287"/>
        <v>39473.68421052632</v>
      </c>
      <c r="AR180" s="1011">
        <f t="shared" si="288"/>
        <v>0</v>
      </c>
      <c r="AS180" s="629"/>
      <c r="AT180" s="629"/>
      <c r="AU180" s="629"/>
      <c r="AV180" s="629"/>
      <c r="AW180" s="629"/>
      <c r="AX180" s="629"/>
      <c r="AY180" s="629"/>
      <c r="AZ180" s="629"/>
      <c r="BA180" s="629"/>
      <c r="BB180" s="629"/>
      <c r="BC180" s="629"/>
      <c r="BD180" s="629"/>
      <c r="BE180" s="629"/>
      <c r="BF180" s="629"/>
      <c r="BG180" s="629"/>
      <c r="BH180" s="629"/>
      <c r="BI180" s="629"/>
      <c r="BJ180" s="629"/>
      <c r="BK180" s="629"/>
      <c r="BL180" s="629"/>
      <c r="BM180" s="629"/>
      <c r="BN180" s="629"/>
      <c r="BO180" s="629"/>
      <c r="BP180" s="629"/>
      <c r="BQ180" s="629"/>
      <c r="BR180" s="629"/>
      <c r="BS180" s="629"/>
      <c r="BT180" s="629"/>
      <c r="BU180" s="629"/>
      <c r="BV180" s="629"/>
      <c r="BW180" s="629"/>
      <c r="BX180" s="629"/>
      <c r="BY180" s="629"/>
      <c r="BZ180" s="629"/>
      <c r="CA180" s="629"/>
      <c r="CB180" s="629"/>
      <c r="CC180" s="629"/>
      <c r="CD180" s="629"/>
      <c r="CE180" s="629"/>
      <c r="CF180" s="629"/>
      <c r="CG180" s="629"/>
      <c r="CH180" s="629"/>
      <c r="CI180" s="629"/>
      <c r="CJ180" s="629"/>
      <c r="CK180" s="629"/>
      <c r="CL180" s="629"/>
      <c r="CM180" s="629"/>
      <c r="CN180" s="629"/>
      <c r="CO180" s="629"/>
      <c r="CP180" s="629"/>
      <c r="CQ180" s="629"/>
      <c r="CR180" s="629"/>
      <c r="CS180" s="629"/>
      <c r="CT180" s="629"/>
      <c r="CU180" s="629"/>
      <c r="CV180" s="629"/>
      <c r="CW180" s="629"/>
      <c r="CX180" s="629"/>
      <c r="CY180" s="629"/>
      <c r="CZ180" s="629"/>
      <c r="DA180" s="629"/>
      <c r="DB180" s="629"/>
      <c r="DC180" s="629"/>
      <c r="DD180" s="629"/>
      <c r="DE180" s="629"/>
      <c r="DF180" s="629"/>
      <c r="DG180" s="629"/>
      <c r="DH180" s="629"/>
      <c r="DI180" s="629"/>
      <c r="DJ180" s="629"/>
      <c r="DK180" s="629"/>
      <c r="DL180" s="629"/>
      <c r="DM180" s="629"/>
      <c r="DN180" s="629"/>
      <c r="DO180" s="629"/>
      <c r="DP180" s="629"/>
      <c r="DQ180" s="629"/>
      <c r="DR180" s="629"/>
      <c r="DS180" s="629"/>
      <c r="DT180" s="629"/>
      <c r="DU180" s="629"/>
      <c r="DV180" s="629"/>
      <c r="DW180" s="629"/>
      <c r="DX180" s="629"/>
      <c r="DY180" s="629"/>
      <c r="DZ180" s="629"/>
      <c r="EA180" s="629"/>
      <c r="EB180" s="629"/>
      <c r="EC180" s="629"/>
      <c r="ED180" s="629"/>
      <c r="EE180" s="629"/>
      <c r="EF180" s="629"/>
      <c r="EG180" s="629"/>
      <c r="EH180" s="629"/>
      <c r="EI180" s="629"/>
      <c r="EJ180" s="629"/>
      <c r="EK180" s="629"/>
      <c r="EL180" s="629"/>
      <c r="EM180" s="629"/>
      <c r="EN180" s="629"/>
      <c r="EO180" s="629"/>
      <c r="EP180" s="629"/>
      <c r="EQ180" s="629"/>
      <c r="ER180" s="629"/>
      <c r="ES180" s="629"/>
      <c r="ET180" s="629"/>
      <c r="EU180" s="629"/>
      <c r="EV180" s="629"/>
      <c r="EW180" s="629"/>
      <c r="EX180" s="629"/>
      <c r="EY180" s="629"/>
      <c r="EZ180" s="629"/>
      <c r="FA180" s="629"/>
      <c r="FB180" s="629"/>
      <c r="FC180" s="629"/>
      <c r="FD180" s="629"/>
      <c r="FE180" s="629"/>
      <c r="FF180" s="629"/>
      <c r="FG180" s="629"/>
      <c r="FH180" s="629"/>
      <c r="FI180" s="629"/>
      <c r="FJ180" s="629"/>
      <c r="FK180" s="629"/>
      <c r="FL180" s="629"/>
      <c r="FM180" s="629"/>
      <c r="FN180" s="629"/>
      <c r="FO180" s="629"/>
      <c r="FP180" s="629"/>
      <c r="FQ180" s="629"/>
      <c r="FR180" s="629"/>
      <c r="FS180" s="629"/>
      <c r="FT180" s="629"/>
      <c r="FU180" s="629"/>
      <c r="FV180" s="629"/>
      <c r="FW180" s="629"/>
      <c r="FX180" s="629"/>
      <c r="FY180" s="629"/>
      <c r="FZ180" s="629"/>
      <c r="GA180" s="629"/>
      <c r="GB180" s="629"/>
      <c r="GC180" s="629"/>
      <c r="GD180" s="629"/>
      <c r="GE180" s="629"/>
      <c r="GF180" s="629"/>
      <c r="GG180" s="629"/>
      <c r="GH180" s="629"/>
      <c r="GI180" s="629"/>
      <c r="GJ180" s="629"/>
      <c r="GK180" s="629"/>
      <c r="GL180" s="629"/>
      <c r="GM180" s="629"/>
      <c r="GN180" s="629"/>
      <c r="GO180" s="629"/>
      <c r="GP180" s="629"/>
      <c r="GQ180" s="629"/>
      <c r="GR180" s="629"/>
      <c r="GS180" s="629"/>
      <c r="GT180" s="629"/>
      <c r="GU180" s="629"/>
      <c r="GV180" s="629"/>
      <c r="GW180" s="629"/>
      <c r="GX180" s="629"/>
      <c r="GY180" s="629"/>
      <c r="GZ180" s="629"/>
      <c r="HA180" s="629"/>
      <c r="HB180" s="629"/>
      <c r="HC180" s="629"/>
      <c r="HD180" s="629"/>
      <c r="HE180" s="629"/>
      <c r="HF180" s="629"/>
      <c r="HG180" s="629"/>
      <c r="HH180" s="629"/>
      <c r="HI180" s="629"/>
      <c r="HJ180" s="629"/>
      <c r="HK180" s="629"/>
      <c r="HL180" s="629"/>
      <c r="HM180" s="629"/>
      <c r="HN180" s="629"/>
      <c r="HO180" s="629"/>
      <c r="HP180" s="629"/>
      <c r="HQ180" s="629"/>
      <c r="HR180" s="629"/>
      <c r="HS180" s="629"/>
      <c r="HT180" s="629"/>
      <c r="HU180" s="629"/>
      <c r="HV180" s="629"/>
      <c r="HW180" s="629"/>
      <c r="HX180" s="629"/>
      <c r="HY180" s="629"/>
      <c r="HZ180" s="629"/>
      <c r="IA180" s="629"/>
      <c r="IB180" s="629"/>
      <c r="IC180" s="629"/>
      <c r="ID180" s="629"/>
      <c r="IE180" s="629"/>
      <c r="IF180" s="629"/>
      <c r="IG180" s="629"/>
      <c r="IH180" s="629"/>
      <c r="II180" s="629"/>
      <c r="IJ180" s="629"/>
      <c r="IK180" s="629"/>
      <c r="IL180" s="629"/>
      <c r="IM180" s="629"/>
      <c r="IN180" s="629"/>
      <c r="IO180" s="629"/>
      <c r="IP180" s="629"/>
      <c r="IQ180" s="629"/>
      <c r="IR180" s="629"/>
      <c r="IS180" s="629"/>
      <c r="IT180" s="629"/>
      <c r="IU180" s="629"/>
      <c r="IV180" s="629"/>
      <c r="IW180" s="629"/>
      <c r="IX180" s="629"/>
      <c r="IY180" s="629"/>
      <c r="IZ180" s="629"/>
      <c r="JA180" s="629"/>
      <c r="JB180" s="629"/>
      <c r="JC180" s="629"/>
      <c r="JD180" s="629"/>
      <c r="JE180" s="629"/>
      <c r="JF180" s="629"/>
      <c r="JG180" s="629"/>
      <c r="JH180" s="629"/>
      <c r="JI180" s="629"/>
      <c r="JJ180" s="629"/>
      <c r="JK180" s="629"/>
      <c r="JL180" s="629"/>
      <c r="JM180" s="629"/>
      <c r="JN180" s="629"/>
      <c r="JO180" s="629"/>
      <c r="JP180" s="629"/>
      <c r="JQ180" s="629"/>
      <c r="JR180" s="629"/>
      <c r="JS180" s="629"/>
      <c r="JT180" s="629"/>
      <c r="JU180" s="629"/>
      <c r="JV180" s="629"/>
      <c r="JW180" s="629"/>
      <c r="JX180" s="629"/>
      <c r="JY180" s="629"/>
      <c r="JZ180" s="629"/>
      <c r="KA180" s="629"/>
      <c r="KB180" s="629"/>
      <c r="KC180" s="629"/>
      <c r="KD180" s="629"/>
      <c r="KE180" s="629"/>
      <c r="KF180" s="629"/>
      <c r="KG180" s="629"/>
      <c r="KH180" s="629"/>
      <c r="KI180" s="629"/>
      <c r="KJ180" s="629"/>
      <c r="KK180" s="629"/>
      <c r="KL180" s="629"/>
      <c r="KM180" s="629"/>
      <c r="KN180" s="629"/>
      <c r="KO180" s="629"/>
      <c r="KP180" s="629"/>
      <c r="KQ180" s="629"/>
      <c r="KR180" s="629"/>
      <c r="KS180" s="629"/>
      <c r="KT180" s="629"/>
      <c r="KU180" s="629"/>
      <c r="KV180" s="629"/>
      <c r="KW180" s="629"/>
      <c r="KX180" s="629"/>
      <c r="KY180" s="629"/>
      <c r="KZ180" s="629"/>
      <c r="LA180" s="629"/>
      <c r="LB180" s="629"/>
      <c r="LC180" s="629"/>
      <c r="LD180" s="629"/>
      <c r="LE180" s="629"/>
      <c r="LF180" s="629"/>
      <c r="LG180" s="629"/>
      <c r="LH180" s="629"/>
      <c r="LI180" s="629"/>
      <c r="LJ180" s="629"/>
      <c r="LK180" s="629"/>
      <c r="LL180" s="629"/>
      <c r="LM180" s="629"/>
      <c r="LN180" s="629"/>
      <c r="LO180" s="629"/>
      <c r="LP180" s="629"/>
      <c r="LQ180" s="629"/>
      <c r="LR180" s="629"/>
      <c r="LS180" s="629"/>
      <c r="LT180" s="629"/>
      <c r="LU180" s="629"/>
      <c r="LV180" s="629"/>
      <c r="LW180" s="629"/>
      <c r="LX180" s="629"/>
      <c r="LY180" s="629"/>
      <c r="LZ180" s="629"/>
      <c r="MA180" s="629"/>
      <c r="MB180" s="629"/>
      <c r="MC180" s="629"/>
      <c r="MD180" s="629"/>
      <c r="ME180" s="629"/>
      <c r="MF180" s="629"/>
      <c r="MG180" s="629"/>
      <c r="MH180" s="629"/>
      <c r="MI180" s="629"/>
      <c r="MJ180" s="629"/>
      <c r="MK180" s="629"/>
      <c r="ML180" s="629"/>
      <c r="MM180" s="629"/>
      <c r="MN180" s="629"/>
      <c r="MO180" s="629"/>
      <c r="MP180" s="629"/>
      <c r="MQ180" s="629"/>
      <c r="MR180" s="629"/>
      <c r="MS180" s="629"/>
      <c r="MT180" s="629"/>
      <c r="MU180" s="629"/>
      <c r="MV180" s="629"/>
      <c r="MW180" s="629"/>
      <c r="MX180" s="629"/>
      <c r="MY180" s="629"/>
      <c r="MZ180" s="629"/>
      <c r="NA180" s="629"/>
      <c r="NB180" s="629"/>
      <c r="NC180" s="629"/>
      <c r="ND180" s="629"/>
      <c r="NE180" s="629"/>
      <c r="NF180" s="629"/>
      <c r="NG180" s="629"/>
      <c r="NH180" s="629"/>
      <c r="NI180" s="629"/>
      <c r="NJ180" s="629"/>
      <c r="NK180" s="629"/>
      <c r="NL180" s="629"/>
      <c r="NM180" s="629"/>
      <c r="NN180" s="629"/>
      <c r="NO180" s="629"/>
      <c r="NP180" s="629"/>
      <c r="NQ180" s="629"/>
      <c r="NR180" s="629"/>
      <c r="NS180" s="629"/>
      <c r="NT180" s="629"/>
      <c r="NU180" s="629"/>
      <c r="NV180" s="629"/>
      <c r="NW180" s="629"/>
      <c r="NX180" s="629"/>
      <c r="NY180" s="629"/>
      <c r="NZ180" s="629"/>
      <c r="OA180" s="629"/>
      <c r="OB180" s="629"/>
      <c r="OC180" s="629"/>
      <c r="OD180" s="629"/>
      <c r="OE180" s="629"/>
      <c r="OF180" s="629"/>
      <c r="OG180" s="629"/>
      <c r="OH180" s="629"/>
      <c r="OI180" s="629"/>
      <c r="OJ180" s="629"/>
      <c r="OK180" s="629"/>
      <c r="OL180" s="629"/>
      <c r="OM180" s="629"/>
      <c r="ON180" s="629"/>
      <c r="OO180" s="629"/>
      <c r="OP180" s="629"/>
      <c r="OQ180" s="629"/>
      <c r="OR180" s="629"/>
      <c r="OS180" s="629"/>
      <c r="OT180" s="629"/>
      <c r="OU180" s="629"/>
      <c r="OV180" s="629"/>
      <c r="OW180" s="629"/>
      <c r="OX180" s="629"/>
      <c r="OY180" s="629"/>
      <c r="OZ180" s="629"/>
      <c r="PA180" s="629"/>
      <c r="PB180" s="629"/>
      <c r="PC180" s="629"/>
      <c r="PD180" s="629"/>
      <c r="PE180" s="629"/>
      <c r="PF180" s="629"/>
      <c r="PG180" s="629"/>
      <c r="PH180" s="629"/>
      <c r="PI180" s="629"/>
      <c r="PJ180" s="629"/>
      <c r="PK180" s="629"/>
      <c r="PL180" s="629"/>
      <c r="PM180" s="629"/>
      <c r="PN180" s="629"/>
      <c r="PO180" s="629"/>
      <c r="PP180" s="629"/>
      <c r="PQ180" s="629"/>
      <c r="PR180" s="629"/>
      <c r="PS180" s="629"/>
      <c r="PT180" s="629"/>
      <c r="PU180" s="629"/>
      <c r="PV180" s="629"/>
      <c r="PW180" s="629"/>
      <c r="PX180" s="629"/>
      <c r="PY180" s="629"/>
      <c r="PZ180" s="629"/>
      <c r="QA180" s="629"/>
      <c r="QB180" s="629"/>
      <c r="QC180" s="629"/>
      <c r="QD180" s="629"/>
      <c r="QE180" s="629"/>
      <c r="QF180" s="629"/>
      <c r="QG180" s="629"/>
      <c r="QH180" s="629"/>
      <c r="QI180" s="629"/>
      <c r="QJ180" s="629"/>
      <c r="QK180" s="629"/>
      <c r="QL180" s="629"/>
      <c r="QM180" s="629"/>
      <c r="QN180" s="629"/>
      <c r="QO180" s="629"/>
      <c r="QP180" s="629"/>
      <c r="QQ180" s="629"/>
      <c r="QR180" s="629"/>
      <c r="QS180" s="629"/>
      <c r="QT180" s="629"/>
      <c r="QU180" s="629"/>
      <c r="QV180" s="629"/>
      <c r="QW180" s="629"/>
      <c r="QX180" s="629"/>
      <c r="QY180" s="629"/>
      <c r="QZ180" s="629"/>
      <c r="RA180" s="629"/>
      <c r="RB180" s="629"/>
      <c r="RC180" s="629"/>
      <c r="RD180" s="629"/>
      <c r="RE180" s="629"/>
      <c r="RF180" s="629"/>
      <c r="RG180" s="629"/>
      <c r="RH180" s="629"/>
      <c r="RI180" s="629"/>
      <c r="RJ180" s="629"/>
      <c r="RK180" s="629"/>
      <c r="RL180" s="629"/>
      <c r="RM180" s="629"/>
      <c r="RN180" s="629"/>
      <c r="RO180" s="629"/>
      <c r="RP180" s="629"/>
      <c r="RQ180" s="629"/>
      <c r="RR180" s="629"/>
      <c r="RS180" s="629"/>
      <c r="RT180" s="629"/>
      <c r="RU180" s="629"/>
      <c r="RV180" s="629"/>
      <c r="RW180" s="629"/>
      <c r="RX180" s="629"/>
      <c r="RY180" s="629"/>
      <c r="RZ180" s="629"/>
      <c r="SA180" s="629"/>
      <c r="SB180" s="629"/>
      <c r="SC180" s="629"/>
      <c r="SD180" s="629"/>
      <c r="SE180" s="629"/>
      <c r="SF180" s="629"/>
      <c r="SG180" s="629"/>
      <c r="SH180" s="629"/>
      <c r="SI180" s="629"/>
      <c r="SJ180" s="629"/>
      <c r="SK180" s="629"/>
      <c r="SL180" s="629"/>
      <c r="SM180" s="629"/>
      <c r="SN180" s="629"/>
      <c r="SO180" s="629"/>
      <c r="SP180" s="629"/>
      <c r="SQ180" s="629"/>
      <c r="SR180" s="629"/>
      <c r="SS180" s="629"/>
      <c r="ST180" s="629"/>
      <c r="SU180" s="629"/>
      <c r="SV180" s="629"/>
      <c r="SW180" s="629"/>
      <c r="SX180" s="629"/>
      <c r="SY180" s="629"/>
      <c r="SZ180" s="629"/>
      <c r="TA180" s="629"/>
      <c r="TB180" s="629"/>
      <c r="TC180" s="629"/>
      <c r="TD180" s="629"/>
      <c r="TE180" s="629"/>
      <c r="TF180" s="629"/>
      <c r="TG180" s="629"/>
      <c r="TH180" s="629"/>
      <c r="TI180" s="629"/>
      <c r="TJ180" s="629"/>
      <c r="TK180" s="629"/>
      <c r="TL180" s="629"/>
      <c r="TM180" s="629"/>
      <c r="TN180" s="629"/>
      <c r="TO180" s="629"/>
      <c r="TP180" s="629"/>
      <c r="TQ180" s="629"/>
      <c r="TR180" s="629"/>
      <c r="TS180" s="629"/>
      <c r="TT180" s="629"/>
      <c r="TU180" s="629"/>
      <c r="TV180" s="629"/>
      <c r="TW180" s="629"/>
      <c r="TX180" s="629"/>
      <c r="TY180" s="629"/>
      <c r="TZ180" s="629"/>
      <c r="UA180" s="629"/>
      <c r="UB180" s="629"/>
      <c r="UC180" s="629"/>
      <c r="UD180" s="629"/>
      <c r="UE180" s="629"/>
      <c r="UF180" s="629"/>
      <c r="UG180" s="629"/>
      <c r="UH180" s="629"/>
      <c r="UI180" s="629"/>
      <c r="UJ180" s="629"/>
      <c r="UK180" s="629"/>
      <c r="UL180" s="629"/>
      <c r="UM180" s="629"/>
      <c r="UN180" s="629"/>
      <c r="UO180" s="629"/>
      <c r="UP180" s="629"/>
      <c r="UQ180" s="629"/>
      <c r="UR180" s="629"/>
      <c r="US180" s="629"/>
      <c r="UT180" s="629"/>
      <c r="UU180" s="629"/>
      <c r="UV180" s="629"/>
      <c r="UW180" s="629"/>
      <c r="UX180" s="629"/>
      <c r="UY180" s="629"/>
      <c r="UZ180" s="629"/>
      <c r="VA180" s="629"/>
      <c r="VB180" s="629"/>
      <c r="VC180" s="629"/>
      <c r="VD180" s="629"/>
      <c r="VE180" s="629"/>
      <c r="VF180" s="629"/>
      <c r="VG180" s="629"/>
      <c r="VH180" s="629"/>
      <c r="VI180" s="629"/>
      <c r="VJ180" s="629"/>
      <c r="VK180" s="629"/>
      <c r="VL180" s="629"/>
      <c r="VM180" s="629"/>
      <c r="VN180" s="629"/>
      <c r="VO180" s="629"/>
      <c r="VP180" s="629"/>
      <c r="VQ180" s="629"/>
      <c r="VR180" s="629"/>
      <c r="VS180" s="629"/>
      <c r="VT180" s="629"/>
      <c r="VU180" s="629"/>
      <c r="VV180" s="629"/>
      <c r="VW180" s="629"/>
      <c r="VX180" s="629"/>
      <c r="VY180" s="629"/>
      <c r="VZ180" s="629"/>
      <c r="WA180" s="629"/>
      <c r="WB180" s="629"/>
      <c r="WC180" s="629"/>
      <c r="WD180" s="629"/>
      <c r="WE180" s="629"/>
      <c r="WF180" s="629"/>
      <c r="WG180" s="629"/>
      <c r="WH180" s="629"/>
      <c r="WI180" s="629"/>
      <c r="WJ180" s="629"/>
      <c r="WK180" s="629"/>
      <c r="WL180" s="629"/>
      <c r="WM180" s="629"/>
      <c r="WN180" s="629"/>
      <c r="WO180" s="629"/>
      <c r="WP180" s="629"/>
      <c r="WQ180" s="629"/>
      <c r="WR180" s="629"/>
      <c r="WS180" s="629"/>
      <c r="WT180" s="629"/>
      <c r="WU180" s="629"/>
      <c r="WV180" s="629"/>
      <c r="WW180" s="629"/>
      <c r="WX180" s="629"/>
      <c r="WY180" s="629"/>
      <c r="WZ180" s="629"/>
      <c r="XA180" s="629"/>
      <c r="XB180" s="629"/>
      <c r="XC180" s="629"/>
      <c r="XD180" s="629"/>
      <c r="XE180" s="629"/>
      <c r="XF180" s="629"/>
      <c r="XG180" s="629"/>
      <c r="XH180" s="629"/>
      <c r="XI180" s="629"/>
      <c r="XJ180" s="629"/>
      <c r="XK180" s="629"/>
      <c r="XL180" s="629"/>
      <c r="XM180" s="629"/>
      <c r="XN180" s="629"/>
      <c r="XO180" s="629"/>
      <c r="XP180" s="629"/>
      <c r="XQ180" s="629"/>
      <c r="XR180" s="629"/>
      <c r="XS180" s="629"/>
      <c r="XT180" s="629"/>
      <c r="XU180" s="629"/>
      <c r="XV180" s="629"/>
      <c r="XW180" s="629"/>
      <c r="XX180" s="629"/>
      <c r="XY180" s="629"/>
      <c r="XZ180" s="629"/>
      <c r="YA180" s="629"/>
      <c r="YB180" s="629"/>
      <c r="YC180" s="629"/>
      <c r="YD180" s="629"/>
      <c r="YE180" s="629"/>
      <c r="YF180" s="629"/>
      <c r="YG180" s="629"/>
      <c r="YH180" s="629"/>
      <c r="YI180" s="629"/>
      <c r="YJ180" s="629"/>
      <c r="YK180" s="629"/>
      <c r="YL180" s="629"/>
      <c r="YM180" s="629"/>
      <c r="YN180" s="629"/>
      <c r="YO180" s="629"/>
      <c r="YP180" s="629"/>
      <c r="YQ180" s="629"/>
      <c r="YR180" s="629"/>
      <c r="YS180" s="629"/>
      <c r="YT180" s="629"/>
      <c r="YU180" s="629"/>
      <c r="YV180" s="629"/>
      <c r="YW180" s="629"/>
      <c r="YX180" s="629"/>
      <c r="YY180" s="629"/>
      <c r="YZ180" s="629"/>
      <c r="ZA180" s="629"/>
      <c r="ZB180" s="629"/>
      <c r="ZC180" s="629"/>
      <c r="ZD180" s="629"/>
      <c r="ZE180" s="629"/>
      <c r="ZF180" s="629"/>
      <c r="ZG180" s="629"/>
      <c r="ZH180" s="629"/>
      <c r="ZI180" s="629"/>
      <c r="ZJ180" s="629"/>
      <c r="ZK180" s="629"/>
      <c r="ZL180" s="629"/>
      <c r="ZM180" s="629"/>
      <c r="ZN180" s="629"/>
      <c r="ZO180" s="629"/>
      <c r="ZP180" s="629"/>
      <c r="ZQ180" s="629"/>
      <c r="ZR180" s="629"/>
      <c r="ZS180" s="629"/>
      <c r="ZT180" s="629"/>
      <c r="ZU180" s="629"/>
      <c r="ZV180" s="629"/>
      <c r="ZW180" s="629"/>
      <c r="ZX180" s="629"/>
      <c r="ZY180" s="629"/>
      <c r="ZZ180" s="629"/>
      <c r="AAA180" s="629"/>
      <c r="AAB180" s="629"/>
      <c r="AAC180" s="629"/>
      <c r="AAD180" s="629"/>
      <c r="AAE180" s="629"/>
      <c r="AAF180" s="629"/>
      <c r="AAG180" s="629"/>
      <c r="AAH180" s="629"/>
      <c r="AAI180" s="629"/>
      <c r="AAJ180" s="629"/>
      <c r="AAK180" s="629"/>
      <c r="AAL180" s="629"/>
      <c r="AAM180" s="629"/>
      <c r="AAN180" s="629"/>
      <c r="AAO180" s="629"/>
      <c r="AAP180" s="629"/>
      <c r="AAQ180" s="629"/>
      <c r="AAR180" s="629"/>
      <c r="AAS180" s="629"/>
      <c r="AAT180" s="629"/>
      <c r="AAU180" s="629"/>
      <c r="AAV180" s="629"/>
      <c r="AAW180" s="629"/>
      <c r="AAX180" s="629"/>
      <c r="AAY180" s="629"/>
      <c r="AAZ180" s="629"/>
      <c r="ABA180" s="629"/>
      <c r="ABB180" s="629"/>
      <c r="ABC180" s="629"/>
      <c r="ABD180" s="629"/>
      <c r="ABE180" s="629"/>
      <c r="ABF180" s="629"/>
      <c r="ABG180" s="629"/>
      <c r="ABH180" s="629"/>
      <c r="ABI180" s="629"/>
      <c r="ABJ180" s="629"/>
      <c r="ABK180" s="629"/>
      <c r="ABL180" s="629"/>
      <c r="ABM180" s="629"/>
      <c r="ABN180" s="629"/>
      <c r="ABO180" s="629"/>
      <c r="ABP180" s="629"/>
      <c r="ABQ180" s="629"/>
      <c r="ABR180" s="629"/>
      <c r="ABS180" s="629"/>
      <c r="ABT180" s="629"/>
      <c r="ABU180" s="629"/>
      <c r="ABV180" s="629"/>
      <c r="ABW180" s="629"/>
      <c r="ABX180" s="629"/>
      <c r="ABY180" s="629"/>
      <c r="ABZ180" s="629"/>
      <c r="ACA180" s="629"/>
      <c r="ACB180" s="629"/>
      <c r="ACC180" s="629"/>
      <c r="ACD180" s="629"/>
      <c r="ACE180" s="629"/>
      <c r="ACF180" s="629"/>
      <c r="ACG180" s="629"/>
      <c r="ACH180" s="629"/>
      <c r="ACI180" s="629"/>
      <c r="ACJ180" s="629"/>
      <c r="ACK180" s="629"/>
      <c r="ACL180" s="629"/>
      <c r="ACM180" s="629"/>
      <c r="ACN180" s="629"/>
      <c r="ACO180" s="629"/>
      <c r="ACP180" s="629"/>
      <c r="ACQ180" s="629"/>
      <c r="ACR180" s="629"/>
      <c r="ACS180" s="629"/>
      <c r="ACT180" s="629"/>
      <c r="ACU180" s="629"/>
      <c r="ACV180" s="629"/>
      <c r="ACW180" s="629"/>
      <c r="ACX180" s="629"/>
      <c r="ACY180" s="629"/>
      <c r="ACZ180" s="629"/>
      <c r="ADA180" s="629"/>
      <c r="ADB180" s="629"/>
      <c r="ADC180" s="629"/>
      <c r="ADD180" s="629"/>
      <c r="ADE180" s="629"/>
      <c r="ADF180" s="629"/>
      <c r="ADG180" s="629"/>
      <c r="ADH180" s="629"/>
      <c r="ADI180" s="629"/>
      <c r="ADJ180" s="629"/>
      <c r="ADK180" s="629"/>
      <c r="ADL180" s="629"/>
      <c r="ADM180" s="629"/>
      <c r="ADN180" s="629"/>
      <c r="ADO180" s="629"/>
      <c r="ADP180" s="629"/>
      <c r="ADQ180" s="629"/>
      <c r="ADR180" s="629"/>
      <c r="ADS180" s="629"/>
      <c r="ADT180" s="629"/>
      <c r="ADU180" s="629"/>
      <c r="ADV180" s="629"/>
      <c r="ADW180" s="629"/>
      <c r="ADX180" s="629"/>
      <c r="ADY180" s="629"/>
      <c r="ADZ180" s="629"/>
      <c r="AEA180" s="629"/>
      <c r="AEB180" s="629"/>
      <c r="AEC180" s="629"/>
      <c r="AED180" s="629"/>
      <c r="AEE180" s="629"/>
      <c r="AEF180" s="629"/>
      <c r="AEG180" s="629"/>
      <c r="AEH180" s="629"/>
      <c r="AEI180" s="629"/>
      <c r="AEJ180" s="629"/>
      <c r="AEK180" s="629"/>
      <c r="AEL180" s="629"/>
      <c r="AEM180" s="629"/>
      <c r="AEN180" s="629"/>
      <c r="AEO180" s="629"/>
      <c r="AEP180" s="629"/>
      <c r="AEQ180" s="629"/>
      <c r="AER180" s="629"/>
      <c r="AES180" s="629"/>
      <c r="AET180" s="629"/>
      <c r="AEU180" s="629"/>
      <c r="AEV180" s="629"/>
      <c r="AEW180" s="629"/>
      <c r="AEX180" s="629"/>
      <c r="AEY180" s="629"/>
      <c r="AEZ180" s="629"/>
      <c r="AFA180" s="629"/>
      <c r="AFB180" s="629"/>
      <c r="AFC180" s="629"/>
      <c r="AFD180" s="629"/>
      <c r="AFE180" s="629"/>
      <c r="AFF180" s="629"/>
      <c r="AFG180" s="629"/>
      <c r="AFH180" s="629"/>
      <c r="AFI180" s="629"/>
      <c r="AFJ180" s="629"/>
      <c r="AFK180" s="629"/>
      <c r="AFL180" s="629"/>
      <c r="AFM180" s="629"/>
      <c r="AFN180" s="629"/>
      <c r="AFO180" s="629"/>
      <c r="AFP180" s="629"/>
      <c r="AFQ180" s="629"/>
      <c r="AFR180" s="629"/>
      <c r="AFS180" s="629"/>
      <c r="AFT180" s="629"/>
      <c r="AFU180" s="629"/>
      <c r="AFV180" s="629"/>
      <c r="AFW180" s="629"/>
      <c r="AFX180" s="629"/>
      <c r="AFY180" s="629"/>
      <c r="AFZ180" s="629"/>
      <c r="AGA180" s="629"/>
      <c r="AGB180" s="629"/>
      <c r="AGC180" s="629"/>
      <c r="AGD180" s="629"/>
      <c r="AGE180" s="629"/>
      <c r="AGF180" s="629"/>
      <c r="AGG180" s="629"/>
      <c r="AGH180" s="629"/>
      <c r="AGI180" s="629"/>
      <c r="AGJ180" s="629"/>
      <c r="AGK180" s="629"/>
      <c r="AGL180" s="629"/>
      <c r="AGM180" s="629"/>
      <c r="AGN180" s="629"/>
      <c r="AGO180" s="629"/>
      <c r="AGP180" s="629"/>
      <c r="AGQ180" s="629"/>
      <c r="AGR180" s="629"/>
      <c r="AGS180" s="629"/>
      <c r="AGT180" s="629"/>
      <c r="AGU180" s="629"/>
      <c r="AGV180" s="629"/>
      <c r="AGW180" s="629"/>
      <c r="AGX180" s="629"/>
      <c r="AGY180" s="629"/>
      <c r="AGZ180" s="629"/>
      <c r="AHA180" s="629"/>
      <c r="AHB180" s="629"/>
      <c r="AHC180" s="629"/>
      <c r="AHD180" s="629"/>
      <c r="AHE180" s="629"/>
      <c r="AHF180" s="629"/>
      <c r="AHG180" s="629"/>
      <c r="AHH180" s="629"/>
      <c r="AHI180" s="629"/>
      <c r="AHJ180" s="629"/>
      <c r="AHK180" s="629"/>
      <c r="AHL180" s="629"/>
      <c r="AHM180" s="629"/>
      <c r="AHN180" s="629"/>
      <c r="AHO180" s="629"/>
      <c r="AHP180" s="629"/>
      <c r="AHQ180" s="629"/>
      <c r="AHR180" s="629"/>
      <c r="AHS180" s="629"/>
      <c r="AHT180" s="629"/>
      <c r="AHU180" s="629"/>
      <c r="AHV180" s="629"/>
      <c r="AHW180" s="629"/>
      <c r="AHX180" s="629"/>
      <c r="AHY180" s="629"/>
      <c r="AHZ180" s="629"/>
      <c r="AIA180" s="629"/>
      <c r="AIB180" s="629"/>
      <c r="AIC180" s="629"/>
      <c r="AID180" s="629"/>
      <c r="AIE180" s="629"/>
      <c r="AIF180" s="629"/>
      <c r="AIG180" s="629"/>
      <c r="AIH180" s="629"/>
      <c r="AII180" s="629"/>
    </row>
    <row r="181" spans="1:919" s="498" customFormat="1" ht="31.75" customHeight="1" x14ac:dyDescent="0.75">
      <c r="A181" s="580"/>
      <c r="B181" s="580"/>
      <c r="C181" s="580"/>
      <c r="D181" s="650"/>
      <c r="E181" s="582"/>
      <c r="F181" s="582"/>
      <c r="G181" s="1898">
        <f t="array" ref="G181">INDEX('Salary . staff rates'!$A$6:$C$28,MATCH(1,('Salary . staff rates'!$A$6:$A$28=MNO!E181)*('Salary . staff rates'!$B$6:$B$28=MNO!F181),0),3)</f>
        <v>0</v>
      </c>
      <c r="H181" s="651"/>
      <c r="I181" s="583"/>
      <c r="J181" s="697"/>
      <c r="K181" s="585"/>
      <c r="L181" s="586"/>
      <c r="M181" s="652"/>
      <c r="N181" s="712"/>
      <c r="O181" s="778"/>
      <c r="P181" s="618"/>
      <c r="Q181" s="618"/>
      <c r="R181" s="545"/>
      <c r="S181" s="619"/>
      <c r="T181" s="619"/>
      <c r="U181" s="619"/>
      <c r="V181" s="654"/>
      <c r="W181" s="618"/>
      <c r="X181" s="654"/>
      <c r="Y181" s="547"/>
      <c r="Z181" s="547"/>
      <c r="AA181" s="654"/>
      <c r="AB181" s="547"/>
      <c r="AC181" s="547"/>
      <c r="AD181" s="547"/>
      <c r="AE181" s="547"/>
      <c r="AF181" s="547"/>
      <c r="AH181" s="547"/>
      <c r="AI181" s="547"/>
      <c r="AJ181" s="547"/>
      <c r="AL181" s="548"/>
      <c r="AN181" s="547"/>
      <c r="AO181" s="547"/>
      <c r="AP181" s="547"/>
      <c r="AQ181" s="547"/>
      <c r="AR181" s="547"/>
      <c r="AS181" s="629"/>
      <c r="AT181" s="629"/>
      <c r="AU181" s="629"/>
      <c r="AV181" s="629"/>
      <c r="AW181" s="629"/>
      <c r="AX181" s="629"/>
      <c r="AY181" s="629"/>
      <c r="AZ181" s="629"/>
      <c r="BA181" s="629"/>
      <c r="BB181" s="629"/>
      <c r="BC181" s="629"/>
      <c r="BD181" s="629"/>
      <c r="BE181" s="629"/>
      <c r="BF181" s="629"/>
      <c r="BG181" s="629"/>
      <c r="BH181" s="629"/>
      <c r="BI181" s="629"/>
      <c r="BJ181" s="629"/>
      <c r="BK181" s="629"/>
      <c r="BL181" s="629"/>
      <c r="BM181" s="629"/>
      <c r="BN181" s="629"/>
      <c r="BO181" s="629"/>
      <c r="BP181" s="629"/>
      <c r="BQ181" s="629"/>
      <c r="BR181" s="629"/>
      <c r="BS181" s="629"/>
      <c r="BT181" s="629"/>
      <c r="BU181" s="629"/>
      <c r="BV181" s="629"/>
      <c r="BW181" s="629"/>
      <c r="BX181" s="629"/>
      <c r="BY181" s="629"/>
      <c r="BZ181" s="629"/>
      <c r="CA181" s="629"/>
      <c r="CB181" s="629"/>
      <c r="CC181" s="629"/>
      <c r="CD181" s="629"/>
      <c r="CE181" s="629"/>
      <c r="CF181" s="629"/>
      <c r="CG181" s="629"/>
      <c r="CH181" s="629"/>
      <c r="CI181" s="629"/>
      <c r="CJ181" s="629"/>
      <c r="CK181" s="629"/>
      <c r="CL181" s="629"/>
      <c r="CM181" s="629"/>
      <c r="CN181" s="629"/>
      <c r="CO181" s="629"/>
      <c r="CP181" s="629"/>
      <c r="CQ181" s="629"/>
      <c r="CR181" s="629"/>
      <c r="CS181" s="629"/>
      <c r="CT181" s="629"/>
      <c r="CU181" s="629"/>
      <c r="CV181" s="629"/>
      <c r="CW181" s="629"/>
      <c r="CX181" s="629"/>
      <c r="CY181" s="629"/>
      <c r="CZ181" s="629"/>
      <c r="DA181" s="629"/>
      <c r="DB181" s="629"/>
      <c r="DC181" s="629"/>
      <c r="DD181" s="629"/>
      <c r="DE181" s="629"/>
      <c r="DF181" s="629"/>
      <c r="DG181" s="629"/>
      <c r="DH181" s="629"/>
      <c r="DI181" s="629"/>
      <c r="DJ181" s="629"/>
      <c r="DK181" s="629"/>
      <c r="DL181" s="629"/>
      <c r="DM181" s="629"/>
      <c r="DN181" s="629"/>
      <c r="DO181" s="629"/>
      <c r="DP181" s="629"/>
      <c r="DQ181" s="629"/>
      <c r="DR181" s="629"/>
      <c r="DS181" s="629"/>
      <c r="DT181" s="629"/>
      <c r="DU181" s="629"/>
      <c r="DV181" s="629"/>
      <c r="DW181" s="629"/>
      <c r="DX181" s="629"/>
      <c r="DY181" s="629"/>
      <c r="DZ181" s="629"/>
      <c r="EA181" s="629"/>
      <c r="EB181" s="629"/>
      <c r="EC181" s="629"/>
      <c r="ED181" s="629"/>
      <c r="EE181" s="629"/>
      <c r="EF181" s="629"/>
      <c r="EG181" s="629"/>
      <c r="EH181" s="629"/>
      <c r="EI181" s="629"/>
      <c r="EJ181" s="629"/>
      <c r="EK181" s="629"/>
      <c r="EL181" s="629"/>
      <c r="EM181" s="629"/>
      <c r="EN181" s="629"/>
      <c r="EO181" s="629"/>
      <c r="EP181" s="629"/>
      <c r="EQ181" s="629"/>
      <c r="ER181" s="629"/>
      <c r="ES181" s="629"/>
      <c r="ET181" s="629"/>
      <c r="EU181" s="629"/>
      <c r="EV181" s="629"/>
      <c r="EW181" s="629"/>
      <c r="EX181" s="629"/>
      <c r="EY181" s="629"/>
      <c r="EZ181" s="629"/>
      <c r="FA181" s="629"/>
      <c r="FB181" s="629"/>
      <c r="FC181" s="629"/>
      <c r="FD181" s="629"/>
      <c r="FE181" s="629"/>
      <c r="FF181" s="629"/>
      <c r="FG181" s="629"/>
      <c r="FH181" s="629"/>
      <c r="FI181" s="629"/>
      <c r="FJ181" s="629"/>
      <c r="FK181" s="629"/>
      <c r="FL181" s="629"/>
      <c r="FM181" s="629"/>
      <c r="FN181" s="629"/>
      <c r="FO181" s="629"/>
      <c r="FP181" s="629"/>
      <c r="FQ181" s="629"/>
      <c r="FR181" s="629"/>
      <c r="FS181" s="629"/>
      <c r="FT181" s="629"/>
      <c r="FU181" s="629"/>
      <c r="FV181" s="629"/>
      <c r="FW181" s="629"/>
      <c r="FX181" s="629"/>
      <c r="FY181" s="629"/>
      <c r="FZ181" s="629"/>
      <c r="GA181" s="629"/>
      <c r="GB181" s="629"/>
      <c r="GC181" s="629"/>
      <c r="GD181" s="629"/>
      <c r="GE181" s="629"/>
      <c r="GF181" s="629"/>
      <c r="GG181" s="629"/>
      <c r="GH181" s="629"/>
      <c r="GI181" s="629"/>
      <c r="GJ181" s="629"/>
      <c r="GK181" s="629"/>
      <c r="GL181" s="629"/>
      <c r="GM181" s="629"/>
      <c r="GN181" s="629"/>
      <c r="GO181" s="629"/>
      <c r="GP181" s="629"/>
      <c r="GQ181" s="629"/>
      <c r="GR181" s="629"/>
      <c r="GS181" s="629"/>
      <c r="GT181" s="629"/>
      <c r="GU181" s="629"/>
      <c r="GV181" s="629"/>
      <c r="GW181" s="629"/>
      <c r="GX181" s="629"/>
      <c r="GY181" s="629"/>
      <c r="GZ181" s="629"/>
      <c r="HA181" s="629"/>
      <c r="HB181" s="629"/>
      <c r="HC181" s="629"/>
      <c r="HD181" s="629"/>
      <c r="HE181" s="629"/>
      <c r="HF181" s="629"/>
      <c r="HG181" s="629"/>
      <c r="HH181" s="629"/>
      <c r="HI181" s="629"/>
      <c r="HJ181" s="629"/>
      <c r="HK181" s="629"/>
      <c r="HL181" s="629"/>
      <c r="HM181" s="629"/>
      <c r="HN181" s="629"/>
      <c r="HO181" s="629"/>
      <c r="HP181" s="629"/>
      <c r="HQ181" s="629"/>
      <c r="HR181" s="629"/>
      <c r="HS181" s="629"/>
      <c r="HT181" s="629"/>
      <c r="HU181" s="629"/>
      <c r="HV181" s="629"/>
      <c r="HW181" s="629"/>
      <c r="HX181" s="629"/>
      <c r="HY181" s="629"/>
      <c r="HZ181" s="629"/>
      <c r="IA181" s="629"/>
      <c r="IB181" s="629"/>
      <c r="IC181" s="629"/>
      <c r="ID181" s="629"/>
      <c r="IE181" s="629"/>
      <c r="IF181" s="629"/>
      <c r="IG181" s="629"/>
      <c r="IH181" s="629"/>
      <c r="II181" s="629"/>
      <c r="IJ181" s="629"/>
      <c r="IK181" s="629"/>
      <c r="IL181" s="629"/>
      <c r="IM181" s="629"/>
      <c r="IN181" s="629"/>
      <c r="IO181" s="629"/>
      <c r="IP181" s="629"/>
      <c r="IQ181" s="629"/>
      <c r="IR181" s="629"/>
      <c r="IS181" s="629"/>
      <c r="IT181" s="629"/>
      <c r="IU181" s="629"/>
      <c r="IV181" s="629"/>
      <c r="IW181" s="629"/>
      <c r="IX181" s="629"/>
      <c r="IY181" s="629"/>
      <c r="IZ181" s="629"/>
      <c r="JA181" s="629"/>
      <c r="JB181" s="629"/>
      <c r="JC181" s="629"/>
      <c r="JD181" s="629"/>
      <c r="JE181" s="629"/>
      <c r="JF181" s="629"/>
      <c r="JG181" s="629"/>
      <c r="JH181" s="629"/>
      <c r="JI181" s="629"/>
      <c r="JJ181" s="629"/>
      <c r="JK181" s="629"/>
      <c r="JL181" s="629"/>
      <c r="JM181" s="629"/>
      <c r="JN181" s="629"/>
      <c r="JO181" s="629"/>
      <c r="JP181" s="629"/>
      <c r="JQ181" s="629"/>
      <c r="JR181" s="629"/>
      <c r="JS181" s="629"/>
      <c r="JT181" s="629"/>
      <c r="JU181" s="629"/>
      <c r="JV181" s="629"/>
      <c r="JW181" s="629"/>
      <c r="JX181" s="629"/>
      <c r="JY181" s="629"/>
      <c r="JZ181" s="629"/>
      <c r="KA181" s="629"/>
      <c r="KB181" s="629"/>
      <c r="KC181" s="629"/>
      <c r="KD181" s="629"/>
      <c r="KE181" s="629"/>
      <c r="KF181" s="629"/>
      <c r="KG181" s="629"/>
      <c r="KH181" s="629"/>
      <c r="KI181" s="629"/>
      <c r="KJ181" s="629"/>
      <c r="KK181" s="629"/>
      <c r="KL181" s="629"/>
      <c r="KM181" s="629"/>
      <c r="KN181" s="629"/>
      <c r="KO181" s="629"/>
      <c r="KP181" s="629"/>
      <c r="KQ181" s="629"/>
      <c r="KR181" s="629"/>
      <c r="KS181" s="629"/>
      <c r="KT181" s="629"/>
      <c r="KU181" s="629"/>
      <c r="KV181" s="629"/>
      <c r="KW181" s="629"/>
      <c r="KX181" s="629"/>
      <c r="KY181" s="629"/>
      <c r="KZ181" s="629"/>
      <c r="LA181" s="629"/>
      <c r="LB181" s="629"/>
      <c r="LC181" s="629"/>
      <c r="LD181" s="629"/>
      <c r="LE181" s="629"/>
      <c r="LF181" s="629"/>
      <c r="LG181" s="629"/>
      <c r="LH181" s="629"/>
      <c r="LI181" s="629"/>
      <c r="LJ181" s="629"/>
      <c r="LK181" s="629"/>
      <c r="LL181" s="629"/>
      <c r="LM181" s="629"/>
      <c r="LN181" s="629"/>
      <c r="LO181" s="629"/>
      <c r="LP181" s="629"/>
      <c r="LQ181" s="629"/>
      <c r="LR181" s="629"/>
      <c r="LS181" s="629"/>
      <c r="LT181" s="629"/>
      <c r="LU181" s="629"/>
      <c r="LV181" s="629"/>
      <c r="LW181" s="629"/>
      <c r="LX181" s="629"/>
      <c r="LY181" s="629"/>
      <c r="LZ181" s="629"/>
      <c r="MA181" s="629"/>
      <c r="MB181" s="629"/>
      <c r="MC181" s="629"/>
      <c r="MD181" s="629"/>
      <c r="ME181" s="629"/>
      <c r="MF181" s="629"/>
      <c r="MG181" s="629"/>
      <c r="MH181" s="629"/>
      <c r="MI181" s="629"/>
      <c r="MJ181" s="629"/>
      <c r="MK181" s="629"/>
      <c r="ML181" s="629"/>
      <c r="MM181" s="629"/>
      <c r="MN181" s="629"/>
      <c r="MO181" s="629"/>
      <c r="MP181" s="629"/>
      <c r="MQ181" s="629"/>
      <c r="MR181" s="629"/>
      <c r="MS181" s="629"/>
      <c r="MT181" s="629"/>
      <c r="MU181" s="629"/>
      <c r="MV181" s="629"/>
      <c r="MW181" s="629"/>
      <c r="MX181" s="629"/>
      <c r="MY181" s="629"/>
      <c r="MZ181" s="629"/>
      <c r="NA181" s="629"/>
      <c r="NB181" s="629"/>
      <c r="NC181" s="629"/>
      <c r="ND181" s="629"/>
      <c r="NE181" s="629"/>
      <c r="NF181" s="629"/>
      <c r="NG181" s="629"/>
      <c r="NH181" s="629"/>
      <c r="NI181" s="629"/>
      <c r="NJ181" s="629"/>
      <c r="NK181" s="629"/>
      <c r="NL181" s="629"/>
      <c r="NM181" s="629"/>
      <c r="NN181" s="629"/>
      <c r="NO181" s="629"/>
      <c r="NP181" s="629"/>
      <c r="NQ181" s="629"/>
      <c r="NR181" s="629"/>
      <c r="NS181" s="629"/>
      <c r="NT181" s="629"/>
      <c r="NU181" s="629"/>
      <c r="NV181" s="629"/>
      <c r="NW181" s="629"/>
      <c r="NX181" s="629"/>
      <c r="NY181" s="629"/>
      <c r="NZ181" s="629"/>
      <c r="OA181" s="629"/>
      <c r="OB181" s="629"/>
      <c r="OC181" s="629"/>
      <c r="OD181" s="629"/>
      <c r="OE181" s="629"/>
      <c r="OF181" s="629"/>
      <c r="OG181" s="629"/>
      <c r="OH181" s="629"/>
      <c r="OI181" s="629"/>
      <c r="OJ181" s="629"/>
      <c r="OK181" s="629"/>
      <c r="OL181" s="629"/>
      <c r="OM181" s="629"/>
      <c r="ON181" s="629"/>
      <c r="OO181" s="629"/>
      <c r="OP181" s="629"/>
      <c r="OQ181" s="629"/>
      <c r="OR181" s="629"/>
      <c r="OS181" s="629"/>
      <c r="OT181" s="629"/>
      <c r="OU181" s="629"/>
      <c r="OV181" s="629"/>
      <c r="OW181" s="629"/>
      <c r="OX181" s="629"/>
      <c r="OY181" s="629"/>
      <c r="OZ181" s="629"/>
      <c r="PA181" s="629"/>
      <c r="PB181" s="629"/>
      <c r="PC181" s="629"/>
      <c r="PD181" s="629"/>
      <c r="PE181" s="629"/>
      <c r="PF181" s="629"/>
      <c r="PG181" s="629"/>
      <c r="PH181" s="629"/>
      <c r="PI181" s="629"/>
      <c r="PJ181" s="629"/>
      <c r="PK181" s="629"/>
      <c r="PL181" s="629"/>
      <c r="PM181" s="629"/>
      <c r="PN181" s="629"/>
      <c r="PO181" s="629"/>
      <c r="PP181" s="629"/>
      <c r="PQ181" s="629"/>
      <c r="PR181" s="629"/>
      <c r="PS181" s="629"/>
      <c r="PT181" s="629"/>
      <c r="PU181" s="629"/>
      <c r="PV181" s="629"/>
      <c r="PW181" s="629"/>
      <c r="PX181" s="629"/>
      <c r="PY181" s="629"/>
      <c r="PZ181" s="629"/>
      <c r="QA181" s="629"/>
      <c r="QB181" s="629"/>
      <c r="QC181" s="629"/>
      <c r="QD181" s="629"/>
      <c r="QE181" s="629"/>
      <c r="QF181" s="629"/>
      <c r="QG181" s="629"/>
      <c r="QH181" s="629"/>
      <c r="QI181" s="629"/>
      <c r="QJ181" s="629"/>
      <c r="QK181" s="629"/>
      <c r="QL181" s="629"/>
      <c r="QM181" s="629"/>
      <c r="QN181" s="629"/>
      <c r="QO181" s="629"/>
      <c r="QP181" s="629"/>
      <c r="QQ181" s="629"/>
      <c r="QR181" s="629"/>
      <c r="QS181" s="629"/>
      <c r="QT181" s="629"/>
      <c r="QU181" s="629"/>
      <c r="QV181" s="629"/>
      <c r="QW181" s="629"/>
      <c r="QX181" s="629"/>
      <c r="QY181" s="629"/>
      <c r="QZ181" s="629"/>
      <c r="RA181" s="629"/>
      <c r="RB181" s="629"/>
      <c r="RC181" s="629"/>
      <c r="RD181" s="629"/>
      <c r="RE181" s="629"/>
      <c r="RF181" s="629"/>
      <c r="RG181" s="629"/>
      <c r="RH181" s="629"/>
      <c r="RI181" s="629"/>
      <c r="RJ181" s="629"/>
      <c r="RK181" s="629"/>
      <c r="RL181" s="629"/>
      <c r="RM181" s="629"/>
      <c r="RN181" s="629"/>
      <c r="RO181" s="629"/>
      <c r="RP181" s="629"/>
      <c r="RQ181" s="629"/>
      <c r="RR181" s="629"/>
      <c r="RS181" s="629"/>
      <c r="RT181" s="629"/>
      <c r="RU181" s="629"/>
      <c r="RV181" s="629"/>
      <c r="RW181" s="629"/>
      <c r="RX181" s="629"/>
      <c r="RY181" s="629"/>
      <c r="RZ181" s="629"/>
      <c r="SA181" s="629"/>
      <c r="SB181" s="629"/>
      <c r="SC181" s="629"/>
      <c r="SD181" s="629"/>
      <c r="SE181" s="629"/>
      <c r="SF181" s="629"/>
      <c r="SG181" s="629"/>
      <c r="SH181" s="629"/>
      <c r="SI181" s="629"/>
      <c r="SJ181" s="629"/>
      <c r="SK181" s="629"/>
      <c r="SL181" s="629"/>
      <c r="SM181" s="629"/>
      <c r="SN181" s="629"/>
      <c r="SO181" s="629"/>
      <c r="SP181" s="629"/>
      <c r="SQ181" s="629"/>
      <c r="SR181" s="629"/>
      <c r="SS181" s="629"/>
      <c r="ST181" s="629"/>
      <c r="SU181" s="629"/>
      <c r="SV181" s="629"/>
      <c r="SW181" s="629"/>
      <c r="SX181" s="629"/>
      <c r="SY181" s="629"/>
      <c r="SZ181" s="629"/>
      <c r="TA181" s="629"/>
      <c r="TB181" s="629"/>
      <c r="TC181" s="629"/>
      <c r="TD181" s="629"/>
      <c r="TE181" s="629"/>
      <c r="TF181" s="629"/>
      <c r="TG181" s="629"/>
      <c r="TH181" s="629"/>
      <c r="TI181" s="629"/>
      <c r="TJ181" s="629"/>
      <c r="TK181" s="629"/>
      <c r="TL181" s="629"/>
      <c r="TM181" s="629"/>
      <c r="TN181" s="629"/>
      <c r="TO181" s="629"/>
      <c r="TP181" s="629"/>
      <c r="TQ181" s="629"/>
      <c r="TR181" s="629"/>
      <c r="TS181" s="629"/>
      <c r="TT181" s="629"/>
      <c r="TU181" s="629"/>
      <c r="TV181" s="629"/>
      <c r="TW181" s="629"/>
      <c r="TX181" s="629"/>
      <c r="TY181" s="629"/>
      <c r="TZ181" s="629"/>
      <c r="UA181" s="629"/>
      <c r="UB181" s="629"/>
      <c r="UC181" s="629"/>
      <c r="UD181" s="629"/>
      <c r="UE181" s="629"/>
      <c r="UF181" s="629"/>
      <c r="UG181" s="629"/>
      <c r="UH181" s="629"/>
      <c r="UI181" s="629"/>
      <c r="UJ181" s="629"/>
      <c r="UK181" s="629"/>
      <c r="UL181" s="629"/>
      <c r="UM181" s="629"/>
      <c r="UN181" s="629"/>
      <c r="UO181" s="629"/>
      <c r="UP181" s="629"/>
      <c r="UQ181" s="629"/>
      <c r="UR181" s="629"/>
      <c r="US181" s="629"/>
      <c r="UT181" s="629"/>
      <c r="UU181" s="629"/>
      <c r="UV181" s="629"/>
      <c r="UW181" s="629"/>
      <c r="UX181" s="629"/>
      <c r="UY181" s="629"/>
      <c r="UZ181" s="629"/>
      <c r="VA181" s="629"/>
      <c r="VB181" s="629"/>
      <c r="VC181" s="629"/>
      <c r="VD181" s="629"/>
      <c r="VE181" s="629"/>
      <c r="VF181" s="629"/>
      <c r="VG181" s="629"/>
      <c r="VH181" s="629"/>
      <c r="VI181" s="629"/>
      <c r="VJ181" s="629"/>
      <c r="VK181" s="629"/>
      <c r="VL181" s="629"/>
      <c r="VM181" s="629"/>
      <c r="VN181" s="629"/>
      <c r="VO181" s="629"/>
      <c r="VP181" s="629"/>
      <c r="VQ181" s="629"/>
      <c r="VR181" s="629"/>
      <c r="VS181" s="629"/>
      <c r="VT181" s="629"/>
      <c r="VU181" s="629"/>
      <c r="VV181" s="629"/>
      <c r="VW181" s="629"/>
      <c r="VX181" s="629"/>
      <c r="VY181" s="629"/>
      <c r="VZ181" s="629"/>
      <c r="WA181" s="629"/>
      <c r="WB181" s="629"/>
      <c r="WC181" s="629"/>
      <c r="WD181" s="629"/>
      <c r="WE181" s="629"/>
      <c r="WF181" s="629"/>
      <c r="WG181" s="629"/>
      <c r="WH181" s="629"/>
      <c r="WI181" s="629"/>
      <c r="WJ181" s="629"/>
      <c r="WK181" s="629"/>
      <c r="WL181" s="629"/>
      <c r="WM181" s="629"/>
      <c r="WN181" s="629"/>
      <c r="WO181" s="629"/>
      <c r="WP181" s="629"/>
      <c r="WQ181" s="629"/>
      <c r="WR181" s="629"/>
      <c r="WS181" s="629"/>
      <c r="WT181" s="629"/>
      <c r="WU181" s="629"/>
      <c r="WV181" s="629"/>
      <c r="WW181" s="629"/>
      <c r="WX181" s="629"/>
      <c r="WY181" s="629"/>
      <c r="WZ181" s="629"/>
      <c r="XA181" s="629"/>
      <c r="XB181" s="629"/>
      <c r="XC181" s="629"/>
      <c r="XD181" s="629"/>
      <c r="XE181" s="629"/>
      <c r="XF181" s="629"/>
      <c r="XG181" s="629"/>
      <c r="XH181" s="629"/>
      <c r="XI181" s="629"/>
      <c r="XJ181" s="629"/>
      <c r="XK181" s="629"/>
      <c r="XL181" s="629"/>
      <c r="XM181" s="629"/>
      <c r="XN181" s="629"/>
      <c r="XO181" s="629"/>
      <c r="XP181" s="629"/>
      <c r="XQ181" s="629"/>
      <c r="XR181" s="629"/>
      <c r="XS181" s="629"/>
      <c r="XT181" s="629"/>
      <c r="XU181" s="629"/>
      <c r="XV181" s="629"/>
      <c r="XW181" s="629"/>
      <c r="XX181" s="629"/>
      <c r="XY181" s="629"/>
      <c r="XZ181" s="629"/>
      <c r="YA181" s="629"/>
      <c r="YB181" s="629"/>
      <c r="YC181" s="629"/>
      <c r="YD181" s="629"/>
      <c r="YE181" s="629"/>
      <c r="YF181" s="629"/>
      <c r="YG181" s="629"/>
      <c r="YH181" s="629"/>
      <c r="YI181" s="629"/>
      <c r="YJ181" s="629"/>
      <c r="YK181" s="629"/>
      <c r="YL181" s="629"/>
      <c r="YM181" s="629"/>
      <c r="YN181" s="629"/>
      <c r="YO181" s="629"/>
      <c r="YP181" s="629"/>
      <c r="YQ181" s="629"/>
      <c r="YR181" s="629"/>
      <c r="YS181" s="629"/>
      <c r="YT181" s="629"/>
      <c r="YU181" s="629"/>
      <c r="YV181" s="629"/>
      <c r="YW181" s="629"/>
      <c r="YX181" s="629"/>
      <c r="YY181" s="629"/>
      <c r="YZ181" s="629"/>
      <c r="ZA181" s="629"/>
      <c r="ZB181" s="629"/>
      <c r="ZC181" s="629"/>
      <c r="ZD181" s="629"/>
      <c r="ZE181" s="629"/>
      <c r="ZF181" s="629"/>
      <c r="ZG181" s="629"/>
      <c r="ZH181" s="629"/>
      <c r="ZI181" s="629"/>
      <c r="ZJ181" s="629"/>
      <c r="ZK181" s="629"/>
      <c r="ZL181" s="629"/>
      <c r="ZM181" s="629"/>
      <c r="ZN181" s="629"/>
      <c r="ZO181" s="629"/>
      <c r="ZP181" s="629"/>
      <c r="ZQ181" s="629"/>
      <c r="ZR181" s="629"/>
      <c r="ZS181" s="629"/>
      <c r="ZT181" s="629"/>
      <c r="ZU181" s="629"/>
      <c r="ZV181" s="629"/>
      <c r="ZW181" s="629"/>
      <c r="ZX181" s="629"/>
      <c r="ZY181" s="629"/>
      <c r="ZZ181" s="629"/>
      <c r="AAA181" s="629"/>
      <c r="AAB181" s="629"/>
      <c r="AAC181" s="629"/>
      <c r="AAD181" s="629"/>
      <c r="AAE181" s="629"/>
      <c r="AAF181" s="629"/>
      <c r="AAG181" s="629"/>
      <c r="AAH181" s="629"/>
      <c r="AAI181" s="629"/>
      <c r="AAJ181" s="629"/>
      <c r="AAK181" s="629"/>
      <c r="AAL181" s="629"/>
      <c r="AAM181" s="629"/>
      <c r="AAN181" s="629"/>
      <c r="AAO181" s="629"/>
      <c r="AAP181" s="629"/>
      <c r="AAQ181" s="629"/>
      <c r="AAR181" s="629"/>
      <c r="AAS181" s="629"/>
      <c r="AAT181" s="629"/>
      <c r="AAU181" s="629"/>
      <c r="AAV181" s="629"/>
      <c r="AAW181" s="629"/>
      <c r="AAX181" s="629"/>
      <c r="AAY181" s="629"/>
      <c r="AAZ181" s="629"/>
      <c r="ABA181" s="629"/>
      <c r="ABB181" s="629"/>
      <c r="ABC181" s="629"/>
      <c r="ABD181" s="629"/>
      <c r="ABE181" s="629"/>
      <c r="ABF181" s="629"/>
      <c r="ABG181" s="629"/>
      <c r="ABH181" s="629"/>
      <c r="ABI181" s="629"/>
      <c r="ABJ181" s="629"/>
      <c r="ABK181" s="629"/>
      <c r="ABL181" s="629"/>
      <c r="ABM181" s="629"/>
      <c r="ABN181" s="629"/>
      <c r="ABO181" s="629"/>
      <c r="ABP181" s="629"/>
      <c r="ABQ181" s="629"/>
      <c r="ABR181" s="629"/>
      <c r="ABS181" s="629"/>
      <c r="ABT181" s="629"/>
      <c r="ABU181" s="629"/>
      <c r="ABV181" s="629"/>
      <c r="ABW181" s="629"/>
      <c r="ABX181" s="629"/>
      <c r="ABY181" s="629"/>
      <c r="ABZ181" s="629"/>
      <c r="ACA181" s="629"/>
      <c r="ACB181" s="629"/>
      <c r="ACC181" s="629"/>
      <c r="ACD181" s="629"/>
      <c r="ACE181" s="629"/>
      <c r="ACF181" s="629"/>
      <c r="ACG181" s="629"/>
      <c r="ACH181" s="629"/>
      <c r="ACI181" s="629"/>
      <c r="ACJ181" s="629"/>
      <c r="ACK181" s="629"/>
      <c r="ACL181" s="629"/>
      <c r="ACM181" s="629"/>
      <c r="ACN181" s="629"/>
      <c r="ACO181" s="629"/>
      <c r="ACP181" s="629"/>
      <c r="ACQ181" s="629"/>
      <c r="ACR181" s="629"/>
      <c r="ACS181" s="629"/>
      <c r="ACT181" s="629"/>
      <c r="ACU181" s="629"/>
      <c r="ACV181" s="629"/>
      <c r="ACW181" s="629"/>
      <c r="ACX181" s="629"/>
      <c r="ACY181" s="629"/>
      <c r="ACZ181" s="629"/>
      <c r="ADA181" s="629"/>
      <c r="ADB181" s="629"/>
      <c r="ADC181" s="629"/>
      <c r="ADD181" s="629"/>
      <c r="ADE181" s="629"/>
      <c r="ADF181" s="629"/>
      <c r="ADG181" s="629"/>
      <c r="ADH181" s="629"/>
      <c r="ADI181" s="629"/>
      <c r="ADJ181" s="629"/>
      <c r="ADK181" s="629"/>
      <c r="ADL181" s="629"/>
      <c r="ADM181" s="629"/>
      <c r="ADN181" s="629"/>
      <c r="ADO181" s="629"/>
      <c r="ADP181" s="629"/>
      <c r="ADQ181" s="629"/>
      <c r="ADR181" s="629"/>
      <c r="ADS181" s="629"/>
      <c r="ADT181" s="629"/>
      <c r="ADU181" s="629"/>
      <c r="ADV181" s="629"/>
      <c r="ADW181" s="629"/>
      <c r="ADX181" s="629"/>
      <c r="ADY181" s="629"/>
      <c r="ADZ181" s="629"/>
      <c r="AEA181" s="629"/>
      <c r="AEB181" s="629"/>
      <c r="AEC181" s="629"/>
      <c r="AED181" s="629"/>
      <c r="AEE181" s="629"/>
      <c r="AEF181" s="629"/>
      <c r="AEG181" s="629"/>
      <c r="AEH181" s="629"/>
      <c r="AEI181" s="629"/>
      <c r="AEJ181" s="629"/>
      <c r="AEK181" s="629"/>
      <c r="AEL181" s="629"/>
      <c r="AEM181" s="629"/>
      <c r="AEN181" s="629"/>
      <c r="AEO181" s="629"/>
      <c r="AEP181" s="629"/>
      <c r="AEQ181" s="629"/>
      <c r="AER181" s="629"/>
      <c r="AES181" s="629"/>
      <c r="AET181" s="629"/>
      <c r="AEU181" s="629"/>
      <c r="AEV181" s="629"/>
      <c r="AEW181" s="629"/>
      <c r="AEX181" s="629"/>
      <c r="AEY181" s="629"/>
      <c r="AEZ181" s="629"/>
      <c r="AFA181" s="629"/>
      <c r="AFB181" s="629"/>
      <c r="AFC181" s="629"/>
      <c r="AFD181" s="629"/>
      <c r="AFE181" s="629"/>
      <c r="AFF181" s="629"/>
      <c r="AFG181" s="629"/>
      <c r="AFH181" s="629"/>
      <c r="AFI181" s="629"/>
      <c r="AFJ181" s="629"/>
      <c r="AFK181" s="629"/>
      <c r="AFL181" s="629"/>
      <c r="AFM181" s="629"/>
      <c r="AFN181" s="629"/>
      <c r="AFO181" s="629"/>
      <c r="AFP181" s="629"/>
      <c r="AFQ181" s="629"/>
      <c r="AFR181" s="629"/>
      <c r="AFS181" s="629"/>
      <c r="AFT181" s="629"/>
      <c r="AFU181" s="629"/>
      <c r="AFV181" s="629"/>
      <c r="AFW181" s="629"/>
      <c r="AFX181" s="629"/>
      <c r="AFY181" s="629"/>
      <c r="AFZ181" s="629"/>
      <c r="AGA181" s="629"/>
      <c r="AGB181" s="629"/>
      <c r="AGC181" s="629"/>
      <c r="AGD181" s="629"/>
      <c r="AGE181" s="629"/>
      <c r="AGF181" s="629"/>
      <c r="AGG181" s="629"/>
      <c r="AGH181" s="629"/>
      <c r="AGI181" s="629"/>
      <c r="AGJ181" s="629"/>
      <c r="AGK181" s="629"/>
      <c r="AGL181" s="629"/>
      <c r="AGM181" s="629"/>
      <c r="AGN181" s="629"/>
      <c r="AGO181" s="629"/>
      <c r="AGP181" s="629"/>
      <c r="AGQ181" s="629"/>
      <c r="AGR181" s="629"/>
      <c r="AGS181" s="629"/>
      <c r="AGT181" s="629"/>
      <c r="AGU181" s="629"/>
      <c r="AGV181" s="629"/>
      <c r="AGW181" s="629"/>
      <c r="AGX181" s="629"/>
      <c r="AGY181" s="629"/>
      <c r="AGZ181" s="629"/>
      <c r="AHA181" s="629"/>
      <c r="AHB181" s="629"/>
      <c r="AHC181" s="629"/>
      <c r="AHD181" s="629"/>
      <c r="AHE181" s="629"/>
      <c r="AHF181" s="629"/>
      <c r="AHG181" s="629"/>
      <c r="AHH181" s="629"/>
      <c r="AHI181" s="629"/>
      <c r="AHJ181" s="629"/>
      <c r="AHK181" s="629"/>
      <c r="AHL181" s="629"/>
      <c r="AHM181" s="629"/>
      <c r="AHN181" s="629"/>
      <c r="AHO181" s="629"/>
      <c r="AHP181" s="629"/>
      <c r="AHQ181" s="629"/>
      <c r="AHR181" s="629"/>
      <c r="AHS181" s="629"/>
      <c r="AHT181" s="629"/>
      <c r="AHU181" s="629"/>
      <c r="AHV181" s="629"/>
      <c r="AHW181" s="629"/>
      <c r="AHX181" s="629"/>
      <c r="AHY181" s="629"/>
      <c r="AHZ181" s="629"/>
      <c r="AIA181" s="629"/>
      <c r="AIB181" s="629"/>
      <c r="AIC181" s="629"/>
      <c r="AID181" s="629"/>
      <c r="AIE181" s="629"/>
      <c r="AIF181" s="629"/>
      <c r="AIG181" s="629"/>
      <c r="AIH181" s="629"/>
      <c r="AII181" s="629"/>
    </row>
    <row r="182" spans="1:919" s="562" customFormat="1" ht="31.75" customHeight="1" x14ac:dyDescent="0.75">
      <c r="A182" s="2044" t="s">
        <v>374</v>
      </c>
      <c r="B182" s="2044" t="s">
        <v>375</v>
      </c>
      <c r="C182" s="551" t="s">
        <v>316</v>
      </c>
      <c r="D182" s="551" t="s">
        <v>37</v>
      </c>
      <c r="E182" s="551" t="s">
        <v>23</v>
      </c>
      <c r="F182" s="551" t="s">
        <v>297</v>
      </c>
      <c r="G182" s="568">
        <f t="array" ref="G182">INDEX('Salary . staff rates'!$A$6:$C$28,MATCH(1,('Salary . staff rates'!$A$6:$A$28=MNO!E182)*('Salary . staff rates'!$B$6:$B$28=MNO!F182),0),3)</f>
        <v>65000</v>
      </c>
      <c r="H182" s="552">
        <f t="shared" si="249"/>
        <v>456.14035087719299</v>
      </c>
      <c r="I182" s="557" t="s">
        <v>0</v>
      </c>
      <c r="J182" s="557" t="s">
        <v>0</v>
      </c>
      <c r="K182" s="555">
        <v>5</v>
      </c>
      <c r="L182" s="755">
        <f>IF(K182="N/A","",H182*K182)</f>
        <v>2280.7017543859647</v>
      </c>
      <c r="M182" s="557" t="s">
        <v>31</v>
      </c>
      <c r="N182" s="757">
        <f>IF(M182="Yes",L182*'Salary . staff rates'!$C$34,0)</f>
        <v>0</v>
      </c>
      <c r="O182" s="558"/>
      <c r="P182" s="555">
        <v>1</v>
      </c>
      <c r="Q182" s="555">
        <v>1</v>
      </c>
      <c r="R182" s="560"/>
      <c r="S182" s="563">
        <v>3</v>
      </c>
      <c r="T182" s="563">
        <f t="shared" si="262"/>
        <v>3</v>
      </c>
      <c r="U182" s="563">
        <f t="shared" si="263"/>
        <v>3</v>
      </c>
      <c r="W182" s="555">
        <v>1</v>
      </c>
      <c r="Y182" s="1012">
        <f t="shared" ref="Y182:Y186" si="290">IF(L182&lt;&gt;"",L182*P182,"")</f>
        <v>2280.7017543859647</v>
      </c>
      <c r="Z182" s="1012">
        <f t="shared" ref="Z182:Z186" si="291">IF(N182&lt;&gt;"",N182*P182,"")</f>
        <v>0</v>
      </c>
      <c r="AB182" s="1012">
        <f t="shared" ref="AB182:AB186" si="292">IF(L182&lt;&gt;"",L182*Q182,"")</f>
        <v>2280.7017543859647</v>
      </c>
      <c r="AC182" s="1012">
        <f t="shared" ref="AC182:AC186" si="293">IF(N182&lt;&gt;"",N182*Q182,"")</f>
        <v>0</v>
      </c>
      <c r="AD182" s="1839"/>
      <c r="AE182" s="1012">
        <f t="shared" ref="AE182:AE186" si="294">IF(L182&lt;&gt;"",L182*P182*S182,"")</f>
        <v>6842.1052631578941</v>
      </c>
      <c r="AF182" s="1012">
        <f t="shared" ref="AF182:AF186" si="295">IF(N182&lt;&gt;"",N182*P182*T182,"")</f>
        <v>0</v>
      </c>
      <c r="AH182" s="1012">
        <f t="shared" ref="AH182:AH186" si="296">IF(L182&lt;&gt;"",L182*Q182*S182,"")</f>
        <v>6842.1052631578941</v>
      </c>
      <c r="AI182" s="1012">
        <f t="shared" ref="AI182:AI186" si="297">IF(N182&lt;&gt;"",N182*Q182*T182,"")</f>
        <v>0</v>
      </c>
      <c r="AJ182" s="1839"/>
      <c r="AK182" s="498"/>
      <c r="AL182" s="548"/>
      <c r="AN182" s="1012">
        <f t="shared" ref="AN182:AN186" si="298">IF(W182=1,0,Y182)</f>
        <v>0</v>
      </c>
      <c r="AO182" s="1012">
        <f t="shared" ref="AO182:AO186" si="299">IF(W182=1,0,Z182)</f>
        <v>0</v>
      </c>
      <c r="AP182" s="564"/>
      <c r="AQ182" s="1012">
        <f t="shared" ref="AQ182:AQ186" si="300">IF(W182=1,0,AE182)</f>
        <v>0</v>
      </c>
      <c r="AR182" s="1012">
        <f t="shared" ref="AR182:AR186" si="301">IF(W182=1,0,AF182)</f>
        <v>0</v>
      </c>
      <c r="AS182" s="629"/>
      <c r="AT182" s="629"/>
      <c r="AU182" s="629"/>
      <c r="AV182" s="629"/>
      <c r="AW182" s="629"/>
      <c r="AX182" s="629"/>
      <c r="AY182" s="629"/>
      <c r="AZ182" s="629"/>
      <c r="BA182" s="629"/>
      <c r="BB182" s="629"/>
      <c r="BC182" s="629"/>
      <c r="BD182" s="629"/>
      <c r="BE182" s="629"/>
      <c r="BF182" s="629"/>
      <c r="BG182" s="629"/>
      <c r="BH182" s="629"/>
      <c r="BI182" s="629"/>
      <c r="BJ182" s="629"/>
      <c r="BK182" s="629"/>
      <c r="BL182" s="629"/>
      <c r="BM182" s="629"/>
      <c r="BN182" s="629"/>
      <c r="BO182" s="629"/>
      <c r="BP182" s="629"/>
      <c r="BQ182" s="629"/>
      <c r="BR182" s="629"/>
      <c r="BS182" s="629"/>
      <c r="BT182" s="629"/>
      <c r="BU182" s="629"/>
      <c r="BV182" s="629"/>
      <c r="BW182" s="629"/>
      <c r="BX182" s="629"/>
      <c r="BY182" s="629"/>
      <c r="BZ182" s="629"/>
      <c r="CA182" s="629"/>
      <c r="CB182" s="629"/>
      <c r="CC182" s="629"/>
      <c r="CD182" s="629"/>
      <c r="CE182" s="629"/>
      <c r="CF182" s="629"/>
      <c r="CG182" s="629"/>
      <c r="CH182" s="629"/>
      <c r="CI182" s="629"/>
      <c r="CJ182" s="629"/>
      <c r="CK182" s="629"/>
      <c r="CL182" s="629"/>
      <c r="CM182" s="629"/>
      <c r="CN182" s="629"/>
      <c r="CO182" s="629"/>
      <c r="CP182" s="629"/>
      <c r="CQ182" s="629"/>
      <c r="CR182" s="629"/>
      <c r="CS182" s="629"/>
      <c r="CT182" s="629"/>
      <c r="CU182" s="629"/>
      <c r="CV182" s="629"/>
      <c r="CW182" s="629"/>
      <c r="CX182" s="629"/>
      <c r="CY182" s="629"/>
      <c r="CZ182" s="629"/>
      <c r="DA182" s="629"/>
      <c r="DB182" s="629"/>
      <c r="DC182" s="629"/>
      <c r="DD182" s="629"/>
      <c r="DE182" s="629"/>
      <c r="DF182" s="629"/>
      <c r="DG182" s="629"/>
      <c r="DH182" s="629"/>
      <c r="DI182" s="629"/>
      <c r="DJ182" s="629"/>
      <c r="DK182" s="629"/>
      <c r="DL182" s="629"/>
      <c r="DM182" s="629"/>
      <c r="DN182" s="629"/>
      <c r="DO182" s="629"/>
      <c r="DP182" s="629"/>
      <c r="DQ182" s="629"/>
      <c r="DR182" s="629"/>
      <c r="DS182" s="629"/>
      <c r="DT182" s="629"/>
      <c r="DU182" s="629"/>
      <c r="DV182" s="629"/>
      <c r="DW182" s="629"/>
      <c r="DX182" s="629"/>
      <c r="DY182" s="629"/>
      <c r="DZ182" s="629"/>
      <c r="EA182" s="629"/>
      <c r="EB182" s="629"/>
      <c r="EC182" s="629"/>
      <c r="ED182" s="629"/>
      <c r="EE182" s="629"/>
      <c r="EF182" s="629"/>
      <c r="EG182" s="629"/>
      <c r="EH182" s="629"/>
      <c r="EI182" s="629"/>
      <c r="EJ182" s="629"/>
      <c r="EK182" s="629"/>
      <c r="EL182" s="629"/>
      <c r="EM182" s="629"/>
      <c r="EN182" s="629"/>
      <c r="EO182" s="629"/>
      <c r="EP182" s="629"/>
      <c r="EQ182" s="629"/>
      <c r="ER182" s="629"/>
      <c r="ES182" s="629"/>
      <c r="ET182" s="629"/>
      <c r="EU182" s="629"/>
      <c r="EV182" s="629"/>
      <c r="EW182" s="629"/>
      <c r="EX182" s="629"/>
      <c r="EY182" s="629"/>
      <c r="EZ182" s="629"/>
      <c r="FA182" s="629"/>
      <c r="FB182" s="629"/>
      <c r="FC182" s="629"/>
      <c r="FD182" s="629"/>
      <c r="FE182" s="629"/>
      <c r="FF182" s="629"/>
      <c r="FG182" s="629"/>
      <c r="FH182" s="629"/>
      <c r="FI182" s="629"/>
      <c r="FJ182" s="629"/>
      <c r="FK182" s="629"/>
      <c r="FL182" s="629"/>
      <c r="FM182" s="629"/>
      <c r="FN182" s="629"/>
      <c r="FO182" s="629"/>
      <c r="FP182" s="629"/>
      <c r="FQ182" s="629"/>
      <c r="FR182" s="629"/>
      <c r="FS182" s="629"/>
      <c r="FT182" s="629"/>
      <c r="FU182" s="629"/>
      <c r="FV182" s="629"/>
      <c r="FW182" s="629"/>
      <c r="FX182" s="629"/>
      <c r="FY182" s="629"/>
      <c r="FZ182" s="629"/>
      <c r="GA182" s="629"/>
      <c r="GB182" s="629"/>
      <c r="GC182" s="629"/>
      <c r="GD182" s="629"/>
      <c r="GE182" s="629"/>
      <c r="GF182" s="629"/>
      <c r="GG182" s="629"/>
      <c r="GH182" s="629"/>
      <c r="GI182" s="629"/>
      <c r="GJ182" s="629"/>
      <c r="GK182" s="629"/>
      <c r="GL182" s="629"/>
      <c r="GM182" s="629"/>
      <c r="GN182" s="629"/>
      <c r="GO182" s="629"/>
      <c r="GP182" s="629"/>
      <c r="GQ182" s="629"/>
      <c r="GR182" s="629"/>
      <c r="GS182" s="629"/>
      <c r="GT182" s="629"/>
      <c r="GU182" s="629"/>
      <c r="GV182" s="629"/>
      <c r="GW182" s="629"/>
      <c r="GX182" s="629"/>
      <c r="GY182" s="629"/>
      <c r="GZ182" s="629"/>
      <c r="HA182" s="629"/>
      <c r="HB182" s="629"/>
      <c r="HC182" s="629"/>
      <c r="HD182" s="629"/>
      <c r="HE182" s="629"/>
      <c r="HF182" s="629"/>
      <c r="HG182" s="629"/>
      <c r="HH182" s="629"/>
      <c r="HI182" s="629"/>
      <c r="HJ182" s="629"/>
      <c r="HK182" s="629"/>
      <c r="HL182" s="629"/>
      <c r="HM182" s="629"/>
      <c r="HN182" s="629"/>
      <c r="HO182" s="629"/>
      <c r="HP182" s="629"/>
      <c r="HQ182" s="629"/>
      <c r="HR182" s="629"/>
      <c r="HS182" s="629"/>
      <c r="HT182" s="629"/>
      <c r="HU182" s="629"/>
      <c r="HV182" s="629"/>
      <c r="HW182" s="629"/>
      <c r="HX182" s="629"/>
      <c r="HY182" s="629"/>
      <c r="HZ182" s="629"/>
      <c r="IA182" s="629"/>
      <c r="IB182" s="629"/>
      <c r="IC182" s="629"/>
      <c r="ID182" s="629"/>
      <c r="IE182" s="629"/>
      <c r="IF182" s="629"/>
      <c r="IG182" s="629"/>
      <c r="IH182" s="629"/>
      <c r="II182" s="629"/>
      <c r="IJ182" s="629"/>
      <c r="IK182" s="629"/>
      <c r="IL182" s="629"/>
      <c r="IM182" s="629"/>
      <c r="IN182" s="629"/>
      <c r="IO182" s="629"/>
      <c r="IP182" s="629"/>
      <c r="IQ182" s="629"/>
      <c r="IR182" s="629"/>
      <c r="IS182" s="629"/>
      <c r="IT182" s="629"/>
      <c r="IU182" s="629"/>
      <c r="IV182" s="629"/>
      <c r="IW182" s="629"/>
      <c r="IX182" s="629"/>
      <c r="IY182" s="629"/>
      <c r="IZ182" s="629"/>
      <c r="JA182" s="629"/>
      <c r="JB182" s="629"/>
      <c r="JC182" s="629"/>
      <c r="JD182" s="629"/>
      <c r="JE182" s="629"/>
      <c r="JF182" s="629"/>
      <c r="JG182" s="629"/>
      <c r="JH182" s="629"/>
      <c r="JI182" s="629"/>
      <c r="JJ182" s="629"/>
      <c r="JK182" s="629"/>
      <c r="JL182" s="629"/>
      <c r="JM182" s="629"/>
      <c r="JN182" s="629"/>
      <c r="JO182" s="629"/>
      <c r="JP182" s="629"/>
      <c r="JQ182" s="629"/>
      <c r="JR182" s="629"/>
      <c r="JS182" s="629"/>
      <c r="JT182" s="629"/>
      <c r="JU182" s="629"/>
      <c r="JV182" s="629"/>
      <c r="JW182" s="629"/>
      <c r="JX182" s="629"/>
      <c r="JY182" s="629"/>
      <c r="JZ182" s="629"/>
      <c r="KA182" s="629"/>
      <c r="KB182" s="629"/>
      <c r="KC182" s="629"/>
      <c r="KD182" s="629"/>
      <c r="KE182" s="629"/>
      <c r="KF182" s="629"/>
      <c r="KG182" s="629"/>
      <c r="KH182" s="629"/>
      <c r="KI182" s="629"/>
      <c r="KJ182" s="629"/>
      <c r="KK182" s="629"/>
      <c r="KL182" s="629"/>
      <c r="KM182" s="629"/>
      <c r="KN182" s="629"/>
      <c r="KO182" s="629"/>
      <c r="KP182" s="629"/>
      <c r="KQ182" s="629"/>
      <c r="KR182" s="629"/>
      <c r="KS182" s="629"/>
      <c r="KT182" s="629"/>
      <c r="KU182" s="629"/>
      <c r="KV182" s="629"/>
      <c r="KW182" s="629"/>
      <c r="KX182" s="629"/>
      <c r="KY182" s="629"/>
      <c r="KZ182" s="629"/>
      <c r="LA182" s="629"/>
      <c r="LB182" s="629"/>
      <c r="LC182" s="629"/>
      <c r="LD182" s="629"/>
      <c r="LE182" s="629"/>
      <c r="LF182" s="629"/>
      <c r="LG182" s="629"/>
      <c r="LH182" s="629"/>
      <c r="LI182" s="629"/>
      <c r="LJ182" s="629"/>
      <c r="LK182" s="629"/>
      <c r="LL182" s="629"/>
      <c r="LM182" s="629"/>
      <c r="LN182" s="629"/>
      <c r="LO182" s="629"/>
      <c r="LP182" s="629"/>
      <c r="LQ182" s="629"/>
      <c r="LR182" s="629"/>
      <c r="LS182" s="629"/>
      <c r="LT182" s="629"/>
      <c r="LU182" s="629"/>
      <c r="LV182" s="629"/>
      <c r="LW182" s="629"/>
      <c r="LX182" s="629"/>
      <c r="LY182" s="629"/>
      <c r="LZ182" s="629"/>
      <c r="MA182" s="629"/>
      <c r="MB182" s="629"/>
      <c r="MC182" s="629"/>
      <c r="MD182" s="629"/>
      <c r="ME182" s="629"/>
      <c r="MF182" s="629"/>
      <c r="MG182" s="629"/>
      <c r="MH182" s="629"/>
      <c r="MI182" s="629"/>
      <c r="MJ182" s="629"/>
      <c r="MK182" s="629"/>
      <c r="ML182" s="629"/>
      <c r="MM182" s="629"/>
      <c r="MN182" s="629"/>
      <c r="MO182" s="629"/>
      <c r="MP182" s="629"/>
      <c r="MQ182" s="629"/>
      <c r="MR182" s="629"/>
      <c r="MS182" s="629"/>
      <c r="MT182" s="629"/>
      <c r="MU182" s="629"/>
      <c r="MV182" s="629"/>
      <c r="MW182" s="629"/>
      <c r="MX182" s="629"/>
      <c r="MY182" s="629"/>
      <c r="MZ182" s="629"/>
      <c r="NA182" s="629"/>
      <c r="NB182" s="629"/>
      <c r="NC182" s="629"/>
      <c r="ND182" s="629"/>
      <c r="NE182" s="629"/>
      <c r="NF182" s="629"/>
      <c r="NG182" s="629"/>
      <c r="NH182" s="629"/>
      <c r="NI182" s="629"/>
      <c r="NJ182" s="629"/>
      <c r="NK182" s="629"/>
      <c r="NL182" s="629"/>
      <c r="NM182" s="629"/>
      <c r="NN182" s="629"/>
      <c r="NO182" s="629"/>
      <c r="NP182" s="629"/>
      <c r="NQ182" s="629"/>
      <c r="NR182" s="629"/>
      <c r="NS182" s="629"/>
      <c r="NT182" s="629"/>
      <c r="NU182" s="629"/>
      <c r="NV182" s="629"/>
      <c r="NW182" s="629"/>
      <c r="NX182" s="629"/>
      <c r="NY182" s="629"/>
      <c r="NZ182" s="629"/>
      <c r="OA182" s="629"/>
      <c r="OB182" s="629"/>
      <c r="OC182" s="629"/>
      <c r="OD182" s="629"/>
      <c r="OE182" s="629"/>
      <c r="OF182" s="629"/>
      <c r="OG182" s="629"/>
      <c r="OH182" s="629"/>
      <c r="OI182" s="629"/>
      <c r="OJ182" s="629"/>
      <c r="OK182" s="629"/>
      <c r="OL182" s="629"/>
      <c r="OM182" s="629"/>
      <c r="ON182" s="629"/>
      <c r="OO182" s="629"/>
      <c r="OP182" s="629"/>
      <c r="OQ182" s="629"/>
      <c r="OR182" s="629"/>
      <c r="OS182" s="629"/>
      <c r="OT182" s="629"/>
      <c r="OU182" s="629"/>
      <c r="OV182" s="629"/>
      <c r="OW182" s="629"/>
      <c r="OX182" s="629"/>
      <c r="OY182" s="629"/>
      <c r="OZ182" s="629"/>
      <c r="PA182" s="629"/>
      <c r="PB182" s="629"/>
      <c r="PC182" s="629"/>
      <c r="PD182" s="629"/>
      <c r="PE182" s="629"/>
      <c r="PF182" s="629"/>
      <c r="PG182" s="629"/>
      <c r="PH182" s="629"/>
      <c r="PI182" s="629"/>
      <c r="PJ182" s="629"/>
      <c r="PK182" s="629"/>
      <c r="PL182" s="629"/>
      <c r="PM182" s="629"/>
      <c r="PN182" s="629"/>
      <c r="PO182" s="629"/>
      <c r="PP182" s="629"/>
      <c r="PQ182" s="629"/>
      <c r="PR182" s="629"/>
      <c r="PS182" s="629"/>
      <c r="PT182" s="629"/>
      <c r="PU182" s="629"/>
      <c r="PV182" s="629"/>
      <c r="PW182" s="629"/>
      <c r="PX182" s="629"/>
      <c r="PY182" s="629"/>
      <c r="PZ182" s="629"/>
      <c r="QA182" s="629"/>
      <c r="QB182" s="629"/>
      <c r="QC182" s="629"/>
      <c r="QD182" s="629"/>
      <c r="QE182" s="629"/>
      <c r="QF182" s="629"/>
      <c r="QG182" s="629"/>
      <c r="QH182" s="629"/>
      <c r="QI182" s="629"/>
      <c r="QJ182" s="629"/>
      <c r="QK182" s="629"/>
      <c r="QL182" s="629"/>
      <c r="QM182" s="629"/>
      <c r="QN182" s="629"/>
      <c r="QO182" s="629"/>
      <c r="QP182" s="629"/>
      <c r="QQ182" s="629"/>
      <c r="QR182" s="629"/>
      <c r="QS182" s="629"/>
      <c r="QT182" s="629"/>
      <c r="QU182" s="629"/>
      <c r="QV182" s="629"/>
      <c r="QW182" s="629"/>
      <c r="QX182" s="629"/>
      <c r="QY182" s="629"/>
      <c r="QZ182" s="629"/>
      <c r="RA182" s="629"/>
      <c r="RB182" s="629"/>
      <c r="RC182" s="629"/>
      <c r="RD182" s="629"/>
      <c r="RE182" s="629"/>
      <c r="RF182" s="629"/>
      <c r="RG182" s="629"/>
      <c r="RH182" s="629"/>
      <c r="RI182" s="629"/>
      <c r="RJ182" s="629"/>
      <c r="RK182" s="629"/>
      <c r="RL182" s="629"/>
      <c r="RM182" s="629"/>
      <c r="RN182" s="629"/>
      <c r="RO182" s="629"/>
      <c r="RP182" s="629"/>
      <c r="RQ182" s="629"/>
      <c r="RR182" s="629"/>
      <c r="RS182" s="629"/>
      <c r="RT182" s="629"/>
      <c r="RU182" s="629"/>
      <c r="RV182" s="629"/>
      <c r="RW182" s="629"/>
      <c r="RX182" s="629"/>
      <c r="RY182" s="629"/>
      <c r="RZ182" s="629"/>
      <c r="SA182" s="629"/>
      <c r="SB182" s="629"/>
      <c r="SC182" s="629"/>
      <c r="SD182" s="629"/>
      <c r="SE182" s="629"/>
      <c r="SF182" s="629"/>
      <c r="SG182" s="629"/>
      <c r="SH182" s="629"/>
      <c r="SI182" s="629"/>
      <c r="SJ182" s="629"/>
      <c r="SK182" s="629"/>
      <c r="SL182" s="629"/>
      <c r="SM182" s="629"/>
      <c r="SN182" s="629"/>
      <c r="SO182" s="629"/>
      <c r="SP182" s="629"/>
      <c r="SQ182" s="629"/>
      <c r="SR182" s="629"/>
      <c r="SS182" s="629"/>
      <c r="ST182" s="629"/>
      <c r="SU182" s="629"/>
      <c r="SV182" s="629"/>
      <c r="SW182" s="629"/>
      <c r="SX182" s="629"/>
      <c r="SY182" s="629"/>
      <c r="SZ182" s="629"/>
      <c r="TA182" s="629"/>
      <c r="TB182" s="629"/>
      <c r="TC182" s="629"/>
      <c r="TD182" s="629"/>
      <c r="TE182" s="629"/>
      <c r="TF182" s="629"/>
      <c r="TG182" s="629"/>
      <c r="TH182" s="629"/>
      <c r="TI182" s="629"/>
      <c r="TJ182" s="629"/>
      <c r="TK182" s="629"/>
      <c r="TL182" s="629"/>
      <c r="TM182" s="629"/>
      <c r="TN182" s="629"/>
      <c r="TO182" s="629"/>
      <c r="TP182" s="629"/>
      <c r="TQ182" s="629"/>
      <c r="TR182" s="629"/>
      <c r="TS182" s="629"/>
      <c r="TT182" s="629"/>
      <c r="TU182" s="629"/>
      <c r="TV182" s="629"/>
      <c r="TW182" s="629"/>
      <c r="TX182" s="629"/>
      <c r="TY182" s="629"/>
      <c r="TZ182" s="629"/>
      <c r="UA182" s="629"/>
      <c r="UB182" s="629"/>
      <c r="UC182" s="629"/>
      <c r="UD182" s="629"/>
      <c r="UE182" s="629"/>
      <c r="UF182" s="629"/>
      <c r="UG182" s="629"/>
      <c r="UH182" s="629"/>
      <c r="UI182" s="629"/>
      <c r="UJ182" s="629"/>
      <c r="UK182" s="629"/>
      <c r="UL182" s="629"/>
      <c r="UM182" s="629"/>
      <c r="UN182" s="629"/>
      <c r="UO182" s="629"/>
      <c r="UP182" s="629"/>
      <c r="UQ182" s="629"/>
      <c r="UR182" s="629"/>
      <c r="US182" s="629"/>
      <c r="UT182" s="629"/>
      <c r="UU182" s="629"/>
      <c r="UV182" s="629"/>
      <c r="UW182" s="629"/>
      <c r="UX182" s="629"/>
      <c r="UY182" s="629"/>
      <c r="UZ182" s="629"/>
      <c r="VA182" s="629"/>
      <c r="VB182" s="629"/>
      <c r="VC182" s="629"/>
      <c r="VD182" s="629"/>
      <c r="VE182" s="629"/>
      <c r="VF182" s="629"/>
      <c r="VG182" s="629"/>
      <c r="VH182" s="629"/>
      <c r="VI182" s="629"/>
      <c r="VJ182" s="629"/>
      <c r="VK182" s="629"/>
      <c r="VL182" s="629"/>
      <c r="VM182" s="629"/>
      <c r="VN182" s="629"/>
      <c r="VO182" s="629"/>
      <c r="VP182" s="629"/>
      <c r="VQ182" s="629"/>
      <c r="VR182" s="629"/>
      <c r="VS182" s="629"/>
      <c r="VT182" s="629"/>
      <c r="VU182" s="629"/>
      <c r="VV182" s="629"/>
      <c r="VW182" s="629"/>
      <c r="VX182" s="629"/>
      <c r="VY182" s="629"/>
      <c r="VZ182" s="629"/>
      <c r="WA182" s="629"/>
      <c r="WB182" s="629"/>
      <c r="WC182" s="629"/>
      <c r="WD182" s="629"/>
      <c r="WE182" s="629"/>
      <c r="WF182" s="629"/>
      <c r="WG182" s="629"/>
      <c r="WH182" s="629"/>
      <c r="WI182" s="629"/>
      <c r="WJ182" s="629"/>
      <c r="WK182" s="629"/>
      <c r="WL182" s="629"/>
      <c r="WM182" s="629"/>
      <c r="WN182" s="629"/>
      <c r="WO182" s="629"/>
      <c r="WP182" s="629"/>
      <c r="WQ182" s="629"/>
      <c r="WR182" s="629"/>
      <c r="WS182" s="629"/>
      <c r="WT182" s="629"/>
      <c r="WU182" s="629"/>
      <c r="WV182" s="629"/>
      <c r="WW182" s="629"/>
      <c r="WX182" s="629"/>
      <c r="WY182" s="629"/>
      <c r="WZ182" s="629"/>
      <c r="XA182" s="629"/>
      <c r="XB182" s="629"/>
      <c r="XC182" s="629"/>
      <c r="XD182" s="629"/>
      <c r="XE182" s="629"/>
      <c r="XF182" s="629"/>
      <c r="XG182" s="629"/>
      <c r="XH182" s="629"/>
      <c r="XI182" s="629"/>
      <c r="XJ182" s="629"/>
      <c r="XK182" s="629"/>
      <c r="XL182" s="629"/>
      <c r="XM182" s="629"/>
      <c r="XN182" s="629"/>
      <c r="XO182" s="629"/>
      <c r="XP182" s="629"/>
      <c r="XQ182" s="629"/>
      <c r="XR182" s="629"/>
      <c r="XS182" s="629"/>
      <c r="XT182" s="629"/>
      <c r="XU182" s="629"/>
      <c r="XV182" s="629"/>
      <c r="XW182" s="629"/>
      <c r="XX182" s="629"/>
      <c r="XY182" s="629"/>
      <c r="XZ182" s="629"/>
      <c r="YA182" s="629"/>
      <c r="YB182" s="629"/>
      <c r="YC182" s="629"/>
      <c r="YD182" s="629"/>
      <c r="YE182" s="629"/>
      <c r="YF182" s="629"/>
      <c r="YG182" s="629"/>
      <c r="YH182" s="629"/>
      <c r="YI182" s="629"/>
      <c r="YJ182" s="629"/>
      <c r="YK182" s="629"/>
      <c r="YL182" s="629"/>
      <c r="YM182" s="629"/>
      <c r="YN182" s="629"/>
      <c r="YO182" s="629"/>
      <c r="YP182" s="629"/>
      <c r="YQ182" s="629"/>
      <c r="YR182" s="629"/>
      <c r="YS182" s="629"/>
      <c r="YT182" s="629"/>
      <c r="YU182" s="629"/>
      <c r="YV182" s="629"/>
      <c r="YW182" s="629"/>
      <c r="YX182" s="629"/>
      <c r="YY182" s="629"/>
      <c r="YZ182" s="629"/>
      <c r="ZA182" s="629"/>
      <c r="ZB182" s="629"/>
      <c r="ZC182" s="629"/>
      <c r="ZD182" s="629"/>
      <c r="ZE182" s="629"/>
      <c r="ZF182" s="629"/>
      <c r="ZG182" s="629"/>
      <c r="ZH182" s="629"/>
      <c r="ZI182" s="629"/>
      <c r="ZJ182" s="629"/>
      <c r="ZK182" s="629"/>
      <c r="ZL182" s="629"/>
      <c r="ZM182" s="629"/>
      <c r="ZN182" s="629"/>
      <c r="ZO182" s="629"/>
      <c r="ZP182" s="629"/>
      <c r="ZQ182" s="629"/>
      <c r="ZR182" s="629"/>
      <c r="ZS182" s="629"/>
      <c r="ZT182" s="629"/>
      <c r="ZU182" s="629"/>
      <c r="ZV182" s="629"/>
      <c r="ZW182" s="629"/>
      <c r="ZX182" s="629"/>
      <c r="ZY182" s="629"/>
      <c r="ZZ182" s="629"/>
      <c r="AAA182" s="629"/>
      <c r="AAB182" s="629"/>
      <c r="AAC182" s="629"/>
      <c r="AAD182" s="629"/>
      <c r="AAE182" s="629"/>
      <c r="AAF182" s="629"/>
      <c r="AAG182" s="629"/>
      <c r="AAH182" s="629"/>
      <c r="AAI182" s="629"/>
      <c r="AAJ182" s="629"/>
      <c r="AAK182" s="629"/>
      <c r="AAL182" s="629"/>
      <c r="AAM182" s="629"/>
      <c r="AAN182" s="629"/>
      <c r="AAO182" s="629"/>
      <c r="AAP182" s="629"/>
      <c r="AAQ182" s="629"/>
      <c r="AAR182" s="629"/>
      <c r="AAS182" s="629"/>
      <c r="AAT182" s="629"/>
      <c r="AAU182" s="629"/>
      <c r="AAV182" s="629"/>
      <c r="AAW182" s="629"/>
      <c r="AAX182" s="629"/>
      <c r="AAY182" s="629"/>
      <c r="AAZ182" s="629"/>
      <c r="ABA182" s="629"/>
      <c r="ABB182" s="629"/>
      <c r="ABC182" s="629"/>
      <c r="ABD182" s="629"/>
      <c r="ABE182" s="629"/>
      <c r="ABF182" s="629"/>
      <c r="ABG182" s="629"/>
      <c r="ABH182" s="629"/>
      <c r="ABI182" s="629"/>
      <c r="ABJ182" s="629"/>
      <c r="ABK182" s="629"/>
      <c r="ABL182" s="629"/>
      <c r="ABM182" s="629"/>
      <c r="ABN182" s="629"/>
      <c r="ABO182" s="629"/>
      <c r="ABP182" s="629"/>
      <c r="ABQ182" s="629"/>
      <c r="ABR182" s="629"/>
      <c r="ABS182" s="629"/>
      <c r="ABT182" s="629"/>
      <c r="ABU182" s="629"/>
      <c r="ABV182" s="629"/>
      <c r="ABW182" s="629"/>
      <c r="ABX182" s="629"/>
      <c r="ABY182" s="629"/>
      <c r="ABZ182" s="629"/>
      <c r="ACA182" s="629"/>
      <c r="ACB182" s="629"/>
      <c r="ACC182" s="629"/>
      <c r="ACD182" s="629"/>
      <c r="ACE182" s="629"/>
      <c r="ACF182" s="629"/>
      <c r="ACG182" s="629"/>
      <c r="ACH182" s="629"/>
      <c r="ACI182" s="629"/>
      <c r="ACJ182" s="629"/>
      <c r="ACK182" s="629"/>
      <c r="ACL182" s="629"/>
      <c r="ACM182" s="629"/>
      <c r="ACN182" s="629"/>
      <c r="ACO182" s="629"/>
      <c r="ACP182" s="629"/>
      <c r="ACQ182" s="629"/>
      <c r="ACR182" s="629"/>
      <c r="ACS182" s="629"/>
      <c r="ACT182" s="629"/>
      <c r="ACU182" s="629"/>
      <c r="ACV182" s="629"/>
      <c r="ACW182" s="629"/>
      <c r="ACX182" s="629"/>
      <c r="ACY182" s="629"/>
      <c r="ACZ182" s="629"/>
      <c r="ADA182" s="629"/>
      <c r="ADB182" s="629"/>
      <c r="ADC182" s="629"/>
      <c r="ADD182" s="629"/>
      <c r="ADE182" s="629"/>
      <c r="ADF182" s="629"/>
      <c r="ADG182" s="629"/>
      <c r="ADH182" s="629"/>
      <c r="ADI182" s="629"/>
      <c r="ADJ182" s="629"/>
      <c r="ADK182" s="629"/>
      <c r="ADL182" s="629"/>
      <c r="ADM182" s="629"/>
      <c r="ADN182" s="629"/>
      <c r="ADO182" s="629"/>
      <c r="ADP182" s="629"/>
      <c r="ADQ182" s="629"/>
      <c r="ADR182" s="629"/>
      <c r="ADS182" s="629"/>
      <c r="ADT182" s="629"/>
      <c r="ADU182" s="629"/>
      <c r="ADV182" s="629"/>
      <c r="ADW182" s="629"/>
      <c r="ADX182" s="629"/>
      <c r="ADY182" s="629"/>
      <c r="ADZ182" s="629"/>
      <c r="AEA182" s="629"/>
      <c r="AEB182" s="629"/>
      <c r="AEC182" s="629"/>
      <c r="AED182" s="629"/>
      <c r="AEE182" s="629"/>
      <c r="AEF182" s="629"/>
      <c r="AEG182" s="629"/>
      <c r="AEH182" s="629"/>
      <c r="AEI182" s="629"/>
      <c r="AEJ182" s="629"/>
      <c r="AEK182" s="629"/>
      <c r="AEL182" s="629"/>
      <c r="AEM182" s="629"/>
      <c r="AEN182" s="629"/>
      <c r="AEO182" s="629"/>
      <c r="AEP182" s="629"/>
      <c r="AEQ182" s="629"/>
      <c r="AER182" s="629"/>
      <c r="AES182" s="629"/>
      <c r="AET182" s="629"/>
      <c r="AEU182" s="629"/>
      <c r="AEV182" s="629"/>
      <c r="AEW182" s="629"/>
      <c r="AEX182" s="629"/>
      <c r="AEY182" s="629"/>
      <c r="AEZ182" s="629"/>
      <c r="AFA182" s="629"/>
      <c r="AFB182" s="629"/>
      <c r="AFC182" s="629"/>
      <c r="AFD182" s="629"/>
      <c r="AFE182" s="629"/>
      <c r="AFF182" s="629"/>
      <c r="AFG182" s="629"/>
      <c r="AFH182" s="629"/>
      <c r="AFI182" s="629"/>
      <c r="AFJ182" s="629"/>
      <c r="AFK182" s="629"/>
      <c r="AFL182" s="629"/>
      <c r="AFM182" s="629"/>
      <c r="AFN182" s="629"/>
      <c r="AFO182" s="629"/>
      <c r="AFP182" s="629"/>
      <c r="AFQ182" s="629"/>
      <c r="AFR182" s="629"/>
      <c r="AFS182" s="629"/>
      <c r="AFT182" s="629"/>
      <c r="AFU182" s="629"/>
      <c r="AFV182" s="629"/>
      <c r="AFW182" s="629"/>
      <c r="AFX182" s="629"/>
      <c r="AFY182" s="629"/>
      <c r="AFZ182" s="629"/>
      <c r="AGA182" s="629"/>
      <c r="AGB182" s="629"/>
      <c r="AGC182" s="629"/>
      <c r="AGD182" s="629"/>
      <c r="AGE182" s="629"/>
      <c r="AGF182" s="629"/>
      <c r="AGG182" s="629"/>
      <c r="AGH182" s="629"/>
      <c r="AGI182" s="629"/>
      <c r="AGJ182" s="629"/>
      <c r="AGK182" s="629"/>
      <c r="AGL182" s="629"/>
      <c r="AGM182" s="629"/>
      <c r="AGN182" s="629"/>
      <c r="AGO182" s="629"/>
      <c r="AGP182" s="629"/>
      <c r="AGQ182" s="629"/>
      <c r="AGR182" s="629"/>
      <c r="AGS182" s="629"/>
      <c r="AGT182" s="629"/>
      <c r="AGU182" s="629"/>
      <c r="AGV182" s="629"/>
      <c r="AGW182" s="629"/>
      <c r="AGX182" s="629"/>
      <c r="AGY182" s="629"/>
      <c r="AGZ182" s="629"/>
      <c r="AHA182" s="629"/>
      <c r="AHB182" s="629"/>
      <c r="AHC182" s="629"/>
      <c r="AHD182" s="629"/>
      <c r="AHE182" s="629"/>
      <c r="AHF182" s="629"/>
      <c r="AHG182" s="629"/>
      <c r="AHH182" s="629"/>
      <c r="AHI182" s="629"/>
      <c r="AHJ182" s="629"/>
      <c r="AHK182" s="629"/>
      <c r="AHL182" s="629"/>
      <c r="AHM182" s="629"/>
      <c r="AHN182" s="629"/>
      <c r="AHO182" s="629"/>
      <c r="AHP182" s="629"/>
      <c r="AHQ182" s="629"/>
      <c r="AHR182" s="629"/>
      <c r="AHS182" s="629"/>
      <c r="AHT182" s="629"/>
      <c r="AHU182" s="629"/>
      <c r="AHV182" s="629"/>
      <c r="AHW182" s="629"/>
      <c r="AHX182" s="629"/>
      <c r="AHY182" s="629"/>
      <c r="AHZ182" s="629"/>
      <c r="AIA182" s="629"/>
      <c r="AIB182" s="629"/>
      <c r="AIC182" s="629"/>
      <c r="AID182" s="629"/>
      <c r="AIE182" s="629"/>
      <c r="AIF182" s="629"/>
      <c r="AIG182" s="629"/>
      <c r="AIH182" s="629"/>
      <c r="AII182" s="629"/>
    </row>
    <row r="183" spans="1:919" s="562" customFormat="1" ht="31.75" customHeight="1" x14ac:dyDescent="0.75">
      <c r="A183" s="2044"/>
      <c r="B183" s="2044"/>
      <c r="C183" s="551" t="s">
        <v>317</v>
      </c>
      <c r="D183" s="551" t="s">
        <v>376</v>
      </c>
      <c r="E183" s="551" t="s">
        <v>24</v>
      </c>
      <c r="F183" s="551" t="s">
        <v>299</v>
      </c>
      <c r="G183" s="568">
        <f t="array" ref="G183">INDEX('Salary . staff rates'!$A$6:$C$28,MATCH(1,('Salary . staff rates'!$A$6:$A$28=MNO!E183)*('Salary . staff rates'!$B$6:$B$28=MNO!F183),0),3)</f>
        <v>750</v>
      </c>
      <c r="H183" s="552">
        <f t="shared" si="249"/>
        <v>750</v>
      </c>
      <c r="I183" s="557" t="s">
        <v>0</v>
      </c>
      <c r="J183" s="557" t="s">
        <v>0</v>
      </c>
      <c r="K183" s="555">
        <v>15</v>
      </c>
      <c r="L183" s="755">
        <f>IF(K183="N/A","",H183*K183)</f>
        <v>11250</v>
      </c>
      <c r="M183" s="557" t="s">
        <v>33</v>
      </c>
      <c r="N183" s="757">
        <f>IF(M183="Yes",L183*'Salary . staff rates'!$C$34,0)</f>
        <v>1687.5</v>
      </c>
      <c r="O183" s="558"/>
      <c r="P183" s="555">
        <v>1</v>
      </c>
      <c r="Q183" s="555">
        <v>1</v>
      </c>
      <c r="R183" s="560"/>
      <c r="S183" s="563">
        <v>3</v>
      </c>
      <c r="T183" s="563">
        <f t="shared" si="262"/>
        <v>3</v>
      </c>
      <c r="U183" s="563">
        <f t="shared" si="263"/>
        <v>3</v>
      </c>
      <c r="W183" s="555">
        <v>1</v>
      </c>
      <c r="Y183" s="1012">
        <f t="shared" si="290"/>
        <v>11250</v>
      </c>
      <c r="Z183" s="1012">
        <f t="shared" si="291"/>
        <v>1687.5</v>
      </c>
      <c r="AB183" s="1012">
        <f t="shared" si="292"/>
        <v>11250</v>
      </c>
      <c r="AC183" s="1012">
        <f t="shared" si="293"/>
        <v>1687.5</v>
      </c>
      <c r="AD183" s="1839"/>
      <c r="AE183" s="1012">
        <f t="shared" si="294"/>
        <v>33750</v>
      </c>
      <c r="AF183" s="1012">
        <f t="shared" si="295"/>
        <v>5062.5</v>
      </c>
      <c r="AH183" s="1012">
        <f t="shared" si="296"/>
        <v>33750</v>
      </c>
      <c r="AI183" s="1012">
        <f t="shared" si="297"/>
        <v>5062.5</v>
      </c>
      <c r="AJ183" s="1839"/>
      <c r="AK183" s="498"/>
      <c r="AL183" s="548"/>
      <c r="AN183" s="1012">
        <f t="shared" si="298"/>
        <v>0</v>
      </c>
      <c r="AO183" s="1012">
        <f t="shared" si="299"/>
        <v>0</v>
      </c>
      <c r="AP183" s="564"/>
      <c r="AQ183" s="1012">
        <f t="shared" si="300"/>
        <v>0</v>
      </c>
      <c r="AR183" s="1012">
        <f t="shared" si="301"/>
        <v>0</v>
      </c>
      <c r="AS183" s="629"/>
      <c r="AT183" s="629"/>
      <c r="AU183" s="629"/>
      <c r="AV183" s="629"/>
      <c r="AW183" s="629"/>
      <c r="AX183" s="629"/>
      <c r="AY183" s="629"/>
      <c r="AZ183" s="629"/>
      <c r="BA183" s="629"/>
      <c r="BB183" s="629"/>
      <c r="BC183" s="629"/>
      <c r="BD183" s="629"/>
      <c r="BE183" s="629"/>
      <c r="BF183" s="629"/>
      <c r="BG183" s="629"/>
      <c r="BH183" s="629"/>
      <c r="BI183" s="629"/>
      <c r="BJ183" s="629"/>
      <c r="BK183" s="629"/>
      <c r="BL183" s="629"/>
      <c r="BM183" s="629"/>
      <c r="BN183" s="629"/>
      <c r="BO183" s="629"/>
      <c r="BP183" s="629"/>
      <c r="BQ183" s="629"/>
      <c r="BR183" s="629"/>
      <c r="BS183" s="629"/>
      <c r="BT183" s="629"/>
      <c r="BU183" s="629"/>
      <c r="BV183" s="629"/>
      <c r="BW183" s="629"/>
      <c r="BX183" s="629"/>
      <c r="BY183" s="629"/>
      <c r="BZ183" s="629"/>
      <c r="CA183" s="629"/>
      <c r="CB183" s="629"/>
      <c r="CC183" s="629"/>
      <c r="CD183" s="629"/>
      <c r="CE183" s="629"/>
      <c r="CF183" s="629"/>
      <c r="CG183" s="629"/>
      <c r="CH183" s="629"/>
      <c r="CI183" s="629"/>
      <c r="CJ183" s="629"/>
      <c r="CK183" s="629"/>
      <c r="CL183" s="629"/>
      <c r="CM183" s="629"/>
      <c r="CN183" s="629"/>
      <c r="CO183" s="629"/>
      <c r="CP183" s="629"/>
      <c r="CQ183" s="629"/>
      <c r="CR183" s="629"/>
      <c r="CS183" s="629"/>
      <c r="CT183" s="629"/>
      <c r="CU183" s="629"/>
      <c r="CV183" s="629"/>
      <c r="CW183" s="629"/>
      <c r="CX183" s="629"/>
      <c r="CY183" s="629"/>
      <c r="CZ183" s="629"/>
      <c r="DA183" s="629"/>
      <c r="DB183" s="629"/>
      <c r="DC183" s="629"/>
      <c r="DD183" s="629"/>
      <c r="DE183" s="629"/>
      <c r="DF183" s="629"/>
      <c r="DG183" s="629"/>
      <c r="DH183" s="629"/>
      <c r="DI183" s="629"/>
      <c r="DJ183" s="629"/>
      <c r="DK183" s="629"/>
      <c r="DL183" s="629"/>
      <c r="DM183" s="629"/>
      <c r="DN183" s="629"/>
      <c r="DO183" s="629"/>
      <c r="DP183" s="629"/>
      <c r="DQ183" s="629"/>
      <c r="DR183" s="629"/>
      <c r="DS183" s="629"/>
      <c r="DT183" s="629"/>
      <c r="DU183" s="629"/>
      <c r="DV183" s="629"/>
      <c r="DW183" s="629"/>
      <c r="DX183" s="629"/>
      <c r="DY183" s="629"/>
      <c r="DZ183" s="629"/>
      <c r="EA183" s="629"/>
      <c r="EB183" s="629"/>
      <c r="EC183" s="629"/>
      <c r="ED183" s="629"/>
      <c r="EE183" s="629"/>
      <c r="EF183" s="629"/>
      <c r="EG183" s="629"/>
      <c r="EH183" s="629"/>
      <c r="EI183" s="629"/>
      <c r="EJ183" s="629"/>
      <c r="EK183" s="629"/>
      <c r="EL183" s="629"/>
      <c r="EM183" s="629"/>
      <c r="EN183" s="629"/>
      <c r="EO183" s="629"/>
      <c r="EP183" s="629"/>
      <c r="EQ183" s="629"/>
      <c r="ER183" s="629"/>
      <c r="ES183" s="629"/>
      <c r="ET183" s="629"/>
      <c r="EU183" s="629"/>
      <c r="EV183" s="629"/>
      <c r="EW183" s="629"/>
      <c r="EX183" s="629"/>
      <c r="EY183" s="629"/>
      <c r="EZ183" s="629"/>
      <c r="FA183" s="629"/>
      <c r="FB183" s="629"/>
      <c r="FC183" s="629"/>
      <c r="FD183" s="629"/>
      <c r="FE183" s="629"/>
      <c r="FF183" s="629"/>
      <c r="FG183" s="629"/>
      <c r="FH183" s="629"/>
      <c r="FI183" s="629"/>
      <c r="FJ183" s="629"/>
      <c r="FK183" s="629"/>
      <c r="FL183" s="629"/>
      <c r="FM183" s="629"/>
      <c r="FN183" s="629"/>
      <c r="FO183" s="629"/>
      <c r="FP183" s="629"/>
      <c r="FQ183" s="629"/>
      <c r="FR183" s="629"/>
      <c r="FS183" s="629"/>
      <c r="FT183" s="629"/>
      <c r="FU183" s="629"/>
      <c r="FV183" s="629"/>
      <c r="FW183" s="629"/>
      <c r="FX183" s="629"/>
      <c r="FY183" s="629"/>
      <c r="FZ183" s="629"/>
      <c r="GA183" s="629"/>
      <c r="GB183" s="629"/>
      <c r="GC183" s="629"/>
      <c r="GD183" s="629"/>
      <c r="GE183" s="629"/>
      <c r="GF183" s="629"/>
      <c r="GG183" s="629"/>
      <c r="GH183" s="629"/>
      <c r="GI183" s="629"/>
      <c r="GJ183" s="629"/>
      <c r="GK183" s="629"/>
      <c r="GL183" s="629"/>
      <c r="GM183" s="629"/>
      <c r="GN183" s="629"/>
      <c r="GO183" s="629"/>
      <c r="GP183" s="629"/>
      <c r="GQ183" s="629"/>
      <c r="GR183" s="629"/>
      <c r="GS183" s="629"/>
      <c r="GT183" s="629"/>
      <c r="GU183" s="629"/>
      <c r="GV183" s="629"/>
      <c r="GW183" s="629"/>
      <c r="GX183" s="629"/>
      <c r="GY183" s="629"/>
      <c r="GZ183" s="629"/>
      <c r="HA183" s="629"/>
      <c r="HB183" s="629"/>
      <c r="HC183" s="629"/>
      <c r="HD183" s="629"/>
      <c r="HE183" s="629"/>
      <c r="HF183" s="629"/>
      <c r="HG183" s="629"/>
      <c r="HH183" s="629"/>
      <c r="HI183" s="629"/>
      <c r="HJ183" s="629"/>
      <c r="HK183" s="629"/>
      <c r="HL183" s="629"/>
      <c r="HM183" s="629"/>
      <c r="HN183" s="629"/>
      <c r="HO183" s="629"/>
      <c r="HP183" s="629"/>
      <c r="HQ183" s="629"/>
      <c r="HR183" s="629"/>
      <c r="HS183" s="629"/>
      <c r="HT183" s="629"/>
      <c r="HU183" s="629"/>
      <c r="HV183" s="629"/>
      <c r="HW183" s="629"/>
      <c r="HX183" s="629"/>
      <c r="HY183" s="629"/>
      <c r="HZ183" s="629"/>
      <c r="IA183" s="629"/>
      <c r="IB183" s="629"/>
      <c r="IC183" s="629"/>
      <c r="ID183" s="629"/>
      <c r="IE183" s="629"/>
      <c r="IF183" s="629"/>
      <c r="IG183" s="629"/>
      <c r="IH183" s="629"/>
      <c r="II183" s="629"/>
      <c r="IJ183" s="629"/>
      <c r="IK183" s="629"/>
      <c r="IL183" s="629"/>
      <c r="IM183" s="629"/>
      <c r="IN183" s="629"/>
      <c r="IO183" s="629"/>
      <c r="IP183" s="629"/>
      <c r="IQ183" s="629"/>
      <c r="IR183" s="629"/>
      <c r="IS183" s="629"/>
      <c r="IT183" s="629"/>
      <c r="IU183" s="629"/>
      <c r="IV183" s="629"/>
      <c r="IW183" s="629"/>
      <c r="IX183" s="629"/>
      <c r="IY183" s="629"/>
      <c r="IZ183" s="629"/>
      <c r="JA183" s="629"/>
      <c r="JB183" s="629"/>
      <c r="JC183" s="629"/>
      <c r="JD183" s="629"/>
      <c r="JE183" s="629"/>
      <c r="JF183" s="629"/>
      <c r="JG183" s="629"/>
      <c r="JH183" s="629"/>
      <c r="JI183" s="629"/>
      <c r="JJ183" s="629"/>
      <c r="JK183" s="629"/>
      <c r="JL183" s="629"/>
      <c r="JM183" s="629"/>
      <c r="JN183" s="629"/>
      <c r="JO183" s="629"/>
      <c r="JP183" s="629"/>
      <c r="JQ183" s="629"/>
      <c r="JR183" s="629"/>
      <c r="JS183" s="629"/>
      <c r="JT183" s="629"/>
      <c r="JU183" s="629"/>
      <c r="JV183" s="629"/>
      <c r="JW183" s="629"/>
      <c r="JX183" s="629"/>
      <c r="JY183" s="629"/>
      <c r="JZ183" s="629"/>
      <c r="KA183" s="629"/>
      <c r="KB183" s="629"/>
      <c r="KC183" s="629"/>
      <c r="KD183" s="629"/>
      <c r="KE183" s="629"/>
      <c r="KF183" s="629"/>
      <c r="KG183" s="629"/>
      <c r="KH183" s="629"/>
      <c r="KI183" s="629"/>
      <c r="KJ183" s="629"/>
      <c r="KK183" s="629"/>
      <c r="KL183" s="629"/>
      <c r="KM183" s="629"/>
      <c r="KN183" s="629"/>
      <c r="KO183" s="629"/>
      <c r="KP183" s="629"/>
      <c r="KQ183" s="629"/>
      <c r="KR183" s="629"/>
      <c r="KS183" s="629"/>
      <c r="KT183" s="629"/>
      <c r="KU183" s="629"/>
      <c r="KV183" s="629"/>
      <c r="KW183" s="629"/>
      <c r="KX183" s="629"/>
      <c r="KY183" s="629"/>
      <c r="KZ183" s="629"/>
      <c r="LA183" s="629"/>
      <c r="LB183" s="629"/>
      <c r="LC183" s="629"/>
      <c r="LD183" s="629"/>
      <c r="LE183" s="629"/>
      <c r="LF183" s="629"/>
      <c r="LG183" s="629"/>
      <c r="LH183" s="629"/>
      <c r="LI183" s="629"/>
      <c r="LJ183" s="629"/>
      <c r="LK183" s="629"/>
      <c r="LL183" s="629"/>
      <c r="LM183" s="629"/>
      <c r="LN183" s="629"/>
      <c r="LO183" s="629"/>
      <c r="LP183" s="629"/>
      <c r="LQ183" s="629"/>
      <c r="LR183" s="629"/>
      <c r="LS183" s="629"/>
      <c r="LT183" s="629"/>
      <c r="LU183" s="629"/>
      <c r="LV183" s="629"/>
      <c r="LW183" s="629"/>
      <c r="LX183" s="629"/>
      <c r="LY183" s="629"/>
      <c r="LZ183" s="629"/>
      <c r="MA183" s="629"/>
      <c r="MB183" s="629"/>
      <c r="MC183" s="629"/>
      <c r="MD183" s="629"/>
      <c r="ME183" s="629"/>
      <c r="MF183" s="629"/>
      <c r="MG183" s="629"/>
      <c r="MH183" s="629"/>
      <c r="MI183" s="629"/>
      <c r="MJ183" s="629"/>
      <c r="MK183" s="629"/>
      <c r="ML183" s="629"/>
      <c r="MM183" s="629"/>
      <c r="MN183" s="629"/>
      <c r="MO183" s="629"/>
      <c r="MP183" s="629"/>
      <c r="MQ183" s="629"/>
      <c r="MR183" s="629"/>
      <c r="MS183" s="629"/>
      <c r="MT183" s="629"/>
      <c r="MU183" s="629"/>
      <c r="MV183" s="629"/>
      <c r="MW183" s="629"/>
      <c r="MX183" s="629"/>
      <c r="MY183" s="629"/>
      <c r="MZ183" s="629"/>
      <c r="NA183" s="629"/>
      <c r="NB183" s="629"/>
      <c r="NC183" s="629"/>
      <c r="ND183" s="629"/>
      <c r="NE183" s="629"/>
      <c r="NF183" s="629"/>
      <c r="NG183" s="629"/>
      <c r="NH183" s="629"/>
      <c r="NI183" s="629"/>
      <c r="NJ183" s="629"/>
      <c r="NK183" s="629"/>
      <c r="NL183" s="629"/>
      <c r="NM183" s="629"/>
      <c r="NN183" s="629"/>
      <c r="NO183" s="629"/>
      <c r="NP183" s="629"/>
      <c r="NQ183" s="629"/>
      <c r="NR183" s="629"/>
      <c r="NS183" s="629"/>
      <c r="NT183" s="629"/>
      <c r="NU183" s="629"/>
      <c r="NV183" s="629"/>
      <c r="NW183" s="629"/>
      <c r="NX183" s="629"/>
      <c r="NY183" s="629"/>
      <c r="NZ183" s="629"/>
      <c r="OA183" s="629"/>
      <c r="OB183" s="629"/>
      <c r="OC183" s="629"/>
      <c r="OD183" s="629"/>
      <c r="OE183" s="629"/>
      <c r="OF183" s="629"/>
      <c r="OG183" s="629"/>
      <c r="OH183" s="629"/>
      <c r="OI183" s="629"/>
      <c r="OJ183" s="629"/>
      <c r="OK183" s="629"/>
      <c r="OL183" s="629"/>
      <c r="OM183" s="629"/>
      <c r="ON183" s="629"/>
      <c r="OO183" s="629"/>
      <c r="OP183" s="629"/>
      <c r="OQ183" s="629"/>
      <c r="OR183" s="629"/>
      <c r="OS183" s="629"/>
      <c r="OT183" s="629"/>
      <c r="OU183" s="629"/>
      <c r="OV183" s="629"/>
      <c r="OW183" s="629"/>
      <c r="OX183" s="629"/>
      <c r="OY183" s="629"/>
      <c r="OZ183" s="629"/>
      <c r="PA183" s="629"/>
      <c r="PB183" s="629"/>
      <c r="PC183" s="629"/>
      <c r="PD183" s="629"/>
      <c r="PE183" s="629"/>
      <c r="PF183" s="629"/>
      <c r="PG183" s="629"/>
      <c r="PH183" s="629"/>
      <c r="PI183" s="629"/>
      <c r="PJ183" s="629"/>
      <c r="PK183" s="629"/>
      <c r="PL183" s="629"/>
      <c r="PM183" s="629"/>
      <c r="PN183" s="629"/>
      <c r="PO183" s="629"/>
      <c r="PP183" s="629"/>
      <c r="PQ183" s="629"/>
      <c r="PR183" s="629"/>
      <c r="PS183" s="629"/>
      <c r="PT183" s="629"/>
      <c r="PU183" s="629"/>
      <c r="PV183" s="629"/>
      <c r="PW183" s="629"/>
      <c r="PX183" s="629"/>
      <c r="PY183" s="629"/>
      <c r="PZ183" s="629"/>
      <c r="QA183" s="629"/>
      <c r="QB183" s="629"/>
      <c r="QC183" s="629"/>
      <c r="QD183" s="629"/>
      <c r="QE183" s="629"/>
      <c r="QF183" s="629"/>
      <c r="QG183" s="629"/>
      <c r="QH183" s="629"/>
      <c r="QI183" s="629"/>
      <c r="QJ183" s="629"/>
      <c r="QK183" s="629"/>
      <c r="QL183" s="629"/>
      <c r="QM183" s="629"/>
      <c r="QN183" s="629"/>
      <c r="QO183" s="629"/>
      <c r="QP183" s="629"/>
      <c r="QQ183" s="629"/>
      <c r="QR183" s="629"/>
      <c r="QS183" s="629"/>
      <c r="QT183" s="629"/>
      <c r="QU183" s="629"/>
      <c r="QV183" s="629"/>
      <c r="QW183" s="629"/>
      <c r="QX183" s="629"/>
      <c r="QY183" s="629"/>
      <c r="QZ183" s="629"/>
      <c r="RA183" s="629"/>
      <c r="RB183" s="629"/>
      <c r="RC183" s="629"/>
      <c r="RD183" s="629"/>
      <c r="RE183" s="629"/>
      <c r="RF183" s="629"/>
      <c r="RG183" s="629"/>
      <c r="RH183" s="629"/>
      <c r="RI183" s="629"/>
      <c r="RJ183" s="629"/>
      <c r="RK183" s="629"/>
      <c r="RL183" s="629"/>
      <c r="RM183" s="629"/>
      <c r="RN183" s="629"/>
      <c r="RO183" s="629"/>
      <c r="RP183" s="629"/>
      <c r="RQ183" s="629"/>
      <c r="RR183" s="629"/>
      <c r="RS183" s="629"/>
      <c r="RT183" s="629"/>
      <c r="RU183" s="629"/>
      <c r="RV183" s="629"/>
      <c r="RW183" s="629"/>
      <c r="RX183" s="629"/>
      <c r="RY183" s="629"/>
      <c r="RZ183" s="629"/>
      <c r="SA183" s="629"/>
      <c r="SB183" s="629"/>
      <c r="SC183" s="629"/>
      <c r="SD183" s="629"/>
      <c r="SE183" s="629"/>
      <c r="SF183" s="629"/>
      <c r="SG183" s="629"/>
      <c r="SH183" s="629"/>
      <c r="SI183" s="629"/>
      <c r="SJ183" s="629"/>
      <c r="SK183" s="629"/>
      <c r="SL183" s="629"/>
      <c r="SM183" s="629"/>
      <c r="SN183" s="629"/>
      <c r="SO183" s="629"/>
      <c r="SP183" s="629"/>
      <c r="SQ183" s="629"/>
      <c r="SR183" s="629"/>
      <c r="SS183" s="629"/>
      <c r="ST183" s="629"/>
      <c r="SU183" s="629"/>
      <c r="SV183" s="629"/>
      <c r="SW183" s="629"/>
      <c r="SX183" s="629"/>
      <c r="SY183" s="629"/>
      <c r="SZ183" s="629"/>
      <c r="TA183" s="629"/>
      <c r="TB183" s="629"/>
      <c r="TC183" s="629"/>
      <c r="TD183" s="629"/>
      <c r="TE183" s="629"/>
      <c r="TF183" s="629"/>
      <c r="TG183" s="629"/>
      <c r="TH183" s="629"/>
      <c r="TI183" s="629"/>
      <c r="TJ183" s="629"/>
      <c r="TK183" s="629"/>
      <c r="TL183" s="629"/>
      <c r="TM183" s="629"/>
      <c r="TN183" s="629"/>
      <c r="TO183" s="629"/>
      <c r="TP183" s="629"/>
      <c r="TQ183" s="629"/>
      <c r="TR183" s="629"/>
      <c r="TS183" s="629"/>
      <c r="TT183" s="629"/>
      <c r="TU183" s="629"/>
      <c r="TV183" s="629"/>
      <c r="TW183" s="629"/>
      <c r="TX183" s="629"/>
      <c r="TY183" s="629"/>
      <c r="TZ183" s="629"/>
      <c r="UA183" s="629"/>
      <c r="UB183" s="629"/>
      <c r="UC183" s="629"/>
      <c r="UD183" s="629"/>
      <c r="UE183" s="629"/>
      <c r="UF183" s="629"/>
      <c r="UG183" s="629"/>
      <c r="UH183" s="629"/>
      <c r="UI183" s="629"/>
      <c r="UJ183" s="629"/>
      <c r="UK183" s="629"/>
      <c r="UL183" s="629"/>
      <c r="UM183" s="629"/>
      <c r="UN183" s="629"/>
      <c r="UO183" s="629"/>
      <c r="UP183" s="629"/>
      <c r="UQ183" s="629"/>
      <c r="UR183" s="629"/>
      <c r="US183" s="629"/>
      <c r="UT183" s="629"/>
      <c r="UU183" s="629"/>
      <c r="UV183" s="629"/>
      <c r="UW183" s="629"/>
      <c r="UX183" s="629"/>
      <c r="UY183" s="629"/>
      <c r="UZ183" s="629"/>
      <c r="VA183" s="629"/>
      <c r="VB183" s="629"/>
      <c r="VC183" s="629"/>
      <c r="VD183" s="629"/>
      <c r="VE183" s="629"/>
      <c r="VF183" s="629"/>
      <c r="VG183" s="629"/>
      <c r="VH183" s="629"/>
      <c r="VI183" s="629"/>
      <c r="VJ183" s="629"/>
      <c r="VK183" s="629"/>
      <c r="VL183" s="629"/>
      <c r="VM183" s="629"/>
      <c r="VN183" s="629"/>
      <c r="VO183" s="629"/>
      <c r="VP183" s="629"/>
      <c r="VQ183" s="629"/>
      <c r="VR183" s="629"/>
      <c r="VS183" s="629"/>
      <c r="VT183" s="629"/>
      <c r="VU183" s="629"/>
      <c r="VV183" s="629"/>
      <c r="VW183" s="629"/>
      <c r="VX183" s="629"/>
      <c r="VY183" s="629"/>
      <c r="VZ183" s="629"/>
      <c r="WA183" s="629"/>
      <c r="WB183" s="629"/>
      <c r="WC183" s="629"/>
      <c r="WD183" s="629"/>
      <c r="WE183" s="629"/>
      <c r="WF183" s="629"/>
      <c r="WG183" s="629"/>
      <c r="WH183" s="629"/>
      <c r="WI183" s="629"/>
      <c r="WJ183" s="629"/>
      <c r="WK183" s="629"/>
      <c r="WL183" s="629"/>
      <c r="WM183" s="629"/>
      <c r="WN183" s="629"/>
      <c r="WO183" s="629"/>
      <c r="WP183" s="629"/>
      <c r="WQ183" s="629"/>
      <c r="WR183" s="629"/>
      <c r="WS183" s="629"/>
      <c r="WT183" s="629"/>
      <c r="WU183" s="629"/>
      <c r="WV183" s="629"/>
      <c r="WW183" s="629"/>
      <c r="WX183" s="629"/>
      <c r="WY183" s="629"/>
      <c r="WZ183" s="629"/>
      <c r="XA183" s="629"/>
      <c r="XB183" s="629"/>
      <c r="XC183" s="629"/>
      <c r="XD183" s="629"/>
      <c r="XE183" s="629"/>
      <c r="XF183" s="629"/>
      <c r="XG183" s="629"/>
      <c r="XH183" s="629"/>
      <c r="XI183" s="629"/>
      <c r="XJ183" s="629"/>
      <c r="XK183" s="629"/>
      <c r="XL183" s="629"/>
      <c r="XM183" s="629"/>
      <c r="XN183" s="629"/>
      <c r="XO183" s="629"/>
      <c r="XP183" s="629"/>
      <c r="XQ183" s="629"/>
      <c r="XR183" s="629"/>
      <c r="XS183" s="629"/>
      <c r="XT183" s="629"/>
      <c r="XU183" s="629"/>
      <c r="XV183" s="629"/>
      <c r="XW183" s="629"/>
      <c r="XX183" s="629"/>
      <c r="XY183" s="629"/>
      <c r="XZ183" s="629"/>
      <c r="YA183" s="629"/>
      <c r="YB183" s="629"/>
      <c r="YC183" s="629"/>
      <c r="YD183" s="629"/>
      <c r="YE183" s="629"/>
      <c r="YF183" s="629"/>
      <c r="YG183" s="629"/>
      <c r="YH183" s="629"/>
      <c r="YI183" s="629"/>
      <c r="YJ183" s="629"/>
      <c r="YK183" s="629"/>
      <c r="YL183" s="629"/>
      <c r="YM183" s="629"/>
      <c r="YN183" s="629"/>
      <c r="YO183" s="629"/>
      <c r="YP183" s="629"/>
      <c r="YQ183" s="629"/>
      <c r="YR183" s="629"/>
      <c r="YS183" s="629"/>
      <c r="YT183" s="629"/>
      <c r="YU183" s="629"/>
      <c r="YV183" s="629"/>
      <c r="YW183" s="629"/>
      <c r="YX183" s="629"/>
      <c r="YY183" s="629"/>
      <c r="YZ183" s="629"/>
      <c r="ZA183" s="629"/>
      <c r="ZB183" s="629"/>
      <c r="ZC183" s="629"/>
      <c r="ZD183" s="629"/>
      <c r="ZE183" s="629"/>
      <c r="ZF183" s="629"/>
      <c r="ZG183" s="629"/>
      <c r="ZH183" s="629"/>
      <c r="ZI183" s="629"/>
      <c r="ZJ183" s="629"/>
      <c r="ZK183" s="629"/>
      <c r="ZL183" s="629"/>
      <c r="ZM183" s="629"/>
      <c r="ZN183" s="629"/>
      <c r="ZO183" s="629"/>
      <c r="ZP183" s="629"/>
      <c r="ZQ183" s="629"/>
      <c r="ZR183" s="629"/>
      <c r="ZS183" s="629"/>
      <c r="ZT183" s="629"/>
      <c r="ZU183" s="629"/>
      <c r="ZV183" s="629"/>
      <c r="ZW183" s="629"/>
      <c r="ZX183" s="629"/>
      <c r="ZY183" s="629"/>
      <c r="ZZ183" s="629"/>
      <c r="AAA183" s="629"/>
      <c r="AAB183" s="629"/>
      <c r="AAC183" s="629"/>
      <c r="AAD183" s="629"/>
      <c r="AAE183" s="629"/>
      <c r="AAF183" s="629"/>
      <c r="AAG183" s="629"/>
      <c r="AAH183" s="629"/>
      <c r="AAI183" s="629"/>
      <c r="AAJ183" s="629"/>
      <c r="AAK183" s="629"/>
      <c r="AAL183" s="629"/>
      <c r="AAM183" s="629"/>
      <c r="AAN183" s="629"/>
      <c r="AAO183" s="629"/>
      <c r="AAP183" s="629"/>
      <c r="AAQ183" s="629"/>
      <c r="AAR183" s="629"/>
      <c r="AAS183" s="629"/>
      <c r="AAT183" s="629"/>
      <c r="AAU183" s="629"/>
      <c r="AAV183" s="629"/>
      <c r="AAW183" s="629"/>
      <c r="AAX183" s="629"/>
      <c r="AAY183" s="629"/>
      <c r="AAZ183" s="629"/>
      <c r="ABA183" s="629"/>
      <c r="ABB183" s="629"/>
      <c r="ABC183" s="629"/>
      <c r="ABD183" s="629"/>
      <c r="ABE183" s="629"/>
      <c r="ABF183" s="629"/>
      <c r="ABG183" s="629"/>
      <c r="ABH183" s="629"/>
      <c r="ABI183" s="629"/>
      <c r="ABJ183" s="629"/>
      <c r="ABK183" s="629"/>
      <c r="ABL183" s="629"/>
      <c r="ABM183" s="629"/>
      <c r="ABN183" s="629"/>
      <c r="ABO183" s="629"/>
      <c r="ABP183" s="629"/>
      <c r="ABQ183" s="629"/>
      <c r="ABR183" s="629"/>
      <c r="ABS183" s="629"/>
      <c r="ABT183" s="629"/>
      <c r="ABU183" s="629"/>
      <c r="ABV183" s="629"/>
      <c r="ABW183" s="629"/>
      <c r="ABX183" s="629"/>
      <c r="ABY183" s="629"/>
      <c r="ABZ183" s="629"/>
      <c r="ACA183" s="629"/>
      <c r="ACB183" s="629"/>
      <c r="ACC183" s="629"/>
      <c r="ACD183" s="629"/>
      <c r="ACE183" s="629"/>
      <c r="ACF183" s="629"/>
      <c r="ACG183" s="629"/>
      <c r="ACH183" s="629"/>
      <c r="ACI183" s="629"/>
      <c r="ACJ183" s="629"/>
      <c r="ACK183" s="629"/>
      <c r="ACL183" s="629"/>
      <c r="ACM183" s="629"/>
      <c r="ACN183" s="629"/>
      <c r="ACO183" s="629"/>
      <c r="ACP183" s="629"/>
      <c r="ACQ183" s="629"/>
      <c r="ACR183" s="629"/>
      <c r="ACS183" s="629"/>
      <c r="ACT183" s="629"/>
      <c r="ACU183" s="629"/>
      <c r="ACV183" s="629"/>
      <c r="ACW183" s="629"/>
      <c r="ACX183" s="629"/>
      <c r="ACY183" s="629"/>
      <c r="ACZ183" s="629"/>
      <c r="ADA183" s="629"/>
      <c r="ADB183" s="629"/>
      <c r="ADC183" s="629"/>
      <c r="ADD183" s="629"/>
      <c r="ADE183" s="629"/>
      <c r="ADF183" s="629"/>
      <c r="ADG183" s="629"/>
      <c r="ADH183" s="629"/>
      <c r="ADI183" s="629"/>
      <c r="ADJ183" s="629"/>
      <c r="ADK183" s="629"/>
      <c r="ADL183" s="629"/>
      <c r="ADM183" s="629"/>
      <c r="ADN183" s="629"/>
      <c r="ADO183" s="629"/>
      <c r="ADP183" s="629"/>
      <c r="ADQ183" s="629"/>
      <c r="ADR183" s="629"/>
      <c r="ADS183" s="629"/>
      <c r="ADT183" s="629"/>
      <c r="ADU183" s="629"/>
      <c r="ADV183" s="629"/>
      <c r="ADW183" s="629"/>
      <c r="ADX183" s="629"/>
      <c r="ADY183" s="629"/>
      <c r="ADZ183" s="629"/>
      <c r="AEA183" s="629"/>
      <c r="AEB183" s="629"/>
      <c r="AEC183" s="629"/>
      <c r="AED183" s="629"/>
      <c r="AEE183" s="629"/>
      <c r="AEF183" s="629"/>
      <c r="AEG183" s="629"/>
      <c r="AEH183" s="629"/>
      <c r="AEI183" s="629"/>
      <c r="AEJ183" s="629"/>
      <c r="AEK183" s="629"/>
      <c r="AEL183" s="629"/>
      <c r="AEM183" s="629"/>
      <c r="AEN183" s="629"/>
      <c r="AEO183" s="629"/>
      <c r="AEP183" s="629"/>
      <c r="AEQ183" s="629"/>
      <c r="AER183" s="629"/>
      <c r="AES183" s="629"/>
      <c r="AET183" s="629"/>
      <c r="AEU183" s="629"/>
      <c r="AEV183" s="629"/>
      <c r="AEW183" s="629"/>
      <c r="AEX183" s="629"/>
      <c r="AEY183" s="629"/>
      <c r="AEZ183" s="629"/>
      <c r="AFA183" s="629"/>
      <c r="AFB183" s="629"/>
      <c r="AFC183" s="629"/>
      <c r="AFD183" s="629"/>
      <c r="AFE183" s="629"/>
      <c r="AFF183" s="629"/>
      <c r="AFG183" s="629"/>
      <c r="AFH183" s="629"/>
      <c r="AFI183" s="629"/>
      <c r="AFJ183" s="629"/>
      <c r="AFK183" s="629"/>
      <c r="AFL183" s="629"/>
      <c r="AFM183" s="629"/>
      <c r="AFN183" s="629"/>
      <c r="AFO183" s="629"/>
      <c r="AFP183" s="629"/>
      <c r="AFQ183" s="629"/>
      <c r="AFR183" s="629"/>
      <c r="AFS183" s="629"/>
      <c r="AFT183" s="629"/>
      <c r="AFU183" s="629"/>
      <c r="AFV183" s="629"/>
      <c r="AFW183" s="629"/>
      <c r="AFX183" s="629"/>
      <c r="AFY183" s="629"/>
      <c r="AFZ183" s="629"/>
      <c r="AGA183" s="629"/>
      <c r="AGB183" s="629"/>
      <c r="AGC183" s="629"/>
      <c r="AGD183" s="629"/>
      <c r="AGE183" s="629"/>
      <c r="AGF183" s="629"/>
      <c r="AGG183" s="629"/>
      <c r="AGH183" s="629"/>
      <c r="AGI183" s="629"/>
      <c r="AGJ183" s="629"/>
      <c r="AGK183" s="629"/>
      <c r="AGL183" s="629"/>
      <c r="AGM183" s="629"/>
      <c r="AGN183" s="629"/>
      <c r="AGO183" s="629"/>
      <c r="AGP183" s="629"/>
      <c r="AGQ183" s="629"/>
      <c r="AGR183" s="629"/>
      <c r="AGS183" s="629"/>
      <c r="AGT183" s="629"/>
      <c r="AGU183" s="629"/>
      <c r="AGV183" s="629"/>
      <c r="AGW183" s="629"/>
      <c r="AGX183" s="629"/>
      <c r="AGY183" s="629"/>
      <c r="AGZ183" s="629"/>
      <c r="AHA183" s="629"/>
      <c r="AHB183" s="629"/>
      <c r="AHC183" s="629"/>
      <c r="AHD183" s="629"/>
      <c r="AHE183" s="629"/>
      <c r="AHF183" s="629"/>
      <c r="AHG183" s="629"/>
      <c r="AHH183" s="629"/>
      <c r="AHI183" s="629"/>
      <c r="AHJ183" s="629"/>
      <c r="AHK183" s="629"/>
      <c r="AHL183" s="629"/>
      <c r="AHM183" s="629"/>
      <c r="AHN183" s="629"/>
      <c r="AHO183" s="629"/>
      <c r="AHP183" s="629"/>
      <c r="AHQ183" s="629"/>
      <c r="AHR183" s="629"/>
      <c r="AHS183" s="629"/>
      <c r="AHT183" s="629"/>
      <c r="AHU183" s="629"/>
      <c r="AHV183" s="629"/>
      <c r="AHW183" s="629"/>
      <c r="AHX183" s="629"/>
      <c r="AHY183" s="629"/>
      <c r="AHZ183" s="629"/>
      <c r="AIA183" s="629"/>
      <c r="AIB183" s="629"/>
      <c r="AIC183" s="629"/>
      <c r="AID183" s="629"/>
      <c r="AIE183" s="629"/>
      <c r="AIF183" s="629"/>
      <c r="AIG183" s="629"/>
      <c r="AIH183" s="629"/>
      <c r="AII183" s="629"/>
    </row>
    <row r="184" spans="1:919" s="562" customFormat="1" ht="31.75" customHeight="1" x14ac:dyDescent="0.75">
      <c r="A184" s="2044"/>
      <c r="B184" s="2044"/>
      <c r="C184" s="551" t="s">
        <v>318</v>
      </c>
      <c r="D184" s="551" t="s">
        <v>377</v>
      </c>
      <c r="E184" s="551" t="s">
        <v>24</v>
      </c>
      <c r="F184" s="551" t="s">
        <v>299</v>
      </c>
      <c r="G184" s="568">
        <f t="array" ref="G184">INDEX('Salary . staff rates'!$A$6:$C$28,MATCH(1,('Salary . staff rates'!$A$6:$A$28=MNO!E184)*('Salary . staff rates'!$B$6:$B$28=MNO!F184),0),3)</f>
        <v>750</v>
      </c>
      <c r="H184" s="552">
        <f t="shared" si="249"/>
        <v>750</v>
      </c>
      <c r="I184" s="557" t="s">
        <v>0</v>
      </c>
      <c r="J184" s="557" t="s">
        <v>0</v>
      </c>
      <c r="K184" s="555">
        <v>25</v>
      </c>
      <c r="L184" s="755">
        <f>IF(K184="N/A","",H184*K184)</f>
        <v>18750</v>
      </c>
      <c r="M184" s="557" t="s">
        <v>33</v>
      </c>
      <c r="N184" s="757">
        <f>IF(M184="Yes",L184*'Salary . staff rates'!$C$34,0)</f>
        <v>2812.5</v>
      </c>
      <c r="O184" s="558"/>
      <c r="P184" s="555">
        <v>1</v>
      </c>
      <c r="Q184" s="555">
        <v>1</v>
      </c>
      <c r="R184" s="560"/>
      <c r="S184" s="563">
        <v>3</v>
      </c>
      <c r="T184" s="563">
        <f t="shared" si="262"/>
        <v>3</v>
      </c>
      <c r="U184" s="563">
        <f t="shared" si="263"/>
        <v>3</v>
      </c>
      <c r="W184" s="555">
        <v>1</v>
      </c>
      <c r="Y184" s="1012">
        <f t="shared" si="290"/>
        <v>18750</v>
      </c>
      <c r="Z184" s="1012">
        <f t="shared" si="291"/>
        <v>2812.5</v>
      </c>
      <c r="AB184" s="1012">
        <f t="shared" si="292"/>
        <v>18750</v>
      </c>
      <c r="AC184" s="1012">
        <f t="shared" si="293"/>
        <v>2812.5</v>
      </c>
      <c r="AD184" s="1839"/>
      <c r="AE184" s="1012">
        <f t="shared" si="294"/>
        <v>56250</v>
      </c>
      <c r="AF184" s="1012">
        <f t="shared" si="295"/>
        <v>8437.5</v>
      </c>
      <c r="AH184" s="1012">
        <f t="shared" si="296"/>
        <v>56250</v>
      </c>
      <c r="AI184" s="1012">
        <f t="shared" si="297"/>
        <v>8437.5</v>
      </c>
      <c r="AJ184" s="1839"/>
      <c r="AK184" s="498"/>
      <c r="AL184" s="548"/>
      <c r="AN184" s="1012">
        <f t="shared" si="298"/>
        <v>0</v>
      </c>
      <c r="AO184" s="1012">
        <f t="shared" si="299"/>
        <v>0</v>
      </c>
      <c r="AP184" s="564"/>
      <c r="AQ184" s="1012">
        <f t="shared" si="300"/>
        <v>0</v>
      </c>
      <c r="AR184" s="1012">
        <f t="shared" si="301"/>
        <v>0</v>
      </c>
      <c r="AS184" s="629"/>
      <c r="AT184" s="629"/>
      <c r="AU184" s="629"/>
      <c r="AV184" s="629"/>
      <c r="AW184" s="629"/>
      <c r="AX184" s="629"/>
      <c r="AY184" s="629"/>
      <c r="AZ184" s="629"/>
      <c r="BA184" s="629"/>
      <c r="BB184" s="629"/>
      <c r="BC184" s="629"/>
      <c r="BD184" s="629"/>
      <c r="BE184" s="629"/>
      <c r="BF184" s="629"/>
      <c r="BG184" s="629"/>
      <c r="BH184" s="629"/>
      <c r="BI184" s="629"/>
      <c r="BJ184" s="629"/>
      <c r="BK184" s="629"/>
      <c r="BL184" s="629"/>
      <c r="BM184" s="629"/>
      <c r="BN184" s="629"/>
      <c r="BO184" s="629"/>
      <c r="BP184" s="629"/>
      <c r="BQ184" s="629"/>
      <c r="BR184" s="629"/>
      <c r="BS184" s="629"/>
      <c r="BT184" s="629"/>
      <c r="BU184" s="629"/>
      <c r="BV184" s="629"/>
      <c r="BW184" s="629"/>
      <c r="BX184" s="629"/>
      <c r="BY184" s="629"/>
      <c r="BZ184" s="629"/>
      <c r="CA184" s="629"/>
      <c r="CB184" s="629"/>
      <c r="CC184" s="629"/>
      <c r="CD184" s="629"/>
      <c r="CE184" s="629"/>
      <c r="CF184" s="629"/>
      <c r="CG184" s="629"/>
      <c r="CH184" s="629"/>
      <c r="CI184" s="629"/>
      <c r="CJ184" s="629"/>
      <c r="CK184" s="629"/>
      <c r="CL184" s="629"/>
      <c r="CM184" s="629"/>
      <c r="CN184" s="629"/>
      <c r="CO184" s="629"/>
      <c r="CP184" s="629"/>
      <c r="CQ184" s="629"/>
      <c r="CR184" s="629"/>
      <c r="CS184" s="629"/>
      <c r="CT184" s="629"/>
      <c r="CU184" s="629"/>
      <c r="CV184" s="629"/>
      <c r="CW184" s="629"/>
      <c r="CX184" s="629"/>
      <c r="CY184" s="629"/>
      <c r="CZ184" s="629"/>
      <c r="DA184" s="629"/>
      <c r="DB184" s="629"/>
      <c r="DC184" s="629"/>
      <c r="DD184" s="629"/>
      <c r="DE184" s="629"/>
      <c r="DF184" s="629"/>
      <c r="DG184" s="629"/>
      <c r="DH184" s="629"/>
      <c r="DI184" s="629"/>
      <c r="DJ184" s="629"/>
      <c r="DK184" s="629"/>
      <c r="DL184" s="629"/>
      <c r="DM184" s="629"/>
      <c r="DN184" s="629"/>
      <c r="DO184" s="629"/>
      <c r="DP184" s="629"/>
      <c r="DQ184" s="629"/>
      <c r="DR184" s="629"/>
      <c r="DS184" s="629"/>
      <c r="DT184" s="629"/>
      <c r="DU184" s="629"/>
      <c r="DV184" s="629"/>
      <c r="DW184" s="629"/>
      <c r="DX184" s="629"/>
      <c r="DY184" s="629"/>
      <c r="DZ184" s="629"/>
      <c r="EA184" s="629"/>
      <c r="EB184" s="629"/>
      <c r="EC184" s="629"/>
      <c r="ED184" s="629"/>
      <c r="EE184" s="629"/>
      <c r="EF184" s="629"/>
      <c r="EG184" s="629"/>
      <c r="EH184" s="629"/>
      <c r="EI184" s="629"/>
      <c r="EJ184" s="629"/>
      <c r="EK184" s="629"/>
      <c r="EL184" s="629"/>
      <c r="EM184" s="629"/>
      <c r="EN184" s="629"/>
      <c r="EO184" s="629"/>
      <c r="EP184" s="629"/>
      <c r="EQ184" s="629"/>
      <c r="ER184" s="629"/>
      <c r="ES184" s="629"/>
      <c r="ET184" s="629"/>
      <c r="EU184" s="629"/>
      <c r="EV184" s="629"/>
      <c r="EW184" s="629"/>
      <c r="EX184" s="629"/>
      <c r="EY184" s="629"/>
      <c r="EZ184" s="629"/>
      <c r="FA184" s="629"/>
      <c r="FB184" s="629"/>
      <c r="FC184" s="629"/>
      <c r="FD184" s="629"/>
      <c r="FE184" s="629"/>
      <c r="FF184" s="629"/>
      <c r="FG184" s="629"/>
      <c r="FH184" s="629"/>
      <c r="FI184" s="629"/>
      <c r="FJ184" s="629"/>
      <c r="FK184" s="629"/>
      <c r="FL184" s="629"/>
      <c r="FM184" s="629"/>
      <c r="FN184" s="629"/>
      <c r="FO184" s="629"/>
      <c r="FP184" s="629"/>
      <c r="FQ184" s="629"/>
      <c r="FR184" s="629"/>
      <c r="FS184" s="629"/>
      <c r="FT184" s="629"/>
      <c r="FU184" s="629"/>
      <c r="FV184" s="629"/>
      <c r="FW184" s="629"/>
      <c r="FX184" s="629"/>
      <c r="FY184" s="629"/>
      <c r="FZ184" s="629"/>
      <c r="GA184" s="629"/>
      <c r="GB184" s="629"/>
      <c r="GC184" s="629"/>
      <c r="GD184" s="629"/>
      <c r="GE184" s="629"/>
      <c r="GF184" s="629"/>
      <c r="GG184" s="629"/>
      <c r="GH184" s="629"/>
      <c r="GI184" s="629"/>
      <c r="GJ184" s="629"/>
      <c r="GK184" s="629"/>
      <c r="GL184" s="629"/>
      <c r="GM184" s="629"/>
      <c r="GN184" s="629"/>
      <c r="GO184" s="629"/>
      <c r="GP184" s="629"/>
      <c r="GQ184" s="629"/>
      <c r="GR184" s="629"/>
      <c r="GS184" s="629"/>
      <c r="GT184" s="629"/>
      <c r="GU184" s="629"/>
      <c r="GV184" s="629"/>
      <c r="GW184" s="629"/>
      <c r="GX184" s="629"/>
      <c r="GY184" s="629"/>
      <c r="GZ184" s="629"/>
      <c r="HA184" s="629"/>
      <c r="HB184" s="629"/>
      <c r="HC184" s="629"/>
      <c r="HD184" s="629"/>
      <c r="HE184" s="629"/>
      <c r="HF184" s="629"/>
      <c r="HG184" s="629"/>
      <c r="HH184" s="629"/>
      <c r="HI184" s="629"/>
      <c r="HJ184" s="629"/>
      <c r="HK184" s="629"/>
      <c r="HL184" s="629"/>
      <c r="HM184" s="629"/>
      <c r="HN184" s="629"/>
      <c r="HO184" s="629"/>
      <c r="HP184" s="629"/>
      <c r="HQ184" s="629"/>
      <c r="HR184" s="629"/>
      <c r="HS184" s="629"/>
      <c r="HT184" s="629"/>
      <c r="HU184" s="629"/>
      <c r="HV184" s="629"/>
      <c r="HW184" s="629"/>
      <c r="HX184" s="629"/>
      <c r="HY184" s="629"/>
      <c r="HZ184" s="629"/>
      <c r="IA184" s="629"/>
      <c r="IB184" s="629"/>
      <c r="IC184" s="629"/>
      <c r="ID184" s="629"/>
      <c r="IE184" s="629"/>
      <c r="IF184" s="629"/>
      <c r="IG184" s="629"/>
      <c r="IH184" s="629"/>
      <c r="II184" s="629"/>
      <c r="IJ184" s="629"/>
      <c r="IK184" s="629"/>
      <c r="IL184" s="629"/>
      <c r="IM184" s="629"/>
      <c r="IN184" s="629"/>
      <c r="IO184" s="629"/>
      <c r="IP184" s="629"/>
      <c r="IQ184" s="629"/>
      <c r="IR184" s="629"/>
      <c r="IS184" s="629"/>
      <c r="IT184" s="629"/>
      <c r="IU184" s="629"/>
      <c r="IV184" s="629"/>
      <c r="IW184" s="629"/>
      <c r="IX184" s="629"/>
      <c r="IY184" s="629"/>
      <c r="IZ184" s="629"/>
      <c r="JA184" s="629"/>
      <c r="JB184" s="629"/>
      <c r="JC184" s="629"/>
      <c r="JD184" s="629"/>
      <c r="JE184" s="629"/>
      <c r="JF184" s="629"/>
      <c r="JG184" s="629"/>
      <c r="JH184" s="629"/>
      <c r="JI184" s="629"/>
      <c r="JJ184" s="629"/>
      <c r="JK184" s="629"/>
      <c r="JL184" s="629"/>
      <c r="JM184" s="629"/>
      <c r="JN184" s="629"/>
      <c r="JO184" s="629"/>
      <c r="JP184" s="629"/>
      <c r="JQ184" s="629"/>
      <c r="JR184" s="629"/>
      <c r="JS184" s="629"/>
      <c r="JT184" s="629"/>
      <c r="JU184" s="629"/>
      <c r="JV184" s="629"/>
      <c r="JW184" s="629"/>
      <c r="JX184" s="629"/>
      <c r="JY184" s="629"/>
      <c r="JZ184" s="629"/>
      <c r="KA184" s="629"/>
      <c r="KB184" s="629"/>
      <c r="KC184" s="629"/>
      <c r="KD184" s="629"/>
      <c r="KE184" s="629"/>
      <c r="KF184" s="629"/>
      <c r="KG184" s="629"/>
      <c r="KH184" s="629"/>
      <c r="KI184" s="629"/>
      <c r="KJ184" s="629"/>
      <c r="KK184" s="629"/>
      <c r="KL184" s="629"/>
      <c r="KM184" s="629"/>
      <c r="KN184" s="629"/>
      <c r="KO184" s="629"/>
      <c r="KP184" s="629"/>
      <c r="KQ184" s="629"/>
      <c r="KR184" s="629"/>
      <c r="KS184" s="629"/>
      <c r="KT184" s="629"/>
      <c r="KU184" s="629"/>
      <c r="KV184" s="629"/>
      <c r="KW184" s="629"/>
      <c r="KX184" s="629"/>
      <c r="KY184" s="629"/>
      <c r="KZ184" s="629"/>
      <c r="LA184" s="629"/>
      <c r="LB184" s="629"/>
      <c r="LC184" s="629"/>
      <c r="LD184" s="629"/>
      <c r="LE184" s="629"/>
      <c r="LF184" s="629"/>
      <c r="LG184" s="629"/>
      <c r="LH184" s="629"/>
      <c r="LI184" s="629"/>
      <c r="LJ184" s="629"/>
      <c r="LK184" s="629"/>
      <c r="LL184" s="629"/>
      <c r="LM184" s="629"/>
      <c r="LN184" s="629"/>
      <c r="LO184" s="629"/>
      <c r="LP184" s="629"/>
      <c r="LQ184" s="629"/>
      <c r="LR184" s="629"/>
      <c r="LS184" s="629"/>
      <c r="LT184" s="629"/>
      <c r="LU184" s="629"/>
      <c r="LV184" s="629"/>
      <c r="LW184" s="629"/>
      <c r="LX184" s="629"/>
      <c r="LY184" s="629"/>
      <c r="LZ184" s="629"/>
      <c r="MA184" s="629"/>
      <c r="MB184" s="629"/>
      <c r="MC184" s="629"/>
      <c r="MD184" s="629"/>
      <c r="ME184" s="629"/>
      <c r="MF184" s="629"/>
      <c r="MG184" s="629"/>
      <c r="MH184" s="629"/>
      <c r="MI184" s="629"/>
      <c r="MJ184" s="629"/>
      <c r="MK184" s="629"/>
      <c r="ML184" s="629"/>
      <c r="MM184" s="629"/>
      <c r="MN184" s="629"/>
      <c r="MO184" s="629"/>
      <c r="MP184" s="629"/>
      <c r="MQ184" s="629"/>
      <c r="MR184" s="629"/>
      <c r="MS184" s="629"/>
      <c r="MT184" s="629"/>
      <c r="MU184" s="629"/>
      <c r="MV184" s="629"/>
      <c r="MW184" s="629"/>
      <c r="MX184" s="629"/>
      <c r="MY184" s="629"/>
      <c r="MZ184" s="629"/>
      <c r="NA184" s="629"/>
      <c r="NB184" s="629"/>
      <c r="NC184" s="629"/>
      <c r="ND184" s="629"/>
      <c r="NE184" s="629"/>
      <c r="NF184" s="629"/>
      <c r="NG184" s="629"/>
      <c r="NH184" s="629"/>
      <c r="NI184" s="629"/>
      <c r="NJ184" s="629"/>
      <c r="NK184" s="629"/>
      <c r="NL184" s="629"/>
      <c r="NM184" s="629"/>
      <c r="NN184" s="629"/>
      <c r="NO184" s="629"/>
      <c r="NP184" s="629"/>
      <c r="NQ184" s="629"/>
      <c r="NR184" s="629"/>
      <c r="NS184" s="629"/>
      <c r="NT184" s="629"/>
      <c r="NU184" s="629"/>
      <c r="NV184" s="629"/>
      <c r="NW184" s="629"/>
      <c r="NX184" s="629"/>
      <c r="NY184" s="629"/>
      <c r="NZ184" s="629"/>
      <c r="OA184" s="629"/>
      <c r="OB184" s="629"/>
      <c r="OC184" s="629"/>
      <c r="OD184" s="629"/>
      <c r="OE184" s="629"/>
      <c r="OF184" s="629"/>
      <c r="OG184" s="629"/>
      <c r="OH184" s="629"/>
      <c r="OI184" s="629"/>
      <c r="OJ184" s="629"/>
      <c r="OK184" s="629"/>
      <c r="OL184" s="629"/>
      <c r="OM184" s="629"/>
      <c r="ON184" s="629"/>
      <c r="OO184" s="629"/>
      <c r="OP184" s="629"/>
      <c r="OQ184" s="629"/>
      <c r="OR184" s="629"/>
      <c r="OS184" s="629"/>
      <c r="OT184" s="629"/>
      <c r="OU184" s="629"/>
      <c r="OV184" s="629"/>
      <c r="OW184" s="629"/>
      <c r="OX184" s="629"/>
      <c r="OY184" s="629"/>
      <c r="OZ184" s="629"/>
      <c r="PA184" s="629"/>
      <c r="PB184" s="629"/>
      <c r="PC184" s="629"/>
      <c r="PD184" s="629"/>
      <c r="PE184" s="629"/>
      <c r="PF184" s="629"/>
      <c r="PG184" s="629"/>
      <c r="PH184" s="629"/>
      <c r="PI184" s="629"/>
      <c r="PJ184" s="629"/>
      <c r="PK184" s="629"/>
      <c r="PL184" s="629"/>
      <c r="PM184" s="629"/>
      <c r="PN184" s="629"/>
      <c r="PO184" s="629"/>
      <c r="PP184" s="629"/>
      <c r="PQ184" s="629"/>
      <c r="PR184" s="629"/>
      <c r="PS184" s="629"/>
      <c r="PT184" s="629"/>
      <c r="PU184" s="629"/>
      <c r="PV184" s="629"/>
      <c r="PW184" s="629"/>
      <c r="PX184" s="629"/>
      <c r="PY184" s="629"/>
      <c r="PZ184" s="629"/>
      <c r="QA184" s="629"/>
      <c r="QB184" s="629"/>
      <c r="QC184" s="629"/>
      <c r="QD184" s="629"/>
      <c r="QE184" s="629"/>
      <c r="QF184" s="629"/>
      <c r="QG184" s="629"/>
      <c r="QH184" s="629"/>
      <c r="QI184" s="629"/>
      <c r="QJ184" s="629"/>
      <c r="QK184" s="629"/>
      <c r="QL184" s="629"/>
      <c r="QM184" s="629"/>
      <c r="QN184" s="629"/>
      <c r="QO184" s="629"/>
      <c r="QP184" s="629"/>
      <c r="QQ184" s="629"/>
      <c r="QR184" s="629"/>
      <c r="QS184" s="629"/>
      <c r="QT184" s="629"/>
      <c r="QU184" s="629"/>
      <c r="QV184" s="629"/>
      <c r="QW184" s="629"/>
      <c r="QX184" s="629"/>
      <c r="QY184" s="629"/>
      <c r="QZ184" s="629"/>
      <c r="RA184" s="629"/>
      <c r="RB184" s="629"/>
      <c r="RC184" s="629"/>
      <c r="RD184" s="629"/>
      <c r="RE184" s="629"/>
      <c r="RF184" s="629"/>
      <c r="RG184" s="629"/>
      <c r="RH184" s="629"/>
      <c r="RI184" s="629"/>
      <c r="RJ184" s="629"/>
      <c r="RK184" s="629"/>
      <c r="RL184" s="629"/>
      <c r="RM184" s="629"/>
      <c r="RN184" s="629"/>
      <c r="RO184" s="629"/>
      <c r="RP184" s="629"/>
      <c r="RQ184" s="629"/>
      <c r="RR184" s="629"/>
      <c r="RS184" s="629"/>
      <c r="RT184" s="629"/>
      <c r="RU184" s="629"/>
      <c r="RV184" s="629"/>
      <c r="RW184" s="629"/>
      <c r="RX184" s="629"/>
      <c r="RY184" s="629"/>
      <c r="RZ184" s="629"/>
      <c r="SA184" s="629"/>
      <c r="SB184" s="629"/>
      <c r="SC184" s="629"/>
      <c r="SD184" s="629"/>
      <c r="SE184" s="629"/>
      <c r="SF184" s="629"/>
      <c r="SG184" s="629"/>
      <c r="SH184" s="629"/>
      <c r="SI184" s="629"/>
      <c r="SJ184" s="629"/>
      <c r="SK184" s="629"/>
      <c r="SL184" s="629"/>
      <c r="SM184" s="629"/>
      <c r="SN184" s="629"/>
      <c r="SO184" s="629"/>
      <c r="SP184" s="629"/>
      <c r="SQ184" s="629"/>
      <c r="SR184" s="629"/>
      <c r="SS184" s="629"/>
      <c r="ST184" s="629"/>
      <c r="SU184" s="629"/>
      <c r="SV184" s="629"/>
      <c r="SW184" s="629"/>
      <c r="SX184" s="629"/>
      <c r="SY184" s="629"/>
      <c r="SZ184" s="629"/>
      <c r="TA184" s="629"/>
      <c r="TB184" s="629"/>
      <c r="TC184" s="629"/>
      <c r="TD184" s="629"/>
      <c r="TE184" s="629"/>
      <c r="TF184" s="629"/>
      <c r="TG184" s="629"/>
      <c r="TH184" s="629"/>
      <c r="TI184" s="629"/>
      <c r="TJ184" s="629"/>
      <c r="TK184" s="629"/>
      <c r="TL184" s="629"/>
      <c r="TM184" s="629"/>
      <c r="TN184" s="629"/>
      <c r="TO184" s="629"/>
      <c r="TP184" s="629"/>
      <c r="TQ184" s="629"/>
      <c r="TR184" s="629"/>
      <c r="TS184" s="629"/>
      <c r="TT184" s="629"/>
      <c r="TU184" s="629"/>
      <c r="TV184" s="629"/>
      <c r="TW184" s="629"/>
      <c r="TX184" s="629"/>
      <c r="TY184" s="629"/>
      <c r="TZ184" s="629"/>
      <c r="UA184" s="629"/>
      <c r="UB184" s="629"/>
      <c r="UC184" s="629"/>
      <c r="UD184" s="629"/>
      <c r="UE184" s="629"/>
      <c r="UF184" s="629"/>
      <c r="UG184" s="629"/>
      <c r="UH184" s="629"/>
      <c r="UI184" s="629"/>
      <c r="UJ184" s="629"/>
      <c r="UK184" s="629"/>
      <c r="UL184" s="629"/>
      <c r="UM184" s="629"/>
      <c r="UN184" s="629"/>
      <c r="UO184" s="629"/>
      <c r="UP184" s="629"/>
      <c r="UQ184" s="629"/>
      <c r="UR184" s="629"/>
      <c r="US184" s="629"/>
      <c r="UT184" s="629"/>
      <c r="UU184" s="629"/>
      <c r="UV184" s="629"/>
      <c r="UW184" s="629"/>
      <c r="UX184" s="629"/>
      <c r="UY184" s="629"/>
      <c r="UZ184" s="629"/>
      <c r="VA184" s="629"/>
      <c r="VB184" s="629"/>
      <c r="VC184" s="629"/>
      <c r="VD184" s="629"/>
      <c r="VE184" s="629"/>
      <c r="VF184" s="629"/>
      <c r="VG184" s="629"/>
      <c r="VH184" s="629"/>
      <c r="VI184" s="629"/>
      <c r="VJ184" s="629"/>
      <c r="VK184" s="629"/>
      <c r="VL184" s="629"/>
      <c r="VM184" s="629"/>
      <c r="VN184" s="629"/>
      <c r="VO184" s="629"/>
      <c r="VP184" s="629"/>
      <c r="VQ184" s="629"/>
      <c r="VR184" s="629"/>
      <c r="VS184" s="629"/>
      <c r="VT184" s="629"/>
      <c r="VU184" s="629"/>
      <c r="VV184" s="629"/>
      <c r="VW184" s="629"/>
      <c r="VX184" s="629"/>
      <c r="VY184" s="629"/>
      <c r="VZ184" s="629"/>
      <c r="WA184" s="629"/>
      <c r="WB184" s="629"/>
      <c r="WC184" s="629"/>
      <c r="WD184" s="629"/>
      <c r="WE184" s="629"/>
      <c r="WF184" s="629"/>
      <c r="WG184" s="629"/>
      <c r="WH184" s="629"/>
      <c r="WI184" s="629"/>
      <c r="WJ184" s="629"/>
      <c r="WK184" s="629"/>
      <c r="WL184" s="629"/>
      <c r="WM184" s="629"/>
      <c r="WN184" s="629"/>
      <c r="WO184" s="629"/>
      <c r="WP184" s="629"/>
      <c r="WQ184" s="629"/>
      <c r="WR184" s="629"/>
      <c r="WS184" s="629"/>
      <c r="WT184" s="629"/>
      <c r="WU184" s="629"/>
      <c r="WV184" s="629"/>
      <c r="WW184" s="629"/>
      <c r="WX184" s="629"/>
      <c r="WY184" s="629"/>
      <c r="WZ184" s="629"/>
      <c r="XA184" s="629"/>
      <c r="XB184" s="629"/>
      <c r="XC184" s="629"/>
      <c r="XD184" s="629"/>
      <c r="XE184" s="629"/>
      <c r="XF184" s="629"/>
      <c r="XG184" s="629"/>
      <c r="XH184" s="629"/>
      <c r="XI184" s="629"/>
      <c r="XJ184" s="629"/>
      <c r="XK184" s="629"/>
      <c r="XL184" s="629"/>
      <c r="XM184" s="629"/>
      <c r="XN184" s="629"/>
      <c r="XO184" s="629"/>
      <c r="XP184" s="629"/>
      <c r="XQ184" s="629"/>
      <c r="XR184" s="629"/>
      <c r="XS184" s="629"/>
      <c r="XT184" s="629"/>
      <c r="XU184" s="629"/>
      <c r="XV184" s="629"/>
      <c r="XW184" s="629"/>
      <c r="XX184" s="629"/>
      <c r="XY184" s="629"/>
      <c r="XZ184" s="629"/>
      <c r="YA184" s="629"/>
      <c r="YB184" s="629"/>
      <c r="YC184" s="629"/>
      <c r="YD184" s="629"/>
      <c r="YE184" s="629"/>
      <c r="YF184" s="629"/>
      <c r="YG184" s="629"/>
      <c r="YH184" s="629"/>
      <c r="YI184" s="629"/>
      <c r="YJ184" s="629"/>
      <c r="YK184" s="629"/>
      <c r="YL184" s="629"/>
      <c r="YM184" s="629"/>
      <c r="YN184" s="629"/>
      <c r="YO184" s="629"/>
      <c r="YP184" s="629"/>
      <c r="YQ184" s="629"/>
      <c r="YR184" s="629"/>
      <c r="YS184" s="629"/>
      <c r="YT184" s="629"/>
      <c r="YU184" s="629"/>
      <c r="YV184" s="629"/>
      <c r="YW184" s="629"/>
      <c r="YX184" s="629"/>
      <c r="YY184" s="629"/>
      <c r="YZ184" s="629"/>
      <c r="ZA184" s="629"/>
      <c r="ZB184" s="629"/>
      <c r="ZC184" s="629"/>
      <c r="ZD184" s="629"/>
      <c r="ZE184" s="629"/>
      <c r="ZF184" s="629"/>
      <c r="ZG184" s="629"/>
      <c r="ZH184" s="629"/>
      <c r="ZI184" s="629"/>
      <c r="ZJ184" s="629"/>
      <c r="ZK184" s="629"/>
      <c r="ZL184" s="629"/>
      <c r="ZM184" s="629"/>
      <c r="ZN184" s="629"/>
      <c r="ZO184" s="629"/>
      <c r="ZP184" s="629"/>
      <c r="ZQ184" s="629"/>
      <c r="ZR184" s="629"/>
      <c r="ZS184" s="629"/>
      <c r="ZT184" s="629"/>
      <c r="ZU184" s="629"/>
      <c r="ZV184" s="629"/>
      <c r="ZW184" s="629"/>
      <c r="ZX184" s="629"/>
      <c r="ZY184" s="629"/>
      <c r="ZZ184" s="629"/>
      <c r="AAA184" s="629"/>
      <c r="AAB184" s="629"/>
      <c r="AAC184" s="629"/>
      <c r="AAD184" s="629"/>
      <c r="AAE184" s="629"/>
      <c r="AAF184" s="629"/>
      <c r="AAG184" s="629"/>
      <c r="AAH184" s="629"/>
      <c r="AAI184" s="629"/>
      <c r="AAJ184" s="629"/>
      <c r="AAK184" s="629"/>
      <c r="AAL184" s="629"/>
      <c r="AAM184" s="629"/>
      <c r="AAN184" s="629"/>
      <c r="AAO184" s="629"/>
      <c r="AAP184" s="629"/>
      <c r="AAQ184" s="629"/>
      <c r="AAR184" s="629"/>
      <c r="AAS184" s="629"/>
      <c r="AAT184" s="629"/>
      <c r="AAU184" s="629"/>
      <c r="AAV184" s="629"/>
      <c r="AAW184" s="629"/>
      <c r="AAX184" s="629"/>
      <c r="AAY184" s="629"/>
      <c r="AAZ184" s="629"/>
      <c r="ABA184" s="629"/>
      <c r="ABB184" s="629"/>
      <c r="ABC184" s="629"/>
      <c r="ABD184" s="629"/>
      <c r="ABE184" s="629"/>
      <c r="ABF184" s="629"/>
      <c r="ABG184" s="629"/>
      <c r="ABH184" s="629"/>
      <c r="ABI184" s="629"/>
      <c r="ABJ184" s="629"/>
      <c r="ABK184" s="629"/>
      <c r="ABL184" s="629"/>
      <c r="ABM184" s="629"/>
      <c r="ABN184" s="629"/>
      <c r="ABO184" s="629"/>
      <c r="ABP184" s="629"/>
      <c r="ABQ184" s="629"/>
      <c r="ABR184" s="629"/>
      <c r="ABS184" s="629"/>
      <c r="ABT184" s="629"/>
      <c r="ABU184" s="629"/>
      <c r="ABV184" s="629"/>
      <c r="ABW184" s="629"/>
      <c r="ABX184" s="629"/>
      <c r="ABY184" s="629"/>
      <c r="ABZ184" s="629"/>
      <c r="ACA184" s="629"/>
      <c r="ACB184" s="629"/>
      <c r="ACC184" s="629"/>
      <c r="ACD184" s="629"/>
      <c r="ACE184" s="629"/>
      <c r="ACF184" s="629"/>
      <c r="ACG184" s="629"/>
      <c r="ACH184" s="629"/>
      <c r="ACI184" s="629"/>
      <c r="ACJ184" s="629"/>
      <c r="ACK184" s="629"/>
      <c r="ACL184" s="629"/>
      <c r="ACM184" s="629"/>
      <c r="ACN184" s="629"/>
      <c r="ACO184" s="629"/>
      <c r="ACP184" s="629"/>
      <c r="ACQ184" s="629"/>
      <c r="ACR184" s="629"/>
      <c r="ACS184" s="629"/>
      <c r="ACT184" s="629"/>
      <c r="ACU184" s="629"/>
      <c r="ACV184" s="629"/>
      <c r="ACW184" s="629"/>
      <c r="ACX184" s="629"/>
      <c r="ACY184" s="629"/>
      <c r="ACZ184" s="629"/>
      <c r="ADA184" s="629"/>
      <c r="ADB184" s="629"/>
      <c r="ADC184" s="629"/>
      <c r="ADD184" s="629"/>
      <c r="ADE184" s="629"/>
      <c r="ADF184" s="629"/>
      <c r="ADG184" s="629"/>
      <c r="ADH184" s="629"/>
      <c r="ADI184" s="629"/>
      <c r="ADJ184" s="629"/>
      <c r="ADK184" s="629"/>
      <c r="ADL184" s="629"/>
      <c r="ADM184" s="629"/>
      <c r="ADN184" s="629"/>
      <c r="ADO184" s="629"/>
      <c r="ADP184" s="629"/>
      <c r="ADQ184" s="629"/>
      <c r="ADR184" s="629"/>
      <c r="ADS184" s="629"/>
      <c r="ADT184" s="629"/>
      <c r="ADU184" s="629"/>
      <c r="ADV184" s="629"/>
      <c r="ADW184" s="629"/>
      <c r="ADX184" s="629"/>
      <c r="ADY184" s="629"/>
      <c r="ADZ184" s="629"/>
      <c r="AEA184" s="629"/>
      <c r="AEB184" s="629"/>
      <c r="AEC184" s="629"/>
      <c r="AED184" s="629"/>
      <c r="AEE184" s="629"/>
      <c r="AEF184" s="629"/>
      <c r="AEG184" s="629"/>
      <c r="AEH184" s="629"/>
      <c r="AEI184" s="629"/>
      <c r="AEJ184" s="629"/>
      <c r="AEK184" s="629"/>
      <c r="AEL184" s="629"/>
      <c r="AEM184" s="629"/>
      <c r="AEN184" s="629"/>
      <c r="AEO184" s="629"/>
      <c r="AEP184" s="629"/>
      <c r="AEQ184" s="629"/>
      <c r="AER184" s="629"/>
      <c r="AES184" s="629"/>
      <c r="AET184" s="629"/>
      <c r="AEU184" s="629"/>
      <c r="AEV184" s="629"/>
      <c r="AEW184" s="629"/>
      <c r="AEX184" s="629"/>
      <c r="AEY184" s="629"/>
      <c r="AEZ184" s="629"/>
      <c r="AFA184" s="629"/>
      <c r="AFB184" s="629"/>
      <c r="AFC184" s="629"/>
      <c r="AFD184" s="629"/>
      <c r="AFE184" s="629"/>
      <c r="AFF184" s="629"/>
      <c r="AFG184" s="629"/>
      <c r="AFH184" s="629"/>
      <c r="AFI184" s="629"/>
      <c r="AFJ184" s="629"/>
      <c r="AFK184" s="629"/>
      <c r="AFL184" s="629"/>
      <c r="AFM184" s="629"/>
      <c r="AFN184" s="629"/>
      <c r="AFO184" s="629"/>
      <c r="AFP184" s="629"/>
      <c r="AFQ184" s="629"/>
      <c r="AFR184" s="629"/>
      <c r="AFS184" s="629"/>
      <c r="AFT184" s="629"/>
      <c r="AFU184" s="629"/>
      <c r="AFV184" s="629"/>
      <c r="AFW184" s="629"/>
      <c r="AFX184" s="629"/>
      <c r="AFY184" s="629"/>
      <c r="AFZ184" s="629"/>
      <c r="AGA184" s="629"/>
      <c r="AGB184" s="629"/>
      <c r="AGC184" s="629"/>
      <c r="AGD184" s="629"/>
      <c r="AGE184" s="629"/>
      <c r="AGF184" s="629"/>
      <c r="AGG184" s="629"/>
      <c r="AGH184" s="629"/>
      <c r="AGI184" s="629"/>
      <c r="AGJ184" s="629"/>
      <c r="AGK184" s="629"/>
      <c r="AGL184" s="629"/>
      <c r="AGM184" s="629"/>
      <c r="AGN184" s="629"/>
      <c r="AGO184" s="629"/>
      <c r="AGP184" s="629"/>
      <c r="AGQ184" s="629"/>
      <c r="AGR184" s="629"/>
      <c r="AGS184" s="629"/>
      <c r="AGT184" s="629"/>
      <c r="AGU184" s="629"/>
      <c r="AGV184" s="629"/>
      <c r="AGW184" s="629"/>
      <c r="AGX184" s="629"/>
      <c r="AGY184" s="629"/>
      <c r="AGZ184" s="629"/>
      <c r="AHA184" s="629"/>
      <c r="AHB184" s="629"/>
      <c r="AHC184" s="629"/>
      <c r="AHD184" s="629"/>
      <c r="AHE184" s="629"/>
      <c r="AHF184" s="629"/>
      <c r="AHG184" s="629"/>
      <c r="AHH184" s="629"/>
      <c r="AHI184" s="629"/>
      <c r="AHJ184" s="629"/>
      <c r="AHK184" s="629"/>
      <c r="AHL184" s="629"/>
      <c r="AHM184" s="629"/>
      <c r="AHN184" s="629"/>
      <c r="AHO184" s="629"/>
      <c r="AHP184" s="629"/>
      <c r="AHQ184" s="629"/>
      <c r="AHR184" s="629"/>
      <c r="AHS184" s="629"/>
      <c r="AHT184" s="629"/>
      <c r="AHU184" s="629"/>
      <c r="AHV184" s="629"/>
      <c r="AHW184" s="629"/>
      <c r="AHX184" s="629"/>
      <c r="AHY184" s="629"/>
      <c r="AHZ184" s="629"/>
      <c r="AIA184" s="629"/>
      <c r="AIB184" s="629"/>
      <c r="AIC184" s="629"/>
      <c r="AID184" s="629"/>
      <c r="AIE184" s="629"/>
      <c r="AIF184" s="629"/>
      <c r="AIG184" s="629"/>
      <c r="AIH184" s="629"/>
      <c r="AII184" s="629"/>
    </row>
    <row r="185" spans="1:919" s="562" customFormat="1" ht="31.75" customHeight="1" x14ac:dyDescent="0.75">
      <c r="A185" s="2044"/>
      <c r="B185" s="2044"/>
      <c r="C185" s="551" t="s">
        <v>319</v>
      </c>
      <c r="D185" s="551" t="s">
        <v>47</v>
      </c>
      <c r="E185" s="551" t="s">
        <v>25</v>
      </c>
      <c r="F185" s="551" t="s">
        <v>303</v>
      </c>
      <c r="G185" s="568">
        <f t="array" ref="G185">INDEX('Salary . staff rates'!$A$6:$C$28,MATCH(1,('Salary . staff rates'!$A$6:$A$28=MNO!E185)*('Salary . staff rates'!$B$6:$B$28=MNO!F185),0),3)</f>
        <v>75000</v>
      </c>
      <c r="H185" s="552">
        <f t="shared" si="249"/>
        <v>526.31578947368428</v>
      </c>
      <c r="I185" s="557" t="s">
        <v>0</v>
      </c>
      <c r="J185" s="557" t="s">
        <v>0</v>
      </c>
      <c r="K185" s="555">
        <v>5</v>
      </c>
      <c r="L185" s="755">
        <f>IF(K185="N/A","",H185*K185)</f>
        <v>2631.5789473684213</v>
      </c>
      <c r="M185" s="557" t="s">
        <v>31</v>
      </c>
      <c r="N185" s="757">
        <f>IF(M185="Yes",L185*'Salary . staff rates'!$C$34,0)</f>
        <v>0</v>
      </c>
      <c r="O185" s="558"/>
      <c r="P185" s="555">
        <v>1</v>
      </c>
      <c r="Q185" s="555">
        <v>1</v>
      </c>
      <c r="R185" s="560"/>
      <c r="S185" s="563">
        <v>3</v>
      </c>
      <c r="T185" s="563">
        <f t="shared" si="262"/>
        <v>3</v>
      </c>
      <c r="U185" s="563">
        <f t="shared" si="263"/>
        <v>3</v>
      </c>
      <c r="W185" s="555">
        <v>1</v>
      </c>
      <c r="Y185" s="1012">
        <f t="shared" si="290"/>
        <v>2631.5789473684213</v>
      </c>
      <c r="Z185" s="1012">
        <f t="shared" si="291"/>
        <v>0</v>
      </c>
      <c r="AB185" s="1012">
        <f t="shared" si="292"/>
        <v>2631.5789473684213</v>
      </c>
      <c r="AC185" s="1012">
        <f t="shared" si="293"/>
        <v>0</v>
      </c>
      <c r="AD185" s="1839"/>
      <c r="AE185" s="1012">
        <f t="shared" si="294"/>
        <v>7894.7368421052633</v>
      </c>
      <c r="AF185" s="1012">
        <f t="shared" si="295"/>
        <v>0</v>
      </c>
      <c r="AH185" s="1012">
        <f t="shared" si="296"/>
        <v>7894.7368421052633</v>
      </c>
      <c r="AI185" s="1012">
        <f t="shared" si="297"/>
        <v>0</v>
      </c>
      <c r="AJ185" s="1839"/>
      <c r="AK185" s="498"/>
      <c r="AL185" s="548"/>
      <c r="AN185" s="1012">
        <f t="shared" si="298"/>
        <v>0</v>
      </c>
      <c r="AO185" s="1012">
        <f t="shared" si="299"/>
        <v>0</v>
      </c>
      <c r="AP185" s="564"/>
      <c r="AQ185" s="1012">
        <f t="shared" si="300"/>
        <v>0</v>
      </c>
      <c r="AR185" s="1012">
        <f t="shared" si="301"/>
        <v>0</v>
      </c>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c r="BN185" s="629"/>
      <c r="BO185" s="629"/>
      <c r="BP185" s="629"/>
      <c r="BQ185" s="629"/>
      <c r="BR185" s="629"/>
      <c r="BS185" s="629"/>
      <c r="BT185" s="629"/>
      <c r="BU185" s="629"/>
      <c r="BV185" s="629"/>
      <c r="BW185" s="629"/>
      <c r="BX185" s="629"/>
      <c r="BY185" s="629"/>
      <c r="BZ185" s="629"/>
      <c r="CA185" s="629"/>
      <c r="CB185" s="629"/>
      <c r="CC185" s="629"/>
      <c r="CD185" s="629"/>
      <c r="CE185" s="629"/>
      <c r="CF185" s="629"/>
      <c r="CG185" s="629"/>
      <c r="CH185" s="629"/>
      <c r="CI185" s="629"/>
      <c r="CJ185" s="629"/>
      <c r="CK185" s="629"/>
      <c r="CL185" s="629"/>
      <c r="CM185" s="629"/>
      <c r="CN185" s="629"/>
      <c r="CO185" s="629"/>
      <c r="CP185" s="629"/>
      <c r="CQ185" s="629"/>
      <c r="CR185" s="629"/>
      <c r="CS185" s="629"/>
      <c r="CT185" s="629"/>
      <c r="CU185" s="629"/>
      <c r="CV185" s="629"/>
      <c r="CW185" s="629"/>
      <c r="CX185" s="629"/>
      <c r="CY185" s="629"/>
      <c r="CZ185" s="629"/>
      <c r="DA185" s="629"/>
      <c r="DB185" s="629"/>
      <c r="DC185" s="629"/>
      <c r="DD185" s="629"/>
      <c r="DE185" s="629"/>
      <c r="DF185" s="629"/>
      <c r="DG185" s="629"/>
      <c r="DH185" s="629"/>
      <c r="DI185" s="629"/>
      <c r="DJ185" s="629"/>
      <c r="DK185" s="629"/>
      <c r="DL185" s="629"/>
      <c r="DM185" s="629"/>
      <c r="DN185" s="629"/>
      <c r="DO185" s="629"/>
      <c r="DP185" s="629"/>
      <c r="DQ185" s="629"/>
      <c r="DR185" s="629"/>
      <c r="DS185" s="629"/>
      <c r="DT185" s="629"/>
      <c r="DU185" s="629"/>
      <c r="DV185" s="629"/>
      <c r="DW185" s="629"/>
      <c r="DX185" s="629"/>
      <c r="DY185" s="629"/>
      <c r="DZ185" s="629"/>
      <c r="EA185" s="629"/>
      <c r="EB185" s="629"/>
      <c r="EC185" s="629"/>
      <c r="ED185" s="629"/>
      <c r="EE185" s="629"/>
      <c r="EF185" s="629"/>
      <c r="EG185" s="629"/>
      <c r="EH185" s="629"/>
      <c r="EI185" s="629"/>
      <c r="EJ185" s="629"/>
      <c r="EK185" s="629"/>
      <c r="EL185" s="629"/>
      <c r="EM185" s="629"/>
      <c r="EN185" s="629"/>
      <c r="EO185" s="629"/>
      <c r="EP185" s="629"/>
      <c r="EQ185" s="629"/>
      <c r="ER185" s="629"/>
      <c r="ES185" s="629"/>
      <c r="ET185" s="629"/>
      <c r="EU185" s="629"/>
      <c r="EV185" s="629"/>
      <c r="EW185" s="629"/>
      <c r="EX185" s="629"/>
      <c r="EY185" s="629"/>
      <c r="EZ185" s="629"/>
      <c r="FA185" s="629"/>
      <c r="FB185" s="629"/>
      <c r="FC185" s="629"/>
      <c r="FD185" s="629"/>
      <c r="FE185" s="629"/>
      <c r="FF185" s="629"/>
      <c r="FG185" s="629"/>
      <c r="FH185" s="629"/>
      <c r="FI185" s="629"/>
      <c r="FJ185" s="629"/>
      <c r="FK185" s="629"/>
      <c r="FL185" s="629"/>
      <c r="FM185" s="629"/>
      <c r="FN185" s="629"/>
      <c r="FO185" s="629"/>
      <c r="FP185" s="629"/>
      <c r="FQ185" s="629"/>
      <c r="FR185" s="629"/>
      <c r="FS185" s="629"/>
      <c r="FT185" s="629"/>
      <c r="FU185" s="629"/>
      <c r="FV185" s="629"/>
      <c r="FW185" s="629"/>
      <c r="FX185" s="629"/>
      <c r="FY185" s="629"/>
      <c r="FZ185" s="629"/>
      <c r="GA185" s="629"/>
      <c r="GB185" s="629"/>
      <c r="GC185" s="629"/>
      <c r="GD185" s="629"/>
      <c r="GE185" s="629"/>
      <c r="GF185" s="629"/>
      <c r="GG185" s="629"/>
      <c r="GH185" s="629"/>
      <c r="GI185" s="629"/>
      <c r="GJ185" s="629"/>
      <c r="GK185" s="629"/>
      <c r="GL185" s="629"/>
      <c r="GM185" s="629"/>
      <c r="GN185" s="629"/>
      <c r="GO185" s="629"/>
      <c r="GP185" s="629"/>
      <c r="GQ185" s="629"/>
      <c r="GR185" s="629"/>
      <c r="GS185" s="629"/>
      <c r="GT185" s="629"/>
      <c r="GU185" s="629"/>
      <c r="GV185" s="629"/>
      <c r="GW185" s="629"/>
      <c r="GX185" s="629"/>
      <c r="GY185" s="629"/>
      <c r="GZ185" s="629"/>
      <c r="HA185" s="629"/>
      <c r="HB185" s="629"/>
      <c r="HC185" s="629"/>
      <c r="HD185" s="629"/>
      <c r="HE185" s="629"/>
      <c r="HF185" s="629"/>
      <c r="HG185" s="629"/>
      <c r="HH185" s="629"/>
      <c r="HI185" s="629"/>
      <c r="HJ185" s="629"/>
      <c r="HK185" s="629"/>
      <c r="HL185" s="629"/>
      <c r="HM185" s="629"/>
      <c r="HN185" s="629"/>
      <c r="HO185" s="629"/>
      <c r="HP185" s="629"/>
      <c r="HQ185" s="629"/>
      <c r="HR185" s="629"/>
      <c r="HS185" s="629"/>
      <c r="HT185" s="629"/>
      <c r="HU185" s="629"/>
      <c r="HV185" s="629"/>
      <c r="HW185" s="629"/>
      <c r="HX185" s="629"/>
      <c r="HY185" s="629"/>
      <c r="HZ185" s="629"/>
      <c r="IA185" s="629"/>
      <c r="IB185" s="629"/>
      <c r="IC185" s="629"/>
      <c r="ID185" s="629"/>
      <c r="IE185" s="629"/>
      <c r="IF185" s="629"/>
      <c r="IG185" s="629"/>
      <c r="IH185" s="629"/>
      <c r="II185" s="629"/>
      <c r="IJ185" s="629"/>
      <c r="IK185" s="629"/>
      <c r="IL185" s="629"/>
      <c r="IM185" s="629"/>
      <c r="IN185" s="629"/>
      <c r="IO185" s="629"/>
      <c r="IP185" s="629"/>
      <c r="IQ185" s="629"/>
      <c r="IR185" s="629"/>
      <c r="IS185" s="629"/>
      <c r="IT185" s="629"/>
      <c r="IU185" s="629"/>
      <c r="IV185" s="629"/>
      <c r="IW185" s="629"/>
      <c r="IX185" s="629"/>
      <c r="IY185" s="629"/>
      <c r="IZ185" s="629"/>
      <c r="JA185" s="629"/>
      <c r="JB185" s="629"/>
      <c r="JC185" s="629"/>
      <c r="JD185" s="629"/>
      <c r="JE185" s="629"/>
      <c r="JF185" s="629"/>
      <c r="JG185" s="629"/>
      <c r="JH185" s="629"/>
      <c r="JI185" s="629"/>
      <c r="JJ185" s="629"/>
      <c r="JK185" s="629"/>
      <c r="JL185" s="629"/>
      <c r="JM185" s="629"/>
      <c r="JN185" s="629"/>
      <c r="JO185" s="629"/>
      <c r="JP185" s="629"/>
      <c r="JQ185" s="629"/>
      <c r="JR185" s="629"/>
      <c r="JS185" s="629"/>
      <c r="JT185" s="629"/>
      <c r="JU185" s="629"/>
      <c r="JV185" s="629"/>
      <c r="JW185" s="629"/>
      <c r="JX185" s="629"/>
      <c r="JY185" s="629"/>
      <c r="JZ185" s="629"/>
      <c r="KA185" s="629"/>
      <c r="KB185" s="629"/>
      <c r="KC185" s="629"/>
      <c r="KD185" s="629"/>
      <c r="KE185" s="629"/>
      <c r="KF185" s="629"/>
      <c r="KG185" s="629"/>
      <c r="KH185" s="629"/>
      <c r="KI185" s="629"/>
      <c r="KJ185" s="629"/>
      <c r="KK185" s="629"/>
      <c r="KL185" s="629"/>
      <c r="KM185" s="629"/>
      <c r="KN185" s="629"/>
      <c r="KO185" s="629"/>
      <c r="KP185" s="629"/>
      <c r="KQ185" s="629"/>
      <c r="KR185" s="629"/>
      <c r="KS185" s="629"/>
      <c r="KT185" s="629"/>
      <c r="KU185" s="629"/>
      <c r="KV185" s="629"/>
      <c r="KW185" s="629"/>
      <c r="KX185" s="629"/>
      <c r="KY185" s="629"/>
      <c r="KZ185" s="629"/>
      <c r="LA185" s="629"/>
      <c r="LB185" s="629"/>
      <c r="LC185" s="629"/>
      <c r="LD185" s="629"/>
      <c r="LE185" s="629"/>
      <c r="LF185" s="629"/>
      <c r="LG185" s="629"/>
      <c r="LH185" s="629"/>
      <c r="LI185" s="629"/>
      <c r="LJ185" s="629"/>
      <c r="LK185" s="629"/>
      <c r="LL185" s="629"/>
      <c r="LM185" s="629"/>
      <c r="LN185" s="629"/>
      <c r="LO185" s="629"/>
      <c r="LP185" s="629"/>
      <c r="LQ185" s="629"/>
      <c r="LR185" s="629"/>
      <c r="LS185" s="629"/>
      <c r="LT185" s="629"/>
      <c r="LU185" s="629"/>
      <c r="LV185" s="629"/>
      <c r="LW185" s="629"/>
      <c r="LX185" s="629"/>
      <c r="LY185" s="629"/>
      <c r="LZ185" s="629"/>
      <c r="MA185" s="629"/>
      <c r="MB185" s="629"/>
      <c r="MC185" s="629"/>
      <c r="MD185" s="629"/>
      <c r="ME185" s="629"/>
      <c r="MF185" s="629"/>
      <c r="MG185" s="629"/>
      <c r="MH185" s="629"/>
      <c r="MI185" s="629"/>
      <c r="MJ185" s="629"/>
      <c r="MK185" s="629"/>
      <c r="ML185" s="629"/>
      <c r="MM185" s="629"/>
      <c r="MN185" s="629"/>
      <c r="MO185" s="629"/>
      <c r="MP185" s="629"/>
      <c r="MQ185" s="629"/>
      <c r="MR185" s="629"/>
      <c r="MS185" s="629"/>
      <c r="MT185" s="629"/>
      <c r="MU185" s="629"/>
      <c r="MV185" s="629"/>
      <c r="MW185" s="629"/>
      <c r="MX185" s="629"/>
      <c r="MY185" s="629"/>
      <c r="MZ185" s="629"/>
      <c r="NA185" s="629"/>
      <c r="NB185" s="629"/>
      <c r="NC185" s="629"/>
      <c r="ND185" s="629"/>
      <c r="NE185" s="629"/>
      <c r="NF185" s="629"/>
      <c r="NG185" s="629"/>
      <c r="NH185" s="629"/>
      <c r="NI185" s="629"/>
      <c r="NJ185" s="629"/>
      <c r="NK185" s="629"/>
      <c r="NL185" s="629"/>
      <c r="NM185" s="629"/>
      <c r="NN185" s="629"/>
      <c r="NO185" s="629"/>
      <c r="NP185" s="629"/>
      <c r="NQ185" s="629"/>
      <c r="NR185" s="629"/>
      <c r="NS185" s="629"/>
      <c r="NT185" s="629"/>
      <c r="NU185" s="629"/>
      <c r="NV185" s="629"/>
      <c r="NW185" s="629"/>
      <c r="NX185" s="629"/>
      <c r="NY185" s="629"/>
      <c r="NZ185" s="629"/>
      <c r="OA185" s="629"/>
      <c r="OB185" s="629"/>
      <c r="OC185" s="629"/>
      <c r="OD185" s="629"/>
      <c r="OE185" s="629"/>
      <c r="OF185" s="629"/>
      <c r="OG185" s="629"/>
      <c r="OH185" s="629"/>
      <c r="OI185" s="629"/>
      <c r="OJ185" s="629"/>
      <c r="OK185" s="629"/>
      <c r="OL185" s="629"/>
      <c r="OM185" s="629"/>
      <c r="ON185" s="629"/>
      <c r="OO185" s="629"/>
      <c r="OP185" s="629"/>
      <c r="OQ185" s="629"/>
      <c r="OR185" s="629"/>
      <c r="OS185" s="629"/>
      <c r="OT185" s="629"/>
      <c r="OU185" s="629"/>
      <c r="OV185" s="629"/>
      <c r="OW185" s="629"/>
      <c r="OX185" s="629"/>
      <c r="OY185" s="629"/>
      <c r="OZ185" s="629"/>
      <c r="PA185" s="629"/>
      <c r="PB185" s="629"/>
      <c r="PC185" s="629"/>
      <c r="PD185" s="629"/>
      <c r="PE185" s="629"/>
      <c r="PF185" s="629"/>
      <c r="PG185" s="629"/>
      <c r="PH185" s="629"/>
      <c r="PI185" s="629"/>
      <c r="PJ185" s="629"/>
      <c r="PK185" s="629"/>
      <c r="PL185" s="629"/>
      <c r="PM185" s="629"/>
      <c r="PN185" s="629"/>
      <c r="PO185" s="629"/>
      <c r="PP185" s="629"/>
      <c r="PQ185" s="629"/>
      <c r="PR185" s="629"/>
      <c r="PS185" s="629"/>
      <c r="PT185" s="629"/>
      <c r="PU185" s="629"/>
      <c r="PV185" s="629"/>
      <c r="PW185" s="629"/>
      <c r="PX185" s="629"/>
      <c r="PY185" s="629"/>
      <c r="PZ185" s="629"/>
      <c r="QA185" s="629"/>
      <c r="QB185" s="629"/>
      <c r="QC185" s="629"/>
      <c r="QD185" s="629"/>
      <c r="QE185" s="629"/>
      <c r="QF185" s="629"/>
      <c r="QG185" s="629"/>
      <c r="QH185" s="629"/>
      <c r="QI185" s="629"/>
      <c r="QJ185" s="629"/>
      <c r="QK185" s="629"/>
      <c r="QL185" s="629"/>
      <c r="QM185" s="629"/>
      <c r="QN185" s="629"/>
      <c r="QO185" s="629"/>
      <c r="QP185" s="629"/>
      <c r="QQ185" s="629"/>
      <c r="QR185" s="629"/>
      <c r="QS185" s="629"/>
      <c r="QT185" s="629"/>
      <c r="QU185" s="629"/>
      <c r="QV185" s="629"/>
      <c r="QW185" s="629"/>
      <c r="QX185" s="629"/>
      <c r="QY185" s="629"/>
      <c r="QZ185" s="629"/>
      <c r="RA185" s="629"/>
      <c r="RB185" s="629"/>
      <c r="RC185" s="629"/>
      <c r="RD185" s="629"/>
      <c r="RE185" s="629"/>
      <c r="RF185" s="629"/>
      <c r="RG185" s="629"/>
      <c r="RH185" s="629"/>
      <c r="RI185" s="629"/>
      <c r="RJ185" s="629"/>
      <c r="RK185" s="629"/>
      <c r="RL185" s="629"/>
      <c r="RM185" s="629"/>
      <c r="RN185" s="629"/>
      <c r="RO185" s="629"/>
      <c r="RP185" s="629"/>
      <c r="RQ185" s="629"/>
      <c r="RR185" s="629"/>
      <c r="RS185" s="629"/>
      <c r="RT185" s="629"/>
      <c r="RU185" s="629"/>
      <c r="RV185" s="629"/>
      <c r="RW185" s="629"/>
      <c r="RX185" s="629"/>
      <c r="RY185" s="629"/>
      <c r="RZ185" s="629"/>
      <c r="SA185" s="629"/>
      <c r="SB185" s="629"/>
      <c r="SC185" s="629"/>
      <c r="SD185" s="629"/>
      <c r="SE185" s="629"/>
      <c r="SF185" s="629"/>
      <c r="SG185" s="629"/>
      <c r="SH185" s="629"/>
      <c r="SI185" s="629"/>
      <c r="SJ185" s="629"/>
      <c r="SK185" s="629"/>
      <c r="SL185" s="629"/>
      <c r="SM185" s="629"/>
      <c r="SN185" s="629"/>
      <c r="SO185" s="629"/>
      <c r="SP185" s="629"/>
      <c r="SQ185" s="629"/>
      <c r="SR185" s="629"/>
      <c r="SS185" s="629"/>
      <c r="ST185" s="629"/>
      <c r="SU185" s="629"/>
      <c r="SV185" s="629"/>
      <c r="SW185" s="629"/>
      <c r="SX185" s="629"/>
      <c r="SY185" s="629"/>
      <c r="SZ185" s="629"/>
      <c r="TA185" s="629"/>
      <c r="TB185" s="629"/>
      <c r="TC185" s="629"/>
      <c r="TD185" s="629"/>
      <c r="TE185" s="629"/>
      <c r="TF185" s="629"/>
      <c r="TG185" s="629"/>
      <c r="TH185" s="629"/>
      <c r="TI185" s="629"/>
      <c r="TJ185" s="629"/>
      <c r="TK185" s="629"/>
      <c r="TL185" s="629"/>
      <c r="TM185" s="629"/>
      <c r="TN185" s="629"/>
      <c r="TO185" s="629"/>
      <c r="TP185" s="629"/>
      <c r="TQ185" s="629"/>
      <c r="TR185" s="629"/>
      <c r="TS185" s="629"/>
      <c r="TT185" s="629"/>
      <c r="TU185" s="629"/>
      <c r="TV185" s="629"/>
      <c r="TW185" s="629"/>
      <c r="TX185" s="629"/>
      <c r="TY185" s="629"/>
      <c r="TZ185" s="629"/>
      <c r="UA185" s="629"/>
      <c r="UB185" s="629"/>
      <c r="UC185" s="629"/>
      <c r="UD185" s="629"/>
      <c r="UE185" s="629"/>
      <c r="UF185" s="629"/>
      <c r="UG185" s="629"/>
      <c r="UH185" s="629"/>
      <c r="UI185" s="629"/>
      <c r="UJ185" s="629"/>
      <c r="UK185" s="629"/>
      <c r="UL185" s="629"/>
      <c r="UM185" s="629"/>
      <c r="UN185" s="629"/>
      <c r="UO185" s="629"/>
      <c r="UP185" s="629"/>
      <c r="UQ185" s="629"/>
      <c r="UR185" s="629"/>
      <c r="US185" s="629"/>
      <c r="UT185" s="629"/>
      <c r="UU185" s="629"/>
      <c r="UV185" s="629"/>
      <c r="UW185" s="629"/>
      <c r="UX185" s="629"/>
      <c r="UY185" s="629"/>
      <c r="UZ185" s="629"/>
      <c r="VA185" s="629"/>
      <c r="VB185" s="629"/>
      <c r="VC185" s="629"/>
      <c r="VD185" s="629"/>
      <c r="VE185" s="629"/>
      <c r="VF185" s="629"/>
      <c r="VG185" s="629"/>
      <c r="VH185" s="629"/>
      <c r="VI185" s="629"/>
      <c r="VJ185" s="629"/>
      <c r="VK185" s="629"/>
      <c r="VL185" s="629"/>
      <c r="VM185" s="629"/>
      <c r="VN185" s="629"/>
      <c r="VO185" s="629"/>
      <c r="VP185" s="629"/>
      <c r="VQ185" s="629"/>
      <c r="VR185" s="629"/>
      <c r="VS185" s="629"/>
      <c r="VT185" s="629"/>
      <c r="VU185" s="629"/>
      <c r="VV185" s="629"/>
      <c r="VW185" s="629"/>
      <c r="VX185" s="629"/>
      <c r="VY185" s="629"/>
      <c r="VZ185" s="629"/>
      <c r="WA185" s="629"/>
      <c r="WB185" s="629"/>
      <c r="WC185" s="629"/>
      <c r="WD185" s="629"/>
      <c r="WE185" s="629"/>
      <c r="WF185" s="629"/>
      <c r="WG185" s="629"/>
      <c r="WH185" s="629"/>
      <c r="WI185" s="629"/>
      <c r="WJ185" s="629"/>
      <c r="WK185" s="629"/>
      <c r="WL185" s="629"/>
      <c r="WM185" s="629"/>
      <c r="WN185" s="629"/>
      <c r="WO185" s="629"/>
      <c r="WP185" s="629"/>
      <c r="WQ185" s="629"/>
      <c r="WR185" s="629"/>
      <c r="WS185" s="629"/>
      <c r="WT185" s="629"/>
      <c r="WU185" s="629"/>
      <c r="WV185" s="629"/>
      <c r="WW185" s="629"/>
      <c r="WX185" s="629"/>
      <c r="WY185" s="629"/>
      <c r="WZ185" s="629"/>
      <c r="XA185" s="629"/>
      <c r="XB185" s="629"/>
      <c r="XC185" s="629"/>
      <c r="XD185" s="629"/>
      <c r="XE185" s="629"/>
      <c r="XF185" s="629"/>
      <c r="XG185" s="629"/>
      <c r="XH185" s="629"/>
      <c r="XI185" s="629"/>
      <c r="XJ185" s="629"/>
      <c r="XK185" s="629"/>
      <c r="XL185" s="629"/>
      <c r="XM185" s="629"/>
      <c r="XN185" s="629"/>
      <c r="XO185" s="629"/>
      <c r="XP185" s="629"/>
      <c r="XQ185" s="629"/>
      <c r="XR185" s="629"/>
      <c r="XS185" s="629"/>
      <c r="XT185" s="629"/>
      <c r="XU185" s="629"/>
      <c r="XV185" s="629"/>
      <c r="XW185" s="629"/>
      <c r="XX185" s="629"/>
      <c r="XY185" s="629"/>
      <c r="XZ185" s="629"/>
      <c r="YA185" s="629"/>
      <c r="YB185" s="629"/>
      <c r="YC185" s="629"/>
      <c r="YD185" s="629"/>
      <c r="YE185" s="629"/>
      <c r="YF185" s="629"/>
      <c r="YG185" s="629"/>
      <c r="YH185" s="629"/>
      <c r="YI185" s="629"/>
      <c r="YJ185" s="629"/>
      <c r="YK185" s="629"/>
      <c r="YL185" s="629"/>
      <c r="YM185" s="629"/>
      <c r="YN185" s="629"/>
      <c r="YO185" s="629"/>
      <c r="YP185" s="629"/>
      <c r="YQ185" s="629"/>
      <c r="YR185" s="629"/>
      <c r="YS185" s="629"/>
      <c r="YT185" s="629"/>
      <c r="YU185" s="629"/>
      <c r="YV185" s="629"/>
      <c r="YW185" s="629"/>
      <c r="YX185" s="629"/>
      <c r="YY185" s="629"/>
      <c r="YZ185" s="629"/>
      <c r="ZA185" s="629"/>
      <c r="ZB185" s="629"/>
      <c r="ZC185" s="629"/>
      <c r="ZD185" s="629"/>
      <c r="ZE185" s="629"/>
      <c r="ZF185" s="629"/>
      <c r="ZG185" s="629"/>
      <c r="ZH185" s="629"/>
      <c r="ZI185" s="629"/>
      <c r="ZJ185" s="629"/>
      <c r="ZK185" s="629"/>
      <c r="ZL185" s="629"/>
      <c r="ZM185" s="629"/>
      <c r="ZN185" s="629"/>
      <c r="ZO185" s="629"/>
      <c r="ZP185" s="629"/>
      <c r="ZQ185" s="629"/>
      <c r="ZR185" s="629"/>
      <c r="ZS185" s="629"/>
      <c r="ZT185" s="629"/>
      <c r="ZU185" s="629"/>
      <c r="ZV185" s="629"/>
      <c r="ZW185" s="629"/>
      <c r="ZX185" s="629"/>
      <c r="ZY185" s="629"/>
      <c r="ZZ185" s="629"/>
      <c r="AAA185" s="629"/>
      <c r="AAB185" s="629"/>
      <c r="AAC185" s="629"/>
      <c r="AAD185" s="629"/>
      <c r="AAE185" s="629"/>
      <c r="AAF185" s="629"/>
      <c r="AAG185" s="629"/>
      <c r="AAH185" s="629"/>
      <c r="AAI185" s="629"/>
      <c r="AAJ185" s="629"/>
      <c r="AAK185" s="629"/>
      <c r="AAL185" s="629"/>
      <c r="AAM185" s="629"/>
      <c r="AAN185" s="629"/>
      <c r="AAO185" s="629"/>
      <c r="AAP185" s="629"/>
      <c r="AAQ185" s="629"/>
      <c r="AAR185" s="629"/>
      <c r="AAS185" s="629"/>
      <c r="AAT185" s="629"/>
      <c r="AAU185" s="629"/>
      <c r="AAV185" s="629"/>
      <c r="AAW185" s="629"/>
      <c r="AAX185" s="629"/>
      <c r="AAY185" s="629"/>
      <c r="AAZ185" s="629"/>
      <c r="ABA185" s="629"/>
      <c r="ABB185" s="629"/>
      <c r="ABC185" s="629"/>
      <c r="ABD185" s="629"/>
      <c r="ABE185" s="629"/>
      <c r="ABF185" s="629"/>
      <c r="ABG185" s="629"/>
      <c r="ABH185" s="629"/>
      <c r="ABI185" s="629"/>
      <c r="ABJ185" s="629"/>
      <c r="ABK185" s="629"/>
      <c r="ABL185" s="629"/>
      <c r="ABM185" s="629"/>
      <c r="ABN185" s="629"/>
      <c r="ABO185" s="629"/>
      <c r="ABP185" s="629"/>
      <c r="ABQ185" s="629"/>
      <c r="ABR185" s="629"/>
      <c r="ABS185" s="629"/>
      <c r="ABT185" s="629"/>
      <c r="ABU185" s="629"/>
      <c r="ABV185" s="629"/>
      <c r="ABW185" s="629"/>
      <c r="ABX185" s="629"/>
      <c r="ABY185" s="629"/>
      <c r="ABZ185" s="629"/>
      <c r="ACA185" s="629"/>
      <c r="ACB185" s="629"/>
      <c r="ACC185" s="629"/>
      <c r="ACD185" s="629"/>
      <c r="ACE185" s="629"/>
      <c r="ACF185" s="629"/>
      <c r="ACG185" s="629"/>
      <c r="ACH185" s="629"/>
      <c r="ACI185" s="629"/>
      <c r="ACJ185" s="629"/>
      <c r="ACK185" s="629"/>
      <c r="ACL185" s="629"/>
      <c r="ACM185" s="629"/>
      <c r="ACN185" s="629"/>
      <c r="ACO185" s="629"/>
      <c r="ACP185" s="629"/>
      <c r="ACQ185" s="629"/>
      <c r="ACR185" s="629"/>
      <c r="ACS185" s="629"/>
      <c r="ACT185" s="629"/>
      <c r="ACU185" s="629"/>
      <c r="ACV185" s="629"/>
      <c r="ACW185" s="629"/>
      <c r="ACX185" s="629"/>
      <c r="ACY185" s="629"/>
      <c r="ACZ185" s="629"/>
      <c r="ADA185" s="629"/>
      <c r="ADB185" s="629"/>
      <c r="ADC185" s="629"/>
      <c r="ADD185" s="629"/>
      <c r="ADE185" s="629"/>
      <c r="ADF185" s="629"/>
      <c r="ADG185" s="629"/>
      <c r="ADH185" s="629"/>
      <c r="ADI185" s="629"/>
      <c r="ADJ185" s="629"/>
      <c r="ADK185" s="629"/>
      <c r="ADL185" s="629"/>
      <c r="ADM185" s="629"/>
      <c r="ADN185" s="629"/>
      <c r="ADO185" s="629"/>
      <c r="ADP185" s="629"/>
      <c r="ADQ185" s="629"/>
      <c r="ADR185" s="629"/>
      <c r="ADS185" s="629"/>
      <c r="ADT185" s="629"/>
      <c r="ADU185" s="629"/>
      <c r="ADV185" s="629"/>
      <c r="ADW185" s="629"/>
      <c r="ADX185" s="629"/>
      <c r="ADY185" s="629"/>
      <c r="ADZ185" s="629"/>
      <c r="AEA185" s="629"/>
      <c r="AEB185" s="629"/>
      <c r="AEC185" s="629"/>
      <c r="AED185" s="629"/>
      <c r="AEE185" s="629"/>
      <c r="AEF185" s="629"/>
      <c r="AEG185" s="629"/>
      <c r="AEH185" s="629"/>
      <c r="AEI185" s="629"/>
      <c r="AEJ185" s="629"/>
      <c r="AEK185" s="629"/>
      <c r="AEL185" s="629"/>
      <c r="AEM185" s="629"/>
      <c r="AEN185" s="629"/>
      <c r="AEO185" s="629"/>
      <c r="AEP185" s="629"/>
      <c r="AEQ185" s="629"/>
      <c r="AER185" s="629"/>
      <c r="AES185" s="629"/>
      <c r="AET185" s="629"/>
      <c r="AEU185" s="629"/>
      <c r="AEV185" s="629"/>
      <c r="AEW185" s="629"/>
      <c r="AEX185" s="629"/>
      <c r="AEY185" s="629"/>
      <c r="AEZ185" s="629"/>
      <c r="AFA185" s="629"/>
      <c r="AFB185" s="629"/>
      <c r="AFC185" s="629"/>
      <c r="AFD185" s="629"/>
      <c r="AFE185" s="629"/>
      <c r="AFF185" s="629"/>
      <c r="AFG185" s="629"/>
      <c r="AFH185" s="629"/>
      <c r="AFI185" s="629"/>
      <c r="AFJ185" s="629"/>
      <c r="AFK185" s="629"/>
      <c r="AFL185" s="629"/>
      <c r="AFM185" s="629"/>
      <c r="AFN185" s="629"/>
      <c r="AFO185" s="629"/>
      <c r="AFP185" s="629"/>
      <c r="AFQ185" s="629"/>
      <c r="AFR185" s="629"/>
      <c r="AFS185" s="629"/>
      <c r="AFT185" s="629"/>
      <c r="AFU185" s="629"/>
      <c r="AFV185" s="629"/>
      <c r="AFW185" s="629"/>
      <c r="AFX185" s="629"/>
      <c r="AFY185" s="629"/>
      <c r="AFZ185" s="629"/>
      <c r="AGA185" s="629"/>
      <c r="AGB185" s="629"/>
      <c r="AGC185" s="629"/>
      <c r="AGD185" s="629"/>
      <c r="AGE185" s="629"/>
      <c r="AGF185" s="629"/>
      <c r="AGG185" s="629"/>
      <c r="AGH185" s="629"/>
      <c r="AGI185" s="629"/>
      <c r="AGJ185" s="629"/>
      <c r="AGK185" s="629"/>
      <c r="AGL185" s="629"/>
      <c r="AGM185" s="629"/>
      <c r="AGN185" s="629"/>
      <c r="AGO185" s="629"/>
      <c r="AGP185" s="629"/>
      <c r="AGQ185" s="629"/>
      <c r="AGR185" s="629"/>
      <c r="AGS185" s="629"/>
      <c r="AGT185" s="629"/>
      <c r="AGU185" s="629"/>
      <c r="AGV185" s="629"/>
      <c r="AGW185" s="629"/>
      <c r="AGX185" s="629"/>
      <c r="AGY185" s="629"/>
      <c r="AGZ185" s="629"/>
      <c r="AHA185" s="629"/>
      <c r="AHB185" s="629"/>
      <c r="AHC185" s="629"/>
      <c r="AHD185" s="629"/>
      <c r="AHE185" s="629"/>
      <c r="AHF185" s="629"/>
      <c r="AHG185" s="629"/>
      <c r="AHH185" s="629"/>
      <c r="AHI185" s="629"/>
      <c r="AHJ185" s="629"/>
      <c r="AHK185" s="629"/>
      <c r="AHL185" s="629"/>
      <c r="AHM185" s="629"/>
      <c r="AHN185" s="629"/>
      <c r="AHO185" s="629"/>
      <c r="AHP185" s="629"/>
      <c r="AHQ185" s="629"/>
      <c r="AHR185" s="629"/>
      <c r="AHS185" s="629"/>
      <c r="AHT185" s="629"/>
      <c r="AHU185" s="629"/>
      <c r="AHV185" s="629"/>
      <c r="AHW185" s="629"/>
      <c r="AHX185" s="629"/>
      <c r="AHY185" s="629"/>
      <c r="AHZ185" s="629"/>
      <c r="AIA185" s="629"/>
      <c r="AIB185" s="629"/>
      <c r="AIC185" s="629"/>
      <c r="AID185" s="629"/>
      <c r="AIE185" s="629"/>
      <c r="AIF185" s="629"/>
      <c r="AIG185" s="629"/>
      <c r="AIH185" s="629"/>
      <c r="AII185" s="629"/>
    </row>
    <row r="186" spans="1:919" s="562" customFormat="1" ht="31.75" customHeight="1" x14ac:dyDescent="0.75">
      <c r="A186" s="2044"/>
      <c r="B186" s="2044"/>
      <c r="C186" s="551" t="s">
        <v>320</v>
      </c>
      <c r="D186" s="551" t="s">
        <v>378</v>
      </c>
      <c r="E186" s="551" t="s">
        <v>23</v>
      </c>
      <c r="F186" s="551" t="s">
        <v>297</v>
      </c>
      <c r="G186" s="568">
        <f t="array" ref="G186">INDEX('Salary . staff rates'!$A$6:$C$28,MATCH(1,('Salary . staff rates'!$A$6:$A$28=MNO!E186)*('Salary . staff rates'!$B$6:$B$28=MNO!F186),0),3)</f>
        <v>65000</v>
      </c>
      <c r="H186" s="552">
        <f t="shared" si="249"/>
        <v>456.14035087719299</v>
      </c>
      <c r="I186" s="557" t="s">
        <v>0</v>
      </c>
      <c r="J186" s="557" t="s">
        <v>0</v>
      </c>
      <c r="K186" s="555">
        <v>10</v>
      </c>
      <c r="L186" s="755">
        <f>IF(K186="N/A","",H186*K186)</f>
        <v>4561.4035087719294</v>
      </c>
      <c r="M186" s="557" t="s">
        <v>31</v>
      </c>
      <c r="N186" s="757">
        <f>IF(M186="Yes",L186*'Salary . staff rates'!$C$34,0)</f>
        <v>0</v>
      </c>
      <c r="O186" s="558"/>
      <c r="P186" s="555">
        <v>1</v>
      </c>
      <c r="Q186" s="555">
        <v>1</v>
      </c>
      <c r="R186" s="560"/>
      <c r="S186" s="563">
        <v>3</v>
      </c>
      <c r="T186" s="563">
        <f t="shared" si="262"/>
        <v>3</v>
      </c>
      <c r="U186" s="563">
        <f t="shared" si="263"/>
        <v>3</v>
      </c>
      <c r="W186" s="555">
        <v>1</v>
      </c>
      <c r="Y186" s="1012">
        <f t="shared" si="290"/>
        <v>4561.4035087719294</v>
      </c>
      <c r="Z186" s="1012">
        <f t="shared" si="291"/>
        <v>0</v>
      </c>
      <c r="AB186" s="1012">
        <f t="shared" si="292"/>
        <v>4561.4035087719294</v>
      </c>
      <c r="AC186" s="1012">
        <f t="shared" si="293"/>
        <v>0</v>
      </c>
      <c r="AD186" s="1839"/>
      <c r="AE186" s="1012">
        <f t="shared" si="294"/>
        <v>13684.210526315788</v>
      </c>
      <c r="AF186" s="1012">
        <f t="shared" si="295"/>
        <v>0</v>
      </c>
      <c r="AH186" s="1012">
        <f t="shared" si="296"/>
        <v>13684.210526315788</v>
      </c>
      <c r="AI186" s="1012">
        <f t="shared" si="297"/>
        <v>0</v>
      </c>
      <c r="AJ186" s="1839"/>
      <c r="AK186" s="498"/>
      <c r="AL186" s="548"/>
      <c r="AN186" s="1012">
        <f t="shared" si="298"/>
        <v>0</v>
      </c>
      <c r="AO186" s="1012">
        <f t="shared" si="299"/>
        <v>0</v>
      </c>
      <c r="AP186" s="564"/>
      <c r="AQ186" s="1012">
        <f t="shared" si="300"/>
        <v>0</v>
      </c>
      <c r="AR186" s="1012">
        <f t="shared" si="301"/>
        <v>0</v>
      </c>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29"/>
      <c r="BW186" s="629"/>
      <c r="BX186" s="629"/>
      <c r="BY186" s="629"/>
      <c r="BZ186" s="629"/>
      <c r="CA186" s="629"/>
      <c r="CB186" s="629"/>
      <c r="CC186" s="629"/>
      <c r="CD186" s="629"/>
      <c r="CE186" s="629"/>
      <c r="CF186" s="629"/>
      <c r="CG186" s="629"/>
      <c r="CH186" s="629"/>
      <c r="CI186" s="629"/>
      <c r="CJ186" s="629"/>
      <c r="CK186" s="629"/>
      <c r="CL186" s="629"/>
      <c r="CM186" s="629"/>
      <c r="CN186" s="629"/>
      <c r="CO186" s="629"/>
      <c r="CP186" s="629"/>
      <c r="CQ186" s="629"/>
      <c r="CR186" s="629"/>
      <c r="CS186" s="629"/>
      <c r="CT186" s="629"/>
      <c r="CU186" s="629"/>
      <c r="CV186" s="629"/>
      <c r="CW186" s="629"/>
      <c r="CX186" s="629"/>
      <c r="CY186" s="629"/>
      <c r="CZ186" s="629"/>
      <c r="DA186" s="629"/>
      <c r="DB186" s="629"/>
      <c r="DC186" s="629"/>
      <c r="DD186" s="629"/>
      <c r="DE186" s="629"/>
      <c r="DF186" s="629"/>
      <c r="DG186" s="629"/>
      <c r="DH186" s="629"/>
      <c r="DI186" s="629"/>
      <c r="DJ186" s="629"/>
      <c r="DK186" s="629"/>
      <c r="DL186" s="629"/>
      <c r="DM186" s="629"/>
      <c r="DN186" s="629"/>
      <c r="DO186" s="629"/>
      <c r="DP186" s="629"/>
      <c r="DQ186" s="629"/>
      <c r="DR186" s="629"/>
      <c r="DS186" s="629"/>
      <c r="DT186" s="629"/>
      <c r="DU186" s="629"/>
      <c r="DV186" s="629"/>
      <c r="DW186" s="629"/>
      <c r="DX186" s="629"/>
      <c r="DY186" s="629"/>
      <c r="DZ186" s="629"/>
      <c r="EA186" s="629"/>
      <c r="EB186" s="629"/>
      <c r="EC186" s="629"/>
      <c r="ED186" s="629"/>
      <c r="EE186" s="629"/>
      <c r="EF186" s="629"/>
      <c r="EG186" s="629"/>
      <c r="EH186" s="629"/>
      <c r="EI186" s="629"/>
      <c r="EJ186" s="629"/>
      <c r="EK186" s="629"/>
      <c r="EL186" s="629"/>
      <c r="EM186" s="629"/>
      <c r="EN186" s="629"/>
      <c r="EO186" s="629"/>
      <c r="EP186" s="629"/>
      <c r="EQ186" s="629"/>
      <c r="ER186" s="629"/>
      <c r="ES186" s="629"/>
      <c r="ET186" s="629"/>
      <c r="EU186" s="629"/>
      <c r="EV186" s="629"/>
      <c r="EW186" s="629"/>
      <c r="EX186" s="629"/>
      <c r="EY186" s="629"/>
      <c r="EZ186" s="629"/>
      <c r="FA186" s="629"/>
      <c r="FB186" s="629"/>
      <c r="FC186" s="629"/>
      <c r="FD186" s="629"/>
      <c r="FE186" s="629"/>
      <c r="FF186" s="629"/>
      <c r="FG186" s="629"/>
      <c r="FH186" s="629"/>
      <c r="FI186" s="629"/>
      <c r="FJ186" s="629"/>
      <c r="FK186" s="629"/>
      <c r="FL186" s="629"/>
      <c r="FM186" s="629"/>
      <c r="FN186" s="629"/>
      <c r="FO186" s="629"/>
      <c r="FP186" s="629"/>
      <c r="FQ186" s="629"/>
      <c r="FR186" s="629"/>
      <c r="FS186" s="629"/>
      <c r="FT186" s="629"/>
      <c r="FU186" s="629"/>
      <c r="FV186" s="629"/>
      <c r="FW186" s="629"/>
      <c r="FX186" s="629"/>
      <c r="FY186" s="629"/>
      <c r="FZ186" s="629"/>
      <c r="GA186" s="629"/>
      <c r="GB186" s="629"/>
      <c r="GC186" s="629"/>
      <c r="GD186" s="629"/>
      <c r="GE186" s="629"/>
      <c r="GF186" s="629"/>
      <c r="GG186" s="629"/>
      <c r="GH186" s="629"/>
      <c r="GI186" s="629"/>
      <c r="GJ186" s="629"/>
      <c r="GK186" s="629"/>
      <c r="GL186" s="629"/>
      <c r="GM186" s="629"/>
      <c r="GN186" s="629"/>
      <c r="GO186" s="629"/>
      <c r="GP186" s="629"/>
      <c r="GQ186" s="629"/>
      <c r="GR186" s="629"/>
      <c r="GS186" s="629"/>
      <c r="GT186" s="629"/>
      <c r="GU186" s="629"/>
      <c r="GV186" s="629"/>
      <c r="GW186" s="629"/>
      <c r="GX186" s="629"/>
      <c r="GY186" s="629"/>
      <c r="GZ186" s="629"/>
      <c r="HA186" s="629"/>
      <c r="HB186" s="629"/>
      <c r="HC186" s="629"/>
      <c r="HD186" s="629"/>
      <c r="HE186" s="629"/>
      <c r="HF186" s="629"/>
      <c r="HG186" s="629"/>
      <c r="HH186" s="629"/>
      <c r="HI186" s="629"/>
      <c r="HJ186" s="629"/>
      <c r="HK186" s="629"/>
      <c r="HL186" s="629"/>
      <c r="HM186" s="629"/>
      <c r="HN186" s="629"/>
      <c r="HO186" s="629"/>
      <c r="HP186" s="629"/>
      <c r="HQ186" s="629"/>
      <c r="HR186" s="629"/>
      <c r="HS186" s="629"/>
      <c r="HT186" s="629"/>
      <c r="HU186" s="629"/>
      <c r="HV186" s="629"/>
      <c r="HW186" s="629"/>
      <c r="HX186" s="629"/>
      <c r="HY186" s="629"/>
      <c r="HZ186" s="629"/>
      <c r="IA186" s="629"/>
      <c r="IB186" s="629"/>
      <c r="IC186" s="629"/>
      <c r="ID186" s="629"/>
      <c r="IE186" s="629"/>
      <c r="IF186" s="629"/>
      <c r="IG186" s="629"/>
      <c r="IH186" s="629"/>
      <c r="II186" s="629"/>
      <c r="IJ186" s="629"/>
      <c r="IK186" s="629"/>
      <c r="IL186" s="629"/>
      <c r="IM186" s="629"/>
      <c r="IN186" s="629"/>
      <c r="IO186" s="629"/>
      <c r="IP186" s="629"/>
      <c r="IQ186" s="629"/>
      <c r="IR186" s="629"/>
      <c r="IS186" s="629"/>
      <c r="IT186" s="629"/>
      <c r="IU186" s="629"/>
      <c r="IV186" s="629"/>
      <c r="IW186" s="629"/>
      <c r="IX186" s="629"/>
      <c r="IY186" s="629"/>
      <c r="IZ186" s="629"/>
      <c r="JA186" s="629"/>
      <c r="JB186" s="629"/>
      <c r="JC186" s="629"/>
      <c r="JD186" s="629"/>
      <c r="JE186" s="629"/>
      <c r="JF186" s="629"/>
      <c r="JG186" s="629"/>
      <c r="JH186" s="629"/>
      <c r="JI186" s="629"/>
      <c r="JJ186" s="629"/>
      <c r="JK186" s="629"/>
      <c r="JL186" s="629"/>
      <c r="JM186" s="629"/>
      <c r="JN186" s="629"/>
      <c r="JO186" s="629"/>
      <c r="JP186" s="629"/>
      <c r="JQ186" s="629"/>
      <c r="JR186" s="629"/>
      <c r="JS186" s="629"/>
      <c r="JT186" s="629"/>
      <c r="JU186" s="629"/>
      <c r="JV186" s="629"/>
      <c r="JW186" s="629"/>
      <c r="JX186" s="629"/>
      <c r="JY186" s="629"/>
      <c r="JZ186" s="629"/>
      <c r="KA186" s="629"/>
      <c r="KB186" s="629"/>
      <c r="KC186" s="629"/>
      <c r="KD186" s="629"/>
      <c r="KE186" s="629"/>
      <c r="KF186" s="629"/>
      <c r="KG186" s="629"/>
      <c r="KH186" s="629"/>
      <c r="KI186" s="629"/>
      <c r="KJ186" s="629"/>
      <c r="KK186" s="629"/>
      <c r="KL186" s="629"/>
      <c r="KM186" s="629"/>
      <c r="KN186" s="629"/>
      <c r="KO186" s="629"/>
      <c r="KP186" s="629"/>
      <c r="KQ186" s="629"/>
      <c r="KR186" s="629"/>
      <c r="KS186" s="629"/>
      <c r="KT186" s="629"/>
      <c r="KU186" s="629"/>
      <c r="KV186" s="629"/>
      <c r="KW186" s="629"/>
      <c r="KX186" s="629"/>
      <c r="KY186" s="629"/>
      <c r="KZ186" s="629"/>
      <c r="LA186" s="629"/>
      <c r="LB186" s="629"/>
      <c r="LC186" s="629"/>
      <c r="LD186" s="629"/>
      <c r="LE186" s="629"/>
      <c r="LF186" s="629"/>
      <c r="LG186" s="629"/>
      <c r="LH186" s="629"/>
      <c r="LI186" s="629"/>
      <c r="LJ186" s="629"/>
      <c r="LK186" s="629"/>
      <c r="LL186" s="629"/>
      <c r="LM186" s="629"/>
      <c r="LN186" s="629"/>
      <c r="LO186" s="629"/>
      <c r="LP186" s="629"/>
      <c r="LQ186" s="629"/>
      <c r="LR186" s="629"/>
      <c r="LS186" s="629"/>
      <c r="LT186" s="629"/>
      <c r="LU186" s="629"/>
      <c r="LV186" s="629"/>
      <c r="LW186" s="629"/>
      <c r="LX186" s="629"/>
      <c r="LY186" s="629"/>
      <c r="LZ186" s="629"/>
      <c r="MA186" s="629"/>
      <c r="MB186" s="629"/>
      <c r="MC186" s="629"/>
      <c r="MD186" s="629"/>
      <c r="ME186" s="629"/>
      <c r="MF186" s="629"/>
      <c r="MG186" s="629"/>
      <c r="MH186" s="629"/>
      <c r="MI186" s="629"/>
      <c r="MJ186" s="629"/>
      <c r="MK186" s="629"/>
      <c r="ML186" s="629"/>
      <c r="MM186" s="629"/>
      <c r="MN186" s="629"/>
      <c r="MO186" s="629"/>
      <c r="MP186" s="629"/>
      <c r="MQ186" s="629"/>
      <c r="MR186" s="629"/>
      <c r="MS186" s="629"/>
      <c r="MT186" s="629"/>
      <c r="MU186" s="629"/>
      <c r="MV186" s="629"/>
      <c r="MW186" s="629"/>
      <c r="MX186" s="629"/>
      <c r="MY186" s="629"/>
      <c r="MZ186" s="629"/>
      <c r="NA186" s="629"/>
      <c r="NB186" s="629"/>
      <c r="NC186" s="629"/>
      <c r="ND186" s="629"/>
      <c r="NE186" s="629"/>
      <c r="NF186" s="629"/>
      <c r="NG186" s="629"/>
      <c r="NH186" s="629"/>
      <c r="NI186" s="629"/>
      <c r="NJ186" s="629"/>
      <c r="NK186" s="629"/>
      <c r="NL186" s="629"/>
      <c r="NM186" s="629"/>
      <c r="NN186" s="629"/>
      <c r="NO186" s="629"/>
      <c r="NP186" s="629"/>
      <c r="NQ186" s="629"/>
      <c r="NR186" s="629"/>
      <c r="NS186" s="629"/>
      <c r="NT186" s="629"/>
      <c r="NU186" s="629"/>
      <c r="NV186" s="629"/>
      <c r="NW186" s="629"/>
      <c r="NX186" s="629"/>
      <c r="NY186" s="629"/>
      <c r="NZ186" s="629"/>
      <c r="OA186" s="629"/>
      <c r="OB186" s="629"/>
      <c r="OC186" s="629"/>
      <c r="OD186" s="629"/>
      <c r="OE186" s="629"/>
      <c r="OF186" s="629"/>
      <c r="OG186" s="629"/>
      <c r="OH186" s="629"/>
      <c r="OI186" s="629"/>
      <c r="OJ186" s="629"/>
      <c r="OK186" s="629"/>
      <c r="OL186" s="629"/>
      <c r="OM186" s="629"/>
      <c r="ON186" s="629"/>
      <c r="OO186" s="629"/>
      <c r="OP186" s="629"/>
      <c r="OQ186" s="629"/>
      <c r="OR186" s="629"/>
      <c r="OS186" s="629"/>
      <c r="OT186" s="629"/>
      <c r="OU186" s="629"/>
      <c r="OV186" s="629"/>
      <c r="OW186" s="629"/>
      <c r="OX186" s="629"/>
      <c r="OY186" s="629"/>
      <c r="OZ186" s="629"/>
      <c r="PA186" s="629"/>
      <c r="PB186" s="629"/>
      <c r="PC186" s="629"/>
      <c r="PD186" s="629"/>
      <c r="PE186" s="629"/>
      <c r="PF186" s="629"/>
      <c r="PG186" s="629"/>
      <c r="PH186" s="629"/>
      <c r="PI186" s="629"/>
      <c r="PJ186" s="629"/>
      <c r="PK186" s="629"/>
      <c r="PL186" s="629"/>
      <c r="PM186" s="629"/>
      <c r="PN186" s="629"/>
      <c r="PO186" s="629"/>
      <c r="PP186" s="629"/>
      <c r="PQ186" s="629"/>
      <c r="PR186" s="629"/>
      <c r="PS186" s="629"/>
      <c r="PT186" s="629"/>
      <c r="PU186" s="629"/>
      <c r="PV186" s="629"/>
      <c r="PW186" s="629"/>
      <c r="PX186" s="629"/>
      <c r="PY186" s="629"/>
      <c r="PZ186" s="629"/>
      <c r="QA186" s="629"/>
      <c r="QB186" s="629"/>
      <c r="QC186" s="629"/>
      <c r="QD186" s="629"/>
      <c r="QE186" s="629"/>
      <c r="QF186" s="629"/>
      <c r="QG186" s="629"/>
      <c r="QH186" s="629"/>
      <c r="QI186" s="629"/>
      <c r="QJ186" s="629"/>
      <c r="QK186" s="629"/>
      <c r="QL186" s="629"/>
      <c r="QM186" s="629"/>
      <c r="QN186" s="629"/>
      <c r="QO186" s="629"/>
      <c r="QP186" s="629"/>
      <c r="QQ186" s="629"/>
      <c r="QR186" s="629"/>
      <c r="QS186" s="629"/>
      <c r="QT186" s="629"/>
      <c r="QU186" s="629"/>
      <c r="QV186" s="629"/>
      <c r="QW186" s="629"/>
      <c r="QX186" s="629"/>
      <c r="QY186" s="629"/>
      <c r="QZ186" s="629"/>
      <c r="RA186" s="629"/>
      <c r="RB186" s="629"/>
      <c r="RC186" s="629"/>
      <c r="RD186" s="629"/>
      <c r="RE186" s="629"/>
      <c r="RF186" s="629"/>
      <c r="RG186" s="629"/>
      <c r="RH186" s="629"/>
      <c r="RI186" s="629"/>
      <c r="RJ186" s="629"/>
      <c r="RK186" s="629"/>
      <c r="RL186" s="629"/>
      <c r="RM186" s="629"/>
      <c r="RN186" s="629"/>
      <c r="RO186" s="629"/>
      <c r="RP186" s="629"/>
      <c r="RQ186" s="629"/>
      <c r="RR186" s="629"/>
      <c r="RS186" s="629"/>
      <c r="RT186" s="629"/>
      <c r="RU186" s="629"/>
      <c r="RV186" s="629"/>
      <c r="RW186" s="629"/>
      <c r="RX186" s="629"/>
      <c r="RY186" s="629"/>
      <c r="RZ186" s="629"/>
      <c r="SA186" s="629"/>
      <c r="SB186" s="629"/>
      <c r="SC186" s="629"/>
      <c r="SD186" s="629"/>
      <c r="SE186" s="629"/>
      <c r="SF186" s="629"/>
      <c r="SG186" s="629"/>
      <c r="SH186" s="629"/>
      <c r="SI186" s="629"/>
      <c r="SJ186" s="629"/>
      <c r="SK186" s="629"/>
      <c r="SL186" s="629"/>
      <c r="SM186" s="629"/>
      <c r="SN186" s="629"/>
      <c r="SO186" s="629"/>
      <c r="SP186" s="629"/>
      <c r="SQ186" s="629"/>
      <c r="SR186" s="629"/>
      <c r="SS186" s="629"/>
      <c r="ST186" s="629"/>
      <c r="SU186" s="629"/>
      <c r="SV186" s="629"/>
      <c r="SW186" s="629"/>
      <c r="SX186" s="629"/>
      <c r="SY186" s="629"/>
      <c r="SZ186" s="629"/>
      <c r="TA186" s="629"/>
      <c r="TB186" s="629"/>
      <c r="TC186" s="629"/>
      <c r="TD186" s="629"/>
      <c r="TE186" s="629"/>
      <c r="TF186" s="629"/>
      <c r="TG186" s="629"/>
      <c r="TH186" s="629"/>
      <c r="TI186" s="629"/>
      <c r="TJ186" s="629"/>
      <c r="TK186" s="629"/>
      <c r="TL186" s="629"/>
      <c r="TM186" s="629"/>
      <c r="TN186" s="629"/>
      <c r="TO186" s="629"/>
      <c r="TP186" s="629"/>
      <c r="TQ186" s="629"/>
      <c r="TR186" s="629"/>
      <c r="TS186" s="629"/>
      <c r="TT186" s="629"/>
      <c r="TU186" s="629"/>
      <c r="TV186" s="629"/>
      <c r="TW186" s="629"/>
      <c r="TX186" s="629"/>
      <c r="TY186" s="629"/>
      <c r="TZ186" s="629"/>
      <c r="UA186" s="629"/>
      <c r="UB186" s="629"/>
      <c r="UC186" s="629"/>
      <c r="UD186" s="629"/>
      <c r="UE186" s="629"/>
      <c r="UF186" s="629"/>
      <c r="UG186" s="629"/>
      <c r="UH186" s="629"/>
      <c r="UI186" s="629"/>
      <c r="UJ186" s="629"/>
      <c r="UK186" s="629"/>
      <c r="UL186" s="629"/>
      <c r="UM186" s="629"/>
      <c r="UN186" s="629"/>
      <c r="UO186" s="629"/>
      <c r="UP186" s="629"/>
      <c r="UQ186" s="629"/>
      <c r="UR186" s="629"/>
      <c r="US186" s="629"/>
      <c r="UT186" s="629"/>
      <c r="UU186" s="629"/>
      <c r="UV186" s="629"/>
      <c r="UW186" s="629"/>
      <c r="UX186" s="629"/>
      <c r="UY186" s="629"/>
      <c r="UZ186" s="629"/>
      <c r="VA186" s="629"/>
      <c r="VB186" s="629"/>
      <c r="VC186" s="629"/>
      <c r="VD186" s="629"/>
      <c r="VE186" s="629"/>
      <c r="VF186" s="629"/>
      <c r="VG186" s="629"/>
      <c r="VH186" s="629"/>
      <c r="VI186" s="629"/>
      <c r="VJ186" s="629"/>
      <c r="VK186" s="629"/>
      <c r="VL186" s="629"/>
      <c r="VM186" s="629"/>
      <c r="VN186" s="629"/>
      <c r="VO186" s="629"/>
      <c r="VP186" s="629"/>
      <c r="VQ186" s="629"/>
      <c r="VR186" s="629"/>
      <c r="VS186" s="629"/>
      <c r="VT186" s="629"/>
      <c r="VU186" s="629"/>
      <c r="VV186" s="629"/>
      <c r="VW186" s="629"/>
      <c r="VX186" s="629"/>
      <c r="VY186" s="629"/>
      <c r="VZ186" s="629"/>
      <c r="WA186" s="629"/>
      <c r="WB186" s="629"/>
      <c r="WC186" s="629"/>
      <c r="WD186" s="629"/>
      <c r="WE186" s="629"/>
      <c r="WF186" s="629"/>
      <c r="WG186" s="629"/>
      <c r="WH186" s="629"/>
      <c r="WI186" s="629"/>
      <c r="WJ186" s="629"/>
      <c r="WK186" s="629"/>
      <c r="WL186" s="629"/>
      <c r="WM186" s="629"/>
      <c r="WN186" s="629"/>
      <c r="WO186" s="629"/>
      <c r="WP186" s="629"/>
      <c r="WQ186" s="629"/>
      <c r="WR186" s="629"/>
      <c r="WS186" s="629"/>
      <c r="WT186" s="629"/>
      <c r="WU186" s="629"/>
      <c r="WV186" s="629"/>
      <c r="WW186" s="629"/>
      <c r="WX186" s="629"/>
      <c r="WY186" s="629"/>
      <c r="WZ186" s="629"/>
      <c r="XA186" s="629"/>
      <c r="XB186" s="629"/>
      <c r="XC186" s="629"/>
      <c r="XD186" s="629"/>
      <c r="XE186" s="629"/>
      <c r="XF186" s="629"/>
      <c r="XG186" s="629"/>
      <c r="XH186" s="629"/>
      <c r="XI186" s="629"/>
      <c r="XJ186" s="629"/>
      <c r="XK186" s="629"/>
      <c r="XL186" s="629"/>
      <c r="XM186" s="629"/>
      <c r="XN186" s="629"/>
      <c r="XO186" s="629"/>
      <c r="XP186" s="629"/>
      <c r="XQ186" s="629"/>
      <c r="XR186" s="629"/>
      <c r="XS186" s="629"/>
      <c r="XT186" s="629"/>
      <c r="XU186" s="629"/>
      <c r="XV186" s="629"/>
      <c r="XW186" s="629"/>
      <c r="XX186" s="629"/>
      <c r="XY186" s="629"/>
      <c r="XZ186" s="629"/>
      <c r="YA186" s="629"/>
      <c r="YB186" s="629"/>
      <c r="YC186" s="629"/>
      <c r="YD186" s="629"/>
      <c r="YE186" s="629"/>
      <c r="YF186" s="629"/>
      <c r="YG186" s="629"/>
      <c r="YH186" s="629"/>
      <c r="YI186" s="629"/>
      <c r="YJ186" s="629"/>
      <c r="YK186" s="629"/>
      <c r="YL186" s="629"/>
      <c r="YM186" s="629"/>
      <c r="YN186" s="629"/>
      <c r="YO186" s="629"/>
      <c r="YP186" s="629"/>
      <c r="YQ186" s="629"/>
      <c r="YR186" s="629"/>
      <c r="YS186" s="629"/>
      <c r="YT186" s="629"/>
      <c r="YU186" s="629"/>
      <c r="YV186" s="629"/>
      <c r="YW186" s="629"/>
      <c r="YX186" s="629"/>
      <c r="YY186" s="629"/>
      <c r="YZ186" s="629"/>
      <c r="ZA186" s="629"/>
      <c r="ZB186" s="629"/>
      <c r="ZC186" s="629"/>
      <c r="ZD186" s="629"/>
      <c r="ZE186" s="629"/>
      <c r="ZF186" s="629"/>
      <c r="ZG186" s="629"/>
      <c r="ZH186" s="629"/>
      <c r="ZI186" s="629"/>
      <c r="ZJ186" s="629"/>
      <c r="ZK186" s="629"/>
      <c r="ZL186" s="629"/>
      <c r="ZM186" s="629"/>
      <c r="ZN186" s="629"/>
      <c r="ZO186" s="629"/>
      <c r="ZP186" s="629"/>
      <c r="ZQ186" s="629"/>
      <c r="ZR186" s="629"/>
      <c r="ZS186" s="629"/>
      <c r="ZT186" s="629"/>
      <c r="ZU186" s="629"/>
      <c r="ZV186" s="629"/>
      <c r="ZW186" s="629"/>
      <c r="ZX186" s="629"/>
      <c r="ZY186" s="629"/>
      <c r="ZZ186" s="629"/>
      <c r="AAA186" s="629"/>
      <c r="AAB186" s="629"/>
      <c r="AAC186" s="629"/>
      <c r="AAD186" s="629"/>
      <c r="AAE186" s="629"/>
      <c r="AAF186" s="629"/>
      <c r="AAG186" s="629"/>
      <c r="AAH186" s="629"/>
      <c r="AAI186" s="629"/>
      <c r="AAJ186" s="629"/>
      <c r="AAK186" s="629"/>
      <c r="AAL186" s="629"/>
      <c r="AAM186" s="629"/>
      <c r="AAN186" s="629"/>
      <c r="AAO186" s="629"/>
      <c r="AAP186" s="629"/>
      <c r="AAQ186" s="629"/>
      <c r="AAR186" s="629"/>
      <c r="AAS186" s="629"/>
      <c r="AAT186" s="629"/>
      <c r="AAU186" s="629"/>
      <c r="AAV186" s="629"/>
      <c r="AAW186" s="629"/>
      <c r="AAX186" s="629"/>
      <c r="AAY186" s="629"/>
      <c r="AAZ186" s="629"/>
      <c r="ABA186" s="629"/>
      <c r="ABB186" s="629"/>
      <c r="ABC186" s="629"/>
      <c r="ABD186" s="629"/>
      <c r="ABE186" s="629"/>
      <c r="ABF186" s="629"/>
      <c r="ABG186" s="629"/>
      <c r="ABH186" s="629"/>
      <c r="ABI186" s="629"/>
      <c r="ABJ186" s="629"/>
      <c r="ABK186" s="629"/>
      <c r="ABL186" s="629"/>
      <c r="ABM186" s="629"/>
      <c r="ABN186" s="629"/>
      <c r="ABO186" s="629"/>
      <c r="ABP186" s="629"/>
      <c r="ABQ186" s="629"/>
      <c r="ABR186" s="629"/>
      <c r="ABS186" s="629"/>
      <c r="ABT186" s="629"/>
      <c r="ABU186" s="629"/>
      <c r="ABV186" s="629"/>
      <c r="ABW186" s="629"/>
      <c r="ABX186" s="629"/>
      <c r="ABY186" s="629"/>
      <c r="ABZ186" s="629"/>
      <c r="ACA186" s="629"/>
      <c r="ACB186" s="629"/>
      <c r="ACC186" s="629"/>
      <c r="ACD186" s="629"/>
      <c r="ACE186" s="629"/>
      <c r="ACF186" s="629"/>
      <c r="ACG186" s="629"/>
      <c r="ACH186" s="629"/>
      <c r="ACI186" s="629"/>
      <c r="ACJ186" s="629"/>
      <c r="ACK186" s="629"/>
      <c r="ACL186" s="629"/>
      <c r="ACM186" s="629"/>
      <c r="ACN186" s="629"/>
      <c r="ACO186" s="629"/>
      <c r="ACP186" s="629"/>
      <c r="ACQ186" s="629"/>
      <c r="ACR186" s="629"/>
      <c r="ACS186" s="629"/>
      <c r="ACT186" s="629"/>
      <c r="ACU186" s="629"/>
      <c r="ACV186" s="629"/>
      <c r="ACW186" s="629"/>
      <c r="ACX186" s="629"/>
      <c r="ACY186" s="629"/>
      <c r="ACZ186" s="629"/>
      <c r="ADA186" s="629"/>
      <c r="ADB186" s="629"/>
      <c r="ADC186" s="629"/>
      <c r="ADD186" s="629"/>
      <c r="ADE186" s="629"/>
      <c r="ADF186" s="629"/>
      <c r="ADG186" s="629"/>
      <c r="ADH186" s="629"/>
      <c r="ADI186" s="629"/>
      <c r="ADJ186" s="629"/>
      <c r="ADK186" s="629"/>
      <c r="ADL186" s="629"/>
      <c r="ADM186" s="629"/>
      <c r="ADN186" s="629"/>
      <c r="ADO186" s="629"/>
      <c r="ADP186" s="629"/>
      <c r="ADQ186" s="629"/>
      <c r="ADR186" s="629"/>
      <c r="ADS186" s="629"/>
      <c r="ADT186" s="629"/>
      <c r="ADU186" s="629"/>
      <c r="ADV186" s="629"/>
      <c r="ADW186" s="629"/>
      <c r="ADX186" s="629"/>
      <c r="ADY186" s="629"/>
      <c r="ADZ186" s="629"/>
      <c r="AEA186" s="629"/>
      <c r="AEB186" s="629"/>
      <c r="AEC186" s="629"/>
      <c r="AED186" s="629"/>
      <c r="AEE186" s="629"/>
      <c r="AEF186" s="629"/>
      <c r="AEG186" s="629"/>
      <c r="AEH186" s="629"/>
      <c r="AEI186" s="629"/>
      <c r="AEJ186" s="629"/>
      <c r="AEK186" s="629"/>
      <c r="AEL186" s="629"/>
      <c r="AEM186" s="629"/>
      <c r="AEN186" s="629"/>
      <c r="AEO186" s="629"/>
      <c r="AEP186" s="629"/>
      <c r="AEQ186" s="629"/>
      <c r="AER186" s="629"/>
      <c r="AES186" s="629"/>
      <c r="AET186" s="629"/>
      <c r="AEU186" s="629"/>
      <c r="AEV186" s="629"/>
      <c r="AEW186" s="629"/>
      <c r="AEX186" s="629"/>
      <c r="AEY186" s="629"/>
      <c r="AEZ186" s="629"/>
      <c r="AFA186" s="629"/>
      <c r="AFB186" s="629"/>
      <c r="AFC186" s="629"/>
      <c r="AFD186" s="629"/>
      <c r="AFE186" s="629"/>
      <c r="AFF186" s="629"/>
      <c r="AFG186" s="629"/>
      <c r="AFH186" s="629"/>
      <c r="AFI186" s="629"/>
      <c r="AFJ186" s="629"/>
      <c r="AFK186" s="629"/>
      <c r="AFL186" s="629"/>
      <c r="AFM186" s="629"/>
      <c r="AFN186" s="629"/>
      <c r="AFO186" s="629"/>
      <c r="AFP186" s="629"/>
      <c r="AFQ186" s="629"/>
      <c r="AFR186" s="629"/>
      <c r="AFS186" s="629"/>
      <c r="AFT186" s="629"/>
      <c r="AFU186" s="629"/>
      <c r="AFV186" s="629"/>
      <c r="AFW186" s="629"/>
      <c r="AFX186" s="629"/>
      <c r="AFY186" s="629"/>
      <c r="AFZ186" s="629"/>
      <c r="AGA186" s="629"/>
      <c r="AGB186" s="629"/>
      <c r="AGC186" s="629"/>
      <c r="AGD186" s="629"/>
      <c r="AGE186" s="629"/>
      <c r="AGF186" s="629"/>
      <c r="AGG186" s="629"/>
      <c r="AGH186" s="629"/>
      <c r="AGI186" s="629"/>
      <c r="AGJ186" s="629"/>
      <c r="AGK186" s="629"/>
      <c r="AGL186" s="629"/>
      <c r="AGM186" s="629"/>
      <c r="AGN186" s="629"/>
      <c r="AGO186" s="629"/>
      <c r="AGP186" s="629"/>
      <c r="AGQ186" s="629"/>
      <c r="AGR186" s="629"/>
      <c r="AGS186" s="629"/>
      <c r="AGT186" s="629"/>
      <c r="AGU186" s="629"/>
      <c r="AGV186" s="629"/>
      <c r="AGW186" s="629"/>
      <c r="AGX186" s="629"/>
      <c r="AGY186" s="629"/>
      <c r="AGZ186" s="629"/>
      <c r="AHA186" s="629"/>
      <c r="AHB186" s="629"/>
      <c r="AHC186" s="629"/>
      <c r="AHD186" s="629"/>
      <c r="AHE186" s="629"/>
      <c r="AHF186" s="629"/>
      <c r="AHG186" s="629"/>
      <c r="AHH186" s="629"/>
      <c r="AHI186" s="629"/>
      <c r="AHJ186" s="629"/>
      <c r="AHK186" s="629"/>
      <c r="AHL186" s="629"/>
      <c r="AHM186" s="629"/>
      <c r="AHN186" s="629"/>
      <c r="AHO186" s="629"/>
      <c r="AHP186" s="629"/>
      <c r="AHQ186" s="629"/>
      <c r="AHR186" s="629"/>
      <c r="AHS186" s="629"/>
      <c r="AHT186" s="629"/>
      <c r="AHU186" s="629"/>
      <c r="AHV186" s="629"/>
      <c r="AHW186" s="629"/>
      <c r="AHX186" s="629"/>
      <c r="AHY186" s="629"/>
      <c r="AHZ186" s="629"/>
      <c r="AIA186" s="629"/>
      <c r="AIB186" s="629"/>
      <c r="AIC186" s="629"/>
      <c r="AID186" s="629"/>
      <c r="AIE186" s="629"/>
      <c r="AIF186" s="629"/>
      <c r="AIG186" s="629"/>
      <c r="AIH186" s="629"/>
      <c r="AII186" s="629"/>
    </row>
    <row r="187" spans="1:919" ht="31.75" customHeight="1" x14ac:dyDescent="0.75">
      <c r="A187" s="792"/>
      <c r="B187" s="792"/>
      <c r="C187" s="792"/>
      <c r="D187" s="793"/>
      <c r="E187" s="794"/>
      <c r="F187" s="794"/>
      <c r="G187" s="794"/>
      <c r="H187" s="794"/>
      <c r="I187" s="794"/>
      <c r="J187" s="794"/>
      <c r="K187" s="794"/>
      <c r="L187" s="794"/>
      <c r="M187" s="795"/>
      <c r="N187" s="794"/>
      <c r="O187" s="796"/>
      <c r="P187" s="796"/>
      <c r="Q187" s="796"/>
      <c r="R187" s="503"/>
      <c r="W187" s="796"/>
    </row>
    <row r="188" spans="1:919" ht="31.75" customHeight="1" x14ac:dyDescent="0.75">
      <c r="B188" s="792"/>
      <c r="C188" s="792"/>
      <c r="D188" s="793"/>
      <c r="E188" s="794"/>
      <c r="F188" s="794"/>
      <c r="G188" s="794"/>
      <c r="H188" s="797"/>
      <c r="I188" s="794"/>
      <c r="J188" s="794"/>
      <c r="K188" s="794"/>
      <c r="L188" s="798"/>
      <c r="M188" s="799"/>
      <c r="N188" s="800"/>
      <c r="O188" s="796"/>
      <c r="P188" s="796"/>
      <c r="W188" s="796"/>
    </row>
    <row r="189" spans="1:919" s="803" customFormat="1" ht="31.75" customHeight="1" x14ac:dyDescent="0.75">
      <c r="A189" s="1314" t="s">
        <v>286</v>
      </c>
      <c r="B189" s="801"/>
      <c r="C189" s="802"/>
      <c r="F189" s="804"/>
      <c r="G189" s="804"/>
      <c r="J189" s="1314"/>
      <c r="K189" s="804"/>
      <c r="L189" s="1824"/>
      <c r="M189" s="1853"/>
      <c r="N189" s="1824"/>
      <c r="O189" s="805"/>
      <c r="P189" s="805"/>
      <c r="S189" s="806"/>
      <c r="Y189" s="1014">
        <f>SUM(Y9:Y186)</f>
        <v>1724986.8109501849</v>
      </c>
      <c r="Z189" s="1014">
        <f>SUM(Z9:Z186)</f>
        <v>117453.28947368421</v>
      </c>
      <c r="AB189" s="1014">
        <f>SUM(AB9:AB186)</f>
        <v>1754986.8109501849</v>
      </c>
      <c r="AC189" s="1014">
        <f>SUM(AC9:AC186)</f>
        <v>121953.28947368421</v>
      </c>
      <c r="AD189" s="1824"/>
      <c r="AE189" s="1014">
        <f>SUM(AE9:AE186)</f>
        <v>2922065.7583186068</v>
      </c>
      <c r="AF189" s="1014">
        <f>SUM(AF9:AF186)</f>
        <v>219828.28947368421</v>
      </c>
      <c r="AH189" s="1014">
        <f>SUM(AH9:AH186)</f>
        <v>3012065.7583186068</v>
      </c>
      <c r="AI189" s="1014">
        <f>SUM(AI9:AI186)</f>
        <v>233328.28947368421</v>
      </c>
      <c r="AJ189" s="1824"/>
      <c r="AK189" s="807"/>
      <c r="AL189" s="808"/>
      <c r="AN189" s="1315">
        <f>SUM(AN9:AN19)+SUM(AN22:AN186)</f>
        <v>1438267.5127045708</v>
      </c>
      <c r="AO189" s="1315">
        <f>SUM(AO9:AO19)+SUM(AO22:AO186)</f>
        <v>93623.026315789466</v>
      </c>
      <c r="AP189" s="809"/>
      <c r="AQ189" s="1315">
        <f>SUM(AQ9:AQ19)+SUM(AQ22:AQ186)</f>
        <v>2352249.9688449218</v>
      </c>
      <c r="AR189" s="1315">
        <f>SUM(AR9:AR19)+SUM(AR22:AR186)</f>
        <v>181373.02631578947</v>
      </c>
    </row>
    <row r="190" spans="1:919" ht="31.75" customHeight="1" x14ac:dyDescent="0.75">
      <c r="B190" s="810"/>
      <c r="C190" s="488"/>
      <c r="F190" s="488"/>
      <c r="G190" s="488"/>
      <c r="K190" s="488"/>
      <c r="L190" s="1316"/>
      <c r="M190" s="503"/>
      <c r="N190" s="1316"/>
      <c r="Y190" s="1841"/>
      <c r="Z190" s="1841"/>
      <c r="AB190" s="1841"/>
      <c r="AC190" s="1841"/>
      <c r="AD190" s="1841"/>
      <c r="AE190" s="1841"/>
      <c r="AF190" s="1841"/>
      <c r="AH190" s="1841"/>
      <c r="AI190" s="1841"/>
      <c r="AJ190" s="1841"/>
      <c r="AN190" s="1316"/>
      <c r="AO190" s="1316"/>
      <c r="AQ190" s="1316"/>
      <c r="AR190" s="1316"/>
    </row>
    <row r="191" spans="1:919" x14ac:dyDescent="0.75">
      <c r="A191" s="803"/>
      <c r="B191" s="803"/>
      <c r="C191" s="803"/>
      <c r="D191" s="803"/>
      <c r="E191" s="803"/>
      <c r="F191" s="803"/>
      <c r="G191" s="803"/>
      <c r="H191" s="803"/>
      <c r="I191" s="803"/>
      <c r="J191" s="803"/>
      <c r="K191" s="803"/>
      <c r="L191" s="803"/>
      <c r="M191" s="803"/>
      <c r="N191" s="803"/>
      <c r="O191" s="805"/>
      <c r="P191" s="805"/>
      <c r="Q191" s="803"/>
      <c r="R191" s="803"/>
      <c r="S191" s="806"/>
      <c r="T191" s="803"/>
      <c r="U191" s="803"/>
      <c r="V191" s="803"/>
      <c r="W191" s="803"/>
      <c r="X191" s="803"/>
      <c r="Y191" s="803"/>
      <c r="Z191" s="803"/>
      <c r="AA191" s="803"/>
      <c r="AB191" s="803"/>
      <c r="AC191" s="803"/>
      <c r="AD191" s="803"/>
      <c r="AE191" s="803"/>
      <c r="AF191" s="803"/>
      <c r="AG191" s="803"/>
      <c r="AH191" s="803"/>
      <c r="AI191" s="803"/>
      <c r="AJ191" s="803"/>
      <c r="AK191" s="803"/>
      <c r="AL191" s="811"/>
      <c r="AM191" s="803"/>
      <c r="AN191" s="803"/>
      <c r="AO191" s="803"/>
      <c r="AP191" s="803"/>
      <c r="AQ191" s="803"/>
      <c r="AR191" s="803"/>
    </row>
    <row r="192" spans="1:919" x14ac:dyDescent="0.75">
      <c r="A192" s="803"/>
      <c r="B192" s="803"/>
      <c r="C192" s="802"/>
      <c r="D192" s="803"/>
      <c r="E192" s="803"/>
      <c r="F192" s="804"/>
      <c r="G192" s="804"/>
      <c r="H192" s="803"/>
      <c r="I192" s="803"/>
      <c r="J192" s="803"/>
      <c r="K192" s="804"/>
      <c r="L192" s="812"/>
      <c r="M192" s="804"/>
      <c r="N192" s="502"/>
      <c r="O192" s="805"/>
      <c r="P192" s="805"/>
      <c r="Q192" s="803"/>
      <c r="R192" s="803"/>
      <c r="S192" s="806"/>
      <c r="T192" s="803"/>
      <c r="U192" s="803"/>
      <c r="V192" s="803"/>
      <c r="W192" s="803"/>
      <c r="X192" s="803"/>
      <c r="Y192" s="803"/>
      <c r="Z192" s="803"/>
      <c r="AA192" s="803"/>
      <c r="AB192" s="803"/>
      <c r="AC192" s="803"/>
      <c r="AD192" s="803"/>
      <c r="AE192" s="803"/>
      <c r="AF192" s="803"/>
      <c r="AG192" s="803"/>
      <c r="AH192" s="803"/>
      <c r="AI192" s="803"/>
      <c r="AJ192" s="803"/>
      <c r="AK192" s="803"/>
      <c r="AL192" s="811"/>
      <c r="AM192" s="803"/>
      <c r="AN192" s="803"/>
      <c r="AO192" s="803"/>
      <c r="AP192" s="803"/>
      <c r="AQ192" s="803"/>
      <c r="AR192" s="803"/>
    </row>
    <row r="193" spans="1:44" x14ac:dyDescent="0.75">
      <c r="A193" s="803"/>
      <c r="B193" s="803"/>
      <c r="C193" s="802"/>
      <c r="D193" s="803"/>
      <c r="E193" s="803"/>
      <c r="F193" s="804"/>
      <c r="G193" s="804"/>
      <c r="H193" s="803"/>
      <c r="I193" s="803"/>
      <c r="J193" s="803"/>
      <c r="K193" s="804"/>
      <c r="L193" s="812"/>
      <c r="M193" s="804"/>
      <c r="N193" s="502"/>
      <c r="O193" s="805"/>
      <c r="P193" s="805"/>
      <c r="Q193" s="803"/>
      <c r="R193" s="803"/>
      <c r="S193" s="806"/>
      <c r="T193" s="803"/>
      <c r="U193" s="803"/>
      <c r="V193" s="803"/>
      <c r="W193" s="803"/>
      <c r="X193" s="803"/>
      <c r="Y193" s="803"/>
      <c r="Z193" s="803"/>
      <c r="AA193" s="803"/>
      <c r="AB193" s="803"/>
      <c r="AC193" s="803"/>
      <c r="AD193" s="803"/>
      <c r="AE193" s="803"/>
      <c r="AF193" s="803"/>
      <c r="AG193" s="803"/>
      <c r="AH193" s="803"/>
      <c r="AI193" s="803"/>
      <c r="AJ193" s="803"/>
      <c r="AK193" s="803"/>
      <c r="AL193" s="811"/>
      <c r="AM193" s="803"/>
      <c r="AN193" s="803"/>
      <c r="AO193" s="803"/>
      <c r="AP193" s="803"/>
      <c r="AQ193" s="803"/>
      <c r="AR193" s="803"/>
    </row>
    <row r="194" spans="1:44" x14ac:dyDescent="0.75">
      <c r="A194" s="803"/>
      <c r="B194" s="803"/>
      <c r="C194" s="802"/>
      <c r="D194" s="803"/>
      <c r="E194" s="803"/>
      <c r="F194" s="804"/>
      <c r="G194" s="804"/>
      <c r="H194" s="803"/>
      <c r="I194" s="803"/>
      <c r="J194" s="803"/>
      <c r="K194" s="804"/>
      <c r="L194" s="812"/>
      <c r="M194" s="804"/>
      <c r="N194" s="502"/>
      <c r="O194" s="805"/>
      <c r="P194" s="805"/>
      <c r="Q194" s="803"/>
      <c r="R194" s="803"/>
      <c r="S194" s="806"/>
      <c r="T194" s="803"/>
      <c r="U194" s="803"/>
      <c r="V194" s="803"/>
      <c r="W194" s="803"/>
      <c r="X194" s="803"/>
      <c r="Y194" s="803"/>
      <c r="Z194" s="803"/>
      <c r="AA194" s="803"/>
      <c r="AB194" s="803"/>
      <c r="AC194" s="803"/>
      <c r="AD194" s="803"/>
      <c r="AE194" s="803"/>
      <c r="AF194" s="79"/>
      <c r="AG194" s="803"/>
      <c r="AH194" s="804"/>
      <c r="AI194" s="804"/>
      <c r="AJ194" s="803"/>
      <c r="AK194" s="803"/>
      <c r="AL194" s="811"/>
      <c r="AM194" s="803"/>
      <c r="AN194" s="803"/>
      <c r="AO194" s="803"/>
      <c r="AP194" s="803"/>
      <c r="AQ194" s="803"/>
      <c r="AR194" s="803"/>
    </row>
    <row r="195" spans="1:44" x14ac:dyDescent="0.75">
      <c r="A195" s="803"/>
      <c r="B195" s="803"/>
      <c r="C195" s="802"/>
      <c r="D195" s="803"/>
      <c r="E195" s="803"/>
      <c r="F195" s="804"/>
      <c r="G195" s="804"/>
      <c r="H195" s="803"/>
      <c r="I195" s="803"/>
      <c r="J195" s="803"/>
      <c r="K195" s="804"/>
      <c r="L195" s="812"/>
      <c r="M195" s="804"/>
      <c r="N195" s="502"/>
      <c r="O195" s="805"/>
      <c r="P195" s="805"/>
      <c r="Q195" s="803"/>
      <c r="R195" s="803"/>
      <c r="S195" s="806"/>
      <c r="T195" s="803"/>
      <c r="U195" s="803"/>
      <c r="V195" s="803"/>
      <c r="W195" s="803"/>
      <c r="X195" s="803"/>
      <c r="Y195" s="803"/>
      <c r="Z195" s="803"/>
      <c r="AA195" s="803"/>
      <c r="AB195" s="803"/>
      <c r="AC195" s="803"/>
      <c r="AD195" s="803"/>
      <c r="AE195" s="803"/>
      <c r="AF195" s="79"/>
      <c r="AG195" s="803"/>
      <c r="AH195" s="804"/>
      <c r="AI195" s="804"/>
      <c r="AJ195" s="803"/>
      <c r="AK195" s="803"/>
      <c r="AL195" s="811"/>
      <c r="AM195" s="803"/>
      <c r="AN195" s="803"/>
      <c r="AO195" s="803"/>
      <c r="AP195" s="803"/>
      <c r="AQ195" s="803"/>
      <c r="AR195" s="803"/>
    </row>
    <row r="196" spans="1:44" x14ac:dyDescent="0.75">
      <c r="A196" s="803"/>
      <c r="B196" s="803"/>
      <c r="C196" s="802"/>
      <c r="D196" s="803"/>
      <c r="E196" s="803"/>
      <c r="F196" s="804"/>
      <c r="G196" s="804"/>
      <c r="H196" s="803"/>
      <c r="I196" s="803"/>
      <c r="J196" s="803"/>
      <c r="K196" s="804"/>
      <c r="L196" s="812"/>
      <c r="M196" s="804"/>
      <c r="N196" s="502"/>
      <c r="O196" s="805"/>
      <c r="P196" s="805"/>
      <c r="Q196" s="803"/>
      <c r="R196" s="803"/>
      <c r="S196" s="806"/>
      <c r="T196" s="803"/>
      <c r="U196" s="803"/>
      <c r="V196" s="803"/>
      <c r="W196" s="803"/>
      <c r="X196" s="803"/>
      <c r="Y196" s="803"/>
      <c r="Z196" s="803"/>
      <c r="AA196" s="803"/>
      <c r="AB196" s="803"/>
      <c r="AC196" s="803"/>
      <c r="AD196" s="803"/>
      <c r="AE196" s="803"/>
      <c r="AF196" s="803"/>
      <c r="AG196" s="803"/>
      <c r="AH196" s="803"/>
      <c r="AI196" s="803"/>
      <c r="AJ196" s="803"/>
      <c r="AK196" s="803"/>
      <c r="AL196" s="811"/>
      <c r="AM196" s="803"/>
      <c r="AN196" s="803"/>
      <c r="AO196" s="803"/>
      <c r="AP196" s="803"/>
      <c r="AQ196" s="803"/>
      <c r="AR196" s="803"/>
    </row>
    <row r="197" spans="1:44" x14ac:dyDescent="0.75">
      <c r="A197" s="803"/>
      <c r="B197" s="803"/>
      <c r="C197" s="802"/>
      <c r="D197" s="803"/>
      <c r="E197" s="803"/>
      <c r="F197" s="804"/>
      <c r="G197" s="804"/>
      <c r="H197" s="803"/>
      <c r="I197" s="803"/>
      <c r="J197" s="803"/>
      <c r="K197" s="804"/>
      <c r="L197" s="812"/>
      <c r="M197" s="804"/>
      <c r="N197" s="502"/>
      <c r="O197" s="805"/>
      <c r="P197" s="805"/>
      <c r="Q197" s="803"/>
      <c r="R197" s="803"/>
      <c r="S197" s="806"/>
      <c r="T197" s="803"/>
      <c r="U197" s="803"/>
      <c r="V197" s="803"/>
      <c r="W197" s="803"/>
      <c r="X197" s="803"/>
      <c r="Y197" s="803"/>
      <c r="Z197" s="803"/>
      <c r="AA197" s="803"/>
      <c r="AB197" s="803"/>
      <c r="AC197" s="803"/>
      <c r="AD197" s="803"/>
      <c r="AE197" s="803"/>
      <c r="AF197" s="803"/>
      <c r="AG197" s="803"/>
      <c r="AH197" s="803"/>
      <c r="AI197" s="803"/>
      <c r="AJ197" s="803"/>
      <c r="AK197" s="803"/>
      <c r="AL197" s="811"/>
      <c r="AM197" s="803"/>
      <c r="AN197" s="803"/>
      <c r="AO197" s="803"/>
      <c r="AP197" s="803"/>
      <c r="AQ197" s="803"/>
      <c r="AR197" s="803"/>
    </row>
    <row r="198" spans="1:44" x14ac:dyDescent="0.75">
      <c r="A198" s="803"/>
      <c r="B198" s="803"/>
      <c r="C198" s="802"/>
      <c r="D198" s="803"/>
      <c r="E198" s="803"/>
      <c r="F198" s="804"/>
      <c r="G198" s="804"/>
      <c r="H198" s="803"/>
      <c r="I198" s="803"/>
      <c r="J198" s="803"/>
      <c r="K198" s="804"/>
      <c r="L198" s="812"/>
      <c r="M198" s="804"/>
      <c r="N198" s="502"/>
      <c r="O198" s="805"/>
      <c r="P198" s="805"/>
      <c r="Q198" s="803"/>
      <c r="R198" s="803"/>
      <c r="S198" s="806"/>
      <c r="T198" s="803"/>
      <c r="U198" s="803"/>
      <c r="V198" s="803"/>
      <c r="W198" s="803"/>
      <c r="X198" s="803"/>
      <c r="Y198" s="803"/>
      <c r="Z198" s="803"/>
      <c r="AA198" s="803"/>
      <c r="AB198" s="803"/>
      <c r="AC198" s="803"/>
      <c r="AD198" s="803"/>
      <c r="AE198" s="803"/>
      <c r="AF198" s="803"/>
      <c r="AG198" s="803"/>
      <c r="AH198" s="803"/>
      <c r="AI198" s="803"/>
      <c r="AJ198" s="803"/>
      <c r="AK198" s="803"/>
      <c r="AL198" s="811"/>
      <c r="AM198" s="803"/>
      <c r="AN198" s="803"/>
      <c r="AO198" s="803"/>
      <c r="AP198" s="803"/>
      <c r="AQ198" s="803"/>
      <c r="AR198" s="803"/>
    </row>
    <row r="199" spans="1:44" x14ac:dyDescent="0.75">
      <c r="A199" s="803"/>
      <c r="B199" s="803"/>
      <c r="C199" s="802"/>
      <c r="D199" s="803"/>
      <c r="E199" s="803"/>
      <c r="F199" s="804"/>
      <c r="G199" s="804"/>
      <c r="H199" s="803"/>
      <c r="I199" s="803"/>
      <c r="J199" s="803"/>
      <c r="K199" s="804"/>
      <c r="L199" s="812"/>
      <c r="M199" s="804"/>
      <c r="N199" s="502"/>
      <c r="O199" s="805"/>
      <c r="P199" s="805"/>
      <c r="Q199" s="803"/>
      <c r="R199" s="803"/>
      <c r="S199" s="806"/>
      <c r="T199" s="803"/>
      <c r="U199" s="803"/>
      <c r="V199" s="803"/>
      <c r="W199" s="803"/>
      <c r="X199" s="803"/>
      <c r="Y199" s="803"/>
      <c r="Z199" s="803"/>
      <c r="AA199" s="803"/>
      <c r="AB199" s="803"/>
      <c r="AC199" s="803"/>
      <c r="AD199" s="803"/>
      <c r="AE199" s="803"/>
      <c r="AF199" s="803"/>
      <c r="AG199" s="803"/>
      <c r="AH199" s="803"/>
      <c r="AI199" s="803"/>
      <c r="AJ199" s="803"/>
      <c r="AK199" s="803"/>
      <c r="AL199" s="811"/>
      <c r="AM199" s="803"/>
      <c r="AN199" s="803"/>
      <c r="AO199" s="803"/>
      <c r="AP199" s="803"/>
      <c r="AQ199" s="803"/>
      <c r="AR199" s="803"/>
    </row>
    <row r="200" spans="1:44" x14ac:dyDescent="0.75">
      <c r="A200" s="803"/>
      <c r="B200" s="803"/>
      <c r="C200" s="802"/>
      <c r="D200" s="803"/>
      <c r="E200" s="803"/>
      <c r="F200" s="804"/>
      <c r="G200" s="804"/>
      <c r="H200" s="803"/>
      <c r="I200" s="803"/>
      <c r="J200" s="803"/>
      <c r="K200" s="804"/>
      <c r="L200" s="812"/>
      <c r="M200" s="804"/>
      <c r="N200" s="502"/>
      <c r="O200" s="805"/>
      <c r="P200" s="805"/>
      <c r="Q200" s="803"/>
      <c r="R200" s="803"/>
      <c r="S200" s="806"/>
      <c r="T200" s="803"/>
      <c r="U200" s="803"/>
      <c r="V200" s="803"/>
      <c r="W200" s="803"/>
      <c r="X200" s="803"/>
      <c r="Y200" s="803"/>
      <c r="Z200" s="803"/>
      <c r="AA200" s="803"/>
      <c r="AB200" s="803"/>
      <c r="AC200" s="803"/>
      <c r="AD200" s="803"/>
      <c r="AE200" s="803"/>
      <c r="AF200" s="803"/>
      <c r="AG200" s="803"/>
      <c r="AH200" s="803"/>
      <c r="AI200" s="803"/>
      <c r="AJ200" s="803"/>
      <c r="AK200" s="803"/>
      <c r="AL200" s="811"/>
      <c r="AM200" s="803"/>
      <c r="AN200" s="803"/>
      <c r="AO200" s="803"/>
      <c r="AP200" s="803"/>
      <c r="AQ200" s="803"/>
      <c r="AR200" s="803"/>
    </row>
    <row r="201" spans="1:44" x14ac:dyDescent="0.75">
      <c r="A201" s="803"/>
      <c r="B201" s="803"/>
      <c r="C201" s="802"/>
      <c r="D201" s="803"/>
      <c r="E201" s="803"/>
      <c r="F201" s="804"/>
      <c r="G201" s="804"/>
      <c r="H201" s="803"/>
      <c r="I201" s="803"/>
      <c r="J201" s="803"/>
      <c r="K201" s="804"/>
      <c r="L201" s="812"/>
      <c r="M201" s="804"/>
      <c r="N201" s="502"/>
      <c r="O201" s="805"/>
      <c r="P201" s="805"/>
      <c r="Q201" s="803"/>
      <c r="R201" s="803"/>
      <c r="S201" s="806"/>
      <c r="T201" s="803"/>
      <c r="U201" s="803"/>
      <c r="V201" s="803"/>
      <c r="W201" s="803"/>
      <c r="X201" s="803"/>
      <c r="Y201" s="803"/>
      <c r="Z201" s="803"/>
      <c r="AA201" s="803"/>
      <c r="AB201" s="803"/>
      <c r="AC201" s="803"/>
      <c r="AD201" s="803"/>
      <c r="AE201" s="803"/>
      <c r="AF201" s="803"/>
      <c r="AG201" s="803"/>
      <c r="AH201" s="803"/>
      <c r="AI201" s="803"/>
      <c r="AJ201" s="803"/>
      <c r="AK201" s="803"/>
      <c r="AL201" s="811"/>
      <c r="AM201" s="803"/>
      <c r="AN201" s="803"/>
      <c r="AO201" s="803"/>
      <c r="AP201" s="803"/>
      <c r="AQ201" s="803"/>
      <c r="AR201" s="803"/>
    </row>
    <row r="202" spans="1:44" x14ac:dyDescent="0.75">
      <c r="A202" s="803"/>
      <c r="B202" s="803"/>
      <c r="C202" s="802"/>
      <c r="D202" s="803"/>
      <c r="E202" s="803"/>
      <c r="F202" s="804"/>
      <c r="G202" s="804"/>
      <c r="H202" s="803"/>
      <c r="I202" s="803"/>
      <c r="J202" s="803"/>
      <c r="K202" s="804"/>
      <c r="L202" s="812"/>
      <c r="M202" s="804"/>
      <c r="N202" s="502"/>
      <c r="O202" s="805"/>
      <c r="P202" s="805"/>
      <c r="Q202" s="803"/>
      <c r="R202" s="803"/>
      <c r="S202" s="806"/>
      <c r="T202" s="803"/>
      <c r="U202" s="803"/>
      <c r="V202" s="803"/>
      <c r="W202" s="803"/>
      <c r="X202" s="803"/>
      <c r="Y202" s="803"/>
      <c r="Z202" s="803"/>
      <c r="AA202" s="803"/>
      <c r="AB202" s="803"/>
      <c r="AC202" s="803"/>
      <c r="AD202" s="803"/>
      <c r="AE202" s="803"/>
      <c r="AF202" s="803"/>
      <c r="AG202" s="803"/>
      <c r="AH202" s="803"/>
      <c r="AI202" s="803"/>
      <c r="AJ202" s="803"/>
      <c r="AK202" s="803"/>
      <c r="AL202" s="811"/>
      <c r="AM202" s="803"/>
      <c r="AN202" s="803"/>
      <c r="AO202" s="803"/>
      <c r="AP202" s="803"/>
      <c r="AQ202" s="803"/>
      <c r="AR202" s="803"/>
    </row>
    <row r="203" spans="1:44" x14ac:dyDescent="0.75">
      <c r="A203" s="803"/>
      <c r="B203" s="803"/>
      <c r="C203" s="802"/>
      <c r="D203" s="803"/>
      <c r="E203" s="803"/>
      <c r="F203" s="804"/>
      <c r="G203" s="804"/>
      <c r="H203" s="803"/>
      <c r="I203" s="803"/>
      <c r="J203" s="803"/>
      <c r="K203" s="804"/>
      <c r="L203" s="812"/>
      <c r="M203" s="804"/>
      <c r="N203" s="502"/>
      <c r="O203" s="805"/>
      <c r="P203" s="805"/>
      <c r="Q203" s="803"/>
      <c r="R203" s="803"/>
      <c r="S203" s="806"/>
      <c r="T203" s="803"/>
      <c r="U203" s="803"/>
      <c r="V203" s="803"/>
      <c r="W203" s="803"/>
      <c r="X203" s="803"/>
      <c r="Y203" s="803"/>
      <c r="Z203" s="803"/>
      <c r="AA203" s="803"/>
      <c r="AB203" s="803"/>
      <c r="AC203" s="803"/>
      <c r="AD203" s="803"/>
      <c r="AE203" s="803"/>
      <c r="AF203" s="803"/>
      <c r="AG203" s="803"/>
      <c r="AH203" s="803"/>
      <c r="AI203" s="803"/>
      <c r="AJ203" s="803"/>
      <c r="AK203" s="803"/>
      <c r="AL203" s="811"/>
      <c r="AM203" s="803"/>
      <c r="AN203" s="803"/>
      <c r="AO203" s="803"/>
      <c r="AP203" s="803"/>
      <c r="AQ203" s="803"/>
      <c r="AR203" s="803"/>
    </row>
    <row r="204" spans="1:44" x14ac:dyDescent="0.75">
      <c r="A204" s="803"/>
      <c r="B204" s="803"/>
      <c r="C204" s="802"/>
      <c r="D204" s="803"/>
      <c r="E204" s="803"/>
      <c r="F204" s="804"/>
      <c r="G204" s="804"/>
      <c r="H204" s="803"/>
      <c r="I204" s="803"/>
      <c r="J204" s="803"/>
      <c r="K204" s="804"/>
      <c r="L204" s="812"/>
      <c r="M204" s="804"/>
      <c r="N204" s="502"/>
      <c r="O204" s="805"/>
      <c r="P204" s="805"/>
      <c r="Q204" s="803"/>
      <c r="R204" s="803"/>
      <c r="S204" s="806"/>
      <c r="T204" s="803"/>
      <c r="U204" s="803"/>
      <c r="V204" s="803"/>
      <c r="W204" s="803"/>
      <c r="X204" s="803"/>
      <c r="Y204" s="803"/>
      <c r="Z204" s="803"/>
      <c r="AA204" s="803"/>
      <c r="AB204" s="803"/>
      <c r="AC204" s="803"/>
      <c r="AD204" s="803"/>
      <c r="AE204" s="803"/>
      <c r="AF204" s="803"/>
      <c r="AG204" s="803"/>
      <c r="AH204" s="803"/>
      <c r="AI204" s="803"/>
      <c r="AJ204" s="803"/>
      <c r="AK204" s="803"/>
      <c r="AL204" s="811"/>
      <c r="AM204" s="803"/>
      <c r="AN204" s="803"/>
      <c r="AO204" s="803"/>
      <c r="AP204" s="803"/>
      <c r="AQ204" s="803"/>
      <c r="AR204" s="803"/>
    </row>
    <row r="205" spans="1:44" x14ac:dyDescent="0.75">
      <c r="A205" s="803"/>
      <c r="B205" s="803"/>
      <c r="C205" s="802"/>
      <c r="D205" s="803"/>
      <c r="E205" s="803"/>
      <c r="F205" s="804"/>
      <c r="G205" s="804"/>
      <c r="H205" s="803"/>
      <c r="I205" s="803"/>
      <c r="J205" s="803"/>
      <c r="K205" s="804"/>
      <c r="L205" s="812"/>
      <c r="M205" s="804"/>
      <c r="N205" s="502"/>
      <c r="O205" s="805"/>
      <c r="P205" s="805"/>
      <c r="Q205" s="803"/>
      <c r="R205" s="803"/>
      <c r="S205" s="806"/>
      <c r="T205" s="803"/>
      <c r="U205" s="803"/>
      <c r="V205" s="803"/>
      <c r="W205" s="803"/>
      <c r="X205" s="803"/>
      <c r="Y205" s="803"/>
      <c r="Z205" s="803"/>
      <c r="AA205" s="803"/>
      <c r="AB205" s="803"/>
      <c r="AC205" s="803"/>
      <c r="AD205" s="803"/>
      <c r="AE205" s="803"/>
      <c r="AF205" s="803"/>
      <c r="AG205" s="803"/>
      <c r="AH205" s="803"/>
      <c r="AI205" s="803"/>
      <c r="AJ205" s="803"/>
      <c r="AK205" s="803"/>
      <c r="AL205" s="811"/>
      <c r="AM205" s="803"/>
      <c r="AN205" s="803"/>
      <c r="AO205" s="803"/>
      <c r="AP205" s="803"/>
      <c r="AQ205" s="803"/>
      <c r="AR205" s="803"/>
    </row>
    <row r="206" spans="1:44" x14ac:dyDescent="0.75">
      <c r="A206" s="803"/>
      <c r="B206" s="803"/>
      <c r="C206" s="802"/>
      <c r="D206" s="803"/>
      <c r="E206" s="803"/>
      <c r="F206" s="804"/>
      <c r="G206" s="804"/>
      <c r="H206" s="803"/>
      <c r="I206" s="803"/>
      <c r="J206" s="803"/>
      <c r="K206" s="804"/>
      <c r="L206" s="812"/>
      <c r="M206" s="804"/>
      <c r="N206" s="502"/>
      <c r="O206" s="805"/>
      <c r="P206" s="805"/>
      <c r="Q206" s="803"/>
      <c r="R206" s="803"/>
      <c r="S206" s="806"/>
      <c r="T206" s="803"/>
      <c r="U206" s="803"/>
      <c r="V206" s="803"/>
      <c r="W206" s="803"/>
      <c r="X206" s="803"/>
      <c r="Y206" s="803"/>
      <c r="Z206" s="803"/>
      <c r="AA206" s="803"/>
      <c r="AB206" s="803"/>
      <c r="AC206" s="803"/>
      <c r="AD206" s="803"/>
      <c r="AE206" s="803"/>
      <c r="AF206" s="803"/>
      <c r="AG206" s="803"/>
      <c r="AH206" s="803"/>
      <c r="AI206" s="803"/>
      <c r="AJ206" s="803"/>
      <c r="AK206" s="803"/>
      <c r="AL206" s="811"/>
      <c r="AM206" s="803"/>
      <c r="AN206" s="803"/>
      <c r="AO206" s="803"/>
      <c r="AP206" s="803"/>
      <c r="AQ206" s="803"/>
      <c r="AR206" s="803"/>
    </row>
    <row r="207" spans="1:44" x14ac:dyDescent="0.75">
      <c r="A207" s="803"/>
      <c r="B207" s="803"/>
      <c r="C207" s="802"/>
      <c r="D207" s="803"/>
      <c r="E207" s="803"/>
      <c r="F207" s="804"/>
      <c r="G207" s="804"/>
      <c r="H207" s="803"/>
      <c r="I207" s="803"/>
      <c r="J207" s="803"/>
      <c r="K207" s="804"/>
      <c r="L207" s="812"/>
      <c r="M207" s="804"/>
      <c r="N207" s="502"/>
      <c r="O207" s="805"/>
      <c r="P207" s="805"/>
      <c r="Q207" s="803"/>
      <c r="R207" s="803"/>
      <c r="S207" s="806"/>
      <c r="T207" s="803"/>
      <c r="U207" s="803"/>
      <c r="V207" s="803"/>
      <c r="W207" s="803"/>
      <c r="X207" s="803"/>
      <c r="Y207" s="803"/>
      <c r="Z207" s="803"/>
      <c r="AA207" s="803"/>
      <c r="AB207" s="803"/>
      <c r="AC207" s="803"/>
      <c r="AD207" s="803"/>
      <c r="AE207" s="803"/>
      <c r="AF207" s="803"/>
      <c r="AG207" s="803"/>
      <c r="AH207" s="803"/>
      <c r="AI207" s="803"/>
      <c r="AJ207" s="803"/>
      <c r="AK207" s="803"/>
      <c r="AL207" s="811"/>
      <c r="AM207" s="803"/>
      <c r="AN207" s="803"/>
      <c r="AO207" s="803"/>
      <c r="AP207" s="803"/>
      <c r="AQ207" s="803"/>
      <c r="AR207" s="803"/>
    </row>
    <row r="208" spans="1:44" x14ac:dyDescent="0.75">
      <c r="A208" s="803"/>
      <c r="B208" s="803"/>
      <c r="C208" s="802"/>
      <c r="D208" s="803"/>
      <c r="E208" s="803"/>
      <c r="F208" s="804"/>
      <c r="G208" s="804"/>
      <c r="H208" s="803"/>
      <c r="I208" s="803"/>
      <c r="J208" s="803"/>
      <c r="K208" s="804"/>
      <c r="L208" s="812"/>
      <c r="M208" s="804"/>
      <c r="N208" s="502"/>
      <c r="O208" s="805"/>
      <c r="P208" s="805"/>
      <c r="Q208" s="803"/>
      <c r="R208" s="803"/>
      <c r="S208" s="806"/>
      <c r="T208" s="803"/>
      <c r="U208" s="803"/>
      <c r="V208" s="803"/>
      <c r="W208" s="803"/>
      <c r="X208" s="803"/>
      <c r="Y208" s="803"/>
      <c r="Z208" s="803"/>
      <c r="AA208" s="803"/>
      <c r="AB208" s="803"/>
      <c r="AC208" s="803"/>
      <c r="AD208" s="803"/>
      <c r="AE208" s="803"/>
      <c r="AF208" s="803"/>
      <c r="AG208" s="803"/>
      <c r="AH208" s="803"/>
      <c r="AI208" s="803"/>
      <c r="AJ208" s="803"/>
      <c r="AK208" s="803"/>
      <c r="AL208" s="811"/>
      <c r="AM208" s="803"/>
      <c r="AN208" s="803"/>
      <c r="AO208" s="803"/>
      <c r="AP208" s="803"/>
      <c r="AQ208" s="803"/>
      <c r="AR208" s="803"/>
    </row>
    <row r="209" spans="1:44" x14ac:dyDescent="0.75">
      <c r="A209" s="803"/>
      <c r="B209" s="803"/>
      <c r="C209" s="802"/>
      <c r="D209" s="803"/>
      <c r="E209" s="803"/>
      <c r="F209" s="804"/>
      <c r="G209" s="804"/>
      <c r="H209" s="803"/>
      <c r="I209" s="803"/>
      <c r="J209" s="803"/>
      <c r="K209" s="804"/>
      <c r="L209" s="812"/>
      <c r="M209" s="804"/>
      <c r="N209" s="502"/>
      <c r="O209" s="805"/>
      <c r="P209" s="805"/>
      <c r="Q209" s="803"/>
      <c r="R209" s="803"/>
      <c r="S209" s="806"/>
      <c r="T209" s="803"/>
      <c r="U209" s="803"/>
      <c r="V209" s="803"/>
      <c r="W209" s="803"/>
      <c r="X209" s="803"/>
      <c r="Y209" s="803"/>
      <c r="Z209" s="803"/>
      <c r="AA209" s="803"/>
      <c r="AB209" s="803"/>
      <c r="AC209" s="803"/>
      <c r="AD209" s="803"/>
      <c r="AE209" s="803"/>
      <c r="AF209" s="803"/>
      <c r="AG209" s="803"/>
      <c r="AH209" s="803"/>
      <c r="AI209" s="803"/>
      <c r="AJ209" s="803"/>
      <c r="AK209" s="803"/>
      <c r="AL209" s="811"/>
      <c r="AM209" s="803"/>
      <c r="AN209" s="803"/>
      <c r="AO209" s="803"/>
      <c r="AP209" s="803"/>
      <c r="AQ209" s="803"/>
      <c r="AR209" s="803"/>
    </row>
    <row r="210" spans="1:44" x14ac:dyDescent="0.75">
      <c r="A210" s="803"/>
      <c r="B210" s="803"/>
      <c r="C210" s="802"/>
      <c r="D210" s="803"/>
      <c r="E210" s="803"/>
      <c r="F210" s="804"/>
      <c r="G210" s="804"/>
      <c r="H210" s="803"/>
      <c r="I210" s="803"/>
      <c r="J210" s="803"/>
      <c r="K210" s="804"/>
      <c r="L210" s="812"/>
      <c r="M210" s="804"/>
      <c r="N210" s="502"/>
      <c r="O210" s="805"/>
      <c r="P210" s="805"/>
      <c r="Q210" s="803"/>
      <c r="R210" s="803"/>
      <c r="S210" s="806"/>
      <c r="T210" s="803"/>
      <c r="U210" s="803"/>
      <c r="V210" s="803"/>
      <c r="W210" s="803"/>
      <c r="X210" s="803"/>
      <c r="Y210" s="803"/>
      <c r="Z210" s="803"/>
      <c r="AA210" s="803"/>
      <c r="AB210" s="803"/>
      <c r="AC210" s="803"/>
      <c r="AD210" s="803"/>
      <c r="AE210" s="803"/>
      <c r="AF210" s="803"/>
      <c r="AG210" s="803"/>
      <c r="AH210" s="803"/>
      <c r="AI210" s="803"/>
      <c r="AJ210" s="803"/>
      <c r="AK210" s="803"/>
      <c r="AL210" s="811"/>
      <c r="AM210" s="803"/>
      <c r="AN210" s="803"/>
      <c r="AO210" s="803"/>
      <c r="AP210" s="803"/>
      <c r="AQ210" s="803"/>
      <c r="AR210" s="803"/>
    </row>
    <row r="211" spans="1:44" x14ac:dyDescent="0.75">
      <c r="A211" s="803"/>
      <c r="B211" s="803"/>
      <c r="C211" s="802"/>
      <c r="D211" s="803"/>
      <c r="E211" s="803"/>
      <c r="F211" s="804"/>
      <c r="G211" s="804"/>
      <c r="H211" s="803"/>
      <c r="I211" s="803"/>
      <c r="J211" s="803"/>
      <c r="K211" s="804"/>
      <c r="L211" s="812"/>
      <c r="M211" s="804"/>
      <c r="N211" s="502"/>
      <c r="O211" s="805"/>
      <c r="P211" s="805"/>
      <c r="Q211" s="803"/>
      <c r="R211" s="803"/>
      <c r="S211" s="806"/>
      <c r="T211" s="803"/>
      <c r="U211" s="803"/>
      <c r="V211" s="803"/>
      <c r="W211" s="803"/>
      <c r="X211" s="803"/>
      <c r="Y211" s="803"/>
      <c r="Z211" s="803"/>
      <c r="AA211" s="803"/>
      <c r="AB211" s="803"/>
      <c r="AC211" s="803"/>
      <c r="AD211" s="803"/>
      <c r="AE211" s="803"/>
      <c r="AF211" s="803"/>
      <c r="AG211" s="803"/>
      <c r="AH211" s="803"/>
      <c r="AI211" s="803"/>
      <c r="AJ211" s="803"/>
      <c r="AK211" s="803"/>
      <c r="AL211" s="811"/>
      <c r="AM211" s="803"/>
      <c r="AN211" s="803"/>
      <c r="AO211" s="803"/>
      <c r="AP211" s="803"/>
      <c r="AQ211" s="803"/>
      <c r="AR211" s="803"/>
    </row>
    <row r="212" spans="1:44" x14ac:dyDescent="0.75">
      <c r="A212" s="803"/>
      <c r="B212" s="803"/>
      <c r="C212" s="802"/>
      <c r="D212" s="803"/>
      <c r="E212" s="803"/>
      <c r="F212" s="804"/>
      <c r="G212" s="804"/>
      <c r="H212" s="803"/>
      <c r="I212" s="803"/>
      <c r="J212" s="803"/>
      <c r="K212" s="804"/>
      <c r="L212" s="812"/>
      <c r="M212" s="804"/>
      <c r="N212" s="502"/>
      <c r="O212" s="805"/>
      <c r="P212" s="805"/>
      <c r="Q212" s="803"/>
      <c r="R212" s="803"/>
      <c r="S212" s="806"/>
      <c r="T212" s="803"/>
      <c r="U212" s="803"/>
      <c r="V212" s="803"/>
      <c r="W212" s="803"/>
      <c r="X212" s="803"/>
      <c r="Y212" s="803"/>
      <c r="Z212" s="803"/>
      <c r="AA212" s="803"/>
      <c r="AB212" s="803"/>
      <c r="AC212" s="803"/>
      <c r="AD212" s="803"/>
      <c r="AE212" s="803"/>
      <c r="AF212" s="803"/>
      <c r="AG212" s="803"/>
      <c r="AH212" s="803"/>
      <c r="AI212" s="803"/>
      <c r="AJ212" s="803"/>
      <c r="AK212" s="803"/>
      <c r="AL212" s="811"/>
      <c r="AM212" s="803"/>
      <c r="AN212" s="803"/>
      <c r="AO212" s="803"/>
      <c r="AP212" s="803"/>
      <c r="AQ212" s="803"/>
      <c r="AR212" s="803"/>
    </row>
    <row r="213" spans="1:44" x14ac:dyDescent="0.75">
      <c r="A213" s="803"/>
      <c r="B213" s="803"/>
      <c r="C213" s="802"/>
      <c r="D213" s="803"/>
      <c r="E213" s="803"/>
      <c r="F213" s="804"/>
      <c r="G213" s="804"/>
      <c r="H213" s="803"/>
      <c r="I213" s="803"/>
      <c r="J213" s="803"/>
      <c r="K213" s="804"/>
      <c r="L213" s="812"/>
      <c r="M213" s="804"/>
      <c r="N213" s="502"/>
      <c r="O213" s="805"/>
      <c r="P213" s="805"/>
      <c r="Q213" s="803"/>
      <c r="R213" s="803"/>
      <c r="S213" s="806"/>
      <c r="T213" s="803"/>
      <c r="U213" s="803"/>
      <c r="V213" s="803"/>
      <c r="W213" s="803"/>
      <c r="X213" s="803"/>
      <c r="Y213" s="803"/>
      <c r="Z213" s="803"/>
      <c r="AA213" s="803"/>
      <c r="AB213" s="803"/>
      <c r="AC213" s="803"/>
      <c r="AD213" s="803"/>
      <c r="AE213" s="803"/>
      <c r="AF213" s="803"/>
      <c r="AG213" s="803"/>
      <c r="AH213" s="803"/>
      <c r="AI213" s="803"/>
      <c r="AJ213" s="803"/>
      <c r="AK213" s="803"/>
      <c r="AL213" s="811"/>
      <c r="AM213" s="803"/>
      <c r="AN213" s="803"/>
      <c r="AO213" s="803"/>
      <c r="AP213" s="803"/>
      <c r="AQ213" s="803"/>
      <c r="AR213" s="803"/>
    </row>
    <row r="214" spans="1:44" ht="14.75" x14ac:dyDescent="0.75">
      <c r="A214" s="813"/>
      <c r="B214" s="813"/>
      <c r="C214" s="813"/>
      <c r="D214" s="813"/>
      <c r="E214" s="813"/>
      <c r="F214" s="813"/>
      <c r="G214" s="813"/>
      <c r="H214" s="813"/>
      <c r="I214" s="813"/>
      <c r="J214" s="813"/>
      <c r="K214" s="813"/>
      <c r="L214" s="813"/>
      <c r="M214" s="813"/>
      <c r="N214" s="813"/>
      <c r="O214" s="814"/>
      <c r="P214" s="814"/>
      <c r="Q214" s="813"/>
      <c r="R214" s="813"/>
      <c r="S214" s="806"/>
      <c r="T214" s="803"/>
      <c r="U214" s="803"/>
      <c r="V214" s="803"/>
      <c r="W214" s="803"/>
      <c r="X214" s="803"/>
      <c r="Y214" s="803"/>
      <c r="Z214" s="803"/>
      <c r="AA214" s="803"/>
      <c r="AB214" s="803"/>
      <c r="AC214" s="803"/>
      <c r="AD214" s="803"/>
      <c r="AE214" s="803"/>
      <c r="AF214" s="803"/>
      <c r="AG214" s="803"/>
      <c r="AH214" s="803"/>
      <c r="AI214" s="803"/>
      <c r="AJ214" s="803"/>
      <c r="AK214" s="803"/>
      <c r="AL214" s="811"/>
      <c r="AM214" s="803"/>
      <c r="AN214" s="803"/>
      <c r="AO214" s="803"/>
      <c r="AP214" s="803"/>
      <c r="AQ214" s="803"/>
      <c r="AR214" s="803"/>
    </row>
    <row r="215" spans="1:44" ht="16" x14ac:dyDescent="0.75">
      <c r="A215" s="815"/>
      <c r="B215" s="815"/>
      <c r="C215" s="815"/>
      <c r="D215" s="815"/>
      <c r="E215" s="815"/>
      <c r="F215" s="816"/>
      <c r="G215" s="816"/>
      <c r="H215" s="815"/>
      <c r="I215" s="815"/>
      <c r="J215" s="815"/>
      <c r="K215" s="816"/>
      <c r="L215" s="817"/>
      <c r="M215" s="816"/>
      <c r="N215" s="818"/>
      <c r="O215" s="819"/>
      <c r="P215" s="819"/>
      <c r="Q215" s="815"/>
      <c r="R215" s="820"/>
      <c r="S215" s="806"/>
      <c r="T215" s="803"/>
      <c r="U215" s="803"/>
      <c r="V215" s="803"/>
      <c r="W215" s="803"/>
      <c r="X215" s="803"/>
      <c r="Y215" s="803"/>
      <c r="Z215" s="803"/>
      <c r="AA215" s="803"/>
      <c r="AB215" s="803"/>
      <c r="AC215" s="803"/>
      <c r="AD215" s="803"/>
      <c r="AE215" s="803"/>
      <c r="AF215" s="803"/>
      <c r="AG215" s="803"/>
      <c r="AH215" s="803"/>
      <c r="AI215" s="803"/>
      <c r="AJ215" s="803"/>
      <c r="AK215" s="803"/>
      <c r="AL215" s="811"/>
      <c r="AM215" s="803"/>
      <c r="AN215" s="803"/>
      <c r="AO215" s="803"/>
      <c r="AP215" s="803"/>
      <c r="AQ215" s="803"/>
      <c r="AR215" s="803"/>
    </row>
    <row r="216" spans="1:44" ht="16" x14ac:dyDescent="0.75">
      <c r="A216" s="815"/>
      <c r="B216" s="815"/>
      <c r="C216" s="815"/>
      <c r="D216" s="815"/>
      <c r="E216" s="815"/>
      <c r="F216" s="816"/>
      <c r="G216" s="816"/>
      <c r="H216" s="815"/>
      <c r="I216" s="815"/>
      <c r="J216" s="815"/>
      <c r="K216" s="816"/>
      <c r="L216" s="817"/>
      <c r="M216" s="816"/>
      <c r="N216" s="818"/>
      <c r="O216" s="819"/>
      <c r="P216" s="819"/>
      <c r="Q216" s="815"/>
      <c r="R216" s="820"/>
      <c r="S216" s="806"/>
      <c r="T216" s="803"/>
      <c r="U216" s="803"/>
      <c r="V216" s="803"/>
      <c r="W216" s="803"/>
      <c r="X216" s="803"/>
      <c r="Y216" s="803"/>
      <c r="Z216" s="803"/>
      <c r="AA216" s="803"/>
      <c r="AB216" s="803"/>
      <c r="AC216" s="803"/>
      <c r="AD216" s="803"/>
      <c r="AE216" s="803"/>
      <c r="AF216" s="803"/>
      <c r="AG216" s="803"/>
      <c r="AH216" s="803"/>
      <c r="AI216" s="803"/>
      <c r="AJ216" s="803"/>
      <c r="AK216" s="803"/>
      <c r="AL216" s="811"/>
      <c r="AM216" s="803"/>
      <c r="AN216" s="803"/>
      <c r="AO216" s="803"/>
      <c r="AP216" s="803"/>
      <c r="AQ216" s="803"/>
      <c r="AR216" s="803"/>
    </row>
    <row r="217" spans="1:44" ht="16" x14ac:dyDescent="0.75">
      <c r="A217" s="815"/>
      <c r="B217" s="815"/>
      <c r="C217" s="815"/>
      <c r="D217" s="815"/>
      <c r="E217" s="815"/>
      <c r="F217" s="816"/>
      <c r="G217" s="816"/>
      <c r="H217" s="815"/>
      <c r="I217" s="815"/>
      <c r="J217" s="815"/>
      <c r="K217" s="816"/>
      <c r="L217" s="817"/>
      <c r="M217" s="816"/>
      <c r="N217" s="818"/>
      <c r="O217" s="819"/>
      <c r="P217" s="819"/>
      <c r="Q217" s="815"/>
      <c r="R217" s="820"/>
      <c r="S217" s="806"/>
      <c r="T217" s="803"/>
      <c r="U217" s="803"/>
      <c r="V217" s="803"/>
      <c r="W217" s="803"/>
      <c r="X217" s="803"/>
      <c r="Y217" s="803"/>
      <c r="Z217" s="803"/>
      <c r="AA217" s="803"/>
      <c r="AB217" s="803"/>
      <c r="AC217" s="803"/>
      <c r="AD217" s="803"/>
      <c r="AE217" s="803"/>
      <c r="AF217" s="803"/>
      <c r="AG217" s="803"/>
      <c r="AH217" s="803"/>
      <c r="AI217" s="803"/>
      <c r="AJ217" s="803"/>
      <c r="AK217" s="803"/>
      <c r="AL217" s="811"/>
      <c r="AM217" s="803"/>
      <c r="AN217" s="803"/>
      <c r="AO217" s="803"/>
      <c r="AP217" s="803"/>
      <c r="AQ217" s="803"/>
      <c r="AR217" s="803"/>
    </row>
    <row r="218" spans="1:44" ht="16" x14ac:dyDescent="0.75">
      <c r="A218" s="815"/>
      <c r="B218" s="815"/>
      <c r="C218" s="815"/>
      <c r="D218" s="815"/>
      <c r="E218" s="815"/>
      <c r="F218" s="816"/>
      <c r="G218" s="816"/>
      <c r="H218" s="815"/>
      <c r="I218" s="815"/>
      <c r="J218" s="815"/>
      <c r="K218" s="816"/>
      <c r="L218" s="817"/>
      <c r="M218" s="816"/>
      <c r="N218" s="818"/>
      <c r="O218" s="819"/>
      <c r="P218" s="819"/>
      <c r="Q218" s="815"/>
      <c r="R218" s="820"/>
      <c r="S218" s="806"/>
      <c r="T218" s="803"/>
      <c r="U218" s="803"/>
      <c r="V218" s="803"/>
      <c r="W218" s="803"/>
      <c r="X218" s="803"/>
      <c r="Y218" s="803"/>
      <c r="Z218" s="803"/>
      <c r="AA218" s="803"/>
      <c r="AB218" s="803"/>
      <c r="AC218" s="803"/>
      <c r="AD218" s="803"/>
      <c r="AE218" s="803"/>
      <c r="AF218" s="803"/>
      <c r="AG218" s="803"/>
      <c r="AH218" s="803"/>
      <c r="AI218" s="803"/>
      <c r="AJ218" s="803"/>
      <c r="AK218" s="803"/>
      <c r="AL218" s="811"/>
      <c r="AM218" s="803"/>
      <c r="AN218" s="803"/>
      <c r="AO218" s="803"/>
      <c r="AP218" s="803"/>
      <c r="AQ218" s="803"/>
      <c r="AR218" s="803"/>
    </row>
    <row r="219" spans="1:44" ht="16" x14ac:dyDescent="0.75">
      <c r="A219" s="815"/>
      <c r="B219" s="815"/>
      <c r="C219" s="815"/>
      <c r="D219" s="815"/>
      <c r="E219" s="816"/>
      <c r="F219" s="816"/>
      <c r="G219" s="816"/>
      <c r="H219" s="816"/>
      <c r="I219" s="816"/>
      <c r="J219" s="816"/>
      <c r="K219" s="816"/>
      <c r="L219" s="816"/>
      <c r="M219" s="818"/>
      <c r="N219" s="818"/>
      <c r="O219" s="819"/>
      <c r="P219" s="819"/>
      <c r="Q219" s="815"/>
      <c r="R219" s="820"/>
      <c r="S219" s="806"/>
      <c r="T219" s="803"/>
      <c r="U219" s="803"/>
      <c r="V219" s="803"/>
      <c r="W219" s="803"/>
      <c r="X219" s="803"/>
      <c r="Y219" s="803"/>
      <c r="Z219" s="803"/>
      <c r="AA219" s="803"/>
      <c r="AB219" s="803"/>
      <c r="AC219" s="803"/>
      <c r="AD219" s="803"/>
      <c r="AE219" s="803"/>
      <c r="AF219" s="803"/>
      <c r="AG219" s="803"/>
      <c r="AH219" s="803"/>
      <c r="AI219" s="803"/>
      <c r="AJ219" s="803"/>
      <c r="AK219" s="803"/>
      <c r="AL219" s="811"/>
      <c r="AM219" s="803"/>
      <c r="AN219" s="803"/>
      <c r="AO219" s="803"/>
      <c r="AP219" s="803"/>
      <c r="AQ219" s="803"/>
      <c r="AR219" s="803"/>
    </row>
    <row r="220" spans="1:44" ht="16" x14ac:dyDescent="0.75">
      <c r="A220" s="815"/>
      <c r="B220" s="815"/>
      <c r="C220" s="815"/>
      <c r="D220" s="815"/>
      <c r="E220" s="815"/>
      <c r="F220" s="815"/>
      <c r="G220" s="815"/>
      <c r="H220" s="816"/>
      <c r="I220" s="816"/>
      <c r="J220" s="821"/>
      <c r="K220" s="815"/>
      <c r="L220" s="817"/>
      <c r="M220" s="815"/>
      <c r="N220" s="817"/>
      <c r="O220" s="819"/>
      <c r="P220" s="819"/>
      <c r="Q220" s="815"/>
      <c r="R220" s="820"/>
      <c r="S220" s="806"/>
      <c r="T220" s="803"/>
      <c r="U220" s="803"/>
      <c r="V220" s="803"/>
      <c r="W220" s="803"/>
      <c r="X220" s="803"/>
      <c r="Y220" s="803"/>
      <c r="Z220" s="803"/>
      <c r="AA220" s="803"/>
      <c r="AB220" s="803"/>
      <c r="AC220" s="803"/>
      <c r="AD220" s="803"/>
      <c r="AE220" s="803"/>
      <c r="AF220" s="803"/>
      <c r="AG220" s="803"/>
      <c r="AH220" s="803"/>
      <c r="AI220" s="803"/>
      <c r="AJ220" s="803"/>
      <c r="AK220" s="803"/>
      <c r="AL220" s="811"/>
      <c r="AM220" s="803"/>
      <c r="AN220" s="803"/>
      <c r="AO220" s="803"/>
      <c r="AP220" s="803"/>
      <c r="AQ220" s="803"/>
      <c r="AR220" s="803"/>
    </row>
    <row r="221" spans="1:44" ht="16" x14ac:dyDescent="0.75">
      <c r="A221" s="815"/>
      <c r="B221" s="815"/>
      <c r="C221" s="815"/>
      <c r="D221" s="815"/>
      <c r="E221" s="815"/>
      <c r="F221" s="815"/>
      <c r="G221" s="815"/>
      <c r="H221" s="816"/>
      <c r="I221" s="816"/>
      <c r="J221" s="821"/>
      <c r="K221" s="815"/>
      <c r="L221" s="817"/>
      <c r="M221" s="815"/>
      <c r="N221" s="817"/>
      <c r="O221" s="819"/>
      <c r="P221" s="819"/>
      <c r="Q221" s="815"/>
      <c r="R221" s="820"/>
      <c r="S221" s="806"/>
      <c r="T221" s="803"/>
      <c r="U221" s="803"/>
      <c r="V221" s="803"/>
      <c r="W221" s="803"/>
      <c r="X221" s="803"/>
      <c r="Y221" s="803"/>
      <c r="Z221" s="803"/>
      <c r="AA221" s="803"/>
      <c r="AB221" s="803"/>
      <c r="AC221" s="803"/>
      <c r="AD221" s="803"/>
      <c r="AE221" s="803"/>
      <c r="AF221" s="803"/>
      <c r="AG221" s="803"/>
      <c r="AH221" s="803"/>
      <c r="AI221" s="803"/>
      <c r="AJ221" s="803"/>
      <c r="AK221" s="803"/>
      <c r="AL221" s="811"/>
      <c r="AM221" s="803"/>
      <c r="AN221" s="803"/>
      <c r="AO221" s="803"/>
      <c r="AP221" s="803"/>
      <c r="AQ221" s="803"/>
      <c r="AR221" s="803"/>
    </row>
    <row r="222" spans="1:44" ht="16" x14ac:dyDescent="0.75">
      <c r="A222" s="815"/>
      <c r="B222" s="813"/>
      <c r="C222" s="813"/>
      <c r="D222" s="813"/>
      <c r="E222" s="813"/>
      <c r="F222" s="813"/>
      <c r="G222" s="813"/>
      <c r="H222" s="822"/>
      <c r="I222" s="823"/>
      <c r="J222" s="824"/>
      <c r="K222" s="813"/>
      <c r="L222" s="825"/>
      <c r="M222" s="813"/>
      <c r="N222" s="822"/>
      <c r="O222" s="814"/>
      <c r="P222" s="814"/>
      <c r="Q222" s="813"/>
      <c r="R222" s="826"/>
      <c r="S222" s="806"/>
      <c r="T222" s="803"/>
      <c r="U222" s="803"/>
      <c r="V222" s="803"/>
      <c r="W222" s="803"/>
      <c r="X222" s="803"/>
      <c r="Y222" s="803"/>
      <c r="Z222" s="803"/>
      <c r="AA222" s="803"/>
      <c r="AB222" s="803"/>
      <c r="AC222" s="803"/>
      <c r="AD222" s="803"/>
      <c r="AE222" s="803"/>
      <c r="AF222" s="803"/>
      <c r="AG222" s="803"/>
      <c r="AH222" s="803"/>
      <c r="AI222" s="803"/>
      <c r="AJ222" s="803"/>
      <c r="AK222" s="803"/>
      <c r="AL222" s="811"/>
      <c r="AM222" s="803"/>
      <c r="AN222" s="803"/>
      <c r="AO222" s="803"/>
      <c r="AP222" s="803"/>
      <c r="AQ222" s="803"/>
      <c r="AR222" s="803"/>
    </row>
    <row r="223" spans="1:44" ht="16" x14ac:dyDescent="0.75">
      <c r="A223" s="815"/>
      <c r="B223" s="813"/>
      <c r="C223" s="827"/>
      <c r="D223" s="813"/>
      <c r="E223" s="813"/>
      <c r="F223" s="813"/>
      <c r="G223" s="813"/>
      <c r="H223" s="822"/>
      <c r="I223" s="823"/>
      <c r="J223" s="824"/>
      <c r="K223" s="813"/>
      <c r="L223" s="825"/>
      <c r="M223" s="813"/>
      <c r="N223" s="822"/>
      <c r="O223" s="814"/>
      <c r="P223" s="814"/>
      <c r="Q223" s="813"/>
      <c r="R223" s="826"/>
      <c r="S223" s="806"/>
      <c r="T223" s="803"/>
      <c r="U223" s="803"/>
      <c r="V223" s="803"/>
      <c r="W223" s="803"/>
      <c r="X223" s="803"/>
      <c r="Y223" s="803"/>
      <c r="Z223" s="803"/>
      <c r="AA223" s="803"/>
      <c r="AB223" s="803"/>
      <c r="AC223" s="803"/>
      <c r="AD223" s="803"/>
      <c r="AE223" s="803"/>
      <c r="AF223" s="803"/>
      <c r="AG223" s="803"/>
      <c r="AH223" s="803"/>
      <c r="AI223" s="803"/>
      <c r="AJ223" s="803"/>
      <c r="AK223" s="803"/>
      <c r="AL223" s="811"/>
      <c r="AM223" s="803"/>
      <c r="AN223" s="803"/>
      <c r="AO223" s="803"/>
      <c r="AP223" s="803"/>
      <c r="AQ223" s="803"/>
      <c r="AR223" s="803"/>
    </row>
    <row r="224" spans="1:44" ht="14.75" x14ac:dyDescent="0.75">
      <c r="A224" s="813"/>
      <c r="B224" s="813"/>
      <c r="C224" s="813"/>
      <c r="D224" s="813"/>
      <c r="E224" s="813"/>
      <c r="F224" s="813"/>
      <c r="G224" s="813"/>
      <c r="H224" s="822"/>
      <c r="I224" s="823"/>
      <c r="J224" s="824"/>
      <c r="K224" s="813"/>
      <c r="L224" s="825"/>
      <c r="M224" s="813"/>
      <c r="N224" s="822"/>
      <c r="O224" s="814"/>
      <c r="P224" s="814"/>
      <c r="Q224" s="813"/>
      <c r="R224" s="826"/>
      <c r="S224" s="806"/>
      <c r="T224" s="803"/>
      <c r="U224" s="803"/>
      <c r="V224" s="803"/>
      <c r="W224" s="803"/>
      <c r="X224" s="803"/>
      <c r="Y224" s="803"/>
      <c r="Z224" s="803"/>
      <c r="AA224" s="803"/>
      <c r="AB224" s="803"/>
      <c r="AC224" s="803"/>
      <c r="AD224" s="803"/>
      <c r="AE224" s="803"/>
      <c r="AF224" s="803"/>
      <c r="AG224" s="803"/>
      <c r="AH224" s="803"/>
      <c r="AI224" s="803"/>
      <c r="AJ224" s="803"/>
      <c r="AK224" s="803"/>
      <c r="AL224" s="811"/>
      <c r="AM224" s="803"/>
      <c r="AN224" s="803"/>
      <c r="AO224" s="803"/>
      <c r="AP224" s="803"/>
      <c r="AQ224" s="803"/>
      <c r="AR224" s="803"/>
    </row>
    <row r="225" spans="1:44" ht="14.75" x14ac:dyDescent="0.75">
      <c r="A225" s="813"/>
      <c r="B225" s="813"/>
      <c r="C225" s="813"/>
      <c r="D225" s="813"/>
      <c r="E225" s="813"/>
      <c r="F225" s="813"/>
      <c r="G225" s="813"/>
      <c r="H225" s="822"/>
      <c r="I225" s="823"/>
      <c r="J225" s="824"/>
      <c r="K225" s="813"/>
      <c r="L225" s="825"/>
      <c r="M225" s="813"/>
      <c r="N225" s="822"/>
      <c r="O225" s="814"/>
      <c r="P225" s="814"/>
      <c r="Q225" s="813"/>
      <c r="R225" s="826"/>
      <c r="S225" s="806"/>
      <c r="T225" s="803"/>
      <c r="U225" s="803"/>
      <c r="V225" s="803"/>
      <c r="W225" s="803"/>
      <c r="X225" s="803"/>
      <c r="Y225" s="803"/>
      <c r="Z225" s="803"/>
      <c r="AA225" s="803"/>
      <c r="AB225" s="803"/>
      <c r="AC225" s="803"/>
      <c r="AD225" s="803"/>
      <c r="AE225" s="803"/>
      <c r="AF225" s="803"/>
      <c r="AG225" s="803"/>
      <c r="AH225" s="803"/>
      <c r="AI225" s="803"/>
      <c r="AJ225" s="803"/>
      <c r="AK225" s="803"/>
      <c r="AL225" s="811"/>
      <c r="AM225" s="803"/>
      <c r="AN225" s="803"/>
      <c r="AO225" s="803"/>
      <c r="AP225" s="803"/>
      <c r="AQ225" s="803"/>
      <c r="AR225" s="803"/>
    </row>
    <row r="226" spans="1:44" ht="14.75" x14ac:dyDescent="0.75">
      <c r="A226" s="813"/>
      <c r="B226" s="813"/>
      <c r="C226" s="813"/>
      <c r="D226" s="813"/>
      <c r="E226" s="813"/>
      <c r="F226" s="813"/>
      <c r="G226" s="813"/>
      <c r="H226" s="822"/>
      <c r="I226" s="823"/>
      <c r="J226" s="824"/>
      <c r="K226" s="813"/>
      <c r="L226" s="825"/>
      <c r="M226" s="813"/>
      <c r="N226" s="822"/>
      <c r="O226" s="814"/>
      <c r="P226" s="814"/>
      <c r="Q226" s="813"/>
      <c r="R226" s="826"/>
      <c r="S226" s="806"/>
      <c r="T226" s="803"/>
      <c r="U226" s="803"/>
      <c r="V226" s="803"/>
      <c r="W226" s="803"/>
      <c r="X226" s="803"/>
      <c r="Y226" s="803"/>
      <c r="Z226" s="803"/>
      <c r="AA226" s="803"/>
      <c r="AB226" s="803"/>
      <c r="AC226" s="803"/>
      <c r="AD226" s="803"/>
      <c r="AE226" s="803"/>
      <c r="AF226" s="803"/>
      <c r="AG226" s="803"/>
      <c r="AH226" s="803"/>
      <c r="AI226" s="803"/>
      <c r="AJ226" s="803"/>
      <c r="AK226" s="803"/>
      <c r="AL226" s="811"/>
      <c r="AM226" s="803"/>
      <c r="AN226" s="803"/>
      <c r="AO226" s="803"/>
      <c r="AP226" s="803"/>
      <c r="AQ226" s="803"/>
      <c r="AR226" s="803"/>
    </row>
    <row r="227" spans="1:44" ht="14.75" x14ac:dyDescent="0.75">
      <c r="A227" s="813"/>
      <c r="B227" s="813"/>
      <c r="C227" s="813"/>
      <c r="D227" s="813"/>
      <c r="E227" s="813"/>
      <c r="F227" s="813"/>
      <c r="G227" s="813"/>
      <c r="H227" s="822"/>
      <c r="I227" s="823"/>
      <c r="J227" s="824"/>
      <c r="K227" s="813"/>
      <c r="L227" s="825"/>
      <c r="M227" s="813"/>
      <c r="N227" s="822"/>
      <c r="O227" s="814"/>
      <c r="P227" s="814"/>
      <c r="Q227" s="813"/>
      <c r="R227" s="826"/>
      <c r="S227" s="806"/>
      <c r="T227" s="803"/>
      <c r="U227" s="803"/>
      <c r="V227" s="803"/>
      <c r="W227" s="803"/>
      <c r="X227" s="803"/>
      <c r="Y227" s="803"/>
      <c r="Z227" s="803"/>
      <c r="AA227" s="803"/>
      <c r="AB227" s="803"/>
      <c r="AC227" s="803"/>
      <c r="AD227" s="803"/>
      <c r="AE227" s="803"/>
      <c r="AF227" s="803"/>
      <c r="AG227" s="803"/>
      <c r="AH227" s="803"/>
      <c r="AI227" s="803"/>
      <c r="AJ227" s="803"/>
      <c r="AK227" s="803"/>
      <c r="AL227" s="811"/>
      <c r="AM227" s="803"/>
      <c r="AN227" s="803"/>
      <c r="AO227" s="803"/>
      <c r="AP227" s="803"/>
      <c r="AQ227" s="803"/>
      <c r="AR227" s="803"/>
    </row>
    <row r="228" spans="1:44" ht="14.75" x14ac:dyDescent="0.75">
      <c r="A228" s="813"/>
      <c r="B228" s="813"/>
      <c r="C228" s="813"/>
      <c r="D228" s="813"/>
      <c r="E228" s="813"/>
      <c r="F228" s="813"/>
      <c r="G228" s="813"/>
      <c r="H228" s="822"/>
      <c r="I228" s="823"/>
      <c r="J228" s="824"/>
      <c r="K228" s="813"/>
      <c r="L228" s="825"/>
      <c r="M228" s="813"/>
      <c r="N228" s="822"/>
      <c r="O228" s="814"/>
      <c r="P228" s="814"/>
      <c r="Q228" s="813"/>
      <c r="R228" s="826"/>
      <c r="S228" s="806"/>
      <c r="T228" s="803"/>
      <c r="U228" s="803"/>
      <c r="V228" s="803"/>
      <c r="W228" s="803"/>
      <c r="X228" s="803"/>
      <c r="Y228" s="803"/>
      <c r="Z228" s="803"/>
      <c r="AA228" s="803"/>
      <c r="AB228" s="803"/>
      <c r="AC228" s="803"/>
      <c r="AD228" s="803"/>
      <c r="AE228" s="803"/>
      <c r="AF228" s="803"/>
      <c r="AG228" s="803"/>
      <c r="AH228" s="803"/>
      <c r="AI228" s="803"/>
      <c r="AJ228" s="803"/>
      <c r="AK228" s="803"/>
      <c r="AL228" s="811"/>
      <c r="AM228" s="803"/>
      <c r="AN228" s="803"/>
      <c r="AO228" s="803"/>
      <c r="AP228" s="803"/>
      <c r="AQ228" s="803"/>
      <c r="AR228" s="803"/>
    </row>
    <row r="229" spans="1:44" ht="16" x14ac:dyDescent="0.75">
      <c r="A229" s="815"/>
      <c r="B229" s="813"/>
      <c r="C229" s="813"/>
      <c r="D229" s="813"/>
      <c r="E229" s="813"/>
      <c r="F229" s="813"/>
      <c r="G229" s="813"/>
      <c r="H229" s="822"/>
      <c r="I229" s="823"/>
      <c r="J229" s="824"/>
      <c r="K229" s="813"/>
      <c r="L229" s="825"/>
      <c r="M229" s="813"/>
      <c r="N229" s="822"/>
      <c r="O229" s="814"/>
      <c r="P229" s="814"/>
      <c r="Q229" s="813"/>
      <c r="R229" s="826"/>
      <c r="S229" s="806"/>
      <c r="T229" s="803"/>
      <c r="U229" s="803"/>
      <c r="V229" s="803"/>
      <c r="W229" s="803"/>
      <c r="X229" s="803"/>
      <c r="Y229" s="803"/>
      <c r="Z229" s="803"/>
      <c r="AA229" s="803"/>
      <c r="AB229" s="803"/>
      <c r="AC229" s="803"/>
      <c r="AD229" s="803"/>
      <c r="AE229" s="803"/>
      <c r="AF229" s="803"/>
      <c r="AG229" s="803"/>
      <c r="AH229" s="803"/>
      <c r="AI229" s="803"/>
      <c r="AJ229" s="803"/>
      <c r="AK229" s="803"/>
      <c r="AL229" s="811"/>
      <c r="AM229" s="803"/>
      <c r="AN229" s="803"/>
      <c r="AO229" s="803"/>
      <c r="AP229" s="803"/>
      <c r="AQ229" s="803"/>
      <c r="AR229" s="803"/>
    </row>
    <row r="230" spans="1:44" ht="14.75" x14ac:dyDescent="0.75">
      <c r="A230" s="813"/>
      <c r="B230" s="813"/>
      <c r="C230" s="813"/>
      <c r="D230" s="813"/>
      <c r="E230" s="813"/>
      <c r="F230" s="813"/>
      <c r="G230" s="813"/>
      <c r="H230" s="822"/>
      <c r="I230" s="823"/>
      <c r="J230" s="824"/>
      <c r="K230" s="813"/>
      <c r="L230" s="825"/>
      <c r="M230" s="813"/>
      <c r="N230" s="822"/>
      <c r="O230" s="814"/>
      <c r="P230" s="814"/>
      <c r="Q230" s="813"/>
      <c r="R230" s="826"/>
      <c r="S230" s="806"/>
      <c r="T230" s="803"/>
      <c r="U230" s="803"/>
      <c r="V230" s="803"/>
      <c r="W230" s="803"/>
      <c r="X230" s="803"/>
      <c r="Y230" s="803"/>
      <c r="Z230" s="803"/>
      <c r="AA230" s="803"/>
      <c r="AB230" s="803"/>
      <c r="AC230" s="803"/>
      <c r="AD230" s="803"/>
      <c r="AE230" s="803"/>
      <c r="AF230" s="803"/>
      <c r="AG230" s="803"/>
      <c r="AH230" s="803"/>
      <c r="AI230" s="803"/>
      <c r="AJ230" s="803"/>
      <c r="AK230" s="803"/>
      <c r="AL230" s="811"/>
      <c r="AM230" s="803"/>
      <c r="AN230" s="803"/>
      <c r="AO230" s="803"/>
      <c r="AP230" s="803"/>
      <c r="AQ230" s="803"/>
      <c r="AR230" s="803"/>
    </row>
    <row r="231" spans="1:44" ht="14.75" x14ac:dyDescent="0.75">
      <c r="A231" s="813"/>
      <c r="B231" s="813"/>
      <c r="C231" s="813"/>
      <c r="D231" s="813"/>
      <c r="E231" s="813"/>
      <c r="F231" s="813"/>
      <c r="G231" s="813"/>
      <c r="H231" s="822"/>
      <c r="I231" s="823"/>
      <c r="J231" s="824"/>
      <c r="K231" s="813"/>
      <c r="L231" s="825"/>
      <c r="M231" s="813"/>
      <c r="N231" s="822"/>
      <c r="O231" s="814"/>
      <c r="P231" s="814"/>
      <c r="Q231" s="813"/>
      <c r="R231" s="826"/>
      <c r="S231" s="806"/>
      <c r="T231" s="803"/>
      <c r="U231" s="803"/>
      <c r="V231" s="803"/>
      <c r="W231" s="803"/>
      <c r="X231" s="803"/>
      <c r="Y231" s="803"/>
      <c r="Z231" s="803"/>
      <c r="AA231" s="803"/>
      <c r="AB231" s="803"/>
      <c r="AC231" s="803"/>
      <c r="AD231" s="803"/>
      <c r="AE231" s="803"/>
      <c r="AF231" s="803"/>
      <c r="AG231" s="803"/>
      <c r="AH231" s="803"/>
      <c r="AI231" s="803"/>
      <c r="AJ231" s="803"/>
      <c r="AK231" s="803"/>
      <c r="AL231" s="811"/>
      <c r="AM231" s="803"/>
      <c r="AN231" s="803"/>
      <c r="AO231" s="803"/>
      <c r="AP231" s="803"/>
      <c r="AQ231" s="803"/>
      <c r="AR231" s="803"/>
    </row>
    <row r="232" spans="1:44" ht="14.75" x14ac:dyDescent="0.75">
      <c r="A232" s="813"/>
      <c r="B232" s="813"/>
      <c r="C232" s="813"/>
      <c r="D232" s="813"/>
      <c r="E232" s="813"/>
      <c r="F232" s="813"/>
      <c r="G232" s="813"/>
      <c r="H232" s="822"/>
      <c r="I232" s="823"/>
      <c r="J232" s="824"/>
      <c r="K232" s="813"/>
      <c r="L232" s="822"/>
      <c r="M232" s="813"/>
      <c r="N232" s="822"/>
      <c r="O232" s="814"/>
      <c r="P232" s="814"/>
      <c r="Q232" s="813"/>
      <c r="R232" s="826"/>
      <c r="S232" s="806"/>
      <c r="T232" s="803"/>
      <c r="U232" s="803"/>
      <c r="V232" s="803"/>
      <c r="W232" s="803"/>
      <c r="X232" s="803"/>
      <c r="Y232" s="803"/>
      <c r="Z232" s="803"/>
      <c r="AA232" s="803"/>
      <c r="AB232" s="803"/>
      <c r="AC232" s="803"/>
      <c r="AD232" s="803"/>
      <c r="AE232" s="803"/>
      <c r="AF232" s="803"/>
      <c r="AG232" s="803"/>
      <c r="AH232" s="803"/>
      <c r="AI232" s="803"/>
      <c r="AJ232" s="803"/>
      <c r="AK232" s="803"/>
      <c r="AL232" s="811"/>
      <c r="AM232" s="803"/>
      <c r="AN232" s="803"/>
      <c r="AO232" s="803"/>
      <c r="AP232" s="803"/>
      <c r="AQ232" s="803"/>
      <c r="AR232" s="803"/>
    </row>
    <row r="233" spans="1:44" ht="14.75" x14ac:dyDescent="0.75">
      <c r="A233" s="813"/>
      <c r="B233" s="813"/>
      <c r="C233" s="813"/>
      <c r="D233" s="813"/>
      <c r="E233" s="813"/>
      <c r="F233" s="813"/>
      <c r="G233" s="813"/>
      <c r="H233" s="822"/>
      <c r="I233" s="823"/>
      <c r="J233" s="824"/>
      <c r="K233" s="813"/>
      <c r="L233" s="822"/>
      <c r="M233" s="813"/>
      <c r="N233" s="822"/>
      <c r="O233" s="814"/>
      <c r="P233" s="814"/>
      <c r="Q233" s="813"/>
      <c r="R233" s="826"/>
      <c r="S233" s="806"/>
      <c r="T233" s="803"/>
      <c r="U233" s="803"/>
      <c r="V233" s="803"/>
      <c r="W233" s="803"/>
      <c r="X233" s="803"/>
      <c r="Y233" s="803"/>
      <c r="Z233" s="803"/>
      <c r="AA233" s="803"/>
      <c r="AB233" s="803"/>
      <c r="AC233" s="803"/>
      <c r="AD233" s="803"/>
      <c r="AE233" s="803"/>
      <c r="AF233" s="803"/>
      <c r="AG233" s="803"/>
      <c r="AH233" s="803"/>
      <c r="AI233" s="803"/>
      <c r="AJ233" s="803"/>
      <c r="AK233" s="803"/>
      <c r="AL233" s="811"/>
      <c r="AM233" s="803"/>
      <c r="AN233" s="803"/>
      <c r="AO233" s="803"/>
      <c r="AP233" s="803"/>
      <c r="AQ233" s="803"/>
      <c r="AR233" s="803"/>
    </row>
    <row r="234" spans="1:44" ht="14.75" x14ac:dyDescent="0.75">
      <c r="A234" s="813"/>
      <c r="B234" s="813"/>
      <c r="C234" s="813"/>
      <c r="D234" s="813"/>
      <c r="E234" s="813"/>
      <c r="F234" s="813"/>
      <c r="G234" s="813"/>
      <c r="H234" s="822"/>
      <c r="I234" s="823"/>
      <c r="J234" s="824"/>
      <c r="K234" s="813"/>
      <c r="L234" s="825"/>
      <c r="M234" s="813"/>
      <c r="N234" s="822"/>
      <c r="O234" s="814"/>
      <c r="P234" s="814"/>
      <c r="Q234" s="813"/>
      <c r="R234" s="826"/>
      <c r="S234" s="806"/>
      <c r="T234" s="803"/>
      <c r="U234" s="803"/>
      <c r="V234" s="803"/>
      <c r="W234" s="803"/>
      <c r="X234" s="803"/>
      <c r="Y234" s="803"/>
      <c r="Z234" s="803"/>
      <c r="AA234" s="803"/>
      <c r="AB234" s="803"/>
      <c r="AC234" s="803"/>
      <c r="AD234" s="803"/>
      <c r="AE234" s="803"/>
      <c r="AF234" s="803"/>
      <c r="AG234" s="803"/>
      <c r="AH234" s="803"/>
      <c r="AI234" s="803"/>
      <c r="AJ234" s="803"/>
      <c r="AK234" s="803"/>
      <c r="AL234" s="811"/>
      <c r="AM234" s="803"/>
      <c r="AN234" s="803"/>
      <c r="AO234" s="803"/>
      <c r="AP234" s="803"/>
      <c r="AQ234" s="803"/>
      <c r="AR234" s="803"/>
    </row>
    <row r="235" spans="1:44" ht="14.75" x14ac:dyDescent="0.75">
      <c r="A235" s="813"/>
      <c r="B235" s="813"/>
      <c r="C235" s="813"/>
      <c r="D235" s="813"/>
      <c r="E235" s="813"/>
      <c r="F235" s="813"/>
      <c r="G235" s="813"/>
      <c r="H235" s="822"/>
      <c r="I235" s="823"/>
      <c r="J235" s="824"/>
      <c r="K235" s="813"/>
      <c r="L235" s="825"/>
      <c r="M235" s="813"/>
      <c r="N235" s="822"/>
      <c r="O235" s="814"/>
      <c r="P235" s="814"/>
      <c r="Q235" s="813"/>
      <c r="R235" s="826"/>
      <c r="S235" s="806"/>
      <c r="T235" s="803"/>
      <c r="U235" s="803"/>
      <c r="V235" s="803"/>
      <c r="W235" s="803"/>
      <c r="X235" s="803"/>
      <c r="Y235" s="803"/>
      <c r="Z235" s="803"/>
      <c r="AA235" s="803"/>
      <c r="AB235" s="803"/>
      <c r="AC235" s="803"/>
      <c r="AD235" s="803"/>
      <c r="AE235" s="803"/>
      <c r="AF235" s="803"/>
      <c r="AG235" s="803"/>
      <c r="AH235" s="803"/>
      <c r="AI235" s="803"/>
      <c r="AJ235" s="803"/>
      <c r="AK235" s="803"/>
      <c r="AL235" s="811"/>
      <c r="AM235" s="803"/>
      <c r="AN235" s="803"/>
      <c r="AO235" s="803"/>
      <c r="AP235" s="803"/>
      <c r="AQ235" s="803"/>
      <c r="AR235" s="803"/>
    </row>
    <row r="236" spans="1:44" ht="14.75" x14ac:dyDescent="0.75">
      <c r="A236" s="813"/>
      <c r="B236" s="813"/>
      <c r="C236" s="813"/>
      <c r="D236" s="813"/>
      <c r="E236" s="813"/>
      <c r="F236" s="813"/>
      <c r="G236" s="813"/>
      <c r="H236" s="822"/>
      <c r="I236" s="823"/>
      <c r="J236" s="824"/>
      <c r="K236" s="813"/>
      <c r="L236" s="825"/>
      <c r="M236" s="813"/>
      <c r="N236" s="822"/>
      <c r="O236" s="814"/>
      <c r="P236" s="814"/>
      <c r="Q236" s="813"/>
      <c r="R236" s="826"/>
      <c r="S236" s="806"/>
      <c r="T236" s="803"/>
      <c r="U236" s="803"/>
      <c r="V236" s="803"/>
      <c r="W236" s="803"/>
      <c r="X236" s="803"/>
      <c r="Y236" s="803"/>
      <c r="Z236" s="803"/>
      <c r="AA236" s="803"/>
      <c r="AB236" s="803"/>
      <c r="AC236" s="803"/>
      <c r="AD236" s="803"/>
      <c r="AE236" s="803"/>
      <c r="AF236" s="803"/>
      <c r="AG236" s="803"/>
      <c r="AH236" s="803"/>
      <c r="AI236" s="803"/>
      <c r="AJ236" s="803"/>
      <c r="AK236" s="803"/>
      <c r="AL236" s="811"/>
      <c r="AM236" s="803"/>
      <c r="AN236" s="803"/>
      <c r="AO236" s="803"/>
      <c r="AP236" s="803"/>
      <c r="AQ236" s="803"/>
      <c r="AR236" s="803"/>
    </row>
    <row r="237" spans="1:44" ht="16" x14ac:dyDescent="0.75">
      <c r="A237" s="815"/>
      <c r="B237" s="813"/>
      <c r="C237" s="813"/>
      <c r="D237" s="813"/>
      <c r="E237" s="813"/>
      <c r="F237" s="813"/>
      <c r="G237" s="813"/>
      <c r="H237" s="822"/>
      <c r="I237" s="823"/>
      <c r="J237" s="824"/>
      <c r="K237" s="813"/>
      <c r="L237" s="825"/>
      <c r="M237" s="813"/>
      <c r="N237" s="822"/>
      <c r="O237" s="814"/>
      <c r="P237" s="814"/>
      <c r="Q237" s="813"/>
      <c r="R237" s="826"/>
      <c r="S237" s="806"/>
      <c r="T237" s="803"/>
      <c r="U237" s="803"/>
      <c r="V237" s="803"/>
      <c r="W237" s="803"/>
      <c r="X237" s="803"/>
      <c r="Y237" s="803"/>
      <c r="Z237" s="803"/>
      <c r="AA237" s="803"/>
      <c r="AB237" s="803"/>
      <c r="AC237" s="803"/>
      <c r="AD237" s="803"/>
      <c r="AE237" s="803"/>
      <c r="AF237" s="803"/>
      <c r="AG237" s="803"/>
      <c r="AH237" s="803"/>
      <c r="AI237" s="803"/>
      <c r="AJ237" s="803"/>
      <c r="AK237" s="803"/>
      <c r="AL237" s="811"/>
      <c r="AM237" s="803"/>
      <c r="AN237" s="803"/>
      <c r="AO237" s="803"/>
      <c r="AP237" s="803"/>
      <c r="AQ237" s="803"/>
      <c r="AR237" s="803"/>
    </row>
    <row r="238" spans="1:44" ht="16" x14ac:dyDescent="0.75">
      <c r="A238" s="815"/>
      <c r="B238" s="813"/>
      <c r="C238" s="813"/>
      <c r="D238" s="813"/>
      <c r="E238" s="813"/>
      <c r="F238" s="813"/>
      <c r="G238" s="813"/>
      <c r="H238" s="822"/>
      <c r="I238" s="823"/>
      <c r="J238" s="824"/>
      <c r="K238" s="813"/>
      <c r="L238" s="825"/>
      <c r="M238" s="813"/>
      <c r="N238" s="822"/>
      <c r="O238" s="814"/>
      <c r="P238" s="814"/>
      <c r="Q238" s="813"/>
      <c r="R238" s="826"/>
      <c r="S238" s="806"/>
      <c r="T238" s="803"/>
      <c r="U238" s="803"/>
      <c r="V238" s="803"/>
      <c r="W238" s="803"/>
      <c r="X238" s="803"/>
      <c r="Y238" s="803"/>
      <c r="Z238" s="803"/>
      <c r="AA238" s="803"/>
      <c r="AB238" s="803"/>
      <c r="AC238" s="803"/>
      <c r="AD238" s="803"/>
      <c r="AE238" s="803"/>
      <c r="AF238" s="803"/>
      <c r="AG238" s="803"/>
      <c r="AH238" s="803"/>
      <c r="AI238" s="803"/>
      <c r="AJ238" s="803"/>
      <c r="AK238" s="803"/>
      <c r="AL238" s="811"/>
      <c r="AM238" s="803"/>
      <c r="AN238" s="803"/>
      <c r="AO238" s="803"/>
      <c r="AP238" s="803"/>
      <c r="AQ238" s="803"/>
      <c r="AR238" s="803"/>
    </row>
    <row r="239" spans="1:44" ht="14.75" x14ac:dyDescent="0.75">
      <c r="A239" s="813"/>
      <c r="B239" s="813"/>
      <c r="C239" s="813"/>
      <c r="D239" s="813"/>
      <c r="E239" s="813"/>
      <c r="F239" s="813"/>
      <c r="G239" s="813"/>
      <c r="H239" s="822"/>
      <c r="I239" s="823"/>
      <c r="J239" s="824"/>
      <c r="K239" s="813"/>
      <c r="L239" s="825"/>
      <c r="M239" s="813"/>
      <c r="N239" s="822"/>
      <c r="O239" s="814"/>
      <c r="P239" s="814"/>
      <c r="Q239" s="813"/>
      <c r="R239" s="826"/>
      <c r="S239" s="806"/>
      <c r="T239" s="803"/>
      <c r="U239" s="803"/>
      <c r="V239" s="803"/>
      <c r="W239" s="803"/>
      <c r="X239" s="803"/>
      <c r="Y239" s="803"/>
      <c r="Z239" s="803"/>
      <c r="AA239" s="803"/>
      <c r="AB239" s="803"/>
      <c r="AC239" s="803"/>
      <c r="AD239" s="803"/>
      <c r="AE239" s="803"/>
      <c r="AF239" s="803"/>
      <c r="AG239" s="803"/>
      <c r="AH239" s="803"/>
      <c r="AI239" s="803"/>
      <c r="AJ239" s="803"/>
      <c r="AK239" s="803"/>
      <c r="AL239" s="811"/>
      <c r="AM239" s="803"/>
      <c r="AN239" s="803"/>
      <c r="AO239" s="803"/>
      <c r="AP239" s="803"/>
      <c r="AQ239" s="803"/>
      <c r="AR239" s="803"/>
    </row>
    <row r="240" spans="1:44" ht="14.75" x14ac:dyDescent="0.75">
      <c r="A240" s="813"/>
      <c r="B240" s="813"/>
      <c r="C240" s="813"/>
      <c r="D240" s="813"/>
      <c r="E240" s="813"/>
      <c r="F240" s="813"/>
      <c r="G240" s="813"/>
      <c r="H240" s="822"/>
      <c r="I240" s="823"/>
      <c r="J240" s="824"/>
      <c r="K240" s="813"/>
      <c r="L240" s="825"/>
      <c r="M240" s="813"/>
      <c r="N240" s="822"/>
      <c r="O240" s="814"/>
      <c r="P240" s="814"/>
      <c r="Q240" s="813"/>
      <c r="R240" s="826"/>
      <c r="S240" s="806"/>
      <c r="T240" s="803"/>
      <c r="U240" s="803"/>
      <c r="V240" s="803"/>
      <c r="W240" s="803"/>
      <c r="X240" s="803"/>
      <c r="Y240" s="803"/>
      <c r="Z240" s="803"/>
      <c r="AA240" s="803"/>
      <c r="AB240" s="803"/>
      <c r="AC240" s="803"/>
      <c r="AD240" s="803"/>
      <c r="AE240" s="803"/>
      <c r="AF240" s="803"/>
      <c r="AG240" s="803"/>
      <c r="AH240" s="803"/>
      <c r="AI240" s="803"/>
      <c r="AJ240" s="803"/>
      <c r="AK240" s="803"/>
      <c r="AL240" s="811"/>
      <c r="AM240" s="803"/>
      <c r="AN240" s="803"/>
      <c r="AO240" s="803"/>
      <c r="AP240" s="803"/>
      <c r="AQ240" s="803"/>
      <c r="AR240" s="803"/>
    </row>
    <row r="241" spans="1:44" ht="14.75" x14ac:dyDescent="0.75">
      <c r="A241" s="813"/>
      <c r="B241" s="813"/>
      <c r="C241" s="813"/>
      <c r="D241" s="813"/>
      <c r="E241" s="813"/>
      <c r="F241" s="813"/>
      <c r="G241" s="813"/>
      <c r="H241" s="822"/>
      <c r="I241" s="823"/>
      <c r="J241" s="824"/>
      <c r="K241" s="813"/>
      <c r="L241" s="825"/>
      <c r="M241" s="813"/>
      <c r="N241" s="822"/>
      <c r="O241" s="814"/>
      <c r="P241" s="814"/>
      <c r="Q241" s="813"/>
      <c r="R241" s="826"/>
      <c r="S241" s="806"/>
      <c r="T241" s="803"/>
      <c r="U241" s="803"/>
      <c r="V241" s="803"/>
      <c r="W241" s="803"/>
      <c r="X241" s="803"/>
      <c r="Y241" s="803"/>
      <c r="Z241" s="803"/>
      <c r="AA241" s="803"/>
      <c r="AB241" s="803"/>
      <c r="AC241" s="803"/>
      <c r="AD241" s="803"/>
      <c r="AE241" s="803"/>
      <c r="AF241" s="803"/>
      <c r="AG241" s="803"/>
      <c r="AH241" s="803"/>
      <c r="AI241" s="803"/>
      <c r="AJ241" s="803"/>
      <c r="AK241" s="803"/>
      <c r="AL241" s="811"/>
      <c r="AM241" s="803"/>
      <c r="AN241" s="803"/>
      <c r="AO241" s="803"/>
      <c r="AP241" s="803"/>
      <c r="AQ241" s="803"/>
      <c r="AR241" s="803"/>
    </row>
    <row r="242" spans="1:44" ht="14.75" x14ac:dyDescent="0.75">
      <c r="A242" s="813"/>
      <c r="B242" s="813"/>
      <c r="C242" s="813"/>
      <c r="D242" s="813"/>
      <c r="E242" s="813"/>
      <c r="F242" s="813"/>
      <c r="G242" s="813"/>
      <c r="H242" s="822"/>
      <c r="I242" s="823"/>
      <c r="J242" s="824"/>
      <c r="K242" s="813"/>
      <c r="L242" s="825"/>
      <c r="M242" s="813"/>
      <c r="N242" s="822"/>
      <c r="O242" s="814"/>
      <c r="P242" s="814"/>
      <c r="Q242" s="813"/>
      <c r="R242" s="826"/>
      <c r="S242" s="806"/>
      <c r="T242" s="803"/>
      <c r="U242" s="803"/>
      <c r="V242" s="803"/>
      <c r="W242" s="803"/>
      <c r="X242" s="803"/>
      <c r="Y242" s="803"/>
      <c r="Z242" s="803"/>
      <c r="AA242" s="803"/>
      <c r="AB242" s="803"/>
      <c r="AC242" s="803"/>
      <c r="AD242" s="803"/>
      <c r="AE242" s="803"/>
      <c r="AF242" s="803"/>
      <c r="AG242" s="803"/>
      <c r="AH242" s="803"/>
      <c r="AI242" s="803"/>
      <c r="AJ242" s="803"/>
      <c r="AK242" s="803"/>
      <c r="AL242" s="811"/>
      <c r="AM242" s="803"/>
      <c r="AN242" s="803"/>
      <c r="AO242" s="803"/>
      <c r="AP242" s="803"/>
      <c r="AQ242" s="803"/>
      <c r="AR242" s="803"/>
    </row>
    <row r="243" spans="1:44" ht="14.75" x14ac:dyDescent="0.75">
      <c r="A243" s="813"/>
      <c r="B243" s="813"/>
      <c r="C243" s="813"/>
      <c r="D243" s="813"/>
      <c r="E243" s="813"/>
      <c r="F243" s="813"/>
      <c r="G243" s="813"/>
      <c r="H243" s="822"/>
      <c r="I243" s="823"/>
      <c r="J243" s="824"/>
      <c r="K243" s="813"/>
      <c r="L243" s="825"/>
      <c r="M243" s="813"/>
      <c r="N243" s="822"/>
      <c r="O243" s="814"/>
      <c r="P243" s="814"/>
      <c r="Q243" s="813"/>
      <c r="R243" s="826"/>
      <c r="S243" s="806"/>
      <c r="T243" s="803"/>
      <c r="U243" s="803"/>
      <c r="V243" s="803"/>
      <c r="W243" s="803"/>
      <c r="X243" s="803"/>
      <c r="Y243" s="803"/>
      <c r="Z243" s="803"/>
      <c r="AA243" s="803"/>
      <c r="AB243" s="803"/>
      <c r="AC243" s="803"/>
      <c r="AD243" s="803"/>
      <c r="AE243" s="803"/>
      <c r="AF243" s="803"/>
      <c r="AG243" s="803"/>
      <c r="AH243" s="803"/>
      <c r="AI243" s="803"/>
      <c r="AJ243" s="803"/>
      <c r="AK243" s="803"/>
      <c r="AL243" s="811"/>
      <c r="AM243" s="803"/>
      <c r="AN243" s="803"/>
      <c r="AO243" s="803"/>
      <c r="AP243" s="803"/>
      <c r="AQ243" s="803"/>
      <c r="AR243" s="803"/>
    </row>
    <row r="244" spans="1:44" ht="14.75" x14ac:dyDescent="0.75">
      <c r="A244" s="813"/>
      <c r="B244" s="813"/>
      <c r="C244" s="813"/>
      <c r="D244" s="813"/>
      <c r="E244" s="813"/>
      <c r="F244" s="813"/>
      <c r="G244" s="813"/>
      <c r="H244" s="822"/>
      <c r="I244" s="823"/>
      <c r="J244" s="824"/>
      <c r="K244" s="813"/>
      <c r="L244" s="825"/>
      <c r="M244" s="813"/>
      <c r="N244" s="822"/>
      <c r="O244" s="814"/>
      <c r="P244" s="814"/>
      <c r="Q244" s="813"/>
      <c r="R244" s="826"/>
      <c r="S244" s="806"/>
      <c r="T244" s="803"/>
      <c r="U244" s="803"/>
      <c r="V244" s="803"/>
      <c r="W244" s="803"/>
      <c r="X244" s="803"/>
      <c r="Y244" s="803"/>
      <c r="Z244" s="803"/>
      <c r="AA244" s="803"/>
      <c r="AB244" s="803"/>
      <c r="AC244" s="803"/>
      <c r="AD244" s="803"/>
      <c r="AE244" s="803"/>
      <c r="AF244" s="803"/>
      <c r="AG244" s="803"/>
      <c r="AH244" s="803"/>
      <c r="AI244" s="803"/>
      <c r="AJ244" s="803"/>
      <c r="AK244" s="803"/>
      <c r="AL244" s="811"/>
      <c r="AM244" s="803"/>
      <c r="AN244" s="803"/>
      <c r="AO244" s="803"/>
      <c r="AP244" s="803"/>
      <c r="AQ244" s="803"/>
      <c r="AR244" s="803"/>
    </row>
    <row r="245" spans="1:44" ht="14.75" x14ac:dyDescent="0.75">
      <c r="A245" s="813"/>
      <c r="B245" s="813"/>
      <c r="C245" s="813"/>
      <c r="D245" s="813"/>
      <c r="E245" s="813"/>
      <c r="F245" s="813"/>
      <c r="G245" s="813"/>
      <c r="H245" s="822"/>
      <c r="I245" s="823"/>
      <c r="J245" s="824"/>
      <c r="K245" s="813"/>
      <c r="L245" s="825"/>
      <c r="M245" s="813"/>
      <c r="N245" s="822"/>
      <c r="O245" s="814"/>
      <c r="P245" s="814"/>
      <c r="Q245" s="813"/>
      <c r="R245" s="826"/>
      <c r="S245" s="806"/>
      <c r="T245" s="803"/>
      <c r="U245" s="803"/>
      <c r="V245" s="803"/>
      <c r="W245" s="803"/>
      <c r="X245" s="803"/>
      <c r="Y245" s="803"/>
      <c r="Z245" s="803"/>
      <c r="AA245" s="803"/>
      <c r="AB245" s="803"/>
      <c r="AC245" s="803"/>
      <c r="AD245" s="803"/>
      <c r="AE245" s="803"/>
      <c r="AF245" s="803"/>
      <c r="AG245" s="803"/>
      <c r="AH245" s="803"/>
      <c r="AI245" s="803"/>
      <c r="AJ245" s="803"/>
      <c r="AK245" s="803"/>
      <c r="AL245" s="811"/>
      <c r="AM245" s="803"/>
      <c r="AN245" s="803"/>
      <c r="AO245" s="803"/>
      <c r="AP245" s="803"/>
      <c r="AQ245" s="803"/>
      <c r="AR245" s="803"/>
    </row>
    <row r="246" spans="1:44" ht="14.75" x14ac:dyDescent="0.75">
      <c r="A246" s="813"/>
      <c r="B246" s="813"/>
      <c r="C246" s="813"/>
      <c r="D246" s="813"/>
      <c r="E246" s="813"/>
      <c r="F246" s="813"/>
      <c r="G246" s="813"/>
      <c r="H246" s="822"/>
      <c r="I246" s="823"/>
      <c r="J246" s="824"/>
      <c r="K246" s="813"/>
      <c r="L246" s="825"/>
      <c r="M246" s="813"/>
      <c r="N246" s="822"/>
      <c r="O246" s="814"/>
      <c r="P246" s="814"/>
      <c r="Q246" s="813"/>
      <c r="R246" s="826"/>
      <c r="S246" s="806"/>
      <c r="T246" s="803"/>
      <c r="U246" s="803"/>
      <c r="V246" s="803"/>
      <c r="W246" s="803"/>
      <c r="X246" s="803"/>
      <c r="Y246" s="803"/>
      <c r="Z246" s="803"/>
      <c r="AA246" s="803"/>
      <c r="AB246" s="803"/>
      <c r="AC246" s="803"/>
      <c r="AD246" s="803"/>
      <c r="AE246" s="803"/>
      <c r="AF246" s="803"/>
      <c r="AG246" s="803"/>
      <c r="AH246" s="803"/>
      <c r="AI246" s="803"/>
      <c r="AJ246" s="803"/>
      <c r="AK246" s="803"/>
      <c r="AL246" s="811"/>
      <c r="AM246" s="803"/>
      <c r="AN246" s="803"/>
      <c r="AO246" s="803"/>
      <c r="AP246" s="803"/>
      <c r="AQ246" s="803"/>
      <c r="AR246" s="803"/>
    </row>
    <row r="247" spans="1:44" ht="14.75" x14ac:dyDescent="0.75">
      <c r="A247" s="813"/>
      <c r="B247" s="813"/>
      <c r="C247" s="813"/>
      <c r="D247" s="813"/>
      <c r="E247" s="813"/>
      <c r="F247" s="813"/>
      <c r="G247" s="813"/>
      <c r="H247" s="822"/>
      <c r="I247" s="823"/>
      <c r="J247" s="824"/>
      <c r="K247" s="813"/>
      <c r="L247" s="825"/>
      <c r="M247" s="813"/>
      <c r="N247" s="822"/>
      <c r="O247" s="814"/>
      <c r="P247" s="814"/>
      <c r="Q247" s="813"/>
      <c r="R247" s="826"/>
      <c r="S247" s="806"/>
      <c r="T247" s="803"/>
      <c r="U247" s="803"/>
      <c r="V247" s="803"/>
      <c r="W247" s="803"/>
      <c r="X247" s="803"/>
      <c r="Y247" s="803"/>
      <c r="Z247" s="803"/>
      <c r="AA247" s="803"/>
      <c r="AB247" s="803"/>
      <c r="AC247" s="803"/>
      <c r="AD247" s="803"/>
      <c r="AE247" s="803"/>
      <c r="AF247" s="803"/>
      <c r="AG247" s="803"/>
      <c r="AH247" s="803"/>
      <c r="AI247" s="803"/>
      <c r="AJ247" s="803"/>
      <c r="AK247" s="803"/>
      <c r="AL247" s="811"/>
      <c r="AM247" s="803"/>
      <c r="AN247" s="803"/>
      <c r="AO247" s="803"/>
      <c r="AP247" s="803"/>
      <c r="AQ247" s="803"/>
      <c r="AR247" s="803"/>
    </row>
    <row r="248" spans="1:44" ht="16" x14ac:dyDescent="0.75">
      <c r="A248" s="815"/>
      <c r="B248" s="813"/>
      <c r="C248" s="813"/>
      <c r="D248" s="813"/>
      <c r="E248" s="813"/>
      <c r="F248" s="813"/>
      <c r="G248" s="813"/>
      <c r="H248" s="822"/>
      <c r="I248" s="823"/>
      <c r="J248" s="824"/>
      <c r="K248" s="813"/>
      <c r="L248" s="825"/>
      <c r="M248" s="822"/>
      <c r="N248" s="822"/>
      <c r="O248" s="814"/>
      <c r="P248" s="814"/>
      <c r="Q248" s="813"/>
      <c r="R248" s="826"/>
      <c r="S248" s="806"/>
      <c r="T248" s="803"/>
      <c r="U248" s="803"/>
      <c r="V248" s="803"/>
      <c r="W248" s="803"/>
      <c r="X248" s="803"/>
      <c r="Y248" s="803"/>
      <c r="Z248" s="803"/>
      <c r="AA248" s="803"/>
      <c r="AB248" s="803"/>
      <c r="AC248" s="803"/>
      <c r="AD248" s="803"/>
      <c r="AE248" s="803"/>
      <c r="AF248" s="803"/>
      <c r="AG248" s="803"/>
      <c r="AH248" s="803"/>
      <c r="AI248" s="803"/>
      <c r="AJ248" s="803"/>
      <c r="AK248" s="803"/>
      <c r="AL248" s="811"/>
      <c r="AM248" s="803"/>
      <c r="AN248" s="803"/>
      <c r="AO248" s="803"/>
      <c r="AP248" s="803"/>
      <c r="AQ248" s="803"/>
      <c r="AR248" s="803"/>
    </row>
    <row r="249" spans="1:44" ht="14.75" x14ac:dyDescent="0.75">
      <c r="A249" s="813"/>
      <c r="B249" s="813"/>
      <c r="C249" s="813"/>
      <c r="D249" s="813"/>
      <c r="E249" s="813"/>
      <c r="F249" s="813"/>
      <c r="G249" s="813"/>
      <c r="H249" s="822"/>
      <c r="I249" s="823"/>
      <c r="J249" s="824"/>
      <c r="K249" s="813"/>
      <c r="L249" s="825"/>
      <c r="M249" s="822"/>
      <c r="N249" s="822"/>
      <c r="O249" s="814"/>
      <c r="P249" s="814"/>
      <c r="Q249" s="813"/>
      <c r="R249" s="826"/>
      <c r="S249" s="806"/>
      <c r="T249" s="803"/>
      <c r="U249" s="803"/>
      <c r="V249" s="803"/>
      <c r="W249" s="803"/>
      <c r="X249" s="803"/>
      <c r="Y249" s="803"/>
      <c r="Z249" s="803"/>
      <c r="AA249" s="803"/>
      <c r="AB249" s="803"/>
      <c r="AC249" s="803"/>
      <c r="AD249" s="803"/>
      <c r="AE249" s="803"/>
      <c r="AF249" s="803"/>
      <c r="AG249" s="803"/>
      <c r="AH249" s="803"/>
      <c r="AI249" s="803"/>
      <c r="AJ249" s="803"/>
      <c r="AK249" s="803"/>
      <c r="AL249" s="811"/>
      <c r="AM249" s="803"/>
      <c r="AN249" s="803"/>
      <c r="AO249" s="803"/>
      <c r="AP249" s="803"/>
      <c r="AQ249" s="803"/>
      <c r="AR249" s="803"/>
    </row>
    <row r="250" spans="1:44" ht="14.75" x14ac:dyDescent="0.75">
      <c r="A250" s="813"/>
      <c r="B250" s="813"/>
      <c r="C250" s="813"/>
      <c r="D250" s="813"/>
      <c r="E250" s="813"/>
      <c r="F250" s="813"/>
      <c r="G250" s="813"/>
      <c r="H250" s="822"/>
      <c r="I250" s="823"/>
      <c r="J250" s="824"/>
      <c r="K250" s="813"/>
      <c r="L250" s="825"/>
      <c r="M250" s="822"/>
      <c r="N250" s="822"/>
      <c r="O250" s="814"/>
      <c r="P250" s="814"/>
      <c r="Q250" s="813"/>
      <c r="R250" s="826"/>
      <c r="S250" s="806"/>
      <c r="T250" s="803"/>
      <c r="U250" s="803"/>
      <c r="V250" s="803"/>
      <c r="W250" s="803"/>
      <c r="X250" s="803"/>
      <c r="Y250" s="803"/>
      <c r="Z250" s="803"/>
      <c r="AA250" s="803"/>
      <c r="AB250" s="803"/>
      <c r="AC250" s="803"/>
      <c r="AD250" s="803"/>
      <c r="AE250" s="803"/>
      <c r="AF250" s="803"/>
      <c r="AG250" s="803"/>
      <c r="AH250" s="803"/>
      <c r="AI250" s="803"/>
      <c r="AJ250" s="803"/>
      <c r="AK250" s="803"/>
      <c r="AL250" s="811"/>
      <c r="AM250" s="803"/>
      <c r="AN250" s="803"/>
      <c r="AO250" s="803"/>
      <c r="AP250" s="803"/>
      <c r="AQ250" s="803"/>
      <c r="AR250" s="803"/>
    </row>
    <row r="251" spans="1:44" ht="16" x14ac:dyDescent="0.75">
      <c r="A251" s="815"/>
      <c r="B251" s="813"/>
      <c r="C251" s="813"/>
      <c r="D251" s="813"/>
      <c r="E251" s="813"/>
      <c r="F251" s="813"/>
      <c r="G251" s="813"/>
      <c r="H251" s="822"/>
      <c r="I251" s="823"/>
      <c r="J251" s="824"/>
      <c r="K251" s="813"/>
      <c r="L251" s="825"/>
      <c r="M251" s="822"/>
      <c r="N251" s="822"/>
      <c r="O251" s="814"/>
      <c r="P251" s="814"/>
      <c r="Q251" s="813"/>
      <c r="R251" s="826"/>
      <c r="S251" s="806"/>
      <c r="T251" s="803"/>
      <c r="U251" s="803"/>
      <c r="V251" s="803"/>
      <c r="W251" s="803"/>
      <c r="X251" s="803"/>
      <c r="Y251" s="803"/>
      <c r="Z251" s="803"/>
      <c r="AA251" s="803"/>
      <c r="AB251" s="803"/>
      <c r="AC251" s="803"/>
      <c r="AD251" s="803"/>
      <c r="AE251" s="803"/>
      <c r="AF251" s="803"/>
      <c r="AG251" s="803"/>
      <c r="AH251" s="803"/>
      <c r="AI251" s="803"/>
      <c r="AJ251" s="803"/>
      <c r="AK251" s="803"/>
      <c r="AL251" s="811"/>
      <c r="AM251" s="803"/>
      <c r="AN251" s="803"/>
      <c r="AO251" s="803"/>
      <c r="AP251" s="803"/>
      <c r="AQ251" s="803"/>
      <c r="AR251" s="803"/>
    </row>
    <row r="252" spans="1:44" ht="14.75" x14ac:dyDescent="0.75">
      <c r="A252" s="813"/>
      <c r="B252" s="813"/>
      <c r="C252" s="813"/>
      <c r="D252" s="813"/>
      <c r="E252" s="813"/>
      <c r="F252" s="813"/>
      <c r="G252" s="813"/>
      <c r="H252" s="822"/>
      <c r="I252" s="823"/>
      <c r="J252" s="824"/>
      <c r="K252" s="813"/>
      <c r="L252" s="825"/>
      <c r="M252" s="822"/>
      <c r="N252" s="822"/>
      <c r="O252" s="814"/>
      <c r="P252" s="814"/>
      <c r="Q252" s="813"/>
      <c r="R252" s="826"/>
      <c r="S252" s="806"/>
      <c r="T252" s="803"/>
      <c r="U252" s="803"/>
      <c r="V252" s="803"/>
      <c r="W252" s="803"/>
      <c r="X252" s="803"/>
      <c r="Y252" s="803"/>
      <c r="Z252" s="803"/>
      <c r="AA252" s="803"/>
      <c r="AB252" s="803"/>
      <c r="AC252" s="803"/>
      <c r="AD252" s="803"/>
      <c r="AE252" s="803"/>
      <c r="AF252" s="803"/>
      <c r="AG252" s="803"/>
      <c r="AH252" s="803"/>
      <c r="AI252" s="803"/>
      <c r="AJ252" s="803"/>
      <c r="AK252" s="803"/>
      <c r="AL252" s="811"/>
      <c r="AM252" s="803"/>
      <c r="AN252" s="803"/>
      <c r="AO252" s="803"/>
      <c r="AP252" s="803"/>
      <c r="AQ252" s="803"/>
      <c r="AR252" s="803"/>
    </row>
    <row r="253" spans="1:44" ht="14.75" x14ac:dyDescent="0.75">
      <c r="A253" s="813"/>
      <c r="B253" s="813"/>
      <c r="C253" s="813"/>
      <c r="D253" s="813"/>
      <c r="E253" s="813"/>
      <c r="F253" s="813"/>
      <c r="G253" s="813"/>
      <c r="H253" s="822"/>
      <c r="I253" s="823"/>
      <c r="J253" s="824"/>
      <c r="K253" s="813"/>
      <c r="L253" s="825"/>
      <c r="M253" s="822"/>
      <c r="N253" s="822"/>
      <c r="O253" s="814"/>
      <c r="P253" s="814"/>
      <c r="Q253" s="813"/>
      <c r="R253" s="826"/>
      <c r="S253" s="806"/>
      <c r="T253" s="803"/>
      <c r="U253" s="803"/>
      <c r="V253" s="803"/>
      <c r="W253" s="803"/>
      <c r="X253" s="803"/>
      <c r="Y253" s="803"/>
      <c r="Z253" s="803"/>
      <c r="AA253" s="803"/>
      <c r="AB253" s="803"/>
      <c r="AC253" s="803"/>
      <c r="AD253" s="803"/>
      <c r="AE253" s="803"/>
      <c r="AF253" s="803"/>
      <c r="AG253" s="803"/>
      <c r="AH253" s="803"/>
      <c r="AI253" s="803"/>
      <c r="AJ253" s="803"/>
      <c r="AK253" s="803"/>
      <c r="AL253" s="811"/>
      <c r="AM253" s="803"/>
      <c r="AN253" s="803"/>
      <c r="AO253" s="803"/>
      <c r="AP253" s="803"/>
      <c r="AQ253" s="803"/>
      <c r="AR253" s="803"/>
    </row>
    <row r="254" spans="1:44" ht="14.75" x14ac:dyDescent="0.75">
      <c r="A254" s="813"/>
      <c r="B254" s="813"/>
      <c r="C254" s="813"/>
      <c r="D254" s="813"/>
      <c r="E254" s="813"/>
      <c r="F254" s="813"/>
      <c r="G254" s="813"/>
      <c r="H254" s="822"/>
      <c r="I254" s="823"/>
      <c r="J254" s="824"/>
      <c r="K254" s="813"/>
      <c r="L254" s="825"/>
      <c r="M254" s="822"/>
      <c r="N254" s="822"/>
      <c r="O254" s="814"/>
      <c r="P254" s="814"/>
      <c r="Q254" s="813"/>
      <c r="R254" s="826"/>
      <c r="S254" s="806"/>
      <c r="T254" s="803"/>
      <c r="U254" s="803"/>
      <c r="V254" s="803"/>
      <c r="W254" s="803"/>
      <c r="X254" s="803"/>
      <c r="Y254" s="803"/>
      <c r="Z254" s="803"/>
      <c r="AA254" s="803"/>
      <c r="AB254" s="803"/>
      <c r="AC254" s="803"/>
      <c r="AD254" s="803"/>
      <c r="AE254" s="803"/>
      <c r="AF254" s="803"/>
      <c r="AG254" s="803"/>
      <c r="AH254" s="803"/>
      <c r="AI254" s="803"/>
      <c r="AJ254" s="803"/>
      <c r="AK254" s="803"/>
      <c r="AL254" s="811"/>
      <c r="AM254" s="803"/>
      <c r="AN254" s="803"/>
      <c r="AO254" s="803"/>
      <c r="AP254" s="803"/>
      <c r="AQ254" s="803"/>
      <c r="AR254" s="803"/>
    </row>
    <row r="255" spans="1:44" ht="14.75" x14ac:dyDescent="0.75">
      <c r="A255" s="813"/>
      <c r="B255" s="813"/>
      <c r="C255" s="813"/>
      <c r="D255" s="813"/>
      <c r="E255" s="813"/>
      <c r="F255" s="813"/>
      <c r="G255" s="813"/>
      <c r="H255" s="822"/>
      <c r="I255" s="823"/>
      <c r="J255" s="824"/>
      <c r="K255" s="813"/>
      <c r="L255" s="825"/>
      <c r="M255" s="822"/>
      <c r="N255" s="822"/>
      <c r="O255" s="814"/>
      <c r="P255" s="814"/>
      <c r="Q255" s="813"/>
      <c r="R255" s="826"/>
      <c r="S255" s="806"/>
      <c r="T255" s="803"/>
      <c r="U255" s="803"/>
      <c r="V255" s="803"/>
      <c r="W255" s="803"/>
      <c r="X255" s="803"/>
      <c r="Y255" s="803"/>
      <c r="Z255" s="803"/>
      <c r="AA255" s="803"/>
      <c r="AB255" s="803"/>
      <c r="AC255" s="803"/>
      <c r="AD255" s="803"/>
      <c r="AE255" s="803"/>
      <c r="AF255" s="803"/>
      <c r="AG255" s="803"/>
      <c r="AH255" s="803"/>
      <c r="AI255" s="803"/>
      <c r="AJ255" s="803"/>
      <c r="AK255" s="803"/>
      <c r="AL255" s="811"/>
      <c r="AM255" s="803"/>
      <c r="AN255" s="803"/>
      <c r="AO255" s="803"/>
      <c r="AP255" s="803"/>
      <c r="AQ255" s="803"/>
      <c r="AR255" s="803"/>
    </row>
    <row r="256" spans="1:44" ht="16" x14ac:dyDescent="0.75">
      <c r="A256" s="815"/>
      <c r="B256" s="813"/>
      <c r="C256" s="813"/>
      <c r="D256" s="813"/>
      <c r="E256" s="813"/>
      <c r="F256" s="813"/>
      <c r="G256" s="813"/>
      <c r="H256" s="822"/>
      <c r="I256" s="823"/>
      <c r="J256" s="824"/>
      <c r="K256" s="813"/>
      <c r="L256" s="825"/>
      <c r="M256" s="822"/>
      <c r="N256" s="822"/>
      <c r="O256" s="814"/>
      <c r="P256" s="814"/>
      <c r="Q256" s="813"/>
      <c r="R256" s="826"/>
      <c r="S256" s="806"/>
      <c r="T256" s="803"/>
      <c r="U256" s="803"/>
      <c r="V256" s="803"/>
      <c r="W256" s="803"/>
      <c r="X256" s="803"/>
      <c r="Y256" s="803"/>
      <c r="Z256" s="803"/>
      <c r="AA256" s="803"/>
      <c r="AB256" s="803"/>
      <c r="AC256" s="803"/>
      <c r="AD256" s="803"/>
      <c r="AE256" s="803"/>
      <c r="AF256" s="803"/>
      <c r="AG256" s="803"/>
      <c r="AH256" s="803"/>
      <c r="AI256" s="803"/>
      <c r="AJ256" s="803"/>
      <c r="AK256" s="803"/>
      <c r="AL256" s="811"/>
      <c r="AM256" s="803"/>
      <c r="AN256" s="803"/>
      <c r="AO256" s="803"/>
      <c r="AP256" s="803"/>
      <c r="AQ256" s="803"/>
      <c r="AR256" s="803"/>
    </row>
    <row r="257" spans="1:44" ht="14.75" x14ac:dyDescent="0.75">
      <c r="A257" s="813"/>
      <c r="B257" s="813"/>
      <c r="C257" s="813"/>
      <c r="D257" s="813"/>
      <c r="E257" s="813"/>
      <c r="F257" s="813"/>
      <c r="G257" s="813"/>
      <c r="H257" s="822"/>
      <c r="I257" s="823"/>
      <c r="J257" s="824"/>
      <c r="K257" s="813"/>
      <c r="L257" s="825"/>
      <c r="M257" s="822"/>
      <c r="N257" s="822"/>
      <c r="O257" s="814"/>
      <c r="P257" s="814"/>
      <c r="Q257" s="813"/>
      <c r="R257" s="826"/>
      <c r="S257" s="806"/>
      <c r="T257" s="803"/>
      <c r="U257" s="803"/>
      <c r="V257" s="803"/>
      <c r="W257" s="803"/>
      <c r="X257" s="803"/>
      <c r="Y257" s="803"/>
      <c r="Z257" s="803"/>
      <c r="AA257" s="803"/>
      <c r="AB257" s="803"/>
      <c r="AC257" s="803"/>
      <c r="AD257" s="803"/>
      <c r="AE257" s="803"/>
      <c r="AF257" s="803"/>
      <c r="AG257" s="803"/>
      <c r="AH257" s="803"/>
      <c r="AI257" s="803"/>
      <c r="AJ257" s="803"/>
      <c r="AK257" s="803"/>
      <c r="AL257" s="811"/>
      <c r="AM257" s="803"/>
      <c r="AN257" s="803"/>
      <c r="AO257" s="803"/>
      <c r="AP257" s="803"/>
      <c r="AQ257" s="803"/>
      <c r="AR257" s="803"/>
    </row>
    <row r="258" spans="1:44" ht="14.75" x14ac:dyDescent="0.75">
      <c r="A258" s="813"/>
      <c r="B258" s="813"/>
      <c r="C258" s="813"/>
      <c r="D258" s="813"/>
      <c r="E258" s="813"/>
      <c r="F258" s="813"/>
      <c r="G258" s="813"/>
      <c r="H258" s="822"/>
      <c r="I258" s="823"/>
      <c r="J258" s="824"/>
      <c r="K258" s="813"/>
      <c r="L258" s="825"/>
      <c r="M258" s="822"/>
      <c r="N258" s="822"/>
      <c r="O258" s="814"/>
      <c r="P258" s="814"/>
      <c r="Q258" s="813"/>
      <c r="R258" s="826"/>
      <c r="S258" s="806"/>
      <c r="T258" s="803"/>
      <c r="U258" s="803"/>
      <c r="V258" s="803"/>
      <c r="W258" s="803"/>
      <c r="X258" s="803"/>
      <c r="Y258" s="803"/>
      <c r="Z258" s="803"/>
      <c r="AA258" s="803"/>
      <c r="AB258" s="803"/>
      <c r="AC258" s="803"/>
      <c r="AD258" s="803"/>
      <c r="AE258" s="803"/>
      <c r="AF258" s="803"/>
      <c r="AG258" s="803"/>
      <c r="AH258" s="803"/>
      <c r="AI258" s="803"/>
      <c r="AJ258" s="803"/>
      <c r="AK258" s="803"/>
      <c r="AL258" s="811"/>
      <c r="AM258" s="803"/>
      <c r="AN258" s="803"/>
      <c r="AO258" s="803"/>
      <c r="AP258" s="803"/>
      <c r="AQ258" s="803"/>
      <c r="AR258" s="803"/>
    </row>
    <row r="259" spans="1:44" ht="14.75" x14ac:dyDescent="0.75">
      <c r="A259" s="813"/>
      <c r="B259" s="813"/>
      <c r="C259" s="813"/>
      <c r="D259" s="813"/>
      <c r="E259" s="813"/>
      <c r="F259" s="813"/>
      <c r="G259" s="813"/>
      <c r="H259" s="822"/>
      <c r="I259" s="823"/>
      <c r="J259" s="824"/>
      <c r="K259" s="813"/>
      <c r="L259" s="825"/>
      <c r="M259" s="822"/>
      <c r="N259" s="822"/>
      <c r="O259" s="814"/>
      <c r="P259" s="814"/>
      <c r="Q259" s="813"/>
      <c r="R259" s="826"/>
      <c r="S259" s="806"/>
      <c r="T259" s="803"/>
      <c r="U259" s="803"/>
      <c r="V259" s="803"/>
      <c r="W259" s="803"/>
      <c r="X259" s="803"/>
      <c r="Y259" s="803"/>
      <c r="Z259" s="803"/>
      <c r="AA259" s="803"/>
      <c r="AB259" s="803"/>
      <c r="AC259" s="803"/>
      <c r="AD259" s="803"/>
      <c r="AE259" s="803"/>
      <c r="AF259" s="803"/>
      <c r="AG259" s="803"/>
      <c r="AH259" s="803"/>
      <c r="AI259" s="803"/>
      <c r="AJ259" s="803"/>
      <c r="AK259" s="803"/>
      <c r="AL259" s="811"/>
      <c r="AM259" s="803"/>
      <c r="AN259" s="803"/>
      <c r="AO259" s="803"/>
      <c r="AP259" s="803"/>
      <c r="AQ259" s="803"/>
      <c r="AR259" s="803"/>
    </row>
    <row r="260" spans="1:44" ht="14.75" x14ac:dyDescent="0.75">
      <c r="A260" s="813"/>
      <c r="B260" s="813"/>
      <c r="C260" s="813"/>
      <c r="D260" s="813"/>
      <c r="E260" s="813"/>
      <c r="F260" s="813"/>
      <c r="G260" s="813"/>
      <c r="H260" s="822"/>
      <c r="I260" s="823"/>
      <c r="J260" s="824"/>
      <c r="K260" s="813"/>
      <c r="L260" s="825"/>
      <c r="M260" s="822"/>
      <c r="N260" s="822"/>
      <c r="O260" s="814"/>
      <c r="P260" s="814"/>
      <c r="Q260" s="813"/>
      <c r="R260" s="826"/>
      <c r="S260" s="806"/>
      <c r="T260" s="803"/>
      <c r="U260" s="803"/>
      <c r="V260" s="803"/>
      <c r="W260" s="803"/>
      <c r="X260" s="803"/>
      <c r="Y260" s="803"/>
      <c r="Z260" s="803"/>
      <c r="AA260" s="803"/>
      <c r="AB260" s="803"/>
      <c r="AC260" s="803"/>
      <c r="AD260" s="803"/>
      <c r="AE260" s="803"/>
      <c r="AF260" s="803"/>
      <c r="AG260" s="803"/>
      <c r="AH260" s="803"/>
      <c r="AI260" s="803"/>
      <c r="AJ260" s="803"/>
      <c r="AK260" s="803"/>
      <c r="AL260" s="811"/>
      <c r="AM260" s="803"/>
      <c r="AN260" s="803"/>
      <c r="AO260" s="803"/>
      <c r="AP260" s="803"/>
      <c r="AQ260" s="803"/>
      <c r="AR260" s="803"/>
    </row>
    <row r="261" spans="1:44" ht="14.75" x14ac:dyDescent="0.75">
      <c r="A261" s="813"/>
      <c r="B261" s="813"/>
      <c r="C261" s="813"/>
      <c r="D261" s="813"/>
      <c r="E261" s="813"/>
      <c r="F261" s="813"/>
      <c r="G261" s="813"/>
      <c r="H261" s="822"/>
      <c r="I261" s="823"/>
      <c r="J261" s="824"/>
      <c r="K261" s="813"/>
      <c r="L261" s="825"/>
      <c r="M261" s="822"/>
      <c r="N261" s="822"/>
      <c r="O261" s="814"/>
      <c r="P261" s="814"/>
      <c r="Q261" s="813"/>
      <c r="R261" s="826"/>
      <c r="S261" s="806"/>
      <c r="T261" s="803"/>
      <c r="U261" s="803"/>
      <c r="V261" s="803"/>
      <c r="W261" s="803"/>
      <c r="X261" s="803"/>
      <c r="Y261" s="803"/>
      <c r="Z261" s="803"/>
      <c r="AA261" s="803"/>
      <c r="AB261" s="803"/>
      <c r="AC261" s="803"/>
      <c r="AD261" s="803"/>
      <c r="AE261" s="803"/>
      <c r="AF261" s="803"/>
      <c r="AG261" s="803"/>
      <c r="AH261" s="803"/>
      <c r="AI261" s="803"/>
      <c r="AJ261" s="803"/>
      <c r="AK261" s="803"/>
      <c r="AL261" s="811"/>
      <c r="AM261" s="803"/>
      <c r="AN261" s="803"/>
      <c r="AO261" s="803"/>
      <c r="AP261" s="803"/>
      <c r="AQ261" s="803"/>
      <c r="AR261" s="803"/>
    </row>
    <row r="262" spans="1:44" ht="14.75" x14ac:dyDescent="0.75">
      <c r="A262" s="813"/>
      <c r="B262" s="813"/>
      <c r="C262" s="813"/>
      <c r="D262" s="813"/>
      <c r="E262" s="813"/>
      <c r="F262" s="813"/>
      <c r="G262" s="813"/>
      <c r="H262" s="822"/>
      <c r="I262" s="813"/>
      <c r="J262" s="822"/>
      <c r="K262" s="813"/>
      <c r="L262" s="813"/>
      <c r="M262" s="813"/>
      <c r="N262" s="822"/>
      <c r="O262" s="814"/>
      <c r="P262" s="814"/>
      <c r="Q262" s="813"/>
      <c r="R262" s="826"/>
      <c r="S262" s="806"/>
      <c r="T262" s="803"/>
      <c r="U262" s="803"/>
      <c r="V262" s="803"/>
      <c r="W262" s="803"/>
      <c r="X262" s="803"/>
      <c r="Y262" s="803"/>
      <c r="Z262" s="803"/>
      <c r="AA262" s="803"/>
      <c r="AB262" s="803"/>
      <c r="AC262" s="803"/>
      <c r="AD262" s="803"/>
      <c r="AE262" s="803"/>
      <c r="AF262" s="803"/>
      <c r="AG262" s="803"/>
      <c r="AH262" s="803"/>
      <c r="AI262" s="803"/>
      <c r="AJ262" s="803"/>
      <c r="AK262" s="803"/>
      <c r="AL262" s="811"/>
      <c r="AM262" s="803"/>
      <c r="AN262" s="803"/>
      <c r="AO262" s="803"/>
      <c r="AP262" s="803"/>
      <c r="AQ262" s="803"/>
      <c r="AR262" s="803"/>
    </row>
    <row r="263" spans="1:44" ht="16" x14ac:dyDescent="0.75">
      <c r="A263" s="815"/>
      <c r="B263" s="813"/>
      <c r="C263" s="813"/>
      <c r="D263" s="813"/>
      <c r="E263" s="813"/>
      <c r="F263" s="813"/>
      <c r="G263" s="813"/>
      <c r="H263" s="822"/>
      <c r="I263" s="813"/>
      <c r="J263" s="822"/>
      <c r="K263" s="813"/>
      <c r="L263" s="813"/>
      <c r="M263" s="813"/>
      <c r="N263" s="813"/>
      <c r="O263" s="814"/>
      <c r="P263" s="814"/>
      <c r="Q263" s="813"/>
      <c r="R263" s="826"/>
      <c r="S263" s="806"/>
      <c r="T263" s="803"/>
      <c r="U263" s="803"/>
      <c r="V263" s="803"/>
      <c r="W263" s="803"/>
      <c r="X263" s="803"/>
      <c r="Y263" s="803"/>
      <c r="Z263" s="803"/>
      <c r="AA263" s="803"/>
      <c r="AB263" s="803"/>
      <c r="AC263" s="803"/>
      <c r="AD263" s="803"/>
      <c r="AE263" s="803"/>
      <c r="AF263" s="803"/>
      <c r="AG263" s="803"/>
      <c r="AH263" s="803"/>
      <c r="AI263" s="803"/>
      <c r="AJ263" s="803"/>
      <c r="AK263" s="803"/>
      <c r="AL263" s="811"/>
      <c r="AM263" s="803"/>
      <c r="AN263" s="803"/>
      <c r="AO263" s="803"/>
      <c r="AP263" s="803"/>
      <c r="AQ263" s="803"/>
      <c r="AR263" s="803"/>
    </row>
    <row r="264" spans="1:44" ht="16" x14ac:dyDescent="0.75">
      <c r="A264" s="815"/>
      <c r="B264" s="813"/>
      <c r="C264" s="813"/>
      <c r="D264" s="813"/>
      <c r="E264" s="813"/>
      <c r="F264" s="813"/>
      <c r="G264" s="813"/>
      <c r="H264" s="822"/>
      <c r="I264" s="823"/>
      <c r="J264" s="824"/>
      <c r="K264" s="813"/>
      <c r="L264" s="825"/>
      <c r="M264" s="822"/>
      <c r="N264" s="822"/>
      <c r="O264" s="814"/>
      <c r="P264" s="814"/>
      <c r="Q264" s="813"/>
      <c r="R264" s="826"/>
      <c r="S264" s="806"/>
      <c r="T264" s="803"/>
      <c r="U264" s="803"/>
      <c r="V264" s="803"/>
      <c r="W264" s="803"/>
      <c r="X264" s="803"/>
      <c r="Y264" s="803"/>
      <c r="Z264" s="803"/>
      <c r="AA264" s="803"/>
      <c r="AB264" s="803"/>
      <c r="AC264" s="803"/>
      <c r="AD264" s="803"/>
      <c r="AE264" s="803"/>
      <c r="AF264" s="803"/>
      <c r="AG264" s="803"/>
      <c r="AH264" s="803"/>
      <c r="AI264" s="803"/>
      <c r="AJ264" s="803"/>
      <c r="AK264" s="803"/>
      <c r="AL264" s="811"/>
      <c r="AM264" s="803"/>
      <c r="AN264" s="803"/>
      <c r="AO264" s="803"/>
      <c r="AP264" s="803"/>
      <c r="AQ264" s="803"/>
      <c r="AR264" s="803"/>
    </row>
    <row r="265" spans="1:44" ht="14.75" x14ac:dyDescent="0.75">
      <c r="A265" s="813"/>
      <c r="B265" s="813"/>
      <c r="C265" s="813"/>
      <c r="D265" s="813"/>
      <c r="E265" s="813"/>
      <c r="F265" s="813"/>
      <c r="G265" s="813"/>
      <c r="H265" s="822"/>
      <c r="I265" s="823"/>
      <c r="J265" s="824"/>
      <c r="K265" s="813"/>
      <c r="L265" s="825"/>
      <c r="M265" s="822"/>
      <c r="N265" s="822"/>
      <c r="O265" s="814"/>
      <c r="P265" s="814"/>
      <c r="Q265" s="813"/>
      <c r="R265" s="826"/>
      <c r="S265" s="806"/>
      <c r="T265" s="803"/>
      <c r="U265" s="803"/>
      <c r="V265" s="803"/>
      <c r="W265" s="803"/>
      <c r="X265" s="803"/>
      <c r="Y265" s="803"/>
      <c r="Z265" s="803"/>
      <c r="AA265" s="803"/>
      <c r="AB265" s="803"/>
      <c r="AC265" s="803"/>
      <c r="AD265" s="803"/>
      <c r="AE265" s="803"/>
      <c r="AF265" s="803"/>
      <c r="AG265" s="803"/>
      <c r="AH265" s="803"/>
      <c r="AI265" s="803"/>
      <c r="AJ265" s="803"/>
      <c r="AK265" s="803"/>
      <c r="AL265" s="811"/>
      <c r="AM265" s="803"/>
      <c r="AN265" s="803"/>
      <c r="AO265" s="803"/>
      <c r="AP265" s="803"/>
      <c r="AQ265" s="803"/>
      <c r="AR265" s="803"/>
    </row>
    <row r="266" spans="1:44" ht="14.75" x14ac:dyDescent="0.75">
      <c r="A266" s="813"/>
      <c r="B266" s="813"/>
      <c r="C266" s="813"/>
      <c r="D266" s="813"/>
      <c r="E266" s="813"/>
      <c r="F266" s="813"/>
      <c r="G266" s="813"/>
      <c r="H266" s="822"/>
      <c r="I266" s="823"/>
      <c r="J266" s="824"/>
      <c r="K266" s="813"/>
      <c r="L266" s="825"/>
      <c r="M266" s="822"/>
      <c r="N266" s="822"/>
      <c r="O266" s="814"/>
      <c r="P266" s="814"/>
      <c r="Q266" s="813"/>
      <c r="R266" s="826"/>
      <c r="S266" s="806"/>
      <c r="T266" s="803"/>
      <c r="U266" s="803"/>
      <c r="V266" s="803"/>
      <c r="W266" s="803"/>
      <c r="X266" s="803"/>
      <c r="Y266" s="803"/>
      <c r="Z266" s="803"/>
      <c r="AA266" s="803"/>
      <c r="AB266" s="803"/>
      <c r="AC266" s="803"/>
      <c r="AD266" s="803"/>
      <c r="AE266" s="803"/>
      <c r="AF266" s="803"/>
      <c r="AG266" s="803"/>
      <c r="AH266" s="803"/>
      <c r="AI266" s="803"/>
      <c r="AJ266" s="803"/>
      <c r="AK266" s="803"/>
      <c r="AL266" s="811"/>
      <c r="AM266" s="803"/>
      <c r="AN266" s="803"/>
      <c r="AO266" s="803"/>
      <c r="AP266" s="803"/>
      <c r="AQ266" s="803"/>
      <c r="AR266" s="803"/>
    </row>
    <row r="267" spans="1:44" ht="14.75" x14ac:dyDescent="0.75">
      <c r="A267" s="813"/>
      <c r="B267" s="813"/>
      <c r="C267" s="813"/>
      <c r="D267" s="813"/>
      <c r="E267" s="813"/>
      <c r="F267" s="813"/>
      <c r="G267" s="813"/>
      <c r="H267" s="822"/>
      <c r="I267" s="823"/>
      <c r="J267" s="824"/>
      <c r="K267" s="813"/>
      <c r="L267" s="825"/>
      <c r="M267" s="822"/>
      <c r="N267" s="822"/>
      <c r="O267" s="814"/>
      <c r="P267" s="814"/>
      <c r="Q267" s="813"/>
      <c r="R267" s="826"/>
      <c r="S267" s="806"/>
      <c r="T267" s="803"/>
      <c r="U267" s="803"/>
      <c r="V267" s="803"/>
      <c r="W267" s="803"/>
      <c r="X267" s="803"/>
      <c r="Y267" s="803"/>
      <c r="Z267" s="803"/>
      <c r="AA267" s="803"/>
      <c r="AB267" s="803"/>
      <c r="AC267" s="803"/>
      <c r="AD267" s="803"/>
      <c r="AE267" s="803"/>
      <c r="AF267" s="803"/>
      <c r="AG267" s="803"/>
      <c r="AH267" s="803"/>
      <c r="AI267" s="803"/>
      <c r="AJ267" s="803"/>
      <c r="AK267" s="803"/>
      <c r="AL267" s="811"/>
      <c r="AM267" s="803"/>
      <c r="AN267" s="803"/>
      <c r="AO267" s="803"/>
      <c r="AP267" s="803"/>
      <c r="AQ267" s="803"/>
      <c r="AR267" s="803"/>
    </row>
    <row r="268" spans="1:44" ht="14.75" x14ac:dyDescent="0.75">
      <c r="A268" s="813"/>
      <c r="B268" s="813"/>
      <c r="C268" s="813"/>
      <c r="D268" s="813"/>
      <c r="E268" s="813"/>
      <c r="F268" s="813"/>
      <c r="G268" s="813"/>
      <c r="H268" s="822"/>
      <c r="I268" s="823"/>
      <c r="J268" s="824"/>
      <c r="K268" s="813"/>
      <c r="L268" s="825"/>
      <c r="M268" s="822"/>
      <c r="N268" s="822"/>
      <c r="O268" s="814"/>
      <c r="P268" s="814"/>
      <c r="Q268" s="813"/>
      <c r="R268" s="826"/>
      <c r="S268" s="806"/>
      <c r="T268" s="803"/>
      <c r="U268" s="803"/>
      <c r="V268" s="803"/>
      <c r="W268" s="803"/>
      <c r="X268" s="803"/>
      <c r="Y268" s="803"/>
      <c r="Z268" s="803"/>
      <c r="AA268" s="803"/>
      <c r="AB268" s="803"/>
      <c r="AC268" s="803"/>
      <c r="AD268" s="803"/>
      <c r="AE268" s="803"/>
      <c r="AF268" s="803"/>
      <c r="AG268" s="803"/>
      <c r="AH268" s="803"/>
      <c r="AI268" s="803"/>
      <c r="AJ268" s="803"/>
      <c r="AK268" s="803"/>
      <c r="AL268" s="811"/>
      <c r="AM268" s="803"/>
      <c r="AN268" s="803"/>
      <c r="AO268" s="803"/>
      <c r="AP268" s="803"/>
      <c r="AQ268" s="803"/>
      <c r="AR268" s="803"/>
    </row>
    <row r="269" spans="1:44" ht="14.75" x14ac:dyDescent="0.75">
      <c r="A269" s="813"/>
      <c r="B269" s="813"/>
      <c r="C269" s="813"/>
      <c r="D269" s="813"/>
      <c r="E269" s="813"/>
      <c r="F269" s="813"/>
      <c r="G269" s="813"/>
      <c r="H269" s="822"/>
      <c r="I269" s="823"/>
      <c r="J269" s="824"/>
      <c r="K269" s="813"/>
      <c r="L269" s="825"/>
      <c r="M269" s="822"/>
      <c r="N269" s="822"/>
      <c r="O269" s="814"/>
      <c r="P269" s="814"/>
      <c r="Q269" s="813"/>
      <c r="R269" s="826"/>
      <c r="S269" s="806"/>
      <c r="T269" s="803"/>
      <c r="U269" s="803"/>
      <c r="V269" s="803"/>
      <c r="W269" s="803"/>
      <c r="X269" s="803"/>
      <c r="Y269" s="803"/>
      <c r="Z269" s="803"/>
      <c r="AA269" s="803"/>
      <c r="AB269" s="803"/>
      <c r="AC269" s="803"/>
      <c r="AD269" s="803"/>
      <c r="AE269" s="803"/>
      <c r="AF269" s="803"/>
      <c r="AG269" s="803"/>
      <c r="AH269" s="803"/>
      <c r="AI269" s="803"/>
      <c r="AJ269" s="803"/>
      <c r="AK269" s="803"/>
      <c r="AL269" s="811"/>
      <c r="AM269" s="803"/>
      <c r="AN269" s="803"/>
      <c r="AO269" s="803"/>
      <c r="AP269" s="803"/>
      <c r="AQ269" s="803"/>
      <c r="AR269" s="803"/>
    </row>
    <row r="270" spans="1:44" ht="14.75" x14ac:dyDescent="0.75">
      <c r="A270" s="813"/>
      <c r="B270" s="813"/>
      <c r="C270" s="813"/>
      <c r="D270" s="813"/>
      <c r="E270" s="813"/>
      <c r="F270" s="813"/>
      <c r="G270" s="813"/>
      <c r="H270" s="822"/>
      <c r="I270" s="813"/>
      <c r="J270" s="822"/>
      <c r="K270" s="813"/>
      <c r="L270" s="813"/>
      <c r="M270" s="813"/>
      <c r="N270" s="822"/>
      <c r="O270" s="814"/>
      <c r="P270" s="814"/>
      <c r="Q270" s="813"/>
      <c r="R270" s="826"/>
      <c r="S270" s="806"/>
      <c r="T270" s="803"/>
      <c r="U270" s="803"/>
      <c r="V270" s="803"/>
      <c r="W270" s="803"/>
      <c r="X270" s="803"/>
      <c r="Y270" s="803"/>
      <c r="Z270" s="803"/>
      <c r="AA270" s="803"/>
      <c r="AB270" s="803"/>
      <c r="AC270" s="803"/>
      <c r="AD270" s="803"/>
      <c r="AE270" s="803"/>
      <c r="AF270" s="803"/>
      <c r="AG270" s="803"/>
      <c r="AH270" s="803"/>
      <c r="AI270" s="803"/>
      <c r="AJ270" s="803"/>
      <c r="AK270" s="803"/>
      <c r="AL270" s="811"/>
      <c r="AM270" s="803"/>
      <c r="AN270" s="803"/>
      <c r="AO270" s="803"/>
      <c r="AP270" s="803"/>
      <c r="AQ270" s="803"/>
      <c r="AR270" s="803"/>
    </row>
    <row r="271" spans="1:44" ht="16" x14ac:dyDescent="0.75">
      <c r="A271" s="815"/>
      <c r="B271" s="813"/>
      <c r="C271" s="813"/>
      <c r="D271" s="813"/>
      <c r="E271" s="813"/>
      <c r="F271" s="813"/>
      <c r="G271" s="813"/>
      <c r="H271" s="822"/>
      <c r="I271" s="813"/>
      <c r="J271" s="822"/>
      <c r="K271" s="813"/>
      <c r="L271" s="813"/>
      <c r="M271" s="813"/>
      <c r="N271" s="813"/>
      <c r="O271" s="814"/>
      <c r="P271" s="814"/>
      <c r="Q271" s="813"/>
      <c r="R271" s="826"/>
      <c r="S271" s="806"/>
      <c r="T271" s="803"/>
      <c r="U271" s="803"/>
      <c r="V271" s="803"/>
      <c r="W271" s="803"/>
      <c r="X271" s="803"/>
      <c r="Y271" s="803"/>
      <c r="Z271" s="803"/>
      <c r="AA271" s="803"/>
      <c r="AB271" s="803"/>
      <c r="AC271" s="803"/>
      <c r="AD271" s="803"/>
      <c r="AE271" s="803"/>
      <c r="AF271" s="803"/>
      <c r="AG271" s="803"/>
      <c r="AH271" s="803"/>
      <c r="AI271" s="803"/>
      <c r="AJ271" s="803"/>
      <c r="AK271" s="803"/>
      <c r="AL271" s="811"/>
      <c r="AM271" s="803"/>
      <c r="AN271" s="803"/>
      <c r="AO271" s="803"/>
      <c r="AP271" s="803"/>
      <c r="AQ271" s="803"/>
      <c r="AR271" s="803"/>
    </row>
    <row r="272" spans="1:44" ht="16" x14ac:dyDescent="0.75">
      <c r="A272" s="815"/>
      <c r="B272" s="813"/>
      <c r="C272" s="813"/>
      <c r="D272" s="813"/>
      <c r="E272" s="813"/>
      <c r="F272" s="813"/>
      <c r="G272" s="813"/>
      <c r="H272" s="822"/>
      <c r="I272" s="823"/>
      <c r="J272" s="824"/>
      <c r="K272" s="813"/>
      <c r="L272" s="822"/>
      <c r="M272" s="822"/>
      <c r="N272" s="822"/>
      <c r="O272" s="814"/>
      <c r="P272" s="814"/>
      <c r="Q272" s="813"/>
      <c r="R272" s="826"/>
      <c r="S272" s="806"/>
      <c r="T272" s="803"/>
      <c r="U272" s="803"/>
      <c r="V272" s="803"/>
      <c r="W272" s="803"/>
      <c r="X272" s="803"/>
      <c r="Y272" s="803"/>
      <c r="Z272" s="803"/>
      <c r="AA272" s="803"/>
      <c r="AB272" s="803"/>
      <c r="AC272" s="803"/>
      <c r="AD272" s="803"/>
      <c r="AE272" s="803"/>
      <c r="AF272" s="803"/>
      <c r="AG272" s="803"/>
      <c r="AH272" s="803"/>
      <c r="AI272" s="803"/>
      <c r="AJ272" s="803"/>
      <c r="AK272" s="803"/>
      <c r="AL272" s="811"/>
      <c r="AM272" s="803"/>
      <c r="AN272" s="803"/>
      <c r="AO272" s="803"/>
      <c r="AP272" s="803"/>
      <c r="AQ272" s="803"/>
      <c r="AR272" s="803"/>
    </row>
    <row r="273" spans="1:44" ht="14.75" x14ac:dyDescent="0.75">
      <c r="A273" s="813"/>
      <c r="B273" s="813"/>
      <c r="C273" s="813"/>
      <c r="D273" s="813"/>
      <c r="E273" s="813"/>
      <c r="F273" s="813"/>
      <c r="G273" s="813"/>
      <c r="H273" s="822"/>
      <c r="I273" s="823"/>
      <c r="J273" s="824"/>
      <c r="K273" s="813"/>
      <c r="L273" s="822"/>
      <c r="M273" s="822"/>
      <c r="N273" s="822"/>
      <c r="O273" s="814"/>
      <c r="P273" s="814"/>
      <c r="Q273" s="813"/>
      <c r="R273" s="826"/>
      <c r="S273" s="806"/>
      <c r="T273" s="803"/>
      <c r="U273" s="803"/>
      <c r="V273" s="803"/>
      <c r="W273" s="803"/>
      <c r="X273" s="803"/>
      <c r="Y273" s="803"/>
      <c r="Z273" s="803"/>
      <c r="AA273" s="803"/>
      <c r="AB273" s="803"/>
      <c r="AC273" s="803"/>
      <c r="AD273" s="803"/>
      <c r="AE273" s="803"/>
      <c r="AF273" s="803"/>
      <c r="AG273" s="803"/>
      <c r="AH273" s="803"/>
      <c r="AI273" s="803"/>
      <c r="AJ273" s="803"/>
      <c r="AK273" s="803"/>
      <c r="AL273" s="811"/>
      <c r="AM273" s="803"/>
      <c r="AN273" s="803"/>
      <c r="AO273" s="803"/>
      <c r="AP273" s="803"/>
      <c r="AQ273" s="803"/>
      <c r="AR273" s="803"/>
    </row>
    <row r="274" spans="1:44" ht="14.75" x14ac:dyDescent="0.75">
      <c r="A274" s="813"/>
      <c r="B274" s="813"/>
      <c r="C274" s="813"/>
      <c r="D274" s="813"/>
      <c r="E274" s="813"/>
      <c r="F274" s="813"/>
      <c r="G274" s="813"/>
      <c r="H274" s="822"/>
      <c r="I274" s="823"/>
      <c r="J274" s="824"/>
      <c r="K274" s="813"/>
      <c r="L274" s="822"/>
      <c r="M274" s="822"/>
      <c r="N274" s="822"/>
      <c r="O274" s="814"/>
      <c r="P274" s="814"/>
      <c r="Q274" s="813"/>
      <c r="R274" s="826"/>
      <c r="S274" s="806"/>
      <c r="T274" s="803"/>
      <c r="U274" s="803"/>
      <c r="V274" s="803"/>
      <c r="W274" s="803"/>
      <c r="X274" s="803"/>
      <c r="Y274" s="803"/>
      <c r="Z274" s="803"/>
      <c r="AA274" s="803"/>
      <c r="AB274" s="803"/>
      <c r="AC274" s="803"/>
      <c r="AD274" s="803"/>
      <c r="AE274" s="803"/>
      <c r="AF274" s="803"/>
      <c r="AG274" s="803"/>
      <c r="AH274" s="803"/>
      <c r="AI274" s="803"/>
      <c r="AJ274" s="803"/>
      <c r="AK274" s="803"/>
      <c r="AL274" s="811"/>
      <c r="AM274" s="803"/>
      <c r="AN274" s="803"/>
      <c r="AO274" s="803"/>
      <c r="AP274" s="803"/>
      <c r="AQ274" s="803"/>
      <c r="AR274" s="803"/>
    </row>
    <row r="275" spans="1:44" ht="14.75" x14ac:dyDescent="0.75">
      <c r="A275" s="813"/>
      <c r="B275" s="813"/>
      <c r="C275" s="813"/>
      <c r="D275" s="813"/>
      <c r="E275" s="813"/>
      <c r="F275" s="813"/>
      <c r="G275" s="813"/>
      <c r="H275" s="822"/>
      <c r="I275" s="823"/>
      <c r="J275" s="824"/>
      <c r="K275" s="813"/>
      <c r="L275" s="822"/>
      <c r="M275" s="822"/>
      <c r="N275" s="822"/>
      <c r="O275" s="814"/>
      <c r="P275" s="814"/>
      <c r="Q275" s="813"/>
      <c r="R275" s="826"/>
      <c r="S275" s="806"/>
      <c r="T275" s="803"/>
      <c r="U275" s="803"/>
      <c r="V275" s="803"/>
      <c r="W275" s="803"/>
      <c r="X275" s="803"/>
      <c r="Y275" s="803"/>
      <c r="Z275" s="803"/>
      <c r="AA275" s="803"/>
      <c r="AB275" s="803"/>
      <c r="AC275" s="803"/>
      <c r="AD275" s="803"/>
      <c r="AE275" s="803"/>
      <c r="AF275" s="803"/>
      <c r="AG275" s="803"/>
      <c r="AH275" s="803"/>
      <c r="AI275" s="803"/>
      <c r="AJ275" s="803"/>
      <c r="AK275" s="803"/>
      <c r="AL275" s="811"/>
      <c r="AM275" s="803"/>
      <c r="AN275" s="803"/>
      <c r="AO275" s="803"/>
      <c r="AP275" s="803"/>
      <c r="AQ275" s="803"/>
      <c r="AR275" s="803"/>
    </row>
    <row r="276" spans="1:44" ht="14.75" x14ac:dyDescent="0.75">
      <c r="A276" s="813"/>
      <c r="B276" s="813"/>
      <c r="C276" s="813"/>
      <c r="D276" s="813"/>
      <c r="E276" s="813"/>
      <c r="F276" s="813"/>
      <c r="G276" s="813"/>
      <c r="H276" s="822"/>
      <c r="I276" s="813"/>
      <c r="J276" s="822"/>
      <c r="K276" s="813"/>
      <c r="L276" s="813"/>
      <c r="M276" s="813"/>
      <c r="N276" s="822"/>
      <c r="O276" s="814"/>
      <c r="P276" s="814"/>
      <c r="Q276" s="813"/>
      <c r="R276" s="826"/>
      <c r="S276" s="806"/>
      <c r="T276" s="803"/>
      <c r="U276" s="803"/>
      <c r="V276" s="803"/>
      <c r="W276" s="803"/>
      <c r="X276" s="803"/>
      <c r="Y276" s="803"/>
      <c r="Z276" s="803"/>
      <c r="AA276" s="803"/>
      <c r="AB276" s="803"/>
      <c r="AC276" s="803"/>
      <c r="AD276" s="803"/>
      <c r="AE276" s="803"/>
      <c r="AF276" s="803"/>
      <c r="AG276" s="803"/>
      <c r="AH276" s="803"/>
      <c r="AI276" s="803"/>
      <c r="AJ276" s="803"/>
      <c r="AK276" s="803"/>
      <c r="AL276" s="811"/>
      <c r="AM276" s="803"/>
      <c r="AN276" s="803"/>
      <c r="AO276" s="803"/>
      <c r="AP276" s="803"/>
      <c r="AQ276" s="803"/>
      <c r="AR276" s="803"/>
    </row>
    <row r="277" spans="1:44" ht="16" x14ac:dyDescent="0.75">
      <c r="A277" s="815"/>
      <c r="B277" s="813"/>
      <c r="C277" s="813"/>
      <c r="D277" s="813"/>
      <c r="E277" s="813"/>
      <c r="F277" s="813"/>
      <c r="G277" s="813"/>
      <c r="H277" s="822"/>
      <c r="I277" s="813"/>
      <c r="J277" s="822"/>
      <c r="K277" s="813"/>
      <c r="L277" s="813"/>
      <c r="M277" s="813"/>
      <c r="N277" s="813"/>
      <c r="O277" s="814"/>
      <c r="P277" s="814"/>
      <c r="Q277" s="813"/>
      <c r="R277" s="826"/>
      <c r="S277" s="806"/>
      <c r="T277" s="803"/>
      <c r="U277" s="803"/>
      <c r="V277" s="803"/>
      <c r="W277" s="803"/>
      <c r="X277" s="803"/>
      <c r="Y277" s="803"/>
      <c r="Z277" s="803"/>
      <c r="AA277" s="803"/>
      <c r="AB277" s="803"/>
      <c r="AC277" s="803"/>
      <c r="AD277" s="803"/>
      <c r="AE277" s="803"/>
      <c r="AF277" s="803"/>
      <c r="AG277" s="803"/>
      <c r="AH277" s="803"/>
      <c r="AI277" s="803"/>
      <c r="AJ277" s="803"/>
      <c r="AK277" s="803"/>
      <c r="AL277" s="811"/>
      <c r="AM277" s="803"/>
      <c r="AN277" s="803"/>
      <c r="AO277" s="803"/>
      <c r="AP277" s="803"/>
      <c r="AQ277" s="803"/>
      <c r="AR277" s="803"/>
    </row>
    <row r="278" spans="1:44" ht="16" x14ac:dyDescent="0.75">
      <c r="A278" s="815"/>
      <c r="B278" s="813"/>
      <c r="C278" s="813"/>
      <c r="D278" s="813"/>
      <c r="E278" s="813"/>
      <c r="F278" s="813"/>
      <c r="G278" s="813"/>
      <c r="H278" s="822"/>
      <c r="I278" s="813"/>
      <c r="J278" s="822"/>
      <c r="K278" s="813"/>
      <c r="L278" s="813"/>
      <c r="M278" s="813"/>
      <c r="N278" s="822"/>
      <c r="O278" s="814"/>
      <c r="P278" s="814"/>
      <c r="Q278" s="813"/>
      <c r="R278" s="826"/>
      <c r="S278" s="806"/>
      <c r="T278" s="803"/>
      <c r="U278" s="803"/>
      <c r="V278" s="803"/>
      <c r="W278" s="803"/>
      <c r="X278" s="803"/>
      <c r="Y278" s="803"/>
      <c r="Z278" s="803"/>
      <c r="AA278" s="803"/>
      <c r="AB278" s="803"/>
      <c r="AC278" s="803"/>
      <c r="AD278" s="803"/>
      <c r="AE278" s="803"/>
      <c r="AF278" s="803"/>
      <c r="AG278" s="803"/>
      <c r="AH278" s="803"/>
      <c r="AI278" s="803"/>
      <c r="AJ278" s="803"/>
      <c r="AK278" s="803"/>
      <c r="AL278" s="811"/>
      <c r="AM278" s="803"/>
      <c r="AN278" s="803"/>
      <c r="AO278" s="803"/>
      <c r="AP278" s="803"/>
      <c r="AQ278" s="803"/>
      <c r="AR278" s="803"/>
    </row>
    <row r="279" spans="1:44" ht="16" x14ac:dyDescent="0.75">
      <c r="A279" s="815"/>
      <c r="B279" s="813"/>
      <c r="C279" s="813"/>
      <c r="D279" s="813"/>
      <c r="E279" s="813"/>
      <c r="F279" s="813"/>
      <c r="G279" s="813"/>
      <c r="H279" s="822"/>
      <c r="I279" s="813"/>
      <c r="J279" s="822"/>
      <c r="K279" s="813"/>
      <c r="L279" s="813"/>
      <c r="M279" s="813"/>
      <c r="N279" s="822"/>
      <c r="O279" s="814"/>
      <c r="P279" s="814"/>
      <c r="Q279" s="813"/>
      <c r="R279" s="826"/>
      <c r="S279" s="806"/>
      <c r="T279" s="803"/>
      <c r="U279" s="803"/>
      <c r="V279" s="803"/>
      <c r="W279" s="803"/>
      <c r="X279" s="803"/>
      <c r="Y279" s="803"/>
      <c r="Z279" s="803"/>
      <c r="AA279" s="803"/>
      <c r="AB279" s="803"/>
      <c r="AC279" s="803"/>
      <c r="AD279" s="803"/>
      <c r="AE279" s="803"/>
      <c r="AF279" s="803"/>
      <c r="AG279" s="803"/>
      <c r="AH279" s="803"/>
      <c r="AI279" s="803"/>
      <c r="AJ279" s="803"/>
      <c r="AK279" s="803"/>
      <c r="AL279" s="811"/>
      <c r="AM279" s="803"/>
      <c r="AN279" s="803"/>
      <c r="AO279" s="803"/>
      <c r="AP279" s="803"/>
      <c r="AQ279" s="803"/>
      <c r="AR279" s="803"/>
    </row>
    <row r="280" spans="1:44" ht="16" x14ac:dyDescent="0.75">
      <c r="A280" s="815"/>
      <c r="B280" s="813"/>
      <c r="C280" s="813"/>
      <c r="D280" s="813"/>
      <c r="E280" s="813"/>
      <c r="F280" s="813"/>
      <c r="G280" s="813"/>
      <c r="H280" s="822"/>
      <c r="I280" s="823"/>
      <c r="J280" s="824"/>
      <c r="K280" s="813"/>
      <c r="L280" s="825"/>
      <c r="M280" s="813"/>
      <c r="N280" s="822"/>
      <c r="O280" s="814"/>
      <c r="P280" s="814"/>
      <c r="Q280" s="813"/>
      <c r="R280" s="826"/>
      <c r="S280" s="806"/>
      <c r="T280" s="803"/>
      <c r="U280" s="803"/>
      <c r="V280" s="803"/>
      <c r="W280" s="803"/>
      <c r="X280" s="803"/>
      <c r="Y280" s="803"/>
      <c r="Z280" s="803"/>
      <c r="AA280" s="803"/>
      <c r="AB280" s="803"/>
      <c r="AC280" s="803"/>
      <c r="AD280" s="803"/>
      <c r="AE280" s="803"/>
      <c r="AF280" s="803"/>
      <c r="AG280" s="803"/>
      <c r="AH280" s="803"/>
      <c r="AI280" s="803"/>
      <c r="AJ280" s="803"/>
      <c r="AK280" s="803"/>
      <c r="AL280" s="811"/>
      <c r="AM280" s="803"/>
      <c r="AN280" s="803"/>
      <c r="AO280" s="803"/>
      <c r="AP280" s="803"/>
      <c r="AQ280" s="803"/>
      <c r="AR280" s="803"/>
    </row>
    <row r="281" spans="1:44" ht="14.75" x14ac:dyDescent="0.75">
      <c r="A281" s="813"/>
      <c r="B281" s="813"/>
      <c r="C281" s="813"/>
      <c r="D281" s="813"/>
      <c r="E281" s="813"/>
      <c r="F281" s="813"/>
      <c r="G281" s="813"/>
      <c r="H281" s="822"/>
      <c r="I281" s="823"/>
      <c r="J281" s="824"/>
      <c r="K281" s="813"/>
      <c r="L281" s="825"/>
      <c r="M281" s="813"/>
      <c r="N281" s="822"/>
      <c r="O281" s="814"/>
      <c r="P281" s="814"/>
      <c r="Q281" s="813"/>
      <c r="R281" s="826"/>
      <c r="S281" s="806"/>
      <c r="T281" s="803"/>
      <c r="U281" s="803"/>
      <c r="V281" s="803"/>
      <c r="W281" s="803"/>
      <c r="X281" s="803"/>
      <c r="Y281" s="803"/>
      <c r="Z281" s="803"/>
      <c r="AA281" s="803"/>
      <c r="AB281" s="803"/>
      <c r="AC281" s="803"/>
      <c r="AD281" s="803"/>
      <c r="AE281" s="803"/>
      <c r="AF281" s="803"/>
      <c r="AG281" s="803"/>
      <c r="AH281" s="803"/>
      <c r="AI281" s="803"/>
      <c r="AJ281" s="803"/>
      <c r="AK281" s="803"/>
      <c r="AL281" s="811"/>
      <c r="AM281" s="803"/>
      <c r="AN281" s="803"/>
      <c r="AO281" s="803"/>
      <c r="AP281" s="803"/>
      <c r="AQ281" s="803"/>
      <c r="AR281" s="803"/>
    </row>
    <row r="282" spans="1:44" ht="14.75" x14ac:dyDescent="0.75">
      <c r="A282" s="813"/>
      <c r="B282" s="813"/>
      <c r="C282" s="813"/>
      <c r="D282" s="813"/>
      <c r="E282" s="813"/>
      <c r="F282" s="813"/>
      <c r="G282" s="813"/>
      <c r="H282" s="822"/>
      <c r="I282" s="823"/>
      <c r="J282" s="824"/>
      <c r="K282" s="813"/>
      <c r="L282" s="825"/>
      <c r="M282" s="813"/>
      <c r="N282" s="822"/>
      <c r="O282" s="814"/>
      <c r="P282" s="814"/>
      <c r="Q282" s="813"/>
      <c r="R282" s="826"/>
      <c r="S282" s="806"/>
      <c r="T282" s="803"/>
      <c r="U282" s="803"/>
      <c r="V282" s="803"/>
      <c r="W282" s="803"/>
      <c r="X282" s="803"/>
      <c r="Y282" s="803"/>
      <c r="Z282" s="803"/>
      <c r="AA282" s="803"/>
      <c r="AB282" s="803"/>
      <c r="AC282" s="803"/>
      <c r="AD282" s="803"/>
      <c r="AE282" s="803"/>
      <c r="AF282" s="803"/>
      <c r="AG282" s="803"/>
      <c r="AH282" s="803"/>
      <c r="AI282" s="803"/>
      <c r="AJ282" s="803"/>
      <c r="AK282" s="803"/>
      <c r="AL282" s="811"/>
      <c r="AM282" s="803"/>
      <c r="AN282" s="803"/>
      <c r="AO282" s="803"/>
      <c r="AP282" s="803"/>
      <c r="AQ282" s="803"/>
      <c r="AR282" s="803"/>
    </row>
    <row r="283" spans="1:44" ht="14.75" x14ac:dyDescent="0.75">
      <c r="A283" s="813"/>
      <c r="B283" s="813"/>
      <c r="C283" s="813"/>
      <c r="D283" s="813"/>
      <c r="E283" s="813"/>
      <c r="F283" s="813"/>
      <c r="G283" s="813"/>
      <c r="H283" s="822"/>
      <c r="I283" s="823"/>
      <c r="J283" s="824"/>
      <c r="K283" s="813"/>
      <c r="L283" s="825"/>
      <c r="M283" s="813"/>
      <c r="N283" s="822"/>
      <c r="O283" s="814"/>
      <c r="P283" s="814"/>
      <c r="Q283" s="813"/>
      <c r="R283" s="826"/>
      <c r="S283" s="806"/>
      <c r="T283" s="803"/>
      <c r="U283" s="803"/>
      <c r="V283" s="803"/>
      <c r="W283" s="803"/>
      <c r="X283" s="803"/>
      <c r="Y283" s="803"/>
      <c r="Z283" s="803"/>
      <c r="AA283" s="803"/>
      <c r="AB283" s="803"/>
      <c r="AC283" s="803"/>
      <c r="AD283" s="803"/>
      <c r="AE283" s="803"/>
      <c r="AF283" s="803"/>
      <c r="AG283" s="803"/>
      <c r="AH283" s="803"/>
      <c r="AI283" s="803"/>
      <c r="AJ283" s="803"/>
      <c r="AK283" s="803"/>
      <c r="AL283" s="811"/>
      <c r="AM283" s="803"/>
      <c r="AN283" s="803"/>
      <c r="AO283" s="803"/>
      <c r="AP283" s="803"/>
      <c r="AQ283" s="803"/>
      <c r="AR283" s="803"/>
    </row>
    <row r="284" spans="1:44" ht="14.75" x14ac:dyDescent="0.75">
      <c r="A284" s="813"/>
      <c r="B284" s="813"/>
      <c r="C284" s="813"/>
      <c r="D284" s="813"/>
      <c r="E284" s="813"/>
      <c r="F284" s="813"/>
      <c r="G284" s="813"/>
      <c r="H284" s="822"/>
      <c r="I284" s="823"/>
      <c r="J284" s="824"/>
      <c r="K284" s="813"/>
      <c r="L284" s="825"/>
      <c r="M284" s="813"/>
      <c r="N284" s="822"/>
      <c r="O284" s="814"/>
      <c r="P284" s="814"/>
      <c r="Q284" s="813"/>
      <c r="R284" s="826"/>
      <c r="S284" s="806"/>
      <c r="T284" s="803"/>
      <c r="U284" s="803"/>
      <c r="V284" s="803"/>
      <c r="W284" s="803"/>
      <c r="X284" s="803"/>
      <c r="Y284" s="803"/>
      <c r="Z284" s="803"/>
      <c r="AA284" s="803"/>
      <c r="AB284" s="803"/>
      <c r="AC284" s="803"/>
      <c r="AD284" s="803"/>
      <c r="AE284" s="803"/>
      <c r="AF284" s="803"/>
      <c r="AG284" s="803"/>
      <c r="AH284" s="803"/>
      <c r="AI284" s="803"/>
      <c r="AJ284" s="803"/>
      <c r="AK284" s="803"/>
      <c r="AL284" s="811"/>
      <c r="AM284" s="803"/>
      <c r="AN284" s="803"/>
      <c r="AO284" s="803"/>
      <c r="AP284" s="803"/>
      <c r="AQ284" s="803"/>
      <c r="AR284" s="803"/>
    </row>
    <row r="285" spans="1:44" ht="16" x14ac:dyDescent="0.75">
      <c r="A285" s="815"/>
      <c r="B285" s="813"/>
      <c r="C285" s="813"/>
      <c r="D285" s="813"/>
      <c r="E285" s="813"/>
      <c r="F285" s="813"/>
      <c r="G285" s="813"/>
      <c r="H285" s="822"/>
      <c r="I285" s="823"/>
      <c r="J285" s="824"/>
      <c r="K285" s="813"/>
      <c r="L285" s="825"/>
      <c r="M285" s="822"/>
      <c r="N285" s="822"/>
      <c r="O285" s="814"/>
      <c r="P285" s="814"/>
      <c r="Q285" s="813"/>
      <c r="R285" s="826"/>
      <c r="S285" s="806"/>
      <c r="T285" s="803"/>
      <c r="U285" s="803"/>
      <c r="V285" s="803"/>
      <c r="W285" s="803"/>
      <c r="X285" s="803"/>
      <c r="Y285" s="803"/>
      <c r="Z285" s="803"/>
      <c r="AA285" s="803"/>
      <c r="AB285" s="803"/>
      <c r="AC285" s="803"/>
      <c r="AD285" s="803"/>
      <c r="AE285" s="803"/>
      <c r="AF285" s="803"/>
      <c r="AG285" s="803"/>
      <c r="AH285" s="803"/>
      <c r="AI285" s="803"/>
      <c r="AJ285" s="803"/>
      <c r="AK285" s="803"/>
      <c r="AL285" s="811"/>
      <c r="AM285" s="803"/>
      <c r="AN285" s="803"/>
      <c r="AO285" s="803"/>
      <c r="AP285" s="803"/>
      <c r="AQ285" s="803"/>
      <c r="AR285" s="803"/>
    </row>
    <row r="286" spans="1:44" ht="14.75" x14ac:dyDescent="0.75">
      <c r="A286" s="813"/>
      <c r="B286" s="813"/>
      <c r="C286" s="813"/>
      <c r="D286" s="813"/>
      <c r="E286" s="813"/>
      <c r="F286" s="813"/>
      <c r="G286" s="813"/>
      <c r="H286" s="822"/>
      <c r="I286" s="823"/>
      <c r="J286" s="824"/>
      <c r="K286" s="813"/>
      <c r="L286" s="825"/>
      <c r="M286" s="822"/>
      <c r="N286" s="822"/>
      <c r="O286" s="814"/>
      <c r="P286" s="814"/>
      <c r="Q286" s="813"/>
      <c r="R286" s="826"/>
      <c r="S286" s="806"/>
      <c r="T286" s="803"/>
      <c r="U286" s="803"/>
      <c r="V286" s="803"/>
      <c r="W286" s="803"/>
      <c r="X286" s="803"/>
      <c r="Y286" s="803"/>
      <c r="Z286" s="803"/>
      <c r="AA286" s="803"/>
      <c r="AB286" s="803"/>
      <c r="AC286" s="803"/>
      <c r="AD286" s="803"/>
      <c r="AE286" s="803"/>
      <c r="AF286" s="803"/>
      <c r="AG286" s="803"/>
      <c r="AH286" s="803"/>
      <c r="AI286" s="803"/>
      <c r="AJ286" s="803"/>
      <c r="AK286" s="803"/>
      <c r="AL286" s="811"/>
      <c r="AM286" s="803"/>
      <c r="AN286" s="803"/>
      <c r="AO286" s="803"/>
      <c r="AP286" s="803"/>
      <c r="AQ286" s="803"/>
      <c r="AR286" s="803"/>
    </row>
    <row r="287" spans="1:44" ht="14.75" x14ac:dyDescent="0.75">
      <c r="A287" s="813"/>
      <c r="B287" s="813"/>
      <c r="C287" s="813"/>
      <c r="D287" s="813"/>
      <c r="E287" s="813"/>
      <c r="F287" s="813"/>
      <c r="G287" s="813"/>
      <c r="H287" s="822"/>
      <c r="I287" s="823"/>
      <c r="J287" s="824"/>
      <c r="K287" s="813"/>
      <c r="L287" s="825"/>
      <c r="M287" s="822"/>
      <c r="N287" s="822"/>
      <c r="O287" s="814"/>
      <c r="P287" s="814"/>
      <c r="Q287" s="813"/>
      <c r="R287" s="826"/>
      <c r="S287" s="806"/>
      <c r="T287" s="803"/>
      <c r="U287" s="803"/>
      <c r="V287" s="803"/>
      <c r="W287" s="803"/>
      <c r="X287" s="803"/>
      <c r="Y287" s="803"/>
      <c r="Z287" s="803"/>
      <c r="AA287" s="803"/>
      <c r="AB287" s="803"/>
      <c r="AC287" s="803"/>
      <c r="AD287" s="803"/>
      <c r="AE287" s="803"/>
      <c r="AF287" s="803"/>
      <c r="AG287" s="803"/>
      <c r="AH287" s="803"/>
      <c r="AI287" s="803"/>
      <c r="AJ287" s="803"/>
      <c r="AK287" s="803"/>
      <c r="AL287" s="811"/>
      <c r="AM287" s="803"/>
      <c r="AN287" s="803"/>
      <c r="AO287" s="803"/>
      <c r="AP287" s="803"/>
      <c r="AQ287" s="803"/>
      <c r="AR287" s="803"/>
    </row>
    <row r="288" spans="1:44" ht="14.75" x14ac:dyDescent="0.75">
      <c r="A288" s="813"/>
      <c r="B288" s="813"/>
      <c r="C288" s="813"/>
      <c r="D288" s="813"/>
      <c r="E288" s="813"/>
      <c r="F288" s="813"/>
      <c r="G288" s="813"/>
      <c r="H288" s="822"/>
      <c r="I288" s="823"/>
      <c r="J288" s="824"/>
      <c r="K288" s="813"/>
      <c r="L288" s="825"/>
      <c r="M288" s="822"/>
      <c r="N288" s="822"/>
      <c r="O288" s="814"/>
      <c r="P288" s="814"/>
      <c r="Q288" s="813"/>
      <c r="R288" s="826"/>
      <c r="S288" s="806"/>
      <c r="T288" s="803"/>
      <c r="U288" s="803"/>
      <c r="V288" s="803"/>
      <c r="W288" s="803"/>
      <c r="X288" s="803"/>
      <c r="Y288" s="803"/>
      <c r="Z288" s="803"/>
      <c r="AA288" s="803"/>
      <c r="AB288" s="803"/>
      <c r="AC288" s="803"/>
      <c r="AD288" s="803"/>
      <c r="AE288" s="803"/>
      <c r="AF288" s="803"/>
      <c r="AG288" s="803"/>
      <c r="AH288" s="803"/>
      <c r="AI288" s="803"/>
      <c r="AJ288" s="803"/>
      <c r="AK288" s="803"/>
      <c r="AL288" s="811"/>
      <c r="AM288" s="803"/>
      <c r="AN288" s="803"/>
      <c r="AO288" s="803"/>
      <c r="AP288" s="803"/>
      <c r="AQ288" s="803"/>
      <c r="AR288" s="803"/>
    </row>
    <row r="289" spans="1:44" ht="14.75" x14ac:dyDescent="0.75">
      <c r="A289" s="813"/>
      <c r="B289" s="813"/>
      <c r="C289" s="813"/>
      <c r="D289" s="813"/>
      <c r="E289" s="813"/>
      <c r="F289" s="813"/>
      <c r="G289" s="813"/>
      <c r="H289" s="822"/>
      <c r="I289" s="823"/>
      <c r="J289" s="824"/>
      <c r="K289" s="813"/>
      <c r="L289" s="825"/>
      <c r="M289" s="822"/>
      <c r="N289" s="822"/>
      <c r="O289" s="814"/>
      <c r="P289" s="814"/>
      <c r="Q289" s="813"/>
      <c r="R289" s="826"/>
      <c r="S289" s="806"/>
      <c r="T289" s="803"/>
      <c r="U289" s="803"/>
      <c r="V289" s="803"/>
      <c r="W289" s="803"/>
      <c r="X289" s="803"/>
      <c r="Y289" s="803"/>
      <c r="Z289" s="803"/>
      <c r="AA289" s="803"/>
      <c r="AB289" s="803"/>
      <c r="AC289" s="803"/>
      <c r="AD289" s="803"/>
      <c r="AE289" s="803"/>
      <c r="AF289" s="803"/>
      <c r="AG289" s="803"/>
      <c r="AH289" s="803"/>
      <c r="AI289" s="803"/>
      <c r="AJ289" s="803"/>
      <c r="AK289" s="803"/>
      <c r="AL289" s="811"/>
      <c r="AM289" s="803"/>
      <c r="AN289" s="803"/>
      <c r="AO289" s="803"/>
      <c r="AP289" s="803"/>
      <c r="AQ289" s="803"/>
      <c r="AR289" s="803"/>
    </row>
    <row r="290" spans="1:44" ht="14.75" x14ac:dyDescent="0.75">
      <c r="A290" s="813"/>
      <c r="B290" s="813"/>
      <c r="C290" s="813"/>
      <c r="D290" s="813"/>
      <c r="E290" s="813"/>
      <c r="F290" s="813"/>
      <c r="G290" s="813"/>
      <c r="H290" s="822"/>
      <c r="I290" s="813"/>
      <c r="J290" s="822"/>
      <c r="K290" s="813"/>
      <c r="L290" s="813"/>
      <c r="M290" s="813"/>
      <c r="N290" s="822"/>
      <c r="O290" s="814"/>
      <c r="P290" s="814"/>
      <c r="Q290" s="813"/>
      <c r="R290" s="826"/>
      <c r="S290" s="806"/>
      <c r="T290" s="803"/>
      <c r="U290" s="803"/>
      <c r="V290" s="803"/>
      <c r="W290" s="803"/>
      <c r="X290" s="803"/>
      <c r="Y290" s="803"/>
      <c r="Z290" s="803"/>
      <c r="AA290" s="803"/>
      <c r="AB290" s="803"/>
      <c r="AC290" s="803"/>
      <c r="AD290" s="803"/>
      <c r="AE290" s="803"/>
      <c r="AF290" s="803"/>
      <c r="AG290" s="803"/>
      <c r="AH290" s="803"/>
      <c r="AI290" s="803"/>
      <c r="AJ290" s="803"/>
      <c r="AK290" s="803"/>
      <c r="AL290" s="811"/>
      <c r="AM290" s="803"/>
      <c r="AN290" s="803"/>
      <c r="AO290" s="803"/>
      <c r="AP290" s="803"/>
      <c r="AQ290" s="803"/>
      <c r="AR290" s="803"/>
    </row>
    <row r="291" spans="1:44" ht="16" x14ac:dyDescent="0.75">
      <c r="A291" s="815"/>
      <c r="B291" s="813"/>
      <c r="C291" s="813"/>
      <c r="D291" s="813"/>
      <c r="E291" s="813"/>
      <c r="F291" s="813"/>
      <c r="G291" s="813"/>
      <c r="H291" s="822"/>
      <c r="I291" s="813"/>
      <c r="J291" s="822"/>
      <c r="K291" s="813"/>
      <c r="L291" s="813"/>
      <c r="M291" s="813"/>
      <c r="N291" s="813"/>
      <c r="O291" s="814"/>
      <c r="P291" s="814"/>
      <c r="Q291" s="813"/>
      <c r="R291" s="826"/>
      <c r="S291" s="806"/>
      <c r="T291" s="803"/>
      <c r="U291" s="803"/>
      <c r="V291" s="803"/>
      <c r="W291" s="803"/>
      <c r="X291" s="803"/>
      <c r="Y291" s="803"/>
      <c r="Z291" s="803"/>
      <c r="AA291" s="803"/>
      <c r="AB291" s="803"/>
      <c r="AC291" s="803"/>
      <c r="AD291" s="803"/>
      <c r="AE291" s="803"/>
      <c r="AF291" s="803"/>
      <c r="AG291" s="803"/>
      <c r="AH291" s="803"/>
      <c r="AI291" s="803"/>
      <c r="AJ291" s="803"/>
      <c r="AK291" s="803"/>
      <c r="AL291" s="811"/>
      <c r="AM291" s="803"/>
      <c r="AN291" s="803"/>
      <c r="AO291" s="803"/>
      <c r="AP291" s="803"/>
      <c r="AQ291" s="803"/>
      <c r="AR291" s="803"/>
    </row>
    <row r="292" spans="1:44" ht="16" x14ac:dyDescent="0.75">
      <c r="A292" s="815"/>
      <c r="B292" s="813"/>
      <c r="C292" s="813"/>
      <c r="D292" s="813"/>
      <c r="E292" s="813"/>
      <c r="F292" s="813"/>
      <c r="G292" s="813"/>
      <c r="H292" s="822"/>
      <c r="I292" s="823"/>
      <c r="J292" s="824"/>
      <c r="K292" s="813"/>
      <c r="L292" s="825"/>
      <c r="M292" s="822"/>
      <c r="N292" s="822"/>
      <c r="O292" s="814"/>
      <c r="P292" s="814"/>
      <c r="Q292" s="813"/>
      <c r="R292" s="826"/>
      <c r="S292" s="806"/>
      <c r="T292" s="803"/>
      <c r="U292" s="803"/>
      <c r="V292" s="803"/>
      <c r="W292" s="803"/>
      <c r="X292" s="803"/>
      <c r="Y292" s="803"/>
      <c r="Z292" s="803"/>
      <c r="AA292" s="803"/>
      <c r="AB292" s="803"/>
      <c r="AC292" s="803"/>
      <c r="AD292" s="803"/>
      <c r="AE292" s="803"/>
      <c r="AF292" s="803"/>
      <c r="AG292" s="803"/>
      <c r="AH292" s="803"/>
      <c r="AI292" s="803"/>
      <c r="AJ292" s="803"/>
      <c r="AK292" s="803"/>
      <c r="AL292" s="811"/>
      <c r="AM292" s="803"/>
      <c r="AN292" s="803"/>
      <c r="AO292" s="803"/>
      <c r="AP292" s="803"/>
      <c r="AQ292" s="803"/>
      <c r="AR292" s="803"/>
    </row>
    <row r="293" spans="1:44" ht="14.75" x14ac:dyDescent="0.75">
      <c r="A293" s="813"/>
      <c r="B293" s="813"/>
      <c r="C293" s="813"/>
      <c r="D293" s="813"/>
      <c r="E293" s="813"/>
      <c r="F293" s="813"/>
      <c r="G293" s="813"/>
      <c r="H293" s="822"/>
      <c r="I293" s="823"/>
      <c r="J293" s="824"/>
      <c r="K293" s="813"/>
      <c r="L293" s="825"/>
      <c r="M293" s="822"/>
      <c r="N293" s="822"/>
      <c r="O293" s="814"/>
      <c r="P293" s="814"/>
      <c r="Q293" s="813"/>
      <c r="R293" s="826"/>
      <c r="S293" s="806"/>
      <c r="T293" s="803"/>
      <c r="U293" s="803"/>
      <c r="V293" s="803"/>
      <c r="W293" s="803"/>
      <c r="X293" s="803"/>
      <c r="Y293" s="803"/>
      <c r="Z293" s="803"/>
      <c r="AA293" s="803"/>
      <c r="AB293" s="803"/>
      <c r="AC293" s="803"/>
      <c r="AD293" s="803"/>
      <c r="AE293" s="803"/>
      <c r="AF293" s="803"/>
      <c r="AG293" s="803"/>
      <c r="AH293" s="803"/>
      <c r="AI293" s="803"/>
      <c r="AJ293" s="803"/>
      <c r="AK293" s="803"/>
      <c r="AL293" s="811"/>
      <c r="AM293" s="803"/>
      <c r="AN293" s="803"/>
      <c r="AO293" s="803"/>
      <c r="AP293" s="803"/>
      <c r="AQ293" s="803"/>
      <c r="AR293" s="803"/>
    </row>
    <row r="294" spans="1:44" ht="14.75" x14ac:dyDescent="0.75">
      <c r="A294" s="813"/>
      <c r="B294" s="813"/>
      <c r="C294" s="813"/>
      <c r="D294" s="813"/>
      <c r="E294" s="813"/>
      <c r="F294" s="813"/>
      <c r="G294" s="813"/>
      <c r="H294" s="822"/>
      <c r="I294" s="823"/>
      <c r="J294" s="824"/>
      <c r="K294" s="813"/>
      <c r="L294" s="825"/>
      <c r="M294" s="822"/>
      <c r="N294" s="822"/>
      <c r="O294" s="814"/>
      <c r="P294" s="814"/>
      <c r="Q294" s="813"/>
      <c r="R294" s="826"/>
      <c r="S294" s="806"/>
      <c r="T294" s="803"/>
      <c r="U294" s="803"/>
      <c r="V294" s="803"/>
      <c r="W294" s="803"/>
      <c r="X294" s="803"/>
      <c r="Y294" s="803"/>
      <c r="Z294" s="803"/>
      <c r="AA294" s="803"/>
      <c r="AB294" s="803"/>
      <c r="AC294" s="803"/>
      <c r="AD294" s="803"/>
      <c r="AE294" s="803"/>
      <c r="AF294" s="803"/>
      <c r="AG294" s="803"/>
      <c r="AH294" s="803"/>
      <c r="AI294" s="803"/>
      <c r="AJ294" s="803"/>
      <c r="AK294" s="803"/>
      <c r="AL294" s="811"/>
      <c r="AM294" s="803"/>
      <c r="AN294" s="803"/>
      <c r="AO294" s="803"/>
      <c r="AP294" s="803"/>
      <c r="AQ294" s="803"/>
      <c r="AR294" s="803"/>
    </row>
    <row r="295" spans="1:44" ht="14.75" x14ac:dyDescent="0.75">
      <c r="A295" s="813"/>
      <c r="B295" s="813"/>
      <c r="C295" s="813"/>
      <c r="D295" s="813"/>
      <c r="E295" s="813"/>
      <c r="F295" s="813"/>
      <c r="G295" s="813"/>
      <c r="H295" s="822"/>
      <c r="I295" s="823"/>
      <c r="J295" s="824"/>
      <c r="K295" s="813"/>
      <c r="L295" s="825"/>
      <c r="M295" s="822"/>
      <c r="N295" s="822"/>
      <c r="O295" s="814"/>
      <c r="P295" s="814"/>
      <c r="Q295" s="813"/>
      <c r="R295" s="826"/>
      <c r="S295" s="806"/>
      <c r="T295" s="803"/>
      <c r="U295" s="803"/>
      <c r="V295" s="803"/>
      <c r="W295" s="803"/>
      <c r="X295" s="803"/>
      <c r="Y295" s="803"/>
      <c r="Z295" s="803"/>
      <c r="AA295" s="803"/>
      <c r="AB295" s="803"/>
      <c r="AC295" s="803"/>
      <c r="AD295" s="803"/>
      <c r="AE295" s="803"/>
      <c r="AF295" s="803"/>
      <c r="AG295" s="803"/>
      <c r="AH295" s="803"/>
      <c r="AI295" s="803"/>
      <c r="AJ295" s="803"/>
      <c r="AK295" s="803"/>
      <c r="AL295" s="811"/>
      <c r="AM295" s="803"/>
      <c r="AN295" s="803"/>
      <c r="AO295" s="803"/>
      <c r="AP295" s="803"/>
      <c r="AQ295" s="803"/>
      <c r="AR295" s="803"/>
    </row>
    <row r="296" spans="1:44" ht="14.75" x14ac:dyDescent="0.75">
      <c r="A296" s="813"/>
      <c r="B296" s="813"/>
      <c r="C296" s="813"/>
      <c r="D296" s="813"/>
      <c r="E296" s="813"/>
      <c r="F296" s="813"/>
      <c r="G296" s="813"/>
      <c r="H296" s="822"/>
      <c r="I296" s="823"/>
      <c r="J296" s="824"/>
      <c r="K296" s="813"/>
      <c r="L296" s="825"/>
      <c r="M296" s="822"/>
      <c r="N296" s="822"/>
      <c r="O296" s="814"/>
      <c r="P296" s="814"/>
      <c r="Q296" s="813"/>
      <c r="R296" s="826"/>
      <c r="S296" s="806"/>
      <c r="T296" s="803"/>
      <c r="U296" s="803"/>
      <c r="V296" s="803"/>
      <c r="W296" s="803"/>
      <c r="X296" s="803"/>
      <c r="Y296" s="803"/>
      <c r="Z296" s="803"/>
      <c r="AA296" s="803"/>
      <c r="AB296" s="803"/>
      <c r="AC296" s="803"/>
      <c r="AD296" s="803"/>
      <c r="AE296" s="803"/>
      <c r="AF296" s="803"/>
      <c r="AG296" s="803"/>
      <c r="AH296" s="803"/>
      <c r="AI296" s="803"/>
      <c r="AJ296" s="803"/>
      <c r="AK296" s="803"/>
      <c r="AL296" s="811"/>
      <c r="AM296" s="803"/>
      <c r="AN296" s="803"/>
      <c r="AO296" s="803"/>
      <c r="AP296" s="803"/>
      <c r="AQ296" s="803"/>
      <c r="AR296" s="803"/>
    </row>
    <row r="297" spans="1:44" ht="16" x14ac:dyDescent="0.75">
      <c r="A297" s="815"/>
      <c r="B297" s="813"/>
      <c r="C297" s="813"/>
      <c r="D297" s="813"/>
      <c r="E297" s="813"/>
      <c r="F297" s="813"/>
      <c r="G297" s="813"/>
      <c r="H297" s="822"/>
      <c r="I297" s="823"/>
      <c r="J297" s="824"/>
      <c r="K297" s="813"/>
      <c r="L297" s="825"/>
      <c r="M297" s="822"/>
      <c r="N297" s="822"/>
      <c r="O297" s="814"/>
      <c r="P297" s="814"/>
      <c r="Q297" s="813"/>
      <c r="R297" s="826"/>
      <c r="S297" s="806"/>
      <c r="T297" s="803"/>
      <c r="U297" s="803"/>
      <c r="V297" s="803"/>
      <c r="W297" s="803"/>
      <c r="X297" s="803"/>
      <c r="Y297" s="803"/>
      <c r="Z297" s="803"/>
      <c r="AA297" s="803"/>
      <c r="AB297" s="803"/>
      <c r="AC297" s="803"/>
      <c r="AD297" s="803"/>
      <c r="AE297" s="803"/>
      <c r="AF297" s="803"/>
      <c r="AG297" s="803"/>
      <c r="AH297" s="803"/>
      <c r="AI297" s="803"/>
      <c r="AJ297" s="803"/>
      <c r="AK297" s="803"/>
      <c r="AL297" s="811"/>
      <c r="AM297" s="803"/>
      <c r="AN297" s="803"/>
      <c r="AO297" s="803"/>
      <c r="AP297" s="803"/>
      <c r="AQ297" s="803"/>
      <c r="AR297" s="803"/>
    </row>
    <row r="298" spans="1:44" ht="14.75" x14ac:dyDescent="0.75">
      <c r="A298" s="813"/>
      <c r="B298" s="813"/>
      <c r="C298" s="813"/>
      <c r="D298" s="813"/>
      <c r="E298" s="813"/>
      <c r="F298" s="813"/>
      <c r="G298" s="813"/>
      <c r="H298" s="822"/>
      <c r="I298" s="823"/>
      <c r="J298" s="824"/>
      <c r="K298" s="813"/>
      <c r="L298" s="825"/>
      <c r="M298" s="822"/>
      <c r="N298" s="822"/>
      <c r="O298" s="814"/>
      <c r="P298" s="814"/>
      <c r="Q298" s="813"/>
      <c r="R298" s="826"/>
      <c r="S298" s="806"/>
      <c r="T298" s="803"/>
      <c r="U298" s="803"/>
      <c r="V298" s="803"/>
      <c r="W298" s="803"/>
      <c r="X298" s="803"/>
      <c r="Y298" s="803"/>
      <c r="Z298" s="803"/>
      <c r="AA298" s="803"/>
      <c r="AB298" s="803"/>
      <c r="AC298" s="803"/>
      <c r="AD298" s="803"/>
      <c r="AE298" s="803"/>
      <c r="AF298" s="803"/>
      <c r="AG298" s="803"/>
      <c r="AH298" s="803"/>
      <c r="AI298" s="803"/>
      <c r="AJ298" s="803"/>
      <c r="AK298" s="803"/>
      <c r="AL298" s="811"/>
      <c r="AM298" s="803"/>
      <c r="AN298" s="803"/>
      <c r="AO298" s="803"/>
      <c r="AP298" s="803"/>
      <c r="AQ298" s="803"/>
      <c r="AR298" s="803"/>
    </row>
    <row r="299" spans="1:44" ht="14.75" x14ac:dyDescent="0.75">
      <c r="A299" s="813"/>
      <c r="B299" s="813"/>
      <c r="C299" s="813"/>
      <c r="D299" s="813"/>
      <c r="E299" s="813"/>
      <c r="F299" s="813"/>
      <c r="G299" s="813"/>
      <c r="H299" s="822"/>
      <c r="I299" s="823"/>
      <c r="J299" s="824"/>
      <c r="K299" s="813"/>
      <c r="L299" s="825"/>
      <c r="M299" s="822"/>
      <c r="N299" s="822"/>
      <c r="O299" s="814"/>
      <c r="P299" s="814"/>
      <c r="Q299" s="813"/>
      <c r="R299" s="826"/>
      <c r="S299" s="806"/>
      <c r="T299" s="803"/>
      <c r="U299" s="803"/>
      <c r="V299" s="803"/>
      <c r="W299" s="803"/>
      <c r="X299" s="803"/>
      <c r="Y299" s="803"/>
      <c r="Z299" s="803"/>
      <c r="AA299" s="803"/>
      <c r="AB299" s="803"/>
      <c r="AC299" s="803"/>
      <c r="AD299" s="803"/>
      <c r="AE299" s="803"/>
      <c r="AF299" s="803"/>
      <c r="AG299" s="803"/>
      <c r="AH299" s="803"/>
      <c r="AI299" s="803"/>
      <c r="AJ299" s="803"/>
      <c r="AK299" s="803"/>
      <c r="AL299" s="811"/>
      <c r="AM299" s="803"/>
      <c r="AN299" s="803"/>
      <c r="AO299" s="803"/>
      <c r="AP299" s="803"/>
      <c r="AQ299" s="803"/>
      <c r="AR299" s="803"/>
    </row>
    <row r="300" spans="1:44" ht="14.75" x14ac:dyDescent="0.75">
      <c r="A300" s="813"/>
      <c r="B300" s="813"/>
      <c r="C300" s="813"/>
      <c r="D300" s="813"/>
      <c r="E300" s="813"/>
      <c r="F300" s="813"/>
      <c r="G300" s="813"/>
      <c r="H300" s="822"/>
      <c r="I300" s="823"/>
      <c r="J300" s="824"/>
      <c r="K300" s="813"/>
      <c r="L300" s="825"/>
      <c r="M300" s="822"/>
      <c r="N300" s="822"/>
      <c r="O300" s="814"/>
      <c r="P300" s="814"/>
      <c r="Q300" s="813"/>
      <c r="R300" s="826"/>
      <c r="S300" s="806"/>
      <c r="T300" s="803"/>
      <c r="U300" s="803"/>
      <c r="V300" s="803"/>
      <c r="W300" s="803"/>
      <c r="X300" s="803"/>
      <c r="Y300" s="803"/>
      <c r="Z300" s="803"/>
      <c r="AA300" s="803"/>
      <c r="AB300" s="803"/>
      <c r="AC300" s="803"/>
      <c r="AD300" s="803"/>
      <c r="AE300" s="803"/>
      <c r="AF300" s="803"/>
      <c r="AG300" s="803"/>
      <c r="AH300" s="803"/>
      <c r="AI300" s="803"/>
      <c r="AJ300" s="803"/>
      <c r="AK300" s="803"/>
      <c r="AL300" s="811"/>
      <c r="AM300" s="803"/>
      <c r="AN300" s="803"/>
      <c r="AO300" s="803"/>
      <c r="AP300" s="803"/>
      <c r="AQ300" s="803"/>
      <c r="AR300" s="803"/>
    </row>
    <row r="301" spans="1:44" ht="14.75" x14ac:dyDescent="0.75">
      <c r="A301" s="813"/>
      <c r="B301" s="813"/>
      <c r="C301" s="813"/>
      <c r="D301" s="813"/>
      <c r="E301" s="813"/>
      <c r="F301" s="813"/>
      <c r="G301" s="813"/>
      <c r="H301" s="822"/>
      <c r="I301" s="823"/>
      <c r="J301" s="824"/>
      <c r="K301" s="813"/>
      <c r="L301" s="825"/>
      <c r="M301" s="822"/>
      <c r="N301" s="822"/>
      <c r="O301" s="814"/>
      <c r="P301" s="814"/>
      <c r="Q301" s="813"/>
      <c r="R301" s="826"/>
      <c r="S301" s="806"/>
      <c r="T301" s="803"/>
      <c r="U301" s="803"/>
      <c r="V301" s="803"/>
      <c r="W301" s="803"/>
      <c r="X301" s="803"/>
      <c r="Y301" s="803"/>
      <c r="Z301" s="803"/>
      <c r="AA301" s="803"/>
      <c r="AB301" s="803"/>
      <c r="AC301" s="803"/>
      <c r="AD301" s="803"/>
      <c r="AE301" s="803"/>
      <c r="AF301" s="803"/>
      <c r="AG301" s="803"/>
      <c r="AH301" s="803"/>
      <c r="AI301" s="803"/>
      <c r="AJ301" s="803"/>
      <c r="AK301" s="803"/>
      <c r="AL301" s="811"/>
      <c r="AM301" s="803"/>
      <c r="AN301" s="803"/>
      <c r="AO301" s="803"/>
      <c r="AP301" s="803"/>
      <c r="AQ301" s="803"/>
      <c r="AR301" s="803"/>
    </row>
    <row r="302" spans="1:44" ht="16" x14ac:dyDescent="0.75">
      <c r="A302" s="815"/>
      <c r="B302" s="813"/>
      <c r="C302" s="813"/>
      <c r="D302" s="813"/>
      <c r="E302" s="813"/>
      <c r="F302" s="813"/>
      <c r="G302" s="813"/>
      <c r="H302" s="822"/>
      <c r="I302" s="823"/>
      <c r="J302" s="824"/>
      <c r="K302" s="813"/>
      <c r="L302" s="825"/>
      <c r="M302" s="822"/>
      <c r="N302" s="822"/>
      <c r="O302" s="814"/>
      <c r="P302" s="814"/>
      <c r="Q302" s="813"/>
      <c r="R302" s="826"/>
      <c r="S302" s="806"/>
      <c r="T302" s="803"/>
      <c r="U302" s="803"/>
      <c r="V302" s="803"/>
      <c r="W302" s="803"/>
      <c r="X302" s="803"/>
      <c r="Y302" s="803"/>
      <c r="Z302" s="803"/>
      <c r="AA302" s="803"/>
      <c r="AB302" s="803"/>
      <c r="AC302" s="803"/>
      <c r="AD302" s="803"/>
      <c r="AE302" s="803"/>
      <c r="AF302" s="803"/>
      <c r="AG302" s="803"/>
      <c r="AH302" s="803"/>
      <c r="AI302" s="803"/>
      <c r="AJ302" s="803"/>
      <c r="AK302" s="803"/>
      <c r="AL302" s="811"/>
      <c r="AM302" s="803"/>
      <c r="AN302" s="803"/>
      <c r="AO302" s="803"/>
      <c r="AP302" s="803"/>
      <c r="AQ302" s="803"/>
      <c r="AR302" s="803"/>
    </row>
    <row r="303" spans="1:44" ht="14.75" x14ac:dyDescent="0.75">
      <c r="A303" s="813"/>
      <c r="B303" s="813"/>
      <c r="C303" s="813"/>
      <c r="D303" s="813"/>
      <c r="E303" s="813"/>
      <c r="F303" s="813"/>
      <c r="G303" s="813"/>
      <c r="H303" s="822"/>
      <c r="I303" s="823"/>
      <c r="J303" s="824"/>
      <c r="K303" s="813"/>
      <c r="L303" s="825"/>
      <c r="M303" s="822"/>
      <c r="N303" s="822"/>
      <c r="O303" s="814"/>
      <c r="P303" s="814"/>
      <c r="Q303" s="813"/>
      <c r="R303" s="826"/>
      <c r="S303" s="806"/>
      <c r="T303" s="803"/>
      <c r="U303" s="803"/>
      <c r="V303" s="803"/>
      <c r="W303" s="803"/>
      <c r="X303" s="803"/>
      <c r="Y303" s="803"/>
      <c r="Z303" s="803"/>
      <c r="AA303" s="803"/>
      <c r="AB303" s="803"/>
      <c r="AC303" s="803"/>
      <c r="AD303" s="803"/>
      <c r="AE303" s="803"/>
      <c r="AF303" s="803"/>
      <c r="AG303" s="803"/>
      <c r="AH303" s="803"/>
      <c r="AI303" s="803"/>
      <c r="AJ303" s="803"/>
      <c r="AK303" s="803"/>
      <c r="AL303" s="811"/>
      <c r="AM303" s="803"/>
      <c r="AN303" s="803"/>
      <c r="AO303" s="803"/>
      <c r="AP303" s="803"/>
      <c r="AQ303" s="803"/>
      <c r="AR303" s="803"/>
    </row>
    <row r="304" spans="1:44" ht="14.75" x14ac:dyDescent="0.75">
      <c r="A304" s="813"/>
      <c r="B304" s="813"/>
      <c r="C304" s="813"/>
      <c r="D304" s="813"/>
      <c r="E304" s="813"/>
      <c r="F304" s="813"/>
      <c r="G304" s="813"/>
      <c r="H304" s="822"/>
      <c r="I304" s="823"/>
      <c r="J304" s="824"/>
      <c r="K304" s="813"/>
      <c r="L304" s="825"/>
      <c r="M304" s="822"/>
      <c r="N304" s="822"/>
      <c r="O304" s="814"/>
      <c r="P304" s="814"/>
      <c r="Q304" s="813"/>
      <c r="R304" s="826"/>
      <c r="S304" s="806"/>
      <c r="T304" s="803"/>
      <c r="U304" s="803"/>
      <c r="V304" s="803"/>
      <c r="W304" s="803"/>
      <c r="X304" s="803"/>
      <c r="Y304" s="803"/>
      <c r="Z304" s="803"/>
      <c r="AA304" s="803"/>
      <c r="AB304" s="803"/>
      <c r="AC304" s="803"/>
      <c r="AD304" s="803"/>
      <c r="AE304" s="803"/>
      <c r="AF304" s="803"/>
      <c r="AG304" s="803"/>
      <c r="AH304" s="803"/>
      <c r="AI304" s="803"/>
      <c r="AJ304" s="803"/>
      <c r="AK304" s="803"/>
      <c r="AL304" s="811"/>
      <c r="AM304" s="803"/>
      <c r="AN304" s="803"/>
      <c r="AO304" s="803"/>
      <c r="AP304" s="803"/>
      <c r="AQ304" s="803"/>
      <c r="AR304" s="803"/>
    </row>
    <row r="305" spans="1:44" ht="14.75" x14ac:dyDescent="0.75">
      <c r="A305" s="813"/>
      <c r="B305" s="813"/>
      <c r="C305" s="813"/>
      <c r="D305" s="813"/>
      <c r="E305" s="813"/>
      <c r="F305" s="813"/>
      <c r="G305" s="813"/>
      <c r="H305" s="822"/>
      <c r="I305" s="823"/>
      <c r="J305" s="824"/>
      <c r="K305" s="813"/>
      <c r="L305" s="825"/>
      <c r="M305" s="822"/>
      <c r="N305" s="822"/>
      <c r="O305" s="814"/>
      <c r="P305" s="814"/>
      <c r="Q305" s="813"/>
      <c r="R305" s="826"/>
      <c r="S305" s="806"/>
      <c r="T305" s="803"/>
      <c r="U305" s="803"/>
      <c r="V305" s="803"/>
      <c r="W305" s="803"/>
      <c r="X305" s="803"/>
      <c r="Y305" s="803"/>
      <c r="Z305" s="803"/>
      <c r="AA305" s="803"/>
      <c r="AB305" s="803"/>
      <c r="AC305" s="803"/>
      <c r="AD305" s="803"/>
      <c r="AE305" s="803"/>
      <c r="AF305" s="803"/>
      <c r="AG305" s="803"/>
      <c r="AH305" s="803"/>
      <c r="AI305" s="803"/>
      <c r="AJ305" s="803"/>
      <c r="AK305" s="803"/>
      <c r="AL305" s="811"/>
      <c r="AM305" s="803"/>
      <c r="AN305" s="803"/>
      <c r="AO305" s="803"/>
      <c r="AP305" s="803"/>
      <c r="AQ305" s="803"/>
      <c r="AR305" s="803"/>
    </row>
    <row r="306" spans="1:44" ht="14.75" x14ac:dyDescent="0.75">
      <c r="A306" s="813"/>
      <c r="B306" s="813"/>
      <c r="C306" s="813"/>
      <c r="D306" s="813"/>
      <c r="E306" s="813"/>
      <c r="F306" s="813"/>
      <c r="G306" s="813"/>
      <c r="H306" s="822"/>
      <c r="I306" s="823"/>
      <c r="J306" s="824"/>
      <c r="K306" s="813"/>
      <c r="L306" s="825"/>
      <c r="M306" s="822"/>
      <c r="N306" s="822"/>
      <c r="O306" s="814"/>
      <c r="P306" s="814"/>
      <c r="Q306" s="813"/>
      <c r="R306" s="826"/>
      <c r="S306" s="806"/>
      <c r="T306" s="803"/>
      <c r="U306" s="803"/>
      <c r="V306" s="803"/>
      <c r="W306" s="803"/>
      <c r="X306" s="803"/>
      <c r="Y306" s="803"/>
      <c r="Z306" s="803"/>
      <c r="AA306" s="803"/>
      <c r="AB306" s="803"/>
      <c r="AC306" s="803"/>
      <c r="AD306" s="803"/>
      <c r="AE306" s="803"/>
      <c r="AF306" s="803"/>
      <c r="AG306" s="803"/>
      <c r="AH306" s="803"/>
      <c r="AI306" s="803"/>
      <c r="AJ306" s="803"/>
      <c r="AK306" s="803"/>
      <c r="AL306" s="811"/>
      <c r="AM306" s="803"/>
      <c r="AN306" s="803"/>
      <c r="AO306" s="803"/>
      <c r="AP306" s="803"/>
      <c r="AQ306" s="803"/>
      <c r="AR306" s="803"/>
    </row>
    <row r="307" spans="1:44" ht="16" x14ac:dyDescent="0.75">
      <c r="A307" s="815"/>
      <c r="B307" s="813"/>
      <c r="C307" s="813"/>
      <c r="D307" s="813"/>
      <c r="E307" s="813"/>
      <c r="F307" s="813"/>
      <c r="G307" s="813"/>
      <c r="H307" s="822"/>
      <c r="I307" s="823"/>
      <c r="J307" s="824"/>
      <c r="K307" s="813"/>
      <c r="L307" s="825"/>
      <c r="M307" s="822"/>
      <c r="N307" s="822"/>
      <c r="O307" s="814"/>
      <c r="P307" s="814"/>
      <c r="Q307" s="813"/>
      <c r="R307" s="826"/>
      <c r="S307" s="806"/>
      <c r="T307" s="803"/>
      <c r="U307" s="803"/>
      <c r="V307" s="803"/>
      <c r="W307" s="803"/>
      <c r="X307" s="803"/>
      <c r="Y307" s="803"/>
      <c r="Z307" s="803"/>
      <c r="AA307" s="803"/>
      <c r="AB307" s="803"/>
      <c r="AC307" s="803"/>
      <c r="AD307" s="803"/>
      <c r="AE307" s="803"/>
      <c r="AF307" s="803"/>
      <c r="AG307" s="803"/>
      <c r="AH307" s="803"/>
      <c r="AI307" s="803"/>
      <c r="AJ307" s="803"/>
      <c r="AK307" s="803"/>
      <c r="AL307" s="811"/>
      <c r="AM307" s="803"/>
      <c r="AN307" s="803"/>
      <c r="AO307" s="803"/>
      <c r="AP307" s="803"/>
      <c r="AQ307" s="803"/>
      <c r="AR307" s="803"/>
    </row>
    <row r="308" spans="1:44" ht="14.75" x14ac:dyDescent="0.75">
      <c r="A308" s="813"/>
      <c r="B308" s="813"/>
      <c r="C308" s="813"/>
      <c r="D308" s="813"/>
      <c r="E308" s="813"/>
      <c r="F308" s="813"/>
      <c r="G308" s="813"/>
      <c r="H308" s="822"/>
      <c r="I308" s="823"/>
      <c r="J308" s="824"/>
      <c r="K308" s="813"/>
      <c r="L308" s="825"/>
      <c r="M308" s="822"/>
      <c r="N308" s="822"/>
      <c r="O308" s="814"/>
      <c r="P308" s="814"/>
      <c r="Q308" s="813"/>
      <c r="R308" s="826"/>
      <c r="S308" s="806"/>
      <c r="T308" s="803"/>
      <c r="U308" s="803"/>
      <c r="V308" s="803"/>
      <c r="W308" s="803"/>
      <c r="X308" s="803"/>
      <c r="Y308" s="803"/>
      <c r="Z308" s="803"/>
      <c r="AA308" s="803"/>
      <c r="AB308" s="803"/>
      <c r="AC308" s="803"/>
      <c r="AD308" s="803"/>
      <c r="AE308" s="803"/>
      <c r="AF308" s="803"/>
      <c r="AG308" s="803"/>
      <c r="AH308" s="803"/>
      <c r="AI308" s="803"/>
      <c r="AJ308" s="803"/>
      <c r="AK308" s="803"/>
      <c r="AL308" s="811"/>
      <c r="AM308" s="803"/>
      <c r="AN308" s="803"/>
      <c r="AO308" s="803"/>
      <c r="AP308" s="803"/>
      <c r="AQ308" s="803"/>
      <c r="AR308" s="803"/>
    </row>
    <row r="309" spans="1:44" ht="14.75" x14ac:dyDescent="0.75">
      <c r="A309" s="813"/>
      <c r="B309" s="813"/>
      <c r="C309" s="813"/>
      <c r="D309" s="813"/>
      <c r="E309" s="813"/>
      <c r="F309" s="813"/>
      <c r="G309" s="813"/>
      <c r="H309" s="822"/>
      <c r="I309" s="823"/>
      <c r="J309" s="824"/>
      <c r="K309" s="813"/>
      <c r="L309" s="825"/>
      <c r="M309" s="822"/>
      <c r="N309" s="822"/>
      <c r="O309" s="814"/>
      <c r="P309" s="814"/>
      <c r="Q309" s="813"/>
      <c r="R309" s="826"/>
      <c r="S309" s="806"/>
      <c r="T309" s="803"/>
      <c r="U309" s="803"/>
      <c r="V309" s="803"/>
      <c r="W309" s="803"/>
      <c r="X309" s="803"/>
      <c r="Y309" s="803"/>
      <c r="Z309" s="803"/>
      <c r="AA309" s="803"/>
      <c r="AB309" s="803"/>
      <c r="AC309" s="803"/>
      <c r="AD309" s="803"/>
      <c r="AE309" s="803"/>
      <c r="AF309" s="803"/>
      <c r="AG309" s="803"/>
      <c r="AH309" s="803"/>
      <c r="AI309" s="803"/>
      <c r="AJ309" s="803"/>
      <c r="AK309" s="803"/>
      <c r="AL309" s="811"/>
      <c r="AM309" s="803"/>
      <c r="AN309" s="803"/>
      <c r="AO309" s="803"/>
      <c r="AP309" s="803"/>
      <c r="AQ309" s="803"/>
      <c r="AR309" s="803"/>
    </row>
    <row r="310" spans="1:44" ht="14.75" x14ac:dyDescent="0.75">
      <c r="A310" s="813"/>
      <c r="B310" s="813"/>
      <c r="C310" s="813"/>
      <c r="D310" s="813"/>
      <c r="E310" s="813"/>
      <c r="F310" s="813"/>
      <c r="G310" s="813"/>
      <c r="H310" s="822"/>
      <c r="I310" s="823"/>
      <c r="J310" s="824"/>
      <c r="K310" s="813"/>
      <c r="L310" s="825"/>
      <c r="M310" s="822"/>
      <c r="N310" s="822"/>
      <c r="O310" s="814"/>
      <c r="P310" s="814"/>
      <c r="Q310" s="813"/>
      <c r="R310" s="826"/>
      <c r="S310" s="806"/>
      <c r="T310" s="803"/>
      <c r="U310" s="803"/>
      <c r="V310" s="803"/>
      <c r="W310" s="803"/>
      <c r="X310" s="803"/>
      <c r="Y310" s="803"/>
      <c r="Z310" s="803"/>
      <c r="AA310" s="803"/>
      <c r="AB310" s="803"/>
      <c r="AC310" s="803"/>
      <c r="AD310" s="803"/>
      <c r="AE310" s="803"/>
      <c r="AF310" s="803"/>
      <c r="AG310" s="803"/>
      <c r="AH310" s="803"/>
      <c r="AI310" s="803"/>
      <c r="AJ310" s="803"/>
      <c r="AK310" s="803"/>
      <c r="AL310" s="811"/>
      <c r="AM310" s="803"/>
      <c r="AN310" s="803"/>
      <c r="AO310" s="803"/>
      <c r="AP310" s="803"/>
      <c r="AQ310" s="803"/>
      <c r="AR310" s="803"/>
    </row>
    <row r="311" spans="1:44" ht="14.75" x14ac:dyDescent="0.75">
      <c r="A311" s="813"/>
      <c r="B311" s="813"/>
      <c r="C311" s="813"/>
      <c r="D311" s="813"/>
      <c r="E311" s="813"/>
      <c r="F311" s="813"/>
      <c r="G311" s="813"/>
      <c r="H311" s="822"/>
      <c r="I311" s="823"/>
      <c r="J311" s="824"/>
      <c r="K311" s="813"/>
      <c r="L311" s="825"/>
      <c r="M311" s="822"/>
      <c r="N311" s="822"/>
      <c r="O311" s="814"/>
      <c r="P311" s="814"/>
      <c r="Q311" s="813"/>
      <c r="R311" s="826"/>
      <c r="S311" s="806"/>
      <c r="T311" s="803"/>
      <c r="U311" s="803"/>
      <c r="V311" s="803"/>
      <c r="W311" s="803"/>
      <c r="X311" s="803"/>
      <c r="Y311" s="803"/>
      <c r="Z311" s="803"/>
      <c r="AA311" s="803"/>
      <c r="AB311" s="803"/>
      <c r="AC311" s="803"/>
      <c r="AD311" s="803"/>
      <c r="AE311" s="803"/>
      <c r="AF311" s="803"/>
      <c r="AG311" s="803"/>
      <c r="AH311" s="803"/>
      <c r="AI311" s="803"/>
      <c r="AJ311" s="803"/>
      <c r="AK311" s="803"/>
      <c r="AL311" s="811"/>
      <c r="AM311" s="803"/>
      <c r="AN311" s="803"/>
      <c r="AO311" s="803"/>
      <c r="AP311" s="803"/>
      <c r="AQ311" s="803"/>
      <c r="AR311" s="803"/>
    </row>
    <row r="312" spans="1:44" ht="14.75" x14ac:dyDescent="0.75">
      <c r="A312" s="813"/>
      <c r="B312" s="813"/>
      <c r="C312" s="813"/>
      <c r="D312" s="813"/>
      <c r="E312" s="813"/>
      <c r="F312" s="813"/>
      <c r="G312" s="813"/>
      <c r="H312" s="822"/>
      <c r="I312" s="823"/>
      <c r="J312" s="824"/>
      <c r="K312" s="813"/>
      <c r="L312" s="825"/>
      <c r="M312" s="822"/>
      <c r="N312" s="822"/>
      <c r="O312" s="814"/>
      <c r="P312" s="814"/>
      <c r="Q312" s="813"/>
      <c r="R312" s="826"/>
      <c r="S312" s="806"/>
      <c r="T312" s="803"/>
      <c r="U312" s="803"/>
      <c r="V312" s="803"/>
      <c r="W312" s="803"/>
      <c r="X312" s="803"/>
      <c r="Y312" s="803"/>
      <c r="Z312" s="803"/>
      <c r="AA312" s="803"/>
      <c r="AB312" s="803"/>
      <c r="AC312" s="803"/>
      <c r="AD312" s="803"/>
      <c r="AE312" s="803"/>
      <c r="AF312" s="803"/>
      <c r="AG312" s="803"/>
      <c r="AH312" s="803"/>
      <c r="AI312" s="803"/>
      <c r="AJ312" s="803"/>
      <c r="AK312" s="803"/>
      <c r="AL312" s="811"/>
      <c r="AM312" s="803"/>
      <c r="AN312" s="803"/>
      <c r="AO312" s="803"/>
      <c r="AP312" s="803"/>
      <c r="AQ312" s="803"/>
      <c r="AR312" s="803"/>
    </row>
    <row r="313" spans="1:44" ht="14.75" x14ac:dyDescent="0.75">
      <c r="A313" s="813"/>
      <c r="B313" s="813"/>
      <c r="C313" s="813"/>
      <c r="D313" s="813"/>
      <c r="E313" s="813"/>
      <c r="F313" s="813"/>
      <c r="G313" s="813"/>
      <c r="H313" s="813"/>
      <c r="I313" s="813"/>
      <c r="J313" s="813"/>
      <c r="K313" s="813"/>
      <c r="L313" s="813"/>
      <c r="M313" s="813"/>
      <c r="N313" s="813"/>
      <c r="O313" s="814"/>
      <c r="P313" s="814"/>
      <c r="Q313" s="813"/>
      <c r="R313" s="826"/>
      <c r="S313" s="806"/>
      <c r="T313" s="803"/>
      <c r="U313" s="803"/>
      <c r="V313" s="803"/>
      <c r="W313" s="803"/>
      <c r="X313" s="803"/>
      <c r="Y313" s="803"/>
      <c r="Z313" s="803"/>
      <c r="AA313" s="803"/>
      <c r="AB313" s="803"/>
      <c r="AC313" s="803"/>
      <c r="AD313" s="803"/>
      <c r="AE313" s="803"/>
      <c r="AF313" s="803"/>
      <c r="AG313" s="803"/>
      <c r="AH313" s="803"/>
      <c r="AI313" s="803"/>
      <c r="AJ313" s="803"/>
      <c r="AK313" s="803"/>
      <c r="AL313" s="811"/>
      <c r="AM313" s="803"/>
      <c r="AN313" s="803"/>
      <c r="AO313" s="803"/>
      <c r="AP313" s="803"/>
      <c r="AQ313" s="803"/>
      <c r="AR313" s="803"/>
    </row>
    <row r="314" spans="1:44" ht="16" x14ac:dyDescent="0.75">
      <c r="A314" s="815"/>
      <c r="B314" s="813"/>
      <c r="C314" s="813"/>
      <c r="D314" s="813"/>
      <c r="E314" s="813"/>
      <c r="F314" s="813"/>
      <c r="G314" s="813"/>
      <c r="H314" s="813"/>
      <c r="I314" s="813"/>
      <c r="J314" s="813"/>
      <c r="K314" s="813"/>
      <c r="L314" s="813"/>
      <c r="M314" s="813"/>
      <c r="N314" s="813"/>
      <c r="O314" s="814"/>
      <c r="P314" s="814"/>
      <c r="Q314" s="813"/>
      <c r="R314" s="826"/>
      <c r="S314" s="806"/>
      <c r="T314" s="803"/>
      <c r="U314" s="803"/>
      <c r="V314" s="803"/>
      <c r="W314" s="803"/>
      <c r="X314" s="803"/>
      <c r="Y314" s="803"/>
      <c r="Z314" s="803"/>
      <c r="AA314" s="803"/>
      <c r="AB314" s="803"/>
      <c r="AC314" s="803"/>
      <c r="AD314" s="803"/>
      <c r="AE314" s="803"/>
      <c r="AF314" s="803"/>
      <c r="AG314" s="803"/>
      <c r="AH314" s="803"/>
      <c r="AI314" s="803"/>
      <c r="AJ314" s="803"/>
      <c r="AK314" s="803"/>
      <c r="AL314" s="811"/>
      <c r="AM314" s="803"/>
      <c r="AN314" s="803"/>
      <c r="AO314" s="803"/>
      <c r="AP314" s="803"/>
      <c r="AQ314" s="803"/>
      <c r="AR314" s="803"/>
    </row>
    <row r="315" spans="1:44" ht="16" x14ac:dyDescent="0.75">
      <c r="A315" s="815"/>
      <c r="B315" s="813"/>
      <c r="C315" s="813"/>
      <c r="D315" s="813"/>
      <c r="E315" s="813"/>
      <c r="F315" s="813"/>
      <c r="G315" s="813"/>
      <c r="H315" s="813"/>
      <c r="I315" s="813"/>
      <c r="J315" s="813"/>
      <c r="K315" s="813"/>
      <c r="L315" s="813"/>
      <c r="M315" s="813"/>
      <c r="N315" s="813"/>
      <c r="O315" s="814"/>
      <c r="P315" s="814"/>
      <c r="Q315" s="813"/>
      <c r="R315" s="826"/>
      <c r="S315" s="806"/>
      <c r="T315" s="803"/>
      <c r="U315" s="803"/>
      <c r="V315" s="803"/>
      <c r="W315" s="803"/>
      <c r="X315" s="803"/>
      <c r="Y315" s="803"/>
      <c r="Z315" s="803"/>
      <c r="AA315" s="803"/>
      <c r="AB315" s="803"/>
      <c r="AC315" s="803"/>
      <c r="AD315" s="803"/>
      <c r="AE315" s="803"/>
      <c r="AF315" s="803"/>
      <c r="AG315" s="803"/>
      <c r="AH315" s="803"/>
      <c r="AI315" s="803"/>
      <c r="AJ315" s="803"/>
      <c r="AK315" s="803"/>
      <c r="AL315" s="811"/>
      <c r="AM315" s="803"/>
      <c r="AN315" s="803"/>
      <c r="AO315" s="803"/>
      <c r="AP315" s="803"/>
      <c r="AQ315" s="803"/>
      <c r="AR315" s="803"/>
    </row>
    <row r="316" spans="1:44" ht="16" x14ac:dyDescent="0.75">
      <c r="A316" s="815"/>
      <c r="B316" s="813"/>
      <c r="C316" s="813"/>
      <c r="D316" s="813"/>
      <c r="E316" s="813"/>
      <c r="F316" s="813"/>
      <c r="G316" s="813"/>
      <c r="H316" s="813"/>
      <c r="I316" s="813"/>
      <c r="J316" s="813"/>
      <c r="K316" s="813"/>
      <c r="L316" s="813"/>
      <c r="M316" s="813"/>
      <c r="N316" s="813"/>
      <c r="O316" s="814"/>
      <c r="P316" s="814"/>
      <c r="Q316" s="813"/>
      <c r="R316" s="826"/>
      <c r="S316" s="806"/>
      <c r="T316" s="803"/>
      <c r="U316" s="803"/>
      <c r="V316" s="803"/>
      <c r="W316" s="803"/>
      <c r="X316" s="803"/>
      <c r="Y316" s="803"/>
      <c r="Z316" s="803"/>
      <c r="AA316" s="803"/>
      <c r="AB316" s="803"/>
      <c r="AC316" s="803"/>
      <c r="AD316" s="803"/>
      <c r="AE316" s="803"/>
      <c r="AF316" s="803"/>
      <c r="AG316" s="803"/>
      <c r="AH316" s="803"/>
      <c r="AI316" s="803"/>
      <c r="AJ316" s="803"/>
      <c r="AK316" s="803"/>
      <c r="AL316" s="811"/>
      <c r="AM316" s="803"/>
      <c r="AN316" s="803"/>
      <c r="AO316" s="803"/>
      <c r="AP316" s="803"/>
      <c r="AQ316" s="803"/>
      <c r="AR316" s="803"/>
    </row>
    <row r="317" spans="1:44" ht="16" x14ac:dyDescent="0.75">
      <c r="A317" s="815"/>
      <c r="B317" s="813"/>
      <c r="C317" s="813"/>
      <c r="D317" s="813"/>
      <c r="E317" s="813"/>
      <c r="F317" s="813"/>
      <c r="G317" s="813"/>
      <c r="H317" s="822"/>
      <c r="I317" s="823"/>
      <c r="J317" s="824"/>
      <c r="K317" s="813"/>
      <c r="L317" s="825"/>
      <c r="M317" s="822"/>
      <c r="N317" s="822"/>
      <c r="O317" s="814"/>
      <c r="P317" s="814"/>
      <c r="Q317" s="813"/>
      <c r="R317" s="813"/>
      <c r="S317" s="806"/>
      <c r="T317" s="803"/>
      <c r="U317" s="803"/>
      <c r="V317" s="803"/>
      <c r="W317" s="803"/>
      <c r="X317" s="803"/>
      <c r="Y317" s="803"/>
      <c r="Z317" s="803"/>
      <c r="AA317" s="803"/>
      <c r="AB317" s="803"/>
      <c r="AC317" s="803"/>
      <c r="AD317" s="803"/>
      <c r="AE317" s="803"/>
      <c r="AF317" s="803"/>
      <c r="AG317" s="803"/>
      <c r="AH317" s="803"/>
      <c r="AI317" s="803"/>
      <c r="AJ317" s="803"/>
      <c r="AK317" s="803"/>
      <c r="AL317" s="811"/>
      <c r="AM317" s="803"/>
      <c r="AN317" s="803"/>
      <c r="AO317" s="803"/>
      <c r="AP317" s="803"/>
      <c r="AQ317" s="803"/>
      <c r="AR317" s="803"/>
    </row>
    <row r="318" spans="1:44" ht="14.75" x14ac:dyDescent="0.75">
      <c r="A318" s="813"/>
      <c r="B318" s="813"/>
      <c r="C318" s="813"/>
      <c r="D318" s="813"/>
      <c r="E318" s="813"/>
      <c r="F318" s="813"/>
      <c r="G318" s="813"/>
      <c r="H318" s="822"/>
      <c r="I318" s="823"/>
      <c r="J318" s="824"/>
      <c r="K318" s="813"/>
      <c r="L318" s="825"/>
      <c r="M318" s="822"/>
      <c r="N318" s="822"/>
      <c r="O318" s="814"/>
      <c r="P318" s="814"/>
      <c r="Q318" s="813"/>
      <c r="R318" s="813"/>
      <c r="S318" s="806"/>
      <c r="T318" s="803"/>
      <c r="U318" s="803"/>
      <c r="V318" s="803"/>
      <c r="W318" s="803"/>
      <c r="X318" s="803"/>
      <c r="Y318" s="803"/>
      <c r="Z318" s="803"/>
      <c r="AA318" s="803"/>
      <c r="AB318" s="803"/>
      <c r="AC318" s="803"/>
      <c r="AD318" s="803"/>
      <c r="AE318" s="803"/>
      <c r="AF318" s="803"/>
      <c r="AG318" s="803"/>
      <c r="AH318" s="803"/>
      <c r="AI318" s="803"/>
      <c r="AJ318" s="803"/>
      <c r="AK318" s="803"/>
      <c r="AL318" s="811"/>
      <c r="AM318" s="803"/>
      <c r="AN318" s="803"/>
      <c r="AO318" s="803"/>
      <c r="AP318" s="803"/>
      <c r="AQ318" s="803"/>
      <c r="AR318" s="803"/>
    </row>
    <row r="319" spans="1:44" ht="14.75" x14ac:dyDescent="0.75">
      <c r="A319" s="813"/>
      <c r="B319" s="813"/>
      <c r="C319" s="813"/>
      <c r="D319" s="813"/>
      <c r="E319" s="813"/>
      <c r="F319" s="813"/>
      <c r="G319" s="813"/>
      <c r="H319" s="822"/>
      <c r="I319" s="823"/>
      <c r="J319" s="824"/>
      <c r="K319" s="813"/>
      <c r="L319" s="825"/>
      <c r="M319" s="822"/>
      <c r="N319" s="822"/>
      <c r="O319" s="814"/>
      <c r="P319" s="814"/>
      <c r="Q319" s="813"/>
      <c r="R319" s="813"/>
      <c r="S319" s="806"/>
      <c r="T319" s="803"/>
      <c r="U319" s="803"/>
      <c r="V319" s="803"/>
      <c r="W319" s="803"/>
      <c r="X319" s="803"/>
      <c r="Y319" s="803"/>
      <c r="Z319" s="803"/>
      <c r="AA319" s="803"/>
      <c r="AB319" s="803"/>
      <c r="AC319" s="803"/>
      <c r="AD319" s="803"/>
      <c r="AE319" s="803"/>
      <c r="AF319" s="803"/>
      <c r="AG319" s="803"/>
      <c r="AH319" s="803"/>
      <c r="AI319" s="803"/>
      <c r="AJ319" s="803"/>
      <c r="AK319" s="803"/>
      <c r="AL319" s="811"/>
      <c r="AM319" s="803"/>
      <c r="AN319" s="803"/>
      <c r="AO319" s="803"/>
      <c r="AP319" s="803"/>
      <c r="AQ319" s="803"/>
      <c r="AR319" s="803"/>
    </row>
    <row r="320" spans="1:44" ht="14.75" x14ac:dyDescent="0.75">
      <c r="A320" s="813"/>
      <c r="B320" s="813"/>
      <c r="C320" s="813"/>
      <c r="D320" s="813"/>
      <c r="E320" s="813"/>
      <c r="F320" s="813"/>
      <c r="G320" s="813"/>
      <c r="H320" s="822"/>
      <c r="I320" s="823"/>
      <c r="J320" s="824"/>
      <c r="K320" s="813"/>
      <c r="L320" s="825"/>
      <c r="M320" s="822"/>
      <c r="N320" s="822"/>
      <c r="O320" s="814"/>
      <c r="P320" s="814"/>
      <c r="Q320" s="813"/>
      <c r="R320" s="813"/>
      <c r="S320" s="806"/>
      <c r="T320" s="803"/>
      <c r="U320" s="803"/>
      <c r="V320" s="803"/>
      <c r="W320" s="803"/>
      <c r="X320" s="803"/>
      <c r="Y320" s="803"/>
      <c r="Z320" s="803"/>
      <c r="AA320" s="803"/>
      <c r="AB320" s="803"/>
      <c r="AC320" s="803"/>
      <c r="AD320" s="803"/>
      <c r="AE320" s="803"/>
      <c r="AF320" s="803"/>
      <c r="AG320" s="803"/>
      <c r="AH320" s="803"/>
      <c r="AI320" s="803"/>
      <c r="AJ320" s="803"/>
      <c r="AK320" s="803"/>
      <c r="AL320" s="811"/>
      <c r="AM320" s="803"/>
      <c r="AN320" s="803"/>
      <c r="AO320" s="803"/>
      <c r="AP320" s="803"/>
      <c r="AQ320" s="803"/>
      <c r="AR320" s="803"/>
    </row>
    <row r="321" spans="1:44" ht="16" x14ac:dyDescent="0.75">
      <c r="A321" s="813"/>
      <c r="B321" s="815"/>
      <c r="C321" s="813"/>
      <c r="D321" s="813"/>
      <c r="E321" s="813"/>
      <c r="F321" s="813"/>
      <c r="G321" s="813"/>
      <c r="H321" s="822"/>
      <c r="I321" s="823"/>
      <c r="J321" s="824"/>
      <c r="K321" s="813"/>
      <c r="L321" s="825"/>
      <c r="M321" s="822"/>
      <c r="N321" s="822"/>
      <c r="O321" s="814"/>
      <c r="P321" s="814"/>
      <c r="Q321" s="813"/>
      <c r="R321" s="813"/>
      <c r="S321" s="806"/>
      <c r="T321" s="803"/>
      <c r="U321" s="803"/>
      <c r="V321" s="803"/>
      <c r="W321" s="803"/>
      <c r="X321" s="803"/>
      <c r="Y321" s="803"/>
      <c r="Z321" s="803"/>
      <c r="AA321" s="803"/>
      <c r="AB321" s="803"/>
      <c r="AC321" s="803"/>
      <c r="AD321" s="803"/>
      <c r="AE321" s="803"/>
      <c r="AF321" s="803"/>
      <c r="AG321" s="803"/>
      <c r="AH321" s="803"/>
      <c r="AI321" s="803"/>
      <c r="AJ321" s="803"/>
      <c r="AK321" s="803"/>
      <c r="AL321" s="811"/>
      <c r="AM321" s="803"/>
      <c r="AN321" s="803"/>
      <c r="AO321" s="803"/>
      <c r="AP321" s="803"/>
      <c r="AQ321" s="803"/>
      <c r="AR321" s="803"/>
    </row>
    <row r="322" spans="1:44" ht="14.75" x14ac:dyDescent="0.75">
      <c r="A322" s="813"/>
      <c r="B322" s="2045"/>
      <c r="C322" s="813"/>
      <c r="D322" s="813"/>
      <c r="E322" s="813"/>
      <c r="F322" s="813"/>
      <c r="G322" s="813"/>
      <c r="H322" s="822"/>
      <c r="I322" s="823"/>
      <c r="J322" s="824"/>
      <c r="K322" s="813"/>
      <c r="L322" s="825"/>
      <c r="M322" s="822"/>
      <c r="N322" s="822"/>
      <c r="O322" s="814"/>
      <c r="P322" s="814"/>
      <c r="Q322" s="813"/>
      <c r="R322" s="813"/>
      <c r="S322" s="806"/>
      <c r="T322" s="803"/>
      <c r="U322" s="803"/>
      <c r="V322" s="803"/>
      <c r="W322" s="803"/>
      <c r="X322" s="803"/>
      <c r="Y322" s="803"/>
      <c r="Z322" s="803"/>
      <c r="AA322" s="803"/>
      <c r="AB322" s="803"/>
      <c r="AC322" s="803"/>
      <c r="AD322" s="803"/>
      <c r="AE322" s="803"/>
      <c r="AF322" s="803"/>
      <c r="AG322" s="803"/>
      <c r="AH322" s="803"/>
      <c r="AI322" s="803"/>
      <c r="AJ322" s="803"/>
      <c r="AK322" s="803"/>
      <c r="AL322" s="811"/>
      <c r="AM322" s="803"/>
      <c r="AN322" s="803"/>
      <c r="AO322" s="803"/>
      <c r="AP322" s="803"/>
      <c r="AQ322" s="803"/>
      <c r="AR322" s="803"/>
    </row>
    <row r="323" spans="1:44" ht="14.75" x14ac:dyDescent="0.75">
      <c r="A323" s="813"/>
      <c r="B323" s="2045"/>
      <c r="C323" s="813"/>
      <c r="D323" s="813"/>
      <c r="E323" s="813"/>
      <c r="F323" s="813"/>
      <c r="G323" s="813"/>
      <c r="H323" s="822"/>
      <c r="I323" s="823"/>
      <c r="J323" s="824"/>
      <c r="K323" s="813"/>
      <c r="L323" s="825"/>
      <c r="M323" s="822"/>
      <c r="N323" s="822"/>
      <c r="O323" s="814"/>
      <c r="P323" s="814"/>
      <c r="Q323" s="813"/>
      <c r="R323" s="813"/>
      <c r="S323" s="806"/>
      <c r="T323" s="803"/>
      <c r="U323" s="803"/>
      <c r="V323" s="803"/>
      <c r="W323" s="803"/>
      <c r="X323" s="803"/>
      <c r="Y323" s="803"/>
      <c r="Z323" s="803"/>
      <c r="AA323" s="803"/>
      <c r="AB323" s="803"/>
      <c r="AC323" s="803"/>
      <c r="AD323" s="803"/>
      <c r="AE323" s="803"/>
      <c r="AF323" s="803"/>
      <c r="AG323" s="803"/>
      <c r="AH323" s="803"/>
      <c r="AI323" s="803"/>
      <c r="AJ323" s="803"/>
      <c r="AK323" s="803"/>
      <c r="AL323" s="811"/>
      <c r="AM323" s="803"/>
      <c r="AN323" s="803"/>
      <c r="AO323" s="803"/>
      <c r="AP323" s="803"/>
      <c r="AQ323" s="803"/>
      <c r="AR323" s="803"/>
    </row>
    <row r="324" spans="1:44" ht="14.75" x14ac:dyDescent="0.75">
      <c r="A324" s="813"/>
      <c r="B324" s="2045"/>
      <c r="C324" s="813"/>
      <c r="D324" s="813"/>
      <c r="E324" s="813"/>
      <c r="F324" s="813"/>
      <c r="G324" s="813"/>
      <c r="H324" s="822"/>
      <c r="I324" s="823"/>
      <c r="J324" s="824"/>
      <c r="K324" s="813"/>
      <c r="L324" s="825"/>
      <c r="M324" s="822"/>
      <c r="N324" s="822"/>
      <c r="O324" s="814"/>
      <c r="P324" s="814"/>
      <c r="Q324" s="813"/>
      <c r="R324" s="813"/>
      <c r="S324" s="806"/>
      <c r="T324" s="803"/>
      <c r="U324" s="803"/>
      <c r="V324" s="803"/>
      <c r="W324" s="803"/>
      <c r="X324" s="803"/>
      <c r="Y324" s="803"/>
      <c r="Z324" s="803"/>
      <c r="AA324" s="803"/>
      <c r="AB324" s="803"/>
      <c r="AC324" s="803"/>
      <c r="AD324" s="803"/>
      <c r="AE324" s="803"/>
      <c r="AF324" s="803"/>
      <c r="AG324" s="803"/>
      <c r="AH324" s="803"/>
      <c r="AI324" s="803"/>
      <c r="AJ324" s="803"/>
      <c r="AK324" s="803"/>
      <c r="AL324" s="811"/>
      <c r="AM324" s="803"/>
      <c r="AN324" s="803"/>
      <c r="AO324" s="803"/>
      <c r="AP324" s="803"/>
      <c r="AQ324" s="803"/>
      <c r="AR324" s="803"/>
    </row>
    <row r="325" spans="1:44" ht="14.75" x14ac:dyDescent="0.75">
      <c r="A325" s="813"/>
      <c r="B325" s="2045"/>
      <c r="C325" s="813"/>
      <c r="D325" s="813"/>
      <c r="E325" s="813"/>
      <c r="F325" s="813"/>
      <c r="G325" s="813"/>
      <c r="H325" s="822"/>
      <c r="I325" s="823"/>
      <c r="J325" s="824"/>
      <c r="K325" s="813"/>
      <c r="L325" s="825"/>
      <c r="M325" s="822"/>
      <c r="N325" s="822"/>
      <c r="O325" s="814"/>
      <c r="P325" s="814"/>
      <c r="Q325" s="813"/>
      <c r="R325" s="813"/>
      <c r="S325" s="806"/>
      <c r="T325" s="803"/>
      <c r="U325" s="803"/>
      <c r="V325" s="803"/>
      <c r="W325" s="803"/>
      <c r="X325" s="803"/>
      <c r="Y325" s="803"/>
      <c r="Z325" s="803"/>
      <c r="AA325" s="803"/>
      <c r="AB325" s="803"/>
      <c r="AC325" s="803"/>
      <c r="AD325" s="803"/>
      <c r="AE325" s="803"/>
      <c r="AF325" s="803"/>
      <c r="AG325" s="803"/>
      <c r="AH325" s="803"/>
      <c r="AI325" s="803"/>
      <c r="AJ325" s="803"/>
      <c r="AK325" s="803"/>
      <c r="AL325" s="811"/>
      <c r="AM325" s="803"/>
      <c r="AN325" s="803"/>
      <c r="AO325" s="803"/>
      <c r="AP325" s="803"/>
      <c r="AQ325" s="803"/>
      <c r="AR325" s="803"/>
    </row>
    <row r="326" spans="1:44" ht="14.75" x14ac:dyDescent="0.75">
      <c r="A326" s="813"/>
      <c r="B326" s="2045"/>
      <c r="C326" s="813"/>
      <c r="D326" s="813"/>
      <c r="E326" s="813"/>
      <c r="F326" s="813"/>
      <c r="G326" s="813"/>
      <c r="H326" s="822"/>
      <c r="I326" s="823"/>
      <c r="J326" s="824"/>
      <c r="K326" s="813"/>
      <c r="L326" s="825"/>
      <c r="M326" s="822"/>
      <c r="N326" s="822"/>
      <c r="O326" s="814"/>
      <c r="P326" s="814"/>
      <c r="Q326" s="813"/>
      <c r="R326" s="813"/>
      <c r="S326" s="806"/>
      <c r="T326" s="803"/>
      <c r="U326" s="803"/>
      <c r="V326" s="803"/>
      <c r="W326" s="803"/>
      <c r="X326" s="803"/>
      <c r="Y326" s="803"/>
      <c r="Z326" s="803"/>
      <c r="AA326" s="803"/>
      <c r="AB326" s="803"/>
      <c r="AC326" s="803"/>
      <c r="AD326" s="803"/>
      <c r="AE326" s="803"/>
      <c r="AF326" s="803"/>
      <c r="AG326" s="803"/>
      <c r="AH326" s="803"/>
      <c r="AI326" s="803"/>
      <c r="AJ326" s="803"/>
      <c r="AK326" s="803"/>
      <c r="AL326" s="811"/>
      <c r="AM326" s="803"/>
      <c r="AN326" s="803"/>
      <c r="AO326" s="803"/>
      <c r="AP326" s="803"/>
      <c r="AQ326" s="803"/>
      <c r="AR326" s="803"/>
    </row>
    <row r="327" spans="1:44" ht="16" x14ac:dyDescent="0.75">
      <c r="A327" s="815"/>
      <c r="B327" s="813"/>
      <c r="C327" s="813"/>
      <c r="D327" s="813"/>
      <c r="E327" s="813"/>
      <c r="F327" s="813"/>
      <c r="G327" s="813"/>
      <c r="H327" s="822"/>
      <c r="I327" s="823"/>
      <c r="J327" s="824"/>
      <c r="K327" s="813"/>
      <c r="L327" s="825"/>
      <c r="M327" s="822"/>
      <c r="N327" s="822"/>
      <c r="O327" s="814"/>
      <c r="P327" s="814"/>
      <c r="Q327" s="813"/>
      <c r="R327" s="826"/>
      <c r="S327" s="806"/>
      <c r="T327" s="803"/>
      <c r="U327" s="803"/>
      <c r="V327" s="803"/>
      <c r="W327" s="803"/>
      <c r="X327" s="803"/>
      <c r="Y327" s="803"/>
      <c r="Z327" s="803"/>
      <c r="AA327" s="803"/>
      <c r="AB327" s="803"/>
      <c r="AC327" s="803"/>
      <c r="AD327" s="803"/>
      <c r="AE327" s="803"/>
      <c r="AF327" s="803"/>
      <c r="AG327" s="803"/>
      <c r="AH327" s="803"/>
      <c r="AI327" s="803"/>
      <c r="AJ327" s="803"/>
      <c r="AK327" s="803"/>
      <c r="AL327" s="811"/>
      <c r="AM327" s="803"/>
      <c r="AN327" s="803"/>
      <c r="AO327" s="803"/>
      <c r="AP327" s="803"/>
      <c r="AQ327" s="803"/>
      <c r="AR327" s="803"/>
    </row>
    <row r="328" spans="1:44" ht="14.75" x14ac:dyDescent="0.75">
      <c r="A328" s="813"/>
      <c r="B328" s="813"/>
      <c r="C328" s="813"/>
      <c r="D328" s="813"/>
      <c r="E328" s="813"/>
      <c r="F328" s="813"/>
      <c r="G328" s="813"/>
      <c r="H328" s="822"/>
      <c r="I328" s="823"/>
      <c r="J328" s="824"/>
      <c r="K328" s="813"/>
      <c r="L328" s="825"/>
      <c r="M328" s="822"/>
      <c r="N328" s="822"/>
      <c r="O328" s="814"/>
      <c r="P328" s="814"/>
      <c r="Q328" s="813"/>
      <c r="R328" s="826"/>
      <c r="S328" s="806"/>
      <c r="T328" s="803"/>
      <c r="U328" s="803"/>
      <c r="V328" s="803"/>
      <c r="W328" s="803"/>
      <c r="X328" s="803"/>
      <c r="Y328" s="803"/>
      <c r="Z328" s="803"/>
      <c r="AA328" s="803"/>
      <c r="AB328" s="803"/>
      <c r="AC328" s="803"/>
      <c r="AD328" s="803"/>
      <c r="AE328" s="803"/>
      <c r="AF328" s="803"/>
      <c r="AG328" s="803"/>
      <c r="AH328" s="803"/>
      <c r="AI328" s="803"/>
      <c r="AJ328" s="803"/>
      <c r="AK328" s="803"/>
      <c r="AL328" s="811"/>
      <c r="AM328" s="803"/>
      <c r="AN328" s="803"/>
      <c r="AO328" s="803"/>
      <c r="AP328" s="803"/>
      <c r="AQ328" s="803"/>
      <c r="AR328" s="803"/>
    </row>
    <row r="329" spans="1:44" ht="14.75" x14ac:dyDescent="0.75">
      <c r="A329" s="813"/>
      <c r="B329" s="813"/>
      <c r="C329" s="813"/>
      <c r="D329" s="813"/>
      <c r="E329" s="813"/>
      <c r="F329" s="813"/>
      <c r="G329" s="813"/>
      <c r="H329" s="822"/>
      <c r="I329" s="823"/>
      <c r="J329" s="824"/>
      <c r="K329" s="813"/>
      <c r="L329" s="825"/>
      <c r="M329" s="822"/>
      <c r="N329" s="822"/>
      <c r="O329" s="814"/>
      <c r="P329" s="814"/>
      <c r="Q329" s="813"/>
      <c r="R329" s="826"/>
      <c r="S329" s="806"/>
      <c r="T329" s="803"/>
      <c r="U329" s="803"/>
      <c r="V329" s="803"/>
      <c r="W329" s="803"/>
      <c r="X329" s="803"/>
      <c r="Y329" s="803"/>
      <c r="Z329" s="803"/>
      <c r="AA329" s="803"/>
      <c r="AB329" s="803"/>
      <c r="AC329" s="803"/>
      <c r="AD329" s="803"/>
      <c r="AE329" s="803"/>
      <c r="AF329" s="803"/>
      <c r="AG329" s="803"/>
      <c r="AH329" s="803"/>
      <c r="AI329" s="803"/>
      <c r="AJ329" s="803"/>
      <c r="AK329" s="803"/>
      <c r="AL329" s="811"/>
      <c r="AM329" s="803"/>
      <c r="AN329" s="803"/>
      <c r="AO329" s="803"/>
      <c r="AP329" s="803"/>
      <c r="AQ329" s="803"/>
      <c r="AR329" s="803"/>
    </row>
    <row r="330" spans="1:44" ht="14.75" x14ac:dyDescent="0.75">
      <c r="A330" s="813"/>
      <c r="B330" s="813"/>
      <c r="C330" s="813"/>
      <c r="D330" s="813"/>
      <c r="E330" s="813"/>
      <c r="F330" s="813"/>
      <c r="G330" s="813"/>
      <c r="H330" s="822"/>
      <c r="I330" s="823"/>
      <c r="J330" s="824"/>
      <c r="K330" s="813"/>
      <c r="L330" s="825"/>
      <c r="M330" s="822"/>
      <c r="N330" s="822"/>
      <c r="O330" s="814"/>
      <c r="P330" s="814"/>
      <c r="Q330" s="813"/>
      <c r="R330" s="826"/>
      <c r="S330" s="806"/>
      <c r="T330" s="803"/>
      <c r="U330" s="803"/>
      <c r="V330" s="803"/>
      <c r="W330" s="803"/>
      <c r="X330" s="803"/>
      <c r="Y330" s="803"/>
      <c r="Z330" s="803"/>
      <c r="AA330" s="803"/>
      <c r="AB330" s="803"/>
      <c r="AC330" s="803"/>
      <c r="AD330" s="803"/>
      <c r="AE330" s="803"/>
      <c r="AF330" s="803"/>
      <c r="AG330" s="803"/>
      <c r="AH330" s="803"/>
      <c r="AI330" s="803"/>
      <c r="AJ330" s="803"/>
      <c r="AK330" s="803"/>
      <c r="AL330" s="811"/>
      <c r="AM330" s="803"/>
      <c r="AN330" s="803"/>
      <c r="AO330" s="803"/>
      <c r="AP330" s="803"/>
      <c r="AQ330" s="803"/>
      <c r="AR330" s="803"/>
    </row>
    <row r="331" spans="1:44" ht="14.75" x14ac:dyDescent="0.75">
      <c r="A331" s="813"/>
      <c r="B331" s="813"/>
      <c r="C331" s="813"/>
      <c r="D331" s="813"/>
      <c r="E331" s="813"/>
      <c r="F331" s="813"/>
      <c r="G331" s="813"/>
      <c r="H331" s="822"/>
      <c r="I331" s="823"/>
      <c r="J331" s="824"/>
      <c r="K331" s="813"/>
      <c r="L331" s="825"/>
      <c r="M331" s="822"/>
      <c r="N331" s="822"/>
      <c r="O331" s="814"/>
      <c r="P331" s="814"/>
      <c r="Q331" s="813"/>
      <c r="R331" s="826"/>
      <c r="S331" s="806"/>
      <c r="T331" s="803"/>
      <c r="U331" s="803"/>
      <c r="V331" s="803"/>
      <c r="W331" s="803"/>
      <c r="X331" s="803"/>
      <c r="Y331" s="803"/>
      <c r="Z331" s="803"/>
      <c r="AA331" s="803"/>
      <c r="AB331" s="803"/>
      <c r="AC331" s="803"/>
      <c r="AD331" s="803"/>
      <c r="AE331" s="803"/>
      <c r="AF331" s="803"/>
      <c r="AG331" s="803"/>
      <c r="AH331" s="803"/>
      <c r="AI331" s="803"/>
      <c r="AJ331" s="803"/>
      <c r="AK331" s="803"/>
      <c r="AL331" s="811"/>
      <c r="AM331" s="803"/>
      <c r="AN331" s="803"/>
      <c r="AO331" s="803"/>
      <c r="AP331" s="803"/>
      <c r="AQ331" s="803"/>
      <c r="AR331" s="803"/>
    </row>
    <row r="332" spans="1:44" ht="14.75" x14ac:dyDescent="0.75">
      <c r="A332" s="813"/>
      <c r="B332" s="813"/>
      <c r="C332" s="813"/>
      <c r="D332" s="813"/>
      <c r="E332" s="813"/>
      <c r="F332" s="813"/>
      <c r="G332" s="813"/>
      <c r="H332" s="822"/>
      <c r="I332" s="823"/>
      <c r="J332" s="824"/>
      <c r="K332" s="813"/>
      <c r="L332" s="825"/>
      <c r="M332" s="822"/>
      <c r="N332" s="822"/>
      <c r="O332" s="814"/>
      <c r="P332" s="814"/>
      <c r="Q332" s="813"/>
      <c r="R332" s="826"/>
      <c r="S332" s="806"/>
      <c r="T332" s="803"/>
      <c r="U332" s="803"/>
      <c r="V332" s="803"/>
      <c r="W332" s="803"/>
      <c r="X332" s="803"/>
      <c r="Y332" s="803"/>
      <c r="Z332" s="803"/>
      <c r="AA332" s="803"/>
      <c r="AB332" s="803"/>
      <c r="AC332" s="803"/>
      <c r="AD332" s="803"/>
      <c r="AE332" s="803"/>
      <c r="AF332" s="803"/>
      <c r="AG332" s="803"/>
      <c r="AH332" s="803"/>
      <c r="AI332" s="803"/>
      <c r="AJ332" s="803"/>
      <c r="AK332" s="803"/>
      <c r="AL332" s="811"/>
      <c r="AM332" s="803"/>
      <c r="AN332" s="803"/>
      <c r="AO332" s="803"/>
      <c r="AP332" s="803"/>
      <c r="AQ332" s="803"/>
      <c r="AR332" s="803"/>
    </row>
    <row r="333" spans="1:44" ht="14.75" x14ac:dyDescent="0.75">
      <c r="A333" s="813"/>
      <c r="B333" s="813"/>
      <c r="C333" s="813"/>
      <c r="D333" s="813"/>
      <c r="E333" s="813"/>
      <c r="F333" s="813"/>
      <c r="G333" s="813"/>
      <c r="H333" s="822"/>
      <c r="I333" s="823"/>
      <c r="J333" s="824"/>
      <c r="K333" s="813"/>
      <c r="L333" s="825"/>
      <c r="M333" s="822"/>
      <c r="N333" s="822"/>
      <c r="O333" s="814"/>
      <c r="P333" s="814"/>
      <c r="Q333" s="813"/>
      <c r="R333" s="826"/>
      <c r="S333" s="806"/>
      <c r="T333" s="803"/>
      <c r="U333" s="803"/>
      <c r="V333" s="803"/>
      <c r="W333" s="803"/>
      <c r="X333" s="803"/>
      <c r="Y333" s="803"/>
      <c r="Z333" s="803"/>
      <c r="AA333" s="803"/>
      <c r="AB333" s="803"/>
      <c r="AC333" s="803"/>
      <c r="AD333" s="803"/>
      <c r="AE333" s="803"/>
      <c r="AF333" s="803"/>
      <c r="AG333" s="803"/>
      <c r="AH333" s="803"/>
      <c r="AI333" s="803"/>
      <c r="AJ333" s="803"/>
      <c r="AK333" s="803"/>
      <c r="AL333" s="811"/>
      <c r="AM333" s="803"/>
      <c r="AN333" s="803"/>
      <c r="AO333" s="803"/>
      <c r="AP333" s="803"/>
      <c r="AQ333" s="803"/>
      <c r="AR333" s="803"/>
    </row>
    <row r="334" spans="1:44" ht="16" x14ac:dyDescent="0.75">
      <c r="A334" s="815"/>
      <c r="B334" s="813"/>
      <c r="C334" s="813"/>
      <c r="D334" s="813"/>
      <c r="E334" s="813"/>
      <c r="F334" s="813"/>
      <c r="G334" s="813"/>
      <c r="H334" s="813"/>
      <c r="I334" s="813"/>
      <c r="J334" s="813"/>
      <c r="K334" s="813"/>
      <c r="L334" s="813"/>
      <c r="M334" s="813"/>
      <c r="N334" s="813"/>
      <c r="O334" s="814"/>
      <c r="P334" s="814"/>
      <c r="Q334" s="813"/>
      <c r="R334" s="826"/>
      <c r="S334" s="806"/>
      <c r="T334" s="803"/>
      <c r="U334" s="803"/>
      <c r="V334" s="803"/>
      <c r="W334" s="803"/>
      <c r="X334" s="803"/>
      <c r="Y334" s="803"/>
      <c r="Z334" s="803"/>
      <c r="AA334" s="803"/>
      <c r="AB334" s="803"/>
      <c r="AC334" s="803"/>
      <c r="AD334" s="803"/>
      <c r="AE334" s="803"/>
      <c r="AF334" s="803"/>
      <c r="AG334" s="803"/>
      <c r="AH334" s="803"/>
      <c r="AI334" s="803"/>
      <c r="AJ334" s="803"/>
      <c r="AK334" s="803"/>
      <c r="AL334" s="811"/>
      <c r="AM334" s="803"/>
      <c r="AN334" s="803"/>
      <c r="AO334" s="803"/>
      <c r="AP334" s="803"/>
      <c r="AQ334" s="803"/>
      <c r="AR334" s="803"/>
    </row>
    <row r="335" spans="1:44" ht="16" x14ac:dyDescent="0.75">
      <c r="A335" s="815"/>
      <c r="B335" s="813"/>
      <c r="C335" s="813"/>
      <c r="D335" s="813"/>
      <c r="E335" s="813"/>
      <c r="F335" s="813"/>
      <c r="G335" s="813"/>
      <c r="H335" s="822"/>
      <c r="I335" s="823"/>
      <c r="J335" s="824"/>
      <c r="K335" s="813"/>
      <c r="L335" s="825"/>
      <c r="M335" s="822"/>
      <c r="N335" s="822"/>
      <c r="O335" s="814"/>
      <c r="P335" s="814"/>
      <c r="Q335" s="813"/>
      <c r="R335" s="826"/>
      <c r="S335" s="806"/>
      <c r="T335" s="803"/>
      <c r="U335" s="803"/>
      <c r="V335" s="803"/>
      <c r="W335" s="803"/>
      <c r="X335" s="803"/>
      <c r="Y335" s="803"/>
      <c r="Z335" s="803"/>
      <c r="AA335" s="803"/>
      <c r="AB335" s="803"/>
      <c r="AC335" s="803"/>
      <c r="AD335" s="803"/>
      <c r="AE335" s="803"/>
      <c r="AF335" s="803"/>
      <c r="AG335" s="803"/>
      <c r="AH335" s="803"/>
      <c r="AI335" s="803"/>
      <c r="AJ335" s="803"/>
      <c r="AK335" s="803"/>
      <c r="AL335" s="811"/>
      <c r="AM335" s="803"/>
      <c r="AN335" s="803"/>
      <c r="AO335" s="803"/>
      <c r="AP335" s="803"/>
      <c r="AQ335" s="803"/>
      <c r="AR335" s="803"/>
    </row>
    <row r="336" spans="1:44" ht="14.75" x14ac:dyDescent="0.75">
      <c r="A336" s="813"/>
      <c r="B336" s="813"/>
      <c r="C336" s="813"/>
      <c r="D336" s="813"/>
      <c r="E336" s="813"/>
      <c r="F336" s="813"/>
      <c r="G336" s="813"/>
      <c r="H336" s="822"/>
      <c r="I336" s="823"/>
      <c r="J336" s="824"/>
      <c r="K336" s="813"/>
      <c r="L336" s="825"/>
      <c r="M336" s="822"/>
      <c r="N336" s="822"/>
      <c r="O336" s="814"/>
      <c r="P336" s="814"/>
      <c r="Q336" s="813"/>
      <c r="R336" s="826"/>
      <c r="S336" s="806"/>
      <c r="T336" s="803"/>
      <c r="U336" s="803"/>
      <c r="V336" s="803"/>
      <c r="W336" s="803"/>
      <c r="X336" s="803"/>
      <c r="Y336" s="803"/>
      <c r="Z336" s="803"/>
      <c r="AA336" s="803"/>
      <c r="AB336" s="803"/>
      <c r="AC336" s="803"/>
      <c r="AD336" s="803"/>
      <c r="AE336" s="803"/>
      <c r="AF336" s="803"/>
      <c r="AG336" s="803"/>
      <c r="AH336" s="803"/>
      <c r="AI336" s="803"/>
      <c r="AJ336" s="803"/>
      <c r="AK336" s="803"/>
      <c r="AL336" s="811"/>
      <c r="AM336" s="803"/>
      <c r="AN336" s="803"/>
      <c r="AO336" s="803"/>
      <c r="AP336" s="803"/>
      <c r="AQ336" s="803"/>
      <c r="AR336" s="803"/>
    </row>
    <row r="337" spans="1:44" ht="14.75" x14ac:dyDescent="0.75">
      <c r="A337" s="813"/>
      <c r="B337" s="813"/>
      <c r="C337" s="813"/>
      <c r="D337" s="813"/>
      <c r="E337" s="813"/>
      <c r="F337" s="813"/>
      <c r="G337" s="813"/>
      <c r="H337" s="822"/>
      <c r="I337" s="823"/>
      <c r="J337" s="824"/>
      <c r="K337" s="813"/>
      <c r="L337" s="825"/>
      <c r="M337" s="822"/>
      <c r="N337" s="822"/>
      <c r="O337" s="814"/>
      <c r="P337" s="814"/>
      <c r="Q337" s="813"/>
      <c r="R337" s="826"/>
      <c r="S337" s="806"/>
      <c r="T337" s="803"/>
      <c r="U337" s="803"/>
      <c r="V337" s="803"/>
      <c r="W337" s="803"/>
      <c r="X337" s="803"/>
      <c r="Y337" s="803"/>
      <c r="Z337" s="803"/>
      <c r="AA337" s="803"/>
      <c r="AB337" s="803"/>
      <c r="AC337" s="803"/>
      <c r="AD337" s="803"/>
      <c r="AE337" s="803"/>
      <c r="AF337" s="803"/>
      <c r="AG337" s="803"/>
      <c r="AH337" s="803"/>
      <c r="AI337" s="803"/>
      <c r="AJ337" s="803"/>
      <c r="AK337" s="803"/>
      <c r="AL337" s="811"/>
      <c r="AM337" s="803"/>
      <c r="AN337" s="803"/>
      <c r="AO337" s="803"/>
      <c r="AP337" s="803"/>
      <c r="AQ337" s="803"/>
      <c r="AR337" s="803"/>
    </row>
    <row r="338" spans="1:44" ht="14.75" x14ac:dyDescent="0.75">
      <c r="A338" s="813"/>
      <c r="B338" s="813"/>
      <c r="C338" s="813"/>
      <c r="D338" s="813"/>
      <c r="E338" s="813"/>
      <c r="F338" s="813"/>
      <c r="G338" s="813"/>
      <c r="H338" s="822"/>
      <c r="I338" s="823"/>
      <c r="J338" s="824"/>
      <c r="K338" s="813"/>
      <c r="L338" s="825"/>
      <c r="M338" s="822"/>
      <c r="N338" s="822"/>
      <c r="O338" s="814"/>
      <c r="P338" s="814"/>
      <c r="Q338" s="813"/>
      <c r="R338" s="826"/>
      <c r="S338" s="806"/>
      <c r="T338" s="803"/>
      <c r="U338" s="803"/>
      <c r="V338" s="803"/>
      <c r="W338" s="803"/>
      <c r="X338" s="803"/>
      <c r="Y338" s="803"/>
      <c r="Z338" s="803"/>
      <c r="AA338" s="803"/>
      <c r="AB338" s="803"/>
      <c r="AC338" s="803"/>
      <c r="AD338" s="803"/>
      <c r="AE338" s="803"/>
      <c r="AF338" s="803"/>
      <c r="AG338" s="803"/>
      <c r="AH338" s="803"/>
      <c r="AI338" s="803"/>
      <c r="AJ338" s="803"/>
      <c r="AK338" s="803"/>
      <c r="AL338" s="811"/>
      <c r="AM338" s="803"/>
      <c r="AN338" s="803"/>
      <c r="AO338" s="803"/>
      <c r="AP338" s="803"/>
      <c r="AQ338" s="803"/>
      <c r="AR338" s="803"/>
    </row>
    <row r="339" spans="1:44" ht="14.75" x14ac:dyDescent="0.75">
      <c r="A339" s="813"/>
      <c r="B339" s="813"/>
      <c r="C339" s="813"/>
      <c r="D339" s="813"/>
      <c r="E339" s="813"/>
      <c r="F339" s="813"/>
      <c r="G339" s="813"/>
      <c r="H339" s="822"/>
      <c r="I339" s="823"/>
      <c r="J339" s="824"/>
      <c r="K339" s="813"/>
      <c r="L339" s="825"/>
      <c r="M339" s="822"/>
      <c r="N339" s="822"/>
      <c r="O339" s="814"/>
      <c r="P339" s="814"/>
      <c r="Q339" s="813"/>
      <c r="R339" s="826"/>
      <c r="S339" s="806"/>
      <c r="T339" s="803"/>
      <c r="U339" s="803"/>
      <c r="V339" s="803"/>
      <c r="W339" s="803"/>
      <c r="X339" s="803"/>
      <c r="Y339" s="803"/>
      <c r="Z339" s="803"/>
      <c r="AA339" s="803"/>
      <c r="AB339" s="803"/>
      <c r="AC339" s="803"/>
      <c r="AD339" s="803"/>
      <c r="AE339" s="803"/>
      <c r="AF339" s="803"/>
      <c r="AG339" s="803"/>
      <c r="AH339" s="803"/>
      <c r="AI339" s="803"/>
      <c r="AJ339" s="803"/>
      <c r="AK339" s="803"/>
      <c r="AL339" s="811"/>
      <c r="AM339" s="803"/>
      <c r="AN339" s="803"/>
      <c r="AO339" s="803"/>
      <c r="AP339" s="803"/>
      <c r="AQ339" s="803"/>
      <c r="AR339" s="803"/>
    </row>
    <row r="340" spans="1:44" ht="14.75" x14ac:dyDescent="0.75">
      <c r="A340" s="813"/>
      <c r="B340" s="813"/>
      <c r="C340" s="813"/>
      <c r="D340" s="813"/>
      <c r="E340" s="813"/>
      <c r="F340" s="813"/>
      <c r="G340" s="813"/>
      <c r="H340" s="822"/>
      <c r="I340" s="823"/>
      <c r="J340" s="824"/>
      <c r="K340" s="813"/>
      <c r="L340" s="825"/>
      <c r="M340" s="822"/>
      <c r="N340" s="822"/>
      <c r="O340" s="814"/>
      <c r="P340" s="814"/>
      <c r="Q340" s="813"/>
      <c r="R340" s="826"/>
      <c r="S340" s="806"/>
      <c r="T340" s="803"/>
      <c r="U340" s="803"/>
      <c r="V340" s="803"/>
      <c r="W340" s="803"/>
      <c r="X340" s="803"/>
      <c r="Y340" s="803"/>
      <c r="Z340" s="803"/>
      <c r="AA340" s="803"/>
      <c r="AB340" s="803"/>
      <c r="AC340" s="803"/>
      <c r="AD340" s="803"/>
      <c r="AE340" s="803"/>
      <c r="AF340" s="803"/>
      <c r="AG340" s="803"/>
      <c r="AH340" s="803"/>
      <c r="AI340" s="803"/>
      <c r="AJ340" s="803"/>
      <c r="AK340" s="803"/>
      <c r="AL340" s="811"/>
      <c r="AM340" s="803"/>
      <c r="AN340" s="803"/>
      <c r="AO340" s="803"/>
      <c r="AP340" s="803"/>
      <c r="AQ340" s="803"/>
      <c r="AR340" s="803"/>
    </row>
    <row r="341" spans="1:44" ht="14.75" x14ac:dyDescent="0.75">
      <c r="A341" s="813"/>
      <c r="B341" s="813"/>
      <c r="C341" s="813"/>
      <c r="D341" s="813"/>
      <c r="E341" s="813"/>
      <c r="F341" s="813"/>
      <c r="G341" s="813"/>
      <c r="H341" s="822"/>
      <c r="I341" s="823"/>
      <c r="J341" s="824"/>
      <c r="K341" s="813"/>
      <c r="L341" s="825"/>
      <c r="M341" s="822"/>
      <c r="N341" s="822"/>
      <c r="O341" s="814"/>
      <c r="P341" s="814"/>
      <c r="Q341" s="813"/>
      <c r="R341" s="826"/>
      <c r="S341" s="806"/>
      <c r="T341" s="803"/>
      <c r="U341" s="803"/>
      <c r="V341" s="803"/>
      <c r="W341" s="803"/>
      <c r="X341" s="803"/>
      <c r="Y341" s="803"/>
      <c r="Z341" s="803"/>
      <c r="AA341" s="803"/>
      <c r="AB341" s="803"/>
      <c r="AC341" s="803"/>
      <c r="AD341" s="803"/>
      <c r="AE341" s="803"/>
      <c r="AF341" s="803"/>
      <c r="AG341" s="803"/>
      <c r="AH341" s="803"/>
      <c r="AI341" s="803"/>
      <c r="AJ341" s="803"/>
      <c r="AK341" s="803"/>
      <c r="AL341" s="811"/>
      <c r="AM341" s="803"/>
      <c r="AN341" s="803"/>
      <c r="AO341" s="803"/>
      <c r="AP341" s="803"/>
      <c r="AQ341" s="803"/>
      <c r="AR341" s="803"/>
    </row>
    <row r="342" spans="1:44" ht="14.75" x14ac:dyDescent="0.75">
      <c r="A342" s="813"/>
      <c r="B342" s="813"/>
      <c r="C342" s="813"/>
      <c r="D342" s="813"/>
      <c r="E342" s="813"/>
      <c r="F342" s="813"/>
      <c r="G342" s="813"/>
      <c r="H342" s="822"/>
      <c r="I342" s="823"/>
      <c r="J342" s="824"/>
      <c r="K342" s="813"/>
      <c r="L342" s="825"/>
      <c r="M342" s="822"/>
      <c r="N342" s="822"/>
      <c r="O342" s="814"/>
      <c r="P342" s="814"/>
      <c r="Q342" s="813"/>
      <c r="R342" s="826"/>
      <c r="S342" s="806"/>
      <c r="T342" s="803"/>
      <c r="U342" s="803"/>
      <c r="V342" s="803"/>
      <c r="W342" s="803"/>
      <c r="X342" s="803"/>
      <c r="Y342" s="803"/>
      <c r="Z342" s="803"/>
      <c r="AA342" s="803"/>
      <c r="AB342" s="803"/>
      <c r="AC342" s="803"/>
      <c r="AD342" s="803"/>
      <c r="AE342" s="803"/>
      <c r="AF342" s="803"/>
      <c r="AG342" s="803"/>
      <c r="AH342" s="803"/>
      <c r="AI342" s="803"/>
      <c r="AJ342" s="803"/>
      <c r="AK342" s="803"/>
      <c r="AL342" s="811"/>
      <c r="AM342" s="803"/>
      <c r="AN342" s="803"/>
      <c r="AO342" s="803"/>
      <c r="AP342" s="803"/>
      <c r="AQ342" s="803"/>
      <c r="AR342" s="803"/>
    </row>
    <row r="343" spans="1:44" ht="16" x14ac:dyDescent="0.75">
      <c r="A343" s="815"/>
      <c r="B343" s="813"/>
      <c r="C343" s="813"/>
      <c r="D343" s="813"/>
      <c r="E343" s="813"/>
      <c r="F343" s="813"/>
      <c r="G343" s="813"/>
      <c r="H343" s="813"/>
      <c r="I343" s="813"/>
      <c r="J343" s="813"/>
      <c r="K343" s="813"/>
      <c r="L343" s="813"/>
      <c r="M343" s="813"/>
      <c r="N343" s="813"/>
      <c r="O343" s="814"/>
      <c r="P343" s="814"/>
      <c r="Q343" s="813"/>
      <c r="R343" s="826"/>
      <c r="S343" s="806"/>
      <c r="T343" s="803"/>
      <c r="U343" s="803"/>
      <c r="V343" s="803"/>
      <c r="W343" s="803"/>
      <c r="X343" s="803"/>
      <c r="Y343" s="803"/>
      <c r="Z343" s="803"/>
      <c r="AA343" s="803"/>
      <c r="AB343" s="803"/>
      <c r="AC343" s="803"/>
      <c r="AD343" s="803"/>
      <c r="AE343" s="803"/>
      <c r="AF343" s="803"/>
      <c r="AG343" s="803"/>
      <c r="AH343" s="803"/>
      <c r="AI343" s="803"/>
      <c r="AJ343" s="803"/>
      <c r="AK343" s="803"/>
      <c r="AL343" s="811"/>
      <c r="AM343" s="803"/>
      <c r="AN343" s="803"/>
      <c r="AO343" s="803"/>
      <c r="AP343" s="803"/>
      <c r="AQ343" s="803"/>
      <c r="AR343" s="803"/>
    </row>
    <row r="344" spans="1:44" ht="16" x14ac:dyDescent="0.75">
      <c r="A344" s="815"/>
      <c r="B344" s="813"/>
      <c r="C344" s="813"/>
      <c r="D344" s="813"/>
      <c r="E344" s="813"/>
      <c r="F344" s="813"/>
      <c r="G344" s="813"/>
      <c r="H344" s="822"/>
      <c r="I344" s="823"/>
      <c r="J344" s="824"/>
      <c r="K344" s="813"/>
      <c r="L344" s="822"/>
      <c r="M344" s="822"/>
      <c r="N344" s="822"/>
      <c r="O344" s="814"/>
      <c r="P344" s="814"/>
      <c r="Q344" s="813"/>
      <c r="R344" s="826"/>
      <c r="S344" s="806"/>
      <c r="T344" s="803"/>
      <c r="U344" s="803"/>
      <c r="V344" s="803"/>
      <c r="W344" s="803"/>
      <c r="X344" s="803"/>
      <c r="Y344" s="803"/>
      <c r="Z344" s="803"/>
      <c r="AA344" s="803"/>
      <c r="AB344" s="803"/>
      <c r="AC344" s="803"/>
      <c r="AD344" s="803"/>
      <c r="AE344" s="803"/>
      <c r="AF344" s="803"/>
      <c r="AG344" s="803"/>
      <c r="AH344" s="803"/>
      <c r="AI344" s="803"/>
      <c r="AJ344" s="803"/>
      <c r="AK344" s="803"/>
      <c r="AL344" s="811"/>
      <c r="AM344" s="803"/>
      <c r="AN344" s="803"/>
      <c r="AO344" s="803"/>
      <c r="AP344" s="803"/>
      <c r="AQ344" s="803"/>
      <c r="AR344" s="803"/>
    </row>
    <row r="345" spans="1:44" ht="16" x14ac:dyDescent="0.75">
      <c r="A345" s="815"/>
      <c r="B345" s="813"/>
      <c r="C345" s="813"/>
      <c r="D345" s="813"/>
      <c r="E345" s="813"/>
      <c r="F345" s="813"/>
      <c r="G345" s="813"/>
      <c r="H345" s="822"/>
      <c r="I345" s="823"/>
      <c r="J345" s="824"/>
      <c r="K345" s="813"/>
      <c r="L345" s="822"/>
      <c r="M345" s="822"/>
      <c r="N345" s="822"/>
      <c r="O345" s="814"/>
      <c r="P345" s="814"/>
      <c r="Q345" s="813"/>
      <c r="R345" s="826"/>
      <c r="S345" s="806"/>
      <c r="T345" s="803"/>
      <c r="U345" s="803"/>
      <c r="V345" s="803"/>
      <c r="W345" s="803"/>
      <c r="X345" s="803"/>
      <c r="Y345" s="803"/>
      <c r="Z345" s="803"/>
      <c r="AA345" s="803"/>
      <c r="AB345" s="803"/>
      <c r="AC345" s="803"/>
      <c r="AD345" s="803"/>
      <c r="AE345" s="803"/>
      <c r="AF345" s="803"/>
      <c r="AG345" s="803"/>
      <c r="AH345" s="803"/>
      <c r="AI345" s="803"/>
      <c r="AJ345" s="803"/>
      <c r="AK345" s="803"/>
      <c r="AL345" s="811"/>
      <c r="AM345" s="803"/>
      <c r="AN345" s="803"/>
      <c r="AO345" s="803"/>
      <c r="AP345" s="803"/>
      <c r="AQ345" s="803"/>
      <c r="AR345" s="803"/>
    </row>
    <row r="346" spans="1:44" ht="16" x14ac:dyDescent="0.75">
      <c r="A346" s="815"/>
      <c r="B346" s="813"/>
      <c r="C346" s="813"/>
      <c r="D346" s="813"/>
      <c r="E346" s="813"/>
      <c r="F346" s="813"/>
      <c r="G346" s="813"/>
      <c r="H346" s="822"/>
      <c r="I346" s="823"/>
      <c r="J346" s="824"/>
      <c r="K346" s="813"/>
      <c r="L346" s="822"/>
      <c r="M346" s="822"/>
      <c r="N346" s="822"/>
      <c r="O346" s="814"/>
      <c r="P346" s="814"/>
      <c r="Q346" s="813"/>
      <c r="R346" s="826"/>
      <c r="S346" s="806"/>
      <c r="T346" s="803"/>
      <c r="U346" s="803"/>
      <c r="V346" s="803"/>
      <c r="W346" s="803"/>
      <c r="X346" s="803"/>
      <c r="Y346" s="803"/>
      <c r="Z346" s="803"/>
      <c r="AA346" s="803"/>
      <c r="AB346" s="803"/>
      <c r="AC346" s="803"/>
      <c r="AD346" s="803"/>
      <c r="AE346" s="803"/>
      <c r="AF346" s="803"/>
      <c r="AG346" s="803"/>
      <c r="AH346" s="803"/>
      <c r="AI346" s="803"/>
      <c r="AJ346" s="803"/>
      <c r="AK346" s="803"/>
      <c r="AL346" s="811"/>
      <c r="AM346" s="803"/>
      <c r="AN346" s="803"/>
      <c r="AO346" s="803"/>
      <c r="AP346" s="803"/>
      <c r="AQ346" s="803"/>
      <c r="AR346" s="803"/>
    </row>
    <row r="347" spans="1:44" ht="16" x14ac:dyDescent="0.75">
      <c r="A347" s="815"/>
      <c r="B347" s="813"/>
      <c r="C347" s="813"/>
      <c r="D347" s="813"/>
      <c r="E347" s="813"/>
      <c r="F347" s="813"/>
      <c r="G347" s="813"/>
      <c r="H347" s="822"/>
      <c r="I347" s="823"/>
      <c r="J347" s="824"/>
      <c r="K347" s="813"/>
      <c r="L347" s="822"/>
      <c r="M347" s="822"/>
      <c r="N347" s="822"/>
      <c r="O347" s="814"/>
      <c r="P347" s="814"/>
      <c r="Q347" s="813"/>
      <c r="R347" s="826"/>
      <c r="S347" s="806"/>
      <c r="T347" s="803"/>
      <c r="U347" s="803"/>
      <c r="V347" s="803"/>
      <c r="W347" s="803"/>
      <c r="X347" s="803"/>
      <c r="Y347" s="803"/>
      <c r="Z347" s="803"/>
      <c r="AA347" s="803"/>
      <c r="AB347" s="803"/>
      <c r="AC347" s="803"/>
      <c r="AD347" s="803"/>
      <c r="AE347" s="803"/>
      <c r="AF347" s="803"/>
      <c r="AG347" s="803"/>
      <c r="AH347" s="803"/>
      <c r="AI347" s="803"/>
      <c r="AJ347" s="803"/>
      <c r="AK347" s="803"/>
      <c r="AL347" s="811"/>
      <c r="AM347" s="803"/>
      <c r="AN347" s="803"/>
      <c r="AO347" s="803"/>
      <c r="AP347" s="803"/>
      <c r="AQ347" s="803"/>
      <c r="AR347" s="803"/>
    </row>
    <row r="348" spans="1:44" ht="16" x14ac:dyDescent="0.75">
      <c r="A348" s="815"/>
      <c r="B348" s="813"/>
      <c r="C348" s="813"/>
      <c r="D348" s="813"/>
      <c r="E348" s="813"/>
      <c r="F348" s="813"/>
      <c r="G348" s="813"/>
      <c r="H348" s="813"/>
      <c r="I348" s="813"/>
      <c r="J348" s="813"/>
      <c r="K348" s="813"/>
      <c r="L348" s="813"/>
      <c r="M348" s="813"/>
      <c r="N348" s="813"/>
      <c r="O348" s="814"/>
      <c r="P348" s="814"/>
      <c r="Q348" s="813"/>
      <c r="R348" s="826"/>
      <c r="S348" s="806"/>
      <c r="T348" s="803"/>
      <c r="U348" s="803"/>
      <c r="V348" s="803"/>
      <c r="W348" s="803"/>
      <c r="X348" s="803"/>
      <c r="Y348" s="803"/>
      <c r="Z348" s="803"/>
      <c r="AA348" s="803"/>
      <c r="AB348" s="803"/>
      <c r="AC348" s="803"/>
      <c r="AD348" s="803"/>
      <c r="AE348" s="803"/>
      <c r="AF348" s="803"/>
      <c r="AG348" s="803"/>
      <c r="AH348" s="803"/>
      <c r="AI348" s="803"/>
      <c r="AJ348" s="803"/>
      <c r="AK348" s="803"/>
      <c r="AL348" s="811"/>
      <c r="AM348" s="803"/>
      <c r="AN348" s="803"/>
      <c r="AO348" s="803"/>
      <c r="AP348" s="803"/>
      <c r="AQ348" s="803"/>
      <c r="AR348" s="803"/>
    </row>
    <row r="349" spans="1:44" ht="16" x14ac:dyDescent="0.75">
      <c r="A349" s="815"/>
      <c r="B349" s="813"/>
      <c r="C349" s="813"/>
      <c r="D349" s="813"/>
      <c r="E349" s="813"/>
      <c r="F349" s="813"/>
      <c r="G349" s="813"/>
      <c r="H349" s="813"/>
      <c r="I349" s="813"/>
      <c r="J349" s="813"/>
      <c r="K349" s="813"/>
      <c r="L349" s="813"/>
      <c r="M349" s="813"/>
      <c r="N349" s="813"/>
      <c r="O349" s="814"/>
      <c r="P349" s="814"/>
      <c r="Q349" s="813"/>
      <c r="R349" s="826"/>
      <c r="S349" s="806"/>
      <c r="T349" s="803"/>
      <c r="U349" s="803"/>
      <c r="V349" s="803"/>
      <c r="W349" s="803"/>
      <c r="X349" s="803"/>
      <c r="Y349" s="803"/>
      <c r="Z349" s="803"/>
      <c r="AA349" s="803"/>
      <c r="AB349" s="803"/>
      <c r="AC349" s="803"/>
      <c r="AD349" s="803"/>
      <c r="AE349" s="803"/>
      <c r="AF349" s="803"/>
      <c r="AG349" s="803"/>
      <c r="AH349" s="803"/>
      <c r="AI349" s="803"/>
      <c r="AJ349" s="803"/>
      <c r="AK349" s="803"/>
      <c r="AL349" s="811"/>
      <c r="AM349" s="803"/>
      <c r="AN349" s="803"/>
      <c r="AO349" s="803"/>
      <c r="AP349" s="803"/>
      <c r="AQ349" s="803"/>
      <c r="AR349" s="803"/>
    </row>
    <row r="350" spans="1:44" ht="16" x14ac:dyDescent="0.75">
      <c r="A350" s="815"/>
      <c r="B350" s="813"/>
      <c r="C350" s="813"/>
      <c r="D350" s="813"/>
      <c r="E350" s="813"/>
      <c r="F350" s="813"/>
      <c r="G350" s="813"/>
      <c r="H350" s="813"/>
      <c r="I350" s="813"/>
      <c r="J350" s="813"/>
      <c r="K350" s="813"/>
      <c r="L350" s="813"/>
      <c r="M350" s="813"/>
      <c r="N350" s="813"/>
      <c r="O350" s="814"/>
      <c r="P350" s="814"/>
      <c r="Q350" s="813"/>
      <c r="R350" s="826"/>
      <c r="S350" s="806"/>
      <c r="T350" s="803"/>
      <c r="U350" s="803"/>
      <c r="V350" s="803"/>
      <c r="W350" s="803"/>
      <c r="X350" s="803"/>
      <c r="Y350" s="803"/>
      <c r="Z350" s="803"/>
      <c r="AA350" s="803"/>
      <c r="AB350" s="803"/>
      <c r="AC350" s="803"/>
      <c r="AD350" s="803"/>
      <c r="AE350" s="803"/>
      <c r="AF350" s="803"/>
      <c r="AG350" s="803"/>
      <c r="AH350" s="803"/>
      <c r="AI350" s="803"/>
      <c r="AJ350" s="803"/>
      <c r="AK350" s="803"/>
      <c r="AL350" s="811"/>
      <c r="AM350" s="803"/>
      <c r="AN350" s="803"/>
      <c r="AO350" s="803"/>
      <c r="AP350" s="803"/>
      <c r="AQ350" s="803"/>
      <c r="AR350" s="803"/>
    </row>
    <row r="351" spans="1:44" ht="16" x14ac:dyDescent="0.75">
      <c r="A351" s="815"/>
      <c r="B351" s="813"/>
      <c r="C351" s="813"/>
      <c r="D351" s="813"/>
      <c r="E351" s="813"/>
      <c r="F351" s="813"/>
      <c r="G351" s="813"/>
      <c r="H351" s="822"/>
      <c r="I351" s="823"/>
      <c r="J351" s="824"/>
      <c r="K351" s="813"/>
      <c r="L351" s="825"/>
      <c r="M351" s="822"/>
      <c r="N351" s="822"/>
      <c r="O351" s="814"/>
      <c r="P351" s="814"/>
      <c r="Q351" s="813"/>
      <c r="R351" s="826"/>
      <c r="S351" s="806"/>
      <c r="T351" s="803"/>
      <c r="U351" s="803"/>
      <c r="V351" s="803"/>
      <c r="W351" s="803"/>
      <c r="X351" s="803"/>
      <c r="Y351" s="803"/>
      <c r="Z351" s="803"/>
      <c r="AA351" s="803"/>
      <c r="AB351" s="803"/>
      <c r="AC351" s="803"/>
      <c r="AD351" s="803"/>
      <c r="AE351" s="803"/>
      <c r="AF351" s="803"/>
      <c r="AG351" s="803"/>
      <c r="AH351" s="803"/>
      <c r="AI351" s="803"/>
      <c r="AJ351" s="803"/>
      <c r="AK351" s="803"/>
      <c r="AL351" s="811"/>
      <c r="AM351" s="803"/>
      <c r="AN351" s="803"/>
      <c r="AO351" s="803"/>
      <c r="AP351" s="803"/>
      <c r="AQ351" s="803"/>
      <c r="AR351" s="803"/>
    </row>
    <row r="352" spans="1:44" ht="16" x14ac:dyDescent="0.75">
      <c r="A352" s="815"/>
      <c r="B352" s="813"/>
      <c r="C352" s="813"/>
      <c r="D352" s="813"/>
      <c r="E352" s="813"/>
      <c r="F352" s="813"/>
      <c r="G352" s="813"/>
      <c r="H352" s="822"/>
      <c r="I352" s="823"/>
      <c r="J352" s="824"/>
      <c r="K352" s="813"/>
      <c r="L352" s="825"/>
      <c r="M352" s="822"/>
      <c r="N352" s="822"/>
      <c r="O352" s="814"/>
      <c r="P352" s="814"/>
      <c r="Q352" s="813"/>
      <c r="R352" s="826"/>
      <c r="S352" s="806"/>
      <c r="T352" s="803"/>
      <c r="U352" s="803"/>
      <c r="V352" s="803"/>
      <c r="W352" s="803"/>
      <c r="X352" s="803"/>
      <c r="Y352" s="803"/>
      <c r="Z352" s="803"/>
      <c r="AA352" s="803"/>
      <c r="AB352" s="803"/>
      <c r="AC352" s="803"/>
      <c r="AD352" s="803"/>
      <c r="AE352" s="803"/>
      <c r="AF352" s="803"/>
      <c r="AG352" s="803"/>
      <c r="AH352" s="803"/>
      <c r="AI352" s="803"/>
      <c r="AJ352" s="803"/>
      <c r="AK352" s="803"/>
      <c r="AL352" s="811"/>
      <c r="AM352" s="803"/>
      <c r="AN352" s="803"/>
      <c r="AO352" s="803"/>
      <c r="AP352" s="803"/>
      <c r="AQ352" s="803"/>
      <c r="AR352" s="803"/>
    </row>
    <row r="353" spans="1:44" ht="14.75" x14ac:dyDescent="0.75">
      <c r="A353" s="813"/>
      <c r="B353" s="813"/>
      <c r="C353" s="813"/>
      <c r="D353" s="813"/>
      <c r="E353" s="813"/>
      <c r="F353" s="813"/>
      <c r="G353" s="813"/>
      <c r="H353" s="822"/>
      <c r="I353" s="823"/>
      <c r="J353" s="824"/>
      <c r="K353" s="813"/>
      <c r="L353" s="825"/>
      <c r="M353" s="822"/>
      <c r="N353" s="822"/>
      <c r="O353" s="814"/>
      <c r="P353" s="814"/>
      <c r="Q353" s="813"/>
      <c r="R353" s="826"/>
      <c r="S353" s="806"/>
      <c r="T353" s="803"/>
      <c r="U353" s="803"/>
      <c r="V353" s="803"/>
      <c r="W353" s="803"/>
      <c r="X353" s="803"/>
      <c r="Y353" s="803"/>
      <c r="Z353" s="803"/>
      <c r="AA353" s="803"/>
      <c r="AB353" s="803"/>
      <c r="AC353" s="803"/>
      <c r="AD353" s="803"/>
      <c r="AE353" s="803"/>
      <c r="AF353" s="803"/>
      <c r="AG353" s="803"/>
      <c r="AH353" s="803"/>
      <c r="AI353" s="803"/>
      <c r="AJ353" s="803"/>
      <c r="AK353" s="803"/>
      <c r="AL353" s="811"/>
      <c r="AM353" s="803"/>
      <c r="AN353" s="803"/>
      <c r="AO353" s="803"/>
      <c r="AP353" s="803"/>
      <c r="AQ353" s="803"/>
      <c r="AR353" s="803"/>
    </row>
    <row r="354" spans="1:44" ht="14.75" x14ac:dyDescent="0.75">
      <c r="A354" s="813"/>
      <c r="B354" s="813"/>
      <c r="C354" s="813"/>
      <c r="D354" s="813"/>
      <c r="E354" s="813"/>
      <c r="F354" s="813"/>
      <c r="G354" s="813"/>
      <c r="H354" s="822"/>
      <c r="I354" s="823"/>
      <c r="J354" s="824"/>
      <c r="K354" s="813"/>
      <c r="L354" s="825"/>
      <c r="M354" s="822"/>
      <c r="N354" s="822"/>
      <c r="O354" s="814"/>
      <c r="P354" s="814"/>
      <c r="Q354" s="813"/>
      <c r="R354" s="826"/>
      <c r="S354" s="806"/>
      <c r="T354" s="803"/>
      <c r="U354" s="803"/>
      <c r="V354" s="803"/>
      <c r="W354" s="803"/>
      <c r="X354" s="803"/>
      <c r="Y354" s="803"/>
      <c r="Z354" s="803"/>
      <c r="AA354" s="803"/>
      <c r="AB354" s="803"/>
      <c r="AC354" s="803"/>
      <c r="AD354" s="803"/>
      <c r="AE354" s="803"/>
      <c r="AF354" s="803"/>
      <c r="AG354" s="803"/>
      <c r="AH354" s="803"/>
      <c r="AI354" s="803"/>
      <c r="AJ354" s="803"/>
      <c r="AK354" s="803"/>
      <c r="AL354" s="811"/>
      <c r="AM354" s="803"/>
      <c r="AN354" s="803"/>
      <c r="AO354" s="803"/>
      <c r="AP354" s="803"/>
      <c r="AQ354" s="803"/>
      <c r="AR354" s="803"/>
    </row>
    <row r="355" spans="1:44" ht="14.75" x14ac:dyDescent="0.75">
      <c r="A355" s="813"/>
      <c r="B355" s="813"/>
      <c r="C355" s="813"/>
      <c r="D355" s="813"/>
      <c r="E355" s="813"/>
      <c r="F355" s="813"/>
      <c r="G355" s="813"/>
      <c r="H355" s="822"/>
      <c r="I355" s="823"/>
      <c r="J355" s="824"/>
      <c r="K355" s="813"/>
      <c r="L355" s="825"/>
      <c r="M355" s="822"/>
      <c r="N355" s="822"/>
      <c r="O355" s="814"/>
      <c r="P355" s="814"/>
      <c r="Q355" s="813"/>
      <c r="R355" s="826"/>
      <c r="S355" s="806"/>
      <c r="T355" s="803"/>
      <c r="U355" s="803"/>
      <c r="V355" s="803"/>
      <c r="W355" s="803"/>
      <c r="X355" s="803"/>
      <c r="Y355" s="803"/>
      <c r="Z355" s="803"/>
      <c r="AA355" s="803"/>
      <c r="AB355" s="803"/>
      <c r="AC355" s="803"/>
      <c r="AD355" s="803"/>
      <c r="AE355" s="803"/>
      <c r="AF355" s="803"/>
      <c r="AG355" s="803"/>
      <c r="AH355" s="803"/>
      <c r="AI355" s="803"/>
      <c r="AJ355" s="803"/>
      <c r="AK355" s="803"/>
      <c r="AL355" s="811"/>
      <c r="AM355" s="803"/>
      <c r="AN355" s="803"/>
      <c r="AO355" s="803"/>
      <c r="AP355" s="803"/>
      <c r="AQ355" s="803"/>
      <c r="AR355" s="803"/>
    </row>
    <row r="356" spans="1:44" ht="14.75" x14ac:dyDescent="0.75">
      <c r="A356" s="813"/>
      <c r="B356" s="813"/>
      <c r="C356" s="813"/>
      <c r="D356" s="813"/>
      <c r="E356" s="813"/>
      <c r="F356" s="813"/>
      <c r="G356" s="813"/>
      <c r="H356" s="822"/>
      <c r="I356" s="823"/>
      <c r="J356" s="824"/>
      <c r="K356" s="813"/>
      <c r="L356" s="825"/>
      <c r="M356" s="822"/>
      <c r="N356" s="822"/>
      <c r="O356" s="814"/>
      <c r="P356" s="814"/>
      <c r="Q356" s="813"/>
      <c r="R356" s="826"/>
      <c r="S356" s="806"/>
      <c r="T356" s="803"/>
      <c r="U356" s="803"/>
      <c r="V356" s="803"/>
      <c r="W356" s="803"/>
      <c r="X356" s="803"/>
      <c r="Y356" s="803"/>
      <c r="Z356" s="803"/>
      <c r="AA356" s="803"/>
      <c r="AB356" s="803"/>
      <c r="AC356" s="803"/>
      <c r="AD356" s="803"/>
      <c r="AE356" s="803"/>
      <c r="AF356" s="803"/>
      <c r="AG356" s="803"/>
      <c r="AH356" s="803"/>
      <c r="AI356" s="803"/>
      <c r="AJ356" s="803"/>
      <c r="AK356" s="803"/>
      <c r="AL356" s="811"/>
      <c r="AM356" s="803"/>
      <c r="AN356" s="803"/>
      <c r="AO356" s="803"/>
      <c r="AP356" s="803"/>
      <c r="AQ356" s="803"/>
      <c r="AR356" s="803"/>
    </row>
    <row r="357" spans="1:44" ht="14.75" x14ac:dyDescent="0.75">
      <c r="A357" s="813"/>
      <c r="B357" s="813"/>
      <c r="C357" s="813"/>
      <c r="D357" s="813"/>
      <c r="E357" s="813"/>
      <c r="F357" s="813"/>
      <c r="G357" s="813"/>
      <c r="H357" s="822"/>
      <c r="I357" s="823"/>
      <c r="J357" s="824"/>
      <c r="K357" s="813"/>
      <c r="L357" s="825"/>
      <c r="M357" s="822"/>
      <c r="N357" s="822"/>
      <c r="O357" s="814"/>
      <c r="P357" s="814"/>
      <c r="Q357" s="813"/>
      <c r="R357" s="826"/>
      <c r="S357" s="806"/>
      <c r="T357" s="803"/>
      <c r="U357" s="803"/>
      <c r="V357" s="803"/>
      <c r="W357" s="803"/>
      <c r="X357" s="803"/>
      <c r="Y357" s="803"/>
      <c r="Z357" s="803"/>
      <c r="AA357" s="803"/>
      <c r="AB357" s="803"/>
      <c r="AC357" s="803"/>
      <c r="AD357" s="803"/>
      <c r="AE357" s="803"/>
      <c r="AF357" s="803"/>
      <c r="AG357" s="803"/>
      <c r="AH357" s="803"/>
      <c r="AI357" s="803"/>
      <c r="AJ357" s="803"/>
      <c r="AK357" s="803"/>
      <c r="AL357" s="811"/>
      <c r="AM357" s="803"/>
      <c r="AN357" s="803"/>
      <c r="AO357" s="803"/>
      <c r="AP357" s="803"/>
      <c r="AQ357" s="803"/>
      <c r="AR357" s="803"/>
    </row>
    <row r="358" spans="1:44" ht="14.75" x14ac:dyDescent="0.75">
      <c r="A358" s="813"/>
      <c r="B358" s="813"/>
      <c r="C358" s="813"/>
      <c r="D358" s="813"/>
      <c r="E358" s="813"/>
      <c r="F358" s="813"/>
      <c r="G358" s="813"/>
      <c r="H358" s="822"/>
      <c r="I358" s="823"/>
      <c r="J358" s="824"/>
      <c r="K358" s="813"/>
      <c r="L358" s="825"/>
      <c r="M358" s="822"/>
      <c r="N358" s="822"/>
      <c r="O358" s="814"/>
      <c r="P358" s="814"/>
      <c r="Q358" s="813"/>
      <c r="R358" s="826"/>
      <c r="S358" s="806"/>
      <c r="T358" s="803"/>
      <c r="U358" s="803"/>
      <c r="V358" s="803"/>
      <c r="W358" s="803"/>
      <c r="X358" s="803"/>
      <c r="Y358" s="803"/>
      <c r="Z358" s="803"/>
      <c r="AA358" s="803"/>
      <c r="AB358" s="803"/>
      <c r="AC358" s="803"/>
      <c r="AD358" s="803"/>
      <c r="AE358" s="803"/>
      <c r="AF358" s="803"/>
      <c r="AG358" s="803"/>
      <c r="AH358" s="803"/>
      <c r="AI358" s="803"/>
      <c r="AJ358" s="803"/>
      <c r="AK358" s="803"/>
      <c r="AL358" s="811"/>
      <c r="AM358" s="803"/>
      <c r="AN358" s="803"/>
      <c r="AO358" s="803"/>
      <c r="AP358" s="803"/>
      <c r="AQ358" s="803"/>
      <c r="AR358" s="803"/>
    </row>
    <row r="359" spans="1:44" ht="14.75" x14ac:dyDescent="0.75">
      <c r="A359" s="813"/>
      <c r="B359" s="813"/>
      <c r="C359" s="813"/>
      <c r="D359" s="813"/>
      <c r="E359" s="813"/>
      <c r="F359" s="813"/>
      <c r="G359" s="813"/>
      <c r="H359" s="822"/>
      <c r="I359" s="823"/>
      <c r="J359" s="824"/>
      <c r="K359" s="813"/>
      <c r="L359" s="825"/>
      <c r="M359" s="822"/>
      <c r="N359" s="822"/>
      <c r="O359" s="814"/>
      <c r="P359" s="814"/>
      <c r="Q359" s="813"/>
      <c r="R359" s="826"/>
      <c r="S359" s="806"/>
      <c r="T359" s="803"/>
      <c r="U359" s="803"/>
      <c r="V359" s="803"/>
      <c r="W359" s="803"/>
      <c r="X359" s="803"/>
      <c r="Y359" s="803"/>
      <c r="Z359" s="803"/>
      <c r="AA359" s="803"/>
      <c r="AB359" s="803"/>
      <c r="AC359" s="803"/>
      <c r="AD359" s="803"/>
      <c r="AE359" s="803"/>
      <c r="AF359" s="803"/>
      <c r="AG359" s="803"/>
      <c r="AH359" s="803"/>
      <c r="AI359" s="803"/>
      <c r="AJ359" s="803"/>
      <c r="AK359" s="803"/>
      <c r="AL359" s="811"/>
      <c r="AM359" s="803"/>
      <c r="AN359" s="803"/>
      <c r="AO359" s="803"/>
      <c r="AP359" s="803"/>
      <c r="AQ359" s="803"/>
      <c r="AR359" s="803"/>
    </row>
    <row r="360" spans="1:44" ht="14.75" x14ac:dyDescent="0.75">
      <c r="A360" s="813"/>
      <c r="B360" s="813"/>
      <c r="C360" s="813"/>
      <c r="D360" s="813"/>
      <c r="E360" s="813"/>
      <c r="F360" s="813"/>
      <c r="G360" s="813"/>
      <c r="H360" s="822"/>
      <c r="I360" s="823"/>
      <c r="J360" s="824"/>
      <c r="K360" s="813"/>
      <c r="L360" s="825"/>
      <c r="M360" s="822"/>
      <c r="N360" s="822"/>
      <c r="O360" s="814"/>
      <c r="P360" s="814"/>
      <c r="Q360" s="813"/>
      <c r="R360" s="826"/>
      <c r="S360" s="806"/>
      <c r="T360" s="803"/>
      <c r="U360" s="803"/>
      <c r="V360" s="803"/>
      <c r="W360" s="803"/>
      <c r="X360" s="803"/>
      <c r="Y360" s="803"/>
      <c r="Z360" s="803"/>
      <c r="AA360" s="803"/>
      <c r="AB360" s="803"/>
      <c r="AC360" s="803"/>
      <c r="AD360" s="803"/>
      <c r="AE360" s="803"/>
      <c r="AF360" s="803"/>
      <c r="AG360" s="803"/>
      <c r="AH360" s="803"/>
      <c r="AI360" s="803"/>
      <c r="AJ360" s="803"/>
      <c r="AK360" s="803"/>
      <c r="AL360" s="811"/>
      <c r="AM360" s="803"/>
      <c r="AN360" s="803"/>
      <c r="AO360" s="803"/>
      <c r="AP360" s="803"/>
      <c r="AQ360" s="803"/>
      <c r="AR360" s="803"/>
    </row>
    <row r="361" spans="1:44" ht="14.75" x14ac:dyDescent="0.75">
      <c r="A361" s="813"/>
      <c r="B361" s="813"/>
      <c r="C361" s="813"/>
      <c r="D361" s="813"/>
      <c r="E361" s="813"/>
      <c r="F361" s="813"/>
      <c r="G361" s="813"/>
      <c r="H361" s="822"/>
      <c r="I361" s="823"/>
      <c r="J361" s="824"/>
      <c r="K361" s="813"/>
      <c r="L361" s="825"/>
      <c r="M361" s="822"/>
      <c r="N361" s="822"/>
      <c r="O361" s="814"/>
      <c r="P361" s="814"/>
      <c r="Q361" s="813"/>
      <c r="R361" s="826"/>
      <c r="S361" s="806"/>
      <c r="T361" s="803"/>
      <c r="U361" s="803"/>
      <c r="V361" s="803"/>
      <c r="W361" s="803"/>
      <c r="X361" s="803"/>
      <c r="Y361" s="803"/>
      <c r="Z361" s="803"/>
      <c r="AA361" s="803"/>
      <c r="AB361" s="803"/>
      <c r="AC361" s="803"/>
      <c r="AD361" s="803"/>
      <c r="AE361" s="803"/>
      <c r="AF361" s="803"/>
      <c r="AG361" s="803"/>
      <c r="AH361" s="803"/>
      <c r="AI361" s="803"/>
      <c r="AJ361" s="803"/>
      <c r="AK361" s="803"/>
      <c r="AL361" s="811"/>
      <c r="AM361" s="803"/>
      <c r="AN361" s="803"/>
      <c r="AO361" s="803"/>
      <c r="AP361" s="803"/>
      <c r="AQ361" s="803"/>
      <c r="AR361" s="803"/>
    </row>
    <row r="362" spans="1:44" ht="14.75" x14ac:dyDescent="0.75">
      <c r="A362" s="813"/>
      <c r="B362" s="813"/>
      <c r="C362" s="813"/>
      <c r="D362" s="813"/>
      <c r="E362" s="813"/>
      <c r="F362" s="813"/>
      <c r="G362" s="813"/>
      <c r="H362" s="822"/>
      <c r="I362" s="823"/>
      <c r="J362" s="824"/>
      <c r="K362" s="813"/>
      <c r="L362" s="825"/>
      <c r="M362" s="822"/>
      <c r="N362" s="822"/>
      <c r="O362" s="814"/>
      <c r="P362" s="814"/>
      <c r="Q362" s="813"/>
      <c r="R362" s="826"/>
      <c r="S362" s="806"/>
      <c r="T362" s="803"/>
      <c r="U362" s="803"/>
      <c r="V362" s="803"/>
      <c r="W362" s="803"/>
      <c r="X362" s="803"/>
      <c r="Y362" s="803"/>
      <c r="Z362" s="803"/>
      <c r="AA362" s="803"/>
      <c r="AB362" s="803"/>
      <c r="AC362" s="803"/>
      <c r="AD362" s="803"/>
      <c r="AE362" s="803"/>
      <c r="AF362" s="803"/>
      <c r="AG362" s="803"/>
      <c r="AH362" s="803"/>
      <c r="AI362" s="803"/>
      <c r="AJ362" s="803"/>
      <c r="AK362" s="803"/>
      <c r="AL362" s="811"/>
      <c r="AM362" s="803"/>
      <c r="AN362" s="803"/>
      <c r="AO362" s="803"/>
      <c r="AP362" s="803"/>
      <c r="AQ362" s="803"/>
      <c r="AR362" s="803"/>
    </row>
    <row r="363" spans="1:44" ht="14.75" x14ac:dyDescent="0.75">
      <c r="A363" s="813"/>
      <c r="B363" s="813"/>
      <c r="C363" s="813"/>
      <c r="D363" s="813"/>
      <c r="E363" s="813"/>
      <c r="F363" s="813"/>
      <c r="G363" s="813"/>
      <c r="H363" s="822"/>
      <c r="I363" s="823"/>
      <c r="J363" s="824"/>
      <c r="K363" s="813"/>
      <c r="L363" s="825"/>
      <c r="M363" s="822"/>
      <c r="N363" s="822"/>
      <c r="O363" s="814"/>
      <c r="P363" s="814"/>
      <c r="Q363" s="813"/>
      <c r="R363" s="826"/>
      <c r="S363" s="806"/>
      <c r="T363" s="803"/>
      <c r="U363" s="803"/>
      <c r="V363" s="803"/>
      <c r="W363" s="803"/>
      <c r="X363" s="803"/>
      <c r="Y363" s="803"/>
      <c r="Z363" s="803"/>
      <c r="AA363" s="803"/>
      <c r="AB363" s="803"/>
      <c r="AC363" s="803"/>
      <c r="AD363" s="803"/>
      <c r="AE363" s="803"/>
      <c r="AF363" s="803"/>
      <c r="AG363" s="803"/>
      <c r="AH363" s="803"/>
      <c r="AI363" s="803"/>
      <c r="AJ363" s="803"/>
      <c r="AK363" s="803"/>
      <c r="AL363" s="811"/>
      <c r="AM363" s="803"/>
      <c r="AN363" s="803"/>
      <c r="AO363" s="803"/>
      <c r="AP363" s="803"/>
      <c r="AQ363" s="803"/>
      <c r="AR363" s="803"/>
    </row>
    <row r="364" spans="1:44" ht="14.75" x14ac:dyDescent="0.75">
      <c r="A364" s="813"/>
      <c r="B364" s="813"/>
      <c r="C364" s="813"/>
      <c r="D364" s="813"/>
      <c r="E364" s="813"/>
      <c r="F364" s="813"/>
      <c r="G364" s="813"/>
      <c r="H364" s="822"/>
      <c r="I364" s="823"/>
      <c r="J364" s="824"/>
      <c r="K364" s="813"/>
      <c r="L364" s="825"/>
      <c r="M364" s="822"/>
      <c r="N364" s="822"/>
      <c r="O364" s="814"/>
      <c r="P364" s="814"/>
      <c r="Q364" s="813"/>
      <c r="R364" s="826"/>
      <c r="S364" s="806"/>
      <c r="T364" s="803"/>
      <c r="U364" s="803"/>
      <c r="V364" s="803"/>
      <c r="W364" s="803"/>
      <c r="X364" s="803"/>
      <c r="Y364" s="803"/>
      <c r="Z364" s="803"/>
      <c r="AA364" s="803"/>
      <c r="AB364" s="803"/>
      <c r="AC364" s="803"/>
      <c r="AD364" s="803"/>
      <c r="AE364" s="803"/>
      <c r="AF364" s="803"/>
      <c r="AG364" s="803"/>
      <c r="AH364" s="803"/>
      <c r="AI364" s="803"/>
      <c r="AJ364" s="803"/>
      <c r="AK364" s="803"/>
      <c r="AL364" s="811"/>
      <c r="AM364" s="803"/>
      <c r="AN364" s="803"/>
      <c r="AO364" s="803"/>
      <c r="AP364" s="803"/>
      <c r="AQ364" s="803"/>
      <c r="AR364" s="803"/>
    </row>
    <row r="365" spans="1:44" ht="14.75" x14ac:dyDescent="0.75">
      <c r="A365" s="813"/>
      <c r="B365" s="813"/>
      <c r="C365" s="813"/>
      <c r="D365" s="813"/>
      <c r="E365" s="813"/>
      <c r="F365" s="813"/>
      <c r="G365" s="813"/>
      <c r="H365" s="822"/>
      <c r="I365" s="823"/>
      <c r="J365" s="824"/>
      <c r="K365" s="813"/>
      <c r="L365" s="825"/>
      <c r="M365" s="822"/>
      <c r="N365" s="822"/>
      <c r="O365" s="814"/>
      <c r="P365" s="814"/>
      <c r="Q365" s="813"/>
      <c r="R365" s="826"/>
      <c r="S365" s="806"/>
      <c r="T365" s="803"/>
      <c r="U365" s="803"/>
      <c r="V365" s="803"/>
      <c r="W365" s="803"/>
      <c r="X365" s="803"/>
      <c r="Y365" s="803"/>
      <c r="Z365" s="803"/>
      <c r="AA365" s="803"/>
      <c r="AB365" s="803"/>
      <c r="AC365" s="803"/>
      <c r="AD365" s="803"/>
      <c r="AE365" s="803"/>
      <c r="AF365" s="803"/>
      <c r="AG365" s="803"/>
      <c r="AH365" s="803"/>
      <c r="AI365" s="803"/>
      <c r="AJ365" s="803"/>
      <c r="AK365" s="803"/>
      <c r="AL365" s="811"/>
      <c r="AM365" s="803"/>
      <c r="AN365" s="803"/>
      <c r="AO365" s="803"/>
      <c r="AP365" s="803"/>
      <c r="AQ365" s="803"/>
      <c r="AR365" s="803"/>
    </row>
    <row r="366" spans="1:44" ht="14.75" x14ac:dyDescent="0.75">
      <c r="A366" s="813"/>
      <c r="B366" s="813"/>
      <c r="C366" s="813"/>
      <c r="D366" s="813"/>
      <c r="E366" s="813"/>
      <c r="F366" s="813"/>
      <c r="G366" s="813"/>
      <c r="H366" s="822"/>
      <c r="I366" s="823"/>
      <c r="J366" s="824"/>
      <c r="K366" s="813"/>
      <c r="L366" s="825"/>
      <c r="M366" s="822"/>
      <c r="N366" s="822"/>
      <c r="O366" s="814"/>
      <c r="P366" s="814"/>
      <c r="Q366" s="813"/>
      <c r="R366" s="826"/>
      <c r="S366" s="806"/>
      <c r="T366" s="803"/>
      <c r="U366" s="803"/>
      <c r="V366" s="803"/>
      <c r="W366" s="803"/>
      <c r="X366" s="803"/>
      <c r="Y366" s="803"/>
      <c r="Z366" s="803"/>
      <c r="AA366" s="803"/>
      <c r="AB366" s="803"/>
      <c r="AC366" s="803"/>
      <c r="AD366" s="803"/>
      <c r="AE366" s="803"/>
      <c r="AF366" s="803"/>
      <c r="AG366" s="803"/>
      <c r="AH366" s="803"/>
      <c r="AI366" s="803"/>
      <c r="AJ366" s="803"/>
      <c r="AK366" s="803"/>
      <c r="AL366" s="811"/>
      <c r="AM366" s="803"/>
      <c r="AN366" s="803"/>
      <c r="AO366" s="803"/>
      <c r="AP366" s="803"/>
      <c r="AQ366" s="803"/>
      <c r="AR366" s="803"/>
    </row>
    <row r="367" spans="1:44" ht="16" x14ac:dyDescent="0.75">
      <c r="A367" s="815"/>
      <c r="B367" s="813"/>
      <c r="C367" s="813"/>
      <c r="D367" s="813"/>
      <c r="E367" s="813"/>
      <c r="F367" s="813"/>
      <c r="G367" s="813"/>
      <c r="H367" s="822"/>
      <c r="I367" s="823"/>
      <c r="J367" s="824"/>
      <c r="K367" s="813"/>
      <c r="L367" s="825"/>
      <c r="M367" s="822"/>
      <c r="N367" s="822"/>
      <c r="O367" s="814"/>
      <c r="P367" s="814"/>
      <c r="Q367" s="813"/>
      <c r="R367" s="826"/>
      <c r="S367" s="806"/>
      <c r="T367" s="803"/>
      <c r="U367" s="803"/>
      <c r="V367" s="803"/>
      <c r="W367" s="803"/>
      <c r="X367" s="803"/>
      <c r="Y367" s="803"/>
      <c r="Z367" s="803"/>
      <c r="AA367" s="803"/>
      <c r="AB367" s="803"/>
      <c r="AC367" s="803"/>
      <c r="AD367" s="803"/>
      <c r="AE367" s="803"/>
      <c r="AF367" s="803"/>
      <c r="AG367" s="803"/>
      <c r="AH367" s="803"/>
      <c r="AI367" s="803"/>
      <c r="AJ367" s="803"/>
      <c r="AK367" s="803"/>
      <c r="AL367" s="811"/>
      <c r="AM367" s="803"/>
      <c r="AN367" s="803"/>
      <c r="AO367" s="803"/>
      <c r="AP367" s="803"/>
      <c r="AQ367" s="803"/>
      <c r="AR367" s="803"/>
    </row>
    <row r="368" spans="1:44" ht="14.75" x14ac:dyDescent="0.75">
      <c r="A368" s="813"/>
      <c r="B368" s="813"/>
      <c r="C368" s="813"/>
      <c r="D368" s="813"/>
      <c r="E368" s="813"/>
      <c r="F368" s="813"/>
      <c r="G368" s="813"/>
      <c r="H368" s="822"/>
      <c r="I368" s="823"/>
      <c r="J368" s="824"/>
      <c r="K368" s="813"/>
      <c r="L368" s="825"/>
      <c r="M368" s="822"/>
      <c r="N368" s="822"/>
      <c r="O368" s="814"/>
      <c r="P368" s="814"/>
      <c r="Q368" s="813"/>
      <c r="R368" s="826"/>
      <c r="S368" s="806"/>
      <c r="T368" s="803"/>
      <c r="U368" s="803"/>
      <c r="V368" s="803"/>
      <c r="W368" s="803"/>
      <c r="X368" s="803"/>
      <c r="Y368" s="803"/>
      <c r="Z368" s="803"/>
      <c r="AA368" s="803"/>
      <c r="AB368" s="803"/>
      <c r="AC368" s="803"/>
      <c r="AD368" s="803"/>
      <c r="AE368" s="803"/>
      <c r="AF368" s="803"/>
      <c r="AG368" s="803"/>
      <c r="AH368" s="803"/>
      <c r="AI368" s="803"/>
      <c r="AJ368" s="803"/>
      <c r="AK368" s="803"/>
      <c r="AL368" s="811"/>
      <c r="AM368" s="803"/>
      <c r="AN368" s="803"/>
      <c r="AO368" s="803"/>
      <c r="AP368" s="803"/>
      <c r="AQ368" s="803"/>
      <c r="AR368" s="803"/>
    </row>
    <row r="369" spans="1:44" ht="14.75" x14ac:dyDescent="0.75">
      <c r="A369" s="813"/>
      <c r="B369" s="813"/>
      <c r="C369" s="813"/>
      <c r="D369" s="813"/>
      <c r="E369" s="813"/>
      <c r="F369" s="813"/>
      <c r="G369" s="813"/>
      <c r="H369" s="822"/>
      <c r="I369" s="823"/>
      <c r="J369" s="824"/>
      <c r="K369" s="813"/>
      <c r="L369" s="825"/>
      <c r="M369" s="822"/>
      <c r="N369" s="822"/>
      <c r="O369" s="814"/>
      <c r="P369" s="814"/>
      <c r="Q369" s="813"/>
      <c r="R369" s="826"/>
      <c r="S369" s="806"/>
      <c r="T369" s="803"/>
      <c r="U369" s="803"/>
      <c r="V369" s="803"/>
      <c r="W369" s="803"/>
      <c r="X369" s="803"/>
      <c r="Y369" s="803"/>
      <c r="Z369" s="803"/>
      <c r="AA369" s="803"/>
      <c r="AB369" s="803"/>
      <c r="AC369" s="803"/>
      <c r="AD369" s="803"/>
      <c r="AE369" s="803"/>
      <c r="AF369" s="803"/>
      <c r="AG369" s="803"/>
      <c r="AH369" s="803"/>
      <c r="AI369" s="803"/>
      <c r="AJ369" s="803"/>
      <c r="AK369" s="803"/>
      <c r="AL369" s="811"/>
      <c r="AM369" s="803"/>
      <c r="AN369" s="803"/>
      <c r="AO369" s="803"/>
      <c r="AP369" s="803"/>
      <c r="AQ369" s="803"/>
      <c r="AR369" s="803"/>
    </row>
    <row r="370" spans="1:44" ht="14.75" x14ac:dyDescent="0.75">
      <c r="A370" s="813"/>
      <c r="B370" s="813"/>
      <c r="C370" s="813"/>
      <c r="D370" s="813"/>
      <c r="E370" s="813"/>
      <c r="F370" s="813"/>
      <c r="G370" s="813"/>
      <c r="H370" s="822"/>
      <c r="I370" s="823"/>
      <c r="J370" s="824"/>
      <c r="K370" s="813"/>
      <c r="L370" s="825"/>
      <c r="M370" s="822"/>
      <c r="N370" s="822"/>
      <c r="O370" s="814"/>
      <c r="P370" s="814"/>
      <c r="Q370" s="813"/>
      <c r="R370" s="826"/>
      <c r="S370" s="806"/>
      <c r="T370" s="803"/>
      <c r="U370" s="803"/>
      <c r="V370" s="803"/>
      <c r="W370" s="803"/>
      <c r="X370" s="803"/>
      <c r="Y370" s="803"/>
      <c r="Z370" s="803"/>
      <c r="AA370" s="803"/>
      <c r="AB370" s="803"/>
      <c r="AC370" s="803"/>
      <c r="AD370" s="803"/>
      <c r="AE370" s="803"/>
      <c r="AF370" s="803"/>
      <c r="AG370" s="803"/>
      <c r="AH370" s="803"/>
      <c r="AI370" s="803"/>
      <c r="AJ370" s="803"/>
      <c r="AK370" s="803"/>
      <c r="AL370" s="811"/>
      <c r="AM370" s="803"/>
      <c r="AN370" s="803"/>
      <c r="AO370" s="803"/>
      <c r="AP370" s="803"/>
      <c r="AQ370" s="803"/>
      <c r="AR370" s="803"/>
    </row>
    <row r="371" spans="1:44" ht="14.75" x14ac:dyDescent="0.75">
      <c r="A371" s="813"/>
      <c r="B371" s="813"/>
      <c r="C371" s="813"/>
      <c r="D371" s="813"/>
      <c r="E371" s="813"/>
      <c r="F371" s="813"/>
      <c r="G371" s="813"/>
      <c r="H371" s="822"/>
      <c r="I371" s="823"/>
      <c r="J371" s="824"/>
      <c r="K371" s="813"/>
      <c r="L371" s="825"/>
      <c r="M371" s="822"/>
      <c r="N371" s="822"/>
      <c r="O371" s="814"/>
      <c r="P371" s="814"/>
      <c r="Q371" s="813"/>
      <c r="R371" s="826"/>
      <c r="S371" s="806"/>
      <c r="T371" s="803"/>
      <c r="U371" s="803"/>
      <c r="V371" s="803"/>
      <c r="W371" s="803"/>
      <c r="X371" s="803"/>
      <c r="Y371" s="803"/>
      <c r="Z371" s="803"/>
      <c r="AA371" s="803"/>
      <c r="AB371" s="803"/>
      <c r="AC371" s="803"/>
      <c r="AD371" s="803"/>
      <c r="AE371" s="803"/>
      <c r="AF371" s="803"/>
      <c r="AG371" s="803"/>
      <c r="AH371" s="803"/>
      <c r="AI371" s="803"/>
      <c r="AJ371" s="803"/>
      <c r="AK371" s="803"/>
      <c r="AL371" s="811"/>
      <c r="AM371" s="803"/>
      <c r="AN371" s="803"/>
      <c r="AO371" s="803"/>
      <c r="AP371" s="803"/>
      <c r="AQ371" s="803"/>
      <c r="AR371" s="803"/>
    </row>
    <row r="372" spans="1:44" ht="14.75" x14ac:dyDescent="0.75">
      <c r="A372" s="813"/>
      <c r="B372" s="813"/>
      <c r="C372" s="813"/>
      <c r="D372" s="813"/>
      <c r="E372" s="813"/>
      <c r="F372" s="813"/>
      <c r="G372" s="813"/>
      <c r="H372" s="822"/>
      <c r="I372" s="823"/>
      <c r="J372" s="824"/>
      <c r="K372" s="813"/>
      <c r="L372" s="825"/>
      <c r="M372" s="822"/>
      <c r="N372" s="822"/>
      <c r="O372" s="814"/>
      <c r="P372" s="814"/>
      <c r="Q372" s="813"/>
      <c r="R372" s="826"/>
      <c r="S372" s="806"/>
      <c r="T372" s="803"/>
      <c r="U372" s="803"/>
      <c r="V372" s="803"/>
      <c r="W372" s="803"/>
      <c r="X372" s="803"/>
      <c r="Y372" s="803"/>
      <c r="Z372" s="803"/>
      <c r="AA372" s="803"/>
      <c r="AB372" s="803"/>
      <c r="AC372" s="803"/>
      <c r="AD372" s="803"/>
      <c r="AE372" s="803"/>
      <c r="AF372" s="803"/>
      <c r="AG372" s="803"/>
      <c r="AH372" s="803"/>
      <c r="AI372" s="803"/>
      <c r="AJ372" s="803"/>
      <c r="AK372" s="803"/>
      <c r="AL372" s="811"/>
      <c r="AM372" s="803"/>
      <c r="AN372" s="803"/>
      <c r="AO372" s="803"/>
      <c r="AP372" s="803"/>
      <c r="AQ372" s="803"/>
      <c r="AR372" s="803"/>
    </row>
    <row r="373" spans="1:44" ht="14.75" x14ac:dyDescent="0.75">
      <c r="A373" s="813"/>
      <c r="B373" s="813"/>
      <c r="C373" s="813"/>
      <c r="D373" s="813"/>
      <c r="E373" s="813"/>
      <c r="F373" s="813"/>
      <c r="G373" s="813"/>
      <c r="H373" s="822"/>
      <c r="I373" s="823"/>
      <c r="J373" s="824"/>
      <c r="K373" s="813"/>
      <c r="L373" s="825"/>
      <c r="M373" s="822"/>
      <c r="N373" s="822"/>
      <c r="O373" s="814"/>
      <c r="P373" s="814"/>
      <c r="Q373" s="813"/>
      <c r="R373" s="826"/>
      <c r="S373" s="806"/>
      <c r="T373" s="803"/>
      <c r="U373" s="803"/>
      <c r="V373" s="803"/>
      <c r="W373" s="803"/>
      <c r="X373" s="803"/>
      <c r="Y373" s="803"/>
      <c r="Z373" s="803"/>
      <c r="AA373" s="803"/>
      <c r="AB373" s="803"/>
      <c r="AC373" s="803"/>
      <c r="AD373" s="803"/>
      <c r="AE373" s="803"/>
      <c r="AF373" s="803"/>
      <c r="AG373" s="803"/>
      <c r="AH373" s="803"/>
      <c r="AI373" s="803"/>
      <c r="AJ373" s="803"/>
      <c r="AK373" s="803"/>
      <c r="AL373" s="811"/>
      <c r="AM373" s="803"/>
      <c r="AN373" s="803"/>
      <c r="AO373" s="803"/>
      <c r="AP373" s="803"/>
      <c r="AQ373" s="803"/>
      <c r="AR373" s="803"/>
    </row>
    <row r="374" spans="1:44" ht="16" x14ac:dyDescent="0.75">
      <c r="A374" s="815"/>
      <c r="B374" s="813"/>
      <c r="C374" s="813"/>
      <c r="D374" s="813"/>
      <c r="E374" s="813"/>
      <c r="F374" s="813"/>
      <c r="G374" s="813"/>
      <c r="H374" s="822"/>
      <c r="I374" s="823"/>
      <c r="J374" s="824"/>
      <c r="K374" s="813"/>
      <c r="L374" s="825"/>
      <c r="M374" s="822"/>
      <c r="N374" s="822"/>
      <c r="O374" s="814"/>
      <c r="P374" s="814"/>
      <c r="Q374" s="813"/>
      <c r="R374" s="826"/>
      <c r="S374" s="806"/>
      <c r="T374" s="803"/>
      <c r="U374" s="803"/>
      <c r="V374" s="803"/>
      <c r="W374" s="803"/>
      <c r="X374" s="803"/>
      <c r="Y374" s="803"/>
      <c r="Z374" s="803"/>
      <c r="AA374" s="803"/>
      <c r="AB374" s="803"/>
      <c r="AC374" s="803"/>
      <c r="AD374" s="803"/>
      <c r="AE374" s="803"/>
      <c r="AF374" s="803"/>
      <c r="AG374" s="803"/>
      <c r="AH374" s="803"/>
      <c r="AI374" s="803"/>
      <c r="AJ374" s="803"/>
      <c r="AK374" s="803"/>
      <c r="AL374" s="811"/>
      <c r="AM374" s="803"/>
      <c r="AN374" s="803"/>
      <c r="AO374" s="803"/>
      <c r="AP374" s="803"/>
      <c r="AQ374" s="803"/>
      <c r="AR374" s="803"/>
    </row>
    <row r="375" spans="1:44" ht="14.75" x14ac:dyDescent="0.75">
      <c r="A375" s="813"/>
      <c r="B375" s="813"/>
      <c r="C375" s="813"/>
      <c r="D375" s="813"/>
      <c r="E375" s="813"/>
      <c r="F375" s="813"/>
      <c r="G375" s="813"/>
      <c r="H375" s="822"/>
      <c r="I375" s="823"/>
      <c r="J375" s="824"/>
      <c r="K375" s="813"/>
      <c r="L375" s="825"/>
      <c r="M375" s="822"/>
      <c r="N375" s="822"/>
      <c r="O375" s="814"/>
      <c r="P375" s="814"/>
      <c r="Q375" s="813"/>
      <c r="R375" s="826"/>
      <c r="S375" s="806"/>
      <c r="T375" s="803"/>
      <c r="U375" s="803"/>
      <c r="V375" s="803"/>
      <c r="W375" s="803"/>
      <c r="X375" s="803"/>
      <c r="Y375" s="803"/>
      <c r="Z375" s="803"/>
      <c r="AA375" s="803"/>
      <c r="AB375" s="803"/>
      <c r="AC375" s="803"/>
      <c r="AD375" s="803"/>
      <c r="AE375" s="803"/>
      <c r="AF375" s="803"/>
      <c r="AG375" s="803"/>
      <c r="AH375" s="803"/>
      <c r="AI375" s="803"/>
      <c r="AJ375" s="803"/>
      <c r="AK375" s="803"/>
      <c r="AL375" s="811"/>
      <c r="AM375" s="803"/>
      <c r="AN375" s="803"/>
      <c r="AO375" s="803"/>
      <c r="AP375" s="803"/>
      <c r="AQ375" s="803"/>
      <c r="AR375" s="803"/>
    </row>
    <row r="376" spans="1:44" ht="14.75" x14ac:dyDescent="0.75">
      <c r="A376" s="813"/>
      <c r="B376" s="813"/>
      <c r="C376" s="813"/>
      <c r="D376" s="813"/>
      <c r="E376" s="813"/>
      <c r="F376" s="813"/>
      <c r="G376" s="813"/>
      <c r="H376" s="822"/>
      <c r="I376" s="823"/>
      <c r="J376" s="824"/>
      <c r="K376" s="813"/>
      <c r="L376" s="825"/>
      <c r="M376" s="822"/>
      <c r="N376" s="822"/>
      <c r="O376" s="814"/>
      <c r="P376" s="814"/>
      <c r="Q376" s="813"/>
      <c r="R376" s="826"/>
      <c r="S376" s="806"/>
      <c r="T376" s="803"/>
      <c r="U376" s="803"/>
      <c r="V376" s="803"/>
      <c r="W376" s="803"/>
      <c r="X376" s="803"/>
      <c r="Y376" s="803"/>
      <c r="Z376" s="803"/>
      <c r="AA376" s="803"/>
      <c r="AB376" s="803"/>
      <c r="AC376" s="803"/>
      <c r="AD376" s="803"/>
      <c r="AE376" s="803"/>
      <c r="AF376" s="803"/>
      <c r="AG376" s="803"/>
      <c r="AH376" s="803"/>
      <c r="AI376" s="803"/>
      <c r="AJ376" s="803"/>
      <c r="AK376" s="803"/>
      <c r="AL376" s="811"/>
      <c r="AM376" s="803"/>
      <c r="AN376" s="803"/>
      <c r="AO376" s="803"/>
      <c r="AP376" s="803"/>
      <c r="AQ376" s="803"/>
      <c r="AR376" s="803"/>
    </row>
    <row r="377" spans="1:44" ht="14.75" x14ac:dyDescent="0.75">
      <c r="A377" s="813"/>
      <c r="B377" s="813"/>
      <c r="C377" s="813"/>
      <c r="D377" s="813"/>
      <c r="E377" s="813"/>
      <c r="F377" s="813"/>
      <c r="G377" s="813"/>
      <c r="H377" s="822"/>
      <c r="I377" s="823"/>
      <c r="J377" s="824"/>
      <c r="K377" s="813"/>
      <c r="L377" s="825"/>
      <c r="M377" s="822"/>
      <c r="N377" s="822"/>
      <c r="O377" s="814"/>
      <c r="P377" s="814"/>
      <c r="Q377" s="813"/>
      <c r="R377" s="826"/>
      <c r="S377" s="806"/>
      <c r="T377" s="803"/>
      <c r="U377" s="803"/>
      <c r="V377" s="803"/>
      <c r="W377" s="803"/>
      <c r="X377" s="803"/>
      <c r="Y377" s="803"/>
      <c r="Z377" s="803"/>
      <c r="AA377" s="803"/>
      <c r="AB377" s="803"/>
      <c r="AC377" s="803"/>
      <c r="AD377" s="803"/>
      <c r="AE377" s="803"/>
      <c r="AF377" s="803"/>
      <c r="AG377" s="803"/>
      <c r="AH377" s="803"/>
      <c r="AI377" s="803"/>
      <c r="AJ377" s="803"/>
      <c r="AK377" s="803"/>
      <c r="AL377" s="811"/>
      <c r="AM377" s="803"/>
      <c r="AN377" s="803"/>
      <c r="AO377" s="803"/>
      <c r="AP377" s="803"/>
      <c r="AQ377" s="803"/>
      <c r="AR377" s="803"/>
    </row>
    <row r="378" spans="1:44" ht="14.75" x14ac:dyDescent="0.75">
      <c r="A378" s="813"/>
      <c r="B378" s="813"/>
      <c r="C378" s="813"/>
      <c r="D378" s="813"/>
      <c r="E378" s="813"/>
      <c r="F378" s="813"/>
      <c r="G378" s="813"/>
      <c r="H378" s="822"/>
      <c r="I378" s="823"/>
      <c r="J378" s="824"/>
      <c r="K378" s="813"/>
      <c r="L378" s="825"/>
      <c r="M378" s="822"/>
      <c r="N378" s="822"/>
      <c r="O378" s="814"/>
      <c r="P378" s="814"/>
      <c r="Q378" s="813"/>
      <c r="R378" s="826"/>
      <c r="S378" s="806"/>
      <c r="T378" s="803"/>
      <c r="U378" s="803"/>
      <c r="V378" s="803"/>
      <c r="W378" s="803"/>
      <c r="X378" s="803"/>
      <c r="Y378" s="803"/>
      <c r="Z378" s="803"/>
      <c r="AA378" s="803"/>
      <c r="AB378" s="803"/>
      <c r="AC378" s="803"/>
      <c r="AD378" s="803"/>
      <c r="AE378" s="803"/>
      <c r="AF378" s="803"/>
      <c r="AG378" s="803"/>
      <c r="AH378" s="803"/>
      <c r="AI378" s="803"/>
      <c r="AJ378" s="803"/>
      <c r="AK378" s="803"/>
      <c r="AL378" s="811"/>
      <c r="AM378" s="803"/>
      <c r="AN378" s="803"/>
      <c r="AO378" s="803"/>
      <c r="AP378" s="803"/>
      <c r="AQ378" s="803"/>
      <c r="AR378" s="803"/>
    </row>
    <row r="379" spans="1:44" ht="14.75" x14ac:dyDescent="0.75">
      <c r="A379" s="813"/>
      <c r="B379" s="813"/>
      <c r="C379" s="813"/>
      <c r="D379" s="813"/>
      <c r="E379" s="813"/>
      <c r="F379" s="813"/>
      <c r="G379" s="813"/>
      <c r="H379" s="822"/>
      <c r="I379" s="823"/>
      <c r="J379" s="824"/>
      <c r="K379" s="813"/>
      <c r="L379" s="825"/>
      <c r="M379" s="822"/>
      <c r="N379" s="822"/>
      <c r="O379" s="814"/>
      <c r="P379" s="814"/>
      <c r="Q379" s="813"/>
      <c r="R379" s="826"/>
      <c r="S379" s="806"/>
      <c r="T379" s="803"/>
      <c r="U379" s="803"/>
      <c r="V379" s="803"/>
      <c r="W379" s="803"/>
      <c r="X379" s="803"/>
      <c r="Y379" s="803"/>
      <c r="Z379" s="803"/>
      <c r="AA379" s="803"/>
      <c r="AB379" s="803"/>
      <c r="AC379" s="803"/>
      <c r="AD379" s="803"/>
      <c r="AE379" s="803"/>
      <c r="AF379" s="803"/>
      <c r="AG379" s="803"/>
      <c r="AH379" s="803"/>
      <c r="AI379" s="803"/>
      <c r="AJ379" s="803"/>
      <c r="AK379" s="803"/>
      <c r="AL379" s="811"/>
      <c r="AM379" s="803"/>
      <c r="AN379" s="803"/>
      <c r="AO379" s="803"/>
      <c r="AP379" s="803"/>
      <c r="AQ379" s="803"/>
      <c r="AR379" s="803"/>
    </row>
    <row r="380" spans="1:44" ht="14.75" x14ac:dyDescent="0.75">
      <c r="A380" s="813"/>
      <c r="B380" s="813"/>
      <c r="C380" s="813"/>
      <c r="D380" s="813"/>
      <c r="E380" s="813"/>
      <c r="F380" s="813"/>
      <c r="G380" s="813"/>
      <c r="H380" s="822"/>
      <c r="I380" s="823"/>
      <c r="J380" s="824"/>
      <c r="K380" s="813"/>
      <c r="L380" s="825"/>
      <c r="M380" s="822"/>
      <c r="N380" s="822"/>
      <c r="O380" s="814"/>
      <c r="P380" s="814"/>
      <c r="Q380" s="813"/>
      <c r="R380" s="826"/>
      <c r="S380" s="806"/>
      <c r="T380" s="803"/>
      <c r="U380" s="803"/>
      <c r="V380" s="803"/>
      <c r="W380" s="803"/>
      <c r="X380" s="803"/>
      <c r="Y380" s="803"/>
      <c r="Z380" s="803"/>
      <c r="AA380" s="803"/>
      <c r="AB380" s="803"/>
      <c r="AC380" s="803"/>
      <c r="AD380" s="803"/>
      <c r="AE380" s="803"/>
      <c r="AF380" s="803"/>
      <c r="AG380" s="803"/>
      <c r="AH380" s="803"/>
      <c r="AI380" s="803"/>
      <c r="AJ380" s="803"/>
      <c r="AK380" s="803"/>
      <c r="AL380" s="811"/>
      <c r="AM380" s="803"/>
      <c r="AN380" s="803"/>
      <c r="AO380" s="803"/>
      <c r="AP380" s="803"/>
      <c r="AQ380" s="803"/>
      <c r="AR380" s="803"/>
    </row>
    <row r="381" spans="1:44" ht="14.75" x14ac:dyDescent="0.75">
      <c r="A381" s="813"/>
      <c r="B381" s="813"/>
      <c r="C381" s="813"/>
      <c r="D381" s="813"/>
      <c r="E381" s="822"/>
      <c r="F381" s="822"/>
      <c r="G381" s="822"/>
      <c r="H381" s="822"/>
      <c r="I381" s="822"/>
      <c r="J381" s="822"/>
      <c r="K381" s="822"/>
      <c r="L381" s="822"/>
      <c r="M381" s="813"/>
      <c r="N381" s="822"/>
      <c r="O381" s="814"/>
      <c r="P381" s="814"/>
      <c r="Q381" s="813"/>
      <c r="R381" s="826"/>
      <c r="S381" s="806"/>
      <c r="T381" s="803"/>
      <c r="U381" s="803"/>
      <c r="V381" s="803"/>
      <c r="W381" s="803"/>
      <c r="X381" s="803"/>
      <c r="Y381" s="803"/>
      <c r="Z381" s="803"/>
      <c r="AA381" s="803"/>
      <c r="AB381" s="803"/>
      <c r="AC381" s="803"/>
      <c r="AD381" s="803"/>
      <c r="AE381" s="803"/>
      <c r="AF381" s="803"/>
      <c r="AG381" s="803"/>
      <c r="AH381" s="803"/>
      <c r="AI381" s="803"/>
      <c r="AJ381" s="803"/>
      <c r="AK381" s="803"/>
      <c r="AL381" s="811"/>
      <c r="AM381" s="803"/>
      <c r="AN381" s="803"/>
      <c r="AO381" s="803"/>
      <c r="AP381" s="803"/>
      <c r="AQ381" s="803"/>
      <c r="AR381" s="803"/>
    </row>
    <row r="382" spans="1:44" ht="14.75" x14ac:dyDescent="0.75">
      <c r="A382" s="813"/>
      <c r="B382" s="813"/>
      <c r="C382" s="813"/>
      <c r="D382" s="813"/>
      <c r="E382" s="813"/>
      <c r="F382" s="813"/>
      <c r="G382" s="813"/>
      <c r="H382" s="813"/>
      <c r="I382" s="813"/>
      <c r="J382" s="813"/>
      <c r="K382" s="813"/>
      <c r="L382" s="813"/>
      <c r="M382" s="813"/>
      <c r="N382" s="813"/>
      <c r="O382" s="814"/>
      <c r="P382" s="814"/>
      <c r="Q382" s="813"/>
      <c r="R382" s="813"/>
      <c r="S382" s="806"/>
      <c r="T382" s="803"/>
      <c r="U382" s="803"/>
      <c r="V382" s="803"/>
      <c r="W382" s="803"/>
      <c r="X382" s="803"/>
      <c r="Y382" s="803"/>
      <c r="Z382" s="803"/>
      <c r="AA382" s="803"/>
      <c r="AB382" s="803"/>
      <c r="AC382" s="803"/>
      <c r="AD382" s="803"/>
      <c r="AE382" s="803"/>
      <c r="AF382" s="803"/>
      <c r="AG382" s="803"/>
      <c r="AH382" s="803"/>
      <c r="AI382" s="803"/>
      <c r="AJ382" s="803"/>
      <c r="AK382" s="803"/>
      <c r="AL382" s="811"/>
      <c r="AM382" s="803"/>
      <c r="AN382" s="803"/>
      <c r="AO382" s="803"/>
      <c r="AP382" s="803"/>
      <c r="AQ382" s="803"/>
      <c r="AR382" s="803"/>
    </row>
    <row r="383" spans="1:44" ht="14.75" x14ac:dyDescent="0.75">
      <c r="A383" s="2043"/>
      <c r="B383" s="2043"/>
      <c r="C383" s="813"/>
      <c r="D383" s="813"/>
      <c r="E383" s="813"/>
      <c r="F383" s="813"/>
      <c r="G383" s="813"/>
      <c r="H383" s="813"/>
      <c r="I383" s="813"/>
      <c r="J383" s="813"/>
      <c r="K383" s="813"/>
      <c r="L383" s="825"/>
      <c r="M383" s="813"/>
      <c r="N383" s="813"/>
      <c r="O383" s="814"/>
      <c r="P383" s="814"/>
      <c r="Q383" s="813"/>
      <c r="R383" s="813"/>
      <c r="S383" s="806"/>
      <c r="T383" s="803"/>
      <c r="U383" s="803"/>
      <c r="V383" s="803"/>
      <c r="W383" s="803"/>
      <c r="X383" s="803"/>
      <c r="Y383" s="803"/>
      <c r="Z383" s="803"/>
      <c r="AA383" s="803"/>
      <c r="AB383" s="803"/>
      <c r="AC383" s="803"/>
      <c r="AD383" s="803"/>
      <c r="AE383" s="803"/>
      <c r="AF383" s="803"/>
      <c r="AG383" s="803"/>
      <c r="AH383" s="803"/>
      <c r="AI383" s="803"/>
      <c r="AJ383" s="803"/>
      <c r="AK383" s="803"/>
      <c r="AL383" s="811"/>
      <c r="AM383" s="803"/>
      <c r="AN383" s="803"/>
      <c r="AO383" s="803"/>
      <c r="AP383" s="803"/>
      <c r="AQ383" s="803"/>
      <c r="AR383" s="803"/>
    </row>
    <row r="384" spans="1:44" ht="14.75" x14ac:dyDescent="0.75">
      <c r="A384" s="2043"/>
      <c r="B384" s="2043"/>
      <c r="C384" s="813"/>
      <c r="D384" s="813"/>
      <c r="E384" s="813"/>
      <c r="F384" s="813"/>
      <c r="G384" s="813"/>
      <c r="H384" s="813"/>
      <c r="I384" s="813"/>
      <c r="J384" s="813"/>
      <c r="K384" s="813"/>
      <c r="L384" s="825"/>
      <c r="M384" s="813"/>
      <c r="N384" s="825"/>
      <c r="O384" s="814"/>
      <c r="P384" s="814"/>
      <c r="Q384" s="813"/>
      <c r="R384" s="813"/>
      <c r="S384" s="806"/>
      <c r="T384" s="803"/>
      <c r="U384" s="803"/>
      <c r="V384" s="803"/>
      <c r="W384" s="803"/>
      <c r="X384" s="803"/>
      <c r="Y384" s="803"/>
      <c r="Z384" s="803"/>
      <c r="AA384" s="803"/>
      <c r="AB384" s="803"/>
      <c r="AC384" s="803"/>
      <c r="AD384" s="803"/>
      <c r="AE384" s="803"/>
      <c r="AF384" s="803"/>
      <c r="AG384" s="803"/>
      <c r="AH384" s="803"/>
      <c r="AI384" s="803"/>
      <c r="AJ384" s="803"/>
      <c r="AK384" s="803"/>
      <c r="AL384" s="811"/>
      <c r="AM384" s="803"/>
      <c r="AN384" s="803"/>
      <c r="AO384" s="803"/>
      <c r="AP384" s="803"/>
      <c r="AQ384" s="803"/>
      <c r="AR384" s="803"/>
    </row>
    <row r="385" spans="1:44" ht="14.75" x14ac:dyDescent="0.75">
      <c r="A385" s="2043"/>
      <c r="B385" s="2043"/>
      <c r="C385" s="813"/>
      <c r="D385" s="813"/>
      <c r="E385" s="813"/>
      <c r="F385" s="813"/>
      <c r="G385" s="813"/>
      <c r="H385" s="813"/>
      <c r="I385" s="813"/>
      <c r="J385" s="813"/>
      <c r="K385" s="813"/>
      <c r="L385" s="825"/>
      <c r="M385" s="813"/>
      <c r="N385" s="825"/>
      <c r="O385" s="814"/>
      <c r="P385" s="814"/>
      <c r="Q385" s="813"/>
      <c r="R385" s="813"/>
      <c r="S385" s="806"/>
      <c r="T385" s="803"/>
      <c r="U385" s="803"/>
      <c r="V385" s="803"/>
      <c r="W385" s="803"/>
      <c r="X385" s="803"/>
      <c r="Y385" s="803"/>
      <c r="Z385" s="803"/>
      <c r="AA385" s="803"/>
      <c r="AB385" s="803"/>
      <c r="AC385" s="803"/>
      <c r="AD385" s="803"/>
      <c r="AE385" s="803"/>
      <c r="AF385" s="803"/>
      <c r="AG385" s="803"/>
      <c r="AH385" s="803"/>
      <c r="AI385" s="803"/>
      <c r="AJ385" s="803"/>
      <c r="AK385" s="803"/>
      <c r="AL385" s="811"/>
      <c r="AM385" s="803"/>
      <c r="AN385" s="803"/>
      <c r="AO385" s="803"/>
      <c r="AP385" s="803"/>
      <c r="AQ385" s="803"/>
      <c r="AR385" s="803"/>
    </row>
    <row r="386" spans="1:44" ht="14.75" x14ac:dyDescent="0.75">
      <c r="A386" s="2043"/>
      <c r="B386" s="2043"/>
      <c r="C386" s="813"/>
      <c r="D386" s="813"/>
      <c r="E386" s="813"/>
      <c r="F386" s="813"/>
      <c r="G386" s="813"/>
      <c r="H386" s="813"/>
      <c r="I386" s="813"/>
      <c r="J386" s="813"/>
      <c r="K386" s="813"/>
      <c r="L386" s="825"/>
      <c r="M386" s="813"/>
      <c r="N386" s="813"/>
      <c r="O386" s="814"/>
      <c r="P386" s="814"/>
      <c r="Q386" s="813"/>
      <c r="R386" s="813"/>
      <c r="S386" s="806"/>
      <c r="T386" s="803"/>
      <c r="U386" s="803"/>
      <c r="V386" s="803"/>
      <c r="W386" s="803"/>
      <c r="X386" s="803"/>
      <c r="Y386" s="803"/>
      <c r="Z386" s="803"/>
      <c r="AA386" s="803"/>
      <c r="AB386" s="803"/>
      <c r="AC386" s="803"/>
      <c r="AD386" s="803"/>
      <c r="AE386" s="803"/>
      <c r="AF386" s="803"/>
      <c r="AG386" s="803"/>
      <c r="AH386" s="803"/>
      <c r="AI386" s="803"/>
      <c r="AJ386" s="803"/>
      <c r="AK386" s="803"/>
      <c r="AL386" s="811"/>
      <c r="AM386" s="803"/>
      <c r="AN386" s="803"/>
      <c r="AO386" s="803"/>
      <c r="AP386" s="803"/>
      <c r="AQ386" s="803"/>
      <c r="AR386" s="803"/>
    </row>
    <row r="387" spans="1:44" ht="14.75" x14ac:dyDescent="0.75">
      <c r="A387" s="2043"/>
      <c r="B387" s="2043"/>
      <c r="C387" s="813"/>
      <c r="D387" s="813"/>
      <c r="E387" s="813"/>
      <c r="F387" s="813"/>
      <c r="G387" s="813"/>
      <c r="H387" s="813"/>
      <c r="I387" s="813"/>
      <c r="J387" s="813"/>
      <c r="K387" s="813"/>
      <c r="L387" s="825"/>
      <c r="M387" s="813"/>
      <c r="N387" s="813"/>
      <c r="O387" s="814"/>
      <c r="P387" s="814"/>
      <c r="Q387" s="813"/>
      <c r="R387" s="813"/>
      <c r="S387" s="806"/>
      <c r="T387" s="803"/>
      <c r="U387" s="803"/>
      <c r="V387" s="803"/>
      <c r="W387" s="803"/>
      <c r="X387" s="803"/>
      <c r="Y387" s="803"/>
      <c r="Z387" s="803"/>
      <c r="AA387" s="803"/>
      <c r="AB387" s="803"/>
      <c r="AC387" s="803"/>
      <c r="AD387" s="803"/>
      <c r="AE387" s="803"/>
      <c r="AF387" s="803"/>
      <c r="AG387" s="803"/>
      <c r="AH387" s="803"/>
      <c r="AI387" s="803"/>
      <c r="AJ387" s="803"/>
      <c r="AK387" s="803"/>
      <c r="AL387" s="811"/>
      <c r="AM387" s="803"/>
      <c r="AN387" s="803"/>
      <c r="AO387" s="803"/>
      <c r="AP387" s="803"/>
      <c r="AQ387" s="803"/>
      <c r="AR387" s="803"/>
    </row>
    <row r="388" spans="1:44" ht="16" x14ac:dyDescent="0.75">
      <c r="A388" s="828"/>
      <c r="B388" s="828"/>
      <c r="C388" s="813"/>
      <c r="D388" s="813"/>
      <c r="E388" s="813"/>
      <c r="F388" s="813"/>
      <c r="G388" s="813"/>
      <c r="H388" s="813"/>
      <c r="I388" s="813"/>
      <c r="J388" s="813"/>
      <c r="K388" s="813"/>
      <c r="L388" s="825"/>
      <c r="M388" s="813"/>
      <c r="N388" s="813"/>
      <c r="O388" s="814"/>
      <c r="P388" s="814"/>
      <c r="Q388" s="813"/>
      <c r="R388" s="813"/>
      <c r="S388" s="806"/>
      <c r="T388" s="803"/>
      <c r="U388" s="803"/>
      <c r="V388" s="803"/>
      <c r="W388" s="803"/>
      <c r="X388" s="803"/>
      <c r="Y388" s="803"/>
      <c r="Z388" s="803"/>
      <c r="AA388" s="803"/>
      <c r="AB388" s="803"/>
      <c r="AC388" s="803"/>
      <c r="AD388" s="803"/>
      <c r="AE388" s="803"/>
      <c r="AF388" s="803"/>
      <c r="AG388" s="803"/>
      <c r="AH388" s="803"/>
      <c r="AI388" s="803"/>
      <c r="AJ388" s="803"/>
      <c r="AK388" s="803"/>
      <c r="AL388" s="811"/>
      <c r="AM388" s="803"/>
      <c r="AN388" s="803"/>
      <c r="AO388" s="803"/>
      <c r="AP388" s="803"/>
      <c r="AQ388" s="803"/>
      <c r="AR388" s="803"/>
    </row>
    <row r="389" spans="1:44" ht="16" x14ac:dyDescent="0.75">
      <c r="A389" s="813"/>
      <c r="B389" s="813"/>
      <c r="C389" s="813"/>
      <c r="D389" s="813"/>
      <c r="E389" s="813"/>
      <c r="F389" s="813"/>
      <c r="G389" s="813"/>
      <c r="H389" s="813"/>
      <c r="I389" s="813"/>
      <c r="J389" s="813"/>
      <c r="K389" s="815"/>
      <c r="L389" s="818"/>
      <c r="M389" s="815"/>
      <c r="N389" s="818"/>
      <c r="O389" s="814"/>
      <c r="P389" s="814"/>
      <c r="Q389" s="813"/>
      <c r="R389" s="813"/>
      <c r="S389" s="806"/>
      <c r="T389" s="803"/>
      <c r="U389" s="803"/>
      <c r="V389" s="803"/>
      <c r="W389" s="803"/>
      <c r="X389" s="803"/>
      <c r="Y389" s="803"/>
      <c r="Z389" s="803"/>
      <c r="AA389" s="803"/>
      <c r="AB389" s="803"/>
      <c r="AC389" s="803"/>
      <c r="AD389" s="803"/>
      <c r="AE389" s="803"/>
      <c r="AF389" s="803"/>
      <c r="AG389" s="803"/>
      <c r="AH389" s="803"/>
      <c r="AI389" s="803"/>
      <c r="AJ389" s="803"/>
      <c r="AK389" s="803"/>
      <c r="AL389" s="811"/>
      <c r="AM389" s="803"/>
      <c r="AN389" s="803"/>
      <c r="AO389" s="803"/>
      <c r="AP389" s="803"/>
      <c r="AQ389" s="803"/>
      <c r="AR389" s="803"/>
    </row>
    <row r="390" spans="1:44" ht="14.75" x14ac:dyDescent="0.75">
      <c r="A390" s="495"/>
      <c r="B390" s="829"/>
      <c r="C390" s="829"/>
      <c r="D390" s="829"/>
      <c r="E390" s="829"/>
      <c r="F390" s="829"/>
      <c r="G390" s="829"/>
      <c r="H390" s="829"/>
      <c r="I390" s="829"/>
      <c r="J390" s="829"/>
      <c r="K390" s="829"/>
      <c r="L390" s="829"/>
      <c r="M390" s="813"/>
      <c r="N390" s="813"/>
      <c r="O390" s="814"/>
      <c r="P390" s="814"/>
      <c r="Q390" s="813"/>
      <c r="R390" s="813"/>
      <c r="S390" s="806"/>
      <c r="T390" s="803"/>
      <c r="U390" s="803"/>
      <c r="V390" s="803"/>
      <c r="W390" s="803"/>
      <c r="X390" s="803"/>
      <c r="Y390" s="803"/>
      <c r="Z390" s="803"/>
      <c r="AA390" s="803"/>
      <c r="AB390" s="803"/>
      <c r="AC390" s="803"/>
      <c r="AD390" s="803"/>
      <c r="AE390" s="803"/>
      <c r="AF390" s="803"/>
      <c r="AG390" s="803"/>
      <c r="AH390" s="803"/>
      <c r="AI390" s="803"/>
      <c r="AJ390" s="803"/>
      <c r="AK390" s="803"/>
      <c r="AL390" s="811"/>
      <c r="AM390" s="803"/>
      <c r="AN390" s="803"/>
      <c r="AO390" s="803"/>
      <c r="AP390" s="803"/>
      <c r="AQ390" s="803"/>
      <c r="AR390" s="803"/>
    </row>
    <row r="391" spans="1:44" x14ac:dyDescent="0.75">
      <c r="A391" s="803"/>
      <c r="B391" s="803"/>
      <c r="C391" s="802"/>
      <c r="D391" s="803"/>
      <c r="E391" s="803"/>
      <c r="F391" s="804"/>
      <c r="G391" s="804"/>
      <c r="H391" s="803"/>
      <c r="I391" s="803"/>
      <c r="J391" s="803"/>
      <c r="K391" s="804"/>
      <c r="L391" s="812"/>
      <c r="M391" s="804"/>
      <c r="N391" s="502"/>
      <c r="O391" s="805"/>
      <c r="P391" s="805"/>
      <c r="Q391" s="803"/>
      <c r="R391" s="803"/>
      <c r="S391" s="806"/>
      <c r="T391" s="803"/>
      <c r="U391" s="803"/>
      <c r="V391" s="803"/>
      <c r="W391" s="803"/>
      <c r="X391" s="803"/>
      <c r="Y391" s="803"/>
      <c r="Z391" s="803"/>
      <c r="AA391" s="803"/>
      <c r="AB391" s="803"/>
      <c r="AC391" s="803"/>
      <c r="AD391" s="803"/>
      <c r="AE391" s="803"/>
      <c r="AF391" s="803"/>
      <c r="AG391" s="803"/>
      <c r="AH391" s="803"/>
      <c r="AI391" s="803"/>
      <c r="AJ391" s="803"/>
      <c r="AK391" s="803"/>
      <c r="AL391" s="811"/>
      <c r="AM391" s="803"/>
      <c r="AN391" s="803"/>
      <c r="AO391" s="803"/>
      <c r="AP391" s="803"/>
      <c r="AQ391" s="803"/>
      <c r="AR391" s="803"/>
    </row>
    <row r="392" spans="1:44" x14ac:dyDescent="0.75">
      <c r="A392" s="803"/>
      <c r="B392" s="803"/>
      <c r="C392" s="802"/>
      <c r="D392" s="803"/>
      <c r="E392" s="803"/>
      <c r="F392" s="804"/>
      <c r="G392" s="804"/>
      <c r="H392" s="803"/>
      <c r="I392" s="803"/>
      <c r="J392" s="803"/>
      <c r="K392" s="804"/>
      <c r="L392" s="812"/>
      <c r="M392" s="804"/>
      <c r="N392" s="502"/>
      <c r="O392" s="805"/>
      <c r="P392" s="805"/>
      <c r="Q392" s="803"/>
      <c r="R392" s="803"/>
      <c r="S392" s="806"/>
      <c r="T392" s="803"/>
      <c r="U392" s="803"/>
      <c r="V392" s="803"/>
      <c r="W392" s="803"/>
      <c r="X392" s="803"/>
      <c r="Y392" s="803"/>
      <c r="Z392" s="803"/>
      <c r="AA392" s="803"/>
      <c r="AB392" s="803"/>
      <c r="AC392" s="803"/>
      <c r="AD392" s="803"/>
      <c r="AE392" s="803"/>
      <c r="AF392" s="803"/>
      <c r="AG392" s="803"/>
      <c r="AH392" s="803"/>
      <c r="AI392" s="803"/>
      <c r="AJ392" s="803"/>
      <c r="AK392" s="803"/>
      <c r="AL392" s="811"/>
      <c r="AM392" s="803"/>
      <c r="AN392" s="803"/>
      <c r="AO392" s="803"/>
      <c r="AP392" s="803"/>
      <c r="AQ392" s="803"/>
      <c r="AR392" s="803"/>
    </row>
    <row r="393" spans="1:44" x14ac:dyDescent="0.75">
      <c r="A393" s="803"/>
      <c r="B393" s="803"/>
      <c r="C393" s="802"/>
      <c r="D393" s="803"/>
      <c r="E393" s="803"/>
      <c r="F393" s="804"/>
      <c r="G393" s="804"/>
      <c r="H393" s="803"/>
      <c r="I393" s="803"/>
      <c r="J393" s="803"/>
      <c r="K393" s="804"/>
      <c r="L393" s="812"/>
      <c r="M393" s="804"/>
      <c r="N393" s="502"/>
      <c r="O393" s="805"/>
      <c r="P393" s="805"/>
      <c r="Q393" s="803"/>
      <c r="R393" s="803"/>
      <c r="S393" s="806"/>
      <c r="T393" s="803"/>
      <c r="U393" s="803"/>
      <c r="V393" s="803"/>
      <c r="W393" s="803"/>
      <c r="X393" s="803"/>
      <c r="Y393" s="803"/>
      <c r="Z393" s="803"/>
      <c r="AA393" s="803"/>
      <c r="AB393" s="803"/>
      <c r="AC393" s="803"/>
      <c r="AD393" s="803"/>
      <c r="AE393" s="803"/>
      <c r="AF393" s="803"/>
      <c r="AG393" s="803"/>
      <c r="AH393" s="803"/>
      <c r="AI393" s="803"/>
      <c r="AJ393" s="803"/>
      <c r="AK393" s="803"/>
      <c r="AL393" s="811"/>
      <c r="AM393" s="803"/>
      <c r="AN393" s="803"/>
      <c r="AO393" s="803"/>
      <c r="AP393" s="803"/>
      <c r="AQ393" s="803"/>
      <c r="AR393" s="803"/>
    </row>
    <row r="394" spans="1:44" x14ac:dyDescent="0.75">
      <c r="A394" s="803"/>
      <c r="B394" s="803"/>
      <c r="C394" s="802"/>
      <c r="D394" s="803"/>
      <c r="E394" s="803"/>
      <c r="F394" s="804"/>
      <c r="G394" s="804"/>
      <c r="H394" s="803"/>
      <c r="I394" s="803"/>
      <c r="J394" s="803"/>
      <c r="K394" s="804"/>
      <c r="L394" s="812"/>
      <c r="M394" s="804"/>
      <c r="N394" s="502"/>
      <c r="O394" s="805"/>
      <c r="P394" s="805"/>
      <c r="Q394" s="803"/>
      <c r="R394" s="803"/>
      <c r="S394" s="806"/>
      <c r="T394" s="803"/>
      <c r="U394" s="803"/>
      <c r="V394" s="803"/>
      <c r="W394" s="803"/>
      <c r="X394" s="803"/>
      <c r="Y394" s="803"/>
      <c r="Z394" s="803"/>
      <c r="AA394" s="803"/>
      <c r="AB394" s="803"/>
      <c r="AC394" s="803"/>
      <c r="AD394" s="803"/>
      <c r="AE394" s="803"/>
      <c r="AF394" s="803"/>
      <c r="AG394" s="803"/>
      <c r="AH394" s="803"/>
      <c r="AI394" s="803"/>
      <c r="AJ394" s="803"/>
      <c r="AK394" s="803"/>
      <c r="AL394" s="811"/>
      <c r="AM394" s="803"/>
      <c r="AN394" s="803"/>
      <c r="AO394" s="803"/>
      <c r="AP394" s="803"/>
      <c r="AQ394" s="803"/>
      <c r="AR394" s="803"/>
    </row>
    <row r="395" spans="1:44" x14ac:dyDescent="0.75">
      <c r="A395" s="803"/>
      <c r="B395" s="803"/>
      <c r="C395" s="802"/>
      <c r="D395" s="803"/>
      <c r="E395" s="803"/>
      <c r="F395" s="804"/>
      <c r="G395" s="804"/>
      <c r="H395" s="803"/>
      <c r="I395" s="803"/>
      <c r="J395" s="803"/>
      <c r="K395" s="804"/>
      <c r="L395" s="812"/>
      <c r="M395" s="804"/>
      <c r="N395" s="502"/>
      <c r="O395" s="805"/>
      <c r="P395" s="805"/>
      <c r="Q395" s="803"/>
      <c r="R395" s="803"/>
      <c r="S395" s="806"/>
      <c r="T395" s="803"/>
      <c r="U395" s="803"/>
      <c r="V395" s="803"/>
      <c r="W395" s="803"/>
      <c r="X395" s="803"/>
      <c r="Y395" s="803"/>
      <c r="Z395" s="803"/>
      <c r="AA395" s="803"/>
      <c r="AB395" s="803"/>
      <c r="AC395" s="803"/>
      <c r="AD395" s="803"/>
      <c r="AE395" s="803"/>
      <c r="AF395" s="803"/>
      <c r="AG395" s="803"/>
      <c r="AH395" s="803"/>
      <c r="AI395" s="803"/>
      <c r="AJ395" s="803"/>
      <c r="AK395" s="803"/>
      <c r="AL395" s="811"/>
      <c r="AM395" s="803"/>
      <c r="AN395" s="803"/>
      <c r="AO395" s="803"/>
      <c r="AP395" s="803"/>
      <c r="AQ395" s="803"/>
      <c r="AR395" s="803"/>
    </row>
    <row r="396" spans="1:44" x14ac:dyDescent="0.75">
      <c r="A396" s="803"/>
      <c r="B396" s="803"/>
      <c r="C396" s="802"/>
      <c r="D396" s="803"/>
      <c r="E396" s="803"/>
      <c r="F396" s="804"/>
      <c r="G396" s="804"/>
      <c r="H396" s="803"/>
      <c r="I396" s="803"/>
      <c r="J396" s="803"/>
      <c r="K396" s="804"/>
      <c r="L396" s="812"/>
      <c r="M396" s="804"/>
      <c r="N396" s="502"/>
      <c r="O396" s="805"/>
      <c r="P396" s="805"/>
      <c r="Q396" s="803"/>
      <c r="R396" s="803"/>
      <c r="S396" s="806"/>
      <c r="T396" s="803"/>
      <c r="U396" s="803"/>
      <c r="V396" s="803"/>
      <c r="W396" s="803"/>
      <c r="X396" s="803"/>
      <c r="Y396" s="803"/>
      <c r="Z396" s="803"/>
      <c r="AA396" s="803"/>
      <c r="AB396" s="803"/>
      <c r="AC396" s="803"/>
      <c r="AD396" s="803"/>
      <c r="AE396" s="803"/>
      <c r="AF396" s="803"/>
      <c r="AG396" s="803"/>
      <c r="AH396" s="803"/>
      <c r="AI396" s="803"/>
      <c r="AJ396" s="803"/>
      <c r="AK396" s="803"/>
      <c r="AL396" s="811"/>
      <c r="AM396" s="803"/>
      <c r="AN396" s="803"/>
      <c r="AO396" s="803"/>
      <c r="AP396" s="803"/>
      <c r="AQ396" s="803"/>
      <c r="AR396" s="803"/>
    </row>
    <row r="397" spans="1:44" x14ac:dyDescent="0.75">
      <c r="A397" s="803"/>
      <c r="B397" s="803"/>
      <c r="C397" s="802"/>
      <c r="D397" s="803"/>
      <c r="E397" s="803"/>
      <c r="F397" s="804"/>
      <c r="G397" s="804"/>
      <c r="H397" s="803"/>
      <c r="I397" s="803"/>
      <c r="J397" s="803"/>
      <c r="K397" s="804"/>
      <c r="L397" s="812"/>
      <c r="M397" s="804"/>
      <c r="N397" s="502"/>
      <c r="O397" s="805"/>
      <c r="P397" s="805"/>
      <c r="Q397" s="803"/>
      <c r="R397" s="803"/>
      <c r="S397" s="806"/>
      <c r="T397" s="803"/>
      <c r="U397" s="803"/>
      <c r="V397" s="803"/>
      <c r="W397" s="803"/>
      <c r="X397" s="803"/>
      <c r="Y397" s="803"/>
      <c r="Z397" s="803"/>
      <c r="AA397" s="803"/>
      <c r="AB397" s="803"/>
      <c r="AC397" s="803"/>
      <c r="AD397" s="803"/>
      <c r="AE397" s="803"/>
      <c r="AF397" s="803"/>
      <c r="AG397" s="803"/>
      <c r="AH397" s="803"/>
      <c r="AI397" s="803"/>
      <c r="AJ397" s="803"/>
      <c r="AK397" s="803"/>
      <c r="AL397" s="811"/>
      <c r="AM397" s="803"/>
      <c r="AN397" s="803"/>
      <c r="AO397" s="803"/>
      <c r="AP397" s="803"/>
      <c r="AQ397" s="803"/>
      <c r="AR397" s="803"/>
    </row>
    <row r="398" spans="1:44" x14ac:dyDescent="0.75">
      <c r="A398" s="803"/>
      <c r="B398" s="803"/>
      <c r="C398" s="802"/>
      <c r="D398" s="803"/>
      <c r="E398" s="803"/>
      <c r="F398" s="804"/>
      <c r="G398" s="804"/>
      <c r="H398" s="803"/>
      <c r="I398" s="803"/>
      <c r="J398" s="803"/>
      <c r="K398" s="804"/>
      <c r="L398" s="812"/>
      <c r="M398" s="804"/>
      <c r="N398" s="502"/>
      <c r="O398" s="805"/>
      <c r="P398" s="805"/>
      <c r="Q398" s="803"/>
      <c r="R398" s="803"/>
      <c r="S398" s="806"/>
      <c r="T398" s="803"/>
      <c r="U398" s="803"/>
      <c r="V398" s="803"/>
      <c r="W398" s="803"/>
      <c r="X398" s="803"/>
      <c r="Y398" s="803"/>
      <c r="Z398" s="803"/>
      <c r="AA398" s="803"/>
      <c r="AB398" s="803"/>
      <c r="AC398" s="803"/>
      <c r="AD398" s="803"/>
      <c r="AE398" s="803"/>
      <c r="AF398" s="803"/>
      <c r="AG398" s="803"/>
      <c r="AH398" s="803"/>
      <c r="AI398" s="803"/>
      <c r="AJ398" s="803"/>
      <c r="AK398" s="803"/>
      <c r="AL398" s="811"/>
      <c r="AM398" s="803"/>
      <c r="AN398" s="803"/>
      <c r="AO398" s="803"/>
      <c r="AP398" s="803"/>
      <c r="AQ398" s="803"/>
      <c r="AR398" s="803"/>
    </row>
    <row r="399" spans="1:44" x14ac:dyDescent="0.75">
      <c r="A399" s="803"/>
      <c r="B399" s="803"/>
      <c r="C399" s="802"/>
      <c r="D399" s="803"/>
      <c r="E399" s="803"/>
      <c r="F399" s="804"/>
      <c r="G399" s="804"/>
      <c r="H399" s="803"/>
      <c r="I399" s="803"/>
      <c r="J399" s="803"/>
      <c r="K399" s="804"/>
      <c r="L399" s="812"/>
      <c r="M399" s="804"/>
      <c r="N399" s="502"/>
      <c r="O399" s="805"/>
      <c r="P399" s="805"/>
      <c r="Q399" s="803"/>
      <c r="R399" s="803"/>
      <c r="S399" s="806"/>
      <c r="T399" s="803"/>
      <c r="U399" s="803"/>
      <c r="V399" s="803"/>
      <c r="W399" s="803"/>
      <c r="X399" s="803"/>
      <c r="Y399" s="803"/>
      <c r="Z399" s="803"/>
      <c r="AA399" s="803"/>
      <c r="AB399" s="803"/>
      <c r="AC399" s="803"/>
      <c r="AD399" s="803"/>
      <c r="AE399" s="803"/>
      <c r="AF399" s="803"/>
      <c r="AG399" s="803"/>
      <c r="AH399" s="803"/>
      <c r="AI399" s="803"/>
      <c r="AJ399" s="803"/>
      <c r="AK399" s="803"/>
      <c r="AL399" s="811"/>
      <c r="AM399" s="803"/>
      <c r="AN399" s="803"/>
      <c r="AO399" s="803"/>
      <c r="AP399" s="803"/>
      <c r="AQ399" s="803"/>
      <c r="AR399" s="803"/>
    </row>
    <row r="400" spans="1:44" x14ac:dyDescent="0.75">
      <c r="A400" s="803"/>
      <c r="B400" s="803"/>
      <c r="C400" s="802"/>
      <c r="D400" s="803"/>
      <c r="E400" s="803"/>
      <c r="F400" s="804"/>
      <c r="G400" s="804"/>
      <c r="H400" s="803"/>
      <c r="I400" s="803"/>
      <c r="J400" s="803"/>
      <c r="K400" s="804"/>
      <c r="L400" s="812"/>
      <c r="M400" s="804"/>
      <c r="N400" s="502"/>
      <c r="O400" s="805"/>
      <c r="P400" s="805"/>
      <c r="Q400" s="803"/>
      <c r="R400" s="803"/>
      <c r="S400" s="806"/>
      <c r="T400" s="803"/>
      <c r="U400" s="803"/>
      <c r="V400" s="803"/>
      <c r="W400" s="803"/>
      <c r="X400" s="803"/>
      <c r="Y400" s="803"/>
      <c r="Z400" s="803"/>
      <c r="AA400" s="803"/>
      <c r="AB400" s="803"/>
      <c r="AC400" s="803"/>
      <c r="AD400" s="803"/>
      <c r="AE400" s="803"/>
      <c r="AF400" s="803"/>
      <c r="AG400" s="803"/>
      <c r="AH400" s="803"/>
      <c r="AI400" s="803"/>
      <c r="AJ400" s="803"/>
      <c r="AK400" s="803"/>
      <c r="AL400" s="811"/>
      <c r="AM400" s="803"/>
      <c r="AN400" s="803"/>
      <c r="AO400" s="803"/>
      <c r="AP400" s="803"/>
      <c r="AQ400" s="803"/>
      <c r="AR400" s="803"/>
    </row>
    <row r="401" spans="1:44" x14ac:dyDescent="0.75">
      <c r="A401" s="803"/>
      <c r="B401" s="803"/>
      <c r="C401" s="802"/>
      <c r="D401" s="803"/>
      <c r="E401" s="803"/>
      <c r="F401" s="804"/>
      <c r="G401" s="804"/>
      <c r="H401" s="803"/>
      <c r="I401" s="803"/>
      <c r="J401" s="803"/>
      <c r="K401" s="804"/>
      <c r="L401" s="812"/>
      <c r="M401" s="804"/>
      <c r="N401" s="502"/>
      <c r="O401" s="805"/>
      <c r="P401" s="805"/>
      <c r="Q401" s="803"/>
      <c r="R401" s="803"/>
      <c r="S401" s="806"/>
      <c r="T401" s="803"/>
      <c r="U401" s="803"/>
      <c r="V401" s="803"/>
      <c r="W401" s="803"/>
      <c r="X401" s="803"/>
      <c r="Y401" s="803"/>
      <c r="Z401" s="803"/>
      <c r="AA401" s="803"/>
      <c r="AB401" s="803"/>
      <c r="AC401" s="803"/>
      <c r="AD401" s="803"/>
      <c r="AE401" s="803"/>
      <c r="AF401" s="803"/>
      <c r="AG401" s="803"/>
      <c r="AH401" s="803"/>
      <c r="AI401" s="803"/>
      <c r="AJ401" s="803"/>
      <c r="AK401" s="803"/>
      <c r="AL401" s="811"/>
      <c r="AM401" s="803"/>
      <c r="AN401" s="803"/>
      <c r="AO401" s="803"/>
      <c r="AP401" s="803"/>
      <c r="AQ401" s="803"/>
      <c r="AR401" s="803"/>
    </row>
    <row r="402" spans="1:44" x14ac:dyDescent="0.75">
      <c r="A402" s="803"/>
      <c r="B402" s="803"/>
      <c r="C402" s="802"/>
      <c r="D402" s="803"/>
      <c r="E402" s="803"/>
      <c r="F402" s="804"/>
      <c r="G402" s="804"/>
      <c r="H402" s="803"/>
      <c r="I402" s="803"/>
      <c r="J402" s="803"/>
      <c r="K402" s="804"/>
      <c r="L402" s="812"/>
      <c r="M402" s="804"/>
      <c r="N402" s="502"/>
      <c r="O402" s="805"/>
      <c r="P402" s="805"/>
      <c r="Q402" s="803"/>
      <c r="R402" s="803"/>
      <c r="S402" s="806"/>
      <c r="T402" s="803"/>
      <c r="U402" s="803"/>
      <c r="V402" s="803"/>
      <c r="W402" s="803"/>
      <c r="X402" s="803"/>
      <c r="Y402" s="803"/>
      <c r="Z402" s="803"/>
      <c r="AA402" s="803"/>
      <c r="AB402" s="803"/>
      <c r="AC402" s="803"/>
      <c r="AD402" s="803"/>
      <c r="AE402" s="803"/>
      <c r="AF402" s="803"/>
      <c r="AG402" s="803"/>
      <c r="AH402" s="803"/>
      <c r="AI402" s="803"/>
      <c r="AJ402" s="803"/>
      <c r="AK402" s="803"/>
      <c r="AL402" s="811"/>
      <c r="AM402" s="803"/>
      <c r="AN402" s="803"/>
      <c r="AO402" s="803"/>
      <c r="AP402" s="803"/>
      <c r="AQ402" s="803"/>
      <c r="AR402" s="803"/>
    </row>
    <row r="403" spans="1:44" x14ac:dyDescent="0.75">
      <c r="A403" s="803"/>
      <c r="B403" s="803"/>
      <c r="C403" s="802"/>
      <c r="D403" s="803"/>
      <c r="E403" s="803"/>
      <c r="F403" s="804"/>
      <c r="G403" s="804"/>
      <c r="H403" s="803"/>
      <c r="I403" s="803"/>
      <c r="J403" s="803"/>
      <c r="K403" s="804"/>
      <c r="L403" s="812"/>
      <c r="M403" s="804"/>
      <c r="N403" s="502"/>
      <c r="O403" s="805"/>
      <c r="P403" s="805"/>
      <c r="Q403" s="803"/>
      <c r="R403" s="803"/>
      <c r="S403" s="806"/>
      <c r="T403" s="803"/>
      <c r="U403" s="803"/>
      <c r="V403" s="803"/>
      <c r="W403" s="803"/>
      <c r="X403" s="803"/>
      <c r="Y403" s="803"/>
      <c r="Z403" s="803"/>
      <c r="AA403" s="803"/>
      <c r="AB403" s="803"/>
      <c r="AC403" s="803"/>
      <c r="AD403" s="803"/>
      <c r="AE403" s="803"/>
      <c r="AF403" s="803"/>
      <c r="AG403" s="803"/>
      <c r="AH403" s="803"/>
      <c r="AI403" s="803"/>
      <c r="AJ403" s="803"/>
      <c r="AK403" s="803"/>
      <c r="AL403" s="811"/>
      <c r="AM403" s="803"/>
      <c r="AN403" s="803"/>
      <c r="AO403" s="803"/>
      <c r="AP403" s="803"/>
      <c r="AQ403" s="803"/>
      <c r="AR403" s="803"/>
    </row>
    <row r="404" spans="1:44" x14ac:dyDescent="0.75">
      <c r="A404" s="803"/>
      <c r="B404" s="803"/>
      <c r="C404" s="802"/>
      <c r="D404" s="803"/>
      <c r="E404" s="803"/>
      <c r="F404" s="804"/>
      <c r="G404" s="804"/>
      <c r="H404" s="803"/>
      <c r="I404" s="803"/>
      <c r="J404" s="803"/>
      <c r="K404" s="804"/>
      <c r="L404" s="812"/>
      <c r="M404" s="804"/>
      <c r="N404" s="502"/>
      <c r="O404" s="805"/>
      <c r="P404" s="805"/>
      <c r="Q404" s="803"/>
      <c r="R404" s="803"/>
      <c r="S404" s="806"/>
      <c r="T404" s="803"/>
      <c r="U404" s="803"/>
      <c r="V404" s="803"/>
      <c r="W404" s="803"/>
      <c r="X404" s="803"/>
      <c r="Y404" s="803"/>
      <c r="Z404" s="803"/>
      <c r="AA404" s="803"/>
      <c r="AB404" s="803"/>
      <c r="AC404" s="803"/>
      <c r="AD404" s="803"/>
      <c r="AE404" s="803"/>
      <c r="AF404" s="803"/>
      <c r="AG404" s="803"/>
      <c r="AH404" s="803"/>
      <c r="AI404" s="803"/>
      <c r="AJ404" s="803"/>
      <c r="AK404" s="803"/>
      <c r="AL404" s="811"/>
      <c r="AM404" s="803"/>
      <c r="AN404" s="803"/>
      <c r="AO404" s="803"/>
      <c r="AP404" s="803"/>
      <c r="AQ404" s="803"/>
      <c r="AR404" s="803"/>
    </row>
    <row r="405" spans="1:44" x14ac:dyDescent="0.75">
      <c r="A405" s="803"/>
      <c r="B405" s="803"/>
      <c r="C405" s="802"/>
      <c r="D405" s="803"/>
      <c r="E405" s="803"/>
      <c r="F405" s="804"/>
      <c r="G405" s="804"/>
      <c r="H405" s="803"/>
      <c r="I405" s="803"/>
      <c r="J405" s="803"/>
      <c r="K405" s="804"/>
      <c r="L405" s="812"/>
      <c r="M405" s="804"/>
      <c r="N405" s="502"/>
      <c r="O405" s="805"/>
      <c r="P405" s="805"/>
      <c r="Q405" s="803"/>
      <c r="R405" s="803"/>
      <c r="S405" s="806"/>
      <c r="T405" s="803"/>
      <c r="U405" s="803"/>
      <c r="V405" s="803"/>
      <c r="W405" s="803"/>
      <c r="X405" s="803"/>
      <c r="Y405" s="803"/>
      <c r="Z405" s="803"/>
      <c r="AA405" s="803"/>
      <c r="AB405" s="803"/>
      <c r="AC405" s="803"/>
      <c r="AD405" s="803"/>
      <c r="AE405" s="803"/>
      <c r="AF405" s="803"/>
      <c r="AG405" s="803"/>
      <c r="AH405" s="803"/>
      <c r="AI405" s="803"/>
      <c r="AJ405" s="803"/>
      <c r="AK405" s="803"/>
      <c r="AL405" s="811"/>
      <c r="AM405" s="803"/>
      <c r="AN405" s="803"/>
      <c r="AO405" s="803"/>
      <c r="AP405" s="803"/>
      <c r="AQ405" s="803"/>
      <c r="AR405" s="803"/>
    </row>
    <row r="406" spans="1:44" x14ac:dyDescent="0.75">
      <c r="A406" s="803"/>
      <c r="B406" s="803"/>
      <c r="C406" s="802"/>
      <c r="D406" s="803"/>
      <c r="E406" s="803"/>
      <c r="F406" s="804"/>
      <c r="G406" s="804"/>
      <c r="H406" s="803"/>
      <c r="I406" s="803"/>
      <c r="J406" s="803"/>
      <c r="K406" s="804"/>
      <c r="L406" s="812"/>
      <c r="M406" s="804"/>
      <c r="N406" s="502"/>
      <c r="O406" s="805"/>
      <c r="P406" s="805"/>
      <c r="Q406" s="803"/>
      <c r="R406" s="803"/>
      <c r="S406" s="806"/>
      <c r="T406" s="803"/>
      <c r="U406" s="803"/>
      <c r="V406" s="803"/>
      <c r="W406" s="803"/>
      <c r="X406" s="803"/>
      <c r="Y406" s="803"/>
      <c r="Z406" s="803"/>
      <c r="AA406" s="803"/>
      <c r="AB406" s="803"/>
      <c r="AC406" s="803"/>
      <c r="AD406" s="803"/>
      <c r="AE406" s="803"/>
      <c r="AF406" s="803"/>
      <c r="AG406" s="803"/>
      <c r="AH406" s="803"/>
      <c r="AI406" s="803"/>
      <c r="AJ406" s="803"/>
      <c r="AK406" s="803"/>
      <c r="AL406" s="811"/>
      <c r="AM406" s="803"/>
      <c r="AN406" s="803"/>
      <c r="AO406" s="803"/>
      <c r="AP406" s="803"/>
      <c r="AQ406" s="803"/>
      <c r="AR406" s="803"/>
    </row>
    <row r="407" spans="1:44" x14ac:dyDescent="0.75">
      <c r="A407" s="803"/>
      <c r="B407" s="803"/>
      <c r="C407" s="802"/>
      <c r="D407" s="803"/>
      <c r="E407" s="803"/>
      <c r="F407" s="804"/>
      <c r="G407" s="804"/>
      <c r="H407" s="803"/>
      <c r="I407" s="803"/>
      <c r="J407" s="803"/>
      <c r="K407" s="804"/>
      <c r="L407" s="812"/>
      <c r="M407" s="804"/>
      <c r="N407" s="502"/>
      <c r="O407" s="805"/>
      <c r="P407" s="805"/>
      <c r="Q407" s="803"/>
      <c r="R407" s="803"/>
      <c r="S407" s="806"/>
      <c r="T407" s="803"/>
      <c r="U407" s="803"/>
      <c r="V407" s="803"/>
      <c r="W407" s="803"/>
      <c r="X407" s="803"/>
      <c r="Y407" s="803"/>
      <c r="Z407" s="803"/>
      <c r="AA407" s="803"/>
      <c r="AB407" s="803"/>
      <c r="AC407" s="803"/>
      <c r="AD407" s="803"/>
      <c r="AE407" s="803"/>
      <c r="AF407" s="803"/>
      <c r="AG407" s="803"/>
      <c r="AH407" s="803"/>
      <c r="AI407" s="803"/>
      <c r="AJ407" s="803"/>
      <c r="AK407" s="803"/>
      <c r="AL407" s="811"/>
      <c r="AM407" s="803"/>
      <c r="AN407" s="803"/>
      <c r="AO407" s="803"/>
      <c r="AP407" s="803"/>
      <c r="AQ407" s="803"/>
      <c r="AR407" s="803"/>
    </row>
    <row r="408" spans="1:44" x14ac:dyDescent="0.75">
      <c r="A408" s="803"/>
      <c r="B408" s="803"/>
      <c r="C408" s="802"/>
      <c r="D408" s="803"/>
      <c r="E408" s="803"/>
      <c r="F408" s="804"/>
      <c r="G408" s="804"/>
      <c r="H408" s="803"/>
      <c r="I408" s="803"/>
      <c r="J408" s="803"/>
      <c r="K408" s="804"/>
      <c r="L408" s="812"/>
      <c r="M408" s="804"/>
      <c r="N408" s="502"/>
      <c r="O408" s="805"/>
      <c r="P408" s="805"/>
      <c r="Q408" s="803"/>
      <c r="R408" s="803"/>
      <c r="S408" s="806"/>
      <c r="T408" s="803"/>
      <c r="U408" s="803"/>
      <c r="V408" s="803"/>
      <c r="W408" s="803"/>
      <c r="X408" s="803"/>
      <c r="Y408" s="803"/>
      <c r="Z408" s="803"/>
      <c r="AA408" s="803"/>
      <c r="AB408" s="803"/>
      <c r="AC408" s="803"/>
      <c r="AD408" s="803"/>
      <c r="AE408" s="803"/>
      <c r="AF408" s="803"/>
      <c r="AG408" s="803"/>
      <c r="AH408" s="803"/>
      <c r="AI408" s="803"/>
      <c r="AJ408" s="803"/>
      <c r="AK408" s="803"/>
      <c r="AL408" s="811"/>
      <c r="AM408" s="803"/>
      <c r="AN408" s="803"/>
      <c r="AO408" s="803"/>
      <c r="AP408" s="803"/>
      <c r="AQ408" s="803"/>
      <c r="AR408" s="803"/>
    </row>
    <row r="409" spans="1:44" x14ac:dyDescent="0.75">
      <c r="A409" s="803"/>
      <c r="B409" s="803"/>
      <c r="C409" s="802"/>
      <c r="D409" s="803"/>
      <c r="E409" s="803"/>
      <c r="F409" s="804"/>
      <c r="G409" s="804"/>
      <c r="H409" s="803"/>
      <c r="I409" s="803"/>
      <c r="J409" s="803"/>
      <c r="K409" s="804"/>
      <c r="L409" s="812"/>
      <c r="M409" s="804"/>
      <c r="N409" s="502"/>
      <c r="O409" s="805"/>
      <c r="P409" s="805"/>
      <c r="Q409" s="803"/>
      <c r="R409" s="803"/>
      <c r="S409" s="806"/>
      <c r="T409" s="803"/>
      <c r="U409" s="803"/>
      <c r="V409" s="803"/>
      <c r="W409" s="803"/>
      <c r="X409" s="803"/>
      <c r="Y409" s="803"/>
      <c r="Z409" s="803"/>
      <c r="AA409" s="803"/>
      <c r="AB409" s="803"/>
      <c r="AC409" s="803"/>
      <c r="AD409" s="803"/>
      <c r="AE409" s="803"/>
      <c r="AF409" s="803"/>
      <c r="AG409" s="803"/>
      <c r="AH409" s="803"/>
      <c r="AI409" s="803"/>
      <c r="AJ409" s="803"/>
      <c r="AK409" s="803"/>
      <c r="AL409" s="811"/>
      <c r="AM409" s="803"/>
      <c r="AN409" s="803"/>
      <c r="AO409" s="803"/>
      <c r="AP409" s="803"/>
      <c r="AQ409" s="803"/>
      <c r="AR409" s="803"/>
    </row>
    <row r="410" spans="1:44" x14ac:dyDescent="0.75">
      <c r="A410" s="803"/>
      <c r="B410" s="803"/>
      <c r="C410" s="802"/>
      <c r="D410" s="803"/>
      <c r="E410" s="803"/>
      <c r="F410" s="804"/>
      <c r="G410" s="804"/>
      <c r="H410" s="803"/>
      <c r="I410" s="803"/>
      <c r="J410" s="803"/>
      <c r="K410" s="804"/>
      <c r="L410" s="812"/>
      <c r="M410" s="804"/>
      <c r="N410" s="502"/>
      <c r="O410" s="805"/>
      <c r="P410" s="805"/>
      <c r="Q410" s="803"/>
      <c r="R410" s="803"/>
      <c r="S410" s="806"/>
      <c r="T410" s="803"/>
      <c r="U410" s="803"/>
      <c r="V410" s="803"/>
      <c r="W410" s="803"/>
      <c r="X410" s="803"/>
      <c r="Y410" s="803"/>
      <c r="Z410" s="803"/>
      <c r="AA410" s="803"/>
      <c r="AB410" s="803"/>
      <c r="AC410" s="803"/>
      <c r="AD410" s="803"/>
      <c r="AE410" s="803"/>
      <c r="AF410" s="803"/>
      <c r="AG410" s="803"/>
      <c r="AH410" s="803"/>
      <c r="AI410" s="803"/>
      <c r="AJ410" s="803"/>
      <c r="AK410" s="803"/>
      <c r="AL410" s="811"/>
      <c r="AM410" s="803"/>
      <c r="AN410" s="803"/>
      <c r="AO410" s="803"/>
      <c r="AP410" s="803"/>
      <c r="AQ410" s="803"/>
      <c r="AR410" s="803"/>
    </row>
    <row r="411" spans="1:44" x14ac:dyDescent="0.75">
      <c r="A411" s="803"/>
      <c r="B411" s="803"/>
      <c r="C411" s="802"/>
      <c r="D411" s="803"/>
      <c r="E411" s="803"/>
      <c r="F411" s="804"/>
      <c r="G411" s="804"/>
      <c r="H411" s="803"/>
      <c r="I411" s="803"/>
      <c r="J411" s="803"/>
      <c r="K411" s="804"/>
      <c r="L411" s="812"/>
      <c r="M411" s="804"/>
      <c r="N411" s="502"/>
      <c r="O411" s="805"/>
      <c r="P411" s="805"/>
      <c r="Q411" s="803"/>
      <c r="R411" s="803"/>
      <c r="S411" s="806"/>
      <c r="T411" s="803"/>
      <c r="U411" s="803"/>
      <c r="V411" s="803"/>
      <c r="W411" s="803"/>
      <c r="X411" s="803"/>
      <c r="Y411" s="803"/>
      <c r="Z411" s="803"/>
      <c r="AA411" s="803"/>
      <c r="AB411" s="803"/>
      <c r="AC411" s="803"/>
      <c r="AD411" s="803"/>
      <c r="AE411" s="803"/>
      <c r="AF411" s="803"/>
      <c r="AG411" s="803"/>
      <c r="AH411" s="803"/>
      <c r="AI411" s="803"/>
      <c r="AJ411" s="803"/>
      <c r="AK411" s="803"/>
      <c r="AL411" s="811"/>
      <c r="AM411" s="803"/>
      <c r="AN411" s="803"/>
      <c r="AO411" s="803"/>
      <c r="AP411" s="803"/>
      <c r="AQ411" s="803"/>
      <c r="AR411" s="803"/>
    </row>
    <row r="412" spans="1:44" x14ac:dyDescent="0.75">
      <c r="A412" s="803"/>
      <c r="B412" s="803"/>
      <c r="C412" s="802"/>
      <c r="D412" s="803"/>
      <c r="E412" s="803"/>
      <c r="F412" s="804"/>
      <c r="G412" s="804"/>
      <c r="H412" s="803"/>
      <c r="I412" s="803"/>
      <c r="J412" s="803"/>
      <c r="K412" s="804"/>
      <c r="L412" s="812"/>
      <c r="M412" s="804"/>
      <c r="N412" s="502"/>
      <c r="O412" s="805"/>
      <c r="P412" s="805"/>
      <c r="Q412" s="803"/>
      <c r="R412" s="803"/>
      <c r="S412" s="806"/>
      <c r="T412" s="803"/>
      <c r="U412" s="803"/>
      <c r="V412" s="803"/>
      <c r="W412" s="803"/>
      <c r="X412" s="803"/>
      <c r="Y412" s="803"/>
      <c r="Z412" s="803"/>
      <c r="AA412" s="803"/>
      <c r="AB412" s="803"/>
      <c r="AC412" s="803"/>
      <c r="AD412" s="803"/>
      <c r="AE412" s="803"/>
      <c r="AF412" s="803"/>
      <c r="AG412" s="803"/>
      <c r="AH412" s="803"/>
      <c r="AI412" s="803"/>
      <c r="AJ412" s="803"/>
      <c r="AK412" s="803"/>
      <c r="AL412" s="811"/>
      <c r="AM412" s="803"/>
      <c r="AN412" s="803"/>
      <c r="AO412" s="803"/>
      <c r="AP412" s="803"/>
      <c r="AQ412" s="803"/>
      <c r="AR412" s="803"/>
    </row>
    <row r="413" spans="1:44" x14ac:dyDescent="0.75">
      <c r="A413" s="803"/>
      <c r="B413" s="803"/>
      <c r="C413" s="802"/>
      <c r="D413" s="803"/>
      <c r="E413" s="803"/>
      <c r="F413" s="804"/>
      <c r="G413" s="804"/>
      <c r="H413" s="803"/>
      <c r="I413" s="803"/>
      <c r="J413" s="803"/>
      <c r="K413" s="804"/>
      <c r="L413" s="812"/>
      <c r="M413" s="804"/>
      <c r="N413" s="502"/>
      <c r="O413" s="805"/>
      <c r="P413" s="805"/>
      <c r="Q413" s="803"/>
      <c r="R413" s="803"/>
      <c r="S413" s="806"/>
      <c r="T413" s="803"/>
      <c r="U413" s="803"/>
      <c r="V413" s="803"/>
      <c r="W413" s="803"/>
      <c r="X413" s="803"/>
      <c r="Y413" s="803"/>
      <c r="Z413" s="803"/>
      <c r="AA413" s="803"/>
      <c r="AB413" s="803"/>
      <c r="AC413" s="803"/>
      <c r="AD413" s="803"/>
      <c r="AE413" s="803"/>
      <c r="AF413" s="803"/>
      <c r="AG413" s="803"/>
      <c r="AH413" s="803"/>
      <c r="AI413" s="803"/>
      <c r="AJ413" s="803"/>
      <c r="AK413" s="803"/>
      <c r="AL413" s="811"/>
      <c r="AM413" s="803"/>
      <c r="AN413" s="803"/>
      <c r="AO413" s="803"/>
      <c r="AP413" s="803"/>
      <c r="AQ413" s="803"/>
      <c r="AR413" s="803"/>
    </row>
    <row r="414" spans="1:44" x14ac:dyDescent="0.75">
      <c r="A414" s="803"/>
      <c r="B414" s="803"/>
      <c r="C414" s="802"/>
      <c r="D414" s="803"/>
      <c r="E414" s="803"/>
      <c r="F414" s="804"/>
      <c r="G414" s="804"/>
      <c r="H414" s="803"/>
      <c r="I414" s="803"/>
      <c r="J414" s="803"/>
      <c r="K414" s="804"/>
      <c r="L414" s="812"/>
      <c r="M414" s="804"/>
      <c r="N414" s="502"/>
      <c r="O414" s="805"/>
      <c r="P414" s="805"/>
      <c r="Q414" s="803"/>
      <c r="R414" s="803"/>
      <c r="S414" s="806"/>
      <c r="T414" s="803"/>
      <c r="U414" s="803"/>
      <c r="V414" s="803"/>
      <c r="W414" s="803"/>
      <c r="X414" s="803"/>
      <c r="Y414" s="803"/>
      <c r="Z414" s="803"/>
      <c r="AA414" s="803"/>
      <c r="AB414" s="803"/>
      <c r="AC414" s="803"/>
      <c r="AD414" s="803"/>
      <c r="AE414" s="803"/>
      <c r="AF414" s="803"/>
      <c r="AG414" s="803"/>
      <c r="AH414" s="803"/>
      <c r="AI414" s="803"/>
      <c r="AJ414" s="803"/>
      <c r="AK414" s="803"/>
      <c r="AL414" s="811"/>
      <c r="AM414" s="803"/>
      <c r="AN414" s="803"/>
      <c r="AO414" s="803"/>
      <c r="AP414" s="803"/>
      <c r="AQ414" s="803"/>
      <c r="AR414" s="803"/>
    </row>
    <row r="415" spans="1:44" x14ac:dyDescent="0.75">
      <c r="A415" s="803"/>
      <c r="B415" s="803"/>
      <c r="C415" s="802"/>
      <c r="D415" s="803"/>
      <c r="E415" s="803"/>
      <c r="F415" s="804"/>
      <c r="G415" s="804"/>
      <c r="H415" s="803"/>
      <c r="I415" s="803"/>
      <c r="J415" s="803"/>
      <c r="K415" s="804"/>
      <c r="L415" s="812"/>
      <c r="M415" s="804"/>
      <c r="N415" s="502"/>
      <c r="O415" s="805"/>
      <c r="P415" s="805"/>
      <c r="Q415" s="803"/>
      <c r="R415" s="803"/>
      <c r="S415" s="806"/>
      <c r="T415" s="803"/>
      <c r="U415" s="803"/>
      <c r="V415" s="803"/>
      <c r="W415" s="803"/>
      <c r="X415" s="803"/>
      <c r="Y415" s="803"/>
      <c r="Z415" s="803"/>
      <c r="AA415" s="803"/>
      <c r="AB415" s="803"/>
      <c r="AC415" s="803"/>
      <c r="AD415" s="803"/>
      <c r="AE415" s="803"/>
      <c r="AF415" s="803"/>
      <c r="AG415" s="803"/>
      <c r="AH415" s="803"/>
      <c r="AI415" s="803"/>
      <c r="AJ415" s="803"/>
      <c r="AK415" s="803"/>
      <c r="AL415" s="811"/>
      <c r="AM415" s="803"/>
      <c r="AN415" s="803"/>
      <c r="AO415" s="803"/>
      <c r="AP415" s="803"/>
      <c r="AQ415" s="803"/>
      <c r="AR415" s="803"/>
    </row>
    <row r="416" spans="1:44" x14ac:dyDescent="0.75">
      <c r="A416" s="803"/>
      <c r="B416" s="803"/>
      <c r="C416" s="802"/>
      <c r="D416" s="803"/>
      <c r="E416" s="803"/>
      <c r="F416" s="804"/>
      <c r="G416" s="804"/>
      <c r="H416" s="803"/>
      <c r="I416" s="803"/>
      <c r="J416" s="803"/>
      <c r="K416" s="804"/>
      <c r="L416" s="812"/>
      <c r="M416" s="804"/>
      <c r="N416" s="502"/>
      <c r="O416" s="805"/>
      <c r="P416" s="805"/>
      <c r="Q416" s="803"/>
      <c r="R416" s="803"/>
      <c r="S416" s="806"/>
      <c r="T416" s="803"/>
      <c r="U416" s="803"/>
      <c r="V416" s="803"/>
      <c r="W416" s="803"/>
      <c r="X416" s="803"/>
      <c r="Y416" s="803"/>
      <c r="Z416" s="803"/>
      <c r="AA416" s="803"/>
      <c r="AB416" s="803"/>
      <c r="AC416" s="803"/>
      <c r="AD416" s="803"/>
      <c r="AE416" s="803"/>
      <c r="AF416" s="803"/>
      <c r="AG416" s="803"/>
      <c r="AH416" s="803"/>
      <c r="AI416" s="803"/>
      <c r="AJ416" s="803"/>
      <c r="AK416" s="803"/>
      <c r="AL416" s="811"/>
      <c r="AM416" s="803"/>
      <c r="AN416" s="803"/>
      <c r="AO416" s="803"/>
      <c r="AP416" s="803"/>
      <c r="AQ416" s="803"/>
      <c r="AR416" s="803"/>
    </row>
    <row r="417" spans="1:44" x14ac:dyDescent="0.75">
      <c r="A417" s="803"/>
      <c r="B417" s="803"/>
      <c r="C417" s="802"/>
      <c r="D417" s="803"/>
      <c r="E417" s="803"/>
      <c r="F417" s="804"/>
      <c r="G417" s="804"/>
      <c r="H417" s="803"/>
      <c r="I417" s="803"/>
      <c r="J417" s="803"/>
      <c r="K417" s="804"/>
      <c r="L417" s="812"/>
      <c r="M417" s="804"/>
      <c r="N417" s="502"/>
      <c r="O417" s="805"/>
      <c r="P417" s="805"/>
      <c r="Q417" s="803"/>
      <c r="R417" s="803"/>
      <c r="S417" s="806"/>
      <c r="T417" s="803"/>
      <c r="U417" s="803"/>
      <c r="V417" s="803"/>
      <c r="W417" s="803"/>
      <c r="X417" s="803"/>
      <c r="Y417" s="803"/>
      <c r="Z417" s="803"/>
      <c r="AA417" s="803"/>
      <c r="AB417" s="803"/>
      <c r="AC417" s="803"/>
      <c r="AD417" s="803"/>
      <c r="AE417" s="803"/>
      <c r="AF417" s="803"/>
      <c r="AG417" s="803"/>
      <c r="AH417" s="803"/>
      <c r="AI417" s="803"/>
      <c r="AJ417" s="803"/>
      <c r="AK417" s="803"/>
      <c r="AL417" s="811"/>
      <c r="AM417" s="803"/>
      <c r="AN417" s="803"/>
      <c r="AO417" s="803"/>
      <c r="AP417" s="803"/>
      <c r="AQ417" s="803"/>
      <c r="AR417" s="803"/>
    </row>
    <row r="418" spans="1:44" x14ac:dyDescent="0.75">
      <c r="A418" s="803"/>
      <c r="B418" s="803"/>
      <c r="C418" s="802"/>
      <c r="D418" s="803"/>
      <c r="E418" s="803"/>
      <c r="F418" s="804"/>
      <c r="G418" s="804"/>
      <c r="H418" s="803"/>
      <c r="I418" s="803"/>
      <c r="J418" s="803"/>
      <c r="K418" s="804"/>
      <c r="L418" s="812"/>
      <c r="M418" s="804"/>
      <c r="N418" s="502"/>
      <c r="O418" s="805"/>
      <c r="P418" s="805"/>
      <c r="Q418" s="803"/>
      <c r="R418" s="803"/>
      <c r="S418" s="806"/>
      <c r="T418" s="803"/>
      <c r="U418" s="803"/>
      <c r="V418" s="803"/>
      <c r="W418" s="803"/>
      <c r="X418" s="803"/>
      <c r="Y418" s="803"/>
      <c r="Z418" s="803"/>
      <c r="AA418" s="803"/>
      <c r="AB418" s="803"/>
      <c r="AC418" s="803"/>
      <c r="AD418" s="803"/>
      <c r="AE418" s="803"/>
      <c r="AF418" s="803"/>
      <c r="AG418" s="803"/>
      <c r="AH418" s="803"/>
      <c r="AI418" s="803"/>
      <c r="AJ418" s="803"/>
      <c r="AK418" s="803"/>
      <c r="AL418" s="811"/>
      <c r="AM418" s="803"/>
      <c r="AN418" s="803"/>
      <c r="AO418" s="803"/>
      <c r="AP418" s="803"/>
      <c r="AQ418" s="803"/>
      <c r="AR418" s="803"/>
    </row>
    <row r="419" spans="1:44" x14ac:dyDescent="0.75">
      <c r="A419" s="803"/>
      <c r="B419" s="803"/>
      <c r="C419" s="802"/>
      <c r="D419" s="803"/>
      <c r="E419" s="803"/>
      <c r="F419" s="804"/>
      <c r="G419" s="804"/>
      <c r="H419" s="803"/>
      <c r="I419" s="803"/>
      <c r="J419" s="803"/>
      <c r="K419" s="804"/>
      <c r="L419" s="812"/>
      <c r="M419" s="804"/>
      <c r="N419" s="502"/>
      <c r="O419" s="805"/>
      <c r="P419" s="805"/>
      <c r="Q419" s="803"/>
      <c r="R419" s="803"/>
      <c r="S419" s="806"/>
      <c r="T419" s="803"/>
      <c r="U419" s="803"/>
      <c r="V419" s="803"/>
      <c r="W419" s="803"/>
      <c r="X419" s="803"/>
      <c r="Y419" s="803"/>
      <c r="Z419" s="803"/>
      <c r="AA419" s="803"/>
      <c r="AB419" s="803"/>
      <c r="AC419" s="803"/>
      <c r="AD419" s="803"/>
      <c r="AE419" s="803"/>
      <c r="AF419" s="803"/>
      <c r="AG419" s="803"/>
      <c r="AH419" s="803"/>
      <c r="AI419" s="803"/>
      <c r="AJ419" s="803"/>
      <c r="AK419" s="803"/>
      <c r="AL419" s="811"/>
      <c r="AM419" s="803"/>
      <c r="AN419" s="803"/>
      <c r="AO419" s="803"/>
      <c r="AP419" s="803"/>
      <c r="AQ419" s="803"/>
      <c r="AR419" s="803"/>
    </row>
    <row r="420" spans="1:44" x14ac:dyDescent="0.75">
      <c r="A420" s="803"/>
      <c r="B420" s="803"/>
      <c r="C420" s="802"/>
      <c r="D420" s="803"/>
      <c r="E420" s="803"/>
      <c r="F420" s="804"/>
      <c r="G420" s="804"/>
      <c r="H420" s="803"/>
      <c r="I420" s="803"/>
      <c r="J420" s="803"/>
      <c r="K420" s="804"/>
      <c r="L420" s="812"/>
      <c r="M420" s="804"/>
      <c r="N420" s="502"/>
      <c r="O420" s="805"/>
      <c r="P420" s="805"/>
      <c r="Q420" s="803"/>
      <c r="R420" s="803"/>
      <c r="S420" s="806"/>
      <c r="T420" s="803"/>
      <c r="U420" s="803"/>
      <c r="V420" s="803"/>
      <c r="W420" s="803"/>
      <c r="X420" s="803"/>
      <c r="Y420" s="803"/>
      <c r="Z420" s="803"/>
      <c r="AA420" s="803"/>
      <c r="AB420" s="803"/>
      <c r="AC420" s="803"/>
      <c r="AD420" s="803"/>
      <c r="AE420" s="803"/>
      <c r="AF420" s="803"/>
      <c r="AG420" s="803"/>
      <c r="AH420" s="803"/>
      <c r="AI420" s="803"/>
      <c r="AJ420" s="803"/>
      <c r="AK420" s="803"/>
      <c r="AL420" s="811"/>
      <c r="AM420" s="803"/>
      <c r="AN420" s="803"/>
      <c r="AO420" s="803"/>
      <c r="AP420" s="803"/>
      <c r="AQ420" s="803"/>
      <c r="AR420" s="803"/>
    </row>
    <row r="421" spans="1:44" x14ac:dyDescent="0.75">
      <c r="A421" s="803"/>
      <c r="B421" s="803"/>
      <c r="C421" s="802"/>
      <c r="D421" s="803"/>
      <c r="E421" s="803"/>
      <c r="F421" s="804"/>
      <c r="G421" s="804"/>
      <c r="H421" s="803"/>
      <c r="I421" s="803"/>
      <c r="J421" s="803"/>
      <c r="K421" s="804"/>
      <c r="L421" s="812"/>
      <c r="M421" s="804"/>
      <c r="N421" s="502"/>
      <c r="O421" s="805"/>
      <c r="P421" s="805"/>
      <c r="Q421" s="803"/>
      <c r="R421" s="803"/>
      <c r="S421" s="806"/>
      <c r="T421" s="803"/>
      <c r="U421" s="803"/>
      <c r="V421" s="803"/>
      <c r="W421" s="803"/>
      <c r="X421" s="803"/>
      <c r="Y421" s="803"/>
      <c r="Z421" s="803"/>
      <c r="AA421" s="803"/>
      <c r="AB421" s="803"/>
      <c r="AC421" s="803"/>
      <c r="AD421" s="803"/>
      <c r="AE421" s="803"/>
      <c r="AF421" s="803"/>
      <c r="AG421" s="803"/>
      <c r="AH421" s="803"/>
      <c r="AI421" s="803"/>
      <c r="AJ421" s="803"/>
      <c r="AK421" s="803"/>
      <c r="AL421" s="811"/>
      <c r="AM421" s="803"/>
      <c r="AN421" s="803"/>
      <c r="AO421" s="803"/>
      <c r="AP421" s="803"/>
      <c r="AQ421" s="803"/>
      <c r="AR421" s="803"/>
    </row>
    <row r="422" spans="1:44" x14ac:dyDescent="0.75">
      <c r="A422" s="803"/>
      <c r="B422" s="803"/>
      <c r="C422" s="802"/>
      <c r="D422" s="803"/>
      <c r="E422" s="803"/>
      <c r="F422" s="804"/>
      <c r="G422" s="804"/>
      <c r="H422" s="803"/>
      <c r="I422" s="803"/>
      <c r="J422" s="803"/>
      <c r="K422" s="804"/>
      <c r="L422" s="812"/>
      <c r="M422" s="804"/>
      <c r="N422" s="502"/>
      <c r="O422" s="805"/>
      <c r="P422" s="805"/>
      <c r="Q422" s="803"/>
      <c r="R422" s="803"/>
      <c r="S422" s="806"/>
      <c r="T422" s="803"/>
      <c r="U422" s="803"/>
      <c r="V422" s="803"/>
      <c r="W422" s="803"/>
      <c r="X422" s="803"/>
      <c r="Y422" s="803"/>
      <c r="Z422" s="803"/>
      <c r="AA422" s="803"/>
      <c r="AB422" s="803"/>
      <c r="AC422" s="803"/>
      <c r="AD422" s="803"/>
      <c r="AE422" s="803"/>
      <c r="AF422" s="803"/>
      <c r="AG422" s="803"/>
      <c r="AH422" s="803"/>
      <c r="AI422" s="803"/>
      <c r="AJ422" s="803"/>
      <c r="AK422" s="803"/>
      <c r="AL422" s="811"/>
      <c r="AM422" s="803"/>
      <c r="AN422" s="803"/>
      <c r="AO422" s="803"/>
      <c r="AP422" s="803"/>
      <c r="AQ422" s="803"/>
      <c r="AR422" s="803"/>
    </row>
    <row r="423" spans="1:44" x14ac:dyDescent="0.75">
      <c r="A423" s="803"/>
      <c r="B423" s="803"/>
      <c r="C423" s="802"/>
      <c r="D423" s="803"/>
      <c r="E423" s="803"/>
      <c r="F423" s="804"/>
      <c r="G423" s="804"/>
      <c r="H423" s="803"/>
      <c r="I423" s="803"/>
      <c r="J423" s="803"/>
      <c r="K423" s="804"/>
      <c r="L423" s="812"/>
      <c r="M423" s="804"/>
      <c r="N423" s="502"/>
      <c r="O423" s="805"/>
      <c r="P423" s="805"/>
      <c r="Q423" s="803"/>
      <c r="R423" s="803"/>
      <c r="S423" s="806"/>
      <c r="T423" s="803"/>
      <c r="U423" s="803"/>
      <c r="V423" s="803"/>
      <c r="W423" s="803"/>
      <c r="X423" s="803"/>
      <c r="Y423" s="803"/>
      <c r="Z423" s="803"/>
      <c r="AA423" s="803"/>
      <c r="AB423" s="803"/>
      <c r="AC423" s="803"/>
      <c r="AD423" s="803"/>
      <c r="AE423" s="803"/>
      <c r="AF423" s="803"/>
      <c r="AG423" s="803"/>
      <c r="AH423" s="803"/>
      <c r="AI423" s="803"/>
      <c r="AJ423" s="803"/>
      <c r="AK423" s="803"/>
      <c r="AL423" s="811"/>
      <c r="AM423" s="803"/>
      <c r="AN423" s="803"/>
      <c r="AO423" s="803"/>
      <c r="AP423" s="803"/>
      <c r="AQ423" s="803"/>
      <c r="AR423" s="803"/>
    </row>
    <row r="424" spans="1:44" x14ac:dyDescent="0.75">
      <c r="A424" s="803"/>
      <c r="B424" s="803"/>
      <c r="C424" s="802"/>
      <c r="D424" s="803"/>
      <c r="E424" s="803"/>
      <c r="F424" s="804"/>
      <c r="G424" s="804"/>
      <c r="H424" s="803"/>
      <c r="I424" s="803"/>
      <c r="J424" s="803"/>
      <c r="K424" s="804"/>
      <c r="L424" s="812"/>
      <c r="M424" s="804"/>
      <c r="N424" s="502"/>
      <c r="O424" s="805"/>
      <c r="P424" s="805"/>
      <c r="Q424" s="803"/>
      <c r="R424" s="803"/>
      <c r="S424" s="806"/>
      <c r="T424" s="803"/>
      <c r="U424" s="803"/>
      <c r="V424" s="803"/>
      <c r="W424" s="803"/>
      <c r="X424" s="803"/>
      <c r="Y424" s="803"/>
      <c r="Z424" s="803"/>
      <c r="AA424" s="803"/>
      <c r="AB424" s="803"/>
      <c r="AC424" s="803"/>
      <c r="AD424" s="803"/>
      <c r="AE424" s="803"/>
      <c r="AF424" s="803"/>
      <c r="AG424" s="803"/>
      <c r="AH424" s="803"/>
      <c r="AI424" s="803"/>
      <c r="AJ424" s="803"/>
      <c r="AK424" s="803"/>
      <c r="AL424" s="811"/>
      <c r="AM424" s="803"/>
      <c r="AN424" s="803"/>
      <c r="AO424" s="803"/>
      <c r="AP424" s="803"/>
      <c r="AQ424" s="803"/>
      <c r="AR424" s="803"/>
    </row>
    <row r="425" spans="1:44" x14ac:dyDescent="0.75">
      <c r="A425" s="803"/>
      <c r="B425" s="803"/>
      <c r="C425" s="802"/>
      <c r="D425" s="803"/>
      <c r="E425" s="803"/>
      <c r="F425" s="804"/>
      <c r="G425" s="804"/>
      <c r="H425" s="803"/>
      <c r="I425" s="803"/>
      <c r="J425" s="803"/>
      <c r="K425" s="804"/>
      <c r="L425" s="812"/>
      <c r="M425" s="804"/>
      <c r="N425" s="502"/>
      <c r="O425" s="805"/>
      <c r="P425" s="805"/>
      <c r="Q425" s="803"/>
      <c r="R425" s="803"/>
      <c r="S425" s="806"/>
      <c r="T425" s="803"/>
      <c r="U425" s="803"/>
      <c r="V425" s="803"/>
      <c r="W425" s="803"/>
      <c r="X425" s="803"/>
      <c r="Y425" s="803"/>
      <c r="Z425" s="803"/>
      <c r="AA425" s="803"/>
      <c r="AB425" s="803"/>
      <c r="AC425" s="803"/>
      <c r="AD425" s="803"/>
      <c r="AE425" s="803"/>
      <c r="AF425" s="803"/>
      <c r="AG425" s="803"/>
      <c r="AH425" s="803"/>
      <c r="AI425" s="803"/>
      <c r="AJ425" s="803"/>
      <c r="AK425" s="803"/>
      <c r="AL425" s="811"/>
      <c r="AM425" s="803"/>
      <c r="AN425" s="803"/>
      <c r="AO425" s="803"/>
      <c r="AP425" s="803"/>
      <c r="AQ425" s="803"/>
      <c r="AR425" s="803"/>
    </row>
    <row r="426" spans="1:44" x14ac:dyDescent="0.75">
      <c r="A426" s="803"/>
      <c r="B426" s="803"/>
      <c r="C426" s="802"/>
      <c r="D426" s="803"/>
      <c r="E426" s="803"/>
      <c r="F426" s="804"/>
      <c r="G426" s="804"/>
      <c r="H426" s="803"/>
      <c r="I426" s="803"/>
      <c r="J426" s="803"/>
      <c r="K426" s="804"/>
      <c r="L426" s="812"/>
      <c r="M426" s="804"/>
      <c r="N426" s="502"/>
      <c r="O426" s="805"/>
      <c r="P426" s="805"/>
      <c r="Q426" s="803"/>
      <c r="R426" s="803"/>
      <c r="S426" s="806"/>
      <c r="T426" s="803"/>
      <c r="U426" s="803"/>
      <c r="V426" s="803"/>
      <c r="W426" s="803"/>
      <c r="X426" s="803"/>
      <c r="Y426" s="803"/>
      <c r="Z426" s="803"/>
      <c r="AA426" s="803"/>
      <c r="AB426" s="803"/>
      <c r="AC426" s="803"/>
      <c r="AD426" s="803"/>
      <c r="AE426" s="803"/>
      <c r="AF426" s="803"/>
      <c r="AG426" s="803"/>
      <c r="AH426" s="803"/>
      <c r="AI426" s="803"/>
      <c r="AJ426" s="803"/>
      <c r="AK426" s="803"/>
      <c r="AL426" s="811"/>
      <c r="AM426" s="803"/>
      <c r="AN426" s="803"/>
      <c r="AO426" s="803"/>
      <c r="AP426" s="803"/>
      <c r="AQ426" s="803"/>
      <c r="AR426" s="803"/>
    </row>
    <row r="427" spans="1:44" x14ac:dyDescent="0.75">
      <c r="A427" s="803"/>
      <c r="B427" s="803"/>
      <c r="C427" s="802"/>
      <c r="D427" s="803"/>
      <c r="E427" s="803"/>
      <c r="F427" s="804"/>
      <c r="G427" s="804"/>
      <c r="H427" s="803"/>
      <c r="I427" s="803"/>
      <c r="J427" s="803"/>
      <c r="K427" s="804"/>
      <c r="L427" s="812"/>
      <c r="M427" s="804"/>
      <c r="N427" s="502"/>
      <c r="O427" s="805"/>
      <c r="P427" s="805"/>
      <c r="Q427" s="803"/>
      <c r="R427" s="803"/>
      <c r="S427" s="806"/>
      <c r="T427" s="803"/>
      <c r="U427" s="803"/>
      <c r="V427" s="803"/>
      <c r="W427" s="803"/>
      <c r="X427" s="803"/>
      <c r="Y427" s="803"/>
      <c r="Z427" s="803"/>
      <c r="AA427" s="803"/>
      <c r="AB427" s="803"/>
      <c r="AC427" s="803"/>
      <c r="AD427" s="803"/>
      <c r="AE427" s="803"/>
      <c r="AF427" s="803"/>
      <c r="AG427" s="803"/>
      <c r="AH427" s="803"/>
      <c r="AI427" s="803"/>
      <c r="AJ427" s="803"/>
      <c r="AK427" s="803"/>
      <c r="AL427" s="811"/>
      <c r="AM427" s="803"/>
      <c r="AN427" s="803"/>
      <c r="AO427" s="803"/>
      <c r="AP427" s="803"/>
      <c r="AQ427" s="803"/>
      <c r="AR427" s="803"/>
    </row>
    <row r="428" spans="1:44" x14ac:dyDescent="0.75">
      <c r="A428" s="803"/>
      <c r="B428" s="803"/>
      <c r="C428" s="802"/>
      <c r="D428" s="803"/>
      <c r="E428" s="803"/>
      <c r="F428" s="804"/>
      <c r="G428" s="804"/>
      <c r="H428" s="803"/>
      <c r="I428" s="803"/>
      <c r="J428" s="803"/>
      <c r="K428" s="804"/>
      <c r="L428" s="812"/>
      <c r="M428" s="804"/>
      <c r="N428" s="502"/>
      <c r="O428" s="805"/>
      <c r="P428" s="805"/>
      <c r="Q428" s="803"/>
      <c r="R428" s="803"/>
      <c r="S428" s="806"/>
      <c r="T428" s="803"/>
      <c r="U428" s="803"/>
      <c r="V428" s="803"/>
      <c r="W428" s="803"/>
      <c r="X428" s="803"/>
      <c r="Y428" s="803"/>
      <c r="Z428" s="803"/>
      <c r="AA428" s="803"/>
      <c r="AB428" s="803"/>
      <c r="AC428" s="803"/>
      <c r="AD428" s="803"/>
      <c r="AE428" s="803"/>
      <c r="AF428" s="803"/>
      <c r="AG428" s="803"/>
      <c r="AH428" s="803"/>
      <c r="AI428" s="803"/>
      <c r="AJ428" s="803"/>
      <c r="AK428" s="803"/>
      <c r="AL428" s="811"/>
      <c r="AM428" s="803"/>
      <c r="AN428" s="803"/>
      <c r="AO428" s="803"/>
      <c r="AP428" s="803"/>
      <c r="AQ428" s="803"/>
      <c r="AR428" s="803"/>
    </row>
    <row r="429" spans="1:44" x14ac:dyDescent="0.75">
      <c r="A429" s="803"/>
      <c r="B429" s="803"/>
      <c r="C429" s="802"/>
      <c r="D429" s="803"/>
      <c r="E429" s="803"/>
      <c r="F429" s="804"/>
      <c r="G429" s="804"/>
      <c r="H429" s="803"/>
      <c r="I429" s="803"/>
      <c r="J429" s="803"/>
      <c r="K429" s="804"/>
      <c r="L429" s="812"/>
      <c r="M429" s="804"/>
      <c r="N429" s="502"/>
      <c r="O429" s="805"/>
      <c r="P429" s="805"/>
      <c r="Q429" s="803"/>
      <c r="R429" s="803"/>
      <c r="S429" s="806"/>
      <c r="T429" s="803"/>
      <c r="U429" s="803"/>
      <c r="V429" s="803"/>
      <c r="W429" s="803"/>
      <c r="X429" s="803"/>
      <c r="Y429" s="803"/>
      <c r="Z429" s="803"/>
      <c r="AA429" s="803"/>
      <c r="AB429" s="803"/>
      <c r="AC429" s="803"/>
      <c r="AD429" s="803"/>
      <c r="AE429" s="803"/>
      <c r="AF429" s="803"/>
      <c r="AG429" s="803"/>
      <c r="AH429" s="803"/>
      <c r="AI429" s="803"/>
      <c r="AJ429" s="803"/>
      <c r="AK429" s="803"/>
      <c r="AL429" s="811"/>
      <c r="AM429" s="803"/>
      <c r="AN429" s="803"/>
      <c r="AO429" s="803"/>
      <c r="AP429" s="803"/>
      <c r="AQ429" s="803"/>
      <c r="AR429" s="803"/>
    </row>
    <row r="430" spans="1:44" x14ac:dyDescent="0.75">
      <c r="A430" s="803"/>
      <c r="B430" s="803"/>
      <c r="C430" s="802"/>
      <c r="D430" s="803"/>
      <c r="E430" s="803"/>
      <c r="F430" s="804"/>
      <c r="G430" s="804"/>
      <c r="H430" s="803"/>
      <c r="I430" s="803"/>
      <c r="J430" s="803"/>
      <c r="K430" s="804"/>
      <c r="L430" s="812"/>
      <c r="M430" s="804"/>
      <c r="N430" s="502"/>
      <c r="O430" s="805"/>
      <c r="P430" s="805"/>
      <c r="Q430" s="803"/>
      <c r="R430" s="803"/>
      <c r="S430" s="806"/>
      <c r="T430" s="803"/>
      <c r="U430" s="803"/>
      <c r="V430" s="803"/>
      <c r="W430" s="803"/>
      <c r="X430" s="803"/>
      <c r="Y430" s="803"/>
      <c r="Z430" s="803"/>
      <c r="AA430" s="803"/>
      <c r="AB430" s="803"/>
      <c r="AC430" s="803"/>
      <c r="AD430" s="803"/>
      <c r="AE430" s="803"/>
      <c r="AF430" s="803"/>
      <c r="AG430" s="803"/>
      <c r="AH430" s="803"/>
      <c r="AI430" s="803"/>
      <c r="AJ430" s="803"/>
      <c r="AK430" s="803"/>
      <c r="AL430" s="811"/>
      <c r="AM430" s="803"/>
      <c r="AN430" s="803"/>
      <c r="AO430" s="803"/>
      <c r="AP430" s="803"/>
      <c r="AQ430" s="803"/>
      <c r="AR430" s="803"/>
    </row>
    <row r="431" spans="1:44" x14ac:dyDescent="0.75">
      <c r="A431" s="803"/>
      <c r="B431" s="803"/>
      <c r="C431" s="802"/>
      <c r="D431" s="803"/>
      <c r="E431" s="803"/>
      <c r="F431" s="804"/>
      <c r="G431" s="804"/>
      <c r="H431" s="803"/>
      <c r="I431" s="803"/>
      <c r="J431" s="803"/>
      <c r="K431" s="804"/>
      <c r="L431" s="812"/>
      <c r="M431" s="804"/>
      <c r="N431" s="502"/>
      <c r="O431" s="805"/>
      <c r="P431" s="805"/>
      <c r="Q431" s="803"/>
      <c r="R431" s="803"/>
      <c r="S431" s="806"/>
      <c r="T431" s="803"/>
      <c r="U431" s="803"/>
      <c r="V431" s="803"/>
      <c r="W431" s="803"/>
      <c r="X431" s="803"/>
      <c r="Y431" s="803"/>
      <c r="Z431" s="803"/>
      <c r="AA431" s="803"/>
      <c r="AB431" s="803"/>
      <c r="AC431" s="803"/>
      <c r="AD431" s="803"/>
      <c r="AE431" s="803"/>
      <c r="AF431" s="803"/>
      <c r="AG431" s="803"/>
      <c r="AH431" s="803"/>
      <c r="AI431" s="803"/>
      <c r="AJ431" s="803"/>
      <c r="AK431" s="803"/>
      <c r="AL431" s="811"/>
      <c r="AM431" s="803"/>
      <c r="AN431" s="803"/>
      <c r="AO431" s="803"/>
      <c r="AP431" s="803"/>
      <c r="AQ431" s="803"/>
      <c r="AR431" s="803"/>
    </row>
    <row r="432" spans="1:44" x14ac:dyDescent="0.75">
      <c r="A432" s="803"/>
      <c r="B432" s="803"/>
      <c r="C432" s="802"/>
      <c r="D432" s="803"/>
      <c r="E432" s="803"/>
      <c r="F432" s="804"/>
      <c r="G432" s="804"/>
      <c r="H432" s="803"/>
      <c r="I432" s="803"/>
      <c r="J432" s="803"/>
      <c r="K432" s="804"/>
      <c r="L432" s="812"/>
      <c r="M432" s="804"/>
      <c r="N432" s="502"/>
      <c r="O432" s="805"/>
      <c r="P432" s="805"/>
      <c r="Q432" s="803"/>
      <c r="R432" s="803"/>
      <c r="S432" s="806"/>
      <c r="T432" s="803"/>
      <c r="U432" s="803"/>
      <c r="V432" s="803"/>
      <c r="W432" s="803"/>
      <c r="X432" s="803"/>
      <c r="Y432" s="803"/>
      <c r="Z432" s="803"/>
      <c r="AA432" s="803"/>
      <c r="AB432" s="803"/>
      <c r="AC432" s="803"/>
      <c r="AD432" s="803"/>
      <c r="AE432" s="803"/>
      <c r="AF432" s="803"/>
      <c r="AG432" s="803"/>
      <c r="AH432" s="803"/>
      <c r="AI432" s="803"/>
      <c r="AJ432" s="803"/>
      <c r="AK432" s="803"/>
      <c r="AL432" s="811"/>
      <c r="AM432" s="803"/>
      <c r="AN432" s="803"/>
      <c r="AO432" s="803"/>
      <c r="AP432" s="803"/>
      <c r="AQ432" s="803"/>
      <c r="AR432" s="803"/>
    </row>
    <row r="433" spans="1:44" x14ac:dyDescent="0.75">
      <c r="A433" s="803"/>
      <c r="B433" s="803"/>
      <c r="C433" s="802"/>
      <c r="D433" s="803"/>
      <c r="E433" s="803"/>
      <c r="F433" s="804"/>
      <c r="G433" s="804"/>
      <c r="H433" s="803"/>
      <c r="I433" s="803"/>
      <c r="J433" s="803"/>
      <c r="K433" s="804"/>
      <c r="L433" s="812"/>
      <c r="M433" s="804"/>
      <c r="N433" s="502"/>
      <c r="O433" s="805"/>
      <c r="P433" s="805"/>
      <c r="Q433" s="803"/>
      <c r="R433" s="803"/>
      <c r="S433" s="806"/>
      <c r="T433" s="803"/>
      <c r="U433" s="803"/>
      <c r="V433" s="803"/>
      <c r="W433" s="803"/>
      <c r="X433" s="803"/>
      <c r="Y433" s="803"/>
      <c r="Z433" s="803"/>
      <c r="AA433" s="803"/>
      <c r="AB433" s="803"/>
      <c r="AC433" s="803"/>
      <c r="AD433" s="803"/>
      <c r="AE433" s="803"/>
      <c r="AF433" s="803"/>
      <c r="AG433" s="803"/>
      <c r="AH433" s="803"/>
      <c r="AI433" s="803"/>
      <c r="AJ433" s="803"/>
      <c r="AK433" s="803"/>
      <c r="AL433" s="811"/>
      <c r="AM433" s="803"/>
      <c r="AN433" s="803"/>
      <c r="AO433" s="803"/>
      <c r="AP433" s="803"/>
      <c r="AQ433" s="803"/>
      <c r="AR433" s="803"/>
    </row>
    <row r="434" spans="1:44" x14ac:dyDescent="0.75">
      <c r="A434" s="803"/>
      <c r="B434" s="803"/>
      <c r="C434" s="802"/>
      <c r="D434" s="803"/>
      <c r="E434" s="803"/>
      <c r="F434" s="804"/>
      <c r="G434" s="804"/>
      <c r="H434" s="803"/>
      <c r="I434" s="803"/>
      <c r="J434" s="803"/>
      <c r="K434" s="804"/>
      <c r="L434" s="812"/>
      <c r="M434" s="804"/>
      <c r="N434" s="502"/>
      <c r="O434" s="805"/>
      <c r="P434" s="805"/>
      <c r="Q434" s="803"/>
      <c r="R434" s="803"/>
      <c r="S434" s="806"/>
      <c r="T434" s="803"/>
      <c r="U434" s="803"/>
      <c r="V434" s="803"/>
      <c r="W434" s="803"/>
      <c r="X434" s="803"/>
      <c r="Y434" s="803"/>
      <c r="Z434" s="803"/>
      <c r="AA434" s="803"/>
      <c r="AB434" s="803"/>
      <c r="AC434" s="803"/>
      <c r="AD434" s="803"/>
      <c r="AE434" s="803"/>
      <c r="AF434" s="803"/>
      <c r="AG434" s="803"/>
      <c r="AH434" s="803"/>
      <c r="AI434" s="803"/>
      <c r="AJ434" s="803"/>
      <c r="AK434" s="803"/>
      <c r="AL434" s="811"/>
      <c r="AM434" s="803"/>
      <c r="AN434" s="803"/>
      <c r="AO434" s="803"/>
      <c r="AP434" s="803"/>
      <c r="AQ434" s="803"/>
      <c r="AR434" s="803"/>
    </row>
    <row r="435" spans="1:44" x14ac:dyDescent="0.75">
      <c r="A435" s="803"/>
      <c r="B435" s="803"/>
      <c r="C435" s="802"/>
      <c r="D435" s="803"/>
      <c r="E435" s="803"/>
      <c r="F435" s="804"/>
      <c r="G435" s="804"/>
      <c r="H435" s="803"/>
      <c r="I435" s="803"/>
      <c r="J435" s="803"/>
      <c r="K435" s="804"/>
      <c r="L435" s="812"/>
      <c r="M435" s="804"/>
      <c r="N435" s="502"/>
      <c r="O435" s="805"/>
      <c r="P435" s="805"/>
      <c r="Q435" s="803"/>
      <c r="R435" s="803"/>
      <c r="S435" s="806"/>
      <c r="T435" s="803"/>
      <c r="U435" s="803"/>
      <c r="V435" s="803"/>
      <c r="W435" s="803"/>
      <c r="X435" s="803"/>
      <c r="Y435" s="803"/>
      <c r="Z435" s="803"/>
      <c r="AA435" s="803"/>
      <c r="AB435" s="803"/>
      <c r="AC435" s="803"/>
      <c r="AD435" s="803"/>
      <c r="AE435" s="803"/>
      <c r="AF435" s="803"/>
      <c r="AG435" s="803"/>
      <c r="AH435" s="803"/>
      <c r="AI435" s="803"/>
      <c r="AJ435" s="803"/>
      <c r="AK435" s="803"/>
      <c r="AL435" s="811"/>
      <c r="AM435" s="803"/>
      <c r="AN435" s="803"/>
      <c r="AO435" s="803"/>
      <c r="AP435" s="803"/>
      <c r="AQ435" s="803"/>
      <c r="AR435" s="803"/>
    </row>
    <row r="436" spans="1:44" x14ac:dyDescent="0.75">
      <c r="A436" s="803"/>
      <c r="B436" s="803"/>
      <c r="C436" s="802"/>
      <c r="D436" s="803"/>
      <c r="E436" s="803"/>
      <c r="F436" s="804"/>
      <c r="G436" s="804"/>
      <c r="H436" s="803"/>
      <c r="I436" s="803"/>
      <c r="J436" s="803"/>
      <c r="K436" s="804"/>
      <c r="L436" s="812"/>
      <c r="M436" s="804"/>
      <c r="N436" s="502"/>
      <c r="O436" s="805"/>
      <c r="P436" s="805"/>
      <c r="Q436" s="803"/>
      <c r="R436" s="803"/>
      <c r="S436" s="806"/>
      <c r="T436" s="803"/>
      <c r="U436" s="803"/>
      <c r="V436" s="803"/>
      <c r="W436" s="803"/>
      <c r="X436" s="803"/>
      <c r="Y436" s="803"/>
      <c r="Z436" s="803"/>
      <c r="AA436" s="803"/>
      <c r="AB436" s="803"/>
      <c r="AC436" s="803"/>
      <c r="AD436" s="803"/>
      <c r="AE436" s="803"/>
      <c r="AF436" s="803"/>
      <c r="AG436" s="803"/>
      <c r="AH436" s="803"/>
      <c r="AI436" s="803"/>
      <c r="AJ436" s="803"/>
      <c r="AK436" s="803"/>
      <c r="AL436" s="811"/>
      <c r="AM436" s="803"/>
      <c r="AN436" s="803"/>
      <c r="AO436" s="803"/>
      <c r="AP436" s="803"/>
      <c r="AQ436" s="803"/>
      <c r="AR436" s="803"/>
    </row>
    <row r="437" spans="1:44" x14ac:dyDescent="0.75">
      <c r="A437" s="803"/>
      <c r="B437" s="803"/>
      <c r="C437" s="802"/>
      <c r="D437" s="803"/>
      <c r="E437" s="803"/>
      <c r="F437" s="804"/>
      <c r="G437" s="804"/>
      <c r="H437" s="803"/>
      <c r="I437" s="803"/>
      <c r="J437" s="803"/>
      <c r="K437" s="804"/>
      <c r="L437" s="812"/>
      <c r="M437" s="804"/>
      <c r="N437" s="502"/>
      <c r="O437" s="805"/>
      <c r="P437" s="805"/>
      <c r="Q437" s="803"/>
      <c r="R437" s="803"/>
      <c r="S437" s="806"/>
      <c r="T437" s="803"/>
      <c r="U437" s="803"/>
      <c r="V437" s="803"/>
      <c r="W437" s="803"/>
      <c r="X437" s="803"/>
      <c r="Y437" s="803"/>
      <c r="Z437" s="803"/>
      <c r="AA437" s="803"/>
      <c r="AB437" s="803"/>
      <c r="AC437" s="803"/>
      <c r="AD437" s="803"/>
      <c r="AE437" s="803"/>
      <c r="AF437" s="803"/>
      <c r="AG437" s="803"/>
      <c r="AH437" s="803"/>
      <c r="AI437" s="803"/>
      <c r="AJ437" s="803"/>
      <c r="AK437" s="803"/>
      <c r="AL437" s="811"/>
      <c r="AM437" s="803"/>
      <c r="AN437" s="803"/>
      <c r="AO437" s="803"/>
      <c r="AP437" s="803"/>
      <c r="AQ437" s="803"/>
      <c r="AR437" s="803"/>
    </row>
    <row r="438" spans="1:44" x14ac:dyDescent="0.75">
      <c r="A438" s="803"/>
      <c r="B438" s="803"/>
      <c r="C438" s="802"/>
      <c r="D438" s="803"/>
      <c r="E438" s="803"/>
      <c r="F438" s="804"/>
      <c r="G438" s="804"/>
      <c r="H438" s="803"/>
      <c r="I438" s="803"/>
      <c r="J438" s="803"/>
      <c r="K438" s="804"/>
      <c r="L438" s="812"/>
      <c r="M438" s="804"/>
      <c r="N438" s="502"/>
      <c r="O438" s="805"/>
      <c r="P438" s="805"/>
      <c r="Q438" s="803"/>
      <c r="R438" s="803"/>
      <c r="S438" s="806"/>
      <c r="T438" s="803"/>
      <c r="U438" s="803"/>
      <c r="V438" s="803"/>
      <c r="W438" s="803"/>
      <c r="X438" s="803"/>
      <c r="Y438" s="803"/>
      <c r="Z438" s="803"/>
      <c r="AA438" s="803"/>
      <c r="AB438" s="803"/>
      <c r="AC438" s="803"/>
      <c r="AD438" s="803"/>
      <c r="AE438" s="803"/>
      <c r="AF438" s="803"/>
      <c r="AG438" s="803"/>
      <c r="AH438" s="803"/>
      <c r="AI438" s="803"/>
      <c r="AJ438" s="803"/>
      <c r="AK438" s="803"/>
      <c r="AL438" s="811"/>
      <c r="AM438" s="803"/>
      <c r="AN438" s="803"/>
      <c r="AO438" s="803"/>
      <c r="AP438" s="803"/>
      <c r="AQ438" s="803"/>
      <c r="AR438" s="803"/>
    </row>
    <row r="439" spans="1:44" x14ac:dyDescent="0.75">
      <c r="A439" s="803"/>
      <c r="B439" s="803"/>
      <c r="C439" s="802"/>
      <c r="D439" s="803"/>
      <c r="E439" s="803"/>
      <c r="F439" s="804"/>
      <c r="G439" s="804"/>
      <c r="H439" s="803"/>
      <c r="I439" s="803"/>
      <c r="J439" s="803"/>
      <c r="K439" s="804"/>
      <c r="L439" s="812"/>
      <c r="M439" s="804"/>
      <c r="N439" s="502"/>
      <c r="O439" s="805"/>
      <c r="P439" s="805"/>
      <c r="Q439" s="803"/>
      <c r="R439" s="803"/>
      <c r="S439" s="806"/>
      <c r="T439" s="803"/>
      <c r="U439" s="803"/>
      <c r="V439" s="803"/>
      <c r="W439" s="803"/>
      <c r="X439" s="803"/>
      <c r="Y439" s="803"/>
      <c r="Z439" s="803"/>
      <c r="AA439" s="803"/>
      <c r="AB439" s="803"/>
      <c r="AC439" s="803"/>
      <c r="AD439" s="803"/>
      <c r="AE439" s="803"/>
      <c r="AF439" s="803"/>
      <c r="AG439" s="803"/>
      <c r="AH439" s="803"/>
      <c r="AI439" s="803"/>
      <c r="AJ439" s="803"/>
      <c r="AK439" s="803"/>
      <c r="AL439" s="811"/>
      <c r="AM439" s="803"/>
      <c r="AN439" s="803"/>
      <c r="AO439" s="803"/>
      <c r="AP439" s="803"/>
      <c r="AQ439" s="803"/>
      <c r="AR439" s="803"/>
    </row>
    <row r="440" spans="1:44" x14ac:dyDescent="0.75">
      <c r="A440" s="803"/>
      <c r="B440" s="803"/>
      <c r="C440" s="802"/>
      <c r="D440" s="803"/>
      <c r="E440" s="803"/>
      <c r="F440" s="804"/>
      <c r="G440" s="804"/>
      <c r="H440" s="803"/>
      <c r="I440" s="803"/>
      <c r="J440" s="803"/>
      <c r="K440" s="804"/>
      <c r="L440" s="812"/>
      <c r="M440" s="804"/>
      <c r="N440" s="502"/>
      <c r="O440" s="805"/>
      <c r="P440" s="805"/>
      <c r="Q440" s="803"/>
      <c r="R440" s="803"/>
      <c r="S440" s="806"/>
      <c r="T440" s="803"/>
      <c r="U440" s="803"/>
      <c r="V440" s="803"/>
      <c r="W440" s="803"/>
      <c r="X440" s="803"/>
      <c r="Y440" s="803"/>
      <c r="Z440" s="803"/>
      <c r="AA440" s="803"/>
      <c r="AB440" s="803"/>
      <c r="AC440" s="803"/>
      <c r="AD440" s="803"/>
      <c r="AE440" s="803"/>
      <c r="AF440" s="803"/>
      <c r="AG440" s="803"/>
      <c r="AH440" s="803"/>
      <c r="AI440" s="803"/>
      <c r="AJ440" s="803"/>
      <c r="AK440" s="803"/>
      <c r="AL440" s="811"/>
      <c r="AM440" s="803"/>
      <c r="AN440" s="803"/>
      <c r="AO440" s="803"/>
      <c r="AP440" s="803"/>
      <c r="AQ440" s="803"/>
      <c r="AR440" s="803"/>
    </row>
    <row r="441" spans="1:44" x14ac:dyDescent="0.75">
      <c r="A441" s="803"/>
      <c r="B441" s="803"/>
      <c r="C441" s="802"/>
      <c r="D441" s="803"/>
      <c r="E441" s="803"/>
      <c r="F441" s="804"/>
      <c r="G441" s="804"/>
      <c r="H441" s="803"/>
      <c r="I441" s="803"/>
      <c r="J441" s="803"/>
      <c r="K441" s="804"/>
      <c r="L441" s="812"/>
      <c r="M441" s="804"/>
      <c r="N441" s="502"/>
      <c r="O441" s="805"/>
      <c r="P441" s="805"/>
      <c r="Q441" s="803"/>
      <c r="R441" s="803"/>
      <c r="S441" s="806"/>
      <c r="T441" s="803"/>
      <c r="U441" s="803"/>
      <c r="V441" s="803"/>
      <c r="W441" s="803"/>
      <c r="X441" s="803"/>
      <c r="Y441" s="803"/>
      <c r="Z441" s="803"/>
      <c r="AA441" s="803"/>
      <c r="AB441" s="803"/>
      <c r="AC441" s="803"/>
      <c r="AD441" s="803"/>
      <c r="AE441" s="803"/>
      <c r="AF441" s="803"/>
      <c r="AG441" s="803"/>
      <c r="AH441" s="803"/>
      <c r="AI441" s="803"/>
      <c r="AJ441" s="803"/>
      <c r="AK441" s="803"/>
      <c r="AL441" s="811"/>
      <c r="AM441" s="803"/>
      <c r="AN441" s="803"/>
      <c r="AO441" s="803"/>
      <c r="AP441" s="803"/>
      <c r="AQ441" s="803"/>
      <c r="AR441" s="803"/>
    </row>
    <row r="442" spans="1:44" x14ac:dyDescent="0.75">
      <c r="A442" s="803"/>
      <c r="B442" s="803"/>
      <c r="C442" s="802"/>
      <c r="D442" s="803"/>
      <c r="E442" s="803"/>
      <c r="F442" s="804"/>
      <c r="G442" s="804"/>
      <c r="H442" s="803"/>
      <c r="I442" s="803"/>
      <c r="J442" s="803"/>
      <c r="K442" s="804"/>
      <c r="L442" s="812"/>
      <c r="M442" s="804"/>
      <c r="N442" s="502"/>
      <c r="O442" s="805"/>
      <c r="P442" s="805"/>
      <c r="Q442" s="803"/>
      <c r="R442" s="803"/>
      <c r="S442" s="806"/>
      <c r="T442" s="803"/>
      <c r="U442" s="803"/>
      <c r="V442" s="803"/>
      <c r="W442" s="803"/>
      <c r="X442" s="803"/>
      <c r="Y442" s="803"/>
      <c r="Z442" s="803"/>
      <c r="AA442" s="803"/>
      <c r="AB442" s="803"/>
      <c r="AC442" s="803"/>
      <c r="AD442" s="803"/>
      <c r="AE442" s="803"/>
      <c r="AF442" s="803"/>
      <c r="AG442" s="803"/>
      <c r="AH442" s="803"/>
      <c r="AI442" s="803"/>
      <c r="AJ442" s="803"/>
      <c r="AK442" s="803"/>
      <c r="AL442" s="811"/>
      <c r="AM442" s="803"/>
      <c r="AN442" s="803"/>
      <c r="AO442" s="803"/>
      <c r="AP442" s="803"/>
      <c r="AQ442" s="803"/>
      <c r="AR442" s="803"/>
    </row>
    <row r="443" spans="1:44" x14ac:dyDescent="0.75">
      <c r="A443" s="803"/>
      <c r="B443" s="803"/>
      <c r="C443" s="802"/>
      <c r="D443" s="803"/>
      <c r="E443" s="803"/>
      <c r="F443" s="804"/>
      <c r="G443" s="804"/>
      <c r="H443" s="803"/>
      <c r="I443" s="803"/>
      <c r="J443" s="803"/>
      <c r="K443" s="804"/>
      <c r="L443" s="812"/>
      <c r="M443" s="804"/>
      <c r="N443" s="502"/>
      <c r="O443" s="805"/>
      <c r="P443" s="805"/>
      <c r="Q443" s="803"/>
      <c r="R443" s="803"/>
      <c r="S443" s="806"/>
      <c r="T443" s="803"/>
      <c r="U443" s="803"/>
      <c r="V443" s="803"/>
      <c r="W443" s="803"/>
      <c r="X443" s="803"/>
      <c r="Y443" s="803"/>
      <c r="Z443" s="803"/>
      <c r="AA443" s="803"/>
      <c r="AB443" s="803"/>
      <c r="AC443" s="803"/>
      <c r="AD443" s="803"/>
      <c r="AE443" s="803"/>
      <c r="AF443" s="803"/>
      <c r="AG443" s="803"/>
      <c r="AH443" s="803"/>
      <c r="AI443" s="803"/>
      <c r="AJ443" s="803"/>
      <c r="AK443" s="803"/>
      <c r="AL443" s="811"/>
      <c r="AM443" s="803"/>
      <c r="AN443" s="803"/>
      <c r="AO443" s="803"/>
      <c r="AP443" s="803"/>
      <c r="AQ443" s="803"/>
      <c r="AR443" s="803"/>
    </row>
    <row r="444" spans="1:44" x14ac:dyDescent="0.75">
      <c r="A444" s="803"/>
      <c r="B444" s="803"/>
      <c r="C444" s="802"/>
      <c r="D444" s="803"/>
      <c r="E444" s="803"/>
      <c r="F444" s="804"/>
      <c r="G444" s="804"/>
      <c r="H444" s="803"/>
      <c r="I444" s="803"/>
      <c r="J444" s="803"/>
      <c r="K444" s="804"/>
      <c r="L444" s="812"/>
      <c r="M444" s="804"/>
      <c r="N444" s="502"/>
      <c r="O444" s="805"/>
      <c r="P444" s="805"/>
      <c r="Q444" s="803"/>
      <c r="R444" s="803"/>
      <c r="S444" s="806"/>
      <c r="T444" s="803"/>
      <c r="U444" s="803"/>
      <c r="V444" s="803"/>
      <c r="W444" s="803"/>
      <c r="X444" s="803"/>
      <c r="Y444" s="803"/>
      <c r="Z444" s="803"/>
      <c r="AA444" s="803"/>
      <c r="AB444" s="803"/>
      <c r="AC444" s="803"/>
      <c r="AD444" s="803"/>
      <c r="AE444" s="803"/>
      <c r="AF444" s="803"/>
      <c r="AG444" s="803"/>
      <c r="AH444" s="803"/>
      <c r="AI444" s="803"/>
      <c r="AJ444" s="803"/>
      <c r="AK444" s="803"/>
      <c r="AL444" s="811"/>
      <c r="AM444" s="803"/>
      <c r="AN444" s="803"/>
      <c r="AO444" s="803"/>
      <c r="AP444" s="803"/>
      <c r="AQ444" s="803"/>
      <c r="AR444" s="803"/>
    </row>
    <row r="445" spans="1:44" x14ac:dyDescent="0.75">
      <c r="A445" s="803"/>
      <c r="B445" s="803"/>
      <c r="C445" s="802"/>
      <c r="D445" s="803"/>
      <c r="E445" s="803"/>
      <c r="F445" s="804"/>
      <c r="G445" s="804"/>
      <c r="H445" s="803"/>
      <c r="I445" s="803"/>
      <c r="J445" s="803"/>
      <c r="K445" s="804"/>
      <c r="L445" s="812"/>
      <c r="M445" s="804"/>
      <c r="N445" s="502"/>
      <c r="O445" s="805"/>
      <c r="P445" s="805"/>
      <c r="Q445" s="803"/>
      <c r="R445" s="803"/>
      <c r="S445" s="806"/>
      <c r="T445" s="803"/>
      <c r="U445" s="803"/>
      <c r="V445" s="803"/>
      <c r="W445" s="803"/>
      <c r="X445" s="803"/>
      <c r="Y445" s="803"/>
      <c r="Z445" s="803"/>
      <c r="AA445" s="803"/>
      <c r="AB445" s="803"/>
      <c r="AC445" s="803"/>
      <c r="AD445" s="803"/>
      <c r="AE445" s="803"/>
      <c r="AF445" s="803"/>
      <c r="AG445" s="803"/>
      <c r="AH445" s="803"/>
      <c r="AI445" s="803"/>
      <c r="AJ445" s="803"/>
      <c r="AK445" s="803"/>
      <c r="AL445" s="811"/>
      <c r="AM445" s="803"/>
      <c r="AN445" s="803"/>
      <c r="AO445" s="803"/>
      <c r="AP445" s="803"/>
      <c r="AQ445" s="803"/>
      <c r="AR445" s="803"/>
    </row>
    <row r="446" spans="1:44" x14ac:dyDescent="0.75">
      <c r="A446" s="803"/>
      <c r="B446" s="803"/>
      <c r="C446" s="802"/>
      <c r="D446" s="803"/>
      <c r="E446" s="803"/>
      <c r="F446" s="804"/>
      <c r="G446" s="804"/>
      <c r="H446" s="803"/>
      <c r="I446" s="803"/>
      <c r="J446" s="803"/>
      <c r="K446" s="804"/>
      <c r="L446" s="812"/>
      <c r="M446" s="804"/>
      <c r="N446" s="502"/>
      <c r="O446" s="805"/>
      <c r="P446" s="805"/>
      <c r="Q446" s="803"/>
      <c r="R446" s="803"/>
      <c r="S446" s="806"/>
      <c r="T446" s="803"/>
      <c r="U446" s="803"/>
      <c r="V446" s="803"/>
      <c r="W446" s="803"/>
      <c r="X446" s="803"/>
      <c r="Y446" s="803"/>
      <c r="Z446" s="803"/>
      <c r="AA446" s="803"/>
      <c r="AB446" s="803"/>
      <c r="AC446" s="803"/>
      <c r="AD446" s="803"/>
      <c r="AE446" s="803"/>
      <c r="AF446" s="803"/>
      <c r="AG446" s="803"/>
      <c r="AH446" s="803"/>
      <c r="AI446" s="803"/>
      <c r="AJ446" s="803"/>
      <c r="AK446" s="803"/>
      <c r="AL446" s="811"/>
      <c r="AM446" s="803"/>
      <c r="AN446" s="803"/>
      <c r="AO446" s="803"/>
      <c r="AP446" s="803"/>
      <c r="AQ446" s="803"/>
      <c r="AR446" s="803"/>
    </row>
    <row r="447" spans="1:44" x14ac:dyDescent="0.75">
      <c r="A447" s="803"/>
      <c r="B447" s="803"/>
      <c r="C447" s="802"/>
      <c r="D447" s="803"/>
      <c r="E447" s="803"/>
      <c r="F447" s="804"/>
      <c r="G447" s="804"/>
      <c r="H447" s="803"/>
      <c r="I447" s="803"/>
      <c r="J447" s="803"/>
      <c r="K447" s="804"/>
      <c r="L447" s="812"/>
      <c r="M447" s="804"/>
      <c r="N447" s="502"/>
      <c r="O447" s="805"/>
      <c r="P447" s="805"/>
      <c r="Q447" s="803"/>
      <c r="R447" s="803"/>
      <c r="S447" s="806"/>
      <c r="T447" s="803"/>
      <c r="U447" s="803"/>
      <c r="V447" s="803"/>
      <c r="W447" s="803"/>
      <c r="X447" s="803"/>
      <c r="Y447" s="803"/>
      <c r="Z447" s="803"/>
      <c r="AA447" s="803"/>
      <c r="AB447" s="803"/>
      <c r="AC447" s="803"/>
      <c r="AD447" s="803"/>
      <c r="AE447" s="803"/>
      <c r="AF447" s="803"/>
      <c r="AG447" s="803"/>
      <c r="AH447" s="803"/>
      <c r="AI447" s="803"/>
      <c r="AJ447" s="803"/>
      <c r="AK447" s="803"/>
      <c r="AL447" s="811"/>
      <c r="AM447" s="803"/>
      <c r="AN447" s="803"/>
      <c r="AO447" s="803"/>
      <c r="AP447" s="803"/>
      <c r="AQ447" s="803"/>
      <c r="AR447" s="803"/>
    </row>
    <row r="448" spans="1:44" x14ac:dyDescent="0.75">
      <c r="A448" s="803"/>
      <c r="B448" s="803"/>
      <c r="C448" s="802"/>
      <c r="D448" s="803"/>
      <c r="E448" s="803"/>
      <c r="F448" s="804"/>
      <c r="G448" s="804"/>
      <c r="H448" s="803"/>
      <c r="I448" s="803"/>
      <c r="J448" s="803"/>
      <c r="K448" s="804"/>
      <c r="L448" s="812"/>
      <c r="M448" s="804"/>
      <c r="N448" s="502"/>
      <c r="O448" s="805"/>
      <c r="P448" s="805"/>
      <c r="Q448" s="803"/>
      <c r="R448" s="803"/>
      <c r="S448" s="806"/>
      <c r="T448" s="803"/>
      <c r="U448" s="803"/>
      <c r="V448" s="803"/>
      <c r="W448" s="803"/>
      <c r="X448" s="803"/>
      <c r="Y448" s="803"/>
      <c r="Z448" s="803"/>
      <c r="AA448" s="803"/>
      <c r="AB448" s="803"/>
      <c r="AC448" s="803"/>
      <c r="AD448" s="803"/>
      <c r="AE448" s="803"/>
      <c r="AF448" s="803"/>
      <c r="AG448" s="803"/>
      <c r="AH448" s="803"/>
      <c r="AI448" s="803"/>
      <c r="AJ448" s="803"/>
      <c r="AK448" s="803"/>
      <c r="AL448" s="811"/>
      <c r="AM448" s="803"/>
      <c r="AN448" s="803"/>
      <c r="AO448" s="803"/>
      <c r="AP448" s="803"/>
      <c r="AQ448" s="803"/>
      <c r="AR448" s="803"/>
    </row>
    <row r="449" spans="1:44" x14ac:dyDescent="0.75">
      <c r="A449" s="803"/>
      <c r="B449" s="803"/>
      <c r="C449" s="802"/>
      <c r="D449" s="803"/>
      <c r="E449" s="803"/>
      <c r="F449" s="804"/>
      <c r="G449" s="804"/>
      <c r="H449" s="803"/>
      <c r="I449" s="803"/>
      <c r="J449" s="803"/>
      <c r="K449" s="804"/>
      <c r="L449" s="812"/>
      <c r="M449" s="804"/>
      <c r="N449" s="502"/>
      <c r="O449" s="805"/>
      <c r="P449" s="805"/>
      <c r="Q449" s="803"/>
      <c r="R449" s="803"/>
      <c r="S449" s="806"/>
      <c r="T449" s="803"/>
      <c r="U449" s="803"/>
      <c r="V449" s="803"/>
      <c r="W449" s="803"/>
      <c r="X449" s="803"/>
      <c r="Y449" s="803"/>
      <c r="Z449" s="803"/>
      <c r="AA449" s="803"/>
      <c r="AB449" s="803"/>
      <c r="AC449" s="803"/>
      <c r="AD449" s="803"/>
      <c r="AE449" s="803"/>
      <c r="AF449" s="803"/>
      <c r="AG449" s="803"/>
      <c r="AH449" s="803"/>
      <c r="AI449" s="803"/>
      <c r="AJ449" s="803"/>
      <c r="AK449" s="803"/>
      <c r="AL449" s="811"/>
      <c r="AM449" s="803"/>
      <c r="AN449" s="803"/>
      <c r="AO449" s="803"/>
      <c r="AP449" s="803"/>
      <c r="AQ449" s="803"/>
      <c r="AR449" s="803"/>
    </row>
    <row r="450" spans="1:44" x14ac:dyDescent="0.75">
      <c r="A450" s="803"/>
      <c r="B450" s="803"/>
      <c r="C450" s="802"/>
      <c r="D450" s="803"/>
      <c r="E450" s="803"/>
      <c r="F450" s="804"/>
      <c r="G450" s="804"/>
      <c r="H450" s="803"/>
      <c r="I450" s="803"/>
      <c r="J450" s="803"/>
      <c r="K450" s="804"/>
      <c r="L450" s="812"/>
      <c r="M450" s="804"/>
      <c r="N450" s="502"/>
      <c r="O450" s="805"/>
      <c r="P450" s="805"/>
      <c r="Q450" s="803"/>
      <c r="R450" s="803"/>
      <c r="S450" s="806"/>
      <c r="T450" s="803"/>
      <c r="U450" s="803"/>
      <c r="V450" s="803"/>
      <c r="W450" s="803"/>
      <c r="X450" s="803"/>
      <c r="Y450" s="803"/>
      <c r="Z450" s="803"/>
      <c r="AA450" s="803"/>
      <c r="AB450" s="803"/>
      <c r="AC450" s="803"/>
      <c r="AD450" s="803"/>
      <c r="AE450" s="803"/>
      <c r="AF450" s="803"/>
      <c r="AG450" s="803"/>
      <c r="AH450" s="803"/>
      <c r="AI450" s="803"/>
      <c r="AJ450" s="803"/>
      <c r="AK450" s="803"/>
      <c r="AL450" s="811"/>
      <c r="AM450" s="803"/>
      <c r="AN450" s="803"/>
      <c r="AO450" s="803"/>
      <c r="AP450" s="803"/>
      <c r="AQ450" s="803"/>
      <c r="AR450" s="803"/>
    </row>
    <row r="451" spans="1:44" x14ac:dyDescent="0.75">
      <c r="A451" s="803"/>
      <c r="B451" s="803"/>
      <c r="C451" s="802"/>
      <c r="D451" s="803"/>
      <c r="E451" s="803"/>
      <c r="F451" s="804"/>
      <c r="G451" s="804"/>
      <c r="H451" s="803"/>
      <c r="I451" s="803"/>
      <c r="J451" s="803"/>
      <c r="K451" s="804"/>
      <c r="L451" s="812"/>
      <c r="M451" s="804"/>
      <c r="N451" s="502"/>
      <c r="O451" s="805"/>
      <c r="P451" s="805"/>
      <c r="Q451" s="803"/>
      <c r="R451" s="803"/>
      <c r="S451" s="806"/>
      <c r="T451" s="803"/>
      <c r="U451" s="803"/>
      <c r="V451" s="803"/>
      <c r="W451" s="803"/>
      <c r="X451" s="803"/>
      <c r="Y451" s="803"/>
      <c r="Z451" s="803"/>
      <c r="AA451" s="803"/>
      <c r="AB451" s="803"/>
      <c r="AC451" s="803"/>
      <c r="AD451" s="803"/>
      <c r="AE451" s="803"/>
      <c r="AF451" s="803"/>
      <c r="AG451" s="803"/>
      <c r="AH451" s="803"/>
      <c r="AI451" s="803"/>
      <c r="AJ451" s="803"/>
      <c r="AK451" s="803"/>
      <c r="AL451" s="811"/>
      <c r="AM451" s="803"/>
      <c r="AN451" s="803"/>
      <c r="AO451" s="803"/>
      <c r="AP451" s="803"/>
      <c r="AQ451" s="803"/>
      <c r="AR451" s="803"/>
    </row>
    <row r="452" spans="1:44" x14ac:dyDescent="0.75">
      <c r="A452" s="803"/>
      <c r="B452" s="803"/>
      <c r="C452" s="802"/>
      <c r="D452" s="803"/>
      <c r="E452" s="803"/>
      <c r="F452" s="804"/>
      <c r="G452" s="804"/>
      <c r="H452" s="803"/>
      <c r="I452" s="803"/>
      <c r="J452" s="803"/>
      <c r="K452" s="804"/>
      <c r="L452" s="812"/>
      <c r="M452" s="804"/>
      <c r="N452" s="502"/>
      <c r="O452" s="805"/>
      <c r="P452" s="805"/>
      <c r="Q452" s="803"/>
      <c r="R452" s="803"/>
      <c r="S452" s="806"/>
      <c r="T452" s="803"/>
      <c r="U452" s="803"/>
      <c r="V452" s="803"/>
      <c r="W452" s="803"/>
      <c r="X452" s="803"/>
      <c r="Y452" s="803"/>
      <c r="Z452" s="803"/>
      <c r="AA452" s="803"/>
      <c r="AB452" s="803"/>
      <c r="AC452" s="803"/>
      <c r="AD452" s="803"/>
      <c r="AE452" s="803"/>
      <c r="AF452" s="803"/>
      <c r="AG452" s="803"/>
      <c r="AH452" s="803"/>
      <c r="AI452" s="803"/>
      <c r="AJ452" s="803"/>
      <c r="AK452" s="803"/>
      <c r="AL452" s="811"/>
      <c r="AM452" s="803"/>
      <c r="AN452" s="803"/>
      <c r="AO452" s="803"/>
      <c r="AP452" s="803"/>
      <c r="AQ452" s="803"/>
      <c r="AR452" s="803"/>
    </row>
    <row r="453" spans="1:44" x14ac:dyDescent="0.75">
      <c r="A453" s="803"/>
      <c r="B453" s="803"/>
      <c r="C453" s="802"/>
      <c r="D453" s="803"/>
      <c r="E453" s="803"/>
      <c r="F453" s="804"/>
      <c r="G453" s="804"/>
      <c r="H453" s="803"/>
      <c r="I453" s="803"/>
      <c r="J453" s="803"/>
      <c r="K453" s="804"/>
      <c r="L453" s="812"/>
      <c r="M453" s="804"/>
      <c r="N453" s="502"/>
      <c r="O453" s="805"/>
      <c r="P453" s="805"/>
      <c r="Q453" s="803"/>
      <c r="R453" s="803"/>
      <c r="S453" s="806"/>
      <c r="T453" s="803"/>
      <c r="U453" s="803"/>
      <c r="V453" s="803"/>
      <c r="W453" s="803"/>
      <c r="X453" s="803"/>
      <c r="Y453" s="803"/>
      <c r="Z453" s="803"/>
      <c r="AA453" s="803"/>
      <c r="AB453" s="803"/>
      <c r="AC453" s="803"/>
      <c r="AD453" s="803"/>
      <c r="AE453" s="803"/>
      <c r="AF453" s="803"/>
      <c r="AG453" s="803"/>
      <c r="AH453" s="803"/>
      <c r="AI453" s="803"/>
      <c r="AJ453" s="803"/>
      <c r="AK453" s="803"/>
      <c r="AL453" s="811"/>
      <c r="AM453" s="803"/>
      <c r="AN453" s="803"/>
      <c r="AO453" s="803"/>
      <c r="AP453" s="803"/>
      <c r="AQ453" s="803"/>
      <c r="AR453" s="803"/>
    </row>
    <row r="454" spans="1:44" x14ac:dyDescent="0.75">
      <c r="A454" s="803"/>
      <c r="B454" s="803"/>
      <c r="C454" s="802"/>
      <c r="D454" s="803"/>
      <c r="E454" s="803"/>
      <c r="F454" s="804"/>
      <c r="G454" s="804"/>
      <c r="H454" s="803"/>
      <c r="I454" s="803"/>
      <c r="J454" s="803"/>
      <c r="K454" s="804"/>
      <c r="L454" s="812"/>
      <c r="M454" s="804"/>
      <c r="N454" s="502"/>
      <c r="O454" s="805"/>
      <c r="P454" s="805"/>
      <c r="Q454" s="803"/>
      <c r="R454" s="803"/>
      <c r="S454" s="806"/>
      <c r="T454" s="803"/>
      <c r="U454" s="803"/>
      <c r="V454" s="803"/>
      <c r="W454" s="803"/>
      <c r="X454" s="803"/>
      <c r="Y454" s="803"/>
      <c r="Z454" s="803"/>
      <c r="AA454" s="803"/>
      <c r="AB454" s="803"/>
      <c r="AC454" s="803"/>
      <c r="AD454" s="803"/>
      <c r="AE454" s="803"/>
      <c r="AF454" s="803"/>
      <c r="AG454" s="803"/>
      <c r="AH454" s="803"/>
      <c r="AI454" s="803"/>
      <c r="AJ454" s="803"/>
      <c r="AK454" s="803"/>
      <c r="AL454" s="811"/>
      <c r="AM454" s="803"/>
      <c r="AN454" s="803"/>
      <c r="AO454" s="803"/>
      <c r="AP454" s="803"/>
      <c r="AQ454" s="803"/>
      <c r="AR454" s="803"/>
    </row>
    <row r="455" spans="1:44" x14ac:dyDescent="0.75">
      <c r="A455" s="803"/>
      <c r="B455" s="803"/>
      <c r="C455" s="802"/>
      <c r="D455" s="803"/>
      <c r="E455" s="803"/>
      <c r="F455" s="804"/>
      <c r="G455" s="804"/>
      <c r="H455" s="803"/>
      <c r="I455" s="803"/>
      <c r="J455" s="803"/>
      <c r="K455" s="804"/>
      <c r="L455" s="812"/>
      <c r="M455" s="804"/>
      <c r="N455" s="502"/>
      <c r="O455" s="805"/>
      <c r="P455" s="805"/>
      <c r="Q455" s="803"/>
      <c r="R455" s="803"/>
      <c r="S455" s="806"/>
      <c r="T455" s="803"/>
      <c r="U455" s="803"/>
      <c r="V455" s="803"/>
      <c r="W455" s="803"/>
      <c r="X455" s="803"/>
      <c r="Y455" s="803"/>
      <c r="Z455" s="803"/>
      <c r="AA455" s="803"/>
      <c r="AB455" s="803"/>
      <c r="AC455" s="803"/>
      <c r="AD455" s="803"/>
      <c r="AE455" s="803"/>
      <c r="AF455" s="803"/>
      <c r="AG455" s="803"/>
      <c r="AH455" s="803"/>
      <c r="AI455" s="803"/>
      <c r="AJ455" s="803"/>
      <c r="AK455" s="803"/>
      <c r="AL455" s="811"/>
      <c r="AM455" s="803"/>
      <c r="AN455" s="803"/>
      <c r="AO455" s="803"/>
      <c r="AP455" s="803"/>
      <c r="AQ455" s="803"/>
      <c r="AR455" s="803"/>
    </row>
    <row r="456" spans="1:44" x14ac:dyDescent="0.75">
      <c r="A456" s="803"/>
      <c r="B456" s="803"/>
      <c r="C456" s="802"/>
      <c r="D456" s="803"/>
      <c r="E456" s="803"/>
      <c r="F456" s="804"/>
      <c r="G456" s="804"/>
      <c r="H456" s="803"/>
      <c r="I456" s="803"/>
      <c r="J456" s="803"/>
      <c r="K456" s="804"/>
      <c r="L456" s="812"/>
      <c r="M456" s="804"/>
      <c r="N456" s="502"/>
      <c r="O456" s="805"/>
      <c r="P456" s="805"/>
      <c r="Q456" s="803"/>
      <c r="R456" s="803"/>
      <c r="S456" s="806"/>
      <c r="T456" s="803"/>
      <c r="U456" s="803"/>
      <c r="V456" s="803"/>
      <c r="W456" s="803"/>
      <c r="X456" s="803"/>
      <c r="Y456" s="803"/>
      <c r="Z456" s="803"/>
      <c r="AA456" s="803"/>
      <c r="AB456" s="803"/>
      <c r="AC456" s="803"/>
      <c r="AD456" s="803"/>
      <c r="AE456" s="803"/>
      <c r="AF456" s="803"/>
      <c r="AG456" s="803"/>
      <c r="AH456" s="803"/>
      <c r="AI456" s="803"/>
      <c r="AJ456" s="803"/>
      <c r="AK456" s="803"/>
      <c r="AL456" s="811"/>
      <c r="AM456" s="803"/>
      <c r="AN456" s="803"/>
      <c r="AO456" s="803"/>
      <c r="AP456" s="803"/>
      <c r="AQ456" s="803"/>
      <c r="AR456" s="803"/>
    </row>
    <row r="457" spans="1:44" x14ac:dyDescent="0.75">
      <c r="A457" s="803"/>
      <c r="B457" s="803"/>
      <c r="C457" s="802"/>
      <c r="D457" s="803"/>
      <c r="E457" s="803"/>
      <c r="F457" s="804"/>
      <c r="G457" s="804"/>
      <c r="H457" s="803"/>
      <c r="I457" s="803"/>
      <c r="J457" s="803"/>
      <c r="K457" s="804"/>
      <c r="L457" s="812"/>
      <c r="M457" s="804"/>
      <c r="N457" s="502"/>
      <c r="O457" s="805"/>
      <c r="P457" s="805"/>
      <c r="Q457" s="803"/>
      <c r="R457" s="803"/>
      <c r="S457" s="806"/>
      <c r="T457" s="803"/>
      <c r="U457" s="803"/>
      <c r="V457" s="803"/>
      <c r="W457" s="803"/>
      <c r="X457" s="803"/>
      <c r="Y457" s="803"/>
      <c r="Z457" s="803"/>
      <c r="AA457" s="803"/>
      <c r="AB457" s="803"/>
      <c r="AC457" s="803"/>
      <c r="AD457" s="803"/>
      <c r="AE457" s="803"/>
      <c r="AF457" s="803"/>
      <c r="AG457" s="803"/>
      <c r="AH457" s="803"/>
      <c r="AI457" s="803"/>
      <c r="AJ457" s="803"/>
      <c r="AK457" s="803"/>
      <c r="AL457" s="811"/>
      <c r="AM457" s="803"/>
      <c r="AN457" s="803"/>
      <c r="AO457" s="803"/>
      <c r="AP457" s="803"/>
      <c r="AQ457" s="803"/>
      <c r="AR457" s="803"/>
    </row>
    <row r="458" spans="1:44" x14ac:dyDescent="0.75">
      <c r="A458" s="803"/>
      <c r="B458" s="803"/>
      <c r="C458" s="802"/>
      <c r="D458" s="803"/>
      <c r="E458" s="803"/>
      <c r="F458" s="804"/>
      <c r="G458" s="804"/>
      <c r="H458" s="803"/>
      <c r="I458" s="803"/>
      <c r="J458" s="803"/>
      <c r="K458" s="804"/>
      <c r="L458" s="812"/>
      <c r="M458" s="804"/>
      <c r="N458" s="502"/>
      <c r="O458" s="805"/>
      <c r="P458" s="805"/>
      <c r="Q458" s="803"/>
      <c r="R458" s="803"/>
      <c r="S458" s="806"/>
      <c r="T458" s="803"/>
      <c r="U458" s="803"/>
      <c r="V458" s="803"/>
      <c r="W458" s="803"/>
      <c r="X458" s="803"/>
      <c r="Y458" s="803"/>
      <c r="Z458" s="803"/>
      <c r="AA458" s="803"/>
      <c r="AB458" s="803"/>
      <c r="AC458" s="803"/>
      <c r="AD458" s="803"/>
      <c r="AE458" s="803"/>
      <c r="AF458" s="803"/>
      <c r="AG458" s="803"/>
      <c r="AH458" s="803"/>
      <c r="AI458" s="803"/>
      <c r="AJ458" s="803"/>
      <c r="AK458" s="803"/>
      <c r="AL458" s="811"/>
      <c r="AM458" s="803"/>
      <c r="AN458" s="803"/>
      <c r="AO458" s="803"/>
      <c r="AP458" s="803"/>
      <c r="AQ458" s="803"/>
      <c r="AR458" s="803"/>
    </row>
    <row r="459" spans="1:44" x14ac:dyDescent="0.75">
      <c r="A459" s="803"/>
      <c r="B459" s="803"/>
      <c r="C459" s="802"/>
      <c r="D459" s="803"/>
      <c r="E459" s="803"/>
      <c r="F459" s="804"/>
      <c r="G459" s="804"/>
      <c r="H459" s="803"/>
      <c r="I459" s="803"/>
      <c r="J459" s="803"/>
      <c r="K459" s="804"/>
      <c r="L459" s="812"/>
      <c r="M459" s="804"/>
      <c r="N459" s="502"/>
      <c r="O459" s="805"/>
      <c r="P459" s="805"/>
      <c r="Q459" s="803"/>
      <c r="R459" s="803"/>
      <c r="S459" s="806"/>
      <c r="T459" s="803"/>
      <c r="U459" s="803"/>
      <c r="V459" s="803"/>
      <c r="W459" s="803"/>
      <c r="X459" s="803"/>
      <c r="Y459" s="803"/>
      <c r="Z459" s="803"/>
      <c r="AA459" s="803"/>
      <c r="AB459" s="803"/>
      <c r="AC459" s="803"/>
      <c r="AD459" s="803"/>
      <c r="AE459" s="803"/>
      <c r="AF459" s="803"/>
      <c r="AG459" s="803"/>
      <c r="AH459" s="803"/>
      <c r="AI459" s="803"/>
      <c r="AJ459" s="803"/>
      <c r="AK459" s="803"/>
      <c r="AL459" s="811"/>
      <c r="AM459" s="803"/>
      <c r="AN459" s="803"/>
      <c r="AO459" s="803"/>
      <c r="AP459" s="803"/>
      <c r="AQ459" s="803"/>
      <c r="AR459" s="803"/>
    </row>
    <row r="460" spans="1:44" x14ac:dyDescent="0.75">
      <c r="A460" s="803"/>
      <c r="B460" s="803"/>
      <c r="C460" s="802"/>
      <c r="D460" s="803"/>
      <c r="E460" s="803"/>
      <c r="F460" s="804"/>
      <c r="G460" s="804"/>
      <c r="H460" s="803"/>
      <c r="I460" s="803"/>
      <c r="J460" s="803"/>
      <c r="K460" s="804"/>
      <c r="L460" s="812"/>
      <c r="M460" s="804"/>
      <c r="N460" s="502"/>
      <c r="O460" s="805"/>
      <c r="P460" s="805"/>
      <c r="Q460" s="803"/>
      <c r="R460" s="803"/>
      <c r="S460" s="806"/>
      <c r="T460" s="803"/>
      <c r="U460" s="803"/>
      <c r="V460" s="803"/>
      <c r="W460" s="803"/>
      <c r="X460" s="803"/>
      <c r="Y460" s="803"/>
      <c r="Z460" s="803"/>
      <c r="AA460" s="803"/>
      <c r="AB460" s="803"/>
      <c r="AC460" s="803"/>
      <c r="AD460" s="803"/>
      <c r="AE460" s="803"/>
      <c r="AF460" s="803"/>
      <c r="AG460" s="803"/>
      <c r="AH460" s="803"/>
      <c r="AI460" s="803"/>
      <c r="AJ460" s="803"/>
      <c r="AK460" s="803"/>
      <c r="AL460" s="811"/>
      <c r="AM460" s="803"/>
      <c r="AN460" s="803"/>
      <c r="AO460" s="803"/>
      <c r="AP460" s="803"/>
      <c r="AQ460" s="803"/>
      <c r="AR460" s="803"/>
    </row>
    <row r="461" spans="1:44" x14ac:dyDescent="0.75">
      <c r="A461" s="803"/>
      <c r="B461" s="803"/>
      <c r="C461" s="802"/>
      <c r="D461" s="803"/>
      <c r="E461" s="803"/>
      <c r="F461" s="804"/>
      <c r="G461" s="804"/>
      <c r="H461" s="803"/>
      <c r="I461" s="803"/>
      <c r="J461" s="803"/>
      <c r="K461" s="804"/>
      <c r="L461" s="812"/>
      <c r="M461" s="804"/>
      <c r="N461" s="502"/>
      <c r="O461" s="805"/>
      <c r="P461" s="805"/>
      <c r="Q461" s="803"/>
      <c r="R461" s="803"/>
      <c r="S461" s="806"/>
      <c r="T461" s="803"/>
      <c r="U461" s="803"/>
      <c r="V461" s="803"/>
      <c r="W461" s="803"/>
      <c r="X461" s="803"/>
      <c r="Y461" s="803"/>
      <c r="Z461" s="803"/>
      <c r="AA461" s="803"/>
      <c r="AB461" s="803"/>
      <c r="AC461" s="803"/>
      <c r="AD461" s="803"/>
      <c r="AE461" s="803"/>
      <c r="AF461" s="803"/>
      <c r="AG461" s="803"/>
      <c r="AH461" s="803"/>
      <c r="AI461" s="803"/>
      <c r="AJ461" s="803"/>
      <c r="AK461" s="803"/>
      <c r="AL461" s="811"/>
      <c r="AM461" s="803"/>
      <c r="AN461" s="803"/>
      <c r="AO461" s="803"/>
      <c r="AP461" s="803"/>
      <c r="AQ461" s="803"/>
      <c r="AR461" s="803"/>
    </row>
    <row r="462" spans="1:44" x14ac:dyDescent="0.75">
      <c r="A462" s="803"/>
      <c r="B462" s="803"/>
      <c r="C462" s="802"/>
      <c r="D462" s="803"/>
      <c r="E462" s="803"/>
      <c r="F462" s="804"/>
      <c r="G462" s="804"/>
      <c r="H462" s="803"/>
      <c r="I462" s="803"/>
      <c r="J462" s="803"/>
      <c r="K462" s="804"/>
      <c r="L462" s="812"/>
      <c r="M462" s="804"/>
      <c r="N462" s="502"/>
      <c r="O462" s="805"/>
      <c r="P462" s="805"/>
      <c r="Q462" s="803"/>
      <c r="R462" s="803"/>
      <c r="S462" s="806"/>
      <c r="T462" s="803"/>
      <c r="U462" s="803"/>
      <c r="V462" s="803"/>
      <c r="W462" s="803"/>
      <c r="X462" s="803"/>
      <c r="Y462" s="803"/>
      <c r="Z462" s="803"/>
      <c r="AA462" s="803"/>
      <c r="AB462" s="803"/>
      <c r="AC462" s="803"/>
      <c r="AD462" s="803"/>
      <c r="AE462" s="803"/>
      <c r="AF462" s="803"/>
      <c r="AG462" s="803"/>
      <c r="AH462" s="803"/>
      <c r="AI462" s="803"/>
      <c r="AJ462" s="803"/>
      <c r="AK462" s="803"/>
      <c r="AL462" s="811"/>
      <c r="AM462" s="803"/>
      <c r="AN462" s="803"/>
      <c r="AO462" s="803"/>
      <c r="AP462" s="803"/>
      <c r="AQ462" s="803"/>
      <c r="AR462" s="803"/>
    </row>
    <row r="463" spans="1:44" x14ac:dyDescent="0.75">
      <c r="A463" s="803"/>
      <c r="B463" s="803"/>
      <c r="C463" s="802"/>
      <c r="D463" s="803"/>
      <c r="E463" s="803"/>
      <c r="F463" s="804"/>
      <c r="G463" s="804"/>
      <c r="H463" s="803"/>
      <c r="I463" s="803"/>
      <c r="J463" s="803"/>
      <c r="K463" s="804"/>
      <c r="L463" s="812"/>
      <c r="M463" s="804"/>
      <c r="N463" s="502"/>
      <c r="O463" s="805"/>
      <c r="P463" s="805"/>
      <c r="Q463" s="803"/>
      <c r="R463" s="803"/>
      <c r="S463" s="806"/>
      <c r="T463" s="803"/>
      <c r="U463" s="803"/>
      <c r="V463" s="803"/>
      <c r="W463" s="803"/>
      <c r="X463" s="803"/>
      <c r="Y463" s="803"/>
      <c r="Z463" s="803"/>
      <c r="AA463" s="803"/>
      <c r="AB463" s="803"/>
      <c r="AC463" s="803"/>
      <c r="AD463" s="803"/>
      <c r="AE463" s="803"/>
      <c r="AF463" s="803"/>
      <c r="AG463" s="803"/>
      <c r="AH463" s="803"/>
      <c r="AI463" s="803"/>
      <c r="AJ463" s="803"/>
      <c r="AK463" s="803"/>
      <c r="AL463" s="811"/>
      <c r="AM463" s="803"/>
      <c r="AN463" s="803"/>
      <c r="AO463" s="803"/>
      <c r="AP463" s="803"/>
      <c r="AQ463" s="803"/>
      <c r="AR463" s="803"/>
    </row>
    <row r="464" spans="1:44" x14ac:dyDescent="0.75">
      <c r="A464" s="803"/>
      <c r="B464" s="803"/>
      <c r="C464" s="802"/>
      <c r="D464" s="803"/>
      <c r="E464" s="803"/>
      <c r="F464" s="804"/>
      <c r="G464" s="804"/>
      <c r="H464" s="803"/>
      <c r="I464" s="803"/>
      <c r="J464" s="803"/>
      <c r="K464" s="804"/>
      <c r="L464" s="812"/>
      <c r="M464" s="804"/>
      <c r="N464" s="502"/>
      <c r="O464" s="805"/>
      <c r="P464" s="805"/>
      <c r="Q464" s="803"/>
      <c r="R464" s="803"/>
      <c r="S464" s="806"/>
      <c r="T464" s="803"/>
      <c r="U464" s="803"/>
      <c r="V464" s="803"/>
      <c r="W464" s="803"/>
      <c r="X464" s="803"/>
      <c r="Y464" s="803"/>
      <c r="Z464" s="803"/>
      <c r="AA464" s="803"/>
      <c r="AB464" s="803"/>
      <c r="AC464" s="803"/>
      <c r="AD464" s="803"/>
      <c r="AE464" s="803"/>
      <c r="AF464" s="803"/>
      <c r="AG464" s="803"/>
      <c r="AH464" s="803"/>
      <c r="AI464" s="803"/>
      <c r="AJ464" s="803"/>
      <c r="AK464" s="803"/>
      <c r="AL464" s="811"/>
      <c r="AM464" s="803"/>
      <c r="AN464" s="803"/>
      <c r="AO464" s="803"/>
      <c r="AP464" s="803"/>
      <c r="AQ464" s="803"/>
      <c r="AR464" s="803"/>
    </row>
    <row r="465" spans="1:44" x14ac:dyDescent="0.75">
      <c r="A465" s="803"/>
      <c r="B465" s="803"/>
      <c r="C465" s="802"/>
      <c r="D465" s="803"/>
      <c r="E465" s="803"/>
      <c r="F465" s="804"/>
      <c r="G465" s="804"/>
      <c r="H465" s="803"/>
      <c r="I465" s="803"/>
      <c r="J465" s="803"/>
      <c r="K465" s="804"/>
      <c r="L465" s="812"/>
      <c r="M465" s="804"/>
      <c r="N465" s="502"/>
      <c r="O465" s="805"/>
      <c r="P465" s="805"/>
      <c r="Q465" s="803"/>
      <c r="R465" s="803"/>
      <c r="S465" s="806"/>
      <c r="T465" s="803"/>
      <c r="U465" s="803"/>
      <c r="V465" s="803"/>
      <c r="W465" s="803"/>
      <c r="X465" s="803"/>
      <c r="Y465" s="803"/>
      <c r="Z465" s="803"/>
      <c r="AA465" s="803"/>
      <c r="AB465" s="803"/>
      <c r="AC465" s="803"/>
      <c r="AD465" s="803"/>
      <c r="AE465" s="803"/>
      <c r="AF465" s="803"/>
      <c r="AG465" s="803"/>
      <c r="AH465" s="803"/>
      <c r="AI465" s="803"/>
      <c r="AJ465" s="803"/>
      <c r="AK465" s="803"/>
      <c r="AL465" s="811"/>
      <c r="AM465" s="803"/>
      <c r="AN465" s="803"/>
      <c r="AO465" s="803"/>
      <c r="AP465" s="803"/>
      <c r="AQ465" s="803"/>
      <c r="AR465" s="803"/>
    </row>
    <row r="466" spans="1:44" x14ac:dyDescent="0.75">
      <c r="A466" s="803"/>
      <c r="B466" s="803"/>
      <c r="C466" s="802"/>
      <c r="D466" s="803"/>
      <c r="E466" s="803"/>
      <c r="F466" s="804"/>
      <c r="G466" s="804"/>
      <c r="H466" s="803"/>
      <c r="I466" s="803"/>
      <c r="J466" s="803"/>
      <c r="K466" s="804"/>
      <c r="L466" s="812"/>
      <c r="M466" s="804"/>
      <c r="N466" s="502"/>
      <c r="O466" s="805"/>
      <c r="P466" s="805"/>
      <c r="Q466" s="803"/>
      <c r="R466" s="803"/>
      <c r="S466" s="806"/>
      <c r="T466" s="803"/>
      <c r="U466" s="803"/>
      <c r="V466" s="803"/>
      <c r="W466" s="803"/>
      <c r="X466" s="803"/>
      <c r="Y466" s="803"/>
      <c r="Z466" s="803"/>
      <c r="AA466" s="803"/>
      <c r="AB466" s="803"/>
      <c r="AC466" s="803"/>
      <c r="AD466" s="803"/>
      <c r="AE466" s="803"/>
      <c r="AF466" s="803"/>
      <c r="AG466" s="803"/>
      <c r="AH466" s="803"/>
      <c r="AI466" s="803"/>
      <c r="AJ466" s="803"/>
      <c r="AK466" s="803"/>
      <c r="AL466" s="811"/>
      <c r="AM466" s="803"/>
      <c r="AN466" s="803"/>
      <c r="AO466" s="803"/>
      <c r="AP466" s="803"/>
      <c r="AQ466" s="803"/>
      <c r="AR466" s="803"/>
    </row>
    <row r="467" spans="1:44" x14ac:dyDescent="0.75">
      <c r="A467" s="803"/>
      <c r="B467" s="803"/>
      <c r="C467" s="802"/>
      <c r="D467" s="803"/>
      <c r="E467" s="803"/>
      <c r="F467" s="804"/>
      <c r="G467" s="804"/>
      <c r="H467" s="803"/>
      <c r="I467" s="803"/>
      <c r="J467" s="803"/>
      <c r="K467" s="804"/>
      <c r="L467" s="812"/>
      <c r="M467" s="804"/>
      <c r="N467" s="502"/>
      <c r="O467" s="805"/>
      <c r="P467" s="805"/>
      <c r="Q467" s="803"/>
      <c r="R467" s="803"/>
      <c r="S467" s="806"/>
      <c r="T467" s="803"/>
      <c r="U467" s="803"/>
      <c r="V467" s="803"/>
      <c r="W467" s="803"/>
      <c r="X467" s="803"/>
      <c r="Y467" s="803"/>
      <c r="Z467" s="803"/>
      <c r="AA467" s="803"/>
      <c r="AB467" s="803"/>
      <c r="AC467" s="803"/>
      <c r="AD467" s="803"/>
      <c r="AE467" s="803"/>
      <c r="AF467" s="803"/>
      <c r="AG467" s="803"/>
      <c r="AH467" s="803"/>
      <c r="AI467" s="803"/>
      <c r="AJ467" s="803"/>
      <c r="AK467" s="803"/>
      <c r="AL467" s="811"/>
      <c r="AM467" s="803"/>
      <c r="AN467" s="803"/>
      <c r="AO467" s="803"/>
      <c r="AP467" s="803"/>
      <c r="AQ467" s="803"/>
      <c r="AR467" s="803"/>
    </row>
    <row r="468" spans="1:44" x14ac:dyDescent="0.75">
      <c r="A468" s="803"/>
      <c r="B468" s="803"/>
      <c r="C468" s="802"/>
      <c r="D468" s="803"/>
      <c r="E468" s="803"/>
      <c r="F468" s="804"/>
      <c r="G468" s="804"/>
      <c r="H468" s="803"/>
      <c r="I468" s="803"/>
      <c r="J468" s="803"/>
      <c r="K468" s="804"/>
      <c r="L468" s="812"/>
      <c r="M468" s="804"/>
      <c r="N468" s="502"/>
      <c r="O468" s="805"/>
      <c r="P468" s="805"/>
      <c r="Q468" s="803"/>
      <c r="R468" s="803"/>
      <c r="S468" s="806"/>
      <c r="T468" s="803"/>
      <c r="U468" s="803"/>
      <c r="V468" s="803"/>
      <c r="W468" s="803"/>
      <c r="X468" s="803"/>
      <c r="Y468" s="803"/>
      <c r="Z468" s="803"/>
      <c r="AA468" s="803"/>
      <c r="AB468" s="803"/>
      <c r="AC468" s="803"/>
      <c r="AD468" s="803"/>
      <c r="AE468" s="803"/>
      <c r="AF468" s="803"/>
      <c r="AG468" s="803"/>
      <c r="AH468" s="803"/>
      <c r="AI468" s="803"/>
      <c r="AJ468" s="803"/>
      <c r="AK468" s="803"/>
      <c r="AL468" s="811"/>
      <c r="AM468" s="803"/>
      <c r="AN468" s="803"/>
      <c r="AO468" s="803"/>
      <c r="AP468" s="803"/>
      <c r="AQ468" s="803"/>
      <c r="AR468" s="803"/>
    </row>
    <row r="469" spans="1:44" x14ac:dyDescent="0.75">
      <c r="A469" s="803"/>
      <c r="B469" s="803"/>
      <c r="C469" s="802"/>
      <c r="D469" s="803"/>
      <c r="E469" s="803"/>
      <c r="F469" s="804"/>
      <c r="G469" s="804"/>
      <c r="H469" s="803"/>
      <c r="I469" s="803"/>
      <c r="J469" s="803"/>
      <c r="K469" s="804"/>
      <c r="L469" s="812"/>
      <c r="M469" s="804"/>
      <c r="N469" s="502"/>
      <c r="O469" s="805"/>
      <c r="P469" s="805"/>
      <c r="Q469" s="803"/>
      <c r="R469" s="803"/>
      <c r="S469" s="806"/>
      <c r="T469" s="803"/>
      <c r="U469" s="803"/>
      <c r="V469" s="803"/>
      <c r="W469" s="803"/>
      <c r="X469" s="803"/>
      <c r="Y469" s="803"/>
      <c r="Z469" s="803"/>
      <c r="AA469" s="803"/>
      <c r="AB469" s="803"/>
      <c r="AC469" s="803"/>
      <c r="AD469" s="803"/>
      <c r="AE469" s="803"/>
      <c r="AF469" s="803"/>
      <c r="AG469" s="803"/>
      <c r="AH469" s="803"/>
      <c r="AI469" s="803"/>
      <c r="AJ469" s="803"/>
      <c r="AK469" s="803"/>
      <c r="AL469" s="811"/>
      <c r="AM469" s="803"/>
      <c r="AN469" s="803"/>
      <c r="AO469" s="803"/>
      <c r="AP469" s="803"/>
      <c r="AQ469" s="803"/>
      <c r="AR469" s="803"/>
    </row>
    <row r="470" spans="1:44" x14ac:dyDescent="0.75">
      <c r="A470" s="803"/>
      <c r="B470" s="803"/>
      <c r="C470" s="802"/>
      <c r="D470" s="803"/>
      <c r="E470" s="803"/>
      <c r="F470" s="804"/>
      <c r="G470" s="804"/>
      <c r="H470" s="803"/>
      <c r="I470" s="803"/>
      <c r="J470" s="803"/>
      <c r="K470" s="804"/>
      <c r="L470" s="812"/>
      <c r="M470" s="804"/>
      <c r="N470" s="502"/>
      <c r="O470" s="805"/>
      <c r="P470" s="805"/>
      <c r="Q470" s="803"/>
      <c r="R470" s="803"/>
      <c r="S470" s="806"/>
      <c r="T470" s="803"/>
      <c r="U470" s="803"/>
      <c r="V470" s="803"/>
      <c r="W470" s="803"/>
      <c r="X470" s="803"/>
      <c r="Y470" s="803"/>
      <c r="Z470" s="803"/>
      <c r="AA470" s="803"/>
      <c r="AB470" s="803"/>
      <c r="AC470" s="803"/>
      <c r="AD470" s="803"/>
      <c r="AE470" s="803"/>
      <c r="AF470" s="803"/>
      <c r="AG470" s="803"/>
      <c r="AH470" s="803"/>
      <c r="AI470" s="803"/>
      <c r="AJ470" s="803"/>
      <c r="AK470" s="803"/>
      <c r="AL470" s="811"/>
      <c r="AM470" s="803"/>
      <c r="AN470" s="803"/>
      <c r="AO470" s="803"/>
      <c r="AP470" s="803"/>
      <c r="AQ470" s="803"/>
      <c r="AR470" s="803"/>
    </row>
    <row r="471" spans="1:44" x14ac:dyDescent="0.75">
      <c r="A471" s="803"/>
      <c r="B471" s="803"/>
      <c r="C471" s="802"/>
      <c r="D471" s="803"/>
      <c r="E471" s="803"/>
      <c r="F471" s="804"/>
      <c r="G471" s="804"/>
      <c r="H471" s="803"/>
      <c r="I471" s="803"/>
      <c r="J471" s="803"/>
      <c r="K471" s="804"/>
      <c r="L471" s="812"/>
      <c r="M471" s="804"/>
      <c r="N471" s="502"/>
      <c r="O471" s="805"/>
      <c r="P471" s="805"/>
      <c r="Q471" s="803"/>
      <c r="R471" s="803"/>
      <c r="S471" s="806"/>
      <c r="T471" s="803"/>
      <c r="U471" s="803"/>
      <c r="V471" s="803"/>
      <c r="W471" s="803"/>
      <c r="X471" s="803"/>
      <c r="Y471" s="803"/>
      <c r="Z471" s="803"/>
      <c r="AA471" s="803"/>
      <c r="AB471" s="803"/>
      <c r="AC471" s="803"/>
      <c r="AD471" s="803"/>
      <c r="AE471" s="803"/>
      <c r="AF471" s="803"/>
      <c r="AG471" s="803"/>
      <c r="AH471" s="803"/>
      <c r="AI471" s="803"/>
      <c r="AJ471" s="803"/>
      <c r="AK471" s="803"/>
      <c r="AL471" s="811"/>
      <c r="AM471" s="803"/>
      <c r="AN471" s="803"/>
      <c r="AO471" s="803"/>
      <c r="AP471" s="803"/>
      <c r="AQ471" s="803"/>
      <c r="AR471" s="803"/>
    </row>
    <row r="472" spans="1:44" x14ac:dyDescent="0.75">
      <c r="A472" s="803"/>
      <c r="B472" s="803"/>
      <c r="C472" s="802"/>
      <c r="D472" s="803"/>
      <c r="E472" s="803"/>
      <c r="F472" s="804"/>
      <c r="G472" s="804"/>
      <c r="H472" s="803"/>
      <c r="I472" s="803"/>
      <c r="J472" s="803"/>
      <c r="K472" s="804"/>
      <c r="L472" s="812"/>
      <c r="M472" s="804"/>
      <c r="N472" s="502"/>
      <c r="O472" s="805"/>
      <c r="P472" s="805"/>
      <c r="Q472" s="803"/>
      <c r="R472" s="803"/>
      <c r="S472" s="806"/>
      <c r="T472" s="803"/>
      <c r="U472" s="803"/>
      <c r="V472" s="803"/>
      <c r="W472" s="803"/>
      <c r="X472" s="803"/>
      <c r="Y472" s="803"/>
      <c r="Z472" s="803"/>
      <c r="AA472" s="803"/>
      <c r="AB472" s="803"/>
      <c r="AC472" s="803"/>
      <c r="AD472" s="803"/>
      <c r="AE472" s="803"/>
      <c r="AF472" s="803"/>
      <c r="AG472" s="803"/>
      <c r="AH472" s="803"/>
      <c r="AI472" s="803"/>
      <c r="AJ472" s="803"/>
      <c r="AK472" s="803"/>
      <c r="AL472" s="811"/>
      <c r="AM472" s="803"/>
      <c r="AN472" s="803"/>
      <c r="AO472" s="803"/>
      <c r="AP472" s="803"/>
      <c r="AQ472" s="803"/>
      <c r="AR472" s="803"/>
    </row>
    <row r="473" spans="1:44" x14ac:dyDescent="0.75">
      <c r="A473" s="803"/>
      <c r="B473" s="803"/>
      <c r="C473" s="802"/>
      <c r="D473" s="803"/>
      <c r="E473" s="803"/>
      <c r="F473" s="804"/>
      <c r="G473" s="804"/>
      <c r="H473" s="803"/>
      <c r="I473" s="803"/>
      <c r="J473" s="803"/>
      <c r="K473" s="804"/>
      <c r="L473" s="812"/>
      <c r="M473" s="804"/>
      <c r="N473" s="502"/>
      <c r="O473" s="805"/>
      <c r="P473" s="805"/>
      <c r="Q473" s="803"/>
      <c r="R473" s="803"/>
      <c r="S473" s="806"/>
      <c r="T473" s="803"/>
      <c r="U473" s="803"/>
      <c r="V473" s="803"/>
      <c r="W473" s="803"/>
      <c r="X473" s="803"/>
      <c r="Y473" s="803"/>
      <c r="Z473" s="803"/>
      <c r="AA473" s="803"/>
      <c r="AB473" s="803"/>
      <c r="AC473" s="803"/>
      <c r="AD473" s="803"/>
      <c r="AE473" s="803"/>
      <c r="AF473" s="803"/>
      <c r="AG473" s="803"/>
      <c r="AH473" s="803"/>
      <c r="AI473" s="803"/>
      <c r="AJ473" s="803"/>
      <c r="AK473" s="803"/>
      <c r="AL473" s="811"/>
      <c r="AM473" s="803"/>
      <c r="AN473" s="803"/>
      <c r="AO473" s="803"/>
      <c r="AP473" s="803"/>
      <c r="AQ473" s="803"/>
      <c r="AR473" s="803"/>
    </row>
    <row r="474" spans="1:44" x14ac:dyDescent="0.75">
      <c r="A474" s="803"/>
      <c r="B474" s="803"/>
      <c r="C474" s="802"/>
      <c r="D474" s="803"/>
      <c r="E474" s="803"/>
      <c r="F474" s="804"/>
      <c r="G474" s="804"/>
      <c r="H474" s="803"/>
      <c r="I474" s="803"/>
      <c r="J474" s="803"/>
      <c r="K474" s="804"/>
      <c r="L474" s="812"/>
      <c r="M474" s="804"/>
      <c r="N474" s="502"/>
      <c r="O474" s="805"/>
      <c r="P474" s="805"/>
      <c r="Q474" s="803"/>
      <c r="R474" s="803"/>
      <c r="S474" s="806"/>
      <c r="T474" s="803"/>
      <c r="U474" s="803"/>
      <c r="V474" s="803"/>
      <c r="W474" s="803"/>
      <c r="X474" s="803"/>
      <c r="Y474" s="803"/>
      <c r="Z474" s="803"/>
      <c r="AA474" s="803"/>
      <c r="AB474" s="803"/>
      <c r="AC474" s="803"/>
      <c r="AD474" s="803"/>
      <c r="AE474" s="803"/>
      <c r="AF474" s="803"/>
      <c r="AG474" s="803"/>
      <c r="AH474" s="803"/>
      <c r="AI474" s="803"/>
      <c r="AJ474" s="803"/>
      <c r="AK474" s="803"/>
      <c r="AL474" s="811"/>
      <c r="AM474" s="803"/>
      <c r="AN474" s="803"/>
      <c r="AO474" s="803"/>
      <c r="AP474" s="803"/>
      <c r="AQ474" s="803"/>
      <c r="AR474" s="803"/>
    </row>
    <row r="475" spans="1:44" x14ac:dyDescent="0.75">
      <c r="A475" s="803"/>
      <c r="B475" s="803"/>
      <c r="C475" s="802"/>
      <c r="D475" s="803"/>
      <c r="E475" s="803"/>
      <c r="F475" s="804"/>
      <c r="G475" s="804"/>
      <c r="H475" s="803"/>
      <c r="I475" s="803"/>
      <c r="J475" s="803"/>
      <c r="K475" s="804"/>
      <c r="L475" s="812"/>
      <c r="M475" s="804"/>
      <c r="N475" s="502"/>
      <c r="O475" s="805"/>
      <c r="P475" s="805"/>
      <c r="Q475" s="803"/>
      <c r="R475" s="803"/>
      <c r="S475" s="806"/>
      <c r="T475" s="803"/>
      <c r="U475" s="803"/>
      <c r="V475" s="803"/>
      <c r="W475" s="803"/>
      <c r="X475" s="803"/>
      <c r="Y475" s="803"/>
      <c r="Z475" s="803"/>
      <c r="AA475" s="803"/>
      <c r="AB475" s="803"/>
      <c r="AC475" s="803"/>
      <c r="AD475" s="803"/>
      <c r="AE475" s="803"/>
      <c r="AF475" s="803"/>
      <c r="AG475" s="803"/>
      <c r="AH475" s="803"/>
      <c r="AI475" s="803"/>
      <c r="AJ475" s="803"/>
      <c r="AK475" s="803"/>
      <c r="AL475" s="811"/>
      <c r="AM475" s="803"/>
      <c r="AN475" s="803"/>
      <c r="AO475" s="803"/>
      <c r="AP475" s="803"/>
      <c r="AQ475" s="803"/>
      <c r="AR475" s="803"/>
    </row>
    <row r="476" spans="1:44" x14ac:dyDescent="0.75">
      <c r="A476" s="803"/>
      <c r="B476" s="803"/>
      <c r="C476" s="802"/>
      <c r="D476" s="803"/>
      <c r="E476" s="803"/>
      <c r="F476" s="804"/>
      <c r="G476" s="804"/>
      <c r="H476" s="803"/>
      <c r="I476" s="803"/>
      <c r="J476" s="803"/>
      <c r="K476" s="804"/>
      <c r="L476" s="812"/>
      <c r="M476" s="804"/>
      <c r="N476" s="502"/>
      <c r="O476" s="805"/>
      <c r="P476" s="805"/>
      <c r="Q476" s="803"/>
      <c r="R476" s="803"/>
      <c r="S476" s="806"/>
      <c r="T476" s="803"/>
      <c r="U476" s="803"/>
      <c r="V476" s="803"/>
      <c r="W476" s="803"/>
      <c r="X476" s="803"/>
      <c r="Y476" s="803"/>
      <c r="Z476" s="803"/>
      <c r="AA476" s="803"/>
      <c r="AB476" s="803"/>
      <c r="AC476" s="803"/>
      <c r="AD476" s="803"/>
      <c r="AE476" s="803"/>
      <c r="AF476" s="803"/>
      <c r="AG476" s="803"/>
      <c r="AH476" s="803"/>
      <c r="AI476" s="803"/>
      <c r="AJ476" s="803"/>
      <c r="AK476" s="803"/>
      <c r="AL476" s="811"/>
      <c r="AM476" s="803"/>
      <c r="AN476" s="803"/>
      <c r="AO476" s="803"/>
      <c r="AP476" s="803"/>
      <c r="AQ476" s="803"/>
      <c r="AR476" s="803"/>
    </row>
    <row r="477" spans="1:44" x14ac:dyDescent="0.75">
      <c r="A477" s="803"/>
      <c r="B477" s="803"/>
      <c r="C477" s="802"/>
      <c r="D477" s="803"/>
      <c r="E477" s="803"/>
      <c r="F477" s="804"/>
      <c r="G477" s="804"/>
      <c r="H477" s="803"/>
      <c r="I477" s="803"/>
      <c r="J477" s="803"/>
      <c r="K477" s="804"/>
      <c r="L477" s="812"/>
      <c r="M477" s="804"/>
      <c r="N477" s="502"/>
      <c r="O477" s="805"/>
      <c r="P477" s="805"/>
      <c r="Q477" s="803"/>
      <c r="R477" s="803"/>
      <c r="S477" s="806"/>
      <c r="T477" s="803"/>
      <c r="U477" s="803"/>
      <c r="V477" s="803"/>
      <c r="W477" s="803"/>
      <c r="X477" s="803"/>
      <c r="Y477" s="803"/>
      <c r="Z477" s="803"/>
      <c r="AA477" s="803"/>
      <c r="AB477" s="803"/>
      <c r="AC477" s="803"/>
      <c r="AD477" s="803"/>
      <c r="AE477" s="803"/>
      <c r="AF477" s="803"/>
      <c r="AG477" s="803"/>
      <c r="AH477" s="803"/>
      <c r="AI477" s="803"/>
      <c r="AJ477" s="803"/>
      <c r="AK477" s="803"/>
      <c r="AL477" s="811"/>
      <c r="AM477" s="803"/>
      <c r="AN477" s="803"/>
      <c r="AO477" s="803"/>
      <c r="AP477" s="803"/>
      <c r="AQ477" s="803"/>
      <c r="AR477" s="803"/>
    </row>
    <row r="478" spans="1:44" x14ac:dyDescent="0.75">
      <c r="A478" s="803"/>
      <c r="B478" s="803"/>
      <c r="C478" s="802"/>
      <c r="D478" s="803"/>
      <c r="E478" s="803"/>
      <c r="F478" s="804"/>
      <c r="G478" s="804"/>
      <c r="H478" s="803"/>
      <c r="I478" s="803"/>
      <c r="J478" s="803"/>
      <c r="K478" s="804"/>
      <c r="L478" s="812"/>
      <c r="M478" s="804"/>
      <c r="N478" s="502"/>
      <c r="O478" s="805"/>
      <c r="P478" s="805"/>
      <c r="Q478" s="803"/>
      <c r="R478" s="803"/>
      <c r="S478" s="806"/>
      <c r="T478" s="803"/>
      <c r="U478" s="803"/>
      <c r="V478" s="803"/>
      <c r="W478" s="803"/>
      <c r="X478" s="803"/>
      <c r="Y478" s="803"/>
      <c r="Z478" s="803"/>
      <c r="AA478" s="803"/>
      <c r="AB478" s="803"/>
      <c r="AC478" s="803"/>
      <c r="AD478" s="803"/>
      <c r="AE478" s="803"/>
      <c r="AF478" s="803"/>
      <c r="AG478" s="803"/>
      <c r="AH478" s="803"/>
      <c r="AI478" s="803"/>
      <c r="AJ478" s="803"/>
      <c r="AK478" s="803"/>
      <c r="AL478" s="811"/>
      <c r="AM478" s="803"/>
      <c r="AN478" s="803"/>
      <c r="AO478" s="803"/>
      <c r="AP478" s="803"/>
      <c r="AQ478" s="803"/>
      <c r="AR478" s="803"/>
    </row>
    <row r="479" spans="1:44" x14ac:dyDescent="0.75">
      <c r="A479" s="803"/>
      <c r="B479" s="803"/>
      <c r="C479" s="802"/>
      <c r="D479" s="803"/>
      <c r="E479" s="803"/>
      <c r="F479" s="804"/>
      <c r="G479" s="804"/>
      <c r="H479" s="803"/>
      <c r="I479" s="803"/>
      <c r="J479" s="803"/>
      <c r="K479" s="804"/>
      <c r="L479" s="812"/>
      <c r="M479" s="804"/>
      <c r="N479" s="502"/>
      <c r="O479" s="805"/>
      <c r="P479" s="805"/>
      <c r="Q479" s="803"/>
      <c r="R479" s="803"/>
      <c r="S479" s="806"/>
      <c r="T479" s="803"/>
      <c r="U479" s="803"/>
      <c r="V479" s="803"/>
      <c r="W479" s="803"/>
      <c r="X479" s="803"/>
      <c r="Y479" s="803"/>
      <c r="Z479" s="803"/>
      <c r="AA479" s="803"/>
      <c r="AB479" s="803"/>
      <c r="AC479" s="803"/>
      <c r="AD479" s="803"/>
      <c r="AE479" s="803"/>
      <c r="AF479" s="803"/>
      <c r="AG479" s="803"/>
      <c r="AH479" s="803"/>
      <c r="AI479" s="803"/>
      <c r="AJ479" s="803"/>
      <c r="AK479" s="803"/>
      <c r="AL479" s="811"/>
      <c r="AM479" s="803"/>
      <c r="AN479" s="803"/>
      <c r="AO479" s="803"/>
      <c r="AP479" s="803"/>
      <c r="AQ479" s="803"/>
      <c r="AR479" s="803"/>
    </row>
    <row r="480" spans="1:44" x14ac:dyDescent="0.75">
      <c r="A480" s="803"/>
      <c r="B480" s="803"/>
      <c r="C480" s="802"/>
      <c r="D480" s="803"/>
      <c r="E480" s="803"/>
      <c r="F480" s="804"/>
      <c r="G480" s="804"/>
      <c r="H480" s="803"/>
      <c r="I480" s="803"/>
      <c r="J480" s="803"/>
      <c r="K480" s="804"/>
      <c r="L480" s="812"/>
      <c r="M480" s="804"/>
      <c r="N480" s="502"/>
      <c r="O480" s="805"/>
      <c r="P480" s="805"/>
      <c r="Q480" s="803"/>
      <c r="R480" s="803"/>
      <c r="S480" s="806"/>
      <c r="T480" s="803"/>
      <c r="U480" s="803"/>
      <c r="V480" s="803"/>
      <c r="W480" s="803"/>
      <c r="X480" s="803"/>
      <c r="Y480" s="803"/>
      <c r="Z480" s="803"/>
      <c r="AA480" s="803"/>
      <c r="AB480" s="803"/>
      <c r="AC480" s="803"/>
      <c r="AD480" s="803"/>
      <c r="AE480" s="803"/>
      <c r="AF480" s="803"/>
      <c r="AG480" s="803"/>
      <c r="AH480" s="803"/>
      <c r="AI480" s="803"/>
      <c r="AJ480" s="803"/>
      <c r="AK480" s="803"/>
      <c r="AL480" s="811"/>
      <c r="AM480" s="803"/>
      <c r="AN480" s="803"/>
      <c r="AO480" s="803"/>
      <c r="AP480" s="803"/>
      <c r="AQ480" s="803"/>
      <c r="AR480" s="803"/>
    </row>
    <row r="481" spans="1:44" x14ac:dyDescent="0.75">
      <c r="A481" s="803"/>
      <c r="B481" s="803"/>
      <c r="C481" s="802"/>
      <c r="D481" s="803"/>
      <c r="E481" s="803"/>
      <c r="F481" s="804"/>
      <c r="G481" s="804"/>
      <c r="H481" s="803"/>
      <c r="I481" s="803"/>
      <c r="J481" s="803"/>
      <c r="K481" s="804"/>
      <c r="L481" s="812"/>
      <c r="M481" s="804"/>
      <c r="N481" s="502"/>
      <c r="O481" s="805"/>
      <c r="P481" s="805"/>
      <c r="Q481" s="803"/>
      <c r="R481" s="803"/>
      <c r="S481" s="806"/>
      <c r="T481" s="803"/>
      <c r="U481" s="803"/>
      <c r="V481" s="803"/>
      <c r="W481" s="803"/>
      <c r="X481" s="803"/>
      <c r="Y481" s="803"/>
      <c r="Z481" s="803"/>
      <c r="AA481" s="803"/>
      <c r="AB481" s="803"/>
      <c r="AC481" s="803"/>
      <c r="AD481" s="803"/>
      <c r="AE481" s="803"/>
      <c r="AF481" s="803"/>
      <c r="AG481" s="803"/>
      <c r="AH481" s="803"/>
      <c r="AI481" s="803"/>
      <c r="AJ481" s="803"/>
      <c r="AK481" s="803"/>
      <c r="AL481" s="811"/>
      <c r="AM481" s="803"/>
      <c r="AN481" s="803"/>
      <c r="AO481" s="803"/>
      <c r="AP481" s="803"/>
      <c r="AQ481" s="803"/>
      <c r="AR481" s="803"/>
    </row>
    <row r="482" spans="1:44" x14ac:dyDescent="0.75">
      <c r="A482" s="803"/>
      <c r="B482" s="803"/>
      <c r="C482" s="802"/>
      <c r="D482" s="803"/>
      <c r="E482" s="803"/>
      <c r="F482" s="804"/>
      <c r="G482" s="804"/>
      <c r="H482" s="803"/>
      <c r="I482" s="803"/>
      <c r="J482" s="803"/>
      <c r="K482" s="804"/>
      <c r="L482" s="812"/>
      <c r="M482" s="804"/>
      <c r="N482" s="502"/>
      <c r="O482" s="805"/>
      <c r="P482" s="805"/>
      <c r="Q482" s="803"/>
      <c r="R482" s="803"/>
      <c r="S482" s="806"/>
      <c r="T482" s="803"/>
      <c r="U482" s="803"/>
      <c r="V482" s="803"/>
      <c r="W482" s="803"/>
      <c r="X482" s="803"/>
      <c r="Y482" s="803"/>
      <c r="Z482" s="803"/>
      <c r="AA482" s="803"/>
      <c r="AB482" s="803"/>
      <c r="AC482" s="803"/>
      <c r="AD482" s="803"/>
      <c r="AE482" s="803"/>
      <c r="AF482" s="803"/>
      <c r="AG482" s="803"/>
      <c r="AH482" s="803"/>
      <c r="AI482" s="803"/>
      <c r="AJ482" s="803"/>
      <c r="AK482" s="803"/>
      <c r="AL482" s="811"/>
      <c r="AM482" s="803"/>
      <c r="AN482" s="803"/>
      <c r="AO482" s="803"/>
      <c r="AP482" s="803"/>
      <c r="AQ482" s="803"/>
      <c r="AR482" s="803"/>
    </row>
    <row r="483" spans="1:44" x14ac:dyDescent="0.75">
      <c r="A483" s="803"/>
      <c r="B483" s="803"/>
      <c r="C483" s="802"/>
      <c r="D483" s="803"/>
      <c r="E483" s="803"/>
      <c r="F483" s="804"/>
      <c r="G483" s="804"/>
      <c r="H483" s="803"/>
      <c r="I483" s="803"/>
      <c r="J483" s="803"/>
      <c r="K483" s="804"/>
      <c r="L483" s="812"/>
      <c r="M483" s="804"/>
      <c r="N483" s="502"/>
      <c r="O483" s="805"/>
      <c r="P483" s="805"/>
      <c r="Q483" s="803"/>
      <c r="R483" s="803"/>
      <c r="S483" s="806"/>
      <c r="T483" s="803"/>
      <c r="U483" s="803"/>
      <c r="V483" s="803"/>
      <c r="W483" s="803"/>
      <c r="X483" s="803"/>
      <c r="Y483" s="803"/>
      <c r="Z483" s="803"/>
      <c r="AA483" s="803"/>
      <c r="AB483" s="803"/>
      <c r="AC483" s="803"/>
      <c r="AD483" s="803"/>
      <c r="AE483" s="803"/>
      <c r="AF483" s="803"/>
      <c r="AG483" s="803"/>
      <c r="AH483" s="803"/>
      <c r="AI483" s="803"/>
      <c r="AJ483" s="803"/>
      <c r="AK483" s="803"/>
      <c r="AL483" s="811"/>
      <c r="AM483" s="803"/>
      <c r="AN483" s="803"/>
      <c r="AO483" s="803"/>
      <c r="AP483" s="803"/>
      <c r="AQ483" s="803"/>
      <c r="AR483" s="803"/>
    </row>
    <row r="484" spans="1:44" x14ac:dyDescent="0.75">
      <c r="A484" s="803"/>
      <c r="B484" s="803"/>
      <c r="C484" s="802"/>
      <c r="D484" s="803"/>
      <c r="E484" s="803"/>
      <c r="F484" s="804"/>
      <c r="G484" s="804"/>
      <c r="H484" s="803"/>
      <c r="I484" s="803"/>
      <c r="J484" s="803"/>
      <c r="K484" s="804"/>
      <c r="L484" s="812"/>
      <c r="M484" s="804"/>
      <c r="N484" s="502"/>
      <c r="O484" s="805"/>
      <c r="P484" s="805"/>
      <c r="Q484" s="803"/>
      <c r="R484" s="803"/>
      <c r="S484" s="806"/>
      <c r="T484" s="803"/>
      <c r="U484" s="803"/>
      <c r="V484" s="803"/>
      <c r="W484" s="803"/>
      <c r="X484" s="803"/>
      <c r="Y484" s="803"/>
      <c r="Z484" s="803"/>
      <c r="AA484" s="803"/>
      <c r="AB484" s="803"/>
      <c r="AC484" s="803"/>
      <c r="AD484" s="803"/>
      <c r="AE484" s="803"/>
      <c r="AF484" s="803"/>
      <c r="AG484" s="803"/>
      <c r="AH484" s="803"/>
      <c r="AI484" s="803"/>
      <c r="AJ484" s="803"/>
      <c r="AK484" s="803"/>
      <c r="AL484" s="811"/>
      <c r="AM484" s="803"/>
      <c r="AN484" s="803"/>
      <c r="AO484" s="803"/>
      <c r="AP484" s="803"/>
      <c r="AQ484" s="803"/>
      <c r="AR484" s="803"/>
    </row>
    <row r="485" spans="1:44" x14ac:dyDescent="0.75">
      <c r="A485" s="803"/>
      <c r="B485" s="803"/>
      <c r="C485" s="802"/>
      <c r="D485" s="803"/>
      <c r="E485" s="803"/>
      <c r="F485" s="804"/>
      <c r="G485" s="804"/>
      <c r="H485" s="803"/>
      <c r="I485" s="803"/>
      <c r="J485" s="803"/>
      <c r="K485" s="804"/>
      <c r="L485" s="812"/>
      <c r="M485" s="804"/>
      <c r="N485" s="502"/>
      <c r="O485" s="805"/>
      <c r="P485" s="805"/>
      <c r="Q485" s="803"/>
      <c r="R485" s="803"/>
      <c r="S485" s="806"/>
      <c r="T485" s="803"/>
      <c r="U485" s="803"/>
      <c r="V485" s="803"/>
      <c r="W485" s="803"/>
      <c r="X485" s="803"/>
      <c r="Y485" s="803"/>
      <c r="Z485" s="803"/>
      <c r="AA485" s="803"/>
      <c r="AB485" s="803"/>
      <c r="AC485" s="803"/>
      <c r="AD485" s="803"/>
      <c r="AE485" s="803"/>
      <c r="AF485" s="803"/>
      <c r="AG485" s="803"/>
      <c r="AH485" s="803"/>
      <c r="AI485" s="803"/>
      <c r="AJ485" s="803"/>
      <c r="AK485" s="803"/>
      <c r="AL485" s="811"/>
      <c r="AM485" s="803"/>
      <c r="AN485" s="803"/>
      <c r="AO485" s="803"/>
      <c r="AP485" s="803"/>
      <c r="AQ485" s="803"/>
      <c r="AR485" s="803"/>
    </row>
    <row r="486" spans="1:44" x14ac:dyDescent="0.75">
      <c r="A486" s="803"/>
      <c r="B486" s="803"/>
      <c r="C486" s="802"/>
      <c r="D486" s="803"/>
      <c r="E486" s="803"/>
      <c r="F486" s="804"/>
      <c r="G486" s="804"/>
      <c r="H486" s="803"/>
      <c r="I486" s="803"/>
      <c r="J486" s="803"/>
      <c r="K486" s="804"/>
      <c r="L486" s="812"/>
      <c r="M486" s="804"/>
      <c r="N486" s="502"/>
      <c r="O486" s="805"/>
      <c r="P486" s="805"/>
      <c r="Q486" s="803"/>
      <c r="R486" s="803"/>
      <c r="S486" s="806"/>
      <c r="T486" s="803"/>
      <c r="U486" s="803"/>
      <c r="V486" s="803"/>
      <c r="W486" s="803"/>
      <c r="X486" s="803"/>
      <c r="Y486" s="803"/>
      <c r="Z486" s="803"/>
      <c r="AA486" s="803"/>
      <c r="AB486" s="803"/>
      <c r="AC486" s="803"/>
      <c r="AD486" s="803"/>
      <c r="AE486" s="803"/>
      <c r="AF486" s="803"/>
      <c r="AG486" s="803"/>
      <c r="AH486" s="803"/>
      <c r="AI486" s="803"/>
      <c r="AJ486" s="803"/>
      <c r="AK486" s="803"/>
      <c r="AL486" s="811"/>
      <c r="AM486" s="803"/>
      <c r="AN486" s="803"/>
      <c r="AO486" s="803"/>
      <c r="AP486" s="803"/>
      <c r="AQ486" s="803"/>
      <c r="AR486" s="803"/>
    </row>
    <row r="487" spans="1:44" x14ac:dyDescent="0.75">
      <c r="A487" s="803"/>
      <c r="B487" s="803"/>
      <c r="C487" s="802"/>
      <c r="D487" s="803"/>
      <c r="E487" s="803"/>
      <c r="F487" s="804"/>
      <c r="G487" s="804"/>
      <c r="H487" s="803"/>
      <c r="I487" s="803"/>
      <c r="J487" s="803"/>
      <c r="K487" s="804"/>
      <c r="L487" s="812"/>
      <c r="M487" s="804"/>
      <c r="N487" s="502"/>
      <c r="O487" s="805"/>
      <c r="P487" s="805"/>
      <c r="Q487" s="803"/>
      <c r="R487" s="803"/>
      <c r="S487" s="806"/>
      <c r="T487" s="803"/>
      <c r="U487" s="803"/>
      <c r="V487" s="803"/>
      <c r="W487" s="803"/>
      <c r="X487" s="803"/>
      <c r="Y487" s="803"/>
      <c r="Z487" s="803"/>
      <c r="AA487" s="803"/>
      <c r="AB487" s="803"/>
      <c r="AC487" s="803"/>
      <c r="AD487" s="803"/>
      <c r="AE487" s="803"/>
      <c r="AF487" s="803"/>
      <c r="AG487" s="803"/>
      <c r="AH487" s="803"/>
      <c r="AI487" s="803"/>
      <c r="AJ487" s="803"/>
      <c r="AK487" s="803"/>
      <c r="AL487" s="811"/>
      <c r="AM487" s="803"/>
      <c r="AN487" s="803"/>
      <c r="AO487" s="803"/>
      <c r="AP487" s="803"/>
      <c r="AQ487" s="803"/>
      <c r="AR487" s="803"/>
    </row>
    <row r="488" spans="1:44" x14ac:dyDescent="0.75">
      <c r="A488" s="803"/>
      <c r="B488" s="803"/>
      <c r="C488" s="802"/>
      <c r="D488" s="803"/>
      <c r="E488" s="803"/>
      <c r="F488" s="804"/>
      <c r="G488" s="804"/>
      <c r="H488" s="803"/>
      <c r="I488" s="803"/>
      <c r="J488" s="803"/>
      <c r="K488" s="804"/>
      <c r="L488" s="812"/>
      <c r="M488" s="804"/>
      <c r="N488" s="502"/>
      <c r="O488" s="805"/>
      <c r="P488" s="805"/>
      <c r="Q488" s="803"/>
      <c r="R488" s="803"/>
      <c r="S488" s="806"/>
      <c r="T488" s="803"/>
      <c r="U488" s="803"/>
      <c r="V488" s="803"/>
      <c r="W488" s="803"/>
      <c r="X488" s="803"/>
      <c r="Y488" s="803"/>
      <c r="Z488" s="803"/>
      <c r="AA488" s="803"/>
      <c r="AB488" s="803"/>
      <c r="AC488" s="803"/>
      <c r="AD488" s="803"/>
      <c r="AE488" s="803"/>
      <c r="AF488" s="803"/>
      <c r="AG488" s="803"/>
      <c r="AH488" s="803"/>
      <c r="AI488" s="803"/>
      <c r="AJ488" s="803"/>
      <c r="AK488" s="803"/>
      <c r="AL488" s="811"/>
      <c r="AM488" s="803"/>
      <c r="AN488" s="803"/>
      <c r="AO488" s="803"/>
      <c r="AP488" s="803"/>
      <c r="AQ488" s="803"/>
      <c r="AR488" s="803"/>
    </row>
    <row r="489" spans="1:44" x14ac:dyDescent="0.75">
      <c r="A489" s="803"/>
      <c r="B489" s="803"/>
      <c r="C489" s="802"/>
      <c r="D489" s="803"/>
      <c r="E489" s="803"/>
      <c r="F489" s="804"/>
      <c r="G489" s="804"/>
      <c r="H489" s="803"/>
      <c r="I489" s="803"/>
      <c r="J489" s="803"/>
      <c r="K489" s="804"/>
      <c r="L489" s="812"/>
      <c r="M489" s="804"/>
      <c r="N489" s="502"/>
      <c r="O489" s="805"/>
      <c r="P489" s="805"/>
      <c r="Q489" s="803"/>
      <c r="R489" s="803"/>
      <c r="S489" s="806"/>
      <c r="T489" s="803"/>
      <c r="U489" s="803"/>
      <c r="V489" s="803"/>
      <c r="W489" s="803"/>
      <c r="X489" s="803"/>
      <c r="Y489" s="803"/>
      <c r="Z489" s="803"/>
      <c r="AA489" s="803"/>
      <c r="AB489" s="803"/>
      <c r="AC489" s="803"/>
      <c r="AD489" s="803"/>
      <c r="AE489" s="803"/>
      <c r="AF489" s="803"/>
      <c r="AG489" s="803"/>
      <c r="AH489" s="803"/>
      <c r="AI489" s="803"/>
      <c r="AJ489" s="803"/>
      <c r="AK489" s="803"/>
      <c r="AL489" s="811"/>
      <c r="AM489" s="803"/>
      <c r="AN489" s="803"/>
      <c r="AO489" s="803"/>
      <c r="AP489" s="803"/>
      <c r="AQ489" s="803"/>
      <c r="AR489" s="803"/>
    </row>
    <row r="490" spans="1:44" x14ac:dyDescent="0.75">
      <c r="A490" s="803"/>
      <c r="B490" s="803"/>
      <c r="C490" s="802"/>
      <c r="D490" s="803"/>
      <c r="E490" s="803"/>
      <c r="F490" s="804"/>
      <c r="G490" s="804"/>
      <c r="H490" s="803"/>
      <c r="I490" s="803"/>
      <c r="J490" s="803"/>
      <c r="K490" s="804"/>
      <c r="L490" s="812"/>
      <c r="M490" s="804"/>
      <c r="N490" s="502"/>
      <c r="O490" s="805"/>
      <c r="P490" s="805"/>
      <c r="Q490" s="803"/>
      <c r="R490" s="803"/>
      <c r="S490" s="806"/>
      <c r="T490" s="803"/>
      <c r="U490" s="803"/>
      <c r="V490" s="803"/>
      <c r="W490" s="803"/>
      <c r="X490" s="803"/>
      <c r="Y490" s="803"/>
      <c r="Z490" s="803"/>
      <c r="AA490" s="803"/>
      <c r="AB490" s="803"/>
      <c r="AC490" s="803"/>
      <c r="AD490" s="803"/>
      <c r="AE490" s="803"/>
      <c r="AF490" s="803"/>
      <c r="AG490" s="803"/>
      <c r="AH490" s="803"/>
      <c r="AI490" s="803"/>
      <c r="AJ490" s="803"/>
      <c r="AK490" s="803"/>
      <c r="AL490" s="811"/>
      <c r="AM490" s="803"/>
      <c r="AN490" s="803"/>
      <c r="AO490" s="803"/>
      <c r="AP490" s="803"/>
      <c r="AQ490" s="803"/>
      <c r="AR490" s="803"/>
    </row>
    <row r="491" spans="1:44" x14ac:dyDescent="0.75">
      <c r="A491" s="803"/>
      <c r="B491" s="803"/>
      <c r="C491" s="802"/>
      <c r="D491" s="803"/>
      <c r="E491" s="803"/>
      <c r="F491" s="804"/>
      <c r="G491" s="804"/>
      <c r="H491" s="803"/>
      <c r="I491" s="803"/>
      <c r="J491" s="803"/>
      <c r="K491" s="804"/>
      <c r="L491" s="812"/>
      <c r="M491" s="804"/>
      <c r="N491" s="502"/>
      <c r="O491" s="805"/>
      <c r="P491" s="805"/>
      <c r="Q491" s="803"/>
      <c r="R491" s="803"/>
      <c r="S491" s="806"/>
      <c r="T491" s="803"/>
      <c r="U491" s="803"/>
      <c r="V491" s="803"/>
      <c r="W491" s="803"/>
      <c r="X491" s="803"/>
      <c r="Y491" s="803"/>
      <c r="Z491" s="803"/>
      <c r="AA491" s="803"/>
      <c r="AB491" s="803"/>
      <c r="AC491" s="803"/>
      <c r="AD491" s="803"/>
      <c r="AE491" s="803"/>
      <c r="AF491" s="803"/>
      <c r="AG491" s="803"/>
      <c r="AH491" s="803"/>
      <c r="AI491" s="803"/>
      <c r="AJ491" s="803"/>
      <c r="AK491" s="803"/>
      <c r="AL491" s="811"/>
      <c r="AM491" s="803"/>
      <c r="AN491" s="803"/>
      <c r="AO491" s="803"/>
      <c r="AP491" s="803"/>
      <c r="AQ491" s="803"/>
      <c r="AR491" s="803"/>
    </row>
    <row r="492" spans="1:44" x14ac:dyDescent="0.75">
      <c r="A492" s="803"/>
      <c r="B492" s="803"/>
      <c r="C492" s="802"/>
      <c r="D492" s="803"/>
      <c r="E492" s="803"/>
      <c r="F492" s="804"/>
      <c r="G492" s="804"/>
      <c r="H492" s="803"/>
      <c r="I492" s="803"/>
      <c r="J492" s="803"/>
      <c r="K492" s="804"/>
      <c r="L492" s="812"/>
      <c r="M492" s="804"/>
      <c r="N492" s="502"/>
      <c r="O492" s="805"/>
      <c r="P492" s="805"/>
      <c r="Q492" s="803"/>
      <c r="R492" s="803"/>
      <c r="S492" s="806"/>
      <c r="T492" s="803"/>
      <c r="U492" s="803"/>
      <c r="V492" s="803"/>
      <c r="W492" s="803"/>
      <c r="X492" s="803"/>
      <c r="Y492" s="803"/>
      <c r="Z492" s="803"/>
      <c r="AA492" s="803"/>
      <c r="AB492" s="803"/>
      <c r="AC492" s="803"/>
      <c r="AD492" s="803"/>
      <c r="AE492" s="803"/>
      <c r="AF492" s="803"/>
      <c r="AG492" s="803"/>
      <c r="AH492" s="803"/>
      <c r="AI492" s="803"/>
      <c r="AJ492" s="803"/>
      <c r="AK492" s="803"/>
      <c r="AL492" s="811"/>
      <c r="AM492" s="803"/>
      <c r="AN492" s="803"/>
      <c r="AO492" s="803"/>
      <c r="AP492" s="803"/>
      <c r="AQ492" s="803"/>
      <c r="AR492" s="803"/>
    </row>
    <row r="493" spans="1:44" x14ac:dyDescent="0.75">
      <c r="A493" s="803"/>
      <c r="B493" s="803"/>
      <c r="C493" s="802"/>
      <c r="D493" s="803"/>
      <c r="E493" s="803"/>
      <c r="F493" s="804"/>
      <c r="G493" s="804"/>
      <c r="H493" s="803"/>
      <c r="I493" s="803"/>
      <c r="J493" s="803"/>
      <c r="K493" s="804"/>
      <c r="L493" s="812"/>
      <c r="M493" s="804"/>
      <c r="N493" s="502"/>
      <c r="O493" s="805"/>
      <c r="P493" s="805"/>
      <c r="Q493" s="803"/>
      <c r="R493" s="803"/>
      <c r="S493" s="806"/>
      <c r="T493" s="803"/>
      <c r="U493" s="803"/>
      <c r="V493" s="803"/>
      <c r="W493" s="803"/>
      <c r="X493" s="803"/>
      <c r="Y493" s="803"/>
      <c r="Z493" s="803"/>
      <c r="AA493" s="803"/>
      <c r="AB493" s="803"/>
      <c r="AC493" s="803"/>
      <c r="AD493" s="803"/>
      <c r="AE493" s="803"/>
      <c r="AF493" s="803"/>
      <c r="AG493" s="803"/>
      <c r="AH493" s="803"/>
      <c r="AI493" s="803"/>
      <c r="AJ493" s="803"/>
      <c r="AK493" s="803"/>
      <c r="AL493" s="811"/>
      <c r="AM493" s="803"/>
      <c r="AN493" s="803"/>
      <c r="AO493" s="803"/>
      <c r="AP493" s="803"/>
      <c r="AQ493" s="803"/>
      <c r="AR493" s="803"/>
    </row>
    <row r="494" spans="1:44" x14ac:dyDescent="0.75">
      <c r="A494" s="803"/>
      <c r="B494" s="803"/>
      <c r="C494" s="802"/>
      <c r="D494" s="803"/>
      <c r="E494" s="803"/>
      <c r="F494" s="804"/>
      <c r="G494" s="804"/>
      <c r="H494" s="803"/>
      <c r="I494" s="803"/>
      <c r="J494" s="803"/>
      <c r="K494" s="804"/>
      <c r="L494" s="812"/>
      <c r="M494" s="804"/>
      <c r="N494" s="502"/>
      <c r="O494" s="805"/>
      <c r="P494" s="805"/>
      <c r="Q494" s="803"/>
      <c r="R494" s="803"/>
      <c r="S494" s="806"/>
      <c r="T494" s="803"/>
      <c r="U494" s="803"/>
      <c r="V494" s="803"/>
      <c r="W494" s="803"/>
      <c r="X494" s="803"/>
      <c r="Y494" s="803"/>
      <c r="Z494" s="803"/>
      <c r="AA494" s="803"/>
      <c r="AB494" s="803"/>
      <c r="AC494" s="803"/>
      <c r="AD494" s="803"/>
      <c r="AE494" s="803"/>
      <c r="AF494" s="803"/>
      <c r="AG494" s="803"/>
      <c r="AH494" s="803"/>
      <c r="AI494" s="803"/>
      <c r="AJ494" s="803"/>
      <c r="AK494" s="803"/>
      <c r="AL494" s="811"/>
      <c r="AM494" s="803"/>
      <c r="AN494" s="803"/>
      <c r="AO494" s="803"/>
      <c r="AP494" s="803"/>
      <c r="AQ494" s="803"/>
      <c r="AR494" s="803"/>
    </row>
    <row r="495" spans="1:44" x14ac:dyDescent="0.75">
      <c r="A495" s="803"/>
      <c r="B495" s="803"/>
      <c r="C495" s="802"/>
      <c r="D495" s="803"/>
      <c r="E495" s="803"/>
      <c r="F495" s="804"/>
      <c r="G495" s="804"/>
      <c r="H495" s="803"/>
      <c r="I495" s="803"/>
      <c r="J495" s="803"/>
      <c r="K495" s="804"/>
      <c r="L495" s="812"/>
      <c r="M495" s="804"/>
      <c r="N495" s="502"/>
      <c r="O495" s="805"/>
      <c r="P495" s="805"/>
      <c r="Q495" s="803"/>
      <c r="R495" s="803"/>
      <c r="S495" s="806"/>
      <c r="T495" s="803"/>
      <c r="U495" s="803"/>
      <c r="V495" s="803"/>
      <c r="W495" s="803"/>
      <c r="X495" s="803"/>
      <c r="Y495" s="803"/>
      <c r="Z495" s="803"/>
      <c r="AA495" s="803"/>
      <c r="AB495" s="803"/>
      <c r="AC495" s="803"/>
      <c r="AD495" s="803"/>
      <c r="AE495" s="803"/>
      <c r="AF495" s="803"/>
      <c r="AG495" s="803"/>
      <c r="AH495" s="803"/>
      <c r="AI495" s="803"/>
      <c r="AJ495" s="803"/>
      <c r="AK495" s="803"/>
      <c r="AL495" s="811"/>
      <c r="AM495" s="803"/>
      <c r="AN495" s="803"/>
      <c r="AO495" s="803"/>
      <c r="AP495" s="803"/>
      <c r="AQ495" s="803"/>
      <c r="AR495" s="803"/>
    </row>
    <row r="496" spans="1:44" x14ac:dyDescent="0.75">
      <c r="A496" s="803"/>
      <c r="B496" s="803"/>
      <c r="C496" s="802"/>
      <c r="D496" s="803"/>
      <c r="E496" s="803"/>
      <c r="F496" s="804"/>
      <c r="G496" s="804"/>
      <c r="H496" s="803"/>
      <c r="I496" s="803"/>
      <c r="J496" s="803"/>
      <c r="K496" s="804"/>
      <c r="L496" s="812"/>
      <c r="M496" s="804"/>
      <c r="N496" s="502"/>
      <c r="O496" s="805"/>
      <c r="P496" s="805"/>
      <c r="Q496" s="803"/>
      <c r="R496" s="803"/>
      <c r="S496" s="806"/>
      <c r="T496" s="803"/>
      <c r="U496" s="803"/>
      <c r="V496" s="803"/>
      <c r="W496" s="803"/>
      <c r="X496" s="803"/>
      <c r="Y496" s="803"/>
      <c r="Z496" s="803"/>
      <c r="AA496" s="803"/>
      <c r="AB496" s="803"/>
      <c r="AC496" s="803"/>
      <c r="AD496" s="803"/>
      <c r="AE496" s="803"/>
      <c r="AF496" s="803"/>
      <c r="AG496" s="803"/>
      <c r="AH496" s="803"/>
      <c r="AI496" s="803"/>
      <c r="AJ496" s="803"/>
      <c r="AK496" s="803"/>
      <c r="AL496" s="811"/>
      <c r="AM496" s="803"/>
      <c r="AN496" s="803"/>
      <c r="AO496" s="803"/>
      <c r="AP496" s="803"/>
      <c r="AQ496" s="803"/>
      <c r="AR496" s="803"/>
    </row>
    <row r="497" spans="1:44" x14ac:dyDescent="0.75">
      <c r="A497" s="803"/>
      <c r="B497" s="803"/>
      <c r="C497" s="802"/>
      <c r="D497" s="803"/>
      <c r="E497" s="803"/>
      <c r="F497" s="804"/>
      <c r="G497" s="804"/>
      <c r="H497" s="803"/>
      <c r="I497" s="803"/>
      <c r="J497" s="803"/>
      <c r="K497" s="804"/>
      <c r="L497" s="812"/>
      <c r="M497" s="804"/>
      <c r="N497" s="502"/>
      <c r="O497" s="805"/>
      <c r="P497" s="805"/>
      <c r="Q497" s="803"/>
      <c r="R497" s="803"/>
      <c r="S497" s="806"/>
      <c r="T497" s="803"/>
      <c r="U497" s="803"/>
      <c r="V497" s="803"/>
      <c r="W497" s="803"/>
      <c r="X497" s="803"/>
      <c r="Y497" s="803"/>
      <c r="Z497" s="803"/>
      <c r="AA497" s="803"/>
      <c r="AB497" s="803"/>
      <c r="AC497" s="803"/>
      <c r="AD497" s="803"/>
      <c r="AE497" s="803"/>
      <c r="AF497" s="803"/>
      <c r="AG497" s="803"/>
      <c r="AH497" s="803"/>
      <c r="AI497" s="803"/>
      <c r="AJ497" s="803"/>
      <c r="AK497" s="803"/>
      <c r="AL497" s="811"/>
      <c r="AM497" s="803"/>
      <c r="AN497" s="803"/>
      <c r="AO497" s="803"/>
      <c r="AP497" s="803"/>
      <c r="AQ497" s="803"/>
      <c r="AR497" s="803"/>
    </row>
    <row r="498" spans="1:44" x14ac:dyDescent="0.75">
      <c r="A498" s="803"/>
      <c r="B498" s="803"/>
      <c r="C498" s="802"/>
      <c r="D498" s="803"/>
      <c r="E498" s="803"/>
      <c r="F498" s="804"/>
      <c r="G498" s="804"/>
      <c r="H498" s="803"/>
      <c r="I498" s="803"/>
      <c r="J498" s="803"/>
      <c r="K498" s="804"/>
      <c r="L498" s="812"/>
      <c r="M498" s="804"/>
      <c r="N498" s="502"/>
      <c r="O498" s="805"/>
      <c r="P498" s="805"/>
      <c r="Q498" s="803"/>
      <c r="R498" s="803"/>
      <c r="S498" s="806"/>
      <c r="T498" s="803"/>
      <c r="U498" s="803"/>
      <c r="V498" s="803"/>
      <c r="W498" s="803"/>
      <c r="X498" s="803"/>
      <c r="Y498" s="803"/>
      <c r="Z498" s="803"/>
      <c r="AA498" s="803"/>
      <c r="AB498" s="803"/>
      <c r="AC498" s="803"/>
      <c r="AD498" s="803"/>
      <c r="AE498" s="803"/>
      <c r="AF498" s="803"/>
      <c r="AG498" s="803"/>
      <c r="AH498" s="803"/>
      <c r="AI498" s="803"/>
      <c r="AJ498" s="803"/>
      <c r="AK498" s="803"/>
      <c r="AL498" s="811"/>
      <c r="AM498" s="803"/>
      <c r="AN498" s="803"/>
      <c r="AO498" s="803"/>
      <c r="AP498" s="803"/>
      <c r="AQ498" s="803"/>
      <c r="AR498" s="803"/>
    </row>
    <row r="499" spans="1:44" x14ac:dyDescent="0.75">
      <c r="A499" s="803"/>
      <c r="B499" s="803"/>
      <c r="C499" s="802"/>
      <c r="D499" s="803"/>
      <c r="E499" s="803"/>
      <c r="F499" s="804"/>
      <c r="G499" s="804"/>
      <c r="H499" s="803"/>
      <c r="I499" s="803"/>
      <c r="J499" s="803"/>
      <c r="K499" s="804"/>
      <c r="L499" s="812"/>
      <c r="M499" s="804"/>
      <c r="N499" s="502"/>
      <c r="O499" s="805"/>
      <c r="P499" s="805"/>
      <c r="Q499" s="803"/>
      <c r="R499" s="803"/>
      <c r="S499" s="806"/>
      <c r="T499" s="803"/>
      <c r="U499" s="803"/>
      <c r="V499" s="803"/>
      <c r="W499" s="803"/>
      <c r="X499" s="803"/>
      <c r="Y499" s="803"/>
      <c r="Z499" s="803"/>
      <c r="AA499" s="803"/>
      <c r="AB499" s="803"/>
      <c r="AC499" s="803"/>
      <c r="AD499" s="803"/>
      <c r="AE499" s="803"/>
      <c r="AF499" s="803"/>
      <c r="AG499" s="803"/>
      <c r="AH499" s="803"/>
      <c r="AI499" s="803"/>
      <c r="AJ499" s="803"/>
      <c r="AK499" s="803"/>
      <c r="AL499" s="811"/>
      <c r="AM499" s="803"/>
      <c r="AN499" s="803"/>
      <c r="AO499" s="803"/>
      <c r="AP499" s="803"/>
      <c r="AQ499" s="803"/>
      <c r="AR499" s="803"/>
    </row>
    <row r="500" spans="1:44" x14ac:dyDescent="0.75">
      <c r="A500" s="803"/>
      <c r="B500" s="803"/>
      <c r="C500" s="802"/>
      <c r="D500" s="803"/>
      <c r="E500" s="803"/>
      <c r="F500" s="804"/>
      <c r="G500" s="804"/>
      <c r="H500" s="803"/>
      <c r="I500" s="803"/>
      <c r="J500" s="803"/>
      <c r="K500" s="804"/>
      <c r="L500" s="812"/>
      <c r="M500" s="804"/>
      <c r="N500" s="502"/>
      <c r="O500" s="805"/>
      <c r="P500" s="805"/>
      <c r="Q500" s="803"/>
      <c r="R500" s="803"/>
      <c r="S500" s="806"/>
      <c r="T500" s="803"/>
      <c r="U500" s="803"/>
      <c r="V500" s="803"/>
      <c r="W500" s="803"/>
      <c r="X500" s="803"/>
      <c r="Y500" s="803"/>
      <c r="Z500" s="803"/>
      <c r="AA500" s="803"/>
      <c r="AB500" s="803"/>
      <c r="AC500" s="803"/>
      <c r="AD500" s="803"/>
      <c r="AE500" s="803"/>
      <c r="AF500" s="803"/>
      <c r="AG500" s="803"/>
      <c r="AH500" s="803"/>
      <c r="AI500" s="803"/>
      <c r="AJ500" s="803"/>
      <c r="AK500" s="803"/>
      <c r="AL500" s="811"/>
      <c r="AM500" s="803"/>
      <c r="AN500" s="803"/>
      <c r="AO500" s="803"/>
      <c r="AP500" s="803"/>
      <c r="AQ500" s="803"/>
      <c r="AR500" s="803"/>
    </row>
    <row r="501" spans="1:44" x14ac:dyDescent="0.75">
      <c r="A501" s="803"/>
      <c r="B501" s="803"/>
      <c r="C501" s="802"/>
      <c r="D501" s="803"/>
      <c r="E501" s="803"/>
      <c r="F501" s="804"/>
      <c r="G501" s="804"/>
      <c r="H501" s="803"/>
      <c r="I501" s="803"/>
      <c r="J501" s="803"/>
      <c r="K501" s="804"/>
      <c r="L501" s="812"/>
      <c r="M501" s="804"/>
      <c r="N501" s="502"/>
      <c r="O501" s="805"/>
      <c r="P501" s="805"/>
      <c r="Q501" s="803"/>
      <c r="R501" s="803"/>
      <c r="S501" s="806"/>
      <c r="T501" s="803"/>
      <c r="U501" s="803"/>
      <c r="V501" s="803"/>
      <c r="W501" s="803"/>
      <c r="X501" s="803"/>
      <c r="Y501" s="803"/>
      <c r="Z501" s="803"/>
      <c r="AA501" s="803"/>
      <c r="AB501" s="803"/>
      <c r="AC501" s="803"/>
      <c r="AD501" s="803"/>
      <c r="AE501" s="803"/>
      <c r="AF501" s="803"/>
      <c r="AG501" s="803"/>
      <c r="AH501" s="803"/>
      <c r="AI501" s="803"/>
      <c r="AJ501" s="803"/>
      <c r="AK501" s="803"/>
      <c r="AL501" s="811"/>
      <c r="AM501" s="803"/>
      <c r="AN501" s="803"/>
      <c r="AO501" s="803"/>
      <c r="AP501" s="803"/>
      <c r="AQ501" s="803"/>
      <c r="AR501" s="803"/>
    </row>
    <row r="502" spans="1:44" x14ac:dyDescent="0.75">
      <c r="A502" s="803"/>
      <c r="B502" s="803"/>
      <c r="C502" s="802"/>
      <c r="D502" s="803"/>
      <c r="E502" s="803"/>
      <c r="F502" s="804"/>
      <c r="G502" s="804"/>
      <c r="H502" s="803"/>
      <c r="I502" s="803"/>
      <c r="J502" s="803"/>
      <c r="K502" s="804"/>
      <c r="L502" s="812"/>
      <c r="M502" s="804"/>
      <c r="N502" s="502"/>
      <c r="O502" s="805"/>
      <c r="P502" s="805"/>
      <c r="Q502" s="803"/>
      <c r="R502" s="803"/>
      <c r="S502" s="806"/>
      <c r="T502" s="803"/>
      <c r="U502" s="803"/>
      <c r="V502" s="803"/>
      <c r="W502" s="803"/>
      <c r="X502" s="803"/>
      <c r="Y502" s="803"/>
      <c r="Z502" s="803"/>
      <c r="AA502" s="803"/>
      <c r="AB502" s="803"/>
      <c r="AC502" s="803"/>
      <c r="AD502" s="803"/>
      <c r="AE502" s="803"/>
      <c r="AF502" s="803"/>
      <c r="AG502" s="803"/>
      <c r="AH502" s="803"/>
      <c r="AI502" s="803"/>
      <c r="AJ502" s="803"/>
      <c r="AK502" s="803"/>
      <c r="AL502" s="811"/>
      <c r="AM502" s="803"/>
      <c r="AN502" s="803"/>
      <c r="AO502" s="803"/>
      <c r="AP502" s="803"/>
      <c r="AQ502" s="803"/>
      <c r="AR502" s="803"/>
    </row>
    <row r="503" spans="1:44" x14ac:dyDescent="0.75">
      <c r="A503" s="803"/>
      <c r="B503" s="803"/>
      <c r="C503" s="802"/>
      <c r="D503" s="803"/>
      <c r="E503" s="803"/>
      <c r="F503" s="804"/>
      <c r="G503" s="804"/>
      <c r="H503" s="803"/>
      <c r="I503" s="803"/>
      <c r="J503" s="803"/>
      <c r="K503" s="804"/>
      <c r="L503" s="812"/>
      <c r="M503" s="804"/>
      <c r="N503" s="502"/>
      <c r="O503" s="805"/>
      <c r="P503" s="805"/>
      <c r="Q503" s="803"/>
      <c r="R503" s="803"/>
      <c r="S503" s="806"/>
      <c r="T503" s="803"/>
      <c r="U503" s="803"/>
      <c r="V503" s="803"/>
      <c r="W503" s="803"/>
      <c r="X503" s="803"/>
      <c r="Y503" s="803"/>
      <c r="Z503" s="803"/>
      <c r="AA503" s="803"/>
      <c r="AB503" s="803"/>
      <c r="AC503" s="803"/>
      <c r="AD503" s="803"/>
      <c r="AE503" s="803"/>
      <c r="AF503" s="803"/>
      <c r="AG503" s="803"/>
      <c r="AH503" s="803"/>
      <c r="AI503" s="803"/>
      <c r="AJ503" s="803"/>
      <c r="AK503" s="803"/>
      <c r="AL503" s="811"/>
      <c r="AM503" s="803"/>
      <c r="AN503" s="803"/>
      <c r="AO503" s="803"/>
      <c r="AP503" s="803"/>
      <c r="AQ503" s="803"/>
      <c r="AR503" s="803"/>
    </row>
    <row r="504" spans="1:44" x14ac:dyDescent="0.75">
      <c r="A504" s="803"/>
      <c r="B504" s="803"/>
      <c r="C504" s="802"/>
      <c r="D504" s="803"/>
      <c r="E504" s="803"/>
      <c r="F504" s="804"/>
      <c r="G504" s="804"/>
      <c r="H504" s="803"/>
      <c r="I504" s="803"/>
      <c r="J504" s="803"/>
      <c r="K504" s="804"/>
      <c r="L504" s="812"/>
      <c r="M504" s="804"/>
      <c r="N504" s="502"/>
      <c r="O504" s="805"/>
      <c r="P504" s="805"/>
      <c r="Q504" s="803"/>
      <c r="R504" s="803"/>
      <c r="S504" s="806"/>
      <c r="T504" s="803"/>
      <c r="U504" s="803"/>
      <c r="V504" s="803"/>
      <c r="W504" s="803"/>
      <c r="X504" s="803"/>
      <c r="Y504" s="803"/>
      <c r="Z504" s="803"/>
      <c r="AA504" s="803"/>
      <c r="AB504" s="803"/>
      <c r="AC504" s="803"/>
      <c r="AD504" s="803"/>
      <c r="AE504" s="803"/>
      <c r="AF504" s="803"/>
      <c r="AG504" s="803"/>
      <c r="AH504" s="803"/>
      <c r="AI504" s="803"/>
      <c r="AJ504" s="803"/>
      <c r="AK504" s="803"/>
      <c r="AL504" s="811"/>
      <c r="AM504" s="803"/>
      <c r="AN504" s="803"/>
      <c r="AO504" s="803"/>
      <c r="AP504" s="803"/>
      <c r="AQ504" s="803"/>
      <c r="AR504" s="803"/>
    </row>
    <row r="505" spans="1:44" x14ac:dyDescent="0.75">
      <c r="A505" s="803"/>
      <c r="B505" s="803"/>
      <c r="C505" s="802"/>
      <c r="D505" s="803"/>
      <c r="E505" s="803"/>
      <c r="F505" s="804"/>
      <c r="G505" s="804"/>
      <c r="H505" s="803"/>
      <c r="I505" s="803"/>
      <c r="J505" s="803"/>
      <c r="K505" s="804"/>
      <c r="L505" s="812"/>
      <c r="M505" s="804"/>
      <c r="N505" s="502"/>
      <c r="O505" s="805"/>
      <c r="P505" s="805"/>
      <c r="Q505" s="803"/>
      <c r="R505" s="803"/>
      <c r="S505" s="806"/>
      <c r="T505" s="803"/>
      <c r="U505" s="803"/>
      <c r="V505" s="803"/>
      <c r="W505" s="803"/>
      <c r="X505" s="803"/>
      <c r="Y505" s="803"/>
      <c r="Z505" s="803"/>
      <c r="AA505" s="803"/>
      <c r="AB505" s="803"/>
      <c r="AC505" s="803"/>
      <c r="AD505" s="803"/>
      <c r="AE505" s="803"/>
      <c r="AF505" s="803"/>
      <c r="AG505" s="803"/>
      <c r="AH505" s="803"/>
      <c r="AI505" s="803"/>
      <c r="AJ505" s="803"/>
      <c r="AK505" s="803"/>
      <c r="AL505" s="811"/>
      <c r="AM505" s="803"/>
      <c r="AN505" s="803"/>
      <c r="AO505" s="803"/>
      <c r="AP505" s="803"/>
      <c r="AQ505" s="803"/>
      <c r="AR505" s="803"/>
    </row>
    <row r="506" spans="1:44" x14ac:dyDescent="0.75">
      <c r="A506" s="803"/>
      <c r="B506" s="803"/>
      <c r="C506" s="802"/>
      <c r="D506" s="803"/>
      <c r="E506" s="803"/>
      <c r="F506" s="804"/>
      <c r="G506" s="804"/>
      <c r="H506" s="803"/>
      <c r="I506" s="803"/>
      <c r="J506" s="803"/>
      <c r="K506" s="804"/>
      <c r="L506" s="812"/>
      <c r="M506" s="804"/>
      <c r="N506" s="502"/>
      <c r="O506" s="805"/>
      <c r="P506" s="805"/>
      <c r="Q506" s="803"/>
      <c r="R506" s="803"/>
      <c r="S506" s="806"/>
      <c r="T506" s="803"/>
      <c r="U506" s="803"/>
      <c r="V506" s="803"/>
      <c r="W506" s="803"/>
      <c r="X506" s="803"/>
      <c r="Y506" s="803"/>
      <c r="Z506" s="803"/>
      <c r="AA506" s="803"/>
      <c r="AB506" s="803"/>
      <c r="AC506" s="803"/>
      <c r="AD506" s="803"/>
      <c r="AE506" s="803"/>
      <c r="AF506" s="803"/>
      <c r="AG506" s="803"/>
      <c r="AH506" s="803"/>
      <c r="AI506" s="803"/>
      <c r="AJ506" s="803"/>
      <c r="AK506" s="803"/>
      <c r="AL506" s="811"/>
      <c r="AM506" s="803"/>
      <c r="AN506" s="803"/>
      <c r="AO506" s="803"/>
      <c r="AP506" s="803"/>
      <c r="AQ506" s="803"/>
      <c r="AR506" s="803"/>
    </row>
    <row r="507" spans="1:44" x14ac:dyDescent="0.75">
      <c r="A507" s="803"/>
      <c r="B507" s="803"/>
      <c r="C507" s="802"/>
      <c r="D507" s="803"/>
      <c r="E507" s="803"/>
      <c r="F507" s="804"/>
      <c r="G507" s="804"/>
      <c r="H507" s="803"/>
      <c r="I507" s="803"/>
      <c r="J507" s="803"/>
      <c r="K507" s="804"/>
      <c r="L507" s="812"/>
      <c r="M507" s="804"/>
      <c r="N507" s="502"/>
      <c r="O507" s="805"/>
      <c r="P507" s="805"/>
      <c r="Q507" s="803"/>
      <c r="R507" s="803"/>
      <c r="S507" s="806"/>
      <c r="T507" s="803"/>
      <c r="U507" s="803"/>
      <c r="V507" s="803"/>
      <c r="W507" s="803"/>
      <c r="X507" s="803"/>
      <c r="Y507" s="803"/>
      <c r="Z507" s="803"/>
      <c r="AA507" s="803"/>
      <c r="AB507" s="803"/>
      <c r="AC507" s="803"/>
      <c r="AD507" s="803"/>
      <c r="AE507" s="803"/>
      <c r="AF507" s="803"/>
      <c r="AG507" s="803"/>
      <c r="AH507" s="803"/>
      <c r="AI507" s="803"/>
      <c r="AJ507" s="803"/>
      <c r="AK507" s="803"/>
      <c r="AL507" s="811"/>
      <c r="AM507" s="803"/>
      <c r="AN507" s="803"/>
      <c r="AO507" s="803"/>
      <c r="AP507" s="803"/>
      <c r="AQ507" s="803"/>
      <c r="AR507" s="803"/>
    </row>
    <row r="508" spans="1:44" x14ac:dyDescent="0.75">
      <c r="A508" s="803"/>
      <c r="B508" s="803"/>
      <c r="C508" s="802"/>
      <c r="D508" s="803"/>
      <c r="E508" s="803"/>
      <c r="F508" s="804"/>
      <c r="G508" s="804"/>
      <c r="H508" s="803"/>
      <c r="I508" s="803"/>
      <c r="J508" s="803"/>
      <c r="K508" s="804"/>
      <c r="L508" s="812"/>
      <c r="M508" s="804"/>
      <c r="N508" s="502"/>
      <c r="O508" s="805"/>
      <c r="P508" s="805"/>
      <c r="Q508" s="803"/>
      <c r="R508" s="803"/>
      <c r="S508" s="806"/>
      <c r="T508" s="803"/>
      <c r="U508" s="803"/>
      <c r="V508" s="803"/>
      <c r="W508" s="803"/>
      <c r="X508" s="803"/>
      <c r="Y508" s="803"/>
      <c r="Z508" s="803"/>
      <c r="AA508" s="803"/>
      <c r="AB508" s="803"/>
      <c r="AC508" s="803"/>
      <c r="AD508" s="803"/>
      <c r="AE508" s="803"/>
      <c r="AF508" s="803"/>
      <c r="AG508" s="803"/>
      <c r="AH508" s="803"/>
      <c r="AI508" s="803"/>
      <c r="AJ508" s="803"/>
      <c r="AK508" s="803"/>
      <c r="AL508" s="811"/>
      <c r="AM508" s="803"/>
      <c r="AN508" s="803"/>
      <c r="AO508" s="803"/>
      <c r="AP508" s="803"/>
      <c r="AQ508" s="803"/>
      <c r="AR508" s="803"/>
    </row>
    <row r="509" spans="1:44" x14ac:dyDescent="0.75">
      <c r="A509" s="803"/>
      <c r="B509" s="803"/>
      <c r="C509" s="802"/>
      <c r="D509" s="803"/>
      <c r="E509" s="803"/>
      <c r="F509" s="804"/>
      <c r="G509" s="804"/>
      <c r="H509" s="803"/>
      <c r="I509" s="803"/>
      <c r="J509" s="803"/>
      <c r="K509" s="804"/>
      <c r="L509" s="812"/>
      <c r="M509" s="804"/>
      <c r="N509" s="502"/>
      <c r="O509" s="805"/>
      <c r="P509" s="805"/>
      <c r="Q509" s="803"/>
      <c r="R509" s="803"/>
      <c r="S509" s="806"/>
      <c r="T509" s="803"/>
      <c r="U509" s="803"/>
      <c r="V509" s="803"/>
      <c r="W509" s="803"/>
      <c r="X509" s="803"/>
      <c r="Y509" s="803"/>
      <c r="Z509" s="803"/>
      <c r="AA509" s="803"/>
      <c r="AB509" s="803"/>
      <c r="AC509" s="803"/>
      <c r="AD509" s="803"/>
      <c r="AE509" s="803"/>
      <c r="AF509" s="803"/>
      <c r="AG509" s="803"/>
      <c r="AH509" s="803"/>
      <c r="AI509" s="803"/>
      <c r="AJ509" s="803"/>
      <c r="AK509" s="803"/>
      <c r="AL509" s="811"/>
      <c r="AM509" s="803"/>
      <c r="AN509" s="803"/>
      <c r="AO509" s="803"/>
      <c r="AP509" s="803"/>
      <c r="AQ509" s="803"/>
      <c r="AR509" s="803"/>
    </row>
    <row r="510" spans="1:44" x14ac:dyDescent="0.75">
      <c r="A510" s="803"/>
      <c r="B510" s="803"/>
      <c r="C510" s="802"/>
      <c r="D510" s="803"/>
      <c r="E510" s="803"/>
      <c r="F510" s="804"/>
      <c r="G510" s="804"/>
      <c r="H510" s="803"/>
      <c r="I510" s="803"/>
      <c r="J510" s="803"/>
      <c r="K510" s="804"/>
      <c r="L510" s="812"/>
      <c r="M510" s="804"/>
      <c r="N510" s="502"/>
      <c r="O510" s="805"/>
      <c r="P510" s="805"/>
      <c r="Q510" s="803"/>
      <c r="R510" s="803"/>
      <c r="S510" s="806"/>
      <c r="T510" s="803"/>
      <c r="U510" s="803"/>
      <c r="V510" s="803"/>
      <c r="W510" s="803"/>
      <c r="X510" s="803"/>
      <c r="Y510" s="803"/>
      <c r="Z510" s="803"/>
      <c r="AA510" s="803"/>
      <c r="AB510" s="803"/>
      <c r="AC510" s="803"/>
      <c r="AD510" s="803"/>
      <c r="AE510" s="803"/>
      <c r="AF510" s="803"/>
      <c r="AG510" s="803"/>
      <c r="AH510" s="803"/>
      <c r="AI510" s="803"/>
      <c r="AJ510" s="803"/>
      <c r="AK510" s="803"/>
      <c r="AL510" s="811"/>
      <c r="AM510" s="803"/>
      <c r="AN510" s="803"/>
      <c r="AO510" s="803"/>
      <c r="AP510" s="803"/>
      <c r="AQ510" s="803"/>
      <c r="AR510" s="803"/>
    </row>
    <row r="511" spans="1:44" x14ac:dyDescent="0.75">
      <c r="A511" s="803"/>
      <c r="B511" s="803"/>
      <c r="C511" s="802"/>
      <c r="D511" s="803"/>
      <c r="E511" s="803"/>
      <c r="F511" s="804"/>
      <c r="G511" s="804"/>
      <c r="H511" s="803"/>
      <c r="I511" s="803"/>
      <c r="J511" s="803"/>
      <c r="K511" s="804"/>
      <c r="L511" s="812"/>
      <c r="M511" s="804"/>
      <c r="N511" s="502"/>
      <c r="O511" s="805"/>
      <c r="P511" s="805"/>
      <c r="Q511" s="803"/>
      <c r="R511" s="803"/>
      <c r="S511" s="806"/>
      <c r="T511" s="803"/>
      <c r="U511" s="803"/>
      <c r="V511" s="803"/>
      <c r="W511" s="803"/>
      <c r="X511" s="803"/>
      <c r="Y511" s="803"/>
      <c r="Z511" s="803"/>
      <c r="AA511" s="803"/>
      <c r="AB511" s="803"/>
      <c r="AC511" s="803"/>
      <c r="AD511" s="803"/>
      <c r="AE511" s="803"/>
      <c r="AF511" s="803"/>
      <c r="AG511" s="803"/>
      <c r="AH511" s="803"/>
      <c r="AI511" s="803"/>
      <c r="AJ511" s="803"/>
      <c r="AK511" s="803"/>
      <c r="AL511" s="811"/>
      <c r="AM511" s="803"/>
      <c r="AN511" s="803"/>
      <c r="AO511" s="803"/>
      <c r="AP511" s="803"/>
      <c r="AQ511" s="803"/>
      <c r="AR511" s="803"/>
    </row>
    <row r="512" spans="1:44" x14ac:dyDescent="0.75">
      <c r="A512" s="803"/>
      <c r="B512" s="803"/>
      <c r="C512" s="802"/>
      <c r="D512" s="803"/>
      <c r="E512" s="803"/>
      <c r="F512" s="804"/>
      <c r="G512" s="804"/>
      <c r="H512" s="803"/>
      <c r="I512" s="803"/>
      <c r="J512" s="803"/>
      <c r="K512" s="804"/>
      <c r="L512" s="812"/>
      <c r="M512" s="804"/>
      <c r="N512" s="502"/>
      <c r="O512" s="805"/>
      <c r="P512" s="805"/>
      <c r="Q512" s="803"/>
      <c r="R512" s="803"/>
      <c r="S512" s="806"/>
      <c r="T512" s="803"/>
      <c r="U512" s="803"/>
      <c r="V512" s="803"/>
      <c r="W512" s="803"/>
      <c r="X512" s="803"/>
      <c r="Y512" s="803"/>
      <c r="Z512" s="803"/>
      <c r="AA512" s="803"/>
      <c r="AB512" s="803"/>
      <c r="AC512" s="803"/>
      <c r="AD512" s="803"/>
      <c r="AE512" s="803"/>
      <c r="AF512" s="803"/>
      <c r="AG512" s="803"/>
      <c r="AH512" s="803"/>
      <c r="AI512" s="803"/>
      <c r="AJ512" s="803"/>
      <c r="AK512" s="803"/>
      <c r="AL512" s="811"/>
      <c r="AM512" s="803"/>
      <c r="AN512" s="803"/>
      <c r="AO512" s="803"/>
      <c r="AP512" s="803"/>
      <c r="AQ512" s="803"/>
      <c r="AR512" s="803"/>
    </row>
    <row r="513" spans="1:44" x14ac:dyDescent="0.75">
      <c r="A513" s="803"/>
      <c r="B513" s="803"/>
      <c r="C513" s="802"/>
      <c r="D513" s="803"/>
      <c r="E513" s="803"/>
      <c r="F513" s="804"/>
      <c r="G513" s="804"/>
      <c r="H513" s="803"/>
      <c r="I513" s="803"/>
      <c r="J513" s="803"/>
      <c r="K513" s="804"/>
      <c r="L513" s="812"/>
      <c r="M513" s="804"/>
      <c r="N513" s="502"/>
      <c r="O513" s="805"/>
      <c r="P513" s="805"/>
      <c r="Q513" s="803"/>
      <c r="R513" s="803"/>
      <c r="S513" s="806"/>
      <c r="T513" s="803"/>
      <c r="U513" s="803"/>
      <c r="V513" s="803"/>
      <c r="W513" s="803"/>
      <c r="X513" s="803"/>
      <c r="Y513" s="803"/>
      <c r="Z513" s="803"/>
      <c r="AA513" s="803"/>
      <c r="AB513" s="803"/>
      <c r="AC513" s="803"/>
      <c r="AD513" s="803"/>
      <c r="AE513" s="803"/>
      <c r="AF513" s="803"/>
      <c r="AG513" s="803"/>
      <c r="AH513" s="803"/>
      <c r="AI513" s="803"/>
      <c r="AJ513" s="803"/>
      <c r="AK513" s="803"/>
      <c r="AL513" s="811"/>
      <c r="AM513" s="803"/>
      <c r="AN513" s="803"/>
      <c r="AO513" s="803"/>
      <c r="AP513" s="803"/>
      <c r="AQ513" s="803"/>
      <c r="AR513" s="803"/>
    </row>
    <row r="514" spans="1:44" x14ac:dyDescent="0.75">
      <c r="A514" s="803"/>
      <c r="B514" s="803"/>
      <c r="C514" s="802"/>
      <c r="D514" s="803"/>
      <c r="E514" s="803"/>
      <c r="F514" s="804"/>
      <c r="G514" s="804"/>
      <c r="H514" s="803"/>
      <c r="I514" s="803"/>
      <c r="J514" s="803"/>
      <c r="K514" s="804"/>
      <c r="L514" s="812"/>
      <c r="M514" s="804"/>
      <c r="N514" s="502"/>
      <c r="O514" s="805"/>
      <c r="P514" s="805"/>
      <c r="Q514" s="803"/>
      <c r="R514" s="803"/>
      <c r="S514" s="806"/>
      <c r="T514" s="803"/>
      <c r="U514" s="803"/>
      <c r="V514" s="803"/>
      <c r="W514" s="803"/>
      <c r="X514" s="803"/>
      <c r="Y514" s="803"/>
      <c r="Z514" s="803"/>
      <c r="AA514" s="803"/>
      <c r="AB514" s="803"/>
      <c r="AC514" s="803"/>
      <c r="AD514" s="803"/>
      <c r="AE514" s="803"/>
      <c r="AF514" s="803"/>
      <c r="AG514" s="803"/>
      <c r="AH514" s="803"/>
      <c r="AI514" s="803"/>
      <c r="AJ514" s="803"/>
      <c r="AK514" s="803"/>
      <c r="AL514" s="811"/>
      <c r="AM514" s="803"/>
      <c r="AN514" s="803"/>
      <c r="AO514" s="803"/>
      <c r="AP514" s="803"/>
      <c r="AQ514" s="803"/>
      <c r="AR514" s="803"/>
    </row>
    <row r="515" spans="1:44" x14ac:dyDescent="0.75">
      <c r="A515" s="803"/>
      <c r="B515" s="803"/>
      <c r="C515" s="802"/>
      <c r="D515" s="803"/>
      <c r="E515" s="803"/>
      <c r="F515" s="804"/>
      <c r="G515" s="804"/>
      <c r="H515" s="803"/>
      <c r="I515" s="803"/>
      <c r="J515" s="803"/>
      <c r="K515" s="804"/>
      <c r="L515" s="812"/>
      <c r="M515" s="804"/>
      <c r="N515" s="502"/>
      <c r="O515" s="805"/>
      <c r="P515" s="805"/>
      <c r="Q515" s="803"/>
      <c r="R515" s="803"/>
      <c r="S515" s="806"/>
      <c r="T515" s="803"/>
      <c r="U515" s="803"/>
      <c r="V515" s="803"/>
      <c r="W515" s="803"/>
      <c r="X515" s="803"/>
      <c r="Y515" s="803"/>
      <c r="Z515" s="803"/>
      <c r="AA515" s="803"/>
      <c r="AB515" s="803"/>
      <c r="AC515" s="803"/>
      <c r="AD515" s="803"/>
      <c r="AE515" s="803"/>
      <c r="AF515" s="803"/>
      <c r="AG515" s="803"/>
      <c r="AH515" s="803"/>
      <c r="AI515" s="803"/>
      <c r="AJ515" s="803"/>
      <c r="AK515" s="803"/>
      <c r="AL515" s="811"/>
      <c r="AM515" s="803"/>
      <c r="AN515" s="803"/>
      <c r="AO515" s="803"/>
      <c r="AP515" s="803"/>
      <c r="AQ515" s="803"/>
      <c r="AR515" s="803"/>
    </row>
    <row r="516" spans="1:44" x14ac:dyDescent="0.75">
      <c r="A516" s="803"/>
      <c r="B516" s="803"/>
      <c r="C516" s="802"/>
      <c r="D516" s="803"/>
      <c r="E516" s="803"/>
      <c r="F516" s="804"/>
      <c r="G516" s="804"/>
      <c r="H516" s="803"/>
      <c r="I516" s="803"/>
      <c r="J516" s="803"/>
      <c r="K516" s="804"/>
      <c r="L516" s="812"/>
      <c r="M516" s="804"/>
      <c r="N516" s="502"/>
      <c r="O516" s="805"/>
      <c r="P516" s="805"/>
      <c r="Q516" s="803"/>
      <c r="R516" s="803"/>
      <c r="S516" s="806"/>
      <c r="T516" s="803"/>
      <c r="U516" s="803"/>
      <c r="V516" s="803"/>
      <c r="W516" s="803"/>
      <c r="X516" s="803"/>
      <c r="Y516" s="803"/>
      <c r="Z516" s="803"/>
      <c r="AA516" s="803"/>
      <c r="AB516" s="803"/>
      <c r="AC516" s="803"/>
      <c r="AD516" s="803"/>
      <c r="AE516" s="803"/>
      <c r="AF516" s="803"/>
      <c r="AG516" s="803"/>
      <c r="AH516" s="803"/>
      <c r="AI516" s="803"/>
      <c r="AJ516" s="803"/>
      <c r="AK516" s="803"/>
      <c r="AL516" s="811"/>
      <c r="AM516" s="803"/>
      <c r="AN516" s="803"/>
      <c r="AO516" s="803"/>
      <c r="AP516" s="803"/>
      <c r="AQ516" s="803"/>
      <c r="AR516" s="803"/>
    </row>
    <row r="517" spans="1:44" x14ac:dyDescent="0.75">
      <c r="A517" s="803"/>
      <c r="B517" s="803"/>
      <c r="C517" s="802"/>
      <c r="D517" s="803"/>
      <c r="E517" s="803"/>
      <c r="F517" s="804"/>
      <c r="G517" s="804"/>
      <c r="H517" s="803"/>
      <c r="I517" s="803"/>
      <c r="J517" s="803"/>
      <c r="K517" s="804"/>
      <c r="L517" s="812"/>
      <c r="M517" s="804"/>
      <c r="N517" s="502"/>
      <c r="O517" s="805"/>
      <c r="P517" s="805"/>
      <c r="Q517" s="803"/>
      <c r="R517" s="803"/>
      <c r="S517" s="806"/>
      <c r="T517" s="803"/>
      <c r="U517" s="803"/>
      <c r="V517" s="803"/>
      <c r="W517" s="803"/>
      <c r="X517" s="803"/>
      <c r="Y517" s="803"/>
      <c r="Z517" s="803"/>
      <c r="AA517" s="803"/>
      <c r="AB517" s="803"/>
      <c r="AC517" s="803"/>
      <c r="AD517" s="803"/>
      <c r="AE517" s="803"/>
      <c r="AF517" s="803"/>
      <c r="AG517" s="803"/>
      <c r="AH517" s="803"/>
      <c r="AI517" s="803"/>
      <c r="AJ517" s="803"/>
      <c r="AK517" s="803"/>
      <c r="AL517" s="811"/>
      <c r="AM517" s="803"/>
      <c r="AN517" s="803"/>
      <c r="AO517" s="803"/>
      <c r="AP517" s="803"/>
      <c r="AQ517" s="803"/>
      <c r="AR517" s="803"/>
    </row>
    <row r="518" spans="1:44" x14ac:dyDescent="0.75">
      <c r="A518" s="803"/>
      <c r="B518" s="803"/>
      <c r="C518" s="802"/>
      <c r="D518" s="803"/>
      <c r="E518" s="803"/>
      <c r="F518" s="804"/>
      <c r="G518" s="804"/>
      <c r="H518" s="803"/>
      <c r="I518" s="803"/>
      <c r="J518" s="803"/>
      <c r="K518" s="804"/>
      <c r="L518" s="812"/>
      <c r="M518" s="804"/>
      <c r="N518" s="502"/>
      <c r="O518" s="805"/>
      <c r="P518" s="805"/>
      <c r="Q518" s="803"/>
      <c r="R518" s="803"/>
      <c r="S518" s="806"/>
      <c r="T518" s="803"/>
      <c r="U518" s="803"/>
      <c r="V518" s="803"/>
      <c r="W518" s="803"/>
      <c r="X518" s="803"/>
      <c r="Y518" s="803"/>
      <c r="Z518" s="803"/>
      <c r="AA518" s="803"/>
      <c r="AB518" s="803"/>
      <c r="AC518" s="803"/>
      <c r="AD518" s="803"/>
      <c r="AE518" s="803"/>
      <c r="AF518" s="803"/>
      <c r="AG518" s="803"/>
      <c r="AH518" s="803"/>
      <c r="AI518" s="803"/>
      <c r="AJ518" s="803"/>
      <c r="AK518" s="803"/>
      <c r="AL518" s="811"/>
      <c r="AM518" s="803"/>
      <c r="AN518" s="803"/>
      <c r="AO518" s="803"/>
      <c r="AP518" s="803"/>
      <c r="AQ518" s="803"/>
      <c r="AR518" s="803"/>
    </row>
    <row r="519" spans="1:44" x14ac:dyDescent="0.75">
      <c r="A519" s="803"/>
      <c r="B519" s="803"/>
      <c r="C519" s="802"/>
      <c r="D519" s="803"/>
      <c r="E519" s="803"/>
      <c r="F519" s="804"/>
      <c r="G519" s="804"/>
      <c r="H519" s="803"/>
      <c r="I519" s="803"/>
      <c r="J519" s="803"/>
      <c r="K519" s="804"/>
      <c r="L519" s="812"/>
      <c r="M519" s="804"/>
      <c r="N519" s="502"/>
      <c r="O519" s="805"/>
      <c r="P519" s="805"/>
      <c r="Q519" s="803"/>
      <c r="R519" s="803"/>
      <c r="S519" s="806"/>
      <c r="T519" s="803"/>
      <c r="U519" s="803"/>
      <c r="V519" s="803"/>
      <c r="W519" s="803"/>
      <c r="X519" s="803"/>
      <c r="Y519" s="803"/>
      <c r="Z519" s="803"/>
      <c r="AA519" s="803"/>
      <c r="AB519" s="803"/>
      <c r="AC519" s="803"/>
      <c r="AD519" s="803"/>
      <c r="AE519" s="803"/>
      <c r="AF519" s="803"/>
      <c r="AG519" s="803"/>
      <c r="AH519" s="803"/>
      <c r="AI519" s="803"/>
      <c r="AJ519" s="803"/>
      <c r="AK519" s="803"/>
      <c r="AL519" s="811"/>
      <c r="AM519" s="803"/>
      <c r="AN519" s="803"/>
      <c r="AO519" s="803"/>
      <c r="AP519" s="803"/>
      <c r="AQ519" s="803"/>
      <c r="AR519" s="803"/>
    </row>
    <row r="520" spans="1:44" x14ac:dyDescent="0.75">
      <c r="A520" s="803"/>
      <c r="B520" s="803"/>
      <c r="C520" s="802"/>
      <c r="D520" s="803"/>
      <c r="E520" s="803"/>
      <c r="F520" s="804"/>
      <c r="G520" s="804"/>
      <c r="H520" s="803"/>
      <c r="I520" s="803"/>
      <c r="J520" s="803"/>
      <c r="K520" s="804"/>
      <c r="L520" s="812"/>
      <c r="M520" s="804"/>
      <c r="N520" s="502"/>
      <c r="O520" s="805"/>
      <c r="P520" s="805"/>
      <c r="Q520" s="803"/>
      <c r="R520" s="803"/>
      <c r="S520" s="806"/>
      <c r="T520" s="803"/>
      <c r="U520" s="803"/>
      <c r="V520" s="803"/>
      <c r="W520" s="803"/>
      <c r="X520" s="803"/>
      <c r="Y520" s="803"/>
      <c r="Z520" s="803"/>
      <c r="AA520" s="803"/>
      <c r="AB520" s="803"/>
      <c r="AC520" s="803"/>
      <c r="AD520" s="803"/>
      <c r="AE520" s="803"/>
      <c r="AF520" s="803"/>
      <c r="AG520" s="803"/>
      <c r="AH520" s="803"/>
      <c r="AI520" s="803"/>
      <c r="AJ520" s="803"/>
      <c r="AK520" s="803"/>
      <c r="AL520" s="811"/>
      <c r="AM520" s="803"/>
      <c r="AN520" s="803"/>
      <c r="AO520" s="803"/>
      <c r="AP520" s="803"/>
      <c r="AQ520" s="803"/>
      <c r="AR520" s="803"/>
    </row>
    <row r="521" spans="1:44" x14ac:dyDescent="0.75">
      <c r="A521" s="803"/>
      <c r="B521" s="803"/>
      <c r="C521" s="802"/>
      <c r="D521" s="803"/>
      <c r="E521" s="803"/>
      <c r="F521" s="804"/>
      <c r="G521" s="804"/>
      <c r="H521" s="803"/>
      <c r="I521" s="803"/>
      <c r="J521" s="803"/>
      <c r="K521" s="804"/>
      <c r="L521" s="812"/>
      <c r="M521" s="804"/>
      <c r="N521" s="502"/>
      <c r="O521" s="805"/>
      <c r="P521" s="805"/>
      <c r="Q521" s="803"/>
      <c r="R521" s="803"/>
      <c r="S521" s="806"/>
      <c r="T521" s="803"/>
      <c r="U521" s="803"/>
      <c r="V521" s="803"/>
      <c r="W521" s="803"/>
      <c r="X521" s="803"/>
      <c r="Y521" s="803"/>
      <c r="Z521" s="803"/>
      <c r="AA521" s="803"/>
      <c r="AB521" s="803"/>
      <c r="AC521" s="803"/>
      <c r="AD521" s="803"/>
      <c r="AE521" s="803"/>
      <c r="AF521" s="803"/>
      <c r="AG521" s="803"/>
      <c r="AH521" s="803"/>
      <c r="AI521" s="803"/>
      <c r="AJ521" s="803"/>
      <c r="AK521" s="803"/>
      <c r="AL521" s="811"/>
      <c r="AM521" s="803"/>
      <c r="AN521" s="803"/>
      <c r="AO521" s="803"/>
      <c r="AP521" s="803"/>
      <c r="AQ521" s="803"/>
      <c r="AR521" s="803"/>
    </row>
    <row r="522" spans="1:44" x14ac:dyDescent="0.75">
      <c r="A522" s="803"/>
      <c r="B522" s="803"/>
      <c r="C522" s="802"/>
      <c r="D522" s="803"/>
      <c r="E522" s="803"/>
      <c r="F522" s="804"/>
      <c r="G522" s="804"/>
      <c r="H522" s="803"/>
      <c r="I522" s="803"/>
      <c r="J522" s="803"/>
      <c r="K522" s="804"/>
      <c r="L522" s="812"/>
      <c r="M522" s="804"/>
      <c r="N522" s="502"/>
      <c r="O522" s="805"/>
      <c r="P522" s="805"/>
      <c r="Q522" s="803"/>
      <c r="R522" s="803"/>
      <c r="S522" s="806"/>
      <c r="T522" s="803"/>
      <c r="U522" s="803"/>
      <c r="V522" s="803"/>
      <c r="W522" s="803"/>
      <c r="X522" s="803"/>
      <c r="Y522" s="803"/>
      <c r="Z522" s="803"/>
      <c r="AA522" s="803"/>
      <c r="AB522" s="803"/>
      <c r="AC522" s="803"/>
      <c r="AD522" s="803"/>
      <c r="AE522" s="803"/>
      <c r="AF522" s="803"/>
      <c r="AG522" s="803"/>
      <c r="AH522" s="803"/>
      <c r="AI522" s="803"/>
      <c r="AJ522" s="803"/>
      <c r="AK522" s="803"/>
      <c r="AL522" s="811"/>
      <c r="AM522" s="803"/>
      <c r="AN522" s="803"/>
      <c r="AO522" s="803"/>
      <c r="AP522" s="803"/>
      <c r="AQ522" s="803"/>
      <c r="AR522" s="803"/>
    </row>
    <row r="523" spans="1:44" x14ac:dyDescent="0.75">
      <c r="A523" s="803"/>
      <c r="B523" s="803"/>
      <c r="C523" s="802"/>
      <c r="D523" s="803"/>
      <c r="E523" s="803"/>
      <c r="F523" s="804"/>
      <c r="G523" s="804"/>
      <c r="H523" s="803"/>
      <c r="I523" s="803"/>
      <c r="J523" s="803"/>
      <c r="K523" s="804"/>
      <c r="L523" s="812"/>
      <c r="M523" s="804"/>
      <c r="N523" s="502"/>
      <c r="O523" s="805"/>
      <c r="P523" s="805"/>
      <c r="Q523" s="803"/>
      <c r="R523" s="803"/>
      <c r="S523" s="806"/>
      <c r="T523" s="803"/>
      <c r="U523" s="803"/>
      <c r="V523" s="803"/>
      <c r="W523" s="803"/>
      <c r="X523" s="803"/>
      <c r="Y523" s="803"/>
      <c r="Z523" s="803"/>
      <c r="AA523" s="803"/>
      <c r="AB523" s="803"/>
      <c r="AC523" s="803"/>
      <c r="AD523" s="803"/>
      <c r="AE523" s="803"/>
      <c r="AF523" s="803"/>
      <c r="AG523" s="803"/>
      <c r="AH523" s="803"/>
      <c r="AI523" s="803"/>
      <c r="AJ523" s="803"/>
      <c r="AK523" s="803"/>
      <c r="AL523" s="811"/>
      <c r="AM523" s="803"/>
      <c r="AN523" s="803"/>
      <c r="AO523" s="803"/>
      <c r="AP523" s="803"/>
      <c r="AQ523" s="803"/>
      <c r="AR523" s="803"/>
    </row>
    <row r="524" spans="1:44" x14ac:dyDescent="0.75">
      <c r="A524" s="803"/>
      <c r="B524" s="803"/>
      <c r="C524" s="802"/>
      <c r="D524" s="803"/>
      <c r="E524" s="803"/>
      <c r="F524" s="804"/>
      <c r="G524" s="804"/>
      <c r="H524" s="803"/>
      <c r="I524" s="803"/>
      <c r="J524" s="803"/>
      <c r="K524" s="804"/>
      <c r="L524" s="812"/>
      <c r="M524" s="804"/>
      <c r="N524" s="502"/>
      <c r="O524" s="805"/>
      <c r="P524" s="805"/>
      <c r="Q524" s="803"/>
      <c r="R524" s="803"/>
      <c r="S524" s="806"/>
      <c r="T524" s="803"/>
      <c r="U524" s="803"/>
      <c r="V524" s="803"/>
      <c r="W524" s="803"/>
      <c r="X524" s="803"/>
      <c r="Y524" s="803"/>
      <c r="Z524" s="803"/>
      <c r="AA524" s="803"/>
      <c r="AB524" s="803"/>
      <c r="AC524" s="803"/>
      <c r="AD524" s="803"/>
      <c r="AE524" s="803"/>
      <c r="AF524" s="803"/>
      <c r="AG524" s="803"/>
      <c r="AH524" s="803"/>
      <c r="AI524" s="803"/>
      <c r="AJ524" s="803"/>
      <c r="AK524" s="803"/>
      <c r="AL524" s="811"/>
      <c r="AM524" s="803"/>
      <c r="AN524" s="803"/>
      <c r="AO524" s="803"/>
      <c r="AP524" s="803"/>
      <c r="AQ524" s="803"/>
      <c r="AR524" s="803"/>
    </row>
    <row r="525" spans="1:44" x14ac:dyDescent="0.75">
      <c r="A525" s="803"/>
      <c r="B525" s="803"/>
      <c r="C525" s="802"/>
      <c r="D525" s="803"/>
      <c r="E525" s="803"/>
      <c r="F525" s="804"/>
      <c r="G525" s="804"/>
      <c r="H525" s="803"/>
      <c r="I525" s="803"/>
      <c r="J525" s="803"/>
      <c r="K525" s="804"/>
      <c r="L525" s="812"/>
      <c r="M525" s="804"/>
      <c r="N525" s="502"/>
      <c r="O525" s="805"/>
      <c r="P525" s="805"/>
      <c r="Q525" s="803"/>
      <c r="R525" s="803"/>
      <c r="S525" s="806"/>
      <c r="T525" s="803"/>
      <c r="U525" s="803"/>
      <c r="V525" s="803"/>
      <c r="W525" s="803"/>
      <c r="X525" s="803"/>
      <c r="Y525" s="803"/>
      <c r="Z525" s="803"/>
      <c r="AA525" s="803"/>
      <c r="AB525" s="803"/>
      <c r="AC525" s="803"/>
      <c r="AD525" s="803"/>
      <c r="AE525" s="803"/>
      <c r="AF525" s="803"/>
      <c r="AG525" s="803"/>
      <c r="AH525" s="803"/>
      <c r="AI525" s="803"/>
      <c r="AJ525" s="803"/>
      <c r="AK525" s="803"/>
      <c r="AL525" s="811"/>
      <c r="AM525" s="803"/>
      <c r="AN525" s="803"/>
      <c r="AO525" s="803"/>
      <c r="AP525" s="803"/>
      <c r="AQ525" s="803"/>
      <c r="AR525" s="803"/>
    </row>
    <row r="526" spans="1:44" x14ac:dyDescent="0.75">
      <c r="A526" s="803"/>
      <c r="B526" s="803"/>
      <c r="C526" s="802"/>
      <c r="D526" s="803"/>
      <c r="E526" s="803"/>
      <c r="F526" s="804"/>
      <c r="G526" s="804"/>
      <c r="H526" s="803"/>
      <c r="I526" s="803"/>
      <c r="J526" s="803"/>
      <c r="K526" s="804"/>
      <c r="L526" s="812"/>
      <c r="M526" s="804"/>
      <c r="N526" s="502"/>
      <c r="O526" s="805"/>
      <c r="P526" s="805"/>
      <c r="Q526" s="803"/>
      <c r="R526" s="803"/>
      <c r="S526" s="806"/>
      <c r="T526" s="803"/>
      <c r="U526" s="803"/>
      <c r="V526" s="803"/>
      <c r="W526" s="803"/>
      <c r="X526" s="803"/>
      <c r="Y526" s="803"/>
      <c r="Z526" s="803"/>
      <c r="AA526" s="803"/>
      <c r="AB526" s="803"/>
      <c r="AC526" s="803"/>
      <c r="AD526" s="803"/>
      <c r="AE526" s="803"/>
      <c r="AF526" s="803"/>
      <c r="AG526" s="803"/>
      <c r="AH526" s="803"/>
      <c r="AI526" s="803"/>
      <c r="AJ526" s="803"/>
      <c r="AK526" s="803"/>
      <c r="AL526" s="811"/>
      <c r="AM526" s="803"/>
      <c r="AN526" s="803"/>
      <c r="AO526" s="803"/>
      <c r="AP526" s="803"/>
      <c r="AQ526" s="803"/>
      <c r="AR526" s="803"/>
    </row>
    <row r="527" spans="1:44" x14ac:dyDescent="0.75">
      <c r="A527" s="803"/>
      <c r="B527" s="803"/>
      <c r="C527" s="802"/>
      <c r="D527" s="803"/>
      <c r="E527" s="803"/>
      <c r="F527" s="804"/>
      <c r="G527" s="804"/>
      <c r="H527" s="803"/>
      <c r="I527" s="803"/>
      <c r="J527" s="803"/>
      <c r="K527" s="804"/>
      <c r="L527" s="812"/>
      <c r="M527" s="804"/>
      <c r="N527" s="502"/>
      <c r="O527" s="805"/>
      <c r="P527" s="805"/>
      <c r="Q527" s="803"/>
      <c r="R527" s="803"/>
      <c r="S527" s="806"/>
      <c r="T527" s="803"/>
      <c r="U527" s="803"/>
      <c r="V527" s="803"/>
      <c r="W527" s="803"/>
      <c r="X527" s="803"/>
      <c r="Y527" s="803"/>
      <c r="Z527" s="803"/>
      <c r="AA527" s="803"/>
      <c r="AB527" s="803"/>
      <c r="AC527" s="803"/>
      <c r="AD527" s="803"/>
      <c r="AE527" s="803"/>
      <c r="AF527" s="803"/>
      <c r="AG527" s="803"/>
      <c r="AH527" s="803"/>
      <c r="AI527" s="803"/>
      <c r="AJ527" s="803"/>
      <c r="AK527" s="803"/>
      <c r="AL527" s="811"/>
      <c r="AM527" s="803"/>
      <c r="AN527" s="803"/>
      <c r="AO527" s="803"/>
      <c r="AP527" s="803"/>
      <c r="AQ527" s="803"/>
      <c r="AR527" s="803"/>
    </row>
    <row r="528" spans="1:44" x14ac:dyDescent="0.75">
      <c r="A528" s="803"/>
      <c r="B528" s="803"/>
      <c r="C528" s="802"/>
      <c r="D528" s="803"/>
      <c r="E528" s="803"/>
      <c r="F528" s="804"/>
      <c r="G528" s="804"/>
      <c r="H528" s="803"/>
      <c r="I528" s="803"/>
      <c r="J528" s="803"/>
      <c r="K528" s="804"/>
      <c r="L528" s="812"/>
      <c r="M528" s="804"/>
      <c r="N528" s="502"/>
      <c r="O528" s="805"/>
      <c r="P528" s="805"/>
      <c r="Q528" s="803"/>
      <c r="R528" s="803"/>
      <c r="S528" s="806"/>
      <c r="T528" s="803"/>
      <c r="U528" s="803"/>
      <c r="V528" s="803"/>
      <c r="W528" s="803"/>
      <c r="X528" s="803"/>
      <c r="Y528" s="803"/>
      <c r="Z528" s="803"/>
      <c r="AA528" s="803"/>
      <c r="AB528" s="803"/>
      <c r="AC528" s="803"/>
      <c r="AD528" s="803"/>
      <c r="AE528" s="803"/>
      <c r="AF528" s="803"/>
      <c r="AG528" s="803"/>
      <c r="AH528" s="803"/>
      <c r="AI528" s="803"/>
      <c r="AJ528" s="803"/>
      <c r="AK528" s="803"/>
      <c r="AL528" s="811"/>
      <c r="AM528" s="803"/>
      <c r="AN528" s="803"/>
      <c r="AO528" s="803"/>
      <c r="AP528" s="803"/>
      <c r="AQ528" s="803"/>
      <c r="AR528" s="803"/>
    </row>
    <row r="529" spans="1:44" x14ac:dyDescent="0.75">
      <c r="A529" s="803"/>
      <c r="B529" s="803"/>
      <c r="C529" s="802"/>
      <c r="D529" s="803"/>
      <c r="E529" s="803"/>
      <c r="F529" s="804"/>
      <c r="G529" s="804"/>
      <c r="H529" s="803"/>
      <c r="I529" s="803"/>
      <c r="J529" s="803"/>
      <c r="K529" s="804"/>
      <c r="L529" s="812"/>
      <c r="M529" s="804"/>
      <c r="N529" s="502"/>
      <c r="O529" s="805"/>
      <c r="P529" s="805"/>
      <c r="Q529" s="803"/>
      <c r="R529" s="803"/>
      <c r="S529" s="806"/>
      <c r="T529" s="803"/>
      <c r="U529" s="803"/>
      <c r="V529" s="803"/>
      <c r="W529" s="803"/>
      <c r="X529" s="803"/>
      <c r="Y529" s="803"/>
      <c r="Z529" s="803"/>
      <c r="AA529" s="803"/>
      <c r="AB529" s="803"/>
      <c r="AC529" s="803"/>
      <c r="AD529" s="803"/>
      <c r="AE529" s="803"/>
      <c r="AF529" s="803"/>
      <c r="AG529" s="803"/>
      <c r="AH529" s="803"/>
      <c r="AI529" s="803"/>
      <c r="AJ529" s="803"/>
      <c r="AK529" s="803"/>
      <c r="AL529" s="811"/>
      <c r="AM529" s="803"/>
      <c r="AN529" s="803"/>
      <c r="AO529" s="803"/>
      <c r="AP529" s="803"/>
      <c r="AQ529" s="803"/>
      <c r="AR529" s="803"/>
    </row>
    <row r="530" spans="1:44" x14ac:dyDescent="0.75">
      <c r="A530" s="803"/>
      <c r="B530" s="803"/>
      <c r="C530" s="802"/>
      <c r="D530" s="803"/>
      <c r="E530" s="803"/>
      <c r="F530" s="804"/>
      <c r="G530" s="804"/>
      <c r="H530" s="803"/>
      <c r="I530" s="803"/>
      <c r="J530" s="803"/>
      <c r="K530" s="804"/>
      <c r="L530" s="812"/>
      <c r="M530" s="804"/>
      <c r="N530" s="502"/>
      <c r="O530" s="805"/>
      <c r="P530" s="805"/>
      <c r="Q530" s="803"/>
      <c r="R530" s="803"/>
      <c r="S530" s="806"/>
      <c r="T530" s="803"/>
      <c r="U530" s="803"/>
      <c r="V530" s="803"/>
      <c r="W530" s="803"/>
      <c r="X530" s="803"/>
      <c r="Y530" s="803"/>
      <c r="Z530" s="803"/>
      <c r="AA530" s="803"/>
      <c r="AB530" s="803"/>
      <c r="AC530" s="803"/>
      <c r="AD530" s="803"/>
      <c r="AE530" s="803"/>
      <c r="AF530" s="803"/>
      <c r="AG530" s="803"/>
      <c r="AH530" s="803"/>
      <c r="AI530" s="803"/>
      <c r="AJ530" s="803"/>
      <c r="AK530" s="803"/>
      <c r="AL530" s="811"/>
      <c r="AM530" s="803"/>
      <c r="AN530" s="803"/>
      <c r="AO530" s="803"/>
      <c r="AP530" s="803"/>
      <c r="AQ530" s="803"/>
      <c r="AR530" s="803"/>
    </row>
    <row r="531" spans="1:44" x14ac:dyDescent="0.75">
      <c r="A531" s="803"/>
      <c r="B531" s="803"/>
      <c r="C531" s="802"/>
      <c r="D531" s="803"/>
      <c r="E531" s="803"/>
      <c r="F531" s="804"/>
      <c r="G531" s="804"/>
      <c r="H531" s="803"/>
      <c r="I531" s="803"/>
      <c r="J531" s="803"/>
      <c r="K531" s="804"/>
      <c r="L531" s="812"/>
      <c r="M531" s="804"/>
      <c r="N531" s="502"/>
      <c r="O531" s="805"/>
      <c r="P531" s="805"/>
      <c r="Q531" s="803"/>
      <c r="R531" s="803"/>
      <c r="S531" s="806"/>
      <c r="T531" s="803"/>
      <c r="U531" s="803"/>
      <c r="V531" s="803"/>
      <c r="W531" s="803"/>
      <c r="X531" s="803"/>
      <c r="Y531" s="803"/>
      <c r="Z531" s="803"/>
      <c r="AA531" s="803"/>
      <c r="AB531" s="803"/>
      <c r="AC531" s="803"/>
      <c r="AD531" s="803"/>
      <c r="AE531" s="803"/>
      <c r="AF531" s="803"/>
      <c r="AG531" s="803"/>
      <c r="AH531" s="803"/>
      <c r="AI531" s="803"/>
      <c r="AJ531" s="803"/>
      <c r="AK531" s="803"/>
      <c r="AL531" s="811"/>
      <c r="AM531" s="803"/>
      <c r="AN531" s="803"/>
      <c r="AO531" s="803"/>
      <c r="AP531" s="803"/>
      <c r="AQ531" s="803"/>
      <c r="AR531" s="803"/>
    </row>
    <row r="532" spans="1:44" x14ac:dyDescent="0.75">
      <c r="A532" s="803"/>
      <c r="B532" s="803"/>
      <c r="C532" s="802"/>
      <c r="D532" s="803"/>
      <c r="E532" s="803"/>
      <c r="F532" s="804"/>
      <c r="G532" s="804"/>
      <c r="H532" s="803"/>
      <c r="I532" s="803"/>
      <c r="J532" s="803"/>
      <c r="K532" s="804"/>
      <c r="L532" s="812"/>
      <c r="M532" s="804"/>
      <c r="N532" s="502"/>
      <c r="O532" s="805"/>
      <c r="P532" s="805"/>
      <c r="Q532" s="803"/>
      <c r="R532" s="803"/>
      <c r="S532" s="806"/>
      <c r="T532" s="803"/>
      <c r="U532" s="803"/>
      <c r="V532" s="803"/>
      <c r="W532" s="803"/>
      <c r="X532" s="803"/>
      <c r="Y532" s="803"/>
      <c r="Z532" s="803"/>
      <c r="AA532" s="803"/>
      <c r="AB532" s="803"/>
      <c r="AC532" s="803"/>
      <c r="AD532" s="803"/>
      <c r="AE532" s="803"/>
      <c r="AF532" s="803"/>
      <c r="AG532" s="803"/>
      <c r="AH532" s="803"/>
      <c r="AI532" s="803"/>
      <c r="AJ532" s="803"/>
      <c r="AK532" s="803"/>
      <c r="AL532" s="811"/>
      <c r="AM532" s="803"/>
      <c r="AN532" s="803"/>
      <c r="AO532" s="803"/>
      <c r="AP532" s="803"/>
      <c r="AQ532" s="803"/>
      <c r="AR532" s="803"/>
    </row>
    <row r="533" spans="1:44" x14ac:dyDescent="0.75">
      <c r="A533" s="803"/>
      <c r="B533" s="803"/>
      <c r="C533" s="802"/>
      <c r="D533" s="803"/>
      <c r="E533" s="803"/>
      <c r="F533" s="804"/>
      <c r="G533" s="804"/>
      <c r="H533" s="803"/>
      <c r="I533" s="803"/>
      <c r="J533" s="803"/>
      <c r="K533" s="804"/>
      <c r="L533" s="812"/>
      <c r="M533" s="804"/>
      <c r="N533" s="502"/>
      <c r="O533" s="805"/>
      <c r="P533" s="805"/>
      <c r="Q533" s="803"/>
      <c r="R533" s="803"/>
      <c r="S533" s="806"/>
      <c r="T533" s="803"/>
      <c r="U533" s="803"/>
      <c r="V533" s="803"/>
      <c r="W533" s="803"/>
      <c r="X533" s="803"/>
      <c r="Y533" s="803"/>
      <c r="Z533" s="803"/>
      <c r="AA533" s="803"/>
      <c r="AB533" s="803"/>
      <c r="AC533" s="803"/>
      <c r="AD533" s="803"/>
      <c r="AE533" s="803"/>
      <c r="AF533" s="803"/>
      <c r="AG533" s="803"/>
      <c r="AH533" s="803"/>
      <c r="AI533" s="803"/>
      <c r="AJ533" s="803"/>
      <c r="AK533" s="803"/>
      <c r="AL533" s="811"/>
      <c r="AM533" s="803"/>
      <c r="AN533" s="803"/>
      <c r="AO533" s="803"/>
      <c r="AP533" s="803"/>
      <c r="AQ533" s="803"/>
      <c r="AR533" s="803"/>
    </row>
    <row r="534" spans="1:44" x14ac:dyDescent="0.75">
      <c r="A534" s="803"/>
      <c r="B534" s="803"/>
      <c r="C534" s="802"/>
      <c r="D534" s="803"/>
      <c r="E534" s="803"/>
      <c r="F534" s="804"/>
      <c r="G534" s="804"/>
      <c r="H534" s="803"/>
      <c r="I534" s="803"/>
      <c r="J534" s="803"/>
      <c r="K534" s="804"/>
      <c r="L534" s="812"/>
      <c r="M534" s="804"/>
      <c r="N534" s="502"/>
      <c r="O534" s="805"/>
      <c r="P534" s="805"/>
      <c r="Q534" s="803"/>
      <c r="R534" s="803"/>
      <c r="S534" s="806"/>
      <c r="T534" s="803"/>
      <c r="U534" s="803"/>
      <c r="V534" s="803"/>
      <c r="W534" s="803"/>
      <c r="X534" s="803"/>
      <c r="Y534" s="803"/>
      <c r="Z534" s="803"/>
      <c r="AA534" s="803"/>
      <c r="AB534" s="803"/>
      <c r="AC534" s="803"/>
      <c r="AD534" s="803"/>
      <c r="AE534" s="803"/>
      <c r="AF534" s="803"/>
      <c r="AG534" s="803"/>
      <c r="AH534" s="803"/>
      <c r="AI534" s="803"/>
      <c r="AJ534" s="803"/>
      <c r="AK534" s="803"/>
      <c r="AL534" s="811"/>
      <c r="AM534" s="803"/>
      <c r="AN534" s="803"/>
      <c r="AO534" s="803"/>
      <c r="AP534" s="803"/>
      <c r="AQ534" s="803"/>
      <c r="AR534" s="803"/>
    </row>
    <row r="535" spans="1:44" x14ac:dyDescent="0.75">
      <c r="A535" s="803"/>
      <c r="B535" s="803"/>
      <c r="C535" s="802"/>
      <c r="D535" s="803"/>
      <c r="E535" s="803"/>
      <c r="F535" s="804"/>
      <c r="G535" s="804"/>
      <c r="H535" s="803"/>
      <c r="I535" s="803"/>
      <c r="J535" s="803"/>
      <c r="K535" s="804"/>
      <c r="L535" s="812"/>
      <c r="M535" s="804"/>
      <c r="N535" s="502"/>
      <c r="O535" s="805"/>
      <c r="P535" s="805"/>
      <c r="Q535" s="803"/>
      <c r="R535" s="803"/>
      <c r="S535" s="806"/>
      <c r="T535" s="803"/>
      <c r="U535" s="803"/>
      <c r="V535" s="803"/>
      <c r="W535" s="803"/>
      <c r="X535" s="803"/>
      <c r="Y535" s="803"/>
      <c r="Z535" s="803"/>
      <c r="AA535" s="803"/>
      <c r="AB535" s="803"/>
      <c r="AC535" s="803"/>
      <c r="AD535" s="803"/>
      <c r="AE535" s="803"/>
      <c r="AF535" s="803"/>
      <c r="AG535" s="803"/>
      <c r="AH535" s="803"/>
      <c r="AI535" s="803"/>
      <c r="AJ535" s="803"/>
      <c r="AK535" s="803"/>
      <c r="AL535" s="811"/>
      <c r="AM535" s="803"/>
      <c r="AN535" s="803"/>
      <c r="AO535" s="803"/>
      <c r="AP535" s="803"/>
      <c r="AQ535" s="803"/>
      <c r="AR535" s="803"/>
    </row>
    <row r="536" spans="1:44" x14ac:dyDescent="0.75">
      <c r="A536" s="803"/>
      <c r="B536" s="803"/>
      <c r="C536" s="802"/>
      <c r="D536" s="803"/>
      <c r="E536" s="803"/>
      <c r="F536" s="804"/>
      <c r="G536" s="804"/>
      <c r="H536" s="803"/>
      <c r="I536" s="803"/>
      <c r="J536" s="803"/>
      <c r="K536" s="804"/>
      <c r="L536" s="812"/>
      <c r="M536" s="804"/>
      <c r="N536" s="502"/>
      <c r="O536" s="805"/>
      <c r="P536" s="805"/>
      <c r="Q536" s="803"/>
      <c r="R536" s="803"/>
      <c r="S536" s="806"/>
      <c r="T536" s="803"/>
      <c r="U536" s="803"/>
      <c r="V536" s="803"/>
      <c r="W536" s="803"/>
      <c r="X536" s="803"/>
      <c r="Y536" s="803"/>
      <c r="Z536" s="803"/>
      <c r="AA536" s="803"/>
      <c r="AB536" s="803"/>
      <c r="AC536" s="803"/>
      <c r="AD536" s="803"/>
      <c r="AE536" s="803"/>
      <c r="AF536" s="803"/>
      <c r="AG536" s="803"/>
      <c r="AH536" s="803"/>
      <c r="AI536" s="803"/>
      <c r="AJ536" s="803"/>
      <c r="AK536" s="803"/>
      <c r="AL536" s="811"/>
      <c r="AM536" s="803"/>
      <c r="AN536" s="803"/>
      <c r="AO536" s="803"/>
      <c r="AP536" s="803"/>
      <c r="AQ536" s="803"/>
      <c r="AR536" s="803"/>
    </row>
    <row r="537" spans="1:44" x14ac:dyDescent="0.75">
      <c r="A537" s="803"/>
      <c r="B537" s="803"/>
      <c r="C537" s="802"/>
      <c r="D537" s="803"/>
      <c r="E537" s="803"/>
      <c r="F537" s="804"/>
      <c r="G537" s="804"/>
      <c r="H537" s="803"/>
      <c r="I537" s="803"/>
      <c r="J537" s="803"/>
      <c r="K537" s="804"/>
      <c r="L537" s="812"/>
      <c r="M537" s="804"/>
      <c r="N537" s="502"/>
      <c r="O537" s="805"/>
      <c r="P537" s="805"/>
      <c r="Q537" s="803"/>
      <c r="R537" s="803"/>
      <c r="S537" s="806"/>
      <c r="T537" s="803"/>
      <c r="U537" s="803"/>
      <c r="V537" s="803"/>
      <c r="W537" s="803"/>
      <c r="X537" s="803"/>
      <c r="Y537" s="803"/>
      <c r="Z537" s="803"/>
      <c r="AA537" s="803"/>
      <c r="AB537" s="803"/>
      <c r="AC537" s="803"/>
      <c r="AD537" s="803"/>
      <c r="AE537" s="803"/>
      <c r="AF537" s="803"/>
      <c r="AG537" s="803"/>
      <c r="AH537" s="803"/>
      <c r="AI537" s="803"/>
      <c r="AJ537" s="803"/>
      <c r="AK537" s="803"/>
      <c r="AL537" s="811"/>
      <c r="AM537" s="803"/>
      <c r="AN537" s="803"/>
      <c r="AO537" s="803"/>
      <c r="AP537" s="803"/>
      <c r="AQ537" s="803"/>
      <c r="AR537" s="803"/>
    </row>
    <row r="538" spans="1:44" x14ac:dyDescent="0.75">
      <c r="A538" s="803"/>
      <c r="B538" s="803"/>
      <c r="C538" s="802"/>
      <c r="D538" s="803"/>
      <c r="E538" s="803"/>
      <c r="F538" s="804"/>
      <c r="G538" s="804"/>
      <c r="H538" s="803"/>
      <c r="I538" s="803"/>
      <c r="J538" s="803"/>
      <c r="K538" s="804"/>
      <c r="L538" s="812"/>
      <c r="M538" s="804"/>
      <c r="N538" s="502"/>
      <c r="O538" s="805"/>
      <c r="P538" s="805"/>
      <c r="Q538" s="803"/>
      <c r="R538" s="803"/>
      <c r="S538" s="806"/>
      <c r="T538" s="803"/>
      <c r="U538" s="803"/>
      <c r="V538" s="803"/>
      <c r="W538" s="803"/>
      <c r="X538" s="803"/>
      <c r="Y538" s="803"/>
      <c r="Z538" s="803"/>
      <c r="AA538" s="803"/>
      <c r="AB538" s="803"/>
      <c r="AC538" s="803"/>
      <c r="AD538" s="803"/>
      <c r="AE538" s="803"/>
      <c r="AF538" s="803"/>
      <c r="AG538" s="803"/>
      <c r="AH538" s="803"/>
      <c r="AI538" s="803"/>
      <c r="AJ538" s="803"/>
      <c r="AK538" s="803"/>
      <c r="AL538" s="811"/>
      <c r="AM538" s="803"/>
      <c r="AN538" s="803"/>
      <c r="AO538" s="803"/>
      <c r="AP538" s="803"/>
      <c r="AQ538" s="803"/>
      <c r="AR538" s="803"/>
    </row>
    <row r="539" spans="1:44" x14ac:dyDescent="0.75">
      <c r="A539" s="803"/>
      <c r="B539" s="803"/>
      <c r="C539" s="802"/>
      <c r="D539" s="803"/>
      <c r="E539" s="803"/>
      <c r="F539" s="804"/>
      <c r="G539" s="804"/>
      <c r="H539" s="803"/>
      <c r="I539" s="803"/>
      <c r="J539" s="803"/>
      <c r="K539" s="804"/>
      <c r="L539" s="812"/>
      <c r="M539" s="804"/>
      <c r="N539" s="502"/>
      <c r="O539" s="805"/>
      <c r="P539" s="805"/>
      <c r="Q539" s="803"/>
      <c r="R539" s="803"/>
      <c r="S539" s="806"/>
      <c r="T539" s="803"/>
      <c r="U539" s="803"/>
      <c r="V539" s="803"/>
      <c r="W539" s="803"/>
      <c r="X539" s="803"/>
      <c r="Y539" s="803"/>
      <c r="Z539" s="803"/>
      <c r="AA539" s="803"/>
      <c r="AB539" s="803"/>
      <c r="AC539" s="803"/>
      <c r="AD539" s="803"/>
      <c r="AE539" s="803"/>
      <c r="AF539" s="803"/>
      <c r="AG539" s="803"/>
      <c r="AH539" s="803"/>
      <c r="AI539" s="803"/>
      <c r="AJ539" s="803"/>
      <c r="AK539" s="803"/>
      <c r="AL539" s="811"/>
      <c r="AM539" s="803"/>
      <c r="AN539" s="803"/>
      <c r="AO539" s="803"/>
      <c r="AP539" s="803"/>
      <c r="AQ539" s="803"/>
      <c r="AR539" s="803"/>
    </row>
    <row r="540" spans="1:44" x14ac:dyDescent="0.75">
      <c r="A540" s="803"/>
      <c r="B540" s="803"/>
      <c r="C540" s="802"/>
      <c r="D540" s="803"/>
      <c r="E540" s="803"/>
      <c r="F540" s="804"/>
      <c r="G540" s="804"/>
      <c r="H540" s="803"/>
      <c r="I540" s="803"/>
      <c r="J540" s="803"/>
      <c r="K540" s="804"/>
      <c r="L540" s="812"/>
      <c r="M540" s="804"/>
      <c r="N540" s="502"/>
      <c r="O540" s="805"/>
      <c r="P540" s="805"/>
      <c r="Q540" s="803"/>
      <c r="R540" s="803"/>
      <c r="S540" s="806"/>
      <c r="T540" s="803"/>
      <c r="U540" s="803"/>
      <c r="V540" s="803"/>
      <c r="W540" s="803"/>
      <c r="X540" s="803"/>
      <c r="Y540" s="803"/>
      <c r="Z540" s="803"/>
      <c r="AA540" s="803"/>
      <c r="AB540" s="803"/>
      <c r="AC540" s="803"/>
      <c r="AD540" s="803"/>
      <c r="AE540" s="803"/>
      <c r="AF540" s="803"/>
      <c r="AG540" s="803"/>
      <c r="AH540" s="803"/>
      <c r="AI540" s="803"/>
      <c r="AJ540" s="803"/>
      <c r="AK540" s="803"/>
      <c r="AL540" s="811"/>
      <c r="AM540" s="803"/>
      <c r="AN540" s="803"/>
      <c r="AO540" s="803"/>
      <c r="AP540" s="803"/>
      <c r="AQ540" s="803"/>
      <c r="AR540" s="803"/>
    </row>
    <row r="541" spans="1:44" x14ac:dyDescent="0.75">
      <c r="A541" s="803"/>
      <c r="B541" s="803"/>
      <c r="C541" s="802"/>
      <c r="D541" s="803"/>
      <c r="E541" s="803"/>
      <c r="F541" s="804"/>
      <c r="G541" s="804"/>
      <c r="H541" s="803"/>
      <c r="I541" s="803"/>
      <c r="J541" s="803"/>
      <c r="K541" s="804"/>
      <c r="L541" s="812"/>
      <c r="M541" s="804"/>
      <c r="N541" s="502"/>
      <c r="O541" s="805"/>
      <c r="P541" s="805"/>
      <c r="Q541" s="803"/>
      <c r="R541" s="803"/>
      <c r="S541" s="806"/>
      <c r="T541" s="803"/>
      <c r="U541" s="803"/>
      <c r="V541" s="803"/>
      <c r="W541" s="803"/>
      <c r="X541" s="803"/>
      <c r="Y541" s="803"/>
      <c r="Z541" s="803"/>
      <c r="AA541" s="803"/>
      <c r="AB541" s="803"/>
      <c r="AC541" s="803"/>
      <c r="AD541" s="803"/>
      <c r="AE541" s="803"/>
      <c r="AF541" s="803"/>
      <c r="AG541" s="803"/>
      <c r="AH541" s="803"/>
      <c r="AI541" s="803"/>
      <c r="AJ541" s="803"/>
      <c r="AK541" s="803"/>
      <c r="AL541" s="811"/>
      <c r="AM541" s="803"/>
      <c r="AN541" s="803"/>
      <c r="AO541" s="803"/>
      <c r="AP541" s="803"/>
      <c r="AQ541" s="803"/>
      <c r="AR541" s="803"/>
    </row>
    <row r="542" spans="1:44" x14ac:dyDescent="0.75">
      <c r="A542" s="803"/>
      <c r="B542" s="803"/>
      <c r="C542" s="802"/>
      <c r="D542" s="803"/>
      <c r="E542" s="803"/>
      <c r="F542" s="804"/>
      <c r="G542" s="804"/>
      <c r="H542" s="803"/>
      <c r="I542" s="803"/>
      <c r="J542" s="803"/>
      <c r="K542" s="804"/>
      <c r="L542" s="812"/>
      <c r="M542" s="804"/>
      <c r="N542" s="502"/>
      <c r="O542" s="805"/>
      <c r="P542" s="805"/>
      <c r="Q542" s="803"/>
      <c r="R542" s="803"/>
      <c r="S542" s="806"/>
      <c r="T542" s="803"/>
      <c r="U542" s="803"/>
      <c r="V542" s="803"/>
      <c r="W542" s="803"/>
      <c r="X542" s="803"/>
      <c r="Y542" s="803"/>
      <c r="Z542" s="803"/>
      <c r="AA542" s="803"/>
      <c r="AB542" s="803"/>
      <c r="AC542" s="803"/>
      <c r="AD542" s="803"/>
      <c r="AE542" s="803"/>
      <c r="AF542" s="803"/>
      <c r="AG542" s="803"/>
      <c r="AH542" s="803"/>
      <c r="AI542" s="803"/>
      <c r="AJ542" s="803"/>
      <c r="AK542" s="803"/>
      <c r="AL542" s="811"/>
      <c r="AM542" s="803"/>
      <c r="AN542" s="803"/>
      <c r="AO542" s="803"/>
      <c r="AP542" s="803"/>
      <c r="AQ542" s="803"/>
      <c r="AR542" s="803"/>
    </row>
    <row r="543" spans="1:44" x14ac:dyDescent="0.75">
      <c r="A543" s="803"/>
      <c r="B543" s="803"/>
      <c r="C543" s="802"/>
      <c r="D543" s="803"/>
      <c r="E543" s="803"/>
      <c r="F543" s="804"/>
      <c r="G543" s="804"/>
      <c r="H543" s="803"/>
      <c r="I543" s="803"/>
      <c r="J543" s="803"/>
      <c r="K543" s="804"/>
      <c r="L543" s="812"/>
      <c r="M543" s="804"/>
      <c r="N543" s="502"/>
      <c r="O543" s="805"/>
      <c r="P543" s="805"/>
      <c r="Q543" s="803"/>
      <c r="R543" s="803"/>
      <c r="S543" s="806"/>
      <c r="T543" s="803"/>
      <c r="U543" s="803"/>
      <c r="V543" s="803"/>
      <c r="W543" s="803"/>
      <c r="X543" s="803"/>
      <c r="Y543" s="803"/>
      <c r="Z543" s="803"/>
      <c r="AA543" s="803"/>
      <c r="AB543" s="803"/>
      <c r="AC543" s="803"/>
      <c r="AD543" s="803"/>
      <c r="AE543" s="803"/>
      <c r="AF543" s="803"/>
      <c r="AG543" s="803"/>
      <c r="AH543" s="803"/>
      <c r="AI543" s="803"/>
      <c r="AJ543" s="803"/>
      <c r="AK543" s="803"/>
      <c r="AL543" s="811"/>
      <c r="AM543" s="803"/>
      <c r="AN543" s="803"/>
      <c r="AO543" s="803"/>
      <c r="AP543" s="803"/>
      <c r="AQ543" s="803"/>
      <c r="AR543" s="803"/>
    </row>
    <row r="544" spans="1:44" x14ac:dyDescent="0.75">
      <c r="A544" s="803"/>
      <c r="B544" s="803"/>
      <c r="C544" s="802"/>
      <c r="D544" s="803"/>
      <c r="E544" s="803"/>
      <c r="F544" s="804"/>
      <c r="G544" s="804"/>
      <c r="H544" s="803"/>
      <c r="I544" s="803"/>
      <c r="J544" s="803"/>
      <c r="K544" s="804"/>
      <c r="L544" s="812"/>
      <c r="M544" s="804"/>
      <c r="N544" s="502"/>
      <c r="O544" s="805"/>
      <c r="P544" s="805"/>
      <c r="Q544" s="803"/>
      <c r="R544" s="803"/>
      <c r="S544" s="806"/>
      <c r="T544" s="803"/>
      <c r="U544" s="803"/>
      <c r="V544" s="803"/>
      <c r="W544" s="803"/>
      <c r="X544" s="803"/>
      <c r="Y544" s="803"/>
      <c r="Z544" s="803"/>
      <c r="AA544" s="803"/>
      <c r="AB544" s="803"/>
      <c r="AC544" s="803"/>
      <c r="AD544" s="803"/>
      <c r="AE544" s="803"/>
      <c r="AF544" s="803"/>
      <c r="AG544" s="803"/>
      <c r="AH544" s="803"/>
      <c r="AI544" s="803"/>
      <c r="AJ544" s="803"/>
      <c r="AK544" s="803"/>
      <c r="AL544" s="811"/>
      <c r="AM544" s="803"/>
      <c r="AN544" s="803"/>
      <c r="AO544" s="803"/>
      <c r="AP544" s="803"/>
      <c r="AQ544" s="803"/>
      <c r="AR544" s="803"/>
    </row>
    <row r="545" spans="1:44" x14ac:dyDescent="0.75">
      <c r="A545" s="803"/>
      <c r="B545" s="803"/>
      <c r="C545" s="802"/>
      <c r="D545" s="803"/>
      <c r="E545" s="803"/>
      <c r="F545" s="804"/>
      <c r="G545" s="804"/>
      <c r="H545" s="803"/>
      <c r="I545" s="803"/>
      <c r="J545" s="803"/>
      <c r="K545" s="804"/>
      <c r="L545" s="812"/>
      <c r="M545" s="804"/>
      <c r="N545" s="502"/>
      <c r="O545" s="805"/>
      <c r="P545" s="805"/>
      <c r="Q545" s="803"/>
      <c r="R545" s="803"/>
      <c r="S545" s="806"/>
      <c r="T545" s="803"/>
      <c r="U545" s="803"/>
      <c r="V545" s="803"/>
      <c r="W545" s="803"/>
      <c r="X545" s="803"/>
      <c r="Y545" s="803"/>
      <c r="Z545" s="803"/>
      <c r="AA545" s="803"/>
      <c r="AB545" s="803"/>
      <c r="AC545" s="803"/>
      <c r="AD545" s="803"/>
      <c r="AE545" s="803"/>
      <c r="AF545" s="803"/>
      <c r="AG545" s="803"/>
      <c r="AH545" s="803"/>
      <c r="AI545" s="803"/>
      <c r="AJ545" s="803"/>
      <c r="AK545" s="803"/>
      <c r="AL545" s="811"/>
      <c r="AM545" s="803"/>
      <c r="AN545" s="803"/>
      <c r="AO545" s="803"/>
      <c r="AP545" s="803"/>
      <c r="AQ545" s="803"/>
      <c r="AR545" s="803"/>
    </row>
    <row r="546" spans="1:44" x14ac:dyDescent="0.75">
      <c r="A546" s="803"/>
      <c r="B546" s="803"/>
      <c r="C546" s="802"/>
      <c r="D546" s="803"/>
      <c r="E546" s="803"/>
      <c r="F546" s="804"/>
      <c r="G546" s="804"/>
      <c r="H546" s="803"/>
      <c r="I546" s="803"/>
      <c r="J546" s="803"/>
      <c r="K546" s="804"/>
      <c r="L546" s="812"/>
      <c r="M546" s="804"/>
      <c r="N546" s="502"/>
      <c r="O546" s="805"/>
      <c r="P546" s="805"/>
      <c r="Q546" s="803"/>
      <c r="R546" s="803"/>
      <c r="S546" s="806"/>
      <c r="T546" s="803"/>
      <c r="U546" s="803"/>
      <c r="V546" s="803"/>
      <c r="W546" s="803"/>
      <c r="X546" s="803"/>
      <c r="Y546" s="803"/>
      <c r="Z546" s="803"/>
      <c r="AA546" s="803"/>
      <c r="AB546" s="803"/>
      <c r="AC546" s="803"/>
      <c r="AD546" s="803"/>
      <c r="AE546" s="803"/>
      <c r="AF546" s="803"/>
      <c r="AG546" s="803"/>
      <c r="AH546" s="803"/>
      <c r="AI546" s="803"/>
      <c r="AJ546" s="803"/>
      <c r="AK546" s="803"/>
      <c r="AL546" s="811"/>
      <c r="AM546" s="803"/>
      <c r="AN546" s="803"/>
      <c r="AO546" s="803"/>
      <c r="AP546" s="803"/>
      <c r="AQ546" s="803"/>
      <c r="AR546" s="803"/>
    </row>
    <row r="547" spans="1:44" x14ac:dyDescent="0.75">
      <c r="A547" s="803"/>
      <c r="B547" s="803"/>
      <c r="C547" s="802"/>
      <c r="D547" s="803"/>
      <c r="E547" s="803"/>
      <c r="F547" s="804"/>
      <c r="G547" s="804"/>
      <c r="H547" s="803"/>
      <c r="I547" s="803"/>
      <c r="J547" s="803"/>
      <c r="K547" s="804"/>
      <c r="L547" s="812"/>
      <c r="M547" s="804"/>
      <c r="N547" s="502"/>
      <c r="O547" s="805"/>
      <c r="P547" s="805"/>
      <c r="Q547" s="803"/>
      <c r="R547" s="803"/>
      <c r="S547" s="806"/>
      <c r="T547" s="803"/>
      <c r="U547" s="803"/>
      <c r="V547" s="803"/>
      <c r="W547" s="803"/>
      <c r="X547" s="803"/>
      <c r="Y547" s="803"/>
      <c r="Z547" s="803"/>
      <c r="AA547" s="803"/>
      <c r="AB547" s="803"/>
      <c r="AC547" s="803"/>
      <c r="AD547" s="803"/>
      <c r="AE547" s="803"/>
      <c r="AF547" s="803"/>
      <c r="AG547" s="803"/>
      <c r="AH547" s="803"/>
      <c r="AI547" s="803"/>
      <c r="AJ547" s="803"/>
      <c r="AK547" s="803"/>
      <c r="AL547" s="811"/>
      <c r="AM547" s="803"/>
      <c r="AN547" s="803"/>
      <c r="AO547" s="803"/>
      <c r="AP547" s="803"/>
      <c r="AQ547" s="803"/>
      <c r="AR547" s="803"/>
    </row>
    <row r="548" spans="1:44" x14ac:dyDescent="0.75">
      <c r="A548" s="803"/>
      <c r="B548" s="803"/>
      <c r="C548" s="802"/>
      <c r="D548" s="803"/>
      <c r="E548" s="803"/>
      <c r="F548" s="804"/>
      <c r="G548" s="804"/>
      <c r="H548" s="803"/>
      <c r="I548" s="803"/>
      <c r="J548" s="803"/>
      <c r="K548" s="804"/>
      <c r="L548" s="812"/>
      <c r="M548" s="804"/>
      <c r="N548" s="502"/>
      <c r="O548" s="805"/>
      <c r="P548" s="805"/>
      <c r="Q548" s="803"/>
      <c r="R548" s="803"/>
      <c r="S548" s="806"/>
      <c r="T548" s="803"/>
      <c r="U548" s="803"/>
      <c r="V548" s="803"/>
      <c r="W548" s="803"/>
      <c r="X548" s="803"/>
      <c r="Y548" s="803"/>
      <c r="Z548" s="803"/>
      <c r="AA548" s="803"/>
      <c r="AB548" s="803"/>
      <c r="AC548" s="803"/>
      <c r="AD548" s="803"/>
      <c r="AE548" s="803"/>
      <c r="AF548" s="803"/>
      <c r="AG548" s="803"/>
      <c r="AH548" s="803"/>
      <c r="AI548" s="803"/>
      <c r="AJ548" s="803"/>
      <c r="AK548" s="803"/>
      <c r="AL548" s="811"/>
      <c r="AM548" s="803"/>
      <c r="AN548" s="803"/>
      <c r="AO548" s="803"/>
      <c r="AP548" s="803"/>
      <c r="AQ548" s="803"/>
      <c r="AR548" s="803"/>
    </row>
    <row r="549" spans="1:44" x14ac:dyDescent="0.75">
      <c r="A549" s="803"/>
      <c r="B549" s="803"/>
      <c r="C549" s="802"/>
      <c r="D549" s="803"/>
      <c r="E549" s="803"/>
      <c r="F549" s="804"/>
      <c r="G549" s="804"/>
      <c r="H549" s="803"/>
      <c r="I549" s="803"/>
      <c r="J549" s="803"/>
      <c r="K549" s="804"/>
      <c r="L549" s="812"/>
      <c r="M549" s="804"/>
      <c r="N549" s="502"/>
      <c r="O549" s="805"/>
      <c r="P549" s="805"/>
      <c r="Q549" s="803"/>
      <c r="R549" s="803"/>
      <c r="S549" s="806"/>
      <c r="T549" s="803"/>
      <c r="U549" s="803"/>
      <c r="V549" s="803"/>
      <c r="W549" s="803"/>
      <c r="X549" s="803"/>
      <c r="Y549" s="803"/>
      <c r="Z549" s="803"/>
      <c r="AA549" s="803"/>
      <c r="AB549" s="803"/>
      <c r="AC549" s="803"/>
      <c r="AD549" s="803"/>
      <c r="AE549" s="803"/>
      <c r="AF549" s="803"/>
      <c r="AG549" s="803"/>
      <c r="AH549" s="803"/>
      <c r="AI549" s="803"/>
      <c r="AJ549" s="803"/>
      <c r="AK549" s="803"/>
      <c r="AL549" s="811"/>
      <c r="AM549" s="803"/>
      <c r="AN549" s="803"/>
      <c r="AO549" s="803"/>
      <c r="AP549" s="803"/>
      <c r="AQ549" s="803"/>
      <c r="AR549" s="803"/>
    </row>
    <row r="550" spans="1:44" x14ac:dyDescent="0.75">
      <c r="A550" s="803"/>
      <c r="B550" s="803"/>
      <c r="C550" s="802"/>
      <c r="D550" s="803"/>
      <c r="E550" s="803"/>
      <c r="F550" s="804"/>
      <c r="G550" s="804"/>
      <c r="H550" s="803"/>
      <c r="I550" s="803"/>
      <c r="J550" s="803"/>
      <c r="K550" s="804"/>
      <c r="L550" s="812"/>
      <c r="M550" s="804"/>
      <c r="N550" s="502"/>
      <c r="O550" s="805"/>
      <c r="P550" s="805"/>
      <c r="Q550" s="803"/>
      <c r="R550" s="803"/>
      <c r="S550" s="806"/>
      <c r="T550" s="803"/>
      <c r="U550" s="803"/>
      <c r="V550" s="803"/>
      <c r="W550" s="803"/>
      <c r="X550" s="803"/>
      <c r="Y550" s="803"/>
      <c r="Z550" s="803"/>
      <c r="AA550" s="803"/>
      <c r="AB550" s="803"/>
      <c r="AC550" s="803"/>
      <c r="AD550" s="803"/>
      <c r="AE550" s="803"/>
      <c r="AF550" s="803"/>
      <c r="AG550" s="803"/>
      <c r="AH550" s="803"/>
      <c r="AI550" s="803"/>
      <c r="AJ550" s="803"/>
      <c r="AK550" s="803"/>
      <c r="AL550" s="811"/>
      <c r="AM550" s="803"/>
      <c r="AN550" s="803"/>
      <c r="AO550" s="803"/>
      <c r="AP550" s="803"/>
      <c r="AQ550" s="803"/>
      <c r="AR550" s="803"/>
    </row>
    <row r="551" spans="1:44" x14ac:dyDescent="0.75">
      <c r="A551" s="803"/>
      <c r="B551" s="803"/>
      <c r="C551" s="802"/>
      <c r="D551" s="803"/>
      <c r="E551" s="803"/>
      <c r="F551" s="804"/>
      <c r="G551" s="804"/>
      <c r="H551" s="803"/>
      <c r="I551" s="803"/>
      <c r="J551" s="803"/>
      <c r="K551" s="804"/>
      <c r="L551" s="812"/>
      <c r="M551" s="804"/>
      <c r="N551" s="502"/>
      <c r="O551" s="805"/>
      <c r="P551" s="805"/>
      <c r="Q551" s="803"/>
      <c r="R551" s="803"/>
      <c r="S551" s="806"/>
      <c r="T551" s="803"/>
      <c r="U551" s="803"/>
      <c r="V551" s="803"/>
      <c r="W551" s="803"/>
      <c r="X551" s="803"/>
      <c r="Y551" s="803"/>
      <c r="Z551" s="803"/>
      <c r="AA551" s="803"/>
      <c r="AB551" s="803"/>
      <c r="AC551" s="803"/>
      <c r="AD551" s="803"/>
      <c r="AE551" s="803"/>
      <c r="AF551" s="803"/>
      <c r="AG551" s="803"/>
      <c r="AH551" s="803"/>
      <c r="AI551" s="803"/>
      <c r="AJ551" s="803"/>
      <c r="AK551" s="803"/>
      <c r="AL551" s="811"/>
      <c r="AM551" s="803"/>
      <c r="AN551" s="803"/>
      <c r="AO551" s="803"/>
      <c r="AP551" s="803"/>
      <c r="AQ551" s="803"/>
      <c r="AR551" s="803"/>
    </row>
    <row r="552" spans="1:44" x14ac:dyDescent="0.75">
      <c r="A552" s="803"/>
      <c r="B552" s="803"/>
      <c r="C552" s="802"/>
      <c r="D552" s="803"/>
      <c r="E552" s="803"/>
      <c r="F552" s="804"/>
      <c r="G552" s="804"/>
      <c r="H552" s="803"/>
      <c r="I552" s="803"/>
      <c r="J552" s="803"/>
      <c r="K552" s="804"/>
      <c r="L552" s="812"/>
      <c r="M552" s="804"/>
      <c r="N552" s="502"/>
      <c r="O552" s="805"/>
      <c r="P552" s="805"/>
      <c r="Q552" s="803"/>
      <c r="R552" s="803"/>
      <c r="S552" s="806"/>
      <c r="T552" s="803"/>
      <c r="U552" s="803"/>
      <c r="V552" s="803"/>
      <c r="W552" s="803"/>
      <c r="X552" s="803"/>
      <c r="Y552" s="803"/>
      <c r="Z552" s="803"/>
      <c r="AA552" s="803"/>
      <c r="AB552" s="803"/>
      <c r="AC552" s="803"/>
      <c r="AD552" s="803"/>
      <c r="AE552" s="803"/>
      <c r="AF552" s="803"/>
      <c r="AG552" s="803"/>
      <c r="AH552" s="803"/>
      <c r="AI552" s="803"/>
      <c r="AJ552" s="803"/>
      <c r="AK552" s="803"/>
      <c r="AL552" s="811"/>
      <c r="AM552" s="803"/>
      <c r="AN552" s="803"/>
      <c r="AO552" s="803"/>
      <c r="AP552" s="803"/>
      <c r="AQ552" s="803"/>
      <c r="AR552" s="803"/>
    </row>
    <row r="553" spans="1:44" x14ac:dyDescent="0.75">
      <c r="A553" s="803"/>
      <c r="B553" s="803"/>
      <c r="C553" s="802"/>
      <c r="D553" s="803"/>
      <c r="E553" s="803"/>
      <c r="F553" s="804"/>
      <c r="G553" s="804"/>
      <c r="H553" s="803"/>
      <c r="I553" s="803"/>
      <c r="J553" s="803"/>
      <c r="K553" s="804"/>
      <c r="L553" s="812"/>
      <c r="M553" s="804"/>
      <c r="N553" s="502"/>
      <c r="O553" s="805"/>
      <c r="P553" s="805"/>
      <c r="Q553" s="803"/>
      <c r="R553" s="803"/>
      <c r="S553" s="806"/>
      <c r="T553" s="803"/>
      <c r="U553" s="803"/>
      <c r="V553" s="803"/>
      <c r="W553" s="803"/>
      <c r="X553" s="803"/>
      <c r="Y553" s="803"/>
      <c r="Z553" s="803"/>
      <c r="AA553" s="803"/>
      <c r="AB553" s="803"/>
      <c r="AC553" s="803"/>
      <c r="AD553" s="803"/>
      <c r="AE553" s="803"/>
      <c r="AF553" s="803"/>
      <c r="AG553" s="803"/>
      <c r="AH553" s="803"/>
      <c r="AI553" s="803"/>
      <c r="AJ553" s="803"/>
      <c r="AK553" s="803"/>
      <c r="AL553" s="811"/>
      <c r="AM553" s="803"/>
      <c r="AN553" s="803"/>
      <c r="AO553" s="803"/>
      <c r="AP553" s="803"/>
      <c r="AQ553" s="803"/>
      <c r="AR553" s="803"/>
    </row>
    <row r="554" spans="1:44" x14ac:dyDescent="0.75">
      <c r="A554" s="803"/>
      <c r="B554" s="803"/>
      <c r="C554" s="802"/>
      <c r="D554" s="803"/>
      <c r="E554" s="803"/>
      <c r="F554" s="804"/>
      <c r="G554" s="804"/>
      <c r="H554" s="803"/>
      <c r="I554" s="803"/>
      <c r="J554" s="803"/>
      <c r="K554" s="804"/>
      <c r="L554" s="812"/>
      <c r="M554" s="804"/>
      <c r="N554" s="502"/>
      <c r="O554" s="805"/>
      <c r="P554" s="805"/>
      <c r="Q554" s="803"/>
      <c r="R554" s="803"/>
      <c r="S554" s="806"/>
      <c r="T554" s="803"/>
      <c r="U554" s="803"/>
      <c r="V554" s="803"/>
      <c r="W554" s="803"/>
      <c r="X554" s="803"/>
      <c r="Y554" s="803"/>
      <c r="Z554" s="803"/>
      <c r="AA554" s="803"/>
      <c r="AB554" s="803"/>
      <c r="AC554" s="803"/>
      <c r="AD554" s="803"/>
      <c r="AE554" s="803"/>
      <c r="AF554" s="803"/>
      <c r="AG554" s="803"/>
      <c r="AH554" s="803"/>
      <c r="AI554" s="803"/>
      <c r="AJ554" s="803"/>
      <c r="AK554" s="803"/>
      <c r="AL554" s="811"/>
      <c r="AM554" s="803"/>
      <c r="AN554" s="803"/>
      <c r="AO554" s="803"/>
      <c r="AP554" s="803"/>
      <c r="AQ554" s="803"/>
      <c r="AR554" s="803"/>
    </row>
    <row r="555" spans="1:44" x14ac:dyDescent="0.75">
      <c r="A555" s="803"/>
      <c r="B555" s="803"/>
      <c r="C555" s="802"/>
      <c r="D555" s="803"/>
      <c r="E555" s="803"/>
      <c r="F555" s="804"/>
      <c r="G555" s="804"/>
      <c r="H555" s="803"/>
      <c r="I555" s="803"/>
      <c r="J555" s="803"/>
      <c r="K555" s="804"/>
      <c r="L555" s="812"/>
      <c r="M555" s="804"/>
      <c r="N555" s="502"/>
      <c r="O555" s="805"/>
      <c r="P555" s="805"/>
      <c r="Q555" s="803"/>
      <c r="R555" s="803"/>
      <c r="S555" s="806"/>
      <c r="T555" s="803"/>
      <c r="U555" s="803"/>
      <c r="V555" s="803"/>
      <c r="W555" s="803"/>
      <c r="X555" s="803"/>
      <c r="Y555" s="803"/>
      <c r="Z555" s="803"/>
      <c r="AA555" s="803"/>
      <c r="AB555" s="803"/>
      <c r="AC555" s="803"/>
      <c r="AD555" s="803"/>
      <c r="AE555" s="803"/>
      <c r="AF555" s="803"/>
      <c r="AG555" s="803"/>
      <c r="AH555" s="803"/>
      <c r="AI555" s="803"/>
      <c r="AJ555" s="803"/>
      <c r="AK555" s="803"/>
      <c r="AL555" s="811"/>
      <c r="AM555" s="803"/>
      <c r="AN555" s="803"/>
      <c r="AO555" s="803"/>
      <c r="AP555" s="803"/>
      <c r="AQ555" s="803"/>
      <c r="AR555" s="803"/>
    </row>
    <row r="556" spans="1:44" x14ac:dyDescent="0.75">
      <c r="A556" s="803"/>
      <c r="B556" s="803"/>
      <c r="C556" s="802"/>
      <c r="D556" s="803"/>
      <c r="E556" s="803"/>
      <c r="F556" s="804"/>
      <c r="G556" s="804"/>
      <c r="H556" s="803"/>
      <c r="I556" s="803"/>
      <c r="J556" s="803"/>
      <c r="K556" s="804"/>
      <c r="L556" s="812"/>
      <c r="M556" s="804"/>
      <c r="N556" s="502"/>
      <c r="O556" s="805"/>
      <c r="P556" s="805"/>
      <c r="Q556" s="803"/>
      <c r="R556" s="803"/>
      <c r="S556" s="806"/>
      <c r="T556" s="803"/>
      <c r="U556" s="803"/>
      <c r="V556" s="803"/>
      <c r="W556" s="803"/>
      <c r="X556" s="803"/>
      <c r="Y556" s="803"/>
      <c r="Z556" s="803"/>
      <c r="AA556" s="803"/>
      <c r="AB556" s="803"/>
      <c r="AC556" s="803"/>
      <c r="AD556" s="803"/>
      <c r="AE556" s="803"/>
      <c r="AF556" s="803"/>
      <c r="AG556" s="803"/>
      <c r="AH556" s="803"/>
      <c r="AI556" s="803"/>
      <c r="AJ556" s="803"/>
      <c r="AK556" s="803"/>
      <c r="AL556" s="811"/>
      <c r="AM556" s="803"/>
      <c r="AN556" s="803"/>
      <c r="AO556" s="803"/>
      <c r="AP556" s="803"/>
      <c r="AQ556" s="803"/>
      <c r="AR556" s="803"/>
    </row>
    <row r="557" spans="1:44" x14ac:dyDescent="0.75">
      <c r="A557" s="803"/>
      <c r="B557" s="803"/>
      <c r="C557" s="802"/>
      <c r="D557" s="803"/>
      <c r="E557" s="803"/>
      <c r="F557" s="804"/>
      <c r="G557" s="804"/>
      <c r="H557" s="803"/>
      <c r="I557" s="803"/>
      <c r="J557" s="803"/>
      <c r="K557" s="804"/>
      <c r="L557" s="812"/>
      <c r="M557" s="804"/>
      <c r="N557" s="502"/>
      <c r="O557" s="805"/>
      <c r="P557" s="805"/>
      <c r="Q557" s="803"/>
      <c r="R557" s="803"/>
      <c r="S557" s="806"/>
      <c r="T557" s="803"/>
      <c r="U557" s="803"/>
      <c r="V557" s="803"/>
      <c r="W557" s="803"/>
      <c r="X557" s="803"/>
      <c r="Y557" s="803"/>
      <c r="Z557" s="803"/>
      <c r="AA557" s="803"/>
      <c r="AB557" s="803"/>
      <c r="AC557" s="803"/>
      <c r="AD557" s="803"/>
      <c r="AE557" s="803"/>
      <c r="AF557" s="803"/>
      <c r="AG557" s="803"/>
      <c r="AH557" s="803"/>
      <c r="AI557" s="803"/>
      <c r="AJ557" s="803"/>
      <c r="AK557" s="803"/>
      <c r="AL557" s="811"/>
      <c r="AM557" s="803"/>
      <c r="AN557" s="803"/>
      <c r="AO557" s="803"/>
      <c r="AP557" s="803"/>
      <c r="AQ557" s="803"/>
      <c r="AR557" s="803"/>
    </row>
  </sheetData>
  <mergeCells count="68">
    <mergeCell ref="AN2:AR2"/>
    <mergeCell ref="B119:B123"/>
    <mergeCell ref="A98:A102"/>
    <mergeCell ref="B98:B102"/>
    <mergeCell ref="A104:A109"/>
    <mergeCell ref="B104:B109"/>
    <mergeCell ref="C52:C54"/>
    <mergeCell ref="B86:B90"/>
    <mergeCell ref="A92:A96"/>
    <mergeCell ref="A57:A62"/>
    <mergeCell ref="B57:B62"/>
    <mergeCell ref="B92:B96"/>
    <mergeCell ref="A65:A68"/>
    <mergeCell ref="B65:B68"/>
    <mergeCell ref="A73:A77"/>
    <mergeCell ref="C107:C109"/>
    <mergeCell ref="A166:A172"/>
    <mergeCell ref="B166:B172"/>
    <mergeCell ref="A383:A387"/>
    <mergeCell ref="B383:B387"/>
    <mergeCell ref="A182:A186"/>
    <mergeCell ref="B182:B186"/>
    <mergeCell ref="B322:B326"/>
    <mergeCell ref="A174:A180"/>
    <mergeCell ref="B174:B180"/>
    <mergeCell ref="A17:A24"/>
    <mergeCell ref="B17:B24"/>
    <mergeCell ref="A39:A41"/>
    <mergeCell ref="B39:B41"/>
    <mergeCell ref="A49:A54"/>
    <mergeCell ref="B49:B54"/>
    <mergeCell ref="A26:A36"/>
    <mergeCell ref="B26:B36"/>
    <mergeCell ref="A43:A47"/>
    <mergeCell ref="B43:B47"/>
    <mergeCell ref="B114:B118"/>
    <mergeCell ref="A114:A123"/>
    <mergeCell ref="A86:A90"/>
    <mergeCell ref="B73:B77"/>
    <mergeCell ref="A149:A164"/>
    <mergeCell ref="B149:B164"/>
    <mergeCell ref="A147:D147"/>
    <mergeCell ref="C74:C75"/>
    <mergeCell ref="C76:C77"/>
    <mergeCell ref="A79:A83"/>
    <mergeCell ref="A125:A128"/>
    <mergeCell ref="B125:B128"/>
    <mergeCell ref="A142:A145"/>
    <mergeCell ref="B142:B145"/>
    <mergeCell ref="A131:A140"/>
    <mergeCell ref="B131:B140"/>
    <mergeCell ref="AH5:AI5"/>
    <mergeCell ref="AB5:AC5"/>
    <mergeCell ref="Y5:Z5"/>
    <mergeCell ref="AE5:AF5"/>
    <mergeCell ref="B79:B83"/>
    <mergeCell ref="A9:A15"/>
    <mergeCell ref="B9:B15"/>
    <mergeCell ref="E6:L6"/>
    <mergeCell ref="M6:N6"/>
    <mergeCell ref="A7:B7"/>
    <mergeCell ref="C7:D7"/>
    <mergeCell ref="A8:B8"/>
    <mergeCell ref="S4:U4"/>
    <mergeCell ref="Y3:AC3"/>
    <mergeCell ref="AE3:AI3"/>
    <mergeCell ref="AQ4:AR4"/>
    <mergeCell ref="AN4:AO4"/>
  </mergeCells>
  <conditionalFormatting sqref="S1 U3 S166:S181 S8:S13 S15:S114 R135:R137 S129:S138 S187:S1048576 U5:U7 S141:S149">
    <cfRule type="cellIs" dxfId="94" priority="52" operator="between">
      <formula>0.5</formula>
      <formula>0.7</formula>
    </cfRule>
  </conditionalFormatting>
  <conditionalFormatting sqref="R9 R11:R13 R28:R29 R33 R31 R35 R39:R44 R46 R49:R54 R15:R26">
    <cfRule type="cellIs" dxfId="93" priority="50" operator="between">
      <formula>0.5</formula>
      <formula>0.7</formula>
    </cfRule>
  </conditionalFormatting>
  <conditionalFormatting sqref="R57:R62">
    <cfRule type="cellIs" dxfId="92" priority="48" operator="between">
      <formula>0.5</formula>
      <formula>0.7</formula>
    </cfRule>
  </conditionalFormatting>
  <conditionalFormatting sqref="R65:R68">
    <cfRule type="cellIs" dxfId="91" priority="46" operator="between">
      <formula>0.5</formula>
      <formula>0.7</formula>
    </cfRule>
  </conditionalFormatting>
  <conditionalFormatting sqref="R73:R83">
    <cfRule type="cellIs" dxfId="90" priority="44" operator="between">
      <formula>0.5</formula>
      <formula>0.7</formula>
    </cfRule>
  </conditionalFormatting>
  <conditionalFormatting sqref="R86:R109">
    <cfRule type="cellIs" dxfId="89" priority="42" operator="between">
      <formula>0.5</formula>
      <formula>0.7</formula>
    </cfRule>
  </conditionalFormatting>
  <conditionalFormatting sqref="R114:R118 R125:R128">
    <cfRule type="cellIs" dxfId="88" priority="40" operator="between">
      <formula>0.5</formula>
      <formula>0.7</formula>
    </cfRule>
  </conditionalFormatting>
  <conditionalFormatting sqref="R131:R133 R139">
    <cfRule type="cellIs" dxfId="87" priority="38" operator="between">
      <formula>0.5</formula>
      <formula>0.7</formula>
    </cfRule>
  </conditionalFormatting>
  <conditionalFormatting sqref="R142:R145">
    <cfRule type="cellIs" dxfId="86" priority="36" operator="between">
      <formula>0.5</formula>
      <formula>0.7</formula>
    </cfRule>
  </conditionalFormatting>
  <conditionalFormatting sqref="R149 R151 R153 R155 R157 R159 R161 R163 R166:R181">
    <cfRule type="cellIs" dxfId="85" priority="34" operator="between">
      <formula>0.5</formula>
      <formula>0.7</formula>
    </cfRule>
  </conditionalFormatting>
  <conditionalFormatting sqref="S10">
    <cfRule type="cellIs" dxfId="84" priority="31" operator="between">
      <formula>0.5</formula>
      <formula>0.7</formula>
    </cfRule>
  </conditionalFormatting>
  <conditionalFormatting sqref="S36:S38">
    <cfRule type="cellIs" dxfId="83" priority="24" operator="between">
      <formula>0.5</formula>
      <formula>0.7</formula>
    </cfRule>
  </conditionalFormatting>
  <conditionalFormatting sqref="S27">
    <cfRule type="cellIs" dxfId="82" priority="29" operator="between">
      <formula>0.5</formula>
      <formula>0.7</formula>
    </cfRule>
  </conditionalFormatting>
  <conditionalFormatting sqref="S30">
    <cfRule type="cellIs" dxfId="81" priority="27" operator="between">
      <formula>0.5</formula>
      <formula>0.7</formula>
    </cfRule>
  </conditionalFormatting>
  <conditionalFormatting sqref="S32">
    <cfRule type="cellIs" dxfId="80" priority="26" operator="between">
      <formula>0.5</formula>
      <formula>0.7</formula>
    </cfRule>
  </conditionalFormatting>
  <conditionalFormatting sqref="S34">
    <cfRule type="cellIs" dxfId="79" priority="25" operator="between">
      <formula>0.5</formula>
      <formula>0.7</formula>
    </cfRule>
  </conditionalFormatting>
  <conditionalFormatting sqref="S45">
    <cfRule type="cellIs" dxfId="78" priority="23" operator="between">
      <formula>0.5</formula>
      <formula>0.7</formula>
    </cfRule>
  </conditionalFormatting>
  <conditionalFormatting sqref="S47:S48">
    <cfRule type="cellIs" dxfId="77" priority="22" operator="between">
      <formula>0.5</formula>
      <formula>0.7</formula>
    </cfRule>
  </conditionalFormatting>
  <conditionalFormatting sqref="S139">
    <cfRule type="cellIs" dxfId="76" priority="5" operator="between">
      <formula>0.5</formula>
      <formula>0.7</formula>
    </cfRule>
  </conditionalFormatting>
  <conditionalFormatting sqref="S150:S165">
    <cfRule type="cellIs" dxfId="75" priority="4" operator="between">
      <formula>0.5</formula>
      <formula>0.7</formula>
    </cfRule>
  </conditionalFormatting>
  <conditionalFormatting sqref="S182:S186">
    <cfRule type="cellIs" dxfId="74" priority="3" operator="between">
      <formula>0.5</formula>
      <formula>0.7</formula>
    </cfRule>
  </conditionalFormatting>
  <conditionalFormatting sqref="S115:S128">
    <cfRule type="cellIs" dxfId="73" priority="2" operator="between">
      <formula>0.5</formula>
      <formula>0.7</formula>
    </cfRule>
  </conditionalFormatting>
  <conditionalFormatting sqref="S14">
    <cfRule type="cellIs" dxfId="72" priority="1" operator="between">
      <formula>0.5</formula>
      <formula>0.7</formula>
    </cfRule>
  </conditionalFormatting>
  <pageMargins left="0.7" right="0.7" top="0.75" bottom="0.75" header="0.3" footer="0.3"/>
  <pageSetup paperSize="9" orientation="portrait" r:id="rId1"/>
  <headerFooter>
    <oddHeader>&amp;L&amp;"Calibri"&amp;10 Classification: CONFIDENTIAL&amp;1#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0070C0"/>
  </sheetPr>
  <dimension ref="A1:AUI392"/>
  <sheetViews>
    <sheetView zoomScale="60" zoomScaleNormal="60" workbookViewId="0">
      <pane xSplit="3" ySplit="7" topLeftCell="D12" activePane="bottomRight" state="frozen"/>
      <selection pane="topRight" activeCell="D1" sqref="D1"/>
      <selection pane="bottomLeft" activeCell="A8" sqref="A8"/>
      <selection pane="bottomRight" activeCell="D17" sqref="D17"/>
    </sheetView>
  </sheetViews>
  <sheetFormatPr defaultColWidth="9.08984375" defaultRowHeight="11.75" outlineLevelCol="1" x14ac:dyDescent="0.75"/>
  <cols>
    <col min="1" max="1" width="13.6328125" style="1380" customWidth="1"/>
    <col min="2" max="2" width="23.54296875" style="1380" customWidth="1"/>
    <col min="3" max="3" width="6.6328125" style="1389" customWidth="1"/>
    <col min="4" max="4" width="94.453125" style="1380" customWidth="1"/>
    <col min="5" max="5" width="26.453125" style="1380" customWidth="1"/>
    <col min="6" max="7" width="26.453125" style="1381" customWidth="1"/>
    <col min="8" max="8" width="26.453125" style="1380" customWidth="1"/>
    <col min="9" max="10" width="26.453125" style="1380" customWidth="1" outlineLevel="1"/>
    <col min="11" max="11" width="26.453125" style="1381" customWidth="1"/>
    <col min="12" max="12" width="26.453125" style="1382" customWidth="1"/>
    <col min="13" max="13" width="26.453125" style="1381" customWidth="1"/>
    <col min="14" max="14" width="26.453125" style="1383" customWidth="1"/>
    <col min="15" max="15" width="12" style="1380" customWidth="1"/>
    <col min="16" max="17" width="15.1796875" style="1380" customWidth="1"/>
    <col min="18" max="22" width="2" style="1380" customWidth="1"/>
    <col min="23" max="23" width="15.6328125" style="1384" customWidth="1"/>
    <col min="24" max="24" width="3.26953125" style="1380" customWidth="1"/>
    <col min="25" max="25" width="13.6328125" style="1385" customWidth="1"/>
    <col min="26" max="26" width="13.6328125" style="1386" customWidth="1"/>
    <col min="27" max="27" width="2.54296875" style="1385" customWidth="1"/>
    <col min="28" max="29" width="13.6328125" style="1385" customWidth="1"/>
    <col min="30" max="32" width="9.08984375" style="1385"/>
    <col min="33" max="37" width="9.08984375" style="1380"/>
    <col min="38" max="38" width="9.08984375" style="1387"/>
    <col min="39" max="39" width="1.1796875" style="1380" customWidth="1"/>
    <col min="40" max="41" width="20.6328125" style="1380" customWidth="1"/>
    <col min="42" max="1231" width="9.08984375" style="1676"/>
    <col min="1232" max="16384" width="9.08984375" style="1380"/>
  </cols>
  <sheetData>
    <row r="1" spans="1:1231" ht="20.5" x14ac:dyDescent="0.75">
      <c r="A1" s="1377" t="s">
        <v>44</v>
      </c>
      <c r="B1" s="1378"/>
      <c r="C1" s="1379"/>
      <c r="D1" s="1378"/>
    </row>
    <row r="2" spans="1:1231" ht="20.5" x14ac:dyDescent="0.75">
      <c r="A2" s="1388" t="s">
        <v>265</v>
      </c>
      <c r="B2" s="1388"/>
      <c r="D2" s="1390"/>
      <c r="E2" s="1388"/>
      <c r="F2" s="1391"/>
      <c r="G2" s="1391"/>
      <c r="H2" s="1388"/>
      <c r="I2" s="1388"/>
      <c r="J2" s="1388"/>
      <c r="K2" s="1392"/>
      <c r="L2" s="1393"/>
      <c r="M2" s="1392"/>
      <c r="AN2" s="2106" t="s">
        <v>417</v>
      </c>
      <c r="AO2" s="2107"/>
    </row>
    <row r="3" spans="1:1231" ht="12.75" customHeight="1" x14ac:dyDescent="0.55000000000000004">
      <c r="A3" s="1388"/>
      <c r="B3" s="1388"/>
      <c r="D3" s="1390"/>
      <c r="E3" s="1388"/>
      <c r="F3" s="1391"/>
      <c r="G3" s="1391"/>
      <c r="H3" s="1388"/>
      <c r="I3" s="1388"/>
      <c r="J3" s="1388"/>
      <c r="K3" s="1392"/>
      <c r="L3" s="1393"/>
      <c r="M3" s="1392"/>
      <c r="Y3" s="1981" t="s">
        <v>413</v>
      </c>
      <c r="Z3" s="1982"/>
      <c r="AA3" s="1982"/>
      <c r="AB3" s="1982"/>
      <c r="AC3" s="1983"/>
    </row>
    <row r="4" spans="1:1231" ht="35.25" x14ac:dyDescent="0.55000000000000004">
      <c r="A4" s="1394" t="s">
        <v>4</v>
      </c>
      <c r="P4" s="1844" t="s">
        <v>443</v>
      </c>
      <c r="Q4" s="1844" t="s">
        <v>448</v>
      </c>
      <c r="Y4" s="1838"/>
      <c r="Z4" s="1838"/>
      <c r="AA4" s="1838"/>
      <c r="AB4" s="1838"/>
      <c r="AC4" s="1838"/>
      <c r="AN4" s="2108" t="s">
        <v>413</v>
      </c>
      <c r="AO4" s="2108"/>
    </row>
    <row r="5" spans="1:1231" x14ac:dyDescent="0.55000000000000004">
      <c r="A5" s="1394"/>
      <c r="P5" s="492"/>
      <c r="Q5" s="508"/>
      <c r="Y5" s="2007" t="s">
        <v>446</v>
      </c>
      <c r="Z5" s="2008"/>
      <c r="AA5" s="506"/>
      <c r="AB5" s="2007" t="s">
        <v>444</v>
      </c>
      <c r="AC5" s="2008"/>
    </row>
    <row r="6" spans="1:1231" ht="15" customHeight="1" x14ac:dyDescent="0.6">
      <c r="E6" s="2072" t="s">
        <v>92</v>
      </c>
      <c r="F6" s="2073"/>
      <c r="G6" s="2073"/>
      <c r="H6" s="2073"/>
      <c r="I6" s="2073"/>
      <c r="J6" s="2073"/>
      <c r="K6" s="2073"/>
      <c r="L6" s="2074"/>
      <c r="M6" s="2066" t="s">
        <v>91</v>
      </c>
      <c r="N6" s="2067"/>
      <c r="P6" s="513"/>
      <c r="Q6" s="513"/>
      <c r="W6" s="1395"/>
      <c r="Y6" s="514" t="s">
        <v>92</v>
      </c>
      <c r="Z6" s="514" t="s">
        <v>91</v>
      </c>
      <c r="AA6" s="506"/>
      <c r="AB6" s="514" t="s">
        <v>92</v>
      </c>
      <c r="AC6" s="514" t="s">
        <v>91</v>
      </c>
      <c r="AN6" s="1396" t="s">
        <v>92</v>
      </c>
      <c r="AO6" s="1396" t="s">
        <v>91</v>
      </c>
    </row>
    <row r="7" spans="1:1231" s="1406" customFormat="1" ht="31.75" customHeight="1" x14ac:dyDescent="0.55000000000000004">
      <c r="A7" s="2068" t="s">
        <v>26</v>
      </c>
      <c r="B7" s="2069"/>
      <c r="C7" s="2068" t="s">
        <v>27</v>
      </c>
      <c r="D7" s="2070"/>
      <c r="E7" s="1397" t="s">
        <v>28</v>
      </c>
      <c r="F7" s="1398" t="s">
        <v>89</v>
      </c>
      <c r="G7" s="1399" t="s">
        <v>408</v>
      </c>
      <c r="H7" s="1400" t="s">
        <v>88</v>
      </c>
      <c r="I7" s="1400" t="s">
        <v>29</v>
      </c>
      <c r="J7" s="1401" t="s">
        <v>90</v>
      </c>
      <c r="K7" s="1402" t="s">
        <v>30</v>
      </c>
      <c r="L7" s="1403" t="s">
        <v>49</v>
      </c>
      <c r="M7" s="1404" t="s">
        <v>148</v>
      </c>
      <c r="N7" s="1405" t="s">
        <v>50</v>
      </c>
      <c r="P7" s="1836"/>
      <c r="Q7" s="1836"/>
      <c r="W7" s="1407" t="s">
        <v>346</v>
      </c>
      <c r="Y7" s="526"/>
      <c r="Z7" s="526"/>
      <c r="AA7" s="526"/>
      <c r="AB7" s="526"/>
      <c r="AC7" s="488"/>
      <c r="AD7" s="1412"/>
      <c r="AE7" s="1412"/>
      <c r="AF7" s="1412"/>
      <c r="AL7" s="1413"/>
      <c r="AN7" s="1390"/>
      <c r="AO7" s="1390"/>
      <c r="AP7" s="1531"/>
      <c r="AQ7" s="1531"/>
      <c r="AR7" s="1531"/>
      <c r="AS7" s="1531"/>
      <c r="AT7" s="1531"/>
      <c r="AU7" s="1531"/>
      <c r="AV7" s="1531"/>
      <c r="AW7" s="1531"/>
      <c r="AX7" s="1531"/>
      <c r="AY7" s="1531"/>
      <c r="AZ7" s="1531"/>
      <c r="BA7" s="1531"/>
      <c r="BB7" s="1531"/>
      <c r="BC7" s="1531"/>
      <c r="BD7" s="1531"/>
      <c r="BE7" s="1531"/>
      <c r="BF7" s="1531"/>
      <c r="BG7" s="1531"/>
      <c r="BH7" s="1531"/>
      <c r="BI7" s="1531"/>
      <c r="BJ7" s="1531"/>
      <c r="BK7" s="1531"/>
      <c r="BL7" s="1531"/>
      <c r="BM7" s="1531"/>
      <c r="BN7" s="1531"/>
      <c r="BO7" s="1531"/>
      <c r="BP7" s="1531"/>
      <c r="BQ7" s="1531"/>
      <c r="BR7" s="1531"/>
      <c r="BS7" s="1531"/>
      <c r="BT7" s="1531"/>
      <c r="BU7" s="1531"/>
      <c r="BV7" s="1531"/>
      <c r="BW7" s="1531"/>
      <c r="BX7" s="1531"/>
      <c r="BY7" s="1531"/>
      <c r="BZ7" s="1531"/>
      <c r="CA7" s="1531"/>
      <c r="CB7" s="1531"/>
      <c r="CC7" s="1531"/>
      <c r="CD7" s="1531"/>
      <c r="CE7" s="1531"/>
      <c r="CF7" s="1531"/>
      <c r="CG7" s="1531"/>
      <c r="CH7" s="1531"/>
      <c r="CI7" s="1531"/>
      <c r="CJ7" s="1531"/>
      <c r="CK7" s="1531"/>
      <c r="CL7" s="1531"/>
      <c r="CM7" s="1531"/>
      <c r="CN7" s="1531"/>
      <c r="CO7" s="1531"/>
      <c r="CP7" s="1531"/>
      <c r="CQ7" s="1531"/>
      <c r="CR7" s="1531"/>
      <c r="CS7" s="1531"/>
      <c r="CT7" s="1531"/>
      <c r="CU7" s="1531"/>
      <c r="CV7" s="1531"/>
      <c r="CW7" s="1531"/>
      <c r="CX7" s="1531"/>
      <c r="CY7" s="1531"/>
      <c r="CZ7" s="1531"/>
      <c r="DA7" s="1531"/>
      <c r="DB7" s="1531"/>
      <c r="DC7" s="1531"/>
      <c r="DD7" s="1531"/>
      <c r="DE7" s="1531"/>
      <c r="DF7" s="1531"/>
      <c r="DG7" s="1531"/>
      <c r="DH7" s="1531"/>
      <c r="DI7" s="1531"/>
      <c r="DJ7" s="1531"/>
      <c r="DK7" s="1531"/>
      <c r="DL7" s="1531"/>
      <c r="DM7" s="1531"/>
      <c r="DN7" s="1531"/>
      <c r="DO7" s="1531"/>
      <c r="DP7" s="1531"/>
      <c r="DQ7" s="1531"/>
      <c r="DR7" s="1531"/>
      <c r="DS7" s="1531"/>
      <c r="DT7" s="1531"/>
      <c r="DU7" s="1531"/>
      <c r="DV7" s="1531"/>
      <c r="DW7" s="1531"/>
      <c r="DX7" s="1531"/>
      <c r="DY7" s="1531"/>
      <c r="DZ7" s="1531"/>
      <c r="EA7" s="1531"/>
      <c r="EB7" s="1531"/>
      <c r="EC7" s="1531"/>
      <c r="ED7" s="1531"/>
      <c r="EE7" s="1531"/>
      <c r="EF7" s="1531"/>
      <c r="EG7" s="1531"/>
      <c r="EH7" s="1531"/>
      <c r="EI7" s="1531"/>
      <c r="EJ7" s="1531"/>
      <c r="EK7" s="1531"/>
      <c r="EL7" s="1531"/>
      <c r="EM7" s="1531"/>
      <c r="EN7" s="1531"/>
      <c r="EO7" s="1531"/>
      <c r="EP7" s="1531"/>
      <c r="EQ7" s="1531"/>
      <c r="ER7" s="1531"/>
      <c r="ES7" s="1531"/>
      <c r="ET7" s="1531"/>
      <c r="EU7" s="1531"/>
      <c r="EV7" s="1531"/>
      <c r="EW7" s="1531"/>
      <c r="EX7" s="1531"/>
      <c r="EY7" s="1531"/>
      <c r="EZ7" s="1531"/>
      <c r="FA7" s="1531"/>
      <c r="FB7" s="1531"/>
      <c r="FC7" s="1531"/>
      <c r="FD7" s="1531"/>
      <c r="FE7" s="1531"/>
      <c r="FF7" s="1531"/>
      <c r="FG7" s="1531"/>
      <c r="FH7" s="1531"/>
      <c r="FI7" s="1531"/>
      <c r="FJ7" s="1531"/>
      <c r="FK7" s="1531"/>
      <c r="FL7" s="1531"/>
      <c r="FM7" s="1531"/>
      <c r="FN7" s="1531"/>
      <c r="FO7" s="1531"/>
      <c r="FP7" s="1531"/>
      <c r="FQ7" s="1531"/>
      <c r="FR7" s="1531"/>
      <c r="FS7" s="1531"/>
      <c r="FT7" s="1531"/>
      <c r="FU7" s="1531"/>
      <c r="FV7" s="1531"/>
      <c r="FW7" s="1531"/>
      <c r="FX7" s="1531"/>
      <c r="FY7" s="1531"/>
      <c r="FZ7" s="1531"/>
      <c r="GA7" s="1531"/>
      <c r="GB7" s="1531"/>
      <c r="GC7" s="1531"/>
      <c r="GD7" s="1531"/>
      <c r="GE7" s="1531"/>
      <c r="GF7" s="1531"/>
      <c r="GG7" s="1531"/>
      <c r="GH7" s="1531"/>
      <c r="GI7" s="1531"/>
      <c r="GJ7" s="1531"/>
      <c r="GK7" s="1531"/>
      <c r="GL7" s="1531"/>
      <c r="GM7" s="1531"/>
      <c r="GN7" s="1531"/>
      <c r="GO7" s="1531"/>
      <c r="GP7" s="1531"/>
      <c r="GQ7" s="1531"/>
      <c r="GR7" s="1531"/>
      <c r="GS7" s="1531"/>
      <c r="GT7" s="1531"/>
      <c r="GU7" s="1531"/>
      <c r="GV7" s="1531"/>
      <c r="GW7" s="1531"/>
      <c r="GX7" s="1531"/>
      <c r="GY7" s="1531"/>
      <c r="GZ7" s="1531"/>
      <c r="HA7" s="1531"/>
      <c r="HB7" s="1531"/>
      <c r="HC7" s="1531"/>
      <c r="HD7" s="1531"/>
      <c r="HE7" s="1531"/>
      <c r="HF7" s="1531"/>
      <c r="HG7" s="1531"/>
      <c r="HH7" s="1531"/>
      <c r="HI7" s="1531"/>
      <c r="HJ7" s="1531"/>
      <c r="HK7" s="1531"/>
      <c r="HL7" s="1531"/>
      <c r="HM7" s="1531"/>
      <c r="HN7" s="1531"/>
      <c r="HO7" s="1531"/>
      <c r="HP7" s="1531"/>
      <c r="HQ7" s="1531"/>
      <c r="HR7" s="1531"/>
      <c r="HS7" s="1531"/>
      <c r="HT7" s="1531"/>
      <c r="HU7" s="1531"/>
      <c r="HV7" s="1531"/>
      <c r="HW7" s="1531"/>
      <c r="HX7" s="1531"/>
      <c r="HY7" s="1531"/>
      <c r="HZ7" s="1531"/>
      <c r="IA7" s="1531"/>
      <c r="IB7" s="1531"/>
      <c r="IC7" s="1531"/>
      <c r="ID7" s="1531"/>
      <c r="IE7" s="1531"/>
      <c r="IF7" s="1531"/>
      <c r="IG7" s="1531"/>
      <c r="IH7" s="1531"/>
      <c r="II7" s="1531"/>
      <c r="IJ7" s="1531"/>
      <c r="IK7" s="1531"/>
      <c r="IL7" s="1531"/>
      <c r="IM7" s="1531"/>
      <c r="IN7" s="1531"/>
      <c r="IO7" s="1531"/>
      <c r="IP7" s="1531"/>
      <c r="IQ7" s="1531"/>
      <c r="IR7" s="1531"/>
      <c r="IS7" s="1531"/>
      <c r="IT7" s="1531"/>
      <c r="IU7" s="1531"/>
      <c r="IV7" s="1531"/>
      <c r="IW7" s="1531"/>
      <c r="IX7" s="1531"/>
      <c r="IY7" s="1531"/>
      <c r="IZ7" s="1531"/>
      <c r="JA7" s="1531"/>
      <c r="JB7" s="1531"/>
      <c r="JC7" s="1531"/>
      <c r="JD7" s="1531"/>
      <c r="JE7" s="1531"/>
      <c r="JF7" s="1531"/>
      <c r="JG7" s="1531"/>
      <c r="JH7" s="1531"/>
      <c r="JI7" s="1531"/>
      <c r="JJ7" s="1531"/>
      <c r="JK7" s="1531"/>
      <c r="JL7" s="1531"/>
      <c r="JM7" s="1531"/>
      <c r="JN7" s="1531"/>
      <c r="JO7" s="1531"/>
      <c r="JP7" s="1531"/>
      <c r="JQ7" s="1531"/>
      <c r="JR7" s="1531"/>
      <c r="JS7" s="1531"/>
      <c r="JT7" s="1531"/>
      <c r="JU7" s="1531"/>
      <c r="JV7" s="1531"/>
      <c r="JW7" s="1531"/>
      <c r="JX7" s="1531"/>
      <c r="JY7" s="1531"/>
      <c r="JZ7" s="1531"/>
      <c r="KA7" s="1531"/>
      <c r="KB7" s="1531"/>
      <c r="KC7" s="1531"/>
      <c r="KD7" s="1531"/>
      <c r="KE7" s="1531"/>
      <c r="KF7" s="1531"/>
      <c r="KG7" s="1531"/>
      <c r="KH7" s="1531"/>
      <c r="KI7" s="1531"/>
      <c r="KJ7" s="1531"/>
      <c r="KK7" s="1531"/>
      <c r="KL7" s="1531"/>
      <c r="KM7" s="1531"/>
      <c r="KN7" s="1531"/>
      <c r="KO7" s="1531"/>
      <c r="KP7" s="1531"/>
      <c r="KQ7" s="1531"/>
      <c r="KR7" s="1531"/>
      <c r="KS7" s="1531"/>
      <c r="KT7" s="1531"/>
      <c r="KU7" s="1531"/>
      <c r="KV7" s="1531"/>
      <c r="KW7" s="1531"/>
      <c r="KX7" s="1531"/>
      <c r="KY7" s="1531"/>
      <c r="KZ7" s="1531"/>
      <c r="LA7" s="1531"/>
      <c r="LB7" s="1531"/>
      <c r="LC7" s="1531"/>
      <c r="LD7" s="1531"/>
      <c r="LE7" s="1531"/>
      <c r="LF7" s="1531"/>
      <c r="LG7" s="1531"/>
      <c r="LH7" s="1531"/>
      <c r="LI7" s="1531"/>
      <c r="LJ7" s="1531"/>
      <c r="LK7" s="1531"/>
      <c r="LL7" s="1531"/>
      <c r="LM7" s="1531"/>
      <c r="LN7" s="1531"/>
      <c r="LO7" s="1531"/>
      <c r="LP7" s="1531"/>
      <c r="LQ7" s="1531"/>
      <c r="LR7" s="1531"/>
      <c r="LS7" s="1531"/>
      <c r="LT7" s="1531"/>
      <c r="LU7" s="1531"/>
      <c r="LV7" s="1531"/>
      <c r="LW7" s="1531"/>
      <c r="LX7" s="1531"/>
      <c r="LY7" s="1531"/>
      <c r="LZ7" s="1531"/>
      <c r="MA7" s="1531"/>
      <c r="MB7" s="1531"/>
      <c r="MC7" s="1531"/>
      <c r="MD7" s="1531"/>
      <c r="ME7" s="1531"/>
      <c r="MF7" s="1531"/>
      <c r="MG7" s="1531"/>
      <c r="MH7" s="1531"/>
      <c r="MI7" s="1531"/>
      <c r="MJ7" s="1531"/>
      <c r="MK7" s="1531"/>
      <c r="ML7" s="1531"/>
      <c r="MM7" s="1531"/>
      <c r="MN7" s="1531"/>
      <c r="MO7" s="1531"/>
      <c r="MP7" s="1531"/>
      <c r="MQ7" s="1531"/>
      <c r="MR7" s="1531"/>
      <c r="MS7" s="1531"/>
      <c r="MT7" s="1531"/>
      <c r="MU7" s="1531"/>
      <c r="MV7" s="1531"/>
      <c r="MW7" s="1531"/>
      <c r="MX7" s="1531"/>
      <c r="MY7" s="1531"/>
      <c r="MZ7" s="1531"/>
      <c r="NA7" s="1531"/>
      <c r="NB7" s="1531"/>
      <c r="NC7" s="1531"/>
      <c r="ND7" s="1531"/>
      <c r="NE7" s="1531"/>
      <c r="NF7" s="1531"/>
      <c r="NG7" s="1531"/>
      <c r="NH7" s="1531"/>
      <c r="NI7" s="1531"/>
      <c r="NJ7" s="1531"/>
      <c r="NK7" s="1531"/>
      <c r="NL7" s="1531"/>
      <c r="NM7" s="1531"/>
      <c r="NN7" s="1531"/>
      <c r="NO7" s="1531"/>
      <c r="NP7" s="1531"/>
      <c r="NQ7" s="1531"/>
      <c r="NR7" s="1531"/>
      <c r="NS7" s="1531"/>
      <c r="NT7" s="1531"/>
      <c r="NU7" s="1531"/>
      <c r="NV7" s="1531"/>
      <c r="NW7" s="1531"/>
      <c r="NX7" s="1531"/>
      <c r="NY7" s="1531"/>
      <c r="NZ7" s="1531"/>
      <c r="OA7" s="1531"/>
      <c r="OB7" s="1531"/>
      <c r="OC7" s="1531"/>
      <c r="OD7" s="1531"/>
      <c r="OE7" s="1531"/>
      <c r="OF7" s="1531"/>
      <c r="OG7" s="1531"/>
      <c r="OH7" s="1531"/>
      <c r="OI7" s="1531"/>
      <c r="OJ7" s="1531"/>
      <c r="OK7" s="1531"/>
      <c r="OL7" s="1531"/>
      <c r="OM7" s="1531"/>
      <c r="ON7" s="1531"/>
      <c r="OO7" s="1531"/>
      <c r="OP7" s="1531"/>
      <c r="OQ7" s="1531"/>
      <c r="OR7" s="1531"/>
      <c r="OS7" s="1531"/>
      <c r="OT7" s="1531"/>
      <c r="OU7" s="1531"/>
      <c r="OV7" s="1531"/>
      <c r="OW7" s="1531"/>
      <c r="OX7" s="1531"/>
      <c r="OY7" s="1531"/>
      <c r="OZ7" s="1531"/>
      <c r="PA7" s="1531"/>
      <c r="PB7" s="1531"/>
      <c r="PC7" s="1531"/>
      <c r="PD7" s="1531"/>
      <c r="PE7" s="1531"/>
      <c r="PF7" s="1531"/>
      <c r="PG7" s="1531"/>
      <c r="PH7" s="1531"/>
      <c r="PI7" s="1531"/>
      <c r="PJ7" s="1531"/>
      <c r="PK7" s="1531"/>
      <c r="PL7" s="1531"/>
      <c r="PM7" s="1531"/>
      <c r="PN7" s="1531"/>
      <c r="PO7" s="1531"/>
      <c r="PP7" s="1531"/>
      <c r="PQ7" s="1531"/>
      <c r="PR7" s="1531"/>
      <c r="PS7" s="1531"/>
      <c r="PT7" s="1531"/>
      <c r="PU7" s="1531"/>
      <c r="PV7" s="1531"/>
      <c r="PW7" s="1531"/>
      <c r="PX7" s="1531"/>
      <c r="PY7" s="1531"/>
      <c r="PZ7" s="1531"/>
      <c r="QA7" s="1531"/>
      <c r="QB7" s="1531"/>
      <c r="QC7" s="1531"/>
      <c r="QD7" s="1531"/>
      <c r="QE7" s="1531"/>
      <c r="QF7" s="1531"/>
      <c r="QG7" s="1531"/>
      <c r="QH7" s="1531"/>
      <c r="QI7" s="1531"/>
      <c r="QJ7" s="1531"/>
      <c r="QK7" s="1531"/>
      <c r="QL7" s="1531"/>
      <c r="QM7" s="1531"/>
      <c r="QN7" s="1531"/>
      <c r="QO7" s="1531"/>
      <c r="QP7" s="1531"/>
      <c r="QQ7" s="1531"/>
      <c r="QR7" s="1531"/>
      <c r="QS7" s="1531"/>
      <c r="QT7" s="1531"/>
      <c r="QU7" s="1531"/>
      <c r="QV7" s="1531"/>
      <c r="QW7" s="1531"/>
      <c r="QX7" s="1531"/>
      <c r="QY7" s="1531"/>
      <c r="QZ7" s="1531"/>
      <c r="RA7" s="1531"/>
      <c r="RB7" s="1531"/>
      <c r="RC7" s="1531"/>
      <c r="RD7" s="1531"/>
      <c r="RE7" s="1531"/>
      <c r="RF7" s="1531"/>
      <c r="RG7" s="1531"/>
      <c r="RH7" s="1531"/>
      <c r="RI7" s="1531"/>
      <c r="RJ7" s="1531"/>
      <c r="RK7" s="1531"/>
      <c r="RL7" s="1531"/>
      <c r="RM7" s="1531"/>
      <c r="RN7" s="1531"/>
      <c r="RO7" s="1531"/>
      <c r="RP7" s="1531"/>
      <c r="RQ7" s="1531"/>
      <c r="RR7" s="1531"/>
      <c r="RS7" s="1531"/>
      <c r="RT7" s="1531"/>
      <c r="RU7" s="1531"/>
      <c r="RV7" s="1531"/>
      <c r="RW7" s="1531"/>
      <c r="RX7" s="1531"/>
      <c r="RY7" s="1531"/>
      <c r="RZ7" s="1531"/>
      <c r="SA7" s="1531"/>
      <c r="SB7" s="1531"/>
      <c r="SC7" s="1531"/>
      <c r="SD7" s="1531"/>
      <c r="SE7" s="1531"/>
      <c r="SF7" s="1531"/>
      <c r="SG7" s="1531"/>
      <c r="SH7" s="1531"/>
      <c r="SI7" s="1531"/>
      <c r="SJ7" s="1531"/>
      <c r="SK7" s="1531"/>
      <c r="SL7" s="1531"/>
      <c r="SM7" s="1531"/>
      <c r="SN7" s="1531"/>
      <c r="SO7" s="1531"/>
      <c r="SP7" s="1531"/>
      <c r="SQ7" s="1531"/>
      <c r="SR7" s="1531"/>
      <c r="SS7" s="1531"/>
      <c r="ST7" s="1531"/>
      <c r="SU7" s="1531"/>
      <c r="SV7" s="1531"/>
      <c r="SW7" s="1531"/>
      <c r="SX7" s="1531"/>
      <c r="SY7" s="1531"/>
      <c r="SZ7" s="1531"/>
      <c r="TA7" s="1531"/>
      <c r="TB7" s="1531"/>
      <c r="TC7" s="1531"/>
      <c r="TD7" s="1531"/>
      <c r="TE7" s="1531"/>
      <c r="TF7" s="1531"/>
      <c r="TG7" s="1531"/>
      <c r="TH7" s="1531"/>
      <c r="TI7" s="1531"/>
      <c r="TJ7" s="1531"/>
      <c r="TK7" s="1531"/>
      <c r="TL7" s="1531"/>
      <c r="TM7" s="1531"/>
      <c r="TN7" s="1531"/>
      <c r="TO7" s="1531"/>
      <c r="TP7" s="1531"/>
      <c r="TQ7" s="1531"/>
      <c r="TR7" s="1531"/>
      <c r="TS7" s="1531"/>
      <c r="TT7" s="1531"/>
      <c r="TU7" s="1531"/>
      <c r="TV7" s="1531"/>
      <c r="TW7" s="1531"/>
      <c r="TX7" s="1531"/>
      <c r="TY7" s="1531"/>
      <c r="TZ7" s="1531"/>
      <c r="UA7" s="1531"/>
      <c r="UB7" s="1531"/>
      <c r="UC7" s="1531"/>
      <c r="UD7" s="1531"/>
      <c r="UE7" s="1531"/>
      <c r="UF7" s="1531"/>
      <c r="UG7" s="1531"/>
      <c r="UH7" s="1531"/>
      <c r="UI7" s="1531"/>
      <c r="UJ7" s="1531"/>
      <c r="UK7" s="1531"/>
      <c r="UL7" s="1531"/>
      <c r="UM7" s="1531"/>
      <c r="UN7" s="1531"/>
      <c r="UO7" s="1531"/>
      <c r="UP7" s="1531"/>
      <c r="UQ7" s="1531"/>
      <c r="UR7" s="1531"/>
      <c r="US7" s="1531"/>
      <c r="UT7" s="1531"/>
      <c r="UU7" s="1531"/>
      <c r="UV7" s="1531"/>
      <c r="UW7" s="1531"/>
      <c r="UX7" s="1531"/>
      <c r="UY7" s="1531"/>
      <c r="UZ7" s="1531"/>
      <c r="VA7" s="1531"/>
      <c r="VB7" s="1531"/>
      <c r="VC7" s="1531"/>
      <c r="VD7" s="1531"/>
      <c r="VE7" s="1531"/>
      <c r="VF7" s="1531"/>
      <c r="VG7" s="1531"/>
      <c r="VH7" s="1531"/>
      <c r="VI7" s="1531"/>
      <c r="VJ7" s="1531"/>
      <c r="VK7" s="1531"/>
      <c r="VL7" s="1531"/>
      <c r="VM7" s="1531"/>
      <c r="VN7" s="1531"/>
      <c r="VO7" s="1531"/>
      <c r="VP7" s="1531"/>
      <c r="VQ7" s="1531"/>
      <c r="VR7" s="1531"/>
      <c r="VS7" s="1531"/>
      <c r="VT7" s="1531"/>
      <c r="VU7" s="1531"/>
      <c r="VV7" s="1531"/>
      <c r="VW7" s="1531"/>
      <c r="VX7" s="1531"/>
      <c r="VY7" s="1531"/>
      <c r="VZ7" s="1531"/>
      <c r="WA7" s="1531"/>
      <c r="WB7" s="1531"/>
      <c r="WC7" s="1531"/>
      <c r="WD7" s="1531"/>
      <c r="WE7" s="1531"/>
      <c r="WF7" s="1531"/>
      <c r="WG7" s="1531"/>
      <c r="WH7" s="1531"/>
      <c r="WI7" s="1531"/>
      <c r="WJ7" s="1531"/>
      <c r="WK7" s="1531"/>
      <c r="WL7" s="1531"/>
      <c r="WM7" s="1531"/>
      <c r="WN7" s="1531"/>
      <c r="WO7" s="1531"/>
      <c r="WP7" s="1531"/>
      <c r="WQ7" s="1531"/>
      <c r="WR7" s="1531"/>
      <c r="WS7" s="1531"/>
      <c r="WT7" s="1531"/>
      <c r="WU7" s="1531"/>
      <c r="WV7" s="1531"/>
      <c r="WW7" s="1531"/>
      <c r="WX7" s="1531"/>
      <c r="WY7" s="1531"/>
      <c r="WZ7" s="1531"/>
      <c r="XA7" s="1531"/>
      <c r="XB7" s="1531"/>
      <c r="XC7" s="1531"/>
      <c r="XD7" s="1531"/>
      <c r="XE7" s="1531"/>
      <c r="XF7" s="1531"/>
      <c r="XG7" s="1531"/>
      <c r="XH7" s="1531"/>
      <c r="XI7" s="1531"/>
      <c r="XJ7" s="1531"/>
      <c r="XK7" s="1531"/>
      <c r="XL7" s="1531"/>
      <c r="XM7" s="1531"/>
      <c r="XN7" s="1531"/>
      <c r="XO7" s="1531"/>
      <c r="XP7" s="1531"/>
      <c r="XQ7" s="1531"/>
      <c r="XR7" s="1531"/>
      <c r="XS7" s="1531"/>
      <c r="XT7" s="1531"/>
      <c r="XU7" s="1531"/>
      <c r="XV7" s="1531"/>
      <c r="XW7" s="1531"/>
      <c r="XX7" s="1531"/>
      <c r="XY7" s="1531"/>
      <c r="XZ7" s="1531"/>
      <c r="YA7" s="1531"/>
      <c r="YB7" s="1531"/>
      <c r="YC7" s="1531"/>
      <c r="YD7" s="1531"/>
      <c r="YE7" s="1531"/>
      <c r="YF7" s="1531"/>
      <c r="YG7" s="1531"/>
      <c r="YH7" s="1531"/>
      <c r="YI7" s="1531"/>
      <c r="YJ7" s="1531"/>
      <c r="YK7" s="1531"/>
      <c r="YL7" s="1531"/>
      <c r="YM7" s="1531"/>
      <c r="YN7" s="1531"/>
      <c r="YO7" s="1531"/>
      <c r="YP7" s="1531"/>
      <c r="YQ7" s="1531"/>
      <c r="YR7" s="1531"/>
      <c r="YS7" s="1531"/>
      <c r="YT7" s="1531"/>
      <c r="YU7" s="1531"/>
      <c r="YV7" s="1531"/>
      <c r="YW7" s="1531"/>
      <c r="YX7" s="1531"/>
      <c r="YY7" s="1531"/>
      <c r="YZ7" s="1531"/>
      <c r="ZA7" s="1531"/>
      <c r="ZB7" s="1531"/>
      <c r="ZC7" s="1531"/>
      <c r="ZD7" s="1531"/>
      <c r="ZE7" s="1531"/>
      <c r="ZF7" s="1531"/>
      <c r="ZG7" s="1531"/>
      <c r="ZH7" s="1531"/>
      <c r="ZI7" s="1531"/>
      <c r="ZJ7" s="1531"/>
      <c r="ZK7" s="1531"/>
      <c r="ZL7" s="1531"/>
      <c r="ZM7" s="1531"/>
      <c r="ZN7" s="1531"/>
      <c r="ZO7" s="1531"/>
      <c r="ZP7" s="1531"/>
      <c r="ZQ7" s="1531"/>
      <c r="ZR7" s="1531"/>
      <c r="ZS7" s="1531"/>
      <c r="ZT7" s="1531"/>
      <c r="ZU7" s="1531"/>
      <c r="ZV7" s="1531"/>
      <c r="ZW7" s="1531"/>
      <c r="ZX7" s="1531"/>
      <c r="ZY7" s="1531"/>
      <c r="ZZ7" s="1531"/>
      <c r="AAA7" s="1531"/>
      <c r="AAB7" s="1531"/>
      <c r="AAC7" s="1531"/>
      <c r="AAD7" s="1531"/>
      <c r="AAE7" s="1531"/>
      <c r="AAF7" s="1531"/>
      <c r="AAG7" s="1531"/>
      <c r="AAH7" s="1531"/>
      <c r="AAI7" s="1531"/>
      <c r="AAJ7" s="1531"/>
      <c r="AAK7" s="1531"/>
      <c r="AAL7" s="1531"/>
      <c r="AAM7" s="1531"/>
      <c r="AAN7" s="1531"/>
      <c r="AAO7" s="1531"/>
      <c r="AAP7" s="1531"/>
      <c r="AAQ7" s="1531"/>
      <c r="AAR7" s="1531"/>
      <c r="AAS7" s="1531"/>
      <c r="AAT7" s="1531"/>
      <c r="AAU7" s="1531"/>
      <c r="AAV7" s="1531"/>
      <c r="AAW7" s="1531"/>
      <c r="AAX7" s="1531"/>
      <c r="AAY7" s="1531"/>
      <c r="AAZ7" s="1531"/>
      <c r="ABA7" s="1531"/>
      <c r="ABB7" s="1531"/>
      <c r="ABC7" s="1531"/>
      <c r="ABD7" s="1531"/>
      <c r="ABE7" s="1531"/>
      <c r="ABF7" s="1531"/>
      <c r="ABG7" s="1531"/>
      <c r="ABH7" s="1531"/>
      <c r="ABI7" s="1531"/>
      <c r="ABJ7" s="1531"/>
      <c r="ABK7" s="1531"/>
      <c r="ABL7" s="1531"/>
      <c r="ABM7" s="1531"/>
      <c r="ABN7" s="1531"/>
      <c r="ABO7" s="1531"/>
      <c r="ABP7" s="1531"/>
      <c r="ABQ7" s="1531"/>
      <c r="ABR7" s="1531"/>
      <c r="ABS7" s="1531"/>
      <c r="ABT7" s="1531"/>
      <c r="ABU7" s="1531"/>
      <c r="ABV7" s="1531"/>
      <c r="ABW7" s="1531"/>
      <c r="ABX7" s="1531"/>
      <c r="ABY7" s="1531"/>
      <c r="ABZ7" s="1531"/>
      <c r="ACA7" s="1531"/>
      <c r="ACB7" s="1531"/>
      <c r="ACC7" s="1531"/>
      <c r="ACD7" s="1531"/>
      <c r="ACE7" s="1531"/>
      <c r="ACF7" s="1531"/>
      <c r="ACG7" s="1531"/>
      <c r="ACH7" s="1531"/>
      <c r="ACI7" s="1531"/>
      <c r="ACJ7" s="1531"/>
      <c r="ACK7" s="1531"/>
      <c r="ACL7" s="1531"/>
      <c r="ACM7" s="1531"/>
      <c r="ACN7" s="1531"/>
      <c r="ACO7" s="1531"/>
      <c r="ACP7" s="1531"/>
      <c r="ACQ7" s="1531"/>
      <c r="ACR7" s="1531"/>
      <c r="ACS7" s="1531"/>
      <c r="ACT7" s="1531"/>
      <c r="ACU7" s="1531"/>
      <c r="ACV7" s="1531"/>
      <c r="ACW7" s="1531"/>
      <c r="ACX7" s="1531"/>
      <c r="ACY7" s="1531"/>
      <c r="ACZ7" s="1531"/>
      <c r="ADA7" s="1531"/>
      <c r="ADB7" s="1531"/>
      <c r="ADC7" s="1531"/>
      <c r="ADD7" s="1531"/>
      <c r="ADE7" s="1531"/>
      <c r="ADF7" s="1531"/>
      <c r="ADG7" s="1531"/>
      <c r="ADH7" s="1531"/>
      <c r="ADI7" s="1531"/>
      <c r="ADJ7" s="1531"/>
      <c r="ADK7" s="1531"/>
      <c r="ADL7" s="1531"/>
      <c r="ADM7" s="1531"/>
      <c r="ADN7" s="1531"/>
      <c r="ADO7" s="1531"/>
      <c r="ADP7" s="1531"/>
      <c r="ADQ7" s="1531"/>
      <c r="ADR7" s="1531"/>
      <c r="ADS7" s="1531"/>
      <c r="ADT7" s="1531"/>
      <c r="ADU7" s="1531"/>
      <c r="ADV7" s="1531"/>
      <c r="ADW7" s="1531"/>
      <c r="ADX7" s="1531"/>
      <c r="ADY7" s="1531"/>
      <c r="ADZ7" s="1531"/>
      <c r="AEA7" s="1531"/>
      <c r="AEB7" s="1531"/>
      <c r="AEC7" s="1531"/>
      <c r="AED7" s="1531"/>
      <c r="AEE7" s="1531"/>
      <c r="AEF7" s="1531"/>
      <c r="AEG7" s="1531"/>
      <c r="AEH7" s="1531"/>
      <c r="AEI7" s="1531"/>
      <c r="AEJ7" s="1531"/>
      <c r="AEK7" s="1531"/>
      <c r="AEL7" s="1531"/>
      <c r="AEM7" s="1531"/>
      <c r="AEN7" s="1531"/>
      <c r="AEO7" s="1531"/>
      <c r="AEP7" s="1531"/>
      <c r="AEQ7" s="1531"/>
      <c r="AER7" s="1531"/>
      <c r="AES7" s="1531"/>
      <c r="AET7" s="1531"/>
      <c r="AEU7" s="1531"/>
      <c r="AEV7" s="1531"/>
      <c r="AEW7" s="1531"/>
      <c r="AEX7" s="1531"/>
      <c r="AEY7" s="1531"/>
      <c r="AEZ7" s="1531"/>
      <c r="AFA7" s="1531"/>
      <c r="AFB7" s="1531"/>
      <c r="AFC7" s="1531"/>
      <c r="AFD7" s="1531"/>
      <c r="AFE7" s="1531"/>
      <c r="AFF7" s="1531"/>
      <c r="AFG7" s="1531"/>
      <c r="AFH7" s="1531"/>
      <c r="AFI7" s="1531"/>
      <c r="AFJ7" s="1531"/>
      <c r="AFK7" s="1531"/>
      <c r="AFL7" s="1531"/>
      <c r="AFM7" s="1531"/>
      <c r="AFN7" s="1531"/>
      <c r="AFO7" s="1531"/>
      <c r="AFP7" s="1531"/>
      <c r="AFQ7" s="1531"/>
      <c r="AFR7" s="1531"/>
      <c r="AFS7" s="1531"/>
      <c r="AFT7" s="1531"/>
      <c r="AFU7" s="1531"/>
      <c r="AFV7" s="1531"/>
      <c r="AFW7" s="1531"/>
      <c r="AFX7" s="1531"/>
      <c r="AFY7" s="1531"/>
      <c r="AFZ7" s="1531"/>
      <c r="AGA7" s="1531"/>
      <c r="AGB7" s="1531"/>
      <c r="AGC7" s="1531"/>
      <c r="AGD7" s="1531"/>
      <c r="AGE7" s="1531"/>
      <c r="AGF7" s="1531"/>
      <c r="AGG7" s="1531"/>
      <c r="AGH7" s="1531"/>
      <c r="AGI7" s="1531"/>
      <c r="AGJ7" s="1531"/>
      <c r="AGK7" s="1531"/>
      <c r="AGL7" s="1531"/>
      <c r="AGM7" s="1531"/>
      <c r="AGN7" s="1531"/>
      <c r="AGO7" s="1531"/>
      <c r="AGP7" s="1531"/>
      <c r="AGQ7" s="1531"/>
      <c r="AGR7" s="1531"/>
      <c r="AGS7" s="1531"/>
      <c r="AGT7" s="1531"/>
      <c r="AGU7" s="1531"/>
      <c r="AGV7" s="1531"/>
      <c r="AGW7" s="1531"/>
      <c r="AGX7" s="1531"/>
      <c r="AGY7" s="1531"/>
      <c r="AGZ7" s="1531"/>
      <c r="AHA7" s="1531"/>
      <c r="AHB7" s="1531"/>
      <c r="AHC7" s="1531"/>
      <c r="AHD7" s="1531"/>
      <c r="AHE7" s="1531"/>
      <c r="AHF7" s="1531"/>
      <c r="AHG7" s="1531"/>
      <c r="AHH7" s="1531"/>
      <c r="AHI7" s="1531"/>
      <c r="AHJ7" s="1531"/>
      <c r="AHK7" s="1531"/>
      <c r="AHL7" s="1531"/>
      <c r="AHM7" s="1531"/>
      <c r="AHN7" s="1531"/>
      <c r="AHO7" s="1531"/>
      <c r="AHP7" s="1531"/>
      <c r="AHQ7" s="1531"/>
      <c r="AHR7" s="1531"/>
      <c r="AHS7" s="1531"/>
      <c r="AHT7" s="1531"/>
      <c r="AHU7" s="1531"/>
      <c r="AHV7" s="1531"/>
      <c r="AHW7" s="1531"/>
      <c r="AHX7" s="1531"/>
      <c r="AHY7" s="1531"/>
      <c r="AHZ7" s="1531"/>
      <c r="AIA7" s="1531"/>
      <c r="AIB7" s="1531"/>
      <c r="AIC7" s="1531"/>
      <c r="AID7" s="1531"/>
      <c r="AIE7" s="1531"/>
      <c r="AIF7" s="1531"/>
      <c r="AIG7" s="1531"/>
      <c r="AIH7" s="1531"/>
      <c r="AII7" s="1531"/>
      <c r="AIJ7" s="1531"/>
      <c r="AIK7" s="1531"/>
      <c r="AIL7" s="1531"/>
      <c r="AIM7" s="1531"/>
      <c r="AIN7" s="1531"/>
      <c r="AIO7" s="1531"/>
      <c r="AIP7" s="1531"/>
      <c r="AIQ7" s="1531"/>
      <c r="AIR7" s="1531"/>
      <c r="AIS7" s="1531"/>
      <c r="AIT7" s="1531"/>
      <c r="AIU7" s="1531"/>
      <c r="AIV7" s="1531"/>
      <c r="AIW7" s="1531"/>
      <c r="AIX7" s="1531"/>
      <c r="AIY7" s="1531"/>
      <c r="AIZ7" s="1531"/>
      <c r="AJA7" s="1531"/>
      <c r="AJB7" s="1531"/>
      <c r="AJC7" s="1531"/>
      <c r="AJD7" s="1531"/>
      <c r="AJE7" s="1531"/>
      <c r="AJF7" s="1531"/>
      <c r="AJG7" s="1531"/>
      <c r="AJH7" s="1531"/>
      <c r="AJI7" s="1531"/>
      <c r="AJJ7" s="1531"/>
      <c r="AJK7" s="1531"/>
      <c r="AJL7" s="1531"/>
      <c r="AJM7" s="1531"/>
      <c r="AJN7" s="1531"/>
      <c r="AJO7" s="1531"/>
      <c r="AJP7" s="1531"/>
      <c r="AJQ7" s="1531"/>
      <c r="AJR7" s="1531"/>
      <c r="AJS7" s="1531"/>
      <c r="AJT7" s="1531"/>
      <c r="AJU7" s="1531"/>
      <c r="AJV7" s="1531"/>
      <c r="AJW7" s="1531"/>
      <c r="AJX7" s="1531"/>
      <c r="AJY7" s="1531"/>
      <c r="AJZ7" s="1531"/>
      <c r="AKA7" s="1531"/>
      <c r="AKB7" s="1531"/>
      <c r="AKC7" s="1531"/>
      <c r="AKD7" s="1531"/>
      <c r="AKE7" s="1531"/>
      <c r="AKF7" s="1531"/>
      <c r="AKG7" s="1531"/>
      <c r="AKH7" s="1531"/>
      <c r="AKI7" s="1531"/>
      <c r="AKJ7" s="1531"/>
      <c r="AKK7" s="1531"/>
      <c r="AKL7" s="1531"/>
      <c r="AKM7" s="1531"/>
      <c r="AKN7" s="1531"/>
      <c r="AKO7" s="1531"/>
      <c r="AKP7" s="1531"/>
      <c r="AKQ7" s="1531"/>
      <c r="AKR7" s="1531"/>
      <c r="AKS7" s="1531"/>
      <c r="AKT7" s="1531"/>
      <c r="AKU7" s="1531"/>
      <c r="AKV7" s="1531"/>
      <c r="AKW7" s="1531"/>
      <c r="AKX7" s="1531"/>
      <c r="AKY7" s="1531"/>
      <c r="AKZ7" s="1531"/>
      <c r="ALA7" s="1531"/>
      <c r="ALB7" s="1531"/>
      <c r="ALC7" s="1531"/>
      <c r="ALD7" s="1531"/>
      <c r="ALE7" s="1531"/>
      <c r="ALF7" s="1531"/>
      <c r="ALG7" s="1531"/>
      <c r="ALH7" s="1531"/>
      <c r="ALI7" s="1531"/>
      <c r="ALJ7" s="1531"/>
      <c r="ALK7" s="1531"/>
      <c r="ALL7" s="1531"/>
      <c r="ALM7" s="1531"/>
      <c r="ALN7" s="1531"/>
      <c r="ALO7" s="1531"/>
      <c r="ALP7" s="1531"/>
      <c r="ALQ7" s="1531"/>
      <c r="ALR7" s="1531"/>
      <c r="ALS7" s="1531"/>
      <c r="ALT7" s="1531"/>
      <c r="ALU7" s="1531"/>
      <c r="ALV7" s="1531"/>
      <c r="ALW7" s="1531"/>
      <c r="ALX7" s="1531"/>
      <c r="ALY7" s="1531"/>
      <c r="ALZ7" s="1531"/>
      <c r="AMA7" s="1531"/>
      <c r="AMB7" s="1531"/>
      <c r="AMC7" s="1531"/>
      <c r="AMD7" s="1531"/>
      <c r="AME7" s="1531"/>
      <c r="AMF7" s="1531"/>
      <c r="AMG7" s="1531"/>
      <c r="AMH7" s="1531"/>
      <c r="AMI7" s="1531"/>
      <c r="AMJ7" s="1531"/>
      <c r="AMK7" s="1531"/>
      <c r="AML7" s="1531"/>
      <c r="AMM7" s="1531"/>
      <c r="AMN7" s="1531"/>
      <c r="AMO7" s="1531"/>
      <c r="AMP7" s="1531"/>
      <c r="AMQ7" s="1531"/>
      <c r="AMR7" s="1531"/>
      <c r="AMS7" s="1531"/>
      <c r="AMT7" s="1531"/>
      <c r="AMU7" s="1531"/>
      <c r="AMV7" s="1531"/>
      <c r="AMW7" s="1531"/>
      <c r="AMX7" s="1531"/>
      <c r="AMY7" s="1531"/>
      <c r="AMZ7" s="1531"/>
      <c r="ANA7" s="1531"/>
      <c r="ANB7" s="1531"/>
      <c r="ANC7" s="1531"/>
      <c r="AND7" s="1531"/>
      <c r="ANE7" s="1531"/>
      <c r="ANF7" s="1531"/>
      <c r="ANG7" s="1531"/>
      <c r="ANH7" s="1531"/>
      <c r="ANI7" s="1531"/>
      <c r="ANJ7" s="1531"/>
      <c r="ANK7" s="1531"/>
      <c r="ANL7" s="1531"/>
      <c r="ANM7" s="1531"/>
      <c r="ANN7" s="1531"/>
      <c r="ANO7" s="1531"/>
      <c r="ANP7" s="1531"/>
      <c r="ANQ7" s="1531"/>
      <c r="ANR7" s="1531"/>
      <c r="ANS7" s="1531"/>
      <c r="ANT7" s="1531"/>
      <c r="ANU7" s="1531"/>
      <c r="ANV7" s="1531"/>
      <c r="ANW7" s="1531"/>
      <c r="ANX7" s="1531"/>
      <c r="ANY7" s="1531"/>
      <c r="ANZ7" s="1531"/>
      <c r="AOA7" s="1531"/>
      <c r="AOB7" s="1531"/>
      <c r="AOC7" s="1531"/>
      <c r="AOD7" s="1531"/>
      <c r="AOE7" s="1531"/>
      <c r="AOF7" s="1531"/>
      <c r="AOG7" s="1531"/>
      <c r="AOH7" s="1531"/>
      <c r="AOI7" s="1531"/>
      <c r="AOJ7" s="1531"/>
      <c r="AOK7" s="1531"/>
      <c r="AOL7" s="1531"/>
      <c r="AOM7" s="1531"/>
      <c r="AON7" s="1531"/>
      <c r="AOO7" s="1531"/>
      <c r="AOP7" s="1531"/>
      <c r="AOQ7" s="1531"/>
      <c r="AOR7" s="1531"/>
      <c r="AOS7" s="1531"/>
      <c r="AOT7" s="1531"/>
      <c r="AOU7" s="1531"/>
      <c r="AOV7" s="1531"/>
      <c r="AOW7" s="1531"/>
      <c r="AOX7" s="1531"/>
      <c r="AOY7" s="1531"/>
      <c r="AOZ7" s="1531"/>
      <c r="APA7" s="1531"/>
      <c r="APB7" s="1531"/>
      <c r="APC7" s="1531"/>
      <c r="APD7" s="1531"/>
      <c r="APE7" s="1531"/>
      <c r="APF7" s="1531"/>
      <c r="APG7" s="1531"/>
      <c r="APH7" s="1531"/>
      <c r="API7" s="1531"/>
      <c r="APJ7" s="1531"/>
      <c r="APK7" s="1531"/>
      <c r="APL7" s="1531"/>
      <c r="APM7" s="1531"/>
      <c r="APN7" s="1531"/>
      <c r="APO7" s="1531"/>
      <c r="APP7" s="1531"/>
      <c r="APQ7" s="1531"/>
      <c r="APR7" s="1531"/>
      <c r="APS7" s="1531"/>
      <c r="APT7" s="1531"/>
      <c r="APU7" s="1531"/>
      <c r="APV7" s="1531"/>
      <c r="APW7" s="1531"/>
      <c r="APX7" s="1531"/>
      <c r="APY7" s="1531"/>
      <c r="APZ7" s="1531"/>
      <c r="AQA7" s="1531"/>
      <c r="AQB7" s="1531"/>
      <c r="AQC7" s="1531"/>
      <c r="AQD7" s="1531"/>
      <c r="AQE7" s="1531"/>
      <c r="AQF7" s="1531"/>
      <c r="AQG7" s="1531"/>
      <c r="AQH7" s="1531"/>
      <c r="AQI7" s="1531"/>
      <c r="AQJ7" s="1531"/>
      <c r="AQK7" s="1531"/>
      <c r="AQL7" s="1531"/>
      <c r="AQM7" s="1531"/>
      <c r="AQN7" s="1531"/>
      <c r="AQO7" s="1531"/>
      <c r="AQP7" s="1531"/>
      <c r="AQQ7" s="1531"/>
      <c r="AQR7" s="1531"/>
      <c r="AQS7" s="1531"/>
      <c r="AQT7" s="1531"/>
      <c r="AQU7" s="1531"/>
      <c r="AQV7" s="1531"/>
      <c r="AQW7" s="1531"/>
      <c r="AQX7" s="1531"/>
      <c r="AQY7" s="1531"/>
      <c r="AQZ7" s="1531"/>
      <c r="ARA7" s="1531"/>
      <c r="ARB7" s="1531"/>
      <c r="ARC7" s="1531"/>
      <c r="ARD7" s="1531"/>
      <c r="ARE7" s="1531"/>
      <c r="ARF7" s="1531"/>
      <c r="ARG7" s="1531"/>
      <c r="ARH7" s="1531"/>
      <c r="ARI7" s="1531"/>
      <c r="ARJ7" s="1531"/>
      <c r="ARK7" s="1531"/>
      <c r="ARL7" s="1531"/>
      <c r="ARM7" s="1531"/>
      <c r="ARN7" s="1531"/>
      <c r="ARO7" s="1531"/>
      <c r="ARP7" s="1531"/>
      <c r="ARQ7" s="1531"/>
      <c r="ARR7" s="1531"/>
      <c r="ARS7" s="1531"/>
      <c r="ART7" s="1531"/>
      <c r="ARU7" s="1531"/>
      <c r="ARV7" s="1531"/>
      <c r="ARW7" s="1531"/>
      <c r="ARX7" s="1531"/>
      <c r="ARY7" s="1531"/>
      <c r="ARZ7" s="1531"/>
      <c r="ASA7" s="1531"/>
      <c r="ASB7" s="1531"/>
      <c r="ASC7" s="1531"/>
      <c r="ASD7" s="1531"/>
      <c r="ASE7" s="1531"/>
      <c r="ASF7" s="1531"/>
      <c r="ASG7" s="1531"/>
      <c r="ASH7" s="1531"/>
      <c r="ASI7" s="1531"/>
      <c r="ASJ7" s="1531"/>
      <c r="ASK7" s="1531"/>
      <c r="ASL7" s="1531"/>
      <c r="ASM7" s="1531"/>
      <c r="ASN7" s="1531"/>
      <c r="ASO7" s="1531"/>
      <c r="ASP7" s="1531"/>
      <c r="ASQ7" s="1531"/>
      <c r="ASR7" s="1531"/>
      <c r="ASS7" s="1531"/>
      <c r="AST7" s="1531"/>
      <c r="ASU7" s="1531"/>
      <c r="ASV7" s="1531"/>
      <c r="ASW7" s="1531"/>
      <c r="ASX7" s="1531"/>
      <c r="ASY7" s="1531"/>
      <c r="ASZ7" s="1531"/>
      <c r="ATA7" s="1531"/>
      <c r="ATB7" s="1531"/>
      <c r="ATC7" s="1531"/>
      <c r="ATD7" s="1531"/>
      <c r="ATE7" s="1531"/>
      <c r="ATF7" s="1531"/>
      <c r="ATG7" s="1531"/>
      <c r="ATH7" s="1531"/>
      <c r="ATI7" s="1531"/>
      <c r="ATJ7" s="1531"/>
      <c r="ATK7" s="1531"/>
      <c r="ATL7" s="1531"/>
      <c r="ATM7" s="1531"/>
      <c r="ATN7" s="1531"/>
      <c r="ATO7" s="1531"/>
      <c r="ATP7" s="1531"/>
      <c r="ATQ7" s="1531"/>
      <c r="ATR7" s="1531"/>
      <c r="ATS7" s="1531"/>
      <c r="ATT7" s="1531"/>
      <c r="ATU7" s="1531"/>
      <c r="ATV7" s="1531"/>
      <c r="ATW7" s="1531"/>
      <c r="ATX7" s="1531"/>
      <c r="ATY7" s="1531"/>
      <c r="ATZ7" s="1531"/>
      <c r="AUA7" s="1531"/>
      <c r="AUB7" s="1531"/>
      <c r="AUC7" s="1531"/>
      <c r="AUD7" s="1531"/>
      <c r="AUE7" s="1531"/>
      <c r="AUF7" s="1531"/>
      <c r="AUG7" s="1531"/>
      <c r="AUH7" s="1531"/>
      <c r="AUI7" s="1531"/>
    </row>
    <row r="8" spans="1:1231" s="1406" customFormat="1" ht="31.75" customHeight="1" x14ac:dyDescent="0.75">
      <c r="A8" s="2071" t="s">
        <v>158</v>
      </c>
      <c r="B8" s="2071"/>
      <c r="C8" s="1414"/>
      <c r="D8" s="1414"/>
      <c r="E8" s="1415"/>
      <c r="F8" s="1415"/>
      <c r="G8" s="1415"/>
      <c r="H8" s="1416"/>
      <c r="I8" s="1416"/>
      <c r="J8" s="1417"/>
      <c r="K8" s="1414"/>
      <c r="L8" s="1418"/>
      <c r="M8" s="1414"/>
      <c r="N8" s="1419"/>
      <c r="W8" s="1384"/>
      <c r="Y8" s="1408"/>
      <c r="Z8" s="1408"/>
      <c r="AA8" s="1409"/>
      <c r="AB8" s="1410"/>
      <c r="AC8" s="1411"/>
      <c r="AD8" s="1412"/>
      <c r="AE8" s="1412"/>
      <c r="AF8" s="1412"/>
      <c r="AL8" s="1413"/>
      <c r="AP8" s="1531"/>
      <c r="AQ8" s="1531"/>
      <c r="AR8" s="1531"/>
      <c r="AS8" s="1531"/>
      <c r="AT8" s="1531"/>
      <c r="AU8" s="1531"/>
      <c r="AV8" s="1531"/>
      <c r="AW8" s="1531"/>
      <c r="AX8" s="1531"/>
      <c r="AY8" s="1531"/>
      <c r="AZ8" s="1531"/>
      <c r="BA8" s="1531"/>
      <c r="BB8" s="1531"/>
      <c r="BC8" s="1531"/>
      <c r="BD8" s="1531"/>
      <c r="BE8" s="1531"/>
      <c r="BF8" s="1531"/>
      <c r="BG8" s="1531"/>
      <c r="BH8" s="1531"/>
      <c r="BI8" s="1531"/>
      <c r="BJ8" s="1531"/>
      <c r="BK8" s="1531"/>
      <c r="BL8" s="1531"/>
      <c r="BM8" s="1531"/>
      <c r="BN8" s="1531"/>
      <c r="BO8" s="1531"/>
      <c r="BP8" s="1531"/>
      <c r="BQ8" s="1531"/>
      <c r="BR8" s="1531"/>
      <c r="BS8" s="1531"/>
      <c r="BT8" s="1531"/>
      <c r="BU8" s="1531"/>
      <c r="BV8" s="1531"/>
      <c r="BW8" s="1531"/>
      <c r="BX8" s="1531"/>
      <c r="BY8" s="1531"/>
      <c r="BZ8" s="1531"/>
      <c r="CA8" s="1531"/>
      <c r="CB8" s="1531"/>
      <c r="CC8" s="1531"/>
      <c r="CD8" s="1531"/>
      <c r="CE8" s="1531"/>
      <c r="CF8" s="1531"/>
      <c r="CG8" s="1531"/>
      <c r="CH8" s="1531"/>
      <c r="CI8" s="1531"/>
      <c r="CJ8" s="1531"/>
      <c r="CK8" s="1531"/>
      <c r="CL8" s="1531"/>
      <c r="CM8" s="1531"/>
      <c r="CN8" s="1531"/>
      <c r="CO8" s="1531"/>
      <c r="CP8" s="1531"/>
      <c r="CQ8" s="1531"/>
      <c r="CR8" s="1531"/>
      <c r="CS8" s="1531"/>
      <c r="CT8" s="1531"/>
      <c r="CU8" s="1531"/>
      <c r="CV8" s="1531"/>
      <c r="CW8" s="1531"/>
      <c r="CX8" s="1531"/>
      <c r="CY8" s="1531"/>
      <c r="CZ8" s="1531"/>
      <c r="DA8" s="1531"/>
      <c r="DB8" s="1531"/>
      <c r="DC8" s="1531"/>
      <c r="DD8" s="1531"/>
      <c r="DE8" s="1531"/>
      <c r="DF8" s="1531"/>
      <c r="DG8" s="1531"/>
      <c r="DH8" s="1531"/>
      <c r="DI8" s="1531"/>
      <c r="DJ8" s="1531"/>
      <c r="DK8" s="1531"/>
      <c r="DL8" s="1531"/>
      <c r="DM8" s="1531"/>
      <c r="DN8" s="1531"/>
      <c r="DO8" s="1531"/>
      <c r="DP8" s="1531"/>
      <c r="DQ8" s="1531"/>
      <c r="DR8" s="1531"/>
      <c r="DS8" s="1531"/>
      <c r="DT8" s="1531"/>
      <c r="DU8" s="1531"/>
      <c r="DV8" s="1531"/>
      <c r="DW8" s="1531"/>
      <c r="DX8" s="1531"/>
      <c r="DY8" s="1531"/>
      <c r="DZ8" s="1531"/>
      <c r="EA8" s="1531"/>
      <c r="EB8" s="1531"/>
      <c r="EC8" s="1531"/>
      <c r="ED8" s="1531"/>
      <c r="EE8" s="1531"/>
      <c r="EF8" s="1531"/>
      <c r="EG8" s="1531"/>
      <c r="EH8" s="1531"/>
      <c r="EI8" s="1531"/>
      <c r="EJ8" s="1531"/>
      <c r="EK8" s="1531"/>
      <c r="EL8" s="1531"/>
      <c r="EM8" s="1531"/>
      <c r="EN8" s="1531"/>
      <c r="EO8" s="1531"/>
      <c r="EP8" s="1531"/>
      <c r="EQ8" s="1531"/>
      <c r="ER8" s="1531"/>
      <c r="ES8" s="1531"/>
      <c r="ET8" s="1531"/>
      <c r="EU8" s="1531"/>
      <c r="EV8" s="1531"/>
      <c r="EW8" s="1531"/>
      <c r="EX8" s="1531"/>
      <c r="EY8" s="1531"/>
      <c r="EZ8" s="1531"/>
      <c r="FA8" s="1531"/>
      <c r="FB8" s="1531"/>
      <c r="FC8" s="1531"/>
      <c r="FD8" s="1531"/>
      <c r="FE8" s="1531"/>
      <c r="FF8" s="1531"/>
      <c r="FG8" s="1531"/>
      <c r="FH8" s="1531"/>
      <c r="FI8" s="1531"/>
      <c r="FJ8" s="1531"/>
      <c r="FK8" s="1531"/>
      <c r="FL8" s="1531"/>
      <c r="FM8" s="1531"/>
      <c r="FN8" s="1531"/>
      <c r="FO8" s="1531"/>
      <c r="FP8" s="1531"/>
      <c r="FQ8" s="1531"/>
      <c r="FR8" s="1531"/>
      <c r="FS8" s="1531"/>
      <c r="FT8" s="1531"/>
      <c r="FU8" s="1531"/>
      <c r="FV8" s="1531"/>
      <c r="FW8" s="1531"/>
      <c r="FX8" s="1531"/>
      <c r="FY8" s="1531"/>
      <c r="FZ8" s="1531"/>
      <c r="GA8" s="1531"/>
      <c r="GB8" s="1531"/>
      <c r="GC8" s="1531"/>
      <c r="GD8" s="1531"/>
      <c r="GE8" s="1531"/>
      <c r="GF8" s="1531"/>
      <c r="GG8" s="1531"/>
      <c r="GH8" s="1531"/>
      <c r="GI8" s="1531"/>
      <c r="GJ8" s="1531"/>
      <c r="GK8" s="1531"/>
      <c r="GL8" s="1531"/>
      <c r="GM8" s="1531"/>
      <c r="GN8" s="1531"/>
      <c r="GO8" s="1531"/>
      <c r="GP8" s="1531"/>
      <c r="GQ8" s="1531"/>
      <c r="GR8" s="1531"/>
      <c r="GS8" s="1531"/>
      <c r="GT8" s="1531"/>
      <c r="GU8" s="1531"/>
      <c r="GV8" s="1531"/>
      <c r="GW8" s="1531"/>
      <c r="GX8" s="1531"/>
      <c r="GY8" s="1531"/>
      <c r="GZ8" s="1531"/>
      <c r="HA8" s="1531"/>
      <c r="HB8" s="1531"/>
      <c r="HC8" s="1531"/>
      <c r="HD8" s="1531"/>
      <c r="HE8" s="1531"/>
      <c r="HF8" s="1531"/>
      <c r="HG8" s="1531"/>
      <c r="HH8" s="1531"/>
      <c r="HI8" s="1531"/>
      <c r="HJ8" s="1531"/>
      <c r="HK8" s="1531"/>
      <c r="HL8" s="1531"/>
      <c r="HM8" s="1531"/>
      <c r="HN8" s="1531"/>
      <c r="HO8" s="1531"/>
      <c r="HP8" s="1531"/>
      <c r="HQ8" s="1531"/>
      <c r="HR8" s="1531"/>
      <c r="HS8" s="1531"/>
      <c r="HT8" s="1531"/>
      <c r="HU8" s="1531"/>
      <c r="HV8" s="1531"/>
      <c r="HW8" s="1531"/>
      <c r="HX8" s="1531"/>
      <c r="HY8" s="1531"/>
      <c r="HZ8" s="1531"/>
      <c r="IA8" s="1531"/>
      <c r="IB8" s="1531"/>
      <c r="IC8" s="1531"/>
      <c r="ID8" s="1531"/>
      <c r="IE8" s="1531"/>
      <c r="IF8" s="1531"/>
      <c r="IG8" s="1531"/>
      <c r="IH8" s="1531"/>
      <c r="II8" s="1531"/>
      <c r="IJ8" s="1531"/>
      <c r="IK8" s="1531"/>
      <c r="IL8" s="1531"/>
      <c r="IM8" s="1531"/>
      <c r="IN8" s="1531"/>
      <c r="IO8" s="1531"/>
      <c r="IP8" s="1531"/>
      <c r="IQ8" s="1531"/>
      <c r="IR8" s="1531"/>
      <c r="IS8" s="1531"/>
      <c r="IT8" s="1531"/>
      <c r="IU8" s="1531"/>
      <c r="IV8" s="1531"/>
      <c r="IW8" s="1531"/>
      <c r="IX8" s="1531"/>
      <c r="IY8" s="1531"/>
      <c r="IZ8" s="1531"/>
      <c r="JA8" s="1531"/>
      <c r="JB8" s="1531"/>
      <c r="JC8" s="1531"/>
      <c r="JD8" s="1531"/>
      <c r="JE8" s="1531"/>
      <c r="JF8" s="1531"/>
      <c r="JG8" s="1531"/>
      <c r="JH8" s="1531"/>
      <c r="JI8" s="1531"/>
      <c r="JJ8" s="1531"/>
      <c r="JK8" s="1531"/>
      <c r="JL8" s="1531"/>
      <c r="JM8" s="1531"/>
      <c r="JN8" s="1531"/>
      <c r="JO8" s="1531"/>
      <c r="JP8" s="1531"/>
      <c r="JQ8" s="1531"/>
      <c r="JR8" s="1531"/>
      <c r="JS8" s="1531"/>
      <c r="JT8" s="1531"/>
      <c r="JU8" s="1531"/>
      <c r="JV8" s="1531"/>
      <c r="JW8" s="1531"/>
      <c r="JX8" s="1531"/>
      <c r="JY8" s="1531"/>
      <c r="JZ8" s="1531"/>
      <c r="KA8" s="1531"/>
      <c r="KB8" s="1531"/>
      <c r="KC8" s="1531"/>
      <c r="KD8" s="1531"/>
      <c r="KE8" s="1531"/>
      <c r="KF8" s="1531"/>
      <c r="KG8" s="1531"/>
      <c r="KH8" s="1531"/>
      <c r="KI8" s="1531"/>
      <c r="KJ8" s="1531"/>
      <c r="KK8" s="1531"/>
      <c r="KL8" s="1531"/>
      <c r="KM8" s="1531"/>
      <c r="KN8" s="1531"/>
      <c r="KO8" s="1531"/>
      <c r="KP8" s="1531"/>
      <c r="KQ8" s="1531"/>
      <c r="KR8" s="1531"/>
      <c r="KS8" s="1531"/>
      <c r="KT8" s="1531"/>
      <c r="KU8" s="1531"/>
      <c r="KV8" s="1531"/>
      <c r="KW8" s="1531"/>
      <c r="KX8" s="1531"/>
      <c r="KY8" s="1531"/>
      <c r="KZ8" s="1531"/>
      <c r="LA8" s="1531"/>
      <c r="LB8" s="1531"/>
      <c r="LC8" s="1531"/>
      <c r="LD8" s="1531"/>
      <c r="LE8" s="1531"/>
      <c r="LF8" s="1531"/>
      <c r="LG8" s="1531"/>
      <c r="LH8" s="1531"/>
      <c r="LI8" s="1531"/>
      <c r="LJ8" s="1531"/>
      <c r="LK8" s="1531"/>
      <c r="LL8" s="1531"/>
      <c r="LM8" s="1531"/>
      <c r="LN8" s="1531"/>
      <c r="LO8" s="1531"/>
      <c r="LP8" s="1531"/>
      <c r="LQ8" s="1531"/>
      <c r="LR8" s="1531"/>
      <c r="LS8" s="1531"/>
      <c r="LT8" s="1531"/>
      <c r="LU8" s="1531"/>
      <c r="LV8" s="1531"/>
      <c r="LW8" s="1531"/>
      <c r="LX8" s="1531"/>
      <c r="LY8" s="1531"/>
      <c r="LZ8" s="1531"/>
      <c r="MA8" s="1531"/>
      <c r="MB8" s="1531"/>
      <c r="MC8" s="1531"/>
      <c r="MD8" s="1531"/>
      <c r="ME8" s="1531"/>
      <c r="MF8" s="1531"/>
      <c r="MG8" s="1531"/>
      <c r="MH8" s="1531"/>
      <c r="MI8" s="1531"/>
      <c r="MJ8" s="1531"/>
      <c r="MK8" s="1531"/>
      <c r="ML8" s="1531"/>
      <c r="MM8" s="1531"/>
      <c r="MN8" s="1531"/>
      <c r="MO8" s="1531"/>
      <c r="MP8" s="1531"/>
      <c r="MQ8" s="1531"/>
      <c r="MR8" s="1531"/>
      <c r="MS8" s="1531"/>
      <c r="MT8" s="1531"/>
      <c r="MU8" s="1531"/>
      <c r="MV8" s="1531"/>
      <c r="MW8" s="1531"/>
      <c r="MX8" s="1531"/>
      <c r="MY8" s="1531"/>
      <c r="MZ8" s="1531"/>
      <c r="NA8" s="1531"/>
      <c r="NB8" s="1531"/>
      <c r="NC8" s="1531"/>
      <c r="ND8" s="1531"/>
      <c r="NE8" s="1531"/>
      <c r="NF8" s="1531"/>
      <c r="NG8" s="1531"/>
      <c r="NH8" s="1531"/>
      <c r="NI8" s="1531"/>
      <c r="NJ8" s="1531"/>
      <c r="NK8" s="1531"/>
      <c r="NL8" s="1531"/>
      <c r="NM8" s="1531"/>
      <c r="NN8" s="1531"/>
      <c r="NO8" s="1531"/>
      <c r="NP8" s="1531"/>
      <c r="NQ8" s="1531"/>
      <c r="NR8" s="1531"/>
      <c r="NS8" s="1531"/>
      <c r="NT8" s="1531"/>
      <c r="NU8" s="1531"/>
      <c r="NV8" s="1531"/>
      <c r="NW8" s="1531"/>
      <c r="NX8" s="1531"/>
      <c r="NY8" s="1531"/>
      <c r="NZ8" s="1531"/>
      <c r="OA8" s="1531"/>
      <c r="OB8" s="1531"/>
      <c r="OC8" s="1531"/>
      <c r="OD8" s="1531"/>
      <c r="OE8" s="1531"/>
      <c r="OF8" s="1531"/>
      <c r="OG8" s="1531"/>
      <c r="OH8" s="1531"/>
      <c r="OI8" s="1531"/>
      <c r="OJ8" s="1531"/>
      <c r="OK8" s="1531"/>
      <c r="OL8" s="1531"/>
      <c r="OM8" s="1531"/>
      <c r="ON8" s="1531"/>
      <c r="OO8" s="1531"/>
      <c r="OP8" s="1531"/>
      <c r="OQ8" s="1531"/>
      <c r="OR8" s="1531"/>
      <c r="OS8" s="1531"/>
      <c r="OT8" s="1531"/>
      <c r="OU8" s="1531"/>
      <c r="OV8" s="1531"/>
      <c r="OW8" s="1531"/>
      <c r="OX8" s="1531"/>
      <c r="OY8" s="1531"/>
      <c r="OZ8" s="1531"/>
      <c r="PA8" s="1531"/>
      <c r="PB8" s="1531"/>
      <c r="PC8" s="1531"/>
      <c r="PD8" s="1531"/>
      <c r="PE8" s="1531"/>
      <c r="PF8" s="1531"/>
      <c r="PG8" s="1531"/>
      <c r="PH8" s="1531"/>
      <c r="PI8" s="1531"/>
      <c r="PJ8" s="1531"/>
      <c r="PK8" s="1531"/>
      <c r="PL8" s="1531"/>
      <c r="PM8" s="1531"/>
      <c r="PN8" s="1531"/>
      <c r="PO8" s="1531"/>
      <c r="PP8" s="1531"/>
      <c r="PQ8" s="1531"/>
      <c r="PR8" s="1531"/>
      <c r="PS8" s="1531"/>
      <c r="PT8" s="1531"/>
      <c r="PU8" s="1531"/>
      <c r="PV8" s="1531"/>
      <c r="PW8" s="1531"/>
      <c r="PX8" s="1531"/>
      <c r="PY8" s="1531"/>
      <c r="PZ8" s="1531"/>
      <c r="QA8" s="1531"/>
      <c r="QB8" s="1531"/>
      <c r="QC8" s="1531"/>
      <c r="QD8" s="1531"/>
      <c r="QE8" s="1531"/>
      <c r="QF8" s="1531"/>
      <c r="QG8" s="1531"/>
      <c r="QH8" s="1531"/>
      <c r="QI8" s="1531"/>
      <c r="QJ8" s="1531"/>
      <c r="QK8" s="1531"/>
      <c r="QL8" s="1531"/>
      <c r="QM8" s="1531"/>
      <c r="QN8" s="1531"/>
      <c r="QO8" s="1531"/>
      <c r="QP8" s="1531"/>
      <c r="QQ8" s="1531"/>
      <c r="QR8" s="1531"/>
      <c r="QS8" s="1531"/>
      <c r="QT8" s="1531"/>
      <c r="QU8" s="1531"/>
      <c r="QV8" s="1531"/>
      <c r="QW8" s="1531"/>
      <c r="QX8" s="1531"/>
      <c r="QY8" s="1531"/>
      <c r="QZ8" s="1531"/>
      <c r="RA8" s="1531"/>
      <c r="RB8" s="1531"/>
      <c r="RC8" s="1531"/>
      <c r="RD8" s="1531"/>
      <c r="RE8" s="1531"/>
      <c r="RF8" s="1531"/>
      <c r="RG8" s="1531"/>
      <c r="RH8" s="1531"/>
      <c r="RI8" s="1531"/>
      <c r="RJ8" s="1531"/>
      <c r="RK8" s="1531"/>
      <c r="RL8" s="1531"/>
      <c r="RM8" s="1531"/>
      <c r="RN8" s="1531"/>
      <c r="RO8" s="1531"/>
      <c r="RP8" s="1531"/>
      <c r="RQ8" s="1531"/>
      <c r="RR8" s="1531"/>
      <c r="RS8" s="1531"/>
      <c r="RT8" s="1531"/>
      <c r="RU8" s="1531"/>
      <c r="RV8" s="1531"/>
      <c r="RW8" s="1531"/>
      <c r="RX8" s="1531"/>
      <c r="RY8" s="1531"/>
      <c r="RZ8" s="1531"/>
      <c r="SA8" s="1531"/>
      <c r="SB8" s="1531"/>
      <c r="SC8" s="1531"/>
      <c r="SD8" s="1531"/>
      <c r="SE8" s="1531"/>
      <c r="SF8" s="1531"/>
      <c r="SG8" s="1531"/>
      <c r="SH8" s="1531"/>
      <c r="SI8" s="1531"/>
      <c r="SJ8" s="1531"/>
      <c r="SK8" s="1531"/>
      <c r="SL8" s="1531"/>
      <c r="SM8" s="1531"/>
      <c r="SN8" s="1531"/>
      <c r="SO8" s="1531"/>
      <c r="SP8" s="1531"/>
      <c r="SQ8" s="1531"/>
      <c r="SR8" s="1531"/>
      <c r="SS8" s="1531"/>
      <c r="ST8" s="1531"/>
      <c r="SU8" s="1531"/>
      <c r="SV8" s="1531"/>
      <c r="SW8" s="1531"/>
      <c r="SX8" s="1531"/>
      <c r="SY8" s="1531"/>
      <c r="SZ8" s="1531"/>
      <c r="TA8" s="1531"/>
      <c r="TB8" s="1531"/>
      <c r="TC8" s="1531"/>
      <c r="TD8" s="1531"/>
      <c r="TE8" s="1531"/>
      <c r="TF8" s="1531"/>
      <c r="TG8" s="1531"/>
      <c r="TH8" s="1531"/>
      <c r="TI8" s="1531"/>
      <c r="TJ8" s="1531"/>
      <c r="TK8" s="1531"/>
      <c r="TL8" s="1531"/>
      <c r="TM8" s="1531"/>
      <c r="TN8" s="1531"/>
      <c r="TO8" s="1531"/>
      <c r="TP8" s="1531"/>
      <c r="TQ8" s="1531"/>
      <c r="TR8" s="1531"/>
      <c r="TS8" s="1531"/>
      <c r="TT8" s="1531"/>
      <c r="TU8" s="1531"/>
      <c r="TV8" s="1531"/>
      <c r="TW8" s="1531"/>
      <c r="TX8" s="1531"/>
      <c r="TY8" s="1531"/>
      <c r="TZ8" s="1531"/>
      <c r="UA8" s="1531"/>
      <c r="UB8" s="1531"/>
      <c r="UC8" s="1531"/>
      <c r="UD8" s="1531"/>
      <c r="UE8" s="1531"/>
      <c r="UF8" s="1531"/>
      <c r="UG8" s="1531"/>
      <c r="UH8" s="1531"/>
      <c r="UI8" s="1531"/>
      <c r="UJ8" s="1531"/>
      <c r="UK8" s="1531"/>
      <c r="UL8" s="1531"/>
      <c r="UM8" s="1531"/>
      <c r="UN8" s="1531"/>
      <c r="UO8" s="1531"/>
      <c r="UP8" s="1531"/>
      <c r="UQ8" s="1531"/>
      <c r="UR8" s="1531"/>
      <c r="US8" s="1531"/>
      <c r="UT8" s="1531"/>
      <c r="UU8" s="1531"/>
      <c r="UV8" s="1531"/>
      <c r="UW8" s="1531"/>
      <c r="UX8" s="1531"/>
      <c r="UY8" s="1531"/>
      <c r="UZ8" s="1531"/>
      <c r="VA8" s="1531"/>
      <c r="VB8" s="1531"/>
      <c r="VC8" s="1531"/>
      <c r="VD8" s="1531"/>
      <c r="VE8" s="1531"/>
      <c r="VF8" s="1531"/>
      <c r="VG8" s="1531"/>
      <c r="VH8" s="1531"/>
      <c r="VI8" s="1531"/>
      <c r="VJ8" s="1531"/>
      <c r="VK8" s="1531"/>
      <c r="VL8" s="1531"/>
      <c r="VM8" s="1531"/>
      <c r="VN8" s="1531"/>
      <c r="VO8" s="1531"/>
      <c r="VP8" s="1531"/>
      <c r="VQ8" s="1531"/>
      <c r="VR8" s="1531"/>
      <c r="VS8" s="1531"/>
      <c r="VT8" s="1531"/>
      <c r="VU8" s="1531"/>
      <c r="VV8" s="1531"/>
      <c r="VW8" s="1531"/>
      <c r="VX8" s="1531"/>
      <c r="VY8" s="1531"/>
      <c r="VZ8" s="1531"/>
      <c r="WA8" s="1531"/>
      <c r="WB8" s="1531"/>
      <c r="WC8" s="1531"/>
      <c r="WD8" s="1531"/>
      <c r="WE8" s="1531"/>
      <c r="WF8" s="1531"/>
      <c r="WG8" s="1531"/>
      <c r="WH8" s="1531"/>
      <c r="WI8" s="1531"/>
      <c r="WJ8" s="1531"/>
      <c r="WK8" s="1531"/>
      <c r="WL8" s="1531"/>
      <c r="WM8" s="1531"/>
      <c r="WN8" s="1531"/>
      <c r="WO8" s="1531"/>
      <c r="WP8" s="1531"/>
      <c r="WQ8" s="1531"/>
      <c r="WR8" s="1531"/>
      <c r="WS8" s="1531"/>
      <c r="WT8" s="1531"/>
      <c r="WU8" s="1531"/>
      <c r="WV8" s="1531"/>
      <c r="WW8" s="1531"/>
      <c r="WX8" s="1531"/>
      <c r="WY8" s="1531"/>
      <c r="WZ8" s="1531"/>
      <c r="XA8" s="1531"/>
      <c r="XB8" s="1531"/>
      <c r="XC8" s="1531"/>
      <c r="XD8" s="1531"/>
      <c r="XE8" s="1531"/>
      <c r="XF8" s="1531"/>
      <c r="XG8" s="1531"/>
      <c r="XH8" s="1531"/>
      <c r="XI8" s="1531"/>
      <c r="XJ8" s="1531"/>
      <c r="XK8" s="1531"/>
      <c r="XL8" s="1531"/>
      <c r="XM8" s="1531"/>
      <c r="XN8" s="1531"/>
      <c r="XO8" s="1531"/>
      <c r="XP8" s="1531"/>
      <c r="XQ8" s="1531"/>
      <c r="XR8" s="1531"/>
      <c r="XS8" s="1531"/>
      <c r="XT8" s="1531"/>
      <c r="XU8" s="1531"/>
      <c r="XV8" s="1531"/>
      <c r="XW8" s="1531"/>
      <c r="XX8" s="1531"/>
      <c r="XY8" s="1531"/>
      <c r="XZ8" s="1531"/>
      <c r="YA8" s="1531"/>
      <c r="YB8" s="1531"/>
      <c r="YC8" s="1531"/>
      <c r="YD8" s="1531"/>
      <c r="YE8" s="1531"/>
      <c r="YF8" s="1531"/>
      <c r="YG8" s="1531"/>
      <c r="YH8" s="1531"/>
      <c r="YI8" s="1531"/>
      <c r="YJ8" s="1531"/>
      <c r="YK8" s="1531"/>
      <c r="YL8" s="1531"/>
      <c r="YM8" s="1531"/>
      <c r="YN8" s="1531"/>
      <c r="YO8" s="1531"/>
      <c r="YP8" s="1531"/>
      <c r="YQ8" s="1531"/>
      <c r="YR8" s="1531"/>
      <c r="YS8" s="1531"/>
      <c r="YT8" s="1531"/>
      <c r="YU8" s="1531"/>
      <c r="YV8" s="1531"/>
      <c r="YW8" s="1531"/>
      <c r="YX8" s="1531"/>
      <c r="YY8" s="1531"/>
      <c r="YZ8" s="1531"/>
      <c r="ZA8" s="1531"/>
      <c r="ZB8" s="1531"/>
      <c r="ZC8" s="1531"/>
      <c r="ZD8" s="1531"/>
      <c r="ZE8" s="1531"/>
      <c r="ZF8" s="1531"/>
      <c r="ZG8" s="1531"/>
      <c r="ZH8" s="1531"/>
      <c r="ZI8" s="1531"/>
      <c r="ZJ8" s="1531"/>
      <c r="ZK8" s="1531"/>
      <c r="ZL8" s="1531"/>
      <c r="ZM8" s="1531"/>
      <c r="ZN8" s="1531"/>
      <c r="ZO8" s="1531"/>
      <c r="ZP8" s="1531"/>
      <c r="ZQ8" s="1531"/>
      <c r="ZR8" s="1531"/>
      <c r="ZS8" s="1531"/>
      <c r="ZT8" s="1531"/>
      <c r="ZU8" s="1531"/>
      <c r="ZV8" s="1531"/>
      <c r="ZW8" s="1531"/>
      <c r="ZX8" s="1531"/>
      <c r="ZY8" s="1531"/>
      <c r="ZZ8" s="1531"/>
      <c r="AAA8" s="1531"/>
      <c r="AAB8" s="1531"/>
      <c r="AAC8" s="1531"/>
      <c r="AAD8" s="1531"/>
      <c r="AAE8" s="1531"/>
      <c r="AAF8" s="1531"/>
      <c r="AAG8" s="1531"/>
      <c r="AAH8" s="1531"/>
      <c r="AAI8" s="1531"/>
      <c r="AAJ8" s="1531"/>
      <c r="AAK8" s="1531"/>
      <c r="AAL8" s="1531"/>
      <c r="AAM8" s="1531"/>
      <c r="AAN8" s="1531"/>
      <c r="AAO8" s="1531"/>
      <c r="AAP8" s="1531"/>
      <c r="AAQ8" s="1531"/>
      <c r="AAR8" s="1531"/>
      <c r="AAS8" s="1531"/>
      <c r="AAT8" s="1531"/>
      <c r="AAU8" s="1531"/>
      <c r="AAV8" s="1531"/>
      <c r="AAW8" s="1531"/>
      <c r="AAX8" s="1531"/>
      <c r="AAY8" s="1531"/>
      <c r="AAZ8" s="1531"/>
      <c r="ABA8" s="1531"/>
      <c r="ABB8" s="1531"/>
      <c r="ABC8" s="1531"/>
      <c r="ABD8" s="1531"/>
      <c r="ABE8" s="1531"/>
      <c r="ABF8" s="1531"/>
      <c r="ABG8" s="1531"/>
      <c r="ABH8" s="1531"/>
      <c r="ABI8" s="1531"/>
      <c r="ABJ8" s="1531"/>
      <c r="ABK8" s="1531"/>
      <c r="ABL8" s="1531"/>
      <c r="ABM8" s="1531"/>
      <c r="ABN8" s="1531"/>
      <c r="ABO8" s="1531"/>
      <c r="ABP8" s="1531"/>
      <c r="ABQ8" s="1531"/>
      <c r="ABR8" s="1531"/>
      <c r="ABS8" s="1531"/>
      <c r="ABT8" s="1531"/>
      <c r="ABU8" s="1531"/>
      <c r="ABV8" s="1531"/>
      <c r="ABW8" s="1531"/>
      <c r="ABX8" s="1531"/>
      <c r="ABY8" s="1531"/>
      <c r="ABZ8" s="1531"/>
      <c r="ACA8" s="1531"/>
      <c r="ACB8" s="1531"/>
      <c r="ACC8" s="1531"/>
      <c r="ACD8" s="1531"/>
      <c r="ACE8" s="1531"/>
      <c r="ACF8" s="1531"/>
      <c r="ACG8" s="1531"/>
      <c r="ACH8" s="1531"/>
      <c r="ACI8" s="1531"/>
      <c r="ACJ8" s="1531"/>
      <c r="ACK8" s="1531"/>
      <c r="ACL8" s="1531"/>
      <c r="ACM8" s="1531"/>
      <c r="ACN8" s="1531"/>
      <c r="ACO8" s="1531"/>
      <c r="ACP8" s="1531"/>
      <c r="ACQ8" s="1531"/>
      <c r="ACR8" s="1531"/>
      <c r="ACS8" s="1531"/>
      <c r="ACT8" s="1531"/>
      <c r="ACU8" s="1531"/>
      <c r="ACV8" s="1531"/>
      <c r="ACW8" s="1531"/>
      <c r="ACX8" s="1531"/>
      <c r="ACY8" s="1531"/>
      <c r="ACZ8" s="1531"/>
      <c r="ADA8" s="1531"/>
      <c r="ADB8" s="1531"/>
      <c r="ADC8" s="1531"/>
      <c r="ADD8" s="1531"/>
      <c r="ADE8" s="1531"/>
      <c r="ADF8" s="1531"/>
      <c r="ADG8" s="1531"/>
      <c r="ADH8" s="1531"/>
      <c r="ADI8" s="1531"/>
      <c r="ADJ8" s="1531"/>
      <c r="ADK8" s="1531"/>
      <c r="ADL8" s="1531"/>
      <c r="ADM8" s="1531"/>
      <c r="ADN8" s="1531"/>
      <c r="ADO8" s="1531"/>
      <c r="ADP8" s="1531"/>
      <c r="ADQ8" s="1531"/>
      <c r="ADR8" s="1531"/>
      <c r="ADS8" s="1531"/>
      <c r="ADT8" s="1531"/>
      <c r="ADU8" s="1531"/>
      <c r="ADV8" s="1531"/>
      <c r="ADW8" s="1531"/>
      <c r="ADX8" s="1531"/>
      <c r="ADY8" s="1531"/>
      <c r="ADZ8" s="1531"/>
      <c r="AEA8" s="1531"/>
      <c r="AEB8" s="1531"/>
      <c r="AEC8" s="1531"/>
      <c r="AED8" s="1531"/>
      <c r="AEE8" s="1531"/>
      <c r="AEF8" s="1531"/>
      <c r="AEG8" s="1531"/>
      <c r="AEH8" s="1531"/>
      <c r="AEI8" s="1531"/>
      <c r="AEJ8" s="1531"/>
      <c r="AEK8" s="1531"/>
      <c r="AEL8" s="1531"/>
      <c r="AEM8" s="1531"/>
      <c r="AEN8" s="1531"/>
      <c r="AEO8" s="1531"/>
      <c r="AEP8" s="1531"/>
      <c r="AEQ8" s="1531"/>
      <c r="AER8" s="1531"/>
      <c r="AES8" s="1531"/>
      <c r="AET8" s="1531"/>
      <c r="AEU8" s="1531"/>
      <c r="AEV8" s="1531"/>
      <c r="AEW8" s="1531"/>
      <c r="AEX8" s="1531"/>
      <c r="AEY8" s="1531"/>
      <c r="AEZ8" s="1531"/>
      <c r="AFA8" s="1531"/>
      <c r="AFB8" s="1531"/>
      <c r="AFC8" s="1531"/>
      <c r="AFD8" s="1531"/>
      <c r="AFE8" s="1531"/>
      <c r="AFF8" s="1531"/>
      <c r="AFG8" s="1531"/>
      <c r="AFH8" s="1531"/>
      <c r="AFI8" s="1531"/>
      <c r="AFJ8" s="1531"/>
      <c r="AFK8" s="1531"/>
      <c r="AFL8" s="1531"/>
      <c r="AFM8" s="1531"/>
      <c r="AFN8" s="1531"/>
      <c r="AFO8" s="1531"/>
      <c r="AFP8" s="1531"/>
      <c r="AFQ8" s="1531"/>
      <c r="AFR8" s="1531"/>
      <c r="AFS8" s="1531"/>
      <c r="AFT8" s="1531"/>
      <c r="AFU8" s="1531"/>
      <c r="AFV8" s="1531"/>
      <c r="AFW8" s="1531"/>
      <c r="AFX8" s="1531"/>
      <c r="AFY8" s="1531"/>
      <c r="AFZ8" s="1531"/>
      <c r="AGA8" s="1531"/>
      <c r="AGB8" s="1531"/>
      <c r="AGC8" s="1531"/>
      <c r="AGD8" s="1531"/>
      <c r="AGE8" s="1531"/>
      <c r="AGF8" s="1531"/>
      <c r="AGG8" s="1531"/>
      <c r="AGH8" s="1531"/>
      <c r="AGI8" s="1531"/>
      <c r="AGJ8" s="1531"/>
      <c r="AGK8" s="1531"/>
      <c r="AGL8" s="1531"/>
      <c r="AGM8" s="1531"/>
      <c r="AGN8" s="1531"/>
      <c r="AGO8" s="1531"/>
      <c r="AGP8" s="1531"/>
      <c r="AGQ8" s="1531"/>
      <c r="AGR8" s="1531"/>
      <c r="AGS8" s="1531"/>
      <c r="AGT8" s="1531"/>
      <c r="AGU8" s="1531"/>
      <c r="AGV8" s="1531"/>
      <c r="AGW8" s="1531"/>
      <c r="AGX8" s="1531"/>
      <c r="AGY8" s="1531"/>
      <c r="AGZ8" s="1531"/>
      <c r="AHA8" s="1531"/>
      <c r="AHB8" s="1531"/>
      <c r="AHC8" s="1531"/>
      <c r="AHD8" s="1531"/>
      <c r="AHE8" s="1531"/>
      <c r="AHF8" s="1531"/>
      <c r="AHG8" s="1531"/>
      <c r="AHH8" s="1531"/>
      <c r="AHI8" s="1531"/>
      <c r="AHJ8" s="1531"/>
      <c r="AHK8" s="1531"/>
      <c r="AHL8" s="1531"/>
      <c r="AHM8" s="1531"/>
      <c r="AHN8" s="1531"/>
      <c r="AHO8" s="1531"/>
      <c r="AHP8" s="1531"/>
      <c r="AHQ8" s="1531"/>
      <c r="AHR8" s="1531"/>
      <c r="AHS8" s="1531"/>
      <c r="AHT8" s="1531"/>
      <c r="AHU8" s="1531"/>
      <c r="AHV8" s="1531"/>
      <c r="AHW8" s="1531"/>
      <c r="AHX8" s="1531"/>
      <c r="AHY8" s="1531"/>
      <c r="AHZ8" s="1531"/>
      <c r="AIA8" s="1531"/>
      <c r="AIB8" s="1531"/>
      <c r="AIC8" s="1531"/>
      <c r="AID8" s="1531"/>
      <c r="AIE8" s="1531"/>
      <c r="AIF8" s="1531"/>
      <c r="AIG8" s="1531"/>
      <c r="AIH8" s="1531"/>
      <c r="AII8" s="1531"/>
      <c r="AIJ8" s="1531"/>
      <c r="AIK8" s="1531"/>
      <c r="AIL8" s="1531"/>
      <c r="AIM8" s="1531"/>
      <c r="AIN8" s="1531"/>
      <c r="AIO8" s="1531"/>
      <c r="AIP8" s="1531"/>
      <c r="AIQ8" s="1531"/>
      <c r="AIR8" s="1531"/>
      <c r="AIS8" s="1531"/>
      <c r="AIT8" s="1531"/>
      <c r="AIU8" s="1531"/>
      <c r="AIV8" s="1531"/>
      <c r="AIW8" s="1531"/>
      <c r="AIX8" s="1531"/>
      <c r="AIY8" s="1531"/>
      <c r="AIZ8" s="1531"/>
      <c r="AJA8" s="1531"/>
      <c r="AJB8" s="1531"/>
      <c r="AJC8" s="1531"/>
      <c r="AJD8" s="1531"/>
      <c r="AJE8" s="1531"/>
      <c r="AJF8" s="1531"/>
      <c r="AJG8" s="1531"/>
      <c r="AJH8" s="1531"/>
      <c r="AJI8" s="1531"/>
      <c r="AJJ8" s="1531"/>
      <c r="AJK8" s="1531"/>
      <c r="AJL8" s="1531"/>
      <c r="AJM8" s="1531"/>
      <c r="AJN8" s="1531"/>
      <c r="AJO8" s="1531"/>
      <c r="AJP8" s="1531"/>
      <c r="AJQ8" s="1531"/>
      <c r="AJR8" s="1531"/>
      <c r="AJS8" s="1531"/>
      <c r="AJT8" s="1531"/>
      <c r="AJU8" s="1531"/>
      <c r="AJV8" s="1531"/>
      <c r="AJW8" s="1531"/>
      <c r="AJX8" s="1531"/>
      <c r="AJY8" s="1531"/>
      <c r="AJZ8" s="1531"/>
      <c r="AKA8" s="1531"/>
      <c r="AKB8" s="1531"/>
      <c r="AKC8" s="1531"/>
      <c r="AKD8" s="1531"/>
      <c r="AKE8" s="1531"/>
      <c r="AKF8" s="1531"/>
      <c r="AKG8" s="1531"/>
      <c r="AKH8" s="1531"/>
      <c r="AKI8" s="1531"/>
      <c r="AKJ8" s="1531"/>
      <c r="AKK8" s="1531"/>
      <c r="AKL8" s="1531"/>
      <c r="AKM8" s="1531"/>
      <c r="AKN8" s="1531"/>
      <c r="AKO8" s="1531"/>
      <c r="AKP8" s="1531"/>
      <c r="AKQ8" s="1531"/>
      <c r="AKR8" s="1531"/>
      <c r="AKS8" s="1531"/>
      <c r="AKT8" s="1531"/>
      <c r="AKU8" s="1531"/>
      <c r="AKV8" s="1531"/>
      <c r="AKW8" s="1531"/>
      <c r="AKX8" s="1531"/>
      <c r="AKY8" s="1531"/>
      <c r="AKZ8" s="1531"/>
      <c r="ALA8" s="1531"/>
      <c r="ALB8" s="1531"/>
      <c r="ALC8" s="1531"/>
      <c r="ALD8" s="1531"/>
      <c r="ALE8" s="1531"/>
      <c r="ALF8" s="1531"/>
      <c r="ALG8" s="1531"/>
      <c r="ALH8" s="1531"/>
      <c r="ALI8" s="1531"/>
      <c r="ALJ8" s="1531"/>
      <c r="ALK8" s="1531"/>
      <c r="ALL8" s="1531"/>
      <c r="ALM8" s="1531"/>
      <c r="ALN8" s="1531"/>
      <c r="ALO8" s="1531"/>
      <c r="ALP8" s="1531"/>
      <c r="ALQ8" s="1531"/>
      <c r="ALR8" s="1531"/>
      <c r="ALS8" s="1531"/>
      <c r="ALT8" s="1531"/>
      <c r="ALU8" s="1531"/>
      <c r="ALV8" s="1531"/>
      <c r="ALW8" s="1531"/>
      <c r="ALX8" s="1531"/>
      <c r="ALY8" s="1531"/>
      <c r="ALZ8" s="1531"/>
      <c r="AMA8" s="1531"/>
      <c r="AMB8" s="1531"/>
      <c r="AMC8" s="1531"/>
      <c r="AMD8" s="1531"/>
      <c r="AME8" s="1531"/>
      <c r="AMF8" s="1531"/>
      <c r="AMG8" s="1531"/>
      <c r="AMH8" s="1531"/>
      <c r="AMI8" s="1531"/>
      <c r="AMJ8" s="1531"/>
      <c r="AMK8" s="1531"/>
      <c r="AML8" s="1531"/>
      <c r="AMM8" s="1531"/>
      <c r="AMN8" s="1531"/>
      <c r="AMO8" s="1531"/>
      <c r="AMP8" s="1531"/>
      <c r="AMQ8" s="1531"/>
      <c r="AMR8" s="1531"/>
      <c r="AMS8" s="1531"/>
      <c r="AMT8" s="1531"/>
      <c r="AMU8" s="1531"/>
      <c r="AMV8" s="1531"/>
      <c r="AMW8" s="1531"/>
      <c r="AMX8" s="1531"/>
      <c r="AMY8" s="1531"/>
      <c r="AMZ8" s="1531"/>
      <c r="ANA8" s="1531"/>
      <c r="ANB8" s="1531"/>
      <c r="ANC8" s="1531"/>
      <c r="AND8" s="1531"/>
      <c r="ANE8" s="1531"/>
      <c r="ANF8" s="1531"/>
      <c r="ANG8" s="1531"/>
      <c r="ANH8" s="1531"/>
      <c r="ANI8" s="1531"/>
      <c r="ANJ8" s="1531"/>
      <c r="ANK8" s="1531"/>
      <c r="ANL8" s="1531"/>
      <c r="ANM8" s="1531"/>
      <c r="ANN8" s="1531"/>
      <c r="ANO8" s="1531"/>
      <c r="ANP8" s="1531"/>
      <c r="ANQ8" s="1531"/>
      <c r="ANR8" s="1531"/>
      <c r="ANS8" s="1531"/>
      <c r="ANT8" s="1531"/>
      <c r="ANU8" s="1531"/>
      <c r="ANV8" s="1531"/>
      <c r="ANW8" s="1531"/>
      <c r="ANX8" s="1531"/>
      <c r="ANY8" s="1531"/>
      <c r="ANZ8" s="1531"/>
      <c r="AOA8" s="1531"/>
      <c r="AOB8" s="1531"/>
      <c r="AOC8" s="1531"/>
      <c r="AOD8" s="1531"/>
      <c r="AOE8" s="1531"/>
      <c r="AOF8" s="1531"/>
      <c r="AOG8" s="1531"/>
      <c r="AOH8" s="1531"/>
      <c r="AOI8" s="1531"/>
      <c r="AOJ8" s="1531"/>
      <c r="AOK8" s="1531"/>
      <c r="AOL8" s="1531"/>
      <c r="AOM8" s="1531"/>
      <c r="AON8" s="1531"/>
      <c r="AOO8" s="1531"/>
      <c r="AOP8" s="1531"/>
      <c r="AOQ8" s="1531"/>
      <c r="AOR8" s="1531"/>
      <c r="AOS8" s="1531"/>
      <c r="AOT8" s="1531"/>
      <c r="AOU8" s="1531"/>
      <c r="AOV8" s="1531"/>
      <c r="AOW8" s="1531"/>
      <c r="AOX8" s="1531"/>
      <c r="AOY8" s="1531"/>
      <c r="AOZ8" s="1531"/>
      <c r="APA8" s="1531"/>
      <c r="APB8" s="1531"/>
      <c r="APC8" s="1531"/>
      <c r="APD8" s="1531"/>
      <c r="APE8" s="1531"/>
      <c r="APF8" s="1531"/>
      <c r="APG8" s="1531"/>
      <c r="APH8" s="1531"/>
      <c r="API8" s="1531"/>
      <c r="APJ8" s="1531"/>
      <c r="APK8" s="1531"/>
      <c r="APL8" s="1531"/>
      <c r="APM8" s="1531"/>
      <c r="APN8" s="1531"/>
      <c r="APO8" s="1531"/>
      <c r="APP8" s="1531"/>
      <c r="APQ8" s="1531"/>
      <c r="APR8" s="1531"/>
      <c r="APS8" s="1531"/>
      <c r="APT8" s="1531"/>
      <c r="APU8" s="1531"/>
      <c r="APV8" s="1531"/>
      <c r="APW8" s="1531"/>
      <c r="APX8" s="1531"/>
      <c r="APY8" s="1531"/>
      <c r="APZ8" s="1531"/>
      <c r="AQA8" s="1531"/>
      <c r="AQB8" s="1531"/>
      <c r="AQC8" s="1531"/>
      <c r="AQD8" s="1531"/>
      <c r="AQE8" s="1531"/>
      <c r="AQF8" s="1531"/>
      <c r="AQG8" s="1531"/>
      <c r="AQH8" s="1531"/>
      <c r="AQI8" s="1531"/>
      <c r="AQJ8" s="1531"/>
      <c r="AQK8" s="1531"/>
      <c r="AQL8" s="1531"/>
      <c r="AQM8" s="1531"/>
      <c r="AQN8" s="1531"/>
      <c r="AQO8" s="1531"/>
      <c r="AQP8" s="1531"/>
      <c r="AQQ8" s="1531"/>
      <c r="AQR8" s="1531"/>
      <c r="AQS8" s="1531"/>
      <c r="AQT8" s="1531"/>
      <c r="AQU8" s="1531"/>
      <c r="AQV8" s="1531"/>
      <c r="AQW8" s="1531"/>
      <c r="AQX8" s="1531"/>
      <c r="AQY8" s="1531"/>
      <c r="AQZ8" s="1531"/>
      <c r="ARA8" s="1531"/>
      <c r="ARB8" s="1531"/>
      <c r="ARC8" s="1531"/>
      <c r="ARD8" s="1531"/>
      <c r="ARE8" s="1531"/>
      <c r="ARF8" s="1531"/>
      <c r="ARG8" s="1531"/>
      <c r="ARH8" s="1531"/>
      <c r="ARI8" s="1531"/>
      <c r="ARJ8" s="1531"/>
      <c r="ARK8" s="1531"/>
      <c r="ARL8" s="1531"/>
      <c r="ARM8" s="1531"/>
      <c r="ARN8" s="1531"/>
      <c r="ARO8" s="1531"/>
      <c r="ARP8" s="1531"/>
      <c r="ARQ8" s="1531"/>
      <c r="ARR8" s="1531"/>
      <c r="ARS8" s="1531"/>
      <c r="ART8" s="1531"/>
      <c r="ARU8" s="1531"/>
      <c r="ARV8" s="1531"/>
      <c r="ARW8" s="1531"/>
      <c r="ARX8" s="1531"/>
      <c r="ARY8" s="1531"/>
      <c r="ARZ8" s="1531"/>
      <c r="ASA8" s="1531"/>
      <c r="ASB8" s="1531"/>
      <c r="ASC8" s="1531"/>
      <c r="ASD8" s="1531"/>
      <c r="ASE8" s="1531"/>
      <c r="ASF8" s="1531"/>
      <c r="ASG8" s="1531"/>
      <c r="ASH8" s="1531"/>
      <c r="ASI8" s="1531"/>
      <c r="ASJ8" s="1531"/>
      <c r="ASK8" s="1531"/>
      <c r="ASL8" s="1531"/>
      <c r="ASM8" s="1531"/>
      <c r="ASN8" s="1531"/>
      <c r="ASO8" s="1531"/>
      <c r="ASP8" s="1531"/>
      <c r="ASQ8" s="1531"/>
      <c r="ASR8" s="1531"/>
      <c r="ASS8" s="1531"/>
      <c r="AST8" s="1531"/>
      <c r="ASU8" s="1531"/>
      <c r="ASV8" s="1531"/>
      <c r="ASW8" s="1531"/>
      <c r="ASX8" s="1531"/>
      <c r="ASY8" s="1531"/>
      <c r="ASZ8" s="1531"/>
      <c r="ATA8" s="1531"/>
      <c r="ATB8" s="1531"/>
      <c r="ATC8" s="1531"/>
      <c r="ATD8" s="1531"/>
      <c r="ATE8" s="1531"/>
      <c r="ATF8" s="1531"/>
      <c r="ATG8" s="1531"/>
      <c r="ATH8" s="1531"/>
      <c r="ATI8" s="1531"/>
      <c r="ATJ8" s="1531"/>
      <c r="ATK8" s="1531"/>
      <c r="ATL8" s="1531"/>
      <c r="ATM8" s="1531"/>
      <c r="ATN8" s="1531"/>
      <c r="ATO8" s="1531"/>
      <c r="ATP8" s="1531"/>
      <c r="ATQ8" s="1531"/>
      <c r="ATR8" s="1531"/>
      <c r="ATS8" s="1531"/>
      <c r="ATT8" s="1531"/>
      <c r="ATU8" s="1531"/>
      <c r="ATV8" s="1531"/>
      <c r="ATW8" s="1531"/>
      <c r="ATX8" s="1531"/>
      <c r="ATY8" s="1531"/>
      <c r="ATZ8" s="1531"/>
      <c r="AUA8" s="1531"/>
      <c r="AUB8" s="1531"/>
      <c r="AUC8" s="1531"/>
      <c r="AUD8" s="1531"/>
      <c r="AUE8" s="1531"/>
      <c r="AUF8" s="1531"/>
      <c r="AUG8" s="1531"/>
      <c r="AUH8" s="1531"/>
      <c r="AUI8" s="1531"/>
    </row>
    <row r="9" spans="1:1231" s="1406" customFormat="1" ht="31.75" customHeight="1" x14ac:dyDescent="0.75">
      <c r="A9" s="2059" t="s">
        <v>81</v>
      </c>
      <c r="B9" s="2062" t="s">
        <v>150</v>
      </c>
      <c r="C9" s="1420">
        <v>1.1000000000000001</v>
      </c>
      <c r="D9" s="1421" t="s">
        <v>37</v>
      </c>
      <c r="E9" s="1422" t="s">
        <v>23</v>
      </c>
      <c r="F9" s="1422" t="s">
        <v>6</v>
      </c>
      <c r="G9" s="1423">
        <f t="array" ref="G9">INDEX('Salary . staff rates'!$A$6:$C$28,MATCH(1,('Salary . staff rates'!$A$6:$A$28=E9)*('Salary . staff rates'!$B$6:$B$28=F9),0),3)</f>
        <v>65000</v>
      </c>
      <c r="H9" s="1423">
        <f t="shared" ref="H9:H54" si="0">IF(E9="External",G9,G9/working_days*(1+loading_factor))</f>
        <v>456.14035087719299</v>
      </c>
      <c r="I9" s="1424" t="s">
        <v>0</v>
      </c>
      <c r="J9" s="1425" t="s">
        <v>0</v>
      </c>
      <c r="K9" s="1426">
        <v>5</v>
      </c>
      <c r="L9" s="1427">
        <f t="shared" ref="L9:L14" si="1">IF(K9="N/A","",H9*K9)</f>
        <v>2280.7017543859647</v>
      </c>
      <c r="M9" s="1428" t="s">
        <v>31</v>
      </c>
      <c r="N9" s="1429">
        <f>IF(M9="Yes",L9*'Salary . staff rates'!$C$34,0)</f>
        <v>0</v>
      </c>
      <c r="O9" s="1430"/>
      <c r="P9" s="1846">
        <v>1</v>
      </c>
      <c r="Q9" s="1846">
        <v>1</v>
      </c>
      <c r="R9" s="1430"/>
      <c r="S9" s="1430"/>
      <c r="T9" s="1430"/>
      <c r="U9" s="1430"/>
      <c r="V9" s="1430"/>
      <c r="W9" s="1431"/>
      <c r="Y9" s="1011">
        <f>IF(L9&lt;&gt;"",L9*P9,"")</f>
        <v>2280.7017543859647</v>
      </c>
      <c r="Z9" s="1011">
        <f>IF(N9&lt;&gt;"",N9*P9,"")</f>
        <v>0</v>
      </c>
      <c r="AA9" s="498"/>
      <c r="AB9" s="1011">
        <f>IF(L9&lt;&gt;"",L9*Q9,"")</f>
        <v>2280.7017543859647</v>
      </c>
      <c r="AC9" s="1011">
        <f>IF(N9&lt;&gt;"",N9*Q9,"")</f>
        <v>0</v>
      </c>
      <c r="AD9" s="1412"/>
      <c r="AE9" s="1412"/>
      <c r="AF9" s="1412"/>
      <c r="AL9" s="1413"/>
      <c r="AN9" s="1435">
        <f>IF(W9=1,0,Y9)</f>
        <v>2280.7017543859647</v>
      </c>
      <c r="AO9" s="1435">
        <f>IF(W9=1,0,Z9)</f>
        <v>0</v>
      </c>
      <c r="AP9" s="1531"/>
      <c r="AQ9" s="1531"/>
      <c r="AR9" s="1531"/>
      <c r="AS9" s="1531"/>
      <c r="AT9" s="1531"/>
      <c r="AU9" s="1531"/>
      <c r="AV9" s="1531"/>
      <c r="AW9" s="1531"/>
      <c r="AX9" s="1531"/>
      <c r="AY9" s="1531"/>
      <c r="AZ9" s="1531"/>
      <c r="BA9" s="1531"/>
      <c r="BB9" s="1531"/>
      <c r="BC9" s="1531"/>
      <c r="BD9" s="1531"/>
      <c r="BE9" s="1531"/>
      <c r="BF9" s="1531"/>
      <c r="BG9" s="1531"/>
      <c r="BH9" s="1531"/>
      <c r="BI9" s="1531"/>
      <c r="BJ9" s="1531"/>
      <c r="BK9" s="1531"/>
      <c r="BL9" s="1531"/>
      <c r="BM9" s="1531"/>
      <c r="BN9" s="1531"/>
      <c r="BO9" s="1531"/>
      <c r="BP9" s="1531"/>
      <c r="BQ9" s="1531"/>
      <c r="BR9" s="1531"/>
      <c r="BS9" s="1531"/>
      <c r="BT9" s="1531"/>
      <c r="BU9" s="1531"/>
      <c r="BV9" s="1531"/>
      <c r="BW9" s="1531"/>
      <c r="BX9" s="1531"/>
      <c r="BY9" s="1531"/>
      <c r="BZ9" s="1531"/>
      <c r="CA9" s="1531"/>
      <c r="CB9" s="1531"/>
      <c r="CC9" s="1531"/>
      <c r="CD9" s="1531"/>
      <c r="CE9" s="1531"/>
      <c r="CF9" s="1531"/>
      <c r="CG9" s="1531"/>
      <c r="CH9" s="1531"/>
      <c r="CI9" s="1531"/>
      <c r="CJ9" s="1531"/>
      <c r="CK9" s="1531"/>
      <c r="CL9" s="1531"/>
      <c r="CM9" s="1531"/>
      <c r="CN9" s="1531"/>
      <c r="CO9" s="1531"/>
      <c r="CP9" s="1531"/>
      <c r="CQ9" s="1531"/>
      <c r="CR9" s="1531"/>
      <c r="CS9" s="1531"/>
      <c r="CT9" s="1531"/>
      <c r="CU9" s="1531"/>
      <c r="CV9" s="1531"/>
      <c r="CW9" s="1531"/>
      <c r="CX9" s="1531"/>
      <c r="CY9" s="1531"/>
      <c r="CZ9" s="1531"/>
      <c r="DA9" s="1531"/>
      <c r="DB9" s="1531"/>
      <c r="DC9" s="1531"/>
      <c r="DD9" s="1531"/>
      <c r="DE9" s="1531"/>
      <c r="DF9" s="1531"/>
      <c r="DG9" s="1531"/>
      <c r="DH9" s="1531"/>
      <c r="DI9" s="1531"/>
      <c r="DJ9" s="1531"/>
      <c r="DK9" s="1531"/>
      <c r="DL9" s="1531"/>
      <c r="DM9" s="1531"/>
      <c r="DN9" s="1531"/>
      <c r="DO9" s="1531"/>
      <c r="DP9" s="1531"/>
      <c r="DQ9" s="1531"/>
      <c r="DR9" s="1531"/>
      <c r="DS9" s="1531"/>
      <c r="DT9" s="1531"/>
      <c r="DU9" s="1531"/>
      <c r="DV9" s="1531"/>
      <c r="DW9" s="1531"/>
      <c r="DX9" s="1531"/>
      <c r="DY9" s="1531"/>
      <c r="DZ9" s="1531"/>
      <c r="EA9" s="1531"/>
      <c r="EB9" s="1531"/>
      <c r="EC9" s="1531"/>
      <c r="ED9" s="1531"/>
      <c r="EE9" s="1531"/>
      <c r="EF9" s="1531"/>
      <c r="EG9" s="1531"/>
      <c r="EH9" s="1531"/>
      <c r="EI9" s="1531"/>
      <c r="EJ9" s="1531"/>
      <c r="EK9" s="1531"/>
      <c r="EL9" s="1531"/>
      <c r="EM9" s="1531"/>
      <c r="EN9" s="1531"/>
      <c r="EO9" s="1531"/>
      <c r="EP9" s="1531"/>
      <c r="EQ9" s="1531"/>
      <c r="ER9" s="1531"/>
      <c r="ES9" s="1531"/>
      <c r="ET9" s="1531"/>
      <c r="EU9" s="1531"/>
      <c r="EV9" s="1531"/>
      <c r="EW9" s="1531"/>
      <c r="EX9" s="1531"/>
      <c r="EY9" s="1531"/>
      <c r="EZ9" s="1531"/>
      <c r="FA9" s="1531"/>
      <c r="FB9" s="1531"/>
      <c r="FC9" s="1531"/>
      <c r="FD9" s="1531"/>
      <c r="FE9" s="1531"/>
      <c r="FF9" s="1531"/>
      <c r="FG9" s="1531"/>
      <c r="FH9" s="1531"/>
      <c r="FI9" s="1531"/>
      <c r="FJ9" s="1531"/>
      <c r="FK9" s="1531"/>
      <c r="FL9" s="1531"/>
      <c r="FM9" s="1531"/>
      <c r="FN9" s="1531"/>
      <c r="FO9" s="1531"/>
      <c r="FP9" s="1531"/>
      <c r="FQ9" s="1531"/>
      <c r="FR9" s="1531"/>
      <c r="FS9" s="1531"/>
      <c r="FT9" s="1531"/>
      <c r="FU9" s="1531"/>
      <c r="FV9" s="1531"/>
      <c r="FW9" s="1531"/>
      <c r="FX9" s="1531"/>
      <c r="FY9" s="1531"/>
      <c r="FZ9" s="1531"/>
      <c r="GA9" s="1531"/>
      <c r="GB9" s="1531"/>
      <c r="GC9" s="1531"/>
      <c r="GD9" s="1531"/>
      <c r="GE9" s="1531"/>
      <c r="GF9" s="1531"/>
      <c r="GG9" s="1531"/>
      <c r="GH9" s="1531"/>
      <c r="GI9" s="1531"/>
      <c r="GJ9" s="1531"/>
      <c r="GK9" s="1531"/>
      <c r="GL9" s="1531"/>
      <c r="GM9" s="1531"/>
      <c r="GN9" s="1531"/>
      <c r="GO9" s="1531"/>
      <c r="GP9" s="1531"/>
      <c r="GQ9" s="1531"/>
      <c r="GR9" s="1531"/>
      <c r="GS9" s="1531"/>
      <c r="GT9" s="1531"/>
      <c r="GU9" s="1531"/>
      <c r="GV9" s="1531"/>
      <c r="GW9" s="1531"/>
      <c r="GX9" s="1531"/>
      <c r="GY9" s="1531"/>
      <c r="GZ9" s="1531"/>
      <c r="HA9" s="1531"/>
      <c r="HB9" s="1531"/>
      <c r="HC9" s="1531"/>
      <c r="HD9" s="1531"/>
      <c r="HE9" s="1531"/>
      <c r="HF9" s="1531"/>
      <c r="HG9" s="1531"/>
      <c r="HH9" s="1531"/>
      <c r="HI9" s="1531"/>
      <c r="HJ9" s="1531"/>
      <c r="HK9" s="1531"/>
      <c r="HL9" s="1531"/>
      <c r="HM9" s="1531"/>
      <c r="HN9" s="1531"/>
      <c r="HO9" s="1531"/>
      <c r="HP9" s="1531"/>
      <c r="HQ9" s="1531"/>
      <c r="HR9" s="1531"/>
      <c r="HS9" s="1531"/>
      <c r="HT9" s="1531"/>
      <c r="HU9" s="1531"/>
      <c r="HV9" s="1531"/>
      <c r="HW9" s="1531"/>
      <c r="HX9" s="1531"/>
      <c r="HY9" s="1531"/>
      <c r="HZ9" s="1531"/>
      <c r="IA9" s="1531"/>
      <c r="IB9" s="1531"/>
      <c r="IC9" s="1531"/>
      <c r="ID9" s="1531"/>
      <c r="IE9" s="1531"/>
      <c r="IF9" s="1531"/>
      <c r="IG9" s="1531"/>
      <c r="IH9" s="1531"/>
      <c r="II9" s="1531"/>
      <c r="IJ9" s="1531"/>
      <c r="IK9" s="1531"/>
      <c r="IL9" s="1531"/>
      <c r="IM9" s="1531"/>
      <c r="IN9" s="1531"/>
      <c r="IO9" s="1531"/>
      <c r="IP9" s="1531"/>
      <c r="IQ9" s="1531"/>
      <c r="IR9" s="1531"/>
      <c r="IS9" s="1531"/>
      <c r="IT9" s="1531"/>
      <c r="IU9" s="1531"/>
      <c r="IV9" s="1531"/>
      <c r="IW9" s="1531"/>
      <c r="IX9" s="1531"/>
      <c r="IY9" s="1531"/>
      <c r="IZ9" s="1531"/>
      <c r="JA9" s="1531"/>
      <c r="JB9" s="1531"/>
      <c r="JC9" s="1531"/>
      <c r="JD9" s="1531"/>
      <c r="JE9" s="1531"/>
      <c r="JF9" s="1531"/>
      <c r="JG9" s="1531"/>
      <c r="JH9" s="1531"/>
      <c r="JI9" s="1531"/>
      <c r="JJ9" s="1531"/>
      <c r="JK9" s="1531"/>
      <c r="JL9" s="1531"/>
      <c r="JM9" s="1531"/>
      <c r="JN9" s="1531"/>
      <c r="JO9" s="1531"/>
      <c r="JP9" s="1531"/>
      <c r="JQ9" s="1531"/>
      <c r="JR9" s="1531"/>
      <c r="JS9" s="1531"/>
      <c r="JT9" s="1531"/>
      <c r="JU9" s="1531"/>
      <c r="JV9" s="1531"/>
      <c r="JW9" s="1531"/>
      <c r="JX9" s="1531"/>
      <c r="JY9" s="1531"/>
      <c r="JZ9" s="1531"/>
      <c r="KA9" s="1531"/>
      <c r="KB9" s="1531"/>
      <c r="KC9" s="1531"/>
      <c r="KD9" s="1531"/>
      <c r="KE9" s="1531"/>
      <c r="KF9" s="1531"/>
      <c r="KG9" s="1531"/>
      <c r="KH9" s="1531"/>
      <c r="KI9" s="1531"/>
      <c r="KJ9" s="1531"/>
      <c r="KK9" s="1531"/>
      <c r="KL9" s="1531"/>
      <c r="KM9" s="1531"/>
      <c r="KN9" s="1531"/>
      <c r="KO9" s="1531"/>
      <c r="KP9" s="1531"/>
      <c r="KQ9" s="1531"/>
      <c r="KR9" s="1531"/>
      <c r="KS9" s="1531"/>
      <c r="KT9" s="1531"/>
      <c r="KU9" s="1531"/>
      <c r="KV9" s="1531"/>
      <c r="KW9" s="1531"/>
      <c r="KX9" s="1531"/>
      <c r="KY9" s="1531"/>
      <c r="KZ9" s="1531"/>
      <c r="LA9" s="1531"/>
      <c r="LB9" s="1531"/>
      <c r="LC9" s="1531"/>
      <c r="LD9" s="1531"/>
      <c r="LE9" s="1531"/>
      <c r="LF9" s="1531"/>
      <c r="LG9" s="1531"/>
      <c r="LH9" s="1531"/>
      <c r="LI9" s="1531"/>
      <c r="LJ9" s="1531"/>
      <c r="LK9" s="1531"/>
      <c r="LL9" s="1531"/>
      <c r="LM9" s="1531"/>
      <c r="LN9" s="1531"/>
      <c r="LO9" s="1531"/>
      <c r="LP9" s="1531"/>
      <c r="LQ9" s="1531"/>
      <c r="LR9" s="1531"/>
      <c r="LS9" s="1531"/>
      <c r="LT9" s="1531"/>
      <c r="LU9" s="1531"/>
      <c r="LV9" s="1531"/>
      <c r="LW9" s="1531"/>
      <c r="LX9" s="1531"/>
      <c r="LY9" s="1531"/>
      <c r="LZ9" s="1531"/>
      <c r="MA9" s="1531"/>
      <c r="MB9" s="1531"/>
      <c r="MC9" s="1531"/>
      <c r="MD9" s="1531"/>
      <c r="ME9" s="1531"/>
      <c r="MF9" s="1531"/>
      <c r="MG9" s="1531"/>
      <c r="MH9" s="1531"/>
      <c r="MI9" s="1531"/>
      <c r="MJ9" s="1531"/>
      <c r="MK9" s="1531"/>
      <c r="ML9" s="1531"/>
      <c r="MM9" s="1531"/>
      <c r="MN9" s="1531"/>
      <c r="MO9" s="1531"/>
      <c r="MP9" s="1531"/>
      <c r="MQ9" s="1531"/>
      <c r="MR9" s="1531"/>
      <c r="MS9" s="1531"/>
      <c r="MT9" s="1531"/>
      <c r="MU9" s="1531"/>
      <c r="MV9" s="1531"/>
      <c r="MW9" s="1531"/>
      <c r="MX9" s="1531"/>
      <c r="MY9" s="1531"/>
      <c r="MZ9" s="1531"/>
      <c r="NA9" s="1531"/>
      <c r="NB9" s="1531"/>
      <c r="NC9" s="1531"/>
      <c r="ND9" s="1531"/>
      <c r="NE9" s="1531"/>
      <c r="NF9" s="1531"/>
      <c r="NG9" s="1531"/>
      <c r="NH9" s="1531"/>
      <c r="NI9" s="1531"/>
      <c r="NJ9" s="1531"/>
      <c r="NK9" s="1531"/>
      <c r="NL9" s="1531"/>
      <c r="NM9" s="1531"/>
      <c r="NN9" s="1531"/>
      <c r="NO9" s="1531"/>
      <c r="NP9" s="1531"/>
      <c r="NQ9" s="1531"/>
      <c r="NR9" s="1531"/>
      <c r="NS9" s="1531"/>
      <c r="NT9" s="1531"/>
      <c r="NU9" s="1531"/>
      <c r="NV9" s="1531"/>
      <c r="NW9" s="1531"/>
      <c r="NX9" s="1531"/>
      <c r="NY9" s="1531"/>
      <c r="NZ9" s="1531"/>
      <c r="OA9" s="1531"/>
      <c r="OB9" s="1531"/>
      <c r="OC9" s="1531"/>
      <c r="OD9" s="1531"/>
      <c r="OE9" s="1531"/>
      <c r="OF9" s="1531"/>
      <c r="OG9" s="1531"/>
      <c r="OH9" s="1531"/>
      <c r="OI9" s="1531"/>
      <c r="OJ9" s="1531"/>
      <c r="OK9" s="1531"/>
      <c r="OL9" s="1531"/>
      <c r="OM9" s="1531"/>
      <c r="ON9" s="1531"/>
      <c r="OO9" s="1531"/>
      <c r="OP9" s="1531"/>
      <c r="OQ9" s="1531"/>
      <c r="OR9" s="1531"/>
      <c r="OS9" s="1531"/>
      <c r="OT9" s="1531"/>
      <c r="OU9" s="1531"/>
      <c r="OV9" s="1531"/>
      <c r="OW9" s="1531"/>
      <c r="OX9" s="1531"/>
      <c r="OY9" s="1531"/>
      <c r="OZ9" s="1531"/>
      <c r="PA9" s="1531"/>
      <c r="PB9" s="1531"/>
      <c r="PC9" s="1531"/>
      <c r="PD9" s="1531"/>
      <c r="PE9" s="1531"/>
      <c r="PF9" s="1531"/>
      <c r="PG9" s="1531"/>
      <c r="PH9" s="1531"/>
      <c r="PI9" s="1531"/>
      <c r="PJ9" s="1531"/>
      <c r="PK9" s="1531"/>
      <c r="PL9" s="1531"/>
      <c r="PM9" s="1531"/>
      <c r="PN9" s="1531"/>
      <c r="PO9" s="1531"/>
      <c r="PP9" s="1531"/>
      <c r="PQ9" s="1531"/>
      <c r="PR9" s="1531"/>
      <c r="PS9" s="1531"/>
      <c r="PT9" s="1531"/>
      <c r="PU9" s="1531"/>
      <c r="PV9" s="1531"/>
      <c r="PW9" s="1531"/>
      <c r="PX9" s="1531"/>
      <c r="PY9" s="1531"/>
      <c r="PZ9" s="1531"/>
      <c r="QA9" s="1531"/>
      <c r="QB9" s="1531"/>
      <c r="QC9" s="1531"/>
      <c r="QD9" s="1531"/>
      <c r="QE9" s="1531"/>
      <c r="QF9" s="1531"/>
      <c r="QG9" s="1531"/>
      <c r="QH9" s="1531"/>
      <c r="QI9" s="1531"/>
      <c r="QJ9" s="1531"/>
      <c r="QK9" s="1531"/>
      <c r="QL9" s="1531"/>
      <c r="QM9" s="1531"/>
      <c r="QN9" s="1531"/>
      <c r="QO9" s="1531"/>
      <c r="QP9" s="1531"/>
      <c r="QQ9" s="1531"/>
      <c r="QR9" s="1531"/>
      <c r="QS9" s="1531"/>
      <c r="QT9" s="1531"/>
      <c r="QU9" s="1531"/>
      <c r="QV9" s="1531"/>
      <c r="QW9" s="1531"/>
      <c r="QX9" s="1531"/>
      <c r="QY9" s="1531"/>
      <c r="QZ9" s="1531"/>
      <c r="RA9" s="1531"/>
      <c r="RB9" s="1531"/>
      <c r="RC9" s="1531"/>
      <c r="RD9" s="1531"/>
      <c r="RE9" s="1531"/>
      <c r="RF9" s="1531"/>
      <c r="RG9" s="1531"/>
      <c r="RH9" s="1531"/>
      <c r="RI9" s="1531"/>
      <c r="RJ9" s="1531"/>
      <c r="RK9" s="1531"/>
      <c r="RL9" s="1531"/>
      <c r="RM9" s="1531"/>
      <c r="RN9" s="1531"/>
      <c r="RO9" s="1531"/>
      <c r="RP9" s="1531"/>
      <c r="RQ9" s="1531"/>
      <c r="RR9" s="1531"/>
      <c r="RS9" s="1531"/>
      <c r="RT9" s="1531"/>
      <c r="RU9" s="1531"/>
      <c r="RV9" s="1531"/>
      <c r="RW9" s="1531"/>
      <c r="RX9" s="1531"/>
      <c r="RY9" s="1531"/>
      <c r="RZ9" s="1531"/>
      <c r="SA9" s="1531"/>
      <c r="SB9" s="1531"/>
      <c r="SC9" s="1531"/>
      <c r="SD9" s="1531"/>
      <c r="SE9" s="1531"/>
      <c r="SF9" s="1531"/>
      <c r="SG9" s="1531"/>
      <c r="SH9" s="1531"/>
      <c r="SI9" s="1531"/>
      <c r="SJ9" s="1531"/>
      <c r="SK9" s="1531"/>
      <c r="SL9" s="1531"/>
      <c r="SM9" s="1531"/>
      <c r="SN9" s="1531"/>
      <c r="SO9" s="1531"/>
      <c r="SP9" s="1531"/>
      <c r="SQ9" s="1531"/>
      <c r="SR9" s="1531"/>
      <c r="SS9" s="1531"/>
      <c r="ST9" s="1531"/>
      <c r="SU9" s="1531"/>
      <c r="SV9" s="1531"/>
      <c r="SW9" s="1531"/>
      <c r="SX9" s="1531"/>
      <c r="SY9" s="1531"/>
      <c r="SZ9" s="1531"/>
      <c r="TA9" s="1531"/>
      <c r="TB9" s="1531"/>
      <c r="TC9" s="1531"/>
      <c r="TD9" s="1531"/>
      <c r="TE9" s="1531"/>
      <c r="TF9" s="1531"/>
      <c r="TG9" s="1531"/>
      <c r="TH9" s="1531"/>
      <c r="TI9" s="1531"/>
      <c r="TJ9" s="1531"/>
      <c r="TK9" s="1531"/>
      <c r="TL9" s="1531"/>
      <c r="TM9" s="1531"/>
      <c r="TN9" s="1531"/>
      <c r="TO9" s="1531"/>
      <c r="TP9" s="1531"/>
      <c r="TQ9" s="1531"/>
      <c r="TR9" s="1531"/>
      <c r="TS9" s="1531"/>
      <c r="TT9" s="1531"/>
      <c r="TU9" s="1531"/>
      <c r="TV9" s="1531"/>
      <c r="TW9" s="1531"/>
      <c r="TX9" s="1531"/>
      <c r="TY9" s="1531"/>
      <c r="TZ9" s="1531"/>
      <c r="UA9" s="1531"/>
      <c r="UB9" s="1531"/>
      <c r="UC9" s="1531"/>
      <c r="UD9" s="1531"/>
      <c r="UE9" s="1531"/>
      <c r="UF9" s="1531"/>
      <c r="UG9" s="1531"/>
      <c r="UH9" s="1531"/>
      <c r="UI9" s="1531"/>
      <c r="UJ9" s="1531"/>
      <c r="UK9" s="1531"/>
      <c r="UL9" s="1531"/>
      <c r="UM9" s="1531"/>
      <c r="UN9" s="1531"/>
      <c r="UO9" s="1531"/>
      <c r="UP9" s="1531"/>
      <c r="UQ9" s="1531"/>
      <c r="UR9" s="1531"/>
      <c r="US9" s="1531"/>
      <c r="UT9" s="1531"/>
      <c r="UU9" s="1531"/>
      <c r="UV9" s="1531"/>
      <c r="UW9" s="1531"/>
      <c r="UX9" s="1531"/>
      <c r="UY9" s="1531"/>
      <c r="UZ9" s="1531"/>
      <c r="VA9" s="1531"/>
      <c r="VB9" s="1531"/>
      <c r="VC9" s="1531"/>
      <c r="VD9" s="1531"/>
      <c r="VE9" s="1531"/>
      <c r="VF9" s="1531"/>
      <c r="VG9" s="1531"/>
      <c r="VH9" s="1531"/>
      <c r="VI9" s="1531"/>
      <c r="VJ9" s="1531"/>
      <c r="VK9" s="1531"/>
      <c r="VL9" s="1531"/>
      <c r="VM9" s="1531"/>
      <c r="VN9" s="1531"/>
      <c r="VO9" s="1531"/>
      <c r="VP9" s="1531"/>
      <c r="VQ9" s="1531"/>
      <c r="VR9" s="1531"/>
      <c r="VS9" s="1531"/>
      <c r="VT9" s="1531"/>
      <c r="VU9" s="1531"/>
      <c r="VV9" s="1531"/>
      <c r="VW9" s="1531"/>
      <c r="VX9" s="1531"/>
      <c r="VY9" s="1531"/>
      <c r="VZ9" s="1531"/>
      <c r="WA9" s="1531"/>
      <c r="WB9" s="1531"/>
      <c r="WC9" s="1531"/>
      <c r="WD9" s="1531"/>
      <c r="WE9" s="1531"/>
      <c r="WF9" s="1531"/>
      <c r="WG9" s="1531"/>
      <c r="WH9" s="1531"/>
      <c r="WI9" s="1531"/>
      <c r="WJ9" s="1531"/>
      <c r="WK9" s="1531"/>
      <c r="WL9" s="1531"/>
      <c r="WM9" s="1531"/>
      <c r="WN9" s="1531"/>
      <c r="WO9" s="1531"/>
      <c r="WP9" s="1531"/>
      <c r="WQ9" s="1531"/>
      <c r="WR9" s="1531"/>
      <c r="WS9" s="1531"/>
      <c r="WT9" s="1531"/>
      <c r="WU9" s="1531"/>
      <c r="WV9" s="1531"/>
      <c r="WW9" s="1531"/>
      <c r="WX9" s="1531"/>
      <c r="WY9" s="1531"/>
      <c r="WZ9" s="1531"/>
      <c r="XA9" s="1531"/>
      <c r="XB9" s="1531"/>
      <c r="XC9" s="1531"/>
      <c r="XD9" s="1531"/>
      <c r="XE9" s="1531"/>
      <c r="XF9" s="1531"/>
      <c r="XG9" s="1531"/>
      <c r="XH9" s="1531"/>
      <c r="XI9" s="1531"/>
      <c r="XJ9" s="1531"/>
      <c r="XK9" s="1531"/>
      <c r="XL9" s="1531"/>
      <c r="XM9" s="1531"/>
      <c r="XN9" s="1531"/>
      <c r="XO9" s="1531"/>
      <c r="XP9" s="1531"/>
      <c r="XQ9" s="1531"/>
      <c r="XR9" s="1531"/>
      <c r="XS9" s="1531"/>
      <c r="XT9" s="1531"/>
      <c r="XU9" s="1531"/>
      <c r="XV9" s="1531"/>
      <c r="XW9" s="1531"/>
      <c r="XX9" s="1531"/>
      <c r="XY9" s="1531"/>
      <c r="XZ9" s="1531"/>
      <c r="YA9" s="1531"/>
      <c r="YB9" s="1531"/>
      <c r="YC9" s="1531"/>
      <c r="YD9" s="1531"/>
      <c r="YE9" s="1531"/>
      <c r="YF9" s="1531"/>
      <c r="YG9" s="1531"/>
      <c r="YH9" s="1531"/>
      <c r="YI9" s="1531"/>
      <c r="YJ9" s="1531"/>
      <c r="YK9" s="1531"/>
      <c r="YL9" s="1531"/>
      <c r="YM9" s="1531"/>
      <c r="YN9" s="1531"/>
      <c r="YO9" s="1531"/>
      <c r="YP9" s="1531"/>
      <c r="YQ9" s="1531"/>
      <c r="YR9" s="1531"/>
      <c r="YS9" s="1531"/>
      <c r="YT9" s="1531"/>
      <c r="YU9" s="1531"/>
      <c r="YV9" s="1531"/>
      <c r="YW9" s="1531"/>
      <c r="YX9" s="1531"/>
      <c r="YY9" s="1531"/>
      <c r="YZ9" s="1531"/>
      <c r="ZA9" s="1531"/>
      <c r="ZB9" s="1531"/>
      <c r="ZC9" s="1531"/>
      <c r="ZD9" s="1531"/>
      <c r="ZE9" s="1531"/>
      <c r="ZF9" s="1531"/>
      <c r="ZG9" s="1531"/>
      <c r="ZH9" s="1531"/>
      <c r="ZI9" s="1531"/>
      <c r="ZJ9" s="1531"/>
      <c r="ZK9" s="1531"/>
      <c r="ZL9" s="1531"/>
      <c r="ZM9" s="1531"/>
      <c r="ZN9" s="1531"/>
      <c r="ZO9" s="1531"/>
      <c r="ZP9" s="1531"/>
      <c r="ZQ9" s="1531"/>
      <c r="ZR9" s="1531"/>
      <c r="ZS9" s="1531"/>
      <c r="ZT9" s="1531"/>
      <c r="ZU9" s="1531"/>
      <c r="ZV9" s="1531"/>
      <c r="ZW9" s="1531"/>
      <c r="ZX9" s="1531"/>
      <c r="ZY9" s="1531"/>
      <c r="ZZ9" s="1531"/>
      <c r="AAA9" s="1531"/>
      <c r="AAB9" s="1531"/>
      <c r="AAC9" s="1531"/>
      <c r="AAD9" s="1531"/>
      <c r="AAE9" s="1531"/>
      <c r="AAF9" s="1531"/>
      <c r="AAG9" s="1531"/>
      <c r="AAH9" s="1531"/>
      <c r="AAI9" s="1531"/>
      <c r="AAJ9" s="1531"/>
      <c r="AAK9" s="1531"/>
      <c r="AAL9" s="1531"/>
      <c r="AAM9" s="1531"/>
      <c r="AAN9" s="1531"/>
      <c r="AAO9" s="1531"/>
      <c r="AAP9" s="1531"/>
      <c r="AAQ9" s="1531"/>
      <c r="AAR9" s="1531"/>
      <c r="AAS9" s="1531"/>
      <c r="AAT9" s="1531"/>
      <c r="AAU9" s="1531"/>
      <c r="AAV9" s="1531"/>
      <c r="AAW9" s="1531"/>
      <c r="AAX9" s="1531"/>
      <c r="AAY9" s="1531"/>
      <c r="AAZ9" s="1531"/>
      <c r="ABA9" s="1531"/>
      <c r="ABB9" s="1531"/>
      <c r="ABC9" s="1531"/>
      <c r="ABD9" s="1531"/>
      <c r="ABE9" s="1531"/>
      <c r="ABF9" s="1531"/>
      <c r="ABG9" s="1531"/>
      <c r="ABH9" s="1531"/>
      <c r="ABI9" s="1531"/>
      <c r="ABJ9" s="1531"/>
      <c r="ABK9" s="1531"/>
      <c r="ABL9" s="1531"/>
      <c r="ABM9" s="1531"/>
      <c r="ABN9" s="1531"/>
      <c r="ABO9" s="1531"/>
      <c r="ABP9" s="1531"/>
      <c r="ABQ9" s="1531"/>
      <c r="ABR9" s="1531"/>
      <c r="ABS9" s="1531"/>
      <c r="ABT9" s="1531"/>
      <c r="ABU9" s="1531"/>
      <c r="ABV9" s="1531"/>
      <c r="ABW9" s="1531"/>
      <c r="ABX9" s="1531"/>
      <c r="ABY9" s="1531"/>
      <c r="ABZ9" s="1531"/>
      <c r="ACA9" s="1531"/>
      <c r="ACB9" s="1531"/>
      <c r="ACC9" s="1531"/>
      <c r="ACD9" s="1531"/>
      <c r="ACE9" s="1531"/>
      <c r="ACF9" s="1531"/>
      <c r="ACG9" s="1531"/>
      <c r="ACH9" s="1531"/>
      <c r="ACI9" s="1531"/>
      <c r="ACJ9" s="1531"/>
      <c r="ACK9" s="1531"/>
      <c r="ACL9" s="1531"/>
      <c r="ACM9" s="1531"/>
      <c r="ACN9" s="1531"/>
      <c r="ACO9" s="1531"/>
      <c r="ACP9" s="1531"/>
      <c r="ACQ9" s="1531"/>
      <c r="ACR9" s="1531"/>
      <c r="ACS9" s="1531"/>
      <c r="ACT9" s="1531"/>
      <c r="ACU9" s="1531"/>
      <c r="ACV9" s="1531"/>
      <c r="ACW9" s="1531"/>
      <c r="ACX9" s="1531"/>
      <c r="ACY9" s="1531"/>
      <c r="ACZ9" s="1531"/>
      <c r="ADA9" s="1531"/>
      <c r="ADB9" s="1531"/>
      <c r="ADC9" s="1531"/>
      <c r="ADD9" s="1531"/>
      <c r="ADE9" s="1531"/>
      <c r="ADF9" s="1531"/>
      <c r="ADG9" s="1531"/>
      <c r="ADH9" s="1531"/>
      <c r="ADI9" s="1531"/>
      <c r="ADJ9" s="1531"/>
      <c r="ADK9" s="1531"/>
      <c r="ADL9" s="1531"/>
      <c r="ADM9" s="1531"/>
      <c r="ADN9" s="1531"/>
      <c r="ADO9" s="1531"/>
      <c r="ADP9" s="1531"/>
      <c r="ADQ9" s="1531"/>
      <c r="ADR9" s="1531"/>
      <c r="ADS9" s="1531"/>
      <c r="ADT9" s="1531"/>
      <c r="ADU9" s="1531"/>
      <c r="ADV9" s="1531"/>
      <c r="ADW9" s="1531"/>
      <c r="ADX9" s="1531"/>
      <c r="ADY9" s="1531"/>
      <c r="ADZ9" s="1531"/>
      <c r="AEA9" s="1531"/>
      <c r="AEB9" s="1531"/>
      <c r="AEC9" s="1531"/>
      <c r="AED9" s="1531"/>
      <c r="AEE9" s="1531"/>
      <c r="AEF9" s="1531"/>
      <c r="AEG9" s="1531"/>
      <c r="AEH9" s="1531"/>
      <c r="AEI9" s="1531"/>
      <c r="AEJ9" s="1531"/>
      <c r="AEK9" s="1531"/>
      <c r="AEL9" s="1531"/>
      <c r="AEM9" s="1531"/>
      <c r="AEN9" s="1531"/>
      <c r="AEO9" s="1531"/>
      <c r="AEP9" s="1531"/>
      <c r="AEQ9" s="1531"/>
      <c r="AER9" s="1531"/>
      <c r="AES9" s="1531"/>
      <c r="AET9" s="1531"/>
      <c r="AEU9" s="1531"/>
      <c r="AEV9" s="1531"/>
      <c r="AEW9" s="1531"/>
      <c r="AEX9" s="1531"/>
      <c r="AEY9" s="1531"/>
      <c r="AEZ9" s="1531"/>
      <c r="AFA9" s="1531"/>
      <c r="AFB9" s="1531"/>
      <c r="AFC9" s="1531"/>
      <c r="AFD9" s="1531"/>
      <c r="AFE9" s="1531"/>
      <c r="AFF9" s="1531"/>
      <c r="AFG9" s="1531"/>
      <c r="AFH9" s="1531"/>
      <c r="AFI9" s="1531"/>
      <c r="AFJ9" s="1531"/>
      <c r="AFK9" s="1531"/>
      <c r="AFL9" s="1531"/>
      <c r="AFM9" s="1531"/>
      <c r="AFN9" s="1531"/>
      <c r="AFO9" s="1531"/>
      <c r="AFP9" s="1531"/>
      <c r="AFQ9" s="1531"/>
      <c r="AFR9" s="1531"/>
      <c r="AFS9" s="1531"/>
      <c r="AFT9" s="1531"/>
      <c r="AFU9" s="1531"/>
      <c r="AFV9" s="1531"/>
      <c r="AFW9" s="1531"/>
      <c r="AFX9" s="1531"/>
      <c r="AFY9" s="1531"/>
      <c r="AFZ9" s="1531"/>
      <c r="AGA9" s="1531"/>
      <c r="AGB9" s="1531"/>
      <c r="AGC9" s="1531"/>
      <c r="AGD9" s="1531"/>
      <c r="AGE9" s="1531"/>
      <c r="AGF9" s="1531"/>
      <c r="AGG9" s="1531"/>
      <c r="AGH9" s="1531"/>
      <c r="AGI9" s="1531"/>
      <c r="AGJ9" s="1531"/>
      <c r="AGK9" s="1531"/>
      <c r="AGL9" s="1531"/>
      <c r="AGM9" s="1531"/>
      <c r="AGN9" s="1531"/>
      <c r="AGO9" s="1531"/>
      <c r="AGP9" s="1531"/>
      <c r="AGQ9" s="1531"/>
      <c r="AGR9" s="1531"/>
      <c r="AGS9" s="1531"/>
      <c r="AGT9" s="1531"/>
      <c r="AGU9" s="1531"/>
      <c r="AGV9" s="1531"/>
      <c r="AGW9" s="1531"/>
      <c r="AGX9" s="1531"/>
      <c r="AGY9" s="1531"/>
      <c r="AGZ9" s="1531"/>
      <c r="AHA9" s="1531"/>
      <c r="AHB9" s="1531"/>
      <c r="AHC9" s="1531"/>
      <c r="AHD9" s="1531"/>
      <c r="AHE9" s="1531"/>
      <c r="AHF9" s="1531"/>
      <c r="AHG9" s="1531"/>
      <c r="AHH9" s="1531"/>
      <c r="AHI9" s="1531"/>
      <c r="AHJ9" s="1531"/>
      <c r="AHK9" s="1531"/>
      <c r="AHL9" s="1531"/>
      <c r="AHM9" s="1531"/>
      <c r="AHN9" s="1531"/>
      <c r="AHO9" s="1531"/>
      <c r="AHP9" s="1531"/>
      <c r="AHQ9" s="1531"/>
      <c r="AHR9" s="1531"/>
      <c r="AHS9" s="1531"/>
      <c r="AHT9" s="1531"/>
      <c r="AHU9" s="1531"/>
      <c r="AHV9" s="1531"/>
      <c r="AHW9" s="1531"/>
      <c r="AHX9" s="1531"/>
      <c r="AHY9" s="1531"/>
      <c r="AHZ9" s="1531"/>
      <c r="AIA9" s="1531"/>
      <c r="AIB9" s="1531"/>
      <c r="AIC9" s="1531"/>
      <c r="AID9" s="1531"/>
      <c r="AIE9" s="1531"/>
      <c r="AIF9" s="1531"/>
      <c r="AIG9" s="1531"/>
      <c r="AIH9" s="1531"/>
      <c r="AII9" s="1531"/>
      <c r="AIJ9" s="1531"/>
      <c r="AIK9" s="1531"/>
      <c r="AIL9" s="1531"/>
      <c r="AIM9" s="1531"/>
      <c r="AIN9" s="1531"/>
      <c r="AIO9" s="1531"/>
      <c r="AIP9" s="1531"/>
      <c r="AIQ9" s="1531"/>
      <c r="AIR9" s="1531"/>
      <c r="AIS9" s="1531"/>
      <c r="AIT9" s="1531"/>
      <c r="AIU9" s="1531"/>
      <c r="AIV9" s="1531"/>
      <c r="AIW9" s="1531"/>
      <c r="AIX9" s="1531"/>
      <c r="AIY9" s="1531"/>
      <c r="AIZ9" s="1531"/>
      <c r="AJA9" s="1531"/>
      <c r="AJB9" s="1531"/>
      <c r="AJC9" s="1531"/>
      <c r="AJD9" s="1531"/>
      <c r="AJE9" s="1531"/>
      <c r="AJF9" s="1531"/>
      <c r="AJG9" s="1531"/>
      <c r="AJH9" s="1531"/>
      <c r="AJI9" s="1531"/>
      <c r="AJJ9" s="1531"/>
      <c r="AJK9" s="1531"/>
      <c r="AJL9" s="1531"/>
      <c r="AJM9" s="1531"/>
      <c r="AJN9" s="1531"/>
      <c r="AJO9" s="1531"/>
      <c r="AJP9" s="1531"/>
      <c r="AJQ9" s="1531"/>
      <c r="AJR9" s="1531"/>
      <c r="AJS9" s="1531"/>
      <c r="AJT9" s="1531"/>
      <c r="AJU9" s="1531"/>
      <c r="AJV9" s="1531"/>
      <c r="AJW9" s="1531"/>
      <c r="AJX9" s="1531"/>
      <c r="AJY9" s="1531"/>
      <c r="AJZ9" s="1531"/>
      <c r="AKA9" s="1531"/>
      <c r="AKB9" s="1531"/>
      <c r="AKC9" s="1531"/>
      <c r="AKD9" s="1531"/>
      <c r="AKE9" s="1531"/>
      <c r="AKF9" s="1531"/>
      <c r="AKG9" s="1531"/>
      <c r="AKH9" s="1531"/>
      <c r="AKI9" s="1531"/>
      <c r="AKJ9" s="1531"/>
      <c r="AKK9" s="1531"/>
      <c r="AKL9" s="1531"/>
      <c r="AKM9" s="1531"/>
      <c r="AKN9" s="1531"/>
      <c r="AKO9" s="1531"/>
      <c r="AKP9" s="1531"/>
      <c r="AKQ9" s="1531"/>
      <c r="AKR9" s="1531"/>
      <c r="AKS9" s="1531"/>
      <c r="AKT9" s="1531"/>
      <c r="AKU9" s="1531"/>
      <c r="AKV9" s="1531"/>
      <c r="AKW9" s="1531"/>
      <c r="AKX9" s="1531"/>
      <c r="AKY9" s="1531"/>
      <c r="AKZ9" s="1531"/>
      <c r="ALA9" s="1531"/>
      <c r="ALB9" s="1531"/>
      <c r="ALC9" s="1531"/>
      <c r="ALD9" s="1531"/>
      <c r="ALE9" s="1531"/>
      <c r="ALF9" s="1531"/>
      <c r="ALG9" s="1531"/>
      <c r="ALH9" s="1531"/>
      <c r="ALI9" s="1531"/>
      <c r="ALJ9" s="1531"/>
      <c r="ALK9" s="1531"/>
      <c r="ALL9" s="1531"/>
      <c r="ALM9" s="1531"/>
      <c r="ALN9" s="1531"/>
      <c r="ALO9" s="1531"/>
      <c r="ALP9" s="1531"/>
      <c r="ALQ9" s="1531"/>
      <c r="ALR9" s="1531"/>
      <c r="ALS9" s="1531"/>
      <c r="ALT9" s="1531"/>
      <c r="ALU9" s="1531"/>
      <c r="ALV9" s="1531"/>
      <c r="ALW9" s="1531"/>
      <c r="ALX9" s="1531"/>
      <c r="ALY9" s="1531"/>
      <c r="ALZ9" s="1531"/>
      <c r="AMA9" s="1531"/>
      <c r="AMB9" s="1531"/>
      <c r="AMC9" s="1531"/>
      <c r="AMD9" s="1531"/>
      <c r="AME9" s="1531"/>
      <c r="AMF9" s="1531"/>
      <c r="AMG9" s="1531"/>
      <c r="AMH9" s="1531"/>
      <c r="AMI9" s="1531"/>
      <c r="AMJ9" s="1531"/>
      <c r="AMK9" s="1531"/>
      <c r="AML9" s="1531"/>
      <c r="AMM9" s="1531"/>
      <c r="AMN9" s="1531"/>
      <c r="AMO9" s="1531"/>
      <c r="AMP9" s="1531"/>
      <c r="AMQ9" s="1531"/>
      <c r="AMR9" s="1531"/>
      <c r="AMS9" s="1531"/>
      <c r="AMT9" s="1531"/>
      <c r="AMU9" s="1531"/>
      <c r="AMV9" s="1531"/>
      <c r="AMW9" s="1531"/>
      <c r="AMX9" s="1531"/>
      <c r="AMY9" s="1531"/>
      <c r="AMZ9" s="1531"/>
      <c r="ANA9" s="1531"/>
      <c r="ANB9" s="1531"/>
      <c r="ANC9" s="1531"/>
      <c r="AND9" s="1531"/>
      <c r="ANE9" s="1531"/>
      <c r="ANF9" s="1531"/>
      <c r="ANG9" s="1531"/>
      <c r="ANH9" s="1531"/>
      <c r="ANI9" s="1531"/>
      <c r="ANJ9" s="1531"/>
      <c r="ANK9" s="1531"/>
      <c r="ANL9" s="1531"/>
      <c r="ANM9" s="1531"/>
      <c r="ANN9" s="1531"/>
      <c r="ANO9" s="1531"/>
      <c r="ANP9" s="1531"/>
      <c r="ANQ9" s="1531"/>
      <c r="ANR9" s="1531"/>
      <c r="ANS9" s="1531"/>
      <c r="ANT9" s="1531"/>
      <c r="ANU9" s="1531"/>
      <c r="ANV9" s="1531"/>
      <c r="ANW9" s="1531"/>
      <c r="ANX9" s="1531"/>
      <c r="ANY9" s="1531"/>
      <c r="ANZ9" s="1531"/>
      <c r="AOA9" s="1531"/>
      <c r="AOB9" s="1531"/>
      <c r="AOC9" s="1531"/>
      <c r="AOD9" s="1531"/>
      <c r="AOE9" s="1531"/>
      <c r="AOF9" s="1531"/>
      <c r="AOG9" s="1531"/>
      <c r="AOH9" s="1531"/>
      <c r="AOI9" s="1531"/>
      <c r="AOJ9" s="1531"/>
      <c r="AOK9" s="1531"/>
      <c r="AOL9" s="1531"/>
      <c r="AOM9" s="1531"/>
      <c r="AON9" s="1531"/>
      <c r="AOO9" s="1531"/>
      <c r="AOP9" s="1531"/>
      <c r="AOQ9" s="1531"/>
      <c r="AOR9" s="1531"/>
      <c r="AOS9" s="1531"/>
      <c r="AOT9" s="1531"/>
      <c r="AOU9" s="1531"/>
      <c r="AOV9" s="1531"/>
      <c r="AOW9" s="1531"/>
      <c r="AOX9" s="1531"/>
      <c r="AOY9" s="1531"/>
      <c r="AOZ9" s="1531"/>
      <c r="APA9" s="1531"/>
      <c r="APB9" s="1531"/>
      <c r="APC9" s="1531"/>
      <c r="APD9" s="1531"/>
      <c r="APE9" s="1531"/>
      <c r="APF9" s="1531"/>
      <c r="APG9" s="1531"/>
      <c r="APH9" s="1531"/>
      <c r="API9" s="1531"/>
      <c r="APJ9" s="1531"/>
      <c r="APK9" s="1531"/>
      <c r="APL9" s="1531"/>
      <c r="APM9" s="1531"/>
      <c r="APN9" s="1531"/>
      <c r="APO9" s="1531"/>
      <c r="APP9" s="1531"/>
      <c r="APQ9" s="1531"/>
      <c r="APR9" s="1531"/>
      <c r="APS9" s="1531"/>
      <c r="APT9" s="1531"/>
      <c r="APU9" s="1531"/>
      <c r="APV9" s="1531"/>
      <c r="APW9" s="1531"/>
      <c r="APX9" s="1531"/>
      <c r="APY9" s="1531"/>
      <c r="APZ9" s="1531"/>
      <c r="AQA9" s="1531"/>
      <c r="AQB9" s="1531"/>
      <c r="AQC9" s="1531"/>
      <c r="AQD9" s="1531"/>
      <c r="AQE9" s="1531"/>
      <c r="AQF9" s="1531"/>
      <c r="AQG9" s="1531"/>
      <c r="AQH9" s="1531"/>
      <c r="AQI9" s="1531"/>
      <c r="AQJ9" s="1531"/>
      <c r="AQK9" s="1531"/>
      <c r="AQL9" s="1531"/>
      <c r="AQM9" s="1531"/>
      <c r="AQN9" s="1531"/>
      <c r="AQO9" s="1531"/>
      <c r="AQP9" s="1531"/>
      <c r="AQQ9" s="1531"/>
      <c r="AQR9" s="1531"/>
      <c r="AQS9" s="1531"/>
      <c r="AQT9" s="1531"/>
      <c r="AQU9" s="1531"/>
      <c r="AQV9" s="1531"/>
      <c r="AQW9" s="1531"/>
      <c r="AQX9" s="1531"/>
      <c r="AQY9" s="1531"/>
      <c r="AQZ9" s="1531"/>
      <c r="ARA9" s="1531"/>
      <c r="ARB9" s="1531"/>
      <c r="ARC9" s="1531"/>
      <c r="ARD9" s="1531"/>
      <c r="ARE9" s="1531"/>
      <c r="ARF9" s="1531"/>
      <c r="ARG9" s="1531"/>
      <c r="ARH9" s="1531"/>
      <c r="ARI9" s="1531"/>
      <c r="ARJ9" s="1531"/>
      <c r="ARK9" s="1531"/>
      <c r="ARL9" s="1531"/>
      <c r="ARM9" s="1531"/>
      <c r="ARN9" s="1531"/>
      <c r="ARO9" s="1531"/>
      <c r="ARP9" s="1531"/>
      <c r="ARQ9" s="1531"/>
      <c r="ARR9" s="1531"/>
      <c r="ARS9" s="1531"/>
      <c r="ART9" s="1531"/>
      <c r="ARU9" s="1531"/>
      <c r="ARV9" s="1531"/>
      <c r="ARW9" s="1531"/>
      <c r="ARX9" s="1531"/>
      <c r="ARY9" s="1531"/>
      <c r="ARZ9" s="1531"/>
      <c r="ASA9" s="1531"/>
      <c r="ASB9" s="1531"/>
      <c r="ASC9" s="1531"/>
      <c r="ASD9" s="1531"/>
      <c r="ASE9" s="1531"/>
      <c r="ASF9" s="1531"/>
      <c r="ASG9" s="1531"/>
      <c r="ASH9" s="1531"/>
      <c r="ASI9" s="1531"/>
      <c r="ASJ9" s="1531"/>
      <c r="ASK9" s="1531"/>
      <c r="ASL9" s="1531"/>
      <c r="ASM9" s="1531"/>
      <c r="ASN9" s="1531"/>
      <c r="ASO9" s="1531"/>
      <c r="ASP9" s="1531"/>
      <c r="ASQ9" s="1531"/>
      <c r="ASR9" s="1531"/>
      <c r="ASS9" s="1531"/>
      <c r="AST9" s="1531"/>
      <c r="ASU9" s="1531"/>
      <c r="ASV9" s="1531"/>
      <c r="ASW9" s="1531"/>
      <c r="ASX9" s="1531"/>
      <c r="ASY9" s="1531"/>
      <c r="ASZ9" s="1531"/>
      <c r="ATA9" s="1531"/>
      <c r="ATB9" s="1531"/>
      <c r="ATC9" s="1531"/>
      <c r="ATD9" s="1531"/>
      <c r="ATE9" s="1531"/>
      <c r="ATF9" s="1531"/>
      <c r="ATG9" s="1531"/>
      <c r="ATH9" s="1531"/>
      <c r="ATI9" s="1531"/>
      <c r="ATJ9" s="1531"/>
      <c r="ATK9" s="1531"/>
      <c r="ATL9" s="1531"/>
      <c r="ATM9" s="1531"/>
      <c r="ATN9" s="1531"/>
      <c r="ATO9" s="1531"/>
      <c r="ATP9" s="1531"/>
      <c r="ATQ9" s="1531"/>
      <c r="ATR9" s="1531"/>
      <c r="ATS9" s="1531"/>
      <c r="ATT9" s="1531"/>
      <c r="ATU9" s="1531"/>
      <c r="ATV9" s="1531"/>
      <c r="ATW9" s="1531"/>
      <c r="ATX9" s="1531"/>
      <c r="ATY9" s="1531"/>
      <c r="ATZ9" s="1531"/>
      <c r="AUA9" s="1531"/>
      <c r="AUB9" s="1531"/>
      <c r="AUC9" s="1531"/>
      <c r="AUD9" s="1531"/>
      <c r="AUE9" s="1531"/>
      <c r="AUF9" s="1531"/>
      <c r="AUG9" s="1531"/>
      <c r="AUH9" s="1531"/>
      <c r="AUI9" s="1531"/>
    </row>
    <row r="10" spans="1:1231" s="1449" customFormat="1" ht="31.75" customHeight="1" x14ac:dyDescent="0.75">
      <c r="A10" s="2060"/>
      <c r="B10" s="2063"/>
      <c r="C10" s="1436" t="s">
        <v>287</v>
      </c>
      <c r="D10" s="1436" t="s">
        <v>352</v>
      </c>
      <c r="E10" s="1436" t="s">
        <v>23</v>
      </c>
      <c r="F10" s="1436" t="s">
        <v>6</v>
      </c>
      <c r="G10" s="1437">
        <f t="array" ref="G10">INDEX('Salary . staff rates'!$A$6:$C$28,MATCH(1,('Salary . staff rates'!$A$6:$A$28=E10)*('Salary . staff rates'!$B$6:$B$28=F10),0),3)</f>
        <v>65000</v>
      </c>
      <c r="H10" s="1437">
        <f t="shared" si="0"/>
        <v>456.14035087719299</v>
      </c>
      <c r="I10" s="1438" t="s">
        <v>0</v>
      </c>
      <c r="J10" s="1439" t="s">
        <v>0</v>
      </c>
      <c r="K10" s="1440">
        <v>1</v>
      </c>
      <c r="L10" s="1472">
        <f t="shared" si="1"/>
        <v>456.14035087719299</v>
      </c>
      <c r="M10" s="1440" t="s">
        <v>31</v>
      </c>
      <c r="N10" s="1473">
        <f>IF(M10="Yes",L10*'Salary . staff rates'!$C$34,0)</f>
        <v>0</v>
      </c>
      <c r="O10" s="1442"/>
      <c r="P10" s="1847">
        <v>1</v>
      </c>
      <c r="Q10" s="1847">
        <v>1</v>
      </c>
      <c r="R10" s="1442"/>
      <c r="S10" s="1442"/>
      <c r="T10" s="1442"/>
      <c r="U10" s="1442"/>
      <c r="V10" s="1442"/>
      <c r="W10" s="1443">
        <v>1</v>
      </c>
      <c r="X10" s="1444"/>
      <c r="Y10" s="1847">
        <f t="shared" ref="Y10:Y15" si="2">IF(L10&lt;&gt;"",L10*P10,"")</f>
        <v>456.14035087719299</v>
      </c>
      <c r="Z10" s="1847">
        <f t="shared" ref="Z10:Z15" si="3">IF(N10&lt;&gt;"",N10*P10,"")</f>
        <v>0</v>
      </c>
      <c r="AA10" s="1445"/>
      <c r="AB10" s="1847">
        <f t="shared" ref="AB10:AB15" si="4">IF(L10&lt;&gt;"",L10*Q10,"")</f>
        <v>456.14035087719299</v>
      </c>
      <c r="AC10" s="1847">
        <f t="shared" ref="AC10:AC15" si="5">IF(N10&lt;&gt;"",N10*Q10,"")</f>
        <v>0</v>
      </c>
      <c r="AD10" s="1447"/>
      <c r="AE10" s="1448"/>
      <c r="AF10" s="1448"/>
      <c r="AL10" s="1450"/>
      <c r="AN10" s="1451">
        <f t="shared" ref="AN10:AN15" si="6">IF(W10=1,0,Y10)</f>
        <v>0</v>
      </c>
      <c r="AO10" s="1451">
        <f t="shared" ref="AO10:AO15" si="7">IF(W10=1,0,Z10)</f>
        <v>0</v>
      </c>
      <c r="AP10" s="1531"/>
      <c r="AQ10" s="1531"/>
      <c r="AR10" s="1531"/>
      <c r="AS10" s="1531"/>
      <c r="AT10" s="1531"/>
      <c r="AU10" s="1531"/>
      <c r="AV10" s="1531"/>
      <c r="AW10" s="1531"/>
      <c r="AX10" s="1531"/>
      <c r="AY10" s="1531"/>
      <c r="AZ10" s="1531"/>
      <c r="BA10" s="1531"/>
      <c r="BB10" s="1531"/>
      <c r="BC10" s="1531"/>
      <c r="BD10" s="1531"/>
      <c r="BE10" s="1531"/>
      <c r="BF10" s="1531"/>
      <c r="BG10" s="1531"/>
      <c r="BH10" s="1531"/>
      <c r="BI10" s="1531"/>
      <c r="BJ10" s="1531"/>
      <c r="BK10" s="1531"/>
      <c r="BL10" s="1531"/>
      <c r="BM10" s="1531"/>
      <c r="BN10" s="1531"/>
      <c r="BO10" s="1531"/>
      <c r="BP10" s="1531"/>
      <c r="BQ10" s="1531"/>
      <c r="BR10" s="1531"/>
      <c r="BS10" s="1531"/>
      <c r="BT10" s="1531"/>
      <c r="BU10" s="1531"/>
      <c r="BV10" s="1531"/>
      <c r="BW10" s="1531"/>
      <c r="BX10" s="1531"/>
      <c r="BY10" s="1531"/>
      <c r="BZ10" s="1531"/>
      <c r="CA10" s="1531"/>
      <c r="CB10" s="1531"/>
      <c r="CC10" s="1531"/>
      <c r="CD10" s="1531"/>
      <c r="CE10" s="1531"/>
      <c r="CF10" s="1531"/>
      <c r="CG10" s="1531"/>
      <c r="CH10" s="1531"/>
      <c r="CI10" s="1531"/>
      <c r="CJ10" s="1531"/>
      <c r="CK10" s="1531"/>
      <c r="CL10" s="1531"/>
      <c r="CM10" s="1531"/>
      <c r="CN10" s="1531"/>
      <c r="CO10" s="1531"/>
      <c r="CP10" s="1531"/>
      <c r="CQ10" s="1531"/>
      <c r="CR10" s="1531"/>
      <c r="CS10" s="1531"/>
      <c r="CT10" s="1531"/>
      <c r="CU10" s="1531"/>
      <c r="CV10" s="1531"/>
      <c r="CW10" s="1531"/>
      <c r="CX10" s="1531"/>
      <c r="CY10" s="1531"/>
      <c r="CZ10" s="1531"/>
      <c r="DA10" s="1531"/>
      <c r="DB10" s="1531"/>
      <c r="DC10" s="1531"/>
      <c r="DD10" s="1531"/>
      <c r="DE10" s="1531"/>
      <c r="DF10" s="1531"/>
      <c r="DG10" s="1531"/>
      <c r="DH10" s="1531"/>
      <c r="DI10" s="1531"/>
      <c r="DJ10" s="1531"/>
      <c r="DK10" s="1531"/>
      <c r="DL10" s="1531"/>
      <c r="DM10" s="1531"/>
      <c r="DN10" s="1531"/>
      <c r="DO10" s="1531"/>
      <c r="DP10" s="1531"/>
      <c r="DQ10" s="1531"/>
      <c r="DR10" s="1531"/>
      <c r="DS10" s="1531"/>
      <c r="DT10" s="1531"/>
      <c r="DU10" s="1531"/>
      <c r="DV10" s="1531"/>
      <c r="DW10" s="1531"/>
      <c r="DX10" s="1531"/>
      <c r="DY10" s="1531"/>
      <c r="DZ10" s="1531"/>
      <c r="EA10" s="1531"/>
      <c r="EB10" s="1531"/>
      <c r="EC10" s="1531"/>
      <c r="ED10" s="1531"/>
      <c r="EE10" s="1531"/>
      <c r="EF10" s="1531"/>
      <c r="EG10" s="1531"/>
      <c r="EH10" s="1531"/>
      <c r="EI10" s="1531"/>
      <c r="EJ10" s="1531"/>
      <c r="EK10" s="1531"/>
      <c r="EL10" s="1531"/>
      <c r="EM10" s="1531"/>
      <c r="EN10" s="1531"/>
      <c r="EO10" s="1531"/>
      <c r="EP10" s="1531"/>
      <c r="EQ10" s="1531"/>
      <c r="ER10" s="1531"/>
      <c r="ES10" s="1531"/>
      <c r="ET10" s="1531"/>
      <c r="EU10" s="1531"/>
      <c r="EV10" s="1531"/>
      <c r="EW10" s="1531"/>
      <c r="EX10" s="1531"/>
      <c r="EY10" s="1531"/>
      <c r="EZ10" s="1531"/>
      <c r="FA10" s="1531"/>
      <c r="FB10" s="1531"/>
      <c r="FC10" s="1531"/>
      <c r="FD10" s="1531"/>
      <c r="FE10" s="1531"/>
      <c r="FF10" s="1531"/>
      <c r="FG10" s="1531"/>
      <c r="FH10" s="1531"/>
      <c r="FI10" s="1531"/>
      <c r="FJ10" s="1531"/>
      <c r="FK10" s="1531"/>
      <c r="FL10" s="1531"/>
      <c r="FM10" s="1531"/>
      <c r="FN10" s="1531"/>
      <c r="FO10" s="1531"/>
      <c r="FP10" s="1531"/>
      <c r="FQ10" s="1531"/>
      <c r="FR10" s="1531"/>
      <c r="FS10" s="1531"/>
      <c r="FT10" s="1531"/>
      <c r="FU10" s="1531"/>
      <c r="FV10" s="1531"/>
      <c r="FW10" s="1531"/>
      <c r="FX10" s="1531"/>
      <c r="FY10" s="1531"/>
      <c r="FZ10" s="1531"/>
      <c r="GA10" s="1531"/>
      <c r="GB10" s="1531"/>
      <c r="GC10" s="1531"/>
      <c r="GD10" s="1531"/>
      <c r="GE10" s="1531"/>
      <c r="GF10" s="1531"/>
      <c r="GG10" s="1531"/>
      <c r="GH10" s="1531"/>
      <c r="GI10" s="1531"/>
      <c r="GJ10" s="1531"/>
      <c r="GK10" s="1531"/>
      <c r="GL10" s="1531"/>
      <c r="GM10" s="1531"/>
      <c r="GN10" s="1531"/>
      <c r="GO10" s="1531"/>
      <c r="GP10" s="1531"/>
      <c r="GQ10" s="1531"/>
      <c r="GR10" s="1531"/>
      <c r="GS10" s="1531"/>
      <c r="GT10" s="1531"/>
      <c r="GU10" s="1531"/>
      <c r="GV10" s="1531"/>
      <c r="GW10" s="1531"/>
      <c r="GX10" s="1531"/>
      <c r="GY10" s="1531"/>
      <c r="GZ10" s="1531"/>
      <c r="HA10" s="1531"/>
      <c r="HB10" s="1531"/>
      <c r="HC10" s="1531"/>
      <c r="HD10" s="1531"/>
      <c r="HE10" s="1531"/>
      <c r="HF10" s="1531"/>
      <c r="HG10" s="1531"/>
      <c r="HH10" s="1531"/>
      <c r="HI10" s="1531"/>
      <c r="HJ10" s="1531"/>
      <c r="HK10" s="1531"/>
      <c r="HL10" s="1531"/>
      <c r="HM10" s="1531"/>
      <c r="HN10" s="1531"/>
      <c r="HO10" s="1531"/>
      <c r="HP10" s="1531"/>
      <c r="HQ10" s="1531"/>
      <c r="HR10" s="1531"/>
      <c r="HS10" s="1531"/>
      <c r="HT10" s="1531"/>
      <c r="HU10" s="1531"/>
      <c r="HV10" s="1531"/>
      <c r="HW10" s="1531"/>
      <c r="HX10" s="1531"/>
      <c r="HY10" s="1531"/>
      <c r="HZ10" s="1531"/>
      <c r="IA10" s="1531"/>
      <c r="IB10" s="1531"/>
      <c r="IC10" s="1531"/>
      <c r="ID10" s="1531"/>
      <c r="IE10" s="1531"/>
      <c r="IF10" s="1531"/>
      <c r="IG10" s="1531"/>
      <c r="IH10" s="1531"/>
      <c r="II10" s="1531"/>
      <c r="IJ10" s="1531"/>
      <c r="IK10" s="1531"/>
      <c r="IL10" s="1531"/>
      <c r="IM10" s="1531"/>
      <c r="IN10" s="1531"/>
      <c r="IO10" s="1531"/>
      <c r="IP10" s="1531"/>
      <c r="IQ10" s="1531"/>
      <c r="IR10" s="1531"/>
      <c r="IS10" s="1531"/>
      <c r="IT10" s="1531"/>
      <c r="IU10" s="1531"/>
      <c r="IV10" s="1531"/>
      <c r="IW10" s="1531"/>
      <c r="IX10" s="1531"/>
      <c r="IY10" s="1531"/>
      <c r="IZ10" s="1531"/>
      <c r="JA10" s="1531"/>
      <c r="JB10" s="1531"/>
      <c r="JC10" s="1531"/>
      <c r="JD10" s="1531"/>
      <c r="JE10" s="1531"/>
      <c r="JF10" s="1531"/>
      <c r="JG10" s="1531"/>
      <c r="JH10" s="1531"/>
      <c r="JI10" s="1531"/>
      <c r="JJ10" s="1531"/>
      <c r="JK10" s="1531"/>
      <c r="JL10" s="1531"/>
      <c r="JM10" s="1531"/>
      <c r="JN10" s="1531"/>
      <c r="JO10" s="1531"/>
      <c r="JP10" s="1531"/>
      <c r="JQ10" s="1531"/>
      <c r="JR10" s="1531"/>
      <c r="JS10" s="1531"/>
      <c r="JT10" s="1531"/>
      <c r="JU10" s="1531"/>
      <c r="JV10" s="1531"/>
      <c r="JW10" s="1531"/>
      <c r="JX10" s="1531"/>
      <c r="JY10" s="1531"/>
      <c r="JZ10" s="1531"/>
      <c r="KA10" s="1531"/>
      <c r="KB10" s="1531"/>
      <c r="KC10" s="1531"/>
      <c r="KD10" s="1531"/>
      <c r="KE10" s="1531"/>
      <c r="KF10" s="1531"/>
      <c r="KG10" s="1531"/>
      <c r="KH10" s="1531"/>
      <c r="KI10" s="1531"/>
      <c r="KJ10" s="1531"/>
      <c r="KK10" s="1531"/>
      <c r="KL10" s="1531"/>
      <c r="KM10" s="1531"/>
      <c r="KN10" s="1531"/>
      <c r="KO10" s="1531"/>
      <c r="KP10" s="1531"/>
      <c r="KQ10" s="1531"/>
      <c r="KR10" s="1531"/>
      <c r="KS10" s="1531"/>
      <c r="KT10" s="1531"/>
      <c r="KU10" s="1531"/>
      <c r="KV10" s="1531"/>
      <c r="KW10" s="1531"/>
      <c r="KX10" s="1531"/>
      <c r="KY10" s="1531"/>
      <c r="KZ10" s="1531"/>
      <c r="LA10" s="1531"/>
      <c r="LB10" s="1531"/>
      <c r="LC10" s="1531"/>
      <c r="LD10" s="1531"/>
      <c r="LE10" s="1531"/>
      <c r="LF10" s="1531"/>
      <c r="LG10" s="1531"/>
      <c r="LH10" s="1531"/>
      <c r="LI10" s="1531"/>
      <c r="LJ10" s="1531"/>
      <c r="LK10" s="1531"/>
      <c r="LL10" s="1531"/>
      <c r="LM10" s="1531"/>
      <c r="LN10" s="1531"/>
      <c r="LO10" s="1531"/>
      <c r="LP10" s="1531"/>
      <c r="LQ10" s="1531"/>
      <c r="LR10" s="1531"/>
      <c r="LS10" s="1531"/>
      <c r="LT10" s="1531"/>
      <c r="LU10" s="1531"/>
      <c r="LV10" s="1531"/>
      <c r="LW10" s="1531"/>
      <c r="LX10" s="1531"/>
      <c r="LY10" s="1531"/>
      <c r="LZ10" s="1531"/>
      <c r="MA10" s="1531"/>
      <c r="MB10" s="1531"/>
      <c r="MC10" s="1531"/>
      <c r="MD10" s="1531"/>
      <c r="ME10" s="1531"/>
      <c r="MF10" s="1531"/>
      <c r="MG10" s="1531"/>
      <c r="MH10" s="1531"/>
      <c r="MI10" s="1531"/>
      <c r="MJ10" s="1531"/>
      <c r="MK10" s="1531"/>
      <c r="ML10" s="1531"/>
      <c r="MM10" s="1531"/>
      <c r="MN10" s="1531"/>
      <c r="MO10" s="1531"/>
      <c r="MP10" s="1531"/>
      <c r="MQ10" s="1531"/>
      <c r="MR10" s="1531"/>
      <c r="MS10" s="1531"/>
      <c r="MT10" s="1531"/>
      <c r="MU10" s="1531"/>
      <c r="MV10" s="1531"/>
      <c r="MW10" s="1531"/>
      <c r="MX10" s="1531"/>
      <c r="MY10" s="1531"/>
      <c r="MZ10" s="1531"/>
      <c r="NA10" s="1531"/>
      <c r="NB10" s="1531"/>
      <c r="NC10" s="1531"/>
      <c r="ND10" s="1531"/>
      <c r="NE10" s="1531"/>
      <c r="NF10" s="1531"/>
      <c r="NG10" s="1531"/>
      <c r="NH10" s="1531"/>
      <c r="NI10" s="1531"/>
      <c r="NJ10" s="1531"/>
      <c r="NK10" s="1531"/>
      <c r="NL10" s="1531"/>
      <c r="NM10" s="1531"/>
      <c r="NN10" s="1531"/>
      <c r="NO10" s="1531"/>
      <c r="NP10" s="1531"/>
      <c r="NQ10" s="1531"/>
      <c r="NR10" s="1531"/>
      <c r="NS10" s="1531"/>
      <c r="NT10" s="1531"/>
      <c r="NU10" s="1531"/>
      <c r="NV10" s="1531"/>
      <c r="NW10" s="1531"/>
      <c r="NX10" s="1531"/>
      <c r="NY10" s="1531"/>
      <c r="NZ10" s="1531"/>
      <c r="OA10" s="1531"/>
      <c r="OB10" s="1531"/>
      <c r="OC10" s="1531"/>
      <c r="OD10" s="1531"/>
      <c r="OE10" s="1531"/>
      <c r="OF10" s="1531"/>
      <c r="OG10" s="1531"/>
      <c r="OH10" s="1531"/>
      <c r="OI10" s="1531"/>
      <c r="OJ10" s="1531"/>
      <c r="OK10" s="1531"/>
      <c r="OL10" s="1531"/>
      <c r="OM10" s="1531"/>
      <c r="ON10" s="1531"/>
      <c r="OO10" s="1531"/>
      <c r="OP10" s="1531"/>
      <c r="OQ10" s="1531"/>
      <c r="OR10" s="1531"/>
      <c r="OS10" s="1531"/>
      <c r="OT10" s="1531"/>
      <c r="OU10" s="1531"/>
      <c r="OV10" s="1531"/>
      <c r="OW10" s="1531"/>
      <c r="OX10" s="1531"/>
      <c r="OY10" s="1531"/>
      <c r="OZ10" s="1531"/>
      <c r="PA10" s="1531"/>
      <c r="PB10" s="1531"/>
      <c r="PC10" s="1531"/>
      <c r="PD10" s="1531"/>
      <c r="PE10" s="1531"/>
      <c r="PF10" s="1531"/>
      <c r="PG10" s="1531"/>
      <c r="PH10" s="1531"/>
      <c r="PI10" s="1531"/>
      <c r="PJ10" s="1531"/>
      <c r="PK10" s="1531"/>
      <c r="PL10" s="1531"/>
      <c r="PM10" s="1531"/>
      <c r="PN10" s="1531"/>
      <c r="PO10" s="1531"/>
      <c r="PP10" s="1531"/>
      <c r="PQ10" s="1531"/>
      <c r="PR10" s="1531"/>
      <c r="PS10" s="1531"/>
      <c r="PT10" s="1531"/>
      <c r="PU10" s="1531"/>
      <c r="PV10" s="1531"/>
      <c r="PW10" s="1531"/>
      <c r="PX10" s="1531"/>
      <c r="PY10" s="1531"/>
      <c r="PZ10" s="1531"/>
      <c r="QA10" s="1531"/>
      <c r="QB10" s="1531"/>
      <c r="QC10" s="1531"/>
      <c r="QD10" s="1531"/>
      <c r="QE10" s="1531"/>
      <c r="QF10" s="1531"/>
      <c r="QG10" s="1531"/>
      <c r="QH10" s="1531"/>
      <c r="QI10" s="1531"/>
      <c r="QJ10" s="1531"/>
      <c r="QK10" s="1531"/>
      <c r="QL10" s="1531"/>
      <c r="QM10" s="1531"/>
      <c r="QN10" s="1531"/>
      <c r="QO10" s="1531"/>
      <c r="QP10" s="1531"/>
      <c r="QQ10" s="1531"/>
      <c r="QR10" s="1531"/>
      <c r="QS10" s="1531"/>
      <c r="QT10" s="1531"/>
      <c r="QU10" s="1531"/>
      <c r="QV10" s="1531"/>
      <c r="QW10" s="1531"/>
      <c r="QX10" s="1531"/>
      <c r="QY10" s="1531"/>
      <c r="QZ10" s="1531"/>
      <c r="RA10" s="1531"/>
      <c r="RB10" s="1531"/>
      <c r="RC10" s="1531"/>
      <c r="RD10" s="1531"/>
      <c r="RE10" s="1531"/>
      <c r="RF10" s="1531"/>
      <c r="RG10" s="1531"/>
      <c r="RH10" s="1531"/>
      <c r="RI10" s="1531"/>
      <c r="RJ10" s="1531"/>
      <c r="RK10" s="1531"/>
      <c r="RL10" s="1531"/>
      <c r="RM10" s="1531"/>
      <c r="RN10" s="1531"/>
      <c r="RO10" s="1531"/>
      <c r="RP10" s="1531"/>
      <c r="RQ10" s="1531"/>
      <c r="RR10" s="1531"/>
      <c r="RS10" s="1531"/>
      <c r="RT10" s="1531"/>
      <c r="RU10" s="1531"/>
      <c r="RV10" s="1531"/>
      <c r="RW10" s="1531"/>
      <c r="RX10" s="1531"/>
      <c r="RY10" s="1531"/>
      <c r="RZ10" s="1531"/>
      <c r="SA10" s="1531"/>
      <c r="SB10" s="1531"/>
      <c r="SC10" s="1531"/>
      <c r="SD10" s="1531"/>
      <c r="SE10" s="1531"/>
      <c r="SF10" s="1531"/>
      <c r="SG10" s="1531"/>
      <c r="SH10" s="1531"/>
      <c r="SI10" s="1531"/>
      <c r="SJ10" s="1531"/>
      <c r="SK10" s="1531"/>
      <c r="SL10" s="1531"/>
      <c r="SM10" s="1531"/>
      <c r="SN10" s="1531"/>
      <c r="SO10" s="1531"/>
      <c r="SP10" s="1531"/>
      <c r="SQ10" s="1531"/>
      <c r="SR10" s="1531"/>
      <c r="SS10" s="1531"/>
      <c r="ST10" s="1531"/>
      <c r="SU10" s="1531"/>
      <c r="SV10" s="1531"/>
      <c r="SW10" s="1531"/>
      <c r="SX10" s="1531"/>
      <c r="SY10" s="1531"/>
      <c r="SZ10" s="1531"/>
      <c r="TA10" s="1531"/>
      <c r="TB10" s="1531"/>
      <c r="TC10" s="1531"/>
      <c r="TD10" s="1531"/>
      <c r="TE10" s="1531"/>
      <c r="TF10" s="1531"/>
      <c r="TG10" s="1531"/>
      <c r="TH10" s="1531"/>
      <c r="TI10" s="1531"/>
      <c r="TJ10" s="1531"/>
      <c r="TK10" s="1531"/>
      <c r="TL10" s="1531"/>
      <c r="TM10" s="1531"/>
      <c r="TN10" s="1531"/>
      <c r="TO10" s="1531"/>
      <c r="TP10" s="1531"/>
      <c r="TQ10" s="1531"/>
      <c r="TR10" s="1531"/>
      <c r="TS10" s="1531"/>
      <c r="TT10" s="1531"/>
      <c r="TU10" s="1531"/>
      <c r="TV10" s="1531"/>
      <c r="TW10" s="1531"/>
      <c r="TX10" s="1531"/>
      <c r="TY10" s="1531"/>
      <c r="TZ10" s="1531"/>
      <c r="UA10" s="1531"/>
      <c r="UB10" s="1531"/>
      <c r="UC10" s="1531"/>
      <c r="UD10" s="1531"/>
      <c r="UE10" s="1531"/>
      <c r="UF10" s="1531"/>
      <c r="UG10" s="1531"/>
      <c r="UH10" s="1531"/>
      <c r="UI10" s="1531"/>
      <c r="UJ10" s="1531"/>
      <c r="UK10" s="1531"/>
      <c r="UL10" s="1531"/>
      <c r="UM10" s="1531"/>
      <c r="UN10" s="1531"/>
      <c r="UO10" s="1531"/>
      <c r="UP10" s="1531"/>
      <c r="UQ10" s="1531"/>
      <c r="UR10" s="1531"/>
      <c r="US10" s="1531"/>
      <c r="UT10" s="1531"/>
      <c r="UU10" s="1531"/>
      <c r="UV10" s="1531"/>
      <c r="UW10" s="1531"/>
      <c r="UX10" s="1531"/>
      <c r="UY10" s="1531"/>
      <c r="UZ10" s="1531"/>
      <c r="VA10" s="1531"/>
      <c r="VB10" s="1531"/>
      <c r="VC10" s="1531"/>
      <c r="VD10" s="1531"/>
      <c r="VE10" s="1531"/>
      <c r="VF10" s="1531"/>
      <c r="VG10" s="1531"/>
      <c r="VH10" s="1531"/>
      <c r="VI10" s="1531"/>
      <c r="VJ10" s="1531"/>
      <c r="VK10" s="1531"/>
      <c r="VL10" s="1531"/>
      <c r="VM10" s="1531"/>
      <c r="VN10" s="1531"/>
      <c r="VO10" s="1531"/>
      <c r="VP10" s="1531"/>
      <c r="VQ10" s="1531"/>
      <c r="VR10" s="1531"/>
      <c r="VS10" s="1531"/>
      <c r="VT10" s="1531"/>
      <c r="VU10" s="1531"/>
      <c r="VV10" s="1531"/>
      <c r="VW10" s="1531"/>
      <c r="VX10" s="1531"/>
      <c r="VY10" s="1531"/>
      <c r="VZ10" s="1531"/>
      <c r="WA10" s="1531"/>
      <c r="WB10" s="1531"/>
      <c r="WC10" s="1531"/>
      <c r="WD10" s="1531"/>
      <c r="WE10" s="1531"/>
      <c r="WF10" s="1531"/>
      <c r="WG10" s="1531"/>
      <c r="WH10" s="1531"/>
      <c r="WI10" s="1531"/>
      <c r="WJ10" s="1531"/>
      <c r="WK10" s="1531"/>
      <c r="WL10" s="1531"/>
      <c r="WM10" s="1531"/>
      <c r="WN10" s="1531"/>
      <c r="WO10" s="1531"/>
      <c r="WP10" s="1531"/>
      <c r="WQ10" s="1531"/>
      <c r="WR10" s="1531"/>
      <c r="WS10" s="1531"/>
      <c r="WT10" s="1531"/>
      <c r="WU10" s="1531"/>
      <c r="WV10" s="1531"/>
      <c r="WW10" s="1531"/>
      <c r="WX10" s="1531"/>
      <c r="WY10" s="1531"/>
      <c r="WZ10" s="1531"/>
      <c r="XA10" s="1531"/>
      <c r="XB10" s="1531"/>
      <c r="XC10" s="1531"/>
      <c r="XD10" s="1531"/>
      <c r="XE10" s="1531"/>
      <c r="XF10" s="1531"/>
      <c r="XG10" s="1531"/>
      <c r="XH10" s="1531"/>
      <c r="XI10" s="1531"/>
      <c r="XJ10" s="1531"/>
      <c r="XK10" s="1531"/>
      <c r="XL10" s="1531"/>
      <c r="XM10" s="1531"/>
      <c r="XN10" s="1531"/>
      <c r="XO10" s="1531"/>
      <c r="XP10" s="1531"/>
      <c r="XQ10" s="1531"/>
      <c r="XR10" s="1531"/>
      <c r="XS10" s="1531"/>
      <c r="XT10" s="1531"/>
      <c r="XU10" s="1531"/>
      <c r="XV10" s="1531"/>
      <c r="XW10" s="1531"/>
      <c r="XX10" s="1531"/>
      <c r="XY10" s="1531"/>
      <c r="XZ10" s="1531"/>
      <c r="YA10" s="1531"/>
      <c r="YB10" s="1531"/>
      <c r="YC10" s="1531"/>
      <c r="YD10" s="1531"/>
      <c r="YE10" s="1531"/>
      <c r="YF10" s="1531"/>
      <c r="YG10" s="1531"/>
      <c r="YH10" s="1531"/>
      <c r="YI10" s="1531"/>
      <c r="YJ10" s="1531"/>
      <c r="YK10" s="1531"/>
      <c r="YL10" s="1531"/>
      <c r="YM10" s="1531"/>
      <c r="YN10" s="1531"/>
      <c r="YO10" s="1531"/>
      <c r="YP10" s="1531"/>
      <c r="YQ10" s="1531"/>
      <c r="YR10" s="1531"/>
      <c r="YS10" s="1531"/>
      <c r="YT10" s="1531"/>
      <c r="YU10" s="1531"/>
      <c r="YV10" s="1531"/>
      <c r="YW10" s="1531"/>
      <c r="YX10" s="1531"/>
      <c r="YY10" s="1531"/>
      <c r="YZ10" s="1531"/>
      <c r="ZA10" s="1531"/>
      <c r="ZB10" s="1531"/>
      <c r="ZC10" s="1531"/>
      <c r="ZD10" s="1531"/>
      <c r="ZE10" s="1531"/>
      <c r="ZF10" s="1531"/>
      <c r="ZG10" s="1531"/>
      <c r="ZH10" s="1531"/>
      <c r="ZI10" s="1531"/>
      <c r="ZJ10" s="1531"/>
      <c r="ZK10" s="1531"/>
      <c r="ZL10" s="1531"/>
      <c r="ZM10" s="1531"/>
      <c r="ZN10" s="1531"/>
      <c r="ZO10" s="1531"/>
      <c r="ZP10" s="1531"/>
      <c r="ZQ10" s="1531"/>
      <c r="ZR10" s="1531"/>
      <c r="ZS10" s="1531"/>
      <c r="ZT10" s="1531"/>
      <c r="ZU10" s="1531"/>
      <c r="ZV10" s="1531"/>
      <c r="ZW10" s="1531"/>
      <c r="ZX10" s="1531"/>
      <c r="ZY10" s="1531"/>
      <c r="ZZ10" s="1531"/>
      <c r="AAA10" s="1531"/>
      <c r="AAB10" s="1531"/>
      <c r="AAC10" s="1531"/>
      <c r="AAD10" s="1531"/>
      <c r="AAE10" s="1531"/>
      <c r="AAF10" s="1531"/>
      <c r="AAG10" s="1531"/>
      <c r="AAH10" s="1531"/>
      <c r="AAI10" s="1531"/>
      <c r="AAJ10" s="1531"/>
      <c r="AAK10" s="1531"/>
      <c r="AAL10" s="1531"/>
      <c r="AAM10" s="1531"/>
      <c r="AAN10" s="1531"/>
      <c r="AAO10" s="1531"/>
      <c r="AAP10" s="1531"/>
      <c r="AAQ10" s="1531"/>
      <c r="AAR10" s="1531"/>
      <c r="AAS10" s="1531"/>
      <c r="AAT10" s="1531"/>
      <c r="AAU10" s="1531"/>
      <c r="AAV10" s="1531"/>
      <c r="AAW10" s="1531"/>
      <c r="AAX10" s="1531"/>
      <c r="AAY10" s="1531"/>
      <c r="AAZ10" s="1531"/>
      <c r="ABA10" s="1531"/>
      <c r="ABB10" s="1531"/>
      <c r="ABC10" s="1531"/>
      <c r="ABD10" s="1531"/>
      <c r="ABE10" s="1531"/>
      <c r="ABF10" s="1531"/>
      <c r="ABG10" s="1531"/>
      <c r="ABH10" s="1531"/>
      <c r="ABI10" s="1531"/>
      <c r="ABJ10" s="1531"/>
      <c r="ABK10" s="1531"/>
      <c r="ABL10" s="1531"/>
      <c r="ABM10" s="1531"/>
      <c r="ABN10" s="1531"/>
      <c r="ABO10" s="1531"/>
      <c r="ABP10" s="1531"/>
      <c r="ABQ10" s="1531"/>
      <c r="ABR10" s="1531"/>
      <c r="ABS10" s="1531"/>
      <c r="ABT10" s="1531"/>
      <c r="ABU10" s="1531"/>
      <c r="ABV10" s="1531"/>
      <c r="ABW10" s="1531"/>
      <c r="ABX10" s="1531"/>
      <c r="ABY10" s="1531"/>
      <c r="ABZ10" s="1531"/>
      <c r="ACA10" s="1531"/>
      <c r="ACB10" s="1531"/>
      <c r="ACC10" s="1531"/>
      <c r="ACD10" s="1531"/>
      <c r="ACE10" s="1531"/>
      <c r="ACF10" s="1531"/>
      <c r="ACG10" s="1531"/>
      <c r="ACH10" s="1531"/>
      <c r="ACI10" s="1531"/>
      <c r="ACJ10" s="1531"/>
      <c r="ACK10" s="1531"/>
      <c r="ACL10" s="1531"/>
      <c r="ACM10" s="1531"/>
      <c r="ACN10" s="1531"/>
      <c r="ACO10" s="1531"/>
      <c r="ACP10" s="1531"/>
      <c r="ACQ10" s="1531"/>
      <c r="ACR10" s="1531"/>
      <c r="ACS10" s="1531"/>
      <c r="ACT10" s="1531"/>
      <c r="ACU10" s="1531"/>
      <c r="ACV10" s="1531"/>
      <c r="ACW10" s="1531"/>
      <c r="ACX10" s="1531"/>
      <c r="ACY10" s="1531"/>
      <c r="ACZ10" s="1531"/>
      <c r="ADA10" s="1531"/>
      <c r="ADB10" s="1531"/>
      <c r="ADC10" s="1531"/>
      <c r="ADD10" s="1531"/>
      <c r="ADE10" s="1531"/>
      <c r="ADF10" s="1531"/>
      <c r="ADG10" s="1531"/>
      <c r="ADH10" s="1531"/>
      <c r="ADI10" s="1531"/>
      <c r="ADJ10" s="1531"/>
      <c r="ADK10" s="1531"/>
      <c r="ADL10" s="1531"/>
      <c r="ADM10" s="1531"/>
      <c r="ADN10" s="1531"/>
      <c r="ADO10" s="1531"/>
      <c r="ADP10" s="1531"/>
      <c r="ADQ10" s="1531"/>
      <c r="ADR10" s="1531"/>
      <c r="ADS10" s="1531"/>
      <c r="ADT10" s="1531"/>
      <c r="ADU10" s="1531"/>
      <c r="ADV10" s="1531"/>
      <c r="ADW10" s="1531"/>
      <c r="ADX10" s="1531"/>
      <c r="ADY10" s="1531"/>
      <c r="ADZ10" s="1531"/>
      <c r="AEA10" s="1531"/>
      <c r="AEB10" s="1531"/>
      <c r="AEC10" s="1531"/>
      <c r="AED10" s="1531"/>
      <c r="AEE10" s="1531"/>
      <c r="AEF10" s="1531"/>
      <c r="AEG10" s="1531"/>
      <c r="AEH10" s="1531"/>
      <c r="AEI10" s="1531"/>
      <c r="AEJ10" s="1531"/>
      <c r="AEK10" s="1531"/>
      <c r="AEL10" s="1531"/>
      <c r="AEM10" s="1531"/>
      <c r="AEN10" s="1531"/>
      <c r="AEO10" s="1531"/>
      <c r="AEP10" s="1531"/>
      <c r="AEQ10" s="1531"/>
      <c r="AER10" s="1531"/>
      <c r="AES10" s="1531"/>
      <c r="AET10" s="1531"/>
      <c r="AEU10" s="1531"/>
      <c r="AEV10" s="1531"/>
      <c r="AEW10" s="1531"/>
      <c r="AEX10" s="1531"/>
      <c r="AEY10" s="1531"/>
      <c r="AEZ10" s="1531"/>
      <c r="AFA10" s="1531"/>
      <c r="AFB10" s="1531"/>
      <c r="AFC10" s="1531"/>
      <c r="AFD10" s="1531"/>
      <c r="AFE10" s="1531"/>
      <c r="AFF10" s="1531"/>
      <c r="AFG10" s="1531"/>
      <c r="AFH10" s="1531"/>
      <c r="AFI10" s="1531"/>
      <c r="AFJ10" s="1531"/>
      <c r="AFK10" s="1531"/>
      <c r="AFL10" s="1531"/>
      <c r="AFM10" s="1531"/>
      <c r="AFN10" s="1531"/>
      <c r="AFO10" s="1531"/>
      <c r="AFP10" s="1531"/>
      <c r="AFQ10" s="1531"/>
      <c r="AFR10" s="1531"/>
      <c r="AFS10" s="1531"/>
      <c r="AFT10" s="1531"/>
      <c r="AFU10" s="1531"/>
      <c r="AFV10" s="1531"/>
      <c r="AFW10" s="1531"/>
      <c r="AFX10" s="1531"/>
      <c r="AFY10" s="1531"/>
      <c r="AFZ10" s="1531"/>
      <c r="AGA10" s="1531"/>
      <c r="AGB10" s="1531"/>
      <c r="AGC10" s="1531"/>
      <c r="AGD10" s="1531"/>
      <c r="AGE10" s="1531"/>
      <c r="AGF10" s="1531"/>
      <c r="AGG10" s="1531"/>
      <c r="AGH10" s="1531"/>
      <c r="AGI10" s="1531"/>
      <c r="AGJ10" s="1531"/>
      <c r="AGK10" s="1531"/>
      <c r="AGL10" s="1531"/>
      <c r="AGM10" s="1531"/>
      <c r="AGN10" s="1531"/>
      <c r="AGO10" s="1531"/>
      <c r="AGP10" s="1531"/>
      <c r="AGQ10" s="1531"/>
      <c r="AGR10" s="1531"/>
      <c r="AGS10" s="1531"/>
      <c r="AGT10" s="1531"/>
      <c r="AGU10" s="1531"/>
      <c r="AGV10" s="1531"/>
      <c r="AGW10" s="1531"/>
      <c r="AGX10" s="1531"/>
      <c r="AGY10" s="1531"/>
      <c r="AGZ10" s="1531"/>
      <c r="AHA10" s="1531"/>
      <c r="AHB10" s="1531"/>
      <c r="AHC10" s="1531"/>
      <c r="AHD10" s="1531"/>
      <c r="AHE10" s="1531"/>
      <c r="AHF10" s="1531"/>
      <c r="AHG10" s="1531"/>
      <c r="AHH10" s="1531"/>
      <c r="AHI10" s="1531"/>
      <c r="AHJ10" s="1531"/>
      <c r="AHK10" s="1531"/>
      <c r="AHL10" s="1531"/>
      <c r="AHM10" s="1531"/>
      <c r="AHN10" s="1531"/>
      <c r="AHO10" s="1531"/>
      <c r="AHP10" s="1531"/>
      <c r="AHQ10" s="1531"/>
      <c r="AHR10" s="1531"/>
      <c r="AHS10" s="1531"/>
      <c r="AHT10" s="1531"/>
      <c r="AHU10" s="1531"/>
      <c r="AHV10" s="1531"/>
      <c r="AHW10" s="1531"/>
      <c r="AHX10" s="1531"/>
      <c r="AHY10" s="1531"/>
      <c r="AHZ10" s="1531"/>
      <c r="AIA10" s="1531"/>
      <c r="AIB10" s="1531"/>
      <c r="AIC10" s="1531"/>
      <c r="AID10" s="1531"/>
      <c r="AIE10" s="1531"/>
      <c r="AIF10" s="1531"/>
      <c r="AIG10" s="1531"/>
      <c r="AIH10" s="1531"/>
      <c r="AII10" s="1531"/>
      <c r="AIJ10" s="1531"/>
      <c r="AIK10" s="1531"/>
      <c r="AIL10" s="1531"/>
      <c r="AIM10" s="1531"/>
      <c r="AIN10" s="1531"/>
      <c r="AIO10" s="1531"/>
      <c r="AIP10" s="1531"/>
      <c r="AIQ10" s="1531"/>
      <c r="AIR10" s="1531"/>
      <c r="AIS10" s="1531"/>
      <c r="AIT10" s="1531"/>
      <c r="AIU10" s="1531"/>
      <c r="AIV10" s="1531"/>
      <c r="AIW10" s="1531"/>
      <c r="AIX10" s="1531"/>
      <c r="AIY10" s="1531"/>
      <c r="AIZ10" s="1531"/>
      <c r="AJA10" s="1531"/>
      <c r="AJB10" s="1531"/>
      <c r="AJC10" s="1531"/>
      <c r="AJD10" s="1531"/>
      <c r="AJE10" s="1531"/>
      <c r="AJF10" s="1531"/>
      <c r="AJG10" s="1531"/>
      <c r="AJH10" s="1531"/>
      <c r="AJI10" s="1531"/>
      <c r="AJJ10" s="1531"/>
      <c r="AJK10" s="1531"/>
      <c r="AJL10" s="1531"/>
      <c r="AJM10" s="1531"/>
      <c r="AJN10" s="1531"/>
      <c r="AJO10" s="1531"/>
      <c r="AJP10" s="1531"/>
      <c r="AJQ10" s="1531"/>
      <c r="AJR10" s="1531"/>
      <c r="AJS10" s="1531"/>
      <c r="AJT10" s="1531"/>
      <c r="AJU10" s="1531"/>
      <c r="AJV10" s="1531"/>
      <c r="AJW10" s="1531"/>
      <c r="AJX10" s="1531"/>
      <c r="AJY10" s="1531"/>
      <c r="AJZ10" s="1531"/>
      <c r="AKA10" s="1531"/>
      <c r="AKB10" s="1531"/>
      <c r="AKC10" s="1531"/>
      <c r="AKD10" s="1531"/>
      <c r="AKE10" s="1531"/>
      <c r="AKF10" s="1531"/>
      <c r="AKG10" s="1531"/>
      <c r="AKH10" s="1531"/>
      <c r="AKI10" s="1531"/>
      <c r="AKJ10" s="1531"/>
      <c r="AKK10" s="1531"/>
      <c r="AKL10" s="1531"/>
      <c r="AKM10" s="1531"/>
      <c r="AKN10" s="1531"/>
      <c r="AKO10" s="1531"/>
      <c r="AKP10" s="1531"/>
      <c r="AKQ10" s="1531"/>
      <c r="AKR10" s="1531"/>
      <c r="AKS10" s="1531"/>
      <c r="AKT10" s="1531"/>
      <c r="AKU10" s="1531"/>
      <c r="AKV10" s="1531"/>
      <c r="AKW10" s="1531"/>
      <c r="AKX10" s="1531"/>
      <c r="AKY10" s="1531"/>
      <c r="AKZ10" s="1531"/>
      <c r="ALA10" s="1531"/>
      <c r="ALB10" s="1531"/>
      <c r="ALC10" s="1531"/>
      <c r="ALD10" s="1531"/>
      <c r="ALE10" s="1531"/>
      <c r="ALF10" s="1531"/>
      <c r="ALG10" s="1531"/>
      <c r="ALH10" s="1531"/>
      <c r="ALI10" s="1531"/>
      <c r="ALJ10" s="1531"/>
      <c r="ALK10" s="1531"/>
      <c r="ALL10" s="1531"/>
      <c r="ALM10" s="1531"/>
      <c r="ALN10" s="1531"/>
      <c r="ALO10" s="1531"/>
      <c r="ALP10" s="1531"/>
      <c r="ALQ10" s="1531"/>
      <c r="ALR10" s="1531"/>
      <c r="ALS10" s="1531"/>
      <c r="ALT10" s="1531"/>
      <c r="ALU10" s="1531"/>
      <c r="ALV10" s="1531"/>
      <c r="ALW10" s="1531"/>
      <c r="ALX10" s="1531"/>
      <c r="ALY10" s="1531"/>
      <c r="ALZ10" s="1531"/>
      <c r="AMA10" s="1531"/>
      <c r="AMB10" s="1531"/>
      <c r="AMC10" s="1531"/>
      <c r="AMD10" s="1531"/>
      <c r="AME10" s="1531"/>
      <c r="AMF10" s="1531"/>
      <c r="AMG10" s="1531"/>
      <c r="AMH10" s="1531"/>
      <c r="AMI10" s="1531"/>
      <c r="AMJ10" s="1531"/>
      <c r="AMK10" s="1531"/>
      <c r="AML10" s="1531"/>
      <c r="AMM10" s="1531"/>
      <c r="AMN10" s="1531"/>
      <c r="AMO10" s="1531"/>
      <c r="AMP10" s="1531"/>
      <c r="AMQ10" s="1531"/>
      <c r="AMR10" s="1531"/>
      <c r="AMS10" s="1531"/>
      <c r="AMT10" s="1531"/>
      <c r="AMU10" s="1531"/>
      <c r="AMV10" s="1531"/>
      <c r="AMW10" s="1531"/>
      <c r="AMX10" s="1531"/>
      <c r="AMY10" s="1531"/>
      <c r="AMZ10" s="1531"/>
      <c r="ANA10" s="1531"/>
      <c r="ANB10" s="1531"/>
      <c r="ANC10" s="1531"/>
      <c r="AND10" s="1531"/>
      <c r="ANE10" s="1531"/>
      <c r="ANF10" s="1531"/>
      <c r="ANG10" s="1531"/>
      <c r="ANH10" s="1531"/>
      <c r="ANI10" s="1531"/>
      <c r="ANJ10" s="1531"/>
      <c r="ANK10" s="1531"/>
      <c r="ANL10" s="1531"/>
      <c r="ANM10" s="1531"/>
      <c r="ANN10" s="1531"/>
      <c r="ANO10" s="1531"/>
      <c r="ANP10" s="1531"/>
      <c r="ANQ10" s="1531"/>
      <c r="ANR10" s="1531"/>
      <c r="ANS10" s="1531"/>
      <c r="ANT10" s="1531"/>
      <c r="ANU10" s="1531"/>
      <c r="ANV10" s="1531"/>
      <c r="ANW10" s="1531"/>
      <c r="ANX10" s="1531"/>
      <c r="ANY10" s="1531"/>
      <c r="ANZ10" s="1531"/>
      <c r="AOA10" s="1531"/>
      <c r="AOB10" s="1531"/>
      <c r="AOC10" s="1531"/>
      <c r="AOD10" s="1531"/>
      <c r="AOE10" s="1531"/>
      <c r="AOF10" s="1531"/>
      <c r="AOG10" s="1531"/>
      <c r="AOH10" s="1531"/>
      <c r="AOI10" s="1531"/>
      <c r="AOJ10" s="1531"/>
      <c r="AOK10" s="1531"/>
      <c r="AOL10" s="1531"/>
      <c r="AOM10" s="1531"/>
      <c r="AON10" s="1531"/>
      <c r="AOO10" s="1531"/>
      <c r="AOP10" s="1531"/>
      <c r="AOQ10" s="1531"/>
      <c r="AOR10" s="1531"/>
      <c r="AOS10" s="1531"/>
      <c r="AOT10" s="1531"/>
      <c r="AOU10" s="1531"/>
      <c r="AOV10" s="1531"/>
      <c r="AOW10" s="1531"/>
      <c r="AOX10" s="1531"/>
      <c r="AOY10" s="1531"/>
      <c r="AOZ10" s="1531"/>
      <c r="APA10" s="1531"/>
      <c r="APB10" s="1531"/>
      <c r="APC10" s="1531"/>
      <c r="APD10" s="1531"/>
      <c r="APE10" s="1531"/>
      <c r="APF10" s="1531"/>
      <c r="APG10" s="1531"/>
      <c r="APH10" s="1531"/>
      <c r="API10" s="1531"/>
      <c r="APJ10" s="1531"/>
      <c r="APK10" s="1531"/>
      <c r="APL10" s="1531"/>
      <c r="APM10" s="1531"/>
      <c r="APN10" s="1531"/>
      <c r="APO10" s="1531"/>
      <c r="APP10" s="1531"/>
      <c r="APQ10" s="1531"/>
      <c r="APR10" s="1531"/>
      <c r="APS10" s="1531"/>
      <c r="APT10" s="1531"/>
      <c r="APU10" s="1531"/>
      <c r="APV10" s="1531"/>
      <c r="APW10" s="1531"/>
      <c r="APX10" s="1531"/>
      <c r="APY10" s="1531"/>
      <c r="APZ10" s="1531"/>
      <c r="AQA10" s="1531"/>
      <c r="AQB10" s="1531"/>
      <c r="AQC10" s="1531"/>
      <c r="AQD10" s="1531"/>
      <c r="AQE10" s="1531"/>
      <c r="AQF10" s="1531"/>
      <c r="AQG10" s="1531"/>
      <c r="AQH10" s="1531"/>
      <c r="AQI10" s="1531"/>
      <c r="AQJ10" s="1531"/>
      <c r="AQK10" s="1531"/>
      <c r="AQL10" s="1531"/>
      <c r="AQM10" s="1531"/>
      <c r="AQN10" s="1531"/>
      <c r="AQO10" s="1531"/>
      <c r="AQP10" s="1531"/>
      <c r="AQQ10" s="1531"/>
      <c r="AQR10" s="1531"/>
      <c r="AQS10" s="1531"/>
      <c r="AQT10" s="1531"/>
      <c r="AQU10" s="1531"/>
      <c r="AQV10" s="1531"/>
      <c r="AQW10" s="1531"/>
      <c r="AQX10" s="1531"/>
      <c r="AQY10" s="1531"/>
      <c r="AQZ10" s="1531"/>
      <c r="ARA10" s="1531"/>
      <c r="ARB10" s="1531"/>
      <c r="ARC10" s="1531"/>
      <c r="ARD10" s="1531"/>
      <c r="ARE10" s="1531"/>
      <c r="ARF10" s="1531"/>
      <c r="ARG10" s="1531"/>
      <c r="ARH10" s="1531"/>
      <c r="ARI10" s="1531"/>
      <c r="ARJ10" s="1531"/>
      <c r="ARK10" s="1531"/>
      <c r="ARL10" s="1531"/>
      <c r="ARM10" s="1531"/>
      <c r="ARN10" s="1531"/>
      <c r="ARO10" s="1531"/>
      <c r="ARP10" s="1531"/>
      <c r="ARQ10" s="1531"/>
      <c r="ARR10" s="1531"/>
      <c r="ARS10" s="1531"/>
      <c r="ART10" s="1531"/>
      <c r="ARU10" s="1531"/>
      <c r="ARV10" s="1531"/>
      <c r="ARW10" s="1531"/>
      <c r="ARX10" s="1531"/>
      <c r="ARY10" s="1531"/>
      <c r="ARZ10" s="1531"/>
      <c r="ASA10" s="1531"/>
      <c r="ASB10" s="1531"/>
      <c r="ASC10" s="1531"/>
      <c r="ASD10" s="1531"/>
      <c r="ASE10" s="1531"/>
      <c r="ASF10" s="1531"/>
      <c r="ASG10" s="1531"/>
      <c r="ASH10" s="1531"/>
      <c r="ASI10" s="1531"/>
      <c r="ASJ10" s="1531"/>
      <c r="ASK10" s="1531"/>
      <c r="ASL10" s="1531"/>
      <c r="ASM10" s="1531"/>
      <c r="ASN10" s="1531"/>
      <c r="ASO10" s="1531"/>
      <c r="ASP10" s="1531"/>
      <c r="ASQ10" s="1531"/>
      <c r="ASR10" s="1531"/>
      <c r="ASS10" s="1531"/>
      <c r="AST10" s="1531"/>
      <c r="ASU10" s="1531"/>
      <c r="ASV10" s="1531"/>
      <c r="ASW10" s="1531"/>
      <c r="ASX10" s="1531"/>
      <c r="ASY10" s="1531"/>
      <c r="ASZ10" s="1531"/>
      <c r="ATA10" s="1531"/>
      <c r="ATB10" s="1531"/>
      <c r="ATC10" s="1531"/>
      <c r="ATD10" s="1531"/>
      <c r="ATE10" s="1531"/>
      <c r="ATF10" s="1531"/>
      <c r="ATG10" s="1531"/>
      <c r="ATH10" s="1531"/>
      <c r="ATI10" s="1531"/>
      <c r="ATJ10" s="1531"/>
      <c r="ATK10" s="1531"/>
      <c r="ATL10" s="1531"/>
      <c r="ATM10" s="1531"/>
      <c r="ATN10" s="1531"/>
      <c r="ATO10" s="1531"/>
      <c r="ATP10" s="1531"/>
      <c r="ATQ10" s="1531"/>
      <c r="ATR10" s="1531"/>
      <c r="ATS10" s="1531"/>
      <c r="ATT10" s="1531"/>
      <c r="ATU10" s="1531"/>
      <c r="ATV10" s="1531"/>
      <c r="ATW10" s="1531"/>
      <c r="ATX10" s="1531"/>
      <c r="ATY10" s="1531"/>
      <c r="ATZ10" s="1531"/>
      <c r="AUA10" s="1531"/>
      <c r="AUB10" s="1531"/>
      <c r="AUC10" s="1531"/>
      <c r="AUD10" s="1531"/>
      <c r="AUE10" s="1531"/>
      <c r="AUF10" s="1531"/>
      <c r="AUG10" s="1531"/>
      <c r="AUH10" s="1531"/>
      <c r="AUI10" s="1531"/>
    </row>
    <row r="11" spans="1:1231" s="1406" customFormat="1" ht="31.75" customHeight="1" x14ac:dyDescent="0.75">
      <c r="A11" s="2060"/>
      <c r="B11" s="2064"/>
      <c r="C11" s="1452">
        <v>1.2000000000000002</v>
      </c>
      <c r="D11" s="1453" t="s">
        <v>143</v>
      </c>
      <c r="E11" s="1454" t="s">
        <v>23</v>
      </c>
      <c r="F11" s="1454" t="s">
        <v>6</v>
      </c>
      <c r="G11" s="1423">
        <f t="array" ref="G11">INDEX('Salary . staff rates'!$A$6:$C$28,MATCH(1,('Salary . staff rates'!$A$6:$A$28=E11)*('Salary . staff rates'!$B$6:$B$28=F11),0),3)</f>
        <v>65000</v>
      </c>
      <c r="H11" s="1423">
        <f t="shared" si="0"/>
        <v>456.14035087719299</v>
      </c>
      <c r="I11" s="1455" t="s">
        <v>0</v>
      </c>
      <c r="J11" s="1456" t="s">
        <v>0</v>
      </c>
      <c r="K11" s="1457">
        <v>15</v>
      </c>
      <c r="L11" s="1458">
        <f t="shared" si="1"/>
        <v>6842.105263157895</v>
      </c>
      <c r="M11" s="1459" t="s">
        <v>33</v>
      </c>
      <c r="N11" s="1460">
        <f>IF(M11="Yes",L11*'Salary . staff rates'!$C$34,0)</f>
        <v>1026.3157894736842</v>
      </c>
      <c r="O11" s="1430"/>
      <c r="P11" s="1846">
        <v>1</v>
      </c>
      <c r="Q11" s="1846">
        <v>1</v>
      </c>
      <c r="R11" s="1430"/>
      <c r="S11" s="1430"/>
      <c r="T11" s="1430"/>
      <c r="U11" s="1430"/>
      <c r="V11" s="1430"/>
      <c r="W11" s="1431"/>
      <c r="Y11" s="1846">
        <f t="shared" si="2"/>
        <v>6842.105263157895</v>
      </c>
      <c r="Z11" s="1846">
        <f t="shared" si="3"/>
        <v>1026.3157894736842</v>
      </c>
      <c r="AA11" s="1433"/>
      <c r="AB11" s="1846">
        <f t="shared" si="4"/>
        <v>6842.105263157895</v>
      </c>
      <c r="AC11" s="1846">
        <f t="shared" si="5"/>
        <v>1026.3157894736842</v>
      </c>
      <c r="AD11" s="1412"/>
      <c r="AE11" s="1412"/>
      <c r="AF11" s="1412"/>
      <c r="AL11" s="1413"/>
      <c r="AN11" s="1435">
        <f t="shared" si="6"/>
        <v>6842.105263157895</v>
      </c>
      <c r="AO11" s="1435">
        <f t="shared" si="7"/>
        <v>1026.3157894736842</v>
      </c>
      <c r="AP11" s="1531"/>
      <c r="AQ11" s="1531"/>
      <c r="AR11" s="1531"/>
      <c r="AS11" s="1531"/>
      <c r="AT11" s="1531"/>
      <c r="AU11" s="1531"/>
      <c r="AV11" s="1531"/>
      <c r="AW11" s="1531"/>
      <c r="AX11" s="1531"/>
      <c r="AY11" s="1531"/>
      <c r="AZ11" s="1531"/>
      <c r="BA11" s="1531"/>
      <c r="BB11" s="1531"/>
      <c r="BC11" s="1531"/>
      <c r="BD11" s="1531"/>
      <c r="BE11" s="1531"/>
      <c r="BF11" s="1531"/>
      <c r="BG11" s="1531"/>
      <c r="BH11" s="1531"/>
      <c r="BI11" s="1531"/>
      <c r="BJ11" s="1531"/>
      <c r="BK11" s="1531"/>
      <c r="BL11" s="1531"/>
      <c r="BM11" s="1531"/>
      <c r="BN11" s="1531"/>
      <c r="BO11" s="1531"/>
      <c r="BP11" s="1531"/>
      <c r="BQ11" s="1531"/>
      <c r="BR11" s="1531"/>
      <c r="BS11" s="1531"/>
      <c r="BT11" s="1531"/>
      <c r="BU11" s="1531"/>
      <c r="BV11" s="1531"/>
      <c r="BW11" s="1531"/>
      <c r="BX11" s="1531"/>
      <c r="BY11" s="1531"/>
      <c r="BZ11" s="1531"/>
      <c r="CA11" s="1531"/>
      <c r="CB11" s="1531"/>
      <c r="CC11" s="1531"/>
      <c r="CD11" s="1531"/>
      <c r="CE11" s="1531"/>
      <c r="CF11" s="1531"/>
      <c r="CG11" s="1531"/>
      <c r="CH11" s="1531"/>
      <c r="CI11" s="1531"/>
      <c r="CJ11" s="1531"/>
      <c r="CK11" s="1531"/>
      <c r="CL11" s="1531"/>
      <c r="CM11" s="1531"/>
      <c r="CN11" s="1531"/>
      <c r="CO11" s="1531"/>
      <c r="CP11" s="1531"/>
      <c r="CQ11" s="1531"/>
      <c r="CR11" s="1531"/>
      <c r="CS11" s="1531"/>
      <c r="CT11" s="1531"/>
      <c r="CU11" s="1531"/>
      <c r="CV11" s="1531"/>
      <c r="CW11" s="1531"/>
      <c r="CX11" s="1531"/>
      <c r="CY11" s="1531"/>
      <c r="CZ11" s="1531"/>
      <c r="DA11" s="1531"/>
      <c r="DB11" s="1531"/>
      <c r="DC11" s="1531"/>
      <c r="DD11" s="1531"/>
      <c r="DE11" s="1531"/>
      <c r="DF11" s="1531"/>
      <c r="DG11" s="1531"/>
      <c r="DH11" s="1531"/>
      <c r="DI11" s="1531"/>
      <c r="DJ11" s="1531"/>
      <c r="DK11" s="1531"/>
      <c r="DL11" s="1531"/>
      <c r="DM11" s="1531"/>
      <c r="DN11" s="1531"/>
      <c r="DO11" s="1531"/>
      <c r="DP11" s="1531"/>
      <c r="DQ11" s="1531"/>
      <c r="DR11" s="1531"/>
      <c r="DS11" s="1531"/>
      <c r="DT11" s="1531"/>
      <c r="DU11" s="1531"/>
      <c r="DV11" s="1531"/>
      <c r="DW11" s="1531"/>
      <c r="DX11" s="1531"/>
      <c r="DY11" s="1531"/>
      <c r="DZ11" s="1531"/>
      <c r="EA11" s="1531"/>
      <c r="EB11" s="1531"/>
      <c r="EC11" s="1531"/>
      <c r="ED11" s="1531"/>
      <c r="EE11" s="1531"/>
      <c r="EF11" s="1531"/>
      <c r="EG11" s="1531"/>
      <c r="EH11" s="1531"/>
      <c r="EI11" s="1531"/>
      <c r="EJ11" s="1531"/>
      <c r="EK11" s="1531"/>
      <c r="EL11" s="1531"/>
      <c r="EM11" s="1531"/>
      <c r="EN11" s="1531"/>
      <c r="EO11" s="1531"/>
      <c r="EP11" s="1531"/>
      <c r="EQ11" s="1531"/>
      <c r="ER11" s="1531"/>
      <c r="ES11" s="1531"/>
      <c r="ET11" s="1531"/>
      <c r="EU11" s="1531"/>
      <c r="EV11" s="1531"/>
      <c r="EW11" s="1531"/>
      <c r="EX11" s="1531"/>
      <c r="EY11" s="1531"/>
      <c r="EZ11" s="1531"/>
      <c r="FA11" s="1531"/>
      <c r="FB11" s="1531"/>
      <c r="FC11" s="1531"/>
      <c r="FD11" s="1531"/>
      <c r="FE11" s="1531"/>
      <c r="FF11" s="1531"/>
      <c r="FG11" s="1531"/>
      <c r="FH11" s="1531"/>
      <c r="FI11" s="1531"/>
      <c r="FJ11" s="1531"/>
      <c r="FK11" s="1531"/>
      <c r="FL11" s="1531"/>
      <c r="FM11" s="1531"/>
      <c r="FN11" s="1531"/>
      <c r="FO11" s="1531"/>
      <c r="FP11" s="1531"/>
      <c r="FQ11" s="1531"/>
      <c r="FR11" s="1531"/>
      <c r="FS11" s="1531"/>
      <c r="FT11" s="1531"/>
      <c r="FU11" s="1531"/>
      <c r="FV11" s="1531"/>
      <c r="FW11" s="1531"/>
      <c r="FX11" s="1531"/>
      <c r="FY11" s="1531"/>
      <c r="FZ11" s="1531"/>
      <c r="GA11" s="1531"/>
      <c r="GB11" s="1531"/>
      <c r="GC11" s="1531"/>
      <c r="GD11" s="1531"/>
      <c r="GE11" s="1531"/>
      <c r="GF11" s="1531"/>
      <c r="GG11" s="1531"/>
      <c r="GH11" s="1531"/>
      <c r="GI11" s="1531"/>
      <c r="GJ11" s="1531"/>
      <c r="GK11" s="1531"/>
      <c r="GL11" s="1531"/>
      <c r="GM11" s="1531"/>
      <c r="GN11" s="1531"/>
      <c r="GO11" s="1531"/>
      <c r="GP11" s="1531"/>
      <c r="GQ11" s="1531"/>
      <c r="GR11" s="1531"/>
      <c r="GS11" s="1531"/>
      <c r="GT11" s="1531"/>
      <c r="GU11" s="1531"/>
      <c r="GV11" s="1531"/>
      <c r="GW11" s="1531"/>
      <c r="GX11" s="1531"/>
      <c r="GY11" s="1531"/>
      <c r="GZ11" s="1531"/>
      <c r="HA11" s="1531"/>
      <c r="HB11" s="1531"/>
      <c r="HC11" s="1531"/>
      <c r="HD11" s="1531"/>
      <c r="HE11" s="1531"/>
      <c r="HF11" s="1531"/>
      <c r="HG11" s="1531"/>
      <c r="HH11" s="1531"/>
      <c r="HI11" s="1531"/>
      <c r="HJ11" s="1531"/>
      <c r="HK11" s="1531"/>
      <c r="HL11" s="1531"/>
      <c r="HM11" s="1531"/>
      <c r="HN11" s="1531"/>
      <c r="HO11" s="1531"/>
      <c r="HP11" s="1531"/>
      <c r="HQ11" s="1531"/>
      <c r="HR11" s="1531"/>
      <c r="HS11" s="1531"/>
      <c r="HT11" s="1531"/>
      <c r="HU11" s="1531"/>
      <c r="HV11" s="1531"/>
      <c r="HW11" s="1531"/>
      <c r="HX11" s="1531"/>
      <c r="HY11" s="1531"/>
      <c r="HZ11" s="1531"/>
      <c r="IA11" s="1531"/>
      <c r="IB11" s="1531"/>
      <c r="IC11" s="1531"/>
      <c r="ID11" s="1531"/>
      <c r="IE11" s="1531"/>
      <c r="IF11" s="1531"/>
      <c r="IG11" s="1531"/>
      <c r="IH11" s="1531"/>
      <c r="II11" s="1531"/>
      <c r="IJ11" s="1531"/>
      <c r="IK11" s="1531"/>
      <c r="IL11" s="1531"/>
      <c r="IM11" s="1531"/>
      <c r="IN11" s="1531"/>
      <c r="IO11" s="1531"/>
      <c r="IP11" s="1531"/>
      <c r="IQ11" s="1531"/>
      <c r="IR11" s="1531"/>
      <c r="IS11" s="1531"/>
      <c r="IT11" s="1531"/>
      <c r="IU11" s="1531"/>
      <c r="IV11" s="1531"/>
      <c r="IW11" s="1531"/>
      <c r="IX11" s="1531"/>
      <c r="IY11" s="1531"/>
      <c r="IZ11" s="1531"/>
      <c r="JA11" s="1531"/>
      <c r="JB11" s="1531"/>
      <c r="JC11" s="1531"/>
      <c r="JD11" s="1531"/>
      <c r="JE11" s="1531"/>
      <c r="JF11" s="1531"/>
      <c r="JG11" s="1531"/>
      <c r="JH11" s="1531"/>
      <c r="JI11" s="1531"/>
      <c r="JJ11" s="1531"/>
      <c r="JK11" s="1531"/>
      <c r="JL11" s="1531"/>
      <c r="JM11" s="1531"/>
      <c r="JN11" s="1531"/>
      <c r="JO11" s="1531"/>
      <c r="JP11" s="1531"/>
      <c r="JQ11" s="1531"/>
      <c r="JR11" s="1531"/>
      <c r="JS11" s="1531"/>
      <c r="JT11" s="1531"/>
      <c r="JU11" s="1531"/>
      <c r="JV11" s="1531"/>
      <c r="JW11" s="1531"/>
      <c r="JX11" s="1531"/>
      <c r="JY11" s="1531"/>
      <c r="JZ11" s="1531"/>
      <c r="KA11" s="1531"/>
      <c r="KB11" s="1531"/>
      <c r="KC11" s="1531"/>
      <c r="KD11" s="1531"/>
      <c r="KE11" s="1531"/>
      <c r="KF11" s="1531"/>
      <c r="KG11" s="1531"/>
      <c r="KH11" s="1531"/>
      <c r="KI11" s="1531"/>
      <c r="KJ11" s="1531"/>
      <c r="KK11" s="1531"/>
      <c r="KL11" s="1531"/>
      <c r="KM11" s="1531"/>
      <c r="KN11" s="1531"/>
      <c r="KO11" s="1531"/>
      <c r="KP11" s="1531"/>
      <c r="KQ11" s="1531"/>
      <c r="KR11" s="1531"/>
      <c r="KS11" s="1531"/>
      <c r="KT11" s="1531"/>
      <c r="KU11" s="1531"/>
      <c r="KV11" s="1531"/>
      <c r="KW11" s="1531"/>
      <c r="KX11" s="1531"/>
      <c r="KY11" s="1531"/>
      <c r="KZ11" s="1531"/>
      <c r="LA11" s="1531"/>
      <c r="LB11" s="1531"/>
      <c r="LC11" s="1531"/>
      <c r="LD11" s="1531"/>
      <c r="LE11" s="1531"/>
      <c r="LF11" s="1531"/>
      <c r="LG11" s="1531"/>
      <c r="LH11" s="1531"/>
      <c r="LI11" s="1531"/>
      <c r="LJ11" s="1531"/>
      <c r="LK11" s="1531"/>
      <c r="LL11" s="1531"/>
      <c r="LM11" s="1531"/>
      <c r="LN11" s="1531"/>
      <c r="LO11" s="1531"/>
      <c r="LP11" s="1531"/>
      <c r="LQ11" s="1531"/>
      <c r="LR11" s="1531"/>
      <c r="LS11" s="1531"/>
      <c r="LT11" s="1531"/>
      <c r="LU11" s="1531"/>
      <c r="LV11" s="1531"/>
      <c r="LW11" s="1531"/>
      <c r="LX11" s="1531"/>
      <c r="LY11" s="1531"/>
      <c r="LZ11" s="1531"/>
      <c r="MA11" s="1531"/>
      <c r="MB11" s="1531"/>
      <c r="MC11" s="1531"/>
      <c r="MD11" s="1531"/>
      <c r="ME11" s="1531"/>
      <c r="MF11" s="1531"/>
      <c r="MG11" s="1531"/>
      <c r="MH11" s="1531"/>
      <c r="MI11" s="1531"/>
      <c r="MJ11" s="1531"/>
      <c r="MK11" s="1531"/>
      <c r="ML11" s="1531"/>
      <c r="MM11" s="1531"/>
      <c r="MN11" s="1531"/>
      <c r="MO11" s="1531"/>
      <c r="MP11" s="1531"/>
      <c r="MQ11" s="1531"/>
      <c r="MR11" s="1531"/>
      <c r="MS11" s="1531"/>
      <c r="MT11" s="1531"/>
      <c r="MU11" s="1531"/>
      <c r="MV11" s="1531"/>
      <c r="MW11" s="1531"/>
      <c r="MX11" s="1531"/>
      <c r="MY11" s="1531"/>
      <c r="MZ11" s="1531"/>
      <c r="NA11" s="1531"/>
      <c r="NB11" s="1531"/>
      <c r="NC11" s="1531"/>
      <c r="ND11" s="1531"/>
      <c r="NE11" s="1531"/>
      <c r="NF11" s="1531"/>
      <c r="NG11" s="1531"/>
      <c r="NH11" s="1531"/>
      <c r="NI11" s="1531"/>
      <c r="NJ11" s="1531"/>
      <c r="NK11" s="1531"/>
      <c r="NL11" s="1531"/>
      <c r="NM11" s="1531"/>
      <c r="NN11" s="1531"/>
      <c r="NO11" s="1531"/>
      <c r="NP11" s="1531"/>
      <c r="NQ11" s="1531"/>
      <c r="NR11" s="1531"/>
      <c r="NS11" s="1531"/>
      <c r="NT11" s="1531"/>
      <c r="NU11" s="1531"/>
      <c r="NV11" s="1531"/>
      <c r="NW11" s="1531"/>
      <c r="NX11" s="1531"/>
      <c r="NY11" s="1531"/>
      <c r="NZ11" s="1531"/>
      <c r="OA11" s="1531"/>
      <c r="OB11" s="1531"/>
      <c r="OC11" s="1531"/>
      <c r="OD11" s="1531"/>
      <c r="OE11" s="1531"/>
      <c r="OF11" s="1531"/>
      <c r="OG11" s="1531"/>
      <c r="OH11" s="1531"/>
      <c r="OI11" s="1531"/>
      <c r="OJ11" s="1531"/>
      <c r="OK11" s="1531"/>
      <c r="OL11" s="1531"/>
      <c r="OM11" s="1531"/>
      <c r="ON11" s="1531"/>
      <c r="OO11" s="1531"/>
      <c r="OP11" s="1531"/>
      <c r="OQ11" s="1531"/>
      <c r="OR11" s="1531"/>
      <c r="OS11" s="1531"/>
      <c r="OT11" s="1531"/>
      <c r="OU11" s="1531"/>
      <c r="OV11" s="1531"/>
      <c r="OW11" s="1531"/>
      <c r="OX11" s="1531"/>
      <c r="OY11" s="1531"/>
      <c r="OZ11" s="1531"/>
      <c r="PA11" s="1531"/>
      <c r="PB11" s="1531"/>
      <c r="PC11" s="1531"/>
      <c r="PD11" s="1531"/>
      <c r="PE11" s="1531"/>
      <c r="PF11" s="1531"/>
      <c r="PG11" s="1531"/>
      <c r="PH11" s="1531"/>
      <c r="PI11" s="1531"/>
      <c r="PJ11" s="1531"/>
      <c r="PK11" s="1531"/>
      <c r="PL11" s="1531"/>
      <c r="PM11" s="1531"/>
      <c r="PN11" s="1531"/>
      <c r="PO11" s="1531"/>
      <c r="PP11" s="1531"/>
      <c r="PQ11" s="1531"/>
      <c r="PR11" s="1531"/>
      <c r="PS11" s="1531"/>
      <c r="PT11" s="1531"/>
      <c r="PU11" s="1531"/>
      <c r="PV11" s="1531"/>
      <c r="PW11" s="1531"/>
      <c r="PX11" s="1531"/>
      <c r="PY11" s="1531"/>
      <c r="PZ11" s="1531"/>
      <c r="QA11" s="1531"/>
      <c r="QB11" s="1531"/>
      <c r="QC11" s="1531"/>
      <c r="QD11" s="1531"/>
      <c r="QE11" s="1531"/>
      <c r="QF11" s="1531"/>
      <c r="QG11" s="1531"/>
      <c r="QH11" s="1531"/>
      <c r="QI11" s="1531"/>
      <c r="QJ11" s="1531"/>
      <c r="QK11" s="1531"/>
      <c r="QL11" s="1531"/>
      <c r="QM11" s="1531"/>
      <c r="QN11" s="1531"/>
      <c r="QO11" s="1531"/>
      <c r="QP11" s="1531"/>
      <c r="QQ11" s="1531"/>
      <c r="QR11" s="1531"/>
      <c r="QS11" s="1531"/>
      <c r="QT11" s="1531"/>
      <c r="QU11" s="1531"/>
      <c r="QV11" s="1531"/>
      <c r="QW11" s="1531"/>
      <c r="QX11" s="1531"/>
      <c r="QY11" s="1531"/>
      <c r="QZ11" s="1531"/>
      <c r="RA11" s="1531"/>
      <c r="RB11" s="1531"/>
      <c r="RC11" s="1531"/>
      <c r="RD11" s="1531"/>
      <c r="RE11" s="1531"/>
      <c r="RF11" s="1531"/>
      <c r="RG11" s="1531"/>
      <c r="RH11" s="1531"/>
      <c r="RI11" s="1531"/>
      <c r="RJ11" s="1531"/>
      <c r="RK11" s="1531"/>
      <c r="RL11" s="1531"/>
      <c r="RM11" s="1531"/>
      <c r="RN11" s="1531"/>
      <c r="RO11" s="1531"/>
      <c r="RP11" s="1531"/>
      <c r="RQ11" s="1531"/>
      <c r="RR11" s="1531"/>
      <c r="RS11" s="1531"/>
      <c r="RT11" s="1531"/>
      <c r="RU11" s="1531"/>
      <c r="RV11" s="1531"/>
      <c r="RW11" s="1531"/>
      <c r="RX11" s="1531"/>
      <c r="RY11" s="1531"/>
      <c r="RZ11" s="1531"/>
      <c r="SA11" s="1531"/>
      <c r="SB11" s="1531"/>
      <c r="SC11" s="1531"/>
      <c r="SD11" s="1531"/>
      <c r="SE11" s="1531"/>
      <c r="SF11" s="1531"/>
      <c r="SG11" s="1531"/>
      <c r="SH11" s="1531"/>
      <c r="SI11" s="1531"/>
      <c r="SJ11" s="1531"/>
      <c r="SK11" s="1531"/>
      <c r="SL11" s="1531"/>
      <c r="SM11" s="1531"/>
      <c r="SN11" s="1531"/>
      <c r="SO11" s="1531"/>
      <c r="SP11" s="1531"/>
      <c r="SQ11" s="1531"/>
      <c r="SR11" s="1531"/>
      <c r="SS11" s="1531"/>
      <c r="ST11" s="1531"/>
      <c r="SU11" s="1531"/>
      <c r="SV11" s="1531"/>
      <c r="SW11" s="1531"/>
      <c r="SX11" s="1531"/>
      <c r="SY11" s="1531"/>
      <c r="SZ11" s="1531"/>
      <c r="TA11" s="1531"/>
      <c r="TB11" s="1531"/>
      <c r="TC11" s="1531"/>
      <c r="TD11" s="1531"/>
      <c r="TE11" s="1531"/>
      <c r="TF11" s="1531"/>
      <c r="TG11" s="1531"/>
      <c r="TH11" s="1531"/>
      <c r="TI11" s="1531"/>
      <c r="TJ11" s="1531"/>
      <c r="TK11" s="1531"/>
      <c r="TL11" s="1531"/>
      <c r="TM11" s="1531"/>
      <c r="TN11" s="1531"/>
      <c r="TO11" s="1531"/>
      <c r="TP11" s="1531"/>
      <c r="TQ11" s="1531"/>
      <c r="TR11" s="1531"/>
      <c r="TS11" s="1531"/>
      <c r="TT11" s="1531"/>
      <c r="TU11" s="1531"/>
      <c r="TV11" s="1531"/>
      <c r="TW11" s="1531"/>
      <c r="TX11" s="1531"/>
      <c r="TY11" s="1531"/>
      <c r="TZ11" s="1531"/>
      <c r="UA11" s="1531"/>
      <c r="UB11" s="1531"/>
      <c r="UC11" s="1531"/>
      <c r="UD11" s="1531"/>
      <c r="UE11" s="1531"/>
      <c r="UF11" s="1531"/>
      <c r="UG11" s="1531"/>
      <c r="UH11" s="1531"/>
      <c r="UI11" s="1531"/>
      <c r="UJ11" s="1531"/>
      <c r="UK11" s="1531"/>
      <c r="UL11" s="1531"/>
      <c r="UM11" s="1531"/>
      <c r="UN11" s="1531"/>
      <c r="UO11" s="1531"/>
      <c r="UP11" s="1531"/>
      <c r="UQ11" s="1531"/>
      <c r="UR11" s="1531"/>
      <c r="US11" s="1531"/>
      <c r="UT11" s="1531"/>
      <c r="UU11" s="1531"/>
      <c r="UV11" s="1531"/>
      <c r="UW11" s="1531"/>
      <c r="UX11" s="1531"/>
      <c r="UY11" s="1531"/>
      <c r="UZ11" s="1531"/>
      <c r="VA11" s="1531"/>
      <c r="VB11" s="1531"/>
      <c r="VC11" s="1531"/>
      <c r="VD11" s="1531"/>
      <c r="VE11" s="1531"/>
      <c r="VF11" s="1531"/>
      <c r="VG11" s="1531"/>
      <c r="VH11" s="1531"/>
      <c r="VI11" s="1531"/>
      <c r="VJ11" s="1531"/>
      <c r="VK11" s="1531"/>
      <c r="VL11" s="1531"/>
      <c r="VM11" s="1531"/>
      <c r="VN11" s="1531"/>
      <c r="VO11" s="1531"/>
      <c r="VP11" s="1531"/>
      <c r="VQ11" s="1531"/>
      <c r="VR11" s="1531"/>
      <c r="VS11" s="1531"/>
      <c r="VT11" s="1531"/>
      <c r="VU11" s="1531"/>
      <c r="VV11" s="1531"/>
      <c r="VW11" s="1531"/>
      <c r="VX11" s="1531"/>
      <c r="VY11" s="1531"/>
      <c r="VZ11" s="1531"/>
      <c r="WA11" s="1531"/>
      <c r="WB11" s="1531"/>
      <c r="WC11" s="1531"/>
      <c r="WD11" s="1531"/>
      <c r="WE11" s="1531"/>
      <c r="WF11" s="1531"/>
      <c r="WG11" s="1531"/>
      <c r="WH11" s="1531"/>
      <c r="WI11" s="1531"/>
      <c r="WJ11" s="1531"/>
      <c r="WK11" s="1531"/>
      <c r="WL11" s="1531"/>
      <c r="WM11" s="1531"/>
      <c r="WN11" s="1531"/>
      <c r="WO11" s="1531"/>
      <c r="WP11" s="1531"/>
      <c r="WQ11" s="1531"/>
      <c r="WR11" s="1531"/>
      <c r="WS11" s="1531"/>
      <c r="WT11" s="1531"/>
      <c r="WU11" s="1531"/>
      <c r="WV11" s="1531"/>
      <c r="WW11" s="1531"/>
      <c r="WX11" s="1531"/>
      <c r="WY11" s="1531"/>
      <c r="WZ11" s="1531"/>
      <c r="XA11" s="1531"/>
      <c r="XB11" s="1531"/>
      <c r="XC11" s="1531"/>
      <c r="XD11" s="1531"/>
      <c r="XE11" s="1531"/>
      <c r="XF11" s="1531"/>
      <c r="XG11" s="1531"/>
      <c r="XH11" s="1531"/>
      <c r="XI11" s="1531"/>
      <c r="XJ11" s="1531"/>
      <c r="XK11" s="1531"/>
      <c r="XL11" s="1531"/>
      <c r="XM11" s="1531"/>
      <c r="XN11" s="1531"/>
      <c r="XO11" s="1531"/>
      <c r="XP11" s="1531"/>
      <c r="XQ11" s="1531"/>
      <c r="XR11" s="1531"/>
      <c r="XS11" s="1531"/>
      <c r="XT11" s="1531"/>
      <c r="XU11" s="1531"/>
      <c r="XV11" s="1531"/>
      <c r="XW11" s="1531"/>
      <c r="XX11" s="1531"/>
      <c r="XY11" s="1531"/>
      <c r="XZ11" s="1531"/>
      <c r="YA11" s="1531"/>
      <c r="YB11" s="1531"/>
      <c r="YC11" s="1531"/>
      <c r="YD11" s="1531"/>
      <c r="YE11" s="1531"/>
      <c r="YF11" s="1531"/>
      <c r="YG11" s="1531"/>
      <c r="YH11" s="1531"/>
      <c r="YI11" s="1531"/>
      <c r="YJ11" s="1531"/>
      <c r="YK11" s="1531"/>
      <c r="YL11" s="1531"/>
      <c r="YM11" s="1531"/>
      <c r="YN11" s="1531"/>
      <c r="YO11" s="1531"/>
      <c r="YP11" s="1531"/>
      <c r="YQ11" s="1531"/>
      <c r="YR11" s="1531"/>
      <c r="YS11" s="1531"/>
      <c r="YT11" s="1531"/>
      <c r="YU11" s="1531"/>
      <c r="YV11" s="1531"/>
      <c r="YW11" s="1531"/>
      <c r="YX11" s="1531"/>
      <c r="YY11" s="1531"/>
      <c r="YZ11" s="1531"/>
      <c r="ZA11" s="1531"/>
      <c r="ZB11" s="1531"/>
      <c r="ZC11" s="1531"/>
      <c r="ZD11" s="1531"/>
      <c r="ZE11" s="1531"/>
      <c r="ZF11" s="1531"/>
      <c r="ZG11" s="1531"/>
      <c r="ZH11" s="1531"/>
      <c r="ZI11" s="1531"/>
      <c r="ZJ11" s="1531"/>
      <c r="ZK11" s="1531"/>
      <c r="ZL11" s="1531"/>
      <c r="ZM11" s="1531"/>
      <c r="ZN11" s="1531"/>
      <c r="ZO11" s="1531"/>
      <c r="ZP11" s="1531"/>
      <c r="ZQ11" s="1531"/>
      <c r="ZR11" s="1531"/>
      <c r="ZS11" s="1531"/>
      <c r="ZT11" s="1531"/>
      <c r="ZU11" s="1531"/>
      <c r="ZV11" s="1531"/>
      <c r="ZW11" s="1531"/>
      <c r="ZX11" s="1531"/>
      <c r="ZY11" s="1531"/>
      <c r="ZZ11" s="1531"/>
      <c r="AAA11" s="1531"/>
      <c r="AAB11" s="1531"/>
      <c r="AAC11" s="1531"/>
      <c r="AAD11" s="1531"/>
      <c r="AAE11" s="1531"/>
      <c r="AAF11" s="1531"/>
      <c r="AAG11" s="1531"/>
      <c r="AAH11" s="1531"/>
      <c r="AAI11" s="1531"/>
      <c r="AAJ11" s="1531"/>
      <c r="AAK11" s="1531"/>
      <c r="AAL11" s="1531"/>
      <c r="AAM11" s="1531"/>
      <c r="AAN11" s="1531"/>
      <c r="AAO11" s="1531"/>
      <c r="AAP11" s="1531"/>
      <c r="AAQ11" s="1531"/>
      <c r="AAR11" s="1531"/>
      <c r="AAS11" s="1531"/>
      <c r="AAT11" s="1531"/>
      <c r="AAU11" s="1531"/>
      <c r="AAV11" s="1531"/>
      <c r="AAW11" s="1531"/>
      <c r="AAX11" s="1531"/>
      <c r="AAY11" s="1531"/>
      <c r="AAZ11" s="1531"/>
      <c r="ABA11" s="1531"/>
      <c r="ABB11" s="1531"/>
      <c r="ABC11" s="1531"/>
      <c r="ABD11" s="1531"/>
      <c r="ABE11" s="1531"/>
      <c r="ABF11" s="1531"/>
      <c r="ABG11" s="1531"/>
      <c r="ABH11" s="1531"/>
      <c r="ABI11" s="1531"/>
      <c r="ABJ11" s="1531"/>
      <c r="ABK11" s="1531"/>
      <c r="ABL11" s="1531"/>
      <c r="ABM11" s="1531"/>
      <c r="ABN11" s="1531"/>
      <c r="ABO11" s="1531"/>
      <c r="ABP11" s="1531"/>
      <c r="ABQ11" s="1531"/>
      <c r="ABR11" s="1531"/>
      <c r="ABS11" s="1531"/>
      <c r="ABT11" s="1531"/>
      <c r="ABU11" s="1531"/>
      <c r="ABV11" s="1531"/>
      <c r="ABW11" s="1531"/>
      <c r="ABX11" s="1531"/>
      <c r="ABY11" s="1531"/>
      <c r="ABZ11" s="1531"/>
      <c r="ACA11" s="1531"/>
      <c r="ACB11" s="1531"/>
      <c r="ACC11" s="1531"/>
      <c r="ACD11" s="1531"/>
      <c r="ACE11" s="1531"/>
      <c r="ACF11" s="1531"/>
      <c r="ACG11" s="1531"/>
      <c r="ACH11" s="1531"/>
      <c r="ACI11" s="1531"/>
      <c r="ACJ11" s="1531"/>
      <c r="ACK11" s="1531"/>
      <c r="ACL11" s="1531"/>
      <c r="ACM11" s="1531"/>
      <c r="ACN11" s="1531"/>
      <c r="ACO11" s="1531"/>
      <c r="ACP11" s="1531"/>
      <c r="ACQ11" s="1531"/>
      <c r="ACR11" s="1531"/>
      <c r="ACS11" s="1531"/>
      <c r="ACT11" s="1531"/>
      <c r="ACU11" s="1531"/>
      <c r="ACV11" s="1531"/>
      <c r="ACW11" s="1531"/>
      <c r="ACX11" s="1531"/>
      <c r="ACY11" s="1531"/>
      <c r="ACZ11" s="1531"/>
      <c r="ADA11" s="1531"/>
      <c r="ADB11" s="1531"/>
      <c r="ADC11" s="1531"/>
      <c r="ADD11" s="1531"/>
      <c r="ADE11" s="1531"/>
      <c r="ADF11" s="1531"/>
      <c r="ADG11" s="1531"/>
      <c r="ADH11" s="1531"/>
      <c r="ADI11" s="1531"/>
      <c r="ADJ11" s="1531"/>
      <c r="ADK11" s="1531"/>
      <c r="ADL11" s="1531"/>
      <c r="ADM11" s="1531"/>
      <c r="ADN11" s="1531"/>
      <c r="ADO11" s="1531"/>
      <c r="ADP11" s="1531"/>
      <c r="ADQ11" s="1531"/>
      <c r="ADR11" s="1531"/>
      <c r="ADS11" s="1531"/>
      <c r="ADT11" s="1531"/>
      <c r="ADU11" s="1531"/>
      <c r="ADV11" s="1531"/>
      <c r="ADW11" s="1531"/>
      <c r="ADX11" s="1531"/>
      <c r="ADY11" s="1531"/>
      <c r="ADZ11" s="1531"/>
      <c r="AEA11" s="1531"/>
      <c r="AEB11" s="1531"/>
      <c r="AEC11" s="1531"/>
      <c r="AED11" s="1531"/>
      <c r="AEE11" s="1531"/>
      <c r="AEF11" s="1531"/>
      <c r="AEG11" s="1531"/>
      <c r="AEH11" s="1531"/>
      <c r="AEI11" s="1531"/>
      <c r="AEJ11" s="1531"/>
      <c r="AEK11" s="1531"/>
      <c r="AEL11" s="1531"/>
      <c r="AEM11" s="1531"/>
      <c r="AEN11" s="1531"/>
      <c r="AEO11" s="1531"/>
      <c r="AEP11" s="1531"/>
      <c r="AEQ11" s="1531"/>
      <c r="AER11" s="1531"/>
      <c r="AES11" s="1531"/>
      <c r="AET11" s="1531"/>
      <c r="AEU11" s="1531"/>
      <c r="AEV11" s="1531"/>
      <c r="AEW11" s="1531"/>
      <c r="AEX11" s="1531"/>
      <c r="AEY11" s="1531"/>
      <c r="AEZ11" s="1531"/>
      <c r="AFA11" s="1531"/>
      <c r="AFB11" s="1531"/>
      <c r="AFC11" s="1531"/>
      <c r="AFD11" s="1531"/>
      <c r="AFE11" s="1531"/>
      <c r="AFF11" s="1531"/>
      <c r="AFG11" s="1531"/>
      <c r="AFH11" s="1531"/>
      <c r="AFI11" s="1531"/>
      <c r="AFJ11" s="1531"/>
      <c r="AFK11" s="1531"/>
      <c r="AFL11" s="1531"/>
      <c r="AFM11" s="1531"/>
      <c r="AFN11" s="1531"/>
      <c r="AFO11" s="1531"/>
      <c r="AFP11" s="1531"/>
      <c r="AFQ11" s="1531"/>
      <c r="AFR11" s="1531"/>
      <c r="AFS11" s="1531"/>
      <c r="AFT11" s="1531"/>
      <c r="AFU11" s="1531"/>
      <c r="AFV11" s="1531"/>
      <c r="AFW11" s="1531"/>
      <c r="AFX11" s="1531"/>
      <c r="AFY11" s="1531"/>
      <c r="AFZ11" s="1531"/>
      <c r="AGA11" s="1531"/>
      <c r="AGB11" s="1531"/>
      <c r="AGC11" s="1531"/>
      <c r="AGD11" s="1531"/>
      <c r="AGE11" s="1531"/>
      <c r="AGF11" s="1531"/>
      <c r="AGG11" s="1531"/>
      <c r="AGH11" s="1531"/>
      <c r="AGI11" s="1531"/>
      <c r="AGJ11" s="1531"/>
      <c r="AGK11" s="1531"/>
      <c r="AGL11" s="1531"/>
      <c r="AGM11" s="1531"/>
      <c r="AGN11" s="1531"/>
      <c r="AGO11" s="1531"/>
      <c r="AGP11" s="1531"/>
      <c r="AGQ11" s="1531"/>
      <c r="AGR11" s="1531"/>
      <c r="AGS11" s="1531"/>
      <c r="AGT11" s="1531"/>
      <c r="AGU11" s="1531"/>
      <c r="AGV11" s="1531"/>
      <c r="AGW11" s="1531"/>
      <c r="AGX11" s="1531"/>
      <c r="AGY11" s="1531"/>
      <c r="AGZ11" s="1531"/>
      <c r="AHA11" s="1531"/>
      <c r="AHB11" s="1531"/>
      <c r="AHC11" s="1531"/>
      <c r="AHD11" s="1531"/>
      <c r="AHE11" s="1531"/>
      <c r="AHF11" s="1531"/>
      <c r="AHG11" s="1531"/>
      <c r="AHH11" s="1531"/>
      <c r="AHI11" s="1531"/>
      <c r="AHJ11" s="1531"/>
      <c r="AHK11" s="1531"/>
      <c r="AHL11" s="1531"/>
      <c r="AHM11" s="1531"/>
      <c r="AHN11" s="1531"/>
      <c r="AHO11" s="1531"/>
      <c r="AHP11" s="1531"/>
      <c r="AHQ11" s="1531"/>
      <c r="AHR11" s="1531"/>
      <c r="AHS11" s="1531"/>
      <c r="AHT11" s="1531"/>
      <c r="AHU11" s="1531"/>
      <c r="AHV11" s="1531"/>
      <c r="AHW11" s="1531"/>
      <c r="AHX11" s="1531"/>
      <c r="AHY11" s="1531"/>
      <c r="AHZ11" s="1531"/>
      <c r="AIA11" s="1531"/>
      <c r="AIB11" s="1531"/>
      <c r="AIC11" s="1531"/>
      <c r="AID11" s="1531"/>
      <c r="AIE11" s="1531"/>
      <c r="AIF11" s="1531"/>
      <c r="AIG11" s="1531"/>
      <c r="AIH11" s="1531"/>
      <c r="AII11" s="1531"/>
      <c r="AIJ11" s="1531"/>
      <c r="AIK11" s="1531"/>
      <c r="AIL11" s="1531"/>
      <c r="AIM11" s="1531"/>
      <c r="AIN11" s="1531"/>
      <c r="AIO11" s="1531"/>
      <c r="AIP11" s="1531"/>
      <c r="AIQ11" s="1531"/>
      <c r="AIR11" s="1531"/>
      <c r="AIS11" s="1531"/>
      <c r="AIT11" s="1531"/>
      <c r="AIU11" s="1531"/>
      <c r="AIV11" s="1531"/>
      <c r="AIW11" s="1531"/>
      <c r="AIX11" s="1531"/>
      <c r="AIY11" s="1531"/>
      <c r="AIZ11" s="1531"/>
      <c r="AJA11" s="1531"/>
      <c r="AJB11" s="1531"/>
      <c r="AJC11" s="1531"/>
      <c r="AJD11" s="1531"/>
      <c r="AJE11" s="1531"/>
      <c r="AJF11" s="1531"/>
      <c r="AJG11" s="1531"/>
      <c r="AJH11" s="1531"/>
      <c r="AJI11" s="1531"/>
      <c r="AJJ11" s="1531"/>
      <c r="AJK11" s="1531"/>
      <c r="AJL11" s="1531"/>
      <c r="AJM11" s="1531"/>
      <c r="AJN11" s="1531"/>
      <c r="AJO11" s="1531"/>
      <c r="AJP11" s="1531"/>
      <c r="AJQ11" s="1531"/>
      <c r="AJR11" s="1531"/>
      <c r="AJS11" s="1531"/>
      <c r="AJT11" s="1531"/>
      <c r="AJU11" s="1531"/>
      <c r="AJV11" s="1531"/>
      <c r="AJW11" s="1531"/>
      <c r="AJX11" s="1531"/>
      <c r="AJY11" s="1531"/>
      <c r="AJZ11" s="1531"/>
      <c r="AKA11" s="1531"/>
      <c r="AKB11" s="1531"/>
      <c r="AKC11" s="1531"/>
      <c r="AKD11" s="1531"/>
      <c r="AKE11" s="1531"/>
      <c r="AKF11" s="1531"/>
      <c r="AKG11" s="1531"/>
      <c r="AKH11" s="1531"/>
      <c r="AKI11" s="1531"/>
      <c r="AKJ11" s="1531"/>
      <c r="AKK11" s="1531"/>
      <c r="AKL11" s="1531"/>
      <c r="AKM11" s="1531"/>
      <c r="AKN11" s="1531"/>
      <c r="AKO11" s="1531"/>
      <c r="AKP11" s="1531"/>
      <c r="AKQ11" s="1531"/>
      <c r="AKR11" s="1531"/>
      <c r="AKS11" s="1531"/>
      <c r="AKT11" s="1531"/>
      <c r="AKU11" s="1531"/>
      <c r="AKV11" s="1531"/>
      <c r="AKW11" s="1531"/>
      <c r="AKX11" s="1531"/>
      <c r="AKY11" s="1531"/>
      <c r="AKZ11" s="1531"/>
      <c r="ALA11" s="1531"/>
      <c r="ALB11" s="1531"/>
      <c r="ALC11" s="1531"/>
      <c r="ALD11" s="1531"/>
      <c r="ALE11" s="1531"/>
      <c r="ALF11" s="1531"/>
      <c r="ALG11" s="1531"/>
      <c r="ALH11" s="1531"/>
      <c r="ALI11" s="1531"/>
      <c r="ALJ11" s="1531"/>
      <c r="ALK11" s="1531"/>
      <c r="ALL11" s="1531"/>
      <c r="ALM11" s="1531"/>
      <c r="ALN11" s="1531"/>
      <c r="ALO11" s="1531"/>
      <c r="ALP11" s="1531"/>
      <c r="ALQ11" s="1531"/>
      <c r="ALR11" s="1531"/>
      <c r="ALS11" s="1531"/>
      <c r="ALT11" s="1531"/>
      <c r="ALU11" s="1531"/>
      <c r="ALV11" s="1531"/>
      <c r="ALW11" s="1531"/>
      <c r="ALX11" s="1531"/>
      <c r="ALY11" s="1531"/>
      <c r="ALZ11" s="1531"/>
      <c r="AMA11" s="1531"/>
      <c r="AMB11" s="1531"/>
      <c r="AMC11" s="1531"/>
      <c r="AMD11" s="1531"/>
      <c r="AME11" s="1531"/>
      <c r="AMF11" s="1531"/>
      <c r="AMG11" s="1531"/>
      <c r="AMH11" s="1531"/>
      <c r="AMI11" s="1531"/>
      <c r="AMJ11" s="1531"/>
      <c r="AMK11" s="1531"/>
      <c r="AML11" s="1531"/>
      <c r="AMM11" s="1531"/>
      <c r="AMN11" s="1531"/>
      <c r="AMO11" s="1531"/>
      <c r="AMP11" s="1531"/>
      <c r="AMQ11" s="1531"/>
      <c r="AMR11" s="1531"/>
      <c r="AMS11" s="1531"/>
      <c r="AMT11" s="1531"/>
      <c r="AMU11" s="1531"/>
      <c r="AMV11" s="1531"/>
      <c r="AMW11" s="1531"/>
      <c r="AMX11" s="1531"/>
      <c r="AMY11" s="1531"/>
      <c r="AMZ11" s="1531"/>
      <c r="ANA11" s="1531"/>
      <c r="ANB11" s="1531"/>
      <c r="ANC11" s="1531"/>
      <c r="AND11" s="1531"/>
      <c r="ANE11" s="1531"/>
      <c r="ANF11" s="1531"/>
      <c r="ANG11" s="1531"/>
      <c r="ANH11" s="1531"/>
      <c r="ANI11" s="1531"/>
      <c r="ANJ11" s="1531"/>
      <c r="ANK11" s="1531"/>
      <c r="ANL11" s="1531"/>
      <c r="ANM11" s="1531"/>
      <c r="ANN11" s="1531"/>
      <c r="ANO11" s="1531"/>
      <c r="ANP11" s="1531"/>
      <c r="ANQ11" s="1531"/>
      <c r="ANR11" s="1531"/>
      <c r="ANS11" s="1531"/>
      <c r="ANT11" s="1531"/>
      <c r="ANU11" s="1531"/>
      <c r="ANV11" s="1531"/>
      <c r="ANW11" s="1531"/>
      <c r="ANX11" s="1531"/>
      <c r="ANY11" s="1531"/>
      <c r="ANZ11" s="1531"/>
      <c r="AOA11" s="1531"/>
      <c r="AOB11" s="1531"/>
      <c r="AOC11" s="1531"/>
      <c r="AOD11" s="1531"/>
      <c r="AOE11" s="1531"/>
      <c r="AOF11" s="1531"/>
      <c r="AOG11" s="1531"/>
      <c r="AOH11" s="1531"/>
      <c r="AOI11" s="1531"/>
      <c r="AOJ11" s="1531"/>
      <c r="AOK11" s="1531"/>
      <c r="AOL11" s="1531"/>
      <c r="AOM11" s="1531"/>
      <c r="AON11" s="1531"/>
      <c r="AOO11" s="1531"/>
      <c r="AOP11" s="1531"/>
      <c r="AOQ11" s="1531"/>
      <c r="AOR11" s="1531"/>
      <c r="AOS11" s="1531"/>
      <c r="AOT11" s="1531"/>
      <c r="AOU11" s="1531"/>
      <c r="AOV11" s="1531"/>
      <c r="AOW11" s="1531"/>
      <c r="AOX11" s="1531"/>
      <c r="AOY11" s="1531"/>
      <c r="AOZ11" s="1531"/>
      <c r="APA11" s="1531"/>
      <c r="APB11" s="1531"/>
      <c r="APC11" s="1531"/>
      <c r="APD11" s="1531"/>
      <c r="APE11" s="1531"/>
      <c r="APF11" s="1531"/>
      <c r="APG11" s="1531"/>
      <c r="APH11" s="1531"/>
      <c r="API11" s="1531"/>
      <c r="APJ11" s="1531"/>
      <c r="APK11" s="1531"/>
      <c r="APL11" s="1531"/>
      <c r="APM11" s="1531"/>
      <c r="APN11" s="1531"/>
      <c r="APO11" s="1531"/>
      <c r="APP11" s="1531"/>
      <c r="APQ11" s="1531"/>
      <c r="APR11" s="1531"/>
      <c r="APS11" s="1531"/>
      <c r="APT11" s="1531"/>
      <c r="APU11" s="1531"/>
      <c r="APV11" s="1531"/>
      <c r="APW11" s="1531"/>
      <c r="APX11" s="1531"/>
      <c r="APY11" s="1531"/>
      <c r="APZ11" s="1531"/>
      <c r="AQA11" s="1531"/>
      <c r="AQB11" s="1531"/>
      <c r="AQC11" s="1531"/>
      <c r="AQD11" s="1531"/>
      <c r="AQE11" s="1531"/>
      <c r="AQF11" s="1531"/>
      <c r="AQG11" s="1531"/>
      <c r="AQH11" s="1531"/>
      <c r="AQI11" s="1531"/>
      <c r="AQJ11" s="1531"/>
      <c r="AQK11" s="1531"/>
      <c r="AQL11" s="1531"/>
      <c r="AQM11" s="1531"/>
      <c r="AQN11" s="1531"/>
      <c r="AQO11" s="1531"/>
      <c r="AQP11" s="1531"/>
      <c r="AQQ11" s="1531"/>
      <c r="AQR11" s="1531"/>
      <c r="AQS11" s="1531"/>
      <c r="AQT11" s="1531"/>
      <c r="AQU11" s="1531"/>
      <c r="AQV11" s="1531"/>
      <c r="AQW11" s="1531"/>
      <c r="AQX11" s="1531"/>
      <c r="AQY11" s="1531"/>
      <c r="AQZ11" s="1531"/>
      <c r="ARA11" s="1531"/>
      <c r="ARB11" s="1531"/>
      <c r="ARC11" s="1531"/>
      <c r="ARD11" s="1531"/>
      <c r="ARE11" s="1531"/>
      <c r="ARF11" s="1531"/>
      <c r="ARG11" s="1531"/>
      <c r="ARH11" s="1531"/>
      <c r="ARI11" s="1531"/>
      <c r="ARJ11" s="1531"/>
      <c r="ARK11" s="1531"/>
      <c r="ARL11" s="1531"/>
      <c r="ARM11" s="1531"/>
      <c r="ARN11" s="1531"/>
      <c r="ARO11" s="1531"/>
      <c r="ARP11" s="1531"/>
      <c r="ARQ11" s="1531"/>
      <c r="ARR11" s="1531"/>
      <c r="ARS11" s="1531"/>
      <c r="ART11" s="1531"/>
      <c r="ARU11" s="1531"/>
      <c r="ARV11" s="1531"/>
      <c r="ARW11" s="1531"/>
      <c r="ARX11" s="1531"/>
      <c r="ARY11" s="1531"/>
      <c r="ARZ11" s="1531"/>
      <c r="ASA11" s="1531"/>
      <c r="ASB11" s="1531"/>
      <c r="ASC11" s="1531"/>
      <c r="ASD11" s="1531"/>
      <c r="ASE11" s="1531"/>
      <c r="ASF11" s="1531"/>
      <c r="ASG11" s="1531"/>
      <c r="ASH11" s="1531"/>
      <c r="ASI11" s="1531"/>
      <c r="ASJ11" s="1531"/>
      <c r="ASK11" s="1531"/>
      <c r="ASL11" s="1531"/>
      <c r="ASM11" s="1531"/>
      <c r="ASN11" s="1531"/>
      <c r="ASO11" s="1531"/>
      <c r="ASP11" s="1531"/>
      <c r="ASQ11" s="1531"/>
      <c r="ASR11" s="1531"/>
      <c r="ASS11" s="1531"/>
      <c r="AST11" s="1531"/>
      <c r="ASU11" s="1531"/>
      <c r="ASV11" s="1531"/>
      <c r="ASW11" s="1531"/>
      <c r="ASX11" s="1531"/>
      <c r="ASY11" s="1531"/>
      <c r="ASZ11" s="1531"/>
      <c r="ATA11" s="1531"/>
      <c r="ATB11" s="1531"/>
      <c r="ATC11" s="1531"/>
      <c r="ATD11" s="1531"/>
      <c r="ATE11" s="1531"/>
      <c r="ATF11" s="1531"/>
      <c r="ATG11" s="1531"/>
      <c r="ATH11" s="1531"/>
      <c r="ATI11" s="1531"/>
      <c r="ATJ11" s="1531"/>
      <c r="ATK11" s="1531"/>
      <c r="ATL11" s="1531"/>
      <c r="ATM11" s="1531"/>
      <c r="ATN11" s="1531"/>
      <c r="ATO11" s="1531"/>
      <c r="ATP11" s="1531"/>
      <c r="ATQ11" s="1531"/>
      <c r="ATR11" s="1531"/>
      <c r="ATS11" s="1531"/>
      <c r="ATT11" s="1531"/>
      <c r="ATU11" s="1531"/>
      <c r="ATV11" s="1531"/>
      <c r="ATW11" s="1531"/>
      <c r="ATX11" s="1531"/>
      <c r="ATY11" s="1531"/>
      <c r="ATZ11" s="1531"/>
      <c r="AUA11" s="1531"/>
      <c r="AUB11" s="1531"/>
      <c r="AUC11" s="1531"/>
      <c r="AUD11" s="1531"/>
      <c r="AUE11" s="1531"/>
      <c r="AUF11" s="1531"/>
      <c r="AUG11" s="1531"/>
      <c r="AUH11" s="1531"/>
      <c r="AUI11" s="1531"/>
    </row>
    <row r="12" spans="1:1231" s="1449" customFormat="1" ht="31.75" customHeight="1" x14ac:dyDescent="0.75">
      <c r="A12" s="2060"/>
      <c r="B12" s="2064"/>
      <c r="C12" s="1461">
        <v>1.3</v>
      </c>
      <c r="D12" s="1462" t="s">
        <v>131</v>
      </c>
      <c r="E12" s="1463" t="s">
        <v>23</v>
      </c>
      <c r="F12" s="1463" t="s">
        <v>6</v>
      </c>
      <c r="G12" s="1437">
        <f t="array" ref="G12">INDEX('Salary . staff rates'!$A$6:$C$28,MATCH(1,('Salary . staff rates'!$A$6:$A$28=E12)*('Salary . staff rates'!$B$6:$B$28=F12),0),3)</f>
        <v>65000</v>
      </c>
      <c r="H12" s="1437">
        <f t="shared" si="0"/>
        <v>456.14035087719299</v>
      </c>
      <c r="I12" s="1464" t="s">
        <v>0</v>
      </c>
      <c r="J12" s="1465" t="s">
        <v>0</v>
      </c>
      <c r="K12" s="1466">
        <v>3</v>
      </c>
      <c r="L12" s="1472">
        <f t="shared" si="1"/>
        <v>1368.421052631579</v>
      </c>
      <c r="M12" s="1468" t="s">
        <v>33</v>
      </c>
      <c r="N12" s="1469">
        <f>IF(M12="Yes",L12*'Salary . staff rates'!$C$34,0)</f>
        <v>205.26315789473685</v>
      </c>
      <c r="O12" s="1470"/>
      <c r="P12" s="1847">
        <v>1</v>
      </c>
      <c r="Q12" s="1847">
        <v>1</v>
      </c>
      <c r="R12" s="1470"/>
      <c r="S12" s="1470"/>
      <c r="T12" s="1470"/>
      <c r="U12" s="1470"/>
      <c r="V12" s="1470"/>
      <c r="W12" s="1443">
        <v>1</v>
      </c>
      <c r="Y12" s="1847">
        <f t="shared" si="2"/>
        <v>1368.421052631579</v>
      </c>
      <c r="Z12" s="1847">
        <f t="shared" si="3"/>
        <v>205.26315789473685</v>
      </c>
      <c r="AA12" s="1471"/>
      <c r="AB12" s="1847">
        <f t="shared" si="4"/>
        <v>1368.421052631579</v>
      </c>
      <c r="AC12" s="1847">
        <f t="shared" si="5"/>
        <v>205.26315789473685</v>
      </c>
      <c r="AD12" s="1448"/>
      <c r="AE12" s="1448"/>
      <c r="AF12" s="1448"/>
      <c r="AL12" s="1450"/>
      <c r="AN12" s="1451">
        <f t="shared" si="6"/>
        <v>0</v>
      </c>
      <c r="AO12" s="1451">
        <f t="shared" si="7"/>
        <v>0</v>
      </c>
      <c r="AP12" s="1531"/>
      <c r="AQ12" s="1531"/>
      <c r="AR12" s="1531"/>
      <c r="AS12" s="1531"/>
      <c r="AT12" s="1531"/>
      <c r="AU12" s="1531"/>
      <c r="AV12" s="1531"/>
      <c r="AW12" s="1531"/>
      <c r="AX12" s="1531"/>
      <c r="AY12" s="1531"/>
      <c r="AZ12" s="1531"/>
      <c r="BA12" s="1531"/>
      <c r="BB12" s="1531"/>
      <c r="BC12" s="1531"/>
      <c r="BD12" s="1531"/>
      <c r="BE12" s="1531"/>
      <c r="BF12" s="1531"/>
      <c r="BG12" s="1531"/>
      <c r="BH12" s="1531"/>
      <c r="BI12" s="1531"/>
      <c r="BJ12" s="1531"/>
      <c r="BK12" s="1531"/>
      <c r="BL12" s="1531"/>
      <c r="BM12" s="1531"/>
      <c r="BN12" s="1531"/>
      <c r="BO12" s="1531"/>
      <c r="BP12" s="1531"/>
      <c r="BQ12" s="1531"/>
      <c r="BR12" s="1531"/>
      <c r="BS12" s="1531"/>
      <c r="BT12" s="1531"/>
      <c r="BU12" s="1531"/>
      <c r="BV12" s="1531"/>
      <c r="BW12" s="1531"/>
      <c r="BX12" s="1531"/>
      <c r="BY12" s="1531"/>
      <c r="BZ12" s="1531"/>
      <c r="CA12" s="1531"/>
      <c r="CB12" s="1531"/>
      <c r="CC12" s="1531"/>
      <c r="CD12" s="1531"/>
      <c r="CE12" s="1531"/>
      <c r="CF12" s="1531"/>
      <c r="CG12" s="1531"/>
      <c r="CH12" s="1531"/>
      <c r="CI12" s="1531"/>
      <c r="CJ12" s="1531"/>
      <c r="CK12" s="1531"/>
      <c r="CL12" s="1531"/>
      <c r="CM12" s="1531"/>
      <c r="CN12" s="1531"/>
      <c r="CO12" s="1531"/>
      <c r="CP12" s="1531"/>
      <c r="CQ12" s="1531"/>
      <c r="CR12" s="1531"/>
      <c r="CS12" s="1531"/>
      <c r="CT12" s="1531"/>
      <c r="CU12" s="1531"/>
      <c r="CV12" s="1531"/>
      <c r="CW12" s="1531"/>
      <c r="CX12" s="1531"/>
      <c r="CY12" s="1531"/>
      <c r="CZ12" s="1531"/>
      <c r="DA12" s="1531"/>
      <c r="DB12" s="1531"/>
      <c r="DC12" s="1531"/>
      <c r="DD12" s="1531"/>
      <c r="DE12" s="1531"/>
      <c r="DF12" s="1531"/>
      <c r="DG12" s="1531"/>
      <c r="DH12" s="1531"/>
      <c r="DI12" s="1531"/>
      <c r="DJ12" s="1531"/>
      <c r="DK12" s="1531"/>
      <c r="DL12" s="1531"/>
      <c r="DM12" s="1531"/>
      <c r="DN12" s="1531"/>
      <c r="DO12" s="1531"/>
      <c r="DP12" s="1531"/>
      <c r="DQ12" s="1531"/>
      <c r="DR12" s="1531"/>
      <c r="DS12" s="1531"/>
      <c r="DT12" s="1531"/>
      <c r="DU12" s="1531"/>
      <c r="DV12" s="1531"/>
      <c r="DW12" s="1531"/>
      <c r="DX12" s="1531"/>
      <c r="DY12" s="1531"/>
      <c r="DZ12" s="1531"/>
      <c r="EA12" s="1531"/>
      <c r="EB12" s="1531"/>
      <c r="EC12" s="1531"/>
      <c r="ED12" s="1531"/>
      <c r="EE12" s="1531"/>
      <c r="EF12" s="1531"/>
      <c r="EG12" s="1531"/>
      <c r="EH12" s="1531"/>
      <c r="EI12" s="1531"/>
      <c r="EJ12" s="1531"/>
      <c r="EK12" s="1531"/>
      <c r="EL12" s="1531"/>
      <c r="EM12" s="1531"/>
      <c r="EN12" s="1531"/>
      <c r="EO12" s="1531"/>
      <c r="EP12" s="1531"/>
      <c r="EQ12" s="1531"/>
      <c r="ER12" s="1531"/>
      <c r="ES12" s="1531"/>
      <c r="ET12" s="1531"/>
      <c r="EU12" s="1531"/>
      <c r="EV12" s="1531"/>
      <c r="EW12" s="1531"/>
      <c r="EX12" s="1531"/>
      <c r="EY12" s="1531"/>
      <c r="EZ12" s="1531"/>
      <c r="FA12" s="1531"/>
      <c r="FB12" s="1531"/>
      <c r="FC12" s="1531"/>
      <c r="FD12" s="1531"/>
      <c r="FE12" s="1531"/>
      <c r="FF12" s="1531"/>
      <c r="FG12" s="1531"/>
      <c r="FH12" s="1531"/>
      <c r="FI12" s="1531"/>
      <c r="FJ12" s="1531"/>
      <c r="FK12" s="1531"/>
      <c r="FL12" s="1531"/>
      <c r="FM12" s="1531"/>
      <c r="FN12" s="1531"/>
      <c r="FO12" s="1531"/>
      <c r="FP12" s="1531"/>
      <c r="FQ12" s="1531"/>
      <c r="FR12" s="1531"/>
      <c r="FS12" s="1531"/>
      <c r="FT12" s="1531"/>
      <c r="FU12" s="1531"/>
      <c r="FV12" s="1531"/>
      <c r="FW12" s="1531"/>
      <c r="FX12" s="1531"/>
      <c r="FY12" s="1531"/>
      <c r="FZ12" s="1531"/>
      <c r="GA12" s="1531"/>
      <c r="GB12" s="1531"/>
      <c r="GC12" s="1531"/>
      <c r="GD12" s="1531"/>
      <c r="GE12" s="1531"/>
      <c r="GF12" s="1531"/>
      <c r="GG12" s="1531"/>
      <c r="GH12" s="1531"/>
      <c r="GI12" s="1531"/>
      <c r="GJ12" s="1531"/>
      <c r="GK12" s="1531"/>
      <c r="GL12" s="1531"/>
      <c r="GM12" s="1531"/>
      <c r="GN12" s="1531"/>
      <c r="GO12" s="1531"/>
      <c r="GP12" s="1531"/>
      <c r="GQ12" s="1531"/>
      <c r="GR12" s="1531"/>
      <c r="GS12" s="1531"/>
      <c r="GT12" s="1531"/>
      <c r="GU12" s="1531"/>
      <c r="GV12" s="1531"/>
      <c r="GW12" s="1531"/>
      <c r="GX12" s="1531"/>
      <c r="GY12" s="1531"/>
      <c r="GZ12" s="1531"/>
      <c r="HA12" s="1531"/>
      <c r="HB12" s="1531"/>
      <c r="HC12" s="1531"/>
      <c r="HD12" s="1531"/>
      <c r="HE12" s="1531"/>
      <c r="HF12" s="1531"/>
      <c r="HG12" s="1531"/>
      <c r="HH12" s="1531"/>
      <c r="HI12" s="1531"/>
      <c r="HJ12" s="1531"/>
      <c r="HK12" s="1531"/>
      <c r="HL12" s="1531"/>
      <c r="HM12" s="1531"/>
      <c r="HN12" s="1531"/>
      <c r="HO12" s="1531"/>
      <c r="HP12" s="1531"/>
      <c r="HQ12" s="1531"/>
      <c r="HR12" s="1531"/>
      <c r="HS12" s="1531"/>
      <c r="HT12" s="1531"/>
      <c r="HU12" s="1531"/>
      <c r="HV12" s="1531"/>
      <c r="HW12" s="1531"/>
      <c r="HX12" s="1531"/>
      <c r="HY12" s="1531"/>
      <c r="HZ12" s="1531"/>
      <c r="IA12" s="1531"/>
      <c r="IB12" s="1531"/>
      <c r="IC12" s="1531"/>
      <c r="ID12" s="1531"/>
      <c r="IE12" s="1531"/>
      <c r="IF12" s="1531"/>
      <c r="IG12" s="1531"/>
      <c r="IH12" s="1531"/>
      <c r="II12" s="1531"/>
      <c r="IJ12" s="1531"/>
      <c r="IK12" s="1531"/>
      <c r="IL12" s="1531"/>
      <c r="IM12" s="1531"/>
      <c r="IN12" s="1531"/>
      <c r="IO12" s="1531"/>
      <c r="IP12" s="1531"/>
      <c r="IQ12" s="1531"/>
      <c r="IR12" s="1531"/>
      <c r="IS12" s="1531"/>
      <c r="IT12" s="1531"/>
      <c r="IU12" s="1531"/>
      <c r="IV12" s="1531"/>
      <c r="IW12" s="1531"/>
      <c r="IX12" s="1531"/>
      <c r="IY12" s="1531"/>
      <c r="IZ12" s="1531"/>
      <c r="JA12" s="1531"/>
      <c r="JB12" s="1531"/>
      <c r="JC12" s="1531"/>
      <c r="JD12" s="1531"/>
      <c r="JE12" s="1531"/>
      <c r="JF12" s="1531"/>
      <c r="JG12" s="1531"/>
      <c r="JH12" s="1531"/>
      <c r="JI12" s="1531"/>
      <c r="JJ12" s="1531"/>
      <c r="JK12" s="1531"/>
      <c r="JL12" s="1531"/>
      <c r="JM12" s="1531"/>
      <c r="JN12" s="1531"/>
      <c r="JO12" s="1531"/>
      <c r="JP12" s="1531"/>
      <c r="JQ12" s="1531"/>
      <c r="JR12" s="1531"/>
      <c r="JS12" s="1531"/>
      <c r="JT12" s="1531"/>
      <c r="JU12" s="1531"/>
      <c r="JV12" s="1531"/>
      <c r="JW12" s="1531"/>
      <c r="JX12" s="1531"/>
      <c r="JY12" s="1531"/>
      <c r="JZ12" s="1531"/>
      <c r="KA12" s="1531"/>
      <c r="KB12" s="1531"/>
      <c r="KC12" s="1531"/>
      <c r="KD12" s="1531"/>
      <c r="KE12" s="1531"/>
      <c r="KF12" s="1531"/>
      <c r="KG12" s="1531"/>
      <c r="KH12" s="1531"/>
      <c r="KI12" s="1531"/>
      <c r="KJ12" s="1531"/>
      <c r="KK12" s="1531"/>
      <c r="KL12" s="1531"/>
      <c r="KM12" s="1531"/>
      <c r="KN12" s="1531"/>
      <c r="KO12" s="1531"/>
      <c r="KP12" s="1531"/>
      <c r="KQ12" s="1531"/>
      <c r="KR12" s="1531"/>
      <c r="KS12" s="1531"/>
      <c r="KT12" s="1531"/>
      <c r="KU12" s="1531"/>
      <c r="KV12" s="1531"/>
      <c r="KW12" s="1531"/>
      <c r="KX12" s="1531"/>
      <c r="KY12" s="1531"/>
      <c r="KZ12" s="1531"/>
      <c r="LA12" s="1531"/>
      <c r="LB12" s="1531"/>
      <c r="LC12" s="1531"/>
      <c r="LD12" s="1531"/>
      <c r="LE12" s="1531"/>
      <c r="LF12" s="1531"/>
      <c r="LG12" s="1531"/>
      <c r="LH12" s="1531"/>
      <c r="LI12" s="1531"/>
      <c r="LJ12" s="1531"/>
      <c r="LK12" s="1531"/>
      <c r="LL12" s="1531"/>
      <c r="LM12" s="1531"/>
      <c r="LN12" s="1531"/>
      <c r="LO12" s="1531"/>
      <c r="LP12" s="1531"/>
      <c r="LQ12" s="1531"/>
      <c r="LR12" s="1531"/>
      <c r="LS12" s="1531"/>
      <c r="LT12" s="1531"/>
      <c r="LU12" s="1531"/>
      <c r="LV12" s="1531"/>
      <c r="LW12" s="1531"/>
      <c r="LX12" s="1531"/>
      <c r="LY12" s="1531"/>
      <c r="LZ12" s="1531"/>
      <c r="MA12" s="1531"/>
      <c r="MB12" s="1531"/>
      <c r="MC12" s="1531"/>
      <c r="MD12" s="1531"/>
      <c r="ME12" s="1531"/>
      <c r="MF12" s="1531"/>
      <c r="MG12" s="1531"/>
      <c r="MH12" s="1531"/>
      <c r="MI12" s="1531"/>
      <c r="MJ12" s="1531"/>
      <c r="MK12" s="1531"/>
      <c r="ML12" s="1531"/>
      <c r="MM12" s="1531"/>
      <c r="MN12" s="1531"/>
      <c r="MO12" s="1531"/>
      <c r="MP12" s="1531"/>
      <c r="MQ12" s="1531"/>
      <c r="MR12" s="1531"/>
      <c r="MS12" s="1531"/>
      <c r="MT12" s="1531"/>
      <c r="MU12" s="1531"/>
      <c r="MV12" s="1531"/>
      <c r="MW12" s="1531"/>
      <c r="MX12" s="1531"/>
      <c r="MY12" s="1531"/>
      <c r="MZ12" s="1531"/>
      <c r="NA12" s="1531"/>
      <c r="NB12" s="1531"/>
      <c r="NC12" s="1531"/>
      <c r="ND12" s="1531"/>
      <c r="NE12" s="1531"/>
      <c r="NF12" s="1531"/>
      <c r="NG12" s="1531"/>
      <c r="NH12" s="1531"/>
      <c r="NI12" s="1531"/>
      <c r="NJ12" s="1531"/>
      <c r="NK12" s="1531"/>
      <c r="NL12" s="1531"/>
      <c r="NM12" s="1531"/>
      <c r="NN12" s="1531"/>
      <c r="NO12" s="1531"/>
      <c r="NP12" s="1531"/>
      <c r="NQ12" s="1531"/>
      <c r="NR12" s="1531"/>
      <c r="NS12" s="1531"/>
      <c r="NT12" s="1531"/>
      <c r="NU12" s="1531"/>
      <c r="NV12" s="1531"/>
      <c r="NW12" s="1531"/>
      <c r="NX12" s="1531"/>
      <c r="NY12" s="1531"/>
      <c r="NZ12" s="1531"/>
      <c r="OA12" s="1531"/>
      <c r="OB12" s="1531"/>
      <c r="OC12" s="1531"/>
      <c r="OD12" s="1531"/>
      <c r="OE12" s="1531"/>
      <c r="OF12" s="1531"/>
      <c r="OG12" s="1531"/>
      <c r="OH12" s="1531"/>
      <c r="OI12" s="1531"/>
      <c r="OJ12" s="1531"/>
      <c r="OK12" s="1531"/>
      <c r="OL12" s="1531"/>
      <c r="OM12" s="1531"/>
      <c r="ON12" s="1531"/>
      <c r="OO12" s="1531"/>
      <c r="OP12" s="1531"/>
      <c r="OQ12" s="1531"/>
      <c r="OR12" s="1531"/>
      <c r="OS12" s="1531"/>
      <c r="OT12" s="1531"/>
      <c r="OU12" s="1531"/>
      <c r="OV12" s="1531"/>
      <c r="OW12" s="1531"/>
      <c r="OX12" s="1531"/>
      <c r="OY12" s="1531"/>
      <c r="OZ12" s="1531"/>
      <c r="PA12" s="1531"/>
      <c r="PB12" s="1531"/>
      <c r="PC12" s="1531"/>
      <c r="PD12" s="1531"/>
      <c r="PE12" s="1531"/>
      <c r="PF12" s="1531"/>
      <c r="PG12" s="1531"/>
      <c r="PH12" s="1531"/>
      <c r="PI12" s="1531"/>
      <c r="PJ12" s="1531"/>
      <c r="PK12" s="1531"/>
      <c r="PL12" s="1531"/>
      <c r="PM12" s="1531"/>
      <c r="PN12" s="1531"/>
      <c r="PO12" s="1531"/>
      <c r="PP12" s="1531"/>
      <c r="PQ12" s="1531"/>
      <c r="PR12" s="1531"/>
      <c r="PS12" s="1531"/>
      <c r="PT12" s="1531"/>
      <c r="PU12" s="1531"/>
      <c r="PV12" s="1531"/>
      <c r="PW12" s="1531"/>
      <c r="PX12" s="1531"/>
      <c r="PY12" s="1531"/>
      <c r="PZ12" s="1531"/>
      <c r="QA12" s="1531"/>
      <c r="QB12" s="1531"/>
      <c r="QC12" s="1531"/>
      <c r="QD12" s="1531"/>
      <c r="QE12" s="1531"/>
      <c r="QF12" s="1531"/>
      <c r="QG12" s="1531"/>
      <c r="QH12" s="1531"/>
      <c r="QI12" s="1531"/>
      <c r="QJ12" s="1531"/>
      <c r="QK12" s="1531"/>
      <c r="QL12" s="1531"/>
      <c r="QM12" s="1531"/>
      <c r="QN12" s="1531"/>
      <c r="QO12" s="1531"/>
      <c r="QP12" s="1531"/>
      <c r="QQ12" s="1531"/>
      <c r="QR12" s="1531"/>
      <c r="QS12" s="1531"/>
      <c r="QT12" s="1531"/>
      <c r="QU12" s="1531"/>
      <c r="QV12" s="1531"/>
      <c r="QW12" s="1531"/>
      <c r="QX12" s="1531"/>
      <c r="QY12" s="1531"/>
      <c r="QZ12" s="1531"/>
      <c r="RA12" s="1531"/>
      <c r="RB12" s="1531"/>
      <c r="RC12" s="1531"/>
      <c r="RD12" s="1531"/>
      <c r="RE12" s="1531"/>
      <c r="RF12" s="1531"/>
      <c r="RG12" s="1531"/>
      <c r="RH12" s="1531"/>
      <c r="RI12" s="1531"/>
      <c r="RJ12" s="1531"/>
      <c r="RK12" s="1531"/>
      <c r="RL12" s="1531"/>
      <c r="RM12" s="1531"/>
      <c r="RN12" s="1531"/>
      <c r="RO12" s="1531"/>
      <c r="RP12" s="1531"/>
      <c r="RQ12" s="1531"/>
      <c r="RR12" s="1531"/>
      <c r="RS12" s="1531"/>
      <c r="RT12" s="1531"/>
      <c r="RU12" s="1531"/>
      <c r="RV12" s="1531"/>
      <c r="RW12" s="1531"/>
      <c r="RX12" s="1531"/>
      <c r="RY12" s="1531"/>
      <c r="RZ12" s="1531"/>
      <c r="SA12" s="1531"/>
      <c r="SB12" s="1531"/>
      <c r="SC12" s="1531"/>
      <c r="SD12" s="1531"/>
      <c r="SE12" s="1531"/>
      <c r="SF12" s="1531"/>
      <c r="SG12" s="1531"/>
      <c r="SH12" s="1531"/>
      <c r="SI12" s="1531"/>
      <c r="SJ12" s="1531"/>
      <c r="SK12" s="1531"/>
      <c r="SL12" s="1531"/>
      <c r="SM12" s="1531"/>
      <c r="SN12" s="1531"/>
      <c r="SO12" s="1531"/>
      <c r="SP12" s="1531"/>
      <c r="SQ12" s="1531"/>
      <c r="SR12" s="1531"/>
      <c r="SS12" s="1531"/>
      <c r="ST12" s="1531"/>
      <c r="SU12" s="1531"/>
      <c r="SV12" s="1531"/>
      <c r="SW12" s="1531"/>
      <c r="SX12" s="1531"/>
      <c r="SY12" s="1531"/>
      <c r="SZ12" s="1531"/>
      <c r="TA12" s="1531"/>
      <c r="TB12" s="1531"/>
      <c r="TC12" s="1531"/>
      <c r="TD12" s="1531"/>
      <c r="TE12" s="1531"/>
      <c r="TF12" s="1531"/>
      <c r="TG12" s="1531"/>
      <c r="TH12" s="1531"/>
      <c r="TI12" s="1531"/>
      <c r="TJ12" s="1531"/>
      <c r="TK12" s="1531"/>
      <c r="TL12" s="1531"/>
      <c r="TM12" s="1531"/>
      <c r="TN12" s="1531"/>
      <c r="TO12" s="1531"/>
      <c r="TP12" s="1531"/>
      <c r="TQ12" s="1531"/>
      <c r="TR12" s="1531"/>
      <c r="TS12" s="1531"/>
      <c r="TT12" s="1531"/>
      <c r="TU12" s="1531"/>
      <c r="TV12" s="1531"/>
      <c r="TW12" s="1531"/>
      <c r="TX12" s="1531"/>
      <c r="TY12" s="1531"/>
      <c r="TZ12" s="1531"/>
      <c r="UA12" s="1531"/>
      <c r="UB12" s="1531"/>
      <c r="UC12" s="1531"/>
      <c r="UD12" s="1531"/>
      <c r="UE12" s="1531"/>
      <c r="UF12" s="1531"/>
      <c r="UG12" s="1531"/>
      <c r="UH12" s="1531"/>
      <c r="UI12" s="1531"/>
      <c r="UJ12" s="1531"/>
      <c r="UK12" s="1531"/>
      <c r="UL12" s="1531"/>
      <c r="UM12" s="1531"/>
      <c r="UN12" s="1531"/>
      <c r="UO12" s="1531"/>
      <c r="UP12" s="1531"/>
      <c r="UQ12" s="1531"/>
      <c r="UR12" s="1531"/>
      <c r="US12" s="1531"/>
      <c r="UT12" s="1531"/>
      <c r="UU12" s="1531"/>
      <c r="UV12" s="1531"/>
      <c r="UW12" s="1531"/>
      <c r="UX12" s="1531"/>
      <c r="UY12" s="1531"/>
      <c r="UZ12" s="1531"/>
      <c r="VA12" s="1531"/>
      <c r="VB12" s="1531"/>
      <c r="VC12" s="1531"/>
      <c r="VD12" s="1531"/>
      <c r="VE12" s="1531"/>
      <c r="VF12" s="1531"/>
      <c r="VG12" s="1531"/>
      <c r="VH12" s="1531"/>
      <c r="VI12" s="1531"/>
      <c r="VJ12" s="1531"/>
      <c r="VK12" s="1531"/>
      <c r="VL12" s="1531"/>
      <c r="VM12" s="1531"/>
      <c r="VN12" s="1531"/>
      <c r="VO12" s="1531"/>
      <c r="VP12" s="1531"/>
      <c r="VQ12" s="1531"/>
      <c r="VR12" s="1531"/>
      <c r="VS12" s="1531"/>
      <c r="VT12" s="1531"/>
      <c r="VU12" s="1531"/>
      <c r="VV12" s="1531"/>
      <c r="VW12" s="1531"/>
      <c r="VX12" s="1531"/>
      <c r="VY12" s="1531"/>
      <c r="VZ12" s="1531"/>
      <c r="WA12" s="1531"/>
      <c r="WB12" s="1531"/>
      <c r="WC12" s="1531"/>
      <c r="WD12" s="1531"/>
      <c r="WE12" s="1531"/>
      <c r="WF12" s="1531"/>
      <c r="WG12" s="1531"/>
      <c r="WH12" s="1531"/>
      <c r="WI12" s="1531"/>
      <c r="WJ12" s="1531"/>
      <c r="WK12" s="1531"/>
      <c r="WL12" s="1531"/>
      <c r="WM12" s="1531"/>
      <c r="WN12" s="1531"/>
      <c r="WO12" s="1531"/>
      <c r="WP12" s="1531"/>
      <c r="WQ12" s="1531"/>
      <c r="WR12" s="1531"/>
      <c r="WS12" s="1531"/>
      <c r="WT12" s="1531"/>
      <c r="WU12" s="1531"/>
      <c r="WV12" s="1531"/>
      <c r="WW12" s="1531"/>
      <c r="WX12" s="1531"/>
      <c r="WY12" s="1531"/>
      <c r="WZ12" s="1531"/>
      <c r="XA12" s="1531"/>
      <c r="XB12" s="1531"/>
      <c r="XC12" s="1531"/>
      <c r="XD12" s="1531"/>
      <c r="XE12" s="1531"/>
      <c r="XF12" s="1531"/>
      <c r="XG12" s="1531"/>
      <c r="XH12" s="1531"/>
      <c r="XI12" s="1531"/>
      <c r="XJ12" s="1531"/>
      <c r="XK12" s="1531"/>
      <c r="XL12" s="1531"/>
      <c r="XM12" s="1531"/>
      <c r="XN12" s="1531"/>
      <c r="XO12" s="1531"/>
      <c r="XP12" s="1531"/>
      <c r="XQ12" s="1531"/>
      <c r="XR12" s="1531"/>
      <c r="XS12" s="1531"/>
      <c r="XT12" s="1531"/>
      <c r="XU12" s="1531"/>
      <c r="XV12" s="1531"/>
      <c r="XW12" s="1531"/>
      <c r="XX12" s="1531"/>
      <c r="XY12" s="1531"/>
      <c r="XZ12" s="1531"/>
      <c r="YA12" s="1531"/>
      <c r="YB12" s="1531"/>
      <c r="YC12" s="1531"/>
      <c r="YD12" s="1531"/>
      <c r="YE12" s="1531"/>
      <c r="YF12" s="1531"/>
      <c r="YG12" s="1531"/>
      <c r="YH12" s="1531"/>
      <c r="YI12" s="1531"/>
      <c r="YJ12" s="1531"/>
      <c r="YK12" s="1531"/>
      <c r="YL12" s="1531"/>
      <c r="YM12" s="1531"/>
      <c r="YN12" s="1531"/>
      <c r="YO12" s="1531"/>
      <c r="YP12" s="1531"/>
      <c r="YQ12" s="1531"/>
      <c r="YR12" s="1531"/>
      <c r="YS12" s="1531"/>
      <c r="YT12" s="1531"/>
      <c r="YU12" s="1531"/>
      <c r="YV12" s="1531"/>
      <c r="YW12" s="1531"/>
      <c r="YX12" s="1531"/>
      <c r="YY12" s="1531"/>
      <c r="YZ12" s="1531"/>
      <c r="ZA12" s="1531"/>
      <c r="ZB12" s="1531"/>
      <c r="ZC12" s="1531"/>
      <c r="ZD12" s="1531"/>
      <c r="ZE12" s="1531"/>
      <c r="ZF12" s="1531"/>
      <c r="ZG12" s="1531"/>
      <c r="ZH12" s="1531"/>
      <c r="ZI12" s="1531"/>
      <c r="ZJ12" s="1531"/>
      <c r="ZK12" s="1531"/>
      <c r="ZL12" s="1531"/>
      <c r="ZM12" s="1531"/>
      <c r="ZN12" s="1531"/>
      <c r="ZO12" s="1531"/>
      <c r="ZP12" s="1531"/>
      <c r="ZQ12" s="1531"/>
      <c r="ZR12" s="1531"/>
      <c r="ZS12" s="1531"/>
      <c r="ZT12" s="1531"/>
      <c r="ZU12" s="1531"/>
      <c r="ZV12" s="1531"/>
      <c r="ZW12" s="1531"/>
      <c r="ZX12" s="1531"/>
      <c r="ZY12" s="1531"/>
      <c r="ZZ12" s="1531"/>
      <c r="AAA12" s="1531"/>
      <c r="AAB12" s="1531"/>
      <c r="AAC12" s="1531"/>
      <c r="AAD12" s="1531"/>
      <c r="AAE12" s="1531"/>
      <c r="AAF12" s="1531"/>
      <c r="AAG12" s="1531"/>
      <c r="AAH12" s="1531"/>
      <c r="AAI12" s="1531"/>
      <c r="AAJ12" s="1531"/>
      <c r="AAK12" s="1531"/>
      <c r="AAL12" s="1531"/>
      <c r="AAM12" s="1531"/>
      <c r="AAN12" s="1531"/>
      <c r="AAO12" s="1531"/>
      <c r="AAP12" s="1531"/>
      <c r="AAQ12" s="1531"/>
      <c r="AAR12" s="1531"/>
      <c r="AAS12" s="1531"/>
      <c r="AAT12" s="1531"/>
      <c r="AAU12" s="1531"/>
      <c r="AAV12" s="1531"/>
      <c r="AAW12" s="1531"/>
      <c r="AAX12" s="1531"/>
      <c r="AAY12" s="1531"/>
      <c r="AAZ12" s="1531"/>
      <c r="ABA12" s="1531"/>
      <c r="ABB12" s="1531"/>
      <c r="ABC12" s="1531"/>
      <c r="ABD12" s="1531"/>
      <c r="ABE12" s="1531"/>
      <c r="ABF12" s="1531"/>
      <c r="ABG12" s="1531"/>
      <c r="ABH12" s="1531"/>
      <c r="ABI12" s="1531"/>
      <c r="ABJ12" s="1531"/>
      <c r="ABK12" s="1531"/>
      <c r="ABL12" s="1531"/>
      <c r="ABM12" s="1531"/>
      <c r="ABN12" s="1531"/>
      <c r="ABO12" s="1531"/>
      <c r="ABP12" s="1531"/>
      <c r="ABQ12" s="1531"/>
      <c r="ABR12" s="1531"/>
      <c r="ABS12" s="1531"/>
      <c r="ABT12" s="1531"/>
      <c r="ABU12" s="1531"/>
      <c r="ABV12" s="1531"/>
      <c r="ABW12" s="1531"/>
      <c r="ABX12" s="1531"/>
      <c r="ABY12" s="1531"/>
      <c r="ABZ12" s="1531"/>
      <c r="ACA12" s="1531"/>
      <c r="ACB12" s="1531"/>
      <c r="ACC12" s="1531"/>
      <c r="ACD12" s="1531"/>
      <c r="ACE12" s="1531"/>
      <c r="ACF12" s="1531"/>
      <c r="ACG12" s="1531"/>
      <c r="ACH12" s="1531"/>
      <c r="ACI12" s="1531"/>
      <c r="ACJ12" s="1531"/>
      <c r="ACK12" s="1531"/>
      <c r="ACL12" s="1531"/>
      <c r="ACM12" s="1531"/>
      <c r="ACN12" s="1531"/>
      <c r="ACO12" s="1531"/>
      <c r="ACP12" s="1531"/>
      <c r="ACQ12" s="1531"/>
      <c r="ACR12" s="1531"/>
      <c r="ACS12" s="1531"/>
      <c r="ACT12" s="1531"/>
      <c r="ACU12" s="1531"/>
      <c r="ACV12" s="1531"/>
      <c r="ACW12" s="1531"/>
      <c r="ACX12" s="1531"/>
      <c r="ACY12" s="1531"/>
      <c r="ACZ12" s="1531"/>
      <c r="ADA12" s="1531"/>
      <c r="ADB12" s="1531"/>
      <c r="ADC12" s="1531"/>
      <c r="ADD12" s="1531"/>
      <c r="ADE12" s="1531"/>
      <c r="ADF12" s="1531"/>
      <c r="ADG12" s="1531"/>
      <c r="ADH12" s="1531"/>
      <c r="ADI12" s="1531"/>
      <c r="ADJ12" s="1531"/>
      <c r="ADK12" s="1531"/>
      <c r="ADL12" s="1531"/>
      <c r="ADM12" s="1531"/>
      <c r="ADN12" s="1531"/>
      <c r="ADO12" s="1531"/>
      <c r="ADP12" s="1531"/>
      <c r="ADQ12" s="1531"/>
      <c r="ADR12" s="1531"/>
      <c r="ADS12" s="1531"/>
      <c r="ADT12" s="1531"/>
      <c r="ADU12" s="1531"/>
      <c r="ADV12" s="1531"/>
      <c r="ADW12" s="1531"/>
      <c r="ADX12" s="1531"/>
      <c r="ADY12" s="1531"/>
      <c r="ADZ12" s="1531"/>
      <c r="AEA12" s="1531"/>
      <c r="AEB12" s="1531"/>
      <c r="AEC12" s="1531"/>
      <c r="AED12" s="1531"/>
      <c r="AEE12" s="1531"/>
      <c r="AEF12" s="1531"/>
      <c r="AEG12" s="1531"/>
      <c r="AEH12" s="1531"/>
      <c r="AEI12" s="1531"/>
      <c r="AEJ12" s="1531"/>
      <c r="AEK12" s="1531"/>
      <c r="AEL12" s="1531"/>
      <c r="AEM12" s="1531"/>
      <c r="AEN12" s="1531"/>
      <c r="AEO12" s="1531"/>
      <c r="AEP12" s="1531"/>
      <c r="AEQ12" s="1531"/>
      <c r="AER12" s="1531"/>
      <c r="AES12" s="1531"/>
      <c r="AET12" s="1531"/>
      <c r="AEU12" s="1531"/>
      <c r="AEV12" s="1531"/>
      <c r="AEW12" s="1531"/>
      <c r="AEX12" s="1531"/>
      <c r="AEY12" s="1531"/>
      <c r="AEZ12" s="1531"/>
      <c r="AFA12" s="1531"/>
      <c r="AFB12" s="1531"/>
      <c r="AFC12" s="1531"/>
      <c r="AFD12" s="1531"/>
      <c r="AFE12" s="1531"/>
      <c r="AFF12" s="1531"/>
      <c r="AFG12" s="1531"/>
      <c r="AFH12" s="1531"/>
      <c r="AFI12" s="1531"/>
      <c r="AFJ12" s="1531"/>
      <c r="AFK12" s="1531"/>
      <c r="AFL12" s="1531"/>
      <c r="AFM12" s="1531"/>
      <c r="AFN12" s="1531"/>
      <c r="AFO12" s="1531"/>
      <c r="AFP12" s="1531"/>
      <c r="AFQ12" s="1531"/>
      <c r="AFR12" s="1531"/>
      <c r="AFS12" s="1531"/>
      <c r="AFT12" s="1531"/>
      <c r="AFU12" s="1531"/>
      <c r="AFV12" s="1531"/>
      <c r="AFW12" s="1531"/>
      <c r="AFX12" s="1531"/>
      <c r="AFY12" s="1531"/>
      <c r="AFZ12" s="1531"/>
      <c r="AGA12" s="1531"/>
      <c r="AGB12" s="1531"/>
      <c r="AGC12" s="1531"/>
      <c r="AGD12" s="1531"/>
      <c r="AGE12" s="1531"/>
      <c r="AGF12" s="1531"/>
      <c r="AGG12" s="1531"/>
      <c r="AGH12" s="1531"/>
      <c r="AGI12" s="1531"/>
      <c r="AGJ12" s="1531"/>
      <c r="AGK12" s="1531"/>
      <c r="AGL12" s="1531"/>
      <c r="AGM12" s="1531"/>
      <c r="AGN12" s="1531"/>
      <c r="AGO12" s="1531"/>
      <c r="AGP12" s="1531"/>
      <c r="AGQ12" s="1531"/>
      <c r="AGR12" s="1531"/>
      <c r="AGS12" s="1531"/>
      <c r="AGT12" s="1531"/>
      <c r="AGU12" s="1531"/>
      <c r="AGV12" s="1531"/>
      <c r="AGW12" s="1531"/>
      <c r="AGX12" s="1531"/>
      <c r="AGY12" s="1531"/>
      <c r="AGZ12" s="1531"/>
      <c r="AHA12" s="1531"/>
      <c r="AHB12" s="1531"/>
      <c r="AHC12" s="1531"/>
      <c r="AHD12" s="1531"/>
      <c r="AHE12" s="1531"/>
      <c r="AHF12" s="1531"/>
      <c r="AHG12" s="1531"/>
      <c r="AHH12" s="1531"/>
      <c r="AHI12" s="1531"/>
      <c r="AHJ12" s="1531"/>
      <c r="AHK12" s="1531"/>
      <c r="AHL12" s="1531"/>
      <c r="AHM12" s="1531"/>
      <c r="AHN12" s="1531"/>
      <c r="AHO12" s="1531"/>
      <c r="AHP12" s="1531"/>
      <c r="AHQ12" s="1531"/>
      <c r="AHR12" s="1531"/>
      <c r="AHS12" s="1531"/>
      <c r="AHT12" s="1531"/>
      <c r="AHU12" s="1531"/>
      <c r="AHV12" s="1531"/>
      <c r="AHW12" s="1531"/>
      <c r="AHX12" s="1531"/>
      <c r="AHY12" s="1531"/>
      <c r="AHZ12" s="1531"/>
      <c r="AIA12" s="1531"/>
      <c r="AIB12" s="1531"/>
      <c r="AIC12" s="1531"/>
      <c r="AID12" s="1531"/>
      <c r="AIE12" s="1531"/>
      <c r="AIF12" s="1531"/>
      <c r="AIG12" s="1531"/>
      <c r="AIH12" s="1531"/>
      <c r="AII12" s="1531"/>
      <c r="AIJ12" s="1531"/>
      <c r="AIK12" s="1531"/>
      <c r="AIL12" s="1531"/>
      <c r="AIM12" s="1531"/>
      <c r="AIN12" s="1531"/>
      <c r="AIO12" s="1531"/>
      <c r="AIP12" s="1531"/>
      <c r="AIQ12" s="1531"/>
      <c r="AIR12" s="1531"/>
      <c r="AIS12" s="1531"/>
      <c r="AIT12" s="1531"/>
      <c r="AIU12" s="1531"/>
      <c r="AIV12" s="1531"/>
      <c r="AIW12" s="1531"/>
      <c r="AIX12" s="1531"/>
      <c r="AIY12" s="1531"/>
      <c r="AIZ12" s="1531"/>
      <c r="AJA12" s="1531"/>
      <c r="AJB12" s="1531"/>
      <c r="AJC12" s="1531"/>
      <c r="AJD12" s="1531"/>
      <c r="AJE12" s="1531"/>
      <c r="AJF12" s="1531"/>
      <c r="AJG12" s="1531"/>
      <c r="AJH12" s="1531"/>
      <c r="AJI12" s="1531"/>
      <c r="AJJ12" s="1531"/>
      <c r="AJK12" s="1531"/>
      <c r="AJL12" s="1531"/>
      <c r="AJM12" s="1531"/>
      <c r="AJN12" s="1531"/>
      <c r="AJO12" s="1531"/>
      <c r="AJP12" s="1531"/>
      <c r="AJQ12" s="1531"/>
      <c r="AJR12" s="1531"/>
      <c r="AJS12" s="1531"/>
      <c r="AJT12" s="1531"/>
      <c r="AJU12" s="1531"/>
      <c r="AJV12" s="1531"/>
      <c r="AJW12" s="1531"/>
      <c r="AJX12" s="1531"/>
      <c r="AJY12" s="1531"/>
      <c r="AJZ12" s="1531"/>
      <c r="AKA12" s="1531"/>
      <c r="AKB12" s="1531"/>
      <c r="AKC12" s="1531"/>
      <c r="AKD12" s="1531"/>
      <c r="AKE12" s="1531"/>
      <c r="AKF12" s="1531"/>
      <c r="AKG12" s="1531"/>
      <c r="AKH12" s="1531"/>
      <c r="AKI12" s="1531"/>
      <c r="AKJ12" s="1531"/>
      <c r="AKK12" s="1531"/>
      <c r="AKL12" s="1531"/>
      <c r="AKM12" s="1531"/>
      <c r="AKN12" s="1531"/>
      <c r="AKO12" s="1531"/>
      <c r="AKP12" s="1531"/>
      <c r="AKQ12" s="1531"/>
      <c r="AKR12" s="1531"/>
      <c r="AKS12" s="1531"/>
      <c r="AKT12" s="1531"/>
      <c r="AKU12" s="1531"/>
      <c r="AKV12" s="1531"/>
      <c r="AKW12" s="1531"/>
      <c r="AKX12" s="1531"/>
      <c r="AKY12" s="1531"/>
      <c r="AKZ12" s="1531"/>
      <c r="ALA12" s="1531"/>
      <c r="ALB12" s="1531"/>
      <c r="ALC12" s="1531"/>
      <c r="ALD12" s="1531"/>
      <c r="ALE12" s="1531"/>
      <c r="ALF12" s="1531"/>
      <c r="ALG12" s="1531"/>
      <c r="ALH12" s="1531"/>
      <c r="ALI12" s="1531"/>
      <c r="ALJ12" s="1531"/>
      <c r="ALK12" s="1531"/>
      <c r="ALL12" s="1531"/>
      <c r="ALM12" s="1531"/>
      <c r="ALN12" s="1531"/>
      <c r="ALO12" s="1531"/>
      <c r="ALP12" s="1531"/>
      <c r="ALQ12" s="1531"/>
      <c r="ALR12" s="1531"/>
      <c r="ALS12" s="1531"/>
      <c r="ALT12" s="1531"/>
      <c r="ALU12" s="1531"/>
      <c r="ALV12" s="1531"/>
      <c r="ALW12" s="1531"/>
      <c r="ALX12" s="1531"/>
      <c r="ALY12" s="1531"/>
      <c r="ALZ12" s="1531"/>
      <c r="AMA12" s="1531"/>
      <c r="AMB12" s="1531"/>
      <c r="AMC12" s="1531"/>
      <c r="AMD12" s="1531"/>
      <c r="AME12" s="1531"/>
      <c r="AMF12" s="1531"/>
      <c r="AMG12" s="1531"/>
      <c r="AMH12" s="1531"/>
      <c r="AMI12" s="1531"/>
      <c r="AMJ12" s="1531"/>
      <c r="AMK12" s="1531"/>
      <c r="AML12" s="1531"/>
      <c r="AMM12" s="1531"/>
      <c r="AMN12" s="1531"/>
      <c r="AMO12" s="1531"/>
      <c r="AMP12" s="1531"/>
      <c r="AMQ12" s="1531"/>
      <c r="AMR12" s="1531"/>
      <c r="AMS12" s="1531"/>
      <c r="AMT12" s="1531"/>
      <c r="AMU12" s="1531"/>
      <c r="AMV12" s="1531"/>
      <c r="AMW12" s="1531"/>
      <c r="AMX12" s="1531"/>
      <c r="AMY12" s="1531"/>
      <c r="AMZ12" s="1531"/>
      <c r="ANA12" s="1531"/>
      <c r="ANB12" s="1531"/>
      <c r="ANC12" s="1531"/>
      <c r="AND12" s="1531"/>
      <c r="ANE12" s="1531"/>
      <c r="ANF12" s="1531"/>
      <c r="ANG12" s="1531"/>
      <c r="ANH12" s="1531"/>
      <c r="ANI12" s="1531"/>
      <c r="ANJ12" s="1531"/>
      <c r="ANK12" s="1531"/>
      <c r="ANL12" s="1531"/>
      <c r="ANM12" s="1531"/>
      <c r="ANN12" s="1531"/>
      <c r="ANO12" s="1531"/>
      <c r="ANP12" s="1531"/>
      <c r="ANQ12" s="1531"/>
      <c r="ANR12" s="1531"/>
      <c r="ANS12" s="1531"/>
      <c r="ANT12" s="1531"/>
      <c r="ANU12" s="1531"/>
      <c r="ANV12" s="1531"/>
      <c r="ANW12" s="1531"/>
      <c r="ANX12" s="1531"/>
      <c r="ANY12" s="1531"/>
      <c r="ANZ12" s="1531"/>
      <c r="AOA12" s="1531"/>
      <c r="AOB12" s="1531"/>
      <c r="AOC12" s="1531"/>
      <c r="AOD12" s="1531"/>
      <c r="AOE12" s="1531"/>
      <c r="AOF12" s="1531"/>
      <c r="AOG12" s="1531"/>
      <c r="AOH12" s="1531"/>
      <c r="AOI12" s="1531"/>
      <c r="AOJ12" s="1531"/>
      <c r="AOK12" s="1531"/>
      <c r="AOL12" s="1531"/>
      <c r="AOM12" s="1531"/>
      <c r="AON12" s="1531"/>
      <c r="AOO12" s="1531"/>
      <c r="AOP12" s="1531"/>
      <c r="AOQ12" s="1531"/>
      <c r="AOR12" s="1531"/>
      <c r="AOS12" s="1531"/>
      <c r="AOT12" s="1531"/>
      <c r="AOU12" s="1531"/>
      <c r="AOV12" s="1531"/>
      <c r="AOW12" s="1531"/>
      <c r="AOX12" s="1531"/>
      <c r="AOY12" s="1531"/>
      <c r="AOZ12" s="1531"/>
      <c r="APA12" s="1531"/>
      <c r="APB12" s="1531"/>
      <c r="APC12" s="1531"/>
      <c r="APD12" s="1531"/>
      <c r="APE12" s="1531"/>
      <c r="APF12" s="1531"/>
      <c r="APG12" s="1531"/>
      <c r="APH12" s="1531"/>
      <c r="API12" s="1531"/>
      <c r="APJ12" s="1531"/>
      <c r="APK12" s="1531"/>
      <c r="APL12" s="1531"/>
      <c r="APM12" s="1531"/>
      <c r="APN12" s="1531"/>
      <c r="APO12" s="1531"/>
      <c r="APP12" s="1531"/>
      <c r="APQ12" s="1531"/>
      <c r="APR12" s="1531"/>
      <c r="APS12" s="1531"/>
      <c r="APT12" s="1531"/>
      <c r="APU12" s="1531"/>
      <c r="APV12" s="1531"/>
      <c r="APW12" s="1531"/>
      <c r="APX12" s="1531"/>
      <c r="APY12" s="1531"/>
      <c r="APZ12" s="1531"/>
      <c r="AQA12" s="1531"/>
      <c r="AQB12" s="1531"/>
      <c r="AQC12" s="1531"/>
      <c r="AQD12" s="1531"/>
      <c r="AQE12" s="1531"/>
      <c r="AQF12" s="1531"/>
      <c r="AQG12" s="1531"/>
      <c r="AQH12" s="1531"/>
      <c r="AQI12" s="1531"/>
      <c r="AQJ12" s="1531"/>
      <c r="AQK12" s="1531"/>
      <c r="AQL12" s="1531"/>
      <c r="AQM12" s="1531"/>
      <c r="AQN12" s="1531"/>
      <c r="AQO12" s="1531"/>
      <c r="AQP12" s="1531"/>
      <c r="AQQ12" s="1531"/>
      <c r="AQR12" s="1531"/>
      <c r="AQS12" s="1531"/>
      <c r="AQT12" s="1531"/>
      <c r="AQU12" s="1531"/>
      <c r="AQV12" s="1531"/>
      <c r="AQW12" s="1531"/>
      <c r="AQX12" s="1531"/>
      <c r="AQY12" s="1531"/>
      <c r="AQZ12" s="1531"/>
      <c r="ARA12" s="1531"/>
      <c r="ARB12" s="1531"/>
      <c r="ARC12" s="1531"/>
      <c r="ARD12" s="1531"/>
      <c r="ARE12" s="1531"/>
      <c r="ARF12" s="1531"/>
      <c r="ARG12" s="1531"/>
      <c r="ARH12" s="1531"/>
      <c r="ARI12" s="1531"/>
      <c r="ARJ12" s="1531"/>
      <c r="ARK12" s="1531"/>
      <c r="ARL12" s="1531"/>
      <c r="ARM12" s="1531"/>
      <c r="ARN12" s="1531"/>
      <c r="ARO12" s="1531"/>
      <c r="ARP12" s="1531"/>
      <c r="ARQ12" s="1531"/>
      <c r="ARR12" s="1531"/>
      <c r="ARS12" s="1531"/>
      <c r="ART12" s="1531"/>
      <c r="ARU12" s="1531"/>
      <c r="ARV12" s="1531"/>
      <c r="ARW12" s="1531"/>
      <c r="ARX12" s="1531"/>
      <c r="ARY12" s="1531"/>
      <c r="ARZ12" s="1531"/>
      <c r="ASA12" s="1531"/>
      <c r="ASB12" s="1531"/>
      <c r="ASC12" s="1531"/>
      <c r="ASD12" s="1531"/>
      <c r="ASE12" s="1531"/>
      <c r="ASF12" s="1531"/>
      <c r="ASG12" s="1531"/>
      <c r="ASH12" s="1531"/>
      <c r="ASI12" s="1531"/>
      <c r="ASJ12" s="1531"/>
      <c r="ASK12" s="1531"/>
      <c r="ASL12" s="1531"/>
      <c r="ASM12" s="1531"/>
      <c r="ASN12" s="1531"/>
      <c r="ASO12" s="1531"/>
      <c r="ASP12" s="1531"/>
      <c r="ASQ12" s="1531"/>
      <c r="ASR12" s="1531"/>
      <c r="ASS12" s="1531"/>
      <c r="AST12" s="1531"/>
      <c r="ASU12" s="1531"/>
      <c r="ASV12" s="1531"/>
      <c r="ASW12" s="1531"/>
      <c r="ASX12" s="1531"/>
      <c r="ASY12" s="1531"/>
      <c r="ASZ12" s="1531"/>
      <c r="ATA12" s="1531"/>
      <c r="ATB12" s="1531"/>
      <c r="ATC12" s="1531"/>
      <c r="ATD12" s="1531"/>
      <c r="ATE12" s="1531"/>
      <c r="ATF12" s="1531"/>
      <c r="ATG12" s="1531"/>
      <c r="ATH12" s="1531"/>
      <c r="ATI12" s="1531"/>
      <c r="ATJ12" s="1531"/>
      <c r="ATK12" s="1531"/>
      <c r="ATL12" s="1531"/>
      <c r="ATM12" s="1531"/>
      <c r="ATN12" s="1531"/>
      <c r="ATO12" s="1531"/>
      <c r="ATP12" s="1531"/>
      <c r="ATQ12" s="1531"/>
      <c r="ATR12" s="1531"/>
      <c r="ATS12" s="1531"/>
      <c r="ATT12" s="1531"/>
      <c r="ATU12" s="1531"/>
      <c r="ATV12" s="1531"/>
      <c r="ATW12" s="1531"/>
      <c r="ATX12" s="1531"/>
      <c r="ATY12" s="1531"/>
      <c r="ATZ12" s="1531"/>
      <c r="AUA12" s="1531"/>
      <c r="AUB12" s="1531"/>
      <c r="AUC12" s="1531"/>
      <c r="AUD12" s="1531"/>
      <c r="AUE12" s="1531"/>
      <c r="AUF12" s="1531"/>
      <c r="AUG12" s="1531"/>
      <c r="AUH12" s="1531"/>
      <c r="AUI12" s="1531"/>
    </row>
    <row r="13" spans="1:1231" s="1406" customFormat="1" ht="31.75" customHeight="1" x14ac:dyDescent="0.75">
      <c r="A13" s="2060"/>
      <c r="B13" s="2064"/>
      <c r="C13" s="1420">
        <v>1.4</v>
      </c>
      <c r="D13" s="1421" t="s">
        <v>151</v>
      </c>
      <c r="E13" s="1422" t="s">
        <v>23</v>
      </c>
      <c r="F13" s="1422" t="s">
        <v>6</v>
      </c>
      <c r="G13" s="1749">
        <f t="array" ref="G13">INDEX('Salary . staff rates'!$A$6:$C$28,MATCH(1,('Salary . staff rates'!$A$6:$A$28=E13)*('Salary . staff rates'!$B$6:$B$28=F13),0),3)</f>
        <v>65000</v>
      </c>
      <c r="H13" s="1749">
        <f t="shared" si="0"/>
        <v>456.14035087719299</v>
      </c>
      <c r="I13" s="1424" t="s">
        <v>0</v>
      </c>
      <c r="J13" s="1425" t="s">
        <v>0</v>
      </c>
      <c r="K13" s="1426">
        <v>20</v>
      </c>
      <c r="L13" s="1427">
        <f t="shared" si="1"/>
        <v>9122.8070175438588</v>
      </c>
      <c r="M13" s="1428" t="s">
        <v>31</v>
      </c>
      <c r="N13" s="1429">
        <f>IF(M13="Yes",L13*'Salary . staff rates'!$C$34,0)</f>
        <v>0</v>
      </c>
      <c r="O13" s="1430"/>
      <c r="P13" s="1846">
        <v>1</v>
      </c>
      <c r="Q13" s="1846">
        <v>1</v>
      </c>
      <c r="R13" s="1430"/>
      <c r="S13" s="1430"/>
      <c r="T13" s="1430"/>
      <c r="U13" s="1430"/>
      <c r="V13" s="1430"/>
      <c r="W13" s="1431"/>
      <c r="Y13" s="1846">
        <f t="shared" si="2"/>
        <v>9122.8070175438588</v>
      </c>
      <c r="Z13" s="1846">
        <f t="shared" si="3"/>
        <v>0</v>
      </c>
      <c r="AA13" s="1433"/>
      <c r="AB13" s="1846">
        <f t="shared" si="4"/>
        <v>9122.8070175438588</v>
      </c>
      <c r="AC13" s="1846">
        <f t="shared" si="5"/>
        <v>0</v>
      </c>
      <c r="AD13" s="1412"/>
      <c r="AE13" s="1412"/>
      <c r="AF13" s="1412"/>
      <c r="AL13" s="1413"/>
      <c r="AN13" s="1435">
        <f t="shared" si="6"/>
        <v>9122.8070175438588</v>
      </c>
      <c r="AO13" s="1435">
        <f t="shared" si="7"/>
        <v>0</v>
      </c>
      <c r="AP13" s="1531"/>
      <c r="AQ13" s="1531"/>
      <c r="AR13" s="1531"/>
      <c r="AS13" s="1531"/>
      <c r="AT13" s="1531"/>
      <c r="AU13" s="1531"/>
      <c r="AV13" s="1531"/>
      <c r="AW13" s="1531"/>
      <c r="AX13" s="1531"/>
      <c r="AY13" s="1531"/>
      <c r="AZ13" s="1531"/>
      <c r="BA13" s="1531"/>
      <c r="BB13" s="1531"/>
      <c r="BC13" s="1531"/>
      <c r="BD13" s="1531"/>
      <c r="BE13" s="1531"/>
      <c r="BF13" s="1531"/>
      <c r="BG13" s="1531"/>
      <c r="BH13" s="1531"/>
      <c r="BI13" s="1531"/>
      <c r="BJ13" s="1531"/>
      <c r="BK13" s="1531"/>
      <c r="BL13" s="1531"/>
      <c r="BM13" s="1531"/>
      <c r="BN13" s="1531"/>
      <c r="BO13" s="1531"/>
      <c r="BP13" s="1531"/>
      <c r="BQ13" s="1531"/>
      <c r="BR13" s="1531"/>
      <c r="BS13" s="1531"/>
      <c r="BT13" s="1531"/>
      <c r="BU13" s="1531"/>
      <c r="BV13" s="1531"/>
      <c r="BW13" s="1531"/>
      <c r="BX13" s="1531"/>
      <c r="BY13" s="1531"/>
      <c r="BZ13" s="1531"/>
      <c r="CA13" s="1531"/>
      <c r="CB13" s="1531"/>
      <c r="CC13" s="1531"/>
      <c r="CD13" s="1531"/>
      <c r="CE13" s="1531"/>
      <c r="CF13" s="1531"/>
      <c r="CG13" s="1531"/>
      <c r="CH13" s="1531"/>
      <c r="CI13" s="1531"/>
      <c r="CJ13" s="1531"/>
      <c r="CK13" s="1531"/>
      <c r="CL13" s="1531"/>
      <c r="CM13" s="1531"/>
      <c r="CN13" s="1531"/>
      <c r="CO13" s="1531"/>
      <c r="CP13" s="1531"/>
      <c r="CQ13" s="1531"/>
      <c r="CR13" s="1531"/>
      <c r="CS13" s="1531"/>
      <c r="CT13" s="1531"/>
      <c r="CU13" s="1531"/>
      <c r="CV13" s="1531"/>
      <c r="CW13" s="1531"/>
      <c r="CX13" s="1531"/>
      <c r="CY13" s="1531"/>
      <c r="CZ13" s="1531"/>
      <c r="DA13" s="1531"/>
      <c r="DB13" s="1531"/>
      <c r="DC13" s="1531"/>
      <c r="DD13" s="1531"/>
      <c r="DE13" s="1531"/>
      <c r="DF13" s="1531"/>
      <c r="DG13" s="1531"/>
      <c r="DH13" s="1531"/>
      <c r="DI13" s="1531"/>
      <c r="DJ13" s="1531"/>
      <c r="DK13" s="1531"/>
      <c r="DL13" s="1531"/>
      <c r="DM13" s="1531"/>
      <c r="DN13" s="1531"/>
      <c r="DO13" s="1531"/>
      <c r="DP13" s="1531"/>
      <c r="DQ13" s="1531"/>
      <c r="DR13" s="1531"/>
      <c r="DS13" s="1531"/>
      <c r="DT13" s="1531"/>
      <c r="DU13" s="1531"/>
      <c r="DV13" s="1531"/>
      <c r="DW13" s="1531"/>
      <c r="DX13" s="1531"/>
      <c r="DY13" s="1531"/>
      <c r="DZ13" s="1531"/>
      <c r="EA13" s="1531"/>
      <c r="EB13" s="1531"/>
      <c r="EC13" s="1531"/>
      <c r="ED13" s="1531"/>
      <c r="EE13" s="1531"/>
      <c r="EF13" s="1531"/>
      <c r="EG13" s="1531"/>
      <c r="EH13" s="1531"/>
      <c r="EI13" s="1531"/>
      <c r="EJ13" s="1531"/>
      <c r="EK13" s="1531"/>
      <c r="EL13" s="1531"/>
      <c r="EM13" s="1531"/>
      <c r="EN13" s="1531"/>
      <c r="EO13" s="1531"/>
      <c r="EP13" s="1531"/>
      <c r="EQ13" s="1531"/>
      <c r="ER13" s="1531"/>
      <c r="ES13" s="1531"/>
      <c r="ET13" s="1531"/>
      <c r="EU13" s="1531"/>
      <c r="EV13" s="1531"/>
      <c r="EW13" s="1531"/>
      <c r="EX13" s="1531"/>
      <c r="EY13" s="1531"/>
      <c r="EZ13" s="1531"/>
      <c r="FA13" s="1531"/>
      <c r="FB13" s="1531"/>
      <c r="FC13" s="1531"/>
      <c r="FD13" s="1531"/>
      <c r="FE13" s="1531"/>
      <c r="FF13" s="1531"/>
      <c r="FG13" s="1531"/>
      <c r="FH13" s="1531"/>
      <c r="FI13" s="1531"/>
      <c r="FJ13" s="1531"/>
      <c r="FK13" s="1531"/>
      <c r="FL13" s="1531"/>
      <c r="FM13" s="1531"/>
      <c r="FN13" s="1531"/>
      <c r="FO13" s="1531"/>
      <c r="FP13" s="1531"/>
      <c r="FQ13" s="1531"/>
      <c r="FR13" s="1531"/>
      <c r="FS13" s="1531"/>
      <c r="FT13" s="1531"/>
      <c r="FU13" s="1531"/>
      <c r="FV13" s="1531"/>
      <c r="FW13" s="1531"/>
      <c r="FX13" s="1531"/>
      <c r="FY13" s="1531"/>
      <c r="FZ13" s="1531"/>
      <c r="GA13" s="1531"/>
      <c r="GB13" s="1531"/>
      <c r="GC13" s="1531"/>
      <c r="GD13" s="1531"/>
      <c r="GE13" s="1531"/>
      <c r="GF13" s="1531"/>
      <c r="GG13" s="1531"/>
      <c r="GH13" s="1531"/>
      <c r="GI13" s="1531"/>
      <c r="GJ13" s="1531"/>
      <c r="GK13" s="1531"/>
      <c r="GL13" s="1531"/>
      <c r="GM13" s="1531"/>
      <c r="GN13" s="1531"/>
      <c r="GO13" s="1531"/>
      <c r="GP13" s="1531"/>
      <c r="GQ13" s="1531"/>
      <c r="GR13" s="1531"/>
      <c r="GS13" s="1531"/>
      <c r="GT13" s="1531"/>
      <c r="GU13" s="1531"/>
      <c r="GV13" s="1531"/>
      <c r="GW13" s="1531"/>
      <c r="GX13" s="1531"/>
      <c r="GY13" s="1531"/>
      <c r="GZ13" s="1531"/>
      <c r="HA13" s="1531"/>
      <c r="HB13" s="1531"/>
      <c r="HC13" s="1531"/>
      <c r="HD13" s="1531"/>
      <c r="HE13" s="1531"/>
      <c r="HF13" s="1531"/>
      <c r="HG13" s="1531"/>
      <c r="HH13" s="1531"/>
      <c r="HI13" s="1531"/>
      <c r="HJ13" s="1531"/>
      <c r="HK13" s="1531"/>
      <c r="HL13" s="1531"/>
      <c r="HM13" s="1531"/>
      <c r="HN13" s="1531"/>
      <c r="HO13" s="1531"/>
      <c r="HP13" s="1531"/>
      <c r="HQ13" s="1531"/>
      <c r="HR13" s="1531"/>
      <c r="HS13" s="1531"/>
      <c r="HT13" s="1531"/>
      <c r="HU13" s="1531"/>
      <c r="HV13" s="1531"/>
      <c r="HW13" s="1531"/>
      <c r="HX13" s="1531"/>
      <c r="HY13" s="1531"/>
      <c r="HZ13" s="1531"/>
      <c r="IA13" s="1531"/>
      <c r="IB13" s="1531"/>
      <c r="IC13" s="1531"/>
      <c r="ID13" s="1531"/>
      <c r="IE13" s="1531"/>
      <c r="IF13" s="1531"/>
      <c r="IG13" s="1531"/>
      <c r="IH13" s="1531"/>
      <c r="II13" s="1531"/>
      <c r="IJ13" s="1531"/>
      <c r="IK13" s="1531"/>
      <c r="IL13" s="1531"/>
      <c r="IM13" s="1531"/>
      <c r="IN13" s="1531"/>
      <c r="IO13" s="1531"/>
      <c r="IP13" s="1531"/>
      <c r="IQ13" s="1531"/>
      <c r="IR13" s="1531"/>
      <c r="IS13" s="1531"/>
      <c r="IT13" s="1531"/>
      <c r="IU13" s="1531"/>
      <c r="IV13" s="1531"/>
      <c r="IW13" s="1531"/>
      <c r="IX13" s="1531"/>
      <c r="IY13" s="1531"/>
      <c r="IZ13" s="1531"/>
      <c r="JA13" s="1531"/>
      <c r="JB13" s="1531"/>
      <c r="JC13" s="1531"/>
      <c r="JD13" s="1531"/>
      <c r="JE13" s="1531"/>
      <c r="JF13" s="1531"/>
      <c r="JG13" s="1531"/>
      <c r="JH13" s="1531"/>
      <c r="JI13" s="1531"/>
      <c r="JJ13" s="1531"/>
      <c r="JK13" s="1531"/>
      <c r="JL13" s="1531"/>
      <c r="JM13" s="1531"/>
      <c r="JN13" s="1531"/>
      <c r="JO13" s="1531"/>
      <c r="JP13" s="1531"/>
      <c r="JQ13" s="1531"/>
      <c r="JR13" s="1531"/>
      <c r="JS13" s="1531"/>
      <c r="JT13" s="1531"/>
      <c r="JU13" s="1531"/>
      <c r="JV13" s="1531"/>
      <c r="JW13" s="1531"/>
      <c r="JX13" s="1531"/>
      <c r="JY13" s="1531"/>
      <c r="JZ13" s="1531"/>
      <c r="KA13" s="1531"/>
      <c r="KB13" s="1531"/>
      <c r="KC13" s="1531"/>
      <c r="KD13" s="1531"/>
      <c r="KE13" s="1531"/>
      <c r="KF13" s="1531"/>
      <c r="KG13" s="1531"/>
      <c r="KH13" s="1531"/>
      <c r="KI13" s="1531"/>
      <c r="KJ13" s="1531"/>
      <c r="KK13" s="1531"/>
      <c r="KL13" s="1531"/>
      <c r="KM13" s="1531"/>
      <c r="KN13" s="1531"/>
      <c r="KO13" s="1531"/>
      <c r="KP13" s="1531"/>
      <c r="KQ13" s="1531"/>
      <c r="KR13" s="1531"/>
      <c r="KS13" s="1531"/>
      <c r="KT13" s="1531"/>
      <c r="KU13" s="1531"/>
      <c r="KV13" s="1531"/>
      <c r="KW13" s="1531"/>
      <c r="KX13" s="1531"/>
      <c r="KY13" s="1531"/>
      <c r="KZ13" s="1531"/>
      <c r="LA13" s="1531"/>
      <c r="LB13" s="1531"/>
      <c r="LC13" s="1531"/>
      <c r="LD13" s="1531"/>
      <c r="LE13" s="1531"/>
      <c r="LF13" s="1531"/>
      <c r="LG13" s="1531"/>
      <c r="LH13" s="1531"/>
      <c r="LI13" s="1531"/>
      <c r="LJ13" s="1531"/>
      <c r="LK13" s="1531"/>
      <c r="LL13" s="1531"/>
      <c r="LM13" s="1531"/>
      <c r="LN13" s="1531"/>
      <c r="LO13" s="1531"/>
      <c r="LP13" s="1531"/>
      <c r="LQ13" s="1531"/>
      <c r="LR13" s="1531"/>
      <c r="LS13" s="1531"/>
      <c r="LT13" s="1531"/>
      <c r="LU13" s="1531"/>
      <c r="LV13" s="1531"/>
      <c r="LW13" s="1531"/>
      <c r="LX13" s="1531"/>
      <c r="LY13" s="1531"/>
      <c r="LZ13" s="1531"/>
      <c r="MA13" s="1531"/>
      <c r="MB13" s="1531"/>
      <c r="MC13" s="1531"/>
      <c r="MD13" s="1531"/>
      <c r="ME13" s="1531"/>
      <c r="MF13" s="1531"/>
      <c r="MG13" s="1531"/>
      <c r="MH13" s="1531"/>
      <c r="MI13" s="1531"/>
      <c r="MJ13" s="1531"/>
      <c r="MK13" s="1531"/>
      <c r="ML13" s="1531"/>
      <c r="MM13" s="1531"/>
      <c r="MN13" s="1531"/>
      <c r="MO13" s="1531"/>
      <c r="MP13" s="1531"/>
      <c r="MQ13" s="1531"/>
      <c r="MR13" s="1531"/>
      <c r="MS13" s="1531"/>
      <c r="MT13" s="1531"/>
      <c r="MU13" s="1531"/>
      <c r="MV13" s="1531"/>
      <c r="MW13" s="1531"/>
      <c r="MX13" s="1531"/>
      <c r="MY13" s="1531"/>
      <c r="MZ13" s="1531"/>
      <c r="NA13" s="1531"/>
      <c r="NB13" s="1531"/>
      <c r="NC13" s="1531"/>
      <c r="ND13" s="1531"/>
      <c r="NE13" s="1531"/>
      <c r="NF13" s="1531"/>
      <c r="NG13" s="1531"/>
      <c r="NH13" s="1531"/>
      <c r="NI13" s="1531"/>
      <c r="NJ13" s="1531"/>
      <c r="NK13" s="1531"/>
      <c r="NL13" s="1531"/>
      <c r="NM13" s="1531"/>
      <c r="NN13" s="1531"/>
      <c r="NO13" s="1531"/>
      <c r="NP13" s="1531"/>
      <c r="NQ13" s="1531"/>
      <c r="NR13" s="1531"/>
      <c r="NS13" s="1531"/>
      <c r="NT13" s="1531"/>
      <c r="NU13" s="1531"/>
      <c r="NV13" s="1531"/>
      <c r="NW13" s="1531"/>
      <c r="NX13" s="1531"/>
      <c r="NY13" s="1531"/>
      <c r="NZ13" s="1531"/>
      <c r="OA13" s="1531"/>
      <c r="OB13" s="1531"/>
      <c r="OC13" s="1531"/>
      <c r="OD13" s="1531"/>
      <c r="OE13" s="1531"/>
      <c r="OF13" s="1531"/>
      <c r="OG13" s="1531"/>
      <c r="OH13" s="1531"/>
      <c r="OI13" s="1531"/>
      <c r="OJ13" s="1531"/>
      <c r="OK13" s="1531"/>
      <c r="OL13" s="1531"/>
      <c r="OM13" s="1531"/>
      <c r="ON13" s="1531"/>
      <c r="OO13" s="1531"/>
      <c r="OP13" s="1531"/>
      <c r="OQ13" s="1531"/>
      <c r="OR13" s="1531"/>
      <c r="OS13" s="1531"/>
      <c r="OT13" s="1531"/>
      <c r="OU13" s="1531"/>
      <c r="OV13" s="1531"/>
      <c r="OW13" s="1531"/>
      <c r="OX13" s="1531"/>
      <c r="OY13" s="1531"/>
      <c r="OZ13" s="1531"/>
      <c r="PA13" s="1531"/>
      <c r="PB13" s="1531"/>
      <c r="PC13" s="1531"/>
      <c r="PD13" s="1531"/>
      <c r="PE13" s="1531"/>
      <c r="PF13" s="1531"/>
      <c r="PG13" s="1531"/>
      <c r="PH13" s="1531"/>
      <c r="PI13" s="1531"/>
      <c r="PJ13" s="1531"/>
      <c r="PK13" s="1531"/>
      <c r="PL13" s="1531"/>
      <c r="PM13" s="1531"/>
      <c r="PN13" s="1531"/>
      <c r="PO13" s="1531"/>
      <c r="PP13" s="1531"/>
      <c r="PQ13" s="1531"/>
      <c r="PR13" s="1531"/>
      <c r="PS13" s="1531"/>
      <c r="PT13" s="1531"/>
      <c r="PU13" s="1531"/>
      <c r="PV13" s="1531"/>
      <c r="PW13" s="1531"/>
      <c r="PX13" s="1531"/>
      <c r="PY13" s="1531"/>
      <c r="PZ13" s="1531"/>
      <c r="QA13" s="1531"/>
      <c r="QB13" s="1531"/>
      <c r="QC13" s="1531"/>
      <c r="QD13" s="1531"/>
      <c r="QE13" s="1531"/>
      <c r="QF13" s="1531"/>
      <c r="QG13" s="1531"/>
      <c r="QH13" s="1531"/>
      <c r="QI13" s="1531"/>
      <c r="QJ13" s="1531"/>
      <c r="QK13" s="1531"/>
      <c r="QL13" s="1531"/>
      <c r="QM13" s="1531"/>
      <c r="QN13" s="1531"/>
      <c r="QO13" s="1531"/>
      <c r="QP13" s="1531"/>
      <c r="QQ13" s="1531"/>
      <c r="QR13" s="1531"/>
      <c r="QS13" s="1531"/>
      <c r="QT13" s="1531"/>
      <c r="QU13" s="1531"/>
      <c r="QV13" s="1531"/>
      <c r="QW13" s="1531"/>
      <c r="QX13" s="1531"/>
      <c r="QY13" s="1531"/>
      <c r="QZ13" s="1531"/>
      <c r="RA13" s="1531"/>
      <c r="RB13" s="1531"/>
      <c r="RC13" s="1531"/>
      <c r="RD13" s="1531"/>
      <c r="RE13" s="1531"/>
      <c r="RF13" s="1531"/>
      <c r="RG13" s="1531"/>
      <c r="RH13" s="1531"/>
      <c r="RI13" s="1531"/>
      <c r="RJ13" s="1531"/>
      <c r="RK13" s="1531"/>
      <c r="RL13" s="1531"/>
      <c r="RM13" s="1531"/>
      <c r="RN13" s="1531"/>
      <c r="RO13" s="1531"/>
      <c r="RP13" s="1531"/>
      <c r="RQ13" s="1531"/>
      <c r="RR13" s="1531"/>
      <c r="RS13" s="1531"/>
      <c r="RT13" s="1531"/>
      <c r="RU13" s="1531"/>
      <c r="RV13" s="1531"/>
      <c r="RW13" s="1531"/>
      <c r="RX13" s="1531"/>
      <c r="RY13" s="1531"/>
      <c r="RZ13" s="1531"/>
      <c r="SA13" s="1531"/>
      <c r="SB13" s="1531"/>
      <c r="SC13" s="1531"/>
      <c r="SD13" s="1531"/>
      <c r="SE13" s="1531"/>
      <c r="SF13" s="1531"/>
      <c r="SG13" s="1531"/>
      <c r="SH13" s="1531"/>
      <c r="SI13" s="1531"/>
      <c r="SJ13" s="1531"/>
      <c r="SK13" s="1531"/>
      <c r="SL13" s="1531"/>
      <c r="SM13" s="1531"/>
      <c r="SN13" s="1531"/>
      <c r="SO13" s="1531"/>
      <c r="SP13" s="1531"/>
      <c r="SQ13" s="1531"/>
      <c r="SR13" s="1531"/>
      <c r="SS13" s="1531"/>
      <c r="ST13" s="1531"/>
      <c r="SU13" s="1531"/>
      <c r="SV13" s="1531"/>
      <c r="SW13" s="1531"/>
      <c r="SX13" s="1531"/>
      <c r="SY13" s="1531"/>
      <c r="SZ13" s="1531"/>
      <c r="TA13" s="1531"/>
      <c r="TB13" s="1531"/>
      <c r="TC13" s="1531"/>
      <c r="TD13" s="1531"/>
      <c r="TE13" s="1531"/>
      <c r="TF13" s="1531"/>
      <c r="TG13" s="1531"/>
      <c r="TH13" s="1531"/>
      <c r="TI13" s="1531"/>
      <c r="TJ13" s="1531"/>
      <c r="TK13" s="1531"/>
      <c r="TL13" s="1531"/>
      <c r="TM13" s="1531"/>
      <c r="TN13" s="1531"/>
      <c r="TO13" s="1531"/>
      <c r="TP13" s="1531"/>
      <c r="TQ13" s="1531"/>
      <c r="TR13" s="1531"/>
      <c r="TS13" s="1531"/>
      <c r="TT13" s="1531"/>
      <c r="TU13" s="1531"/>
      <c r="TV13" s="1531"/>
      <c r="TW13" s="1531"/>
      <c r="TX13" s="1531"/>
      <c r="TY13" s="1531"/>
      <c r="TZ13" s="1531"/>
      <c r="UA13" s="1531"/>
      <c r="UB13" s="1531"/>
      <c r="UC13" s="1531"/>
      <c r="UD13" s="1531"/>
      <c r="UE13" s="1531"/>
      <c r="UF13" s="1531"/>
      <c r="UG13" s="1531"/>
      <c r="UH13" s="1531"/>
      <c r="UI13" s="1531"/>
      <c r="UJ13" s="1531"/>
      <c r="UK13" s="1531"/>
      <c r="UL13" s="1531"/>
      <c r="UM13" s="1531"/>
      <c r="UN13" s="1531"/>
      <c r="UO13" s="1531"/>
      <c r="UP13" s="1531"/>
      <c r="UQ13" s="1531"/>
      <c r="UR13" s="1531"/>
      <c r="US13" s="1531"/>
      <c r="UT13" s="1531"/>
      <c r="UU13" s="1531"/>
      <c r="UV13" s="1531"/>
      <c r="UW13" s="1531"/>
      <c r="UX13" s="1531"/>
      <c r="UY13" s="1531"/>
      <c r="UZ13" s="1531"/>
      <c r="VA13" s="1531"/>
      <c r="VB13" s="1531"/>
      <c r="VC13" s="1531"/>
      <c r="VD13" s="1531"/>
      <c r="VE13" s="1531"/>
      <c r="VF13" s="1531"/>
      <c r="VG13" s="1531"/>
      <c r="VH13" s="1531"/>
      <c r="VI13" s="1531"/>
      <c r="VJ13" s="1531"/>
      <c r="VK13" s="1531"/>
      <c r="VL13" s="1531"/>
      <c r="VM13" s="1531"/>
      <c r="VN13" s="1531"/>
      <c r="VO13" s="1531"/>
      <c r="VP13" s="1531"/>
      <c r="VQ13" s="1531"/>
      <c r="VR13" s="1531"/>
      <c r="VS13" s="1531"/>
      <c r="VT13" s="1531"/>
      <c r="VU13" s="1531"/>
      <c r="VV13" s="1531"/>
      <c r="VW13" s="1531"/>
      <c r="VX13" s="1531"/>
      <c r="VY13" s="1531"/>
      <c r="VZ13" s="1531"/>
      <c r="WA13" s="1531"/>
      <c r="WB13" s="1531"/>
      <c r="WC13" s="1531"/>
      <c r="WD13" s="1531"/>
      <c r="WE13" s="1531"/>
      <c r="WF13" s="1531"/>
      <c r="WG13" s="1531"/>
      <c r="WH13" s="1531"/>
      <c r="WI13" s="1531"/>
      <c r="WJ13" s="1531"/>
      <c r="WK13" s="1531"/>
      <c r="WL13" s="1531"/>
      <c r="WM13" s="1531"/>
      <c r="WN13" s="1531"/>
      <c r="WO13" s="1531"/>
      <c r="WP13" s="1531"/>
      <c r="WQ13" s="1531"/>
      <c r="WR13" s="1531"/>
      <c r="WS13" s="1531"/>
      <c r="WT13" s="1531"/>
      <c r="WU13" s="1531"/>
      <c r="WV13" s="1531"/>
      <c r="WW13" s="1531"/>
      <c r="WX13" s="1531"/>
      <c r="WY13" s="1531"/>
      <c r="WZ13" s="1531"/>
      <c r="XA13" s="1531"/>
      <c r="XB13" s="1531"/>
      <c r="XC13" s="1531"/>
      <c r="XD13" s="1531"/>
      <c r="XE13" s="1531"/>
      <c r="XF13" s="1531"/>
      <c r="XG13" s="1531"/>
      <c r="XH13" s="1531"/>
      <c r="XI13" s="1531"/>
      <c r="XJ13" s="1531"/>
      <c r="XK13" s="1531"/>
      <c r="XL13" s="1531"/>
      <c r="XM13" s="1531"/>
      <c r="XN13" s="1531"/>
      <c r="XO13" s="1531"/>
      <c r="XP13" s="1531"/>
      <c r="XQ13" s="1531"/>
      <c r="XR13" s="1531"/>
      <c r="XS13" s="1531"/>
      <c r="XT13" s="1531"/>
      <c r="XU13" s="1531"/>
      <c r="XV13" s="1531"/>
      <c r="XW13" s="1531"/>
      <c r="XX13" s="1531"/>
      <c r="XY13" s="1531"/>
      <c r="XZ13" s="1531"/>
      <c r="YA13" s="1531"/>
      <c r="YB13" s="1531"/>
      <c r="YC13" s="1531"/>
      <c r="YD13" s="1531"/>
      <c r="YE13" s="1531"/>
      <c r="YF13" s="1531"/>
      <c r="YG13" s="1531"/>
      <c r="YH13" s="1531"/>
      <c r="YI13" s="1531"/>
      <c r="YJ13" s="1531"/>
      <c r="YK13" s="1531"/>
      <c r="YL13" s="1531"/>
      <c r="YM13" s="1531"/>
      <c r="YN13" s="1531"/>
      <c r="YO13" s="1531"/>
      <c r="YP13" s="1531"/>
      <c r="YQ13" s="1531"/>
      <c r="YR13" s="1531"/>
      <c r="YS13" s="1531"/>
      <c r="YT13" s="1531"/>
      <c r="YU13" s="1531"/>
      <c r="YV13" s="1531"/>
      <c r="YW13" s="1531"/>
      <c r="YX13" s="1531"/>
      <c r="YY13" s="1531"/>
      <c r="YZ13" s="1531"/>
      <c r="ZA13" s="1531"/>
      <c r="ZB13" s="1531"/>
      <c r="ZC13" s="1531"/>
      <c r="ZD13" s="1531"/>
      <c r="ZE13" s="1531"/>
      <c r="ZF13" s="1531"/>
      <c r="ZG13" s="1531"/>
      <c r="ZH13" s="1531"/>
      <c r="ZI13" s="1531"/>
      <c r="ZJ13" s="1531"/>
      <c r="ZK13" s="1531"/>
      <c r="ZL13" s="1531"/>
      <c r="ZM13" s="1531"/>
      <c r="ZN13" s="1531"/>
      <c r="ZO13" s="1531"/>
      <c r="ZP13" s="1531"/>
      <c r="ZQ13" s="1531"/>
      <c r="ZR13" s="1531"/>
      <c r="ZS13" s="1531"/>
      <c r="ZT13" s="1531"/>
      <c r="ZU13" s="1531"/>
      <c r="ZV13" s="1531"/>
      <c r="ZW13" s="1531"/>
      <c r="ZX13" s="1531"/>
      <c r="ZY13" s="1531"/>
      <c r="ZZ13" s="1531"/>
      <c r="AAA13" s="1531"/>
      <c r="AAB13" s="1531"/>
      <c r="AAC13" s="1531"/>
      <c r="AAD13" s="1531"/>
      <c r="AAE13" s="1531"/>
      <c r="AAF13" s="1531"/>
      <c r="AAG13" s="1531"/>
      <c r="AAH13" s="1531"/>
      <c r="AAI13" s="1531"/>
      <c r="AAJ13" s="1531"/>
      <c r="AAK13" s="1531"/>
      <c r="AAL13" s="1531"/>
      <c r="AAM13" s="1531"/>
      <c r="AAN13" s="1531"/>
      <c r="AAO13" s="1531"/>
      <c r="AAP13" s="1531"/>
      <c r="AAQ13" s="1531"/>
      <c r="AAR13" s="1531"/>
      <c r="AAS13" s="1531"/>
      <c r="AAT13" s="1531"/>
      <c r="AAU13" s="1531"/>
      <c r="AAV13" s="1531"/>
      <c r="AAW13" s="1531"/>
      <c r="AAX13" s="1531"/>
      <c r="AAY13" s="1531"/>
      <c r="AAZ13" s="1531"/>
      <c r="ABA13" s="1531"/>
      <c r="ABB13" s="1531"/>
      <c r="ABC13" s="1531"/>
      <c r="ABD13" s="1531"/>
      <c r="ABE13" s="1531"/>
      <c r="ABF13" s="1531"/>
      <c r="ABG13" s="1531"/>
      <c r="ABH13" s="1531"/>
      <c r="ABI13" s="1531"/>
      <c r="ABJ13" s="1531"/>
      <c r="ABK13" s="1531"/>
      <c r="ABL13" s="1531"/>
      <c r="ABM13" s="1531"/>
      <c r="ABN13" s="1531"/>
      <c r="ABO13" s="1531"/>
      <c r="ABP13" s="1531"/>
      <c r="ABQ13" s="1531"/>
      <c r="ABR13" s="1531"/>
      <c r="ABS13" s="1531"/>
      <c r="ABT13" s="1531"/>
      <c r="ABU13" s="1531"/>
      <c r="ABV13" s="1531"/>
      <c r="ABW13" s="1531"/>
      <c r="ABX13" s="1531"/>
      <c r="ABY13" s="1531"/>
      <c r="ABZ13" s="1531"/>
      <c r="ACA13" s="1531"/>
      <c r="ACB13" s="1531"/>
      <c r="ACC13" s="1531"/>
      <c r="ACD13" s="1531"/>
      <c r="ACE13" s="1531"/>
      <c r="ACF13" s="1531"/>
      <c r="ACG13" s="1531"/>
      <c r="ACH13" s="1531"/>
      <c r="ACI13" s="1531"/>
      <c r="ACJ13" s="1531"/>
      <c r="ACK13" s="1531"/>
      <c r="ACL13" s="1531"/>
      <c r="ACM13" s="1531"/>
      <c r="ACN13" s="1531"/>
      <c r="ACO13" s="1531"/>
      <c r="ACP13" s="1531"/>
      <c r="ACQ13" s="1531"/>
      <c r="ACR13" s="1531"/>
      <c r="ACS13" s="1531"/>
      <c r="ACT13" s="1531"/>
      <c r="ACU13" s="1531"/>
      <c r="ACV13" s="1531"/>
      <c r="ACW13" s="1531"/>
      <c r="ACX13" s="1531"/>
      <c r="ACY13" s="1531"/>
      <c r="ACZ13" s="1531"/>
      <c r="ADA13" s="1531"/>
      <c r="ADB13" s="1531"/>
      <c r="ADC13" s="1531"/>
      <c r="ADD13" s="1531"/>
      <c r="ADE13" s="1531"/>
      <c r="ADF13" s="1531"/>
      <c r="ADG13" s="1531"/>
      <c r="ADH13" s="1531"/>
      <c r="ADI13" s="1531"/>
      <c r="ADJ13" s="1531"/>
      <c r="ADK13" s="1531"/>
      <c r="ADL13" s="1531"/>
      <c r="ADM13" s="1531"/>
      <c r="ADN13" s="1531"/>
      <c r="ADO13" s="1531"/>
      <c r="ADP13" s="1531"/>
      <c r="ADQ13" s="1531"/>
      <c r="ADR13" s="1531"/>
      <c r="ADS13" s="1531"/>
      <c r="ADT13" s="1531"/>
      <c r="ADU13" s="1531"/>
      <c r="ADV13" s="1531"/>
      <c r="ADW13" s="1531"/>
      <c r="ADX13" s="1531"/>
      <c r="ADY13" s="1531"/>
      <c r="ADZ13" s="1531"/>
      <c r="AEA13" s="1531"/>
      <c r="AEB13" s="1531"/>
      <c r="AEC13" s="1531"/>
      <c r="AED13" s="1531"/>
      <c r="AEE13" s="1531"/>
      <c r="AEF13" s="1531"/>
      <c r="AEG13" s="1531"/>
      <c r="AEH13" s="1531"/>
      <c r="AEI13" s="1531"/>
      <c r="AEJ13" s="1531"/>
      <c r="AEK13" s="1531"/>
      <c r="AEL13" s="1531"/>
      <c r="AEM13" s="1531"/>
      <c r="AEN13" s="1531"/>
      <c r="AEO13" s="1531"/>
      <c r="AEP13" s="1531"/>
      <c r="AEQ13" s="1531"/>
      <c r="AER13" s="1531"/>
      <c r="AES13" s="1531"/>
      <c r="AET13" s="1531"/>
      <c r="AEU13" s="1531"/>
      <c r="AEV13" s="1531"/>
      <c r="AEW13" s="1531"/>
      <c r="AEX13" s="1531"/>
      <c r="AEY13" s="1531"/>
      <c r="AEZ13" s="1531"/>
      <c r="AFA13" s="1531"/>
      <c r="AFB13" s="1531"/>
      <c r="AFC13" s="1531"/>
      <c r="AFD13" s="1531"/>
      <c r="AFE13" s="1531"/>
      <c r="AFF13" s="1531"/>
      <c r="AFG13" s="1531"/>
      <c r="AFH13" s="1531"/>
      <c r="AFI13" s="1531"/>
      <c r="AFJ13" s="1531"/>
      <c r="AFK13" s="1531"/>
      <c r="AFL13" s="1531"/>
      <c r="AFM13" s="1531"/>
      <c r="AFN13" s="1531"/>
      <c r="AFO13" s="1531"/>
      <c r="AFP13" s="1531"/>
      <c r="AFQ13" s="1531"/>
      <c r="AFR13" s="1531"/>
      <c r="AFS13" s="1531"/>
      <c r="AFT13" s="1531"/>
      <c r="AFU13" s="1531"/>
      <c r="AFV13" s="1531"/>
      <c r="AFW13" s="1531"/>
      <c r="AFX13" s="1531"/>
      <c r="AFY13" s="1531"/>
      <c r="AFZ13" s="1531"/>
      <c r="AGA13" s="1531"/>
      <c r="AGB13" s="1531"/>
      <c r="AGC13" s="1531"/>
      <c r="AGD13" s="1531"/>
      <c r="AGE13" s="1531"/>
      <c r="AGF13" s="1531"/>
      <c r="AGG13" s="1531"/>
      <c r="AGH13" s="1531"/>
      <c r="AGI13" s="1531"/>
      <c r="AGJ13" s="1531"/>
      <c r="AGK13" s="1531"/>
      <c r="AGL13" s="1531"/>
      <c r="AGM13" s="1531"/>
      <c r="AGN13" s="1531"/>
      <c r="AGO13" s="1531"/>
      <c r="AGP13" s="1531"/>
      <c r="AGQ13" s="1531"/>
      <c r="AGR13" s="1531"/>
      <c r="AGS13" s="1531"/>
      <c r="AGT13" s="1531"/>
      <c r="AGU13" s="1531"/>
      <c r="AGV13" s="1531"/>
      <c r="AGW13" s="1531"/>
      <c r="AGX13" s="1531"/>
      <c r="AGY13" s="1531"/>
      <c r="AGZ13" s="1531"/>
      <c r="AHA13" s="1531"/>
      <c r="AHB13" s="1531"/>
      <c r="AHC13" s="1531"/>
      <c r="AHD13" s="1531"/>
      <c r="AHE13" s="1531"/>
      <c r="AHF13" s="1531"/>
      <c r="AHG13" s="1531"/>
      <c r="AHH13" s="1531"/>
      <c r="AHI13" s="1531"/>
      <c r="AHJ13" s="1531"/>
      <c r="AHK13" s="1531"/>
      <c r="AHL13" s="1531"/>
      <c r="AHM13" s="1531"/>
      <c r="AHN13" s="1531"/>
      <c r="AHO13" s="1531"/>
      <c r="AHP13" s="1531"/>
      <c r="AHQ13" s="1531"/>
      <c r="AHR13" s="1531"/>
      <c r="AHS13" s="1531"/>
      <c r="AHT13" s="1531"/>
      <c r="AHU13" s="1531"/>
      <c r="AHV13" s="1531"/>
      <c r="AHW13" s="1531"/>
      <c r="AHX13" s="1531"/>
      <c r="AHY13" s="1531"/>
      <c r="AHZ13" s="1531"/>
      <c r="AIA13" s="1531"/>
      <c r="AIB13" s="1531"/>
      <c r="AIC13" s="1531"/>
      <c r="AID13" s="1531"/>
      <c r="AIE13" s="1531"/>
      <c r="AIF13" s="1531"/>
      <c r="AIG13" s="1531"/>
      <c r="AIH13" s="1531"/>
      <c r="AII13" s="1531"/>
      <c r="AIJ13" s="1531"/>
      <c r="AIK13" s="1531"/>
      <c r="AIL13" s="1531"/>
      <c r="AIM13" s="1531"/>
      <c r="AIN13" s="1531"/>
      <c r="AIO13" s="1531"/>
      <c r="AIP13" s="1531"/>
      <c r="AIQ13" s="1531"/>
      <c r="AIR13" s="1531"/>
      <c r="AIS13" s="1531"/>
      <c r="AIT13" s="1531"/>
      <c r="AIU13" s="1531"/>
      <c r="AIV13" s="1531"/>
      <c r="AIW13" s="1531"/>
      <c r="AIX13" s="1531"/>
      <c r="AIY13" s="1531"/>
      <c r="AIZ13" s="1531"/>
      <c r="AJA13" s="1531"/>
      <c r="AJB13" s="1531"/>
      <c r="AJC13" s="1531"/>
      <c r="AJD13" s="1531"/>
      <c r="AJE13" s="1531"/>
      <c r="AJF13" s="1531"/>
      <c r="AJG13" s="1531"/>
      <c r="AJH13" s="1531"/>
      <c r="AJI13" s="1531"/>
      <c r="AJJ13" s="1531"/>
      <c r="AJK13" s="1531"/>
      <c r="AJL13" s="1531"/>
      <c r="AJM13" s="1531"/>
      <c r="AJN13" s="1531"/>
      <c r="AJO13" s="1531"/>
      <c r="AJP13" s="1531"/>
      <c r="AJQ13" s="1531"/>
      <c r="AJR13" s="1531"/>
      <c r="AJS13" s="1531"/>
      <c r="AJT13" s="1531"/>
      <c r="AJU13" s="1531"/>
      <c r="AJV13" s="1531"/>
      <c r="AJW13" s="1531"/>
      <c r="AJX13" s="1531"/>
      <c r="AJY13" s="1531"/>
      <c r="AJZ13" s="1531"/>
      <c r="AKA13" s="1531"/>
      <c r="AKB13" s="1531"/>
      <c r="AKC13" s="1531"/>
      <c r="AKD13" s="1531"/>
      <c r="AKE13" s="1531"/>
      <c r="AKF13" s="1531"/>
      <c r="AKG13" s="1531"/>
      <c r="AKH13" s="1531"/>
      <c r="AKI13" s="1531"/>
      <c r="AKJ13" s="1531"/>
      <c r="AKK13" s="1531"/>
      <c r="AKL13" s="1531"/>
      <c r="AKM13" s="1531"/>
      <c r="AKN13" s="1531"/>
      <c r="AKO13" s="1531"/>
      <c r="AKP13" s="1531"/>
      <c r="AKQ13" s="1531"/>
      <c r="AKR13" s="1531"/>
      <c r="AKS13" s="1531"/>
      <c r="AKT13" s="1531"/>
      <c r="AKU13" s="1531"/>
      <c r="AKV13" s="1531"/>
      <c r="AKW13" s="1531"/>
      <c r="AKX13" s="1531"/>
      <c r="AKY13" s="1531"/>
      <c r="AKZ13" s="1531"/>
      <c r="ALA13" s="1531"/>
      <c r="ALB13" s="1531"/>
      <c r="ALC13" s="1531"/>
      <c r="ALD13" s="1531"/>
      <c r="ALE13" s="1531"/>
      <c r="ALF13" s="1531"/>
      <c r="ALG13" s="1531"/>
      <c r="ALH13" s="1531"/>
      <c r="ALI13" s="1531"/>
      <c r="ALJ13" s="1531"/>
      <c r="ALK13" s="1531"/>
      <c r="ALL13" s="1531"/>
      <c r="ALM13" s="1531"/>
      <c r="ALN13" s="1531"/>
      <c r="ALO13" s="1531"/>
      <c r="ALP13" s="1531"/>
      <c r="ALQ13" s="1531"/>
      <c r="ALR13" s="1531"/>
      <c r="ALS13" s="1531"/>
      <c r="ALT13" s="1531"/>
      <c r="ALU13" s="1531"/>
      <c r="ALV13" s="1531"/>
      <c r="ALW13" s="1531"/>
      <c r="ALX13" s="1531"/>
      <c r="ALY13" s="1531"/>
      <c r="ALZ13" s="1531"/>
      <c r="AMA13" s="1531"/>
      <c r="AMB13" s="1531"/>
      <c r="AMC13" s="1531"/>
      <c r="AMD13" s="1531"/>
      <c r="AME13" s="1531"/>
      <c r="AMF13" s="1531"/>
      <c r="AMG13" s="1531"/>
      <c r="AMH13" s="1531"/>
      <c r="AMI13" s="1531"/>
      <c r="AMJ13" s="1531"/>
      <c r="AMK13" s="1531"/>
      <c r="AML13" s="1531"/>
      <c r="AMM13" s="1531"/>
      <c r="AMN13" s="1531"/>
      <c r="AMO13" s="1531"/>
      <c r="AMP13" s="1531"/>
      <c r="AMQ13" s="1531"/>
      <c r="AMR13" s="1531"/>
      <c r="AMS13" s="1531"/>
      <c r="AMT13" s="1531"/>
      <c r="AMU13" s="1531"/>
      <c r="AMV13" s="1531"/>
      <c r="AMW13" s="1531"/>
      <c r="AMX13" s="1531"/>
      <c r="AMY13" s="1531"/>
      <c r="AMZ13" s="1531"/>
      <c r="ANA13" s="1531"/>
      <c r="ANB13" s="1531"/>
      <c r="ANC13" s="1531"/>
      <c r="AND13" s="1531"/>
      <c r="ANE13" s="1531"/>
      <c r="ANF13" s="1531"/>
      <c r="ANG13" s="1531"/>
      <c r="ANH13" s="1531"/>
      <c r="ANI13" s="1531"/>
      <c r="ANJ13" s="1531"/>
      <c r="ANK13" s="1531"/>
      <c r="ANL13" s="1531"/>
      <c r="ANM13" s="1531"/>
      <c r="ANN13" s="1531"/>
      <c r="ANO13" s="1531"/>
      <c r="ANP13" s="1531"/>
      <c r="ANQ13" s="1531"/>
      <c r="ANR13" s="1531"/>
      <c r="ANS13" s="1531"/>
      <c r="ANT13" s="1531"/>
      <c r="ANU13" s="1531"/>
      <c r="ANV13" s="1531"/>
      <c r="ANW13" s="1531"/>
      <c r="ANX13" s="1531"/>
      <c r="ANY13" s="1531"/>
      <c r="ANZ13" s="1531"/>
      <c r="AOA13" s="1531"/>
      <c r="AOB13" s="1531"/>
      <c r="AOC13" s="1531"/>
      <c r="AOD13" s="1531"/>
      <c r="AOE13" s="1531"/>
      <c r="AOF13" s="1531"/>
      <c r="AOG13" s="1531"/>
      <c r="AOH13" s="1531"/>
      <c r="AOI13" s="1531"/>
      <c r="AOJ13" s="1531"/>
      <c r="AOK13" s="1531"/>
      <c r="AOL13" s="1531"/>
      <c r="AOM13" s="1531"/>
      <c r="AON13" s="1531"/>
      <c r="AOO13" s="1531"/>
      <c r="AOP13" s="1531"/>
      <c r="AOQ13" s="1531"/>
      <c r="AOR13" s="1531"/>
      <c r="AOS13" s="1531"/>
      <c r="AOT13" s="1531"/>
      <c r="AOU13" s="1531"/>
      <c r="AOV13" s="1531"/>
      <c r="AOW13" s="1531"/>
      <c r="AOX13" s="1531"/>
      <c r="AOY13" s="1531"/>
      <c r="AOZ13" s="1531"/>
      <c r="APA13" s="1531"/>
      <c r="APB13" s="1531"/>
      <c r="APC13" s="1531"/>
      <c r="APD13" s="1531"/>
      <c r="APE13" s="1531"/>
      <c r="APF13" s="1531"/>
      <c r="APG13" s="1531"/>
      <c r="APH13" s="1531"/>
      <c r="API13" s="1531"/>
      <c r="APJ13" s="1531"/>
      <c r="APK13" s="1531"/>
      <c r="APL13" s="1531"/>
      <c r="APM13" s="1531"/>
      <c r="APN13" s="1531"/>
      <c r="APO13" s="1531"/>
      <c r="APP13" s="1531"/>
      <c r="APQ13" s="1531"/>
      <c r="APR13" s="1531"/>
      <c r="APS13" s="1531"/>
      <c r="APT13" s="1531"/>
      <c r="APU13" s="1531"/>
      <c r="APV13" s="1531"/>
      <c r="APW13" s="1531"/>
      <c r="APX13" s="1531"/>
      <c r="APY13" s="1531"/>
      <c r="APZ13" s="1531"/>
      <c r="AQA13" s="1531"/>
      <c r="AQB13" s="1531"/>
      <c r="AQC13" s="1531"/>
      <c r="AQD13" s="1531"/>
      <c r="AQE13" s="1531"/>
      <c r="AQF13" s="1531"/>
      <c r="AQG13" s="1531"/>
      <c r="AQH13" s="1531"/>
      <c r="AQI13" s="1531"/>
      <c r="AQJ13" s="1531"/>
      <c r="AQK13" s="1531"/>
      <c r="AQL13" s="1531"/>
      <c r="AQM13" s="1531"/>
      <c r="AQN13" s="1531"/>
      <c r="AQO13" s="1531"/>
      <c r="AQP13" s="1531"/>
      <c r="AQQ13" s="1531"/>
      <c r="AQR13" s="1531"/>
      <c r="AQS13" s="1531"/>
      <c r="AQT13" s="1531"/>
      <c r="AQU13" s="1531"/>
      <c r="AQV13" s="1531"/>
      <c r="AQW13" s="1531"/>
      <c r="AQX13" s="1531"/>
      <c r="AQY13" s="1531"/>
      <c r="AQZ13" s="1531"/>
      <c r="ARA13" s="1531"/>
      <c r="ARB13" s="1531"/>
      <c r="ARC13" s="1531"/>
      <c r="ARD13" s="1531"/>
      <c r="ARE13" s="1531"/>
      <c r="ARF13" s="1531"/>
      <c r="ARG13" s="1531"/>
      <c r="ARH13" s="1531"/>
      <c r="ARI13" s="1531"/>
      <c r="ARJ13" s="1531"/>
      <c r="ARK13" s="1531"/>
      <c r="ARL13" s="1531"/>
      <c r="ARM13" s="1531"/>
      <c r="ARN13" s="1531"/>
      <c r="ARO13" s="1531"/>
      <c r="ARP13" s="1531"/>
      <c r="ARQ13" s="1531"/>
      <c r="ARR13" s="1531"/>
      <c r="ARS13" s="1531"/>
      <c r="ART13" s="1531"/>
      <c r="ARU13" s="1531"/>
      <c r="ARV13" s="1531"/>
      <c r="ARW13" s="1531"/>
      <c r="ARX13" s="1531"/>
      <c r="ARY13" s="1531"/>
      <c r="ARZ13" s="1531"/>
      <c r="ASA13" s="1531"/>
      <c r="ASB13" s="1531"/>
      <c r="ASC13" s="1531"/>
      <c r="ASD13" s="1531"/>
      <c r="ASE13" s="1531"/>
      <c r="ASF13" s="1531"/>
      <c r="ASG13" s="1531"/>
      <c r="ASH13" s="1531"/>
      <c r="ASI13" s="1531"/>
      <c r="ASJ13" s="1531"/>
      <c r="ASK13" s="1531"/>
      <c r="ASL13" s="1531"/>
      <c r="ASM13" s="1531"/>
      <c r="ASN13" s="1531"/>
      <c r="ASO13" s="1531"/>
      <c r="ASP13" s="1531"/>
      <c r="ASQ13" s="1531"/>
      <c r="ASR13" s="1531"/>
      <c r="ASS13" s="1531"/>
      <c r="AST13" s="1531"/>
      <c r="ASU13" s="1531"/>
      <c r="ASV13" s="1531"/>
      <c r="ASW13" s="1531"/>
      <c r="ASX13" s="1531"/>
      <c r="ASY13" s="1531"/>
      <c r="ASZ13" s="1531"/>
      <c r="ATA13" s="1531"/>
      <c r="ATB13" s="1531"/>
      <c r="ATC13" s="1531"/>
      <c r="ATD13" s="1531"/>
      <c r="ATE13" s="1531"/>
      <c r="ATF13" s="1531"/>
      <c r="ATG13" s="1531"/>
      <c r="ATH13" s="1531"/>
      <c r="ATI13" s="1531"/>
      <c r="ATJ13" s="1531"/>
      <c r="ATK13" s="1531"/>
      <c r="ATL13" s="1531"/>
      <c r="ATM13" s="1531"/>
      <c r="ATN13" s="1531"/>
      <c r="ATO13" s="1531"/>
      <c r="ATP13" s="1531"/>
      <c r="ATQ13" s="1531"/>
      <c r="ATR13" s="1531"/>
      <c r="ATS13" s="1531"/>
      <c r="ATT13" s="1531"/>
      <c r="ATU13" s="1531"/>
      <c r="ATV13" s="1531"/>
      <c r="ATW13" s="1531"/>
      <c r="ATX13" s="1531"/>
      <c r="ATY13" s="1531"/>
      <c r="ATZ13" s="1531"/>
      <c r="AUA13" s="1531"/>
      <c r="AUB13" s="1531"/>
      <c r="AUC13" s="1531"/>
      <c r="AUD13" s="1531"/>
      <c r="AUE13" s="1531"/>
      <c r="AUF13" s="1531"/>
      <c r="AUG13" s="1531"/>
      <c r="AUH13" s="1531"/>
      <c r="AUI13" s="1531"/>
    </row>
    <row r="14" spans="1:1231" s="1449" customFormat="1" ht="31.75" customHeight="1" x14ac:dyDescent="0.75">
      <c r="A14" s="2060"/>
      <c r="B14" s="2064"/>
      <c r="C14" s="1961" t="s">
        <v>288</v>
      </c>
      <c r="D14" s="1627" t="s">
        <v>422</v>
      </c>
      <c r="E14" s="1628" t="s">
        <v>23</v>
      </c>
      <c r="F14" s="1628" t="s">
        <v>6</v>
      </c>
      <c r="G14" s="1751">
        <f t="array" ref="G14">INDEX('Salary . staff rates'!$A$6:$C$28,MATCH(1,('Salary . staff rates'!$A$6:$A$28=E14)*('Salary . staff rates'!$B$6:$B$28=F14),0),3)</f>
        <v>65000</v>
      </c>
      <c r="H14" s="1751">
        <f t="shared" ref="H14" si="8">IF(E14="External",G14,G14/working_days*(1+loading_factor))</f>
        <v>456.14035087719299</v>
      </c>
      <c r="I14" s="1752" t="s">
        <v>0</v>
      </c>
      <c r="J14" s="1753" t="s">
        <v>0</v>
      </c>
      <c r="K14" s="1754">
        <v>2</v>
      </c>
      <c r="L14" s="1631">
        <f t="shared" si="1"/>
        <v>912.28070175438597</v>
      </c>
      <c r="M14" s="1754" t="s">
        <v>31</v>
      </c>
      <c r="N14" s="1631">
        <f>IF(M14="Yes",L14*'Salary . staff rates'!$C$34,0)</f>
        <v>0</v>
      </c>
      <c r="O14" s="1470"/>
      <c r="P14" s="1847">
        <v>1</v>
      </c>
      <c r="Q14" s="1847">
        <v>1</v>
      </c>
      <c r="R14" s="1470"/>
      <c r="S14" s="1470"/>
      <c r="T14" s="1470"/>
      <c r="U14" s="1470"/>
      <c r="V14" s="1470"/>
      <c r="W14" s="1474">
        <v>1</v>
      </c>
      <c r="Y14" s="1847">
        <f t="shared" si="2"/>
        <v>912.28070175438597</v>
      </c>
      <c r="Z14" s="1847">
        <f t="shared" si="3"/>
        <v>0</v>
      </c>
      <c r="AA14" s="1471"/>
      <c r="AB14" s="1847">
        <f t="shared" si="4"/>
        <v>912.28070175438597</v>
      </c>
      <c r="AC14" s="1847">
        <f t="shared" si="5"/>
        <v>0</v>
      </c>
      <c r="AD14" s="1448"/>
      <c r="AE14" s="1448"/>
      <c r="AF14" s="1448"/>
      <c r="AL14" s="1450"/>
      <c r="AN14" s="1451">
        <f t="shared" si="6"/>
        <v>0</v>
      </c>
      <c r="AO14" s="1451">
        <f t="shared" si="7"/>
        <v>0</v>
      </c>
      <c r="AP14" s="1531"/>
      <c r="AQ14" s="1531"/>
      <c r="AR14" s="1531"/>
      <c r="AS14" s="1531"/>
      <c r="AT14" s="1531"/>
      <c r="AU14" s="1531"/>
      <c r="AV14" s="1531"/>
      <c r="AW14" s="1531"/>
      <c r="AX14" s="1531"/>
      <c r="AY14" s="1531"/>
      <c r="AZ14" s="1531"/>
      <c r="BA14" s="1531"/>
      <c r="BB14" s="1531"/>
      <c r="BC14" s="1531"/>
      <c r="BD14" s="1531"/>
      <c r="BE14" s="1531"/>
      <c r="BF14" s="1531"/>
      <c r="BG14" s="1531"/>
      <c r="BH14" s="1531"/>
      <c r="BI14" s="1531"/>
      <c r="BJ14" s="1531"/>
      <c r="BK14" s="1531"/>
      <c r="BL14" s="1531"/>
      <c r="BM14" s="1531"/>
      <c r="BN14" s="1531"/>
      <c r="BO14" s="1531"/>
      <c r="BP14" s="1531"/>
      <c r="BQ14" s="1531"/>
      <c r="BR14" s="1531"/>
      <c r="BS14" s="1531"/>
      <c r="BT14" s="1531"/>
      <c r="BU14" s="1531"/>
      <c r="BV14" s="1531"/>
      <c r="BW14" s="1531"/>
      <c r="BX14" s="1531"/>
      <c r="BY14" s="1531"/>
      <c r="BZ14" s="1531"/>
      <c r="CA14" s="1531"/>
      <c r="CB14" s="1531"/>
      <c r="CC14" s="1531"/>
      <c r="CD14" s="1531"/>
      <c r="CE14" s="1531"/>
      <c r="CF14" s="1531"/>
      <c r="CG14" s="1531"/>
      <c r="CH14" s="1531"/>
      <c r="CI14" s="1531"/>
      <c r="CJ14" s="1531"/>
      <c r="CK14" s="1531"/>
      <c r="CL14" s="1531"/>
      <c r="CM14" s="1531"/>
      <c r="CN14" s="1531"/>
      <c r="CO14" s="1531"/>
      <c r="CP14" s="1531"/>
      <c r="CQ14" s="1531"/>
      <c r="CR14" s="1531"/>
      <c r="CS14" s="1531"/>
      <c r="CT14" s="1531"/>
      <c r="CU14" s="1531"/>
      <c r="CV14" s="1531"/>
      <c r="CW14" s="1531"/>
      <c r="CX14" s="1531"/>
      <c r="CY14" s="1531"/>
      <c r="CZ14" s="1531"/>
      <c r="DA14" s="1531"/>
      <c r="DB14" s="1531"/>
      <c r="DC14" s="1531"/>
      <c r="DD14" s="1531"/>
      <c r="DE14" s="1531"/>
      <c r="DF14" s="1531"/>
      <c r="DG14" s="1531"/>
      <c r="DH14" s="1531"/>
      <c r="DI14" s="1531"/>
      <c r="DJ14" s="1531"/>
      <c r="DK14" s="1531"/>
      <c r="DL14" s="1531"/>
      <c r="DM14" s="1531"/>
      <c r="DN14" s="1531"/>
      <c r="DO14" s="1531"/>
      <c r="DP14" s="1531"/>
      <c r="DQ14" s="1531"/>
      <c r="DR14" s="1531"/>
      <c r="DS14" s="1531"/>
      <c r="DT14" s="1531"/>
      <c r="DU14" s="1531"/>
      <c r="DV14" s="1531"/>
      <c r="DW14" s="1531"/>
      <c r="DX14" s="1531"/>
      <c r="DY14" s="1531"/>
      <c r="DZ14" s="1531"/>
      <c r="EA14" s="1531"/>
      <c r="EB14" s="1531"/>
      <c r="EC14" s="1531"/>
      <c r="ED14" s="1531"/>
      <c r="EE14" s="1531"/>
      <c r="EF14" s="1531"/>
      <c r="EG14" s="1531"/>
      <c r="EH14" s="1531"/>
      <c r="EI14" s="1531"/>
      <c r="EJ14" s="1531"/>
      <c r="EK14" s="1531"/>
      <c r="EL14" s="1531"/>
      <c r="EM14" s="1531"/>
      <c r="EN14" s="1531"/>
      <c r="EO14" s="1531"/>
      <c r="EP14" s="1531"/>
      <c r="EQ14" s="1531"/>
      <c r="ER14" s="1531"/>
      <c r="ES14" s="1531"/>
      <c r="ET14" s="1531"/>
      <c r="EU14" s="1531"/>
      <c r="EV14" s="1531"/>
      <c r="EW14" s="1531"/>
      <c r="EX14" s="1531"/>
      <c r="EY14" s="1531"/>
      <c r="EZ14" s="1531"/>
      <c r="FA14" s="1531"/>
      <c r="FB14" s="1531"/>
      <c r="FC14" s="1531"/>
      <c r="FD14" s="1531"/>
      <c r="FE14" s="1531"/>
      <c r="FF14" s="1531"/>
      <c r="FG14" s="1531"/>
      <c r="FH14" s="1531"/>
      <c r="FI14" s="1531"/>
      <c r="FJ14" s="1531"/>
      <c r="FK14" s="1531"/>
      <c r="FL14" s="1531"/>
      <c r="FM14" s="1531"/>
      <c r="FN14" s="1531"/>
      <c r="FO14" s="1531"/>
      <c r="FP14" s="1531"/>
      <c r="FQ14" s="1531"/>
      <c r="FR14" s="1531"/>
      <c r="FS14" s="1531"/>
      <c r="FT14" s="1531"/>
      <c r="FU14" s="1531"/>
      <c r="FV14" s="1531"/>
      <c r="FW14" s="1531"/>
      <c r="FX14" s="1531"/>
      <c r="FY14" s="1531"/>
      <c r="FZ14" s="1531"/>
      <c r="GA14" s="1531"/>
      <c r="GB14" s="1531"/>
      <c r="GC14" s="1531"/>
      <c r="GD14" s="1531"/>
      <c r="GE14" s="1531"/>
      <c r="GF14" s="1531"/>
      <c r="GG14" s="1531"/>
      <c r="GH14" s="1531"/>
      <c r="GI14" s="1531"/>
      <c r="GJ14" s="1531"/>
      <c r="GK14" s="1531"/>
      <c r="GL14" s="1531"/>
      <c r="GM14" s="1531"/>
      <c r="GN14" s="1531"/>
      <c r="GO14" s="1531"/>
      <c r="GP14" s="1531"/>
      <c r="GQ14" s="1531"/>
      <c r="GR14" s="1531"/>
      <c r="GS14" s="1531"/>
      <c r="GT14" s="1531"/>
      <c r="GU14" s="1531"/>
      <c r="GV14" s="1531"/>
      <c r="GW14" s="1531"/>
      <c r="GX14" s="1531"/>
      <c r="GY14" s="1531"/>
      <c r="GZ14" s="1531"/>
      <c r="HA14" s="1531"/>
      <c r="HB14" s="1531"/>
      <c r="HC14" s="1531"/>
      <c r="HD14" s="1531"/>
      <c r="HE14" s="1531"/>
      <c r="HF14" s="1531"/>
      <c r="HG14" s="1531"/>
      <c r="HH14" s="1531"/>
      <c r="HI14" s="1531"/>
      <c r="HJ14" s="1531"/>
      <c r="HK14" s="1531"/>
      <c r="HL14" s="1531"/>
      <c r="HM14" s="1531"/>
      <c r="HN14" s="1531"/>
      <c r="HO14" s="1531"/>
      <c r="HP14" s="1531"/>
      <c r="HQ14" s="1531"/>
      <c r="HR14" s="1531"/>
      <c r="HS14" s="1531"/>
      <c r="HT14" s="1531"/>
      <c r="HU14" s="1531"/>
      <c r="HV14" s="1531"/>
      <c r="HW14" s="1531"/>
      <c r="HX14" s="1531"/>
      <c r="HY14" s="1531"/>
      <c r="HZ14" s="1531"/>
      <c r="IA14" s="1531"/>
      <c r="IB14" s="1531"/>
      <c r="IC14" s="1531"/>
      <c r="ID14" s="1531"/>
      <c r="IE14" s="1531"/>
      <c r="IF14" s="1531"/>
      <c r="IG14" s="1531"/>
      <c r="IH14" s="1531"/>
      <c r="II14" s="1531"/>
      <c r="IJ14" s="1531"/>
      <c r="IK14" s="1531"/>
      <c r="IL14" s="1531"/>
      <c r="IM14" s="1531"/>
      <c r="IN14" s="1531"/>
      <c r="IO14" s="1531"/>
      <c r="IP14" s="1531"/>
      <c r="IQ14" s="1531"/>
      <c r="IR14" s="1531"/>
      <c r="IS14" s="1531"/>
      <c r="IT14" s="1531"/>
      <c r="IU14" s="1531"/>
      <c r="IV14" s="1531"/>
      <c r="IW14" s="1531"/>
      <c r="IX14" s="1531"/>
      <c r="IY14" s="1531"/>
      <c r="IZ14" s="1531"/>
      <c r="JA14" s="1531"/>
      <c r="JB14" s="1531"/>
      <c r="JC14" s="1531"/>
      <c r="JD14" s="1531"/>
      <c r="JE14" s="1531"/>
      <c r="JF14" s="1531"/>
      <c r="JG14" s="1531"/>
      <c r="JH14" s="1531"/>
      <c r="JI14" s="1531"/>
      <c r="JJ14" s="1531"/>
      <c r="JK14" s="1531"/>
      <c r="JL14" s="1531"/>
      <c r="JM14" s="1531"/>
      <c r="JN14" s="1531"/>
      <c r="JO14" s="1531"/>
      <c r="JP14" s="1531"/>
      <c r="JQ14" s="1531"/>
      <c r="JR14" s="1531"/>
      <c r="JS14" s="1531"/>
      <c r="JT14" s="1531"/>
      <c r="JU14" s="1531"/>
      <c r="JV14" s="1531"/>
      <c r="JW14" s="1531"/>
      <c r="JX14" s="1531"/>
      <c r="JY14" s="1531"/>
      <c r="JZ14" s="1531"/>
      <c r="KA14" s="1531"/>
      <c r="KB14" s="1531"/>
      <c r="KC14" s="1531"/>
      <c r="KD14" s="1531"/>
      <c r="KE14" s="1531"/>
      <c r="KF14" s="1531"/>
      <c r="KG14" s="1531"/>
      <c r="KH14" s="1531"/>
      <c r="KI14" s="1531"/>
      <c r="KJ14" s="1531"/>
      <c r="KK14" s="1531"/>
      <c r="KL14" s="1531"/>
      <c r="KM14" s="1531"/>
      <c r="KN14" s="1531"/>
      <c r="KO14" s="1531"/>
      <c r="KP14" s="1531"/>
      <c r="KQ14" s="1531"/>
      <c r="KR14" s="1531"/>
      <c r="KS14" s="1531"/>
      <c r="KT14" s="1531"/>
      <c r="KU14" s="1531"/>
      <c r="KV14" s="1531"/>
      <c r="KW14" s="1531"/>
      <c r="KX14" s="1531"/>
      <c r="KY14" s="1531"/>
      <c r="KZ14" s="1531"/>
      <c r="LA14" s="1531"/>
      <c r="LB14" s="1531"/>
      <c r="LC14" s="1531"/>
      <c r="LD14" s="1531"/>
      <c r="LE14" s="1531"/>
      <c r="LF14" s="1531"/>
      <c r="LG14" s="1531"/>
      <c r="LH14" s="1531"/>
      <c r="LI14" s="1531"/>
      <c r="LJ14" s="1531"/>
      <c r="LK14" s="1531"/>
      <c r="LL14" s="1531"/>
      <c r="LM14" s="1531"/>
      <c r="LN14" s="1531"/>
      <c r="LO14" s="1531"/>
      <c r="LP14" s="1531"/>
      <c r="LQ14" s="1531"/>
      <c r="LR14" s="1531"/>
      <c r="LS14" s="1531"/>
      <c r="LT14" s="1531"/>
      <c r="LU14" s="1531"/>
      <c r="LV14" s="1531"/>
      <c r="LW14" s="1531"/>
      <c r="LX14" s="1531"/>
      <c r="LY14" s="1531"/>
      <c r="LZ14" s="1531"/>
      <c r="MA14" s="1531"/>
      <c r="MB14" s="1531"/>
      <c r="MC14" s="1531"/>
      <c r="MD14" s="1531"/>
      <c r="ME14" s="1531"/>
      <c r="MF14" s="1531"/>
      <c r="MG14" s="1531"/>
      <c r="MH14" s="1531"/>
      <c r="MI14" s="1531"/>
      <c r="MJ14" s="1531"/>
      <c r="MK14" s="1531"/>
      <c r="ML14" s="1531"/>
      <c r="MM14" s="1531"/>
      <c r="MN14" s="1531"/>
      <c r="MO14" s="1531"/>
      <c r="MP14" s="1531"/>
      <c r="MQ14" s="1531"/>
      <c r="MR14" s="1531"/>
      <c r="MS14" s="1531"/>
      <c r="MT14" s="1531"/>
      <c r="MU14" s="1531"/>
      <c r="MV14" s="1531"/>
      <c r="MW14" s="1531"/>
      <c r="MX14" s="1531"/>
      <c r="MY14" s="1531"/>
      <c r="MZ14" s="1531"/>
      <c r="NA14" s="1531"/>
      <c r="NB14" s="1531"/>
      <c r="NC14" s="1531"/>
      <c r="ND14" s="1531"/>
      <c r="NE14" s="1531"/>
      <c r="NF14" s="1531"/>
      <c r="NG14" s="1531"/>
      <c r="NH14" s="1531"/>
      <c r="NI14" s="1531"/>
      <c r="NJ14" s="1531"/>
      <c r="NK14" s="1531"/>
      <c r="NL14" s="1531"/>
      <c r="NM14" s="1531"/>
      <c r="NN14" s="1531"/>
      <c r="NO14" s="1531"/>
      <c r="NP14" s="1531"/>
      <c r="NQ14" s="1531"/>
      <c r="NR14" s="1531"/>
      <c r="NS14" s="1531"/>
      <c r="NT14" s="1531"/>
      <c r="NU14" s="1531"/>
      <c r="NV14" s="1531"/>
      <c r="NW14" s="1531"/>
      <c r="NX14" s="1531"/>
      <c r="NY14" s="1531"/>
      <c r="NZ14" s="1531"/>
      <c r="OA14" s="1531"/>
      <c r="OB14" s="1531"/>
      <c r="OC14" s="1531"/>
      <c r="OD14" s="1531"/>
      <c r="OE14" s="1531"/>
      <c r="OF14" s="1531"/>
      <c r="OG14" s="1531"/>
      <c r="OH14" s="1531"/>
      <c r="OI14" s="1531"/>
      <c r="OJ14" s="1531"/>
      <c r="OK14" s="1531"/>
      <c r="OL14" s="1531"/>
      <c r="OM14" s="1531"/>
      <c r="ON14" s="1531"/>
      <c r="OO14" s="1531"/>
      <c r="OP14" s="1531"/>
      <c r="OQ14" s="1531"/>
      <c r="OR14" s="1531"/>
      <c r="OS14" s="1531"/>
      <c r="OT14" s="1531"/>
      <c r="OU14" s="1531"/>
      <c r="OV14" s="1531"/>
      <c r="OW14" s="1531"/>
      <c r="OX14" s="1531"/>
      <c r="OY14" s="1531"/>
      <c r="OZ14" s="1531"/>
      <c r="PA14" s="1531"/>
      <c r="PB14" s="1531"/>
      <c r="PC14" s="1531"/>
      <c r="PD14" s="1531"/>
      <c r="PE14" s="1531"/>
      <c r="PF14" s="1531"/>
      <c r="PG14" s="1531"/>
      <c r="PH14" s="1531"/>
      <c r="PI14" s="1531"/>
      <c r="PJ14" s="1531"/>
      <c r="PK14" s="1531"/>
      <c r="PL14" s="1531"/>
      <c r="PM14" s="1531"/>
      <c r="PN14" s="1531"/>
      <c r="PO14" s="1531"/>
      <c r="PP14" s="1531"/>
      <c r="PQ14" s="1531"/>
      <c r="PR14" s="1531"/>
      <c r="PS14" s="1531"/>
      <c r="PT14" s="1531"/>
      <c r="PU14" s="1531"/>
      <c r="PV14" s="1531"/>
      <c r="PW14" s="1531"/>
      <c r="PX14" s="1531"/>
      <c r="PY14" s="1531"/>
      <c r="PZ14" s="1531"/>
      <c r="QA14" s="1531"/>
      <c r="QB14" s="1531"/>
      <c r="QC14" s="1531"/>
      <c r="QD14" s="1531"/>
      <c r="QE14" s="1531"/>
      <c r="QF14" s="1531"/>
      <c r="QG14" s="1531"/>
      <c r="QH14" s="1531"/>
      <c r="QI14" s="1531"/>
      <c r="QJ14" s="1531"/>
      <c r="QK14" s="1531"/>
      <c r="QL14" s="1531"/>
      <c r="QM14" s="1531"/>
      <c r="QN14" s="1531"/>
      <c r="QO14" s="1531"/>
      <c r="QP14" s="1531"/>
      <c r="QQ14" s="1531"/>
      <c r="QR14" s="1531"/>
      <c r="QS14" s="1531"/>
      <c r="QT14" s="1531"/>
      <c r="QU14" s="1531"/>
      <c r="QV14" s="1531"/>
      <c r="QW14" s="1531"/>
      <c r="QX14" s="1531"/>
      <c r="QY14" s="1531"/>
      <c r="QZ14" s="1531"/>
      <c r="RA14" s="1531"/>
      <c r="RB14" s="1531"/>
      <c r="RC14" s="1531"/>
      <c r="RD14" s="1531"/>
      <c r="RE14" s="1531"/>
      <c r="RF14" s="1531"/>
      <c r="RG14" s="1531"/>
      <c r="RH14" s="1531"/>
      <c r="RI14" s="1531"/>
      <c r="RJ14" s="1531"/>
      <c r="RK14" s="1531"/>
      <c r="RL14" s="1531"/>
      <c r="RM14" s="1531"/>
      <c r="RN14" s="1531"/>
      <c r="RO14" s="1531"/>
      <c r="RP14" s="1531"/>
      <c r="RQ14" s="1531"/>
      <c r="RR14" s="1531"/>
      <c r="RS14" s="1531"/>
      <c r="RT14" s="1531"/>
      <c r="RU14" s="1531"/>
      <c r="RV14" s="1531"/>
      <c r="RW14" s="1531"/>
      <c r="RX14" s="1531"/>
      <c r="RY14" s="1531"/>
      <c r="RZ14" s="1531"/>
      <c r="SA14" s="1531"/>
      <c r="SB14" s="1531"/>
      <c r="SC14" s="1531"/>
      <c r="SD14" s="1531"/>
      <c r="SE14" s="1531"/>
      <c r="SF14" s="1531"/>
      <c r="SG14" s="1531"/>
      <c r="SH14" s="1531"/>
      <c r="SI14" s="1531"/>
      <c r="SJ14" s="1531"/>
      <c r="SK14" s="1531"/>
      <c r="SL14" s="1531"/>
      <c r="SM14" s="1531"/>
      <c r="SN14" s="1531"/>
      <c r="SO14" s="1531"/>
      <c r="SP14" s="1531"/>
      <c r="SQ14" s="1531"/>
      <c r="SR14" s="1531"/>
      <c r="SS14" s="1531"/>
      <c r="ST14" s="1531"/>
      <c r="SU14" s="1531"/>
      <c r="SV14" s="1531"/>
      <c r="SW14" s="1531"/>
      <c r="SX14" s="1531"/>
      <c r="SY14" s="1531"/>
      <c r="SZ14" s="1531"/>
      <c r="TA14" s="1531"/>
      <c r="TB14" s="1531"/>
      <c r="TC14" s="1531"/>
      <c r="TD14" s="1531"/>
      <c r="TE14" s="1531"/>
      <c r="TF14" s="1531"/>
      <c r="TG14" s="1531"/>
      <c r="TH14" s="1531"/>
      <c r="TI14" s="1531"/>
      <c r="TJ14" s="1531"/>
      <c r="TK14" s="1531"/>
      <c r="TL14" s="1531"/>
      <c r="TM14" s="1531"/>
      <c r="TN14" s="1531"/>
      <c r="TO14" s="1531"/>
      <c r="TP14" s="1531"/>
      <c r="TQ14" s="1531"/>
      <c r="TR14" s="1531"/>
      <c r="TS14" s="1531"/>
      <c r="TT14" s="1531"/>
      <c r="TU14" s="1531"/>
      <c r="TV14" s="1531"/>
      <c r="TW14" s="1531"/>
      <c r="TX14" s="1531"/>
      <c r="TY14" s="1531"/>
      <c r="TZ14" s="1531"/>
      <c r="UA14" s="1531"/>
      <c r="UB14" s="1531"/>
      <c r="UC14" s="1531"/>
      <c r="UD14" s="1531"/>
      <c r="UE14" s="1531"/>
      <c r="UF14" s="1531"/>
      <c r="UG14" s="1531"/>
      <c r="UH14" s="1531"/>
      <c r="UI14" s="1531"/>
      <c r="UJ14" s="1531"/>
      <c r="UK14" s="1531"/>
      <c r="UL14" s="1531"/>
      <c r="UM14" s="1531"/>
      <c r="UN14" s="1531"/>
      <c r="UO14" s="1531"/>
      <c r="UP14" s="1531"/>
      <c r="UQ14" s="1531"/>
      <c r="UR14" s="1531"/>
      <c r="US14" s="1531"/>
      <c r="UT14" s="1531"/>
      <c r="UU14" s="1531"/>
      <c r="UV14" s="1531"/>
      <c r="UW14" s="1531"/>
      <c r="UX14" s="1531"/>
      <c r="UY14" s="1531"/>
      <c r="UZ14" s="1531"/>
      <c r="VA14" s="1531"/>
      <c r="VB14" s="1531"/>
      <c r="VC14" s="1531"/>
      <c r="VD14" s="1531"/>
      <c r="VE14" s="1531"/>
      <c r="VF14" s="1531"/>
      <c r="VG14" s="1531"/>
      <c r="VH14" s="1531"/>
      <c r="VI14" s="1531"/>
      <c r="VJ14" s="1531"/>
      <c r="VK14" s="1531"/>
      <c r="VL14" s="1531"/>
      <c r="VM14" s="1531"/>
      <c r="VN14" s="1531"/>
      <c r="VO14" s="1531"/>
      <c r="VP14" s="1531"/>
      <c r="VQ14" s="1531"/>
      <c r="VR14" s="1531"/>
      <c r="VS14" s="1531"/>
      <c r="VT14" s="1531"/>
      <c r="VU14" s="1531"/>
      <c r="VV14" s="1531"/>
      <c r="VW14" s="1531"/>
      <c r="VX14" s="1531"/>
      <c r="VY14" s="1531"/>
      <c r="VZ14" s="1531"/>
      <c r="WA14" s="1531"/>
      <c r="WB14" s="1531"/>
      <c r="WC14" s="1531"/>
      <c r="WD14" s="1531"/>
      <c r="WE14" s="1531"/>
      <c r="WF14" s="1531"/>
      <c r="WG14" s="1531"/>
      <c r="WH14" s="1531"/>
      <c r="WI14" s="1531"/>
      <c r="WJ14" s="1531"/>
      <c r="WK14" s="1531"/>
      <c r="WL14" s="1531"/>
      <c r="WM14" s="1531"/>
      <c r="WN14" s="1531"/>
      <c r="WO14" s="1531"/>
      <c r="WP14" s="1531"/>
      <c r="WQ14" s="1531"/>
      <c r="WR14" s="1531"/>
      <c r="WS14" s="1531"/>
      <c r="WT14" s="1531"/>
      <c r="WU14" s="1531"/>
      <c r="WV14" s="1531"/>
      <c r="WW14" s="1531"/>
      <c r="WX14" s="1531"/>
      <c r="WY14" s="1531"/>
      <c r="WZ14" s="1531"/>
      <c r="XA14" s="1531"/>
      <c r="XB14" s="1531"/>
      <c r="XC14" s="1531"/>
      <c r="XD14" s="1531"/>
      <c r="XE14" s="1531"/>
      <c r="XF14" s="1531"/>
      <c r="XG14" s="1531"/>
      <c r="XH14" s="1531"/>
      <c r="XI14" s="1531"/>
      <c r="XJ14" s="1531"/>
      <c r="XK14" s="1531"/>
      <c r="XL14" s="1531"/>
      <c r="XM14" s="1531"/>
      <c r="XN14" s="1531"/>
      <c r="XO14" s="1531"/>
      <c r="XP14" s="1531"/>
      <c r="XQ14" s="1531"/>
      <c r="XR14" s="1531"/>
      <c r="XS14" s="1531"/>
      <c r="XT14" s="1531"/>
      <c r="XU14" s="1531"/>
      <c r="XV14" s="1531"/>
      <c r="XW14" s="1531"/>
      <c r="XX14" s="1531"/>
      <c r="XY14" s="1531"/>
      <c r="XZ14" s="1531"/>
      <c r="YA14" s="1531"/>
      <c r="YB14" s="1531"/>
      <c r="YC14" s="1531"/>
      <c r="YD14" s="1531"/>
      <c r="YE14" s="1531"/>
      <c r="YF14" s="1531"/>
      <c r="YG14" s="1531"/>
      <c r="YH14" s="1531"/>
      <c r="YI14" s="1531"/>
      <c r="YJ14" s="1531"/>
      <c r="YK14" s="1531"/>
      <c r="YL14" s="1531"/>
      <c r="YM14" s="1531"/>
      <c r="YN14" s="1531"/>
      <c r="YO14" s="1531"/>
      <c r="YP14" s="1531"/>
      <c r="YQ14" s="1531"/>
      <c r="YR14" s="1531"/>
      <c r="YS14" s="1531"/>
      <c r="YT14" s="1531"/>
      <c r="YU14" s="1531"/>
      <c r="YV14" s="1531"/>
      <c r="YW14" s="1531"/>
      <c r="YX14" s="1531"/>
      <c r="YY14" s="1531"/>
      <c r="YZ14" s="1531"/>
      <c r="ZA14" s="1531"/>
      <c r="ZB14" s="1531"/>
      <c r="ZC14" s="1531"/>
      <c r="ZD14" s="1531"/>
      <c r="ZE14" s="1531"/>
      <c r="ZF14" s="1531"/>
      <c r="ZG14" s="1531"/>
      <c r="ZH14" s="1531"/>
      <c r="ZI14" s="1531"/>
      <c r="ZJ14" s="1531"/>
      <c r="ZK14" s="1531"/>
      <c r="ZL14" s="1531"/>
      <c r="ZM14" s="1531"/>
      <c r="ZN14" s="1531"/>
      <c r="ZO14" s="1531"/>
      <c r="ZP14" s="1531"/>
      <c r="ZQ14" s="1531"/>
      <c r="ZR14" s="1531"/>
      <c r="ZS14" s="1531"/>
      <c r="ZT14" s="1531"/>
      <c r="ZU14" s="1531"/>
      <c r="ZV14" s="1531"/>
      <c r="ZW14" s="1531"/>
      <c r="ZX14" s="1531"/>
      <c r="ZY14" s="1531"/>
      <c r="ZZ14" s="1531"/>
      <c r="AAA14" s="1531"/>
      <c r="AAB14" s="1531"/>
      <c r="AAC14" s="1531"/>
      <c r="AAD14" s="1531"/>
      <c r="AAE14" s="1531"/>
      <c r="AAF14" s="1531"/>
      <c r="AAG14" s="1531"/>
      <c r="AAH14" s="1531"/>
      <c r="AAI14" s="1531"/>
      <c r="AAJ14" s="1531"/>
      <c r="AAK14" s="1531"/>
      <c r="AAL14" s="1531"/>
      <c r="AAM14" s="1531"/>
      <c r="AAN14" s="1531"/>
      <c r="AAO14" s="1531"/>
      <c r="AAP14" s="1531"/>
      <c r="AAQ14" s="1531"/>
      <c r="AAR14" s="1531"/>
      <c r="AAS14" s="1531"/>
      <c r="AAT14" s="1531"/>
      <c r="AAU14" s="1531"/>
      <c r="AAV14" s="1531"/>
      <c r="AAW14" s="1531"/>
      <c r="AAX14" s="1531"/>
      <c r="AAY14" s="1531"/>
      <c r="AAZ14" s="1531"/>
      <c r="ABA14" s="1531"/>
      <c r="ABB14" s="1531"/>
      <c r="ABC14" s="1531"/>
      <c r="ABD14" s="1531"/>
      <c r="ABE14" s="1531"/>
      <c r="ABF14" s="1531"/>
      <c r="ABG14" s="1531"/>
      <c r="ABH14" s="1531"/>
      <c r="ABI14" s="1531"/>
      <c r="ABJ14" s="1531"/>
      <c r="ABK14" s="1531"/>
      <c r="ABL14" s="1531"/>
      <c r="ABM14" s="1531"/>
      <c r="ABN14" s="1531"/>
      <c r="ABO14" s="1531"/>
      <c r="ABP14" s="1531"/>
      <c r="ABQ14" s="1531"/>
      <c r="ABR14" s="1531"/>
      <c r="ABS14" s="1531"/>
      <c r="ABT14" s="1531"/>
      <c r="ABU14" s="1531"/>
      <c r="ABV14" s="1531"/>
      <c r="ABW14" s="1531"/>
      <c r="ABX14" s="1531"/>
      <c r="ABY14" s="1531"/>
      <c r="ABZ14" s="1531"/>
      <c r="ACA14" s="1531"/>
      <c r="ACB14" s="1531"/>
      <c r="ACC14" s="1531"/>
      <c r="ACD14" s="1531"/>
      <c r="ACE14" s="1531"/>
      <c r="ACF14" s="1531"/>
      <c r="ACG14" s="1531"/>
      <c r="ACH14" s="1531"/>
      <c r="ACI14" s="1531"/>
      <c r="ACJ14" s="1531"/>
      <c r="ACK14" s="1531"/>
      <c r="ACL14" s="1531"/>
      <c r="ACM14" s="1531"/>
      <c r="ACN14" s="1531"/>
      <c r="ACO14" s="1531"/>
      <c r="ACP14" s="1531"/>
      <c r="ACQ14" s="1531"/>
      <c r="ACR14" s="1531"/>
      <c r="ACS14" s="1531"/>
      <c r="ACT14" s="1531"/>
      <c r="ACU14" s="1531"/>
      <c r="ACV14" s="1531"/>
      <c r="ACW14" s="1531"/>
      <c r="ACX14" s="1531"/>
      <c r="ACY14" s="1531"/>
      <c r="ACZ14" s="1531"/>
      <c r="ADA14" s="1531"/>
      <c r="ADB14" s="1531"/>
      <c r="ADC14" s="1531"/>
      <c r="ADD14" s="1531"/>
      <c r="ADE14" s="1531"/>
      <c r="ADF14" s="1531"/>
      <c r="ADG14" s="1531"/>
      <c r="ADH14" s="1531"/>
      <c r="ADI14" s="1531"/>
      <c r="ADJ14" s="1531"/>
      <c r="ADK14" s="1531"/>
      <c r="ADL14" s="1531"/>
      <c r="ADM14" s="1531"/>
      <c r="ADN14" s="1531"/>
      <c r="ADO14" s="1531"/>
      <c r="ADP14" s="1531"/>
      <c r="ADQ14" s="1531"/>
      <c r="ADR14" s="1531"/>
      <c r="ADS14" s="1531"/>
      <c r="ADT14" s="1531"/>
      <c r="ADU14" s="1531"/>
      <c r="ADV14" s="1531"/>
      <c r="ADW14" s="1531"/>
      <c r="ADX14" s="1531"/>
      <c r="ADY14" s="1531"/>
      <c r="ADZ14" s="1531"/>
      <c r="AEA14" s="1531"/>
      <c r="AEB14" s="1531"/>
      <c r="AEC14" s="1531"/>
      <c r="AED14" s="1531"/>
      <c r="AEE14" s="1531"/>
      <c r="AEF14" s="1531"/>
      <c r="AEG14" s="1531"/>
      <c r="AEH14" s="1531"/>
      <c r="AEI14" s="1531"/>
      <c r="AEJ14" s="1531"/>
      <c r="AEK14" s="1531"/>
      <c r="AEL14" s="1531"/>
      <c r="AEM14" s="1531"/>
      <c r="AEN14" s="1531"/>
      <c r="AEO14" s="1531"/>
      <c r="AEP14" s="1531"/>
      <c r="AEQ14" s="1531"/>
      <c r="AER14" s="1531"/>
      <c r="AES14" s="1531"/>
      <c r="AET14" s="1531"/>
      <c r="AEU14" s="1531"/>
      <c r="AEV14" s="1531"/>
      <c r="AEW14" s="1531"/>
      <c r="AEX14" s="1531"/>
      <c r="AEY14" s="1531"/>
      <c r="AEZ14" s="1531"/>
      <c r="AFA14" s="1531"/>
      <c r="AFB14" s="1531"/>
      <c r="AFC14" s="1531"/>
      <c r="AFD14" s="1531"/>
      <c r="AFE14" s="1531"/>
      <c r="AFF14" s="1531"/>
      <c r="AFG14" s="1531"/>
      <c r="AFH14" s="1531"/>
      <c r="AFI14" s="1531"/>
      <c r="AFJ14" s="1531"/>
      <c r="AFK14" s="1531"/>
      <c r="AFL14" s="1531"/>
      <c r="AFM14" s="1531"/>
      <c r="AFN14" s="1531"/>
      <c r="AFO14" s="1531"/>
      <c r="AFP14" s="1531"/>
      <c r="AFQ14" s="1531"/>
      <c r="AFR14" s="1531"/>
      <c r="AFS14" s="1531"/>
      <c r="AFT14" s="1531"/>
      <c r="AFU14" s="1531"/>
      <c r="AFV14" s="1531"/>
      <c r="AFW14" s="1531"/>
      <c r="AFX14" s="1531"/>
      <c r="AFY14" s="1531"/>
      <c r="AFZ14" s="1531"/>
      <c r="AGA14" s="1531"/>
      <c r="AGB14" s="1531"/>
      <c r="AGC14" s="1531"/>
      <c r="AGD14" s="1531"/>
      <c r="AGE14" s="1531"/>
      <c r="AGF14" s="1531"/>
      <c r="AGG14" s="1531"/>
      <c r="AGH14" s="1531"/>
      <c r="AGI14" s="1531"/>
      <c r="AGJ14" s="1531"/>
      <c r="AGK14" s="1531"/>
      <c r="AGL14" s="1531"/>
      <c r="AGM14" s="1531"/>
      <c r="AGN14" s="1531"/>
      <c r="AGO14" s="1531"/>
      <c r="AGP14" s="1531"/>
      <c r="AGQ14" s="1531"/>
      <c r="AGR14" s="1531"/>
      <c r="AGS14" s="1531"/>
      <c r="AGT14" s="1531"/>
      <c r="AGU14" s="1531"/>
      <c r="AGV14" s="1531"/>
      <c r="AGW14" s="1531"/>
      <c r="AGX14" s="1531"/>
      <c r="AGY14" s="1531"/>
      <c r="AGZ14" s="1531"/>
      <c r="AHA14" s="1531"/>
      <c r="AHB14" s="1531"/>
      <c r="AHC14" s="1531"/>
      <c r="AHD14" s="1531"/>
      <c r="AHE14" s="1531"/>
      <c r="AHF14" s="1531"/>
      <c r="AHG14" s="1531"/>
      <c r="AHH14" s="1531"/>
      <c r="AHI14" s="1531"/>
      <c r="AHJ14" s="1531"/>
      <c r="AHK14" s="1531"/>
      <c r="AHL14" s="1531"/>
      <c r="AHM14" s="1531"/>
      <c r="AHN14" s="1531"/>
      <c r="AHO14" s="1531"/>
      <c r="AHP14" s="1531"/>
      <c r="AHQ14" s="1531"/>
      <c r="AHR14" s="1531"/>
      <c r="AHS14" s="1531"/>
      <c r="AHT14" s="1531"/>
      <c r="AHU14" s="1531"/>
      <c r="AHV14" s="1531"/>
      <c r="AHW14" s="1531"/>
      <c r="AHX14" s="1531"/>
      <c r="AHY14" s="1531"/>
      <c r="AHZ14" s="1531"/>
      <c r="AIA14" s="1531"/>
      <c r="AIB14" s="1531"/>
      <c r="AIC14" s="1531"/>
      <c r="AID14" s="1531"/>
      <c r="AIE14" s="1531"/>
      <c r="AIF14" s="1531"/>
      <c r="AIG14" s="1531"/>
      <c r="AIH14" s="1531"/>
      <c r="AII14" s="1531"/>
      <c r="AIJ14" s="1531"/>
      <c r="AIK14" s="1531"/>
      <c r="AIL14" s="1531"/>
      <c r="AIM14" s="1531"/>
      <c r="AIN14" s="1531"/>
      <c r="AIO14" s="1531"/>
      <c r="AIP14" s="1531"/>
      <c r="AIQ14" s="1531"/>
      <c r="AIR14" s="1531"/>
      <c r="AIS14" s="1531"/>
      <c r="AIT14" s="1531"/>
      <c r="AIU14" s="1531"/>
      <c r="AIV14" s="1531"/>
      <c r="AIW14" s="1531"/>
      <c r="AIX14" s="1531"/>
      <c r="AIY14" s="1531"/>
      <c r="AIZ14" s="1531"/>
      <c r="AJA14" s="1531"/>
      <c r="AJB14" s="1531"/>
      <c r="AJC14" s="1531"/>
      <c r="AJD14" s="1531"/>
      <c r="AJE14" s="1531"/>
      <c r="AJF14" s="1531"/>
      <c r="AJG14" s="1531"/>
      <c r="AJH14" s="1531"/>
      <c r="AJI14" s="1531"/>
      <c r="AJJ14" s="1531"/>
      <c r="AJK14" s="1531"/>
      <c r="AJL14" s="1531"/>
      <c r="AJM14" s="1531"/>
      <c r="AJN14" s="1531"/>
      <c r="AJO14" s="1531"/>
      <c r="AJP14" s="1531"/>
      <c r="AJQ14" s="1531"/>
      <c r="AJR14" s="1531"/>
      <c r="AJS14" s="1531"/>
      <c r="AJT14" s="1531"/>
      <c r="AJU14" s="1531"/>
      <c r="AJV14" s="1531"/>
      <c r="AJW14" s="1531"/>
      <c r="AJX14" s="1531"/>
      <c r="AJY14" s="1531"/>
      <c r="AJZ14" s="1531"/>
      <c r="AKA14" s="1531"/>
      <c r="AKB14" s="1531"/>
      <c r="AKC14" s="1531"/>
      <c r="AKD14" s="1531"/>
      <c r="AKE14" s="1531"/>
      <c r="AKF14" s="1531"/>
      <c r="AKG14" s="1531"/>
      <c r="AKH14" s="1531"/>
      <c r="AKI14" s="1531"/>
      <c r="AKJ14" s="1531"/>
      <c r="AKK14" s="1531"/>
      <c r="AKL14" s="1531"/>
      <c r="AKM14" s="1531"/>
      <c r="AKN14" s="1531"/>
      <c r="AKO14" s="1531"/>
      <c r="AKP14" s="1531"/>
      <c r="AKQ14" s="1531"/>
      <c r="AKR14" s="1531"/>
      <c r="AKS14" s="1531"/>
      <c r="AKT14" s="1531"/>
      <c r="AKU14" s="1531"/>
      <c r="AKV14" s="1531"/>
      <c r="AKW14" s="1531"/>
      <c r="AKX14" s="1531"/>
      <c r="AKY14" s="1531"/>
      <c r="AKZ14" s="1531"/>
      <c r="ALA14" s="1531"/>
      <c r="ALB14" s="1531"/>
      <c r="ALC14" s="1531"/>
      <c r="ALD14" s="1531"/>
      <c r="ALE14" s="1531"/>
      <c r="ALF14" s="1531"/>
      <c r="ALG14" s="1531"/>
      <c r="ALH14" s="1531"/>
      <c r="ALI14" s="1531"/>
      <c r="ALJ14" s="1531"/>
      <c r="ALK14" s="1531"/>
      <c r="ALL14" s="1531"/>
      <c r="ALM14" s="1531"/>
      <c r="ALN14" s="1531"/>
      <c r="ALO14" s="1531"/>
      <c r="ALP14" s="1531"/>
      <c r="ALQ14" s="1531"/>
      <c r="ALR14" s="1531"/>
      <c r="ALS14" s="1531"/>
      <c r="ALT14" s="1531"/>
      <c r="ALU14" s="1531"/>
      <c r="ALV14" s="1531"/>
      <c r="ALW14" s="1531"/>
      <c r="ALX14" s="1531"/>
      <c r="ALY14" s="1531"/>
      <c r="ALZ14" s="1531"/>
      <c r="AMA14" s="1531"/>
      <c r="AMB14" s="1531"/>
      <c r="AMC14" s="1531"/>
      <c r="AMD14" s="1531"/>
      <c r="AME14" s="1531"/>
      <c r="AMF14" s="1531"/>
      <c r="AMG14" s="1531"/>
      <c r="AMH14" s="1531"/>
      <c r="AMI14" s="1531"/>
      <c r="AMJ14" s="1531"/>
      <c r="AMK14" s="1531"/>
      <c r="AML14" s="1531"/>
      <c r="AMM14" s="1531"/>
      <c r="AMN14" s="1531"/>
      <c r="AMO14" s="1531"/>
      <c r="AMP14" s="1531"/>
      <c r="AMQ14" s="1531"/>
      <c r="AMR14" s="1531"/>
      <c r="AMS14" s="1531"/>
      <c r="AMT14" s="1531"/>
      <c r="AMU14" s="1531"/>
      <c r="AMV14" s="1531"/>
      <c r="AMW14" s="1531"/>
      <c r="AMX14" s="1531"/>
      <c r="AMY14" s="1531"/>
      <c r="AMZ14" s="1531"/>
      <c r="ANA14" s="1531"/>
      <c r="ANB14" s="1531"/>
      <c r="ANC14" s="1531"/>
      <c r="AND14" s="1531"/>
      <c r="ANE14" s="1531"/>
      <c r="ANF14" s="1531"/>
      <c r="ANG14" s="1531"/>
      <c r="ANH14" s="1531"/>
      <c r="ANI14" s="1531"/>
      <c r="ANJ14" s="1531"/>
      <c r="ANK14" s="1531"/>
      <c r="ANL14" s="1531"/>
      <c r="ANM14" s="1531"/>
      <c r="ANN14" s="1531"/>
      <c r="ANO14" s="1531"/>
      <c r="ANP14" s="1531"/>
      <c r="ANQ14" s="1531"/>
      <c r="ANR14" s="1531"/>
      <c r="ANS14" s="1531"/>
      <c r="ANT14" s="1531"/>
      <c r="ANU14" s="1531"/>
      <c r="ANV14" s="1531"/>
      <c r="ANW14" s="1531"/>
      <c r="ANX14" s="1531"/>
      <c r="ANY14" s="1531"/>
      <c r="ANZ14" s="1531"/>
      <c r="AOA14" s="1531"/>
      <c r="AOB14" s="1531"/>
      <c r="AOC14" s="1531"/>
      <c r="AOD14" s="1531"/>
      <c r="AOE14" s="1531"/>
      <c r="AOF14" s="1531"/>
      <c r="AOG14" s="1531"/>
      <c r="AOH14" s="1531"/>
      <c r="AOI14" s="1531"/>
      <c r="AOJ14" s="1531"/>
      <c r="AOK14" s="1531"/>
      <c r="AOL14" s="1531"/>
      <c r="AOM14" s="1531"/>
      <c r="AON14" s="1531"/>
      <c r="AOO14" s="1531"/>
      <c r="AOP14" s="1531"/>
      <c r="AOQ14" s="1531"/>
      <c r="AOR14" s="1531"/>
      <c r="AOS14" s="1531"/>
      <c r="AOT14" s="1531"/>
      <c r="AOU14" s="1531"/>
      <c r="AOV14" s="1531"/>
      <c r="AOW14" s="1531"/>
      <c r="AOX14" s="1531"/>
      <c r="AOY14" s="1531"/>
      <c r="AOZ14" s="1531"/>
      <c r="APA14" s="1531"/>
      <c r="APB14" s="1531"/>
      <c r="APC14" s="1531"/>
      <c r="APD14" s="1531"/>
      <c r="APE14" s="1531"/>
      <c r="APF14" s="1531"/>
      <c r="APG14" s="1531"/>
      <c r="APH14" s="1531"/>
      <c r="API14" s="1531"/>
      <c r="APJ14" s="1531"/>
      <c r="APK14" s="1531"/>
      <c r="APL14" s="1531"/>
      <c r="APM14" s="1531"/>
      <c r="APN14" s="1531"/>
      <c r="APO14" s="1531"/>
      <c r="APP14" s="1531"/>
      <c r="APQ14" s="1531"/>
      <c r="APR14" s="1531"/>
      <c r="APS14" s="1531"/>
      <c r="APT14" s="1531"/>
      <c r="APU14" s="1531"/>
      <c r="APV14" s="1531"/>
      <c r="APW14" s="1531"/>
      <c r="APX14" s="1531"/>
      <c r="APY14" s="1531"/>
      <c r="APZ14" s="1531"/>
      <c r="AQA14" s="1531"/>
      <c r="AQB14" s="1531"/>
      <c r="AQC14" s="1531"/>
      <c r="AQD14" s="1531"/>
      <c r="AQE14" s="1531"/>
      <c r="AQF14" s="1531"/>
      <c r="AQG14" s="1531"/>
      <c r="AQH14" s="1531"/>
      <c r="AQI14" s="1531"/>
      <c r="AQJ14" s="1531"/>
      <c r="AQK14" s="1531"/>
      <c r="AQL14" s="1531"/>
      <c r="AQM14" s="1531"/>
      <c r="AQN14" s="1531"/>
      <c r="AQO14" s="1531"/>
      <c r="AQP14" s="1531"/>
      <c r="AQQ14" s="1531"/>
      <c r="AQR14" s="1531"/>
      <c r="AQS14" s="1531"/>
      <c r="AQT14" s="1531"/>
      <c r="AQU14" s="1531"/>
      <c r="AQV14" s="1531"/>
      <c r="AQW14" s="1531"/>
      <c r="AQX14" s="1531"/>
      <c r="AQY14" s="1531"/>
      <c r="AQZ14" s="1531"/>
      <c r="ARA14" s="1531"/>
      <c r="ARB14" s="1531"/>
      <c r="ARC14" s="1531"/>
      <c r="ARD14" s="1531"/>
      <c r="ARE14" s="1531"/>
      <c r="ARF14" s="1531"/>
      <c r="ARG14" s="1531"/>
      <c r="ARH14" s="1531"/>
      <c r="ARI14" s="1531"/>
      <c r="ARJ14" s="1531"/>
      <c r="ARK14" s="1531"/>
      <c r="ARL14" s="1531"/>
      <c r="ARM14" s="1531"/>
      <c r="ARN14" s="1531"/>
      <c r="ARO14" s="1531"/>
      <c r="ARP14" s="1531"/>
      <c r="ARQ14" s="1531"/>
      <c r="ARR14" s="1531"/>
      <c r="ARS14" s="1531"/>
      <c r="ART14" s="1531"/>
      <c r="ARU14" s="1531"/>
      <c r="ARV14" s="1531"/>
      <c r="ARW14" s="1531"/>
      <c r="ARX14" s="1531"/>
      <c r="ARY14" s="1531"/>
      <c r="ARZ14" s="1531"/>
      <c r="ASA14" s="1531"/>
      <c r="ASB14" s="1531"/>
      <c r="ASC14" s="1531"/>
      <c r="ASD14" s="1531"/>
      <c r="ASE14" s="1531"/>
      <c r="ASF14" s="1531"/>
      <c r="ASG14" s="1531"/>
      <c r="ASH14" s="1531"/>
      <c r="ASI14" s="1531"/>
      <c r="ASJ14" s="1531"/>
      <c r="ASK14" s="1531"/>
      <c r="ASL14" s="1531"/>
      <c r="ASM14" s="1531"/>
      <c r="ASN14" s="1531"/>
      <c r="ASO14" s="1531"/>
      <c r="ASP14" s="1531"/>
      <c r="ASQ14" s="1531"/>
      <c r="ASR14" s="1531"/>
      <c r="ASS14" s="1531"/>
      <c r="AST14" s="1531"/>
      <c r="ASU14" s="1531"/>
      <c r="ASV14" s="1531"/>
      <c r="ASW14" s="1531"/>
      <c r="ASX14" s="1531"/>
      <c r="ASY14" s="1531"/>
      <c r="ASZ14" s="1531"/>
      <c r="ATA14" s="1531"/>
      <c r="ATB14" s="1531"/>
      <c r="ATC14" s="1531"/>
      <c r="ATD14" s="1531"/>
      <c r="ATE14" s="1531"/>
      <c r="ATF14" s="1531"/>
      <c r="ATG14" s="1531"/>
      <c r="ATH14" s="1531"/>
      <c r="ATI14" s="1531"/>
      <c r="ATJ14" s="1531"/>
      <c r="ATK14" s="1531"/>
      <c r="ATL14" s="1531"/>
      <c r="ATM14" s="1531"/>
      <c r="ATN14" s="1531"/>
      <c r="ATO14" s="1531"/>
      <c r="ATP14" s="1531"/>
      <c r="ATQ14" s="1531"/>
      <c r="ATR14" s="1531"/>
      <c r="ATS14" s="1531"/>
      <c r="ATT14" s="1531"/>
      <c r="ATU14" s="1531"/>
      <c r="ATV14" s="1531"/>
      <c r="ATW14" s="1531"/>
      <c r="ATX14" s="1531"/>
      <c r="ATY14" s="1531"/>
      <c r="ATZ14" s="1531"/>
      <c r="AUA14" s="1531"/>
      <c r="AUB14" s="1531"/>
      <c r="AUC14" s="1531"/>
      <c r="AUD14" s="1531"/>
      <c r="AUE14" s="1531"/>
      <c r="AUF14" s="1531"/>
      <c r="AUG14" s="1531"/>
      <c r="AUH14" s="1531"/>
      <c r="AUI14" s="1531"/>
    </row>
    <row r="15" spans="1:1231" s="1406" customFormat="1" ht="31.75" customHeight="1" x14ac:dyDescent="0.75">
      <c r="A15" s="2061"/>
      <c r="B15" s="2065"/>
      <c r="C15" s="1475">
        <v>1.5</v>
      </c>
      <c r="D15" s="1453" t="s">
        <v>47</v>
      </c>
      <c r="E15" s="1454" t="s">
        <v>25</v>
      </c>
      <c r="F15" s="1454" t="s">
        <v>12</v>
      </c>
      <c r="G15" s="1750">
        <f t="array" ref="G15">INDEX('Salary . staff rates'!$A$6:$C$28,MATCH(1,('Salary . staff rates'!$A$6:$A$28=E15)*('Salary . staff rates'!$B$6:$B$28=F15),0),3)</f>
        <v>75000</v>
      </c>
      <c r="H15" s="1750">
        <f t="shared" si="0"/>
        <v>526.31578947368428</v>
      </c>
      <c r="I15" s="1455" t="s">
        <v>0</v>
      </c>
      <c r="J15" s="1456" t="s">
        <v>0</v>
      </c>
      <c r="K15" s="1457">
        <v>10</v>
      </c>
      <c r="L15" s="1458">
        <f t="shared" ref="L15:L26" si="9">IF(K15="N/A","",H15*K15)</f>
        <v>5263.1578947368425</v>
      </c>
      <c r="M15" s="1459" t="s">
        <v>31</v>
      </c>
      <c r="N15" s="1460">
        <f>IF(M15="Yes",L15*'Salary . staff rates'!$C$34,0)</f>
        <v>0</v>
      </c>
      <c r="O15" s="1430"/>
      <c r="P15" s="1846">
        <v>1</v>
      </c>
      <c r="Q15" s="1846">
        <v>1</v>
      </c>
      <c r="R15" s="1430"/>
      <c r="S15" s="1430"/>
      <c r="T15" s="1430"/>
      <c r="U15" s="1430"/>
      <c r="V15" s="1430"/>
      <c r="W15" s="1431"/>
      <c r="Y15" s="1846">
        <f t="shared" si="2"/>
        <v>5263.1578947368425</v>
      </c>
      <c r="Z15" s="1846">
        <f t="shared" si="3"/>
        <v>0</v>
      </c>
      <c r="AA15" s="1433"/>
      <c r="AB15" s="1846">
        <f t="shared" si="4"/>
        <v>5263.1578947368425</v>
      </c>
      <c r="AC15" s="1846">
        <f t="shared" si="5"/>
        <v>0</v>
      </c>
      <c r="AD15" s="1412"/>
      <c r="AE15" s="1412"/>
      <c r="AF15" s="1412"/>
      <c r="AL15" s="1413"/>
      <c r="AN15" s="1435">
        <f t="shared" si="6"/>
        <v>5263.1578947368425</v>
      </c>
      <c r="AO15" s="1435">
        <f t="shared" si="7"/>
        <v>0</v>
      </c>
      <c r="AP15" s="1531"/>
      <c r="AQ15" s="1531"/>
      <c r="AR15" s="1531"/>
      <c r="AS15" s="1531"/>
      <c r="AT15" s="1531"/>
      <c r="AU15" s="1531"/>
      <c r="AV15" s="1531"/>
      <c r="AW15" s="1531"/>
      <c r="AX15" s="1531"/>
      <c r="AY15" s="1531"/>
      <c r="AZ15" s="1531"/>
      <c r="BA15" s="1531"/>
      <c r="BB15" s="1531"/>
      <c r="BC15" s="1531"/>
      <c r="BD15" s="1531"/>
      <c r="BE15" s="1531"/>
      <c r="BF15" s="1531"/>
      <c r="BG15" s="1531"/>
      <c r="BH15" s="1531"/>
      <c r="BI15" s="1531"/>
      <c r="BJ15" s="1531"/>
      <c r="BK15" s="1531"/>
      <c r="BL15" s="1531"/>
      <c r="BM15" s="1531"/>
      <c r="BN15" s="1531"/>
      <c r="BO15" s="1531"/>
      <c r="BP15" s="1531"/>
      <c r="BQ15" s="1531"/>
      <c r="BR15" s="1531"/>
      <c r="BS15" s="1531"/>
      <c r="BT15" s="1531"/>
      <c r="BU15" s="1531"/>
      <c r="BV15" s="1531"/>
      <c r="BW15" s="1531"/>
      <c r="BX15" s="1531"/>
      <c r="BY15" s="1531"/>
      <c r="BZ15" s="1531"/>
      <c r="CA15" s="1531"/>
      <c r="CB15" s="1531"/>
      <c r="CC15" s="1531"/>
      <c r="CD15" s="1531"/>
      <c r="CE15" s="1531"/>
      <c r="CF15" s="1531"/>
      <c r="CG15" s="1531"/>
      <c r="CH15" s="1531"/>
      <c r="CI15" s="1531"/>
      <c r="CJ15" s="1531"/>
      <c r="CK15" s="1531"/>
      <c r="CL15" s="1531"/>
      <c r="CM15" s="1531"/>
      <c r="CN15" s="1531"/>
      <c r="CO15" s="1531"/>
      <c r="CP15" s="1531"/>
      <c r="CQ15" s="1531"/>
      <c r="CR15" s="1531"/>
      <c r="CS15" s="1531"/>
      <c r="CT15" s="1531"/>
      <c r="CU15" s="1531"/>
      <c r="CV15" s="1531"/>
      <c r="CW15" s="1531"/>
      <c r="CX15" s="1531"/>
      <c r="CY15" s="1531"/>
      <c r="CZ15" s="1531"/>
      <c r="DA15" s="1531"/>
      <c r="DB15" s="1531"/>
      <c r="DC15" s="1531"/>
      <c r="DD15" s="1531"/>
      <c r="DE15" s="1531"/>
      <c r="DF15" s="1531"/>
      <c r="DG15" s="1531"/>
      <c r="DH15" s="1531"/>
      <c r="DI15" s="1531"/>
      <c r="DJ15" s="1531"/>
      <c r="DK15" s="1531"/>
      <c r="DL15" s="1531"/>
      <c r="DM15" s="1531"/>
      <c r="DN15" s="1531"/>
      <c r="DO15" s="1531"/>
      <c r="DP15" s="1531"/>
      <c r="DQ15" s="1531"/>
      <c r="DR15" s="1531"/>
      <c r="DS15" s="1531"/>
      <c r="DT15" s="1531"/>
      <c r="DU15" s="1531"/>
      <c r="DV15" s="1531"/>
      <c r="DW15" s="1531"/>
      <c r="DX15" s="1531"/>
      <c r="DY15" s="1531"/>
      <c r="DZ15" s="1531"/>
      <c r="EA15" s="1531"/>
      <c r="EB15" s="1531"/>
      <c r="EC15" s="1531"/>
      <c r="ED15" s="1531"/>
      <c r="EE15" s="1531"/>
      <c r="EF15" s="1531"/>
      <c r="EG15" s="1531"/>
      <c r="EH15" s="1531"/>
      <c r="EI15" s="1531"/>
      <c r="EJ15" s="1531"/>
      <c r="EK15" s="1531"/>
      <c r="EL15" s="1531"/>
      <c r="EM15" s="1531"/>
      <c r="EN15" s="1531"/>
      <c r="EO15" s="1531"/>
      <c r="EP15" s="1531"/>
      <c r="EQ15" s="1531"/>
      <c r="ER15" s="1531"/>
      <c r="ES15" s="1531"/>
      <c r="ET15" s="1531"/>
      <c r="EU15" s="1531"/>
      <c r="EV15" s="1531"/>
      <c r="EW15" s="1531"/>
      <c r="EX15" s="1531"/>
      <c r="EY15" s="1531"/>
      <c r="EZ15" s="1531"/>
      <c r="FA15" s="1531"/>
      <c r="FB15" s="1531"/>
      <c r="FC15" s="1531"/>
      <c r="FD15" s="1531"/>
      <c r="FE15" s="1531"/>
      <c r="FF15" s="1531"/>
      <c r="FG15" s="1531"/>
      <c r="FH15" s="1531"/>
      <c r="FI15" s="1531"/>
      <c r="FJ15" s="1531"/>
      <c r="FK15" s="1531"/>
      <c r="FL15" s="1531"/>
      <c r="FM15" s="1531"/>
      <c r="FN15" s="1531"/>
      <c r="FO15" s="1531"/>
      <c r="FP15" s="1531"/>
      <c r="FQ15" s="1531"/>
      <c r="FR15" s="1531"/>
      <c r="FS15" s="1531"/>
      <c r="FT15" s="1531"/>
      <c r="FU15" s="1531"/>
      <c r="FV15" s="1531"/>
      <c r="FW15" s="1531"/>
      <c r="FX15" s="1531"/>
      <c r="FY15" s="1531"/>
      <c r="FZ15" s="1531"/>
      <c r="GA15" s="1531"/>
      <c r="GB15" s="1531"/>
      <c r="GC15" s="1531"/>
      <c r="GD15" s="1531"/>
      <c r="GE15" s="1531"/>
      <c r="GF15" s="1531"/>
      <c r="GG15" s="1531"/>
      <c r="GH15" s="1531"/>
      <c r="GI15" s="1531"/>
      <c r="GJ15" s="1531"/>
      <c r="GK15" s="1531"/>
      <c r="GL15" s="1531"/>
      <c r="GM15" s="1531"/>
      <c r="GN15" s="1531"/>
      <c r="GO15" s="1531"/>
      <c r="GP15" s="1531"/>
      <c r="GQ15" s="1531"/>
      <c r="GR15" s="1531"/>
      <c r="GS15" s="1531"/>
      <c r="GT15" s="1531"/>
      <c r="GU15" s="1531"/>
      <c r="GV15" s="1531"/>
      <c r="GW15" s="1531"/>
      <c r="GX15" s="1531"/>
      <c r="GY15" s="1531"/>
      <c r="GZ15" s="1531"/>
      <c r="HA15" s="1531"/>
      <c r="HB15" s="1531"/>
      <c r="HC15" s="1531"/>
      <c r="HD15" s="1531"/>
      <c r="HE15" s="1531"/>
      <c r="HF15" s="1531"/>
      <c r="HG15" s="1531"/>
      <c r="HH15" s="1531"/>
      <c r="HI15" s="1531"/>
      <c r="HJ15" s="1531"/>
      <c r="HK15" s="1531"/>
      <c r="HL15" s="1531"/>
      <c r="HM15" s="1531"/>
      <c r="HN15" s="1531"/>
      <c r="HO15" s="1531"/>
      <c r="HP15" s="1531"/>
      <c r="HQ15" s="1531"/>
      <c r="HR15" s="1531"/>
      <c r="HS15" s="1531"/>
      <c r="HT15" s="1531"/>
      <c r="HU15" s="1531"/>
      <c r="HV15" s="1531"/>
      <c r="HW15" s="1531"/>
      <c r="HX15" s="1531"/>
      <c r="HY15" s="1531"/>
      <c r="HZ15" s="1531"/>
      <c r="IA15" s="1531"/>
      <c r="IB15" s="1531"/>
      <c r="IC15" s="1531"/>
      <c r="ID15" s="1531"/>
      <c r="IE15" s="1531"/>
      <c r="IF15" s="1531"/>
      <c r="IG15" s="1531"/>
      <c r="IH15" s="1531"/>
      <c r="II15" s="1531"/>
      <c r="IJ15" s="1531"/>
      <c r="IK15" s="1531"/>
      <c r="IL15" s="1531"/>
      <c r="IM15" s="1531"/>
      <c r="IN15" s="1531"/>
      <c r="IO15" s="1531"/>
      <c r="IP15" s="1531"/>
      <c r="IQ15" s="1531"/>
      <c r="IR15" s="1531"/>
      <c r="IS15" s="1531"/>
      <c r="IT15" s="1531"/>
      <c r="IU15" s="1531"/>
      <c r="IV15" s="1531"/>
      <c r="IW15" s="1531"/>
      <c r="IX15" s="1531"/>
      <c r="IY15" s="1531"/>
      <c r="IZ15" s="1531"/>
      <c r="JA15" s="1531"/>
      <c r="JB15" s="1531"/>
      <c r="JC15" s="1531"/>
      <c r="JD15" s="1531"/>
      <c r="JE15" s="1531"/>
      <c r="JF15" s="1531"/>
      <c r="JG15" s="1531"/>
      <c r="JH15" s="1531"/>
      <c r="JI15" s="1531"/>
      <c r="JJ15" s="1531"/>
      <c r="JK15" s="1531"/>
      <c r="JL15" s="1531"/>
      <c r="JM15" s="1531"/>
      <c r="JN15" s="1531"/>
      <c r="JO15" s="1531"/>
      <c r="JP15" s="1531"/>
      <c r="JQ15" s="1531"/>
      <c r="JR15" s="1531"/>
      <c r="JS15" s="1531"/>
      <c r="JT15" s="1531"/>
      <c r="JU15" s="1531"/>
      <c r="JV15" s="1531"/>
      <c r="JW15" s="1531"/>
      <c r="JX15" s="1531"/>
      <c r="JY15" s="1531"/>
      <c r="JZ15" s="1531"/>
      <c r="KA15" s="1531"/>
      <c r="KB15" s="1531"/>
      <c r="KC15" s="1531"/>
      <c r="KD15" s="1531"/>
      <c r="KE15" s="1531"/>
      <c r="KF15" s="1531"/>
      <c r="KG15" s="1531"/>
      <c r="KH15" s="1531"/>
      <c r="KI15" s="1531"/>
      <c r="KJ15" s="1531"/>
      <c r="KK15" s="1531"/>
      <c r="KL15" s="1531"/>
      <c r="KM15" s="1531"/>
      <c r="KN15" s="1531"/>
      <c r="KO15" s="1531"/>
      <c r="KP15" s="1531"/>
      <c r="KQ15" s="1531"/>
      <c r="KR15" s="1531"/>
      <c r="KS15" s="1531"/>
      <c r="KT15" s="1531"/>
      <c r="KU15" s="1531"/>
      <c r="KV15" s="1531"/>
      <c r="KW15" s="1531"/>
      <c r="KX15" s="1531"/>
      <c r="KY15" s="1531"/>
      <c r="KZ15" s="1531"/>
      <c r="LA15" s="1531"/>
      <c r="LB15" s="1531"/>
      <c r="LC15" s="1531"/>
      <c r="LD15" s="1531"/>
      <c r="LE15" s="1531"/>
      <c r="LF15" s="1531"/>
      <c r="LG15" s="1531"/>
      <c r="LH15" s="1531"/>
      <c r="LI15" s="1531"/>
      <c r="LJ15" s="1531"/>
      <c r="LK15" s="1531"/>
      <c r="LL15" s="1531"/>
      <c r="LM15" s="1531"/>
      <c r="LN15" s="1531"/>
      <c r="LO15" s="1531"/>
      <c r="LP15" s="1531"/>
      <c r="LQ15" s="1531"/>
      <c r="LR15" s="1531"/>
      <c r="LS15" s="1531"/>
      <c r="LT15" s="1531"/>
      <c r="LU15" s="1531"/>
      <c r="LV15" s="1531"/>
      <c r="LW15" s="1531"/>
      <c r="LX15" s="1531"/>
      <c r="LY15" s="1531"/>
      <c r="LZ15" s="1531"/>
      <c r="MA15" s="1531"/>
      <c r="MB15" s="1531"/>
      <c r="MC15" s="1531"/>
      <c r="MD15" s="1531"/>
      <c r="ME15" s="1531"/>
      <c r="MF15" s="1531"/>
      <c r="MG15" s="1531"/>
      <c r="MH15" s="1531"/>
      <c r="MI15" s="1531"/>
      <c r="MJ15" s="1531"/>
      <c r="MK15" s="1531"/>
      <c r="ML15" s="1531"/>
      <c r="MM15" s="1531"/>
      <c r="MN15" s="1531"/>
      <c r="MO15" s="1531"/>
      <c r="MP15" s="1531"/>
      <c r="MQ15" s="1531"/>
      <c r="MR15" s="1531"/>
      <c r="MS15" s="1531"/>
      <c r="MT15" s="1531"/>
      <c r="MU15" s="1531"/>
      <c r="MV15" s="1531"/>
      <c r="MW15" s="1531"/>
      <c r="MX15" s="1531"/>
      <c r="MY15" s="1531"/>
      <c r="MZ15" s="1531"/>
      <c r="NA15" s="1531"/>
      <c r="NB15" s="1531"/>
      <c r="NC15" s="1531"/>
      <c r="ND15" s="1531"/>
      <c r="NE15" s="1531"/>
      <c r="NF15" s="1531"/>
      <c r="NG15" s="1531"/>
      <c r="NH15" s="1531"/>
      <c r="NI15" s="1531"/>
      <c r="NJ15" s="1531"/>
      <c r="NK15" s="1531"/>
      <c r="NL15" s="1531"/>
      <c r="NM15" s="1531"/>
      <c r="NN15" s="1531"/>
      <c r="NO15" s="1531"/>
      <c r="NP15" s="1531"/>
      <c r="NQ15" s="1531"/>
      <c r="NR15" s="1531"/>
      <c r="NS15" s="1531"/>
      <c r="NT15" s="1531"/>
      <c r="NU15" s="1531"/>
      <c r="NV15" s="1531"/>
      <c r="NW15" s="1531"/>
      <c r="NX15" s="1531"/>
      <c r="NY15" s="1531"/>
      <c r="NZ15" s="1531"/>
      <c r="OA15" s="1531"/>
      <c r="OB15" s="1531"/>
      <c r="OC15" s="1531"/>
      <c r="OD15" s="1531"/>
      <c r="OE15" s="1531"/>
      <c r="OF15" s="1531"/>
      <c r="OG15" s="1531"/>
      <c r="OH15" s="1531"/>
      <c r="OI15" s="1531"/>
      <c r="OJ15" s="1531"/>
      <c r="OK15" s="1531"/>
      <c r="OL15" s="1531"/>
      <c r="OM15" s="1531"/>
      <c r="ON15" s="1531"/>
      <c r="OO15" s="1531"/>
      <c r="OP15" s="1531"/>
      <c r="OQ15" s="1531"/>
      <c r="OR15" s="1531"/>
      <c r="OS15" s="1531"/>
      <c r="OT15" s="1531"/>
      <c r="OU15" s="1531"/>
      <c r="OV15" s="1531"/>
      <c r="OW15" s="1531"/>
      <c r="OX15" s="1531"/>
      <c r="OY15" s="1531"/>
      <c r="OZ15" s="1531"/>
      <c r="PA15" s="1531"/>
      <c r="PB15" s="1531"/>
      <c r="PC15" s="1531"/>
      <c r="PD15" s="1531"/>
      <c r="PE15" s="1531"/>
      <c r="PF15" s="1531"/>
      <c r="PG15" s="1531"/>
      <c r="PH15" s="1531"/>
      <c r="PI15" s="1531"/>
      <c r="PJ15" s="1531"/>
      <c r="PK15" s="1531"/>
      <c r="PL15" s="1531"/>
      <c r="PM15" s="1531"/>
      <c r="PN15" s="1531"/>
      <c r="PO15" s="1531"/>
      <c r="PP15" s="1531"/>
      <c r="PQ15" s="1531"/>
      <c r="PR15" s="1531"/>
      <c r="PS15" s="1531"/>
      <c r="PT15" s="1531"/>
      <c r="PU15" s="1531"/>
      <c r="PV15" s="1531"/>
      <c r="PW15" s="1531"/>
      <c r="PX15" s="1531"/>
      <c r="PY15" s="1531"/>
      <c r="PZ15" s="1531"/>
      <c r="QA15" s="1531"/>
      <c r="QB15" s="1531"/>
      <c r="QC15" s="1531"/>
      <c r="QD15" s="1531"/>
      <c r="QE15" s="1531"/>
      <c r="QF15" s="1531"/>
      <c r="QG15" s="1531"/>
      <c r="QH15" s="1531"/>
      <c r="QI15" s="1531"/>
      <c r="QJ15" s="1531"/>
      <c r="QK15" s="1531"/>
      <c r="QL15" s="1531"/>
      <c r="QM15" s="1531"/>
      <c r="QN15" s="1531"/>
      <c r="QO15" s="1531"/>
      <c r="QP15" s="1531"/>
      <c r="QQ15" s="1531"/>
      <c r="QR15" s="1531"/>
      <c r="QS15" s="1531"/>
      <c r="QT15" s="1531"/>
      <c r="QU15" s="1531"/>
      <c r="QV15" s="1531"/>
      <c r="QW15" s="1531"/>
      <c r="QX15" s="1531"/>
      <c r="QY15" s="1531"/>
      <c r="QZ15" s="1531"/>
      <c r="RA15" s="1531"/>
      <c r="RB15" s="1531"/>
      <c r="RC15" s="1531"/>
      <c r="RD15" s="1531"/>
      <c r="RE15" s="1531"/>
      <c r="RF15" s="1531"/>
      <c r="RG15" s="1531"/>
      <c r="RH15" s="1531"/>
      <c r="RI15" s="1531"/>
      <c r="RJ15" s="1531"/>
      <c r="RK15" s="1531"/>
      <c r="RL15" s="1531"/>
      <c r="RM15" s="1531"/>
      <c r="RN15" s="1531"/>
      <c r="RO15" s="1531"/>
      <c r="RP15" s="1531"/>
      <c r="RQ15" s="1531"/>
      <c r="RR15" s="1531"/>
      <c r="RS15" s="1531"/>
      <c r="RT15" s="1531"/>
      <c r="RU15" s="1531"/>
      <c r="RV15" s="1531"/>
      <c r="RW15" s="1531"/>
      <c r="RX15" s="1531"/>
      <c r="RY15" s="1531"/>
      <c r="RZ15" s="1531"/>
      <c r="SA15" s="1531"/>
      <c r="SB15" s="1531"/>
      <c r="SC15" s="1531"/>
      <c r="SD15" s="1531"/>
      <c r="SE15" s="1531"/>
      <c r="SF15" s="1531"/>
      <c r="SG15" s="1531"/>
      <c r="SH15" s="1531"/>
      <c r="SI15" s="1531"/>
      <c r="SJ15" s="1531"/>
      <c r="SK15" s="1531"/>
      <c r="SL15" s="1531"/>
      <c r="SM15" s="1531"/>
      <c r="SN15" s="1531"/>
      <c r="SO15" s="1531"/>
      <c r="SP15" s="1531"/>
      <c r="SQ15" s="1531"/>
      <c r="SR15" s="1531"/>
      <c r="SS15" s="1531"/>
      <c r="ST15" s="1531"/>
      <c r="SU15" s="1531"/>
      <c r="SV15" s="1531"/>
      <c r="SW15" s="1531"/>
      <c r="SX15" s="1531"/>
      <c r="SY15" s="1531"/>
      <c r="SZ15" s="1531"/>
      <c r="TA15" s="1531"/>
      <c r="TB15" s="1531"/>
      <c r="TC15" s="1531"/>
      <c r="TD15" s="1531"/>
      <c r="TE15" s="1531"/>
      <c r="TF15" s="1531"/>
      <c r="TG15" s="1531"/>
      <c r="TH15" s="1531"/>
      <c r="TI15" s="1531"/>
      <c r="TJ15" s="1531"/>
      <c r="TK15" s="1531"/>
      <c r="TL15" s="1531"/>
      <c r="TM15" s="1531"/>
      <c r="TN15" s="1531"/>
      <c r="TO15" s="1531"/>
      <c r="TP15" s="1531"/>
      <c r="TQ15" s="1531"/>
      <c r="TR15" s="1531"/>
      <c r="TS15" s="1531"/>
      <c r="TT15" s="1531"/>
      <c r="TU15" s="1531"/>
      <c r="TV15" s="1531"/>
      <c r="TW15" s="1531"/>
      <c r="TX15" s="1531"/>
      <c r="TY15" s="1531"/>
      <c r="TZ15" s="1531"/>
      <c r="UA15" s="1531"/>
      <c r="UB15" s="1531"/>
      <c r="UC15" s="1531"/>
      <c r="UD15" s="1531"/>
      <c r="UE15" s="1531"/>
      <c r="UF15" s="1531"/>
      <c r="UG15" s="1531"/>
      <c r="UH15" s="1531"/>
      <c r="UI15" s="1531"/>
      <c r="UJ15" s="1531"/>
      <c r="UK15" s="1531"/>
      <c r="UL15" s="1531"/>
      <c r="UM15" s="1531"/>
      <c r="UN15" s="1531"/>
      <c r="UO15" s="1531"/>
      <c r="UP15" s="1531"/>
      <c r="UQ15" s="1531"/>
      <c r="UR15" s="1531"/>
      <c r="US15" s="1531"/>
      <c r="UT15" s="1531"/>
      <c r="UU15" s="1531"/>
      <c r="UV15" s="1531"/>
      <c r="UW15" s="1531"/>
      <c r="UX15" s="1531"/>
      <c r="UY15" s="1531"/>
      <c r="UZ15" s="1531"/>
      <c r="VA15" s="1531"/>
      <c r="VB15" s="1531"/>
      <c r="VC15" s="1531"/>
      <c r="VD15" s="1531"/>
      <c r="VE15" s="1531"/>
      <c r="VF15" s="1531"/>
      <c r="VG15" s="1531"/>
      <c r="VH15" s="1531"/>
      <c r="VI15" s="1531"/>
      <c r="VJ15" s="1531"/>
      <c r="VK15" s="1531"/>
      <c r="VL15" s="1531"/>
      <c r="VM15" s="1531"/>
      <c r="VN15" s="1531"/>
      <c r="VO15" s="1531"/>
      <c r="VP15" s="1531"/>
      <c r="VQ15" s="1531"/>
      <c r="VR15" s="1531"/>
      <c r="VS15" s="1531"/>
      <c r="VT15" s="1531"/>
      <c r="VU15" s="1531"/>
      <c r="VV15" s="1531"/>
      <c r="VW15" s="1531"/>
      <c r="VX15" s="1531"/>
      <c r="VY15" s="1531"/>
      <c r="VZ15" s="1531"/>
      <c r="WA15" s="1531"/>
      <c r="WB15" s="1531"/>
      <c r="WC15" s="1531"/>
      <c r="WD15" s="1531"/>
      <c r="WE15" s="1531"/>
      <c r="WF15" s="1531"/>
      <c r="WG15" s="1531"/>
      <c r="WH15" s="1531"/>
      <c r="WI15" s="1531"/>
      <c r="WJ15" s="1531"/>
      <c r="WK15" s="1531"/>
      <c r="WL15" s="1531"/>
      <c r="WM15" s="1531"/>
      <c r="WN15" s="1531"/>
      <c r="WO15" s="1531"/>
      <c r="WP15" s="1531"/>
      <c r="WQ15" s="1531"/>
      <c r="WR15" s="1531"/>
      <c r="WS15" s="1531"/>
      <c r="WT15" s="1531"/>
      <c r="WU15" s="1531"/>
      <c r="WV15" s="1531"/>
      <c r="WW15" s="1531"/>
      <c r="WX15" s="1531"/>
      <c r="WY15" s="1531"/>
      <c r="WZ15" s="1531"/>
      <c r="XA15" s="1531"/>
      <c r="XB15" s="1531"/>
      <c r="XC15" s="1531"/>
      <c r="XD15" s="1531"/>
      <c r="XE15" s="1531"/>
      <c r="XF15" s="1531"/>
      <c r="XG15" s="1531"/>
      <c r="XH15" s="1531"/>
      <c r="XI15" s="1531"/>
      <c r="XJ15" s="1531"/>
      <c r="XK15" s="1531"/>
      <c r="XL15" s="1531"/>
      <c r="XM15" s="1531"/>
      <c r="XN15" s="1531"/>
      <c r="XO15" s="1531"/>
      <c r="XP15" s="1531"/>
      <c r="XQ15" s="1531"/>
      <c r="XR15" s="1531"/>
      <c r="XS15" s="1531"/>
      <c r="XT15" s="1531"/>
      <c r="XU15" s="1531"/>
      <c r="XV15" s="1531"/>
      <c r="XW15" s="1531"/>
      <c r="XX15" s="1531"/>
      <c r="XY15" s="1531"/>
      <c r="XZ15" s="1531"/>
      <c r="YA15" s="1531"/>
      <c r="YB15" s="1531"/>
      <c r="YC15" s="1531"/>
      <c r="YD15" s="1531"/>
      <c r="YE15" s="1531"/>
      <c r="YF15" s="1531"/>
      <c r="YG15" s="1531"/>
      <c r="YH15" s="1531"/>
      <c r="YI15" s="1531"/>
      <c r="YJ15" s="1531"/>
      <c r="YK15" s="1531"/>
      <c r="YL15" s="1531"/>
      <c r="YM15" s="1531"/>
      <c r="YN15" s="1531"/>
      <c r="YO15" s="1531"/>
      <c r="YP15" s="1531"/>
      <c r="YQ15" s="1531"/>
      <c r="YR15" s="1531"/>
      <c r="YS15" s="1531"/>
      <c r="YT15" s="1531"/>
      <c r="YU15" s="1531"/>
      <c r="YV15" s="1531"/>
      <c r="YW15" s="1531"/>
      <c r="YX15" s="1531"/>
      <c r="YY15" s="1531"/>
      <c r="YZ15" s="1531"/>
      <c r="ZA15" s="1531"/>
      <c r="ZB15" s="1531"/>
      <c r="ZC15" s="1531"/>
      <c r="ZD15" s="1531"/>
      <c r="ZE15" s="1531"/>
      <c r="ZF15" s="1531"/>
      <c r="ZG15" s="1531"/>
      <c r="ZH15" s="1531"/>
      <c r="ZI15" s="1531"/>
      <c r="ZJ15" s="1531"/>
      <c r="ZK15" s="1531"/>
      <c r="ZL15" s="1531"/>
      <c r="ZM15" s="1531"/>
      <c r="ZN15" s="1531"/>
      <c r="ZO15" s="1531"/>
      <c r="ZP15" s="1531"/>
      <c r="ZQ15" s="1531"/>
      <c r="ZR15" s="1531"/>
      <c r="ZS15" s="1531"/>
      <c r="ZT15" s="1531"/>
      <c r="ZU15" s="1531"/>
      <c r="ZV15" s="1531"/>
      <c r="ZW15" s="1531"/>
      <c r="ZX15" s="1531"/>
      <c r="ZY15" s="1531"/>
      <c r="ZZ15" s="1531"/>
      <c r="AAA15" s="1531"/>
      <c r="AAB15" s="1531"/>
      <c r="AAC15" s="1531"/>
      <c r="AAD15" s="1531"/>
      <c r="AAE15" s="1531"/>
      <c r="AAF15" s="1531"/>
      <c r="AAG15" s="1531"/>
      <c r="AAH15" s="1531"/>
      <c r="AAI15" s="1531"/>
      <c r="AAJ15" s="1531"/>
      <c r="AAK15" s="1531"/>
      <c r="AAL15" s="1531"/>
      <c r="AAM15" s="1531"/>
      <c r="AAN15" s="1531"/>
      <c r="AAO15" s="1531"/>
      <c r="AAP15" s="1531"/>
      <c r="AAQ15" s="1531"/>
      <c r="AAR15" s="1531"/>
      <c r="AAS15" s="1531"/>
      <c r="AAT15" s="1531"/>
      <c r="AAU15" s="1531"/>
      <c r="AAV15" s="1531"/>
      <c r="AAW15" s="1531"/>
      <c r="AAX15" s="1531"/>
      <c r="AAY15" s="1531"/>
      <c r="AAZ15" s="1531"/>
      <c r="ABA15" s="1531"/>
      <c r="ABB15" s="1531"/>
      <c r="ABC15" s="1531"/>
      <c r="ABD15" s="1531"/>
      <c r="ABE15" s="1531"/>
      <c r="ABF15" s="1531"/>
      <c r="ABG15" s="1531"/>
      <c r="ABH15" s="1531"/>
      <c r="ABI15" s="1531"/>
      <c r="ABJ15" s="1531"/>
      <c r="ABK15" s="1531"/>
      <c r="ABL15" s="1531"/>
      <c r="ABM15" s="1531"/>
      <c r="ABN15" s="1531"/>
      <c r="ABO15" s="1531"/>
      <c r="ABP15" s="1531"/>
      <c r="ABQ15" s="1531"/>
      <c r="ABR15" s="1531"/>
      <c r="ABS15" s="1531"/>
      <c r="ABT15" s="1531"/>
      <c r="ABU15" s="1531"/>
      <c r="ABV15" s="1531"/>
      <c r="ABW15" s="1531"/>
      <c r="ABX15" s="1531"/>
      <c r="ABY15" s="1531"/>
      <c r="ABZ15" s="1531"/>
      <c r="ACA15" s="1531"/>
      <c r="ACB15" s="1531"/>
      <c r="ACC15" s="1531"/>
      <c r="ACD15" s="1531"/>
      <c r="ACE15" s="1531"/>
      <c r="ACF15" s="1531"/>
      <c r="ACG15" s="1531"/>
      <c r="ACH15" s="1531"/>
      <c r="ACI15" s="1531"/>
      <c r="ACJ15" s="1531"/>
      <c r="ACK15" s="1531"/>
      <c r="ACL15" s="1531"/>
      <c r="ACM15" s="1531"/>
      <c r="ACN15" s="1531"/>
      <c r="ACO15" s="1531"/>
      <c r="ACP15" s="1531"/>
      <c r="ACQ15" s="1531"/>
      <c r="ACR15" s="1531"/>
      <c r="ACS15" s="1531"/>
      <c r="ACT15" s="1531"/>
      <c r="ACU15" s="1531"/>
      <c r="ACV15" s="1531"/>
      <c r="ACW15" s="1531"/>
      <c r="ACX15" s="1531"/>
      <c r="ACY15" s="1531"/>
      <c r="ACZ15" s="1531"/>
      <c r="ADA15" s="1531"/>
      <c r="ADB15" s="1531"/>
      <c r="ADC15" s="1531"/>
      <c r="ADD15" s="1531"/>
      <c r="ADE15" s="1531"/>
      <c r="ADF15" s="1531"/>
      <c r="ADG15" s="1531"/>
      <c r="ADH15" s="1531"/>
      <c r="ADI15" s="1531"/>
      <c r="ADJ15" s="1531"/>
      <c r="ADK15" s="1531"/>
      <c r="ADL15" s="1531"/>
      <c r="ADM15" s="1531"/>
      <c r="ADN15" s="1531"/>
      <c r="ADO15" s="1531"/>
      <c r="ADP15" s="1531"/>
      <c r="ADQ15" s="1531"/>
      <c r="ADR15" s="1531"/>
      <c r="ADS15" s="1531"/>
      <c r="ADT15" s="1531"/>
      <c r="ADU15" s="1531"/>
      <c r="ADV15" s="1531"/>
      <c r="ADW15" s="1531"/>
      <c r="ADX15" s="1531"/>
      <c r="ADY15" s="1531"/>
      <c r="ADZ15" s="1531"/>
      <c r="AEA15" s="1531"/>
      <c r="AEB15" s="1531"/>
      <c r="AEC15" s="1531"/>
      <c r="AED15" s="1531"/>
      <c r="AEE15" s="1531"/>
      <c r="AEF15" s="1531"/>
      <c r="AEG15" s="1531"/>
      <c r="AEH15" s="1531"/>
      <c r="AEI15" s="1531"/>
      <c r="AEJ15" s="1531"/>
      <c r="AEK15" s="1531"/>
      <c r="AEL15" s="1531"/>
      <c r="AEM15" s="1531"/>
      <c r="AEN15" s="1531"/>
      <c r="AEO15" s="1531"/>
      <c r="AEP15" s="1531"/>
      <c r="AEQ15" s="1531"/>
      <c r="AER15" s="1531"/>
      <c r="AES15" s="1531"/>
      <c r="AET15" s="1531"/>
      <c r="AEU15" s="1531"/>
      <c r="AEV15" s="1531"/>
      <c r="AEW15" s="1531"/>
      <c r="AEX15" s="1531"/>
      <c r="AEY15" s="1531"/>
      <c r="AEZ15" s="1531"/>
      <c r="AFA15" s="1531"/>
      <c r="AFB15" s="1531"/>
      <c r="AFC15" s="1531"/>
      <c r="AFD15" s="1531"/>
      <c r="AFE15" s="1531"/>
      <c r="AFF15" s="1531"/>
      <c r="AFG15" s="1531"/>
      <c r="AFH15" s="1531"/>
      <c r="AFI15" s="1531"/>
      <c r="AFJ15" s="1531"/>
      <c r="AFK15" s="1531"/>
      <c r="AFL15" s="1531"/>
      <c r="AFM15" s="1531"/>
      <c r="AFN15" s="1531"/>
      <c r="AFO15" s="1531"/>
      <c r="AFP15" s="1531"/>
      <c r="AFQ15" s="1531"/>
      <c r="AFR15" s="1531"/>
      <c r="AFS15" s="1531"/>
      <c r="AFT15" s="1531"/>
      <c r="AFU15" s="1531"/>
      <c r="AFV15" s="1531"/>
      <c r="AFW15" s="1531"/>
      <c r="AFX15" s="1531"/>
      <c r="AFY15" s="1531"/>
      <c r="AFZ15" s="1531"/>
      <c r="AGA15" s="1531"/>
      <c r="AGB15" s="1531"/>
      <c r="AGC15" s="1531"/>
      <c r="AGD15" s="1531"/>
      <c r="AGE15" s="1531"/>
      <c r="AGF15" s="1531"/>
      <c r="AGG15" s="1531"/>
      <c r="AGH15" s="1531"/>
      <c r="AGI15" s="1531"/>
      <c r="AGJ15" s="1531"/>
      <c r="AGK15" s="1531"/>
      <c r="AGL15" s="1531"/>
      <c r="AGM15" s="1531"/>
      <c r="AGN15" s="1531"/>
      <c r="AGO15" s="1531"/>
      <c r="AGP15" s="1531"/>
      <c r="AGQ15" s="1531"/>
      <c r="AGR15" s="1531"/>
      <c r="AGS15" s="1531"/>
      <c r="AGT15" s="1531"/>
      <c r="AGU15" s="1531"/>
      <c r="AGV15" s="1531"/>
      <c r="AGW15" s="1531"/>
      <c r="AGX15" s="1531"/>
      <c r="AGY15" s="1531"/>
      <c r="AGZ15" s="1531"/>
      <c r="AHA15" s="1531"/>
      <c r="AHB15" s="1531"/>
      <c r="AHC15" s="1531"/>
      <c r="AHD15" s="1531"/>
      <c r="AHE15" s="1531"/>
      <c r="AHF15" s="1531"/>
      <c r="AHG15" s="1531"/>
      <c r="AHH15" s="1531"/>
      <c r="AHI15" s="1531"/>
      <c r="AHJ15" s="1531"/>
      <c r="AHK15" s="1531"/>
      <c r="AHL15" s="1531"/>
      <c r="AHM15" s="1531"/>
      <c r="AHN15" s="1531"/>
      <c r="AHO15" s="1531"/>
      <c r="AHP15" s="1531"/>
      <c r="AHQ15" s="1531"/>
      <c r="AHR15" s="1531"/>
      <c r="AHS15" s="1531"/>
      <c r="AHT15" s="1531"/>
      <c r="AHU15" s="1531"/>
      <c r="AHV15" s="1531"/>
      <c r="AHW15" s="1531"/>
      <c r="AHX15" s="1531"/>
      <c r="AHY15" s="1531"/>
      <c r="AHZ15" s="1531"/>
      <c r="AIA15" s="1531"/>
      <c r="AIB15" s="1531"/>
      <c r="AIC15" s="1531"/>
      <c r="AID15" s="1531"/>
      <c r="AIE15" s="1531"/>
      <c r="AIF15" s="1531"/>
      <c r="AIG15" s="1531"/>
      <c r="AIH15" s="1531"/>
      <c r="AII15" s="1531"/>
      <c r="AIJ15" s="1531"/>
      <c r="AIK15" s="1531"/>
      <c r="AIL15" s="1531"/>
      <c r="AIM15" s="1531"/>
      <c r="AIN15" s="1531"/>
      <c r="AIO15" s="1531"/>
      <c r="AIP15" s="1531"/>
      <c r="AIQ15" s="1531"/>
      <c r="AIR15" s="1531"/>
      <c r="AIS15" s="1531"/>
      <c r="AIT15" s="1531"/>
      <c r="AIU15" s="1531"/>
      <c r="AIV15" s="1531"/>
      <c r="AIW15" s="1531"/>
      <c r="AIX15" s="1531"/>
      <c r="AIY15" s="1531"/>
      <c r="AIZ15" s="1531"/>
      <c r="AJA15" s="1531"/>
      <c r="AJB15" s="1531"/>
      <c r="AJC15" s="1531"/>
      <c r="AJD15" s="1531"/>
      <c r="AJE15" s="1531"/>
      <c r="AJF15" s="1531"/>
      <c r="AJG15" s="1531"/>
      <c r="AJH15" s="1531"/>
      <c r="AJI15" s="1531"/>
      <c r="AJJ15" s="1531"/>
      <c r="AJK15" s="1531"/>
      <c r="AJL15" s="1531"/>
      <c r="AJM15" s="1531"/>
      <c r="AJN15" s="1531"/>
      <c r="AJO15" s="1531"/>
      <c r="AJP15" s="1531"/>
      <c r="AJQ15" s="1531"/>
      <c r="AJR15" s="1531"/>
      <c r="AJS15" s="1531"/>
      <c r="AJT15" s="1531"/>
      <c r="AJU15" s="1531"/>
      <c r="AJV15" s="1531"/>
      <c r="AJW15" s="1531"/>
      <c r="AJX15" s="1531"/>
      <c r="AJY15" s="1531"/>
      <c r="AJZ15" s="1531"/>
      <c r="AKA15" s="1531"/>
      <c r="AKB15" s="1531"/>
      <c r="AKC15" s="1531"/>
      <c r="AKD15" s="1531"/>
      <c r="AKE15" s="1531"/>
      <c r="AKF15" s="1531"/>
      <c r="AKG15" s="1531"/>
      <c r="AKH15" s="1531"/>
      <c r="AKI15" s="1531"/>
      <c r="AKJ15" s="1531"/>
      <c r="AKK15" s="1531"/>
      <c r="AKL15" s="1531"/>
      <c r="AKM15" s="1531"/>
      <c r="AKN15" s="1531"/>
      <c r="AKO15" s="1531"/>
      <c r="AKP15" s="1531"/>
      <c r="AKQ15" s="1531"/>
      <c r="AKR15" s="1531"/>
      <c r="AKS15" s="1531"/>
      <c r="AKT15" s="1531"/>
      <c r="AKU15" s="1531"/>
      <c r="AKV15" s="1531"/>
      <c r="AKW15" s="1531"/>
      <c r="AKX15" s="1531"/>
      <c r="AKY15" s="1531"/>
      <c r="AKZ15" s="1531"/>
      <c r="ALA15" s="1531"/>
      <c r="ALB15" s="1531"/>
      <c r="ALC15" s="1531"/>
      <c r="ALD15" s="1531"/>
      <c r="ALE15" s="1531"/>
      <c r="ALF15" s="1531"/>
      <c r="ALG15" s="1531"/>
      <c r="ALH15" s="1531"/>
      <c r="ALI15" s="1531"/>
      <c r="ALJ15" s="1531"/>
      <c r="ALK15" s="1531"/>
      <c r="ALL15" s="1531"/>
      <c r="ALM15" s="1531"/>
      <c r="ALN15" s="1531"/>
      <c r="ALO15" s="1531"/>
      <c r="ALP15" s="1531"/>
      <c r="ALQ15" s="1531"/>
      <c r="ALR15" s="1531"/>
      <c r="ALS15" s="1531"/>
      <c r="ALT15" s="1531"/>
      <c r="ALU15" s="1531"/>
      <c r="ALV15" s="1531"/>
      <c r="ALW15" s="1531"/>
      <c r="ALX15" s="1531"/>
      <c r="ALY15" s="1531"/>
      <c r="ALZ15" s="1531"/>
      <c r="AMA15" s="1531"/>
      <c r="AMB15" s="1531"/>
      <c r="AMC15" s="1531"/>
      <c r="AMD15" s="1531"/>
      <c r="AME15" s="1531"/>
      <c r="AMF15" s="1531"/>
      <c r="AMG15" s="1531"/>
      <c r="AMH15" s="1531"/>
      <c r="AMI15" s="1531"/>
      <c r="AMJ15" s="1531"/>
      <c r="AMK15" s="1531"/>
      <c r="AML15" s="1531"/>
      <c r="AMM15" s="1531"/>
      <c r="AMN15" s="1531"/>
      <c r="AMO15" s="1531"/>
      <c r="AMP15" s="1531"/>
      <c r="AMQ15" s="1531"/>
      <c r="AMR15" s="1531"/>
      <c r="AMS15" s="1531"/>
      <c r="AMT15" s="1531"/>
      <c r="AMU15" s="1531"/>
      <c r="AMV15" s="1531"/>
      <c r="AMW15" s="1531"/>
      <c r="AMX15" s="1531"/>
      <c r="AMY15" s="1531"/>
      <c r="AMZ15" s="1531"/>
      <c r="ANA15" s="1531"/>
      <c r="ANB15" s="1531"/>
      <c r="ANC15" s="1531"/>
      <c r="AND15" s="1531"/>
      <c r="ANE15" s="1531"/>
      <c r="ANF15" s="1531"/>
      <c r="ANG15" s="1531"/>
      <c r="ANH15" s="1531"/>
      <c r="ANI15" s="1531"/>
      <c r="ANJ15" s="1531"/>
      <c r="ANK15" s="1531"/>
      <c r="ANL15" s="1531"/>
      <c r="ANM15" s="1531"/>
      <c r="ANN15" s="1531"/>
      <c r="ANO15" s="1531"/>
      <c r="ANP15" s="1531"/>
      <c r="ANQ15" s="1531"/>
      <c r="ANR15" s="1531"/>
      <c r="ANS15" s="1531"/>
      <c r="ANT15" s="1531"/>
      <c r="ANU15" s="1531"/>
      <c r="ANV15" s="1531"/>
      <c r="ANW15" s="1531"/>
      <c r="ANX15" s="1531"/>
      <c r="ANY15" s="1531"/>
      <c r="ANZ15" s="1531"/>
      <c r="AOA15" s="1531"/>
      <c r="AOB15" s="1531"/>
      <c r="AOC15" s="1531"/>
      <c r="AOD15" s="1531"/>
      <c r="AOE15" s="1531"/>
      <c r="AOF15" s="1531"/>
      <c r="AOG15" s="1531"/>
      <c r="AOH15" s="1531"/>
      <c r="AOI15" s="1531"/>
      <c r="AOJ15" s="1531"/>
      <c r="AOK15" s="1531"/>
      <c r="AOL15" s="1531"/>
      <c r="AOM15" s="1531"/>
      <c r="AON15" s="1531"/>
      <c r="AOO15" s="1531"/>
      <c r="AOP15" s="1531"/>
      <c r="AOQ15" s="1531"/>
      <c r="AOR15" s="1531"/>
      <c r="AOS15" s="1531"/>
      <c r="AOT15" s="1531"/>
      <c r="AOU15" s="1531"/>
      <c r="AOV15" s="1531"/>
      <c r="AOW15" s="1531"/>
      <c r="AOX15" s="1531"/>
      <c r="AOY15" s="1531"/>
      <c r="AOZ15" s="1531"/>
      <c r="APA15" s="1531"/>
      <c r="APB15" s="1531"/>
      <c r="APC15" s="1531"/>
      <c r="APD15" s="1531"/>
      <c r="APE15" s="1531"/>
      <c r="APF15" s="1531"/>
      <c r="APG15" s="1531"/>
      <c r="APH15" s="1531"/>
      <c r="API15" s="1531"/>
      <c r="APJ15" s="1531"/>
      <c r="APK15" s="1531"/>
      <c r="APL15" s="1531"/>
      <c r="APM15" s="1531"/>
      <c r="APN15" s="1531"/>
      <c r="APO15" s="1531"/>
      <c r="APP15" s="1531"/>
      <c r="APQ15" s="1531"/>
      <c r="APR15" s="1531"/>
      <c r="APS15" s="1531"/>
      <c r="APT15" s="1531"/>
      <c r="APU15" s="1531"/>
      <c r="APV15" s="1531"/>
      <c r="APW15" s="1531"/>
      <c r="APX15" s="1531"/>
      <c r="APY15" s="1531"/>
      <c r="APZ15" s="1531"/>
      <c r="AQA15" s="1531"/>
      <c r="AQB15" s="1531"/>
      <c r="AQC15" s="1531"/>
      <c r="AQD15" s="1531"/>
      <c r="AQE15" s="1531"/>
      <c r="AQF15" s="1531"/>
      <c r="AQG15" s="1531"/>
      <c r="AQH15" s="1531"/>
      <c r="AQI15" s="1531"/>
      <c r="AQJ15" s="1531"/>
      <c r="AQK15" s="1531"/>
      <c r="AQL15" s="1531"/>
      <c r="AQM15" s="1531"/>
      <c r="AQN15" s="1531"/>
      <c r="AQO15" s="1531"/>
      <c r="AQP15" s="1531"/>
      <c r="AQQ15" s="1531"/>
      <c r="AQR15" s="1531"/>
      <c r="AQS15" s="1531"/>
      <c r="AQT15" s="1531"/>
      <c r="AQU15" s="1531"/>
      <c r="AQV15" s="1531"/>
      <c r="AQW15" s="1531"/>
      <c r="AQX15" s="1531"/>
      <c r="AQY15" s="1531"/>
      <c r="AQZ15" s="1531"/>
      <c r="ARA15" s="1531"/>
      <c r="ARB15" s="1531"/>
      <c r="ARC15" s="1531"/>
      <c r="ARD15" s="1531"/>
      <c r="ARE15" s="1531"/>
      <c r="ARF15" s="1531"/>
      <c r="ARG15" s="1531"/>
      <c r="ARH15" s="1531"/>
      <c r="ARI15" s="1531"/>
      <c r="ARJ15" s="1531"/>
      <c r="ARK15" s="1531"/>
      <c r="ARL15" s="1531"/>
      <c r="ARM15" s="1531"/>
      <c r="ARN15" s="1531"/>
      <c r="ARO15" s="1531"/>
      <c r="ARP15" s="1531"/>
      <c r="ARQ15" s="1531"/>
      <c r="ARR15" s="1531"/>
      <c r="ARS15" s="1531"/>
      <c r="ART15" s="1531"/>
      <c r="ARU15" s="1531"/>
      <c r="ARV15" s="1531"/>
      <c r="ARW15" s="1531"/>
      <c r="ARX15" s="1531"/>
      <c r="ARY15" s="1531"/>
      <c r="ARZ15" s="1531"/>
      <c r="ASA15" s="1531"/>
      <c r="ASB15" s="1531"/>
      <c r="ASC15" s="1531"/>
      <c r="ASD15" s="1531"/>
      <c r="ASE15" s="1531"/>
      <c r="ASF15" s="1531"/>
      <c r="ASG15" s="1531"/>
      <c r="ASH15" s="1531"/>
      <c r="ASI15" s="1531"/>
      <c r="ASJ15" s="1531"/>
      <c r="ASK15" s="1531"/>
      <c r="ASL15" s="1531"/>
      <c r="ASM15" s="1531"/>
      <c r="ASN15" s="1531"/>
      <c r="ASO15" s="1531"/>
      <c r="ASP15" s="1531"/>
      <c r="ASQ15" s="1531"/>
      <c r="ASR15" s="1531"/>
      <c r="ASS15" s="1531"/>
      <c r="AST15" s="1531"/>
      <c r="ASU15" s="1531"/>
      <c r="ASV15" s="1531"/>
      <c r="ASW15" s="1531"/>
      <c r="ASX15" s="1531"/>
      <c r="ASY15" s="1531"/>
      <c r="ASZ15" s="1531"/>
      <c r="ATA15" s="1531"/>
      <c r="ATB15" s="1531"/>
      <c r="ATC15" s="1531"/>
      <c r="ATD15" s="1531"/>
      <c r="ATE15" s="1531"/>
      <c r="ATF15" s="1531"/>
      <c r="ATG15" s="1531"/>
      <c r="ATH15" s="1531"/>
      <c r="ATI15" s="1531"/>
      <c r="ATJ15" s="1531"/>
      <c r="ATK15" s="1531"/>
      <c r="ATL15" s="1531"/>
      <c r="ATM15" s="1531"/>
      <c r="ATN15" s="1531"/>
      <c r="ATO15" s="1531"/>
      <c r="ATP15" s="1531"/>
      <c r="ATQ15" s="1531"/>
      <c r="ATR15" s="1531"/>
      <c r="ATS15" s="1531"/>
      <c r="ATT15" s="1531"/>
      <c r="ATU15" s="1531"/>
      <c r="ATV15" s="1531"/>
      <c r="ATW15" s="1531"/>
      <c r="ATX15" s="1531"/>
      <c r="ATY15" s="1531"/>
      <c r="ATZ15" s="1531"/>
      <c r="AUA15" s="1531"/>
      <c r="AUB15" s="1531"/>
      <c r="AUC15" s="1531"/>
      <c r="AUD15" s="1531"/>
      <c r="AUE15" s="1531"/>
      <c r="AUF15" s="1531"/>
      <c r="AUG15" s="1531"/>
      <c r="AUH15" s="1531"/>
      <c r="AUI15" s="1531"/>
    </row>
    <row r="16" spans="1:1231" s="1406" customFormat="1" ht="31.75" customHeight="1" x14ac:dyDescent="0.75">
      <c r="A16" s="1476"/>
      <c r="B16" s="1476"/>
      <c r="C16" s="1476"/>
      <c r="D16" s="1477"/>
      <c r="E16" s="1478"/>
      <c r="F16" s="1478"/>
      <c r="G16" s="1479"/>
      <c r="H16" s="1479"/>
      <c r="I16" s="1480"/>
      <c r="J16" s="1481"/>
      <c r="K16" s="1482"/>
      <c r="L16" s="1483"/>
      <c r="M16" s="1482"/>
      <c r="N16" s="1483"/>
      <c r="O16" s="1484"/>
      <c r="P16" s="618"/>
      <c r="Q16" s="618"/>
      <c r="R16" s="1484"/>
      <c r="S16" s="1484"/>
      <c r="T16" s="1484"/>
      <c r="U16" s="1484"/>
      <c r="V16" s="1484"/>
      <c r="W16" s="1485"/>
      <c r="X16" s="1486"/>
      <c r="Y16" s="618"/>
      <c r="Z16" s="618"/>
      <c r="AA16" s="1433"/>
      <c r="AB16" s="618"/>
      <c r="AC16" s="618"/>
      <c r="AD16" s="1412"/>
      <c r="AE16" s="1412"/>
      <c r="AF16" s="1412"/>
      <c r="AG16" s="1486"/>
      <c r="AH16" s="1486"/>
      <c r="AI16" s="1486"/>
      <c r="AJ16" s="1486"/>
      <c r="AK16" s="1486"/>
      <c r="AL16" s="1413"/>
      <c r="AN16" s="1487"/>
      <c r="AO16" s="1487"/>
      <c r="AP16" s="1531"/>
      <c r="AQ16" s="1531"/>
      <c r="AR16" s="1531"/>
      <c r="AS16" s="1531"/>
      <c r="AT16" s="1531"/>
      <c r="AU16" s="1531"/>
      <c r="AV16" s="1531"/>
      <c r="AW16" s="1531"/>
      <c r="AX16" s="1531"/>
      <c r="AY16" s="1531"/>
      <c r="AZ16" s="1531"/>
      <c r="BA16" s="1531"/>
      <c r="BB16" s="1531"/>
      <c r="BC16" s="1531"/>
      <c r="BD16" s="1531"/>
      <c r="BE16" s="1531"/>
      <c r="BF16" s="1531"/>
      <c r="BG16" s="1531"/>
      <c r="BH16" s="1531"/>
      <c r="BI16" s="1531"/>
      <c r="BJ16" s="1531"/>
      <c r="BK16" s="1531"/>
      <c r="BL16" s="1531"/>
      <c r="BM16" s="1531"/>
      <c r="BN16" s="1531"/>
      <c r="BO16" s="1531"/>
      <c r="BP16" s="1531"/>
      <c r="BQ16" s="1531"/>
      <c r="BR16" s="1531"/>
      <c r="BS16" s="1531"/>
      <c r="BT16" s="1531"/>
      <c r="BU16" s="1531"/>
      <c r="BV16" s="1531"/>
      <c r="BW16" s="1531"/>
      <c r="BX16" s="1531"/>
      <c r="BY16" s="1531"/>
      <c r="BZ16" s="1531"/>
      <c r="CA16" s="1531"/>
      <c r="CB16" s="1531"/>
      <c r="CC16" s="1531"/>
      <c r="CD16" s="1531"/>
      <c r="CE16" s="1531"/>
      <c r="CF16" s="1531"/>
      <c r="CG16" s="1531"/>
      <c r="CH16" s="1531"/>
      <c r="CI16" s="1531"/>
      <c r="CJ16" s="1531"/>
      <c r="CK16" s="1531"/>
      <c r="CL16" s="1531"/>
      <c r="CM16" s="1531"/>
      <c r="CN16" s="1531"/>
      <c r="CO16" s="1531"/>
      <c r="CP16" s="1531"/>
      <c r="CQ16" s="1531"/>
      <c r="CR16" s="1531"/>
      <c r="CS16" s="1531"/>
      <c r="CT16" s="1531"/>
      <c r="CU16" s="1531"/>
      <c r="CV16" s="1531"/>
      <c r="CW16" s="1531"/>
      <c r="CX16" s="1531"/>
      <c r="CY16" s="1531"/>
      <c r="CZ16" s="1531"/>
      <c r="DA16" s="1531"/>
      <c r="DB16" s="1531"/>
      <c r="DC16" s="1531"/>
      <c r="DD16" s="1531"/>
      <c r="DE16" s="1531"/>
      <c r="DF16" s="1531"/>
      <c r="DG16" s="1531"/>
      <c r="DH16" s="1531"/>
      <c r="DI16" s="1531"/>
      <c r="DJ16" s="1531"/>
      <c r="DK16" s="1531"/>
      <c r="DL16" s="1531"/>
      <c r="DM16" s="1531"/>
      <c r="DN16" s="1531"/>
      <c r="DO16" s="1531"/>
      <c r="DP16" s="1531"/>
      <c r="DQ16" s="1531"/>
      <c r="DR16" s="1531"/>
      <c r="DS16" s="1531"/>
      <c r="DT16" s="1531"/>
      <c r="DU16" s="1531"/>
      <c r="DV16" s="1531"/>
      <c r="DW16" s="1531"/>
      <c r="DX16" s="1531"/>
      <c r="DY16" s="1531"/>
      <c r="DZ16" s="1531"/>
      <c r="EA16" s="1531"/>
      <c r="EB16" s="1531"/>
      <c r="EC16" s="1531"/>
      <c r="ED16" s="1531"/>
      <c r="EE16" s="1531"/>
      <c r="EF16" s="1531"/>
      <c r="EG16" s="1531"/>
      <c r="EH16" s="1531"/>
      <c r="EI16" s="1531"/>
      <c r="EJ16" s="1531"/>
      <c r="EK16" s="1531"/>
      <c r="EL16" s="1531"/>
      <c r="EM16" s="1531"/>
      <c r="EN16" s="1531"/>
      <c r="EO16" s="1531"/>
      <c r="EP16" s="1531"/>
      <c r="EQ16" s="1531"/>
      <c r="ER16" s="1531"/>
      <c r="ES16" s="1531"/>
      <c r="ET16" s="1531"/>
      <c r="EU16" s="1531"/>
      <c r="EV16" s="1531"/>
      <c r="EW16" s="1531"/>
      <c r="EX16" s="1531"/>
      <c r="EY16" s="1531"/>
      <c r="EZ16" s="1531"/>
      <c r="FA16" s="1531"/>
      <c r="FB16" s="1531"/>
      <c r="FC16" s="1531"/>
      <c r="FD16" s="1531"/>
      <c r="FE16" s="1531"/>
      <c r="FF16" s="1531"/>
      <c r="FG16" s="1531"/>
      <c r="FH16" s="1531"/>
      <c r="FI16" s="1531"/>
      <c r="FJ16" s="1531"/>
      <c r="FK16" s="1531"/>
      <c r="FL16" s="1531"/>
      <c r="FM16" s="1531"/>
      <c r="FN16" s="1531"/>
      <c r="FO16" s="1531"/>
      <c r="FP16" s="1531"/>
      <c r="FQ16" s="1531"/>
      <c r="FR16" s="1531"/>
      <c r="FS16" s="1531"/>
      <c r="FT16" s="1531"/>
      <c r="FU16" s="1531"/>
      <c r="FV16" s="1531"/>
      <c r="FW16" s="1531"/>
      <c r="FX16" s="1531"/>
      <c r="FY16" s="1531"/>
      <c r="FZ16" s="1531"/>
      <c r="GA16" s="1531"/>
      <c r="GB16" s="1531"/>
      <c r="GC16" s="1531"/>
      <c r="GD16" s="1531"/>
      <c r="GE16" s="1531"/>
      <c r="GF16" s="1531"/>
      <c r="GG16" s="1531"/>
      <c r="GH16" s="1531"/>
      <c r="GI16" s="1531"/>
      <c r="GJ16" s="1531"/>
      <c r="GK16" s="1531"/>
      <c r="GL16" s="1531"/>
      <c r="GM16" s="1531"/>
      <c r="GN16" s="1531"/>
      <c r="GO16" s="1531"/>
      <c r="GP16" s="1531"/>
      <c r="GQ16" s="1531"/>
      <c r="GR16" s="1531"/>
      <c r="GS16" s="1531"/>
      <c r="GT16" s="1531"/>
      <c r="GU16" s="1531"/>
      <c r="GV16" s="1531"/>
      <c r="GW16" s="1531"/>
      <c r="GX16" s="1531"/>
      <c r="GY16" s="1531"/>
      <c r="GZ16" s="1531"/>
      <c r="HA16" s="1531"/>
      <c r="HB16" s="1531"/>
      <c r="HC16" s="1531"/>
      <c r="HD16" s="1531"/>
      <c r="HE16" s="1531"/>
      <c r="HF16" s="1531"/>
      <c r="HG16" s="1531"/>
      <c r="HH16" s="1531"/>
      <c r="HI16" s="1531"/>
      <c r="HJ16" s="1531"/>
      <c r="HK16" s="1531"/>
      <c r="HL16" s="1531"/>
      <c r="HM16" s="1531"/>
      <c r="HN16" s="1531"/>
      <c r="HO16" s="1531"/>
      <c r="HP16" s="1531"/>
      <c r="HQ16" s="1531"/>
      <c r="HR16" s="1531"/>
      <c r="HS16" s="1531"/>
      <c r="HT16" s="1531"/>
      <c r="HU16" s="1531"/>
      <c r="HV16" s="1531"/>
      <c r="HW16" s="1531"/>
      <c r="HX16" s="1531"/>
      <c r="HY16" s="1531"/>
      <c r="HZ16" s="1531"/>
      <c r="IA16" s="1531"/>
      <c r="IB16" s="1531"/>
      <c r="IC16" s="1531"/>
      <c r="ID16" s="1531"/>
      <c r="IE16" s="1531"/>
      <c r="IF16" s="1531"/>
      <c r="IG16" s="1531"/>
      <c r="IH16" s="1531"/>
      <c r="II16" s="1531"/>
      <c r="IJ16" s="1531"/>
      <c r="IK16" s="1531"/>
      <c r="IL16" s="1531"/>
      <c r="IM16" s="1531"/>
      <c r="IN16" s="1531"/>
      <c r="IO16" s="1531"/>
      <c r="IP16" s="1531"/>
      <c r="IQ16" s="1531"/>
      <c r="IR16" s="1531"/>
      <c r="IS16" s="1531"/>
      <c r="IT16" s="1531"/>
      <c r="IU16" s="1531"/>
      <c r="IV16" s="1531"/>
      <c r="IW16" s="1531"/>
      <c r="IX16" s="1531"/>
      <c r="IY16" s="1531"/>
      <c r="IZ16" s="1531"/>
      <c r="JA16" s="1531"/>
      <c r="JB16" s="1531"/>
      <c r="JC16" s="1531"/>
      <c r="JD16" s="1531"/>
      <c r="JE16" s="1531"/>
      <c r="JF16" s="1531"/>
      <c r="JG16" s="1531"/>
      <c r="JH16" s="1531"/>
      <c r="JI16" s="1531"/>
      <c r="JJ16" s="1531"/>
      <c r="JK16" s="1531"/>
      <c r="JL16" s="1531"/>
      <c r="JM16" s="1531"/>
      <c r="JN16" s="1531"/>
      <c r="JO16" s="1531"/>
      <c r="JP16" s="1531"/>
      <c r="JQ16" s="1531"/>
      <c r="JR16" s="1531"/>
      <c r="JS16" s="1531"/>
      <c r="JT16" s="1531"/>
      <c r="JU16" s="1531"/>
      <c r="JV16" s="1531"/>
      <c r="JW16" s="1531"/>
      <c r="JX16" s="1531"/>
      <c r="JY16" s="1531"/>
      <c r="JZ16" s="1531"/>
      <c r="KA16" s="1531"/>
      <c r="KB16" s="1531"/>
      <c r="KC16" s="1531"/>
      <c r="KD16" s="1531"/>
      <c r="KE16" s="1531"/>
      <c r="KF16" s="1531"/>
      <c r="KG16" s="1531"/>
      <c r="KH16" s="1531"/>
      <c r="KI16" s="1531"/>
      <c r="KJ16" s="1531"/>
      <c r="KK16" s="1531"/>
      <c r="KL16" s="1531"/>
      <c r="KM16" s="1531"/>
      <c r="KN16" s="1531"/>
      <c r="KO16" s="1531"/>
      <c r="KP16" s="1531"/>
      <c r="KQ16" s="1531"/>
      <c r="KR16" s="1531"/>
      <c r="KS16" s="1531"/>
      <c r="KT16" s="1531"/>
      <c r="KU16" s="1531"/>
      <c r="KV16" s="1531"/>
      <c r="KW16" s="1531"/>
      <c r="KX16" s="1531"/>
      <c r="KY16" s="1531"/>
      <c r="KZ16" s="1531"/>
      <c r="LA16" s="1531"/>
      <c r="LB16" s="1531"/>
      <c r="LC16" s="1531"/>
      <c r="LD16" s="1531"/>
      <c r="LE16" s="1531"/>
      <c r="LF16" s="1531"/>
      <c r="LG16" s="1531"/>
      <c r="LH16" s="1531"/>
      <c r="LI16" s="1531"/>
      <c r="LJ16" s="1531"/>
      <c r="LK16" s="1531"/>
      <c r="LL16" s="1531"/>
      <c r="LM16" s="1531"/>
      <c r="LN16" s="1531"/>
      <c r="LO16" s="1531"/>
      <c r="LP16" s="1531"/>
      <c r="LQ16" s="1531"/>
      <c r="LR16" s="1531"/>
      <c r="LS16" s="1531"/>
      <c r="LT16" s="1531"/>
      <c r="LU16" s="1531"/>
      <c r="LV16" s="1531"/>
      <c r="LW16" s="1531"/>
      <c r="LX16" s="1531"/>
      <c r="LY16" s="1531"/>
      <c r="LZ16" s="1531"/>
      <c r="MA16" s="1531"/>
      <c r="MB16" s="1531"/>
      <c r="MC16" s="1531"/>
      <c r="MD16" s="1531"/>
      <c r="ME16" s="1531"/>
      <c r="MF16" s="1531"/>
      <c r="MG16" s="1531"/>
      <c r="MH16" s="1531"/>
      <c r="MI16" s="1531"/>
      <c r="MJ16" s="1531"/>
      <c r="MK16" s="1531"/>
      <c r="ML16" s="1531"/>
      <c r="MM16" s="1531"/>
      <c r="MN16" s="1531"/>
      <c r="MO16" s="1531"/>
      <c r="MP16" s="1531"/>
      <c r="MQ16" s="1531"/>
      <c r="MR16" s="1531"/>
      <c r="MS16" s="1531"/>
      <c r="MT16" s="1531"/>
      <c r="MU16" s="1531"/>
      <c r="MV16" s="1531"/>
      <c r="MW16" s="1531"/>
      <c r="MX16" s="1531"/>
      <c r="MY16" s="1531"/>
      <c r="MZ16" s="1531"/>
      <c r="NA16" s="1531"/>
      <c r="NB16" s="1531"/>
      <c r="NC16" s="1531"/>
      <c r="ND16" s="1531"/>
      <c r="NE16" s="1531"/>
      <c r="NF16" s="1531"/>
      <c r="NG16" s="1531"/>
      <c r="NH16" s="1531"/>
      <c r="NI16" s="1531"/>
      <c r="NJ16" s="1531"/>
      <c r="NK16" s="1531"/>
      <c r="NL16" s="1531"/>
      <c r="NM16" s="1531"/>
      <c r="NN16" s="1531"/>
      <c r="NO16" s="1531"/>
      <c r="NP16" s="1531"/>
      <c r="NQ16" s="1531"/>
      <c r="NR16" s="1531"/>
      <c r="NS16" s="1531"/>
      <c r="NT16" s="1531"/>
      <c r="NU16" s="1531"/>
      <c r="NV16" s="1531"/>
      <c r="NW16" s="1531"/>
      <c r="NX16" s="1531"/>
      <c r="NY16" s="1531"/>
      <c r="NZ16" s="1531"/>
      <c r="OA16" s="1531"/>
      <c r="OB16" s="1531"/>
      <c r="OC16" s="1531"/>
      <c r="OD16" s="1531"/>
      <c r="OE16" s="1531"/>
      <c r="OF16" s="1531"/>
      <c r="OG16" s="1531"/>
      <c r="OH16" s="1531"/>
      <c r="OI16" s="1531"/>
      <c r="OJ16" s="1531"/>
      <c r="OK16" s="1531"/>
      <c r="OL16" s="1531"/>
      <c r="OM16" s="1531"/>
      <c r="ON16" s="1531"/>
      <c r="OO16" s="1531"/>
      <c r="OP16" s="1531"/>
      <c r="OQ16" s="1531"/>
      <c r="OR16" s="1531"/>
      <c r="OS16" s="1531"/>
      <c r="OT16" s="1531"/>
      <c r="OU16" s="1531"/>
      <c r="OV16" s="1531"/>
      <c r="OW16" s="1531"/>
      <c r="OX16" s="1531"/>
      <c r="OY16" s="1531"/>
      <c r="OZ16" s="1531"/>
      <c r="PA16" s="1531"/>
      <c r="PB16" s="1531"/>
      <c r="PC16" s="1531"/>
      <c r="PD16" s="1531"/>
      <c r="PE16" s="1531"/>
      <c r="PF16" s="1531"/>
      <c r="PG16" s="1531"/>
      <c r="PH16" s="1531"/>
      <c r="PI16" s="1531"/>
      <c r="PJ16" s="1531"/>
      <c r="PK16" s="1531"/>
      <c r="PL16" s="1531"/>
      <c r="PM16" s="1531"/>
      <c r="PN16" s="1531"/>
      <c r="PO16" s="1531"/>
      <c r="PP16" s="1531"/>
      <c r="PQ16" s="1531"/>
      <c r="PR16" s="1531"/>
      <c r="PS16" s="1531"/>
      <c r="PT16" s="1531"/>
      <c r="PU16" s="1531"/>
      <c r="PV16" s="1531"/>
      <c r="PW16" s="1531"/>
      <c r="PX16" s="1531"/>
      <c r="PY16" s="1531"/>
      <c r="PZ16" s="1531"/>
      <c r="QA16" s="1531"/>
      <c r="QB16" s="1531"/>
      <c r="QC16" s="1531"/>
      <c r="QD16" s="1531"/>
      <c r="QE16" s="1531"/>
      <c r="QF16" s="1531"/>
      <c r="QG16" s="1531"/>
      <c r="QH16" s="1531"/>
      <c r="QI16" s="1531"/>
      <c r="QJ16" s="1531"/>
      <c r="QK16" s="1531"/>
      <c r="QL16" s="1531"/>
      <c r="QM16" s="1531"/>
      <c r="QN16" s="1531"/>
      <c r="QO16" s="1531"/>
      <c r="QP16" s="1531"/>
      <c r="QQ16" s="1531"/>
      <c r="QR16" s="1531"/>
      <c r="QS16" s="1531"/>
      <c r="QT16" s="1531"/>
      <c r="QU16" s="1531"/>
      <c r="QV16" s="1531"/>
      <c r="QW16" s="1531"/>
      <c r="QX16" s="1531"/>
      <c r="QY16" s="1531"/>
      <c r="QZ16" s="1531"/>
      <c r="RA16" s="1531"/>
      <c r="RB16" s="1531"/>
      <c r="RC16" s="1531"/>
      <c r="RD16" s="1531"/>
      <c r="RE16" s="1531"/>
      <c r="RF16" s="1531"/>
      <c r="RG16" s="1531"/>
      <c r="RH16" s="1531"/>
      <c r="RI16" s="1531"/>
      <c r="RJ16" s="1531"/>
      <c r="RK16" s="1531"/>
      <c r="RL16" s="1531"/>
      <c r="RM16" s="1531"/>
      <c r="RN16" s="1531"/>
      <c r="RO16" s="1531"/>
      <c r="RP16" s="1531"/>
      <c r="RQ16" s="1531"/>
      <c r="RR16" s="1531"/>
      <c r="RS16" s="1531"/>
      <c r="RT16" s="1531"/>
      <c r="RU16" s="1531"/>
      <c r="RV16" s="1531"/>
      <c r="RW16" s="1531"/>
      <c r="RX16" s="1531"/>
      <c r="RY16" s="1531"/>
      <c r="RZ16" s="1531"/>
      <c r="SA16" s="1531"/>
      <c r="SB16" s="1531"/>
      <c r="SC16" s="1531"/>
      <c r="SD16" s="1531"/>
      <c r="SE16" s="1531"/>
      <c r="SF16" s="1531"/>
      <c r="SG16" s="1531"/>
      <c r="SH16" s="1531"/>
      <c r="SI16" s="1531"/>
      <c r="SJ16" s="1531"/>
      <c r="SK16" s="1531"/>
      <c r="SL16" s="1531"/>
      <c r="SM16" s="1531"/>
      <c r="SN16" s="1531"/>
      <c r="SO16" s="1531"/>
      <c r="SP16" s="1531"/>
      <c r="SQ16" s="1531"/>
      <c r="SR16" s="1531"/>
      <c r="SS16" s="1531"/>
      <c r="ST16" s="1531"/>
      <c r="SU16" s="1531"/>
      <c r="SV16" s="1531"/>
      <c r="SW16" s="1531"/>
      <c r="SX16" s="1531"/>
      <c r="SY16" s="1531"/>
      <c r="SZ16" s="1531"/>
      <c r="TA16" s="1531"/>
      <c r="TB16" s="1531"/>
      <c r="TC16" s="1531"/>
      <c r="TD16" s="1531"/>
      <c r="TE16" s="1531"/>
      <c r="TF16" s="1531"/>
      <c r="TG16" s="1531"/>
      <c r="TH16" s="1531"/>
      <c r="TI16" s="1531"/>
      <c r="TJ16" s="1531"/>
      <c r="TK16" s="1531"/>
      <c r="TL16" s="1531"/>
      <c r="TM16" s="1531"/>
      <c r="TN16" s="1531"/>
      <c r="TO16" s="1531"/>
      <c r="TP16" s="1531"/>
      <c r="TQ16" s="1531"/>
      <c r="TR16" s="1531"/>
      <c r="TS16" s="1531"/>
      <c r="TT16" s="1531"/>
      <c r="TU16" s="1531"/>
      <c r="TV16" s="1531"/>
      <c r="TW16" s="1531"/>
      <c r="TX16" s="1531"/>
      <c r="TY16" s="1531"/>
      <c r="TZ16" s="1531"/>
      <c r="UA16" s="1531"/>
      <c r="UB16" s="1531"/>
      <c r="UC16" s="1531"/>
      <c r="UD16" s="1531"/>
      <c r="UE16" s="1531"/>
      <c r="UF16" s="1531"/>
      <c r="UG16" s="1531"/>
      <c r="UH16" s="1531"/>
      <c r="UI16" s="1531"/>
      <c r="UJ16" s="1531"/>
      <c r="UK16" s="1531"/>
      <c r="UL16" s="1531"/>
      <c r="UM16" s="1531"/>
      <c r="UN16" s="1531"/>
      <c r="UO16" s="1531"/>
      <c r="UP16" s="1531"/>
      <c r="UQ16" s="1531"/>
      <c r="UR16" s="1531"/>
      <c r="US16" s="1531"/>
      <c r="UT16" s="1531"/>
      <c r="UU16" s="1531"/>
      <c r="UV16" s="1531"/>
      <c r="UW16" s="1531"/>
      <c r="UX16" s="1531"/>
      <c r="UY16" s="1531"/>
      <c r="UZ16" s="1531"/>
      <c r="VA16" s="1531"/>
      <c r="VB16" s="1531"/>
      <c r="VC16" s="1531"/>
      <c r="VD16" s="1531"/>
      <c r="VE16" s="1531"/>
      <c r="VF16" s="1531"/>
      <c r="VG16" s="1531"/>
      <c r="VH16" s="1531"/>
      <c r="VI16" s="1531"/>
      <c r="VJ16" s="1531"/>
      <c r="VK16" s="1531"/>
      <c r="VL16" s="1531"/>
      <c r="VM16" s="1531"/>
      <c r="VN16" s="1531"/>
      <c r="VO16" s="1531"/>
      <c r="VP16" s="1531"/>
      <c r="VQ16" s="1531"/>
      <c r="VR16" s="1531"/>
      <c r="VS16" s="1531"/>
      <c r="VT16" s="1531"/>
      <c r="VU16" s="1531"/>
      <c r="VV16" s="1531"/>
      <c r="VW16" s="1531"/>
      <c r="VX16" s="1531"/>
      <c r="VY16" s="1531"/>
      <c r="VZ16" s="1531"/>
      <c r="WA16" s="1531"/>
      <c r="WB16" s="1531"/>
      <c r="WC16" s="1531"/>
      <c r="WD16" s="1531"/>
      <c r="WE16" s="1531"/>
      <c r="WF16" s="1531"/>
      <c r="WG16" s="1531"/>
      <c r="WH16" s="1531"/>
      <c r="WI16" s="1531"/>
      <c r="WJ16" s="1531"/>
      <c r="WK16" s="1531"/>
      <c r="WL16" s="1531"/>
      <c r="WM16" s="1531"/>
      <c r="WN16" s="1531"/>
      <c r="WO16" s="1531"/>
      <c r="WP16" s="1531"/>
      <c r="WQ16" s="1531"/>
      <c r="WR16" s="1531"/>
      <c r="WS16" s="1531"/>
      <c r="WT16" s="1531"/>
      <c r="WU16" s="1531"/>
      <c r="WV16" s="1531"/>
      <c r="WW16" s="1531"/>
      <c r="WX16" s="1531"/>
      <c r="WY16" s="1531"/>
      <c r="WZ16" s="1531"/>
      <c r="XA16" s="1531"/>
      <c r="XB16" s="1531"/>
      <c r="XC16" s="1531"/>
      <c r="XD16" s="1531"/>
      <c r="XE16" s="1531"/>
      <c r="XF16" s="1531"/>
      <c r="XG16" s="1531"/>
      <c r="XH16" s="1531"/>
      <c r="XI16" s="1531"/>
      <c r="XJ16" s="1531"/>
      <c r="XK16" s="1531"/>
      <c r="XL16" s="1531"/>
      <c r="XM16" s="1531"/>
      <c r="XN16" s="1531"/>
      <c r="XO16" s="1531"/>
      <c r="XP16" s="1531"/>
      <c r="XQ16" s="1531"/>
      <c r="XR16" s="1531"/>
      <c r="XS16" s="1531"/>
      <c r="XT16" s="1531"/>
      <c r="XU16" s="1531"/>
      <c r="XV16" s="1531"/>
      <c r="XW16" s="1531"/>
      <c r="XX16" s="1531"/>
      <c r="XY16" s="1531"/>
      <c r="XZ16" s="1531"/>
      <c r="YA16" s="1531"/>
      <c r="YB16" s="1531"/>
      <c r="YC16" s="1531"/>
      <c r="YD16" s="1531"/>
      <c r="YE16" s="1531"/>
      <c r="YF16" s="1531"/>
      <c r="YG16" s="1531"/>
      <c r="YH16" s="1531"/>
      <c r="YI16" s="1531"/>
      <c r="YJ16" s="1531"/>
      <c r="YK16" s="1531"/>
      <c r="YL16" s="1531"/>
      <c r="YM16" s="1531"/>
      <c r="YN16" s="1531"/>
      <c r="YO16" s="1531"/>
      <c r="YP16" s="1531"/>
      <c r="YQ16" s="1531"/>
      <c r="YR16" s="1531"/>
      <c r="YS16" s="1531"/>
      <c r="YT16" s="1531"/>
      <c r="YU16" s="1531"/>
      <c r="YV16" s="1531"/>
      <c r="YW16" s="1531"/>
      <c r="YX16" s="1531"/>
      <c r="YY16" s="1531"/>
      <c r="YZ16" s="1531"/>
      <c r="ZA16" s="1531"/>
      <c r="ZB16" s="1531"/>
      <c r="ZC16" s="1531"/>
      <c r="ZD16" s="1531"/>
      <c r="ZE16" s="1531"/>
      <c r="ZF16" s="1531"/>
      <c r="ZG16" s="1531"/>
      <c r="ZH16" s="1531"/>
      <c r="ZI16" s="1531"/>
      <c r="ZJ16" s="1531"/>
      <c r="ZK16" s="1531"/>
      <c r="ZL16" s="1531"/>
      <c r="ZM16" s="1531"/>
      <c r="ZN16" s="1531"/>
      <c r="ZO16" s="1531"/>
      <c r="ZP16" s="1531"/>
      <c r="ZQ16" s="1531"/>
      <c r="ZR16" s="1531"/>
      <c r="ZS16" s="1531"/>
      <c r="ZT16" s="1531"/>
      <c r="ZU16" s="1531"/>
      <c r="ZV16" s="1531"/>
      <c r="ZW16" s="1531"/>
      <c r="ZX16" s="1531"/>
      <c r="ZY16" s="1531"/>
      <c r="ZZ16" s="1531"/>
      <c r="AAA16" s="1531"/>
      <c r="AAB16" s="1531"/>
      <c r="AAC16" s="1531"/>
      <c r="AAD16" s="1531"/>
      <c r="AAE16" s="1531"/>
      <c r="AAF16" s="1531"/>
      <c r="AAG16" s="1531"/>
      <c r="AAH16" s="1531"/>
      <c r="AAI16" s="1531"/>
      <c r="AAJ16" s="1531"/>
      <c r="AAK16" s="1531"/>
      <c r="AAL16" s="1531"/>
      <c r="AAM16" s="1531"/>
      <c r="AAN16" s="1531"/>
      <c r="AAO16" s="1531"/>
      <c r="AAP16" s="1531"/>
      <c r="AAQ16" s="1531"/>
      <c r="AAR16" s="1531"/>
      <c r="AAS16" s="1531"/>
      <c r="AAT16" s="1531"/>
      <c r="AAU16" s="1531"/>
      <c r="AAV16" s="1531"/>
      <c r="AAW16" s="1531"/>
      <c r="AAX16" s="1531"/>
      <c r="AAY16" s="1531"/>
      <c r="AAZ16" s="1531"/>
      <c r="ABA16" s="1531"/>
      <c r="ABB16" s="1531"/>
      <c r="ABC16" s="1531"/>
      <c r="ABD16" s="1531"/>
      <c r="ABE16" s="1531"/>
      <c r="ABF16" s="1531"/>
      <c r="ABG16" s="1531"/>
      <c r="ABH16" s="1531"/>
      <c r="ABI16" s="1531"/>
      <c r="ABJ16" s="1531"/>
      <c r="ABK16" s="1531"/>
      <c r="ABL16" s="1531"/>
      <c r="ABM16" s="1531"/>
      <c r="ABN16" s="1531"/>
      <c r="ABO16" s="1531"/>
      <c r="ABP16" s="1531"/>
      <c r="ABQ16" s="1531"/>
      <c r="ABR16" s="1531"/>
      <c r="ABS16" s="1531"/>
      <c r="ABT16" s="1531"/>
      <c r="ABU16" s="1531"/>
      <c r="ABV16" s="1531"/>
      <c r="ABW16" s="1531"/>
      <c r="ABX16" s="1531"/>
      <c r="ABY16" s="1531"/>
      <c r="ABZ16" s="1531"/>
      <c r="ACA16" s="1531"/>
      <c r="ACB16" s="1531"/>
      <c r="ACC16" s="1531"/>
      <c r="ACD16" s="1531"/>
      <c r="ACE16" s="1531"/>
      <c r="ACF16" s="1531"/>
      <c r="ACG16" s="1531"/>
      <c r="ACH16" s="1531"/>
      <c r="ACI16" s="1531"/>
      <c r="ACJ16" s="1531"/>
      <c r="ACK16" s="1531"/>
      <c r="ACL16" s="1531"/>
      <c r="ACM16" s="1531"/>
      <c r="ACN16" s="1531"/>
      <c r="ACO16" s="1531"/>
      <c r="ACP16" s="1531"/>
      <c r="ACQ16" s="1531"/>
      <c r="ACR16" s="1531"/>
      <c r="ACS16" s="1531"/>
      <c r="ACT16" s="1531"/>
      <c r="ACU16" s="1531"/>
      <c r="ACV16" s="1531"/>
      <c r="ACW16" s="1531"/>
      <c r="ACX16" s="1531"/>
      <c r="ACY16" s="1531"/>
      <c r="ACZ16" s="1531"/>
      <c r="ADA16" s="1531"/>
      <c r="ADB16" s="1531"/>
      <c r="ADC16" s="1531"/>
      <c r="ADD16" s="1531"/>
      <c r="ADE16" s="1531"/>
      <c r="ADF16" s="1531"/>
      <c r="ADG16" s="1531"/>
      <c r="ADH16" s="1531"/>
      <c r="ADI16" s="1531"/>
      <c r="ADJ16" s="1531"/>
      <c r="ADK16" s="1531"/>
      <c r="ADL16" s="1531"/>
      <c r="ADM16" s="1531"/>
      <c r="ADN16" s="1531"/>
      <c r="ADO16" s="1531"/>
      <c r="ADP16" s="1531"/>
      <c r="ADQ16" s="1531"/>
      <c r="ADR16" s="1531"/>
      <c r="ADS16" s="1531"/>
      <c r="ADT16" s="1531"/>
      <c r="ADU16" s="1531"/>
      <c r="ADV16" s="1531"/>
      <c r="ADW16" s="1531"/>
      <c r="ADX16" s="1531"/>
      <c r="ADY16" s="1531"/>
      <c r="ADZ16" s="1531"/>
      <c r="AEA16" s="1531"/>
      <c r="AEB16" s="1531"/>
      <c r="AEC16" s="1531"/>
      <c r="AED16" s="1531"/>
      <c r="AEE16" s="1531"/>
      <c r="AEF16" s="1531"/>
      <c r="AEG16" s="1531"/>
      <c r="AEH16" s="1531"/>
      <c r="AEI16" s="1531"/>
      <c r="AEJ16" s="1531"/>
      <c r="AEK16" s="1531"/>
      <c r="AEL16" s="1531"/>
      <c r="AEM16" s="1531"/>
      <c r="AEN16" s="1531"/>
      <c r="AEO16" s="1531"/>
      <c r="AEP16" s="1531"/>
      <c r="AEQ16" s="1531"/>
      <c r="AER16" s="1531"/>
      <c r="AES16" s="1531"/>
      <c r="AET16" s="1531"/>
      <c r="AEU16" s="1531"/>
      <c r="AEV16" s="1531"/>
      <c r="AEW16" s="1531"/>
      <c r="AEX16" s="1531"/>
      <c r="AEY16" s="1531"/>
      <c r="AEZ16" s="1531"/>
      <c r="AFA16" s="1531"/>
      <c r="AFB16" s="1531"/>
      <c r="AFC16" s="1531"/>
      <c r="AFD16" s="1531"/>
      <c r="AFE16" s="1531"/>
      <c r="AFF16" s="1531"/>
      <c r="AFG16" s="1531"/>
      <c r="AFH16" s="1531"/>
      <c r="AFI16" s="1531"/>
      <c r="AFJ16" s="1531"/>
      <c r="AFK16" s="1531"/>
      <c r="AFL16" s="1531"/>
      <c r="AFM16" s="1531"/>
      <c r="AFN16" s="1531"/>
      <c r="AFO16" s="1531"/>
      <c r="AFP16" s="1531"/>
      <c r="AFQ16" s="1531"/>
      <c r="AFR16" s="1531"/>
      <c r="AFS16" s="1531"/>
      <c r="AFT16" s="1531"/>
      <c r="AFU16" s="1531"/>
      <c r="AFV16" s="1531"/>
      <c r="AFW16" s="1531"/>
      <c r="AFX16" s="1531"/>
      <c r="AFY16" s="1531"/>
      <c r="AFZ16" s="1531"/>
      <c r="AGA16" s="1531"/>
      <c r="AGB16" s="1531"/>
      <c r="AGC16" s="1531"/>
      <c r="AGD16" s="1531"/>
      <c r="AGE16" s="1531"/>
      <c r="AGF16" s="1531"/>
      <c r="AGG16" s="1531"/>
      <c r="AGH16" s="1531"/>
      <c r="AGI16" s="1531"/>
      <c r="AGJ16" s="1531"/>
      <c r="AGK16" s="1531"/>
      <c r="AGL16" s="1531"/>
      <c r="AGM16" s="1531"/>
      <c r="AGN16" s="1531"/>
      <c r="AGO16" s="1531"/>
      <c r="AGP16" s="1531"/>
      <c r="AGQ16" s="1531"/>
      <c r="AGR16" s="1531"/>
      <c r="AGS16" s="1531"/>
      <c r="AGT16" s="1531"/>
      <c r="AGU16" s="1531"/>
      <c r="AGV16" s="1531"/>
      <c r="AGW16" s="1531"/>
      <c r="AGX16" s="1531"/>
      <c r="AGY16" s="1531"/>
      <c r="AGZ16" s="1531"/>
      <c r="AHA16" s="1531"/>
      <c r="AHB16" s="1531"/>
      <c r="AHC16" s="1531"/>
      <c r="AHD16" s="1531"/>
      <c r="AHE16" s="1531"/>
      <c r="AHF16" s="1531"/>
      <c r="AHG16" s="1531"/>
      <c r="AHH16" s="1531"/>
      <c r="AHI16" s="1531"/>
      <c r="AHJ16" s="1531"/>
      <c r="AHK16" s="1531"/>
      <c r="AHL16" s="1531"/>
      <c r="AHM16" s="1531"/>
      <c r="AHN16" s="1531"/>
      <c r="AHO16" s="1531"/>
      <c r="AHP16" s="1531"/>
      <c r="AHQ16" s="1531"/>
      <c r="AHR16" s="1531"/>
      <c r="AHS16" s="1531"/>
      <c r="AHT16" s="1531"/>
      <c r="AHU16" s="1531"/>
      <c r="AHV16" s="1531"/>
      <c r="AHW16" s="1531"/>
      <c r="AHX16" s="1531"/>
      <c r="AHY16" s="1531"/>
      <c r="AHZ16" s="1531"/>
      <c r="AIA16" s="1531"/>
      <c r="AIB16" s="1531"/>
      <c r="AIC16" s="1531"/>
      <c r="AID16" s="1531"/>
      <c r="AIE16" s="1531"/>
      <c r="AIF16" s="1531"/>
      <c r="AIG16" s="1531"/>
      <c r="AIH16" s="1531"/>
      <c r="AII16" s="1531"/>
      <c r="AIJ16" s="1531"/>
      <c r="AIK16" s="1531"/>
      <c r="AIL16" s="1531"/>
      <c r="AIM16" s="1531"/>
      <c r="AIN16" s="1531"/>
      <c r="AIO16" s="1531"/>
      <c r="AIP16" s="1531"/>
      <c r="AIQ16" s="1531"/>
      <c r="AIR16" s="1531"/>
      <c r="AIS16" s="1531"/>
      <c r="AIT16" s="1531"/>
      <c r="AIU16" s="1531"/>
      <c r="AIV16" s="1531"/>
      <c r="AIW16" s="1531"/>
      <c r="AIX16" s="1531"/>
      <c r="AIY16" s="1531"/>
      <c r="AIZ16" s="1531"/>
      <c r="AJA16" s="1531"/>
      <c r="AJB16" s="1531"/>
      <c r="AJC16" s="1531"/>
      <c r="AJD16" s="1531"/>
      <c r="AJE16" s="1531"/>
      <c r="AJF16" s="1531"/>
      <c r="AJG16" s="1531"/>
      <c r="AJH16" s="1531"/>
      <c r="AJI16" s="1531"/>
      <c r="AJJ16" s="1531"/>
      <c r="AJK16" s="1531"/>
      <c r="AJL16" s="1531"/>
      <c r="AJM16" s="1531"/>
      <c r="AJN16" s="1531"/>
      <c r="AJO16" s="1531"/>
      <c r="AJP16" s="1531"/>
      <c r="AJQ16" s="1531"/>
      <c r="AJR16" s="1531"/>
      <c r="AJS16" s="1531"/>
      <c r="AJT16" s="1531"/>
      <c r="AJU16" s="1531"/>
      <c r="AJV16" s="1531"/>
      <c r="AJW16" s="1531"/>
      <c r="AJX16" s="1531"/>
      <c r="AJY16" s="1531"/>
      <c r="AJZ16" s="1531"/>
      <c r="AKA16" s="1531"/>
      <c r="AKB16" s="1531"/>
      <c r="AKC16" s="1531"/>
      <c r="AKD16" s="1531"/>
      <c r="AKE16" s="1531"/>
      <c r="AKF16" s="1531"/>
      <c r="AKG16" s="1531"/>
      <c r="AKH16" s="1531"/>
      <c r="AKI16" s="1531"/>
      <c r="AKJ16" s="1531"/>
      <c r="AKK16" s="1531"/>
      <c r="AKL16" s="1531"/>
      <c r="AKM16" s="1531"/>
      <c r="AKN16" s="1531"/>
      <c r="AKO16" s="1531"/>
      <c r="AKP16" s="1531"/>
      <c r="AKQ16" s="1531"/>
      <c r="AKR16" s="1531"/>
      <c r="AKS16" s="1531"/>
      <c r="AKT16" s="1531"/>
      <c r="AKU16" s="1531"/>
      <c r="AKV16" s="1531"/>
      <c r="AKW16" s="1531"/>
      <c r="AKX16" s="1531"/>
      <c r="AKY16" s="1531"/>
      <c r="AKZ16" s="1531"/>
      <c r="ALA16" s="1531"/>
      <c r="ALB16" s="1531"/>
      <c r="ALC16" s="1531"/>
      <c r="ALD16" s="1531"/>
      <c r="ALE16" s="1531"/>
      <c r="ALF16" s="1531"/>
      <c r="ALG16" s="1531"/>
      <c r="ALH16" s="1531"/>
      <c r="ALI16" s="1531"/>
      <c r="ALJ16" s="1531"/>
      <c r="ALK16" s="1531"/>
      <c r="ALL16" s="1531"/>
      <c r="ALM16" s="1531"/>
      <c r="ALN16" s="1531"/>
      <c r="ALO16" s="1531"/>
      <c r="ALP16" s="1531"/>
      <c r="ALQ16" s="1531"/>
      <c r="ALR16" s="1531"/>
      <c r="ALS16" s="1531"/>
      <c r="ALT16" s="1531"/>
      <c r="ALU16" s="1531"/>
      <c r="ALV16" s="1531"/>
      <c r="ALW16" s="1531"/>
      <c r="ALX16" s="1531"/>
      <c r="ALY16" s="1531"/>
      <c r="ALZ16" s="1531"/>
      <c r="AMA16" s="1531"/>
      <c r="AMB16" s="1531"/>
      <c r="AMC16" s="1531"/>
      <c r="AMD16" s="1531"/>
      <c r="AME16" s="1531"/>
      <c r="AMF16" s="1531"/>
      <c r="AMG16" s="1531"/>
      <c r="AMH16" s="1531"/>
      <c r="AMI16" s="1531"/>
      <c r="AMJ16" s="1531"/>
      <c r="AMK16" s="1531"/>
      <c r="AML16" s="1531"/>
      <c r="AMM16" s="1531"/>
      <c r="AMN16" s="1531"/>
      <c r="AMO16" s="1531"/>
      <c r="AMP16" s="1531"/>
      <c r="AMQ16" s="1531"/>
      <c r="AMR16" s="1531"/>
      <c r="AMS16" s="1531"/>
      <c r="AMT16" s="1531"/>
      <c r="AMU16" s="1531"/>
      <c r="AMV16" s="1531"/>
      <c r="AMW16" s="1531"/>
      <c r="AMX16" s="1531"/>
      <c r="AMY16" s="1531"/>
      <c r="AMZ16" s="1531"/>
      <c r="ANA16" s="1531"/>
      <c r="ANB16" s="1531"/>
      <c r="ANC16" s="1531"/>
      <c r="AND16" s="1531"/>
      <c r="ANE16" s="1531"/>
      <c r="ANF16" s="1531"/>
      <c r="ANG16" s="1531"/>
      <c r="ANH16" s="1531"/>
      <c r="ANI16" s="1531"/>
      <c r="ANJ16" s="1531"/>
      <c r="ANK16" s="1531"/>
      <c r="ANL16" s="1531"/>
      <c r="ANM16" s="1531"/>
      <c r="ANN16" s="1531"/>
      <c r="ANO16" s="1531"/>
      <c r="ANP16" s="1531"/>
      <c r="ANQ16" s="1531"/>
      <c r="ANR16" s="1531"/>
      <c r="ANS16" s="1531"/>
      <c r="ANT16" s="1531"/>
      <c r="ANU16" s="1531"/>
      <c r="ANV16" s="1531"/>
      <c r="ANW16" s="1531"/>
      <c r="ANX16" s="1531"/>
      <c r="ANY16" s="1531"/>
      <c r="ANZ16" s="1531"/>
      <c r="AOA16" s="1531"/>
      <c r="AOB16" s="1531"/>
      <c r="AOC16" s="1531"/>
      <c r="AOD16" s="1531"/>
      <c r="AOE16" s="1531"/>
      <c r="AOF16" s="1531"/>
      <c r="AOG16" s="1531"/>
      <c r="AOH16" s="1531"/>
      <c r="AOI16" s="1531"/>
      <c r="AOJ16" s="1531"/>
      <c r="AOK16" s="1531"/>
      <c r="AOL16" s="1531"/>
      <c r="AOM16" s="1531"/>
      <c r="AON16" s="1531"/>
      <c r="AOO16" s="1531"/>
      <c r="AOP16" s="1531"/>
      <c r="AOQ16" s="1531"/>
      <c r="AOR16" s="1531"/>
      <c r="AOS16" s="1531"/>
      <c r="AOT16" s="1531"/>
      <c r="AOU16" s="1531"/>
      <c r="AOV16" s="1531"/>
      <c r="AOW16" s="1531"/>
      <c r="AOX16" s="1531"/>
      <c r="AOY16" s="1531"/>
      <c r="AOZ16" s="1531"/>
      <c r="APA16" s="1531"/>
      <c r="APB16" s="1531"/>
      <c r="APC16" s="1531"/>
      <c r="APD16" s="1531"/>
      <c r="APE16" s="1531"/>
      <c r="APF16" s="1531"/>
      <c r="APG16" s="1531"/>
      <c r="APH16" s="1531"/>
      <c r="API16" s="1531"/>
      <c r="APJ16" s="1531"/>
      <c r="APK16" s="1531"/>
      <c r="APL16" s="1531"/>
      <c r="APM16" s="1531"/>
      <c r="APN16" s="1531"/>
      <c r="APO16" s="1531"/>
      <c r="APP16" s="1531"/>
      <c r="APQ16" s="1531"/>
      <c r="APR16" s="1531"/>
      <c r="APS16" s="1531"/>
      <c r="APT16" s="1531"/>
      <c r="APU16" s="1531"/>
      <c r="APV16" s="1531"/>
      <c r="APW16" s="1531"/>
      <c r="APX16" s="1531"/>
      <c r="APY16" s="1531"/>
      <c r="APZ16" s="1531"/>
      <c r="AQA16" s="1531"/>
      <c r="AQB16" s="1531"/>
      <c r="AQC16" s="1531"/>
      <c r="AQD16" s="1531"/>
      <c r="AQE16" s="1531"/>
      <c r="AQF16" s="1531"/>
      <c r="AQG16" s="1531"/>
      <c r="AQH16" s="1531"/>
      <c r="AQI16" s="1531"/>
      <c r="AQJ16" s="1531"/>
      <c r="AQK16" s="1531"/>
      <c r="AQL16" s="1531"/>
      <c r="AQM16" s="1531"/>
      <c r="AQN16" s="1531"/>
      <c r="AQO16" s="1531"/>
      <c r="AQP16" s="1531"/>
      <c r="AQQ16" s="1531"/>
      <c r="AQR16" s="1531"/>
      <c r="AQS16" s="1531"/>
      <c r="AQT16" s="1531"/>
      <c r="AQU16" s="1531"/>
      <c r="AQV16" s="1531"/>
      <c r="AQW16" s="1531"/>
      <c r="AQX16" s="1531"/>
      <c r="AQY16" s="1531"/>
      <c r="AQZ16" s="1531"/>
      <c r="ARA16" s="1531"/>
      <c r="ARB16" s="1531"/>
      <c r="ARC16" s="1531"/>
      <c r="ARD16" s="1531"/>
      <c r="ARE16" s="1531"/>
      <c r="ARF16" s="1531"/>
      <c r="ARG16" s="1531"/>
      <c r="ARH16" s="1531"/>
      <c r="ARI16" s="1531"/>
      <c r="ARJ16" s="1531"/>
      <c r="ARK16" s="1531"/>
      <c r="ARL16" s="1531"/>
      <c r="ARM16" s="1531"/>
      <c r="ARN16" s="1531"/>
      <c r="ARO16" s="1531"/>
      <c r="ARP16" s="1531"/>
      <c r="ARQ16" s="1531"/>
      <c r="ARR16" s="1531"/>
      <c r="ARS16" s="1531"/>
      <c r="ART16" s="1531"/>
      <c r="ARU16" s="1531"/>
      <c r="ARV16" s="1531"/>
      <c r="ARW16" s="1531"/>
      <c r="ARX16" s="1531"/>
      <c r="ARY16" s="1531"/>
      <c r="ARZ16" s="1531"/>
      <c r="ASA16" s="1531"/>
      <c r="ASB16" s="1531"/>
      <c r="ASC16" s="1531"/>
      <c r="ASD16" s="1531"/>
      <c r="ASE16" s="1531"/>
      <c r="ASF16" s="1531"/>
      <c r="ASG16" s="1531"/>
      <c r="ASH16" s="1531"/>
      <c r="ASI16" s="1531"/>
      <c r="ASJ16" s="1531"/>
      <c r="ASK16" s="1531"/>
      <c r="ASL16" s="1531"/>
      <c r="ASM16" s="1531"/>
      <c r="ASN16" s="1531"/>
      <c r="ASO16" s="1531"/>
      <c r="ASP16" s="1531"/>
      <c r="ASQ16" s="1531"/>
      <c r="ASR16" s="1531"/>
      <c r="ASS16" s="1531"/>
      <c r="AST16" s="1531"/>
      <c r="ASU16" s="1531"/>
      <c r="ASV16" s="1531"/>
      <c r="ASW16" s="1531"/>
      <c r="ASX16" s="1531"/>
      <c r="ASY16" s="1531"/>
      <c r="ASZ16" s="1531"/>
      <c r="ATA16" s="1531"/>
      <c r="ATB16" s="1531"/>
      <c r="ATC16" s="1531"/>
      <c r="ATD16" s="1531"/>
      <c r="ATE16" s="1531"/>
      <c r="ATF16" s="1531"/>
      <c r="ATG16" s="1531"/>
      <c r="ATH16" s="1531"/>
      <c r="ATI16" s="1531"/>
      <c r="ATJ16" s="1531"/>
      <c r="ATK16" s="1531"/>
      <c r="ATL16" s="1531"/>
      <c r="ATM16" s="1531"/>
      <c r="ATN16" s="1531"/>
      <c r="ATO16" s="1531"/>
      <c r="ATP16" s="1531"/>
      <c r="ATQ16" s="1531"/>
      <c r="ATR16" s="1531"/>
      <c r="ATS16" s="1531"/>
      <c r="ATT16" s="1531"/>
      <c r="ATU16" s="1531"/>
      <c r="ATV16" s="1531"/>
      <c r="ATW16" s="1531"/>
      <c r="ATX16" s="1531"/>
      <c r="ATY16" s="1531"/>
      <c r="ATZ16" s="1531"/>
      <c r="AUA16" s="1531"/>
      <c r="AUB16" s="1531"/>
      <c r="AUC16" s="1531"/>
      <c r="AUD16" s="1531"/>
      <c r="AUE16" s="1531"/>
      <c r="AUF16" s="1531"/>
      <c r="AUG16" s="1531"/>
      <c r="AUH16" s="1531"/>
      <c r="AUI16" s="1531"/>
    </row>
    <row r="17" spans="1:1231" s="1406" customFormat="1" ht="31.75" customHeight="1" x14ac:dyDescent="0.75">
      <c r="A17" s="2062" t="s">
        <v>107</v>
      </c>
      <c r="B17" s="2075" t="s">
        <v>108</v>
      </c>
      <c r="C17" s="1488">
        <v>2.1</v>
      </c>
      <c r="D17" s="1489" t="s">
        <v>37</v>
      </c>
      <c r="E17" s="1490" t="s">
        <v>25</v>
      </c>
      <c r="F17" s="1490" t="s">
        <v>13</v>
      </c>
      <c r="G17" s="1423">
        <f t="array" ref="G17">INDEX('Salary . staff rates'!$A$6:$C$28,MATCH(1,('Salary . staff rates'!$A$6:$A$28=E17)*('Salary . staff rates'!$B$6:$B$28=F17),0),3)</f>
        <v>85000</v>
      </c>
      <c r="H17" s="1423">
        <f t="shared" si="0"/>
        <v>596.49122807017545</v>
      </c>
      <c r="I17" s="1491" t="s">
        <v>0</v>
      </c>
      <c r="J17" s="1492" t="s">
        <v>0</v>
      </c>
      <c r="K17" s="1493">
        <v>15</v>
      </c>
      <c r="L17" s="1494">
        <f t="shared" si="9"/>
        <v>8947.3684210526317</v>
      </c>
      <c r="M17" s="1495" t="s">
        <v>31</v>
      </c>
      <c r="N17" s="1496">
        <f>IF(M17="Yes",L17*'Salary . staff rates'!$C$34,0)</f>
        <v>0</v>
      </c>
      <c r="O17" s="1430"/>
      <c r="P17" s="1848">
        <v>1</v>
      </c>
      <c r="Q17" s="1848">
        <v>1</v>
      </c>
      <c r="R17" s="1430"/>
      <c r="S17" s="1430"/>
      <c r="T17" s="1430"/>
      <c r="U17" s="1430"/>
      <c r="V17" s="1430"/>
      <c r="W17" s="1431"/>
      <c r="Y17" s="1848">
        <f t="shared" ref="Y17:Y24" si="10">IF(L17&lt;&gt;"",L17*P17,"")</f>
        <v>8947.3684210526317</v>
      </c>
      <c r="Z17" s="1848">
        <f t="shared" ref="Z17:Z24" si="11">IF(N17&lt;&gt;"",N17*P17,"")</f>
        <v>0</v>
      </c>
      <c r="AA17" s="1433"/>
      <c r="AB17" s="1848">
        <f t="shared" ref="AB17:AB24" si="12">IF(L17&lt;&gt;"",L17*Q17,"")</f>
        <v>8947.3684210526317</v>
      </c>
      <c r="AC17" s="1848">
        <f t="shared" ref="AC17:AC24" si="13">IF(N17&lt;&gt;"",N17*Q17,"")</f>
        <v>0</v>
      </c>
      <c r="AD17" s="1412"/>
      <c r="AE17" s="1412"/>
      <c r="AF17" s="1412"/>
      <c r="AL17" s="1413"/>
      <c r="AN17" s="1435">
        <f t="shared" ref="AN17:AN24" si="14">IF(W17=1,0,Y17)</f>
        <v>8947.3684210526317</v>
      </c>
      <c r="AO17" s="1435">
        <f t="shared" ref="AO17:AO24" si="15">IF(W17=1,0,Z17)</f>
        <v>0</v>
      </c>
      <c r="AP17" s="1531"/>
      <c r="AQ17" s="1531"/>
      <c r="AR17" s="1531"/>
      <c r="AS17" s="1531"/>
      <c r="AT17" s="1531"/>
      <c r="AU17" s="1531"/>
      <c r="AV17" s="1531"/>
      <c r="AW17" s="1531"/>
      <c r="AX17" s="1531"/>
      <c r="AY17" s="1531"/>
      <c r="AZ17" s="1531"/>
      <c r="BA17" s="1531"/>
      <c r="BB17" s="1531"/>
      <c r="BC17" s="1531"/>
      <c r="BD17" s="1531"/>
      <c r="BE17" s="1531"/>
      <c r="BF17" s="1531"/>
      <c r="BG17" s="1531"/>
      <c r="BH17" s="1531"/>
      <c r="BI17" s="1531"/>
      <c r="BJ17" s="1531"/>
      <c r="BK17" s="1531"/>
      <c r="BL17" s="1531"/>
      <c r="BM17" s="1531"/>
      <c r="BN17" s="1531"/>
      <c r="BO17" s="1531"/>
      <c r="BP17" s="1531"/>
      <c r="BQ17" s="1531"/>
      <c r="BR17" s="1531"/>
      <c r="BS17" s="1531"/>
      <c r="BT17" s="1531"/>
      <c r="BU17" s="1531"/>
      <c r="BV17" s="1531"/>
      <c r="BW17" s="1531"/>
      <c r="BX17" s="1531"/>
      <c r="BY17" s="1531"/>
      <c r="BZ17" s="1531"/>
      <c r="CA17" s="1531"/>
      <c r="CB17" s="1531"/>
      <c r="CC17" s="1531"/>
      <c r="CD17" s="1531"/>
      <c r="CE17" s="1531"/>
      <c r="CF17" s="1531"/>
      <c r="CG17" s="1531"/>
      <c r="CH17" s="1531"/>
      <c r="CI17" s="1531"/>
      <c r="CJ17" s="1531"/>
      <c r="CK17" s="1531"/>
      <c r="CL17" s="1531"/>
      <c r="CM17" s="1531"/>
      <c r="CN17" s="1531"/>
      <c r="CO17" s="1531"/>
      <c r="CP17" s="1531"/>
      <c r="CQ17" s="1531"/>
      <c r="CR17" s="1531"/>
      <c r="CS17" s="1531"/>
      <c r="CT17" s="1531"/>
      <c r="CU17" s="1531"/>
      <c r="CV17" s="1531"/>
      <c r="CW17" s="1531"/>
      <c r="CX17" s="1531"/>
      <c r="CY17" s="1531"/>
      <c r="CZ17" s="1531"/>
      <c r="DA17" s="1531"/>
      <c r="DB17" s="1531"/>
      <c r="DC17" s="1531"/>
      <c r="DD17" s="1531"/>
      <c r="DE17" s="1531"/>
      <c r="DF17" s="1531"/>
      <c r="DG17" s="1531"/>
      <c r="DH17" s="1531"/>
      <c r="DI17" s="1531"/>
      <c r="DJ17" s="1531"/>
      <c r="DK17" s="1531"/>
      <c r="DL17" s="1531"/>
      <c r="DM17" s="1531"/>
      <c r="DN17" s="1531"/>
      <c r="DO17" s="1531"/>
      <c r="DP17" s="1531"/>
      <c r="DQ17" s="1531"/>
      <c r="DR17" s="1531"/>
      <c r="DS17" s="1531"/>
      <c r="DT17" s="1531"/>
      <c r="DU17" s="1531"/>
      <c r="DV17" s="1531"/>
      <c r="DW17" s="1531"/>
      <c r="DX17" s="1531"/>
      <c r="DY17" s="1531"/>
      <c r="DZ17" s="1531"/>
      <c r="EA17" s="1531"/>
      <c r="EB17" s="1531"/>
      <c r="EC17" s="1531"/>
      <c r="ED17" s="1531"/>
      <c r="EE17" s="1531"/>
      <c r="EF17" s="1531"/>
      <c r="EG17" s="1531"/>
      <c r="EH17" s="1531"/>
      <c r="EI17" s="1531"/>
      <c r="EJ17" s="1531"/>
      <c r="EK17" s="1531"/>
      <c r="EL17" s="1531"/>
      <c r="EM17" s="1531"/>
      <c r="EN17" s="1531"/>
      <c r="EO17" s="1531"/>
      <c r="EP17" s="1531"/>
      <c r="EQ17" s="1531"/>
      <c r="ER17" s="1531"/>
      <c r="ES17" s="1531"/>
      <c r="ET17" s="1531"/>
      <c r="EU17" s="1531"/>
      <c r="EV17" s="1531"/>
      <c r="EW17" s="1531"/>
      <c r="EX17" s="1531"/>
      <c r="EY17" s="1531"/>
      <c r="EZ17" s="1531"/>
      <c r="FA17" s="1531"/>
      <c r="FB17" s="1531"/>
      <c r="FC17" s="1531"/>
      <c r="FD17" s="1531"/>
      <c r="FE17" s="1531"/>
      <c r="FF17" s="1531"/>
      <c r="FG17" s="1531"/>
      <c r="FH17" s="1531"/>
      <c r="FI17" s="1531"/>
      <c r="FJ17" s="1531"/>
      <c r="FK17" s="1531"/>
      <c r="FL17" s="1531"/>
      <c r="FM17" s="1531"/>
      <c r="FN17" s="1531"/>
      <c r="FO17" s="1531"/>
      <c r="FP17" s="1531"/>
      <c r="FQ17" s="1531"/>
      <c r="FR17" s="1531"/>
      <c r="FS17" s="1531"/>
      <c r="FT17" s="1531"/>
      <c r="FU17" s="1531"/>
      <c r="FV17" s="1531"/>
      <c r="FW17" s="1531"/>
      <c r="FX17" s="1531"/>
      <c r="FY17" s="1531"/>
      <c r="FZ17" s="1531"/>
      <c r="GA17" s="1531"/>
      <c r="GB17" s="1531"/>
      <c r="GC17" s="1531"/>
      <c r="GD17" s="1531"/>
      <c r="GE17" s="1531"/>
      <c r="GF17" s="1531"/>
      <c r="GG17" s="1531"/>
      <c r="GH17" s="1531"/>
      <c r="GI17" s="1531"/>
      <c r="GJ17" s="1531"/>
      <c r="GK17" s="1531"/>
      <c r="GL17" s="1531"/>
      <c r="GM17" s="1531"/>
      <c r="GN17" s="1531"/>
      <c r="GO17" s="1531"/>
      <c r="GP17" s="1531"/>
      <c r="GQ17" s="1531"/>
      <c r="GR17" s="1531"/>
      <c r="GS17" s="1531"/>
      <c r="GT17" s="1531"/>
      <c r="GU17" s="1531"/>
      <c r="GV17" s="1531"/>
      <c r="GW17" s="1531"/>
      <c r="GX17" s="1531"/>
      <c r="GY17" s="1531"/>
      <c r="GZ17" s="1531"/>
      <c r="HA17" s="1531"/>
      <c r="HB17" s="1531"/>
      <c r="HC17" s="1531"/>
      <c r="HD17" s="1531"/>
      <c r="HE17" s="1531"/>
      <c r="HF17" s="1531"/>
      <c r="HG17" s="1531"/>
      <c r="HH17" s="1531"/>
      <c r="HI17" s="1531"/>
      <c r="HJ17" s="1531"/>
      <c r="HK17" s="1531"/>
      <c r="HL17" s="1531"/>
      <c r="HM17" s="1531"/>
      <c r="HN17" s="1531"/>
      <c r="HO17" s="1531"/>
      <c r="HP17" s="1531"/>
      <c r="HQ17" s="1531"/>
      <c r="HR17" s="1531"/>
      <c r="HS17" s="1531"/>
      <c r="HT17" s="1531"/>
      <c r="HU17" s="1531"/>
      <c r="HV17" s="1531"/>
      <c r="HW17" s="1531"/>
      <c r="HX17" s="1531"/>
      <c r="HY17" s="1531"/>
      <c r="HZ17" s="1531"/>
      <c r="IA17" s="1531"/>
      <c r="IB17" s="1531"/>
      <c r="IC17" s="1531"/>
      <c r="ID17" s="1531"/>
      <c r="IE17" s="1531"/>
      <c r="IF17" s="1531"/>
      <c r="IG17" s="1531"/>
      <c r="IH17" s="1531"/>
      <c r="II17" s="1531"/>
      <c r="IJ17" s="1531"/>
      <c r="IK17" s="1531"/>
      <c r="IL17" s="1531"/>
      <c r="IM17" s="1531"/>
      <c r="IN17" s="1531"/>
      <c r="IO17" s="1531"/>
      <c r="IP17" s="1531"/>
      <c r="IQ17" s="1531"/>
      <c r="IR17" s="1531"/>
      <c r="IS17" s="1531"/>
      <c r="IT17" s="1531"/>
      <c r="IU17" s="1531"/>
      <c r="IV17" s="1531"/>
      <c r="IW17" s="1531"/>
      <c r="IX17" s="1531"/>
      <c r="IY17" s="1531"/>
      <c r="IZ17" s="1531"/>
      <c r="JA17" s="1531"/>
      <c r="JB17" s="1531"/>
      <c r="JC17" s="1531"/>
      <c r="JD17" s="1531"/>
      <c r="JE17" s="1531"/>
      <c r="JF17" s="1531"/>
      <c r="JG17" s="1531"/>
      <c r="JH17" s="1531"/>
      <c r="JI17" s="1531"/>
      <c r="JJ17" s="1531"/>
      <c r="JK17" s="1531"/>
      <c r="JL17" s="1531"/>
      <c r="JM17" s="1531"/>
      <c r="JN17" s="1531"/>
      <c r="JO17" s="1531"/>
      <c r="JP17" s="1531"/>
      <c r="JQ17" s="1531"/>
      <c r="JR17" s="1531"/>
      <c r="JS17" s="1531"/>
      <c r="JT17" s="1531"/>
      <c r="JU17" s="1531"/>
      <c r="JV17" s="1531"/>
      <c r="JW17" s="1531"/>
      <c r="JX17" s="1531"/>
      <c r="JY17" s="1531"/>
      <c r="JZ17" s="1531"/>
      <c r="KA17" s="1531"/>
      <c r="KB17" s="1531"/>
      <c r="KC17" s="1531"/>
      <c r="KD17" s="1531"/>
      <c r="KE17" s="1531"/>
      <c r="KF17" s="1531"/>
      <c r="KG17" s="1531"/>
      <c r="KH17" s="1531"/>
      <c r="KI17" s="1531"/>
      <c r="KJ17" s="1531"/>
      <c r="KK17" s="1531"/>
      <c r="KL17" s="1531"/>
      <c r="KM17" s="1531"/>
      <c r="KN17" s="1531"/>
      <c r="KO17" s="1531"/>
      <c r="KP17" s="1531"/>
      <c r="KQ17" s="1531"/>
      <c r="KR17" s="1531"/>
      <c r="KS17" s="1531"/>
      <c r="KT17" s="1531"/>
      <c r="KU17" s="1531"/>
      <c r="KV17" s="1531"/>
      <c r="KW17" s="1531"/>
      <c r="KX17" s="1531"/>
      <c r="KY17" s="1531"/>
      <c r="KZ17" s="1531"/>
      <c r="LA17" s="1531"/>
      <c r="LB17" s="1531"/>
      <c r="LC17" s="1531"/>
      <c r="LD17" s="1531"/>
      <c r="LE17" s="1531"/>
      <c r="LF17" s="1531"/>
      <c r="LG17" s="1531"/>
      <c r="LH17" s="1531"/>
      <c r="LI17" s="1531"/>
      <c r="LJ17" s="1531"/>
      <c r="LK17" s="1531"/>
      <c r="LL17" s="1531"/>
      <c r="LM17" s="1531"/>
      <c r="LN17" s="1531"/>
      <c r="LO17" s="1531"/>
      <c r="LP17" s="1531"/>
      <c r="LQ17" s="1531"/>
      <c r="LR17" s="1531"/>
      <c r="LS17" s="1531"/>
      <c r="LT17" s="1531"/>
      <c r="LU17" s="1531"/>
      <c r="LV17" s="1531"/>
      <c r="LW17" s="1531"/>
      <c r="LX17" s="1531"/>
      <c r="LY17" s="1531"/>
      <c r="LZ17" s="1531"/>
      <c r="MA17" s="1531"/>
      <c r="MB17" s="1531"/>
      <c r="MC17" s="1531"/>
      <c r="MD17" s="1531"/>
      <c r="ME17" s="1531"/>
      <c r="MF17" s="1531"/>
      <c r="MG17" s="1531"/>
      <c r="MH17" s="1531"/>
      <c r="MI17" s="1531"/>
      <c r="MJ17" s="1531"/>
      <c r="MK17" s="1531"/>
      <c r="ML17" s="1531"/>
      <c r="MM17" s="1531"/>
      <c r="MN17" s="1531"/>
      <c r="MO17" s="1531"/>
      <c r="MP17" s="1531"/>
      <c r="MQ17" s="1531"/>
      <c r="MR17" s="1531"/>
      <c r="MS17" s="1531"/>
      <c r="MT17" s="1531"/>
      <c r="MU17" s="1531"/>
      <c r="MV17" s="1531"/>
      <c r="MW17" s="1531"/>
      <c r="MX17" s="1531"/>
      <c r="MY17" s="1531"/>
      <c r="MZ17" s="1531"/>
      <c r="NA17" s="1531"/>
      <c r="NB17" s="1531"/>
      <c r="NC17" s="1531"/>
      <c r="ND17" s="1531"/>
      <c r="NE17" s="1531"/>
      <c r="NF17" s="1531"/>
      <c r="NG17" s="1531"/>
      <c r="NH17" s="1531"/>
      <c r="NI17" s="1531"/>
      <c r="NJ17" s="1531"/>
      <c r="NK17" s="1531"/>
      <c r="NL17" s="1531"/>
      <c r="NM17" s="1531"/>
      <c r="NN17" s="1531"/>
      <c r="NO17" s="1531"/>
      <c r="NP17" s="1531"/>
      <c r="NQ17" s="1531"/>
      <c r="NR17" s="1531"/>
      <c r="NS17" s="1531"/>
      <c r="NT17" s="1531"/>
      <c r="NU17" s="1531"/>
      <c r="NV17" s="1531"/>
      <c r="NW17" s="1531"/>
      <c r="NX17" s="1531"/>
      <c r="NY17" s="1531"/>
      <c r="NZ17" s="1531"/>
      <c r="OA17" s="1531"/>
      <c r="OB17" s="1531"/>
      <c r="OC17" s="1531"/>
      <c r="OD17" s="1531"/>
      <c r="OE17" s="1531"/>
      <c r="OF17" s="1531"/>
      <c r="OG17" s="1531"/>
      <c r="OH17" s="1531"/>
      <c r="OI17" s="1531"/>
      <c r="OJ17" s="1531"/>
      <c r="OK17" s="1531"/>
      <c r="OL17" s="1531"/>
      <c r="OM17" s="1531"/>
      <c r="ON17" s="1531"/>
      <c r="OO17" s="1531"/>
      <c r="OP17" s="1531"/>
      <c r="OQ17" s="1531"/>
      <c r="OR17" s="1531"/>
      <c r="OS17" s="1531"/>
      <c r="OT17" s="1531"/>
      <c r="OU17" s="1531"/>
      <c r="OV17" s="1531"/>
      <c r="OW17" s="1531"/>
      <c r="OX17" s="1531"/>
      <c r="OY17" s="1531"/>
      <c r="OZ17" s="1531"/>
      <c r="PA17" s="1531"/>
      <c r="PB17" s="1531"/>
      <c r="PC17" s="1531"/>
      <c r="PD17" s="1531"/>
      <c r="PE17" s="1531"/>
      <c r="PF17" s="1531"/>
      <c r="PG17" s="1531"/>
      <c r="PH17" s="1531"/>
      <c r="PI17" s="1531"/>
      <c r="PJ17" s="1531"/>
      <c r="PK17" s="1531"/>
      <c r="PL17" s="1531"/>
      <c r="PM17" s="1531"/>
      <c r="PN17" s="1531"/>
      <c r="PO17" s="1531"/>
      <c r="PP17" s="1531"/>
      <c r="PQ17" s="1531"/>
      <c r="PR17" s="1531"/>
      <c r="PS17" s="1531"/>
      <c r="PT17" s="1531"/>
      <c r="PU17" s="1531"/>
      <c r="PV17" s="1531"/>
      <c r="PW17" s="1531"/>
      <c r="PX17" s="1531"/>
      <c r="PY17" s="1531"/>
      <c r="PZ17" s="1531"/>
      <c r="QA17" s="1531"/>
      <c r="QB17" s="1531"/>
      <c r="QC17" s="1531"/>
      <c r="QD17" s="1531"/>
      <c r="QE17" s="1531"/>
      <c r="QF17" s="1531"/>
      <c r="QG17" s="1531"/>
      <c r="QH17" s="1531"/>
      <c r="QI17" s="1531"/>
      <c r="QJ17" s="1531"/>
      <c r="QK17" s="1531"/>
      <c r="QL17" s="1531"/>
      <c r="QM17" s="1531"/>
      <c r="QN17" s="1531"/>
      <c r="QO17" s="1531"/>
      <c r="QP17" s="1531"/>
      <c r="QQ17" s="1531"/>
      <c r="QR17" s="1531"/>
      <c r="QS17" s="1531"/>
      <c r="QT17" s="1531"/>
      <c r="QU17" s="1531"/>
      <c r="QV17" s="1531"/>
      <c r="QW17" s="1531"/>
      <c r="QX17" s="1531"/>
      <c r="QY17" s="1531"/>
      <c r="QZ17" s="1531"/>
      <c r="RA17" s="1531"/>
      <c r="RB17" s="1531"/>
      <c r="RC17" s="1531"/>
      <c r="RD17" s="1531"/>
      <c r="RE17" s="1531"/>
      <c r="RF17" s="1531"/>
      <c r="RG17" s="1531"/>
      <c r="RH17" s="1531"/>
      <c r="RI17" s="1531"/>
      <c r="RJ17" s="1531"/>
      <c r="RK17" s="1531"/>
      <c r="RL17" s="1531"/>
      <c r="RM17" s="1531"/>
      <c r="RN17" s="1531"/>
      <c r="RO17" s="1531"/>
      <c r="RP17" s="1531"/>
      <c r="RQ17" s="1531"/>
      <c r="RR17" s="1531"/>
      <c r="RS17" s="1531"/>
      <c r="RT17" s="1531"/>
      <c r="RU17" s="1531"/>
      <c r="RV17" s="1531"/>
      <c r="RW17" s="1531"/>
      <c r="RX17" s="1531"/>
      <c r="RY17" s="1531"/>
      <c r="RZ17" s="1531"/>
      <c r="SA17" s="1531"/>
      <c r="SB17" s="1531"/>
      <c r="SC17" s="1531"/>
      <c r="SD17" s="1531"/>
      <c r="SE17" s="1531"/>
      <c r="SF17" s="1531"/>
      <c r="SG17" s="1531"/>
      <c r="SH17" s="1531"/>
      <c r="SI17" s="1531"/>
      <c r="SJ17" s="1531"/>
      <c r="SK17" s="1531"/>
      <c r="SL17" s="1531"/>
      <c r="SM17" s="1531"/>
      <c r="SN17" s="1531"/>
      <c r="SO17" s="1531"/>
      <c r="SP17" s="1531"/>
      <c r="SQ17" s="1531"/>
      <c r="SR17" s="1531"/>
      <c r="SS17" s="1531"/>
      <c r="ST17" s="1531"/>
      <c r="SU17" s="1531"/>
      <c r="SV17" s="1531"/>
      <c r="SW17" s="1531"/>
      <c r="SX17" s="1531"/>
      <c r="SY17" s="1531"/>
      <c r="SZ17" s="1531"/>
      <c r="TA17" s="1531"/>
      <c r="TB17" s="1531"/>
      <c r="TC17" s="1531"/>
      <c r="TD17" s="1531"/>
      <c r="TE17" s="1531"/>
      <c r="TF17" s="1531"/>
      <c r="TG17" s="1531"/>
      <c r="TH17" s="1531"/>
      <c r="TI17" s="1531"/>
      <c r="TJ17" s="1531"/>
      <c r="TK17" s="1531"/>
      <c r="TL17" s="1531"/>
      <c r="TM17" s="1531"/>
      <c r="TN17" s="1531"/>
      <c r="TO17" s="1531"/>
      <c r="TP17" s="1531"/>
      <c r="TQ17" s="1531"/>
      <c r="TR17" s="1531"/>
      <c r="TS17" s="1531"/>
      <c r="TT17" s="1531"/>
      <c r="TU17" s="1531"/>
      <c r="TV17" s="1531"/>
      <c r="TW17" s="1531"/>
      <c r="TX17" s="1531"/>
      <c r="TY17" s="1531"/>
      <c r="TZ17" s="1531"/>
      <c r="UA17" s="1531"/>
      <c r="UB17" s="1531"/>
      <c r="UC17" s="1531"/>
      <c r="UD17" s="1531"/>
      <c r="UE17" s="1531"/>
      <c r="UF17" s="1531"/>
      <c r="UG17" s="1531"/>
      <c r="UH17" s="1531"/>
      <c r="UI17" s="1531"/>
      <c r="UJ17" s="1531"/>
      <c r="UK17" s="1531"/>
      <c r="UL17" s="1531"/>
      <c r="UM17" s="1531"/>
      <c r="UN17" s="1531"/>
      <c r="UO17" s="1531"/>
      <c r="UP17" s="1531"/>
      <c r="UQ17" s="1531"/>
      <c r="UR17" s="1531"/>
      <c r="US17" s="1531"/>
      <c r="UT17" s="1531"/>
      <c r="UU17" s="1531"/>
      <c r="UV17" s="1531"/>
      <c r="UW17" s="1531"/>
      <c r="UX17" s="1531"/>
      <c r="UY17" s="1531"/>
      <c r="UZ17" s="1531"/>
      <c r="VA17" s="1531"/>
      <c r="VB17" s="1531"/>
      <c r="VC17" s="1531"/>
      <c r="VD17" s="1531"/>
      <c r="VE17" s="1531"/>
      <c r="VF17" s="1531"/>
      <c r="VG17" s="1531"/>
      <c r="VH17" s="1531"/>
      <c r="VI17" s="1531"/>
      <c r="VJ17" s="1531"/>
      <c r="VK17" s="1531"/>
      <c r="VL17" s="1531"/>
      <c r="VM17" s="1531"/>
      <c r="VN17" s="1531"/>
      <c r="VO17" s="1531"/>
      <c r="VP17" s="1531"/>
      <c r="VQ17" s="1531"/>
      <c r="VR17" s="1531"/>
      <c r="VS17" s="1531"/>
      <c r="VT17" s="1531"/>
      <c r="VU17" s="1531"/>
      <c r="VV17" s="1531"/>
      <c r="VW17" s="1531"/>
      <c r="VX17" s="1531"/>
      <c r="VY17" s="1531"/>
      <c r="VZ17" s="1531"/>
      <c r="WA17" s="1531"/>
      <c r="WB17" s="1531"/>
      <c r="WC17" s="1531"/>
      <c r="WD17" s="1531"/>
      <c r="WE17" s="1531"/>
      <c r="WF17" s="1531"/>
      <c r="WG17" s="1531"/>
      <c r="WH17" s="1531"/>
      <c r="WI17" s="1531"/>
      <c r="WJ17" s="1531"/>
      <c r="WK17" s="1531"/>
      <c r="WL17" s="1531"/>
      <c r="WM17" s="1531"/>
      <c r="WN17" s="1531"/>
      <c r="WO17" s="1531"/>
      <c r="WP17" s="1531"/>
      <c r="WQ17" s="1531"/>
      <c r="WR17" s="1531"/>
      <c r="WS17" s="1531"/>
      <c r="WT17" s="1531"/>
      <c r="WU17" s="1531"/>
      <c r="WV17" s="1531"/>
      <c r="WW17" s="1531"/>
      <c r="WX17" s="1531"/>
      <c r="WY17" s="1531"/>
      <c r="WZ17" s="1531"/>
      <c r="XA17" s="1531"/>
      <c r="XB17" s="1531"/>
      <c r="XC17" s="1531"/>
      <c r="XD17" s="1531"/>
      <c r="XE17" s="1531"/>
      <c r="XF17" s="1531"/>
      <c r="XG17" s="1531"/>
      <c r="XH17" s="1531"/>
      <c r="XI17" s="1531"/>
      <c r="XJ17" s="1531"/>
      <c r="XK17" s="1531"/>
      <c r="XL17" s="1531"/>
      <c r="XM17" s="1531"/>
      <c r="XN17" s="1531"/>
      <c r="XO17" s="1531"/>
      <c r="XP17" s="1531"/>
      <c r="XQ17" s="1531"/>
      <c r="XR17" s="1531"/>
      <c r="XS17" s="1531"/>
      <c r="XT17" s="1531"/>
      <c r="XU17" s="1531"/>
      <c r="XV17" s="1531"/>
      <c r="XW17" s="1531"/>
      <c r="XX17" s="1531"/>
      <c r="XY17" s="1531"/>
      <c r="XZ17" s="1531"/>
      <c r="YA17" s="1531"/>
      <c r="YB17" s="1531"/>
      <c r="YC17" s="1531"/>
      <c r="YD17" s="1531"/>
      <c r="YE17" s="1531"/>
      <c r="YF17" s="1531"/>
      <c r="YG17" s="1531"/>
      <c r="YH17" s="1531"/>
      <c r="YI17" s="1531"/>
      <c r="YJ17" s="1531"/>
      <c r="YK17" s="1531"/>
      <c r="YL17" s="1531"/>
      <c r="YM17" s="1531"/>
      <c r="YN17" s="1531"/>
      <c r="YO17" s="1531"/>
      <c r="YP17" s="1531"/>
      <c r="YQ17" s="1531"/>
      <c r="YR17" s="1531"/>
      <c r="YS17" s="1531"/>
      <c r="YT17" s="1531"/>
      <c r="YU17" s="1531"/>
      <c r="YV17" s="1531"/>
      <c r="YW17" s="1531"/>
      <c r="YX17" s="1531"/>
      <c r="YY17" s="1531"/>
      <c r="YZ17" s="1531"/>
      <c r="ZA17" s="1531"/>
      <c r="ZB17" s="1531"/>
      <c r="ZC17" s="1531"/>
      <c r="ZD17" s="1531"/>
      <c r="ZE17" s="1531"/>
      <c r="ZF17" s="1531"/>
      <c r="ZG17" s="1531"/>
      <c r="ZH17" s="1531"/>
      <c r="ZI17" s="1531"/>
      <c r="ZJ17" s="1531"/>
      <c r="ZK17" s="1531"/>
      <c r="ZL17" s="1531"/>
      <c r="ZM17" s="1531"/>
      <c r="ZN17" s="1531"/>
      <c r="ZO17" s="1531"/>
      <c r="ZP17" s="1531"/>
      <c r="ZQ17" s="1531"/>
      <c r="ZR17" s="1531"/>
      <c r="ZS17" s="1531"/>
      <c r="ZT17" s="1531"/>
      <c r="ZU17" s="1531"/>
      <c r="ZV17" s="1531"/>
      <c r="ZW17" s="1531"/>
      <c r="ZX17" s="1531"/>
      <c r="ZY17" s="1531"/>
      <c r="ZZ17" s="1531"/>
      <c r="AAA17" s="1531"/>
      <c r="AAB17" s="1531"/>
      <c r="AAC17" s="1531"/>
      <c r="AAD17" s="1531"/>
      <c r="AAE17" s="1531"/>
      <c r="AAF17" s="1531"/>
      <c r="AAG17" s="1531"/>
      <c r="AAH17" s="1531"/>
      <c r="AAI17" s="1531"/>
      <c r="AAJ17" s="1531"/>
      <c r="AAK17" s="1531"/>
      <c r="AAL17" s="1531"/>
      <c r="AAM17" s="1531"/>
      <c r="AAN17" s="1531"/>
      <c r="AAO17" s="1531"/>
      <c r="AAP17" s="1531"/>
      <c r="AAQ17" s="1531"/>
      <c r="AAR17" s="1531"/>
      <c r="AAS17" s="1531"/>
      <c r="AAT17" s="1531"/>
      <c r="AAU17" s="1531"/>
      <c r="AAV17" s="1531"/>
      <c r="AAW17" s="1531"/>
      <c r="AAX17" s="1531"/>
      <c r="AAY17" s="1531"/>
      <c r="AAZ17" s="1531"/>
      <c r="ABA17" s="1531"/>
      <c r="ABB17" s="1531"/>
      <c r="ABC17" s="1531"/>
      <c r="ABD17" s="1531"/>
      <c r="ABE17" s="1531"/>
      <c r="ABF17" s="1531"/>
      <c r="ABG17" s="1531"/>
      <c r="ABH17" s="1531"/>
      <c r="ABI17" s="1531"/>
      <c r="ABJ17" s="1531"/>
      <c r="ABK17" s="1531"/>
      <c r="ABL17" s="1531"/>
      <c r="ABM17" s="1531"/>
      <c r="ABN17" s="1531"/>
      <c r="ABO17" s="1531"/>
      <c r="ABP17" s="1531"/>
      <c r="ABQ17" s="1531"/>
      <c r="ABR17" s="1531"/>
      <c r="ABS17" s="1531"/>
      <c r="ABT17" s="1531"/>
      <c r="ABU17" s="1531"/>
      <c r="ABV17" s="1531"/>
      <c r="ABW17" s="1531"/>
      <c r="ABX17" s="1531"/>
      <c r="ABY17" s="1531"/>
      <c r="ABZ17" s="1531"/>
      <c r="ACA17" s="1531"/>
      <c r="ACB17" s="1531"/>
      <c r="ACC17" s="1531"/>
      <c r="ACD17" s="1531"/>
      <c r="ACE17" s="1531"/>
      <c r="ACF17" s="1531"/>
      <c r="ACG17" s="1531"/>
      <c r="ACH17" s="1531"/>
      <c r="ACI17" s="1531"/>
      <c r="ACJ17" s="1531"/>
      <c r="ACK17" s="1531"/>
      <c r="ACL17" s="1531"/>
      <c r="ACM17" s="1531"/>
      <c r="ACN17" s="1531"/>
      <c r="ACO17" s="1531"/>
      <c r="ACP17" s="1531"/>
      <c r="ACQ17" s="1531"/>
      <c r="ACR17" s="1531"/>
      <c r="ACS17" s="1531"/>
      <c r="ACT17" s="1531"/>
      <c r="ACU17" s="1531"/>
      <c r="ACV17" s="1531"/>
      <c r="ACW17" s="1531"/>
      <c r="ACX17" s="1531"/>
      <c r="ACY17" s="1531"/>
      <c r="ACZ17" s="1531"/>
      <c r="ADA17" s="1531"/>
      <c r="ADB17" s="1531"/>
      <c r="ADC17" s="1531"/>
      <c r="ADD17" s="1531"/>
      <c r="ADE17" s="1531"/>
      <c r="ADF17" s="1531"/>
      <c r="ADG17" s="1531"/>
      <c r="ADH17" s="1531"/>
      <c r="ADI17" s="1531"/>
      <c r="ADJ17" s="1531"/>
      <c r="ADK17" s="1531"/>
      <c r="ADL17" s="1531"/>
      <c r="ADM17" s="1531"/>
      <c r="ADN17" s="1531"/>
      <c r="ADO17" s="1531"/>
      <c r="ADP17" s="1531"/>
      <c r="ADQ17" s="1531"/>
      <c r="ADR17" s="1531"/>
      <c r="ADS17" s="1531"/>
      <c r="ADT17" s="1531"/>
      <c r="ADU17" s="1531"/>
      <c r="ADV17" s="1531"/>
      <c r="ADW17" s="1531"/>
      <c r="ADX17" s="1531"/>
      <c r="ADY17" s="1531"/>
      <c r="ADZ17" s="1531"/>
      <c r="AEA17" s="1531"/>
      <c r="AEB17" s="1531"/>
      <c r="AEC17" s="1531"/>
      <c r="AED17" s="1531"/>
      <c r="AEE17" s="1531"/>
      <c r="AEF17" s="1531"/>
      <c r="AEG17" s="1531"/>
      <c r="AEH17" s="1531"/>
      <c r="AEI17" s="1531"/>
      <c r="AEJ17" s="1531"/>
      <c r="AEK17" s="1531"/>
      <c r="AEL17" s="1531"/>
      <c r="AEM17" s="1531"/>
      <c r="AEN17" s="1531"/>
      <c r="AEO17" s="1531"/>
      <c r="AEP17" s="1531"/>
      <c r="AEQ17" s="1531"/>
      <c r="AER17" s="1531"/>
      <c r="AES17" s="1531"/>
      <c r="AET17" s="1531"/>
      <c r="AEU17" s="1531"/>
      <c r="AEV17" s="1531"/>
      <c r="AEW17" s="1531"/>
      <c r="AEX17" s="1531"/>
      <c r="AEY17" s="1531"/>
      <c r="AEZ17" s="1531"/>
      <c r="AFA17" s="1531"/>
      <c r="AFB17" s="1531"/>
      <c r="AFC17" s="1531"/>
      <c r="AFD17" s="1531"/>
      <c r="AFE17" s="1531"/>
      <c r="AFF17" s="1531"/>
      <c r="AFG17" s="1531"/>
      <c r="AFH17" s="1531"/>
      <c r="AFI17" s="1531"/>
      <c r="AFJ17" s="1531"/>
      <c r="AFK17" s="1531"/>
      <c r="AFL17" s="1531"/>
      <c r="AFM17" s="1531"/>
      <c r="AFN17" s="1531"/>
      <c r="AFO17" s="1531"/>
      <c r="AFP17" s="1531"/>
      <c r="AFQ17" s="1531"/>
      <c r="AFR17" s="1531"/>
      <c r="AFS17" s="1531"/>
      <c r="AFT17" s="1531"/>
      <c r="AFU17" s="1531"/>
      <c r="AFV17" s="1531"/>
      <c r="AFW17" s="1531"/>
      <c r="AFX17" s="1531"/>
      <c r="AFY17" s="1531"/>
      <c r="AFZ17" s="1531"/>
      <c r="AGA17" s="1531"/>
      <c r="AGB17" s="1531"/>
      <c r="AGC17" s="1531"/>
      <c r="AGD17" s="1531"/>
      <c r="AGE17" s="1531"/>
      <c r="AGF17" s="1531"/>
      <c r="AGG17" s="1531"/>
      <c r="AGH17" s="1531"/>
      <c r="AGI17" s="1531"/>
      <c r="AGJ17" s="1531"/>
      <c r="AGK17" s="1531"/>
      <c r="AGL17" s="1531"/>
      <c r="AGM17" s="1531"/>
      <c r="AGN17" s="1531"/>
      <c r="AGO17" s="1531"/>
      <c r="AGP17" s="1531"/>
      <c r="AGQ17" s="1531"/>
      <c r="AGR17" s="1531"/>
      <c r="AGS17" s="1531"/>
      <c r="AGT17" s="1531"/>
      <c r="AGU17" s="1531"/>
      <c r="AGV17" s="1531"/>
      <c r="AGW17" s="1531"/>
      <c r="AGX17" s="1531"/>
      <c r="AGY17" s="1531"/>
      <c r="AGZ17" s="1531"/>
      <c r="AHA17" s="1531"/>
      <c r="AHB17" s="1531"/>
      <c r="AHC17" s="1531"/>
      <c r="AHD17" s="1531"/>
      <c r="AHE17" s="1531"/>
      <c r="AHF17" s="1531"/>
      <c r="AHG17" s="1531"/>
      <c r="AHH17" s="1531"/>
      <c r="AHI17" s="1531"/>
      <c r="AHJ17" s="1531"/>
      <c r="AHK17" s="1531"/>
      <c r="AHL17" s="1531"/>
      <c r="AHM17" s="1531"/>
      <c r="AHN17" s="1531"/>
      <c r="AHO17" s="1531"/>
      <c r="AHP17" s="1531"/>
      <c r="AHQ17" s="1531"/>
      <c r="AHR17" s="1531"/>
      <c r="AHS17" s="1531"/>
      <c r="AHT17" s="1531"/>
      <c r="AHU17" s="1531"/>
      <c r="AHV17" s="1531"/>
      <c r="AHW17" s="1531"/>
      <c r="AHX17" s="1531"/>
      <c r="AHY17" s="1531"/>
      <c r="AHZ17" s="1531"/>
      <c r="AIA17" s="1531"/>
      <c r="AIB17" s="1531"/>
      <c r="AIC17" s="1531"/>
      <c r="AID17" s="1531"/>
      <c r="AIE17" s="1531"/>
      <c r="AIF17" s="1531"/>
      <c r="AIG17" s="1531"/>
      <c r="AIH17" s="1531"/>
      <c r="AII17" s="1531"/>
      <c r="AIJ17" s="1531"/>
      <c r="AIK17" s="1531"/>
      <c r="AIL17" s="1531"/>
      <c r="AIM17" s="1531"/>
      <c r="AIN17" s="1531"/>
      <c r="AIO17" s="1531"/>
      <c r="AIP17" s="1531"/>
      <c r="AIQ17" s="1531"/>
      <c r="AIR17" s="1531"/>
      <c r="AIS17" s="1531"/>
      <c r="AIT17" s="1531"/>
      <c r="AIU17" s="1531"/>
      <c r="AIV17" s="1531"/>
      <c r="AIW17" s="1531"/>
      <c r="AIX17" s="1531"/>
      <c r="AIY17" s="1531"/>
      <c r="AIZ17" s="1531"/>
      <c r="AJA17" s="1531"/>
      <c r="AJB17" s="1531"/>
      <c r="AJC17" s="1531"/>
      <c r="AJD17" s="1531"/>
      <c r="AJE17" s="1531"/>
      <c r="AJF17" s="1531"/>
      <c r="AJG17" s="1531"/>
      <c r="AJH17" s="1531"/>
      <c r="AJI17" s="1531"/>
      <c r="AJJ17" s="1531"/>
      <c r="AJK17" s="1531"/>
      <c r="AJL17" s="1531"/>
      <c r="AJM17" s="1531"/>
      <c r="AJN17" s="1531"/>
      <c r="AJO17" s="1531"/>
      <c r="AJP17" s="1531"/>
      <c r="AJQ17" s="1531"/>
      <c r="AJR17" s="1531"/>
      <c r="AJS17" s="1531"/>
      <c r="AJT17" s="1531"/>
      <c r="AJU17" s="1531"/>
      <c r="AJV17" s="1531"/>
      <c r="AJW17" s="1531"/>
      <c r="AJX17" s="1531"/>
      <c r="AJY17" s="1531"/>
      <c r="AJZ17" s="1531"/>
      <c r="AKA17" s="1531"/>
      <c r="AKB17" s="1531"/>
      <c r="AKC17" s="1531"/>
      <c r="AKD17" s="1531"/>
      <c r="AKE17" s="1531"/>
      <c r="AKF17" s="1531"/>
      <c r="AKG17" s="1531"/>
      <c r="AKH17" s="1531"/>
      <c r="AKI17" s="1531"/>
      <c r="AKJ17" s="1531"/>
      <c r="AKK17" s="1531"/>
      <c r="AKL17" s="1531"/>
      <c r="AKM17" s="1531"/>
      <c r="AKN17" s="1531"/>
      <c r="AKO17" s="1531"/>
      <c r="AKP17" s="1531"/>
      <c r="AKQ17" s="1531"/>
      <c r="AKR17" s="1531"/>
      <c r="AKS17" s="1531"/>
      <c r="AKT17" s="1531"/>
      <c r="AKU17" s="1531"/>
      <c r="AKV17" s="1531"/>
      <c r="AKW17" s="1531"/>
      <c r="AKX17" s="1531"/>
      <c r="AKY17" s="1531"/>
      <c r="AKZ17" s="1531"/>
      <c r="ALA17" s="1531"/>
      <c r="ALB17" s="1531"/>
      <c r="ALC17" s="1531"/>
      <c r="ALD17" s="1531"/>
      <c r="ALE17" s="1531"/>
      <c r="ALF17" s="1531"/>
      <c r="ALG17" s="1531"/>
      <c r="ALH17" s="1531"/>
      <c r="ALI17" s="1531"/>
      <c r="ALJ17" s="1531"/>
      <c r="ALK17" s="1531"/>
      <c r="ALL17" s="1531"/>
      <c r="ALM17" s="1531"/>
      <c r="ALN17" s="1531"/>
      <c r="ALO17" s="1531"/>
      <c r="ALP17" s="1531"/>
      <c r="ALQ17" s="1531"/>
      <c r="ALR17" s="1531"/>
      <c r="ALS17" s="1531"/>
      <c r="ALT17" s="1531"/>
      <c r="ALU17" s="1531"/>
      <c r="ALV17" s="1531"/>
      <c r="ALW17" s="1531"/>
      <c r="ALX17" s="1531"/>
      <c r="ALY17" s="1531"/>
      <c r="ALZ17" s="1531"/>
      <c r="AMA17" s="1531"/>
      <c r="AMB17" s="1531"/>
      <c r="AMC17" s="1531"/>
      <c r="AMD17" s="1531"/>
      <c r="AME17" s="1531"/>
      <c r="AMF17" s="1531"/>
      <c r="AMG17" s="1531"/>
      <c r="AMH17" s="1531"/>
      <c r="AMI17" s="1531"/>
      <c r="AMJ17" s="1531"/>
      <c r="AMK17" s="1531"/>
      <c r="AML17" s="1531"/>
      <c r="AMM17" s="1531"/>
      <c r="AMN17" s="1531"/>
      <c r="AMO17" s="1531"/>
      <c r="AMP17" s="1531"/>
      <c r="AMQ17" s="1531"/>
      <c r="AMR17" s="1531"/>
      <c r="AMS17" s="1531"/>
      <c r="AMT17" s="1531"/>
      <c r="AMU17" s="1531"/>
      <c r="AMV17" s="1531"/>
      <c r="AMW17" s="1531"/>
      <c r="AMX17" s="1531"/>
      <c r="AMY17" s="1531"/>
      <c r="AMZ17" s="1531"/>
      <c r="ANA17" s="1531"/>
      <c r="ANB17" s="1531"/>
      <c r="ANC17" s="1531"/>
      <c r="AND17" s="1531"/>
      <c r="ANE17" s="1531"/>
      <c r="ANF17" s="1531"/>
      <c r="ANG17" s="1531"/>
      <c r="ANH17" s="1531"/>
      <c r="ANI17" s="1531"/>
      <c r="ANJ17" s="1531"/>
      <c r="ANK17" s="1531"/>
      <c r="ANL17" s="1531"/>
      <c r="ANM17" s="1531"/>
      <c r="ANN17" s="1531"/>
      <c r="ANO17" s="1531"/>
      <c r="ANP17" s="1531"/>
      <c r="ANQ17" s="1531"/>
      <c r="ANR17" s="1531"/>
      <c r="ANS17" s="1531"/>
      <c r="ANT17" s="1531"/>
      <c r="ANU17" s="1531"/>
      <c r="ANV17" s="1531"/>
      <c r="ANW17" s="1531"/>
      <c r="ANX17" s="1531"/>
      <c r="ANY17" s="1531"/>
      <c r="ANZ17" s="1531"/>
      <c r="AOA17" s="1531"/>
      <c r="AOB17" s="1531"/>
      <c r="AOC17" s="1531"/>
      <c r="AOD17" s="1531"/>
      <c r="AOE17" s="1531"/>
      <c r="AOF17" s="1531"/>
      <c r="AOG17" s="1531"/>
      <c r="AOH17" s="1531"/>
      <c r="AOI17" s="1531"/>
      <c r="AOJ17" s="1531"/>
      <c r="AOK17" s="1531"/>
      <c r="AOL17" s="1531"/>
      <c r="AOM17" s="1531"/>
      <c r="AON17" s="1531"/>
      <c r="AOO17" s="1531"/>
      <c r="AOP17" s="1531"/>
      <c r="AOQ17" s="1531"/>
      <c r="AOR17" s="1531"/>
      <c r="AOS17" s="1531"/>
      <c r="AOT17" s="1531"/>
      <c r="AOU17" s="1531"/>
      <c r="AOV17" s="1531"/>
      <c r="AOW17" s="1531"/>
      <c r="AOX17" s="1531"/>
      <c r="AOY17" s="1531"/>
      <c r="AOZ17" s="1531"/>
      <c r="APA17" s="1531"/>
      <c r="APB17" s="1531"/>
      <c r="APC17" s="1531"/>
      <c r="APD17" s="1531"/>
      <c r="APE17" s="1531"/>
      <c r="APF17" s="1531"/>
      <c r="APG17" s="1531"/>
      <c r="APH17" s="1531"/>
      <c r="API17" s="1531"/>
      <c r="APJ17" s="1531"/>
      <c r="APK17" s="1531"/>
      <c r="APL17" s="1531"/>
      <c r="APM17" s="1531"/>
      <c r="APN17" s="1531"/>
      <c r="APO17" s="1531"/>
      <c r="APP17" s="1531"/>
      <c r="APQ17" s="1531"/>
      <c r="APR17" s="1531"/>
      <c r="APS17" s="1531"/>
      <c r="APT17" s="1531"/>
      <c r="APU17" s="1531"/>
      <c r="APV17" s="1531"/>
      <c r="APW17" s="1531"/>
      <c r="APX17" s="1531"/>
      <c r="APY17" s="1531"/>
      <c r="APZ17" s="1531"/>
      <c r="AQA17" s="1531"/>
      <c r="AQB17" s="1531"/>
      <c r="AQC17" s="1531"/>
      <c r="AQD17" s="1531"/>
      <c r="AQE17" s="1531"/>
      <c r="AQF17" s="1531"/>
      <c r="AQG17" s="1531"/>
      <c r="AQH17" s="1531"/>
      <c r="AQI17" s="1531"/>
      <c r="AQJ17" s="1531"/>
      <c r="AQK17" s="1531"/>
      <c r="AQL17" s="1531"/>
      <c r="AQM17" s="1531"/>
      <c r="AQN17" s="1531"/>
      <c r="AQO17" s="1531"/>
      <c r="AQP17" s="1531"/>
      <c r="AQQ17" s="1531"/>
      <c r="AQR17" s="1531"/>
      <c r="AQS17" s="1531"/>
      <c r="AQT17" s="1531"/>
      <c r="AQU17" s="1531"/>
      <c r="AQV17" s="1531"/>
      <c r="AQW17" s="1531"/>
      <c r="AQX17" s="1531"/>
      <c r="AQY17" s="1531"/>
      <c r="AQZ17" s="1531"/>
      <c r="ARA17" s="1531"/>
      <c r="ARB17" s="1531"/>
      <c r="ARC17" s="1531"/>
      <c r="ARD17" s="1531"/>
      <c r="ARE17" s="1531"/>
      <c r="ARF17" s="1531"/>
      <c r="ARG17" s="1531"/>
      <c r="ARH17" s="1531"/>
      <c r="ARI17" s="1531"/>
      <c r="ARJ17" s="1531"/>
      <c r="ARK17" s="1531"/>
      <c r="ARL17" s="1531"/>
      <c r="ARM17" s="1531"/>
      <c r="ARN17" s="1531"/>
      <c r="ARO17" s="1531"/>
      <c r="ARP17" s="1531"/>
      <c r="ARQ17" s="1531"/>
      <c r="ARR17" s="1531"/>
      <c r="ARS17" s="1531"/>
      <c r="ART17" s="1531"/>
      <c r="ARU17" s="1531"/>
      <c r="ARV17" s="1531"/>
      <c r="ARW17" s="1531"/>
      <c r="ARX17" s="1531"/>
      <c r="ARY17" s="1531"/>
      <c r="ARZ17" s="1531"/>
      <c r="ASA17" s="1531"/>
      <c r="ASB17" s="1531"/>
      <c r="ASC17" s="1531"/>
      <c r="ASD17" s="1531"/>
      <c r="ASE17" s="1531"/>
      <c r="ASF17" s="1531"/>
      <c r="ASG17" s="1531"/>
      <c r="ASH17" s="1531"/>
      <c r="ASI17" s="1531"/>
      <c r="ASJ17" s="1531"/>
      <c r="ASK17" s="1531"/>
      <c r="ASL17" s="1531"/>
      <c r="ASM17" s="1531"/>
      <c r="ASN17" s="1531"/>
      <c r="ASO17" s="1531"/>
      <c r="ASP17" s="1531"/>
      <c r="ASQ17" s="1531"/>
      <c r="ASR17" s="1531"/>
      <c r="ASS17" s="1531"/>
      <c r="AST17" s="1531"/>
      <c r="ASU17" s="1531"/>
      <c r="ASV17" s="1531"/>
      <c r="ASW17" s="1531"/>
      <c r="ASX17" s="1531"/>
      <c r="ASY17" s="1531"/>
      <c r="ASZ17" s="1531"/>
      <c r="ATA17" s="1531"/>
      <c r="ATB17" s="1531"/>
      <c r="ATC17" s="1531"/>
      <c r="ATD17" s="1531"/>
      <c r="ATE17" s="1531"/>
      <c r="ATF17" s="1531"/>
      <c r="ATG17" s="1531"/>
      <c r="ATH17" s="1531"/>
      <c r="ATI17" s="1531"/>
      <c r="ATJ17" s="1531"/>
      <c r="ATK17" s="1531"/>
      <c r="ATL17" s="1531"/>
      <c r="ATM17" s="1531"/>
      <c r="ATN17" s="1531"/>
      <c r="ATO17" s="1531"/>
      <c r="ATP17" s="1531"/>
      <c r="ATQ17" s="1531"/>
      <c r="ATR17" s="1531"/>
      <c r="ATS17" s="1531"/>
      <c r="ATT17" s="1531"/>
      <c r="ATU17" s="1531"/>
      <c r="ATV17" s="1531"/>
      <c r="ATW17" s="1531"/>
      <c r="ATX17" s="1531"/>
      <c r="ATY17" s="1531"/>
      <c r="ATZ17" s="1531"/>
      <c r="AUA17" s="1531"/>
      <c r="AUB17" s="1531"/>
      <c r="AUC17" s="1531"/>
      <c r="AUD17" s="1531"/>
      <c r="AUE17" s="1531"/>
      <c r="AUF17" s="1531"/>
      <c r="AUG17" s="1531"/>
      <c r="AUH17" s="1531"/>
      <c r="AUI17" s="1531"/>
    </row>
    <row r="18" spans="1:1231" s="1406" customFormat="1" ht="31.75" customHeight="1" x14ac:dyDescent="0.75">
      <c r="A18" s="2064"/>
      <c r="B18" s="2076"/>
      <c r="C18" s="1420">
        <v>2.2000000000000002</v>
      </c>
      <c r="D18" s="1489" t="s">
        <v>40</v>
      </c>
      <c r="E18" s="1490" t="s">
        <v>24</v>
      </c>
      <c r="F18" s="1490" t="s">
        <v>17</v>
      </c>
      <c r="G18" s="1423">
        <f t="array" ref="G18">INDEX('Salary . staff rates'!$A$6:$C$28,MATCH(1,('Salary . staff rates'!$A$6:$A$28=E18)*('Salary . staff rates'!$B$6:$B$28=F18),0),3)</f>
        <v>750</v>
      </c>
      <c r="H18" s="1423">
        <f t="shared" si="0"/>
        <v>750</v>
      </c>
      <c r="I18" s="1491" t="s">
        <v>0</v>
      </c>
      <c r="J18" s="1492" t="s">
        <v>0</v>
      </c>
      <c r="K18" s="1493">
        <v>25</v>
      </c>
      <c r="L18" s="1494">
        <f t="shared" si="9"/>
        <v>18750</v>
      </c>
      <c r="M18" s="1495" t="s">
        <v>33</v>
      </c>
      <c r="N18" s="1496">
        <f>IF(M18="Yes",L18*'Salary . staff rates'!$C$34,0)</f>
        <v>2812.5</v>
      </c>
      <c r="O18" s="1430"/>
      <c r="P18" s="1848">
        <v>1</v>
      </c>
      <c r="Q18" s="1848">
        <v>1</v>
      </c>
      <c r="R18" s="1430"/>
      <c r="S18" s="1430"/>
      <c r="T18" s="1430"/>
      <c r="U18" s="1430"/>
      <c r="V18" s="1430"/>
      <c r="W18" s="1431"/>
      <c r="Y18" s="1848">
        <f t="shared" si="10"/>
        <v>18750</v>
      </c>
      <c r="Z18" s="1848">
        <f t="shared" si="11"/>
        <v>2812.5</v>
      </c>
      <c r="AA18" s="1433"/>
      <c r="AB18" s="1848">
        <f t="shared" si="12"/>
        <v>18750</v>
      </c>
      <c r="AC18" s="1848">
        <f t="shared" si="13"/>
        <v>2812.5</v>
      </c>
      <c r="AD18" s="1412"/>
      <c r="AE18" s="1412"/>
      <c r="AF18" s="1412"/>
      <c r="AL18" s="1413"/>
      <c r="AN18" s="1435">
        <f t="shared" si="14"/>
        <v>18750</v>
      </c>
      <c r="AO18" s="1435">
        <f t="shared" si="15"/>
        <v>2812.5</v>
      </c>
      <c r="AP18" s="1531"/>
      <c r="AQ18" s="1531"/>
      <c r="AR18" s="1531"/>
      <c r="AS18" s="1531"/>
      <c r="AT18" s="1531"/>
      <c r="AU18" s="1531"/>
      <c r="AV18" s="1531"/>
      <c r="AW18" s="1531"/>
      <c r="AX18" s="1531"/>
      <c r="AY18" s="1531"/>
      <c r="AZ18" s="1531"/>
      <c r="BA18" s="1531"/>
      <c r="BB18" s="1531"/>
      <c r="BC18" s="1531"/>
      <c r="BD18" s="1531"/>
      <c r="BE18" s="1531"/>
      <c r="BF18" s="1531"/>
      <c r="BG18" s="1531"/>
      <c r="BH18" s="1531"/>
      <c r="BI18" s="1531"/>
      <c r="BJ18" s="1531"/>
      <c r="BK18" s="1531"/>
      <c r="BL18" s="1531"/>
      <c r="BM18" s="1531"/>
      <c r="BN18" s="1531"/>
      <c r="BO18" s="1531"/>
      <c r="BP18" s="1531"/>
      <c r="BQ18" s="1531"/>
      <c r="BR18" s="1531"/>
      <c r="BS18" s="1531"/>
      <c r="BT18" s="1531"/>
      <c r="BU18" s="1531"/>
      <c r="BV18" s="1531"/>
      <c r="BW18" s="1531"/>
      <c r="BX18" s="1531"/>
      <c r="BY18" s="1531"/>
      <c r="BZ18" s="1531"/>
      <c r="CA18" s="1531"/>
      <c r="CB18" s="1531"/>
      <c r="CC18" s="1531"/>
      <c r="CD18" s="1531"/>
      <c r="CE18" s="1531"/>
      <c r="CF18" s="1531"/>
      <c r="CG18" s="1531"/>
      <c r="CH18" s="1531"/>
      <c r="CI18" s="1531"/>
      <c r="CJ18" s="1531"/>
      <c r="CK18" s="1531"/>
      <c r="CL18" s="1531"/>
      <c r="CM18" s="1531"/>
      <c r="CN18" s="1531"/>
      <c r="CO18" s="1531"/>
      <c r="CP18" s="1531"/>
      <c r="CQ18" s="1531"/>
      <c r="CR18" s="1531"/>
      <c r="CS18" s="1531"/>
      <c r="CT18" s="1531"/>
      <c r="CU18" s="1531"/>
      <c r="CV18" s="1531"/>
      <c r="CW18" s="1531"/>
      <c r="CX18" s="1531"/>
      <c r="CY18" s="1531"/>
      <c r="CZ18" s="1531"/>
      <c r="DA18" s="1531"/>
      <c r="DB18" s="1531"/>
      <c r="DC18" s="1531"/>
      <c r="DD18" s="1531"/>
      <c r="DE18" s="1531"/>
      <c r="DF18" s="1531"/>
      <c r="DG18" s="1531"/>
      <c r="DH18" s="1531"/>
      <c r="DI18" s="1531"/>
      <c r="DJ18" s="1531"/>
      <c r="DK18" s="1531"/>
      <c r="DL18" s="1531"/>
      <c r="DM18" s="1531"/>
      <c r="DN18" s="1531"/>
      <c r="DO18" s="1531"/>
      <c r="DP18" s="1531"/>
      <c r="DQ18" s="1531"/>
      <c r="DR18" s="1531"/>
      <c r="DS18" s="1531"/>
      <c r="DT18" s="1531"/>
      <c r="DU18" s="1531"/>
      <c r="DV18" s="1531"/>
      <c r="DW18" s="1531"/>
      <c r="DX18" s="1531"/>
      <c r="DY18" s="1531"/>
      <c r="DZ18" s="1531"/>
      <c r="EA18" s="1531"/>
      <c r="EB18" s="1531"/>
      <c r="EC18" s="1531"/>
      <c r="ED18" s="1531"/>
      <c r="EE18" s="1531"/>
      <c r="EF18" s="1531"/>
      <c r="EG18" s="1531"/>
      <c r="EH18" s="1531"/>
      <c r="EI18" s="1531"/>
      <c r="EJ18" s="1531"/>
      <c r="EK18" s="1531"/>
      <c r="EL18" s="1531"/>
      <c r="EM18" s="1531"/>
      <c r="EN18" s="1531"/>
      <c r="EO18" s="1531"/>
      <c r="EP18" s="1531"/>
      <c r="EQ18" s="1531"/>
      <c r="ER18" s="1531"/>
      <c r="ES18" s="1531"/>
      <c r="ET18" s="1531"/>
      <c r="EU18" s="1531"/>
      <c r="EV18" s="1531"/>
      <c r="EW18" s="1531"/>
      <c r="EX18" s="1531"/>
      <c r="EY18" s="1531"/>
      <c r="EZ18" s="1531"/>
      <c r="FA18" s="1531"/>
      <c r="FB18" s="1531"/>
      <c r="FC18" s="1531"/>
      <c r="FD18" s="1531"/>
      <c r="FE18" s="1531"/>
      <c r="FF18" s="1531"/>
      <c r="FG18" s="1531"/>
      <c r="FH18" s="1531"/>
      <c r="FI18" s="1531"/>
      <c r="FJ18" s="1531"/>
      <c r="FK18" s="1531"/>
      <c r="FL18" s="1531"/>
      <c r="FM18" s="1531"/>
      <c r="FN18" s="1531"/>
      <c r="FO18" s="1531"/>
      <c r="FP18" s="1531"/>
      <c r="FQ18" s="1531"/>
      <c r="FR18" s="1531"/>
      <c r="FS18" s="1531"/>
      <c r="FT18" s="1531"/>
      <c r="FU18" s="1531"/>
      <c r="FV18" s="1531"/>
      <c r="FW18" s="1531"/>
      <c r="FX18" s="1531"/>
      <c r="FY18" s="1531"/>
      <c r="FZ18" s="1531"/>
      <c r="GA18" s="1531"/>
      <c r="GB18" s="1531"/>
      <c r="GC18" s="1531"/>
      <c r="GD18" s="1531"/>
      <c r="GE18" s="1531"/>
      <c r="GF18" s="1531"/>
      <c r="GG18" s="1531"/>
      <c r="GH18" s="1531"/>
      <c r="GI18" s="1531"/>
      <c r="GJ18" s="1531"/>
      <c r="GK18" s="1531"/>
      <c r="GL18" s="1531"/>
      <c r="GM18" s="1531"/>
      <c r="GN18" s="1531"/>
      <c r="GO18" s="1531"/>
      <c r="GP18" s="1531"/>
      <c r="GQ18" s="1531"/>
      <c r="GR18" s="1531"/>
      <c r="GS18" s="1531"/>
      <c r="GT18" s="1531"/>
      <c r="GU18" s="1531"/>
      <c r="GV18" s="1531"/>
      <c r="GW18" s="1531"/>
      <c r="GX18" s="1531"/>
      <c r="GY18" s="1531"/>
      <c r="GZ18" s="1531"/>
      <c r="HA18" s="1531"/>
      <c r="HB18" s="1531"/>
      <c r="HC18" s="1531"/>
      <c r="HD18" s="1531"/>
      <c r="HE18" s="1531"/>
      <c r="HF18" s="1531"/>
      <c r="HG18" s="1531"/>
      <c r="HH18" s="1531"/>
      <c r="HI18" s="1531"/>
      <c r="HJ18" s="1531"/>
      <c r="HK18" s="1531"/>
      <c r="HL18" s="1531"/>
      <c r="HM18" s="1531"/>
      <c r="HN18" s="1531"/>
      <c r="HO18" s="1531"/>
      <c r="HP18" s="1531"/>
      <c r="HQ18" s="1531"/>
      <c r="HR18" s="1531"/>
      <c r="HS18" s="1531"/>
      <c r="HT18" s="1531"/>
      <c r="HU18" s="1531"/>
      <c r="HV18" s="1531"/>
      <c r="HW18" s="1531"/>
      <c r="HX18" s="1531"/>
      <c r="HY18" s="1531"/>
      <c r="HZ18" s="1531"/>
      <c r="IA18" s="1531"/>
      <c r="IB18" s="1531"/>
      <c r="IC18" s="1531"/>
      <c r="ID18" s="1531"/>
      <c r="IE18" s="1531"/>
      <c r="IF18" s="1531"/>
      <c r="IG18" s="1531"/>
      <c r="IH18" s="1531"/>
      <c r="II18" s="1531"/>
      <c r="IJ18" s="1531"/>
      <c r="IK18" s="1531"/>
      <c r="IL18" s="1531"/>
      <c r="IM18" s="1531"/>
      <c r="IN18" s="1531"/>
      <c r="IO18" s="1531"/>
      <c r="IP18" s="1531"/>
      <c r="IQ18" s="1531"/>
      <c r="IR18" s="1531"/>
      <c r="IS18" s="1531"/>
      <c r="IT18" s="1531"/>
      <c r="IU18" s="1531"/>
      <c r="IV18" s="1531"/>
      <c r="IW18" s="1531"/>
      <c r="IX18" s="1531"/>
      <c r="IY18" s="1531"/>
      <c r="IZ18" s="1531"/>
      <c r="JA18" s="1531"/>
      <c r="JB18" s="1531"/>
      <c r="JC18" s="1531"/>
      <c r="JD18" s="1531"/>
      <c r="JE18" s="1531"/>
      <c r="JF18" s="1531"/>
      <c r="JG18" s="1531"/>
      <c r="JH18" s="1531"/>
      <c r="JI18" s="1531"/>
      <c r="JJ18" s="1531"/>
      <c r="JK18" s="1531"/>
      <c r="JL18" s="1531"/>
      <c r="JM18" s="1531"/>
      <c r="JN18" s="1531"/>
      <c r="JO18" s="1531"/>
      <c r="JP18" s="1531"/>
      <c r="JQ18" s="1531"/>
      <c r="JR18" s="1531"/>
      <c r="JS18" s="1531"/>
      <c r="JT18" s="1531"/>
      <c r="JU18" s="1531"/>
      <c r="JV18" s="1531"/>
      <c r="JW18" s="1531"/>
      <c r="JX18" s="1531"/>
      <c r="JY18" s="1531"/>
      <c r="JZ18" s="1531"/>
      <c r="KA18" s="1531"/>
      <c r="KB18" s="1531"/>
      <c r="KC18" s="1531"/>
      <c r="KD18" s="1531"/>
      <c r="KE18" s="1531"/>
      <c r="KF18" s="1531"/>
      <c r="KG18" s="1531"/>
      <c r="KH18" s="1531"/>
      <c r="KI18" s="1531"/>
      <c r="KJ18" s="1531"/>
      <c r="KK18" s="1531"/>
      <c r="KL18" s="1531"/>
      <c r="KM18" s="1531"/>
      <c r="KN18" s="1531"/>
      <c r="KO18" s="1531"/>
      <c r="KP18" s="1531"/>
      <c r="KQ18" s="1531"/>
      <c r="KR18" s="1531"/>
      <c r="KS18" s="1531"/>
      <c r="KT18" s="1531"/>
      <c r="KU18" s="1531"/>
      <c r="KV18" s="1531"/>
      <c r="KW18" s="1531"/>
      <c r="KX18" s="1531"/>
      <c r="KY18" s="1531"/>
      <c r="KZ18" s="1531"/>
      <c r="LA18" s="1531"/>
      <c r="LB18" s="1531"/>
      <c r="LC18" s="1531"/>
      <c r="LD18" s="1531"/>
      <c r="LE18" s="1531"/>
      <c r="LF18" s="1531"/>
      <c r="LG18" s="1531"/>
      <c r="LH18" s="1531"/>
      <c r="LI18" s="1531"/>
      <c r="LJ18" s="1531"/>
      <c r="LK18" s="1531"/>
      <c r="LL18" s="1531"/>
      <c r="LM18" s="1531"/>
      <c r="LN18" s="1531"/>
      <c r="LO18" s="1531"/>
      <c r="LP18" s="1531"/>
      <c r="LQ18" s="1531"/>
      <c r="LR18" s="1531"/>
      <c r="LS18" s="1531"/>
      <c r="LT18" s="1531"/>
      <c r="LU18" s="1531"/>
      <c r="LV18" s="1531"/>
      <c r="LW18" s="1531"/>
      <c r="LX18" s="1531"/>
      <c r="LY18" s="1531"/>
      <c r="LZ18" s="1531"/>
      <c r="MA18" s="1531"/>
      <c r="MB18" s="1531"/>
      <c r="MC18" s="1531"/>
      <c r="MD18" s="1531"/>
      <c r="ME18" s="1531"/>
      <c r="MF18" s="1531"/>
      <c r="MG18" s="1531"/>
      <c r="MH18" s="1531"/>
      <c r="MI18" s="1531"/>
      <c r="MJ18" s="1531"/>
      <c r="MK18" s="1531"/>
      <c r="ML18" s="1531"/>
      <c r="MM18" s="1531"/>
      <c r="MN18" s="1531"/>
      <c r="MO18" s="1531"/>
      <c r="MP18" s="1531"/>
      <c r="MQ18" s="1531"/>
      <c r="MR18" s="1531"/>
      <c r="MS18" s="1531"/>
      <c r="MT18" s="1531"/>
      <c r="MU18" s="1531"/>
      <c r="MV18" s="1531"/>
      <c r="MW18" s="1531"/>
      <c r="MX18" s="1531"/>
      <c r="MY18" s="1531"/>
      <c r="MZ18" s="1531"/>
      <c r="NA18" s="1531"/>
      <c r="NB18" s="1531"/>
      <c r="NC18" s="1531"/>
      <c r="ND18" s="1531"/>
      <c r="NE18" s="1531"/>
      <c r="NF18" s="1531"/>
      <c r="NG18" s="1531"/>
      <c r="NH18" s="1531"/>
      <c r="NI18" s="1531"/>
      <c r="NJ18" s="1531"/>
      <c r="NK18" s="1531"/>
      <c r="NL18" s="1531"/>
      <c r="NM18" s="1531"/>
      <c r="NN18" s="1531"/>
      <c r="NO18" s="1531"/>
      <c r="NP18" s="1531"/>
      <c r="NQ18" s="1531"/>
      <c r="NR18" s="1531"/>
      <c r="NS18" s="1531"/>
      <c r="NT18" s="1531"/>
      <c r="NU18" s="1531"/>
      <c r="NV18" s="1531"/>
      <c r="NW18" s="1531"/>
      <c r="NX18" s="1531"/>
      <c r="NY18" s="1531"/>
      <c r="NZ18" s="1531"/>
      <c r="OA18" s="1531"/>
      <c r="OB18" s="1531"/>
      <c r="OC18" s="1531"/>
      <c r="OD18" s="1531"/>
      <c r="OE18" s="1531"/>
      <c r="OF18" s="1531"/>
      <c r="OG18" s="1531"/>
      <c r="OH18" s="1531"/>
      <c r="OI18" s="1531"/>
      <c r="OJ18" s="1531"/>
      <c r="OK18" s="1531"/>
      <c r="OL18" s="1531"/>
      <c r="OM18" s="1531"/>
      <c r="ON18" s="1531"/>
      <c r="OO18" s="1531"/>
      <c r="OP18" s="1531"/>
      <c r="OQ18" s="1531"/>
      <c r="OR18" s="1531"/>
      <c r="OS18" s="1531"/>
      <c r="OT18" s="1531"/>
      <c r="OU18" s="1531"/>
      <c r="OV18" s="1531"/>
      <c r="OW18" s="1531"/>
      <c r="OX18" s="1531"/>
      <c r="OY18" s="1531"/>
      <c r="OZ18" s="1531"/>
      <c r="PA18" s="1531"/>
      <c r="PB18" s="1531"/>
      <c r="PC18" s="1531"/>
      <c r="PD18" s="1531"/>
      <c r="PE18" s="1531"/>
      <c r="PF18" s="1531"/>
      <c r="PG18" s="1531"/>
      <c r="PH18" s="1531"/>
      <c r="PI18" s="1531"/>
      <c r="PJ18" s="1531"/>
      <c r="PK18" s="1531"/>
      <c r="PL18" s="1531"/>
      <c r="PM18" s="1531"/>
      <c r="PN18" s="1531"/>
      <c r="PO18" s="1531"/>
      <c r="PP18" s="1531"/>
      <c r="PQ18" s="1531"/>
      <c r="PR18" s="1531"/>
      <c r="PS18" s="1531"/>
      <c r="PT18" s="1531"/>
      <c r="PU18" s="1531"/>
      <c r="PV18" s="1531"/>
      <c r="PW18" s="1531"/>
      <c r="PX18" s="1531"/>
      <c r="PY18" s="1531"/>
      <c r="PZ18" s="1531"/>
      <c r="QA18" s="1531"/>
      <c r="QB18" s="1531"/>
      <c r="QC18" s="1531"/>
      <c r="QD18" s="1531"/>
      <c r="QE18" s="1531"/>
      <c r="QF18" s="1531"/>
      <c r="QG18" s="1531"/>
      <c r="QH18" s="1531"/>
      <c r="QI18" s="1531"/>
      <c r="QJ18" s="1531"/>
      <c r="QK18" s="1531"/>
      <c r="QL18" s="1531"/>
      <c r="QM18" s="1531"/>
      <c r="QN18" s="1531"/>
      <c r="QO18" s="1531"/>
      <c r="QP18" s="1531"/>
      <c r="QQ18" s="1531"/>
      <c r="QR18" s="1531"/>
      <c r="QS18" s="1531"/>
      <c r="QT18" s="1531"/>
      <c r="QU18" s="1531"/>
      <c r="QV18" s="1531"/>
      <c r="QW18" s="1531"/>
      <c r="QX18" s="1531"/>
      <c r="QY18" s="1531"/>
      <c r="QZ18" s="1531"/>
      <c r="RA18" s="1531"/>
      <c r="RB18" s="1531"/>
      <c r="RC18" s="1531"/>
      <c r="RD18" s="1531"/>
      <c r="RE18" s="1531"/>
      <c r="RF18" s="1531"/>
      <c r="RG18" s="1531"/>
      <c r="RH18" s="1531"/>
      <c r="RI18" s="1531"/>
      <c r="RJ18" s="1531"/>
      <c r="RK18" s="1531"/>
      <c r="RL18" s="1531"/>
      <c r="RM18" s="1531"/>
      <c r="RN18" s="1531"/>
      <c r="RO18" s="1531"/>
      <c r="RP18" s="1531"/>
      <c r="RQ18" s="1531"/>
      <c r="RR18" s="1531"/>
      <c r="RS18" s="1531"/>
      <c r="RT18" s="1531"/>
      <c r="RU18" s="1531"/>
      <c r="RV18" s="1531"/>
      <c r="RW18" s="1531"/>
      <c r="RX18" s="1531"/>
      <c r="RY18" s="1531"/>
      <c r="RZ18" s="1531"/>
      <c r="SA18" s="1531"/>
      <c r="SB18" s="1531"/>
      <c r="SC18" s="1531"/>
      <c r="SD18" s="1531"/>
      <c r="SE18" s="1531"/>
      <c r="SF18" s="1531"/>
      <c r="SG18" s="1531"/>
      <c r="SH18" s="1531"/>
      <c r="SI18" s="1531"/>
      <c r="SJ18" s="1531"/>
      <c r="SK18" s="1531"/>
      <c r="SL18" s="1531"/>
      <c r="SM18" s="1531"/>
      <c r="SN18" s="1531"/>
      <c r="SO18" s="1531"/>
      <c r="SP18" s="1531"/>
      <c r="SQ18" s="1531"/>
      <c r="SR18" s="1531"/>
      <c r="SS18" s="1531"/>
      <c r="ST18" s="1531"/>
      <c r="SU18" s="1531"/>
      <c r="SV18" s="1531"/>
      <c r="SW18" s="1531"/>
      <c r="SX18" s="1531"/>
      <c r="SY18" s="1531"/>
      <c r="SZ18" s="1531"/>
      <c r="TA18" s="1531"/>
      <c r="TB18" s="1531"/>
      <c r="TC18" s="1531"/>
      <c r="TD18" s="1531"/>
      <c r="TE18" s="1531"/>
      <c r="TF18" s="1531"/>
      <c r="TG18" s="1531"/>
      <c r="TH18" s="1531"/>
      <c r="TI18" s="1531"/>
      <c r="TJ18" s="1531"/>
      <c r="TK18" s="1531"/>
      <c r="TL18" s="1531"/>
      <c r="TM18" s="1531"/>
      <c r="TN18" s="1531"/>
      <c r="TO18" s="1531"/>
      <c r="TP18" s="1531"/>
      <c r="TQ18" s="1531"/>
      <c r="TR18" s="1531"/>
      <c r="TS18" s="1531"/>
      <c r="TT18" s="1531"/>
      <c r="TU18" s="1531"/>
      <c r="TV18" s="1531"/>
      <c r="TW18" s="1531"/>
      <c r="TX18" s="1531"/>
      <c r="TY18" s="1531"/>
      <c r="TZ18" s="1531"/>
      <c r="UA18" s="1531"/>
      <c r="UB18" s="1531"/>
      <c r="UC18" s="1531"/>
      <c r="UD18" s="1531"/>
      <c r="UE18" s="1531"/>
      <c r="UF18" s="1531"/>
      <c r="UG18" s="1531"/>
      <c r="UH18" s="1531"/>
      <c r="UI18" s="1531"/>
      <c r="UJ18" s="1531"/>
      <c r="UK18" s="1531"/>
      <c r="UL18" s="1531"/>
      <c r="UM18" s="1531"/>
      <c r="UN18" s="1531"/>
      <c r="UO18" s="1531"/>
      <c r="UP18" s="1531"/>
      <c r="UQ18" s="1531"/>
      <c r="UR18" s="1531"/>
      <c r="US18" s="1531"/>
      <c r="UT18" s="1531"/>
      <c r="UU18" s="1531"/>
      <c r="UV18" s="1531"/>
      <c r="UW18" s="1531"/>
      <c r="UX18" s="1531"/>
      <c r="UY18" s="1531"/>
      <c r="UZ18" s="1531"/>
      <c r="VA18" s="1531"/>
      <c r="VB18" s="1531"/>
      <c r="VC18" s="1531"/>
      <c r="VD18" s="1531"/>
      <c r="VE18" s="1531"/>
      <c r="VF18" s="1531"/>
      <c r="VG18" s="1531"/>
      <c r="VH18" s="1531"/>
      <c r="VI18" s="1531"/>
      <c r="VJ18" s="1531"/>
      <c r="VK18" s="1531"/>
      <c r="VL18" s="1531"/>
      <c r="VM18" s="1531"/>
      <c r="VN18" s="1531"/>
      <c r="VO18" s="1531"/>
      <c r="VP18" s="1531"/>
      <c r="VQ18" s="1531"/>
      <c r="VR18" s="1531"/>
      <c r="VS18" s="1531"/>
      <c r="VT18" s="1531"/>
      <c r="VU18" s="1531"/>
      <c r="VV18" s="1531"/>
      <c r="VW18" s="1531"/>
      <c r="VX18" s="1531"/>
      <c r="VY18" s="1531"/>
      <c r="VZ18" s="1531"/>
      <c r="WA18" s="1531"/>
      <c r="WB18" s="1531"/>
      <c r="WC18" s="1531"/>
      <c r="WD18" s="1531"/>
      <c r="WE18" s="1531"/>
      <c r="WF18" s="1531"/>
      <c r="WG18" s="1531"/>
      <c r="WH18" s="1531"/>
      <c r="WI18" s="1531"/>
      <c r="WJ18" s="1531"/>
      <c r="WK18" s="1531"/>
      <c r="WL18" s="1531"/>
      <c r="WM18" s="1531"/>
      <c r="WN18" s="1531"/>
      <c r="WO18" s="1531"/>
      <c r="WP18" s="1531"/>
      <c r="WQ18" s="1531"/>
      <c r="WR18" s="1531"/>
      <c r="WS18" s="1531"/>
      <c r="WT18" s="1531"/>
      <c r="WU18" s="1531"/>
      <c r="WV18" s="1531"/>
      <c r="WW18" s="1531"/>
      <c r="WX18" s="1531"/>
      <c r="WY18" s="1531"/>
      <c r="WZ18" s="1531"/>
      <c r="XA18" s="1531"/>
      <c r="XB18" s="1531"/>
      <c r="XC18" s="1531"/>
      <c r="XD18" s="1531"/>
      <c r="XE18" s="1531"/>
      <c r="XF18" s="1531"/>
      <c r="XG18" s="1531"/>
      <c r="XH18" s="1531"/>
      <c r="XI18" s="1531"/>
      <c r="XJ18" s="1531"/>
      <c r="XK18" s="1531"/>
      <c r="XL18" s="1531"/>
      <c r="XM18" s="1531"/>
      <c r="XN18" s="1531"/>
      <c r="XO18" s="1531"/>
      <c r="XP18" s="1531"/>
      <c r="XQ18" s="1531"/>
      <c r="XR18" s="1531"/>
      <c r="XS18" s="1531"/>
      <c r="XT18" s="1531"/>
      <c r="XU18" s="1531"/>
      <c r="XV18" s="1531"/>
      <c r="XW18" s="1531"/>
      <c r="XX18" s="1531"/>
      <c r="XY18" s="1531"/>
      <c r="XZ18" s="1531"/>
      <c r="YA18" s="1531"/>
      <c r="YB18" s="1531"/>
      <c r="YC18" s="1531"/>
      <c r="YD18" s="1531"/>
      <c r="YE18" s="1531"/>
      <c r="YF18" s="1531"/>
      <c r="YG18" s="1531"/>
      <c r="YH18" s="1531"/>
      <c r="YI18" s="1531"/>
      <c r="YJ18" s="1531"/>
      <c r="YK18" s="1531"/>
      <c r="YL18" s="1531"/>
      <c r="YM18" s="1531"/>
      <c r="YN18" s="1531"/>
      <c r="YO18" s="1531"/>
      <c r="YP18" s="1531"/>
      <c r="YQ18" s="1531"/>
      <c r="YR18" s="1531"/>
      <c r="YS18" s="1531"/>
      <c r="YT18" s="1531"/>
      <c r="YU18" s="1531"/>
      <c r="YV18" s="1531"/>
      <c r="YW18" s="1531"/>
      <c r="YX18" s="1531"/>
      <c r="YY18" s="1531"/>
      <c r="YZ18" s="1531"/>
      <c r="ZA18" s="1531"/>
      <c r="ZB18" s="1531"/>
      <c r="ZC18" s="1531"/>
      <c r="ZD18" s="1531"/>
      <c r="ZE18" s="1531"/>
      <c r="ZF18" s="1531"/>
      <c r="ZG18" s="1531"/>
      <c r="ZH18" s="1531"/>
      <c r="ZI18" s="1531"/>
      <c r="ZJ18" s="1531"/>
      <c r="ZK18" s="1531"/>
      <c r="ZL18" s="1531"/>
      <c r="ZM18" s="1531"/>
      <c r="ZN18" s="1531"/>
      <c r="ZO18" s="1531"/>
      <c r="ZP18" s="1531"/>
      <c r="ZQ18" s="1531"/>
      <c r="ZR18" s="1531"/>
      <c r="ZS18" s="1531"/>
      <c r="ZT18" s="1531"/>
      <c r="ZU18" s="1531"/>
      <c r="ZV18" s="1531"/>
      <c r="ZW18" s="1531"/>
      <c r="ZX18" s="1531"/>
      <c r="ZY18" s="1531"/>
      <c r="ZZ18" s="1531"/>
      <c r="AAA18" s="1531"/>
      <c r="AAB18" s="1531"/>
      <c r="AAC18" s="1531"/>
      <c r="AAD18" s="1531"/>
      <c r="AAE18" s="1531"/>
      <c r="AAF18" s="1531"/>
      <c r="AAG18" s="1531"/>
      <c r="AAH18" s="1531"/>
      <c r="AAI18" s="1531"/>
      <c r="AAJ18" s="1531"/>
      <c r="AAK18" s="1531"/>
      <c r="AAL18" s="1531"/>
      <c r="AAM18" s="1531"/>
      <c r="AAN18" s="1531"/>
      <c r="AAO18" s="1531"/>
      <c r="AAP18" s="1531"/>
      <c r="AAQ18" s="1531"/>
      <c r="AAR18" s="1531"/>
      <c r="AAS18" s="1531"/>
      <c r="AAT18" s="1531"/>
      <c r="AAU18" s="1531"/>
      <c r="AAV18" s="1531"/>
      <c r="AAW18" s="1531"/>
      <c r="AAX18" s="1531"/>
      <c r="AAY18" s="1531"/>
      <c r="AAZ18" s="1531"/>
      <c r="ABA18" s="1531"/>
      <c r="ABB18" s="1531"/>
      <c r="ABC18" s="1531"/>
      <c r="ABD18" s="1531"/>
      <c r="ABE18" s="1531"/>
      <c r="ABF18" s="1531"/>
      <c r="ABG18" s="1531"/>
      <c r="ABH18" s="1531"/>
      <c r="ABI18" s="1531"/>
      <c r="ABJ18" s="1531"/>
      <c r="ABK18" s="1531"/>
      <c r="ABL18" s="1531"/>
      <c r="ABM18" s="1531"/>
      <c r="ABN18" s="1531"/>
      <c r="ABO18" s="1531"/>
      <c r="ABP18" s="1531"/>
      <c r="ABQ18" s="1531"/>
      <c r="ABR18" s="1531"/>
      <c r="ABS18" s="1531"/>
      <c r="ABT18" s="1531"/>
      <c r="ABU18" s="1531"/>
      <c r="ABV18" s="1531"/>
      <c r="ABW18" s="1531"/>
      <c r="ABX18" s="1531"/>
      <c r="ABY18" s="1531"/>
      <c r="ABZ18" s="1531"/>
      <c r="ACA18" s="1531"/>
      <c r="ACB18" s="1531"/>
      <c r="ACC18" s="1531"/>
      <c r="ACD18" s="1531"/>
      <c r="ACE18" s="1531"/>
      <c r="ACF18" s="1531"/>
      <c r="ACG18" s="1531"/>
      <c r="ACH18" s="1531"/>
      <c r="ACI18" s="1531"/>
      <c r="ACJ18" s="1531"/>
      <c r="ACK18" s="1531"/>
      <c r="ACL18" s="1531"/>
      <c r="ACM18" s="1531"/>
      <c r="ACN18" s="1531"/>
      <c r="ACO18" s="1531"/>
      <c r="ACP18" s="1531"/>
      <c r="ACQ18" s="1531"/>
      <c r="ACR18" s="1531"/>
      <c r="ACS18" s="1531"/>
      <c r="ACT18" s="1531"/>
      <c r="ACU18" s="1531"/>
      <c r="ACV18" s="1531"/>
      <c r="ACW18" s="1531"/>
      <c r="ACX18" s="1531"/>
      <c r="ACY18" s="1531"/>
      <c r="ACZ18" s="1531"/>
      <c r="ADA18" s="1531"/>
      <c r="ADB18" s="1531"/>
      <c r="ADC18" s="1531"/>
      <c r="ADD18" s="1531"/>
      <c r="ADE18" s="1531"/>
      <c r="ADF18" s="1531"/>
      <c r="ADG18" s="1531"/>
      <c r="ADH18" s="1531"/>
      <c r="ADI18" s="1531"/>
      <c r="ADJ18" s="1531"/>
      <c r="ADK18" s="1531"/>
      <c r="ADL18" s="1531"/>
      <c r="ADM18" s="1531"/>
      <c r="ADN18" s="1531"/>
      <c r="ADO18" s="1531"/>
      <c r="ADP18" s="1531"/>
      <c r="ADQ18" s="1531"/>
      <c r="ADR18" s="1531"/>
      <c r="ADS18" s="1531"/>
      <c r="ADT18" s="1531"/>
      <c r="ADU18" s="1531"/>
      <c r="ADV18" s="1531"/>
      <c r="ADW18" s="1531"/>
      <c r="ADX18" s="1531"/>
      <c r="ADY18" s="1531"/>
      <c r="ADZ18" s="1531"/>
      <c r="AEA18" s="1531"/>
      <c r="AEB18" s="1531"/>
      <c r="AEC18" s="1531"/>
      <c r="AED18" s="1531"/>
      <c r="AEE18" s="1531"/>
      <c r="AEF18" s="1531"/>
      <c r="AEG18" s="1531"/>
      <c r="AEH18" s="1531"/>
      <c r="AEI18" s="1531"/>
      <c r="AEJ18" s="1531"/>
      <c r="AEK18" s="1531"/>
      <c r="AEL18" s="1531"/>
      <c r="AEM18" s="1531"/>
      <c r="AEN18" s="1531"/>
      <c r="AEO18" s="1531"/>
      <c r="AEP18" s="1531"/>
      <c r="AEQ18" s="1531"/>
      <c r="AER18" s="1531"/>
      <c r="AES18" s="1531"/>
      <c r="AET18" s="1531"/>
      <c r="AEU18" s="1531"/>
      <c r="AEV18" s="1531"/>
      <c r="AEW18" s="1531"/>
      <c r="AEX18" s="1531"/>
      <c r="AEY18" s="1531"/>
      <c r="AEZ18" s="1531"/>
      <c r="AFA18" s="1531"/>
      <c r="AFB18" s="1531"/>
      <c r="AFC18" s="1531"/>
      <c r="AFD18" s="1531"/>
      <c r="AFE18" s="1531"/>
      <c r="AFF18" s="1531"/>
      <c r="AFG18" s="1531"/>
      <c r="AFH18" s="1531"/>
      <c r="AFI18" s="1531"/>
      <c r="AFJ18" s="1531"/>
      <c r="AFK18" s="1531"/>
      <c r="AFL18" s="1531"/>
      <c r="AFM18" s="1531"/>
      <c r="AFN18" s="1531"/>
      <c r="AFO18" s="1531"/>
      <c r="AFP18" s="1531"/>
      <c r="AFQ18" s="1531"/>
      <c r="AFR18" s="1531"/>
      <c r="AFS18" s="1531"/>
      <c r="AFT18" s="1531"/>
      <c r="AFU18" s="1531"/>
      <c r="AFV18" s="1531"/>
      <c r="AFW18" s="1531"/>
      <c r="AFX18" s="1531"/>
      <c r="AFY18" s="1531"/>
      <c r="AFZ18" s="1531"/>
      <c r="AGA18" s="1531"/>
      <c r="AGB18" s="1531"/>
      <c r="AGC18" s="1531"/>
      <c r="AGD18" s="1531"/>
      <c r="AGE18" s="1531"/>
      <c r="AGF18" s="1531"/>
      <c r="AGG18" s="1531"/>
      <c r="AGH18" s="1531"/>
      <c r="AGI18" s="1531"/>
      <c r="AGJ18" s="1531"/>
      <c r="AGK18" s="1531"/>
      <c r="AGL18" s="1531"/>
      <c r="AGM18" s="1531"/>
      <c r="AGN18" s="1531"/>
      <c r="AGO18" s="1531"/>
      <c r="AGP18" s="1531"/>
      <c r="AGQ18" s="1531"/>
      <c r="AGR18" s="1531"/>
      <c r="AGS18" s="1531"/>
      <c r="AGT18" s="1531"/>
      <c r="AGU18" s="1531"/>
      <c r="AGV18" s="1531"/>
      <c r="AGW18" s="1531"/>
      <c r="AGX18" s="1531"/>
      <c r="AGY18" s="1531"/>
      <c r="AGZ18" s="1531"/>
      <c r="AHA18" s="1531"/>
      <c r="AHB18" s="1531"/>
      <c r="AHC18" s="1531"/>
      <c r="AHD18" s="1531"/>
      <c r="AHE18" s="1531"/>
      <c r="AHF18" s="1531"/>
      <c r="AHG18" s="1531"/>
      <c r="AHH18" s="1531"/>
      <c r="AHI18" s="1531"/>
      <c r="AHJ18" s="1531"/>
      <c r="AHK18" s="1531"/>
      <c r="AHL18" s="1531"/>
      <c r="AHM18" s="1531"/>
      <c r="AHN18" s="1531"/>
      <c r="AHO18" s="1531"/>
      <c r="AHP18" s="1531"/>
      <c r="AHQ18" s="1531"/>
      <c r="AHR18" s="1531"/>
      <c r="AHS18" s="1531"/>
      <c r="AHT18" s="1531"/>
      <c r="AHU18" s="1531"/>
      <c r="AHV18" s="1531"/>
      <c r="AHW18" s="1531"/>
      <c r="AHX18" s="1531"/>
      <c r="AHY18" s="1531"/>
      <c r="AHZ18" s="1531"/>
      <c r="AIA18" s="1531"/>
      <c r="AIB18" s="1531"/>
      <c r="AIC18" s="1531"/>
      <c r="AID18" s="1531"/>
      <c r="AIE18" s="1531"/>
      <c r="AIF18" s="1531"/>
      <c r="AIG18" s="1531"/>
      <c r="AIH18" s="1531"/>
      <c r="AII18" s="1531"/>
      <c r="AIJ18" s="1531"/>
      <c r="AIK18" s="1531"/>
      <c r="AIL18" s="1531"/>
      <c r="AIM18" s="1531"/>
      <c r="AIN18" s="1531"/>
      <c r="AIO18" s="1531"/>
      <c r="AIP18" s="1531"/>
      <c r="AIQ18" s="1531"/>
      <c r="AIR18" s="1531"/>
      <c r="AIS18" s="1531"/>
      <c r="AIT18" s="1531"/>
      <c r="AIU18" s="1531"/>
      <c r="AIV18" s="1531"/>
      <c r="AIW18" s="1531"/>
      <c r="AIX18" s="1531"/>
      <c r="AIY18" s="1531"/>
      <c r="AIZ18" s="1531"/>
      <c r="AJA18" s="1531"/>
      <c r="AJB18" s="1531"/>
      <c r="AJC18" s="1531"/>
      <c r="AJD18" s="1531"/>
      <c r="AJE18" s="1531"/>
      <c r="AJF18" s="1531"/>
      <c r="AJG18" s="1531"/>
      <c r="AJH18" s="1531"/>
      <c r="AJI18" s="1531"/>
      <c r="AJJ18" s="1531"/>
      <c r="AJK18" s="1531"/>
      <c r="AJL18" s="1531"/>
      <c r="AJM18" s="1531"/>
      <c r="AJN18" s="1531"/>
      <c r="AJO18" s="1531"/>
      <c r="AJP18" s="1531"/>
      <c r="AJQ18" s="1531"/>
      <c r="AJR18" s="1531"/>
      <c r="AJS18" s="1531"/>
      <c r="AJT18" s="1531"/>
      <c r="AJU18" s="1531"/>
      <c r="AJV18" s="1531"/>
      <c r="AJW18" s="1531"/>
      <c r="AJX18" s="1531"/>
      <c r="AJY18" s="1531"/>
      <c r="AJZ18" s="1531"/>
      <c r="AKA18" s="1531"/>
      <c r="AKB18" s="1531"/>
      <c r="AKC18" s="1531"/>
      <c r="AKD18" s="1531"/>
      <c r="AKE18" s="1531"/>
      <c r="AKF18" s="1531"/>
      <c r="AKG18" s="1531"/>
      <c r="AKH18" s="1531"/>
      <c r="AKI18" s="1531"/>
      <c r="AKJ18" s="1531"/>
      <c r="AKK18" s="1531"/>
      <c r="AKL18" s="1531"/>
      <c r="AKM18" s="1531"/>
      <c r="AKN18" s="1531"/>
      <c r="AKO18" s="1531"/>
      <c r="AKP18" s="1531"/>
      <c r="AKQ18" s="1531"/>
      <c r="AKR18" s="1531"/>
      <c r="AKS18" s="1531"/>
      <c r="AKT18" s="1531"/>
      <c r="AKU18" s="1531"/>
      <c r="AKV18" s="1531"/>
      <c r="AKW18" s="1531"/>
      <c r="AKX18" s="1531"/>
      <c r="AKY18" s="1531"/>
      <c r="AKZ18" s="1531"/>
      <c r="ALA18" s="1531"/>
      <c r="ALB18" s="1531"/>
      <c r="ALC18" s="1531"/>
      <c r="ALD18" s="1531"/>
      <c r="ALE18" s="1531"/>
      <c r="ALF18" s="1531"/>
      <c r="ALG18" s="1531"/>
      <c r="ALH18" s="1531"/>
      <c r="ALI18" s="1531"/>
      <c r="ALJ18" s="1531"/>
      <c r="ALK18" s="1531"/>
      <c r="ALL18" s="1531"/>
      <c r="ALM18" s="1531"/>
      <c r="ALN18" s="1531"/>
      <c r="ALO18" s="1531"/>
      <c r="ALP18" s="1531"/>
      <c r="ALQ18" s="1531"/>
      <c r="ALR18" s="1531"/>
      <c r="ALS18" s="1531"/>
      <c r="ALT18" s="1531"/>
      <c r="ALU18" s="1531"/>
      <c r="ALV18" s="1531"/>
      <c r="ALW18" s="1531"/>
      <c r="ALX18" s="1531"/>
      <c r="ALY18" s="1531"/>
      <c r="ALZ18" s="1531"/>
      <c r="AMA18" s="1531"/>
      <c r="AMB18" s="1531"/>
      <c r="AMC18" s="1531"/>
      <c r="AMD18" s="1531"/>
      <c r="AME18" s="1531"/>
      <c r="AMF18" s="1531"/>
      <c r="AMG18" s="1531"/>
      <c r="AMH18" s="1531"/>
      <c r="AMI18" s="1531"/>
      <c r="AMJ18" s="1531"/>
      <c r="AMK18" s="1531"/>
      <c r="AML18" s="1531"/>
      <c r="AMM18" s="1531"/>
      <c r="AMN18" s="1531"/>
      <c r="AMO18" s="1531"/>
      <c r="AMP18" s="1531"/>
      <c r="AMQ18" s="1531"/>
      <c r="AMR18" s="1531"/>
      <c r="AMS18" s="1531"/>
      <c r="AMT18" s="1531"/>
      <c r="AMU18" s="1531"/>
      <c r="AMV18" s="1531"/>
      <c r="AMW18" s="1531"/>
      <c r="AMX18" s="1531"/>
      <c r="AMY18" s="1531"/>
      <c r="AMZ18" s="1531"/>
      <c r="ANA18" s="1531"/>
      <c r="ANB18" s="1531"/>
      <c r="ANC18" s="1531"/>
      <c r="AND18" s="1531"/>
      <c r="ANE18" s="1531"/>
      <c r="ANF18" s="1531"/>
      <c r="ANG18" s="1531"/>
      <c r="ANH18" s="1531"/>
      <c r="ANI18" s="1531"/>
      <c r="ANJ18" s="1531"/>
      <c r="ANK18" s="1531"/>
      <c r="ANL18" s="1531"/>
      <c r="ANM18" s="1531"/>
      <c r="ANN18" s="1531"/>
      <c r="ANO18" s="1531"/>
      <c r="ANP18" s="1531"/>
      <c r="ANQ18" s="1531"/>
      <c r="ANR18" s="1531"/>
      <c r="ANS18" s="1531"/>
      <c r="ANT18" s="1531"/>
      <c r="ANU18" s="1531"/>
      <c r="ANV18" s="1531"/>
      <c r="ANW18" s="1531"/>
      <c r="ANX18" s="1531"/>
      <c r="ANY18" s="1531"/>
      <c r="ANZ18" s="1531"/>
      <c r="AOA18" s="1531"/>
      <c r="AOB18" s="1531"/>
      <c r="AOC18" s="1531"/>
      <c r="AOD18" s="1531"/>
      <c r="AOE18" s="1531"/>
      <c r="AOF18" s="1531"/>
      <c r="AOG18" s="1531"/>
      <c r="AOH18" s="1531"/>
      <c r="AOI18" s="1531"/>
      <c r="AOJ18" s="1531"/>
      <c r="AOK18" s="1531"/>
      <c r="AOL18" s="1531"/>
      <c r="AOM18" s="1531"/>
      <c r="AON18" s="1531"/>
      <c r="AOO18" s="1531"/>
      <c r="AOP18" s="1531"/>
      <c r="AOQ18" s="1531"/>
      <c r="AOR18" s="1531"/>
      <c r="AOS18" s="1531"/>
      <c r="AOT18" s="1531"/>
      <c r="AOU18" s="1531"/>
      <c r="AOV18" s="1531"/>
      <c r="AOW18" s="1531"/>
      <c r="AOX18" s="1531"/>
      <c r="AOY18" s="1531"/>
      <c r="AOZ18" s="1531"/>
      <c r="APA18" s="1531"/>
      <c r="APB18" s="1531"/>
      <c r="APC18" s="1531"/>
      <c r="APD18" s="1531"/>
      <c r="APE18" s="1531"/>
      <c r="APF18" s="1531"/>
      <c r="APG18" s="1531"/>
      <c r="APH18" s="1531"/>
      <c r="API18" s="1531"/>
      <c r="APJ18" s="1531"/>
      <c r="APK18" s="1531"/>
      <c r="APL18" s="1531"/>
      <c r="APM18" s="1531"/>
      <c r="APN18" s="1531"/>
      <c r="APO18" s="1531"/>
      <c r="APP18" s="1531"/>
      <c r="APQ18" s="1531"/>
      <c r="APR18" s="1531"/>
      <c r="APS18" s="1531"/>
      <c r="APT18" s="1531"/>
      <c r="APU18" s="1531"/>
      <c r="APV18" s="1531"/>
      <c r="APW18" s="1531"/>
      <c r="APX18" s="1531"/>
      <c r="APY18" s="1531"/>
      <c r="APZ18" s="1531"/>
      <c r="AQA18" s="1531"/>
      <c r="AQB18" s="1531"/>
      <c r="AQC18" s="1531"/>
      <c r="AQD18" s="1531"/>
      <c r="AQE18" s="1531"/>
      <c r="AQF18" s="1531"/>
      <c r="AQG18" s="1531"/>
      <c r="AQH18" s="1531"/>
      <c r="AQI18" s="1531"/>
      <c r="AQJ18" s="1531"/>
      <c r="AQK18" s="1531"/>
      <c r="AQL18" s="1531"/>
      <c r="AQM18" s="1531"/>
      <c r="AQN18" s="1531"/>
      <c r="AQO18" s="1531"/>
      <c r="AQP18" s="1531"/>
      <c r="AQQ18" s="1531"/>
      <c r="AQR18" s="1531"/>
      <c r="AQS18" s="1531"/>
      <c r="AQT18" s="1531"/>
      <c r="AQU18" s="1531"/>
      <c r="AQV18" s="1531"/>
      <c r="AQW18" s="1531"/>
      <c r="AQX18" s="1531"/>
      <c r="AQY18" s="1531"/>
      <c r="AQZ18" s="1531"/>
      <c r="ARA18" s="1531"/>
      <c r="ARB18" s="1531"/>
      <c r="ARC18" s="1531"/>
      <c r="ARD18" s="1531"/>
      <c r="ARE18" s="1531"/>
      <c r="ARF18" s="1531"/>
      <c r="ARG18" s="1531"/>
      <c r="ARH18" s="1531"/>
      <c r="ARI18" s="1531"/>
      <c r="ARJ18" s="1531"/>
      <c r="ARK18" s="1531"/>
      <c r="ARL18" s="1531"/>
      <c r="ARM18" s="1531"/>
      <c r="ARN18" s="1531"/>
      <c r="ARO18" s="1531"/>
      <c r="ARP18" s="1531"/>
      <c r="ARQ18" s="1531"/>
      <c r="ARR18" s="1531"/>
      <c r="ARS18" s="1531"/>
      <c r="ART18" s="1531"/>
      <c r="ARU18" s="1531"/>
      <c r="ARV18" s="1531"/>
      <c r="ARW18" s="1531"/>
      <c r="ARX18" s="1531"/>
      <c r="ARY18" s="1531"/>
      <c r="ARZ18" s="1531"/>
      <c r="ASA18" s="1531"/>
      <c r="ASB18" s="1531"/>
      <c r="ASC18" s="1531"/>
      <c r="ASD18" s="1531"/>
      <c r="ASE18" s="1531"/>
      <c r="ASF18" s="1531"/>
      <c r="ASG18" s="1531"/>
      <c r="ASH18" s="1531"/>
      <c r="ASI18" s="1531"/>
      <c r="ASJ18" s="1531"/>
      <c r="ASK18" s="1531"/>
      <c r="ASL18" s="1531"/>
      <c r="ASM18" s="1531"/>
      <c r="ASN18" s="1531"/>
      <c r="ASO18" s="1531"/>
      <c r="ASP18" s="1531"/>
      <c r="ASQ18" s="1531"/>
      <c r="ASR18" s="1531"/>
      <c r="ASS18" s="1531"/>
      <c r="AST18" s="1531"/>
      <c r="ASU18" s="1531"/>
      <c r="ASV18" s="1531"/>
      <c r="ASW18" s="1531"/>
      <c r="ASX18" s="1531"/>
      <c r="ASY18" s="1531"/>
      <c r="ASZ18" s="1531"/>
      <c r="ATA18" s="1531"/>
      <c r="ATB18" s="1531"/>
      <c r="ATC18" s="1531"/>
      <c r="ATD18" s="1531"/>
      <c r="ATE18" s="1531"/>
      <c r="ATF18" s="1531"/>
      <c r="ATG18" s="1531"/>
      <c r="ATH18" s="1531"/>
      <c r="ATI18" s="1531"/>
      <c r="ATJ18" s="1531"/>
      <c r="ATK18" s="1531"/>
      <c r="ATL18" s="1531"/>
      <c r="ATM18" s="1531"/>
      <c r="ATN18" s="1531"/>
      <c r="ATO18" s="1531"/>
      <c r="ATP18" s="1531"/>
      <c r="ATQ18" s="1531"/>
      <c r="ATR18" s="1531"/>
      <c r="ATS18" s="1531"/>
      <c r="ATT18" s="1531"/>
      <c r="ATU18" s="1531"/>
      <c r="ATV18" s="1531"/>
      <c r="ATW18" s="1531"/>
      <c r="ATX18" s="1531"/>
      <c r="ATY18" s="1531"/>
      <c r="ATZ18" s="1531"/>
      <c r="AUA18" s="1531"/>
      <c r="AUB18" s="1531"/>
      <c r="AUC18" s="1531"/>
      <c r="AUD18" s="1531"/>
      <c r="AUE18" s="1531"/>
      <c r="AUF18" s="1531"/>
      <c r="AUG18" s="1531"/>
      <c r="AUH18" s="1531"/>
      <c r="AUI18" s="1531"/>
    </row>
    <row r="19" spans="1:1231" s="1406" customFormat="1" ht="31.75" customHeight="1" x14ac:dyDescent="0.75">
      <c r="A19" s="2064"/>
      <c r="B19" s="2076"/>
      <c r="C19" s="1420">
        <v>2.2999999999999998</v>
      </c>
      <c r="D19" s="1489" t="s">
        <v>87</v>
      </c>
      <c r="E19" s="1490" t="s">
        <v>24</v>
      </c>
      <c r="F19" s="1490" t="s">
        <v>17</v>
      </c>
      <c r="G19" s="1423">
        <f t="array" ref="G19">INDEX('Salary . staff rates'!$A$6:$C$28,MATCH(1,('Salary . staff rates'!$A$6:$A$28=E19)*('Salary . staff rates'!$B$6:$B$28=F19),0),3)</f>
        <v>750</v>
      </c>
      <c r="H19" s="1423">
        <f t="shared" si="0"/>
        <v>750</v>
      </c>
      <c r="I19" s="1491" t="s">
        <v>0</v>
      </c>
      <c r="J19" s="1492" t="s">
        <v>0</v>
      </c>
      <c r="K19" s="1493">
        <v>40</v>
      </c>
      <c r="L19" s="1494">
        <f t="shared" si="9"/>
        <v>30000</v>
      </c>
      <c r="M19" s="1495" t="s">
        <v>33</v>
      </c>
      <c r="N19" s="1496">
        <f>IF(M19="Yes",L19*'Salary . staff rates'!$C$34,0)</f>
        <v>4500</v>
      </c>
      <c r="O19" s="1430"/>
      <c r="P19" s="1848">
        <v>1</v>
      </c>
      <c r="Q19" s="1848">
        <v>1</v>
      </c>
      <c r="R19" s="1430"/>
      <c r="S19" s="1430"/>
      <c r="T19" s="1430"/>
      <c r="U19" s="1430"/>
      <c r="V19" s="1430"/>
      <c r="W19" s="1431"/>
      <c r="Y19" s="1848">
        <f t="shared" si="10"/>
        <v>30000</v>
      </c>
      <c r="Z19" s="1848">
        <f t="shared" si="11"/>
        <v>4500</v>
      </c>
      <c r="AA19" s="1433"/>
      <c r="AB19" s="1848">
        <f t="shared" si="12"/>
        <v>30000</v>
      </c>
      <c r="AC19" s="1848">
        <f t="shared" si="13"/>
        <v>4500</v>
      </c>
      <c r="AD19" s="1412"/>
      <c r="AE19" s="1412"/>
      <c r="AF19" s="1412"/>
      <c r="AL19" s="1413"/>
      <c r="AN19" s="1435">
        <f t="shared" si="14"/>
        <v>30000</v>
      </c>
      <c r="AO19" s="1435">
        <f t="shared" si="15"/>
        <v>4500</v>
      </c>
      <c r="AP19" s="1531"/>
      <c r="AQ19" s="1531"/>
      <c r="AR19" s="1531"/>
      <c r="AS19" s="1531"/>
      <c r="AT19" s="1531"/>
      <c r="AU19" s="1531"/>
      <c r="AV19" s="1531"/>
      <c r="AW19" s="1531"/>
      <c r="AX19" s="1531"/>
      <c r="AY19" s="1531"/>
      <c r="AZ19" s="1531"/>
      <c r="BA19" s="1531"/>
      <c r="BB19" s="1531"/>
      <c r="BC19" s="1531"/>
      <c r="BD19" s="1531"/>
      <c r="BE19" s="1531"/>
      <c r="BF19" s="1531"/>
      <c r="BG19" s="1531"/>
      <c r="BH19" s="1531"/>
      <c r="BI19" s="1531"/>
      <c r="BJ19" s="1531"/>
      <c r="BK19" s="1531"/>
      <c r="BL19" s="1531"/>
      <c r="BM19" s="1531"/>
      <c r="BN19" s="1531"/>
      <c r="BO19" s="1531"/>
      <c r="BP19" s="1531"/>
      <c r="BQ19" s="1531"/>
      <c r="BR19" s="1531"/>
      <c r="BS19" s="1531"/>
      <c r="BT19" s="1531"/>
      <c r="BU19" s="1531"/>
      <c r="BV19" s="1531"/>
      <c r="BW19" s="1531"/>
      <c r="BX19" s="1531"/>
      <c r="BY19" s="1531"/>
      <c r="BZ19" s="1531"/>
      <c r="CA19" s="1531"/>
      <c r="CB19" s="1531"/>
      <c r="CC19" s="1531"/>
      <c r="CD19" s="1531"/>
      <c r="CE19" s="1531"/>
      <c r="CF19" s="1531"/>
      <c r="CG19" s="1531"/>
      <c r="CH19" s="1531"/>
      <c r="CI19" s="1531"/>
      <c r="CJ19" s="1531"/>
      <c r="CK19" s="1531"/>
      <c r="CL19" s="1531"/>
      <c r="CM19" s="1531"/>
      <c r="CN19" s="1531"/>
      <c r="CO19" s="1531"/>
      <c r="CP19" s="1531"/>
      <c r="CQ19" s="1531"/>
      <c r="CR19" s="1531"/>
      <c r="CS19" s="1531"/>
      <c r="CT19" s="1531"/>
      <c r="CU19" s="1531"/>
      <c r="CV19" s="1531"/>
      <c r="CW19" s="1531"/>
      <c r="CX19" s="1531"/>
      <c r="CY19" s="1531"/>
      <c r="CZ19" s="1531"/>
      <c r="DA19" s="1531"/>
      <c r="DB19" s="1531"/>
      <c r="DC19" s="1531"/>
      <c r="DD19" s="1531"/>
      <c r="DE19" s="1531"/>
      <c r="DF19" s="1531"/>
      <c r="DG19" s="1531"/>
      <c r="DH19" s="1531"/>
      <c r="DI19" s="1531"/>
      <c r="DJ19" s="1531"/>
      <c r="DK19" s="1531"/>
      <c r="DL19" s="1531"/>
      <c r="DM19" s="1531"/>
      <c r="DN19" s="1531"/>
      <c r="DO19" s="1531"/>
      <c r="DP19" s="1531"/>
      <c r="DQ19" s="1531"/>
      <c r="DR19" s="1531"/>
      <c r="DS19" s="1531"/>
      <c r="DT19" s="1531"/>
      <c r="DU19" s="1531"/>
      <c r="DV19" s="1531"/>
      <c r="DW19" s="1531"/>
      <c r="DX19" s="1531"/>
      <c r="DY19" s="1531"/>
      <c r="DZ19" s="1531"/>
      <c r="EA19" s="1531"/>
      <c r="EB19" s="1531"/>
      <c r="EC19" s="1531"/>
      <c r="ED19" s="1531"/>
      <c r="EE19" s="1531"/>
      <c r="EF19" s="1531"/>
      <c r="EG19" s="1531"/>
      <c r="EH19" s="1531"/>
      <c r="EI19" s="1531"/>
      <c r="EJ19" s="1531"/>
      <c r="EK19" s="1531"/>
      <c r="EL19" s="1531"/>
      <c r="EM19" s="1531"/>
      <c r="EN19" s="1531"/>
      <c r="EO19" s="1531"/>
      <c r="EP19" s="1531"/>
      <c r="EQ19" s="1531"/>
      <c r="ER19" s="1531"/>
      <c r="ES19" s="1531"/>
      <c r="ET19" s="1531"/>
      <c r="EU19" s="1531"/>
      <c r="EV19" s="1531"/>
      <c r="EW19" s="1531"/>
      <c r="EX19" s="1531"/>
      <c r="EY19" s="1531"/>
      <c r="EZ19" s="1531"/>
      <c r="FA19" s="1531"/>
      <c r="FB19" s="1531"/>
      <c r="FC19" s="1531"/>
      <c r="FD19" s="1531"/>
      <c r="FE19" s="1531"/>
      <c r="FF19" s="1531"/>
      <c r="FG19" s="1531"/>
      <c r="FH19" s="1531"/>
      <c r="FI19" s="1531"/>
      <c r="FJ19" s="1531"/>
      <c r="FK19" s="1531"/>
      <c r="FL19" s="1531"/>
      <c r="FM19" s="1531"/>
      <c r="FN19" s="1531"/>
      <c r="FO19" s="1531"/>
      <c r="FP19" s="1531"/>
      <c r="FQ19" s="1531"/>
      <c r="FR19" s="1531"/>
      <c r="FS19" s="1531"/>
      <c r="FT19" s="1531"/>
      <c r="FU19" s="1531"/>
      <c r="FV19" s="1531"/>
      <c r="FW19" s="1531"/>
      <c r="FX19" s="1531"/>
      <c r="FY19" s="1531"/>
      <c r="FZ19" s="1531"/>
      <c r="GA19" s="1531"/>
      <c r="GB19" s="1531"/>
      <c r="GC19" s="1531"/>
      <c r="GD19" s="1531"/>
      <c r="GE19" s="1531"/>
      <c r="GF19" s="1531"/>
      <c r="GG19" s="1531"/>
      <c r="GH19" s="1531"/>
      <c r="GI19" s="1531"/>
      <c r="GJ19" s="1531"/>
      <c r="GK19" s="1531"/>
      <c r="GL19" s="1531"/>
      <c r="GM19" s="1531"/>
      <c r="GN19" s="1531"/>
      <c r="GO19" s="1531"/>
      <c r="GP19" s="1531"/>
      <c r="GQ19" s="1531"/>
      <c r="GR19" s="1531"/>
      <c r="GS19" s="1531"/>
      <c r="GT19" s="1531"/>
      <c r="GU19" s="1531"/>
      <c r="GV19" s="1531"/>
      <c r="GW19" s="1531"/>
      <c r="GX19" s="1531"/>
      <c r="GY19" s="1531"/>
      <c r="GZ19" s="1531"/>
      <c r="HA19" s="1531"/>
      <c r="HB19" s="1531"/>
      <c r="HC19" s="1531"/>
      <c r="HD19" s="1531"/>
      <c r="HE19" s="1531"/>
      <c r="HF19" s="1531"/>
      <c r="HG19" s="1531"/>
      <c r="HH19" s="1531"/>
      <c r="HI19" s="1531"/>
      <c r="HJ19" s="1531"/>
      <c r="HK19" s="1531"/>
      <c r="HL19" s="1531"/>
      <c r="HM19" s="1531"/>
      <c r="HN19" s="1531"/>
      <c r="HO19" s="1531"/>
      <c r="HP19" s="1531"/>
      <c r="HQ19" s="1531"/>
      <c r="HR19" s="1531"/>
      <c r="HS19" s="1531"/>
      <c r="HT19" s="1531"/>
      <c r="HU19" s="1531"/>
      <c r="HV19" s="1531"/>
      <c r="HW19" s="1531"/>
      <c r="HX19" s="1531"/>
      <c r="HY19" s="1531"/>
      <c r="HZ19" s="1531"/>
      <c r="IA19" s="1531"/>
      <c r="IB19" s="1531"/>
      <c r="IC19" s="1531"/>
      <c r="ID19" s="1531"/>
      <c r="IE19" s="1531"/>
      <c r="IF19" s="1531"/>
      <c r="IG19" s="1531"/>
      <c r="IH19" s="1531"/>
      <c r="II19" s="1531"/>
      <c r="IJ19" s="1531"/>
      <c r="IK19" s="1531"/>
      <c r="IL19" s="1531"/>
      <c r="IM19" s="1531"/>
      <c r="IN19" s="1531"/>
      <c r="IO19" s="1531"/>
      <c r="IP19" s="1531"/>
      <c r="IQ19" s="1531"/>
      <c r="IR19" s="1531"/>
      <c r="IS19" s="1531"/>
      <c r="IT19" s="1531"/>
      <c r="IU19" s="1531"/>
      <c r="IV19" s="1531"/>
      <c r="IW19" s="1531"/>
      <c r="IX19" s="1531"/>
      <c r="IY19" s="1531"/>
      <c r="IZ19" s="1531"/>
      <c r="JA19" s="1531"/>
      <c r="JB19" s="1531"/>
      <c r="JC19" s="1531"/>
      <c r="JD19" s="1531"/>
      <c r="JE19" s="1531"/>
      <c r="JF19" s="1531"/>
      <c r="JG19" s="1531"/>
      <c r="JH19" s="1531"/>
      <c r="JI19" s="1531"/>
      <c r="JJ19" s="1531"/>
      <c r="JK19" s="1531"/>
      <c r="JL19" s="1531"/>
      <c r="JM19" s="1531"/>
      <c r="JN19" s="1531"/>
      <c r="JO19" s="1531"/>
      <c r="JP19" s="1531"/>
      <c r="JQ19" s="1531"/>
      <c r="JR19" s="1531"/>
      <c r="JS19" s="1531"/>
      <c r="JT19" s="1531"/>
      <c r="JU19" s="1531"/>
      <c r="JV19" s="1531"/>
      <c r="JW19" s="1531"/>
      <c r="JX19" s="1531"/>
      <c r="JY19" s="1531"/>
      <c r="JZ19" s="1531"/>
      <c r="KA19" s="1531"/>
      <c r="KB19" s="1531"/>
      <c r="KC19" s="1531"/>
      <c r="KD19" s="1531"/>
      <c r="KE19" s="1531"/>
      <c r="KF19" s="1531"/>
      <c r="KG19" s="1531"/>
      <c r="KH19" s="1531"/>
      <c r="KI19" s="1531"/>
      <c r="KJ19" s="1531"/>
      <c r="KK19" s="1531"/>
      <c r="KL19" s="1531"/>
      <c r="KM19" s="1531"/>
      <c r="KN19" s="1531"/>
      <c r="KO19" s="1531"/>
      <c r="KP19" s="1531"/>
      <c r="KQ19" s="1531"/>
      <c r="KR19" s="1531"/>
      <c r="KS19" s="1531"/>
      <c r="KT19" s="1531"/>
      <c r="KU19" s="1531"/>
      <c r="KV19" s="1531"/>
      <c r="KW19" s="1531"/>
      <c r="KX19" s="1531"/>
      <c r="KY19" s="1531"/>
      <c r="KZ19" s="1531"/>
      <c r="LA19" s="1531"/>
      <c r="LB19" s="1531"/>
      <c r="LC19" s="1531"/>
      <c r="LD19" s="1531"/>
      <c r="LE19" s="1531"/>
      <c r="LF19" s="1531"/>
      <c r="LG19" s="1531"/>
      <c r="LH19" s="1531"/>
      <c r="LI19" s="1531"/>
      <c r="LJ19" s="1531"/>
      <c r="LK19" s="1531"/>
      <c r="LL19" s="1531"/>
      <c r="LM19" s="1531"/>
      <c r="LN19" s="1531"/>
      <c r="LO19" s="1531"/>
      <c r="LP19" s="1531"/>
      <c r="LQ19" s="1531"/>
      <c r="LR19" s="1531"/>
      <c r="LS19" s="1531"/>
      <c r="LT19" s="1531"/>
      <c r="LU19" s="1531"/>
      <c r="LV19" s="1531"/>
      <c r="LW19" s="1531"/>
      <c r="LX19" s="1531"/>
      <c r="LY19" s="1531"/>
      <c r="LZ19" s="1531"/>
      <c r="MA19" s="1531"/>
      <c r="MB19" s="1531"/>
      <c r="MC19" s="1531"/>
      <c r="MD19" s="1531"/>
      <c r="ME19" s="1531"/>
      <c r="MF19" s="1531"/>
      <c r="MG19" s="1531"/>
      <c r="MH19" s="1531"/>
      <c r="MI19" s="1531"/>
      <c r="MJ19" s="1531"/>
      <c r="MK19" s="1531"/>
      <c r="ML19" s="1531"/>
      <c r="MM19" s="1531"/>
      <c r="MN19" s="1531"/>
      <c r="MO19" s="1531"/>
      <c r="MP19" s="1531"/>
      <c r="MQ19" s="1531"/>
      <c r="MR19" s="1531"/>
      <c r="MS19" s="1531"/>
      <c r="MT19" s="1531"/>
      <c r="MU19" s="1531"/>
      <c r="MV19" s="1531"/>
      <c r="MW19" s="1531"/>
      <c r="MX19" s="1531"/>
      <c r="MY19" s="1531"/>
      <c r="MZ19" s="1531"/>
      <c r="NA19" s="1531"/>
      <c r="NB19" s="1531"/>
      <c r="NC19" s="1531"/>
      <c r="ND19" s="1531"/>
      <c r="NE19" s="1531"/>
      <c r="NF19" s="1531"/>
      <c r="NG19" s="1531"/>
      <c r="NH19" s="1531"/>
      <c r="NI19" s="1531"/>
      <c r="NJ19" s="1531"/>
      <c r="NK19" s="1531"/>
      <c r="NL19" s="1531"/>
      <c r="NM19" s="1531"/>
      <c r="NN19" s="1531"/>
      <c r="NO19" s="1531"/>
      <c r="NP19" s="1531"/>
      <c r="NQ19" s="1531"/>
      <c r="NR19" s="1531"/>
      <c r="NS19" s="1531"/>
      <c r="NT19" s="1531"/>
      <c r="NU19" s="1531"/>
      <c r="NV19" s="1531"/>
      <c r="NW19" s="1531"/>
      <c r="NX19" s="1531"/>
      <c r="NY19" s="1531"/>
      <c r="NZ19" s="1531"/>
      <c r="OA19" s="1531"/>
      <c r="OB19" s="1531"/>
      <c r="OC19" s="1531"/>
      <c r="OD19" s="1531"/>
      <c r="OE19" s="1531"/>
      <c r="OF19" s="1531"/>
      <c r="OG19" s="1531"/>
      <c r="OH19" s="1531"/>
      <c r="OI19" s="1531"/>
      <c r="OJ19" s="1531"/>
      <c r="OK19" s="1531"/>
      <c r="OL19" s="1531"/>
      <c r="OM19" s="1531"/>
      <c r="ON19" s="1531"/>
      <c r="OO19" s="1531"/>
      <c r="OP19" s="1531"/>
      <c r="OQ19" s="1531"/>
      <c r="OR19" s="1531"/>
      <c r="OS19" s="1531"/>
      <c r="OT19" s="1531"/>
      <c r="OU19" s="1531"/>
      <c r="OV19" s="1531"/>
      <c r="OW19" s="1531"/>
      <c r="OX19" s="1531"/>
      <c r="OY19" s="1531"/>
      <c r="OZ19" s="1531"/>
      <c r="PA19" s="1531"/>
      <c r="PB19" s="1531"/>
      <c r="PC19" s="1531"/>
      <c r="PD19" s="1531"/>
      <c r="PE19" s="1531"/>
      <c r="PF19" s="1531"/>
      <c r="PG19" s="1531"/>
      <c r="PH19" s="1531"/>
      <c r="PI19" s="1531"/>
      <c r="PJ19" s="1531"/>
      <c r="PK19" s="1531"/>
      <c r="PL19" s="1531"/>
      <c r="PM19" s="1531"/>
      <c r="PN19" s="1531"/>
      <c r="PO19" s="1531"/>
      <c r="PP19" s="1531"/>
      <c r="PQ19" s="1531"/>
      <c r="PR19" s="1531"/>
      <c r="PS19" s="1531"/>
      <c r="PT19" s="1531"/>
      <c r="PU19" s="1531"/>
      <c r="PV19" s="1531"/>
      <c r="PW19" s="1531"/>
      <c r="PX19" s="1531"/>
      <c r="PY19" s="1531"/>
      <c r="PZ19" s="1531"/>
      <c r="QA19" s="1531"/>
      <c r="QB19" s="1531"/>
      <c r="QC19" s="1531"/>
      <c r="QD19" s="1531"/>
      <c r="QE19" s="1531"/>
      <c r="QF19" s="1531"/>
      <c r="QG19" s="1531"/>
      <c r="QH19" s="1531"/>
      <c r="QI19" s="1531"/>
      <c r="QJ19" s="1531"/>
      <c r="QK19" s="1531"/>
      <c r="QL19" s="1531"/>
      <c r="QM19" s="1531"/>
      <c r="QN19" s="1531"/>
      <c r="QO19" s="1531"/>
      <c r="QP19" s="1531"/>
      <c r="QQ19" s="1531"/>
      <c r="QR19" s="1531"/>
      <c r="QS19" s="1531"/>
      <c r="QT19" s="1531"/>
      <c r="QU19" s="1531"/>
      <c r="QV19" s="1531"/>
      <c r="QW19" s="1531"/>
      <c r="QX19" s="1531"/>
      <c r="QY19" s="1531"/>
      <c r="QZ19" s="1531"/>
      <c r="RA19" s="1531"/>
      <c r="RB19" s="1531"/>
      <c r="RC19" s="1531"/>
      <c r="RD19" s="1531"/>
      <c r="RE19" s="1531"/>
      <c r="RF19" s="1531"/>
      <c r="RG19" s="1531"/>
      <c r="RH19" s="1531"/>
      <c r="RI19" s="1531"/>
      <c r="RJ19" s="1531"/>
      <c r="RK19" s="1531"/>
      <c r="RL19" s="1531"/>
      <c r="RM19" s="1531"/>
      <c r="RN19" s="1531"/>
      <c r="RO19" s="1531"/>
      <c r="RP19" s="1531"/>
      <c r="RQ19" s="1531"/>
      <c r="RR19" s="1531"/>
      <c r="RS19" s="1531"/>
      <c r="RT19" s="1531"/>
      <c r="RU19" s="1531"/>
      <c r="RV19" s="1531"/>
      <c r="RW19" s="1531"/>
      <c r="RX19" s="1531"/>
      <c r="RY19" s="1531"/>
      <c r="RZ19" s="1531"/>
      <c r="SA19" s="1531"/>
      <c r="SB19" s="1531"/>
      <c r="SC19" s="1531"/>
      <c r="SD19" s="1531"/>
      <c r="SE19" s="1531"/>
      <c r="SF19" s="1531"/>
      <c r="SG19" s="1531"/>
      <c r="SH19" s="1531"/>
      <c r="SI19" s="1531"/>
      <c r="SJ19" s="1531"/>
      <c r="SK19" s="1531"/>
      <c r="SL19" s="1531"/>
      <c r="SM19" s="1531"/>
      <c r="SN19" s="1531"/>
      <c r="SO19" s="1531"/>
      <c r="SP19" s="1531"/>
      <c r="SQ19" s="1531"/>
      <c r="SR19" s="1531"/>
      <c r="SS19" s="1531"/>
      <c r="ST19" s="1531"/>
      <c r="SU19" s="1531"/>
      <c r="SV19" s="1531"/>
      <c r="SW19" s="1531"/>
      <c r="SX19" s="1531"/>
      <c r="SY19" s="1531"/>
      <c r="SZ19" s="1531"/>
      <c r="TA19" s="1531"/>
      <c r="TB19" s="1531"/>
      <c r="TC19" s="1531"/>
      <c r="TD19" s="1531"/>
      <c r="TE19" s="1531"/>
      <c r="TF19" s="1531"/>
      <c r="TG19" s="1531"/>
      <c r="TH19" s="1531"/>
      <c r="TI19" s="1531"/>
      <c r="TJ19" s="1531"/>
      <c r="TK19" s="1531"/>
      <c r="TL19" s="1531"/>
      <c r="TM19" s="1531"/>
      <c r="TN19" s="1531"/>
      <c r="TO19" s="1531"/>
      <c r="TP19" s="1531"/>
      <c r="TQ19" s="1531"/>
      <c r="TR19" s="1531"/>
      <c r="TS19" s="1531"/>
      <c r="TT19" s="1531"/>
      <c r="TU19" s="1531"/>
      <c r="TV19" s="1531"/>
      <c r="TW19" s="1531"/>
      <c r="TX19" s="1531"/>
      <c r="TY19" s="1531"/>
      <c r="TZ19" s="1531"/>
      <c r="UA19" s="1531"/>
      <c r="UB19" s="1531"/>
      <c r="UC19" s="1531"/>
      <c r="UD19" s="1531"/>
      <c r="UE19" s="1531"/>
      <c r="UF19" s="1531"/>
      <c r="UG19" s="1531"/>
      <c r="UH19" s="1531"/>
      <c r="UI19" s="1531"/>
      <c r="UJ19" s="1531"/>
      <c r="UK19" s="1531"/>
      <c r="UL19" s="1531"/>
      <c r="UM19" s="1531"/>
      <c r="UN19" s="1531"/>
      <c r="UO19" s="1531"/>
      <c r="UP19" s="1531"/>
      <c r="UQ19" s="1531"/>
      <c r="UR19" s="1531"/>
      <c r="US19" s="1531"/>
      <c r="UT19" s="1531"/>
      <c r="UU19" s="1531"/>
      <c r="UV19" s="1531"/>
      <c r="UW19" s="1531"/>
      <c r="UX19" s="1531"/>
      <c r="UY19" s="1531"/>
      <c r="UZ19" s="1531"/>
      <c r="VA19" s="1531"/>
      <c r="VB19" s="1531"/>
      <c r="VC19" s="1531"/>
      <c r="VD19" s="1531"/>
      <c r="VE19" s="1531"/>
      <c r="VF19" s="1531"/>
      <c r="VG19" s="1531"/>
      <c r="VH19" s="1531"/>
      <c r="VI19" s="1531"/>
      <c r="VJ19" s="1531"/>
      <c r="VK19" s="1531"/>
      <c r="VL19" s="1531"/>
      <c r="VM19" s="1531"/>
      <c r="VN19" s="1531"/>
      <c r="VO19" s="1531"/>
      <c r="VP19" s="1531"/>
      <c r="VQ19" s="1531"/>
      <c r="VR19" s="1531"/>
      <c r="VS19" s="1531"/>
      <c r="VT19" s="1531"/>
      <c r="VU19" s="1531"/>
      <c r="VV19" s="1531"/>
      <c r="VW19" s="1531"/>
      <c r="VX19" s="1531"/>
      <c r="VY19" s="1531"/>
      <c r="VZ19" s="1531"/>
      <c r="WA19" s="1531"/>
      <c r="WB19" s="1531"/>
      <c r="WC19" s="1531"/>
      <c r="WD19" s="1531"/>
      <c r="WE19" s="1531"/>
      <c r="WF19" s="1531"/>
      <c r="WG19" s="1531"/>
      <c r="WH19" s="1531"/>
      <c r="WI19" s="1531"/>
      <c r="WJ19" s="1531"/>
      <c r="WK19" s="1531"/>
      <c r="WL19" s="1531"/>
      <c r="WM19" s="1531"/>
      <c r="WN19" s="1531"/>
      <c r="WO19" s="1531"/>
      <c r="WP19" s="1531"/>
      <c r="WQ19" s="1531"/>
      <c r="WR19" s="1531"/>
      <c r="WS19" s="1531"/>
      <c r="WT19" s="1531"/>
      <c r="WU19" s="1531"/>
      <c r="WV19" s="1531"/>
      <c r="WW19" s="1531"/>
      <c r="WX19" s="1531"/>
      <c r="WY19" s="1531"/>
      <c r="WZ19" s="1531"/>
      <c r="XA19" s="1531"/>
      <c r="XB19" s="1531"/>
      <c r="XC19" s="1531"/>
      <c r="XD19" s="1531"/>
      <c r="XE19" s="1531"/>
      <c r="XF19" s="1531"/>
      <c r="XG19" s="1531"/>
      <c r="XH19" s="1531"/>
      <c r="XI19" s="1531"/>
      <c r="XJ19" s="1531"/>
      <c r="XK19" s="1531"/>
      <c r="XL19" s="1531"/>
      <c r="XM19" s="1531"/>
      <c r="XN19" s="1531"/>
      <c r="XO19" s="1531"/>
      <c r="XP19" s="1531"/>
      <c r="XQ19" s="1531"/>
      <c r="XR19" s="1531"/>
      <c r="XS19" s="1531"/>
      <c r="XT19" s="1531"/>
      <c r="XU19" s="1531"/>
      <c r="XV19" s="1531"/>
      <c r="XW19" s="1531"/>
      <c r="XX19" s="1531"/>
      <c r="XY19" s="1531"/>
      <c r="XZ19" s="1531"/>
      <c r="YA19" s="1531"/>
      <c r="YB19" s="1531"/>
      <c r="YC19" s="1531"/>
      <c r="YD19" s="1531"/>
      <c r="YE19" s="1531"/>
      <c r="YF19" s="1531"/>
      <c r="YG19" s="1531"/>
      <c r="YH19" s="1531"/>
      <c r="YI19" s="1531"/>
      <c r="YJ19" s="1531"/>
      <c r="YK19" s="1531"/>
      <c r="YL19" s="1531"/>
      <c r="YM19" s="1531"/>
      <c r="YN19" s="1531"/>
      <c r="YO19" s="1531"/>
      <c r="YP19" s="1531"/>
      <c r="YQ19" s="1531"/>
      <c r="YR19" s="1531"/>
      <c r="YS19" s="1531"/>
      <c r="YT19" s="1531"/>
      <c r="YU19" s="1531"/>
      <c r="YV19" s="1531"/>
      <c r="YW19" s="1531"/>
      <c r="YX19" s="1531"/>
      <c r="YY19" s="1531"/>
      <c r="YZ19" s="1531"/>
      <c r="ZA19" s="1531"/>
      <c r="ZB19" s="1531"/>
      <c r="ZC19" s="1531"/>
      <c r="ZD19" s="1531"/>
      <c r="ZE19" s="1531"/>
      <c r="ZF19" s="1531"/>
      <c r="ZG19" s="1531"/>
      <c r="ZH19" s="1531"/>
      <c r="ZI19" s="1531"/>
      <c r="ZJ19" s="1531"/>
      <c r="ZK19" s="1531"/>
      <c r="ZL19" s="1531"/>
      <c r="ZM19" s="1531"/>
      <c r="ZN19" s="1531"/>
      <c r="ZO19" s="1531"/>
      <c r="ZP19" s="1531"/>
      <c r="ZQ19" s="1531"/>
      <c r="ZR19" s="1531"/>
      <c r="ZS19" s="1531"/>
      <c r="ZT19" s="1531"/>
      <c r="ZU19" s="1531"/>
      <c r="ZV19" s="1531"/>
      <c r="ZW19" s="1531"/>
      <c r="ZX19" s="1531"/>
      <c r="ZY19" s="1531"/>
      <c r="ZZ19" s="1531"/>
      <c r="AAA19" s="1531"/>
      <c r="AAB19" s="1531"/>
      <c r="AAC19" s="1531"/>
      <c r="AAD19" s="1531"/>
      <c r="AAE19" s="1531"/>
      <c r="AAF19" s="1531"/>
      <c r="AAG19" s="1531"/>
      <c r="AAH19" s="1531"/>
      <c r="AAI19" s="1531"/>
      <c r="AAJ19" s="1531"/>
      <c r="AAK19" s="1531"/>
      <c r="AAL19" s="1531"/>
      <c r="AAM19" s="1531"/>
      <c r="AAN19" s="1531"/>
      <c r="AAO19" s="1531"/>
      <c r="AAP19" s="1531"/>
      <c r="AAQ19" s="1531"/>
      <c r="AAR19" s="1531"/>
      <c r="AAS19" s="1531"/>
      <c r="AAT19" s="1531"/>
      <c r="AAU19" s="1531"/>
      <c r="AAV19" s="1531"/>
      <c r="AAW19" s="1531"/>
      <c r="AAX19" s="1531"/>
      <c r="AAY19" s="1531"/>
      <c r="AAZ19" s="1531"/>
      <c r="ABA19" s="1531"/>
      <c r="ABB19" s="1531"/>
      <c r="ABC19" s="1531"/>
      <c r="ABD19" s="1531"/>
      <c r="ABE19" s="1531"/>
      <c r="ABF19" s="1531"/>
      <c r="ABG19" s="1531"/>
      <c r="ABH19" s="1531"/>
      <c r="ABI19" s="1531"/>
      <c r="ABJ19" s="1531"/>
      <c r="ABK19" s="1531"/>
      <c r="ABL19" s="1531"/>
      <c r="ABM19" s="1531"/>
      <c r="ABN19" s="1531"/>
      <c r="ABO19" s="1531"/>
      <c r="ABP19" s="1531"/>
      <c r="ABQ19" s="1531"/>
      <c r="ABR19" s="1531"/>
      <c r="ABS19" s="1531"/>
      <c r="ABT19" s="1531"/>
      <c r="ABU19" s="1531"/>
      <c r="ABV19" s="1531"/>
      <c r="ABW19" s="1531"/>
      <c r="ABX19" s="1531"/>
      <c r="ABY19" s="1531"/>
      <c r="ABZ19" s="1531"/>
      <c r="ACA19" s="1531"/>
      <c r="ACB19" s="1531"/>
      <c r="ACC19" s="1531"/>
      <c r="ACD19" s="1531"/>
      <c r="ACE19" s="1531"/>
      <c r="ACF19" s="1531"/>
      <c r="ACG19" s="1531"/>
      <c r="ACH19" s="1531"/>
      <c r="ACI19" s="1531"/>
      <c r="ACJ19" s="1531"/>
      <c r="ACK19" s="1531"/>
      <c r="ACL19" s="1531"/>
      <c r="ACM19" s="1531"/>
      <c r="ACN19" s="1531"/>
      <c r="ACO19" s="1531"/>
      <c r="ACP19" s="1531"/>
      <c r="ACQ19" s="1531"/>
      <c r="ACR19" s="1531"/>
      <c r="ACS19" s="1531"/>
      <c r="ACT19" s="1531"/>
      <c r="ACU19" s="1531"/>
      <c r="ACV19" s="1531"/>
      <c r="ACW19" s="1531"/>
      <c r="ACX19" s="1531"/>
      <c r="ACY19" s="1531"/>
      <c r="ACZ19" s="1531"/>
      <c r="ADA19" s="1531"/>
      <c r="ADB19" s="1531"/>
      <c r="ADC19" s="1531"/>
      <c r="ADD19" s="1531"/>
      <c r="ADE19" s="1531"/>
      <c r="ADF19" s="1531"/>
      <c r="ADG19" s="1531"/>
      <c r="ADH19" s="1531"/>
      <c r="ADI19" s="1531"/>
      <c r="ADJ19" s="1531"/>
      <c r="ADK19" s="1531"/>
      <c r="ADL19" s="1531"/>
      <c r="ADM19" s="1531"/>
      <c r="ADN19" s="1531"/>
      <c r="ADO19" s="1531"/>
      <c r="ADP19" s="1531"/>
      <c r="ADQ19" s="1531"/>
      <c r="ADR19" s="1531"/>
      <c r="ADS19" s="1531"/>
      <c r="ADT19" s="1531"/>
      <c r="ADU19" s="1531"/>
      <c r="ADV19" s="1531"/>
      <c r="ADW19" s="1531"/>
      <c r="ADX19" s="1531"/>
      <c r="ADY19" s="1531"/>
      <c r="ADZ19" s="1531"/>
      <c r="AEA19" s="1531"/>
      <c r="AEB19" s="1531"/>
      <c r="AEC19" s="1531"/>
      <c r="AED19" s="1531"/>
      <c r="AEE19" s="1531"/>
      <c r="AEF19" s="1531"/>
      <c r="AEG19" s="1531"/>
      <c r="AEH19" s="1531"/>
      <c r="AEI19" s="1531"/>
      <c r="AEJ19" s="1531"/>
      <c r="AEK19" s="1531"/>
      <c r="AEL19" s="1531"/>
      <c r="AEM19" s="1531"/>
      <c r="AEN19" s="1531"/>
      <c r="AEO19" s="1531"/>
      <c r="AEP19" s="1531"/>
      <c r="AEQ19" s="1531"/>
      <c r="AER19" s="1531"/>
      <c r="AES19" s="1531"/>
      <c r="AET19" s="1531"/>
      <c r="AEU19" s="1531"/>
      <c r="AEV19" s="1531"/>
      <c r="AEW19" s="1531"/>
      <c r="AEX19" s="1531"/>
      <c r="AEY19" s="1531"/>
      <c r="AEZ19" s="1531"/>
      <c r="AFA19" s="1531"/>
      <c r="AFB19" s="1531"/>
      <c r="AFC19" s="1531"/>
      <c r="AFD19" s="1531"/>
      <c r="AFE19" s="1531"/>
      <c r="AFF19" s="1531"/>
      <c r="AFG19" s="1531"/>
      <c r="AFH19" s="1531"/>
      <c r="AFI19" s="1531"/>
      <c r="AFJ19" s="1531"/>
      <c r="AFK19" s="1531"/>
      <c r="AFL19" s="1531"/>
      <c r="AFM19" s="1531"/>
      <c r="AFN19" s="1531"/>
      <c r="AFO19" s="1531"/>
      <c r="AFP19" s="1531"/>
      <c r="AFQ19" s="1531"/>
      <c r="AFR19" s="1531"/>
      <c r="AFS19" s="1531"/>
      <c r="AFT19" s="1531"/>
      <c r="AFU19" s="1531"/>
      <c r="AFV19" s="1531"/>
      <c r="AFW19" s="1531"/>
      <c r="AFX19" s="1531"/>
      <c r="AFY19" s="1531"/>
      <c r="AFZ19" s="1531"/>
      <c r="AGA19" s="1531"/>
      <c r="AGB19" s="1531"/>
      <c r="AGC19" s="1531"/>
      <c r="AGD19" s="1531"/>
      <c r="AGE19" s="1531"/>
      <c r="AGF19" s="1531"/>
      <c r="AGG19" s="1531"/>
      <c r="AGH19" s="1531"/>
      <c r="AGI19" s="1531"/>
      <c r="AGJ19" s="1531"/>
      <c r="AGK19" s="1531"/>
      <c r="AGL19" s="1531"/>
      <c r="AGM19" s="1531"/>
      <c r="AGN19" s="1531"/>
      <c r="AGO19" s="1531"/>
      <c r="AGP19" s="1531"/>
      <c r="AGQ19" s="1531"/>
      <c r="AGR19" s="1531"/>
      <c r="AGS19" s="1531"/>
      <c r="AGT19" s="1531"/>
      <c r="AGU19" s="1531"/>
      <c r="AGV19" s="1531"/>
      <c r="AGW19" s="1531"/>
      <c r="AGX19" s="1531"/>
      <c r="AGY19" s="1531"/>
      <c r="AGZ19" s="1531"/>
      <c r="AHA19" s="1531"/>
      <c r="AHB19" s="1531"/>
      <c r="AHC19" s="1531"/>
      <c r="AHD19" s="1531"/>
      <c r="AHE19" s="1531"/>
      <c r="AHF19" s="1531"/>
      <c r="AHG19" s="1531"/>
      <c r="AHH19" s="1531"/>
      <c r="AHI19" s="1531"/>
      <c r="AHJ19" s="1531"/>
      <c r="AHK19" s="1531"/>
      <c r="AHL19" s="1531"/>
      <c r="AHM19" s="1531"/>
      <c r="AHN19" s="1531"/>
      <c r="AHO19" s="1531"/>
      <c r="AHP19" s="1531"/>
      <c r="AHQ19" s="1531"/>
      <c r="AHR19" s="1531"/>
      <c r="AHS19" s="1531"/>
      <c r="AHT19" s="1531"/>
      <c r="AHU19" s="1531"/>
      <c r="AHV19" s="1531"/>
      <c r="AHW19" s="1531"/>
      <c r="AHX19" s="1531"/>
      <c r="AHY19" s="1531"/>
      <c r="AHZ19" s="1531"/>
      <c r="AIA19" s="1531"/>
      <c r="AIB19" s="1531"/>
      <c r="AIC19" s="1531"/>
      <c r="AID19" s="1531"/>
      <c r="AIE19" s="1531"/>
      <c r="AIF19" s="1531"/>
      <c r="AIG19" s="1531"/>
      <c r="AIH19" s="1531"/>
      <c r="AII19" s="1531"/>
      <c r="AIJ19" s="1531"/>
      <c r="AIK19" s="1531"/>
      <c r="AIL19" s="1531"/>
      <c r="AIM19" s="1531"/>
      <c r="AIN19" s="1531"/>
      <c r="AIO19" s="1531"/>
      <c r="AIP19" s="1531"/>
      <c r="AIQ19" s="1531"/>
      <c r="AIR19" s="1531"/>
      <c r="AIS19" s="1531"/>
      <c r="AIT19" s="1531"/>
      <c r="AIU19" s="1531"/>
      <c r="AIV19" s="1531"/>
      <c r="AIW19" s="1531"/>
      <c r="AIX19" s="1531"/>
      <c r="AIY19" s="1531"/>
      <c r="AIZ19" s="1531"/>
      <c r="AJA19" s="1531"/>
      <c r="AJB19" s="1531"/>
      <c r="AJC19" s="1531"/>
      <c r="AJD19" s="1531"/>
      <c r="AJE19" s="1531"/>
      <c r="AJF19" s="1531"/>
      <c r="AJG19" s="1531"/>
      <c r="AJH19" s="1531"/>
      <c r="AJI19" s="1531"/>
      <c r="AJJ19" s="1531"/>
      <c r="AJK19" s="1531"/>
      <c r="AJL19" s="1531"/>
      <c r="AJM19" s="1531"/>
      <c r="AJN19" s="1531"/>
      <c r="AJO19" s="1531"/>
      <c r="AJP19" s="1531"/>
      <c r="AJQ19" s="1531"/>
      <c r="AJR19" s="1531"/>
      <c r="AJS19" s="1531"/>
      <c r="AJT19" s="1531"/>
      <c r="AJU19" s="1531"/>
      <c r="AJV19" s="1531"/>
      <c r="AJW19" s="1531"/>
      <c r="AJX19" s="1531"/>
      <c r="AJY19" s="1531"/>
      <c r="AJZ19" s="1531"/>
      <c r="AKA19" s="1531"/>
      <c r="AKB19" s="1531"/>
      <c r="AKC19" s="1531"/>
      <c r="AKD19" s="1531"/>
      <c r="AKE19" s="1531"/>
      <c r="AKF19" s="1531"/>
      <c r="AKG19" s="1531"/>
      <c r="AKH19" s="1531"/>
      <c r="AKI19" s="1531"/>
      <c r="AKJ19" s="1531"/>
      <c r="AKK19" s="1531"/>
      <c r="AKL19" s="1531"/>
      <c r="AKM19" s="1531"/>
      <c r="AKN19" s="1531"/>
      <c r="AKO19" s="1531"/>
      <c r="AKP19" s="1531"/>
      <c r="AKQ19" s="1531"/>
      <c r="AKR19" s="1531"/>
      <c r="AKS19" s="1531"/>
      <c r="AKT19" s="1531"/>
      <c r="AKU19" s="1531"/>
      <c r="AKV19" s="1531"/>
      <c r="AKW19" s="1531"/>
      <c r="AKX19" s="1531"/>
      <c r="AKY19" s="1531"/>
      <c r="AKZ19" s="1531"/>
      <c r="ALA19" s="1531"/>
      <c r="ALB19" s="1531"/>
      <c r="ALC19" s="1531"/>
      <c r="ALD19" s="1531"/>
      <c r="ALE19" s="1531"/>
      <c r="ALF19" s="1531"/>
      <c r="ALG19" s="1531"/>
      <c r="ALH19" s="1531"/>
      <c r="ALI19" s="1531"/>
      <c r="ALJ19" s="1531"/>
      <c r="ALK19" s="1531"/>
      <c r="ALL19" s="1531"/>
      <c r="ALM19" s="1531"/>
      <c r="ALN19" s="1531"/>
      <c r="ALO19" s="1531"/>
      <c r="ALP19" s="1531"/>
      <c r="ALQ19" s="1531"/>
      <c r="ALR19" s="1531"/>
      <c r="ALS19" s="1531"/>
      <c r="ALT19" s="1531"/>
      <c r="ALU19" s="1531"/>
      <c r="ALV19" s="1531"/>
      <c r="ALW19" s="1531"/>
      <c r="ALX19" s="1531"/>
      <c r="ALY19" s="1531"/>
      <c r="ALZ19" s="1531"/>
      <c r="AMA19" s="1531"/>
      <c r="AMB19" s="1531"/>
      <c r="AMC19" s="1531"/>
      <c r="AMD19" s="1531"/>
      <c r="AME19" s="1531"/>
      <c r="AMF19" s="1531"/>
      <c r="AMG19" s="1531"/>
      <c r="AMH19" s="1531"/>
      <c r="AMI19" s="1531"/>
      <c r="AMJ19" s="1531"/>
      <c r="AMK19" s="1531"/>
      <c r="AML19" s="1531"/>
      <c r="AMM19" s="1531"/>
      <c r="AMN19" s="1531"/>
      <c r="AMO19" s="1531"/>
      <c r="AMP19" s="1531"/>
      <c r="AMQ19" s="1531"/>
      <c r="AMR19" s="1531"/>
      <c r="AMS19" s="1531"/>
      <c r="AMT19" s="1531"/>
      <c r="AMU19" s="1531"/>
      <c r="AMV19" s="1531"/>
      <c r="AMW19" s="1531"/>
      <c r="AMX19" s="1531"/>
      <c r="AMY19" s="1531"/>
      <c r="AMZ19" s="1531"/>
      <c r="ANA19" s="1531"/>
      <c r="ANB19" s="1531"/>
      <c r="ANC19" s="1531"/>
      <c r="AND19" s="1531"/>
      <c r="ANE19" s="1531"/>
      <c r="ANF19" s="1531"/>
      <c r="ANG19" s="1531"/>
      <c r="ANH19" s="1531"/>
      <c r="ANI19" s="1531"/>
      <c r="ANJ19" s="1531"/>
      <c r="ANK19" s="1531"/>
      <c r="ANL19" s="1531"/>
      <c r="ANM19" s="1531"/>
      <c r="ANN19" s="1531"/>
      <c r="ANO19" s="1531"/>
      <c r="ANP19" s="1531"/>
      <c r="ANQ19" s="1531"/>
      <c r="ANR19" s="1531"/>
      <c r="ANS19" s="1531"/>
      <c r="ANT19" s="1531"/>
      <c r="ANU19" s="1531"/>
      <c r="ANV19" s="1531"/>
      <c r="ANW19" s="1531"/>
      <c r="ANX19" s="1531"/>
      <c r="ANY19" s="1531"/>
      <c r="ANZ19" s="1531"/>
      <c r="AOA19" s="1531"/>
      <c r="AOB19" s="1531"/>
      <c r="AOC19" s="1531"/>
      <c r="AOD19" s="1531"/>
      <c r="AOE19" s="1531"/>
      <c r="AOF19" s="1531"/>
      <c r="AOG19" s="1531"/>
      <c r="AOH19" s="1531"/>
      <c r="AOI19" s="1531"/>
      <c r="AOJ19" s="1531"/>
      <c r="AOK19" s="1531"/>
      <c r="AOL19" s="1531"/>
      <c r="AOM19" s="1531"/>
      <c r="AON19" s="1531"/>
      <c r="AOO19" s="1531"/>
      <c r="AOP19" s="1531"/>
      <c r="AOQ19" s="1531"/>
      <c r="AOR19" s="1531"/>
      <c r="AOS19" s="1531"/>
      <c r="AOT19" s="1531"/>
      <c r="AOU19" s="1531"/>
      <c r="AOV19" s="1531"/>
      <c r="AOW19" s="1531"/>
      <c r="AOX19" s="1531"/>
      <c r="AOY19" s="1531"/>
      <c r="AOZ19" s="1531"/>
      <c r="APA19" s="1531"/>
      <c r="APB19" s="1531"/>
      <c r="APC19" s="1531"/>
      <c r="APD19" s="1531"/>
      <c r="APE19" s="1531"/>
      <c r="APF19" s="1531"/>
      <c r="APG19" s="1531"/>
      <c r="APH19" s="1531"/>
      <c r="API19" s="1531"/>
      <c r="APJ19" s="1531"/>
      <c r="APK19" s="1531"/>
      <c r="APL19" s="1531"/>
      <c r="APM19" s="1531"/>
      <c r="APN19" s="1531"/>
      <c r="APO19" s="1531"/>
      <c r="APP19" s="1531"/>
      <c r="APQ19" s="1531"/>
      <c r="APR19" s="1531"/>
      <c r="APS19" s="1531"/>
      <c r="APT19" s="1531"/>
      <c r="APU19" s="1531"/>
      <c r="APV19" s="1531"/>
      <c r="APW19" s="1531"/>
      <c r="APX19" s="1531"/>
      <c r="APY19" s="1531"/>
      <c r="APZ19" s="1531"/>
      <c r="AQA19" s="1531"/>
      <c r="AQB19" s="1531"/>
      <c r="AQC19" s="1531"/>
      <c r="AQD19" s="1531"/>
      <c r="AQE19" s="1531"/>
      <c r="AQF19" s="1531"/>
      <c r="AQG19" s="1531"/>
      <c r="AQH19" s="1531"/>
      <c r="AQI19" s="1531"/>
      <c r="AQJ19" s="1531"/>
      <c r="AQK19" s="1531"/>
      <c r="AQL19" s="1531"/>
      <c r="AQM19" s="1531"/>
      <c r="AQN19" s="1531"/>
      <c r="AQO19" s="1531"/>
      <c r="AQP19" s="1531"/>
      <c r="AQQ19" s="1531"/>
      <c r="AQR19" s="1531"/>
      <c r="AQS19" s="1531"/>
      <c r="AQT19" s="1531"/>
      <c r="AQU19" s="1531"/>
      <c r="AQV19" s="1531"/>
      <c r="AQW19" s="1531"/>
      <c r="AQX19" s="1531"/>
      <c r="AQY19" s="1531"/>
      <c r="AQZ19" s="1531"/>
      <c r="ARA19" s="1531"/>
      <c r="ARB19" s="1531"/>
      <c r="ARC19" s="1531"/>
      <c r="ARD19" s="1531"/>
      <c r="ARE19" s="1531"/>
      <c r="ARF19" s="1531"/>
      <c r="ARG19" s="1531"/>
      <c r="ARH19" s="1531"/>
      <c r="ARI19" s="1531"/>
      <c r="ARJ19" s="1531"/>
      <c r="ARK19" s="1531"/>
      <c r="ARL19" s="1531"/>
      <c r="ARM19" s="1531"/>
      <c r="ARN19" s="1531"/>
      <c r="ARO19" s="1531"/>
      <c r="ARP19" s="1531"/>
      <c r="ARQ19" s="1531"/>
      <c r="ARR19" s="1531"/>
      <c r="ARS19" s="1531"/>
      <c r="ART19" s="1531"/>
      <c r="ARU19" s="1531"/>
      <c r="ARV19" s="1531"/>
      <c r="ARW19" s="1531"/>
      <c r="ARX19" s="1531"/>
      <c r="ARY19" s="1531"/>
      <c r="ARZ19" s="1531"/>
      <c r="ASA19" s="1531"/>
      <c r="ASB19" s="1531"/>
      <c r="ASC19" s="1531"/>
      <c r="ASD19" s="1531"/>
      <c r="ASE19" s="1531"/>
      <c r="ASF19" s="1531"/>
      <c r="ASG19" s="1531"/>
      <c r="ASH19" s="1531"/>
      <c r="ASI19" s="1531"/>
      <c r="ASJ19" s="1531"/>
      <c r="ASK19" s="1531"/>
      <c r="ASL19" s="1531"/>
      <c r="ASM19" s="1531"/>
      <c r="ASN19" s="1531"/>
      <c r="ASO19" s="1531"/>
      <c r="ASP19" s="1531"/>
      <c r="ASQ19" s="1531"/>
      <c r="ASR19" s="1531"/>
      <c r="ASS19" s="1531"/>
      <c r="AST19" s="1531"/>
      <c r="ASU19" s="1531"/>
      <c r="ASV19" s="1531"/>
      <c r="ASW19" s="1531"/>
      <c r="ASX19" s="1531"/>
      <c r="ASY19" s="1531"/>
      <c r="ASZ19" s="1531"/>
      <c r="ATA19" s="1531"/>
      <c r="ATB19" s="1531"/>
      <c r="ATC19" s="1531"/>
      <c r="ATD19" s="1531"/>
      <c r="ATE19" s="1531"/>
      <c r="ATF19" s="1531"/>
      <c r="ATG19" s="1531"/>
      <c r="ATH19" s="1531"/>
      <c r="ATI19" s="1531"/>
      <c r="ATJ19" s="1531"/>
      <c r="ATK19" s="1531"/>
      <c r="ATL19" s="1531"/>
      <c r="ATM19" s="1531"/>
      <c r="ATN19" s="1531"/>
      <c r="ATO19" s="1531"/>
      <c r="ATP19" s="1531"/>
      <c r="ATQ19" s="1531"/>
      <c r="ATR19" s="1531"/>
      <c r="ATS19" s="1531"/>
      <c r="ATT19" s="1531"/>
      <c r="ATU19" s="1531"/>
      <c r="ATV19" s="1531"/>
      <c r="ATW19" s="1531"/>
      <c r="ATX19" s="1531"/>
      <c r="ATY19" s="1531"/>
      <c r="ATZ19" s="1531"/>
      <c r="AUA19" s="1531"/>
      <c r="AUB19" s="1531"/>
      <c r="AUC19" s="1531"/>
      <c r="AUD19" s="1531"/>
      <c r="AUE19" s="1531"/>
      <c r="AUF19" s="1531"/>
      <c r="AUG19" s="1531"/>
      <c r="AUH19" s="1531"/>
      <c r="AUI19" s="1531"/>
    </row>
    <row r="20" spans="1:1231" s="1406" customFormat="1" ht="31.75" customHeight="1" x14ac:dyDescent="0.75">
      <c r="A20" s="2064"/>
      <c r="B20" s="2076"/>
      <c r="C20" s="1948">
        <v>2.4</v>
      </c>
      <c r="D20" s="1489" t="s">
        <v>160</v>
      </c>
      <c r="E20" s="1490" t="s">
        <v>24</v>
      </c>
      <c r="F20" s="1490" t="s">
        <v>17</v>
      </c>
      <c r="G20" s="1423">
        <f t="array" ref="G20">INDEX('Salary . staff rates'!$A$6:$C$28,MATCH(1,('Salary . staff rates'!$A$6:$A$28=E20)*('Salary . staff rates'!$B$6:$B$28=F20),0),3)</f>
        <v>750</v>
      </c>
      <c r="H20" s="1423">
        <f t="shared" si="0"/>
        <v>750</v>
      </c>
      <c r="I20" s="1491" t="s">
        <v>0</v>
      </c>
      <c r="J20" s="1492" t="s">
        <v>0</v>
      </c>
      <c r="K20" s="1493">
        <v>10</v>
      </c>
      <c r="L20" s="1494">
        <f t="shared" si="9"/>
        <v>7500</v>
      </c>
      <c r="M20" s="1495" t="s">
        <v>33</v>
      </c>
      <c r="N20" s="1496">
        <f>IF(M20="Yes",L20*'Salary . staff rates'!$C$34,0)</f>
        <v>1125</v>
      </c>
      <c r="O20" s="1497" t="s">
        <v>179</v>
      </c>
      <c r="P20" s="1837">
        <v>0</v>
      </c>
      <c r="Q20" s="1837">
        <v>1</v>
      </c>
      <c r="R20" s="1497"/>
      <c r="S20" s="1497"/>
      <c r="T20" s="1497"/>
      <c r="U20" s="1497"/>
      <c r="V20" s="1497"/>
      <c r="W20" s="1498"/>
      <c r="Y20" s="1837">
        <f t="shared" si="10"/>
        <v>0</v>
      </c>
      <c r="Z20" s="1837">
        <f t="shared" si="11"/>
        <v>0</v>
      </c>
      <c r="AA20" s="1433"/>
      <c r="AB20" s="1837">
        <f t="shared" si="12"/>
        <v>7500</v>
      </c>
      <c r="AC20" s="1837">
        <f t="shared" si="13"/>
        <v>1125</v>
      </c>
      <c r="AD20" s="1412"/>
      <c r="AE20" s="1412"/>
      <c r="AF20" s="1412"/>
      <c r="AL20" s="1413"/>
      <c r="AN20" s="1435">
        <f t="shared" si="14"/>
        <v>0</v>
      </c>
      <c r="AO20" s="1435">
        <f t="shared" si="15"/>
        <v>0</v>
      </c>
      <c r="AP20" s="1531"/>
      <c r="AQ20" s="1531"/>
      <c r="AR20" s="1531"/>
      <c r="AS20" s="1531"/>
      <c r="AT20" s="1531"/>
      <c r="AU20" s="1531"/>
      <c r="AV20" s="1531"/>
      <c r="AW20" s="1531"/>
      <c r="AX20" s="1531"/>
      <c r="AY20" s="1531"/>
      <c r="AZ20" s="1531"/>
      <c r="BA20" s="1531"/>
      <c r="BB20" s="1531"/>
      <c r="BC20" s="1531"/>
      <c r="BD20" s="1531"/>
      <c r="BE20" s="1531"/>
      <c r="BF20" s="1531"/>
      <c r="BG20" s="1531"/>
      <c r="BH20" s="1531"/>
      <c r="BI20" s="1531"/>
      <c r="BJ20" s="1531"/>
      <c r="BK20" s="1531"/>
      <c r="BL20" s="1531"/>
      <c r="BM20" s="1531"/>
      <c r="BN20" s="1531"/>
      <c r="BO20" s="1531"/>
      <c r="BP20" s="1531"/>
      <c r="BQ20" s="1531"/>
      <c r="BR20" s="1531"/>
      <c r="BS20" s="1531"/>
      <c r="BT20" s="1531"/>
      <c r="BU20" s="1531"/>
      <c r="BV20" s="1531"/>
      <c r="BW20" s="1531"/>
      <c r="BX20" s="1531"/>
      <c r="BY20" s="1531"/>
      <c r="BZ20" s="1531"/>
      <c r="CA20" s="1531"/>
      <c r="CB20" s="1531"/>
      <c r="CC20" s="1531"/>
      <c r="CD20" s="1531"/>
      <c r="CE20" s="1531"/>
      <c r="CF20" s="1531"/>
      <c r="CG20" s="1531"/>
      <c r="CH20" s="1531"/>
      <c r="CI20" s="1531"/>
      <c r="CJ20" s="1531"/>
      <c r="CK20" s="1531"/>
      <c r="CL20" s="1531"/>
      <c r="CM20" s="1531"/>
      <c r="CN20" s="1531"/>
      <c r="CO20" s="1531"/>
      <c r="CP20" s="1531"/>
      <c r="CQ20" s="1531"/>
      <c r="CR20" s="1531"/>
      <c r="CS20" s="1531"/>
      <c r="CT20" s="1531"/>
      <c r="CU20" s="1531"/>
      <c r="CV20" s="1531"/>
      <c r="CW20" s="1531"/>
      <c r="CX20" s="1531"/>
      <c r="CY20" s="1531"/>
      <c r="CZ20" s="1531"/>
      <c r="DA20" s="1531"/>
      <c r="DB20" s="1531"/>
      <c r="DC20" s="1531"/>
      <c r="DD20" s="1531"/>
      <c r="DE20" s="1531"/>
      <c r="DF20" s="1531"/>
      <c r="DG20" s="1531"/>
      <c r="DH20" s="1531"/>
      <c r="DI20" s="1531"/>
      <c r="DJ20" s="1531"/>
      <c r="DK20" s="1531"/>
      <c r="DL20" s="1531"/>
      <c r="DM20" s="1531"/>
      <c r="DN20" s="1531"/>
      <c r="DO20" s="1531"/>
      <c r="DP20" s="1531"/>
      <c r="DQ20" s="1531"/>
      <c r="DR20" s="1531"/>
      <c r="DS20" s="1531"/>
      <c r="DT20" s="1531"/>
      <c r="DU20" s="1531"/>
      <c r="DV20" s="1531"/>
      <c r="DW20" s="1531"/>
      <c r="DX20" s="1531"/>
      <c r="DY20" s="1531"/>
      <c r="DZ20" s="1531"/>
      <c r="EA20" s="1531"/>
      <c r="EB20" s="1531"/>
      <c r="EC20" s="1531"/>
      <c r="ED20" s="1531"/>
      <c r="EE20" s="1531"/>
      <c r="EF20" s="1531"/>
      <c r="EG20" s="1531"/>
      <c r="EH20" s="1531"/>
      <c r="EI20" s="1531"/>
      <c r="EJ20" s="1531"/>
      <c r="EK20" s="1531"/>
      <c r="EL20" s="1531"/>
      <c r="EM20" s="1531"/>
      <c r="EN20" s="1531"/>
      <c r="EO20" s="1531"/>
      <c r="EP20" s="1531"/>
      <c r="EQ20" s="1531"/>
      <c r="ER20" s="1531"/>
      <c r="ES20" s="1531"/>
      <c r="ET20" s="1531"/>
      <c r="EU20" s="1531"/>
      <c r="EV20" s="1531"/>
      <c r="EW20" s="1531"/>
      <c r="EX20" s="1531"/>
      <c r="EY20" s="1531"/>
      <c r="EZ20" s="1531"/>
      <c r="FA20" s="1531"/>
      <c r="FB20" s="1531"/>
      <c r="FC20" s="1531"/>
      <c r="FD20" s="1531"/>
      <c r="FE20" s="1531"/>
      <c r="FF20" s="1531"/>
      <c r="FG20" s="1531"/>
      <c r="FH20" s="1531"/>
      <c r="FI20" s="1531"/>
      <c r="FJ20" s="1531"/>
      <c r="FK20" s="1531"/>
      <c r="FL20" s="1531"/>
      <c r="FM20" s="1531"/>
      <c r="FN20" s="1531"/>
      <c r="FO20" s="1531"/>
      <c r="FP20" s="1531"/>
      <c r="FQ20" s="1531"/>
      <c r="FR20" s="1531"/>
      <c r="FS20" s="1531"/>
      <c r="FT20" s="1531"/>
      <c r="FU20" s="1531"/>
      <c r="FV20" s="1531"/>
      <c r="FW20" s="1531"/>
      <c r="FX20" s="1531"/>
      <c r="FY20" s="1531"/>
      <c r="FZ20" s="1531"/>
      <c r="GA20" s="1531"/>
      <c r="GB20" s="1531"/>
      <c r="GC20" s="1531"/>
      <c r="GD20" s="1531"/>
      <c r="GE20" s="1531"/>
      <c r="GF20" s="1531"/>
      <c r="GG20" s="1531"/>
      <c r="GH20" s="1531"/>
      <c r="GI20" s="1531"/>
      <c r="GJ20" s="1531"/>
      <c r="GK20" s="1531"/>
      <c r="GL20" s="1531"/>
      <c r="GM20" s="1531"/>
      <c r="GN20" s="1531"/>
      <c r="GO20" s="1531"/>
      <c r="GP20" s="1531"/>
      <c r="GQ20" s="1531"/>
      <c r="GR20" s="1531"/>
      <c r="GS20" s="1531"/>
      <c r="GT20" s="1531"/>
      <c r="GU20" s="1531"/>
      <c r="GV20" s="1531"/>
      <c r="GW20" s="1531"/>
      <c r="GX20" s="1531"/>
      <c r="GY20" s="1531"/>
      <c r="GZ20" s="1531"/>
      <c r="HA20" s="1531"/>
      <c r="HB20" s="1531"/>
      <c r="HC20" s="1531"/>
      <c r="HD20" s="1531"/>
      <c r="HE20" s="1531"/>
      <c r="HF20" s="1531"/>
      <c r="HG20" s="1531"/>
      <c r="HH20" s="1531"/>
      <c r="HI20" s="1531"/>
      <c r="HJ20" s="1531"/>
      <c r="HK20" s="1531"/>
      <c r="HL20" s="1531"/>
      <c r="HM20" s="1531"/>
      <c r="HN20" s="1531"/>
      <c r="HO20" s="1531"/>
      <c r="HP20" s="1531"/>
      <c r="HQ20" s="1531"/>
      <c r="HR20" s="1531"/>
      <c r="HS20" s="1531"/>
      <c r="HT20" s="1531"/>
      <c r="HU20" s="1531"/>
      <c r="HV20" s="1531"/>
      <c r="HW20" s="1531"/>
      <c r="HX20" s="1531"/>
      <c r="HY20" s="1531"/>
      <c r="HZ20" s="1531"/>
      <c r="IA20" s="1531"/>
      <c r="IB20" s="1531"/>
      <c r="IC20" s="1531"/>
      <c r="ID20" s="1531"/>
      <c r="IE20" s="1531"/>
      <c r="IF20" s="1531"/>
      <c r="IG20" s="1531"/>
      <c r="IH20" s="1531"/>
      <c r="II20" s="1531"/>
      <c r="IJ20" s="1531"/>
      <c r="IK20" s="1531"/>
      <c r="IL20" s="1531"/>
      <c r="IM20" s="1531"/>
      <c r="IN20" s="1531"/>
      <c r="IO20" s="1531"/>
      <c r="IP20" s="1531"/>
      <c r="IQ20" s="1531"/>
      <c r="IR20" s="1531"/>
      <c r="IS20" s="1531"/>
      <c r="IT20" s="1531"/>
      <c r="IU20" s="1531"/>
      <c r="IV20" s="1531"/>
      <c r="IW20" s="1531"/>
      <c r="IX20" s="1531"/>
      <c r="IY20" s="1531"/>
      <c r="IZ20" s="1531"/>
      <c r="JA20" s="1531"/>
      <c r="JB20" s="1531"/>
      <c r="JC20" s="1531"/>
      <c r="JD20" s="1531"/>
      <c r="JE20" s="1531"/>
      <c r="JF20" s="1531"/>
      <c r="JG20" s="1531"/>
      <c r="JH20" s="1531"/>
      <c r="JI20" s="1531"/>
      <c r="JJ20" s="1531"/>
      <c r="JK20" s="1531"/>
      <c r="JL20" s="1531"/>
      <c r="JM20" s="1531"/>
      <c r="JN20" s="1531"/>
      <c r="JO20" s="1531"/>
      <c r="JP20" s="1531"/>
      <c r="JQ20" s="1531"/>
      <c r="JR20" s="1531"/>
      <c r="JS20" s="1531"/>
      <c r="JT20" s="1531"/>
      <c r="JU20" s="1531"/>
      <c r="JV20" s="1531"/>
      <c r="JW20" s="1531"/>
      <c r="JX20" s="1531"/>
      <c r="JY20" s="1531"/>
      <c r="JZ20" s="1531"/>
      <c r="KA20" s="1531"/>
      <c r="KB20" s="1531"/>
      <c r="KC20" s="1531"/>
      <c r="KD20" s="1531"/>
      <c r="KE20" s="1531"/>
      <c r="KF20" s="1531"/>
      <c r="KG20" s="1531"/>
      <c r="KH20" s="1531"/>
      <c r="KI20" s="1531"/>
      <c r="KJ20" s="1531"/>
      <c r="KK20" s="1531"/>
      <c r="KL20" s="1531"/>
      <c r="KM20" s="1531"/>
      <c r="KN20" s="1531"/>
      <c r="KO20" s="1531"/>
      <c r="KP20" s="1531"/>
      <c r="KQ20" s="1531"/>
      <c r="KR20" s="1531"/>
      <c r="KS20" s="1531"/>
      <c r="KT20" s="1531"/>
      <c r="KU20" s="1531"/>
      <c r="KV20" s="1531"/>
      <c r="KW20" s="1531"/>
      <c r="KX20" s="1531"/>
      <c r="KY20" s="1531"/>
      <c r="KZ20" s="1531"/>
      <c r="LA20" s="1531"/>
      <c r="LB20" s="1531"/>
      <c r="LC20" s="1531"/>
      <c r="LD20" s="1531"/>
      <c r="LE20" s="1531"/>
      <c r="LF20" s="1531"/>
      <c r="LG20" s="1531"/>
      <c r="LH20" s="1531"/>
      <c r="LI20" s="1531"/>
      <c r="LJ20" s="1531"/>
      <c r="LK20" s="1531"/>
      <c r="LL20" s="1531"/>
      <c r="LM20" s="1531"/>
      <c r="LN20" s="1531"/>
      <c r="LO20" s="1531"/>
      <c r="LP20" s="1531"/>
      <c r="LQ20" s="1531"/>
      <c r="LR20" s="1531"/>
      <c r="LS20" s="1531"/>
      <c r="LT20" s="1531"/>
      <c r="LU20" s="1531"/>
      <c r="LV20" s="1531"/>
      <c r="LW20" s="1531"/>
      <c r="LX20" s="1531"/>
      <c r="LY20" s="1531"/>
      <c r="LZ20" s="1531"/>
      <c r="MA20" s="1531"/>
      <c r="MB20" s="1531"/>
      <c r="MC20" s="1531"/>
      <c r="MD20" s="1531"/>
      <c r="ME20" s="1531"/>
      <c r="MF20" s="1531"/>
      <c r="MG20" s="1531"/>
      <c r="MH20" s="1531"/>
      <c r="MI20" s="1531"/>
      <c r="MJ20" s="1531"/>
      <c r="MK20" s="1531"/>
      <c r="ML20" s="1531"/>
      <c r="MM20" s="1531"/>
      <c r="MN20" s="1531"/>
      <c r="MO20" s="1531"/>
      <c r="MP20" s="1531"/>
      <c r="MQ20" s="1531"/>
      <c r="MR20" s="1531"/>
      <c r="MS20" s="1531"/>
      <c r="MT20" s="1531"/>
      <c r="MU20" s="1531"/>
      <c r="MV20" s="1531"/>
      <c r="MW20" s="1531"/>
      <c r="MX20" s="1531"/>
      <c r="MY20" s="1531"/>
      <c r="MZ20" s="1531"/>
      <c r="NA20" s="1531"/>
      <c r="NB20" s="1531"/>
      <c r="NC20" s="1531"/>
      <c r="ND20" s="1531"/>
      <c r="NE20" s="1531"/>
      <c r="NF20" s="1531"/>
      <c r="NG20" s="1531"/>
      <c r="NH20" s="1531"/>
      <c r="NI20" s="1531"/>
      <c r="NJ20" s="1531"/>
      <c r="NK20" s="1531"/>
      <c r="NL20" s="1531"/>
      <c r="NM20" s="1531"/>
      <c r="NN20" s="1531"/>
      <c r="NO20" s="1531"/>
      <c r="NP20" s="1531"/>
      <c r="NQ20" s="1531"/>
      <c r="NR20" s="1531"/>
      <c r="NS20" s="1531"/>
      <c r="NT20" s="1531"/>
      <c r="NU20" s="1531"/>
      <c r="NV20" s="1531"/>
      <c r="NW20" s="1531"/>
      <c r="NX20" s="1531"/>
      <c r="NY20" s="1531"/>
      <c r="NZ20" s="1531"/>
      <c r="OA20" s="1531"/>
      <c r="OB20" s="1531"/>
      <c r="OC20" s="1531"/>
      <c r="OD20" s="1531"/>
      <c r="OE20" s="1531"/>
      <c r="OF20" s="1531"/>
      <c r="OG20" s="1531"/>
      <c r="OH20" s="1531"/>
      <c r="OI20" s="1531"/>
      <c r="OJ20" s="1531"/>
      <c r="OK20" s="1531"/>
      <c r="OL20" s="1531"/>
      <c r="OM20" s="1531"/>
      <c r="ON20" s="1531"/>
      <c r="OO20" s="1531"/>
      <c r="OP20" s="1531"/>
      <c r="OQ20" s="1531"/>
      <c r="OR20" s="1531"/>
      <c r="OS20" s="1531"/>
      <c r="OT20" s="1531"/>
      <c r="OU20" s="1531"/>
      <c r="OV20" s="1531"/>
      <c r="OW20" s="1531"/>
      <c r="OX20" s="1531"/>
      <c r="OY20" s="1531"/>
      <c r="OZ20" s="1531"/>
      <c r="PA20" s="1531"/>
      <c r="PB20" s="1531"/>
      <c r="PC20" s="1531"/>
      <c r="PD20" s="1531"/>
      <c r="PE20" s="1531"/>
      <c r="PF20" s="1531"/>
      <c r="PG20" s="1531"/>
      <c r="PH20" s="1531"/>
      <c r="PI20" s="1531"/>
      <c r="PJ20" s="1531"/>
      <c r="PK20" s="1531"/>
      <c r="PL20" s="1531"/>
      <c r="PM20" s="1531"/>
      <c r="PN20" s="1531"/>
      <c r="PO20" s="1531"/>
      <c r="PP20" s="1531"/>
      <c r="PQ20" s="1531"/>
      <c r="PR20" s="1531"/>
      <c r="PS20" s="1531"/>
      <c r="PT20" s="1531"/>
      <c r="PU20" s="1531"/>
      <c r="PV20" s="1531"/>
      <c r="PW20" s="1531"/>
      <c r="PX20" s="1531"/>
      <c r="PY20" s="1531"/>
      <c r="PZ20" s="1531"/>
      <c r="QA20" s="1531"/>
      <c r="QB20" s="1531"/>
      <c r="QC20" s="1531"/>
      <c r="QD20" s="1531"/>
      <c r="QE20" s="1531"/>
      <c r="QF20" s="1531"/>
      <c r="QG20" s="1531"/>
      <c r="QH20" s="1531"/>
      <c r="QI20" s="1531"/>
      <c r="QJ20" s="1531"/>
      <c r="QK20" s="1531"/>
      <c r="QL20" s="1531"/>
      <c r="QM20" s="1531"/>
      <c r="QN20" s="1531"/>
      <c r="QO20" s="1531"/>
      <c r="QP20" s="1531"/>
      <c r="QQ20" s="1531"/>
      <c r="QR20" s="1531"/>
      <c r="QS20" s="1531"/>
      <c r="QT20" s="1531"/>
      <c r="QU20" s="1531"/>
      <c r="QV20" s="1531"/>
      <c r="QW20" s="1531"/>
      <c r="QX20" s="1531"/>
      <c r="QY20" s="1531"/>
      <c r="QZ20" s="1531"/>
      <c r="RA20" s="1531"/>
      <c r="RB20" s="1531"/>
      <c r="RC20" s="1531"/>
      <c r="RD20" s="1531"/>
      <c r="RE20" s="1531"/>
      <c r="RF20" s="1531"/>
      <c r="RG20" s="1531"/>
      <c r="RH20" s="1531"/>
      <c r="RI20" s="1531"/>
      <c r="RJ20" s="1531"/>
      <c r="RK20" s="1531"/>
      <c r="RL20" s="1531"/>
      <c r="RM20" s="1531"/>
      <c r="RN20" s="1531"/>
      <c r="RO20" s="1531"/>
      <c r="RP20" s="1531"/>
      <c r="RQ20" s="1531"/>
      <c r="RR20" s="1531"/>
      <c r="RS20" s="1531"/>
      <c r="RT20" s="1531"/>
      <c r="RU20" s="1531"/>
      <c r="RV20" s="1531"/>
      <c r="RW20" s="1531"/>
      <c r="RX20" s="1531"/>
      <c r="RY20" s="1531"/>
      <c r="RZ20" s="1531"/>
      <c r="SA20" s="1531"/>
      <c r="SB20" s="1531"/>
      <c r="SC20" s="1531"/>
      <c r="SD20" s="1531"/>
      <c r="SE20" s="1531"/>
      <c r="SF20" s="1531"/>
      <c r="SG20" s="1531"/>
      <c r="SH20" s="1531"/>
      <c r="SI20" s="1531"/>
      <c r="SJ20" s="1531"/>
      <c r="SK20" s="1531"/>
      <c r="SL20" s="1531"/>
      <c r="SM20" s="1531"/>
      <c r="SN20" s="1531"/>
      <c r="SO20" s="1531"/>
      <c r="SP20" s="1531"/>
      <c r="SQ20" s="1531"/>
      <c r="SR20" s="1531"/>
      <c r="SS20" s="1531"/>
      <c r="ST20" s="1531"/>
      <c r="SU20" s="1531"/>
      <c r="SV20" s="1531"/>
      <c r="SW20" s="1531"/>
      <c r="SX20" s="1531"/>
      <c r="SY20" s="1531"/>
      <c r="SZ20" s="1531"/>
      <c r="TA20" s="1531"/>
      <c r="TB20" s="1531"/>
      <c r="TC20" s="1531"/>
      <c r="TD20" s="1531"/>
      <c r="TE20" s="1531"/>
      <c r="TF20" s="1531"/>
      <c r="TG20" s="1531"/>
      <c r="TH20" s="1531"/>
      <c r="TI20" s="1531"/>
      <c r="TJ20" s="1531"/>
      <c r="TK20" s="1531"/>
      <c r="TL20" s="1531"/>
      <c r="TM20" s="1531"/>
      <c r="TN20" s="1531"/>
      <c r="TO20" s="1531"/>
      <c r="TP20" s="1531"/>
      <c r="TQ20" s="1531"/>
      <c r="TR20" s="1531"/>
      <c r="TS20" s="1531"/>
      <c r="TT20" s="1531"/>
      <c r="TU20" s="1531"/>
      <c r="TV20" s="1531"/>
      <c r="TW20" s="1531"/>
      <c r="TX20" s="1531"/>
      <c r="TY20" s="1531"/>
      <c r="TZ20" s="1531"/>
      <c r="UA20" s="1531"/>
      <c r="UB20" s="1531"/>
      <c r="UC20" s="1531"/>
      <c r="UD20" s="1531"/>
      <c r="UE20" s="1531"/>
      <c r="UF20" s="1531"/>
      <c r="UG20" s="1531"/>
      <c r="UH20" s="1531"/>
      <c r="UI20" s="1531"/>
      <c r="UJ20" s="1531"/>
      <c r="UK20" s="1531"/>
      <c r="UL20" s="1531"/>
      <c r="UM20" s="1531"/>
      <c r="UN20" s="1531"/>
      <c r="UO20" s="1531"/>
      <c r="UP20" s="1531"/>
      <c r="UQ20" s="1531"/>
      <c r="UR20" s="1531"/>
      <c r="US20" s="1531"/>
      <c r="UT20" s="1531"/>
      <c r="UU20" s="1531"/>
      <c r="UV20" s="1531"/>
      <c r="UW20" s="1531"/>
      <c r="UX20" s="1531"/>
      <c r="UY20" s="1531"/>
      <c r="UZ20" s="1531"/>
      <c r="VA20" s="1531"/>
      <c r="VB20" s="1531"/>
      <c r="VC20" s="1531"/>
      <c r="VD20" s="1531"/>
      <c r="VE20" s="1531"/>
      <c r="VF20" s="1531"/>
      <c r="VG20" s="1531"/>
      <c r="VH20" s="1531"/>
      <c r="VI20" s="1531"/>
      <c r="VJ20" s="1531"/>
      <c r="VK20" s="1531"/>
      <c r="VL20" s="1531"/>
      <c r="VM20" s="1531"/>
      <c r="VN20" s="1531"/>
      <c r="VO20" s="1531"/>
      <c r="VP20" s="1531"/>
      <c r="VQ20" s="1531"/>
      <c r="VR20" s="1531"/>
      <c r="VS20" s="1531"/>
      <c r="VT20" s="1531"/>
      <c r="VU20" s="1531"/>
      <c r="VV20" s="1531"/>
      <c r="VW20" s="1531"/>
      <c r="VX20" s="1531"/>
      <c r="VY20" s="1531"/>
      <c r="VZ20" s="1531"/>
      <c r="WA20" s="1531"/>
      <c r="WB20" s="1531"/>
      <c r="WC20" s="1531"/>
      <c r="WD20" s="1531"/>
      <c r="WE20" s="1531"/>
      <c r="WF20" s="1531"/>
      <c r="WG20" s="1531"/>
      <c r="WH20" s="1531"/>
      <c r="WI20" s="1531"/>
      <c r="WJ20" s="1531"/>
      <c r="WK20" s="1531"/>
      <c r="WL20" s="1531"/>
      <c r="WM20" s="1531"/>
      <c r="WN20" s="1531"/>
      <c r="WO20" s="1531"/>
      <c r="WP20" s="1531"/>
      <c r="WQ20" s="1531"/>
      <c r="WR20" s="1531"/>
      <c r="WS20" s="1531"/>
      <c r="WT20" s="1531"/>
      <c r="WU20" s="1531"/>
      <c r="WV20" s="1531"/>
      <c r="WW20" s="1531"/>
      <c r="WX20" s="1531"/>
      <c r="WY20" s="1531"/>
      <c r="WZ20" s="1531"/>
      <c r="XA20" s="1531"/>
      <c r="XB20" s="1531"/>
      <c r="XC20" s="1531"/>
      <c r="XD20" s="1531"/>
      <c r="XE20" s="1531"/>
      <c r="XF20" s="1531"/>
      <c r="XG20" s="1531"/>
      <c r="XH20" s="1531"/>
      <c r="XI20" s="1531"/>
      <c r="XJ20" s="1531"/>
      <c r="XK20" s="1531"/>
      <c r="XL20" s="1531"/>
      <c r="XM20" s="1531"/>
      <c r="XN20" s="1531"/>
      <c r="XO20" s="1531"/>
      <c r="XP20" s="1531"/>
      <c r="XQ20" s="1531"/>
      <c r="XR20" s="1531"/>
      <c r="XS20" s="1531"/>
      <c r="XT20" s="1531"/>
      <c r="XU20" s="1531"/>
      <c r="XV20" s="1531"/>
      <c r="XW20" s="1531"/>
      <c r="XX20" s="1531"/>
      <c r="XY20" s="1531"/>
      <c r="XZ20" s="1531"/>
      <c r="YA20" s="1531"/>
      <c r="YB20" s="1531"/>
      <c r="YC20" s="1531"/>
      <c r="YD20" s="1531"/>
      <c r="YE20" s="1531"/>
      <c r="YF20" s="1531"/>
      <c r="YG20" s="1531"/>
      <c r="YH20" s="1531"/>
      <c r="YI20" s="1531"/>
      <c r="YJ20" s="1531"/>
      <c r="YK20" s="1531"/>
      <c r="YL20" s="1531"/>
      <c r="YM20" s="1531"/>
      <c r="YN20" s="1531"/>
      <c r="YO20" s="1531"/>
      <c r="YP20" s="1531"/>
      <c r="YQ20" s="1531"/>
      <c r="YR20" s="1531"/>
      <c r="YS20" s="1531"/>
      <c r="YT20" s="1531"/>
      <c r="YU20" s="1531"/>
      <c r="YV20" s="1531"/>
      <c r="YW20" s="1531"/>
      <c r="YX20" s="1531"/>
      <c r="YY20" s="1531"/>
      <c r="YZ20" s="1531"/>
      <c r="ZA20" s="1531"/>
      <c r="ZB20" s="1531"/>
      <c r="ZC20" s="1531"/>
      <c r="ZD20" s="1531"/>
      <c r="ZE20" s="1531"/>
      <c r="ZF20" s="1531"/>
      <c r="ZG20" s="1531"/>
      <c r="ZH20" s="1531"/>
      <c r="ZI20" s="1531"/>
      <c r="ZJ20" s="1531"/>
      <c r="ZK20" s="1531"/>
      <c r="ZL20" s="1531"/>
      <c r="ZM20" s="1531"/>
      <c r="ZN20" s="1531"/>
      <c r="ZO20" s="1531"/>
      <c r="ZP20" s="1531"/>
      <c r="ZQ20" s="1531"/>
      <c r="ZR20" s="1531"/>
      <c r="ZS20" s="1531"/>
      <c r="ZT20" s="1531"/>
      <c r="ZU20" s="1531"/>
      <c r="ZV20" s="1531"/>
      <c r="ZW20" s="1531"/>
      <c r="ZX20" s="1531"/>
      <c r="ZY20" s="1531"/>
      <c r="ZZ20" s="1531"/>
      <c r="AAA20" s="1531"/>
      <c r="AAB20" s="1531"/>
      <c r="AAC20" s="1531"/>
      <c r="AAD20" s="1531"/>
      <c r="AAE20" s="1531"/>
      <c r="AAF20" s="1531"/>
      <c r="AAG20" s="1531"/>
      <c r="AAH20" s="1531"/>
      <c r="AAI20" s="1531"/>
      <c r="AAJ20" s="1531"/>
      <c r="AAK20" s="1531"/>
      <c r="AAL20" s="1531"/>
      <c r="AAM20" s="1531"/>
      <c r="AAN20" s="1531"/>
      <c r="AAO20" s="1531"/>
      <c r="AAP20" s="1531"/>
      <c r="AAQ20" s="1531"/>
      <c r="AAR20" s="1531"/>
      <c r="AAS20" s="1531"/>
      <c r="AAT20" s="1531"/>
      <c r="AAU20" s="1531"/>
      <c r="AAV20" s="1531"/>
      <c r="AAW20" s="1531"/>
      <c r="AAX20" s="1531"/>
      <c r="AAY20" s="1531"/>
      <c r="AAZ20" s="1531"/>
      <c r="ABA20" s="1531"/>
      <c r="ABB20" s="1531"/>
      <c r="ABC20" s="1531"/>
      <c r="ABD20" s="1531"/>
      <c r="ABE20" s="1531"/>
      <c r="ABF20" s="1531"/>
      <c r="ABG20" s="1531"/>
      <c r="ABH20" s="1531"/>
      <c r="ABI20" s="1531"/>
      <c r="ABJ20" s="1531"/>
      <c r="ABK20" s="1531"/>
      <c r="ABL20" s="1531"/>
      <c r="ABM20" s="1531"/>
      <c r="ABN20" s="1531"/>
      <c r="ABO20" s="1531"/>
      <c r="ABP20" s="1531"/>
      <c r="ABQ20" s="1531"/>
      <c r="ABR20" s="1531"/>
      <c r="ABS20" s="1531"/>
      <c r="ABT20" s="1531"/>
      <c r="ABU20" s="1531"/>
      <c r="ABV20" s="1531"/>
      <c r="ABW20" s="1531"/>
      <c r="ABX20" s="1531"/>
      <c r="ABY20" s="1531"/>
      <c r="ABZ20" s="1531"/>
      <c r="ACA20" s="1531"/>
      <c r="ACB20" s="1531"/>
      <c r="ACC20" s="1531"/>
      <c r="ACD20" s="1531"/>
      <c r="ACE20" s="1531"/>
      <c r="ACF20" s="1531"/>
      <c r="ACG20" s="1531"/>
      <c r="ACH20" s="1531"/>
      <c r="ACI20" s="1531"/>
      <c r="ACJ20" s="1531"/>
      <c r="ACK20" s="1531"/>
      <c r="ACL20" s="1531"/>
      <c r="ACM20" s="1531"/>
      <c r="ACN20" s="1531"/>
      <c r="ACO20" s="1531"/>
      <c r="ACP20" s="1531"/>
      <c r="ACQ20" s="1531"/>
      <c r="ACR20" s="1531"/>
      <c r="ACS20" s="1531"/>
      <c r="ACT20" s="1531"/>
      <c r="ACU20" s="1531"/>
      <c r="ACV20" s="1531"/>
      <c r="ACW20" s="1531"/>
      <c r="ACX20" s="1531"/>
      <c r="ACY20" s="1531"/>
      <c r="ACZ20" s="1531"/>
      <c r="ADA20" s="1531"/>
      <c r="ADB20" s="1531"/>
      <c r="ADC20" s="1531"/>
      <c r="ADD20" s="1531"/>
      <c r="ADE20" s="1531"/>
      <c r="ADF20" s="1531"/>
      <c r="ADG20" s="1531"/>
      <c r="ADH20" s="1531"/>
      <c r="ADI20" s="1531"/>
      <c r="ADJ20" s="1531"/>
      <c r="ADK20" s="1531"/>
      <c r="ADL20" s="1531"/>
      <c r="ADM20" s="1531"/>
      <c r="ADN20" s="1531"/>
      <c r="ADO20" s="1531"/>
      <c r="ADP20" s="1531"/>
      <c r="ADQ20" s="1531"/>
      <c r="ADR20" s="1531"/>
      <c r="ADS20" s="1531"/>
      <c r="ADT20" s="1531"/>
      <c r="ADU20" s="1531"/>
      <c r="ADV20" s="1531"/>
      <c r="ADW20" s="1531"/>
      <c r="ADX20" s="1531"/>
      <c r="ADY20" s="1531"/>
      <c r="ADZ20" s="1531"/>
      <c r="AEA20" s="1531"/>
      <c r="AEB20" s="1531"/>
      <c r="AEC20" s="1531"/>
      <c r="AED20" s="1531"/>
      <c r="AEE20" s="1531"/>
      <c r="AEF20" s="1531"/>
      <c r="AEG20" s="1531"/>
      <c r="AEH20" s="1531"/>
      <c r="AEI20" s="1531"/>
      <c r="AEJ20" s="1531"/>
      <c r="AEK20" s="1531"/>
      <c r="AEL20" s="1531"/>
      <c r="AEM20" s="1531"/>
      <c r="AEN20" s="1531"/>
      <c r="AEO20" s="1531"/>
      <c r="AEP20" s="1531"/>
      <c r="AEQ20" s="1531"/>
      <c r="AER20" s="1531"/>
      <c r="AES20" s="1531"/>
      <c r="AET20" s="1531"/>
      <c r="AEU20" s="1531"/>
      <c r="AEV20" s="1531"/>
      <c r="AEW20" s="1531"/>
      <c r="AEX20" s="1531"/>
      <c r="AEY20" s="1531"/>
      <c r="AEZ20" s="1531"/>
      <c r="AFA20" s="1531"/>
      <c r="AFB20" s="1531"/>
      <c r="AFC20" s="1531"/>
      <c r="AFD20" s="1531"/>
      <c r="AFE20" s="1531"/>
      <c r="AFF20" s="1531"/>
      <c r="AFG20" s="1531"/>
      <c r="AFH20" s="1531"/>
      <c r="AFI20" s="1531"/>
      <c r="AFJ20" s="1531"/>
      <c r="AFK20" s="1531"/>
      <c r="AFL20" s="1531"/>
      <c r="AFM20" s="1531"/>
      <c r="AFN20" s="1531"/>
      <c r="AFO20" s="1531"/>
      <c r="AFP20" s="1531"/>
      <c r="AFQ20" s="1531"/>
      <c r="AFR20" s="1531"/>
      <c r="AFS20" s="1531"/>
      <c r="AFT20" s="1531"/>
      <c r="AFU20" s="1531"/>
      <c r="AFV20" s="1531"/>
      <c r="AFW20" s="1531"/>
      <c r="AFX20" s="1531"/>
      <c r="AFY20" s="1531"/>
      <c r="AFZ20" s="1531"/>
      <c r="AGA20" s="1531"/>
      <c r="AGB20" s="1531"/>
      <c r="AGC20" s="1531"/>
      <c r="AGD20" s="1531"/>
      <c r="AGE20" s="1531"/>
      <c r="AGF20" s="1531"/>
      <c r="AGG20" s="1531"/>
      <c r="AGH20" s="1531"/>
      <c r="AGI20" s="1531"/>
      <c r="AGJ20" s="1531"/>
      <c r="AGK20" s="1531"/>
      <c r="AGL20" s="1531"/>
      <c r="AGM20" s="1531"/>
      <c r="AGN20" s="1531"/>
      <c r="AGO20" s="1531"/>
      <c r="AGP20" s="1531"/>
      <c r="AGQ20" s="1531"/>
      <c r="AGR20" s="1531"/>
      <c r="AGS20" s="1531"/>
      <c r="AGT20" s="1531"/>
      <c r="AGU20" s="1531"/>
      <c r="AGV20" s="1531"/>
      <c r="AGW20" s="1531"/>
      <c r="AGX20" s="1531"/>
      <c r="AGY20" s="1531"/>
      <c r="AGZ20" s="1531"/>
      <c r="AHA20" s="1531"/>
      <c r="AHB20" s="1531"/>
      <c r="AHC20" s="1531"/>
      <c r="AHD20" s="1531"/>
      <c r="AHE20" s="1531"/>
      <c r="AHF20" s="1531"/>
      <c r="AHG20" s="1531"/>
      <c r="AHH20" s="1531"/>
      <c r="AHI20" s="1531"/>
      <c r="AHJ20" s="1531"/>
      <c r="AHK20" s="1531"/>
      <c r="AHL20" s="1531"/>
      <c r="AHM20" s="1531"/>
      <c r="AHN20" s="1531"/>
      <c r="AHO20" s="1531"/>
      <c r="AHP20" s="1531"/>
      <c r="AHQ20" s="1531"/>
      <c r="AHR20" s="1531"/>
      <c r="AHS20" s="1531"/>
      <c r="AHT20" s="1531"/>
      <c r="AHU20" s="1531"/>
      <c r="AHV20" s="1531"/>
      <c r="AHW20" s="1531"/>
      <c r="AHX20" s="1531"/>
      <c r="AHY20" s="1531"/>
      <c r="AHZ20" s="1531"/>
      <c r="AIA20" s="1531"/>
      <c r="AIB20" s="1531"/>
      <c r="AIC20" s="1531"/>
      <c r="AID20" s="1531"/>
      <c r="AIE20" s="1531"/>
      <c r="AIF20" s="1531"/>
      <c r="AIG20" s="1531"/>
      <c r="AIH20" s="1531"/>
      <c r="AII20" s="1531"/>
      <c r="AIJ20" s="1531"/>
      <c r="AIK20" s="1531"/>
      <c r="AIL20" s="1531"/>
      <c r="AIM20" s="1531"/>
      <c r="AIN20" s="1531"/>
      <c r="AIO20" s="1531"/>
      <c r="AIP20" s="1531"/>
      <c r="AIQ20" s="1531"/>
      <c r="AIR20" s="1531"/>
      <c r="AIS20" s="1531"/>
      <c r="AIT20" s="1531"/>
      <c r="AIU20" s="1531"/>
      <c r="AIV20" s="1531"/>
      <c r="AIW20" s="1531"/>
      <c r="AIX20" s="1531"/>
      <c r="AIY20" s="1531"/>
      <c r="AIZ20" s="1531"/>
      <c r="AJA20" s="1531"/>
      <c r="AJB20" s="1531"/>
      <c r="AJC20" s="1531"/>
      <c r="AJD20" s="1531"/>
      <c r="AJE20" s="1531"/>
      <c r="AJF20" s="1531"/>
      <c r="AJG20" s="1531"/>
      <c r="AJH20" s="1531"/>
      <c r="AJI20" s="1531"/>
      <c r="AJJ20" s="1531"/>
      <c r="AJK20" s="1531"/>
      <c r="AJL20" s="1531"/>
      <c r="AJM20" s="1531"/>
      <c r="AJN20" s="1531"/>
      <c r="AJO20" s="1531"/>
      <c r="AJP20" s="1531"/>
      <c r="AJQ20" s="1531"/>
      <c r="AJR20" s="1531"/>
      <c r="AJS20" s="1531"/>
      <c r="AJT20" s="1531"/>
      <c r="AJU20" s="1531"/>
      <c r="AJV20" s="1531"/>
      <c r="AJW20" s="1531"/>
      <c r="AJX20" s="1531"/>
      <c r="AJY20" s="1531"/>
      <c r="AJZ20" s="1531"/>
      <c r="AKA20" s="1531"/>
      <c r="AKB20" s="1531"/>
      <c r="AKC20" s="1531"/>
      <c r="AKD20" s="1531"/>
      <c r="AKE20" s="1531"/>
      <c r="AKF20" s="1531"/>
      <c r="AKG20" s="1531"/>
      <c r="AKH20" s="1531"/>
      <c r="AKI20" s="1531"/>
      <c r="AKJ20" s="1531"/>
      <c r="AKK20" s="1531"/>
      <c r="AKL20" s="1531"/>
      <c r="AKM20" s="1531"/>
      <c r="AKN20" s="1531"/>
      <c r="AKO20" s="1531"/>
      <c r="AKP20" s="1531"/>
      <c r="AKQ20" s="1531"/>
      <c r="AKR20" s="1531"/>
      <c r="AKS20" s="1531"/>
      <c r="AKT20" s="1531"/>
      <c r="AKU20" s="1531"/>
      <c r="AKV20" s="1531"/>
      <c r="AKW20" s="1531"/>
      <c r="AKX20" s="1531"/>
      <c r="AKY20" s="1531"/>
      <c r="AKZ20" s="1531"/>
      <c r="ALA20" s="1531"/>
      <c r="ALB20" s="1531"/>
      <c r="ALC20" s="1531"/>
      <c r="ALD20" s="1531"/>
      <c r="ALE20" s="1531"/>
      <c r="ALF20" s="1531"/>
      <c r="ALG20" s="1531"/>
      <c r="ALH20" s="1531"/>
      <c r="ALI20" s="1531"/>
      <c r="ALJ20" s="1531"/>
      <c r="ALK20" s="1531"/>
      <c r="ALL20" s="1531"/>
      <c r="ALM20" s="1531"/>
      <c r="ALN20" s="1531"/>
      <c r="ALO20" s="1531"/>
      <c r="ALP20" s="1531"/>
      <c r="ALQ20" s="1531"/>
      <c r="ALR20" s="1531"/>
      <c r="ALS20" s="1531"/>
      <c r="ALT20" s="1531"/>
      <c r="ALU20" s="1531"/>
      <c r="ALV20" s="1531"/>
      <c r="ALW20" s="1531"/>
      <c r="ALX20" s="1531"/>
      <c r="ALY20" s="1531"/>
      <c r="ALZ20" s="1531"/>
      <c r="AMA20" s="1531"/>
      <c r="AMB20" s="1531"/>
      <c r="AMC20" s="1531"/>
      <c r="AMD20" s="1531"/>
      <c r="AME20" s="1531"/>
      <c r="AMF20" s="1531"/>
      <c r="AMG20" s="1531"/>
      <c r="AMH20" s="1531"/>
      <c r="AMI20" s="1531"/>
      <c r="AMJ20" s="1531"/>
      <c r="AMK20" s="1531"/>
      <c r="AML20" s="1531"/>
      <c r="AMM20" s="1531"/>
      <c r="AMN20" s="1531"/>
      <c r="AMO20" s="1531"/>
      <c r="AMP20" s="1531"/>
      <c r="AMQ20" s="1531"/>
      <c r="AMR20" s="1531"/>
      <c r="AMS20" s="1531"/>
      <c r="AMT20" s="1531"/>
      <c r="AMU20" s="1531"/>
      <c r="AMV20" s="1531"/>
      <c r="AMW20" s="1531"/>
      <c r="AMX20" s="1531"/>
      <c r="AMY20" s="1531"/>
      <c r="AMZ20" s="1531"/>
      <c r="ANA20" s="1531"/>
      <c r="ANB20" s="1531"/>
      <c r="ANC20" s="1531"/>
      <c r="AND20" s="1531"/>
      <c r="ANE20" s="1531"/>
      <c r="ANF20" s="1531"/>
      <c r="ANG20" s="1531"/>
      <c r="ANH20" s="1531"/>
      <c r="ANI20" s="1531"/>
      <c r="ANJ20" s="1531"/>
      <c r="ANK20" s="1531"/>
      <c r="ANL20" s="1531"/>
      <c r="ANM20" s="1531"/>
      <c r="ANN20" s="1531"/>
      <c r="ANO20" s="1531"/>
      <c r="ANP20" s="1531"/>
      <c r="ANQ20" s="1531"/>
      <c r="ANR20" s="1531"/>
      <c r="ANS20" s="1531"/>
      <c r="ANT20" s="1531"/>
      <c r="ANU20" s="1531"/>
      <c r="ANV20" s="1531"/>
      <c r="ANW20" s="1531"/>
      <c r="ANX20" s="1531"/>
      <c r="ANY20" s="1531"/>
      <c r="ANZ20" s="1531"/>
      <c r="AOA20" s="1531"/>
      <c r="AOB20" s="1531"/>
      <c r="AOC20" s="1531"/>
      <c r="AOD20" s="1531"/>
      <c r="AOE20" s="1531"/>
      <c r="AOF20" s="1531"/>
      <c r="AOG20" s="1531"/>
      <c r="AOH20" s="1531"/>
      <c r="AOI20" s="1531"/>
      <c r="AOJ20" s="1531"/>
      <c r="AOK20" s="1531"/>
      <c r="AOL20" s="1531"/>
      <c r="AOM20" s="1531"/>
      <c r="AON20" s="1531"/>
      <c r="AOO20" s="1531"/>
      <c r="AOP20" s="1531"/>
      <c r="AOQ20" s="1531"/>
      <c r="AOR20" s="1531"/>
      <c r="AOS20" s="1531"/>
      <c r="AOT20" s="1531"/>
      <c r="AOU20" s="1531"/>
      <c r="AOV20" s="1531"/>
      <c r="AOW20" s="1531"/>
      <c r="AOX20" s="1531"/>
      <c r="AOY20" s="1531"/>
      <c r="AOZ20" s="1531"/>
      <c r="APA20" s="1531"/>
      <c r="APB20" s="1531"/>
      <c r="APC20" s="1531"/>
      <c r="APD20" s="1531"/>
      <c r="APE20" s="1531"/>
      <c r="APF20" s="1531"/>
      <c r="APG20" s="1531"/>
      <c r="APH20" s="1531"/>
      <c r="API20" s="1531"/>
      <c r="APJ20" s="1531"/>
      <c r="APK20" s="1531"/>
      <c r="APL20" s="1531"/>
      <c r="APM20" s="1531"/>
      <c r="APN20" s="1531"/>
      <c r="APO20" s="1531"/>
      <c r="APP20" s="1531"/>
      <c r="APQ20" s="1531"/>
      <c r="APR20" s="1531"/>
      <c r="APS20" s="1531"/>
      <c r="APT20" s="1531"/>
      <c r="APU20" s="1531"/>
      <c r="APV20" s="1531"/>
      <c r="APW20" s="1531"/>
      <c r="APX20" s="1531"/>
      <c r="APY20" s="1531"/>
      <c r="APZ20" s="1531"/>
      <c r="AQA20" s="1531"/>
      <c r="AQB20" s="1531"/>
      <c r="AQC20" s="1531"/>
      <c r="AQD20" s="1531"/>
      <c r="AQE20" s="1531"/>
      <c r="AQF20" s="1531"/>
      <c r="AQG20" s="1531"/>
      <c r="AQH20" s="1531"/>
      <c r="AQI20" s="1531"/>
      <c r="AQJ20" s="1531"/>
      <c r="AQK20" s="1531"/>
      <c r="AQL20" s="1531"/>
      <c r="AQM20" s="1531"/>
      <c r="AQN20" s="1531"/>
      <c r="AQO20" s="1531"/>
      <c r="AQP20" s="1531"/>
      <c r="AQQ20" s="1531"/>
      <c r="AQR20" s="1531"/>
      <c r="AQS20" s="1531"/>
      <c r="AQT20" s="1531"/>
      <c r="AQU20" s="1531"/>
      <c r="AQV20" s="1531"/>
      <c r="AQW20" s="1531"/>
      <c r="AQX20" s="1531"/>
      <c r="AQY20" s="1531"/>
      <c r="AQZ20" s="1531"/>
      <c r="ARA20" s="1531"/>
      <c r="ARB20" s="1531"/>
      <c r="ARC20" s="1531"/>
      <c r="ARD20" s="1531"/>
      <c r="ARE20" s="1531"/>
      <c r="ARF20" s="1531"/>
      <c r="ARG20" s="1531"/>
      <c r="ARH20" s="1531"/>
      <c r="ARI20" s="1531"/>
      <c r="ARJ20" s="1531"/>
      <c r="ARK20" s="1531"/>
      <c r="ARL20" s="1531"/>
      <c r="ARM20" s="1531"/>
      <c r="ARN20" s="1531"/>
      <c r="ARO20" s="1531"/>
      <c r="ARP20" s="1531"/>
      <c r="ARQ20" s="1531"/>
      <c r="ARR20" s="1531"/>
      <c r="ARS20" s="1531"/>
      <c r="ART20" s="1531"/>
      <c r="ARU20" s="1531"/>
      <c r="ARV20" s="1531"/>
      <c r="ARW20" s="1531"/>
      <c r="ARX20" s="1531"/>
      <c r="ARY20" s="1531"/>
      <c r="ARZ20" s="1531"/>
      <c r="ASA20" s="1531"/>
      <c r="ASB20" s="1531"/>
      <c r="ASC20" s="1531"/>
      <c r="ASD20" s="1531"/>
      <c r="ASE20" s="1531"/>
      <c r="ASF20" s="1531"/>
      <c r="ASG20" s="1531"/>
      <c r="ASH20" s="1531"/>
      <c r="ASI20" s="1531"/>
      <c r="ASJ20" s="1531"/>
      <c r="ASK20" s="1531"/>
      <c r="ASL20" s="1531"/>
      <c r="ASM20" s="1531"/>
      <c r="ASN20" s="1531"/>
      <c r="ASO20" s="1531"/>
      <c r="ASP20" s="1531"/>
      <c r="ASQ20" s="1531"/>
      <c r="ASR20" s="1531"/>
      <c r="ASS20" s="1531"/>
      <c r="AST20" s="1531"/>
      <c r="ASU20" s="1531"/>
      <c r="ASV20" s="1531"/>
      <c r="ASW20" s="1531"/>
      <c r="ASX20" s="1531"/>
      <c r="ASY20" s="1531"/>
      <c r="ASZ20" s="1531"/>
      <c r="ATA20" s="1531"/>
      <c r="ATB20" s="1531"/>
      <c r="ATC20" s="1531"/>
      <c r="ATD20" s="1531"/>
      <c r="ATE20" s="1531"/>
      <c r="ATF20" s="1531"/>
      <c r="ATG20" s="1531"/>
      <c r="ATH20" s="1531"/>
      <c r="ATI20" s="1531"/>
      <c r="ATJ20" s="1531"/>
      <c r="ATK20" s="1531"/>
      <c r="ATL20" s="1531"/>
      <c r="ATM20" s="1531"/>
      <c r="ATN20" s="1531"/>
      <c r="ATO20" s="1531"/>
      <c r="ATP20" s="1531"/>
      <c r="ATQ20" s="1531"/>
      <c r="ATR20" s="1531"/>
      <c r="ATS20" s="1531"/>
      <c r="ATT20" s="1531"/>
      <c r="ATU20" s="1531"/>
      <c r="ATV20" s="1531"/>
      <c r="ATW20" s="1531"/>
      <c r="ATX20" s="1531"/>
      <c r="ATY20" s="1531"/>
      <c r="ATZ20" s="1531"/>
      <c r="AUA20" s="1531"/>
      <c r="AUB20" s="1531"/>
      <c r="AUC20" s="1531"/>
      <c r="AUD20" s="1531"/>
      <c r="AUE20" s="1531"/>
      <c r="AUF20" s="1531"/>
      <c r="AUG20" s="1531"/>
      <c r="AUH20" s="1531"/>
      <c r="AUI20" s="1531"/>
    </row>
    <row r="21" spans="1:1231" s="1406" customFormat="1" ht="31.75" customHeight="1" x14ac:dyDescent="0.75">
      <c r="A21" s="2064"/>
      <c r="B21" s="2076"/>
      <c r="C21" s="1948">
        <v>2.5</v>
      </c>
      <c r="D21" s="1489" t="s">
        <v>159</v>
      </c>
      <c r="E21" s="1490" t="s">
        <v>24</v>
      </c>
      <c r="F21" s="1490" t="s">
        <v>17</v>
      </c>
      <c r="G21" s="1423">
        <f t="array" ref="G21">INDEX('Salary . staff rates'!$A$6:$C$28,MATCH(1,('Salary . staff rates'!$A$6:$A$28=E21)*('Salary . staff rates'!$B$6:$B$28=F21),0),3)</f>
        <v>750</v>
      </c>
      <c r="H21" s="1423">
        <f t="shared" si="0"/>
        <v>750</v>
      </c>
      <c r="I21" s="1491" t="s">
        <v>0</v>
      </c>
      <c r="J21" s="1492" t="s">
        <v>0</v>
      </c>
      <c r="K21" s="1493">
        <v>10</v>
      </c>
      <c r="L21" s="1494">
        <f t="shared" si="9"/>
        <v>7500</v>
      </c>
      <c r="M21" s="1495" t="s">
        <v>33</v>
      </c>
      <c r="N21" s="1496">
        <f>IF(M21="Yes",L21*'Salary . staff rates'!$C$34,0)</f>
        <v>1125</v>
      </c>
      <c r="O21" s="1497" t="s">
        <v>179</v>
      </c>
      <c r="P21" s="1837">
        <v>0</v>
      </c>
      <c r="Q21" s="1837">
        <v>1</v>
      </c>
      <c r="R21" s="1497"/>
      <c r="S21" s="1497"/>
      <c r="T21" s="1497"/>
      <c r="U21" s="1497"/>
      <c r="V21" s="1497"/>
      <c r="W21" s="1498"/>
      <c r="Y21" s="1837">
        <f t="shared" si="10"/>
        <v>0</v>
      </c>
      <c r="Z21" s="1837">
        <f t="shared" si="11"/>
        <v>0</v>
      </c>
      <c r="AA21" s="1433"/>
      <c r="AB21" s="1837">
        <f t="shared" si="12"/>
        <v>7500</v>
      </c>
      <c r="AC21" s="1837">
        <f t="shared" si="13"/>
        <v>1125</v>
      </c>
      <c r="AD21" s="1412"/>
      <c r="AE21" s="1412"/>
      <c r="AF21" s="1412"/>
      <c r="AL21" s="1413"/>
      <c r="AN21" s="1435">
        <f t="shared" si="14"/>
        <v>0</v>
      </c>
      <c r="AO21" s="1435">
        <f t="shared" si="15"/>
        <v>0</v>
      </c>
      <c r="AP21" s="1531"/>
      <c r="AQ21" s="1531"/>
      <c r="AR21" s="1531"/>
      <c r="AS21" s="1531"/>
      <c r="AT21" s="1531"/>
      <c r="AU21" s="1531"/>
      <c r="AV21" s="1531"/>
      <c r="AW21" s="1531"/>
      <c r="AX21" s="1531"/>
      <c r="AY21" s="1531"/>
      <c r="AZ21" s="1531"/>
      <c r="BA21" s="1531"/>
      <c r="BB21" s="1531"/>
      <c r="BC21" s="1531"/>
      <c r="BD21" s="1531"/>
      <c r="BE21" s="1531"/>
      <c r="BF21" s="1531"/>
      <c r="BG21" s="1531"/>
      <c r="BH21" s="1531"/>
      <c r="BI21" s="1531"/>
      <c r="BJ21" s="1531"/>
      <c r="BK21" s="1531"/>
      <c r="BL21" s="1531"/>
      <c r="BM21" s="1531"/>
      <c r="BN21" s="1531"/>
      <c r="BO21" s="1531"/>
      <c r="BP21" s="1531"/>
      <c r="BQ21" s="1531"/>
      <c r="BR21" s="1531"/>
      <c r="BS21" s="1531"/>
      <c r="BT21" s="1531"/>
      <c r="BU21" s="1531"/>
      <c r="BV21" s="1531"/>
      <c r="BW21" s="1531"/>
      <c r="BX21" s="1531"/>
      <c r="BY21" s="1531"/>
      <c r="BZ21" s="1531"/>
      <c r="CA21" s="1531"/>
      <c r="CB21" s="1531"/>
      <c r="CC21" s="1531"/>
      <c r="CD21" s="1531"/>
      <c r="CE21" s="1531"/>
      <c r="CF21" s="1531"/>
      <c r="CG21" s="1531"/>
      <c r="CH21" s="1531"/>
      <c r="CI21" s="1531"/>
      <c r="CJ21" s="1531"/>
      <c r="CK21" s="1531"/>
      <c r="CL21" s="1531"/>
      <c r="CM21" s="1531"/>
      <c r="CN21" s="1531"/>
      <c r="CO21" s="1531"/>
      <c r="CP21" s="1531"/>
      <c r="CQ21" s="1531"/>
      <c r="CR21" s="1531"/>
      <c r="CS21" s="1531"/>
      <c r="CT21" s="1531"/>
      <c r="CU21" s="1531"/>
      <c r="CV21" s="1531"/>
      <c r="CW21" s="1531"/>
      <c r="CX21" s="1531"/>
      <c r="CY21" s="1531"/>
      <c r="CZ21" s="1531"/>
      <c r="DA21" s="1531"/>
      <c r="DB21" s="1531"/>
      <c r="DC21" s="1531"/>
      <c r="DD21" s="1531"/>
      <c r="DE21" s="1531"/>
      <c r="DF21" s="1531"/>
      <c r="DG21" s="1531"/>
      <c r="DH21" s="1531"/>
      <c r="DI21" s="1531"/>
      <c r="DJ21" s="1531"/>
      <c r="DK21" s="1531"/>
      <c r="DL21" s="1531"/>
      <c r="DM21" s="1531"/>
      <c r="DN21" s="1531"/>
      <c r="DO21" s="1531"/>
      <c r="DP21" s="1531"/>
      <c r="DQ21" s="1531"/>
      <c r="DR21" s="1531"/>
      <c r="DS21" s="1531"/>
      <c r="DT21" s="1531"/>
      <c r="DU21" s="1531"/>
      <c r="DV21" s="1531"/>
      <c r="DW21" s="1531"/>
      <c r="DX21" s="1531"/>
      <c r="DY21" s="1531"/>
      <c r="DZ21" s="1531"/>
      <c r="EA21" s="1531"/>
      <c r="EB21" s="1531"/>
      <c r="EC21" s="1531"/>
      <c r="ED21" s="1531"/>
      <c r="EE21" s="1531"/>
      <c r="EF21" s="1531"/>
      <c r="EG21" s="1531"/>
      <c r="EH21" s="1531"/>
      <c r="EI21" s="1531"/>
      <c r="EJ21" s="1531"/>
      <c r="EK21" s="1531"/>
      <c r="EL21" s="1531"/>
      <c r="EM21" s="1531"/>
      <c r="EN21" s="1531"/>
      <c r="EO21" s="1531"/>
      <c r="EP21" s="1531"/>
      <c r="EQ21" s="1531"/>
      <c r="ER21" s="1531"/>
      <c r="ES21" s="1531"/>
      <c r="ET21" s="1531"/>
      <c r="EU21" s="1531"/>
      <c r="EV21" s="1531"/>
      <c r="EW21" s="1531"/>
      <c r="EX21" s="1531"/>
      <c r="EY21" s="1531"/>
      <c r="EZ21" s="1531"/>
      <c r="FA21" s="1531"/>
      <c r="FB21" s="1531"/>
      <c r="FC21" s="1531"/>
      <c r="FD21" s="1531"/>
      <c r="FE21" s="1531"/>
      <c r="FF21" s="1531"/>
      <c r="FG21" s="1531"/>
      <c r="FH21" s="1531"/>
      <c r="FI21" s="1531"/>
      <c r="FJ21" s="1531"/>
      <c r="FK21" s="1531"/>
      <c r="FL21" s="1531"/>
      <c r="FM21" s="1531"/>
      <c r="FN21" s="1531"/>
      <c r="FO21" s="1531"/>
      <c r="FP21" s="1531"/>
      <c r="FQ21" s="1531"/>
      <c r="FR21" s="1531"/>
      <c r="FS21" s="1531"/>
      <c r="FT21" s="1531"/>
      <c r="FU21" s="1531"/>
      <c r="FV21" s="1531"/>
      <c r="FW21" s="1531"/>
      <c r="FX21" s="1531"/>
      <c r="FY21" s="1531"/>
      <c r="FZ21" s="1531"/>
      <c r="GA21" s="1531"/>
      <c r="GB21" s="1531"/>
      <c r="GC21" s="1531"/>
      <c r="GD21" s="1531"/>
      <c r="GE21" s="1531"/>
      <c r="GF21" s="1531"/>
      <c r="GG21" s="1531"/>
      <c r="GH21" s="1531"/>
      <c r="GI21" s="1531"/>
      <c r="GJ21" s="1531"/>
      <c r="GK21" s="1531"/>
      <c r="GL21" s="1531"/>
      <c r="GM21" s="1531"/>
      <c r="GN21" s="1531"/>
      <c r="GO21" s="1531"/>
      <c r="GP21" s="1531"/>
      <c r="GQ21" s="1531"/>
      <c r="GR21" s="1531"/>
      <c r="GS21" s="1531"/>
      <c r="GT21" s="1531"/>
      <c r="GU21" s="1531"/>
      <c r="GV21" s="1531"/>
      <c r="GW21" s="1531"/>
      <c r="GX21" s="1531"/>
      <c r="GY21" s="1531"/>
      <c r="GZ21" s="1531"/>
      <c r="HA21" s="1531"/>
      <c r="HB21" s="1531"/>
      <c r="HC21" s="1531"/>
      <c r="HD21" s="1531"/>
      <c r="HE21" s="1531"/>
      <c r="HF21" s="1531"/>
      <c r="HG21" s="1531"/>
      <c r="HH21" s="1531"/>
      <c r="HI21" s="1531"/>
      <c r="HJ21" s="1531"/>
      <c r="HK21" s="1531"/>
      <c r="HL21" s="1531"/>
      <c r="HM21" s="1531"/>
      <c r="HN21" s="1531"/>
      <c r="HO21" s="1531"/>
      <c r="HP21" s="1531"/>
      <c r="HQ21" s="1531"/>
      <c r="HR21" s="1531"/>
      <c r="HS21" s="1531"/>
      <c r="HT21" s="1531"/>
      <c r="HU21" s="1531"/>
      <c r="HV21" s="1531"/>
      <c r="HW21" s="1531"/>
      <c r="HX21" s="1531"/>
      <c r="HY21" s="1531"/>
      <c r="HZ21" s="1531"/>
      <c r="IA21" s="1531"/>
      <c r="IB21" s="1531"/>
      <c r="IC21" s="1531"/>
      <c r="ID21" s="1531"/>
      <c r="IE21" s="1531"/>
      <c r="IF21" s="1531"/>
      <c r="IG21" s="1531"/>
      <c r="IH21" s="1531"/>
      <c r="II21" s="1531"/>
      <c r="IJ21" s="1531"/>
      <c r="IK21" s="1531"/>
      <c r="IL21" s="1531"/>
      <c r="IM21" s="1531"/>
      <c r="IN21" s="1531"/>
      <c r="IO21" s="1531"/>
      <c r="IP21" s="1531"/>
      <c r="IQ21" s="1531"/>
      <c r="IR21" s="1531"/>
      <c r="IS21" s="1531"/>
      <c r="IT21" s="1531"/>
      <c r="IU21" s="1531"/>
      <c r="IV21" s="1531"/>
      <c r="IW21" s="1531"/>
      <c r="IX21" s="1531"/>
      <c r="IY21" s="1531"/>
      <c r="IZ21" s="1531"/>
      <c r="JA21" s="1531"/>
      <c r="JB21" s="1531"/>
      <c r="JC21" s="1531"/>
      <c r="JD21" s="1531"/>
      <c r="JE21" s="1531"/>
      <c r="JF21" s="1531"/>
      <c r="JG21" s="1531"/>
      <c r="JH21" s="1531"/>
      <c r="JI21" s="1531"/>
      <c r="JJ21" s="1531"/>
      <c r="JK21" s="1531"/>
      <c r="JL21" s="1531"/>
      <c r="JM21" s="1531"/>
      <c r="JN21" s="1531"/>
      <c r="JO21" s="1531"/>
      <c r="JP21" s="1531"/>
      <c r="JQ21" s="1531"/>
      <c r="JR21" s="1531"/>
      <c r="JS21" s="1531"/>
      <c r="JT21" s="1531"/>
      <c r="JU21" s="1531"/>
      <c r="JV21" s="1531"/>
      <c r="JW21" s="1531"/>
      <c r="JX21" s="1531"/>
      <c r="JY21" s="1531"/>
      <c r="JZ21" s="1531"/>
      <c r="KA21" s="1531"/>
      <c r="KB21" s="1531"/>
      <c r="KC21" s="1531"/>
      <c r="KD21" s="1531"/>
      <c r="KE21" s="1531"/>
      <c r="KF21" s="1531"/>
      <c r="KG21" s="1531"/>
      <c r="KH21" s="1531"/>
      <c r="KI21" s="1531"/>
      <c r="KJ21" s="1531"/>
      <c r="KK21" s="1531"/>
      <c r="KL21" s="1531"/>
      <c r="KM21" s="1531"/>
      <c r="KN21" s="1531"/>
      <c r="KO21" s="1531"/>
      <c r="KP21" s="1531"/>
      <c r="KQ21" s="1531"/>
      <c r="KR21" s="1531"/>
      <c r="KS21" s="1531"/>
      <c r="KT21" s="1531"/>
      <c r="KU21" s="1531"/>
      <c r="KV21" s="1531"/>
      <c r="KW21" s="1531"/>
      <c r="KX21" s="1531"/>
      <c r="KY21" s="1531"/>
      <c r="KZ21" s="1531"/>
      <c r="LA21" s="1531"/>
      <c r="LB21" s="1531"/>
      <c r="LC21" s="1531"/>
      <c r="LD21" s="1531"/>
      <c r="LE21" s="1531"/>
      <c r="LF21" s="1531"/>
      <c r="LG21" s="1531"/>
      <c r="LH21" s="1531"/>
      <c r="LI21" s="1531"/>
      <c r="LJ21" s="1531"/>
      <c r="LK21" s="1531"/>
      <c r="LL21" s="1531"/>
      <c r="LM21" s="1531"/>
      <c r="LN21" s="1531"/>
      <c r="LO21" s="1531"/>
      <c r="LP21" s="1531"/>
      <c r="LQ21" s="1531"/>
      <c r="LR21" s="1531"/>
      <c r="LS21" s="1531"/>
      <c r="LT21" s="1531"/>
      <c r="LU21" s="1531"/>
      <c r="LV21" s="1531"/>
      <c r="LW21" s="1531"/>
      <c r="LX21" s="1531"/>
      <c r="LY21" s="1531"/>
      <c r="LZ21" s="1531"/>
      <c r="MA21" s="1531"/>
      <c r="MB21" s="1531"/>
      <c r="MC21" s="1531"/>
      <c r="MD21" s="1531"/>
      <c r="ME21" s="1531"/>
      <c r="MF21" s="1531"/>
      <c r="MG21" s="1531"/>
      <c r="MH21" s="1531"/>
      <c r="MI21" s="1531"/>
      <c r="MJ21" s="1531"/>
      <c r="MK21" s="1531"/>
      <c r="ML21" s="1531"/>
      <c r="MM21" s="1531"/>
      <c r="MN21" s="1531"/>
      <c r="MO21" s="1531"/>
      <c r="MP21" s="1531"/>
      <c r="MQ21" s="1531"/>
      <c r="MR21" s="1531"/>
      <c r="MS21" s="1531"/>
      <c r="MT21" s="1531"/>
      <c r="MU21" s="1531"/>
      <c r="MV21" s="1531"/>
      <c r="MW21" s="1531"/>
      <c r="MX21" s="1531"/>
      <c r="MY21" s="1531"/>
      <c r="MZ21" s="1531"/>
      <c r="NA21" s="1531"/>
      <c r="NB21" s="1531"/>
      <c r="NC21" s="1531"/>
      <c r="ND21" s="1531"/>
      <c r="NE21" s="1531"/>
      <c r="NF21" s="1531"/>
      <c r="NG21" s="1531"/>
      <c r="NH21" s="1531"/>
      <c r="NI21" s="1531"/>
      <c r="NJ21" s="1531"/>
      <c r="NK21" s="1531"/>
      <c r="NL21" s="1531"/>
      <c r="NM21" s="1531"/>
      <c r="NN21" s="1531"/>
      <c r="NO21" s="1531"/>
      <c r="NP21" s="1531"/>
      <c r="NQ21" s="1531"/>
      <c r="NR21" s="1531"/>
      <c r="NS21" s="1531"/>
      <c r="NT21" s="1531"/>
      <c r="NU21" s="1531"/>
      <c r="NV21" s="1531"/>
      <c r="NW21" s="1531"/>
      <c r="NX21" s="1531"/>
      <c r="NY21" s="1531"/>
      <c r="NZ21" s="1531"/>
      <c r="OA21" s="1531"/>
      <c r="OB21" s="1531"/>
      <c r="OC21" s="1531"/>
      <c r="OD21" s="1531"/>
      <c r="OE21" s="1531"/>
      <c r="OF21" s="1531"/>
      <c r="OG21" s="1531"/>
      <c r="OH21" s="1531"/>
      <c r="OI21" s="1531"/>
      <c r="OJ21" s="1531"/>
      <c r="OK21" s="1531"/>
      <c r="OL21" s="1531"/>
      <c r="OM21" s="1531"/>
      <c r="ON21" s="1531"/>
      <c r="OO21" s="1531"/>
      <c r="OP21" s="1531"/>
      <c r="OQ21" s="1531"/>
      <c r="OR21" s="1531"/>
      <c r="OS21" s="1531"/>
      <c r="OT21" s="1531"/>
      <c r="OU21" s="1531"/>
      <c r="OV21" s="1531"/>
      <c r="OW21" s="1531"/>
      <c r="OX21" s="1531"/>
      <c r="OY21" s="1531"/>
      <c r="OZ21" s="1531"/>
      <c r="PA21" s="1531"/>
      <c r="PB21" s="1531"/>
      <c r="PC21" s="1531"/>
      <c r="PD21" s="1531"/>
      <c r="PE21" s="1531"/>
      <c r="PF21" s="1531"/>
      <c r="PG21" s="1531"/>
      <c r="PH21" s="1531"/>
      <c r="PI21" s="1531"/>
      <c r="PJ21" s="1531"/>
      <c r="PK21" s="1531"/>
      <c r="PL21" s="1531"/>
      <c r="PM21" s="1531"/>
      <c r="PN21" s="1531"/>
      <c r="PO21" s="1531"/>
      <c r="PP21" s="1531"/>
      <c r="PQ21" s="1531"/>
      <c r="PR21" s="1531"/>
      <c r="PS21" s="1531"/>
      <c r="PT21" s="1531"/>
      <c r="PU21" s="1531"/>
      <c r="PV21" s="1531"/>
      <c r="PW21" s="1531"/>
      <c r="PX21" s="1531"/>
      <c r="PY21" s="1531"/>
      <c r="PZ21" s="1531"/>
      <c r="QA21" s="1531"/>
      <c r="QB21" s="1531"/>
      <c r="QC21" s="1531"/>
      <c r="QD21" s="1531"/>
      <c r="QE21" s="1531"/>
      <c r="QF21" s="1531"/>
      <c r="QG21" s="1531"/>
      <c r="QH21" s="1531"/>
      <c r="QI21" s="1531"/>
      <c r="QJ21" s="1531"/>
      <c r="QK21" s="1531"/>
      <c r="QL21" s="1531"/>
      <c r="QM21" s="1531"/>
      <c r="QN21" s="1531"/>
      <c r="QO21" s="1531"/>
      <c r="QP21" s="1531"/>
      <c r="QQ21" s="1531"/>
      <c r="QR21" s="1531"/>
      <c r="QS21" s="1531"/>
      <c r="QT21" s="1531"/>
      <c r="QU21" s="1531"/>
      <c r="QV21" s="1531"/>
      <c r="QW21" s="1531"/>
      <c r="QX21" s="1531"/>
      <c r="QY21" s="1531"/>
      <c r="QZ21" s="1531"/>
      <c r="RA21" s="1531"/>
      <c r="RB21" s="1531"/>
      <c r="RC21" s="1531"/>
      <c r="RD21" s="1531"/>
      <c r="RE21" s="1531"/>
      <c r="RF21" s="1531"/>
      <c r="RG21" s="1531"/>
      <c r="RH21" s="1531"/>
      <c r="RI21" s="1531"/>
      <c r="RJ21" s="1531"/>
      <c r="RK21" s="1531"/>
      <c r="RL21" s="1531"/>
      <c r="RM21" s="1531"/>
      <c r="RN21" s="1531"/>
      <c r="RO21" s="1531"/>
      <c r="RP21" s="1531"/>
      <c r="RQ21" s="1531"/>
      <c r="RR21" s="1531"/>
      <c r="RS21" s="1531"/>
      <c r="RT21" s="1531"/>
      <c r="RU21" s="1531"/>
      <c r="RV21" s="1531"/>
      <c r="RW21" s="1531"/>
      <c r="RX21" s="1531"/>
      <c r="RY21" s="1531"/>
      <c r="RZ21" s="1531"/>
      <c r="SA21" s="1531"/>
      <c r="SB21" s="1531"/>
      <c r="SC21" s="1531"/>
      <c r="SD21" s="1531"/>
      <c r="SE21" s="1531"/>
      <c r="SF21" s="1531"/>
      <c r="SG21" s="1531"/>
      <c r="SH21" s="1531"/>
      <c r="SI21" s="1531"/>
      <c r="SJ21" s="1531"/>
      <c r="SK21" s="1531"/>
      <c r="SL21" s="1531"/>
      <c r="SM21" s="1531"/>
      <c r="SN21" s="1531"/>
      <c r="SO21" s="1531"/>
      <c r="SP21" s="1531"/>
      <c r="SQ21" s="1531"/>
      <c r="SR21" s="1531"/>
      <c r="SS21" s="1531"/>
      <c r="ST21" s="1531"/>
      <c r="SU21" s="1531"/>
      <c r="SV21" s="1531"/>
      <c r="SW21" s="1531"/>
      <c r="SX21" s="1531"/>
      <c r="SY21" s="1531"/>
      <c r="SZ21" s="1531"/>
      <c r="TA21" s="1531"/>
      <c r="TB21" s="1531"/>
      <c r="TC21" s="1531"/>
      <c r="TD21" s="1531"/>
      <c r="TE21" s="1531"/>
      <c r="TF21" s="1531"/>
      <c r="TG21" s="1531"/>
      <c r="TH21" s="1531"/>
      <c r="TI21" s="1531"/>
      <c r="TJ21" s="1531"/>
      <c r="TK21" s="1531"/>
      <c r="TL21" s="1531"/>
      <c r="TM21" s="1531"/>
      <c r="TN21" s="1531"/>
      <c r="TO21" s="1531"/>
      <c r="TP21" s="1531"/>
      <c r="TQ21" s="1531"/>
      <c r="TR21" s="1531"/>
      <c r="TS21" s="1531"/>
      <c r="TT21" s="1531"/>
      <c r="TU21" s="1531"/>
      <c r="TV21" s="1531"/>
      <c r="TW21" s="1531"/>
      <c r="TX21" s="1531"/>
      <c r="TY21" s="1531"/>
      <c r="TZ21" s="1531"/>
      <c r="UA21" s="1531"/>
      <c r="UB21" s="1531"/>
      <c r="UC21" s="1531"/>
      <c r="UD21" s="1531"/>
      <c r="UE21" s="1531"/>
      <c r="UF21" s="1531"/>
      <c r="UG21" s="1531"/>
      <c r="UH21" s="1531"/>
      <c r="UI21" s="1531"/>
      <c r="UJ21" s="1531"/>
      <c r="UK21" s="1531"/>
      <c r="UL21" s="1531"/>
      <c r="UM21" s="1531"/>
      <c r="UN21" s="1531"/>
      <c r="UO21" s="1531"/>
      <c r="UP21" s="1531"/>
      <c r="UQ21" s="1531"/>
      <c r="UR21" s="1531"/>
      <c r="US21" s="1531"/>
      <c r="UT21" s="1531"/>
      <c r="UU21" s="1531"/>
      <c r="UV21" s="1531"/>
      <c r="UW21" s="1531"/>
      <c r="UX21" s="1531"/>
      <c r="UY21" s="1531"/>
      <c r="UZ21" s="1531"/>
      <c r="VA21" s="1531"/>
      <c r="VB21" s="1531"/>
      <c r="VC21" s="1531"/>
      <c r="VD21" s="1531"/>
      <c r="VE21" s="1531"/>
      <c r="VF21" s="1531"/>
      <c r="VG21" s="1531"/>
      <c r="VH21" s="1531"/>
      <c r="VI21" s="1531"/>
      <c r="VJ21" s="1531"/>
      <c r="VK21" s="1531"/>
      <c r="VL21" s="1531"/>
      <c r="VM21" s="1531"/>
      <c r="VN21" s="1531"/>
      <c r="VO21" s="1531"/>
      <c r="VP21" s="1531"/>
      <c r="VQ21" s="1531"/>
      <c r="VR21" s="1531"/>
      <c r="VS21" s="1531"/>
      <c r="VT21" s="1531"/>
      <c r="VU21" s="1531"/>
      <c r="VV21" s="1531"/>
      <c r="VW21" s="1531"/>
      <c r="VX21" s="1531"/>
      <c r="VY21" s="1531"/>
      <c r="VZ21" s="1531"/>
      <c r="WA21" s="1531"/>
      <c r="WB21" s="1531"/>
      <c r="WC21" s="1531"/>
      <c r="WD21" s="1531"/>
      <c r="WE21" s="1531"/>
      <c r="WF21" s="1531"/>
      <c r="WG21" s="1531"/>
      <c r="WH21" s="1531"/>
      <c r="WI21" s="1531"/>
      <c r="WJ21" s="1531"/>
      <c r="WK21" s="1531"/>
      <c r="WL21" s="1531"/>
      <c r="WM21" s="1531"/>
      <c r="WN21" s="1531"/>
      <c r="WO21" s="1531"/>
      <c r="WP21" s="1531"/>
      <c r="WQ21" s="1531"/>
      <c r="WR21" s="1531"/>
      <c r="WS21" s="1531"/>
      <c r="WT21" s="1531"/>
      <c r="WU21" s="1531"/>
      <c r="WV21" s="1531"/>
      <c r="WW21" s="1531"/>
      <c r="WX21" s="1531"/>
      <c r="WY21" s="1531"/>
      <c r="WZ21" s="1531"/>
      <c r="XA21" s="1531"/>
      <c r="XB21" s="1531"/>
      <c r="XC21" s="1531"/>
      <c r="XD21" s="1531"/>
      <c r="XE21" s="1531"/>
      <c r="XF21" s="1531"/>
      <c r="XG21" s="1531"/>
      <c r="XH21" s="1531"/>
      <c r="XI21" s="1531"/>
      <c r="XJ21" s="1531"/>
      <c r="XK21" s="1531"/>
      <c r="XL21" s="1531"/>
      <c r="XM21" s="1531"/>
      <c r="XN21" s="1531"/>
      <c r="XO21" s="1531"/>
      <c r="XP21" s="1531"/>
      <c r="XQ21" s="1531"/>
      <c r="XR21" s="1531"/>
      <c r="XS21" s="1531"/>
      <c r="XT21" s="1531"/>
      <c r="XU21" s="1531"/>
      <c r="XV21" s="1531"/>
      <c r="XW21" s="1531"/>
      <c r="XX21" s="1531"/>
      <c r="XY21" s="1531"/>
      <c r="XZ21" s="1531"/>
      <c r="YA21" s="1531"/>
      <c r="YB21" s="1531"/>
      <c r="YC21" s="1531"/>
      <c r="YD21" s="1531"/>
      <c r="YE21" s="1531"/>
      <c r="YF21" s="1531"/>
      <c r="YG21" s="1531"/>
      <c r="YH21" s="1531"/>
      <c r="YI21" s="1531"/>
      <c r="YJ21" s="1531"/>
      <c r="YK21" s="1531"/>
      <c r="YL21" s="1531"/>
      <c r="YM21" s="1531"/>
      <c r="YN21" s="1531"/>
      <c r="YO21" s="1531"/>
      <c r="YP21" s="1531"/>
      <c r="YQ21" s="1531"/>
      <c r="YR21" s="1531"/>
      <c r="YS21" s="1531"/>
      <c r="YT21" s="1531"/>
      <c r="YU21" s="1531"/>
      <c r="YV21" s="1531"/>
      <c r="YW21" s="1531"/>
      <c r="YX21" s="1531"/>
      <c r="YY21" s="1531"/>
      <c r="YZ21" s="1531"/>
      <c r="ZA21" s="1531"/>
      <c r="ZB21" s="1531"/>
      <c r="ZC21" s="1531"/>
      <c r="ZD21" s="1531"/>
      <c r="ZE21" s="1531"/>
      <c r="ZF21" s="1531"/>
      <c r="ZG21" s="1531"/>
      <c r="ZH21" s="1531"/>
      <c r="ZI21" s="1531"/>
      <c r="ZJ21" s="1531"/>
      <c r="ZK21" s="1531"/>
      <c r="ZL21" s="1531"/>
      <c r="ZM21" s="1531"/>
      <c r="ZN21" s="1531"/>
      <c r="ZO21" s="1531"/>
      <c r="ZP21" s="1531"/>
      <c r="ZQ21" s="1531"/>
      <c r="ZR21" s="1531"/>
      <c r="ZS21" s="1531"/>
      <c r="ZT21" s="1531"/>
      <c r="ZU21" s="1531"/>
      <c r="ZV21" s="1531"/>
      <c r="ZW21" s="1531"/>
      <c r="ZX21" s="1531"/>
      <c r="ZY21" s="1531"/>
      <c r="ZZ21" s="1531"/>
      <c r="AAA21" s="1531"/>
      <c r="AAB21" s="1531"/>
      <c r="AAC21" s="1531"/>
      <c r="AAD21" s="1531"/>
      <c r="AAE21" s="1531"/>
      <c r="AAF21" s="1531"/>
      <c r="AAG21" s="1531"/>
      <c r="AAH21" s="1531"/>
      <c r="AAI21" s="1531"/>
      <c r="AAJ21" s="1531"/>
      <c r="AAK21" s="1531"/>
      <c r="AAL21" s="1531"/>
      <c r="AAM21" s="1531"/>
      <c r="AAN21" s="1531"/>
      <c r="AAO21" s="1531"/>
      <c r="AAP21" s="1531"/>
      <c r="AAQ21" s="1531"/>
      <c r="AAR21" s="1531"/>
      <c r="AAS21" s="1531"/>
      <c r="AAT21" s="1531"/>
      <c r="AAU21" s="1531"/>
      <c r="AAV21" s="1531"/>
      <c r="AAW21" s="1531"/>
      <c r="AAX21" s="1531"/>
      <c r="AAY21" s="1531"/>
      <c r="AAZ21" s="1531"/>
      <c r="ABA21" s="1531"/>
      <c r="ABB21" s="1531"/>
      <c r="ABC21" s="1531"/>
      <c r="ABD21" s="1531"/>
      <c r="ABE21" s="1531"/>
      <c r="ABF21" s="1531"/>
      <c r="ABG21" s="1531"/>
      <c r="ABH21" s="1531"/>
      <c r="ABI21" s="1531"/>
      <c r="ABJ21" s="1531"/>
      <c r="ABK21" s="1531"/>
      <c r="ABL21" s="1531"/>
      <c r="ABM21" s="1531"/>
      <c r="ABN21" s="1531"/>
      <c r="ABO21" s="1531"/>
      <c r="ABP21" s="1531"/>
      <c r="ABQ21" s="1531"/>
      <c r="ABR21" s="1531"/>
      <c r="ABS21" s="1531"/>
      <c r="ABT21" s="1531"/>
      <c r="ABU21" s="1531"/>
      <c r="ABV21" s="1531"/>
      <c r="ABW21" s="1531"/>
      <c r="ABX21" s="1531"/>
      <c r="ABY21" s="1531"/>
      <c r="ABZ21" s="1531"/>
      <c r="ACA21" s="1531"/>
      <c r="ACB21" s="1531"/>
      <c r="ACC21" s="1531"/>
      <c r="ACD21" s="1531"/>
      <c r="ACE21" s="1531"/>
      <c r="ACF21" s="1531"/>
      <c r="ACG21" s="1531"/>
      <c r="ACH21" s="1531"/>
      <c r="ACI21" s="1531"/>
      <c r="ACJ21" s="1531"/>
      <c r="ACK21" s="1531"/>
      <c r="ACL21" s="1531"/>
      <c r="ACM21" s="1531"/>
      <c r="ACN21" s="1531"/>
      <c r="ACO21" s="1531"/>
      <c r="ACP21" s="1531"/>
      <c r="ACQ21" s="1531"/>
      <c r="ACR21" s="1531"/>
      <c r="ACS21" s="1531"/>
      <c r="ACT21" s="1531"/>
      <c r="ACU21" s="1531"/>
      <c r="ACV21" s="1531"/>
      <c r="ACW21" s="1531"/>
      <c r="ACX21" s="1531"/>
      <c r="ACY21" s="1531"/>
      <c r="ACZ21" s="1531"/>
      <c r="ADA21" s="1531"/>
      <c r="ADB21" s="1531"/>
      <c r="ADC21" s="1531"/>
      <c r="ADD21" s="1531"/>
      <c r="ADE21" s="1531"/>
      <c r="ADF21" s="1531"/>
      <c r="ADG21" s="1531"/>
      <c r="ADH21" s="1531"/>
      <c r="ADI21" s="1531"/>
      <c r="ADJ21" s="1531"/>
      <c r="ADK21" s="1531"/>
      <c r="ADL21" s="1531"/>
      <c r="ADM21" s="1531"/>
      <c r="ADN21" s="1531"/>
      <c r="ADO21" s="1531"/>
      <c r="ADP21" s="1531"/>
      <c r="ADQ21" s="1531"/>
      <c r="ADR21" s="1531"/>
      <c r="ADS21" s="1531"/>
      <c r="ADT21" s="1531"/>
      <c r="ADU21" s="1531"/>
      <c r="ADV21" s="1531"/>
      <c r="ADW21" s="1531"/>
      <c r="ADX21" s="1531"/>
      <c r="ADY21" s="1531"/>
      <c r="ADZ21" s="1531"/>
      <c r="AEA21" s="1531"/>
      <c r="AEB21" s="1531"/>
      <c r="AEC21" s="1531"/>
      <c r="AED21" s="1531"/>
      <c r="AEE21" s="1531"/>
      <c r="AEF21" s="1531"/>
      <c r="AEG21" s="1531"/>
      <c r="AEH21" s="1531"/>
      <c r="AEI21" s="1531"/>
      <c r="AEJ21" s="1531"/>
      <c r="AEK21" s="1531"/>
      <c r="AEL21" s="1531"/>
      <c r="AEM21" s="1531"/>
      <c r="AEN21" s="1531"/>
      <c r="AEO21" s="1531"/>
      <c r="AEP21" s="1531"/>
      <c r="AEQ21" s="1531"/>
      <c r="AER21" s="1531"/>
      <c r="AES21" s="1531"/>
      <c r="AET21" s="1531"/>
      <c r="AEU21" s="1531"/>
      <c r="AEV21" s="1531"/>
      <c r="AEW21" s="1531"/>
      <c r="AEX21" s="1531"/>
      <c r="AEY21" s="1531"/>
      <c r="AEZ21" s="1531"/>
      <c r="AFA21" s="1531"/>
      <c r="AFB21" s="1531"/>
      <c r="AFC21" s="1531"/>
      <c r="AFD21" s="1531"/>
      <c r="AFE21" s="1531"/>
      <c r="AFF21" s="1531"/>
      <c r="AFG21" s="1531"/>
      <c r="AFH21" s="1531"/>
      <c r="AFI21" s="1531"/>
      <c r="AFJ21" s="1531"/>
      <c r="AFK21" s="1531"/>
      <c r="AFL21" s="1531"/>
      <c r="AFM21" s="1531"/>
      <c r="AFN21" s="1531"/>
      <c r="AFO21" s="1531"/>
      <c r="AFP21" s="1531"/>
      <c r="AFQ21" s="1531"/>
      <c r="AFR21" s="1531"/>
      <c r="AFS21" s="1531"/>
      <c r="AFT21" s="1531"/>
      <c r="AFU21" s="1531"/>
      <c r="AFV21" s="1531"/>
      <c r="AFW21" s="1531"/>
      <c r="AFX21" s="1531"/>
      <c r="AFY21" s="1531"/>
      <c r="AFZ21" s="1531"/>
      <c r="AGA21" s="1531"/>
      <c r="AGB21" s="1531"/>
      <c r="AGC21" s="1531"/>
      <c r="AGD21" s="1531"/>
      <c r="AGE21" s="1531"/>
      <c r="AGF21" s="1531"/>
      <c r="AGG21" s="1531"/>
      <c r="AGH21" s="1531"/>
      <c r="AGI21" s="1531"/>
      <c r="AGJ21" s="1531"/>
      <c r="AGK21" s="1531"/>
      <c r="AGL21" s="1531"/>
      <c r="AGM21" s="1531"/>
      <c r="AGN21" s="1531"/>
      <c r="AGO21" s="1531"/>
      <c r="AGP21" s="1531"/>
      <c r="AGQ21" s="1531"/>
      <c r="AGR21" s="1531"/>
      <c r="AGS21" s="1531"/>
      <c r="AGT21" s="1531"/>
      <c r="AGU21" s="1531"/>
      <c r="AGV21" s="1531"/>
      <c r="AGW21" s="1531"/>
      <c r="AGX21" s="1531"/>
      <c r="AGY21" s="1531"/>
      <c r="AGZ21" s="1531"/>
      <c r="AHA21" s="1531"/>
      <c r="AHB21" s="1531"/>
      <c r="AHC21" s="1531"/>
      <c r="AHD21" s="1531"/>
      <c r="AHE21" s="1531"/>
      <c r="AHF21" s="1531"/>
      <c r="AHG21" s="1531"/>
      <c r="AHH21" s="1531"/>
      <c r="AHI21" s="1531"/>
      <c r="AHJ21" s="1531"/>
      <c r="AHK21" s="1531"/>
      <c r="AHL21" s="1531"/>
      <c r="AHM21" s="1531"/>
      <c r="AHN21" s="1531"/>
      <c r="AHO21" s="1531"/>
      <c r="AHP21" s="1531"/>
      <c r="AHQ21" s="1531"/>
      <c r="AHR21" s="1531"/>
      <c r="AHS21" s="1531"/>
      <c r="AHT21" s="1531"/>
      <c r="AHU21" s="1531"/>
      <c r="AHV21" s="1531"/>
      <c r="AHW21" s="1531"/>
      <c r="AHX21" s="1531"/>
      <c r="AHY21" s="1531"/>
      <c r="AHZ21" s="1531"/>
      <c r="AIA21" s="1531"/>
      <c r="AIB21" s="1531"/>
      <c r="AIC21" s="1531"/>
      <c r="AID21" s="1531"/>
      <c r="AIE21" s="1531"/>
      <c r="AIF21" s="1531"/>
      <c r="AIG21" s="1531"/>
      <c r="AIH21" s="1531"/>
      <c r="AII21" s="1531"/>
      <c r="AIJ21" s="1531"/>
      <c r="AIK21" s="1531"/>
      <c r="AIL21" s="1531"/>
      <c r="AIM21" s="1531"/>
      <c r="AIN21" s="1531"/>
      <c r="AIO21" s="1531"/>
      <c r="AIP21" s="1531"/>
      <c r="AIQ21" s="1531"/>
      <c r="AIR21" s="1531"/>
      <c r="AIS21" s="1531"/>
      <c r="AIT21" s="1531"/>
      <c r="AIU21" s="1531"/>
      <c r="AIV21" s="1531"/>
      <c r="AIW21" s="1531"/>
      <c r="AIX21" s="1531"/>
      <c r="AIY21" s="1531"/>
      <c r="AIZ21" s="1531"/>
      <c r="AJA21" s="1531"/>
      <c r="AJB21" s="1531"/>
      <c r="AJC21" s="1531"/>
      <c r="AJD21" s="1531"/>
      <c r="AJE21" s="1531"/>
      <c r="AJF21" s="1531"/>
      <c r="AJG21" s="1531"/>
      <c r="AJH21" s="1531"/>
      <c r="AJI21" s="1531"/>
      <c r="AJJ21" s="1531"/>
      <c r="AJK21" s="1531"/>
      <c r="AJL21" s="1531"/>
      <c r="AJM21" s="1531"/>
      <c r="AJN21" s="1531"/>
      <c r="AJO21" s="1531"/>
      <c r="AJP21" s="1531"/>
      <c r="AJQ21" s="1531"/>
      <c r="AJR21" s="1531"/>
      <c r="AJS21" s="1531"/>
      <c r="AJT21" s="1531"/>
      <c r="AJU21" s="1531"/>
      <c r="AJV21" s="1531"/>
      <c r="AJW21" s="1531"/>
      <c r="AJX21" s="1531"/>
      <c r="AJY21" s="1531"/>
      <c r="AJZ21" s="1531"/>
      <c r="AKA21" s="1531"/>
      <c r="AKB21" s="1531"/>
      <c r="AKC21" s="1531"/>
      <c r="AKD21" s="1531"/>
      <c r="AKE21" s="1531"/>
      <c r="AKF21" s="1531"/>
      <c r="AKG21" s="1531"/>
      <c r="AKH21" s="1531"/>
      <c r="AKI21" s="1531"/>
      <c r="AKJ21" s="1531"/>
      <c r="AKK21" s="1531"/>
      <c r="AKL21" s="1531"/>
      <c r="AKM21" s="1531"/>
      <c r="AKN21" s="1531"/>
      <c r="AKO21" s="1531"/>
      <c r="AKP21" s="1531"/>
      <c r="AKQ21" s="1531"/>
      <c r="AKR21" s="1531"/>
      <c r="AKS21" s="1531"/>
      <c r="AKT21" s="1531"/>
      <c r="AKU21" s="1531"/>
      <c r="AKV21" s="1531"/>
      <c r="AKW21" s="1531"/>
      <c r="AKX21" s="1531"/>
      <c r="AKY21" s="1531"/>
      <c r="AKZ21" s="1531"/>
      <c r="ALA21" s="1531"/>
      <c r="ALB21" s="1531"/>
      <c r="ALC21" s="1531"/>
      <c r="ALD21" s="1531"/>
      <c r="ALE21" s="1531"/>
      <c r="ALF21" s="1531"/>
      <c r="ALG21" s="1531"/>
      <c r="ALH21" s="1531"/>
      <c r="ALI21" s="1531"/>
      <c r="ALJ21" s="1531"/>
      <c r="ALK21" s="1531"/>
      <c r="ALL21" s="1531"/>
      <c r="ALM21" s="1531"/>
      <c r="ALN21" s="1531"/>
      <c r="ALO21" s="1531"/>
      <c r="ALP21" s="1531"/>
      <c r="ALQ21" s="1531"/>
      <c r="ALR21" s="1531"/>
      <c r="ALS21" s="1531"/>
      <c r="ALT21" s="1531"/>
      <c r="ALU21" s="1531"/>
      <c r="ALV21" s="1531"/>
      <c r="ALW21" s="1531"/>
      <c r="ALX21" s="1531"/>
      <c r="ALY21" s="1531"/>
      <c r="ALZ21" s="1531"/>
      <c r="AMA21" s="1531"/>
      <c r="AMB21" s="1531"/>
      <c r="AMC21" s="1531"/>
      <c r="AMD21" s="1531"/>
      <c r="AME21" s="1531"/>
      <c r="AMF21" s="1531"/>
      <c r="AMG21" s="1531"/>
      <c r="AMH21" s="1531"/>
      <c r="AMI21" s="1531"/>
      <c r="AMJ21" s="1531"/>
      <c r="AMK21" s="1531"/>
      <c r="AML21" s="1531"/>
      <c r="AMM21" s="1531"/>
      <c r="AMN21" s="1531"/>
      <c r="AMO21" s="1531"/>
      <c r="AMP21" s="1531"/>
      <c r="AMQ21" s="1531"/>
      <c r="AMR21" s="1531"/>
      <c r="AMS21" s="1531"/>
      <c r="AMT21" s="1531"/>
      <c r="AMU21" s="1531"/>
      <c r="AMV21" s="1531"/>
      <c r="AMW21" s="1531"/>
      <c r="AMX21" s="1531"/>
      <c r="AMY21" s="1531"/>
      <c r="AMZ21" s="1531"/>
      <c r="ANA21" s="1531"/>
      <c r="ANB21" s="1531"/>
      <c r="ANC21" s="1531"/>
      <c r="AND21" s="1531"/>
      <c r="ANE21" s="1531"/>
      <c r="ANF21" s="1531"/>
      <c r="ANG21" s="1531"/>
      <c r="ANH21" s="1531"/>
      <c r="ANI21" s="1531"/>
      <c r="ANJ21" s="1531"/>
      <c r="ANK21" s="1531"/>
      <c r="ANL21" s="1531"/>
      <c r="ANM21" s="1531"/>
      <c r="ANN21" s="1531"/>
      <c r="ANO21" s="1531"/>
      <c r="ANP21" s="1531"/>
      <c r="ANQ21" s="1531"/>
      <c r="ANR21" s="1531"/>
      <c r="ANS21" s="1531"/>
      <c r="ANT21" s="1531"/>
      <c r="ANU21" s="1531"/>
      <c r="ANV21" s="1531"/>
      <c r="ANW21" s="1531"/>
      <c r="ANX21" s="1531"/>
      <c r="ANY21" s="1531"/>
      <c r="ANZ21" s="1531"/>
      <c r="AOA21" s="1531"/>
      <c r="AOB21" s="1531"/>
      <c r="AOC21" s="1531"/>
      <c r="AOD21" s="1531"/>
      <c r="AOE21" s="1531"/>
      <c r="AOF21" s="1531"/>
      <c r="AOG21" s="1531"/>
      <c r="AOH21" s="1531"/>
      <c r="AOI21" s="1531"/>
      <c r="AOJ21" s="1531"/>
      <c r="AOK21" s="1531"/>
      <c r="AOL21" s="1531"/>
      <c r="AOM21" s="1531"/>
      <c r="AON21" s="1531"/>
      <c r="AOO21" s="1531"/>
      <c r="AOP21" s="1531"/>
      <c r="AOQ21" s="1531"/>
      <c r="AOR21" s="1531"/>
      <c r="AOS21" s="1531"/>
      <c r="AOT21" s="1531"/>
      <c r="AOU21" s="1531"/>
      <c r="AOV21" s="1531"/>
      <c r="AOW21" s="1531"/>
      <c r="AOX21" s="1531"/>
      <c r="AOY21" s="1531"/>
      <c r="AOZ21" s="1531"/>
      <c r="APA21" s="1531"/>
      <c r="APB21" s="1531"/>
      <c r="APC21" s="1531"/>
      <c r="APD21" s="1531"/>
      <c r="APE21" s="1531"/>
      <c r="APF21" s="1531"/>
      <c r="APG21" s="1531"/>
      <c r="APH21" s="1531"/>
      <c r="API21" s="1531"/>
      <c r="APJ21" s="1531"/>
      <c r="APK21" s="1531"/>
      <c r="APL21" s="1531"/>
      <c r="APM21" s="1531"/>
      <c r="APN21" s="1531"/>
      <c r="APO21" s="1531"/>
      <c r="APP21" s="1531"/>
      <c r="APQ21" s="1531"/>
      <c r="APR21" s="1531"/>
      <c r="APS21" s="1531"/>
      <c r="APT21" s="1531"/>
      <c r="APU21" s="1531"/>
      <c r="APV21" s="1531"/>
      <c r="APW21" s="1531"/>
      <c r="APX21" s="1531"/>
      <c r="APY21" s="1531"/>
      <c r="APZ21" s="1531"/>
      <c r="AQA21" s="1531"/>
      <c r="AQB21" s="1531"/>
      <c r="AQC21" s="1531"/>
      <c r="AQD21" s="1531"/>
      <c r="AQE21" s="1531"/>
      <c r="AQF21" s="1531"/>
      <c r="AQG21" s="1531"/>
      <c r="AQH21" s="1531"/>
      <c r="AQI21" s="1531"/>
      <c r="AQJ21" s="1531"/>
      <c r="AQK21" s="1531"/>
      <c r="AQL21" s="1531"/>
      <c r="AQM21" s="1531"/>
      <c r="AQN21" s="1531"/>
      <c r="AQO21" s="1531"/>
      <c r="AQP21" s="1531"/>
      <c r="AQQ21" s="1531"/>
      <c r="AQR21" s="1531"/>
      <c r="AQS21" s="1531"/>
      <c r="AQT21" s="1531"/>
      <c r="AQU21" s="1531"/>
      <c r="AQV21" s="1531"/>
      <c r="AQW21" s="1531"/>
      <c r="AQX21" s="1531"/>
      <c r="AQY21" s="1531"/>
      <c r="AQZ21" s="1531"/>
      <c r="ARA21" s="1531"/>
      <c r="ARB21" s="1531"/>
      <c r="ARC21" s="1531"/>
      <c r="ARD21" s="1531"/>
      <c r="ARE21" s="1531"/>
      <c r="ARF21" s="1531"/>
      <c r="ARG21" s="1531"/>
      <c r="ARH21" s="1531"/>
      <c r="ARI21" s="1531"/>
      <c r="ARJ21" s="1531"/>
      <c r="ARK21" s="1531"/>
      <c r="ARL21" s="1531"/>
      <c r="ARM21" s="1531"/>
      <c r="ARN21" s="1531"/>
      <c r="ARO21" s="1531"/>
      <c r="ARP21" s="1531"/>
      <c r="ARQ21" s="1531"/>
      <c r="ARR21" s="1531"/>
      <c r="ARS21" s="1531"/>
      <c r="ART21" s="1531"/>
      <c r="ARU21" s="1531"/>
      <c r="ARV21" s="1531"/>
      <c r="ARW21" s="1531"/>
      <c r="ARX21" s="1531"/>
      <c r="ARY21" s="1531"/>
      <c r="ARZ21" s="1531"/>
      <c r="ASA21" s="1531"/>
      <c r="ASB21" s="1531"/>
      <c r="ASC21" s="1531"/>
      <c r="ASD21" s="1531"/>
      <c r="ASE21" s="1531"/>
      <c r="ASF21" s="1531"/>
      <c r="ASG21" s="1531"/>
      <c r="ASH21" s="1531"/>
      <c r="ASI21" s="1531"/>
      <c r="ASJ21" s="1531"/>
      <c r="ASK21" s="1531"/>
      <c r="ASL21" s="1531"/>
      <c r="ASM21" s="1531"/>
      <c r="ASN21" s="1531"/>
      <c r="ASO21" s="1531"/>
      <c r="ASP21" s="1531"/>
      <c r="ASQ21" s="1531"/>
      <c r="ASR21" s="1531"/>
      <c r="ASS21" s="1531"/>
      <c r="AST21" s="1531"/>
      <c r="ASU21" s="1531"/>
      <c r="ASV21" s="1531"/>
      <c r="ASW21" s="1531"/>
      <c r="ASX21" s="1531"/>
      <c r="ASY21" s="1531"/>
      <c r="ASZ21" s="1531"/>
      <c r="ATA21" s="1531"/>
      <c r="ATB21" s="1531"/>
      <c r="ATC21" s="1531"/>
      <c r="ATD21" s="1531"/>
      <c r="ATE21" s="1531"/>
      <c r="ATF21" s="1531"/>
      <c r="ATG21" s="1531"/>
      <c r="ATH21" s="1531"/>
      <c r="ATI21" s="1531"/>
      <c r="ATJ21" s="1531"/>
      <c r="ATK21" s="1531"/>
      <c r="ATL21" s="1531"/>
      <c r="ATM21" s="1531"/>
      <c r="ATN21" s="1531"/>
      <c r="ATO21" s="1531"/>
      <c r="ATP21" s="1531"/>
      <c r="ATQ21" s="1531"/>
      <c r="ATR21" s="1531"/>
      <c r="ATS21" s="1531"/>
      <c r="ATT21" s="1531"/>
      <c r="ATU21" s="1531"/>
      <c r="ATV21" s="1531"/>
      <c r="ATW21" s="1531"/>
      <c r="ATX21" s="1531"/>
      <c r="ATY21" s="1531"/>
      <c r="ATZ21" s="1531"/>
      <c r="AUA21" s="1531"/>
      <c r="AUB21" s="1531"/>
      <c r="AUC21" s="1531"/>
      <c r="AUD21" s="1531"/>
      <c r="AUE21" s="1531"/>
      <c r="AUF21" s="1531"/>
      <c r="AUG21" s="1531"/>
      <c r="AUH21" s="1531"/>
      <c r="AUI21" s="1531"/>
    </row>
    <row r="22" spans="1:1231" s="1406" customFormat="1" ht="31.75" customHeight="1" x14ac:dyDescent="0.75">
      <c r="A22" s="2064"/>
      <c r="B22" s="2076"/>
      <c r="C22" s="1420">
        <v>2.6</v>
      </c>
      <c r="D22" s="1489" t="s">
        <v>161</v>
      </c>
      <c r="E22" s="1490" t="s">
        <v>24</v>
      </c>
      <c r="F22" s="1490" t="s">
        <v>17</v>
      </c>
      <c r="G22" s="1423">
        <f t="array" ref="G22">INDEX('Salary . staff rates'!$A$6:$C$28,MATCH(1,('Salary . staff rates'!$A$6:$A$28=E22)*('Salary . staff rates'!$B$6:$B$28=F22),0),3)</f>
        <v>750</v>
      </c>
      <c r="H22" s="1423">
        <f t="shared" si="0"/>
        <v>750</v>
      </c>
      <c r="I22" s="1491" t="s">
        <v>0</v>
      </c>
      <c r="J22" s="1492" t="s">
        <v>0</v>
      </c>
      <c r="K22" s="1493">
        <v>40</v>
      </c>
      <c r="L22" s="1494">
        <f t="shared" si="9"/>
        <v>30000</v>
      </c>
      <c r="M22" s="1495" t="s">
        <v>33</v>
      </c>
      <c r="N22" s="1496">
        <f>IF(M22="Yes",L22*'Salary . staff rates'!$C$34,0)</f>
        <v>4500</v>
      </c>
      <c r="O22" s="1430"/>
      <c r="P22" s="1848">
        <v>1</v>
      </c>
      <c r="Q22" s="1848">
        <v>1</v>
      </c>
      <c r="R22" s="1430"/>
      <c r="S22" s="1430"/>
      <c r="T22" s="1430"/>
      <c r="U22" s="1430"/>
      <c r="V22" s="1430"/>
      <c r="W22" s="1431"/>
      <c r="Y22" s="1848">
        <f t="shared" si="10"/>
        <v>30000</v>
      </c>
      <c r="Z22" s="1848">
        <f t="shared" si="11"/>
        <v>4500</v>
      </c>
      <c r="AA22" s="1433"/>
      <c r="AB22" s="1848">
        <f t="shared" si="12"/>
        <v>30000</v>
      </c>
      <c r="AC22" s="1848">
        <f t="shared" si="13"/>
        <v>4500</v>
      </c>
      <c r="AD22" s="1412"/>
      <c r="AE22" s="1412"/>
      <c r="AF22" s="1412"/>
      <c r="AL22" s="1413"/>
      <c r="AN22" s="1435">
        <f t="shared" si="14"/>
        <v>30000</v>
      </c>
      <c r="AO22" s="1435">
        <f t="shared" si="15"/>
        <v>4500</v>
      </c>
      <c r="AP22" s="1531"/>
      <c r="AQ22" s="1531"/>
      <c r="AR22" s="1531"/>
      <c r="AS22" s="1531"/>
      <c r="AT22" s="1531"/>
      <c r="AU22" s="1531"/>
      <c r="AV22" s="1531"/>
      <c r="AW22" s="1531"/>
      <c r="AX22" s="1531"/>
      <c r="AY22" s="1531"/>
      <c r="AZ22" s="1531"/>
      <c r="BA22" s="1531"/>
      <c r="BB22" s="1531"/>
      <c r="BC22" s="1531"/>
      <c r="BD22" s="1531"/>
      <c r="BE22" s="1531"/>
      <c r="BF22" s="1531"/>
      <c r="BG22" s="1531"/>
      <c r="BH22" s="1531"/>
      <c r="BI22" s="1531"/>
      <c r="BJ22" s="1531"/>
      <c r="BK22" s="1531"/>
      <c r="BL22" s="1531"/>
      <c r="BM22" s="1531"/>
      <c r="BN22" s="1531"/>
      <c r="BO22" s="1531"/>
      <c r="BP22" s="1531"/>
      <c r="BQ22" s="1531"/>
      <c r="BR22" s="1531"/>
      <c r="BS22" s="1531"/>
      <c r="BT22" s="1531"/>
      <c r="BU22" s="1531"/>
      <c r="BV22" s="1531"/>
      <c r="BW22" s="1531"/>
      <c r="BX22" s="1531"/>
      <c r="BY22" s="1531"/>
      <c r="BZ22" s="1531"/>
      <c r="CA22" s="1531"/>
      <c r="CB22" s="1531"/>
      <c r="CC22" s="1531"/>
      <c r="CD22" s="1531"/>
      <c r="CE22" s="1531"/>
      <c r="CF22" s="1531"/>
      <c r="CG22" s="1531"/>
      <c r="CH22" s="1531"/>
      <c r="CI22" s="1531"/>
      <c r="CJ22" s="1531"/>
      <c r="CK22" s="1531"/>
      <c r="CL22" s="1531"/>
      <c r="CM22" s="1531"/>
      <c r="CN22" s="1531"/>
      <c r="CO22" s="1531"/>
      <c r="CP22" s="1531"/>
      <c r="CQ22" s="1531"/>
      <c r="CR22" s="1531"/>
      <c r="CS22" s="1531"/>
      <c r="CT22" s="1531"/>
      <c r="CU22" s="1531"/>
      <c r="CV22" s="1531"/>
      <c r="CW22" s="1531"/>
      <c r="CX22" s="1531"/>
      <c r="CY22" s="1531"/>
      <c r="CZ22" s="1531"/>
      <c r="DA22" s="1531"/>
      <c r="DB22" s="1531"/>
      <c r="DC22" s="1531"/>
      <c r="DD22" s="1531"/>
      <c r="DE22" s="1531"/>
      <c r="DF22" s="1531"/>
      <c r="DG22" s="1531"/>
      <c r="DH22" s="1531"/>
      <c r="DI22" s="1531"/>
      <c r="DJ22" s="1531"/>
      <c r="DK22" s="1531"/>
      <c r="DL22" s="1531"/>
      <c r="DM22" s="1531"/>
      <c r="DN22" s="1531"/>
      <c r="DO22" s="1531"/>
      <c r="DP22" s="1531"/>
      <c r="DQ22" s="1531"/>
      <c r="DR22" s="1531"/>
      <c r="DS22" s="1531"/>
      <c r="DT22" s="1531"/>
      <c r="DU22" s="1531"/>
      <c r="DV22" s="1531"/>
      <c r="DW22" s="1531"/>
      <c r="DX22" s="1531"/>
      <c r="DY22" s="1531"/>
      <c r="DZ22" s="1531"/>
      <c r="EA22" s="1531"/>
      <c r="EB22" s="1531"/>
      <c r="EC22" s="1531"/>
      <c r="ED22" s="1531"/>
      <c r="EE22" s="1531"/>
      <c r="EF22" s="1531"/>
      <c r="EG22" s="1531"/>
      <c r="EH22" s="1531"/>
      <c r="EI22" s="1531"/>
      <c r="EJ22" s="1531"/>
      <c r="EK22" s="1531"/>
      <c r="EL22" s="1531"/>
      <c r="EM22" s="1531"/>
      <c r="EN22" s="1531"/>
      <c r="EO22" s="1531"/>
      <c r="EP22" s="1531"/>
      <c r="EQ22" s="1531"/>
      <c r="ER22" s="1531"/>
      <c r="ES22" s="1531"/>
      <c r="ET22" s="1531"/>
      <c r="EU22" s="1531"/>
      <c r="EV22" s="1531"/>
      <c r="EW22" s="1531"/>
      <c r="EX22" s="1531"/>
      <c r="EY22" s="1531"/>
      <c r="EZ22" s="1531"/>
      <c r="FA22" s="1531"/>
      <c r="FB22" s="1531"/>
      <c r="FC22" s="1531"/>
      <c r="FD22" s="1531"/>
      <c r="FE22" s="1531"/>
      <c r="FF22" s="1531"/>
      <c r="FG22" s="1531"/>
      <c r="FH22" s="1531"/>
      <c r="FI22" s="1531"/>
      <c r="FJ22" s="1531"/>
      <c r="FK22" s="1531"/>
      <c r="FL22" s="1531"/>
      <c r="FM22" s="1531"/>
      <c r="FN22" s="1531"/>
      <c r="FO22" s="1531"/>
      <c r="FP22" s="1531"/>
      <c r="FQ22" s="1531"/>
      <c r="FR22" s="1531"/>
      <c r="FS22" s="1531"/>
      <c r="FT22" s="1531"/>
      <c r="FU22" s="1531"/>
      <c r="FV22" s="1531"/>
      <c r="FW22" s="1531"/>
      <c r="FX22" s="1531"/>
      <c r="FY22" s="1531"/>
      <c r="FZ22" s="1531"/>
      <c r="GA22" s="1531"/>
      <c r="GB22" s="1531"/>
      <c r="GC22" s="1531"/>
      <c r="GD22" s="1531"/>
      <c r="GE22" s="1531"/>
      <c r="GF22" s="1531"/>
      <c r="GG22" s="1531"/>
      <c r="GH22" s="1531"/>
      <c r="GI22" s="1531"/>
      <c r="GJ22" s="1531"/>
      <c r="GK22" s="1531"/>
      <c r="GL22" s="1531"/>
      <c r="GM22" s="1531"/>
      <c r="GN22" s="1531"/>
      <c r="GO22" s="1531"/>
      <c r="GP22" s="1531"/>
      <c r="GQ22" s="1531"/>
      <c r="GR22" s="1531"/>
      <c r="GS22" s="1531"/>
      <c r="GT22" s="1531"/>
      <c r="GU22" s="1531"/>
      <c r="GV22" s="1531"/>
      <c r="GW22" s="1531"/>
      <c r="GX22" s="1531"/>
      <c r="GY22" s="1531"/>
      <c r="GZ22" s="1531"/>
      <c r="HA22" s="1531"/>
      <c r="HB22" s="1531"/>
      <c r="HC22" s="1531"/>
      <c r="HD22" s="1531"/>
      <c r="HE22" s="1531"/>
      <c r="HF22" s="1531"/>
      <c r="HG22" s="1531"/>
      <c r="HH22" s="1531"/>
      <c r="HI22" s="1531"/>
      <c r="HJ22" s="1531"/>
      <c r="HK22" s="1531"/>
      <c r="HL22" s="1531"/>
      <c r="HM22" s="1531"/>
      <c r="HN22" s="1531"/>
      <c r="HO22" s="1531"/>
      <c r="HP22" s="1531"/>
      <c r="HQ22" s="1531"/>
      <c r="HR22" s="1531"/>
      <c r="HS22" s="1531"/>
      <c r="HT22" s="1531"/>
      <c r="HU22" s="1531"/>
      <c r="HV22" s="1531"/>
      <c r="HW22" s="1531"/>
      <c r="HX22" s="1531"/>
      <c r="HY22" s="1531"/>
      <c r="HZ22" s="1531"/>
      <c r="IA22" s="1531"/>
      <c r="IB22" s="1531"/>
      <c r="IC22" s="1531"/>
      <c r="ID22" s="1531"/>
      <c r="IE22" s="1531"/>
      <c r="IF22" s="1531"/>
      <c r="IG22" s="1531"/>
      <c r="IH22" s="1531"/>
      <c r="II22" s="1531"/>
      <c r="IJ22" s="1531"/>
      <c r="IK22" s="1531"/>
      <c r="IL22" s="1531"/>
      <c r="IM22" s="1531"/>
      <c r="IN22" s="1531"/>
      <c r="IO22" s="1531"/>
      <c r="IP22" s="1531"/>
      <c r="IQ22" s="1531"/>
      <c r="IR22" s="1531"/>
      <c r="IS22" s="1531"/>
      <c r="IT22" s="1531"/>
      <c r="IU22" s="1531"/>
      <c r="IV22" s="1531"/>
      <c r="IW22" s="1531"/>
      <c r="IX22" s="1531"/>
      <c r="IY22" s="1531"/>
      <c r="IZ22" s="1531"/>
      <c r="JA22" s="1531"/>
      <c r="JB22" s="1531"/>
      <c r="JC22" s="1531"/>
      <c r="JD22" s="1531"/>
      <c r="JE22" s="1531"/>
      <c r="JF22" s="1531"/>
      <c r="JG22" s="1531"/>
      <c r="JH22" s="1531"/>
      <c r="JI22" s="1531"/>
      <c r="JJ22" s="1531"/>
      <c r="JK22" s="1531"/>
      <c r="JL22" s="1531"/>
      <c r="JM22" s="1531"/>
      <c r="JN22" s="1531"/>
      <c r="JO22" s="1531"/>
      <c r="JP22" s="1531"/>
      <c r="JQ22" s="1531"/>
      <c r="JR22" s="1531"/>
      <c r="JS22" s="1531"/>
      <c r="JT22" s="1531"/>
      <c r="JU22" s="1531"/>
      <c r="JV22" s="1531"/>
      <c r="JW22" s="1531"/>
      <c r="JX22" s="1531"/>
      <c r="JY22" s="1531"/>
      <c r="JZ22" s="1531"/>
      <c r="KA22" s="1531"/>
      <c r="KB22" s="1531"/>
      <c r="KC22" s="1531"/>
      <c r="KD22" s="1531"/>
      <c r="KE22" s="1531"/>
      <c r="KF22" s="1531"/>
      <c r="KG22" s="1531"/>
      <c r="KH22" s="1531"/>
      <c r="KI22" s="1531"/>
      <c r="KJ22" s="1531"/>
      <c r="KK22" s="1531"/>
      <c r="KL22" s="1531"/>
      <c r="KM22" s="1531"/>
      <c r="KN22" s="1531"/>
      <c r="KO22" s="1531"/>
      <c r="KP22" s="1531"/>
      <c r="KQ22" s="1531"/>
      <c r="KR22" s="1531"/>
      <c r="KS22" s="1531"/>
      <c r="KT22" s="1531"/>
      <c r="KU22" s="1531"/>
      <c r="KV22" s="1531"/>
      <c r="KW22" s="1531"/>
      <c r="KX22" s="1531"/>
      <c r="KY22" s="1531"/>
      <c r="KZ22" s="1531"/>
      <c r="LA22" s="1531"/>
      <c r="LB22" s="1531"/>
      <c r="LC22" s="1531"/>
      <c r="LD22" s="1531"/>
      <c r="LE22" s="1531"/>
      <c r="LF22" s="1531"/>
      <c r="LG22" s="1531"/>
      <c r="LH22" s="1531"/>
      <c r="LI22" s="1531"/>
      <c r="LJ22" s="1531"/>
      <c r="LK22" s="1531"/>
      <c r="LL22" s="1531"/>
      <c r="LM22" s="1531"/>
      <c r="LN22" s="1531"/>
      <c r="LO22" s="1531"/>
      <c r="LP22" s="1531"/>
      <c r="LQ22" s="1531"/>
      <c r="LR22" s="1531"/>
      <c r="LS22" s="1531"/>
      <c r="LT22" s="1531"/>
      <c r="LU22" s="1531"/>
      <c r="LV22" s="1531"/>
      <c r="LW22" s="1531"/>
      <c r="LX22" s="1531"/>
      <c r="LY22" s="1531"/>
      <c r="LZ22" s="1531"/>
      <c r="MA22" s="1531"/>
      <c r="MB22" s="1531"/>
      <c r="MC22" s="1531"/>
      <c r="MD22" s="1531"/>
      <c r="ME22" s="1531"/>
      <c r="MF22" s="1531"/>
      <c r="MG22" s="1531"/>
      <c r="MH22" s="1531"/>
      <c r="MI22" s="1531"/>
      <c r="MJ22" s="1531"/>
      <c r="MK22" s="1531"/>
      <c r="ML22" s="1531"/>
      <c r="MM22" s="1531"/>
      <c r="MN22" s="1531"/>
      <c r="MO22" s="1531"/>
      <c r="MP22" s="1531"/>
      <c r="MQ22" s="1531"/>
      <c r="MR22" s="1531"/>
      <c r="MS22" s="1531"/>
      <c r="MT22" s="1531"/>
      <c r="MU22" s="1531"/>
      <c r="MV22" s="1531"/>
      <c r="MW22" s="1531"/>
      <c r="MX22" s="1531"/>
      <c r="MY22" s="1531"/>
      <c r="MZ22" s="1531"/>
      <c r="NA22" s="1531"/>
      <c r="NB22" s="1531"/>
      <c r="NC22" s="1531"/>
      <c r="ND22" s="1531"/>
      <c r="NE22" s="1531"/>
      <c r="NF22" s="1531"/>
      <c r="NG22" s="1531"/>
      <c r="NH22" s="1531"/>
      <c r="NI22" s="1531"/>
      <c r="NJ22" s="1531"/>
      <c r="NK22" s="1531"/>
      <c r="NL22" s="1531"/>
      <c r="NM22" s="1531"/>
      <c r="NN22" s="1531"/>
      <c r="NO22" s="1531"/>
      <c r="NP22" s="1531"/>
      <c r="NQ22" s="1531"/>
      <c r="NR22" s="1531"/>
      <c r="NS22" s="1531"/>
      <c r="NT22" s="1531"/>
      <c r="NU22" s="1531"/>
      <c r="NV22" s="1531"/>
      <c r="NW22" s="1531"/>
      <c r="NX22" s="1531"/>
      <c r="NY22" s="1531"/>
      <c r="NZ22" s="1531"/>
      <c r="OA22" s="1531"/>
      <c r="OB22" s="1531"/>
      <c r="OC22" s="1531"/>
      <c r="OD22" s="1531"/>
      <c r="OE22" s="1531"/>
      <c r="OF22" s="1531"/>
      <c r="OG22" s="1531"/>
      <c r="OH22" s="1531"/>
      <c r="OI22" s="1531"/>
      <c r="OJ22" s="1531"/>
      <c r="OK22" s="1531"/>
      <c r="OL22" s="1531"/>
      <c r="OM22" s="1531"/>
      <c r="ON22" s="1531"/>
      <c r="OO22" s="1531"/>
      <c r="OP22" s="1531"/>
      <c r="OQ22" s="1531"/>
      <c r="OR22" s="1531"/>
      <c r="OS22" s="1531"/>
      <c r="OT22" s="1531"/>
      <c r="OU22" s="1531"/>
      <c r="OV22" s="1531"/>
      <c r="OW22" s="1531"/>
      <c r="OX22" s="1531"/>
      <c r="OY22" s="1531"/>
      <c r="OZ22" s="1531"/>
      <c r="PA22" s="1531"/>
      <c r="PB22" s="1531"/>
      <c r="PC22" s="1531"/>
      <c r="PD22" s="1531"/>
      <c r="PE22" s="1531"/>
      <c r="PF22" s="1531"/>
      <c r="PG22" s="1531"/>
      <c r="PH22" s="1531"/>
      <c r="PI22" s="1531"/>
      <c r="PJ22" s="1531"/>
      <c r="PK22" s="1531"/>
      <c r="PL22" s="1531"/>
      <c r="PM22" s="1531"/>
      <c r="PN22" s="1531"/>
      <c r="PO22" s="1531"/>
      <c r="PP22" s="1531"/>
      <c r="PQ22" s="1531"/>
      <c r="PR22" s="1531"/>
      <c r="PS22" s="1531"/>
      <c r="PT22" s="1531"/>
      <c r="PU22" s="1531"/>
      <c r="PV22" s="1531"/>
      <c r="PW22" s="1531"/>
      <c r="PX22" s="1531"/>
      <c r="PY22" s="1531"/>
      <c r="PZ22" s="1531"/>
      <c r="QA22" s="1531"/>
      <c r="QB22" s="1531"/>
      <c r="QC22" s="1531"/>
      <c r="QD22" s="1531"/>
      <c r="QE22" s="1531"/>
      <c r="QF22" s="1531"/>
      <c r="QG22" s="1531"/>
      <c r="QH22" s="1531"/>
      <c r="QI22" s="1531"/>
      <c r="QJ22" s="1531"/>
      <c r="QK22" s="1531"/>
      <c r="QL22" s="1531"/>
      <c r="QM22" s="1531"/>
      <c r="QN22" s="1531"/>
      <c r="QO22" s="1531"/>
      <c r="QP22" s="1531"/>
      <c r="QQ22" s="1531"/>
      <c r="QR22" s="1531"/>
      <c r="QS22" s="1531"/>
      <c r="QT22" s="1531"/>
      <c r="QU22" s="1531"/>
      <c r="QV22" s="1531"/>
      <c r="QW22" s="1531"/>
      <c r="QX22" s="1531"/>
      <c r="QY22" s="1531"/>
      <c r="QZ22" s="1531"/>
      <c r="RA22" s="1531"/>
      <c r="RB22" s="1531"/>
      <c r="RC22" s="1531"/>
      <c r="RD22" s="1531"/>
      <c r="RE22" s="1531"/>
      <c r="RF22" s="1531"/>
      <c r="RG22" s="1531"/>
      <c r="RH22" s="1531"/>
      <c r="RI22" s="1531"/>
      <c r="RJ22" s="1531"/>
      <c r="RK22" s="1531"/>
      <c r="RL22" s="1531"/>
      <c r="RM22" s="1531"/>
      <c r="RN22" s="1531"/>
      <c r="RO22" s="1531"/>
      <c r="RP22" s="1531"/>
      <c r="RQ22" s="1531"/>
      <c r="RR22" s="1531"/>
      <c r="RS22" s="1531"/>
      <c r="RT22" s="1531"/>
      <c r="RU22" s="1531"/>
      <c r="RV22" s="1531"/>
      <c r="RW22" s="1531"/>
      <c r="RX22" s="1531"/>
      <c r="RY22" s="1531"/>
      <c r="RZ22" s="1531"/>
      <c r="SA22" s="1531"/>
      <c r="SB22" s="1531"/>
      <c r="SC22" s="1531"/>
      <c r="SD22" s="1531"/>
      <c r="SE22" s="1531"/>
      <c r="SF22" s="1531"/>
      <c r="SG22" s="1531"/>
      <c r="SH22" s="1531"/>
      <c r="SI22" s="1531"/>
      <c r="SJ22" s="1531"/>
      <c r="SK22" s="1531"/>
      <c r="SL22" s="1531"/>
      <c r="SM22" s="1531"/>
      <c r="SN22" s="1531"/>
      <c r="SO22" s="1531"/>
      <c r="SP22" s="1531"/>
      <c r="SQ22" s="1531"/>
      <c r="SR22" s="1531"/>
      <c r="SS22" s="1531"/>
      <c r="ST22" s="1531"/>
      <c r="SU22" s="1531"/>
      <c r="SV22" s="1531"/>
      <c r="SW22" s="1531"/>
      <c r="SX22" s="1531"/>
      <c r="SY22" s="1531"/>
      <c r="SZ22" s="1531"/>
      <c r="TA22" s="1531"/>
      <c r="TB22" s="1531"/>
      <c r="TC22" s="1531"/>
      <c r="TD22" s="1531"/>
      <c r="TE22" s="1531"/>
      <c r="TF22" s="1531"/>
      <c r="TG22" s="1531"/>
      <c r="TH22" s="1531"/>
      <c r="TI22" s="1531"/>
      <c r="TJ22" s="1531"/>
      <c r="TK22" s="1531"/>
      <c r="TL22" s="1531"/>
      <c r="TM22" s="1531"/>
      <c r="TN22" s="1531"/>
      <c r="TO22" s="1531"/>
      <c r="TP22" s="1531"/>
      <c r="TQ22" s="1531"/>
      <c r="TR22" s="1531"/>
      <c r="TS22" s="1531"/>
      <c r="TT22" s="1531"/>
      <c r="TU22" s="1531"/>
      <c r="TV22" s="1531"/>
      <c r="TW22" s="1531"/>
      <c r="TX22" s="1531"/>
      <c r="TY22" s="1531"/>
      <c r="TZ22" s="1531"/>
      <c r="UA22" s="1531"/>
      <c r="UB22" s="1531"/>
      <c r="UC22" s="1531"/>
      <c r="UD22" s="1531"/>
      <c r="UE22" s="1531"/>
      <c r="UF22" s="1531"/>
      <c r="UG22" s="1531"/>
      <c r="UH22" s="1531"/>
      <c r="UI22" s="1531"/>
      <c r="UJ22" s="1531"/>
      <c r="UK22" s="1531"/>
      <c r="UL22" s="1531"/>
      <c r="UM22" s="1531"/>
      <c r="UN22" s="1531"/>
      <c r="UO22" s="1531"/>
      <c r="UP22" s="1531"/>
      <c r="UQ22" s="1531"/>
      <c r="UR22" s="1531"/>
      <c r="US22" s="1531"/>
      <c r="UT22" s="1531"/>
      <c r="UU22" s="1531"/>
      <c r="UV22" s="1531"/>
      <c r="UW22" s="1531"/>
      <c r="UX22" s="1531"/>
      <c r="UY22" s="1531"/>
      <c r="UZ22" s="1531"/>
      <c r="VA22" s="1531"/>
      <c r="VB22" s="1531"/>
      <c r="VC22" s="1531"/>
      <c r="VD22" s="1531"/>
      <c r="VE22" s="1531"/>
      <c r="VF22" s="1531"/>
      <c r="VG22" s="1531"/>
      <c r="VH22" s="1531"/>
      <c r="VI22" s="1531"/>
      <c r="VJ22" s="1531"/>
      <c r="VK22" s="1531"/>
      <c r="VL22" s="1531"/>
      <c r="VM22" s="1531"/>
      <c r="VN22" s="1531"/>
      <c r="VO22" s="1531"/>
      <c r="VP22" s="1531"/>
      <c r="VQ22" s="1531"/>
      <c r="VR22" s="1531"/>
      <c r="VS22" s="1531"/>
      <c r="VT22" s="1531"/>
      <c r="VU22" s="1531"/>
      <c r="VV22" s="1531"/>
      <c r="VW22" s="1531"/>
      <c r="VX22" s="1531"/>
      <c r="VY22" s="1531"/>
      <c r="VZ22" s="1531"/>
      <c r="WA22" s="1531"/>
      <c r="WB22" s="1531"/>
      <c r="WC22" s="1531"/>
      <c r="WD22" s="1531"/>
      <c r="WE22" s="1531"/>
      <c r="WF22" s="1531"/>
      <c r="WG22" s="1531"/>
      <c r="WH22" s="1531"/>
      <c r="WI22" s="1531"/>
      <c r="WJ22" s="1531"/>
      <c r="WK22" s="1531"/>
      <c r="WL22" s="1531"/>
      <c r="WM22" s="1531"/>
      <c r="WN22" s="1531"/>
      <c r="WO22" s="1531"/>
      <c r="WP22" s="1531"/>
      <c r="WQ22" s="1531"/>
      <c r="WR22" s="1531"/>
      <c r="WS22" s="1531"/>
      <c r="WT22" s="1531"/>
      <c r="WU22" s="1531"/>
      <c r="WV22" s="1531"/>
      <c r="WW22" s="1531"/>
      <c r="WX22" s="1531"/>
      <c r="WY22" s="1531"/>
      <c r="WZ22" s="1531"/>
      <c r="XA22" s="1531"/>
      <c r="XB22" s="1531"/>
      <c r="XC22" s="1531"/>
      <c r="XD22" s="1531"/>
      <c r="XE22" s="1531"/>
      <c r="XF22" s="1531"/>
      <c r="XG22" s="1531"/>
      <c r="XH22" s="1531"/>
      <c r="XI22" s="1531"/>
      <c r="XJ22" s="1531"/>
      <c r="XK22" s="1531"/>
      <c r="XL22" s="1531"/>
      <c r="XM22" s="1531"/>
      <c r="XN22" s="1531"/>
      <c r="XO22" s="1531"/>
      <c r="XP22" s="1531"/>
      <c r="XQ22" s="1531"/>
      <c r="XR22" s="1531"/>
      <c r="XS22" s="1531"/>
      <c r="XT22" s="1531"/>
      <c r="XU22" s="1531"/>
      <c r="XV22" s="1531"/>
      <c r="XW22" s="1531"/>
      <c r="XX22" s="1531"/>
      <c r="XY22" s="1531"/>
      <c r="XZ22" s="1531"/>
      <c r="YA22" s="1531"/>
      <c r="YB22" s="1531"/>
      <c r="YC22" s="1531"/>
      <c r="YD22" s="1531"/>
      <c r="YE22" s="1531"/>
      <c r="YF22" s="1531"/>
      <c r="YG22" s="1531"/>
      <c r="YH22" s="1531"/>
      <c r="YI22" s="1531"/>
      <c r="YJ22" s="1531"/>
      <c r="YK22" s="1531"/>
      <c r="YL22" s="1531"/>
      <c r="YM22" s="1531"/>
      <c r="YN22" s="1531"/>
      <c r="YO22" s="1531"/>
      <c r="YP22" s="1531"/>
      <c r="YQ22" s="1531"/>
      <c r="YR22" s="1531"/>
      <c r="YS22" s="1531"/>
      <c r="YT22" s="1531"/>
      <c r="YU22" s="1531"/>
      <c r="YV22" s="1531"/>
      <c r="YW22" s="1531"/>
      <c r="YX22" s="1531"/>
      <c r="YY22" s="1531"/>
      <c r="YZ22" s="1531"/>
      <c r="ZA22" s="1531"/>
      <c r="ZB22" s="1531"/>
      <c r="ZC22" s="1531"/>
      <c r="ZD22" s="1531"/>
      <c r="ZE22" s="1531"/>
      <c r="ZF22" s="1531"/>
      <c r="ZG22" s="1531"/>
      <c r="ZH22" s="1531"/>
      <c r="ZI22" s="1531"/>
      <c r="ZJ22" s="1531"/>
      <c r="ZK22" s="1531"/>
      <c r="ZL22" s="1531"/>
      <c r="ZM22" s="1531"/>
      <c r="ZN22" s="1531"/>
      <c r="ZO22" s="1531"/>
      <c r="ZP22" s="1531"/>
      <c r="ZQ22" s="1531"/>
      <c r="ZR22" s="1531"/>
      <c r="ZS22" s="1531"/>
      <c r="ZT22" s="1531"/>
      <c r="ZU22" s="1531"/>
      <c r="ZV22" s="1531"/>
      <c r="ZW22" s="1531"/>
      <c r="ZX22" s="1531"/>
      <c r="ZY22" s="1531"/>
      <c r="ZZ22" s="1531"/>
      <c r="AAA22" s="1531"/>
      <c r="AAB22" s="1531"/>
      <c r="AAC22" s="1531"/>
      <c r="AAD22" s="1531"/>
      <c r="AAE22" s="1531"/>
      <c r="AAF22" s="1531"/>
      <c r="AAG22" s="1531"/>
      <c r="AAH22" s="1531"/>
      <c r="AAI22" s="1531"/>
      <c r="AAJ22" s="1531"/>
      <c r="AAK22" s="1531"/>
      <c r="AAL22" s="1531"/>
      <c r="AAM22" s="1531"/>
      <c r="AAN22" s="1531"/>
      <c r="AAO22" s="1531"/>
      <c r="AAP22" s="1531"/>
      <c r="AAQ22" s="1531"/>
      <c r="AAR22" s="1531"/>
      <c r="AAS22" s="1531"/>
      <c r="AAT22" s="1531"/>
      <c r="AAU22" s="1531"/>
      <c r="AAV22" s="1531"/>
      <c r="AAW22" s="1531"/>
      <c r="AAX22" s="1531"/>
      <c r="AAY22" s="1531"/>
      <c r="AAZ22" s="1531"/>
      <c r="ABA22" s="1531"/>
      <c r="ABB22" s="1531"/>
      <c r="ABC22" s="1531"/>
      <c r="ABD22" s="1531"/>
      <c r="ABE22" s="1531"/>
      <c r="ABF22" s="1531"/>
      <c r="ABG22" s="1531"/>
      <c r="ABH22" s="1531"/>
      <c r="ABI22" s="1531"/>
      <c r="ABJ22" s="1531"/>
      <c r="ABK22" s="1531"/>
      <c r="ABL22" s="1531"/>
      <c r="ABM22" s="1531"/>
      <c r="ABN22" s="1531"/>
      <c r="ABO22" s="1531"/>
      <c r="ABP22" s="1531"/>
      <c r="ABQ22" s="1531"/>
      <c r="ABR22" s="1531"/>
      <c r="ABS22" s="1531"/>
      <c r="ABT22" s="1531"/>
      <c r="ABU22" s="1531"/>
      <c r="ABV22" s="1531"/>
      <c r="ABW22" s="1531"/>
      <c r="ABX22" s="1531"/>
      <c r="ABY22" s="1531"/>
      <c r="ABZ22" s="1531"/>
      <c r="ACA22" s="1531"/>
      <c r="ACB22" s="1531"/>
      <c r="ACC22" s="1531"/>
      <c r="ACD22" s="1531"/>
      <c r="ACE22" s="1531"/>
      <c r="ACF22" s="1531"/>
      <c r="ACG22" s="1531"/>
      <c r="ACH22" s="1531"/>
      <c r="ACI22" s="1531"/>
      <c r="ACJ22" s="1531"/>
      <c r="ACK22" s="1531"/>
      <c r="ACL22" s="1531"/>
      <c r="ACM22" s="1531"/>
      <c r="ACN22" s="1531"/>
      <c r="ACO22" s="1531"/>
      <c r="ACP22" s="1531"/>
      <c r="ACQ22" s="1531"/>
      <c r="ACR22" s="1531"/>
      <c r="ACS22" s="1531"/>
      <c r="ACT22" s="1531"/>
      <c r="ACU22" s="1531"/>
      <c r="ACV22" s="1531"/>
      <c r="ACW22" s="1531"/>
      <c r="ACX22" s="1531"/>
      <c r="ACY22" s="1531"/>
      <c r="ACZ22" s="1531"/>
      <c r="ADA22" s="1531"/>
      <c r="ADB22" s="1531"/>
      <c r="ADC22" s="1531"/>
      <c r="ADD22" s="1531"/>
      <c r="ADE22" s="1531"/>
      <c r="ADF22" s="1531"/>
      <c r="ADG22" s="1531"/>
      <c r="ADH22" s="1531"/>
      <c r="ADI22" s="1531"/>
      <c r="ADJ22" s="1531"/>
      <c r="ADK22" s="1531"/>
      <c r="ADL22" s="1531"/>
      <c r="ADM22" s="1531"/>
      <c r="ADN22" s="1531"/>
      <c r="ADO22" s="1531"/>
      <c r="ADP22" s="1531"/>
      <c r="ADQ22" s="1531"/>
      <c r="ADR22" s="1531"/>
      <c r="ADS22" s="1531"/>
      <c r="ADT22" s="1531"/>
      <c r="ADU22" s="1531"/>
      <c r="ADV22" s="1531"/>
      <c r="ADW22" s="1531"/>
      <c r="ADX22" s="1531"/>
      <c r="ADY22" s="1531"/>
      <c r="ADZ22" s="1531"/>
      <c r="AEA22" s="1531"/>
      <c r="AEB22" s="1531"/>
      <c r="AEC22" s="1531"/>
      <c r="AED22" s="1531"/>
      <c r="AEE22" s="1531"/>
      <c r="AEF22" s="1531"/>
      <c r="AEG22" s="1531"/>
      <c r="AEH22" s="1531"/>
      <c r="AEI22" s="1531"/>
      <c r="AEJ22" s="1531"/>
      <c r="AEK22" s="1531"/>
      <c r="AEL22" s="1531"/>
      <c r="AEM22" s="1531"/>
      <c r="AEN22" s="1531"/>
      <c r="AEO22" s="1531"/>
      <c r="AEP22" s="1531"/>
      <c r="AEQ22" s="1531"/>
      <c r="AER22" s="1531"/>
      <c r="AES22" s="1531"/>
      <c r="AET22" s="1531"/>
      <c r="AEU22" s="1531"/>
      <c r="AEV22" s="1531"/>
      <c r="AEW22" s="1531"/>
      <c r="AEX22" s="1531"/>
      <c r="AEY22" s="1531"/>
      <c r="AEZ22" s="1531"/>
      <c r="AFA22" s="1531"/>
      <c r="AFB22" s="1531"/>
      <c r="AFC22" s="1531"/>
      <c r="AFD22" s="1531"/>
      <c r="AFE22" s="1531"/>
      <c r="AFF22" s="1531"/>
      <c r="AFG22" s="1531"/>
      <c r="AFH22" s="1531"/>
      <c r="AFI22" s="1531"/>
      <c r="AFJ22" s="1531"/>
      <c r="AFK22" s="1531"/>
      <c r="AFL22" s="1531"/>
      <c r="AFM22" s="1531"/>
      <c r="AFN22" s="1531"/>
      <c r="AFO22" s="1531"/>
      <c r="AFP22" s="1531"/>
      <c r="AFQ22" s="1531"/>
      <c r="AFR22" s="1531"/>
      <c r="AFS22" s="1531"/>
      <c r="AFT22" s="1531"/>
      <c r="AFU22" s="1531"/>
      <c r="AFV22" s="1531"/>
      <c r="AFW22" s="1531"/>
      <c r="AFX22" s="1531"/>
      <c r="AFY22" s="1531"/>
      <c r="AFZ22" s="1531"/>
      <c r="AGA22" s="1531"/>
      <c r="AGB22" s="1531"/>
      <c r="AGC22" s="1531"/>
      <c r="AGD22" s="1531"/>
      <c r="AGE22" s="1531"/>
      <c r="AGF22" s="1531"/>
      <c r="AGG22" s="1531"/>
      <c r="AGH22" s="1531"/>
      <c r="AGI22" s="1531"/>
      <c r="AGJ22" s="1531"/>
      <c r="AGK22" s="1531"/>
      <c r="AGL22" s="1531"/>
      <c r="AGM22" s="1531"/>
      <c r="AGN22" s="1531"/>
      <c r="AGO22" s="1531"/>
      <c r="AGP22" s="1531"/>
      <c r="AGQ22" s="1531"/>
      <c r="AGR22" s="1531"/>
      <c r="AGS22" s="1531"/>
      <c r="AGT22" s="1531"/>
      <c r="AGU22" s="1531"/>
      <c r="AGV22" s="1531"/>
      <c r="AGW22" s="1531"/>
      <c r="AGX22" s="1531"/>
      <c r="AGY22" s="1531"/>
      <c r="AGZ22" s="1531"/>
      <c r="AHA22" s="1531"/>
      <c r="AHB22" s="1531"/>
      <c r="AHC22" s="1531"/>
      <c r="AHD22" s="1531"/>
      <c r="AHE22" s="1531"/>
      <c r="AHF22" s="1531"/>
      <c r="AHG22" s="1531"/>
      <c r="AHH22" s="1531"/>
      <c r="AHI22" s="1531"/>
      <c r="AHJ22" s="1531"/>
      <c r="AHK22" s="1531"/>
      <c r="AHL22" s="1531"/>
      <c r="AHM22" s="1531"/>
      <c r="AHN22" s="1531"/>
      <c r="AHO22" s="1531"/>
      <c r="AHP22" s="1531"/>
      <c r="AHQ22" s="1531"/>
      <c r="AHR22" s="1531"/>
      <c r="AHS22" s="1531"/>
      <c r="AHT22" s="1531"/>
      <c r="AHU22" s="1531"/>
      <c r="AHV22" s="1531"/>
      <c r="AHW22" s="1531"/>
      <c r="AHX22" s="1531"/>
      <c r="AHY22" s="1531"/>
      <c r="AHZ22" s="1531"/>
      <c r="AIA22" s="1531"/>
      <c r="AIB22" s="1531"/>
      <c r="AIC22" s="1531"/>
      <c r="AID22" s="1531"/>
      <c r="AIE22" s="1531"/>
      <c r="AIF22" s="1531"/>
      <c r="AIG22" s="1531"/>
      <c r="AIH22" s="1531"/>
      <c r="AII22" s="1531"/>
      <c r="AIJ22" s="1531"/>
      <c r="AIK22" s="1531"/>
      <c r="AIL22" s="1531"/>
      <c r="AIM22" s="1531"/>
      <c r="AIN22" s="1531"/>
      <c r="AIO22" s="1531"/>
      <c r="AIP22" s="1531"/>
      <c r="AIQ22" s="1531"/>
      <c r="AIR22" s="1531"/>
      <c r="AIS22" s="1531"/>
      <c r="AIT22" s="1531"/>
      <c r="AIU22" s="1531"/>
      <c r="AIV22" s="1531"/>
      <c r="AIW22" s="1531"/>
      <c r="AIX22" s="1531"/>
      <c r="AIY22" s="1531"/>
      <c r="AIZ22" s="1531"/>
      <c r="AJA22" s="1531"/>
      <c r="AJB22" s="1531"/>
      <c r="AJC22" s="1531"/>
      <c r="AJD22" s="1531"/>
      <c r="AJE22" s="1531"/>
      <c r="AJF22" s="1531"/>
      <c r="AJG22" s="1531"/>
      <c r="AJH22" s="1531"/>
      <c r="AJI22" s="1531"/>
      <c r="AJJ22" s="1531"/>
      <c r="AJK22" s="1531"/>
      <c r="AJL22" s="1531"/>
      <c r="AJM22" s="1531"/>
      <c r="AJN22" s="1531"/>
      <c r="AJO22" s="1531"/>
      <c r="AJP22" s="1531"/>
      <c r="AJQ22" s="1531"/>
      <c r="AJR22" s="1531"/>
      <c r="AJS22" s="1531"/>
      <c r="AJT22" s="1531"/>
      <c r="AJU22" s="1531"/>
      <c r="AJV22" s="1531"/>
      <c r="AJW22" s="1531"/>
      <c r="AJX22" s="1531"/>
      <c r="AJY22" s="1531"/>
      <c r="AJZ22" s="1531"/>
      <c r="AKA22" s="1531"/>
      <c r="AKB22" s="1531"/>
      <c r="AKC22" s="1531"/>
      <c r="AKD22" s="1531"/>
      <c r="AKE22" s="1531"/>
      <c r="AKF22" s="1531"/>
      <c r="AKG22" s="1531"/>
      <c r="AKH22" s="1531"/>
      <c r="AKI22" s="1531"/>
      <c r="AKJ22" s="1531"/>
      <c r="AKK22" s="1531"/>
      <c r="AKL22" s="1531"/>
      <c r="AKM22" s="1531"/>
      <c r="AKN22" s="1531"/>
      <c r="AKO22" s="1531"/>
      <c r="AKP22" s="1531"/>
      <c r="AKQ22" s="1531"/>
      <c r="AKR22" s="1531"/>
      <c r="AKS22" s="1531"/>
      <c r="AKT22" s="1531"/>
      <c r="AKU22" s="1531"/>
      <c r="AKV22" s="1531"/>
      <c r="AKW22" s="1531"/>
      <c r="AKX22" s="1531"/>
      <c r="AKY22" s="1531"/>
      <c r="AKZ22" s="1531"/>
      <c r="ALA22" s="1531"/>
      <c r="ALB22" s="1531"/>
      <c r="ALC22" s="1531"/>
      <c r="ALD22" s="1531"/>
      <c r="ALE22" s="1531"/>
      <c r="ALF22" s="1531"/>
      <c r="ALG22" s="1531"/>
      <c r="ALH22" s="1531"/>
      <c r="ALI22" s="1531"/>
      <c r="ALJ22" s="1531"/>
      <c r="ALK22" s="1531"/>
      <c r="ALL22" s="1531"/>
      <c r="ALM22" s="1531"/>
      <c r="ALN22" s="1531"/>
      <c r="ALO22" s="1531"/>
      <c r="ALP22" s="1531"/>
      <c r="ALQ22" s="1531"/>
      <c r="ALR22" s="1531"/>
      <c r="ALS22" s="1531"/>
      <c r="ALT22" s="1531"/>
      <c r="ALU22" s="1531"/>
      <c r="ALV22" s="1531"/>
      <c r="ALW22" s="1531"/>
      <c r="ALX22" s="1531"/>
      <c r="ALY22" s="1531"/>
      <c r="ALZ22" s="1531"/>
      <c r="AMA22" s="1531"/>
      <c r="AMB22" s="1531"/>
      <c r="AMC22" s="1531"/>
      <c r="AMD22" s="1531"/>
      <c r="AME22" s="1531"/>
      <c r="AMF22" s="1531"/>
      <c r="AMG22" s="1531"/>
      <c r="AMH22" s="1531"/>
      <c r="AMI22" s="1531"/>
      <c r="AMJ22" s="1531"/>
      <c r="AMK22" s="1531"/>
      <c r="AML22" s="1531"/>
      <c r="AMM22" s="1531"/>
      <c r="AMN22" s="1531"/>
      <c r="AMO22" s="1531"/>
      <c r="AMP22" s="1531"/>
      <c r="AMQ22" s="1531"/>
      <c r="AMR22" s="1531"/>
      <c r="AMS22" s="1531"/>
      <c r="AMT22" s="1531"/>
      <c r="AMU22" s="1531"/>
      <c r="AMV22" s="1531"/>
      <c r="AMW22" s="1531"/>
      <c r="AMX22" s="1531"/>
      <c r="AMY22" s="1531"/>
      <c r="AMZ22" s="1531"/>
      <c r="ANA22" s="1531"/>
      <c r="ANB22" s="1531"/>
      <c r="ANC22" s="1531"/>
      <c r="AND22" s="1531"/>
      <c r="ANE22" s="1531"/>
      <c r="ANF22" s="1531"/>
      <c r="ANG22" s="1531"/>
      <c r="ANH22" s="1531"/>
      <c r="ANI22" s="1531"/>
      <c r="ANJ22" s="1531"/>
      <c r="ANK22" s="1531"/>
      <c r="ANL22" s="1531"/>
      <c r="ANM22" s="1531"/>
      <c r="ANN22" s="1531"/>
      <c r="ANO22" s="1531"/>
      <c r="ANP22" s="1531"/>
      <c r="ANQ22" s="1531"/>
      <c r="ANR22" s="1531"/>
      <c r="ANS22" s="1531"/>
      <c r="ANT22" s="1531"/>
      <c r="ANU22" s="1531"/>
      <c r="ANV22" s="1531"/>
      <c r="ANW22" s="1531"/>
      <c r="ANX22" s="1531"/>
      <c r="ANY22" s="1531"/>
      <c r="ANZ22" s="1531"/>
      <c r="AOA22" s="1531"/>
      <c r="AOB22" s="1531"/>
      <c r="AOC22" s="1531"/>
      <c r="AOD22" s="1531"/>
      <c r="AOE22" s="1531"/>
      <c r="AOF22" s="1531"/>
      <c r="AOG22" s="1531"/>
      <c r="AOH22" s="1531"/>
      <c r="AOI22" s="1531"/>
      <c r="AOJ22" s="1531"/>
      <c r="AOK22" s="1531"/>
      <c r="AOL22" s="1531"/>
      <c r="AOM22" s="1531"/>
      <c r="AON22" s="1531"/>
      <c r="AOO22" s="1531"/>
      <c r="AOP22" s="1531"/>
      <c r="AOQ22" s="1531"/>
      <c r="AOR22" s="1531"/>
      <c r="AOS22" s="1531"/>
      <c r="AOT22" s="1531"/>
      <c r="AOU22" s="1531"/>
      <c r="AOV22" s="1531"/>
      <c r="AOW22" s="1531"/>
      <c r="AOX22" s="1531"/>
      <c r="AOY22" s="1531"/>
      <c r="AOZ22" s="1531"/>
      <c r="APA22" s="1531"/>
      <c r="APB22" s="1531"/>
      <c r="APC22" s="1531"/>
      <c r="APD22" s="1531"/>
      <c r="APE22" s="1531"/>
      <c r="APF22" s="1531"/>
      <c r="APG22" s="1531"/>
      <c r="APH22" s="1531"/>
      <c r="API22" s="1531"/>
      <c r="APJ22" s="1531"/>
      <c r="APK22" s="1531"/>
      <c r="APL22" s="1531"/>
      <c r="APM22" s="1531"/>
      <c r="APN22" s="1531"/>
      <c r="APO22" s="1531"/>
      <c r="APP22" s="1531"/>
      <c r="APQ22" s="1531"/>
      <c r="APR22" s="1531"/>
      <c r="APS22" s="1531"/>
      <c r="APT22" s="1531"/>
      <c r="APU22" s="1531"/>
      <c r="APV22" s="1531"/>
      <c r="APW22" s="1531"/>
      <c r="APX22" s="1531"/>
      <c r="APY22" s="1531"/>
      <c r="APZ22" s="1531"/>
      <c r="AQA22" s="1531"/>
      <c r="AQB22" s="1531"/>
      <c r="AQC22" s="1531"/>
      <c r="AQD22" s="1531"/>
      <c r="AQE22" s="1531"/>
      <c r="AQF22" s="1531"/>
      <c r="AQG22" s="1531"/>
      <c r="AQH22" s="1531"/>
      <c r="AQI22" s="1531"/>
      <c r="AQJ22" s="1531"/>
      <c r="AQK22" s="1531"/>
      <c r="AQL22" s="1531"/>
      <c r="AQM22" s="1531"/>
      <c r="AQN22" s="1531"/>
      <c r="AQO22" s="1531"/>
      <c r="AQP22" s="1531"/>
      <c r="AQQ22" s="1531"/>
      <c r="AQR22" s="1531"/>
      <c r="AQS22" s="1531"/>
      <c r="AQT22" s="1531"/>
      <c r="AQU22" s="1531"/>
      <c r="AQV22" s="1531"/>
      <c r="AQW22" s="1531"/>
      <c r="AQX22" s="1531"/>
      <c r="AQY22" s="1531"/>
      <c r="AQZ22" s="1531"/>
      <c r="ARA22" s="1531"/>
      <c r="ARB22" s="1531"/>
      <c r="ARC22" s="1531"/>
      <c r="ARD22" s="1531"/>
      <c r="ARE22" s="1531"/>
      <c r="ARF22" s="1531"/>
      <c r="ARG22" s="1531"/>
      <c r="ARH22" s="1531"/>
      <c r="ARI22" s="1531"/>
      <c r="ARJ22" s="1531"/>
      <c r="ARK22" s="1531"/>
      <c r="ARL22" s="1531"/>
      <c r="ARM22" s="1531"/>
      <c r="ARN22" s="1531"/>
      <c r="ARO22" s="1531"/>
      <c r="ARP22" s="1531"/>
      <c r="ARQ22" s="1531"/>
      <c r="ARR22" s="1531"/>
      <c r="ARS22" s="1531"/>
      <c r="ART22" s="1531"/>
      <c r="ARU22" s="1531"/>
      <c r="ARV22" s="1531"/>
      <c r="ARW22" s="1531"/>
      <c r="ARX22" s="1531"/>
      <c r="ARY22" s="1531"/>
      <c r="ARZ22" s="1531"/>
      <c r="ASA22" s="1531"/>
      <c r="ASB22" s="1531"/>
      <c r="ASC22" s="1531"/>
      <c r="ASD22" s="1531"/>
      <c r="ASE22" s="1531"/>
      <c r="ASF22" s="1531"/>
      <c r="ASG22" s="1531"/>
      <c r="ASH22" s="1531"/>
      <c r="ASI22" s="1531"/>
      <c r="ASJ22" s="1531"/>
      <c r="ASK22" s="1531"/>
      <c r="ASL22" s="1531"/>
      <c r="ASM22" s="1531"/>
      <c r="ASN22" s="1531"/>
      <c r="ASO22" s="1531"/>
      <c r="ASP22" s="1531"/>
      <c r="ASQ22" s="1531"/>
      <c r="ASR22" s="1531"/>
      <c r="ASS22" s="1531"/>
      <c r="AST22" s="1531"/>
      <c r="ASU22" s="1531"/>
      <c r="ASV22" s="1531"/>
      <c r="ASW22" s="1531"/>
      <c r="ASX22" s="1531"/>
      <c r="ASY22" s="1531"/>
      <c r="ASZ22" s="1531"/>
      <c r="ATA22" s="1531"/>
      <c r="ATB22" s="1531"/>
      <c r="ATC22" s="1531"/>
      <c r="ATD22" s="1531"/>
      <c r="ATE22" s="1531"/>
      <c r="ATF22" s="1531"/>
      <c r="ATG22" s="1531"/>
      <c r="ATH22" s="1531"/>
      <c r="ATI22" s="1531"/>
      <c r="ATJ22" s="1531"/>
      <c r="ATK22" s="1531"/>
      <c r="ATL22" s="1531"/>
      <c r="ATM22" s="1531"/>
      <c r="ATN22" s="1531"/>
      <c r="ATO22" s="1531"/>
      <c r="ATP22" s="1531"/>
      <c r="ATQ22" s="1531"/>
      <c r="ATR22" s="1531"/>
      <c r="ATS22" s="1531"/>
      <c r="ATT22" s="1531"/>
      <c r="ATU22" s="1531"/>
      <c r="ATV22" s="1531"/>
      <c r="ATW22" s="1531"/>
      <c r="ATX22" s="1531"/>
      <c r="ATY22" s="1531"/>
      <c r="ATZ22" s="1531"/>
      <c r="AUA22" s="1531"/>
      <c r="AUB22" s="1531"/>
      <c r="AUC22" s="1531"/>
      <c r="AUD22" s="1531"/>
      <c r="AUE22" s="1531"/>
      <c r="AUF22" s="1531"/>
      <c r="AUG22" s="1531"/>
      <c r="AUH22" s="1531"/>
      <c r="AUI22" s="1531"/>
    </row>
    <row r="23" spans="1:1231" s="1406" customFormat="1" ht="31.75" customHeight="1" x14ac:dyDescent="0.75">
      <c r="A23" s="2064"/>
      <c r="B23" s="2076"/>
      <c r="C23" s="1420">
        <v>2.7</v>
      </c>
      <c r="D23" s="1489" t="s">
        <v>109</v>
      </c>
      <c r="E23" s="1490" t="s">
        <v>23</v>
      </c>
      <c r="F23" s="1490" t="s">
        <v>6</v>
      </c>
      <c r="G23" s="1423">
        <f t="array" ref="G23">INDEX('Salary . staff rates'!$A$6:$C$28,MATCH(1,('Salary . staff rates'!$A$6:$A$28=E23)*('Salary . staff rates'!$B$6:$B$28=F23),0),3)</f>
        <v>65000</v>
      </c>
      <c r="H23" s="1423">
        <f t="shared" si="0"/>
        <v>456.14035087719299</v>
      </c>
      <c r="I23" s="1491" t="s">
        <v>0</v>
      </c>
      <c r="J23" s="1492" t="s">
        <v>0</v>
      </c>
      <c r="K23" s="1493">
        <v>20</v>
      </c>
      <c r="L23" s="1494">
        <f t="shared" si="9"/>
        <v>9122.8070175438588</v>
      </c>
      <c r="M23" s="1495" t="s">
        <v>31</v>
      </c>
      <c r="N23" s="1496">
        <f>IF(M23="Yes",L23*'Salary . staff rates'!$C$34,0)</f>
        <v>0</v>
      </c>
      <c r="O23" s="1430"/>
      <c r="P23" s="1848">
        <v>1</v>
      </c>
      <c r="Q23" s="1848">
        <v>1</v>
      </c>
      <c r="R23" s="1430"/>
      <c r="S23" s="1430"/>
      <c r="T23" s="1430"/>
      <c r="U23" s="1430"/>
      <c r="V23" s="1430"/>
      <c r="W23" s="1431"/>
      <c r="Y23" s="1848">
        <f t="shared" si="10"/>
        <v>9122.8070175438588</v>
      </c>
      <c r="Z23" s="1848">
        <f t="shared" si="11"/>
        <v>0</v>
      </c>
      <c r="AA23" s="1433"/>
      <c r="AB23" s="1848">
        <f t="shared" si="12"/>
        <v>9122.8070175438588</v>
      </c>
      <c r="AC23" s="1848">
        <f t="shared" si="13"/>
        <v>0</v>
      </c>
      <c r="AD23" s="1412"/>
      <c r="AE23" s="1412"/>
      <c r="AF23" s="1412"/>
      <c r="AL23" s="1413"/>
      <c r="AN23" s="1435">
        <f t="shared" si="14"/>
        <v>9122.8070175438588</v>
      </c>
      <c r="AO23" s="1435">
        <f t="shared" si="15"/>
        <v>0</v>
      </c>
      <c r="AP23" s="1531"/>
      <c r="AQ23" s="1531"/>
      <c r="AR23" s="1531"/>
      <c r="AS23" s="1531"/>
      <c r="AT23" s="1531"/>
      <c r="AU23" s="1531"/>
      <c r="AV23" s="1531"/>
      <c r="AW23" s="1531"/>
      <c r="AX23" s="1531"/>
      <c r="AY23" s="1531"/>
      <c r="AZ23" s="1531"/>
      <c r="BA23" s="1531"/>
      <c r="BB23" s="1531"/>
      <c r="BC23" s="1531"/>
      <c r="BD23" s="1531"/>
      <c r="BE23" s="1531"/>
      <c r="BF23" s="1531"/>
      <c r="BG23" s="1531"/>
      <c r="BH23" s="1531"/>
      <c r="BI23" s="1531"/>
      <c r="BJ23" s="1531"/>
      <c r="BK23" s="1531"/>
      <c r="BL23" s="1531"/>
      <c r="BM23" s="1531"/>
      <c r="BN23" s="1531"/>
      <c r="BO23" s="1531"/>
      <c r="BP23" s="1531"/>
      <c r="BQ23" s="1531"/>
      <c r="BR23" s="1531"/>
      <c r="BS23" s="1531"/>
      <c r="BT23" s="1531"/>
      <c r="BU23" s="1531"/>
      <c r="BV23" s="1531"/>
      <c r="BW23" s="1531"/>
      <c r="BX23" s="1531"/>
      <c r="BY23" s="1531"/>
      <c r="BZ23" s="1531"/>
      <c r="CA23" s="1531"/>
      <c r="CB23" s="1531"/>
      <c r="CC23" s="1531"/>
      <c r="CD23" s="1531"/>
      <c r="CE23" s="1531"/>
      <c r="CF23" s="1531"/>
      <c r="CG23" s="1531"/>
      <c r="CH23" s="1531"/>
      <c r="CI23" s="1531"/>
      <c r="CJ23" s="1531"/>
      <c r="CK23" s="1531"/>
      <c r="CL23" s="1531"/>
      <c r="CM23" s="1531"/>
      <c r="CN23" s="1531"/>
      <c r="CO23" s="1531"/>
      <c r="CP23" s="1531"/>
      <c r="CQ23" s="1531"/>
      <c r="CR23" s="1531"/>
      <c r="CS23" s="1531"/>
      <c r="CT23" s="1531"/>
      <c r="CU23" s="1531"/>
      <c r="CV23" s="1531"/>
      <c r="CW23" s="1531"/>
      <c r="CX23" s="1531"/>
      <c r="CY23" s="1531"/>
      <c r="CZ23" s="1531"/>
      <c r="DA23" s="1531"/>
      <c r="DB23" s="1531"/>
      <c r="DC23" s="1531"/>
      <c r="DD23" s="1531"/>
      <c r="DE23" s="1531"/>
      <c r="DF23" s="1531"/>
      <c r="DG23" s="1531"/>
      <c r="DH23" s="1531"/>
      <c r="DI23" s="1531"/>
      <c r="DJ23" s="1531"/>
      <c r="DK23" s="1531"/>
      <c r="DL23" s="1531"/>
      <c r="DM23" s="1531"/>
      <c r="DN23" s="1531"/>
      <c r="DO23" s="1531"/>
      <c r="DP23" s="1531"/>
      <c r="DQ23" s="1531"/>
      <c r="DR23" s="1531"/>
      <c r="DS23" s="1531"/>
      <c r="DT23" s="1531"/>
      <c r="DU23" s="1531"/>
      <c r="DV23" s="1531"/>
      <c r="DW23" s="1531"/>
      <c r="DX23" s="1531"/>
      <c r="DY23" s="1531"/>
      <c r="DZ23" s="1531"/>
      <c r="EA23" s="1531"/>
      <c r="EB23" s="1531"/>
      <c r="EC23" s="1531"/>
      <c r="ED23" s="1531"/>
      <c r="EE23" s="1531"/>
      <c r="EF23" s="1531"/>
      <c r="EG23" s="1531"/>
      <c r="EH23" s="1531"/>
      <c r="EI23" s="1531"/>
      <c r="EJ23" s="1531"/>
      <c r="EK23" s="1531"/>
      <c r="EL23" s="1531"/>
      <c r="EM23" s="1531"/>
      <c r="EN23" s="1531"/>
      <c r="EO23" s="1531"/>
      <c r="EP23" s="1531"/>
      <c r="EQ23" s="1531"/>
      <c r="ER23" s="1531"/>
      <c r="ES23" s="1531"/>
      <c r="ET23" s="1531"/>
      <c r="EU23" s="1531"/>
      <c r="EV23" s="1531"/>
      <c r="EW23" s="1531"/>
      <c r="EX23" s="1531"/>
      <c r="EY23" s="1531"/>
      <c r="EZ23" s="1531"/>
      <c r="FA23" s="1531"/>
      <c r="FB23" s="1531"/>
      <c r="FC23" s="1531"/>
      <c r="FD23" s="1531"/>
      <c r="FE23" s="1531"/>
      <c r="FF23" s="1531"/>
      <c r="FG23" s="1531"/>
      <c r="FH23" s="1531"/>
      <c r="FI23" s="1531"/>
      <c r="FJ23" s="1531"/>
      <c r="FK23" s="1531"/>
      <c r="FL23" s="1531"/>
      <c r="FM23" s="1531"/>
      <c r="FN23" s="1531"/>
      <c r="FO23" s="1531"/>
      <c r="FP23" s="1531"/>
      <c r="FQ23" s="1531"/>
      <c r="FR23" s="1531"/>
      <c r="FS23" s="1531"/>
      <c r="FT23" s="1531"/>
      <c r="FU23" s="1531"/>
      <c r="FV23" s="1531"/>
      <c r="FW23" s="1531"/>
      <c r="FX23" s="1531"/>
      <c r="FY23" s="1531"/>
      <c r="FZ23" s="1531"/>
      <c r="GA23" s="1531"/>
      <c r="GB23" s="1531"/>
      <c r="GC23" s="1531"/>
      <c r="GD23" s="1531"/>
      <c r="GE23" s="1531"/>
      <c r="GF23" s="1531"/>
      <c r="GG23" s="1531"/>
      <c r="GH23" s="1531"/>
      <c r="GI23" s="1531"/>
      <c r="GJ23" s="1531"/>
      <c r="GK23" s="1531"/>
      <c r="GL23" s="1531"/>
      <c r="GM23" s="1531"/>
      <c r="GN23" s="1531"/>
      <c r="GO23" s="1531"/>
      <c r="GP23" s="1531"/>
      <c r="GQ23" s="1531"/>
      <c r="GR23" s="1531"/>
      <c r="GS23" s="1531"/>
      <c r="GT23" s="1531"/>
      <c r="GU23" s="1531"/>
      <c r="GV23" s="1531"/>
      <c r="GW23" s="1531"/>
      <c r="GX23" s="1531"/>
      <c r="GY23" s="1531"/>
      <c r="GZ23" s="1531"/>
      <c r="HA23" s="1531"/>
      <c r="HB23" s="1531"/>
      <c r="HC23" s="1531"/>
      <c r="HD23" s="1531"/>
      <c r="HE23" s="1531"/>
      <c r="HF23" s="1531"/>
      <c r="HG23" s="1531"/>
      <c r="HH23" s="1531"/>
      <c r="HI23" s="1531"/>
      <c r="HJ23" s="1531"/>
      <c r="HK23" s="1531"/>
      <c r="HL23" s="1531"/>
      <c r="HM23" s="1531"/>
      <c r="HN23" s="1531"/>
      <c r="HO23" s="1531"/>
      <c r="HP23" s="1531"/>
      <c r="HQ23" s="1531"/>
      <c r="HR23" s="1531"/>
      <c r="HS23" s="1531"/>
      <c r="HT23" s="1531"/>
      <c r="HU23" s="1531"/>
      <c r="HV23" s="1531"/>
      <c r="HW23" s="1531"/>
      <c r="HX23" s="1531"/>
      <c r="HY23" s="1531"/>
      <c r="HZ23" s="1531"/>
      <c r="IA23" s="1531"/>
      <c r="IB23" s="1531"/>
      <c r="IC23" s="1531"/>
      <c r="ID23" s="1531"/>
      <c r="IE23" s="1531"/>
      <c r="IF23" s="1531"/>
      <c r="IG23" s="1531"/>
      <c r="IH23" s="1531"/>
      <c r="II23" s="1531"/>
      <c r="IJ23" s="1531"/>
      <c r="IK23" s="1531"/>
      <c r="IL23" s="1531"/>
      <c r="IM23" s="1531"/>
      <c r="IN23" s="1531"/>
      <c r="IO23" s="1531"/>
      <c r="IP23" s="1531"/>
      <c r="IQ23" s="1531"/>
      <c r="IR23" s="1531"/>
      <c r="IS23" s="1531"/>
      <c r="IT23" s="1531"/>
      <c r="IU23" s="1531"/>
      <c r="IV23" s="1531"/>
      <c r="IW23" s="1531"/>
      <c r="IX23" s="1531"/>
      <c r="IY23" s="1531"/>
      <c r="IZ23" s="1531"/>
      <c r="JA23" s="1531"/>
      <c r="JB23" s="1531"/>
      <c r="JC23" s="1531"/>
      <c r="JD23" s="1531"/>
      <c r="JE23" s="1531"/>
      <c r="JF23" s="1531"/>
      <c r="JG23" s="1531"/>
      <c r="JH23" s="1531"/>
      <c r="JI23" s="1531"/>
      <c r="JJ23" s="1531"/>
      <c r="JK23" s="1531"/>
      <c r="JL23" s="1531"/>
      <c r="JM23" s="1531"/>
      <c r="JN23" s="1531"/>
      <c r="JO23" s="1531"/>
      <c r="JP23" s="1531"/>
      <c r="JQ23" s="1531"/>
      <c r="JR23" s="1531"/>
      <c r="JS23" s="1531"/>
      <c r="JT23" s="1531"/>
      <c r="JU23" s="1531"/>
      <c r="JV23" s="1531"/>
      <c r="JW23" s="1531"/>
      <c r="JX23" s="1531"/>
      <c r="JY23" s="1531"/>
      <c r="JZ23" s="1531"/>
      <c r="KA23" s="1531"/>
      <c r="KB23" s="1531"/>
      <c r="KC23" s="1531"/>
      <c r="KD23" s="1531"/>
      <c r="KE23" s="1531"/>
      <c r="KF23" s="1531"/>
      <c r="KG23" s="1531"/>
      <c r="KH23" s="1531"/>
      <c r="KI23" s="1531"/>
      <c r="KJ23" s="1531"/>
      <c r="KK23" s="1531"/>
      <c r="KL23" s="1531"/>
      <c r="KM23" s="1531"/>
      <c r="KN23" s="1531"/>
      <c r="KO23" s="1531"/>
      <c r="KP23" s="1531"/>
      <c r="KQ23" s="1531"/>
      <c r="KR23" s="1531"/>
      <c r="KS23" s="1531"/>
      <c r="KT23" s="1531"/>
      <c r="KU23" s="1531"/>
      <c r="KV23" s="1531"/>
      <c r="KW23" s="1531"/>
      <c r="KX23" s="1531"/>
      <c r="KY23" s="1531"/>
      <c r="KZ23" s="1531"/>
      <c r="LA23" s="1531"/>
      <c r="LB23" s="1531"/>
      <c r="LC23" s="1531"/>
      <c r="LD23" s="1531"/>
      <c r="LE23" s="1531"/>
      <c r="LF23" s="1531"/>
      <c r="LG23" s="1531"/>
      <c r="LH23" s="1531"/>
      <c r="LI23" s="1531"/>
      <c r="LJ23" s="1531"/>
      <c r="LK23" s="1531"/>
      <c r="LL23" s="1531"/>
      <c r="LM23" s="1531"/>
      <c r="LN23" s="1531"/>
      <c r="LO23" s="1531"/>
      <c r="LP23" s="1531"/>
      <c r="LQ23" s="1531"/>
      <c r="LR23" s="1531"/>
      <c r="LS23" s="1531"/>
      <c r="LT23" s="1531"/>
      <c r="LU23" s="1531"/>
      <c r="LV23" s="1531"/>
      <c r="LW23" s="1531"/>
      <c r="LX23" s="1531"/>
      <c r="LY23" s="1531"/>
      <c r="LZ23" s="1531"/>
      <c r="MA23" s="1531"/>
      <c r="MB23" s="1531"/>
      <c r="MC23" s="1531"/>
      <c r="MD23" s="1531"/>
      <c r="ME23" s="1531"/>
      <c r="MF23" s="1531"/>
      <c r="MG23" s="1531"/>
      <c r="MH23" s="1531"/>
      <c r="MI23" s="1531"/>
      <c r="MJ23" s="1531"/>
      <c r="MK23" s="1531"/>
      <c r="ML23" s="1531"/>
      <c r="MM23" s="1531"/>
      <c r="MN23" s="1531"/>
      <c r="MO23" s="1531"/>
      <c r="MP23" s="1531"/>
      <c r="MQ23" s="1531"/>
      <c r="MR23" s="1531"/>
      <c r="MS23" s="1531"/>
      <c r="MT23" s="1531"/>
      <c r="MU23" s="1531"/>
      <c r="MV23" s="1531"/>
      <c r="MW23" s="1531"/>
      <c r="MX23" s="1531"/>
      <c r="MY23" s="1531"/>
      <c r="MZ23" s="1531"/>
      <c r="NA23" s="1531"/>
      <c r="NB23" s="1531"/>
      <c r="NC23" s="1531"/>
      <c r="ND23" s="1531"/>
      <c r="NE23" s="1531"/>
      <c r="NF23" s="1531"/>
      <c r="NG23" s="1531"/>
      <c r="NH23" s="1531"/>
      <c r="NI23" s="1531"/>
      <c r="NJ23" s="1531"/>
      <c r="NK23" s="1531"/>
      <c r="NL23" s="1531"/>
      <c r="NM23" s="1531"/>
      <c r="NN23" s="1531"/>
      <c r="NO23" s="1531"/>
      <c r="NP23" s="1531"/>
      <c r="NQ23" s="1531"/>
      <c r="NR23" s="1531"/>
      <c r="NS23" s="1531"/>
      <c r="NT23" s="1531"/>
      <c r="NU23" s="1531"/>
      <c r="NV23" s="1531"/>
      <c r="NW23" s="1531"/>
      <c r="NX23" s="1531"/>
      <c r="NY23" s="1531"/>
      <c r="NZ23" s="1531"/>
      <c r="OA23" s="1531"/>
      <c r="OB23" s="1531"/>
      <c r="OC23" s="1531"/>
      <c r="OD23" s="1531"/>
      <c r="OE23" s="1531"/>
      <c r="OF23" s="1531"/>
      <c r="OG23" s="1531"/>
      <c r="OH23" s="1531"/>
      <c r="OI23" s="1531"/>
      <c r="OJ23" s="1531"/>
      <c r="OK23" s="1531"/>
      <c r="OL23" s="1531"/>
      <c r="OM23" s="1531"/>
      <c r="ON23" s="1531"/>
      <c r="OO23" s="1531"/>
      <c r="OP23" s="1531"/>
      <c r="OQ23" s="1531"/>
      <c r="OR23" s="1531"/>
      <c r="OS23" s="1531"/>
      <c r="OT23" s="1531"/>
      <c r="OU23" s="1531"/>
      <c r="OV23" s="1531"/>
      <c r="OW23" s="1531"/>
      <c r="OX23" s="1531"/>
      <c r="OY23" s="1531"/>
      <c r="OZ23" s="1531"/>
      <c r="PA23" s="1531"/>
      <c r="PB23" s="1531"/>
      <c r="PC23" s="1531"/>
      <c r="PD23" s="1531"/>
      <c r="PE23" s="1531"/>
      <c r="PF23" s="1531"/>
      <c r="PG23" s="1531"/>
      <c r="PH23" s="1531"/>
      <c r="PI23" s="1531"/>
      <c r="PJ23" s="1531"/>
      <c r="PK23" s="1531"/>
      <c r="PL23" s="1531"/>
      <c r="PM23" s="1531"/>
      <c r="PN23" s="1531"/>
      <c r="PO23" s="1531"/>
      <c r="PP23" s="1531"/>
      <c r="PQ23" s="1531"/>
      <c r="PR23" s="1531"/>
      <c r="PS23" s="1531"/>
      <c r="PT23" s="1531"/>
      <c r="PU23" s="1531"/>
      <c r="PV23" s="1531"/>
      <c r="PW23" s="1531"/>
      <c r="PX23" s="1531"/>
      <c r="PY23" s="1531"/>
      <c r="PZ23" s="1531"/>
      <c r="QA23" s="1531"/>
      <c r="QB23" s="1531"/>
      <c r="QC23" s="1531"/>
      <c r="QD23" s="1531"/>
      <c r="QE23" s="1531"/>
      <c r="QF23" s="1531"/>
      <c r="QG23" s="1531"/>
      <c r="QH23" s="1531"/>
      <c r="QI23" s="1531"/>
      <c r="QJ23" s="1531"/>
      <c r="QK23" s="1531"/>
      <c r="QL23" s="1531"/>
      <c r="QM23" s="1531"/>
      <c r="QN23" s="1531"/>
      <c r="QO23" s="1531"/>
      <c r="QP23" s="1531"/>
      <c r="QQ23" s="1531"/>
      <c r="QR23" s="1531"/>
      <c r="QS23" s="1531"/>
      <c r="QT23" s="1531"/>
      <c r="QU23" s="1531"/>
      <c r="QV23" s="1531"/>
      <c r="QW23" s="1531"/>
      <c r="QX23" s="1531"/>
      <c r="QY23" s="1531"/>
      <c r="QZ23" s="1531"/>
      <c r="RA23" s="1531"/>
      <c r="RB23" s="1531"/>
      <c r="RC23" s="1531"/>
      <c r="RD23" s="1531"/>
      <c r="RE23" s="1531"/>
      <c r="RF23" s="1531"/>
      <c r="RG23" s="1531"/>
      <c r="RH23" s="1531"/>
      <c r="RI23" s="1531"/>
      <c r="RJ23" s="1531"/>
      <c r="RK23" s="1531"/>
      <c r="RL23" s="1531"/>
      <c r="RM23" s="1531"/>
      <c r="RN23" s="1531"/>
      <c r="RO23" s="1531"/>
      <c r="RP23" s="1531"/>
      <c r="RQ23" s="1531"/>
      <c r="RR23" s="1531"/>
      <c r="RS23" s="1531"/>
      <c r="RT23" s="1531"/>
      <c r="RU23" s="1531"/>
      <c r="RV23" s="1531"/>
      <c r="RW23" s="1531"/>
      <c r="RX23" s="1531"/>
      <c r="RY23" s="1531"/>
      <c r="RZ23" s="1531"/>
      <c r="SA23" s="1531"/>
      <c r="SB23" s="1531"/>
      <c r="SC23" s="1531"/>
      <c r="SD23" s="1531"/>
      <c r="SE23" s="1531"/>
      <c r="SF23" s="1531"/>
      <c r="SG23" s="1531"/>
      <c r="SH23" s="1531"/>
      <c r="SI23" s="1531"/>
      <c r="SJ23" s="1531"/>
      <c r="SK23" s="1531"/>
      <c r="SL23" s="1531"/>
      <c r="SM23" s="1531"/>
      <c r="SN23" s="1531"/>
      <c r="SO23" s="1531"/>
      <c r="SP23" s="1531"/>
      <c r="SQ23" s="1531"/>
      <c r="SR23" s="1531"/>
      <c r="SS23" s="1531"/>
      <c r="ST23" s="1531"/>
      <c r="SU23" s="1531"/>
      <c r="SV23" s="1531"/>
      <c r="SW23" s="1531"/>
      <c r="SX23" s="1531"/>
      <c r="SY23" s="1531"/>
      <c r="SZ23" s="1531"/>
      <c r="TA23" s="1531"/>
      <c r="TB23" s="1531"/>
      <c r="TC23" s="1531"/>
      <c r="TD23" s="1531"/>
      <c r="TE23" s="1531"/>
      <c r="TF23" s="1531"/>
      <c r="TG23" s="1531"/>
      <c r="TH23" s="1531"/>
      <c r="TI23" s="1531"/>
      <c r="TJ23" s="1531"/>
      <c r="TK23" s="1531"/>
      <c r="TL23" s="1531"/>
      <c r="TM23" s="1531"/>
      <c r="TN23" s="1531"/>
      <c r="TO23" s="1531"/>
      <c r="TP23" s="1531"/>
      <c r="TQ23" s="1531"/>
      <c r="TR23" s="1531"/>
      <c r="TS23" s="1531"/>
      <c r="TT23" s="1531"/>
      <c r="TU23" s="1531"/>
      <c r="TV23" s="1531"/>
      <c r="TW23" s="1531"/>
      <c r="TX23" s="1531"/>
      <c r="TY23" s="1531"/>
      <c r="TZ23" s="1531"/>
      <c r="UA23" s="1531"/>
      <c r="UB23" s="1531"/>
      <c r="UC23" s="1531"/>
      <c r="UD23" s="1531"/>
      <c r="UE23" s="1531"/>
      <c r="UF23" s="1531"/>
      <c r="UG23" s="1531"/>
      <c r="UH23" s="1531"/>
      <c r="UI23" s="1531"/>
      <c r="UJ23" s="1531"/>
      <c r="UK23" s="1531"/>
      <c r="UL23" s="1531"/>
      <c r="UM23" s="1531"/>
      <c r="UN23" s="1531"/>
      <c r="UO23" s="1531"/>
      <c r="UP23" s="1531"/>
      <c r="UQ23" s="1531"/>
      <c r="UR23" s="1531"/>
      <c r="US23" s="1531"/>
      <c r="UT23" s="1531"/>
      <c r="UU23" s="1531"/>
      <c r="UV23" s="1531"/>
      <c r="UW23" s="1531"/>
      <c r="UX23" s="1531"/>
      <c r="UY23" s="1531"/>
      <c r="UZ23" s="1531"/>
      <c r="VA23" s="1531"/>
      <c r="VB23" s="1531"/>
      <c r="VC23" s="1531"/>
      <c r="VD23" s="1531"/>
      <c r="VE23" s="1531"/>
      <c r="VF23" s="1531"/>
      <c r="VG23" s="1531"/>
      <c r="VH23" s="1531"/>
      <c r="VI23" s="1531"/>
      <c r="VJ23" s="1531"/>
      <c r="VK23" s="1531"/>
      <c r="VL23" s="1531"/>
      <c r="VM23" s="1531"/>
      <c r="VN23" s="1531"/>
      <c r="VO23" s="1531"/>
      <c r="VP23" s="1531"/>
      <c r="VQ23" s="1531"/>
      <c r="VR23" s="1531"/>
      <c r="VS23" s="1531"/>
      <c r="VT23" s="1531"/>
      <c r="VU23" s="1531"/>
      <c r="VV23" s="1531"/>
      <c r="VW23" s="1531"/>
      <c r="VX23" s="1531"/>
      <c r="VY23" s="1531"/>
      <c r="VZ23" s="1531"/>
      <c r="WA23" s="1531"/>
      <c r="WB23" s="1531"/>
      <c r="WC23" s="1531"/>
      <c r="WD23" s="1531"/>
      <c r="WE23" s="1531"/>
      <c r="WF23" s="1531"/>
      <c r="WG23" s="1531"/>
      <c r="WH23" s="1531"/>
      <c r="WI23" s="1531"/>
      <c r="WJ23" s="1531"/>
      <c r="WK23" s="1531"/>
      <c r="WL23" s="1531"/>
      <c r="WM23" s="1531"/>
      <c r="WN23" s="1531"/>
      <c r="WO23" s="1531"/>
      <c r="WP23" s="1531"/>
      <c r="WQ23" s="1531"/>
      <c r="WR23" s="1531"/>
      <c r="WS23" s="1531"/>
      <c r="WT23" s="1531"/>
      <c r="WU23" s="1531"/>
      <c r="WV23" s="1531"/>
      <c r="WW23" s="1531"/>
      <c r="WX23" s="1531"/>
      <c r="WY23" s="1531"/>
      <c r="WZ23" s="1531"/>
      <c r="XA23" s="1531"/>
      <c r="XB23" s="1531"/>
      <c r="XC23" s="1531"/>
      <c r="XD23" s="1531"/>
      <c r="XE23" s="1531"/>
      <c r="XF23" s="1531"/>
      <c r="XG23" s="1531"/>
      <c r="XH23" s="1531"/>
      <c r="XI23" s="1531"/>
      <c r="XJ23" s="1531"/>
      <c r="XK23" s="1531"/>
      <c r="XL23" s="1531"/>
      <c r="XM23" s="1531"/>
      <c r="XN23" s="1531"/>
      <c r="XO23" s="1531"/>
      <c r="XP23" s="1531"/>
      <c r="XQ23" s="1531"/>
      <c r="XR23" s="1531"/>
      <c r="XS23" s="1531"/>
      <c r="XT23" s="1531"/>
      <c r="XU23" s="1531"/>
      <c r="XV23" s="1531"/>
      <c r="XW23" s="1531"/>
      <c r="XX23" s="1531"/>
      <c r="XY23" s="1531"/>
      <c r="XZ23" s="1531"/>
      <c r="YA23" s="1531"/>
      <c r="YB23" s="1531"/>
      <c r="YC23" s="1531"/>
      <c r="YD23" s="1531"/>
      <c r="YE23" s="1531"/>
      <c r="YF23" s="1531"/>
      <c r="YG23" s="1531"/>
      <c r="YH23" s="1531"/>
      <c r="YI23" s="1531"/>
      <c r="YJ23" s="1531"/>
      <c r="YK23" s="1531"/>
      <c r="YL23" s="1531"/>
      <c r="YM23" s="1531"/>
      <c r="YN23" s="1531"/>
      <c r="YO23" s="1531"/>
      <c r="YP23" s="1531"/>
      <c r="YQ23" s="1531"/>
      <c r="YR23" s="1531"/>
      <c r="YS23" s="1531"/>
      <c r="YT23" s="1531"/>
      <c r="YU23" s="1531"/>
      <c r="YV23" s="1531"/>
      <c r="YW23" s="1531"/>
      <c r="YX23" s="1531"/>
      <c r="YY23" s="1531"/>
      <c r="YZ23" s="1531"/>
      <c r="ZA23" s="1531"/>
      <c r="ZB23" s="1531"/>
      <c r="ZC23" s="1531"/>
      <c r="ZD23" s="1531"/>
      <c r="ZE23" s="1531"/>
      <c r="ZF23" s="1531"/>
      <c r="ZG23" s="1531"/>
      <c r="ZH23" s="1531"/>
      <c r="ZI23" s="1531"/>
      <c r="ZJ23" s="1531"/>
      <c r="ZK23" s="1531"/>
      <c r="ZL23" s="1531"/>
      <c r="ZM23" s="1531"/>
      <c r="ZN23" s="1531"/>
      <c r="ZO23" s="1531"/>
      <c r="ZP23" s="1531"/>
      <c r="ZQ23" s="1531"/>
      <c r="ZR23" s="1531"/>
      <c r="ZS23" s="1531"/>
      <c r="ZT23" s="1531"/>
      <c r="ZU23" s="1531"/>
      <c r="ZV23" s="1531"/>
      <c r="ZW23" s="1531"/>
      <c r="ZX23" s="1531"/>
      <c r="ZY23" s="1531"/>
      <c r="ZZ23" s="1531"/>
      <c r="AAA23" s="1531"/>
      <c r="AAB23" s="1531"/>
      <c r="AAC23" s="1531"/>
      <c r="AAD23" s="1531"/>
      <c r="AAE23" s="1531"/>
      <c r="AAF23" s="1531"/>
      <c r="AAG23" s="1531"/>
      <c r="AAH23" s="1531"/>
      <c r="AAI23" s="1531"/>
      <c r="AAJ23" s="1531"/>
      <c r="AAK23" s="1531"/>
      <c r="AAL23" s="1531"/>
      <c r="AAM23" s="1531"/>
      <c r="AAN23" s="1531"/>
      <c r="AAO23" s="1531"/>
      <c r="AAP23" s="1531"/>
      <c r="AAQ23" s="1531"/>
      <c r="AAR23" s="1531"/>
      <c r="AAS23" s="1531"/>
      <c r="AAT23" s="1531"/>
      <c r="AAU23" s="1531"/>
      <c r="AAV23" s="1531"/>
      <c r="AAW23" s="1531"/>
      <c r="AAX23" s="1531"/>
      <c r="AAY23" s="1531"/>
      <c r="AAZ23" s="1531"/>
      <c r="ABA23" s="1531"/>
      <c r="ABB23" s="1531"/>
      <c r="ABC23" s="1531"/>
      <c r="ABD23" s="1531"/>
      <c r="ABE23" s="1531"/>
      <c r="ABF23" s="1531"/>
      <c r="ABG23" s="1531"/>
      <c r="ABH23" s="1531"/>
      <c r="ABI23" s="1531"/>
      <c r="ABJ23" s="1531"/>
      <c r="ABK23" s="1531"/>
      <c r="ABL23" s="1531"/>
      <c r="ABM23" s="1531"/>
      <c r="ABN23" s="1531"/>
      <c r="ABO23" s="1531"/>
      <c r="ABP23" s="1531"/>
      <c r="ABQ23" s="1531"/>
      <c r="ABR23" s="1531"/>
      <c r="ABS23" s="1531"/>
      <c r="ABT23" s="1531"/>
      <c r="ABU23" s="1531"/>
      <c r="ABV23" s="1531"/>
      <c r="ABW23" s="1531"/>
      <c r="ABX23" s="1531"/>
      <c r="ABY23" s="1531"/>
      <c r="ABZ23" s="1531"/>
      <c r="ACA23" s="1531"/>
      <c r="ACB23" s="1531"/>
      <c r="ACC23" s="1531"/>
      <c r="ACD23" s="1531"/>
      <c r="ACE23" s="1531"/>
      <c r="ACF23" s="1531"/>
      <c r="ACG23" s="1531"/>
      <c r="ACH23" s="1531"/>
      <c r="ACI23" s="1531"/>
      <c r="ACJ23" s="1531"/>
      <c r="ACK23" s="1531"/>
      <c r="ACL23" s="1531"/>
      <c r="ACM23" s="1531"/>
      <c r="ACN23" s="1531"/>
      <c r="ACO23" s="1531"/>
      <c r="ACP23" s="1531"/>
      <c r="ACQ23" s="1531"/>
      <c r="ACR23" s="1531"/>
      <c r="ACS23" s="1531"/>
      <c r="ACT23" s="1531"/>
      <c r="ACU23" s="1531"/>
      <c r="ACV23" s="1531"/>
      <c r="ACW23" s="1531"/>
      <c r="ACX23" s="1531"/>
      <c r="ACY23" s="1531"/>
      <c r="ACZ23" s="1531"/>
      <c r="ADA23" s="1531"/>
      <c r="ADB23" s="1531"/>
      <c r="ADC23" s="1531"/>
      <c r="ADD23" s="1531"/>
      <c r="ADE23" s="1531"/>
      <c r="ADF23" s="1531"/>
      <c r="ADG23" s="1531"/>
      <c r="ADH23" s="1531"/>
      <c r="ADI23" s="1531"/>
      <c r="ADJ23" s="1531"/>
      <c r="ADK23" s="1531"/>
      <c r="ADL23" s="1531"/>
      <c r="ADM23" s="1531"/>
      <c r="ADN23" s="1531"/>
      <c r="ADO23" s="1531"/>
      <c r="ADP23" s="1531"/>
      <c r="ADQ23" s="1531"/>
      <c r="ADR23" s="1531"/>
      <c r="ADS23" s="1531"/>
      <c r="ADT23" s="1531"/>
      <c r="ADU23" s="1531"/>
      <c r="ADV23" s="1531"/>
      <c r="ADW23" s="1531"/>
      <c r="ADX23" s="1531"/>
      <c r="ADY23" s="1531"/>
      <c r="ADZ23" s="1531"/>
      <c r="AEA23" s="1531"/>
      <c r="AEB23" s="1531"/>
      <c r="AEC23" s="1531"/>
      <c r="AED23" s="1531"/>
      <c r="AEE23" s="1531"/>
      <c r="AEF23" s="1531"/>
      <c r="AEG23" s="1531"/>
      <c r="AEH23" s="1531"/>
      <c r="AEI23" s="1531"/>
      <c r="AEJ23" s="1531"/>
      <c r="AEK23" s="1531"/>
      <c r="AEL23" s="1531"/>
      <c r="AEM23" s="1531"/>
      <c r="AEN23" s="1531"/>
      <c r="AEO23" s="1531"/>
      <c r="AEP23" s="1531"/>
      <c r="AEQ23" s="1531"/>
      <c r="AER23" s="1531"/>
      <c r="AES23" s="1531"/>
      <c r="AET23" s="1531"/>
      <c r="AEU23" s="1531"/>
      <c r="AEV23" s="1531"/>
      <c r="AEW23" s="1531"/>
      <c r="AEX23" s="1531"/>
      <c r="AEY23" s="1531"/>
      <c r="AEZ23" s="1531"/>
      <c r="AFA23" s="1531"/>
      <c r="AFB23" s="1531"/>
      <c r="AFC23" s="1531"/>
      <c r="AFD23" s="1531"/>
      <c r="AFE23" s="1531"/>
      <c r="AFF23" s="1531"/>
      <c r="AFG23" s="1531"/>
      <c r="AFH23" s="1531"/>
      <c r="AFI23" s="1531"/>
      <c r="AFJ23" s="1531"/>
      <c r="AFK23" s="1531"/>
      <c r="AFL23" s="1531"/>
      <c r="AFM23" s="1531"/>
      <c r="AFN23" s="1531"/>
      <c r="AFO23" s="1531"/>
      <c r="AFP23" s="1531"/>
      <c r="AFQ23" s="1531"/>
      <c r="AFR23" s="1531"/>
      <c r="AFS23" s="1531"/>
      <c r="AFT23" s="1531"/>
      <c r="AFU23" s="1531"/>
      <c r="AFV23" s="1531"/>
      <c r="AFW23" s="1531"/>
      <c r="AFX23" s="1531"/>
      <c r="AFY23" s="1531"/>
      <c r="AFZ23" s="1531"/>
      <c r="AGA23" s="1531"/>
      <c r="AGB23" s="1531"/>
      <c r="AGC23" s="1531"/>
      <c r="AGD23" s="1531"/>
      <c r="AGE23" s="1531"/>
      <c r="AGF23" s="1531"/>
      <c r="AGG23" s="1531"/>
      <c r="AGH23" s="1531"/>
      <c r="AGI23" s="1531"/>
      <c r="AGJ23" s="1531"/>
      <c r="AGK23" s="1531"/>
      <c r="AGL23" s="1531"/>
      <c r="AGM23" s="1531"/>
      <c r="AGN23" s="1531"/>
      <c r="AGO23" s="1531"/>
      <c r="AGP23" s="1531"/>
      <c r="AGQ23" s="1531"/>
      <c r="AGR23" s="1531"/>
      <c r="AGS23" s="1531"/>
      <c r="AGT23" s="1531"/>
      <c r="AGU23" s="1531"/>
      <c r="AGV23" s="1531"/>
      <c r="AGW23" s="1531"/>
      <c r="AGX23" s="1531"/>
      <c r="AGY23" s="1531"/>
      <c r="AGZ23" s="1531"/>
      <c r="AHA23" s="1531"/>
      <c r="AHB23" s="1531"/>
      <c r="AHC23" s="1531"/>
      <c r="AHD23" s="1531"/>
      <c r="AHE23" s="1531"/>
      <c r="AHF23" s="1531"/>
      <c r="AHG23" s="1531"/>
      <c r="AHH23" s="1531"/>
      <c r="AHI23" s="1531"/>
      <c r="AHJ23" s="1531"/>
      <c r="AHK23" s="1531"/>
      <c r="AHL23" s="1531"/>
      <c r="AHM23" s="1531"/>
      <c r="AHN23" s="1531"/>
      <c r="AHO23" s="1531"/>
      <c r="AHP23" s="1531"/>
      <c r="AHQ23" s="1531"/>
      <c r="AHR23" s="1531"/>
      <c r="AHS23" s="1531"/>
      <c r="AHT23" s="1531"/>
      <c r="AHU23" s="1531"/>
      <c r="AHV23" s="1531"/>
      <c r="AHW23" s="1531"/>
      <c r="AHX23" s="1531"/>
      <c r="AHY23" s="1531"/>
      <c r="AHZ23" s="1531"/>
      <c r="AIA23" s="1531"/>
      <c r="AIB23" s="1531"/>
      <c r="AIC23" s="1531"/>
      <c r="AID23" s="1531"/>
      <c r="AIE23" s="1531"/>
      <c r="AIF23" s="1531"/>
      <c r="AIG23" s="1531"/>
      <c r="AIH23" s="1531"/>
      <c r="AII23" s="1531"/>
      <c r="AIJ23" s="1531"/>
      <c r="AIK23" s="1531"/>
      <c r="AIL23" s="1531"/>
      <c r="AIM23" s="1531"/>
      <c r="AIN23" s="1531"/>
      <c r="AIO23" s="1531"/>
      <c r="AIP23" s="1531"/>
      <c r="AIQ23" s="1531"/>
      <c r="AIR23" s="1531"/>
      <c r="AIS23" s="1531"/>
      <c r="AIT23" s="1531"/>
      <c r="AIU23" s="1531"/>
      <c r="AIV23" s="1531"/>
      <c r="AIW23" s="1531"/>
      <c r="AIX23" s="1531"/>
      <c r="AIY23" s="1531"/>
      <c r="AIZ23" s="1531"/>
      <c r="AJA23" s="1531"/>
      <c r="AJB23" s="1531"/>
      <c r="AJC23" s="1531"/>
      <c r="AJD23" s="1531"/>
      <c r="AJE23" s="1531"/>
      <c r="AJF23" s="1531"/>
      <c r="AJG23" s="1531"/>
      <c r="AJH23" s="1531"/>
      <c r="AJI23" s="1531"/>
      <c r="AJJ23" s="1531"/>
      <c r="AJK23" s="1531"/>
      <c r="AJL23" s="1531"/>
      <c r="AJM23" s="1531"/>
      <c r="AJN23" s="1531"/>
      <c r="AJO23" s="1531"/>
      <c r="AJP23" s="1531"/>
      <c r="AJQ23" s="1531"/>
      <c r="AJR23" s="1531"/>
      <c r="AJS23" s="1531"/>
      <c r="AJT23" s="1531"/>
      <c r="AJU23" s="1531"/>
      <c r="AJV23" s="1531"/>
      <c r="AJW23" s="1531"/>
      <c r="AJX23" s="1531"/>
      <c r="AJY23" s="1531"/>
      <c r="AJZ23" s="1531"/>
      <c r="AKA23" s="1531"/>
      <c r="AKB23" s="1531"/>
      <c r="AKC23" s="1531"/>
      <c r="AKD23" s="1531"/>
      <c r="AKE23" s="1531"/>
      <c r="AKF23" s="1531"/>
      <c r="AKG23" s="1531"/>
      <c r="AKH23" s="1531"/>
      <c r="AKI23" s="1531"/>
      <c r="AKJ23" s="1531"/>
      <c r="AKK23" s="1531"/>
      <c r="AKL23" s="1531"/>
      <c r="AKM23" s="1531"/>
      <c r="AKN23" s="1531"/>
      <c r="AKO23" s="1531"/>
      <c r="AKP23" s="1531"/>
      <c r="AKQ23" s="1531"/>
      <c r="AKR23" s="1531"/>
      <c r="AKS23" s="1531"/>
      <c r="AKT23" s="1531"/>
      <c r="AKU23" s="1531"/>
      <c r="AKV23" s="1531"/>
      <c r="AKW23" s="1531"/>
      <c r="AKX23" s="1531"/>
      <c r="AKY23" s="1531"/>
      <c r="AKZ23" s="1531"/>
      <c r="ALA23" s="1531"/>
      <c r="ALB23" s="1531"/>
      <c r="ALC23" s="1531"/>
      <c r="ALD23" s="1531"/>
      <c r="ALE23" s="1531"/>
      <c r="ALF23" s="1531"/>
      <c r="ALG23" s="1531"/>
      <c r="ALH23" s="1531"/>
      <c r="ALI23" s="1531"/>
      <c r="ALJ23" s="1531"/>
      <c r="ALK23" s="1531"/>
      <c r="ALL23" s="1531"/>
      <c r="ALM23" s="1531"/>
      <c r="ALN23" s="1531"/>
      <c r="ALO23" s="1531"/>
      <c r="ALP23" s="1531"/>
      <c r="ALQ23" s="1531"/>
      <c r="ALR23" s="1531"/>
      <c r="ALS23" s="1531"/>
      <c r="ALT23" s="1531"/>
      <c r="ALU23" s="1531"/>
      <c r="ALV23" s="1531"/>
      <c r="ALW23" s="1531"/>
      <c r="ALX23" s="1531"/>
      <c r="ALY23" s="1531"/>
      <c r="ALZ23" s="1531"/>
      <c r="AMA23" s="1531"/>
      <c r="AMB23" s="1531"/>
      <c r="AMC23" s="1531"/>
      <c r="AMD23" s="1531"/>
      <c r="AME23" s="1531"/>
      <c r="AMF23" s="1531"/>
      <c r="AMG23" s="1531"/>
      <c r="AMH23" s="1531"/>
      <c r="AMI23" s="1531"/>
      <c r="AMJ23" s="1531"/>
      <c r="AMK23" s="1531"/>
      <c r="AML23" s="1531"/>
      <c r="AMM23" s="1531"/>
      <c r="AMN23" s="1531"/>
      <c r="AMO23" s="1531"/>
      <c r="AMP23" s="1531"/>
      <c r="AMQ23" s="1531"/>
      <c r="AMR23" s="1531"/>
      <c r="AMS23" s="1531"/>
      <c r="AMT23" s="1531"/>
      <c r="AMU23" s="1531"/>
      <c r="AMV23" s="1531"/>
      <c r="AMW23" s="1531"/>
      <c r="AMX23" s="1531"/>
      <c r="AMY23" s="1531"/>
      <c r="AMZ23" s="1531"/>
      <c r="ANA23" s="1531"/>
      <c r="ANB23" s="1531"/>
      <c r="ANC23" s="1531"/>
      <c r="AND23" s="1531"/>
      <c r="ANE23" s="1531"/>
      <c r="ANF23" s="1531"/>
      <c r="ANG23" s="1531"/>
      <c r="ANH23" s="1531"/>
      <c r="ANI23" s="1531"/>
      <c r="ANJ23" s="1531"/>
      <c r="ANK23" s="1531"/>
      <c r="ANL23" s="1531"/>
      <c r="ANM23" s="1531"/>
      <c r="ANN23" s="1531"/>
      <c r="ANO23" s="1531"/>
      <c r="ANP23" s="1531"/>
      <c r="ANQ23" s="1531"/>
      <c r="ANR23" s="1531"/>
      <c r="ANS23" s="1531"/>
      <c r="ANT23" s="1531"/>
      <c r="ANU23" s="1531"/>
      <c r="ANV23" s="1531"/>
      <c r="ANW23" s="1531"/>
      <c r="ANX23" s="1531"/>
      <c r="ANY23" s="1531"/>
      <c r="ANZ23" s="1531"/>
      <c r="AOA23" s="1531"/>
      <c r="AOB23" s="1531"/>
      <c r="AOC23" s="1531"/>
      <c r="AOD23" s="1531"/>
      <c r="AOE23" s="1531"/>
      <c r="AOF23" s="1531"/>
      <c r="AOG23" s="1531"/>
      <c r="AOH23" s="1531"/>
      <c r="AOI23" s="1531"/>
      <c r="AOJ23" s="1531"/>
      <c r="AOK23" s="1531"/>
      <c r="AOL23" s="1531"/>
      <c r="AOM23" s="1531"/>
      <c r="AON23" s="1531"/>
      <c r="AOO23" s="1531"/>
      <c r="AOP23" s="1531"/>
      <c r="AOQ23" s="1531"/>
      <c r="AOR23" s="1531"/>
      <c r="AOS23" s="1531"/>
      <c r="AOT23" s="1531"/>
      <c r="AOU23" s="1531"/>
      <c r="AOV23" s="1531"/>
      <c r="AOW23" s="1531"/>
      <c r="AOX23" s="1531"/>
      <c r="AOY23" s="1531"/>
      <c r="AOZ23" s="1531"/>
      <c r="APA23" s="1531"/>
      <c r="APB23" s="1531"/>
      <c r="APC23" s="1531"/>
      <c r="APD23" s="1531"/>
      <c r="APE23" s="1531"/>
      <c r="APF23" s="1531"/>
      <c r="APG23" s="1531"/>
      <c r="APH23" s="1531"/>
      <c r="API23" s="1531"/>
      <c r="APJ23" s="1531"/>
      <c r="APK23" s="1531"/>
      <c r="APL23" s="1531"/>
      <c r="APM23" s="1531"/>
      <c r="APN23" s="1531"/>
      <c r="APO23" s="1531"/>
      <c r="APP23" s="1531"/>
      <c r="APQ23" s="1531"/>
      <c r="APR23" s="1531"/>
      <c r="APS23" s="1531"/>
      <c r="APT23" s="1531"/>
      <c r="APU23" s="1531"/>
      <c r="APV23" s="1531"/>
      <c r="APW23" s="1531"/>
      <c r="APX23" s="1531"/>
      <c r="APY23" s="1531"/>
      <c r="APZ23" s="1531"/>
      <c r="AQA23" s="1531"/>
      <c r="AQB23" s="1531"/>
      <c r="AQC23" s="1531"/>
      <c r="AQD23" s="1531"/>
      <c r="AQE23" s="1531"/>
      <c r="AQF23" s="1531"/>
      <c r="AQG23" s="1531"/>
      <c r="AQH23" s="1531"/>
      <c r="AQI23" s="1531"/>
      <c r="AQJ23" s="1531"/>
      <c r="AQK23" s="1531"/>
      <c r="AQL23" s="1531"/>
      <c r="AQM23" s="1531"/>
      <c r="AQN23" s="1531"/>
      <c r="AQO23" s="1531"/>
      <c r="AQP23" s="1531"/>
      <c r="AQQ23" s="1531"/>
      <c r="AQR23" s="1531"/>
      <c r="AQS23" s="1531"/>
      <c r="AQT23" s="1531"/>
      <c r="AQU23" s="1531"/>
      <c r="AQV23" s="1531"/>
      <c r="AQW23" s="1531"/>
      <c r="AQX23" s="1531"/>
      <c r="AQY23" s="1531"/>
      <c r="AQZ23" s="1531"/>
      <c r="ARA23" s="1531"/>
      <c r="ARB23" s="1531"/>
      <c r="ARC23" s="1531"/>
      <c r="ARD23" s="1531"/>
      <c r="ARE23" s="1531"/>
      <c r="ARF23" s="1531"/>
      <c r="ARG23" s="1531"/>
      <c r="ARH23" s="1531"/>
      <c r="ARI23" s="1531"/>
      <c r="ARJ23" s="1531"/>
      <c r="ARK23" s="1531"/>
      <c r="ARL23" s="1531"/>
      <c r="ARM23" s="1531"/>
      <c r="ARN23" s="1531"/>
      <c r="ARO23" s="1531"/>
      <c r="ARP23" s="1531"/>
      <c r="ARQ23" s="1531"/>
      <c r="ARR23" s="1531"/>
      <c r="ARS23" s="1531"/>
      <c r="ART23" s="1531"/>
      <c r="ARU23" s="1531"/>
      <c r="ARV23" s="1531"/>
      <c r="ARW23" s="1531"/>
      <c r="ARX23" s="1531"/>
      <c r="ARY23" s="1531"/>
      <c r="ARZ23" s="1531"/>
      <c r="ASA23" s="1531"/>
      <c r="ASB23" s="1531"/>
      <c r="ASC23" s="1531"/>
      <c r="ASD23" s="1531"/>
      <c r="ASE23" s="1531"/>
      <c r="ASF23" s="1531"/>
      <c r="ASG23" s="1531"/>
      <c r="ASH23" s="1531"/>
      <c r="ASI23" s="1531"/>
      <c r="ASJ23" s="1531"/>
      <c r="ASK23" s="1531"/>
      <c r="ASL23" s="1531"/>
      <c r="ASM23" s="1531"/>
      <c r="ASN23" s="1531"/>
      <c r="ASO23" s="1531"/>
      <c r="ASP23" s="1531"/>
      <c r="ASQ23" s="1531"/>
      <c r="ASR23" s="1531"/>
      <c r="ASS23" s="1531"/>
      <c r="AST23" s="1531"/>
      <c r="ASU23" s="1531"/>
      <c r="ASV23" s="1531"/>
      <c r="ASW23" s="1531"/>
      <c r="ASX23" s="1531"/>
      <c r="ASY23" s="1531"/>
      <c r="ASZ23" s="1531"/>
      <c r="ATA23" s="1531"/>
      <c r="ATB23" s="1531"/>
      <c r="ATC23" s="1531"/>
      <c r="ATD23" s="1531"/>
      <c r="ATE23" s="1531"/>
      <c r="ATF23" s="1531"/>
      <c r="ATG23" s="1531"/>
      <c r="ATH23" s="1531"/>
      <c r="ATI23" s="1531"/>
      <c r="ATJ23" s="1531"/>
      <c r="ATK23" s="1531"/>
      <c r="ATL23" s="1531"/>
      <c r="ATM23" s="1531"/>
      <c r="ATN23" s="1531"/>
      <c r="ATO23" s="1531"/>
      <c r="ATP23" s="1531"/>
      <c r="ATQ23" s="1531"/>
      <c r="ATR23" s="1531"/>
      <c r="ATS23" s="1531"/>
      <c r="ATT23" s="1531"/>
      <c r="ATU23" s="1531"/>
      <c r="ATV23" s="1531"/>
      <c r="ATW23" s="1531"/>
      <c r="ATX23" s="1531"/>
      <c r="ATY23" s="1531"/>
      <c r="ATZ23" s="1531"/>
      <c r="AUA23" s="1531"/>
      <c r="AUB23" s="1531"/>
      <c r="AUC23" s="1531"/>
      <c r="AUD23" s="1531"/>
      <c r="AUE23" s="1531"/>
      <c r="AUF23" s="1531"/>
      <c r="AUG23" s="1531"/>
      <c r="AUH23" s="1531"/>
      <c r="AUI23" s="1531"/>
    </row>
    <row r="24" spans="1:1231" s="1406" customFormat="1" ht="31.75" customHeight="1" x14ac:dyDescent="0.75">
      <c r="A24" s="2065"/>
      <c r="B24" s="2077"/>
      <c r="C24" s="1499">
        <v>2.8</v>
      </c>
      <c r="D24" s="1500" t="s">
        <v>47</v>
      </c>
      <c r="E24" s="1501" t="s">
        <v>25</v>
      </c>
      <c r="F24" s="1502" t="s">
        <v>12</v>
      </c>
      <c r="G24" s="1423">
        <f t="array" ref="G24">INDEX('Salary . staff rates'!$A$6:$C$28,MATCH(1,('Salary . staff rates'!$A$6:$A$28=E24)*('Salary . staff rates'!$B$6:$B$28=F24),0),3)</f>
        <v>75000</v>
      </c>
      <c r="H24" s="1423">
        <f t="shared" si="0"/>
        <v>526.31578947368428</v>
      </c>
      <c r="I24" s="1503" t="s">
        <v>0</v>
      </c>
      <c r="J24" s="1504" t="s">
        <v>0</v>
      </c>
      <c r="K24" s="1505">
        <v>15</v>
      </c>
      <c r="L24" s="1506">
        <f t="shared" si="9"/>
        <v>7894.7368421052643</v>
      </c>
      <c r="M24" s="1507" t="s">
        <v>31</v>
      </c>
      <c r="N24" s="1508">
        <f>IF(M24="Yes",L24*'Salary . staff rates'!$C$34,0)</f>
        <v>0</v>
      </c>
      <c r="O24" s="1430"/>
      <c r="P24" s="1848">
        <v>1</v>
      </c>
      <c r="Q24" s="1848">
        <v>1</v>
      </c>
      <c r="R24" s="1430"/>
      <c r="S24" s="1430"/>
      <c r="T24" s="1430"/>
      <c r="U24" s="1430"/>
      <c r="V24" s="1430"/>
      <c r="W24" s="1431"/>
      <c r="Y24" s="1848">
        <f t="shared" si="10"/>
        <v>7894.7368421052643</v>
      </c>
      <c r="Z24" s="1848">
        <f t="shared" si="11"/>
        <v>0</v>
      </c>
      <c r="AA24" s="1433"/>
      <c r="AB24" s="1848">
        <f t="shared" si="12"/>
        <v>7894.7368421052643</v>
      </c>
      <c r="AC24" s="1848">
        <f t="shared" si="13"/>
        <v>0</v>
      </c>
      <c r="AD24" s="1412"/>
      <c r="AE24" s="1412"/>
      <c r="AF24" s="1412"/>
      <c r="AL24" s="1413"/>
      <c r="AN24" s="1435">
        <f t="shared" si="14"/>
        <v>7894.7368421052643</v>
      </c>
      <c r="AO24" s="1435">
        <f t="shared" si="15"/>
        <v>0</v>
      </c>
      <c r="AP24" s="1531"/>
      <c r="AQ24" s="1531"/>
      <c r="AR24" s="1531"/>
      <c r="AS24" s="1531"/>
      <c r="AT24" s="1531"/>
      <c r="AU24" s="1531"/>
      <c r="AV24" s="1531"/>
      <c r="AW24" s="1531"/>
      <c r="AX24" s="1531"/>
      <c r="AY24" s="1531"/>
      <c r="AZ24" s="1531"/>
      <c r="BA24" s="1531"/>
      <c r="BB24" s="1531"/>
      <c r="BC24" s="1531"/>
      <c r="BD24" s="1531"/>
      <c r="BE24" s="1531"/>
      <c r="BF24" s="1531"/>
      <c r="BG24" s="1531"/>
      <c r="BH24" s="1531"/>
      <c r="BI24" s="1531"/>
      <c r="BJ24" s="1531"/>
      <c r="BK24" s="1531"/>
      <c r="BL24" s="1531"/>
      <c r="BM24" s="1531"/>
      <c r="BN24" s="1531"/>
      <c r="BO24" s="1531"/>
      <c r="BP24" s="1531"/>
      <c r="BQ24" s="1531"/>
      <c r="BR24" s="1531"/>
      <c r="BS24" s="1531"/>
      <c r="BT24" s="1531"/>
      <c r="BU24" s="1531"/>
      <c r="BV24" s="1531"/>
      <c r="BW24" s="1531"/>
      <c r="BX24" s="1531"/>
      <c r="BY24" s="1531"/>
      <c r="BZ24" s="1531"/>
      <c r="CA24" s="1531"/>
      <c r="CB24" s="1531"/>
      <c r="CC24" s="1531"/>
      <c r="CD24" s="1531"/>
      <c r="CE24" s="1531"/>
      <c r="CF24" s="1531"/>
      <c r="CG24" s="1531"/>
      <c r="CH24" s="1531"/>
      <c r="CI24" s="1531"/>
      <c r="CJ24" s="1531"/>
      <c r="CK24" s="1531"/>
      <c r="CL24" s="1531"/>
      <c r="CM24" s="1531"/>
      <c r="CN24" s="1531"/>
      <c r="CO24" s="1531"/>
      <c r="CP24" s="1531"/>
      <c r="CQ24" s="1531"/>
      <c r="CR24" s="1531"/>
      <c r="CS24" s="1531"/>
      <c r="CT24" s="1531"/>
      <c r="CU24" s="1531"/>
      <c r="CV24" s="1531"/>
      <c r="CW24" s="1531"/>
      <c r="CX24" s="1531"/>
      <c r="CY24" s="1531"/>
      <c r="CZ24" s="1531"/>
      <c r="DA24" s="1531"/>
      <c r="DB24" s="1531"/>
      <c r="DC24" s="1531"/>
      <c r="DD24" s="1531"/>
      <c r="DE24" s="1531"/>
      <c r="DF24" s="1531"/>
      <c r="DG24" s="1531"/>
      <c r="DH24" s="1531"/>
      <c r="DI24" s="1531"/>
      <c r="DJ24" s="1531"/>
      <c r="DK24" s="1531"/>
      <c r="DL24" s="1531"/>
      <c r="DM24" s="1531"/>
      <c r="DN24" s="1531"/>
      <c r="DO24" s="1531"/>
      <c r="DP24" s="1531"/>
      <c r="DQ24" s="1531"/>
      <c r="DR24" s="1531"/>
      <c r="DS24" s="1531"/>
      <c r="DT24" s="1531"/>
      <c r="DU24" s="1531"/>
      <c r="DV24" s="1531"/>
      <c r="DW24" s="1531"/>
      <c r="DX24" s="1531"/>
      <c r="DY24" s="1531"/>
      <c r="DZ24" s="1531"/>
      <c r="EA24" s="1531"/>
      <c r="EB24" s="1531"/>
      <c r="EC24" s="1531"/>
      <c r="ED24" s="1531"/>
      <c r="EE24" s="1531"/>
      <c r="EF24" s="1531"/>
      <c r="EG24" s="1531"/>
      <c r="EH24" s="1531"/>
      <c r="EI24" s="1531"/>
      <c r="EJ24" s="1531"/>
      <c r="EK24" s="1531"/>
      <c r="EL24" s="1531"/>
      <c r="EM24" s="1531"/>
      <c r="EN24" s="1531"/>
      <c r="EO24" s="1531"/>
      <c r="EP24" s="1531"/>
      <c r="EQ24" s="1531"/>
      <c r="ER24" s="1531"/>
      <c r="ES24" s="1531"/>
      <c r="ET24" s="1531"/>
      <c r="EU24" s="1531"/>
      <c r="EV24" s="1531"/>
      <c r="EW24" s="1531"/>
      <c r="EX24" s="1531"/>
      <c r="EY24" s="1531"/>
      <c r="EZ24" s="1531"/>
      <c r="FA24" s="1531"/>
      <c r="FB24" s="1531"/>
      <c r="FC24" s="1531"/>
      <c r="FD24" s="1531"/>
      <c r="FE24" s="1531"/>
      <c r="FF24" s="1531"/>
      <c r="FG24" s="1531"/>
      <c r="FH24" s="1531"/>
      <c r="FI24" s="1531"/>
      <c r="FJ24" s="1531"/>
      <c r="FK24" s="1531"/>
      <c r="FL24" s="1531"/>
      <c r="FM24" s="1531"/>
      <c r="FN24" s="1531"/>
      <c r="FO24" s="1531"/>
      <c r="FP24" s="1531"/>
      <c r="FQ24" s="1531"/>
      <c r="FR24" s="1531"/>
      <c r="FS24" s="1531"/>
      <c r="FT24" s="1531"/>
      <c r="FU24" s="1531"/>
      <c r="FV24" s="1531"/>
      <c r="FW24" s="1531"/>
      <c r="FX24" s="1531"/>
      <c r="FY24" s="1531"/>
      <c r="FZ24" s="1531"/>
      <c r="GA24" s="1531"/>
      <c r="GB24" s="1531"/>
      <c r="GC24" s="1531"/>
      <c r="GD24" s="1531"/>
      <c r="GE24" s="1531"/>
      <c r="GF24" s="1531"/>
      <c r="GG24" s="1531"/>
      <c r="GH24" s="1531"/>
      <c r="GI24" s="1531"/>
      <c r="GJ24" s="1531"/>
      <c r="GK24" s="1531"/>
      <c r="GL24" s="1531"/>
      <c r="GM24" s="1531"/>
      <c r="GN24" s="1531"/>
      <c r="GO24" s="1531"/>
      <c r="GP24" s="1531"/>
      <c r="GQ24" s="1531"/>
      <c r="GR24" s="1531"/>
      <c r="GS24" s="1531"/>
      <c r="GT24" s="1531"/>
      <c r="GU24" s="1531"/>
      <c r="GV24" s="1531"/>
      <c r="GW24" s="1531"/>
      <c r="GX24" s="1531"/>
      <c r="GY24" s="1531"/>
      <c r="GZ24" s="1531"/>
      <c r="HA24" s="1531"/>
      <c r="HB24" s="1531"/>
      <c r="HC24" s="1531"/>
      <c r="HD24" s="1531"/>
      <c r="HE24" s="1531"/>
      <c r="HF24" s="1531"/>
      <c r="HG24" s="1531"/>
      <c r="HH24" s="1531"/>
      <c r="HI24" s="1531"/>
      <c r="HJ24" s="1531"/>
      <c r="HK24" s="1531"/>
      <c r="HL24" s="1531"/>
      <c r="HM24" s="1531"/>
      <c r="HN24" s="1531"/>
      <c r="HO24" s="1531"/>
      <c r="HP24" s="1531"/>
      <c r="HQ24" s="1531"/>
      <c r="HR24" s="1531"/>
      <c r="HS24" s="1531"/>
      <c r="HT24" s="1531"/>
      <c r="HU24" s="1531"/>
      <c r="HV24" s="1531"/>
      <c r="HW24" s="1531"/>
      <c r="HX24" s="1531"/>
      <c r="HY24" s="1531"/>
      <c r="HZ24" s="1531"/>
      <c r="IA24" s="1531"/>
      <c r="IB24" s="1531"/>
      <c r="IC24" s="1531"/>
      <c r="ID24" s="1531"/>
      <c r="IE24" s="1531"/>
      <c r="IF24" s="1531"/>
      <c r="IG24" s="1531"/>
      <c r="IH24" s="1531"/>
      <c r="II24" s="1531"/>
      <c r="IJ24" s="1531"/>
      <c r="IK24" s="1531"/>
      <c r="IL24" s="1531"/>
      <c r="IM24" s="1531"/>
      <c r="IN24" s="1531"/>
      <c r="IO24" s="1531"/>
      <c r="IP24" s="1531"/>
      <c r="IQ24" s="1531"/>
      <c r="IR24" s="1531"/>
      <c r="IS24" s="1531"/>
      <c r="IT24" s="1531"/>
      <c r="IU24" s="1531"/>
      <c r="IV24" s="1531"/>
      <c r="IW24" s="1531"/>
      <c r="IX24" s="1531"/>
      <c r="IY24" s="1531"/>
      <c r="IZ24" s="1531"/>
      <c r="JA24" s="1531"/>
      <c r="JB24" s="1531"/>
      <c r="JC24" s="1531"/>
      <c r="JD24" s="1531"/>
      <c r="JE24" s="1531"/>
      <c r="JF24" s="1531"/>
      <c r="JG24" s="1531"/>
      <c r="JH24" s="1531"/>
      <c r="JI24" s="1531"/>
      <c r="JJ24" s="1531"/>
      <c r="JK24" s="1531"/>
      <c r="JL24" s="1531"/>
      <c r="JM24" s="1531"/>
      <c r="JN24" s="1531"/>
      <c r="JO24" s="1531"/>
      <c r="JP24" s="1531"/>
      <c r="JQ24" s="1531"/>
      <c r="JR24" s="1531"/>
      <c r="JS24" s="1531"/>
      <c r="JT24" s="1531"/>
      <c r="JU24" s="1531"/>
      <c r="JV24" s="1531"/>
      <c r="JW24" s="1531"/>
      <c r="JX24" s="1531"/>
      <c r="JY24" s="1531"/>
      <c r="JZ24" s="1531"/>
      <c r="KA24" s="1531"/>
      <c r="KB24" s="1531"/>
      <c r="KC24" s="1531"/>
      <c r="KD24" s="1531"/>
      <c r="KE24" s="1531"/>
      <c r="KF24" s="1531"/>
      <c r="KG24" s="1531"/>
      <c r="KH24" s="1531"/>
      <c r="KI24" s="1531"/>
      <c r="KJ24" s="1531"/>
      <c r="KK24" s="1531"/>
      <c r="KL24" s="1531"/>
      <c r="KM24" s="1531"/>
      <c r="KN24" s="1531"/>
      <c r="KO24" s="1531"/>
      <c r="KP24" s="1531"/>
      <c r="KQ24" s="1531"/>
      <c r="KR24" s="1531"/>
      <c r="KS24" s="1531"/>
      <c r="KT24" s="1531"/>
      <c r="KU24" s="1531"/>
      <c r="KV24" s="1531"/>
      <c r="KW24" s="1531"/>
      <c r="KX24" s="1531"/>
      <c r="KY24" s="1531"/>
      <c r="KZ24" s="1531"/>
      <c r="LA24" s="1531"/>
      <c r="LB24" s="1531"/>
      <c r="LC24" s="1531"/>
      <c r="LD24" s="1531"/>
      <c r="LE24" s="1531"/>
      <c r="LF24" s="1531"/>
      <c r="LG24" s="1531"/>
      <c r="LH24" s="1531"/>
      <c r="LI24" s="1531"/>
      <c r="LJ24" s="1531"/>
      <c r="LK24" s="1531"/>
      <c r="LL24" s="1531"/>
      <c r="LM24" s="1531"/>
      <c r="LN24" s="1531"/>
      <c r="LO24" s="1531"/>
      <c r="LP24" s="1531"/>
      <c r="LQ24" s="1531"/>
      <c r="LR24" s="1531"/>
      <c r="LS24" s="1531"/>
      <c r="LT24" s="1531"/>
      <c r="LU24" s="1531"/>
      <c r="LV24" s="1531"/>
      <c r="LW24" s="1531"/>
      <c r="LX24" s="1531"/>
      <c r="LY24" s="1531"/>
      <c r="LZ24" s="1531"/>
      <c r="MA24" s="1531"/>
      <c r="MB24" s="1531"/>
      <c r="MC24" s="1531"/>
      <c r="MD24" s="1531"/>
      <c r="ME24" s="1531"/>
      <c r="MF24" s="1531"/>
      <c r="MG24" s="1531"/>
      <c r="MH24" s="1531"/>
      <c r="MI24" s="1531"/>
      <c r="MJ24" s="1531"/>
      <c r="MK24" s="1531"/>
      <c r="ML24" s="1531"/>
      <c r="MM24" s="1531"/>
      <c r="MN24" s="1531"/>
      <c r="MO24" s="1531"/>
      <c r="MP24" s="1531"/>
      <c r="MQ24" s="1531"/>
      <c r="MR24" s="1531"/>
      <c r="MS24" s="1531"/>
      <c r="MT24" s="1531"/>
      <c r="MU24" s="1531"/>
      <c r="MV24" s="1531"/>
      <c r="MW24" s="1531"/>
      <c r="MX24" s="1531"/>
      <c r="MY24" s="1531"/>
      <c r="MZ24" s="1531"/>
      <c r="NA24" s="1531"/>
      <c r="NB24" s="1531"/>
      <c r="NC24" s="1531"/>
      <c r="ND24" s="1531"/>
      <c r="NE24" s="1531"/>
      <c r="NF24" s="1531"/>
      <c r="NG24" s="1531"/>
      <c r="NH24" s="1531"/>
      <c r="NI24" s="1531"/>
      <c r="NJ24" s="1531"/>
      <c r="NK24" s="1531"/>
      <c r="NL24" s="1531"/>
      <c r="NM24" s="1531"/>
      <c r="NN24" s="1531"/>
      <c r="NO24" s="1531"/>
      <c r="NP24" s="1531"/>
      <c r="NQ24" s="1531"/>
      <c r="NR24" s="1531"/>
      <c r="NS24" s="1531"/>
      <c r="NT24" s="1531"/>
      <c r="NU24" s="1531"/>
      <c r="NV24" s="1531"/>
      <c r="NW24" s="1531"/>
      <c r="NX24" s="1531"/>
      <c r="NY24" s="1531"/>
      <c r="NZ24" s="1531"/>
      <c r="OA24" s="1531"/>
      <c r="OB24" s="1531"/>
      <c r="OC24" s="1531"/>
      <c r="OD24" s="1531"/>
      <c r="OE24" s="1531"/>
      <c r="OF24" s="1531"/>
      <c r="OG24" s="1531"/>
      <c r="OH24" s="1531"/>
      <c r="OI24" s="1531"/>
      <c r="OJ24" s="1531"/>
      <c r="OK24" s="1531"/>
      <c r="OL24" s="1531"/>
      <c r="OM24" s="1531"/>
      <c r="ON24" s="1531"/>
      <c r="OO24" s="1531"/>
      <c r="OP24" s="1531"/>
      <c r="OQ24" s="1531"/>
      <c r="OR24" s="1531"/>
      <c r="OS24" s="1531"/>
      <c r="OT24" s="1531"/>
      <c r="OU24" s="1531"/>
      <c r="OV24" s="1531"/>
      <c r="OW24" s="1531"/>
      <c r="OX24" s="1531"/>
      <c r="OY24" s="1531"/>
      <c r="OZ24" s="1531"/>
      <c r="PA24" s="1531"/>
      <c r="PB24" s="1531"/>
      <c r="PC24" s="1531"/>
      <c r="PD24" s="1531"/>
      <c r="PE24" s="1531"/>
      <c r="PF24" s="1531"/>
      <c r="PG24" s="1531"/>
      <c r="PH24" s="1531"/>
      <c r="PI24" s="1531"/>
      <c r="PJ24" s="1531"/>
      <c r="PK24" s="1531"/>
      <c r="PL24" s="1531"/>
      <c r="PM24" s="1531"/>
      <c r="PN24" s="1531"/>
      <c r="PO24" s="1531"/>
      <c r="PP24" s="1531"/>
      <c r="PQ24" s="1531"/>
      <c r="PR24" s="1531"/>
      <c r="PS24" s="1531"/>
      <c r="PT24" s="1531"/>
      <c r="PU24" s="1531"/>
      <c r="PV24" s="1531"/>
      <c r="PW24" s="1531"/>
      <c r="PX24" s="1531"/>
      <c r="PY24" s="1531"/>
      <c r="PZ24" s="1531"/>
      <c r="QA24" s="1531"/>
      <c r="QB24" s="1531"/>
      <c r="QC24" s="1531"/>
      <c r="QD24" s="1531"/>
      <c r="QE24" s="1531"/>
      <c r="QF24" s="1531"/>
      <c r="QG24" s="1531"/>
      <c r="QH24" s="1531"/>
      <c r="QI24" s="1531"/>
      <c r="QJ24" s="1531"/>
      <c r="QK24" s="1531"/>
      <c r="QL24" s="1531"/>
      <c r="QM24" s="1531"/>
      <c r="QN24" s="1531"/>
      <c r="QO24" s="1531"/>
      <c r="QP24" s="1531"/>
      <c r="QQ24" s="1531"/>
      <c r="QR24" s="1531"/>
      <c r="QS24" s="1531"/>
      <c r="QT24" s="1531"/>
      <c r="QU24" s="1531"/>
      <c r="QV24" s="1531"/>
      <c r="QW24" s="1531"/>
      <c r="QX24" s="1531"/>
      <c r="QY24" s="1531"/>
      <c r="QZ24" s="1531"/>
      <c r="RA24" s="1531"/>
      <c r="RB24" s="1531"/>
      <c r="RC24" s="1531"/>
      <c r="RD24" s="1531"/>
      <c r="RE24" s="1531"/>
      <c r="RF24" s="1531"/>
      <c r="RG24" s="1531"/>
      <c r="RH24" s="1531"/>
      <c r="RI24" s="1531"/>
      <c r="RJ24" s="1531"/>
      <c r="RK24" s="1531"/>
      <c r="RL24" s="1531"/>
      <c r="RM24" s="1531"/>
      <c r="RN24" s="1531"/>
      <c r="RO24" s="1531"/>
      <c r="RP24" s="1531"/>
      <c r="RQ24" s="1531"/>
      <c r="RR24" s="1531"/>
      <c r="RS24" s="1531"/>
      <c r="RT24" s="1531"/>
      <c r="RU24" s="1531"/>
      <c r="RV24" s="1531"/>
      <c r="RW24" s="1531"/>
      <c r="RX24" s="1531"/>
      <c r="RY24" s="1531"/>
      <c r="RZ24" s="1531"/>
      <c r="SA24" s="1531"/>
      <c r="SB24" s="1531"/>
      <c r="SC24" s="1531"/>
      <c r="SD24" s="1531"/>
      <c r="SE24" s="1531"/>
      <c r="SF24" s="1531"/>
      <c r="SG24" s="1531"/>
      <c r="SH24" s="1531"/>
      <c r="SI24" s="1531"/>
      <c r="SJ24" s="1531"/>
      <c r="SK24" s="1531"/>
      <c r="SL24" s="1531"/>
      <c r="SM24" s="1531"/>
      <c r="SN24" s="1531"/>
      <c r="SO24" s="1531"/>
      <c r="SP24" s="1531"/>
      <c r="SQ24" s="1531"/>
      <c r="SR24" s="1531"/>
      <c r="SS24" s="1531"/>
      <c r="ST24" s="1531"/>
      <c r="SU24" s="1531"/>
      <c r="SV24" s="1531"/>
      <c r="SW24" s="1531"/>
      <c r="SX24" s="1531"/>
      <c r="SY24" s="1531"/>
      <c r="SZ24" s="1531"/>
      <c r="TA24" s="1531"/>
      <c r="TB24" s="1531"/>
      <c r="TC24" s="1531"/>
      <c r="TD24" s="1531"/>
      <c r="TE24" s="1531"/>
      <c r="TF24" s="1531"/>
      <c r="TG24" s="1531"/>
      <c r="TH24" s="1531"/>
      <c r="TI24" s="1531"/>
      <c r="TJ24" s="1531"/>
      <c r="TK24" s="1531"/>
      <c r="TL24" s="1531"/>
      <c r="TM24" s="1531"/>
      <c r="TN24" s="1531"/>
      <c r="TO24" s="1531"/>
      <c r="TP24" s="1531"/>
      <c r="TQ24" s="1531"/>
      <c r="TR24" s="1531"/>
      <c r="TS24" s="1531"/>
      <c r="TT24" s="1531"/>
      <c r="TU24" s="1531"/>
      <c r="TV24" s="1531"/>
      <c r="TW24" s="1531"/>
      <c r="TX24" s="1531"/>
      <c r="TY24" s="1531"/>
      <c r="TZ24" s="1531"/>
      <c r="UA24" s="1531"/>
      <c r="UB24" s="1531"/>
      <c r="UC24" s="1531"/>
      <c r="UD24" s="1531"/>
      <c r="UE24" s="1531"/>
      <c r="UF24" s="1531"/>
      <c r="UG24" s="1531"/>
      <c r="UH24" s="1531"/>
      <c r="UI24" s="1531"/>
      <c r="UJ24" s="1531"/>
      <c r="UK24" s="1531"/>
      <c r="UL24" s="1531"/>
      <c r="UM24" s="1531"/>
      <c r="UN24" s="1531"/>
      <c r="UO24" s="1531"/>
      <c r="UP24" s="1531"/>
      <c r="UQ24" s="1531"/>
      <c r="UR24" s="1531"/>
      <c r="US24" s="1531"/>
      <c r="UT24" s="1531"/>
      <c r="UU24" s="1531"/>
      <c r="UV24" s="1531"/>
      <c r="UW24" s="1531"/>
      <c r="UX24" s="1531"/>
      <c r="UY24" s="1531"/>
      <c r="UZ24" s="1531"/>
      <c r="VA24" s="1531"/>
      <c r="VB24" s="1531"/>
      <c r="VC24" s="1531"/>
      <c r="VD24" s="1531"/>
      <c r="VE24" s="1531"/>
      <c r="VF24" s="1531"/>
      <c r="VG24" s="1531"/>
      <c r="VH24" s="1531"/>
      <c r="VI24" s="1531"/>
      <c r="VJ24" s="1531"/>
      <c r="VK24" s="1531"/>
      <c r="VL24" s="1531"/>
      <c r="VM24" s="1531"/>
      <c r="VN24" s="1531"/>
      <c r="VO24" s="1531"/>
      <c r="VP24" s="1531"/>
      <c r="VQ24" s="1531"/>
      <c r="VR24" s="1531"/>
      <c r="VS24" s="1531"/>
      <c r="VT24" s="1531"/>
      <c r="VU24" s="1531"/>
      <c r="VV24" s="1531"/>
      <c r="VW24" s="1531"/>
      <c r="VX24" s="1531"/>
      <c r="VY24" s="1531"/>
      <c r="VZ24" s="1531"/>
      <c r="WA24" s="1531"/>
      <c r="WB24" s="1531"/>
      <c r="WC24" s="1531"/>
      <c r="WD24" s="1531"/>
      <c r="WE24" s="1531"/>
      <c r="WF24" s="1531"/>
      <c r="WG24" s="1531"/>
      <c r="WH24" s="1531"/>
      <c r="WI24" s="1531"/>
      <c r="WJ24" s="1531"/>
      <c r="WK24" s="1531"/>
      <c r="WL24" s="1531"/>
      <c r="WM24" s="1531"/>
      <c r="WN24" s="1531"/>
      <c r="WO24" s="1531"/>
      <c r="WP24" s="1531"/>
      <c r="WQ24" s="1531"/>
      <c r="WR24" s="1531"/>
      <c r="WS24" s="1531"/>
      <c r="WT24" s="1531"/>
      <c r="WU24" s="1531"/>
      <c r="WV24" s="1531"/>
      <c r="WW24" s="1531"/>
      <c r="WX24" s="1531"/>
      <c r="WY24" s="1531"/>
      <c r="WZ24" s="1531"/>
      <c r="XA24" s="1531"/>
      <c r="XB24" s="1531"/>
      <c r="XC24" s="1531"/>
      <c r="XD24" s="1531"/>
      <c r="XE24" s="1531"/>
      <c r="XF24" s="1531"/>
      <c r="XG24" s="1531"/>
      <c r="XH24" s="1531"/>
      <c r="XI24" s="1531"/>
      <c r="XJ24" s="1531"/>
      <c r="XK24" s="1531"/>
      <c r="XL24" s="1531"/>
      <c r="XM24" s="1531"/>
      <c r="XN24" s="1531"/>
      <c r="XO24" s="1531"/>
      <c r="XP24" s="1531"/>
      <c r="XQ24" s="1531"/>
      <c r="XR24" s="1531"/>
      <c r="XS24" s="1531"/>
      <c r="XT24" s="1531"/>
      <c r="XU24" s="1531"/>
      <c r="XV24" s="1531"/>
      <c r="XW24" s="1531"/>
      <c r="XX24" s="1531"/>
      <c r="XY24" s="1531"/>
      <c r="XZ24" s="1531"/>
      <c r="YA24" s="1531"/>
      <c r="YB24" s="1531"/>
      <c r="YC24" s="1531"/>
      <c r="YD24" s="1531"/>
      <c r="YE24" s="1531"/>
      <c r="YF24" s="1531"/>
      <c r="YG24" s="1531"/>
      <c r="YH24" s="1531"/>
      <c r="YI24" s="1531"/>
      <c r="YJ24" s="1531"/>
      <c r="YK24" s="1531"/>
      <c r="YL24" s="1531"/>
      <c r="YM24" s="1531"/>
      <c r="YN24" s="1531"/>
      <c r="YO24" s="1531"/>
      <c r="YP24" s="1531"/>
      <c r="YQ24" s="1531"/>
      <c r="YR24" s="1531"/>
      <c r="YS24" s="1531"/>
      <c r="YT24" s="1531"/>
      <c r="YU24" s="1531"/>
      <c r="YV24" s="1531"/>
      <c r="YW24" s="1531"/>
      <c r="YX24" s="1531"/>
      <c r="YY24" s="1531"/>
      <c r="YZ24" s="1531"/>
      <c r="ZA24" s="1531"/>
      <c r="ZB24" s="1531"/>
      <c r="ZC24" s="1531"/>
      <c r="ZD24" s="1531"/>
      <c r="ZE24" s="1531"/>
      <c r="ZF24" s="1531"/>
      <c r="ZG24" s="1531"/>
      <c r="ZH24" s="1531"/>
      <c r="ZI24" s="1531"/>
      <c r="ZJ24" s="1531"/>
      <c r="ZK24" s="1531"/>
      <c r="ZL24" s="1531"/>
      <c r="ZM24" s="1531"/>
      <c r="ZN24" s="1531"/>
      <c r="ZO24" s="1531"/>
      <c r="ZP24" s="1531"/>
      <c r="ZQ24" s="1531"/>
      <c r="ZR24" s="1531"/>
      <c r="ZS24" s="1531"/>
      <c r="ZT24" s="1531"/>
      <c r="ZU24" s="1531"/>
      <c r="ZV24" s="1531"/>
      <c r="ZW24" s="1531"/>
      <c r="ZX24" s="1531"/>
      <c r="ZY24" s="1531"/>
      <c r="ZZ24" s="1531"/>
      <c r="AAA24" s="1531"/>
      <c r="AAB24" s="1531"/>
      <c r="AAC24" s="1531"/>
      <c r="AAD24" s="1531"/>
      <c r="AAE24" s="1531"/>
      <c r="AAF24" s="1531"/>
      <c r="AAG24" s="1531"/>
      <c r="AAH24" s="1531"/>
      <c r="AAI24" s="1531"/>
      <c r="AAJ24" s="1531"/>
      <c r="AAK24" s="1531"/>
      <c r="AAL24" s="1531"/>
      <c r="AAM24" s="1531"/>
      <c r="AAN24" s="1531"/>
      <c r="AAO24" s="1531"/>
      <c r="AAP24" s="1531"/>
      <c r="AAQ24" s="1531"/>
      <c r="AAR24" s="1531"/>
      <c r="AAS24" s="1531"/>
      <c r="AAT24" s="1531"/>
      <c r="AAU24" s="1531"/>
      <c r="AAV24" s="1531"/>
      <c r="AAW24" s="1531"/>
      <c r="AAX24" s="1531"/>
      <c r="AAY24" s="1531"/>
      <c r="AAZ24" s="1531"/>
      <c r="ABA24" s="1531"/>
      <c r="ABB24" s="1531"/>
      <c r="ABC24" s="1531"/>
      <c r="ABD24" s="1531"/>
      <c r="ABE24" s="1531"/>
      <c r="ABF24" s="1531"/>
      <c r="ABG24" s="1531"/>
      <c r="ABH24" s="1531"/>
      <c r="ABI24" s="1531"/>
      <c r="ABJ24" s="1531"/>
      <c r="ABK24" s="1531"/>
      <c r="ABL24" s="1531"/>
      <c r="ABM24" s="1531"/>
      <c r="ABN24" s="1531"/>
      <c r="ABO24" s="1531"/>
      <c r="ABP24" s="1531"/>
      <c r="ABQ24" s="1531"/>
      <c r="ABR24" s="1531"/>
      <c r="ABS24" s="1531"/>
      <c r="ABT24" s="1531"/>
      <c r="ABU24" s="1531"/>
      <c r="ABV24" s="1531"/>
      <c r="ABW24" s="1531"/>
      <c r="ABX24" s="1531"/>
      <c r="ABY24" s="1531"/>
      <c r="ABZ24" s="1531"/>
      <c r="ACA24" s="1531"/>
      <c r="ACB24" s="1531"/>
      <c r="ACC24" s="1531"/>
      <c r="ACD24" s="1531"/>
      <c r="ACE24" s="1531"/>
      <c r="ACF24" s="1531"/>
      <c r="ACG24" s="1531"/>
      <c r="ACH24" s="1531"/>
      <c r="ACI24" s="1531"/>
      <c r="ACJ24" s="1531"/>
      <c r="ACK24" s="1531"/>
      <c r="ACL24" s="1531"/>
      <c r="ACM24" s="1531"/>
      <c r="ACN24" s="1531"/>
      <c r="ACO24" s="1531"/>
      <c r="ACP24" s="1531"/>
      <c r="ACQ24" s="1531"/>
      <c r="ACR24" s="1531"/>
      <c r="ACS24" s="1531"/>
      <c r="ACT24" s="1531"/>
      <c r="ACU24" s="1531"/>
      <c r="ACV24" s="1531"/>
      <c r="ACW24" s="1531"/>
      <c r="ACX24" s="1531"/>
      <c r="ACY24" s="1531"/>
      <c r="ACZ24" s="1531"/>
      <c r="ADA24" s="1531"/>
      <c r="ADB24" s="1531"/>
      <c r="ADC24" s="1531"/>
      <c r="ADD24" s="1531"/>
      <c r="ADE24" s="1531"/>
      <c r="ADF24" s="1531"/>
      <c r="ADG24" s="1531"/>
      <c r="ADH24" s="1531"/>
      <c r="ADI24" s="1531"/>
      <c r="ADJ24" s="1531"/>
      <c r="ADK24" s="1531"/>
      <c r="ADL24" s="1531"/>
      <c r="ADM24" s="1531"/>
      <c r="ADN24" s="1531"/>
      <c r="ADO24" s="1531"/>
      <c r="ADP24" s="1531"/>
      <c r="ADQ24" s="1531"/>
      <c r="ADR24" s="1531"/>
      <c r="ADS24" s="1531"/>
      <c r="ADT24" s="1531"/>
      <c r="ADU24" s="1531"/>
      <c r="ADV24" s="1531"/>
      <c r="ADW24" s="1531"/>
      <c r="ADX24" s="1531"/>
      <c r="ADY24" s="1531"/>
      <c r="ADZ24" s="1531"/>
      <c r="AEA24" s="1531"/>
      <c r="AEB24" s="1531"/>
      <c r="AEC24" s="1531"/>
      <c r="AED24" s="1531"/>
      <c r="AEE24" s="1531"/>
      <c r="AEF24" s="1531"/>
      <c r="AEG24" s="1531"/>
      <c r="AEH24" s="1531"/>
      <c r="AEI24" s="1531"/>
      <c r="AEJ24" s="1531"/>
      <c r="AEK24" s="1531"/>
      <c r="AEL24" s="1531"/>
      <c r="AEM24" s="1531"/>
      <c r="AEN24" s="1531"/>
      <c r="AEO24" s="1531"/>
      <c r="AEP24" s="1531"/>
      <c r="AEQ24" s="1531"/>
      <c r="AER24" s="1531"/>
      <c r="AES24" s="1531"/>
      <c r="AET24" s="1531"/>
      <c r="AEU24" s="1531"/>
      <c r="AEV24" s="1531"/>
      <c r="AEW24" s="1531"/>
      <c r="AEX24" s="1531"/>
      <c r="AEY24" s="1531"/>
      <c r="AEZ24" s="1531"/>
      <c r="AFA24" s="1531"/>
      <c r="AFB24" s="1531"/>
      <c r="AFC24" s="1531"/>
      <c r="AFD24" s="1531"/>
      <c r="AFE24" s="1531"/>
      <c r="AFF24" s="1531"/>
      <c r="AFG24" s="1531"/>
      <c r="AFH24" s="1531"/>
      <c r="AFI24" s="1531"/>
      <c r="AFJ24" s="1531"/>
      <c r="AFK24" s="1531"/>
      <c r="AFL24" s="1531"/>
      <c r="AFM24" s="1531"/>
      <c r="AFN24" s="1531"/>
      <c r="AFO24" s="1531"/>
      <c r="AFP24" s="1531"/>
      <c r="AFQ24" s="1531"/>
      <c r="AFR24" s="1531"/>
      <c r="AFS24" s="1531"/>
      <c r="AFT24" s="1531"/>
      <c r="AFU24" s="1531"/>
      <c r="AFV24" s="1531"/>
      <c r="AFW24" s="1531"/>
      <c r="AFX24" s="1531"/>
      <c r="AFY24" s="1531"/>
      <c r="AFZ24" s="1531"/>
      <c r="AGA24" s="1531"/>
      <c r="AGB24" s="1531"/>
      <c r="AGC24" s="1531"/>
      <c r="AGD24" s="1531"/>
      <c r="AGE24" s="1531"/>
      <c r="AGF24" s="1531"/>
      <c r="AGG24" s="1531"/>
      <c r="AGH24" s="1531"/>
      <c r="AGI24" s="1531"/>
      <c r="AGJ24" s="1531"/>
      <c r="AGK24" s="1531"/>
      <c r="AGL24" s="1531"/>
      <c r="AGM24" s="1531"/>
      <c r="AGN24" s="1531"/>
      <c r="AGO24" s="1531"/>
      <c r="AGP24" s="1531"/>
      <c r="AGQ24" s="1531"/>
      <c r="AGR24" s="1531"/>
      <c r="AGS24" s="1531"/>
      <c r="AGT24" s="1531"/>
      <c r="AGU24" s="1531"/>
      <c r="AGV24" s="1531"/>
      <c r="AGW24" s="1531"/>
      <c r="AGX24" s="1531"/>
      <c r="AGY24" s="1531"/>
      <c r="AGZ24" s="1531"/>
      <c r="AHA24" s="1531"/>
      <c r="AHB24" s="1531"/>
      <c r="AHC24" s="1531"/>
      <c r="AHD24" s="1531"/>
      <c r="AHE24" s="1531"/>
      <c r="AHF24" s="1531"/>
      <c r="AHG24" s="1531"/>
      <c r="AHH24" s="1531"/>
      <c r="AHI24" s="1531"/>
      <c r="AHJ24" s="1531"/>
      <c r="AHK24" s="1531"/>
      <c r="AHL24" s="1531"/>
      <c r="AHM24" s="1531"/>
      <c r="AHN24" s="1531"/>
      <c r="AHO24" s="1531"/>
      <c r="AHP24" s="1531"/>
      <c r="AHQ24" s="1531"/>
      <c r="AHR24" s="1531"/>
      <c r="AHS24" s="1531"/>
      <c r="AHT24" s="1531"/>
      <c r="AHU24" s="1531"/>
      <c r="AHV24" s="1531"/>
      <c r="AHW24" s="1531"/>
      <c r="AHX24" s="1531"/>
      <c r="AHY24" s="1531"/>
      <c r="AHZ24" s="1531"/>
      <c r="AIA24" s="1531"/>
      <c r="AIB24" s="1531"/>
      <c r="AIC24" s="1531"/>
      <c r="AID24" s="1531"/>
      <c r="AIE24" s="1531"/>
      <c r="AIF24" s="1531"/>
      <c r="AIG24" s="1531"/>
      <c r="AIH24" s="1531"/>
      <c r="AII24" s="1531"/>
      <c r="AIJ24" s="1531"/>
      <c r="AIK24" s="1531"/>
      <c r="AIL24" s="1531"/>
      <c r="AIM24" s="1531"/>
      <c r="AIN24" s="1531"/>
      <c r="AIO24" s="1531"/>
      <c r="AIP24" s="1531"/>
      <c r="AIQ24" s="1531"/>
      <c r="AIR24" s="1531"/>
      <c r="AIS24" s="1531"/>
      <c r="AIT24" s="1531"/>
      <c r="AIU24" s="1531"/>
      <c r="AIV24" s="1531"/>
      <c r="AIW24" s="1531"/>
      <c r="AIX24" s="1531"/>
      <c r="AIY24" s="1531"/>
      <c r="AIZ24" s="1531"/>
      <c r="AJA24" s="1531"/>
      <c r="AJB24" s="1531"/>
      <c r="AJC24" s="1531"/>
      <c r="AJD24" s="1531"/>
      <c r="AJE24" s="1531"/>
      <c r="AJF24" s="1531"/>
      <c r="AJG24" s="1531"/>
      <c r="AJH24" s="1531"/>
      <c r="AJI24" s="1531"/>
      <c r="AJJ24" s="1531"/>
      <c r="AJK24" s="1531"/>
      <c r="AJL24" s="1531"/>
      <c r="AJM24" s="1531"/>
      <c r="AJN24" s="1531"/>
      <c r="AJO24" s="1531"/>
      <c r="AJP24" s="1531"/>
      <c r="AJQ24" s="1531"/>
      <c r="AJR24" s="1531"/>
      <c r="AJS24" s="1531"/>
      <c r="AJT24" s="1531"/>
      <c r="AJU24" s="1531"/>
      <c r="AJV24" s="1531"/>
      <c r="AJW24" s="1531"/>
      <c r="AJX24" s="1531"/>
      <c r="AJY24" s="1531"/>
      <c r="AJZ24" s="1531"/>
      <c r="AKA24" s="1531"/>
      <c r="AKB24" s="1531"/>
      <c r="AKC24" s="1531"/>
      <c r="AKD24" s="1531"/>
      <c r="AKE24" s="1531"/>
      <c r="AKF24" s="1531"/>
      <c r="AKG24" s="1531"/>
      <c r="AKH24" s="1531"/>
      <c r="AKI24" s="1531"/>
      <c r="AKJ24" s="1531"/>
      <c r="AKK24" s="1531"/>
      <c r="AKL24" s="1531"/>
      <c r="AKM24" s="1531"/>
      <c r="AKN24" s="1531"/>
      <c r="AKO24" s="1531"/>
      <c r="AKP24" s="1531"/>
      <c r="AKQ24" s="1531"/>
      <c r="AKR24" s="1531"/>
      <c r="AKS24" s="1531"/>
      <c r="AKT24" s="1531"/>
      <c r="AKU24" s="1531"/>
      <c r="AKV24" s="1531"/>
      <c r="AKW24" s="1531"/>
      <c r="AKX24" s="1531"/>
      <c r="AKY24" s="1531"/>
      <c r="AKZ24" s="1531"/>
      <c r="ALA24" s="1531"/>
      <c r="ALB24" s="1531"/>
      <c r="ALC24" s="1531"/>
      <c r="ALD24" s="1531"/>
      <c r="ALE24" s="1531"/>
      <c r="ALF24" s="1531"/>
      <c r="ALG24" s="1531"/>
      <c r="ALH24" s="1531"/>
      <c r="ALI24" s="1531"/>
      <c r="ALJ24" s="1531"/>
      <c r="ALK24" s="1531"/>
      <c r="ALL24" s="1531"/>
      <c r="ALM24" s="1531"/>
      <c r="ALN24" s="1531"/>
      <c r="ALO24" s="1531"/>
      <c r="ALP24" s="1531"/>
      <c r="ALQ24" s="1531"/>
      <c r="ALR24" s="1531"/>
      <c r="ALS24" s="1531"/>
      <c r="ALT24" s="1531"/>
      <c r="ALU24" s="1531"/>
      <c r="ALV24" s="1531"/>
      <c r="ALW24" s="1531"/>
      <c r="ALX24" s="1531"/>
      <c r="ALY24" s="1531"/>
      <c r="ALZ24" s="1531"/>
      <c r="AMA24" s="1531"/>
      <c r="AMB24" s="1531"/>
      <c r="AMC24" s="1531"/>
      <c r="AMD24" s="1531"/>
      <c r="AME24" s="1531"/>
      <c r="AMF24" s="1531"/>
      <c r="AMG24" s="1531"/>
      <c r="AMH24" s="1531"/>
      <c r="AMI24" s="1531"/>
      <c r="AMJ24" s="1531"/>
      <c r="AMK24" s="1531"/>
      <c r="AML24" s="1531"/>
      <c r="AMM24" s="1531"/>
      <c r="AMN24" s="1531"/>
      <c r="AMO24" s="1531"/>
      <c r="AMP24" s="1531"/>
      <c r="AMQ24" s="1531"/>
      <c r="AMR24" s="1531"/>
      <c r="AMS24" s="1531"/>
      <c r="AMT24" s="1531"/>
      <c r="AMU24" s="1531"/>
      <c r="AMV24" s="1531"/>
      <c r="AMW24" s="1531"/>
      <c r="AMX24" s="1531"/>
      <c r="AMY24" s="1531"/>
      <c r="AMZ24" s="1531"/>
      <c r="ANA24" s="1531"/>
      <c r="ANB24" s="1531"/>
      <c r="ANC24" s="1531"/>
      <c r="AND24" s="1531"/>
      <c r="ANE24" s="1531"/>
      <c r="ANF24" s="1531"/>
      <c r="ANG24" s="1531"/>
      <c r="ANH24" s="1531"/>
      <c r="ANI24" s="1531"/>
      <c r="ANJ24" s="1531"/>
      <c r="ANK24" s="1531"/>
      <c r="ANL24" s="1531"/>
      <c r="ANM24" s="1531"/>
      <c r="ANN24" s="1531"/>
      <c r="ANO24" s="1531"/>
      <c r="ANP24" s="1531"/>
      <c r="ANQ24" s="1531"/>
      <c r="ANR24" s="1531"/>
      <c r="ANS24" s="1531"/>
      <c r="ANT24" s="1531"/>
      <c r="ANU24" s="1531"/>
      <c r="ANV24" s="1531"/>
      <c r="ANW24" s="1531"/>
      <c r="ANX24" s="1531"/>
      <c r="ANY24" s="1531"/>
      <c r="ANZ24" s="1531"/>
      <c r="AOA24" s="1531"/>
      <c r="AOB24" s="1531"/>
      <c r="AOC24" s="1531"/>
      <c r="AOD24" s="1531"/>
      <c r="AOE24" s="1531"/>
      <c r="AOF24" s="1531"/>
      <c r="AOG24" s="1531"/>
      <c r="AOH24" s="1531"/>
      <c r="AOI24" s="1531"/>
      <c r="AOJ24" s="1531"/>
      <c r="AOK24" s="1531"/>
      <c r="AOL24" s="1531"/>
      <c r="AOM24" s="1531"/>
      <c r="AON24" s="1531"/>
      <c r="AOO24" s="1531"/>
      <c r="AOP24" s="1531"/>
      <c r="AOQ24" s="1531"/>
      <c r="AOR24" s="1531"/>
      <c r="AOS24" s="1531"/>
      <c r="AOT24" s="1531"/>
      <c r="AOU24" s="1531"/>
      <c r="AOV24" s="1531"/>
      <c r="AOW24" s="1531"/>
      <c r="AOX24" s="1531"/>
      <c r="AOY24" s="1531"/>
      <c r="AOZ24" s="1531"/>
      <c r="APA24" s="1531"/>
      <c r="APB24" s="1531"/>
      <c r="APC24" s="1531"/>
      <c r="APD24" s="1531"/>
      <c r="APE24" s="1531"/>
      <c r="APF24" s="1531"/>
      <c r="APG24" s="1531"/>
      <c r="APH24" s="1531"/>
      <c r="API24" s="1531"/>
      <c r="APJ24" s="1531"/>
      <c r="APK24" s="1531"/>
      <c r="APL24" s="1531"/>
      <c r="APM24" s="1531"/>
      <c r="APN24" s="1531"/>
      <c r="APO24" s="1531"/>
      <c r="APP24" s="1531"/>
      <c r="APQ24" s="1531"/>
      <c r="APR24" s="1531"/>
      <c r="APS24" s="1531"/>
      <c r="APT24" s="1531"/>
      <c r="APU24" s="1531"/>
      <c r="APV24" s="1531"/>
      <c r="APW24" s="1531"/>
      <c r="APX24" s="1531"/>
      <c r="APY24" s="1531"/>
      <c r="APZ24" s="1531"/>
      <c r="AQA24" s="1531"/>
      <c r="AQB24" s="1531"/>
      <c r="AQC24" s="1531"/>
      <c r="AQD24" s="1531"/>
      <c r="AQE24" s="1531"/>
      <c r="AQF24" s="1531"/>
      <c r="AQG24" s="1531"/>
      <c r="AQH24" s="1531"/>
      <c r="AQI24" s="1531"/>
      <c r="AQJ24" s="1531"/>
      <c r="AQK24" s="1531"/>
      <c r="AQL24" s="1531"/>
      <c r="AQM24" s="1531"/>
      <c r="AQN24" s="1531"/>
      <c r="AQO24" s="1531"/>
      <c r="AQP24" s="1531"/>
      <c r="AQQ24" s="1531"/>
      <c r="AQR24" s="1531"/>
      <c r="AQS24" s="1531"/>
      <c r="AQT24" s="1531"/>
      <c r="AQU24" s="1531"/>
      <c r="AQV24" s="1531"/>
      <c r="AQW24" s="1531"/>
      <c r="AQX24" s="1531"/>
      <c r="AQY24" s="1531"/>
      <c r="AQZ24" s="1531"/>
      <c r="ARA24" s="1531"/>
      <c r="ARB24" s="1531"/>
      <c r="ARC24" s="1531"/>
      <c r="ARD24" s="1531"/>
      <c r="ARE24" s="1531"/>
      <c r="ARF24" s="1531"/>
      <c r="ARG24" s="1531"/>
      <c r="ARH24" s="1531"/>
      <c r="ARI24" s="1531"/>
      <c r="ARJ24" s="1531"/>
      <c r="ARK24" s="1531"/>
      <c r="ARL24" s="1531"/>
      <c r="ARM24" s="1531"/>
      <c r="ARN24" s="1531"/>
      <c r="ARO24" s="1531"/>
      <c r="ARP24" s="1531"/>
      <c r="ARQ24" s="1531"/>
      <c r="ARR24" s="1531"/>
      <c r="ARS24" s="1531"/>
      <c r="ART24" s="1531"/>
      <c r="ARU24" s="1531"/>
      <c r="ARV24" s="1531"/>
      <c r="ARW24" s="1531"/>
      <c r="ARX24" s="1531"/>
      <c r="ARY24" s="1531"/>
      <c r="ARZ24" s="1531"/>
      <c r="ASA24" s="1531"/>
      <c r="ASB24" s="1531"/>
      <c r="ASC24" s="1531"/>
      <c r="ASD24" s="1531"/>
      <c r="ASE24" s="1531"/>
      <c r="ASF24" s="1531"/>
      <c r="ASG24" s="1531"/>
      <c r="ASH24" s="1531"/>
      <c r="ASI24" s="1531"/>
      <c r="ASJ24" s="1531"/>
      <c r="ASK24" s="1531"/>
      <c r="ASL24" s="1531"/>
      <c r="ASM24" s="1531"/>
      <c r="ASN24" s="1531"/>
      <c r="ASO24" s="1531"/>
      <c r="ASP24" s="1531"/>
      <c r="ASQ24" s="1531"/>
      <c r="ASR24" s="1531"/>
      <c r="ASS24" s="1531"/>
      <c r="AST24" s="1531"/>
      <c r="ASU24" s="1531"/>
      <c r="ASV24" s="1531"/>
      <c r="ASW24" s="1531"/>
      <c r="ASX24" s="1531"/>
      <c r="ASY24" s="1531"/>
      <c r="ASZ24" s="1531"/>
      <c r="ATA24" s="1531"/>
      <c r="ATB24" s="1531"/>
      <c r="ATC24" s="1531"/>
      <c r="ATD24" s="1531"/>
      <c r="ATE24" s="1531"/>
      <c r="ATF24" s="1531"/>
      <c r="ATG24" s="1531"/>
      <c r="ATH24" s="1531"/>
      <c r="ATI24" s="1531"/>
      <c r="ATJ24" s="1531"/>
      <c r="ATK24" s="1531"/>
      <c r="ATL24" s="1531"/>
      <c r="ATM24" s="1531"/>
      <c r="ATN24" s="1531"/>
      <c r="ATO24" s="1531"/>
      <c r="ATP24" s="1531"/>
      <c r="ATQ24" s="1531"/>
      <c r="ATR24" s="1531"/>
      <c r="ATS24" s="1531"/>
      <c r="ATT24" s="1531"/>
      <c r="ATU24" s="1531"/>
      <c r="ATV24" s="1531"/>
      <c r="ATW24" s="1531"/>
      <c r="ATX24" s="1531"/>
      <c r="ATY24" s="1531"/>
      <c r="ATZ24" s="1531"/>
      <c r="AUA24" s="1531"/>
      <c r="AUB24" s="1531"/>
      <c r="AUC24" s="1531"/>
      <c r="AUD24" s="1531"/>
      <c r="AUE24" s="1531"/>
      <c r="AUF24" s="1531"/>
      <c r="AUG24" s="1531"/>
      <c r="AUH24" s="1531"/>
      <c r="AUI24" s="1531"/>
    </row>
    <row r="25" spans="1:1231" s="1406" customFormat="1" ht="31.75" customHeight="1" x14ac:dyDescent="0.75">
      <c r="A25" s="1476"/>
      <c r="B25" s="1509"/>
      <c r="C25" s="1476"/>
      <c r="D25" s="1510"/>
      <c r="E25" s="1511"/>
      <c r="F25" s="1511"/>
      <c r="G25" s="1479"/>
      <c r="H25" s="1479"/>
      <c r="I25" s="1512"/>
      <c r="J25" s="1513"/>
      <c r="K25" s="1514"/>
      <c r="L25" s="1515"/>
      <c r="M25" s="1514"/>
      <c r="N25" s="1515"/>
      <c r="O25" s="1484"/>
      <c r="P25" s="618"/>
      <c r="Q25" s="618"/>
      <c r="R25" s="1484"/>
      <c r="S25" s="1484"/>
      <c r="T25" s="1484"/>
      <c r="U25" s="1484"/>
      <c r="V25" s="1484"/>
      <c r="W25" s="1485"/>
      <c r="X25" s="1486"/>
      <c r="Y25" s="618"/>
      <c r="Z25" s="618"/>
      <c r="AA25" s="1433"/>
      <c r="AB25" s="618"/>
      <c r="AC25" s="618"/>
      <c r="AD25" s="1412"/>
      <c r="AE25" s="1412"/>
      <c r="AF25" s="1412"/>
      <c r="AG25" s="1486"/>
      <c r="AH25" s="1486"/>
      <c r="AI25" s="1486"/>
      <c r="AJ25" s="1486"/>
      <c r="AK25" s="1486"/>
      <c r="AL25" s="1413"/>
      <c r="AN25" s="1487"/>
      <c r="AO25" s="1487"/>
      <c r="AP25" s="1531"/>
      <c r="AQ25" s="1531"/>
      <c r="AR25" s="1531"/>
      <c r="AS25" s="1531"/>
      <c r="AT25" s="1531"/>
      <c r="AU25" s="1531"/>
      <c r="AV25" s="1531"/>
      <c r="AW25" s="1531"/>
      <c r="AX25" s="1531"/>
      <c r="AY25" s="1531"/>
      <c r="AZ25" s="1531"/>
      <c r="BA25" s="1531"/>
      <c r="BB25" s="1531"/>
      <c r="BC25" s="1531"/>
      <c r="BD25" s="1531"/>
      <c r="BE25" s="1531"/>
      <c r="BF25" s="1531"/>
      <c r="BG25" s="1531"/>
      <c r="BH25" s="1531"/>
      <c r="BI25" s="1531"/>
      <c r="BJ25" s="1531"/>
      <c r="BK25" s="1531"/>
      <c r="BL25" s="1531"/>
      <c r="BM25" s="1531"/>
      <c r="BN25" s="1531"/>
      <c r="BO25" s="1531"/>
      <c r="BP25" s="1531"/>
      <c r="BQ25" s="1531"/>
      <c r="BR25" s="1531"/>
      <c r="BS25" s="1531"/>
      <c r="BT25" s="1531"/>
      <c r="BU25" s="1531"/>
      <c r="BV25" s="1531"/>
      <c r="BW25" s="1531"/>
      <c r="BX25" s="1531"/>
      <c r="BY25" s="1531"/>
      <c r="BZ25" s="1531"/>
      <c r="CA25" s="1531"/>
      <c r="CB25" s="1531"/>
      <c r="CC25" s="1531"/>
      <c r="CD25" s="1531"/>
      <c r="CE25" s="1531"/>
      <c r="CF25" s="1531"/>
      <c r="CG25" s="1531"/>
      <c r="CH25" s="1531"/>
      <c r="CI25" s="1531"/>
      <c r="CJ25" s="1531"/>
      <c r="CK25" s="1531"/>
      <c r="CL25" s="1531"/>
      <c r="CM25" s="1531"/>
      <c r="CN25" s="1531"/>
      <c r="CO25" s="1531"/>
      <c r="CP25" s="1531"/>
      <c r="CQ25" s="1531"/>
      <c r="CR25" s="1531"/>
      <c r="CS25" s="1531"/>
      <c r="CT25" s="1531"/>
      <c r="CU25" s="1531"/>
      <c r="CV25" s="1531"/>
      <c r="CW25" s="1531"/>
      <c r="CX25" s="1531"/>
      <c r="CY25" s="1531"/>
      <c r="CZ25" s="1531"/>
      <c r="DA25" s="1531"/>
      <c r="DB25" s="1531"/>
      <c r="DC25" s="1531"/>
      <c r="DD25" s="1531"/>
      <c r="DE25" s="1531"/>
      <c r="DF25" s="1531"/>
      <c r="DG25" s="1531"/>
      <c r="DH25" s="1531"/>
      <c r="DI25" s="1531"/>
      <c r="DJ25" s="1531"/>
      <c r="DK25" s="1531"/>
      <c r="DL25" s="1531"/>
      <c r="DM25" s="1531"/>
      <c r="DN25" s="1531"/>
      <c r="DO25" s="1531"/>
      <c r="DP25" s="1531"/>
      <c r="DQ25" s="1531"/>
      <c r="DR25" s="1531"/>
      <c r="DS25" s="1531"/>
      <c r="DT25" s="1531"/>
      <c r="DU25" s="1531"/>
      <c r="DV25" s="1531"/>
      <c r="DW25" s="1531"/>
      <c r="DX25" s="1531"/>
      <c r="DY25" s="1531"/>
      <c r="DZ25" s="1531"/>
      <c r="EA25" s="1531"/>
      <c r="EB25" s="1531"/>
      <c r="EC25" s="1531"/>
      <c r="ED25" s="1531"/>
      <c r="EE25" s="1531"/>
      <c r="EF25" s="1531"/>
      <c r="EG25" s="1531"/>
      <c r="EH25" s="1531"/>
      <c r="EI25" s="1531"/>
      <c r="EJ25" s="1531"/>
      <c r="EK25" s="1531"/>
      <c r="EL25" s="1531"/>
      <c r="EM25" s="1531"/>
      <c r="EN25" s="1531"/>
      <c r="EO25" s="1531"/>
      <c r="EP25" s="1531"/>
      <c r="EQ25" s="1531"/>
      <c r="ER25" s="1531"/>
      <c r="ES25" s="1531"/>
      <c r="ET25" s="1531"/>
      <c r="EU25" s="1531"/>
      <c r="EV25" s="1531"/>
      <c r="EW25" s="1531"/>
      <c r="EX25" s="1531"/>
      <c r="EY25" s="1531"/>
      <c r="EZ25" s="1531"/>
      <c r="FA25" s="1531"/>
      <c r="FB25" s="1531"/>
      <c r="FC25" s="1531"/>
      <c r="FD25" s="1531"/>
      <c r="FE25" s="1531"/>
      <c r="FF25" s="1531"/>
      <c r="FG25" s="1531"/>
      <c r="FH25" s="1531"/>
      <c r="FI25" s="1531"/>
      <c r="FJ25" s="1531"/>
      <c r="FK25" s="1531"/>
      <c r="FL25" s="1531"/>
      <c r="FM25" s="1531"/>
      <c r="FN25" s="1531"/>
      <c r="FO25" s="1531"/>
      <c r="FP25" s="1531"/>
      <c r="FQ25" s="1531"/>
      <c r="FR25" s="1531"/>
      <c r="FS25" s="1531"/>
      <c r="FT25" s="1531"/>
      <c r="FU25" s="1531"/>
      <c r="FV25" s="1531"/>
      <c r="FW25" s="1531"/>
      <c r="FX25" s="1531"/>
      <c r="FY25" s="1531"/>
      <c r="FZ25" s="1531"/>
      <c r="GA25" s="1531"/>
      <c r="GB25" s="1531"/>
      <c r="GC25" s="1531"/>
      <c r="GD25" s="1531"/>
      <c r="GE25" s="1531"/>
      <c r="GF25" s="1531"/>
      <c r="GG25" s="1531"/>
      <c r="GH25" s="1531"/>
      <c r="GI25" s="1531"/>
      <c r="GJ25" s="1531"/>
      <c r="GK25" s="1531"/>
      <c r="GL25" s="1531"/>
      <c r="GM25" s="1531"/>
      <c r="GN25" s="1531"/>
      <c r="GO25" s="1531"/>
      <c r="GP25" s="1531"/>
      <c r="GQ25" s="1531"/>
      <c r="GR25" s="1531"/>
      <c r="GS25" s="1531"/>
      <c r="GT25" s="1531"/>
      <c r="GU25" s="1531"/>
      <c r="GV25" s="1531"/>
      <c r="GW25" s="1531"/>
      <c r="GX25" s="1531"/>
      <c r="GY25" s="1531"/>
      <c r="GZ25" s="1531"/>
      <c r="HA25" s="1531"/>
      <c r="HB25" s="1531"/>
      <c r="HC25" s="1531"/>
      <c r="HD25" s="1531"/>
      <c r="HE25" s="1531"/>
      <c r="HF25" s="1531"/>
      <c r="HG25" s="1531"/>
      <c r="HH25" s="1531"/>
      <c r="HI25" s="1531"/>
      <c r="HJ25" s="1531"/>
      <c r="HK25" s="1531"/>
      <c r="HL25" s="1531"/>
      <c r="HM25" s="1531"/>
      <c r="HN25" s="1531"/>
      <c r="HO25" s="1531"/>
      <c r="HP25" s="1531"/>
      <c r="HQ25" s="1531"/>
      <c r="HR25" s="1531"/>
      <c r="HS25" s="1531"/>
      <c r="HT25" s="1531"/>
      <c r="HU25" s="1531"/>
      <c r="HV25" s="1531"/>
      <c r="HW25" s="1531"/>
      <c r="HX25" s="1531"/>
      <c r="HY25" s="1531"/>
      <c r="HZ25" s="1531"/>
      <c r="IA25" s="1531"/>
      <c r="IB25" s="1531"/>
      <c r="IC25" s="1531"/>
      <c r="ID25" s="1531"/>
      <c r="IE25" s="1531"/>
      <c r="IF25" s="1531"/>
      <c r="IG25" s="1531"/>
      <c r="IH25" s="1531"/>
      <c r="II25" s="1531"/>
      <c r="IJ25" s="1531"/>
      <c r="IK25" s="1531"/>
      <c r="IL25" s="1531"/>
      <c r="IM25" s="1531"/>
      <c r="IN25" s="1531"/>
      <c r="IO25" s="1531"/>
      <c r="IP25" s="1531"/>
      <c r="IQ25" s="1531"/>
      <c r="IR25" s="1531"/>
      <c r="IS25" s="1531"/>
      <c r="IT25" s="1531"/>
      <c r="IU25" s="1531"/>
      <c r="IV25" s="1531"/>
      <c r="IW25" s="1531"/>
      <c r="IX25" s="1531"/>
      <c r="IY25" s="1531"/>
      <c r="IZ25" s="1531"/>
      <c r="JA25" s="1531"/>
      <c r="JB25" s="1531"/>
      <c r="JC25" s="1531"/>
      <c r="JD25" s="1531"/>
      <c r="JE25" s="1531"/>
      <c r="JF25" s="1531"/>
      <c r="JG25" s="1531"/>
      <c r="JH25" s="1531"/>
      <c r="JI25" s="1531"/>
      <c r="JJ25" s="1531"/>
      <c r="JK25" s="1531"/>
      <c r="JL25" s="1531"/>
      <c r="JM25" s="1531"/>
      <c r="JN25" s="1531"/>
      <c r="JO25" s="1531"/>
      <c r="JP25" s="1531"/>
      <c r="JQ25" s="1531"/>
      <c r="JR25" s="1531"/>
      <c r="JS25" s="1531"/>
      <c r="JT25" s="1531"/>
      <c r="JU25" s="1531"/>
      <c r="JV25" s="1531"/>
      <c r="JW25" s="1531"/>
      <c r="JX25" s="1531"/>
      <c r="JY25" s="1531"/>
      <c r="JZ25" s="1531"/>
      <c r="KA25" s="1531"/>
      <c r="KB25" s="1531"/>
      <c r="KC25" s="1531"/>
      <c r="KD25" s="1531"/>
      <c r="KE25" s="1531"/>
      <c r="KF25" s="1531"/>
      <c r="KG25" s="1531"/>
      <c r="KH25" s="1531"/>
      <c r="KI25" s="1531"/>
      <c r="KJ25" s="1531"/>
      <c r="KK25" s="1531"/>
      <c r="KL25" s="1531"/>
      <c r="KM25" s="1531"/>
      <c r="KN25" s="1531"/>
      <c r="KO25" s="1531"/>
      <c r="KP25" s="1531"/>
      <c r="KQ25" s="1531"/>
      <c r="KR25" s="1531"/>
      <c r="KS25" s="1531"/>
      <c r="KT25" s="1531"/>
      <c r="KU25" s="1531"/>
      <c r="KV25" s="1531"/>
      <c r="KW25" s="1531"/>
      <c r="KX25" s="1531"/>
      <c r="KY25" s="1531"/>
      <c r="KZ25" s="1531"/>
      <c r="LA25" s="1531"/>
      <c r="LB25" s="1531"/>
      <c r="LC25" s="1531"/>
      <c r="LD25" s="1531"/>
      <c r="LE25" s="1531"/>
      <c r="LF25" s="1531"/>
      <c r="LG25" s="1531"/>
      <c r="LH25" s="1531"/>
      <c r="LI25" s="1531"/>
      <c r="LJ25" s="1531"/>
      <c r="LK25" s="1531"/>
      <c r="LL25" s="1531"/>
      <c r="LM25" s="1531"/>
      <c r="LN25" s="1531"/>
      <c r="LO25" s="1531"/>
      <c r="LP25" s="1531"/>
      <c r="LQ25" s="1531"/>
      <c r="LR25" s="1531"/>
      <c r="LS25" s="1531"/>
      <c r="LT25" s="1531"/>
      <c r="LU25" s="1531"/>
      <c r="LV25" s="1531"/>
      <c r="LW25" s="1531"/>
      <c r="LX25" s="1531"/>
      <c r="LY25" s="1531"/>
      <c r="LZ25" s="1531"/>
      <c r="MA25" s="1531"/>
      <c r="MB25" s="1531"/>
      <c r="MC25" s="1531"/>
      <c r="MD25" s="1531"/>
      <c r="ME25" s="1531"/>
      <c r="MF25" s="1531"/>
      <c r="MG25" s="1531"/>
      <c r="MH25" s="1531"/>
      <c r="MI25" s="1531"/>
      <c r="MJ25" s="1531"/>
      <c r="MK25" s="1531"/>
      <c r="ML25" s="1531"/>
      <c r="MM25" s="1531"/>
      <c r="MN25" s="1531"/>
      <c r="MO25" s="1531"/>
      <c r="MP25" s="1531"/>
      <c r="MQ25" s="1531"/>
      <c r="MR25" s="1531"/>
      <c r="MS25" s="1531"/>
      <c r="MT25" s="1531"/>
      <c r="MU25" s="1531"/>
      <c r="MV25" s="1531"/>
      <c r="MW25" s="1531"/>
      <c r="MX25" s="1531"/>
      <c r="MY25" s="1531"/>
      <c r="MZ25" s="1531"/>
      <c r="NA25" s="1531"/>
      <c r="NB25" s="1531"/>
      <c r="NC25" s="1531"/>
      <c r="ND25" s="1531"/>
      <c r="NE25" s="1531"/>
      <c r="NF25" s="1531"/>
      <c r="NG25" s="1531"/>
      <c r="NH25" s="1531"/>
      <c r="NI25" s="1531"/>
      <c r="NJ25" s="1531"/>
      <c r="NK25" s="1531"/>
      <c r="NL25" s="1531"/>
      <c r="NM25" s="1531"/>
      <c r="NN25" s="1531"/>
      <c r="NO25" s="1531"/>
      <c r="NP25" s="1531"/>
      <c r="NQ25" s="1531"/>
      <c r="NR25" s="1531"/>
      <c r="NS25" s="1531"/>
      <c r="NT25" s="1531"/>
      <c r="NU25" s="1531"/>
      <c r="NV25" s="1531"/>
      <c r="NW25" s="1531"/>
      <c r="NX25" s="1531"/>
      <c r="NY25" s="1531"/>
      <c r="NZ25" s="1531"/>
      <c r="OA25" s="1531"/>
      <c r="OB25" s="1531"/>
      <c r="OC25" s="1531"/>
      <c r="OD25" s="1531"/>
      <c r="OE25" s="1531"/>
      <c r="OF25" s="1531"/>
      <c r="OG25" s="1531"/>
      <c r="OH25" s="1531"/>
      <c r="OI25" s="1531"/>
      <c r="OJ25" s="1531"/>
      <c r="OK25" s="1531"/>
      <c r="OL25" s="1531"/>
      <c r="OM25" s="1531"/>
      <c r="ON25" s="1531"/>
      <c r="OO25" s="1531"/>
      <c r="OP25" s="1531"/>
      <c r="OQ25" s="1531"/>
      <c r="OR25" s="1531"/>
      <c r="OS25" s="1531"/>
      <c r="OT25" s="1531"/>
      <c r="OU25" s="1531"/>
      <c r="OV25" s="1531"/>
      <c r="OW25" s="1531"/>
      <c r="OX25" s="1531"/>
      <c r="OY25" s="1531"/>
      <c r="OZ25" s="1531"/>
      <c r="PA25" s="1531"/>
      <c r="PB25" s="1531"/>
      <c r="PC25" s="1531"/>
      <c r="PD25" s="1531"/>
      <c r="PE25" s="1531"/>
      <c r="PF25" s="1531"/>
      <c r="PG25" s="1531"/>
      <c r="PH25" s="1531"/>
      <c r="PI25" s="1531"/>
      <c r="PJ25" s="1531"/>
      <c r="PK25" s="1531"/>
      <c r="PL25" s="1531"/>
      <c r="PM25" s="1531"/>
      <c r="PN25" s="1531"/>
      <c r="PO25" s="1531"/>
      <c r="PP25" s="1531"/>
      <c r="PQ25" s="1531"/>
      <c r="PR25" s="1531"/>
      <c r="PS25" s="1531"/>
      <c r="PT25" s="1531"/>
      <c r="PU25" s="1531"/>
      <c r="PV25" s="1531"/>
      <c r="PW25" s="1531"/>
      <c r="PX25" s="1531"/>
      <c r="PY25" s="1531"/>
      <c r="PZ25" s="1531"/>
      <c r="QA25" s="1531"/>
      <c r="QB25" s="1531"/>
      <c r="QC25" s="1531"/>
      <c r="QD25" s="1531"/>
      <c r="QE25" s="1531"/>
      <c r="QF25" s="1531"/>
      <c r="QG25" s="1531"/>
      <c r="QH25" s="1531"/>
      <c r="QI25" s="1531"/>
      <c r="QJ25" s="1531"/>
      <c r="QK25" s="1531"/>
      <c r="QL25" s="1531"/>
      <c r="QM25" s="1531"/>
      <c r="QN25" s="1531"/>
      <c r="QO25" s="1531"/>
      <c r="QP25" s="1531"/>
      <c r="QQ25" s="1531"/>
      <c r="QR25" s="1531"/>
      <c r="QS25" s="1531"/>
      <c r="QT25" s="1531"/>
      <c r="QU25" s="1531"/>
      <c r="QV25" s="1531"/>
      <c r="QW25" s="1531"/>
      <c r="QX25" s="1531"/>
      <c r="QY25" s="1531"/>
      <c r="QZ25" s="1531"/>
      <c r="RA25" s="1531"/>
      <c r="RB25" s="1531"/>
      <c r="RC25" s="1531"/>
      <c r="RD25" s="1531"/>
      <c r="RE25" s="1531"/>
      <c r="RF25" s="1531"/>
      <c r="RG25" s="1531"/>
      <c r="RH25" s="1531"/>
      <c r="RI25" s="1531"/>
      <c r="RJ25" s="1531"/>
      <c r="RK25" s="1531"/>
      <c r="RL25" s="1531"/>
      <c r="RM25" s="1531"/>
      <c r="RN25" s="1531"/>
      <c r="RO25" s="1531"/>
      <c r="RP25" s="1531"/>
      <c r="RQ25" s="1531"/>
      <c r="RR25" s="1531"/>
      <c r="RS25" s="1531"/>
      <c r="RT25" s="1531"/>
      <c r="RU25" s="1531"/>
      <c r="RV25" s="1531"/>
      <c r="RW25" s="1531"/>
      <c r="RX25" s="1531"/>
      <c r="RY25" s="1531"/>
      <c r="RZ25" s="1531"/>
      <c r="SA25" s="1531"/>
      <c r="SB25" s="1531"/>
      <c r="SC25" s="1531"/>
      <c r="SD25" s="1531"/>
      <c r="SE25" s="1531"/>
      <c r="SF25" s="1531"/>
      <c r="SG25" s="1531"/>
      <c r="SH25" s="1531"/>
      <c r="SI25" s="1531"/>
      <c r="SJ25" s="1531"/>
      <c r="SK25" s="1531"/>
      <c r="SL25" s="1531"/>
      <c r="SM25" s="1531"/>
      <c r="SN25" s="1531"/>
      <c r="SO25" s="1531"/>
      <c r="SP25" s="1531"/>
      <c r="SQ25" s="1531"/>
      <c r="SR25" s="1531"/>
      <c r="SS25" s="1531"/>
      <c r="ST25" s="1531"/>
      <c r="SU25" s="1531"/>
      <c r="SV25" s="1531"/>
      <c r="SW25" s="1531"/>
      <c r="SX25" s="1531"/>
      <c r="SY25" s="1531"/>
      <c r="SZ25" s="1531"/>
      <c r="TA25" s="1531"/>
      <c r="TB25" s="1531"/>
      <c r="TC25" s="1531"/>
      <c r="TD25" s="1531"/>
      <c r="TE25" s="1531"/>
      <c r="TF25" s="1531"/>
      <c r="TG25" s="1531"/>
      <c r="TH25" s="1531"/>
      <c r="TI25" s="1531"/>
      <c r="TJ25" s="1531"/>
      <c r="TK25" s="1531"/>
      <c r="TL25" s="1531"/>
      <c r="TM25" s="1531"/>
      <c r="TN25" s="1531"/>
      <c r="TO25" s="1531"/>
      <c r="TP25" s="1531"/>
      <c r="TQ25" s="1531"/>
      <c r="TR25" s="1531"/>
      <c r="TS25" s="1531"/>
      <c r="TT25" s="1531"/>
      <c r="TU25" s="1531"/>
      <c r="TV25" s="1531"/>
      <c r="TW25" s="1531"/>
      <c r="TX25" s="1531"/>
      <c r="TY25" s="1531"/>
      <c r="TZ25" s="1531"/>
      <c r="UA25" s="1531"/>
      <c r="UB25" s="1531"/>
      <c r="UC25" s="1531"/>
      <c r="UD25" s="1531"/>
      <c r="UE25" s="1531"/>
      <c r="UF25" s="1531"/>
      <c r="UG25" s="1531"/>
      <c r="UH25" s="1531"/>
      <c r="UI25" s="1531"/>
      <c r="UJ25" s="1531"/>
      <c r="UK25" s="1531"/>
      <c r="UL25" s="1531"/>
      <c r="UM25" s="1531"/>
      <c r="UN25" s="1531"/>
      <c r="UO25" s="1531"/>
      <c r="UP25" s="1531"/>
      <c r="UQ25" s="1531"/>
      <c r="UR25" s="1531"/>
      <c r="US25" s="1531"/>
      <c r="UT25" s="1531"/>
      <c r="UU25" s="1531"/>
      <c r="UV25" s="1531"/>
      <c r="UW25" s="1531"/>
      <c r="UX25" s="1531"/>
      <c r="UY25" s="1531"/>
      <c r="UZ25" s="1531"/>
      <c r="VA25" s="1531"/>
      <c r="VB25" s="1531"/>
      <c r="VC25" s="1531"/>
      <c r="VD25" s="1531"/>
      <c r="VE25" s="1531"/>
      <c r="VF25" s="1531"/>
      <c r="VG25" s="1531"/>
      <c r="VH25" s="1531"/>
      <c r="VI25" s="1531"/>
      <c r="VJ25" s="1531"/>
      <c r="VK25" s="1531"/>
      <c r="VL25" s="1531"/>
      <c r="VM25" s="1531"/>
      <c r="VN25" s="1531"/>
      <c r="VO25" s="1531"/>
      <c r="VP25" s="1531"/>
      <c r="VQ25" s="1531"/>
      <c r="VR25" s="1531"/>
      <c r="VS25" s="1531"/>
      <c r="VT25" s="1531"/>
      <c r="VU25" s="1531"/>
      <c r="VV25" s="1531"/>
      <c r="VW25" s="1531"/>
      <c r="VX25" s="1531"/>
      <c r="VY25" s="1531"/>
      <c r="VZ25" s="1531"/>
      <c r="WA25" s="1531"/>
      <c r="WB25" s="1531"/>
      <c r="WC25" s="1531"/>
      <c r="WD25" s="1531"/>
      <c r="WE25" s="1531"/>
      <c r="WF25" s="1531"/>
      <c r="WG25" s="1531"/>
      <c r="WH25" s="1531"/>
      <c r="WI25" s="1531"/>
      <c r="WJ25" s="1531"/>
      <c r="WK25" s="1531"/>
      <c r="WL25" s="1531"/>
      <c r="WM25" s="1531"/>
      <c r="WN25" s="1531"/>
      <c r="WO25" s="1531"/>
      <c r="WP25" s="1531"/>
      <c r="WQ25" s="1531"/>
      <c r="WR25" s="1531"/>
      <c r="WS25" s="1531"/>
      <c r="WT25" s="1531"/>
      <c r="WU25" s="1531"/>
      <c r="WV25" s="1531"/>
      <c r="WW25" s="1531"/>
      <c r="WX25" s="1531"/>
      <c r="WY25" s="1531"/>
      <c r="WZ25" s="1531"/>
      <c r="XA25" s="1531"/>
      <c r="XB25" s="1531"/>
      <c r="XC25" s="1531"/>
      <c r="XD25" s="1531"/>
      <c r="XE25" s="1531"/>
      <c r="XF25" s="1531"/>
      <c r="XG25" s="1531"/>
      <c r="XH25" s="1531"/>
      <c r="XI25" s="1531"/>
      <c r="XJ25" s="1531"/>
      <c r="XK25" s="1531"/>
      <c r="XL25" s="1531"/>
      <c r="XM25" s="1531"/>
      <c r="XN25" s="1531"/>
      <c r="XO25" s="1531"/>
      <c r="XP25" s="1531"/>
      <c r="XQ25" s="1531"/>
      <c r="XR25" s="1531"/>
      <c r="XS25" s="1531"/>
      <c r="XT25" s="1531"/>
      <c r="XU25" s="1531"/>
      <c r="XV25" s="1531"/>
      <c r="XW25" s="1531"/>
      <c r="XX25" s="1531"/>
      <c r="XY25" s="1531"/>
      <c r="XZ25" s="1531"/>
      <c r="YA25" s="1531"/>
      <c r="YB25" s="1531"/>
      <c r="YC25" s="1531"/>
      <c r="YD25" s="1531"/>
      <c r="YE25" s="1531"/>
      <c r="YF25" s="1531"/>
      <c r="YG25" s="1531"/>
      <c r="YH25" s="1531"/>
      <c r="YI25" s="1531"/>
      <c r="YJ25" s="1531"/>
      <c r="YK25" s="1531"/>
      <c r="YL25" s="1531"/>
      <c r="YM25" s="1531"/>
      <c r="YN25" s="1531"/>
      <c r="YO25" s="1531"/>
      <c r="YP25" s="1531"/>
      <c r="YQ25" s="1531"/>
      <c r="YR25" s="1531"/>
      <c r="YS25" s="1531"/>
      <c r="YT25" s="1531"/>
      <c r="YU25" s="1531"/>
      <c r="YV25" s="1531"/>
      <c r="YW25" s="1531"/>
      <c r="YX25" s="1531"/>
      <c r="YY25" s="1531"/>
      <c r="YZ25" s="1531"/>
      <c r="ZA25" s="1531"/>
      <c r="ZB25" s="1531"/>
      <c r="ZC25" s="1531"/>
      <c r="ZD25" s="1531"/>
      <c r="ZE25" s="1531"/>
      <c r="ZF25" s="1531"/>
      <c r="ZG25" s="1531"/>
      <c r="ZH25" s="1531"/>
      <c r="ZI25" s="1531"/>
      <c r="ZJ25" s="1531"/>
      <c r="ZK25" s="1531"/>
      <c r="ZL25" s="1531"/>
      <c r="ZM25" s="1531"/>
      <c r="ZN25" s="1531"/>
      <c r="ZO25" s="1531"/>
      <c r="ZP25" s="1531"/>
      <c r="ZQ25" s="1531"/>
      <c r="ZR25" s="1531"/>
      <c r="ZS25" s="1531"/>
      <c r="ZT25" s="1531"/>
      <c r="ZU25" s="1531"/>
      <c r="ZV25" s="1531"/>
      <c r="ZW25" s="1531"/>
      <c r="ZX25" s="1531"/>
      <c r="ZY25" s="1531"/>
      <c r="ZZ25" s="1531"/>
      <c r="AAA25" s="1531"/>
      <c r="AAB25" s="1531"/>
      <c r="AAC25" s="1531"/>
      <c r="AAD25" s="1531"/>
      <c r="AAE25" s="1531"/>
      <c r="AAF25" s="1531"/>
      <c r="AAG25" s="1531"/>
      <c r="AAH25" s="1531"/>
      <c r="AAI25" s="1531"/>
      <c r="AAJ25" s="1531"/>
      <c r="AAK25" s="1531"/>
      <c r="AAL25" s="1531"/>
      <c r="AAM25" s="1531"/>
      <c r="AAN25" s="1531"/>
      <c r="AAO25" s="1531"/>
      <c r="AAP25" s="1531"/>
      <c r="AAQ25" s="1531"/>
      <c r="AAR25" s="1531"/>
      <c r="AAS25" s="1531"/>
      <c r="AAT25" s="1531"/>
      <c r="AAU25" s="1531"/>
      <c r="AAV25" s="1531"/>
      <c r="AAW25" s="1531"/>
      <c r="AAX25" s="1531"/>
      <c r="AAY25" s="1531"/>
      <c r="AAZ25" s="1531"/>
      <c r="ABA25" s="1531"/>
      <c r="ABB25" s="1531"/>
      <c r="ABC25" s="1531"/>
      <c r="ABD25" s="1531"/>
      <c r="ABE25" s="1531"/>
      <c r="ABF25" s="1531"/>
      <c r="ABG25" s="1531"/>
      <c r="ABH25" s="1531"/>
      <c r="ABI25" s="1531"/>
      <c r="ABJ25" s="1531"/>
      <c r="ABK25" s="1531"/>
      <c r="ABL25" s="1531"/>
      <c r="ABM25" s="1531"/>
      <c r="ABN25" s="1531"/>
      <c r="ABO25" s="1531"/>
      <c r="ABP25" s="1531"/>
      <c r="ABQ25" s="1531"/>
      <c r="ABR25" s="1531"/>
      <c r="ABS25" s="1531"/>
      <c r="ABT25" s="1531"/>
      <c r="ABU25" s="1531"/>
      <c r="ABV25" s="1531"/>
      <c r="ABW25" s="1531"/>
      <c r="ABX25" s="1531"/>
      <c r="ABY25" s="1531"/>
      <c r="ABZ25" s="1531"/>
      <c r="ACA25" s="1531"/>
      <c r="ACB25" s="1531"/>
      <c r="ACC25" s="1531"/>
      <c r="ACD25" s="1531"/>
      <c r="ACE25" s="1531"/>
      <c r="ACF25" s="1531"/>
      <c r="ACG25" s="1531"/>
      <c r="ACH25" s="1531"/>
      <c r="ACI25" s="1531"/>
      <c r="ACJ25" s="1531"/>
      <c r="ACK25" s="1531"/>
      <c r="ACL25" s="1531"/>
      <c r="ACM25" s="1531"/>
      <c r="ACN25" s="1531"/>
      <c r="ACO25" s="1531"/>
      <c r="ACP25" s="1531"/>
      <c r="ACQ25" s="1531"/>
      <c r="ACR25" s="1531"/>
      <c r="ACS25" s="1531"/>
      <c r="ACT25" s="1531"/>
      <c r="ACU25" s="1531"/>
      <c r="ACV25" s="1531"/>
      <c r="ACW25" s="1531"/>
      <c r="ACX25" s="1531"/>
      <c r="ACY25" s="1531"/>
      <c r="ACZ25" s="1531"/>
      <c r="ADA25" s="1531"/>
      <c r="ADB25" s="1531"/>
      <c r="ADC25" s="1531"/>
      <c r="ADD25" s="1531"/>
      <c r="ADE25" s="1531"/>
      <c r="ADF25" s="1531"/>
      <c r="ADG25" s="1531"/>
      <c r="ADH25" s="1531"/>
      <c r="ADI25" s="1531"/>
      <c r="ADJ25" s="1531"/>
      <c r="ADK25" s="1531"/>
      <c r="ADL25" s="1531"/>
      <c r="ADM25" s="1531"/>
      <c r="ADN25" s="1531"/>
      <c r="ADO25" s="1531"/>
      <c r="ADP25" s="1531"/>
      <c r="ADQ25" s="1531"/>
      <c r="ADR25" s="1531"/>
      <c r="ADS25" s="1531"/>
      <c r="ADT25" s="1531"/>
      <c r="ADU25" s="1531"/>
      <c r="ADV25" s="1531"/>
      <c r="ADW25" s="1531"/>
      <c r="ADX25" s="1531"/>
      <c r="ADY25" s="1531"/>
      <c r="ADZ25" s="1531"/>
      <c r="AEA25" s="1531"/>
      <c r="AEB25" s="1531"/>
      <c r="AEC25" s="1531"/>
      <c r="AED25" s="1531"/>
      <c r="AEE25" s="1531"/>
      <c r="AEF25" s="1531"/>
      <c r="AEG25" s="1531"/>
      <c r="AEH25" s="1531"/>
      <c r="AEI25" s="1531"/>
      <c r="AEJ25" s="1531"/>
      <c r="AEK25" s="1531"/>
      <c r="AEL25" s="1531"/>
      <c r="AEM25" s="1531"/>
      <c r="AEN25" s="1531"/>
      <c r="AEO25" s="1531"/>
      <c r="AEP25" s="1531"/>
      <c r="AEQ25" s="1531"/>
      <c r="AER25" s="1531"/>
      <c r="AES25" s="1531"/>
      <c r="AET25" s="1531"/>
      <c r="AEU25" s="1531"/>
      <c r="AEV25" s="1531"/>
      <c r="AEW25" s="1531"/>
      <c r="AEX25" s="1531"/>
      <c r="AEY25" s="1531"/>
      <c r="AEZ25" s="1531"/>
      <c r="AFA25" s="1531"/>
      <c r="AFB25" s="1531"/>
      <c r="AFC25" s="1531"/>
      <c r="AFD25" s="1531"/>
      <c r="AFE25" s="1531"/>
      <c r="AFF25" s="1531"/>
      <c r="AFG25" s="1531"/>
      <c r="AFH25" s="1531"/>
      <c r="AFI25" s="1531"/>
      <c r="AFJ25" s="1531"/>
      <c r="AFK25" s="1531"/>
      <c r="AFL25" s="1531"/>
      <c r="AFM25" s="1531"/>
      <c r="AFN25" s="1531"/>
      <c r="AFO25" s="1531"/>
      <c r="AFP25" s="1531"/>
      <c r="AFQ25" s="1531"/>
      <c r="AFR25" s="1531"/>
      <c r="AFS25" s="1531"/>
      <c r="AFT25" s="1531"/>
      <c r="AFU25" s="1531"/>
      <c r="AFV25" s="1531"/>
      <c r="AFW25" s="1531"/>
      <c r="AFX25" s="1531"/>
      <c r="AFY25" s="1531"/>
      <c r="AFZ25" s="1531"/>
      <c r="AGA25" s="1531"/>
      <c r="AGB25" s="1531"/>
      <c r="AGC25" s="1531"/>
      <c r="AGD25" s="1531"/>
      <c r="AGE25" s="1531"/>
      <c r="AGF25" s="1531"/>
      <c r="AGG25" s="1531"/>
      <c r="AGH25" s="1531"/>
      <c r="AGI25" s="1531"/>
      <c r="AGJ25" s="1531"/>
      <c r="AGK25" s="1531"/>
      <c r="AGL25" s="1531"/>
      <c r="AGM25" s="1531"/>
      <c r="AGN25" s="1531"/>
      <c r="AGO25" s="1531"/>
      <c r="AGP25" s="1531"/>
      <c r="AGQ25" s="1531"/>
      <c r="AGR25" s="1531"/>
      <c r="AGS25" s="1531"/>
      <c r="AGT25" s="1531"/>
      <c r="AGU25" s="1531"/>
      <c r="AGV25" s="1531"/>
      <c r="AGW25" s="1531"/>
      <c r="AGX25" s="1531"/>
      <c r="AGY25" s="1531"/>
      <c r="AGZ25" s="1531"/>
      <c r="AHA25" s="1531"/>
      <c r="AHB25" s="1531"/>
      <c r="AHC25" s="1531"/>
      <c r="AHD25" s="1531"/>
      <c r="AHE25" s="1531"/>
      <c r="AHF25" s="1531"/>
      <c r="AHG25" s="1531"/>
      <c r="AHH25" s="1531"/>
      <c r="AHI25" s="1531"/>
      <c r="AHJ25" s="1531"/>
      <c r="AHK25" s="1531"/>
      <c r="AHL25" s="1531"/>
      <c r="AHM25" s="1531"/>
      <c r="AHN25" s="1531"/>
      <c r="AHO25" s="1531"/>
      <c r="AHP25" s="1531"/>
      <c r="AHQ25" s="1531"/>
      <c r="AHR25" s="1531"/>
      <c r="AHS25" s="1531"/>
      <c r="AHT25" s="1531"/>
      <c r="AHU25" s="1531"/>
      <c r="AHV25" s="1531"/>
      <c r="AHW25" s="1531"/>
      <c r="AHX25" s="1531"/>
      <c r="AHY25" s="1531"/>
      <c r="AHZ25" s="1531"/>
      <c r="AIA25" s="1531"/>
      <c r="AIB25" s="1531"/>
      <c r="AIC25" s="1531"/>
      <c r="AID25" s="1531"/>
      <c r="AIE25" s="1531"/>
      <c r="AIF25" s="1531"/>
      <c r="AIG25" s="1531"/>
      <c r="AIH25" s="1531"/>
      <c r="AII25" s="1531"/>
      <c r="AIJ25" s="1531"/>
      <c r="AIK25" s="1531"/>
      <c r="AIL25" s="1531"/>
      <c r="AIM25" s="1531"/>
      <c r="AIN25" s="1531"/>
      <c r="AIO25" s="1531"/>
      <c r="AIP25" s="1531"/>
      <c r="AIQ25" s="1531"/>
      <c r="AIR25" s="1531"/>
      <c r="AIS25" s="1531"/>
      <c r="AIT25" s="1531"/>
      <c r="AIU25" s="1531"/>
      <c r="AIV25" s="1531"/>
      <c r="AIW25" s="1531"/>
      <c r="AIX25" s="1531"/>
      <c r="AIY25" s="1531"/>
      <c r="AIZ25" s="1531"/>
      <c r="AJA25" s="1531"/>
      <c r="AJB25" s="1531"/>
      <c r="AJC25" s="1531"/>
      <c r="AJD25" s="1531"/>
      <c r="AJE25" s="1531"/>
      <c r="AJF25" s="1531"/>
      <c r="AJG25" s="1531"/>
      <c r="AJH25" s="1531"/>
      <c r="AJI25" s="1531"/>
      <c r="AJJ25" s="1531"/>
      <c r="AJK25" s="1531"/>
      <c r="AJL25" s="1531"/>
      <c r="AJM25" s="1531"/>
      <c r="AJN25" s="1531"/>
      <c r="AJO25" s="1531"/>
      <c r="AJP25" s="1531"/>
      <c r="AJQ25" s="1531"/>
      <c r="AJR25" s="1531"/>
      <c r="AJS25" s="1531"/>
      <c r="AJT25" s="1531"/>
      <c r="AJU25" s="1531"/>
      <c r="AJV25" s="1531"/>
      <c r="AJW25" s="1531"/>
      <c r="AJX25" s="1531"/>
      <c r="AJY25" s="1531"/>
      <c r="AJZ25" s="1531"/>
      <c r="AKA25" s="1531"/>
      <c r="AKB25" s="1531"/>
      <c r="AKC25" s="1531"/>
      <c r="AKD25" s="1531"/>
      <c r="AKE25" s="1531"/>
      <c r="AKF25" s="1531"/>
      <c r="AKG25" s="1531"/>
      <c r="AKH25" s="1531"/>
      <c r="AKI25" s="1531"/>
      <c r="AKJ25" s="1531"/>
      <c r="AKK25" s="1531"/>
      <c r="AKL25" s="1531"/>
      <c r="AKM25" s="1531"/>
      <c r="AKN25" s="1531"/>
      <c r="AKO25" s="1531"/>
      <c r="AKP25" s="1531"/>
      <c r="AKQ25" s="1531"/>
      <c r="AKR25" s="1531"/>
      <c r="AKS25" s="1531"/>
      <c r="AKT25" s="1531"/>
      <c r="AKU25" s="1531"/>
      <c r="AKV25" s="1531"/>
      <c r="AKW25" s="1531"/>
      <c r="AKX25" s="1531"/>
      <c r="AKY25" s="1531"/>
      <c r="AKZ25" s="1531"/>
      <c r="ALA25" s="1531"/>
      <c r="ALB25" s="1531"/>
      <c r="ALC25" s="1531"/>
      <c r="ALD25" s="1531"/>
      <c r="ALE25" s="1531"/>
      <c r="ALF25" s="1531"/>
      <c r="ALG25" s="1531"/>
      <c r="ALH25" s="1531"/>
      <c r="ALI25" s="1531"/>
      <c r="ALJ25" s="1531"/>
      <c r="ALK25" s="1531"/>
      <c r="ALL25" s="1531"/>
      <c r="ALM25" s="1531"/>
      <c r="ALN25" s="1531"/>
      <c r="ALO25" s="1531"/>
      <c r="ALP25" s="1531"/>
      <c r="ALQ25" s="1531"/>
      <c r="ALR25" s="1531"/>
      <c r="ALS25" s="1531"/>
      <c r="ALT25" s="1531"/>
      <c r="ALU25" s="1531"/>
      <c r="ALV25" s="1531"/>
      <c r="ALW25" s="1531"/>
      <c r="ALX25" s="1531"/>
      <c r="ALY25" s="1531"/>
      <c r="ALZ25" s="1531"/>
      <c r="AMA25" s="1531"/>
      <c r="AMB25" s="1531"/>
      <c r="AMC25" s="1531"/>
      <c r="AMD25" s="1531"/>
      <c r="AME25" s="1531"/>
      <c r="AMF25" s="1531"/>
      <c r="AMG25" s="1531"/>
      <c r="AMH25" s="1531"/>
      <c r="AMI25" s="1531"/>
      <c r="AMJ25" s="1531"/>
      <c r="AMK25" s="1531"/>
      <c r="AML25" s="1531"/>
      <c r="AMM25" s="1531"/>
      <c r="AMN25" s="1531"/>
      <c r="AMO25" s="1531"/>
      <c r="AMP25" s="1531"/>
      <c r="AMQ25" s="1531"/>
      <c r="AMR25" s="1531"/>
      <c r="AMS25" s="1531"/>
      <c r="AMT25" s="1531"/>
      <c r="AMU25" s="1531"/>
      <c r="AMV25" s="1531"/>
      <c r="AMW25" s="1531"/>
      <c r="AMX25" s="1531"/>
      <c r="AMY25" s="1531"/>
      <c r="AMZ25" s="1531"/>
      <c r="ANA25" s="1531"/>
      <c r="ANB25" s="1531"/>
      <c r="ANC25" s="1531"/>
      <c r="AND25" s="1531"/>
      <c r="ANE25" s="1531"/>
      <c r="ANF25" s="1531"/>
      <c r="ANG25" s="1531"/>
      <c r="ANH25" s="1531"/>
      <c r="ANI25" s="1531"/>
      <c r="ANJ25" s="1531"/>
      <c r="ANK25" s="1531"/>
      <c r="ANL25" s="1531"/>
      <c r="ANM25" s="1531"/>
      <c r="ANN25" s="1531"/>
      <c r="ANO25" s="1531"/>
      <c r="ANP25" s="1531"/>
      <c r="ANQ25" s="1531"/>
      <c r="ANR25" s="1531"/>
      <c r="ANS25" s="1531"/>
      <c r="ANT25" s="1531"/>
      <c r="ANU25" s="1531"/>
      <c r="ANV25" s="1531"/>
      <c r="ANW25" s="1531"/>
      <c r="ANX25" s="1531"/>
      <c r="ANY25" s="1531"/>
      <c r="ANZ25" s="1531"/>
      <c r="AOA25" s="1531"/>
      <c r="AOB25" s="1531"/>
      <c r="AOC25" s="1531"/>
      <c r="AOD25" s="1531"/>
      <c r="AOE25" s="1531"/>
      <c r="AOF25" s="1531"/>
      <c r="AOG25" s="1531"/>
      <c r="AOH25" s="1531"/>
      <c r="AOI25" s="1531"/>
      <c r="AOJ25" s="1531"/>
      <c r="AOK25" s="1531"/>
      <c r="AOL25" s="1531"/>
      <c r="AOM25" s="1531"/>
      <c r="AON25" s="1531"/>
      <c r="AOO25" s="1531"/>
      <c r="AOP25" s="1531"/>
      <c r="AOQ25" s="1531"/>
      <c r="AOR25" s="1531"/>
      <c r="AOS25" s="1531"/>
      <c r="AOT25" s="1531"/>
      <c r="AOU25" s="1531"/>
      <c r="AOV25" s="1531"/>
      <c r="AOW25" s="1531"/>
      <c r="AOX25" s="1531"/>
      <c r="AOY25" s="1531"/>
      <c r="AOZ25" s="1531"/>
      <c r="APA25" s="1531"/>
      <c r="APB25" s="1531"/>
      <c r="APC25" s="1531"/>
      <c r="APD25" s="1531"/>
      <c r="APE25" s="1531"/>
      <c r="APF25" s="1531"/>
      <c r="APG25" s="1531"/>
      <c r="APH25" s="1531"/>
      <c r="API25" s="1531"/>
      <c r="APJ25" s="1531"/>
      <c r="APK25" s="1531"/>
      <c r="APL25" s="1531"/>
      <c r="APM25" s="1531"/>
      <c r="APN25" s="1531"/>
      <c r="APO25" s="1531"/>
      <c r="APP25" s="1531"/>
      <c r="APQ25" s="1531"/>
      <c r="APR25" s="1531"/>
      <c r="APS25" s="1531"/>
      <c r="APT25" s="1531"/>
      <c r="APU25" s="1531"/>
      <c r="APV25" s="1531"/>
      <c r="APW25" s="1531"/>
      <c r="APX25" s="1531"/>
      <c r="APY25" s="1531"/>
      <c r="APZ25" s="1531"/>
      <c r="AQA25" s="1531"/>
      <c r="AQB25" s="1531"/>
      <c r="AQC25" s="1531"/>
      <c r="AQD25" s="1531"/>
      <c r="AQE25" s="1531"/>
      <c r="AQF25" s="1531"/>
      <c r="AQG25" s="1531"/>
      <c r="AQH25" s="1531"/>
      <c r="AQI25" s="1531"/>
      <c r="AQJ25" s="1531"/>
      <c r="AQK25" s="1531"/>
      <c r="AQL25" s="1531"/>
      <c r="AQM25" s="1531"/>
      <c r="AQN25" s="1531"/>
      <c r="AQO25" s="1531"/>
      <c r="AQP25" s="1531"/>
      <c r="AQQ25" s="1531"/>
      <c r="AQR25" s="1531"/>
      <c r="AQS25" s="1531"/>
      <c r="AQT25" s="1531"/>
      <c r="AQU25" s="1531"/>
      <c r="AQV25" s="1531"/>
      <c r="AQW25" s="1531"/>
      <c r="AQX25" s="1531"/>
      <c r="AQY25" s="1531"/>
      <c r="AQZ25" s="1531"/>
      <c r="ARA25" s="1531"/>
      <c r="ARB25" s="1531"/>
      <c r="ARC25" s="1531"/>
      <c r="ARD25" s="1531"/>
      <c r="ARE25" s="1531"/>
      <c r="ARF25" s="1531"/>
      <c r="ARG25" s="1531"/>
      <c r="ARH25" s="1531"/>
      <c r="ARI25" s="1531"/>
      <c r="ARJ25" s="1531"/>
      <c r="ARK25" s="1531"/>
      <c r="ARL25" s="1531"/>
      <c r="ARM25" s="1531"/>
      <c r="ARN25" s="1531"/>
      <c r="ARO25" s="1531"/>
      <c r="ARP25" s="1531"/>
      <c r="ARQ25" s="1531"/>
      <c r="ARR25" s="1531"/>
      <c r="ARS25" s="1531"/>
      <c r="ART25" s="1531"/>
      <c r="ARU25" s="1531"/>
      <c r="ARV25" s="1531"/>
      <c r="ARW25" s="1531"/>
      <c r="ARX25" s="1531"/>
      <c r="ARY25" s="1531"/>
      <c r="ARZ25" s="1531"/>
      <c r="ASA25" s="1531"/>
      <c r="ASB25" s="1531"/>
      <c r="ASC25" s="1531"/>
      <c r="ASD25" s="1531"/>
      <c r="ASE25" s="1531"/>
      <c r="ASF25" s="1531"/>
      <c r="ASG25" s="1531"/>
      <c r="ASH25" s="1531"/>
      <c r="ASI25" s="1531"/>
      <c r="ASJ25" s="1531"/>
      <c r="ASK25" s="1531"/>
      <c r="ASL25" s="1531"/>
      <c r="ASM25" s="1531"/>
      <c r="ASN25" s="1531"/>
      <c r="ASO25" s="1531"/>
      <c r="ASP25" s="1531"/>
      <c r="ASQ25" s="1531"/>
      <c r="ASR25" s="1531"/>
      <c r="ASS25" s="1531"/>
      <c r="AST25" s="1531"/>
      <c r="ASU25" s="1531"/>
      <c r="ASV25" s="1531"/>
      <c r="ASW25" s="1531"/>
      <c r="ASX25" s="1531"/>
      <c r="ASY25" s="1531"/>
      <c r="ASZ25" s="1531"/>
      <c r="ATA25" s="1531"/>
      <c r="ATB25" s="1531"/>
      <c r="ATC25" s="1531"/>
      <c r="ATD25" s="1531"/>
      <c r="ATE25" s="1531"/>
      <c r="ATF25" s="1531"/>
      <c r="ATG25" s="1531"/>
      <c r="ATH25" s="1531"/>
      <c r="ATI25" s="1531"/>
      <c r="ATJ25" s="1531"/>
      <c r="ATK25" s="1531"/>
      <c r="ATL25" s="1531"/>
      <c r="ATM25" s="1531"/>
      <c r="ATN25" s="1531"/>
      <c r="ATO25" s="1531"/>
      <c r="ATP25" s="1531"/>
      <c r="ATQ25" s="1531"/>
      <c r="ATR25" s="1531"/>
      <c r="ATS25" s="1531"/>
      <c r="ATT25" s="1531"/>
      <c r="ATU25" s="1531"/>
      <c r="ATV25" s="1531"/>
      <c r="ATW25" s="1531"/>
      <c r="ATX25" s="1531"/>
      <c r="ATY25" s="1531"/>
      <c r="ATZ25" s="1531"/>
      <c r="AUA25" s="1531"/>
      <c r="AUB25" s="1531"/>
      <c r="AUC25" s="1531"/>
      <c r="AUD25" s="1531"/>
      <c r="AUE25" s="1531"/>
      <c r="AUF25" s="1531"/>
      <c r="AUG25" s="1531"/>
      <c r="AUH25" s="1531"/>
      <c r="AUI25" s="1531"/>
    </row>
    <row r="26" spans="1:1231" s="1406" customFormat="1" ht="31.75" customHeight="1" x14ac:dyDescent="0.75">
      <c r="A26" s="2078" t="s">
        <v>124</v>
      </c>
      <c r="B26" s="2081" t="s">
        <v>152</v>
      </c>
      <c r="C26" s="1516">
        <v>3.1</v>
      </c>
      <c r="D26" s="1517" t="s">
        <v>37</v>
      </c>
      <c r="E26" s="1518" t="s">
        <v>25</v>
      </c>
      <c r="F26" s="1518" t="s">
        <v>13</v>
      </c>
      <c r="G26" s="1423">
        <f t="array" ref="G26">INDEX('Salary . staff rates'!$A$6:$C$28,MATCH(1,('Salary . staff rates'!$A$6:$A$28=E26)*('Salary . staff rates'!$B$6:$B$28=F26),0),3)</f>
        <v>85000</v>
      </c>
      <c r="H26" s="1423">
        <f t="shared" si="0"/>
        <v>596.49122807017545</v>
      </c>
      <c r="I26" s="1519" t="s">
        <v>0</v>
      </c>
      <c r="J26" s="1520" t="s">
        <v>0</v>
      </c>
      <c r="K26" s="1521">
        <v>12</v>
      </c>
      <c r="L26" s="1522">
        <f t="shared" si="9"/>
        <v>7157.894736842105</v>
      </c>
      <c r="M26" s="1521" t="s">
        <v>31</v>
      </c>
      <c r="N26" s="1522">
        <f>IF(M26="Yes",L26*'Salary . staff rates'!$C$34,0)</f>
        <v>0</v>
      </c>
      <c r="O26" s="1430"/>
      <c r="P26" s="1848">
        <v>1</v>
      </c>
      <c r="Q26" s="1848">
        <v>1</v>
      </c>
      <c r="R26" s="1430"/>
      <c r="S26" s="1430"/>
      <c r="T26" s="1430"/>
      <c r="U26" s="1430"/>
      <c r="V26" s="1430"/>
      <c r="W26" s="1431"/>
      <c r="Y26" s="1848">
        <f t="shared" ref="Y26:Y36" si="16">IF(L26&lt;&gt;"",L26*P26,"")</f>
        <v>7157.894736842105</v>
      </c>
      <c r="Z26" s="1848">
        <f t="shared" ref="Z26:Z36" si="17">IF(N26&lt;&gt;"",N26*P26,"")</f>
        <v>0</v>
      </c>
      <c r="AA26" s="1433"/>
      <c r="AB26" s="1848">
        <f t="shared" ref="AB26:AB36" si="18">IF(L26&lt;&gt;"",L26*Q26,"")</f>
        <v>7157.894736842105</v>
      </c>
      <c r="AC26" s="1848">
        <f t="shared" ref="AC26:AC36" si="19">IF(N26&lt;&gt;"",N26*Q26,"")</f>
        <v>0</v>
      </c>
      <c r="AD26" s="1412"/>
      <c r="AE26" s="1412"/>
      <c r="AF26" s="1412"/>
      <c r="AL26" s="1413"/>
      <c r="AN26" s="1435">
        <f t="shared" ref="AN26:AN36" si="20">IF(W26=1,0,Y26)</f>
        <v>7157.894736842105</v>
      </c>
      <c r="AO26" s="1435">
        <f t="shared" ref="AO26:AO36" si="21">IF(W26=1,0,Z26)</f>
        <v>0</v>
      </c>
      <c r="AP26" s="1531"/>
      <c r="AQ26" s="1531"/>
      <c r="AR26" s="1531"/>
      <c r="AS26" s="1531"/>
      <c r="AT26" s="1531"/>
      <c r="AU26" s="1531"/>
      <c r="AV26" s="1531"/>
      <c r="AW26" s="1531"/>
      <c r="AX26" s="1531"/>
      <c r="AY26" s="1531"/>
      <c r="AZ26" s="1531"/>
      <c r="BA26" s="1531"/>
      <c r="BB26" s="1531"/>
      <c r="BC26" s="1531"/>
      <c r="BD26" s="1531"/>
      <c r="BE26" s="1531"/>
      <c r="BF26" s="1531"/>
      <c r="BG26" s="1531"/>
      <c r="BH26" s="1531"/>
      <c r="BI26" s="1531"/>
      <c r="BJ26" s="1531"/>
      <c r="BK26" s="1531"/>
      <c r="BL26" s="1531"/>
      <c r="BM26" s="1531"/>
      <c r="BN26" s="1531"/>
      <c r="BO26" s="1531"/>
      <c r="BP26" s="1531"/>
      <c r="BQ26" s="1531"/>
      <c r="BR26" s="1531"/>
      <c r="BS26" s="1531"/>
      <c r="BT26" s="1531"/>
      <c r="BU26" s="1531"/>
      <c r="BV26" s="1531"/>
      <c r="BW26" s="1531"/>
      <c r="BX26" s="1531"/>
      <c r="BY26" s="1531"/>
      <c r="BZ26" s="1531"/>
      <c r="CA26" s="1531"/>
      <c r="CB26" s="1531"/>
      <c r="CC26" s="1531"/>
      <c r="CD26" s="1531"/>
      <c r="CE26" s="1531"/>
      <c r="CF26" s="1531"/>
      <c r="CG26" s="1531"/>
      <c r="CH26" s="1531"/>
      <c r="CI26" s="1531"/>
      <c r="CJ26" s="1531"/>
      <c r="CK26" s="1531"/>
      <c r="CL26" s="1531"/>
      <c r="CM26" s="1531"/>
      <c r="CN26" s="1531"/>
      <c r="CO26" s="1531"/>
      <c r="CP26" s="1531"/>
      <c r="CQ26" s="1531"/>
      <c r="CR26" s="1531"/>
      <c r="CS26" s="1531"/>
      <c r="CT26" s="1531"/>
      <c r="CU26" s="1531"/>
      <c r="CV26" s="1531"/>
      <c r="CW26" s="1531"/>
      <c r="CX26" s="1531"/>
      <c r="CY26" s="1531"/>
      <c r="CZ26" s="1531"/>
      <c r="DA26" s="1531"/>
      <c r="DB26" s="1531"/>
      <c r="DC26" s="1531"/>
      <c r="DD26" s="1531"/>
      <c r="DE26" s="1531"/>
      <c r="DF26" s="1531"/>
      <c r="DG26" s="1531"/>
      <c r="DH26" s="1531"/>
      <c r="DI26" s="1531"/>
      <c r="DJ26" s="1531"/>
      <c r="DK26" s="1531"/>
      <c r="DL26" s="1531"/>
      <c r="DM26" s="1531"/>
      <c r="DN26" s="1531"/>
      <c r="DO26" s="1531"/>
      <c r="DP26" s="1531"/>
      <c r="DQ26" s="1531"/>
      <c r="DR26" s="1531"/>
      <c r="DS26" s="1531"/>
      <c r="DT26" s="1531"/>
      <c r="DU26" s="1531"/>
      <c r="DV26" s="1531"/>
      <c r="DW26" s="1531"/>
      <c r="DX26" s="1531"/>
      <c r="DY26" s="1531"/>
      <c r="DZ26" s="1531"/>
      <c r="EA26" s="1531"/>
      <c r="EB26" s="1531"/>
      <c r="EC26" s="1531"/>
      <c r="ED26" s="1531"/>
      <c r="EE26" s="1531"/>
      <c r="EF26" s="1531"/>
      <c r="EG26" s="1531"/>
      <c r="EH26" s="1531"/>
      <c r="EI26" s="1531"/>
      <c r="EJ26" s="1531"/>
      <c r="EK26" s="1531"/>
      <c r="EL26" s="1531"/>
      <c r="EM26" s="1531"/>
      <c r="EN26" s="1531"/>
      <c r="EO26" s="1531"/>
      <c r="EP26" s="1531"/>
      <c r="EQ26" s="1531"/>
      <c r="ER26" s="1531"/>
      <c r="ES26" s="1531"/>
      <c r="ET26" s="1531"/>
      <c r="EU26" s="1531"/>
      <c r="EV26" s="1531"/>
      <c r="EW26" s="1531"/>
      <c r="EX26" s="1531"/>
      <c r="EY26" s="1531"/>
      <c r="EZ26" s="1531"/>
      <c r="FA26" s="1531"/>
      <c r="FB26" s="1531"/>
      <c r="FC26" s="1531"/>
      <c r="FD26" s="1531"/>
      <c r="FE26" s="1531"/>
      <c r="FF26" s="1531"/>
      <c r="FG26" s="1531"/>
      <c r="FH26" s="1531"/>
      <c r="FI26" s="1531"/>
      <c r="FJ26" s="1531"/>
      <c r="FK26" s="1531"/>
      <c r="FL26" s="1531"/>
      <c r="FM26" s="1531"/>
      <c r="FN26" s="1531"/>
      <c r="FO26" s="1531"/>
      <c r="FP26" s="1531"/>
      <c r="FQ26" s="1531"/>
      <c r="FR26" s="1531"/>
      <c r="FS26" s="1531"/>
      <c r="FT26" s="1531"/>
      <c r="FU26" s="1531"/>
      <c r="FV26" s="1531"/>
      <c r="FW26" s="1531"/>
      <c r="FX26" s="1531"/>
      <c r="FY26" s="1531"/>
      <c r="FZ26" s="1531"/>
      <c r="GA26" s="1531"/>
      <c r="GB26" s="1531"/>
      <c r="GC26" s="1531"/>
      <c r="GD26" s="1531"/>
      <c r="GE26" s="1531"/>
      <c r="GF26" s="1531"/>
      <c r="GG26" s="1531"/>
      <c r="GH26" s="1531"/>
      <c r="GI26" s="1531"/>
      <c r="GJ26" s="1531"/>
      <c r="GK26" s="1531"/>
      <c r="GL26" s="1531"/>
      <c r="GM26" s="1531"/>
      <c r="GN26" s="1531"/>
      <c r="GO26" s="1531"/>
      <c r="GP26" s="1531"/>
      <c r="GQ26" s="1531"/>
      <c r="GR26" s="1531"/>
      <c r="GS26" s="1531"/>
      <c r="GT26" s="1531"/>
      <c r="GU26" s="1531"/>
      <c r="GV26" s="1531"/>
      <c r="GW26" s="1531"/>
      <c r="GX26" s="1531"/>
      <c r="GY26" s="1531"/>
      <c r="GZ26" s="1531"/>
      <c r="HA26" s="1531"/>
      <c r="HB26" s="1531"/>
      <c r="HC26" s="1531"/>
      <c r="HD26" s="1531"/>
      <c r="HE26" s="1531"/>
      <c r="HF26" s="1531"/>
      <c r="HG26" s="1531"/>
      <c r="HH26" s="1531"/>
      <c r="HI26" s="1531"/>
      <c r="HJ26" s="1531"/>
      <c r="HK26" s="1531"/>
      <c r="HL26" s="1531"/>
      <c r="HM26" s="1531"/>
      <c r="HN26" s="1531"/>
      <c r="HO26" s="1531"/>
      <c r="HP26" s="1531"/>
      <c r="HQ26" s="1531"/>
      <c r="HR26" s="1531"/>
      <c r="HS26" s="1531"/>
      <c r="HT26" s="1531"/>
      <c r="HU26" s="1531"/>
      <c r="HV26" s="1531"/>
      <c r="HW26" s="1531"/>
      <c r="HX26" s="1531"/>
      <c r="HY26" s="1531"/>
      <c r="HZ26" s="1531"/>
      <c r="IA26" s="1531"/>
      <c r="IB26" s="1531"/>
      <c r="IC26" s="1531"/>
      <c r="ID26" s="1531"/>
      <c r="IE26" s="1531"/>
      <c r="IF26" s="1531"/>
      <c r="IG26" s="1531"/>
      <c r="IH26" s="1531"/>
      <c r="II26" s="1531"/>
      <c r="IJ26" s="1531"/>
      <c r="IK26" s="1531"/>
      <c r="IL26" s="1531"/>
      <c r="IM26" s="1531"/>
      <c r="IN26" s="1531"/>
      <c r="IO26" s="1531"/>
      <c r="IP26" s="1531"/>
      <c r="IQ26" s="1531"/>
      <c r="IR26" s="1531"/>
      <c r="IS26" s="1531"/>
      <c r="IT26" s="1531"/>
      <c r="IU26" s="1531"/>
      <c r="IV26" s="1531"/>
      <c r="IW26" s="1531"/>
      <c r="IX26" s="1531"/>
      <c r="IY26" s="1531"/>
      <c r="IZ26" s="1531"/>
      <c r="JA26" s="1531"/>
      <c r="JB26" s="1531"/>
      <c r="JC26" s="1531"/>
      <c r="JD26" s="1531"/>
      <c r="JE26" s="1531"/>
      <c r="JF26" s="1531"/>
      <c r="JG26" s="1531"/>
      <c r="JH26" s="1531"/>
      <c r="JI26" s="1531"/>
      <c r="JJ26" s="1531"/>
      <c r="JK26" s="1531"/>
      <c r="JL26" s="1531"/>
      <c r="JM26" s="1531"/>
      <c r="JN26" s="1531"/>
      <c r="JO26" s="1531"/>
      <c r="JP26" s="1531"/>
      <c r="JQ26" s="1531"/>
      <c r="JR26" s="1531"/>
      <c r="JS26" s="1531"/>
      <c r="JT26" s="1531"/>
      <c r="JU26" s="1531"/>
      <c r="JV26" s="1531"/>
      <c r="JW26" s="1531"/>
      <c r="JX26" s="1531"/>
      <c r="JY26" s="1531"/>
      <c r="JZ26" s="1531"/>
      <c r="KA26" s="1531"/>
      <c r="KB26" s="1531"/>
      <c r="KC26" s="1531"/>
      <c r="KD26" s="1531"/>
      <c r="KE26" s="1531"/>
      <c r="KF26" s="1531"/>
      <c r="KG26" s="1531"/>
      <c r="KH26" s="1531"/>
      <c r="KI26" s="1531"/>
      <c r="KJ26" s="1531"/>
      <c r="KK26" s="1531"/>
      <c r="KL26" s="1531"/>
      <c r="KM26" s="1531"/>
      <c r="KN26" s="1531"/>
      <c r="KO26" s="1531"/>
      <c r="KP26" s="1531"/>
      <c r="KQ26" s="1531"/>
      <c r="KR26" s="1531"/>
      <c r="KS26" s="1531"/>
      <c r="KT26" s="1531"/>
      <c r="KU26" s="1531"/>
      <c r="KV26" s="1531"/>
      <c r="KW26" s="1531"/>
      <c r="KX26" s="1531"/>
      <c r="KY26" s="1531"/>
      <c r="KZ26" s="1531"/>
      <c r="LA26" s="1531"/>
      <c r="LB26" s="1531"/>
      <c r="LC26" s="1531"/>
      <c r="LD26" s="1531"/>
      <c r="LE26" s="1531"/>
      <c r="LF26" s="1531"/>
      <c r="LG26" s="1531"/>
      <c r="LH26" s="1531"/>
      <c r="LI26" s="1531"/>
      <c r="LJ26" s="1531"/>
      <c r="LK26" s="1531"/>
      <c r="LL26" s="1531"/>
      <c r="LM26" s="1531"/>
      <c r="LN26" s="1531"/>
      <c r="LO26" s="1531"/>
      <c r="LP26" s="1531"/>
      <c r="LQ26" s="1531"/>
      <c r="LR26" s="1531"/>
      <c r="LS26" s="1531"/>
      <c r="LT26" s="1531"/>
      <c r="LU26" s="1531"/>
      <c r="LV26" s="1531"/>
      <c r="LW26" s="1531"/>
      <c r="LX26" s="1531"/>
      <c r="LY26" s="1531"/>
      <c r="LZ26" s="1531"/>
      <c r="MA26" s="1531"/>
      <c r="MB26" s="1531"/>
      <c r="MC26" s="1531"/>
      <c r="MD26" s="1531"/>
      <c r="ME26" s="1531"/>
      <c r="MF26" s="1531"/>
      <c r="MG26" s="1531"/>
      <c r="MH26" s="1531"/>
      <c r="MI26" s="1531"/>
      <c r="MJ26" s="1531"/>
      <c r="MK26" s="1531"/>
      <c r="ML26" s="1531"/>
      <c r="MM26" s="1531"/>
      <c r="MN26" s="1531"/>
      <c r="MO26" s="1531"/>
      <c r="MP26" s="1531"/>
      <c r="MQ26" s="1531"/>
      <c r="MR26" s="1531"/>
      <c r="MS26" s="1531"/>
      <c r="MT26" s="1531"/>
      <c r="MU26" s="1531"/>
      <c r="MV26" s="1531"/>
      <c r="MW26" s="1531"/>
      <c r="MX26" s="1531"/>
      <c r="MY26" s="1531"/>
      <c r="MZ26" s="1531"/>
      <c r="NA26" s="1531"/>
      <c r="NB26" s="1531"/>
      <c r="NC26" s="1531"/>
      <c r="ND26" s="1531"/>
      <c r="NE26" s="1531"/>
      <c r="NF26" s="1531"/>
      <c r="NG26" s="1531"/>
      <c r="NH26" s="1531"/>
      <c r="NI26" s="1531"/>
      <c r="NJ26" s="1531"/>
      <c r="NK26" s="1531"/>
      <c r="NL26" s="1531"/>
      <c r="NM26" s="1531"/>
      <c r="NN26" s="1531"/>
      <c r="NO26" s="1531"/>
      <c r="NP26" s="1531"/>
      <c r="NQ26" s="1531"/>
      <c r="NR26" s="1531"/>
      <c r="NS26" s="1531"/>
      <c r="NT26" s="1531"/>
      <c r="NU26" s="1531"/>
      <c r="NV26" s="1531"/>
      <c r="NW26" s="1531"/>
      <c r="NX26" s="1531"/>
      <c r="NY26" s="1531"/>
      <c r="NZ26" s="1531"/>
      <c r="OA26" s="1531"/>
      <c r="OB26" s="1531"/>
      <c r="OC26" s="1531"/>
      <c r="OD26" s="1531"/>
      <c r="OE26" s="1531"/>
      <c r="OF26" s="1531"/>
      <c r="OG26" s="1531"/>
      <c r="OH26" s="1531"/>
      <c r="OI26" s="1531"/>
      <c r="OJ26" s="1531"/>
      <c r="OK26" s="1531"/>
      <c r="OL26" s="1531"/>
      <c r="OM26" s="1531"/>
      <c r="ON26" s="1531"/>
      <c r="OO26" s="1531"/>
      <c r="OP26" s="1531"/>
      <c r="OQ26" s="1531"/>
      <c r="OR26" s="1531"/>
      <c r="OS26" s="1531"/>
      <c r="OT26" s="1531"/>
      <c r="OU26" s="1531"/>
      <c r="OV26" s="1531"/>
      <c r="OW26" s="1531"/>
      <c r="OX26" s="1531"/>
      <c r="OY26" s="1531"/>
      <c r="OZ26" s="1531"/>
      <c r="PA26" s="1531"/>
      <c r="PB26" s="1531"/>
      <c r="PC26" s="1531"/>
      <c r="PD26" s="1531"/>
      <c r="PE26" s="1531"/>
      <c r="PF26" s="1531"/>
      <c r="PG26" s="1531"/>
      <c r="PH26" s="1531"/>
      <c r="PI26" s="1531"/>
      <c r="PJ26" s="1531"/>
      <c r="PK26" s="1531"/>
      <c r="PL26" s="1531"/>
      <c r="PM26" s="1531"/>
      <c r="PN26" s="1531"/>
      <c r="PO26" s="1531"/>
      <c r="PP26" s="1531"/>
      <c r="PQ26" s="1531"/>
      <c r="PR26" s="1531"/>
      <c r="PS26" s="1531"/>
      <c r="PT26" s="1531"/>
      <c r="PU26" s="1531"/>
      <c r="PV26" s="1531"/>
      <c r="PW26" s="1531"/>
      <c r="PX26" s="1531"/>
      <c r="PY26" s="1531"/>
      <c r="PZ26" s="1531"/>
      <c r="QA26" s="1531"/>
      <c r="QB26" s="1531"/>
      <c r="QC26" s="1531"/>
      <c r="QD26" s="1531"/>
      <c r="QE26" s="1531"/>
      <c r="QF26" s="1531"/>
      <c r="QG26" s="1531"/>
      <c r="QH26" s="1531"/>
      <c r="QI26" s="1531"/>
      <c r="QJ26" s="1531"/>
      <c r="QK26" s="1531"/>
      <c r="QL26" s="1531"/>
      <c r="QM26" s="1531"/>
      <c r="QN26" s="1531"/>
      <c r="QO26" s="1531"/>
      <c r="QP26" s="1531"/>
      <c r="QQ26" s="1531"/>
      <c r="QR26" s="1531"/>
      <c r="QS26" s="1531"/>
      <c r="QT26" s="1531"/>
      <c r="QU26" s="1531"/>
      <c r="QV26" s="1531"/>
      <c r="QW26" s="1531"/>
      <c r="QX26" s="1531"/>
      <c r="QY26" s="1531"/>
      <c r="QZ26" s="1531"/>
      <c r="RA26" s="1531"/>
      <c r="RB26" s="1531"/>
      <c r="RC26" s="1531"/>
      <c r="RD26" s="1531"/>
      <c r="RE26" s="1531"/>
      <c r="RF26" s="1531"/>
      <c r="RG26" s="1531"/>
      <c r="RH26" s="1531"/>
      <c r="RI26" s="1531"/>
      <c r="RJ26" s="1531"/>
      <c r="RK26" s="1531"/>
      <c r="RL26" s="1531"/>
      <c r="RM26" s="1531"/>
      <c r="RN26" s="1531"/>
      <c r="RO26" s="1531"/>
      <c r="RP26" s="1531"/>
      <c r="RQ26" s="1531"/>
      <c r="RR26" s="1531"/>
      <c r="RS26" s="1531"/>
      <c r="RT26" s="1531"/>
      <c r="RU26" s="1531"/>
      <c r="RV26" s="1531"/>
      <c r="RW26" s="1531"/>
      <c r="RX26" s="1531"/>
      <c r="RY26" s="1531"/>
      <c r="RZ26" s="1531"/>
      <c r="SA26" s="1531"/>
      <c r="SB26" s="1531"/>
      <c r="SC26" s="1531"/>
      <c r="SD26" s="1531"/>
      <c r="SE26" s="1531"/>
      <c r="SF26" s="1531"/>
      <c r="SG26" s="1531"/>
      <c r="SH26" s="1531"/>
      <c r="SI26" s="1531"/>
      <c r="SJ26" s="1531"/>
      <c r="SK26" s="1531"/>
      <c r="SL26" s="1531"/>
      <c r="SM26" s="1531"/>
      <c r="SN26" s="1531"/>
      <c r="SO26" s="1531"/>
      <c r="SP26" s="1531"/>
      <c r="SQ26" s="1531"/>
      <c r="SR26" s="1531"/>
      <c r="SS26" s="1531"/>
      <c r="ST26" s="1531"/>
      <c r="SU26" s="1531"/>
      <c r="SV26" s="1531"/>
      <c r="SW26" s="1531"/>
      <c r="SX26" s="1531"/>
      <c r="SY26" s="1531"/>
      <c r="SZ26" s="1531"/>
      <c r="TA26" s="1531"/>
      <c r="TB26" s="1531"/>
      <c r="TC26" s="1531"/>
      <c r="TD26" s="1531"/>
      <c r="TE26" s="1531"/>
      <c r="TF26" s="1531"/>
      <c r="TG26" s="1531"/>
      <c r="TH26" s="1531"/>
      <c r="TI26" s="1531"/>
      <c r="TJ26" s="1531"/>
      <c r="TK26" s="1531"/>
      <c r="TL26" s="1531"/>
      <c r="TM26" s="1531"/>
      <c r="TN26" s="1531"/>
      <c r="TO26" s="1531"/>
      <c r="TP26" s="1531"/>
      <c r="TQ26" s="1531"/>
      <c r="TR26" s="1531"/>
      <c r="TS26" s="1531"/>
      <c r="TT26" s="1531"/>
      <c r="TU26" s="1531"/>
      <c r="TV26" s="1531"/>
      <c r="TW26" s="1531"/>
      <c r="TX26" s="1531"/>
      <c r="TY26" s="1531"/>
      <c r="TZ26" s="1531"/>
      <c r="UA26" s="1531"/>
      <c r="UB26" s="1531"/>
      <c r="UC26" s="1531"/>
      <c r="UD26" s="1531"/>
      <c r="UE26" s="1531"/>
      <c r="UF26" s="1531"/>
      <c r="UG26" s="1531"/>
      <c r="UH26" s="1531"/>
      <c r="UI26" s="1531"/>
      <c r="UJ26" s="1531"/>
      <c r="UK26" s="1531"/>
      <c r="UL26" s="1531"/>
      <c r="UM26" s="1531"/>
      <c r="UN26" s="1531"/>
      <c r="UO26" s="1531"/>
      <c r="UP26" s="1531"/>
      <c r="UQ26" s="1531"/>
      <c r="UR26" s="1531"/>
      <c r="US26" s="1531"/>
      <c r="UT26" s="1531"/>
      <c r="UU26" s="1531"/>
      <c r="UV26" s="1531"/>
      <c r="UW26" s="1531"/>
      <c r="UX26" s="1531"/>
      <c r="UY26" s="1531"/>
      <c r="UZ26" s="1531"/>
      <c r="VA26" s="1531"/>
      <c r="VB26" s="1531"/>
      <c r="VC26" s="1531"/>
      <c r="VD26" s="1531"/>
      <c r="VE26" s="1531"/>
      <c r="VF26" s="1531"/>
      <c r="VG26" s="1531"/>
      <c r="VH26" s="1531"/>
      <c r="VI26" s="1531"/>
      <c r="VJ26" s="1531"/>
      <c r="VK26" s="1531"/>
      <c r="VL26" s="1531"/>
      <c r="VM26" s="1531"/>
      <c r="VN26" s="1531"/>
      <c r="VO26" s="1531"/>
      <c r="VP26" s="1531"/>
      <c r="VQ26" s="1531"/>
      <c r="VR26" s="1531"/>
      <c r="VS26" s="1531"/>
      <c r="VT26" s="1531"/>
      <c r="VU26" s="1531"/>
      <c r="VV26" s="1531"/>
      <c r="VW26" s="1531"/>
      <c r="VX26" s="1531"/>
      <c r="VY26" s="1531"/>
      <c r="VZ26" s="1531"/>
      <c r="WA26" s="1531"/>
      <c r="WB26" s="1531"/>
      <c r="WC26" s="1531"/>
      <c r="WD26" s="1531"/>
      <c r="WE26" s="1531"/>
      <c r="WF26" s="1531"/>
      <c r="WG26" s="1531"/>
      <c r="WH26" s="1531"/>
      <c r="WI26" s="1531"/>
      <c r="WJ26" s="1531"/>
      <c r="WK26" s="1531"/>
      <c r="WL26" s="1531"/>
      <c r="WM26" s="1531"/>
      <c r="WN26" s="1531"/>
      <c r="WO26" s="1531"/>
      <c r="WP26" s="1531"/>
      <c r="WQ26" s="1531"/>
      <c r="WR26" s="1531"/>
      <c r="WS26" s="1531"/>
      <c r="WT26" s="1531"/>
      <c r="WU26" s="1531"/>
      <c r="WV26" s="1531"/>
      <c r="WW26" s="1531"/>
      <c r="WX26" s="1531"/>
      <c r="WY26" s="1531"/>
      <c r="WZ26" s="1531"/>
      <c r="XA26" s="1531"/>
      <c r="XB26" s="1531"/>
      <c r="XC26" s="1531"/>
      <c r="XD26" s="1531"/>
      <c r="XE26" s="1531"/>
      <c r="XF26" s="1531"/>
      <c r="XG26" s="1531"/>
      <c r="XH26" s="1531"/>
      <c r="XI26" s="1531"/>
      <c r="XJ26" s="1531"/>
      <c r="XK26" s="1531"/>
      <c r="XL26" s="1531"/>
      <c r="XM26" s="1531"/>
      <c r="XN26" s="1531"/>
      <c r="XO26" s="1531"/>
      <c r="XP26" s="1531"/>
      <c r="XQ26" s="1531"/>
      <c r="XR26" s="1531"/>
      <c r="XS26" s="1531"/>
      <c r="XT26" s="1531"/>
      <c r="XU26" s="1531"/>
      <c r="XV26" s="1531"/>
      <c r="XW26" s="1531"/>
      <c r="XX26" s="1531"/>
      <c r="XY26" s="1531"/>
      <c r="XZ26" s="1531"/>
      <c r="YA26" s="1531"/>
      <c r="YB26" s="1531"/>
      <c r="YC26" s="1531"/>
      <c r="YD26" s="1531"/>
      <c r="YE26" s="1531"/>
      <c r="YF26" s="1531"/>
      <c r="YG26" s="1531"/>
      <c r="YH26" s="1531"/>
      <c r="YI26" s="1531"/>
      <c r="YJ26" s="1531"/>
      <c r="YK26" s="1531"/>
      <c r="YL26" s="1531"/>
      <c r="YM26" s="1531"/>
      <c r="YN26" s="1531"/>
      <c r="YO26" s="1531"/>
      <c r="YP26" s="1531"/>
      <c r="YQ26" s="1531"/>
      <c r="YR26" s="1531"/>
      <c r="YS26" s="1531"/>
      <c r="YT26" s="1531"/>
      <c r="YU26" s="1531"/>
      <c r="YV26" s="1531"/>
      <c r="YW26" s="1531"/>
      <c r="YX26" s="1531"/>
      <c r="YY26" s="1531"/>
      <c r="YZ26" s="1531"/>
      <c r="ZA26" s="1531"/>
      <c r="ZB26" s="1531"/>
      <c r="ZC26" s="1531"/>
      <c r="ZD26" s="1531"/>
      <c r="ZE26" s="1531"/>
      <c r="ZF26" s="1531"/>
      <c r="ZG26" s="1531"/>
      <c r="ZH26" s="1531"/>
      <c r="ZI26" s="1531"/>
      <c r="ZJ26" s="1531"/>
      <c r="ZK26" s="1531"/>
      <c r="ZL26" s="1531"/>
      <c r="ZM26" s="1531"/>
      <c r="ZN26" s="1531"/>
      <c r="ZO26" s="1531"/>
      <c r="ZP26" s="1531"/>
      <c r="ZQ26" s="1531"/>
      <c r="ZR26" s="1531"/>
      <c r="ZS26" s="1531"/>
      <c r="ZT26" s="1531"/>
      <c r="ZU26" s="1531"/>
      <c r="ZV26" s="1531"/>
      <c r="ZW26" s="1531"/>
      <c r="ZX26" s="1531"/>
      <c r="ZY26" s="1531"/>
      <c r="ZZ26" s="1531"/>
      <c r="AAA26" s="1531"/>
      <c r="AAB26" s="1531"/>
      <c r="AAC26" s="1531"/>
      <c r="AAD26" s="1531"/>
      <c r="AAE26" s="1531"/>
      <c r="AAF26" s="1531"/>
      <c r="AAG26" s="1531"/>
      <c r="AAH26" s="1531"/>
      <c r="AAI26" s="1531"/>
      <c r="AAJ26" s="1531"/>
      <c r="AAK26" s="1531"/>
      <c r="AAL26" s="1531"/>
      <c r="AAM26" s="1531"/>
      <c r="AAN26" s="1531"/>
      <c r="AAO26" s="1531"/>
      <c r="AAP26" s="1531"/>
      <c r="AAQ26" s="1531"/>
      <c r="AAR26" s="1531"/>
      <c r="AAS26" s="1531"/>
      <c r="AAT26" s="1531"/>
      <c r="AAU26" s="1531"/>
      <c r="AAV26" s="1531"/>
      <c r="AAW26" s="1531"/>
      <c r="AAX26" s="1531"/>
      <c r="AAY26" s="1531"/>
      <c r="AAZ26" s="1531"/>
      <c r="ABA26" s="1531"/>
      <c r="ABB26" s="1531"/>
      <c r="ABC26" s="1531"/>
      <c r="ABD26" s="1531"/>
      <c r="ABE26" s="1531"/>
      <c r="ABF26" s="1531"/>
      <c r="ABG26" s="1531"/>
      <c r="ABH26" s="1531"/>
      <c r="ABI26" s="1531"/>
      <c r="ABJ26" s="1531"/>
      <c r="ABK26" s="1531"/>
      <c r="ABL26" s="1531"/>
      <c r="ABM26" s="1531"/>
      <c r="ABN26" s="1531"/>
      <c r="ABO26" s="1531"/>
      <c r="ABP26" s="1531"/>
      <c r="ABQ26" s="1531"/>
      <c r="ABR26" s="1531"/>
      <c r="ABS26" s="1531"/>
      <c r="ABT26" s="1531"/>
      <c r="ABU26" s="1531"/>
      <c r="ABV26" s="1531"/>
      <c r="ABW26" s="1531"/>
      <c r="ABX26" s="1531"/>
      <c r="ABY26" s="1531"/>
      <c r="ABZ26" s="1531"/>
      <c r="ACA26" s="1531"/>
      <c r="ACB26" s="1531"/>
      <c r="ACC26" s="1531"/>
      <c r="ACD26" s="1531"/>
      <c r="ACE26" s="1531"/>
      <c r="ACF26" s="1531"/>
      <c r="ACG26" s="1531"/>
      <c r="ACH26" s="1531"/>
      <c r="ACI26" s="1531"/>
      <c r="ACJ26" s="1531"/>
      <c r="ACK26" s="1531"/>
      <c r="ACL26" s="1531"/>
      <c r="ACM26" s="1531"/>
      <c r="ACN26" s="1531"/>
      <c r="ACO26" s="1531"/>
      <c r="ACP26" s="1531"/>
      <c r="ACQ26" s="1531"/>
      <c r="ACR26" s="1531"/>
      <c r="ACS26" s="1531"/>
      <c r="ACT26" s="1531"/>
      <c r="ACU26" s="1531"/>
      <c r="ACV26" s="1531"/>
      <c r="ACW26" s="1531"/>
      <c r="ACX26" s="1531"/>
      <c r="ACY26" s="1531"/>
      <c r="ACZ26" s="1531"/>
      <c r="ADA26" s="1531"/>
      <c r="ADB26" s="1531"/>
      <c r="ADC26" s="1531"/>
      <c r="ADD26" s="1531"/>
      <c r="ADE26" s="1531"/>
      <c r="ADF26" s="1531"/>
      <c r="ADG26" s="1531"/>
      <c r="ADH26" s="1531"/>
      <c r="ADI26" s="1531"/>
      <c r="ADJ26" s="1531"/>
      <c r="ADK26" s="1531"/>
      <c r="ADL26" s="1531"/>
      <c r="ADM26" s="1531"/>
      <c r="ADN26" s="1531"/>
      <c r="ADO26" s="1531"/>
      <c r="ADP26" s="1531"/>
      <c r="ADQ26" s="1531"/>
      <c r="ADR26" s="1531"/>
      <c r="ADS26" s="1531"/>
      <c r="ADT26" s="1531"/>
      <c r="ADU26" s="1531"/>
      <c r="ADV26" s="1531"/>
      <c r="ADW26" s="1531"/>
      <c r="ADX26" s="1531"/>
      <c r="ADY26" s="1531"/>
      <c r="ADZ26" s="1531"/>
      <c r="AEA26" s="1531"/>
      <c r="AEB26" s="1531"/>
      <c r="AEC26" s="1531"/>
      <c r="AED26" s="1531"/>
      <c r="AEE26" s="1531"/>
      <c r="AEF26" s="1531"/>
      <c r="AEG26" s="1531"/>
      <c r="AEH26" s="1531"/>
      <c r="AEI26" s="1531"/>
      <c r="AEJ26" s="1531"/>
      <c r="AEK26" s="1531"/>
      <c r="AEL26" s="1531"/>
      <c r="AEM26" s="1531"/>
      <c r="AEN26" s="1531"/>
      <c r="AEO26" s="1531"/>
      <c r="AEP26" s="1531"/>
      <c r="AEQ26" s="1531"/>
      <c r="AER26" s="1531"/>
      <c r="AES26" s="1531"/>
      <c r="AET26" s="1531"/>
      <c r="AEU26" s="1531"/>
      <c r="AEV26" s="1531"/>
      <c r="AEW26" s="1531"/>
      <c r="AEX26" s="1531"/>
      <c r="AEY26" s="1531"/>
      <c r="AEZ26" s="1531"/>
      <c r="AFA26" s="1531"/>
      <c r="AFB26" s="1531"/>
      <c r="AFC26" s="1531"/>
      <c r="AFD26" s="1531"/>
      <c r="AFE26" s="1531"/>
      <c r="AFF26" s="1531"/>
      <c r="AFG26" s="1531"/>
      <c r="AFH26" s="1531"/>
      <c r="AFI26" s="1531"/>
      <c r="AFJ26" s="1531"/>
      <c r="AFK26" s="1531"/>
      <c r="AFL26" s="1531"/>
      <c r="AFM26" s="1531"/>
      <c r="AFN26" s="1531"/>
      <c r="AFO26" s="1531"/>
      <c r="AFP26" s="1531"/>
      <c r="AFQ26" s="1531"/>
      <c r="AFR26" s="1531"/>
      <c r="AFS26" s="1531"/>
      <c r="AFT26" s="1531"/>
      <c r="AFU26" s="1531"/>
      <c r="AFV26" s="1531"/>
      <c r="AFW26" s="1531"/>
      <c r="AFX26" s="1531"/>
      <c r="AFY26" s="1531"/>
      <c r="AFZ26" s="1531"/>
      <c r="AGA26" s="1531"/>
      <c r="AGB26" s="1531"/>
      <c r="AGC26" s="1531"/>
      <c r="AGD26" s="1531"/>
      <c r="AGE26" s="1531"/>
      <c r="AGF26" s="1531"/>
      <c r="AGG26" s="1531"/>
      <c r="AGH26" s="1531"/>
      <c r="AGI26" s="1531"/>
      <c r="AGJ26" s="1531"/>
      <c r="AGK26" s="1531"/>
      <c r="AGL26" s="1531"/>
      <c r="AGM26" s="1531"/>
      <c r="AGN26" s="1531"/>
      <c r="AGO26" s="1531"/>
      <c r="AGP26" s="1531"/>
      <c r="AGQ26" s="1531"/>
      <c r="AGR26" s="1531"/>
      <c r="AGS26" s="1531"/>
      <c r="AGT26" s="1531"/>
      <c r="AGU26" s="1531"/>
      <c r="AGV26" s="1531"/>
      <c r="AGW26" s="1531"/>
      <c r="AGX26" s="1531"/>
      <c r="AGY26" s="1531"/>
      <c r="AGZ26" s="1531"/>
      <c r="AHA26" s="1531"/>
      <c r="AHB26" s="1531"/>
      <c r="AHC26" s="1531"/>
      <c r="AHD26" s="1531"/>
      <c r="AHE26" s="1531"/>
      <c r="AHF26" s="1531"/>
      <c r="AHG26" s="1531"/>
      <c r="AHH26" s="1531"/>
      <c r="AHI26" s="1531"/>
      <c r="AHJ26" s="1531"/>
      <c r="AHK26" s="1531"/>
      <c r="AHL26" s="1531"/>
      <c r="AHM26" s="1531"/>
      <c r="AHN26" s="1531"/>
      <c r="AHO26" s="1531"/>
      <c r="AHP26" s="1531"/>
      <c r="AHQ26" s="1531"/>
      <c r="AHR26" s="1531"/>
      <c r="AHS26" s="1531"/>
      <c r="AHT26" s="1531"/>
      <c r="AHU26" s="1531"/>
      <c r="AHV26" s="1531"/>
      <c r="AHW26" s="1531"/>
      <c r="AHX26" s="1531"/>
      <c r="AHY26" s="1531"/>
      <c r="AHZ26" s="1531"/>
      <c r="AIA26" s="1531"/>
      <c r="AIB26" s="1531"/>
      <c r="AIC26" s="1531"/>
      <c r="AID26" s="1531"/>
      <c r="AIE26" s="1531"/>
      <c r="AIF26" s="1531"/>
      <c r="AIG26" s="1531"/>
      <c r="AIH26" s="1531"/>
      <c r="AII26" s="1531"/>
      <c r="AIJ26" s="1531"/>
      <c r="AIK26" s="1531"/>
      <c r="AIL26" s="1531"/>
      <c r="AIM26" s="1531"/>
      <c r="AIN26" s="1531"/>
      <c r="AIO26" s="1531"/>
      <c r="AIP26" s="1531"/>
      <c r="AIQ26" s="1531"/>
      <c r="AIR26" s="1531"/>
      <c r="AIS26" s="1531"/>
      <c r="AIT26" s="1531"/>
      <c r="AIU26" s="1531"/>
      <c r="AIV26" s="1531"/>
      <c r="AIW26" s="1531"/>
      <c r="AIX26" s="1531"/>
      <c r="AIY26" s="1531"/>
      <c r="AIZ26" s="1531"/>
      <c r="AJA26" s="1531"/>
      <c r="AJB26" s="1531"/>
      <c r="AJC26" s="1531"/>
      <c r="AJD26" s="1531"/>
      <c r="AJE26" s="1531"/>
      <c r="AJF26" s="1531"/>
      <c r="AJG26" s="1531"/>
      <c r="AJH26" s="1531"/>
      <c r="AJI26" s="1531"/>
      <c r="AJJ26" s="1531"/>
      <c r="AJK26" s="1531"/>
      <c r="AJL26" s="1531"/>
      <c r="AJM26" s="1531"/>
      <c r="AJN26" s="1531"/>
      <c r="AJO26" s="1531"/>
      <c r="AJP26" s="1531"/>
      <c r="AJQ26" s="1531"/>
      <c r="AJR26" s="1531"/>
      <c r="AJS26" s="1531"/>
      <c r="AJT26" s="1531"/>
      <c r="AJU26" s="1531"/>
      <c r="AJV26" s="1531"/>
      <c r="AJW26" s="1531"/>
      <c r="AJX26" s="1531"/>
      <c r="AJY26" s="1531"/>
      <c r="AJZ26" s="1531"/>
      <c r="AKA26" s="1531"/>
      <c r="AKB26" s="1531"/>
      <c r="AKC26" s="1531"/>
      <c r="AKD26" s="1531"/>
      <c r="AKE26" s="1531"/>
      <c r="AKF26" s="1531"/>
      <c r="AKG26" s="1531"/>
      <c r="AKH26" s="1531"/>
      <c r="AKI26" s="1531"/>
      <c r="AKJ26" s="1531"/>
      <c r="AKK26" s="1531"/>
      <c r="AKL26" s="1531"/>
      <c r="AKM26" s="1531"/>
      <c r="AKN26" s="1531"/>
      <c r="AKO26" s="1531"/>
      <c r="AKP26" s="1531"/>
      <c r="AKQ26" s="1531"/>
      <c r="AKR26" s="1531"/>
      <c r="AKS26" s="1531"/>
      <c r="AKT26" s="1531"/>
      <c r="AKU26" s="1531"/>
      <c r="AKV26" s="1531"/>
      <c r="AKW26" s="1531"/>
      <c r="AKX26" s="1531"/>
      <c r="AKY26" s="1531"/>
      <c r="AKZ26" s="1531"/>
      <c r="ALA26" s="1531"/>
      <c r="ALB26" s="1531"/>
      <c r="ALC26" s="1531"/>
      <c r="ALD26" s="1531"/>
      <c r="ALE26" s="1531"/>
      <c r="ALF26" s="1531"/>
      <c r="ALG26" s="1531"/>
      <c r="ALH26" s="1531"/>
      <c r="ALI26" s="1531"/>
      <c r="ALJ26" s="1531"/>
      <c r="ALK26" s="1531"/>
      <c r="ALL26" s="1531"/>
      <c r="ALM26" s="1531"/>
      <c r="ALN26" s="1531"/>
      <c r="ALO26" s="1531"/>
      <c r="ALP26" s="1531"/>
      <c r="ALQ26" s="1531"/>
      <c r="ALR26" s="1531"/>
      <c r="ALS26" s="1531"/>
      <c r="ALT26" s="1531"/>
      <c r="ALU26" s="1531"/>
      <c r="ALV26" s="1531"/>
      <c r="ALW26" s="1531"/>
      <c r="ALX26" s="1531"/>
      <c r="ALY26" s="1531"/>
      <c r="ALZ26" s="1531"/>
      <c r="AMA26" s="1531"/>
      <c r="AMB26" s="1531"/>
      <c r="AMC26" s="1531"/>
      <c r="AMD26" s="1531"/>
      <c r="AME26" s="1531"/>
      <c r="AMF26" s="1531"/>
      <c r="AMG26" s="1531"/>
      <c r="AMH26" s="1531"/>
      <c r="AMI26" s="1531"/>
      <c r="AMJ26" s="1531"/>
      <c r="AMK26" s="1531"/>
      <c r="AML26" s="1531"/>
      <c r="AMM26" s="1531"/>
      <c r="AMN26" s="1531"/>
      <c r="AMO26" s="1531"/>
      <c r="AMP26" s="1531"/>
      <c r="AMQ26" s="1531"/>
      <c r="AMR26" s="1531"/>
      <c r="AMS26" s="1531"/>
      <c r="AMT26" s="1531"/>
      <c r="AMU26" s="1531"/>
      <c r="AMV26" s="1531"/>
      <c r="AMW26" s="1531"/>
      <c r="AMX26" s="1531"/>
      <c r="AMY26" s="1531"/>
      <c r="AMZ26" s="1531"/>
      <c r="ANA26" s="1531"/>
      <c r="ANB26" s="1531"/>
      <c r="ANC26" s="1531"/>
      <c r="AND26" s="1531"/>
      <c r="ANE26" s="1531"/>
      <c r="ANF26" s="1531"/>
      <c r="ANG26" s="1531"/>
      <c r="ANH26" s="1531"/>
      <c r="ANI26" s="1531"/>
      <c r="ANJ26" s="1531"/>
      <c r="ANK26" s="1531"/>
      <c r="ANL26" s="1531"/>
      <c r="ANM26" s="1531"/>
      <c r="ANN26" s="1531"/>
      <c r="ANO26" s="1531"/>
      <c r="ANP26" s="1531"/>
      <c r="ANQ26" s="1531"/>
      <c r="ANR26" s="1531"/>
      <c r="ANS26" s="1531"/>
      <c r="ANT26" s="1531"/>
      <c r="ANU26" s="1531"/>
      <c r="ANV26" s="1531"/>
      <c r="ANW26" s="1531"/>
      <c r="ANX26" s="1531"/>
      <c r="ANY26" s="1531"/>
      <c r="ANZ26" s="1531"/>
      <c r="AOA26" s="1531"/>
      <c r="AOB26" s="1531"/>
      <c r="AOC26" s="1531"/>
      <c r="AOD26" s="1531"/>
      <c r="AOE26" s="1531"/>
      <c r="AOF26" s="1531"/>
      <c r="AOG26" s="1531"/>
      <c r="AOH26" s="1531"/>
      <c r="AOI26" s="1531"/>
      <c r="AOJ26" s="1531"/>
      <c r="AOK26" s="1531"/>
      <c r="AOL26" s="1531"/>
      <c r="AOM26" s="1531"/>
      <c r="AON26" s="1531"/>
      <c r="AOO26" s="1531"/>
      <c r="AOP26" s="1531"/>
      <c r="AOQ26" s="1531"/>
      <c r="AOR26" s="1531"/>
      <c r="AOS26" s="1531"/>
      <c r="AOT26" s="1531"/>
      <c r="AOU26" s="1531"/>
      <c r="AOV26" s="1531"/>
      <c r="AOW26" s="1531"/>
      <c r="AOX26" s="1531"/>
      <c r="AOY26" s="1531"/>
      <c r="AOZ26" s="1531"/>
      <c r="APA26" s="1531"/>
      <c r="APB26" s="1531"/>
      <c r="APC26" s="1531"/>
      <c r="APD26" s="1531"/>
      <c r="APE26" s="1531"/>
      <c r="APF26" s="1531"/>
      <c r="APG26" s="1531"/>
      <c r="APH26" s="1531"/>
      <c r="API26" s="1531"/>
      <c r="APJ26" s="1531"/>
      <c r="APK26" s="1531"/>
      <c r="APL26" s="1531"/>
      <c r="APM26" s="1531"/>
      <c r="APN26" s="1531"/>
      <c r="APO26" s="1531"/>
      <c r="APP26" s="1531"/>
      <c r="APQ26" s="1531"/>
      <c r="APR26" s="1531"/>
      <c r="APS26" s="1531"/>
      <c r="APT26" s="1531"/>
      <c r="APU26" s="1531"/>
      <c r="APV26" s="1531"/>
      <c r="APW26" s="1531"/>
      <c r="APX26" s="1531"/>
      <c r="APY26" s="1531"/>
      <c r="APZ26" s="1531"/>
      <c r="AQA26" s="1531"/>
      <c r="AQB26" s="1531"/>
      <c r="AQC26" s="1531"/>
      <c r="AQD26" s="1531"/>
      <c r="AQE26" s="1531"/>
      <c r="AQF26" s="1531"/>
      <c r="AQG26" s="1531"/>
      <c r="AQH26" s="1531"/>
      <c r="AQI26" s="1531"/>
      <c r="AQJ26" s="1531"/>
      <c r="AQK26" s="1531"/>
      <c r="AQL26" s="1531"/>
      <c r="AQM26" s="1531"/>
      <c r="AQN26" s="1531"/>
      <c r="AQO26" s="1531"/>
      <c r="AQP26" s="1531"/>
      <c r="AQQ26" s="1531"/>
      <c r="AQR26" s="1531"/>
      <c r="AQS26" s="1531"/>
      <c r="AQT26" s="1531"/>
      <c r="AQU26" s="1531"/>
      <c r="AQV26" s="1531"/>
      <c r="AQW26" s="1531"/>
      <c r="AQX26" s="1531"/>
      <c r="AQY26" s="1531"/>
      <c r="AQZ26" s="1531"/>
      <c r="ARA26" s="1531"/>
      <c r="ARB26" s="1531"/>
      <c r="ARC26" s="1531"/>
      <c r="ARD26" s="1531"/>
      <c r="ARE26" s="1531"/>
      <c r="ARF26" s="1531"/>
      <c r="ARG26" s="1531"/>
      <c r="ARH26" s="1531"/>
      <c r="ARI26" s="1531"/>
      <c r="ARJ26" s="1531"/>
      <c r="ARK26" s="1531"/>
      <c r="ARL26" s="1531"/>
      <c r="ARM26" s="1531"/>
      <c r="ARN26" s="1531"/>
      <c r="ARO26" s="1531"/>
      <c r="ARP26" s="1531"/>
      <c r="ARQ26" s="1531"/>
      <c r="ARR26" s="1531"/>
      <c r="ARS26" s="1531"/>
      <c r="ART26" s="1531"/>
      <c r="ARU26" s="1531"/>
      <c r="ARV26" s="1531"/>
      <c r="ARW26" s="1531"/>
      <c r="ARX26" s="1531"/>
      <c r="ARY26" s="1531"/>
      <c r="ARZ26" s="1531"/>
      <c r="ASA26" s="1531"/>
      <c r="ASB26" s="1531"/>
      <c r="ASC26" s="1531"/>
      <c r="ASD26" s="1531"/>
      <c r="ASE26" s="1531"/>
      <c r="ASF26" s="1531"/>
      <c r="ASG26" s="1531"/>
      <c r="ASH26" s="1531"/>
      <c r="ASI26" s="1531"/>
      <c r="ASJ26" s="1531"/>
      <c r="ASK26" s="1531"/>
      <c r="ASL26" s="1531"/>
      <c r="ASM26" s="1531"/>
      <c r="ASN26" s="1531"/>
      <c r="ASO26" s="1531"/>
      <c r="ASP26" s="1531"/>
      <c r="ASQ26" s="1531"/>
      <c r="ASR26" s="1531"/>
      <c r="ASS26" s="1531"/>
      <c r="AST26" s="1531"/>
      <c r="ASU26" s="1531"/>
      <c r="ASV26" s="1531"/>
      <c r="ASW26" s="1531"/>
      <c r="ASX26" s="1531"/>
      <c r="ASY26" s="1531"/>
      <c r="ASZ26" s="1531"/>
      <c r="ATA26" s="1531"/>
      <c r="ATB26" s="1531"/>
      <c r="ATC26" s="1531"/>
      <c r="ATD26" s="1531"/>
      <c r="ATE26" s="1531"/>
      <c r="ATF26" s="1531"/>
      <c r="ATG26" s="1531"/>
      <c r="ATH26" s="1531"/>
      <c r="ATI26" s="1531"/>
      <c r="ATJ26" s="1531"/>
      <c r="ATK26" s="1531"/>
      <c r="ATL26" s="1531"/>
      <c r="ATM26" s="1531"/>
      <c r="ATN26" s="1531"/>
      <c r="ATO26" s="1531"/>
      <c r="ATP26" s="1531"/>
      <c r="ATQ26" s="1531"/>
      <c r="ATR26" s="1531"/>
      <c r="ATS26" s="1531"/>
      <c r="ATT26" s="1531"/>
      <c r="ATU26" s="1531"/>
      <c r="ATV26" s="1531"/>
      <c r="ATW26" s="1531"/>
      <c r="ATX26" s="1531"/>
      <c r="ATY26" s="1531"/>
      <c r="ATZ26" s="1531"/>
      <c r="AUA26" s="1531"/>
      <c r="AUB26" s="1531"/>
      <c r="AUC26" s="1531"/>
      <c r="AUD26" s="1531"/>
      <c r="AUE26" s="1531"/>
      <c r="AUF26" s="1531"/>
      <c r="AUG26" s="1531"/>
      <c r="AUH26" s="1531"/>
      <c r="AUI26" s="1531"/>
    </row>
    <row r="27" spans="1:1231" s="1449" customFormat="1" ht="31.75" customHeight="1" x14ac:dyDescent="0.75">
      <c r="A27" s="2079"/>
      <c r="B27" s="2082"/>
      <c r="C27" s="1436" t="s">
        <v>289</v>
      </c>
      <c r="D27" s="1436" t="s">
        <v>352</v>
      </c>
      <c r="E27" s="1436" t="s">
        <v>25</v>
      </c>
      <c r="F27" s="1436" t="s">
        <v>13</v>
      </c>
      <c r="G27" s="1437">
        <f t="array" ref="G27">INDEX('Salary . staff rates'!$A$6:$C$28,MATCH(1,('Salary . staff rates'!$A$6:$A$28=E27)*('Salary . staff rates'!$B$6:$B$28=F27),0),3)</f>
        <v>85000</v>
      </c>
      <c r="H27" s="1437">
        <f t="shared" si="0"/>
        <v>596.49122807017545</v>
      </c>
      <c r="I27" s="1438" t="s">
        <v>0</v>
      </c>
      <c r="J27" s="1439" t="s">
        <v>0</v>
      </c>
      <c r="K27" s="1440">
        <v>2</v>
      </c>
      <c r="L27" s="1631">
        <f t="shared" ref="L27:L36" si="22">IF(K27="N/A","",H27*K27)</f>
        <v>1192.9824561403509</v>
      </c>
      <c r="M27" s="1440" t="s">
        <v>31</v>
      </c>
      <c r="N27" s="1649">
        <f>IF(M27="Yes",L27*'Salary . staff rates'!$C$34,0)</f>
        <v>0</v>
      </c>
      <c r="O27" s="1442"/>
      <c r="P27" s="1849">
        <v>1</v>
      </c>
      <c r="Q27" s="1849">
        <v>1</v>
      </c>
      <c r="R27" s="1442"/>
      <c r="S27" s="1442"/>
      <c r="T27" s="1442"/>
      <c r="U27" s="1442"/>
      <c r="V27" s="1442"/>
      <c r="W27" s="1443">
        <v>1</v>
      </c>
      <c r="X27" s="1444"/>
      <c r="Y27" s="1849">
        <f t="shared" si="16"/>
        <v>1192.9824561403509</v>
      </c>
      <c r="Z27" s="1849">
        <f t="shared" si="17"/>
        <v>0</v>
      </c>
      <c r="AA27" s="1445"/>
      <c r="AB27" s="1849">
        <f t="shared" si="18"/>
        <v>1192.9824561403509</v>
      </c>
      <c r="AC27" s="1849">
        <f t="shared" si="19"/>
        <v>0</v>
      </c>
      <c r="AD27" s="1447"/>
      <c r="AE27" s="1448"/>
      <c r="AF27" s="1448"/>
      <c r="AL27" s="1450"/>
      <c r="AN27" s="1451">
        <f t="shared" si="20"/>
        <v>0</v>
      </c>
      <c r="AO27" s="1451">
        <f t="shared" si="21"/>
        <v>0</v>
      </c>
      <c r="AP27" s="1531"/>
      <c r="AQ27" s="1531"/>
      <c r="AR27" s="1531"/>
      <c r="AS27" s="1531"/>
      <c r="AT27" s="1531"/>
      <c r="AU27" s="1531"/>
      <c r="AV27" s="1531"/>
      <c r="AW27" s="1531"/>
      <c r="AX27" s="1531"/>
      <c r="AY27" s="1531"/>
      <c r="AZ27" s="1531"/>
      <c r="BA27" s="1531"/>
      <c r="BB27" s="1531"/>
      <c r="BC27" s="1531"/>
      <c r="BD27" s="1531"/>
      <c r="BE27" s="1531"/>
      <c r="BF27" s="1531"/>
      <c r="BG27" s="1531"/>
      <c r="BH27" s="1531"/>
      <c r="BI27" s="1531"/>
      <c r="BJ27" s="1531"/>
      <c r="BK27" s="1531"/>
      <c r="BL27" s="1531"/>
      <c r="BM27" s="1531"/>
      <c r="BN27" s="1531"/>
      <c r="BO27" s="1531"/>
      <c r="BP27" s="1531"/>
      <c r="BQ27" s="1531"/>
      <c r="BR27" s="1531"/>
      <c r="BS27" s="1531"/>
      <c r="BT27" s="1531"/>
      <c r="BU27" s="1531"/>
      <c r="BV27" s="1531"/>
      <c r="BW27" s="1531"/>
      <c r="BX27" s="1531"/>
      <c r="BY27" s="1531"/>
      <c r="BZ27" s="1531"/>
      <c r="CA27" s="1531"/>
      <c r="CB27" s="1531"/>
      <c r="CC27" s="1531"/>
      <c r="CD27" s="1531"/>
      <c r="CE27" s="1531"/>
      <c r="CF27" s="1531"/>
      <c r="CG27" s="1531"/>
      <c r="CH27" s="1531"/>
      <c r="CI27" s="1531"/>
      <c r="CJ27" s="1531"/>
      <c r="CK27" s="1531"/>
      <c r="CL27" s="1531"/>
      <c r="CM27" s="1531"/>
      <c r="CN27" s="1531"/>
      <c r="CO27" s="1531"/>
      <c r="CP27" s="1531"/>
      <c r="CQ27" s="1531"/>
      <c r="CR27" s="1531"/>
      <c r="CS27" s="1531"/>
      <c r="CT27" s="1531"/>
      <c r="CU27" s="1531"/>
      <c r="CV27" s="1531"/>
      <c r="CW27" s="1531"/>
      <c r="CX27" s="1531"/>
      <c r="CY27" s="1531"/>
      <c r="CZ27" s="1531"/>
      <c r="DA27" s="1531"/>
      <c r="DB27" s="1531"/>
      <c r="DC27" s="1531"/>
      <c r="DD27" s="1531"/>
      <c r="DE27" s="1531"/>
      <c r="DF27" s="1531"/>
      <c r="DG27" s="1531"/>
      <c r="DH27" s="1531"/>
      <c r="DI27" s="1531"/>
      <c r="DJ27" s="1531"/>
      <c r="DK27" s="1531"/>
      <c r="DL27" s="1531"/>
      <c r="DM27" s="1531"/>
      <c r="DN27" s="1531"/>
      <c r="DO27" s="1531"/>
      <c r="DP27" s="1531"/>
      <c r="DQ27" s="1531"/>
      <c r="DR27" s="1531"/>
      <c r="DS27" s="1531"/>
      <c r="DT27" s="1531"/>
      <c r="DU27" s="1531"/>
      <c r="DV27" s="1531"/>
      <c r="DW27" s="1531"/>
      <c r="DX27" s="1531"/>
      <c r="DY27" s="1531"/>
      <c r="DZ27" s="1531"/>
      <c r="EA27" s="1531"/>
      <c r="EB27" s="1531"/>
      <c r="EC27" s="1531"/>
      <c r="ED27" s="1531"/>
      <c r="EE27" s="1531"/>
      <c r="EF27" s="1531"/>
      <c r="EG27" s="1531"/>
      <c r="EH27" s="1531"/>
      <c r="EI27" s="1531"/>
      <c r="EJ27" s="1531"/>
      <c r="EK27" s="1531"/>
      <c r="EL27" s="1531"/>
      <c r="EM27" s="1531"/>
      <c r="EN27" s="1531"/>
      <c r="EO27" s="1531"/>
      <c r="EP27" s="1531"/>
      <c r="EQ27" s="1531"/>
      <c r="ER27" s="1531"/>
      <c r="ES27" s="1531"/>
      <c r="ET27" s="1531"/>
      <c r="EU27" s="1531"/>
      <c r="EV27" s="1531"/>
      <c r="EW27" s="1531"/>
      <c r="EX27" s="1531"/>
      <c r="EY27" s="1531"/>
      <c r="EZ27" s="1531"/>
      <c r="FA27" s="1531"/>
      <c r="FB27" s="1531"/>
      <c r="FC27" s="1531"/>
      <c r="FD27" s="1531"/>
      <c r="FE27" s="1531"/>
      <c r="FF27" s="1531"/>
      <c r="FG27" s="1531"/>
      <c r="FH27" s="1531"/>
      <c r="FI27" s="1531"/>
      <c r="FJ27" s="1531"/>
      <c r="FK27" s="1531"/>
      <c r="FL27" s="1531"/>
      <c r="FM27" s="1531"/>
      <c r="FN27" s="1531"/>
      <c r="FO27" s="1531"/>
      <c r="FP27" s="1531"/>
      <c r="FQ27" s="1531"/>
      <c r="FR27" s="1531"/>
      <c r="FS27" s="1531"/>
      <c r="FT27" s="1531"/>
      <c r="FU27" s="1531"/>
      <c r="FV27" s="1531"/>
      <c r="FW27" s="1531"/>
      <c r="FX27" s="1531"/>
      <c r="FY27" s="1531"/>
      <c r="FZ27" s="1531"/>
      <c r="GA27" s="1531"/>
      <c r="GB27" s="1531"/>
      <c r="GC27" s="1531"/>
      <c r="GD27" s="1531"/>
      <c r="GE27" s="1531"/>
      <c r="GF27" s="1531"/>
      <c r="GG27" s="1531"/>
      <c r="GH27" s="1531"/>
      <c r="GI27" s="1531"/>
      <c r="GJ27" s="1531"/>
      <c r="GK27" s="1531"/>
      <c r="GL27" s="1531"/>
      <c r="GM27" s="1531"/>
      <c r="GN27" s="1531"/>
      <c r="GO27" s="1531"/>
      <c r="GP27" s="1531"/>
      <c r="GQ27" s="1531"/>
      <c r="GR27" s="1531"/>
      <c r="GS27" s="1531"/>
      <c r="GT27" s="1531"/>
      <c r="GU27" s="1531"/>
      <c r="GV27" s="1531"/>
      <c r="GW27" s="1531"/>
      <c r="GX27" s="1531"/>
      <c r="GY27" s="1531"/>
      <c r="GZ27" s="1531"/>
      <c r="HA27" s="1531"/>
      <c r="HB27" s="1531"/>
      <c r="HC27" s="1531"/>
      <c r="HD27" s="1531"/>
      <c r="HE27" s="1531"/>
      <c r="HF27" s="1531"/>
      <c r="HG27" s="1531"/>
      <c r="HH27" s="1531"/>
      <c r="HI27" s="1531"/>
      <c r="HJ27" s="1531"/>
      <c r="HK27" s="1531"/>
      <c r="HL27" s="1531"/>
      <c r="HM27" s="1531"/>
      <c r="HN27" s="1531"/>
      <c r="HO27" s="1531"/>
      <c r="HP27" s="1531"/>
      <c r="HQ27" s="1531"/>
      <c r="HR27" s="1531"/>
      <c r="HS27" s="1531"/>
      <c r="HT27" s="1531"/>
      <c r="HU27" s="1531"/>
      <c r="HV27" s="1531"/>
      <c r="HW27" s="1531"/>
      <c r="HX27" s="1531"/>
      <c r="HY27" s="1531"/>
      <c r="HZ27" s="1531"/>
      <c r="IA27" s="1531"/>
      <c r="IB27" s="1531"/>
      <c r="IC27" s="1531"/>
      <c r="ID27" s="1531"/>
      <c r="IE27" s="1531"/>
      <c r="IF27" s="1531"/>
      <c r="IG27" s="1531"/>
      <c r="IH27" s="1531"/>
      <c r="II27" s="1531"/>
      <c r="IJ27" s="1531"/>
      <c r="IK27" s="1531"/>
      <c r="IL27" s="1531"/>
      <c r="IM27" s="1531"/>
      <c r="IN27" s="1531"/>
      <c r="IO27" s="1531"/>
      <c r="IP27" s="1531"/>
      <c r="IQ27" s="1531"/>
      <c r="IR27" s="1531"/>
      <c r="IS27" s="1531"/>
      <c r="IT27" s="1531"/>
      <c r="IU27" s="1531"/>
      <c r="IV27" s="1531"/>
      <c r="IW27" s="1531"/>
      <c r="IX27" s="1531"/>
      <c r="IY27" s="1531"/>
      <c r="IZ27" s="1531"/>
      <c r="JA27" s="1531"/>
      <c r="JB27" s="1531"/>
      <c r="JC27" s="1531"/>
      <c r="JD27" s="1531"/>
      <c r="JE27" s="1531"/>
      <c r="JF27" s="1531"/>
      <c r="JG27" s="1531"/>
      <c r="JH27" s="1531"/>
      <c r="JI27" s="1531"/>
      <c r="JJ27" s="1531"/>
      <c r="JK27" s="1531"/>
      <c r="JL27" s="1531"/>
      <c r="JM27" s="1531"/>
      <c r="JN27" s="1531"/>
      <c r="JO27" s="1531"/>
      <c r="JP27" s="1531"/>
      <c r="JQ27" s="1531"/>
      <c r="JR27" s="1531"/>
      <c r="JS27" s="1531"/>
      <c r="JT27" s="1531"/>
      <c r="JU27" s="1531"/>
      <c r="JV27" s="1531"/>
      <c r="JW27" s="1531"/>
      <c r="JX27" s="1531"/>
      <c r="JY27" s="1531"/>
      <c r="JZ27" s="1531"/>
      <c r="KA27" s="1531"/>
      <c r="KB27" s="1531"/>
      <c r="KC27" s="1531"/>
      <c r="KD27" s="1531"/>
      <c r="KE27" s="1531"/>
      <c r="KF27" s="1531"/>
      <c r="KG27" s="1531"/>
      <c r="KH27" s="1531"/>
      <c r="KI27" s="1531"/>
      <c r="KJ27" s="1531"/>
      <c r="KK27" s="1531"/>
      <c r="KL27" s="1531"/>
      <c r="KM27" s="1531"/>
      <c r="KN27" s="1531"/>
      <c r="KO27" s="1531"/>
      <c r="KP27" s="1531"/>
      <c r="KQ27" s="1531"/>
      <c r="KR27" s="1531"/>
      <c r="KS27" s="1531"/>
      <c r="KT27" s="1531"/>
      <c r="KU27" s="1531"/>
      <c r="KV27" s="1531"/>
      <c r="KW27" s="1531"/>
      <c r="KX27" s="1531"/>
      <c r="KY27" s="1531"/>
      <c r="KZ27" s="1531"/>
      <c r="LA27" s="1531"/>
      <c r="LB27" s="1531"/>
      <c r="LC27" s="1531"/>
      <c r="LD27" s="1531"/>
      <c r="LE27" s="1531"/>
      <c r="LF27" s="1531"/>
      <c r="LG27" s="1531"/>
      <c r="LH27" s="1531"/>
      <c r="LI27" s="1531"/>
      <c r="LJ27" s="1531"/>
      <c r="LK27" s="1531"/>
      <c r="LL27" s="1531"/>
      <c r="LM27" s="1531"/>
      <c r="LN27" s="1531"/>
      <c r="LO27" s="1531"/>
      <c r="LP27" s="1531"/>
      <c r="LQ27" s="1531"/>
      <c r="LR27" s="1531"/>
      <c r="LS27" s="1531"/>
      <c r="LT27" s="1531"/>
      <c r="LU27" s="1531"/>
      <c r="LV27" s="1531"/>
      <c r="LW27" s="1531"/>
      <c r="LX27" s="1531"/>
      <c r="LY27" s="1531"/>
      <c r="LZ27" s="1531"/>
      <c r="MA27" s="1531"/>
      <c r="MB27" s="1531"/>
      <c r="MC27" s="1531"/>
      <c r="MD27" s="1531"/>
      <c r="ME27" s="1531"/>
      <c r="MF27" s="1531"/>
      <c r="MG27" s="1531"/>
      <c r="MH27" s="1531"/>
      <c r="MI27" s="1531"/>
      <c r="MJ27" s="1531"/>
      <c r="MK27" s="1531"/>
      <c r="ML27" s="1531"/>
      <c r="MM27" s="1531"/>
      <c r="MN27" s="1531"/>
      <c r="MO27" s="1531"/>
      <c r="MP27" s="1531"/>
      <c r="MQ27" s="1531"/>
      <c r="MR27" s="1531"/>
      <c r="MS27" s="1531"/>
      <c r="MT27" s="1531"/>
      <c r="MU27" s="1531"/>
      <c r="MV27" s="1531"/>
      <c r="MW27" s="1531"/>
      <c r="MX27" s="1531"/>
      <c r="MY27" s="1531"/>
      <c r="MZ27" s="1531"/>
      <c r="NA27" s="1531"/>
      <c r="NB27" s="1531"/>
      <c r="NC27" s="1531"/>
      <c r="ND27" s="1531"/>
      <c r="NE27" s="1531"/>
      <c r="NF27" s="1531"/>
      <c r="NG27" s="1531"/>
      <c r="NH27" s="1531"/>
      <c r="NI27" s="1531"/>
      <c r="NJ27" s="1531"/>
      <c r="NK27" s="1531"/>
      <c r="NL27" s="1531"/>
      <c r="NM27" s="1531"/>
      <c r="NN27" s="1531"/>
      <c r="NO27" s="1531"/>
      <c r="NP27" s="1531"/>
      <c r="NQ27" s="1531"/>
      <c r="NR27" s="1531"/>
      <c r="NS27" s="1531"/>
      <c r="NT27" s="1531"/>
      <c r="NU27" s="1531"/>
      <c r="NV27" s="1531"/>
      <c r="NW27" s="1531"/>
      <c r="NX27" s="1531"/>
      <c r="NY27" s="1531"/>
      <c r="NZ27" s="1531"/>
      <c r="OA27" s="1531"/>
      <c r="OB27" s="1531"/>
      <c r="OC27" s="1531"/>
      <c r="OD27" s="1531"/>
      <c r="OE27" s="1531"/>
      <c r="OF27" s="1531"/>
      <c r="OG27" s="1531"/>
      <c r="OH27" s="1531"/>
      <c r="OI27" s="1531"/>
      <c r="OJ27" s="1531"/>
      <c r="OK27" s="1531"/>
      <c r="OL27" s="1531"/>
      <c r="OM27" s="1531"/>
      <c r="ON27" s="1531"/>
      <c r="OO27" s="1531"/>
      <c r="OP27" s="1531"/>
      <c r="OQ27" s="1531"/>
      <c r="OR27" s="1531"/>
      <c r="OS27" s="1531"/>
      <c r="OT27" s="1531"/>
      <c r="OU27" s="1531"/>
      <c r="OV27" s="1531"/>
      <c r="OW27" s="1531"/>
      <c r="OX27" s="1531"/>
      <c r="OY27" s="1531"/>
      <c r="OZ27" s="1531"/>
      <c r="PA27" s="1531"/>
      <c r="PB27" s="1531"/>
      <c r="PC27" s="1531"/>
      <c r="PD27" s="1531"/>
      <c r="PE27" s="1531"/>
      <c r="PF27" s="1531"/>
      <c r="PG27" s="1531"/>
      <c r="PH27" s="1531"/>
      <c r="PI27" s="1531"/>
      <c r="PJ27" s="1531"/>
      <c r="PK27" s="1531"/>
      <c r="PL27" s="1531"/>
      <c r="PM27" s="1531"/>
      <c r="PN27" s="1531"/>
      <c r="PO27" s="1531"/>
      <c r="PP27" s="1531"/>
      <c r="PQ27" s="1531"/>
      <c r="PR27" s="1531"/>
      <c r="PS27" s="1531"/>
      <c r="PT27" s="1531"/>
      <c r="PU27" s="1531"/>
      <c r="PV27" s="1531"/>
      <c r="PW27" s="1531"/>
      <c r="PX27" s="1531"/>
      <c r="PY27" s="1531"/>
      <c r="PZ27" s="1531"/>
      <c r="QA27" s="1531"/>
      <c r="QB27" s="1531"/>
      <c r="QC27" s="1531"/>
      <c r="QD27" s="1531"/>
      <c r="QE27" s="1531"/>
      <c r="QF27" s="1531"/>
      <c r="QG27" s="1531"/>
      <c r="QH27" s="1531"/>
      <c r="QI27" s="1531"/>
      <c r="QJ27" s="1531"/>
      <c r="QK27" s="1531"/>
      <c r="QL27" s="1531"/>
      <c r="QM27" s="1531"/>
      <c r="QN27" s="1531"/>
      <c r="QO27" s="1531"/>
      <c r="QP27" s="1531"/>
      <c r="QQ27" s="1531"/>
      <c r="QR27" s="1531"/>
      <c r="QS27" s="1531"/>
      <c r="QT27" s="1531"/>
      <c r="QU27" s="1531"/>
      <c r="QV27" s="1531"/>
      <c r="QW27" s="1531"/>
      <c r="QX27" s="1531"/>
      <c r="QY27" s="1531"/>
      <c r="QZ27" s="1531"/>
      <c r="RA27" s="1531"/>
      <c r="RB27" s="1531"/>
      <c r="RC27" s="1531"/>
      <c r="RD27" s="1531"/>
      <c r="RE27" s="1531"/>
      <c r="RF27" s="1531"/>
      <c r="RG27" s="1531"/>
      <c r="RH27" s="1531"/>
      <c r="RI27" s="1531"/>
      <c r="RJ27" s="1531"/>
      <c r="RK27" s="1531"/>
      <c r="RL27" s="1531"/>
      <c r="RM27" s="1531"/>
      <c r="RN27" s="1531"/>
      <c r="RO27" s="1531"/>
      <c r="RP27" s="1531"/>
      <c r="RQ27" s="1531"/>
      <c r="RR27" s="1531"/>
      <c r="RS27" s="1531"/>
      <c r="RT27" s="1531"/>
      <c r="RU27" s="1531"/>
      <c r="RV27" s="1531"/>
      <c r="RW27" s="1531"/>
      <c r="RX27" s="1531"/>
      <c r="RY27" s="1531"/>
      <c r="RZ27" s="1531"/>
      <c r="SA27" s="1531"/>
      <c r="SB27" s="1531"/>
      <c r="SC27" s="1531"/>
      <c r="SD27" s="1531"/>
      <c r="SE27" s="1531"/>
      <c r="SF27" s="1531"/>
      <c r="SG27" s="1531"/>
      <c r="SH27" s="1531"/>
      <c r="SI27" s="1531"/>
      <c r="SJ27" s="1531"/>
      <c r="SK27" s="1531"/>
      <c r="SL27" s="1531"/>
      <c r="SM27" s="1531"/>
      <c r="SN27" s="1531"/>
      <c r="SO27" s="1531"/>
      <c r="SP27" s="1531"/>
      <c r="SQ27" s="1531"/>
      <c r="SR27" s="1531"/>
      <c r="SS27" s="1531"/>
      <c r="ST27" s="1531"/>
      <c r="SU27" s="1531"/>
      <c r="SV27" s="1531"/>
      <c r="SW27" s="1531"/>
      <c r="SX27" s="1531"/>
      <c r="SY27" s="1531"/>
      <c r="SZ27" s="1531"/>
      <c r="TA27" s="1531"/>
      <c r="TB27" s="1531"/>
      <c r="TC27" s="1531"/>
      <c r="TD27" s="1531"/>
      <c r="TE27" s="1531"/>
      <c r="TF27" s="1531"/>
      <c r="TG27" s="1531"/>
      <c r="TH27" s="1531"/>
      <c r="TI27" s="1531"/>
      <c r="TJ27" s="1531"/>
      <c r="TK27" s="1531"/>
      <c r="TL27" s="1531"/>
      <c r="TM27" s="1531"/>
      <c r="TN27" s="1531"/>
      <c r="TO27" s="1531"/>
      <c r="TP27" s="1531"/>
      <c r="TQ27" s="1531"/>
      <c r="TR27" s="1531"/>
      <c r="TS27" s="1531"/>
      <c r="TT27" s="1531"/>
      <c r="TU27" s="1531"/>
      <c r="TV27" s="1531"/>
      <c r="TW27" s="1531"/>
      <c r="TX27" s="1531"/>
      <c r="TY27" s="1531"/>
      <c r="TZ27" s="1531"/>
      <c r="UA27" s="1531"/>
      <c r="UB27" s="1531"/>
      <c r="UC27" s="1531"/>
      <c r="UD27" s="1531"/>
      <c r="UE27" s="1531"/>
      <c r="UF27" s="1531"/>
      <c r="UG27" s="1531"/>
      <c r="UH27" s="1531"/>
      <c r="UI27" s="1531"/>
      <c r="UJ27" s="1531"/>
      <c r="UK27" s="1531"/>
      <c r="UL27" s="1531"/>
      <c r="UM27" s="1531"/>
      <c r="UN27" s="1531"/>
      <c r="UO27" s="1531"/>
      <c r="UP27" s="1531"/>
      <c r="UQ27" s="1531"/>
      <c r="UR27" s="1531"/>
      <c r="US27" s="1531"/>
      <c r="UT27" s="1531"/>
      <c r="UU27" s="1531"/>
      <c r="UV27" s="1531"/>
      <c r="UW27" s="1531"/>
      <c r="UX27" s="1531"/>
      <c r="UY27" s="1531"/>
      <c r="UZ27" s="1531"/>
      <c r="VA27" s="1531"/>
      <c r="VB27" s="1531"/>
      <c r="VC27" s="1531"/>
      <c r="VD27" s="1531"/>
      <c r="VE27" s="1531"/>
      <c r="VF27" s="1531"/>
      <c r="VG27" s="1531"/>
      <c r="VH27" s="1531"/>
      <c r="VI27" s="1531"/>
      <c r="VJ27" s="1531"/>
      <c r="VK27" s="1531"/>
      <c r="VL27" s="1531"/>
      <c r="VM27" s="1531"/>
      <c r="VN27" s="1531"/>
      <c r="VO27" s="1531"/>
      <c r="VP27" s="1531"/>
      <c r="VQ27" s="1531"/>
      <c r="VR27" s="1531"/>
      <c r="VS27" s="1531"/>
      <c r="VT27" s="1531"/>
      <c r="VU27" s="1531"/>
      <c r="VV27" s="1531"/>
      <c r="VW27" s="1531"/>
      <c r="VX27" s="1531"/>
      <c r="VY27" s="1531"/>
      <c r="VZ27" s="1531"/>
      <c r="WA27" s="1531"/>
      <c r="WB27" s="1531"/>
      <c r="WC27" s="1531"/>
      <c r="WD27" s="1531"/>
      <c r="WE27" s="1531"/>
      <c r="WF27" s="1531"/>
      <c r="WG27" s="1531"/>
      <c r="WH27" s="1531"/>
      <c r="WI27" s="1531"/>
      <c r="WJ27" s="1531"/>
      <c r="WK27" s="1531"/>
      <c r="WL27" s="1531"/>
      <c r="WM27" s="1531"/>
      <c r="WN27" s="1531"/>
      <c r="WO27" s="1531"/>
      <c r="WP27" s="1531"/>
      <c r="WQ27" s="1531"/>
      <c r="WR27" s="1531"/>
      <c r="WS27" s="1531"/>
      <c r="WT27" s="1531"/>
      <c r="WU27" s="1531"/>
      <c r="WV27" s="1531"/>
      <c r="WW27" s="1531"/>
      <c r="WX27" s="1531"/>
      <c r="WY27" s="1531"/>
      <c r="WZ27" s="1531"/>
      <c r="XA27" s="1531"/>
      <c r="XB27" s="1531"/>
      <c r="XC27" s="1531"/>
      <c r="XD27" s="1531"/>
      <c r="XE27" s="1531"/>
      <c r="XF27" s="1531"/>
      <c r="XG27" s="1531"/>
      <c r="XH27" s="1531"/>
      <c r="XI27" s="1531"/>
      <c r="XJ27" s="1531"/>
      <c r="XK27" s="1531"/>
      <c r="XL27" s="1531"/>
      <c r="XM27" s="1531"/>
      <c r="XN27" s="1531"/>
      <c r="XO27" s="1531"/>
      <c r="XP27" s="1531"/>
      <c r="XQ27" s="1531"/>
      <c r="XR27" s="1531"/>
      <c r="XS27" s="1531"/>
      <c r="XT27" s="1531"/>
      <c r="XU27" s="1531"/>
      <c r="XV27" s="1531"/>
      <c r="XW27" s="1531"/>
      <c r="XX27" s="1531"/>
      <c r="XY27" s="1531"/>
      <c r="XZ27" s="1531"/>
      <c r="YA27" s="1531"/>
      <c r="YB27" s="1531"/>
      <c r="YC27" s="1531"/>
      <c r="YD27" s="1531"/>
      <c r="YE27" s="1531"/>
      <c r="YF27" s="1531"/>
      <c r="YG27" s="1531"/>
      <c r="YH27" s="1531"/>
      <c r="YI27" s="1531"/>
      <c r="YJ27" s="1531"/>
      <c r="YK27" s="1531"/>
      <c r="YL27" s="1531"/>
      <c r="YM27" s="1531"/>
      <c r="YN27" s="1531"/>
      <c r="YO27" s="1531"/>
      <c r="YP27" s="1531"/>
      <c r="YQ27" s="1531"/>
      <c r="YR27" s="1531"/>
      <c r="YS27" s="1531"/>
      <c r="YT27" s="1531"/>
      <c r="YU27" s="1531"/>
      <c r="YV27" s="1531"/>
      <c r="YW27" s="1531"/>
      <c r="YX27" s="1531"/>
      <c r="YY27" s="1531"/>
      <c r="YZ27" s="1531"/>
      <c r="ZA27" s="1531"/>
      <c r="ZB27" s="1531"/>
      <c r="ZC27" s="1531"/>
      <c r="ZD27" s="1531"/>
      <c r="ZE27" s="1531"/>
      <c r="ZF27" s="1531"/>
      <c r="ZG27" s="1531"/>
      <c r="ZH27" s="1531"/>
      <c r="ZI27" s="1531"/>
      <c r="ZJ27" s="1531"/>
      <c r="ZK27" s="1531"/>
      <c r="ZL27" s="1531"/>
      <c r="ZM27" s="1531"/>
      <c r="ZN27" s="1531"/>
      <c r="ZO27" s="1531"/>
      <c r="ZP27" s="1531"/>
      <c r="ZQ27" s="1531"/>
      <c r="ZR27" s="1531"/>
      <c r="ZS27" s="1531"/>
      <c r="ZT27" s="1531"/>
      <c r="ZU27" s="1531"/>
      <c r="ZV27" s="1531"/>
      <c r="ZW27" s="1531"/>
      <c r="ZX27" s="1531"/>
      <c r="ZY27" s="1531"/>
      <c r="ZZ27" s="1531"/>
      <c r="AAA27" s="1531"/>
      <c r="AAB27" s="1531"/>
      <c r="AAC27" s="1531"/>
      <c r="AAD27" s="1531"/>
      <c r="AAE27" s="1531"/>
      <c r="AAF27" s="1531"/>
      <c r="AAG27" s="1531"/>
      <c r="AAH27" s="1531"/>
      <c r="AAI27" s="1531"/>
      <c r="AAJ27" s="1531"/>
      <c r="AAK27" s="1531"/>
      <c r="AAL27" s="1531"/>
      <c r="AAM27" s="1531"/>
      <c r="AAN27" s="1531"/>
      <c r="AAO27" s="1531"/>
      <c r="AAP27" s="1531"/>
      <c r="AAQ27" s="1531"/>
      <c r="AAR27" s="1531"/>
      <c r="AAS27" s="1531"/>
      <c r="AAT27" s="1531"/>
      <c r="AAU27" s="1531"/>
      <c r="AAV27" s="1531"/>
      <c r="AAW27" s="1531"/>
      <c r="AAX27" s="1531"/>
      <c r="AAY27" s="1531"/>
      <c r="AAZ27" s="1531"/>
      <c r="ABA27" s="1531"/>
      <c r="ABB27" s="1531"/>
      <c r="ABC27" s="1531"/>
      <c r="ABD27" s="1531"/>
      <c r="ABE27" s="1531"/>
      <c r="ABF27" s="1531"/>
      <c r="ABG27" s="1531"/>
      <c r="ABH27" s="1531"/>
      <c r="ABI27" s="1531"/>
      <c r="ABJ27" s="1531"/>
      <c r="ABK27" s="1531"/>
      <c r="ABL27" s="1531"/>
      <c r="ABM27" s="1531"/>
      <c r="ABN27" s="1531"/>
      <c r="ABO27" s="1531"/>
      <c r="ABP27" s="1531"/>
      <c r="ABQ27" s="1531"/>
      <c r="ABR27" s="1531"/>
      <c r="ABS27" s="1531"/>
      <c r="ABT27" s="1531"/>
      <c r="ABU27" s="1531"/>
      <c r="ABV27" s="1531"/>
      <c r="ABW27" s="1531"/>
      <c r="ABX27" s="1531"/>
      <c r="ABY27" s="1531"/>
      <c r="ABZ27" s="1531"/>
      <c r="ACA27" s="1531"/>
      <c r="ACB27" s="1531"/>
      <c r="ACC27" s="1531"/>
      <c r="ACD27" s="1531"/>
      <c r="ACE27" s="1531"/>
      <c r="ACF27" s="1531"/>
      <c r="ACG27" s="1531"/>
      <c r="ACH27" s="1531"/>
      <c r="ACI27" s="1531"/>
      <c r="ACJ27" s="1531"/>
      <c r="ACK27" s="1531"/>
      <c r="ACL27" s="1531"/>
      <c r="ACM27" s="1531"/>
      <c r="ACN27" s="1531"/>
      <c r="ACO27" s="1531"/>
      <c r="ACP27" s="1531"/>
      <c r="ACQ27" s="1531"/>
      <c r="ACR27" s="1531"/>
      <c r="ACS27" s="1531"/>
      <c r="ACT27" s="1531"/>
      <c r="ACU27" s="1531"/>
      <c r="ACV27" s="1531"/>
      <c r="ACW27" s="1531"/>
      <c r="ACX27" s="1531"/>
      <c r="ACY27" s="1531"/>
      <c r="ACZ27" s="1531"/>
      <c r="ADA27" s="1531"/>
      <c r="ADB27" s="1531"/>
      <c r="ADC27" s="1531"/>
      <c r="ADD27" s="1531"/>
      <c r="ADE27" s="1531"/>
      <c r="ADF27" s="1531"/>
      <c r="ADG27" s="1531"/>
      <c r="ADH27" s="1531"/>
      <c r="ADI27" s="1531"/>
      <c r="ADJ27" s="1531"/>
      <c r="ADK27" s="1531"/>
      <c r="ADL27" s="1531"/>
      <c r="ADM27" s="1531"/>
      <c r="ADN27" s="1531"/>
      <c r="ADO27" s="1531"/>
      <c r="ADP27" s="1531"/>
      <c r="ADQ27" s="1531"/>
      <c r="ADR27" s="1531"/>
      <c r="ADS27" s="1531"/>
      <c r="ADT27" s="1531"/>
      <c r="ADU27" s="1531"/>
      <c r="ADV27" s="1531"/>
      <c r="ADW27" s="1531"/>
      <c r="ADX27" s="1531"/>
      <c r="ADY27" s="1531"/>
      <c r="ADZ27" s="1531"/>
      <c r="AEA27" s="1531"/>
      <c r="AEB27" s="1531"/>
      <c r="AEC27" s="1531"/>
      <c r="AED27" s="1531"/>
      <c r="AEE27" s="1531"/>
      <c r="AEF27" s="1531"/>
      <c r="AEG27" s="1531"/>
      <c r="AEH27" s="1531"/>
      <c r="AEI27" s="1531"/>
      <c r="AEJ27" s="1531"/>
      <c r="AEK27" s="1531"/>
      <c r="AEL27" s="1531"/>
      <c r="AEM27" s="1531"/>
      <c r="AEN27" s="1531"/>
      <c r="AEO27" s="1531"/>
      <c r="AEP27" s="1531"/>
      <c r="AEQ27" s="1531"/>
      <c r="AER27" s="1531"/>
      <c r="AES27" s="1531"/>
      <c r="AET27" s="1531"/>
      <c r="AEU27" s="1531"/>
      <c r="AEV27" s="1531"/>
      <c r="AEW27" s="1531"/>
      <c r="AEX27" s="1531"/>
      <c r="AEY27" s="1531"/>
      <c r="AEZ27" s="1531"/>
      <c r="AFA27" s="1531"/>
      <c r="AFB27" s="1531"/>
      <c r="AFC27" s="1531"/>
      <c r="AFD27" s="1531"/>
      <c r="AFE27" s="1531"/>
      <c r="AFF27" s="1531"/>
      <c r="AFG27" s="1531"/>
      <c r="AFH27" s="1531"/>
      <c r="AFI27" s="1531"/>
      <c r="AFJ27" s="1531"/>
      <c r="AFK27" s="1531"/>
      <c r="AFL27" s="1531"/>
      <c r="AFM27" s="1531"/>
      <c r="AFN27" s="1531"/>
      <c r="AFO27" s="1531"/>
      <c r="AFP27" s="1531"/>
      <c r="AFQ27" s="1531"/>
      <c r="AFR27" s="1531"/>
      <c r="AFS27" s="1531"/>
      <c r="AFT27" s="1531"/>
      <c r="AFU27" s="1531"/>
      <c r="AFV27" s="1531"/>
      <c r="AFW27" s="1531"/>
      <c r="AFX27" s="1531"/>
      <c r="AFY27" s="1531"/>
      <c r="AFZ27" s="1531"/>
      <c r="AGA27" s="1531"/>
      <c r="AGB27" s="1531"/>
      <c r="AGC27" s="1531"/>
      <c r="AGD27" s="1531"/>
      <c r="AGE27" s="1531"/>
      <c r="AGF27" s="1531"/>
      <c r="AGG27" s="1531"/>
      <c r="AGH27" s="1531"/>
      <c r="AGI27" s="1531"/>
      <c r="AGJ27" s="1531"/>
      <c r="AGK27" s="1531"/>
      <c r="AGL27" s="1531"/>
      <c r="AGM27" s="1531"/>
      <c r="AGN27" s="1531"/>
      <c r="AGO27" s="1531"/>
      <c r="AGP27" s="1531"/>
      <c r="AGQ27" s="1531"/>
      <c r="AGR27" s="1531"/>
      <c r="AGS27" s="1531"/>
      <c r="AGT27" s="1531"/>
      <c r="AGU27" s="1531"/>
      <c r="AGV27" s="1531"/>
      <c r="AGW27" s="1531"/>
      <c r="AGX27" s="1531"/>
      <c r="AGY27" s="1531"/>
      <c r="AGZ27" s="1531"/>
      <c r="AHA27" s="1531"/>
      <c r="AHB27" s="1531"/>
      <c r="AHC27" s="1531"/>
      <c r="AHD27" s="1531"/>
      <c r="AHE27" s="1531"/>
      <c r="AHF27" s="1531"/>
      <c r="AHG27" s="1531"/>
      <c r="AHH27" s="1531"/>
      <c r="AHI27" s="1531"/>
      <c r="AHJ27" s="1531"/>
      <c r="AHK27" s="1531"/>
      <c r="AHL27" s="1531"/>
      <c r="AHM27" s="1531"/>
      <c r="AHN27" s="1531"/>
      <c r="AHO27" s="1531"/>
      <c r="AHP27" s="1531"/>
      <c r="AHQ27" s="1531"/>
      <c r="AHR27" s="1531"/>
      <c r="AHS27" s="1531"/>
      <c r="AHT27" s="1531"/>
      <c r="AHU27" s="1531"/>
      <c r="AHV27" s="1531"/>
      <c r="AHW27" s="1531"/>
      <c r="AHX27" s="1531"/>
      <c r="AHY27" s="1531"/>
      <c r="AHZ27" s="1531"/>
      <c r="AIA27" s="1531"/>
      <c r="AIB27" s="1531"/>
      <c r="AIC27" s="1531"/>
      <c r="AID27" s="1531"/>
      <c r="AIE27" s="1531"/>
      <c r="AIF27" s="1531"/>
      <c r="AIG27" s="1531"/>
      <c r="AIH27" s="1531"/>
      <c r="AII27" s="1531"/>
      <c r="AIJ27" s="1531"/>
      <c r="AIK27" s="1531"/>
      <c r="AIL27" s="1531"/>
      <c r="AIM27" s="1531"/>
      <c r="AIN27" s="1531"/>
      <c r="AIO27" s="1531"/>
      <c r="AIP27" s="1531"/>
      <c r="AIQ27" s="1531"/>
      <c r="AIR27" s="1531"/>
      <c r="AIS27" s="1531"/>
      <c r="AIT27" s="1531"/>
      <c r="AIU27" s="1531"/>
      <c r="AIV27" s="1531"/>
      <c r="AIW27" s="1531"/>
      <c r="AIX27" s="1531"/>
      <c r="AIY27" s="1531"/>
      <c r="AIZ27" s="1531"/>
      <c r="AJA27" s="1531"/>
      <c r="AJB27" s="1531"/>
      <c r="AJC27" s="1531"/>
      <c r="AJD27" s="1531"/>
      <c r="AJE27" s="1531"/>
      <c r="AJF27" s="1531"/>
      <c r="AJG27" s="1531"/>
      <c r="AJH27" s="1531"/>
      <c r="AJI27" s="1531"/>
      <c r="AJJ27" s="1531"/>
      <c r="AJK27" s="1531"/>
      <c r="AJL27" s="1531"/>
      <c r="AJM27" s="1531"/>
      <c r="AJN27" s="1531"/>
      <c r="AJO27" s="1531"/>
      <c r="AJP27" s="1531"/>
      <c r="AJQ27" s="1531"/>
      <c r="AJR27" s="1531"/>
      <c r="AJS27" s="1531"/>
      <c r="AJT27" s="1531"/>
      <c r="AJU27" s="1531"/>
      <c r="AJV27" s="1531"/>
      <c r="AJW27" s="1531"/>
      <c r="AJX27" s="1531"/>
      <c r="AJY27" s="1531"/>
      <c r="AJZ27" s="1531"/>
      <c r="AKA27" s="1531"/>
      <c r="AKB27" s="1531"/>
      <c r="AKC27" s="1531"/>
      <c r="AKD27" s="1531"/>
      <c r="AKE27" s="1531"/>
      <c r="AKF27" s="1531"/>
      <c r="AKG27" s="1531"/>
      <c r="AKH27" s="1531"/>
      <c r="AKI27" s="1531"/>
      <c r="AKJ27" s="1531"/>
      <c r="AKK27" s="1531"/>
      <c r="AKL27" s="1531"/>
      <c r="AKM27" s="1531"/>
      <c r="AKN27" s="1531"/>
      <c r="AKO27" s="1531"/>
      <c r="AKP27" s="1531"/>
      <c r="AKQ27" s="1531"/>
      <c r="AKR27" s="1531"/>
      <c r="AKS27" s="1531"/>
      <c r="AKT27" s="1531"/>
      <c r="AKU27" s="1531"/>
      <c r="AKV27" s="1531"/>
      <c r="AKW27" s="1531"/>
      <c r="AKX27" s="1531"/>
      <c r="AKY27" s="1531"/>
      <c r="AKZ27" s="1531"/>
      <c r="ALA27" s="1531"/>
      <c r="ALB27" s="1531"/>
      <c r="ALC27" s="1531"/>
      <c r="ALD27" s="1531"/>
      <c r="ALE27" s="1531"/>
      <c r="ALF27" s="1531"/>
      <c r="ALG27" s="1531"/>
      <c r="ALH27" s="1531"/>
      <c r="ALI27" s="1531"/>
      <c r="ALJ27" s="1531"/>
      <c r="ALK27" s="1531"/>
      <c r="ALL27" s="1531"/>
      <c r="ALM27" s="1531"/>
      <c r="ALN27" s="1531"/>
      <c r="ALO27" s="1531"/>
      <c r="ALP27" s="1531"/>
      <c r="ALQ27" s="1531"/>
      <c r="ALR27" s="1531"/>
      <c r="ALS27" s="1531"/>
      <c r="ALT27" s="1531"/>
      <c r="ALU27" s="1531"/>
      <c r="ALV27" s="1531"/>
      <c r="ALW27" s="1531"/>
      <c r="ALX27" s="1531"/>
      <c r="ALY27" s="1531"/>
      <c r="ALZ27" s="1531"/>
      <c r="AMA27" s="1531"/>
      <c r="AMB27" s="1531"/>
      <c r="AMC27" s="1531"/>
      <c r="AMD27" s="1531"/>
      <c r="AME27" s="1531"/>
      <c r="AMF27" s="1531"/>
      <c r="AMG27" s="1531"/>
      <c r="AMH27" s="1531"/>
      <c r="AMI27" s="1531"/>
      <c r="AMJ27" s="1531"/>
      <c r="AMK27" s="1531"/>
      <c r="AML27" s="1531"/>
      <c r="AMM27" s="1531"/>
      <c r="AMN27" s="1531"/>
      <c r="AMO27" s="1531"/>
      <c r="AMP27" s="1531"/>
      <c r="AMQ27" s="1531"/>
      <c r="AMR27" s="1531"/>
      <c r="AMS27" s="1531"/>
      <c r="AMT27" s="1531"/>
      <c r="AMU27" s="1531"/>
      <c r="AMV27" s="1531"/>
      <c r="AMW27" s="1531"/>
      <c r="AMX27" s="1531"/>
      <c r="AMY27" s="1531"/>
      <c r="AMZ27" s="1531"/>
      <c r="ANA27" s="1531"/>
      <c r="ANB27" s="1531"/>
      <c r="ANC27" s="1531"/>
      <c r="AND27" s="1531"/>
      <c r="ANE27" s="1531"/>
      <c r="ANF27" s="1531"/>
      <c r="ANG27" s="1531"/>
      <c r="ANH27" s="1531"/>
      <c r="ANI27" s="1531"/>
      <c r="ANJ27" s="1531"/>
      <c r="ANK27" s="1531"/>
      <c r="ANL27" s="1531"/>
      <c r="ANM27" s="1531"/>
      <c r="ANN27" s="1531"/>
      <c r="ANO27" s="1531"/>
      <c r="ANP27" s="1531"/>
      <c r="ANQ27" s="1531"/>
      <c r="ANR27" s="1531"/>
      <c r="ANS27" s="1531"/>
      <c r="ANT27" s="1531"/>
      <c r="ANU27" s="1531"/>
      <c r="ANV27" s="1531"/>
      <c r="ANW27" s="1531"/>
      <c r="ANX27" s="1531"/>
      <c r="ANY27" s="1531"/>
      <c r="ANZ27" s="1531"/>
      <c r="AOA27" s="1531"/>
      <c r="AOB27" s="1531"/>
      <c r="AOC27" s="1531"/>
      <c r="AOD27" s="1531"/>
      <c r="AOE27" s="1531"/>
      <c r="AOF27" s="1531"/>
      <c r="AOG27" s="1531"/>
      <c r="AOH27" s="1531"/>
      <c r="AOI27" s="1531"/>
      <c r="AOJ27" s="1531"/>
      <c r="AOK27" s="1531"/>
      <c r="AOL27" s="1531"/>
      <c r="AOM27" s="1531"/>
      <c r="AON27" s="1531"/>
      <c r="AOO27" s="1531"/>
      <c r="AOP27" s="1531"/>
      <c r="AOQ27" s="1531"/>
      <c r="AOR27" s="1531"/>
      <c r="AOS27" s="1531"/>
      <c r="AOT27" s="1531"/>
      <c r="AOU27" s="1531"/>
      <c r="AOV27" s="1531"/>
      <c r="AOW27" s="1531"/>
      <c r="AOX27" s="1531"/>
      <c r="AOY27" s="1531"/>
      <c r="AOZ27" s="1531"/>
      <c r="APA27" s="1531"/>
      <c r="APB27" s="1531"/>
      <c r="APC27" s="1531"/>
      <c r="APD27" s="1531"/>
      <c r="APE27" s="1531"/>
      <c r="APF27" s="1531"/>
      <c r="APG27" s="1531"/>
      <c r="APH27" s="1531"/>
      <c r="API27" s="1531"/>
      <c r="APJ27" s="1531"/>
      <c r="APK27" s="1531"/>
      <c r="APL27" s="1531"/>
      <c r="APM27" s="1531"/>
      <c r="APN27" s="1531"/>
      <c r="APO27" s="1531"/>
      <c r="APP27" s="1531"/>
      <c r="APQ27" s="1531"/>
      <c r="APR27" s="1531"/>
      <c r="APS27" s="1531"/>
      <c r="APT27" s="1531"/>
      <c r="APU27" s="1531"/>
      <c r="APV27" s="1531"/>
      <c r="APW27" s="1531"/>
      <c r="APX27" s="1531"/>
      <c r="APY27" s="1531"/>
      <c r="APZ27" s="1531"/>
      <c r="AQA27" s="1531"/>
      <c r="AQB27" s="1531"/>
      <c r="AQC27" s="1531"/>
      <c r="AQD27" s="1531"/>
      <c r="AQE27" s="1531"/>
      <c r="AQF27" s="1531"/>
      <c r="AQG27" s="1531"/>
      <c r="AQH27" s="1531"/>
      <c r="AQI27" s="1531"/>
      <c r="AQJ27" s="1531"/>
      <c r="AQK27" s="1531"/>
      <c r="AQL27" s="1531"/>
      <c r="AQM27" s="1531"/>
      <c r="AQN27" s="1531"/>
      <c r="AQO27" s="1531"/>
      <c r="AQP27" s="1531"/>
      <c r="AQQ27" s="1531"/>
      <c r="AQR27" s="1531"/>
      <c r="AQS27" s="1531"/>
      <c r="AQT27" s="1531"/>
      <c r="AQU27" s="1531"/>
      <c r="AQV27" s="1531"/>
      <c r="AQW27" s="1531"/>
      <c r="AQX27" s="1531"/>
      <c r="AQY27" s="1531"/>
      <c r="AQZ27" s="1531"/>
      <c r="ARA27" s="1531"/>
      <c r="ARB27" s="1531"/>
      <c r="ARC27" s="1531"/>
      <c r="ARD27" s="1531"/>
      <c r="ARE27" s="1531"/>
      <c r="ARF27" s="1531"/>
      <c r="ARG27" s="1531"/>
      <c r="ARH27" s="1531"/>
      <c r="ARI27" s="1531"/>
      <c r="ARJ27" s="1531"/>
      <c r="ARK27" s="1531"/>
      <c r="ARL27" s="1531"/>
      <c r="ARM27" s="1531"/>
      <c r="ARN27" s="1531"/>
      <c r="ARO27" s="1531"/>
      <c r="ARP27" s="1531"/>
      <c r="ARQ27" s="1531"/>
      <c r="ARR27" s="1531"/>
      <c r="ARS27" s="1531"/>
      <c r="ART27" s="1531"/>
      <c r="ARU27" s="1531"/>
      <c r="ARV27" s="1531"/>
      <c r="ARW27" s="1531"/>
      <c r="ARX27" s="1531"/>
      <c r="ARY27" s="1531"/>
      <c r="ARZ27" s="1531"/>
      <c r="ASA27" s="1531"/>
      <c r="ASB27" s="1531"/>
      <c r="ASC27" s="1531"/>
      <c r="ASD27" s="1531"/>
      <c r="ASE27" s="1531"/>
      <c r="ASF27" s="1531"/>
      <c r="ASG27" s="1531"/>
      <c r="ASH27" s="1531"/>
      <c r="ASI27" s="1531"/>
      <c r="ASJ27" s="1531"/>
      <c r="ASK27" s="1531"/>
      <c r="ASL27" s="1531"/>
      <c r="ASM27" s="1531"/>
      <c r="ASN27" s="1531"/>
      <c r="ASO27" s="1531"/>
      <c r="ASP27" s="1531"/>
      <c r="ASQ27" s="1531"/>
      <c r="ASR27" s="1531"/>
      <c r="ASS27" s="1531"/>
      <c r="AST27" s="1531"/>
      <c r="ASU27" s="1531"/>
      <c r="ASV27" s="1531"/>
      <c r="ASW27" s="1531"/>
      <c r="ASX27" s="1531"/>
      <c r="ASY27" s="1531"/>
      <c r="ASZ27" s="1531"/>
      <c r="ATA27" s="1531"/>
      <c r="ATB27" s="1531"/>
      <c r="ATC27" s="1531"/>
      <c r="ATD27" s="1531"/>
      <c r="ATE27" s="1531"/>
      <c r="ATF27" s="1531"/>
      <c r="ATG27" s="1531"/>
      <c r="ATH27" s="1531"/>
      <c r="ATI27" s="1531"/>
      <c r="ATJ27" s="1531"/>
      <c r="ATK27" s="1531"/>
      <c r="ATL27" s="1531"/>
      <c r="ATM27" s="1531"/>
      <c r="ATN27" s="1531"/>
      <c r="ATO27" s="1531"/>
      <c r="ATP27" s="1531"/>
      <c r="ATQ27" s="1531"/>
      <c r="ATR27" s="1531"/>
      <c r="ATS27" s="1531"/>
      <c r="ATT27" s="1531"/>
      <c r="ATU27" s="1531"/>
      <c r="ATV27" s="1531"/>
      <c r="ATW27" s="1531"/>
      <c r="ATX27" s="1531"/>
      <c r="ATY27" s="1531"/>
      <c r="ATZ27" s="1531"/>
      <c r="AUA27" s="1531"/>
      <c r="AUB27" s="1531"/>
      <c r="AUC27" s="1531"/>
      <c r="AUD27" s="1531"/>
      <c r="AUE27" s="1531"/>
      <c r="AUF27" s="1531"/>
      <c r="AUG27" s="1531"/>
      <c r="AUH27" s="1531"/>
      <c r="AUI27" s="1531"/>
    </row>
    <row r="28" spans="1:1231" s="1406" customFormat="1" ht="31.75" customHeight="1" x14ac:dyDescent="0.75">
      <c r="A28" s="2079"/>
      <c r="B28" s="2082"/>
      <c r="C28" s="1516">
        <v>3.2</v>
      </c>
      <c r="D28" s="1517" t="s">
        <v>104</v>
      </c>
      <c r="E28" s="1518" t="s">
        <v>24</v>
      </c>
      <c r="F28" s="1518" t="s">
        <v>17</v>
      </c>
      <c r="G28" s="1423">
        <f t="array" ref="G28">INDEX('Salary . staff rates'!$A$6:$C$28,MATCH(1,('Salary . staff rates'!$A$6:$A$28=E28)*('Salary . staff rates'!$B$6:$B$28=F28),0),3)</f>
        <v>750</v>
      </c>
      <c r="H28" s="1423">
        <f t="shared" si="0"/>
        <v>750</v>
      </c>
      <c r="I28" s="1519" t="s">
        <v>0</v>
      </c>
      <c r="J28" s="1520" t="s">
        <v>0</v>
      </c>
      <c r="K28" s="1521">
        <v>25</v>
      </c>
      <c r="L28" s="1522">
        <f t="shared" si="22"/>
        <v>18750</v>
      </c>
      <c r="M28" s="1521" t="s">
        <v>33</v>
      </c>
      <c r="N28" s="1522">
        <f>IF(M28="Yes",L28*'Salary . staff rates'!$C$34,0)</f>
        <v>2812.5</v>
      </c>
      <c r="O28" s="1430"/>
      <c r="P28" s="1848">
        <v>1</v>
      </c>
      <c r="Q28" s="1848">
        <v>1</v>
      </c>
      <c r="R28" s="1430"/>
      <c r="S28" s="1430"/>
      <c r="T28" s="1430"/>
      <c r="U28" s="1430"/>
      <c r="V28" s="1430"/>
      <c r="W28" s="1431"/>
      <c r="Y28" s="1848">
        <f t="shared" si="16"/>
        <v>18750</v>
      </c>
      <c r="Z28" s="1848">
        <f t="shared" si="17"/>
        <v>2812.5</v>
      </c>
      <c r="AA28" s="1433"/>
      <c r="AB28" s="1848">
        <f t="shared" si="18"/>
        <v>18750</v>
      </c>
      <c r="AC28" s="1848">
        <f t="shared" si="19"/>
        <v>2812.5</v>
      </c>
      <c r="AD28" s="1412"/>
      <c r="AE28" s="1412"/>
      <c r="AF28" s="1412"/>
      <c r="AL28" s="1413"/>
      <c r="AN28" s="1435">
        <f t="shared" si="20"/>
        <v>18750</v>
      </c>
      <c r="AO28" s="1435">
        <f t="shared" si="21"/>
        <v>2812.5</v>
      </c>
      <c r="AP28" s="1531"/>
      <c r="AQ28" s="1531"/>
      <c r="AR28" s="1531"/>
      <c r="AS28" s="1531"/>
      <c r="AT28" s="1531"/>
      <c r="AU28" s="1531"/>
      <c r="AV28" s="1531"/>
      <c r="AW28" s="1531"/>
      <c r="AX28" s="1531"/>
      <c r="AY28" s="1531"/>
      <c r="AZ28" s="1531"/>
      <c r="BA28" s="1531"/>
      <c r="BB28" s="1531"/>
      <c r="BC28" s="1531"/>
      <c r="BD28" s="1531"/>
      <c r="BE28" s="1531"/>
      <c r="BF28" s="1531"/>
      <c r="BG28" s="1531"/>
      <c r="BH28" s="1531"/>
      <c r="BI28" s="1531"/>
      <c r="BJ28" s="1531"/>
      <c r="BK28" s="1531"/>
      <c r="BL28" s="1531"/>
      <c r="BM28" s="1531"/>
      <c r="BN28" s="1531"/>
      <c r="BO28" s="1531"/>
      <c r="BP28" s="1531"/>
      <c r="BQ28" s="1531"/>
      <c r="BR28" s="1531"/>
      <c r="BS28" s="1531"/>
      <c r="BT28" s="1531"/>
      <c r="BU28" s="1531"/>
      <c r="BV28" s="1531"/>
      <c r="BW28" s="1531"/>
      <c r="BX28" s="1531"/>
      <c r="BY28" s="1531"/>
      <c r="BZ28" s="1531"/>
      <c r="CA28" s="1531"/>
      <c r="CB28" s="1531"/>
      <c r="CC28" s="1531"/>
      <c r="CD28" s="1531"/>
      <c r="CE28" s="1531"/>
      <c r="CF28" s="1531"/>
      <c r="CG28" s="1531"/>
      <c r="CH28" s="1531"/>
      <c r="CI28" s="1531"/>
      <c r="CJ28" s="1531"/>
      <c r="CK28" s="1531"/>
      <c r="CL28" s="1531"/>
      <c r="CM28" s="1531"/>
      <c r="CN28" s="1531"/>
      <c r="CO28" s="1531"/>
      <c r="CP28" s="1531"/>
      <c r="CQ28" s="1531"/>
      <c r="CR28" s="1531"/>
      <c r="CS28" s="1531"/>
      <c r="CT28" s="1531"/>
      <c r="CU28" s="1531"/>
      <c r="CV28" s="1531"/>
      <c r="CW28" s="1531"/>
      <c r="CX28" s="1531"/>
      <c r="CY28" s="1531"/>
      <c r="CZ28" s="1531"/>
      <c r="DA28" s="1531"/>
      <c r="DB28" s="1531"/>
      <c r="DC28" s="1531"/>
      <c r="DD28" s="1531"/>
      <c r="DE28" s="1531"/>
      <c r="DF28" s="1531"/>
      <c r="DG28" s="1531"/>
      <c r="DH28" s="1531"/>
      <c r="DI28" s="1531"/>
      <c r="DJ28" s="1531"/>
      <c r="DK28" s="1531"/>
      <c r="DL28" s="1531"/>
      <c r="DM28" s="1531"/>
      <c r="DN28" s="1531"/>
      <c r="DO28" s="1531"/>
      <c r="DP28" s="1531"/>
      <c r="DQ28" s="1531"/>
      <c r="DR28" s="1531"/>
      <c r="DS28" s="1531"/>
      <c r="DT28" s="1531"/>
      <c r="DU28" s="1531"/>
      <c r="DV28" s="1531"/>
      <c r="DW28" s="1531"/>
      <c r="DX28" s="1531"/>
      <c r="DY28" s="1531"/>
      <c r="DZ28" s="1531"/>
      <c r="EA28" s="1531"/>
      <c r="EB28" s="1531"/>
      <c r="EC28" s="1531"/>
      <c r="ED28" s="1531"/>
      <c r="EE28" s="1531"/>
      <c r="EF28" s="1531"/>
      <c r="EG28" s="1531"/>
      <c r="EH28" s="1531"/>
      <c r="EI28" s="1531"/>
      <c r="EJ28" s="1531"/>
      <c r="EK28" s="1531"/>
      <c r="EL28" s="1531"/>
      <c r="EM28" s="1531"/>
      <c r="EN28" s="1531"/>
      <c r="EO28" s="1531"/>
      <c r="EP28" s="1531"/>
      <c r="EQ28" s="1531"/>
      <c r="ER28" s="1531"/>
      <c r="ES28" s="1531"/>
      <c r="ET28" s="1531"/>
      <c r="EU28" s="1531"/>
      <c r="EV28" s="1531"/>
      <c r="EW28" s="1531"/>
      <c r="EX28" s="1531"/>
      <c r="EY28" s="1531"/>
      <c r="EZ28" s="1531"/>
      <c r="FA28" s="1531"/>
      <c r="FB28" s="1531"/>
      <c r="FC28" s="1531"/>
      <c r="FD28" s="1531"/>
      <c r="FE28" s="1531"/>
      <c r="FF28" s="1531"/>
      <c r="FG28" s="1531"/>
      <c r="FH28" s="1531"/>
      <c r="FI28" s="1531"/>
      <c r="FJ28" s="1531"/>
      <c r="FK28" s="1531"/>
      <c r="FL28" s="1531"/>
      <c r="FM28" s="1531"/>
      <c r="FN28" s="1531"/>
      <c r="FO28" s="1531"/>
      <c r="FP28" s="1531"/>
      <c r="FQ28" s="1531"/>
      <c r="FR28" s="1531"/>
      <c r="FS28" s="1531"/>
      <c r="FT28" s="1531"/>
      <c r="FU28" s="1531"/>
      <c r="FV28" s="1531"/>
      <c r="FW28" s="1531"/>
      <c r="FX28" s="1531"/>
      <c r="FY28" s="1531"/>
      <c r="FZ28" s="1531"/>
      <c r="GA28" s="1531"/>
      <c r="GB28" s="1531"/>
      <c r="GC28" s="1531"/>
      <c r="GD28" s="1531"/>
      <c r="GE28" s="1531"/>
      <c r="GF28" s="1531"/>
      <c r="GG28" s="1531"/>
      <c r="GH28" s="1531"/>
      <c r="GI28" s="1531"/>
      <c r="GJ28" s="1531"/>
      <c r="GK28" s="1531"/>
      <c r="GL28" s="1531"/>
      <c r="GM28" s="1531"/>
      <c r="GN28" s="1531"/>
      <c r="GO28" s="1531"/>
      <c r="GP28" s="1531"/>
      <c r="GQ28" s="1531"/>
      <c r="GR28" s="1531"/>
      <c r="GS28" s="1531"/>
      <c r="GT28" s="1531"/>
      <c r="GU28" s="1531"/>
      <c r="GV28" s="1531"/>
      <c r="GW28" s="1531"/>
      <c r="GX28" s="1531"/>
      <c r="GY28" s="1531"/>
      <c r="GZ28" s="1531"/>
      <c r="HA28" s="1531"/>
      <c r="HB28" s="1531"/>
      <c r="HC28" s="1531"/>
      <c r="HD28" s="1531"/>
      <c r="HE28" s="1531"/>
      <c r="HF28" s="1531"/>
      <c r="HG28" s="1531"/>
      <c r="HH28" s="1531"/>
      <c r="HI28" s="1531"/>
      <c r="HJ28" s="1531"/>
      <c r="HK28" s="1531"/>
      <c r="HL28" s="1531"/>
      <c r="HM28" s="1531"/>
      <c r="HN28" s="1531"/>
      <c r="HO28" s="1531"/>
      <c r="HP28" s="1531"/>
      <c r="HQ28" s="1531"/>
      <c r="HR28" s="1531"/>
      <c r="HS28" s="1531"/>
      <c r="HT28" s="1531"/>
      <c r="HU28" s="1531"/>
      <c r="HV28" s="1531"/>
      <c r="HW28" s="1531"/>
      <c r="HX28" s="1531"/>
      <c r="HY28" s="1531"/>
      <c r="HZ28" s="1531"/>
      <c r="IA28" s="1531"/>
      <c r="IB28" s="1531"/>
      <c r="IC28" s="1531"/>
      <c r="ID28" s="1531"/>
      <c r="IE28" s="1531"/>
      <c r="IF28" s="1531"/>
      <c r="IG28" s="1531"/>
      <c r="IH28" s="1531"/>
      <c r="II28" s="1531"/>
      <c r="IJ28" s="1531"/>
      <c r="IK28" s="1531"/>
      <c r="IL28" s="1531"/>
      <c r="IM28" s="1531"/>
      <c r="IN28" s="1531"/>
      <c r="IO28" s="1531"/>
      <c r="IP28" s="1531"/>
      <c r="IQ28" s="1531"/>
      <c r="IR28" s="1531"/>
      <c r="IS28" s="1531"/>
      <c r="IT28" s="1531"/>
      <c r="IU28" s="1531"/>
      <c r="IV28" s="1531"/>
      <c r="IW28" s="1531"/>
      <c r="IX28" s="1531"/>
      <c r="IY28" s="1531"/>
      <c r="IZ28" s="1531"/>
      <c r="JA28" s="1531"/>
      <c r="JB28" s="1531"/>
      <c r="JC28" s="1531"/>
      <c r="JD28" s="1531"/>
      <c r="JE28" s="1531"/>
      <c r="JF28" s="1531"/>
      <c r="JG28" s="1531"/>
      <c r="JH28" s="1531"/>
      <c r="JI28" s="1531"/>
      <c r="JJ28" s="1531"/>
      <c r="JK28" s="1531"/>
      <c r="JL28" s="1531"/>
      <c r="JM28" s="1531"/>
      <c r="JN28" s="1531"/>
      <c r="JO28" s="1531"/>
      <c r="JP28" s="1531"/>
      <c r="JQ28" s="1531"/>
      <c r="JR28" s="1531"/>
      <c r="JS28" s="1531"/>
      <c r="JT28" s="1531"/>
      <c r="JU28" s="1531"/>
      <c r="JV28" s="1531"/>
      <c r="JW28" s="1531"/>
      <c r="JX28" s="1531"/>
      <c r="JY28" s="1531"/>
      <c r="JZ28" s="1531"/>
      <c r="KA28" s="1531"/>
      <c r="KB28" s="1531"/>
      <c r="KC28" s="1531"/>
      <c r="KD28" s="1531"/>
      <c r="KE28" s="1531"/>
      <c r="KF28" s="1531"/>
      <c r="KG28" s="1531"/>
      <c r="KH28" s="1531"/>
      <c r="KI28" s="1531"/>
      <c r="KJ28" s="1531"/>
      <c r="KK28" s="1531"/>
      <c r="KL28" s="1531"/>
      <c r="KM28" s="1531"/>
      <c r="KN28" s="1531"/>
      <c r="KO28" s="1531"/>
      <c r="KP28" s="1531"/>
      <c r="KQ28" s="1531"/>
      <c r="KR28" s="1531"/>
      <c r="KS28" s="1531"/>
      <c r="KT28" s="1531"/>
      <c r="KU28" s="1531"/>
      <c r="KV28" s="1531"/>
      <c r="KW28" s="1531"/>
      <c r="KX28" s="1531"/>
      <c r="KY28" s="1531"/>
      <c r="KZ28" s="1531"/>
      <c r="LA28" s="1531"/>
      <c r="LB28" s="1531"/>
      <c r="LC28" s="1531"/>
      <c r="LD28" s="1531"/>
      <c r="LE28" s="1531"/>
      <c r="LF28" s="1531"/>
      <c r="LG28" s="1531"/>
      <c r="LH28" s="1531"/>
      <c r="LI28" s="1531"/>
      <c r="LJ28" s="1531"/>
      <c r="LK28" s="1531"/>
      <c r="LL28" s="1531"/>
      <c r="LM28" s="1531"/>
      <c r="LN28" s="1531"/>
      <c r="LO28" s="1531"/>
      <c r="LP28" s="1531"/>
      <c r="LQ28" s="1531"/>
      <c r="LR28" s="1531"/>
      <c r="LS28" s="1531"/>
      <c r="LT28" s="1531"/>
      <c r="LU28" s="1531"/>
      <c r="LV28" s="1531"/>
      <c r="LW28" s="1531"/>
      <c r="LX28" s="1531"/>
      <c r="LY28" s="1531"/>
      <c r="LZ28" s="1531"/>
      <c r="MA28" s="1531"/>
      <c r="MB28" s="1531"/>
      <c r="MC28" s="1531"/>
      <c r="MD28" s="1531"/>
      <c r="ME28" s="1531"/>
      <c r="MF28" s="1531"/>
      <c r="MG28" s="1531"/>
      <c r="MH28" s="1531"/>
      <c r="MI28" s="1531"/>
      <c r="MJ28" s="1531"/>
      <c r="MK28" s="1531"/>
      <c r="ML28" s="1531"/>
      <c r="MM28" s="1531"/>
      <c r="MN28" s="1531"/>
      <c r="MO28" s="1531"/>
      <c r="MP28" s="1531"/>
      <c r="MQ28" s="1531"/>
      <c r="MR28" s="1531"/>
      <c r="MS28" s="1531"/>
      <c r="MT28" s="1531"/>
      <c r="MU28" s="1531"/>
      <c r="MV28" s="1531"/>
      <c r="MW28" s="1531"/>
      <c r="MX28" s="1531"/>
      <c r="MY28" s="1531"/>
      <c r="MZ28" s="1531"/>
      <c r="NA28" s="1531"/>
      <c r="NB28" s="1531"/>
      <c r="NC28" s="1531"/>
      <c r="ND28" s="1531"/>
      <c r="NE28" s="1531"/>
      <c r="NF28" s="1531"/>
      <c r="NG28" s="1531"/>
      <c r="NH28" s="1531"/>
      <c r="NI28" s="1531"/>
      <c r="NJ28" s="1531"/>
      <c r="NK28" s="1531"/>
      <c r="NL28" s="1531"/>
      <c r="NM28" s="1531"/>
      <c r="NN28" s="1531"/>
      <c r="NO28" s="1531"/>
      <c r="NP28" s="1531"/>
      <c r="NQ28" s="1531"/>
      <c r="NR28" s="1531"/>
      <c r="NS28" s="1531"/>
      <c r="NT28" s="1531"/>
      <c r="NU28" s="1531"/>
      <c r="NV28" s="1531"/>
      <c r="NW28" s="1531"/>
      <c r="NX28" s="1531"/>
      <c r="NY28" s="1531"/>
      <c r="NZ28" s="1531"/>
      <c r="OA28" s="1531"/>
      <c r="OB28" s="1531"/>
      <c r="OC28" s="1531"/>
      <c r="OD28" s="1531"/>
      <c r="OE28" s="1531"/>
      <c r="OF28" s="1531"/>
      <c r="OG28" s="1531"/>
      <c r="OH28" s="1531"/>
      <c r="OI28" s="1531"/>
      <c r="OJ28" s="1531"/>
      <c r="OK28" s="1531"/>
      <c r="OL28" s="1531"/>
      <c r="OM28" s="1531"/>
      <c r="ON28" s="1531"/>
      <c r="OO28" s="1531"/>
      <c r="OP28" s="1531"/>
      <c r="OQ28" s="1531"/>
      <c r="OR28" s="1531"/>
      <c r="OS28" s="1531"/>
      <c r="OT28" s="1531"/>
      <c r="OU28" s="1531"/>
      <c r="OV28" s="1531"/>
      <c r="OW28" s="1531"/>
      <c r="OX28" s="1531"/>
      <c r="OY28" s="1531"/>
      <c r="OZ28" s="1531"/>
      <c r="PA28" s="1531"/>
      <c r="PB28" s="1531"/>
      <c r="PC28" s="1531"/>
      <c r="PD28" s="1531"/>
      <c r="PE28" s="1531"/>
      <c r="PF28" s="1531"/>
      <c r="PG28" s="1531"/>
      <c r="PH28" s="1531"/>
      <c r="PI28" s="1531"/>
      <c r="PJ28" s="1531"/>
      <c r="PK28" s="1531"/>
      <c r="PL28" s="1531"/>
      <c r="PM28" s="1531"/>
      <c r="PN28" s="1531"/>
      <c r="PO28" s="1531"/>
      <c r="PP28" s="1531"/>
      <c r="PQ28" s="1531"/>
      <c r="PR28" s="1531"/>
      <c r="PS28" s="1531"/>
      <c r="PT28" s="1531"/>
      <c r="PU28" s="1531"/>
      <c r="PV28" s="1531"/>
      <c r="PW28" s="1531"/>
      <c r="PX28" s="1531"/>
      <c r="PY28" s="1531"/>
      <c r="PZ28" s="1531"/>
      <c r="QA28" s="1531"/>
      <c r="QB28" s="1531"/>
      <c r="QC28" s="1531"/>
      <c r="QD28" s="1531"/>
      <c r="QE28" s="1531"/>
      <c r="QF28" s="1531"/>
      <c r="QG28" s="1531"/>
      <c r="QH28" s="1531"/>
      <c r="QI28" s="1531"/>
      <c r="QJ28" s="1531"/>
      <c r="QK28" s="1531"/>
      <c r="QL28" s="1531"/>
      <c r="QM28" s="1531"/>
      <c r="QN28" s="1531"/>
      <c r="QO28" s="1531"/>
      <c r="QP28" s="1531"/>
      <c r="QQ28" s="1531"/>
      <c r="QR28" s="1531"/>
      <c r="QS28" s="1531"/>
      <c r="QT28" s="1531"/>
      <c r="QU28" s="1531"/>
      <c r="QV28" s="1531"/>
      <c r="QW28" s="1531"/>
      <c r="QX28" s="1531"/>
      <c r="QY28" s="1531"/>
      <c r="QZ28" s="1531"/>
      <c r="RA28" s="1531"/>
      <c r="RB28" s="1531"/>
      <c r="RC28" s="1531"/>
      <c r="RD28" s="1531"/>
      <c r="RE28" s="1531"/>
      <c r="RF28" s="1531"/>
      <c r="RG28" s="1531"/>
      <c r="RH28" s="1531"/>
      <c r="RI28" s="1531"/>
      <c r="RJ28" s="1531"/>
      <c r="RK28" s="1531"/>
      <c r="RL28" s="1531"/>
      <c r="RM28" s="1531"/>
      <c r="RN28" s="1531"/>
      <c r="RO28" s="1531"/>
      <c r="RP28" s="1531"/>
      <c r="RQ28" s="1531"/>
      <c r="RR28" s="1531"/>
      <c r="RS28" s="1531"/>
      <c r="RT28" s="1531"/>
      <c r="RU28" s="1531"/>
      <c r="RV28" s="1531"/>
      <c r="RW28" s="1531"/>
      <c r="RX28" s="1531"/>
      <c r="RY28" s="1531"/>
      <c r="RZ28" s="1531"/>
      <c r="SA28" s="1531"/>
      <c r="SB28" s="1531"/>
      <c r="SC28" s="1531"/>
      <c r="SD28" s="1531"/>
      <c r="SE28" s="1531"/>
      <c r="SF28" s="1531"/>
      <c r="SG28" s="1531"/>
      <c r="SH28" s="1531"/>
      <c r="SI28" s="1531"/>
      <c r="SJ28" s="1531"/>
      <c r="SK28" s="1531"/>
      <c r="SL28" s="1531"/>
      <c r="SM28" s="1531"/>
      <c r="SN28" s="1531"/>
      <c r="SO28" s="1531"/>
      <c r="SP28" s="1531"/>
      <c r="SQ28" s="1531"/>
      <c r="SR28" s="1531"/>
      <c r="SS28" s="1531"/>
      <c r="ST28" s="1531"/>
      <c r="SU28" s="1531"/>
      <c r="SV28" s="1531"/>
      <c r="SW28" s="1531"/>
      <c r="SX28" s="1531"/>
      <c r="SY28" s="1531"/>
      <c r="SZ28" s="1531"/>
      <c r="TA28" s="1531"/>
      <c r="TB28" s="1531"/>
      <c r="TC28" s="1531"/>
      <c r="TD28" s="1531"/>
      <c r="TE28" s="1531"/>
      <c r="TF28" s="1531"/>
      <c r="TG28" s="1531"/>
      <c r="TH28" s="1531"/>
      <c r="TI28" s="1531"/>
      <c r="TJ28" s="1531"/>
      <c r="TK28" s="1531"/>
      <c r="TL28" s="1531"/>
      <c r="TM28" s="1531"/>
      <c r="TN28" s="1531"/>
      <c r="TO28" s="1531"/>
      <c r="TP28" s="1531"/>
      <c r="TQ28" s="1531"/>
      <c r="TR28" s="1531"/>
      <c r="TS28" s="1531"/>
      <c r="TT28" s="1531"/>
      <c r="TU28" s="1531"/>
      <c r="TV28" s="1531"/>
      <c r="TW28" s="1531"/>
      <c r="TX28" s="1531"/>
      <c r="TY28" s="1531"/>
      <c r="TZ28" s="1531"/>
      <c r="UA28" s="1531"/>
      <c r="UB28" s="1531"/>
      <c r="UC28" s="1531"/>
      <c r="UD28" s="1531"/>
      <c r="UE28" s="1531"/>
      <c r="UF28" s="1531"/>
      <c r="UG28" s="1531"/>
      <c r="UH28" s="1531"/>
      <c r="UI28" s="1531"/>
      <c r="UJ28" s="1531"/>
      <c r="UK28" s="1531"/>
      <c r="UL28" s="1531"/>
      <c r="UM28" s="1531"/>
      <c r="UN28" s="1531"/>
      <c r="UO28" s="1531"/>
      <c r="UP28" s="1531"/>
      <c r="UQ28" s="1531"/>
      <c r="UR28" s="1531"/>
      <c r="US28" s="1531"/>
      <c r="UT28" s="1531"/>
      <c r="UU28" s="1531"/>
      <c r="UV28" s="1531"/>
      <c r="UW28" s="1531"/>
      <c r="UX28" s="1531"/>
      <c r="UY28" s="1531"/>
      <c r="UZ28" s="1531"/>
      <c r="VA28" s="1531"/>
      <c r="VB28" s="1531"/>
      <c r="VC28" s="1531"/>
      <c r="VD28" s="1531"/>
      <c r="VE28" s="1531"/>
      <c r="VF28" s="1531"/>
      <c r="VG28" s="1531"/>
      <c r="VH28" s="1531"/>
      <c r="VI28" s="1531"/>
      <c r="VJ28" s="1531"/>
      <c r="VK28" s="1531"/>
      <c r="VL28" s="1531"/>
      <c r="VM28" s="1531"/>
      <c r="VN28" s="1531"/>
      <c r="VO28" s="1531"/>
      <c r="VP28" s="1531"/>
      <c r="VQ28" s="1531"/>
      <c r="VR28" s="1531"/>
      <c r="VS28" s="1531"/>
      <c r="VT28" s="1531"/>
      <c r="VU28" s="1531"/>
      <c r="VV28" s="1531"/>
      <c r="VW28" s="1531"/>
      <c r="VX28" s="1531"/>
      <c r="VY28" s="1531"/>
      <c r="VZ28" s="1531"/>
      <c r="WA28" s="1531"/>
      <c r="WB28" s="1531"/>
      <c r="WC28" s="1531"/>
      <c r="WD28" s="1531"/>
      <c r="WE28" s="1531"/>
      <c r="WF28" s="1531"/>
      <c r="WG28" s="1531"/>
      <c r="WH28" s="1531"/>
      <c r="WI28" s="1531"/>
      <c r="WJ28" s="1531"/>
      <c r="WK28" s="1531"/>
      <c r="WL28" s="1531"/>
      <c r="WM28" s="1531"/>
      <c r="WN28" s="1531"/>
      <c r="WO28" s="1531"/>
      <c r="WP28" s="1531"/>
      <c r="WQ28" s="1531"/>
      <c r="WR28" s="1531"/>
      <c r="WS28" s="1531"/>
      <c r="WT28" s="1531"/>
      <c r="WU28" s="1531"/>
      <c r="WV28" s="1531"/>
      <c r="WW28" s="1531"/>
      <c r="WX28" s="1531"/>
      <c r="WY28" s="1531"/>
      <c r="WZ28" s="1531"/>
      <c r="XA28" s="1531"/>
      <c r="XB28" s="1531"/>
      <c r="XC28" s="1531"/>
      <c r="XD28" s="1531"/>
      <c r="XE28" s="1531"/>
      <c r="XF28" s="1531"/>
      <c r="XG28" s="1531"/>
      <c r="XH28" s="1531"/>
      <c r="XI28" s="1531"/>
      <c r="XJ28" s="1531"/>
      <c r="XK28" s="1531"/>
      <c r="XL28" s="1531"/>
      <c r="XM28" s="1531"/>
      <c r="XN28" s="1531"/>
      <c r="XO28" s="1531"/>
      <c r="XP28" s="1531"/>
      <c r="XQ28" s="1531"/>
      <c r="XR28" s="1531"/>
      <c r="XS28" s="1531"/>
      <c r="XT28" s="1531"/>
      <c r="XU28" s="1531"/>
      <c r="XV28" s="1531"/>
      <c r="XW28" s="1531"/>
      <c r="XX28" s="1531"/>
      <c r="XY28" s="1531"/>
      <c r="XZ28" s="1531"/>
      <c r="YA28" s="1531"/>
      <c r="YB28" s="1531"/>
      <c r="YC28" s="1531"/>
      <c r="YD28" s="1531"/>
      <c r="YE28" s="1531"/>
      <c r="YF28" s="1531"/>
      <c r="YG28" s="1531"/>
      <c r="YH28" s="1531"/>
      <c r="YI28" s="1531"/>
      <c r="YJ28" s="1531"/>
      <c r="YK28" s="1531"/>
      <c r="YL28" s="1531"/>
      <c r="YM28" s="1531"/>
      <c r="YN28" s="1531"/>
      <c r="YO28" s="1531"/>
      <c r="YP28" s="1531"/>
      <c r="YQ28" s="1531"/>
      <c r="YR28" s="1531"/>
      <c r="YS28" s="1531"/>
      <c r="YT28" s="1531"/>
      <c r="YU28" s="1531"/>
      <c r="YV28" s="1531"/>
      <c r="YW28" s="1531"/>
      <c r="YX28" s="1531"/>
      <c r="YY28" s="1531"/>
      <c r="YZ28" s="1531"/>
      <c r="ZA28" s="1531"/>
      <c r="ZB28" s="1531"/>
      <c r="ZC28" s="1531"/>
      <c r="ZD28" s="1531"/>
      <c r="ZE28" s="1531"/>
      <c r="ZF28" s="1531"/>
      <c r="ZG28" s="1531"/>
      <c r="ZH28" s="1531"/>
      <c r="ZI28" s="1531"/>
      <c r="ZJ28" s="1531"/>
      <c r="ZK28" s="1531"/>
      <c r="ZL28" s="1531"/>
      <c r="ZM28" s="1531"/>
      <c r="ZN28" s="1531"/>
      <c r="ZO28" s="1531"/>
      <c r="ZP28" s="1531"/>
      <c r="ZQ28" s="1531"/>
      <c r="ZR28" s="1531"/>
      <c r="ZS28" s="1531"/>
      <c r="ZT28" s="1531"/>
      <c r="ZU28" s="1531"/>
      <c r="ZV28" s="1531"/>
      <c r="ZW28" s="1531"/>
      <c r="ZX28" s="1531"/>
      <c r="ZY28" s="1531"/>
      <c r="ZZ28" s="1531"/>
      <c r="AAA28" s="1531"/>
      <c r="AAB28" s="1531"/>
      <c r="AAC28" s="1531"/>
      <c r="AAD28" s="1531"/>
      <c r="AAE28" s="1531"/>
      <c r="AAF28" s="1531"/>
      <c r="AAG28" s="1531"/>
      <c r="AAH28" s="1531"/>
      <c r="AAI28" s="1531"/>
      <c r="AAJ28" s="1531"/>
      <c r="AAK28" s="1531"/>
      <c r="AAL28" s="1531"/>
      <c r="AAM28" s="1531"/>
      <c r="AAN28" s="1531"/>
      <c r="AAO28" s="1531"/>
      <c r="AAP28" s="1531"/>
      <c r="AAQ28" s="1531"/>
      <c r="AAR28" s="1531"/>
      <c r="AAS28" s="1531"/>
      <c r="AAT28" s="1531"/>
      <c r="AAU28" s="1531"/>
      <c r="AAV28" s="1531"/>
      <c r="AAW28" s="1531"/>
      <c r="AAX28" s="1531"/>
      <c r="AAY28" s="1531"/>
      <c r="AAZ28" s="1531"/>
      <c r="ABA28" s="1531"/>
      <c r="ABB28" s="1531"/>
      <c r="ABC28" s="1531"/>
      <c r="ABD28" s="1531"/>
      <c r="ABE28" s="1531"/>
      <c r="ABF28" s="1531"/>
      <c r="ABG28" s="1531"/>
      <c r="ABH28" s="1531"/>
      <c r="ABI28" s="1531"/>
      <c r="ABJ28" s="1531"/>
      <c r="ABK28" s="1531"/>
      <c r="ABL28" s="1531"/>
      <c r="ABM28" s="1531"/>
      <c r="ABN28" s="1531"/>
      <c r="ABO28" s="1531"/>
      <c r="ABP28" s="1531"/>
      <c r="ABQ28" s="1531"/>
      <c r="ABR28" s="1531"/>
      <c r="ABS28" s="1531"/>
      <c r="ABT28" s="1531"/>
      <c r="ABU28" s="1531"/>
      <c r="ABV28" s="1531"/>
      <c r="ABW28" s="1531"/>
      <c r="ABX28" s="1531"/>
      <c r="ABY28" s="1531"/>
      <c r="ABZ28" s="1531"/>
      <c r="ACA28" s="1531"/>
      <c r="ACB28" s="1531"/>
      <c r="ACC28" s="1531"/>
      <c r="ACD28" s="1531"/>
      <c r="ACE28" s="1531"/>
      <c r="ACF28" s="1531"/>
      <c r="ACG28" s="1531"/>
      <c r="ACH28" s="1531"/>
      <c r="ACI28" s="1531"/>
      <c r="ACJ28" s="1531"/>
      <c r="ACK28" s="1531"/>
      <c r="ACL28" s="1531"/>
      <c r="ACM28" s="1531"/>
      <c r="ACN28" s="1531"/>
      <c r="ACO28" s="1531"/>
      <c r="ACP28" s="1531"/>
      <c r="ACQ28" s="1531"/>
      <c r="ACR28" s="1531"/>
      <c r="ACS28" s="1531"/>
      <c r="ACT28" s="1531"/>
      <c r="ACU28" s="1531"/>
      <c r="ACV28" s="1531"/>
      <c r="ACW28" s="1531"/>
      <c r="ACX28" s="1531"/>
      <c r="ACY28" s="1531"/>
      <c r="ACZ28" s="1531"/>
      <c r="ADA28" s="1531"/>
      <c r="ADB28" s="1531"/>
      <c r="ADC28" s="1531"/>
      <c r="ADD28" s="1531"/>
      <c r="ADE28" s="1531"/>
      <c r="ADF28" s="1531"/>
      <c r="ADG28" s="1531"/>
      <c r="ADH28" s="1531"/>
      <c r="ADI28" s="1531"/>
      <c r="ADJ28" s="1531"/>
      <c r="ADK28" s="1531"/>
      <c r="ADL28" s="1531"/>
      <c r="ADM28" s="1531"/>
      <c r="ADN28" s="1531"/>
      <c r="ADO28" s="1531"/>
      <c r="ADP28" s="1531"/>
      <c r="ADQ28" s="1531"/>
      <c r="ADR28" s="1531"/>
      <c r="ADS28" s="1531"/>
      <c r="ADT28" s="1531"/>
      <c r="ADU28" s="1531"/>
      <c r="ADV28" s="1531"/>
      <c r="ADW28" s="1531"/>
      <c r="ADX28" s="1531"/>
      <c r="ADY28" s="1531"/>
      <c r="ADZ28" s="1531"/>
      <c r="AEA28" s="1531"/>
      <c r="AEB28" s="1531"/>
      <c r="AEC28" s="1531"/>
      <c r="AED28" s="1531"/>
      <c r="AEE28" s="1531"/>
      <c r="AEF28" s="1531"/>
      <c r="AEG28" s="1531"/>
      <c r="AEH28" s="1531"/>
      <c r="AEI28" s="1531"/>
      <c r="AEJ28" s="1531"/>
      <c r="AEK28" s="1531"/>
      <c r="AEL28" s="1531"/>
      <c r="AEM28" s="1531"/>
      <c r="AEN28" s="1531"/>
      <c r="AEO28" s="1531"/>
      <c r="AEP28" s="1531"/>
      <c r="AEQ28" s="1531"/>
      <c r="AER28" s="1531"/>
      <c r="AES28" s="1531"/>
      <c r="AET28" s="1531"/>
      <c r="AEU28" s="1531"/>
      <c r="AEV28" s="1531"/>
      <c r="AEW28" s="1531"/>
      <c r="AEX28" s="1531"/>
      <c r="AEY28" s="1531"/>
      <c r="AEZ28" s="1531"/>
      <c r="AFA28" s="1531"/>
      <c r="AFB28" s="1531"/>
      <c r="AFC28" s="1531"/>
      <c r="AFD28" s="1531"/>
      <c r="AFE28" s="1531"/>
      <c r="AFF28" s="1531"/>
      <c r="AFG28" s="1531"/>
      <c r="AFH28" s="1531"/>
      <c r="AFI28" s="1531"/>
      <c r="AFJ28" s="1531"/>
      <c r="AFK28" s="1531"/>
      <c r="AFL28" s="1531"/>
      <c r="AFM28" s="1531"/>
      <c r="AFN28" s="1531"/>
      <c r="AFO28" s="1531"/>
      <c r="AFP28" s="1531"/>
      <c r="AFQ28" s="1531"/>
      <c r="AFR28" s="1531"/>
      <c r="AFS28" s="1531"/>
      <c r="AFT28" s="1531"/>
      <c r="AFU28" s="1531"/>
      <c r="AFV28" s="1531"/>
      <c r="AFW28" s="1531"/>
      <c r="AFX28" s="1531"/>
      <c r="AFY28" s="1531"/>
      <c r="AFZ28" s="1531"/>
      <c r="AGA28" s="1531"/>
      <c r="AGB28" s="1531"/>
      <c r="AGC28" s="1531"/>
      <c r="AGD28" s="1531"/>
      <c r="AGE28" s="1531"/>
      <c r="AGF28" s="1531"/>
      <c r="AGG28" s="1531"/>
      <c r="AGH28" s="1531"/>
      <c r="AGI28" s="1531"/>
      <c r="AGJ28" s="1531"/>
      <c r="AGK28" s="1531"/>
      <c r="AGL28" s="1531"/>
      <c r="AGM28" s="1531"/>
      <c r="AGN28" s="1531"/>
      <c r="AGO28" s="1531"/>
      <c r="AGP28" s="1531"/>
      <c r="AGQ28" s="1531"/>
      <c r="AGR28" s="1531"/>
      <c r="AGS28" s="1531"/>
      <c r="AGT28" s="1531"/>
      <c r="AGU28" s="1531"/>
      <c r="AGV28" s="1531"/>
      <c r="AGW28" s="1531"/>
      <c r="AGX28" s="1531"/>
      <c r="AGY28" s="1531"/>
      <c r="AGZ28" s="1531"/>
      <c r="AHA28" s="1531"/>
      <c r="AHB28" s="1531"/>
      <c r="AHC28" s="1531"/>
      <c r="AHD28" s="1531"/>
      <c r="AHE28" s="1531"/>
      <c r="AHF28" s="1531"/>
      <c r="AHG28" s="1531"/>
      <c r="AHH28" s="1531"/>
      <c r="AHI28" s="1531"/>
      <c r="AHJ28" s="1531"/>
      <c r="AHK28" s="1531"/>
      <c r="AHL28" s="1531"/>
      <c r="AHM28" s="1531"/>
      <c r="AHN28" s="1531"/>
      <c r="AHO28" s="1531"/>
      <c r="AHP28" s="1531"/>
      <c r="AHQ28" s="1531"/>
      <c r="AHR28" s="1531"/>
      <c r="AHS28" s="1531"/>
      <c r="AHT28" s="1531"/>
      <c r="AHU28" s="1531"/>
      <c r="AHV28" s="1531"/>
      <c r="AHW28" s="1531"/>
      <c r="AHX28" s="1531"/>
      <c r="AHY28" s="1531"/>
      <c r="AHZ28" s="1531"/>
      <c r="AIA28" s="1531"/>
      <c r="AIB28" s="1531"/>
      <c r="AIC28" s="1531"/>
      <c r="AID28" s="1531"/>
      <c r="AIE28" s="1531"/>
      <c r="AIF28" s="1531"/>
      <c r="AIG28" s="1531"/>
      <c r="AIH28" s="1531"/>
      <c r="AII28" s="1531"/>
      <c r="AIJ28" s="1531"/>
      <c r="AIK28" s="1531"/>
      <c r="AIL28" s="1531"/>
      <c r="AIM28" s="1531"/>
      <c r="AIN28" s="1531"/>
      <c r="AIO28" s="1531"/>
      <c r="AIP28" s="1531"/>
      <c r="AIQ28" s="1531"/>
      <c r="AIR28" s="1531"/>
      <c r="AIS28" s="1531"/>
      <c r="AIT28" s="1531"/>
      <c r="AIU28" s="1531"/>
      <c r="AIV28" s="1531"/>
      <c r="AIW28" s="1531"/>
      <c r="AIX28" s="1531"/>
      <c r="AIY28" s="1531"/>
      <c r="AIZ28" s="1531"/>
      <c r="AJA28" s="1531"/>
      <c r="AJB28" s="1531"/>
      <c r="AJC28" s="1531"/>
      <c r="AJD28" s="1531"/>
      <c r="AJE28" s="1531"/>
      <c r="AJF28" s="1531"/>
      <c r="AJG28" s="1531"/>
      <c r="AJH28" s="1531"/>
      <c r="AJI28" s="1531"/>
      <c r="AJJ28" s="1531"/>
      <c r="AJK28" s="1531"/>
      <c r="AJL28" s="1531"/>
      <c r="AJM28" s="1531"/>
      <c r="AJN28" s="1531"/>
      <c r="AJO28" s="1531"/>
      <c r="AJP28" s="1531"/>
      <c r="AJQ28" s="1531"/>
      <c r="AJR28" s="1531"/>
      <c r="AJS28" s="1531"/>
      <c r="AJT28" s="1531"/>
      <c r="AJU28" s="1531"/>
      <c r="AJV28" s="1531"/>
      <c r="AJW28" s="1531"/>
      <c r="AJX28" s="1531"/>
      <c r="AJY28" s="1531"/>
      <c r="AJZ28" s="1531"/>
      <c r="AKA28" s="1531"/>
      <c r="AKB28" s="1531"/>
      <c r="AKC28" s="1531"/>
      <c r="AKD28" s="1531"/>
      <c r="AKE28" s="1531"/>
      <c r="AKF28" s="1531"/>
      <c r="AKG28" s="1531"/>
      <c r="AKH28" s="1531"/>
      <c r="AKI28" s="1531"/>
      <c r="AKJ28" s="1531"/>
      <c r="AKK28" s="1531"/>
      <c r="AKL28" s="1531"/>
      <c r="AKM28" s="1531"/>
      <c r="AKN28" s="1531"/>
      <c r="AKO28" s="1531"/>
      <c r="AKP28" s="1531"/>
      <c r="AKQ28" s="1531"/>
      <c r="AKR28" s="1531"/>
      <c r="AKS28" s="1531"/>
      <c r="AKT28" s="1531"/>
      <c r="AKU28" s="1531"/>
      <c r="AKV28" s="1531"/>
      <c r="AKW28" s="1531"/>
      <c r="AKX28" s="1531"/>
      <c r="AKY28" s="1531"/>
      <c r="AKZ28" s="1531"/>
      <c r="ALA28" s="1531"/>
      <c r="ALB28" s="1531"/>
      <c r="ALC28" s="1531"/>
      <c r="ALD28" s="1531"/>
      <c r="ALE28" s="1531"/>
      <c r="ALF28" s="1531"/>
      <c r="ALG28" s="1531"/>
      <c r="ALH28" s="1531"/>
      <c r="ALI28" s="1531"/>
      <c r="ALJ28" s="1531"/>
      <c r="ALK28" s="1531"/>
      <c r="ALL28" s="1531"/>
      <c r="ALM28" s="1531"/>
      <c r="ALN28" s="1531"/>
      <c r="ALO28" s="1531"/>
      <c r="ALP28" s="1531"/>
      <c r="ALQ28" s="1531"/>
      <c r="ALR28" s="1531"/>
      <c r="ALS28" s="1531"/>
      <c r="ALT28" s="1531"/>
      <c r="ALU28" s="1531"/>
      <c r="ALV28" s="1531"/>
      <c r="ALW28" s="1531"/>
      <c r="ALX28" s="1531"/>
      <c r="ALY28" s="1531"/>
      <c r="ALZ28" s="1531"/>
      <c r="AMA28" s="1531"/>
      <c r="AMB28" s="1531"/>
      <c r="AMC28" s="1531"/>
      <c r="AMD28" s="1531"/>
      <c r="AME28" s="1531"/>
      <c r="AMF28" s="1531"/>
      <c r="AMG28" s="1531"/>
      <c r="AMH28" s="1531"/>
      <c r="AMI28" s="1531"/>
      <c r="AMJ28" s="1531"/>
      <c r="AMK28" s="1531"/>
      <c r="AML28" s="1531"/>
      <c r="AMM28" s="1531"/>
      <c r="AMN28" s="1531"/>
      <c r="AMO28" s="1531"/>
      <c r="AMP28" s="1531"/>
      <c r="AMQ28" s="1531"/>
      <c r="AMR28" s="1531"/>
      <c r="AMS28" s="1531"/>
      <c r="AMT28" s="1531"/>
      <c r="AMU28" s="1531"/>
      <c r="AMV28" s="1531"/>
      <c r="AMW28" s="1531"/>
      <c r="AMX28" s="1531"/>
      <c r="AMY28" s="1531"/>
      <c r="AMZ28" s="1531"/>
      <c r="ANA28" s="1531"/>
      <c r="ANB28" s="1531"/>
      <c r="ANC28" s="1531"/>
      <c r="AND28" s="1531"/>
      <c r="ANE28" s="1531"/>
      <c r="ANF28" s="1531"/>
      <c r="ANG28" s="1531"/>
      <c r="ANH28" s="1531"/>
      <c r="ANI28" s="1531"/>
      <c r="ANJ28" s="1531"/>
      <c r="ANK28" s="1531"/>
      <c r="ANL28" s="1531"/>
      <c r="ANM28" s="1531"/>
      <c r="ANN28" s="1531"/>
      <c r="ANO28" s="1531"/>
      <c r="ANP28" s="1531"/>
      <c r="ANQ28" s="1531"/>
      <c r="ANR28" s="1531"/>
      <c r="ANS28" s="1531"/>
      <c r="ANT28" s="1531"/>
      <c r="ANU28" s="1531"/>
      <c r="ANV28" s="1531"/>
      <c r="ANW28" s="1531"/>
      <c r="ANX28" s="1531"/>
      <c r="ANY28" s="1531"/>
      <c r="ANZ28" s="1531"/>
      <c r="AOA28" s="1531"/>
      <c r="AOB28" s="1531"/>
      <c r="AOC28" s="1531"/>
      <c r="AOD28" s="1531"/>
      <c r="AOE28" s="1531"/>
      <c r="AOF28" s="1531"/>
      <c r="AOG28" s="1531"/>
      <c r="AOH28" s="1531"/>
      <c r="AOI28" s="1531"/>
      <c r="AOJ28" s="1531"/>
      <c r="AOK28" s="1531"/>
      <c r="AOL28" s="1531"/>
      <c r="AOM28" s="1531"/>
      <c r="AON28" s="1531"/>
      <c r="AOO28" s="1531"/>
      <c r="AOP28" s="1531"/>
      <c r="AOQ28" s="1531"/>
      <c r="AOR28" s="1531"/>
      <c r="AOS28" s="1531"/>
      <c r="AOT28" s="1531"/>
      <c r="AOU28" s="1531"/>
      <c r="AOV28" s="1531"/>
      <c r="AOW28" s="1531"/>
      <c r="AOX28" s="1531"/>
      <c r="AOY28" s="1531"/>
      <c r="AOZ28" s="1531"/>
      <c r="APA28" s="1531"/>
      <c r="APB28" s="1531"/>
      <c r="APC28" s="1531"/>
      <c r="APD28" s="1531"/>
      <c r="APE28" s="1531"/>
      <c r="APF28" s="1531"/>
      <c r="APG28" s="1531"/>
      <c r="APH28" s="1531"/>
      <c r="API28" s="1531"/>
      <c r="APJ28" s="1531"/>
      <c r="APK28" s="1531"/>
      <c r="APL28" s="1531"/>
      <c r="APM28" s="1531"/>
      <c r="APN28" s="1531"/>
      <c r="APO28" s="1531"/>
      <c r="APP28" s="1531"/>
      <c r="APQ28" s="1531"/>
      <c r="APR28" s="1531"/>
      <c r="APS28" s="1531"/>
      <c r="APT28" s="1531"/>
      <c r="APU28" s="1531"/>
      <c r="APV28" s="1531"/>
      <c r="APW28" s="1531"/>
      <c r="APX28" s="1531"/>
      <c r="APY28" s="1531"/>
      <c r="APZ28" s="1531"/>
      <c r="AQA28" s="1531"/>
      <c r="AQB28" s="1531"/>
      <c r="AQC28" s="1531"/>
      <c r="AQD28" s="1531"/>
      <c r="AQE28" s="1531"/>
      <c r="AQF28" s="1531"/>
      <c r="AQG28" s="1531"/>
      <c r="AQH28" s="1531"/>
      <c r="AQI28" s="1531"/>
      <c r="AQJ28" s="1531"/>
      <c r="AQK28" s="1531"/>
      <c r="AQL28" s="1531"/>
      <c r="AQM28" s="1531"/>
      <c r="AQN28" s="1531"/>
      <c r="AQO28" s="1531"/>
      <c r="AQP28" s="1531"/>
      <c r="AQQ28" s="1531"/>
      <c r="AQR28" s="1531"/>
      <c r="AQS28" s="1531"/>
      <c r="AQT28" s="1531"/>
      <c r="AQU28" s="1531"/>
      <c r="AQV28" s="1531"/>
      <c r="AQW28" s="1531"/>
      <c r="AQX28" s="1531"/>
      <c r="AQY28" s="1531"/>
      <c r="AQZ28" s="1531"/>
      <c r="ARA28" s="1531"/>
      <c r="ARB28" s="1531"/>
      <c r="ARC28" s="1531"/>
      <c r="ARD28" s="1531"/>
      <c r="ARE28" s="1531"/>
      <c r="ARF28" s="1531"/>
      <c r="ARG28" s="1531"/>
      <c r="ARH28" s="1531"/>
      <c r="ARI28" s="1531"/>
      <c r="ARJ28" s="1531"/>
      <c r="ARK28" s="1531"/>
      <c r="ARL28" s="1531"/>
      <c r="ARM28" s="1531"/>
      <c r="ARN28" s="1531"/>
      <c r="ARO28" s="1531"/>
      <c r="ARP28" s="1531"/>
      <c r="ARQ28" s="1531"/>
      <c r="ARR28" s="1531"/>
      <c r="ARS28" s="1531"/>
      <c r="ART28" s="1531"/>
      <c r="ARU28" s="1531"/>
      <c r="ARV28" s="1531"/>
      <c r="ARW28" s="1531"/>
      <c r="ARX28" s="1531"/>
      <c r="ARY28" s="1531"/>
      <c r="ARZ28" s="1531"/>
      <c r="ASA28" s="1531"/>
      <c r="ASB28" s="1531"/>
      <c r="ASC28" s="1531"/>
      <c r="ASD28" s="1531"/>
      <c r="ASE28" s="1531"/>
      <c r="ASF28" s="1531"/>
      <c r="ASG28" s="1531"/>
      <c r="ASH28" s="1531"/>
      <c r="ASI28" s="1531"/>
      <c r="ASJ28" s="1531"/>
      <c r="ASK28" s="1531"/>
      <c r="ASL28" s="1531"/>
      <c r="ASM28" s="1531"/>
      <c r="ASN28" s="1531"/>
      <c r="ASO28" s="1531"/>
      <c r="ASP28" s="1531"/>
      <c r="ASQ28" s="1531"/>
      <c r="ASR28" s="1531"/>
      <c r="ASS28" s="1531"/>
      <c r="AST28" s="1531"/>
      <c r="ASU28" s="1531"/>
      <c r="ASV28" s="1531"/>
      <c r="ASW28" s="1531"/>
      <c r="ASX28" s="1531"/>
      <c r="ASY28" s="1531"/>
      <c r="ASZ28" s="1531"/>
      <c r="ATA28" s="1531"/>
      <c r="ATB28" s="1531"/>
      <c r="ATC28" s="1531"/>
      <c r="ATD28" s="1531"/>
      <c r="ATE28" s="1531"/>
      <c r="ATF28" s="1531"/>
      <c r="ATG28" s="1531"/>
      <c r="ATH28" s="1531"/>
      <c r="ATI28" s="1531"/>
      <c r="ATJ28" s="1531"/>
      <c r="ATK28" s="1531"/>
      <c r="ATL28" s="1531"/>
      <c r="ATM28" s="1531"/>
      <c r="ATN28" s="1531"/>
      <c r="ATO28" s="1531"/>
      <c r="ATP28" s="1531"/>
      <c r="ATQ28" s="1531"/>
      <c r="ATR28" s="1531"/>
      <c r="ATS28" s="1531"/>
      <c r="ATT28" s="1531"/>
      <c r="ATU28" s="1531"/>
      <c r="ATV28" s="1531"/>
      <c r="ATW28" s="1531"/>
      <c r="ATX28" s="1531"/>
      <c r="ATY28" s="1531"/>
      <c r="ATZ28" s="1531"/>
      <c r="AUA28" s="1531"/>
      <c r="AUB28" s="1531"/>
      <c r="AUC28" s="1531"/>
      <c r="AUD28" s="1531"/>
      <c r="AUE28" s="1531"/>
      <c r="AUF28" s="1531"/>
      <c r="AUG28" s="1531"/>
      <c r="AUH28" s="1531"/>
      <c r="AUI28" s="1531"/>
    </row>
    <row r="29" spans="1:1231" s="1531" customFormat="1" ht="31.75" customHeight="1" x14ac:dyDescent="0.75">
      <c r="A29" s="2079"/>
      <c r="B29" s="2082"/>
      <c r="C29" s="1523">
        <v>3.3</v>
      </c>
      <c r="D29" s="1517" t="s">
        <v>141</v>
      </c>
      <c r="E29" s="1524" t="s">
        <v>24</v>
      </c>
      <c r="F29" s="1524" t="s">
        <v>17</v>
      </c>
      <c r="G29" s="1423">
        <f t="array" ref="G29">INDEX('Salary . staff rates'!$A$6:$C$28,MATCH(1,('Salary . staff rates'!$A$6:$A$28=E29)*('Salary . staff rates'!$B$6:$B$28=F29),0),3)</f>
        <v>750</v>
      </c>
      <c r="H29" s="1423">
        <f t="shared" si="0"/>
        <v>750</v>
      </c>
      <c r="I29" s="1525" t="s">
        <v>0</v>
      </c>
      <c r="J29" s="1526" t="s">
        <v>0</v>
      </c>
      <c r="K29" s="1527">
        <v>17</v>
      </c>
      <c r="L29" s="1522">
        <f t="shared" si="22"/>
        <v>12750</v>
      </c>
      <c r="M29" s="1527" t="s">
        <v>33</v>
      </c>
      <c r="N29" s="1528">
        <f>IF(M29="Yes",L29*'Salary . staff rates'!$C$34,0)</f>
        <v>1912.5</v>
      </c>
      <c r="O29" s="1529"/>
      <c r="P29" s="1850">
        <v>1</v>
      </c>
      <c r="Q29" s="1850">
        <v>1</v>
      </c>
      <c r="R29" s="1529"/>
      <c r="S29" s="1529"/>
      <c r="T29" s="1529"/>
      <c r="U29" s="1529"/>
      <c r="V29" s="1529"/>
      <c r="W29" s="1530"/>
      <c r="Y29" s="1850">
        <f t="shared" si="16"/>
        <v>12750</v>
      </c>
      <c r="Z29" s="1850">
        <f t="shared" si="17"/>
        <v>1912.5</v>
      </c>
      <c r="AA29" s="1433"/>
      <c r="AB29" s="1850">
        <f t="shared" si="18"/>
        <v>12750</v>
      </c>
      <c r="AC29" s="1850">
        <f t="shared" si="19"/>
        <v>1912.5</v>
      </c>
      <c r="AD29" s="1412"/>
      <c r="AE29" s="1412"/>
      <c r="AF29" s="1412"/>
      <c r="AL29" s="1532"/>
      <c r="AN29" s="1435">
        <f t="shared" si="20"/>
        <v>12750</v>
      </c>
      <c r="AO29" s="1435">
        <f t="shared" si="21"/>
        <v>1912.5</v>
      </c>
    </row>
    <row r="30" spans="1:1231" s="1449" customFormat="1" ht="31.75" customHeight="1" x14ac:dyDescent="0.75">
      <c r="A30" s="2079"/>
      <c r="B30" s="2082"/>
      <c r="C30" s="1436" t="s">
        <v>290</v>
      </c>
      <c r="D30" s="1436" t="s">
        <v>353</v>
      </c>
      <c r="E30" s="1436" t="s">
        <v>24</v>
      </c>
      <c r="F30" s="1436" t="s">
        <v>17</v>
      </c>
      <c r="G30" s="1437">
        <f t="array" ref="G30">INDEX('Salary . staff rates'!$A$6:$C$28,MATCH(1,('Salary . staff rates'!$A$6:$A$28=E30)*('Salary . staff rates'!$B$6:$B$28=F30),0),3)</f>
        <v>750</v>
      </c>
      <c r="H30" s="1437">
        <f t="shared" si="0"/>
        <v>750</v>
      </c>
      <c r="I30" s="1438" t="s">
        <v>0</v>
      </c>
      <c r="J30" s="1439" t="s">
        <v>0</v>
      </c>
      <c r="K30" s="1440">
        <v>5</v>
      </c>
      <c r="L30" s="1631">
        <f t="shared" si="22"/>
        <v>3750</v>
      </c>
      <c r="M30" s="1440" t="s">
        <v>33</v>
      </c>
      <c r="N30" s="1649">
        <f>IF(M30="Yes",L30*'Salary . staff rates'!$C$34,0)</f>
        <v>562.5</v>
      </c>
      <c r="O30" s="1442"/>
      <c r="P30" s="1849">
        <v>1</v>
      </c>
      <c r="Q30" s="1849">
        <v>1</v>
      </c>
      <c r="R30" s="1442"/>
      <c r="S30" s="1442"/>
      <c r="T30" s="1442"/>
      <c r="U30" s="1442"/>
      <c r="V30" s="1442"/>
      <c r="W30" s="1443">
        <v>1</v>
      </c>
      <c r="X30" s="1444"/>
      <c r="Y30" s="1849">
        <f t="shared" si="16"/>
        <v>3750</v>
      </c>
      <c r="Z30" s="1849">
        <f t="shared" si="17"/>
        <v>562.5</v>
      </c>
      <c r="AA30" s="1445"/>
      <c r="AB30" s="1849">
        <f t="shared" si="18"/>
        <v>3750</v>
      </c>
      <c r="AC30" s="1849">
        <f t="shared" si="19"/>
        <v>562.5</v>
      </c>
      <c r="AD30" s="1447"/>
      <c r="AE30" s="1448"/>
      <c r="AF30" s="1448"/>
      <c r="AL30" s="1450"/>
      <c r="AN30" s="1451">
        <f t="shared" si="20"/>
        <v>0</v>
      </c>
      <c r="AO30" s="1451">
        <f t="shared" si="21"/>
        <v>0</v>
      </c>
      <c r="AP30" s="1531"/>
      <c r="AQ30" s="1531"/>
      <c r="AR30" s="1531"/>
      <c r="AS30" s="1531"/>
      <c r="AT30" s="1531"/>
      <c r="AU30" s="1531"/>
      <c r="AV30" s="1531"/>
      <c r="AW30" s="1531"/>
      <c r="AX30" s="1531"/>
      <c r="AY30" s="1531"/>
      <c r="AZ30" s="1531"/>
      <c r="BA30" s="1531"/>
      <c r="BB30" s="1531"/>
      <c r="BC30" s="1531"/>
      <c r="BD30" s="1531"/>
      <c r="BE30" s="1531"/>
      <c r="BF30" s="1531"/>
      <c r="BG30" s="1531"/>
      <c r="BH30" s="1531"/>
      <c r="BI30" s="1531"/>
      <c r="BJ30" s="1531"/>
      <c r="BK30" s="1531"/>
      <c r="BL30" s="1531"/>
      <c r="BM30" s="1531"/>
      <c r="BN30" s="1531"/>
      <c r="BO30" s="1531"/>
      <c r="BP30" s="1531"/>
      <c r="BQ30" s="1531"/>
      <c r="BR30" s="1531"/>
      <c r="BS30" s="1531"/>
      <c r="BT30" s="1531"/>
      <c r="BU30" s="1531"/>
      <c r="BV30" s="1531"/>
      <c r="BW30" s="1531"/>
      <c r="BX30" s="1531"/>
      <c r="BY30" s="1531"/>
      <c r="BZ30" s="1531"/>
      <c r="CA30" s="1531"/>
      <c r="CB30" s="1531"/>
      <c r="CC30" s="1531"/>
      <c r="CD30" s="1531"/>
      <c r="CE30" s="1531"/>
      <c r="CF30" s="1531"/>
      <c r="CG30" s="1531"/>
      <c r="CH30" s="1531"/>
      <c r="CI30" s="1531"/>
      <c r="CJ30" s="1531"/>
      <c r="CK30" s="1531"/>
      <c r="CL30" s="1531"/>
      <c r="CM30" s="1531"/>
      <c r="CN30" s="1531"/>
      <c r="CO30" s="1531"/>
      <c r="CP30" s="1531"/>
      <c r="CQ30" s="1531"/>
      <c r="CR30" s="1531"/>
      <c r="CS30" s="1531"/>
      <c r="CT30" s="1531"/>
      <c r="CU30" s="1531"/>
      <c r="CV30" s="1531"/>
      <c r="CW30" s="1531"/>
      <c r="CX30" s="1531"/>
      <c r="CY30" s="1531"/>
      <c r="CZ30" s="1531"/>
      <c r="DA30" s="1531"/>
      <c r="DB30" s="1531"/>
      <c r="DC30" s="1531"/>
      <c r="DD30" s="1531"/>
      <c r="DE30" s="1531"/>
      <c r="DF30" s="1531"/>
      <c r="DG30" s="1531"/>
      <c r="DH30" s="1531"/>
      <c r="DI30" s="1531"/>
      <c r="DJ30" s="1531"/>
      <c r="DK30" s="1531"/>
      <c r="DL30" s="1531"/>
      <c r="DM30" s="1531"/>
      <c r="DN30" s="1531"/>
      <c r="DO30" s="1531"/>
      <c r="DP30" s="1531"/>
      <c r="DQ30" s="1531"/>
      <c r="DR30" s="1531"/>
      <c r="DS30" s="1531"/>
      <c r="DT30" s="1531"/>
      <c r="DU30" s="1531"/>
      <c r="DV30" s="1531"/>
      <c r="DW30" s="1531"/>
      <c r="DX30" s="1531"/>
      <c r="DY30" s="1531"/>
      <c r="DZ30" s="1531"/>
      <c r="EA30" s="1531"/>
      <c r="EB30" s="1531"/>
      <c r="EC30" s="1531"/>
      <c r="ED30" s="1531"/>
      <c r="EE30" s="1531"/>
      <c r="EF30" s="1531"/>
      <c r="EG30" s="1531"/>
      <c r="EH30" s="1531"/>
      <c r="EI30" s="1531"/>
      <c r="EJ30" s="1531"/>
      <c r="EK30" s="1531"/>
      <c r="EL30" s="1531"/>
      <c r="EM30" s="1531"/>
      <c r="EN30" s="1531"/>
      <c r="EO30" s="1531"/>
      <c r="EP30" s="1531"/>
      <c r="EQ30" s="1531"/>
      <c r="ER30" s="1531"/>
      <c r="ES30" s="1531"/>
      <c r="ET30" s="1531"/>
      <c r="EU30" s="1531"/>
      <c r="EV30" s="1531"/>
      <c r="EW30" s="1531"/>
      <c r="EX30" s="1531"/>
      <c r="EY30" s="1531"/>
      <c r="EZ30" s="1531"/>
      <c r="FA30" s="1531"/>
      <c r="FB30" s="1531"/>
      <c r="FC30" s="1531"/>
      <c r="FD30" s="1531"/>
      <c r="FE30" s="1531"/>
      <c r="FF30" s="1531"/>
      <c r="FG30" s="1531"/>
      <c r="FH30" s="1531"/>
      <c r="FI30" s="1531"/>
      <c r="FJ30" s="1531"/>
      <c r="FK30" s="1531"/>
      <c r="FL30" s="1531"/>
      <c r="FM30" s="1531"/>
      <c r="FN30" s="1531"/>
      <c r="FO30" s="1531"/>
      <c r="FP30" s="1531"/>
      <c r="FQ30" s="1531"/>
      <c r="FR30" s="1531"/>
      <c r="FS30" s="1531"/>
      <c r="FT30" s="1531"/>
      <c r="FU30" s="1531"/>
      <c r="FV30" s="1531"/>
      <c r="FW30" s="1531"/>
      <c r="FX30" s="1531"/>
      <c r="FY30" s="1531"/>
      <c r="FZ30" s="1531"/>
      <c r="GA30" s="1531"/>
      <c r="GB30" s="1531"/>
      <c r="GC30" s="1531"/>
      <c r="GD30" s="1531"/>
      <c r="GE30" s="1531"/>
      <c r="GF30" s="1531"/>
      <c r="GG30" s="1531"/>
      <c r="GH30" s="1531"/>
      <c r="GI30" s="1531"/>
      <c r="GJ30" s="1531"/>
      <c r="GK30" s="1531"/>
      <c r="GL30" s="1531"/>
      <c r="GM30" s="1531"/>
      <c r="GN30" s="1531"/>
      <c r="GO30" s="1531"/>
      <c r="GP30" s="1531"/>
      <c r="GQ30" s="1531"/>
      <c r="GR30" s="1531"/>
      <c r="GS30" s="1531"/>
      <c r="GT30" s="1531"/>
      <c r="GU30" s="1531"/>
      <c r="GV30" s="1531"/>
      <c r="GW30" s="1531"/>
      <c r="GX30" s="1531"/>
      <c r="GY30" s="1531"/>
      <c r="GZ30" s="1531"/>
      <c r="HA30" s="1531"/>
      <c r="HB30" s="1531"/>
      <c r="HC30" s="1531"/>
      <c r="HD30" s="1531"/>
      <c r="HE30" s="1531"/>
      <c r="HF30" s="1531"/>
      <c r="HG30" s="1531"/>
      <c r="HH30" s="1531"/>
      <c r="HI30" s="1531"/>
      <c r="HJ30" s="1531"/>
      <c r="HK30" s="1531"/>
      <c r="HL30" s="1531"/>
      <c r="HM30" s="1531"/>
      <c r="HN30" s="1531"/>
      <c r="HO30" s="1531"/>
      <c r="HP30" s="1531"/>
      <c r="HQ30" s="1531"/>
      <c r="HR30" s="1531"/>
      <c r="HS30" s="1531"/>
      <c r="HT30" s="1531"/>
      <c r="HU30" s="1531"/>
      <c r="HV30" s="1531"/>
      <c r="HW30" s="1531"/>
      <c r="HX30" s="1531"/>
      <c r="HY30" s="1531"/>
      <c r="HZ30" s="1531"/>
      <c r="IA30" s="1531"/>
      <c r="IB30" s="1531"/>
      <c r="IC30" s="1531"/>
      <c r="ID30" s="1531"/>
      <c r="IE30" s="1531"/>
      <c r="IF30" s="1531"/>
      <c r="IG30" s="1531"/>
      <c r="IH30" s="1531"/>
      <c r="II30" s="1531"/>
      <c r="IJ30" s="1531"/>
      <c r="IK30" s="1531"/>
      <c r="IL30" s="1531"/>
      <c r="IM30" s="1531"/>
      <c r="IN30" s="1531"/>
      <c r="IO30" s="1531"/>
      <c r="IP30" s="1531"/>
      <c r="IQ30" s="1531"/>
      <c r="IR30" s="1531"/>
      <c r="IS30" s="1531"/>
      <c r="IT30" s="1531"/>
      <c r="IU30" s="1531"/>
      <c r="IV30" s="1531"/>
      <c r="IW30" s="1531"/>
      <c r="IX30" s="1531"/>
      <c r="IY30" s="1531"/>
      <c r="IZ30" s="1531"/>
      <c r="JA30" s="1531"/>
      <c r="JB30" s="1531"/>
      <c r="JC30" s="1531"/>
      <c r="JD30" s="1531"/>
      <c r="JE30" s="1531"/>
      <c r="JF30" s="1531"/>
      <c r="JG30" s="1531"/>
      <c r="JH30" s="1531"/>
      <c r="JI30" s="1531"/>
      <c r="JJ30" s="1531"/>
      <c r="JK30" s="1531"/>
      <c r="JL30" s="1531"/>
      <c r="JM30" s="1531"/>
      <c r="JN30" s="1531"/>
      <c r="JO30" s="1531"/>
      <c r="JP30" s="1531"/>
      <c r="JQ30" s="1531"/>
      <c r="JR30" s="1531"/>
      <c r="JS30" s="1531"/>
      <c r="JT30" s="1531"/>
      <c r="JU30" s="1531"/>
      <c r="JV30" s="1531"/>
      <c r="JW30" s="1531"/>
      <c r="JX30" s="1531"/>
      <c r="JY30" s="1531"/>
      <c r="JZ30" s="1531"/>
      <c r="KA30" s="1531"/>
      <c r="KB30" s="1531"/>
      <c r="KC30" s="1531"/>
      <c r="KD30" s="1531"/>
      <c r="KE30" s="1531"/>
      <c r="KF30" s="1531"/>
      <c r="KG30" s="1531"/>
      <c r="KH30" s="1531"/>
      <c r="KI30" s="1531"/>
      <c r="KJ30" s="1531"/>
      <c r="KK30" s="1531"/>
      <c r="KL30" s="1531"/>
      <c r="KM30" s="1531"/>
      <c r="KN30" s="1531"/>
      <c r="KO30" s="1531"/>
      <c r="KP30" s="1531"/>
      <c r="KQ30" s="1531"/>
      <c r="KR30" s="1531"/>
      <c r="KS30" s="1531"/>
      <c r="KT30" s="1531"/>
      <c r="KU30" s="1531"/>
      <c r="KV30" s="1531"/>
      <c r="KW30" s="1531"/>
      <c r="KX30" s="1531"/>
      <c r="KY30" s="1531"/>
      <c r="KZ30" s="1531"/>
      <c r="LA30" s="1531"/>
      <c r="LB30" s="1531"/>
      <c r="LC30" s="1531"/>
      <c r="LD30" s="1531"/>
      <c r="LE30" s="1531"/>
      <c r="LF30" s="1531"/>
      <c r="LG30" s="1531"/>
      <c r="LH30" s="1531"/>
      <c r="LI30" s="1531"/>
      <c r="LJ30" s="1531"/>
      <c r="LK30" s="1531"/>
      <c r="LL30" s="1531"/>
      <c r="LM30" s="1531"/>
      <c r="LN30" s="1531"/>
      <c r="LO30" s="1531"/>
      <c r="LP30" s="1531"/>
      <c r="LQ30" s="1531"/>
      <c r="LR30" s="1531"/>
      <c r="LS30" s="1531"/>
      <c r="LT30" s="1531"/>
      <c r="LU30" s="1531"/>
      <c r="LV30" s="1531"/>
      <c r="LW30" s="1531"/>
      <c r="LX30" s="1531"/>
      <c r="LY30" s="1531"/>
      <c r="LZ30" s="1531"/>
      <c r="MA30" s="1531"/>
      <c r="MB30" s="1531"/>
      <c r="MC30" s="1531"/>
      <c r="MD30" s="1531"/>
      <c r="ME30" s="1531"/>
      <c r="MF30" s="1531"/>
      <c r="MG30" s="1531"/>
      <c r="MH30" s="1531"/>
      <c r="MI30" s="1531"/>
      <c r="MJ30" s="1531"/>
      <c r="MK30" s="1531"/>
      <c r="ML30" s="1531"/>
      <c r="MM30" s="1531"/>
      <c r="MN30" s="1531"/>
      <c r="MO30" s="1531"/>
      <c r="MP30" s="1531"/>
      <c r="MQ30" s="1531"/>
      <c r="MR30" s="1531"/>
      <c r="MS30" s="1531"/>
      <c r="MT30" s="1531"/>
      <c r="MU30" s="1531"/>
      <c r="MV30" s="1531"/>
      <c r="MW30" s="1531"/>
      <c r="MX30" s="1531"/>
      <c r="MY30" s="1531"/>
      <c r="MZ30" s="1531"/>
      <c r="NA30" s="1531"/>
      <c r="NB30" s="1531"/>
      <c r="NC30" s="1531"/>
      <c r="ND30" s="1531"/>
      <c r="NE30" s="1531"/>
      <c r="NF30" s="1531"/>
      <c r="NG30" s="1531"/>
      <c r="NH30" s="1531"/>
      <c r="NI30" s="1531"/>
      <c r="NJ30" s="1531"/>
      <c r="NK30" s="1531"/>
      <c r="NL30" s="1531"/>
      <c r="NM30" s="1531"/>
      <c r="NN30" s="1531"/>
      <c r="NO30" s="1531"/>
      <c r="NP30" s="1531"/>
      <c r="NQ30" s="1531"/>
      <c r="NR30" s="1531"/>
      <c r="NS30" s="1531"/>
      <c r="NT30" s="1531"/>
      <c r="NU30" s="1531"/>
      <c r="NV30" s="1531"/>
      <c r="NW30" s="1531"/>
      <c r="NX30" s="1531"/>
      <c r="NY30" s="1531"/>
      <c r="NZ30" s="1531"/>
      <c r="OA30" s="1531"/>
      <c r="OB30" s="1531"/>
      <c r="OC30" s="1531"/>
      <c r="OD30" s="1531"/>
      <c r="OE30" s="1531"/>
      <c r="OF30" s="1531"/>
      <c r="OG30" s="1531"/>
      <c r="OH30" s="1531"/>
      <c r="OI30" s="1531"/>
      <c r="OJ30" s="1531"/>
      <c r="OK30" s="1531"/>
      <c r="OL30" s="1531"/>
      <c r="OM30" s="1531"/>
      <c r="ON30" s="1531"/>
      <c r="OO30" s="1531"/>
      <c r="OP30" s="1531"/>
      <c r="OQ30" s="1531"/>
      <c r="OR30" s="1531"/>
      <c r="OS30" s="1531"/>
      <c r="OT30" s="1531"/>
      <c r="OU30" s="1531"/>
      <c r="OV30" s="1531"/>
      <c r="OW30" s="1531"/>
      <c r="OX30" s="1531"/>
      <c r="OY30" s="1531"/>
      <c r="OZ30" s="1531"/>
      <c r="PA30" s="1531"/>
      <c r="PB30" s="1531"/>
      <c r="PC30" s="1531"/>
      <c r="PD30" s="1531"/>
      <c r="PE30" s="1531"/>
      <c r="PF30" s="1531"/>
      <c r="PG30" s="1531"/>
      <c r="PH30" s="1531"/>
      <c r="PI30" s="1531"/>
      <c r="PJ30" s="1531"/>
      <c r="PK30" s="1531"/>
      <c r="PL30" s="1531"/>
      <c r="PM30" s="1531"/>
      <c r="PN30" s="1531"/>
      <c r="PO30" s="1531"/>
      <c r="PP30" s="1531"/>
      <c r="PQ30" s="1531"/>
      <c r="PR30" s="1531"/>
      <c r="PS30" s="1531"/>
      <c r="PT30" s="1531"/>
      <c r="PU30" s="1531"/>
      <c r="PV30" s="1531"/>
      <c r="PW30" s="1531"/>
      <c r="PX30" s="1531"/>
      <c r="PY30" s="1531"/>
      <c r="PZ30" s="1531"/>
      <c r="QA30" s="1531"/>
      <c r="QB30" s="1531"/>
      <c r="QC30" s="1531"/>
      <c r="QD30" s="1531"/>
      <c r="QE30" s="1531"/>
      <c r="QF30" s="1531"/>
      <c r="QG30" s="1531"/>
      <c r="QH30" s="1531"/>
      <c r="QI30" s="1531"/>
      <c r="QJ30" s="1531"/>
      <c r="QK30" s="1531"/>
      <c r="QL30" s="1531"/>
      <c r="QM30" s="1531"/>
      <c r="QN30" s="1531"/>
      <c r="QO30" s="1531"/>
      <c r="QP30" s="1531"/>
      <c r="QQ30" s="1531"/>
      <c r="QR30" s="1531"/>
      <c r="QS30" s="1531"/>
      <c r="QT30" s="1531"/>
      <c r="QU30" s="1531"/>
      <c r="QV30" s="1531"/>
      <c r="QW30" s="1531"/>
      <c r="QX30" s="1531"/>
      <c r="QY30" s="1531"/>
      <c r="QZ30" s="1531"/>
      <c r="RA30" s="1531"/>
      <c r="RB30" s="1531"/>
      <c r="RC30" s="1531"/>
      <c r="RD30" s="1531"/>
      <c r="RE30" s="1531"/>
      <c r="RF30" s="1531"/>
      <c r="RG30" s="1531"/>
      <c r="RH30" s="1531"/>
      <c r="RI30" s="1531"/>
      <c r="RJ30" s="1531"/>
      <c r="RK30" s="1531"/>
      <c r="RL30" s="1531"/>
      <c r="RM30" s="1531"/>
      <c r="RN30" s="1531"/>
      <c r="RO30" s="1531"/>
      <c r="RP30" s="1531"/>
      <c r="RQ30" s="1531"/>
      <c r="RR30" s="1531"/>
      <c r="RS30" s="1531"/>
      <c r="RT30" s="1531"/>
      <c r="RU30" s="1531"/>
      <c r="RV30" s="1531"/>
      <c r="RW30" s="1531"/>
      <c r="RX30" s="1531"/>
      <c r="RY30" s="1531"/>
      <c r="RZ30" s="1531"/>
      <c r="SA30" s="1531"/>
      <c r="SB30" s="1531"/>
      <c r="SC30" s="1531"/>
      <c r="SD30" s="1531"/>
      <c r="SE30" s="1531"/>
      <c r="SF30" s="1531"/>
      <c r="SG30" s="1531"/>
      <c r="SH30" s="1531"/>
      <c r="SI30" s="1531"/>
      <c r="SJ30" s="1531"/>
      <c r="SK30" s="1531"/>
      <c r="SL30" s="1531"/>
      <c r="SM30" s="1531"/>
      <c r="SN30" s="1531"/>
      <c r="SO30" s="1531"/>
      <c r="SP30" s="1531"/>
      <c r="SQ30" s="1531"/>
      <c r="SR30" s="1531"/>
      <c r="SS30" s="1531"/>
      <c r="ST30" s="1531"/>
      <c r="SU30" s="1531"/>
      <c r="SV30" s="1531"/>
      <c r="SW30" s="1531"/>
      <c r="SX30" s="1531"/>
      <c r="SY30" s="1531"/>
      <c r="SZ30" s="1531"/>
      <c r="TA30" s="1531"/>
      <c r="TB30" s="1531"/>
      <c r="TC30" s="1531"/>
      <c r="TD30" s="1531"/>
      <c r="TE30" s="1531"/>
      <c r="TF30" s="1531"/>
      <c r="TG30" s="1531"/>
      <c r="TH30" s="1531"/>
      <c r="TI30" s="1531"/>
      <c r="TJ30" s="1531"/>
      <c r="TK30" s="1531"/>
      <c r="TL30" s="1531"/>
      <c r="TM30" s="1531"/>
      <c r="TN30" s="1531"/>
      <c r="TO30" s="1531"/>
      <c r="TP30" s="1531"/>
      <c r="TQ30" s="1531"/>
      <c r="TR30" s="1531"/>
      <c r="TS30" s="1531"/>
      <c r="TT30" s="1531"/>
      <c r="TU30" s="1531"/>
      <c r="TV30" s="1531"/>
      <c r="TW30" s="1531"/>
      <c r="TX30" s="1531"/>
      <c r="TY30" s="1531"/>
      <c r="TZ30" s="1531"/>
      <c r="UA30" s="1531"/>
      <c r="UB30" s="1531"/>
      <c r="UC30" s="1531"/>
      <c r="UD30" s="1531"/>
      <c r="UE30" s="1531"/>
      <c r="UF30" s="1531"/>
      <c r="UG30" s="1531"/>
      <c r="UH30" s="1531"/>
      <c r="UI30" s="1531"/>
      <c r="UJ30" s="1531"/>
      <c r="UK30" s="1531"/>
      <c r="UL30" s="1531"/>
      <c r="UM30" s="1531"/>
      <c r="UN30" s="1531"/>
      <c r="UO30" s="1531"/>
      <c r="UP30" s="1531"/>
      <c r="UQ30" s="1531"/>
      <c r="UR30" s="1531"/>
      <c r="US30" s="1531"/>
      <c r="UT30" s="1531"/>
      <c r="UU30" s="1531"/>
      <c r="UV30" s="1531"/>
      <c r="UW30" s="1531"/>
      <c r="UX30" s="1531"/>
      <c r="UY30" s="1531"/>
      <c r="UZ30" s="1531"/>
      <c r="VA30" s="1531"/>
      <c r="VB30" s="1531"/>
      <c r="VC30" s="1531"/>
      <c r="VD30" s="1531"/>
      <c r="VE30" s="1531"/>
      <c r="VF30" s="1531"/>
      <c r="VG30" s="1531"/>
      <c r="VH30" s="1531"/>
      <c r="VI30" s="1531"/>
      <c r="VJ30" s="1531"/>
      <c r="VK30" s="1531"/>
      <c r="VL30" s="1531"/>
      <c r="VM30" s="1531"/>
      <c r="VN30" s="1531"/>
      <c r="VO30" s="1531"/>
      <c r="VP30" s="1531"/>
      <c r="VQ30" s="1531"/>
      <c r="VR30" s="1531"/>
      <c r="VS30" s="1531"/>
      <c r="VT30" s="1531"/>
      <c r="VU30" s="1531"/>
      <c r="VV30" s="1531"/>
      <c r="VW30" s="1531"/>
      <c r="VX30" s="1531"/>
      <c r="VY30" s="1531"/>
      <c r="VZ30" s="1531"/>
      <c r="WA30" s="1531"/>
      <c r="WB30" s="1531"/>
      <c r="WC30" s="1531"/>
      <c r="WD30" s="1531"/>
      <c r="WE30" s="1531"/>
      <c r="WF30" s="1531"/>
      <c r="WG30" s="1531"/>
      <c r="WH30" s="1531"/>
      <c r="WI30" s="1531"/>
      <c r="WJ30" s="1531"/>
      <c r="WK30" s="1531"/>
      <c r="WL30" s="1531"/>
      <c r="WM30" s="1531"/>
      <c r="WN30" s="1531"/>
      <c r="WO30" s="1531"/>
      <c r="WP30" s="1531"/>
      <c r="WQ30" s="1531"/>
      <c r="WR30" s="1531"/>
      <c r="WS30" s="1531"/>
      <c r="WT30" s="1531"/>
      <c r="WU30" s="1531"/>
      <c r="WV30" s="1531"/>
      <c r="WW30" s="1531"/>
      <c r="WX30" s="1531"/>
      <c r="WY30" s="1531"/>
      <c r="WZ30" s="1531"/>
      <c r="XA30" s="1531"/>
      <c r="XB30" s="1531"/>
      <c r="XC30" s="1531"/>
      <c r="XD30" s="1531"/>
      <c r="XE30" s="1531"/>
      <c r="XF30" s="1531"/>
      <c r="XG30" s="1531"/>
      <c r="XH30" s="1531"/>
      <c r="XI30" s="1531"/>
      <c r="XJ30" s="1531"/>
      <c r="XK30" s="1531"/>
      <c r="XL30" s="1531"/>
      <c r="XM30" s="1531"/>
      <c r="XN30" s="1531"/>
      <c r="XO30" s="1531"/>
      <c r="XP30" s="1531"/>
      <c r="XQ30" s="1531"/>
      <c r="XR30" s="1531"/>
      <c r="XS30" s="1531"/>
      <c r="XT30" s="1531"/>
      <c r="XU30" s="1531"/>
      <c r="XV30" s="1531"/>
      <c r="XW30" s="1531"/>
      <c r="XX30" s="1531"/>
      <c r="XY30" s="1531"/>
      <c r="XZ30" s="1531"/>
      <c r="YA30" s="1531"/>
      <c r="YB30" s="1531"/>
      <c r="YC30" s="1531"/>
      <c r="YD30" s="1531"/>
      <c r="YE30" s="1531"/>
      <c r="YF30" s="1531"/>
      <c r="YG30" s="1531"/>
      <c r="YH30" s="1531"/>
      <c r="YI30" s="1531"/>
      <c r="YJ30" s="1531"/>
      <c r="YK30" s="1531"/>
      <c r="YL30" s="1531"/>
      <c r="YM30" s="1531"/>
      <c r="YN30" s="1531"/>
      <c r="YO30" s="1531"/>
      <c r="YP30" s="1531"/>
      <c r="YQ30" s="1531"/>
      <c r="YR30" s="1531"/>
      <c r="YS30" s="1531"/>
      <c r="YT30" s="1531"/>
      <c r="YU30" s="1531"/>
      <c r="YV30" s="1531"/>
      <c r="YW30" s="1531"/>
      <c r="YX30" s="1531"/>
      <c r="YY30" s="1531"/>
      <c r="YZ30" s="1531"/>
      <c r="ZA30" s="1531"/>
      <c r="ZB30" s="1531"/>
      <c r="ZC30" s="1531"/>
      <c r="ZD30" s="1531"/>
      <c r="ZE30" s="1531"/>
      <c r="ZF30" s="1531"/>
      <c r="ZG30" s="1531"/>
      <c r="ZH30" s="1531"/>
      <c r="ZI30" s="1531"/>
      <c r="ZJ30" s="1531"/>
      <c r="ZK30" s="1531"/>
      <c r="ZL30" s="1531"/>
      <c r="ZM30" s="1531"/>
      <c r="ZN30" s="1531"/>
      <c r="ZO30" s="1531"/>
      <c r="ZP30" s="1531"/>
      <c r="ZQ30" s="1531"/>
      <c r="ZR30" s="1531"/>
      <c r="ZS30" s="1531"/>
      <c r="ZT30" s="1531"/>
      <c r="ZU30" s="1531"/>
      <c r="ZV30" s="1531"/>
      <c r="ZW30" s="1531"/>
      <c r="ZX30" s="1531"/>
      <c r="ZY30" s="1531"/>
      <c r="ZZ30" s="1531"/>
      <c r="AAA30" s="1531"/>
      <c r="AAB30" s="1531"/>
      <c r="AAC30" s="1531"/>
      <c r="AAD30" s="1531"/>
      <c r="AAE30" s="1531"/>
      <c r="AAF30" s="1531"/>
      <c r="AAG30" s="1531"/>
      <c r="AAH30" s="1531"/>
      <c r="AAI30" s="1531"/>
      <c r="AAJ30" s="1531"/>
      <c r="AAK30" s="1531"/>
      <c r="AAL30" s="1531"/>
      <c r="AAM30" s="1531"/>
      <c r="AAN30" s="1531"/>
      <c r="AAO30" s="1531"/>
      <c r="AAP30" s="1531"/>
      <c r="AAQ30" s="1531"/>
      <c r="AAR30" s="1531"/>
      <c r="AAS30" s="1531"/>
      <c r="AAT30" s="1531"/>
      <c r="AAU30" s="1531"/>
      <c r="AAV30" s="1531"/>
      <c r="AAW30" s="1531"/>
      <c r="AAX30" s="1531"/>
      <c r="AAY30" s="1531"/>
      <c r="AAZ30" s="1531"/>
      <c r="ABA30" s="1531"/>
      <c r="ABB30" s="1531"/>
      <c r="ABC30" s="1531"/>
      <c r="ABD30" s="1531"/>
      <c r="ABE30" s="1531"/>
      <c r="ABF30" s="1531"/>
      <c r="ABG30" s="1531"/>
      <c r="ABH30" s="1531"/>
      <c r="ABI30" s="1531"/>
      <c r="ABJ30" s="1531"/>
      <c r="ABK30" s="1531"/>
      <c r="ABL30" s="1531"/>
      <c r="ABM30" s="1531"/>
      <c r="ABN30" s="1531"/>
      <c r="ABO30" s="1531"/>
      <c r="ABP30" s="1531"/>
      <c r="ABQ30" s="1531"/>
      <c r="ABR30" s="1531"/>
      <c r="ABS30" s="1531"/>
      <c r="ABT30" s="1531"/>
      <c r="ABU30" s="1531"/>
      <c r="ABV30" s="1531"/>
      <c r="ABW30" s="1531"/>
      <c r="ABX30" s="1531"/>
      <c r="ABY30" s="1531"/>
      <c r="ABZ30" s="1531"/>
      <c r="ACA30" s="1531"/>
      <c r="ACB30" s="1531"/>
      <c r="ACC30" s="1531"/>
      <c r="ACD30" s="1531"/>
      <c r="ACE30" s="1531"/>
      <c r="ACF30" s="1531"/>
      <c r="ACG30" s="1531"/>
      <c r="ACH30" s="1531"/>
      <c r="ACI30" s="1531"/>
      <c r="ACJ30" s="1531"/>
      <c r="ACK30" s="1531"/>
      <c r="ACL30" s="1531"/>
      <c r="ACM30" s="1531"/>
      <c r="ACN30" s="1531"/>
      <c r="ACO30" s="1531"/>
      <c r="ACP30" s="1531"/>
      <c r="ACQ30" s="1531"/>
      <c r="ACR30" s="1531"/>
      <c r="ACS30" s="1531"/>
      <c r="ACT30" s="1531"/>
      <c r="ACU30" s="1531"/>
      <c r="ACV30" s="1531"/>
      <c r="ACW30" s="1531"/>
      <c r="ACX30" s="1531"/>
      <c r="ACY30" s="1531"/>
      <c r="ACZ30" s="1531"/>
      <c r="ADA30" s="1531"/>
      <c r="ADB30" s="1531"/>
      <c r="ADC30" s="1531"/>
      <c r="ADD30" s="1531"/>
      <c r="ADE30" s="1531"/>
      <c r="ADF30" s="1531"/>
      <c r="ADG30" s="1531"/>
      <c r="ADH30" s="1531"/>
      <c r="ADI30" s="1531"/>
      <c r="ADJ30" s="1531"/>
      <c r="ADK30" s="1531"/>
      <c r="ADL30" s="1531"/>
      <c r="ADM30" s="1531"/>
      <c r="ADN30" s="1531"/>
      <c r="ADO30" s="1531"/>
      <c r="ADP30" s="1531"/>
      <c r="ADQ30" s="1531"/>
      <c r="ADR30" s="1531"/>
      <c r="ADS30" s="1531"/>
      <c r="ADT30" s="1531"/>
      <c r="ADU30" s="1531"/>
      <c r="ADV30" s="1531"/>
      <c r="ADW30" s="1531"/>
      <c r="ADX30" s="1531"/>
      <c r="ADY30" s="1531"/>
      <c r="ADZ30" s="1531"/>
      <c r="AEA30" s="1531"/>
      <c r="AEB30" s="1531"/>
      <c r="AEC30" s="1531"/>
      <c r="AED30" s="1531"/>
      <c r="AEE30" s="1531"/>
      <c r="AEF30" s="1531"/>
      <c r="AEG30" s="1531"/>
      <c r="AEH30" s="1531"/>
      <c r="AEI30" s="1531"/>
      <c r="AEJ30" s="1531"/>
      <c r="AEK30" s="1531"/>
      <c r="AEL30" s="1531"/>
      <c r="AEM30" s="1531"/>
      <c r="AEN30" s="1531"/>
      <c r="AEO30" s="1531"/>
      <c r="AEP30" s="1531"/>
      <c r="AEQ30" s="1531"/>
      <c r="AER30" s="1531"/>
      <c r="AES30" s="1531"/>
      <c r="AET30" s="1531"/>
      <c r="AEU30" s="1531"/>
      <c r="AEV30" s="1531"/>
      <c r="AEW30" s="1531"/>
      <c r="AEX30" s="1531"/>
      <c r="AEY30" s="1531"/>
      <c r="AEZ30" s="1531"/>
      <c r="AFA30" s="1531"/>
      <c r="AFB30" s="1531"/>
      <c r="AFC30" s="1531"/>
      <c r="AFD30" s="1531"/>
      <c r="AFE30" s="1531"/>
      <c r="AFF30" s="1531"/>
      <c r="AFG30" s="1531"/>
      <c r="AFH30" s="1531"/>
      <c r="AFI30" s="1531"/>
      <c r="AFJ30" s="1531"/>
      <c r="AFK30" s="1531"/>
      <c r="AFL30" s="1531"/>
      <c r="AFM30" s="1531"/>
      <c r="AFN30" s="1531"/>
      <c r="AFO30" s="1531"/>
      <c r="AFP30" s="1531"/>
      <c r="AFQ30" s="1531"/>
      <c r="AFR30" s="1531"/>
      <c r="AFS30" s="1531"/>
      <c r="AFT30" s="1531"/>
      <c r="AFU30" s="1531"/>
      <c r="AFV30" s="1531"/>
      <c r="AFW30" s="1531"/>
      <c r="AFX30" s="1531"/>
      <c r="AFY30" s="1531"/>
      <c r="AFZ30" s="1531"/>
      <c r="AGA30" s="1531"/>
      <c r="AGB30" s="1531"/>
      <c r="AGC30" s="1531"/>
      <c r="AGD30" s="1531"/>
      <c r="AGE30" s="1531"/>
      <c r="AGF30" s="1531"/>
      <c r="AGG30" s="1531"/>
      <c r="AGH30" s="1531"/>
      <c r="AGI30" s="1531"/>
      <c r="AGJ30" s="1531"/>
      <c r="AGK30" s="1531"/>
      <c r="AGL30" s="1531"/>
      <c r="AGM30" s="1531"/>
      <c r="AGN30" s="1531"/>
      <c r="AGO30" s="1531"/>
      <c r="AGP30" s="1531"/>
      <c r="AGQ30" s="1531"/>
      <c r="AGR30" s="1531"/>
      <c r="AGS30" s="1531"/>
      <c r="AGT30" s="1531"/>
      <c r="AGU30" s="1531"/>
      <c r="AGV30" s="1531"/>
      <c r="AGW30" s="1531"/>
      <c r="AGX30" s="1531"/>
      <c r="AGY30" s="1531"/>
      <c r="AGZ30" s="1531"/>
      <c r="AHA30" s="1531"/>
      <c r="AHB30" s="1531"/>
      <c r="AHC30" s="1531"/>
      <c r="AHD30" s="1531"/>
      <c r="AHE30" s="1531"/>
      <c r="AHF30" s="1531"/>
      <c r="AHG30" s="1531"/>
      <c r="AHH30" s="1531"/>
      <c r="AHI30" s="1531"/>
      <c r="AHJ30" s="1531"/>
      <c r="AHK30" s="1531"/>
      <c r="AHL30" s="1531"/>
      <c r="AHM30" s="1531"/>
      <c r="AHN30" s="1531"/>
      <c r="AHO30" s="1531"/>
      <c r="AHP30" s="1531"/>
      <c r="AHQ30" s="1531"/>
      <c r="AHR30" s="1531"/>
      <c r="AHS30" s="1531"/>
      <c r="AHT30" s="1531"/>
      <c r="AHU30" s="1531"/>
      <c r="AHV30" s="1531"/>
      <c r="AHW30" s="1531"/>
      <c r="AHX30" s="1531"/>
      <c r="AHY30" s="1531"/>
      <c r="AHZ30" s="1531"/>
      <c r="AIA30" s="1531"/>
      <c r="AIB30" s="1531"/>
      <c r="AIC30" s="1531"/>
      <c r="AID30" s="1531"/>
      <c r="AIE30" s="1531"/>
      <c r="AIF30" s="1531"/>
      <c r="AIG30" s="1531"/>
      <c r="AIH30" s="1531"/>
      <c r="AII30" s="1531"/>
      <c r="AIJ30" s="1531"/>
      <c r="AIK30" s="1531"/>
      <c r="AIL30" s="1531"/>
      <c r="AIM30" s="1531"/>
      <c r="AIN30" s="1531"/>
      <c r="AIO30" s="1531"/>
      <c r="AIP30" s="1531"/>
      <c r="AIQ30" s="1531"/>
      <c r="AIR30" s="1531"/>
      <c r="AIS30" s="1531"/>
      <c r="AIT30" s="1531"/>
      <c r="AIU30" s="1531"/>
      <c r="AIV30" s="1531"/>
      <c r="AIW30" s="1531"/>
      <c r="AIX30" s="1531"/>
      <c r="AIY30" s="1531"/>
      <c r="AIZ30" s="1531"/>
      <c r="AJA30" s="1531"/>
      <c r="AJB30" s="1531"/>
      <c r="AJC30" s="1531"/>
      <c r="AJD30" s="1531"/>
      <c r="AJE30" s="1531"/>
      <c r="AJF30" s="1531"/>
      <c r="AJG30" s="1531"/>
      <c r="AJH30" s="1531"/>
      <c r="AJI30" s="1531"/>
      <c r="AJJ30" s="1531"/>
      <c r="AJK30" s="1531"/>
      <c r="AJL30" s="1531"/>
      <c r="AJM30" s="1531"/>
      <c r="AJN30" s="1531"/>
      <c r="AJO30" s="1531"/>
      <c r="AJP30" s="1531"/>
      <c r="AJQ30" s="1531"/>
      <c r="AJR30" s="1531"/>
      <c r="AJS30" s="1531"/>
      <c r="AJT30" s="1531"/>
      <c r="AJU30" s="1531"/>
      <c r="AJV30" s="1531"/>
      <c r="AJW30" s="1531"/>
      <c r="AJX30" s="1531"/>
      <c r="AJY30" s="1531"/>
      <c r="AJZ30" s="1531"/>
      <c r="AKA30" s="1531"/>
      <c r="AKB30" s="1531"/>
      <c r="AKC30" s="1531"/>
      <c r="AKD30" s="1531"/>
      <c r="AKE30" s="1531"/>
      <c r="AKF30" s="1531"/>
      <c r="AKG30" s="1531"/>
      <c r="AKH30" s="1531"/>
      <c r="AKI30" s="1531"/>
      <c r="AKJ30" s="1531"/>
      <c r="AKK30" s="1531"/>
      <c r="AKL30" s="1531"/>
      <c r="AKM30" s="1531"/>
      <c r="AKN30" s="1531"/>
      <c r="AKO30" s="1531"/>
      <c r="AKP30" s="1531"/>
      <c r="AKQ30" s="1531"/>
      <c r="AKR30" s="1531"/>
      <c r="AKS30" s="1531"/>
      <c r="AKT30" s="1531"/>
      <c r="AKU30" s="1531"/>
      <c r="AKV30" s="1531"/>
      <c r="AKW30" s="1531"/>
      <c r="AKX30" s="1531"/>
      <c r="AKY30" s="1531"/>
      <c r="AKZ30" s="1531"/>
      <c r="ALA30" s="1531"/>
      <c r="ALB30" s="1531"/>
      <c r="ALC30" s="1531"/>
      <c r="ALD30" s="1531"/>
      <c r="ALE30" s="1531"/>
      <c r="ALF30" s="1531"/>
      <c r="ALG30" s="1531"/>
      <c r="ALH30" s="1531"/>
      <c r="ALI30" s="1531"/>
      <c r="ALJ30" s="1531"/>
      <c r="ALK30" s="1531"/>
      <c r="ALL30" s="1531"/>
      <c r="ALM30" s="1531"/>
      <c r="ALN30" s="1531"/>
      <c r="ALO30" s="1531"/>
      <c r="ALP30" s="1531"/>
      <c r="ALQ30" s="1531"/>
      <c r="ALR30" s="1531"/>
      <c r="ALS30" s="1531"/>
      <c r="ALT30" s="1531"/>
      <c r="ALU30" s="1531"/>
      <c r="ALV30" s="1531"/>
      <c r="ALW30" s="1531"/>
      <c r="ALX30" s="1531"/>
      <c r="ALY30" s="1531"/>
      <c r="ALZ30" s="1531"/>
      <c r="AMA30" s="1531"/>
      <c r="AMB30" s="1531"/>
      <c r="AMC30" s="1531"/>
      <c r="AMD30" s="1531"/>
      <c r="AME30" s="1531"/>
      <c r="AMF30" s="1531"/>
      <c r="AMG30" s="1531"/>
      <c r="AMH30" s="1531"/>
      <c r="AMI30" s="1531"/>
      <c r="AMJ30" s="1531"/>
      <c r="AMK30" s="1531"/>
      <c r="AML30" s="1531"/>
      <c r="AMM30" s="1531"/>
      <c r="AMN30" s="1531"/>
      <c r="AMO30" s="1531"/>
      <c r="AMP30" s="1531"/>
      <c r="AMQ30" s="1531"/>
      <c r="AMR30" s="1531"/>
      <c r="AMS30" s="1531"/>
      <c r="AMT30" s="1531"/>
      <c r="AMU30" s="1531"/>
      <c r="AMV30" s="1531"/>
      <c r="AMW30" s="1531"/>
      <c r="AMX30" s="1531"/>
      <c r="AMY30" s="1531"/>
      <c r="AMZ30" s="1531"/>
      <c r="ANA30" s="1531"/>
      <c r="ANB30" s="1531"/>
      <c r="ANC30" s="1531"/>
      <c r="AND30" s="1531"/>
      <c r="ANE30" s="1531"/>
      <c r="ANF30" s="1531"/>
      <c r="ANG30" s="1531"/>
      <c r="ANH30" s="1531"/>
      <c r="ANI30" s="1531"/>
      <c r="ANJ30" s="1531"/>
      <c r="ANK30" s="1531"/>
      <c r="ANL30" s="1531"/>
      <c r="ANM30" s="1531"/>
      <c r="ANN30" s="1531"/>
      <c r="ANO30" s="1531"/>
      <c r="ANP30" s="1531"/>
      <c r="ANQ30" s="1531"/>
      <c r="ANR30" s="1531"/>
      <c r="ANS30" s="1531"/>
      <c r="ANT30" s="1531"/>
      <c r="ANU30" s="1531"/>
      <c r="ANV30" s="1531"/>
      <c r="ANW30" s="1531"/>
      <c r="ANX30" s="1531"/>
      <c r="ANY30" s="1531"/>
      <c r="ANZ30" s="1531"/>
      <c r="AOA30" s="1531"/>
      <c r="AOB30" s="1531"/>
      <c r="AOC30" s="1531"/>
      <c r="AOD30" s="1531"/>
      <c r="AOE30" s="1531"/>
      <c r="AOF30" s="1531"/>
      <c r="AOG30" s="1531"/>
      <c r="AOH30" s="1531"/>
      <c r="AOI30" s="1531"/>
      <c r="AOJ30" s="1531"/>
      <c r="AOK30" s="1531"/>
      <c r="AOL30" s="1531"/>
      <c r="AOM30" s="1531"/>
      <c r="AON30" s="1531"/>
      <c r="AOO30" s="1531"/>
      <c r="AOP30" s="1531"/>
      <c r="AOQ30" s="1531"/>
      <c r="AOR30" s="1531"/>
      <c r="AOS30" s="1531"/>
      <c r="AOT30" s="1531"/>
      <c r="AOU30" s="1531"/>
      <c r="AOV30" s="1531"/>
      <c r="AOW30" s="1531"/>
      <c r="AOX30" s="1531"/>
      <c r="AOY30" s="1531"/>
      <c r="AOZ30" s="1531"/>
      <c r="APA30" s="1531"/>
      <c r="APB30" s="1531"/>
      <c r="APC30" s="1531"/>
      <c r="APD30" s="1531"/>
      <c r="APE30" s="1531"/>
      <c r="APF30" s="1531"/>
      <c r="APG30" s="1531"/>
      <c r="APH30" s="1531"/>
      <c r="API30" s="1531"/>
      <c r="APJ30" s="1531"/>
      <c r="APK30" s="1531"/>
      <c r="APL30" s="1531"/>
      <c r="APM30" s="1531"/>
      <c r="APN30" s="1531"/>
      <c r="APO30" s="1531"/>
      <c r="APP30" s="1531"/>
      <c r="APQ30" s="1531"/>
      <c r="APR30" s="1531"/>
      <c r="APS30" s="1531"/>
      <c r="APT30" s="1531"/>
      <c r="APU30" s="1531"/>
      <c r="APV30" s="1531"/>
      <c r="APW30" s="1531"/>
      <c r="APX30" s="1531"/>
      <c r="APY30" s="1531"/>
      <c r="APZ30" s="1531"/>
      <c r="AQA30" s="1531"/>
      <c r="AQB30" s="1531"/>
      <c r="AQC30" s="1531"/>
      <c r="AQD30" s="1531"/>
      <c r="AQE30" s="1531"/>
      <c r="AQF30" s="1531"/>
      <c r="AQG30" s="1531"/>
      <c r="AQH30" s="1531"/>
      <c r="AQI30" s="1531"/>
      <c r="AQJ30" s="1531"/>
      <c r="AQK30" s="1531"/>
      <c r="AQL30" s="1531"/>
      <c r="AQM30" s="1531"/>
      <c r="AQN30" s="1531"/>
      <c r="AQO30" s="1531"/>
      <c r="AQP30" s="1531"/>
      <c r="AQQ30" s="1531"/>
      <c r="AQR30" s="1531"/>
      <c r="AQS30" s="1531"/>
      <c r="AQT30" s="1531"/>
      <c r="AQU30" s="1531"/>
      <c r="AQV30" s="1531"/>
      <c r="AQW30" s="1531"/>
      <c r="AQX30" s="1531"/>
      <c r="AQY30" s="1531"/>
      <c r="AQZ30" s="1531"/>
      <c r="ARA30" s="1531"/>
      <c r="ARB30" s="1531"/>
      <c r="ARC30" s="1531"/>
      <c r="ARD30" s="1531"/>
      <c r="ARE30" s="1531"/>
      <c r="ARF30" s="1531"/>
      <c r="ARG30" s="1531"/>
      <c r="ARH30" s="1531"/>
      <c r="ARI30" s="1531"/>
      <c r="ARJ30" s="1531"/>
      <c r="ARK30" s="1531"/>
      <c r="ARL30" s="1531"/>
      <c r="ARM30" s="1531"/>
      <c r="ARN30" s="1531"/>
      <c r="ARO30" s="1531"/>
      <c r="ARP30" s="1531"/>
      <c r="ARQ30" s="1531"/>
      <c r="ARR30" s="1531"/>
      <c r="ARS30" s="1531"/>
      <c r="ART30" s="1531"/>
      <c r="ARU30" s="1531"/>
      <c r="ARV30" s="1531"/>
      <c r="ARW30" s="1531"/>
      <c r="ARX30" s="1531"/>
      <c r="ARY30" s="1531"/>
      <c r="ARZ30" s="1531"/>
      <c r="ASA30" s="1531"/>
      <c r="ASB30" s="1531"/>
      <c r="ASC30" s="1531"/>
      <c r="ASD30" s="1531"/>
      <c r="ASE30" s="1531"/>
      <c r="ASF30" s="1531"/>
      <c r="ASG30" s="1531"/>
      <c r="ASH30" s="1531"/>
      <c r="ASI30" s="1531"/>
      <c r="ASJ30" s="1531"/>
      <c r="ASK30" s="1531"/>
      <c r="ASL30" s="1531"/>
      <c r="ASM30" s="1531"/>
      <c r="ASN30" s="1531"/>
      <c r="ASO30" s="1531"/>
      <c r="ASP30" s="1531"/>
      <c r="ASQ30" s="1531"/>
      <c r="ASR30" s="1531"/>
      <c r="ASS30" s="1531"/>
      <c r="AST30" s="1531"/>
      <c r="ASU30" s="1531"/>
      <c r="ASV30" s="1531"/>
      <c r="ASW30" s="1531"/>
      <c r="ASX30" s="1531"/>
      <c r="ASY30" s="1531"/>
      <c r="ASZ30" s="1531"/>
      <c r="ATA30" s="1531"/>
      <c r="ATB30" s="1531"/>
      <c r="ATC30" s="1531"/>
      <c r="ATD30" s="1531"/>
      <c r="ATE30" s="1531"/>
      <c r="ATF30" s="1531"/>
      <c r="ATG30" s="1531"/>
      <c r="ATH30" s="1531"/>
      <c r="ATI30" s="1531"/>
      <c r="ATJ30" s="1531"/>
      <c r="ATK30" s="1531"/>
      <c r="ATL30" s="1531"/>
      <c r="ATM30" s="1531"/>
      <c r="ATN30" s="1531"/>
      <c r="ATO30" s="1531"/>
      <c r="ATP30" s="1531"/>
      <c r="ATQ30" s="1531"/>
      <c r="ATR30" s="1531"/>
      <c r="ATS30" s="1531"/>
      <c r="ATT30" s="1531"/>
      <c r="ATU30" s="1531"/>
      <c r="ATV30" s="1531"/>
      <c r="ATW30" s="1531"/>
      <c r="ATX30" s="1531"/>
      <c r="ATY30" s="1531"/>
      <c r="ATZ30" s="1531"/>
      <c r="AUA30" s="1531"/>
      <c r="AUB30" s="1531"/>
      <c r="AUC30" s="1531"/>
      <c r="AUD30" s="1531"/>
      <c r="AUE30" s="1531"/>
      <c r="AUF30" s="1531"/>
      <c r="AUG30" s="1531"/>
      <c r="AUH30" s="1531"/>
      <c r="AUI30" s="1531"/>
    </row>
    <row r="31" spans="1:1231" s="1531" customFormat="1" ht="31.75" customHeight="1" x14ac:dyDescent="0.75">
      <c r="A31" s="2079"/>
      <c r="B31" s="2082"/>
      <c r="C31" s="1523">
        <v>3.4</v>
      </c>
      <c r="D31" s="1517" t="s">
        <v>125</v>
      </c>
      <c r="E31" s="1524" t="s">
        <v>24</v>
      </c>
      <c r="F31" s="1524" t="s">
        <v>17</v>
      </c>
      <c r="G31" s="1423">
        <f t="array" ref="G31">INDEX('Salary . staff rates'!$A$6:$C$28,MATCH(1,('Salary . staff rates'!$A$6:$A$28=E31)*('Salary . staff rates'!$B$6:$B$28=F31),0),3)</f>
        <v>750</v>
      </c>
      <c r="H31" s="1423">
        <f t="shared" si="0"/>
        <v>750</v>
      </c>
      <c r="I31" s="1525" t="s">
        <v>0</v>
      </c>
      <c r="J31" s="1526" t="s">
        <v>0</v>
      </c>
      <c r="K31" s="1527">
        <v>30</v>
      </c>
      <c r="L31" s="1522">
        <f t="shared" si="22"/>
        <v>22500</v>
      </c>
      <c r="M31" s="1527" t="s">
        <v>33</v>
      </c>
      <c r="N31" s="1528">
        <f>IF(M31="Yes",L31*'Salary . staff rates'!$C$34,0)</f>
        <v>3375</v>
      </c>
      <c r="O31" s="1529"/>
      <c r="P31" s="1850">
        <v>1</v>
      </c>
      <c r="Q31" s="1850">
        <v>1</v>
      </c>
      <c r="R31" s="1529"/>
      <c r="S31" s="1529"/>
      <c r="T31" s="1529"/>
      <c r="U31" s="1529"/>
      <c r="V31" s="1529"/>
      <c r="W31" s="1530"/>
      <c r="Y31" s="1850">
        <f t="shared" si="16"/>
        <v>22500</v>
      </c>
      <c r="Z31" s="1850">
        <f t="shared" si="17"/>
        <v>3375</v>
      </c>
      <c r="AA31" s="1433"/>
      <c r="AB31" s="1850">
        <f t="shared" si="18"/>
        <v>22500</v>
      </c>
      <c r="AC31" s="1850">
        <f t="shared" si="19"/>
        <v>3375</v>
      </c>
      <c r="AD31" s="1412"/>
      <c r="AE31" s="1412"/>
      <c r="AF31" s="1412"/>
      <c r="AL31" s="1532"/>
      <c r="AN31" s="1435">
        <f t="shared" si="20"/>
        <v>22500</v>
      </c>
      <c r="AO31" s="1435">
        <f t="shared" si="21"/>
        <v>3375</v>
      </c>
    </row>
    <row r="32" spans="1:1231" s="1449" customFormat="1" ht="31.75" customHeight="1" x14ac:dyDescent="0.75">
      <c r="A32" s="2079"/>
      <c r="B32" s="2082"/>
      <c r="C32" s="1436" t="s">
        <v>291</v>
      </c>
      <c r="D32" s="1436" t="s">
        <v>354</v>
      </c>
      <c r="E32" s="1436" t="s">
        <v>24</v>
      </c>
      <c r="F32" s="1436" t="s">
        <v>17</v>
      </c>
      <c r="G32" s="1437">
        <f t="array" ref="G32">INDEX('Salary . staff rates'!$A$6:$C$28,MATCH(1,('Salary . staff rates'!$A$6:$A$28=E32)*('Salary . staff rates'!$B$6:$B$28=F32),0),3)</f>
        <v>750</v>
      </c>
      <c r="H32" s="1437">
        <f t="shared" si="0"/>
        <v>750</v>
      </c>
      <c r="I32" s="1438" t="s">
        <v>0</v>
      </c>
      <c r="J32" s="1439" t="s">
        <v>0</v>
      </c>
      <c r="K32" s="1440">
        <v>10</v>
      </c>
      <c r="L32" s="1631">
        <f t="shared" si="22"/>
        <v>7500</v>
      </c>
      <c r="M32" s="1440" t="s">
        <v>33</v>
      </c>
      <c r="N32" s="1649">
        <f>IF(M32="Yes",L32*'Salary . staff rates'!$C$34,0)</f>
        <v>1125</v>
      </c>
      <c r="O32" s="1442"/>
      <c r="P32" s="1849">
        <v>1</v>
      </c>
      <c r="Q32" s="1849">
        <v>1</v>
      </c>
      <c r="R32" s="1442"/>
      <c r="S32" s="1442"/>
      <c r="T32" s="1442"/>
      <c r="U32" s="1442"/>
      <c r="V32" s="1442"/>
      <c r="W32" s="1443">
        <v>1</v>
      </c>
      <c r="X32" s="1444"/>
      <c r="Y32" s="1849">
        <f t="shared" si="16"/>
        <v>7500</v>
      </c>
      <c r="Z32" s="1849">
        <f t="shared" si="17"/>
        <v>1125</v>
      </c>
      <c r="AA32" s="1445"/>
      <c r="AB32" s="1849">
        <f t="shared" si="18"/>
        <v>7500</v>
      </c>
      <c r="AC32" s="1849">
        <f t="shared" si="19"/>
        <v>1125</v>
      </c>
      <c r="AD32" s="1447"/>
      <c r="AE32" s="1448"/>
      <c r="AF32" s="1448"/>
      <c r="AL32" s="1450"/>
      <c r="AN32" s="1451">
        <f t="shared" si="20"/>
        <v>0</v>
      </c>
      <c r="AO32" s="1451">
        <f t="shared" si="21"/>
        <v>0</v>
      </c>
      <c r="AP32" s="1531"/>
      <c r="AQ32" s="1531"/>
      <c r="AR32" s="1531"/>
      <c r="AS32" s="1531"/>
      <c r="AT32" s="1531"/>
      <c r="AU32" s="1531"/>
      <c r="AV32" s="1531"/>
      <c r="AW32" s="1531"/>
      <c r="AX32" s="1531"/>
      <c r="AY32" s="1531"/>
      <c r="AZ32" s="1531"/>
      <c r="BA32" s="1531"/>
      <c r="BB32" s="1531"/>
      <c r="BC32" s="1531"/>
      <c r="BD32" s="1531"/>
      <c r="BE32" s="1531"/>
      <c r="BF32" s="1531"/>
      <c r="BG32" s="1531"/>
      <c r="BH32" s="1531"/>
      <c r="BI32" s="1531"/>
      <c r="BJ32" s="1531"/>
      <c r="BK32" s="1531"/>
      <c r="BL32" s="1531"/>
      <c r="BM32" s="1531"/>
      <c r="BN32" s="1531"/>
      <c r="BO32" s="1531"/>
      <c r="BP32" s="1531"/>
      <c r="BQ32" s="1531"/>
      <c r="BR32" s="1531"/>
      <c r="BS32" s="1531"/>
      <c r="BT32" s="1531"/>
      <c r="BU32" s="1531"/>
      <c r="BV32" s="1531"/>
      <c r="BW32" s="1531"/>
      <c r="BX32" s="1531"/>
      <c r="BY32" s="1531"/>
      <c r="BZ32" s="1531"/>
      <c r="CA32" s="1531"/>
      <c r="CB32" s="1531"/>
      <c r="CC32" s="1531"/>
      <c r="CD32" s="1531"/>
      <c r="CE32" s="1531"/>
      <c r="CF32" s="1531"/>
      <c r="CG32" s="1531"/>
      <c r="CH32" s="1531"/>
      <c r="CI32" s="1531"/>
      <c r="CJ32" s="1531"/>
      <c r="CK32" s="1531"/>
      <c r="CL32" s="1531"/>
      <c r="CM32" s="1531"/>
      <c r="CN32" s="1531"/>
      <c r="CO32" s="1531"/>
      <c r="CP32" s="1531"/>
      <c r="CQ32" s="1531"/>
      <c r="CR32" s="1531"/>
      <c r="CS32" s="1531"/>
      <c r="CT32" s="1531"/>
      <c r="CU32" s="1531"/>
      <c r="CV32" s="1531"/>
      <c r="CW32" s="1531"/>
      <c r="CX32" s="1531"/>
      <c r="CY32" s="1531"/>
      <c r="CZ32" s="1531"/>
      <c r="DA32" s="1531"/>
      <c r="DB32" s="1531"/>
      <c r="DC32" s="1531"/>
      <c r="DD32" s="1531"/>
      <c r="DE32" s="1531"/>
      <c r="DF32" s="1531"/>
      <c r="DG32" s="1531"/>
      <c r="DH32" s="1531"/>
      <c r="DI32" s="1531"/>
      <c r="DJ32" s="1531"/>
      <c r="DK32" s="1531"/>
      <c r="DL32" s="1531"/>
      <c r="DM32" s="1531"/>
      <c r="DN32" s="1531"/>
      <c r="DO32" s="1531"/>
      <c r="DP32" s="1531"/>
      <c r="DQ32" s="1531"/>
      <c r="DR32" s="1531"/>
      <c r="DS32" s="1531"/>
      <c r="DT32" s="1531"/>
      <c r="DU32" s="1531"/>
      <c r="DV32" s="1531"/>
      <c r="DW32" s="1531"/>
      <c r="DX32" s="1531"/>
      <c r="DY32" s="1531"/>
      <c r="DZ32" s="1531"/>
      <c r="EA32" s="1531"/>
      <c r="EB32" s="1531"/>
      <c r="EC32" s="1531"/>
      <c r="ED32" s="1531"/>
      <c r="EE32" s="1531"/>
      <c r="EF32" s="1531"/>
      <c r="EG32" s="1531"/>
      <c r="EH32" s="1531"/>
      <c r="EI32" s="1531"/>
      <c r="EJ32" s="1531"/>
      <c r="EK32" s="1531"/>
      <c r="EL32" s="1531"/>
      <c r="EM32" s="1531"/>
      <c r="EN32" s="1531"/>
      <c r="EO32" s="1531"/>
      <c r="EP32" s="1531"/>
      <c r="EQ32" s="1531"/>
      <c r="ER32" s="1531"/>
      <c r="ES32" s="1531"/>
      <c r="ET32" s="1531"/>
      <c r="EU32" s="1531"/>
      <c r="EV32" s="1531"/>
      <c r="EW32" s="1531"/>
      <c r="EX32" s="1531"/>
      <c r="EY32" s="1531"/>
      <c r="EZ32" s="1531"/>
      <c r="FA32" s="1531"/>
      <c r="FB32" s="1531"/>
      <c r="FC32" s="1531"/>
      <c r="FD32" s="1531"/>
      <c r="FE32" s="1531"/>
      <c r="FF32" s="1531"/>
      <c r="FG32" s="1531"/>
      <c r="FH32" s="1531"/>
      <c r="FI32" s="1531"/>
      <c r="FJ32" s="1531"/>
      <c r="FK32" s="1531"/>
      <c r="FL32" s="1531"/>
      <c r="FM32" s="1531"/>
      <c r="FN32" s="1531"/>
      <c r="FO32" s="1531"/>
      <c r="FP32" s="1531"/>
      <c r="FQ32" s="1531"/>
      <c r="FR32" s="1531"/>
      <c r="FS32" s="1531"/>
      <c r="FT32" s="1531"/>
      <c r="FU32" s="1531"/>
      <c r="FV32" s="1531"/>
      <c r="FW32" s="1531"/>
      <c r="FX32" s="1531"/>
      <c r="FY32" s="1531"/>
      <c r="FZ32" s="1531"/>
      <c r="GA32" s="1531"/>
      <c r="GB32" s="1531"/>
      <c r="GC32" s="1531"/>
      <c r="GD32" s="1531"/>
      <c r="GE32" s="1531"/>
      <c r="GF32" s="1531"/>
      <c r="GG32" s="1531"/>
      <c r="GH32" s="1531"/>
      <c r="GI32" s="1531"/>
      <c r="GJ32" s="1531"/>
      <c r="GK32" s="1531"/>
      <c r="GL32" s="1531"/>
      <c r="GM32" s="1531"/>
      <c r="GN32" s="1531"/>
      <c r="GO32" s="1531"/>
      <c r="GP32" s="1531"/>
      <c r="GQ32" s="1531"/>
      <c r="GR32" s="1531"/>
      <c r="GS32" s="1531"/>
      <c r="GT32" s="1531"/>
      <c r="GU32" s="1531"/>
      <c r="GV32" s="1531"/>
      <c r="GW32" s="1531"/>
      <c r="GX32" s="1531"/>
      <c r="GY32" s="1531"/>
      <c r="GZ32" s="1531"/>
      <c r="HA32" s="1531"/>
      <c r="HB32" s="1531"/>
      <c r="HC32" s="1531"/>
      <c r="HD32" s="1531"/>
      <c r="HE32" s="1531"/>
      <c r="HF32" s="1531"/>
      <c r="HG32" s="1531"/>
      <c r="HH32" s="1531"/>
      <c r="HI32" s="1531"/>
      <c r="HJ32" s="1531"/>
      <c r="HK32" s="1531"/>
      <c r="HL32" s="1531"/>
      <c r="HM32" s="1531"/>
      <c r="HN32" s="1531"/>
      <c r="HO32" s="1531"/>
      <c r="HP32" s="1531"/>
      <c r="HQ32" s="1531"/>
      <c r="HR32" s="1531"/>
      <c r="HS32" s="1531"/>
      <c r="HT32" s="1531"/>
      <c r="HU32" s="1531"/>
      <c r="HV32" s="1531"/>
      <c r="HW32" s="1531"/>
      <c r="HX32" s="1531"/>
      <c r="HY32" s="1531"/>
      <c r="HZ32" s="1531"/>
      <c r="IA32" s="1531"/>
      <c r="IB32" s="1531"/>
      <c r="IC32" s="1531"/>
      <c r="ID32" s="1531"/>
      <c r="IE32" s="1531"/>
      <c r="IF32" s="1531"/>
      <c r="IG32" s="1531"/>
      <c r="IH32" s="1531"/>
      <c r="II32" s="1531"/>
      <c r="IJ32" s="1531"/>
      <c r="IK32" s="1531"/>
      <c r="IL32" s="1531"/>
      <c r="IM32" s="1531"/>
      <c r="IN32" s="1531"/>
      <c r="IO32" s="1531"/>
      <c r="IP32" s="1531"/>
      <c r="IQ32" s="1531"/>
      <c r="IR32" s="1531"/>
      <c r="IS32" s="1531"/>
      <c r="IT32" s="1531"/>
      <c r="IU32" s="1531"/>
      <c r="IV32" s="1531"/>
      <c r="IW32" s="1531"/>
      <c r="IX32" s="1531"/>
      <c r="IY32" s="1531"/>
      <c r="IZ32" s="1531"/>
      <c r="JA32" s="1531"/>
      <c r="JB32" s="1531"/>
      <c r="JC32" s="1531"/>
      <c r="JD32" s="1531"/>
      <c r="JE32" s="1531"/>
      <c r="JF32" s="1531"/>
      <c r="JG32" s="1531"/>
      <c r="JH32" s="1531"/>
      <c r="JI32" s="1531"/>
      <c r="JJ32" s="1531"/>
      <c r="JK32" s="1531"/>
      <c r="JL32" s="1531"/>
      <c r="JM32" s="1531"/>
      <c r="JN32" s="1531"/>
      <c r="JO32" s="1531"/>
      <c r="JP32" s="1531"/>
      <c r="JQ32" s="1531"/>
      <c r="JR32" s="1531"/>
      <c r="JS32" s="1531"/>
      <c r="JT32" s="1531"/>
      <c r="JU32" s="1531"/>
      <c r="JV32" s="1531"/>
      <c r="JW32" s="1531"/>
      <c r="JX32" s="1531"/>
      <c r="JY32" s="1531"/>
      <c r="JZ32" s="1531"/>
      <c r="KA32" s="1531"/>
      <c r="KB32" s="1531"/>
      <c r="KC32" s="1531"/>
      <c r="KD32" s="1531"/>
      <c r="KE32" s="1531"/>
      <c r="KF32" s="1531"/>
      <c r="KG32" s="1531"/>
      <c r="KH32" s="1531"/>
      <c r="KI32" s="1531"/>
      <c r="KJ32" s="1531"/>
      <c r="KK32" s="1531"/>
      <c r="KL32" s="1531"/>
      <c r="KM32" s="1531"/>
      <c r="KN32" s="1531"/>
      <c r="KO32" s="1531"/>
      <c r="KP32" s="1531"/>
      <c r="KQ32" s="1531"/>
      <c r="KR32" s="1531"/>
      <c r="KS32" s="1531"/>
      <c r="KT32" s="1531"/>
      <c r="KU32" s="1531"/>
      <c r="KV32" s="1531"/>
      <c r="KW32" s="1531"/>
      <c r="KX32" s="1531"/>
      <c r="KY32" s="1531"/>
      <c r="KZ32" s="1531"/>
      <c r="LA32" s="1531"/>
      <c r="LB32" s="1531"/>
      <c r="LC32" s="1531"/>
      <c r="LD32" s="1531"/>
      <c r="LE32" s="1531"/>
      <c r="LF32" s="1531"/>
      <c r="LG32" s="1531"/>
      <c r="LH32" s="1531"/>
      <c r="LI32" s="1531"/>
      <c r="LJ32" s="1531"/>
      <c r="LK32" s="1531"/>
      <c r="LL32" s="1531"/>
      <c r="LM32" s="1531"/>
      <c r="LN32" s="1531"/>
      <c r="LO32" s="1531"/>
      <c r="LP32" s="1531"/>
      <c r="LQ32" s="1531"/>
      <c r="LR32" s="1531"/>
      <c r="LS32" s="1531"/>
      <c r="LT32" s="1531"/>
      <c r="LU32" s="1531"/>
      <c r="LV32" s="1531"/>
      <c r="LW32" s="1531"/>
      <c r="LX32" s="1531"/>
      <c r="LY32" s="1531"/>
      <c r="LZ32" s="1531"/>
      <c r="MA32" s="1531"/>
      <c r="MB32" s="1531"/>
      <c r="MC32" s="1531"/>
      <c r="MD32" s="1531"/>
      <c r="ME32" s="1531"/>
      <c r="MF32" s="1531"/>
      <c r="MG32" s="1531"/>
      <c r="MH32" s="1531"/>
      <c r="MI32" s="1531"/>
      <c r="MJ32" s="1531"/>
      <c r="MK32" s="1531"/>
      <c r="ML32" s="1531"/>
      <c r="MM32" s="1531"/>
      <c r="MN32" s="1531"/>
      <c r="MO32" s="1531"/>
      <c r="MP32" s="1531"/>
      <c r="MQ32" s="1531"/>
      <c r="MR32" s="1531"/>
      <c r="MS32" s="1531"/>
      <c r="MT32" s="1531"/>
      <c r="MU32" s="1531"/>
      <c r="MV32" s="1531"/>
      <c r="MW32" s="1531"/>
      <c r="MX32" s="1531"/>
      <c r="MY32" s="1531"/>
      <c r="MZ32" s="1531"/>
      <c r="NA32" s="1531"/>
      <c r="NB32" s="1531"/>
      <c r="NC32" s="1531"/>
      <c r="ND32" s="1531"/>
      <c r="NE32" s="1531"/>
      <c r="NF32" s="1531"/>
      <c r="NG32" s="1531"/>
      <c r="NH32" s="1531"/>
      <c r="NI32" s="1531"/>
      <c r="NJ32" s="1531"/>
      <c r="NK32" s="1531"/>
      <c r="NL32" s="1531"/>
      <c r="NM32" s="1531"/>
      <c r="NN32" s="1531"/>
      <c r="NO32" s="1531"/>
      <c r="NP32" s="1531"/>
      <c r="NQ32" s="1531"/>
      <c r="NR32" s="1531"/>
      <c r="NS32" s="1531"/>
      <c r="NT32" s="1531"/>
      <c r="NU32" s="1531"/>
      <c r="NV32" s="1531"/>
      <c r="NW32" s="1531"/>
      <c r="NX32" s="1531"/>
      <c r="NY32" s="1531"/>
      <c r="NZ32" s="1531"/>
      <c r="OA32" s="1531"/>
      <c r="OB32" s="1531"/>
      <c r="OC32" s="1531"/>
      <c r="OD32" s="1531"/>
      <c r="OE32" s="1531"/>
      <c r="OF32" s="1531"/>
      <c r="OG32" s="1531"/>
      <c r="OH32" s="1531"/>
      <c r="OI32" s="1531"/>
      <c r="OJ32" s="1531"/>
      <c r="OK32" s="1531"/>
      <c r="OL32" s="1531"/>
      <c r="OM32" s="1531"/>
      <c r="ON32" s="1531"/>
      <c r="OO32" s="1531"/>
      <c r="OP32" s="1531"/>
      <c r="OQ32" s="1531"/>
      <c r="OR32" s="1531"/>
      <c r="OS32" s="1531"/>
      <c r="OT32" s="1531"/>
      <c r="OU32" s="1531"/>
      <c r="OV32" s="1531"/>
      <c r="OW32" s="1531"/>
      <c r="OX32" s="1531"/>
      <c r="OY32" s="1531"/>
      <c r="OZ32" s="1531"/>
      <c r="PA32" s="1531"/>
      <c r="PB32" s="1531"/>
      <c r="PC32" s="1531"/>
      <c r="PD32" s="1531"/>
      <c r="PE32" s="1531"/>
      <c r="PF32" s="1531"/>
      <c r="PG32" s="1531"/>
      <c r="PH32" s="1531"/>
      <c r="PI32" s="1531"/>
      <c r="PJ32" s="1531"/>
      <c r="PK32" s="1531"/>
      <c r="PL32" s="1531"/>
      <c r="PM32" s="1531"/>
      <c r="PN32" s="1531"/>
      <c r="PO32" s="1531"/>
      <c r="PP32" s="1531"/>
      <c r="PQ32" s="1531"/>
      <c r="PR32" s="1531"/>
      <c r="PS32" s="1531"/>
      <c r="PT32" s="1531"/>
      <c r="PU32" s="1531"/>
      <c r="PV32" s="1531"/>
      <c r="PW32" s="1531"/>
      <c r="PX32" s="1531"/>
      <c r="PY32" s="1531"/>
      <c r="PZ32" s="1531"/>
      <c r="QA32" s="1531"/>
      <c r="QB32" s="1531"/>
      <c r="QC32" s="1531"/>
      <c r="QD32" s="1531"/>
      <c r="QE32" s="1531"/>
      <c r="QF32" s="1531"/>
      <c r="QG32" s="1531"/>
      <c r="QH32" s="1531"/>
      <c r="QI32" s="1531"/>
      <c r="QJ32" s="1531"/>
      <c r="QK32" s="1531"/>
      <c r="QL32" s="1531"/>
      <c r="QM32" s="1531"/>
      <c r="QN32" s="1531"/>
      <c r="QO32" s="1531"/>
      <c r="QP32" s="1531"/>
      <c r="QQ32" s="1531"/>
      <c r="QR32" s="1531"/>
      <c r="QS32" s="1531"/>
      <c r="QT32" s="1531"/>
      <c r="QU32" s="1531"/>
      <c r="QV32" s="1531"/>
      <c r="QW32" s="1531"/>
      <c r="QX32" s="1531"/>
      <c r="QY32" s="1531"/>
      <c r="QZ32" s="1531"/>
      <c r="RA32" s="1531"/>
      <c r="RB32" s="1531"/>
      <c r="RC32" s="1531"/>
      <c r="RD32" s="1531"/>
      <c r="RE32" s="1531"/>
      <c r="RF32" s="1531"/>
      <c r="RG32" s="1531"/>
      <c r="RH32" s="1531"/>
      <c r="RI32" s="1531"/>
      <c r="RJ32" s="1531"/>
      <c r="RK32" s="1531"/>
      <c r="RL32" s="1531"/>
      <c r="RM32" s="1531"/>
      <c r="RN32" s="1531"/>
      <c r="RO32" s="1531"/>
      <c r="RP32" s="1531"/>
      <c r="RQ32" s="1531"/>
      <c r="RR32" s="1531"/>
      <c r="RS32" s="1531"/>
      <c r="RT32" s="1531"/>
      <c r="RU32" s="1531"/>
      <c r="RV32" s="1531"/>
      <c r="RW32" s="1531"/>
      <c r="RX32" s="1531"/>
      <c r="RY32" s="1531"/>
      <c r="RZ32" s="1531"/>
      <c r="SA32" s="1531"/>
      <c r="SB32" s="1531"/>
      <c r="SC32" s="1531"/>
      <c r="SD32" s="1531"/>
      <c r="SE32" s="1531"/>
      <c r="SF32" s="1531"/>
      <c r="SG32" s="1531"/>
      <c r="SH32" s="1531"/>
      <c r="SI32" s="1531"/>
      <c r="SJ32" s="1531"/>
      <c r="SK32" s="1531"/>
      <c r="SL32" s="1531"/>
      <c r="SM32" s="1531"/>
      <c r="SN32" s="1531"/>
      <c r="SO32" s="1531"/>
      <c r="SP32" s="1531"/>
      <c r="SQ32" s="1531"/>
      <c r="SR32" s="1531"/>
      <c r="SS32" s="1531"/>
      <c r="ST32" s="1531"/>
      <c r="SU32" s="1531"/>
      <c r="SV32" s="1531"/>
      <c r="SW32" s="1531"/>
      <c r="SX32" s="1531"/>
      <c r="SY32" s="1531"/>
      <c r="SZ32" s="1531"/>
      <c r="TA32" s="1531"/>
      <c r="TB32" s="1531"/>
      <c r="TC32" s="1531"/>
      <c r="TD32" s="1531"/>
      <c r="TE32" s="1531"/>
      <c r="TF32" s="1531"/>
      <c r="TG32" s="1531"/>
      <c r="TH32" s="1531"/>
      <c r="TI32" s="1531"/>
      <c r="TJ32" s="1531"/>
      <c r="TK32" s="1531"/>
      <c r="TL32" s="1531"/>
      <c r="TM32" s="1531"/>
      <c r="TN32" s="1531"/>
      <c r="TO32" s="1531"/>
      <c r="TP32" s="1531"/>
      <c r="TQ32" s="1531"/>
      <c r="TR32" s="1531"/>
      <c r="TS32" s="1531"/>
      <c r="TT32" s="1531"/>
      <c r="TU32" s="1531"/>
      <c r="TV32" s="1531"/>
      <c r="TW32" s="1531"/>
      <c r="TX32" s="1531"/>
      <c r="TY32" s="1531"/>
      <c r="TZ32" s="1531"/>
      <c r="UA32" s="1531"/>
      <c r="UB32" s="1531"/>
      <c r="UC32" s="1531"/>
      <c r="UD32" s="1531"/>
      <c r="UE32" s="1531"/>
      <c r="UF32" s="1531"/>
      <c r="UG32" s="1531"/>
      <c r="UH32" s="1531"/>
      <c r="UI32" s="1531"/>
      <c r="UJ32" s="1531"/>
      <c r="UK32" s="1531"/>
      <c r="UL32" s="1531"/>
      <c r="UM32" s="1531"/>
      <c r="UN32" s="1531"/>
      <c r="UO32" s="1531"/>
      <c r="UP32" s="1531"/>
      <c r="UQ32" s="1531"/>
      <c r="UR32" s="1531"/>
      <c r="US32" s="1531"/>
      <c r="UT32" s="1531"/>
      <c r="UU32" s="1531"/>
      <c r="UV32" s="1531"/>
      <c r="UW32" s="1531"/>
      <c r="UX32" s="1531"/>
      <c r="UY32" s="1531"/>
      <c r="UZ32" s="1531"/>
      <c r="VA32" s="1531"/>
      <c r="VB32" s="1531"/>
      <c r="VC32" s="1531"/>
      <c r="VD32" s="1531"/>
      <c r="VE32" s="1531"/>
      <c r="VF32" s="1531"/>
      <c r="VG32" s="1531"/>
      <c r="VH32" s="1531"/>
      <c r="VI32" s="1531"/>
      <c r="VJ32" s="1531"/>
      <c r="VK32" s="1531"/>
      <c r="VL32" s="1531"/>
      <c r="VM32" s="1531"/>
      <c r="VN32" s="1531"/>
      <c r="VO32" s="1531"/>
      <c r="VP32" s="1531"/>
      <c r="VQ32" s="1531"/>
      <c r="VR32" s="1531"/>
      <c r="VS32" s="1531"/>
      <c r="VT32" s="1531"/>
      <c r="VU32" s="1531"/>
      <c r="VV32" s="1531"/>
      <c r="VW32" s="1531"/>
      <c r="VX32" s="1531"/>
      <c r="VY32" s="1531"/>
      <c r="VZ32" s="1531"/>
      <c r="WA32" s="1531"/>
      <c r="WB32" s="1531"/>
      <c r="WC32" s="1531"/>
      <c r="WD32" s="1531"/>
      <c r="WE32" s="1531"/>
      <c r="WF32" s="1531"/>
      <c r="WG32" s="1531"/>
      <c r="WH32" s="1531"/>
      <c r="WI32" s="1531"/>
      <c r="WJ32" s="1531"/>
      <c r="WK32" s="1531"/>
      <c r="WL32" s="1531"/>
      <c r="WM32" s="1531"/>
      <c r="WN32" s="1531"/>
      <c r="WO32" s="1531"/>
      <c r="WP32" s="1531"/>
      <c r="WQ32" s="1531"/>
      <c r="WR32" s="1531"/>
      <c r="WS32" s="1531"/>
      <c r="WT32" s="1531"/>
      <c r="WU32" s="1531"/>
      <c r="WV32" s="1531"/>
      <c r="WW32" s="1531"/>
      <c r="WX32" s="1531"/>
      <c r="WY32" s="1531"/>
      <c r="WZ32" s="1531"/>
      <c r="XA32" s="1531"/>
      <c r="XB32" s="1531"/>
      <c r="XC32" s="1531"/>
      <c r="XD32" s="1531"/>
      <c r="XE32" s="1531"/>
      <c r="XF32" s="1531"/>
      <c r="XG32" s="1531"/>
      <c r="XH32" s="1531"/>
      <c r="XI32" s="1531"/>
      <c r="XJ32" s="1531"/>
      <c r="XK32" s="1531"/>
      <c r="XL32" s="1531"/>
      <c r="XM32" s="1531"/>
      <c r="XN32" s="1531"/>
      <c r="XO32" s="1531"/>
      <c r="XP32" s="1531"/>
      <c r="XQ32" s="1531"/>
      <c r="XR32" s="1531"/>
      <c r="XS32" s="1531"/>
      <c r="XT32" s="1531"/>
      <c r="XU32" s="1531"/>
      <c r="XV32" s="1531"/>
      <c r="XW32" s="1531"/>
      <c r="XX32" s="1531"/>
      <c r="XY32" s="1531"/>
      <c r="XZ32" s="1531"/>
      <c r="YA32" s="1531"/>
      <c r="YB32" s="1531"/>
      <c r="YC32" s="1531"/>
      <c r="YD32" s="1531"/>
      <c r="YE32" s="1531"/>
      <c r="YF32" s="1531"/>
      <c r="YG32" s="1531"/>
      <c r="YH32" s="1531"/>
      <c r="YI32" s="1531"/>
      <c r="YJ32" s="1531"/>
      <c r="YK32" s="1531"/>
      <c r="YL32" s="1531"/>
      <c r="YM32" s="1531"/>
      <c r="YN32" s="1531"/>
      <c r="YO32" s="1531"/>
      <c r="YP32" s="1531"/>
      <c r="YQ32" s="1531"/>
      <c r="YR32" s="1531"/>
      <c r="YS32" s="1531"/>
      <c r="YT32" s="1531"/>
      <c r="YU32" s="1531"/>
      <c r="YV32" s="1531"/>
      <c r="YW32" s="1531"/>
      <c r="YX32" s="1531"/>
      <c r="YY32" s="1531"/>
      <c r="YZ32" s="1531"/>
      <c r="ZA32" s="1531"/>
      <c r="ZB32" s="1531"/>
      <c r="ZC32" s="1531"/>
      <c r="ZD32" s="1531"/>
      <c r="ZE32" s="1531"/>
      <c r="ZF32" s="1531"/>
      <c r="ZG32" s="1531"/>
      <c r="ZH32" s="1531"/>
      <c r="ZI32" s="1531"/>
      <c r="ZJ32" s="1531"/>
      <c r="ZK32" s="1531"/>
      <c r="ZL32" s="1531"/>
      <c r="ZM32" s="1531"/>
      <c r="ZN32" s="1531"/>
      <c r="ZO32" s="1531"/>
      <c r="ZP32" s="1531"/>
      <c r="ZQ32" s="1531"/>
      <c r="ZR32" s="1531"/>
      <c r="ZS32" s="1531"/>
      <c r="ZT32" s="1531"/>
      <c r="ZU32" s="1531"/>
      <c r="ZV32" s="1531"/>
      <c r="ZW32" s="1531"/>
      <c r="ZX32" s="1531"/>
      <c r="ZY32" s="1531"/>
      <c r="ZZ32" s="1531"/>
      <c r="AAA32" s="1531"/>
      <c r="AAB32" s="1531"/>
      <c r="AAC32" s="1531"/>
      <c r="AAD32" s="1531"/>
      <c r="AAE32" s="1531"/>
      <c r="AAF32" s="1531"/>
      <c r="AAG32" s="1531"/>
      <c r="AAH32" s="1531"/>
      <c r="AAI32" s="1531"/>
      <c r="AAJ32" s="1531"/>
      <c r="AAK32" s="1531"/>
      <c r="AAL32" s="1531"/>
      <c r="AAM32" s="1531"/>
      <c r="AAN32" s="1531"/>
      <c r="AAO32" s="1531"/>
      <c r="AAP32" s="1531"/>
      <c r="AAQ32" s="1531"/>
      <c r="AAR32" s="1531"/>
      <c r="AAS32" s="1531"/>
      <c r="AAT32" s="1531"/>
      <c r="AAU32" s="1531"/>
      <c r="AAV32" s="1531"/>
      <c r="AAW32" s="1531"/>
      <c r="AAX32" s="1531"/>
      <c r="AAY32" s="1531"/>
      <c r="AAZ32" s="1531"/>
      <c r="ABA32" s="1531"/>
      <c r="ABB32" s="1531"/>
      <c r="ABC32" s="1531"/>
      <c r="ABD32" s="1531"/>
      <c r="ABE32" s="1531"/>
      <c r="ABF32" s="1531"/>
      <c r="ABG32" s="1531"/>
      <c r="ABH32" s="1531"/>
      <c r="ABI32" s="1531"/>
      <c r="ABJ32" s="1531"/>
      <c r="ABK32" s="1531"/>
      <c r="ABL32" s="1531"/>
      <c r="ABM32" s="1531"/>
      <c r="ABN32" s="1531"/>
      <c r="ABO32" s="1531"/>
      <c r="ABP32" s="1531"/>
      <c r="ABQ32" s="1531"/>
      <c r="ABR32" s="1531"/>
      <c r="ABS32" s="1531"/>
      <c r="ABT32" s="1531"/>
      <c r="ABU32" s="1531"/>
      <c r="ABV32" s="1531"/>
      <c r="ABW32" s="1531"/>
      <c r="ABX32" s="1531"/>
      <c r="ABY32" s="1531"/>
      <c r="ABZ32" s="1531"/>
      <c r="ACA32" s="1531"/>
      <c r="ACB32" s="1531"/>
      <c r="ACC32" s="1531"/>
      <c r="ACD32" s="1531"/>
      <c r="ACE32" s="1531"/>
      <c r="ACF32" s="1531"/>
      <c r="ACG32" s="1531"/>
      <c r="ACH32" s="1531"/>
      <c r="ACI32" s="1531"/>
      <c r="ACJ32" s="1531"/>
      <c r="ACK32" s="1531"/>
      <c r="ACL32" s="1531"/>
      <c r="ACM32" s="1531"/>
      <c r="ACN32" s="1531"/>
      <c r="ACO32" s="1531"/>
      <c r="ACP32" s="1531"/>
      <c r="ACQ32" s="1531"/>
      <c r="ACR32" s="1531"/>
      <c r="ACS32" s="1531"/>
      <c r="ACT32" s="1531"/>
      <c r="ACU32" s="1531"/>
      <c r="ACV32" s="1531"/>
      <c r="ACW32" s="1531"/>
      <c r="ACX32" s="1531"/>
      <c r="ACY32" s="1531"/>
      <c r="ACZ32" s="1531"/>
      <c r="ADA32" s="1531"/>
      <c r="ADB32" s="1531"/>
      <c r="ADC32" s="1531"/>
      <c r="ADD32" s="1531"/>
      <c r="ADE32" s="1531"/>
      <c r="ADF32" s="1531"/>
      <c r="ADG32" s="1531"/>
      <c r="ADH32" s="1531"/>
      <c r="ADI32" s="1531"/>
      <c r="ADJ32" s="1531"/>
      <c r="ADK32" s="1531"/>
      <c r="ADL32" s="1531"/>
      <c r="ADM32" s="1531"/>
      <c r="ADN32" s="1531"/>
      <c r="ADO32" s="1531"/>
      <c r="ADP32" s="1531"/>
      <c r="ADQ32" s="1531"/>
      <c r="ADR32" s="1531"/>
      <c r="ADS32" s="1531"/>
      <c r="ADT32" s="1531"/>
      <c r="ADU32" s="1531"/>
      <c r="ADV32" s="1531"/>
      <c r="ADW32" s="1531"/>
      <c r="ADX32" s="1531"/>
      <c r="ADY32" s="1531"/>
      <c r="ADZ32" s="1531"/>
      <c r="AEA32" s="1531"/>
      <c r="AEB32" s="1531"/>
      <c r="AEC32" s="1531"/>
      <c r="AED32" s="1531"/>
      <c r="AEE32" s="1531"/>
      <c r="AEF32" s="1531"/>
      <c r="AEG32" s="1531"/>
      <c r="AEH32" s="1531"/>
      <c r="AEI32" s="1531"/>
      <c r="AEJ32" s="1531"/>
      <c r="AEK32" s="1531"/>
      <c r="AEL32" s="1531"/>
      <c r="AEM32" s="1531"/>
      <c r="AEN32" s="1531"/>
      <c r="AEO32" s="1531"/>
      <c r="AEP32" s="1531"/>
      <c r="AEQ32" s="1531"/>
      <c r="AER32" s="1531"/>
      <c r="AES32" s="1531"/>
      <c r="AET32" s="1531"/>
      <c r="AEU32" s="1531"/>
      <c r="AEV32" s="1531"/>
      <c r="AEW32" s="1531"/>
      <c r="AEX32" s="1531"/>
      <c r="AEY32" s="1531"/>
      <c r="AEZ32" s="1531"/>
      <c r="AFA32" s="1531"/>
      <c r="AFB32" s="1531"/>
      <c r="AFC32" s="1531"/>
      <c r="AFD32" s="1531"/>
      <c r="AFE32" s="1531"/>
      <c r="AFF32" s="1531"/>
      <c r="AFG32" s="1531"/>
      <c r="AFH32" s="1531"/>
      <c r="AFI32" s="1531"/>
      <c r="AFJ32" s="1531"/>
      <c r="AFK32" s="1531"/>
      <c r="AFL32" s="1531"/>
      <c r="AFM32" s="1531"/>
      <c r="AFN32" s="1531"/>
      <c r="AFO32" s="1531"/>
      <c r="AFP32" s="1531"/>
      <c r="AFQ32" s="1531"/>
      <c r="AFR32" s="1531"/>
      <c r="AFS32" s="1531"/>
      <c r="AFT32" s="1531"/>
      <c r="AFU32" s="1531"/>
      <c r="AFV32" s="1531"/>
      <c r="AFW32" s="1531"/>
      <c r="AFX32" s="1531"/>
      <c r="AFY32" s="1531"/>
      <c r="AFZ32" s="1531"/>
      <c r="AGA32" s="1531"/>
      <c r="AGB32" s="1531"/>
      <c r="AGC32" s="1531"/>
      <c r="AGD32" s="1531"/>
      <c r="AGE32" s="1531"/>
      <c r="AGF32" s="1531"/>
      <c r="AGG32" s="1531"/>
      <c r="AGH32" s="1531"/>
      <c r="AGI32" s="1531"/>
      <c r="AGJ32" s="1531"/>
      <c r="AGK32" s="1531"/>
      <c r="AGL32" s="1531"/>
      <c r="AGM32" s="1531"/>
      <c r="AGN32" s="1531"/>
      <c r="AGO32" s="1531"/>
      <c r="AGP32" s="1531"/>
      <c r="AGQ32" s="1531"/>
      <c r="AGR32" s="1531"/>
      <c r="AGS32" s="1531"/>
      <c r="AGT32" s="1531"/>
      <c r="AGU32" s="1531"/>
      <c r="AGV32" s="1531"/>
      <c r="AGW32" s="1531"/>
      <c r="AGX32" s="1531"/>
      <c r="AGY32" s="1531"/>
      <c r="AGZ32" s="1531"/>
      <c r="AHA32" s="1531"/>
      <c r="AHB32" s="1531"/>
      <c r="AHC32" s="1531"/>
      <c r="AHD32" s="1531"/>
      <c r="AHE32" s="1531"/>
      <c r="AHF32" s="1531"/>
      <c r="AHG32" s="1531"/>
      <c r="AHH32" s="1531"/>
      <c r="AHI32" s="1531"/>
      <c r="AHJ32" s="1531"/>
      <c r="AHK32" s="1531"/>
      <c r="AHL32" s="1531"/>
      <c r="AHM32" s="1531"/>
      <c r="AHN32" s="1531"/>
      <c r="AHO32" s="1531"/>
      <c r="AHP32" s="1531"/>
      <c r="AHQ32" s="1531"/>
      <c r="AHR32" s="1531"/>
      <c r="AHS32" s="1531"/>
      <c r="AHT32" s="1531"/>
      <c r="AHU32" s="1531"/>
      <c r="AHV32" s="1531"/>
      <c r="AHW32" s="1531"/>
      <c r="AHX32" s="1531"/>
      <c r="AHY32" s="1531"/>
      <c r="AHZ32" s="1531"/>
      <c r="AIA32" s="1531"/>
      <c r="AIB32" s="1531"/>
      <c r="AIC32" s="1531"/>
      <c r="AID32" s="1531"/>
      <c r="AIE32" s="1531"/>
      <c r="AIF32" s="1531"/>
      <c r="AIG32" s="1531"/>
      <c r="AIH32" s="1531"/>
      <c r="AII32" s="1531"/>
      <c r="AIJ32" s="1531"/>
      <c r="AIK32" s="1531"/>
      <c r="AIL32" s="1531"/>
      <c r="AIM32" s="1531"/>
      <c r="AIN32" s="1531"/>
      <c r="AIO32" s="1531"/>
      <c r="AIP32" s="1531"/>
      <c r="AIQ32" s="1531"/>
      <c r="AIR32" s="1531"/>
      <c r="AIS32" s="1531"/>
      <c r="AIT32" s="1531"/>
      <c r="AIU32" s="1531"/>
      <c r="AIV32" s="1531"/>
      <c r="AIW32" s="1531"/>
      <c r="AIX32" s="1531"/>
      <c r="AIY32" s="1531"/>
      <c r="AIZ32" s="1531"/>
      <c r="AJA32" s="1531"/>
      <c r="AJB32" s="1531"/>
      <c r="AJC32" s="1531"/>
      <c r="AJD32" s="1531"/>
      <c r="AJE32" s="1531"/>
      <c r="AJF32" s="1531"/>
      <c r="AJG32" s="1531"/>
      <c r="AJH32" s="1531"/>
      <c r="AJI32" s="1531"/>
      <c r="AJJ32" s="1531"/>
      <c r="AJK32" s="1531"/>
      <c r="AJL32" s="1531"/>
      <c r="AJM32" s="1531"/>
      <c r="AJN32" s="1531"/>
      <c r="AJO32" s="1531"/>
      <c r="AJP32" s="1531"/>
      <c r="AJQ32" s="1531"/>
      <c r="AJR32" s="1531"/>
      <c r="AJS32" s="1531"/>
      <c r="AJT32" s="1531"/>
      <c r="AJU32" s="1531"/>
      <c r="AJV32" s="1531"/>
      <c r="AJW32" s="1531"/>
      <c r="AJX32" s="1531"/>
      <c r="AJY32" s="1531"/>
      <c r="AJZ32" s="1531"/>
      <c r="AKA32" s="1531"/>
      <c r="AKB32" s="1531"/>
      <c r="AKC32" s="1531"/>
      <c r="AKD32" s="1531"/>
      <c r="AKE32" s="1531"/>
      <c r="AKF32" s="1531"/>
      <c r="AKG32" s="1531"/>
      <c r="AKH32" s="1531"/>
      <c r="AKI32" s="1531"/>
      <c r="AKJ32" s="1531"/>
      <c r="AKK32" s="1531"/>
      <c r="AKL32" s="1531"/>
      <c r="AKM32" s="1531"/>
      <c r="AKN32" s="1531"/>
      <c r="AKO32" s="1531"/>
      <c r="AKP32" s="1531"/>
      <c r="AKQ32" s="1531"/>
      <c r="AKR32" s="1531"/>
      <c r="AKS32" s="1531"/>
      <c r="AKT32" s="1531"/>
      <c r="AKU32" s="1531"/>
      <c r="AKV32" s="1531"/>
      <c r="AKW32" s="1531"/>
      <c r="AKX32" s="1531"/>
      <c r="AKY32" s="1531"/>
      <c r="AKZ32" s="1531"/>
      <c r="ALA32" s="1531"/>
      <c r="ALB32" s="1531"/>
      <c r="ALC32" s="1531"/>
      <c r="ALD32" s="1531"/>
      <c r="ALE32" s="1531"/>
      <c r="ALF32" s="1531"/>
      <c r="ALG32" s="1531"/>
      <c r="ALH32" s="1531"/>
      <c r="ALI32" s="1531"/>
      <c r="ALJ32" s="1531"/>
      <c r="ALK32" s="1531"/>
      <c r="ALL32" s="1531"/>
      <c r="ALM32" s="1531"/>
      <c r="ALN32" s="1531"/>
      <c r="ALO32" s="1531"/>
      <c r="ALP32" s="1531"/>
      <c r="ALQ32" s="1531"/>
      <c r="ALR32" s="1531"/>
      <c r="ALS32" s="1531"/>
      <c r="ALT32" s="1531"/>
      <c r="ALU32" s="1531"/>
      <c r="ALV32" s="1531"/>
      <c r="ALW32" s="1531"/>
      <c r="ALX32" s="1531"/>
      <c r="ALY32" s="1531"/>
      <c r="ALZ32" s="1531"/>
      <c r="AMA32" s="1531"/>
      <c r="AMB32" s="1531"/>
      <c r="AMC32" s="1531"/>
      <c r="AMD32" s="1531"/>
      <c r="AME32" s="1531"/>
      <c r="AMF32" s="1531"/>
      <c r="AMG32" s="1531"/>
      <c r="AMH32" s="1531"/>
      <c r="AMI32" s="1531"/>
      <c r="AMJ32" s="1531"/>
      <c r="AMK32" s="1531"/>
      <c r="AML32" s="1531"/>
      <c r="AMM32" s="1531"/>
      <c r="AMN32" s="1531"/>
      <c r="AMO32" s="1531"/>
      <c r="AMP32" s="1531"/>
      <c r="AMQ32" s="1531"/>
      <c r="AMR32" s="1531"/>
      <c r="AMS32" s="1531"/>
      <c r="AMT32" s="1531"/>
      <c r="AMU32" s="1531"/>
      <c r="AMV32" s="1531"/>
      <c r="AMW32" s="1531"/>
      <c r="AMX32" s="1531"/>
      <c r="AMY32" s="1531"/>
      <c r="AMZ32" s="1531"/>
      <c r="ANA32" s="1531"/>
      <c r="ANB32" s="1531"/>
      <c r="ANC32" s="1531"/>
      <c r="AND32" s="1531"/>
      <c r="ANE32" s="1531"/>
      <c r="ANF32" s="1531"/>
      <c r="ANG32" s="1531"/>
      <c r="ANH32" s="1531"/>
      <c r="ANI32" s="1531"/>
      <c r="ANJ32" s="1531"/>
      <c r="ANK32" s="1531"/>
      <c r="ANL32" s="1531"/>
      <c r="ANM32" s="1531"/>
      <c r="ANN32" s="1531"/>
      <c r="ANO32" s="1531"/>
      <c r="ANP32" s="1531"/>
      <c r="ANQ32" s="1531"/>
      <c r="ANR32" s="1531"/>
      <c r="ANS32" s="1531"/>
      <c r="ANT32" s="1531"/>
      <c r="ANU32" s="1531"/>
      <c r="ANV32" s="1531"/>
      <c r="ANW32" s="1531"/>
      <c r="ANX32" s="1531"/>
      <c r="ANY32" s="1531"/>
      <c r="ANZ32" s="1531"/>
      <c r="AOA32" s="1531"/>
      <c r="AOB32" s="1531"/>
      <c r="AOC32" s="1531"/>
      <c r="AOD32" s="1531"/>
      <c r="AOE32" s="1531"/>
      <c r="AOF32" s="1531"/>
      <c r="AOG32" s="1531"/>
      <c r="AOH32" s="1531"/>
      <c r="AOI32" s="1531"/>
      <c r="AOJ32" s="1531"/>
      <c r="AOK32" s="1531"/>
      <c r="AOL32" s="1531"/>
      <c r="AOM32" s="1531"/>
      <c r="AON32" s="1531"/>
      <c r="AOO32" s="1531"/>
      <c r="AOP32" s="1531"/>
      <c r="AOQ32" s="1531"/>
      <c r="AOR32" s="1531"/>
      <c r="AOS32" s="1531"/>
      <c r="AOT32" s="1531"/>
      <c r="AOU32" s="1531"/>
      <c r="AOV32" s="1531"/>
      <c r="AOW32" s="1531"/>
      <c r="AOX32" s="1531"/>
      <c r="AOY32" s="1531"/>
      <c r="AOZ32" s="1531"/>
      <c r="APA32" s="1531"/>
      <c r="APB32" s="1531"/>
      <c r="APC32" s="1531"/>
      <c r="APD32" s="1531"/>
      <c r="APE32" s="1531"/>
      <c r="APF32" s="1531"/>
      <c r="APG32" s="1531"/>
      <c r="APH32" s="1531"/>
      <c r="API32" s="1531"/>
      <c r="APJ32" s="1531"/>
      <c r="APK32" s="1531"/>
      <c r="APL32" s="1531"/>
      <c r="APM32" s="1531"/>
      <c r="APN32" s="1531"/>
      <c r="APO32" s="1531"/>
      <c r="APP32" s="1531"/>
      <c r="APQ32" s="1531"/>
      <c r="APR32" s="1531"/>
      <c r="APS32" s="1531"/>
      <c r="APT32" s="1531"/>
      <c r="APU32" s="1531"/>
      <c r="APV32" s="1531"/>
      <c r="APW32" s="1531"/>
      <c r="APX32" s="1531"/>
      <c r="APY32" s="1531"/>
      <c r="APZ32" s="1531"/>
      <c r="AQA32" s="1531"/>
      <c r="AQB32" s="1531"/>
      <c r="AQC32" s="1531"/>
      <c r="AQD32" s="1531"/>
      <c r="AQE32" s="1531"/>
      <c r="AQF32" s="1531"/>
      <c r="AQG32" s="1531"/>
      <c r="AQH32" s="1531"/>
      <c r="AQI32" s="1531"/>
      <c r="AQJ32" s="1531"/>
      <c r="AQK32" s="1531"/>
      <c r="AQL32" s="1531"/>
      <c r="AQM32" s="1531"/>
      <c r="AQN32" s="1531"/>
      <c r="AQO32" s="1531"/>
      <c r="AQP32" s="1531"/>
      <c r="AQQ32" s="1531"/>
      <c r="AQR32" s="1531"/>
      <c r="AQS32" s="1531"/>
      <c r="AQT32" s="1531"/>
      <c r="AQU32" s="1531"/>
      <c r="AQV32" s="1531"/>
      <c r="AQW32" s="1531"/>
      <c r="AQX32" s="1531"/>
      <c r="AQY32" s="1531"/>
      <c r="AQZ32" s="1531"/>
      <c r="ARA32" s="1531"/>
      <c r="ARB32" s="1531"/>
      <c r="ARC32" s="1531"/>
      <c r="ARD32" s="1531"/>
      <c r="ARE32" s="1531"/>
      <c r="ARF32" s="1531"/>
      <c r="ARG32" s="1531"/>
      <c r="ARH32" s="1531"/>
      <c r="ARI32" s="1531"/>
      <c r="ARJ32" s="1531"/>
      <c r="ARK32" s="1531"/>
      <c r="ARL32" s="1531"/>
      <c r="ARM32" s="1531"/>
      <c r="ARN32" s="1531"/>
      <c r="ARO32" s="1531"/>
      <c r="ARP32" s="1531"/>
      <c r="ARQ32" s="1531"/>
      <c r="ARR32" s="1531"/>
      <c r="ARS32" s="1531"/>
      <c r="ART32" s="1531"/>
      <c r="ARU32" s="1531"/>
      <c r="ARV32" s="1531"/>
      <c r="ARW32" s="1531"/>
      <c r="ARX32" s="1531"/>
      <c r="ARY32" s="1531"/>
      <c r="ARZ32" s="1531"/>
      <c r="ASA32" s="1531"/>
      <c r="ASB32" s="1531"/>
      <c r="ASC32" s="1531"/>
      <c r="ASD32" s="1531"/>
      <c r="ASE32" s="1531"/>
      <c r="ASF32" s="1531"/>
      <c r="ASG32" s="1531"/>
      <c r="ASH32" s="1531"/>
      <c r="ASI32" s="1531"/>
      <c r="ASJ32" s="1531"/>
      <c r="ASK32" s="1531"/>
      <c r="ASL32" s="1531"/>
      <c r="ASM32" s="1531"/>
      <c r="ASN32" s="1531"/>
      <c r="ASO32" s="1531"/>
      <c r="ASP32" s="1531"/>
      <c r="ASQ32" s="1531"/>
      <c r="ASR32" s="1531"/>
      <c r="ASS32" s="1531"/>
      <c r="AST32" s="1531"/>
      <c r="ASU32" s="1531"/>
      <c r="ASV32" s="1531"/>
      <c r="ASW32" s="1531"/>
      <c r="ASX32" s="1531"/>
      <c r="ASY32" s="1531"/>
      <c r="ASZ32" s="1531"/>
      <c r="ATA32" s="1531"/>
      <c r="ATB32" s="1531"/>
      <c r="ATC32" s="1531"/>
      <c r="ATD32" s="1531"/>
      <c r="ATE32" s="1531"/>
      <c r="ATF32" s="1531"/>
      <c r="ATG32" s="1531"/>
      <c r="ATH32" s="1531"/>
      <c r="ATI32" s="1531"/>
      <c r="ATJ32" s="1531"/>
      <c r="ATK32" s="1531"/>
      <c r="ATL32" s="1531"/>
      <c r="ATM32" s="1531"/>
      <c r="ATN32" s="1531"/>
      <c r="ATO32" s="1531"/>
      <c r="ATP32" s="1531"/>
      <c r="ATQ32" s="1531"/>
      <c r="ATR32" s="1531"/>
      <c r="ATS32" s="1531"/>
      <c r="ATT32" s="1531"/>
      <c r="ATU32" s="1531"/>
      <c r="ATV32" s="1531"/>
      <c r="ATW32" s="1531"/>
      <c r="ATX32" s="1531"/>
      <c r="ATY32" s="1531"/>
      <c r="ATZ32" s="1531"/>
      <c r="AUA32" s="1531"/>
      <c r="AUB32" s="1531"/>
      <c r="AUC32" s="1531"/>
      <c r="AUD32" s="1531"/>
      <c r="AUE32" s="1531"/>
      <c r="AUF32" s="1531"/>
      <c r="AUG32" s="1531"/>
      <c r="AUH32" s="1531"/>
      <c r="AUI32" s="1531"/>
    </row>
    <row r="33" spans="1:1231" s="1406" customFormat="1" ht="31.75" customHeight="1" x14ac:dyDescent="0.75">
      <c r="A33" s="2079"/>
      <c r="B33" s="2082"/>
      <c r="C33" s="1516">
        <v>3.5</v>
      </c>
      <c r="D33" s="1517" t="s">
        <v>47</v>
      </c>
      <c r="E33" s="1518" t="s">
        <v>25</v>
      </c>
      <c r="F33" s="1518" t="s">
        <v>12</v>
      </c>
      <c r="G33" s="1423">
        <f t="array" ref="G33">INDEX('Salary . staff rates'!$A$6:$C$28,MATCH(1,('Salary . staff rates'!$A$6:$A$28=E33)*('Salary . staff rates'!$B$6:$B$28=F33),0),3)</f>
        <v>75000</v>
      </c>
      <c r="H33" s="1423">
        <f t="shared" si="0"/>
        <v>526.31578947368428</v>
      </c>
      <c r="I33" s="1519" t="s">
        <v>0</v>
      </c>
      <c r="J33" s="1520" t="s">
        <v>0</v>
      </c>
      <c r="K33" s="1527">
        <v>15</v>
      </c>
      <c r="L33" s="1522">
        <f t="shared" si="22"/>
        <v>7894.7368421052643</v>
      </c>
      <c r="M33" s="1521" t="s">
        <v>31</v>
      </c>
      <c r="N33" s="1522">
        <f>IF(M33="Yes",L33*'Salary . staff rates'!$C$34,0)</f>
        <v>0</v>
      </c>
      <c r="O33" s="1430"/>
      <c r="P33" s="1848">
        <v>1</v>
      </c>
      <c r="Q33" s="1848">
        <v>1</v>
      </c>
      <c r="R33" s="1430"/>
      <c r="S33" s="1430"/>
      <c r="T33" s="1430"/>
      <c r="U33" s="1430"/>
      <c r="V33" s="1430"/>
      <c r="W33" s="1431"/>
      <c r="Y33" s="1848">
        <f t="shared" si="16"/>
        <v>7894.7368421052643</v>
      </c>
      <c r="Z33" s="1848">
        <f t="shared" si="17"/>
        <v>0</v>
      </c>
      <c r="AA33" s="1433"/>
      <c r="AB33" s="1848">
        <f t="shared" si="18"/>
        <v>7894.7368421052643</v>
      </c>
      <c r="AC33" s="1848">
        <f t="shared" si="19"/>
        <v>0</v>
      </c>
      <c r="AD33" s="1412"/>
      <c r="AE33" s="1412"/>
      <c r="AF33" s="1412"/>
      <c r="AL33" s="1413"/>
      <c r="AN33" s="1435">
        <f t="shared" si="20"/>
        <v>7894.7368421052643</v>
      </c>
      <c r="AO33" s="1435">
        <f t="shared" si="21"/>
        <v>0</v>
      </c>
      <c r="AP33" s="1531"/>
      <c r="AQ33" s="1531"/>
      <c r="AR33" s="1531"/>
      <c r="AS33" s="1531"/>
      <c r="AT33" s="1531"/>
      <c r="AU33" s="1531"/>
      <c r="AV33" s="1531"/>
      <c r="AW33" s="1531"/>
      <c r="AX33" s="1531"/>
      <c r="AY33" s="1531"/>
      <c r="AZ33" s="1531"/>
      <c r="BA33" s="1531"/>
      <c r="BB33" s="1531"/>
      <c r="BC33" s="1531"/>
      <c r="BD33" s="1531"/>
      <c r="BE33" s="1531"/>
      <c r="BF33" s="1531"/>
      <c r="BG33" s="1531"/>
      <c r="BH33" s="1531"/>
      <c r="BI33" s="1531"/>
      <c r="BJ33" s="1531"/>
      <c r="BK33" s="1531"/>
      <c r="BL33" s="1531"/>
      <c r="BM33" s="1531"/>
      <c r="BN33" s="1531"/>
      <c r="BO33" s="1531"/>
      <c r="BP33" s="1531"/>
      <c r="BQ33" s="1531"/>
      <c r="BR33" s="1531"/>
      <c r="BS33" s="1531"/>
      <c r="BT33" s="1531"/>
      <c r="BU33" s="1531"/>
      <c r="BV33" s="1531"/>
      <c r="BW33" s="1531"/>
      <c r="BX33" s="1531"/>
      <c r="BY33" s="1531"/>
      <c r="BZ33" s="1531"/>
      <c r="CA33" s="1531"/>
      <c r="CB33" s="1531"/>
      <c r="CC33" s="1531"/>
      <c r="CD33" s="1531"/>
      <c r="CE33" s="1531"/>
      <c r="CF33" s="1531"/>
      <c r="CG33" s="1531"/>
      <c r="CH33" s="1531"/>
      <c r="CI33" s="1531"/>
      <c r="CJ33" s="1531"/>
      <c r="CK33" s="1531"/>
      <c r="CL33" s="1531"/>
      <c r="CM33" s="1531"/>
      <c r="CN33" s="1531"/>
      <c r="CO33" s="1531"/>
      <c r="CP33" s="1531"/>
      <c r="CQ33" s="1531"/>
      <c r="CR33" s="1531"/>
      <c r="CS33" s="1531"/>
      <c r="CT33" s="1531"/>
      <c r="CU33" s="1531"/>
      <c r="CV33" s="1531"/>
      <c r="CW33" s="1531"/>
      <c r="CX33" s="1531"/>
      <c r="CY33" s="1531"/>
      <c r="CZ33" s="1531"/>
      <c r="DA33" s="1531"/>
      <c r="DB33" s="1531"/>
      <c r="DC33" s="1531"/>
      <c r="DD33" s="1531"/>
      <c r="DE33" s="1531"/>
      <c r="DF33" s="1531"/>
      <c r="DG33" s="1531"/>
      <c r="DH33" s="1531"/>
      <c r="DI33" s="1531"/>
      <c r="DJ33" s="1531"/>
      <c r="DK33" s="1531"/>
      <c r="DL33" s="1531"/>
      <c r="DM33" s="1531"/>
      <c r="DN33" s="1531"/>
      <c r="DO33" s="1531"/>
      <c r="DP33" s="1531"/>
      <c r="DQ33" s="1531"/>
      <c r="DR33" s="1531"/>
      <c r="DS33" s="1531"/>
      <c r="DT33" s="1531"/>
      <c r="DU33" s="1531"/>
      <c r="DV33" s="1531"/>
      <c r="DW33" s="1531"/>
      <c r="DX33" s="1531"/>
      <c r="DY33" s="1531"/>
      <c r="DZ33" s="1531"/>
      <c r="EA33" s="1531"/>
      <c r="EB33" s="1531"/>
      <c r="EC33" s="1531"/>
      <c r="ED33" s="1531"/>
      <c r="EE33" s="1531"/>
      <c r="EF33" s="1531"/>
      <c r="EG33" s="1531"/>
      <c r="EH33" s="1531"/>
      <c r="EI33" s="1531"/>
      <c r="EJ33" s="1531"/>
      <c r="EK33" s="1531"/>
      <c r="EL33" s="1531"/>
      <c r="EM33" s="1531"/>
      <c r="EN33" s="1531"/>
      <c r="EO33" s="1531"/>
      <c r="EP33" s="1531"/>
      <c r="EQ33" s="1531"/>
      <c r="ER33" s="1531"/>
      <c r="ES33" s="1531"/>
      <c r="ET33" s="1531"/>
      <c r="EU33" s="1531"/>
      <c r="EV33" s="1531"/>
      <c r="EW33" s="1531"/>
      <c r="EX33" s="1531"/>
      <c r="EY33" s="1531"/>
      <c r="EZ33" s="1531"/>
      <c r="FA33" s="1531"/>
      <c r="FB33" s="1531"/>
      <c r="FC33" s="1531"/>
      <c r="FD33" s="1531"/>
      <c r="FE33" s="1531"/>
      <c r="FF33" s="1531"/>
      <c r="FG33" s="1531"/>
      <c r="FH33" s="1531"/>
      <c r="FI33" s="1531"/>
      <c r="FJ33" s="1531"/>
      <c r="FK33" s="1531"/>
      <c r="FL33" s="1531"/>
      <c r="FM33" s="1531"/>
      <c r="FN33" s="1531"/>
      <c r="FO33" s="1531"/>
      <c r="FP33" s="1531"/>
      <c r="FQ33" s="1531"/>
      <c r="FR33" s="1531"/>
      <c r="FS33" s="1531"/>
      <c r="FT33" s="1531"/>
      <c r="FU33" s="1531"/>
      <c r="FV33" s="1531"/>
      <c r="FW33" s="1531"/>
      <c r="FX33" s="1531"/>
      <c r="FY33" s="1531"/>
      <c r="FZ33" s="1531"/>
      <c r="GA33" s="1531"/>
      <c r="GB33" s="1531"/>
      <c r="GC33" s="1531"/>
      <c r="GD33" s="1531"/>
      <c r="GE33" s="1531"/>
      <c r="GF33" s="1531"/>
      <c r="GG33" s="1531"/>
      <c r="GH33" s="1531"/>
      <c r="GI33" s="1531"/>
      <c r="GJ33" s="1531"/>
      <c r="GK33" s="1531"/>
      <c r="GL33" s="1531"/>
      <c r="GM33" s="1531"/>
      <c r="GN33" s="1531"/>
      <c r="GO33" s="1531"/>
      <c r="GP33" s="1531"/>
      <c r="GQ33" s="1531"/>
      <c r="GR33" s="1531"/>
      <c r="GS33" s="1531"/>
      <c r="GT33" s="1531"/>
      <c r="GU33" s="1531"/>
      <c r="GV33" s="1531"/>
      <c r="GW33" s="1531"/>
      <c r="GX33" s="1531"/>
      <c r="GY33" s="1531"/>
      <c r="GZ33" s="1531"/>
      <c r="HA33" s="1531"/>
      <c r="HB33" s="1531"/>
      <c r="HC33" s="1531"/>
      <c r="HD33" s="1531"/>
      <c r="HE33" s="1531"/>
      <c r="HF33" s="1531"/>
      <c r="HG33" s="1531"/>
      <c r="HH33" s="1531"/>
      <c r="HI33" s="1531"/>
      <c r="HJ33" s="1531"/>
      <c r="HK33" s="1531"/>
      <c r="HL33" s="1531"/>
      <c r="HM33" s="1531"/>
      <c r="HN33" s="1531"/>
      <c r="HO33" s="1531"/>
      <c r="HP33" s="1531"/>
      <c r="HQ33" s="1531"/>
      <c r="HR33" s="1531"/>
      <c r="HS33" s="1531"/>
      <c r="HT33" s="1531"/>
      <c r="HU33" s="1531"/>
      <c r="HV33" s="1531"/>
      <c r="HW33" s="1531"/>
      <c r="HX33" s="1531"/>
      <c r="HY33" s="1531"/>
      <c r="HZ33" s="1531"/>
      <c r="IA33" s="1531"/>
      <c r="IB33" s="1531"/>
      <c r="IC33" s="1531"/>
      <c r="ID33" s="1531"/>
      <c r="IE33" s="1531"/>
      <c r="IF33" s="1531"/>
      <c r="IG33" s="1531"/>
      <c r="IH33" s="1531"/>
      <c r="II33" s="1531"/>
      <c r="IJ33" s="1531"/>
      <c r="IK33" s="1531"/>
      <c r="IL33" s="1531"/>
      <c r="IM33" s="1531"/>
      <c r="IN33" s="1531"/>
      <c r="IO33" s="1531"/>
      <c r="IP33" s="1531"/>
      <c r="IQ33" s="1531"/>
      <c r="IR33" s="1531"/>
      <c r="IS33" s="1531"/>
      <c r="IT33" s="1531"/>
      <c r="IU33" s="1531"/>
      <c r="IV33" s="1531"/>
      <c r="IW33" s="1531"/>
      <c r="IX33" s="1531"/>
      <c r="IY33" s="1531"/>
      <c r="IZ33" s="1531"/>
      <c r="JA33" s="1531"/>
      <c r="JB33" s="1531"/>
      <c r="JC33" s="1531"/>
      <c r="JD33" s="1531"/>
      <c r="JE33" s="1531"/>
      <c r="JF33" s="1531"/>
      <c r="JG33" s="1531"/>
      <c r="JH33" s="1531"/>
      <c r="JI33" s="1531"/>
      <c r="JJ33" s="1531"/>
      <c r="JK33" s="1531"/>
      <c r="JL33" s="1531"/>
      <c r="JM33" s="1531"/>
      <c r="JN33" s="1531"/>
      <c r="JO33" s="1531"/>
      <c r="JP33" s="1531"/>
      <c r="JQ33" s="1531"/>
      <c r="JR33" s="1531"/>
      <c r="JS33" s="1531"/>
      <c r="JT33" s="1531"/>
      <c r="JU33" s="1531"/>
      <c r="JV33" s="1531"/>
      <c r="JW33" s="1531"/>
      <c r="JX33" s="1531"/>
      <c r="JY33" s="1531"/>
      <c r="JZ33" s="1531"/>
      <c r="KA33" s="1531"/>
      <c r="KB33" s="1531"/>
      <c r="KC33" s="1531"/>
      <c r="KD33" s="1531"/>
      <c r="KE33" s="1531"/>
      <c r="KF33" s="1531"/>
      <c r="KG33" s="1531"/>
      <c r="KH33" s="1531"/>
      <c r="KI33" s="1531"/>
      <c r="KJ33" s="1531"/>
      <c r="KK33" s="1531"/>
      <c r="KL33" s="1531"/>
      <c r="KM33" s="1531"/>
      <c r="KN33" s="1531"/>
      <c r="KO33" s="1531"/>
      <c r="KP33" s="1531"/>
      <c r="KQ33" s="1531"/>
      <c r="KR33" s="1531"/>
      <c r="KS33" s="1531"/>
      <c r="KT33" s="1531"/>
      <c r="KU33" s="1531"/>
      <c r="KV33" s="1531"/>
      <c r="KW33" s="1531"/>
      <c r="KX33" s="1531"/>
      <c r="KY33" s="1531"/>
      <c r="KZ33" s="1531"/>
      <c r="LA33" s="1531"/>
      <c r="LB33" s="1531"/>
      <c r="LC33" s="1531"/>
      <c r="LD33" s="1531"/>
      <c r="LE33" s="1531"/>
      <c r="LF33" s="1531"/>
      <c r="LG33" s="1531"/>
      <c r="LH33" s="1531"/>
      <c r="LI33" s="1531"/>
      <c r="LJ33" s="1531"/>
      <c r="LK33" s="1531"/>
      <c r="LL33" s="1531"/>
      <c r="LM33" s="1531"/>
      <c r="LN33" s="1531"/>
      <c r="LO33" s="1531"/>
      <c r="LP33" s="1531"/>
      <c r="LQ33" s="1531"/>
      <c r="LR33" s="1531"/>
      <c r="LS33" s="1531"/>
      <c r="LT33" s="1531"/>
      <c r="LU33" s="1531"/>
      <c r="LV33" s="1531"/>
      <c r="LW33" s="1531"/>
      <c r="LX33" s="1531"/>
      <c r="LY33" s="1531"/>
      <c r="LZ33" s="1531"/>
      <c r="MA33" s="1531"/>
      <c r="MB33" s="1531"/>
      <c r="MC33" s="1531"/>
      <c r="MD33" s="1531"/>
      <c r="ME33" s="1531"/>
      <c r="MF33" s="1531"/>
      <c r="MG33" s="1531"/>
      <c r="MH33" s="1531"/>
      <c r="MI33" s="1531"/>
      <c r="MJ33" s="1531"/>
      <c r="MK33" s="1531"/>
      <c r="ML33" s="1531"/>
      <c r="MM33" s="1531"/>
      <c r="MN33" s="1531"/>
      <c r="MO33" s="1531"/>
      <c r="MP33" s="1531"/>
      <c r="MQ33" s="1531"/>
      <c r="MR33" s="1531"/>
      <c r="MS33" s="1531"/>
      <c r="MT33" s="1531"/>
      <c r="MU33" s="1531"/>
      <c r="MV33" s="1531"/>
      <c r="MW33" s="1531"/>
      <c r="MX33" s="1531"/>
      <c r="MY33" s="1531"/>
      <c r="MZ33" s="1531"/>
      <c r="NA33" s="1531"/>
      <c r="NB33" s="1531"/>
      <c r="NC33" s="1531"/>
      <c r="ND33" s="1531"/>
      <c r="NE33" s="1531"/>
      <c r="NF33" s="1531"/>
      <c r="NG33" s="1531"/>
      <c r="NH33" s="1531"/>
      <c r="NI33" s="1531"/>
      <c r="NJ33" s="1531"/>
      <c r="NK33" s="1531"/>
      <c r="NL33" s="1531"/>
      <c r="NM33" s="1531"/>
      <c r="NN33" s="1531"/>
      <c r="NO33" s="1531"/>
      <c r="NP33" s="1531"/>
      <c r="NQ33" s="1531"/>
      <c r="NR33" s="1531"/>
      <c r="NS33" s="1531"/>
      <c r="NT33" s="1531"/>
      <c r="NU33" s="1531"/>
      <c r="NV33" s="1531"/>
      <c r="NW33" s="1531"/>
      <c r="NX33" s="1531"/>
      <c r="NY33" s="1531"/>
      <c r="NZ33" s="1531"/>
      <c r="OA33" s="1531"/>
      <c r="OB33" s="1531"/>
      <c r="OC33" s="1531"/>
      <c r="OD33" s="1531"/>
      <c r="OE33" s="1531"/>
      <c r="OF33" s="1531"/>
      <c r="OG33" s="1531"/>
      <c r="OH33" s="1531"/>
      <c r="OI33" s="1531"/>
      <c r="OJ33" s="1531"/>
      <c r="OK33" s="1531"/>
      <c r="OL33" s="1531"/>
      <c r="OM33" s="1531"/>
      <c r="ON33" s="1531"/>
      <c r="OO33" s="1531"/>
      <c r="OP33" s="1531"/>
      <c r="OQ33" s="1531"/>
      <c r="OR33" s="1531"/>
      <c r="OS33" s="1531"/>
      <c r="OT33" s="1531"/>
      <c r="OU33" s="1531"/>
      <c r="OV33" s="1531"/>
      <c r="OW33" s="1531"/>
      <c r="OX33" s="1531"/>
      <c r="OY33" s="1531"/>
      <c r="OZ33" s="1531"/>
      <c r="PA33" s="1531"/>
      <c r="PB33" s="1531"/>
      <c r="PC33" s="1531"/>
      <c r="PD33" s="1531"/>
      <c r="PE33" s="1531"/>
      <c r="PF33" s="1531"/>
      <c r="PG33" s="1531"/>
      <c r="PH33" s="1531"/>
      <c r="PI33" s="1531"/>
      <c r="PJ33" s="1531"/>
      <c r="PK33" s="1531"/>
      <c r="PL33" s="1531"/>
      <c r="PM33" s="1531"/>
      <c r="PN33" s="1531"/>
      <c r="PO33" s="1531"/>
      <c r="PP33" s="1531"/>
      <c r="PQ33" s="1531"/>
      <c r="PR33" s="1531"/>
      <c r="PS33" s="1531"/>
      <c r="PT33" s="1531"/>
      <c r="PU33" s="1531"/>
      <c r="PV33" s="1531"/>
      <c r="PW33" s="1531"/>
      <c r="PX33" s="1531"/>
      <c r="PY33" s="1531"/>
      <c r="PZ33" s="1531"/>
      <c r="QA33" s="1531"/>
      <c r="QB33" s="1531"/>
      <c r="QC33" s="1531"/>
      <c r="QD33" s="1531"/>
      <c r="QE33" s="1531"/>
      <c r="QF33" s="1531"/>
      <c r="QG33" s="1531"/>
      <c r="QH33" s="1531"/>
      <c r="QI33" s="1531"/>
      <c r="QJ33" s="1531"/>
      <c r="QK33" s="1531"/>
      <c r="QL33" s="1531"/>
      <c r="QM33" s="1531"/>
      <c r="QN33" s="1531"/>
      <c r="QO33" s="1531"/>
      <c r="QP33" s="1531"/>
      <c r="QQ33" s="1531"/>
      <c r="QR33" s="1531"/>
      <c r="QS33" s="1531"/>
      <c r="QT33" s="1531"/>
      <c r="QU33" s="1531"/>
      <c r="QV33" s="1531"/>
      <c r="QW33" s="1531"/>
      <c r="QX33" s="1531"/>
      <c r="QY33" s="1531"/>
      <c r="QZ33" s="1531"/>
      <c r="RA33" s="1531"/>
      <c r="RB33" s="1531"/>
      <c r="RC33" s="1531"/>
      <c r="RD33" s="1531"/>
      <c r="RE33" s="1531"/>
      <c r="RF33" s="1531"/>
      <c r="RG33" s="1531"/>
      <c r="RH33" s="1531"/>
      <c r="RI33" s="1531"/>
      <c r="RJ33" s="1531"/>
      <c r="RK33" s="1531"/>
      <c r="RL33" s="1531"/>
      <c r="RM33" s="1531"/>
      <c r="RN33" s="1531"/>
      <c r="RO33" s="1531"/>
      <c r="RP33" s="1531"/>
      <c r="RQ33" s="1531"/>
      <c r="RR33" s="1531"/>
      <c r="RS33" s="1531"/>
      <c r="RT33" s="1531"/>
      <c r="RU33" s="1531"/>
      <c r="RV33" s="1531"/>
      <c r="RW33" s="1531"/>
      <c r="RX33" s="1531"/>
      <c r="RY33" s="1531"/>
      <c r="RZ33" s="1531"/>
      <c r="SA33" s="1531"/>
      <c r="SB33" s="1531"/>
      <c r="SC33" s="1531"/>
      <c r="SD33" s="1531"/>
      <c r="SE33" s="1531"/>
      <c r="SF33" s="1531"/>
      <c r="SG33" s="1531"/>
      <c r="SH33" s="1531"/>
      <c r="SI33" s="1531"/>
      <c r="SJ33" s="1531"/>
      <c r="SK33" s="1531"/>
      <c r="SL33" s="1531"/>
      <c r="SM33" s="1531"/>
      <c r="SN33" s="1531"/>
      <c r="SO33" s="1531"/>
      <c r="SP33" s="1531"/>
      <c r="SQ33" s="1531"/>
      <c r="SR33" s="1531"/>
      <c r="SS33" s="1531"/>
      <c r="ST33" s="1531"/>
      <c r="SU33" s="1531"/>
      <c r="SV33" s="1531"/>
      <c r="SW33" s="1531"/>
      <c r="SX33" s="1531"/>
      <c r="SY33" s="1531"/>
      <c r="SZ33" s="1531"/>
      <c r="TA33" s="1531"/>
      <c r="TB33" s="1531"/>
      <c r="TC33" s="1531"/>
      <c r="TD33" s="1531"/>
      <c r="TE33" s="1531"/>
      <c r="TF33" s="1531"/>
      <c r="TG33" s="1531"/>
      <c r="TH33" s="1531"/>
      <c r="TI33" s="1531"/>
      <c r="TJ33" s="1531"/>
      <c r="TK33" s="1531"/>
      <c r="TL33" s="1531"/>
      <c r="TM33" s="1531"/>
      <c r="TN33" s="1531"/>
      <c r="TO33" s="1531"/>
      <c r="TP33" s="1531"/>
      <c r="TQ33" s="1531"/>
      <c r="TR33" s="1531"/>
      <c r="TS33" s="1531"/>
      <c r="TT33" s="1531"/>
      <c r="TU33" s="1531"/>
      <c r="TV33" s="1531"/>
      <c r="TW33" s="1531"/>
      <c r="TX33" s="1531"/>
      <c r="TY33" s="1531"/>
      <c r="TZ33" s="1531"/>
      <c r="UA33" s="1531"/>
      <c r="UB33" s="1531"/>
      <c r="UC33" s="1531"/>
      <c r="UD33" s="1531"/>
      <c r="UE33" s="1531"/>
      <c r="UF33" s="1531"/>
      <c r="UG33" s="1531"/>
      <c r="UH33" s="1531"/>
      <c r="UI33" s="1531"/>
      <c r="UJ33" s="1531"/>
      <c r="UK33" s="1531"/>
      <c r="UL33" s="1531"/>
      <c r="UM33" s="1531"/>
      <c r="UN33" s="1531"/>
      <c r="UO33" s="1531"/>
      <c r="UP33" s="1531"/>
      <c r="UQ33" s="1531"/>
      <c r="UR33" s="1531"/>
      <c r="US33" s="1531"/>
      <c r="UT33" s="1531"/>
      <c r="UU33" s="1531"/>
      <c r="UV33" s="1531"/>
      <c r="UW33" s="1531"/>
      <c r="UX33" s="1531"/>
      <c r="UY33" s="1531"/>
      <c r="UZ33" s="1531"/>
      <c r="VA33" s="1531"/>
      <c r="VB33" s="1531"/>
      <c r="VC33" s="1531"/>
      <c r="VD33" s="1531"/>
      <c r="VE33" s="1531"/>
      <c r="VF33" s="1531"/>
      <c r="VG33" s="1531"/>
      <c r="VH33" s="1531"/>
      <c r="VI33" s="1531"/>
      <c r="VJ33" s="1531"/>
      <c r="VK33" s="1531"/>
      <c r="VL33" s="1531"/>
      <c r="VM33" s="1531"/>
      <c r="VN33" s="1531"/>
      <c r="VO33" s="1531"/>
      <c r="VP33" s="1531"/>
      <c r="VQ33" s="1531"/>
      <c r="VR33" s="1531"/>
      <c r="VS33" s="1531"/>
      <c r="VT33" s="1531"/>
      <c r="VU33" s="1531"/>
      <c r="VV33" s="1531"/>
      <c r="VW33" s="1531"/>
      <c r="VX33" s="1531"/>
      <c r="VY33" s="1531"/>
      <c r="VZ33" s="1531"/>
      <c r="WA33" s="1531"/>
      <c r="WB33" s="1531"/>
      <c r="WC33" s="1531"/>
      <c r="WD33" s="1531"/>
      <c r="WE33" s="1531"/>
      <c r="WF33" s="1531"/>
      <c r="WG33" s="1531"/>
      <c r="WH33" s="1531"/>
      <c r="WI33" s="1531"/>
      <c r="WJ33" s="1531"/>
      <c r="WK33" s="1531"/>
      <c r="WL33" s="1531"/>
      <c r="WM33" s="1531"/>
      <c r="WN33" s="1531"/>
      <c r="WO33" s="1531"/>
      <c r="WP33" s="1531"/>
      <c r="WQ33" s="1531"/>
      <c r="WR33" s="1531"/>
      <c r="WS33" s="1531"/>
      <c r="WT33" s="1531"/>
      <c r="WU33" s="1531"/>
      <c r="WV33" s="1531"/>
      <c r="WW33" s="1531"/>
      <c r="WX33" s="1531"/>
      <c r="WY33" s="1531"/>
      <c r="WZ33" s="1531"/>
      <c r="XA33" s="1531"/>
      <c r="XB33" s="1531"/>
      <c r="XC33" s="1531"/>
      <c r="XD33" s="1531"/>
      <c r="XE33" s="1531"/>
      <c r="XF33" s="1531"/>
      <c r="XG33" s="1531"/>
      <c r="XH33" s="1531"/>
      <c r="XI33" s="1531"/>
      <c r="XJ33" s="1531"/>
      <c r="XK33" s="1531"/>
      <c r="XL33" s="1531"/>
      <c r="XM33" s="1531"/>
      <c r="XN33" s="1531"/>
      <c r="XO33" s="1531"/>
      <c r="XP33" s="1531"/>
      <c r="XQ33" s="1531"/>
      <c r="XR33" s="1531"/>
      <c r="XS33" s="1531"/>
      <c r="XT33" s="1531"/>
      <c r="XU33" s="1531"/>
      <c r="XV33" s="1531"/>
      <c r="XW33" s="1531"/>
      <c r="XX33" s="1531"/>
      <c r="XY33" s="1531"/>
      <c r="XZ33" s="1531"/>
      <c r="YA33" s="1531"/>
      <c r="YB33" s="1531"/>
      <c r="YC33" s="1531"/>
      <c r="YD33" s="1531"/>
      <c r="YE33" s="1531"/>
      <c r="YF33" s="1531"/>
      <c r="YG33" s="1531"/>
      <c r="YH33" s="1531"/>
      <c r="YI33" s="1531"/>
      <c r="YJ33" s="1531"/>
      <c r="YK33" s="1531"/>
      <c r="YL33" s="1531"/>
      <c r="YM33" s="1531"/>
      <c r="YN33" s="1531"/>
      <c r="YO33" s="1531"/>
      <c r="YP33" s="1531"/>
      <c r="YQ33" s="1531"/>
      <c r="YR33" s="1531"/>
      <c r="YS33" s="1531"/>
      <c r="YT33" s="1531"/>
      <c r="YU33" s="1531"/>
      <c r="YV33" s="1531"/>
      <c r="YW33" s="1531"/>
      <c r="YX33" s="1531"/>
      <c r="YY33" s="1531"/>
      <c r="YZ33" s="1531"/>
      <c r="ZA33" s="1531"/>
      <c r="ZB33" s="1531"/>
      <c r="ZC33" s="1531"/>
      <c r="ZD33" s="1531"/>
      <c r="ZE33" s="1531"/>
      <c r="ZF33" s="1531"/>
      <c r="ZG33" s="1531"/>
      <c r="ZH33" s="1531"/>
      <c r="ZI33" s="1531"/>
      <c r="ZJ33" s="1531"/>
      <c r="ZK33" s="1531"/>
      <c r="ZL33" s="1531"/>
      <c r="ZM33" s="1531"/>
      <c r="ZN33" s="1531"/>
      <c r="ZO33" s="1531"/>
      <c r="ZP33" s="1531"/>
      <c r="ZQ33" s="1531"/>
      <c r="ZR33" s="1531"/>
      <c r="ZS33" s="1531"/>
      <c r="ZT33" s="1531"/>
      <c r="ZU33" s="1531"/>
      <c r="ZV33" s="1531"/>
      <c r="ZW33" s="1531"/>
      <c r="ZX33" s="1531"/>
      <c r="ZY33" s="1531"/>
      <c r="ZZ33" s="1531"/>
      <c r="AAA33" s="1531"/>
      <c r="AAB33" s="1531"/>
      <c r="AAC33" s="1531"/>
      <c r="AAD33" s="1531"/>
      <c r="AAE33" s="1531"/>
      <c r="AAF33" s="1531"/>
      <c r="AAG33" s="1531"/>
      <c r="AAH33" s="1531"/>
      <c r="AAI33" s="1531"/>
      <c r="AAJ33" s="1531"/>
      <c r="AAK33" s="1531"/>
      <c r="AAL33" s="1531"/>
      <c r="AAM33" s="1531"/>
      <c r="AAN33" s="1531"/>
      <c r="AAO33" s="1531"/>
      <c r="AAP33" s="1531"/>
      <c r="AAQ33" s="1531"/>
      <c r="AAR33" s="1531"/>
      <c r="AAS33" s="1531"/>
      <c r="AAT33" s="1531"/>
      <c r="AAU33" s="1531"/>
      <c r="AAV33" s="1531"/>
      <c r="AAW33" s="1531"/>
      <c r="AAX33" s="1531"/>
      <c r="AAY33" s="1531"/>
      <c r="AAZ33" s="1531"/>
      <c r="ABA33" s="1531"/>
      <c r="ABB33" s="1531"/>
      <c r="ABC33" s="1531"/>
      <c r="ABD33" s="1531"/>
      <c r="ABE33" s="1531"/>
      <c r="ABF33" s="1531"/>
      <c r="ABG33" s="1531"/>
      <c r="ABH33" s="1531"/>
      <c r="ABI33" s="1531"/>
      <c r="ABJ33" s="1531"/>
      <c r="ABK33" s="1531"/>
      <c r="ABL33" s="1531"/>
      <c r="ABM33" s="1531"/>
      <c r="ABN33" s="1531"/>
      <c r="ABO33" s="1531"/>
      <c r="ABP33" s="1531"/>
      <c r="ABQ33" s="1531"/>
      <c r="ABR33" s="1531"/>
      <c r="ABS33" s="1531"/>
      <c r="ABT33" s="1531"/>
      <c r="ABU33" s="1531"/>
      <c r="ABV33" s="1531"/>
      <c r="ABW33" s="1531"/>
      <c r="ABX33" s="1531"/>
      <c r="ABY33" s="1531"/>
      <c r="ABZ33" s="1531"/>
      <c r="ACA33" s="1531"/>
      <c r="ACB33" s="1531"/>
      <c r="ACC33" s="1531"/>
      <c r="ACD33" s="1531"/>
      <c r="ACE33" s="1531"/>
      <c r="ACF33" s="1531"/>
      <c r="ACG33" s="1531"/>
      <c r="ACH33" s="1531"/>
      <c r="ACI33" s="1531"/>
      <c r="ACJ33" s="1531"/>
      <c r="ACK33" s="1531"/>
      <c r="ACL33" s="1531"/>
      <c r="ACM33" s="1531"/>
      <c r="ACN33" s="1531"/>
      <c r="ACO33" s="1531"/>
      <c r="ACP33" s="1531"/>
      <c r="ACQ33" s="1531"/>
      <c r="ACR33" s="1531"/>
      <c r="ACS33" s="1531"/>
      <c r="ACT33" s="1531"/>
      <c r="ACU33" s="1531"/>
      <c r="ACV33" s="1531"/>
      <c r="ACW33" s="1531"/>
      <c r="ACX33" s="1531"/>
      <c r="ACY33" s="1531"/>
      <c r="ACZ33" s="1531"/>
      <c r="ADA33" s="1531"/>
      <c r="ADB33" s="1531"/>
      <c r="ADC33" s="1531"/>
      <c r="ADD33" s="1531"/>
      <c r="ADE33" s="1531"/>
      <c r="ADF33" s="1531"/>
      <c r="ADG33" s="1531"/>
      <c r="ADH33" s="1531"/>
      <c r="ADI33" s="1531"/>
      <c r="ADJ33" s="1531"/>
      <c r="ADK33" s="1531"/>
      <c r="ADL33" s="1531"/>
      <c r="ADM33" s="1531"/>
      <c r="ADN33" s="1531"/>
      <c r="ADO33" s="1531"/>
      <c r="ADP33" s="1531"/>
      <c r="ADQ33" s="1531"/>
      <c r="ADR33" s="1531"/>
      <c r="ADS33" s="1531"/>
      <c r="ADT33" s="1531"/>
      <c r="ADU33" s="1531"/>
      <c r="ADV33" s="1531"/>
      <c r="ADW33" s="1531"/>
      <c r="ADX33" s="1531"/>
      <c r="ADY33" s="1531"/>
      <c r="ADZ33" s="1531"/>
      <c r="AEA33" s="1531"/>
      <c r="AEB33" s="1531"/>
      <c r="AEC33" s="1531"/>
      <c r="AED33" s="1531"/>
      <c r="AEE33" s="1531"/>
      <c r="AEF33" s="1531"/>
      <c r="AEG33" s="1531"/>
      <c r="AEH33" s="1531"/>
      <c r="AEI33" s="1531"/>
      <c r="AEJ33" s="1531"/>
      <c r="AEK33" s="1531"/>
      <c r="AEL33" s="1531"/>
      <c r="AEM33" s="1531"/>
      <c r="AEN33" s="1531"/>
      <c r="AEO33" s="1531"/>
      <c r="AEP33" s="1531"/>
      <c r="AEQ33" s="1531"/>
      <c r="AER33" s="1531"/>
      <c r="AES33" s="1531"/>
      <c r="AET33" s="1531"/>
      <c r="AEU33" s="1531"/>
      <c r="AEV33" s="1531"/>
      <c r="AEW33" s="1531"/>
      <c r="AEX33" s="1531"/>
      <c r="AEY33" s="1531"/>
      <c r="AEZ33" s="1531"/>
      <c r="AFA33" s="1531"/>
      <c r="AFB33" s="1531"/>
      <c r="AFC33" s="1531"/>
      <c r="AFD33" s="1531"/>
      <c r="AFE33" s="1531"/>
      <c r="AFF33" s="1531"/>
      <c r="AFG33" s="1531"/>
      <c r="AFH33" s="1531"/>
      <c r="AFI33" s="1531"/>
      <c r="AFJ33" s="1531"/>
      <c r="AFK33" s="1531"/>
      <c r="AFL33" s="1531"/>
      <c r="AFM33" s="1531"/>
      <c r="AFN33" s="1531"/>
      <c r="AFO33" s="1531"/>
      <c r="AFP33" s="1531"/>
      <c r="AFQ33" s="1531"/>
      <c r="AFR33" s="1531"/>
      <c r="AFS33" s="1531"/>
      <c r="AFT33" s="1531"/>
      <c r="AFU33" s="1531"/>
      <c r="AFV33" s="1531"/>
      <c r="AFW33" s="1531"/>
      <c r="AFX33" s="1531"/>
      <c r="AFY33" s="1531"/>
      <c r="AFZ33" s="1531"/>
      <c r="AGA33" s="1531"/>
      <c r="AGB33" s="1531"/>
      <c r="AGC33" s="1531"/>
      <c r="AGD33" s="1531"/>
      <c r="AGE33" s="1531"/>
      <c r="AGF33" s="1531"/>
      <c r="AGG33" s="1531"/>
      <c r="AGH33" s="1531"/>
      <c r="AGI33" s="1531"/>
      <c r="AGJ33" s="1531"/>
      <c r="AGK33" s="1531"/>
      <c r="AGL33" s="1531"/>
      <c r="AGM33" s="1531"/>
      <c r="AGN33" s="1531"/>
      <c r="AGO33" s="1531"/>
      <c r="AGP33" s="1531"/>
      <c r="AGQ33" s="1531"/>
      <c r="AGR33" s="1531"/>
      <c r="AGS33" s="1531"/>
      <c r="AGT33" s="1531"/>
      <c r="AGU33" s="1531"/>
      <c r="AGV33" s="1531"/>
      <c r="AGW33" s="1531"/>
      <c r="AGX33" s="1531"/>
      <c r="AGY33" s="1531"/>
      <c r="AGZ33" s="1531"/>
      <c r="AHA33" s="1531"/>
      <c r="AHB33" s="1531"/>
      <c r="AHC33" s="1531"/>
      <c r="AHD33" s="1531"/>
      <c r="AHE33" s="1531"/>
      <c r="AHF33" s="1531"/>
      <c r="AHG33" s="1531"/>
      <c r="AHH33" s="1531"/>
      <c r="AHI33" s="1531"/>
      <c r="AHJ33" s="1531"/>
      <c r="AHK33" s="1531"/>
      <c r="AHL33" s="1531"/>
      <c r="AHM33" s="1531"/>
      <c r="AHN33" s="1531"/>
      <c r="AHO33" s="1531"/>
      <c r="AHP33" s="1531"/>
      <c r="AHQ33" s="1531"/>
      <c r="AHR33" s="1531"/>
      <c r="AHS33" s="1531"/>
      <c r="AHT33" s="1531"/>
      <c r="AHU33" s="1531"/>
      <c r="AHV33" s="1531"/>
      <c r="AHW33" s="1531"/>
      <c r="AHX33" s="1531"/>
      <c r="AHY33" s="1531"/>
      <c r="AHZ33" s="1531"/>
      <c r="AIA33" s="1531"/>
      <c r="AIB33" s="1531"/>
      <c r="AIC33" s="1531"/>
      <c r="AID33" s="1531"/>
      <c r="AIE33" s="1531"/>
      <c r="AIF33" s="1531"/>
      <c r="AIG33" s="1531"/>
      <c r="AIH33" s="1531"/>
      <c r="AII33" s="1531"/>
      <c r="AIJ33" s="1531"/>
      <c r="AIK33" s="1531"/>
      <c r="AIL33" s="1531"/>
      <c r="AIM33" s="1531"/>
      <c r="AIN33" s="1531"/>
      <c r="AIO33" s="1531"/>
      <c r="AIP33" s="1531"/>
      <c r="AIQ33" s="1531"/>
      <c r="AIR33" s="1531"/>
      <c r="AIS33" s="1531"/>
      <c r="AIT33" s="1531"/>
      <c r="AIU33" s="1531"/>
      <c r="AIV33" s="1531"/>
      <c r="AIW33" s="1531"/>
      <c r="AIX33" s="1531"/>
      <c r="AIY33" s="1531"/>
      <c r="AIZ33" s="1531"/>
      <c r="AJA33" s="1531"/>
      <c r="AJB33" s="1531"/>
      <c r="AJC33" s="1531"/>
      <c r="AJD33" s="1531"/>
      <c r="AJE33" s="1531"/>
      <c r="AJF33" s="1531"/>
      <c r="AJG33" s="1531"/>
      <c r="AJH33" s="1531"/>
      <c r="AJI33" s="1531"/>
      <c r="AJJ33" s="1531"/>
      <c r="AJK33" s="1531"/>
      <c r="AJL33" s="1531"/>
      <c r="AJM33" s="1531"/>
      <c r="AJN33" s="1531"/>
      <c r="AJO33" s="1531"/>
      <c r="AJP33" s="1531"/>
      <c r="AJQ33" s="1531"/>
      <c r="AJR33" s="1531"/>
      <c r="AJS33" s="1531"/>
      <c r="AJT33" s="1531"/>
      <c r="AJU33" s="1531"/>
      <c r="AJV33" s="1531"/>
      <c r="AJW33" s="1531"/>
      <c r="AJX33" s="1531"/>
      <c r="AJY33" s="1531"/>
      <c r="AJZ33" s="1531"/>
      <c r="AKA33" s="1531"/>
      <c r="AKB33" s="1531"/>
      <c r="AKC33" s="1531"/>
      <c r="AKD33" s="1531"/>
      <c r="AKE33" s="1531"/>
      <c r="AKF33" s="1531"/>
      <c r="AKG33" s="1531"/>
      <c r="AKH33" s="1531"/>
      <c r="AKI33" s="1531"/>
      <c r="AKJ33" s="1531"/>
      <c r="AKK33" s="1531"/>
      <c r="AKL33" s="1531"/>
      <c r="AKM33" s="1531"/>
      <c r="AKN33" s="1531"/>
      <c r="AKO33" s="1531"/>
      <c r="AKP33" s="1531"/>
      <c r="AKQ33" s="1531"/>
      <c r="AKR33" s="1531"/>
      <c r="AKS33" s="1531"/>
      <c r="AKT33" s="1531"/>
      <c r="AKU33" s="1531"/>
      <c r="AKV33" s="1531"/>
      <c r="AKW33" s="1531"/>
      <c r="AKX33" s="1531"/>
      <c r="AKY33" s="1531"/>
      <c r="AKZ33" s="1531"/>
      <c r="ALA33" s="1531"/>
      <c r="ALB33" s="1531"/>
      <c r="ALC33" s="1531"/>
      <c r="ALD33" s="1531"/>
      <c r="ALE33" s="1531"/>
      <c r="ALF33" s="1531"/>
      <c r="ALG33" s="1531"/>
      <c r="ALH33" s="1531"/>
      <c r="ALI33" s="1531"/>
      <c r="ALJ33" s="1531"/>
      <c r="ALK33" s="1531"/>
      <c r="ALL33" s="1531"/>
      <c r="ALM33" s="1531"/>
      <c r="ALN33" s="1531"/>
      <c r="ALO33" s="1531"/>
      <c r="ALP33" s="1531"/>
      <c r="ALQ33" s="1531"/>
      <c r="ALR33" s="1531"/>
      <c r="ALS33" s="1531"/>
      <c r="ALT33" s="1531"/>
      <c r="ALU33" s="1531"/>
      <c r="ALV33" s="1531"/>
      <c r="ALW33" s="1531"/>
      <c r="ALX33" s="1531"/>
      <c r="ALY33" s="1531"/>
      <c r="ALZ33" s="1531"/>
      <c r="AMA33" s="1531"/>
      <c r="AMB33" s="1531"/>
      <c r="AMC33" s="1531"/>
      <c r="AMD33" s="1531"/>
      <c r="AME33" s="1531"/>
      <c r="AMF33" s="1531"/>
      <c r="AMG33" s="1531"/>
      <c r="AMH33" s="1531"/>
      <c r="AMI33" s="1531"/>
      <c r="AMJ33" s="1531"/>
      <c r="AMK33" s="1531"/>
      <c r="AML33" s="1531"/>
      <c r="AMM33" s="1531"/>
      <c r="AMN33" s="1531"/>
      <c r="AMO33" s="1531"/>
      <c r="AMP33" s="1531"/>
      <c r="AMQ33" s="1531"/>
      <c r="AMR33" s="1531"/>
      <c r="AMS33" s="1531"/>
      <c r="AMT33" s="1531"/>
      <c r="AMU33" s="1531"/>
      <c r="AMV33" s="1531"/>
      <c r="AMW33" s="1531"/>
      <c r="AMX33" s="1531"/>
      <c r="AMY33" s="1531"/>
      <c r="AMZ33" s="1531"/>
      <c r="ANA33" s="1531"/>
      <c r="ANB33" s="1531"/>
      <c r="ANC33" s="1531"/>
      <c r="AND33" s="1531"/>
      <c r="ANE33" s="1531"/>
      <c r="ANF33" s="1531"/>
      <c r="ANG33" s="1531"/>
      <c r="ANH33" s="1531"/>
      <c r="ANI33" s="1531"/>
      <c r="ANJ33" s="1531"/>
      <c r="ANK33" s="1531"/>
      <c r="ANL33" s="1531"/>
      <c r="ANM33" s="1531"/>
      <c r="ANN33" s="1531"/>
      <c r="ANO33" s="1531"/>
      <c r="ANP33" s="1531"/>
      <c r="ANQ33" s="1531"/>
      <c r="ANR33" s="1531"/>
      <c r="ANS33" s="1531"/>
      <c r="ANT33" s="1531"/>
      <c r="ANU33" s="1531"/>
      <c r="ANV33" s="1531"/>
      <c r="ANW33" s="1531"/>
      <c r="ANX33" s="1531"/>
      <c r="ANY33" s="1531"/>
      <c r="ANZ33" s="1531"/>
      <c r="AOA33" s="1531"/>
      <c r="AOB33" s="1531"/>
      <c r="AOC33" s="1531"/>
      <c r="AOD33" s="1531"/>
      <c r="AOE33" s="1531"/>
      <c r="AOF33" s="1531"/>
      <c r="AOG33" s="1531"/>
      <c r="AOH33" s="1531"/>
      <c r="AOI33" s="1531"/>
      <c r="AOJ33" s="1531"/>
      <c r="AOK33" s="1531"/>
      <c r="AOL33" s="1531"/>
      <c r="AOM33" s="1531"/>
      <c r="AON33" s="1531"/>
      <c r="AOO33" s="1531"/>
      <c r="AOP33" s="1531"/>
      <c r="AOQ33" s="1531"/>
      <c r="AOR33" s="1531"/>
      <c r="AOS33" s="1531"/>
      <c r="AOT33" s="1531"/>
      <c r="AOU33" s="1531"/>
      <c r="AOV33" s="1531"/>
      <c r="AOW33" s="1531"/>
      <c r="AOX33" s="1531"/>
      <c r="AOY33" s="1531"/>
      <c r="AOZ33" s="1531"/>
      <c r="APA33" s="1531"/>
      <c r="APB33" s="1531"/>
      <c r="APC33" s="1531"/>
      <c r="APD33" s="1531"/>
      <c r="APE33" s="1531"/>
      <c r="APF33" s="1531"/>
      <c r="APG33" s="1531"/>
      <c r="APH33" s="1531"/>
      <c r="API33" s="1531"/>
      <c r="APJ33" s="1531"/>
      <c r="APK33" s="1531"/>
      <c r="APL33" s="1531"/>
      <c r="APM33" s="1531"/>
      <c r="APN33" s="1531"/>
      <c r="APO33" s="1531"/>
      <c r="APP33" s="1531"/>
      <c r="APQ33" s="1531"/>
      <c r="APR33" s="1531"/>
      <c r="APS33" s="1531"/>
      <c r="APT33" s="1531"/>
      <c r="APU33" s="1531"/>
      <c r="APV33" s="1531"/>
      <c r="APW33" s="1531"/>
      <c r="APX33" s="1531"/>
      <c r="APY33" s="1531"/>
      <c r="APZ33" s="1531"/>
      <c r="AQA33" s="1531"/>
      <c r="AQB33" s="1531"/>
      <c r="AQC33" s="1531"/>
      <c r="AQD33" s="1531"/>
      <c r="AQE33" s="1531"/>
      <c r="AQF33" s="1531"/>
      <c r="AQG33" s="1531"/>
      <c r="AQH33" s="1531"/>
      <c r="AQI33" s="1531"/>
      <c r="AQJ33" s="1531"/>
      <c r="AQK33" s="1531"/>
      <c r="AQL33" s="1531"/>
      <c r="AQM33" s="1531"/>
      <c r="AQN33" s="1531"/>
      <c r="AQO33" s="1531"/>
      <c r="AQP33" s="1531"/>
      <c r="AQQ33" s="1531"/>
      <c r="AQR33" s="1531"/>
      <c r="AQS33" s="1531"/>
      <c r="AQT33" s="1531"/>
      <c r="AQU33" s="1531"/>
      <c r="AQV33" s="1531"/>
      <c r="AQW33" s="1531"/>
      <c r="AQX33" s="1531"/>
      <c r="AQY33" s="1531"/>
      <c r="AQZ33" s="1531"/>
      <c r="ARA33" s="1531"/>
      <c r="ARB33" s="1531"/>
      <c r="ARC33" s="1531"/>
      <c r="ARD33" s="1531"/>
      <c r="ARE33" s="1531"/>
      <c r="ARF33" s="1531"/>
      <c r="ARG33" s="1531"/>
      <c r="ARH33" s="1531"/>
      <c r="ARI33" s="1531"/>
      <c r="ARJ33" s="1531"/>
      <c r="ARK33" s="1531"/>
      <c r="ARL33" s="1531"/>
      <c r="ARM33" s="1531"/>
      <c r="ARN33" s="1531"/>
      <c r="ARO33" s="1531"/>
      <c r="ARP33" s="1531"/>
      <c r="ARQ33" s="1531"/>
      <c r="ARR33" s="1531"/>
      <c r="ARS33" s="1531"/>
      <c r="ART33" s="1531"/>
      <c r="ARU33" s="1531"/>
      <c r="ARV33" s="1531"/>
      <c r="ARW33" s="1531"/>
      <c r="ARX33" s="1531"/>
      <c r="ARY33" s="1531"/>
      <c r="ARZ33" s="1531"/>
      <c r="ASA33" s="1531"/>
      <c r="ASB33" s="1531"/>
      <c r="ASC33" s="1531"/>
      <c r="ASD33" s="1531"/>
      <c r="ASE33" s="1531"/>
      <c r="ASF33" s="1531"/>
      <c r="ASG33" s="1531"/>
      <c r="ASH33" s="1531"/>
      <c r="ASI33" s="1531"/>
      <c r="ASJ33" s="1531"/>
      <c r="ASK33" s="1531"/>
      <c r="ASL33" s="1531"/>
      <c r="ASM33" s="1531"/>
      <c r="ASN33" s="1531"/>
      <c r="ASO33" s="1531"/>
      <c r="ASP33" s="1531"/>
      <c r="ASQ33" s="1531"/>
      <c r="ASR33" s="1531"/>
      <c r="ASS33" s="1531"/>
      <c r="AST33" s="1531"/>
      <c r="ASU33" s="1531"/>
      <c r="ASV33" s="1531"/>
      <c r="ASW33" s="1531"/>
      <c r="ASX33" s="1531"/>
      <c r="ASY33" s="1531"/>
      <c r="ASZ33" s="1531"/>
      <c r="ATA33" s="1531"/>
      <c r="ATB33" s="1531"/>
      <c r="ATC33" s="1531"/>
      <c r="ATD33" s="1531"/>
      <c r="ATE33" s="1531"/>
      <c r="ATF33" s="1531"/>
      <c r="ATG33" s="1531"/>
      <c r="ATH33" s="1531"/>
      <c r="ATI33" s="1531"/>
      <c r="ATJ33" s="1531"/>
      <c r="ATK33" s="1531"/>
      <c r="ATL33" s="1531"/>
      <c r="ATM33" s="1531"/>
      <c r="ATN33" s="1531"/>
      <c r="ATO33" s="1531"/>
      <c r="ATP33" s="1531"/>
      <c r="ATQ33" s="1531"/>
      <c r="ATR33" s="1531"/>
      <c r="ATS33" s="1531"/>
      <c r="ATT33" s="1531"/>
      <c r="ATU33" s="1531"/>
      <c r="ATV33" s="1531"/>
      <c r="ATW33" s="1531"/>
      <c r="ATX33" s="1531"/>
      <c r="ATY33" s="1531"/>
      <c r="ATZ33" s="1531"/>
      <c r="AUA33" s="1531"/>
      <c r="AUB33" s="1531"/>
      <c r="AUC33" s="1531"/>
      <c r="AUD33" s="1531"/>
      <c r="AUE33" s="1531"/>
      <c r="AUF33" s="1531"/>
      <c r="AUG33" s="1531"/>
      <c r="AUH33" s="1531"/>
      <c r="AUI33" s="1531"/>
    </row>
    <row r="34" spans="1:1231" s="1449" customFormat="1" ht="31.75" customHeight="1" x14ac:dyDescent="0.75">
      <c r="A34" s="2079"/>
      <c r="B34" s="2082"/>
      <c r="C34" s="1436" t="s">
        <v>292</v>
      </c>
      <c r="D34" s="1436" t="s">
        <v>355</v>
      </c>
      <c r="E34" s="1436" t="s">
        <v>25</v>
      </c>
      <c r="F34" s="1436" t="s">
        <v>12</v>
      </c>
      <c r="G34" s="1437">
        <f t="array" ref="G34">INDEX('Salary . staff rates'!$A$6:$C$28,MATCH(1,('Salary . staff rates'!$A$6:$A$28=E34)*('Salary . staff rates'!$B$6:$B$28=F34),0),3)</f>
        <v>75000</v>
      </c>
      <c r="H34" s="1437">
        <f t="shared" si="0"/>
        <v>526.31578947368428</v>
      </c>
      <c r="I34" s="1438" t="s">
        <v>0</v>
      </c>
      <c r="J34" s="1439" t="s">
        <v>0</v>
      </c>
      <c r="K34" s="1440">
        <v>5</v>
      </c>
      <c r="L34" s="1631">
        <f t="shared" si="22"/>
        <v>2631.5789473684213</v>
      </c>
      <c r="M34" s="1440" t="s">
        <v>31</v>
      </c>
      <c r="N34" s="1649">
        <f>IF(M34="Yes",L34*'Salary . staff rates'!$C$34,0)</f>
        <v>0</v>
      </c>
      <c r="O34" s="1442"/>
      <c r="P34" s="1849">
        <v>1</v>
      </c>
      <c r="Q34" s="1849">
        <v>1</v>
      </c>
      <c r="R34" s="1442"/>
      <c r="S34" s="1442"/>
      <c r="T34" s="1442"/>
      <c r="U34" s="1442"/>
      <c r="V34" s="1442"/>
      <c r="W34" s="1443">
        <v>1</v>
      </c>
      <c r="X34" s="1444"/>
      <c r="Y34" s="1849">
        <f t="shared" si="16"/>
        <v>2631.5789473684213</v>
      </c>
      <c r="Z34" s="1849">
        <f t="shared" si="17"/>
        <v>0</v>
      </c>
      <c r="AA34" s="1445"/>
      <c r="AB34" s="1849">
        <f t="shared" si="18"/>
        <v>2631.5789473684213</v>
      </c>
      <c r="AC34" s="1849">
        <f t="shared" si="19"/>
        <v>0</v>
      </c>
      <c r="AD34" s="1447"/>
      <c r="AE34" s="1448"/>
      <c r="AF34" s="1448"/>
      <c r="AL34" s="1450"/>
      <c r="AN34" s="1451">
        <f t="shared" si="20"/>
        <v>0</v>
      </c>
      <c r="AO34" s="1451">
        <f t="shared" si="21"/>
        <v>0</v>
      </c>
      <c r="AP34" s="1531"/>
      <c r="AQ34" s="1531"/>
      <c r="AR34" s="1531"/>
      <c r="AS34" s="1531"/>
      <c r="AT34" s="1531"/>
      <c r="AU34" s="1531"/>
      <c r="AV34" s="1531"/>
      <c r="AW34" s="1531"/>
      <c r="AX34" s="1531"/>
      <c r="AY34" s="1531"/>
      <c r="AZ34" s="1531"/>
      <c r="BA34" s="1531"/>
      <c r="BB34" s="1531"/>
      <c r="BC34" s="1531"/>
      <c r="BD34" s="1531"/>
      <c r="BE34" s="1531"/>
      <c r="BF34" s="1531"/>
      <c r="BG34" s="1531"/>
      <c r="BH34" s="1531"/>
      <c r="BI34" s="1531"/>
      <c r="BJ34" s="1531"/>
      <c r="BK34" s="1531"/>
      <c r="BL34" s="1531"/>
      <c r="BM34" s="1531"/>
      <c r="BN34" s="1531"/>
      <c r="BO34" s="1531"/>
      <c r="BP34" s="1531"/>
      <c r="BQ34" s="1531"/>
      <c r="BR34" s="1531"/>
      <c r="BS34" s="1531"/>
      <c r="BT34" s="1531"/>
      <c r="BU34" s="1531"/>
      <c r="BV34" s="1531"/>
      <c r="BW34" s="1531"/>
      <c r="BX34" s="1531"/>
      <c r="BY34" s="1531"/>
      <c r="BZ34" s="1531"/>
      <c r="CA34" s="1531"/>
      <c r="CB34" s="1531"/>
      <c r="CC34" s="1531"/>
      <c r="CD34" s="1531"/>
      <c r="CE34" s="1531"/>
      <c r="CF34" s="1531"/>
      <c r="CG34" s="1531"/>
      <c r="CH34" s="1531"/>
      <c r="CI34" s="1531"/>
      <c r="CJ34" s="1531"/>
      <c r="CK34" s="1531"/>
      <c r="CL34" s="1531"/>
      <c r="CM34" s="1531"/>
      <c r="CN34" s="1531"/>
      <c r="CO34" s="1531"/>
      <c r="CP34" s="1531"/>
      <c r="CQ34" s="1531"/>
      <c r="CR34" s="1531"/>
      <c r="CS34" s="1531"/>
      <c r="CT34" s="1531"/>
      <c r="CU34" s="1531"/>
      <c r="CV34" s="1531"/>
      <c r="CW34" s="1531"/>
      <c r="CX34" s="1531"/>
      <c r="CY34" s="1531"/>
      <c r="CZ34" s="1531"/>
      <c r="DA34" s="1531"/>
      <c r="DB34" s="1531"/>
      <c r="DC34" s="1531"/>
      <c r="DD34" s="1531"/>
      <c r="DE34" s="1531"/>
      <c r="DF34" s="1531"/>
      <c r="DG34" s="1531"/>
      <c r="DH34" s="1531"/>
      <c r="DI34" s="1531"/>
      <c r="DJ34" s="1531"/>
      <c r="DK34" s="1531"/>
      <c r="DL34" s="1531"/>
      <c r="DM34" s="1531"/>
      <c r="DN34" s="1531"/>
      <c r="DO34" s="1531"/>
      <c r="DP34" s="1531"/>
      <c r="DQ34" s="1531"/>
      <c r="DR34" s="1531"/>
      <c r="DS34" s="1531"/>
      <c r="DT34" s="1531"/>
      <c r="DU34" s="1531"/>
      <c r="DV34" s="1531"/>
      <c r="DW34" s="1531"/>
      <c r="DX34" s="1531"/>
      <c r="DY34" s="1531"/>
      <c r="DZ34" s="1531"/>
      <c r="EA34" s="1531"/>
      <c r="EB34" s="1531"/>
      <c r="EC34" s="1531"/>
      <c r="ED34" s="1531"/>
      <c r="EE34" s="1531"/>
      <c r="EF34" s="1531"/>
      <c r="EG34" s="1531"/>
      <c r="EH34" s="1531"/>
      <c r="EI34" s="1531"/>
      <c r="EJ34" s="1531"/>
      <c r="EK34" s="1531"/>
      <c r="EL34" s="1531"/>
      <c r="EM34" s="1531"/>
      <c r="EN34" s="1531"/>
      <c r="EO34" s="1531"/>
      <c r="EP34" s="1531"/>
      <c r="EQ34" s="1531"/>
      <c r="ER34" s="1531"/>
      <c r="ES34" s="1531"/>
      <c r="ET34" s="1531"/>
      <c r="EU34" s="1531"/>
      <c r="EV34" s="1531"/>
      <c r="EW34" s="1531"/>
      <c r="EX34" s="1531"/>
      <c r="EY34" s="1531"/>
      <c r="EZ34" s="1531"/>
      <c r="FA34" s="1531"/>
      <c r="FB34" s="1531"/>
      <c r="FC34" s="1531"/>
      <c r="FD34" s="1531"/>
      <c r="FE34" s="1531"/>
      <c r="FF34" s="1531"/>
      <c r="FG34" s="1531"/>
      <c r="FH34" s="1531"/>
      <c r="FI34" s="1531"/>
      <c r="FJ34" s="1531"/>
      <c r="FK34" s="1531"/>
      <c r="FL34" s="1531"/>
      <c r="FM34" s="1531"/>
      <c r="FN34" s="1531"/>
      <c r="FO34" s="1531"/>
      <c r="FP34" s="1531"/>
      <c r="FQ34" s="1531"/>
      <c r="FR34" s="1531"/>
      <c r="FS34" s="1531"/>
      <c r="FT34" s="1531"/>
      <c r="FU34" s="1531"/>
      <c r="FV34" s="1531"/>
      <c r="FW34" s="1531"/>
      <c r="FX34" s="1531"/>
      <c r="FY34" s="1531"/>
      <c r="FZ34" s="1531"/>
      <c r="GA34" s="1531"/>
      <c r="GB34" s="1531"/>
      <c r="GC34" s="1531"/>
      <c r="GD34" s="1531"/>
      <c r="GE34" s="1531"/>
      <c r="GF34" s="1531"/>
      <c r="GG34" s="1531"/>
      <c r="GH34" s="1531"/>
      <c r="GI34" s="1531"/>
      <c r="GJ34" s="1531"/>
      <c r="GK34" s="1531"/>
      <c r="GL34" s="1531"/>
      <c r="GM34" s="1531"/>
      <c r="GN34" s="1531"/>
      <c r="GO34" s="1531"/>
      <c r="GP34" s="1531"/>
      <c r="GQ34" s="1531"/>
      <c r="GR34" s="1531"/>
      <c r="GS34" s="1531"/>
      <c r="GT34" s="1531"/>
      <c r="GU34" s="1531"/>
      <c r="GV34" s="1531"/>
      <c r="GW34" s="1531"/>
      <c r="GX34" s="1531"/>
      <c r="GY34" s="1531"/>
      <c r="GZ34" s="1531"/>
      <c r="HA34" s="1531"/>
      <c r="HB34" s="1531"/>
      <c r="HC34" s="1531"/>
      <c r="HD34" s="1531"/>
      <c r="HE34" s="1531"/>
      <c r="HF34" s="1531"/>
      <c r="HG34" s="1531"/>
      <c r="HH34" s="1531"/>
      <c r="HI34" s="1531"/>
      <c r="HJ34" s="1531"/>
      <c r="HK34" s="1531"/>
      <c r="HL34" s="1531"/>
      <c r="HM34" s="1531"/>
      <c r="HN34" s="1531"/>
      <c r="HO34" s="1531"/>
      <c r="HP34" s="1531"/>
      <c r="HQ34" s="1531"/>
      <c r="HR34" s="1531"/>
      <c r="HS34" s="1531"/>
      <c r="HT34" s="1531"/>
      <c r="HU34" s="1531"/>
      <c r="HV34" s="1531"/>
      <c r="HW34" s="1531"/>
      <c r="HX34" s="1531"/>
      <c r="HY34" s="1531"/>
      <c r="HZ34" s="1531"/>
      <c r="IA34" s="1531"/>
      <c r="IB34" s="1531"/>
      <c r="IC34" s="1531"/>
      <c r="ID34" s="1531"/>
      <c r="IE34" s="1531"/>
      <c r="IF34" s="1531"/>
      <c r="IG34" s="1531"/>
      <c r="IH34" s="1531"/>
      <c r="II34" s="1531"/>
      <c r="IJ34" s="1531"/>
      <c r="IK34" s="1531"/>
      <c r="IL34" s="1531"/>
      <c r="IM34" s="1531"/>
      <c r="IN34" s="1531"/>
      <c r="IO34" s="1531"/>
      <c r="IP34" s="1531"/>
      <c r="IQ34" s="1531"/>
      <c r="IR34" s="1531"/>
      <c r="IS34" s="1531"/>
      <c r="IT34" s="1531"/>
      <c r="IU34" s="1531"/>
      <c r="IV34" s="1531"/>
      <c r="IW34" s="1531"/>
      <c r="IX34" s="1531"/>
      <c r="IY34" s="1531"/>
      <c r="IZ34" s="1531"/>
      <c r="JA34" s="1531"/>
      <c r="JB34" s="1531"/>
      <c r="JC34" s="1531"/>
      <c r="JD34" s="1531"/>
      <c r="JE34" s="1531"/>
      <c r="JF34" s="1531"/>
      <c r="JG34" s="1531"/>
      <c r="JH34" s="1531"/>
      <c r="JI34" s="1531"/>
      <c r="JJ34" s="1531"/>
      <c r="JK34" s="1531"/>
      <c r="JL34" s="1531"/>
      <c r="JM34" s="1531"/>
      <c r="JN34" s="1531"/>
      <c r="JO34" s="1531"/>
      <c r="JP34" s="1531"/>
      <c r="JQ34" s="1531"/>
      <c r="JR34" s="1531"/>
      <c r="JS34" s="1531"/>
      <c r="JT34" s="1531"/>
      <c r="JU34" s="1531"/>
      <c r="JV34" s="1531"/>
      <c r="JW34" s="1531"/>
      <c r="JX34" s="1531"/>
      <c r="JY34" s="1531"/>
      <c r="JZ34" s="1531"/>
      <c r="KA34" s="1531"/>
      <c r="KB34" s="1531"/>
      <c r="KC34" s="1531"/>
      <c r="KD34" s="1531"/>
      <c r="KE34" s="1531"/>
      <c r="KF34" s="1531"/>
      <c r="KG34" s="1531"/>
      <c r="KH34" s="1531"/>
      <c r="KI34" s="1531"/>
      <c r="KJ34" s="1531"/>
      <c r="KK34" s="1531"/>
      <c r="KL34" s="1531"/>
      <c r="KM34" s="1531"/>
      <c r="KN34" s="1531"/>
      <c r="KO34" s="1531"/>
      <c r="KP34" s="1531"/>
      <c r="KQ34" s="1531"/>
      <c r="KR34" s="1531"/>
      <c r="KS34" s="1531"/>
      <c r="KT34" s="1531"/>
      <c r="KU34" s="1531"/>
      <c r="KV34" s="1531"/>
      <c r="KW34" s="1531"/>
      <c r="KX34" s="1531"/>
      <c r="KY34" s="1531"/>
      <c r="KZ34" s="1531"/>
      <c r="LA34" s="1531"/>
      <c r="LB34" s="1531"/>
      <c r="LC34" s="1531"/>
      <c r="LD34" s="1531"/>
      <c r="LE34" s="1531"/>
      <c r="LF34" s="1531"/>
      <c r="LG34" s="1531"/>
      <c r="LH34" s="1531"/>
      <c r="LI34" s="1531"/>
      <c r="LJ34" s="1531"/>
      <c r="LK34" s="1531"/>
      <c r="LL34" s="1531"/>
      <c r="LM34" s="1531"/>
      <c r="LN34" s="1531"/>
      <c r="LO34" s="1531"/>
      <c r="LP34" s="1531"/>
      <c r="LQ34" s="1531"/>
      <c r="LR34" s="1531"/>
      <c r="LS34" s="1531"/>
      <c r="LT34" s="1531"/>
      <c r="LU34" s="1531"/>
      <c r="LV34" s="1531"/>
      <c r="LW34" s="1531"/>
      <c r="LX34" s="1531"/>
      <c r="LY34" s="1531"/>
      <c r="LZ34" s="1531"/>
      <c r="MA34" s="1531"/>
      <c r="MB34" s="1531"/>
      <c r="MC34" s="1531"/>
      <c r="MD34" s="1531"/>
      <c r="ME34" s="1531"/>
      <c r="MF34" s="1531"/>
      <c r="MG34" s="1531"/>
      <c r="MH34" s="1531"/>
      <c r="MI34" s="1531"/>
      <c r="MJ34" s="1531"/>
      <c r="MK34" s="1531"/>
      <c r="ML34" s="1531"/>
      <c r="MM34" s="1531"/>
      <c r="MN34" s="1531"/>
      <c r="MO34" s="1531"/>
      <c r="MP34" s="1531"/>
      <c r="MQ34" s="1531"/>
      <c r="MR34" s="1531"/>
      <c r="MS34" s="1531"/>
      <c r="MT34" s="1531"/>
      <c r="MU34" s="1531"/>
      <c r="MV34" s="1531"/>
      <c r="MW34" s="1531"/>
      <c r="MX34" s="1531"/>
      <c r="MY34" s="1531"/>
      <c r="MZ34" s="1531"/>
      <c r="NA34" s="1531"/>
      <c r="NB34" s="1531"/>
      <c r="NC34" s="1531"/>
      <c r="ND34" s="1531"/>
      <c r="NE34" s="1531"/>
      <c r="NF34" s="1531"/>
      <c r="NG34" s="1531"/>
      <c r="NH34" s="1531"/>
      <c r="NI34" s="1531"/>
      <c r="NJ34" s="1531"/>
      <c r="NK34" s="1531"/>
      <c r="NL34" s="1531"/>
      <c r="NM34" s="1531"/>
      <c r="NN34" s="1531"/>
      <c r="NO34" s="1531"/>
      <c r="NP34" s="1531"/>
      <c r="NQ34" s="1531"/>
      <c r="NR34" s="1531"/>
      <c r="NS34" s="1531"/>
      <c r="NT34" s="1531"/>
      <c r="NU34" s="1531"/>
      <c r="NV34" s="1531"/>
      <c r="NW34" s="1531"/>
      <c r="NX34" s="1531"/>
      <c r="NY34" s="1531"/>
      <c r="NZ34" s="1531"/>
      <c r="OA34" s="1531"/>
      <c r="OB34" s="1531"/>
      <c r="OC34" s="1531"/>
      <c r="OD34" s="1531"/>
      <c r="OE34" s="1531"/>
      <c r="OF34" s="1531"/>
      <c r="OG34" s="1531"/>
      <c r="OH34" s="1531"/>
      <c r="OI34" s="1531"/>
      <c r="OJ34" s="1531"/>
      <c r="OK34" s="1531"/>
      <c r="OL34" s="1531"/>
      <c r="OM34" s="1531"/>
      <c r="ON34" s="1531"/>
      <c r="OO34" s="1531"/>
      <c r="OP34" s="1531"/>
      <c r="OQ34" s="1531"/>
      <c r="OR34" s="1531"/>
      <c r="OS34" s="1531"/>
      <c r="OT34" s="1531"/>
      <c r="OU34" s="1531"/>
      <c r="OV34" s="1531"/>
      <c r="OW34" s="1531"/>
      <c r="OX34" s="1531"/>
      <c r="OY34" s="1531"/>
      <c r="OZ34" s="1531"/>
      <c r="PA34" s="1531"/>
      <c r="PB34" s="1531"/>
      <c r="PC34" s="1531"/>
      <c r="PD34" s="1531"/>
      <c r="PE34" s="1531"/>
      <c r="PF34" s="1531"/>
      <c r="PG34" s="1531"/>
      <c r="PH34" s="1531"/>
      <c r="PI34" s="1531"/>
      <c r="PJ34" s="1531"/>
      <c r="PK34" s="1531"/>
      <c r="PL34" s="1531"/>
      <c r="PM34" s="1531"/>
      <c r="PN34" s="1531"/>
      <c r="PO34" s="1531"/>
      <c r="PP34" s="1531"/>
      <c r="PQ34" s="1531"/>
      <c r="PR34" s="1531"/>
      <c r="PS34" s="1531"/>
      <c r="PT34" s="1531"/>
      <c r="PU34" s="1531"/>
      <c r="PV34" s="1531"/>
      <c r="PW34" s="1531"/>
      <c r="PX34" s="1531"/>
      <c r="PY34" s="1531"/>
      <c r="PZ34" s="1531"/>
      <c r="QA34" s="1531"/>
      <c r="QB34" s="1531"/>
      <c r="QC34" s="1531"/>
      <c r="QD34" s="1531"/>
      <c r="QE34" s="1531"/>
      <c r="QF34" s="1531"/>
      <c r="QG34" s="1531"/>
      <c r="QH34" s="1531"/>
      <c r="QI34" s="1531"/>
      <c r="QJ34" s="1531"/>
      <c r="QK34" s="1531"/>
      <c r="QL34" s="1531"/>
      <c r="QM34" s="1531"/>
      <c r="QN34" s="1531"/>
      <c r="QO34" s="1531"/>
      <c r="QP34" s="1531"/>
      <c r="QQ34" s="1531"/>
      <c r="QR34" s="1531"/>
      <c r="QS34" s="1531"/>
      <c r="QT34" s="1531"/>
      <c r="QU34" s="1531"/>
      <c r="QV34" s="1531"/>
      <c r="QW34" s="1531"/>
      <c r="QX34" s="1531"/>
      <c r="QY34" s="1531"/>
      <c r="QZ34" s="1531"/>
      <c r="RA34" s="1531"/>
      <c r="RB34" s="1531"/>
      <c r="RC34" s="1531"/>
      <c r="RD34" s="1531"/>
      <c r="RE34" s="1531"/>
      <c r="RF34" s="1531"/>
      <c r="RG34" s="1531"/>
      <c r="RH34" s="1531"/>
      <c r="RI34" s="1531"/>
      <c r="RJ34" s="1531"/>
      <c r="RK34" s="1531"/>
      <c r="RL34" s="1531"/>
      <c r="RM34" s="1531"/>
      <c r="RN34" s="1531"/>
      <c r="RO34" s="1531"/>
      <c r="RP34" s="1531"/>
      <c r="RQ34" s="1531"/>
      <c r="RR34" s="1531"/>
      <c r="RS34" s="1531"/>
      <c r="RT34" s="1531"/>
      <c r="RU34" s="1531"/>
      <c r="RV34" s="1531"/>
      <c r="RW34" s="1531"/>
      <c r="RX34" s="1531"/>
      <c r="RY34" s="1531"/>
      <c r="RZ34" s="1531"/>
      <c r="SA34" s="1531"/>
      <c r="SB34" s="1531"/>
      <c r="SC34" s="1531"/>
      <c r="SD34" s="1531"/>
      <c r="SE34" s="1531"/>
      <c r="SF34" s="1531"/>
      <c r="SG34" s="1531"/>
      <c r="SH34" s="1531"/>
      <c r="SI34" s="1531"/>
      <c r="SJ34" s="1531"/>
      <c r="SK34" s="1531"/>
      <c r="SL34" s="1531"/>
      <c r="SM34" s="1531"/>
      <c r="SN34" s="1531"/>
      <c r="SO34" s="1531"/>
      <c r="SP34" s="1531"/>
      <c r="SQ34" s="1531"/>
      <c r="SR34" s="1531"/>
      <c r="SS34" s="1531"/>
      <c r="ST34" s="1531"/>
      <c r="SU34" s="1531"/>
      <c r="SV34" s="1531"/>
      <c r="SW34" s="1531"/>
      <c r="SX34" s="1531"/>
      <c r="SY34" s="1531"/>
      <c r="SZ34" s="1531"/>
      <c r="TA34" s="1531"/>
      <c r="TB34" s="1531"/>
      <c r="TC34" s="1531"/>
      <c r="TD34" s="1531"/>
      <c r="TE34" s="1531"/>
      <c r="TF34" s="1531"/>
      <c r="TG34" s="1531"/>
      <c r="TH34" s="1531"/>
      <c r="TI34" s="1531"/>
      <c r="TJ34" s="1531"/>
      <c r="TK34" s="1531"/>
      <c r="TL34" s="1531"/>
      <c r="TM34" s="1531"/>
      <c r="TN34" s="1531"/>
      <c r="TO34" s="1531"/>
      <c r="TP34" s="1531"/>
      <c r="TQ34" s="1531"/>
      <c r="TR34" s="1531"/>
      <c r="TS34" s="1531"/>
      <c r="TT34" s="1531"/>
      <c r="TU34" s="1531"/>
      <c r="TV34" s="1531"/>
      <c r="TW34" s="1531"/>
      <c r="TX34" s="1531"/>
      <c r="TY34" s="1531"/>
      <c r="TZ34" s="1531"/>
      <c r="UA34" s="1531"/>
      <c r="UB34" s="1531"/>
      <c r="UC34" s="1531"/>
      <c r="UD34" s="1531"/>
      <c r="UE34" s="1531"/>
      <c r="UF34" s="1531"/>
      <c r="UG34" s="1531"/>
      <c r="UH34" s="1531"/>
      <c r="UI34" s="1531"/>
      <c r="UJ34" s="1531"/>
      <c r="UK34" s="1531"/>
      <c r="UL34" s="1531"/>
      <c r="UM34" s="1531"/>
      <c r="UN34" s="1531"/>
      <c r="UO34" s="1531"/>
      <c r="UP34" s="1531"/>
      <c r="UQ34" s="1531"/>
      <c r="UR34" s="1531"/>
      <c r="US34" s="1531"/>
      <c r="UT34" s="1531"/>
      <c r="UU34" s="1531"/>
      <c r="UV34" s="1531"/>
      <c r="UW34" s="1531"/>
      <c r="UX34" s="1531"/>
      <c r="UY34" s="1531"/>
      <c r="UZ34" s="1531"/>
      <c r="VA34" s="1531"/>
      <c r="VB34" s="1531"/>
      <c r="VC34" s="1531"/>
      <c r="VD34" s="1531"/>
      <c r="VE34" s="1531"/>
      <c r="VF34" s="1531"/>
      <c r="VG34" s="1531"/>
      <c r="VH34" s="1531"/>
      <c r="VI34" s="1531"/>
      <c r="VJ34" s="1531"/>
      <c r="VK34" s="1531"/>
      <c r="VL34" s="1531"/>
      <c r="VM34" s="1531"/>
      <c r="VN34" s="1531"/>
      <c r="VO34" s="1531"/>
      <c r="VP34" s="1531"/>
      <c r="VQ34" s="1531"/>
      <c r="VR34" s="1531"/>
      <c r="VS34" s="1531"/>
      <c r="VT34" s="1531"/>
      <c r="VU34" s="1531"/>
      <c r="VV34" s="1531"/>
      <c r="VW34" s="1531"/>
      <c r="VX34" s="1531"/>
      <c r="VY34" s="1531"/>
      <c r="VZ34" s="1531"/>
      <c r="WA34" s="1531"/>
      <c r="WB34" s="1531"/>
      <c r="WC34" s="1531"/>
      <c r="WD34" s="1531"/>
      <c r="WE34" s="1531"/>
      <c r="WF34" s="1531"/>
      <c r="WG34" s="1531"/>
      <c r="WH34" s="1531"/>
      <c r="WI34" s="1531"/>
      <c r="WJ34" s="1531"/>
      <c r="WK34" s="1531"/>
      <c r="WL34" s="1531"/>
      <c r="WM34" s="1531"/>
      <c r="WN34" s="1531"/>
      <c r="WO34" s="1531"/>
      <c r="WP34" s="1531"/>
      <c r="WQ34" s="1531"/>
      <c r="WR34" s="1531"/>
      <c r="WS34" s="1531"/>
      <c r="WT34" s="1531"/>
      <c r="WU34" s="1531"/>
      <c r="WV34" s="1531"/>
      <c r="WW34" s="1531"/>
      <c r="WX34" s="1531"/>
      <c r="WY34" s="1531"/>
      <c r="WZ34" s="1531"/>
      <c r="XA34" s="1531"/>
      <c r="XB34" s="1531"/>
      <c r="XC34" s="1531"/>
      <c r="XD34" s="1531"/>
      <c r="XE34" s="1531"/>
      <c r="XF34" s="1531"/>
      <c r="XG34" s="1531"/>
      <c r="XH34" s="1531"/>
      <c r="XI34" s="1531"/>
      <c r="XJ34" s="1531"/>
      <c r="XK34" s="1531"/>
      <c r="XL34" s="1531"/>
      <c r="XM34" s="1531"/>
      <c r="XN34" s="1531"/>
      <c r="XO34" s="1531"/>
      <c r="XP34" s="1531"/>
      <c r="XQ34" s="1531"/>
      <c r="XR34" s="1531"/>
      <c r="XS34" s="1531"/>
      <c r="XT34" s="1531"/>
      <c r="XU34" s="1531"/>
      <c r="XV34" s="1531"/>
      <c r="XW34" s="1531"/>
      <c r="XX34" s="1531"/>
      <c r="XY34" s="1531"/>
      <c r="XZ34" s="1531"/>
      <c r="YA34" s="1531"/>
      <c r="YB34" s="1531"/>
      <c r="YC34" s="1531"/>
      <c r="YD34" s="1531"/>
      <c r="YE34" s="1531"/>
      <c r="YF34" s="1531"/>
      <c r="YG34" s="1531"/>
      <c r="YH34" s="1531"/>
      <c r="YI34" s="1531"/>
      <c r="YJ34" s="1531"/>
      <c r="YK34" s="1531"/>
      <c r="YL34" s="1531"/>
      <c r="YM34" s="1531"/>
      <c r="YN34" s="1531"/>
      <c r="YO34" s="1531"/>
      <c r="YP34" s="1531"/>
      <c r="YQ34" s="1531"/>
      <c r="YR34" s="1531"/>
      <c r="YS34" s="1531"/>
      <c r="YT34" s="1531"/>
      <c r="YU34" s="1531"/>
      <c r="YV34" s="1531"/>
      <c r="YW34" s="1531"/>
      <c r="YX34" s="1531"/>
      <c r="YY34" s="1531"/>
      <c r="YZ34" s="1531"/>
      <c r="ZA34" s="1531"/>
      <c r="ZB34" s="1531"/>
      <c r="ZC34" s="1531"/>
      <c r="ZD34" s="1531"/>
      <c r="ZE34" s="1531"/>
      <c r="ZF34" s="1531"/>
      <c r="ZG34" s="1531"/>
      <c r="ZH34" s="1531"/>
      <c r="ZI34" s="1531"/>
      <c r="ZJ34" s="1531"/>
      <c r="ZK34" s="1531"/>
      <c r="ZL34" s="1531"/>
      <c r="ZM34" s="1531"/>
      <c r="ZN34" s="1531"/>
      <c r="ZO34" s="1531"/>
      <c r="ZP34" s="1531"/>
      <c r="ZQ34" s="1531"/>
      <c r="ZR34" s="1531"/>
      <c r="ZS34" s="1531"/>
      <c r="ZT34" s="1531"/>
      <c r="ZU34" s="1531"/>
      <c r="ZV34" s="1531"/>
      <c r="ZW34" s="1531"/>
      <c r="ZX34" s="1531"/>
      <c r="ZY34" s="1531"/>
      <c r="ZZ34" s="1531"/>
      <c r="AAA34" s="1531"/>
      <c r="AAB34" s="1531"/>
      <c r="AAC34" s="1531"/>
      <c r="AAD34" s="1531"/>
      <c r="AAE34" s="1531"/>
      <c r="AAF34" s="1531"/>
      <c r="AAG34" s="1531"/>
      <c r="AAH34" s="1531"/>
      <c r="AAI34" s="1531"/>
      <c r="AAJ34" s="1531"/>
      <c r="AAK34" s="1531"/>
      <c r="AAL34" s="1531"/>
      <c r="AAM34" s="1531"/>
      <c r="AAN34" s="1531"/>
      <c r="AAO34" s="1531"/>
      <c r="AAP34" s="1531"/>
      <c r="AAQ34" s="1531"/>
      <c r="AAR34" s="1531"/>
      <c r="AAS34" s="1531"/>
      <c r="AAT34" s="1531"/>
      <c r="AAU34" s="1531"/>
      <c r="AAV34" s="1531"/>
      <c r="AAW34" s="1531"/>
      <c r="AAX34" s="1531"/>
      <c r="AAY34" s="1531"/>
      <c r="AAZ34" s="1531"/>
      <c r="ABA34" s="1531"/>
      <c r="ABB34" s="1531"/>
      <c r="ABC34" s="1531"/>
      <c r="ABD34" s="1531"/>
      <c r="ABE34" s="1531"/>
      <c r="ABF34" s="1531"/>
      <c r="ABG34" s="1531"/>
      <c r="ABH34" s="1531"/>
      <c r="ABI34" s="1531"/>
      <c r="ABJ34" s="1531"/>
      <c r="ABK34" s="1531"/>
      <c r="ABL34" s="1531"/>
      <c r="ABM34" s="1531"/>
      <c r="ABN34" s="1531"/>
      <c r="ABO34" s="1531"/>
      <c r="ABP34" s="1531"/>
      <c r="ABQ34" s="1531"/>
      <c r="ABR34" s="1531"/>
      <c r="ABS34" s="1531"/>
      <c r="ABT34" s="1531"/>
      <c r="ABU34" s="1531"/>
      <c r="ABV34" s="1531"/>
      <c r="ABW34" s="1531"/>
      <c r="ABX34" s="1531"/>
      <c r="ABY34" s="1531"/>
      <c r="ABZ34" s="1531"/>
      <c r="ACA34" s="1531"/>
      <c r="ACB34" s="1531"/>
      <c r="ACC34" s="1531"/>
      <c r="ACD34" s="1531"/>
      <c r="ACE34" s="1531"/>
      <c r="ACF34" s="1531"/>
      <c r="ACG34" s="1531"/>
      <c r="ACH34" s="1531"/>
      <c r="ACI34" s="1531"/>
      <c r="ACJ34" s="1531"/>
      <c r="ACK34" s="1531"/>
      <c r="ACL34" s="1531"/>
      <c r="ACM34" s="1531"/>
      <c r="ACN34" s="1531"/>
      <c r="ACO34" s="1531"/>
      <c r="ACP34" s="1531"/>
      <c r="ACQ34" s="1531"/>
      <c r="ACR34" s="1531"/>
      <c r="ACS34" s="1531"/>
      <c r="ACT34" s="1531"/>
      <c r="ACU34" s="1531"/>
      <c r="ACV34" s="1531"/>
      <c r="ACW34" s="1531"/>
      <c r="ACX34" s="1531"/>
      <c r="ACY34" s="1531"/>
      <c r="ACZ34" s="1531"/>
      <c r="ADA34" s="1531"/>
      <c r="ADB34" s="1531"/>
      <c r="ADC34" s="1531"/>
      <c r="ADD34" s="1531"/>
      <c r="ADE34" s="1531"/>
      <c r="ADF34" s="1531"/>
      <c r="ADG34" s="1531"/>
      <c r="ADH34" s="1531"/>
      <c r="ADI34" s="1531"/>
      <c r="ADJ34" s="1531"/>
      <c r="ADK34" s="1531"/>
      <c r="ADL34" s="1531"/>
      <c r="ADM34" s="1531"/>
      <c r="ADN34" s="1531"/>
      <c r="ADO34" s="1531"/>
      <c r="ADP34" s="1531"/>
      <c r="ADQ34" s="1531"/>
      <c r="ADR34" s="1531"/>
      <c r="ADS34" s="1531"/>
      <c r="ADT34" s="1531"/>
      <c r="ADU34" s="1531"/>
      <c r="ADV34" s="1531"/>
      <c r="ADW34" s="1531"/>
      <c r="ADX34" s="1531"/>
      <c r="ADY34" s="1531"/>
      <c r="ADZ34" s="1531"/>
      <c r="AEA34" s="1531"/>
      <c r="AEB34" s="1531"/>
      <c r="AEC34" s="1531"/>
      <c r="AED34" s="1531"/>
      <c r="AEE34" s="1531"/>
      <c r="AEF34" s="1531"/>
      <c r="AEG34" s="1531"/>
      <c r="AEH34" s="1531"/>
      <c r="AEI34" s="1531"/>
      <c r="AEJ34" s="1531"/>
      <c r="AEK34" s="1531"/>
      <c r="AEL34" s="1531"/>
      <c r="AEM34" s="1531"/>
      <c r="AEN34" s="1531"/>
      <c r="AEO34" s="1531"/>
      <c r="AEP34" s="1531"/>
      <c r="AEQ34" s="1531"/>
      <c r="AER34" s="1531"/>
      <c r="AES34" s="1531"/>
      <c r="AET34" s="1531"/>
      <c r="AEU34" s="1531"/>
      <c r="AEV34" s="1531"/>
      <c r="AEW34" s="1531"/>
      <c r="AEX34" s="1531"/>
      <c r="AEY34" s="1531"/>
      <c r="AEZ34" s="1531"/>
      <c r="AFA34" s="1531"/>
      <c r="AFB34" s="1531"/>
      <c r="AFC34" s="1531"/>
      <c r="AFD34" s="1531"/>
      <c r="AFE34" s="1531"/>
      <c r="AFF34" s="1531"/>
      <c r="AFG34" s="1531"/>
      <c r="AFH34" s="1531"/>
      <c r="AFI34" s="1531"/>
      <c r="AFJ34" s="1531"/>
      <c r="AFK34" s="1531"/>
      <c r="AFL34" s="1531"/>
      <c r="AFM34" s="1531"/>
      <c r="AFN34" s="1531"/>
      <c r="AFO34" s="1531"/>
      <c r="AFP34" s="1531"/>
      <c r="AFQ34" s="1531"/>
      <c r="AFR34" s="1531"/>
      <c r="AFS34" s="1531"/>
      <c r="AFT34" s="1531"/>
      <c r="AFU34" s="1531"/>
      <c r="AFV34" s="1531"/>
      <c r="AFW34" s="1531"/>
      <c r="AFX34" s="1531"/>
      <c r="AFY34" s="1531"/>
      <c r="AFZ34" s="1531"/>
      <c r="AGA34" s="1531"/>
      <c r="AGB34" s="1531"/>
      <c r="AGC34" s="1531"/>
      <c r="AGD34" s="1531"/>
      <c r="AGE34" s="1531"/>
      <c r="AGF34" s="1531"/>
      <c r="AGG34" s="1531"/>
      <c r="AGH34" s="1531"/>
      <c r="AGI34" s="1531"/>
      <c r="AGJ34" s="1531"/>
      <c r="AGK34" s="1531"/>
      <c r="AGL34" s="1531"/>
      <c r="AGM34" s="1531"/>
      <c r="AGN34" s="1531"/>
      <c r="AGO34" s="1531"/>
      <c r="AGP34" s="1531"/>
      <c r="AGQ34" s="1531"/>
      <c r="AGR34" s="1531"/>
      <c r="AGS34" s="1531"/>
      <c r="AGT34" s="1531"/>
      <c r="AGU34" s="1531"/>
      <c r="AGV34" s="1531"/>
      <c r="AGW34" s="1531"/>
      <c r="AGX34" s="1531"/>
      <c r="AGY34" s="1531"/>
      <c r="AGZ34" s="1531"/>
      <c r="AHA34" s="1531"/>
      <c r="AHB34" s="1531"/>
      <c r="AHC34" s="1531"/>
      <c r="AHD34" s="1531"/>
      <c r="AHE34" s="1531"/>
      <c r="AHF34" s="1531"/>
      <c r="AHG34" s="1531"/>
      <c r="AHH34" s="1531"/>
      <c r="AHI34" s="1531"/>
      <c r="AHJ34" s="1531"/>
      <c r="AHK34" s="1531"/>
      <c r="AHL34" s="1531"/>
      <c r="AHM34" s="1531"/>
      <c r="AHN34" s="1531"/>
      <c r="AHO34" s="1531"/>
      <c r="AHP34" s="1531"/>
      <c r="AHQ34" s="1531"/>
      <c r="AHR34" s="1531"/>
      <c r="AHS34" s="1531"/>
      <c r="AHT34" s="1531"/>
      <c r="AHU34" s="1531"/>
      <c r="AHV34" s="1531"/>
      <c r="AHW34" s="1531"/>
      <c r="AHX34" s="1531"/>
      <c r="AHY34" s="1531"/>
      <c r="AHZ34" s="1531"/>
      <c r="AIA34" s="1531"/>
      <c r="AIB34" s="1531"/>
      <c r="AIC34" s="1531"/>
      <c r="AID34" s="1531"/>
      <c r="AIE34" s="1531"/>
      <c r="AIF34" s="1531"/>
      <c r="AIG34" s="1531"/>
      <c r="AIH34" s="1531"/>
      <c r="AII34" s="1531"/>
      <c r="AIJ34" s="1531"/>
      <c r="AIK34" s="1531"/>
      <c r="AIL34" s="1531"/>
      <c r="AIM34" s="1531"/>
      <c r="AIN34" s="1531"/>
      <c r="AIO34" s="1531"/>
      <c r="AIP34" s="1531"/>
      <c r="AIQ34" s="1531"/>
      <c r="AIR34" s="1531"/>
      <c r="AIS34" s="1531"/>
      <c r="AIT34" s="1531"/>
      <c r="AIU34" s="1531"/>
      <c r="AIV34" s="1531"/>
      <c r="AIW34" s="1531"/>
      <c r="AIX34" s="1531"/>
      <c r="AIY34" s="1531"/>
      <c r="AIZ34" s="1531"/>
      <c r="AJA34" s="1531"/>
      <c r="AJB34" s="1531"/>
      <c r="AJC34" s="1531"/>
      <c r="AJD34" s="1531"/>
      <c r="AJE34" s="1531"/>
      <c r="AJF34" s="1531"/>
      <c r="AJG34" s="1531"/>
      <c r="AJH34" s="1531"/>
      <c r="AJI34" s="1531"/>
      <c r="AJJ34" s="1531"/>
      <c r="AJK34" s="1531"/>
      <c r="AJL34" s="1531"/>
      <c r="AJM34" s="1531"/>
      <c r="AJN34" s="1531"/>
      <c r="AJO34" s="1531"/>
      <c r="AJP34" s="1531"/>
      <c r="AJQ34" s="1531"/>
      <c r="AJR34" s="1531"/>
      <c r="AJS34" s="1531"/>
      <c r="AJT34" s="1531"/>
      <c r="AJU34" s="1531"/>
      <c r="AJV34" s="1531"/>
      <c r="AJW34" s="1531"/>
      <c r="AJX34" s="1531"/>
      <c r="AJY34" s="1531"/>
      <c r="AJZ34" s="1531"/>
      <c r="AKA34" s="1531"/>
      <c r="AKB34" s="1531"/>
      <c r="AKC34" s="1531"/>
      <c r="AKD34" s="1531"/>
      <c r="AKE34" s="1531"/>
      <c r="AKF34" s="1531"/>
      <c r="AKG34" s="1531"/>
      <c r="AKH34" s="1531"/>
      <c r="AKI34" s="1531"/>
      <c r="AKJ34" s="1531"/>
      <c r="AKK34" s="1531"/>
      <c r="AKL34" s="1531"/>
      <c r="AKM34" s="1531"/>
      <c r="AKN34" s="1531"/>
      <c r="AKO34" s="1531"/>
      <c r="AKP34" s="1531"/>
      <c r="AKQ34" s="1531"/>
      <c r="AKR34" s="1531"/>
      <c r="AKS34" s="1531"/>
      <c r="AKT34" s="1531"/>
      <c r="AKU34" s="1531"/>
      <c r="AKV34" s="1531"/>
      <c r="AKW34" s="1531"/>
      <c r="AKX34" s="1531"/>
      <c r="AKY34" s="1531"/>
      <c r="AKZ34" s="1531"/>
      <c r="ALA34" s="1531"/>
      <c r="ALB34" s="1531"/>
      <c r="ALC34" s="1531"/>
      <c r="ALD34" s="1531"/>
      <c r="ALE34" s="1531"/>
      <c r="ALF34" s="1531"/>
      <c r="ALG34" s="1531"/>
      <c r="ALH34" s="1531"/>
      <c r="ALI34" s="1531"/>
      <c r="ALJ34" s="1531"/>
      <c r="ALK34" s="1531"/>
      <c r="ALL34" s="1531"/>
      <c r="ALM34" s="1531"/>
      <c r="ALN34" s="1531"/>
      <c r="ALO34" s="1531"/>
      <c r="ALP34" s="1531"/>
      <c r="ALQ34" s="1531"/>
      <c r="ALR34" s="1531"/>
      <c r="ALS34" s="1531"/>
      <c r="ALT34" s="1531"/>
      <c r="ALU34" s="1531"/>
      <c r="ALV34" s="1531"/>
      <c r="ALW34" s="1531"/>
      <c r="ALX34" s="1531"/>
      <c r="ALY34" s="1531"/>
      <c r="ALZ34" s="1531"/>
      <c r="AMA34" s="1531"/>
      <c r="AMB34" s="1531"/>
      <c r="AMC34" s="1531"/>
      <c r="AMD34" s="1531"/>
      <c r="AME34" s="1531"/>
      <c r="AMF34" s="1531"/>
      <c r="AMG34" s="1531"/>
      <c r="AMH34" s="1531"/>
      <c r="AMI34" s="1531"/>
      <c r="AMJ34" s="1531"/>
      <c r="AMK34" s="1531"/>
      <c r="AML34" s="1531"/>
      <c r="AMM34" s="1531"/>
      <c r="AMN34" s="1531"/>
      <c r="AMO34" s="1531"/>
      <c r="AMP34" s="1531"/>
      <c r="AMQ34" s="1531"/>
      <c r="AMR34" s="1531"/>
      <c r="AMS34" s="1531"/>
      <c r="AMT34" s="1531"/>
      <c r="AMU34" s="1531"/>
      <c r="AMV34" s="1531"/>
      <c r="AMW34" s="1531"/>
      <c r="AMX34" s="1531"/>
      <c r="AMY34" s="1531"/>
      <c r="AMZ34" s="1531"/>
      <c r="ANA34" s="1531"/>
      <c r="ANB34" s="1531"/>
      <c r="ANC34" s="1531"/>
      <c r="AND34" s="1531"/>
      <c r="ANE34" s="1531"/>
      <c r="ANF34" s="1531"/>
      <c r="ANG34" s="1531"/>
      <c r="ANH34" s="1531"/>
      <c r="ANI34" s="1531"/>
      <c r="ANJ34" s="1531"/>
      <c r="ANK34" s="1531"/>
      <c r="ANL34" s="1531"/>
      <c r="ANM34" s="1531"/>
      <c r="ANN34" s="1531"/>
      <c r="ANO34" s="1531"/>
      <c r="ANP34" s="1531"/>
      <c r="ANQ34" s="1531"/>
      <c r="ANR34" s="1531"/>
      <c r="ANS34" s="1531"/>
      <c r="ANT34" s="1531"/>
      <c r="ANU34" s="1531"/>
      <c r="ANV34" s="1531"/>
      <c r="ANW34" s="1531"/>
      <c r="ANX34" s="1531"/>
      <c r="ANY34" s="1531"/>
      <c r="ANZ34" s="1531"/>
      <c r="AOA34" s="1531"/>
      <c r="AOB34" s="1531"/>
      <c r="AOC34" s="1531"/>
      <c r="AOD34" s="1531"/>
      <c r="AOE34" s="1531"/>
      <c r="AOF34" s="1531"/>
      <c r="AOG34" s="1531"/>
      <c r="AOH34" s="1531"/>
      <c r="AOI34" s="1531"/>
      <c r="AOJ34" s="1531"/>
      <c r="AOK34" s="1531"/>
      <c r="AOL34" s="1531"/>
      <c r="AOM34" s="1531"/>
      <c r="AON34" s="1531"/>
      <c r="AOO34" s="1531"/>
      <c r="AOP34" s="1531"/>
      <c r="AOQ34" s="1531"/>
      <c r="AOR34" s="1531"/>
      <c r="AOS34" s="1531"/>
      <c r="AOT34" s="1531"/>
      <c r="AOU34" s="1531"/>
      <c r="AOV34" s="1531"/>
      <c r="AOW34" s="1531"/>
      <c r="AOX34" s="1531"/>
      <c r="AOY34" s="1531"/>
      <c r="AOZ34" s="1531"/>
      <c r="APA34" s="1531"/>
      <c r="APB34" s="1531"/>
      <c r="APC34" s="1531"/>
      <c r="APD34" s="1531"/>
      <c r="APE34" s="1531"/>
      <c r="APF34" s="1531"/>
      <c r="APG34" s="1531"/>
      <c r="APH34" s="1531"/>
      <c r="API34" s="1531"/>
      <c r="APJ34" s="1531"/>
      <c r="APK34" s="1531"/>
      <c r="APL34" s="1531"/>
      <c r="APM34" s="1531"/>
      <c r="APN34" s="1531"/>
      <c r="APO34" s="1531"/>
      <c r="APP34" s="1531"/>
      <c r="APQ34" s="1531"/>
      <c r="APR34" s="1531"/>
      <c r="APS34" s="1531"/>
      <c r="APT34" s="1531"/>
      <c r="APU34" s="1531"/>
      <c r="APV34" s="1531"/>
      <c r="APW34" s="1531"/>
      <c r="APX34" s="1531"/>
      <c r="APY34" s="1531"/>
      <c r="APZ34" s="1531"/>
      <c r="AQA34" s="1531"/>
      <c r="AQB34" s="1531"/>
      <c r="AQC34" s="1531"/>
      <c r="AQD34" s="1531"/>
      <c r="AQE34" s="1531"/>
      <c r="AQF34" s="1531"/>
      <c r="AQG34" s="1531"/>
      <c r="AQH34" s="1531"/>
      <c r="AQI34" s="1531"/>
      <c r="AQJ34" s="1531"/>
      <c r="AQK34" s="1531"/>
      <c r="AQL34" s="1531"/>
      <c r="AQM34" s="1531"/>
      <c r="AQN34" s="1531"/>
      <c r="AQO34" s="1531"/>
      <c r="AQP34" s="1531"/>
      <c r="AQQ34" s="1531"/>
      <c r="AQR34" s="1531"/>
      <c r="AQS34" s="1531"/>
      <c r="AQT34" s="1531"/>
      <c r="AQU34" s="1531"/>
      <c r="AQV34" s="1531"/>
      <c r="AQW34" s="1531"/>
      <c r="AQX34" s="1531"/>
      <c r="AQY34" s="1531"/>
      <c r="AQZ34" s="1531"/>
      <c r="ARA34" s="1531"/>
      <c r="ARB34" s="1531"/>
      <c r="ARC34" s="1531"/>
      <c r="ARD34" s="1531"/>
      <c r="ARE34" s="1531"/>
      <c r="ARF34" s="1531"/>
      <c r="ARG34" s="1531"/>
      <c r="ARH34" s="1531"/>
      <c r="ARI34" s="1531"/>
      <c r="ARJ34" s="1531"/>
      <c r="ARK34" s="1531"/>
      <c r="ARL34" s="1531"/>
      <c r="ARM34" s="1531"/>
      <c r="ARN34" s="1531"/>
      <c r="ARO34" s="1531"/>
      <c r="ARP34" s="1531"/>
      <c r="ARQ34" s="1531"/>
      <c r="ARR34" s="1531"/>
      <c r="ARS34" s="1531"/>
      <c r="ART34" s="1531"/>
      <c r="ARU34" s="1531"/>
      <c r="ARV34" s="1531"/>
      <c r="ARW34" s="1531"/>
      <c r="ARX34" s="1531"/>
      <c r="ARY34" s="1531"/>
      <c r="ARZ34" s="1531"/>
      <c r="ASA34" s="1531"/>
      <c r="ASB34" s="1531"/>
      <c r="ASC34" s="1531"/>
      <c r="ASD34" s="1531"/>
      <c r="ASE34" s="1531"/>
      <c r="ASF34" s="1531"/>
      <c r="ASG34" s="1531"/>
      <c r="ASH34" s="1531"/>
      <c r="ASI34" s="1531"/>
      <c r="ASJ34" s="1531"/>
      <c r="ASK34" s="1531"/>
      <c r="ASL34" s="1531"/>
      <c r="ASM34" s="1531"/>
      <c r="ASN34" s="1531"/>
      <c r="ASO34" s="1531"/>
      <c r="ASP34" s="1531"/>
      <c r="ASQ34" s="1531"/>
      <c r="ASR34" s="1531"/>
      <c r="ASS34" s="1531"/>
      <c r="AST34" s="1531"/>
      <c r="ASU34" s="1531"/>
      <c r="ASV34" s="1531"/>
      <c r="ASW34" s="1531"/>
      <c r="ASX34" s="1531"/>
      <c r="ASY34" s="1531"/>
      <c r="ASZ34" s="1531"/>
      <c r="ATA34" s="1531"/>
      <c r="ATB34" s="1531"/>
      <c r="ATC34" s="1531"/>
      <c r="ATD34" s="1531"/>
      <c r="ATE34" s="1531"/>
      <c r="ATF34" s="1531"/>
      <c r="ATG34" s="1531"/>
      <c r="ATH34" s="1531"/>
      <c r="ATI34" s="1531"/>
      <c r="ATJ34" s="1531"/>
      <c r="ATK34" s="1531"/>
      <c r="ATL34" s="1531"/>
      <c r="ATM34" s="1531"/>
      <c r="ATN34" s="1531"/>
      <c r="ATO34" s="1531"/>
      <c r="ATP34" s="1531"/>
      <c r="ATQ34" s="1531"/>
      <c r="ATR34" s="1531"/>
      <c r="ATS34" s="1531"/>
      <c r="ATT34" s="1531"/>
      <c r="ATU34" s="1531"/>
      <c r="ATV34" s="1531"/>
      <c r="ATW34" s="1531"/>
      <c r="ATX34" s="1531"/>
      <c r="ATY34" s="1531"/>
      <c r="ATZ34" s="1531"/>
      <c r="AUA34" s="1531"/>
      <c r="AUB34" s="1531"/>
      <c r="AUC34" s="1531"/>
      <c r="AUD34" s="1531"/>
      <c r="AUE34" s="1531"/>
      <c r="AUF34" s="1531"/>
      <c r="AUG34" s="1531"/>
      <c r="AUH34" s="1531"/>
      <c r="AUI34" s="1531"/>
    </row>
    <row r="35" spans="1:1231" s="1406" customFormat="1" ht="31.75" customHeight="1" x14ac:dyDescent="0.75">
      <c r="A35" s="2079"/>
      <c r="B35" s="2082"/>
      <c r="C35" s="1516">
        <v>3.6</v>
      </c>
      <c r="D35" s="1517" t="s">
        <v>126</v>
      </c>
      <c r="E35" s="1518" t="s">
        <v>23</v>
      </c>
      <c r="F35" s="1518" t="s">
        <v>6</v>
      </c>
      <c r="G35" s="1423">
        <f t="array" ref="G35">INDEX('Salary . staff rates'!$A$6:$C$28,MATCH(1,('Salary . staff rates'!$A$6:$A$28=E35)*('Salary . staff rates'!$B$6:$B$28=F35),0),3)</f>
        <v>65000</v>
      </c>
      <c r="H35" s="1423">
        <f t="shared" si="0"/>
        <v>456.14035087719299</v>
      </c>
      <c r="I35" s="1519" t="s">
        <v>0</v>
      </c>
      <c r="J35" s="1520" t="s">
        <v>0</v>
      </c>
      <c r="K35" s="1527">
        <v>20</v>
      </c>
      <c r="L35" s="1522">
        <f t="shared" si="22"/>
        <v>9122.8070175438588</v>
      </c>
      <c r="M35" s="1521" t="s">
        <v>31</v>
      </c>
      <c r="N35" s="1522">
        <f>IF(M35="Yes",L35*'Salary . staff rates'!$C$34,0)</f>
        <v>0</v>
      </c>
      <c r="O35" s="1430"/>
      <c r="P35" s="1848">
        <v>1</v>
      </c>
      <c r="Q35" s="1848">
        <v>1</v>
      </c>
      <c r="R35" s="1430"/>
      <c r="S35" s="1430"/>
      <c r="T35" s="1430"/>
      <c r="U35" s="1430"/>
      <c r="V35" s="1430"/>
      <c r="W35" s="1431"/>
      <c r="Y35" s="1848">
        <f t="shared" si="16"/>
        <v>9122.8070175438588</v>
      </c>
      <c r="Z35" s="1848">
        <f t="shared" si="17"/>
        <v>0</v>
      </c>
      <c r="AA35" s="1433"/>
      <c r="AB35" s="1848">
        <f t="shared" si="18"/>
        <v>9122.8070175438588</v>
      </c>
      <c r="AC35" s="1848">
        <f t="shared" si="19"/>
        <v>0</v>
      </c>
      <c r="AD35" s="1412"/>
      <c r="AE35" s="1412"/>
      <c r="AF35" s="1412"/>
      <c r="AL35" s="1413"/>
      <c r="AN35" s="1435">
        <f t="shared" si="20"/>
        <v>9122.8070175438588</v>
      </c>
      <c r="AO35" s="1435">
        <f t="shared" si="21"/>
        <v>0</v>
      </c>
      <c r="AP35" s="1531"/>
      <c r="AQ35" s="1531"/>
      <c r="AR35" s="1531"/>
      <c r="AS35" s="1531"/>
      <c r="AT35" s="1531"/>
      <c r="AU35" s="1531"/>
      <c r="AV35" s="1531"/>
      <c r="AW35" s="1531"/>
      <c r="AX35" s="1531"/>
      <c r="AY35" s="1531"/>
      <c r="AZ35" s="1531"/>
      <c r="BA35" s="1531"/>
      <c r="BB35" s="1531"/>
      <c r="BC35" s="1531"/>
      <c r="BD35" s="1531"/>
      <c r="BE35" s="1531"/>
      <c r="BF35" s="1531"/>
      <c r="BG35" s="1531"/>
      <c r="BH35" s="1531"/>
      <c r="BI35" s="1531"/>
      <c r="BJ35" s="1531"/>
      <c r="BK35" s="1531"/>
      <c r="BL35" s="1531"/>
      <c r="BM35" s="1531"/>
      <c r="BN35" s="1531"/>
      <c r="BO35" s="1531"/>
      <c r="BP35" s="1531"/>
      <c r="BQ35" s="1531"/>
      <c r="BR35" s="1531"/>
      <c r="BS35" s="1531"/>
      <c r="BT35" s="1531"/>
      <c r="BU35" s="1531"/>
      <c r="BV35" s="1531"/>
      <c r="BW35" s="1531"/>
      <c r="BX35" s="1531"/>
      <c r="BY35" s="1531"/>
      <c r="BZ35" s="1531"/>
      <c r="CA35" s="1531"/>
      <c r="CB35" s="1531"/>
      <c r="CC35" s="1531"/>
      <c r="CD35" s="1531"/>
      <c r="CE35" s="1531"/>
      <c r="CF35" s="1531"/>
      <c r="CG35" s="1531"/>
      <c r="CH35" s="1531"/>
      <c r="CI35" s="1531"/>
      <c r="CJ35" s="1531"/>
      <c r="CK35" s="1531"/>
      <c r="CL35" s="1531"/>
      <c r="CM35" s="1531"/>
      <c r="CN35" s="1531"/>
      <c r="CO35" s="1531"/>
      <c r="CP35" s="1531"/>
      <c r="CQ35" s="1531"/>
      <c r="CR35" s="1531"/>
      <c r="CS35" s="1531"/>
      <c r="CT35" s="1531"/>
      <c r="CU35" s="1531"/>
      <c r="CV35" s="1531"/>
      <c r="CW35" s="1531"/>
      <c r="CX35" s="1531"/>
      <c r="CY35" s="1531"/>
      <c r="CZ35" s="1531"/>
      <c r="DA35" s="1531"/>
      <c r="DB35" s="1531"/>
      <c r="DC35" s="1531"/>
      <c r="DD35" s="1531"/>
      <c r="DE35" s="1531"/>
      <c r="DF35" s="1531"/>
      <c r="DG35" s="1531"/>
      <c r="DH35" s="1531"/>
      <c r="DI35" s="1531"/>
      <c r="DJ35" s="1531"/>
      <c r="DK35" s="1531"/>
      <c r="DL35" s="1531"/>
      <c r="DM35" s="1531"/>
      <c r="DN35" s="1531"/>
      <c r="DO35" s="1531"/>
      <c r="DP35" s="1531"/>
      <c r="DQ35" s="1531"/>
      <c r="DR35" s="1531"/>
      <c r="DS35" s="1531"/>
      <c r="DT35" s="1531"/>
      <c r="DU35" s="1531"/>
      <c r="DV35" s="1531"/>
      <c r="DW35" s="1531"/>
      <c r="DX35" s="1531"/>
      <c r="DY35" s="1531"/>
      <c r="DZ35" s="1531"/>
      <c r="EA35" s="1531"/>
      <c r="EB35" s="1531"/>
      <c r="EC35" s="1531"/>
      <c r="ED35" s="1531"/>
      <c r="EE35" s="1531"/>
      <c r="EF35" s="1531"/>
      <c r="EG35" s="1531"/>
      <c r="EH35" s="1531"/>
      <c r="EI35" s="1531"/>
      <c r="EJ35" s="1531"/>
      <c r="EK35" s="1531"/>
      <c r="EL35" s="1531"/>
      <c r="EM35" s="1531"/>
      <c r="EN35" s="1531"/>
      <c r="EO35" s="1531"/>
      <c r="EP35" s="1531"/>
      <c r="EQ35" s="1531"/>
      <c r="ER35" s="1531"/>
      <c r="ES35" s="1531"/>
      <c r="ET35" s="1531"/>
      <c r="EU35" s="1531"/>
      <c r="EV35" s="1531"/>
      <c r="EW35" s="1531"/>
      <c r="EX35" s="1531"/>
      <c r="EY35" s="1531"/>
      <c r="EZ35" s="1531"/>
      <c r="FA35" s="1531"/>
      <c r="FB35" s="1531"/>
      <c r="FC35" s="1531"/>
      <c r="FD35" s="1531"/>
      <c r="FE35" s="1531"/>
      <c r="FF35" s="1531"/>
      <c r="FG35" s="1531"/>
      <c r="FH35" s="1531"/>
      <c r="FI35" s="1531"/>
      <c r="FJ35" s="1531"/>
      <c r="FK35" s="1531"/>
      <c r="FL35" s="1531"/>
      <c r="FM35" s="1531"/>
      <c r="FN35" s="1531"/>
      <c r="FO35" s="1531"/>
      <c r="FP35" s="1531"/>
      <c r="FQ35" s="1531"/>
      <c r="FR35" s="1531"/>
      <c r="FS35" s="1531"/>
      <c r="FT35" s="1531"/>
      <c r="FU35" s="1531"/>
      <c r="FV35" s="1531"/>
      <c r="FW35" s="1531"/>
      <c r="FX35" s="1531"/>
      <c r="FY35" s="1531"/>
      <c r="FZ35" s="1531"/>
      <c r="GA35" s="1531"/>
      <c r="GB35" s="1531"/>
      <c r="GC35" s="1531"/>
      <c r="GD35" s="1531"/>
      <c r="GE35" s="1531"/>
      <c r="GF35" s="1531"/>
      <c r="GG35" s="1531"/>
      <c r="GH35" s="1531"/>
      <c r="GI35" s="1531"/>
      <c r="GJ35" s="1531"/>
      <c r="GK35" s="1531"/>
      <c r="GL35" s="1531"/>
      <c r="GM35" s="1531"/>
      <c r="GN35" s="1531"/>
      <c r="GO35" s="1531"/>
      <c r="GP35" s="1531"/>
      <c r="GQ35" s="1531"/>
      <c r="GR35" s="1531"/>
      <c r="GS35" s="1531"/>
      <c r="GT35" s="1531"/>
      <c r="GU35" s="1531"/>
      <c r="GV35" s="1531"/>
      <c r="GW35" s="1531"/>
      <c r="GX35" s="1531"/>
      <c r="GY35" s="1531"/>
      <c r="GZ35" s="1531"/>
      <c r="HA35" s="1531"/>
      <c r="HB35" s="1531"/>
      <c r="HC35" s="1531"/>
      <c r="HD35" s="1531"/>
      <c r="HE35" s="1531"/>
      <c r="HF35" s="1531"/>
      <c r="HG35" s="1531"/>
      <c r="HH35" s="1531"/>
      <c r="HI35" s="1531"/>
      <c r="HJ35" s="1531"/>
      <c r="HK35" s="1531"/>
      <c r="HL35" s="1531"/>
      <c r="HM35" s="1531"/>
      <c r="HN35" s="1531"/>
      <c r="HO35" s="1531"/>
      <c r="HP35" s="1531"/>
      <c r="HQ35" s="1531"/>
      <c r="HR35" s="1531"/>
      <c r="HS35" s="1531"/>
      <c r="HT35" s="1531"/>
      <c r="HU35" s="1531"/>
      <c r="HV35" s="1531"/>
      <c r="HW35" s="1531"/>
      <c r="HX35" s="1531"/>
      <c r="HY35" s="1531"/>
      <c r="HZ35" s="1531"/>
      <c r="IA35" s="1531"/>
      <c r="IB35" s="1531"/>
      <c r="IC35" s="1531"/>
      <c r="ID35" s="1531"/>
      <c r="IE35" s="1531"/>
      <c r="IF35" s="1531"/>
      <c r="IG35" s="1531"/>
      <c r="IH35" s="1531"/>
      <c r="II35" s="1531"/>
      <c r="IJ35" s="1531"/>
      <c r="IK35" s="1531"/>
      <c r="IL35" s="1531"/>
      <c r="IM35" s="1531"/>
      <c r="IN35" s="1531"/>
      <c r="IO35" s="1531"/>
      <c r="IP35" s="1531"/>
      <c r="IQ35" s="1531"/>
      <c r="IR35" s="1531"/>
      <c r="IS35" s="1531"/>
      <c r="IT35" s="1531"/>
      <c r="IU35" s="1531"/>
      <c r="IV35" s="1531"/>
      <c r="IW35" s="1531"/>
      <c r="IX35" s="1531"/>
      <c r="IY35" s="1531"/>
      <c r="IZ35" s="1531"/>
      <c r="JA35" s="1531"/>
      <c r="JB35" s="1531"/>
      <c r="JC35" s="1531"/>
      <c r="JD35" s="1531"/>
      <c r="JE35" s="1531"/>
      <c r="JF35" s="1531"/>
      <c r="JG35" s="1531"/>
      <c r="JH35" s="1531"/>
      <c r="JI35" s="1531"/>
      <c r="JJ35" s="1531"/>
      <c r="JK35" s="1531"/>
      <c r="JL35" s="1531"/>
      <c r="JM35" s="1531"/>
      <c r="JN35" s="1531"/>
      <c r="JO35" s="1531"/>
      <c r="JP35" s="1531"/>
      <c r="JQ35" s="1531"/>
      <c r="JR35" s="1531"/>
      <c r="JS35" s="1531"/>
      <c r="JT35" s="1531"/>
      <c r="JU35" s="1531"/>
      <c r="JV35" s="1531"/>
      <c r="JW35" s="1531"/>
      <c r="JX35" s="1531"/>
      <c r="JY35" s="1531"/>
      <c r="JZ35" s="1531"/>
      <c r="KA35" s="1531"/>
      <c r="KB35" s="1531"/>
      <c r="KC35" s="1531"/>
      <c r="KD35" s="1531"/>
      <c r="KE35" s="1531"/>
      <c r="KF35" s="1531"/>
      <c r="KG35" s="1531"/>
      <c r="KH35" s="1531"/>
      <c r="KI35" s="1531"/>
      <c r="KJ35" s="1531"/>
      <c r="KK35" s="1531"/>
      <c r="KL35" s="1531"/>
      <c r="KM35" s="1531"/>
      <c r="KN35" s="1531"/>
      <c r="KO35" s="1531"/>
      <c r="KP35" s="1531"/>
      <c r="KQ35" s="1531"/>
      <c r="KR35" s="1531"/>
      <c r="KS35" s="1531"/>
      <c r="KT35" s="1531"/>
      <c r="KU35" s="1531"/>
      <c r="KV35" s="1531"/>
      <c r="KW35" s="1531"/>
      <c r="KX35" s="1531"/>
      <c r="KY35" s="1531"/>
      <c r="KZ35" s="1531"/>
      <c r="LA35" s="1531"/>
      <c r="LB35" s="1531"/>
      <c r="LC35" s="1531"/>
      <c r="LD35" s="1531"/>
      <c r="LE35" s="1531"/>
      <c r="LF35" s="1531"/>
      <c r="LG35" s="1531"/>
      <c r="LH35" s="1531"/>
      <c r="LI35" s="1531"/>
      <c r="LJ35" s="1531"/>
      <c r="LK35" s="1531"/>
      <c r="LL35" s="1531"/>
      <c r="LM35" s="1531"/>
      <c r="LN35" s="1531"/>
      <c r="LO35" s="1531"/>
      <c r="LP35" s="1531"/>
      <c r="LQ35" s="1531"/>
      <c r="LR35" s="1531"/>
      <c r="LS35" s="1531"/>
      <c r="LT35" s="1531"/>
      <c r="LU35" s="1531"/>
      <c r="LV35" s="1531"/>
      <c r="LW35" s="1531"/>
      <c r="LX35" s="1531"/>
      <c r="LY35" s="1531"/>
      <c r="LZ35" s="1531"/>
      <c r="MA35" s="1531"/>
      <c r="MB35" s="1531"/>
      <c r="MC35" s="1531"/>
      <c r="MD35" s="1531"/>
      <c r="ME35" s="1531"/>
      <c r="MF35" s="1531"/>
      <c r="MG35" s="1531"/>
      <c r="MH35" s="1531"/>
      <c r="MI35" s="1531"/>
      <c r="MJ35" s="1531"/>
      <c r="MK35" s="1531"/>
      <c r="ML35" s="1531"/>
      <c r="MM35" s="1531"/>
      <c r="MN35" s="1531"/>
      <c r="MO35" s="1531"/>
      <c r="MP35" s="1531"/>
      <c r="MQ35" s="1531"/>
      <c r="MR35" s="1531"/>
      <c r="MS35" s="1531"/>
      <c r="MT35" s="1531"/>
      <c r="MU35" s="1531"/>
      <c r="MV35" s="1531"/>
      <c r="MW35" s="1531"/>
      <c r="MX35" s="1531"/>
      <c r="MY35" s="1531"/>
      <c r="MZ35" s="1531"/>
      <c r="NA35" s="1531"/>
      <c r="NB35" s="1531"/>
      <c r="NC35" s="1531"/>
      <c r="ND35" s="1531"/>
      <c r="NE35" s="1531"/>
      <c r="NF35" s="1531"/>
      <c r="NG35" s="1531"/>
      <c r="NH35" s="1531"/>
      <c r="NI35" s="1531"/>
      <c r="NJ35" s="1531"/>
      <c r="NK35" s="1531"/>
      <c r="NL35" s="1531"/>
      <c r="NM35" s="1531"/>
      <c r="NN35" s="1531"/>
      <c r="NO35" s="1531"/>
      <c r="NP35" s="1531"/>
      <c r="NQ35" s="1531"/>
      <c r="NR35" s="1531"/>
      <c r="NS35" s="1531"/>
      <c r="NT35" s="1531"/>
      <c r="NU35" s="1531"/>
      <c r="NV35" s="1531"/>
      <c r="NW35" s="1531"/>
      <c r="NX35" s="1531"/>
      <c r="NY35" s="1531"/>
      <c r="NZ35" s="1531"/>
      <c r="OA35" s="1531"/>
      <c r="OB35" s="1531"/>
      <c r="OC35" s="1531"/>
      <c r="OD35" s="1531"/>
      <c r="OE35" s="1531"/>
      <c r="OF35" s="1531"/>
      <c r="OG35" s="1531"/>
      <c r="OH35" s="1531"/>
      <c r="OI35" s="1531"/>
      <c r="OJ35" s="1531"/>
      <c r="OK35" s="1531"/>
      <c r="OL35" s="1531"/>
      <c r="OM35" s="1531"/>
      <c r="ON35" s="1531"/>
      <c r="OO35" s="1531"/>
      <c r="OP35" s="1531"/>
      <c r="OQ35" s="1531"/>
      <c r="OR35" s="1531"/>
      <c r="OS35" s="1531"/>
      <c r="OT35" s="1531"/>
      <c r="OU35" s="1531"/>
      <c r="OV35" s="1531"/>
      <c r="OW35" s="1531"/>
      <c r="OX35" s="1531"/>
      <c r="OY35" s="1531"/>
      <c r="OZ35" s="1531"/>
      <c r="PA35" s="1531"/>
      <c r="PB35" s="1531"/>
      <c r="PC35" s="1531"/>
      <c r="PD35" s="1531"/>
      <c r="PE35" s="1531"/>
      <c r="PF35" s="1531"/>
      <c r="PG35" s="1531"/>
      <c r="PH35" s="1531"/>
      <c r="PI35" s="1531"/>
      <c r="PJ35" s="1531"/>
      <c r="PK35" s="1531"/>
      <c r="PL35" s="1531"/>
      <c r="PM35" s="1531"/>
      <c r="PN35" s="1531"/>
      <c r="PO35" s="1531"/>
      <c r="PP35" s="1531"/>
      <c r="PQ35" s="1531"/>
      <c r="PR35" s="1531"/>
      <c r="PS35" s="1531"/>
      <c r="PT35" s="1531"/>
      <c r="PU35" s="1531"/>
      <c r="PV35" s="1531"/>
      <c r="PW35" s="1531"/>
      <c r="PX35" s="1531"/>
      <c r="PY35" s="1531"/>
      <c r="PZ35" s="1531"/>
      <c r="QA35" s="1531"/>
      <c r="QB35" s="1531"/>
      <c r="QC35" s="1531"/>
      <c r="QD35" s="1531"/>
      <c r="QE35" s="1531"/>
      <c r="QF35" s="1531"/>
      <c r="QG35" s="1531"/>
      <c r="QH35" s="1531"/>
      <c r="QI35" s="1531"/>
      <c r="QJ35" s="1531"/>
      <c r="QK35" s="1531"/>
      <c r="QL35" s="1531"/>
      <c r="QM35" s="1531"/>
      <c r="QN35" s="1531"/>
      <c r="QO35" s="1531"/>
      <c r="QP35" s="1531"/>
      <c r="QQ35" s="1531"/>
      <c r="QR35" s="1531"/>
      <c r="QS35" s="1531"/>
      <c r="QT35" s="1531"/>
      <c r="QU35" s="1531"/>
      <c r="QV35" s="1531"/>
      <c r="QW35" s="1531"/>
      <c r="QX35" s="1531"/>
      <c r="QY35" s="1531"/>
      <c r="QZ35" s="1531"/>
      <c r="RA35" s="1531"/>
      <c r="RB35" s="1531"/>
      <c r="RC35" s="1531"/>
      <c r="RD35" s="1531"/>
      <c r="RE35" s="1531"/>
      <c r="RF35" s="1531"/>
      <c r="RG35" s="1531"/>
      <c r="RH35" s="1531"/>
      <c r="RI35" s="1531"/>
      <c r="RJ35" s="1531"/>
      <c r="RK35" s="1531"/>
      <c r="RL35" s="1531"/>
      <c r="RM35" s="1531"/>
      <c r="RN35" s="1531"/>
      <c r="RO35" s="1531"/>
      <c r="RP35" s="1531"/>
      <c r="RQ35" s="1531"/>
      <c r="RR35" s="1531"/>
      <c r="RS35" s="1531"/>
      <c r="RT35" s="1531"/>
      <c r="RU35" s="1531"/>
      <c r="RV35" s="1531"/>
      <c r="RW35" s="1531"/>
      <c r="RX35" s="1531"/>
      <c r="RY35" s="1531"/>
      <c r="RZ35" s="1531"/>
      <c r="SA35" s="1531"/>
      <c r="SB35" s="1531"/>
      <c r="SC35" s="1531"/>
      <c r="SD35" s="1531"/>
      <c r="SE35" s="1531"/>
      <c r="SF35" s="1531"/>
      <c r="SG35" s="1531"/>
      <c r="SH35" s="1531"/>
      <c r="SI35" s="1531"/>
      <c r="SJ35" s="1531"/>
      <c r="SK35" s="1531"/>
      <c r="SL35" s="1531"/>
      <c r="SM35" s="1531"/>
      <c r="SN35" s="1531"/>
      <c r="SO35" s="1531"/>
      <c r="SP35" s="1531"/>
      <c r="SQ35" s="1531"/>
      <c r="SR35" s="1531"/>
      <c r="SS35" s="1531"/>
      <c r="ST35" s="1531"/>
      <c r="SU35" s="1531"/>
      <c r="SV35" s="1531"/>
      <c r="SW35" s="1531"/>
      <c r="SX35" s="1531"/>
      <c r="SY35" s="1531"/>
      <c r="SZ35" s="1531"/>
      <c r="TA35" s="1531"/>
      <c r="TB35" s="1531"/>
      <c r="TC35" s="1531"/>
      <c r="TD35" s="1531"/>
      <c r="TE35" s="1531"/>
      <c r="TF35" s="1531"/>
      <c r="TG35" s="1531"/>
      <c r="TH35" s="1531"/>
      <c r="TI35" s="1531"/>
      <c r="TJ35" s="1531"/>
      <c r="TK35" s="1531"/>
      <c r="TL35" s="1531"/>
      <c r="TM35" s="1531"/>
      <c r="TN35" s="1531"/>
      <c r="TO35" s="1531"/>
      <c r="TP35" s="1531"/>
      <c r="TQ35" s="1531"/>
      <c r="TR35" s="1531"/>
      <c r="TS35" s="1531"/>
      <c r="TT35" s="1531"/>
      <c r="TU35" s="1531"/>
      <c r="TV35" s="1531"/>
      <c r="TW35" s="1531"/>
      <c r="TX35" s="1531"/>
      <c r="TY35" s="1531"/>
      <c r="TZ35" s="1531"/>
      <c r="UA35" s="1531"/>
      <c r="UB35" s="1531"/>
      <c r="UC35" s="1531"/>
      <c r="UD35" s="1531"/>
      <c r="UE35" s="1531"/>
      <c r="UF35" s="1531"/>
      <c r="UG35" s="1531"/>
      <c r="UH35" s="1531"/>
      <c r="UI35" s="1531"/>
      <c r="UJ35" s="1531"/>
      <c r="UK35" s="1531"/>
      <c r="UL35" s="1531"/>
      <c r="UM35" s="1531"/>
      <c r="UN35" s="1531"/>
      <c r="UO35" s="1531"/>
      <c r="UP35" s="1531"/>
      <c r="UQ35" s="1531"/>
      <c r="UR35" s="1531"/>
      <c r="US35" s="1531"/>
      <c r="UT35" s="1531"/>
      <c r="UU35" s="1531"/>
      <c r="UV35" s="1531"/>
      <c r="UW35" s="1531"/>
      <c r="UX35" s="1531"/>
      <c r="UY35" s="1531"/>
      <c r="UZ35" s="1531"/>
      <c r="VA35" s="1531"/>
      <c r="VB35" s="1531"/>
      <c r="VC35" s="1531"/>
      <c r="VD35" s="1531"/>
      <c r="VE35" s="1531"/>
      <c r="VF35" s="1531"/>
      <c r="VG35" s="1531"/>
      <c r="VH35" s="1531"/>
      <c r="VI35" s="1531"/>
      <c r="VJ35" s="1531"/>
      <c r="VK35" s="1531"/>
      <c r="VL35" s="1531"/>
      <c r="VM35" s="1531"/>
      <c r="VN35" s="1531"/>
      <c r="VO35" s="1531"/>
      <c r="VP35" s="1531"/>
      <c r="VQ35" s="1531"/>
      <c r="VR35" s="1531"/>
      <c r="VS35" s="1531"/>
      <c r="VT35" s="1531"/>
      <c r="VU35" s="1531"/>
      <c r="VV35" s="1531"/>
      <c r="VW35" s="1531"/>
      <c r="VX35" s="1531"/>
      <c r="VY35" s="1531"/>
      <c r="VZ35" s="1531"/>
      <c r="WA35" s="1531"/>
      <c r="WB35" s="1531"/>
      <c r="WC35" s="1531"/>
      <c r="WD35" s="1531"/>
      <c r="WE35" s="1531"/>
      <c r="WF35" s="1531"/>
      <c r="WG35" s="1531"/>
      <c r="WH35" s="1531"/>
      <c r="WI35" s="1531"/>
      <c r="WJ35" s="1531"/>
      <c r="WK35" s="1531"/>
      <c r="WL35" s="1531"/>
      <c r="WM35" s="1531"/>
      <c r="WN35" s="1531"/>
      <c r="WO35" s="1531"/>
      <c r="WP35" s="1531"/>
      <c r="WQ35" s="1531"/>
      <c r="WR35" s="1531"/>
      <c r="WS35" s="1531"/>
      <c r="WT35" s="1531"/>
      <c r="WU35" s="1531"/>
      <c r="WV35" s="1531"/>
      <c r="WW35" s="1531"/>
      <c r="WX35" s="1531"/>
      <c r="WY35" s="1531"/>
      <c r="WZ35" s="1531"/>
      <c r="XA35" s="1531"/>
      <c r="XB35" s="1531"/>
      <c r="XC35" s="1531"/>
      <c r="XD35" s="1531"/>
      <c r="XE35" s="1531"/>
      <c r="XF35" s="1531"/>
      <c r="XG35" s="1531"/>
      <c r="XH35" s="1531"/>
      <c r="XI35" s="1531"/>
      <c r="XJ35" s="1531"/>
      <c r="XK35" s="1531"/>
      <c r="XL35" s="1531"/>
      <c r="XM35" s="1531"/>
      <c r="XN35" s="1531"/>
      <c r="XO35" s="1531"/>
      <c r="XP35" s="1531"/>
      <c r="XQ35" s="1531"/>
      <c r="XR35" s="1531"/>
      <c r="XS35" s="1531"/>
      <c r="XT35" s="1531"/>
      <c r="XU35" s="1531"/>
      <c r="XV35" s="1531"/>
      <c r="XW35" s="1531"/>
      <c r="XX35" s="1531"/>
      <c r="XY35" s="1531"/>
      <c r="XZ35" s="1531"/>
      <c r="YA35" s="1531"/>
      <c r="YB35" s="1531"/>
      <c r="YC35" s="1531"/>
      <c r="YD35" s="1531"/>
      <c r="YE35" s="1531"/>
      <c r="YF35" s="1531"/>
      <c r="YG35" s="1531"/>
      <c r="YH35" s="1531"/>
      <c r="YI35" s="1531"/>
      <c r="YJ35" s="1531"/>
      <c r="YK35" s="1531"/>
      <c r="YL35" s="1531"/>
      <c r="YM35" s="1531"/>
      <c r="YN35" s="1531"/>
      <c r="YO35" s="1531"/>
      <c r="YP35" s="1531"/>
      <c r="YQ35" s="1531"/>
      <c r="YR35" s="1531"/>
      <c r="YS35" s="1531"/>
      <c r="YT35" s="1531"/>
      <c r="YU35" s="1531"/>
      <c r="YV35" s="1531"/>
      <c r="YW35" s="1531"/>
      <c r="YX35" s="1531"/>
      <c r="YY35" s="1531"/>
      <c r="YZ35" s="1531"/>
      <c r="ZA35" s="1531"/>
      <c r="ZB35" s="1531"/>
      <c r="ZC35" s="1531"/>
      <c r="ZD35" s="1531"/>
      <c r="ZE35" s="1531"/>
      <c r="ZF35" s="1531"/>
      <c r="ZG35" s="1531"/>
      <c r="ZH35" s="1531"/>
      <c r="ZI35" s="1531"/>
      <c r="ZJ35" s="1531"/>
      <c r="ZK35" s="1531"/>
      <c r="ZL35" s="1531"/>
      <c r="ZM35" s="1531"/>
      <c r="ZN35" s="1531"/>
      <c r="ZO35" s="1531"/>
      <c r="ZP35" s="1531"/>
      <c r="ZQ35" s="1531"/>
      <c r="ZR35" s="1531"/>
      <c r="ZS35" s="1531"/>
      <c r="ZT35" s="1531"/>
      <c r="ZU35" s="1531"/>
      <c r="ZV35" s="1531"/>
      <c r="ZW35" s="1531"/>
      <c r="ZX35" s="1531"/>
      <c r="ZY35" s="1531"/>
      <c r="ZZ35" s="1531"/>
      <c r="AAA35" s="1531"/>
      <c r="AAB35" s="1531"/>
      <c r="AAC35" s="1531"/>
      <c r="AAD35" s="1531"/>
      <c r="AAE35" s="1531"/>
      <c r="AAF35" s="1531"/>
      <c r="AAG35" s="1531"/>
      <c r="AAH35" s="1531"/>
      <c r="AAI35" s="1531"/>
      <c r="AAJ35" s="1531"/>
      <c r="AAK35" s="1531"/>
      <c r="AAL35" s="1531"/>
      <c r="AAM35" s="1531"/>
      <c r="AAN35" s="1531"/>
      <c r="AAO35" s="1531"/>
      <c r="AAP35" s="1531"/>
      <c r="AAQ35" s="1531"/>
      <c r="AAR35" s="1531"/>
      <c r="AAS35" s="1531"/>
      <c r="AAT35" s="1531"/>
      <c r="AAU35" s="1531"/>
      <c r="AAV35" s="1531"/>
      <c r="AAW35" s="1531"/>
      <c r="AAX35" s="1531"/>
      <c r="AAY35" s="1531"/>
      <c r="AAZ35" s="1531"/>
      <c r="ABA35" s="1531"/>
      <c r="ABB35" s="1531"/>
      <c r="ABC35" s="1531"/>
      <c r="ABD35" s="1531"/>
      <c r="ABE35" s="1531"/>
      <c r="ABF35" s="1531"/>
      <c r="ABG35" s="1531"/>
      <c r="ABH35" s="1531"/>
      <c r="ABI35" s="1531"/>
      <c r="ABJ35" s="1531"/>
      <c r="ABK35" s="1531"/>
      <c r="ABL35" s="1531"/>
      <c r="ABM35" s="1531"/>
      <c r="ABN35" s="1531"/>
      <c r="ABO35" s="1531"/>
      <c r="ABP35" s="1531"/>
      <c r="ABQ35" s="1531"/>
      <c r="ABR35" s="1531"/>
      <c r="ABS35" s="1531"/>
      <c r="ABT35" s="1531"/>
      <c r="ABU35" s="1531"/>
      <c r="ABV35" s="1531"/>
      <c r="ABW35" s="1531"/>
      <c r="ABX35" s="1531"/>
      <c r="ABY35" s="1531"/>
      <c r="ABZ35" s="1531"/>
      <c r="ACA35" s="1531"/>
      <c r="ACB35" s="1531"/>
      <c r="ACC35" s="1531"/>
      <c r="ACD35" s="1531"/>
      <c r="ACE35" s="1531"/>
      <c r="ACF35" s="1531"/>
      <c r="ACG35" s="1531"/>
      <c r="ACH35" s="1531"/>
      <c r="ACI35" s="1531"/>
      <c r="ACJ35" s="1531"/>
      <c r="ACK35" s="1531"/>
      <c r="ACL35" s="1531"/>
      <c r="ACM35" s="1531"/>
      <c r="ACN35" s="1531"/>
      <c r="ACO35" s="1531"/>
      <c r="ACP35" s="1531"/>
      <c r="ACQ35" s="1531"/>
      <c r="ACR35" s="1531"/>
      <c r="ACS35" s="1531"/>
      <c r="ACT35" s="1531"/>
      <c r="ACU35" s="1531"/>
      <c r="ACV35" s="1531"/>
      <c r="ACW35" s="1531"/>
      <c r="ACX35" s="1531"/>
      <c r="ACY35" s="1531"/>
      <c r="ACZ35" s="1531"/>
      <c r="ADA35" s="1531"/>
      <c r="ADB35" s="1531"/>
      <c r="ADC35" s="1531"/>
      <c r="ADD35" s="1531"/>
      <c r="ADE35" s="1531"/>
      <c r="ADF35" s="1531"/>
      <c r="ADG35" s="1531"/>
      <c r="ADH35" s="1531"/>
      <c r="ADI35" s="1531"/>
      <c r="ADJ35" s="1531"/>
      <c r="ADK35" s="1531"/>
      <c r="ADL35" s="1531"/>
      <c r="ADM35" s="1531"/>
      <c r="ADN35" s="1531"/>
      <c r="ADO35" s="1531"/>
      <c r="ADP35" s="1531"/>
      <c r="ADQ35" s="1531"/>
      <c r="ADR35" s="1531"/>
      <c r="ADS35" s="1531"/>
      <c r="ADT35" s="1531"/>
      <c r="ADU35" s="1531"/>
      <c r="ADV35" s="1531"/>
      <c r="ADW35" s="1531"/>
      <c r="ADX35" s="1531"/>
      <c r="ADY35" s="1531"/>
      <c r="ADZ35" s="1531"/>
      <c r="AEA35" s="1531"/>
      <c r="AEB35" s="1531"/>
      <c r="AEC35" s="1531"/>
      <c r="AED35" s="1531"/>
      <c r="AEE35" s="1531"/>
      <c r="AEF35" s="1531"/>
      <c r="AEG35" s="1531"/>
      <c r="AEH35" s="1531"/>
      <c r="AEI35" s="1531"/>
      <c r="AEJ35" s="1531"/>
      <c r="AEK35" s="1531"/>
      <c r="AEL35" s="1531"/>
      <c r="AEM35" s="1531"/>
      <c r="AEN35" s="1531"/>
      <c r="AEO35" s="1531"/>
      <c r="AEP35" s="1531"/>
      <c r="AEQ35" s="1531"/>
      <c r="AER35" s="1531"/>
      <c r="AES35" s="1531"/>
      <c r="AET35" s="1531"/>
      <c r="AEU35" s="1531"/>
      <c r="AEV35" s="1531"/>
      <c r="AEW35" s="1531"/>
      <c r="AEX35" s="1531"/>
      <c r="AEY35" s="1531"/>
      <c r="AEZ35" s="1531"/>
      <c r="AFA35" s="1531"/>
      <c r="AFB35" s="1531"/>
      <c r="AFC35" s="1531"/>
      <c r="AFD35" s="1531"/>
      <c r="AFE35" s="1531"/>
      <c r="AFF35" s="1531"/>
      <c r="AFG35" s="1531"/>
      <c r="AFH35" s="1531"/>
      <c r="AFI35" s="1531"/>
      <c r="AFJ35" s="1531"/>
      <c r="AFK35" s="1531"/>
      <c r="AFL35" s="1531"/>
      <c r="AFM35" s="1531"/>
      <c r="AFN35" s="1531"/>
      <c r="AFO35" s="1531"/>
      <c r="AFP35" s="1531"/>
      <c r="AFQ35" s="1531"/>
      <c r="AFR35" s="1531"/>
      <c r="AFS35" s="1531"/>
      <c r="AFT35" s="1531"/>
      <c r="AFU35" s="1531"/>
      <c r="AFV35" s="1531"/>
      <c r="AFW35" s="1531"/>
      <c r="AFX35" s="1531"/>
      <c r="AFY35" s="1531"/>
      <c r="AFZ35" s="1531"/>
      <c r="AGA35" s="1531"/>
      <c r="AGB35" s="1531"/>
      <c r="AGC35" s="1531"/>
      <c r="AGD35" s="1531"/>
      <c r="AGE35" s="1531"/>
      <c r="AGF35" s="1531"/>
      <c r="AGG35" s="1531"/>
      <c r="AGH35" s="1531"/>
      <c r="AGI35" s="1531"/>
      <c r="AGJ35" s="1531"/>
      <c r="AGK35" s="1531"/>
      <c r="AGL35" s="1531"/>
      <c r="AGM35" s="1531"/>
      <c r="AGN35" s="1531"/>
      <c r="AGO35" s="1531"/>
      <c r="AGP35" s="1531"/>
      <c r="AGQ35" s="1531"/>
      <c r="AGR35" s="1531"/>
      <c r="AGS35" s="1531"/>
      <c r="AGT35" s="1531"/>
      <c r="AGU35" s="1531"/>
      <c r="AGV35" s="1531"/>
      <c r="AGW35" s="1531"/>
      <c r="AGX35" s="1531"/>
      <c r="AGY35" s="1531"/>
      <c r="AGZ35" s="1531"/>
      <c r="AHA35" s="1531"/>
      <c r="AHB35" s="1531"/>
      <c r="AHC35" s="1531"/>
      <c r="AHD35" s="1531"/>
      <c r="AHE35" s="1531"/>
      <c r="AHF35" s="1531"/>
      <c r="AHG35" s="1531"/>
      <c r="AHH35" s="1531"/>
      <c r="AHI35" s="1531"/>
      <c r="AHJ35" s="1531"/>
      <c r="AHK35" s="1531"/>
      <c r="AHL35" s="1531"/>
      <c r="AHM35" s="1531"/>
      <c r="AHN35" s="1531"/>
      <c r="AHO35" s="1531"/>
      <c r="AHP35" s="1531"/>
      <c r="AHQ35" s="1531"/>
      <c r="AHR35" s="1531"/>
      <c r="AHS35" s="1531"/>
      <c r="AHT35" s="1531"/>
      <c r="AHU35" s="1531"/>
      <c r="AHV35" s="1531"/>
      <c r="AHW35" s="1531"/>
      <c r="AHX35" s="1531"/>
      <c r="AHY35" s="1531"/>
      <c r="AHZ35" s="1531"/>
      <c r="AIA35" s="1531"/>
      <c r="AIB35" s="1531"/>
      <c r="AIC35" s="1531"/>
      <c r="AID35" s="1531"/>
      <c r="AIE35" s="1531"/>
      <c r="AIF35" s="1531"/>
      <c r="AIG35" s="1531"/>
      <c r="AIH35" s="1531"/>
      <c r="AII35" s="1531"/>
      <c r="AIJ35" s="1531"/>
      <c r="AIK35" s="1531"/>
      <c r="AIL35" s="1531"/>
      <c r="AIM35" s="1531"/>
      <c r="AIN35" s="1531"/>
      <c r="AIO35" s="1531"/>
      <c r="AIP35" s="1531"/>
      <c r="AIQ35" s="1531"/>
      <c r="AIR35" s="1531"/>
      <c r="AIS35" s="1531"/>
      <c r="AIT35" s="1531"/>
      <c r="AIU35" s="1531"/>
      <c r="AIV35" s="1531"/>
      <c r="AIW35" s="1531"/>
      <c r="AIX35" s="1531"/>
      <c r="AIY35" s="1531"/>
      <c r="AIZ35" s="1531"/>
      <c r="AJA35" s="1531"/>
      <c r="AJB35" s="1531"/>
      <c r="AJC35" s="1531"/>
      <c r="AJD35" s="1531"/>
      <c r="AJE35" s="1531"/>
      <c r="AJF35" s="1531"/>
      <c r="AJG35" s="1531"/>
      <c r="AJH35" s="1531"/>
      <c r="AJI35" s="1531"/>
      <c r="AJJ35" s="1531"/>
      <c r="AJK35" s="1531"/>
      <c r="AJL35" s="1531"/>
      <c r="AJM35" s="1531"/>
      <c r="AJN35" s="1531"/>
      <c r="AJO35" s="1531"/>
      <c r="AJP35" s="1531"/>
      <c r="AJQ35" s="1531"/>
      <c r="AJR35" s="1531"/>
      <c r="AJS35" s="1531"/>
      <c r="AJT35" s="1531"/>
      <c r="AJU35" s="1531"/>
      <c r="AJV35" s="1531"/>
      <c r="AJW35" s="1531"/>
      <c r="AJX35" s="1531"/>
      <c r="AJY35" s="1531"/>
      <c r="AJZ35" s="1531"/>
      <c r="AKA35" s="1531"/>
      <c r="AKB35" s="1531"/>
      <c r="AKC35" s="1531"/>
      <c r="AKD35" s="1531"/>
      <c r="AKE35" s="1531"/>
      <c r="AKF35" s="1531"/>
      <c r="AKG35" s="1531"/>
      <c r="AKH35" s="1531"/>
      <c r="AKI35" s="1531"/>
      <c r="AKJ35" s="1531"/>
      <c r="AKK35" s="1531"/>
      <c r="AKL35" s="1531"/>
      <c r="AKM35" s="1531"/>
      <c r="AKN35" s="1531"/>
      <c r="AKO35" s="1531"/>
      <c r="AKP35" s="1531"/>
      <c r="AKQ35" s="1531"/>
      <c r="AKR35" s="1531"/>
      <c r="AKS35" s="1531"/>
      <c r="AKT35" s="1531"/>
      <c r="AKU35" s="1531"/>
      <c r="AKV35" s="1531"/>
      <c r="AKW35" s="1531"/>
      <c r="AKX35" s="1531"/>
      <c r="AKY35" s="1531"/>
      <c r="AKZ35" s="1531"/>
      <c r="ALA35" s="1531"/>
      <c r="ALB35" s="1531"/>
      <c r="ALC35" s="1531"/>
      <c r="ALD35" s="1531"/>
      <c r="ALE35" s="1531"/>
      <c r="ALF35" s="1531"/>
      <c r="ALG35" s="1531"/>
      <c r="ALH35" s="1531"/>
      <c r="ALI35" s="1531"/>
      <c r="ALJ35" s="1531"/>
      <c r="ALK35" s="1531"/>
      <c r="ALL35" s="1531"/>
      <c r="ALM35" s="1531"/>
      <c r="ALN35" s="1531"/>
      <c r="ALO35" s="1531"/>
      <c r="ALP35" s="1531"/>
      <c r="ALQ35" s="1531"/>
      <c r="ALR35" s="1531"/>
      <c r="ALS35" s="1531"/>
      <c r="ALT35" s="1531"/>
      <c r="ALU35" s="1531"/>
      <c r="ALV35" s="1531"/>
      <c r="ALW35" s="1531"/>
      <c r="ALX35" s="1531"/>
      <c r="ALY35" s="1531"/>
      <c r="ALZ35" s="1531"/>
      <c r="AMA35" s="1531"/>
      <c r="AMB35" s="1531"/>
      <c r="AMC35" s="1531"/>
      <c r="AMD35" s="1531"/>
      <c r="AME35" s="1531"/>
      <c r="AMF35" s="1531"/>
      <c r="AMG35" s="1531"/>
      <c r="AMH35" s="1531"/>
      <c r="AMI35" s="1531"/>
      <c r="AMJ35" s="1531"/>
      <c r="AMK35" s="1531"/>
      <c r="AML35" s="1531"/>
      <c r="AMM35" s="1531"/>
      <c r="AMN35" s="1531"/>
      <c r="AMO35" s="1531"/>
      <c r="AMP35" s="1531"/>
      <c r="AMQ35" s="1531"/>
      <c r="AMR35" s="1531"/>
      <c r="AMS35" s="1531"/>
      <c r="AMT35" s="1531"/>
      <c r="AMU35" s="1531"/>
      <c r="AMV35" s="1531"/>
      <c r="AMW35" s="1531"/>
      <c r="AMX35" s="1531"/>
      <c r="AMY35" s="1531"/>
      <c r="AMZ35" s="1531"/>
      <c r="ANA35" s="1531"/>
      <c r="ANB35" s="1531"/>
      <c r="ANC35" s="1531"/>
      <c r="AND35" s="1531"/>
      <c r="ANE35" s="1531"/>
      <c r="ANF35" s="1531"/>
      <c r="ANG35" s="1531"/>
      <c r="ANH35" s="1531"/>
      <c r="ANI35" s="1531"/>
      <c r="ANJ35" s="1531"/>
      <c r="ANK35" s="1531"/>
      <c r="ANL35" s="1531"/>
      <c r="ANM35" s="1531"/>
      <c r="ANN35" s="1531"/>
      <c r="ANO35" s="1531"/>
      <c r="ANP35" s="1531"/>
      <c r="ANQ35" s="1531"/>
      <c r="ANR35" s="1531"/>
      <c r="ANS35" s="1531"/>
      <c r="ANT35" s="1531"/>
      <c r="ANU35" s="1531"/>
      <c r="ANV35" s="1531"/>
      <c r="ANW35" s="1531"/>
      <c r="ANX35" s="1531"/>
      <c r="ANY35" s="1531"/>
      <c r="ANZ35" s="1531"/>
      <c r="AOA35" s="1531"/>
      <c r="AOB35" s="1531"/>
      <c r="AOC35" s="1531"/>
      <c r="AOD35" s="1531"/>
      <c r="AOE35" s="1531"/>
      <c r="AOF35" s="1531"/>
      <c r="AOG35" s="1531"/>
      <c r="AOH35" s="1531"/>
      <c r="AOI35" s="1531"/>
      <c r="AOJ35" s="1531"/>
      <c r="AOK35" s="1531"/>
      <c r="AOL35" s="1531"/>
      <c r="AOM35" s="1531"/>
      <c r="AON35" s="1531"/>
      <c r="AOO35" s="1531"/>
      <c r="AOP35" s="1531"/>
      <c r="AOQ35" s="1531"/>
      <c r="AOR35" s="1531"/>
      <c r="AOS35" s="1531"/>
      <c r="AOT35" s="1531"/>
      <c r="AOU35" s="1531"/>
      <c r="AOV35" s="1531"/>
      <c r="AOW35" s="1531"/>
      <c r="AOX35" s="1531"/>
      <c r="AOY35" s="1531"/>
      <c r="AOZ35" s="1531"/>
      <c r="APA35" s="1531"/>
      <c r="APB35" s="1531"/>
      <c r="APC35" s="1531"/>
      <c r="APD35" s="1531"/>
      <c r="APE35" s="1531"/>
      <c r="APF35" s="1531"/>
      <c r="APG35" s="1531"/>
      <c r="APH35" s="1531"/>
      <c r="API35" s="1531"/>
      <c r="APJ35" s="1531"/>
      <c r="APK35" s="1531"/>
      <c r="APL35" s="1531"/>
      <c r="APM35" s="1531"/>
      <c r="APN35" s="1531"/>
      <c r="APO35" s="1531"/>
      <c r="APP35" s="1531"/>
      <c r="APQ35" s="1531"/>
      <c r="APR35" s="1531"/>
      <c r="APS35" s="1531"/>
      <c r="APT35" s="1531"/>
      <c r="APU35" s="1531"/>
      <c r="APV35" s="1531"/>
      <c r="APW35" s="1531"/>
      <c r="APX35" s="1531"/>
      <c r="APY35" s="1531"/>
      <c r="APZ35" s="1531"/>
      <c r="AQA35" s="1531"/>
      <c r="AQB35" s="1531"/>
      <c r="AQC35" s="1531"/>
      <c r="AQD35" s="1531"/>
      <c r="AQE35" s="1531"/>
      <c r="AQF35" s="1531"/>
      <c r="AQG35" s="1531"/>
      <c r="AQH35" s="1531"/>
      <c r="AQI35" s="1531"/>
      <c r="AQJ35" s="1531"/>
      <c r="AQK35" s="1531"/>
      <c r="AQL35" s="1531"/>
      <c r="AQM35" s="1531"/>
      <c r="AQN35" s="1531"/>
      <c r="AQO35" s="1531"/>
      <c r="AQP35" s="1531"/>
      <c r="AQQ35" s="1531"/>
      <c r="AQR35" s="1531"/>
      <c r="AQS35" s="1531"/>
      <c r="AQT35" s="1531"/>
      <c r="AQU35" s="1531"/>
      <c r="AQV35" s="1531"/>
      <c r="AQW35" s="1531"/>
      <c r="AQX35" s="1531"/>
      <c r="AQY35" s="1531"/>
      <c r="AQZ35" s="1531"/>
      <c r="ARA35" s="1531"/>
      <c r="ARB35" s="1531"/>
      <c r="ARC35" s="1531"/>
      <c r="ARD35" s="1531"/>
      <c r="ARE35" s="1531"/>
      <c r="ARF35" s="1531"/>
      <c r="ARG35" s="1531"/>
      <c r="ARH35" s="1531"/>
      <c r="ARI35" s="1531"/>
      <c r="ARJ35" s="1531"/>
      <c r="ARK35" s="1531"/>
      <c r="ARL35" s="1531"/>
      <c r="ARM35" s="1531"/>
      <c r="ARN35" s="1531"/>
      <c r="ARO35" s="1531"/>
      <c r="ARP35" s="1531"/>
      <c r="ARQ35" s="1531"/>
      <c r="ARR35" s="1531"/>
      <c r="ARS35" s="1531"/>
      <c r="ART35" s="1531"/>
      <c r="ARU35" s="1531"/>
      <c r="ARV35" s="1531"/>
      <c r="ARW35" s="1531"/>
      <c r="ARX35" s="1531"/>
      <c r="ARY35" s="1531"/>
      <c r="ARZ35" s="1531"/>
      <c r="ASA35" s="1531"/>
      <c r="ASB35" s="1531"/>
      <c r="ASC35" s="1531"/>
      <c r="ASD35" s="1531"/>
      <c r="ASE35" s="1531"/>
      <c r="ASF35" s="1531"/>
      <c r="ASG35" s="1531"/>
      <c r="ASH35" s="1531"/>
      <c r="ASI35" s="1531"/>
      <c r="ASJ35" s="1531"/>
      <c r="ASK35" s="1531"/>
      <c r="ASL35" s="1531"/>
      <c r="ASM35" s="1531"/>
      <c r="ASN35" s="1531"/>
      <c r="ASO35" s="1531"/>
      <c r="ASP35" s="1531"/>
      <c r="ASQ35" s="1531"/>
      <c r="ASR35" s="1531"/>
      <c r="ASS35" s="1531"/>
      <c r="AST35" s="1531"/>
      <c r="ASU35" s="1531"/>
      <c r="ASV35" s="1531"/>
      <c r="ASW35" s="1531"/>
      <c r="ASX35" s="1531"/>
      <c r="ASY35" s="1531"/>
      <c r="ASZ35" s="1531"/>
      <c r="ATA35" s="1531"/>
      <c r="ATB35" s="1531"/>
      <c r="ATC35" s="1531"/>
      <c r="ATD35" s="1531"/>
      <c r="ATE35" s="1531"/>
      <c r="ATF35" s="1531"/>
      <c r="ATG35" s="1531"/>
      <c r="ATH35" s="1531"/>
      <c r="ATI35" s="1531"/>
      <c r="ATJ35" s="1531"/>
      <c r="ATK35" s="1531"/>
      <c r="ATL35" s="1531"/>
      <c r="ATM35" s="1531"/>
      <c r="ATN35" s="1531"/>
      <c r="ATO35" s="1531"/>
      <c r="ATP35" s="1531"/>
      <c r="ATQ35" s="1531"/>
      <c r="ATR35" s="1531"/>
      <c r="ATS35" s="1531"/>
      <c r="ATT35" s="1531"/>
      <c r="ATU35" s="1531"/>
      <c r="ATV35" s="1531"/>
      <c r="ATW35" s="1531"/>
      <c r="ATX35" s="1531"/>
      <c r="ATY35" s="1531"/>
      <c r="ATZ35" s="1531"/>
      <c r="AUA35" s="1531"/>
      <c r="AUB35" s="1531"/>
      <c r="AUC35" s="1531"/>
      <c r="AUD35" s="1531"/>
      <c r="AUE35" s="1531"/>
      <c r="AUF35" s="1531"/>
      <c r="AUG35" s="1531"/>
      <c r="AUH35" s="1531"/>
      <c r="AUI35" s="1531"/>
    </row>
    <row r="36" spans="1:1231" s="1449" customFormat="1" ht="31.75" customHeight="1" x14ac:dyDescent="0.75">
      <c r="A36" s="2080"/>
      <c r="B36" s="2080"/>
      <c r="C36" s="1436" t="s">
        <v>293</v>
      </c>
      <c r="D36" s="1436" t="s">
        <v>356</v>
      </c>
      <c r="E36" s="1436" t="s">
        <v>23</v>
      </c>
      <c r="F36" s="1436" t="s">
        <v>6</v>
      </c>
      <c r="G36" s="1437">
        <f t="array" ref="G36">INDEX('Salary . staff rates'!$A$6:$C$28,MATCH(1,('Salary . staff rates'!$A$6:$A$28=E36)*('Salary . staff rates'!$B$6:$B$28=F36),0),3)</f>
        <v>65000</v>
      </c>
      <c r="H36" s="1437">
        <f t="shared" si="0"/>
        <v>456.14035087719299</v>
      </c>
      <c r="I36" s="1438" t="s">
        <v>0</v>
      </c>
      <c r="J36" s="1439" t="s">
        <v>0</v>
      </c>
      <c r="K36" s="1440">
        <v>7</v>
      </c>
      <c r="L36" s="1631">
        <f t="shared" si="22"/>
        <v>3192.9824561403511</v>
      </c>
      <c r="M36" s="1440" t="s">
        <v>31</v>
      </c>
      <c r="N36" s="1649">
        <f>IF(M36="Yes",L36*'Salary . staff rates'!$C$34,0)</f>
        <v>0</v>
      </c>
      <c r="O36" s="1442"/>
      <c r="P36" s="1849">
        <v>1</v>
      </c>
      <c r="Q36" s="1849">
        <v>1</v>
      </c>
      <c r="R36" s="1442"/>
      <c r="S36" s="1442"/>
      <c r="T36" s="1442"/>
      <c r="U36" s="1442"/>
      <c r="V36" s="1442"/>
      <c r="W36" s="1443">
        <v>1</v>
      </c>
      <c r="X36" s="1444"/>
      <c r="Y36" s="1849">
        <f t="shared" si="16"/>
        <v>3192.9824561403511</v>
      </c>
      <c r="Z36" s="1849">
        <f t="shared" si="17"/>
        <v>0</v>
      </c>
      <c r="AA36" s="1445"/>
      <c r="AB36" s="1849">
        <f t="shared" si="18"/>
        <v>3192.9824561403511</v>
      </c>
      <c r="AC36" s="1849">
        <f t="shared" si="19"/>
        <v>0</v>
      </c>
      <c r="AD36" s="1447"/>
      <c r="AE36" s="1448"/>
      <c r="AF36" s="1448"/>
      <c r="AL36" s="1450"/>
      <c r="AN36" s="1451">
        <f t="shared" si="20"/>
        <v>0</v>
      </c>
      <c r="AO36" s="1451">
        <f t="shared" si="21"/>
        <v>0</v>
      </c>
      <c r="AP36" s="1531"/>
      <c r="AQ36" s="1531"/>
      <c r="AR36" s="1531"/>
      <c r="AS36" s="1531"/>
      <c r="AT36" s="1531"/>
      <c r="AU36" s="1531"/>
      <c r="AV36" s="1531"/>
      <c r="AW36" s="1531"/>
      <c r="AX36" s="1531"/>
      <c r="AY36" s="1531"/>
      <c r="AZ36" s="1531"/>
      <c r="BA36" s="1531"/>
      <c r="BB36" s="1531"/>
      <c r="BC36" s="1531"/>
      <c r="BD36" s="1531"/>
      <c r="BE36" s="1531"/>
      <c r="BF36" s="1531"/>
      <c r="BG36" s="1531"/>
      <c r="BH36" s="1531"/>
      <c r="BI36" s="1531"/>
      <c r="BJ36" s="1531"/>
      <c r="BK36" s="1531"/>
      <c r="BL36" s="1531"/>
      <c r="BM36" s="1531"/>
      <c r="BN36" s="1531"/>
      <c r="BO36" s="1531"/>
      <c r="BP36" s="1531"/>
      <c r="BQ36" s="1531"/>
      <c r="BR36" s="1531"/>
      <c r="BS36" s="1531"/>
      <c r="BT36" s="1531"/>
      <c r="BU36" s="1531"/>
      <c r="BV36" s="1531"/>
      <c r="BW36" s="1531"/>
      <c r="BX36" s="1531"/>
      <c r="BY36" s="1531"/>
      <c r="BZ36" s="1531"/>
      <c r="CA36" s="1531"/>
      <c r="CB36" s="1531"/>
      <c r="CC36" s="1531"/>
      <c r="CD36" s="1531"/>
      <c r="CE36" s="1531"/>
      <c r="CF36" s="1531"/>
      <c r="CG36" s="1531"/>
      <c r="CH36" s="1531"/>
      <c r="CI36" s="1531"/>
      <c r="CJ36" s="1531"/>
      <c r="CK36" s="1531"/>
      <c r="CL36" s="1531"/>
      <c r="CM36" s="1531"/>
      <c r="CN36" s="1531"/>
      <c r="CO36" s="1531"/>
      <c r="CP36" s="1531"/>
      <c r="CQ36" s="1531"/>
      <c r="CR36" s="1531"/>
      <c r="CS36" s="1531"/>
      <c r="CT36" s="1531"/>
      <c r="CU36" s="1531"/>
      <c r="CV36" s="1531"/>
      <c r="CW36" s="1531"/>
      <c r="CX36" s="1531"/>
      <c r="CY36" s="1531"/>
      <c r="CZ36" s="1531"/>
      <c r="DA36" s="1531"/>
      <c r="DB36" s="1531"/>
      <c r="DC36" s="1531"/>
      <c r="DD36" s="1531"/>
      <c r="DE36" s="1531"/>
      <c r="DF36" s="1531"/>
      <c r="DG36" s="1531"/>
      <c r="DH36" s="1531"/>
      <c r="DI36" s="1531"/>
      <c r="DJ36" s="1531"/>
      <c r="DK36" s="1531"/>
      <c r="DL36" s="1531"/>
      <c r="DM36" s="1531"/>
      <c r="DN36" s="1531"/>
      <c r="DO36" s="1531"/>
      <c r="DP36" s="1531"/>
      <c r="DQ36" s="1531"/>
      <c r="DR36" s="1531"/>
      <c r="DS36" s="1531"/>
      <c r="DT36" s="1531"/>
      <c r="DU36" s="1531"/>
      <c r="DV36" s="1531"/>
      <c r="DW36" s="1531"/>
      <c r="DX36" s="1531"/>
      <c r="DY36" s="1531"/>
      <c r="DZ36" s="1531"/>
      <c r="EA36" s="1531"/>
      <c r="EB36" s="1531"/>
      <c r="EC36" s="1531"/>
      <c r="ED36" s="1531"/>
      <c r="EE36" s="1531"/>
      <c r="EF36" s="1531"/>
      <c r="EG36" s="1531"/>
      <c r="EH36" s="1531"/>
      <c r="EI36" s="1531"/>
      <c r="EJ36" s="1531"/>
      <c r="EK36" s="1531"/>
      <c r="EL36" s="1531"/>
      <c r="EM36" s="1531"/>
      <c r="EN36" s="1531"/>
      <c r="EO36" s="1531"/>
      <c r="EP36" s="1531"/>
      <c r="EQ36" s="1531"/>
      <c r="ER36" s="1531"/>
      <c r="ES36" s="1531"/>
      <c r="ET36" s="1531"/>
      <c r="EU36" s="1531"/>
      <c r="EV36" s="1531"/>
      <c r="EW36" s="1531"/>
      <c r="EX36" s="1531"/>
      <c r="EY36" s="1531"/>
      <c r="EZ36" s="1531"/>
      <c r="FA36" s="1531"/>
      <c r="FB36" s="1531"/>
      <c r="FC36" s="1531"/>
      <c r="FD36" s="1531"/>
      <c r="FE36" s="1531"/>
      <c r="FF36" s="1531"/>
      <c r="FG36" s="1531"/>
      <c r="FH36" s="1531"/>
      <c r="FI36" s="1531"/>
      <c r="FJ36" s="1531"/>
      <c r="FK36" s="1531"/>
      <c r="FL36" s="1531"/>
      <c r="FM36" s="1531"/>
      <c r="FN36" s="1531"/>
      <c r="FO36" s="1531"/>
      <c r="FP36" s="1531"/>
      <c r="FQ36" s="1531"/>
      <c r="FR36" s="1531"/>
      <c r="FS36" s="1531"/>
      <c r="FT36" s="1531"/>
      <c r="FU36" s="1531"/>
      <c r="FV36" s="1531"/>
      <c r="FW36" s="1531"/>
      <c r="FX36" s="1531"/>
      <c r="FY36" s="1531"/>
      <c r="FZ36" s="1531"/>
      <c r="GA36" s="1531"/>
      <c r="GB36" s="1531"/>
      <c r="GC36" s="1531"/>
      <c r="GD36" s="1531"/>
      <c r="GE36" s="1531"/>
      <c r="GF36" s="1531"/>
      <c r="GG36" s="1531"/>
      <c r="GH36" s="1531"/>
      <c r="GI36" s="1531"/>
      <c r="GJ36" s="1531"/>
      <c r="GK36" s="1531"/>
      <c r="GL36" s="1531"/>
      <c r="GM36" s="1531"/>
      <c r="GN36" s="1531"/>
      <c r="GO36" s="1531"/>
      <c r="GP36" s="1531"/>
      <c r="GQ36" s="1531"/>
      <c r="GR36" s="1531"/>
      <c r="GS36" s="1531"/>
      <c r="GT36" s="1531"/>
      <c r="GU36" s="1531"/>
      <c r="GV36" s="1531"/>
      <c r="GW36" s="1531"/>
      <c r="GX36" s="1531"/>
      <c r="GY36" s="1531"/>
      <c r="GZ36" s="1531"/>
      <c r="HA36" s="1531"/>
      <c r="HB36" s="1531"/>
      <c r="HC36" s="1531"/>
      <c r="HD36" s="1531"/>
      <c r="HE36" s="1531"/>
      <c r="HF36" s="1531"/>
      <c r="HG36" s="1531"/>
      <c r="HH36" s="1531"/>
      <c r="HI36" s="1531"/>
      <c r="HJ36" s="1531"/>
      <c r="HK36" s="1531"/>
      <c r="HL36" s="1531"/>
      <c r="HM36" s="1531"/>
      <c r="HN36" s="1531"/>
      <c r="HO36" s="1531"/>
      <c r="HP36" s="1531"/>
      <c r="HQ36" s="1531"/>
      <c r="HR36" s="1531"/>
      <c r="HS36" s="1531"/>
      <c r="HT36" s="1531"/>
      <c r="HU36" s="1531"/>
      <c r="HV36" s="1531"/>
      <c r="HW36" s="1531"/>
      <c r="HX36" s="1531"/>
      <c r="HY36" s="1531"/>
      <c r="HZ36" s="1531"/>
      <c r="IA36" s="1531"/>
      <c r="IB36" s="1531"/>
      <c r="IC36" s="1531"/>
      <c r="ID36" s="1531"/>
      <c r="IE36" s="1531"/>
      <c r="IF36" s="1531"/>
      <c r="IG36" s="1531"/>
      <c r="IH36" s="1531"/>
      <c r="II36" s="1531"/>
      <c r="IJ36" s="1531"/>
      <c r="IK36" s="1531"/>
      <c r="IL36" s="1531"/>
      <c r="IM36" s="1531"/>
      <c r="IN36" s="1531"/>
      <c r="IO36" s="1531"/>
      <c r="IP36" s="1531"/>
      <c r="IQ36" s="1531"/>
      <c r="IR36" s="1531"/>
      <c r="IS36" s="1531"/>
      <c r="IT36" s="1531"/>
      <c r="IU36" s="1531"/>
      <c r="IV36" s="1531"/>
      <c r="IW36" s="1531"/>
      <c r="IX36" s="1531"/>
      <c r="IY36" s="1531"/>
      <c r="IZ36" s="1531"/>
      <c r="JA36" s="1531"/>
      <c r="JB36" s="1531"/>
      <c r="JC36" s="1531"/>
      <c r="JD36" s="1531"/>
      <c r="JE36" s="1531"/>
      <c r="JF36" s="1531"/>
      <c r="JG36" s="1531"/>
      <c r="JH36" s="1531"/>
      <c r="JI36" s="1531"/>
      <c r="JJ36" s="1531"/>
      <c r="JK36" s="1531"/>
      <c r="JL36" s="1531"/>
      <c r="JM36" s="1531"/>
      <c r="JN36" s="1531"/>
      <c r="JO36" s="1531"/>
      <c r="JP36" s="1531"/>
      <c r="JQ36" s="1531"/>
      <c r="JR36" s="1531"/>
      <c r="JS36" s="1531"/>
      <c r="JT36" s="1531"/>
      <c r="JU36" s="1531"/>
      <c r="JV36" s="1531"/>
      <c r="JW36" s="1531"/>
      <c r="JX36" s="1531"/>
      <c r="JY36" s="1531"/>
      <c r="JZ36" s="1531"/>
      <c r="KA36" s="1531"/>
      <c r="KB36" s="1531"/>
      <c r="KC36" s="1531"/>
      <c r="KD36" s="1531"/>
      <c r="KE36" s="1531"/>
      <c r="KF36" s="1531"/>
      <c r="KG36" s="1531"/>
      <c r="KH36" s="1531"/>
      <c r="KI36" s="1531"/>
      <c r="KJ36" s="1531"/>
      <c r="KK36" s="1531"/>
      <c r="KL36" s="1531"/>
      <c r="KM36" s="1531"/>
      <c r="KN36" s="1531"/>
      <c r="KO36" s="1531"/>
      <c r="KP36" s="1531"/>
      <c r="KQ36" s="1531"/>
      <c r="KR36" s="1531"/>
      <c r="KS36" s="1531"/>
      <c r="KT36" s="1531"/>
      <c r="KU36" s="1531"/>
      <c r="KV36" s="1531"/>
      <c r="KW36" s="1531"/>
      <c r="KX36" s="1531"/>
      <c r="KY36" s="1531"/>
      <c r="KZ36" s="1531"/>
      <c r="LA36" s="1531"/>
      <c r="LB36" s="1531"/>
      <c r="LC36" s="1531"/>
      <c r="LD36" s="1531"/>
      <c r="LE36" s="1531"/>
      <c r="LF36" s="1531"/>
      <c r="LG36" s="1531"/>
      <c r="LH36" s="1531"/>
      <c r="LI36" s="1531"/>
      <c r="LJ36" s="1531"/>
      <c r="LK36" s="1531"/>
      <c r="LL36" s="1531"/>
      <c r="LM36" s="1531"/>
      <c r="LN36" s="1531"/>
      <c r="LO36" s="1531"/>
      <c r="LP36" s="1531"/>
      <c r="LQ36" s="1531"/>
      <c r="LR36" s="1531"/>
      <c r="LS36" s="1531"/>
      <c r="LT36" s="1531"/>
      <c r="LU36" s="1531"/>
      <c r="LV36" s="1531"/>
      <c r="LW36" s="1531"/>
      <c r="LX36" s="1531"/>
      <c r="LY36" s="1531"/>
      <c r="LZ36" s="1531"/>
      <c r="MA36" s="1531"/>
      <c r="MB36" s="1531"/>
      <c r="MC36" s="1531"/>
      <c r="MD36" s="1531"/>
      <c r="ME36" s="1531"/>
      <c r="MF36" s="1531"/>
      <c r="MG36" s="1531"/>
      <c r="MH36" s="1531"/>
      <c r="MI36" s="1531"/>
      <c r="MJ36" s="1531"/>
      <c r="MK36" s="1531"/>
      <c r="ML36" s="1531"/>
      <c r="MM36" s="1531"/>
      <c r="MN36" s="1531"/>
      <c r="MO36" s="1531"/>
      <c r="MP36" s="1531"/>
      <c r="MQ36" s="1531"/>
      <c r="MR36" s="1531"/>
      <c r="MS36" s="1531"/>
      <c r="MT36" s="1531"/>
      <c r="MU36" s="1531"/>
      <c r="MV36" s="1531"/>
      <c r="MW36" s="1531"/>
      <c r="MX36" s="1531"/>
      <c r="MY36" s="1531"/>
      <c r="MZ36" s="1531"/>
      <c r="NA36" s="1531"/>
      <c r="NB36" s="1531"/>
      <c r="NC36" s="1531"/>
      <c r="ND36" s="1531"/>
      <c r="NE36" s="1531"/>
      <c r="NF36" s="1531"/>
      <c r="NG36" s="1531"/>
      <c r="NH36" s="1531"/>
      <c r="NI36" s="1531"/>
      <c r="NJ36" s="1531"/>
      <c r="NK36" s="1531"/>
      <c r="NL36" s="1531"/>
      <c r="NM36" s="1531"/>
      <c r="NN36" s="1531"/>
      <c r="NO36" s="1531"/>
      <c r="NP36" s="1531"/>
      <c r="NQ36" s="1531"/>
      <c r="NR36" s="1531"/>
      <c r="NS36" s="1531"/>
      <c r="NT36" s="1531"/>
      <c r="NU36" s="1531"/>
      <c r="NV36" s="1531"/>
      <c r="NW36" s="1531"/>
      <c r="NX36" s="1531"/>
      <c r="NY36" s="1531"/>
      <c r="NZ36" s="1531"/>
      <c r="OA36" s="1531"/>
      <c r="OB36" s="1531"/>
      <c r="OC36" s="1531"/>
      <c r="OD36" s="1531"/>
      <c r="OE36" s="1531"/>
      <c r="OF36" s="1531"/>
      <c r="OG36" s="1531"/>
      <c r="OH36" s="1531"/>
      <c r="OI36" s="1531"/>
      <c r="OJ36" s="1531"/>
      <c r="OK36" s="1531"/>
      <c r="OL36" s="1531"/>
      <c r="OM36" s="1531"/>
      <c r="ON36" s="1531"/>
      <c r="OO36" s="1531"/>
      <c r="OP36" s="1531"/>
      <c r="OQ36" s="1531"/>
      <c r="OR36" s="1531"/>
      <c r="OS36" s="1531"/>
      <c r="OT36" s="1531"/>
      <c r="OU36" s="1531"/>
      <c r="OV36" s="1531"/>
      <c r="OW36" s="1531"/>
      <c r="OX36" s="1531"/>
      <c r="OY36" s="1531"/>
      <c r="OZ36" s="1531"/>
      <c r="PA36" s="1531"/>
      <c r="PB36" s="1531"/>
      <c r="PC36" s="1531"/>
      <c r="PD36" s="1531"/>
      <c r="PE36" s="1531"/>
      <c r="PF36" s="1531"/>
      <c r="PG36" s="1531"/>
      <c r="PH36" s="1531"/>
      <c r="PI36" s="1531"/>
      <c r="PJ36" s="1531"/>
      <c r="PK36" s="1531"/>
      <c r="PL36" s="1531"/>
      <c r="PM36" s="1531"/>
      <c r="PN36" s="1531"/>
      <c r="PO36" s="1531"/>
      <c r="PP36" s="1531"/>
      <c r="PQ36" s="1531"/>
      <c r="PR36" s="1531"/>
      <c r="PS36" s="1531"/>
      <c r="PT36" s="1531"/>
      <c r="PU36" s="1531"/>
      <c r="PV36" s="1531"/>
      <c r="PW36" s="1531"/>
      <c r="PX36" s="1531"/>
      <c r="PY36" s="1531"/>
      <c r="PZ36" s="1531"/>
      <c r="QA36" s="1531"/>
      <c r="QB36" s="1531"/>
      <c r="QC36" s="1531"/>
      <c r="QD36" s="1531"/>
      <c r="QE36" s="1531"/>
      <c r="QF36" s="1531"/>
      <c r="QG36" s="1531"/>
      <c r="QH36" s="1531"/>
      <c r="QI36" s="1531"/>
      <c r="QJ36" s="1531"/>
      <c r="QK36" s="1531"/>
      <c r="QL36" s="1531"/>
      <c r="QM36" s="1531"/>
      <c r="QN36" s="1531"/>
      <c r="QO36" s="1531"/>
      <c r="QP36" s="1531"/>
      <c r="QQ36" s="1531"/>
      <c r="QR36" s="1531"/>
      <c r="QS36" s="1531"/>
      <c r="QT36" s="1531"/>
      <c r="QU36" s="1531"/>
      <c r="QV36" s="1531"/>
      <c r="QW36" s="1531"/>
      <c r="QX36" s="1531"/>
      <c r="QY36" s="1531"/>
      <c r="QZ36" s="1531"/>
      <c r="RA36" s="1531"/>
      <c r="RB36" s="1531"/>
      <c r="RC36" s="1531"/>
      <c r="RD36" s="1531"/>
      <c r="RE36" s="1531"/>
      <c r="RF36" s="1531"/>
      <c r="RG36" s="1531"/>
      <c r="RH36" s="1531"/>
      <c r="RI36" s="1531"/>
      <c r="RJ36" s="1531"/>
      <c r="RK36" s="1531"/>
      <c r="RL36" s="1531"/>
      <c r="RM36" s="1531"/>
      <c r="RN36" s="1531"/>
      <c r="RO36" s="1531"/>
      <c r="RP36" s="1531"/>
      <c r="RQ36" s="1531"/>
      <c r="RR36" s="1531"/>
      <c r="RS36" s="1531"/>
      <c r="RT36" s="1531"/>
      <c r="RU36" s="1531"/>
      <c r="RV36" s="1531"/>
      <c r="RW36" s="1531"/>
      <c r="RX36" s="1531"/>
      <c r="RY36" s="1531"/>
      <c r="RZ36" s="1531"/>
      <c r="SA36" s="1531"/>
      <c r="SB36" s="1531"/>
      <c r="SC36" s="1531"/>
      <c r="SD36" s="1531"/>
      <c r="SE36" s="1531"/>
      <c r="SF36" s="1531"/>
      <c r="SG36" s="1531"/>
      <c r="SH36" s="1531"/>
      <c r="SI36" s="1531"/>
      <c r="SJ36" s="1531"/>
      <c r="SK36" s="1531"/>
      <c r="SL36" s="1531"/>
      <c r="SM36" s="1531"/>
      <c r="SN36" s="1531"/>
      <c r="SO36" s="1531"/>
      <c r="SP36" s="1531"/>
      <c r="SQ36" s="1531"/>
      <c r="SR36" s="1531"/>
      <c r="SS36" s="1531"/>
      <c r="ST36" s="1531"/>
      <c r="SU36" s="1531"/>
      <c r="SV36" s="1531"/>
      <c r="SW36" s="1531"/>
      <c r="SX36" s="1531"/>
      <c r="SY36" s="1531"/>
      <c r="SZ36" s="1531"/>
      <c r="TA36" s="1531"/>
      <c r="TB36" s="1531"/>
      <c r="TC36" s="1531"/>
      <c r="TD36" s="1531"/>
      <c r="TE36" s="1531"/>
      <c r="TF36" s="1531"/>
      <c r="TG36" s="1531"/>
      <c r="TH36" s="1531"/>
      <c r="TI36" s="1531"/>
      <c r="TJ36" s="1531"/>
      <c r="TK36" s="1531"/>
      <c r="TL36" s="1531"/>
      <c r="TM36" s="1531"/>
      <c r="TN36" s="1531"/>
      <c r="TO36" s="1531"/>
      <c r="TP36" s="1531"/>
      <c r="TQ36" s="1531"/>
      <c r="TR36" s="1531"/>
      <c r="TS36" s="1531"/>
      <c r="TT36" s="1531"/>
      <c r="TU36" s="1531"/>
      <c r="TV36" s="1531"/>
      <c r="TW36" s="1531"/>
      <c r="TX36" s="1531"/>
      <c r="TY36" s="1531"/>
      <c r="TZ36" s="1531"/>
      <c r="UA36" s="1531"/>
      <c r="UB36" s="1531"/>
      <c r="UC36" s="1531"/>
      <c r="UD36" s="1531"/>
      <c r="UE36" s="1531"/>
      <c r="UF36" s="1531"/>
      <c r="UG36" s="1531"/>
      <c r="UH36" s="1531"/>
      <c r="UI36" s="1531"/>
      <c r="UJ36" s="1531"/>
      <c r="UK36" s="1531"/>
      <c r="UL36" s="1531"/>
      <c r="UM36" s="1531"/>
      <c r="UN36" s="1531"/>
      <c r="UO36" s="1531"/>
      <c r="UP36" s="1531"/>
      <c r="UQ36" s="1531"/>
      <c r="UR36" s="1531"/>
      <c r="US36" s="1531"/>
      <c r="UT36" s="1531"/>
      <c r="UU36" s="1531"/>
      <c r="UV36" s="1531"/>
      <c r="UW36" s="1531"/>
      <c r="UX36" s="1531"/>
      <c r="UY36" s="1531"/>
      <c r="UZ36" s="1531"/>
      <c r="VA36" s="1531"/>
      <c r="VB36" s="1531"/>
      <c r="VC36" s="1531"/>
      <c r="VD36" s="1531"/>
      <c r="VE36" s="1531"/>
      <c r="VF36" s="1531"/>
      <c r="VG36" s="1531"/>
      <c r="VH36" s="1531"/>
      <c r="VI36" s="1531"/>
      <c r="VJ36" s="1531"/>
      <c r="VK36" s="1531"/>
      <c r="VL36" s="1531"/>
      <c r="VM36" s="1531"/>
      <c r="VN36" s="1531"/>
      <c r="VO36" s="1531"/>
      <c r="VP36" s="1531"/>
      <c r="VQ36" s="1531"/>
      <c r="VR36" s="1531"/>
      <c r="VS36" s="1531"/>
      <c r="VT36" s="1531"/>
      <c r="VU36" s="1531"/>
      <c r="VV36" s="1531"/>
      <c r="VW36" s="1531"/>
      <c r="VX36" s="1531"/>
      <c r="VY36" s="1531"/>
      <c r="VZ36" s="1531"/>
      <c r="WA36" s="1531"/>
      <c r="WB36" s="1531"/>
      <c r="WC36" s="1531"/>
      <c r="WD36" s="1531"/>
      <c r="WE36" s="1531"/>
      <c r="WF36" s="1531"/>
      <c r="WG36" s="1531"/>
      <c r="WH36" s="1531"/>
      <c r="WI36" s="1531"/>
      <c r="WJ36" s="1531"/>
      <c r="WK36" s="1531"/>
      <c r="WL36" s="1531"/>
      <c r="WM36" s="1531"/>
      <c r="WN36" s="1531"/>
      <c r="WO36" s="1531"/>
      <c r="WP36" s="1531"/>
      <c r="WQ36" s="1531"/>
      <c r="WR36" s="1531"/>
      <c r="WS36" s="1531"/>
      <c r="WT36" s="1531"/>
      <c r="WU36" s="1531"/>
      <c r="WV36" s="1531"/>
      <c r="WW36" s="1531"/>
      <c r="WX36" s="1531"/>
      <c r="WY36" s="1531"/>
      <c r="WZ36" s="1531"/>
      <c r="XA36" s="1531"/>
      <c r="XB36" s="1531"/>
      <c r="XC36" s="1531"/>
      <c r="XD36" s="1531"/>
      <c r="XE36" s="1531"/>
      <c r="XF36" s="1531"/>
      <c r="XG36" s="1531"/>
      <c r="XH36" s="1531"/>
      <c r="XI36" s="1531"/>
      <c r="XJ36" s="1531"/>
      <c r="XK36" s="1531"/>
      <c r="XL36" s="1531"/>
      <c r="XM36" s="1531"/>
      <c r="XN36" s="1531"/>
      <c r="XO36" s="1531"/>
      <c r="XP36" s="1531"/>
      <c r="XQ36" s="1531"/>
      <c r="XR36" s="1531"/>
      <c r="XS36" s="1531"/>
      <c r="XT36" s="1531"/>
      <c r="XU36" s="1531"/>
      <c r="XV36" s="1531"/>
      <c r="XW36" s="1531"/>
      <c r="XX36" s="1531"/>
      <c r="XY36" s="1531"/>
      <c r="XZ36" s="1531"/>
      <c r="YA36" s="1531"/>
      <c r="YB36" s="1531"/>
      <c r="YC36" s="1531"/>
      <c r="YD36" s="1531"/>
      <c r="YE36" s="1531"/>
      <c r="YF36" s="1531"/>
      <c r="YG36" s="1531"/>
      <c r="YH36" s="1531"/>
      <c r="YI36" s="1531"/>
      <c r="YJ36" s="1531"/>
      <c r="YK36" s="1531"/>
      <c r="YL36" s="1531"/>
      <c r="YM36" s="1531"/>
      <c r="YN36" s="1531"/>
      <c r="YO36" s="1531"/>
      <c r="YP36" s="1531"/>
      <c r="YQ36" s="1531"/>
      <c r="YR36" s="1531"/>
      <c r="YS36" s="1531"/>
      <c r="YT36" s="1531"/>
      <c r="YU36" s="1531"/>
      <c r="YV36" s="1531"/>
      <c r="YW36" s="1531"/>
      <c r="YX36" s="1531"/>
      <c r="YY36" s="1531"/>
      <c r="YZ36" s="1531"/>
      <c r="ZA36" s="1531"/>
      <c r="ZB36" s="1531"/>
      <c r="ZC36" s="1531"/>
      <c r="ZD36" s="1531"/>
      <c r="ZE36" s="1531"/>
      <c r="ZF36" s="1531"/>
      <c r="ZG36" s="1531"/>
      <c r="ZH36" s="1531"/>
      <c r="ZI36" s="1531"/>
      <c r="ZJ36" s="1531"/>
      <c r="ZK36" s="1531"/>
      <c r="ZL36" s="1531"/>
      <c r="ZM36" s="1531"/>
      <c r="ZN36" s="1531"/>
      <c r="ZO36" s="1531"/>
      <c r="ZP36" s="1531"/>
      <c r="ZQ36" s="1531"/>
      <c r="ZR36" s="1531"/>
      <c r="ZS36" s="1531"/>
      <c r="ZT36" s="1531"/>
      <c r="ZU36" s="1531"/>
      <c r="ZV36" s="1531"/>
      <c r="ZW36" s="1531"/>
      <c r="ZX36" s="1531"/>
      <c r="ZY36" s="1531"/>
      <c r="ZZ36" s="1531"/>
      <c r="AAA36" s="1531"/>
      <c r="AAB36" s="1531"/>
      <c r="AAC36" s="1531"/>
      <c r="AAD36" s="1531"/>
      <c r="AAE36" s="1531"/>
      <c r="AAF36" s="1531"/>
      <c r="AAG36" s="1531"/>
      <c r="AAH36" s="1531"/>
      <c r="AAI36" s="1531"/>
      <c r="AAJ36" s="1531"/>
      <c r="AAK36" s="1531"/>
      <c r="AAL36" s="1531"/>
      <c r="AAM36" s="1531"/>
      <c r="AAN36" s="1531"/>
      <c r="AAO36" s="1531"/>
      <c r="AAP36" s="1531"/>
      <c r="AAQ36" s="1531"/>
      <c r="AAR36" s="1531"/>
      <c r="AAS36" s="1531"/>
      <c r="AAT36" s="1531"/>
      <c r="AAU36" s="1531"/>
      <c r="AAV36" s="1531"/>
      <c r="AAW36" s="1531"/>
      <c r="AAX36" s="1531"/>
      <c r="AAY36" s="1531"/>
      <c r="AAZ36" s="1531"/>
      <c r="ABA36" s="1531"/>
      <c r="ABB36" s="1531"/>
      <c r="ABC36" s="1531"/>
      <c r="ABD36" s="1531"/>
      <c r="ABE36" s="1531"/>
      <c r="ABF36" s="1531"/>
      <c r="ABG36" s="1531"/>
      <c r="ABH36" s="1531"/>
      <c r="ABI36" s="1531"/>
      <c r="ABJ36" s="1531"/>
      <c r="ABK36" s="1531"/>
      <c r="ABL36" s="1531"/>
      <c r="ABM36" s="1531"/>
      <c r="ABN36" s="1531"/>
      <c r="ABO36" s="1531"/>
      <c r="ABP36" s="1531"/>
      <c r="ABQ36" s="1531"/>
      <c r="ABR36" s="1531"/>
      <c r="ABS36" s="1531"/>
      <c r="ABT36" s="1531"/>
      <c r="ABU36" s="1531"/>
      <c r="ABV36" s="1531"/>
      <c r="ABW36" s="1531"/>
      <c r="ABX36" s="1531"/>
      <c r="ABY36" s="1531"/>
      <c r="ABZ36" s="1531"/>
      <c r="ACA36" s="1531"/>
      <c r="ACB36" s="1531"/>
      <c r="ACC36" s="1531"/>
      <c r="ACD36" s="1531"/>
      <c r="ACE36" s="1531"/>
      <c r="ACF36" s="1531"/>
      <c r="ACG36" s="1531"/>
      <c r="ACH36" s="1531"/>
      <c r="ACI36" s="1531"/>
      <c r="ACJ36" s="1531"/>
      <c r="ACK36" s="1531"/>
      <c r="ACL36" s="1531"/>
      <c r="ACM36" s="1531"/>
      <c r="ACN36" s="1531"/>
      <c r="ACO36" s="1531"/>
      <c r="ACP36" s="1531"/>
      <c r="ACQ36" s="1531"/>
      <c r="ACR36" s="1531"/>
      <c r="ACS36" s="1531"/>
      <c r="ACT36" s="1531"/>
      <c r="ACU36" s="1531"/>
      <c r="ACV36" s="1531"/>
      <c r="ACW36" s="1531"/>
      <c r="ACX36" s="1531"/>
      <c r="ACY36" s="1531"/>
      <c r="ACZ36" s="1531"/>
      <c r="ADA36" s="1531"/>
      <c r="ADB36" s="1531"/>
      <c r="ADC36" s="1531"/>
      <c r="ADD36" s="1531"/>
      <c r="ADE36" s="1531"/>
      <c r="ADF36" s="1531"/>
      <c r="ADG36" s="1531"/>
      <c r="ADH36" s="1531"/>
      <c r="ADI36" s="1531"/>
      <c r="ADJ36" s="1531"/>
      <c r="ADK36" s="1531"/>
      <c r="ADL36" s="1531"/>
      <c r="ADM36" s="1531"/>
      <c r="ADN36" s="1531"/>
      <c r="ADO36" s="1531"/>
      <c r="ADP36" s="1531"/>
      <c r="ADQ36" s="1531"/>
      <c r="ADR36" s="1531"/>
      <c r="ADS36" s="1531"/>
      <c r="ADT36" s="1531"/>
      <c r="ADU36" s="1531"/>
      <c r="ADV36" s="1531"/>
      <c r="ADW36" s="1531"/>
      <c r="ADX36" s="1531"/>
      <c r="ADY36" s="1531"/>
      <c r="ADZ36" s="1531"/>
      <c r="AEA36" s="1531"/>
      <c r="AEB36" s="1531"/>
      <c r="AEC36" s="1531"/>
      <c r="AED36" s="1531"/>
      <c r="AEE36" s="1531"/>
      <c r="AEF36" s="1531"/>
      <c r="AEG36" s="1531"/>
      <c r="AEH36" s="1531"/>
      <c r="AEI36" s="1531"/>
      <c r="AEJ36" s="1531"/>
      <c r="AEK36" s="1531"/>
      <c r="AEL36" s="1531"/>
      <c r="AEM36" s="1531"/>
      <c r="AEN36" s="1531"/>
      <c r="AEO36" s="1531"/>
      <c r="AEP36" s="1531"/>
      <c r="AEQ36" s="1531"/>
      <c r="AER36" s="1531"/>
      <c r="AES36" s="1531"/>
      <c r="AET36" s="1531"/>
      <c r="AEU36" s="1531"/>
      <c r="AEV36" s="1531"/>
      <c r="AEW36" s="1531"/>
      <c r="AEX36" s="1531"/>
      <c r="AEY36" s="1531"/>
      <c r="AEZ36" s="1531"/>
      <c r="AFA36" s="1531"/>
      <c r="AFB36" s="1531"/>
      <c r="AFC36" s="1531"/>
      <c r="AFD36" s="1531"/>
      <c r="AFE36" s="1531"/>
      <c r="AFF36" s="1531"/>
      <c r="AFG36" s="1531"/>
      <c r="AFH36" s="1531"/>
      <c r="AFI36" s="1531"/>
      <c r="AFJ36" s="1531"/>
      <c r="AFK36" s="1531"/>
      <c r="AFL36" s="1531"/>
      <c r="AFM36" s="1531"/>
      <c r="AFN36" s="1531"/>
      <c r="AFO36" s="1531"/>
      <c r="AFP36" s="1531"/>
      <c r="AFQ36" s="1531"/>
      <c r="AFR36" s="1531"/>
      <c r="AFS36" s="1531"/>
      <c r="AFT36" s="1531"/>
      <c r="AFU36" s="1531"/>
      <c r="AFV36" s="1531"/>
      <c r="AFW36" s="1531"/>
      <c r="AFX36" s="1531"/>
      <c r="AFY36" s="1531"/>
      <c r="AFZ36" s="1531"/>
      <c r="AGA36" s="1531"/>
      <c r="AGB36" s="1531"/>
      <c r="AGC36" s="1531"/>
      <c r="AGD36" s="1531"/>
      <c r="AGE36" s="1531"/>
      <c r="AGF36" s="1531"/>
      <c r="AGG36" s="1531"/>
      <c r="AGH36" s="1531"/>
      <c r="AGI36" s="1531"/>
      <c r="AGJ36" s="1531"/>
      <c r="AGK36" s="1531"/>
      <c r="AGL36" s="1531"/>
      <c r="AGM36" s="1531"/>
      <c r="AGN36" s="1531"/>
      <c r="AGO36" s="1531"/>
      <c r="AGP36" s="1531"/>
      <c r="AGQ36" s="1531"/>
      <c r="AGR36" s="1531"/>
      <c r="AGS36" s="1531"/>
      <c r="AGT36" s="1531"/>
      <c r="AGU36" s="1531"/>
      <c r="AGV36" s="1531"/>
      <c r="AGW36" s="1531"/>
      <c r="AGX36" s="1531"/>
      <c r="AGY36" s="1531"/>
      <c r="AGZ36" s="1531"/>
      <c r="AHA36" s="1531"/>
      <c r="AHB36" s="1531"/>
      <c r="AHC36" s="1531"/>
      <c r="AHD36" s="1531"/>
      <c r="AHE36" s="1531"/>
      <c r="AHF36" s="1531"/>
      <c r="AHG36" s="1531"/>
      <c r="AHH36" s="1531"/>
      <c r="AHI36" s="1531"/>
      <c r="AHJ36" s="1531"/>
      <c r="AHK36" s="1531"/>
      <c r="AHL36" s="1531"/>
      <c r="AHM36" s="1531"/>
      <c r="AHN36" s="1531"/>
      <c r="AHO36" s="1531"/>
      <c r="AHP36" s="1531"/>
      <c r="AHQ36" s="1531"/>
      <c r="AHR36" s="1531"/>
      <c r="AHS36" s="1531"/>
      <c r="AHT36" s="1531"/>
      <c r="AHU36" s="1531"/>
      <c r="AHV36" s="1531"/>
      <c r="AHW36" s="1531"/>
      <c r="AHX36" s="1531"/>
      <c r="AHY36" s="1531"/>
      <c r="AHZ36" s="1531"/>
      <c r="AIA36" s="1531"/>
      <c r="AIB36" s="1531"/>
      <c r="AIC36" s="1531"/>
      <c r="AID36" s="1531"/>
      <c r="AIE36" s="1531"/>
      <c r="AIF36" s="1531"/>
      <c r="AIG36" s="1531"/>
      <c r="AIH36" s="1531"/>
      <c r="AII36" s="1531"/>
      <c r="AIJ36" s="1531"/>
      <c r="AIK36" s="1531"/>
      <c r="AIL36" s="1531"/>
      <c r="AIM36" s="1531"/>
      <c r="AIN36" s="1531"/>
      <c r="AIO36" s="1531"/>
      <c r="AIP36" s="1531"/>
      <c r="AIQ36" s="1531"/>
      <c r="AIR36" s="1531"/>
      <c r="AIS36" s="1531"/>
      <c r="AIT36" s="1531"/>
      <c r="AIU36" s="1531"/>
      <c r="AIV36" s="1531"/>
      <c r="AIW36" s="1531"/>
      <c r="AIX36" s="1531"/>
      <c r="AIY36" s="1531"/>
      <c r="AIZ36" s="1531"/>
      <c r="AJA36" s="1531"/>
      <c r="AJB36" s="1531"/>
      <c r="AJC36" s="1531"/>
      <c r="AJD36" s="1531"/>
      <c r="AJE36" s="1531"/>
      <c r="AJF36" s="1531"/>
      <c r="AJG36" s="1531"/>
      <c r="AJH36" s="1531"/>
      <c r="AJI36" s="1531"/>
      <c r="AJJ36" s="1531"/>
      <c r="AJK36" s="1531"/>
      <c r="AJL36" s="1531"/>
      <c r="AJM36" s="1531"/>
      <c r="AJN36" s="1531"/>
      <c r="AJO36" s="1531"/>
      <c r="AJP36" s="1531"/>
      <c r="AJQ36" s="1531"/>
      <c r="AJR36" s="1531"/>
      <c r="AJS36" s="1531"/>
      <c r="AJT36" s="1531"/>
      <c r="AJU36" s="1531"/>
      <c r="AJV36" s="1531"/>
      <c r="AJW36" s="1531"/>
      <c r="AJX36" s="1531"/>
      <c r="AJY36" s="1531"/>
      <c r="AJZ36" s="1531"/>
      <c r="AKA36" s="1531"/>
      <c r="AKB36" s="1531"/>
      <c r="AKC36" s="1531"/>
      <c r="AKD36" s="1531"/>
      <c r="AKE36" s="1531"/>
      <c r="AKF36" s="1531"/>
      <c r="AKG36" s="1531"/>
      <c r="AKH36" s="1531"/>
      <c r="AKI36" s="1531"/>
      <c r="AKJ36" s="1531"/>
      <c r="AKK36" s="1531"/>
      <c r="AKL36" s="1531"/>
      <c r="AKM36" s="1531"/>
      <c r="AKN36" s="1531"/>
      <c r="AKO36" s="1531"/>
      <c r="AKP36" s="1531"/>
      <c r="AKQ36" s="1531"/>
      <c r="AKR36" s="1531"/>
      <c r="AKS36" s="1531"/>
      <c r="AKT36" s="1531"/>
      <c r="AKU36" s="1531"/>
      <c r="AKV36" s="1531"/>
      <c r="AKW36" s="1531"/>
      <c r="AKX36" s="1531"/>
      <c r="AKY36" s="1531"/>
      <c r="AKZ36" s="1531"/>
      <c r="ALA36" s="1531"/>
      <c r="ALB36" s="1531"/>
      <c r="ALC36" s="1531"/>
      <c r="ALD36" s="1531"/>
      <c r="ALE36" s="1531"/>
      <c r="ALF36" s="1531"/>
      <c r="ALG36" s="1531"/>
      <c r="ALH36" s="1531"/>
      <c r="ALI36" s="1531"/>
      <c r="ALJ36" s="1531"/>
      <c r="ALK36" s="1531"/>
      <c r="ALL36" s="1531"/>
      <c r="ALM36" s="1531"/>
      <c r="ALN36" s="1531"/>
      <c r="ALO36" s="1531"/>
      <c r="ALP36" s="1531"/>
      <c r="ALQ36" s="1531"/>
      <c r="ALR36" s="1531"/>
      <c r="ALS36" s="1531"/>
      <c r="ALT36" s="1531"/>
      <c r="ALU36" s="1531"/>
      <c r="ALV36" s="1531"/>
      <c r="ALW36" s="1531"/>
      <c r="ALX36" s="1531"/>
      <c r="ALY36" s="1531"/>
      <c r="ALZ36" s="1531"/>
      <c r="AMA36" s="1531"/>
      <c r="AMB36" s="1531"/>
      <c r="AMC36" s="1531"/>
      <c r="AMD36" s="1531"/>
      <c r="AME36" s="1531"/>
      <c r="AMF36" s="1531"/>
      <c r="AMG36" s="1531"/>
      <c r="AMH36" s="1531"/>
      <c r="AMI36" s="1531"/>
      <c r="AMJ36" s="1531"/>
      <c r="AMK36" s="1531"/>
      <c r="AML36" s="1531"/>
      <c r="AMM36" s="1531"/>
      <c r="AMN36" s="1531"/>
      <c r="AMO36" s="1531"/>
      <c r="AMP36" s="1531"/>
      <c r="AMQ36" s="1531"/>
      <c r="AMR36" s="1531"/>
      <c r="AMS36" s="1531"/>
      <c r="AMT36" s="1531"/>
      <c r="AMU36" s="1531"/>
      <c r="AMV36" s="1531"/>
      <c r="AMW36" s="1531"/>
      <c r="AMX36" s="1531"/>
      <c r="AMY36" s="1531"/>
      <c r="AMZ36" s="1531"/>
      <c r="ANA36" s="1531"/>
      <c r="ANB36" s="1531"/>
      <c r="ANC36" s="1531"/>
      <c r="AND36" s="1531"/>
      <c r="ANE36" s="1531"/>
      <c r="ANF36" s="1531"/>
      <c r="ANG36" s="1531"/>
      <c r="ANH36" s="1531"/>
      <c r="ANI36" s="1531"/>
      <c r="ANJ36" s="1531"/>
      <c r="ANK36" s="1531"/>
      <c r="ANL36" s="1531"/>
      <c r="ANM36" s="1531"/>
      <c r="ANN36" s="1531"/>
      <c r="ANO36" s="1531"/>
      <c r="ANP36" s="1531"/>
      <c r="ANQ36" s="1531"/>
      <c r="ANR36" s="1531"/>
      <c r="ANS36" s="1531"/>
      <c r="ANT36" s="1531"/>
      <c r="ANU36" s="1531"/>
      <c r="ANV36" s="1531"/>
      <c r="ANW36" s="1531"/>
      <c r="ANX36" s="1531"/>
      <c r="ANY36" s="1531"/>
      <c r="ANZ36" s="1531"/>
      <c r="AOA36" s="1531"/>
      <c r="AOB36" s="1531"/>
      <c r="AOC36" s="1531"/>
      <c r="AOD36" s="1531"/>
      <c r="AOE36" s="1531"/>
      <c r="AOF36" s="1531"/>
      <c r="AOG36" s="1531"/>
      <c r="AOH36" s="1531"/>
      <c r="AOI36" s="1531"/>
      <c r="AOJ36" s="1531"/>
      <c r="AOK36" s="1531"/>
      <c r="AOL36" s="1531"/>
      <c r="AOM36" s="1531"/>
      <c r="AON36" s="1531"/>
      <c r="AOO36" s="1531"/>
      <c r="AOP36" s="1531"/>
      <c r="AOQ36" s="1531"/>
      <c r="AOR36" s="1531"/>
      <c r="AOS36" s="1531"/>
      <c r="AOT36" s="1531"/>
      <c r="AOU36" s="1531"/>
      <c r="AOV36" s="1531"/>
      <c r="AOW36" s="1531"/>
      <c r="AOX36" s="1531"/>
      <c r="AOY36" s="1531"/>
      <c r="AOZ36" s="1531"/>
      <c r="APA36" s="1531"/>
      <c r="APB36" s="1531"/>
      <c r="APC36" s="1531"/>
      <c r="APD36" s="1531"/>
      <c r="APE36" s="1531"/>
      <c r="APF36" s="1531"/>
      <c r="APG36" s="1531"/>
      <c r="APH36" s="1531"/>
      <c r="API36" s="1531"/>
      <c r="APJ36" s="1531"/>
      <c r="APK36" s="1531"/>
      <c r="APL36" s="1531"/>
      <c r="APM36" s="1531"/>
      <c r="APN36" s="1531"/>
      <c r="APO36" s="1531"/>
      <c r="APP36" s="1531"/>
      <c r="APQ36" s="1531"/>
      <c r="APR36" s="1531"/>
      <c r="APS36" s="1531"/>
      <c r="APT36" s="1531"/>
      <c r="APU36" s="1531"/>
      <c r="APV36" s="1531"/>
      <c r="APW36" s="1531"/>
      <c r="APX36" s="1531"/>
      <c r="APY36" s="1531"/>
      <c r="APZ36" s="1531"/>
      <c r="AQA36" s="1531"/>
      <c r="AQB36" s="1531"/>
      <c r="AQC36" s="1531"/>
      <c r="AQD36" s="1531"/>
      <c r="AQE36" s="1531"/>
      <c r="AQF36" s="1531"/>
      <c r="AQG36" s="1531"/>
      <c r="AQH36" s="1531"/>
      <c r="AQI36" s="1531"/>
      <c r="AQJ36" s="1531"/>
      <c r="AQK36" s="1531"/>
      <c r="AQL36" s="1531"/>
      <c r="AQM36" s="1531"/>
      <c r="AQN36" s="1531"/>
      <c r="AQO36" s="1531"/>
      <c r="AQP36" s="1531"/>
      <c r="AQQ36" s="1531"/>
      <c r="AQR36" s="1531"/>
      <c r="AQS36" s="1531"/>
      <c r="AQT36" s="1531"/>
      <c r="AQU36" s="1531"/>
      <c r="AQV36" s="1531"/>
      <c r="AQW36" s="1531"/>
      <c r="AQX36" s="1531"/>
      <c r="AQY36" s="1531"/>
      <c r="AQZ36" s="1531"/>
      <c r="ARA36" s="1531"/>
      <c r="ARB36" s="1531"/>
      <c r="ARC36" s="1531"/>
      <c r="ARD36" s="1531"/>
      <c r="ARE36" s="1531"/>
      <c r="ARF36" s="1531"/>
      <c r="ARG36" s="1531"/>
      <c r="ARH36" s="1531"/>
      <c r="ARI36" s="1531"/>
      <c r="ARJ36" s="1531"/>
      <c r="ARK36" s="1531"/>
      <c r="ARL36" s="1531"/>
      <c r="ARM36" s="1531"/>
      <c r="ARN36" s="1531"/>
      <c r="ARO36" s="1531"/>
      <c r="ARP36" s="1531"/>
      <c r="ARQ36" s="1531"/>
      <c r="ARR36" s="1531"/>
      <c r="ARS36" s="1531"/>
      <c r="ART36" s="1531"/>
      <c r="ARU36" s="1531"/>
      <c r="ARV36" s="1531"/>
      <c r="ARW36" s="1531"/>
      <c r="ARX36" s="1531"/>
      <c r="ARY36" s="1531"/>
      <c r="ARZ36" s="1531"/>
      <c r="ASA36" s="1531"/>
      <c r="ASB36" s="1531"/>
      <c r="ASC36" s="1531"/>
      <c r="ASD36" s="1531"/>
      <c r="ASE36" s="1531"/>
      <c r="ASF36" s="1531"/>
      <c r="ASG36" s="1531"/>
      <c r="ASH36" s="1531"/>
      <c r="ASI36" s="1531"/>
      <c r="ASJ36" s="1531"/>
      <c r="ASK36" s="1531"/>
      <c r="ASL36" s="1531"/>
      <c r="ASM36" s="1531"/>
      <c r="ASN36" s="1531"/>
      <c r="ASO36" s="1531"/>
      <c r="ASP36" s="1531"/>
      <c r="ASQ36" s="1531"/>
      <c r="ASR36" s="1531"/>
      <c r="ASS36" s="1531"/>
      <c r="AST36" s="1531"/>
      <c r="ASU36" s="1531"/>
      <c r="ASV36" s="1531"/>
      <c r="ASW36" s="1531"/>
      <c r="ASX36" s="1531"/>
      <c r="ASY36" s="1531"/>
      <c r="ASZ36" s="1531"/>
      <c r="ATA36" s="1531"/>
      <c r="ATB36" s="1531"/>
      <c r="ATC36" s="1531"/>
      <c r="ATD36" s="1531"/>
      <c r="ATE36" s="1531"/>
      <c r="ATF36" s="1531"/>
      <c r="ATG36" s="1531"/>
      <c r="ATH36" s="1531"/>
      <c r="ATI36" s="1531"/>
      <c r="ATJ36" s="1531"/>
      <c r="ATK36" s="1531"/>
      <c r="ATL36" s="1531"/>
      <c r="ATM36" s="1531"/>
      <c r="ATN36" s="1531"/>
      <c r="ATO36" s="1531"/>
      <c r="ATP36" s="1531"/>
      <c r="ATQ36" s="1531"/>
      <c r="ATR36" s="1531"/>
      <c r="ATS36" s="1531"/>
      <c r="ATT36" s="1531"/>
      <c r="ATU36" s="1531"/>
      <c r="ATV36" s="1531"/>
      <c r="ATW36" s="1531"/>
      <c r="ATX36" s="1531"/>
      <c r="ATY36" s="1531"/>
      <c r="ATZ36" s="1531"/>
      <c r="AUA36" s="1531"/>
      <c r="AUB36" s="1531"/>
      <c r="AUC36" s="1531"/>
      <c r="AUD36" s="1531"/>
      <c r="AUE36" s="1531"/>
      <c r="AUF36" s="1531"/>
      <c r="AUG36" s="1531"/>
      <c r="AUH36" s="1531"/>
      <c r="AUI36" s="1531"/>
    </row>
    <row r="37" spans="1:1231" s="1531" customFormat="1" ht="31.75" customHeight="1" x14ac:dyDescent="0.75">
      <c r="A37" s="1533"/>
      <c r="B37" s="1533"/>
      <c r="C37" s="1533"/>
      <c r="D37" s="1533"/>
      <c r="E37" s="1533"/>
      <c r="F37" s="1533"/>
      <c r="G37" s="1807"/>
      <c r="H37" s="1807"/>
      <c r="I37" s="1535"/>
      <c r="J37" s="1536"/>
      <c r="K37" s="1537"/>
      <c r="L37" s="1538"/>
      <c r="M37" s="1537"/>
      <c r="N37" s="1539"/>
      <c r="O37" s="1540"/>
      <c r="P37" s="1804"/>
      <c r="Q37" s="1804"/>
      <c r="R37" s="1540"/>
      <c r="S37" s="1540"/>
      <c r="T37" s="1540"/>
      <c r="U37" s="1540"/>
      <c r="V37" s="1540"/>
      <c r="W37" s="1809"/>
      <c r="X37" s="1533"/>
      <c r="Y37" s="1804"/>
      <c r="Z37" s="1804"/>
      <c r="AA37" s="1542"/>
      <c r="AB37" s="1804"/>
      <c r="AC37" s="1804"/>
      <c r="AD37" s="1543"/>
      <c r="AE37" s="1412"/>
      <c r="AF37" s="1412"/>
      <c r="AG37" s="1412"/>
      <c r="AH37" s="1412"/>
      <c r="AI37" s="1412"/>
      <c r="AJ37" s="1412"/>
      <c r="AK37" s="1412"/>
      <c r="AL37" s="1532"/>
      <c r="AN37" s="1544"/>
      <c r="AO37" s="1544"/>
    </row>
    <row r="38" spans="1:1231" s="1531" customFormat="1" ht="31.75" customHeight="1" x14ac:dyDescent="0.75">
      <c r="A38" s="1533"/>
      <c r="B38" s="1533"/>
      <c r="C38" s="1533"/>
      <c r="D38" s="1533"/>
      <c r="E38" s="1533"/>
      <c r="F38" s="1533"/>
      <c r="G38" s="1806"/>
      <c r="H38" s="1806"/>
      <c r="I38" s="1535"/>
      <c r="J38" s="1536"/>
      <c r="K38" s="1537"/>
      <c r="L38" s="1538"/>
      <c r="M38" s="1537"/>
      <c r="N38" s="1539"/>
      <c r="O38" s="1540"/>
      <c r="P38" s="1801"/>
      <c r="Q38" s="1801"/>
      <c r="R38" s="1540"/>
      <c r="S38" s="1540"/>
      <c r="T38" s="1540"/>
      <c r="U38" s="1540"/>
      <c r="V38" s="1540"/>
      <c r="W38" s="1808"/>
      <c r="X38" s="1533"/>
      <c r="Y38" s="1801"/>
      <c r="Z38" s="1801"/>
      <c r="AA38" s="1542"/>
      <c r="AB38" s="1801"/>
      <c r="AC38" s="1801"/>
      <c r="AD38" s="1543"/>
      <c r="AE38" s="1412"/>
      <c r="AF38" s="1412"/>
      <c r="AG38" s="1412"/>
      <c r="AH38" s="1412"/>
      <c r="AI38" s="1412"/>
      <c r="AJ38" s="1412"/>
      <c r="AK38" s="1412"/>
      <c r="AL38" s="1532"/>
      <c r="AN38" s="1544"/>
      <c r="AO38" s="1544"/>
    </row>
    <row r="39" spans="1:1231" s="1406" customFormat="1" ht="31.75" customHeight="1" x14ac:dyDescent="0.75">
      <c r="A39" s="2062" t="s">
        <v>78</v>
      </c>
      <c r="B39" s="2062" t="s">
        <v>56</v>
      </c>
      <c r="C39" s="1499">
        <v>4.0999999999999996</v>
      </c>
      <c r="D39" s="1500" t="s">
        <v>54</v>
      </c>
      <c r="E39" s="1501" t="s">
        <v>25</v>
      </c>
      <c r="F39" s="1502" t="s">
        <v>12</v>
      </c>
      <c r="G39" s="1423">
        <f t="array" ref="G39">INDEX('Salary . staff rates'!$A$6:$C$28,MATCH(1,('Salary . staff rates'!$A$6:$A$28=E39)*('Salary . staff rates'!$B$6:$B$28=F39),0),3)</f>
        <v>75000</v>
      </c>
      <c r="H39" s="1423">
        <f t="shared" si="0"/>
        <v>526.31578947368428</v>
      </c>
      <c r="I39" s="1545" t="s">
        <v>0</v>
      </c>
      <c r="J39" s="1546" t="s">
        <v>0</v>
      </c>
      <c r="K39" s="1547">
        <v>0</v>
      </c>
      <c r="L39" s="1548">
        <f>IF(K39="N/A","",H39*K39)</f>
        <v>0</v>
      </c>
      <c r="M39" s="1549" t="s">
        <v>31</v>
      </c>
      <c r="N39" s="1550">
        <f>IF(M39="Yes",L39*'Salary . staff rates'!$C$34,0)</f>
        <v>0</v>
      </c>
      <c r="O39" s="1430"/>
      <c r="P39" s="1848">
        <v>1</v>
      </c>
      <c r="Q39" s="1848">
        <v>1</v>
      </c>
      <c r="R39" s="1430"/>
      <c r="S39" s="1430"/>
      <c r="T39" s="1430"/>
      <c r="U39" s="1430"/>
      <c r="V39" s="1430"/>
      <c r="W39" s="1431"/>
      <c r="Y39" s="1848">
        <f t="shared" ref="Y39:Y41" si="23">IF(L39&lt;&gt;"",L39*P39,"")</f>
        <v>0</v>
      </c>
      <c r="Z39" s="1848">
        <f t="shared" ref="Z39:Z41" si="24">IF(N39&lt;&gt;"",N39*P39,"")</f>
        <v>0</v>
      </c>
      <c r="AA39" s="1433"/>
      <c r="AB39" s="1848">
        <f t="shared" ref="AB39:AB41" si="25">IF(L39&lt;&gt;"",L39*Q39,"")</f>
        <v>0</v>
      </c>
      <c r="AC39" s="1848">
        <f t="shared" ref="AC39:AC41" si="26">IF(N39&lt;&gt;"",N39*Q39,"")</f>
        <v>0</v>
      </c>
      <c r="AD39" s="1412"/>
      <c r="AE39" s="1412"/>
      <c r="AF39" s="1412"/>
      <c r="AL39" s="1413"/>
      <c r="AN39" s="1435">
        <f t="shared" ref="AN39:AN41" si="27">IF(W39=1,0,Y39)</f>
        <v>0</v>
      </c>
      <c r="AO39" s="1435">
        <f t="shared" ref="AO39:AO41" si="28">IF(W39=1,0,Z39)</f>
        <v>0</v>
      </c>
      <c r="AP39" s="1531"/>
      <c r="AQ39" s="1531"/>
      <c r="AR39" s="1531"/>
      <c r="AS39" s="1531"/>
      <c r="AT39" s="1531"/>
      <c r="AU39" s="1531"/>
      <c r="AV39" s="1531"/>
      <c r="AW39" s="1531"/>
      <c r="AX39" s="1531"/>
      <c r="AY39" s="1531"/>
      <c r="AZ39" s="1531"/>
      <c r="BA39" s="1531"/>
      <c r="BB39" s="1531"/>
      <c r="BC39" s="1531"/>
      <c r="BD39" s="1531"/>
      <c r="BE39" s="1531"/>
      <c r="BF39" s="1531"/>
      <c r="BG39" s="1531"/>
      <c r="BH39" s="1531"/>
      <c r="BI39" s="1531"/>
      <c r="BJ39" s="1531"/>
      <c r="BK39" s="1531"/>
      <c r="BL39" s="1531"/>
      <c r="BM39" s="1531"/>
      <c r="BN39" s="1531"/>
      <c r="BO39" s="1531"/>
      <c r="BP39" s="1531"/>
      <c r="BQ39" s="1531"/>
      <c r="BR39" s="1531"/>
      <c r="BS39" s="1531"/>
      <c r="BT39" s="1531"/>
      <c r="BU39" s="1531"/>
      <c r="BV39" s="1531"/>
      <c r="BW39" s="1531"/>
      <c r="BX39" s="1531"/>
      <c r="BY39" s="1531"/>
      <c r="BZ39" s="1531"/>
      <c r="CA39" s="1531"/>
      <c r="CB39" s="1531"/>
      <c r="CC39" s="1531"/>
      <c r="CD39" s="1531"/>
      <c r="CE39" s="1531"/>
      <c r="CF39" s="1531"/>
      <c r="CG39" s="1531"/>
      <c r="CH39" s="1531"/>
      <c r="CI39" s="1531"/>
      <c r="CJ39" s="1531"/>
      <c r="CK39" s="1531"/>
      <c r="CL39" s="1531"/>
      <c r="CM39" s="1531"/>
      <c r="CN39" s="1531"/>
      <c r="CO39" s="1531"/>
      <c r="CP39" s="1531"/>
      <c r="CQ39" s="1531"/>
      <c r="CR39" s="1531"/>
      <c r="CS39" s="1531"/>
      <c r="CT39" s="1531"/>
      <c r="CU39" s="1531"/>
      <c r="CV39" s="1531"/>
      <c r="CW39" s="1531"/>
      <c r="CX39" s="1531"/>
      <c r="CY39" s="1531"/>
      <c r="CZ39" s="1531"/>
      <c r="DA39" s="1531"/>
      <c r="DB39" s="1531"/>
      <c r="DC39" s="1531"/>
      <c r="DD39" s="1531"/>
      <c r="DE39" s="1531"/>
      <c r="DF39" s="1531"/>
      <c r="DG39" s="1531"/>
      <c r="DH39" s="1531"/>
      <c r="DI39" s="1531"/>
      <c r="DJ39" s="1531"/>
      <c r="DK39" s="1531"/>
      <c r="DL39" s="1531"/>
      <c r="DM39" s="1531"/>
      <c r="DN39" s="1531"/>
      <c r="DO39" s="1531"/>
      <c r="DP39" s="1531"/>
      <c r="DQ39" s="1531"/>
      <c r="DR39" s="1531"/>
      <c r="DS39" s="1531"/>
      <c r="DT39" s="1531"/>
      <c r="DU39" s="1531"/>
      <c r="DV39" s="1531"/>
      <c r="DW39" s="1531"/>
      <c r="DX39" s="1531"/>
      <c r="DY39" s="1531"/>
      <c r="DZ39" s="1531"/>
      <c r="EA39" s="1531"/>
      <c r="EB39" s="1531"/>
      <c r="EC39" s="1531"/>
      <c r="ED39" s="1531"/>
      <c r="EE39" s="1531"/>
      <c r="EF39" s="1531"/>
      <c r="EG39" s="1531"/>
      <c r="EH39" s="1531"/>
      <c r="EI39" s="1531"/>
      <c r="EJ39" s="1531"/>
      <c r="EK39" s="1531"/>
      <c r="EL39" s="1531"/>
      <c r="EM39" s="1531"/>
      <c r="EN39" s="1531"/>
      <c r="EO39" s="1531"/>
      <c r="EP39" s="1531"/>
      <c r="EQ39" s="1531"/>
      <c r="ER39" s="1531"/>
      <c r="ES39" s="1531"/>
      <c r="ET39" s="1531"/>
      <c r="EU39" s="1531"/>
      <c r="EV39" s="1531"/>
      <c r="EW39" s="1531"/>
      <c r="EX39" s="1531"/>
      <c r="EY39" s="1531"/>
      <c r="EZ39" s="1531"/>
      <c r="FA39" s="1531"/>
      <c r="FB39" s="1531"/>
      <c r="FC39" s="1531"/>
      <c r="FD39" s="1531"/>
      <c r="FE39" s="1531"/>
      <c r="FF39" s="1531"/>
      <c r="FG39" s="1531"/>
      <c r="FH39" s="1531"/>
      <c r="FI39" s="1531"/>
      <c r="FJ39" s="1531"/>
      <c r="FK39" s="1531"/>
      <c r="FL39" s="1531"/>
      <c r="FM39" s="1531"/>
      <c r="FN39" s="1531"/>
      <c r="FO39" s="1531"/>
      <c r="FP39" s="1531"/>
      <c r="FQ39" s="1531"/>
      <c r="FR39" s="1531"/>
      <c r="FS39" s="1531"/>
      <c r="FT39" s="1531"/>
      <c r="FU39" s="1531"/>
      <c r="FV39" s="1531"/>
      <c r="FW39" s="1531"/>
      <c r="FX39" s="1531"/>
      <c r="FY39" s="1531"/>
      <c r="FZ39" s="1531"/>
      <c r="GA39" s="1531"/>
      <c r="GB39" s="1531"/>
      <c r="GC39" s="1531"/>
      <c r="GD39" s="1531"/>
      <c r="GE39" s="1531"/>
      <c r="GF39" s="1531"/>
      <c r="GG39" s="1531"/>
      <c r="GH39" s="1531"/>
      <c r="GI39" s="1531"/>
      <c r="GJ39" s="1531"/>
      <c r="GK39" s="1531"/>
      <c r="GL39" s="1531"/>
      <c r="GM39" s="1531"/>
      <c r="GN39" s="1531"/>
      <c r="GO39" s="1531"/>
      <c r="GP39" s="1531"/>
      <c r="GQ39" s="1531"/>
      <c r="GR39" s="1531"/>
      <c r="GS39" s="1531"/>
      <c r="GT39" s="1531"/>
      <c r="GU39" s="1531"/>
      <c r="GV39" s="1531"/>
      <c r="GW39" s="1531"/>
      <c r="GX39" s="1531"/>
      <c r="GY39" s="1531"/>
      <c r="GZ39" s="1531"/>
      <c r="HA39" s="1531"/>
      <c r="HB39" s="1531"/>
      <c r="HC39" s="1531"/>
      <c r="HD39" s="1531"/>
      <c r="HE39" s="1531"/>
      <c r="HF39" s="1531"/>
      <c r="HG39" s="1531"/>
      <c r="HH39" s="1531"/>
      <c r="HI39" s="1531"/>
      <c r="HJ39" s="1531"/>
      <c r="HK39" s="1531"/>
      <c r="HL39" s="1531"/>
      <c r="HM39" s="1531"/>
      <c r="HN39" s="1531"/>
      <c r="HO39" s="1531"/>
      <c r="HP39" s="1531"/>
      <c r="HQ39" s="1531"/>
      <c r="HR39" s="1531"/>
      <c r="HS39" s="1531"/>
      <c r="HT39" s="1531"/>
      <c r="HU39" s="1531"/>
      <c r="HV39" s="1531"/>
      <c r="HW39" s="1531"/>
      <c r="HX39" s="1531"/>
      <c r="HY39" s="1531"/>
      <c r="HZ39" s="1531"/>
      <c r="IA39" s="1531"/>
      <c r="IB39" s="1531"/>
      <c r="IC39" s="1531"/>
      <c r="ID39" s="1531"/>
      <c r="IE39" s="1531"/>
      <c r="IF39" s="1531"/>
      <c r="IG39" s="1531"/>
      <c r="IH39" s="1531"/>
      <c r="II39" s="1531"/>
      <c r="IJ39" s="1531"/>
      <c r="IK39" s="1531"/>
      <c r="IL39" s="1531"/>
      <c r="IM39" s="1531"/>
      <c r="IN39" s="1531"/>
      <c r="IO39" s="1531"/>
      <c r="IP39" s="1531"/>
      <c r="IQ39" s="1531"/>
      <c r="IR39" s="1531"/>
      <c r="IS39" s="1531"/>
      <c r="IT39" s="1531"/>
      <c r="IU39" s="1531"/>
      <c r="IV39" s="1531"/>
      <c r="IW39" s="1531"/>
      <c r="IX39" s="1531"/>
      <c r="IY39" s="1531"/>
      <c r="IZ39" s="1531"/>
      <c r="JA39" s="1531"/>
      <c r="JB39" s="1531"/>
      <c r="JC39" s="1531"/>
      <c r="JD39" s="1531"/>
      <c r="JE39" s="1531"/>
      <c r="JF39" s="1531"/>
      <c r="JG39" s="1531"/>
      <c r="JH39" s="1531"/>
      <c r="JI39" s="1531"/>
      <c r="JJ39" s="1531"/>
      <c r="JK39" s="1531"/>
      <c r="JL39" s="1531"/>
      <c r="JM39" s="1531"/>
      <c r="JN39" s="1531"/>
      <c r="JO39" s="1531"/>
      <c r="JP39" s="1531"/>
      <c r="JQ39" s="1531"/>
      <c r="JR39" s="1531"/>
      <c r="JS39" s="1531"/>
      <c r="JT39" s="1531"/>
      <c r="JU39" s="1531"/>
      <c r="JV39" s="1531"/>
      <c r="JW39" s="1531"/>
      <c r="JX39" s="1531"/>
      <c r="JY39" s="1531"/>
      <c r="JZ39" s="1531"/>
      <c r="KA39" s="1531"/>
      <c r="KB39" s="1531"/>
      <c r="KC39" s="1531"/>
      <c r="KD39" s="1531"/>
      <c r="KE39" s="1531"/>
      <c r="KF39" s="1531"/>
      <c r="KG39" s="1531"/>
      <c r="KH39" s="1531"/>
      <c r="KI39" s="1531"/>
      <c r="KJ39" s="1531"/>
      <c r="KK39" s="1531"/>
      <c r="KL39" s="1531"/>
      <c r="KM39" s="1531"/>
      <c r="KN39" s="1531"/>
      <c r="KO39" s="1531"/>
      <c r="KP39" s="1531"/>
      <c r="KQ39" s="1531"/>
      <c r="KR39" s="1531"/>
      <c r="KS39" s="1531"/>
      <c r="KT39" s="1531"/>
      <c r="KU39" s="1531"/>
      <c r="KV39" s="1531"/>
      <c r="KW39" s="1531"/>
      <c r="KX39" s="1531"/>
      <c r="KY39" s="1531"/>
      <c r="KZ39" s="1531"/>
      <c r="LA39" s="1531"/>
      <c r="LB39" s="1531"/>
      <c r="LC39" s="1531"/>
      <c r="LD39" s="1531"/>
      <c r="LE39" s="1531"/>
      <c r="LF39" s="1531"/>
      <c r="LG39" s="1531"/>
      <c r="LH39" s="1531"/>
      <c r="LI39" s="1531"/>
      <c r="LJ39" s="1531"/>
      <c r="LK39" s="1531"/>
      <c r="LL39" s="1531"/>
      <c r="LM39" s="1531"/>
      <c r="LN39" s="1531"/>
      <c r="LO39" s="1531"/>
      <c r="LP39" s="1531"/>
      <c r="LQ39" s="1531"/>
      <c r="LR39" s="1531"/>
      <c r="LS39" s="1531"/>
      <c r="LT39" s="1531"/>
      <c r="LU39" s="1531"/>
      <c r="LV39" s="1531"/>
      <c r="LW39" s="1531"/>
      <c r="LX39" s="1531"/>
      <c r="LY39" s="1531"/>
      <c r="LZ39" s="1531"/>
      <c r="MA39" s="1531"/>
      <c r="MB39" s="1531"/>
      <c r="MC39" s="1531"/>
      <c r="MD39" s="1531"/>
      <c r="ME39" s="1531"/>
      <c r="MF39" s="1531"/>
      <c r="MG39" s="1531"/>
      <c r="MH39" s="1531"/>
      <c r="MI39" s="1531"/>
      <c r="MJ39" s="1531"/>
      <c r="MK39" s="1531"/>
      <c r="ML39" s="1531"/>
      <c r="MM39" s="1531"/>
      <c r="MN39" s="1531"/>
      <c r="MO39" s="1531"/>
      <c r="MP39" s="1531"/>
      <c r="MQ39" s="1531"/>
      <c r="MR39" s="1531"/>
      <c r="MS39" s="1531"/>
      <c r="MT39" s="1531"/>
      <c r="MU39" s="1531"/>
      <c r="MV39" s="1531"/>
      <c r="MW39" s="1531"/>
      <c r="MX39" s="1531"/>
      <c r="MY39" s="1531"/>
      <c r="MZ39" s="1531"/>
      <c r="NA39" s="1531"/>
      <c r="NB39" s="1531"/>
      <c r="NC39" s="1531"/>
      <c r="ND39" s="1531"/>
      <c r="NE39" s="1531"/>
      <c r="NF39" s="1531"/>
      <c r="NG39" s="1531"/>
      <c r="NH39" s="1531"/>
      <c r="NI39" s="1531"/>
      <c r="NJ39" s="1531"/>
      <c r="NK39" s="1531"/>
      <c r="NL39" s="1531"/>
      <c r="NM39" s="1531"/>
      <c r="NN39" s="1531"/>
      <c r="NO39" s="1531"/>
      <c r="NP39" s="1531"/>
      <c r="NQ39" s="1531"/>
      <c r="NR39" s="1531"/>
      <c r="NS39" s="1531"/>
      <c r="NT39" s="1531"/>
      <c r="NU39" s="1531"/>
      <c r="NV39" s="1531"/>
      <c r="NW39" s="1531"/>
      <c r="NX39" s="1531"/>
      <c r="NY39" s="1531"/>
      <c r="NZ39" s="1531"/>
      <c r="OA39" s="1531"/>
      <c r="OB39" s="1531"/>
      <c r="OC39" s="1531"/>
      <c r="OD39" s="1531"/>
      <c r="OE39" s="1531"/>
      <c r="OF39" s="1531"/>
      <c r="OG39" s="1531"/>
      <c r="OH39" s="1531"/>
      <c r="OI39" s="1531"/>
      <c r="OJ39" s="1531"/>
      <c r="OK39" s="1531"/>
      <c r="OL39" s="1531"/>
      <c r="OM39" s="1531"/>
      <c r="ON39" s="1531"/>
      <c r="OO39" s="1531"/>
      <c r="OP39" s="1531"/>
      <c r="OQ39" s="1531"/>
      <c r="OR39" s="1531"/>
      <c r="OS39" s="1531"/>
      <c r="OT39" s="1531"/>
      <c r="OU39" s="1531"/>
      <c r="OV39" s="1531"/>
      <c r="OW39" s="1531"/>
      <c r="OX39" s="1531"/>
      <c r="OY39" s="1531"/>
      <c r="OZ39" s="1531"/>
      <c r="PA39" s="1531"/>
      <c r="PB39" s="1531"/>
      <c r="PC39" s="1531"/>
      <c r="PD39" s="1531"/>
      <c r="PE39" s="1531"/>
      <c r="PF39" s="1531"/>
      <c r="PG39" s="1531"/>
      <c r="PH39" s="1531"/>
      <c r="PI39" s="1531"/>
      <c r="PJ39" s="1531"/>
      <c r="PK39" s="1531"/>
      <c r="PL39" s="1531"/>
      <c r="PM39" s="1531"/>
      <c r="PN39" s="1531"/>
      <c r="PO39" s="1531"/>
      <c r="PP39" s="1531"/>
      <c r="PQ39" s="1531"/>
      <c r="PR39" s="1531"/>
      <c r="PS39" s="1531"/>
      <c r="PT39" s="1531"/>
      <c r="PU39" s="1531"/>
      <c r="PV39" s="1531"/>
      <c r="PW39" s="1531"/>
      <c r="PX39" s="1531"/>
      <c r="PY39" s="1531"/>
      <c r="PZ39" s="1531"/>
      <c r="QA39" s="1531"/>
      <c r="QB39" s="1531"/>
      <c r="QC39" s="1531"/>
      <c r="QD39" s="1531"/>
      <c r="QE39" s="1531"/>
      <c r="QF39" s="1531"/>
      <c r="QG39" s="1531"/>
      <c r="QH39" s="1531"/>
      <c r="QI39" s="1531"/>
      <c r="QJ39" s="1531"/>
      <c r="QK39" s="1531"/>
      <c r="QL39" s="1531"/>
      <c r="QM39" s="1531"/>
      <c r="QN39" s="1531"/>
      <c r="QO39" s="1531"/>
      <c r="QP39" s="1531"/>
      <c r="QQ39" s="1531"/>
      <c r="QR39" s="1531"/>
      <c r="QS39" s="1531"/>
      <c r="QT39" s="1531"/>
      <c r="QU39" s="1531"/>
      <c r="QV39" s="1531"/>
      <c r="QW39" s="1531"/>
      <c r="QX39" s="1531"/>
      <c r="QY39" s="1531"/>
      <c r="QZ39" s="1531"/>
      <c r="RA39" s="1531"/>
      <c r="RB39" s="1531"/>
      <c r="RC39" s="1531"/>
      <c r="RD39" s="1531"/>
      <c r="RE39" s="1531"/>
      <c r="RF39" s="1531"/>
      <c r="RG39" s="1531"/>
      <c r="RH39" s="1531"/>
      <c r="RI39" s="1531"/>
      <c r="RJ39" s="1531"/>
      <c r="RK39" s="1531"/>
      <c r="RL39" s="1531"/>
      <c r="RM39" s="1531"/>
      <c r="RN39" s="1531"/>
      <c r="RO39" s="1531"/>
      <c r="RP39" s="1531"/>
      <c r="RQ39" s="1531"/>
      <c r="RR39" s="1531"/>
      <c r="RS39" s="1531"/>
      <c r="RT39" s="1531"/>
      <c r="RU39" s="1531"/>
      <c r="RV39" s="1531"/>
      <c r="RW39" s="1531"/>
      <c r="RX39" s="1531"/>
      <c r="RY39" s="1531"/>
      <c r="RZ39" s="1531"/>
      <c r="SA39" s="1531"/>
      <c r="SB39" s="1531"/>
      <c r="SC39" s="1531"/>
      <c r="SD39" s="1531"/>
      <c r="SE39" s="1531"/>
      <c r="SF39" s="1531"/>
      <c r="SG39" s="1531"/>
      <c r="SH39" s="1531"/>
      <c r="SI39" s="1531"/>
      <c r="SJ39" s="1531"/>
      <c r="SK39" s="1531"/>
      <c r="SL39" s="1531"/>
      <c r="SM39" s="1531"/>
      <c r="SN39" s="1531"/>
      <c r="SO39" s="1531"/>
      <c r="SP39" s="1531"/>
      <c r="SQ39" s="1531"/>
      <c r="SR39" s="1531"/>
      <c r="SS39" s="1531"/>
      <c r="ST39" s="1531"/>
      <c r="SU39" s="1531"/>
      <c r="SV39" s="1531"/>
      <c r="SW39" s="1531"/>
      <c r="SX39" s="1531"/>
      <c r="SY39" s="1531"/>
      <c r="SZ39" s="1531"/>
      <c r="TA39" s="1531"/>
      <c r="TB39" s="1531"/>
      <c r="TC39" s="1531"/>
      <c r="TD39" s="1531"/>
      <c r="TE39" s="1531"/>
      <c r="TF39" s="1531"/>
      <c r="TG39" s="1531"/>
      <c r="TH39" s="1531"/>
      <c r="TI39" s="1531"/>
      <c r="TJ39" s="1531"/>
      <c r="TK39" s="1531"/>
      <c r="TL39" s="1531"/>
      <c r="TM39" s="1531"/>
      <c r="TN39" s="1531"/>
      <c r="TO39" s="1531"/>
      <c r="TP39" s="1531"/>
      <c r="TQ39" s="1531"/>
      <c r="TR39" s="1531"/>
      <c r="TS39" s="1531"/>
      <c r="TT39" s="1531"/>
      <c r="TU39" s="1531"/>
      <c r="TV39" s="1531"/>
      <c r="TW39" s="1531"/>
      <c r="TX39" s="1531"/>
      <c r="TY39" s="1531"/>
      <c r="TZ39" s="1531"/>
      <c r="UA39" s="1531"/>
      <c r="UB39" s="1531"/>
      <c r="UC39" s="1531"/>
      <c r="UD39" s="1531"/>
      <c r="UE39" s="1531"/>
      <c r="UF39" s="1531"/>
      <c r="UG39" s="1531"/>
      <c r="UH39" s="1531"/>
      <c r="UI39" s="1531"/>
      <c r="UJ39" s="1531"/>
      <c r="UK39" s="1531"/>
      <c r="UL39" s="1531"/>
      <c r="UM39" s="1531"/>
      <c r="UN39" s="1531"/>
      <c r="UO39" s="1531"/>
      <c r="UP39" s="1531"/>
      <c r="UQ39" s="1531"/>
      <c r="UR39" s="1531"/>
      <c r="US39" s="1531"/>
      <c r="UT39" s="1531"/>
      <c r="UU39" s="1531"/>
      <c r="UV39" s="1531"/>
      <c r="UW39" s="1531"/>
      <c r="UX39" s="1531"/>
      <c r="UY39" s="1531"/>
      <c r="UZ39" s="1531"/>
      <c r="VA39" s="1531"/>
      <c r="VB39" s="1531"/>
      <c r="VC39" s="1531"/>
      <c r="VD39" s="1531"/>
      <c r="VE39" s="1531"/>
      <c r="VF39" s="1531"/>
      <c r="VG39" s="1531"/>
      <c r="VH39" s="1531"/>
      <c r="VI39" s="1531"/>
      <c r="VJ39" s="1531"/>
      <c r="VK39" s="1531"/>
      <c r="VL39" s="1531"/>
      <c r="VM39" s="1531"/>
      <c r="VN39" s="1531"/>
      <c r="VO39" s="1531"/>
      <c r="VP39" s="1531"/>
      <c r="VQ39" s="1531"/>
      <c r="VR39" s="1531"/>
      <c r="VS39" s="1531"/>
      <c r="VT39" s="1531"/>
      <c r="VU39" s="1531"/>
      <c r="VV39" s="1531"/>
      <c r="VW39" s="1531"/>
      <c r="VX39" s="1531"/>
      <c r="VY39" s="1531"/>
      <c r="VZ39" s="1531"/>
      <c r="WA39" s="1531"/>
      <c r="WB39" s="1531"/>
      <c r="WC39" s="1531"/>
      <c r="WD39" s="1531"/>
      <c r="WE39" s="1531"/>
      <c r="WF39" s="1531"/>
      <c r="WG39" s="1531"/>
      <c r="WH39" s="1531"/>
      <c r="WI39" s="1531"/>
      <c r="WJ39" s="1531"/>
      <c r="WK39" s="1531"/>
      <c r="WL39" s="1531"/>
      <c r="WM39" s="1531"/>
      <c r="WN39" s="1531"/>
      <c r="WO39" s="1531"/>
      <c r="WP39" s="1531"/>
      <c r="WQ39" s="1531"/>
      <c r="WR39" s="1531"/>
      <c r="WS39" s="1531"/>
      <c r="WT39" s="1531"/>
      <c r="WU39" s="1531"/>
      <c r="WV39" s="1531"/>
      <c r="WW39" s="1531"/>
      <c r="WX39" s="1531"/>
      <c r="WY39" s="1531"/>
      <c r="WZ39" s="1531"/>
      <c r="XA39" s="1531"/>
      <c r="XB39" s="1531"/>
      <c r="XC39" s="1531"/>
      <c r="XD39" s="1531"/>
      <c r="XE39" s="1531"/>
      <c r="XF39" s="1531"/>
      <c r="XG39" s="1531"/>
      <c r="XH39" s="1531"/>
      <c r="XI39" s="1531"/>
      <c r="XJ39" s="1531"/>
      <c r="XK39" s="1531"/>
      <c r="XL39" s="1531"/>
      <c r="XM39" s="1531"/>
      <c r="XN39" s="1531"/>
      <c r="XO39" s="1531"/>
      <c r="XP39" s="1531"/>
      <c r="XQ39" s="1531"/>
      <c r="XR39" s="1531"/>
      <c r="XS39" s="1531"/>
      <c r="XT39" s="1531"/>
      <c r="XU39" s="1531"/>
      <c r="XV39" s="1531"/>
      <c r="XW39" s="1531"/>
      <c r="XX39" s="1531"/>
      <c r="XY39" s="1531"/>
      <c r="XZ39" s="1531"/>
      <c r="YA39" s="1531"/>
      <c r="YB39" s="1531"/>
      <c r="YC39" s="1531"/>
      <c r="YD39" s="1531"/>
      <c r="YE39" s="1531"/>
      <c r="YF39" s="1531"/>
      <c r="YG39" s="1531"/>
      <c r="YH39" s="1531"/>
      <c r="YI39" s="1531"/>
      <c r="YJ39" s="1531"/>
      <c r="YK39" s="1531"/>
      <c r="YL39" s="1531"/>
      <c r="YM39" s="1531"/>
      <c r="YN39" s="1531"/>
      <c r="YO39" s="1531"/>
      <c r="YP39" s="1531"/>
      <c r="YQ39" s="1531"/>
      <c r="YR39" s="1531"/>
      <c r="YS39" s="1531"/>
      <c r="YT39" s="1531"/>
      <c r="YU39" s="1531"/>
      <c r="YV39" s="1531"/>
      <c r="YW39" s="1531"/>
      <c r="YX39" s="1531"/>
      <c r="YY39" s="1531"/>
      <c r="YZ39" s="1531"/>
      <c r="ZA39" s="1531"/>
      <c r="ZB39" s="1531"/>
      <c r="ZC39" s="1531"/>
      <c r="ZD39" s="1531"/>
      <c r="ZE39" s="1531"/>
      <c r="ZF39" s="1531"/>
      <c r="ZG39" s="1531"/>
      <c r="ZH39" s="1531"/>
      <c r="ZI39" s="1531"/>
      <c r="ZJ39" s="1531"/>
      <c r="ZK39" s="1531"/>
      <c r="ZL39" s="1531"/>
      <c r="ZM39" s="1531"/>
      <c r="ZN39" s="1531"/>
      <c r="ZO39" s="1531"/>
      <c r="ZP39" s="1531"/>
      <c r="ZQ39" s="1531"/>
      <c r="ZR39" s="1531"/>
      <c r="ZS39" s="1531"/>
      <c r="ZT39" s="1531"/>
      <c r="ZU39" s="1531"/>
      <c r="ZV39" s="1531"/>
      <c r="ZW39" s="1531"/>
      <c r="ZX39" s="1531"/>
      <c r="ZY39" s="1531"/>
      <c r="ZZ39" s="1531"/>
      <c r="AAA39" s="1531"/>
      <c r="AAB39" s="1531"/>
      <c r="AAC39" s="1531"/>
      <c r="AAD39" s="1531"/>
      <c r="AAE39" s="1531"/>
      <c r="AAF39" s="1531"/>
      <c r="AAG39" s="1531"/>
      <c r="AAH39" s="1531"/>
      <c r="AAI39" s="1531"/>
      <c r="AAJ39" s="1531"/>
      <c r="AAK39" s="1531"/>
      <c r="AAL39" s="1531"/>
      <c r="AAM39" s="1531"/>
      <c r="AAN39" s="1531"/>
      <c r="AAO39" s="1531"/>
      <c r="AAP39" s="1531"/>
      <c r="AAQ39" s="1531"/>
      <c r="AAR39" s="1531"/>
      <c r="AAS39" s="1531"/>
      <c r="AAT39" s="1531"/>
      <c r="AAU39" s="1531"/>
      <c r="AAV39" s="1531"/>
      <c r="AAW39" s="1531"/>
      <c r="AAX39" s="1531"/>
      <c r="AAY39" s="1531"/>
      <c r="AAZ39" s="1531"/>
      <c r="ABA39" s="1531"/>
      <c r="ABB39" s="1531"/>
      <c r="ABC39" s="1531"/>
      <c r="ABD39" s="1531"/>
      <c r="ABE39" s="1531"/>
      <c r="ABF39" s="1531"/>
      <c r="ABG39" s="1531"/>
      <c r="ABH39" s="1531"/>
      <c r="ABI39" s="1531"/>
      <c r="ABJ39" s="1531"/>
      <c r="ABK39" s="1531"/>
      <c r="ABL39" s="1531"/>
      <c r="ABM39" s="1531"/>
      <c r="ABN39" s="1531"/>
      <c r="ABO39" s="1531"/>
      <c r="ABP39" s="1531"/>
      <c r="ABQ39" s="1531"/>
      <c r="ABR39" s="1531"/>
      <c r="ABS39" s="1531"/>
      <c r="ABT39" s="1531"/>
      <c r="ABU39" s="1531"/>
      <c r="ABV39" s="1531"/>
      <c r="ABW39" s="1531"/>
      <c r="ABX39" s="1531"/>
      <c r="ABY39" s="1531"/>
      <c r="ABZ39" s="1531"/>
      <c r="ACA39" s="1531"/>
      <c r="ACB39" s="1531"/>
      <c r="ACC39" s="1531"/>
      <c r="ACD39" s="1531"/>
      <c r="ACE39" s="1531"/>
      <c r="ACF39" s="1531"/>
      <c r="ACG39" s="1531"/>
      <c r="ACH39" s="1531"/>
      <c r="ACI39" s="1531"/>
      <c r="ACJ39" s="1531"/>
      <c r="ACK39" s="1531"/>
      <c r="ACL39" s="1531"/>
      <c r="ACM39" s="1531"/>
      <c r="ACN39" s="1531"/>
      <c r="ACO39" s="1531"/>
      <c r="ACP39" s="1531"/>
      <c r="ACQ39" s="1531"/>
      <c r="ACR39" s="1531"/>
      <c r="ACS39" s="1531"/>
      <c r="ACT39" s="1531"/>
      <c r="ACU39" s="1531"/>
      <c r="ACV39" s="1531"/>
      <c r="ACW39" s="1531"/>
      <c r="ACX39" s="1531"/>
      <c r="ACY39" s="1531"/>
      <c r="ACZ39" s="1531"/>
      <c r="ADA39" s="1531"/>
      <c r="ADB39" s="1531"/>
      <c r="ADC39" s="1531"/>
      <c r="ADD39" s="1531"/>
      <c r="ADE39" s="1531"/>
      <c r="ADF39" s="1531"/>
      <c r="ADG39" s="1531"/>
      <c r="ADH39" s="1531"/>
      <c r="ADI39" s="1531"/>
      <c r="ADJ39" s="1531"/>
      <c r="ADK39" s="1531"/>
      <c r="ADL39" s="1531"/>
      <c r="ADM39" s="1531"/>
      <c r="ADN39" s="1531"/>
      <c r="ADO39" s="1531"/>
      <c r="ADP39" s="1531"/>
      <c r="ADQ39" s="1531"/>
      <c r="ADR39" s="1531"/>
      <c r="ADS39" s="1531"/>
      <c r="ADT39" s="1531"/>
      <c r="ADU39" s="1531"/>
      <c r="ADV39" s="1531"/>
      <c r="ADW39" s="1531"/>
      <c r="ADX39" s="1531"/>
      <c r="ADY39" s="1531"/>
      <c r="ADZ39" s="1531"/>
      <c r="AEA39" s="1531"/>
      <c r="AEB39" s="1531"/>
      <c r="AEC39" s="1531"/>
      <c r="AED39" s="1531"/>
      <c r="AEE39" s="1531"/>
      <c r="AEF39" s="1531"/>
      <c r="AEG39" s="1531"/>
      <c r="AEH39" s="1531"/>
      <c r="AEI39" s="1531"/>
      <c r="AEJ39" s="1531"/>
      <c r="AEK39" s="1531"/>
      <c r="AEL39" s="1531"/>
      <c r="AEM39" s="1531"/>
      <c r="AEN39" s="1531"/>
      <c r="AEO39" s="1531"/>
      <c r="AEP39" s="1531"/>
      <c r="AEQ39" s="1531"/>
      <c r="AER39" s="1531"/>
      <c r="AES39" s="1531"/>
      <c r="AET39" s="1531"/>
      <c r="AEU39" s="1531"/>
      <c r="AEV39" s="1531"/>
      <c r="AEW39" s="1531"/>
      <c r="AEX39" s="1531"/>
      <c r="AEY39" s="1531"/>
      <c r="AEZ39" s="1531"/>
      <c r="AFA39" s="1531"/>
      <c r="AFB39" s="1531"/>
      <c r="AFC39" s="1531"/>
      <c r="AFD39" s="1531"/>
      <c r="AFE39" s="1531"/>
      <c r="AFF39" s="1531"/>
      <c r="AFG39" s="1531"/>
      <c r="AFH39" s="1531"/>
      <c r="AFI39" s="1531"/>
      <c r="AFJ39" s="1531"/>
      <c r="AFK39" s="1531"/>
      <c r="AFL39" s="1531"/>
      <c r="AFM39" s="1531"/>
      <c r="AFN39" s="1531"/>
      <c r="AFO39" s="1531"/>
      <c r="AFP39" s="1531"/>
      <c r="AFQ39" s="1531"/>
      <c r="AFR39" s="1531"/>
      <c r="AFS39" s="1531"/>
      <c r="AFT39" s="1531"/>
      <c r="AFU39" s="1531"/>
      <c r="AFV39" s="1531"/>
      <c r="AFW39" s="1531"/>
      <c r="AFX39" s="1531"/>
      <c r="AFY39" s="1531"/>
      <c r="AFZ39" s="1531"/>
      <c r="AGA39" s="1531"/>
      <c r="AGB39" s="1531"/>
      <c r="AGC39" s="1531"/>
      <c r="AGD39" s="1531"/>
      <c r="AGE39" s="1531"/>
      <c r="AGF39" s="1531"/>
      <c r="AGG39" s="1531"/>
      <c r="AGH39" s="1531"/>
      <c r="AGI39" s="1531"/>
      <c r="AGJ39" s="1531"/>
      <c r="AGK39" s="1531"/>
      <c r="AGL39" s="1531"/>
      <c r="AGM39" s="1531"/>
      <c r="AGN39" s="1531"/>
      <c r="AGO39" s="1531"/>
      <c r="AGP39" s="1531"/>
      <c r="AGQ39" s="1531"/>
      <c r="AGR39" s="1531"/>
      <c r="AGS39" s="1531"/>
      <c r="AGT39" s="1531"/>
      <c r="AGU39" s="1531"/>
      <c r="AGV39" s="1531"/>
      <c r="AGW39" s="1531"/>
      <c r="AGX39" s="1531"/>
      <c r="AGY39" s="1531"/>
      <c r="AGZ39" s="1531"/>
      <c r="AHA39" s="1531"/>
      <c r="AHB39" s="1531"/>
      <c r="AHC39" s="1531"/>
      <c r="AHD39" s="1531"/>
      <c r="AHE39" s="1531"/>
      <c r="AHF39" s="1531"/>
      <c r="AHG39" s="1531"/>
      <c r="AHH39" s="1531"/>
      <c r="AHI39" s="1531"/>
      <c r="AHJ39" s="1531"/>
      <c r="AHK39" s="1531"/>
      <c r="AHL39" s="1531"/>
      <c r="AHM39" s="1531"/>
      <c r="AHN39" s="1531"/>
      <c r="AHO39" s="1531"/>
      <c r="AHP39" s="1531"/>
      <c r="AHQ39" s="1531"/>
      <c r="AHR39" s="1531"/>
      <c r="AHS39" s="1531"/>
      <c r="AHT39" s="1531"/>
      <c r="AHU39" s="1531"/>
      <c r="AHV39" s="1531"/>
      <c r="AHW39" s="1531"/>
      <c r="AHX39" s="1531"/>
      <c r="AHY39" s="1531"/>
      <c r="AHZ39" s="1531"/>
      <c r="AIA39" s="1531"/>
      <c r="AIB39" s="1531"/>
      <c r="AIC39" s="1531"/>
      <c r="AID39" s="1531"/>
      <c r="AIE39" s="1531"/>
      <c r="AIF39" s="1531"/>
      <c r="AIG39" s="1531"/>
      <c r="AIH39" s="1531"/>
      <c r="AII39" s="1531"/>
      <c r="AIJ39" s="1531"/>
      <c r="AIK39" s="1531"/>
      <c r="AIL39" s="1531"/>
      <c r="AIM39" s="1531"/>
      <c r="AIN39" s="1531"/>
      <c r="AIO39" s="1531"/>
      <c r="AIP39" s="1531"/>
      <c r="AIQ39" s="1531"/>
      <c r="AIR39" s="1531"/>
      <c r="AIS39" s="1531"/>
      <c r="AIT39" s="1531"/>
      <c r="AIU39" s="1531"/>
      <c r="AIV39" s="1531"/>
      <c r="AIW39" s="1531"/>
      <c r="AIX39" s="1531"/>
      <c r="AIY39" s="1531"/>
      <c r="AIZ39" s="1531"/>
      <c r="AJA39" s="1531"/>
      <c r="AJB39" s="1531"/>
      <c r="AJC39" s="1531"/>
      <c r="AJD39" s="1531"/>
      <c r="AJE39" s="1531"/>
      <c r="AJF39" s="1531"/>
      <c r="AJG39" s="1531"/>
      <c r="AJH39" s="1531"/>
      <c r="AJI39" s="1531"/>
      <c r="AJJ39" s="1531"/>
      <c r="AJK39" s="1531"/>
      <c r="AJL39" s="1531"/>
      <c r="AJM39" s="1531"/>
      <c r="AJN39" s="1531"/>
      <c r="AJO39" s="1531"/>
      <c r="AJP39" s="1531"/>
      <c r="AJQ39" s="1531"/>
      <c r="AJR39" s="1531"/>
      <c r="AJS39" s="1531"/>
      <c r="AJT39" s="1531"/>
      <c r="AJU39" s="1531"/>
      <c r="AJV39" s="1531"/>
      <c r="AJW39" s="1531"/>
      <c r="AJX39" s="1531"/>
      <c r="AJY39" s="1531"/>
      <c r="AJZ39" s="1531"/>
      <c r="AKA39" s="1531"/>
      <c r="AKB39" s="1531"/>
      <c r="AKC39" s="1531"/>
      <c r="AKD39" s="1531"/>
      <c r="AKE39" s="1531"/>
      <c r="AKF39" s="1531"/>
      <c r="AKG39" s="1531"/>
      <c r="AKH39" s="1531"/>
      <c r="AKI39" s="1531"/>
      <c r="AKJ39" s="1531"/>
      <c r="AKK39" s="1531"/>
      <c r="AKL39" s="1531"/>
      <c r="AKM39" s="1531"/>
      <c r="AKN39" s="1531"/>
      <c r="AKO39" s="1531"/>
      <c r="AKP39" s="1531"/>
      <c r="AKQ39" s="1531"/>
      <c r="AKR39" s="1531"/>
      <c r="AKS39" s="1531"/>
      <c r="AKT39" s="1531"/>
      <c r="AKU39" s="1531"/>
      <c r="AKV39" s="1531"/>
      <c r="AKW39" s="1531"/>
      <c r="AKX39" s="1531"/>
      <c r="AKY39" s="1531"/>
      <c r="AKZ39" s="1531"/>
      <c r="ALA39" s="1531"/>
      <c r="ALB39" s="1531"/>
      <c r="ALC39" s="1531"/>
      <c r="ALD39" s="1531"/>
      <c r="ALE39" s="1531"/>
      <c r="ALF39" s="1531"/>
      <c r="ALG39" s="1531"/>
      <c r="ALH39" s="1531"/>
      <c r="ALI39" s="1531"/>
      <c r="ALJ39" s="1531"/>
      <c r="ALK39" s="1531"/>
      <c r="ALL39" s="1531"/>
      <c r="ALM39" s="1531"/>
      <c r="ALN39" s="1531"/>
      <c r="ALO39" s="1531"/>
      <c r="ALP39" s="1531"/>
      <c r="ALQ39" s="1531"/>
      <c r="ALR39" s="1531"/>
      <c r="ALS39" s="1531"/>
      <c r="ALT39" s="1531"/>
      <c r="ALU39" s="1531"/>
      <c r="ALV39" s="1531"/>
      <c r="ALW39" s="1531"/>
      <c r="ALX39" s="1531"/>
      <c r="ALY39" s="1531"/>
      <c r="ALZ39" s="1531"/>
      <c r="AMA39" s="1531"/>
      <c r="AMB39" s="1531"/>
      <c r="AMC39" s="1531"/>
      <c r="AMD39" s="1531"/>
      <c r="AME39" s="1531"/>
      <c r="AMF39" s="1531"/>
      <c r="AMG39" s="1531"/>
      <c r="AMH39" s="1531"/>
      <c r="AMI39" s="1531"/>
      <c r="AMJ39" s="1531"/>
      <c r="AMK39" s="1531"/>
      <c r="AML39" s="1531"/>
      <c r="AMM39" s="1531"/>
      <c r="AMN39" s="1531"/>
      <c r="AMO39" s="1531"/>
      <c r="AMP39" s="1531"/>
      <c r="AMQ39" s="1531"/>
      <c r="AMR39" s="1531"/>
      <c r="AMS39" s="1531"/>
      <c r="AMT39" s="1531"/>
      <c r="AMU39" s="1531"/>
      <c r="AMV39" s="1531"/>
      <c r="AMW39" s="1531"/>
      <c r="AMX39" s="1531"/>
      <c r="AMY39" s="1531"/>
      <c r="AMZ39" s="1531"/>
      <c r="ANA39" s="1531"/>
      <c r="ANB39" s="1531"/>
      <c r="ANC39" s="1531"/>
      <c r="AND39" s="1531"/>
      <c r="ANE39" s="1531"/>
      <c r="ANF39" s="1531"/>
      <c r="ANG39" s="1531"/>
      <c r="ANH39" s="1531"/>
      <c r="ANI39" s="1531"/>
      <c r="ANJ39" s="1531"/>
      <c r="ANK39" s="1531"/>
      <c r="ANL39" s="1531"/>
      <c r="ANM39" s="1531"/>
      <c r="ANN39" s="1531"/>
      <c r="ANO39" s="1531"/>
      <c r="ANP39" s="1531"/>
      <c r="ANQ39" s="1531"/>
      <c r="ANR39" s="1531"/>
      <c r="ANS39" s="1531"/>
      <c r="ANT39" s="1531"/>
      <c r="ANU39" s="1531"/>
      <c r="ANV39" s="1531"/>
      <c r="ANW39" s="1531"/>
      <c r="ANX39" s="1531"/>
      <c r="ANY39" s="1531"/>
      <c r="ANZ39" s="1531"/>
      <c r="AOA39" s="1531"/>
      <c r="AOB39" s="1531"/>
      <c r="AOC39" s="1531"/>
      <c r="AOD39" s="1531"/>
      <c r="AOE39" s="1531"/>
      <c r="AOF39" s="1531"/>
      <c r="AOG39" s="1531"/>
      <c r="AOH39" s="1531"/>
      <c r="AOI39" s="1531"/>
      <c r="AOJ39" s="1531"/>
      <c r="AOK39" s="1531"/>
      <c r="AOL39" s="1531"/>
      <c r="AOM39" s="1531"/>
      <c r="AON39" s="1531"/>
      <c r="AOO39" s="1531"/>
      <c r="AOP39" s="1531"/>
      <c r="AOQ39" s="1531"/>
      <c r="AOR39" s="1531"/>
      <c r="AOS39" s="1531"/>
      <c r="AOT39" s="1531"/>
      <c r="AOU39" s="1531"/>
      <c r="AOV39" s="1531"/>
      <c r="AOW39" s="1531"/>
      <c r="AOX39" s="1531"/>
      <c r="AOY39" s="1531"/>
      <c r="AOZ39" s="1531"/>
      <c r="APA39" s="1531"/>
      <c r="APB39" s="1531"/>
      <c r="APC39" s="1531"/>
      <c r="APD39" s="1531"/>
      <c r="APE39" s="1531"/>
      <c r="APF39" s="1531"/>
      <c r="APG39" s="1531"/>
      <c r="APH39" s="1531"/>
      <c r="API39" s="1531"/>
      <c r="APJ39" s="1531"/>
      <c r="APK39" s="1531"/>
      <c r="APL39" s="1531"/>
      <c r="APM39" s="1531"/>
      <c r="APN39" s="1531"/>
      <c r="APO39" s="1531"/>
      <c r="APP39" s="1531"/>
      <c r="APQ39" s="1531"/>
      <c r="APR39" s="1531"/>
      <c r="APS39" s="1531"/>
      <c r="APT39" s="1531"/>
      <c r="APU39" s="1531"/>
      <c r="APV39" s="1531"/>
      <c r="APW39" s="1531"/>
      <c r="APX39" s="1531"/>
      <c r="APY39" s="1531"/>
      <c r="APZ39" s="1531"/>
      <c r="AQA39" s="1531"/>
      <c r="AQB39" s="1531"/>
      <c r="AQC39" s="1531"/>
      <c r="AQD39" s="1531"/>
      <c r="AQE39" s="1531"/>
      <c r="AQF39" s="1531"/>
      <c r="AQG39" s="1531"/>
      <c r="AQH39" s="1531"/>
      <c r="AQI39" s="1531"/>
      <c r="AQJ39" s="1531"/>
      <c r="AQK39" s="1531"/>
      <c r="AQL39" s="1531"/>
      <c r="AQM39" s="1531"/>
      <c r="AQN39" s="1531"/>
      <c r="AQO39" s="1531"/>
      <c r="AQP39" s="1531"/>
      <c r="AQQ39" s="1531"/>
      <c r="AQR39" s="1531"/>
      <c r="AQS39" s="1531"/>
      <c r="AQT39" s="1531"/>
      <c r="AQU39" s="1531"/>
      <c r="AQV39" s="1531"/>
      <c r="AQW39" s="1531"/>
      <c r="AQX39" s="1531"/>
      <c r="AQY39" s="1531"/>
      <c r="AQZ39" s="1531"/>
      <c r="ARA39" s="1531"/>
      <c r="ARB39" s="1531"/>
      <c r="ARC39" s="1531"/>
      <c r="ARD39" s="1531"/>
      <c r="ARE39" s="1531"/>
      <c r="ARF39" s="1531"/>
      <c r="ARG39" s="1531"/>
      <c r="ARH39" s="1531"/>
      <c r="ARI39" s="1531"/>
      <c r="ARJ39" s="1531"/>
      <c r="ARK39" s="1531"/>
      <c r="ARL39" s="1531"/>
      <c r="ARM39" s="1531"/>
      <c r="ARN39" s="1531"/>
      <c r="ARO39" s="1531"/>
      <c r="ARP39" s="1531"/>
      <c r="ARQ39" s="1531"/>
      <c r="ARR39" s="1531"/>
      <c r="ARS39" s="1531"/>
      <c r="ART39" s="1531"/>
      <c r="ARU39" s="1531"/>
      <c r="ARV39" s="1531"/>
      <c r="ARW39" s="1531"/>
      <c r="ARX39" s="1531"/>
      <c r="ARY39" s="1531"/>
      <c r="ARZ39" s="1531"/>
      <c r="ASA39" s="1531"/>
      <c r="ASB39" s="1531"/>
      <c r="ASC39" s="1531"/>
      <c r="ASD39" s="1531"/>
      <c r="ASE39" s="1531"/>
      <c r="ASF39" s="1531"/>
      <c r="ASG39" s="1531"/>
      <c r="ASH39" s="1531"/>
      <c r="ASI39" s="1531"/>
      <c r="ASJ39" s="1531"/>
      <c r="ASK39" s="1531"/>
      <c r="ASL39" s="1531"/>
      <c r="ASM39" s="1531"/>
      <c r="ASN39" s="1531"/>
      <c r="ASO39" s="1531"/>
      <c r="ASP39" s="1531"/>
      <c r="ASQ39" s="1531"/>
      <c r="ASR39" s="1531"/>
      <c r="ASS39" s="1531"/>
      <c r="AST39" s="1531"/>
      <c r="ASU39" s="1531"/>
      <c r="ASV39" s="1531"/>
      <c r="ASW39" s="1531"/>
      <c r="ASX39" s="1531"/>
      <c r="ASY39" s="1531"/>
      <c r="ASZ39" s="1531"/>
      <c r="ATA39" s="1531"/>
      <c r="ATB39" s="1531"/>
      <c r="ATC39" s="1531"/>
      <c r="ATD39" s="1531"/>
      <c r="ATE39" s="1531"/>
      <c r="ATF39" s="1531"/>
      <c r="ATG39" s="1531"/>
      <c r="ATH39" s="1531"/>
      <c r="ATI39" s="1531"/>
      <c r="ATJ39" s="1531"/>
      <c r="ATK39" s="1531"/>
      <c r="ATL39" s="1531"/>
      <c r="ATM39" s="1531"/>
      <c r="ATN39" s="1531"/>
      <c r="ATO39" s="1531"/>
      <c r="ATP39" s="1531"/>
      <c r="ATQ39" s="1531"/>
      <c r="ATR39" s="1531"/>
      <c r="ATS39" s="1531"/>
      <c r="ATT39" s="1531"/>
      <c r="ATU39" s="1531"/>
      <c r="ATV39" s="1531"/>
      <c r="ATW39" s="1531"/>
      <c r="ATX39" s="1531"/>
      <c r="ATY39" s="1531"/>
      <c r="ATZ39" s="1531"/>
      <c r="AUA39" s="1531"/>
      <c r="AUB39" s="1531"/>
      <c r="AUC39" s="1531"/>
      <c r="AUD39" s="1531"/>
      <c r="AUE39" s="1531"/>
      <c r="AUF39" s="1531"/>
      <c r="AUG39" s="1531"/>
      <c r="AUH39" s="1531"/>
      <c r="AUI39" s="1531"/>
    </row>
    <row r="40" spans="1:1231" s="1406" customFormat="1" ht="31.75" customHeight="1" x14ac:dyDescent="0.75">
      <c r="A40" s="2064"/>
      <c r="B40" s="2064"/>
      <c r="C40" s="1499">
        <v>4.2</v>
      </c>
      <c r="D40" s="1489" t="s">
        <v>116</v>
      </c>
      <c r="E40" s="1490" t="s">
        <v>25</v>
      </c>
      <c r="F40" s="1490" t="s">
        <v>12</v>
      </c>
      <c r="G40" s="1423">
        <f t="array" ref="G40">INDEX('Salary . staff rates'!$A$6:$C$28,MATCH(1,('Salary . staff rates'!$A$6:$A$28=E40)*('Salary . staff rates'!$B$6:$B$28=F40),0),3)</f>
        <v>75000</v>
      </c>
      <c r="H40" s="1423">
        <f t="shared" si="0"/>
        <v>526.31578947368428</v>
      </c>
      <c r="I40" s="1491" t="s">
        <v>0</v>
      </c>
      <c r="J40" s="1492" t="s">
        <v>0</v>
      </c>
      <c r="K40" s="1493">
        <v>0</v>
      </c>
      <c r="L40" s="1494">
        <f>IF(K40="N/A","",H40*K40)</f>
        <v>0</v>
      </c>
      <c r="M40" s="1551" t="s">
        <v>31</v>
      </c>
      <c r="N40" s="1496">
        <f>IF(M40="Yes",L40*'Salary . staff rates'!$C$34,0)</f>
        <v>0</v>
      </c>
      <c r="O40" s="1430"/>
      <c r="P40" s="1848">
        <v>1</v>
      </c>
      <c r="Q40" s="1848">
        <v>1</v>
      </c>
      <c r="R40" s="1430"/>
      <c r="S40" s="1430"/>
      <c r="T40" s="1430"/>
      <c r="U40" s="1430"/>
      <c r="V40" s="1430"/>
      <c r="W40" s="1431"/>
      <c r="Y40" s="1848">
        <f t="shared" si="23"/>
        <v>0</v>
      </c>
      <c r="Z40" s="1848">
        <f t="shared" si="24"/>
        <v>0</v>
      </c>
      <c r="AA40" s="1433"/>
      <c r="AB40" s="1848">
        <f t="shared" si="25"/>
        <v>0</v>
      </c>
      <c r="AC40" s="1848">
        <f t="shared" si="26"/>
        <v>0</v>
      </c>
      <c r="AD40" s="1412"/>
      <c r="AE40" s="1412"/>
      <c r="AF40" s="1412"/>
      <c r="AL40" s="1413"/>
      <c r="AN40" s="1435">
        <f t="shared" si="27"/>
        <v>0</v>
      </c>
      <c r="AO40" s="1435">
        <f t="shared" si="28"/>
        <v>0</v>
      </c>
      <c r="AP40" s="1531"/>
      <c r="AQ40" s="1531"/>
      <c r="AR40" s="1531"/>
      <c r="AS40" s="1531"/>
      <c r="AT40" s="1531"/>
      <c r="AU40" s="1531"/>
      <c r="AV40" s="1531"/>
      <c r="AW40" s="1531"/>
      <c r="AX40" s="1531"/>
      <c r="AY40" s="1531"/>
      <c r="AZ40" s="1531"/>
      <c r="BA40" s="1531"/>
      <c r="BB40" s="1531"/>
      <c r="BC40" s="1531"/>
      <c r="BD40" s="1531"/>
      <c r="BE40" s="1531"/>
      <c r="BF40" s="1531"/>
      <c r="BG40" s="1531"/>
      <c r="BH40" s="1531"/>
      <c r="BI40" s="1531"/>
      <c r="BJ40" s="1531"/>
      <c r="BK40" s="1531"/>
      <c r="BL40" s="1531"/>
      <c r="BM40" s="1531"/>
      <c r="BN40" s="1531"/>
      <c r="BO40" s="1531"/>
      <c r="BP40" s="1531"/>
      <c r="BQ40" s="1531"/>
      <c r="BR40" s="1531"/>
      <c r="BS40" s="1531"/>
      <c r="BT40" s="1531"/>
      <c r="BU40" s="1531"/>
      <c r="BV40" s="1531"/>
      <c r="BW40" s="1531"/>
      <c r="BX40" s="1531"/>
      <c r="BY40" s="1531"/>
      <c r="BZ40" s="1531"/>
      <c r="CA40" s="1531"/>
      <c r="CB40" s="1531"/>
      <c r="CC40" s="1531"/>
      <c r="CD40" s="1531"/>
      <c r="CE40" s="1531"/>
      <c r="CF40" s="1531"/>
      <c r="CG40" s="1531"/>
      <c r="CH40" s="1531"/>
      <c r="CI40" s="1531"/>
      <c r="CJ40" s="1531"/>
      <c r="CK40" s="1531"/>
      <c r="CL40" s="1531"/>
      <c r="CM40" s="1531"/>
      <c r="CN40" s="1531"/>
      <c r="CO40" s="1531"/>
      <c r="CP40" s="1531"/>
      <c r="CQ40" s="1531"/>
      <c r="CR40" s="1531"/>
      <c r="CS40" s="1531"/>
      <c r="CT40" s="1531"/>
      <c r="CU40" s="1531"/>
      <c r="CV40" s="1531"/>
      <c r="CW40" s="1531"/>
      <c r="CX40" s="1531"/>
      <c r="CY40" s="1531"/>
      <c r="CZ40" s="1531"/>
      <c r="DA40" s="1531"/>
      <c r="DB40" s="1531"/>
      <c r="DC40" s="1531"/>
      <c r="DD40" s="1531"/>
      <c r="DE40" s="1531"/>
      <c r="DF40" s="1531"/>
      <c r="DG40" s="1531"/>
      <c r="DH40" s="1531"/>
      <c r="DI40" s="1531"/>
      <c r="DJ40" s="1531"/>
      <c r="DK40" s="1531"/>
      <c r="DL40" s="1531"/>
      <c r="DM40" s="1531"/>
      <c r="DN40" s="1531"/>
      <c r="DO40" s="1531"/>
      <c r="DP40" s="1531"/>
      <c r="DQ40" s="1531"/>
      <c r="DR40" s="1531"/>
      <c r="DS40" s="1531"/>
      <c r="DT40" s="1531"/>
      <c r="DU40" s="1531"/>
      <c r="DV40" s="1531"/>
      <c r="DW40" s="1531"/>
      <c r="DX40" s="1531"/>
      <c r="DY40" s="1531"/>
      <c r="DZ40" s="1531"/>
      <c r="EA40" s="1531"/>
      <c r="EB40" s="1531"/>
      <c r="EC40" s="1531"/>
      <c r="ED40" s="1531"/>
      <c r="EE40" s="1531"/>
      <c r="EF40" s="1531"/>
      <c r="EG40" s="1531"/>
      <c r="EH40" s="1531"/>
      <c r="EI40" s="1531"/>
      <c r="EJ40" s="1531"/>
      <c r="EK40" s="1531"/>
      <c r="EL40" s="1531"/>
      <c r="EM40" s="1531"/>
      <c r="EN40" s="1531"/>
      <c r="EO40" s="1531"/>
      <c r="EP40" s="1531"/>
      <c r="EQ40" s="1531"/>
      <c r="ER40" s="1531"/>
      <c r="ES40" s="1531"/>
      <c r="ET40" s="1531"/>
      <c r="EU40" s="1531"/>
      <c r="EV40" s="1531"/>
      <c r="EW40" s="1531"/>
      <c r="EX40" s="1531"/>
      <c r="EY40" s="1531"/>
      <c r="EZ40" s="1531"/>
      <c r="FA40" s="1531"/>
      <c r="FB40" s="1531"/>
      <c r="FC40" s="1531"/>
      <c r="FD40" s="1531"/>
      <c r="FE40" s="1531"/>
      <c r="FF40" s="1531"/>
      <c r="FG40" s="1531"/>
      <c r="FH40" s="1531"/>
      <c r="FI40" s="1531"/>
      <c r="FJ40" s="1531"/>
      <c r="FK40" s="1531"/>
      <c r="FL40" s="1531"/>
      <c r="FM40" s="1531"/>
      <c r="FN40" s="1531"/>
      <c r="FO40" s="1531"/>
      <c r="FP40" s="1531"/>
      <c r="FQ40" s="1531"/>
      <c r="FR40" s="1531"/>
      <c r="FS40" s="1531"/>
      <c r="FT40" s="1531"/>
      <c r="FU40" s="1531"/>
      <c r="FV40" s="1531"/>
      <c r="FW40" s="1531"/>
      <c r="FX40" s="1531"/>
      <c r="FY40" s="1531"/>
      <c r="FZ40" s="1531"/>
      <c r="GA40" s="1531"/>
      <c r="GB40" s="1531"/>
      <c r="GC40" s="1531"/>
      <c r="GD40" s="1531"/>
      <c r="GE40" s="1531"/>
      <c r="GF40" s="1531"/>
      <c r="GG40" s="1531"/>
      <c r="GH40" s="1531"/>
      <c r="GI40" s="1531"/>
      <c r="GJ40" s="1531"/>
      <c r="GK40" s="1531"/>
      <c r="GL40" s="1531"/>
      <c r="GM40" s="1531"/>
      <c r="GN40" s="1531"/>
      <c r="GO40" s="1531"/>
      <c r="GP40" s="1531"/>
      <c r="GQ40" s="1531"/>
      <c r="GR40" s="1531"/>
      <c r="GS40" s="1531"/>
      <c r="GT40" s="1531"/>
      <c r="GU40" s="1531"/>
      <c r="GV40" s="1531"/>
      <c r="GW40" s="1531"/>
      <c r="GX40" s="1531"/>
      <c r="GY40" s="1531"/>
      <c r="GZ40" s="1531"/>
      <c r="HA40" s="1531"/>
      <c r="HB40" s="1531"/>
      <c r="HC40" s="1531"/>
      <c r="HD40" s="1531"/>
      <c r="HE40" s="1531"/>
      <c r="HF40" s="1531"/>
      <c r="HG40" s="1531"/>
      <c r="HH40" s="1531"/>
      <c r="HI40" s="1531"/>
      <c r="HJ40" s="1531"/>
      <c r="HK40" s="1531"/>
      <c r="HL40" s="1531"/>
      <c r="HM40" s="1531"/>
      <c r="HN40" s="1531"/>
      <c r="HO40" s="1531"/>
      <c r="HP40" s="1531"/>
      <c r="HQ40" s="1531"/>
      <c r="HR40" s="1531"/>
      <c r="HS40" s="1531"/>
      <c r="HT40" s="1531"/>
      <c r="HU40" s="1531"/>
      <c r="HV40" s="1531"/>
      <c r="HW40" s="1531"/>
      <c r="HX40" s="1531"/>
      <c r="HY40" s="1531"/>
      <c r="HZ40" s="1531"/>
      <c r="IA40" s="1531"/>
      <c r="IB40" s="1531"/>
      <c r="IC40" s="1531"/>
      <c r="ID40" s="1531"/>
      <c r="IE40" s="1531"/>
      <c r="IF40" s="1531"/>
      <c r="IG40" s="1531"/>
      <c r="IH40" s="1531"/>
      <c r="II40" s="1531"/>
      <c r="IJ40" s="1531"/>
      <c r="IK40" s="1531"/>
      <c r="IL40" s="1531"/>
      <c r="IM40" s="1531"/>
      <c r="IN40" s="1531"/>
      <c r="IO40" s="1531"/>
      <c r="IP40" s="1531"/>
      <c r="IQ40" s="1531"/>
      <c r="IR40" s="1531"/>
      <c r="IS40" s="1531"/>
      <c r="IT40" s="1531"/>
      <c r="IU40" s="1531"/>
      <c r="IV40" s="1531"/>
      <c r="IW40" s="1531"/>
      <c r="IX40" s="1531"/>
      <c r="IY40" s="1531"/>
      <c r="IZ40" s="1531"/>
      <c r="JA40" s="1531"/>
      <c r="JB40" s="1531"/>
      <c r="JC40" s="1531"/>
      <c r="JD40" s="1531"/>
      <c r="JE40" s="1531"/>
      <c r="JF40" s="1531"/>
      <c r="JG40" s="1531"/>
      <c r="JH40" s="1531"/>
      <c r="JI40" s="1531"/>
      <c r="JJ40" s="1531"/>
      <c r="JK40" s="1531"/>
      <c r="JL40" s="1531"/>
      <c r="JM40" s="1531"/>
      <c r="JN40" s="1531"/>
      <c r="JO40" s="1531"/>
      <c r="JP40" s="1531"/>
      <c r="JQ40" s="1531"/>
      <c r="JR40" s="1531"/>
      <c r="JS40" s="1531"/>
      <c r="JT40" s="1531"/>
      <c r="JU40" s="1531"/>
      <c r="JV40" s="1531"/>
      <c r="JW40" s="1531"/>
      <c r="JX40" s="1531"/>
      <c r="JY40" s="1531"/>
      <c r="JZ40" s="1531"/>
      <c r="KA40" s="1531"/>
      <c r="KB40" s="1531"/>
      <c r="KC40" s="1531"/>
      <c r="KD40" s="1531"/>
      <c r="KE40" s="1531"/>
      <c r="KF40" s="1531"/>
      <c r="KG40" s="1531"/>
      <c r="KH40" s="1531"/>
      <c r="KI40" s="1531"/>
      <c r="KJ40" s="1531"/>
      <c r="KK40" s="1531"/>
      <c r="KL40" s="1531"/>
      <c r="KM40" s="1531"/>
      <c r="KN40" s="1531"/>
      <c r="KO40" s="1531"/>
      <c r="KP40" s="1531"/>
      <c r="KQ40" s="1531"/>
      <c r="KR40" s="1531"/>
      <c r="KS40" s="1531"/>
      <c r="KT40" s="1531"/>
      <c r="KU40" s="1531"/>
      <c r="KV40" s="1531"/>
      <c r="KW40" s="1531"/>
      <c r="KX40" s="1531"/>
      <c r="KY40" s="1531"/>
      <c r="KZ40" s="1531"/>
      <c r="LA40" s="1531"/>
      <c r="LB40" s="1531"/>
      <c r="LC40" s="1531"/>
      <c r="LD40" s="1531"/>
      <c r="LE40" s="1531"/>
      <c r="LF40" s="1531"/>
      <c r="LG40" s="1531"/>
      <c r="LH40" s="1531"/>
      <c r="LI40" s="1531"/>
      <c r="LJ40" s="1531"/>
      <c r="LK40" s="1531"/>
      <c r="LL40" s="1531"/>
      <c r="LM40" s="1531"/>
      <c r="LN40" s="1531"/>
      <c r="LO40" s="1531"/>
      <c r="LP40" s="1531"/>
      <c r="LQ40" s="1531"/>
      <c r="LR40" s="1531"/>
      <c r="LS40" s="1531"/>
      <c r="LT40" s="1531"/>
      <c r="LU40" s="1531"/>
      <c r="LV40" s="1531"/>
      <c r="LW40" s="1531"/>
      <c r="LX40" s="1531"/>
      <c r="LY40" s="1531"/>
      <c r="LZ40" s="1531"/>
      <c r="MA40" s="1531"/>
      <c r="MB40" s="1531"/>
      <c r="MC40" s="1531"/>
      <c r="MD40" s="1531"/>
      <c r="ME40" s="1531"/>
      <c r="MF40" s="1531"/>
      <c r="MG40" s="1531"/>
      <c r="MH40" s="1531"/>
      <c r="MI40" s="1531"/>
      <c r="MJ40" s="1531"/>
      <c r="MK40" s="1531"/>
      <c r="ML40" s="1531"/>
      <c r="MM40" s="1531"/>
      <c r="MN40" s="1531"/>
      <c r="MO40" s="1531"/>
      <c r="MP40" s="1531"/>
      <c r="MQ40" s="1531"/>
      <c r="MR40" s="1531"/>
      <c r="MS40" s="1531"/>
      <c r="MT40" s="1531"/>
      <c r="MU40" s="1531"/>
      <c r="MV40" s="1531"/>
      <c r="MW40" s="1531"/>
      <c r="MX40" s="1531"/>
      <c r="MY40" s="1531"/>
      <c r="MZ40" s="1531"/>
      <c r="NA40" s="1531"/>
      <c r="NB40" s="1531"/>
      <c r="NC40" s="1531"/>
      <c r="ND40" s="1531"/>
      <c r="NE40" s="1531"/>
      <c r="NF40" s="1531"/>
      <c r="NG40" s="1531"/>
      <c r="NH40" s="1531"/>
      <c r="NI40" s="1531"/>
      <c r="NJ40" s="1531"/>
      <c r="NK40" s="1531"/>
      <c r="NL40" s="1531"/>
      <c r="NM40" s="1531"/>
      <c r="NN40" s="1531"/>
      <c r="NO40" s="1531"/>
      <c r="NP40" s="1531"/>
      <c r="NQ40" s="1531"/>
      <c r="NR40" s="1531"/>
      <c r="NS40" s="1531"/>
      <c r="NT40" s="1531"/>
      <c r="NU40" s="1531"/>
      <c r="NV40" s="1531"/>
      <c r="NW40" s="1531"/>
      <c r="NX40" s="1531"/>
      <c r="NY40" s="1531"/>
      <c r="NZ40" s="1531"/>
      <c r="OA40" s="1531"/>
      <c r="OB40" s="1531"/>
      <c r="OC40" s="1531"/>
      <c r="OD40" s="1531"/>
      <c r="OE40" s="1531"/>
      <c r="OF40" s="1531"/>
      <c r="OG40" s="1531"/>
      <c r="OH40" s="1531"/>
      <c r="OI40" s="1531"/>
      <c r="OJ40" s="1531"/>
      <c r="OK40" s="1531"/>
      <c r="OL40" s="1531"/>
      <c r="OM40" s="1531"/>
      <c r="ON40" s="1531"/>
      <c r="OO40" s="1531"/>
      <c r="OP40" s="1531"/>
      <c r="OQ40" s="1531"/>
      <c r="OR40" s="1531"/>
      <c r="OS40" s="1531"/>
      <c r="OT40" s="1531"/>
      <c r="OU40" s="1531"/>
      <c r="OV40" s="1531"/>
      <c r="OW40" s="1531"/>
      <c r="OX40" s="1531"/>
      <c r="OY40" s="1531"/>
      <c r="OZ40" s="1531"/>
      <c r="PA40" s="1531"/>
      <c r="PB40" s="1531"/>
      <c r="PC40" s="1531"/>
      <c r="PD40" s="1531"/>
      <c r="PE40" s="1531"/>
      <c r="PF40" s="1531"/>
      <c r="PG40" s="1531"/>
      <c r="PH40" s="1531"/>
      <c r="PI40" s="1531"/>
      <c r="PJ40" s="1531"/>
      <c r="PK40" s="1531"/>
      <c r="PL40" s="1531"/>
      <c r="PM40" s="1531"/>
      <c r="PN40" s="1531"/>
      <c r="PO40" s="1531"/>
      <c r="PP40" s="1531"/>
      <c r="PQ40" s="1531"/>
      <c r="PR40" s="1531"/>
      <c r="PS40" s="1531"/>
      <c r="PT40" s="1531"/>
      <c r="PU40" s="1531"/>
      <c r="PV40" s="1531"/>
      <c r="PW40" s="1531"/>
      <c r="PX40" s="1531"/>
      <c r="PY40" s="1531"/>
      <c r="PZ40" s="1531"/>
      <c r="QA40" s="1531"/>
      <c r="QB40" s="1531"/>
      <c r="QC40" s="1531"/>
      <c r="QD40" s="1531"/>
      <c r="QE40" s="1531"/>
      <c r="QF40" s="1531"/>
      <c r="QG40" s="1531"/>
      <c r="QH40" s="1531"/>
      <c r="QI40" s="1531"/>
      <c r="QJ40" s="1531"/>
      <c r="QK40" s="1531"/>
      <c r="QL40" s="1531"/>
      <c r="QM40" s="1531"/>
      <c r="QN40" s="1531"/>
      <c r="QO40" s="1531"/>
      <c r="QP40" s="1531"/>
      <c r="QQ40" s="1531"/>
      <c r="QR40" s="1531"/>
      <c r="QS40" s="1531"/>
      <c r="QT40" s="1531"/>
      <c r="QU40" s="1531"/>
      <c r="QV40" s="1531"/>
      <c r="QW40" s="1531"/>
      <c r="QX40" s="1531"/>
      <c r="QY40" s="1531"/>
      <c r="QZ40" s="1531"/>
      <c r="RA40" s="1531"/>
      <c r="RB40" s="1531"/>
      <c r="RC40" s="1531"/>
      <c r="RD40" s="1531"/>
      <c r="RE40" s="1531"/>
      <c r="RF40" s="1531"/>
      <c r="RG40" s="1531"/>
      <c r="RH40" s="1531"/>
      <c r="RI40" s="1531"/>
      <c r="RJ40" s="1531"/>
      <c r="RK40" s="1531"/>
      <c r="RL40" s="1531"/>
      <c r="RM40" s="1531"/>
      <c r="RN40" s="1531"/>
      <c r="RO40" s="1531"/>
      <c r="RP40" s="1531"/>
      <c r="RQ40" s="1531"/>
      <c r="RR40" s="1531"/>
      <c r="RS40" s="1531"/>
      <c r="RT40" s="1531"/>
      <c r="RU40" s="1531"/>
      <c r="RV40" s="1531"/>
      <c r="RW40" s="1531"/>
      <c r="RX40" s="1531"/>
      <c r="RY40" s="1531"/>
      <c r="RZ40" s="1531"/>
      <c r="SA40" s="1531"/>
      <c r="SB40" s="1531"/>
      <c r="SC40" s="1531"/>
      <c r="SD40" s="1531"/>
      <c r="SE40" s="1531"/>
      <c r="SF40" s="1531"/>
      <c r="SG40" s="1531"/>
      <c r="SH40" s="1531"/>
      <c r="SI40" s="1531"/>
      <c r="SJ40" s="1531"/>
      <c r="SK40" s="1531"/>
      <c r="SL40" s="1531"/>
      <c r="SM40" s="1531"/>
      <c r="SN40" s="1531"/>
      <c r="SO40" s="1531"/>
      <c r="SP40" s="1531"/>
      <c r="SQ40" s="1531"/>
      <c r="SR40" s="1531"/>
      <c r="SS40" s="1531"/>
      <c r="ST40" s="1531"/>
      <c r="SU40" s="1531"/>
      <c r="SV40" s="1531"/>
      <c r="SW40" s="1531"/>
      <c r="SX40" s="1531"/>
      <c r="SY40" s="1531"/>
      <c r="SZ40" s="1531"/>
      <c r="TA40" s="1531"/>
      <c r="TB40" s="1531"/>
      <c r="TC40" s="1531"/>
      <c r="TD40" s="1531"/>
      <c r="TE40" s="1531"/>
      <c r="TF40" s="1531"/>
      <c r="TG40" s="1531"/>
      <c r="TH40" s="1531"/>
      <c r="TI40" s="1531"/>
      <c r="TJ40" s="1531"/>
      <c r="TK40" s="1531"/>
      <c r="TL40" s="1531"/>
      <c r="TM40" s="1531"/>
      <c r="TN40" s="1531"/>
      <c r="TO40" s="1531"/>
      <c r="TP40" s="1531"/>
      <c r="TQ40" s="1531"/>
      <c r="TR40" s="1531"/>
      <c r="TS40" s="1531"/>
      <c r="TT40" s="1531"/>
      <c r="TU40" s="1531"/>
      <c r="TV40" s="1531"/>
      <c r="TW40" s="1531"/>
      <c r="TX40" s="1531"/>
      <c r="TY40" s="1531"/>
      <c r="TZ40" s="1531"/>
      <c r="UA40" s="1531"/>
      <c r="UB40" s="1531"/>
      <c r="UC40" s="1531"/>
      <c r="UD40" s="1531"/>
      <c r="UE40" s="1531"/>
      <c r="UF40" s="1531"/>
      <c r="UG40" s="1531"/>
      <c r="UH40" s="1531"/>
      <c r="UI40" s="1531"/>
      <c r="UJ40" s="1531"/>
      <c r="UK40" s="1531"/>
      <c r="UL40" s="1531"/>
      <c r="UM40" s="1531"/>
      <c r="UN40" s="1531"/>
      <c r="UO40" s="1531"/>
      <c r="UP40" s="1531"/>
      <c r="UQ40" s="1531"/>
      <c r="UR40" s="1531"/>
      <c r="US40" s="1531"/>
      <c r="UT40" s="1531"/>
      <c r="UU40" s="1531"/>
      <c r="UV40" s="1531"/>
      <c r="UW40" s="1531"/>
      <c r="UX40" s="1531"/>
      <c r="UY40" s="1531"/>
      <c r="UZ40" s="1531"/>
      <c r="VA40" s="1531"/>
      <c r="VB40" s="1531"/>
      <c r="VC40" s="1531"/>
      <c r="VD40" s="1531"/>
      <c r="VE40" s="1531"/>
      <c r="VF40" s="1531"/>
      <c r="VG40" s="1531"/>
      <c r="VH40" s="1531"/>
      <c r="VI40" s="1531"/>
      <c r="VJ40" s="1531"/>
      <c r="VK40" s="1531"/>
      <c r="VL40" s="1531"/>
      <c r="VM40" s="1531"/>
      <c r="VN40" s="1531"/>
      <c r="VO40" s="1531"/>
      <c r="VP40" s="1531"/>
      <c r="VQ40" s="1531"/>
      <c r="VR40" s="1531"/>
      <c r="VS40" s="1531"/>
      <c r="VT40" s="1531"/>
      <c r="VU40" s="1531"/>
      <c r="VV40" s="1531"/>
      <c r="VW40" s="1531"/>
      <c r="VX40" s="1531"/>
      <c r="VY40" s="1531"/>
      <c r="VZ40" s="1531"/>
      <c r="WA40" s="1531"/>
      <c r="WB40" s="1531"/>
      <c r="WC40" s="1531"/>
      <c r="WD40" s="1531"/>
      <c r="WE40" s="1531"/>
      <c r="WF40" s="1531"/>
      <c r="WG40" s="1531"/>
      <c r="WH40" s="1531"/>
      <c r="WI40" s="1531"/>
      <c r="WJ40" s="1531"/>
      <c r="WK40" s="1531"/>
      <c r="WL40" s="1531"/>
      <c r="WM40" s="1531"/>
      <c r="WN40" s="1531"/>
      <c r="WO40" s="1531"/>
      <c r="WP40" s="1531"/>
      <c r="WQ40" s="1531"/>
      <c r="WR40" s="1531"/>
      <c r="WS40" s="1531"/>
      <c r="WT40" s="1531"/>
      <c r="WU40" s="1531"/>
      <c r="WV40" s="1531"/>
      <c r="WW40" s="1531"/>
      <c r="WX40" s="1531"/>
      <c r="WY40" s="1531"/>
      <c r="WZ40" s="1531"/>
      <c r="XA40" s="1531"/>
      <c r="XB40" s="1531"/>
      <c r="XC40" s="1531"/>
      <c r="XD40" s="1531"/>
      <c r="XE40" s="1531"/>
      <c r="XF40" s="1531"/>
      <c r="XG40" s="1531"/>
      <c r="XH40" s="1531"/>
      <c r="XI40" s="1531"/>
      <c r="XJ40" s="1531"/>
      <c r="XK40" s="1531"/>
      <c r="XL40" s="1531"/>
      <c r="XM40" s="1531"/>
      <c r="XN40" s="1531"/>
      <c r="XO40" s="1531"/>
      <c r="XP40" s="1531"/>
      <c r="XQ40" s="1531"/>
      <c r="XR40" s="1531"/>
      <c r="XS40" s="1531"/>
      <c r="XT40" s="1531"/>
      <c r="XU40" s="1531"/>
      <c r="XV40" s="1531"/>
      <c r="XW40" s="1531"/>
      <c r="XX40" s="1531"/>
      <c r="XY40" s="1531"/>
      <c r="XZ40" s="1531"/>
      <c r="YA40" s="1531"/>
      <c r="YB40" s="1531"/>
      <c r="YC40" s="1531"/>
      <c r="YD40" s="1531"/>
      <c r="YE40" s="1531"/>
      <c r="YF40" s="1531"/>
      <c r="YG40" s="1531"/>
      <c r="YH40" s="1531"/>
      <c r="YI40" s="1531"/>
      <c r="YJ40" s="1531"/>
      <c r="YK40" s="1531"/>
      <c r="YL40" s="1531"/>
      <c r="YM40" s="1531"/>
      <c r="YN40" s="1531"/>
      <c r="YO40" s="1531"/>
      <c r="YP40" s="1531"/>
      <c r="YQ40" s="1531"/>
      <c r="YR40" s="1531"/>
      <c r="YS40" s="1531"/>
      <c r="YT40" s="1531"/>
      <c r="YU40" s="1531"/>
      <c r="YV40" s="1531"/>
      <c r="YW40" s="1531"/>
      <c r="YX40" s="1531"/>
      <c r="YY40" s="1531"/>
      <c r="YZ40" s="1531"/>
      <c r="ZA40" s="1531"/>
      <c r="ZB40" s="1531"/>
      <c r="ZC40" s="1531"/>
      <c r="ZD40" s="1531"/>
      <c r="ZE40" s="1531"/>
      <c r="ZF40" s="1531"/>
      <c r="ZG40" s="1531"/>
      <c r="ZH40" s="1531"/>
      <c r="ZI40" s="1531"/>
      <c r="ZJ40" s="1531"/>
      <c r="ZK40" s="1531"/>
      <c r="ZL40" s="1531"/>
      <c r="ZM40" s="1531"/>
      <c r="ZN40" s="1531"/>
      <c r="ZO40" s="1531"/>
      <c r="ZP40" s="1531"/>
      <c r="ZQ40" s="1531"/>
      <c r="ZR40" s="1531"/>
      <c r="ZS40" s="1531"/>
      <c r="ZT40" s="1531"/>
      <c r="ZU40" s="1531"/>
      <c r="ZV40" s="1531"/>
      <c r="ZW40" s="1531"/>
      <c r="ZX40" s="1531"/>
      <c r="ZY40" s="1531"/>
      <c r="ZZ40" s="1531"/>
      <c r="AAA40" s="1531"/>
      <c r="AAB40" s="1531"/>
      <c r="AAC40" s="1531"/>
      <c r="AAD40" s="1531"/>
      <c r="AAE40" s="1531"/>
      <c r="AAF40" s="1531"/>
      <c r="AAG40" s="1531"/>
      <c r="AAH40" s="1531"/>
      <c r="AAI40" s="1531"/>
      <c r="AAJ40" s="1531"/>
      <c r="AAK40" s="1531"/>
      <c r="AAL40" s="1531"/>
      <c r="AAM40" s="1531"/>
      <c r="AAN40" s="1531"/>
      <c r="AAO40" s="1531"/>
      <c r="AAP40" s="1531"/>
      <c r="AAQ40" s="1531"/>
      <c r="AAR40" s="1531"/>
      <c r="AAS40" s="1531"/>
      <c r="AAT40" s="1531"/>
      <c r="AAU40" s="1531"/>
      <c r="AAV40" s="1531"/>
      <c r="AAW40" s="1531"/>
      <c r="AAX40" s="1531"/>
      <c r="AAY40" s="1531"/>
      <c r="AAZ40" s="1531"/>
      <c r="ABA40" s="1531"/>
      <c r="ABB40" s="1531"/>
      <c r="ABC40" s="1531"/>
      <c r="ABD40" s="1531"/>
      <c r="ABE40" s="1531"/>
      <c r="ABF40" s="1531"/>
      <c r="ABG40" s="1531"/>
      <c r="ABH40" s="1531"/>
      <c r="ABI40" s="1531"/>
      <c r="ABJ40" s="1531"/>
      <c r="ABK40" s="1531"/>
      <c r="ABL40" s="1531"/>
      <c r="ABM40" s="1531"/>
      <c r="ABN40" s="1531"/>
      <c r="ABO40" s="1531"/>
      <c r="ABP40" s="1531"/>
      <c r="ABQ40" s="1531"/>
      <c r="ABR40" s="1531"/>
      <c r="ABS40" s="1531"/>
      <c r="ABT40" s="1531"/>
      <c r="ABU40" s="1531"/>
      <c r="ABV40" s="1531"/>
      <c r="ABW40" s="1531"/>
      <c r="ABX40" s="1531"/>
      <c r="ABY40" s="1531"/>
      <c r="ABZ40" s="1531"/>
      <c r="ACA40" s="1531"/>
      <c r="ACB40" s="1531"/>
      <c r="ACC40" s="1531"/>
      <c r="ACD40" s="1531"/>
      <c r="ACE40" s="1531"/>
      <c r="ACF40" s="1531"/>
      <c r="ACG40" s="1531"/>
      <c r="ACH40" s="1531"/>
      <c r="ACI40" s="1531"/>
      <c r="ACJ40" s="1531"/>
      <c r="ACK40" s="1531"/>
      <c r="ACL40" s="1531"/>
      <c r="ACM40" s="1531"/>
      <c r="ACN40" s="1531"/>
      <c r="ACO40" s="1531"/>
      <c r="ACP40" s="1531"/>
      <c r="ACQ40" s="1531"/>
      <c r="ACR40" s="1531"/>
      <c r="ACS40" s="1531"/>
      <c r="ACT40" s="1531"/>
      <c r="ACU40" s="1531"/>
      <c r="ACV40" s="1531"/>
      <c r="ACW40" s="1531"/>
      <c r="ACX40" s="1531"/>
      <c r="ACY40" s="1531"/>
      <c r="ACZ40" s="1531"/>
      <c r="ADA40" s="1531"/>
      <c r="ADB40" s="1531"/>
      <c r="ADC40" s="1531"/>
      <c r="ADD40" s="1531"/>
      <c r="ADE40" s="1531"/>
      <c r="ADF40" s="1531"/>
      <c r="ADG40" s="1531"/>
      <c r="ADH40" s="1531"/>
      <c r="ADI40" s="1531"/>
      <c r="ADJ40" s="1531"/>
      <c r="ADK40" s="1531"/>
      <c r="ADL40" s="1531"/>
      <c r="ADM40" s="1531"/>
      <c r="ADN40" s="1531"/>
      <c r="ADO40" s="1531"/>
      <c r="ADP40" s="1531"/>
      <c r="ADQ40" s="1531"/>
      <c r="ADR40" s="1531"/>
      <c r="ADS40" s="1531"/>
      <c r="ADT40" s="1531"/>
      <c r="ADU40" s="1531"/>
      <c r="ADV40" s="1531"/>
      <c r="ADW40" s="1531"/>
      <c r="ADX40" s="1531"/>
      <c r="ADY40" s="1531"/>
      <c r="ADZ40" s="1531"/>
      <c r="AEA40" s="1531"/>
      <c r="AEB40" s="1531"/>
      <c r="AEC40" s="1531"/>
      <c r="AED40" s="1531"/>
      <c r="AEE40" s="1531"/>
      <c r="AEF40" s="1531"/>
      <c r="AEG40" s="1531"/>
      <c r="AEH40" s="1531"/>
      <c r="AEI40" s="1531"/>
      <c r="AEJ40" s="1531"/>
      <c r="AEK40" s="1531"/>
      <c r="AEL40" s="1531"/>
      <c r="AEM40" s="1531"/>
      <c r="AEN40" s="1531"/>
      <c r="AEO40" s="1531"/>
      <c r="AEP40" s="1531"/>
      <c r="AEQ40" s="1531"/>
      <c r="AER40" s="1531"/>
      <c r="AES40" s="1531"/>
      <c r="AET40" s="1531"/>
      <c r="AEU40" s="1531"/>
      <c r="AEV40" s="1531"/>
      <c r="AEW40" s="1531"/>
      <c r="AEX40" s="1531"/>
      <c r="AEY40" s="1531"/>
      <c r="AEZ40" s="1531"/>
      <c r="AFA40" s="1531"/>
      <c r="AFB40" s="1531"/>
      <c r="AFC40" s="1531"/>
      <c r="AFD40" s="1531"/>
      <c r="AFE40" s="1531"/>
      <c r="AFF40" s="1531"/>
      <c r="AFG40" s="1531"/>
      <c r="AFH40" s="1531"/>
      <c r="AFI40" s="1531"/>
      <c r="AFJ40" s="1531"/>
      <c r="AFK40" s="1531"/>
      <c r="AFL40" s="1531"/>
      <c r="AFM40" s="1531"/>
      <c r="AFN40" s="1531"/>
      <c r="AFO40" s="1531"/>
      <c r="AFP40" s="1531"/>
      <c r="AFQ40" s="1531"/>
      <c r="AFR40" s="1531"/>
      <c r="AFS40" s="1531"/>
      <c r="AFT40" s="1531"/>
      <c r="AFU40" s="1531"/>
      <c r="AFV40" s="1531"/>
      <c r="AFW40" s="1531"/>
      <c r="AFX40" s="1531"/>
      <c r="AFY40" s="1531"/>
      <c r="AFZ40" s="1531"/>
      <c r="AGA40" s="1531"/>
      <c r="AGB40" s="1531"/>
      <c r="AGC40" s="1531"/>
      <c r="AGD40" s="1531"/>
      <c r="AGE40" s="1531"/>
      <c r="AGF40" s="1531"/>
      <c r="AGG40" s="1531"/>
      <c r="AGH40" s="1531"/>
      <c r="AGI40" s="1531"/>
      <c r="AGJ40" s="1531"/>
      <c r="AGK40" s="1531"/>
      <c r="AGL40" s="1531"/>
      <c r="AGM40" s="1531"/>
      <c r="AGN40" s="1531"/>
      <c r="AGO40" s="1531"/>
      <c r="AGP40" s="1531"/>
      <c r="AGQ40" s="1531"/>
      <c r="AGR40" s="1531"/>
      <c r="AGS40" s="1531"/>
      <c r="AGT40" s="1531"/>
      <c r="AGU40" s="1531"/>
      <c r="AGV40" s="1531"/>
      <c r="AGW40" s="1531"/>
      <c r="AGX40" s="1531"/>
      <c r="AGY40" s="1531"/>
      <c r="AGZ40" s="1531"/>
      <c r="AHA40" s="1531"/>
      <c r="AHB40" s="1531"/>
      <c r="AHC40" s="1531"/>
      <c r="AHD40" s="1531"/>
      <c r="AHE40" s="1531"/>
      <c r="AHF40" s="1531"/>
      <c r="AHG40" s="1531"/>
      <c r="AHH40" s="1531"/>
      <c r="AHI40" s="1531"/>
      <c r="AHJ40" s="1531"/>
      <c r="AHK40" s="1531"/>
      <c r="AHL40" s="1531"/>
      <c r="AHM40" s="1531"/>
      <c r="AHN40" s="1531"/>
      <c r="AHO40" s="1531"/>
      <c r="AHP40" s="1531"/>
      <c r="AHQ40" s="1531"/>
      <c r="AHR40" s="1531"/>
      <c r="AHS40" s="1531"/>
      <c r="AHT40" s="1531"/>
      <c r="AHU40" s="1531"/>
      <c r="AHV40" s="1531"/>
      <c r="AHW40" s="1531"/>
      <c r="AHX40" s="1531"/>
      <c r="AHY40" s="1531"/>
      <c r="AHZ40" s="1531"/>
      <c r="AIA40" s="1531"/>
      <c r="AIB40" s="1531"/>
      <c r="AIC40" s="1531"/>
      <c r="AID40" s="1531"/>
      <c r="AIE40" s="1531"/>
      <c r="AIF40" s="1531"/>
      <c r="AIG40" s="1531"/>
      <c r="AIH40" s="1531"/>
      <c r="AII40" s="1531"/>
      <c r="AIJ40" s="1531"/>
      <c r="AIK40" s="1531"/>
      <c r="AIL40" s="1531"/>
      <c r="AIM40" s="1531"/>
      <c r="AIN40" s="1531"/>
      <c r="AIO40" s="1531"/>
      <c r="AIP40" s="1531"/>
      <c r="AIQ40" s="1531"/>
      <c r="AIR40" s="1531"/>
      <c r="AIS40" s="1531"/>
      <c r="AIT40" s="1531"/>
      <c r="AIU40" s="1531"/>
      <c r="AIV40" s="1531"/>
      <c r="AIW40" s="1531"/>
      <c r="AIX40" s="1531"/>
      <c r="AIY40" s="1531"/>
      <c r="AIZ40" s="1531"/>
      <c r="AJA40" s="1531"/>
      <c r="AJB40" s="1531"/>
      <c r="AJC40" s="1531"/>
      <c r="AJD40" s="1531"/>
      <c r="AJE40" s="1531"/>
      <c r="AJF40" s="1531"/>
      <c r="AJG40" s="1531"/>
      <c r="AJH40" s="1531"/>
      <c r="AJI40" s="1531"/>
      <c r="AJJ40" s="1531"/>
      <c r="AJK40" s="1531"/>
      <c r="AJL40" s="1531"/>
      <c r="AJM40" s="1531"/>
      <c r="AJN40" s="1531"/>
      <c r="AJO40" s="1531"/>
      <c r="AJP40" s="1531"/>
      <c r="AJQ40" s="1531"/>
      <c r="AJR40" s="1531"/>
      <c r="AJS40" s="1531"/>
      <c r="AJT40" s="1531"/>
      <c r="AJU40" s="1531"/>
      <c r="AJV40" s="1531"/>
      <c r="AJW40" s="1531"/>
      <c r="AJX40" s="1531"/>
      <c r="AJY40" s="1531"/>
      <c r="AJZ40" s="1531"/>
      <c r="AKA40" s="1531"/>
      <c r="AKB40" s="1531"/>
      <c r="AKC40" s="1531"/>
      <c r="AKD40" s="1531"/>
      <c r="AKE40" s="1531"/>
      <c r="AKF40" s="1531"/>
      <c r="AKG40" s="1531"/>
      <c r="AKH40" s="1531"/>
      <c r="AKI40" s="1531"/>
      <c r="AKJ40" s="1531"/>
      <c r="AKK40" s="1531"/>
      <c r="AKL40" s="1531"/>
      <c r="AKM40" s="1531"/>
      <c r="AKN40" s="1531"/>
      <c r="AKO40" s="1531"/>
      <c r="AKP40" s="1531"/>
      <c r="AKQ40" s="1531"/>
      <c r="AKR40" s="1531"/>
      <c r="AKS40" s="1531"/>
      <c r="AKT40" s="1531"/>
      <c r="AKU40" s="1531"/>
      <c r="AKV40" s="1531"/>
      <c r="AKW40" s="1531"/>
      <c r="AKX40" s="1531"/>
      <c r="AKY40" s="1531"/>
      <c r="AKZ40" s="1531"/>
      <c r="ALA40" s="1531"/>
      <c r="ALB40" s="1531"/>
      <c r="ALC40" s="1531"/>
      <c r="ALD40" s="1531"/>
      <c r="ALE40" s="1531"/>
      <c r="ALF40" s="1531"/>
      <c r="ALG40" s="1531"/>
      <c r="ALH40" s="1531"/>
      <c r="ALI40" s="1531"/>
      <c r="ALJ40" s="1531"/>
      <c r="ALK40" s="1531"/>
      <c r="ALL40" s="1531"/>
      <c r="ALM40" s="1531"/>
      <c r="ALN40" s="1531"/>
      <c r="ALO40" s="1531"/>
      <c r="ALP40" s="1531"/>
      <c r="ALQ40" s="1531"/>
      <c r="ALR40" s="1531"/>
      <c r="ALS40" s="1531"/>
      <c r="ALT40" s="1531"/>
      <c r="ALU40" s="1531"/>
      <c r="ALV40" s="1531"/>
      <c r="ALW40" s="1531"/>
      <c r="ALX40" s="1531"/>
      <c r="ALY40" s="1531"/>
      <c r="ALZ40" s="1531"/>
      <c r="AMA40" s="1531"/>
      <c r="AMB40" s="1531"/>
      <c r="AMC40" s="1531"/>
      <c r="AMD40" s="1531"/>
      <c r="AME40" s="1531"/>
      <c r="AMF40" s="1531"/>
      <c r="AMG40" s="1531"/>
      <c r="AMH40" s="1531"/>
      <c r="AMI40" s="1531"/>
      <c r="AMJ40" s="1531"/>
      <c r="AMK40" s="1531"/>
      <c r="AML40" s="1531"/>
      <c r="AMM40" s="1531"/>
      <c r="AMN40" s="1531"/>
      <c r="AMO40" s="1531"/>
      <c r="AMP40" s="1531"/>
      <c r="AMQ40" s="1531"/>
      <c r="AMR40" s="1531"/>
      <c r="AMS40" s="1531"/>
      <c r="AMT40" s="1531"/>
      <c r="AMU40" s="1531"/>
      <c r="AMV40" s="1531"/>
      <c r="AMW40" s="1531"/>
      <c r="AMX40" s="1531"/>
      <c r="AMY40" s="1531"/>
      <c r="AMZ40" s="1531"/>
      <c r="ANA40" s="1531"/>
      <c r="ANB40" s="1531"/>
      <c r="ANC40" s="1531"/>
      <c r="AND40" s="1531"/>
      <c r="ANE40" s="1531"/>
      <c r="ANF40" s="1531"/>
      <c r="ANG40" s="1531"/>
      <c r="ANH40" s="1531"/>
      <c r="ANI40" s="1531"/>
      <c r="ANJ40" s="1531"/>
      <c r="ANK40" s="1531"/>
      <c r="ANL40" s="1531"/>
      <c r="ANM40" s="1531"/>
      <c r="ANN40" s="1531"/>
      <c r="ANO40" s="1531"/>
      <c r="ANP40" s="1531"/>
      <c r="ANQ40" s="1531"/>
      <c r="ANR40" s="1531"/>
      <c r="ANS40" s="1531"/>
      <c r="ANT40" s="1531"/>
      <c r="ANU40" s="1531"/>
      <c r="ANV40" s="1531"/>
      <c r="ANW40" s="1531"/>
      <c r="ANX40" s="1531"/>
      <c r="ANY40" s="1531"/>
      <c r="ANZ40" s="1531"/>
      <c r="AOA40" s="1531"/>
      <c r="AOB40" s="1531"/>
      <c r="AOC40" s="1531"/>
      <c r="AOD40" s="1531"/>
      <c r="AOE40" s="1531"/>
      <c r="AOF40" s="1531"/>
      <c r="AOG40" s="1531"/>
      <c r="AOH40" s="1531"/>
      <c r="AOI40" s="1531"/>
      <c r="AOJ40" s="1531"/>
      <c r="AOK40" s="1531"/>
      <c r="AOL40" s="1531"/>
      <c r="AOM40" s="1531"/>
      <c r="AON40" s="1531"/>
      <c r="AOO40" s="1531"/>
      <c r="AOP40" s="1531"/>
      <c r="AOQ40" s="1531"/>
      <c r="AOR40" s="1531"/>
      <c r="AOS40" s="1531"/>
      <c r="AOT40" s="1531"/>
      <c r="AOU40" s="1531"/>
      <c r="AOV40" s="1531"/>
      <c r="AOW40" s="1531"/>
      <c r="AOX40" s="1531"/>
      <c r="AOY40" s="1531"/>
      <c r="AOZ40" s="1531"/>
      <c r="APA40" s="1531"/>
      <c r="APB40" s="1531"/>
      <c r="APC40" s="1531"/>
      <c r="APD40" s="1531"/>
      <c r="APE40" s="1531"/>
      <c r="APF40" s="1531"/>
      <c r="APG40" s="1531"/>
      <c r="APH40" s="1531"/>
      <c r="API40" s="1531"/>
      <c r="APJ40" s="1531"/>
      <c r="APK40" s="1531"/>
      <c r="APL40" s="1531"/>
      <c r="APM40" s="1531"/>
      <c r="APN40" s="1531"/>
      <c r="APO40" s="1531"/>
      <c r="APP40" s="1531"/>
      <c r="APQ40" s="1531"/>
      <c r="APR40" s="1531"/>
      <c r="APS40" s="1531"/>
      <c r="APT40" s="1531"/>
      <c r="APU40" s="1531"/>
      <c r="APV40" s="1531"/>
      <c r="APW40" s="1531"/>
      <c r="APX40" s="1531"/>
      <c r="APY40" s="1531"/>
      <c r="APZ40" s="1531"/>
      <c r="AQA40" s="1531"/>
      <c r="AQB40" s="1531"/>
      <c r="AQC40" s="1531"/>
      <c r="AQD40" s="1531"/>
      <c r="AQE40" s="1531"/>
      <c r="AQF40" s="1531"/>
      <c r="AQG40" s="1531"/>
      <c r="AQH40" s="1531"/>
      <c r="AQI40" s="1531"/>
      <c r="AQJ40" s="1531"/>
      <c r="AQK40" s="1531"/>
      <c r="AQL40" s="1531"/>
      <c r="AQM40" s="1531"/>
      <c r="AQN40" s="1531"/>
      <c r="AQO40" s="1531"/>
      <c r="AQP40" s="1531"/>
      <c r="AQQ40" s="1531"/>
      <c r="AQR40" s="1531"/>
      <c r="AQS40" s="1531"/>
      <c r="AQT40" s="1531"/>
      <c r="AQU40" s="1531"/>
      <c r="AQV40" s="1531"/>
      <c r="AQW40" s="1531"/>
      <c r="AQX40" s="1531"/>
      <c r="AQY40" s="1531"/>
      <c r="AQZ40" s="1531"/>
      <c r="ARA40" s="1531"/>
      <c r="ARB40" s="1531"/>
      <c r="ARC40" s="1531"/>
      <c r="ARD40" s="1531"/>
      <c r="ARE40" s="1531"/>
      <c r="ARF40" s="1531"/>
      <c r="ARG40" s="1531"/>
      <c r="ARH40" s="1531"/>
      <c r="ARI40" s="1531"/>
      <c r="ARJ40" s="1531"/>
      <c r="ARK40" s="1531"/>
      <c r="ARL40" s="1531"/>
      <c r="ARM40" s="1531"/>
      <c r="ARN40" s="1531"/>
      <c r="ARO40" s="1531"/>
      <c r="ARP40" s="1531"/>
      <c r="ARQ40" s="1531"/>
      <c r="ARR40" s="1531"/>
      <c r="ARS40" s="1531"/>
      <c r="ART40" s="1531"/>
      <c r="ARU40" s="1531"/>
      <c r="ARV40" s="1531"/>
      <c r="ARW40" s="1531"/>
      <c r="ARX40" s="1531"/>
      <c r="ARY40" s="1531"/>
      <c r="ARZ40" s="1531"/>
      <c r="ASA40" s="1531"/>
      <c r="ASB40" s="1531"/>
      <c r="ASC40" s="1531"/>
      <c r="ASD40" s="1531"/>
      <c r="ASE40" s="1531"/>
      <c r="ASF40" s="1531"/>
      <c r="ASG40" s="1531"/>
      <c r="ASH40" s="1531"/>
      <c r="ASI40" s="1531"/>
      <c r="ASJ40" s="1531"/>
      <c r="ASK40" s="1531"/>
      <c r="ASL40" s="1531"/>
      <c r="ASM40" s="1531"/>
      <c r="ASN40" s="1531"/>
      <c r="ASO40" s="1531"/>
      <c r="ASP40" s="1531"/>
      <c r="ASQ40" s="1531"/>
      <c r="ASR40" s="1531"/>
      <c r="ASS40" s="1531"/>
      <c r="AST40" s="1531"/>
      <c r="ASU40" s="1531"/>
      <c r="ASV40" s="1531"/>
      <c r="ASW40" s="1531"/>
      <c r="ASX40" s="1531"/>
      <c r="ASY40" s="1531"/>
      <c r="ASZ40" s="1531"/>
      <c r="ATA40" s="1531"/>
      <c r="ATB40" s="1531"/>
      <c r="ATC40" s="1531"/>
      <c r="ATD40" s="1531"/>
      <c r="ATE40" s="1531"/>
      <c r="ATF40" s="1531"/>
      <c r="ATG40" s="1531"/>
      <c r="ATH40" s="1531"/>
      <c r="ATI40" s="1531"/>
      <c r="ATJ40" s="1531"/>
      <c r="ATK40" s="1531"/>
      <c r="ATL40" s="1531"/>
      <c r="ATM40" s="1531"/>
      <c r="ATN40" s="1531"/>
      <c r="ATO40" s="1531"/>
      <c r="ATP40" s="1531"/>
      <c r="ATQ40" s="1531"/>
      <c r="ATR40" s="1531"/>
      <c r="ATS40" s="1531"/>
      <c r="ATT40" s="1531"/>
      <c r="ATU40" s="1531"/>
      <c r="ATV40" s="1531"/>
      <c r="ATW40" s="1531"/>
      <c r="ATX40" s="1531"/>
      <c r="ATY40" s="1531"/>
      <c r="ATZ40" s="1531"/>
      <c r="AUA40" s="1531"/>
      <c r="AUB40" s="1531"/>
      <c r="AUC40" s="1531"/>
      <c r="AUD40" s="1531"/>
      <c r="AUE40" s="1531"/>
      <c r="AUF40" s="1531"/>
      <c r="AUG40" s="1531"/>
      <c r="AUH40" s="1531"/>
      <c r="AUI40" s="1531"/>
    </row>
    <row r="41" spans="1:1231" s="1406" customFormat="1" ht="31.75" customHeight="1" x14ac:dyDescent="0.75">
      <c r="A41" s="2065"/>
      <c r="B41" s="2065"/>
      <c r="C41" s="1499">
        <v>4.3</v>
      </c>
      <c r="D41" s="1489" t="s">
        <v>55</v>
      </c>
      <c r="E41" s="1490" t="s">
        <v>25</v>
      </c>
      <c r="F41" s="1490" t="s">
        <v>12</v>
      </c>
      <c r="G41" s="1423">
        <f t="array" ref="G41">INDEX('Salary . staff rates'!$A$6:$C$28,MATCH(1,('Salary . staff rates'!$A$6:$A$28=E41)*('Salary . staff rates'!$B$6:$B$28=F41),0),3)</f>
        <v>75000</v>
      </c>
      <c r="H41" s="1423">
        <f t="shared" si="0"/>
        <v>526.31578947368428</v>
      </c>
      <c r="I41" s="1491" t="s">
        <v>0</v>
      </c>
      <c r="J41" s="1492" t="s">
        <v>0</v>
      </c>
      <c r="K41" s="1493">
        <v>0</v>
      </c>
      <c r="L41" s="1494">
        <f>IF(K41="N/A","",H41*K41)</f>
        <v>0</v>
      </c>
      <c r="M41" s="1551" t="s">
        <v>31</v>
      </c>
      <c r="N41" s="1496">
        <f>IF(M41="Yes",L41*'Salary . staff rates'!$C$34,0)</f>
        <v>0</v>
      </c>
      <c r="O41" s="1430"/>
      <c r="P41" s="1848">
        <v>1</v>
      </c>
      <c r="Q41" s="1848">
        <v>1</v>
      </c>
      <c r="R41" s="1430"/>
      <c r="S41" s="1430"/>
      <c r="T41" s="1430"/>
      <c r="U41" s="1430"/>
      <c r="V41" s="1430"/>
      <c r="W41" s="1431"/>
      <c r="Y41" s="1848">
        <f t="shared" si="23"/>
        <v>0</v>
      </c>
      <c r="Z41" s="1848">
        <f t="shared" si="24"/>
        <v>0</v>
      </c>
      <c r="AA41" s="1433"/>
      <c r="AB41" s="1848">
        <f t="shared" si="25"/>
        <v>0</v>
      </c>
      <c r="AC41" s="1848">
        <f t="shared" si="26"/>
        <v>0</v>
      </c>
      <c r="AD41" s="1412"/>
      <c r="AE41" s="1412"/>
      <c r="AF41" s="1412"/>
      <c r="AL41" s="1413"/>
      <c r="AN41" s="1435">
        <f t="shared" si="27"/>
        <v>0</v>
      </c>
      <c r="AO41" s="1435">
        <f t="shared" si="28"/>
        <v>0</v>
      </c>
      <c r="AP41" s="1531"/>
      <c r="AQ41" s="1531"/>
      <c r="AR41" s="1531"/>
      <c r="AS41" s="1531"/>
      <c r="AT41" s="1531"/>
      <c r="AU41" s="1531"/>
      <c r="AV41" s="1531"/>
      <c r="AW41" s="1531"/>
      <c r="AX41" s="1531"/>
      <c r="AY41" s="1531"/>
      <c r="AZ41" s="1531"/>
      <c r="BA41" s="1531"/>
      <c r="BB41" s="1531"/>
      <c r="BC41" s="1531"/>
      <c r="BD41" s="1531"/>
      <c r="BE41" s="1531"/>
      <c r="BF41" s="1531"/>
      <c r="BG41" s="1531"/>
      <c r="BH41" s="1531"/>
      <c r="BI41" s="1531"/>
      <c r="BJ41" s="1531"/>
      <c r="BK41" s="1531"/>
      <c r="BL41" s="1531"/>
      <c r="BM41" s="1531"/>
      <c r="BN41" s="1531"/>
      <c r="BO41" s="1531"/>
      <c r="BP41" s="1531"/>
      <c r="BQ41" s="1531"/>
      <c r="BR41" s="1531"/>
      <c r="BS41" s="1531"/>
      <c r="BT41" s="1531"/>
      <c r="BU41" s="1531"/>
      <c r="BV41" s="1531"/>
      <c r="BW41" s="1531"/>
      <c r="BX41" s="1531"/>
      <c r="BY41" s="1531"/>
      <c r="BZ41" s="1531"/>
      <c r="CA41" s="1531"/>
      <c r="CB41" s="1531"/>
      <c r="CC41" s="1531"/>
      <c r="CD41" s="1531"/>
      <c r="CE41" s="1531"/>
      <c r="CF41" s="1531"/>
      <c r="CG41" s="1531"/>
      <c r="CH41" s="1531"/>
      <c r="CI41" s="1531"/>
      <c r="CJ41" s="1531"/>
      <c r="CK41" s="1531"/>
      <c r="CL41" s="1531"/>
      <c r="CM41" s="1531"/>
      <c r="CN41" s="1531"/>
      <c r="CO41" s="1531"/>
      <c r="CP41" s="1531"/>
      <c r="CQ41" s="1531"/>
      <c r="CR41" s="1531"/>
      <c r="CS41" s="1531"/>
      <c r="CT41" s="1531"/>
      <c r="CU41" s="1531"/>
      <c r="CV41" s="1531"/>
      <c r="CW41" s="1531"/>
      <c r="CX41" s="1531"/>
      <c r="CY41" s="1531"/>
      <c r="CZ41" s="1531"/>
      <c r="DA41" s="1531"/>
      <c r="DB41" s="1531"/>
      <c r="DC41" s="1531"/>
      <c r="DD41" s="1531"/>
      <c r="DE41" s="1531"/>
      <c r="DF41" s="1531"/>
      <c r="DG41" s="1531"/>
      <c r="DH41" s="1531"/>
      <c r="DI41" s="1531"/>
      <c r="DJ41" s="1531"/>
      <c r="DK41" s="1531"/>
      <c r="DL41" s="1531"/>
      <c r="DM41" s="1531"/>
      <c r="DN41" s="1531"/>
      <c r="DO41" s="1531"/>
      <c r="DP41" s="1531"/>
      <c r="DQ41" s="1531"/>
      <c r="DR41" s="1531"/>
      <c r="DS41" s="1531"/>
      <c r="DT41" s="1531"/>
      <c r="DU41" s="1531"/>
      <c r="DV41" s="1531"/>
      <c r="DW41" s="1531"/>
      <c r="DX41" s="1531"/>
      <c r="DY41" s="1531"/>
      <c r="DZ41" s="1531"/>
      <c r="EA41" s="1531"/>
      <c r="EB41" s="1531"/>
      <c r="EC41" s="1531"/>
      <c r="ED41" s="1531"/>
      <c r="EE41" s="1531"/>
      <c r="EF41" s="1531"/>
      <c r="EG41" s="1531"/>
      <c r="EH41" s="1531"/>
      <c r="EI41" s="1531"/>
      <c r="EJ41" s="1531"/>
      <c r="EK41" s="1531"/>
      <c r="EL41" s="1531"/>
      <c r="EM41" s="1531"/>
      <c r="EN41" s="1531"/>
      <c r="EO41" s="1531"/>
      <c r="EP41" s="1531"/>
      <c r="EQ41" s="1531"/>
      <c r="ER41" s="1531"/>
      <c r="ES41" s="1531"/>
      <c r="ET41" s="1531"/>
      <c r="EU41" s="1531"/>
      <c r="EV41" s="1531"/>
      <c r="EW41" s="1531"/>
      <c r="EX41" s="1531"/>
      <c r="EY41" s="1531"/>
      <c r="EZ41" s="1531"/>
      <c r="FA41" s="1531"/>
      <c r="FB41" s="1531"/>
      <c r="FC41" s="1531"/>
      <c r="FD41" s="1531"/>
      <c r="FE41" s="1531"/>
      <c r="FF41" s="1531"/>
      <c r="FG41" s="1531"/>
      <c r="FH41" s="1531"/>
      <c r="FI41" s="1531"/>
      <c r="FJ41" s="1531"/>
      <c r="FK41" s="1531"/>
      <c r="FL41" s="1531"/>
      <c r="FM41" s="1531"/>
      <c r="FN41" s="1531"/>
      <c r="FO41" s="1531"/>
      <c r="FP41" s="1531"/>
      <c r="FQ41" s="1531"/>
      <c r="FR41" s="1531"/>
      <c r="FS41" s="1531"/>
      <c r="FT41" s="1531"/>
      <c r="FU41" s="1531"/>
      <c r="FV41" s="1531"/>
      <c r="FW41" s="1531"/>
      <c r="FX41" s="1531"/>
      <c r="FY41" s="1531"/>
      <c r="FZ41" s="1531"/>
      <c r="GA41" s="1531"/>
      <c r="GB41" s="1531"/>
      <c r="GC41" s="1531"/>
      <c r="GD41" s="1531"/>
      <c r="GE41" s="1531"/>
      <c r="GF41" s="1531"/>
      <c r="GG41" s="1531"/>
      <c r="GH41" s="1531"/>
      <c r="GI41" s="1531"/>
      <c r="GJ41" s="1531"/>
      <c r="GK41" s="1531"/>
      <c r="GL41" s="1531"/>
      <c r="GM41" s="1531"/>
      <c r="GN41" s="1531"/>
      <c r="GO41" s="1531"/>
      <c r="GP41" s="1531"/>
      <c r="GQ41" s="1531"/>
      <c r="GR41" s="1531"/>
      <c r="GS41" s="1531"/>
      <c r="GT41" s="1531"/>
      <c r="GU41" s="1531"/>
      <c r="GV41" s="1531"/>
      <c r="GW41" s="1531"/>
      <c r="GX41" s="1531"/>
      <c r="GY41" s="1531"/>
      <c r="GZ41" s="1531"/>
      <c r="HA41" s="1531"/>
      <c r="HB41" s="1531"/>
      <c r="HC41" s="1531"/>
      <c r="HD41" s="1531"/>
      <c r="HE41" s="1531"/>
      <c r="HF41" s="1531"/>
      <c r="HG41" s="1531"/>
      <c r="HH41" s="1531"/>
      <c r="HI41" s="1531"/>
      <c r="HJ41" s="1531"/>
      <c r="HK41" s="1531"/>
      <c r="HL41" s="1531"/>
      <c r="HM41" s="1531"/>
      <c r="HN41" s="1531"/>
      <c r="HO41" s="1531"/>
      <c r="HP41" s="1531"/>
      <c r="HQ41" s="1531"/>
      <c r="HR41" s="1531"/>
      <c r="HS41" s="1531"/>
      <c r="HT41" s="1531"/>
      <c r="HU41" s="1531"/>
      <c r="HV41" s="1531"/>
      <c r="HW41" s="1531"/>
      <c r="HX41" s="1531"/>
      <c r="HY41" s="1531"/>
      <c r="HZ41" s="1531"/>
      <c r="IA41" s="1531"/>
      <c r="IB41" s="1531"/>
      <c r="IC41" s="1531"/>
      <c r="ID41" s="1531"/>
      <c r="IE41" s="1531"/>
      <c r="IF41" s="1531"/>
      <c r="IG41" s="1531"/>
      <c r="IH41" s="1531"/>
      <c r="II41" s="1531"/>
      <c r="IJ41" s="1531"/>
      <c r="IK41" s="1531"/>
      <c r="IL41" s="1531"/>
      <c r="IM41" s="1531"/>
      <c r="IN41" s="1531"/>
      <c r="IO41" s="1531"/>
      <c r="IP41" s="1531"/>
      <c r="IQ41" s="1531"/>
      <c r="IR41" s="1531"/>
      <c r="IS41" s="1531"/>
      <c r="IT41" s="1531"/>
      <c r="IU41" s="1531"/>
      <c r="IV41" s="1531"/>
      <c r="IW41" s="1531"/>
      <c r="IX41" s="1531"/>
      <c r="IY41" s="1531"/>
      <c r="IZ41" s="1531"/>
      <c r="JA41" s="1531"/>
      <c r="JB41" s="1531"/>
      <c r="JC41" s="1531"/>
      <c r="JD41" s="1531"/>
      <c r="JE41" s="1531"/>
      <c r="JF41" s="1531"/>
      <c r="JG41" s="1531"/>
      <c r="JH41" s="1531"/>
      <c r="JI41" s="1531"/>
      <c r="JJ41" s="1531"/>
      <c r="JK41" s="1531"/>
      <c r="JL41" s="1531"/>
      <c r="JM41" s="1531"/>
      <c r="JN41" s="1531"/>
      <c r="JO41" s="1531"/>
      <c r="JP41" s="1531"/>
      <c r="JQ41" s="1531"/>
      <c r="JR41" s="1531"/>
      <c r="JS41" s="1531"/>
      <c r="JT41" s="1531"/>
      <c r="JU41" s="1531"/>
      <c r="JV41" s="1531"/>
      <c r="JW41" s="1531"/>
      <c r="JX41" s="1531"/>
      <c r="JY41" s="1531"/>
      <c r="JZ41" s="1531"/>
      <c r="KA41" s="1531"/>
      <c r="KB41" s="1531"/>
      <c r="KC41" s="1531"/>
      <c r="KD41" s="1531"/>
      <c r="KE41" s="1531"/>
      <c r="KF41" s="1531"/>
      <c r="KG41" s="1531"/>
      <c r="KH41" s="1531"/>
      <c r="KI41" s="1531"/>
      <c r="KJ41" s="1531"/>
      <c r="KK41" s="1531"/>
      <c r="KL41" s="1531"/>
      <c r="KM41" s="1531"/>
      <c r="KN41" s="1531"/>
      <c r="KO41" s="1531"/>
      <c r="KP41" s="1531"/>
      <c r="KQ41" s="1531"/>
      <c r="KR41" s="1531"/>
      <c r="KS41" s="1531"/>
      <c r="KT41" s="1531"/>
      <c r="KU41" s="1531"/>
      <c r="KV41" s="1531"/>
      <c r="KW41" s="1531"/>
      <c r="KX41" s="1531"/>
      <c r="KY41" s="1531"/>
      <c r="KZ41" s="1531"/>
      <c r="LA41" s="1531"/>
      <c r="LB41" s="1531"/>
      <c r="LC41" s="1531"/>
      <c r="LD41" s="1531"/>
      <c r="LE41" s="1531"/>
      <c r="LF41" s="1531"/>
      <c r="LG41" s="1531"/>
      <c r="LH41" s="1531"/>
      <c r="LI41" s="1531"/>
      <c r="LJ41" s="1531"/>
      <c r="LK41" s="1531"/>
      <c r="LL41" s="1531"/>
      <c r="LM41" s="1531"/>
      <c r="LN41" s="1531"/>
      <c r="LO41" s="1531"/>
      <c r="LP41" s="1531"/>
      <c r="LQ41" s="1531"/>
      <c r="LR41" s="1531"/>
      <c r="LS41" s="1531"/>
      <c r="LT41" s="1531"/>
      <c r="LU41" s="1531"/>
      <c r="LV41" s="1531"/>
      <c r="LW41" s="1531"/>
      <c r="LX41" s="1531"/>
      <c r="LY41" s="1531"/>
      <c r="LZ41" s="1531"/>
      <c r="MA41" s="1531"/>
      <c r="MB41" s="1531"/>
      <c r="MC41" s="1531"/>
      <c r="MD41" s="1531"/>
      <c r="ME41" s="1531"/>
      <c r="MF41" s="1531"/>
      <c r="MG41" s="1531"/>
      <c r="MH41" s="1531"/>
      <c r="MI41" s="1531"/>
      <c r="MJ41" s="1531"/>
      <c r="MK41" s="1531"/>
      <c r="ML41" s="1531"/>
      <c r="MM41" s="1531"/>
      <c r="MN41" s="1531"/>
      <c r="MO41" s="1531"/>
      <c r="MP41" s="1531"/>
      <c r="MQ41" s="1531"/>
      <c r="MR41" s="1531"/>
      <c r="MS41" s="1531"/>
      <c r="MT41" s="1531"/>
      <c r="MU41" s="1531"/>
      <c r="MV41" s="1531"/>
      <c r="MW41" s="1531"/>
      <c r="MX41" s="1531"/>
      <c r="MY41" s="1531"/>
      <c r="MZ41" s="1531"/>
      <c r="NA41" s="1531"/>
      <c r="NB41" s="1531"/>
      <c r="NC41" s="1531"/>
      <c r="ND41" s="1531"/>
      <c r="NE41" s="1531"/>
      <c r="NF41" s="1531"/>
      <c r="NG41" s="1531"/>
      <c r="NH41" s="1531"/>
      <c r="NI41" s="1531"/>
      <c r="NJ41" s="1531"/>
      <c r="NK41" s="1531"/>
      <c r="NL41" s="1531"/>
      <c r="NM41" s="1531"/>
      <c r="NN41" s="1531"/>
      <c r="NO41" s="1531"/>
      <c r="NP41" s="1531"/>
      <c r="NQ41" s="1531"/>
      <c r="NR41" s="1531"/>
      <c r="NS41" s="1531"/>
      <c r="NT41" s="1531"/>
      <c r="NU41" s="1531"/>
      <c r="NV41" s="1531"/>
      <c r="NW41" s="1531"/>
      <c r="NX41" s="1531"/>
      <c r="NY41" s="1531"/>
      <c r="NZ41" s="1531"/>
      <c r="OA41" s="1531"/>
      <c r="OB41" s="1531"/>
      <c r="OC41" s="1531"/>
      <c r="OD41" s="1531"/>
      <c r="OE41" s="1531"/>
      <c r="OF41" s="1531"/>
      <c r="OG41" s="1531"/>
      <c r="OH41" s="1531"/>
      <c r="OI41" s="1531"/>
      <c r="OJ41" s="1531"/>
      <c r="OK41" s="1531"/>
      <c r="OL41" s="1531"/>
      <c r="OM41" s="1531"/>
      <c r="ON41" s="1531"/>
      <c r="OO41" s="1531"/>
      <c r="OP41" s="1531"/>
      <c r="OQ41" s="1531"/>
      <c r="OR41" s="1531"/>
      <c r="OS41" s="1531"/>
      <c r="OT41" s="1531"/>
      <c r="OU41" s="1531"/>
      <c r="OV41" s="1531"/>
      <c r="OW41" s="1531"/>
      <c r="OX41" s="1531"/>
      <c r="OY41" s="1531"/>
      <c r="OZ41" s="1531"/>
      <c r="PA41" s="1531"/>
      <c r="PB41" s="1531"/>
      <c r="PC41" s="1531"/>
      <c r="PD41" s="1531"/>
      <c r="PE41" s="1531"/>
      <c r="PF41" s="1531"/>
      <c r="PG41" s="1531"/>
      <c r="PH41" s="1531"/>
      <c r="PI41" s="1531"/>
      <c r="PJ41" s="1531"/>
      <c r="PK41" s="1531"/>
      <c r="PL41" s="1531"/>
      <c r="PM41" s="1531"/>
      <c r="PN41" s="1531"/>
      <c r="PO41" s="1531"/>
      <c r="PP41" s="1531"/>
      <c r="PQ41" s="1531"/>
      <c r="PR41" s="1531"/>
      <c r="PS41" s="1531"/>
      <c r="PT41" s="1531"/>
      <c r="PU41" s="1531"/>
      <c r="PV41" s="1531"/>
      <c r="PW41" s="1531"/>
      <c r="PX41" s="1531"/>
      <c r="PY41" s="1531"/>
      <c r="PZ41" s="1531"/>
      <c r="QA41" s="1531"/>
      <c r="QB41" s="1531"/>
      <c r="QC41" s="1531"/>
      <c r="QD41" s="1531"/>
      <c r="QE41" s="1531"/>
      <c r="QF41" s="1531"/>
      <c r="QG41" s="1531"/>
      <c r="QH41" s="1531"/>
      <c r="QI41" s="1531"/>
      <c r="QJ41" s="1531"/>
      <c r="QK41" s="1531"/>
      <c r="QL41" s="1531"/>
      <c r="QM41" s="1531"/>
      <c r="QN41" s="1531"/>
      <c r="QO41" s="1531"/>
      <c r="QP41" s="1531"/>
      <c r="QQ41" s="1531"/>
      <c r="QR41" s="1531"/>
      <c r="QS41" s="1531"/>
      <c r="QT41" s="1531"/>
      <c r="QU41" s="1531"/>
      <c r="QV41" s="1531"/>
      <c r="QW41" s="1531"/>
      <c r="QX41" s="1531"/>
      <c r="QY41" s="1531"/>
      <c r="QZ41" s="1531"/>
      <c r="RA41" s="1531"/>
      <c r="RB41" s="1531"/>
      <c r="RC41" s="1531"/>
      <c r="RD41" s="1531"/>
      <c r="RE41" s="1531"/>
      <c r="RF41" s="1531"/>
      <c r="RG41" s="1531"/>
      <c r="RH41" s="1531"/>
      <c r="RI41" s="1531"/>
      <c r="RJ41" s="1531"/>
      <c r="RK41" s="1531"/>
      <c r="RL41" s="1531"/>
      <c r="RM41" s="1531"/>
      <c r="RN41" s="1531"/>
      <c r="RO41" s="1531"/>
      <c r="RP41" s="1531"/>
      <c r="RQ41" s="1531"/>
      <c r="RR41" s="1531"/>
      <c r="RS41" s="1531"/>
      <c r="RT41" s="1531"/>
      <c r="RU41" s="1531"/>
      <c r="RV41" s="1531"/>
      <c r="RW41" s="1531"/>
      <c r="RX41" s="1531"/>
      <c r="RY41" s="1531"/>
      <c r="RZ41" s="1531"/>
      <c r="SA41" s="1531"/>
      <c r="SB41" s="1531"/>
      <c r="SC41" s="1531"/>
      <c r="SD41" s="1531"/>
      <c r="SE41" s="1531"/>
      <c r="SF41" s="1531"/>
      <c r="SG41" s="1531"/>
      <c r="SH41" s="1531"/>
      <c r="SI41" s="1531"/>
      <c r="SJ41" s="1531"/>
      <c r="SK41" s="1531"/>
      <c r="SL41" s="1531"/>
      <c r="SM41" s="1531"/>
      <c r="SN41" s="1531"/>
      <c r="SO41" s="1531"/>
      <c r="SP41" s="1531"/>
      <c r="SQ41" s="1531"/>
      <c r="SR41" s="1531"/>
      <c r="SS41" s="1531"/>
      <c r="ST41" s="1531"/>
      <c r="SU41" s="1531"/>
      <c r="SV41" s="1531"/>
      <c r="SW41" s="1531"/>
      <c r="SX41" s="1531"/>
      <c r="SY41" s="1531"/>
      <c r="SZ41" s="1531"/>
      <c r="TA41" s="1531"/>
      <c r="TB41" s="1531"/>
      <c r="TC41" s="1531"/>
      <c r="TD41" s="1531"/>
      <c r="TE41" s="1531"/>
      <c r="TF41" s="1531"/>
      <c r="TG41" s="1531"/>
      <c r="TH41" s="1531"/>
      <c r="TI41" s="1531"/>
      <c r="TJ41" s="1531"/>
      <c r="TK41" s="1531"/>
      <c r="TL41" s="1531"/>
      <c r="TM41" s="1531"/>
      <c r="TN41" s="1531"/>
      <c r="TO41" s="1531"/>
      <c r="TP41" s="1531"/>
      <c r="TQ41" s="1531"/>
      <c r="TR41" s="1531"/>
      <c r="TS41" s="1531"/>
      <c r="TT41" s="1531"/>
      <c r="TU41" s="1531"/>
      <c r="TV41" s="1531"/>
      <c r="TW41" s="1531"/>
      <c r="TX41" s="1531"/>
      <c r="TY41" s="1531"/>
      <c r="TZ41" s="1531"/>
      <c r="UA41" s="1531"/>
      <c r="UB41" s="1531"/>
      <c r="UC41" s="1531"/>
      <c r="UD41" s="1531"/>
      <c r="UE41" s="1531"/>
      <c r="UF41" s="1531"/>
      <c r="UG41" s="1531"/>
      <c r="UH41" s="1531"/>
      <c r="UI41" s="1531"/>
      <c r="UJ41" s="1531"/>
      <c r="UK41" s="1531"/>
      <c r="UL41" s="1531"/>
      <c r="UM41" s="1531"/>
      <c r="UN41" s="1531"/>
      <c r="UO41" s="1531"/>
      <c r="UP41" s="1531"/>
      <c r="UQ41" s="1531"/>
      <c r="UR41" s="1531"/>
      <c r="US41" s="1531"/>
      <c r="UT41" s="1531"/>
      <c r="UU41" s="1531"/>
      <c r="UV41" s="1531"/>
      <c r="UW41" s="1531"/>
      <c r="UX41" s="1531"/>
      <c r="UY41" s="1531"/>
      <c r="UZ41" s="1531"/>
      <c r="VA41" s="1531"/>
      <c r="VB41" s="1531"/>
      <c r="VC41" s="1531"/>
      <c r="VD41" s="1531"/>
      <c r="VE41" s="1531"/>
      <c r="VF41" s="1531"/>
      <c r="VG41" s="1531"/>
      <c r="VH41" s="1531"/>
      <c r="VI41" s="1531"/>
      <c r="VJ41" s="1531"/>
      <c r="VK41" s="1531"/>
      <c r="VL41" s="1531"/>
      <c r="VM41" s="1531"/>
      <c r="VN41" s="1531"/>
      <c r="VO41" s="1531"/>
      <c r="VP41" s="1531"/>
      <c r="VQ41" s="1531"/>
      <c r="VR41" s="1531"/>
      <c r="VS41" s="1531"/>
      <c r="VT41" s="1531"/>
      <c r="VU41" s="1531"/>
      <c r="VV41" s="1531"/>
      <c r="VW41" s="1531"/>
      <c r="VX41" s="1531"/>
      <c r="VY41" s="1531"/>
      <c r="VZ41" s="1531"/>
      <c r="WA41" s="1531"/>
      <c r="WB41" s="1531"/>
      <c r="WC41" s="1531"/>
      <c r="WD41" s="1531"/>
      <c r="WE41" s="1531"/>
      <c r="WF41" s="1531"/>
      <c r="WG41" s="1531"/>
      <c r="WH41" s="1531"/>
      <c r="WI41" s="1531"/>
      <c r="WJ41" s="1531"/>
      <c r="WK41" s="1531"/>
      <c r="WL41" s="1531"/>
      <c r="WM41" s="1531"/>
      <c r="WN41" s="1531"/>
      <c r="WO41" s="1531"/>
      <c r="WP41" s="1531"/>
      <c r="WQ41" s="1531"/>
      <c r="WR41" s="1531"/>
      <c r="WS41" s="1531"/>
      <c r="WT41" s="1531"/>
      <c r="WU41" s="1531"/>
      <c r="WV41" s="1531"/>
      <c r="WW41" s="1531"/>
      <c r="WX41" s="1531"/>
      <c r="WY41" s="1531"/>
      <c r="WZ41" s="1531"/>
      <c r="XA41" s="1531"/>
      <c r="XB41" s="1531"/>
      <c r="XC41" s="1531"/>
      <c r="XD41" s="1531"/>
      <c r="XE41" s="1531"/>
      <c r="XF41" s="1531"/>
      <c r="XG41" s="1531"/>
      <c r="XH41" s="1531"/>
      <c r="XI41" s="1531"/>
      <c r="XJ41" s="1531"/>
      <c r="XK41" s="1531"/>
      <c r="XL41" s="1531"/>
      <c r="XM41" s="1531"/>
      <c r="XN41" s="1531"/>
      <c r="XO41" s="1531"/>
      <c r="XP41" s="1531"/>
      <c r="XQ41" s="1531"/>
      <c r="XR41" s="1531"/>
      <c r="XS41" s="1531"/>
      <c r="XT41" s="1531"/>
      <c r="XU41" s="1531"/>
      <c r="XV41" s="1531"/>
      <c r="XW41" s="1531"/>
      <c r="XX41" s="1531"/>
      <c r="XY41" s="1531"/>
      <c r="XZ41" s="1531"/>
      <c r="YA41" s="1531"/>
      <c r="YB41" s="1531"/>
      <c r="YC41" s="1531"/>
      <c r="YD41" s="1531"/>
      <c r="YE41" s="1531"/>
      <c r="YF41" s="1531"/>
      <c r="YG41" s="1531"/>
      <c r="YH41" s="1531"/>
      <c r="YI41" s="1531"/>
      <c r="YJ41" s="1531"/>
      <c r="YK41" s="1531"/>
      <c r="YL41" s="1531"/>
      <c r="YM41" s="1531"/>
      <c r="YN41" s="1531"/>
      <c r="YO41" s="1531"/>
      <c r="YP41" s="1531"/>
      <c r="YQ41" s="1531"/>
      <c r="YR41" s="1531"/>
      <c r="YS41" s="1531"/>
      <c r="YT41" s="1531"/>
      <c r="YU41" s="1531"/>
      <c r="YV41" s="1531"/>
      <c r="YW41" s="1531"/>
      <c r="YX41" s="1531"/>
      <c r="YY41" s="1531"/>
      <c r="YZ41" s="1531"/>
      <c r="ZA41" s="1531"/>
      <c r="ZB41" s="1531"/>
      <c r="ZC41" s="1531"/>
      <c r="ZD41" s="1531"/>
      <c r="ZE41" s="1531"/>
      <c r="ZF41" s="1531"/>
      <c r="ZG41" s="1531"/>
      <c r="ZH41" s="1531"/>
      <c r="ZI41" s="1531"/>
      <c r="ZJ41" s="1531"/>
      <c r="ZK41" s="1531"/>
      <c r="ZL41" s="1531"/>
      <c r="ZM41" s="1531"/>
      <c r="ZN41" s="1531"/>
      <c r="ZO41" s="1531"/>
      <c r="ZP41" s="1531"/>
      <c r="ZQ41" s="1531"/>
      <c r="ZR41" s="1531"/>
      <c r="ZS41" s="1531"/>
      <c r="ZT41" s="1531"/>
      <c r="ZU41" s="1531"/>
      <c r="ZV41" s="1531"/>
      <c r="ZW41" s="1531"/>
      <c r="ZX41" s="1531"/>
      <c r="ZY41" s="1531"/>
      <c r="ZZ41" s="1531"/>
      <c r="AAA41" s="1531"/>
      <c r="AAB41" s="1531"/>
      <c r="AAC41" s="1531"/>
      <c r="AAD41" s="1531"/>
      <c r="AAE41" s="1531"/>
      <c r="AAF41" s="1531"/>
      <c r="AAG41" s="1531"/>
      <c r="AAH41" s="1531"/>
      <c r="AAI41" s="1531"/>
      <c r="AAJ41" s="1531"/>
      <c r="AAK41" s="1531"/>
      <c r="AAL41" s="1531"/>
      <c r="AAM41" s="1531"/>
      <c r="AAN41" s="1531"/>
      <c r="AAO41" s="1531"/>
      <c r="AAP41" s="1531"/>
      <c r="AAQ41" s="1531"/>
      <c r="AAR41" s="1531"/>
      <c r="AAS41" s="1531"/>
      <c r="AAT41" s="1531"/>
      <c r="AAU41" s="1531"/>
      <c r="AAV41" s="1531"/>
      <c r="AAW41" s="1531"/>
      <c r="AAX41" s="1531"/>
      <c r="AAY41" s="1531"/>
      <c r="AAZ41" s="1531"/>
      <c r="ABA41" s="1531"/>
      <c r="ABB41" s="1531"/>
      <c r="ABC41" s="1531"/>
      <c r="ABD41" s="1531"/>
      <c r="ABE41" s="1531"/>
      <c r="ABF41" s="1531"/>
      <c r="ABG41" s="1531"/>
      <c r="ABH41" s="1531"/>
      <c r="ABI41" s="1531"/>
      <c r="ABJ41" s="1531"/>
      <c r="ABK41" s="1531"/>
      <c r="ABL41" s="1531"/>
      <c r="ABM41" s="1531"/>
      <c r="ABN41" s="1531"/>
      <c r="ABO41" s="1531"/>
      <c r="ABP41" s="1531"/>
      <c r="ABQ41" s="1531"/>
      <c r="ABR41" s="1531"/>
      <c r="ABS41" s="1531"/>
      <c r="ABT41" s="1531"/>
      <c r="ABU41" s="1531"/>
      <c r="ABV41" s="1531"/>
      <c r="ABW41" s="1531"/>
      <c r="ABX41" s="1531"/>
      <c r="ABY41" s="1531"/>
      <c r="ABZ41" s="1531"/>
      <c r="ACA41" s="1531"/>
      <c r="ACB41" s="1531"/>
      <c r="ACC41" s="1531"/>
      <c r="ACD41" s="1531"/>
      <c r="ACE41" s="1531"/>
      <c r="ACF41" s="1531"/>
      <c r="ACG41" s="1531"/>
      <c r="ACH41" s="1531"/>
      <c r="ACI41" s="1531"/>
      <c r="ACJ41" s="1531"/>
      <c r="ACK41" s="1531"/>
      <c r="ACL41" s="1531"/>
      <c r="ACM41" s="1531"/>
      <c r="ACN41" s="1531"/>
      <c r="ACO41" s="1531"/>
      <c r="ACP41" s="1531"/>
      <c r="ACQ41" s="1531"/>
      <c r="ACR41" s="1531"/>
      <c r="ACS41" s="1531"/>
      <c r="ACT41" s="1531"/>
      <c r="ACU41" s="1531"/>
      <c r="ACV41" s="1531"/>
      <c r="ACW41" s="1531"/>
      <c r="ACX41" s="1531"/>
      <c r="ACY41" s="1531"/>
      <c r="ACZ41" s="1531"/>
      <c r="ADA41" s="1531"/>
      <c r="ADB41" s="1531"/>
      <c r="ADC41" s="1531"/>
      <c r="ADD41" s="1531"/>
      <c r="ADE41" s="1531"/>
      <c r="ADF41" s="1531"/>
      <c r="ADG41" s="1531"/>
      <c r="ADH41" s="1531"/>
      <c r="ADI41" s="1531"/>
      <c r="ADJ41" s="1531"/>
      <c r="ADK41" s="1531"/>
      <c r="ADL41" s="1531"/>
      <c r="ADM41" s="1531"/>
      <c r="ADN41" s="1531"/>
      <c r="ADO41" s="1531"/>
      <c r="ADP41" s="1531"/>
      <c r="ADQ41" s="1531"/>
      <c r="ADR41" s="1531"/>
      <c r="ADS41" s="1531"/>
      <c r="ADT41" s="1531"/>
      <c r="ADU41" s="1531"/>
      <c r="ADV41" s="1531"/>
      <c r="ADW41" s="1531"/>
      <c r="ADX41" s="1531"/>
      <c r="ADY41" s="1531"/>
      <c r="ADZ41" s="1531"/>
      <c r="AEA41" s="1531"/>
      <c r="AEB41" s="1531"/>
      <c r="AEC41" s="1531"/>
      <c r="AED41" s="1531"/>
      <c r="AEE41" s="1531"/>
      <c r="AEF41" s="1531"/>
      <c r="AEG41" s="1531"/>
      <c r="AEH41" s="1531"/>
      <c r="AEI41" s="1531"/>
      <c r="AEJ41" s="1531"/>
      <c r="AEK41" s="1531"/>
      <c r="AEL41" s="1531"/>
      <c r="AEM41" s="1531"/>
      <c r="AEN41" s="1531"/>
      <c r="AEO41" s="1531"/>
      <c r="AEP41" s="1531"/>
      <c r="AEQ41" s="1531"/>
      <c r="AER41" s="1531"/>
      <c r="AES41" s="1531"/>
      <c r="AET41" s="1531"/>
      <c r="AEU41" s="1531"/>
      <c r="AEV41" s="1531"/>
      <c r="AEW41" s="1531"/>
      <c r="AEX41" s="1531"/>
      <c r="AEY41" s="1531"/>
      <c r="AEZ41" s="1531"/>
      <c r="AFA41" s="1531"/>
      <c r="AFB41" s="1531"/>
      <c r="AFC41" s="1531"/>
      <c r="AFD41" s="1531"/>
      <c r="AFE41" s="1531"/>
      <c r="AFF41" s="1531"/>
      <c r="AFG41" s="1531"/>
      <c r="AFH41" s="1531"/>
      <c r="AFI41" s="1531"/>
      <c r="AFJ41" s="1531"/>
      <c r="AFK41" s="1531"/>
      <c r="AFL41" s="1531"/>
      <c r="AFM41" s="1531"/>
      <c r="AFN41" s="1531"/>
      <c r="AFO41" s="1531"/>
      <c r="AFP41" s="1531"/>
      <c r="AFQ41" s="1531"/>
      <c r="AFR41" s="1531"/>
      <c r="AFS41" s="1531"/>
      <c r="AFT41" s="1531"/>
      <c r="AFU41" s="1531"/>
      <c r="AFV41" s="1531"/>
      <c r="AFW41" s="1531"/>
      <c r="AFX41" s="1531"/>
      <c r="AFY41" s="1531"/>
      <c r="AFZ41" s="1531"/>
      <c r="AGA41" s="1531"/>
      <c r="AGB41" s="1531"/>
      <c r="AGC41" s="1531"/>
      <c r="AGD41" s="1531"/>
      <c r="AGE41" s="1531"/>
      <c r="AGF41" s="1531"/>
      <c r="AGG41" s="1531"/>
      <c r="AGH41" s="1531"/>
      <c r="AGI41" s="1531"/>
      <c r="AGJ41" s="1531"/>
      <c r="AGK41" s="1531"/>
      <c r="AGL41" s="1531"/>
      <c r="AGM41" s="1531"/>
      <c r="AGN41" s="1531"/>
      <c r="AGO41" s="1531"/>
      <c r="AGP41" s="1531"/>
      <c r="AGQ41" s="1531"/>
      <c r="AGR41" s="1531"/>
      <c r="AGS41" s="1531"/>
      <c r="AGT41" s="1531"/>
      <c r="AGU41" s="1531"/>
      <c r="AGV41" s="1531"/>
      <c r="AGW41" s="1531"/>
      <c r="AGX41" s="1531"/>
      <c r="AGY41" s="1531"/>
      <c r="AGZ41" s="1531"/>
      <c r="AHA41" s="1531"/>
      <c r="AHB41" s="1531"/>
      <c r="AHC41" s="1531"/>
      <c r="AHD41" s="1531"/>
      <c r="AHE41" s="1531"/>
      <c r="AHF41" s="1531"/>
      <c r="AHG41" s="1531"/>
      <c r="AHH41" s="1531"/>
      <c r="AHI41" s="1531"/>
      <c r="AHJ41" s="1531"/>
      <c r="AHK41" s="1531"/>
      <c r="AHL41" s="1531"/>
      <c r="AHM41" s="1531"/>
      <c r="AHN41" s="1531"/>
      <c r="AHO41" s="1531"/>
      <c r="AHP41" s="1531"/>
      <c r="AHQ41" s="1531"/>
      <c r="AHR41" s="1531"/>
      <c r="AHS41" s="1531"/>
      <c r="AHT41" s="1531"/>
      <c r="AHU41" s="1531"/>
      <c r="AHV41" s="1531"/>
      <c r="AHW41" s="1531"/>
      <c r="AHX41" s="1531"/>
      <c r="AHY41" s="1531"/>
      <c r="AHZ41" s="1531"/>
      <c r="AIA41" s="1531"/>
      <c r="AIB41" s="1531"/>
      <c r="AIC41" s="1531"/>
      <c r="AID41" s="1531"/>
      <c r="AIE41" s="1531"/>
      <c r="AIF41" s="1531"/>
      <c r="AIG41" s="1531"/>
      <c r="AIH41" s="1531"/>
      <c r="AII41" s="1531"/>
      <c r="AIJ41" s="1531"/>
      <c r="AIK41" s="1531"/>
      <c r="AIL41" s="1531"/>
      <c r="AIM41" s="1531"/>
      <c r="AIN41" s="1531"/>
      <c r="AIO41" s="1531"/>
      <c r="AIP41" s="1531"/>
      <c r="AIQ41" s="1531"/>
      <c r="AIR41" s="1531"/>
      <c r="AIS41" s="1531"/>
      <c r="AIT41" s="1531"/>
      <c r="AIU41" s="1531"/>
      <c r="AIV41" s="1531"/>
      <c r="AIW41" s="1531"/>
      <c r="AIX41" s="1531"/>
      <c r="AIY41" s="1531"/>
      <c r="AIZ41" s="1531"/>
      <c r="AJA41" s="1531"/>
      <c r="AJB41" s="1531"/>
      <c r="AJC41" s="1531"/>
      <c r="AJD41" s="1531"/>
      <c r="AJE41" s="1531"/>
      <c r="AJF41" s="1531"/>
      <c r="AJG41" s="1531"/>
      <c r="AJH41" s="1531"/>
      <c r="AJI41" s="1531"/>
      <c r="AJJ41" s="1531"/>
      <c r="AJK41" s="1531"/>
      <c r="AJL41" s="1531"/>
      <c r="AJM41" s="1531"/>
      <c r="AJN41" s="1531"/>
      <c r="AJO41" s="1531"/>
      <c r="AJP41" s="1531"/>
      <c r="AJQ41" s="1531"/>
      <c r="AJR41" s="1531"/>
      <c r="AJS41" s="1531"/>
      <c r="AJT41" s="1531"/>
      <c r="AJU41" s="1531"/>
      <c r="AJV41" s="1531"/>
      <c r="AJW41" s="1531"/>
      <c r="AJX41" s="1531"/>
      <c r="AJY41" s="1531"/>
      <c r="AJZ41" s="1531"/>
      <c r="AKA41" s="1531"/>
      <c r="AKB41" s="1531"/>
      <c r="AKC41" s="1531"/>
      <c r="AKD41" s="1531"/>
      <c r="AKE41" s="1531"/>
      <c r="AKF41" s="1531"/>
      <c r="AKG41" s="1531"/>
      <c r="AKH41" s="1531"/>
      <c r="AKI41" s="1531"/>
      <c r="AKJ41" s="1531"/>
      <c r="AKK41" s="1531"/>
      <c r="AKL41" s="1531"/>
      <c r="AKM41" s="1531"/>
      <c r="AKN41" s="1531"/>
      <c r="AKO41" s="1531"/>
      <c r="AKP41" s="1531"/>
      <c r="AKQ41" s="1531"/>
      <c r="AKR41" s="1531"/>
      <c r="AKS41" s="1531"/>
      <c r="AKT41" s="1531"/>
      <c r="AKU41" s="1531"/>
      <c r="AKV41" s="1531"/>
      <c r="AKW41" s="1531"/>
      <c r="AKX41" s="1531"/>
      <c r="AKY41" s="1531"/>
      <c r="AKZ41" s="1531"/>
      <c r="ALA41" s="1531"/>
      <c r="ALB41" s="1531"/>
      <c r="ALC41" s="1531"/>
      <c r="ALD41" s="1531"/>
      <c r="ALE41" s="1531"/>
      <c r="ALF41" s="1531"/>
      <c r="ALG41" s="1531"/>
      <c r="ALH41" s="1531"/>
      <c r="ALI41" s="1531"/>
      <c r="ALJ41" s="1531"/>
      <c r="ALK41" s="1531"/>
      <c r="ALL41" s="1531"/>
      <c r="ALM41" s="1531"/>
      <c r="ALN41" s="1531"/>
      <c r="ALO41" s="1531"/>
      <c r="ALP41" s="1531"/>
      <c r="ALQ41" s="1531"/>
      <c r="ALR41" s="1531"/>
      <c r="ALS41" s="1531"/>
      <c r="ALT41" s="1531"/>
      <c r="ALU41" s="1531"/>
      <c r="ALV41" s="1531"/>
      <c r="ALW41" s="1531"/>
      <c r="ALX41" s="1531"/>
      <c r="ALY41" s="1531"/>
      <c r="ALZ41" s="1531"/>
      <c r="AMA41" s="1531"/>
      <c r="AMB41" s="1531"/>
      <c r="AMC41" s="1531"/>
      <c r="AMD41" s="1531"/>
      <c r="AME41" s="1531"/>
      <c r="AMF41" s="1531"/>
      <c r="AMG41" s="1531"/>
      <c r="AMH41" s="1531"/>
      <c r="AMI41" s="1531"/>
      <c r="AMJ41" s="1531"/>
      <c r="AMK41" s="1531"/>
      <c r="AML41" s="1531"/>
      <c r="AMM41" s="1531"/>
      <c r="AMN41" s="1531"/>
      <c r="AMO41" s="1531"/>
      <c r="AMP41" s="1531"/>
      <c r="AMQ41" s="1531"/>
      <c r="AMR41" s="1531"/>
      <c r="AMS41" s="1531"/>
      <c r="AMT41" s="1531"/>
      <c r="AMU41" s="1531"/>
      <c r="AMV41" s="1531"/>
      <c r="AMW41" s="1531"/>
      <c r="AMX41" s="1531"/>
      <c r="AMY41" s="1531"/>
      <c r="AMZ41" s="1531"/>
      <c r="ANA41" s="1531"/>
      <c r="ANB41" s="1531"/>
      <c r="ANC41" s="1531"/>
      <c r="AND41" s="1531"/>
      <c r="ANE41" s="1531"/>
      <c r="ANF41" s="1531"/>
      <c r="ANG41" s="1531"/>
      <c r="ANH41" s="1531"/>
      <c r="ANI41" s="1531"/>
      <c r="ANJ41" s="1531"/>
      <c r="ANK41" s="1531"/>
      <c r="ANL41" s="1531"/>
      <c r="ANM41" s="1531"/>
      <c r="ANN41" s="1531"/>
      <c r="ANO41" s="1531"/>
      <c r="ANP41" s="1531"/>
      <c r="ANQ41" s="1531"/>
      <c r="ANR41" s="1531"/>
      <c r="ANS41" s="1531"/>
      <c r="ANT41" s="1531"/>
      <c r="ANU41" s="1531"/>
      <c r="ANV41" s="1531"/>
      <c r="ANW41" s="1531"/>
      <c r="ANX41" s="1531"/>
      <c r="ANY41" s="1531"/>
      <c r="ANZ41" s="1531"/>
      <c r="AOA41" s="1531"/>
      <c r="AOB41" s="1531"/>
      <c r="AOC41" s="1531"/>
      <c r="AOD41" s="1531"/>
      <c r="AOE41" s="1531"/>
      <c r="AOF41" s="1531"/>
      <c r="AOG41" s="1531"/>
      <c r="AOH41" s="1531"/>
      <c r="AOI41" s="1531"/>
      <c r="AOJ41" s="1531"/>
      <c r="AOK41" s="1531"/>
      <c r="AOL41" s="1531"/>
      <c r="AOM41" s="1531"/>
      <c r="AON41" s="1531"/>
      <c r="AOO41" s="1531"/>
      <c r="AOP41" s="1531"/>
      <c r="AOQ41" s="1531"/>
      <c r="AOR41" s="1531"/>
      <c r="AOS41" s="1531"/>
      <c r="AOT41" s="1531"/>
      <c r="AOU41" s="1531"/>
      <c r="AOV41" s="1531"/>
      <c r="AOW41" s="1531"/>
      <c r="AOX41" s="1531"/>
      <c r="AOY41" s="1531"/>
      <c r="AOZ41" s="1531"/>
      <c r="APA41" s="1531"/>
      <c r="APB41" s="1531"/>
      <c r="APC41" s="1531"/>
      <c r="APD41" s="1531"/>
      <c r="APE41" s="1531"/>
      <c r="APF41" s="1531"/>
      <c r="APG41" s="1531"/>
      <c r="APH41" s="1531"/>
      <c r="API41" s="1531"/>
      <c r="APJ41" s="1531"/>
      <c r="APK41" s="1531"/>
      <c r="APL41" s="1531"/>
      <c r="APM41" s="1531"/>
      <c r="APN41" s="1531"/>
      <c r="APO41" s="1531"/>
      <c r="APP41" s="1531"/>
      <c r="APQ41" s="1531"/>
      <c r="APR41" s="1531"/>
      <c r="APS41" s="1531"/>
      <c r="APT41" s="1531"/>
      <c r="APU41" s="1531"/>
      <c r="APV41" s="1531"/>
      <c r="APW41" s="1531"/>
      <c r="APX41" s="1531"/>
      <c r="APY41" s="1531"/>
      <c r="APZ41" s="1531"/>
      <c r="AQA41" s="1531"/>
      <c r="AQB41" s="1531"/>
      <c r="AQC41" s="1531"/>
      <c r="AQD41" s="1531"/>
      <c r="AQE41" s="1531"/>
      <c r="AQF41" s="1531"/>
      <c r="AQG41" s="1531"/>
      <c r="AQH41" s="1531"/>
      <c r="AQI41" s="1531"/>
      <c r="AQJ41" s="1531"/>
      <c r="AQK41" s="1531"/>
      <c r="AQL41" s="1531"/>
      <c r="AQM41" s="1531"/>
      <c r="AQN41" s="1531"/>
      <c r="AQO41" s="1531"/>
      <c r="AQP41" s="1531"/>
      <c r="AQQ41" s="1531"/>
      <c r="AQR41" s="1531"/>
      <c r="AQS41" s="1531"/>
      <c r="AQT41" s="1531"/>
      <c r="AQU41" s="1531"/>
      <c r="AQV41" s="1531"/>
      <c r="AQW41" s="1531"/>
      <c r="AQX41" s="1531"/>
      <c r="AQY41" s="1531"/>
      <c r="AQZ41" s="1531"/>
      <c r="ARA41" s="1531"/>
      <c r="ARB41" s="1531"/>
      <c r="ARC41" s="1531"/>
      <c r="ARD41" s="1531"/>
      <c r="ARE41" s="1531"/>
      <c r="ARF41" s="1531"/>
      <c r="ARG41" s="1531"/>
      <c r="ARH41" s="1531"/>
      <c r="ARI41" s="1531"/>
      <c r="ARJ41" s="1531"/>
      <c r="ARK41" s="1531"/>
      <c r="ARL41" s="1531"/>
      <c r="ARM41" s="1531"/>
      <c r="ARN41" s="1531"/>
      <c r="ARO41" s="1531"/>
      <c r="ARP41" s="1531"/>
      <c r="ARQ41" s="1531"/>
      <c r="ARR41" s="1531"/>
      <c r="ARS41" s="1531"/>
      <c r="ART41" s="1531"/>
      <c r="ARU41" s="1531"/>
      <c r="ARV41" s="1531"/>
      <c r="ARW41" s="1531"/>
      <c r="ARX41" s="1531"/>
      <c r="ARY41" s="1531"/>
      <c r="ARZ41" s="1531"/>
      <c r="ASA41" s="1531"/>
      <c r="ASB41" s="1531"/>
      <c r="ASC41" s="1531"/>
      <c r="ASD41" s="1531"/>
      <c r="ASE41" s="1531"/>
      <c r="ASF41" s="1531"/>
      <c r="ASG41" s="1531"/>
      <c r="ASH41" s="1531"/>
      <c r="ASI41" s="1531"/>
      <c r="ASJ41" s="1531"/>
      <c r="ASK41" s="1531"/>
      <c r="ASL41" s="1531"/>
      <c r="ASM41" s="1531"/>
      <c r="ASN41" s="1531"/>
      <c r="ASO41" s="1531"/>
      <c r="ASP41" s="1531"/>
      <c r="ASQ41" s="1531"/>
      <c r="ASR41" s="1531"/>
      <c r="ASS41" s="1531"/>
      <c r="AST41" s="1531"/>
      <c r="ASU41" s="1531"/>
      <c r="ASV41" s="1531"/>
      <c r="ASW41" s="1531"/>
      <c r="ASX41" s="1531"/>
      <c r="ASY41" s="1531"/>
      <c r="ASZ41" s="1531"/>
      <c r="ATA41" s="1531"/>
      <c r="ATB41" s="1531"/>
      <c r="ATC41" s="1531"/>
      <c r="ATD41" s="1531"/>
      <c r="ATE41" s="1531"/>
      <c r="ATF41" s="1531"/>
      <c r="ATG41" s="1531"/>
      <c r="ATH41" s="1531"/>
      <c r="ATI41" s="1531"/>
      <c r="ATJ41" s="1531"/>
      <c r="ATK41" s="1531"/>
      <c r="ATL41" s="1531"/>
      <c r="ATM41" s="1531"/>
      <c r="ATN41" s="1531"/>
      <c r="ATO41" s="1531"/>
      <c r="ATP41" s="1531"/>
      <c r="ATQ41" s="1531"/>
      <c r="ATR41" s="1531"/>
      <c r="ATS41" s="1531"/>
      <c r="ATT41" s="1531"/>
      <c r="ATU41" s="1531"/>
      <c r="ATV41" s="1531"/>
      <c r="ATW41" s="1531"/>
      <c r="ATX41" s="1531"/>
      <c r="ATY41" s="1531"/>
      <c r="ATZ41" s="1531"/>
      <c r="AUA41" s="1531"/>
      <c r="AUB41" s="1531"/>
      <c r="AUC41" s="1531"/>
      <c r="AUD41" s="1531"/>
      <c r="AUE41" s="1531"/>
      <c r="AUF41" s="1531"/>
      <c r="AUG41" s="1531"/>
      <c r="AUH41" s="1531"/>
      <c r="AUI41" s="1531"/>
    </row>
    <row r="42" spans="1:1231" s="1406" customFormat="1" ht="31.75" customHeight="1" x14ac:dyDescent="0.75">
      <c r="A42" s="1476"/>
      <c r="B42" s="1476"/>
      <c r="C42" s="1414"/>
      <c r="D42" s="1552"/>
      <c r="E42" s="1553"/>
      <c r="F42" s="1553"/>
      <c r="G42" s="1479"/>
      <c r="H42" s="1479"/>
      <c r="I42" s="1554"/>
      <c r="J42" s="1555"/>
      <c r="K42" s="1556"/>
      <c r="L42" s="1557"/>
      <c r="M42" s="1558"/>
      <c r="N42" s="1557"/>
      <c r="O42" s="1484"/>
      <c r="P42" s="618"/>
      <c r="Q42" s="618"/>
      <c r="R42" s="1484"/>
      <c r="S42" s="1484"/>
      <c r="T42" s="1484"/>
      <c r="U42" s="1484"/>
      <c r="V42" s="1484"/>
      <c r="W42" s="1485"/>
      <c r="X42" s="1486"/>
      <c r="Y42" s="618"/>
      <c r="Z42" s="618"/>
      <c r="AA42" s="1433"/>
      <c r="AB42" s="618"/>
      <c r="AC42" s="618"/>
      <c r="AD42" s="1412"/>
      <c r="AE42" s="1412"/>
      <c r="AF42" s="1412"/>
      <c r="AG42" s="1486"/>
      <c r="AH42" s="1486"/>
      <c r="AI42" s="1486"/>
      <c r="AJ42" s="1486"/>
      <c r="AK42" s="1486"/>
      <c r="AL42" s="1413"/>
      <c r="AN42" s="1487"/>
      <c r="AO42" s="1487"/>
      <c r="AP42" s="1531"/>
      <c r="AQ42" s="1531"/>
      <c r="AR42" s="1531"/>
      <c r="AS42" s="1531"/>
      <c r="AT42" s="1531"/>
      <c r="AU42" s="1531"/>
      <c r="AV42" s="1531"/>
      <c r="AW42" s="1531"/>
      <c r="AX42" s="1531"/>
      <c r="AY42" s="1531"/>
      <c r="AZ42" s="1531"/>
      <c r="BA42" s="1531"/>
      <c r="BB42" s="1531"/>
      <c r="BC42" s="1531"/>
      <c r="BD42" s="1531"/>
      <c r="BE42" s="1531"/>
      <c r="BF42" s="1531"/>
      <c r="BG42" s="1531"/>
      <c r="BH42" s="1531"/>
      <c r="BI42" s="1531"/>
      <c r="BJ42" s="1531"/>
      <c r="BK42" s="1531"/>
      <c r="BL42" s="1531"/>
      <c r="BM42" s="1531"/>
      <c r="BN42" s="1531"/>
      <c r="BO42" s="1531"/>
      <c r="BP42" s="1531"/>
      <c r="BQ42" s="1531"/>
      <c r="BR42" s="1531"/>
      <c r="BS42" s="1531"/>
      <c r="BT42" s="1531"/>
      <c r="BU42" s="1531"/>
      <c r="BV42" s="1531"/>
      <c r="BW42" s="1531"/>
      <c r="BX42" s="1531"/>
      <c r="BY42" s="1531"/>
      <c r="BZ42" s="1531"/>
      <c r="CA42" s="1531"/>
      <c r="CB42" s="1531"/>
      <c r="CC42" s="1531"/>
      <c r="CD42" s="1531"/>
      <c r="CE42" s="1531"/>
      <c r="CF42" s="1531"/>
      <c r="CG42" s="1531"/>
      <c r="CH42" s="1531"/>
      <c r="CI42" s="1531"/>
      <c r="CJ42" s="1531"/>
      <c r="CK42" s="1531"/>
      <c r="CL42" s="1531"/>
      <c r="CM42" s="1531"/>
      <c r="CN42" s="1531"/>
      <c r="CO42" s="1531"/>
      <c r="CP42" s="1531"/>
      <c r="CQ42" s="1531"/>
      <c r="CR42" s="1531"/>
      <c r="CS42" s="1531"/>
      <c r="CT42" s="1531"/>
      <c r="CU42" s="1531"/>
      <c r="CV42" s="1531"/>
      <c r="CW42" s="1531"/>
      <c r="CX42" s="1531"/>
      <c r="CY42" s="1531"/>
      <c r="CZ42" s="1531"/>
      <c r="DA42" s="1531"/>
      <c r="DB42" s="1531"/>
      <c r="DC42" s="1531"/>
      <c r="DD42" s="1531"/>
      <c r="DE42" s="1531"/>
      <c r="DF42" s="1531"/>
      <c r="DG42" s="1531"/>
      <c r="DH42" s="1531"/>
      <c r="DI42" s="1531"/>
      <c r="DJ42" s="1531"/>
      <c r="DK42" s="1531"/>
      <c r="DL42" s="1531"/>
      <c r="DM42" s="1531"/>
      <c r="DN42" s="1531"/>
      <c r="DO42" s="1531"/>
      <c r="DP42" s="1531"/>
      <c r="DQ42" s="1531"/>
      <c r="DR42" s="1531"/>
      <c r="DS42" s="1531"/>
      <c r="DT42" s="1531"/>
      <c r="DU42" s="1531"/>
      <c r="DV42" s="1531"/>
      <c r="DW42" s="1531"/>
      <c r="DX42" s="1531"/>
      <c r="DY42" s="1531"/>
      <c r="DZ42" s="1531"/>
      <c r="EA42" s="1531"/>
      <c r="EB42" s="1531"/>
      <c r="EC42" s="1531"/>
      <c r="ED42" s="1531"/>
      <c r="EE42" s="1531"/>
      <c r="EF42" s="1531"/>
      <c r="EG42" s="1531"/>
      <c r="EH42" s="1531"/>
      <c r="EI42" s="1531"/>
      <c r="EJ42" s="1531"/>
      <c r="EK42" s="1531"/>
      <c r="EL42" s="1531"/>
      <c r="EM42" s="1531"/>
      <c r="EN42" s="1531"/>
      <c r="EO42" s="1531"/>
      <c r="EP42" s="1531"/>
      <c r="EQ42" s="1531"/>
      <c r="ER42" s="1531"/>
      <c r="ES42" s="1531"/>
      <c r="ET42" s="1531"/>
      <c r="EU42" s="1531"/>
      <c r="EV42" s="1531"/>
      <c r="EW42" s="1531"/>
      <c r="EX42" s="1531"/>
      <c r="EY42" s="1531"/>
      <c r="EZ42" s="1531"/>
      <c r="FA42" s="1531"/>
      <c r="FB42" s="1531"/>
      <c r="FC42" s="1531"/>
      <c r="FD42" s="1531"/>
      <c r="FE42" s="1531"/>
      <c r="FF42" s="1531"/>
      <c r="FG42" s="1531"/>
      <c r="FH42" s="1531"/>
      <c r="FI42" s="1531"/>
      <c r="FJ42" s="1531"/>
      <c r="FK42" s="1531"/>
      <c r="FL42" s="1531"/>
      <c r="FM42" s="1531"/>
      <c r="FN42" s="1531"/>
      <c r="FO42" s="1531"/>
      <c r="FP42" s="1531"/>
      <c r="FQ42" s="1531"/>
      <c r="FR42" s="1531"/>
      <c r="FS42" s="1531"/>
      <c r="FT42" s="1531"/>
      <c r="FU42" s="1531"/>
      <c r="FV42" s="1531"/>
      <c r="FW42" s="1531"/>
      <c r="FX42" s="1531"/>
      <c r="FY42" s="1531"/>
      <c r="FZ42" s="1531"/>
      <c r="GA42" s="1531"/>
      <c r="GB42" s="1531"/>
      <c r="GC42" s="1531"/>
      <c r="GD42" s="1531"/>
      <c r="GE42" s="1531"/>
      <c r="GF42" s="1531"/>
      <c r="GG42" s="1531"/>
      <c r="GH42" s="1531"/>
      <c r="GI42" s="1531"/>
      <c r="GJ42" s="1531"/>
      <c r="GK42" s="1531"/>
      <c r="GL42" s="1531"/>
      <c r="GM42" s="1531"/>
      <c r="GN42" s="1531"/>
      <c r="GO42" s="1531"/>
      <c r="GP42" s="1531"/>
      <c r="GQ42" s="1531"/>
      <c r="GR42" s="1531"/>
      <c r="GS42" s="1531"/>
      <c r="GT42" s="1531"/>
      <c r="GU42" s="1531"/>
      <c r="GV42" s="1531"/>
      <c r="GW42" s="1531"/>
      <c r="GX42" s="1531"/>
      <c r="GY42" s="1531"/>
      <c r="GZ42" s="1531"/>
      <c r="HA42" s="1531"/>
      <c r="HB42" s="1531"/>
      <c r="HC42" s="1531"/>
      <c r="HD42" s="1531"/>
      <c r="HE42" s="1531"/>
      <c r="HF42" s="1531"/>
      <c r="HG42" s="1531"/>
      <c r="HH42" s="1531"/>
      <c r="HI42" s="1531"/>
      <c r="HJ42" s="1531"/>
      <c r="HK42" s="1531"/>
      <c r="HL42" s="1531"/>
      <c r="HM42" s="1531"/>
      <c r="HN42" s="1531"/>
      <c r="HO42" s="1531"/>
      <c r="HP42" s="1531"/>
      <c r="HQ42" s="1531"/>
      <c r="HR42" s="1531"/>
      <c r="HS42" s="1531"/>
      <c r="HT42" s="1531"/>
      <c r="HU42" s="1531"/>
      <c r="HV42" s="1531"/>
      <c r="HW42" s="1531"/>
      <c r="HX42" s="1531"/>
      <c r="HY42" s="1531"/>
      <c r="HZ42" s="1531"/>
      <c r="IA42" s="1531"/>
      <c r="IB42" s="1531"/>
      <c r="IC42" s="1531"/>
      <c r="ID42" s="1531"/>
      <c r="IE42" s="1531"/>
      <c r="IF42" s="1531"/>
      <c r="IG42" s="1531"/>
      <c r="IH42" s="1531"/>
      <c r="II42" s="1531"/>
      <c r="IJ42" s="1531"/>
      <c r="IK42" s="1531"/>
      <c r="IL42" s="1531"/>
      <c r="IM42" s="1531"/>
      <c r="IN42" s="1531"/>
      <c r="IO42" s="1531"/>
      <c r="IP42" s="1531"/>
      <c r="IQ42" s="1531"/>
      <c r="IR42" s="1531"/>
      <c r="IS42" s="1531"/>
      <c r="IT42" s="1531"/>
      <c r="IU42" s="1531"/>
      <c r="IV42" s="1531"/>
      <c r="IW42" s="1531"/>
      <c r="IX42" s="1531"/>
      <c r="IY42" s="1531"/>
      <c r="IZ42" s="1531"/>
      <c r="JA42" s="1531"/>
      <c r="JB42" s="1531"/>
      <c r="JC42" s="1531"/>
      <c r="JD42" s="1531"/>
      <c r="JE42" s="1531"/>
      <c r="JF42" s="1531"/>
      <c r="JG42" s="1531"/>
      <c r="JH42" s="1531"/>
      <c r="JI42" s="1531"/>
      <c r="JJ42" s="1531"/>
      <c r="JK42" s="1531"/>
      <c r="JL42" s="1531"/>
      <c r="JM42" s="1531"/>
      <c r="JN42" s="1531"/>
      <c r="JO42" s="1531"/>
      <c r="JP42" s="1531"/>
      <c r="JQ42" s="1531"/>
      <c r="JR42" s="1531"/>
      <c r="JS42" s="1531"/>
      <c r="JT42" s="1531"/>
      <c r="JU42" s="1531"/>
      <c r="JV42" s="1531"/>
      <c r="JW42" s="1531"/>
      <c r="JX42" s="1531"/>
      <c r="JY42" s="1531"/>
      <c r="JZ42" s="1531"/>
      <c r="KA42" s="1531"/>
      <c r="KB42" s="1531"/>
      <c r="KC42" s="1531"/>
      <c r="KD42" s="1531"/>
      <c r="KE42" s="1531"/>
      <c r="KF42" s="1531"/>
      <c r="KG42" s="1531"/>
      <c r="KH42" s="1531"/>
      <c r="KI42" s="1531"/>
      <c r="KJ42" s="1531"/>
      <c r="KK42" s="1531"/>
      <c r="KL42" s="1531"/>
      <c r="KM42" s="1531"/>
      <c r="KN42" s="1531"/>
      <c r="KO42" s="1531"/>
      <c r="KP42" s="1531"/>
      <c r="KQ42" s="1531"/>
      <c r="KR42" s="1531"/>
      <c r="KS42" s="1531"/>
      <c r="KT42" s="1531"/>
      <c r="KU42" s="1531"/>
      <c r="KV42" s="1531"/>
      <c r="KW42" s="1531"/>
      <c r="KX42" s="1531"/>
      <c r="KY42" s="1531"/>
      <c r="KZ42" s="1531"/>
      <c r="LA42" s="1531"/>
      <c r="LB42" s="1531"/>
      <c r="LC42" s="1531"/>
      <c r="LD42" s="1531"/>
      <c r="LE42" s="1531"/>
      <c r="LF42" s="1531"/>
      <c r="LG42" s="1531"/>
      <c r="LH42" s="1531"/>
      <c r="LI42" s="1531"/>
      <c r="LJ42" s="1531"/>
      <c r="LK42" s="1531"/>
      <c r="LL42" s="1531"/>
      <c r="LM42" s="1531"/>
      <c r="LN42" s="1531"/>
      <c r="LO42" s="1531"/>
      <c r="LP42" s="1531"/>
      <c r="LQ42" s="1531"/>
      <c r="LR42" s="1531"/>
      <c r="LS42" s="1531"/>
      <c r="LT42" s="1531"/>
      <c r="LU42" s="1531"/>
      <c r="LV42" s="1531"/>
      <c r="LW42" s="1531"/>
      <c r="LX42" s="1531"/>
      <c r="LY42" s="1531"/>
      <c r="LZ42" s="1531"/>
      <c r="MA42" s="1531"/>
      <c r="MB42" s="1531"/>
      <c r="MC42" s="1531"/>
      <c r="MD42" s="1531"/>
      <c r="ME42" s="1531"/>
      <c r="MF42" s="1531"/>
      <c r="MG42" s="1531"/>
      <c r="MH42" s="1531"/>
      <c r="MI42" s="1531"/>
      <c r="MJ42" s="1531"/>
      <c r="MK42" s="1531"/>
      <c r="ML42" s="1531"/>
      <c r="MM42" s="1531"/>
      <c r="MN42" s="1531"/>
      <c r="MO42" s="1531"/>
      <c r="MP42" s="1531"/>
      <c r="MQ42" s="1531"/>
      <c r="MR42" s="1531"/>
      <c r="MS42" s="1531"/>
      <c r="MT42" s="1531"/>
      <c r="MU42" s="1531"/>
      <c r="MV42" s="1531"/>
      <c r="MW42" s="1531"/>
      <c r="MX42" s="1531"/>
      <c r="MY42" s="1531"/>
      <c r="MZ42" s="1531"/>
      <c r="NA42" s="1531"/>
      <c r="NB42" s="1531"/>
      <c r="NC42" s="1531"/>
      <c r="ND42" s="1531"/>
      <c r="NE42" s="1531"/>
      <c r="NF42" s="1531"/>
      <c r="NG42" s="1531"/>
      <c r="NH42" s="1531"/>
      <c r="NI42" s="1531"/>
      <c r="NJ42" s="1531"/>
      <c r="NK42" s="1531"/>
      <c r="NL42" s="1531"/>
      <c r="NM42" s="1531"/>
      <c r="NN42" s="1531"/>
      <c r="NO42" s="1531"/>
      <c r="NP42" s="1531"/>
      <c r="NQ42" s="1531"/>
      <c r="NR42" s="1531"/>
      <c r="NS42" s="1531"/>
      <c r="NT42" s="1531"/>
      <c r="NU42" s="1531"/>
      <c r="NV42" s="1531"/>
      <c r="NW42" s="1531"/>
      <c r="NX42" s="1531"/>
      <c r="NY42" s="1531"/>
      <c r="NZ42" s="1531"/>
      <c r="OA42" s="1531"/>
      <c r="OB42" s="1531"/>
      <c r="OC42" s="1531"/>
      <c r="OD42" s="1531"/>
      <c r="OE42" s="1531"/>
      <c r="OF42" s="1531"/>
      <c r="OG42" s="1531"/>
      <c r="OH42" s="1531"/>
      <c r="OI42" s="1531"/>
      <c r="OJ42" s="1531"/>
      <c r="OK42" s="1531"/>
      <c r="OL42" s="1531"/>
      <c r="OM42" s="1531"/>
      <c r="ON42" s="1531"/>
      <c r="OO42" s="1531"/>
      <c r="OP42" s="1531"/>
      <c r="OQ42" s="1531"/>
      <c r="OR42" s="1531"/>
      <c r="OS42" s="1531"/>
      <c r="OT42" s="1531"/>
      <c r="OU42" s="1531"/>
      <c r="OV42" s="1531"/>
      <c r="OW42" s="1531"/>
      <c r="OX42" s="1531"/>
      <c r="OY42" s="1531"/>
      <c r="OZ42" s="1531"/>
      <c r="PA42" s="1531"/>
      <c r="PB42" s="1531"/>
      <c r="PC42" s="1531"/>
      <c r="PD42" s="1531"/>
      <c r="PE42" s="1531"/>
      <c r="PF42" s="1531"/>
      <c r="PG42" s="1531"/>
      <c r="PH42" s="1531"/>
      <c r="PI42" s="1531"/>
      <c r="PJ42" s="1531"/>
      <c r="PK42" s="1531"/>
      <c r="PL42" s="1531"/>
      <c r="PM42" s="1531"/>
      <c r="PN42" s="1531"/>
      <c r="PO42" s="1531"/>
      <c r="PP42" s="1531"/>
      <c r="PQ42" s="1531"/>
      <c r="PR42" s="1531"/>
      <c r="PS42" s="1531"/>
      <c r="PT42" s="1531"/>
      <c r="PU42" s="1531"/>
      <c r="PV42" s="1531"/>
      <c r="PW42" s="1531"/>
      <c r="PX42" s="1531"/>
      <c r="PY42" s="1531"/>
      <c r="PZ42" s="1531"/>
      <c r="QA42" s="1531"/>
      <c r="QB42" s="1531"/>
      <c r="QC42" s="1531"/>
      <c r="QD42" s="1531"/>
      <c r="QE42" s="1531"/>
      <c r="QF42" s="1531"/>
      <c r="QG42" s="1531"/>
      <c r="QH42" s="1531"/>
      <c r="QI42" s="1531"/>
      <c r="QJ42" s="1531"/>
      <c r="QK42" s="1531"/>
      <c r="QL42" s="1531"/>
      <c r="QM42" s="1531"/>
      <c r="QN42" s="1531"/>
      <c r="QO42" s="1531"/>
      <c r="QP42" s="1531"/>
      <c r="QQ42" s="1531"/>
      <c r="QR42" s="1531"/>
      <c r="QS42" s="1531"/>
      <c r="QT42" s="1531"/>
      <c r="QU42" s="1531"/>
      <c r="QV42" s="1531"/>
      <c r="QW42" s="1531"/>
      <c r="QX42" s="1531"/>
      <c r="QY42" s="1531"/>
      <c r="QZ42" s="1531"/>
      <c r="RA42" s="1531"/>
      <c r="RB42" s="1531"/>
      <c r="RC42" s="1531"/>
      <c r="RD42" s="1531"/>
      <c r="RE42" s="1531"/>
      <c r="RF42" s="1531"/>
      <c r="RG42" s="1531"/>
      <c r="RH42" s="1531"/>
      <c r="RI42" s="1531"/>
      <c r="RJ42" s="1531"/>
      <c r="RK42" s="1531"/>
      <c r="RL42" s="1531"/>
      <c r="RM42" s="1531"/>
      <c r="RN42" s="1531"/>
      <c r="RO42" s="1531"/>
      <c r="RP42" s="1531"/>
      <c r="RQ42" s="1531"/>
      <c r="RR42" s="1531"/>
      <c r="RS42" s="1531"/>
      <c r="RT42" s="1531"/>
      <c r="RU42" s="1531"/>
      <c r="RV42" s="1531"/>
      <c r="RW42" s="1531"/>
      <c r="RX42" s="1531"/>
      <c r="RY42" s="1531"/>
      <c r="RZ42" s="1531"/>
      <c r="SA42" s="1531"/>
      <c r="SB42" s="1531"/>
      <c r="SC42" s="1531"/>
      <c r="SD42" s="1531"/>
      <c r="SE42" s="1531"/>
      <c r="SF42" s="1531"/>
      <c r="SG42" s="1531"/>
      <c r="SH42" s="1531"/>
      <c r="SI42" s="1531"/>
      <c r="SJ42" s="1531"/>
      <c r="SK42" s="1531"/>
      <c r="SL42" s="1531"/>
      <c r="SM42" s="1531"/>
      <c r="SN42" s="1531"/>
      <c r="SO42" s="1531"/>
      <c r="SP42" s="1531"/>
      <c r="SQ42" s="1531"/>
      <c r="SR42" s="1531"/>
      <c r="SS42" s="1531"/>
      <c r="ST42" s="1531"/>
      <c r="SU42" s="1531"/>
      <c r="SV42" s="1531"/>
      <c r="SW42" s="1531"/>
      <c r="SX42" s="1531"/>
      <c r="SY42" s="1531"/>
      <c r="SZ42" s="1531"/>
      <c r="TA42" s="1531"/>
      <c r="TB42" s="1531"/>
      <c r="TC42" s="1531"/>
      <c r="TD42" s="1531"/>
      <c r="TE42" s="1531"/>
      <c r="TF42" s="1531"/>
      <c r="TG42" s="1531"/>
      <c r="TH42" s="1531"/>
      <c r="TI42" s="1531"/>
      <c r="TJ42" s="1531"/>
      <c r="TK42" s="1531"/>
      <c r="TL42" s="1531"/>
      <c r="TM42" s="1531"/>
      <c r="TN42" s="1531"/>
      <c r="TO42" s="1531"/>
      <c r="TP42" s="1531"/>
      <c r="TQ42" s="1531"/>
      <c r="TR42" s="1531"/>
      <c r="TS42" s="1531"/>
      <c r="TT42" s="1531"/>
      <c r="TU42" s="1531"/>
      <c r="TV42" s="1531"/>
      <c r="TW42" s="1531"/>
      <c r="TX42" s="1531"/>
      <c r="TY42" s="1531"/>
      <c r="TZ42" s="1531"/>
      <c r="UA42" s="1531"/>
      <c r="UB42" s="1531"/>
      <c r="UC42" s="1531"/>
      <c r="UD42" s="1531"/>
      <c r="UE42" s="1531"/>
      <c r="UF42" s="1531"/>
      <c r="UG42" s="1531"/>
      <c r="UH42" s="1531"/>
      <c r="UI42" s="1531"/>
      <c r="UJ42" s="1531"/>
      <c r="UK42" s="1531"/>
      <c r="UL42" s="1531"/>
      <c r="UM42" s="1531"/>
      <c r="UN42" s="1531"/>
      <c r="UO42" s="1531"/>
      <c r="UP42" s="1531"/>
      <c r="UQ42" s="1531"/>
      <c r="UR42" s="1531"/>
      <c r="US42" s="1531"/>
      <c r="UT42" s="1531"/>
      <c r="UU42" s="1531"/>
      <c r="UV42" s="1531"/>
      <c r="UW42" s="1531"/>
      <c r="UX42" s="1531"/>
      <c r="UY42" s="1531"/>
      <c r="UZ42" s="1531"/>
      <c r="VA42" s="1531"/>
      <c r="VB42" s="1531"/>
      <c r="VC42" s="1531"/>
      <c r="VD42" s="1531"/>
      <c r="VE42" s="1531"/>
      <c r="VF42" s="1531"/>
      <c r="VG42" s="1531"/>
      <c r="VH42" s="1531"/>
      <c r="VI42" s="1531"/>
      <c r="VJ42" s="1531"/>
      <c r="VK42" s="1531"/>
      <c r="VL42" s="1531"/>
      <c r="VM42" s="1531"/>
      <c r="VN42" s="1531"/>
      <c r="VO42" s="1531"/>
      <c r="VP42" s="1531"/>
      <c r="VQ42" s="1531"/>
      <c r="VR42" s="1531"/>
      <c r="VS42" s="1531"/>
      <c r="VT42" s="1531"/>
      <c r="VU42" s="1531"/>
      <c r="VV42" s="1531"/>
      <c r="VW42" s="1531"/>
      <c r="VX42" s="1531"/>
      <c r="VY42" s="1531"/>
      <c r="VZ42" s="1531"/>
      <c r="WA42" s="1531"/>
      <c r="WB42" s="1531"/>
      <c r="WC42" s="1531"/>
      <c r="WD42" s="1531"/>
      <c r="WE42" s="1531"/>
      <c r="WF42" s="1531"/>
      <c r="WG42" s="1531"/>
      <c r="WH42" s="1531"/>
      <c r="WI42" s="1531"/>
      <c r="WJ42" s="1531"/>
      <c r="WK42" s="1531"/>
      <c r="WL42" s="1531"/>
      <c r="WM42" s="1531"/>
      <c r="WN42" s="1531"/>
      <c r="WO42" s="1531"/>
      <c r="WP42" s="1531"/>
      <c r="WQ42" s="1531"/>
      <c r="WR42" s="1531"/>
      <c r="WS42" s="1531"/>
      <c r="WT42" s="1531"/>
      <c r="WU42" s="1531"/>
      <c r="WV42" s="1531"/>
      <c r="WW42" s="1531"/>
      <c r="WX42" s="1531"/>
      <c r="WY42" s="1531"/>
      <c r="WZ42" s="1531"/>
      <c r="XA42" s="1531"/>
      <c r="XB42" s="1531"/>
      <c r="XC42" s="1531"/>
      <c r="XD42" s="1531"/>
      <c r="XE42" s="1531"/>
      <c r="XF42" s="1531"/>
      <c r="XG42" s="1531"/>
      <c r="XH42" s="1531"/>
      <c r="XI42" s="1531"/>
      <c r="XJ42" s="1531"/>
      <c r="XK42" s="1531"/>
      <c r="XL42" s="1531"/>
      <c r="XM42" s="1531"/>
      <c r="XN42" s="1531"/>
      <c r="XO42" s="1531"/>
      <c r="XP42" s="1531"/>
      <c r="XQ42" s="1531"/>
      <c r="XR42" s="1531"/>
      <c r="XS42" s="1531"/>
      <c r="XT42" s="1531"/>
      <c r="XU42" s="1531"/>
      <c r="XV42" s="1531"/>
      <c r="XW42" s="1531"/>
      <c r="XX42" s="1531"/>
      <c r="XY42" s="1531"/>
      <c r="XZ42" s="1531"/>
      <c r="YA42" s="1531"/>
      <c r="YB42" s="1531"/>
      <c r="YC42" s="1531"/>
      <c r="YD42" s="1531"/>
      <c r="YE42" s="1531"/>
      <c r="YF42" s="1531"/>
      <c r="YG42" s="1531"/>
      <c r="YH42" s="1531"/>
      <c r="YI42" s="1531"/>
      <c r="YJ42" s="1531"/>
      <c r="YK42" s="1531"/>
      <c r="YL42" s="1531"/>
      <c r="YM42" s="1531"/>
      <c r="YN42" s="1531"/>
      <c r="YO42" s="1531"/>
      <c r="YP42" s="1531"/>
      <c r="YQ42" s="1531"/>
      <c r="YR42" s="1531"/>
      <c r="YS42" s="1531"/>
      <c r="YT42" s="1531"/>
      <c r="YU42" s="1531"/>
      <c r="YV42" s="1531"/>
      <c r="YW42" s="1531"/>
      <c r="YX42" s="1531"/>
      <c r="YY42" s="1531"/>
      <c r="YZ42" s="1531"/>
      <c r="ZA42" s="1531"/>
      <c r="ZB42" s="1531"/>
      <c r="ZC42" s="1531"/>
      <c r="ZD42" s="1531"/>
      <c r="ZE42" s="1531"/>
      <c r="ZF42" s="1531"/>
      <c r="ZG42" s="1531"/>
      <c r="ZH42" s="1531"/>
      <c r="ZI42" s="1531"/>
      <c r="ZJ42" s="1531"/>
      <c r="ZK42" s="1531"/>
      <c r="ZL42" s="1531"/>
      <c r="ZM42" s="1531"/>
      <c r="ZN42" s="1531"/>
      <c r="ZO42" s="1531"/>
      <c r="ZP42" s="1531"/>
      <c r="ZQ42" s="1531"/>
      <c r="ZR42" s="1531"/>
      <c r="ZS42" s="1531"/>
      <c r="ZT42" s="1531"/>
      <c r="ZU42" s="1531"/>
      <c r="ZV42" s="1531"/>
      <c r="ZW42" s="1531"/>
      <c r="ZX42" s="1531"/>
      <c r="ZY42" s="1531"/>
      <c r="ZZ42" s="1531"/>
      <c r="AAA42" s="1531"/>
      <c r="AAB42" s="1531"/>
      <c r="AAC42" s="1531"/>
      <c r="AAD42" s="1531"/>
      <c r="AAE42" s="1531"/>
      <c r="AAF42" s="1531"/>
      <c r="AAG42" s="1531"/>
      <c r="AAH42" s="1531"/>
      <c r="AAI42" s="1531"/>
      <c r="AAJ42" s="1531"/>
      <c r="AAK42" s="1531"/>
      <c r="AAL42" s="1531"/>
      <c r="AAM42" s="1531"/>
      <c r="AAN42" s="1531"/>
      <c r="AAO42" s="1531"/>
      <c r="AAP42" s="1531"/>
      <c r="AAQ42" s="1531"/>
      <c r="AAR42" s="1531"/>
      <c r="AAS42" s="1531"/>
      <c r="AAT42" s="1531"/>
      <c r="AAU42" s="1531"/>
      <c r="AAV42" s="1531"/>
      <c r="AAW42" s="1531"/>
      <c r="AAX42" s="1531"/>
      <c r="AAY42" s="1531"/>
      <c r="AAZ42" s="1531"/>
      <c r="ABA42" s="1531"/>
      <c r="ABB42" s="1531"/>
      <c r="ABC42" s="1531"/>
      <c r="ABD42" s="1531"/>
      <c r="ABE42" s="1531"/>
      <c r="ABF42" s="1531"/>
      <c r="ABG42" s="1531"/>
      <c r="ABH42" s="1531"/>
      <c r="ABI42" s="1531"/>
      <c r="ABJ42" s="1531"/>
      <c r="ABK42" s="1531"/>
      <c r="ABL42" s="1531"/>
      <c r="ABM42" s="1531"/>
      <c r="ABN42" s="1531"/>
      <c r="ABO42" s="1531"/>
      <c r="ABP42" s="1531"/>
      <c r="ABQ42" s="1531"/>
      <c r="ABR42" s="1531"/>
      <c r="ABS42" s="1531"/>
      <c r="ABT42" s="1531"/>
      <c r="ABU42" s="1531"/>
      <c r="ABV42" s="1531"/>
      <c r="ABW42" s="1531"/>
      <c r="ABX42" s="1531"/>
      <c r="ABY42" s="1531"/>
      <c r="ABZ42" s="1531"/>
      <c r="ACA42" s="1531"/>
      <c r="ACB42" s="1531"/>
      <c r="ACC42" s="1531"/>
      <c r="ACD42" s="1531"/>
      <c r="ACE42" s="1531"/>
      <c r="ACF42" s="1531"/>
      <c r="ACG42" s="1531"/>
      <c r="ACH42" s="1531"/>
      <c r="ACI42" s="1531"/>
      <c r="ACJ42" s="1531"/>
      <c r="ACK42" s="1531"/>
      <c r="ACL42" s="1531"/>
      <c r="ACM42" s="1531"/>
      <c r="ACN42" s="1531"/>
      <c r="ACO42" s="1531"/>
      <c r="ACP42" s="1531"/>
      <c r="ACQ42" s="1531"/>
      <c r="ACR42" s="1531"/>
      <c r="ACS42" s="1531"/>
      <c r="ACT42" s="1531"/>
      <c r="ACU42" s="1531"/>
      <c r="ACV42" s="1531"/>
      <c r="ACW42" s="1531"/>
      <c r="ACX42" s="1531"/>
      <c r="ACY42" s="1531"/>
      <c r="ACZ42" s="1531"/>
      <c r="ADA42" s="1531"/>
      <c r="ADB42" s="1531"/>
      <c r="ADC42" s="1531"/>
      <c r="ADD42" s="1531"/>
      <c r="ADE42" s="1531"/>
      <c r="ADF42" s="1531"/>
      <c r="ADG42" s="1531"/>
      <c r="ADH42" s="1531"/>
      <c r="ADI42" s="1531"/>
      <c r="ADJ42" s="1531"/>
      <c r="ADK42" s="1531"/>
      <c r="ADL42" s="1531"/>
      <c r="ADM42" s="1531"/>
      <c r="ADN42" s="1531"/>
      <c r="ADO42" s="1531"/>
      <c r="ADP42" s="1531"/>
      <c r="ADQ42" s="1531"/>
      <c r="ADR42" s="1531"/>
      <c r="ADS42" s="1531"/>
      <c r="ADT42" s="1531"/>
      <c r="ADU42" s="1531"/>
      <c r="ADV42" s="1531"/>
      <c r="ADW42" s="1531"/>
      <c r="ADX42" s="1531"/>
      <c r="ADY42" s="1531"/>
      <c r="ADZ42" s="1531"/>
      <c r="AEA42" s="1531"/>
      <c r="AEB42" s="1531"/>
      <c r="AEC42" s="1531"/>
      <c r="AED42" s="1531"/>
      <c r="AEE42" s="1531"/>
      <c r="AEF42" s="1531"/>
      <c r="AEG42" s="1531"/>
      <c r="AEH42" s="1531"/>
      <c r="AEI42" s="1531"/>
      <c r="AEJ42" s="1531"/>
      <c r="AEK42" s="1531"/>
      <c r="AEL42" s="1531"/>
      <c r="AEM42" s="1531"/>
      <c r="AEN42" s="1531"/>
      <c r="AEO42" s="1531"/>
      <c r="AEP42" s="1531"/>
      <c r="AEQ42" s="1531"/>
      <c r="AER42" s="1531"/>
      <c r="AES42" s="1531"/>
      <c r="AET42" s="1531"/>
      <c r="AEU42" s="1531"/>
      <c r="AEV42" s="1531"/>
      <c r="AEW42" s="1531"/>
      <c r="AEX42" s="1531"/>
      <c r="AEY42" s="1531"/>
      <c r="AEZ42" s="1531"/>
      <c r="AFA42" s="1531"/>
      <c r="AFB42" s="1531"/>
      <c r="AFC42" s="1531"/>
      <c r="AFD42" s="1531"/>
      <c r="AFE42" s="1531"/>
      <c r="AFF42" s="1531"/>
      <c r="AFG42" s="1531"/>
      <c r="AFH42" s="1531"/>
      <c r="AFI42" s="1531"/>
      <c r="AFJ42" s="1531"/>
      <c r="AFK42" s="1531"/>
      <c r="AFL42" s="1531"/>
      <c r="AFM42" s="1531"/>
      <c r="AFN42" s="1531"/>
      <c r="AFO42" s="1531"/>
      <c r="AFP42" s="1531"/>
      <c r="AFQ42" s="1531"/>
      <c r="AFR42" s="1531"/>
      <c r="AFS42" s="1531"/>
      <c r="AFT42" s="1531"/>
      <c r="AFU42" s="1531"/>
      <c r="AFV42" s="1531"/>
      <c r="AFW42" s="1531"/>
      <c r="AFX42" s="1531"/>
      <c r="AFY42" s="1531"/>
      <c r="AFZ42" s="1531"/>
      <c r="AGA42" s="1531"/>
      <c r="AGB42" s="1531"/>
      <c r="AGC42" s="1531"/>
      <c r="AGD42" s="1531"/>
      <c r="AGE42" s="1531"/>
      <c r="AGF42" s="1531"/>
      <c r="AGG42" s="1531"/>
      <c r="AGH42" s="1531"/>
      <c r="AGI42" s="1531"/>
      <c r="AGJ42" s="1531"/>
      <c r="AGK42" s="1531"/>
      <c r="AGL42" s="1531"/>
      <c r="AGM42" s="1531"/>
      <c r="AGN42" s="1531"/>
      <c r="AGO42" s="1531"/>
      <c r="AGP42" s="1531"/>
      <c r="AGQ42" s="1531"/>
      <c r="AGR42" s="1531"/>
      <c r="AGS42" s="1531"/>
      <c r="AGT42" s="1531"/>
      <c r="AGU42" s="1531"/>
      <c r="AGV42" s="1531"/>
      <c r="AGW42" s="1531"/>
      <c r="AGX42" s="1531"/>
      <c r="AGY42" s="1531"/>
      <c r="AGZ42" s="1531"/>
      <c r="AHA42" s="1531"/>
      <c r="AHB42" s="1531"/>
      <c r="AHC42" s="1531"/>
      <c r="AHD42" s="1531"/>
      <c r="AHE42" s="1531"/>
      <c r="AHF42" s="1531"/>
      <c r="AHG42" s="1531"/>
      <c r="AHH42" s="1531"/>
      <c r="AHI42" s="1531"/>
      <c r="AHJ42" s="1531"/>
      <c r="AHK42" s="1531"/>
      <c r="AHL42" s="1531"/>
      <c r="AHM42" s="1531"/>
      <c r="AHN42" s="1531"/>
      <c r="AHO42" s="1531"/>
      <c r="AHP42" s="1531"/>
      <c r="AHQ42" s="1531"/>
      <c r="AHR42" s="1531"/>
      <c r="AHS42" s="1531"/>
      <c r="AHT42" s="1531"/>
      <c r="AHU42" s="1531"/>
      <c r="AHV42" s="1531"/>
      <c r="AHW42" s="1531"/>
      <c r="AHX42" s="1531"/>
      <c r="AHY42" s="1531"/>
      <c r="AHZ42" s="1531"/>
      <c r="AIA42" s="1531"/>
      <c r="AIB42" s="1531"/>
      <c r="AIC42" s="1531"/>
      <c r="AID42" s="1531"/>
      <c r="AIE42" s="1531"/>
      <c r="AIF42" s="1531"/>
      <c r="AIG42" s="1531"/>
      <c r="AIH42" s="1531"/>
      <c r="AII42" s="1531"/>
      <c r="AIJ42" s="1531"/>
      <c r="AIK42" s="1531"/>
      <c r="AIL42" s="1531"/>
      <c r="AIM42" s="1531"/>
      <c r="AIN42" s="1531"/>
      <c r="AIO42" s="1531"/>
      <c r="AIP42" s="1531"/>
      <c r="AIQ42" s="1531"/>
      <c r="AIR42" s="1531"/>
      <c r="AIS42" s="1531"/>
      <c r="AIT42" s="1531"/>
      <c r="AIU42" s="1531"/>
      <c r="AIV42" s="1531"/>
      <c r="AIW42" s="1531"/>
      <c r="AIX42" s="1531"/>
      <c r="AIY42" s="1531"/>
      <c r="AIZ42" s="1531"/>
      <c r="AJA42" s="1531"/>
      <c r="AJB42" s="1531"/>
      <c r="AJC42" s="1531"/>
      <c r="AJD42" s="1531"/>
      <c r="AJE42" s="1531"/>
      <c r="AJF42" s="1531"/>
      <c r="AJG42" s="1531"/>
      <c r="AJH42" s="1531"/>
      <c r="AJI42" s="1531"/>
      <c r="AJJ42" s="1531"/>
      <c r="AJK42" s="1531"/>
      <c r="AJL42" s="1531"/>
      <c r="AJM42" s="1531"/>
      <c r="AJN42" s="1531"/>
      <c r="AJO42" s="1531"/>
      <c r="AJP42" s="1531"/>
      <c r="AJQ42" s="1531"/>
      <c r="AJR42" s="1531"/>
      <c r="AJS42" s="1531"/>
      <c r="AJT42" s="1531"/>
      <c r="AJU42" s="1531"/>
      <c r="AJV42" s="1531"/>
      <c r="AJW42" s="1531"/>
      <c r="AJX42" s="1531"/>
      <c r="AJY42" s="1531"/>
      <c r="AJZ42" s="1531"/>
      <c r="AKA42" s="1531"/>
      <c r="AKB42" s="1531"/>
      <c r="AKC42" s="1531"/>
      <c r="AKD42" s="1531"/>
      <c r="AKE42" s="1531"/>
      <c r="AKF42" s="1531"/>
      <c r="AKG42" s="1531"/>
      <c r="AKH42" s="1531"/>
      <c r="AKI42" s="1531"/>
      <c r="AKJ42" s="1531"/>
      <c r="AKK42" s="1531"/>
      <c r="AKL42" s="1531"/>
      <c r="AKM42" s="1531"/>
      <c r="AKN42" s="1531"/>
      <c r="AKO42" s="1531"/>
      <c r="AKP42" s="1531"/>
      <c r="AKQ42" s="1531"/>
      <c r="AKR42" s="1531"/>
      <c r="AKS42" s="1531"/>
      <c r="AKT42" s="1531"/>
      <c r="AKU42" s="1531"/>
      <c r="AKV42" s="1531"/>
      <c r="AKW42" s="1531"/>
      <c r="AKX42" s="1531"/>
      <c r="AKY42" s="1531"/>
      <c r="AKZ42" s="1531"/>
      <c r="ALA42" s="1531"/>
      <c r="ALB42" s="1531"/>
      <c r="ALC42" s="1531"/>
      <c r="ALD42" s="1531"/>
      <c r="ALE42" s="1531"/>
      <c r="ALF42" s="1531"/>
      <c r="ALG42" s="1531"/>
      <c r="ALH42" s="1531"/>
      <c r="ALI42" s="1531"/>
      <c r="ALJ42" s="1531"/>
      <c r="ALK42" s="1531"/>
      <c r="ALL42" s="1531"/>
      <c r="ALM42" s="1531"/>
      <c r="ALN42" s="1531"/>
      <c r="ALO42" s="1531"/>
      <c r="ALP42" s="1531"/>
      <c r="ALQ42" s="1531"/>
      <c r="ALR42" s="1531"/>
      <c r="ALS42" s="1531"/>
      <c r="ALT42" s="1531"/>
      <c r="ALU42" s="1531"/>
      <c r="ALV42" s="1531"/>
      <c r="ALW42" s="1531"/>
      <c r="ALX42" s="1531"/>
      <c r="ALY42" s="1531"/>
      <c r="ALZ42" s="1531"/>
      <c r="AMA42" s="1531"/>
      <c r="AMB42" s="1531"/>
      <c r="AMC42" s="1531"/>
      <c r="AMD42" s="1531"/>
      <c r="AME42" s="1531"/>
      <c r="AMF42" s="1531"/>
      <c r="AMG42" s="1531"/>
      <c r="AMH42" s="1531"/>
      <c r="AMI42" s="1531"/>
      <c r="AMJ42" s="1531"/>
      <c r="AMK42" s="1531"/>
      <c r="AML42" s="1531"/>
      <c r="AMM42" s="1531"/>
      <c r="AMN42" s="1531"/>
      <c r="AMO42" s="1531"/>
      <c r="AMP42" s="1531"/>
      <c r="AMQ42" s="1531"/>
      <c r="AMR42" s="1531"/>
      <c r="AMS42" s="1531"/>
      <c r="AMT42" s="1531"/>
      <c r="AMU42" s="1531"/>
      <c r="AMV42" s="1531"/>
      <c r="AMW42" s="1531"/>
      <c r="AMX42" s="1531"/>
      <c r="AMY42" s="1531"/>
      <c r="AMZ42" s="1531"/>
      <c r="ANA42" s="1531"/>
      <c r="ANB42" s="1531"/>
      <c r="ANC42" s="1531"/>
      <c r="AND42" s="1531"/>
      <c r="ANE42" s="1531"/>
      <c r="ANF42" s="1531"/>
      <c r="ANG42" s="1531"/>
      <c r="ANH42" s="1531"/>
      <c r="ANI42" s="1531"/>
      <c r="ANJ42" s="1531"/>
      <c r="ANK42" s="1531"/>
      <c r="ANL42" s="1531"/>
      <c r="ANM42" s="1531"/>
      <c r="ANN42" s="1531"/>
      <c r="ANO42" s="1531"/>
      <c r="ANP42" s="1531"/>
      <c r="ANQ42" s="1531"/>
      <c r="ANR42" s="1531"/>
      <c r="ANS42" s="1531"/>
      <c r="ANT42" s="1531"/>
      <c r="ANU42" s="1531"/>
      <c r="ANV42" s="1531"/>
      <c r="ANW42" s="1531"/>
      <c r="ANX42" s="1531"/>
      <c r="ANY42" s="1531"/>
      <c r="ANZ42" s="1531"/>
      <c r="AOA42" s="1531"/>
      <c r="AOB42" s="1531"/>
      <c r="AOC42" s="1531"/>
      <c r="AOD42" s="1531"/>
      <c r="AOE42" s="1531"/>
      <c r="AOF42" s="1531"/>
      <c r="AOG42" s="1531"/>
      <c r="AOH42" s="1531"/>
      <c r="AOI42" s="1531"/>
      <c r="AOJ42" s="1531"/>
      <c r="AOK42" s="1531"/>
      <c r="AOL42" s="1531"/>
      <c r="AOM42" s="1531"/>
      <c r="AON42" s="1531"/>
      <c r="AOO42" s="1531"/>
      <c r="AOP42" s="1531"/>
      <c r="AOQ42" s="1531"/>
      <c r="AOR42" s="1531"/>
      <c r="AOS42" s="1531"/>
      <c r="AOT42" s="1531"/>
      <c r="AOU42" s="1531"/>
      <c r="AOV42" s="1531"/>
      <c r="AOW42" s="1531"/>
      <c r="AOX42" s="1531"/>
      <c r="AOY42" s="1531"/>
      <c r="AOZ42" s="1531"/>
      <c r="APA42" s="1531"/>
      <c r="APB42" s="1531"/>
      <c r="APC42" s="1531"/>
      <c r="APD42" s="1531"/>
      <c r="APE42" s="1531"/>
      <c r="APF42" s="1531"/>
      <c r="APG42" s="1531"/>
      <c r="APH42" s="1531"/>
      <c r="API42" s="1531"/>
      <c r="APJ42" s="1531"/>
      <c r="APK42" s="1531"/>
      <c r="APL42" s="1531"/>
      <c r="APM42" s="1531"/>
      <c r="APN42" s="1531"/>
      <c r="APO42" s="1531"/>
      <c r="APP42" s="1531"/>
      <c r="APQ42" s="1531"/>
      <c r="APR42" s="1531"/>
      <c r="APS42" s="1531"/>
      <c r="APT42" s="1531"/>
      <c r="APU42" s="1531"/>
      <c r="APV42" s="1531"/>
      <c r="APW42" s="1531"/>
      <c r="APX42" s="1531"/>
      <c r="APY42" s="1531"/>
      <c r="APZ42" s="1531"/>
      <c r="AQA42" s="1531"/>
      <c r="AQB42" s="1531"/>
      <c r="AQC42" s="1531"/>
      <c r="AQD42" s="1531"/>
      <c r="AQE42" s="1531"/>
      <c r="AQF42" s="1531"/>
      <c r="AQG42" s="1531"/>
      <c r="AQH42" s="1531"/>
      <c r="AQI42" s="1531"/>
      <c r="AQJ42" s="1531"/>
      <c r="AQK42" s="1531"/>
      <c r="AQL42" s="1531"/>
      <c r="AQM42" s="1531"/>
      <c r="AQN42" s="1531"/>
      <c r="AQO42" s="1531"/>
      <c r="AQP42" s="1531"/>
      <c r="AQQ42" s="1531"/>
      <c r="AQR42" s="1531"/>
      <c r="AQS42" s="1531"/>
      <c r="AQT42" s="1531"/>
      <c r="AQU42" s="1531"/>
      <c r="AQV42" s="1531"/>
      <c r="AQW42" s="1531"/>
      <c r="AQX42" s="1531"/>
      <c r="AQY42" s="1531"/>
      <c r="AQZ42" s="1531"/>
      <c r="ARA42" s="1531"/>
      <c r="ARB42" s="1531"/>
      <c r="ARC42" s="1531"/>
      <c r="ARD42" s="1531"/>
      <c r="ARE42" s="1531"/>
      <c r="ARF42" s="1531"/>
      <c r="ARG42" s="1531"/>
      <c r="ARH42" s="1531"/>
      <c r="ARI42" s="1531"/>
      <c r="ARJ42" s="1531"/>
      <c r="ARK42" s="1531"/>
      <c r="ARL42" s="1531"/>
      <c r="ARM42" s="1531"/>
      <c r="ARN42" s="1531"/>
      <c r="ARO42" s="1531"/>
      <c r="ARP42" s="1531"/>
      <c r="ARQ42" s="1531"/>
      <c r="ARR42" s="1531"/>
      <c r="ARS42" s="1531"/>
      <c r="ART42" s="1531"/>
      <c r="ARU42" s="1531"/>
      <c r="ARV42" s="1531"/>
      <c r="ARW42" s="1531"/>
      <c r="ARX42" s="1531"/>
      <c r="ARY42" s="1531"/>
      <c r="ARZ42" s="1531"/>
      <c r="ASA42" s="1531"/>
      <c r="ASB42" s="1531"/>
      <c r="ASC42" s="1531"/>
      <c r="ASD42" s="1531"/>
      <c r="ASE42" s="1531"/>
      <c r="ASF42" s="1531"/>
      <c r="ASG42" s="1531"/>
      <c r="ASH42" s="1531"/>
      <c r="ASI42" s="1531"/>
      <c r="ASJ42" s="1531"/>
      <c r="ASK42" s="1531"/>
      <c r="ASL42" s="1531"/>
      <c r="ASM42" s="1531"/>
      <c r="ASN42" s="1531"/>
      <c r="ASO42" s="1531"/>
      <c r="ASP42" s="1531"/>
      <c r="ASQ42" s="1531"/>
      <c r="ASR42" s="1531"/>
      <c r="ASS42" s="1531"/>
      <c r="AST42" s="1531"/>
      <c r="ASU42" s="1531"/>
      <c r="ASV42" s="1531"/>
      <c r="ASW42" s="1531"/>
      <c r="ASX42" s="1531"/>
      <c r="ASY42" s="1531"/>
      <c r="ASZ42" s="1531"/>
      <c r="ATA42" s="1531"/>
      <c r="ATB42" s="1531"/>
      <c r="ATC42" s="1531"/>
      <c r="ATD42" s="1531"/>
      <c r="ATE42" s="1531"/>
      <c r="ATF42" s="1531"/>
      <c r="ATG42" s="1531"/>
      <c r="ATH42" s="1531"/>
      <c r="ATI42" s="1531"/>
      <c r="ATJ42" s="1531"/>
      <c r="ATK42" s="1531"/>
      <c r="ATL42" s="1531"/>
      <c r="ATM42" s="1531"/>
      <c r="ATN42" s="1531"/>
      <c r="ATO42" s="1531"/>
      <c r="ATP42" s="1531"/>
      <c r="ATQ42" s="1531"/>
      <c r="ATR42" s="1531"/>
      <c r="ATS42" s="1531"/>
      <c r="ATT42" s="1531"/>
      <c r="ATU42" s="1531"/>
      <c r="ATV42" s="1531"/>
      <c r="ATW42" s="1531"/>
      <c r="ATX42" s="1531"/>
      <c r="ATY42" s="1531"/>
      <c r="ATZ42" s="1531"/>
      <c r="AUA42" s="1531"/>
      <c r="AUB42" s="1531"/>
      <c r="AUC42" s="1531"/>
      <c r="AUD42" s="1531"/>
      <c r="AUE42" s="1531"/>
      <c r="AUF42" s="1531"/>
      <c r="AUG42" s="1531"/>
      <c r="AUH42" s="1531"/>
      <c r="AUI42" s="1531"/>
    </row>
    <row r="43" spans="1:1231" s="1406" customFormat="1" ht="31.75" customHeight="1" x14ac:dyDescent="0.75">
      <c r="A43" s="2081" t="s">
        <v>79</v>
      </c>
      <c r="B43" s="2081" t="s">
        <v>178</v>
      </c>
      <c r="C43" s="1499">
        <v>5.0999999999999996</v>
      </c>
      <c r="D43" s="1489" t="s">
        <v>57</v>
      </c>
      <c r="E43" s="1490" t="s">
        <v>25</v>
      </c>
      <c r="F43" s="1490" t="s">
        <v>12</v>
      </c>
      <c r="G43" s="1423">
        <f t="array" ref="G43">INDEX('Salary . staff rates'!$A$6:$C$28,MATCH(1,('Salary . staff rates'!$A$6:$A$28=E43)*('Salary . staff rates'!$B$6:$B$28=F43),0),3)</f>
        <v>75000</v>
      </c>
      <c r="H43" s="1423">
        <f t="shared" si="0"/>
        <v>526.31578947368428</v>
      </c>
      <c r="I43" s="1491" t="s">
        <v>0</v>
      </c>
      <c r="J43" s="1492" t="s">
        <v>0</v>
      </c>
      <c r="K43" s="1493">
        <v>3</v>
      </c>
      <c r="L43" s="1494">
        <f>IF(K43="N/A","",H43*K43)</f>
        <v>1578.9473684210529</v>
      </c>
      <c r="M43" s="1551" t="s">
        <v>31</v>
      </c>
      <c r="N43" s="1496">
        <f>IF(M43="Yes",L43*'Salary . staff rates'!$C$34,0)</f>
        <v>0</v>
      </c>
      <c r="O43" s="1430"/>
      <c r="P43" s="1848">
        <v>1</v>
      </c>
      <c r="Q43" s="1848">
        <v>1</v>
      </c>
      <c r="R43" s="1430"/>
      <c r="S43" s="1430"/>
      <c r="T43" s="1430"/>
      <c r="U43" s="1430"/>
      <c r="V43" s="1430"/>
      <c r="W43" s="1431"/>
      <c r="Y43" s="1848">
        <f t="shared" ref="Y43:Y47" si="29">IF(L43&lt;&gt;"",L43*P43,"")</f>
        <v>1578.9473684210529</v>
      </c>
      <c r="Z43" s="1848">
        <f t="shared" ref="Z43:Z47" si="30">IF(N43&lt;&gt;"",N43*P43,"")</f>
        <v>0</v>
      </c>
      <c r="AA43" s="1433"/>
      <c r="AB43" s="1848">
        <f t="shared" ref="AB43:AB47" si="31">IF(L43&lt;&gt;"",L43*Q43,"")</f>
        <v>1578.9473684210529</v>
      </c>
      <c r="AC43" s="1848">
        <f t="shared" ref="AC43:AC47" si="32">IF(N43&lt;&gt;"",N43*Q43,"")</f>
        <v>0</v>
      </c>
      <c r="AD43" s="1412"/>
      <c r="AE43" s="1412"/>
      <c r="AF43" s="1412"/>
      <c r="AL43" s="1413"/>
      <c r="AN43" s="1435">
        <f t="shared" ref="AN43:AN47" si="33">IF(W43=1,0,Y43)</f>
        <v>1578.9473684210529</v>
      </c>
      <c r="AO43" s="1435">
        <f t="shared" ref="AO43:AO47" si="34">IF(W43=1,0,Z43)</f>
        <v>0</v>
      </c>
      <c r="AP43" s="1531"/>
      <c r="AQ43" s="1531"/>
      <c r="AR43" s="1531"/>
      <c r="AS43" s="1531"/>
      <c r="AT43" s="1531"/>
      <c r="AU43" s="1531"/>
      <c r="AV43" s="1531"/>
      <c r="AW43" s="1531"/>
      <c r="AX43" s="1531"/>
      <c r="AY43" s="1531"/>
      <c r="AZ43" s="1531"/>
      <c r="BA43" s="1531"/>
      <c r="BB43" s="1531"/>
      <c r="BC43" s="1531"/>
      <c r="BD43" s="1531"/>
      <c r="BE43" s="1531"/>
      <c r="BF43" s="1531"/>
      <c r="BG43" s="1531"/>
      <c r="BH43" s="1531"/>
      <c r="BI43" s="1531"/>
      <c r="BJ43" s="1531"/>
      <c r="BK43" s="1531"/>
      <c r="BL43" s="1531"/>
      <c r="BM43" s="1531"/>
      <c r="BN43" s="1531"/>
      <c r="BO43" s="1531"/>
      <c r="BP43" s="1531"/>
      <c r="BQ43" s="1531"/>
      <c r="BR43" s="1531"/>
      <c r="BS43" s="1531"/>
      <c r="BT43" s="1531"/>
      <c r="BU43" s="1531"/>
      <c r="BV43" s="1531"/>
      <c r="BW43" s="1531"/>
      <c r="BX43" s="1531"/>
      <c r="BY43" s="1531"/>
      <c r="BZ43" s="1531"/>
      <c r="CA43" s="1531"/>
      <c r="CB43" s="1531"/>
      <c r="CC43" s="1531"/>
      <c r="CD43" s="1531"/>
      <c r="CE43" s="1531"/>
      <c r="CF43" s="1531"/>
      <c r="CG43" s="1531"/>
      <c r="CH43" s="1531"/>
      <c r="CI43" s="1531"/>
      <c r="CJ43" s="1531"/>
      <c r="CK43" s="1531"/>
      <c r="CL43" s="1531"/>
      <c r="CM43" s="1531"/>
      <c r="CN43" s="1531"/>
      <c r="CO43" s="1531"/>
      <c r="CP43" s="1531"/>
      <c r="CQ43" s="1531"/>
      <c r="CR43" s="1531"/>
      <c r="CS43" s="1531"/>
      <c r="CT43" s="1531"/>
      <c r="CU43" s="1531"/>
      <c r="CV43" s="1531"/>
      <c r="CW43" s="1531"/>
      <c r="CX43" s="1531"/>
      <c r="CY43" s="1531"/>
      <c r="CZ43" s="1531"/>
      <c r="DA43" s="1531"/>
      <c r="DB43" s="1531"/>
      <c r="DC43" s="1531"/>
      <c r="DD43" s="1531"/>
      <c r="DE43" s="1531"/>
      <c r="DF43" s="1531"/>
      <c r="DG43" s="1531"/>
      <c r="DH43" s="1531"/>
      <c r="DI43" s="1531"/>
      <c r="DJ43" s="1531"/>
      <c r="DK43" s="1531"/>
      <c r="DL43" s="1531"/>
      <c r="DM43" s="1531"/>
      <c r="DN43" s="1531"/>
      <c r="DO43" s="1531"/>
      <c r="DP43" s="1531"/>
      <c r="DQ43" s="1531"/>
      <c r="DR43" s="1531"/>
      <c r="DS43" s="1531"/>
      <c r="DT43" s="1531"/>
      <c r="DU43" s="1531"/>
      <c r="DV43" s="1531"/>
      <c r="DW43" s="1531"/>
      <c r="DX43" s="1531"/>
      <c r="DY43" s="1531"/>
      <c r="DZ43" s="1531"/>
      <c r="EA43" s="1531"/>
      <c r="EB43" s="1531"/>
      <c r="EC43" s="1531"/>
      <c r="ED43" s="1531"/>
      <c r="EE43" s="1531"/>
      <c r="EF43" s="1531"/>
      <c r="EG43" s="1531"/>
      <c r="EH43" s="1531"/>
      <c r="EI43" s="1531"/>
      <c r="EJ43" s="1531"/>
      <c r="EK43" s="1531"/>
      <c r="EL43" s="1531"/>
      <c r="EM43" s="1531"/>
      <c r="EN43" s="1531"/>
      <c r="EO43" s="1531"/>
      <c r="EP43" s="1531"/>
      <c r="EQ43" s="1531"/>
      <c r="ER43" s="1531"/>
      <c r="ES43" s="1531"/>
      <c r="ET43" s="1531"/>
      <c r="EU43" s="1531"/>
      <c r="EV43" s="1531"/>
      <c r="EW43" s="1531"/>
      <c r="EX43" s="1531"/>
      <c r="EY43" s="1531"/>
      <c r="EZ43" s="1531"/>
      <c r="FA43" s="1531"/>
      <c r="FB43" s="1531"/>
      <c r="FC43" s="1531"/>
      <c r="FD43" s="1531"/>
      <c r="FE43" s="1531"/>
      <c r="FF43" s="1531"/>
      <c r="FG43" s="1531"/>
      <c r="FH43" s="1531"/>
      <c r="FI43" s="1531"/>
      <c r="FJ43" s="1531"/>
      <c r="FK43" s="1531"/>
      <c r="FL43" s="1531"/>
      <c r="FM43" s="1531"/>
      <c r="FN43" s="1531"/>
      <c r="FO43" s="1531"/>
      <c r="FP43" s="1531"/>
      <c r="FQ43" s="1531"/>
      <c r="FR43" s="1531"/>
      <c r="FS43" s="1531"/>
      <c r="FT43" s="1531"/>
      <c r="FU43" s="1531"/>
      <c r="FV43" s="1531"/>
      <c r="FW43" s="1531"/>
      <c r="FX43" s="1531"/>
      <c r="FY43" s="1531"/>
      <c r="FZ43" s="1531"/>
      <c r="GA43" s="1531"/>
      <c r="GB43" s="1531"/>
      <c r="GC43" s="1531"/>
      <c r="GD43" s="1531"/>
      <c r="GE43" s="1531"/>
      <c r="GF43" s="1531"/>
      <c r="GG43" s="1531"/>
      <c r="GH43" s="1531"/>
      <c r="GI43" s="1531"/>
      <c r="GJ43" s="1531"/>
      <c r="GK43" s="1531"/>
      <c r="GL43" s="1531"/>
      <c r="GM43" s="1531"/>
      <c r="GN43" s="1531"/>
      <c r="GO43" s="1531"/>
      <c r="GP43" s="1531"/>
      <c r="GQ43" s="1531"/>
      <c r="GR43" s="1531"/>
      <c r="GS43" s="1531"/>
      <c r="GT43" s="1531"/>
      <c r="GU43" s="1531"/>
      <c r="GV43" s="1531"/>
      <c r="GW43" s="1531"/>
      <c r="GX43" s="1531"/>
      <c r="GY43" s="1531"/>
      <c r="GZ43" s="1531"/>
      <c r="HA43" s="1531"/>
      <c r="HB43" s="1531"/>
      <c r="HC43" s="1531"/>
      <c r="HD43" s="1531"/>
      <c r="HE43" s="1531"/>
      <c r="HF43" s="1531"/>
      <c r="HG43" s="1531"/>
      <c r="HH43" s="1531"/>
      <c r="HI43" s="1531"/>
      <c r="HJ43" s="1531"/>
      <c r="HK43" s="1531"/>
      <c r="HL43" s="1531"/>
      <c r="HM43" s="1531"/>
      <c r="HN43" s="1531"/>
      <c r="HO43" s="1531"/>
      <c r="HP43" s="1531"/>
      <c r="HQ43" s="1531"/>
      <c r="HR43" s="1531"/>
      <c r="HS43" s="1531"/>
      <c r="HT43" s="1531"/>
      <c r="HU43" s="1531"/>
      <c r="HV43" s="1531"/>
      <c r="HW43" s="1531"/>
      <c r="HX43" s="1531"/>
      <c r="HY43" s="1531"/>
      <c r="HZ43" s="1531"/>
      <c r="IA43" s="1531"/>
      <c r="IB43" s="1531"/>
      <c r="IC43" s="1531"/>
      <c r="ID43" s="1531"/>
      <c r="IE43" s="1531"/>
      <c r="IF43" s="1531"/>
      <c r="IG43" s="1531"/>
      <c r="IH43" s="1531"/>
      <c r="II43" s="1531"/>
      <c r="IJ43" s="1531"/>
      <c r="IK43" s="1531"/>
      <c r="IL43" s="1531"/>
      <c r="IM43" s="1531"/>
      <c r="IN43" s="1531"/>
      <c r="IO43" s="1531"/>
      <c r="IP43" s="1531"/>
      <c r="IQ43" s="1531"/>
      <c r="IR43" s="1531"/>
      <c r="IS43" s="1531"/>
      <c r="IT43" s="1531"/>
      <c r="IU43" s="1531"/>
      <c r="IV43" s="1531"/>
      <c r="IW43" s="1531"/>
      <c r="IX43" s="1531"/>
      <c r="IY43" s="1531"/>
      <c r="IZ43" s="1531"/>
      <c r="JA43" s="1531"/>
      <c r="JB43" s="1531"/>
      <c r="JC43" s="1531"/>
      <c r="JD43" s="1531"/>
      <c r="JE43" s="1531"/>
      <c r="JF43" s="1531"/>
      <c r="JG43" s="1531"/>
      <c r="JH43" s="1531"/>
      <c r="JI43" s="1531"/>
      <c r="JJ43" s="1531"/>
      <c r="JK43" s="1531"/>
      <c r="JL43" s="1531"/>
      <c r="JM43" s="1531"/>
      <c r="JN43" s="1531"/>
      <c r="JO43" s="1531"/>
      <c r="JP43" s="1531"/>
      <c r="JQ43" s="1531"/>
      <c r="JR43" s="1531"/>
      <c r="JS43" s="1531"/>
      <c r="JT43" s="1531"/>
      <c r="JU43" s="1531"/>
      <c r="JV43" s="1531"/>
      <c r="JW43" s="1531"/>
      <c r="JX43" s="1531"/>
      <c r="JY43" s="1531"/>
      <c r="JZ43" s="1531"/>
      <c r="KA43" s="1531"/>
      <c r="KB43" s="1531"/>
      <c r="KC43" s="1531"/>
      <c r="KD43" s="1531"/>
      <c r="KE43" s="1531"/>
      <c r="KF43" s="1531"/>
      <c r="KG43" s="1531"/>
      <c r="KH43" s="1531"/>
      <c r="KI43" s="1531"/>
      <c r="KJ43" s="1531"/>
      <c r="KK43" s="1531"/>
      <c r="KL43" s="1531"/>
      <c r="KM43" s="1531"/>
      <c r="KN43" s="1531"/>
      <c r="KO43" s="1531"/>
      <c r="KP43" s="1531"/>
      <c r="KQ43" s="1531"/>
      <c r="KR43" s="1531"/>
      <c r="KS43" s="1531"/>
      <c r="KT43" s="1531"/>
      <c r="KU43" s="1531"/>
      <c r="KV43" s="1531"/>
      <c r="KW43" s="1531"/>
      <c r="KX43" s="1531"/>
      <c r="KY43" s="1531"/>
      <c r="KZ43" s="1531"/>
      <c r="LA43" s="1531"/>
      <c r="LB43" s="1531"/>
      <c r="LC43" s="1531"/>
      <c r="LD43" s="1531"/>
      <c r="LE43" s="1531"/>
      <c r="LF43" s="1531"/>
      <c r="LG43" s="1531"/>
      <c r="LH43" s="1531"/>
      <c r="LI43" s="1531"/>
      <c r="LJ43" s="1531"/>
      <c r="LK43" s="1531"/>
      <c r="LL43" s="1531"/>
      <c r="LM43" s="1531"/>
      <c r="LN43" s="1531"/>
      <c r="LO43" s="1531"/>
      <c r="LP43" s="1531"/>
      <c r="LQ43" s="1531"/>
      <c r="LR43" s="1531"/>
      <c r="LS43" s="1531"/>
      <c r="LT43" s="1531"/>
      <c r="LU43" s="1531"/>
      <c r="LV43" s="1531"/>
      <c r="LW43" s="1531"/>
      <c r="LX43" s="1531"/>
      <c r="LY43" s="1531"/>
      <c r="LZ43" s="1531"/>
      <c r="MA43" s="1531"/>
      <c r="MB43" s="1531"/>
      <c r="MC43" s="1531"/>
      <c r="MD43" s="1531"/>
      <c r="ME43" s="1531"/>
      <c r="MF43" s="1531"/>
      <c r="MG43" s="1531"/>
      <c r="MH43" s="1531"/>
      <c r="MI43" s="1531"/>
      <c r="MJ43" s="1531"/>
      <c r="MK43" s="1531"/>
      <c r="ML43" s="1531"/>
      <c r="MM43" s="1531"/>
      <c r="MN43" s="1531"/>
      <c r="MO43" s="1531"/>
      <c r="MP43" s="1531"/>
      <c r="MQ43" s="1531"/>
      <c r="MR43" s="1531"/>
      <c r="MS43" s="1531"/>
      <c r="MT43" s="1531"/>
      <c r="MU43" s="1531"/>
      <c r="MV43" s="1531"/>
      <c r="MW43" s="1531"/>
      <c r="MX43" s="1531"/>
      <c r="MY43" s="1531"/>
      <c r="MZ43" s="1531"/>
      <c r="NA43" s="1531"/>
      <c r="NB43" s="1531"/>
      <c r="NC43" s="1531"/>
      <c r="ND43" s="1531"/>
      <c r="NE43" s="1531"/>
      <c r="NF43" s="1531"/>
      <c r="NG43" s="1531"/>
      <c r="NH43" s="1531"/>
      <c r="NI43" s="1531"/>
      <c r="NJ43" s="1531"/>
      <c r="NK43" s="1531"/>
      <c r="NL43" s="1531"/>
      <c r="NM43" s="1531"/>
      <c r="NN43" s="1531"/>
      <c r="NO43" s="1531"/>
      <c r="NP43" s="1531"/>
      <c r="NQ43" s="1531"/>
      <c r="NR43" s="1531"/>
      <c r="NS43" s="1531"/>
      <c r="NT43" s="1531"/>
      <c r="NU43" s="1531"/>
      <c r="NV43" s="1531"/>
      <c r="NW43" s="1531"/>
      <c r="NX43" s="1531"/>
      <c r="NY43" s="1531"/>
      <c r="NZ43" s="1531"/>
      <c r="OA43" s="1531"/>
      <c r="OB43" s="1531"/>
      <c r="OC43" s="1531"/>
      <c r="OD43" s="1531"/>
      <c r="OE43" s="1531"/>
      <c r="OF43" s="1531"/>
      <c r="OG43" s="1531"/>
      <c r="OH43" s="1531"/>
      <c r="OI43" s="1531"/>
      <c r="OJ43" s="1531"/>
      <c r="OK43" s="1531"/>
      <c r="OL43" s="1531"/>
      <c r="OM43" s="1531"/>
      <c r="ON43" s="1531"/>
      <c r="OO43" s="1531"/>
      <c r="OP43" s="1531"/>
      <c r="OQ43" s="1531"/>
      <c r="OR43" s="1531"/>
      <c r="OS43" s="1531"/>
      <c r="OT43" s="1531"/>
      <c r="OU43" s="1531"/>
      <c r="OV43" s="1531"/>
      <c r="OW43" s="1531"/>
      <c r="OX43" s="1531"/>
      <c r="OY43" s="1531"/>
      <c r="OZ43" s="1531"/>
      <c r="PA43" s="1531"/>
      <c r="PB43" s="1531"/>
      <c r="PC43" s="1531"/>
      <c r="PD43" s="1531"/>
      <c r="PE43" s="1531"/>
      <c r="PF43" s="1531"/>
      <c r="PG43" s="1531"/>
      <c r="PH43" s="1531"/>
      <c r="PI43" s="1531"/>
      <c r="PJ43" s="1531"/>
      <c r="PK43" s="1531"/>
      <c r="PL43" s="1531"/>
      <c r="PM43" s="1531"/>
      <c r="PN43" s="1531"/>
      <c r="PO43" s="1531"/>
      <c r="PP43" s="1531"/>
      <c r="PQ43" s="1531"/>
      <c r="PR43" s="1531"/>
      <c r="PS43" s="1531"/>
      <c r="PT43" s="1531"/>
      <c r="PU43" s="1531"/>
      <c r="PV43" s="1531"/>
      <c r="PW43" s="1531"/>
      <c r="PX43" s="1531"/>
      <c r="PY43" s="1531"/>
      <c r="PZ43" s="1531"/>
      <c r="QA43" s="1531"/>
      <c r="QB43" s="1531"/>
      <c r="QC43" s="1531"/>
      <c r="QD43" s="1531"/>
      <c r="QE43" s="1531"/>
      <c r="QF43" s="1531"/>
      <c r="QG43" s="1531"/>
      <c r="QH43" s="1531"/>
      <c r="QI43" s="1531"/>
      <c r="QJ43" s="1531"/>
      <c r="QK43" s="1531"/>
      <c r="QL43" s="1531"/>
      <c r="QM43" s="1531"/>
      <c r="QN43" s="1531"/>
      <c r="QO43" s="1531"/>
      <c r="QP43" s="1531"/>
      <c r="QQ43" s="1531"/>
      <c r="QR43" s="1531"/>
      <c r="QS43" s="1531"/>
      <c r="QT43" s="1531"/>
      <c r="QU43" s="1531"/>
      <c r="QV43" s="1531"/>
      <c r="QW43" s="1531"/>
      <c r="QX43" s="1531"/>
      <c r="QY43" s="1531"/>
      <c r="QZ43" s="1531"/>
      <c r="RA43" s="1531"/>
      <c r="RB43" s="1531"/>
      <c r="RC43" s="1531"/>
      <c r="RD43" s="1531"/>
      <c r="RE43" s="1531"/>
      <c r="RF43" s="1531"/>
      <c r="RG43" s="1531"/>
      <c r="RH43" s="1531"/>
      <c r="RI43" s="1531"/>
      <c r="RJ43" s="1531"/>
      <c r="RK43" s="1531"/>
      <c r="RL43" s="1531"/>
      <c r="RM43" s="1531"/>
      <c r="RN43" s="1531"/>
      <c r="RO43" s="1531"/>
      <c r="RP43" s="1531"/>
      <c r="RQ43" s="1531"/>
      <c r="RR43" s="1531"/>
      <c r="RS43" s="1531"/>
      <c r="RT43" s="1531"/>
      <c r="RU43" s="1531"/>
      <c r="RV43" s="1531"/>
      <c r="RW43" s="1531"/>
      <c r="RX43" s="1531"/>
      <c r="RY43" s="1531"/>
      <c r="RZ43" s="1531"/>
      <c r="SA43" s="1531"/>
      <c r="SB43" s="1531"/>
      <c r="SC43" s="1531"/>
      <c r="SD43" s="1531"/>
      <c r="SE43" s="1531"/>
      <c r="SF43" s="1531"/>
      <c r="SG43" s="1531"/>
      <c r="SH43" s="1531"/>
      <c r="SI43" s="1531"/>
      <c r="SJ43" s="1531"/>
      <c r="SK43" s="1531"/>
      <c r="SL43" s="1531"/>
      <c r="SM43" s="1531"/>
      <c r="SN43" s="1531"/>
      <c r="SO43" s="1531"/>
      <c r="SP43" s="1531"/>
      <c r="SQ43" s="1531"/>
      <c r="SR43" s="1531"/>
      <c r="SS43" s="1531"/>
      <c r="ST43" s="1531"/>
      <c r="SU43" s="1531"/>
      <c r="SV43" s="1531"/>
      <c r="SW43" s="1531"/>
      <c r="SX43" s="1531"/>
      <c r="SY43" s="1531"/>
      <c r="SZ43" s="1531"/>
      <c r="TA43" s="1531"/>
      <c r="TB43" s="1531"/>
      <c r="TC43" s="1531"/>
      <c r="TD43" s="1531"/>
      <c r="TE43" s="1531"/>
      <c r="TF43" s="1531"/>
      <c r="TG43" s="1531"/>
      <c r="TH43" s="1531"/>
      <c r="TI43" s="1531"/>
      <c r="TJ43" s="1531"/>
      <c r="TK43" s="1531"/>
      <c r="TL43" s="1531"/>
      <c r="TM43" s="1531"/>
      <c r="TN43" s="1531"/>
      <c r="TO43" s="1531"/>
      <c r="TP43" s="1531"/>
      <c r="TQ43" s="1531"/>
      <c r="TR43" s="1531"/>
      <c r="TS43" s="1531"/>
      <c r="TT43" s="1531"/>
      <c r="TU43" s="1531"/>
      <c r="TV43" s="1531"/>
      <c r="TW43" s="1531"/>
      <c r="TX43" s="1531"/>
      <c r="TY43" s="1531"/>
      <c r="TZ43" s="1531"/>
      <c r="UA43" s="1531"/>
      <c r="UB43" s="1531"/>
      <c r="UC43" s="1531"/>
      <c r="UD43" s="1531"/>
      <c r="UE43" s="1531"/>
      <c r="UF43" s="1531"/>
      <c r="UG43" s="1531"/>
      <c r="UH43" s="1531"/>
      <c r="UI43" s="1531"/>
      <c r="UJ43" s="1531"/>
      <c r="UK43" s="1531"/>
      <c r="UL43" s="1531"/>
      <c r="UM43" s="1531"/>
      <c r="UN43" s="1531"/>
      <c r="UO43" s="1531"/>
      <c r="UP43" s="1531"/>
      <c r="UQ43" s="1531"/>
      <c r="UR43" s="1531"/>
      <c r="US43" s="1531"/>
      <c r="UT43" s="1531"/>
      <c r="UU43" s="1531"/>
      <c r="UV43" s="1531"/>
      <c r="UW43" s="1531"/>
      <c r="UX43" s="1531"/>
      <c r="UY43" s="1531"/>
      <c r="UZ43" s="1531"/>
      <c r="VA43" s="1531"/>
      <c r="VB43" s="1531"/>
      <c r="VC43" s="1531"/>
      <c r="VD43" s="1531"/>
      <c r="VE43" s="1531"/>
      <c r="VF43" s="1531"/>
      <c r="VG43" s="1531"/>
      <c r="VH43" s="1531"/>
      <c r="VI43" s="1531"/>
      <c r="VJ43" s="1531"/>
      <c r="VK43" s="1531"/>
      <c r="VL43" s="1531"/>
      <c r="VM43" s="1531"/>
      <c r="VN43" s="1531"/>
      <c r="VO43" s="1531"/>
      <c r="VP43" s="1531"/>
      <c r="VQ43" s="1531"/>
      <c r="VR43" s="1531"/>
      <c r="VS43" s="1531"/>
      <c r="VT43" s="1531"/>
      <c r="VU43" s="1531"/>
      <c r="VV43" s="1531"/>
      <c r="VW43" s="1531"/>
      <c r="VX43" s="1531"/>
      <c r="VY43" s="1531"/>
      <c r="VZ43" s="1531"/>
      <c r="WA43" s="1531"/>
      <c r="WB43" s="1531"/>
      <c r="WC43" s="1531"/>
      <c r="WD43" s="1531"/>
      <c r="WE43" s="1531"/>
      <c r="WF43" s="1531"/>
      <c r="WG43" s="1531"/>
      <c r="WH43" s="1531"/>
      <c r="WI43" s="1531"/>
      <c r="WJ43" s="1531"/>
      <c r="WK43" s="1531"/>
      <c r="WL43" s="1531"/>
      <c r="WM43" s="1531"/>
      <c r="WN43" s="1531"/>
      <c r="WO43" s="1531"/>
      <c r="WP43" s="1531"/>
      <c r="WQ43" s="1531"/>
      <c r="WR43" s="1531"/>
      <c r="WS43" s="1531"/>
      <c r="WT43" s="1531"/>
      <c r="WU43" s="1531"/>
      <c r="WV43" s="1531"/>
      <c r="WW43" s="1531"/>
      <c r="WX43" s="1531"/>
      <c r="WY43" s="1531"/>
      <c r="WZ43" s="1531"/>
      <c r="XA43" s="1531"/>
      <c r="XB43" s="1531"/>
      <c r="XC43" s="1531"/>
      <c r="XD43" s="1531"/>
      <c r="XE43" s="1531"/>
      <c r="XF43" s="1531"/>
      <c r="XG43" s="1531"/>
      <c r="XH43" s="1531"/>
      <c r="XI43" s="1531"/>
      <c r="XJ43" s="1531"/>
      <c r="XK43" s="1531"/>
      <c r="XL43" s="1531"/>
      <c r="XM43" s="1531"/>
      <c r="XN43" s="1531"/>
      <c r="XO43" s="1531"/>
      <c r="XP43" s="1531"/>
      <c r="XQ43" s="1531"/>
      <c r="XR43" s="1531"/>
      <c r="XS43" s="1531"/>
      <c r="XT43" s="1531"/>
      <c r="XU43" s="1531"/>
      <c r="XV43" s="1531"/>
      <c r="XW43" s="1531"/>
      <c r="XX43" s="1531"/>
      <c r="XY43" s="1531"/>
      <c r="XZ43" s="1531"/>
      <c r="YA43" s="1531"/>
      <c r="YB43" s="1531"/>
      <c r="YC43" s="1531"/>
      <c r="YD43" s="1531"/>
      <c r="YE43" s="1531"/>
      <c r="YF43" s="1531"/>
      <c r="YG43" s="1531"/>
      <c r="YH43" s="1531"/>
      <c r="YI43" s="1531"/>
      <c r="YJ43" s="1531"/>
      <c r="YK43" s="1531"/>
      <c r="YL43" s="1531"/>
      <c r="YM43" s="1531"/>
      <c r="YN43" s="1531"/>
      <c r="YO43" s="1531"/>
      <c r="YP43" s="1531"/>
      <c r="YQ43" s="1531"/>
      <c r="YR43" s="1531"/>
      <c r="YS43" s="1531"/>
      <c r="YT43" s="1531"/>
      <c r="YU43" s="1531"/>
      <c r="YV43" s="1531"/>
      <c r="YW43" s="1531"/>
      <c r="YX43" s="1531"/>
      <c r="YY43" s="1531"/>
      <c r="YZ43" s="1531"/>
      <c r="ZA43" s="1531"/>
      <c r="ZB43" s="1531"/>
      <c r="ZC43" s="1531"/>
      <c r="ZD43" s="1531"/>
      <c r="ZE43" s="1531"/>
      <c r="ZF43" s="1531"/>
      <c r="ZG43" s="1531"/>
      <c r="ZH43" s="1531"/>
      <c r="ZI43" s="1531"/>
      <c r="ZJ43" s="1531"/>
      <c r="ZK43" s="1531"/>
      <c r="ZL43" s="1531"/>
      <c r="ZM43" s="1531"/>
      <c r="ZN43" s="1531"/>
      <c r="ZO43" s="1531"/>
      <c r="ZP43" s="1531"/>
      <c r="ZQ43" s="1531"/>
      <c r="ZR43" s="1531"/>
      <c r="ZS43" s="1531"/>
      <c r="ZT43" s="1531"/>
      <c r="ZU43" s="1531"/>
      <c r="ZV43" s="1531"/>
      <c r="ZW43" s="1531"/>
      <c r="ZX43" s="1531"/>
      <c r="ZY43" s="1531"/>
      <c r="ZZ43" s="1531"/>
      <c r="AAA43" s="1531"/>
      <c r="AAB43" s="1531"/>
      <c r="AAC43" s="1531"/>
      <c r="AAD43" s="1531"/>
      <c r="AAE43" s="1531"/>
      <c r="AAF43" s="1531"/>
      <c r="AAG43" s="1531"/>
      <c r="AAH43" s="1531"/>
      <c r="AAI43" s="1531"/>
      <c r="AAJ43" s="1531"/>
      <c r="AAK43" s="1531"/>
      <c r="AAL43" s="1531"/>
      <c r="AAM43" s="1531"/>
      <c r="AAN43" s="1531"/>
      <c r="AAO43" s="1531"/>
      <c r="AAP43" s="1531"/>
      <c r="AAQ43" s="1531"/>
      <c r="AAR43" s="1531"/>
      <c r="AAS43" s="1531"/>
      <c r="AAT43" s="1531"/>
      <c r="AAU43" s="1531"/>
      <c r="AAV43" s="1531"/>
      <c r="AAW43" s="1531"/>
      <c r="AAX43" s="1531"/>
      <c r="AAY43" s="1531"/>
      <c r="AAZ43" s="1531"/>
      <c r="ABA43" s="1531"/>
      <c r="ABB43" s="1531"/>
      <c r="ABC43" s="1531"/>
      <c r="ABD43" s="1531"/>
      <c r="ABE43" s="1531"/>
      <c r="ABF43" s="1531"/>
      <c r="ABG43" s="1531"/>
      <c r="ABH43" s="1531"/>
      <c r="ABI43" s="1531"/>
      <c r="ABJ43" s="1531"/>
      <c r="ABK43" s="1531"/>
      <c r="ABL43" s="1531"/>
      <c r="ABM43" s="1531"/>
      <c r="ABN43" s="1531"/>
      <c r="ABO43" s="1531"/>
      <c r="ABP43" s="1531"/>
      <c r="ABQ43" s="1531"/>
      <c r="ABR43" s="1531"/>
      <c r="ABS43" s="1531"/>
      <c r="ABT43" s="1531"/>
      <c r="ABU43" s="1531"/>
      <c r="ABV43" s="1531"/>
      <c r="ABW43" s="1531"/>
      <c r="ABX43" s="1531"/>
      <c r="ABY43" s="1531"/>
      <c r="ABZ43" s="1531"/>
      <c r="ACA43" s="1531"/>
      <c r="ACB43" s="1531"/>
      <c r="ACC43" s="1531"/>
      <c r="ACD43" s="1531"/>
      <c r="ACE43" s="1531"/>
      <c r="ACF43" s="1531"/>
      <c r="ACG43" s="1531"/>
      <c r="ACH43" s="1531"/>
      <c r="ACI43" s="1531"/>
      <c r="ACJ43" s="1531"/>
      <c r="ACK43" s="1531"/>
      <c r="ACL43" s="1531"/>
      <c r="ACM43" s="1531"/>
      <c r="ACN43" s="1531"/>
      <c r="ACO43" s="1531"/>
      <c r="ACP43" s="1531"/>
      <c r="ACQ43" s="1531"/>
      <c r="ACR43" s="1531"/>
      <c r="ACS43" s="1531"/>
      <c r="ACT43" s="1531"/>
      <c r="ACU43" s="1531"/>
      <c r="ACV43" s="1531"/>
      <c r="ACW43" s="1531"/>
      <c r="ACX43" s="1531"/>
      <c r="ACY43" s="1531"/>
      <c r="ACZ43" s="1531"/>
      <c r="ADA43" s="1531"/>
      <c r="ADB43" s="1531"/>
      <c r="ADC43" s="1531"/>
      <c r="ADD43" s="1531"/>
      <c r="ADE43" s="1531"/>
      <c r="ADF43" s="1531"/>
      <c r="ADG43" s="1531"/>
      <c r="ADH43" s="1531"/>
      <c r="ADI43" s="1531"/>
      <c r="ADJ43" s="1531"/>
      <c r="ADK43" s="1531"/>
      <c r="ADL43" s="1531"/>
      <c r="ADM43" s="1531"/>
      <c r="ADN43" s="1531"/>
      <c r="ADO43" s="1531"/>
      <c r="ADP43" s="1531"/>
      <c r="ADQ43" s="1531"/>
      <c r="ADR43" s="1531"/>
      <c r="ADS43" s="1531"/>
      <c r="ADT43" s="1531"/>
      <c r="ADU43" s="1531"/>
      <c r="ADV43" s="1531"/>
      <c r="ADW43" s="1531"/>
      <c r="ADX43" s="1531"/>
      <c r="ADY43" s="1531"/>
      <c r="ADZ43" s="1531"/>
      <c r="AEA43" s="1531"/>
      <c r="AEB43" s="1531"/>
      <c r="AEC43" s="1531"/>
      <c r="AED43" s="1531"/>
      <c r="AEE43" s="1531"/>
      <c r="AEF43" s="1531"/>
      <c r="AEG43" s="1531"/>
      <c r="AEH43" s="1531"/>
      <c r="AEI43" s="1531"/>
      <c r="AEJ43" s="1531"/>
      <c r="AEK43" s="1531"/>
      <c r="AEL43" s="1531"/>
      <c r="AEM43" s="1531"/>
      <c r="AEN43" s="1531"/>
      <c r="AEO43" s="1531"/>
      <c r="AEP43" s="1531"/>
      <c r="AEQ43" s="1531"/>
      <c r="AER43" s="1531"/>
      <c r="AES43" s="1531"/>
      <c r="AET43" s="1531"/>
      <c r="AEU43" s="1531"/>
      <c r="AEV43" s="1531"/>
      <c r="AEW43" s="1531"/>
      <c r="AEX43" s="1531"/>
      <c r="AEY43" s="1531"/>
      <c r="AEZ43" s="1531"/>
      <c r="AFA43" s="1531"/>
      <c r="AFB43" s="1531"/>
      <c r="AFC43" s="1531"/>
      <c r="AFD43" s="1531"/>
      <c r="AFE43" s="1531"/>
      <c r="AFF43" s="1531"/>
      <c r="AFG43" s="1531"/>
      <c r="AFH43" s="1531"/>
      <c r="AFI43" s="1531"/>
      <c r="AFJ43" s="1531"/>
      <c r="AFK43" s="1531"/>
      <c r="AFL43" s="1531"/>
      <c r="AFM43" s="1531"/>
      <c r="AFN43" s="1531"/>
      <c r="AFO43" s="1531"/>
      <c r="AFP43" s="1531"/>
      <c r="AFQ43" s="1531"/>
      <c r="AFR43" s="1531"/>
      <c r="AFS43" s="1531"/>
      <c r="AFT43" s="1531"/>
      <c r="AFU43" s="1531"/>
      <c r="AFV43" s="1531"/>
      <c r="AFW43" s="1531"/>
      <c r="AFX43" s="1531"/>
      <c r="AFY43" s="1531"/>
      <c r="AFZ43" s="1531"/>
      <c r="AGA43" s="1531"/>
      <c r="AGB43" s="1531"/>
      <c r="AGC43" s="1531"/>
      <c r="AGD43" s="1531"/>
      <c r="AGE43" s="1531"/>
      <c r="AGF43" s="1531"/>
      <c r="AGG43" s="1531"/>
      <c r="AGH43" s="1531"/>
      <c r="AGI43" s="1531"/>
      <c r="AGJ43" s="1531"/>
      <c r="AGK43" s="1531"/>
      <c r="AGL43" s="1531"/>
      <c r="AGM43" s="1531"/>
      <c r="AGN43" s="1531"/>
      <c r="AGO43" s="1531"/>
      <c r="AGP43" s="1531"/>
      <c r="AGQ43" s="1531"/>
      <c r="AGR43" s="1531"/>
      <c r="AGS43" s="1531"/>
      <c r="AGT43" s="1531"/>
      <c r="AGU43" s="1531"/>
      <c r="AGV43" s="1531"/>
      <c r="AGW43" s="1531"/>
      <c r="AGX43" s="1531"/>
      <c r="AGY43" s="1531"/>
      <c r="AGZ43" s="1531"/>
      <c r="AHA43" s="1531"/>
      <c r="AHB43" s="1531"/>
      <c r="AHC43" s="1531"/>
      <c r="AHD43" s="1531"/>
      <c r="AHE43" s="1531"/>
      <c r="AHF43" s="1531"/>
      <c r="AHG43" s="1531"/>
      <c r="AHH43" s="1531"/>
      <c r="AHI43" s="1531"/>
      <c r="AHJ43" s="1531"/>
      <c r="AHK43" s="1531"/>
      <c r="AHL43" s="1531"/>
      <c r="AHM43" s="1531"/>
      <c r="AHN43" s="1531"/>
      <c r="AHO43" s="1531"/>
      <c r="AHP43" s="1531"/>
      <c r="AHQ43" s="1531"/>
      <c r="AHR43" s="1531"/>
      <c r="AHS43" s="1531"/>
      <c r="AHT43" s="1531"/>
      <c r="AHU43" s="1531"/>
      <c r="AHV43" s="1531"/>
      <c r="AHW43" s="1531"/>
      <c r="AHX43" s="1531"/>
      <c r="AHY43" s="1531"/>
      <c r="AHZ43" s="1531"/>
      <c r="AIA43" s="1531"/>
      <c r="AIB43" s="1531"/>
      <c r="AIC43" s="1531"/>
      <c r="AID43" s="1531"/>
      <c r="AIE43" s="1531"/>
      <c r="AIF43" s="1531"/>
      <c r="AIG43" s="1531"/>
      <c r="AIH43" s="1531"/>
      <c r="AII43" s="1531"/>
      <c r="AIJ43" s="1531"/>
      <c r="AIK43" s="1531"/>
      <c r="AIL43" s="1531"/>
      <c r="AIM43" s="1531"/>
      <c r="AIN43" s="1531"/>
      <c r="AIO43" s="1531"/>
      <c r="AIP43" s="1531"/>
      <c r="AIQ43" s="1531"/>
      <c r="AIR43" s="1531"/>
      <c r="AIS43" s="1531"/>
      <c r="AIT43" s="1531"/>
      <c r="AIU43" s="1531"/>
      <c r="AIV43" s="1531"/>
      <c r="AIW43" s="1531"/>
      <c r="AIX43" s="1531"/>
      <c r="AIY43" s="1531"/>
      <c r="AIZ43" s="1531"/>
      <c r="AJA43" s="1531"/>
      <c r="AJB43" s="1531"/>
      <c r="AJC43" s="1531"/>
      <c r="AJD43" s="1531"/>
      <c r="AJE43" s="1531"/>
      <c r="AJF43" s="1531"/>
      <c r="AJG43" s="1531"/>
      <c r="AJH43" s="1531"/>
      <c r="AJI43" s="1531"/>
      <c r="AJJ43" s="1531"/>
      <c r="AJK43" s="1531"/>
      <c r="AJL43" s="1531"/>
      <c r="AJM43" s="1531"/>
      <c r="AJN43" s="1531"/>
      <c r="AJO43" s="1531"/>
      <c r="AJP43" s="1531"/>
      <c r="AJQ43" s="1531"/>
      <c r="AJR43" s="1531"/>
      <c r="AJS43" s="1531"/>
      <c r="AJT43" s="1531"/>
      <c r="AJU43" s="1531"/>
      <c r="AJV43" s="1531"/>
      <c r="AJW43" s="1531"/>
      <c r="AJX43" s="1531"/>
      <c r="AJY43" s="1531"/>
      <c r="AJZ43" s="1531"/>
      <c r="AKA43" s="1531"/>
      <c r="AKB43" s="1531"/>
      <c r="AKC43" s="1531"/>
      <c r="AKD43" s="1531"/>
      <c r="AKE43" s="1531"/>
      <c r="AKF43" s="1531"/>
      <c r="AKG43" s="1531"/>
      <c r="AKH43" s="1531"/>
      <c r="AKI43" s="1531"/>
      <c r="AKJ43" s="1531"/>
      <c r="AKK43" s="1531"/>
      <c r="AKL43" s="1531"/>
      <c r="AKM43" s="1531"/>
      <c r="AKN43" s="1531"/>
      <c r="AKO43" s="1531"/>
      <c r="AKP43" s="1531"/>
      <c r="AKQ43" s="1531"/>
      <c r="AKR43" s="1531"/>
      <c r="AKS43" s="1531"/>
      <c r="AKT43" s="1531"/>
      <c r="AKU43" s="1531"/>
      <c r="AKV43" s="1531"/>
      <c r="AKW43" s="1531"/>
      <c r="AKX43" s="1531"/>
      <c r="AKY43" s="1531"/>
      <c r="AKZ43" s="1531"/>
      <c r="ALA43" s="1531"/>
      <c r="ALB43" s="1531"/>
      <c r="ALC43" s="1531"/>
      <c r="ALD43" s="1531"/>
      <c r="ALE43" s="1531"/>
      <c r="ALF43" s="1531"/>
      <c r="ALG43" s="1531"/>
      <c r="ALH43" s="1531"/>
      <c r="ALI43" s="1531"/>
      <c r="ALJ43" s="1531"/>
      <c r="ALK43" s="1531"/>
      <c r="ALL43" s="1531"/>
      <c r="ALM43" s="1531"/>
      <c r="ALN43" s="1531"/>
      <c r="ALO43" s="1531"/>
      <c r="ALP43" s="1531"/>
      <c r="ALQ43" s="1531"/>
      <c r="ALR43" s="1531"/>
      <c r="ALS43" s="1531"/>
      <c r="ALT43" s="1531"/>
      <c r="ALU43" s="1531"/>
      <c r="ALV43" s="1531"/>
      <c r="ALW43" s="1531"/>
      <c r="ALX43" s="1531"/>
      <c r="ALY43" s="1531"/>
      <c r="ALZ43" s="1531"/>
      <c r="AMA43" s="1531"/>
      <c r="AMB43" s="1531"/>
      <c r="AMC43" s="1531"/>
      <c r="AMD43" s="1531"/>
      <c r="AME43" s="1531"/>
      <c r="AMF43" s="1531"/>
      <c r="AMG43" s="1531"/>
      <c r="AMH43" s="1531"/>
      <c r="AMI43" s="1531"/>
      <c r="AMJ43" s="1531"/>
      <c r="AMK43" s="1531"/>
      <c r="AML43" s="1531"/>
      <c r="AMM43" s="1531"/>
      <c r="AMN43" s="1531"/>
      <c r="AMO43" s="1531"/>
      <c r="AMP43" s="1531"/>
      <c r="AMQ43" s="1531"/>
      <c r="AMR43" s="1531"/>
      <c r="AMS43" s="1531"/>
      <c r="AMT43" s="1531"/>
      <c r="AMU43" s="1531"/>
      <c r="AMV43" s="1531"/>
      <c r="AMW43" s="1531"/>
      <c r="AMX43" s="1531"/>
      <c r="AMY43" s="1531"/>
      <c r="AMZ43" s="1531"/>
      <c r="ANA43" s="1531"/>
      <c r="ANB43" s="1531"/>
      <c r="ANC43" s="1531"/>
      <c r="AND43" s="1531"/>
      <c r="ANE43" s="1531"/>
      <c r="ANF43" s="1531"/>
      <c r="ANG43" s="1531"/>
      <c r="ANH43" s="1531"/>
      <c r="ANI43" s="1531"/>
      <c r="ANJ43" s="1531"/>
      <c r="ANK43" s="1531"/>
      <c r="ANL43" s="1531"/>
      <c r="ANM43" s="1531"/>
      <c r="ANN43" s="1531"/>
      <c r="ANO43" s="1531"/>
      <c r="ANP43" s="1531"/>
      <c r="ANQ43" s="1531"/>
      <c r="ANR43" s="1531"/>
      <c r="ANS43" s="1531"/>
      <c r="ANT43" s="1531"/>
      <c r="ANU43" s="1531"/>
      <c r="ANV43" s="1531"/>
      <c r="ANW43" s="1531"/>
      <c r="ANX43" s="1531"/>
      <c r="ANY43" s="1531"/>
      <c r="ANZ43" s="1531"/>
      <c r="AOA43" s="1531"/>
      <c r="AOB43" s="1531"/>
      <c r="AOC43" s="1531"/>
      <c r="AOD43" s="1531"/>
      <c r="AOE43" s="1531"/>
      <c r="AOF43" s="1531"/>
      <c r="AOG43" s="1531"/>
      <c r="AOH43" s="1531"/>
      <c r="AOI43" s="1531"/>
      <c r="AOJ43" s="1531"/>
      <c r="AOK43" s="1531"/>
      <c r="AOL43" s="1531"/>
      <c r="AOM43" s="1531"/>
      <c r="AON43" s="1531"/>
      <c r="AOO43" s="1531"/>
      <c r="AOP43" s="1531"/>
      <c r="AOQ43" s="1531"/>
      <c r="AOR43" s="1531"/>
      <c r="AOS43" s="1531"/>
      <c r="AOT43" s="1531"/>
      <c r="AOU43" s="1531"/>
      <c r="AOV43" s="1531"/>
      <c r="AOW43" s="1531"/>
      <c r="AOX43" s="1531"/>
      <c r="AOY43" s="1531"/>
      <c r="AOZ43" s="1531"/>
      <c r="APA43" s="1531"/>
      <c r="APB43" s="1531"/>
      <c r="APC43" s="1531"/>
      <c r="APD43" s="1531"/>
      <c r="APE43" s="1531"/>
      <c r="APF43" s="1531"/>
      <c r="APG43" s="1531"/>
      <c r="APH43" s="1531"/>
      <c r="API43" s="1531"/>
      <c r="APJ43" s="1531"/>
      <c r="APK43" s="1531"/>
      <c r="APL43" s="1531"/>
      <c r="APM43" s="1531"/>
      <c r="APN43" s="1531"/>
      <c r="APO43" s="1531"/>
      <c r="APP43" s="1531"/>
      <c r="APQ43" s="1531"/>
      <c r="APR43" s="1531"/>
      <c r="APS43" s="1531"/>
      <c r="APT43" s="1531"/>
      <c r="APU43" s="1531"/>
      <c r="APV43" s="1531"/>
      <c r="APW43" s="1531"/>
      <c r="APX43" s="1531"/>
      <c r="APY43" s="1531"/>
      <c r="APZ43" s="1531"/>
      <c r="AQA43" s="1531"/>
      <c r="AQB43" s="1531"/>
      <c r="AQC43" s="1531"/>
      <c r="AQD43" s="1531"/>
      <c r="AQE43" s="1531"/>
      <c r="AQF43" s="1531"/>
      <c r="AQG43" s="1531"/>
      <c r="AQH43" s="1531"/>
      <c r="AQI43" s="1531"/>
      <c r="AQJ43" s="1531"/>
      <c r="AQK43" s="1531"/>
      <c r="AQL43" s="1531"/>
      <c r="AQM43" s="1531"/>
      <c r="AQN43" s="1531"/>
      <c r="AQO43" s="1531"/>
      <c r="AQP43" s="1531"/>
      <c r="AQQ43" s="1531"/>
      <c r="AQR43" s="1531"/>
      <c r="AQS43" s="1531"/>
      <c r="AQT43" s="1531"/>
      <c r="AQU43" s="1531"/>
      <c r="AQV43" s="1531"/>
      <c r="AQW43" s="1531"/>
      <c r="AQX43" s="1531"/>
      <c r="AQY43" s="1531"/>
      <c r="AQZ43" s="1531"/>
      <c r="ARA43" s="1531"/>
      <c r="ARB43" s="1531"/>
      <c r="ARC43" s="1531"/>
      <c r="ARD43" s="1531"/>
      <c r="ARE43" s="1531"/>
      <c r="ARF43" s="1531"/>
      <c r="ARG43" s="1531"/>
      <c r="ARH43" s="1531"/>
      <c r="ARI43" s="1531"/>
      <c r="ARJ43" s="1531"/>
      <c r="ARK43" s="1531"/>
      <c r="ARL43" s="1531"/>
      <c r="ARM43" s="1531"/>
      <c r="ARN43" s="1531"/>
      <c r="ARO43" s="1531"/>
      <c r="ARP43" s="1531"/>
      <c r="ARQ43" s="1531"/>
      <c r="ARR43" s="1531"/>
      <c r="ARS43" s="1531"/>
      <c r="ART43" s="1531"/>
      <c r="ARU43" s="1531"/>
      <c r="ARV43" s="1531"/>
      <c r="ARW43" s="1531"/>
      <c r="ARX43" s="1531"/>
      <c r="ARY43" s="1531"/>
      <c r="ARZ43" s="1531"/>
      <c r="ASA43" s="1531"/>
      <c r="ASB43" s="1531"/>
      <c r="ASC43" s="1531"/>
      <c r="ASD43" s="1531"/>
      <c r="ASE43" s="1531"/>
      <c r="ASF43" s="1531"/>
      <c r="ASG43" s="1531"/>
      <c r="ASH43" s="1531"/>
      <c r="ASI43" s="1531"/>
      <c r="ASJ43" s="1531"/>
      <c r="ASK43" s="1531"/>
      <c r="ASL43" s="1531"/>
      <c r="ASM43" s="1531"/>
      <c r="ASN43" s="1531"/>
      <c r="ASO43" s="1531"/>
      <c r="ASP43" s="1531"/>
      <c r="ASQ43" s="1531"/>
      <c r="ASR43" s="1531"/>
      <c r="ASS43" s="1531"/>
      <c r="AST43" s="1531"/>
      <c r="ASU43" s="1531"/>
      <c r="ASV43" s="1531"/>
      <c r="ASW43" s="1531"/>
      <c r="ASX43" s="1531"/>
      <c r="ASY43" s="1531"/>
      <c r="ASZ43" s="1531"/>
      <c r="ATA43" s="1531"/>
      <c r="ATB43" s="1531"/>
      <c r="ATC43" s="1531"/>
      <c r="ATD43" s="1531"/>
      <c r="ATE43" s="1531"/>
      <c r="ATF43" s="1531"/>
      <c r="ATG43" s="1531"/>
      <c r="ATH43" s="1531"/>
      <c r="ATI43" s="1531"/>
      <c r="ATJ43" s="1531"/>
      <c r="ATK43" s="1531"/>
      <c r="ATL43" s="1531"/>
      <c r="ATM43" s="1531"/>
      <c r="ATN43" s="1531"/>
      <c r="ATO43" s="1531"/>
      <c r="ATP43" s="1531"/>
      <c r="ATQ43" s="1531"/>
      <c r="ATR43" s="1531"/>
      <c r="ATS43" s="1531"/>
      <c r="ATT43" s="1531"/>
      <c r="ATU43" s="1531"/>
      <c r="ATV43" s="1531"/>
      <c r="ATW43" s="1531"/>
      <c r="ATX43" s="1531"/>
      <c r="ATY43" s="1531"/>
      <c r="ATZ43" s="1531"/>
      <c r="AUA43" s="1531"/>
      <c r="AUB43" s="1531"/>
      <c r="AUC43" s="1531"/>
      <c r="AUD43" s="1531"/>
      <c r="AUE43" s="1531"/>
      <c r="AUF43" s="1531"/>
      <c r="AUG43" s="1531"/>
      <c r="AUH43" s="1531"/>
      <c r="AUI43" s="1531"/>
    </row>
    <row r="44" spans="1:1231" s="1406" customFormat="1" ht="31.75" customHeight="1" x14ac:dyDescent="0.75">
      <c r="A44" s="2082"/>
      <c r="B44" s="2082"/>
      <c r="C44" s="1420">
        <v>5.2</v>
      </c>
      <c r="D44" s="1421" t="s">
        <v>117</v>
      </c>
      <c r="E44" s="1422" t="s">
        <v>23</v>
      </c>
      <c r="F44" s="1422" t="s">
        <v>6</v>
      </c>
      <c r="G44" s="1423">
        <f t="array" ref="G44">INDEX('Salary . staff rates'!$A$6:$C$28,MATCH(1,('Salary . staff rates'!$A$6:$A$28=E44)*('Salary . staff rates'!$B$6:$B$28=F44),0),3)</f>
        <v>65000</v>
      </c>
      <c r="H44" s="1423">
        <f t="shared" si="0"/>
        <v>456.14035087719299</v>
      </c>
      <c r="I44" s="1424" t="s">
        <v>0</v>
      </c>
      <c r="J44" s="1425" t="s">
        <v>0</v>
      </c>
      <c r="K44" s="1426">
        <v>20</v>
      </c>
      <c r="L44" s="1427">
        <f>IF(K44="N/A","",H44*K44)</f>
        <v>9122.8070175438588</v>
      </c>
      <c r="M44" s="1559" t="s">
        <v>31</v>
      </c>
      <c r="N44" s="1429">
        <f>IF(M44="Yes",L44*'Salary . staff rates'!$C$34,0)</f>
        <v>0</v>
      </c>
      <c r="O44" s="1430"/>
      <c r="P44" s="1848">
        <v>1</v>
      </c>
      <c r="Q44" s="1848">
        <v>1</v>
      </c>
      <c r="R44" s="1430"/>
      <c r="S44" s="1430"/>
      <c r="T44" s="1430"/>
      <c r="U44" s="1430"/>
      <c r="V44" s="1430"/>
      <c r="W44" s="1431"/>
      <c r="Y44" s="1848">
        <f t="shared" si="29"/>
        <v>9122.8070175438588</v>
      </c>
      <c r="Z44" s="1848">
        <f t="shared" si="30"/>
        <v>0</v>
      </c>
      <c r="AA44" s="1433"/>
      <c r="AB44" s="1848">
        <f t="shared" si="31"/>
        <v>9122.8070175438588</v>
      </c>
      <c r="AC44" s="1848">
        <f t="shared" si="32"/>
        <v>0</v>
      </c>
      <c r="AD44" s="1412"/>
      <c r="AE44" s="1412"/>
      <c r="AF44" s="1412"/>
      <c r="AL44" s="1413"/>
      <c r="AN44" s="1435">
        <f t="shared" si="33"/>
        <v>9122.8070175438588</v>
      </c>
      <c r="AO44" s="1435">
        <f t="shared" si="34"/>
        <v>0</v>
      </c>
      <c r="AP44" s="1531"/>
      <c r="AQ44" s="1531"/>
      <c r="AR44" s="1531"/>
      <c r="AS44" s="1531"/>
      <c r="AT44" s="1531"/>
      <c r="AU44" s="1531"/>
      <c r="AV44" s="1531"/>
      <c r="AW44" s="1531"/>
      <c r="AX44" s="1531"/>
      <c r="AY44" s="1531"/>
      <c r="AZ44" s="1531"/>
      <c r="BA44" s="1531"/>
      <c r="BB44" s="1531"/>
      <c r="BC44" s="1531"/>
      <c r="BD44" s="1531"/>
      <c r="BE44" s="1531"/>
      <c r="BF44" s="1531"/>
      <c r="BG44" s="1531"/>
      <c r="BH44" s="1531"/>
      <c r="BI44" s="1531"/>
      <c r="BJ44" s="1531"/>
      <c r="BK44" s="1531"/>
      <c r="BL44" s="1531"/>
      <c r="BM44" s="1531"/>
      <c r="BN44" s="1531"/>
      <c r="BO44" s="1531"/>
      <c r="BP44" s="1531"/>
      <c r="BQ44" s="1531"/>
      <c r="BR44" s="1531"/>
      <c r="BS44" s="1531"/>
      <c r="BT44" s="1531"/>
      <c r="BU44" s="1531"/>
      <c r="BV44" s="1531"/>
      <c r="BW44" s="1531"/>
      <c r="BX44" s="1531"/>
      <c r="BY44" s="1531"/>
      <c r="BZ44" s="1531"/>
      <c r="CA44" s="1531"/>
      <c r="CB44" s="1531"/>
      <c r="CC44" s="1531"/>
      <c r="CD44" s="1531"/>
      <c r="CE44" s="1531"/>
      <c r="CF44" s="1531"/>
      <c r="CG44" s="1531"/>
      <c r="CH44" s="1531"/>
      <c r="CI44" s="1531"/>
      <c r="CJ44" s="1531"/>
      <c r="CK44" s="1531"/>
      <c r="CL44" s="1531"/>
      <c r="CM44" s="1531"/>
      <c r="CN44" s="1531"/>
      <c r="CO44" s="1531"/>
      <c r="CP44" s="1531"/>
      <c r="CQ44" s="1531"/>
      <c r="CR44" s="1531"/>
      <c r="CS44" s="1531"/>
      <c r="CT44" s="1531"/>
      <c r="CU44" s="1531"/>
      <c r="CV44" s="1531"/>
      <c r="CW44" s="1531"/>
      <c r="CX44" s="1531"/>
      <c r="CY44" s="1531"/>
      <c r="CZ44" s="1531"/>
      <c r="DA44" s="1531"/>
      <c r="DB44" s="1531"/>
      <c r="DC44" s="1531"/>
      <c r="DD44" s="1531"/>
      <c r="DE44" s="1531"/>
      <c r="DF44" s="1531"/>
      <c r="DG44" s="1531"/>
      <c r="DH44" s="1531"/>
      <c r="DI44" s="1531"/>
      <c r="DJ44" s="1531"/>
      <c r="DK44" s="1531"/>
      <c r="DL44" s="1531"/>
      <c r="DM44" s="1531"/>
      <c r="DN44" s="1531"/>
      <c r="DO44" s="1531"/>
      <c r="DP44" s="1531"/>
      <c r="DQ44" s="1531"/>
      <c r="DR44" s="1531"/>
      <c r="DS44" s="1531"/>
      <c r="DT44" s="1531"/>
      <c r="DU44" s="1531"/>
      <c r="DV44" s="1531"/>
      <c r="DW44" s="1531"/>
      <c r="DX44" s="1531"/>
      <c r="DY44" s="1531"/>
      <c r="DZ44" s="1531"/>
      <c r="EA44" s="1531"/>
      <c r="EB44" s="1531"/>
      <c r="EC44" s="1531"/>
      <c r="ED44" s="1531"/>
      <c r="EE44" s="1531"/>
      <c r="EF44" s="1531"/>
      <c r="EG44" s="1531"/>
      <c r="EH44" s="1531"/>
      <c r="EI44" s="1531"/>
      <c r="EJ44" s="1531"/>
      <c r="EK44" s="1531"/>
      <c r="EL44" s="1531"/>
      <c r="EM44" s="1531"/>
      <c r="EN44" s="1531"/>
      <c r="EO44" s="1531"/>
      <c r="EP44" s="1531"/>
      <c r="EQ44" s="1531"/>
      <c r="ER44" s="1531"/>
      <c r="ES44" s="1531"/>
      <c r="ET44" s="1531"/>
      <c r="EU44" s="1531"/>
      <c r="EV44" s="1531"/>
      <c r="EW44" s="1531"/>
      <c r="EX44" s="1531"/>
      <c r="EY44" s="1531"/>
      <c r="EZ44" s="1531"/>
      <c r="FA44" s="1531"/>
      <c r="FB44" s="1531"/>
      <c r="FC44" s="1531"/>
      <c r="FD44" s="1531"/>
      <c r="FE44" s="1531"/>
      <c r="FF44" s="1531"/>
      <c r="FG44" s="1531"/>
      <c r="FH44" s="1531"/>
      <c r="FI44" s="1531"/>
      <c r="FJ44" s="1531"/>
      <c r="FK44" s="1531"/>
      <c r="FL44" s="1531"/>
      <c r="FM44" s="1531"/>
      <c r="FN44" s="1531"/>
      <c r="FO44" s="1531"/>
      <c r="FP44" s="1531"/>
      <c r="FQ44" s="1531"/>
      <c r="FR44" s="1531"/>
      <c r="FS44" s="1531"/>
      <c r="FT44" s="1531"/>
      <c r="FU44" s="1531"/>
      <c r="FV44" s="1531"/>
      <c r="FW44" s="1531"/>
      <c r="FX44" s="1531"/>
      <c r="FY44" s="1531"/>
      <c r="FZ44" s="1531"/>
      <c r="GA44" s="1531"/>
      <c r="GB44" s="1531"/>
      <c r="GC44" s="1531"/>
      <c r="GD44" s="1531"/>
      <c r="GE44" s="1531"/>
      <c r="GF44" s="1531"/>
      <c r="GG44" s="1531"/>
      <c r="GH44" s="1531"/>
      <c r="GI44" s="1531"/>
      <c r="GJ44" s="1531"/>
      <c r="GK44" s="1531"/>
      <c r="GL44" s="1531"/>
      <c r="GM44" s="1531"/>
      <c r="GN44" s="1531"/>
      <c r="GO44" s="1531"/>
      <c r="GP44" s="1531"/>
      <c r="GQ44" s="1531"/>
      <c r="GR44" s="1531"/>
      <c r="GS44" s="1531"/>
      <c r="GT44" s="1531"/>
      <c r="GU44" s="1531"/>
      <c r="GV44" s="1531"/>
      <c r="GW44" s="1531"/>
      <c r="GX44" s="1531"/>
      <c r="GY44" s="1531"/>
      <c r="GZ44" s="1531"/>
      <c r="HA44" s="1531"/>
      <c r="HB44" s="1531"/>
      <c r="HC44" s="1531"/>
      <c r="HD44" s="1531"/>
      <c r="HE44" s="1531"/>
      <c r="HF44" s="1531"/>
      <c r="HG44" s="1531"/>
      <c r="HH44" s="1531"/>
      <c r="HI44" s="1531"/>
      <c r="HJ44" s="1531"/>
      <c r="HK44" s="1531"/>
      <c r="HL44" s="1531"/>
      <c r="HM44" s="1531"/>
      <c r="HN44" s="1531"/>
      <c r="HO44" s="1531"/>
      <c r="HP44" s="1531"/>
      <c r="HQ44" s="1531"/>
      <c r="HR44" s="1531"/>
      <c r="HS44" s="1531"/>
      <c r="HT44" s="1531"/>
      <c r="HU44" s="1531"/>
      <c r="HV44" s="1531"/>
      <c r="HW44" s="1531"/>
      <c r="HX44" s="1531"/>
      <c r="HY44" s="1531"/>
      <c r="HZ44" s="1531"/>
      <c r="IA44" s="1531"/>
      <c r="IB44" s="1531"/>
      <c r="IC44" s="1531"/>
      <c r="ID44" s="1531"/>
      <c r="IE44" s="1531"/>
      <c r="IF44" s="1531"/>
      <c r="IG44" s="1531"/>
      <c r="IH44" s="1531"/>
      <c r="II44" s="1531"/>
      <c r="IJ44" s="1531"/>
      <c r="IK44" s="1531"/>
      <c r="IL44" s="1531"/>
      <c r="IM44" s="1531"/>
      <c r="IN44" s="1531"/>
      <c r="IO44" s="1531"/>
      <c r="IP44" s="1531"/>
      <c r="IQ44" s="1531"/>
      <c r="IR44" s="1531"/>
      <c r="IS44" s="1531"/>
      <c r="IT44" s="1531"/>
      <c r="IU44" s="1531"/>
      <c r="IV44" s="1531"/>
      <c r="IW44" s="1531"/>
      <c r="IX44" s="1531"/>
      <c r="IY44" s="1531"/>
      <c r="IZ44" s="1531"/>
      <c r="JA44" s="1531"/>
      <c r="JB44" s="1531"/>
      <c r="JC44" s="1531"/>
      <c r="JD44" s="1531"/>
      <c r="JE44" s="1531"/>
      <c r="JF44" s="1531"/>
      <c r="JG44" s="1531"/>
      <c r="JH44" s="1531"/>
      <c r="JI44" s="1531"/>
      <c r="JJ44" s="1531"/>
      <c r="JK44" s="1531"/>
      <c r="JL44" s="1531"/>
      <c r="JM44" s="1531"/>
      <c r="JN44" s="1531"/>
      <c r="JO44" s="1531"/>
      <c r="JP44" s="1531"/>
      <c r="JQ44" s="1531"/>
      <c r="JR44" s="1531"/>
      <c r="JS44" s="1531"/>
      <c r="JT44" s="1531"/>
      <c r="JU44" s="1531"/>
      <c r="JV44" s="1531"/>
      <c r="JW44" s="1531"/>
      <c r="JX44" s="1531"/>
      <c r="JY44" s="1531"/>
      <c r="JZ44" s="1531"/>
      <c r="KA44" s="1531"/>
      <c r="KB44" s="1531"/>
      <c r="KC44" s="1531"/>
      <c r="KD44" s="1531"/>
      <c r="KE44" s="1531"/>
      <c r="KF44" s="1531"/>
      <c r="KG44" s="1531"/>
      <c r="KH44" s="1531"/>
      <c r="KI44" s="1531"/>
      <c r="KJ44" s="1531"/>
      <c r="KK44" s="1531"/>
      <c r="KL44" s="1531"/>
      <c r="KM44" s="1531"/>
      <c r="KN44" s="1531"/>
      <c r="KO44" s="1531"/>
      <c r="KP44" s="1531"/>
      <c r="KQ44" s="1531"/>
      <c r="KR44" s="1531"/>
      <c r="KS44" s="1531"/>
      <c r="KT44" s="1531"/>
      <c r="KU44" s="1531"/>
      <c r="KV44" s="1531"/>
      <c r="KW44" s="1531"/>
      <c r="KX44" s="1531"/>
      <c r="KY44" s="1531"/>
      <c r="KZ44" s="1531"/>
      <c r="LA44" s="1531"/>
      <c r="LB44" s="1531"/>
      <c r="LC44" s="1531"/>
      <c r="LD44" s="1531"/>
      <c r="LE44" s="1531"/>
      <c r="LF44" s="1531"/>
      <c r="LG44" s="1531"/>
      <c r="LH44" s="1531"/>
      <c r="LI44" s="1531"/>
      <c r="LJ44" s="1531"/>
      <c r="LK44" s="1531"/>
      <c r="LL44" s="1531"/>
      <c r="LM44" s="1531"/>
      <c r="LN44" s="1531"/>
      <c r="LO44" s="1531"/>
      <c r="LP44" s="1531"/>
      <c r="LQ44" s="1531"/>
      <c r="LR44" s="1531"/>
      <c r="LS44" s="1531"/>
      <c r="LT44" s="1531"/>
      <c r="LU44" s="1531"/>
      <c r="LV44" s="1531"/>
      <c r="LW44" s="1531"/>
      <c r="LX44" s="1531"/>
      <c r="LY44" s="1531"/>
      <c r="LZ44" s="1531"/>
      <c r="MA44" s="1531"/>
      <c r="MB44" s="1531"/>
      <c r="MC44" s="1531"/>
      <c r="MD44" s="1531"/>
      <c r="ME44" s="1531"/>
      <c r="MF44" s="1531"/>
      <c r="MG44" s="1531"/>
      <c r="MH44" s="1531"/>
      <c r="MI44" s="1531"/>
      <c r="MJ44" s="1531"/>
      <c r="MK44" s="1531"/>
      <c r="ML44" s="1531"/>
      <c r="MM44" s="1531"/>
      <c r="MN44" s="1531"/>
      <c r="MO44" s="1531"/>
      <c r="MP44" s="1531"/>
      <c r="MQ44" s="1531"/>
      <c r="MR44" s="1531"/>
      <c r="MS44" s="1531"/>
      <c r="MT44" s="1531"/>
      <c r="MU44" s="1531"/>
      <c r="MV44" s="1531"/>
      <c r="MW44" s="1531"/>
      <c r="MX44" s="1531"/>
      <c r="MY44" s="1531"/>
      <c r="MZ44" s="1531"/>
      <c r="NA44" s="1531"/>
      <c r="NB44" s="1531"/>
      <c r="NC44" s="1531"/>
      <c r="ND44" s="1531"/>
      <c r="NE44" s="1531"/>
      <c r="NF44" s="1531"/>
      <c r="NG44" s="1531"/>
      <c r="NH44" s="1531"/>
      <c r="NI44" s="1531"/>
      <c r="NJ44" s="1531"/>
      <c r="NK44" s="1531"/>
      <c r="NL44" s="1531"/>
      <c r="NM44" s="1531"/>
      <c r="NN44" s="1531"/>
      <c r="NO44" s="1531"/>
      <c r="NP44" s="1531"/>
      <c r="NQ44" s="1531"/>
      <c r="NR44" s="1531"/>
      <c r="NS44" s="1531"/>
      <c r="NT44" s="1531"/>
      <c r="NU44" s="1531"/>
      <c r="NV44" s="1531"/>
      <c r="NW44" s="1531"/>
      <c r="NX44" s="1531"/>
      <c r="NY44" s="1531"/>
      <c r="NZ44" s="1531"/>
      <c r="OA44" s="1531"/>
      <c r="OB44" s="1531"/>
      <c r="OC44" s="1531"/>
      <c r="OD44" s="1531"/>
      <c r="OE44" s="1531"/>
      <c r="OF44" s="1531"/>
      <c r="OG44" s="1531"/>
      <c r="OH44" s="1531"/>
      <c r="OI44" s="1531"/>
      <c r="OJ44" s="1531"/>
      <c r="OK44" s="1531"/>
      <c r="OL44" s="1531"/>
      <c r="OM44" s="1531"/>
      <c r="ON44" s="1531"/>
      <c r="OO44" s="1531"/>
      <c r="OP44" s="1531"/>
      <c r="OQ44" s="1531"/>
      <c r="OR44" s="1531"/>
      <c r="OS44" s="1531"/>
      <c r="OT44" s="1531"/>
      <c r="OU44" s="1531"/>
      <c r="OV44" s="1531"/>
      <c r="OW44" s="1531"/>
      <c r="OX44" s="1531"/>
      <c r="OY44" s="1531"/>
      <c r="OZ44" s="1531"/>
      <c r="PA44" s="1531"/>
      <c r="PB44" s="1531"/>
      <c r="PC44" s="1531"/>
      <c r="PD44" s="1531"/>
      <c r="PE44" s="1531"/>
      <c r="PF44" s="1531"/>
      <c r="PG44" s="1531"/>
      <c r="PH44" s="1531"/>
      <c r="PI44" s="1531"/>
      <c r="PJ44" s="1531"/>
      <c r="PK44" s="1531"/>
      <c r="PL44" s="1531"/>
      <c r="PM44" s="1531"/>
      <c r="PN44" s="1531"/>
      <c r="PO44" s="1531"/>
      <c r="PP44" s="1531"/>
      <c r="PQ44" s="1531"/>
      <c r="PR44" s="1531"/>
      <c r="PS44" s="1531"/>
      <c r="PT44" s="1531"/>
      <c r="PU44" s="1531"/>
      <c r="PV44" s="1531"/>
      <c r="PW44" s="1531"/>
      <c r="PX44" s="1531"/>
      <c r="PY44" s="1531"/>
      <c r="PZ44" s="1531"/>
      <c r="QA44" s="1531"/>
      <c r="QB44" s="1531"/>
      <c r="QC44" s="1531"/>
      <c r="QD44" s="1531"/>
      <c r="QE44" s="1531"/>
      <c r="QF44" s="1531"/>
      <c r="QG44" s="1531"/>
      <c r="QH44" s="1531"/>
      <c r="QI44" s="1531"/>
      <c r="QJ44" s="1531"/>
      <c r="QK44" s="1531"/>
      <c r="QL44" s="1531"/>
      <c r="QM44" s="1531"/>
      <c r="QN44" s="1531"/>
      <c r="QO44" s="1531"/>
      <c r="QP44" s="1531"/>
      <c r="QQ44" s="1531"/>
      <c r="QR44" s="1531"/>
      <c r="QS44" s="1531"/>
      <c r="QT44" s="1531"/>
      <c r="QU44" s="1531"/>
      <c r="QV44" s="1531"/>
      <c r="QW44" s="1531"/>
      <c r="QX44" s="1531"/>
      <c r="QY44" s="1531"/>
      <c r="QZ44" s="1531"/>
      <c r="RA44" s="1531"/>
      <c r="RB44" s="1531"/>
      <c r="RC44" s="1531"/>
      <c r="RD44" s="1531"/>
      <c r="RE44" s="1531"/>
      <c r="RF44" s="1531"/>
      <c r="RG44" s="1531"/>
      <c r="RH44" s="1531"/>
      <c r="RI44" s="1531"/>
      <c r="RJ44" s="1531"/>
      <c r="RK44" s="1531"/>
      <c r="RL44" s="1531"/>
      <c r="RM44" s="1531"/>
      <c r="RN44" s="1531"/>
      <c r="RO44" s="1531"/>
      <c r="RP44" s="1531"/>
      <c r="RQ44" s="1531"/>
      <c r="RR44" s="1531"/>
      <c r="RS44" s="1531"/>
      <c r="RT44" s="1531"/>
      <c r="RU44" s="1531"/>
      <c r="RV44" s="1531"/>
      <c r="RW44" s="1531"/>
      <c r="RX44" s="1531"/>
      <c r="RY44" s="1531"/>
      <c r="RZ44" s="1531"/>
      <c r="SA44" s="1531"/>
      <c r="SB44" s="1531"/>
      <c r="SC44" s="1531"/>
      <c r="SD44" s="1531"/>
      <c r="SE44" s="1531"/>
      <c r="SF44" s="1531"/>
      <c r="SG44" s="1531"/>
      <c r="SH44" s="1531"/>
      <c r="SI44" s="1531"/>
      <c r="SJ44" s="1531"/>
      <c r="SK44" s="1531"/>
      <c r="SL44" s="1531"/>
      <c r="SM44" s="1531"/>
      <c r="SN44" s="1531"/>
      <c r="SO44" s="1531"/>
      <c r="SP44" s="1531"/>
      <c r="SQ44" s="1531"/>
      <c r="SR44" s="1531"/>
      <c r="SS44" s="1531"/>
      <c r="ST44" s="1531"/>
      <c r="SU44" s="1531"/>
      <c r="SV44" s="1531"/>
      <c r="SW44" s="1531"/>
      <c r="SX44" s="1531"/>
      <c r="SY44" s="1531"/>
      <c r="SZ44" s="1531"/>
      <c r="TA44" s="1531"/>
      <c r="TB44" s="1531"/>
      <c r="TC44" s="1531"/>
      <c r="TD44" s="1531"/>
      <c r="TE44" s="1531"/>
      <c r="TF44" s="1531"/>
      <c r="TG44" s="1531"/>
      <c r="TH44" s="1531"/>
      <c r="TI44" s="1531"/>
      <c r="TJ44" s="1531"/>
      <c r="TK44" s="1531"/>
      <c r="TL44" s="1531"/>
      <c r="TM44" s="1531"/>
      <c r="TN44" s="1531"/>
      <c r="TO44" s="1531"/>
      <c r="TP44" s="1531"/>
      <c r="TQ44" s="1531"/>
      <c r="TR44" s="1531"/>
      <c r="TS44" s="1531"/>
      <c r="TT44" s="1531"/>
      <c r="TU44" s="1531"/>
      <c r="TV44" s="1531"/>
      <c r="TW44" s="1531"/>
      <c r="TX44" s="1531"/>
      <c r="TY44" s="1531"/>
      <c r="TZ44" s="1531"/>
      <c r="UA44" s="1531"/>
      <c r="UB44" s="1531"/>
      <c r="UC44" s="1531"/>
      <c r="UD44" s="1531"/>
      <c r="UE44" s="1531"/>
      <c r="UF44" s="1531"/>
      <c r="UG44" s="1531"/>
      <c r="UH44" s="1531"/>
      <c r="UI44" s="1531"/>
      <c r="UJ44" s="1531"/>
      <c r="UK44" s="1531"/>
      <c r="UL44" s="1531"/>
      <c r="UM44" s="1531"/>
      <c r="UN44" s="1531"/>
      <c r="UO44" s="1531"/>
      <c r="UP44" s="1531"/>
      <c r="UQ44" s="1531"/>
      <c r="UR44" s="1531"/>
      <c r="US44" s="1531"/>
      <c r="UT44" s="1531"/>
      <c r="UU44" s="1531"/>
      <c r="UV44" s="1531"/>
      <c r="UW44" s="1531"/>
      <c r="UX44" s="1531"/>
      <c r="UY44" s="1531"/>
      <c r="UZ44" s="1531"/>
      <c r="VA44" s="1531"/>
      <c r="VB44" s="1531"/>
      <c r="VC44" s="1531"/>
      <c r="VD44" s="1531"/>
      <c r="VE44" s="1531"/>
      <c r="VF44" s="1531"/>
      <c r="VG44" s="1531"/>
      <c r="VH44" s="1531"/>
      <c r="VI44" s="1531"/>
      <c r="VJ44" s="1531"/>
      <c r="VK44" s="1531"/>
      <c r="VL44" s="1531"/>
      <c r="VM44" s="1531"/>
      <c r="VN44" s="1531"/>
      <c r="VO44" s="1531"/>
      <c r="VP44" s="1531"/>
      <c r="VQ44" s="1531"/>
      <c r="VR44" s="1531"/>
      <c r="VS44" s="1531"/>
      <c r="VT44" s="1531"/>
      <c r="VU44" s="1531"/>
      <c r="VV44" s="1531"/>
      <c r="VW44" s="1531"/>
      <c r="VX44" s="1531"/>
      <c r="VY44" s="1531"/>
      <c r="VZ44" s="1531"/>
      <c r="WA44" s="1531"/>
      <c r="WB44" s="1531"/>
      <c r="WC44" s="1531"/>
      <c r="WD44" s="1531"/>
      <c r="WE44" s="1531"/>
      <c r="WF44" s="1531"/>
      <c r="WG44" s="1531"/>
      <c r="WH44" s="1531"/>
      <c r="WI44" s="1531"/>
      <c r="WJ44" s="1531"/>
      <c r="WK44" s="1531"/>
      <c r="WL44" s="1531"/>
      <c r="WM44" s="1531"/>
      <c r="WN44" s="1531"/>
      <c r="WO44" s="1531"/>
      <c r="WP44" s="1531"/>
      <c r="WQ44" s="1531"/>
      <c r="WR44" s="1531"/>
      <c r="WS44" s="1531"/>
      <c r="WT44" s="1531"/>
      <c r="WU44" s="1531"/>
      <c r="WV44" s="1531"/>
      <c r="WW44" s="1531"/>
      <c r="WX44" s="1531"/>
      <c r="WY44" s="1531"/>
      <c r="WZ44" s="1531"/>
      <c r="XA44" s="1531"/>
      <c r="XB44" s="1531"/>
      <c r="XC44" s="1531"/>
      <c r="XD44" s="1531"/>
      <c r="XE44" s="1531"/>
      <c r="XF44" s="1531"/>
      <c r="XG44" s="1531"/>
      <c r="XH44" s="1531"/>
      <c r="XI44" s="1531"/>
      <c r="XJ44" s="1531"/>
      <c r="XK44" s="1531"/>
      <c r="XL44" s="1531"/>
      <c r="XM44" s="1531"/>
      <c r="XN44" s="1531"/>
      <c r="XO44" s="1531"/>
      <c r="XP44" s="1531"/>
      <c r="XQ44" s="1531"/>
      <c r="XR44" s="1531"/>
      <c r="XS44" s="1531"/>
      <c r="XT44" s="1531"/>
      <c r="XU44" s="1531"/>
      <c r="XV44" s="1531"/>
      <c r="XW44" s="1531"/>
      <c r="XX44" s="1531"/>
      <c r="XY44" s="1531"/>
      <c r="XZ44" s="1531"/>
      <c r="YA44" s="1531"/>
      <c r="YB44" s="1531"/>
      <c r="YC44" s="1531"/>
      <c r="YD44" s="1531"/>
      <c r="YE44" s="1531"/>
      <c r="YF44" s="1531"/>
      <c r="YG44" s="1531"/>
      <c r="YH44" s="1531"/>
      <c r="YI44" s="1531"/>
      <c r="YJ44" s="1531"/>
      <c r="YK44" s="1531"/>
      <c r="YL44" s="1531"/>
      <c r="YM44" s="1531"/>
      <c r="YN44" s="1531"/>
      <c r="YO44" s="1531"/>
      <c r="YP44" s="1531"/>
      <c r="YQ44" s="1531"/>
      <c r="YR44" s="1531"/>
      <c r="YS44" s="1531"/>
      <c r="YT44" s="1531"/>
      <c r="YU44" s="1531"/>
      <c r="YV44" s="1531"/>
      <c r="YW44" s="1531"/>
      <c r="YX44" s="1531"/>
      <c r="YY44" s="1531"/>
      <c r="YZ44" s="1531"/>
      <c r="ZA44" s="1531"/>
      <c r="ZB44" s="1531"/>
      <c r="ZC44" s="1531"/>
      <c r="ZD44" s="1531"/>
      <c r="ZE44" s="1531"/>
      <c r="ZF44" s="1531"/>
      <c r="ZG44" s="1531"/>
      <c r="ZH44" s="1531"/>
      <c r="ZI44" s="1531"/>
      <c r="ZJ44" s="1531"/>
      <c r="ZK44" s="1531"/>
      <c r="ZL44" s="1531"/>
      <c r="ZM44" s="1531"/>
      <c r="ZN44" s="1531"/>
      <c r="ZO44" s="1531"/>
      <c r="ZP44" s="1531"/>
      <c r="ZQ44" s="1531"/>
      <c r="ZR44" s="1531"/>
      <c r="ZS44" s="1531"/>
      <c r="ZT44" s="1531"/>
      <c r="ZU44" s="1531"/>
      <c r="ZV44" s="1531"/>
      <c r="ZW44" s="1531"/>
      <c r="ZX44" s="1531"/>
      <c r="ZY44" s="1531"/>
      <c r="ZZ44" s="1531"/>
      <c r="AAA44" s="1531"/>
      <c r="AAB44" s="1531"/>
      <c r="AAC44" s="1531"/>
      <c r="AAD44" s="1531"/>
      <c r="AAE44" s="1531"/>
      <c r="AAF44" s="1531"/>
      <c r="AAG44" s="1531"/>
      <c r="AAH44" s="1531"/>
      <c r="AAI44" s="1531"/>
      <c r="AAJ44" s="1531"/>
      <c r="AAK44" s="1531"/>
      <c r="AAL44" s="1531"/>
      <c r="AAM44" s="1531"/>
      <c r="AAN44" s="1531"/>
      <c r="AAO44" s="1531"/>
      <c r="AAP44" s="1531"/>
      <c r="AAQ44" s="1531"/>
      <c r="AAR44" s="1531"/>
      <c r="AAS44" s="1531"/>
      <c r="AAT44" s="1531"/>
      <c r="AAU44" s="1531"/>
      <c r="AAV44" s="1531"/>
      <c r="AAW44" s="1531"/>
      <c r="AAX44" s="1531"/>
      <c r="AAY44" s="1531"/>
      <c r="AAZ44" s="1531"/>
      <c r="ABA44" s="1531"/>
      <c r="ABB44" s="1531"/>
      <c r="ABC44" s="1531"/>
      <c r="ABD44" s="1531"/>
      <c r="ABE44" s="1531"/>
      <c r="ABF44" s="1531"/>
      <c r="ABG44" s="1531"/>
      <c r="ABH44" s="1531"/>
      <c r="ABI44" s="1531"/>
      <c r="ABJ44" s="1531"/>
      <c r="ABK44" s="1531"/>
      <c r="ABL44" s="1531"/>
      <c r="ABM44" s="1531"/>
      <c r="ABN44" s="1531"/>
      <c r="ABO44" s="1531"/>
      <c r="ABP44" s="1531"/>
      <c r="ABQ44" s="1531"/>
      <c r="ABR44" s="1531"/>
      <c r="ABS44" s="1531"/>
      <c r="ABT44" s="1531"/>
      <c r="ABU44" s="1531"/>
      <c r="ABV44" s="1531"/>
      <c r="ABW44" s="1531"/>
      <c r="ABX44" s="1531"/>
      <c r="ABY44" s="1531"/>
      <c r="ABZ44" s="1531"/>
      <c r="ACA44" s="1531"/>
      <c r="ACB44" s="1531"/>
      <c r="ACC44" s="1531"/>
      <c r="ACD44" s="1531"/>
      <c r="ACE44" s="1531"/>
      <c r="ACF44" s="1531"/>
      <c r="ACG44" s="1531"/>
      <c r="ACH44" s="1531"/>
      <c r="ACI44" s="1531"/>
      <c r="ACJ44" s="1531"/>
      <c r="ACK44" s="1531"/>
      <c r="ACL44" s="1531"/>
      <c r="ACM44" s="1531"/>
      <c r="ACN44" s="1531"/>
      <c r="ACO44" s="1531"/>
      <c r="ACP44" s="1531"/>
      <c r="ACQ44" s="1531"/>
      <c r="ACR44" s="1531"/>
      <c r="ACS44" s="1531"/>
      <c r="ACT44" s="1531"/>
      <c r="ACU44" s="1531"/>
      <c r="ACV44" s="1531"/>
      <c r="ACW44" s="1531"/>
      <c r="ACX44" s="1531"/>
      <c r="ACY44" s="1531"/>
      <c r="ACZ44" s="1531"/>
      <c r="ADA44" s="1531"/>
      <c r="ADB44" s="1531"/>
      <c r="ADC44" s="1531"/>
      <c r="ADD44" s="1531"/>
      <c r="ADE44" s="1531"/>
      <c r="ADF44" s="1531"/>
      <c r="ADG44" s="1531"/>
      <c r="ADH44" s="1531"/>
      <c r="ADI44" s="1531"/>
      <c r="ADJ44" s="1531"/>
      <c r="ADK44" s="1531"/>
      <c r="ADL44" s="1531"/>
      <c r="ADM44" s="1531"/>
      <c r="ADN44" s="1531"/>
      <c r="ADO44" s="1531"/>
      <c r="ADP44" s="1531"/>
      <c r="ADQ44" s="1531"/>
      <c r="ADR44" s="1531"/>
      <c r="ADS44" s="1531"/>
      <c r="ADT44" s="1531"/>
      <c r="ADU44" s="1531"/>
      <c r="ADV44" s="1531"/>
      <c r="ADW44" s="1531"/>
      <c r="ADX44" s="1531"/>
      <c r="ADY44" s="1531"/>
      <c r="ADZ44" s="1531"/>
      <c r="AEA44" s="1531"/>
      <c r="AEB44" s="1531"/>
      <c r="AEC44" s="1531"/>
      <c r="AED44" s="1531"/>
      <c r="AEE44" s="1531"/>
      <c r="AEF44" s="1531"/>
      <c r="AEG44" s="1531"/>
      <c r="AEH44" s="1531"/>
      <c r="AEI44" s="1531"/>
      <c r="AEJ44" s="1531"/>
      <c r="AEK44" s="1531"/>
      <c r="AEL44" s="1531"/>
      <c r="AEM44" s="1531"/>
      <c r="AEN44" s="1531"/>
      <c r="AEO44" s="1531"/>
      <c r="AEP44" s="1531"/>
      <c r="AEQ44" s="1531"/>
      <c r="AER44" s="1531"/>
      <c r="AES44" s="1531"/>
      <c r="AET44" s="1531"/>
      <c r="AEU44" s="1531"/>
      <c r="AEV44" s="1531"/>
      <c r="AEW44" s="1531"/>
      <c r="AEX44" s="1531"/>
      <c r="AEY44" s="1531"/>
      <c r="AEZ44" s="1531"/>
      <c r="AFA44" s="1531"/>
      <c r="AFB44" s="1531"/>
      <c r="AFC44" s="1531"/>
      <c r="AFD44" s="1531"/>
      <c r="AFE44" s="1531"/>
      <c r="AFF44" s="1531"/>
      <c r="AFG44" s="1531"/>
      <c r="AFH44" s="1531"/>
      <c r="AFI44" s="1531"/>
      <c r="AFJ44" s="1531"/>
      <c r="AFK44" s="1531"/>
      <c r="AFL44" s="1531"/>
      <c r="AFM44" s="1531"/>
      <c r="AFN44" s="1531"/>
      <c r="AFO44" s="1531"/>
      <c r="AFP44" s="1531"/>
      <c r="AFQ44" s="1531"/>
      <c r="AFR44" s="1531"/>
      <c r="AFS44" s="1531"/>
      <c r="AFT44" s="1531"/>
      <c r="AFU44" s="1531"/>
      <c r="AFV44" s="1531"/>
      <c r="AFW44" s="1531"/>
      <c r="AFX44" s="1531"/>
      <c r="AFY44" s="1531"/>
      <c r="AFZ44" s="1531"/>
      <c r="AGA44" s="1531"/>
      <c r="AGB44" s="1531"/>
      <c r="AGC44" s="1531"/>
      <c r="AGD44" s="1531"/>
      <c r="AGE44" s="1531"/>
      <c r="AGF44" s="1531"/>
      <c r="AGG44" s="1531"/>
      <c r="AGH44" s="1531"/>
      <c r="AGI44" s="1531"/>
      <c r="AGJ44" s="1531"/>
      <c r="AGK44" s="1531"/>
      <c r="AGL44" s="1531"/>
      <c r="AGM44" s="1531"/>
      <c r="AGN44" s="1531"/>
      <c r="AGO44" s="1531"/>
      <c r="AGP44" s="1531"/>
      <c r="AGQ44" s="1531"/>
      <c r="AGR44" s="1531"/>
      <c r="AGS44" s="1531"/>
      <c r="AGT44" s="1531"/>
      <c r="AGU44" s="1531"/>
      <c r="AGV44" s="1531"/>
      <c r="AGW44" s="1531"/>
      <c r="AGX44" s="1531"/>
      <c r="AGY44" s="1531"/>
      <c r="AGZ44" s="1531"/>
      <c r="AHA44" s="1531"/>
      <c r="AHB44" s="1531"/>
      <c r="AHC44" s="1531"/>
      <c r="AHD44" s="1531"/>
      <c r="AHE44" s="1531"/>
      <c r="AHF44" s="1531"/>
      <c r="AHG44" s="1531"/>
      <c r="AHH44" s="1531"/>
      <c r="AHI44" s="1531"/>
      <c r="AHJ44" s="1531"/>
      <c r="AHK44" s="1531"/>
      <c r="AHL44" s="1531"/>
      <c r="AHM44" s="1531"/>
      <c r="AHN44" s="1531"/>
      <c r="AHO44" s="1531"/>
      <c r="AHP44" s="1531"/>
      <c r="AHQ44" s="1531"/>
      <c r="AHR44" s="1531"/>
      <c r="AHS44" s="1531"/>
      <c r="AHT44" s="1531"/>
      <c r="AHU44" s="1531"/>
      <c r="AHV44" s="1531"/>
      <c r="AHW44" s="1531"/>
      <c r="AHX44" s="1531"/>
      <c r="AHY44" s="1531"/>
      <c r="AHZ44" s="1531"/>
      <c r="AIA44" s="1531"/>
      <c r="AIB44" s="1531"/>
      <c r="AIC44" s="1531"/>
      <c r="AID44" s="1531"/>
      <c r="AIE44" s="1531"/>
      <c r="AIF44" s="1531"/>
      <c r="AIG44" s="1531"/>
      <c r="AIH44" s="1531"/>
      <c r="AII44" s="1531"/>
      <c r="AIJ44" s="1531"/>
      <c r="AIK44" s="1531"/>
      <c r="AIL44" s="1531"/>
      <c r="AIM44" s="1531"/>
      <c r="AIN44" s="1531"/>
      <c r="AIO44" s="1531"/>
      <c r="AIP44" s="1531"/>
      <c r="AIQ44" s="1531"/>
      <c r="AIR44" s="1531"/>
      <c r="AIS44" s="1531"/>
      <c r="AIT44" s="1531"/>
      <c r="AIU44" s="1531"/>
      <c r="AIV44" s="1531"/>
      <c r="AIW44" s="1531"/>
      <c r="AIX44" s="1531"/>
      <c r="AIY44" s="1531"/>
      <c r="AIZ44" s="1531"/>
      <c r="AJA44" s="1531"/>
      <c r="AJB44" s="1531"/>
      <c r="AJC44" s="1531"/>
      <c r="AJD44" s="1531"/>
      <c r="AJE44" s="1531"/>
      <c r="AJF44" s="1531"/>
      <c r="AJG44" s="1531"/>
      <c r="AJH44" s="1531"/>
      <c r="AJI44" s="1531"/>
      <c r="AJJ44" s="1531"/>
      <c r="AJK44" s="1531"/>
      <c r="AJL44" s="1531"/>
      <c r="AJM44" s="1531"/>
      <c r="AJN44" s="1531"/>
      <c r="AJO44" s="1531"/>
      <c r="AJP44" s="1531"/>
      <c r="AJQ44" s="1531"/>
      <c r="AJR44" s="1531"/>
      <c r="AJS44" s="1531"/>
      <c r="AJT44" s="1531"/>
      <c r="AJU44" s="1531"/>
      <c r="AJV44" s="1531"/>
      <c r="AJW44" s="1531"/>
      <c r="AJX44" s="1531"/>
      <c r="AJY44" s="1531"/>
      <c r="AJZ44" s="1531"/>
      <c r="AKA44" s="1531"/>
      <c r="AKB44" s="1531"/>
      <c r="AKC44" s="1531"/>
      <c r="AKD44" s="1531"/>
      <c r="AKE44" s="1531"/>
      <c r="AKF44" s="1531"/>
      <c r="AKG44" s="1531"/>
      <c r="AKH44" s="1531"/>
      <c r="AKI44" s="1531"/>
      <c r="AKJ44" s="1531"/>
      <c r="AKK44" s="1531"/>
      <c r="AKL44" s="1531"/>
      <c r="AKM44" s="1531"/>
      <c r="AKN44" s="1531"/>
      <c r="AKO44" s="1531"/>
      <c r="AKP44" s="1531"/>
      <c r="AKQ44" s="1531"/>
      <c r="AKR44" s="1531"/>
      <c r="AKS44" s="1531"/>
      <c r="AKT44" s="1531"/>
      <c r="AKU44" s="1531"/>
      <c r="AKV44" s="1531"/>
      <c r="AKW44" s="1531"/>
      <c r="AKX44" s="1531"/>
      <c r="AKY44" s="1531"/>
      <c r="AKZ44" s="1531"/>
      <c r="ALA44" s="1531"/>
      <c r="ALB44" s="1531"/>
      <c r="ALC44" s="1531"/>
      <c r="ALD44" s="1531"/>
      <c r="ALE44" s="1531"/>
      <c r="ALF44" s="1531"/>
      <c r="ALG44" s="1531"/>
      <c r="ALH44" s="1531"/>
      <c r="ALI44" s="1531"/>
      <c r="ALJ44" s="1531"/>
      <c r="ALK44" s="1531"/>
      <c r="ALL44" s="1531"/>
      <c r="ALM44" s="1531"/>
      <c r="ALN44" s="1531"/>
      <c r="ALO44" s="1531"/>
      <c r="ALP44" s="1531"/>
      <c r="ALQ44" s="1531"/>
      <c r="ALR44" s="1531"/>
      <c r="ALS44" s="1531"/>
      <c r="ALT44" s="1531"/>
      <c r="ALU44" s="1531"/>
      <c r="ALV44" s="1531"/>
      <c r="ALW44" s="1531"/>
      <c r="ALX44" s="1531"/>
      <c r="ALY44" s="1531"/>
      <c r="ALZ44" s="1531"/>
      <c r="AMA44" s="1531"/>
      <c r="AMB44" s="1531"/>
      <c r="AMC44" s="1531"/>
      <c r="AMD44" s="1531"/>
      <c r="AME44" s="1531"/>
      <c r="AMF44" s="1531"/>
      <c r="AMG44" s="1531"/>
      <c r="AMH44" s="1531"/>
      <c r="AMI44" s="1531"/>
      <c r="AMJ44" s="1531"/>
      <c r="AMK44" s="1531"/>
      <c r="AML44" s="1531"/>
      <c r="AMM44" s="1531"/>
      <c r="AMN44" s="1531"/>
      <c r="AMO44" s="1531"/>
      <c r="AMP44" s="1531"/>
      <c r="AMQ44" s="1531"/>
      <c r="AMR44" s="1531"/>
      <c r="AMS44" s="1531"/>
      <c r="AMT44" s="1531"/>
      <c r="AMU44" s="1531"/>
      <c r="AMV44" s="1531"/>
      <c r="AMW44" s="1531"/>
      <c r="AMX44" s="1531"/>
      <c r="AMY44" s="1531"/>
      <c r="AMZ44" s="1531"/>
      <c r="ANA44" s="1531"/>
      <c r="ANB44" s="1531"/>
      <c r="ANC44" s="1531"/>
      <c r="AND44" s="1531"/>
      <c r="ANE44" s="1531"/>
      <c r="ANF44" s="1531"/>
      <c r="ANG44" s="1531"/>
      <c r="ANH44" s="1531"/>
      <c r="ANI44" s="1531"/>
      <c r="ANJ44" s="1531"/>
      <c r="ANK44" s="1531"/>
      <c r="ANL44" s="1531"/>
      <c r="ANM44" s="1531"/>
      <c r="ANN44" s="1531"/>
      <c r="ANO44" s="1531"/>
      <c r="ANP44" s="1531"/>
      <c r="ANQ44" s="1531"/>
      <c r="ANR44" s="1531"/>
      <c r="ANS44" s="1531"/>
      <c r="ANT44" s="1531"/>
      <c r="ANU44" s="1531"/>
      <c r="ANV44" s="1531"/>
      <c r="ANW44" s="1531"/>
      <c r="ANX44" s="1531"/>
      <c r="ANY44" s="1531"/>
      <c r="ANZ44" s="1531"/>
      <c r="AOA44" s="1531"/>
      <c r="AOB44" s="1531"/>
      <c r="AOC44" s="1531"/>
      <c r="AOD44" s="1531"/>
      <c r="AOE44" s="1531"/>
      <c r="AOF44" s="1531"/>
      <c r="AOG44" s="1531"/>
      <c r="AOH44" s="1531"/>
      <c r="AOI44" s="1531"/>
      <c r="AOJ44" s="1531"/>
      <c r="AOK44" s="1531"/>
      <c r="AOL44" s="1531"/>
      <c r="AOM44" s="1531"/>
      <c r="AON44" s="1531"/>
      <c r="AOO44" s="1531"/>
      <c r="AOP44" s="1531"/>
      <c r="AOQ44" s="1531"/>
      <c r="AOR44" s="1531"/>
      <c r="AOS44" s="1531"/>
      <c r="AOT44" s="1531"/>
      <c r="AOU44" s="1531"/>
      <c r="AOV44" s="1531"/>
      <c r="AOW44" s="1531"/>
      <c r="AOX44" s="1531"/>
      <c r="AOY44" s="1531"/>
      <c r="AOZ44" s="1531"/>
      <c r="APA44" s="1531"/>
      <c r="APB44" s="1531"/>
      <c r="APC44" s="1531"/>
      <c r="APD44" s="1531"/>
      <c r="APE44" s="1531"/>
      <c r="APF44" s="1531"/>
      <c r="APG44" s="1531"/>
      <c r="APH44" s="1531"/>
      <c r="API44" s="1531"/>
      <c r="APJ44" s="1531"/>
      <c r="APK44" s="1531"/>
      <c r="APL44" s="1531"/>
      <c r="APM44" s="1531"/>
      <c r="APN44" s="1531"/>
      <c r="APO44" s="1531"/>
      <c r="APP44" s="1531"/>
      <c r="APQ44" s="1531"/>
      <c r="APR44" s="1531"/>
      <c r="APS44" s="1531"/>
      <c r="APT44" s="1531"/>
      <c r="APU44" s="1531"/>
      <c r="APV44" s="1531"/>
      <c r="APW44" s="1531"/>
      <c r="APX44" s="1531"/>
      <c r="APY44" s="1531"/>
      <c r="APZ44" s="1531"/>
      <c r="AQA44" s="1531"/>
      <c r="AQB44" s="1531"/>
      <c r="AQC44" s="1531"/>
      <c r="AQD44" s="1531"/>
      <c r="AQE44" s="1531"/>
      <c r="AQF44" s="1531"/>
      <c r="AQG44" s="1531"/>
      <c r="AQH44" s="1531"/>
      <c r="AQI44" s="1531"/>
      <c r="AQJ44" s="1531"/>
      <c r="AQK44" s="1531"/>
      <c r="AQL44" s="1531"/>
      <c r="AQM44" s="1531"/>
      <c r="AQN44" s="1531"/>
      <c r="AQO44" s="1531"/>
      <c r="AQP44" s="1531"/>
      <c r="AQQ44" s="1531"/>
      <c r="AQR44" s="1531"/>
      <c r="AQS44" s="1531"/>
      <c r="AQT44" s="1531"/>
      <c r="AQU44" s="1531"/>
      <c r="AQV44" s="1531"/>
      <c r="AQW44" s="1531"/>
      <c r="AQX44" s="1531"/>
      <c r="AQY44" s="1531"/>
      <c r="AQZ44" s="1531"/>
      <c r="ARA44" s="1531"/>
      <c r="ARB44" s="1531"/>
      <c r="ARC44" s="1531"/>
      <c r="ARD44" s="1531"/>
      <c r="ARE44" s="1531"/>
      <c r="ARF44" s="1531"/>
      <c r="ARG44" s="1531"/>
      <c r="ARH44" s="1531"/>
      <c r="ARI44" s="1531"/>
      <c r="ARJ44" s="1531"/>
      <c r="ARK44" s="1531"/>
      <c r="ARL44" s="1531"/>
      <c r="ARM44" s="1531"/>
      <c r="ARN44" s="1531"/>
      <c r="ARO44" s="1531"/>
      <c r="ARP44" s="1531"/>
      <c r="ARQ44" s="1531"/>
      <c r="ARR44" s="1531"/>
      <c r="ARS44" s="1531"/>
      <c r="ART44" s="1531"/>
      <c r="ARU44" s="1531"/>
      <c r="ARV44" s="1531"/>
      <c r="ARW44" s="1531"/>
      <c r="ARX44" s="1531"/>
      <c r="ARY44" s="1531"/>
      <c r="ARZ44" s="1531"/>
      <c r="ASA44" s="1531"/>
      <c r="ASB44" s="1531"/>
      <c r="ASC44" s="1531"/>
      <c r="ASD44" s="1531"/>
      <c r="ASE44" s="1531"/>
      <c r="ASF44" s="1531"/>
      <c r="ASG44" s="1531"/>
      <c r="ASH44" s="1531"/>
      <c r="ASI44" s="1531"/>
      <c r="ASJ44" s="1531"/>
      <c r="ASK44" s="1531"/>
      <c r="ASL44" s="1531"/>
      <c r="ASM44" s="1531"/>
      <c r="ASN44" s="1531"/>
      <c r="ASO44" s="1531"/>
      <c r="ASP44" s="1531"/>
      <c r="ASQ44" s="1531"/>
      <c r="ASR44" s="1531"/>
      <c r="ASS44" s="1531"/>
      <c r="AST44" s="1531"/>
      <c r="ASU44" s="1531"/>
      <c r="ASV44" s="1531"/>
      <c r="ASW44" s="1531"/>
      <c r="ASX44" s="1531"/>
      <c r="ASY44" s="1531"/>
      <c r="ASZ44" s="1531"/>
      <c r="ATA44" s="1531"/>
      <c r="ATB44" s="1531"/>
      <c r="ATC44" s="1531"/>
      <c r="ATD44" s="1531"/>
      <c r="ATE44" s="1531"/>
      <c r="ATF44" s="1531"/>
      <c r="ATG44" s="1531"/>
      <c r="ATH44" s="1531"/>
      <c r="ATI44" s="1531"/>
      <c r="ATJ44" s="1531"/>
      <c r="ATK44" s="1531"/>
      <c r="ATL44" s="1531"/>
      <c r="ATM44" s="1531"/>
      <c r="ATN44" s="1531"/>
      <c r="ATO44" s="1531"/>
      <c r="ATP44" s="1531"/>
      <c r="ATQ44" s="1531"/>
      <c r="ATR44" s="1531"/>
      <c r="ATS44" s="1531"/>
      <c r="ATT44" s="1531"/>
      <c r="ATU44" s="1531"/>
      <c r="ATV44" s="1531"/>
      <c r="ATW44" s="1531"/>
      <c r="ATX44" s="1531"/>
      <c r="ATY44" s="1531"/>
      <c r="ATZ44" s="1531"/>
      <c r="AUA44" s="1531"/>
      <c r="AUB44" s="1531"/>
      <c r="AUC44" s="1531"/>
      <c r="AUD44" s="1531"/>
      <c r="AUE44" s="1531"/>
      <c r="AUF44" s="1531"/>
      <c r="AUG44" s="1531"/>
      <c r="AUH44" s="1531"/>
      <c r="AUI44" s="1531"/>
    </row>
    <row r="45" spans="1:1231" s="1449" customFormat="1" ht="31.75" customHeight="1" x14ac:dyDescent="0.75">
      <c r="A45" s="2082"/>
      <c r="B45" s="2082"/>
      <c r="C45" s="1436" t="s">
        <v>294</v>
      </c>
      <c r="D45" s="1436" t="s">
        <v>357</v>
      </c>
      <c r="E45" s="1436" t="s">
        <v>23</v>
      </c>
      <c r="F45" s="1436" t="s">
        <v>6</v>
      </c>
      <c r="G45" s="1437">
        <f t="array" ref="G45">INDEX('Salary . staff rates'!$A$6:$C$28,MATCH(1,('Salary . staff rates'!$A$6:$A$28=E45)*('Salary . staff rates'!$B$6:$B$28=F45),0),3)</f>
        <v>65000</v>
      </c>
      <c r="H45" s="1437">
        <f t="shared" si="0"/>
        <v>456.14035087719299</v>
      </c>
      <c r="I45" s="1438" t="s">
        <v>0</v>
      </c>
      <c r="J45" s="1439" t="s">
        <v>0</v>
      </c>
      <c r="K45" s="1440">
        <v>8</v>
      </c>
      <c r="L45" s="1631">
        <f>IF(K45="N/A","",H45*K45)</f>
        <v>3649.1228070175439</v>
      </c>
      <c r="M45" s="1441" t="s">
        <v>31</v>
      </c>
      <c r="N45" s="1473">
        <f>IF(M45="Yes",L45*'Salary . staff rates'!$C$34,0)</f>
        <v>0</v>
      </c>
      <c r="O45" s="1442"/>
      <c r="P45" s="1849">
        <v>1</v>
      </c>
      <c r="Q45" s="1849">
        <v>1</v>
      </c>
      <c r="R45" s="1442"/>
      <c r="S45" s="1442"/>
      <c r="T45" s="1442"/>
      <c r="U45" s="1442"/>
      <c r="V45" s="1442"/>
      <c r="W45" s="1443">
        <v>1</v>
      </c>
      <c r="X45" s="1444"/>
      <c r="Y45" s="1849">
        <f t="shared" si="29"/>
        <v>3649.1228070175439</v>
      </c>
      <c r="Z45" s="1849">
        <f t="shared" si="30"/>
        <v>0</v>
      </c>
      <c r="AA45" s="1445"/>
      <c r="AB45" s="1849">
        <f t="shared" si="31"/>
        <v>3649.1228070175439</v>
      </c>
      <c r="AC45" s="1849">
        <f t="shared" si="32"/>
        <v>0</v>
      </c>
      <c r="AD45" s="1447"/>
      <c r="AE45" s="1448"/>
      <c r="AF45" s="1448"/>
      <c r="AL45" s="1450"/>
      <c r="AN45" s="1451">
        <f t="shared" si="33"/>
        <v>0</v>
      </c>
      <c r="AO45" s="1451">
        <f t="shared" si="34"/>
        <v>0</v>
      </c>
      <c r="AP45" s="1531"/>
      <c r="AQ45" s="1531"/>
      <c r="AR45" s="1531"/>
      <c r="AS45" s="1531"/>
      <c r="AT45" s="1531"/>
      <c r="AU45" s="1531"/>
      <c r="AV45" s="1531"/>
      <c r="AW45" s="1531"/>
      <c r="AX45" s="1531"/>
      <c r="AY45" s="1531"/>
      <c r="AZ45" s="1531"/>
      <c r="BA45" s="1531"/>
      <c r="BB45" s="1531"/>
      <c r="BC45" s="1531"/>
      <c r="BD45" s="1531"/>
      <c r="BE45" s="1531"/>
      <c r="BF45" s="1531"/>
      <c r="BG45" s="1531"/>
      <c r="BH45" s="1531"/>
      <c r="BI45" s="1531"/>
      <c r="BJ45" s="1531"/>
      <c r="BK45" s="1531"/>
      <c r="BL45" s="1531"/>
      <c r="BM45" s="1531"/>
      <c r="BN45" s="1531"/>
      <c r="BO45" s="1531"/>
      <c r="BP45" s="1531"/>
      <c r="BQ45" s="1531"/>
      <c r="BR45" s="1531"/>
      <c r="BS45" s="1531"/>
      <c r="BT45" s="1531"/>
      <c r="BU45" s="1531"/>
      <c r="BV45" s="1531"/>
      <c r="BW45" s="1531"/>
      <c r="BX45" s="1531"/>
      <c r="BY45" s="1531"/>
      <c r="BZ45" s="1531"/>
      <c r="CA45" s="1531"/>
      <c r="CB45" s="1531"/>
      <c r="CC45" s="1531"/>
      <c r="CD45" s="1531"/>
      <c r="CE45" s="1531"/>
      <c r="CF45" s="1531"/>
      <c r="CG45" s="1531"/>
      <c r="CH45" s="1531"/>
      <c r="CI45" s="1531"/>
      <c r="CJ45" s="1531"/>
      <c r="CK45" s="1531"/>
      <c r="CL45" s="1531"/>
      <c r="CM45" s="1531"/>
      <c r="CN45" s="1531"/>
      <c r="CO45" s="1531"/>
      <c r="CP45" s="1531"/>
      <c r="CQ45" s="1531"/>
      <c r="CR45" s="1531"/>
      <c r="CS45" s="1531"/>
      <c r="CT45" s="1531"/>
      <c r="CU45" s="1531"/>
      <c r="CV45" s="1531"/>
      <c r="CW45" s="1531"/>
      <c r="CX45" s="1531"/>
      <c r="CY45" s="1531"/>
      <c r="CZ45" s="1531"/>
      <c r="DA45" s="1531"/>
      <c r="DB45" s="1531"/>
      <c r="DC45" s="1531"/>
      <c r="DD45" s="1531"/>
      <c r="DE45" s="1531"/>
      <c r="DF45" s="1531"/>
      <c r="DG45" s="1531"/>
      <c r="DH45" s="1531"/>
      <c r="DI45" s="1531"/>
      <c r="DJ45" s="1531"/>
      <c r="DK45" s="1531"/>
      <c r="DL45" s="1531"/>
      <c r="DM45" s="1531"/>
      <c r="DN45" s="1531"/>
      <c r="DO45" s="1531"/>
      <c r="DP45" s="1531"/>
      <c r="DQ45" s="1531"/>
      <c r="DR45" s="1531"/>
      <c r="DS45" s="1531"/>
      <c r="DT45" s="1531"/>
      <c r="DU45" s="1531"/>
      <c r="DV45" s="1531"/>
      <c r="DW45" s="1531"/>
      <c r="DX45" s="1531"/>
      <c r="DY45" s="1531"/>
      <c r="DZ45" s="1531"/>
      <c r="EA45" s="1531"/>
      <c r="EB45" s="1531"/>
      <c r="EC45" s="1531"/>
      <c r="ED45" s="1531"/>
      <c r="EE45" s="1531"/>
      <c r="EF45" s="1531"/>
      <c r="EG45" s="1531"/>
      <c r="EH45" s="1531"/>
      <c r="EI45" s="1531"/>
      <c r="EJ45" s="1531"/>
      <c r="EK45" s="1531"/>
      <c r="EL45" s="1531"/>
      <c r="EM45" s="1531"/>
      <c r="EN45" s="1531"/>
      <c r="EO45" s="1531"/>
      <c r="EP45" s="1531"/>
      <c r="EQ45" s="1531"/>
      <c r="ER45" s="1531"/>
      <c r="ES45" s="1531"/>
      <c r="ET45" s="1531"/>
      <c r="EU45" s="1531"/>
      <c r="EV45" s="1531"/>
      <c r="EW45" s="1531"/>
      <c r="EX45" s="1531"/>
      <c r="EY45" s="1531"/>
      <c r="EZ45" s="1531"/>
      <c r="FA45" s="1531"/>
      <c r="FB45" s="1531"/>
      <c r="FC45" s="1531"/>
      <c r="FD45" s="1531"/>
      <c r="FE45" s="1531"/>
      <c r="FF45" s="1531"/>
      <c r="FG45" s="1531"/>
      <c r="FH45" s="1531"/>
      <c r="FI45" s="1531"/>
      <c r="FJ45" s="1531"/>
      <c r="FK45" s="1531"/>
      <c r="FL45" s="1531"/>
      <c r="FM45" s="1531"/>
      <c r="FN45" s="1531"/>
      <c r="FO45" s="1531"/>
      <c r="FP45" s="1531"/>
      <c r="FQ45" s="1531"/>
      <c r="FR45" s="1531"/>
      <c r="FS45" s="1531"/>
      <c r="FT45" s="1531"/>
      <c r="FU45" s="1531"/>
      <c r="FV45" s="1531"/>
      <c r="FW45" s="1531"/>
      <c r="FX45" s="1531"/>
      <c r="FY45" s="1531"/>
      <c r="FZ45" s="1531"/>
      <c r="GA45" s="1531"/>
      <c r="GB45" s="1531"/>
      <c r="GC45" s="1531"/>
      <c r="GD45" s="1531"/>
      <c r="GE45" s="1531"/>
      <c r="GF45" s="1531"/>
      <c r="GG45" s="1531"/>
      <c r="GH45" s="1531"/>
      <c r="GI45" s="1531"/>
      <c r="GJ45" s="1531"/>
      <c r="GK45" s="1531"/>
      <c r="GL45" s="1531"/>
      <c r="GM45" s="1531"/>
      <c r="GN45" s="1531"/>
      <c r="GO45" s="1531"/>
      <c r="GP45" s="1531"/>
      <c r="GQ45" s="1531"/>
      <c r="GR45" s="1531"/>
      <c r="GS45" s="1531"/>
      <c r="GT45" s="1531"/>
      <c r="GU45" s="1531"/>
      <c r="GV45" s="1531"/>
      <c r="GW45" s="1531"/>
      <c r="GX45" s="1531"/>
      <c r="GY45" s="1531"/>
      <c r="GZ45" s="1531"/>
      <c r="HA45" s="1531"/>
      <c r="HB45" s="1531"/>
      <c r="HC45" s="1531"/>
      <c r="HD45" s="1531"/>
      <c r="HE45" s="1531"/>
      <c r="HF45" s="1531"/>
      <c r="HG45" s="1531"/>
      <c r="HH45" s="1531"/>
      <c r="HI45" s="1531"/>
      <c r="HJ45" s="1531"/>
      <c r="HK45" s="1531"/>
      <c r="HL45" s="1531"/>
      <c r="HM45" s="1531"/>
      <c r="HN45" s="1531"/>
      <c r="HO45" s="1531"/>
      <c r="HP45" s="1531"/>
      <c r="HQ45" s="1531"/>
      <c r="HR45" s="1531"/>
      <c r="HS45" s="1531"/>
      <c r="HT45" s="1531"/>
      <c r="HU45" s="1531"/>
      <c r="HV45" s="1531"/>
      <c r="HW45" s="1531"/>
      <c r="HX45" s="1531"/>
      <c r="HY45" s="1531"/>
      <c r="HZ45" s="1531"/>
      <c r="IA45" s="1531"/>
      <c r="IB45" s="1531"/>
      <c r="IC45" s="1531"/>
      <c r="ID45" s="1531"/>
      <c r="IE45" s="1531"/>
      <c r="IF45" s="1531"/>
      <c r="IG45" s="1531"/>
      <c r="IH45" s="1531"/>
      <c r="II45" s="1531"/>
      <c r="IJ45" s="1531"/>
      <c r="IK45" s="1531"/>
      <c r="IL45" s="1531"/>
      <c r="IM45" s="1531"/>
      <c r="IN45" s="1531"/>
      <c r="IO45" s="1531"/>
      <c r="IP45" s="1531"/>
      <c r="IQ45" s="1531"/>
      <c r="IR45" s="1531"/>
      <c r="IS45" s="1531"/>
      <c r="IT45" s="1531"/>
      <c r="IU45" s="1531"/>
      <c r="IV45" s="1531"/>
      <c r="IW45" s="1531"/>
      <c r="IX45" s="1531"/>
      <c r="IY45" s="1531"/>
      <c r="IZ45" s="1531"/>
      <c r="JA45" s="1531"/>
      <c r="JB45" s="1531"/>
      <c r="JC45" s="1531"/>
      <c r="JD45" s="1531"/>
      <c r="JE45" s="1531"/>
      <c r="JF45" s="1531"/>
      <c r="JG45" s="1531"/>
      <c r="JH45" s="1531"/>
      <c r="JI45" s="1531"/>
      <c r="JJ45" s="1531"/>
      <c r="JK45" s="1531"/>
      <c r="JL45" s="1531"/>
      <c r="JM45" s="1531"/>
      <c r="JN45" s="1531"/>
      <c r="JO45" s="1531"/>
      <c r="JP45" s="1531"/>
      <c r="JQ45" s="1531"/>
      <c r="JR45" s="1531"/>
      <c r="JS45" s="1531"/>
      <c r="JT45" s="1531"/>
      <c r="JU45" s="1531"/>
      <c r="JV45" s="1531"/>
      <c r="JW45" s="1531"/>
      <c r="JX45" s="1531"/>
      <c r="JY45" s="1531"/>
      <c r="JZ45" s="1531"/>
      <c r="KA45" s="1531"/>
      <c r="KB45" s="1531"/>
      <c r="KC45" s="1531"/>
      <c r="KD45" s="1531"/>
      <c r="KE45" s="1531"/>
      <c r="KF45" s="1531"/>
      <c r="KG45" s="1531"/>
      <c r="KH45" s="1531"/>
      <c r="KI45" s="1531"/>
      <c r="KJ45" s="1531"/>
      <c r="KK45" s="1531"/>
      <c r="KL45" s="1531"/>
      <c r="KM45" s="1531"/>
      <c r="KN45" s="1531"/>
      <c r="KO45" s="1531"/>
      <c r="KP45" s="1531"/>
      <c r="KQ45" s="1531"/>
      <c r="KR45" s="1531"/>
      <c r="KS45" s="1531"/>
      <c r="KT45" s="1531"/>
      <c r="KU45" s="1531"/>
      <c r="KV45" s="1531"/>
      <c r="KW45" s="1531"/>
      <c r="KX45" s="1531"/>
      <c r="KY45" s="1531"/>
      <c r="KZ45" s="1531"/>
      <c r="LA45" s="1531"/>
      <c r="LB45" s="1531"/>
      <c r="LC45" s="1531"/>
      <c r="LD45" s="1531"/>
      <c r="LE45" s="1531"/>
      <c r="LF45" s="1531"/>
      <c r="LG45" s="1531"/>
      <c r="LH45" s="1531"/>
      <c r="LI45" s="1531"/>
      <c r="LJ45" s="1531"/>
      <c r="LK45" s="1531"/>
      <c r="LL45" s="1531"/>
      <c r="LM45" s="1531"/>
      <c r="LN45" s="1531"/>
      <c r="LO45" s="1531"/>
      <c r="LP45" s="1531"/>
      <c r="LQ45" s="1531"/>
      <c r="LR45" s="1531"/>
      <c r="LS45" s="1531"/>
      <c r="LT45" s="1531"/>
      <c r="LU45" s="1531"/>
      <c r="LV45" s="1531"/>
      <c r="LW45" s="1531"/>
      <c r="LX45" s="1531"/>
      <c r="LY45" s="1531"/>
      <c r="LZ45" s="1531"/>
      <c r="MA45" s="1531"/>
      <c r="MB45" s="1531"/>
      <c r="MC45" s="1531"/>
      <c r="MD45" s="1531"/>
      <c r="ME45" s="1531"/>
      <c r="MF45" s="1531"/>
      <c r="MG45" s="1531"/>
      <c r="MH45" s="1531"/>
      <c r="MI45" s="1531"/>
      <c r="MJ45" s="1531"/>
      <c r="MK45" s="1531"/>
      <c r="ML45" s="1531"/>
      <c r="MM45" s="1531"/>
      <c r="MN45" s="1531"/>
      <c r="MO45" s="1531"/>
      <c r="MP45" s="1531"/>
      <c r="MQ45" s="1531"/>
      <c r="MR45" s="1531"/>
      <c r="MS45" s="1531"/>
      <c r="MT45" s="1531"/>
      <c r="MU45" s="1531"/>
      <c r="MV45" s="1531"/>
      <c r="MW45" s="1531"/>
      <c r="MX45" s="1531"/>
      <c r="MY45" s="1531"/>
      <c r="MZ45" s="1531"/>
      <c r="NA45" s="1531"/>
      <c r="NB45" s="1531"/>
      <c r="NC45" s="1531"/>
      <c r="ND45" s="1531"/>
      <c r="NE45" s="1531"/>
      <c r="NF45" s="1531"/>
      <c r="NG45" s="1531"/>
      <c r="NH45" s="1531"/>
      <c r="NI45" s="1531"/>
      <c r="NJ45" s="1531"/>
      <c r="NK45" s="1531"/>
      <c r="NL45" s="1531"/>
      <c r="NM45" s="1531"/>
      <c r="NN45" s="1531"/>
      <c r="NO45" s="1531"/>
      <c r="NP45" s="1531"/>
      <c r="NQ45" s="1531"/>
      <c r="NR45" s="1531"/>
      <c r="NS45" s="1531"/>
      <c r="NT45" s="1531"/>
      <c r="NU45" s="1531"/>
      <c r="NV45" s="1531"/>
      <c r="NW45" s="1531"/>
      <c r="NX45" s="1531"/>
      <c r="NY45" s="1531"/>
      <c r="NZ45" s="1531"/>
      <c r="OA45" s="1531"/>
      <c r="OB45" s="1531"/>
      <c r="OC45" s="1531"/>
      <c r="OD45" s="1531"/>
      <c r="OE45" s="1531"/>
      <c r="OF45" s="1531"/>
      <c r="OG45" s="1531"/>
      <c r="OH45" s="1531"/>
      <c r="OI45" s="1531"/>
      <c r="OJ45" s="1531"/>
      <c r="OK45" s="1531"/>
      <c r="OL45" s="1531"/>
      <c r="OM45" s="1531"/>
      <c r="ON45" s="1531"/>
      <c r="OO45" s="1531"/>
      <c r="OP45" s="1531"/>
      <c r="OQ45" s="1531"/>
      <c r="OR45" s="1531"/>
      <c r="OS45" s="1531"/>
      <c r="OT45" s="1531"/>
      <c r="OU45" s="1531"/>
      <c r="OV45" s="1531"/>
      <c r="OW45" s="1531"/>
      <c r="OX45" s="1531"/>
      <c r="OY45" s="1531"/>
      <c r="OZ45" s="1531"/>
      <c r="PA45" s="1531"/>
      <c r="PB45" s="1531"/>
      <c r="PC45" s="1531"/>
      <c r="PD45" s="1531"/>
      <c r="PE45" s="1531"/>
      <c r="PF45" s="1531"/>
      <c r="PG45" s="1531"/>
      <c r="PH45" s="1531"/>
      <c r="PI45" s="1531"/>
      <c r="PJ45" s="1531"/>
      <c r="PK45" s="1531"/>
      <c r="PL45" s="1531"/>
      <c r="PM45" s="1531"/>
      <c r="PN45" s="1531"/>
      <c r="PO45" s="1531"/>
      <c r="PP45" s="1531"/>
      <c r="PQ45" s="1531"/>
      <c r="PR45" s="1531"/>
      <c r="PS45" s="1531"/>
      <c r="PT45" s="1531"/>
      <c r="PU45" s="1531"/>
      <c r="PV45" s="1531"/>
      <c r="PW45" s="1531"/>
      <c r="PX45" s="1531"/>
      <c r="PY45" s="1531"/>
      <c r="PZ45" s="1531"/>
      <c r="QA45" s="1531"/>
      <c r="QB45" s="1531"/>
      <c r="QC45" s="1531"/>
      <c r="QD45" s="1531"/>
      <c r="QE45" s="1531"/>
      <c r="QF45" s="1531"/>
      <c r="QG45" s="1531"/>
      <c r="QH45" s="1531"/>
      <c r="QI45" s="1531"/>
      <c r="QJ45" s="1531"/>
      <c r="QK45" s="1531"/>
      <c r="QL45" s="1531"/>
      <c r="QM45" s="1531"/>
      <c r="QN45" s="1531"/>
      <c r="QO45" s="1531"/>
      <c r="QP45" s="1531"/>
      <c r="QQ45" s="1531"/>
      <c r="QR45" s="1531"/>
      <c r="QS45" s="1531"/>
      <c r="QT45" s="1531"/>
      <c r="QU45" s="1531"/>
      <c r="QV45" s="1531"/>
      <c r="QW45" s="1531"/>
      <c r="QX45" s="1531"/>
      <c r="QY45" s="1531"/>
      <c r="QZ45" s="1531"/>
      <c r="RA45" s="1531"/>
      <c r="RB45" s="1531"/>
      <c r="RC45" s="1531"/>
      <c r="RD45" s="1531"/>
      <c r="RE45" s="1531"/>
      <c r="RF45" s="1531"/>
      <c r="RG45" s="1531"/>
      <c r="RH45" s="1531"/>
      <c r="RI45" s="1531"/>
      <c r="RJ45" s="1531"/>
      <c r="RK45" s="1531"/>
      <c r="RL45" s="1531"/>
      <c r="RM45" s="1531"/>
      <c r="RN45" s="1531"/>
      <c r="RO45" s="1531"/>
      <c r="RP45" s="1531"/>
      <c r="RQ45" s="1531"/>
      <c r="RR45" s="1531"/>
      <c r="RS45" s="1531"/>
      <c r="RT45" s="1531"/>
      <c r="RU45" s="1531"/>
      <c r="RV45" s="1531"/>
      <c r="RW45" s="1531"/>
      <c r="RX45" s="1531"/>
      <c r="RY45" s="1531"/>
      <c r="RZ45" s="1531"/>
      <c r="SA45" s="1531"/>
      <c r="SB45" s="1531"/>
      <c r="SC45" s="1531"/>
      <c r="SD45" s="1531"/>
      <c r="SE45" s="1531"/>
      <c r="SF45" s="1531"/>
      <c r="SG45" s="1531"/>
      <c r="SH45" s="1531"/>
      <c r="SI45" s="1531"/>
      <c r="SJ45" s="1531"/>
      <c r="SK45" s="1531"/>
      <c r="SL45" s="1531"/>
      <c r="SM45" s="1531"/>
      <c r="SN45" s="1531"/>
      <c r="SO45" s="1531"/>
      <c r="SP45" s="1531"/>
      <c r="SQ45" s="1531"/>
      <c r="SR45" s="1531"/>
      <c r="SS45" s="1531"/>
      <c r="ST45" s="1531"/>
      <c r="SU45" s="1531"/>
      <c r="SV45" s="1531"/>
      <c r="SW45" s="1531"/>
      <c r="SX45" s="1531"/>
      <c r="SY45" s="1531"/>
      <c r="SZ45" s="1531"/>
      <c r="TA45" s="1531"/>
      <c r="TB45" s="1531"/>
      <c r="TC45" s="1531"/>
      <c r="TD45" s="1531"/>
      <c r="TE45" s="1531"/>
      <c r="TF45" s="1531"/>
      <c r="TG45" s="1531"/>
      <c r="TH45" s="1531"/>
      <c r="TI45" s="1531"/>
      <c r="TJ45" s="1531"/>
      <c r="TK45" s="1531"/>
      <c r="TL45" s="1531"/>
      <c r="TM45" s="1531"/>
      <c r="TN45" s="1531"/>
      <c r="TO45" s="1531"/>
      <c r="TP45" s="1531"/>
      <c r="TQ45" s="1531"/>
      <c r="TR45" s="1531"/>
      <c r="TS45" s="1531"/>
      <c r="TT45" s="1531"/>
      <c r="TU45" s="1531"/>
      <c r="TV45" s="1531"/>
      <c r="TW45" s="1531"/>
      <c r="TX45" s="1531"/>
      <c r="TY45" s="1531"/>
      <c r="TZ45" s="1531"/>
      <c r="UA45" s="1531"/>
      <c r="UB45" s="1531"/>
      <c r="UC45" s="1531"/>
      <c r="UD45" s="1531"/>
      <c r="UE45" s="1531"/>
      <c r="UF45" s="1531"/>
      <c r="UG45" s="1531"/>
      <c r="UH45" s="1531"/>
      <c r="UI45" s="1531"/>
      <c r="UJ45" s="1531"/>
      <c r="UK45" s="1531"/>
      <c r="UL45" s="1531"/>
      <c r="UM45" s="1531"/>
      <c r="UN45" s="1531"/>
      <c r="UO45" s="1531"/>
      <c r="UP45" s="1531"/>
      <c r="UQ45" s="1531"/>
      <c r="UR45" s="1531"/>
      <c r="US45" s="1531"/>
      <c r="UT45" s="1531"/>
      <c r="UU45" s="1531"/>
      <c r="UV45" s="1531"/>
      <c r="UW45" s="1531"/>
      <c r="UX45" s="1531"/>
      <c r="UY45" s="1531"/>
      <c r="UZ45" s="1531"/>
      <c r="VA45" s="1531"/>
      <c r="VB45" s="1531"/>
      <c r="VC45" s="1531"/>
      <c r="VD45" s="1531"/>
      <c r="VE45" s="1531"/>
      <c r="VF45" s="1531"/>
      <c r="VG45" s="1531"/>
      <c r="VH45" s="1531"/>
      <c r="VI45" s="1531"/>
      <c r="VJ45" s="1531"/>
      <c r="VK45" s="1531"/>
      <c r="VL45" s="1531"/>
      <c r="VM45" s="1531"/>
      <c r="VN45" s="1531"/>
      <c r="VO45" s="1531"/>
      <c r="VP45" s="1531"/>
      <c r="VQ45" s="1531"/>
      <c r="VR45" s="1531"/>
      <c r="VS45" s="1531"/>
      <c r="VT45" s="1531"/>
      <c r="VU45" s="1531"/>
      <c r="VV45" s="1531"/>
      <c r="VW45" s="1531"/>
      <c r="VX45" s="1531"/>
      <c r="VY45" s="1531"/>
      <c r="VZ45" s="1531"/>
      <c r="WA45" s="1531"/>
      <c r="WB45" s="1531"/>
      <c r="WC45" s="1531"/>
      <c r="WD45" s="1531"/>
      <c r="WE45" s="1531"/>
      <c r="WF45" s="1531"/>
      <c r="WG45" s="1531"/>
      <c r="WH45" s="1531"/>
      <c r="WI45" s="1531"/>
      <c r="WJ45" s="1531"/>
      <c r="WK45" s="1531"/>
      <c r="WL45" s="1531"/>
      <c r="WM45" s="1531"/>
      <c r="WN45" s="1531"/>
      <c r="WO45" s="1531"/>
      <c r="WP45" s="1531"/>
      <c r="WQ45" s="1531"/>
      <c r="WR45" s="1531"/>
      <c r="WS45" s="1531"/>
      <c r="WT45" s="1531"/>
      <c r="WU45" s="1531"/>
      <c r="WV45" s="1531"/>
      <c r="WW45" s="1531"/>
      <c r="WX45" s="1531"/>
      <c r="WY45" s="1531"/>
      <c r="WZ45" s="1531"/>
      <c r="XA45" s="1531"/>
      <c r="XB45" s="1531"/>
      <c r="XC45" s="1531"/>
      <c r="XD45" s="1531"/>
      <c r="XE45" s="1531"/>
      <c r="XF45" s="1531"/>
      <c r="XG45" s="1531"/>
      <c r="XH45" s="1531"/>
      <c r="XI45" s="1531"/>
      <c r="XJ45" s="1531"/>
      <c r="XK45" s="1531"/>
      <c r="XL45" s="1531"/>
      <c r="XM45" s="1531"/>
      <c r="XN45" s="1531"/>
      <c r="XO45" s="1531"/>
      <c r="XP45" s="1531"/>
      <c r="XQ45" s="1531"/>
      <c r="XR45" s="1531"/>
      <c r="XS45" s="1531"/>
      <c r="XT45" s="1531"/>
      <c r="XU45" s="1531"/>
      <c r="XV45" s="1531"/>
      <c r="XW45" s="1531"/>
      <c r="XX45" s="1531"/>
      <c r="XY45" s="1531"/>
      <c r="XZ45" s="1531"/>
      <c r="YA45" s="1531"/>
      <c r="YB45" s="1531"/>
      <c r="YC45" s="1531"/>
      <c r="YD45" s="1531"/>
      <c r="YE45" s="1531"/>
      <c r="YF45" s="1531"/>
      <c r="YG45" s="1531"/>
      <c r="YH45" s="1531"/>
      <c r="YI45" s="1531"/>
      <c r="YJ45" s="1531"/>
      <c r="YK45" s="1531"/>
      <c r="YL45" s="1531"/>
      <c r="YM45" s="1531"/>
      <c r="YN45" s="1531"/>
      <c r="YO45" s="1531"/>
      <c r="YP45" s="1531"/>
      <c r="YQ45" s="1531"/>
      <c r="YR45" s="1531"/>
      <c r="YS45" s="1531"/>
      <c r="YT45" s="1531"/>
      <c r="YU45" s="1531"/>
      <c r="YV45" s="1531"/>
      <c r="YW45" s="1531"/>
      <c r="YX45" s="1531"/>
      <c r="YY45" s="1531"/>
      <c r="YZ45" s="1531"/>
      <c r="ZA45" s="1531"/>
      <c r="ZB45" s="1531"/>
      <c r="ZC45" s="1531"/>
      <c r="ZD45" s="1531"/>
      <c r="ZE45" s="1531"/>
      <c r="ZF45" s="1531"/>
      <c r="ZG45" s="1531"/>
      <c r="ZH45" s="1531"/>
      <c r="ZI45" s="1531"/>
      <c r="ZJ45" s="1531"/>
      <c r="ZK45" s="1531"/>
      <c r="ZL45" s="1531"/>
      <c r="ZM45" s="1531"/>
      <c r="ZN45" s="1531"/>
      <c r="ZO45" s="1531"/>
      <c r="ZP45" s="1531"/>
      <c r="ZQ45" s="1531"/>
      <c r="ZR45" s="1531"/>
      <c r="ZS45" s="1531"/>
      <c r="ZT45" s="1531"/>
      <c r="ZU45" s="1531"/>
      <c r="ZV45" s="1531"/>
      <c r="ZW45" s="1531"/>
      <c r="ZX45" s="1531"/>
      <c r="ZY45" s="1531"/>
      <c r="ZZ45" s="1531"/>
      <c r="AAA45" s="1531"/>
      <c r="AAB45" s="1531"/>
      <c r="AAC45" s="1531"/>
      <c r="AAD45" s="1531"/>
      <c r="AAE45" s="1531"/>
      <c r="AAF45" s="1531"/>
      <c r="AAG45" s="1531"/>
      <c r="AAH45" s="1531"/>
      <c r="AAI45" s="1531"/>
      <c r="AAJ45" s="1531"/>
      <c r="AAK45" s="1531"/>
      <c r="AAL45" s="1531"/>
      <c r="AAM45" s="1531"/>
      <c r="AAN45" s="1531"/>
      <c r="AAO45" s="1531"/>
      <c r="AAP45" s="1531"/>
      <c r="AAQ45" s="1531"/>
      <c r="AAR45" s="1531"/>
      <c r="AAS45" s="1531"/>
      <c r="AAT45" s="1531"/>
      <c r="AAU45" s="1531"/>
      <c r="AAV45" s="1531"/>
      <c r="AAW45" s="1531"/>
      <c r="AAX45" s="1531"/>
      <c r="AAY45" s="1531"/>
      <c r="AAZ45" s="1531"/>
      <c r="ABA45" s="1531"/>
      <c r="ABB45" s="1531"/>
      <c r="ABC45" s="1531"/>
      <c r="ABD45" s="1531"/>
      <c r="ABE45" s="1531"/>
      <c r="ABF45" s="1531"/>
      <c r="ABG45" s="1531"/>
      <c r="ABH45" s="1531"/>
      <c r="ABI45" s="1531"/>
      <c r="ABJ45" s="1531"/>
      <c r="ABK45" s="1531"/>
      <c r="ABL45" s="1531"/>
      <c r="ABM45" s="1531"/>
      <c r="ABN45" s="1531"/>
      <c r="ABO45" s="1531"/>
      <c r="ABP45" s="1531"/>
      <c r="ABQ45" s="1531"/>
      <c r="ABR45" s="1531"/>
      <c r="ABS45" s="1531"/>
      <c r="ABT45" s="1531"/>
      <c r="ABU45" s="1531"/>
      <c r="ABV45" s="1531"/>
      <c r="ABW45" s="1531"/>
      <c r="ABX45" s="1531"/>
      <c r="ABY45" s="1531"/>
      <c r="ABZ45" s="1531"/>
      <c r="ACA45" s="1531"/>
      <c r="ACB45" s="1531"/>
      <c r="ACC45" s="1531"/>
      <c r="ACD45" s="1531"/>
      <c r="ACE45" s="1531"/>
      <c r="ACF45" s="1531"/>
      <c r="ACG45" s="1531"/>
      <c r="ACH45" s="1531"/>
      <c r="ACI45" s="1531"/>
      <c r="ACJ45" s="1531"/>
      <c r="ACK45" s="1531"/>
      <c r="ACL45" s="1531"/>
      <c r="ACM45" s="1531"/>
      <c r="ACN45" s="1531"/>
      <c r="ACO45" s="1531"/>
      <c r="ACP45" s="1531"/>
      <c r="ACQ45" s="1531"/>
      <c r="ACR45" s="1531"/>
      <c r="ACS45" s="1531"/>
      <c r="ACT45" s="1531"/>
      <c r="ACU45" s="1531"/>
      <c r="ACV45" s="1531"/>
      <c r="ACW45" s="1531"/>
      <c r="ACX45" s="1531"/>
      <c r="ACY45" s="1531"/>
      <c r="ACZ45" s="1531"/>
      <c r="ADA45" s="1531"/>
      <c r="ADB45" s="1531"/>
      <c r="ADC45" s="1531"/>
      <c r="ADD45" s="1531"/>
      <c r="ADE45" s="1531"/>
      <c r="ADF45" s="1531"/>
      <c r="ADG45" s="1531"/>
      <c r="ADH45" s="1531"/>
      <c r="ADI45" s="1531"/>
      <c r="ADJ45" s="1531"/>
      <c r="ADK45" s="1531"/>
      <c r="ADL45" s="1531"/>
      <c r="ADM45" s="1531"/>
      <c r="ADN45" s="1531"/>
      <c r="ADO45" s="1531"/>
      <c r="ADP45" s="1531"/>
      <c r="ADQ45" s="1531"/>
      <c r="ADR45" s="1531"/>
      <c r="ADS45" s="1531"/>
      <c r="ADT45" s="1531"/>
      <c r="ADU45" s="1531"/>
      <c r="ADV45" s="1531"/>
      <c r="ADW45" s="1531"/>
      <c r="ADX45" s="1531"/>
      <c r="ADY45" s="1531"/>
      <c r="ADZ45" s="1531"/>
      <c r="AEA45" s="1531"/>
      <c r="AEB45" s="1531"/>
      <c r="AEC45" s="1531"/>
      <c r="AED45" s="1531"/>
      <c r="AEE45" s="1531"/>
      <c r="AEF45" s="1531"/>
      <c r="AEG45" s="1531"/>
      <c r="AEH45" s="1531"/>
      <c r="AEI45" s="1531"/>
      <c r="AEJ45" s="1531"/>
      <c r="AEK45" s="1531"/>
      <c r="AEL45" s="1531"/>
      <c r="AEM45" s="1531"/>
      <c r="AEN45" s="1531"/>
      <c r="AEO45" s="1531"/>
      <c r="AEP45" s="1531"/>
      <c r="AEQ45" s="1531"/>
      <c r="AER45" s="1531"/>
      <c r="AES45" s="1531"/>
      <c r="AET45" s="1531"/>
      <c r="AEU45" s="1531"/>
      <c r="AEV45" s="1531"/>
      <c r="AEW45" s="1531"/>
      <c r="AEX45" s="1531"/>
      <c r="AEY45" s="1531"/>
      <c r="AEZ45" s="1531"/>
      <c r="AFA45" s="1531"/>
      <c r="AFB45" s="1531"/>
      <c r="AFC45" s="1531"/>
      <c r="AFD45" s="1531"/>
      <c r="AFE45" s="1531"/>
      <c r="AFF45" s="1531"/>
      <c r="AFG45" s="1531"/>
      <c r="AFH45" s="1531"/>
      <c r="AFI45" s="1531"/>
      <c r="AFJ45" s="1531"/>
      <c r="AFK45" s="1531"/>
      <c r="AFL45" s="1531"/>
      <c r="AFM45" s="1531"/>
      <c r="AFN45" s="1531"/>
      <c r="AFO45" s="1531"/>
      <c r="AFP45" s="1531"/>
      <c r="AFQ45" s="1531"/>
      <c r="AFR45" s="1531"/>
      <c r="AFS45" s="1531"/>
      <c r="AFT45" s="1531"/>
      <c r="AFU45" s="1531"/>
      <c r="AFV45" s="1531"/>
      <c r="AFW45" s="1531"/>
      <c r="AFX45" s="1531"/>
      <c r="AFY45" s="1531"/>
      <c r="AFZ45" s="1531"/>
      <c r="AGA45" s="1531"/>
      <c r="AGB45" s="1531"/>
      <c r="AGC45" s="1531"/>
      <c r="AGD45" s="1531"/>
      <c r="AGE45" s="1531"/>
      <c r="AGF45" s="1531"/>
      <c r="AGG45" s="1531"/>
      <c r="AGH45" s="1531"/>
      <c r="AGI45" s="1531"/>
      <c r="AGJ45" s="1531"/>
      <c r="AGK45" s="1531"/>
      <c r="AGL45" s="1531"/>
      <c r="AGM45" s="1531"/>
      <c r="AGN45" s="1531"/>
      <c r="AGO45" s="1531"/>
      <c r="AGP45" s="1531"/>
      <c r="AGQ45" s="1531"/>
      <c r="AGR45" s="1531"/>
      <c r="AGS45" s="1531"/>
      <c r="AGT45" s="1531"/>
      <c r="AGU45" s="1531"/>
      <c r="AGV45" s="1531"/>
      <c r="AGW45" s="1531"/>
      <c r="AGX45" s="1531"/>
      <c r="AGY45" s="1531"/>
      <c r="AGZ45" s="1531"/>
      <c r="AHA45" s="1531"/>
      <c r="AHB45" s="1531"/>
      <c r="AHC45" s="1531"/>
      <c r="AHD45" s="1531"/>
      <c r="AHE45" s="1531"/>
      <c r="AHF45" s="1531"/>
      <c r="AHG45" s="1531"/>
      <c r="AHH45" s="1531"/>
      <c r="AHI45" s="1531"/>
      <c r="AHJ45" s="1531"/>
      <c r="AHK45" s="1531"/>
      <c r="AHL45" s="1531"/>
      <c r="AHM45" s="1531"/>
      <c r="AHN45" s="1531"/>
      <c r="AHO45" s="1531"/>
      <c r="AHP45" s="1531"/>
      <c r="AHQ45" s="1531"/>
      <c r="AHR45" s="1531"/>
      <c r="AHS45" s="1531"/>
      <c r="AHT45" s="1531"/>
      <c r="AHU45" s="1531"/>
      <c r="AHV45" s="1531"/>
      <c r="AHW45" s="1531"/>
      <c r="AHX45" s="1531"/>
      <c r="AHY45" s="1531"/>
      <c r="AHZ45" s="1531"/>
      <c r="AIA45" s="1531"/>
      <c r="AIB45" s="1531"/>
      <c r="AIC45" s="1531"/>
      <c r="AID45" s="1531"/>
      <c r="AIE45" s="1531"/>
      <c r="AIF45" s="1531"/>
      <c r="AIG45" s="1531"/>
      <c r="AIH45" s="1531"/>
      <c r="AII45" s="1531"/>
      <c r="AIJ45" s="1531"/>
      <c r="AIK45" s="1531"/>
      <c r="AIL45" s="1531"/>
      <c r="AIM45" s="1531"/>
      <c r="AIN45" s="1531"/>
      <c r="AIO45" s="1531"/>
      <c r="AIP45" s="1531"/>
      <c r="AIQ45" s="1531"/>
      <c r="AIR45" s="1531"/>
      <c r="AIS45" s="1531"/>
      <c r="AIT45" s="1531"/>
      <c r="AIU45" s="1531"/>
      <c r="AIV45" s="1531"/>
      <c r="AIW45" s="1531"/>
      <c r="AIX45" s="1531"/>
      <c r="AIY45" s="1531"/>
      <c r="AIZ45" s="1531"/>
      <c r="AJA45" s="1531"/>
      <c r="AJB45" s="1531"/>
      <c r="AJC45" s="1531"/>
      <c r="AJD45" s="1531"/>
      <c r="AJE45" s="1531"/>
      <c r="AJF45" s="1531"/>
      <c r="AJG45" s="1531"/>
      <c r="AJH45" s="1531"/>
      <c r="AJI45" s="1531"/>
      <c r="AJJ45" s="1531"/>
      <c r="AJK45" s="1531"/>
      <c r="AJL45" s="1531"/>
      <c r="AJM45" s="1531"/>
      <c r="AJN45" s="1531"/>
      <c r="AJO45" s="1531"/>
      <c r="AJP45" s="1531"/>
      <c r="AJQ45" s="1531"/>
      <c r="AJR45" s="1531"/>
      <c r="AJS45" s="1531"/>
      <c r="AJT45" s="1531"/>
      <c r="AJU45" s="1531"/>
      <c r="AJV45" s="1531"/>
      <c r="AJW45" s="1531"/>
      <c r="AJX45" s="1531"/>
      <c r="AJY45" s="1531"/>
      <c r="AJZ45" s="1531"/>
      <c r="AKA45" s="1531"/>
      <c r="AKB45" s="1531"/>
      <c r="AKC45" s="1531"/>
      <c r="AKD45" s="1531"/>
      <c r="AKE45" s="1531"/>
      <c r="AKF45" s="1531"/>
      <c r="AKG45" s="1531"/>
      <c r="AKH45" s="1531"/>
      <c r="AKI45" s="1531"/>
      <c r="AKJ45" s="1531"/>
      <c r="AKK45" s="1531"/>
      <c r="AKL45" s="1531"/>
      <c r="AKM45" s="1531"/>
      <c r="AKN45" s="1531"/>
      <c r="AKO45" s="1531"/>
      <c r="AKP45" s="1531"/>
      <c r="AKQ45" s="1531"/>
      <c r="AKR45" s="1531"/>
      <c r="AKS45" s="1531"/>
      <c r="AKT45" s="1531"/>
      <c r="AKU45" s="1531"/>
      <c r="AKV45" s="1531"/>
      <c r="AKW45" s="1531"/>
      <c r="AKX45" s="1531"/>
      <c r="AKY45" s="1531"/>
      <c r="AKZ45" s="1531"/>
      <c r="ALA45" s="1531"/>
      <c r="ALB45" s="1531"/>
      <c r="ALC45" s="1531"/>
      <c r="ALD45" s="1531"/>
      <c r="ALE45" s="1531"/>
      <c r="ALF45" s="1531"/>
      <c r="ALG45" s="1531"/>
      <c r="ALH45" s="1531"/>
      <c r="ALI45" s="1531"/>
      <c r="ALJ45" s="1531"/>
      <c r="ALK45" s="1531"/>
      <c r="ALL45" s="1531"/>
      <c r="ALM45" s="1531"/>
      <c r="ALN45" s="1531"/>
      <c r="ALO45" s="1531"/>
      <c r="ALP45" s="1531"/>
      <c r="ALQ45" s="1531"/>
      <c r="ALR45" s="1531"/>
      <c r="ALS45" s="1531"/>
      <c r="ALT45" s="1531"/>
      <c r="ALU45" s="1531"/>
      <c r="ALV45" s="1531"/>
      <c r="ALW45" s="1531"/>
      <c r="ALX45" s="1531"/>
      <c r="ALY45" s="1531"/>
      <c r="ALZ45" s="1531"/>
      <c r="AMA45" s="1531"/>
      <c r="AMB45" s="1531"/>
      <c r="AMC45" s="1531"/>
      <c r="AMD45" s="1531"/>
      <c r="AME45" s="1531"/>
      <c r="AMF45" s="1531"/>
      <c r="AMG45" s="1531"/>
      <c r="AMH45" s="1531"/>
      <c r="AMI45" s="1531"/>
      <c r="AMJ45" s="1531"/>
      <c r="AMK45" s="1531"/>
      <c r="AML45" s="1531"/>
      <c r="AMM45" s="1531"/>
      <c r="AMN45" s="1531"/>
      <c r="AMO45" s="1531"/>
      <c r="AMP45" s="1531"/>
      <c r="AMQ45" s="1531"/>
      <c r="AMR45" s="1531"/>
      <c r="AMS45" s="1531"/>
      <c r="AMT45" s="1531"/>
      <c r="AMU45" s="1531"/>
      <c r="AMV45" s="1531"/>
      <c r="AMW45" s="1531"/>
      <c r="AMX45" s="1531"/>
      <c r="AMY45" s="1531"/>
      <c r="AMZ45" s="1531"/>
      <c r="ANA45" s="1531"/>
      <c r="ANB45" s="1531"/>
      <c r="ANC45" s="1531"/>
      <c r="AND45" s="1531"/>
      <c r="ANE45" s="1531"/>
      <c r="ANF45" s="1531"/>
      <c r="ANG45" s="1531"/>
      <c r="ANH45" s="1531"/>
      <c r="ANI45" s="1531"/>
      <c r="ANJ45" s="1531"/>
      <c r="ANK45" s="1531"/>
      <c r="ANL45" s="1531"/>
      <c r="ANM45" s="1531"/>
      <c r="ANN45" s="1531"/>
      <c r="ANO45" s="1531"/>
      <c r="ANP45" s="1531"/>
      <c r="ANQ45" s="1531"/>
      <c r="ANR45" s="1531"/>
      <c r="ANS45" s="1531"/>
      <c r="ANT45" s="1531"/>
      <c r="ANU45" s="1531"/>
      <c r="ANV45" s="1531"/>
      <c r="ANW45" s="1531"/>
      <c r="ANX45" s="1531"/>
      <c r="ANY45" s="1531"/>
      <c r="ANZ45" s="1531"/>
      <c r="AOA45" s="1531"/>
      <c r="AOB45" s="1531"/>
      <c r="AOC45" s="1531"/>
      <c r="AOD45" s="1531"/>
      <c r="AOE45" s="1531"/>
      <c r="AOF45" s="1531"/>
      <c r="AOG45" s="1531"/>
      <c r="AOH45" s="1531"/>
      <c r="AOI45" s="1531"/>
      <c r="AOJ45" s="1531"/>
      <c r="AOK45" s="1531"/>
      <c r="AOL45" s="1531"/>
      <c r="AOM45" s="1531"/>
      <c r="AON45" s="1531"/>
      <c r="AOO45" s="1531"/>
      <c r="AOP45" s="1531"/>
      <c r="AOQ45" s="1531"/>
      <c r="AOR45" s="1531"/>
      <c r="AOS45" s="1531"/>
      <c r="AOT45" s="1531"/>
      <c r="AOU45" s="1531"/>
      <c r="AOV45" s="1531"/>
      <c r="AOW45" s="1531"/>
      <c r="AOX45" s="1531"/>
      <c r="AOY45" s="1531"/>
      <c r="AOZ45" s="1531"/>
      <c r="APA45" s="1531"/>
      <c r="APB45" s="1531"/>
      <c r="APC45" s="1531"/>
      <c r="APD45" s="1531"/>
      <c r="APE45" s="1531"/>
      <c r="APF45" s="1531"/>
      <c r="APG45" s="1531"/>
      <c r="APH45" s="1531"/>
      <c r="API45" s="1531"/>
      <c r="APJ45" s="1531"/>
      <c r="APK45" s="1531"/>
      <c r="APL45" s="1531"/>
      <c r="APM45" s="1531"/>
      <c r="APN45" s="1531"/>
      <c r="APO45" s="1531"/>
      <c r="APP45" s="1531"/>
      <c r="APQ45" s="1531"/>
      <c r="APR45" s="1531"/>
      <c r="APS45" s="1531"/>
      <c r="APT45" s="1531"/>
      <c r="APU45" s="1531"/>
      <c r="APV45" s="1531"/>
      <c r="APW45" s="1531"/>
      <c r="APX45" s="1531"/>
      <c r="APY45" s="1531"/>
      <c r="APZ45" s="1531"/>
      <c r="AQA45" s="1531"/>
      <c r="AQB45" s="1531"/>
      <c r="AQC45" s="1531"/>
      <c r="AQD45" s="1531"/>
      <c r="AQE45" s="1531"/>
      <c r="AQF45" s="1531"/>
      <c r="AQG45" s="1531"/>
      <c r="AQH45" s="1531"/>
      <c r="AQI45" s="1531"/>
      <c r="AQJ45" s="1531"/>
      <c r="AQK45" s="1531"/>
      <c r="AQL45" s="1531"/>
      <c r="AQM45" s="1531"/>
      <c r="AQN45" s="1531"/>
      <c r="AQO45" s="1531"/>
      <c r="AQP45" s="1531"/>
      <c r="AQQ45" s="1531"/>
      <c r="AQR45" s="1531"/>
      <c r="AQS45" s="1531"/>
      <c r="AQT45" s="1531"/>
      <c r="AQU45" s="1531"/>
      <c r="AQV45" s="1531"/>
      <c r="AQW45" s="1531"/>
      <c r="AQX45" s="1531"/>
      <c r="AQY45" s="1531"/>
      <c r="AQZ45" s="1531"/>
      <c r="ARA45" s="1531"/>
      <c r="ARB45" s="1531"/>
      <c r="ARC45" s="1531"/>
      <c r="ARD45" s="1531"/>
      <c r="ARE45" s="1531"/>
      <c r="ARF45" s="1531"/>
      <c r="ARG45" s="1531"/>
      <c r="ARH45" s="1531"/>
      <c r="ARI45" s="1531"/>
      <c r="ARJ45" s="1531"/>
      <c r="ARK45" s="1531"/>
      <c r="ARL45" s="1531"/>
      <c r="ARM45" s="1531"/>
      <c r="ARN45" s="1531"/>
      <c r="ARO45" s="1531"/>
      <c r="ARP45" s="1531"/>
      <c r="ARQ45" s="1531"/>
      <c r="ARR45" s="1531"/>
      <c r="ARS45" s="1531"/>
      <c r="ART45" s="1531"/>
      <c r="ARU45" s="1531"/>
      <c r="ARV45" s="1531"/>
      <c r="ARW45" s="1531"/>
      <c r="ARX45" s="1531"/>
      <c r="ARY45" s="1531"/>
      <c r="ARZ45" s="1531"/>
      <c r="ASA45" s="1531"/>
      <c r="ASB45" s="1531"/>
      <c r="ASC45" s="1531"/>
      <c r="ASD45" s="1531"/>
      <c r="ASE45" s="1531"/>
      <c r="ASF45" s="1531"/>
      <c r="ASG45" s="1531"/>
      <c r="ASH45" s="1531"/>
      <c r="ASI45" s="1531"/>
      <c r="ASJ45" s="1531"/>
      <c r="ASK45" s="1531"/>
      <c r="ASL45" s="1531"/>
      <c r="ASM45" s="1531"/>
      <c r="ASN45" s="1531"/>
      <c r="ASO45" s="1531"/>
      <c r="ASP45" s="1531"/>
      <c r="ASQ45" s="1531"/>
      <c r="ASR45" s="1531"/>
      <c r="ASS45" s="1531"/>
      <c r="AST45" s="1531"/>
      <c r="ASU45" s="1531"/>
      <c r="ASV45" s="1531"/>
      <c r="ASW45" s="1531"/>
      <c r="ASX45" s="1531"/>
      <c r="ASY45" s="1531"/>
      <c r="ASZ45" s="1531"/>
      <c r="ATA45" s="1531"/>
      <c r="ATB45" s="1531"/>
      <c r="ATC45" s="1531"/>
      <c r="ATD45" s="1531"/>
      <c r="ATE45" s="1531"/>
      <c r="ATF45" s="1531"/>
      <c r="ATG45" s="1531"/>
      <c r="ATH45" s="1531"/>
      <c r="ATI45" s="1531"/>
      <c r="ATJ45" s="1531"/>
      <c r="ATK45" s="1531"/>
      <c r="ATL45" s="1531"/>
      <c r="ATM45" s="1531"/>
      <c r="ATN45" s="1531"/>
      <c r="ATO45" s="1531"/>
      <c r="ATP45" s="1531"/>
      <c r="ATQ45" s="1531"/>
      <c r="ATR45" s="1531"/>
      <c r="ATS45" s="1531"/>
      <c r="ATT45" s="1531"/>
      <c r="ATU45" s="1531"/>
      <c r="ATV45" s="1531"/>
      <c r="ATW45" s="1531"/>
      <c r="ATX45" s="1531"/>
      <c r="ATY45" s="1531"/>
      <c r="ATZ45" s="1531"/>
      <c r="AUA45" s="1531"/>
      <c r="AUB45" s="1531"/>
      <c r="AUC45" s="1531"/>
      <c r="AUD45" s="1531"/>
      <c r="AUE45" s="1531"/>
      <c r="AUF45" s="1531"/>
      <c r="AUG45" s="1531"/>
      <c r="AUH45" s="1531"/>
      <c r="AUI45" s="1531"/>
    </row>
    <row r="46" spans="1:1231" s="1406" customFormat="1" ht="31.75" customHeight="1" x14ac:dyDescent="0.75">
      <c r="A46" s="2082"/>
      <c r="B46" s="2082"/>
      <c r="C46" s="1516">
        <v>5.3</v>
      </c>
      <c r="D46" s="1517" t="s">
        <v>47</v>
      </c>
      <c r="E46" s="1518" t="s">
        <v>25</v>
      </c>
      <c r="F46" s="1518" t="s">
        <v>12</v>
      </c>
      <c r="G46" s="1423">
        <f t="array" ref="G46">INDEX('Salary . staff rates'!$A$6:$C$28,MATCH(1,('Salary . staff rates'!$A$6:$A$28=E46)*('Salary . staff rates'!$B$6:$B$28=F46),0),3)</f>
        <v>75000</v>
      </c>
      <c r="H46" s="1423">
        <f t="shared" si="0"/>
        <v>526.31578947368428</v>
      </c>
      <c r="I46" s="1519" t="s">
        <v>0</v>
      </c>
      <c r="J46" s="1520" t="s">
        <v>0</v>
      </c>
      <c r="K46" s="1521">
        <v>3</v>
      </c>
      <c r="L46" s="1522">
        <f>IF(K46="N/A","",H46*K46)</f>
        <v>1578.9473684210529</v>
      </c>
      <c r="M46" s="1560" t="s">
        <v>31</v>
      </c>
      <c r="N46" s="1522">
        <f>IF(M46="Yes",L46*'Salary . staff rates'!$C$34,0)</f>
        <v>0</v>
      </c>
      <c r="O46" s="1430"/>
      <c r="P46" s="1848">
        <v>1</v>
      </c>
      <c r="Q46" s="1848">
        <v>1</v>
      </c>
      <c r="R46" s="1430"/>
      <c r="S46" s="1430"/>
      <c r="T46" s="1430"/>
      <c r="U46" s="1430"/>
      <c r="V46" s="1430"/>
      <c r="W46" s="1431"/>
      <c r="Y46" s="1848">
        <f t="shared" si="29"/>
        <v>1578.9473684210529</v>
      </c>
      <c r="Z46" s="1848">
        <f t="shared" si="30"/>
        <v>0</v>
      </c>
      <c r="AA46" s="1433"/>
      <c r="AB46" s="1848">
        <f t="shared" si="31"/>
        <v>1578.9473684210529</v>
      </c>
      <c r="AC46" s="1848">
        <f t="shared" si="32"/>
        <v>0</v>
      </c>
      <c r="AD46" s="1412"/>
      <c r="AE46" s="1412"/>
      <c r="AF46" s="1412"/>
      <c r="AL46" s="1413"/>
      <c r="AN46" s="1435">
        <f t="shared" si="33"/>
        <v>1578.9473684210529</v>
      </c>
      <c r="AO46" s="1435">
        <f t="shared" si="34"/>
        <v>0</v>
      </c>
      <c r="AP46" s="1531"/>
      <c r="AQ46" s="1531"/>
      <c r="AR46" s="1531"/>
      <c r="AS46" s="1531"/>
      <c r="AT46" s="1531"/>
      <c r="AU46" s="1531"/>
      <c r="AV46" s="1531"/>
      <c r="AW46" s="1531"/>
      <c r="AX46" s="1531"/>
      <c r="AY46" s="1531"/>
      <c r="AZ46" s="1531"/>
      <c r="BA46" s="1531"/>
      <c r="BB46" s="1531"/>
      <c r="BC46" s="1531"/>
      <c r="BD46" s="1531"/>
      <c r="BE46" s="1531"/>
      <c r="BF46" s="1531"/>
      <c r="BG46" s="1531"/>
      <c r="BH46" s="1531"/>
      <c r="BI46" s="1531"/>
      <c r="BJ46" s="1531"/>
      <c r="BK46" s="1531"/>
      <c r="BL46" s="1531"/>
      <c r="BM46" s="1531"/>
      <c r="BN46" s="1531"/>
      <c r="BO46" s="1531"/>
      <c r="BP46" s="1531"/>
      <c r="BQ46" s="1531"/>
      <c r="BR46" s="1531"/>
      <c r="BS46" s="1531"/>
      <c r="BT46" s="1531"/>
      <c r="BU46" s="1531"/>
      <c r="BV46" s="1531"/>
      <c r="BW46" s="1531"/>
      <c r="BX46" s="1531"/>
      <c r="BY46" s="1531"/>
      <c r="BZ46" s="1531"/>
      <c r="CA46" s="1531"/>
      <c r="CB46" s="1531"/>
      <c r="CC46" s="1531"/>
      <c r="CD46" s="1531"/>
      <c r="CE46" s="1531"/>
      <c r="CF46" s="1531"/>
      <c r="CG46" s="1531"/>
      <c r="CH46" s="1531"/>
      <c r="CI46" s="1531"/>
      <c r="CJ46" s="1531"/>
      <c r="CK46" s="1531"/>
      <c r="CL46" s="1531"/>
      <c r="CM46" s="1531"/>
      <c r="CN46" s="1531"/>
      <c r="CO46" s="1531"/>
      <c r="CP46" s="1531"/>
      <c r="CQ46" s="1531"/>
      <c r="CR46" s="1531"/>
      <c r="CS46" s="1531"/>
      <c r="CT46" s="1531"/>
      <c r="CU46" s="1531"/>
      <c r="CV46" s="1531"/>
      <c r="CW46" s="1531"/>
      <c r="CX46" s="1531"/>
      <c r="CY46" s="1531"/>
      <c r="CZ46" s="1531"/>
      <c r="DA46" s="1531"/>
      <c r="DB46" s="1531"/>
      <c r="DC46" s="1531"/>
      <c r="DD46" s="1531"/>
      <c r="DE46" s="1531"/>
      <c r="DF46" s="1531"/>
      <c r="DG46" s="1531"/>
      <c r="DH46" s="1531"/>
      <c r="DI46" s="1531"/>
      <c r="DJ46" s="1531"/>
      <c r="DK46" s="1531"/>
      <c r="DL46" s="1531"/>
      <c r="DM46" s="1531"/>
      <c r="DN46" s="1531"/>
      <c r="DO46" s="1531"/>
      <c r="DP46" s="1531"/>
      <c r="DQ46" s="1531"/>
      <c r="DR46" s="1531"/>
      <c r="DS46" s="1531"/>
      <c r="DT46" s="1531"/>
      <c r="DU46" s="1531"/>
      <c r="DV46" s="1531"/>
      <c r="DW46" s="1531"/>
      <c r="DX46" s="1531"/>
      <c r="DY46" s="1531"/>
      <c r="DZ46" s="1531"/>
      <c r="EA46" s="1531"/>
      <c r="EB46" s="1531"/>
      <c r="EC46" s="1531"/>
      <c r="ED46" s="1531"/>
      <c r="EE46" s="1531"/>
      <c r="EF46" s="1531"/>
      <c r="EG46" s="1531"/>
      <c r="EH46" s="1531"/>
      <c r="EI46" s="1531"/>
      <c r="EJ46" s="1531"/>
      <c r="EK46" s="1531"/>
      <c r="EL46" s="1531"/>
      <c r="EM46" s="1531"/>
      <c r="EN46" s="1531"/>
      <c r="EO46" s="1531"/>
      <c r="EP46" s="1531"/>
      <c r="EQ46" s="1531"/>
      <c r="ER46" s="1531"/>
      <c r="ES46" s="1531"/>
      <c r="ET46" s="1531"/>
      <c r="EU46" s="1531"/>
      <c r="EV46" s="1531"/>
      <c r="EW46" s="1531"/>
      <c r="EX46" s="1531"/>
      <c r="EY46" s="1531"/>
      <c r="EZ46" s="1531"/>
      <c r="FA46" s="1531"/>
      <c r="FB46" s="1531"/>
      <c r="FC46" s="1531"/>
      <c r="FD46" s="1531"/>
      <c r="FE46" s="1531"/>
      <c r="FF46" s="1531"/>
      <c r="FG46" s="1531"/>
      <c r="FH46" s="1531"/>
      <c r="FI46" s="1531"/>
      <c r="FJ46" s="1531"/>
      <c r="FK46" s="1531"/>
      <c r="FL46" s="1531"/>
      <c r="FM46" s="1531"/>
      <c r="FN46" s="1531"/>
      <c r="FO46" s="1531"/>
      <c r="FP46" s="1531"/>
      <c r="FQ46" s="1531"/>
      <c r="FR46" s="1531"/>
      <c r="FS46" s="1531"/>
      <c r="FT46" s="1531"/>
      <c r="FU46" s="1531"/>
      <c r="FV46" s="1531"/>
      <c r="FW46" s="1531"/>
      <c r="FX46" s="1531"/>
      <c r="FY46" s="1531"/>
      <c r="FZ46" s="1531"/>
      <c r="GA46" s="1531"/>
      <c r="GB46" s="1531"/>
      <c r="GC46" s="1531"/>
      <c r="GD46" s="1531"/>
      <c r="GE46" s="1531"/>
      <c r="GF46" s="1531"/>
      <c r="GG46" s="1531"/>
      <c r="GH46" s="1531"/>
      <c r="GI46" s="1531"/>
      <c r="GJ46" s="1531"/>
      <c r="GK46" s="1531"/>
      <c r="GL46" s="1531"/>
      <c r="GM46" s="1531"/>
      <c r="GN46" s="1531"/>
      <c r="GO46" s="1531"/>
      <c r="GP46" s="1531"/>
      <c r="GQ46" s="1531"/>
      <c r="GR46" s="1531"/>
      <c r="GS46" s="1531"/>
      <c r="GT46" s="1531"/>
      <c r="GU46" s="1531"/>
      <c r="GV46" s="1531"/>
      <c r="GW46" s="1531"/>
      <c r="GX46" s="1531"/>
      <c r="GY46" s="1531"/>
      <c r="GZ46" s="1531"/>
      <c r="HA46" s="1531"/>
      <c r="HB46" s="1531"/>
      <c r="HC46" s="1531"/>
      <c r="HD46" s="1531"/>
      <c r="HE46" s="1531"/>
      <c r="HF46" s="1531"/>
      <c r="HG46" s="1531"/>
      <c r="HH46" s="1531"/>
      <c r="HI46" s="1531"/>
      <c r="HJ46" s="1531"/>
      <c r="HK46" s="1531"/>
      <c r="HL46" s="1531"/>
      <c r="HM46" s="1531"/>
      <c r="HN46" s="1531"/>
      <c r="HO46" s="1531"/>
      <c r="HP46" s="1531"/>
      <c r="HQ46" s="1531"/>
      <c r="HR46" s="1531"/>
      <c r="HS46" s="1531"/>
      <c r="HT46" s="1531"/>
      <c r="HU46" s="1531"/>
      <c r="HV46" s="1531"/>
      <c r="HW46" s="1531"/>
      <c r="HX46" s="1531"/>
      <c r="HY46" s="1531"/>
      <c r="HZ46" s="1531"/>
      <c r="IA46" s="1531"/>
      <c r="IB46" s="1531"/>
      <c r="IC46" s="1531"/>
      <c r="ID46" s="1531"/>
      <c r="IE46" s="1531"/>
      <c r="IF46" s="1531"/>
      <c r="IG46" s="1531"/>
      <c r="IH46" s="1531"/>
      <c r="II46" s="1531"/>
      <c r="IJ46" s="1531"/>
      <c r="IK46" s="1531"/>
      <c r="IL46" s="1531"/>
      <c r="IM46" s="1531"/>
      <c r="IN46" s="1531"/>
      <c r="IO46" s="1531"/>
      <c r="IP46" s="1531"/>
      <c r="IQ46" s="1531"/>
      <c r="IR46" s="1531"/>
      <c r="IS46" s="1531"/>
      <c r="IT46" s="1531"/>
      <c r="IU46" s="1531"/>
      <c r="IV46" s="1531"/>
      <c r="IW46" s="1531"/>
      <c r="IX46" s="1531"/>
      <c r="IY46" s="1531"/>
      <c r="IZ46" s="1531"/>
      <c r="JA46" s="1531"/>
      <c r="JB46" s="1531"/>
      <c r="JC46" s="1531"/>
      <c r="JD46" s="1531"/>
      <c r="JE46" s="1531"/>
      <c r="JF46" s="1531"/>
      <c r="JG46" s="1531"/>
      <c r="JH46" s="1531"/>
      <c r="JI46" s="1531"/>
      <c r="JJ46" s="1531"/>
      <c r="JK46" s="1531"/>
      <c r="JL46" s="1531"/>
      <c r="JM46" s="1531"/>
      <c r="JN46" s="1531"/>
      <c r="JO46" s="1531"/>
      <c r="JP46" s="1531"/>
      <c r="JQ46" s="1531"/>
      <c r="JR46" s="1531"/>
      <c r="JS46" s="1531"/>
      <c r="JT46" s="1531"/>
      <c r="JU46" s="1531"/>
      <c r="JV46" s="1531"/>
      <c r="JW46" s="1531"/>
      <c r="JX46" s="1531"/>
      <c r="JY46" s="1531"/>
      <c r="JZ46" s="1531"/>
      <c r="KA46" s="1531"/>
      <c r="KB46" s="1531"/>
      <c r="KC46" s="1531"/>
      <c r="KD46" s="1531"/>
      <c r="KE46" s="1531"/>
      <c r="KF46" s="1531"/>
      <c r="KG46" s="1531"/>
      <c r="KH46" s="1531"/>
      <c r="KI46" s="1531"/>
      <c r="KJ46" s="1531"/>
      <c r="KK46" s="1531"/>
      <c r="KL46" s="1531"/>
      <c r="KM46" s="1531"/>
      <c r="KN46" s="1531"/>
      <c r="KO46" s="1531"/>
      <c r="KP46" s="1531"/>
      <c r="KQ46" s="1531"/>
      <c r="KR46" s="1531"/>
      <c r="KS46" s="1531"/>
      <c r="KT46" s="1531"/>
      <c r="KU46" s="1531"/>
      <c r="KV46" s="1531"/>
      <c r="KW46" s="1531"/>
      <c r="KX46" s="1531"/>
      <c r="KY46" s="1531"/>
      <c r="KZ46" s="1531"/>
      <c r="LA46" s="1531"/>
      <c r="LB46" s="1531"/>
      <c r="LC46" s="1531"/>
      <c r="LD46" s="1531"/>
      <c r="LE46" s="1531"/>
      <c r="LF46" s="1531"/>
      <c r="LG46" s="1531"/>
      <c r="LH46" s="1531"/>
      <c r="LI46" s="1531"/>
      <c r="LJ46" s="1531"/>
      <c r="LK46" s="1531"/>
      <c r="LL46" s="1531"/>
      <c r="LM46" s="1531"/>
      <c r="LN46" s="1531"/>
      <c r="LO46" s="1531"/>
      <c r="LP46" s="1531"/>
      <c r="LQ46" s="1531"/>
      <c r="LR46" s="1531"/>
      <c r="LS46" s="1531"/>
      <c r="LT46" s="1531"/>
      <c r="LU46" s="1531"/>
      <c r="LV46" s="1531"/>
      <c r="LW46" s="1531"/>
      <c r="LX46" s="1531"/>
      <c r="LY46" s="1531"/>
      <c r="LZ46" s="1531"/>
      <c r="MA46" s="1531"/>
      <c r="MB46" s="1531"/>
      <c r="MC46" s="1531"/>
      <c r="MD46" s="1531"/>
      <c r="ME46" s="1531"/>
      <c r="MF46" s="1531"/>
      <c r="MG46" s="1531"/>
      <c r="MH46" s="1531"/>
      <c r="MI46" s="1531"/>
      <c r="MJ46" s="1531"/>
      <c r="MK46" s="1531"/>
      <c r="ML46" s="1531"/>
      <c r="MM46" s="1531"/>
      <c r="MN46" s="1531"/>
      <c r="MO46" s="1531"/>
      <c r="MP46" s="1531"/>
      <c r="MQ46" s="1531"/>
      <c r="MR46" s="1531"/>
      <c r="MS46" s="1531"/>
      <c r="MT46" s="1531"/>
      <c r="MU46" s="1531"/>
      <c r="MV46" s="1531"/>
      <c r="MW46" s="1531"/>
      <c r="MX46" s="1531"/>
      <c r="MY46" s="1531"/>
      <c r="MZ46" s="1531"/>
      <c r="NA46" s="1531"/>
      <c r="NB46" s="1531"/>
      <c r="NC46" s="1531"/>
      <c r="ND46" s="1531"/>
      <c r="NE46" s="1531"/>
      <c r="NF46" s="1531"/>
      <c r="NG46" s="1531"/>
      <c r="NH46" s="1531"/>
      <c r="NI46" s="1531"/>
      <c r="NJ46" s="1531"/>
      <c r="NK46" s="1531"/>
      <c r="NL46" s="1531"/>
      <c r="NM46" s="1531"/>
      <c r="NN46" s="1531"/>
      <c r="NO46" s="1531"/>
      <c r="NP46" s="1531"/>
      <c r="NQ46" s="1531"/>
      <c r="NR46" s="1531"/>
      <c r="NS46" s="1531"/>
      <c r="NT46" s="1531"/>
      <c r="NU46" s="1531"/>
      <c r="NV46" s="1531"/>
      <c r="NW46" s="1531"/>
      <c r="NX46" s="1531"/>
      <c r="NY46" s="1531"/>
      <c r="NZ46" s="1531"/>
      <c r="OA46" s="1531"/>
      <c r="OB46" s="1531"/>
      <c r="OC46" s="1531"/>
      <c r="OD46" s="1531"/>
      <c r="OE46" s="1531"/>
      <c r="OF46" s="1531"/>
      <c r="OG46" s="1531"/>
      <c r="OH46" s="1531"/>
      <c r="OI46" s="1531"/>
      <c r="OJ46" s="1531"/>
      <c r="OK46" s="1531"/>
      <c r="OL46" s="1531"/>
      <c r="OM46" s="1531"/>
      <c r="ON46" s="1531"/>
      <c r="OO46" s="1531"/>
      <c r="OP46" s="1531"/>
      <c r="OQ46" s="1531"/>
      <c r="OR46" s="1531"/>
      <c r="OS46" s="1531"/>
      <c r="OT46" s="1531"/>
      <c r="OU46" s="1531"/>
      <c r="OV46" s="1531"/>
      <c r="OW46" s="1531"/>
      <c r="OX46" s="1531"/>
      <c r="OY46" s="1531"/>
      <c r="OZ46" s="1531"/>
      <c r="PA46" s="1531"/>
      <c r="PB46" s="1531"/>
      <c r="PC46" s="1531"/>
      <c r="PD46" s="1531"/>
      <c r="PE46" s="1531"/>
      <c r="PF46" s="1531"/>
      <c r="PG46" s="1531"/>
      <c r="PH46" s="1531"/>
      <c r="PI46" s="1531"/>
      <c r="PJ46" s="1531"/>
      <c r="PK46" s="1531"/>
      <c r="PL46" s="1531"/>
      <c r="PM46" s="1531"/>
      <c r="PN46" s="1531"/>
      <c r="PO46" s="1531"/>
      <c r="PP46" s="1531"/>
      <c r="PQ46" s="1531"/>
      <c r="PR46" s="1531"/>
      <c r="PS46" s="1531"/>
      <c r="PT46" s="1531"/>
      <c r="PU46" s="1531"/>
      <c r="PV46" s="1531"/>
      <c r="PW46" s="1531"/>
      <c r="PX46" s="1531"/>
      <c r="PY46" s="1531"/>
      <c r="PZ46" s="1531"/>
      <c r="QA46" s="1531"/>
      <c r="QB46" s="1531"/>
      <c r="QC46" s="1531"/>
      <c r="QD46" s="1531"/>
      <c r="QE46" s="1531"/>
      <c r="QF46" s="1531"/>
      <c r="QG46" s="1531"/>
      <c r="QH46" s="1531"/>
      <c r="QI46" s="1531"/>
      <c r="QJ46" s="1531"/>
      <c r="QK46" s="1531"/>
      <c r="QL46" s="1531"/>
      <c r="QM46" s="1531"/>
      <c r="QN46" s="1531"/>
      <c r="QO46" s="1531"/>
      <c r="QP46" s="1531"/>
      <c r="QQ46" s="1531"/>
      <c r="QR46" s="1531"/>
      <c r="QS46" s="1531"/>
      <c r="QT46" s="1531"/>
      <c r="QU46" s="1531"/>
      <c r="QV46" s="1531"/>
      <c r="QW46" s="1531"/>
      <c r="QX46" s="1531"/>
      <c r="QY46" s="1531"/>
      <c r="QZ46" s="1531"/>
      <c r="RA46" s="1531"/>
      <c r="RB46" s="1531"/>
      <c r="RC46" s="1531"/>
      <c r="RD46" s="1531"/>
      <c r="RE46" s="1531"/>
      <c r="RF46" s="1531"/>
      <c r="RG46" s="1531"/>
      <c r="RH46" s="1531"/>
      <c r="RI46" s="1531"/>
      <c r="RJ46" s="1531"/>
      <c r="RK46" s="1531"/>
      <c r="RL46" s="1531"/>
      <c r="RM46" s="1531"/>
      <c r="RN46" s="1531"/>
      <c r="RO46" s="1531"/>
      <c r="RP46" s="1531"/>
      <c r="RQ46" s="1531"/>
      <c r="RR46" s="1531"/>
      <c r="RS46" s="1531"/>
      <c r="RT46" s="1531"/>
      <c r="RU46" s="1531"/>
      <c r="RV46" s="1531"/>
      <c r="RW46" s="1531"/>
      <c r="RX46" s="1531"/>
      <c r="RY46" s="1531"/>
      <c r="RZ46" s="1531"/>
      <c r="SA46" s="1531"/>
      <c r="SB46" s="1531"/>
      <c r="SC46" s="1531"/>
      <c r="SD46" s="1531"/>
      <c r="SE46" s="1531"/>
      <c r="SF46" s="1531"/>
      <c r="SG46" s="1531"/>
      <c r="SH46" s="1531"/>
      <c r="SI46" s="1531"/>
      <c r="SJ46" s="1531"/>
      <c r="SK46" s="1531"/>
      <c r="SL46" s="1531"/>
      <c r="SM46" s="1531"/>
      <c r="SN46" s="1531"/>
      <c r="SO46" s="1531"/>
      <c r="SP46" s="1531"/>
      <c r="SQ46" s="1531"/>
      <c r="SR46" s="1531"/>
      <c r="SS46" s="1531"/>
      <c r="ST46" s="1531"/>
      <c r="SU46" s="1531"/>
      <c r="SV46" s="1531"/>
      <c r="SW46" s="1531"/>
      <c r="SX46" s="1531"/>
      <c r="SY46" s="1531"/>
      <c r="SZ46" s="1531"/>
      <c r="TA46" s="1531"/>
      <c r="TB46" s="1531"/>
      <c r="TC46" s="1531"/>
      <c r="TD46" s="1531"/>
      <c r="TE46" s="1531"/>
      <c r="TF46" s="1531"/>
      <c r="TG46" s="1531"/>
      <c r="TH46" s="1531"/>
      <c r="TI46" s="1531"/>
      <c r="TJ46" s="1531"/>
      <c r="TK46" s="1531"/>
      <c r="TL46" s="1531"/>
      <c r="TM46" s="1531"/>
      <c r="TN46" s="1531"/>
      <c r="TO46" s="1531"/>
      <c r="TP46" s="1531"/>
      <c r="TQ46" s="1531"/>
      <c r="TR46" s="1531"/>
      <c r="TS46" s="1531"/>
      <c r="TT46" s="1531"/>
      <c r="TU46" s="1531"/>
      <c r="TV46" s="1531"/>
      <c r="TW46" s="1531"/>
      <c r="TX46" s="1531"/>
      <c r="TY46" s="1531"/>
      <c r="TZ46" s="1531"/>
      <c r="UA46" s="1531"/>
      <c r="UB46" s="1531"/>
      <c r="UC46" s="1531"/>
      <c r="UD46" s="1531"/>
      <c r="UE46" s="1531"/>
      <c r="UF46" s="1531"/>
      <c r="UG46" s="1531"/>
      <c r="UH46" s="1531"/>
      <c r="UI46" s="1531"/>
      <c r="UJ46" s="1531"/>
      <c r="UK46" s="1531"/>
      <c r="UL46" s="1531"/>
      <c r="UM46" s="1531"/>
      <c r="UN46" s="1531"/>
      <c r="UO46" s="1531"/>
      <c r="UP46" s="1531"/>
      <c r="UQ46" s="1531"/>
      <c r="UR46" s="1531"/>
      <c r="US46" s="1531"/>
      <c r="UT46" s="1531"/>
      <c r="UU46" s="1531"/>
      <c r="UV46" s="1531"/>
      <c r="UW46" s="1531"/>
      <c r="UX46" s="1531"/>
      <c r="UY46" s="1531"/>
      <c r="UZ46" s="1531"/>
      <c r="VA46" s="1531"/>
      <c r="VB46" s="1531"/>
      <c r="VC46" s="1531"/>
      <c r="VD46" s="1531"/>
      <c r="VE46" s="1531"/>
      <c r="VF46" s="1531"/>
      <c r="VG46" s="1531"/>
      <c r="VH46" s="1531"/>
      <c r="VI46" s="1531"/>
      <c r="VJ46" s="1531"/>
      <c r="VK46" s="1531"/>
      <c r="VL46" s="1531"/>
      <c r="VM46" s="1531"/>
      <c r="VN46" s="1531"/>
      <c r="VO46" s="1531"/>
      <c r="VP46" s="1531"/>
      <c r="VQ46" s="1531"/>
      <c r="VR46" s="1531"/>
      <c r="VS46" s="1531"/>
      <c r="VT46" s="1531"/>
      <c r="VU46" s="1531"/>
      <c r="VV46" s="1531"/>
      <c r="VW46" s="1531"/>
      <c r="VX46" s="1531"/>
      <c r="VY46" s="1531"/>
      <c r="VZ46" s="1531"/>
      <c r="WA46" s="1531"/>
      <c r="WB46" s="1531"/>
      <c r="WC46" s="1531"/>
      <c r="WD46" s="1531"/>
      <c r="WE46" s="1531"/>
      <c r="WF46" s="1531"/>
      <c r="WG46" s="1531"/>
      <c r="WH46" s="1531"/>
      <c r="WI46" s="1531"/>
      <c r="WJ46" s="1531"/>
      <c r="WK46" s="1531"/>
      <c r="WL46" s="1531"/>
      <c r="WM46" s="1531"/>
      <c r="WN46" s="1531"/>
      <c r="WO46" s="1531"/>
      <c r="WP46" s="1531"/>
      <c r="WQ46" s="1531"/>
      <c r="WR46" s="1531"/>
      <c r="WS46" s="1531"/>
      <c r="WT46" s="1531"/>
      <c r="WU46" s="1531"/>
      <c r="WV46" s="1531"/>
      <c r="WW46" s="1531"/>
      <c r="WX46" s="1531"/>
      <c r="WY46" s="1531"/>
      <c r="WZ46" s="1531"/>
      <c r="XA46" s="1531"/>
      <c r="XB46" s="1531"/>
      <c r="XC46" s="1531"/>
      <c r="XD46" s="1531"/>
      <c r="XE46" s="1531"/>
      <c r="XF46" s="1531"/>
      <c r="XG46" s="1531"/>
      <c r="XH46" s="1531"/>
      <c r="XI46" s="1531"/>
      <c r="XJ46" s="1531"/>
      <c r="XK46" s="1531"/>
      <c r="XL46" s="1531"/>
      <c r="XM46" s="1531"/>
      <c r="XN46" s="1531"/>
      <c r="XO46" s="1531"/>
      <c r="XP46" s="1531"/>
      <c r="XQ46" s="1531"/>
      <c r="XR46" s="1531"/>
      <c r="XS46" s="1531"/>
      <c r="XT46" s="1531"/>
      <c r="XU46" s="1531"/>
      <c r="XV46" s="1531"/>
      <c r="XW46" s="1531"/>
      <c r="XX46" s="1531"/>
      <c r="XY46" s="1531"/>
      <c r="XZ46" s="1531"/>
      <c r="YA46" s="1531"/>
      <c r="YB46" s="1531"/>
      <c r="YC46" s="1531"/>
      <c r="YD46" s="1531"/>
      <c r="YE46" s="1531"/>
      <c r="YF46" s="1531"/>
      <c r="YG46" s="1531"/>
      <c r="YH46" s="1531"/>
      <c r="YI46" s="1531"/>
      <c r="YJ46" s="1531"/>
      <c r="YK46" s="1531"/>
      <c r="YL46" s="1531"/>
      <c r="YM46" s="1531"/>
      <c r="YN46" s="1531"/>
      <c r="YO46" s="1531"/>
      <c r="YP46" s="1531"/>
      <c r="YQ46" s="1531"/>
      <c r="YR46" s="1531"/>
      <c r="YS46" s="1531"/>
      <c r="YT46" s="1531"/>
      <c r="YU46" s="1531"/>
      <c r="YV46" s="1531"/>
      <c r="YW46" s="1531"/>
      <c r="YX46" s="1531"/>
      <c r="YY46" s="1531"/>
      <c r="YZ46" s="1531"/>
      <c r="ZA46" s="1531"/>
      <c r="ZB46" s="1531"/>
      <c r="ZC46" s="1531"/>
      <c r="ZD46" s="1531"/>
      <c r="ZE46" s="1531"/>
      <c r="ZF46" s="1531"/>
      <c r="ZG46" s="1531"/>
      <c r="ZH46" s="1531"/>
      <c r="ZI46" s="1531"/>
      <c r="ZJ46" s="1531"/>
      <c r="ZK46" s="1531"/>
      <c r="ZL46" s="1531"/>
      <c r="ZM46" s="1531"/>
      <c r="ZN46" s="1531"/>
      <c r="ZO46" s="1531"/>
      <c r="ZP46" s="1531"/>
      <c r="ZQ46" s="1531"/>
      <c r="ZR46" s="1531"/>
      <c r="ZS46" s="1531"/>
      <c r="ZT46" s="1531"/>
      <c r="ZU46" s="1531"/>
      <c r="ZV46" s="1531"/>
      <c r="ZW46" s="1531"/>
      <c r="ZX46" s="1531"/>
      <c r="ZY46" s="1531"/>
      <c r="ZZ46" s="1531"/>
      <c r="AAA46" s="1531"/>
      <c r="AAB46" s="1531"/>
      <c r="AAC46" s="1531"/>
      <c r="AAD46" s="1531"/>
      <c r="AAE46" s="1531"/>
      <c r="AAF46" s="1531"/>
      <c r="AAG46" s="1531"/>
      <c r="AAH46" s="1531"/>
      <c r="AAI46" s="1531"/>
      <c r="AAJ46" s="1531"/>
      <c r="AAK46" s="1531"/>
      <c r="AAL46" s="1531"/>
      <c r="AAM46" s="1531"/>
      <c r="AAN46" s="1531"/>
      <c r="AAO46" s="1531"/>
      <c r="AAP46" s="1531"/>
      <c r="AAQ46" s="1531"/>
      <c r="AAR46" s="1531"/>
      <c r="AAS46" s="1531"/>
      <c r="AAT46" s="1531"/>
      <c r="AAU46" s="1531"/>
      <c r="AAV46" s="1531"/>
      <c r="AAW46" s="1531"/>
      <c r="AAX46" s="1531"/>
      <c r="AAY46" s="1531"/>
      <c r="AAZ46" s="1531"/>
      <c r="ABA46" s="1531"/>
      <c r="ABB46" s="1531"/>
      <c r="ABC46" s="1531"/>
      <c r="ABD46" s="1531"/>
      <c r="ABE46" s="1531"/>
      <c r="ABF46" s="1531"/>
      <c r="ABG46" s="1531"/>
      <c r="ABH46" s="1531"/>
      <c r="ABI46" s="1531"/>
      <c r="ABJ46" s="1531"/>
      <c r="ABK46" s="1531"/>
      <c r="ABL46" s="1531"/>
      <c r="ABM46" s="1531"/>
      <c r="ABN46" s="1531"/>
      <c r="ABO46" s="1531"/>
      <c r="ABP46" s="1531"/>
      <c r="ABQ46" s="1531"/>
      <c r="ABR46" s="1531"/>
      <c r="ABS46" s="1531"/>
      <c r="ABT46" s="1531"/>
      <c r="ABU46" s="1531"/>
      <c r="ABV46" s="1531"/>
      <c r="ABW46" s="1531"/>
      <c r="ABX46" s="1531"/>
      <c r="ABY46" s="1531"/>
      <c r="ABZ46" s="1531"/>
      <c r="ACA46" s="1531"/>
      <c r="ACB46" s="1531"/>
      <c r="ACC46" s="1531"/>
      <c r="ACD46" s="1531"/>
      <c r="ACE46" s="1531"/>
      <c r="ACF46" s="1531"/>
      <c r="ACG46" s="1531"/>
      <c r="ACH46" s="1531"/>
      <c r="ACI46" s="1531"/>
      <c r="ACJ46" s="1531"/>
      <c r="ACK46" s="1531"/>
      <c r="ACL46" s="1531"/>
      <c r="ACM46" s="1531"/>
      <c r="ACN46" s="1531"/>
      <c r="ACO46" s="1531"/>
      <c r="ACP46" s="1531"/>
      <c r="ACQ46" s="1531"/>
      <c r="ACR46" s="1531"/>
      <c r="ACS46" s="1531"/>
      <c r="ACT46" s="1531"/>
      <c r="ACU46" s="1531"/>
      <c r="ACV46" s="1531"/>
      <c r="ACW46" s="1531"/>
      <c r="ACX46" s="1531"/>
      <c r="ACY46" s="1531"/>
      <c r="ACZ46" s="1531"/>
      <c r="ADA46" s="1531"/>
      <c r="ADB46" s="1531"/>
      <c r="ADC46" s="1531"/>
      <c r="ADD46" s="1531"/>
      <c r="ADE46" s="1531"/>
      <c r="ADF46" s="1531"/>
      <c r="ADG46" s="1531"/>
      <c r="ADH46" s="1531"/>
      <c r="ADI46" s="1531"/>
      <c r="ADJ46" s="1531"/>
      <c r="ADK46" s="1531"/>
      <c r="ADL46" s="1531"/>
      <c r="ADM46" s="1531"/>
      <c r="ADN46" s="1531"/>
      <c r="ADO46" s="1531"/>
      <c r="ADP46" s="1531"/>
      <c r="ADQ46" s="1531"/>
      <c r="ADR46" s="1531"/>
      <c r="ADS46" s="1531"/>
      <c r="ADT46" s="1531"/>
      <c r="ADU46" s="1531"/>
      <c r="ADV46" s="1531"/>
      <c r="ADW46" s="1531"/>
      <c r="ADX46" s="1531"/>
      <c r="ADY46" s="1531"/>
      <c r="ADZ46" s="1531"/>
      <c r="AEA46" s="1531"/>
      <c r="AEB46" s="1531"/>
      <c r="AEC46" s="1531"/>
      <c r="AED46" s="1531"/>
      <c r="AEE46" s="1531"/>
      <c r="AEF46" s="1531"/>
      <c r="AEG46" s="1531"/>
      <c r="AEH46" s="1531"/>
      <c r="AEI46" s="1531"/>
      <c r="AEJ46" s="1531"/>
      <c r="AEK46" s="1531"/>
      <c r="AEL46" s="1531"/>
      <c r="AEM46" s="1531"/>
      <c r="AEN46" s="1531"/>
      <c r="AEO46" s="1531"/>
      <c r="AEP46" s="1531"/>
      <c r="AEQ46" s="1531"/>
      <c r="AER46" s="1531"/>
      <c r="AES46" s="1531"/>
      <c r="AET46" s="1531"/>
      <c r="AEU46" s="1531"/>
      <c r="AEV46" s="1531"/>
      <c r="AEW46" s="1531"/>
      <c r="AEX46" s="1531"/>
      <c r="AEY46" s="1531"/>
      <c r="AEZ46" s="1531"/>
      <c r="AFA46" s="1531"/>
      <c r="AFB46" s="1531"/>
      <c r="AFC46" s="1531"/>
      <c r="AFD46" s="1531"/>
      <c r="AFE46" s="1531"/>
      <c r="AFF46" s="1531"/>
      <c r="AFG46" s="1531"/>
      <c r="AFH46" s="1531"/>
      <c r="AFI46" s="1531"/>
      <c r="AFJ46" s="1531"/>
      <c r="AFK46" s="1531"/>
      <c r="AFL46" s="1531"/>
      <c r="AFM46" s="1531"/>
      <c r="AFN46" s="1531"/>
      <c r="AFO46" s="1531"/>
      <c r="AFP46" s="1531"/>
      <c r="AFQ46" s="1531"/>
      <c r="AFR46" s="1531"/>
      <c r="AFS46" s="1531"/>
      <c r="AFT46" s="1531"/>
      <c r="AFU46" s="1531"/>
      <c r="AFV46" s="1531"/>
      <c r="AFW46" s="1531"/>
      <c r="AFX46" s="1531"/>
      <c r="AFY46" s="1531"/>
      <c r="AFZ46" s="1531"/>
      <c r="AGA46" s="1531"/>
      <c r="AGB46" s="1531"/>
      <c r="AGC46" s="1531"/>
      <c r="AGD46" s="1531"/>
      <c r="AGE46" s="1531"/>
      <c r="AGF46" s="1531"/>
      <c r="AGG46" s="1531"/>
      <c r="AGH46" s="1531"/>
      <c r="AGI46" s="1531"/>
      <c r="AGJ46" s="1531"/>
      <c r="AGK46" s="1531"/>
      <c r="AGL46" s="1531"/>
      <c r="AGM46" s="1531"/>
      <c r="AGN46" s="1531"/>
      <c r="AGO46" s="1531"/>
      <c r="AGP46" s="1531"/>
      <c r="AGQ46" s="1531"/>
      <c r="AGR46" s="1531"/>
      <c r="AGS46" s="1531"/>
      <c r="AGT46" s="1531"/>
      <c r="AGU46" s="1531"/>
      <c r="AGV46" s="1531"/>
      <c r="AGW46" s="1531"/>
      <c r="AGX46" s="1531"/>
      <c r="AGY46" s="1531"/>
      <c r="AGZ46" s="1531"/>
      <c r="AHA46" s="1531"/>
      <c r="AHB46" s="1531"/>
      <c r="AHC46" s="1531"/>
      <c r="AHD46" s="1531"/>
      <c r="AHE46" s="1531"/>
      <c r="AHF46" s="1531"/>
      <c r="AHG46" s="1531"/>
      <c r="AHH46" s="1531"/>
      <c r="AHI46" s="1531"/>
      <c r="AHJ46" s="1531"/>
      <c r="AHK46" s="1531"/>
      <c r="AHL46" s="1531"/>
      <c r="AHM46" s="1531"/>
      <c r="AHN46" s="1531"/>
      <c r="AHO46" s="1531"/>
      <c r="AHP46" s="1531"/>
      <c r="AHQ46" s="1531"/>
      <c r="AHR46" s="1531"/>
      <c r="AHS46" s="1531"/>
      <c r="AHT46" s="1531"/>
      <c r="AHU46" s="1531"/>
      <c r="AHV46" s="1531"/>
      <c r="AHW46" s="1531"/>
      <c r="AHX46" s="1531"/>
      <c r="AHY46" s="1531"/>
      <c r="AHZ46" s="1531"/>
      <c r="AIA46" s="1531"/>
      <c r="AIB46" s="1531"/>
      <c r="AIC46" s="1531"/>
      <c r="AID46" s="1531"/>
      <c r="AIE46" s="1531"/>
      <c r="AIF46" s="1531"/>
      <c r="AIG46" s="1531"/>
      <c r="AIH46" s="1531"/>
      <c r="AII46" s="1531"/>
      <c r="AIJ46" s="1531"/>
      <c r="AIK46" s="1531"/>
      <c r="AIL46" s="1531"/>
      <c r="AIM46" s="1531"/>
      <c r="AIN46" s="1531"/>
      <c r="AIO46" s="1531"/>
      <c r="AIP46" s="1531"/>
      <c r="AIQ46" s="1531"/>
      <c r="AIR46" s="1531"/>
      <c r="AIS46" s="1531"/>
      <c r="AIT46" s="1531"/>
      <c r="AIU46" s="1531"/>
      <c r="AIV46" s="1531"/>
      <c r="AIW46" s="1531"/>
      <c r="AIX46" s="1531"/>
      <c r="AIY46" s="1531"/>
      <c r="AIZ46" s="1531"/>
      <c r="AJA46" s="1531"/>
      <c r="AJB46" s="1531"/>
      <c r="AJC46" s="1531"/>
      <c r="AJD46" s="1531"/>
      <c r="AJE46" s="1531"/>
      <c r="AJF46" s="1531"/>
      <c r="AJG46" s="1531"/>
      <c r="AJH46" s="1531"/>
      <c r="AJI46" s="1531"/>
      <c r="AJJ46" s="1531"/>
      <c r="AJK46" s="1531"/>
      <c r="AJL46" s="1531"/>
      <c r="AJM46" s="1531"/>
      <c r="AJN46" s="1531"/>
      <c r="AJO46" s="1531"/>
      <c r="AJP46" s="1531"/>
      <c r="AJQ46" s="1531"/>
      <c r="AJR46" s="1531"/>
      <c r="AJS46" s="1531"/>
      <c r="AJT46" s="1531"/>
      <c r="AJU46" s="1531"/>
      <c r="AJV46" s="1531"/>
      <c r="AJW46" s="1531"/>
      <c r="AJX46" s="1531"/>
      <c r="AJY46" s="1531"/>
      <c r="AJZ46" s="1531"/>
      <c r="AKA46" s="1531"/>
      <c r="AKB46" s="1531"/>
      <c r="AKC46" s="1531"/>
      <c r="AKD46" s="1531"/>
      <c r="AKE46" s="1531"/>
      <c r="AKF46" s="1531"/>
      <c r="AKG46" s="1531"/>
      <c r="AKH46" s="1531"/>
      <c r="AKI46" s="1531"/>
      <c r="AKJ46" s="1531"/>
      <c r="AKK46" s="1531"/>
      <c r="AKL46" s="1531"/>
      <c r="AKM46" s="1531"/>
      <c r="AKN46" s="1531"/>
      <c r="AKO46" s="1531"/>
      <c r="AKP46" s="1531"/>
      <c r="AKQ46" s="1531"/>
      <c r="AKR46" s="1531"/>
      <c r="AKS46" s="1531"/>
      <c r="AKT46" s="1531"/>
      <c r="AKU46" s="1531"/>
      <c r="AKV46" s="1531"/>
      <c r="AKW46" s="1531"/>
      <c r="AKX46" s="1531"/>
      <c r="AKY46" s="1531"/>
      <c r="AKZ46" s="1531"/>
      <c r="ALA46" s="1531"/>
      <c r="ALB46" s="1531"/>
      <c r="ALC46" s="1531"/>
      <c r="ALD46" s="1531"/>
      <c r="ALE46" s="1531"/>
      <c r="ALF46" s="1531"/>
      <c r="ALG46" s="1531"/>
      <c r="ALH46" s="1531"/>
      <c r="ALI46" s="1531"/>
      <c r="ALJ46" s="1531"/>
      <c r="ALK46" s="1531"/>
      <c r="ALL46" s="1531"/>
      <c r="ALM46" s="1531"/>
      <c r="ALN46" s="1531"/>
      <c r="ALO46" s="1531"/>
      <c r="ALP46" s="1531"/>
      <c r="ALQ46" s="1531"/>
      <c r="ALR46" s="1531"/>
      <c r="ALS46" s="1531"/>
      <c r="ALT46" s="1531"/>
      <c r="ALU46" s="1531"/>
      <c r="ALV46" s="1531"/>
      <c r="ALW46" s="1531"/>
      <c r="ALX46" s="1531"/>
      <c r="ALY46" s="1531"/>
      <c r="ALZ46" s="1531"/>
      <c r="AMA46" s="1531"/>
      <c r="AMB46" s="1531"/>
      <c r="AMC46" s="1531"/>
      <c r="AMD46" s="1531"/>
      <c r="AME46" s="1531"/>
      <c r="AMF46" s="1531"/>
      <c r="AMG46" s="1531"/>
      <c r="AMH46" s="1531"/>
      <c r="AMI46" s="1531"/>
      <c r="AMJ46" s="1531"/>
      <c r="AMK46" s="1531"/>
      <c r="AML46" s="1531"/>
      <c r="AMM46" s="1531"/>
      <c r="AMN46" s="1531"/>
      <c r="AMO46" s="1531"/>
      <c r="AMP46" s="1531"/>
      <c r="AMQ46" s="1531"/>
      <c r="AMR46" s="1531"/>
      <c r="AMS46" s="1531"/>
      <c r="AMT46" s="1531"/>
      <c r="AMU46" s="1531"/>
      <c r="AMV46" s="1531"/>
      <c r="AMW46" s="1531"/>
      <c r="AMX46" s="1531"/>
      <c r="AMY46" s="1531"/>
      <c r="AMZ46" s="1531"/>
      <c r="ANA46" s="1531"/>
      <c r="ANB46" s="1531"/>
      <c r="ANC46" s="1531"/>
      <c r="AND46" s="1531"/>
      <c r="ANE46" s="1531"/>
      <c r="ANF46" s="1531"/>
      <c r="ANG46" s="1531"/>
      <c r="ANH46" s="1531"/>
      <c r="ANI46" s="1531"/>
      <c r="ANJ46" s="1531"/>
      <c r="ANK46" s="1531"/>
      <c r="ANL46" s="1531"/>
      <c r="ANM46" s="1531"/>
      <c r="ANN46" s="1531"/>
      <c r="ANO46" s="1531"/>
      <c r="ANP46" s="1531"/>
      <c r="ANQ46" s="1531"/>
      <c r="ANR46" s="1531"/>
      <c r="ANS46" s="1531"/>
      <c r="ANT46" s="1531"/>
      <c r="ANU46" s="1531"/>
      <c r="ANV46" s="1531"/>
      <c r="ANW46" s="1531"/>
      <c r="ANX46" s="1531"/>
      <c r="ANY46" s="1531"/>
      <c r="ANZ46" s="1531"/>
      <c r="AOA46" s="1531"/>
      <c r="AOB46" s="1531"/>
      <c r="AOC46" s="1531"/>
      <c r="AOD46" s="1531"/>
      <c r="AOE46" s="1531"/>
      <c r="AOF46" s="1531"/>
      <c r="AOG46" s="1531"/>
      <c r="AOH46" s="1531"/>
      <c r="AOI46" s="1531"/>
      <c r="AOJ46" s="1531"/>
      <c r="AOK46" s="1531"/>
      <c r="AOL46" s="1531"/>
      <c r="AOM46" s="1531"/>
      <c r="AON46" s="1531"/>
      <c r="AOO46" s="1531"/>
      <c r="AOP46" s="1531"/>
      <c r="AOQ46" s="1531"/>
      <c r="AOR46" s="1531"/>
      <c r="AOS46" s="1531"/>
      <c r="AOT46" s="1531"/>
      <c r="AOU46" s="1531"/>
      <c r="AOV46" s="1531"/>
      <c r="AOW46" s="1531"/>
      <c r="AOX46" s="1531"/>
      <c r="AOY46" s="1531"/>
      <c r="AOZ46" s="1531"/>
      <c r="APA46" s="1531"/>
      <c r="APB46" s="1531"/>
      <c r="APC46" s="1531"/>
      <c r="APD46" s="1531"/>
      <c r="APE46" s="1531"/>
      <c r="APF46" s="1531"/>
      <c r="APG46" s="1531"/>
      <c r="APH46" s="1531"/>
      <c r="API46" s="1531"/>
      <c r="APJ46" s="1531"/>
      <c r="APK46" s="1531"/>
      <c r="APL46" s="1531"/>
      <c r="APM46" s="1531"/>
      <c r="APN46" s="1531"/>
      <c r="APO46" s="1531"/>
      <c r="APP46" s="1531"/>
      <c r="APQ46" s="1531"/>
      <c r="APR46" s="1531"/>
      <c r="APS46" s="1531"/>
      <c r="APT46" s="1531"/>
      <c r="APU46" s="1531"/>
      <c r="APV46" s="1531"/>
      <c r="APW46" s="1531"/>
      <c r="APX46" s="1531"/>
      <c r="APY46" s="1531"/>
      <c r="APZ46" s="1531"/>
      <c r="AQA46" s="1531"/>
      <c r="AQB46" s="1531"/>
      <c r="AQC46" s="1531"/>
      <c r="AQD46" s="1531"/>
      <c r="AQE46" s="1531"/>
      <c r="AQF46" s="1531"/>
      <c r="AQG46" s="1531"/>
      <c r="AQH46" s="1531"/>
      <c r="AQI46" s="1531"/>
      <c r="AQJ46" s="1531"/>
      <c r="AQK46" s="1531"/>
      <c r="AQL46" s="1531"/>
      <c r="AQM46" s="1531"/>
      <c r="AQN46" s="1531"/>
      <c r="AQO46" s="1531"/>
      <c r="AQP46" s="1531"/>
      <c r="AQQ46" s="1531"/>
      <c r="AQR46" s="1531"/>
      <c r="AQS46" s="1531"/>
      <c r="AQT46" s="1531"/>
      <c r="AQU46" s="1531"/>
      <c r="AQV46" s="1531"/>
      <c r="AQW46" s="1531"/>
      <c r="AQX46" s="1531"/>
      <c r="AQY46" s="1531"/>
      <c r="AQZ46" s="1531"/>
      <c r="ARA46" s="1531"/>
      <c r="ARB46" s="1531"/>
      <c r="ARC46" s="1531"/>
      <c r="ARD46" s="1531"/>
      <c r="ARE46" s="1531"/>
      <c r="ARF46" s="1531"/>
      <c r="ARG46" s="1531"/>
      <c r="ARH46" s="1531"/>
      <c r="ARI46" s="1531"/>
      <c r="ARJ46" s="1531"/>
      <c r="ARK46" s="1531"/>
      <c r="ARL46" s="1531"/>
      <c r="ARM46" s="1531"/>
      <c r="ARN46" s="1531"/>
      <c r="ARO46" s="1531"/>
      <c r="ARP46" s="1531"/>
      <c r="ARQ46" s="1531"/>
      <c r="ARR46" s="1531"/>
      <c r="ARS46" s="1531"/>
      <c r="ART46" s="1531"/>
      <c r="ARU46" s="1531"/>
      <c r="ARV46" s="1531"/>
      <c r="ARW46" s="1531"/>
      <c r="ARX46" s="1531"/>
      <c r="ARY46" s="1531"/>
      <c r="ARZ46" s="1531"/>
      <c r="ASA46" s="1531"/>
      <c r="ASB46" s="1531"/>
      <c r="ASC46" s="1531"/>
      <c r="ASD46" s="1531"/>
      <c r="ASE46" s="1531"/>
      <c r="ASF46" s="1531"/>
      <c r="ASG46" s="1531"/>
      <c r="ASH46" s="1531"/>
      <c r="ASI46" s="1531"/>
      <c r="ASJ46" s="1531"/>
      <c r="ASK46" s="1531"/>
      <c r="ASL46" s="1531"/>
      <c r="ASM46" s="1531"/>
      <c r="ASN46" s="1531"/>
      <c r="ASO46" s="1531"/>
      <c r="ASP46" s="1531"/>
      <c r="ASQ46" s="1531"/>
      <c r="ASR46" s="1531"/>
      <c r="ASS46" s="1531"/>
      <c r="AST46" s="1531"/>
      <c r="ASU46" s="1531"/>
      <c r="ASV46" s="1531"/>
      <c r="ASW46" s="1531"/>
      <c r="ASX46" s="1531"/>
      <c r="ASY46" s="1531"/>
      <c r="ASZ46" s="1531"/>
      <c r="ATA46" s="1531"/>
      <c r="ATB46" s="1531"/>
      <c r="ATC46" s="1531"/>
      <c r="ATD46" s="1531"/>
      <c r="ATE46" s="1531"/>
      <c r="ATF46" s="1531"/>
      <c r="ATG46" s="1531"/>
      <c r="ATH46" s="1531"/>
      <c r="ATI46" s="1531"/>
      <c r="ATJ46" s="1531"/>
      <c r="ATK46" s="1531"/>
      <c r="ATL46" s="1531"/>
      <c r="ATM46" s="1531"/>
      <c r="ATN46" s="1531"/>
      <c r="ATO46" s="1531"/>
      <c r="ATP46" s="1531"/>
      <c r="ATQ46" s="1531"/>
      <c r="ATR46" s="1531"/>
      <c r="ATS46" s="1531"/>
      <c r="ATT46" s="1531"/>
      <c r="ATU46" s="1531"/>
      <c r="ATV46" s="1531"/>
      <c r="ATW46" s="1531"/>
      <c r="ATX46" s="1531"/>
      <c r="ATY46" s="1531"/>
      <c r="ATZ46" s="1531"/>
      <c r="AUA46" s="1531"/>
      <c r="AUB46" s="1531"/>
      <c r="AUC46" s="1531"/>
      <c r="AUD46" s="1531"/>
      <c r="AUE46" s="1531"/>
      <c r="AUF46" s="1531"/>
      <c r="AUG46" s="1531"/>
      <c r="AUH46" s="1531"/>
      <c r="AUI46" s="1531"/>
    </row>
    <row r="47" spans="1:1231" s="1449" customFormat="1" ht="31.75" customHeight="1" x14ac:dyDescent="0.75">
      <c r="A47" s="2080"/>
      <c r="B47" s="2080"/>
      <c r="C47" s="1436" t="s">
        <v>295</v>
      </c>
      <c r="D47" s="1436" t="s">
        <v>355</v>
      </c>
      <c r="E47" s="1436" t="s">
        <v>25</v>
      </c>
      <c r="F47" s="1436" t="s">
        <v>12</v>
      </c>
      <c r="G47" s="1437">
        <f t="array" ref="G47">INDEX('Salary . staff rates'!$A$6:$C$28,MATCH(1,('Salary . staff rates'!$A$6:$A$28=E47)*('Salary . staff rates'!$B$6:$B$28=F47),0),3)</f>
        <v>75000</v>
      </c>
      <c r="H47" s="1437">
        <f t="shared" si="0"/>
        <v>526.31578947368428</v>
      </c>
      <c r="I47" s="1438" t="s">
        <v>0</v>
      </c>
      <c r="J47" s="1439" t="s">
        <v>0</v>
      </c>
      <c r="K47" s="1440">
        <v>1</v>
      </c>
      <c r="L47" s="1631">
        <f>IF(K47="N/A","",H47*K47)</f>
        <v>526.31578947368428</v>
      </c>
      <c r="M47" s="1441" t="s">
        <v>31</v>
      </c>
      <c r="N47" s="1473">
        <f>IF(M47="Yes",L47*'Salary . staff rates'!$C$34,0)</f>
        <v>0</v>
      </c>
      <c r="O47" s="1442"/>
      <c r="P47" s="1849">
        <v>1</v>
      </c>
      <c r="Q47" s="1849">
        <v>1</v>
      </c>
      <c r="R47" s="1442"/>
      <c r="S47" s="1442"/>
      <c r="T47" s="1442"/>
      <c r="U47" s="1442"/>
      <c r="V47" s="1442"/>
      <c r="W47" s="1443">
        <v>1</v>
      </c>
      <c r="X47" s="1444"/>
      <c r="Y47" s="1849">
        <f t="shared" si="29"/>
        <v>526.31578947368428</v>
      </c>
      <c r="Z47" s="1849">
        <f t="shared" si="30"/>
        <v>0</v>
      </c>
      <c r="AA47" s="1445"/>
      <c r="AB47" s="1849">
        <f t="shared" si="31"/>
        <v>526.31578947368428</v>
      </c>
      <c r="AC47" s="1849">
        <f t="shared" si="32"/>
        <v>0</v>
      </c>
      <c r="AD47" s="1447"/>
      <c r="AE47" s="1448"/>
      <c r="AF47" s="1448"/>
      <c r="AL47" s="1450"/>
      <c r="AN47" s="1451">
        <f t="shared" si="33"/>
        <v>0</v>
      </c>
      <c r="AO47" s="1451">
        <f t="shared" si="34"/>
        <v>0</v>
      </c>
      <c r="AP47" s="1531"/>
      <c r="AQ47" s="1531"/>
      <c r="AR47" s="1531"/>
      <c r="AS47" s="1531"/>
      <c r="AT47" s="1531"/>
      <c r="AU47" s="1531"/>
      <c r="AV47" s="1531"/>
      <c r="AW47" s="1531"/>
      <c r="AX47" s="1531"/>
      <c r="AY47" s="1531"/>
      <c r="AZ47" s="1531"/>
      <c r="BA47" s="1531"/>
      <c r="BB47" s="1531"/>
      <c r="BC47" s="1531"/>
      <c r="BD47" s="1531"/>
      <c r="BE47" s="1531"/>
      <c r="BF47" s="1531"/>
      <c r="BG47" s="1531"/>
      <c r="BH47" s="1531"/>
      <c r="BI47" s="1531"/>
      <c r="BJ47" s="1531"/>
      <c r="BK47" s="1531"/>
      <c r="BL47" s="1531"/>
      <c r="BM47" s="1531"/>
      <c r="BN47" s="1531"/>
      <c r="BO47" s="1531"/>
      <c r="BP47" s="1531"/>
      <c r="BQ47" s="1531"/>
      <c r="BR47" s="1531"/>
      <c r="BS47" s="1531"/>
      <c r="BT47" s="1531"/>
      <c r="BU47" s="1531"/>
      <c r="BV47" s="1531"/>
      <c r="BW47" s="1531"/>
      <c r="BX47" s="1531"/>
      <c r="BY47" s="1531"/>
      <c r="BZ47" s="1531"/>
      <c r="CA47" s="1531"/>
      <c r="CB47" s="1531"/>
      <c r="CC47" s="1531"/>
      <c r="CD47" s="1531"/>
      <c r="CE47" s="1531"/>
      <c r="CF47" s="1531"/>
      <c r="CG47" s="1531"/>
      <c r="CH47" s="1531"/>
      <c r="CI47" s="1531"/>
      <c r="CJ47" s="1531"/>
      <c r="CK47" s="1531"/>
      <c r="CL47" s="1531"/>
      <c r="CM47" s="1531"/>
      <c r="CN47" s="1531"/>
      <c r="CO47" s="1531"/>
      <c r="CP47" s="1531"/>
      <c r="CQ47" s="1531"/>
      <c r="CR47" s="1531"/>
      <c r="CS47" s="1531"/>
      <c r="CT47" s="1531"/>
      <c r="CU47" s="1531"/>
      <c r="CV47" s="1531"/>
      <c r="CW47" s="1531"/>
      <c r="CX47" s="1531"/>
      <c r="CY47" s="1531"/>
      <c r="CZ47" s="1531"/>
      <c r="DA47" s="1531"/>
      <c r="DB47" s="1531"/>
      <c r="DC47" s="1531"/>
      <c r="DD47" s="1531"/>
      <c r="DE47" s="1531"/>
      <c r="DF47" s="1531"/>
      <c r="DG47" s="1531"/>
      <c r="DH47" s="1531"/>
      <c r="DI47" s="1531"/>
      <c r="DJ47" s="1531"/>
      <c r="DK47" s="1531"/>
      <c r="DL47" s="1531"/>
      <c r="DM47" s="1531"/>
      <c r="DN47" s="1531"/>
      <c r="DO47" s="1531"/>
      <c r="DP47" s="1531"/>
      <c r="DQ47" s="1531"/>
      <c r="DR47" s="1531"/>
      <c r="DS47" s="1531"/>
      <c r="DT47" s="1531"/>
      <c r="DU47" s="1531"/>
      <c r="DV47" s="1531"/>
      <c r="DW47" s="1531"/>
      <c r="DX47" s="1531"/>
      <c r="DY47" s="1531"/>
      <c r="DZ47" s="1531"/>
      <c r="EA47" s="1531"/>
      <c r="EB47" s="1531"/>
      <c r="EC47" s="1531"/>
      <c r="ED47" s="1531"/>
      <c r="EE47" s="1531"/>
      <c r="EF47" s="1531"/>
      <c r="EG47" s="1531"/>
      <c r="EH47" s="1531"/>
      <c r="EI47" s="1531"/>
      <c r="EJ47" s="1531"/>
      <c r="EK47" s="1531"/>
      <c r="EL47" s="1531"/>
      <c r="EM47" s="1531"/>
      <c r="EN47" s="1531"/>
      <c r="EO47" s="1531"/>
      <c r="EP47" s="1531"/>
      <c r="EQ47" s="1531"/>
      <c r="ER47" s="1531"/>
      <c r="ES47" s="1531"/>
      <c r="ET47" s="1531"/>
      <c r="EU47" s="1531"/>
      <c r="EV47" s="1531"/>
      <c r="EW47" s="1531"/>
      <c r="EX47" s="1531"/>
      <c r="EY47" s="1531"/>
      <c r="EZ47" s="1531"/>
      <c r="FA47" s="1531"/>
      <c r="FB47" s="1531"/>
      <c r="FC47" s="1531"/>
      <c r="FD47" s="1531"/>
      <c r="FE47" s="1531"/>
      <c r="FF47" s="1531"/>
      <c r="FG47" s="1531"/>
      <c r="FH47" s="1531"/>
      <c r="FI47" s="1531"/>
      <c r="FJ47" s="1531"/>
      <c r="FK47" s="1531"/>
      <c r="FL47" s="1531"/>
      <c r="FM47" s="1531"/>
      <c r="FN47" s="1531"/>
      <c r="FO47" s="1531"/>
      <c r="FP47" s="1531"/>
      <c r="FQ47" s="1531"/>
      <c r="FR47" s="1531"/>
      <c r="FS47" s="1531"/>
      <c r="FT47" s="1531"/>
      <c r="FU47" s="1531"/>
      <c r="FV47" s="1531"/>
      <c r="FW47" s="1531"/>
      <c r="FX47" s="1531"/>
      <c r="FY47" s="1531"/>
      <c r="FZ47" s="1531"/>
      <c r="GA47" s="1531"/>
      <c r="GB47" s="1531"/>
      <c r="GC47" s="1531"/>
      <c r="GD47" s="1531"/>
      <c r="GE47" s="1531"/>
      <c r="GF47" s="1531"/>
      <c r="GG47" s="1531"/>
      <c r="GH47" s="1531"/>
      <c r="GI47" s="1531"/>
      <c r="GJ47" s="1531"/>
      <c r="GK47" s="1531"/>
      <c r="GL47" s="1531"/>
      <c r="GM47" s="1531"/>
      <c r="GN47" s="1531"/>
      <c r="GO47" s="1531"/>
      <c r="GP47" s="1531"/>
      <c r="GQ47" s="1531"/>
      <c r="GR47" s="1531"/>
      <c r="GS47" s="1531"/>
      <c r="GT47" s="1531"/>
      <c r="GU47" s="1531"/>
      <c r="GV47" s="1531"/>
      <c r="GW47" s="1531"/>
      <c r="GX47" s="1531"/>
      <c r="GY47" s="1531"/>
      <c r="GZ47" s="1531"/>
      <c r="HA47" s="1531"/>
      <c r="HB47" s="1531"/>
      <c r="HC47" s="1531"/>
      <c r="HD47" s="1531"/>
      <c r="HE47" s="1531"/>
      <c r="HF47" s="1531"/>
      <c r="HG47" s="1531"/>
      <c r="HH47" s="1531"/>
      <c r="HI47" s="1531"/>
      <c r="HJ47" s="1531"/>
      <c r="HK47" s="1531"/>
      <c r="HL47" s="1531"/>
      <c r="HM47" s="1531"/>
      <c r="HN47" s="1531"/>
      <c r="HO47" s="1531"/>
      <c r="HP47" s="1531"/>
      <c r="HQ47" s="1531"/>
      <c r="HR47" s="1531"/>
      <c r="HS47" s="1531"/>
      <c r="HT47" s="1531"/>
      <c r="HU47" s="1531"/>
      <c r="HV47" s="1531"/>
      <c r="HW47" s="1531"/>
      <c r="HX47" s="1531"/>
      <c r="HY47" s="1531"/>
      <c r="HZ47" s="1531"/>
      <c r="IA47" s="1531"/>
      <c r="IB47" s="1531"/>
      <c r="IC47" s="1531"/>
      <c r="ID47" s="1531"/>
      <c r="IE47" s="1531"/>
      <c r="IF47" s="1531"/>
      <c r="IG47" s="1531"/>
      <c r="IH47" s="1531"/>
      <c r="II47" s="1531"/>
      <c r="IJ47" s="1531"/>
      <c r="IK47" s="1531"/>
      <c r="IL47" s="1531"/>
      <c r="IM47" s="1531"/>
      <c r="IN47" s="1531"/>
      <c r="IO47" s="1531"/>
      <c r="IP47" s="1531"/>
      <c r="IQ47" s="1531"/>
      <c r="IR47" s="1531"/>
      <c r="IS47" s="1531"/>
      <c r="IT47" s="1531"/>
      <c r="IU47" s="1531"/>
      <c r="IV47" s="1531"/>
      <c r="IW47" s="1531"/>
      <c r="IX47" s="1531"/>
      <c r="IY47" s="1531"/>
      <c r="IZ47" s="1531"/>
      <c r="JA47" s="1531"/>
      <c r="JB47" s="1531"/>
      <c r="JC47" s="1531"/>
      <c r="JD47" s="1531"/>
      <c r="JE47" s="1531"/>
      <c r="JF47" s="1531"/>
      <c r="JG47" s="1531"/>
      <c r="JH47" s="1531"/>
      <c r="JI47" s="1531"/>
      <c r="JJ47" s="1531"/>
      <c r="JK47" s="1531"/>
      <c r="JL47" s="1531"/>
      <c r="JM47" s="1531"/>
      <c r="JN47" s="1531"/>
      <c r="JO47" s="1531"/>
      <c r="JP47" s="1531"/>
      <c r="JQ47" s="1531"/>
      <c r="JR47" s="1531"/>
      <c r="JS47" s="1531"/>
      <c r="JT47" s="1531"/>
      <c r="JU47" s="1531"/>
      <c r="JV47" s="1531"/>
      <c r="JW47" s="1531"/>
      <c r="JX47" s="1531"/>
      <c r="JY47" s="1531"/>
      <c r="JZ47" s="1531"/>
      <c r="KA47" s="1531"/>
      <c r="KB47" s="1531"/>
      <c r="KC47" s="1531"/>
      <c r="KD47" s="1531"/>
      <c r="KE47" s="1531"/>
      <c r="KF47" s="1531"/>
      <c r="KG47" s="1531"/>
      <c r="KH47" s="1531"/>
      <c r="KI47" s="1531"/>
      <c r="KJ47" s="1531"/>
      <c r="KK47" s="1531"/>
      <c r="KL47" s="1531"/>
      <c r="KM47" s="1531"/>
      <c r="KN47" s="1531"/>
      <c r="KO47" s="1531"/>
      <c r="KP47" s="1531"/>
      <c r="KQ47" s="1531"/>
      <c r="KR47" s="1531"/>
      <c r="KS47" s="1531"/>
      <c r="KT47" s="1531"/>
      <c r="KU47" s="1531"/>
      <c r="KV47" s="1531"/>
      <c r="KW47" s="1531"/>
      <c r="KX47" s="1531"/>
      <c r="KY47" s="1531"/>
      <c r="KZ47" s="1531"/>
      <c r="LA47" s="1531"/>
      <c r="LB47" s="1531"/>
      <c r="LC47" s="1531"/>
      <c r="LD47" s="1531"/>
      <c r="LE47" s="1531"/>
      <c r="LF47" s="1531"/>
      <c r="LG47" s="1531"/>
      <c r="LH47" s="1531"/>
      <c r="LI47" s="1531"/>
      <c r="LJ47" s="1531"/>
      <c r="LK47" s="1531"/>
      <c r="LL47" s="1531"/>
      <c r="LM47" s="1531"/>
      <c r="LN47" s="1531"/>
      <c r="LO47" s="1531"/>
      <c r="LP47" s="1531"/>
      <c r="LQ47" s="1531"/>
      <c r="LR47" s="1531"/>
      <c r="LS47" s="1531"/>
      <c r="LT47" s="1531"/>
      <c r="LU47" s="1531"/>
      <c r="LV47" s="1531"/>
      <c r="LW47" s="1531"/>
      <c r="LX47" s="1531"/>
      <c r="LY47" s="1531"/>
      <c r="LZ47" s="1531"/>
      <c r="MA47" s="1531"/>
      <c r="MB47" s="1531"/>
      <c r="MC47" s="1531"/>
      <c r="MD47" s="1531"/>
      <c r="ME47" s="1531"/>
      <c r="MF47" s="1531"/>
      <c r="MG47" s="1531"/>
      <c r="MH47" s="1531"/>
      <c r="MI47" s="1531"/>
      <c r="MJ47" s="1531"/>
      <c r="MK47" s="1531"/>
      <c r="ML47" s="1531"/>
      <c r="MM47" s="1531"/>
      <c r="MN47" s="1531"/>
      <c r="MO47" s="1531"/>
      <c r="MP47" s="1531"/>
      <c r="MQ47" s="1531"/>
      <c r="MR47" s="1531"/>
      <c r="MS47" s="1531"/>
      <c r="MT47" s="1531"/>
      <c r="MU47" s="1531"/>
      <c r="MV47" s="1531"/>
      <c r="MW47" s="1531"/>
      <c r="MX47" s="1531"/>
      <c r="MY47" s="1531"/>
      <c r="MZ47" s="1531"/>
      <c r="NA47" s="1531"/>
      <c r="NB47" s="1531"/>
      <c r="NC47" s="1531"/>
      <c r="ND47" s="1531"/>
      <c r="NE47" s="1531"/>
      <c r="NF47" s="1531"/>
      <c r="NG47" s="1531"/>
      <c r="NH47" s="1531"/>
      <c r="NI47" s="1531"/>
      <c r="NJ47" s="1531"/>
      <c r="NK47" s="1531"/>
      <c r="NL47" s="1531"/>
      <c r="NM47" s="1531"/>
      <c r="NN47" s="1531"/>
      <c r="NO47" s="1531"/>
      <c r="NP47" s="1531"/>
      <c r="NQ47" s="1531"/>
      <c r="NR47" s="1531"/>
      <c r="NS47" s="1531"/>
      <c r="NT47" s="1531"/>
      <c r="NU47" s="1531"/>
      <c r="NV47" s="1531"/>
      <c r="NW47" s="1531"/>
      <c r="NX47" s="1531"/>
      <c r="NY47" s="1531"/>
      <c r="NZ47" s="1531"/>
      <c r="OA47" s="1531"/>
      <c r="OB47" s="1531"/>
      <c r="OC47" s="1531"/>
      <c r="OD47" s="1531"/>
      <c r="OE47" s="1531"/>
      <c r="OF47" s="1531"/>
      <c r="OG47" s="1531"/>
      <c r="OH47" s="1531"/>
      <c r="OI47" s="1531"/>
      <c r="OJ47" s="1531"/>
      <c r="OK47" s="1531"/>
      <c r="OL47" s="1531"/>
      <c r="OM47" s="1531"/>
      <c r="ON47" s="1531"/>
      <c r="OO47" s="1531"/>
      <c r="OP47" s="1531"/>
      <c r="OQ47" s="1531"/>
      <c r="OR47" s="1531"/>
      <c r="OS47" s="1531"/>
      <c r="OT47" s="1531"/>
      <c r="OU47" s="1531"/>
      <c r="OV47" s="1531"/>
      <c r="OW47" s="1531"/>
      <c r="OX47" s="1531"/>
      <c r="OY47" s="1531"/>
      <c r="OZ47" s="1531"/>
      <c r="PA47" s="1531"/>
      <c r="PB47" s="1531"/>
      <c r="PC47" s="1531"/>
      <c r="PD47" s="1531"/>
      <c r="PE47" s="1531"/>
      <c r="PF47" s="1531"/>
      <c r="PG47" s="1531"/>
      <c r="PH47" s="1531"/>
      <c r="PI47" s="1531"/>
      <c r="PJ47" s="1531"/>
      <c r="PK47" s="1531"/>
      <c r="PL47" s="1531"/>
      <c r="PM47" s="1531"/>
      <c r="PN47" s="1531"/>
      <c r="PO47" s="1531"/>
      <c r="PP47" s="1531"/>
      <c r="PQ47" s="1531"/>
      <c r="PR47" s="1531"/>
      <c r="PS47" s="1531"/>
      <c r="PT47" s="1531"/>
      <c r="PU47" s="1531"/>
      <c r="PV47" s="1531"/>
      <c r="PW47" s="1531"/>
      <c r="PX47" s="1531"/>
      <c r="PY47" s="1531"/>
      <c r="PZ47" s="1531"/>
      <c r="QA47" s="1531"/>
      <c r="QB47" s="1531"/>
      <c r="QC47" s="1531"/>
      <c r="QD47" s="1531"/>
      <c r="QE47" s="1531"/>
      <c r="QF47" s="1531"/>
      <c r="QG47" s="1531"/>
      <c r="QH47" s="1531"/>
      <c r="QI47" s="1531"/>
      <c r="QJ47" s="1531"/>
      <c r="QK47" s="1531"/>
      <c r="QL47" s="1531"/>
      <c r="QM47" s="1531"/>
      <c r="QN47" s="1531"/>
      <c r="QO47" s="1531"/>
      <c r="QP47" s="1531"/>
      <c r="QQ47" s="1531"/>
      <c r="QR47" s="1531"/>
      <c r="QS47" s="1531"/>
      <c r="QT47" s="1531"/>
      <c r="QU47" s="1531"/>
      <c r="QV47" s="1531"/>
      <c r="QW47" s="1531"/>
      <c r="QX47" s="1531"/>
      <c r="QY47" s="1531"/>
      <c r="QZ47" s="1531"/>
      <c r="RA47" s="1531"/>
      <c r="RB47" s="1531"/>
      <c r="RC47" s="1531"/>
      <c r="RD47" s="1531"/>
      <c r="RE47" s="1531"/>
      <c r="RF47" s="1531"/>
      <c r="RG47" s="1531"/>
      <c r="RH47" s="1531"/>
      <c r="RI47" s="1531"/>
      <c r="RJ47" s="1531"/>
      <c r="RK47" s="1531"/>
      <c r="RL47" s="1531"/>
      <c r="RM47" s="1531"/>
      <c r="RN47" s="1531"/>
      <c r="RO47" s="1531"/>
      <c r="RP47" s="1531"/>
      <c r="RQ47" s="1531"/>
      <c r="RR47" s="1531"/>
      <c r="RS47" s="1531"/>
      <c r="RT47" s="1531"/>
      <c r="RU47" s="1531"/>
      <c r="RV47" s="1531"/>
      <c r="RW47" s="1531"/>
      <c r="RX47" s="1531"/>
      <c r="RY47" s="1531"/>
      <c r="RZ47" s="1531"/>
      <c r="SA47" s="1531"/>
      <c r="SB47" s="1531"/>
      <c r="SC47" s="1531"/>
      <c r="SD47" s="1531"/>
      <c r="SE47" s="1531"/>
      <c r="SF47" s="1531"/>
      <c r="SG47" s="1531"/>
      <c r="SH47" s="1531"/>
      <c r="SI47" s="1531"/>
      <c r="SJ47" s="1531"/>
      <c r="SK47" s="1531"/>
      <c r="SL47" s="1531"/>
      <c r="SM47" s="1531"/>
      <c r="SN47" s="1531"/>
      <c r="SO47" s="1531"/>
      <c r="SP47" s="1531"/>
      <c r="SQ47" s="1531"/>
      <c r="SR47" s="1531"/>
      <c r="SS47" s="1531"/>
      <c r="ST47" s="1531"/>
      <c r="SU47" s="1531"/>
      <c r="SV47" s="1531"/>
      <c r="SW47" s="1531"/>
      <c r="SX47" s="1531"/>
      <c r="SY47" s="1531"/>
      <c r="SZ47" s="1531"/>
      <c r="TA47" s="1531"/>
      <c r="TB47" s="1531"/>
      <c r="TC47" s="1531"/>
      <c r="TD47" s="1531"/>
      <c r="TE47" s="1531"/>
      <c r="TF47" s="1531"/>
      <c r="TG47" s="1531"/>
      <c r="TH47" s="1531"/>
      <c r="TI47" s="1531"/>
      <c r="TJ47" s="1531"/>
      <c r="TK47" s="1531"/>
      <c r="TL47" s="1531"/>
      <c r="TM47" s="1531"/>
      <c r="TN47" s="1531"/>
      <c r="TO47" s="1531"/>
      <c r="TP47" s="1531"/>
      <c r="TQ47" s="1531"/>
      <c r="TR47" s="1531"/>
      <c r="TS47" s="1531"/>
      <c r="TT47" s="1531"/>
      <c r="TU47" s="1531"/>
      <c r="TV47" s="1531"/>
      <c r="TW47" s="1531"/>
      <c r="TX47" s="1531"/>
      <c r="TY47" s="1531"/>
      <c r="TZ47" s="1531"/>
      <c r="UA47" s="1531"/>
      <c r="UB47" s="1531"/>
      <c r="UC47" s="1531"/>
      <c r="UD47" s="1531"/>
      <c r="UE47" s="1531"/>
      <c r="UF47" s="1531"/>
      <c r="UG47" s="1531"/>
      <c r="UH47" s="1531"/>
      <c r="UI47" s="1531"/>
      <c r="UJ47" s="1531"/>
      <c r="UK47" s="1531"/>
      <c r="UL47" s="1531"/>
      <c r="UM47" s="1531"/>
      <c r="UN47" s="1531"/>
      <c r="UO47" s="1531"/>
      <c r="UP47" s="1531"/>
      <c r="UQ47" s="1531"/>
      <c r="UR47" s="1531"/>
      <c r="US47" s="1531"/>
      <c r="UT47" s="1531"/>
      <c r="UU47" s="1531"/>
      <c r="UV47" s="1531"/>
      <c r="UW47" s="1531"/>
      <c r="UX47" s="1531"/>
      <c r="UY47" s="1531"/>
      <c r="UZ47" s="1531"/>
      <c r="VA47" s="1531"/>
      <c r="VB47" s="1531"/>
      <c r="VC47" s="1531"/>
      <c r="VD47" s="1531"/>
      <c r="VE47" s="1531"/>
      <c r="VF47" s="1531"/>
      <c r="VG47" s="1531"/>
      <c r="VH47" s="1531"/>
      <c r="VI47" s="1531"/>
      <c r="VJ47" s="1531"/>
      <c r="VK47" s="1531"/>
      <c r="VL47" s="1531"/>
      <c r="VM47" s="1531"/>
      <c r="VN47" s="1531"/>
      <c r="VO47" s="1531"/>
      <c r="VP47" s="1531"/>
      <c r="VQ47" s="1531"/>
      <c r="VR47" s="1531"/>
      <c r="VS47" s="1531"/>
      <c r="VT47" s="1531"/>
      <c r="VU47" s="1531"/>
      <c r="VV47" s="1531"/>
      <c r="VW47" s="1531"/>
      <c r="VX47" s="1531"/>
      <c r="VY47" s="1531"/>
      <c r="VZ47" s="1531"/>
      <c r="WA47" s="1531"/>
      <c r="WB47" s="1531"/>
      <c r="WC47" s="1531"/>
      <c r="WD47" s="1531"/>
      <c r="WE47" s="1531"/>
      <c r="WF47" s="1531"/>
      <c r="WG47" s="1531"/>
      <c r="WH47" s="1531"/>
      <c r="WI47" s="1531"/>
      <c r="WJ47" s="1531"/>
      <c r="WK47" s="1531"/>
      <c r="WL47" s="1531"/>
      <c r="WM47" s="1531"/>
      <c r="WN47" s="1531"/>
      <c r="WO47" s="1531"/>
      <c r="WP47" s="1531"/>
      <c r="WQ47" s="1531"/>
      <c r="WR47" s="1531"/>
      <c r="WS47" s="1531"/>
      <c r="WT47" s="1531"/>
      <c r="WU47" s="1531"/>
      <c r="WV47" s="1531"/>
      <c r="WW47" s="1531"/>
      <c r="WX47" s="1531"/>
      <c r="WY47" s="1531"/>
      <c r="WZ47" s="1531"/>
      <c r="XA47" s="1531"/>
      <c r="XB47" s="1531"/>
      <c r="XC47" s="1531"/>
      <c r="XD47" s="1531"/>
      <c r="XE47" s="1531"/>
      <c r="XF47" s="1531"/>
      <c r="XG47" s="1531"/>
      <c r="XH47" s="1531"/>
      <c r="XI47" s="1531"/>
      <c r="XJ47" s="1531"/>
      <c r="XK47" s="1531"/>
      <c r="XL47" s="1531"/>
      <c r="XM47" s="1531"/>
      <c r="XN47" s="1531"/>
      <c r="XO47" s="1531"/>
      <c r="XP47" s="1531"/>
      <c r="XQ47" s="1531"/>
      <c r="XR47" s="1531"/>
      <c r="XS47" s="1531"/>
      <c r="XT47" s="1531"/>
      <c r="XU47" s="1531"/>
      <c r="XV47" s="1531"/>
      <c r="XW47" s="1531"/>
      <c r="XX47" s="1531"/>
      <c r="XY47" s="1531"/>
      <c r="XZ47" s="1531"/>
      <c r="YA47" s="1531"/>
      <c r="YB47" s="1531"/>
      <c r="YC47" s="1531"/>
      <c r="YD47" s="1531"/>
      <c r="YE47" s="1531"/>
      <c r="YF47" s="1531"/>
      <c r="YG47" s="1531"/>
      <c r="YH47" s="1531"/>
      <c r="YI47" s="1531"/>
      <c r="YJ47" s="1531"/>
      <c r="YK47" s="1531"/>
      <c r="YL47" s="1531"/>
      <c r="YM47" s="1531"/>
      <c r="YN47" s="1531"/>
      <c r="YO47" s="1531"/>
      <c r="YP47" s="1531"/>
      <c r="YQ47" s="1531"/>
      <c r="YR47" s="1531"/>
      <c r="YS47" s="1531"/>
      <c r="YT47" s="1531"/>
      <c r="YU47" s="1531"/>
      <c r="YV47" s="1531"/>
      <c r="YW47" s="1531"/>
      <c r="YX47" s="1531"/>
      <c r="YY47" s="1531"/>
      <c r="YZ47" s="1531"/>
      <c r="ZA47" s="1531"/>
      <c r="ZB47" s="1531"/>
      <c r="ZC47" s="1531"/>
      <c r="ZD47" s="1531"/>
      <c r="ZE47" s="1531"/>
      <c r="ZF47" s="1531"/>
      <c r="ZG47" s="1531"/>
      <c r="ZH47" s="1531"/>
      <c r="ZI47" s="1531"/>
      <c r="ZJ47" s="1531"/>
      <c r="ZK47" s="1531"/>
      <c r="ZL47" s="1531"/>
      <c r="ZM47" s="1531"/>
      <c r="ZN47" s="1531"/>
      <c r="ZO47" s="1531"/>
      <c r="ZP47" s="1531"/>
      <c r="ZQ47" s="1531"/>
      <c r="ZR47" s="1531"/>
      <c r="ZS47" s="1531"/>
      <c r="ZT47" s="1531"/>
      <c r="ZU47" s="1531"/>
      <c r="ZV47" s="1531"/>
      <c r="ZW47" s="1531"/>
      <c r="ZX47" s="1531"/>
      <c r="ZY47" s="1531"/>
      <c r="ZZ47" s="1531"/>
      <c r="AAA47" s="1531"/>
      <c r="AAB47" s="1531"/>
      <c r="AAC47" s="1531"/>
      <c r="AAD47" s="1531"/>
      <c r="AAE47" s="1531"/>
      <c r="AAF47" s="1531"/>
      <c r="AAG47" s="1531"/>
      <c r="AAH47" s="1531"/>
      <c r="AAI47" s="1531"/>
      <c r="AAJ47" s="1531"/>
      <c r="AAK47" s="1531"/>
      <c r="AAL47" s="1531"/>
      <c r="AAM47" s="1531"/>
      <c r="AAN47" s="1531"/>
      <c r="AAO47" s="1531"/>
      <c r="AAP47" s="1531"/>
      <c r="AAQ47" s="1531"/>
      <c r="AAR47" s="1531"/>
      <c r="AAS47" s="1531"/>
      <c r="AAT47" s="1531"/>
      <c r="AAU47" s="1531"/>
      <c r="AAV47" s="1531"/>
      <c r="AAW47" s="1531"/>
      <c r="AAX47" s="1531"/>
      <c r="AAY47" s="1531"/>
      <c r="AAZ47" s="1531"/>
      <c r="ABA47" s="1531"/>
      <c r="ABB47" s="1531"/>
      <c r="ABC47" s="1531"/>
      <c r="ABD47" s="1531"/>
      <c r="ABE47" s="1531"/>
      <c r="ABF47" s="1531"/>
      <c r="ABG47" s="1531"/>
      <c r="ABH47" s="1531"/>
      <c r="ABI47" s="1531"/>
      <c r="ABJ47" s="1531"/>
      <c r="ABK47" s="1531"/>
      <c r="ABL47" s="1531"/>
      <c r="ABM47" s="1531"/>
      <c r="ABN47" s="1531"/>
      <c r="ABO47" s="1531"/>
      <c r="ABP47" s="1531"/>
      <c r="ABQ47" s="1531"/>
      <c r="ABR47" s="1531"/>
      <c r="ABS47" s="1531"/>
      <c r="ABT47" s="1531"/>
      <c r="ABU47" s="1531"/>
      <c r="ABV47" s="1531"/>
      <c r="ABW47" s="1531"/>
      <c r="ABX47" s="1531"/>
      <c r="ABY47" s="1531"/>
      <c r="ABZ47" s="1531"/>
      <c r="ACA47" s="1531"/>
      <c r="ACB47" s="1531"/>
      <c r="ACC47" s="1531"/>
      <c r="ACD47" s="1531"/>
      <c r="ACE47" s="1531"/>
      <c r="ACF47" s="1531"/>
      <c r="ACG47" s="1531"/>
      <c r="ACH47" s="1531"/>
      <c r="ACI47" s="1531"/>
      <c r="ACJ47" s="1531"/>
      <c r="ACK47" s="1531"/>
      <c r="ACL47" s="1531"/>
      <c r="ACM47" s="1531"/>
      <c r="ACN47" s="1531"/>
      <c r="ACO47" s="1531"/>
      <c r="ACP47" s="1531"/>
      <c r="ACQ47" s="1531"/>
      <c r="ACR47" s="1531"/>
      <c r="ACS47" s="1531"/>
      <c r="ACT47" s="1531"/>
      <c r="ACU47" s="1531"/>
      <c r="ACV47" s="1531"/>
      <c r="ACW47" s="1531"/>
      <c r="ACX47" s="1531"/>
      <c r="ACY47" s="1531"/>
      <c r="ACZ47" s="1531"/>
      <c r="ADA47" s="1531"/>
      <c r="ADB47" s="1531"/>
      <c r="ADC47" s="1531"/>
      <c r="ADD47" s="1531"/>
      <c r="ADE47" s="1531"/>
      <c r="ADF47" s="1531"/>
      <c r="ADG47" s="1531"/>
      <c r="ADH47" s="1531"/>
      <c r="ADI47" s="1531"/>
      <c r="ADJ47" s="1531"/>
      <c r="ADK47" s="1531"/>
      <c r="ADL47" s="1531"/>
      <c r="ADM47" s="1531"/>
      <c r="ADN47" s="1531"/>
      <c r="ADO47" s="1531"/>
      <c r="ADP47" s="1531"/>
      <c r="ADQ47" s="1531"/>
      <c r="ADR47" s="1531"/>
      <c r="ADS47" s="1531"/>
      <c r="ADT47" s="1531"/>
      <c r="ADU47" s="1531"/>
      <c r="ADV47" s="1531"/>
      <c r="ADW47" s="1531"/>
      <c r="ADX47" s="1531"/>
      <c r="ADY47" s="1531"/>
      <c r="ADZ47" s="1531"/>
      <c r="AEA47" s="1531"/>
      <c r="AEB47" s="1531"/>
      <c r="AEC47" s="1531"/>
      <c r="AED47" s="1531"/>
      <c r="AEE47" s="1531"/>
      <c r="AEF47" s="1531"/>
      <c r="AEG47" s="1531"/>
      <c r="AEH47" s="1531"/>
      <c r="AEI47" s="1531"/>
      <c r="AEJ47" s="1531"/>
      <c r="AEK47" s="1531"/>
      <c r="AEL47" s="1531"/>
      <c r="AEM47" s="1531"/>
      <c r="AEN47" s="1531"/>
      <c r="AEO47" s="1531"/>
      <c r="AEP47" s="1531"/>
      <c r="AEQ47" s="1531"/>
      <c r="AER47" s="1531"/>
      <c r="AES47" s="1531"/>
      <c r="AET47" s="1531"/>
      <c r="AEU47" s="1531"/>
      <c r="AEV47" s="1531"/>
      <c r="AEW47" s="1531"/>
      <c r="AEX47" s="1531"/>
      <c r="AEY47" s="1531"/>
      <c r="AEZ47" s="1531"/>
      <c r="AFA47" s="1531"/>
      <c r="AFB47" s="1531"/>
      <c r="AFC47" s="1531"/>
      <c r="AFD47" s="1531"/>
      <c r="AFE47" s="1531"/>
      <c r="AFF47" s="1531"/>
      <c r="AFG47" s="1531"/>
      <c r="AFH47" s="1531"/>
      <c r="AFI47" s="1531"/>
      <c r="AFJ47" s="1531"/>
      <c r="AFK47" s="1531"/>
      <c r="AFL47" s="1531"/>
      <c r="AFM47" s="1531"/>
      <c r="AFN47" s="1531"/>
      <c r="AFO47" s="1531"/>
      <c r="AFP47" s="1531"/>
      <c r="AFQ47" s="1531"/>
      <c r="AFR47" s="1531"/>
      <c r="AFS47" s="1531"/>
      <c r="AFT47" s="1531"/>
      <c r="AFU47" s="1531"/>
      <c r="AFV47" s="1531"/>
      <c r="AFW47" s="1531"/>
      <c r="AFX47" s="1531"/>
      <c r="AFY47" s="1531"/>
      <c r="AFZ47" s="1531"/>
      <c r="AGA47" s="1531"/>
      <c r="AGB47" s="1531"/>
      <c r="AGC47" s="1531"/>
      <c r="AGD47" s="1531"/>
      <c r="AGE47" s="1531"/>
      <c r="AGF47" s="1531"/>
      <c r="AGG47" s="1531"/>
      <c r="AGH47" s="1531"/>
      <c r="AGI47" s="1531"/>
      <c r="AGJ47" s="1531"/>
      <c r="AGK47" s="1531"/>
      <c r="AGL47" s="1531"/>
      <c r="AGM47" s="1531"/>
      <c r="AGN47" s="1531"/>
      <c r="AGO47" s="1531"/>
      <c r="AGP47" s="1531"/>
      <c r="AGQ47" s="1531"/>
      <c r="AGR47" s="1531"/>
      <c r="AGS47" s="1531"/>
      <c r="AGT47" s="1531"/>
      <c r="AGU47" s="1531"/>
      <c r="AGV47" s="1531"/>
      <c r="AGW47" s="1531"/>
      <c r="AGX47" s="1531"/>
      <c r="AGY47" s="1531"/>
      <c r="AGZ47" s="1531"/>
      <c r="AHA47" s="1531"/>
      <c r="AHB47" s="1531"/>
      <c r="AHC47" s="1531"/>
      <c r="AHD47" s="1531"/>
      <c r="AHE47" s="1531"/>
      <c r="AHF47" s="1531"/>
      <c r="AHG47" s="1531"/>
      <c r="AHH47" s="1531"/>
      <c r="AHI47" s="1531"/>
      <c r="AHJ47" s="1531"/>
      <c r="AHK47" s="1531"/>
      <c r="AHL47" s="1531"/>
      <c r="AHM47" s="1531"/>
      <c r="AHN47" s="1531"/>
      <c r="AHO47" s="1531"/>
      <c r="AHP47" s="1531"/>
      <c r="AHQ47" s="1531"/>
      <c r="AHR47" s="1531"/>
      <c r="AHS47" s="1531"/>
      <c r="AHT47" s="1531"/>
      <c r="AHU47" s="1531"/>
      <c r="AHV47" s="1531"/>
      <c r="AHW47" s="1531"/>
      <c r="AHX47" s="1531"/>
      <c r="AHY47" s="1531"/>
      <c r="AHZ47" s="1531"/>
      <c r="AIA47" s="1531"/>
      <c r="AIB47" s="1531"/>
      <c r="AIC47" s="1531"/>
      <c r="AID47" s="1531"/>
      <c r="AIE47" s="1531"/>
      <c r="AIF47" s="1531"/>
      <c r="AIG47" s="1531"/>
      <c r="AIH47" s="1531"/>
      <c r="AII47" s="1531"/>
      <c r="AIJ47" s="1531"/>
      <c r="AIK47" s="1531"/>
      <c r="AIL47" s="1531"/>
      <c r="AIM47" s="1531"/>
      <c r="AIN47" s="1531"/>
      <c r="AIO47" s="1531"/>
      <c r="AIP47" s="1531"/>
      <c r="AIQ47" s="1531"/>
      <c r="AIR47" s="1531"/>
      <c r="AIS47" s="1531"/>
      <c r="AIT47" s="1531"/>
      <c r="AIU47" s="1531"/>
      <c r="AIV47" s="1531"/>
      <c r="AIW47" s="1531"/>
      <c r="AIX47" s="1531"/>
      <c r="AIY47" s="1531"/>
      <c r="AIZ47" s="1531"/>
      <c r="AJA47" s="1531"/>
      <c r="AJB47" s="1531"/>
      <c r="AJC47" s="1531"/>
      <c r="AJD47" s="1531"/>
      <c r="AJE47" s="1531"/>
      <c r="AJF47" s="1531"/>
      <c r="AJG47" s="1531"/>
      <c r="AJH47" s="1531"/>
      <c r="AJI47" s="1531"/>
      <c r="AJJ47" s="1531"/>
      <c r="AJK47" s="1531"/>
      <c r="AJL47" s="1531"/>
      <c r="AJM47" s="1531"/>
      <c r="AJN47" s="1531"/>
      <c r="AJO47" s="1531"/>
      <c r="AJP47" s="1531"/>
      <c r="AJQ47" s="1531"/>
      <c r="AJR47" s="1531"/>
      <c r="AJS47" s="1531"/>
      <c r="AJT47" s="1531"/>
      <c r="AJU47" s="1531"/>
      <c r="AJV47" s="1531"/>
      <c r="AJW47" s="1531"/>
      <c r="AJX47" s="1531"/>
      <c r="AJY47" s="1531"/>
      <c r="AJZ47" s="1531"/>
      <c r="AKA47" s="1531"/>
      <c r="AKB47" s="1531"/>
      <c r="AKC47" s="1531"/>
      <c r="AKD47" s="1531"/>
      <c r="AKE47" s="1531"/>
      <c r="AKF47" s="1531"/>
      <c r="AKG47" s="1531"/>
      <c r="AKH47" s="1531"/>
      <c r="AKI47" s="1531"/>
      <c r="AKJ47" s="1531"/>
      <c r="AKK47" s="1531"/>
      <c r="AKL47" s="1531"/>
      <c r="AKM47" s="1531"/>
      <c r="AKN47" s="1531"/>
      <c r="AKO47" s="1531"/>
      <c r="AKP47" s="1531"/>
      <c r="AKQ47" s="1531"/>
      <c r="AKR47" s="1531"/>
      <c r="AKS47" s="1531"/>
      <c r="AKT47" s="1531"/>
      <c r="AKU47" s="1531"/>
      <c r="AKV47" s="1531"/>
      <c r="AKW47" s="1531"/>
      <c r="AKX47" s="1531"/>
      <c r="AKY47" s="1531"/>
      <c r="AKZ47" s="1531"/>
      <c r="ALA47" s="1531"/>
      <c r="ALB47" s="1531"/>
      <c r="ALC47" s="1531"/>
      <c r="ALD47" s="1531"/>
      <c r="ALE47" s="1531"/>
      <c r="ALF47" s="1531"/>
      <c r="ALG47" s="1531"/>
      <c r="ALH47" s="1531"/>
      <c r="ALI47" s="1531"/>
      <c r="ALJ47" s="1531"/>
      <c r="ALK47" s="1531"/>
      <c r="ALL47" s="1531"/>
      <c r="ALM47" s="1531"/>
      <c r="ALN47" s="1531"/>
      <c r="ALO47" s="1531"/>
      <c r="ALP47" s="1531"/>
      <c r="ALQ47" s="1531"/>
      <c r="ALR47" s="1531"/>
      <c r="ALS47" s="1531"/>
      <c r="ALT47" s="1531"/>
      <c r="ALU47" s="1531"/>
      <c r="ALV47" s="1531"/>
      <c r="ALW47" s="1531"/>
      <c r="ALX47" s="1531"/>
      <c r="ALY47" s="1531"/>
      <c r="ALZ47" s="1531"/>
      <c r="AMA47" s="1531"/>
      <c r="AMB47" s="1531"/>
      <c r="AMC47" s="1531"/>
      <c r="AMD47" s="1531"/>
      <c r="AME47" s="1531"/>
      <c r="AMF47" s="1531"/>
      <c r="AMG47" s="1531"/>
      <c r="AMH47" s="1531"/>
      <c r="AMI47" s="1531"/>
      <c r="AMJ47" s="1531"/>
      <c r="AMK47" s="1531"/>
      <c r="AML47" s="1531"/>
      <c r="AMM47" s="1531"/>
      <c r="AMN47" s="1531"/>
      <c r="AMO47" s="1531"/>
      <c r="AMP47" s="1531"/>
      <c r="AMQ47" s="1531"/>
      <c r="AMR47" s="1531"/>
      <c r="AMS47" s="1531"/>
      <c r="AMT47" s="1531"/>
      <c r="AMU47" s="1531"/>
      <c r="AMV47" s="1531"/>
      <c r="AMW47" s="1531"/>
      <c r="AMX47" s="1531"/>
      <c r="AMY47" s="1531"/>
      <c r="AMZ47" s="1531"/>
      <c r="ANA47" s="1531"/>
      <c r="ANB47" s="1531"/>
      <c r="ANC47" s="1531"/>
      <c r="AND47" s="1531"/>
      <c r="ANE47" s="1531"/>
      <c r="ANF47" s="1531"/>
      <c r="ANG47" s="1531"/>
      <c r="ANH47" s="1531"/>
      <c r="ANI47" s="1531"/>
      <c r="ANJ47" s="1531"/>
      <c r="ANK47" s="1531"/>
      <c r="ANL47" s="1531"/>
      <c r="ANM47" s="1531"/>
      <c r="ANN47" s="1531"/>
      <c r="ANO47" s="1531"/>
      <c r="ANP47" s="1531"/>
      <c r="ANQ47" s="1531"/>
      <c r="ANR47" s="1531"/>
      <c r="ANS47" s="1531"/>
      <c r="ANT47" s="1531"/>
      <c r="ANU47" s="1531"/>
      <c r="ANV47" s="1531"/>
      <c r="ANW47" s="1531"/>
      <c r="ANX47" s="1531"/>
      <c r="ANY47" s="1531"/>
      <c r="ANZ47" s="1531"/>
      <c r="AOA47" s="1531"/>
      <c r="AOB47" s="1531"/>
      <c r="AOC47" s="1531"/>
      <c r="AOD47" s="1531"/>
      <c r="AOE47" s="1531"/>
      <c r="AOF47" s="1531"/>
      <c r="AOG47" s="1531"/>
      <c r="AOH47" s="1531"/>
      <c r="AOI47" s="1531"/>
      <c r="AOJ47" s="1531"/>
      <c r="AOK47" s="1531"/>
      <c r="AOL47" s="1531"/>
      <c r="AOM47" s="1531"/>
      <c r="AON47" s="1531"/>
      <c r="AOO47" s="1531"/>
      <c r="AOP47" s="1531"/>
      <c r="AOQ47" s="1531"/>
      <c r="AOR47" s="1531"/>
      <c r="AOS47" s="1531"/>
      <c r="AOT47" s="1531"/>
      <c r="AOU47" s="1531"/>
      <c r="AOV47" s="1531"/>
      <c r="AOW47" s="1531"/>
      <c r="AOX47" s="1531"/>
      <c r="AOY47" s="1531"/>
      <c r="AOZ47" s="1531"/>
      <c r="APA47" s="1531"/>
      <c r="APB47" s="1531"/>
      <c r="APC47" s="1531"/>
      <c r="APD47" s="1531"/>
      <c r="APE47" s="1531"/>
      <c r="APF47" s="1531"/>
      <c r="APG47" s="1531"/>
      <c r="APH47" s="1531"/>
      <c r="API47" s="1531"/>
      <c r="APJ47" s="1531"/>
      <c r="APK47" s="1531"/>
      <c r="APL47" s="1531"/>
      <c r="APM47" s="1531"/>
      <c r="APN47" s="1531"/>
      <c r="APO47" s="1531"/>
      <c r="APP47" s="1531"/>
      <c r="APQ47" s="1531"/>
      <c r="APR47" s="1531"/>
      <c r="APS47" s="1531"/>
      <c r="APT47" s="1531"/>
      <c r="APU47" s="1531"/>
      <c r="APV47" s="1531"/>
      <c r="APW47" s="1531"/>
      <c r="APX47" s="1531"/>
      <c r="APY47" s="1531"/>
      <c r="APZ47" s="1531"/>
      <c r="AQA47" s="1531"/>
      <c r="AQB47" s="1531"/>
      <c r="AQC47" s="1531"/>
      <c r="AQD47" s="1531"/>
      <c r="AQE47" s="1531"/>
      <c r="AQF47" s="1531"/>
      <c r="AQG47" s="1531"/>
      <c r="AQH47" s="1531"/>
      <c r="AQI47" s="1531"/>
      <c r="AQJ47" s="1531"/>
      <c r="AQK47" s="1531"/>
      <c r="AQL47" s="1531"/>
      <c r="AQM47" s="1531"/>
      <c r="AQN47" s="1531"/>
      <c r="AQO47" s="1531"/>
      <c r="AQP47" s="1531"/>
      <c r="AQQ47" s="1531"/>
      <c r="AQR47" s="1531"/>
      <c r="AQS47" s="1531"/>
      <c r="AQT47" s="1531"/>
      <c r="AQU47" s="1531"/>
      <c r="AQV47" s="1531"/>
      <c r="AQW47" s="1531"/>
      <c r="AQX47" s="1531"/>
      <c r="AQY47" s="1531"/>
      <c r="AQZ47" s="1531"/>
      <c r="ARA47" s="1531"/>
      <c r="ARB47" s="1531"/>
      <c r="ARC47" s="1531"/>
      <c r="ARD47" s="1531"/>
      <c r="ARE47" s="1531"/>
      <c r="ARF47" s="1531"/>
      <c r="ARG47" s="1531"/>
      <c r="ARH47" s="1531"/>
      <c r="ARI47" s="1531"/>
      <c r="ARJ47" s="1531"/>
      <c r="ARK47" s="1531"/>
      <c r="ARL47" s="1531"/>
      <c r="ARM47" s="1531"/>
      <c r="ARN47" s="1531"/>
      <c r="ARO47" s="1531"/>
      <c r="ARP47" s="1531"/>
      <c r="ARQ47" s="1531"/>
      <c r="ARR47" s="1531"/>
      <c r="ARS47" s="1531"/>
      <c r="ART47" s="1531"/>
      <c r="ARU47" s="1531"/>
      <c r="ARV47" s="1531"/>
      <c r="ARW47" s="1531"/>
      <c r="ARX47" s="1531"/>
      <c r="ARY47" s="1531"/>
      <c r="ARZ47" s="1531"/>
      <c r="ASA47" s="1531"/>
      <c r="ASB47" s="1531"/>
      <c r="ASC47" s="1531"/>
      <c r="ASD47" s="1531"/>
      <c r="ASE47" s="1531"/>
      <c r="ASF47" s="1531"/>
      <c r="ASG47" s="1531"/>
      <c r="ASH47" s="1531"/>
      <c r="ASI47" s="1531"/>
      <c r="ASJ47" s="1531"/>
      <c r="ASK47" s="1531"/>
      <c r="ASL47" s="1531"/>
      <c r="ASM47" s="1531"/>
      <c r="ASN47" s="1531"/>
      <c r="ASO47" s="1531"/>
      <c r="ASP47" s="1531"/>
      <c r="ASQ47" s="1531"/>
      <c r="ASR47" s="1531"/>
      <c r="ASS47" s="1531"/>
      <c r="AST47" s="1531"/>
      <c r="ASU47" s="1531"/>
      <c r="ASV47" s="1531"/>
      <c r="ASW47" s="1531"/>
      <c r="ASX47" s="1531"/>
      <c r="ASY47" s="1531"/>
      <c r="ASZ47" s="1531"/>
      <c r="ATA47" s="1531"/>
      <c r="ATB47" s="1531"/>
      <c r="ATC47" s="1531"/>
      <c r="ATD47" s="1531"/>
      <c r="ATE47" s="1531"/>
      <c r="ATF47" s="1531"/>
      <c r="ATG47" s="1531"/>
      <c r="ATH47" s="1531"/>
      <c r="ATI47" s="1531"/>
      <c r="ATJ47" s="1531"/>
      <c r="ATK47" s="1531"/>
      <c r="ATL47" s="1531"/>
      <c r="ATM47" s="1531"/>
      <c r="ATN47" s="1531"/>
      <c r="ATO47" s="1531"/>
      <c r="ATP47" s="1531"/>
      <c r="ATQ47" s="1531"/>
      <c r="ATR47" s="1531"/>
      <c r="ATS47" s="1531"/>
      <c r="ATT47" s="1531"/>
      <c r="ATU47" s="1531"/>
      <c r="ATV47" s="1531"/>
      <c r="ATW47" s="1531"/>
      <c r="ATX47" s="1531"/>
      <c r="ATY47" s="1531"/>
      <c r="ATZ47" s="1531"/>
      <c r="AUA47" s="1531"/>
      <c r="AUB47" s="1531"/>
      <c r="AUC47" s="1531"/>
      <c r="AUD47" s="1531"/>
      <c r="AUE47" s="1531"/>
      <c r="AUF47" s="1531"/>
      <c r="AUG47" s="1531"/>
      <c r="AUH47" s="1531"/>
      <c r="AUI47" s="1531"/>
    </row>
    <row r="48" spans="1:1231" s="1531" customFormat="1" ht="31.75" customHeight="1" x14ac:dyDescent="0.75">
      <c r="A48" s="1561"/>
      <c r="B48" s="1561"/>
      <c r="C48" s="1533"/>
      <c r="D48" s="1533"/>
      <c r="E48" s="1533"/>
      <c r="F48" s="1533"/>
      <c r="G48" s="1534"/>
      <c r="H48" s="1534"/>
      <c r="I48" s="1535"/>
      <c r="J48" s="1536"/>
      <c r="K48" s="1537"/>
      <c r="L48" s="1538"/>
      <c r="M48" s="1539"/>
      <c r="N48" s="1539"/>
      <c r="O48" s="1540"/>
      <c r="P48" s="638"/>
      <c r="Q48" s="638"/>
      <c r="R48" s="1540"/>
      <c r="S48" s="1540"/>
      <c r="T48" s="1540"/>
      <c r="U48" s="1540"/>
      <c r="V48" s="1540"/>
      <c r="W48" s="1541"/>
      <c r="X48" s="1533"/>
      <c r="Y48" s="638"/>
      <c r="Z48" s="638"/>
      <c r="AA48" s="1542"/>
      <c r="AB48" s="638"/>
      <c r="AC48" s="638"/>
      <c r="AD48" s="1543"/>
      <c r="AE48" s="1412"/>
      <c r="AF48" s="1412"/>
      <c r="AG48" s="1412"/>
      <c r="AH48" s="1412"/>
      <c r="AI48" s="1412"/>
      <c r="AJ48" s="1412"/>
      <c r="AK48" s="1412"/>
      <c r="AL48" s="1532"/>
      <c r="AN48" s="1544"/>
      <c r="AO48" s="1544"/>
    </row>
    <row r="49" spans="1:1231" s="1406" customFormat="1" ht="31.75" customHeight="1" x14ac:dyDescent="0.75">
      <c r="A49" s="2083" t="s">
        <v>80</v>
      </c>
      <c r="B49" s="2083" t="s">
        <v>41</v>
      </c>
      <c r="C49" s="1562">
        <v>6.1</v>
      </c>
      <c r="D49" s="1500" t="s">
        <v>37</v>
      </c>
      <c r="E49" s="1501" t="s">
        <v>23</v>
      </c>
      <c r="F49" s="1502" t="s">
        <v>6</v>
      </c>
      <c r="G49" s="1423">
        <f t="array" ref="G49">INDEX('Salary . staff rates'!$A$6:$C$28,MATCH(1,('Salary . staff rates'!$A$6:$A$28=E49)*('Salary . staff rates'!$B$6:$B$28=F49),0),3)</f>
        <v>65000</v>
      </c>
      <c r="H49" s="1423">
        <f t="shared" si="0"/>
        <v>456.14035087719299</v>
      </c>
      <c r="I49" s="1545" t="s">
        <v>0</v>
      </c>
      <c r="J49" s="1546" t="s">
        <v>0</v>
      </c>
      <c r="K49" s="1563">
        <f>'Training assumptions'!D41</f>
        <v>14</v>
      </c>
      <c r="L49" s="1548">
        <f t="shared" ref="L49:L54" si="35">IF(K49="N/A","",H49*K49)</f>
        <v>6385.9649122807023</v>
      </c>
      <c r="M49" s="1549" t="s">
        <v>31</v>
      </c>
      <c r="N49" s="1550">
        <f>IF(M49="Yes",L49*'Salary . staff rates'!$C$34,0)</f>
        <v>0</v>
      </c>
      <c r="P49" s="662">
        <v>1</v>
      </c>
      <c r="Q49" s="662">
        <v>1</v>
      </c>
      <c r="W49" s="1564"/>
      <c r="Y49" s="662">
        <f t="shared" ref="Y49:Y54" si="36">IF(L49&lt;&gt;"",L49*P49,"")</f>
        <v>6385.9649122807023</v>
      </c>
      <c r="Z49" s="662">
        <f t="shared" ref="Z49:Z54" si="37">IF(N49&lt;&gt;"",N49*P49,"")</f>
        <v>0</v>
      </c>
      <c r="AA49" s="1433"/>
      <c r="AB49" s="662">
        <f t="shared" ref="AB49:AB54" si="38">IF(L49&lt;&gt;"",L49*Q49,"")</f>
        <v>6385.9649122807023</v>
      </c>
      <c r="AC49" s="662">
        <f t="shared" ref="AC49:AC54" si="39">IF(N49&lt;&gt;"",N49*Q49,"")</f>
        <v>0</v>
      </c>
      <c r="AD49" s="1412"/>
      <c r="AE49" s="1412"/>
      <c r="AF49" s="1412"/>
      <c r="AL49" s="1413"/>
      <c r="AN49" s="1435">
        <f t="shared" ref="AN49:AN54" si="40">IF(W49=1,0,Y49)</f>
        <v>6385.9649122807023</v>
      </c>
      <c r="AO49" s="1435">
        <f t="shared" ref="AO49:AO54" si="41">IF(W49=1,0,Z49)</f>
        <v>0</v>
      </c>
      <c r="AP49" s="1531"/>
      <c r="AQ49" s="1531"/>
      <c r="AR49" s="1531"/>
      <c r="AS49" s="1531"/>
      <c r="AT49" s="1531"/>
      <c r="AU49" s="1531"/>
      <c r="AV49" s="1531"/>
      <c r="AW49" s="1531"/>
      <c r="AX49" s="1531"/>
      <c r="AY49" s="1531"/>
      <c r="AZ49" s="1531"/>
      <c r="BA49" s="1531"/>
      <c r="BB49" s="1531"/>
      <c r="BC49" s="1531"/>
      <c r="BD49" s="1531"/>
      <c r="BE49" s="1531"/>
      <c r="BF49" s="1531"/>
      <c r="BG49" s="1531"/>
      <c r="BH49" s="1531"/>
      <c r="BI49" s="1531"/>
      <c r="BJ49" s="1531"/>
      <c r="BK49" s="1531"/>
      <c r="BL49" s="1531"/>
      <c r="BM49" s="1531"/>
      <c r="BN49" s="1531"/>
      <c r="BO49" s="1531"/>
      <c r="BP49" s="1531"/>
      <c r="BQ49" s="1531"/>
      <c r="BR49" s="1531"/>
      <c r="BS49" s="1531"/>
      <c r="BT49" s="1531"/>
      <c r="BU49" s="1531"/>
      <c r="BV49" s="1531"/>
      <c r="BW49" s="1531"/>
      <c r="BX49" s="1531"/>
      <c r="BY49" s="1531"/>
      <c r="BZ49" s="1531"/>
      <c r="CA49" s="1531"/>
      <c r="CB49" s="1531"/>
      <c r="CC49" s="1531"/>
      <c r="CD49" s="1531"/>
      <c r="CE49" s="1531"/>
      <c r="CF49" s="1531"/>
      <c r="CG49" s="1531"/>
      <c r="CH49" s="1531"/>
      <c r="CI49" s="1531"/>
      <c r="CJ49" s="1531"/>
      <c r="CK49" s="1531"/>
      <c r="CL49" s="1531"/>
      <c r="CM49" s="1531"/>
      <c r="CN49" s="1531"/>
      <c r="CO49" s="1531"/>
      <c r="CP49" s="1531"/>
      <c r="CQ49" s="1531"/>
      <c r="CR49" s="1531"/>
      <c r="CS49" s="1531"/>
      <c r="CT49" s="1531"/>
      <c r="CU49" s="1531"/>
      <c r="CV49" s="1531"/>
      <c r="CW49" s="1531"/>
      <c r="CX49" s="1531"/>
      <c r="CY49" s="1531"/>
      <c r="CZ49" s="1531"/>
      <c r="DA49" s="1531"/>
      <c r="DB49" s="1531"/>
      <c r="DC49" s="1531"/>
      <c r="DD49" s="1531"/>
      <c r="DE49" s="1531"/>
      <c r="DF49" s="1531"/>
      <c r="DG49" s="1531"/>
      <c r="DH49" s="1531"/>
      <c r="DI49" s="1531"/>
      <c r="DJ49" s="1531"/>
      <c r="DK49" s="1531"/>
      <c r="DL49" s="1531"/>
      <c r="DM49" s="1531"/>
      <c r="DN49" s="1531"/>
      <c r="DO49" s="1531"/>
      <c r="DP49" s="1531"/>
      <c r="DQ49" s="1531"/>
      <c r="DR49" s="1531"/>
      <c r="DS49" s="1531"/>
      <c r="DT49" s="1531"/>
      <c r="DU49" s="1531"/>
      <c r="DV49" s="1531"/>
      <c r="DW49" s="1531"/>
      <c r="DX49" s="1531"/>
      <c r="DY49" s="1531"/>
      <c r="DZ49" s="1531"/>
      <c r="EA49" s="1531"/>
      <c r="EB49" s="1531"/>
      <c r="EC49" s="1531"/>
      <c r="ED49" s="1531"/>
      <c r="EE49" s="1531"/>
      <c r="EF49" s="1531"/>
      <c r="EG49" s="1531"/>
      <c r="EH49" s="1531"/>
      <c r="EI49" s="1531"/>
      <c r="EJ49" s="1531"/>
      <c r="EK49" s="1531"/>
      <c r="EL49" s="1531"/>
      <c r="EM49" s="1531"/>
      <c r="EN49" s="1531"/>
      <c r="EO49" s="1531"/>
      <c r="EP49" s="1531"/>
      <c r="EQ49" s="1531"/>
      <c r="ER49" s="1531"/>
      <c r="ES49" s="1531"/>
      <c r="ET49" s="1531"/>
      <c r="EU49" s="1531"/>
      <c r="EV49" s="1531"/>
      <c r="EW49" s="1531"/>
      <c r="EX49" s="1531"/>
      <c r="EY49" s="1531"/>
      <c r="EZ49" s="1531"/>
      <c r="FA49" s="1531"/>
      <c r="FB49" s="1531"/>
      <c r="FC49" s="1531"/>
      <c r="FD49" s="1531"/>
      <c r="FE49" s="1531"/>
      <c r="FF49" s="1531"/>
      <c r="FG49" s="1531"/>
      <c r="FH49" s="1531"/>
      <c r="FI49" s="1531"/>
      <c r="FJ49" s="1531"/>
      <c r="FK49" s="1531"/>
      <c r="FL49" s="1531"/>
      <c r="FM49" s="1531"/>
      <c r="FN49" s="1531"/>
      <c r="FO49" s="1531"/>
      <c r="FP49" s="1531"/>
      <c r="FQ49" s="1531"/>
      <c r="FR49" s="1531"/>
      <c r="FS49" s="1531"/>
      <c r="FT49" s="1531"/>
      <c r="FU49" s="1531"/>
      <c r="FV49" s="1531"/>
      <c r="FW49" s="1531"/>
      <c r="FX49" s="1531"/>
      <c r="FY49" s="1531"/>
      <c r="FZ49" s="1531"/>
      <c r="GA49" s="1531"/>
      <c r="GB49" s="1531"/>
      <c r="GC49" s="1531"/>
      <c r="GD49" s="1531"/>
      <c r="GE49" s="1531"/>
      <c r="GF49" s="1531"/>
      <c r="GG49" s="1531"/>
      <c r="GH49" s="1531"/>
      <c r="GI49" s="1531"/>
      <c r="GJ49" s="1531"/>
      <c r="GK49" s="1531"/>
      <c r="GL49" s="1531"/>
      <c r="GM49" s="1531"/>
      <c r="GN49" s="1531"/>
      <c r="GO49" s="1531"/>
      <c r="GP49" s="1531"/>
      <c r="GQ49" s="1531"/>
      <c r="GR49" s="1531"/>
      <c r="GS49" s="1531"/>
      <c r="GT49" s="1531"/>
      <c r="GU49" s="1531"/>
      <c r="GV49" s="1531"/>
      <c r="GW49" s="1531"/>
      <c r="GX49" s="1531"/>
      <c r="GY49" s="1531"/>
      <c r="GZ49" s="1531"/>
      <c r="HA49" s="1531"/>
      <c r="HB49" s="1531"/>
      <c r="HC49" s="1531"/>
      <c r="HD49" s="1531"/>
      <c r="HE49" s="1531"/>
      <c r="HF49" s="1531"/>
      <c r="HG49" s="1531"/>
      <c r="HH49" s="1531"/>
      <c r="HI49" s="1531"/>
      <c r="HJ49" s="1531"/>
      <c r="HK49" s="1531"/>
      <c r="HL49" s="1531"/>
      <c r="HM49" s="1531"/>
      <c r="HN49" s="1531"/>
      <c r="HO49" s="1531"/>
      <c r="HP49" s="1531"/>
      <c r="HQ49" s="1531"/>
      <c r="HR49" s="1531"/>
      <c r="HS49" s="1531"/>
      <c r="HT49" s="1531"/>
      <c r="HU49" s="1531"/>
      <c r="HV49" s="1531"/>
      <c r="HW49" s="1531"/>
      <c r="HX49" s="1531"/>
      <c r="HY49" s="1531"/>
      <c r="HZ49" s="1531"/>
      <c r="IA49" s="1531"/>
      <c r="IB49" s="1531"/>
      <c r="IC49" s="1531"/>
      <c r="ID49" s="1531"/>
      <c r="IE49" s="1531"/>
      <c r="IF49" s="1531"/>
      <c r="IG49" s="1531"/>
      <c r="IH49" s="1531"/>
      <c r="II49" s="1531"/>
      <c r="IJ49" s="1531"/>
      <c r="IK49" s="1531"/>
      <c r="IL49" s="1531"/>
      <c r="IM49" s="1531"/>
      <c r="IN49" s="1531"/>
      <c r="IO49" s="1531"/>
      <c r="IP49" s="1531"/>
      <c r="IQ49" s="1531"/>
      <c r="IR49" s="1531"/>
      <c r="IS49" s="1531"/>
      <c r="IT49" s="1531"/>
      <c r="IU49" s="1531"/>
      <c r="IV49" s="1531"/>
      <c r="IW49" s="1531"/>
      <c r="IX49" s="1531"/>
      <c r="IY49" s="1531"/>
      <c r="IZ49" s="1531"/>
      <c r="JA49" s="1531"/>
      <c r="JB49" s="1531"/>
      <c r="JC49" s="1531"/>
      <c r="JD49" s="1531"/>
      <c r="JE49" s="1531"/>
      <c r="JF49" s="1531"/>
      <c r="JG49" s="1531"/>
      <c r="JH49" s="1531"/>
      <c r="JI49" s="1531"/>
      <c r="JJ49" s="1531"/>
      <c r="JK49" s="1531"/>
      <c r="JL49" s="1531"/>
      <c r="JM49" s="1531"/>
      <c r="JN49" s="1531"/>
      <c r="JO49" s="1531"/>
      <c r="JP49" s="1531"/>
      <c r="JQ49" s="1531"/>
      <c r="JR49" s="1531"/>
      <c r="JS49" s="1531"/>
      <c r="JT49" s="1531"/>
      <c r="JU49" s="1531"/>
      <c r="JV49" s="1531"/>
      <c r="JW49" s="1531"/>
      <c r="JX49" s="1531"/>
      <c r="JY49" s="1531"/>
      <c r="JZ49" s="1531"/>
      <c r="KA49" s="1531"/>
      <c r="KB49" s="1531"/>
      <c r="KC49" s="1531"/>
      <c r="KD49" s="1531"/>
      <c r="KE49" s="1531"/>
      <c r="KF49" s="1531"/>
      <c r="KG49" s="1531"/>
      <c r="KH49" s="1531"/>
      <c r="KI49" s="1531"/>
      <c r="KJ49" s="1531"/>
      <c r="KK49" s="1531"/>
      <c r="KL49" s="1531"/>
      <c r="KM49" s="1531"/>
      <c r="KN49" s="1531"/>
      <c r="KO49" s="1531"/>
      <c r="KP49" s="1531"/>
      <c r="KQ49" s="1531"/>
      <c r="KR49" s="1531"/>
      <c r="KS49" s="1531"/>
      <c r="KT49" s="1531"/>
      <c r="KU49" s="1531"/>
      <c r="KV49" s="1531"/>
      <c r="KW49" s="1531"/>
      <c r="KX49" s="1531"/>
      <c r="KY49" s="1531"/>
      <c r="KZ49" s="1531"/>
      <c r="LA49" s="1531"/>
      <c r="LB49" s="1531"/>
      <c r="LC49" s="1531"/>
      <c r="LD49" s="1531"/>
      <c r="LE49" s="1531"/>
      <c r="LF49" s="1531"/>
      <c r="LG49" s="1531"/>
      <c r="LH49" s="1531"/>
      <c r="LI49" s="1531"/>
      <c r="LJ49" s="1531"/>
      <c r="LK49" s="1531"/>
      <c r="LL49" s="1531"/>
      <c r="LM49" s="1531"/>
      <c r="LN49" s="1531"/>
      <c r="LO49" s="1531"/>
      <c r="LP49" s="1531"/>
      <c r="LQ49" s="1531"/>
      <c r="LR49" s="1531"/>
      <c r="LS49" s="1531"/>
      <c r="LT49" s="1531"/>
      <c r="LU49" s="1531"/>
      <c r="LV49" s="1531"/>
      <c r="LW49" s="1531"/>
      <c r="LX49" s="1531"/>
      <c r="LY49" s="1531"/>
      <c r="LZ49" s="1531"/>
      <c r="MA49" s="1531"/>
      <c r="MB49" s="1531"/>
      <c r="MC49" s="1531"/>
      <c r="MD49" s="1531"/>
      <c r="ME49" s="1531"/>
      <c r="MF49" s="1531"/>
      <c r="MG49" s="1531"/>
      <c r="MH49" s="1531"/>
      <c r="MI49" s="1531"/>
      <c r="MJ49" s="1531"/>
      <c r="MK49" s="1531"/>
      <c r="ML49" s="1531"/>
      <c r="MM49" s="1531"/>
      <c r="MN49" s="1531"/>
      <c r="MO49" s="1531"/>
      <c r="MP49" s="1531"/>
      <c r="MQ49" s="1531"/>
      <c r="MR49" s="1531"/>
      <c r="MS49" s="1531"/>
      <c r="MT49" s="1531"/>
      <c r="MU49" s="1531"/>
      <c r="MV49" s="1531"/>
      <c r="MW49" s="1531"/>
      <c r="MX49" s="1531"/>
      <c r="MY49" s="1531"/>
      <c r="MZ49" s="1531"/>
      <c r="NA49" s="1531"/>
      <c r="NB49" s="1531"/>
      <c r="NC49" s="1531"/>
      <c r="ND49" s="1531"/>
      <c r="NE49" s="1531"/>
      <c r="NF49" s="1531"/>
      <c r="NG49" s="1531"/>
      <c r="NH49" s="1531"/>
      <c r="NI49" s="1531"/>
      <c r="NJ49" s="1531"/>
      <c r="NK49" s="1531"/>
      <c r="NL49" s="1531"/>
      <c r="NM49" s="1531"/>
      <c r="NN49" s="1531"/>
      <c r="NO49" s="1531"/>
      <c r="NP49" s="1531"/>
      <c r="NQ49" s="1531"/>
      <c r="NR49" s="1531"/>
      <c r="NS49" s="1531"/>
      <c r="NT49" s="1531"/>
      <c r="NU49" s="1531"/>
      <c r="NV49" s="1531"/>
      <c r="NW49" s="1531"/>
      <c r="NX49" s="1531"/>
      <c r="NY49" s="1531"/>
      <c r="NZ49" s="1531"/>
      <c r="OA49" s="1531"/>
      <c r="OB49" s="1531"/>
      <c r="OC49" s="1531"/>
      <c r="OD49" s="1531"/>
      <c r="OE49" s="1531"/>
      <c r="OF49" s="1531"/>
      <c r="OG49" s="1531"/>
      <c r="OH49" s="1531"/>
      <c r="OI49" s="1531"/>
      <c r="OJ49" s="1531"/>
      <c r="OK49" s="1531"/>
      <c r="OL49" s="1531"/>
      <c r="OM49" s="1531"/>
      <c r="ON49" s="1531"/>
      <c r="OO49" s="1531"/>
      <c r="OP49" s="1531"/>
      <c r="OQ49" s="1531"/>
      <c r="OR49" s="1531"/>
      <c r="OS49" s="1531"/>
      <c r="OT49" s="1531"/>
      <c r="OU49" s="1531"/>
      <c r="OV49" s="1531"/>
      <c r="OW49" s="1531"/>
      <c r="OX49" s="1531"/>
      <c r="OY49" s="1531"/>
      <c r="OZ49" s="1531"/>
      <c r="PA49" s="1531"/>
      <c r="PB49" s="1531"/>
      <c r="PC49" s="1531"/>
      <c r="PD49" s="1531"/>
      <c r="PE49" s="1531"/>
      <c r="PF49" s="1531"/>
      <c r="PG49" s="1531"/>
      <c r="PH49" s="1531"/>
      <c r="PI49" s="1531"/>
      <c r="PJ49" s="1531"/>
      <c r="PK49" s="1531"/>
      <c r="PL49" s="1531"/>
      <c r="PM49" s="1531"/>
      <c r="PN49" s="1531"/>
      <c r="PO49" s="1531"/>
      <c r="PP49" s="1531"/>
      <c r="PQ49" s="1531"/>
      <c r="PR49" s="1531"/>
      <c r="PS49" s="1531"/>
      <c r="PT49" s="1531"/>
      <c r="PU49" s="1531"/>
      <c r="PV49" s="1531"/>
      <c r="PW49" s="1531"/>
      <c r="PX49" s="1531"/>
      <c r="PY49" s="1531"/>
      <c r="PZ49" s="1531"/>
      <c r="QA49" s="1531"/>
      <c r="QB49" s="1531"/>
      <c r="QC49" s="1531"/>
      <c r="QD49" s="1531"/>
      <c r="QE49" s="1531"/>
      <c r="QF49" s="1531"/>
      <c r="QG49" s="1531"/>
      <c r="QH49" s="1531"/>
      <c r="QI49" s="1531"/>
      <c r="QJ49" s="1531"/>
      <c r="QK49" s="1531"/>
      <c r="QL49" s="1531"/>
      <c r="QM49" s="1531"/>
      <c r="QN49" s="1531"/>
      <c r="QO49" s="1531"/>
      <c r="QP49" s="1531"/>
      <c r="QQ49" s="1531"/>
      <c r="QR49" s="1531"/>
      <c r="QS49" s="1531"/>
      <c r="QT49" s="1531"/>
      <c r="QU49" s="1531"/>
      <c r="QV49" s="1531"/>
      <c r="QW49" s="1531"/>
      <c r="QX49" s="1531"/>
      <c r="QY49" s="1531"/>
      <c r="QZ49" s="1531"/>
      <c r="RA49" s="1531"/>
      <c r="RB49" s="1531"/>
      <c r="RC49" s="1531"/>
      <c r="RD49" s="1531"/>
      <c r="RE49" s="1531"/>
      <c r="RF49" s="1531"/>
      <c r="RG49" s="1531"/>
      <c r="RH49" s="1531"/>
      <c r="RI49" s="1531"/>
      <c r="RJ49" s="1531"/>
      <c r="RK49" s="1531"/>
      <c r="RL49" s="1531"/>
      <c r="RM49" s="1531"/>
      <c r="RN49" s="1531"/>
      <c r="RO49" s="1531"/>
      <c r="RP49" s="1531"/>
      <c r="RQ49" s="1531"/>
      <c r="RR49" s="1531"/>
      <c r="RS49" s="1531"/>
      <c r="RT49" s="1531"/>
      <c r="RU49" s="1531"/>
      <c r="RV49" s="1531"/>
      <c r="RW49" s="1531"/>
      <c r="RX49" s="1531"/>
      <c r="RY49" s="1531"/>
      <c r="RZ49" s="1531"/>
      <c r="SA49" s="1531"/>
      <c r="SB49" s="1531"/>
      <c r="SC49" s="1531"/>
      <c r="SD49" s="1531"/>
      <c r="SE49" s="1531"/>
      <c r="SF49" s="1531"/>
      <c r="SG49" s="1531"/>
      <c r="SH49" s="1531"/>
      <c r="SI49" s="1531"/>
      <c r="SJ49" s="1531"/>
      <c r="SK49" s="1531"/>
      <c r="SL49" s="1531"/>
      <c r="SM49" s="1531"/>
      <c r="SN49" s="1531"/>
      <c r="SO49" s="1531"/>
      <c r="SP49" s="1531"/>
      <c r="SQ49" s="1531"/>
      <c r="SR49" s="1531"/>
      <c r="SS49" s="1531"/>
      <c r="ST49" s="1531"/>
      <c r="SU49" s="1531"/>
      <c r="SV49" s="1531"/>
      <c r="SW49" s="1531"/>
      <c r="SX49" s="1531"/>
      <c r="SY49" s="1531"/>
      <c r="SZ49" s="1531"/>
      <c r="TA49" s="1531"/>
      <c r="TB49" s="1531"/>
      <c r="TC49" s="1531"/>
      <c r="TD49" s="1531"/>
      <c r="TE49" s="1531"/>
      <c r="TF49" s="1531"/>
      <c r="TG49" s="1531"/>
      <c r="TH49" s="1531"/>
      <c r="TI49" s="1531"/>
      <c r="TJ49" s="1531"/>
      <c r="TK49" s="1531"/>
      <c r="TL49" s="1531"/>
      <c r="TM49" s="1531"/>
      <c r="TN49" s="1531"/>
      <c r="TO49" s="1531"/>
      <c r="TP49" s="1531"/>
      <c r="TQ49" s="1531"/>
      <c r="TR49" s="1531"/>
      <c r="TS49" s="1531"/>
      <c r="TT49" s="1531"/>
      <c r="TU49" s="1531"/>
      <c r="TV49" s="1531"/>
      <c r="TW49" s="1531"/>
      <c r="TX49" s="1531"/>
      <c r="TY49" s="1531"/>
      <c r="TZ49" s="1531"/>
      <c r="UA49" s="1531"/>
      <c r="UB49" s="1531"/>
      <c r="UC49" s="1531"/>
      <c r="UD49" s="1531"/>
      <c r="UE49" s="1531"/>
      <c r="UF49" s="1531"/>
      <c r="UG49" s="1531"/>
      <c r="UH49" s="1531"/>
      <c r="UI49" s="1531"/>
      <c r="UJ49" s="1531"/>
      <c r="UK49" s="1531"/>
      <c r="UL49" s="1531"/>
      <c r="UM49" s="1531"/>
      <c r="UN49" s="1531"/>
      <c r="UO49" s="1531"/>
      <c r="UP49" s="1531"/>
      <c r="UQ49" s="1531"/>
      <c r="UR49" s="1531"/>
      <c r="US49" s="1531"/>
      <c r="UT49" s="1531"/>
      <c r="UU49" s="1531"/>
      <c r="UV49" s="1531"/>
      <c r="UW49" s="1531"/>
      <c r="UX49" s="1531"/>
      <c r="UY49" s="1531"/>
      <c r="UZ49" s="1531"/>
      <c r="VA49" s="1531"/>
      <c r="VB49" s="1531"/>
      <c r="VC49" s="1531"/>
      <c r="VD49" s="1531"/>
      <c r="VE49" s="1531"/>
      <c r="VF49" s="1531"/>
      <c r="VG49" s="1531"/>
      <c r="VH49" s="1531"/>
      <c r="VI49" s="1531"/>
      <c r="VJ49" s="1531"/>
      <c r="VK49" s="1531"/>
      <c r="VL49" s="1531"/>
      <c r="VM49" s="1531"/>
      <c r="VN49" s="1531"/>
      <c r="VO49" s="1531"/>
      <c r="VP49" s="1531"/>
      <c r="VQ49" s="1531"/>
      <c r="VR49" s="1531"/>
      <c r="VS49" s="1531"/>
      <c r="VT49" s="1531"/>
      <c r="VU49" s="1531"/>
      <c r="VV49" s="1531"/>
      <c r="VW49" s="1531"/>
      <c r="VX49" s="1531"/>
      <c r="VY49" s="1531"/>
      <c r="VZ49" s="1531"/>
      <c r="WA49" s="1531"/>
      <c r="WB49" s="1531"/>
      <c r="WC49" s="1531"/>
      <c r="WD49" s="1531"/>
      <c r="WE49" s="1531"/>
      <c r="WF49" s="1531"/>
      <c r="WG49" s="1531"/>
      <c r="WH49" s="1531"/>
      <c r="WI49" s="1531"/>
      <c r="WJ49" s="1531"/>
      <c r="WK49" s="1531"/>
      <c r="WL49" s="1531"/>
      <c r="WM49" s="1531"/>
      <c r="WN49" s="1531"/>
      <c r="WO49" s="1531"/>
      <c r="WP49" s="1531"/>
      <c r="WQ49" s="1531"/>
      <c r="WR49" s="1531"/>
      <c r="WS49" s="1531"/>
      <c r="WT49" s="1531"/>
      <c r="WU49" s="1531"/>
      <c r="WV49" s="1531"/>
      <c r="WW49" s="1531"/>
      <c r="WX49" s="1531"/>
      <c r="WY49" s="1531"/>
      <c r="WZ49" s="1531"/>
      <c r="XA49" s="1531"/>
      <c r="XB49" s="1531"/>
      <c r="XC49" s="1531"/>
      <c r="XD49" s="1531"/>
      <c r="XE49" s="1531"/>
      <c r="XF49" s="1531"/>
      <c r="XG49" s="1531"/>
      <c r="XH49" s="1531"/>
      <c r="XI49" s="1531"/>
      <c r="XJ49" s="1531"/>
      <c r="XK49" s="1531"/>
      <c r="XL49" s="1531"/>
      <c r="XM49" s="1531"/>
      <c r="XN49" s="1531"/>
      <c r="XO49" s="1531"/>
      <c r="XP49" s="1531"/>
      <c r="XQ49" s="1531"/>
      <c r="XR49" s="1531"/>
      <c r="XS49" s="1531"/>
      <c r="XT49" s="1531"/>
      <c r="XU49" s="1531"/>
      <c r="XV49" s="1531"/>
      <c r="XW49" s="1531"/>
      <c r="XX49" s="1531"/>
      <c r="XY49" s="1531"/>
      <c r="XZ49" s="1531"/>
      <c r="YA49" s="1531"/>
      <c r="YB49" s="1531"/>
      <c r="YC49" s="1531"/>
      <c r="YD49" s="1531"/>
      <c r="YE49" s="1531"/>
      <c r="YF49" s="1531"/>
      <c r="YG49" s="1531"/>
      <c r="YH49" s="1531"/>
      <c r="YI49" s="1531"/>
      <c r="YJ49" s="1531"/>
      <c r="YK49" s="1531"/>
      <c r="YL49" s="1531"/>
      <c r="YM49" s="1531"/>
      <c r="YN49" s="1531"/>
      <c r="YO49" s="1531"/>
      <c r="YP49" s="1531"/>
      <c r="YQ49" s="1531"/>
      <c r="YR49" s="1531"/>
      <c r="YS49" s="1531"/>
      <c r="YT49" s="1531"/>
      <c r="YU49" s="1531"/>
      <c r="YV49" s="1531"/>
      <c r="YW49" s="1531"/>
      <c r="YX49" s="1531"/>
      <c r="YY49" s="1531"/>
      <c r="YZ49" s="1531"/>
      <c r="ZA49" s="1531"/>
      <c r="ZB49" s="1531"/>
      <c r="ZC49" s="1531"/>
      <c r="ZD49" s="1531"/>
      <c r="ZE49" s="1531"/>
      <c r="ZF49" s="1531"/>
      <c r="ZG49" s="1531"/>
      <c r="ZH49" s="1531"/>
      <c r="ZI49" s="1531"/>
      <c r="ZJ49" s="1531"/>
      <c r="ZK49" s="1531"/>
      <c r="ZL49" s="1531"/>
      <c r="ZM49" s="1531"/>
      <c r="ZN49" s="1531"/>
      <c r="ZO49" s="1531"/>
      <c r="ZP49" s="1531"/>
      <c r="ZQ49" s="1531"/>
      <c r="ZR49" s="1531"/>
      <c r="ZS49" s="1531"/>
      <c r="ZT49" s="1531"/>
      <c r="ZU49" s="1531"/>
      <c r="ZV49" s="1531"/>
      <c r="ZW49" s="1531"/>
      <c r="ZX49" s="1531"/>
      <c r="ZY49" s="1531"/>
      <c r="ZZ49" s="1531"/>
      <c r="AAA49" s="1531"/>
      <c r="AAB49" s="1531"/>
      <c r="AAC49" s="1531"/>
      <c r="AAD49" s="1531"/>
      <c r="AAE49" s="1531"/>
      <c r="AAF49" s="1531"/>
      <c r="AAG49" s="1531"/>
      <c r="AAH49" s="1531"/>
      <c r="AAI49" s="1531"/>
      <c r="AAJ49" s="1531"/>
      <c r="AAK49" s="1531"/>
      <c r="AAL49" s="1531"/>
      <c r="AAM49" s="1531"/>
      <c r="AAN49" s="1531"/>
      <c r="AAO49" s="1531"/>
      <c r="AAP49" s="1531"/>
      <c r="AAQ49" s="1531"/>
      <c r="AAR49" s="1531"/>
      <c r="AAS49" s="1531"/>
      <c r="AAT49" s="1531"/>
      <c r="AAU49" s="1531"/>
      <c r="AAV49" s="1531"/>
      <c r="AAW49" s="1531"/>
      <c r="AAX49" s="1531"/>
      <c r="AAY49" s="1531"/>
      <c r="AAZ49" s="1531"/>
      <c r="ABA49" s="1531"/>
      <c r="ABB49" s="1531"/>
      <c r="ABC49" s="1531"/>
      <c r="ABD49" s="1531"/>
      <c r="ABE49" s="1531"/>
      <c r="ABF49" s="1531"/>
      <c r="ABG49" s="1531"/>
      <c r="ABH49" s="1531"/>
      <c r="ABI49" s="1531"/>
      <c r="ABJ49" s="1531"/>
      <c r="ABK49" s="1531"/>
      <c r="ABL49" s="1531"/>
      <c r="ABM49" s="1531"/>
      <c r="ABN49" s="1531"/>
      <c r="ABO49" s="1531"/>
      <c r="ABP49" s="1531"/>
      <c r="ABQ49" s="1531"/>
      <c r="ABR49" s="1531"/>
      <c r="ABS49" s="1531"/>
      <c r="ABT49" s="1531"/>
      <c r="ABU49" s="1531"/>
      <c r="ABV49" s="1531"/>
      <c r="ABW49" s="1531"/>
      <c r="ABX49" s="1531"/>
      <c r="ABY49" s="1531"/>
      <c r="ABZ49" s="1531"/>
      <c r="ACA49" s="1531"/>
      <c r="ACB49" s="1531"/>
      <c r="ACC49" s="1531"/>
      <c r="ACD49" s="1531"/>
      <c r="ACE49" s="1531"/>
      <c r="ACF49" s="1531"/>
      <c r="ACG49" s="1531"/>
      <c r="ACH49" s="1531"/>
      <c r="ACI49" s="1531"/>
      <c r="ACJ49" s="1531"/>
      <c r="ACK49" s="1531"/>
      <c r="ACL49" s="1531"/>
      <c r="ACM49" s="1531"/>
      <c r="ACN49" s="1531"/>
      <c r="ACO49" s="1531"/>
      <c r="ACP49" s="1531"/>
      <c r="ACQ49" s="1531"/>
      <c r="ACR49" s="1531"/>
      <c r="ACS49" s="1531"/>
      <c r="ACT49" s="1531"/>
      <c r="ACU49" s="1531"/>
      <c r="ACV49" s="1531"/>
      <c r="ACW49" s="1531"/>
      <c r="ACX49" s="1531"/>
      <c r="ACY49" s="1531"/>
      <c r="ACZ49" s="1531"/>
      <c r="ADA49" s="1531"/>
      <c r="ADB49" s="1531"/>
      <c r="ADC49" s="1531"/>
      <c r="ADD49" s="1531"/>
      <c r="ADE49" s="1531"/>
      <c r="ADF49" s="1531"/>
      <c r="ADG49" s="1531"/>
      <c r="ADH49" s="1531"/>
      <c r="ADI49" s="1531"/>
      <c r="ADJ49" s="1531"/>
      <c r="ADK49" s="1531"/>
      <c r="ADL49" s="1531"/>
      <c r="ADM49" s="1531"/>
      <c r="ADN49" s="1531"/>
      <c r="ADO49" s="1531"/>
      <c r="ADP49" s="1531"/>
      <c r="ADQ49" s="1531"/>
      <c r="ADR49" s="1531"/>
      <c r="ADS49" s="1531"/>
      <c r="ADT49" s="1531"/>
      <c r="ADU49" s="1531"/>
      <c r="ADV49" s="1531"/>
      <c r="ADW49" s="1531"/>
      <c r="ADX49" s="1531"/>
      <c r="ADY49" s="1531"/>
      <c r="ADZ49" s="1531"/>
      <c r="AEA49" s="1531"/>
      <c r="AEB49" s="1531"/>
      <c r="AEC49" s="1531"/>
      <c r="AED49" s="1531"/>
      <c r="AEE49" s="1531"/>
      <c r="AEF49" s="1531"/>
      <c r="AEG49" s="1531"/>
      <c r="AEH49" s="1531"/>
      <c r="AEI49" s="1531"/>
      <c r="AEJ49" s="1531"/>
      <c r="AEK49" s="1531"/>
      <c r="AEL49" s="1531"/>
      <c r="AEM49" s="1531"/>
      <c r="AEN49" s="1531"/>
      <c r="AEO49" s="1531"/>
      <c r="AEP49" s="1531"/>
      <c r="AEQ49" s="1531"/>
      <c r="AER49" s="1531"/>
      <c r="AES49" s="1531"/>
      <c r="AET49" s="1531"/>
      <c r="AEU49" s="1531"/>
      <c r="AEV49" s="1531"/>
      <c r="AEW49" s="1531"/>
      <c r="AEX49" s="1531"/>
      <c r="AEY49" s="1531"/>
      <c r="AEZ49" s="1531"/>
      <c r="AFA49" s="1531"/>
      <c r="AFB49" s="1531"/>
      <c r="AFC49" s="1531"/>
      <c r="AFD49" s="1531"/>
      <c r="AFE49" s="1531"/>
      <c r="AFF49" s="1531"/>
      <c r="AFG49" s="1531"/>
      <c r="AFH49" s="1531"/>
      <c r="AFI49" s="1531"/>
      <c r="AFJ49" s="1531"/>
      <c r="AFK49" s="1531"/>
      <c r="AFL49" s="1531"/>
      <c r="AFM49" s="1531"/>
      <c r="AFN49" s="1531"/>
      <c r="AFO49" s="1531"/>
      <c r="AFP49" s="1531"/>
      <c r="AFQ49" s="1531"/>
      <c r="AFR49" s="1531"/>
      <c r="AFS49" s="1531"/>
      <c r="AFT49" s="1531"/>
      <c r="AFU49" s="1531"/>
      <c r="AFV49" s="1531"/>
      <c r="AFW49" s="1531"/>
      <c r="AFX49" s="1531"/>
      <c r="AFY49" s="1531"/>
      <c r="AFZ49" s="1531"/>
      <c r="AGA49" s="1531"/>
      <c r="AGB49" s="1531"/>
      <c r="AGC49" s="1531"/>
      <c r="AGD49" s="1531"/>
      <c r="AGE49" s="1531"/>
      <c r="AGF49" s="1531"/>
      <c r="AGG49" s="1531"/>
      <c r="AGH49" s="1531"/>
      <c r="AGI49" s="1531"/>
      <c r="AGJ49" s="1531"/>
      <c r="AGK49" s="1531"/>
      <c r="AGL49" s="1531"/>
      <c r="AGM49" s="1531"/>
      <c r="AGN49" s="1531"/>
      <c r="AGO49" s="1531"/>
      <c r="AGP49" s="1531"/>
      <c r="AGQ49" s="1531"/>
      <c r="AGR49" s="1531"/>
      <c r="AGS49" s="1531"/>
      <c r="AGT49" s="1531"/>
      <c r="AGU49" s="1531"/>
      <c r="AGV49" s="1531"/>
      <c r="AGW49" s="1531"/>
      <c r="AGX49" s="1531"/>
      <c r="AGY49" s="1531"/>
      <c r="AGZ49" s="1531"/>
      <c r="AHA49" s="1531"/>
      <c r="AHB49" s="1531"/>
      <c r="AHC49" s="1531"/>
      <c r="AHD49" s="1531"/>
      <c r="AHE49" s="1531"/>
      <c r="AHF49" s="1531"/>
      <c r="AHG49" s="1531"/>
      <c r="AHH49" s="1531"/>
      <c r="AHI49" s="1531"/>
      <c r="AHJ49" s="1531"/>
      <c r="AHK49" s="1531"/>
      <c r="AHL49" s="1531"/>
      <c r="AHM49" s="1531"/>
      <c r="AHN49" s="1531"/>
      <c r="AHO49" s="1531"/>
      <c r="AHP49" s="1531"/>
      <c r="AHQ49" s="1531"/>
      <c r="AHR49" s="1531"/>
      <c r="AHS49" s="1531"/>
      <c r="AHT49" s="1531"/>
      <c r="AHU49" s="1531"/>
      <c r="AHV49" s="1531"/>
      <c r="AHW49" s="1531"/>
      <c r="AHX49" s="1531"/>
      <c r="AHY49" s="1531"/>
      <c r="AHZ49" s="1531"/>
      <c r="AIA49" s="1531"/>
      <c r="AIB49" s="1531"/>
      <c r="AIC49" s="1531"/>
      <c r="AID49" s="1531"/>
      <c r="AIE49" s="1531"/>
      <c r="AIF49" s="1531"/>
      <c r="AIG49" s="1531"/>
      <c r="AIH49" s="1531"/>
      <c r="AII49" s="1531"/>
      <c r="AIJ49" s="1531"/>
      <c r="AIK49" s="1531"/>
      <c r="AIL49" s="1531"/>
      <c r="AIM49" s="1531"/>
      <c r="AIN49" s="1531"/>
      <c r="AIO49" s="1531"/>
      <c r="AIP49" s="1531"/>
      <c r="AIQ49" s="1531"/>
      <c r="AIR49" s="1531"/>
      <c r="AIS49" s="1531"/>
      <c r="AIT49" s="1531"/>
      <c r="AIU49" s="1531"/>
      <c r="AIV49" s="1531"/>
      <c r="AIW49" s="1531"/>
      <c r="AIX49" s="1531"/>
      <c r="AIY49" s="1531"/>
      <c r="AIZ49" s="1531"/>
      <c r="AJA49" s="1531"/>
      <c r="AJB49" s="1531"/>
      <c r="AJC49" s="1531"/>
      <c r="AJD49" s="1531"/>
      <c r="AJE49" s="1531"/>
      <c r="AJF49" s="1531"/>
      <c r="AJG49" s="1531"/>
      <c r="AJH49" s="1531"/>
      <c r="AJI49" s="1531"/>
      <c r="AJJ49" s="1531"/>
      <c r="AJK49" s="1531"/>
      <c r="AJL49" s="1531"/>
      <c r="AJM49" s="1531"/>
      <c r="AJN49" s="1531"/>
      <c r="AJO49" s="1531"/>
      <c r="AJP49" s="1531"/>
      <c r="AJQ49" s="1531"/>
      <c r="AJR49" s="1531"/>
      <c r="AJS49" s="1531"/>
      <c r="AJT49" s="1531"/>
      <c r="AJU49" s="1531"/>
      <c r="AJV49" s="1531"/>
      <c r="AJW49" s="1531"/>
      <c r="AJX49" s="1531"/>
      <c r="AJY49" s="1531"/>
      <c r="AJZ49" s="1531"/>
      <c r="AKA49" s="1531"/>
      <c r="AKB49" s="1531"/>
      <c r="AKC49" s="1531"/>
      <c r="AKD49" s="1531"/>
      <c r="AKE49" s="1531"/>
      <c r="AKF49" s="1531"/>
      <c r="AKG49" s="1531"/>
      <c r="AKH49" s="1531"/>
      <c r="AKI49" s="1531"/>
      <c r="AKJ49" s="1531"/>
      <c r="AKK49" s="1531"/>
      <c r="AKL49" s="1531"/>
      <c r="AKM49" s="1531"/>
      <c r="AKN49" s="1531"/>
      <c r="AKO49" s="1531"/>
      <c r="AKP49" s="1531"/>
      <c r="AKQ49" s="1531"/>
      <c r="AKR49" s="1531"/>
      <c r="AKS49" s="1531"/>
      <c r="AKT49" s="1531"/>
      <c r="AKU49" s="1531"/>
      <c r="AKV49" s="1531"/>
      <c r="AKW49" s="1531"/>
      <c r="AKX49" s="1531"/>
      <c r="AKY49" s="1531"/>
      <c r="AKZ49" s="1531"/>
      <c r="ALA49" s="1531"/>
      <c r="ALB49" s="1531"/>
      <c r="ALC49" s="1531"/>
      <c r="ALD49" s="1531"/>
      <c r="ALE49" s="1531"/>
      <c r="ALF49" s="1531"/>
      <c r="ALG49" s="1531"/>
      <c r="ALH49" s="1531"/>
      <c r="ALI49" s="1531"/>
      <c r="ALJ49" s="1531"/>
      <c r="ALK49" s="1531"/>
      <c r="ALL49" s="1531"/>
      <c r="ALM49" s="1531"/>
      <c r="ALN49" s="1531"/>
      <c r="ALO49" s="1531"/>
      <c r="ALP49" s="1531"/>
      <c r="ALQ49" s="1531"/>
      <c r="ALR49" s="1531"/>
      <c r="ALS49" s="1531"/>
      <c r="ALT49" s="1531"/>
      <c r="ALU49" s="1531"/>
      <c r="ALV49" s="1531"/>
      <c r="ALW49" s="1531"/>
      <c r="ALX49" s="1531"/>
      <c r="ALY49" s="1531"/>
      <c r="ALZ49" s="1531"/>
      <c r="AMA49" s="1531"/>
      <c r="AMB49" s="1531"/>
      <c r="AMC49" s="1531"/>
      <c r="AMD49" s="1531"/>
      <c r="AME49" s="1531"/>
      <c r="AMF49" s="1531"/>
      <c r="AMG49" s="1531"/>
      <c r="AMH49" s="1531"/>
      <c r="AMI49" s="1531"/>
      <c r="AMJ49" s="1531"/>
      <c r="AMK49" s="1531"/>
      <c r="AML49" s="1531"/>
      <c r="AMM49" s="1531"/>
      <c r="AMN49" s="1531"/>
      <c r="AMO49" s="1531"/>
      <c r="AMP49" s="1531"/>
      <c r="AMQ49" s="1531"/>
      <c r="AMR49" s="1531"/>
      <c r="AMS49" s="1531"/>
      <c r="AMT49" s="1531"/>
      <c r="AMU49" s="1531"/>
      <c r="AMV49" s="1531"/>
      <c r="AMW49" s="1531"/>
      <c r="AMX49" s="1531"/>
      <c r="AMY49" s="1531"/>
      <c r="AMZ49" s="1531"/>
      <c r="ANA49" s="1531"/>
      <c r="ANB49" s="1531"/>
      <c r="ANC49" s="1531"/>
      <c r="AND49" s="1531"/>
      <c r="ANE49" s="1531"/>
      <c r="ANF49" s="1531"/>
      <c r="ANG49" s="1531"/>
      <c r="ANH49" s="1531"/>
      <c r="ANI49" s="1531"/>
      <c r="ANJ49" s="1531"/>
      <c r="ANK49" s="1531"/>
      <c r="ANL49" s="1531"/>
      <c r="ANM49" s="1531"/>
      <c r="ANN49" s="1531"/>
      <c r="ANO49" s="1531"/>
      <c r="ANP49" s="1531"/>
      <c r="ANQ49" s="1531"/>
      <c r="ANR49" s="1531"/>
      <c r="ANS49" s="1531"/>
      <c r="ANT49" s="1531"/>
      <c r="ANU49" s="1531"/>
      <c r="ANV49" s="1531"/>
      <c r="ANW49" s="1531"/>
      <c r="ANX49" s="1531"/>
      <c r="ANY49" s="1531"/>
      <c r="ANZ49" s="1531"/>
      <c r="AOA49" s="1531"/>
      <c r="AOB49" s="1531"/>
      <c r="AOC49" s="1531"/>
      <c r="AOD49" s="1531"/>
      <c r="AOE49" s="1531"/>
      <c r="AOF49" s="1531"/>
      <c r="AOG49" s="1531"/>
      <c r="AOH49" s="1531"/>
      <c r="AOI49" s="1531"/>
      <c r="AOJ49" s="1531"/>
      <c r="AOK49" s="1531"/>
      <c r="AOL49" s="1531"/>
      <c r="AOM49" s="1531"/>
      <c r="AON49" s="1531"/>
      <c r="AOO49" s="1531"/>
      <c r="AOP49" s="1531"/>
      <c r="AOQ49" s="1531"/>
      <c r="AOR49" s="1531"/>
      <c r="AOS49" s="1531"/>
      <c r="AOT49" s="1531"/>
      <c r="AOU49" s="1531"/>
      <c r="AOV49" s="1531"/>
      <c r="AOW49" s="1531"/>
      <c r="AOX49" s="1531"/>
      <c r="AOY49" s="1531"/>
      <c r="AOZ49" s="1531"/>
      <c r="APA49" s="1531"/>
      <c r="APB49" s="1531"/>
      <c r="APC49" s="1531"/>
      <c r="APD49" s="1531"/>
      <c r="APE49" s="1531"/>
      <c r="APF49" s="1531"/>
      <c r="APG49" s="1531"/>
      <c r="APH49" s="1531"/>
      <c r="API49" s="1531"/>
      <c r="APJ49" s="1531"/>
      <c r="APK49" s="1531"/>
      <c r="APL49" s="1531"/>
      <c r="APM49" s="1531"/>
      <c r="APN49" s="1531"/>
      <c r="APO49" s="1531"/>
      <c r="APP49" s="1531"/>
      <c r="APQ49" s="1531"/>
      <c r="APR49" s="1531"/>
      <c r="APS49" s="1531"/>
      <c r="APT49" s="1531"/>
      <c r="APU49" s="1531"/>
      <c r="APV49" s="1531"/>
      <c r="APW49" s="1531"/>
      <c r="APX49" s="1531"/>
      <c r="APY49" s="1531"/>
      <c r="APZ49" s="1531"/>
      <c r="AQA49" s="1531"/>
      <c r="AQB49" s="1531"/>
      <c r="AQC49" s="1531"/>
      <c r="AQD49" s="1531"/>
      <c r="AQE49" s="1531"/>
      <c r="AQF49" s="1531"/>
      <c r="AQG49" s="1531"/>
      <c r="AQH49" s="1531"/>
      <c r="AQI49" s="1531"/>
      <c r="AQJ49" s="1531"/>
      <c r="AQK49" s="1531"/>
      <c r="AQL49" s="1531"/>
      <c r="AQM49" s="1531"/>
      <c r="AQN49" s="1531"/>
      <c r="AQO49" s="1531"/>
      <c r="AQP49" s="1531"/>
      <c r="AQQ49" s="1531"/>
      <c r="AQR49" s="1531"/>
      <c r="AQS49" s="1531"/>
      <c r="AQT49" s="1531"/>
      <c r="AQU49" s="1531"/>
      <c r="AQV49" s="1531"/>
      <c r="AQW49" s="1531"/>
      <c r="AQX49" s="1531"/>
      <c r="AQY49" s="1531"/>
      <c r="AQZ49" s="1531"/>
      <c r="ARA49" s="1531"/>
      <c r="ARB49" s="1531"/>
      <c r="ARC49" s="1531"/>
      <c r="ARD49" s="1531"/>
      <c r="ARE49" s="1531"/>
      <c r="ARF49" s="1531"/>
      <c r="ARG49" s="1531"/>
      <c r="ARH49" s="1531"/>
      <c r="ARI49" s="1531"/>
      <c r="ARJ49" s="1531"/>
      <c r="ARK49" s="1531"/>
      <c r="ARL49" s="1531"/>
      <c r="ARM49" s="1531"/>
      <c r="ARN49" s="1531"/>
      <c r="ARO49" s="1531"/>
      <c r="ARP49" s="1531"/>
      <c r="ARQ49" s="1531"/>
      <c r="ARR49" s="1531"/>
      <c r="ARS49" s="1531"/>
      <c r="ART49" s="1531"/>
      <c r="ARU49" s="1531"/>
      <c r="ARV49" s="1531"/>
      <c r="ARW49" s="1531"/>
      <c r="ARX49" s="1531"/>
      <c r="ARY49" s="1531"/>
      <c r="ARZ49" s="1531"/>
      <c r="ASA49" s="1531"/>
      <c r="ASB49" s="1531"/>
      <c r="ASC49" s="1531"/>
      <c r="ASD49" s="1531"/>
      <c r="ASE49" s="1531"/>
      <c r="ASF49" s="1531"/>
      <c r="ASG49" s="1531"/>
      <c r="ASH49" s="1531"/>
      <c r="ASI49" s="1531"/>
      <c r="ASJ49" s="1531"/>
      <c r="ASK49" s="1531"/>
      <c r="ASL49" s="1531"/>
      <c r="ASM49" s="1531"/>
      <c r="ASN49" s="1531"/>
      <c r="ASO49" s="1531"/>
      <c r="ASP49" s="1531"/>
      <c r="ASQ49" s="1531"/>
      <c r="ASR49" s="1531"/>
      <c r="ASS49" s="1531"/>
      <c r="AST49" s="1531"/>
      <c r="ASU49" s="1531"/>
      <c r="ASV49" s="1531"/>
      <c r="ASW49" s="1531"/>
      <c r="ASX49" s="1531"/>
      <c r="ASY49" s="1531"/>
      <c r="ASZ49" s="1531"/>
      <c r="ATA49" s="1531"/>
      <c r="ATB49" s="1531"/>
      <c r="ATC49" s="1531"/>
      <c r="ATD49" s="1531"/>
      <c r="ATE49" s="1531"/>
      <c r="ATF49" s="1531"/>
      <c r="ATG49" s="1531"/>
      <c r="ATH49" s="1531"/>
      <c r="ATI49" s="1531"/>
      <c r="ATJ49" s="1531"/>
      <c r="ATK49" s="1531"/>
      <c r="ATL49" s="1531"/>
      <c r="ATM49" s="1531"/>
      <c r="ATN49" s="1531"/>
      <c r="ATO49" s="1531"/>
      <c r="ATP49" s="1531"/>
      <c r="ATQ49" s="1531"/>
      <c r="ATR49" s="1531"/>
      <c r="ATS49" s="1531"/>
      <c r="ATT49" s="1531"/>
      <c r="ATU49" s="1531"/>
      <c r="ATV49" s="1531"/>
      <c r="ATW49" s="1531"/>
      <c r="ATX49" s="1531"/>
      <c r="ATY49" s="1531"/>
      <c r="ATZ49" s="1531"/>
      <c r="AUA49" s="1531"/>
      <c r="AUB49" s="1531"/>
      <c r="AUC49" s="1531"/>
      <c r="AUD49" s="1531"/>
      <c r="AUE49" s="1531"/>
      <c r="AUF49" s="1531"/>
      <c r="AUG49" s="1531"/>
      <c r="AUH49" s="1531"/>
      <c r="AUI49" s="1531"/>
    </row>
    <row r="50" spans="1:1231" s="1406" customFormat="1" ht="31.75" customHeight="1" x14ac:dyDescent="0.75">
      <c r="A50" s="2083"/>
      <c r="B50" s="2083"/>
      <c r="C50" s="1562">
        <v>6.2</v>
      </c>
      <c r="D50" s="1489" t="s">
        <v>35</v>
      </c>
      <c r="E50" s="1490" t="s">
        <v>23</v>
      </c>
      <c r="F50" s="1490" t="s">
        <v>2</v>
      </c>
      <c r="G50" s="1423">
        <f t="array" ref="G50">INDEX('Salary . staff rates'!$A$6:$C$28,MATCH(1,('Salary . staff rates'!$A$6:$A$28=E50)*('Salary . staff rates'!$B$6:$B$28=F50),0),3)</f>
        <v>45000</v>
      </c>
      <c r="H50" s="1423">
        <f t="shared" si="0"/>
        <v>315.78947368421058</v>
      </c>
      <c r="I50" s="1491" t="s">
        <v>0</v>
      </c>
      <c r="J50" s="1492" t="s">
        <v>0</v>
      </c>
      <c r="K50" s="1565">
        <f>'Training assumptions'!D48</f>
        <v>28</v>
      </c>
      <c r="L50" s="1494">
        <f t="shared" si="35"/>
        <v>8842.1052631578968</v>
      </c>
      <c r="M50" s="1551" t="s">
        <v>31</v>
      </c>
      <c r="N50" s="1496">
        <f>IF(M50="Yes",L50*'Salary . staff rates'!$C$34,0)</f>
        <v>0</v>
      </c>
      <c r="P50" s="662">
        <v>1</v>
      </c>
      <c r="Q50" s="662">
        <v>1</v>
      </c>
      <c r="W50" s="1564"/>
      <c r="Y50" s="662">
        <f t="shared" si="36"/>
        <v>8842.1052631578968</v>
      </c>
      <c r="Z50" s="662">
        <f t="shared" si="37"/>
        <v>0</v>
      </c>
      <c r="AA50" s="1433"/>
      <c r="AB50" s="662">
        <f t="shared" si="38"/>
        <v>8842.1052631578968</v>
      </c>
      <c r="AC50" s="662">
        <f t="shared" si="39"/>
        <v>0</v>
      </c>
      <c r="AD50" s="1412"/>
      <c r="AE50" s="1412"/>
      <c r="AF50" s="1412"/>
      <c r="AL50" s="1413"/>
      <c r="AN50" s="1435">
        <f t="shared" si="40"/>
        <v>8842.1052631578968</v>
      </c>
      <c r="AO50" s="1435">
        <f t="shared" si="41"/>
        <v>0</v>
      </c>
      <c r="AP50" s="1531"/>
      <c r="AQ50" s="1531"/>
      <c r="AR50" s="1531"/>
      <c r="AS50" s="1531"/>
      <c r="AT50" s="1531"/>
      <c r="AU50" s="1531"/>
      <c r="AV50" s="1531"/>
      <c r="AW50" s="1531"/>
      <c r="AX50" s="1531"/>
      <c r="AY50" s="1531"/>
      <c r="AZ50" s="1531"/>
      <c r="BA50" s="1531"/>
      <c r="BB50" s="1531"/>
      <c r="BC50" s="1531"/>
      <c r="BD50" s="1531"/>
      <c r="BE50" s="1531"/>
      <c r="BF50" s="1531"/>
      <c r="BG50" s="1531"/>
      <c r="BH50" s="1531"/>
      <c r="BI50" s="1531"/>
      <c r="BJ50" s="1531"/>
      <c r="BK50" s="1531"/>
      <c r="BL50" s="1531"/>
      <c r="BM50" s="1531"/>
      <c r="BN50" s="1531"/>
      <c r="BO50" s="1531"/>
      <c r="BP50" s="1531"/>
      <c r="BQ50" s="1531"/>
      <c r="BR50" s="1531"/>
      <c r="BS50" s="1531"/>
      <c r="BT50" s="1531"/>
      <c r="BU50" s="1531"/>
      <c r="BV50" s="1531"/>
      <c r="BW50" s="1531"/>
      <c r="BX50" s="1531"/>
      <c r="BY50" s="1531"/>
      <c r="BZ50" s="1531"/>
      <c r="CA50" s="1531"/>
      <c r="CB50" s="1531"/>
      <c r="CC50" s="1531"/>
      <c r="CD50" s="1531"/>
      <c r="CE50" s="1531"/>
      <c r="CF50" s="1531"/>
      <c r="CG50" s="1531"/>
      <c r="CH50" s="1531"/>
      <c r="CI50" s="1531"/>
      <c r="CJ50" s="1531"/>
      <c r="CK50" s="1531"/>
      <c r="CL50" s="1531"/>
      <c r="CM50" s="1531"/>
      <c r="CN50" s="1531"/>
      <c r="CO50" s="1531"/>
      <c r="CP50" s="1531"/>
      <c r="CQ50" s="1531"/>
      <c r="CR50" s="1531"/>
      <c r="CS50" s="1531"/>
      <c r="CT50" s="1531"/>
      <c r="CU50" s="1531"/>
      <c r="CV50" s="1531"/>
      <c r="CW50" s="1531"/>
      <c r="CX50" s="1531"/>
      <c r="CY50" s="1531"/>
      <c r="CZ50" s="1531"/>
      <c r="DA50" s="1531"/>
      <c r="DB50" s="1531"/>
      <c r="DC50" s="1531"/>
      <c r="DD50" s="1531"/>
      <c r="DE50" s="1531"/>
      <c r="DF50" s="1531"/>
      <c r="DG50" s="1531"/>
      <c r="DH50" s="1531"/>
      <c r="DI50" s="1531"/>
      <c r="DJ50" s="1531"/>
      <c r="DK50" s="1531"/>
      <c r="DL50" s="1531"/>
      <c r="DM50" s="1531"/>
      <c r="DN50" s="1531"/>
      <c r="DO50" s="1531"/>
      <c r="DP50" s="1531"/>
      <c r="DQ50" s="1531"/>
      <c r="DR50" s="1531"/>
      <c r="DS50" s="1531"/>
      <c r="DT50" s="1531"/>
      <c r="DU50" s="1531"/>
      <c r="DV50" s="1531"/>
      <c r="DW50" s="1531"/>
      <c r="DX50" s="1531"/>
      <c r="DY50" s="1531"/>
      <c r="DZ50" s="1531"/>
      <c r="EA50" s="1531"/>
      <c r="EB50" s="1531"/>
      <c r="EC50" s="1531"/>
      <c r="ED50" s="1531"/>
      <c r="EE50" s="1531"/>
      <c r="EF50" s="1531"/>
      <c r="EG50" s="1531"/>
      <c r="EH50" s="1531"/>
      <c r="EI50" s="1531"/>
      <c r="EJ50" s="1531"/>
      <c r="EK50" s="1531"/>
      <c r="EL50" s="1531"/>
      <c r="EM50" s="1531"/>
      <c r="EN50" s="1531"/>
      <c r="EO50" s="1531"/>
      <c r="EP50" s="1531"/>
      <c r="EQ50" s="1531"/>
      <c r="ER50" s="1531"/>
      <c r="ES50" s="1531"/>
      <c r="ET50" s="1531"/>
      <c r="EU50" s="1531"/>
      <c r="EV50" s="1531"/>
      <c r="EW50" s="1531"/>
      <c r="EX50" s="1531"/>
      <c r="EY50" s="1531"/>
      <c r="EZ50" s="1531"/>
      <c r="FA50" s="1531"/>
      <c r="FB50" s="1531"/>
      <c r="FC50" s="1531"/>
      <c r="FD50" s="1531"/>
      <c r="FE50" s="1531"/>
      <c r="FF50" s="1531"/>
      <c r="FG50" s="1531"/>
      <c r="FH50" s="1531"/>
      <c r="FI50" s="1531"/>
      <c r="FJ50" s="1531"/>
      <c r="FK50" s="1531"/>
      <c r="FL50" s="1531"/>
      <c r="FM50" s="1531"/>
      <c r="FN50" s="1531"/>
      <c r="FO50" s="1531"/>
      <c r="FP50" s="1531"/>
      <c r="FQ50" s="1531"/>
      <c r="FR50" s="1531"/>
      <c r="FS50" s="1531"/>
      <c r="FT50" s="1531"/>
      <c r="FU50" s="1531"/>
      <c r="FV50" s="1531"/>
      <c r="FW50" s="1531"/>
      <c r="FX50" s="1531"/>
      <c r="FY50" s="1531"/>
      <c r="FZ50" s="1531"/>
      <c r="GA50" s="1531"/>
      <c r="GB50" s="1531"/>
      <c r="GC50" s="1531"/>
      <c r="GD50" s="1531"/>
      <c r="GE50" s="1531"/>
      <c r="GF50" s="1531"/>
      <c r="GG50" s="1531"/>
      <c r="GH50" s="1531"/>
      <c r="GI50" s="1531"/>
      <c r="GJ50" s="1531"/>
      <c r="GK50" s="1531"/>
      <c r="GL50" s="1531"/>
      <c r="GM50" s="1531"/>
      <c r="GN50" s="1531"/>
      <c r="GO50" s="1531"/>
      <c r="GP50" s="1531"/>
      <c r="GQ50" s="1531"/>
      <c r="GR50" s="1531"/>
      <c r="GS50" s="1531"/>
      <c r="GT50" s="1531"/>
      <c r="GU50" s="1531"/>
      <c r="GV50" s="1531"/>
      <c r="GW50" s="1531"/>
      <c r="GX50" s="1531"/>
      <c r="GY50" s="1531"/>
      <c r="GZ50" s="1531"/>
      <c r="HA50" s="1531"/>
      <c r="HB50" s="1531"/>
      <c r="HC50" s="1531"/>
      <c r="HD50" s="1531"/>
      <c r="HE50" s="1531"/>
      <c r="HF50" s="1531"/>
      <c r="HG50" s="1531"/>
      <c r="HH50" s="1531"/>
      <c r="HI50" s="1531"/>
      <c r="HJ50" s="1531"/>
      <c r="HK50" s="1531"/>
      <c r="HL50" s="1531"/>
      <c r="HM50" s="1531"/>
      <c r="HN50" s="1531"/>
      <c r="HO50" s="1531"/>
      <c r="HP50" s="1531"/>
      <c r="HQ50" s="1531"/>
      <c r="HR50" s="1531"/>
      <c r="HS50" s="1531"/>
      <c r="HT50" s="1531"/>
      <c r="HU50" s="1531"/>
      <c r="HV50" s="1531"/>
      <c r="HW50" s="1531"/>
      <c r="HX50" s="1531"/>
      <c r="HY50" s="1531"/>
      <c r="HZ50" s="1531"/>
      <c r="IA50" s="1531"/>
      <c r="IB50" s="1531"/>
      <c r="IC50" s="1531"/>
      <c r="ID50" s="1531"/>
      <c r="IE50" s="1531"/>
      <c r="IF50" s="1531"/>
      <c r="IG50" s="1531"/>
      <c r="IH50" s="1531"/>
      <c r="II50" s="1531"/>
      <c r="IJ50" s="1531"/>
      <c r="IK50" s="1531"/>
      <c r="IL50" s="1531"/>
      <c r="IM50" s="1531"/>
      <c r="IN50" s="1531"/>
      <c r="IO50" s="1531"/>
      <c r="IP50" s="1531"/>
      <c r="IQ50" s="1531"/>
      <c r="IR50" s="1531"/>
      <c r="IS50" s="1531"/>
      <c r="IT50" s="1531"/>
      <c r="IU50" s="1531"/>
      <c r="IV50" s="1531"/>
      <c r="IW50" s="1531"/>
      <c r="IX50" s="1531"/>
      <c r="IY50" s="1531"/>
      <c r="IZ50" s="1531"/>
      <c r="JA50" s="1531"/>
      <c r="JB50" s="1531"/>
      <c r="JC50" s="1531"/>
      <c r="JD50" s="1531"/>
      <c r="JE50" s="1531"/>
      <c r="JF50" s="1531"/>
      <c r="JG50" s="1531"/>
      <c r="JH50" s="1531"/>
      <c r="JI50" s="1531"/>
      <c r="JJ50" s="1531"/>
      <c r="JK50" s="1531"/>
      <c r="JL50" s="1531"/>
      <c r="JM50" s="1531"/>
      <c r="JN50" s="1531"/>
      <c r="JO50" s="1531"/>
      <c r="JP50" s="1531"/>
      <c r="JQ50" s="1531"/>
      <c r="JR50" s="1531"/>
      <c r="JS50" s="1531"/>
      <c r="JT50" s="1531"/>
      <c r="JU50" s="1531"/>
      <c r="JV50" s="1531"/>
      <c r="JW50" s="1531"/>
      <c r="JX50" s="1531"/>
      <c r="JY50" s="1531"/>
      <c r="JZ50" s="1531"/>
      <c r="KA50" s="1531"/>
      <c r="KB50" s="1531"/>
      <c r="KC50" s="1531"/>
      <c r="KD50" s="1531"/>
      <c r="KE50" s="1531"/>
      <c r="KF50" s="1531"/>
      <c r="KG50" s="1531"/>
      <c r="KH50" s="1531"/>
      <c r="KI50" s="1531"/>
      <c r="KJ50" s="1531"/>
      <c r="KK50" s="1531"/>
      <c r="KL50" s="1531"/>
      <c r="KM50" s="1531"/>
      <c r="KN50" s="1531"/>
      <c r="KO50" s="1531"/>
      <c r="KP50" s="1531"/>
      <c r="KQ50" s="1531"/>
      <c r="KR50" s="1531"/>
      <c r="KS50" s="1531"/>
      <c r="KT50" s="1531"/>
      <c r="KU50" s="1531"/>
      <c r="KV50" s="1531"/>
      <c r="KW50" s="1531"/>
      <c r="KX50" s="1531"/>
      <c r="KY50" s="1531"/>
      <c r="KZ50" s="1531"/>
      <c r="LA50" s="1531"/>
      <c r="LB50" s="1531"/>
      <c r="LC50" s="1531"/>
      <c r="LD50" s="1531"/>
      <c r="LE50" s="1531"/>
      <c r="LF50" s="1531"/>
      <c r="LG50" s="1531"/>
      <c r="LH50" s="1531"/>
      <c r="LI50" s="1531"/>
      <c r="LJ50" s="1531"/>
      <c r="LK50" s="1531"/>
      <c r="LL50" s="1531"/>
      <c r="LM50" s="1531"/>
      <c r="LN50" s="1531"/>
      <c r="LO50" s="1531"/>
      <c r="LP50" s="1531"/>
      <c r="LQ50" s="1531"/>
      <c r="LR50" s="1531"/>
      <c r="LS50" s="1531"/>
      <c r="LT50" s="1531"/>
      <c r="LU50" s="1531"/>
      <c r="LV50" s="1531"/>
      <c r="LW50" s="1531"/>
      <c r="LX50" s="1531"/>
      <c r="LY50" s="1531"/>
      <c r="LZ50" s="1531"/>
      <c r="MA50" s="1531"/>
      <c r="MB50" s="1531"/>
      <c r="MC50" s="1531"/>
      <c r="MD50" s="1531"/>
      <c r="ME50" s="1531"/>
      <c r="MF50" s="1531"/>
      <c r="MG50" s="1531"/>
      <c r="MH50" s="1531"/>
      <c r="MI50" s="1531"/>
      <c r="MJ50" s="1531"/>
      <c r="MK50" s="1531"/>
      <c r="ML50" s="1531"/>
      <c r="MM50" s="1531"/>
      <c r="MN50" s="1531"/>
      <c r="MO50" s="1531"/>
      <c r="MP50" s="1531"/>
      <c r="MQ50" s="1531"/>
      <c r="MR50" s="1531"/>
      <c r="MS50" s="1531"/>
      <c r="MT50" s="1531"/>
      <c r="MU50" s="1531"/>
      <c r="MV50" s="1531"/>
      <c r="MW50" s="1531"/>
      <c r="MX50" s="1531"/>
      <c r="MY50" s="1531"/>
      <c r="MZ50" s="1531"/>
      <c r="NA50" s="1531"/>
      <c r="NB50" s="1531"/>
      <c r="NC50" s="1531"/>
      <c r="ND50" s="1531"/>
      <c r="NE50" s="1531"/>
      <c r="NF50" s="1531"/>
      <c r="NG50" s="1531"/>
      <c r="NH50" s="1531"/>
      <c r="NI50" s="1531"/>
      <c r="NJ50" s="1531"/>
      <c r="NK50" s="1531"/>
      <c r="NL50" s="1531"/>
      <c r="NM50" s="1531"/>
      <c r="NN50" s="1531"/>
      <c r="NO50" s="1531"/>
      <c r="NP50" s="1531"/>
      <c r="NQ50" s="1531"/>
      <c r="NR50" s="1531"/>
      <c r="NS50" s="1531"/>
      <c r="NT50" s="1531"/>
      <c r="NU50" s="1531"/>
      <c r="NV50" s="1531"/>
      <c r="NW50" s="1531"/>
      <c r="NX50" s="1531"/>
      <c r="NY50" s="1531"/>
      <c r="NZ50" s="1531"/>
      <c r="OA50" s="1531"/>
      <c r="OB50" s="1531"/>
      <c r="OC50" s="1531"/>
      <c r="OD50" s="1531"/>
      <c r="OE50" s="1531"/>
      <c r="OF50" s="1531"/>
      <c r="OG50" s="1531"/>
      <c r="OH50" s="1531"/>
      <c r="OI50" s="1531"/>
      <c r="OJ50" s="1531"/>
      <c r="OK50" s="1531"/>
      <c r="OL50" s="1531"/>
      <c r="OM50" s="1531"/>
      <c r="ON50" s="1531"/>
      <c r="OO50" s="1531"/>
      <c r="OP50" s="1531"/>
      <c r="OQ50" s="1531"/>
      <c r="OR50" s="1531"/>
      <c r="OS50" s="1531"/>
      <c r="OT50" s="1531"/>
      <c r="OU50" s="1531"/>
      <c r="OV50" s="1531"/>
      <c r="OW50" s="1531"/>
      <c r="OX50" s="1531"/>
      <c r="OY50" s="1531"/>
      <c r="OZ50" s="1531"/>
      <c r="PA50" s="1531"/>
      <c r="PB50" s="1531"/>
      <c r="PC50" s="1531"/>
      <c r="PD50" s="1531"/>
      <c r="PE50" s="1531"/>
      <c r="PF50" s="1531"/>
      <c r="PG50" s="1531"/>
      <c r="PH50" s="1531"/>
      <c r="PI50" s="1531"/>
      <c r="PJ50" s="1531"/>
      <c r="PK50" s="1531"/>
      <c r="PL50" s="1531"/>
      <c r="PM50" s="1531"/>
      <c r="PN50" s="1531"/>
      <c r="PO50" s="1531"/>
      <c r="PP50" s="1531"/>
      <c r="PQ50" s="1531"/>
      <c r="PR50" s="1531"/>
      <c r="PS50" s="1531"/>
      <c r="PT50" s="1531"/>
      <c r="PU50" s="1531"/>
      <c r="PV50" s="1531"/>
      <c r="PW50" s="1531"/>
      <c r="PX50" s="1531"/>
      <c r="PY50" s="1531"/>
      <c r="PZ50" s="1531"/>
      <c r="QA50" s="1531"/>
      <c r="QB50" s="1531"/>
      <c r="QC50" s="1531"/>
      <c r="QD50" s="1531"/>
      <c r="QE50" s="1531"/>
      <c r="QF50" s="1531"/>
      <c r="QG50" s="1531"/>
      <c r="QH50" s="1531"/>
      <c r="QI50" s="1531"/>
      <c r="QJ50" s="1531"/>
      <c r="QK50" s="1531"/>
      <c r="QL50" s="1531"/>
      <c r="QM50" s="1531"/>
      <c r="QN50" s="1531"/>
      <c r="QO50" s="1531"/>
      <c r="QP50" s="1531"/>
      <c r="QQ50" s="1531"/>
      <c r="QR50" s="1531"/>
      <c r="QS50" s="1531"/>
      <c r="QT50" s="1531"/>
      <c r="QU50" s="1531"/>
      <c r="QV50" s="1531"/>
      <c r="QW50" s="1531"/>
      <c r="QX50" s="1531"/>
      <c r="QY50" s="1531"/>
      <c r="QZ50" s="1531"/>
      <c r="RA50" s="1531"/>
      <c r="RB50" s="1531"/>
      <c r="RC50" s="1531"/>
      <c r="RD50" s="1531"/>
      <c r="RE50" s="1531"/>
      <c r="RF50" s="1531"/>
      <c r="RG50" s="1531"/>
      <c r="RH50" s="1531"/>
      <c r="RI50" s="1531"/>
      <c r="RJ50" s="1531"/>
      <c r="RK50" s="1531"/>
      <c r="RL50" s="1531"/>
      <c r="RM50" s="1531"/>
      <c r="RN50" s="1531"/>
      <c r="RO50" s="1531"/>
      <c r="RP50" s="1531"/>
      <c r="RQ50" s="1531"/>
      <c r="RR50" s="1531"/>
      <c r="RS50" s="1531"/>
      <c r="RT50" s="1531"/>
      <c r="RU50" s="1531"/>
      <c r="RV50" s="1531"/>
      <c r="RW50" s="1531"/>
      <c r="RX50" s="1531"/>
      <c r="RY50" s="1531"/>
      <c r="RZ50" s="1531"/>
      <c r="SA50" s="1531"/>
      <c r="SB50" s="1531"/>
      <c r="SC50" s="1531"/>
      <c r="SD50" s="1531"/>
      <c r="SE50" s="1531"/>
      <c r="SF50" s="1531"/>
      <c r="SG50" s="1531"/>
      <c r="SH50" s="1531"/>
      <c r="SI50" s="1531"/>
      <c r="SJ50" s="1531"/>
      <c r="SK50" s="1531"/>
      <c r="SL50" s="1531"/>
      <c r="SM50" s="1531"/>
      <c r="SN50" s="1531"/>
      <c r="SO50" s="1531"/>
      <c r="SP50" s="1531"/>
      <c r="SQ50" s="1531"/>
      <c r="SR50" s="1531"/>
      <c r="SS50" s="1531"/>
      <c r="ST50" s="1531"/>
      <c r="SU50" s="1531"/>
      <c r="SV50" s="1531"/>
      <c r="SW50" s="1531"/>
      <c r="SX50" s="1531"/>
      <c r="SY50" s="1531"/>
      <c r="SZ50" s="1531"/>
      <c r="TA50" s="1531"/>
      <c r="TB50" s="1531"/>
      <c r="TC50" s="1531"/>
      <c r="TD50" s="1531"/>
      <c r="TE50" s="1531"/>
      <c r="TF50" s="1531"/>
      <c r="TG50" s="1531"/>
      <c r="TH50" s="1531"/>
      <c r="TI50" s="1531"/>
      <c r="TJ50" s="1531"/>
      <c r="TK50" s="1531"/>
      <c r="TL50" s="1531"/>
      <c r="TM50" s="1531"/>
      <c r="TN50" s="1531"/>
      <c r="TO50" s="1531"/>
      <c r="TP50" s="1531"/>
      <c r="TQ50" s="1531"/>
      <c r="TR50" s="1531"/>
      <c r="TS50" s="1531"/>
      <c r="TT50" s="1531"/>
      <c r="TU50" s="1531"/>
      <c r="TV50" s="1531"/>
      <c r="TW50" s="1531"/>
      <c r="TX50" s="1531"/>
      <c r="TY50" s="1531"/>
      <c r="TZ50" s="1531"/>
      <c r="UA50" s="1531"/>
      <c r="UB50" s="1531"/>
      <c r="UC50" s="1531"/>
      <c r="UD50" s="1531"/>
      <c r="UE50" s="1531"/>
      <c r="UF50" s="1531"/>
      <c r="UG50" s="1531"/>
      <c r="UH50" s="1531"/>
      <c r="UI50" s="1531"/>
      <c r="UJ50" s="1531"/>
      <c r="UK50" s="1531"/>
      <c r="UL50" s="1531"/>
      <c r="UM50" s="1531"/>
      <c r="UN50" s="1531"/>
      <c r="UO50" s="1531"/>
      <c r="UP50" s="1531"/>
      <c r="UQ50" s="1531"/>
      <c r="UR50" s="1531"/>
      <c r="US50" s="1531"/>
      <c r="UT50" s="1531"/>
      <c r="UU50" s="1531"/>
      <c r="UV50" s="1531"/>
      <c r="UW50" s="1531"/>
      <c r="UX50" s="1531"/>
      <c r="UY50" s="1531"/>
      <c r="UZ50" s="1531"/>
      <c r="VA50" s="1531"/>
      <c r="VB50" s="1531"/>
      <c r="VC50" s="1531"/>
      <c r="VD50" s="1531"/>
      <c r="VE50" s="1531"/>
      <c r="VF50" s="1531"/>
      <c r="VG50" s="1531"/>
      <c r="VH50" s="1531"/>
      <c r="VI50" s="1531"/>
      <c r="VJ50" s="1531"/>
      <c r="VK50" s="1531"/>
      <c r="VL50" s="1531"/>
      <c r="VM50" s="1531"/>
      <c r="VN50" s="1531"/>
      <c r="VO50" s="1531"/>
      <c r="VP50" s="1531"/>
      <c r="VQ50" s="1531"/>
      <c r="VR50" s="1531"/>
      <c r="VS50" s="1531"/>
      <c r="VT50" s="1531"/>
      <c r="VU50" s="1531"/>
      <c r="VV50" s="1531"/>
      <c r="VW50" s="1531"/>
      <c r="VX50" s="1531"/>
      <c r="VY50" s="1531"/>
      <c r="VZ50" s="1531"/>
      <c r="WA50" s="1531"/>
      <c r="WB50" s="1531"/>
      <c r="WC50" s="1531"/>
      <c r="WD50" s="1531"/>
      <c r="WE50" s="1531"/>
      <c r="WF50" s="1531"/>
      <c r="WG50" s="1531"/>
      <c r="WH50" s="1531"/>
      <c r="WI50" s="1531"/>
      <c r="WJ50" s="1531"/>
      <c r="WK50" s="1531"/>
      <c r="WL50" s="1531"/>
      <c r="WM50" s="1531"/>
      <c r="WN50" s="1531"/>
      <c r="WO50" s="1531"/>
      <c r="WP50" s="1531"/>
      <c r="WQ50" s="1531"/>
      <c r="WR50" s="1531"/>
      <c r="WS50" s="1531"/>
      <c r="WT50" s="1531"/>
      <c r="WU50" s="1531"/>
      <c r="WV50" s="1531"/>
      <c r="WW50" s="1531"/>
      <c r="WX50" s="1531"/>
      <c r="WY50" s="1531"/>
      <c r="WZ50" s="1531"/>
      <c r="XA50" s="1531"/>
      <c r="XB50" s="1531"/>
      <c r="XC50" s="1531"/>
      <c r="XD50" s="1531"/>
      <c r="XE50" s="1531"/>
      <c r="XF50" s="1531"/>
      <c r="XG50" s="1531"/>
      <c r="XH50" s="1531"/>
      <c r="XI50" s="1531"/>
      <c r="XJ50" s="1531"/>
      <c r="XK50" s="1531"/>
      <c r="XL50" s="1531"/>
      <c r="XM50" s="1531"/>
      <c r="XN50" s="1531"/>
      <c r="XO50" s="1531"/>
      <c r="XP50" s="1531"/>
      <c r="XQ50" s="1531"/>
      <c r="XR50" s="1531"/>
      <c r="XS50" s="1531"/>
      <c r="XT50" s="1531"/>
      <c r="XU50" s="1531"/>
      <c r="XV50" s="1531"/>
      <c r="XW50" s="1531"/>
      <c r="XX50" s="1531"/>
      <c r="XY50" s="1531"/>
      <c r="XZ50" s="1531"/>
      <c r="YA50" s="1531"/>
      <c r="YB50" s="1531"/>
      <c r="YC50" s="1531"/>
      <c r="YD50" s="1531"/>
      <c r="YE50" s="1531"/>
      <c r="YF50" s="1531"/>
      <c r="YG50" s="1531"/>
      <c r="YH50" s="1531"/>
      <c r="YI50" s="1531"/>
      <c r="YJ50" s="1531"/>
      <c r="YK50" s="1531"/>
      <c r="YL50" s="1531"/>
      <c r="YM50" s="1531"/>
      <c r="YN50" s="1531"/>
      <c r="YO50" s="1531"/>
      <c r="YP50" s="1531"/>
      <c r="YQ50" s="1531"/>
      <c r="YR50" s="1531"/>
      <c r="YS50" s="1531"/>
      <c r="YT50" s="1531"/>
      <c r="YU50" s="1531"/>
      <c r="YV50" s="1531"/>
      <c r="YW50" s="1531"/>
      <c r="YX50" s="1531"/>
      <c r="YY50" s="1531"/>
      <c r="YZ50" s="1531"/>
      <c r="ZA50" s="1531"/>
      <c r="ZB50" s="1531"/>
      <c r="ZC50" s="1531"/>
      <c r="ZD50" s="1531"/>
      <c r="ZE50" s="1531"/>
      <c r="ZF50" s="1531"/>
      <c r="ZG50" s="1531"/>
      <c r="ZH50" s="1531"/>
      <c r="ZI50" s="1531"/>
      <c r="ZJ50" s="1531"/>
      <c r="ZK50" s="1531"/>
      <c r="ZL50" s="1531"/>
      <c r="ZM50" s="1531"/>
      <c r="ZN50" s="1531"/>
      <c r="ZO50" s="1531"/>
      <c r="ZP50" s="1531"/>
      <c r="ZQ50" s="1531"/>
      <c r="ZR50" s="1531"/>
      <c r="ZS50" s="1531"/>
      <c r="ZT50" s="1531"/>
      <c r="ZU50" s="1531"/>
      <c r="ZV50" s="1531"/>
      <c r="ZW50" s="1531"/>
      <c r="ZX50" s="1531"/>
      <c r="ZY50" s="1531"/>
      <c r="ZZ50" s="1531"/>
      <c r="AAA50" s="1531"/>
      <c r="AAB50" s="1531"/>
      <c r="AAC50" s="1531"/>
      <c r="AAD50" s="1531"/>
      <c r="AAE50" s="1531"/>
      <c r="AAF50" s="1531"/>
      <c r="AAG50" s="1531"/>
      <c r="AAH50" s="1531"/>
      <c r="AAI50" s="1531"/>
      <c r="AAJ50" s="1531"/>
      <c r="AAK50" s="1531"/>
      <c r="AAL50" s="1531"/>
      <c r="AAM50" s="1531"/>
      <c r="AAN50" s="1531"/>
      <c r="AAO50" s="1531"/>
      <c r="AAP50" s="1531"/>
      <c r="AAQ50" s="1531"/>
      <c r="AAR50" s="1531"/>
      <c r="AAS50" s="1531"/>
      <c r="AAT50" s="1531"/>
      <c r="AAU50" s="1531"/>
      <c r="AAV50" s="1531"/>
      <c r="AAW50" s="1531"/>
      <c r="AAX50" s="1531"/>
      <c r="AAY50" s="1531"/>
      <c r="AAZ50" s="1531"/>
      <c r="ABA50" s="1531"/>
      <c r="ABB50" s="1531"/>
      <c r="ABC50" s="1531"/>
      <c r="ABD50" s="1531"/>
      <c r="ABE50" s="1531"/>
      <c r="ABF50" s="1531"/>
      <c r="ABG50" s="1531"/>
      <c r="ABH50" s="1531"/>
      <c r="ABI50" s="1531"/>
      <c r="ABJ50" s="1531"/>
      <c r="ABK50" s="1531"/>
      <c r="ABL50" s="1531"/>
      <c r="ABM50" s="1531"/>
      <c r="ABN50" s="1531"/>
      <c r="ABO50" s="1531"/>
      <c r="ABP50" s="1531"/>
      <c r="ABQ50" s="1531"/>
      <c r="ABR50" s="1531"/>
      <c r="ABS50" s="1531"/>
      <c r="ABT50" s="1531"/>
      <c r="ABU50" s="1531"/>
      <c r="ABV50" s="1531"/>
      <c r="ABW50" s="1531"/>
      <c r="ABX50" s="1531"/>
      <c r="ABY50" s="1531"/>
      <c r="ABZ50" s="1531"/>
      <c r="ACA50" s="1531"/>
      <c r="ACB50" s="1531"/>
      <c r="ACC50" s="1531"/>
      <c r="ACD50" s="1531"/>
      <c r="ACE50" s="1531"/>
      <c r="ACF50" s="1531"/>
      <c r="ACG50" s="1531"/>
      <c r="ACH50" s="1531"/>
      <c r="ACI50" s="1531"/>
      <c r="ACJ50" s="1531"/>
      <c r="ACK50" s="1531"/>
      <c r="ACL50" s="1531"/>
      <c r="ACM50" s="1531"/>
      <c r="ACN50" s="1531"/>
      <c r="ACO50" s="1531"/>
      <c r="ACP50" s="1531"/>
      <c r="ACQ50" s="1531"/>
      <c r="ACR50" s="1531"/>
      <c r="ACS50" s="1531"/>
      <c r="ACT50" s="1531"/>
      <c r="ACU50" s="1531"/>
      <c r="ACV50" s="1531"/>
      <c r="ACW50" s="1531"/>
      <c r="ACX50" s="1531"/>
      <c r="ACY50" s="1531"/>
      <c r="ACZ50" s="1531"/>
      <c r="ADA50" s="1531"/>
      <c r="ADB50" s="1531"/>
      <c r="ADC50" s="1531"/>
      <c r="ADD50" s="1531"/>
      <c r="ADE50" s="1531"/>
      <c r="ADF50" s="1531"/>
      <c r="ADG50" s="1531"/>
      <c r="ADH50" s="1531"/>
      <c r="ADI50" s="1531"/>
      <c r="ADJ50" s="1531"/>
      <c r="ADK50" s="1531"/>
      <c r="ADL50" s="1531"/>
      <c r="ADM50" s="1531"/>
      <c r="ADN50" s="1531"/>
      <c r="ADO50" s="1531"/>
      <c r="ADP50" s="1531"/>
      <c r="ADQ50" s="1531"/>
      <c r="ADR50" s="1531"/>
      <c r="ADS50" s="1531"/>
      <c r="ADT50" s="1531"/>
      <c r="ADU50" s="1531"/>
      <c r="ADV50" s="1531"/>
      <c r="ADW50" s="1531"/>
      <c r="ADX50" s="1531"/>
      <c r="ADY50" s="1531"/>
      <c r="ADZ50" s="1531"/>
      <c r="AEA50" s="1531"/>
      <c r="AEB50" s="1531"/>
      <c r="AEC50" s="1531"/>
      <c r="AED50" s="1531"/>
      <c r="AEE50" s="1531"/>
      <c r="AEF50" s="1531"/>
      <c r="AEG50" s="1531"/>
      <c r="AEH50" s="1531"/>
      <c r="AEI50" s="1531"/>
      <c r="AEJ50" s="1531"/>
      <c r="AEK50" s="1531"/>
      <c r="AEL50" s="1531"/>
      <c r="AEM50" s="1531"/>
      <c r="AEN50" s="1531"/>
      <c r="AEO50" s="1531"/>
      <c r="AEP50" s="1531"/>
      <c r="AEQ50" s="1531"/>
      <c r="AER50" s="1531"/>
      <c r="AES50" s="1531"/>
      <c r="AET50" s="1531"/>
      <c r="AEU50" s="1531"/>
      <c r="AEV50" s="1531"/>
      <c r="AEW50" s="1531"/>
      <c r="AEX50" s="1531"/>
      <c r="AEY50" s="1531"/>
      <c r="AEZ50" s="1531"/>
      <c r="AFA50" s="1531"/>
      <c r="AFB50" s="1531"/>
      <c r="AFC50" s="1531"/>
      <c r="AFD50" s="1531"/>
      <c r="AFE50" s="1531"/>
      <c r="AFF50" s="1531"/>
      <c r="AFG50" s="1531"/>
      <c r="AFH50" s="1531"/>
      <c r="AFI50" s="1531"/>
      <c r="AFJ50" s="1531"/>
      <c r="AFK50" s="1531"/>
      <c r="AFL50" s="1531"/>
      <c r="AFM50" s="1531"/>
      <c r="AFN50" s="1531"/>
      <c r="AFO50" s="1531"/>
      <c r="AFP50" s="1531"/>
      <c r="AFQ50" s="1531"/>
      <c r="AFR50" s="1531"/>
      <c r="AFS50" s="1531"/>
      <c r="AFT50" s="1531"/>
      <c r="AFU50" s="1531"/>
      <c r="AFV50" s="1531"/>
      <c r="AFW50" s="1531"/>
      <c r="AFX50" s="1531"/>
      <c r="AFY50" s="1531"/>
      <c r="AFZ50" s="1531"/>
      <c r="AGA50" s="1531"/>
      <c r="AGB50" s="1531"/>
      <c r="AGC50" s="1531"/>
      <c r="AGD50" s="1531"/>
      <c r="AGE50" s="1531"/>
      <c r="AGF50" s="1531"/>
      <c r="AGG50" s="1531"/>
      <c r="AGH50" s="1531"/>
      <c r="AGI50" s="1531"/>
      <c r="AGJ50" s="1531"/>
      <c r="AGK50" s="1531"/>
      <c r="AGL50" s="1531"/>
      <c r="AGM50" s="1531"/>
      <c r="AGN50" s="1531"/>
      <c r="AGO50" s="1531"/>
      <c r="AGP50" s="1531"/>
      <c r="AGQ50" s="1531"/>
      <c r="AGR50" s="1531"/>
      <c r="AGS50" s="1531"/>
      <c r="AGT50" s="1531"/>
      <c r="AGU50" s="1531"/>
      <c r="AGV50" s="1531"/>
      <c r="AGW50" s="1531"/>
      <c r="AGX50" s="1531"/>
      <c r="AGY50" s="1531"/>
      <c r="AGZ50" s="1531"/>
      <c r="AHA50" s="1531"/>
      <c r="AHB50" s="1531"/>
      <c r="AHC50" s="1531"/>
      <c r="AHD50" s="1531"/>
      <c r="AHE50" s="1531"/>
      <c r="AHF50" s="1531"/>
      <c r="AHG50" s="1531"/>
      <c r="AHH50" s="1531"/>
      <c r="AHI50" s="1531"/>
      <c r="AHJ50" s="1531"/>
      <c r="AHK50" s="1531"/>
      <c r="AHL50" s="1531"/>
      <c r="AHM50" s="1531"/>
      <c r="AHN50" s="1531"/>
      <c r="AHO50" s="1531"/>
      <c r="AHP50" s="1531"/>
      <c r="AHQ50" s="1531"/>
      <c r="AHR50" s="1531"/>
      <c r="AHS50" s="1531"/>
      <c r="AHT50" s="1531"/>
      <c r="AHU50" s="1531"/>
      <c r="AHV50" s="1531"/>
      <c r="AHW50" s="1531"/>
      <c r="AHX50" s="1531"/>
      <c r="AHY50" s="1531"/>
      <c r="AHZ50" s="1531"/>
      <c r="AIA50" s="1531"/>
      <c r="AIB50" s="1531"/>
      <c r="AIC50" s="1531"/>
      <c r="AID50" s="1531"/>
      <c r="AIE50" s="1531"/>
      <c r="AIF50" s="1531"/>
      <c r="AIG50" s="1531"/>
      <c r="AIH50" s="1531"/>
      <c r="AII50" s="1531"/>
      <c r="AIJ50" s="1531"/>
      <c r="AIK50" s="1531"/>
      <c r="AIL50" s="1531"/>
      <c r="AIM50" s="1531"/>
      <c r="AIN50" s="1531"/>
      <c r="AIO50" s="1531"/>
      <c r="AIP50" s="1531"/>
      <c r="AIQ50" s="1531"/>
      <c r="AIR50" s="1531"/>
      <c r="AIS50" s="1531"/>
      <c r="AIT50" s="1531"/>
      <c r="AIU50" s="1531"/>
      <c r="AIV50" s="1531"/>
      <c r="AIW50" s="1531"/>
      <c r="AIX50" s="1531"/>
      <c r="AIY50" s="1531"/>
      <c r="AIZ50" s="1531"/>
      <c r="AJA50" s="1531"/>
      <c r="AJB50" s="1531"/>
      <c r="AJC50" s="1531"/>
      <c r="AJD50" s="1531"/>
      <c r="AJE50" s="1531"/>
      <c r="AJF50" s="1531"/>
      <c r="AJG50" s="1531"/>
      <c r="AJH50" s="1531"/>
      <c r="AJI50" s="1531"/>
      <c r="AJJ50" s="1531"/>
      <c r="AJK50" s="1531"/>
      <c r="AJL50" s="1531"/>
      <c r="AJM50" s="1531"/>
      <c r="AJN50" s="1531"/>
      <c r="AJO50" s="1531"/>
      <c r="AJP50" s="1531"/>
      <c r="AJQ50" s="1531"/>
      <c r="AJR50" s="1531"/>
      <c r="AJS50" s="1531"/>
      <c r="AJT50" s="1531"/>
      <c r="AJU50" s="1531"/>
      <c r="AJV50" s="1531"/>
      <c r="AJW50" s="1531"/>
      <c r="AJX50" s="1531"/>
      <c r="AJY50" s="1531"/>
      <c r="AJZ50" s="1531"/>
      <c r="AKA50" s="1531"/>
      <c r="AKB50" s="1531"/>
      <c r="AKC50" s="1531"/>
      <c r="AKD50" s="1531"/>
      <c r="AKE50" s="1531"/>
      <c r="AKF50" s="1531"/>
      <c r="AKG50" s="1531"/>
      <c r="AKH50" s="1531"/>
      <c r="AKI50" s="1531"/>
      <c r="AKJ50" s="1531"/>
      <c r="AKK50" s="1531"/>
      <c r="AKL50" s="1531"/>
      <c r="AKM50" s="1531"/>
      <c r="AKN50" s="1531"/>
      <c r="AKO50" s="1531"/>
      <c r="AKP50" s="1531"/>
      <c r="AKQ50" s="1531"/>
      <c r="AKR50" s="1531"/>
      <c r="AKS50" s="1531"/>
      <c r="AKT50" s="1531"/>
      <c r="AKU50" s="1531"/>
      <c r="AKV50" s="1531"/>
      <c r="AKW50" s="1531"/>
      <c r="AKX50" s="1531"/>
      <c r="AKY50" s="1531"/>
      <c r="AKZ50" s="1531"/>
      <c r="ALA50" s="1531"/>
      <c r="ALB50" s="1531"/>
      <c r="ALC50" s="1531"/>
      <c r="ALD50" s="1531"/>
      <c r="ALE50" s="1531"/>
      <c r="ALF50" s="1531"/>
      <c r="ALG50" s="1531"/>
      <c r="ALH50" s="1531"/>
      <c r="ALI50" s="1531"/>
      <c r="ALJ50" s="1531"/>
      <c r="ALK50" s="1531"/>
      <c r="ALL50" s="1531"/>
      <c r="ALM50" s="1531"/>
      <c r="ALN50" s="1531"/>
      <c r="ALO50" s="1531"/>
      <c r="ALP50" s="1531"/>
      <c r="ALQ50" s="1531"/>
      <c r="ALR50" s="1531"/>
      <c r="ALS50" s="1531"/>
      <c r="ALT50" s="1531"/>
      <c r="ALU50" s="1531"/>
      <c r="ALV50" s="1531"/>
      <c r="ALW50" s="1531"/>
      <c r="ALX50" s="1531"/>
      <c r="ALY50" s="1531"/>
      <c r="ALZ50" s="1531"/>
      <c r="AMA50" s="1531"/>
      <c r="AMB50" s="1531"/>
      <c r="AMC50" s="1531"/>
      <c r="AMD50" s="1531"/>
      <c r="AME50" s="1531"/>
      <c r="AMF50" s="1531"/>
      <c r="AMG50" s="1531"/>
      <c r="AMH50" s="1531"/>
      <c r="AMI50" s="1531"/>
      <c r="AMJ50" s="1531"/>
      <c r="AMK50" s="1531"/>
      <c r="AML50" s="1531"/>
      <c r="AMM50" s="1531"/>
      <c r="AMN50" s="1531"/>
      <c r="AMO50" s="1531"/>
      <c r="AMP50" s="1531"/>
      <c r="AMQ50" s="1531"/>
      <c r="AMR50" s="1531"/>
      <c r="AMS50" s="1531"/>
      <c r="AMT50" s="1531"/>
      <c r="AMU50" s="1531"/>
      <c r="AMV50" s="1531"/>
      <c r="AMW50" s="1531"/>
      <c r="AMX50" s="1531"/>
      <c r="AMY50" s="1531"/>
      <c r="AMZ50" s="1531"/>
      <c r="ANA50" s="1531"/>
      <c r="ANB50" s="1531"/>
      <c r="ANC50" s="1531"/>
      <c r="AND50" s="1531"/>
      <c r="ANE50" s="1531"/>
      <c r="ANF50" s="1531"/>
      <c r="ANG50" s="1531"/>
      <c r="ANH50" s="1531"/>
      <c r="ANI50" s="1531"/>
      <c r="ANJ50" s="1531"/>
      <c r="ANK50" s="1531"/>
      <c r="ANL50" s="1531"/>
      <c r="ANM50" s="1531"/>
      <c r="ANN50" s="1531"/>
      <c r="ANO50" s="1531"/>
      <c r="ANP50" s="1531"/>
      <c r="ANQ50" s="1531"/>
      <c r="ANR50" s="1531"/>
      <c r="ANS50" s="1531"/>
      <c r="ANT50" s="1531"/>
      <c r="ANU50" s="1531"/>
      <c r="ANV50" s="1531"/>
      <c r="ANW50" s="1531"/>
      <c r="ANX50" s="1531"/>
      <c r="ANY50" s="1531"/>
      <c r="ANZ50" s="1531"/>
      <c r="AOA50" s="1531"/>
      <c r="AOB50" s="1531"/>
      <c r="AOC50" s="1531"/>
      <c r="AOD50" s="1531"/>
      <c r="AOE50" s="1531"/>
      <c r="AOF50" s="1531"/>
      <c r="AOG50" s="1531"/>
      <c r="AOH50" s="1531"/>
      <c r="AOI50" s="1531"/>
      <c r="AOJ50" s="1531"/>
      <c r="AOK50" s="1531"/>
      <c r="AOL50" s="1531"/>
      <c r="AOM50" s="1531"/>
      <c r="AON50" s="1531"/>
      <c r="AOO50" s="1531"/>
      <c r="AOP50" s="1531"/>
      <c r="AOQ50" s="1531"/>
      <c r="AOR50" s="1531"/>
      <c r="AOS50" s="1531"/>
      <c r="AOT50" s="1531"/>
      <c r="AOU50" s="1531"/>
      <c r="AOV50" s="1531"/>
      <c r="AOW50" s="1531"/>
      <c r="AOX50" s="1531"/>
      <c r="AOY50" s="1531"/>
      <c r="AOZ50" s="1531"/>
      <c r="APA50" s="1531"/>
      <c r="APB50" s="1531"/>
      <c r="APC50" s="1531"/>
      <c r="APD50" s="1531"/>
      <c r="APE50" s="1531"/>
      <c r="APF50" s="1531"/>
      <c r="APG50" s="1531"/>
      <c r="APH50" s="1531"/>
      <c r="API50" s="1531"/>
      <c r="APJ50" s="1531"/>
      <c r="APK50" s="1531"/>
      <c r="APL50" s="1531"/>
      <c r="APM50" s="1531"/>
      <c r="APN50" s="1531"/>
      <c r="APO50" s="1531"/>
      <c r="APP50" s="1531"/>
      <c r="APQ50" s="1531"/>
      <c r="APR50" s="1531"/>
      <c r="APS50" s="1531"/>
      <c r="APT50" s="1531"/>
      <c r="APU50" s="1531"/>
      <c r="APV50" s="1531"/>
      <c r="APW50" s="1531"/>
      <c r="APX50" s="1531"/>
      <c r="APY50" s="1531"/>
      <c r="APZ50" s="1531"/>
      <c r="AQA50" s="1531"/>
      <c r="AQB50" s="1531"/>
      <c r="AQC50" s="1531"/>
      <c r="AQD50" s="1531"/>
      <c r="AQE50" s="1531"/>
      <c r="AQF50" s="1531"/>
      <c r="AQG50" s="1531"/>
      <c r="AQH50" s="1531"/>
      <c r="AQI50" s="1531"/>
      <c r="AQJ50" s="1531"/>
      <c r="AQK50" s="1531"/>
      <c r="AQL50" s="1531"/>
      <c r="AQM50" s="1531"/>
      <c r="AQN50" s="1531"/>
      <c r="AQO50" s="1531"/>
      <c r="AQP50" s="1531"/>
      <c r="AQQ50" s="1531"/>
      <c r="AQR50" s="1531"/>
      <c r="AQS50" s="1531"/>
      <c r="AQT50" s="1531"/>
      <c r="AQU50" s="1531"/>
      <c r="AQV50" s="1531"/>
      <c r="AQW50" s="1531"/>
      <c r="AQX50" s="1531"/>
      <c r="AQY50" s="1531"/>
      <c r="AQZ50" s="1531"/>
      <c r="ARA50" s="1531"/>
      <c r="ARB50" s="1531"/>
      <c r="ARC50" s="1531"/>
      <c r="ARD50" s="1531"/>
      <c r="ARE50" s="1531"/>
      <c r="ARF50" s="1531"/>
      <c r="ARG50" s="1531"/>
      <c r="ARH50" s="1531"/>
      <c r="ARI50" s="1531"/>
      <c r="ARJ50" s="1531"/>
      <c r="ARK50" s="1531"/>
      <c r="ARL50" s="1531"/>
      <c r="ARM50" s="1531"/>
      <c r="ARN50" s="1531"/>
      <c r="ARO50" s="1531"/>
      <c r="ARP50" s="1531"/>
      <c r="ARQ50" s="1531"/>
      <c r="ARR50" s="1531"/>
      <c r="ARS50" s="1531"/>
      <c r="ART50" s="1531"/>
      <c r="ARU50" s="1531"/>
      <c r="ARV50" s="1531"/>
      <c r="ARW50" s="1531"/>
      <c r="ARX50" s="1531"/>
      <c r="ARY50" s="1531"/>
      <c r="ARZ50" s="1531"/>
      <c r="ASA50" s="1531"/>
      <c r="ASB50" s="1531"/>
      <c r="ASC50" s="1531"/>
      <c r="ASD50" s="1531"/>
      <c r="ASE50" s="1531"/>
      <c r="ASF50" s="1531"/>
      <c r="ASG50" s="1531"/>
      <c r="ASH50" s="1531"/>
      <c r="ASI50" s="1531"/>
      <c r="ASJ50" s="1531"/>
      <c r="ASK50" s="1531"/>
      <c r="ASL50" s="1531"/>
      <c r="ASM50" s="1531"/>
      <c r="ASN50" s="1531"/>
      <c r="ASO50" s="1531"/>
      <c r="ASP50" s="1531"/>
      <c r="ASQ50" s="1531"/>
      <c r="ASR50" s="1531"/>
      <c r="ASS50" s="1531"/>
      <c r="AST50" s="1531"/>
      <c r="ASU50" s="1531"/>
      <c r="ASV50" s="1531"/>
      <c r="ASW50" s="1531"/>
      <c r="ASX50" s="1531"/>
      <c r="ASY50" s="1531"/>
      <c r="ASZ50" s="1531"/>
      <c r="ATA50" s="1531"/>
      <c r="ATB50" s="1531"/>
      <c r="ATC50" s="1531"/>
      <c r="ATD50" s="1531"/>
      <c r="ATE50" s="1531"/>
      <c r="ATF50" s="1531"/>
      <c r="ATG50" s="1531"/>
      <c r="ATH50" s="1531"/>
      <c r="ATI50" s="1531"/>
      <c r="ATJ50" s="1531"/>
      <c r="ATK50" s="1531"/>
      <c r="ATL50" s="1531"/>
      <c r="ATM50" s="1531"/>
      <c r="ATN50" s="1531"/>
      <c r="ATO50" s="1531"/>
      <c r="ATP50" s="1531"/>
      <c r="ATQ50" s="1531"/>
      <c r="ATR50" s="1531"/>
      <c r="ATS50" s="1531"/>
      <c r="ATT50" s="1531"/>
      <c r="ATU50" s="1531"/>
      <c r="ATV50" s="1531"/>
      <c r="ATW50" s="1531"/>
      <c r="ATX50" s="1531"/>
      <c r="ATY50" s="1531"/>
      <c r="ATZ50" s="1531"/>
      <c r="AUA50" s="1531"/>
      <c r="AUB50" s="1531"/>
      <c r="AUC50" s="1531"/>
      <c r="AUD50" s="1531"/>
      <c r="AUE50" s="1531"/>
      <c r="AUF50" s="1531"/>
      <c r="AUG50" s="1531"/>
      <c r="AUH50" s="1531"/>
      <c r="AUI50" s="1531"/>
    </row>
    <row r="51" spans="1:1231" s="1406" customFormat="1" ht="31.75" customHeight="1" x14ac:dyDescent="0.75">
      <c r="A51" s="2083"/>
      <c r="B51" s="2083"/>
      <c r="C51" s="1562">
        <v>6.3</v>
      </c>
      <c r="D51" s="1489" t="s">
        <v>118</v>
      </c>
      <c r="E51" s="1490" t="s">
        <v>23</v>
      </c>
      <c r="F51" s="1490" t="s">
        <v>2</v>
      </c>
      <c r="G51" s="1423">
        <f t="array" ref="G51">INDEX('Salary . staff rates'!$A$6:$C$28,MATCH(1,('Salary . staff rates'!$A$6:$A$28=E51)*('Salary . staff rates'!$B$6:$B$28=F51),0),3)</f>
        <v>45000</v>
      </c>
      <c r="H51" s="1423">
        <f t="shared" si="0"/>
        <v>315.78947368421058</v>
      </c>
      <c r="I51" s="1491" t="s">
        <v>0</v>
      </c>
      <c r="J51" s="1492" t="s">
        <v>0</v>
      </c>
      <c r="K51" s="1566">
        <f>SUM(K52:K54)/'Training assumptions'!D37</f>
        <v>61.212606837606842</v>
      </c>
      <c r="L51" s="1494">
        <f t="shared" si="35"/>
        <v>19330.296896086373</v>
      </c>
      <c r="M51" s="1551" t="s">
        <v>31</v>
      </c>
      <c r="N51" s="1496">
        <f>IF(M51="Yes",L51*'Salary . staff rates'!$C$34,0)</f>
        <v>0</v>
      </c>
      <c r="P51" s="662">
        <v>1</v>
      </c>
      <c r="Q51" s="662">
        <v>1</v>
      </c>
      <c r="W51" s="1564"/>
      <c r="Y51" s="662">
        <f t="shared" si="36"/>
        <v>19330.296896086373</v>
      </c>
      <c r="Z51" s="662">
        <f t="shared" si="37"/>
        <v>0</v>
      </c>
      <c r="AA51" s="1433"/>
      <c r="AB51" s="662">
        <f t="shared" si="38"/>
        <v>19330.296896086373</v>
      </c>
      <c r="AC51" s="662">
        <f t="shared" si="39"/>
        <v>0</v>
      </c>
      <c r="AD51" s="1412"/>
      <c r="AE51" s="1412"/>
      <c r="AF51" s="1412"/>
      <c r="AL51" s="1413"/>
      <c r="AN51" s="1435">
        <f t="shared" si="40"/>
        <v>19330.296896086373</v>
      </c>
      <c r="AO51" s="1435">
        <f t="shared" si="41"/>
        <v>0</v>
      </c>
      <c r="AP51" s="1531"/>
      <c r="AQ51" s="1531"/>
      <c r="AR51" s="1531"/>
      <c r="AS51" s="1531"/>
      <c r="AT51" s="1531"/>
      <c r="AU51" s="1531"/>
      <c r="AV51" s="1531"/>
      <c r="AW51" s="1531"/>
      <c r="AX51" s="1531"/>
      <c r="AY51" s="1531"/>
      <c r="AZ51" s="1531"/>
      <c r="BA51" s="1531"/>
      <c r="BB51" s="1531"/>
      <c r="BC51" s="1531"/>
      <c r="BD51" s="1531"/>
      <c r="BE51" s="1531"/>
      <c r="BF51" s="1531"/>
      <c r="BG51" s="1531"/>
      <c r="BH51" s="1531"/>
      <c r="BI51" s="1531"/>
      <c r="BJ51" s="1531"/>
      <c r="BK51" s="1531"/>
      <c r="BL51" s="1531"/>
      <c r="BM51" s="1531"/>
      <c r="BN51" s="1531"/>
      <c r="BO51" s="1531"/>
      <c r="BP51" s="1531"/>
      <c r="BQ51" s="1531"/>
      <c r="BR51" s="1531"/>
      <c r="BS51" s="1531"/>
      <c r="BT51" s="1531"/>
      <c r="BU51" s="1531"/>
      <c r="BV51" s="1531"/>
      <c r="BW51" s="1531"/>
      <c r="BX51" s="1531"/>
      <c r="BY51" s="1531"/>
      <c r="BZ51" s="1531"/>
      <c r="CA51" s="1531"/>
      <c r="CB51" s="1531"/>
      <c r="CC51" s="1531"/>
      <c r="CD51" s="1531"/>
      <c r="CE51" s="1531"/>
      <c r="CF51" s="1531"/>
      <c r="CG51" s="1531"/>
      <c r="CH51" s="1531"/>
      <c r="CI51" s="1531"/>
      <c r="CJ51" s="1531"/>
      <c r="CK51" s="1531"/>
      <c r="CL51" s="1531"/>
      <c r="CM51" s="1531"/>
      <c r="CN51" s="1531"/>
      <c r="CO51" s="1531"/>
      <c r="CP51" s="1531"/>
      <c r="CQ51" s="1531"/>
      <c r="CR51" s="1531"/>
      <c r="CS51" s="1531"/>
      <c r="CT51" s="1531"/>
      <c r="CU51" s="1531"/>
      <c r="CV51" s="1531"/>
      <c r="CW51" s="1531"/>
      <c r="CX51" s="1531"/>
      <c r="CY51" s="1531"/>
      <c r="CZ51" s="1531"/>
      <c r="DA51" s="1531"/>
      <c r="DB51" s="1531"/>
      <c r="DC51" s="1531"/>
      <c r="DD51" s="1531"/>
      <c r="DE51" s="1531"/>
      <c r="DF51" s="1531"/>
      <c r="DG51" s="1531"/>
      <c r="DH51" s="1531"/>
      <c r="DI51" s="1531"/>
      <c r="DJ51" s="1531"/>
      <c r="DK51" s="1531"/>
      <c r="DL51" s="1531"/>
      <c r="DM51" s="1531"/>
      <c r="DN51" s="1531"/>
      <c r="DO51" s="1531"/>
      <c r="DP51" s="1531"/>
      <c r="DQ51" s="1531"/>
      <c r="DR51" s="1531"/>
      <c r="DS51" s="1531"/>
      <c r="DT51" s="1531"/>
      <c r="DU51" s="1531"/>
      <c r="DV51" s="1531"/>
      <c r="DW51" s="1531"/>
      <c r="DX51" s="1531"/>
      <c r="DY51" s="1531"/>
      <c r="DZ51" s="1531"/>
      <c r="EA51" s="1531"/>
      <c r="EB51" s="1531"/>
      <c r="EC51" s="1531"/>
      <c r="ED51" s="1531"/>
      <c r="EE51" s="1531"/>
      <c r="EF51" s="1531"/>
      <c r="EG51" s="1531"/>
      <c r="EH51" s="1531"/>
      <c r="EI51" s="1531"/>
      <c r="EJ51" s="1531"/>
      <c r="EK51" s="1531"/>
      <c r="EL51" s="1531"/>
      <c r="EM51" s="1531"/>
      <c r="EN51" s="1531"/>
      <c r="EO51" s="1531"/>
      <c r="EP51" s="1531"/>
      <c r="EQ51" s="1531"/>
      <c r="ER51" s="1531"/>
      <c r="ES51" s="1531"/>
      <c r="ET51" s="1531"/>
      <c r="EU51" s="1531"/>
      <c r="EV51" s="1531"/>
      <c r="EW51" s="1531"/>
      <c r="EX51" s="1531"/>
      <c r="EY51" s="1531"/>
      <c r="EZ51" s="1531"/>
      <c r="FA51" s="1531"/>
      <c r="FB51" s="1531"/>
      <c r="FC51" s="1531"/>
      <c r="FD51" s="1531"/>
      <c r="FE51" s="1531"/>
      <c r="FF51" s="1531"/>
      <c r="FG51" s="1531"/>
      <c r="FH51" s="1531"/>
      <c r="FI51" s="1531"/>
      <c r="FJ51" s="1531"/>
      <c r="FK51" s="1531"/>
      <c r="FL51" s="1531"/>
      <c r="FM51" s="1531"/>
      <c r="FN51" s="1531"/>
      <c r="FO51" s="1531"/>
      <c r="FP51" s="1531"/>
      <c r="FQ51" s="1531"/>
      <c r="FR51" s="1531"/>
      <c r="FS51" s="1531"/>
      <c r="FT51" s="1531"/>
      <c r="FU51" s="1531"/>
      <c r="FV51" s="1531"/>
      <c r="FW51" s="1531"/>
      <c r="FX51" s="1531"/>
      <c r="FY51" s="1531"/>
      <c r="FZ51" s="1531"/>
      <c r="GA51" s="1531"/>
      <c r="GB51" s="1531"/>
      <c r="GC51" s="1531"/>
      <c r="GD51" s="1531"/>
      <c r="GE51" s="1531"/>
      <c r="GF51" s="1531"/>
      <c r="GG51" s="1531"/>
      <c r="GH51" s="1531"/>
      <c r="GI51" s="1531"/>
      <c r="GJ51" s="1531"/>
      <c r="GK51" s="1531"/>
      <c r="GL51" s="1531"/>
      <c r="GM51" s="1531"/>
      <c r="GN51" s="1531"/>
      <c r="GO51" s="1531"/>
      <c r="GP51" s="1531"/>
      <c r="GQ51" s="1531"/>
      <c r="GR51" s="1531"/>
      <c r="GS51" s="1531"/>
      <c r="GT51" s="1531"/>
      <c r="GU51" s="1531"/>
      <c r="GV51" s="1531"/>
      <c r="GW51" s="1531"/>
      <c r="GX51" s="1531"/>
      <c r="GY51" s="1531"/>
      <c r="GZ51" s="1531"/>
      <c r="HA51" s="1531"/>
      <c r="HB51" s="1531"/>
      <c r="HC51" s="1531"/>
      <c r="HD51" s="1531"/>
      <c r="HE51" s="1531"/>
      <c r="HF51" s="1531"/>
      <c r="HG51" s="1531"/>
      <c r="HH51" s="1531"/>
      <c r="HI51" s="1531"/>
      <c r="HJ51" s="1531"/>
      <c r="HK51" s="1531"/>
      <c r="HL51" s="1531"/>
      <c r="HM51" s="1531"/>
      <c r="HN51" s="1531"/>
      <c r="HO51" s="1531"/>
      <c r="HP51" s="1531"/>
      <c r="HQ51" s="1531"/>
      <c r="HR51" s="1531"/>
      <c r="HS51" s="1531"/>
      <c r="HT51" s="1531"/>
      <c r="HU51" s="1531"/>
      <c r="HV51" s="1531"/>
      <c r="HW51" s="1531"/>
      <c r="HX51" s="1531"/>
      <c r="HY51" s="1531"/>
      <c r="HZ51" s="1531"/>
      <c r="IA51" s="1531"/>
      <c r="IB51" s="1531"/>
      <c r="IC51" s="1531"/>
      <c r="ID51" s="1531"/>
      <c r="IE51" s="1531"/>
      <c r="IF51" s="1531"/>
      <c r="IG51" s="1531"/>
      <c r="IH51" s="1531"/>
      <c r="II51" s="1531"/>
      <c r="IJ51" s="1531"/>
      <c r="IK51" s="1531"/>
      <c r="IL51" s="1531"/>
      <c r="IM51" s="1531"/>
      <c r="IN51" s="1531"/>
      <c r="IO51" s="1531"/>
      <c r="IP51" s="1531"/>
      <c r="IQ51" s="1531"/>
      <c r="IR51" s="1531"/>
      <c r="IS51" s="1531"/>
      <c r="IT51" s="1531"/>
      <c r="IU51" s="1531"/>
      <c r="IV51" s="1531"/>
      <c r="IW51" s="1531"/>
      <c r="IX51" s="1531"/>
      <c r="IY51" s="1531"/>
      <c r="IZ51" s="1531"/>
      <c r="JA51" s="1531"/>
      <c r="JB51" s="1531"/>
      <c r="JC51" s="1531"/>
      <c r="JD51" s="1531"/>
      <c r="JE51" s="1531"/>
      <c r="JF51" s="1531"/>
      <c r="JG51" s="1531"/>
      <c r="JH51" s="1531"/>
      <c r="JI51" s="1531"/>
      <c r="JJ51" s="1531"/>
      <c r="JK51" s="1531"/>
      <c r="JL51" s="1531"/>
      <c r="JM51" s="1531"/>
      <c r="JN51" s="1531"/>
      <c r="JO51" s="1531"/>
      <c r="JP51" s="1531"/>
      <c r="JQ51" s="1531"/>
      <c r="JR51" s="1531"/>
      <c r="JS51" s="1531"/>
      <c r="JT51" s="1531"/>
      <c r="JU51" s="1531"/>
      <c r="JV51" s="1531"/>
      <c r="JW51" s="1531"/>
      <c r="JX51" s="1531"/>
      <c r="JY51" s="1531"/>
      <c r="JZ51" s="1531"/>
      <c r="KA51" s="1531"/>
      <c r="KB51" s="1531"/>
      <c r="KC51" s="1531"/>
      <c r="KD51" s="1531"/>
      <c r="KE51" s="1531"/>
      <c r="KF51" s="1531"/>
      <c r="KG51" s="1531"/>
      <c r="KH51" s="1531"/>
      <c r="KI51" s="1531"/>
      <c r="KJ51" s="1531"/>
      <c r="KK51" s="1531"/>
      <c r="KL51" s="1531"/>
      <c r="KM51" s="1531"/>
      <c r="KN51" s="1531"/>
      <c r="KO51" s="1531"/>
      <c r="KP51" s="1531"/>
      <c r="KQ51" s="1531"/>
      <c r="KR51" s="1531"/>
      <c r="KS51" s="1531"/>
      <c r="KT51" s="1531"/>
      <c r="KU51" s="1531"/>
      <c r="KV51" s="1531"/>
      <c r="KW51" s="1531"/>
      <c r="KX51" s="1531"/>
      <c r="KY51" s="1531"/>
      <c r="KZ51" s="1531"/>
      <c r="LA51" s="1531"/>
      <c r="LB51" s="1531"/>
      <c r="LC51" s="1531"/>
      <c r="LD51" s="1531"/>
      <c r="LE51" s="1531"/>
      <c r="LF51" s="1531"/>
      <c r="LG51" s="1531"/>
      <c r="LH51" s="1531"/>
      <c r="LI51" s="1531"/>
      <c r="LJ51" s="1531"/>
      <c r="LK51" s="1531"/>
      <c r="LL51" s="1531"/>
      <c r="LM51" s="1531"/>
      <c r="LN51" s="1531"/>
      <c r="LO51" s="1531"/>
      <c r="LP51" s="1531"/>
      <c r="LQ51" s="1531"/>
      <c r="LR51" s="1531"/>
      <c r="LS51" s="1531"/>
      <c r="LT51" s="1531"/>
      <c r="LU51" s="1531"/>
      <c r="LV51" s="1531"/>
      <c r="LW51" s="1531"/>
      <c r="LX51" s="1531"/>
      <c r="LY51" s="1531"/>
      <c r="LZ51" s="1531"/>
      <c r="MA51" s="1531"/>
      <c r="MB51" s="1531"/>
      <c r="MC51" s="1531"/>
      <c r="MD51" s="1531"/>
      <c r="ME51" s="1531"/>
      <c r="MF51" s="1531"/>
      <c r="MG51" s="1531"/>
      <c r="MH51" s="1531"/>
      <c r="MI51" s="1531"/>
      <c r="MJ51" s="1531"/>
      <c r="MK51" s="1531"/>
      <c r="ML51" s="1531"/>
      <c r="MM51" s="1531"/>
      <c r="MN51" s="1531"/>
      <c r="MO51" s="1531"/>
      <c r="MP51" s="1531"/>
      <c r="MQ51" s="1531"/>
      <c r="MR51" s="1531"/>
      <c r="MS51" s="1531"/>
      <c r="MT51" s="1531"/>
      <c r="MU51" s="1531"/>
      <c r="MV51" s="1531"/>
      <c r="MW51" s="1531"/>
      <c r="MX51" s="1531"/>
      <c r="MY51" s="1531"/>
      <c r="MZ51" s="1531"/>
      <c r="NA51" s="1531"/>
      <c r="NB51" s="1531"/>
      <c r="NC51" s="1531"/>
      <c r="ND51" s="1531"/>
      <c r="NE51" s="1531"/>
      <c r="NF51" s="1531"/>
      <c r="NG51" s="1531"/>
      <c r="NH51" s="1531"/>
      <c r="NI51" s="1531"/>
      <c r="NJ51" s="1531"/>
      <c r="NK51" s="1531"/>
      <c r="NL51" s="1531"/>
      <c r="NM51" s="1531"/>
      <c r="NN51" s="1531"/>
      <c r="NO51" s="1531"/>
      <c r="NP51" s="1531"/>
      <c r="NQ51" s="1531"/>
      <c r="NR51" s="1531"/>
      <c r="NS51" s="1531"/>
      <c r="NT51" s="1531"/>
      <c r="NU51" s="1531"/>
      <c r="NV51" s="1531"/>
      <c r="NW51" s="1531"/>
      <c r="NX51" s="1531"/>
      <c r="NY51" s="1531"/>
      <c r="NZ51" s="1531"/>
      <c r="OA51" s="1531"/>
      <c r="OB51" s="1531"/>
      <c r="OC51" s="1531"/>
      <c r="OD51" s="1531"/>
      <c r="OE51" s="1531"/>
      <c r="OF51" s="1531"/>
      <c r="OG51" s="1531"/>
      <c r="OH51" s="1531"/>
      <c r="OI51" s="1531"/>
      <c r="OJ51" s="1531"/>
      <c r="OK51" s="1531"/>
      <c r="OL51" s="1531"/>
      <c r="OM51" s="1531"/>
      <c r="ON51" s="1531"/>
      <c r="OO51" s="1531"/>
      <c r="OP51" s="1531"/>
      <c r="OQ51" s="1531"/>
      <c r="OR51" s="1531"/>
      <c r="OS51" s="1531"/>
      <c r="OT51" s="1531"/>
      <c r="OU51" s="1531"/>
      <c r="OV51" s="1531"/>
      <c r="OW51" s="1531"/>
      <c r="OX51" s="1531"/>
      <c r="OY51" s="1531"/>
      <c r="OZ51" s="1531"/>
      <c r="PA51" s="1531"/>
      <c r="PB51" s="1531"/>
      <c r="PC51" s="1531"/>
      <c r="PD51" s="1531"/>
      <c r="PE51" s="1531"/>
      <c r="PF51" s="1531"/>
      <c r="PG51" s="1531"/>
      <c r="PH51" s="1531"/>
      <c r="PI51" s="1531"/>
      <c r="PJ51" s="1531"/>
      <c r="PK51" s="1531"/>
      <c r="PL51" s="1531"/>
      <c r="PM51" s="1531"/>
      <c r="PN51" s="1531"/>
      <c r="PO51" s="1531"/>
      <c r="PP51" s="1531"/>
      <c r="PQ51" s="1531"/>
      <c r="PR51" s="1531"/>
      <c r="PS51" s="1531"/>
      <c r="PT51" s="1531"/>
      <c r="PU51" s="1531"/>
      <c r="PV51" s="1531"/>
      <c r="PW51" s="1531"/>
      <c r="PX51" s="1531"/>
      <c r="PY51" s="1531"/>
      <c r="PZ51" s="1531"/>
      <c r="QA51" s="1531"/>
      <c r="QB51" s="1531"/>
      <c r="QC51" s="1531"/>
      <c r="QD51" s="1531"/>
      <c r="QE51" s="1531"/>
      <c r="QF51" s="1531"/>
      <c r="QG51" s="1531"/>
      <c r="QH51" s="1531"/>
      <c r="QI51" s="1531"/>
      <c r="QJ51" s="1531"/>
      <c r="QK51" s="1531"/>
      <c r="QL51" s="1531"/>
      <c r="QM51" s="1531"/>
      <c r="QN51" s="1531"/>
      <c r="QO51" s="1531"/>
      <c r="QP51" s="1531"/>
      <c r="QQ51" s="1531"/>
      <c r="QR51" s="1531"/>
      <c r="QS51" s="1531"/>
      <c r="QT51" s="1531"/>
      <c r="QU51" s="1531"/>
      <c r="QV51" s="1531"/>
      <c r="QW51" s="1531"/>
      <c r="QX51" s="1531"/>
      <c r="QY51" s="1531"/>
      <c r="QZ51" s="1531"/>
      <c r="RA51" s="1531"/>
      <c r="RB51" s="1531"/>
      <c r="RC51" s="1531"/>
      <c r="RD51" s="1531"/>
      <c r="RE51" s="1531"/>
      <c r="RF51" s="1531"/>
      <c r="RG51" s="1531"/>
      <c r="RH51" s="1531"/>
      <c r="RI51" s="1531"/>
      <c r="RJ51" s="1531"/>
      <c r="RK51" s="1531"/>
      <c r="RL51" s="1531"/>
      <c r="RM51" s="1531"/>
      <c r="RN51" s="1531"/>
      <c r="RO51" s="1531"/>
      <c r="RP51" s="1531"/>
      <c r="RQ51" s="1531"/>
      <c r="RR51" s="1531"/>
      <c r="RS51" s="1531"/>
      <c r="RT51" s="1531"/>
      <c r="RU51" s="1531"/>
      <c r="RV51" s="1531"/>
      <c r="RW51" s="1531"/>
      <c r="RX51" s="1531"/>
      <c r="RY51" s="1531"/>
      <c r="RZ51" s="1531"/>
      <c r="SA51" s="1531"/>
      <c r="SB51" s="1531"/>
      <c r="SC51" s="1531"/>
      <c r="SD51" s="1531"/>
      <c r="SE51" s="1531"/>
      <c r="SF51" s="1531"/>
      <c r="SG51" s="1531"/>
      <c r="SH51" s="1531"/>
      <c r="SI51" s="1531"/>
      <c r="SJ51" s="1531"/>
      <c r="SK51" s="1531"/>
      <c r="SL51" s="1531"/>
      <c r="SM51" s="1531"/>
      <c r="SN51" s="1531"/>
      <c r="SO51" s="1531"/>
      <c r="SP51" s="1531"/>
      <c r="SQ51" s="1531"/>
      <c r="SR51" s="1531"/>
      <c r="SS51" s="1531"/>
      <c r="ST51" s="1531"/>
      <c r="SU51" s="1531"/>
      <c r="SV51" s="1531"/>
      <c r="SW51" s="1531"/>
      <c r="SX51" s="1531"/>
      <c r="SY51" s="1531"/>
      <c r="SZ51" s="1531"/>
      <c r="TA51" s="1531"/>
      <c r="TB51" s="1531"/>
      <c r="TC51" s="1531"/>
      <c r="TD51" s="1531"/>
      <c r="TE51" s="1531"/>
      <c r="TF51" s="1531"/>
      <c r="TG51" s="1531"/>
      <c r="TH51" s="1531"/>
      <c r="TI51" s="1531"/>
      <c r="TJ51" s="1531"/>
      <c r="TK51" s="1531"/>
      <c r="TL51" s="1531"/>
      <c r="TM51" s="1531"/>
      <c r="TN51" s="1531"/>
      <c r="TO51" s="1531"/>
      <c r="TP51" s="1531"/>
      <c r="TQ51" s="1531"/>
      <c r="TR51" s="1531"/>
      <c r="TS51" s="1531"/>
      <c r="TT51" s="1531"/>
      <c r="TU51" s="1531"/>
      <c r="TV51" s="1531"/>
      <c r="TW51" s="1531"/>
      <c r="TX51" s="1531"/>
      <c r="TY51" s="1531"/>
      <c r="TZ51" s="1531"/>
      <c r="UA51" s="1531"/>
      <c r="UB51" s="1531"/>
      <c r="UC51" s="1531"/>
      <c r="UD51" s="1531"/>
      <c r="UE51" s="1531"/>
      <c r="UF51" s="1531"/>
      <c r="UG51" s="1531"/>
      <c r="UH51" s="1531"/>
      <c r="UI51" s="1531"/>
      <c r="UJ51" s="1531"/>
      <c r="UK51" s="1531"/>
      <c r="UL51" s="1531"/>
      <c r="UM51" s="1531"/>
      <c r="UN51" s="1531"/>
      <c r="UO51" s="1531"/>
      <c r="UP51" s="1531"/>
      <c r="UQ51" s="1531"/>
      <c r="UR51" s="1531"/>
      <c r="US51" s="1531"/>
      <c r="UT51" s="1531"/>
      <c r="UU51" s="1531"/>
      <c r="UV51" s="1531"/>
      <c r="UW51" s="1531"/>
      <c r="UX51" s="1531"/>
      <c r="UY51" s="1531"/>
      <c r="UZ51" s="1531"/>
      <c r="VA51" s="1531"/>
      <c r="VB51" s="1531"/>
      <c r="VC51" s="1531"/>
      <c r="VD51" s="1531"/>
      <c r="VE51" s="1531"/>
      <c r="VF51" s="1531"/>
      <c r="VG51" s="1531"/>
      <c r="VH51" s="1531"/>
      <c r="VI51" s="1531"/>
      <c r="VJ51" s="1531"/>
      <c r="VK51" s="1531"/>
      <c r="VL51" s="1531"/>
      <c r="VM51" s="1531"/>
      <c r="VN51" s="1531"/>
      <c r="VO51" s="1531"/>
      <c r="VP51" s="1531"/>
      <c r="VQ51" s="1531"/>
      <c r="VR51" s="1531"/>
      <c r="VS51" s="1531"/>
      <c r="VT51" s="1531"/>
      <c r="VU51" s="1531"/>
      <c r="VV51" s="1531"/>
      <c r="VW51" s="1531"/>
      <c r="VX51" s="1531"/>
      <c r="VY51" s="1531"/>
      <c r="VZ51" s="1531"/>
      <c r="WA51" s="1531"/>
      <c r="WB51" s="1531"/>
      <c r="WC51" s="1531"/>
      <c r="WD51" s="1531"/>
      <c r="WE51" s="1531"/>
      <c r="WF51" s="1531"/>
      <c r="WG51" s="1531"/>
      <c r="WH51" s="1531"/>
      <c r="WI51" s="1531"/>
      <c r="WJ51" s="1531"/>
      <c r="WK51" s="1531"/>
      <c r="WL51" s="1531"/>
      <c r="WM51" s="1531"/>
      <c r="WN51" s="1531"/>
      <c r="WO51" s="1531"/>
      <c r="WP51" s="1531"/>
      <c r="WQ51" s="1531"/>
      <c r="WR51" s="1531"/>
      <c r="WS51" s="1531"/>
      <c r="WT51" s="1531"/>
      <c r="WU51" s="1531"/>
      <c r="WV51" s="1531"/>
      <c r="WW51" s="1531"/>
      <c r="WX51" s="1531"/>
      <c r="WY51" s="1531"/>
      <c r="WZ51" s="1531"/>
      <c r="XA51" s="1531"/>
      <c r="XB51" s="1531"/>
      <c r="XC51" s="1531"/>
      <c r="XD51" s="1531"/>
      <c r="XE51" s="1531"/>
      <c r="XF51" s="1531"/>
      <c r="XG51" s="1531"/>
      <c r="XH51" s="1531"/>
      <c r="XI51" s="1531"/>
      <c r="XJ51" s="1531"/>
      <c r="XK51" s="1531"/>
      <c r="XL51" s="1531"/>
      <c r="XM51" s="1531"/>
      <c r="XN51" s="1531"/>
      <c r="XO51" s="1531"/>
      <c r="XP51" s="1531"/>
      <c r="XQ51" s="1531"/>
      <c r="XR51" s="1531"/>
      <c r="XS51" s="1531"/>
      <c r="XT51" s="1531"/>
      <c r="XU51" s="1531"/>
      <c r="XV51" s="1531"/>
      <c r="XW51" s="1531"/>
      <c r="XX51" s="1531"/>
      <c r="XY51" s="1531"/>
      <c r="XZ51" s="1531"/>
      <c r="YA51" s="1531"/>
      <c r="YB51" s="1531"/>
      <c r="YC51" s="1531"/>
      <c r="YD51" s="1531"/>
      <c r="YE51" s="1531"/>
      <c r="YF51" s="1531"/>
      <c r="YG51" s="1531"/>
      <c r="YH51" s="1531"/>
      <c r="YI51" s="1531"/>
      <c r="YJ51" s="1531"/>
      <c r="YK51" s="1531"/>
      <c r="YL51" s="1531"/>
      <c r="YM51" s="1531"/>
      <c r="YN51" s="1531"/>
      <c r="YO51" s="1531"/>
      <c r="YP51" s="1531"/>
      <c r="YQ51" s="1531"/>
      <c r="YR51" s="1531"/>
      <c r="YS51" s="1531"/>
      <c r="YT51" s="1531"/>
      <c r="YU51" s="1531"/>
      <c r="YV51" s="1531"/>
      <c r="YW51" s="1531"/>
      <c r="YX51" s="1531"/>
      <c r="YY51" s="1531"/>
      <c r="YZ51" s="1531"/>
      <c r="ZA51" s="1531"/>
      <c r="ZB51" s="1531"/>
      <c r="ZC51" s="1531"/>
      <c r="ZD51" s="1531"/>
      <c r="ZE51" s="1531"/>
      <c r="ZF51" s="1531"/>
      <c r="ZG51" s="1531"/>
      <c r="ZH51" s="1531"/>
      <c r="ZI51" s="1531"/>
      <c r="ZJ51" s="1531"/>
      <c r="ZK51" s="1531"/>
      <c r="ZL51" s="1531"/>
      <c r="ZM51" s="1531"/>
      <c r="ZN51" s="1531"/>
      <c r="ZO51" s="1531"/>
      <c r="ZP51" s="1531"/>
      <c r="ZQ51" s="1531"/>
      <c r="ZR51" s="1531"/>
      <c r="ZS51" s="1531"/>
      <c r="ZT51" s="1531"/>
      <c r="ZU51" s="1531"/>
      <c r="ZV51" s="1531"/>
      <c r="ZW51" s="1531"/>
      <c r="ZX51" s="1531"/>
      <c r="ZY51" s="1531"/>
      <c r="ZZ51" s="1531"/>
      <c r="AAA51" s="1531"/>
      <c r="AAB51" s="1531"/>
      <c r="AAC51" s="1531"/>
      <c r="AAD51" s="1531"/>
      <c r="AAE51" s="1531"/>
      <c r="AAF51" s="1531"/>
      <c r="AAG51" s="1531"/>
      <c r="AAH51" s="1531"/>
      <c r="AAI51" s="1531"/>
      <c r="AAJ51" s="1531"/>
      <c r="AAK51" s="1531"/>
      <c r="AAL51" s="1531"/>
      <c r="AAM51" s="1531"/>
      <c r="AAN51" s="1531"/>
      <c r="AAO51" s="1531"/>
      <c r="AAP51" s="1531"/>
      <c r="AAQ51" s="1531"/>
      <c r="AAR51" s="1531"/>
      <c r="AAS51" s="1531"/>
      <c r="AAT51" s="1531"/>
      <c r="AAU51" s="1531"/>
      <c r="AAV51" s="1531"/>
      <c r="AAW51" s="1531"/>
      <c r="AAX51" s="1531"/>
      <c r="AAY51" s="1531"/>
      <c r="AAZ51" s="1531"/>
      <c r="ABA51" s="1531"/>
      <c r="ABB51" s="1531"/>
      <c r="ABC51" s="1531"/>
      <c r="ABD51" s="1531"/>
      <c r="ABE51" s="1531"/>
      <c r="ABF51" s="1531"/>
      <c r="ABG51" s="1531"/>
      <c r="ABH51" s="1531"/>
      <c r="ABI51" s="1531"/>
      <c r="ABJ51" s="1531"/>
      <c r="ABK51" s="1531"/>
      <c r="ABL51" s="1531"/>
      <c r="ABM51" s="1531"/>
      <c r="ABN51" s="1531"/>
      <c r="ABO51" s="1531"/>
      <c r="ABP51" s="1531"/>
      <c r="ABQ51" s="1531"/>
      <c r="ABR51" s="1531"/>
      <c r="ABS51" s="1531"/>
      <c r="ABT51" s="1531"/>
      <c r="ABU51" s="1531"/>
      <c r="ABV51" s="1531"/>
      <c r="ABW51" s="1531"/>
      <c r="ABX51" s="1531"/>
      <c r="ABY51" s="1531"/>
      <c r="ABZ51" s="1531"/>
      <c r="ACA51" s="1531"/>
      <c r="ACB51" s="1531"/>
      <c r="ACC51" s="1531"/>
      <c r="ACD51" s="1531"/>
      <c r="ACE51" s="1531"/>
      <c r="ACF51" s="1531"/>
      <c r="ACG51" s="1531"/>
      <c r="ACH51" s="1531"/>
      <c r="ACI51" s="1531"/>
      <c r="ACJ51" s="1531"/>
      <c r="ACK51" s="1531"/>
      <c r="ACL51" s="1531"/>
      <c r="ACM51" s="1531"/>
      <c r="ACN51" s="1531"/>
      <c r="ACO51" s="1531"/>
      <c r="ACP51" s="1531"/>
      <c r="ACQ51" s="1531"/>
      <c r="ACR51" s="1531"/>
      <c r="ACS51" s="1531"/>
      <c r="ACT51" s="1531"/>
      <c r="ACU51" s="1531"/>
      <c r="ACV51" s="1531"/>
      <c r="ACW51" s="1531"/>
      <c r="ACX51" s="1531"/>
      <c r="ACY51" s="1531"/>
      <c r="ACZ51" s="1531"/>
      <c r="ADA51" s="1531"/>
      <c r="ADB51" s="1531"/>
      <c r="ADC51" s="1531"/>
      <c r="ADD51" s="1531"/>
      <c r="ADE51" s="1531"/>
      <c r="ADF51" s="1531"/>
      <c r="ADG51" s="1531"/>
      <c r="ADH51" s="1531"/>
      <c r="ADI51" s="1531"/>
      <c r="ADJ51" s="1531"/>
      <c r="ADK51" s="1531"/>
      <c r="ADL51" s="1531"/>
      <c r="ADM51" s="1531"/>
      <c r="ADN51" s="1531"/>
      <c r="ADO51" s="1531"/>
      <c r="ADP51" s="1531"/>
      <c r="ADQ51" s="1531"/>
      <c r="ADR51" s="1531"/>
      <c r="ADS51" s="1531"/>
      <c r="ADT51" s="1531"/>
      <c r="ADU51" s="1531"/>
      <c r="ADV51" s="1531"/>
      <c r="ADW51" s="1531"/>
      <c r="ADX51" s="1531"/>
      <c r="ADY51" s="1531"/>
      <c r="ADZ51" s="1531"/>
      <c r="AEA51" s="1531"/>
      <c r="AEB51" s="1531"/>
      <c r="AEC51" s="1531"/>
      <c r="AED51" s="1531"/>
      <c r="AEE51" s="1531"/>
      <c r="AEF51" s="1531"/>
      <c r="AEG51" s="1531"/>
      <c r="AEH51" s="1531"/>
      <c r="AEI51" s="1531"/>
      <c r="AEJ51" s="1531"/>
      <c r="AEK51" s="1531"/>
      <c r="AEL51" s="1531"/>
      <c r="AEM51" s="1531"/>
      <c r="AEN51" s="1531"/>
      <c r="AEO51" s="1531"/>
      <c r="AEP51" s="1531"/>
      <c r="AEQ51" s="1531"/>
      <c r="AER51" s="1531"/>
      <c r="AES51" s="1531"/>
      <c r="AET51" s="1531"/>
      <c r="AEU51" s="1531"/>
      <c r="AEV51" s="1531"/>
      <c r="AEW51" s="1531"/>
      <c r="AEX51" s="1531"/>
      <c r="AEY51" s="1531"/>
      <c r="AEZ51" s="1531"/>
      <c r="AFA51" s="1531"/>
      <c r="AFB51" s="1531"/>
      <c r="AFC51" s="1531"/>
      <c r="AFD51" s="1531"/>
      <c r="AFE51" s="1531"/>
      <c r="AFF51" s="1531"/>
      <c r="AFG51" s="1531"/>
      <c r="AFH51" s="1531"/>
      <c r="AFI51" s="1531"/>
      <c r="AFJ51" s="1531"/>
      <c r="AFK51" s="1531"/>
      <c r="AFL51" s="1531"/>
      <c r="AFM51" s="1531"/>
      <c r="AFN51" s="1531"/>
      <c r="AFO51" s="1531"/>
      <c r="AFP51" s="1531"/>
      <c r="AFQ51" s="1531"/>
      <c r="AFR51" s="1531"/>
      <c r="AFS51" s="1531"/>
      <c r="AFT51" s="1531"/>
      <c r="AFU51" s="1531"/>
      <c r="AFV51" s="1531"/>
      <c r="AFW51" s="1531"/>
      <c r="AFX51" s="1531"/>
      <c r="AFY51" s="1531"/>
      <c r="AFZ51" s="1531"/>
      <c r="AGA51" s="1531"/>
      <c r="AGB51" s="1531"/>
      <c r="AGC51" s="1531"/>
      <c r="AGD51" s="1531"/>
      <c r="AGE51" s="1531"/>
      <c r="AGF51" s="1531"/>
      <c r="AGG51" s="1531"/>
      <c r="AGH51" s="1531"/>
      <c r="AGI51" s="1531"/>
      <c r="AGJ51" s="1531"/>
      <c r="AGK51" s="1531"/>
      <c r="AGL51" s="1531"/>
      <c r="AGM51" s="1531"/>
      <c r="AGN51" s="1531"/>
      <c r="AGO51" s="1531"/>
      <c r="AGP51" s="1531"/>
      <c r="AGQ51" s="1531"/>
      <c r="AGR51" s="1531"/>
      <c r="AGS51" s="1531"/>
      <c r="AGT51" s="1531"/>
      <c r="AGU51" s="1531"/>
      <c r="AGV51" s="1531"/>
      <c r="AGW51" s="1531"/>
      <c r="AGX51" s="1531"/>
      <c r="AGY51" s="1531"/>
      <c r="AGZ51" s="1531"/>
      <c r="AHA51" s="1531"/>
      <c r="AHB51" s="1531"/>
      <c r="AHC51" s="1531"/>
      <c r="AHD51" s="1531"/>
      <c r="AHE51" s="1531"/>
      <c r="AHF51" s="1531"/>
      <c r="AHG51" s="1531"/>
      <c r="AHH51" s="1531"/>
      <c r="AHI51" s="1531"/>
      <c r="AHJ51" s="1531"/>
      <c r="AHK51" s="1531"/>
      <c r="AHL51" s="1531"/>
      <c r="AHM51" s="1531"/>
      <c r="AHN51" s="1531"/>
      <c r="AHO51" s="1531"/>
      <c r="AHP51" s="1531"/>
      <c r="AHQ51" s="1531"/>
      <c r="AHR51" s="1531"/>
      <c r="AHS51" s="1531"/>
      <c r="AHT51" s="1531"/>
      <c r="AHU51" s="1531"/>
      <c r="AHV51" s="1531"/>
      <c r="AHW51" s="1531"/>
      <c r="AHX51" s="1531"/>
      <c r="AHY51" s="1531"/>
      <c r="AHZ51" s="1531"/>
      <c r="AIA51" s="1531"/>
      <c r="AIB51" s="1531"/>
      <c r="AIC51" s="1531"/>
      <c r="AID51" s="1531"/>
      <c r="AIE51" s="1531"/>
      <c r="AIF51" s="1531"/>
      <c r="AIG51" s="1531"/>
      <c r="AIH51" s="1531"/>
      <c r="AII51" s="1531"/>
      <c r="AIJ51" s="1531"/>
      <c r="AIK51" s="1531"/>
      <c r="AIL51" s="1531"/>
      <c r="AIM51" s="1531"/>
      <c r="AIN51" s="1531"/>
      <c r="AIO51" s="1531"/>
      <c r="AIP51" s="1531"/>
      <c r="AIQ51" s="1531"/>
      <c r="AIR51" s="1531"/>
      <c r="AIS51" s="1531"/>
      <c r="AIT51" s="1531"/>
      <c r="AIU51" s="1531"/>
      <c r="AIV51" s="1531"/>
      <c r="AIW51" s="1531"/>
      <c r="AIX51" s="1531"/>
      <c r="AIY51" s="1531"/>
      <c r="AIZ51" s="1531"/>
      <c r="AJA51" s="1531"/>
      <c r="AJB51" s="1531"/>
      <c r="AJC51" s="1531"/>
      <c r="AJD51" s="1531"/>
      <c r="AJE51" s="1531"/>
      <c r="AJF51" s="1531"/>
      <c r="AJG51" s="1531"/>
      <c r="AJH51" s="1531"/>
      <c r="AJI51" s="1531"/>
      <c r="AJJ51" s="1531"/>
      <c r="AJK51" s="1531"/>
      <c r="AJL51" s="1531"/>
      <c r="AJM51" s="1531"/>
      <c r="AJN51" s="1531"/>
      <c r="AJO51" s="1531"/>
      <c r="AJP51" s="1531"/>
      <c r="AJQ51" s="1531"/>
      <c r="AJR51" s="1531"/>
      <c r="AJS51" s="1531"/>
      <c r="AJT51" s="1531"/>
      <c r="AJU51" s="1531"/>
      <c r="AJV51" s="1531"/>
      <c r="AJW51" s="1531"/>
      <c r="AJX51" s="1531"/>
      <c r="AJY51" s="1531"/>
      <c r="AJZ51" s="1531"/>
      <c r="AKA51" s="1531"/>
      <c r="AKB51" s="1531"/>
      <c r="AKC51" s="1531"/>
      <c r="AKD51" s="1531"/>
      <c r="AKE51" s="1531"/>
      <c r="AKF51" s="1531"/>
      <c r="AKG51" s="1531"/>
      <c r="AKH51" s="1531"/>
      <c r="AKI51" s="1531"/>
      <c r="AKJ51" s="1531"/>
      <c r="AKK51" s="1531"/>
      <c r="AKL51" s="1531"/>
      <c r="AKM51" s="1531"/>
      <c r="AKN51" s="1531"/>
      <c r="AKO51" s="1531"/>
      <c r="AKP51" s="1531"/>
      <c r="AKQ51" s="1531"/>
      <c r="AKR51" s="1531"/>
      <c r="AKS51" s="1531"/>
      <c r="AKT51" s="1531"/>
      <c r="AKU51" s="1531"/>
      <c r="AKV51" s="1531"/>
      <c r="AKW51" s="1531"/>
      <c r="AKX51" s="1531"/>
      <c r="AKY51" s="1531"/>
      <c r="AKZ51" s="1531"/>
      <c r="ALA51" s="1531"/>
      <c r="ALB51" s="1531"/>
      <c r="ALC51" s="1531"/>
      <c r="ALD51" s="1531"/>
      <c r="ALE51" s="1531"/>
      <c r="ALF51" s="1531"/>
      <c r="ALG51" s="1531"/>
      <c r="ALH51" s="1531"/>
      <c r="ALI51" s="1531"/>
      <c r="ALJ51" s="1531"/>
      <c r="ALK51" s="1531"/>
      <c r="ALL51" s="1531"/>
      <c r="ALM51" s="1531"/>
      <c r="ALN51" s="1531"/>
      <c r="ALO51" s="1531"/>
      <c r="ALP51" s="1531"/>
      <c r="ALQ51" s="1531"/>
      <c r="ALR51" s="1531"/>
      <c r="ALS51" s="1531"/>
      <c r="ALT51" s="1531"/>
      <c r="ALU51" s="1531"/>
      <c r="ALV51" s="1531"/>
      <c r="ALW51" s="1531"/>
      <c r="ALX51" s="1531"/>
      <c r="ALY51" s="1531"/>
      <c r="ALZ51" s="1531"/>
      <c r="AMA51" s="1531"/>
      <c r="AMB51" s="1531"/>
      <c r="AMC51" s="1531"/>
      <c r="AMD51" s="1531"/>
      <c r="AME51" s="1531"/>
      <c r="AMF51" s="1531"/>
      <c r="AMG51" s="1531"/>
      <c r="AMH51" s="1531"/>
      <c r="AMI51" s="1531"/>
      <c r="AMJ51" s="1531"/>
      <c r="AMK51" s="1531"/>
      <c r="AML51" s="1531"/>
      <c r="AMM51" s="1531"/>
      <c r="AMN51" s="1531"/>
      <c r="AMO51" s="1531"/>
      <c r="AMP51" s="1531"/>
      <c r="AMQ51" s="1531"/>
      <c r="AMR51" s="1531"/>
      <c r="AMS51" s="1531"/>
      <c r="AMT51" s="1531"/>
      <c r="AMU51" s="1531"/>
      <c r="AMV51" s="1531"/>
      <c r="AMW51" s="1531"/>
      <c r="AMX51" s="1531"/>
      <c r="AMY51" s="1531"/>
      <c r="AMZ51" s="1531"/>
      <c r="ANA51" s="1531"/>
      <c r="ANB51" s="1531"/>
      <c r="ANC51" s="1531"/>
      <c r="AND51" s="1531"/>
      <c r="ANE51" s="1531"/>
      <c r="ANF51" s="1531"/>
      <c r="ANG51" s="1531"/>
      <c r="ANH51" s="1531"/>
      <c r="ANI51" s="1531"/>
      <c r="ANJ51" s="1531"/>
      <c r="ANK51" s="1531"/>
      <c r="ANL51" s="1531"/>
      <c r="ANM51" s="1531"/>
      <c r="ANN51" s="1531"/>
      <c r="ANO51" s="1531"/>
      <c r="ANP51" s="1531"/>
      <c r="ANQ51" s="1531"/>
      <c r="ANR51" s="1531"/>
      <c r="ANS51" s="1531"/>
      <c r="ANT51" s="1531"/>
      <c r="ANU51" s="1531"/>
      <c r="ANV51" s="1531"/>
      <c r="ANW51" s="1531"/>
      <c r="ANX51" s="1531"/>
      <c r="ANY51" s="1531"/>
      <c r="ANZ51" s="1531"/>
      <c r="AOA51" s="1531"/>
      <c r="AOB51" s="1531"/>
      <c r="AOC51" s="1531"/>
      <c r="AOD51" s="1531"/>
      <c r="AOE51" s="1531"/>
      <c r="AOF51" s="1531"/>
      <c r="AOG51" s="1531"/>
      <c r="AOH51" s="1531"/>
      <c r="AOI51" s="1531"/>
      <c r="AOJ51" s="1531"/>
      <c r="AOK51" s="1531"/>
      <c r="AOL51" s="1531"/>
      <c r="AOM51" s="1531"/>
      <c r="AON51" s="1531"/>
      <c r="AOO51" s="1531"/>
      <c r="AOP51" s="1531"/>
      <c r="AOQ51" s="1531"/>
      <c r="AOR51" s="1531"/>
      <c r="AOS51" s="1531"/>
      <c r="AOT51" s="1531"/>
      <c r="AOU51" s="1531"/>
      <c r="AOV51" s="1531"/>
      <c r="AOW51" s="1531"/>
      <c r="AOX51" s="1531"/>
      <c r="AOY51" s="1531"/>
      <c r="AOZ51" s="1531"/>
      <c r="APA51" s="1531"/>
      <c r="APB51" s="1531"/>
      <c r="APC51" s="1531"/>
      <c r="APD51" s="1531"/>
      <c r="APE51" s="1531"/>
      <c r="APF51" s="1531"/>
      <c r="APG51" s="1531"/>
      <c r="APH51" s="1531"/>
      <c r="API51" s="1531"/>
      <c r="APJ51" s="1531"/>
      <c r="APK51" s="1531"/>
      <c r="APL51" s="1531"/>
      <c r="APM51" s="1531"/>
      <c r="APN51" s="1531"/>
      <c r="APO51" s="1531"/>
      <c r="APP51" s="1531"/>
      <c r="APQ51" s="1531"/>
      <c r="APR51" s="1531"/>
      <c r="APS51" s="1531"/>
      <c r="APT51" s="1531"/>
      <c r="APU51" s="1531"/>
      <c r="APV51" s="1531"/>
      <c r="APW51" s="1531"/>
      <c r="APX51" s="1531"/>
      <c r="APY51" s="1531"/>
      <c r="APZ51" s="1531"/>
      <c r="AQA51" s="1531"/>
      <c r="AQB51" s="1531"/>
      <c r="AQC51" s="1531"/>
      <c r="AQD51" s="1531"/>
      <c r="AQE51" s="1531"/>
      <c r="AQF51" s="1531"/>
      <c r="AQG51" s="1531"/>
      <c r="AQH51" s="1531"/>
      <c r="AQI51" s="1531"/>
      <c r="AQJ51" s="1531"/>
      <c r="AQK51" s="1531"/>
      <c r="AQL51" s="1531"/>
      <c r="AQM51" s="1531"/>
      <c r="AQN51" s="1531"/>
      <c r="AQO51" s="1531"/>
      <c r="AQP51" s="1531"/>
      <c r="AQQ51" s="1531"/>
      <c r="AQR51" s="1531"/>
      <c r="AQS51" s="1531"/>
      <c r="AQT51" s="1531"/>
      <c r="AQU51" s="1531"/>
      <c r="AQV51" s="1531"/>
      <c r="AQW51" s="1531"/>
      <c r="AQX51" s="1531"/>
      <c r="AQY51" s="1531"/>
      <c r="AQZ51" s="1531"/>
      <c r="ARA51" s="1531"/>
      <c r="ARB51" s="1531"/>
      <c r="ARC51" s="1531"/>
      <c r="ARD51" s="1531"/>
      <c r="ARE51" s="1531"/>
      <c r="ARF51" s="1531"/>
      <c r="ARG51" s="1531"/>
      <c r="ARH51" s="1531"/>
      <c r="ARI51" s="1531"/>
      <c r="ARJ51" s="1531"/>
      <c r="ARK51" s="1531"/>
      <c r="ARL51" s="1531"/>
      <c r="ARM51" s="1531"/>
      <c r="ARN51" s="1531"/>
      <c r="ARO51" s="1531"/>
      <c r="ARP51" s="1531"/>
      <c r="ARQ51" s="1531"/>
      <c r="ARR51" s="1531"/>
      <c r="ARS51" s="1531"/>
      <c r="ART51" s="1531"/>
      <c r="ARU51" s="1531"/>
      <c r="ARV51" s="1531"/>
      <c r="ARW51" s="1531"/>
      <c r="ARX51" s="1531"/>
      <c r="ARY51" s="1531"/>
      <c r="ARZ51" s="1531"/>
      <c r="ASA51" s="1531"/>
      <c r="ASB51" s="1531"/>
      <c r="ASC51" s="1531"/>
      <c r="ASD51" s="1531"/>
      <c r="ASE51" s="1531"/>
      <c r="ASF51" s="1531"/>
      <c r="ASG51" s="1531"/>
      <c r="ASH51" s="1531"/>
      <c r="ASI51" s="1531"/>
      <c r="ASJ51" s="1531"/>
      <c r="ASK51" s="1531"/>
      <c r="ASL51" s="1531"/>
      <c r="ASM51" s="1531"/>
      <c r="ASN51" s="1531"/>
      <c r="ASO51" s="1531"/>
      <c r="ASP51" s="1531"/>
      <c r="ASQ51" s="1531"/>
      <c r="ASR51" s="1531"/>
      <c r="ASS51" s="1531"/>
      <c r="AST51" s="1531"/>
      <c r="ASU51" s="1531"/>
      <c r="ASV51" s="1531"/>
      <c r="ASW51" s="1531"/>
      <c r="ASX51" s="1531"/>
      <c r="ASY51" s="1531"/>
      <c r="ASZ51" s="1531"/>
      <c r="ATA51" s="1531"/>
      <c r="ATB51" s="1531"/>
      <c r="ATC51" s="1531"/>
      <c r="ATD51" s="1531"/>
      <c r="ATE51" s="1531"/>
      <c r="ATF51" s="1531"/>
      <c r="ATG51" s="1531"/>
      <c r="ATH51" s="1531"/>
      <c r="ATI51" s="1531"/>
      <c r="ATJ51" s="1531"/>
      <c r="ATK51" s="1531"/>
      <c r="ATL51" s="1531"/>
      <c r="ATM51" s="1531"/>
      <c r="ATN51" s="1531"/>
      <c r="ATO51" s="1531"/>
      <c r="ATP51" s="1531"/>
      <c r="ATQ51" s="1531"/>
      <c r="ATR51" s="1531"/>
      <c r="ATS51" s="1531"/>
      <c r="ATT51" s="1531"/>
      <c r="ATU51" s="1531"/>
      <c r="ATV51" s="1531"/>
      <c r="ATW51" s="1531"/>
      <c r="ATX51" s="1531"/>
      <c r="ATY51" s="1531"/>
      <c r="ATZ51" s="1531"/>
      <c r="AUA51" s="1531"/>
      <c r="AUB51" s="1531"/>
      <c r="AUC51" s="1531"/>
      <c r="AUD51" s="1531"/>
      <c r="AUE51" s="1531"/>
      <c r="AUF51" s="1531"/>
      <c r="AUG51" s="1531"/>
      <c r="AUH51" s="1531"/>
      <c r="AUI51" s="1531"/>
    </row>
    <row r="52" spans="1:1231" s="1406" customFormat="1" ht="31.75" customHeight="1" x14ac:dyDescent="0.75">
      <c r="A52" s="2083"/>
      <c r="B52" s="2083"/>
      <c r="C52" s="2084">
        <v>6.4</v>
      </c>
      <c r="D52" s="1567" t="s">
        <v>36</v>
      </c>
      <c r="E52" s="1490" t="s">
        <v>23</v>
      </c>
      <c r="F52" s="1490" t="s">
        <v>6</v>
      </c>
      <c r="G52" s="1423">
        <f t="array" ref="G52">INDEX('Salary . staff rates'!$A$6:$C$28,MATCH(1,('Salary . staff rates'!$A$6:$A$28=E52)*('Salary . staff rates'!$B$6:$B$28=F52),0),3)</f>
        <v>65000</v>
      </c>
      <c r="H52" s="1423">
        <f t="shared" si="0"/>
        <v>456.14035087719299</v>
      </c>
      <c r="I52" s="1491">
        <v>30</v>
      </c>
      <c r="J52" s="1492">
        <v>0.5</v>
      </c>
      <c r="K52" s="1493">
        <f>'Training assumptions'!D14*'Training assumptions'!D28</f>
        <v>15</v>
      </c>
      <c r="L52" s="1494">
        <f t="shared" si="35"/>
        <v>6842.105263157895</v>
      </c>
      <c r="M52" s="1551" t="s">
        <v>31</v>
      </c>
      <c r="N52" s="1496">
        <f>IF(M52="Yes",L52*'Salary . staff rates'!$C$34,0)</f>
        <v>0</v>
      </c>
      <c r="P52" s="662">
        <v>1</v>
      </c>
      <c r="Q52" s="662">
        <v>1</v>
      </c>
      <c r="W52" s="1564"/>
      <c r="Y52" s="662">
        <f t="shared" si="36"/>
        <v>6842.105263157895</v>
      </c>
      <c r="Z52" s="662">
        <f t="shared" si="37"/>
        <v>0</v>
      </c>
      <c r="AA52" s="1433"/>
      <c r="AB52" s="662">
        <f t="shared" si="38"/>
        <v>6842.105263157895</v>
      </c>
      <c r="AC52" s="662">
        <f t="shared" si="39"/>
        <v>0</v>
      </c>
      <c r="AD52" s="1412"/>
      <c r="AE52" s="1412"/>
      <c r="AF52" s="1412"/>
      <c r="AL52" s="1413"/>
      <c r="AN52" s="1435">
        <f t="shared" si="40"/>
        <v>6842.105263157895</v>
      </c>
      <c r="AO52" s="1435">
        <f t="shared" si="41"/>
        <v>0</v>
      </c>
      <c r="AP52" s="1531"/>
      <c r="AQ52" s="1531"/>
      <c r="AR52" s="1531"/>
      <c r="AS52" s="1531"/>
      <c r="AT52" s="1531"/>
      <c r="AU52" s="1531"/>
      <c r="AV52" s="1531"/>
      <c r="AW52" s="1531"/>
      <c r="AX52" s="1531"/>
      <c r="AY52" s="1531"/>
      <c r="AZ52" s="1531"/>
      <c r="BA52" s="1531"/>
      <c r="BB52" s="1531"/>
      <c r="BC52" s="1531"/>
      <c r="BD52" s="1531"/>
      <c r="BE52" s="1531"/>
      <c r="BF52" s="1531"/>
      <c r="BG52" s="1531"/>
      <c r="BH52" s="1531"/>
      <c r="BI52" s="1531"/>
      <c r="BJ52" s="1531"/>
      <c r="BK52" s="1531"/>
      <c r="BL52" s="1531"/>
      <c r="BM52" s="1531"/>
      <c r="BN52" s="1531"/>
      <c r="BO52" s="1531"/>
      <c r="BP52" s="1531"/>
      <c r="BQ52" s="1531"/>
      <c r="BR52" s="1531"/>
      <c r="BS52" s="1531"/>
      <c r="BT52" s="1531"/>
      <c r="BU52" s="1531"/>
      <c r="BV52" s="1531"/>
      <c r="BW52" s="1531"/>
      <c r="BX52" s="1531"/>
      <c r="BY52" s="1531"/>
      <c r="BZ52" s="1531"/>
      <c r="CA52" s="1531"/>
      <c r="CB52" s="1531"/>
      <c r="CC52" s="1531"/>
      <c r="CD52" s="1531"/>
      <c r="CE52" s="1531"/>
      <c r="CF52" s="1531"/>
      <c r="CG52" s="1531"/>
      <c r="CH52" s="1531"/>
      <c r="CI52" s="1531"/>
      <c r="CJ52" s="1531"/>
      <c r="CK52" s="1531"/>
      <c r="CL52" s="1531"/>
      <c r="CM52" s="1531"/>
      <c r="CN52" s="1531"/>
      <c r="CO52" s="1531"/>
      <c r="CP52" s="1531"/>
      <c r="CQ52" s="1531"/>
      <c r="CR52" s="1531"/>
      <c r="CS52" s="1531"/>
      <c r="CT52" s="1531"/>
      <c r="CU52" s="1531"/>
      <c r="CV52" s="1531"/>
      <c r="CW52" s="1531"/>
      <c r="CX52" s="1531"/>
      <c r="CY52" s="1531"/>
      <c r="CZ52" s="1531"/>
      <c r="DA52" s="1531"/>
      <c r="DB52" s="1531"/>
      <c r="DC52" s="1531"/>
      <c r="DD52" s="1531"/>
      <c r="DE52" s="1531"/>
      <c r="DF52" s="1531"/>
      <c r="DG52" s="1531"/>
      <c r="DH52" s="1531"/>
      <c r="DI52" s="1531"/>
      <c r="DJ52" s="1531"/>
      <c r="DK52" s="1531"/>
      <c r="DL52" s="1531"/>
      <c r="DM52" s="1531"/>
      <c r="DN52" s="1531"/>
      <c r="DO52" s="1531"/>
      <c r="DP52" s="1531"/>
      <c r="DQ52" s="1531"/>
      <c r="DR52" s="1531"/>
      <c r="DS52" s="1531"/>
      <c r="DT52" s="1531"/>
      <c r="DU52" s="1531"/>
      <c r="DV52" s="1531"/>
      <c r="DW52" s="1531"/>
      <c r="DX52" s="1531"/>
      <c r="DY52" s="1531"/>
      <c r="DZ52" s="1531"/>
      <c r="EA52" s="1531"/>
      <c r="EB52" s="1531"/>
      <c r="EC52" s="1531"/>
      <c r="ED52" s="1531"/>
      <c r="EE52" s="1531"/>
      <c r="EF52" s="1531"/>
      <c r="EG52" s="1531"/>
      <c r="EH52" s="1531"/>
      <c r="EI52" s="1531"/>
      <c r="EJ52" s="1531"/>
      <c r="EK52" s="1531"/>
      <c r="EL52" s="1531"/>
      <c r="EM52" s="1531"/>
      <c r="EN52" s="1531"/>
      <c r="EO52" s="1531"/>
      <c r="EP52" s="1531"/>
      <c r="EQ52" s="1531"/>
      <c r="ER52" s="1531"/>
      <c r="ES52" s="1531"/>
      <c r="ET52" s="1531"/>
      <c r="EU52" s="1531"/>
      <c r="EV52" s="1531"/>
      <c r="EW52" s="1531"/>
      <c r="EX52" s="1531"/>
      <c r="EY52" s="1531"/>
      <c r="EZ52" s="1531"/>
      <c r="FA52" s="1531"/>
      <c r="FB52" s="1531"/>
      <c r="FC52" s="1531"/>
      <c r="FD52" s="1531"/>
      <c r="FE52" s="1531"/>
      <c r="FF52" s="1531"/>
      <c r="FG52" s="1531"/>
      <c r="FH52" s="1531"/>
      <c r="FI52" s="1531"/>
      <c r="FJ52" s="1531"/>
      <c r="FK52" s="1531"/>
      <c r="FL52" s="1531"/>
      <c r="FM52" s="1531"/>
      <c r="FN52" s="1531"/>
      <c r="FO52" s="1531"/>
      <c r="FP52" s="1531"/>
      <c r="FQ52" s="1531"/>
      <c r="FR52" s="1531"/>
      <c r="FS52" s="1531"/>
      <c r="FT52" s="1531"/>
      <c r="FU52" s="1531"/>
      <c r="FV52" s="1531"/>
      <c r="FW52" s="1531"/>
      <c r="FX52" s="1531"/>
      <c r="FY52" s="1531"/>
      <c r="FZ52" s="1531"/>
      <c r="GA52" s="1531"/>
      <c r="GB52" s="1531"/>
      <c r="GC52" s="1531"/>
      <c r="GD52" s="1531"/>
      <c r="GE52" s="1531"/>
      <c r="GF52" s="1531"/>
      <c r="GG52" s="1531"/>
      <c r="GH52" s="1531"/>
      <c r="GI52" s="1531"/>
      <c r="GJ52" s="1531"/>
      <c r="GK52" s="1531"/>
      <c r="GL52" s="1531"/>
      <c r="GM52" s="1531"/>
      <c r="GN52" s="1531"/>
      <c r="GO52" s="1531"/>
      <c r="GP52" s="1531"/>
      <c r="GQ52" s="1531"/>
      <c r="GR52" s="1531"/>
      <c r="GS52" s="1531"/>
      <c r="GT52" s="1531"/>
      <c r="GU52" s="1531"/>
      <c r="GV52" s="1531"/>
      <c r="GW52" s="1531"/>
      <c r="GX52" s="1531"/>
      <c r="GY52" s="1531"/>
      <c r="GZ52" s="1531"/>
      <c r="HA52" s="1531"/>
      <c r="HB52" s="1531"/>
      <c r="HC52" s="1531"/>
      <c r="HD52" s="1531"/>
      <c r="HE52" s="1531"/>
      <c r="HF52" s="1531"/>
      <c r="HG52" s="1531"/>
      <c r="HH52" s="1531"/>
      <c r="HI52" s="1531"/>
      <c r="HJ52" s="1531"/>
      <c r="HK52" s="1531"/>
      <c r="HL52" s="1531"/>
      <c r="HM52" s="1531"/>
      <c r="HN52" s="1531"/>
      <c r="HO52" s="1531"/>
      <c r="HP52" s="1531"/>
      <c r="HQ52" s="1531"/>
      <c r="HR52" s="1531"/>
      <c r="HS52" s="1531"/>
      <c r="HT52" s="1531"/>
      <c r="HU52" s="1531"/>
      <c r="HV52" s="1531"/>
      <c r="HW52" s="1531"/>
      <c r="HX52" s="1531"/>
      <c r="HY52" s="1531"/>
      <c r="HZ52" s="1531"/>
      <c r="IA52" s="1531"/>
      <c r="IB52" s="1531"/>
      <c r="IC52" s="1531"/>
      <c r="ID52" s="1531"/>
      <c r="IE52" s="1531"/>
      <c r="IF52" s="1531"/>
      <c r="IG52" s="1531"/>
      <c r="IH52" s="1531"/>
      <c r="II52" s="1531"/>
      <c r="IJ52" s="1531"/>
      <c r="IK52" s="1531"/>
      <c r="IL52" s="1531"/>
      <c r="IM52" s="1531"/>
      <c r="IN52" s="1531"/>
      <c r="IO52" s="1531"/>
      <c r="IP52" s="1531"/>
      <c r="IQ52" s="1531"/>
      <c r="IR52" s="1531"/>
      <c r="IS52" s="1531"/>
      <c r="IT52" s="1531"/>
      <c r="IU52" s="1531"/>
      <c r="IV52" s="1531"/>
      <c r="IW52" s="1531"/>
      <c r="IX52" s="1531"/>
      <c r="IY52" s="1531"/>
      <c r="IZ52" s="1531"/>
      <c r="JA52" s="1531"/>
      <c r="JB52" s="1531"/>
      <c r="JC52" s="1531"/>
      <c r="JD52" s="1531"/>
      <c r="JE52" s="1531"/>
      <c r="JF52" s="1531"/>
      <c r="JG52" s="1531"/>
      <c r="JH52" s="1531"/>
      <c r="JI52" s="1531"/>
      <c r="JJ52" s="1531"/>
      <c r="JK52" s="1531"/>
      <c r="JL52" s="1531"/>
      <c r="JM52" s="1531"/>
      <c r="JN52" s="1531"/>
      <c r="JO52" s="1531"/>
      <c r="JP52" s="1531"/>
      <c r="JQ52" s="1531"/>
      <c r="JR52" s="1531"/>
      <c r="JS52" s="1531"/>
      <c r="JT52" s="1531"/>
      <c r="JU52" s="1531"/>
      <c r="JV52" s="1531"/>
      <c r="JW52" s="1531"/>
      <c r="JX52" s="1531"/>
      <c r="JY52" s="1531"/>
      <c r="JZ52" s="1531"/>
      <c r="KA52" s="1531"/>
      <c r="KB52" s="1531"/>
      <c r="KC52" s="1531"/>
      <c r="KD52" s="1531"/>
      <c r="KE52" s="1531"/>
      <c r="KF52" s="1531"/>
      <c r="KG52" s="1531"/>
      <c r="KH52" s="1531"/>
      <c r="KI52" s="1531"/>
      <c r="KJ52" s="1531"/>
      <c r="KK52" s="1531"/>
      <c r="KL52" s="1531"/>
      <c r="KM52" s="1531"/>
      <c r="KN52" s="1531"/>
      <c r="KO52" s="1531"/>
      <c r="KP52" s="1531"/>
      <c r="KQ52" s="1531"/>
      <c r="KR52" s="1531"/>
      <c r="KS52" s="1531"/>
      <c r="KT52" s="1531"/>
      <c r="KU52" s="1531"/>
      <c r="KV52" s="1531"/>
      <c r="KW52" s="1531"/>
      <c r="KX52" s="1531"/>
      <c r="KY52" s="1531"/>
      <c r="KZ52" s="1531"/>
      <c r="LA52" s="1531"/>
      <c r="LB52" s="1531"/>
      <c r="LC52" s="1531"/>
      <c r="LD52" s="1531"/>
      <c r="LE52" s="1531"/>
      <c r="LF52" s="1531"/>
      <c r="LG52" s="1531"/>
      <c r="LH52" s="1531"/>
      <c r="LI52" s="1531"/>
      <c r="LJ52" s="1531"/>
      <c r="LK52" s="1531"/>
      <c r="LL52" s="1531"/>
      <c r="LM52" s="1531"/>
      <c r="LN52" s="1531"/>
      <c r="LO52" s="1531"/>
      <c r="LP52" s="1531"/>
      <c r="LQ52" s="1531"/>
      <c r="LR52" s="1531"/>
      <c r="LS52" s="1531"/>
      <c r="LT52" s="1531"/>
      <c r="LU52" s="1531"/>
      <c r="LV52" s="1531"/>
      <c r="LW52" s="1531"/>
      <c r="LX52" s="1531"/>
      <c r="LY52" s="1531"/>
      <c r="LZ52" s="1531"/>
      <c r="MA52" s="1531"/>
      <c r="MB52" s="1531"/>
      <c r="MC52" s="1531"/>
      <c r="MD52" s="1531"/>
      <c r="ME52" s="1531"/>
      <c r="MF52" s="1531"/>
      <c r="MG52" s="1531"/>
      <c r="MH52" s="1531"/>
      <c r="MI52" s="1531"/>
      <c r="MJ52" s="1531"/>
      <c r="MK52" s="1531"/>
      <c r="ML52" s="1531"/>
      <c r="MM52" s="1531"/>
      <c r="MN52" s="1531"/>
      <c r="MO52" s="1531"/>
      <c r="MP52" s="1531"/>
      <c r="MQ52" s="1531"/>
      <c r="MR52" s="1531"/>
      <c r="MS52" s="1531"/>
      <c r="MT52" s="1531"/>
      <c r="MU52" s="1531"/>
      <c r="MV52" s="1531"/>
      <c r="MW52" s="1531"/>
      <c r="MX52" s="1531"/>
      <c r="MY52" s="1531"/>
      <c r="MZ52" s="1531"/>
      <c r="NA52" s="1531"/>
      <c r="NB52" s="1531"/>
      <c r="NC52" s="1531"/>
      <c r="ND52" s="1531"/>
      <c r="NE52" s="1531"/>
      <c r="NF52" s="1531"/>
      <c r="NG52" s="1531"/>
      <c r="NH52" s="1531"/>
      <c r="NI52" s="1531"/>
      <c r="NJ52" s="1531"/>
      <c r="NK52" s="1531"/>
      <c r="NL52" s="1531"/>
      <c r="NM52" s="1531"/>
      <c r="NN52" s="1531"/>
      <c r="NO52" s="1531"/>
      <c r="NP52" s="1531"/>
      <c r="NQ52" s="1531"/>
      <c r="NR52" s="1531"/>
      <c r="NS52" s="1531"/>
      <c r="NT52" s="1531"/>
      <c r="NU52" s="1531"/>
      <c r="NV52" s="1531"/>
      <c r="NW52" s="1531"/>
      <c r="NX52" s="1531"/>
      <c r="NY52" s="1531"/>
      <c r="NZ52" s="1531"/>
      <c r="OA52" s="1531"/>
      <c r="OB52" s="1531"/>
      <c r="OC52" s="1531"/>
      <c r="OD52" s="1531"/>
      <c r="OE52" s="1531"/>
      <c r="OF52" s="1531"/>
      <c r="OG52" s="1531"/>
      <c r="OH52" s="1531"/>
      <c r="OI52" s="1531"/>
      <c r="OJ52" s="1531"/>
      <c r="OK52" s="1531"/>
      <c r="OL52" s="1531"/>
      <c r="OM52" s="1531"/>
      <c r="ON52" s="1531"/>
      <c r="OO52" s="1531"/>
      <c r="OP52" s="1531"/>
      <c r="OQ52" s="1531"/>
      <c r="OR52" s="1531"/>
      <c r="OS52" s="1531"/>
      <c r="OT52" s="1531"/>
      <c r="OU52" s="1531"/>
      <c r="OV52" s="1531"/>
      <c r="OW52" s="1531"/>
      <c r="OX52" s="1531"/>
      <c r="OY52" s="1531"/>
      <c r="OZ52" s="1531"/>
      <c r="PA52" s="1531"/>
      <c r="PB52" s="1531"/>
      <c r="PC52" s="1531"/>
      <c r="PD52" s="1531"/>
      <c r="PE52" s="1531"/>
      <c r="PF52" s="1531"/>
      <c r="PG52" s="1531"/>
      <c r="PH52" s="1531"/>
      <c r="PI52" s="1531"/>
      <c r="PJ52" s="1531"/>
      <c r="PK52" s="1531"/>
      <c r="PL52" s="1531"/>
      <c r="PM52" s="1531"/>
      <c r="PN52" s="1531"/>
      <c r="PO52" s="1531"/>
      <c r="PP52" s="1531"/>
      <c r="PQ52" s="1531"/>
      <c r="PR52" s="1531"/>
      <c r="PS52" s="1531"/>
      <c r="PT52" s="1531"/>
      <c r="PU52" s="1531"/>
      <c r="PV52" s="1531"/>
      <c r="PW52" s="1531"/>
      <c r="PX52" s="1531"/>
      <c r="PY52" s="1531"/>
      <c r="PZ52" s="1531"/>
      <c r="QA52" s="1531"/>
      <c r="QB52" s="1531"/>
      <c r="QC52" s="1531"/>
      <c r="QD52" s="1531"/>
      <c r="QE52" s="1531"/>
      <c r="QF52" s="1531"/>
      <c r="QG52" s="1531"/>
      <c r="QH52" s="1531"/>
      <c r="QI52" s="1531"/>
      <c r="QJ52" s="1531"/>
      <c r="QK52" s="1531"/>
      <c r="QL52" s="1531"/>
      <c r="QM52" s="1531"/>
      <c r="QN52" s="1531"/>
      <c r="QO52" s="1531"/>
      <c r="QP52" s="1531"/>
      <c r="QQ52" s="1531"/>
      <c r="QR52" s="1531"/>
      <c r="QS52" s="1531"/>
      <c r="QT52" s="1531"/>
      <c r="QU52" s="1531"/>
      <c r="QV52" s="1531"/>
      <c r="QW52" s="1531"/>
      <c r="QX52" s="1531"/>
      <c r="QY52" s="1531"/>
      <c r="QZ52" s="1531"/>
      <c r="RA52" s="1531"/>
      <c r="RB52" s="1531"/>
      <c r="RC52" s="1531"/>
      <c r="RD52" s="1531"/>
      <c r="RE52" s="1531"/>
      <c r="RF52" s="1531"/>
      <c r="RG52" s="1531"/>
      <c r="RH52" s="1531"/>
      <c r="RI52" s="1531"/>
      <c r="RJ52" s="1531"/>
      <c r="RK52" s="1531"/>
      <c r="RL52" s="1531"/>
      <c r="RM52" s="1531"/>
      <c r="RN52" s="1531"/>
      <c r="RO52" s="1531"/>
      <c r="RP52" s="1531"/>
      <c r="RQ52" s="1531"/>
      <c r="RR52" s="1531"/>
      <c r="RS52" s="1531"/>
      <c r="RT52" s="1531"/>
      <c r="RU52" s="1531"/>
      <c r="RV52" s="1531"/>
      <c r="RW52" s="1531"/>
      <c r="RX52" s="1531"/>
      <c r="RY52" s="1531"/>
      <c r="RZ52" s="1531"/>
      <c r="SA52" s="1531"/>
      <c r="SB52" s="1531"/>
      <c r="SC52" s="1531"/>
      <c r="SD52" s="1531"/>
      <c r="SE52" s="1531"/>
      <c r="SF52" s="1531"/>
      <c r="SG52" s="1531"/>
      <c r="SH52" s="1531"/>
      <c r="SI52" s="1531"/>
      <c r="SJ52" s="1531"/>
      <c r="SK52" s="1531"/>
      <c r="SL52" s="1531"/>
      <c r="SM52" s="1531"/>
      <c r="SN52" s="1531"/>
      <c r="SO52" s="1531"/>
      <c r="SP52" s="1531"/>
      <c r="SQ52" s="1531"/>
      <c r="SR52" s="1531"/>
      <c r="SS52" s="1531"/>
      <c r="ST52" s="1531"/>
      <c r="SU52" s="1531"/>
      <c r="SV52" s="1531"/>
      <c r="SW52" s="1531"/>
      <c r="SX52" s="1531"/>
      <c r="SY52" s="1531"/>
      <c r="SZ52" s="1531"/>
      <c r="TA52" s="1531"/>
      <c r="TB52" s="1531"/>
      <c r="TC52" s="1531"/>
      <c r="TD52" s="1531"/>
      <c r="TE52" s="1531"/>
      <c r="TF52" s="1531"/>
      <c r="TG52" s="1531"/>
      <c r="TH52" s="1531"/>
      <c r="TI52" s="1531"/>
      <c r="TJ52" s="1531"/>
      <c r="TK52" s="1531"/>
      <c r="TL52" s="1531"/>
      <c r="TM52" s="1531"/>
      <c r="TN52" s="1531"/>
      <c r="TO52" s="1531"/>
      <c r="TP52" s="1531"/>
      <c r="TQ52" s="1531"/>
      <c r="TR52" s="1531"/>
      <c r="TS52" s="1531"/>
      <c r="TT52" s="1531"/>
      <c r="TU52" s="1531"/>
      <c r="TV52" s="1531"/>
      <c r="TW52" s="1531"/>
      <c r="TX52" s="1531"/>
      <c r="TY52" s="1531"/>
      <c r="TZ52" s="1531"/>
      <c r="UA52" s="1531"/>
      <c r="UB52" s="1531"/>
      <c r="UC52" s="1531"/>
      <c r="UD52" s="1531"/>
      <c r="UE52" s="1531"/>
      <c r="UF52" s="1531"/>
      <c r="UG52" s="1531"/>
      <c r="UH52" s="1531"/>
      <c r="UI52" s="1531"/>
      <c r="UJ52" s="1531"/>
      <c r="UK52" s="1531"/>
      <c r="UL52" s="1531"/>
      <c r="UM52" s="1531"/>
      <c r="UN52" s="1531"/>
      <c r="UO52" s="1531"/>
      <c r="UP52" s="1531"/>
      <c r="UQ52" s="1531"/>
      <c r="UR52" s="1531"/>
      <c r="US52" s="1531"/>
      <c r="UT52" s="1531"/>
      <c r="UU52" s="1531"/>
      <c r="UV52" s="1531"/>
      <c r="UW52" s="1531"/>
      <c r="UX52" s="1531"/>
      <c r="UY52" s="1531"/>
      <c r="UZ52" s="1531"/>
      <c r="VA52" s="1531"/>
      <c r="VB52" s="1531"/>
      <c r="VC52" s="1531"/>
      <c r="VD52" s="1531"/>
      <c r="VE52" s="1531"/>
      <c r="VF52" s="1531"/>
      <c r="VG52" s="1531"/>
      <c r="VH52" s="1531"/>
      <c r="VI52" s="1531"/>
      <c r="VJ52" s="1531"/>
      <c r="VK52" s="1531"/>
      <c r="VL52" s="1531"/>
      <c r="VM52" s="1531"/>
      <c r="VN52" s="1531"/>
      <c r="VO52" s="1531"/>
      <c r="VP52" s="1531"/>
      <c r="VQ52" s="1531"/>
      <c r="VR52" s="1531"/>
      <c r="VS52" s="1531"/>
      <c r="VT52" s="1531"/>
      <c r="VU52" s="1531"/>
      <c r="VV52" s="1531"/>
      <c r="VW52" s="1531"/>
      <c r="VX52" s="1531"/>
      <c r="VY52" s="1531"/>
      <c r="VZ52" s="1531"/>
      <c r="WA52" s="1531"/>
      <c r="WB52" s="1531"/>
      <c r="WC52" s="1531"/>
      <c r="WD52" s="1531"/>
      <c r="WE52" s="1531"/>
      <c r="WF52" s="1531"/>
      <c r="WG52" s="1531"/>
      <c r="WH52" s="1531"/>
      <c r="WI52" s="1531"/>
      <c r="WJ52" s="1531"/>
      <c r="WK52" s="1531"/>
      <c r="WL52" s="1531"/>
      <c r="WM52" s="1531"/>
      <c r="WN52" s="1531"/>
      <c r="WO52" s="1531"/>
      <c r="WP52" s="1531"/>
      <c r="WQ52" s="1531"/>
      <c r="WR52" s="1531"/>
      <c r="WS52" s="1531"/>
      <c r="WT52" s="1531"/>
      <c r="WU52" s="1531"/>
      <c r="WV52" s="1531"/>
      <c r="WW52" s="1531"/>
      <c r="WX52" s="1531"/>
      <c r="WY52" s="1531"/>
      <c r="WZ52" s="1531"/>
      <c r="XA52" s="1531"/>
      <c r="XB52" s="1531"/>
      <c r="XC52" s="1531"/>
      <c r="XD52" s="1531"/>
      <c r="XE52" s="1531"/>
      <c r="XF52" s="1531"/>
      <c r="XG52" s="1531"/>
      <c r="XH52" s="1531"/>
      <c r="XI52" s="1531"/>
      <c r="XJ52" s="1531"/>
      <c r="XK52" s="1531"/>
      <c r="XL52" s="1531"/>
      <c r="XM52" s="1531"/>
      <c r="XN52" s="1531"/>
      <c r="XO52" s="1531"/>
      <c r="XP52" s="1531"/>
      <c r="XQ52" s="1531"/>
      <c r="XR52" s="1531"/>
      <c r="XS52" s="1531"/>
      <c r="XT52" s="1531"/>
      <c r="XU52" s="1531"/>
      <c r="XV52" s="1531"/>
      <c r="XW52" s="1531"/>
      <c r="XX52" s="1531"/>
      <c r="XY52" s="1531"/>
      <c r="XZ52" s="1531"/>
      <c r="YA52" s="1531"/>
      <c r="YB52" s="1531"/>
      <c r="YC52" s="1531"/>
      <c r="YD52" s="1531"/>
      <c r="YE52" s="1531"/>
      <c r="YF52" s="1531"/>
      <c r="YG52" s="1531"/>
      <c r="YH52" s="1531"/>
      <c r="YI52" s="1531"/>
      <c r="YJ52" s="1531"/>
      <c r="YK52" s="1531"/>
      <c r="YL52" s="1531"/>
      <c r="YM52" s="1531"/>
      <c r="YN52" s="1531"/>
      <c r="YO52" s="1531"/>
      <c r="YP52" s="1531"/>
      <c r="YQ52" s="1531"/>
      <c r="YR52" s="1531"/>
      <c r="YS52" s="1531"/>
      <c r="YT52" s="1531"/>
      <c r="YU52" s="1531"/>
      <c r="YV52" s="1531"/>
      <c r="YW52" s="1531"/>
      <c r="YX52" s="1531"/>
      <c r="YY52" s="1531"/>
      <c r="YZ52" s="1531"/>
      <c r="ZA52" s="1531"/>
      <c r="ZB52" s="1531"/>
      <c r="ZC52" s="1531"/>
      <c r="ZD52" s="1531"/>
      <c r="ZE52" s="1531"/>
      <c r="ZF52" s="1531"/>
      <c r="ZG52" s="1531"/>
      <c r="ZH52" s="1531"/>
      <c r="ZI52" s="1531"/>
      <c r="ZJ52" s="1531"/>
      <c r="ZK52" s="1531"/>
      <c r="ZL52" s="1531"/>
      <c r="ZM52" s="1531"/>
      <c r="ZN52" s="1531"/>
      <c r="ZO52" s="1531"/>
      <c r="ZP52" s="1531"/>
      <c r="ZQ52" s="1531"/>
      <c r="ZR52" s="1531"/>
      <c r="ZS52" s="1531"/>
      <c r="ZT52" s="1531"/>
      <c r="ZU52" s="1531"/>
      <c r="ZV52" s="1531"/>
      <c r="ZW52" s="1531"/>
      <c r="ZX52" s="1531"/>
      <c r="ZY52" s="1531"/>
      <c r="ZZ52" s="1531"/>
      <c r="AAA52" s="1531"/>
      <c r="AAB52" s="1531"/>
      <c r="AAC52" s="1531"/>
      <c r="AAD52" s="1531"/>
      <c r="AAE52" s="1531"/>
      <c r="AAF52" s="1531"/>
      <c r="AAG52" s="1531"/>
      <c r="AAH52" s="1531"/>
      <c r="AAI52" s="1531"/>
      <c r="AAJ52" s="1531"/>
      <c r="AAK52" s="1531"/>
      <c r="AAL52" s="1531"/>
      <c r="AAM52" s="1531"/>
      <c r="AAN52" s="1531"/>
      <c r="AAO52" s="1531"/>
      <c r="AAP52" s="1531"/>
      <c r="AAQ52" s="1531"/>
      <c r="AAR52" s="1531"/>
      <c r="AAS52" s="1531"/>
      <c r="AAT52" s="1531"/>
      <c r="AAU52" s="1531"/>
      <c r="AAV52" s="1531"/>
      <c r="AAW52" s="1531"/>
      <c r="AAX52" s="1531"/>
      <c r="AAY52" s="1531"/>
      <c r="AAZ52" s="1531"/>
      <c r="ABA52" s="1531"/>
      <c r="ABB52" s="1531"/>
      <c r="ABC52" s="1531"/>
      <c r="ABD52" s="1531"/>
      <c r="ABE52" s="1531"/>
      <c r="ABF52" s="1531"/>
      <c r="ABG52" s="1531"/>
      <c r="ABH52" s="1531"/>
      <c r="ABI52" s="1531"/>
      <c r="ABJ52" s="1531"/>
      <c r="ABK52" s="1531"/>
      <c r="ABL52" s="1531"/>
      <c r="ABM52" s="1531"/>
      <c r="ABN52" s="1531"/>
      <c r="ABO52" s="1531"/>
      <c r="ABP52" s="1531"/>
      <c r="ABQ52" s="1531"/>
      <c r="ABR52" s="1531"/>
      <c r="ABS52" s="1531"/>
      <c r="ABT52" s="1531"/>
      <c r="ABU52" s="1531"/>
      <c r="ABV52" s="1531"/>
      <c r="ABW52" s="1531"/>
      <c r="ABX52" s="1531"/>
      <c r="ABY52" s="1531"/>
      <c r="ABZ52" s="1531"/>
      <c r="ACA52" s="1531"/>
      <c r="ACB52" s="1531"/>
      <c r="ACC52" s="1531"/>
      <c r="ACD52" s="1531"/>
      <c r="ACE52" s="1531"/>
      <c r="ACF52" s="1531"/>
      <c r="ACG52" s="1531"/>
      <c r="ACH52" s="1531"/>
      <c r="ACI52" s="1531"/>
      <c r="ACJ52" s="1531"/>
      <c r="ACK52" s="1531"/>
      <c r="ACL52" s="1531"/>
      <c r="ACM52" s="1531"/>
      <c r="ACN52" s="1531"/>
      <c r="ACO52" s="1531"/>
      <c r="ACP52" s="1531"/>
      <c r="ACQ52" s="1531"/>
      <c r="ACR52" s="1531"/>
      <c r="ACS52" s="1531"/>
      <c r="ACT52" s="1531"/>
      <c r="ACU52" s="1531"/>
      <c r="ACV52" s="1531"/>
      <c r="ACW52" s="1531"/>
      <c r="ACX52" s="1531"/>
      <c r="ACY52" s="1531"/>
      <c r="ACZ52" s="1531"/>
      <c r="ADA52" s="1531"/>
      <c r="ADB52" s="1531"/>
      <c r="ADC52" s="1531"/>
      <c r="ADD52" s="1531"/>
      <c r="ADE52" s="1531"/>
      <c r="ADF52" s="1531"/>
      <c r="ADG52" s="1531"/>
      <c r="ADH52" s="1531"/>
      <c r="ADI52" s="1531"/>
      <c r="ADJ52" s="1531"/>
      <c r="ADK52" s="1531"/>
      <c r="ADL52" s="1531"/>
      <c r="ADM52" s="1531"/>
      <c r="ADN52" s="1531"/>
      <c r="ADO52" s="1531"/>
      <c r="ADP52" s="1531"/>
      <c r="ADQ52" s="1531"/>
      <c r="ADR52" s="1531"/>
      <c r="ADS52" s="1531"/>
      <c r="ADT52" s="1531"/>
      <c r="ADU52" s="1531"/>
      <c r="ADV52" s="1531"/>
      <c r="ADW52" s="1531"/>
      <c r="ADX52" s="1531"/>
      <c r="ADY52" s="1531"/>
      <c r="ADZ52" s="1531"/>
      <c r="AEA52" s="1531"/>
      <c r="AEB52" s="1531"/>
      <c r="AEC52" s="1531"/>
      <c r="AED52" s="1531"/>
      <c r="AEE52" s="1531"/>
      <c r="AEF52" s="1531"/>
      <c r="AEG52" s="1531"/>
      <c r="AEH52" s="1531"/>
      <c r="AEI52" s="1531"/>
      <c r="AEJ52" s="1531"/>
      <c r="AEK52" s="1531"/>
      <c r="AEL52" s="1531"/>
      <c r="AEM52" s="1531"/>
      <c r="AEN52" s="1531"/>
      <c r="AEO52" s="1531"/>
      <c r="AEP52" s="1531"/>
      <c r="AEQ52" s="1531"/>
      <c r="AER52" s="1531"/>
      <c r="AES52" s="1531"/>
      <c r="AET52" s="1531"/>
      <c r="AEU52" s="1531"/>
      <c r="AEV52" s="1531"/>
      <c r="AEW52" s="1531"/>
      <c r="AEX52" s="1531"/>
      <c r="AEY52" s="1531"/>
      <c r="AEZ52" s="1531"/>
      <c r="AFA52" s="1531"/>
      <c r="AFB52" s="1531"/>
      <c r="AFC52" s="1531"/>
      <c r="AFD52" s="1531"/>
      <c r="AFE52" s="1531"/>
      <c r="AFF52" s="1531"/>
      <c r="AFG52" s="1531"/>
      <c r="AFH52" s="1531"/>
      <c r="AFI52" s="1531"/>
      <c r="AFJ52" s="1531"/>
      <c r="AFK52" s="1531"/>
      <c r="AFL52" s="1531"/>
      <c r="AFM52" s="1531"/>
      <c r="AFN52" s="1531"/>
      <c r="AFO52" s="1531"/>
      <c r="AFP52" s="1531"/>
      <c r="AFQ52" s="1531"/>
      <c r="AFR52" s="1531"/>
      <c r="AFS52" s="1531"/>
      <c r="AFT52" s="1531"/>
      <c r="AFU52" s="1531"/>
      <c r="AFV52" s="1531"/>
      <c r="AFW52" s="1531"/>
      <c r="AFX52" s="1531"/>
      <c r="AFY52" s="1531"/>
      <c r="AFZ52" s="1531"/>
      <c r="AGA52" s="1531"/>
      <c r="AGB52" s="1531"/>
      <c r="AGC52" s="1531"/>
      <c r="AGD52" s="1531"/>
      <c r="AGE52" s="1531"/>
      <c r="AGF52" s="1531"/>
      <c r="AGG52" s="1531"/>
      <c r="AGH52" s="1531"/>
      <c r="AGI52" s="1531"/>
      <c r="AGJ52" s="1531"/>
      <c r="AGK52" s="1531"/>
      <c r="AGL52" s="1531"/>
      <c r="AGM52" s="1531"/>
      <c r="AGN52" s="1531"/>
      <c r="AGO52" s="1531"/>
      <c r="AGP52" s="1531"/>
      <c r="AGQ52" s="1531"/>
      <c r="AGR52" s="1531"/>
      <c r="AGS52" s="1531"/>
      <c r="AGT52" s="1531"/>
      <c r="AGU52" s="1531"/>
      <c r="AGV52" s="1531"/>
      <c r="AGW52" s="1531"/>
      <c r="AGX52" s="1531"/>
      <c r="AGY52" s="1531"/>
      <c r="AGZ52" s="1531"/>
      <c r="AHA52" s="1531"/>
      <c r="AHB52" s="1531"/>
      <c r="AHC52" s="1531"/>
      <c r="AHD52" s="1531"/>
      <c r="AHE52" s="1531"/>
      <c r="AHF52" s="1531"/>
      <c r="AHG52" s="1531"/>
      <c r="AHH52" s="1531"/>
      <c r="AHI52" s="1531"/>
      <c r="AHJ52" s="1531"/>
      <c r="AHK52" s="1531"/>
      <c r="AHL52" s="1531"/>
      <c r="AHM52" s="1531"/>
      <c r="AHN52" s="1531"/>
      <c r="AHO52" s="1531"/>
      <c r="AHP52" s="1531"/>
      <c r="AHQ52" s="1531"/>
      <c r="AHR52" s="1531"/>
      <c r="AHS52" s="1531"/>
      <c r="AHT52" s="1531"/>
      <c r="AHU52" s="1531"/>
      <c r="AHV52" s="1531"/>
      <c r="AHW52" s="1531"/>
      <c r="AHX52" s="1531"/>
      <c r="AHY52" s="1531"/>
      <c r="AHZ52" s="1531"/>
      <c r="AIA52" s="1531"/>
      <c r="AIB52" s="1531"/>
      <c r="AIC52" s="1531"/>
      <c r="AID52" s="1531"/>
      <c r="AIE52" s="1531"/>
      <c r="AIF52" s="1531"/>
      <c r="AIG52" s="1531"/>
      <c r="AIH52" s="1531"/>
      <c r="AII52" s="1531"/>
      <c r="AIJ52" s="1531"/>
      <c r="AIK52" s="1531"/>
      <c r="AIL52" s="1531"/>
      <c r="AIM52" s="1531"/>
      <c r="AIN52" s="1531"/>
      <c r="AIO52" s="1531"/>
      <c r="AIP52" s="1531"/>
      <c r="AIQ52" s="1531"/>
      <c r="AIR52" s="1531"/>
      <c r="AIS52" s="1531"/>
      <c r="AIT52" s="1531"/>
      <c r="AIU52" s="1531"/>
      <c r="AIV52" s="1531"/>
      <c r="AIW52" s="1531"/>
      <c r="AIX52" s="1531"/>
      <c r="AIY52" s="1531"/>
      <c r="AIZ52" s="1531"/>
      <c r="AJA52" s="1531"/>
      <c r="AJB52" s="1531"/>
      <c r="AJC52" s="1531"/>
      <c r="AJD52" s="1531"/>
      <c r="AJE52" s="1531"/>
      <c r="AJF52" s="1531"/>
      <c r="AJG52" s="1531"/>
      <c r="AJH52" s="1531"/>
      <c r="AJI52" s="1531"/>
      <c r="AJJ52" s="1531"/>
      <c r="AJK52" s="1531"/>
      <c r="AJL52" s="1531"/>
      <c r="AJM52" s="1531"/>
      <c r="AJN52" s="1531"/>
      <c r="AJO52" s="1531"/>
      <c r="AJP52" s="1531"/>
      <c r="AJQ52" s="1531"/>
      <c r="AJR52" s="1531"/>
      <c r="AJS52" s="1531"/>
      <c r="AJT52" s="1531"/>
      <c r="AJU52" s="1531"/>
      <c r="AJV52" s="1531"/>
      <c r="AJW52" s="1531"/>
      <c r="AJX52" s="1531"/>
      <c r="AJY52" s="1531"/>
      <c r="AJZ52" s="1531"/>
      <c r="AKA52" s="1531"/>
      <c r="AKB52" s="1531"/>
      <c r="AKC52" s="1531"/>
      <c r="AKD52" s="1531"/>
      <c r="AKE52" s="1531"/>
      <c r="AKF52" s="1531"/>
      <c r="AKG52" s="1531"/>
      <c r="AKH52" s="1531"/>
      <c r="AKI52" s="1531"/>
      <c r="AKJ52" s="1531"/>
      <c r="AKK52" s="1531"/>
      <c r="AKL52" s="1531"/>
      <c r="AKM52" s="1531"/>
      <c r="AKN52" s="1531"/>
      <c r="AKO52" s="1531"/>
      <c r="AKP52" s="1531"/>
      <c r="AKQ52" s="1531"/>
      <c r="AKR52" s="1531"/>
      <c r="AKS52" s="1531"/>
      <c r="AKT52" s="1531"/>
      <c r="AKU52" s="1531"/>
      <c r="AKV52" s="1531"/>
      <c r="AKW52" s="1531"/>
      <c r="AKX52" s="1531"/>
      <c r="AKY52" s="1531"/>
      <c r="AKZ52" s="1531"/>
      <c r="ALA52" s="1531"/>
      <c r="ALB52" s="1531"/>
      <c r="ALC52" s="1531"/>
      <c r="ALD52" s="1531"/>
      <c r="ALE52" s="1531"/>
      <c r="ALF52" s="1531"/>
      <c r="ALG52" s="1531"/>
      <c r="ALH52" s="1531"/>
      <c r="ALI52" s="1531"/>
      <c r="ALJ52" s="1531"/>
      <c r="ALK52" s="1531"/>
      <c r="ALL52" s="1531"/>
      <c r="ALM52" s="1531"/>
      <c r="ALN52" s="1531"/>
      <c r="ALO52" s="1531"/>
      <c r="ALP52" s="1531"/>
      <c r="ALQ52" s="1531"/>
      <c r="ALR52" s="1531"/>
      <c r="ALS52" s="1531"/>
      <c r="ALT52" s="1531"/>
      <c r="ALU52" s="1531"/>
      <c r="ALV52" s="1531"/>
      <c r="ALW52" s="1531"/>
      <c r="ALX52" s="1531"/>
      <c r="ALY52" s="1531"/>
      <c r="ALZ52" s="1531"/>
      <c r="AMA52" s="1531"/>
      <c r="AMB52" s="1531"/>
      <c r="AMC52" s="1531"/>
      <c r="AMD52" s="1531"/>
      <c r="AME52" s="1531"/>
      <c r="AMF52" s="1531"/>
      <c r="AMG52" s="1531"/>
      <c r="AMH52" s="1531"/>
      <c r="AMI52" s="1531"/>
      <c r="AMJ52" s="1531"/>
      <c r="AMK52" s="1531"/>
      <c r="AML52" s="1531"/>
      <c r="AMM52" s="1531"/>
      <c r="AMN52" s="1531"/>
      <c r="AMO52" s="1531"/>
      <c r="AMP52" s="1531"/>
      <c r="AMQ52" s="1531"/>
      <c r="AMR52" s="1531"/>
      <c r="AMS52" s="1531"/>
      <c r="AMT52" s="1531"/>
      <c r="AMU52" s="1531"/>
      <c r="AMV52" s="1531"/>
      <c r="AMW52" s="1531"/>
      <c r="AMX52" s="1531"/>
      <c r="AMY52" s="1531"/>
      <c r="AMZ52" s="1531"/>
      <c r="ANA52" s="1531"/>
      <c r="ANB52" s="1531"/>
      <c r="ANC52" s="1531"/>
      <c r="AND52" s="1531"/>
      <c r="ANE52" s="1531"/>
      <c r="ANF52" s="1531"/>
      <c r="ANG52" s="1531"/>
      <c r="ANH52" s="1531"/>
      <c r="ANI52" s="1531"/>
      <c r="ANJ52" s="1531"/>
      <c r="ANK52" s="1531"/>
      <c r="ANL52" s="1531"/>
      <c r="ANM52" s="1531"/>
      <c r="ANN52" s="1531"/>
      <c r="ANO52" s="1531"/>
      <c r="ANP52" s="1531"/>
      <c r="ANQ52" s="1531"/>
      <c r="ANR52" s="1531"/>
      <c r="ANS52" s="1531"/>
      <c r="ANT52" s="1531"/>
      <c r="ANU52" s="1531"/>
      <c r="ANV52" s="1531"/>
      <c r="ANW52" s="1531"/>
      <c r="ANX52" s="1531"/>
      <c r="ANY52" s="1531"/>
      <c r="ANZ52" s="1531"/>
      <c r="AOA52" s="1531"/>
      <c r="AOB52" s="1531"/>
      <c r="AOC52" s="1531"/>
      <c r="AOD52" s="1531"/>
      <c r="AOE52" s="1531"/>
      <c r="AOF52" s="1531"/>
      <c r="AOG52" s="1531"/>
      <c r="AOH52" s="1531"/>
      <c r="AOI52" s="1531"/>
      <c r="AOJ52" s="1531"/>
      <c r="AOK52" s="1531"/>
      <c r="AOL52" s="1531"/>
      <c r="AOM52" s="1531"/>
      <c r="AON52" s="1531"/>
      <c r="AOO52" s="1531"/>
      <c r="AOP52" s="1531"/>
      <c r="AOQ52" s="1531"/>
      <c r="AOR52" s="1531"/>
      <c r="AOS52" s="1531"/>
      <c r="AOT52" s="1531"/>
      <c r="AOU52" s="1531"/>
      <c r="AOV52" s="1531"/>
      <c r="AOW52" s="1531"/>
      <c r="AOX52" s="1531"/>
      <c r="AOY52" s="1531"/>
      <c r="AOZ52" s="1531"/>
      <c r="APA52" s="1531"/>
      <c r="APB52" s="1531"/>
      <c r="APC52" s="1531"/>
      <c r="APD52" s="1531"/>
      <c r="APE52" s="1531"/>
      <c r="APF52" s="1531"/>
      <c r="APG52" s="1531"/>
      <c r="APH52" s="1531"/>
      <c r="API52" s="1531"/>
      <c r="APJ52" s="1531"/>
      <c r="APK52" s="1531"/>
      <c r="APL52" s="1531"/>
      <c r="APM52" s="1531"/>
      <c r="APN52" s="1531"/>
      <c r="APO52" s="1531"/>
      <c r="APP52" s="1531"/>
      <c r="APQ52" s="1531"/>
      <c r="APR52" s="1531"/>
      <c r="APS52" s="1531"/>
      <c r="APT52" s="1531"/>
      <c r="APU52" s="1531"/>
      <c r="APV52" s="1531"/>
      <c r="APW52" s="1531"/>
      <c r="APX52" s="1531"/>
      <c r="APY52" s="1531"/>
      <c r="APZ52" s="1531"/>
      <c r="AQA52" s="1531"/>
      <c r="AQB52" s="1531"/>
      <c r="AQC52" s="1531"/>
      <c r="AQD52" s="1531"/>
      <c r="AQE52" s="1531"/>
      <c r="AQF52" s="1531"/>
      <c r="AQG52" s="1531"/>
      <c r="AQH52" s="1531"/>
      <c r="AQI52" s="1531"/>
      <c r="AQJ52" s="1531"/>
      <c r="AQK52" s="1531"/>
      <c r="AQL52" s="1531"/>
      <c r="AQM52" s="1531"/>
      <c r="AQN52" s="1531"/>
      <c r="AQO52" s="1531"/>
      <c r="AQP52" s="1531"/>
      <c r="AQQ52" s="1531"/>
      <c r="AQR52" s="1531"/>
      <c r="AQS52" s="1531"/>
      <c r="AQT52" s="1531"/>
      <c r="AQU52" s="1531"/>
      <c r="AQV52" s="1531"/>
      <c r="AQW52" s="1531"/>
      <c r="AQX52" s="1531"/>
      <c r="AQY52" s="1531"/>
      <c r="AQZ52" s="1531"/>
      <c r="ARA52" s="1531"/>
      <c r="ARB52" s="1531"/>
      <c r="ARC52" s="1531"/>
      <c r="ARD52" s="1531"/>
      <c r="ARE52" s="1531"/>
      <c r="ARF52" s="1531"/>
      <c r="ARG52" s="1531"/>
      <c r="ARH52" s="1531"/>
      <c r="ARI52" s="1531"/>
      <c r="ARJ52" s="1531"/>
      <c r="ARK52" s="1531"/>
      <c r="ARL52" s="1531"/>
      <c r="ARM52" s="1531"/>
      <c r="ARN52" s="1531"/>
      <c r="ARO52" s="1531"/>
      <c r="ARP52" s="1531"/>
      <c r="ARQ52" s="1531"/>
      <c r="ARR52" s="1531"/>
      <c r="ARS52" s="1531"/>
      <c r="ART52" s="1531"/>
      <c r="ARU52" s="1531"/>
      <c r="ARV52" s="1531"/>
      <c r="ARW52" s="1531"/>
      <c r="ARX52" s="1531"/>
      <c r="ARY52" s="1531"/>
      <c r="ARZ52" s="1531"/>
      <c r="ASA52" s="1531"/>
      <c r="ASB52" s="1531"/>
      <c r="ASC52" s="1531"/>
      <c r="ASD52" s="1531"/>
      <c r="ASE52" s="1531"/>
      <c r="ASF52" s="1531"/>
      <c r="ASG52" s="1531"/>
      <c r="ASH52" s="1531"/>
      <c r="ASI52" s="1531"/>
      <c r="ASJ52" s="1531"/>
      <c r="ASK52" s="1531"/>
      <c r="ASL52" s="1531"/>
      <c r="ASM52" s="1531"/>
      <c r="ASN52" s="1531"/>
      <c r="ASO52" s="1531"/>
      <c r="ASP52" s="1531"/>
      <c r="ASQ52" s="1531"/>
      <c r="ASR52" s="1531"/>
      <c r="ASS52" s="1531"/>
      <c r="AST52" s="1531"/>
      <c r="ASU52" s="1531"/>
      <c r="ASV52" s="1531"/>
      <c r="ASW52" s="1531"/>
      <c r="ASX52" s="1531"/>
      <c r="ASY52" s="1531"/>
      <c r="ASZ52" s="1531"/>
      <c r="ATA52" s="1531"/>
      <c r="ATB52" s="1531"/>
      <c r="ATC52" s="1531"/>
      <c r="ATD52" s="1531"/>
      <c r="ATE52" s="1531"/>
      <c r="ATF52" s="1531"/>
      <c r="ATG52" s="1531"/>
      <c r="ATH52" s="1531"/>
      <c r="ATI52" s="1531"/>
      <c r="ATJ52" s="1531"/>
      <c r="ATK52" s="1531"/>
      <c r="ATL52" s="1531"/>
      <c r="ATM52" s="1531"/>
      <c r="ATN52" s="1531"/>
      <c r="ATO52" s="1531"/>
      <c r="ATP52" s="1531"/>
      <c r="ATQ52" s="1531"/>
      <c r="ATR52" s="1531"/>
      <c r="ATS52" s="1531"/>
      <c r="ATT52" s="1531"/>
      <c r="ATU52" s="1531"/>
      <c r="ATV52" s="1531"/>
      <c r="ATW52" s="1531"/>
      <c r="ATX52" s="1531"/>
      <c r="ATY52" s="1531"/>
      <c r="ATZ52" s="1531"/>
      <c r="AUA52" s="1531"/>
      <c r="AUB52" s="1531"/>
      <c r="AUC52" s="1531"/>
      <c r="AUD52" s="1531"/>
      <c r="AUE52" s="1531"/>
      <c r="AUF52" s="1531"/>
      <c r="AUG52" s="1531"/>
      <c r="AUH52" s="1531"/>
      <c r="AUI52" s="1531"/>
    </row>
    <row r="53" spans="1:1231" s="1406" customFormat="1" ht="31.75" customHeight="1" x14ac:dyDescent="0.75">
      <c r="A53" s="2083"/>
      <c r="B53" s="2083"/>
      <c r="C53" s="2085"/>
      <c r="D53" s="1568"/>
      <c r="E53" s="1490" t="s">
        <v>23</v>
      </c>
      <c r="F53" s="1490" t="s">
        <v>8</v>
      </c>
      <c r="G53" s="1423">
        <f t="array" ref="G53">INDEX('Salary . staff rates'!$A$6:$C$28,MATCH(1,('Salary . staff rates'!$A$6:$A$28=E53)*('Salary . staff rates'!$B$6:$B$28=F53),0),3)</f>
        <v>37000</v>
      </c>
      <c r="H53" s="1423">
        <f t="shared" si="0"/>
        <v>259.64912280701759</v>
      </c>
      <c r="I53" s="1491">
        <v>0</v>
      </c>
      <c r="J53" s="1492">
        <v>0.5</v>
      </c>
      <c r="K53" s="1493">
        <f>'Training assumptions'!D21*'Training assumptions'!D29</f>
        <v>0</v>
      </c>
      <c r="L53" s="1494">
        <f t="shared" si="35"/>
        <v>0</v>
      </c>
      <c r="M53" s="1551" t="s">
        <v>31</v>
      </c>
      <c r="N53" s="1496">
        <f>IF(M53="Yes",L53*'Salary . staff rates'!$C$34,0)</f>
        <v>0</v>
      </c>
      <c r="P53" s="662">
        <v>1</v>
      </c>
      <c r="Q53" s="662">
        <v>1</v>
      </c>
      <c r="W53" s="1564"/>
      <c r="Y53" s="662">
        <f t="shared" si="36"/>
        <v>0</v>
      </c>
      <c r="Z53" s="662">
        <f t="shared" si="37"/>
        <v>0</v>
      </c>
      <c r="AA53" s="1433"/>
      <c r="AB53" s="662">
        <f t="shared" si="38"/>
        <v>0</v>
      </c>
      <c r="AC53" s="662">
        <f t="shared" si="39"/>
        <v>0</v>
      </c>
      <c r="AD53" s="1412"/>
      <c r="AE53" s="1412"/>
      <c r="AF53" s="1412"/>
      <c r="AL53" s="1413"/>
      <c r="AN53" s="1435">
        <f t="shared" si="40"/>
        <v>0</v>
      </c>
      <c r="AO53" s="1435">
        <f t="shared" si="41"/>
        <v>0</v>
      </c>
      <c r="AP53" s="1531"/>
      <c r="AQ53" s="1531"/>
      <c r="AR53" s="1531"/>
      <c r="AS53" s="1531"/>
      <c r="AT53" s="1531"/>
      <c r="AU53" s="1531"/>
      <c r="AV53" s="1531"/>
      <c r="AW53" s="1531"/>
      <c r="AX53" s="1531"/>
      <c r="AY53" s="1531"/>
      <c r="AZ53" s="1531"/>
      <c r="BA53" s="1531"/>
      <c r="BB53" s="1531"/>
      <c r="BC53" s="1531"/>
      <c r="BD53" s="1531"/>
      <c r="BE53" s="1531"/>
      <c r="BF53" s="1531"/>
      <c r="BG53" s="1531"/>
      <c r="BH53" s="1531"/>
      <c r="BI53" s="1531"/>
      <c r="BJ53" s="1531"/>
      <c r="BK53" s="1531"/>
      <c r="BL53" s="1531"/>
      <c r="BM53" s="1531"/>
      <c r="BN53" s="1531"/>
      <c r="BO53" s="1531"/>
      <c r="BP53" s="1531"/>
      <c r="BQ53" s="1531"/>
      <c r="BR53" s="1531"/>
      <c r="BS53" s="1531"/>
      <c r="BT53" s="1531"/>
      <c r="BU53" s="1531"/>
      <c r="BV53" s="1531"/>
      <c r="BW53" s="1531"/>
      <c r="BX53" s="1531"/>
      <c r="BY53" s="1531"/>
      <c r="BZ53" s="1531"/>
      <c r="CA53" s="1531"/>
      <c r="CB53" s="1531"/>
      <c r="CC53" s="1531"/>
      <c r="CD53" s="1531"/>
      <c r="CE53" s="1531"/>
      <c r="CF53" s="1531"/>
      <c r="CG53" s="1531"/>
      <c r="CH53" s="1531"/>
      <c r="CI53" s="1531"/>
      <c r="CJ53" s="1531"/>
      <c r="CK53" s="1531"/>
      <c r="CL53" s="1531"/>
      <c r="CM53" s="1531"/>
      <c r="CN53" s="1531"/>
      <c r="CO53" s="1531"/>
      <c r="CP53" s="1531"/>
      <c r="CQ53" s="1531"/>
      <c r="CR53" s="1531"/>
      <c r="CS53" s="1531"/>
      <c r="CT53" s="1531"/>
      <c r="CU53" s="1531"/>
      <c r="CV53" s="1531"/>
      <c r="CW53" s="1531"/>
      <c r="CX53" s="1531"/>
      <c r="CY53" s="1531"/>
      <c r="CZ53" s="1531"/>
      <c r="DA53" s="1531"/>
      <c r="DB53" s="1531"/>
      <c r="DC53" s="1531"/>
      <c r="DD53" s="1531"/>
      <c r="DE53" s="1531"/>
      <c r="DF53" s="1531"/>
      <c r="DG53" s="1531"/>
      <c r="DH53" s="1531"/>
      <c r="DI53" s="1531"/>
      <c r="DJ53" s="1531"/>
      <c r="DK53" s="1531"/>
      <c r="DL53" s="1531"/>
      <c r="DM53" s="1531"/>
      <c r="DN53" s="1531"/>
      <c r="DO53" s="1531"/>
      <c r="DP53" s="1531"/>
      <c r="DQ53" s="1531"/>
      <c r="DR53" s="1531"/>
      <c r="DS53" s="1531"/>
      <c r="DT53" s="1531"/>
      <c r="DU53" s="1531"/>
      <c r="DV53" s="1531"/>
      <c r="DW53" s="1531"/>
      <c r="DX53" s="1531"/>
      <c r="DY53" s="1531"/>
      <c r="DZ53" s="1531"/>
      <c r="EA53" s="1531"/>
      <c r="EB53" s="1531"/>
      <c r="EC53" s="1531"/>
      <c r="ED53" s="1531"/>
      <c r="EE53" s="1531"/>
      <c r="EF53" s="1531"/>
      <c r="EG53" s="1531"/>
      <c r="EH53" s="1531"/>
      <c r="EI53" s="1531"/>
      <c r="EJ53" s="1531"/>
      <c r="EK53" s="1531"/>
      <c r="EL53" s="1531"/>
      <c r="EM53" s="1531"/>
      <c r="EN53" s="1531"/>
      <c r="EO53" s="1531"/>
      <c r="EP53" s="1531"/>
      <c r="EQ53" s="1531"/>
      <c r="ER53" s="1531"/>
      <c r="ES53" s="1531"/>
      <c r="ET53" s="1531"/>
      <c r="EU53" s="1531"/>
      <c r="EV53" s="1531"/>
      <c r="EW53" s="1531"/>
      <c r="EX53" s="1531"/>
      <c r="EY53" s="1531"/>
      <c r="EZ53" s="1531"/>
      <c r="FA53" s="1531"/>
      <c r="FB53" s="1531"/>
      <c r="FC53" s="1531"/>
      <c r="FD53" s="1531"/>
      <c r="FE53" s="1531"/>
      <c r="FF53" s="1531"/>
      <c r="FG53" s="1531"/>
      <c r="FH53" s="1531"/>
      <c r="FI53" s="1531"/>
      <c r="FJ53" s="1531"/>
      <c r="FK53" s="1531"/>
      <c r="FL53" s="1531"/>
      <c r="FM53" s="1531"/>
      <c r="FN53" s="1531"/>
      <c r="FO53" s="1531"/>
      <c r="FP53" s="1531"/>
      <c r="FQ53" s="1531"/>
      <c r="FR53" s="1531"/>
      <c r="FS53" s="1531"/>
      <c r="FT53" s="1531"/>
      <c r="FU53" s="1531"/>
      <c r="FV53" s="1531"/>
      <c r="FW53" s="1531"/>
      <c r="FX53" s="1531"/>
      <c r="FY53" s="1531"/>
      <c r="FZ53" s="1531"/>
      <c r="GA53" s="1531"/>
      <c r="GB53" s="1531"/>
      <c r="GC53" s="1531"/>
      <c r="GD53" s="1531"/>
      <c r="GE53" s="1531"/>
      <c r="GF53" s="1531"/>
      <c r="GG53" s="1531"/>
      <c r="GH53" s="1531"/>
      <c r="GI53" s="1531"/>
      <c r="GJ53" s="1531"/>
      <c r="GK53" s="1531"/>
      <c r="GL53" s="1531"/>
      <c r="GM53" s="1531"/>
      <c r="GN53" s="1531"/>
      <c r="GO53" s="1531"/>
      <c r="GP53" s="1531"/>
      <c r="GQ53" s="1531"/>
      <c r="GR53" s="1531"/>
      <c r="GS53" s="1531"/>
      <c r="GT53" s="1531"/>
      <c r="GU53" s="1531"/>
      <c r="GV53" s="1531"/>
      <c r="GW53" s="1531"/>
      <c r="GX53" s="1531"/>
      <c r="GY53" s="1531"/>
      <c r="GZ53" s="1531"/>
      <c r="HA53" s="1531"/>
      <c r="HB53" s="1531"/>
      <c r="HC53" s="1531"/>
      <c r="HD53" s="1531"/>
      <c r="HE53" s="1531"/>
      <c r="HF53" s="1531"/>
      <c r="HG53" s="1531"/>
      <c r="HH53" s="1531"/>
      <c r="HI53" s="1531"/>
      <c r="HJ53" s="1531"/>
      <c r="HK53" s="1531"/>
      <c r="HL53" s="1531"/>
      <c r="HM53" s="1531"/>
      <c r="HN53" s="1531"/>
      <c r="HO53" s="1531"/>
      <c r="HP53" s="1531"/>
      <c r="HQ53" s="1531"/>
      <c r="HR53" s="1531"/>
      <c r="HS53" s="1531"/>
      <c r="HT53" s="1531"/>
      <c r="HU53" s="1531"/>
      <c r="HV53" s="1531"/>
      <c r="HW53" s="1531"/>
      <c r="HX53" s="1531"/>
      <c r="HY53" s="1531"/>
      <c r="HZ53" s="1531"/>
      <c r="IA53" s="1531"/>
      <c r="IB53" s="1531"/>
      <c r="IC53" s="1531"/>
      <c r="ID53" s="1531"/>
      <c r="IE53" s="1531"/>
      <c r="IF53" s="1531"/>
      <c r="IG53" s="1531"/>
      <c r="IH53" s="1531"/>
      <c r="II53" s="1531"/>
      <c r="IJ53" s="1531"/>
      <c r="IK53" s="1531"/>
      <c r="IL53" s="1531"/>
      <c r="IM53" s="1531"/>
      <c r="IN53" s="1531"/>
      <c r="IO53" s="1531"/>
      <c r="IP53" s="1531"/>
      <c r="IQ53" s="1531"/>
      <c r="IR53" s="1531"/>
      <c r="IS53" s="1531"/>
      <c r="IT53" s="1531"/>
      <c r="IU53" s="1531"/>
      <c r="IV53" s="1531"/>
      <c r="IW53" s="1531"/>
      <c r="IX53" s="1531"/>
      <c r="IY53" s="1531"/>
      <c r="IZ53" s="1531"/>
      <c r="JA53" s="1531"/>
      <c r="JB53" s="1531"/>
      <c r="JC53" s="1531"/>
      <c r="JD53" s="1531"/>
      <c r="JE53" s="1531"/>
      <c r="JF53" s="1531"/>
      <c r="JG53" s="1531"/>
      <c r="JH53" s="1531"/>
      <c r="JI53" s="1531"/>
      <c r="JJ53" s="1531"/>
      <c r="JK53" s="1531"/>
      <c r="JL53" s="1531"/>
      <c r="JM53" s="1531"/>
      <c r="JN53" s="1531"/>
      <c r="JO53" s="1531"/>
      <c r="JP53" s="1531"/>
      <c r="JQ53" s="1531"/>
      <c r="JR53" s="1531"/>
      <c r="JS53" s="1531"/>
      <c r="JT53" s="1531"/>
      <c r="JU53" s="1531"/>
      <c r="JV53" s="1531"/>
      <c r="JW53" s="1531"/>
      <c r="JX53" s="1531"/>
      <c r="JY53" s="1531"/>
      <c r="JZ53" s="1531"/>
      <c r="KA53" s="1531"/>
      <c r="KB53" s="1531"/>
      <c r="KC53" s="1531"/>
      <c r="KD53" s="1531"/>
      <c r="KE53" s="1531"/>
      <c r="KF53" s="1531"/>
      <c r="KG53" s="1531"/>
      <c r="KH53" s="1531"/>
      <c r="KI53" s="1531"/>
      <c r="KJ53" s="1531"/>
      <c r="KK53" s="1531"/>
      <c r="KL53" s="1531"/>
      <c r="KM53" s="1531"/>
      <c r="KN53" s="1531"/>
      <c r="KO53" s="1531"/>
      <c r="KP53" s="1531"/>
      <c r="KQ53" s="1531"/>
      <c r="KR53" s="1531"/>
      <c r="KS53" s="1531"/>
      <c r="KT53" s="1531"/>
      <c r="KU53" s="1531"/>
      <c r="KV53" s="1531"/>
      <c r="KW53" s="1531"/>
      <c r="KX53" s="1531"/>
      <c r="KY53" s="1531"/>
      <c r="KZ53" s="1531"/>
      <c r="LA53" s="1531"/>
      <c r="LB53" s="1531"/>
      <c r="LC53" s="1531"/>
      <c r="LD53" s="1531"/>
      <c r="LE53" s="1531"/>
      <c r="LF53" s="1531"/>
      <c r="LG53" s="1531"/>
      <c r="LH53" s="1531"/>
      <c r="LI53" s="1531"/>
      <c r="LJ53" s="1531"/>
      <c r="LK53" s="1531"/>
      <c r="LL53" s="1531"/>
      <c r="LM53" s="1531"/>
      <c r="LN53" s="1531"/>
      <c r="LO53" s="1531"/>
      <c r="LP53" s="1531"/>
      <c r="LQ53" s="1531"/>
      <c r="LR53" s="1531"/>
      <c r="LS53" s="1531"/>
      <c r="LT53" s="1531"/>
      <c r="LU53" s="1531"/>
      <c r="LV53" s="1531"/>
      <c r="LW53" s="1531"/>
      <c r="LX53" s="1531"/>
      <c r="LY53" s="1531"/>
      <c r="LZ53" s="1531"/>
      <c r="MA53" s="1531"/>
      <c r="MB53" s="1531"/>
      <c r="MC53" s="1531"/>
      <c r="MD53" s="1531"/>
      <c r="ME53" s="1531"/>
      <c r="MF53" s="1531"/>
      <c r="MG53" s="1531"/>
      <c r="MH53" s="1531"/>
      <c r="MI53" s="1531"/>
      <c r="MJ53" s="1531"/>
      <c r="MK53" s="1531"/>
      <c r="ML53" s="1531"/>
      <c r="MM53" s="1531"/>
      <c r="MN53" s="1531"/>
      <c r="MO53" s="1531"/>
      <c r="MP53" s="1531"/>
      <c r="MQ53" s="1531"/>
      <c r="MR53" s="1531"/>
      <c r="MS53" s="1531"/>
      <c r="MT53" s="1531"/>
      <c r="MU53" s="1531"/>
      <c r="MV53" s="1531"/>
      <c r="MW53" s="1531"/>
      <c r="MX53" s="1531"/>
      <c r="MY53" s="1531"/>
      <c r="MZ53" s="1531"/>
      <c r="NA53" s="1531"/>
      <c r="NB53" s="1531"/>
      <c r="NC53" s="1531"/>
      <c r="ND53" s="1531"/>
      <c r="NE53" s="1531"/>
      <c r="NF53" s="1531"/>
      <c r="NG53" s="1531"/>
      <c r="NH53" s="1531"/>
      <c r="NI53" s="1531"/>
      <c r="NJ53" s="1531"/>
      <c r="NK53" s="1531"/>
      <c r="NL53" s="1531"/>
      <c r="NM53" s="1531"/>
      <c r="NN53" s="1531"/>
      <c r="NO53" s="1531"/>
      <c r="NP53" s="1531"/>
      <c r="NQ53" s="1531"/>
      <c r="NR53" s="1531"/>
      <c r="NS53" s="1531"/>
      <c r="NT53" s="1531"/>
      <c r="NU53" s="1531"/>
      <c r="NV53" s="1531"/>
      <c r="NW53" s="1531"/>
      <c r="NX53" s="1531"/>
      <c r="NY53" s="1531"/>
      <c r="NZ53" s="1531"/>
      <c r="OA53" s="1531"/>
      <c r="OB53" s="1531"/>
      <c r="OC53" s="1531"/>
      <c r="OD53" s="1531"/>
      <c r="OE53" s="1531"/>
      <c r="OF53" s="1531"/>
      <c r="OG53" s="1531"/>
      <c r="OH53" s="1531"/>
      <c r="OI53" s="1531"/>
      <c r="OJ53" s="1531"/>
      <c r="OK53" s="1531"/>
      <c r="OL53" s="1531"/>
      <c r="OM53" s="1531"/>
      <c r="ON53" s="1531"/>
      <c r="OO53" s="1531"/>
      <c r="OP53" s="1531"/>
      <c r="OQ53" s="1531"/>
      <c r="OR53" s="1531"/>
      <c r="OS53" s="1531"/>
      <c r="OT53" s="1531"/>
      <c r="OU53" s="1531"/>
      <c r="OV53" s="1531"/>
      <c r="OW53" s="1531"/>
      <c r="OX53" s="1531"/>
      <c r="OY53" s="1531"/>
      <c r="OZ53" s="1531"/>
      <c r="PA53" s="1531"/>
      <c r="PB53" s="1531"/>
      <c r="PC53" s="1531"/>
      <c r="PD53" s="1531"/>
      <c r="PE53" s="1531"/>
      <c r="PF53" s="1531"/>
      <c r="PG53" s="1531"/>
      <c r="PH53" s="1531"/>
      <c r="PI53" s="1531"/>
      <c r="PJ53" s="1531"/>
      <c r="PK53" s="1531"/>
      <c r="PL53" s="1531"/>
      <c r="PM53" s="1531"/>
      <c r="PN53" s="1531"/>
      <c r="PO53" s="1531"/>
      <c r="PP53" s="1531"/>
      <c r="PQ53" s="1531"/>
      <c r="PR53" s="1531"/>
      <c r="PS53" s="1531"/>
      <c r="PT53" s="1531"/>
      <c r="PU53" s="1531"/>
      <c r="PV53" s="1531"/>
      <c r="PW53" s="1531"/>
      <c r="PX53" s="1531"/>
      <c r="PY53" s="1531"/>
      <c r="PZ53" s="1531"/>
      <c r="QA53" s="1531"/>
      <c r="QB53" s="1531"/>
      <c r="QC53" s="1531"/>
      <c r="QD53" s="1531"/>
      <c r="QE53" s="1531"/>
      <c r="QF53" s="1531"/>
      <c r="QG53" s="1531"/>
      <c r="QH53" s="1531"/>
      <c r="QI53" s="1531"/>
      <c r="QJ53" s="1531"/>
      <c r="QK53" s="1531"/>
      <c r="QL53" s="1531"/>
      <c r="QM53" s="1531"/>
      <c r="QN53" s="1531"/>
      <c r="QO53" s="1531"/>
      <c r="QP53" s="1531"/>
      <c r="QQ53" s="1531"/>
      <c r="QR53" s="1531"/>
      <c r="QS53" s="1531"/>
      <c r="QT53" s="1531"/>
      <c r="QU53" s="1531"/>
      <c r="QV53" s="1531"/>
      <c r="QW53" s="1531"/>
      <c r="QX53" s="1531"/>
      <c r="QY53" s="1531"/>
      <c r="QZ53" s="1531"/>
      <c r="RA53" s="1531"/>
      <c r="RB53" s="1531"/>
      <c r="RC53" s="1531"/>
      <c r="RD53" s="1531"/>
      <c r="RE53" s="1531"/>
      <c r="RF53" s="1531"/>
      <c r="RG53" s="1531"/>
      <c r="RH53" s="1531"/>
      <c r="RI53" s="1531"/>
      <c r="RJ53" s="1531"/>
      <c r="RK53" s="1531"/>
      <c r="RL53" s="1531"/>
      <c r="RM53" s="1531"/>
      <c r="RN53" s="1531"/>
      <c r="RO53" s="1531"/>
      <c r="RP53" s="1531"/>
      <c r="RQ53" s="1531"/>
      <c r="RR53" s="1531"/>
      <c r="RS53" s="1531"/>
      <c r="RT53" s="1531"/>
      <c r="RU53" s="1531"/>
      <c r="RV53" s="1531"/>
      <c r="RW53" s="1531"/>
      <c r="RX53" s="1531"/>
      <c r="RY53" s="1531"/>
      <c r="RZ53" s="1531"/>
      <c r="SA53" s="1531"/>
      <c r="SB53" s="1531"/>
      <c r="SC53" s="1531"/>
      <c r="SD53" s="1531"/>
      <c r="SE53" s="1531"/>
      <c r="SF53" s="1531"/>
      <c r="SG53" s="1531"/>
      <c r="SH53" s="1531"/>
      <c r="SI53" s="1531"/>
      <c r="SJ53" s="1531"/>
      <c r="SK53" s="1531"/>
      <c r="SL53" s="1531"/>
      <c r="SM53" s="1531"/>
      <c r="SN53" s="1531"/>
      <c r="SO53" s="1531"/>
      <c r="SP53" s="1531"/>
      <c r="SQ53" s="1531"/>
      <c r="SR53" s="1531"/>
      <c r="SS53" s="1531"/>
      <c r="ST53" s="1531"/>
      <c r="SU53" s="1531"/>
      <c r="SV53" s="1531"/>
      <c r="SW53" s="1531"/>
      <c r="SX53" s="1531"/>
      <c r="SY53" s="1531"/>
      <c r="SZ53" s="1531"/>
      <c r="TA53" s="1531"/>
      <c r="TB53" s="1531"/>
      <c r="TC53" s="1531"/>
      <c r="TD53" s="1531"/>
      <c r="TE53" s="1531"/>
      <c r="TF53" s="1531"/>
      <c r="TG53" s="1531"/>
      <c r="TH53" s="1531"/>
      <c r="TI53" s="1531"/>
      <c r="TJ53" s="1531"/>
      <c r="TK53" s="1531"/>
      <c r="TL53" s="1531"/>
      <c r="TM53" s="1531"/>
      <c r="TN53" s="1531"/>
      <c r="TO53" s="1531"/>
      <c r="TP53" s="1531"/>
      <c r="TQ53" s="1531"/>
      <c r="TR53" s="1531"/>
      <c r="TS53" s="1531"/>
      <c r="TT53" s="1531"/>
      <c r="TU53" s="1531"/>
      <c r="TV53" s="1531"/>
      <c r="TW53" s="1531"/>
      <c r="TX53" s="1531"/>
      <c r="TY53" s="1531"/>
      <c r="TZ53" s="1531"/>
      <c r="UA53" s="1531"/>
      <c r="UB53" s="1531"/>
      <c r="UC53" s="1531"/>
      <c r="UD53" s="1531"/>
      <c r="UE53" s="1531"/>
      <c r="UF53" s="1531"/>
      <c r="UG53" s="1531"/>
      <c r="UH53" s="1531"/>
      <c r="UI53" s="1531"/>
      <c r="UJ53" s="1531"/>
      <c r="UK53" s="1531"/>
      <c r="UL53" s="1531"/>
      <c r="UM53" s="1531"/>
      <c r="UN53" s="1531"/>
      <c r="UO53" s="1531"/>
      <c r="UP53" s="1531"/>
      <c r="UQ53" s="1531"/>
      <c r="UR53" s="1531"/>
      <c r="US53" s="1531"/>
      <c r="UT53" s="1531"/>
      <c r="UU53" s="1531"/>
      <c r="UV53" s="1531"/>
      <c r="UW53" s="1531"/>
      <c r="UX53" s="1531"/>
      <c r="UY53" s="1531"/>
      <c r="UZ53" s="1531"/>
      <c r="VA53" s="1531"/>
      <c r="VB53" s="1531"/>
      <c r="VC53" s="1531"/>
      <c r="VD53" s="1531"/>
      <c r="VE53" s="1531"/>
      <c r="VF53" s="1531"/>
      <c r="VG53" s="1531"/>
      <c r="VH53" s="1531"/>
      <c r="VI53" s="1531"/>
      <c r="VJ53" s="1531"/>
      <c r="VK53" s="1531"/>
      <c r="VL53" s="1531"/>
      <c r="VM53" s="1531"/>
      <c r="VN53" s="1531"/>
      <c r="VO53" s="1531"/>
      <c r="VP53" s="1531"/>
      <c r="VQ53" s="1531"/>
      <c r="VR53" s="1531"/>
      <c r="VS53" s="1531"/>
      <c r="VT53" s="1531"/>
      <c r="VU53" s="1531"/>
      <c r="VV53" s="1531"/>
      <c r="VW53" s="1531"/>
      <c r="VX53" s="1531"/>
      <c r="VY53" s="1531"/>
      <c r="VZ53" s="1531"/>
      <c r="WA53" s="1531"/>
      <c r="WB53" s="1531"/>
      <c r="WC53" s="1531"/>
      <c r="WD53" s="1531"/>
      <c r="WE53" s="1531"/>
      <c r="WF53" s="1531"/>
      <c r="WG53" s="1531"/>
      <c r="WH53" s="1531"/>
      <c r="WI53" s="1531"/>
      <c r="WJ53" s="1531"/>
      <c r="WK53" s="1531"/>
      <c r="WL53" s="1531"/>
      <c r="WM53" s="1531"/>
      <c r="WN53" s="1531"/>
      <c r="WO53" s="1531"/>
      <c r="WP53" s="1531"/>
      <c r="WQ53" s="1531"/>
      <c r="WR53" s="1531"/>
      <c r="WS53" s="1531"/>
      <c r="WT53" s="1531"/>
      <c r="WU53" s="1531"/>
      <c r="WV53" s="1531"/>
      <c r="WW53" s="1531"/>
      <c r="WX53" s="1531"/>
      <c r="WY53" s="1531"/>
      <c r="WZ53" s="1531"/>
      <c r="XA53" s="1531"/>
      <c r="XB53" s="1531"/>
      <c r="XC53" s="1531"/>
      <c r="XD53" s="1531"/>
      <c r="XE53" s="1531"/>
      <c r="XF53" s="1531"/>
      <c r="XG53" s="1531"/>
      <c r="XH53" s="1531"/>
      <c r="XI53" s="1531"/>
      <c r="XJ53" s="1531"/>
      <c r="XK53" s="1531"/>
      <c r="XL53" s="1531"/>
      <c r="XM53" s="1531"/>
      <c r="XN53" s="1531"/>
      <c r="XO53" s="1531"/>
      <c r="XP53" s="1531"/>
      <c r="XQ53" s="1531"/>
      <c r="XR53" s="1531"/>
      <c r="XS53" s="1531"/>
      <c r="XT53" s="1531"/>
      <c r="XU53" s="1531"/>
      <c r="XV53" s="1531"/>
      <c r="XW53" s="1531"/>
      <c r="XX53" s="1531"/>
      <c r="XY53" s="1531"/>
      <c r="XZ53" s="1531"/>
      <c r="YA53" s="1531"/>
      <c r="YB53" s="1531"/>
      <c r="YC53" s="1531"/>
      <c r="YD53" s="1531"/>
      <c r="YE53" s="1531"/>
      <c r="YF53" s="1531"/>
      <c r="YG53" s="1531"/>
      <c r="YH53" s="1531"/>
      <c r="YI53" s="1531"/>
      <c r="YJ53" s="1531"/>
      <c r="YK53" s="1531"/>
      <c r="YL53" s="1531"/>
      <c r="YM53" s="1531"/>
      <c r="YN53" s="1531"/>
      <c r="YO53" s="1531"/>
      <c r="YP53" s="1531"/>
      <c r="YQ53" s="1531"/>
      <c r="YR53" s="1531"/>
      <c r="YS53" s="1531"/>
      <c r="YT53" s="1531"/>
      <c r="YU53" s="1531"/>
      <c r="YV53" s="1531"/>
      <c r="YW53" s="1531"/>
      <c r="YX53" s="1531"/>
      <c r="YY53" s="1531"/>
      <c r="YZ53" s="1531"/>
      <c r="ZA53" s="1531"/>
      <c r="ZB53" s="1531"/>
      <c r="ZC53" s="1531"/>
      <c r="ZD53" s="1531"/>
      <c r="ZE53" s="1531"/>
      <c r="ZF53" s="1531"/>
      <c r="ZG53" s="1531"/>
      <c r="ZH53" s="1531"/>
      <c r="ZI53" s="1531"/>
      <c r="ZJ53" s="1531"/>
      <c r="ZK53" s="1531"/>
      <c r="ZL53" s="1531"/>
      <c r="ZM53" s="1531"/>
      <c r="ZN53" s="1531"/>
      <c r="ZO53" s="1531"/>
      <c r="ZP53" s="1531"/>
      <c r="ZQ53" s="1531"/>
      <c r="ZR53" s="1531"/>
      <c r="ZS53" s="1531"/>
      <c r="ZT53" s="1531"/>
      <c r="ZU53" s="1531"/>
      <c r="ZV53" s="1531"/>
      <c r="ZW53" s="1531"/>
      <c r="ZX53" s="1531"/>
      <c r="ZY53" s="1531"/>
      <c r="ZZ53" s="1531"/>
      <c r="AAA53" s="1531"/>
      <c r="AAB53" s="1531"/>
      <c r="AAC53" s="1531"/>
      <c r="AAD53" s="1531"/>
      <c r="AAE53" s="1531"/>
      <c r="AAF53" s="1531"/>
      <c r="AAG53" s="1531"/>
      <c r="AAH53" s="1531"/>
      <c r="AAI53" s="1531"/>
      <c r="AAJ53" s="1531"/>
      <c r="AAK53" s="1531"/>
      <c r="AAL53" s="1531"/>
      <c r="AAM53" s="1531"/>
      <c r="AAN53" s="1531"/>
      <c r="AAO53" s="1531"/>
      <c r="AAP53" s="1531"/>
      <c r="AAQ53" s="1531"/>
      <c r="AAR53" s="1531"/>
      <c r="AAS53" s="1531"/>
      <c r="AAT53" s="1531"/>
      <c r="AAU53" s="1531"/>
      <c r="AAV53" s="1531"/>
      <c r="AAW53" s="1531"/>
      <c r="AAX53" s="1531"/>
      <c r="AAY53" s="1531"/>
      <c r="AAZ53" s="1531"/>
      <c r="ABA53" s="1531"/>
      <c r="ABB53" s="1531"/>
      <c r="ABC53" s="1531"/>
      <c r="ABD53" s="1531"/>
      <c r="ABE53" s="1531"/>
      <c r="ABF53" s="1531"/>
      <c r="ABG53" s="1531"/>
      <c r="ABH53" s="1531"/>
      <c r="ABI53" s="1531"/>
      <c r="ABJ53" s="1531"/>
      <c r="ABK53" s="1531"/>
      <c r="ABL53" s="1531"/>
      <c r="ABM53" s="1531"/>
      <c r="ABN53" s="1531"/>
      <c r="ABO53" s="1531"/>
      <c r="ABP53" s="1531"/>
      <c r="ABQ53" s="1531"/>
      <c r="ABR53" s="1531"/>
      <c r="ABS53" s="1531"/>
      <c r="ABT53" s="1531"/>
      <c r="ABU53" s="1531"/>
      <c r="ABV53" s="1531"/>
      <c r="ABW53" s="1531"/>
      <c r="ABX53" s="1531"/>
      <c r="ABY53" s="1531"/>
      <c r="ABZ53" s="1531"/>
      <c r="ACA53" s="1531"/>
      <c r="ACB53" s="1531"/>
      <c r="ACC53" s="1531"/>
      <c r="ACD53" s="1531"/>
      <c r="ACE53" s="1531"/>
      <c r="ACF53" s="1531"/>
      <c r="ACG53" s="1531"/>
      <c r="ACH53" s="1531"/>
      <c r="ACI53" s="1531"/>
      <c r="ACJ53" s="1531"/>
      <c r="ACK53" s="1531"/>
      <c r="ACL53" s="1531"/>
      <c r="ACM53" s="1531"/>
      <c r="ACN53" s="1531"/>
      <c r="ACO53" s="1531"/>
      <c r="ACP53" s="1531"/>
      <c r="ACQ53" s="1531"/>
      <c r="ACR53" s="1531"/>
      <c r="ACS53" s="1531"/>
      <c r="ACT53" s="1531"/>
      <c r="ACU53" s="1531"/>
      <c r="ACV53" s="1531"/>
      <c r="ACW53" s="1531"/>
      <c r="ACX53" s="1531"/>
      <c r="ACY53" s="1531"/>
      <c r="ACZ53" s="1531"/>
      <c r="ADA53" s="1531"/>
      <c r="ADB53" s="1531"/>
      <c r="ADC53" s="1531"/>
      <c r="ADD53" s="1531"/>
      <c r="ADE53" s="1531"/>
      <c r="ADF53" s="1531"/>
      <c r="ADG53" s="1531"/>
      <c r="ADH53" s="1531"/>
      <c r="ADI53" s="1531"/>
      <c r="ADJ53" s="1531"/>
      <c r="ADK53" s="1531"/>
      <c r="ADL53" s="1531"/>
      <c r="ADM53" s="1531"/>
      <c r="ADN53" s="1531"/>
      <c r="ADO53" s="1531"/>
      <c r="ADP53" s="1531"/>
      <c r="ADQ53" s="1531"/>
      <c r="ADR53" s="1531"/>
      <c r="ADS53" s="1531"/>
      <c r="ADT53" s="1531"/>
      <c r="ADU53" s="1531"/>
      <c r="ADV53" s="1531"/>
      <c r="ADW53" s="1531"/>
      <c r="ADX53" s="1531"/>
      <c r="ADY53" s="1531"/>
      <c r="ADZ53" s="1531"/>
      <c r="AEA53" s="1531"/>
      <c r="AEB53" s="1531"/>
      <c r="AEC53" s="1531"/>
      <c r="AED53" s="1531"/>
      <c r="AEE53" s="1531"/>
      <c r="AEF53" s="1531"/>
      <c r="AEG53" s="1531"/>
      <c r="AEH53" s="1531"/>
      <c r="AEI53" s="1531"/>
      <c r="AEJ53" s="1531"/>
      <c r="AEK53" s="1531"/>
      <c r="AEL53" s="1531"/>
      <c r="AEM53" s="1531"/>
      <c r="AEN53" s="1531"/>
      <c r="AEO53" s="1531"/>
      <c r="AEP53" s="1531"/>
      <c r="AEQ53" s="1531"/>
      <c r="AER53" s="1531"/>
      <c r="AES53" s="1531"/>
      <c r="AET53" s="1531"/>
      <c r="AEU53" s="1531"/>
      <c r="AEV53" s="1531"/>
      <c r="AEW53" s="1531"/>
      <c r="AEX53" s="1531"/>
      <c r="AEY53" s="1531"/>
      <c r="AEZ53" s="1531"/>
      <c r="AFA53" s="1531"/>
      <c r="AFB53" s="1531"/>
      <c r="AFC53" s="1531"/>
      <c r="AFD53" s="1531"/>
      <c r="AFE53" s="1531"/>
      <c r="AFF53" s="1531"/>
      <c r="AFG53" s="1531"/>
      <c r="AFH53" s="1531"/>
      <c r="AFI53" s="1531"/>
      <c r="AFJ53" s="1531"/>
      <c r="AFK53" s="1531"/>
      <c r="AFL53" s="1531"/>
      <c r="AFM53" s="1531"/>
      <c r="AFN53" s="1531"/>
      <c r="AFO53" s="1531"/>
      <c r="AFP53" s="1531"/>
      <c r="AFQ53" s="1531"/>
      <c r="AFR53" s="1531"/>
      <c r="AFS53" s="1531"/>
      <c r="AFT53" s="1531"/>
      <c r="AFU53" s="1531"/>
      <c r="AFV53" s="1531"/>
      <c r="AFW53" s="1531"/>
      <c r="AFX53" s="1531"/>
      <c r="AFY53" s="1531"/>
      <c r="AFZ53" s="1531"/>
      <c r="AGA53" s="1531"/>
      <c r="AGB53" s="1531"/>
      <c r="AGC53" s="1531"/>
      <c r="AGD53" s="1531"/>
      <c r="AGE53" s="1531"/>
      <c r="AGF53" s="1531"/>
      <c r="AGG53" s="1531"/>
      <c r="AGH53" s="1531"/>
      <c r="AGI53" s="1531"/>
      <c r="AGJ53" s="1531"/>
      <c r="AGK53" s="1531"/>
      <c r="AGL53" s="1531"/>
      <c r="AGM53" s="1531"/>
      <c r="AGN53" s="1531"/>
      <c r="AGO53" s="1531"/>
      <c r="AGP53" s="1531"/>
      <c r="AGQ53" s="1531"/>
      <c r="AGR53" s="1531"/>
      <c r="AGS53" s="1531"/>
      <c r="AGT53" s="1531"/>
      <c r="AGU53" s="1531"/>
      <c r="AGV53" s="1531"/>
      <c r="AGW53" s="1531"/>
      <c r="AGX53" s="1531"/>
      <c r="AGY53" s="1531"/>
      <c r="AGZ53" s="1531"/>
      <c r="AHA53" s="1531"/>
      <c r="AHB53" s="1531"/>
      <c r="AHC53" s="1531"/>
      <c r="AHD53" s="1531"/>
      <c r="AHE53" s="1531"/>
      <c r="AHF53" s="1531"/>
      <c r="AHG53" s="1531"/>
      <c r="AHH53" s="1531"/>
      <c r="AHI53" s="1531"/>
      <c r="AHJ53" s="1531"/>
      <c r="AHK53" s="1531"/>
      <c r="AHL53" s="1531"/>
      <c r="AHM53" s="1531"/>
      <c r="AHN53" s="1531"/>
      <c r="AHO53" s="1531"/>
      <c r="AHP53" s="1531"/>
      <c r="AHQ53" s="1531"/>
      <c r="AHR53" s="1531"/>
      <c r="AHS53" s="1531"/>
      <c r="AHT53" s="1531"/>
      <c r="AHU53" s="1531"/>
      <c r="AHV53" s="1531"/>
      <c r="AHW53" s="1531"/>
      <c r="AHX53" s="1531"/>
      <c r="AHY53" s="1531"/>
      <c r="AHZ53" s="1531"/>
      <c r="AIA53" s="1531"/>
      <c r="AIB53" s="1531"/>
      <c r="AIC53" s="1531"/>
      <c r="AID53" s="1531"/>
      <c r="AIE53" s="1531"/>
      <c r="AIF53" s="1531"/>
      <c r="AIG53" s="1531"/>
      <c r="AIH53" s="1531"/>
      <c r="AII53" s="1531"/>
      <c r="AIJ53" s="1531"/>
      <c r="AIK53" s="1531"/>
      <c r="AIL53" s="1531"/>
      <c r="AIM53" s="1531"/>
      <c r="AIN53" s="1531"/>
      <c r="AIO53" s="1531"/>
      <c r="AIP53" s="1531"/>
      <c r="AIQ53" s="1531"/>
      <c r="AIR53" s="1531"/>
      <c r="AIS53" s="1531"/>
      <c r="AIT53" s="1531"/>
      <c r="AIU53" s="1531"/>
      <c r="AIV53" s="1531"/>
      <c r="AIW53" s="1531"/>
      <c r="AIX53" s="1531"/>
      <c r="AIY53" s="1531"/>
      <c r="AIZ53" s="1531"/>
      <c r="AJA53" s="1531"/>
      <c r="AJB53" s="1531"/>
      <c r="AJC53" s="1531"/>
      <c r="AJD53" s="1531"/>
      <c r="AJE53" s="1531"/>
      <c r="AJF53" s="1531"/>
      <c r="AJG53" s="1531"/>
      <c r="AJH53" s="1531"/>
      <c r="AJI53" s="1531"/>
      <c r="AJJ53" s="1531"/>
      <c r="AJK53" s="1531"/>
      <c r="AJL53" s="1531"/>
      <c r="AJM53" s="1531"/>
      <c r="AJN53" s="1531"/>
      <c r="AJO53" s="1531"/>
      <c r="AJP53" s="1531"/>
      <c r="AJQ53" s="1531"/>
      <c r="AJR53" s="1531"/>
      <c r="AJS53" s="1531"/>
      <c r="AJT53" s="1531"/>
      <c r="AJU53" s="1531"/>
      <c r="AJV53" s="1531"/>
      <c r="AJW53" s="1531"/>
      <c r="AJX53" s="1531"/>
      <c r="AJY53" s="1531"/>
      <c r="AJZ53" s="1531"/>
      <c r="AKA53" s="1531"/>
      <c r="AKB53" s="1531"/>
      <c r="AKC53" s="1531"/>
      <c r="AKD53" s="1531"/>
      <c r="AKE53" s="1531"/>
      <c r="AKF53" s="1531"/>
      <c r="AKG53" s="1531"/>
      <c r="AKH53" s="1531"/>
      <c r="AKI53" s="1531"/>
      <c r="AKJ53" s="1531"/>
      <c r="AKK53" s="1531"/>
      <c r="AKL53" s="1531"/>
      <c r="AKM53" s="1531"/>
      <c r="AKN53" s="1531"/>
      <c r="AKO53" s="1531"/>
      <c r="AKP53" s="1531"/>
      <c r="AKQ53" s="1531"/>
      <c r="AKR53" s="1531"/>
      <c r="AKS53" s="1531"/>
      <c r="AKT53" s="1531"/>
      <c r="AKU53" s="1531"/>
      <c r="AKV53" s="1531"/>
      <c r="AKW53" s="1531"/>
      <c r="AKX53" s="1531"/>
      <c r="AKY53" s="1531"/>
      <c r="AKZ53" s="1531"/>
      <c r="ALA53" s="1531"/>
      <c r="ALB53" s="1531"/>
      <c r="ALC53" s="1531"/>
      <c r="ALD53" s="1531"/>
      <c r="ALE53" s="1531"/>
      <c r="ALF53" s="1531"/>
      <c r="ALG53" s="1531"/>
      <c r="ALH53" s="1531"/>
      <c r="ALI53" s="1531"/>
      <c r="ALJ53" s="1531"/>
      <c r="ALK53" s="1531"/>
      <c r="ALL53" s="1531"/>
      <c r="ALM53" s="1531"/>
      <c r="ALN53" s="1531"/>
      <c r="ALO53" s="1531"/>
      <c r="ALP53" s="1531"/>
      <c r="ALQ53" s="1531"/>
      <c r="ALR53" s="1531"/>
      <c r="ALS53" s="1531"/>
      <c r="ALT53" s="1531"/>
      <c r="ALU53" s="1531"/>
      <c r="ALV53" s="1531"/>
      <c r="ALW53" s="1531"/>
      <c r="ALX53" s="1531"/>
      <c r="ALY53" s="1531"/>
      <c r="ALZ53" s="1531"/>
      <c r="AMA53" s="1531"/>
      <c r="AMB53" s="1531"/>
      <c r="AMC53" s="1531"/>
      <c r="AMD53" s="1531"/>
      <c r="AME53" s="1531"/>
      <c r="AMF53" s="1531"/>
      <c r="AMG53" s="1531"/>
      <c r="AMH53" s="1531"/>
      <c r="AMI53" s="1531"/>
      <c r="AMJ53" s="1531"/>
      <c r="AMK53" s="1531"/>
      <c r="AML53" s="1531"/>
      <c r="AMM53" s="1531"/>
      <c r="AMN53" s="1531"/>
      <c r="AMO53" s="1531"/>
      <c r="AMP53" s="1531"/>
      <c r="AMQ53" s="1531"/>
      <c r="AMR53" s="1531"/>
      <c r="AMS53" s="1531"/>
      <c r="AMT53" s="1531"/>
      <c r="AMU53" s="1531"/>
      <c r="AMV53" s="1531"/>
      <c r="AMW53" s="1531"/>
      <c r="AMX53" s="1531"/>
      <c r="AMY53" s="1531"/>
      <c r="AMZ53" s="1531"/>
      <c r="ANA53" s="1531"/>
      <c r="ANB53" s="1531"/>
      <c r="ANC53" s="1531"/>
      <c r="AND53" s="1531"/>
      <c r="ANE53" s="1531"/>
      <c r="ANF53" s="1531"/>
      <c r="ANG53" s="1531"/>
      <c r="ANH53" s="1531"/>
      <c r="ANI53" s="1531"/>
      <c r="ANJ53" s="1531"/>
      <c r="ANK53" s="1531"/>
      <c r="ANL53" s="1531"/>
      <c r="ANM53" s="1531"/>
      <c r="ANN53" s="1531"/>
      <c r="ANO53" s="1531"/>
      <c r="ANP53" s="1531"/>
      <c r="ANQ53" s="1531"/>
      <c r="ANR53" s="1531"/>
      <c r="ANS53" s="1531"/>
      <c r="ANT53" s="1531"/>
      <c r="ANU53" s="1531"/>
      <c r="ANV53" s="1531"/>
      <c r="ANW53" s="1531"/>
      <c r="ANX53" s="1531"/>
      <c r="ANY53" s="1531"/>
      <c r="ANZ53" s="1531"/>
      <c r="AOA53" s="1531"/>
      <c r="AOB53" s="1531"/>
      <c r="AOC53" s="1531"/>
      <c r="AOD53" s="1531"/>
      <c r="AOE53" s="1531"/>
      <c r="AOF53" s="1531"/>
      <c r="AOG53" s="1531"/>
      <c r="AOH53" s="1531"/>
      <c r="AOI53" s="1531"/>
      <c r="AOJ53" s="1531"/>
      <c r="AOK53" s="1531"/>
      <c r="AOL53" s="1531"/>
      <c r="AOM53" s="1531"/>
      <c r="AON53" s="1531"/>
      <c r="AOO53" s="1531"/>
      <c r="AOP53" s="1531"/>
      <c r="AOQ53" s="1531"/>
      <c r="AOR53" s="1531"/>
      <c r="AOS53" s="1531"/>
      <c r="AOT53" s="1531"/>
      <c r="AOU53" s="1531"/>
      <c r="AOV53" s="1531"/>
      <c r="AOW53" s="1531"/>
      <c r="AOX53" s="1531"/>
      <c r="AOY53" s="1531"/>
      <c r="AOZ53" s="1531"/>
      <c r="APA53" s="1531"/>
      <c r="APB53" s="1531"/>
      <c r="APC53" s="1531"/>
      <c r="APD53" s="1531"/>
      <c r="APE53" s="1531"/>
      <c r="APF53" s="1531"/>
      <c r="APG53" s="1531"/>
      <c r="APH53" s="1531"/>
      <c r="API53" s="1531"/>
      <c r="APJ53" s="1531"/>
      <c r="APK53" s="1531"/>
      <c r="APL53" s="1531"/>
      <c r="APM53" s="1531"/>
      <c r="APN53" s="1531"/>
      <c r="APO53" s="1531"/>
      <c r="APP53" s="1531"/>
      <c r="APQ53" s="1531"/>
      <c r="APR53" s="1531"/>
      <c r="APS53" s="1531"/>
      <c r="APT53" s="1531"/>
      <c r="APU53" s="1531"/>
      <c r="APV53" s="1531"/>
      <c r="APW53" s="1531"/>
      <c r="APX53" s="1531"/>
      <c r="APY53" s="1531"/>
      <c r="APZ53" s="1531"/>
      <c r="AQA53" s="1531"/>
      <c r="AQB53" s="1531"/>
      <c r="AQC53" s="1531"/>
      <c r="AQD53" s="1531"/>
      <c r="AQE53" s="1531"/>
      <c r="AQF53" s="1531"/>
      <c r="AQG53" s="1531"/>
      <c r="AQH53" s="1531"/>
      <c r="AQI53" s="1531"/>
      <c r="AQJ53" s="1531"/>
      <c r="AQK53" s="1531"/>
      <c r="AQL53" s="1531"/>
      <c r="AQM53" s="1531"/>
      <c r="AQN53" s="1531"/>
      <c r="AQO53" s="1531"/>
      <c r="AQP53" s="1531"/>
      <c r="AQQ53" s="1531"/>
      <c r="AQR53" s="1531"/>
      <c r="AQS53" s="1531"/>
      <c r="AQT53" s="1531"/>
      <c r="AQU53" s="1531"/>
      <c r="AQV53" s="1531"/>
      <c r="AQW53" s="1531"/>
      <c r="AQX53" s="1531"/>
      <c r="AQY53" s="1531"/>
      <c r="AQZ53" s="1531"/>
      <c r="ARA53" s="1531"/>
      <c r="ARB53" s="1531"/>
      <c r="ARC53" s="1531"/>
      <c r="ARD53" s="1531"/>
      <c r="ARE53" s="1531"/>
      <c r="ARF53" s="1531"/>
      <c r="ARG53" s="1531"/>
      <c r="ARH53" s="1531"/>
      <c r="ARI53" s="1531"/>
      <c r="ARJ53" s="1531"/>
      <c r="ARK53" s="1531"/>
      <c r="ARL53" s="1531"/>
      <c r="ARM53" s="1531"/>
      <c r="ARN53" s="1531"/>
      <c r="ARO53" s="1531"/>
      <c r="ARP53" s="1531"/>
      <c r="ARQ53" s="1531"/>
      <c r="ARR53" s="1531"/>
      <c r="ARS53" s="1531"/>
      <c r="ART53" s="1531"/>
      <c r="ARU53" s="1531"/>
      <c r="ARV53" s="1531"/>
      <c r="ARW53" s="1531"/>
      <c r="ARX53" s="1531"/>
      <c r="ARY53" s="1531"/>
      <c r="ARZ53" s="1531"/>
      <c r="ASA53" s="1531"/>
      <c r="ASB53" s="1531"/>
      <c r="ASC53" s="1531"/>
      <c r="ASD53" s="1531"/>
      <c r="ASE53" s="1531"/>
      <c r="ASF53" s="1531"/>
      <c r="ASG53" s="1531"/>
      <c r="ASH53" s="1531"/>
      <c r="ASI53" s="1531"/>
      <c r="ASJ53" s="1531"/>
      <c r="ASK53" s="1531"/>
      <c r="ASL53" s="1531"/>
      <c r="ASM53" s="1531"/>
      <c r="ASN53" s="1531"/>
      <c r="ASO53" s="1531"/>
      <c r="ASP53" s="1531"/>
      <c r="ASQ53" s="1531"/>
      <c r="ASR53" s="1531"/>
      <c r="ASS53" s="1531"/>
      <c r="AST53" s="1531"/>
      <c r="ASU53" s="1531"/>
      <c r="ASV53" s="1531"/>
      <c r="ASW53" s="1531"/>
      <c r="ASX53" s="1531"/>
      <c r="ASY53" s="1531"/>
      <c r="ASZ53" s="1531"/>
      <c r="ATA53" s="1531"/>
      <c r="ATB53" s="1531"/>
      <c r="ATC53" s="1531"/>
      <c r="ATD53" s="1531"/>
      <c r="ATE53" s="1531"/>
      <c r="ATF53" s="1531"/>
      <c r="ATG53" s="1531"/>
      <c r="ATH53" s="1531"/>
      <c r="ATI53" s="1531"/>
      <c r="ATJ53" s="1531"/>
      <c r="ATK53" s="1531"/>
      <c r="ATL53" s="1531"/>
      <c r="ATM53" s="1531"/>
      <c r="ATN53" s="1531"/>
      <c r="ATO53" s="1531"/>
      <c r="ATP53" s="1531"/>
      <c r="ATQ53" s="1531"/>
      <c r="ATR53" s="1531"/>
      <c r="ATS53" s="1531"/>
      <c r="ATT53" s="1531"/>
      <c r="ATU53" s="1531"/>
      <c r="ATV53" s="1531"/>
      <c r="ATW53" s="1531"/>
      <c r="ATX53" s="1531"/>
      <c r="ATY53" s="1531"/>
      <c r="ATZ53" s="1531"/>
      <c r="AUA53" s="1531"/>
      <c r="AUB53" s="1531"/>
      <c r="AUC53" s="1531"/>
      <c r="AUD53" s="1531"/>
      <c r="AUE53" s="1531"/>
      <c r="AUF53" s="1531"/>
      <c r="AUG53" s="1531"/>
      <c r="AUH53" s="1531"/>
      <c r="AUI53" s="1531"/>
    </row>
    <row r="54" spans="1:1231" s="1406" customFormat="1" ht="31.75" customHeight="1" x14ac:dyDescent="0.75">
      <c r="A54" s="2083"/>
      <c r="B54" s="2083"/>
      <c r="C54" s="2086"/>
      <c r="D54" s="1569"/>
      <c r="E54" s="1490" t="s">
        <v>23</v>
      </c>
      <c r="F54" s="1490" t="s">
        <v>9</v>
      </c>
      <c r="G54" s="1423">
        <f t="array" ref="G54">INDEX('Salary . staff rates'!$A$6:$C$28,MATCH(1,('Salary . staff rates'!$A$6:$A$28=E54)*('Salary . staff rates'!$B$6:$B$28=F54),0),3)</f>
        <v>20035.3347841373</v>
      </c>
      <c r="H54" s="1423">
        <f t="shared" si="0"/>
        <v>140.59884059043719</v>
      </c>
      <c r="I54" s="1491">
        <v>4000</v>
      </c>
      <c r="J54" s="1492">
        <v>0.17988782051282051</v>
      </c>
      <c r="K54" s="1566">
        <f>'Training assumptions'!D7*'Training assumptions'!D27</f>
        <v>719.5512820512821</v>
      </c>
      <c r="L54" s="1494">
        <f t="shared" si="35"/>
        <v>101168.07600177292</v>
      </c>
      <c r="M54" s="1551" t="s">
        <v>31</v>
      </c>
      <c r="N54" s="1496">
        <f>IF(M54="Yes",L54*'Salary . staff rates'!$C$34,0)</f>
        <v>0</v>
      </c>
      <c r="P54" s="662">
        <v>1</v>
      </c>
      <c r="Q54" s="662">
        <v>1</v>
      </c>
      <c r="W54" s="1564"/>
      <c r="Y54" s="662">
        <f t="shared" si="36"/>
        <v>101168.07600177292</v>
      </c>
      <c r="Z54" s="662">
        <f t="shared" si="37"/>
        <v>0</v>
      </c>
      <c r="AA54" s="1433"/>
      <c r="AB54" s="662">
        <f t="shared" si="38"/>
        <v>101168.07600177292</v>
      </c>
      <c r="AC54" s="662">
        <f t="shared" si="39"/>
        <v>0</v>
      </c>
      <c r="AD54" s="1412"/>
      <c r="AE54" s="1412"/>
      <c r="AF54" s="1412"/>
      <c r="AL54" s="1413"/>
      <c r="AN54" s="1435">
        <f t="shared" si="40"/>
        <v>101168.07600177292</v>
      </c>
      <c r="AO54" s="1435">
        <f t="shared" si="41"/>
        <v>0</v>
      </c>
      <c r="AP54" s="1531"/>
      <c r="AQ54" s="1531"/>
      <c r="AR54" s="1531"/>
      <c r="AS54" s="1531"/>
      <c r="AT54" s="1531"/>
      <c r="AU54" s="1531"/>
      <c r="AV54" s="1531"/>
      <c r="AW54" s="1531"/>
      <c r="AX54" s="1531"/>
      <c r="AY54" s="1531"/>
      <c r="AZ54" s="1531"/>
      <c r="BA54" s="1531"/>
      <c r="BB54" s="1531"/>
      <c r="BC54" s="1531"/>
      <c r="BD54" s="1531"/>
      <c r="BE54" s="1531"/>
      <c r="BF54" s="1531"/>
      <c r="BG54" s="1531"/>
      <c r="BH54" s="1531"/>
      <c r="BI54" s="1531"/>
      <c r="BJ54" s="1531"/>
      <c r="BK54" s="1531"/>
      <c r="BL54" s="1531"/>
      <c r="BM54" s="1531"/>
      <c r="BN54" s="1531"/>
      <c r="BO54" s="1531"/>
      <c r="BP54" s="1531"/>
      <c r="BQ54" s="1531"/>
      <c r="BR54" s="1531"/>
      <c r="BS54" s="1531"/>
      <c r="BT54" s="1531"/>
      <c r="BU54" s="1531"/>
      <c r="BV54" s="1531"/>
      <c r="BW54" s="1531"/>
      <c r="BX54" s="1531"/>
      <c r="BY54" s="1531"/>
      <c r="BZ54" s="1531"/>
      <c r="CA54" s="1531"/>
      <c r="CB54" s="1531"/>
      <c r="CC54" s="1531"/>
      <c r="CD54" s="1531"/>
      <c r="CE54" s="1531"/>
      <c r="CF54" s="1531"/>
      <c r="CG54" s="1531"/>
      <c r="CH54" s="1531"/>
      <c r="CI54" s="1531"/>
      <c r="CJ54" s="1531"/>
      <c r="CK54" s="1531"/>
      <c r="CL54" s="1531"/>
      <c r="CM54" s="1531"/>
      <c r="CN54" s="1531"/>
      <c r="CO54" s="1531"/>
      <c r="CP54" s="1531"/>
      <c r="CQ54" s="1531"/>
      <c r="CR54" s="1531"/>
      <c r="CS54" s="1531"/>
      <c r="CT54" s="1531"/>
      <c r="CU54" s="1531"/>
      <c r="CV54" s="1531"/>
      <c r="CW54" s="1531"/>
      <c r="CX54" s="1531"/>
      <c r="CY54" s="1531"/>
      <c r="CZ54" s="1531"/>
      <c r="DA54" s="1531"/>
      <c r="DB54" s="1531"/>
      <c r="DC54" s="1531"/>
      <c r="DD54" s="1531"/>
      <c r="DE54" s="1531"/>
      <c r="DF54" s="1531"/>
      <c r="DG54" s="1531"/>
      <c r="DH54" s="1531"/>
      <c r="DI54" s="1531"/>
      <c r="DJ54" s="1531"/>
      <c r="DK54" s="1531"/>
      <c r="DL54" s="1531"/>
      <c r="DM54" s="1531"/>
      <c r="DN54" s="1531"/>
      <c r="DO54" s="1531"/>
      <c r="DP54" s="1531"/>
      <c r="DQ54" s="1531"/>
      <c r="DR54" s="1531"/>
      <c r="DS54" s="1531"/>
      <c r="DT54" s="1531"/>
      <c r="DU54" s="1531"/>
      <c r="DV54" s="1531"/>
      <c r="DW54" s="1531"/>
      <c r="DX54" s="1531"/>
      <c r="DY54" s="1531"/>
      <c r="DZ54" s="1531"/>
      <c r="EA54" s="1531"/>
      <c r="EB54" s="1531"/>
      <c r="EC54" s="1531"/>
      <c r="ED54" s="1531"/>
      <c r="EE54" s="1531"/>
      <c r="EF54" s="1531"/>
      <c r="EG54" s="1531"/>
      <c r="EH54" s="1531"/>
      <c r="EI54" s="1531"/>
      <c r="EJ54" s="1531"/>
      <c r="EK54" s="1531"/>
      <c r="EL54" s="1531"/>
      <c r="EM54" s="1531"/>
      <c r="EN54" s="1531"/>
      <c r="EO54" s="1531"/>
      <c r="EP54" s="1531"/>
      <c r="EQ54" s="1531"/>
      <c r="ER54" s="1531"/>
      <c r="ES54" s="1531"/>
      <c r="ET54" s="1531"/>
      <c r="EU54" s="1531"/>
      <c r="EV54" s="1531"/>
      <c r="EW54" s="1531"/>
      <c r="EX54" s="1531"/>
      <c r="EY54" s="1531"/>
      <c r="EZ54" s="1531"/>
      <c r="FA54" s="1531"/>
      <c r="FB54" s="1531"/>
      <c r="FC54" s="1531"/>
      <c r="FD54" s="1531"/>
      <c r="FE54" s="1531"/>
      <c r="FF54" s="1531"/>
      <c r="FG54" s="1531"/>
      <c r="FH54" s="1531"/>
      <c r="FI54" s="1531"/>
      <c r="FJ54" s="1531"/>
      <c r="FK54" s="1531"/>
      <c r="FL54" s="1531"/>
      <c r="FM54" s="1531"/>
      <c r="FN54" s="1531"/>
      <c r="FO54" s="1531"/>
      <c r="FP54" s="1531"/>
      <c r="FQ54" s="1531"/>
      <c r="FR54" s="1531"/>
      <c r="FS54" s="1531"/>
      <c r="FT54" s="1531"/>
      <c r="FU54" s="1531"/>
      <c r="FV54" s="1531"/>
      <c r="FW54" s="1531"/>
      <c r="FX54" s="1531"/>
      <c r="FY54" s="1531"/>
      <c r="FZ54" s="1531"/>
      <c r="GA54" s="1531"/>
      <c r="GB54" s="1531"/>
      <c r="GC54" s="1531"/>
      <c r="GD54" s="1531"/>
      <c r="GE54" s="1531"/>
      <c r="GF54" s="1531"/>
      <c r="GG54" s="1531"/>
      <c r="GH54" s="1531"/>
      <c r="GI54" s="1531"/>
      <c r="GJ54" s="1531"/>
      <c r="GK54" s="1531"/>
      <c r="GL54" s="1531"/>
      <c r="GM54" s="1531"/>
      <c r="GN54" s="1531"/>
      <c r="GO54" s="1531"/>
      <c r="GP54" s="1531"/>
      <c r="GQ54" s="1531"/>
      <c r="GR54" s="1531"/>
      <c r="GS54" s="1531"/>
      <c r="GT54" s="1531"/>
      <c r="GU54" s="1531"/>
      <c r="GV54" s="1531"/>
      <c r="GW54" s="1531"/>
      <c r="GX54" s="1531"/>
      <c r="GY54" s="1531"/>
      <c r="GZ54" s="1531"/>
      <c r="HA54" s="1531"/>
      <c r="HB54" s="1531"/>
      <c r="HC54" s="1531"/>
      <c r="HD54" s="1531"/>
      <c r="HE54" s="1531"/>
      <c r="HF54" s="1531"/>
      <c r="HG54" s="1531"/>
      <c r="HH54" s="1531"/>
      <c r="HI54" s="1531"/>
      <c r="HJ54" s="1531"/>
      <c r="HK54" s="1531"/>
      <c r="HL54" s="1531"/>
      <c r="HM54" s="1531"/>
      <c r="HN54" s="1531"/>
      <c r="HO54" s="1531"/>
      <c r="HP54" s="1531"/>
      <c r="HQ54" s="1531"/>
      <c r="HR54" s="1531"/>
      <c r="HS54" s="1531"/>
      <c r="HT54" s="1531"/>
      <c r="HU54" s="1531"/>
      <c r="HV54" s="1531"/>
      <c r="HW54" s="1531"/>
      <c r="HX54" s="1531"/>
      <c r="HY54" s="1531"/>
      <c r="HZ54" s="1531"/>
      <c r="IA54" s="1531"/>
      <c r="IB54" s="1531"/>
      <c r="IC54" s="1531"/>
      <c r="ID54" s="1531"/>
      <c r="IE54" s="1531"/>
      <c r="IF54" s="1531"/>
      <c r="IG54" s="1531"/>
      <c r="IH54" s="1531"/>
      <c r="II54" s="1531"/>
      <c r="IJ54" s="1531"/>
      <c r="IK54" s="1531"/>
      <c r="IL54" s="1531"/>
      <c r="IM54" s="1531"/>
      <c r="IN54" s="1531"/>
      <c r="IO54" s="1531"/>
      <c r="IP54" s="1531"/>
      <c r="IQ54" s="1531"/>
      <c r="IR54" s="1531"/>
      <c r="IS54" s="1531"/>
      <c r="IT54" s="1531"/>
      <c r="IU54" s="1531"/>
      <c r="IV54" s="1531"/>
      <c r="IW54" s="1531"/>
      <c r="IX54" s="1531"/>
      <c r="IY54" s="1531"/>
      <c r="IZ54" s="1531"/>
      <c r="JA54" s="1531"/>
      <c r="JB54" s="1531"/>
      <c r="JC54" s="1531"/>
      <c r="JD54" s="1531"/>
      <c r="JE54" s="1531"/>
      <c r="JF54" s="1531"/>
      <c r="JG54" s="1531"/>
      <c r="JH54" s="1531"/>
      <c r="JI54" s="1531"/>
      <c r="JJ54" s="1531"/>
      <c r="JK54" s="1531"/>
      <c r="JL54" s="1531"/>
      <c r="JM54" s="1531"/>
      <c r="JN54" s="1531"/>
      <c r="JO54" s="1531"/>
      <c r="JP54" s="1531"/>
      <c r="JQ54" s="1531"/>
      <c r="JR54" s="1531"/>
      <c r="JS54" s="1531"/>
      <c r="JT54" s="1531"/>
      <c r="JU54" s="1531"/>
      <c r="JV54" s="1531"/>
      <c r="JW54" s="1531"/>
      <c r="JX54" s="1531"/>
      <c r="JY54" s="1531"/>
      <c r="JZ54" s="1531"/>
      <c r="KA54" s="1531"/>
      <c r="KB54" s="1531"/>
      <c r="KC54" s="1531"/>
      <c r="KD54" s="1531"/>
      <c r="KE54" s="1531"/>
      <c r="KF54" s="1531"/>
      <c r="KG54" s="1531"/>
      <c r="KH54" s="1531"/>
      <c r="KI54" s="1531"/>
      <c r="KJ54" s="1531"/>
      <c r="KK54" s="1531"/>
      <c r="KL54" s="1531"/>
      <c r="KM54" s="1531"/>
      <c r="KN54" s="1531"/>
      <c r="KO54" s="1531"/>
      <c r="KP54" s="1531"/>
      <c r="KQ54" s="1531"/>
      <c r="KR54" s="1531"/>
      <c r="KS54" s="1531"/>
      <c r="KT54" s="1531"/>
      <c r="KU54" s="1531"/>
      <c r="KV54" s="1531"/>
      <c r="KW54" s="1531"/>
      <c r="KX54" s="1531"/>
      <c r="KY54" s="1531"/>
      <c r="KZ54" s="1531"/>
      <c r="LA54" s="1531"/>
      <c r="LB54" s="1531"/>
      <c r="LC54" s="1531"/>
      <c r="LD54" s="1531"/>
      <c r="LE54" s="1531"/>
      <c r="LF54" s="1531"/>
      <c r="LG54" s="1531"/>
      <c r="LH54" s="1531"/>
      <c r="LI54" s="1531"/>
      <c r="LJ54" s="1531"/>
      <c r="LK54" s="1531"/>
      <c r="LL54" s="1531"/>
      <c r="LM54" s="1531"/>
      <c r="LN54" s="1531"/>
      <c r="LO54" s="1531"/>
      <c r="LP54" s="1531"/>
      <c r="LQ54" s="1531"/>
      <c r="LR54" s="1531"/>
      <c r="LS54" s="1531"/>
      <c r="LT54" s="1531"/>
      <c r="LU54" s="1531"/>
      <c r="LV54" s="1531"/>
      <c r="LW54" s="1531"/>
      <c r="LX54" s="1531"/>
      <c r="LY54" s="1531"/>
      <c r="LZ54" s="1531"/>
      <c r="MA54" s="1531"/>
      <c r="MB54" s="1531"/>
      <c r="MC54" s="1531"/>
      <c r="MD54" s="1531"/>
      <c r="ME54" s="1531"/>
      <c r="MF54" s="1531"/>
      <c r="MG54" s="1531"/>
      <c r="MH54" s="1531"/>
      <c r="MI54" s="1531"/>
      <c r="MJ54" s="1531"/>
      <c r="MK54" s="1531"/>
      <c r="ML54" s="1531"/>
      <c r="MM54" s="1531"/>
      <c r="MN54" s="1531"/>
      <c r="MO54" s="1531"/>
      <c r="MP54" s="1531"/>
      <c r="MQ54" s="1531"/>
      <c r="MR54" s="1531"/>
      <c r="MS54" s="1531"/>
      <c r="MT54" s="1531"/>
      <c r="MU54" s="1531"/>
      <c r="MV54" s="1531"/>
      <c r="MW54" s="1531"/>
      <c r="MX54" s="1531"/>
      <c r="MY54" s="1531"/>
      <c r="MZ54" s="1531"/>
      <c r="NA54" s="1531"/>
      <c r="NB54" s="1531"/>
      <c r="NC54" s="1531"/>
      <c r="ND54" s="1531"/>
      <c r="NE54" s="1531"/>
      <c r="NF54" s="1531"/>
      <c r="NG54" s="1531"/>
      <c r="NH54" s="1531"/>
      <c r="NI54" s="1531"/>
      <c r="NJ54" s="1531"/>
      <c r="NK54" s="1531"/>
      <c r="NL54" s="1531"/>
      <c r="NM54" s="1531"/>
      <c r="NN54" s="1531"/>
      <c r="NO54" s="1531"/>
      <c r="NP54" s="1531"/>
      <c r="NQ54" s="1531"/>
      <c r="NR54" s="1531"/>
      <c r="NS54" s="1531"/>
      <c r="NT54" s="1531"/>
      <c r="NU54" s="1531"/>
      <c r="NV54" s="1531"/>
      <c r="NW54" s="1531"/>
      <c r="NX54" s="1531"/>
      <c r="NY54" s="1531"/>
      <c r="NZ54" s="1531"/>
      <c r="OA54" s="1531"/>
      <c r="OB54" s="1531"/>
      <c r="OC54" s="1531"/>
      <c r="OD54" s="1531"/>
      <c r="OE54" s="1531"/>
      <c r="OF54" s="1531"/>
      <c r="OG54" s="1531"/>
      <c r="OH54" s="1531"/>
      <c r="OI54" s="1531"/>
      <c r="OJ54" s="1531"/>
      <c r="OK54" s="1531"/>
      <c r="OL54" s="1531"/>
      <c r="OM54" s="1531"/>
      <c r="ON54" s="1531"/>
      <c r="OO54" s="1531"/>
      <c r="OP54" s="1531"/>
      <c r="OQ54" s="1531"/>
      <c r="OR54" s="1531"/>
      <c r="OS54" s="1531"/>
      <c r="OT54" s="1531"/>
      <c r="OU54" s="1531"/>
      <c r="OV54" s="1531"/>
      <c r="OW54" s="1531"/>
      <c r="OX54" s="1531"/>
      <c r="OY54" s="1531"/>
      <c r="OZ54" s="1531"/>
      <c r="PA54" s="1531"/>
      <c r="PB54" s="1531"/>
      <c r="PC54" s="1531"/>
      <c r="PD54" s="1531"/>
      <c r="PE54" s="1531"/>
      <c r="PF54" s="1531"/>
      <c r="PG54" s="1531"/>
      <c r="PH54" s="1531"/>
      <c r="PI54" s="1531"/>
      <c r="PJ54" s="1531"/>
      <c r="PK54" s="1531"/>
      <c r="PL54" s="1531"/>
      <c r="PM54" s="1531"/>
      <c r="PN54" s="1531"/>
      <c r="PO54" s="1531"/>
      <c r="PP54" s="1531"/>
      <c r="PQ54" s="1531"/>
      <c r="PR54" s="1531"/>
      <c r="PS54" s="1531"/>
      <c r="PT54" s="1531"/>
      <c r="PU54" s="1531"/>
      <c r="PV54" s="1531"/>
      <c r="PW54" s="1531"/>
      <c r="PX54" s="1531"/>
      <c r="PY54" s="1531"/>
      <c r="PZ54" s="1531"/>
      <c r="QA54" s="1531"/>
      <c r="QB54" s="1531"/>
      <c r="QC54" s="1531"/>
      <c r="QD54" s="1531"/>
      <c r="QE54" s="1531"/>
      <c r="QF54" s="1531"/>
      <c r="QG54" s="1531"/>
      <c r="QH54" s="1531"/>
      <c r="QI54" s="1531"/>
      <c r="QJ54" s="1531"/>
      <c r="QK54" s="1531"/>
      <c r="QL54" s="1531"/>
      <c r="QM54" s="1531"/>
      <c r="QN54" s="1531"/>
      <c r="QO54" s="1531"/>
      <c r="QP54" s="1531"/>
      <c r="QQ54" s="1531"/>
      <c r="QR54" s="1531"/>
      <c r="QS54" s="1531"/>
      <c r="QT54" s="1531"/>
      <c r="QU54" s="1531"/>
      <c r="QV54" s="1531"/>
      <c r="QW54" s="1531"/>
      <c r="QX54" s="1531"/>
      <c r="QY54" s="1531"/>
      <c r="QZ54" s="1531"/>
      <c r="RA54" s="1531"/>
      <c r="RB54" s="1531"/>
      <c r="RC54" s="1531"/>
      <c r="RD54" s="1531"/>
      <c r="RE54" s="1531"/>
      <c r="RF54" s="1531"/>
      <c r="RG54" s="1531"/>
      <c r="RH54" s="1531"/>
      <c r="RI54" s="1531"/>
      <c r="RJ54" s="1531"/>
      <c r="RK54" s="1531"/>
      <c r="RL54" s="1531"/>
      <c r="RM54" s="1531"/>
      <c r="RN54" s="1531"/>
      <c r="RO54" s="1531"/>
      <c r="RP54" s="1531"/>
      <c r="RQ54" s="1531"/>
      <c r="RR54" s="1531"/>
      <c r="RS54" s="1531"/>
      <c r="RT54" s="1531"/>
      <c r="RU54" s="1531"/>
      <c r="RV54" s="1531"/>
      <c r="RW54" s="1531"/>
      <c r="RX54" s="1531"/>
      <c r="RY54" s="1531"/>
      <c r="RZ54" s="1531"/>
      <c r="SA54" s="1531"/>
      <c r="SB54" s="1531"/>
      <c r="SC54" s="1531"/>
      <c r="SD54" s="1531"/>
      <c r="SE54" s="1531"/>
      <c r="SF54" s="1531"/>
      <c r="SG54" s="1531"/>
      <c r="SH54" s="1531"/>
      <c r="SI54" s="1531"/>
      <c r="SJ54" s="1531"/>
      <c r="SK54" s="1531"/>
      <c r="SL54" s="1531"/>
      <c r="SM54" s="1531"/>
      <c r="SN54" s="1531"/>
      <c r="SO54" s="1531"/>
      <c r="SP54" s="1531"/>
      <c r="SQ54" s="1531"/>
      <c r="SR54" s="1531"/>
      <c r="SS54" s="1531"/>
      <c r="ST54" s="1531"/>
      <c r="SU54" s="1531"/>
      <c r="SV54" s="1531"/>
      <c r="SW54" s="1531"/>
      <c r="SX54" s="1531"/>
      <c r="SY54" s="1531"/>
      <c r="SZ54" s="1531"/>
      <c r="TA54" s="1531"/>
      <c r="TB54" s="1531"/>
      <c r="TC54" s="1531"/>
      <c r="TD54" s="1531"/>
      <c r="TE54" s="1531"/>
      <c r="TF54" s="1531"/>
      <c r="TG54" s="1531"/>
      <c r="TH54" s="1531"/>
      <c r="TI54" s="1531"/>
      <c r="TJ54" s="1531"/>
      <c r="TK54" s="1531"/>
      <c r="TL54" s="1531"/>
      <c r="TM54" s="1531"/>
      <c r="TN54" s="1531"/>
      <c r="TO54" s="1531"/>
      <c r="TP54" s="1531"/>
      <c r="TQ54" s="1531"/>
      <c r="TR54" s="1531"/>
      <c r="TS54" s="1531"/>
      <c r="TT54" s="1531"/>
      <c r="TU54" s="1531"/>
      <c r="TV54" s="1531"/>
      <c r="TW54" s="1531"/>
      <c r="TX54" s="1531"/>
      <c r="TY54" s="1531"/>
      <c r="TZ54" s="1531"/>
      <c r="UA54" s="1531"/>
      <c r="UB54" s="1531"/>
      <c r="UC54" s="1531"/>
      <c r="UD54" s="1531"/>
      <c r="UE54" s="1531"/>
      <c r="UF54" s="1531"/>
      <c r="UG54" s="1531"/>
      <c r="UH54" s="1531"/>
      <c r="UI54" s="1531"/>
      <c r="UJ54" s="1531"/>
      <c r="UK54" s="1531"/>
      <c r="UL54" s="1531"/>
      <c r="UM54" s="1531"/>
      <c r="UN54" s="1531"/>
      <c r="UO54" s="1531"/>
      <c r="UP54" s="1531"/>
      <c r="UQ54" s="1531"/>
      <c r="UR54" s="1531"/>
      <c r="US54" s="1531"/>
      <c r="UT54" s="1531"/>
      <c r="UU54" s="1531"/>
      <c r="UV54" s="1531"/>
      <c r="UW54" s="1531"/>
      <c r="UX54" s="1531"/>
      <c r="UY54" s="1531"/>
      <c r="UZ54" s="1531"/>
      <c r="VA54" s="1531"/>
      <c r="VB54" s="1531"/>
      <c r="VC54" s="1531"/>
      <c r="VD54" s="1531"/>
      <c r="VE54" s="1531"/>
      <c r="VF54" s="1531"/>
      <c r="VG54" s="1531"/>
      <c r="VH54" s="1531"/>
      <c r="VI54" s="1531"/>
      <c r="VJ54" s="1531"/>
      <c r="VK54" s="1531"/>
      <c r="VL54" s="1531"/>
      <c r="VM54" s="1531"/>
      <c r="VN54" s="1531"/>
      <c r="VO54" s="1531"/>
      <c r="VP54" s="1531"/>
      <c r="VQ54" s="1531"/>
      <c r="VR54" s="1531"/>
      <c r="VS54" s="1531"/>
      <c r="VT54" s="1531"/>
      <c r="VU54" s="1531"/>
      <c r="VV54" s="1531"/>
      <c r="VW54" s="1531"/>
      <c r="VX54" s="1531"/>
      <c r="VY54" s="1531"/>
      <c r="VZ54" s="1531"/>
      <c r="WA54" s="1531"/>
      <c r="WB54" s="1531"/>
      <c r="WC54" s="1531"/>
      <c r="WD54" s="1531"/>
      <c r="WE54" s="1531"/>
      <c r="WF54" s="1531"/>
      <c r="WG54" s="1531"/>
      <c r="WH54" s="1531"/>
      <c r="WI54" s="1531"/>
      <c r="WJ54" s="1531"/>
      <c r="WK54" s="1531"/>
      <c r="WL54" s="1531"/>
      <c r="WM54" s="1531"/>
      <c r="WN54" s="1531"/>
      <c r="WO54" s="1531"/>
      <c r="WP54" s="1531"/>
      <c r="WQ54" s="1531"/>
      <c r="WR54" s="1531"/>
      <c r="WS54" s="1531"/>
      <c r="WT54" s="1531"/>
      <c r="WU54" s="1531"/>
      <c r="WV54" s="1531"/>
      <c r="WW54" s="1531"/>
      <c r="WX54" s="1531"/>
      <c r="WY54" s="1531"/>
      <c r="WZ54" s="1531"/>
      <c r="XA54" s="1531"/>
      <c r="XB54" s="1531"/>
      <c r="XC54" s="1531"/>
      <c r="XD54" s="1531"/>
      <c r="XE54" s="1531"/>
      <c r="XF54" s="1531"/>
      <c r="XG54" s="1531"/>
      <c r="XH54" s="1531"/>
      <c r="XI54" s="1531"/>
      <c r="XJ54" s="1531"/>
      <c r="XK54" s="1531"/>
      <c r="XL54" s="1531"/>
      <c r="XM54" s="1531"/>
      <c r="XN54" s="1531"/>
      <c r="XO54" s="1531"/>
      <c r="XP54" s="1531"/>
      <c r="XQ54" s="1531"/>
      <c r="XR54" s="1531"/>
      <c r="XS54" s="1531"/>
      <c r="XT54" s="1531"/>
      <c r="XU54" s="1531"/>
      <c r="XV54" s="1531"/>
      <c r="XW54" s="1531"/>
      <c r="XX54" s="1531"/>
      <c r="XY54" s="1531"/>
      <c r="XZ54" s="1531"/>
      <c r="YA54" s="1531"/>
      <c r="YB54" s="1531"/>
      <c r="YC54" s="1531"/>
      <c r="YD54" s="1531"/>
      <c r="YE54" s="1531"/>
      <c r="YF54" s="1531"/>
      <c r="YG54" s="1531"/>
      <c r="YH54" s="1531"/>
      <c r="YI54" s="1531"/>
      <c r="YJ54" s="1531"/>
      <c r="YK54" s="1531"/>
      <c r="YL54" s="1531"/>
      <c r="YM54" s="1531"/>
      <c r="YN54" s="1531"/>
      <c r="YO54" s="1531"/>
      <c r="YP54" s="1531"/>
      <c r="YQ54" s="1531"/>
      <c r="YR54" s="1531"/>
      <c r="YS54" s="1531"/>
      <c r="YT54" s="1531"/>
      <c r="YU54" s="1531"/>
      <c r="YV54" s="1531"/>
      <c r="YW54" s="1531"/>
      <c r="YX54" s="1531"/>
      <c r="YY54" s="1531"/>
      <c r="YZ54" s="1531"/>
      <c r="ZA54" s="1531"/>
      <c r="ZB54" s="1531"/>
      <c r="ZC54" s="1531"/>
      <c r="ZD54" s="1531"/>
      <c r="ZE54" s="1531"/>
      <c r="ZF54" s="1531"/>
      <c r="ZG54" s="1531"/>
      <c r="ZH54" s="1531"/>
      <c r="ZI54" s="1531"/>
      <c r="ZJ54" s="1531"/>
      <c r="ZK54" s="1531"/>
      <c r="ZL54" s="1531"/>
      <c r="ZM54" s="1531"/>
      <c r="ZN54" s="1531"/>
      <c r="ZO54" s="1531"/>
      <c r="ZP54" s="1531"/>
      <c r="ZQ54" s="1531"/>
      <c r="ZR54" s="1531"/>
      <c r="ZS54" s="1531"/>
      <c r="ZT54" s="1531"/>
      <c r="ZU54" s="1531"/>
      <c r="ZV54" s="1531"/>
      <c r="ZW54" s="1531"/>
      <c r="ZX54" s="1531"/>
      <c r="ZY54" s="1531"/>
      <c r="ZZ54" s="1531"/>
      <c r="AAA54" s="1531"/>
      <c r="AAB54" s="1531"/>
      <c r="AAC54" s="1531"/>
      <c r="AAD54" s="1531"/>
      <c r="AAE54" s="1531"/>
      <c r="AAF54" s="1531"/>
      <c r="AAG54" s="1531"/>
      <c r="AAH54" s="1531"/>
      <c r="AAI54" s="1531"/>
      <c r="AAJ54" s="1531"/>
      <c r="AAK54" s="1531"/>
      <c r="AAL54" s="1531"/>
      <c r="AAM54" s="1531"/>
      <c r="AAN54" s="1531"/>
      <c r="AAO54" s="1531"/>
      <c r="AAP54" s="1531"/>
      <c r="AAQ54" s="1531"/>
      <c r="AAR54" s="1531"/>
      <c r="AAS54" s="1531"/>
      <c r="AAT54" s="1531"/>
      <c r="AAU54" s="1531"/>
      <c r="AAV54" s="1531"/>
      <c r="AAW54" s="1531"/>
      <c r="AAX54" s="1531"/>
      <c r="AAY54" s="1531"/>
      <c r="AAZ54" s="1531"/>
      <c r="ABA54" s="1531"/>
      <c r="ABB54" s="1531"/>
      <c r="ABC54" s="1531"/>
      <c r="ABD54" s="1531"/>
      <c r="ABE54" s="1531"/>
      <c r="ABF54" s="1531"/>
      <c r="ABG54" s="1531"/>
      <c r="ABH54" s="1531"/>
      <c r="ABI54" s="1531"/>
      <c r="ABJ54" s="1531"/>
      <c r="ABK54" s="1531"/>
      <c r="ABL54" s="1531"/>
      <c r="ABM54" s="1531"/>
      <c r="ABN54" s="1531"/>
      <c r="ABO54" s="1531"/>
      <c r="ABP54" s="1531"/>
      <c r="ABQ54" s="1531"/>
      <c r="ABR54" s="1531"/>
      <c r="ABS54" s="1531"/>
      <c r="ABT54" s="1531"/>
      <c r="ABU54" s="1531"/>
      <c r="ABV54" s="1531"/>
      <c r="ABW54" s="1531"/>
      <c r="ABX54" s="1531"/>
      <c r="ABY54" s="1531"/>
      <c r="ABZ54" s="1531"/>
      <c r="ACA54" s="1531"/>
      <c r="ACB54" s="1531"/>
      <c r="ACC54" s="1531"/>
      <c r="ACD54" s="1531"/>
      <c r="ACE54" s="1531"/>
      <c r="ACF54" s="1531"/>
      <c r="ACG54" s="1531"/>
      <c r="ACH54" s="1531"/>
      <c r="ACI54" s="1531"/>
      <c r="ACJ54" s="1531"/>
      <c r="ACK54" s="1531"/>
      <c r="ACL54" s="1531"/>
      <c r="ACM54" s="1531"/>
      <c r="ACN54" s="1531"/>
      <c r="ACO54" s="1531"/>
      <c r="ACP54" s="1531"/>
      <c r="ACQ54" s="1531"/>
      <c r="ACR54" s="1531"/>
      <c r="ACS54" s="1531"/>
      <c r="ACT54" s="1531"/>
      <c r="ACU54" s="1531"/>
      <c r="ACV54" s="1531"/>
      <c r="ACW54" s="1531"/>
      <c r="ACX54" s="1531"/>
      <c r="ACY54" s="1531"/>
      <c r="ACZ54" s="1531"/>
      <c r="ADA54" s="1531"/>
      <c r="ADB54" s="1531"/>
      <c r="ADC54" s="1531"/>
      <c r="ADD54" s="1531"/>
      <c r="ADE54" s="1531"/>
      <c r="ADF54" s="1531"/>
      <c r="ADG54" s="1531"/>
      <c r="ADH54" s="1531"/>
      <c r="ADI54" s="1531"/>
      <c r="ADJ54" s="1531"/>
      <c r="ADK54" s="1531"/>
      <c r="ADL54" s="1531"/>
      <c r="ADM54" s="1531"/>
      <c r="ADN54" s="1531"/>
      <c r="ADO54" s="1531"/>
      <c r="ADP54" s="1531"/>
      <c r="ADQ54" s="1531"/>
      <c r="ADR54" s="1531"/>
      <c r="ADS54" s="1531"/>
      <c r="ADT54" s="1531"/>
      <c r="ADU54" s="1531"/>
      <c r="ADV54" s="1531"/>
      <c r="ADW54" s="1531"/>
      <c r="ADX54" s="1531"/>
      <c r="ADY54" s="1531"/>
      <c r="ADZ54" s="1531"/>
      <c r="AEA54" s="1531"/>
      <c r="AEB54" s="1531"/>
      <c r="AEC54" s="1531"/>
      <c r="AED54" s="1531"/>
      <c r="AEE54" s="1531"/>
      <c r="AEF54" s="1531"/>
      <c r="AEG54" s="1531"/>
      <c r="AEH54" s="1531"/>
      <c r="AEI54" s="1531"/>
      <c r="AEJ54" s="1531"/>
      <c r="AEK54" s="1531"/>
      <c r="AEL54" s="1531"/>
      <c r="AEM54" s="1531"/>
      <c r="AEN54" s="1531"/>
      <c r="AEO54" s="1531"/>
      <c r="AEP54" s="1531"/>
      <c r="AEQ54" s="1531"/>
      <c r="AER54" s="1531"/>
      <c r="AES54" s="1531"/>
      <c r="AET54" s="1531"/>
      <c r="AEU54" s="1531"/>
      <c r="AEV54" s="1531"/>
      <c r="AEW54" s="1531"/>
      <c r="AEX54" s="1531"/>
      <c r="AEY54" s="1531"/>
      <c r="AEZ54" s="1531"/>
      <c r="AFA54" s="1531"/>
      <c r="AFB54" s="1531"/>
      <c r="AFC54" s="1531"/>
      <c r="AFD54" s="1531"/>
      <c r="AFE54" s="1531"/>
      <c r="AFF54" s="1531"/>
      <c r="AFG54" s="1531"/>
      <c r="AFH54" s="1531"/>
      <c r="AFI54" s="1531"/>
      <c r="AFJ54" s="1531"/>
      <c r="AFK54" s="1531"/>
      <c r="AFL54" s="1531"/>
      <c r="AFM54" s="1531"/>
      <c r="AFN54" s="1531"/>
      <c r="AFO54" s="1531"/>
      <c r="AFP54" s="1531"/>
      <c r="AFQ54" s="1531"/>
      <c r="AFR54" s="1531"/>
      <c r="AFS54" s="1531"/>
      <c r="AFT54" s="1531"/>
      <c r="AFU54" s="1531"/>
      <c r="AFV54" s="1531"/>
      <c r="AFW54" s="1531"/>
      <c r="AFX54" s="1531"/>
      <c r="AFY54" s="1531"/>
      <c r="AFZ54" s="1531"/>
      <c r="AGA54" s="1531"/>
      <c r="AGB54" s="1531"/>
      <c r="AGC54" s="1531"/>
      <c r="AGD54" s="1531"/>
      <c r="AGE54" s="1531"/>
      <c r="AGF54" s="1531"/>
      <c r="AGG54" s="1531"/>
      <c r="AGH54" s="1531"/>
      <c r="AGI54" s="1531"/>
      <c r="AGJ54" s="1531"/>
      <c r="AGK54" s="1531"/>
      <c r="AGL54" s="1531"/>
      <c r="AGM54" s="1531"/>
      <c r="AGN54" s="1531"/>
      <c r="AGO54" s="1531"/>
      <c r="AGP54" s="1531"/>
      <c r="AGQ54" s="1531"/>
      <c r="AGR54" s="1531"/>
      <c r="AGS54" s="1531"/>
      <c r="AGT54" s="1531"/>
      <c r="AGU54" s="1531"/>
      <c r="AGV54" s="1531"/>
      <c r="AGW54" s="1531"/>
      <c r="AGX54" s="1531"/>
      <c r="AGY54" s="1531"/>
      <c r="AGZ54" s="1531"/>
      <c r="AHA54" s="1531"/>
      <c r="AHB54" s="1531"/>
      <c r="AHC54" s="1531"/>
      <c r="AHD54" s="1531"/>
      <c r="AHE54" s="1531"/>
      <c r="AHF54" s="1531"/>
      <c r="AHG54" s="1531"/>
      <c r="AHH54" s="1531"/>
      <c r="AHI54" s="1531"/>
      <c r="AHJ54" s="1531"/>
      <c r="AHK54" s="1531"/>
      <c r="AHL54" s="1531"/>
      <c r="AHM54" s="1531"/>
      <c r="AHN54" s="1531"/>
      <c r="AHO54" s="1531"/>
      <c r="AHP54" s="1531"/>
      <c r="AHQ54" s="1531"/>
      <c r="AHR54" s="1531"/>
      <c r="AHS54" s="1531"/>
      <c r="AHT54" s="1531"/>
      <c r="AHU54" s="1531"/>
      <c r="AHV54" s="1531"/>
      <c r="AHW54" s="1531"/>
      <c r="AHX54" s="1531"/>
      <c r="AHY54" s="1531"/>
      <c r="AHZ54" s="1531"/>
      <c r="AIA54" s="1531"/>
      <c r="AIB54" s="1531"/>
      <c r="AIC54" s="1531"/>
      <c r="AID54" s="1531"/>
      <c r="AIE54" s="1531"/>
      <c r="AIF54" s="1531"/>
      <c r="AIG54" s="1531"/>
      <c r="AIH54" s="1531"/>
      <c r="AII54" s="1531"/>
      <c r="AIJ54" s="1531"/>
      <c r="AIK54" s="1531"/>
      <c r="AIL54" s="1531"/>
      <c r="AIM54" s="1531"/>
      <c r="AIN54" s="1531"/>
      <c r="AIO54" s="1531"/>
      <c r="AIP54" s="1531"/>
      <c r="AIQ54" s="1531"/>
      <c r="AIR54" s="1531"/>
      <c r="AIS54" s="1531"/>
      <c r="AIT54" s="1531"/>
      <c r="AIU54" s="1531"/>
      <c r="AIV54" s="1531"/>
      <c r="AIW54" s="1531"/>
      <c r="AIX54" s="1531"/>
      <c r="AIY54" s="1531"/>
      <c r="AIZ54" s="1531"/>
      <c r="AJA54" s="1531"/>
      <c r="AJB54" s="1531"/>
      <c r="AJC54" s="1531"/>
      <c r="AJD54" s="1531"/>
      <c r="AJE54" s="1531"/>
      <c r="AJF54" s="1531"/>
      <c r="AJG54" s="1531"/>
      <c r="AJH54" s="1531"/>
      <c r="AJI54" s="1531"/>
      <c r="AJJ54" s="1531"/>
      <c r="AJK54" s="1531"/>
      <c r="AJL54" s="1531"/>
      <c r="AJM54" s="1531"/>
      <c r="AJN54" s="1531"/>
      <c r="AJO54" s="1531"/>
      <c r="AJP54" s="1531"/>
      <c r="AJQ54" s="1531"/>
      <c r="AJR54" s="1531"/>
      <c r="AJS54" s="1531"/>
      <c r="AJT54" s="1531"/>
      <c r="AJU54" s="1531"/>
      <c r="AJV54" s="1531"/>
      <c r="AJW54" s="1531"/>
      <c r="AJX54" s="1531"/>
      <c r="AJY54" s="1531"/>
      <c r="AJZ54" s="1531"/>
      <c r="AKA54" s="1531"/>
      <c r="AKB54" s="1531"/>
      <c r="AKC54" s="1531"/>
      <c r="AKD54" s="1531"/>
      <c r="AKE54" s="1531"/>
      <c r="AKF54" s="1531"/>
      <c r="AKG54" s="1531"/>
      <c r="AKH54" s="1531"/>
      <c r="AKI54" s="1531"/>
      <c r="AKJ54" s="1531"/>
      <c r="AKK54" s="1531"/>
      <c r="AKL54" s="1531"/>
      <c r="AKM54" s="1531"/>
      <c r="AKN54" s="1531"/>
      <c r="AKO54" s="1531"/>
      <c r="AKP54" s="1531"/>
      <c r="AKQ54" s="1531"/>
      <c r="AKR54" s="1531"/>
      <c r="AKS54" s="1531"/>
      <c r="AKT54" s="1531"/>
      <c r="AKU54" s="1531"/>
      <c r="AKV54" s="1531"/>
      <c r="AKW54" s="1531"/>
      <c r="AKX54" s="1531"/>
      <c r="AKY54" s="1531"/>
      <c r="AKZ54" s="1531"/>
      <c r="ALA54" s="1531"/>
      <c r="ALB54" s="1531"/>
      <c r="ALC54" s="1531"/>
      <c r="ALD54" s="1531"/>
      <c r="ALE54" s="1531"/>
      <c r="ALF54" s="1531"/>
      <c r="ALG54" s="1531"/>
      <c r="ALH54" s="1531"/>
      <c r="ALI54" s="1531"/>
      <c r="ALJ54" s="1531"/>
      <c r="ALK54" s="1531"/>
      <c r="ALL54" s="1531"/>
      <c r="ALM54" s="1531"/>
      <c r="ALN54" s="1531"/>
      <c r="ALO54" s="1531"/>
      <c r="ALP54" s="1531"/>
      <c r="ALQ54" s="1531"/>
      <c r="ALR54" s="1531"/>
      <c r="ALS54" s="1531"/>
      <c r="ALT54" s="1531"/>
      <c r="ALU54" s="1531"/>
      <c r="ALV54" s="1531"/>
      <c r="ALW54" s="1531"/>
      <c r="ALX54" s="1531"/>
      <c r="ALY54" s="1531"/>
      <c r="ALZ54" s="1531"/>
      <c r="AMA54" s="1531"/>
      <c r="AMB54" s="1531"/>
      <c r="AMC54" s="1531"/>
      <c r="AMD54" s="1531"/>
      <c r="AME54" s="1531"/>
      <c r="AMF54" s="1531"/>
      <c r="AMG54" s="1531"/>
      <c r="AMH54" s="1531"/>
      <c r="AMI54" s="1531"/>
      <c r="AMJ54" s="1531"/>
      <c r="AMK54" s="1531"/>
      <c r="AML54" s="1531"/>
      <c r="AMM54" s="1531"/>
      <c r="AMN54" s="1531"/>
      <c r="AMO54" s="1531"/>
      <c r="AMP54" s="1531"/>
      <c r="AMQ54" s="1531"/>
      <c r="AMR54" s="1531"/>
      <c r="AMS54" s="1531"/>
      <c r="AMT54" s="1531"/>
      <c r="AMU54" s="1531"/>
      <c r="AMV54" s="1531"/>
      <c r="AMW54" s="1531"/>
      <c r="AMX54" s="1531"/>
      <c r="AMY54" s="1531"/>
      <c r="AMZ54" s="1531"/>
      <c r="ANA54" s="1531"/>
      <c r="ANB54" s="1531"/>
      <c r="ANC54" s="1531"/>
      <c r="AND54" s="1531"/>
      <c r="ANE54" s="1531"/>
      <c r="ANF54" s="1531"/>
      <c r="ANG54" s="1531"/>
      <c r="ANH54" s="1531"/>
      <c r="ANI54" s="1531"/>
      <c r="ANJ54" s="1531"/>
      <c r="ANK54" s="1531"/>
      <c r="ANL54" s="1531"/>
      <c r="ANM54" s="1531"/>
      <c r="ANN54" s="1531"/>
      <c r="ANO54" s="1531"/>
      <c r="ANP54" s="1531"/>
      <c r="ANQ54" s="1531"/>
      <c r="ANR54" s="1531"/>
      <c r="ANS54" s="1531"/>
      <c r="ANT54" s="1531"/>
      <c r="ANU54" s="1531"/>
      <c r="ANV54" s="1531"/>
      <c r="ANW54" s="1531"/>
      <c r="ANX54" s="1531"/>
      <c r="ANY54" s="1531"/>
      <c r="ANZ54" s="1531"/>
      <c r="AOA54" s="1531"/>
      <c r="AOB54" s="1531"/>
      <c r="AOC54" s="1531"/>
      <c r="AOD54" s="1531"/>
      <c r="AOE54" s="1531"/>
      <c r="AOF54" s="1531"/>
      <c r="AOG54" s="1531"/>
      <c r="AOH54" s="1531"/>
      <c r="AOI54" s="1531"/>
      <c r="AOJ54" s="1531"/>
      <c r="AOK54" s="1531"/>
      <c r="AOL54" s="1531"/>
      <c r="AOM54" s="1531"/>
      <c r="AON54" s="1531"/>
      <c r="AOO54" s="1531"/>
      <c r="AOP54" s="1531"/>
      <c r="AOQ54" s="1531"/>
      <c r="AOR54" s="1531"/>
      <c r="AOS54" s="1531"/>
      <c r="AOT54" s="1531"/>
      <c r="AOU54" s="1531"/>
      <c r="AOV54" s="1531"/>
      <c r="AOW54" s="1531"/>
      <c r="AOX54" s="1531"/>
      <c r="AOY54" s="1531"/>
      <c r="AOZ54" s="1531"/>
      <c r="APA54" s="1531"/>
      <c r="APB54" s="1531"/>
      <c r="APC54" s="1531"/>
      <c r="APD54" s="1531"/>
      <c r="APE54" s="1531"/>
      <c r="APF54" s="1531"/>
      <c r="APG54" s="1531"/>
      <c r="APH54" s="1531"/>
      <c r="API54" s="1531"/>
      <c r="APJ54" s="1531"/>
      <c r="APK54" s="1531"/>
      <c r="APL54" s="1531"/>
      <c r="APM54" s="1531"/>
      <c r="APN54" s="1531"/>
      <c r="APO54" s="1531"/>
      <c r="APP54" s="1531"/>
      <c r="APQ54" s="1531"/>
      <c r="APR54" s="1531"/>
      <c r="APS54" s="1531"/>
      <c r="APT54" s="1531"/>
      <c r="APU54" s="1531"/>
      <c r="APV54" s="1531"/>
      <c r="APW54" s="1531"/>
      <c r="APX54" s="1531"/>
      <c r="APY54" s="1531"/>
      <c r="APZ54" s="1531"/>
      <c r="AQA54" s="1531"/>
      <c r="AQB54" s="1531"/>
      <c r="AQC54" s="1531"/>
      <c r="AQD54" s="1531"/>
      <c r="AQE54" s="1531"/>
      <c r="AQF54" s="1531"/>
      <c r="AQG54" s="1531"/>
      <c r="AQH54" s="1531"/>
      <c r="AQI54" s="1531"/>
      <c r="AQJ54" s="1531"/>
      <c r="AQK54" s="1531"/>
      <c r="AQL54" s="1531"/>
      <c r="AQM54" s="1531"/>
      <c r="AQN54" s="1531"/>
      <c r="AQO54" s="1531"/>
      <c r="AQP54" s="1531"/>
      <c r="AQQ54" s="1531"/>
      <c r="AQR54" s="1531"/>
      <c r="AQS54" s="1531"/>
      <c r="AQT54" s="1531"/>
      <c r="AQU54" s="1531"/>
      <c r="AQV54" s="1531"/>
      <c r="AQW54" s="1531"/>
      <c r="AQX54" s="1531"/>
      <c r="AQY54" s="1531"/>
      <c r="AQZ54" s="1531"/>
      <c r="ARA54" s="1531"/>
      <c r="ARB54" s="1531"/>
      <c r="ARC54" s="1531"/>
      <c r="ARD54" s="1531"/>
      <c r="ARE54" s="1531"/>
      <c r="ARF54" s="1531"/>
      <c r="ARG54" s="1531"/>
      <c r="ARH54" s="1531"/>
      <c r="ARI54" s="1531"/>
      <c r="ARJ54" s="1531"/>
      <c r="ARK54" s="1531"/>
      <c r="ARL54" s="1531"/>
      <c r="ARM54" s="1531"/>
      <c r="ARN54" s="1531"/>
      <c r="ARO54" s="1531"/>
      <c r="ARP54" s="1531"/>
      <c r="ARQ54" s="1531"/>
      <c r="ARR54" s="1531"/>
      <c r="ARS54" s="1531"/>
      <c r="ART54" s="1531"/>
      <c r="ARU54" s="1531"/>
      <c r="ARV54" s="1531"/>
      <c r="ARW54" s="1531"/>
      <c r="ARX54" s="1531"/>
      <c r="ARY54" s="1531"/>
      <c r="ARZ54" s="1531"/>
      <c r="ASA54" s="1531"/>
      <c r="ASB54" s="1531"/>
      <c r="ASC54" s="1531"/>
      <c r="ASD54" s="1531"/>
      <c r="ASE54" s="1531"/>
      <c r="ASF54" s="1531"/>
      <c r="ASG54" s="1531"/>
      <c r="ASH54" s="1531"/>
      <c r="ASI54" s="1531"/>
      <c r="ASJ54" s="1531"/>
      <c r="ASK54" s="1531"/>
      <c r="ASL54" s="1531"/>
      <c r="ASM54" s="1531"/>
      <c r="ASN54" s="1531"/>
      <c r="ASO54" s="1531"/>
      <c r="ASP54" s="1531"/>
      <c r="ASQ54" s="1531"/>
      <c r="ASR54" s="1531"/>
      <c r="ASS54" s="1531"/>
      <c r="AST54" s="1531"/>
      <c r="ASU54" s="1531"/>
      <c r="ASV54" s="1531"/>
      <c r="ASW54" s="1531"/>
      <c r="ASX54" s="1531"/>
      <c r="ASY54" s="1531"/>
      <c r="ASZ54" s="1531"/>
      <c r="ATA54" s="1531"/>
      <c r="ATB54" s="1531"/>
      <c r="ATC54" s="1531"/>
      <c r="ATD54" s="1531"/>
      <c r="ATE54" s="1531"/>
      <c r="ATF54" s="1531"/>
      <c r="ATG54" s="1531"/>
      <c r="ATH54" s="1531"/>
      <c r="ATI54" s="1531"/>
      <c r="ATJ54" s="1531"/>
      <c r="ATK54" s="1531"/>
      <c r="ATL54" s="1531"/>
      <c r="ATM54" s="1531"/>
      <c r="ATN54" s="1531"/>
      <c r="ATO54" s="1531"/>
      <c r="ATP54" s="1531"/>
      <c r="ATQ54" s="1531"/>
      <c r="ATR54" s="1531"/>
      <c r="ATS54" s="1531"/>
      <c r="ATT54" s="1531"/>
      <c r="ATU54" s="1531"/>
      <c r="ATV54" s="1531"/>
      <c r="ATW54" s="1531"/>
      <c r="ATX54" s="1531"/>
      <c r="ATY54" s="1531"/>
      <c r="ATZ54" s="1531"/>
      <c r="AUA54" s="1531"/>
      <c r="AUB54" s="1531"/>
      <c r="AUC54" s="1531"/>
      <c r="AUD54" s="1531"/>
      <c r="AUE54" s="1531"/>
      <c r="AUF54" s="1531"/>
      <c r="AUG54" s="1531"/>
      <c r="AUH54" s="1531"/>
      <c r="AUI54" s="1531"/>
    </row>
    <row r="55" spans="1:1231" s="1486" customFormat="1" ht="31.75" customHeight="1" x14ac:dyDescent="0.75">
      <c r="A55" s="1476"/>
      <c r="B55" s="1570"/>
      <c r="C55" s="1571"/>
      <c r="D55" s="1572"/>
      <c r="E55" s="1573"/>
      <c r="F55" s="1573"/>
      <c r="G55" s="1574"/>
      <c r="H55" s="1574"/>
      <c r="I55" s="1575"/>
      <c r="J55" s="1576"/>
      <c r="K55" s="1577"/>
      <c r="L55" s="1578"/>
      <c r="M55" s="1579"/>
      <c r="N55" s="1580"/>
      <c r="O55" s="1484"/>
      <c r="P55" s="653"/>
      <c r="Q55" s="653"/>
      <c r="R55" s="1484"/>
      <c r="S55" s="1484"/>
      <c r="T55" s="1484"/>
      <c r="U55" s="1484"/>
      <c r="V55" s="1484"/>
      <c r="W55" s="1581"/>
      <c r="Y55" s="653"/>
      <c r="Z55" s="653"/>
      <c r="AA55" s="1432"/>
      <c r="AB55" s="653"/>
      <c r="AC55" s="653"/>
      <c r="AD55" s="1412"/>
      <c r="AE55" s="1412"/>
      <c r="AF55" s="1412"/>
      <c r="AL55" s="1413"/>
      <c r="AN55" s="1487"/>
      <c r="AO55" s="1487"/>
      <c r="AP55" s="1412"/>
      <c r="AQ55" s="1412"/>
      <c r="AR55" s="1412"/>
      <c r="AS55" s="1412"/>
      <c r="AT55" s="1412"/>
      <c r="AU55" s="1412"/>
      <c r="AV55" s="1412"/>
      <c r="AW55" s="1412"/>
      <c r="AX55" s="1412"/>
      <c r="AY55" s="1412"/>
      <c r="AZ55" s="1412"/>
      <c r="BA55" s="1412"/>
      <c r="BB55" s="1412"/>
      <c r="BC55" s="1412"/>
      <c r="BD55" s="1412"/>
      <c r="BE55" s="1412"/>
      <c r="BF55" s="1412"/>
      <c r="BG55" s="1412"/>
      <c r="BH55" s="1412"/>
      <c r="BI55" s="1412"/>
      <c r="BJ55" s="1412"/>
      <c r="BK55" s="1412"/>
      <c r="BL55" s="1412"/>
      <c r="BM55" s="1412"/>
      <c r="BN55" s="1412"/>
      <c r="BO55" s="1412"/>
      <c r="BP55" s="1412"/>
      <c r="BQ55" s="1412"/>
      <c r="BR55" s="1412"/>
      <c r="BS55" s="1412"/>
      <c r="BT55" s="1412"/>
      <c r="BU55" s="1412"/>
      <c r="BV55" s="1412"/>
      <c r="BW55" s="1412"/>
      <c r="BX55" s="1412"/>
      <c r="BY55" s="1412"/>
      <c r="BZ55" s="1412"/>
      <c r="CA55" s="1412"/>
      <c r="CB55" s="1412"/>
      <c r="CC55" s="1412"/>
      <c r="CD55" s="1412"/>
      <c r="CE55" s="1412"/>
      <c r="CF55" s="1412"/>
      <c r="CG55" s="1412"/>
      <c r="CH55" s="1412"/>
      <c r="CI55" s="1412"/>
      <c r="CJ55" s="1412"/>
      <c r="CK55" s="1412"/>
      <c r="CL55" s="1412"/>
      <c r="CM55" s="1412"/>
      <c r="CN55" s="1412"/>
      <c r="CO55" s="1412"/>
      <c r="CP55" s="1412"/>
      <c r="CQ55" s="1412"/>
      <c r="CR55" s="1412"/>
      <c r="CS55" s="1412"/>
      <c r="CT55" s="1412"/>
      <c r="CU55" s="1412"/>
      <c r="CV55" s="1412"/>
      <c r="CW55" s="1412"/>
      <c r="CX55" s="1412"/>
      <c r="CY55" s="1412"/>
      <c r="CZ55" s="1412"/>
      <c r="DA55" s="1412"/>
      <c r="DB55" s="1412"/>
      <c r="DC55" s="1412"/>
      <c r="DD55" s="1412"/>
      <c r="DE55" s="1412"/>
      <c r="DF55" s="1412"/>
      <c r="DG55" s="1412"/>
      <c r="DH55" s="1412"/>
      <c r="DI55" s="1412"/>
      <c r="DJ55" s="1412"/>
      <c r="DK55" s="1412"/>
      <c r="DL55" s="1412"/>
      <c r="DM55" s="1412"/>
      <c r="DN55" s="1412"/>
      <c r="DO55" s="1412"/>
      <c r="DP55" s="1412"/>
      <c r="DQ55" s="1412"/>
      <c r="DR55" s="1412"/>
      <c r="DS55" s="1412"/>
      <c r="DT55" s="1412"/>
      <c r="DU55" s="1412"/>
      <c r="DV55" s="1412"/>
      <c r="DW55" s="1412"/>
      <c r="DX55" s="1412"/>
      <c r="DY55" s="1412"/>
      <c r="DZ55" s="1412"/>
      <c r="EA55" s="1412"/>
      <c r="EB55" s="1412"/>
      <c r="EC55" s="1412"/>
      <c r="ED55" s="1412"/>
      <c r="EE55" s="1412"/>
      <c r="EF55" s="1412"/>
      <c r="EG55" s="1412"/>
      <c r="EH55" s="1412"/>
      <c r="EI55" s="1412"/>
      <c r="EJ55" s="1412"/>
      <c r="EK55" s="1412"/>
      <c r="EL55" s="1412"/>
      <c r="EM55" s="1412"/>
      <c r="EN55" s="1412"/>
      <c r="EO55" s="1412"/>
      <c r="EP55" s="1412"/>
      <c r="EQ55" s="1412"/>
      <c r="ER55" s="1412"/>
      <c r="ES55" s="1412"/>
      <c r="ET55" s="1412"/>
      <c r="EU55" s="1412"/>
      <c r="EV55" s="1412"/>
      <c r="EW55" s="1412"/>
      <c r="EX55" s="1412"/>
      <c r="EY55" s="1412"/>
      <c r="EZ55" s="1412"/>
      <c r="FA55" s="1412"/>
      <c r="FB55" s="1412"/>
      <c r="FC55" s="1412"/>
      <c r="FD55" s="1412"/>
      <c r="FE55" s="1412"/>
      <c r="FF55" s="1412"/>
      <c r="FG55" s="1412"/>
      <c r="FH55" s="1412"/>
      <c r="FI55" s="1412"/>
      <c r="FJ55" s="1412"/>
      <c r="FK55" s="1412"/>
      <c r="FL55" s="1412"/>
      <c r="FM55" s="1412"/>
      <c r="FN55" s="1412"/>
      <c r="FO55" s="1412"/>
      <c r="FP55" s="1412"/>
      <c r="FQ55" s="1412"/>
      <c r="FR55" s="1412"/>
      <c r="FS55" s="1412"/>
      <c r="FT55" s="1412"/>
      <c r="FU55" s="1412"/>
      <c r="FV55" s="1412"/>
      <c r="FW55" s="1412"/>
      <c r="FX55" s="1412"/>
      <c r="FY55" s="1412"/>
      <c r="FZ55" s="1412"/>
      <c r="GA55" s="1412"/>
      <c r="GB55" s="1412"/>
      <c r="GC55" s="1412"/>
      <c r="GD55" s="1412"/>
      <c r="GE55" s="1412"/>
      <c r="GF55" s="1412"/>
      <c r="GG55" s="1412"/>
      <c r="GH55" s="1412"/>
      <c r="GI55" s="1412"/>
      <c r="GJ55" s="1412"/>
      <c r="GK55" s="1412"/>
      <c r="GL55" s="1412"/>
      <c r="GM55" s="1412"/>
      <c r="GN55" s="1412"/>
      <c r="GO55" s="1412"/>
      <c r="GP55" s="1412"/>
      <c r="GQ55" s="1412"/>
      <c r="GR55" s="1412"/>
      <c r="GS55" s="1412"/>
      <c r="GT55" s="1412"/>
      <c r="GU55" s="1412"/>
      <c r="GV55" s="1412"/>
      <c r="GW55" s="1412"/>
      <c r="GX55" s="1412"/>
      <c r="GY55" s="1412"/>
      <c r="GZ55" s="1412"/>
      <c r="HA55" s="1412"/>
      <c r="HB55" s="1412"/>
      <c r="HC55" s="1412"/>
      <c r="HD55" s="1412"/>
      <c r="HE55" s="1412"/>
      <c r="HF55" s="1412"/>
      <c r="HG55" s="1412"/>
      <c r="HH55" s="1412"/>
      <c r="HI55" s="1412"/>
      <c r="HJ55" s="1412"/>
      <c r="HK55" s="1412"/>
      <c r="HL55" s="1412"/>
      <c r="HM55" s="1412"/>
      <c r="HN55" s="1412"/>
      <c r="HO55" s="1412"/>
      <c r="HP55" s="1412"/>
      <c r="HQ55" s="1412"/>
      <c r="HR55" s="1412"/>
      <c r="HS55" s="1412"/>
      <c r="HT55" s="1412"/>
      <c r="HU55" s="1412"/>
      <c r="HV55" s="1412"/>
      <c r="HW55" s="1412"/>
      <c r="HX55" s="1412"/>
      <c r="HY55" s="1412"/>
      <c r="HZ55" s="1412"/>
      <c r="IA55" s="1412"/>
      <c r="IB55" s="1412"/>
      <c r="IC55" s="1412"/>
      <c r="ID55" s="1412"/>
      <c r="IE55" s="1412"/>
      <c r="IF55" s="1412"/>
      <c r="IG55" s="1412"/>
      <c r="IH55" s="1412"/>
      <c r="II55" s="1412"/>
      <c r="IJ55" s="1412"/>
      <c r="IK55" s="1412"/>
      <c r="IL55" s="1412"/>
      <c r="IM55" s="1412"/>
      <c r="IN55" s="1412"/>
      <c r="IO55" s="1412"/>
      <c r="IP55" s="1412"/>
      <c r="IQ55" s="1412"/>
      <c r="IR55" s="1412"/>
      <c r="IS55" s="1412"/>
      <c r="IT55" s="1412"/>
      <c r="IU55" s="1412"/>
      <c r="IV55" s="1412"/>
      <c r="IW55" s="1412"/>
      <c r="IX55" s="1412"/>
      <c r="IY55" s="1412"/>
      <c r="IZ55" s="1412"/>
      <c r="JA55" s="1412"/>
      <c r="JB55" s="1412"/>
      <c r="JC55" s="1412"/>
      <c r="JD55" s="1412"/>
      <c r="JE55" s="1412"/>
      <c r="JF55" s="1412"/>
      <c r="JG55" s="1412"/>
      <c r="JH55" s="1412"/>
      <c r="JI55" s="1412"/>
      <c r="JJ55" s="1412"/>
      <c r="JK55" s="1412"/>
      <c r="JL55" s="1412"/>
      <c r="JM55" s="1412"/>
      <c r="JN55" s="1412"/>
      <c r="JO55" s="1412"/>
      <c r="JP55" s="1412"/>
      <c r="JQ55" s="1412"/>
      <c r="JR55" s="1412"/>
      <c r="JS55" s="1412"/>
      <c r="JT55" s="1412"/>
      <c r="JU55" s="1412"/>
      <c r="JV55" s="1412"/>
      <c r="JW55" s="1412"/>
      <c r="JX55" s="1412"/>
      <c r="JY55" s="1412"/>
      <c r="JZ55" s="1412"/>
      <c r="KA55" s="1412"/>
      <c r="KB55" s="1412"/>
      <c r="KC55" s="1412"/>
      <c r="KD55" s="1412"/>
      <c r="KE55" s="1412"/>
      <c r="KF55" s="1412"/>
      <c r="KG55" s="1412"/>
      <c r="KH55" s="1412"/>
      <c r="KI55" s="1412"/>
      <c r="KJ55" s="1412"/>
      <c r="KK55" s="1412"/>
      <c r="KL55" s="1412"/>
      <c r="KM55" s="1412"/>
      <c r="KN55" s="1412"/>
      <c r="KO55" s="1412"/>
      <c r="KP55" s="1412"/>
      <c r="KQ55" s="1412"/>
      <c r="KR55" s="1412"/>
      <c r="KS55" s="1412"/>
      <c r="KT55" s="1412"/>
      <c r="KU55" s="1412"/>
      <c r="KV55" s="1412"/>
      <c r="KW55" s="1412"/>
      <c r="KX55" s="1412"/>
      <c r="KY55" s="1412"/>
      <c r="KZ55" s="1412"/>
      <c r="LA55" s="1412"/>
      <c r="LB55" s="1412"/>
      <c r="LC55" s="1412"/>
      <c r="LD55" s="1412"/>
      <c r="LE55" s="1412"/>
      <c r="LF55" s="1412"/>
      <c r="LG55" s="1412"/>
      <c r="LH55" s="1412"/>
      <c r="LI55" s="1412"/>
      <c r="LJ55" s="1412"/>
      <c r="LK55" s="1412"/>
      <c r="LL55" s="1412"/>
      <c r="LM55" s="1412"/>
      <c r="LN55" s="1412"/>
      <c r="LO55" s="1412"/>
      <c r="LP55" s="1412"/>
      <c r="LQ55" s="1412"/>
      <c r="LR55" s="1412"/>
      <c r="LS55" s="1412"/>
      <c r="LT55" s="1412"/>
      <c r="LU55" s="1412"/>
      <c r="LV55" s="1412"/>
      <c r="LW55" s="1412"/>
      <c r="LX55" s="1412"/>
      <c r="LY55" s="1412"/>
      <c r="LZ55" s="1412"/>
      <c r="MA55" s="1412"/>
      <c r="MB55" s="1412"/>
      <c r="MC55" s="1412"/>
      <c r="MD55" s="1412"/>
      <c r="ME55" s="1412"/>
      <c r="MF55" s="1412"/>
      <c r="MG55" s="1412"/>
      <c r="MH55" s="1412"/>
      <c r="MI55" s="1412"/>
      <c r="MJ55" s="1412"/>
      <c r="MK55" s="1412"/>
      <c r="ML55" s="1412"/>
      <c r="MM55" s="1412"/>
      <c r="MN55" s="1412"/>
      <c r="MO55" s="1412"/>
      <c r="MP55" s="1412"/>
      <c r="MQ55" s="1412"/>
      <c r="MR55" s="1412"/>
      <c r="MS55" s="1412"/>
      <c r="MT55" s="1412"/>
      <c r="MU55" s="1412"/>
      <c r="MV55" s="1412"/>
      <c r="MW55" s="1412"/>
      <c r="MX55" s="1412"/>
      <c r="MY55" s="1412"/>
      <c r="MZ55" s="1412"/>
      <c r="NA55" s="1412"/>
      <c r="NB55" s="1412"/>
      <c r="NC55" s="1412"/>
      <c r="ND55" s="1412"/>
      <c r="NE55" s="1412"/>
      <c r="NF55" s="1412"/>
      <c r="NG55" s="1412"/>
      <c r="NH55" s="1412"/>
      <c r="NI55" s="1412"/>
      <c r="NJ55" s="1412"/>
      <c r="NK55" s="1412"/>
      <c r="NL55" s="1412"/>
      <c r="NM55" s="1412"/>
      <c r="NN55" s="1412"/>
      <c r="NO55" s="1412"/>
      <c r="NP55" s="1412"/>
      <c r="NQ55" s="1412"/>
      <c r="NR55" s="1412"/>
      <c r="NS55" s="1412"/>
      <c r="NT55" s="1412"/>
      <c r="NU55" s="1412"/>
      <c r="NV55" s="1412"/>
      <c r="NW55" s="1412"/>
      <c r="NX55" s="1412"/>
      <c r="NY55" s="1412"/>
      <c r="NZ55" s="1412"/>
      <c r="OA55" s="1412"/>
      <c r="OB55" s="1412"/>
      <c r="OC55" s="1412"/>
      <c r="OD55" s="1412"/>
      <c r="OE55" s="1412"/>
      <c r="OF55" s="1412"/>
      <c r="OG55" s="1412"/>
      <c r="OH55" s="1412"/>
      <c r="OI55" s="1412"/>
      <c r="OJ55" s="1412"/>
      <c r="OK55" s="1412"/>
      <c r="OL55" s="1412"/>
      <c r="OM55" s="1412"/>
      <c r="ON55" s="1412"/>
      <c r="OO55" s="1412"/>
      <c r="OP55" s="1412"/>
      <c r="OQ55" s="1412"/>
      <c r="OR55" s="1412"/>
      <c r="OS55" s="1412"/>
      <c r="OT55" s="1412"/>
      <c r="OU55" s="1412"/>
      <c r="OV55" s="1412"/>
      <c r="OW55" s="1412"/>
      <c r="OX55" s="1412"/>
      <c r="OY55" s="1412"/>
      <c r="OZ55" s="1412"/>
      <c r="PA55" s="1412"/>
      <c r="PB55" s="1412"/>
      <c r="PC55" s="1412"/>
      <c r="PD55" s="1412"/>
      <c r="PE55" s="1412"/>
      <c r="PF55" s="1412"/>
      <c r="PG55" s="1412"/>
      <c r="PH55" s="1412"/>
      <c r="PI55" s="1412"/>
      <c r="PJ55" s="1412"/>
      <c r="PK55" s="1412"/>
      <c r="PL55" s="1412"/>
      <c r="PM55" s="1412"/>
      <c r="PN55" s="1412"/>
      <c r="PO55" s="1412"/>
      <c r="PP55" s="1412"/>
      <c r="PQ55" s="1412"/>
      <c r="PR55" s="1412"/>
      <c r="PS55" s="1412"/>
      <c r="PT55" s="1412"/>
      <c r="PU55" s="1412"/>
      <c r="PV55" s="1412"/>
      <c r="PW55" s="1412"/>
      <c r="PX55" s="1412"/>
      <c r="PY55" s="1412"/>
      <c r="PZ55" s="1412"/>
      <c r="QA55" s="1412"/>
      <c r="QB55" s="1412"/>
      <c r="QC55" s="1412"/>
      <c r="QD55" s="1412"/>
      <c r="QE55" s="1412"/>
      <c r="QF55" s="1412"/>
      <c r="QG55" s="1412"/>
      <c r="QH55" s="1412"/>
      <c r="QI55" s="1412"/>
      <c r="QJ55" s="1412"/>
      <c r="QK55" s="1412"/>
      <c r="QL55" s="1412"/>
      <c r="QM55" s="1412"/>
      <c r="QN55" s="1412"/>
      <c r="QO55" s="1412"/>
      <c r="QP55" s="1412"/>
      <c r="QQ55" s="1412"/>
      <c r="QR55" s="1412"/>
      <c r="QS55" s="1412"/>
      <c r="QT55" s="1412"/>
      <c r="QU55" s="1412"/>
      <c r="QV55" s="1412"/>
      <c r="QW55" s="1412"/>
      <c r="QX55" s="1412"/>
      <c r="QY55" s="1412"/>
      <c r="QZ55" s="1412"/>
      <c r="RA55" s="1412"/>
      <c r="RB55" s="1412"/>
      <c r="RC55" s="1412"/>
      <c r="RD55" s="1412"/>
      <c r="RE55" s="1412"/>
      <c r="RF55" s="1412"/>
      <c r="RG55" s="1412"/>
      <c r="RH55" s="1412"/>
      <c r="RI55" s="1412"/>
      <c r="RJ55" s="1412"/>
      <c r="RK55" s="1412"/>
      <c r="RL55" s="1412"/>
      <c r="RM55" s="1412"/>
      <c r="RN55" s="1412"/>
      <c r="RO55" s="1412"/>
      <c r="RP55" s="1412"/>
      <c r="RQ55" s="1412"/>
      <c r="RR55" s="1412"/>
      <c r="RS55" s="1412"/>
      <c r="RT55" s="1412"/>
      <c r="RU55" s="1412"/>
      <c r="RV55" s="1412"/>
      <c r="RW55" s="1412"/>
      <c r="RX55" s="1412"/>
      <c r="RY55" s="1412"/>
      <c r="RZ55" s="1412"/>
      <c r="SA55" s="1412"/>
      <c r="SB55" s="1412"/>
      <c r="SC55" s="1412"/>
      <c r="SD55" s="1412"/>
      <c r="SE55" s="1412"/>
      <c r="SF55" s="1412"/>
      <c r="SG55" s="1412"/>
      <c r="SH55" s="1412"/>
      <c r="SI55" s="1412"/>
      <c r="SJ55" s="1412"/>
      <c r="SK55" s="1412"/>
      <c r="SL55" s="1412"/>
      <c r="SM55" s="1412"/>
      <c r="SN55" s="1412"/>
      <c r="SO55" s="1412"/>
      <c r="SP55" s="1412"/>
      <c r="SQ55" s="1412"/>
      <c r="SR55" s="1412"/>
      <c r="SS55" s="1412"/>
      <c r="ST55" s="1412"/>
      <c r="SU55" s="1412"/>
      <c r="SV55" s="1412"/>
      <c r="SW55" s="1412"/>
      <c r="SX55" s="1412"/>
      <c r="SY55" s="1412"/>
      <c r="SZ55" s="1412"/>
      <c r="TA55" s="1412"/>
      <c r="TB55" s="1412"/>
      <c r="TC55" s="1412"/>
      <c r="TD55" s="1412"/>
      <c r="TE55" s="1412"/>
      <c r="TF55" s="1412"/>
      <c r="TG55" s="1412"/>
      <c r="TH55" s="1412"/>
      <c r="TI55" s="1412"/>
      <c r="TJ55" s="1412"/>
      <c r="TK55" s="1412"/>
      <c r="TL55" s="1412"/>
      <c r="TM55" s="1412"/>
      <c r="TN55" s="1412"/>
      <c r="TO55" s="1412"/>
      <c r="TP55" s="1412"/>
      <c r="TQ55" s="1412"/>
      <c r="TR55" s="1412"/>
      <c r="TS55" s="1412"/>
      <c r="TT55" s="1412"/>
      <c r="TU55" s="1412"/>
      <c r="TV55" s="1412"/>
      <c r="TW55" s="1412"/>
      <c r="TX55" s="1412"/>
      <c r="TY55" s="1412"/>
      <c r="TZ55" s="1412"/>
      <c r="UA55" s="1412"/>
      <c r="UB55" s="1412"/>
      <c r="UC55" s="1412"/>
      <c r="UD55" s="1412"/>
      <c r="UE55" s="1412"/>
      <c r="UF55" s="1412"/>
      <c r="UG55" s="1412"/>
      <c r="UH55" s="1412"/>
      <c r="UI55" s="1412"/>
      <c r="UJ55" s="1412"/>
      <c r="UK55" s="1412"/>
      <c r="UL55" s="1412"/>
      <c r="UM55" s="1412"/>
      <c r="UN55" s="1412"/>
      <c r="UO55" s="1412"/>
      <c r="UP55" s="1412"/>
      <c r="UQ55" s="1412"/>
      <c r="UR55" s="1412"/>
      <c r="US55" s="1412"/>
      <c r="UT55" s="1412"/>
      <c r="UU55" s="1412"/>
      <c r="UV55" s="1412"/>
      <c r="UW55" s="1412"/>
      <c r="UX55" s="1412"/>
      <c r="UY55" s="1412"/>
      <c r="UZ55" s="1412"/>
      <c r="VA55" s="1412"/>
      <c r="VB55" s="1412"/>
      <c r="VC55" s="1412"/>
      <c r="VD55" s="1412"/>
      <c r="VE55" s="1412"/>
      <c r="VF55" s="1412"/>
      <c r="VG55" s="1412"/>
      <c r="VH55" s="1412"/>
      <c r="VI55" s="1412"/>
      <c r="VJ55" s="1412"/>
      <c r="VK55" s="1412"/>
      <c r="VL55" s="1412"/>
      <c r="VM55" s="1412"/>
      <c r="VN55" s="1412"/>
      <c r="VO55" s="1412"/>
      <c r="VP55" s="1412"/>
      <c r="VQ55" s="1412"/>
      <c r="VR55" s="1412"/>
      <c r="VS55" s="1412"/>
      <c r="VT55" s="1412"/>
      <c r="VU55" s="1412"/>
      <c r="VV55" s="1412"/>
      <c r="VW55" s="1412"/>
      <c r="VX55" s="1412"/>
      <c r="VY55" s="1412"/>
      <c r="VZ55" s="1412"/>
      <c r="WA55" s="1412"/>
      <c r="WB55" s="1412"/>
      <c r="WC55" s="1412"/>
      <c r="WD55" s="1412"/>
      <c r="WE55" s="1412"/>
      <c r="WF55" s="1412"/>
      <c r="WG55" s="1412"/>
      <c r="WH55" s="1412"/>
      <c r="WI55" s="1412"/>
      <c r="WJ55" s="1412"/>
      <c r="WK55" s="1412"/>
      <c r="WL55" s="1412"/>
      <c r="WM55" s="1412"/>
      <c r="WN55" s="1412"/>
      <c r="WO55" s="1412"/>
      <c r="WP55" s="1412"/>
      <c r="WQ55" s="1412"/>
      <c r="WR55" s="1412"/>
      <c r="WS55" s="1412"/>
      <c r="WT55" s="1412"/>
      <c r="WU55" s="1412"/>
      <c r="WV55" s="1412"/>
      <c r="WW55" s="1412"/>
      <c r="WX55" s="1412"/>
      <c r="WY55" s="1412"/>
      <c r="WZ55" s="1412"/>
      <c r="XA55" s="1412"/>
      <c r="XB55" s="1412"/>
      <c r="XC55" s="1412"/>
      <c r="XD55" s="1412"/>
      <c r="XE55" s="1412"/>
      <c r="XF55" s="1412"/>
      <c r="XG55" s="1412"/>
      <c r="XH55" s="1412"/>
      <c r="XI55" s="1412"/>
      <c r="XJ55" s="1412"/>
      <c r="XK55" s="1412"/>
      <c r="XL55" s="1412"/>
      <c r="XM55" s="1412"/>
      <c r="XN55" s="1412"/>
      <c r="XO55" s="1412"/>
      <c r="XP55" s="1412"/>
      <c r="XQ55" s="1412"/>
      <c r="XR55" s="1412"/>
      <c r="XS55" s="1412"/>
      <c r="XT55" s="1412"/>
      <c r="XU55" s="1412"/>
      <c r="XV55" s="1412"/>
      <c r="XW55" s="1412"/>
      <c r="XX55" s="1412"/>
      <c r="XY55" s="1412"/>
      <c r="XZ55" s="1412"/>
      <c r="YA55" s="1412"/>
      <c r="YB55" s="1412"/>
      <c r="YC55" s="1412"/>
      <c r="YD55" s="1412"/>
      <c r="YE55" s="1412"/>
      <c r="YF55" s="1412"/>
      <c r="YG55" s="1412"/>
      <c r="YH55" s="1412"/>
      <c r="YI55" s="1412"/>
      <c r="YJ55" s="1412"/>
      <c r="YK55" s="1412"/>
      <c r="YL55" s="1412"/>
      <c r="YM55" s="1412"/>
      <c r="YN55" s="1412"/>
      <c r="YO55" s="1412"/>
      <c r="YP55" s="1412"/>
      <c r="YQ55" s="1412"/>
      <c r="YR55" s="1412"/>
      <c r="YS55" s="1412"/>
      <c r="YT55" s="1412"/>
      <c r="YU55" s="1412"/>
      <c r="YV55" s="1412"/>
      <c r="YW55" s="1412"/>
      <c r="YX55" s="1412"/>
      <c r="YY55" s="1412"/>
      <c r="YZ55" s="1412"/>
      <c r="ZA55" s="1412"/>
      <c r="ZB55" s="1412"/>
      <c r="ZC55" s="1412"/>
      <c r="ZD55" s="1412"/>
      <c r="ZE55" s="1412"/>
      <c r="ZF55" s="1412"/>
      <c r="ZG55" s="1412"/>
      <c r="ZH55" s="1412"/>
      <c r="ZI55" s="1412"/>
      <c r="ZJ55" s="1412"/>
      <c r="ZK55" s="1412"/>
      <c r="ZL55" s="1412"/>
      <c r="ZM55" s="1412"/>
      <c r="ZN55" s="1412"/>
      <c r="ZO55" s="1412"/>
      <c r="ZP55" s="1412"/>
      <c r="ZQ55" s="1412"/>
      <c r="ZR55" s="1412"/>
      <c r="ZS55" s="1412"/>
      <c r="ZT55" s="1412"/>
      <c r="ZU55" s="1412"/>
      <c r="ZV55" s="1412"/>
      <c r="ZW55" s="1412"/>
      <c r="ZX55" s="1412"/>
      <c r="ZY55" s="1412"/>
      <c r="ZZ55" s="1412"/>
      <c r="AAA55" s="1412"/>
      <c r="AAB55" s="1412"/>
      <c r="AAC55" s="1412"/>
      <c r="AAD55" s="1412"/>
      <c r="AAE55" s="1412"/>
      <c r="AAF55" s="1412"/>
      <c r="AAG55" s="1412"/>
      <c r="AAH55" s="1412"/>
      <c r="AAI55" s="1412"/>
      <c r="AAJ55" s="1412"/>
      <c r="AAK55" s="1412"/>
      <c r="AAL55" s="1412"/>
      <c r="AAM55" s="1412"/>
      <c r="AAN55" s="1412"/>
      <c r="AAO55" s="1412"/>
      <c r="AAP55" s="1412"/>
      <c r="AAQ55" s="1412"/>
      <c r="AAR55" s="1412"/>
      <c r="AAS55" s="1412"/>
      <c r="AAT55" s="1412"/>
      <c r="AAU55" s="1412"/>
      <c r="AAV55" s="1412"/>
      <c r="AAW55" s="1412"/>
      <c r="AAX55" s="1412"/>
      <c r="AAY55" s="1412"/>
      <c r="AAZ55" s="1412"/>
      <c r="ABA55" s="1412"/>
      <c r="ABB55" s="1412"/>
      <c r="ABC55" s="1412"/>
      <c r="ABD55" s="1412"/>
      <c r="ABE55" s="1412"/>
      <c r="ABF55" s="1412"/>
      <c r="ABG55" s="1412"/>
      <c r="ABH55" s="1412"/>
      <c r="ABI55" s="1412"/>
      <c r="ABJ55" s="1412"/>
      <c r="ABK55" s="1412"/>
      <c r="ABL55" s="1412"/>
      <c r="ABM55" s="1412"/>
      <c r="ABN55" s="1412"/>
      <c r="ABO55" s="1412"/>
      <c r="ABP55" s="1412"/>
      <c r="ABQ55" s="1412"/>
      <c r="ABR55" s="1412"/>
      <c r="ABS55" s="1412"/>
      <c r="ABT55" s="1412"/>
      <c r="ABU55" s="1412"/>
      <c r="ABV55" s="1412"/>
      <c r="ABW55" s="1412"/>
      <c r="ABX55" s="1412"/>
      <c r="ABY55" s="1412"/>
      <c r="ABZ55" s="1412"/>
      <c r="ACA55" s="1412"/>
      <c r="ACB55" s="1412"/>
      <c r="ACC55" s="1412"/>
      <c r="ACD55" s="1412"/>
      <c r="ACE55" s="1412"/>
      <c r="ACF55" s="1412"/>
      <c r="ACG55" s="1412"/>
      <c r="ACH55" s="1412"/>
      <c r="ACI55" s="1412"/>
      <c r="ACJ55" s="1412"/>
      <c r="ACK55" s="1412"/>
      <c r="ACL55" s="1412"/>
      <c r="ACM55" s="1412"/>
      <c r="ACN55" s="1412"/>
      <c r="ACO55" s="1412"/>
      <c r="ACP55" s="1412"/>
      <c r="ACQ55" s="1412"/>
      <c r="ACR55" s="1412"/>
      <c r="ACS55" s="1412"/>
      <c r="ACT55" s="1412"/>
      <c r="ACU55" s="1412"/>
      <c r="ACV55" s="1412"/>
      <c r="ACW55" s="1412"/>
      <c r="ACX55" s="1412"/>
      <c r="ACY55" s="1412"/>
      <c r="ACZ55" s="1412"/>
      <c r="ADA55" s="1412"/>
      <c r="ADB55" s="1412"/>
      <c r="ADC55" s="1412"/>
      <c r="ADD55" s="1412"/>
      <c r="ADE55" s="1412"/>
      <c r="ADF55" s="1412"/>
      <c r="ADG55" s="1412"/>
      <c r="ADH55" s="1412"/>
      <c r="ADI55" s="1412"/>
      <c r="ADJ55" s="1412"/>
      <c r="ADK55" s="1412"/>
      <c r="ADL55" s="1412"/>
      <c r="ADM55" s="1412"/>
      <c r="ADN55" s="1412"/>
      <c r="ADO55" s="1412"/>
      <c r="ADP55" s="1412"/>
      <c r="ADQ55" s="1412"/>
      <c r="ADR55" s="1412"/>
      <c r="ADS55" s="1412"/>
      <c r="ADT55" s="1412"/>
      <c r="ADU55" s="1412"/>
      <c r="ADV55" s="1412"/>
      <c r="ADW55" s="1412"/>
      <c r="ADX55" s="1412"/>
      <c r="ADY55" s="1412"/>
      <c r="ADZ55" s="1412"/>
      <c r="AEA55" s="1412"/>
      <c r="AEB55" s="1412"/>
      <c r="AEC55" s="1412"/>
      <c r="AED55" s="1412"/>
      <c r="AEE55" s="1412"/>
      <c r="AEF55" s="1412"/>
      <c r="AEG55" s="1412"/>
      <c r="AEH55" s="1412"/>
      <c r="AEI55" s="1412"/>
      <c r="AEJ55" s="1412"/>
      <c r="AEK55" s="1412"/>
      <c r="AEL55" s="1412"/>
      <c r="AEM55" s="1412"/>
      <c r="AEN55" s="1412"/>
      <c r="AEO55" s="1412"/>
      <c r="AEP55" s="1412"/>
      <c r="AEQ55" s="1412"/>
      <c r="AER55" s="1412"/>
      <c r="AES55" s="1412"/>
      <c r="AET55" s="1412"/>
      <c r="AEU55" s="1412"/>
      <c r="AEV55" s="1412"/>
      <c r="AEW55" s="1412"/>
      <c r="AEX55" s="1412"/>
      <c r="AEY55" s="1412"/>
      <c r="AEZ55" s="1412"/>
      <c r="AFA55" s="1412"/>
      <c r="AFB55" s="1412"/>
      <c r="AFC55" s="1412"/>
      <c r="AFD55" s="1412"/>
      <c r="AFE55" s="1412"/>
      <c r="AFF55" s="1412"/>
      <c r="AFG55" s="1412"/>
      <c r="AFH55" s="1412"/>
      <c r="AFI55" s="1412"/>
      <c r="AFJ55" s="1412"/>
      <c r="AFK55" s="1412"/>
      <c r="AFL55" s="1412"/>
      <c r="AFM55" s="1412"/>
      <c r="AFN55" s="1412"/>
      <c r="AFO55" s="1412"/>
      <c r="AFP55" s="1412"/>
      <c r="AFQ55" s="1412"/>
      <c r="AFR55" s="1412"/>
      <c r="AFS55" s="1412"/>
      <c r="AFT55" s="1412"/>
      <c r="AFU55" s="1412"/>
      <c r="AFV55" s="1412"/>
      <c r="AFW55" s="1412"/>
      <c r="AFX55" s="1412"/>
      <c r="AFY55" s="1412"/>
      <c r="AFZ55" s="1412"/>
      <c r="AGA55" s="1412"/>
      <c r="AGB55" s="1412"/>
      <c r="AGC55" s="1412"/>
      <c r="AGD55" s="1412"/>
      <c r="AGE55" s="1412"/>
      <c r="AGF55" s="1412"/>
      <c r="AGG55" s="1412"/>
      <c r="AGH55" s="1412"/>
      <c r="AGI55" s="1412"/>
      <c r="AGJ55" s="1412"/>
      <c r="AGK55" s="1412"/>
      <c r="AGL55" s="1412"/>
      <c r="AGM55" s="1412"/>
      <c r="AGN55" s="1412"/>
      <c r="AGO55" s="1412"/>
      <c r="AGP55" s="1412"/>
      <c r="AGQ55" s="1412"/>
      <c r="AGR55" s="1412"/>
      <c r="AGS55" s="1412"/>
      <c r="AGT55" s="1412"/>
      <c r="AGU55" s="1412"/>
      <c r="AGV55" s="1412"/>
      <c r="AGW55" s="1412"/>
      <c r="AGX55" s="1412"/>
      <c r="AGY55" s="1412"/>
      <c r="AGZ55" s="1412"/>
      <c r="AHA55" s="1412"/>
      <c r="AHB55" s="1412"/>
      <c r="AHC55" s="1412"/>
      <c r="AHD55" s="1412"/>
      <c r="AHE55" s="1412"/>
      <c r="AHF55" s="1412"/>
      <c r="AHG55" s="1412"/>
      <c r="AHH55" s="1412"/>
      <c r="AHI55" s="1412"/>
      <c r="AHJ55" s="1412"/>
      <c r="AHK55" s="1412"/>
      <c r="AHL55" s="1412"/>
      <c r="AHM55" s="1412"/>
      <c r="AHN55" s="1412"/>
      <c r="AHO55" s="1412"/>
      <c r="AHP55" s="1412"/>
      <c r="AHQ55" s="1412"/>
      <c r="AHR55" s="1412"/>
      <c r="AHS55" s="1412"/>
      <c r="AHT55" s="1412"/>
      <c r="AHU55" s="1412"/>
      <c r="AHV55" s="1412"/>
      <c r="AHW55" s="1412"/>
      <c r="AHX55" s="1412"/>
      <c r="AHY55" s="1412"/>
      <c r="AHZ55" s="1412"/>
      <c r="AIA55" s="1412"/>
      <c r="AIB55" s="1412"/>
      <c r="AIC55" s="1412"/>
      <c r="AID55" s="1412"/>
      <c r="AIE55" s="1412"/>
      <c r="AIF55" s="1412"/>
      <c r="AIG55" s="1412"/>
      <c r="AIH55" s="1412"/>
      <c r="AII55" s="1412"/>
      <c r="AIJ55" s="1412"/>
      <c r="AIK55" s="1412"/>
      <c r="AIL55" s="1412"/>
      <c r="AIM55" s="1412"/>
      <c r="AIN55" s="1412"/>
      <c r="AIO55" s="1412"/>
      <c r="AIP55" s="1412"/>
      <c r="AIQ55" s="1412"/>
      <c r="AIR55" s="1412"/>
      <c r="AIS55" s="1412"/>
      <c r="AIT55" s="1412"/>
      <c r="AIU55" s="1412"/>
      <c r="AIV55" s="1412"/>
      <c r="AIW55" s="1412"/>
      <c r="AIX55" s="1412"/>
      <c r="AIY55" s="1412"/>
      <c r="AIZ55" s="1412"/>
      <c r="AJA55" s="1412"/>
      <c r="AJB55" s="1412"/>
      <c r="AJC55" s="1412"/>
      <c r="AJD55" s="1412"/>
      <c r="AJE55" s="1412"/>
      <c r="AJF55" s="1412"/>
      <c r="AJG55" s="1412"/>
      <c r="AJH55" s="1412"/>
      <c r="AJI55" s="1412"/>
      <c r="AJJ55" s="1412"/>
      <c r="AJK55" s="1412"/>
      <c r="AJL55" s="1412"/>
      <c r="AJM55" s="1412"/>
      <c r="AJN55" s="1412"/>
      <c r="AJO55" s="1412"/>
      <c r="AJP55" s="1412"/>
      <c r="AJQ55" s="1412"/>
      <c r="AJR55" s="1412"/>
      <c r="AJS55" s="1412"/>
      <c r="AJT55" s="1412"/>
      <c r="AJU55" s="1412"/>
      <c r="AJV55" s="1412"/>
      <c r="AJW55" s="1412"/>
      <c r="AJX55" s="1412"/>
      <c r="AJY55" s="1412"/>
      <c r="AJZ55" s="1412"/>
      <c r="AKA55" s="1412"/>
      <c r="AKB55" s="1412"/>
      <c r="AKC55" s="1412"/>
      <c r="AKD55" s="1412"/>
      <c r="AKE55" s="1412"/>
      <c r="AKF55" s="1412"/>
      <c r="AKG55" s="1412"/>
      <c r="AKH55" s="1412"/>
      <c r="AKI55" s="1412"/>
      <c r="AKJ55" s="1412"/>
      <c r="AKK55" s="1412"/>
      <c r="AKL55" s="1412"/>
      <c r="AKM55" s="1412"/>
      <c r="AKN55" s="1412"/>
      <c r="AKO55" s="1412"/>
      <c r="AKP55" s="1412"/>
      <c r="AKQ55" s="1412"/>
      <c r="AKR55" s="1412"/>
      <c r="AKS55" s="1412"/>
      <c r="AKT55" s="1412"/>
      <c r="AKU55" s="1412"/>
      <c r="AKV55" s="1412"/>
      <c r="AKW55" s="1412"/>
      <c r="AKX55" s="1412"/>
      <c r="AKY55" s="1412"/>
      <c r="AKZ55" s="1412"/>
      <c r="ALA55" s="1412"/>
      <c r="ALB55" s="1412"/>
      <c r="ALC55" s="1412"/>
      <c r="ALD55" s="1412"/>
      <c r="ALE55" s="1412"/>
      <c r="ALF55" s="1412"/>
      <c r="ALG55" s="1412"/>
      <c r="ALH55" s="1412"/>
      <c r="ALI55" s="1412"/>
      <c r="ALJ55" s="1412"/>
      <c r="ALK55" s="1412"/>
      <c r="ALL55" s="1412"/>
      <c r="ALM55" s="1412"/>
      <c r="ALN55" s="1412"/>
      <c r="ALO55" s="1412"/>
      <c r="ALP55" s="1412"/>
      <c r="ALQ55" s="1412"/>
      <c r="ALR55" s="1412"/>
      <c r="ALS55" s="1412"/>
      <c r="ALT55" s="1412"/>
      <c r="ALU55" s="1412"/>
      <c r="ALV55" s="1412"/>
      <c r="ALW55" s="1412"/>
      <c r="ALX55" s="1412"/>
      <c r="ALY55" s="1412"/>
      <c r="ALZ55" s="1412"/>
      <c r="AMA55" s="1412"/>
      <c r="AMB55" s="1412"/>
      <c r="AMC55" s="1412"/>
      <c r="AMD55" s="1412"/>
      <c r="AME55" s="1412"/>
      <c r="AMF55" s="1412"/>
      <c r="AMG55" s="1412"/>
      <c r="AMH55" s="1412"/>
      <c r="AMI55" s="1412"/>
      <c r="AMJ55" s="1412"/>
      <c r="AMK55" s="1412"/>
      <c r="AML55" s="1412"/>
      <c r="AMM55" s="1412"/>
      <c r="AMN55" s="1412"/>
      <c r="AMO55" s="1412"/>
      <c r="AMP55" s="1412"/>
      <c r="AMQ55" s="1412"/>
      <c r="AMR55" s="1412"/>
      <c r="AMS55" s="1412"/>
      <c r="AMT55" s="1412"/>
      <c r="AMU55" s="1412"/>
      <c r="AMV55" s="1412"/>
      <c r="AMW55" s="1412"/>
      <c r="AMX55" s="1412"/>
      <c r="AMY55" s="1412"/>
      <c r="AMZ55" s="1412"/>
      <c r="ANA55" s="1412"/>
      <c r="ANB55" s="1412"/>
      <c r="ANC55" s="1412"/>
      <c r="AND55" s="1412"/>
      <c r="ANE55" s="1412"/>
      <c r="ANF55" s="1412"/>
      <c r="ANG55" s="1412"/>
      <c r="ANH55" s="1412"/>
      <c r="ANI55" s="1412"/>
      <c r="ANJ55" s="1412"/>
      <c r="ANK55" s="1412"/>
      <c r="ANL55" s="1412"/>
      <c r="ANM55" s="1412"/>
      <c r="ANN55" s="1412"/>
      <c r="ANO55" s="1412"/>
      <c r="ANP55" s="1412"/>
      <c r="ANQ55" s="1412"/>
      <c r="ANR55" s="1412"/>
      <c r="ANS55" s="1412"/>
      <c r="ANT55" s="1412"/>
      <c r="ANU55" s="1412"/>
      <c r="ANV55" s="1412"/>
      <c r="ANW55" s="1412"/>
      <c r="ANX55" s="1412"/>
      <c r="ANY55" s="1412"/>
      <c r="ANZ55" s="1412"/>
      <c r="AOA55" s="1412"/>
      <c r="AOB55" s="1412"/>
      <c r="AOC55" s="1412"/>
      <c r="AOD55" s="1412"/>
      <c r="AOE55" s="1412"/>
      <c r="AOF55" s="1412"/>
      <c r="AOG55" s="1412"/>
      <c r="AOH55" s="1412"/>
      <c r="AOI55" s="1412"/>
      <c r="AOJ55" s="1412"/>
      <c r="AOK55" s="1412"/>
      <c r="AOL55" s="1412"/>
      <c r="AOM55" s="1412"/>
      <c r="AON55" s="1412"/>
      <c r="AOO55" s="1412"/>
      <c r="AOP55" s="1412"/>
      <c r="AOQ55" s="1412"/>
      <c r="AOR55" s="1412"/>
      <c r="AOS55" s="1412"/>
      <c r="AOT55" s="1412"/>
      <c r="AOU55" s="1412"/>
      <c r="AOV55" s="1412"/>
      <c r="AOW55" s="1412"/>
      <c r="AOX55" s="1412"/>
      <c r="AOY55" s="1412"/>
      <c r="AOZ55" s="1412"/>
      <c r="APA55" s="1412"/>
      <c r="APB55" s="1412"/>
      <c r="APC55" s="1412"/>
      <c r="APD55" s="1412"/>
      <c r="APE55" s="1412"/>
      <c r="APF55" s="1412"/>
      <c r="APG55" s="1412"/>
      <c r="APH55" s="1412"/>
      <c r="API55" s="1412"/>
      <c r="APJ55" s="1412"/>
      <c r="APK55" s="1412"/>
      <c r="APL55" s="1412"/>
      <c r="APM55" s="1412"/>
      <c r="APN55" s="1412"/>
      <c r="APO55" s="1412"/>
      <c r="APP55" s="1412"/>
      <c r="APQ55" s="1412"/>
      <c r="APR55" s="1412"/>
      <c r="APS55" s="1412"/>
      <c r="APT55" s="1412"/>
      <c r="APU55" s="1412"/>
      <c r="APV55" s="1412"/>
      <c r="APW55" s="1412"/>
      <c r="APX55" s="1412"/>
      <c r="APY55" s="1412"/>
      <c r="APZ55" s="1412"/>
      <c r="AQA55" s="1412"/>
      <c r="AQB55" s="1412"/>
      <c r="AQC55" s="1412"/>
      <c r="AQD55" s="1412"/>
      <c r="AQE55" s="1412"/>
      <c r="AQF55" s="1412"/>
      <c r="AQG55" s="1412"/>
      <c r="AQH55" s="1412"/>
      <c r="AQI55" s="1412"/>
      <c r="AQJ55" s="1412"/>
      <c r="AQK55" s="1412"/>
      <c r="AQL55" s="1412"/>
      <c r="AQM55" s="1412"/>
      <c r="AQN55" s="1412"/>
      <c r="AQO55" s="1412"/>
      <c r="AQP55" s="1412"/>
      <c r="AQQ55" s="1412"/>
      <c r="AQR55" s="1412"/>
      <c r="AQS55" s="1412"/>
      <c r="AQT55" s="1412"/>
      <c r="AQU55" s="1412"/>
      <c r="AQV55" s="1412"/>
      <c r="AQW55" s="1412"/>
      <c r="AQX55" s="1412"/>
      <c r="AQY55" s="1412"/>
      <c r="AQZ55" s="1412"/>
      <c r="ARA55" s="1412"/>
      <c r="ARB55" s="1412"/>
      <c r="ARC55" s="1412"/>
      <c r="ARD55" s="1412"/>
      <c r="ARE55" s="1412"/>
      <c r="ARF55" s="1412"/>
      <c r="ARG55" s="1412"/>
      <c r="ARH55" s="1412"/>
      <c r="ARI55" s="1412"/>
      <c r="ARJ55" s="1412"/>
      <c r="ARK55" s="1412"/>
      <c r="ARL55" s="1412"/>
      <c r="ARM55" s="1412"/>
      <c r="ARN55" s="1412"/>
      <c r="ARO55" s="1412"/>
      <c r="ARP55" s="1412"/>
      <c r="ARQ55" s="1412"/>
      <c r="ARR55" s="1412"/>
      <c r="ARS55" s="1412"/>
      <c r="ART55" s="1412"/>
      <c r="ARU55" s="1412"/>
      <c r="ARV55" s="1412"/>
      <c r="ARW55" s="1412"/>
      <c r="ARX55" s="1412"/>
      <c r="ARY55" s="1412"/>
      <c r="ARZ55" s="1412"/>
      <c r="ASA55" s="1412"/>
      <c r="ASB55" s="1412"/>
      <c r="ASC55" s="1412"/>
      <c r="ASD55" s="1412"/>
      <c r="ASE55" s="1412"/>
      <c r="ASF55" s="1412"/>
      <c r="ASG55" s="1412"/>
      <c r="ASH55" s="1412"/>
      <c r="ASI55" s="1412"/>
      <c r="ASJ55" s="1412"/>
      <c r="ASK55" s="1412"/>
      <c r="ASL55" s="1412"/>
      <c r="ASM55" s="1412"/>
      <c r="ASN55" s="1412"/>
      <c r="ASO55" s="1412"/>
      <c r="ASP55" s="1412"/>
      <c r="ASQ55" s="1412"/>
      <c r="ASR55" s="1412"/>
      <c r="ASS55" s="1412"/>
      <c r="AST55" s="1412"/>
      <c r="ASU55" s="1412"/>
      <c r="ASV55" s="1412"/>
      <c r="ASW55" s="1412"/>
      <c r="ASX55" s="1412"/>
      <c r="ASY55" s="1412"/>
      <c r="ASZ55" s="1412"/>
      <c r="ATA55" s="1412"/>
      <c r="ATB55" s="1412"/>
      <c r="ATC55" s="1412"/>
      <c r="ATD55" s="1412"/>
      <c r="ATE55" s="1412"/>
      <c r="ATF55" s="1412"/>
      <c r="ATG55" s="1412"/>
      <c r="ATH55" s="1412"/>
      <c r="ATI55" s="1412"/>
      <c r="ATJ55" s="1412"/>
      <c r="ATK55" s="1412"/>
      <c r="ATL55" s="1412"/>
      <c r="ATM55" s="1412"/>
      <c r="ATN55" s="1412"/>
      <c r="ATO55" s="1412"/>
      <c r="ATP55" s="1412"/>
      <c r="ATQ55" s="1412"/>
      <c r="ATR55" s="1412"/>
      <c r="ATS55" s="1412"/>
      <c r="ATT55" s="1412"/>
      <c r="ATU55" s="1412"/>
      <c r="ATV55" s="1412"/>
      <c r="ATW55" s="1412"/>
      <c r="ATX55" s="1412"/>
      <c r="ATY55" s="1412"/>
      <c r="ATZ55" s="1412"/>
      <c r="AUA55" s="1412"/>
      <c r="AUB55" s="1412"/>
      <c r="AUC55" s="1412"/>
      <c r="AUD55" s="1412"/>
      <c r="AUE55" s="1412"/>
      <c r="AUF55" s="1412"/>
      <c r="AUG55" s="1412"/>
      <c r="AUH55" s="1412"/>
      <c r="AUI55" s="1412"/>
    </row>
    <row r="56" spans="1:1231" s="1406" customFormat="1" ht="31.75" customHeight="1" x14ac:dyDescent="0.75">
      <c r="A56" s="1583" t="s">
        <v>93</v>
      </c>
      <c r="B56" s="1584"/>
      <c r="C56" s="1585"/>
      <c r="D56" s="1585"/>
      <c r="E56" s="1478"/>
      <c r="F56" s="1478"/>
      <c r="G56" s="1586"/>
      <c r="H56" s="1586"/>
      <c r="I56" s="1587"/>
      <c r="J56" s="1588"/>
      <c r="K56" s="1482"/>
      <c r="L56" s="1578"/>
      <c r="M56" s="1589"/>
      <c r="N56" s="1589"/>
      <c r="P56" s="661"/>
      <c r="Q56" s="661"/>
      <c r="W56" s="1384"/>
      <c r="Y56" s="661"/>
      <c r="Z56" s="661"/>
      <c r="AA56" s="1432"/>
      <c r="AB56" s="661"/>
      <c r="AC56" s="661"/>
      <c r="AD56" s="1412"/>
      <c r="AE56" s="1412"/>
      <c r="AF56" s="1412"/>
      <c r="AL56" s="1413"/>
      <c r="AN56" s="1487"/>
      <c r="AO56" s="1487"/>
      <c r="AP56" s="1531"/>
      <c r="AQ56" s="1531"/>
      <c r="AR56" s="1531"/>
      <c r="AS56" s="1531"/>
      <c r="AT56" s="1531"/>
      <c r="AU56" s="1531"/>
      <c r="AV56" s="1531"/>
      <c r="AW56" s="1531"/>
      <c r="AX56" s="1531"/>
      <c r="AY56" s="1531"/>
      <c r="AZ56" s="1531"/>
      <c r="BA56" s="1531"/>
      <c r="BB56" s="1531"/>
      <c r="BC56" s="1531"/>
      <c r="BD56" s="1531"/>
      <c r="BE56" s="1531"/>
      <c r="BF56" s="1531"/>
      <c r="BG56" s="1531"/>
      <c r="BH56" s="1531"/>
      <c r="BI56" s="1531"/>
      <c r="BJ56" s="1531"/>
      <c r="BK56" s="1531"/>
      <c r="BL56" s="1531"/>
      <c r="BM56" s="1531"/>
      <c r="BN56" s="1531"/>
      <c r="BO56" s="1531"/>
      <c r="BP56" s="1531"/>
      <c r="BQ56" s="1531"/>
      <c r="BR56" s="1531"/>
      <c r="BS56" s="1531"/>
      <c r="BT56" s="1531"/>
      <c r="BU56" s="1531"/>
      <c r="BV56" s="1531"/>
      <c r="BW56" s="1531"/>
      <c r="BX56" s="1531"/>
      <c r="BY56" s="1531"/>
      <c r="BZ56" s="1531"/>
      <c r="CA56" s="1531"/>
      <c r="CB56" s="1531"/>
      <c r="CC56" s="1531"/>
      <c r="CD56" s="1531"/>
      <c r="CE56" s="1531"/>
      <c r="CF56" s="1531"/>
      <c r="CG56" s="1531"/>
      <c r="CH56" s="1531"/>
      <c r="CI56" s="1531"/>
      <c r="CJ56" s="1531"/>
      <c r="CK56" s="1531"/>
      <c r="CL56" s="1531"/>
      <c r="CM56" s="1531"/>
      <c r="CN56" s="1531"/>
      <c r="CO56" s="1531"/>
      <c r="CP56" s="1531"/>
      <c r="CQ56" s="1531"/>
      <c r="CR56" s="1531"/>
      <c r="CS56" s="1531"/>
      <c r="CT56" s="1531"/>
      <c r="CU56" s="1531"/>
      <c r="CV56" s="1531"/>
      <c r="CW56" s="1531"/>
      <c r="CX56" s="1531"/>
      <c r="CY56" s="1531"/>
      <c r="CZ56" s="1531"/>
      <c r="DA56" s="1531"/>
      <c r="DB56" s="1531"/>
      <c r="DC56" s="1531"/>
      <c r="DD56" s="1531"/>
      <c r="DE56" s="1531"/>
      <c r="DF56" s="1531"/>
      <c r="DG56" s="1531"/>
      <c r="DH56" s="1531"/>
      <c r="DI56" s="1531"/>
      <c r="DJ56" s="1531"/>
      <c r="DK56" s="1531"/>
      <c r="DL56" s="1531"/>
      <c r="DM56" s="1531"/>
      <c r="DN56" s="1531"/>
      <c r="DO56" s="1531"/>
      <c r="DP56" s="1531"/>
      <c r="DQ56" s="1531"/>
      <c r="DR56" s="1531"/>
      <c r="DS56" s="1531"/>
      <c r="DT56" s="1531"/>
      <c r="DU56" s="1531"/>
      <c r="DV56" s="1531"/>
      <c r="DW56" s="1531"/>
      <c r="DX56" s="1531"/>
      <c r="DY56" s="1531"/>
      <c r="DZ56" s="1531"/>
      <c r="EA56" s="1531"/>
      <c r="EB56" s="1531"/>
      <c r="EC56" s="1531"/>
      <c r="ED56" s="1531"/>
      <c r="EE56" s="1531"/>
      <c r="EF56" s="1531"/>
      <c r="EG56" s="1531"/>
      <c r="EH56" s="1531"/>
      <c r="EI56" s="1531"/>
      <c r="EJ56" s="1531"/>
      <c r="EK56" s="1531"/>
      <c r="EL56" s="1531"/>
      <c r="EM56" s="1531"/>
      <c r="EN56" s="1531"/>
      <c r="EO56" s="1531"/>
      <c r="EP56" s="1531"/>
      <c r="EQ56" s="1531"/>
      <c r="ER56" s="1531"/>
      <c r="ES56" s="1531"/>
      <c r="ET56" s="1531"/>
      <c r="EU56" s="1531"/>
      <c r="EV56" s="1531"/>
      <c r="EW56" s="1531"/>
      <c r="EX56" s="1531"/>
      <c r="EY56" s="1531"/>
      <c r="EZ56" s="1531"/>
      <c r="FA56" s="1531"/>
      <c r="FB56" s="1531"/>
      <c r="FC56" s="1531"/>
      <c r="FD56" s="1531"/>
      <c r="FE56" s="1531"/>
      <c r="FF56" s="1531"/>
      <c r="FG56" s="1531"/>
      <c r="FH56" s="1531"/>
      <c r="FI56" s="1531"/>
      <c r="FJ56" s="1531"/>
      <c r="FK56" s="1531"/>
      <c r="FL56" s="1531"/>
      <c r="FM56" s="1531"/>
      <c r="FN56" s="1531"/>
      <c r="FO56" s="1531"/>
      <c r="FP56" s="1531"/>
      <c r="FQ56" s="1531"/>
      <c r="FR56" s="1531"/>
      <c r="FS56" s="1531"/>
      <c r="FT56" s="1531"/>
      <c r="FU56" s="1531"/>
      <c r="FV56" s="1531"/>
      <c r="FW56" s="1531"/>
      <c r="FX56" s="1531"/>
      <c r="FY56" s="1531"/>
      <c r="FZ56" s="1531"/>
      <c r="GA56" s="1531"/>
      <c r="GB56" s="1531"/>
      <c r="GC56" s="1531"/>
      <c r="GD56" s="1531"/>
      <c r="GE56" s="1531"/>
      <c r="GF56" s="1531"/>
      <c r="GG56" s="1531"/>
      <c r="GH56" s="1531"/>
      <c r="GI56" s="1531"/>
      <c r="GJ56" s="1531"/>
      <c r="GK56" s="1531"/>
      <c r="GL56" s="1531"/>
      <c r="GM56" s="1531"/>
      <c r="GN56" s="1531"/>
      <c r="GO56" s="1531"/>
      <c r="GP56" s="1531"/>
      <c r="GQ56" s="1531"/>
      <c r="GR56" s="1531"/>
      <c r="GS56" s="1531"/>
      <c r="GT56" s="1531"/>
      <c r="GU56" s="1531"/>
      <c r="GV56" s="1531"/>
      <c r="GW56" s="1531"/>
      <c r="GX56" s="1531"/>
      <c r="GY56" s="1531"/>
      <c r="GZ56" s="1531"/>
      <c r="HA56" s="1531"/>
      <c r="HB56" s="1531"/>
      <c r="HC56" s="1531"/>
      <c r="HD56" s="1531"/>
      <c r="HE56" s="1531"/>
      <c r="HF56" s="1531"/>
      <c r="HG56" s="1531"/>
      <c r="HH56" s="1531"/>
      <c r="HI56" s="1531"/>
      <c r="HJ56" s="1531"/>
      <c r="HK56" s="1531"/>
      <c r="HL56" s="1531"/>
      <c r="HM56" s="1531"/>
      <c r="HN56" s="1531"/>
      <c r="HO56" s="1531"/>
      <c r="HP56" s="1531"/>
      <c r="HQ56" s="1531"/>
      <c r="HR56" s="1531"/>
      <c r="HS56" s="1531"/>
      <c r="HT56" s="1531"/>
      <c r="HU56" s="1531"/>
      <c r="HV56" s="1531"/>
      <c r="HW56" s="1531"/>
      <c r="HX56" s="1531"/>
      <c r="HY56" s="1531"/>
      <c r="HZ56" s="1531"/>
      <c r="IA56" s="1531"/>
      <c r="IB56" s="1531"/>
      <c r="IC56" s="1531"/>
      <c r="ID56" s="1531"/>
      <c r="IE56" s="1531"/>
      <c r="IF56" s="1531"/>
      <c r="IG56" s="1531"/>
      <c r="IH56" s="1531"/>
      <c r="II56" s="1531"/>
      <c r="IJ56" s="1531"/>
      <c r="IK56" s="1531"/>
      <c r="IL56" s="1531"/>
      <c r="IM56" s="1531"/>
      <c r="IN56" s="1531"/>
      <c r="IO56" s="1531"/>
      <c r="IP56" s="1531"/>
      <c r="IQ56" s="1531"/>
      <c r="IR56" s="1531"/>
      <c r="IS56" s="1531"/>
      <c r="IT56" s="1531"/>
      <c r="IU56" s="1531"/>
      <c r="IV56" s="1531"/>
      <c r="IW56" s="1531"/>
      <c r="IX56" s="1531"/>
      <c r="IY56" s="1531"/>
      <c r="IZ56" s="1531"/>
      <c r="JA56" s="1531"/>
      <c r="JB56" s="1531"/>
      <c r="JC56" s="1531"/>
      <c r="JD56" s="1531"/>
      <c r="JE56" s="1531"/>
      <c r="JF56" s="1531"/>
      <c r="JG56" s="1531"/>
      <c r="JH56" s="1531"/>
      <c r="JI56" s="1531"/>
      <c r="JJ56" s="1531"/>
      <c r="JK56" s="1531"/>
      <c r="JL56" s="1531"/>
      <c r="JM56" s="1531"/>
      <c r="JN56" s="1531"/>
      <c r="JO56" s="1531"/>
      <c r="JP56" s="1531"/>
      <c r="JQ56" s="1531"/>
      <c r="JR56" s="1531"/>
      <c r="JS56" s="1531"/>
      <c r="JT56" s="1531"/>
      <c r="JU56" s="1531"/>
      <c r="JV56" s="1531"/>
      <c r="JW56" s="1531"/>
      <c r="JX56" s="1531"/>
      <c r="JY56" s="1531"/>
      <c r="JZ56" s="1531"/>
      <c r="KA56" s="1531"/>
      <c r="KB56" s="1531"/>
      <c r="KC56" s="1531"/>
      <c r="KD56" s="1531"/>
      <c r="KE56" s="1531"/>
      <c r="KF56" s="1531"/>
      <c r="KG56" s="1531"/>
      <c r="KH56" s="1531"/>
      <c r="KI56" s="1531"/>
      <c r="KJ56" s="1531"/>
      <c r="KK56" s="1531"/>
      <c r="KL56" s="1531"/>
      <c r="KM56" s="1531"/>
      <c r="KN56" s="1531"/>
      <c r="KO56" s="1531"/>
      <c r="KP56" s="1531"/>
      <c r="KQ56" s="1531"/>
      <c r="KR56" s="1531"/>
      <c r="KS56" s="1531"/>
      <c r="KT56" s="1531"/>
      <c r="KU56" s="1531"/>
      <c r="KV56" s="1531"/>
      <c r="KW56" s="1531"/>
      <c r="KX56" s="1531"/>
      <c r="KY56" s="1531"/>
      <c r="KZ56" s="1531"/>
      <c r="LA56" s="1531"/>
      <c r="LB56" s="1531"/>
      <c r="LC56" s="1531"/>
      <c r="LD56" s="1531"/>
      <c r="LE56" s="1531"/>
      <c r="LF56" s="1531"/>
      <c r="LG56" s="1531"/>
      <c r="LH56" s="1531"/>
      <c r="LI56" s="1531"/>
      <c r="LJ56" s="1531"/>
      <c r="LK56" s="1531"/>
      <c r="LL56" s="1531"/>
      <c r="LM56" s="1531"/>
      <c r="LN56" s="1531"/>
      <c r="LO56" s="1531"/>
      <c r="LP56" s="1531"/>
      <c r="LQ56" s="1531"/>
      <c r="LR56" s="1531"/>
      <c r="LS56" s="1531"/>
      <c r="LT56" s="1531"/>
      <c r="LU56" s="1531"/>
      <c r="LV56" s="1531"/>
      <c r="LW56" s="1531"/>
      <c r="LX56" s="1531"/>
      <c r="LY56" s="1531"/>
      <c r="LZ56" s="1531"/>
      <c r="MA56" s="1531"/>
      <c r="MB56" s="1531"/>
      <c r="MC56" s="1531"/>
      <c r="MD56" s="1531"/>
      <c r="ME56" s="1531"/>
      <c r="MF56" s="1531"/>
      <c r="MG56" s="1531"/>
      <c r="MH56" s="1531"/>
      <c r="MI56" s="1531"/>
      <c r="MJ56" s="1531"/>
      <c r="MK56" s="1531"/>
      <c r="ML56" s="1531"/>
      <c r="MM56" s="1531"/>
      <c r="MN56" s="1531"/>
      <c r="MO56" s="1531"/>
      <c r="MP56" s="1531"/>
      <c r="MQ56" s="1531"/>
      <c r="MR56" s="1531"/>
      <c r="MS56" s="1531"/>
      <c r="MT56" s="1531"/>
      <c r="MU56" s="1531"/>
      <c r="MV56" s="1531"/>
      <c r="MW56" s="1531"/>
      <c r="MX56" s="1531"/>
      <c r="MY56" s="1531"/>
      <c r="MZ56" s="1531"/>
      <c r="NA56" s="1531"/>
      <c r="NB56" s="1531"/>
      <c r="NC56" s="1531"/>
      <c r="ND56" s="1531"/>
      <c r="NE56" s="1531"/>
      <c r="NF56" s="1531"/>
      <c r="NG56" s="1531"/>
      <c r="NH56" s="1531"/>
      <c r="NI56" s="1531"/>
      <c r="NJ56" s="1531"/>
      <c r="NK56" s="1531"/>
      <c r="NL56" s="1531"/>
      <c r="NM56" s="1531"/>
      <c r="NN56" s="1531"/>
      <c r="NO56" s="1531"/>
      <c r="NP56" s="1531"/>
      <c r="NQ56" s="1531"/>
      <c r="NR56" s="1531"/>
      <c r="NS56" s="1531"/>
      <c r="NT56" s="1531"/>
      <c r="NU56" s="1531"/>
      <c r="NV56" s="1531"/>
      <c r="NW56" s="1531"/>
      <c r="NX56" s="1531"/>
      <c r="NY56" s="1531"/>
      <c r="NZ56" s="1531"/>
      <c r="OA56" s="1531"/>
      <c r="OB56" s="1531"/>
      <c r="OC56" s="1531"/>
      <c r="OD56" s="1531"/>
      <c r="OE56" s="1531"/>
      <c r="OF56" s="1531"/>
      <c r="OG56" s="1531"/>
      <c r="OH56" s="1531"/>
      <c r="OI56" s="1531"/>
      <c r="OJ56" s="1531"/>
      <c r="OK56" s="1531"/>
      <c r="OL56" s="1531"/>
      <c r="OM56" s="1531"/>
      <c r="ON56" s="1531"/>
      <c r="OO56" s="1531"/>
      <c r="OP56" s="1531"/>
      <c r="OQ56" s="1531"/>
      <c r="OR56" s="1531"/>
      <c r="OS56" s="1531"/>
      <c r="OT56" s="1531"/>
      <c r="OU56" s="1531"/>
      <c r="OV56" s="1531"/>
      <c r="OW56" s="1531"/>
      <c r="OX56" s="1531"/>
      <c r="OY56" s="1531"/>
      <c r="OZ56" s="1531"/>
      <c r="PA56" s="1531"/>
      <c r="PB56" s="1531"/>
      <c r="PC56" s="1531"/>
      <c r="PD56" s="1531"/>
      <c r="PE56" s="1531"/>
      <c r="PF56" s="1531"/>
      <c r="PG56" s="1531"/>
      <c r="PH56" s="1531"/>
      <c r="PI56" s="1531"/>
      <c r="PJ56" s="1531"/>
      <c r="PK56" s="1531"/>
      <c r="PL56" s="1531"/>
      <c r="PM56" s="1531"/>
      <c r="PN56" s="1531"/>
      <c r="PO56" s="1531"/>
      <c r="PP56" s="1531"/>
      <c r="PQ56" s="1531"/>
      <c r="PR56" s="1531"/>
      <c r="PS56" s="1531"/>
      <c r="PT56" s="1531"/>
      <c r="PU56" s="1531"/>
      <c r="PV56" s="1531"/>
      <c r="PW56" s="1531"/>
      <c r="PX56" s="1531"/>
      <c r="PY56" s="1531"/>
      <c r="PZ56" s="1531"/>
      <c r="QA56" s="1531"/>
      <c r="QB56" s="1531"/>
      <c r="QC56" s="1531"/>
      <c r="QD56" s="1531"/>
      <c r="QE56" s="1531"/>
      <c r="QF56" s="1531"/>
      <c r="QG56" s="1531"/>
      <c r="QH56" s="1531"/>
      <c r="QI56" s="1531"/>
      <c r="QJ56" s="1531"/>
      <c r="QK56" s="1531"/>
      <c r="QL56" s="1531"/>
      <c r="QM56" s="1531"/>
      <c r="QN56" s="1531"/>
      <c r="QO56" s="1531"/>
      <c r="QP56" s="1531"/>
      <c r="QQ56" s="1531"/>
      <c r="QR56" s="1531"/>
      <c r="QS56" s="1531"/>
      <c r="QT56" s="1531"/>
      <c r="QU56" s="1531"/>
      <c r="QV56" s="1531"/>
      <c r="QW56" s="1531"/>
      <c r="QX56" s="1531"/>
      <c r="QY56" s="1531"/>
      <c r="QZ56" s="1531"/>
      <c r="RA56" s="1531"/>
      <c r="RB56" s="1531"/>
      <c r="RC56" s="1531"/>
      <c r="RD56" s="1531"/>
      <c r="RE56" s="1531"/>
      <c r="RF56" s="1531"/>
      <c r="RG56" s="1531"/>
      <c r="RH56" s="1531"/>
      <c r="RI56" s="1531"/>
      <c r="RJ56" s="1531"/>
      <c r="RK56" s="1531"/>
      <c r="RL56" s="1531"/>
      <c r="RM56" s="1531"/>
      <c r="RN56" s="1531"/>
      <c r="RO56" s="1531"/>
      <c r="RP56" s="1531"/>
      <c r="RQ56" s="1531"/>
      <c r="RR56" s="1531"/>
      <c r="RS56" s="1531"/>
      <c r="RT56" s="1531"/>
      <c r="RU56" s="1531"/>
      <c r="RV56" s="1531"/>
      <c r="RW56" s="1531"/>
      <c r="RX56" s="1531"/>
      <c r="RY56" s="1531"/>
      <c r="RZ56" s="1531"/>
      <c r="SA56" s="1531"/>
      <c r="SB56" s="1531"/>
      <c r="SC56" s="1531"/>
      <c r="SD56" s="1531"/>
      <c r="SE56" s="1531"/>
      <c r="SF56" s="1531"/>
      <c r="SG56" s="1531"/>
      <c r="SH56" s="1531"/>
      <c r="SI56" s="1531"/>
      <c r="SJ56" s="1531"/>
      <c r="SK56" s="1531"/>
      <c r="SL56" s="1531"/>
      <c r="SM56" s="1531"/>
      <c r="SN56" s="1531"/>
      <c r="SO56" s="1531"/>
      <c r="SP56" s="1531"/>
      <c r="SQ56" s="1531"/>
      <c r="SR56" s="1531"/>
      <c r="SS56" s="1531"/>
      <c r="ST56" s="1531"/>
      <c r="SU56" s="1531"/>
      <c r="SV56" s="1531"/>
      <c r="SW56" s="1531"/>
      <c r="SX56" s="1531"/>
      <c r="SY56" s="1531"/>
      <c r="SZ56" s="1531"/>
      <c r="TA56" s="1531"/>
      <c r="TB56" s="1531"/>
      <c r="TC56" s="1531"/>
      <c r="TD56" s="1531"/>
      <c r="TE56" s="1531"/>
      <c r="TF56" s="1531"/>
      <c r="TG56" s="1531"/>
      <c r="TH56" s="1531"/>
      <c r="TI56" s="1531"/>
      <c r="TJ56" s="1531"/>
      <c r="TK56" s="1531"/>
      <c r="TL56" s="1531"/>
      <c r="TM56" s="1531"/>
      <c r="TN56" s="1531"/>
      <c r="TO56" s="1531"/>
      <c r="TP56" s="1531"/>
      <c r="TQ56" s="1531"/>
      <c r="TR56" s="1531"/>
      <c r="TS56" s="1531"/>
      <c r="TT56" s="1531"/>
      <c r="TU56" s="1531"/>
      <c r="TV56" s="1531"/>
      <c r="TW56" s="1531"/>
      <c r="TX56" s="1531"/>
      <c r="TY56" s="1531"/>
      <c r="TZ56" s="1531"/>
      <c r="UA56" s="1531"/>
      <c r="UB56" s="1531"/>
      <c r="UC56" s="1531"/>
      <c r="UD56" s="1531"/>
      <c r="UE56" s="1531"/>
      <c r="UF56" s="1531"/>
      <c r="UG56" s="1531"/>
      <c r="UH56" s="1531"/>
      <c r="UI56" s="1531"/>
      <c r="UJ56" s="1531"/>
      <c r="UK56" s="1531"/>
      <c r="UL56" s="1531"/>
      <c r="UM56" s="1531"/>
      <c r="UN56" s="1531"/>
      <c r="UO56" s="1531"/>
      <c r="UP56" s="1531"/>
      <c r="UQ56" s="1531"/>
      <c r="UR56" s="1531"/>
      <c r="US56" s="1531"/>
      <c r="UT56" s="1531"/>
      <c r="UU56" s="1531"/>
      <c r="UV56" s="1531"/>
      <c r="UW56" s="1531"/>
      <c r="UX56" s="1531"/>
      <c r="UY56" s="1531"/>
      <c r="UZ56" s="1531"/>
      <c r="VA56" s="1531"/>
      <c r="VB56" s="1531"/>
      <c r="VC56" s="1531"/>
      <c r="VD56" s="1531"/>
      <c r="VE56" s="1531"/>
      <c r="VF56" s="1531"/>
      <c r="VG56" s="1531"/>
      <c r="VH56" s="1531"/>
      <c r="VI56" s="1531"/>
      <c r="VJ56" s="1531"/>
      <c r="VK56" s="1531"/>
      <c r="VL56" s="1531"/>
      <c r="VM56" s="1531"/>
      <c r="VN56" s="1531"/>
      <c r="VO56" s="1531"/>
      <c r="VP56" s="1531"/>
      <c r="VQ56" s="1531"/>
      <c r="VR56" s="1531"/>
      <c r="VS56" s="1531"/>
      <c r="VT56" s="1531"/>
      <c r="VU56" s="1531"/>
      <c r="VV56" s="1531"/>
      <c r="VW56" s="1531"/>
      <c r="VX56" s="1531"/>
      <c r="VY56" s="1531"/>
      <c r="VZ56" s="1531"/>
      <c r="WA56" s="1531"/>
      <c r="WB56" s="1531"/>
      <c r="WC56" s="1531"/>
      <c r="WD56" s="1531"/>
      <c r="WE56" s="1531"/>
      <c r="WF56" s="1531"/>
      <c r="WG56" s="1531"/>
      <c r="WH56" s="1531"/>
      <c r="WI56" s="1531"/>
      <c r="WJ56" s="1531"/>
      <c r="WK56" s="1531"/>
      <c r="WL56" s="1531"/>
      <c r="WM56" s="1531"/>
      <c r="WN56" s="1531"/>
      <c r="WO56" s="1531"/>
      <c r="WP56" s="1531"/>
      <c r="WQ56" s="1531"/>
      <c r="WR56" s="1531"/>
      <c r="WS56" s="1531"/>
      <c r="WT56" s="1531"/>
      <c r="WU56" s="1531"/>
      <c r="WV56" s="1531"/>
      <c r="WW56" s="1531"/>
      <c r="WX56" s="1531"/>
      <c r="WY56" s="1531"/>
      <c r="WZ56" s="1531"/>
      <c r="XA56" s="1531"/>
      <c r="XB56" s="1531"/>
      <c r="XC56" s="1531"/>
      <c r="XD56" s="1531"/>
      <c r="XE56" s="1531"/>
      <c r="XF56" s="1531"/>
      <c r="XG56" s="1531"/>
      <c r="XH56" s="1531"/>
      <c r="XI56" s="1531"/>
      <c r="XJ56" s="1531"/>
      <c r="XK56" s="1531"/>
      <c r="XL56" s="1531"/>
      <c r="XM56" s="1531"/>
      <c r="XN56" s="1531"/>
      <c r="XO56" s="1531"/>
      <c r="XP56" s="1531"/>
      <c r="XQ56" s="1531"/>
      <c r="XR56" s="1531"/>
      <c r="XS56" s="1531"/>
      <c r="XT56" s="1531"/>
      <c r="XU56" s="1531"/>
      <c r="XV56" s="1531"/>
      <c r="XW56" s="1531"/>
      <c r="XX56" s="1531"/>
      <c r="XY56" s="1531"/>
      <c r="XZ56" s="1531"/>
      <c r="YA56" s="1531"/>
      <c r="YB56" s="1531"/>
      <c r="YC56" s="1531"/>
      <c r="YD56" s="1531"/>
      <c r="YE56" s="1531"/>
      <c r="YF56" s="1531"/>
      <c r="YG56" s="1531"/>
      <c r="YH56" s="1531"/>
      <c r="YI56" s="1531"/>
      <c r="YJ56" s="1531"/>
      <c r="YK56" s="1531"/>
      <c r="YL56" s="1531"/>
      <c r="YM56" s="1531"/>
      <c r="YN56" s="1531"/>
      <c r="YO56" s="1531"/>
      <c r="YP56" s="1531"/>
      <c r="YQ56" s="1531"/>
      <c r="YR56" s="1531"/>
      <c r="YS56" s="1531"/>
      <c r="YT56" s="1531"/>
      <c r="YU56" s="1531"/>
      <c r="YV56" s="1531"/>
      <c r="YW56" s="1531"/>
      <c r="YX56" s="1531"/>
      <c r="YY56" s="1531"/>
      <c r="YZ56" s="1531"/>
      <c r="ZA56" s="1531"/>
      <c r="ZB56" s="1531"/>
      <c r="ZC56" s="1531"/>
      <c r="ZD56" s="1531"/>
      <c r="ZE56" s="1531"/>
      <c r="ZF56" s="1531"/>
      <c r="ZG56" s="1531"/>
      <c r="ZH56" s="1531"/>
      <c r="ZI56" s="1531"/>
      <c r="ZJ56" s="1531"/>
      <c r="ZK56" s="1531"/>
      <c r="ZL56" s="1531"/>
      <c r="ZM56" s="1531"/>
      <c r="ZN56" s="1531"/>
      <c r="ZO56" s="1531"/>
      <c r="ZP56" s="1531"/>
      <c r="ZQ56" s="1531"/>
      <c r="ZR56" s="1531"/>
      <c r="ZS56" s="1531"/>
      <c r="ZT56" s="1531"/>
      <c r="ZU56" s="1531"/>
      <c r="ZV56" s="1531"/>
      <c r="ZW56" s="1531"/>
      <c r="ZX56" s="1531"/>
      <c r="ZY56" s="1531"/>
      <c r="ZZ56" s="1531"/>
      <c r="AAA56" s="1531"/>
      <c r="AAB56" s="1531"/>
      <c r="AAC56" s="1531"/>
      <c r="AAD56" s="1531"/>
      <c r="AAE56" s="1531"/>
      <c r="AAF56" s="1531"/>
      <c r="AAG56" s="1531"/>
      <c r="AAH56" s="1531"/>
      <c r="AAI56" s="1531"/>
      <c r="AAJ56" s="1531"/>
      <c r="AAK56" s="1531"/>
      <c r="AAL56" s="1531"/>
      <c r="AAM56" s="1531"/>
      <c r="AAN56" s="1531"/>
      <c r="AAO56" s="1531"/>
      <c r="AAP56" s="1531"/>
      <c r="AAQ56" s="1531"/>
      <c r="AAR56" s="1531"/>
      <c r="AAS56" s="1531"/>
      <c r="AAT56" s="1531"/>
      <c r="AAU56" s="1531"/>
      <c r="AAV56" s="1531"/>
      <c r="AAW56" s="1531"/>
      <c r="AAX56" s="1531"/>
      <c r="AAY56" s="1531"/>
      <c r="AAZ56" s="1531"/>
      <c r="ABA56" s="1531"/>
      <c r="ABB56" s="1531"/>
      <c r="ABC56" s="1531"/>
      <c r="ABD56" s="1531"/>
      <c r="ABE56" s="1531"/>
      <c r="ABF56" s="1531"/>
      <c r="ABG56" s="1531"/>
      <c r="ABH56" s="1531"/>
      <c r="ABI56" s="1531"/>
      <c r="ABJ56" s="1531"/>
      <c r="ABK56" s="1531"/>
      <c r="ABL56" s="1531"/>
      <c r="ABM56" s="1531"/>
      <c r="ABN56" s="1531"/>
      <c r="ABO56" s="1531"/>
      <c r="ABP56" s="1531"/>
      <c r="ABQ56" s="1531"/>
      <c r="ABR56" s="1531"/>
      <c r="ABS56" s="1531"/>
      <c r="ABT56" s="1531"/>
      <c r="ABU56" s="1531"/>
      <c r="ABV56" s="1531"/>
      <c r="ABW56" s="1531"/>
      <c r="ABX56" s="1531"/>
      <c r="ABY56" s="1531"/>
      <c r="ABZ56" s="1531"/>
      <c r="ACA56" s="1531"/>
      <c r="ACB56" s="1531"/>
      <c r="ACC56" s="1531"/>
      <c r="ACD56" s="1531"/>
      <c r="ACE56" s="1531"/>
      <c r="ACF56" s="1531"/>
      <c r="ACG56" s="1531"/>
      <c r="ACH56" s="1531"/>
      <c r="ACI56" s="1531"/>
      <c r="ACJ56" s="1531"/>
      <c r="ACK56" s="1531"/>
      <c r="ACL56" s="1531"/>
      <c r="ACM56" s="1531"/>
      <c r="ACN56" s="1531"/>
      <c r="ACO56" s="1531"/>
      <c r="ACP56" s="1531"/>
      <c r="ACQ56" s="1531"/>
      <c r="ACR56" s="1531"/>
      <c r="ACS56" s="1531"/>
      <c r="ACT56" s="1531"/>
      <c r="ACU56" s="1531"/>
      <c r="ACV56" s="1531"/>
      <c r="ACW56" s="1531"/>
      <c r="ACX56" s="1531"/>
      <c r="ACY56" s="1531"/>
      <c r="ACZ56" s="1531"/>
      <c r="ADA56" s="1531"/>
      <c r="ADB56" s="1531"/>
      <c r="ADC56" s="1531"/>
      <c r="ADD56" s="1531"/>
      <c r="ADE56" s="1531"/>
      <c r="ADF56" s="1531"/>
      <c r="ADG56" s="1531"/>
      <c r="ADH56" s="1531"/>
      <c r="ADI56" s="1531"/>
      <c r="ADJ56" s="1531"/>
      <c r="ADK56" s="1531"/>
      <c r="ADL56" s="1531"/>
      <c r="ADM56" s="1531"/>
      <c r="ADN56" s="1531"/>
      <c r="ADO56" s="1531"/>
      <c r="ADP56" s="1531"/>
      <c r="ADQ56" s="1531"/>
      <c r="ADR56" s="1531"/>
      <c r="ADS56" s="1531"/>
      <c r="ADT56" s="1531"/>
      <c r="ADU56" s="1531"/>
      <c r="ADV56" s="1531"/>
      <c r="ADW56" s="1531"/>
      <c r="ADX56" s="1531"/>
      <c r="ADY56" s="1531"/>
      <c r="ADZ56" s="1531"/>
      <c r="AEA56" s="1531"/>
      <c r="AEB56" s="1531"/>
      <c r="AEC56" s="1531"/>
      <c r="AED56" s="1531"/>
      <c r="AEE56" s="1531"/>
      <c r="AEF56" s="1531"/>
      <c r="AEG56" s="1531"/>
      <c r="AEH56" s="1531"/>
      <c r="AEI56" s="1531"/>
      <c r="AEJ56" s="1531"/>
      <c r="AEK56" s="1531"/>
      <c r="AEL56" s="1531"/>
      <c r="AEM56" s="1531"/>
      <c r="AEN56" s="1531"/>
      <c r="AEO56" s="1531"/>
      <c r="AEP56" s="1531"/>
      <c r="AEQ56" s="1531"/>
      <c r="AER56" s="1531"/>
      <c r="AES56" s="1531"/>
      <c r="AET56" s="1531"/>
      <c r="AEU56" s="1531"/>
      <c r="AEV56" s="1531"/>
      <c r="AEW56" s="1531"/>
      <c r="AEX56" s="1531"/>
      <c r="AEY56" s="1531"/>
      <c r="AEZ56" s="1531"/>
      <c r="AFA56" s="1531"/>
      <c r="AFB56" s="1531"/>
      <c r="AFC56" s="1531"/>
      <c r="AFD56" s="1531"/>
      <c r="AFE56" s="1531"/>
      <c r="AFF56" s="1531"/>
      <c r="AFG56" s="1531"/>
      <c r="AFH56" s="1531"/>
      <c r="AFI56" s="1531"/>
      <c r="AFJ56" s="1531"/>
      <c r="AFK56" s="1531"/>
      <c r="AFL56" s="1531"/>
      <c r="AFM56" s="1531"/>
      <c r="AFN56" s="1531"/>
      <c r="AFO56" s="1531"/>
      <c r="AFP56" s="1531"/>
      <c r="AFQ56" s="1531"/>
      <c r="AFR56" s="1531"/>
      <c r="AFS56" s="1531"/>
      <c r="AFT56" s="1531"/>
      <c r="AFU56" s="1531"/>
      <c r="AFV56" s="1531"/>
      <c r="AFW56" s="1531"/>
      <c r="AFX56" s="1531"/>
      <c r="AFY56" s="1531"/>
      <c r="AFZ56" s="1531"/>
      <c r="AGA56" s="1531"/>
      <c r="AGB56" s="1531"/>
      <c r="AGC56" s="1531"/>
      <c r="AGD56" s="1531"/>
      <c r="AGE56" s="1531"/>
      <c r="AGF56" s="1531"/>
      <c r="AGG56" s="1531"/>
      <c r="AGH56" s="1531"/>
      <c r="AGI56" s="1531"/>
      <c r="AGJ56" s="1531"/>
      <c r="AGK56" s="1531"/>
      <c r="AGL56" s="1531"/>
      <c r="AGM56" s="1531"/>
      <c r="AGN56" s="1531"/>
      <c r="AGO56" s="1531"/>
      <c r="AGP56" s="1531"/>
      <c r="AGQ56" s="1531"/>
      <c r="AGR56" s="1531"/>
      <c r="AGS56" s="1531"/>
      <c r="AGT56" s="1531"/>
      <c r="AGU56" s="1531"/>
      <c r="AGV56" s="1531"/>
      <c r="AGW56" s="1531"/>
      <c r="AGX56" s="1531"/>
      <c r="AGY56" s="1531"/>
      <c r="AGZ56" s="1531"/>
      <c r="AHA56" s="1531"/>
      <c r="AHB56" s="1531"/>
      <c r="AHC56" s="1531"/>
      <c r="AHD56" s="1531"/>
      <c r="AHE56" s="1531"/>
      <c r="AHF56" s="1531"/>
      <c r="AHG56" s="1531"/>
      <c r="AHH56" s="1531"/>
      <c r="AHI56" s="1531"/>
      <c r="AHJ56" s="1531"/>
      <c r="AHK56" s="1531"/>
      <c r="AHL56" s="1531"/>
      <c r="AHM56" s="1531"/>
      <c r="AHN56" s="1531"/>
      <c r="AHO56" s="1531"/>
      <c r="AHP56" s="1531"/>
      <c r="AHQ56" s="1531"/>
      <c r="AHR56" s="1531"/>
      <c r="AHS56" s="1531"/>
      <c r="AHT56" s="1531"/>
      <c r="AHU56" s="1531"/>
      <c r="AHV56" s="1531"/>
      <c r="AHW56" s="1531"/>
      <c r="AHX56" s="1531"/>
      <c r="AHY56" s="1531"/>
      <c r="AHZ56" s="1531"/>
      <c r="AIA56" s="1531"/>
      <c r="AIB56" s="1531"/>
      <c r="AIC56" s="1531"/>
      <c r="AID56" s="1531"/>
      <c r="AIE56" s="1531"/>
      <c r="AIF56" s="1531"/>
      <c r="AIG56" s="1531"/>
      <c r="AIH56" s="1531"/>
      <c r="AII56" s="1531"/>
      <c r="AIJ56" s="1531"/>
      <c r="AIK56" s="1531"/>
      <c r="AIL56" s="1531"/>
      <c r="AIM56" s="1531"/>
      <c r="AIN56" s="1531"/>
      <c r="AIO56" s="1531"/>
      <c r="AIP56" s="1531"/>
      <c r="AIQ56" s="1531"/>
      <c r="AIR56" s="1531"/>
      <c r="AIS56" s="1531"/>
      <c r="AIT56" s="1531"/>
      <c r="AIU56" s="1531"/>
      <c r="AIV56" s="1531"/>
      <c r="AIW56" s="1531"/>
      <c r="AIX56" s="1531"/>
      <c r="AIY56" s="1531"/>
      <c r="AIZ56" s="1531"/>
      <c r="AJA56" s="1531"/>
      <c r="AJB56" s="1531"/>
      <c r="AJC56" s="1531"/>
      <c r="AJD56" s="1531"/>
      <c r="AJE56" s="1531"/>
      <c r="AJF56" s="1531"/>
      <c r="AJG56" s="1531"/>
      <c r="AJH56" s="1531"/>
      <c r="AJI56" s="1531"/>
      <c r="AJJ56" s="1531"/>
      <c r="AJK56" s="1531"/>
      <c r="AJL56" s="1531"/>
      <c r="AJM56" s="1531"/>
      <c r="AJN56" s="1531"/>
      <c r="AJO56" s="1531"/>
      <c r="AJP56" s="1531"/>
      <c r="AJQ56" s="1531"/>
      <c r="AJR56" s="1531"/>
      <c r="AJS56" s="1531"/>
      <c r="AJT56" s="1531"/>
      <c r="AJU56" s="1531"/>
      <c r="AJV56" s="1531"/>
      <c r="AJW56" s="1531"/>
      <c r="AJX56" s="1531"/>
      <c r="AJY56" s="1531"/>
      <c r="AJZ56" s="1531"/>
      <c r="AKA56" s="1531"/>
      <c r="AKB56" s="1531"/>
      <c r="AKC56" s="1531"/>
      <c r="AKD56" s="1531"/>
      <c r="AKE56" s="1531"/>
      <c r="AKF56" s="1531"/>
      <c r="AKG56" s="1531"/>
      <c r="AKH56" s="1531"/>
      <c r="AKI56" s="1531"/>
      <c r="AKJ56" s="1531"/>
      <c r="AKK56" s="1531"/>
      <c r="AKL56" s="1531"/>
      <c r="AKM56" s="1531"/>
      <c r="AKN56" s="1531"/>
      <c r="AKO56" s="1531"/>
      <c r="AKP56" s="1531"/>
      <c r="AKQ56" s="1531"/>
      <c r="AKR56" s="1531"/>
      <c r="AKS56" s="1531"/>
      <c r="AKT56" s="1531"/>
      <c r="AKU56" s="1531"/>
      <c r="AKV56" s="1531"/>
      <c r="AKW56" s="1531"/>
      <c r="AKX56" s="1531"/>
      <c r="AKY56" s="1531"/>
      <c r="AKZ56" s="1531"/>
      <c r="ALA56" s="1531"/>
      <c r="ALB56" s="1531"/>
      <c r="ALC56" s="1531"/>
      <c r="ALD56" s="1531"/>
      <c r="ALE56" s="1531"/>
      <c r="ALF56" s="1531"/>
      <c r="ALG56" s="1531"/>
      <c r="ALH56" s="1531"/>
      <c r="ALI56" s="1531"/>
      <c r="ALJ56" s="1531"/>
      <c r="ALK56" s="1531"/>
      <c r="ALL56" s="1531"/>
      <c r="ALM56" s="1531"/>
      <c r="ALN56" s="1531"/>
      <c r="ALO56" s="1531"/>
      <c r="ALP56" s="1531"/>
      <c r="ALQ56" s="1531"/>
      <c r="ALR56" s="1531"/>
      <c r="ALS56" s="1531"/>
      <c r="ALT56" s="1531"/>
      <c r="ALU56" s="1531"/>
      <c r="ALV56" s="1531"/>
      <c r="ALW56" s="1531"/>
      <c r="ALX56" s="1531"/>
      <c r="ALY56" s="1531"/>
      <c r="ALZ56" s="1531"/>
      <c r="AMA56" s="1531"/>
      <c r="AMB56" s="1531"/>
      <c r="AMC56" s="1531"/>
      <c r="AMD56" s="1531"/>
      <c r="AME56" s="1531"/>
      <c r="AMF56" s="1531"/>
      <c r="AMG56" s="1531"/>
      <c r="AMH56" s="1531"/>
      <c r="AMI56" s="1531"/>
      <c r="AMJ56" s="1531"/>
      <c r="AMK56" s="1531"/>
      <c r="AML56" s="1531"/>
      <c r="AMM56" s="1531"/>
      <c r="AMN56" s="1531"/>
      <c r="AMO56" s="1531"/>
      <c r="AMP56" s="1531"/>
      <c r="AMQ56" s="1531"/>
      <c r="AMR56" s="1531"/>
      <c r="AMS56" s="1531"/>
      <c r="AMT56" s="1531"/>
      <c r="AMU56" s="1531"/>
      <c r="AMV56" s="1531"/>
      <c r="AMW56" s="1531"/>
      <c r="AMX56" s="1531"/>
      <c r="AMY56" s="1531"/>
      <c r="AMZ56" s="1531"/>
      <c r="ANA56" s="1531"/>
      <c r="ANB56" s="1531"/>
      <c r="ANC56" s="1531"/>
      <c r="AND56" s="1531"/>
      <c r="ANE56" s="1531"/>
      <c r="ANF56" s="1531"/>
      <c r="ANG56" s="1531"/>
      <c r="ANH56" s="1531"/>
      <c r="ANI56" s="1531"/>
      <c r="ANJ56" s="1531"/>
      <c r="ANK56" s="1531"/>
      <c r="ANL56" s="1531"/>
      <c r="ANM56" s="1531"/>
      <c r="ANN56" s="1531"/>
      <c r="ANO56" s="1531"/>
      <c r="ANP56" s="1531"/>
      <c r="ANQ56" s="1531"/>
      <c r="ANR56" s="1531"/>
      <c r="ANS56" s="1531"/>
      <c r="ANT56" s="1531"/>
      <c r="ANU56" s="1531"/>
      <c r="ANV56" s="1531"/>
      <c r="ANW56" s="1531"/>
      <c r="ANX56" s="1531"/>
      <c r="ANY56" s="1531"/>
      <c r="ANZ56" s="1531"/>
      <c r="AOA56" s="1531"/>
      <c r="AOB56" s="1531"/>
      <c r="AOC56" s="1531"/>
      <c r="AOD56" s="1531"/>
      <c r="AOE56" s="1531"/>
      <c r="AOF56" s="1531"/>
      <c r="AOG56" s="1531"/>
      <c r="AOH56" s="1531"/>
      <c r="AOI56" s="1531"/>
      <c r="AOJ56" s="1531"/>
      <c r="AOK56" s="1531"/>
      <c r="AOL56" s="1531"/>
      <c r="AOM56" s="1531"/>
      <c r="AON56" s="1531"/>
      <c r="AOO56" s="1531"/>
      <c r="AOP56" s="1531"/>
      <c r="AOQ56" s="1531"/>
      <c r="AOR56" s="1531"/>
      <c r="AOS56" s="1531"/>
      <c r="AOT56" s="1531"/>
      <c r="AOU56" s="1531"/>
      <c r="AOV56" s="1531"/>
      <c r="AOW56" s="1531"/>
      <c r="AOX56" s="1531"/>
      <c r="AOY56" s="1531"/>
      <c r="AOZ56" s="1531"/>
      <c r="APA56" s="1531"/>
      <c r="APB56" s="1531"/>
      <c r="APC56" s="1531"/>
      <c r="APD56" s="1531"/>
      <c r="APE56" s="1531"/>
      <c r="APF56" s="1531"/>
      <c r="APG56" s="1531"/>
      <c r="APH56" s="1531"/>
      <c r="API56" s="1531"/>
      <c r="APJ56" s="1531"/>
      <c r="APK56" s="1531"/>
      <c r="APL56" s="1531"/>
      <c r="APM56" s="1531"/>
      <c r="APN56" s="1531"/>
      <c r="APO56" s="1531"/>
      <c r="APP56" s="1531"/>
      <c r="APQ56" s="1531"/>
      <c r="APR56" s="1531"/>
      <c r="APS56" s="1531"/>
      <c r="APT56" s="1531"/>
      <c r="APU56" s="1531"/>
      <c r="APV56" s="1531"/>
      <c r="APW56" s="1531"/>
      <c r="APX56" s="1531"/>
      <c r="APY56" s="1531"/>
      <c r="APZ56" s="1531"/>
      <c r="AQA56" s="1531"/>
      <c r="AQB56" s="1531"/>
      <c r="AQC56" s="1531"/>
      <c r="AQD56" s="1531"/>
      <c r="AQE56" s="1531"/>
      <c r="AQF56" s="1531"/>
      <c r="AQG56" s="1531"/>
      <c r="AQH56" s="1531"/>
      <c r="AQI56" s="1531"/>
      <c r="AQJ56" s="1531"/>
      <c r="AQK56" s="1531"/>
      <c r="AQL56" s="1531"/>
      <c r="AQM56" s="1531"/>
      <c r="AQN56" s="1531"/>
      <c r="AQO56" s="1531"/>
      <c r="AQP56" s="1531"/>
      <c r="AQQ56" s="1531"/>
      <c r="AQR56" s="1531"/>
      <c r="AQS56" s="1531"/>
      <c r="AQT56" s="1531"/>
      <c r="AQU56" s="1531"/>
      <c r="AQV56" s="1531"/>
      <c r="AQW56" s="1531"/>
      <c r="AQX56" s="1531"/>
      <c r="AQY56" s="1531"/>
      <c r="AQZ56" s="1531"/>
      <c r="ARA56" s="1531"/>
      <c r="ARB56" s="1531"/>
      <c r="ARC56" s="1531"/>
      <c r="ARD56" s="1531"/>
      <c r="ARE56" s="1531"/>
      <c r="ARF56" s="1531"/>
      <c r="ARG56" s="1531"/>
      <c r="ARH56" s="1531"/>
      <c r="ARI56" s="1531"/>
      <c r="ARJ56" s="1531"/>
      <c r="ARK56" s="1531"/>
      <c r="ARL56" s="1531"/>
      <c r="ARM56" s="1531"/>
      <c r="ARN56" s="1531"/>
      <c r="ARO56" s="1531"/>
      <c r="ARP56" s="1531"/>
      <c r="ARQ56" s="1531"/>
      <c r="ARR56" s="1531"/>
      <c r="ARS56" s="1531"/>
      <c r="ART56" s="1531"/>
      <c r="ARU56" s="1531"/>
      <c r="ARV56" s="1531"/>
      <c r="ARW56" s="1531"/>
      <c r="ARX56" s="1531"/>
      <c r="ARY56" s="1531"/>
      <c r="ARZ56" s="1531"/>
      <c r="ASA56" s="1531"/>
      <c r="ASB56" s="1531"/>
      <c r="ASC56" s="1531"/>
      <c r="ASD56" s="1531"/>
      <c r="ASE56" s="1531"/>
      <c r="ASF56" s="1531"/>
      <c r="ASG56" s="1531"/>
      <c r="ASH56" s="1531"/>
      <c r="ASI56" s="1531"/>
      <c r="ASJ56" s="1531"/>
      <c r="ASK56" s="1531"/>
      <c r="ASL56" s="1531"/>
      <c r="ASM56" s="1531"/>
      <c r="ASN56" s="1531"/>
      <c r="ASO56" s="1531"/>
      <c r="ASP56" s="1531"/>
      <c r="ASQ56" s="1531"/>
      <c r="ASR56" s="1531"/>
      <c r="ASS56" s="1531"/>
      <c r="AST56" s="1531"/>
      <c r="ASU56" s="1531"/>
      <c r="ASV56" s="1531"/>
      <c r="ASW56" s="1531"/>
      <c r="ASX56" s="1531"/>
      <c r="ASY56" s="1531"/>
      <c r="ASZ56" s="1531"/>
      <c r="ATA56" s="1531"/>
      <c r="ATB56" s="1531"/>
      <c r="ATC56" s="1531"/>
      <c r="ATD56" s="1531"/>
      <c r="ATE56" s="1531"/>
      <c r="ATF56" s="1531"/>
      <c r="ATG56" s="1531"/>
      <c r="ATH56" s="1531"/>
      <c r="ATI56" s="1531"/>
      <c r="ATJ56" s="1531"/>
      <c r="ATK56" s="1531"/>
      <c r="ATL56" s="1531"/>
      <c r="ATM56" s="1531"/>
      <c r="ATN56" s="1531"/>
      <c r="ATO56" s="1531"/>
      <c r="ATP56" s="1531"/>
      <c r="ATQ56" s="1531"/>
      <c r="ATR56" s="1531"/>
      <c r="ATS56" s="1531"/>
      <c r="ATT56" s="1531"/>
      <c r="ATU56" s="1531"/>
      <c r="ATV56" s="1531"/>
      <c r="ATW56" s="1531"/>
      <c r="ATX56" s="1531"/>
      <c r="ATY56" s="1531"/>
      <c r="ATZ56" s="1531"/>
      <c r="AUA56" s="1531"/>
      <c r="AUB56" s="1531"/>
      <c r="AUC56" s="1531"/>
      <c r="AUD56" s="1531"/>
      <c r="AUE56" s="1531"/>
      <c r="AUF56" s="1531"/>
      <c r="AUG56" s="1531"/>
      <c r="AUH56" s="1531"/>
      <c r="AUI56" s="1531"/>
    </row>
    <row r="57" spans="1:1231" s="1406" customFormat="1" ht="31.75" customHeight="1" x14ac:dyDescent="0.75">
      <c r="A57" s="2087" t="s">
        <v>94</v>
      </c>
      <c r="B57" s="2087" t="s">
        <v>162</v>
      </c>
      <c r="C57" s="1590">
        <v>7.1</v>
      </c>
      <c r="D57" s="1591" t="s">
        <v>37</v>
      </c>
      <c r="E57" s="1490" t="s">
        <v>0</v>
      </c>
      <c r="F57" s="1490" t="s">
        <v>0</v>
      </c>
      <c r="G57" s="1423" t="e">
        <f t="array" ref="G57">INDEX('Salary . staff rates'!$A$6:$C$28,MATCH(1,('Salary . staff rates'!$A$6:$A$28=E57)*('Salary . staff rates'!$B$6:$B$28=F57),0),3)</f>
        <v>#N/A</v>
      </c>
      <c r="H57" s="1423" t="e">
        <f t="shared" ref="H57:H62" si="42">IF(E57="External",G57,G57/working_days*(1+loading_factor))</f>
        <v>#N/A</v>
      </c>
      <c r="I57" s="1491" t="s">
        <v>0</v>
      </c>
      <c r="J57" s="1492" t="s">
        <v>0</v>
      </c>
      <c r="K57" s="1493" t="s">
        <v>0</v>
      </c>
      <c r="L57" s="1494" t="str">
        <f t="shared" ref="L57:L62" si="43">IF(K57="N/A","",H57*K57)</f>
        <v/>
      </c>
      <c r="M57" s="1551" t="s">
        <v>31</v>
      </c>
      <c r="N57" s="1496">
        <f>IF(K57="N/A",0,IF(M57="Yes",L57*'Salary . staff rates'!$C$34,0))</f>
        <v>0</v>
      </c>
      <c r="P57" s="662">
        <v>1</v>
      </c>
      <c r="Q57" s="662">
        <v>1</v>
      </c>
      <c r="W57" s="1564"/>
      <c r="Y57" s="1863" t="str">
        <f t="shared" ref="Y57:Y62" si="44">IF(L57&lt;&gt;"",L57*P57,"")</f>
        <v/>
      </c>
      <c r="Z57" s="662">
        <f t="shared" ref="Z57:Z62" si="45">IF(N57&lt;&gt;"",N57*P57,"")</f>
        <v>0</v>
      </c>
      <c r="AA57" s="1433"/>
      <c r="AB57" s="662" t="str">
        <f t="shared" ref="AB57:AB62" si="46">IF(L57&lt;&gt;"",L57*Q57,"")</f>
        <v/>
      </c>
      <c r="AC57" s="662">
        <f t="shared" ref="AC57:AC62" si="47">IF(N57&lt;&gt;"",N57*Q57,"")</f>
        <v>0</v>
      </c>
      <c r="AD57" s="1412"/>
      <c r="AE57" s="1412"/>
      <c r="AF57" s="1412"/>
      <c r="AL57" s="1413"/>
      <c r="AN57" s="1560" t="str">
        <f t="shared" ref="AN57:AN62" si="48">IF(W57=1,0,Y57)</f>
        <v/>
      </c>
      <c r="AO57" s="1560">
        <f t="shared" ref="AO57:AO62" si="49">IF(W57=1,0,Z57)</f>
        <v>0</v>
      </c>
      <c r="AP57" s="1531"/>
      <c r="AQ57" s="1531"/>
      <c r="AR57" s="1531"/>
      <c r="AS57" s="1531"/>
      <c r="AT57" s="1531"/>
      <c r="AU57" s="1531"/>
      <c r="AV57" s="1531"/>
      <c r="AW57" s="1531"/>
      <c r="AX57" s="1531"/>
      <c r="AY57" s="1531"/>
      <c r="AZ57" s="1531"/>
      <c r="BA57" s="1531"/>
      <c r="BB57" s="1531"/>
      <c r="BC57" s="1531"/>
      <c r="BD57" s="1531"/>
      <c r="BE57" s="1531"/>
      <c r="BF57" s="1531"/>
      <c r="BG57" s="1531"/>
      <c r="BH57" s="1531"/>
      <c r="BI57" s="1531"/>
      <c r="BJ57" s="1531"/>
      <c r="BK57" s="1531"/>
      <c r="BL57" s="1531"/>
      <c r="BM57" s="1531"/>
      <c r="BN57" s="1531"/>
      <c r="BO57" s="1531"/>
      <c r="BP57" s="1531"/>
      <c r="BQ57" s="1531"/>
      <c r="BR57" s="1531"/>
      <c r="BS57" s="1531"/>
      <c r="BT57" s="1531"/>
      <c r="BU57" s="1531"/>
      <c r="BV57" s="1531"/>
      <c r="BW57" s="1531"/>
      <c r="BX57" s="1531"/>
      <c r="BY57" s="1531"/>
      <c r="BZ57" s="1531"/>
      <c r="CA57" s="1531"/>
      <c r="CB57" s="1531"/>
      <c r="CC57" s="1531"/>
      <c r="CD57" s="1531"/>
      <c r="CE57" s="1531"/>
      <c r="CF57" s="1531"/>
      <c r="CG57" s="1531"/>
      <c r="CH57" s="1531"/>
      <c r="CI57" s="1531"/>
      <c r="CJ57" s="1531"/>
      <c r="CK57" s="1531"/>
      <c r="CL57" s="1531"/>
      <c r="CM57" s="1531"/>
      <c r="CN57" s="1531"/>
      <c r="CO57" s="1531"/>
      <c r="CP57" s="1531"/>
      <c r="CQ57" s="1531"/>
      <c r="CR57" s="1531"/>
      <c r="CS57" s="1531"/>
      <c r="CT57" s="1531"/>
      <c r="CU57" s="1531"/>
      <c r="CV57" s="1531"/>
      <c r="CW57" s="1531"/>
      <c r="CX57" s="1531"/>
      <c r="CY57" s="1531"/>
      <c r="CZ57" s="1531"/>
      <c r="DA57" s="1531"/>
      <c r="DB57" s="1531"/>
      <c r="DC57" s="1531"/>
      <c r="DD57" s="1531"/>
      <c r="DE57" s="1531"/>
      <c r="DF57" s="1531"/>
      <c r="DG57" s="1531"/>
      <c r="DH57" s="1531"/>
      <c r="DI57" s="1531"/>
      <c r="DJ57" s="1531"/>
      <c r="DK57" s="1531"/>
      <c r="DL57" s="1531"/>
      <c r="DM57" s="1531"/>
      <c r="DN57" s="1531"/>
      <c r="DO57" s="1531"/>
      <c r="DP57" s="1531"/>
      <c r="DQ57" s="1531"/>
      <c r="DR57" s="1531"/>
      <c r="DS57" s="1531"/>
      <c r="DT57" s="1531"/>
      <c r="DU57" s="1531"/>
      <c r="DV57" s="1531"/>
      <c r="DW57" s="1531"/>
      <c r="DX57" s="1531"/>
      <c r="DY57" s="1531"/>
      <c r="DZ57" s="1531"/>
      <c r="EA57" s="1531"/>
      <c r="EB57" s="1531"/>
      <c r="EC57" s="1531"/>
      <c r="ED57" s="1531"/>
      <c r="EE57" s="1531"/>
      <c r="EF57" s="1531"/>
      <c r="EG57" s="1531"/>
      <c r="EH57" s="1531"/>
      <c r="EI57" s="1531"/>
      <c r="EJ57" s="1531"/>
      <c r="EK57" s="1531"/>
      <c r="EL57" s="1531"/>
      <c r="EM57" s="1531"/>
      <c r="EN57" s="1531"/>
      <c r="EO57" s="1531"/>
      <c r="EP57" s="1531"/>
      <c r="EQ57" s="1531"/>
      <c r="ER57" s="1531"/>
      <c r="ES57" s="1531"/>
      <c r="ET57" s="1531"/>
      <c r="EU57" s="1531"/>
      <c r="EV57" s="1531"/>
      <c r="EW57" s="1531"/>
      <c r="EX57" s="1531"/>
      <c r="EY57" s="1531"/>
      <c r="EZ57" s="1531"/>
      <c r="FA57" s="1531"/>
      <c r="FB57" s="1531"/>
      <c r="FC57" s="1531"/>
      <c r="FD57" s="1531"/>
      <c r="FE57" s="1531"/>
      <c r="FF57" s="1531"/>
      <c r="FG57" s="1531"/>
      <c r="FH57" s="1531"/>
      <c r="FI57" s="1531"/>
      <c r="FJ57" s="1531"/>
      <c r="FK57" s="1531"/>
      <c r="FL57" s="1531"/>
      <c r="FM57" s="1531"/>
      <c r="FN57" s="1531"/>
      <c r="FO57" s="1531"/>
      <c r="FP57" s="1531"/>
      <c r="FQ57" s="1531"/>
      <c r="FR57" s="1531"/>
      <c r="FS57" s="1531"/>
      <c r="FT57" s="1531"/>
      <c r="FU57" s="1531"/>
      <c r="FV57" s="1531"/>
      <c r="FW57" s="1531"/>
      <c r="FX57" s="1531"/>
      <c r="FY57" s="1531"/>
      <c r="FZ57" s="1531"/>
      <c r="GA57" s="1531"/>
      <c r="GB57" s="1531"/>
      <c r="GC57" s="1531"/>
      <c r="GD57" s="1531"/>
      <c r="GE57" s="1531"/>
      <c r="GF57" s="1531"/>
      <c r="GG57" s="1531"/>
      <c r="GH57" s="1531"/>
      <c r="GI57" s="1531"/>
      <c r="GJ57" s="1531"/>
      <c r="GK57" s="1531"/>
      <c r="GL57" s="1531"/>
      <c r="GM57" s="1531"/>
      <c r="GN57" s="1531"/>
      <c r="GO57" s="1531"/>
      <c r="GP57" s="1531"/>
      <c r="GQ57" s="1531"/>
      <c r="GR57" s="1531"/>
      <c r="GS57" s="1531"/>
      <c r="GT57" s="1531"/>
      <c r="GU57" s="1531"/>
      <c r="GV57" s="1531"/>
      <c r="GW57" s="1531"/>
      <c r="GX57" s="1531"/>
      <c r="GY57" s="1531"/>
      <c r="GZ57" s="1531"/>
      <c r="HA57" s="1531"/>
      <c r="HB57" s="1531"/>
      <c r="HC57" s="1531"/>
      <c r="HD57" s="1531"/>
      <c r="HE57" s="1531"/>
      <c r="HF57" s="1531"/>
      <c r="HG57" s="1531"/>
      <c r="HH57" s="1531"/>
      <c r="HI57" s="1531"/>
      <c r="HJ57" s="1531"/>
      <c r="HK57" s="1531"/>
      <c r="HL57" s="1531"/>
      <c r="HM57" s="1531"/>
      <c r="HN57" s="1531"/>
      <c r="HO57" s="1531"/>
      <c r="HP57" s="1531"/>
      <c r="HQ57" s="1531"/>
      <c r="HR57" s="1531"/>
      <c r="HS57" s="1531"/>
      <c r="HT57" s="1531"/>
      <c r="HU57" s="1531"/>
      <c r="HV57" s="1531"/>
      <c r="HW57" s="1531"/>
      <c r="HX57" s="1531"/>
      <c r="HY57" s="1531"/>
      <c r="HZ57" s="1531"/>
      <c r="IA57" s="1531"/>
      <c r="IB57" s="1531"/>
      <c r="IC57" s="1531"/>
      <c r="ID57" s="1531"/>
      <c r="IE57" s="1531"/>
      <c r="IF57" s="1531"/>
      <c r="IG57" s="1531"/>
      <c r="IH57" s="1531"/>
      <c r="II57" s="1531"/>
      <c r="IJ57" s="1531"/>
      <c r="IK57" s="1531"/>
      <c r="IL57" s="1531"/>
      <c r="IM57" s="1531"/>
      <c r="IN57" s="1531"/>
      <c r="IO57" s="1531"/>
      <c r="IP57" s="1531"/>
      <c r="IQ57" s="1531"/>
      <c r="IR57" s="1531"/>
      <c r="IS57" s="1531"/>
      <c r="IT57" s="1531"/>
      <c r="IU57" s="1531"/>
      <c r="IV57" s="1531"/>
      <c r="IW57" s="1531"/>
      <c r="IX57" s="1531"/>
      <c r="IY57" s="1531"/>
      <c r="IZ57" s="1531"/>
      <c r="JA57" s="1531"/>
      <c r="JB57" s="1531"/>
      <c r="JC57" s="1531"/>
      <c r="JD57" s="1531"/>
      <c r="JE57" s="1531"/>
      <c r="JF57" s="1531"/>
      <c r="JG57" s="1531"/>
      <c r="JH57" s="1531"/>
      <c r="JI57" s="1531"/>
      <c r="JJ57" s="1531"/>
      <c r="JK57" s="1531"/>
      <c r="JL57" s="1531"/>
      <c r="JM57" s="1531"/>
      <c r="JN57" s="1531"/>
      <c r="JO57" s="1531"/>
      <c r="JP57" s="1531"/>
      <c r="JQ57" s="1531"/>
      <c r="JR57" s="1531"/>
      <c r="JS57" s="1531"/>
      <c r="JT57" s="1531"/>
      <c r="JU57" s="1531"/>
      <c r="JV57" s="1531"/>
      <c r="JW57" s="1531"/>
      <c r="JX57" s="1531"/>
      <c r="JY57" s="1531"/>
      <c r="JZ57" s="1531"/>
      <c r="KA57" s="1531"/>
      <c r="KB57" s="1531"/>
      <c r="KC57" s="1531"/>
      <c r="KD57" s="1531"/>
      <c r="KE57" s="1531"/>
      <c r="KF57" s="1531"/>
      <c r="KG57" s="1531"/>
      <c r="KH57" s="1531"/>
      <c r="KI57" s="1531"/>
      <c r="KJ57" s="1531"/>
      <c r="KK57" s="1531"/>
      <c r="KL57" s="1531"/>
      <c r="KM57" s="1531"/>
      <c r="KN57" s="1531"/>
      <c r="KO57" s="1531"/>
      <c r="KP57" s="1531"/>
      <c r="KQ57" s="1531"/>
      <c r="KR57" s="1531"/>
      <c r="KS57" s="1531"/>
      <c r="KT57" s="1531"/>
      <c r="KU57" s="1531"/>
      <c r="KV57" s="1531"/>
      <c r="KW57" s="1531"/>
      <c r="KX57" s="1531"/>
      <c r="KY57" s="1531"/>
      <c r="KZ57" s="1531"/>
      <c r="LA57" s="1531"/>
      <c r="LB57" s="1531"/>
      <c r="LC57" s="1531"/>
      <c r="LD57" s="1531"/>
      <c r="LE57" s="1531"/>
      <c r="LF57" s="1531"/>
      <c r="LG57" s="1531"/>
      <c r="LH57" s="1531"/>
      <c r="LI57" s="1531"/>
      <c r="LJ57" s="1531"/>
      <c r="LK57" s="1531"/>
      <c r="LL57" s="1531"/>
      <c r="LM57" s="1531"/>
      <c r="LN57" s="1531"/>
      <c r="LO57" s="1531"/>
      <c r="LP57" s="1531"/>
      <c r="LQ57" s="1531"/>
      <c r="LR57" s="1531"/>
      <c r="LS57" s="1531"/>
      <c r="LT57" s="1531"/>
      <c r="LU57" s="1531"/>
      <c r="LV57" s="1531"/>
      <c r="LW57" s="1531"/>
      <c r="LX57" s="1531"/>
      <c r="LY57" s="1531"/>
      <c r="LZ57" s="1531"/>
      <c r="MA57" s="1531"/>
      <c r="MB57" s="1531"/>
      <c r="MC57" s="1531"/>
      <c r="MD57" s="1531"/>
      <c r="ME57" s="1531"/>
      <c r="MF57" s="1531"/>
      <c r="MG57" s="1531"/>
      <c r="MH57" s="1531"/>
      <c r="MI57" s="1531"/>
      <c r="MJ57" s="1531"/>
      <c r="MK57" s="1531"/>
      <c r="ML57" s="1531"/>
      <c r="MM57" s="1531"/>
      <c r="MN57" s="1531"/>
      <c r="MO57" s="1531"/>
      <c r="MP57" s="1531"/>
      <c r="MQ57" s="1531"/>
      <c r="MR57" s="1531"/>
      <c r="MS57" s="1531"/>
      <c r="MT57" s="1531"/>
      <c r="MU57" s="1531"/>
      <c r="MV57" s="1531"/>
      <c r="MW57" s="1531"/>
      <c r="MX57" s="1531"/>
      <c r="MY57" s="1531"/>
      <c r="MZ57" s="1531"/>
      <c r="NA57" s="1531"/>
      <c r="NB57" s="1531"/>
      <c r="NC57" s="1531"/>
      <c r="ND57" s="1531"/>
      <c r="NE57" s="1531"/>
      <c r="NF57" s="1531"/>
      <c r="NG57" s="1531"/>
      <c r="NH57" s="1531"/>
      <c r="NI57" s="1531"/>
      <c r="NJ57" s="1531"/>
      <c r="NK57" s="1531"/>
      <c r="NL57" s="1531"/>
      <c r="NM57" s="1531"/>
      <c r="NN57" s="1531"/>
      <c r="NO57" s="1531"/>
      <c r="NP57" s="1531"/>
      <c r="NQ57" s="1531"/>
      <c r="NR57" s="1531"/>
      <c r="NS57" s="1531"/>
      <c r="NT57" s="1531"/>
      <c r="NU57" s="1531"/>
      <c r="NV57" s="1531"/>
      <c r="NW57" s="1531"/>
      <c r="NX57" s="1531"/>
      <c r="NY57" s="1531"/>
      <c r="NZ57" s="1531"/>
      <c r="OA57" s="1531"/>
      <c r="OB57" s="1531"/>
      <c r="OC57" s="1531"/>
      <c r="OD57" s="1531"/>
      <c r="OE57" s="1531"/>
      <c r="OF57" s="1531"/>
      <c r="OG57" s="1531"/>
      <c r="OH57" s="1531"/>
      <c r="OI57" s="1531"/>
      <c r="OJ57" s="1531"/>
      <c r="OK57" s="1531"/>
      <c r="OL57" s="1531"/>
      <c r="OM57" s="1531"/>
      <c r="ON57" s="1531"/>
      <c r="OO57" s="1531"/>
      <c r="OP57" s="1531"/>
      <c r="OQ57" s="1531"/>
      <c r="OR57" s="1531"/>
      <c r="OS57" s="1531"/>
      <c r="OT57" s="1531"/>
      <c r="OU57" s="1531"/>
      <c r="OV57" s="1531"/>
      <c r="OW57" s="1531"/>
      <c r="OX57" s="1531"/>
      <c r="OY57" s="1531"/>
      <c r="OZ57" s="1531"/>
      <c r="PA57" s="1531"/>
      <c r="PB57" s="1531"/>
      <c r="PC57" s="1531"/>
      <c r="PD57" s="1531"/>
      <c r="PE57" s="1531"/>
      <c r="PF57" s="1531"/>
      <c r="PG57" s="1531"/>
      <c r="PH57" s="1531"/>
      <c r="PI57" s="1531"/>
      <c r="PJ57" s="1531"/>
      <c r="PK57" s="1531"/>
      <c r="PL57" s="1531"/>
      <c r="PM57" s="1531"/>
      <c r="PN57" s="1531"/>
      <c r="PO57" s="1531"/>
      <c r="PP57" s="1531"/>
      <c r="PQ57" s="1531"/>
      <c r="PR57" s="1531"/>
      <c r="PS57" s="1531"/>
      <c r="PT57" s="1531"/>
      <c r="PU57" s="1531"/>
      <c r="PV57" s="1531"/>
      <c r="PW57" s="1531"/>
      <c r="PX57" s="1531"/>
      <c r="PY57" s="1531"/>
      <c r="PZ57" s="1531"/>
      <c r="QA57" s="1531"/>
      <c r="QB57" s="1531"/>
      <c r="QC57" s="1531"/>
      <c r="QD57" s="1531"/>
      <c r="QE57" s="1531"/>
      <c r="QF57" s="1531"/>
      <c r="QG57" s="1531"/>
      <c r="QH57" s="1531"/>
      <c r="QI57" s="1531"/>
      <c r="QJ57" s="1531"/>
      <c r="QK57" s="1531"/>
      <c r="QL57" s="1531"/>
      <c r="QM57" s="1531"/>
      <c r="QN57" s="1531"/>
      <c r="QO57" s="1531"/>
      <c r="QP57" s="1531"/>
      <c r="QQ57" s="1531"/>
      <c r="QR57" s="1531"/>
      <c r="QS57" s="1531"/>
      <c r="QT57" s="1531"/>
      <c r="QU57" s="1531"/>
      <c r="QV57" s="1531"/>
      <c r="QW57" s="1531"/>
      <c r="QX57" s="1531"/>
      <c r="QY57" s="1531"/>
      <c r="QZ57" s="1531"/>
      <c r="RA57" s="1531"/>
      <c r="RB57" s="1531"/>
      <c r="RC57" s="1531"/>
      <c r="RD57" s="1531"/>
      <c r="RE57" s="1531"/>
      <c r="RF57" s="1531"/>
      <c r="RG57" s="1531"/>
      <c r="RH57" s="1531"/>
      <c r="RI57" s="1531"/>
      <c r="RJ57" s="1531"/>
      <c r="RK57" s="1531"/>
      <c r="RL57" s="1531"/>
      <c r="RM57" s="1531"/>
      <c r="RN57" s="1531"/>
      <c r="RO57" s="1531"/>
      <c r="RP57" s="1531"/>
      <c r="RQ57" s="1531"/>
      <c r="RR57" s="1531"/>
      <c r="RS57" s="1531"/>
      <c r="RT57" s="1531"/>
      <c r="RU57" s="1531"/>
      <c r="RV57" s="1531"/>
      <c r="RW57" s="1531"/>
      <c r="RX57" s="1531"/>
      <c r="RY57" s="1531"/>
      <c r="RZ57" s="1531"/>
      <c r="SA57" s="1531"/>
      <c r="SB57" s="1531"/>
      <c r="SC57" s="1531"/>
      <c r="SD57" s="1531"/>
      <c r="SE57" s="1531"/>
      <c r="SF57" s="1531"/>
      <c r="SG57" s="1531"/>
      <c r="SH57" s="1531"/>
      <c r="SI57" s="1531"/>
      <c r="SJ57" s="1531"/>
      <c r="SK57" s="1531"/>
      <c r="SL57" s="1531"/>
      <c r="SM57" s="1531"/>
      <c r="SN57" s="1531"/>
      <c r="SO57" s="1531"/>
      <c r="SP57" s="1531"/>
      <c r="SQ57" s="1531"/>
      <c r="SR57" s="1531"/>
      <c r="SS57" s="1531"/>
      <c r="ST57" s="1531"/>
      <c r="SU57" s="1531"/>
      <c r="SV57" s="1531"/>
      <c r="SW57" s="1531"/>
      <c r="SX57" s="1531"/>
      <c r="SY57" s="1531"/>
      <c r="SZ57" s="1531"/>
      <c r="TA57" s="1531"/>
      <c r="TB57" s="1531"/>
      <c r="TC57" s="1531"/>
      <c r="TD57" s="1531"/>
      <c r="TE57" s="1531"/>
      <c r="TF57" s="1531"/>
      <c r="TG57" s="1531"/>
      <c r="TH57" s="1531"/>
      <c r="TI57" s="1531"/>
      <c r="TJ57" s="1531"/>
      <c r="TK57" s="1531"/>
      <c r="TL57" s="1531"/>
      <c r="TM57" s="1531"/>
      <c r="TN57" s="1531"/>
      <c r="TO57" s="1531"/>
      <c r="TP57" s="1531"/>
      <c r="TQ57" s="1531"/>
      <c r="TR57" s="1531"/>
      <c r="TS57" s="1531"/>
      <c r="TT57" s="1531"/>
      <c r="TU57" s="1531"/>
      <c r="TV57" s="1531"/>
      <c r="TW57" s="1531"/>
      <c r="TX57" s="1531"/>
      <c r="TY57" s="1531"/>
      <c r="TZ57" s="1531"/>
      <c r="UA57" s="1531"/>
      <c r="UB57" s="1531"/>
      <c r="UC57" s="1531"/>
      <c r="UD57" s="1531"/>
      <c r="UE57" s="1531"/>
      <c r="UF57" s="1531"/>
      <c r="UG57" s="1531"/>
      <c r="UH57" s="1531"/>
      <c r="UI57" s="1531"/>
      <c r="UJ57" s="1531"/>
      <c r="UK57" s="1531"/>
      <c r="UL57" s="1531"/>
      <c r="UM57" s="1531"/>
      <c r="UN57" s="1531"/>
      <c r="UO57" s="1531"/>
      <c r="UP57" s="1531"/>
      <c r="UQ57" s="1531"/>
      <c r="UR57" s="1531"/>
      <c r="US57" s="1531"/>
      <c r="UT57" s="1531"/>
      <c r="UU57" s="1531"/>
      <c r="UV57" s="1531"/>
      <c r="UW57" s="1531"/>
      <c r="UX57" s="1531"/>
      <c r="UY57" s="1531"/>
      <c r="UZ57" s="1531"/>
      <c r="VA57" s="1531"/>
      <c r="VB57" s="1531"/>
      <c r="VC57" s="1531"/>
      <c r="VD57" s="1531"/>
      <c r="VE57" s="1531"/>
      <c r="VF57" s="1531"/>
      <c r="VG57" s="1531"/>
      <c r="VH57" s="1531"/>
      <c r="VI57" s="1531"/>
      <c r="VJ57" s="1531"/>
      <c r="VK57" s="1531"/>
      <c r="VL57" s="1531"/>
      <c r="VM57" s="1531"/>
      <c r="VN57" s="1531"/>
      <c r="VO57" s="1531"/>
      <c r="VP57" s="1531"/>
      <c r="VQ57" s="1531"/>
      <c r="VR57" s="1531"/>
      <c r="VS57" s="1531"/>
      <c r="VT57" s="1531"/>
      <c r="VU57" s="1531"/>
      <c r="VV57" s="1531"/>
      <c r="VW57" s="1531"/>
      <c r="VX57" s="1531"/>
      <c r="VY57" s="1531"/>
      <c r="VZ57" s="1531"/>
      <c r="WA57" s="1531"/>
      <c r="WB57" s="1531"/>
      <c r="WC57" s="1531"/>
      <c r="WD57" s="1531"/>
      <c r="WE57" s="1531"/>
      <c r="WF57" s="1531"/>
      <c r="WG57" s="1531"/>
      <c r="WH57" s="1531"/>
      <c r="WI57" s="1531"/>
      <c r="WJ57" s="1531"/>
      <c r="WK57" s="1531"/>
      <c r="WL57" s="1531"/>
      <c r="WM57" s="1531"/>
      <c r="WN57" s="1531"/>
      <c r="WO57" s="1531"/>
      <c r="WP57" s="1531"/>
      <c r="WQ57" s="1531"/>
      <c r="WR57" s="1531"/>
      <c r="WS57" s="1531"/>
      <c r="WT57" s="1531"/>
      <c r="WU57" s="1531"/>
      <c r="WV57" s="1531"/>
      <c r="WW57" s="1531"/>
      <c r="WX57" s="1531"/>
      <c r="WY57" s="1531"/>
      <c r="WZ57" s="1531"/>
      <c r="XA57" s="1531"/>
      <c r="XB57" s="1531"/>
      <c r="XC57" s="1531"/>
      <c r="XD57" s="1531"/>
      <c r="XE57" s="1531"/>
      <c r="XF57" s="1531"/>
      <c r="XG57" s="1531"/>
      <c r="XH57" s="1531"/>
      <c r="XI57" s="1531"/>
      <c r="XJ57" s="1531"/>
      <c r="XK57" s="1531"/>
      <c r="XL57" s="1531"/>
      <c r="XM57" s="1531"/>
      <c r="XN57" s="1531"/>
      <c r="XO57" s="1531"/>
      <c r="XP57" s="1531"/>
      <c r="XQ57" s="1531"/>
      <c r="XR57" s="1531"/>
      <c r="XS57" s="1531"/>
      <c r="XT57" s="1531"/>
      <c r="XU57" s="1531"/>
      <c r="XV57" s="1531"/>
      <c r="XW57" s="1531"/>
      <c r="XX57" s="1531"/>
      <c r="XY57" s="1531"/>
      <c r="XZ57" s="1531"/>
      <c r="YA57" s="1531"/>
      <c r="YB57" s="1531"/>
      <c r="YC57" s="1531"/>
      <c r="YD57" s="1531"/>
      <c r="YE57" s="1531"/>
      <c r="YF57" s="1531"/>
      <c r="YG57" s="1531"/>
      <c r="YH57" s="1531"/>
      <c r="YI57" s="1531"/>
      <c r="YJ57" s="1531"/>
      <c r="YK57" s="1531"/>
      <c r="YL57" s="1531"/>
      <c r="YM57" s="1531"/>
      <c r="YN57" s="1531"/>
      <c r="YO57" s="1531"/>
      <c r="YP57" s="1531"/>
      <c r="YQ57" s="1531"/>
      <c r="YR57" s="1531"/>
      <c r="YS57" s="1531"/>
      <c r="YT57" s="1531"/>
      <c r="YU57" s="1531"/>
      <c r="YV57" s="1531"/>
      <c r="YW57" s="1531"/>
      <c r="YX57" s="1531"/>
      <c r="YY57" s="1531"/>
      <c r="YZ57" s="1531"/>
      <c r="ZA57" s="1531"/>
      <c r="ZB57" s="1531"/>
      <c r="ZC57" s="1531"/>
      <c r="ZD57" s="1531"/>
      <c r="ZE57" s="1531"/>
      <c r="ZF57" s="1531"/>
      <c r="ZG57" s="1531"/>
      <c r="ZH57" s="1531"/>
      <c r="ZI57" s="1531"/>
      <c r="ZJ57" s="1531"/>
      <c r="ZK57" s="1531"/>
      <c r="ZL57" s="1531"/>
      <c r="ZM57" s="1531"/>
      <c r="ZN57" s="1531"/>
      <c r="ZO57" s="1531"/>
      <c r="ZP57" s="1531"/>
      <c r="ZQ57" s="1531"/>
      <c r="ZR57" s="1531"/>
      <c r="ZS57" s="1531"/>
      <c r="ZT57" s="1531"/>
      <c r="ZU57" s="1531"/>
      <c r="ZV57" s="1531"/>
      <c r="ZW57" s="1531"/>
      <c r="ZX57" s="1531"/>
      <c r="ZY57" s="1531"/>
      <c r="ZZ57" s="1531"/>
      <c r="AAA57" s="1531"/>
      <c r="AAB57" s="1531"/>
      <c r="AAC57" s="1531"/>
      <c r="AAD57" s="1531"/>
      <c r="AAE57" s="1531"/>
      <c r="AAF57" s="1531"/>
      <c r="AAG57" s="1531"/>
      <c r="AAH57" s="1531"/>
      <c r="AAI57" s="1531"/>
      <c r="AAJ57" s="1531"/>
      <c r="AAK57" s="1531"/>
      <c r="AAL57" s="1531"/>
      <c r="AAM57" s="1531"/>
      <c r="AAN57" s="1531"/>
      <c r="AAO57" s="1531"/>
      <c r="AAP57" s="1531"/>
      <c r="AAQ57" s="1531"/>
      <c r="AAR57" s="1531"/>
      <c r="AAS57" s="1531"/>
      <c r="AAT57" s="1531"/>
      <c r="AAU57" s="1531"/>
      <c r="AAV57" s="1531"/>
      <c r="AAW57" s="1531"/>
      <c r="AAX57" s="1531"/>
      <c r="AAY57" s="1531"/>
      <c r="AAZ57" s="1531"/>
      <c r="ABA57" s="1531"/>
      <c r="ABB57" s="1531"/>
      <c r="ABC57" s="1531"/>
      <c r="ABD57" s="1531"/>
      <c r="ABE57" s="1531"/>
      <c r="ABF57" s="1531"/>
      <c r="ABG57" s="1531"/>
      <c r="ABH57" s="1531"/>
      <c r="ABI57" s="1531"/>
      <c r="ABJ57" s="1531"/>
      <c r="ABK57" s="1531"/>
      <c r="ABL57" s="1531"/>
      <c r="ABM57" s="1531"/>
      <c r="ABN57" s="1531"/>
      <c r="ABO57" s="1531"/>
      <c r="ABP57" s="1531"/>
      <c r="ABQ57" s="1531"/>
      <c r="ABR57" s="1531"/>
      <c r="ABS57" s="1531"/>
      <c r="ABT57" s="1531"/>
      <c r="ABU57" s="1531"/>
      <c r="ABV57" s="1531"/>
      <c r="ABW57" s="1531"/>
      <c r="ABX57" s="1531"/>
      <c r="ABY57" s="1531"/>
      <c r="ABZ57" s="1531"/>
      <c r="ACA57" s="1531"/>
      <c r="ACB57" s="1531"/>
      <c r="ACC57" s="1531"/>
      <c r="ACD57" s="1531"/>
      <c r="ACE57" s="1531"/>
      <c r="ACF57" s="1531"/>
      <c r="ACG57" s="1531"/>
      <c r="ACH57" s="1531"/>
      <c r="ACI57" s="1531"/>
      <c r="ACJ57" s="1531"/>
      <c r="ACK57" s="1531"/>
      <c r="ACL57" s="1531"/>
      <c r="ACM57" s="1531"/>
      <c r="ACN57" s="1531"/>
      <c r="ACO57" s="1531"/>
      <c r="ACP57" s="1531"/>
      <c r="ACQ57" s="1531"/>
      <c r="ACR57" s="1531"/>
      <c r="ACS57" s="1531"/>
      <c r="ACT57" s="1531"/>
      <c r="ACU57" s="1531"/>
      <c r="ACV57" s="1531"/>
      <c r="ACW57" s="1531"/>
      <c r="ACX57" s="1531"/>
      <c r="ACY57" s="1531"/>
      <c r="ACZ57" s="1531"/>
      <c r="ADA57" s="1531"/>
      <c r="ADB57" s="1531"/>
      <c r="ADC57" s="1531"/>
      <c r="ADD57" s="1531"/>
      <c r="ADE57" s="1531"/>
      <c r="ADF57" s="1531"/>
      <c r="ADG57" s="1531"/>
      <c r="ADH57" s="1531"/>
      <c r="ADI57" s="1531"/>
      <c r="ADJ57" s="1531"/>
      <c r="ADK57" s="1531"/>
      <c r="ADL57" s="1531"/>
      <c r="ADM57" s="1531"/>
      <c r="ADN57" s="1531"/>
      <c r="ADO57" s="1531"/>
      <c r="ADP57" s="1531"/>
      <c r="ADQ57" s="1531"/>
      <c r="ADR57" s="1531"/>
      <c r="ADS57" s="1531"/>
      <c r="ADT57" s="1531"/>
      <c r="ADU57" s="1531"/>
      <c r="ADV57" s="1531"/>
      <c r="ADW57" s="1531"/>
      <c r="ADX57" s="1531"/>
      <c r="ADY57" s="1531"/>
      <c r="ADZ57" s="1531"/>
      <c r="AEA57" s="1531"/>
      <c r="AEB57" s="1531"/>
      <c r="AEC57" s="1531"/>
      <c r="AED57" s="1531"/>
      <c r="AEE57" s="1531"/>
      <c r="AEF57" s="1531"/>
      <c r="AEG57" s="1531"/>
      <c r="AEH57" s="1531"/>
      <c r="AEI57" s="1531"/>
      <c r="AEJ57" s="1531"/>
      <c r="AEK57" s="1531"/>
      <c r="AEL57" s="1531"/>
      <c r="AEM57" s="1531"/>
      <c r="AEN57" s="1531"/>
      <c r="AEO57" s="1531"/>
      <c r="AEP57" s="1531"/>
      <c r="AEQ57" s="1531"/>
      <c r="AER57" s="1531"/>
      <c r="AES57" s="1531"/>
      <c r="AET57" s="1531"/>
      <c r="AEU57" s="1531"/>
      <c r="AEV57" s="1531"/>
      <c r="AEW57" s="1531"/>
      <c r="AEX57" s="1531"/>
      <c r="AEY57" s="1531"/>
      <c r="AEZ57" s="1531"/>
      <c r="AFA57" s="1531"/>
      <c r="AFB57" s="1531"/>
      <c r="AFC57" s="1531"/>
      <c r="AFD57" s="1531"/>
      <c r="AFE57" s="1531"/>
      <c r="AFF57" s="1531"/>
      <c r="AFG57" s="1531"/>
      <c r="AFH57" s="1531"/>
      <c r="AFI57" s="1531"/>
      <c r="AFJ57" s="1531"/>
      <c r="AFK57" s="1531"/>
      <c r="AFL57" s="1531"/>
      <c r="AFM57" s="1531"/>
      <c r="AFN57" s="1531"/>
      <c r="AFO57" s="1531"/>
      <c r="AFP57" s="1531"/>
      <c r="AFQ57" s="1531"/>
      <c r="AFR57" s="1531"/>
      <c r="AFS57" s="1531"/>
      <c r="AFT57" s="1531"/>
      <c r="AFU57" s="1531"/>
      <c r="AFV57" s="1531"/>
      <c r="AFW57" s="1531"/>
      <c r="AFX57" s="1531"/>
      <c r="AFY57" s="1531"/>
      <c r="AFZ57" s="1531"/>
      <c r="AGA57" s="1531"/>
      <c r="AGB57" s="1531"/>
      <c r="AGC57" s="1531"/>
      <c r="AGD57" s="1531"/>
      <c r="AGE57" s="1531"/>
      <c r="AGF57" s="1531"/>
      <c r="AGG57" s="1531"/>
      <c r="AGH57" s="1531"/>
      <c r="AGI57" s="1531"/>
      <c r="AGJ57" s="1531"/>
      <c r="AGK57" s="1531"/>
      <c r="AGL57" s="1531"/>
      <c r="AGM57" s="1531"/>
      <c r="AGN57" s="1531"/>
      <c r="AGO57" s="1531"/>
      <c r="AGP57" s="1531"/>
      <c r="AGQ57" s="1531"/>
      <c r="AGR57" s="1531"/>
      <c r="AGS57" s="1531"/>
      <c r="AGT57" s="1531"/>
      <c r="AGU57" s="1531"/>
      <c r="AGV57" s="1531"/>
      <c r="AGW57" s="1531"/>
      <c r="AGX57" s="1531"/>
      <c r="AGY57" s="1531"/>
      <c r="AGZ57" s="1531"/>
      <c r="AHA57" s="1531"/>
      <c r="AHB57" s="1531"/>
      <c r="AHC57" s="1531"/>
      <c r="AHD57" s="1531"/>
      <c r="AHE57" s="1531"/>
      <c r="AHF57" s="1531"/>
      <c r="AHG57" s="1531"/>
      <c r="AHH57" s="1531"/>
      <c r="AHI57" s="1531"/>
      <c r="AHJ57" s="1531"/>
      <c r="AHK57" s="1531"/>
      <c r="AHL57" s="1531"/>
      <c r="AHM57" s="1531"/>
      <c r="AHN57" s="1531"/>
      <c r="AHO57" s="1531"/>
      <c r="AHP57" s="1531"/>
      <c r="AHQ57" s="1531"/>
      <c r="AHR57" s="1531"/>
      <c r="AHS57" s="1531"/>
      <c r="AHT57" s="1531"/>
      <c r="AHU57" s="1531"/>
      <c r="AHV57" s="1531"/>
      <c r="AHW57" s="1531"/>
      <c r="AHX57" s="1531"/>
      <c r="AHY57" s="1531"/>
      <c r="AHZ57" s="1531"/>
      <c r="AIA57" s="1531"/>
      <c r="AIB57" s="1531"/>
      <c r="AIC57" s="1531"/>
      <c r="AID57" s="1531"/>
      <c r="AIE57" s="1531"/>
      <c r="AIF57" s="1531"/>
      <c r="AIG57" s="1531"/>
      <c r="AIH57" s="1531"/>
      <c r="AII57" s="1531"/>
      <c r="AIJ57" s="1531"/>
      <c r="AIK57" s="1531"/>
      <c r="AIL57" s="1531"/>
      <c r="AIM57" s="1531"/>
      <c r="AIN57" s="1531"/>
      <c r="AIO57" s="1531"/>
      <c r="AIP57" s="1531"/>
      <c r="AIQ57" s="1531"/>
      <c r="AIR57" s="1531"/>
      <c r="AIS57" s="1531"/>
      <c r="AIT57" s="1531"/>
      <c r="AIU57" s="1531"/>
      <c r="AIV57" s="1531"/>
      <c r="AIW57" s="1531"/>
      <c r="AIX57" s="1531"/>
      <c r="AIY57" s="1531"/>
      <c r="AIZ57" s="1531"/>
      <c r="AJA57" s="1531"/>
      <c r="AJB57" s="1531"/>
      <c r="AJC57" s="1531"/>
      <c r="AJD57" s="1531"/>
      <c r="AJE57" s="1531"/>
      <c r="AJF57" s="1531"/>
      <c r="AJG57" s="1531"/>
      <c r="AJH57" s="1531"/>
      <c r="AJI57" s="1531"/>
      <c r="AJJ57" s="1531"/>
      <c r="AJK57" s="1531"/>
      <c r="AJL57" s="1531"/>
      <c r="AJM57" s="1531"/>
      <c r="AJN57" s="1531"/>
      <c r="AJO57" s="1531"/>
      <c r="AJP57" s="1531"/>
      <c r="AJQ57" s="1531"/>
      <c r="AJR57" s="1531"/>
      <c r="AJS57" s="1531"/>
      <c r="AJT57" s="1531"/>
      <c r="AJU57" s="1531"/>
      <c r="AJV57" s="1531"/>
      <c r="AJW57" s="1531"/>
      <c r="AJX57" s="1531"/>
      <c r="AJY57" s="1531"/>
      <c r="AJZ57" s="1531"/>
      <c r="AKA57" s="1531"/>
      <c r="AKB57" s="1531"/>
      <c r="AKC57" s="1531"/>
      <c r="AKD57" s="1531"/>
      <c r="AKE57" s="1531"/>
      <c r="AKF57" s="1531"/>
      <c r="AKG57" s="1531"/>
      <c r="AKH57" s="1531"/>
      <c r="AKI57" s="1531"/>
      <c r="AKJ57" s="1531"/>
      <c r="AKK57" s="1531"/>
      <c r="AKL57" s="1531"/>
      <c r="AKM57" s="1531"/>
      <c r="AKN57" s="1531"/>
      <c r="AKO57" s="1531"/>
      <c r="AKP57" s="1531"/>
      <c r="AKQ57" s="1531"/>
      <c r="AKR57" s="1531"/>
      <c r="AKS57" s="1531"/>
      <c r="AKT57" s="1531"/>
      <c r="AKU57" s="1531"/>
      <c r="AKV57" s="1531"/>
      <c r="AKW57" s="1531"/>
      <c r="AKX57" s="1531"/>
      <c r="AKY57" s="1531"/>
      <c r="AKZ57" s="1531"/>
      <c r="ALA57" s="1531"/>
      <c r="ALB57" s="1531"/>
      <c r="ALC57" s="1531"/>
      <c r="ALD57" s="1531"/>
      <c r="ALE57" s="1531"/>
      <c r="ALF57" s="1531"/>
      <c r="ALG57" s="1531"/>
      <c r="ALH57" s="1531"/>
      <c r="ALI57" s="1531"/>
      <c r="ALJ57" s="1531"/>
      <c r="ALK57" s="1531"/>
      <c r="ALL57" s="1531"/>
      <c r="ALM57" s="1531"/>
      <c r="ALN57" s="1531"/>
      <c r="ALO57" s="1531"/>
      <c r="ALP57" s="1531"/>
      <c r="ALQ57" s="1531"/>
      <c r="ALR57" s="1531"/>
      <c r="ALS57" s="1531"/>
      <c r="ALT57" s="1531"/>
      <c r="ALU57" s="1531"/>
      <c r="ALV57" s="1531"/>
      <c r="ALW57" s="1531"/>
      <c r="ALX57" s="1531"/>
      <c r="ALY57" s="1531"/>
      <c r="ALZ57" s="1531"/>
      <c r="AMA57" s="1531"/>
      <c r="AMB57" s="1531"/>
      <c r="AMC57" s="1531"/>
      <c r="AMD57" s="1531"/>
      <c r="AME57" s="1531"/>
      <c r="AMF57" s="1531"/>
      <c r="AMG57" s="1531"/>
      <c r="AMH57" s="1531"/>
      <c r="AMI57" s="1531"/>
      <c r="AMJ57" s="1531"/>
      <c r="AMK57" s="1531"/>
      <c r="AML57" s="1531"/>
      <c r="AMM57" s="1531"/>
      <c r="AMN57" s="1531"/>
      <c r="AMO57" s="1531"/>
      <c r="AMP57" s="1531"/>
      <c r="AMQ57" s="1531"/>
      <c r="AMR57" s="1531"/>
      <c r="AMS57" s="1531"/>
      <c r="AMT57" s="1531"/>
      <c r="AMU57" s="1531"/>
      <c r="AMV57" s="1531"/>
      <c r="AMW57" s="1531"/>
      <c r="AMX57" s="1531"/>
      <c r="AMY57" s="1531"/>
      <c r="AMZ57" s="1531"/>
      <c r="ANA57" s="1531"/>
      <c r="ANB57" s="1531"/>
      <c r="ANC57" s="1531"/>
      <c r="AND57" s="1531"/>
      <c r="ANE57" s="1531"/>
      <c r="ANF57" s="1531"/>
      <c r="ANG57" s="1531"/>
      <c r="ANH57" s="1531"/>
      <c r="ANI57" s="1531"/>
      <c r="ANJ57" s="1531"/>
      <c r="ANK57" s="1531"/>
      <c r="ANL57" s="1531"/>
      <c r="ANM57" s="1531"/>
      <c r="ANN57" s="1531"/>
      <c r="ANO57" s="1531"/>
      <c r="ANP57" s="1531"/>
      <c r="ANQ57" s="1531"/>
      <c r="ANR57" s="1531"/>
      <c r="ANS57" s="1531"/>
      <c r="ANT57" s="1531"/>
      <c r="ANU57" s="1531"/>
      <c r="ANV57" s="1531"/>
      <c r="ANW57" s="1531"/>
      <c r="ANX57" s="1531"/>
      <c r="ANY57" s="1531"/>
      <c r="ANZ57" s="1531"/>
      <c r="AOA57" s="1531"/>
      <c r="AOB57" s="1531"/>
      <c r="AOC57" s="1531"/>
      <c r="AOD57" s="1531"/>
      <c r="AOE57" s="1531"/>
      <c r="AOF57" s="1531"/>
      <c r="AOG57" s="1531"/>
      <c r="AOH57" s="1531"/>
      <c r="AOI57" s="1531"/>
      <c r="AOJ57" s="1531"/>
      <c r="AOK57" s="1531"/>
      <c r="AOL57" s="1531"/>
      <c r="AOM57" s="1531"/>
      <c r="AON57" s="1531"/>
      <c r="AOO57" s="1531"/>
      <c r="AOP57" s="1531"/>
      <c r="AOQ57" s="1531"/>
      <c r="AOR57" s="1531"/>
      <c r="AOS57" s="1531"/>
      <c r="AOT57" s="1531"/>
      <c r="AOU57" s="1531"/>
      <c r="AOV57" s="1531"/>
      <c r="AOW57" s="1531"/>
      <c r="AOX57" s="1531"/>
      <c r="AOY57" s="1531"/>
      <c r="AOZ57" s="1531"/>
      <c r="APA57" s="1531"/>
      <c r="APB57" s="1531"/>
      <c r="APC57" s="1531"/>
      <c r="APD57" s="1531"/>
      <c r="APE57" s="1531"/>
      <c r="APF57" s="1531"/>
      <c r="APG57" s="1531"/>
      <c r="APH57" s="1531"/>
      <c r="API57" s="1531"/>
      <c r="APJ57" s="1531"/>
      <c r="APK57" s="1531"/>
      <c r="APL57" s="1531"/>
      <c r="APM57" s="1531"/>
      <c r="APN57" s="1531"/>
      <c r="APO57" s="1531"/>
      <c r="APP57" s="1531"/>
      <c r="APQ57" s="1531"/>
      <c r="APR57" s="1531"/>
      <c r="APS57" s="1531"/>
      <c r="APT57" s="1531"/>
      <c r="APU57" s="1531"/>
      <c r="APV57" s="1531"/>
      <c r="APW57" s="1531"/>
      <c r="APX57" s="1531"/>
      <c r="APY57" s="1531"/>
      <c r="APZ57" s="1531"/>
      <c r="AQA57" s="1531"/>
      <c r="AQB57" s="1531"/>
      <c r="AQC57" s="1531"/>
      <c r="AQD57" s="1531"/>
      <c r="AQE57" s="1531"/>
      <c r="AQF57" s="1531"/>
      <c r="AQG57" s="1531"/>
      <c r="AQH57" s="1531"/>
      <c r="AQI57" s="1531"/>
      <c r="AQJ57" s="1531"/>
      <c r="AQK57" s="1531"/>
      <c r="AQL57" s="1531"/>
      <c r="AQM57" s="1531"/>
      <c r="AQN57" s="1531"/>
      <c r="AQO57" s="1531"/>
      <c r="AQP57" s="1531"/>
      <c r="AQQ57" s="1531"/>
      <c r="AQR57" s="1531"/>
      <c r="AQS57" s="1531"/>
      <c r="AQT57" s="1531"/>
      <c r="AQU57" s="1531"/>
      <c r="AQV57" s="1531"/>
      <c r="AQW57" s="1531"/>
      <c r="AQX57" s="1531"/>
      <c r="AQY57" s="1531"/>
      <c r="AQZ57" s="1531"/>
      <c r="ARA57" s="1531"/>
      <c r="ARB57" s="1531"/>
      <c r="ARC57" s="1531"/>
      <c r="ARD57" s="1531"/>
      <c r="ARE57" s="1531"/>
      <c r="ARF57" s="1531"/>
      <c r="ARG57" s="1531"/>
      <c r="ARH57" s="1531"/>
      <c r="ARI57" s="1531"/>
      <c r="ARJ57" s="1531"/>
      <c r="ARK57" s="1531"/>
      <c r="ARL57" s="1531"/>
      <c r="ARM57" s="1531"/>
      <c r="ARN57" s="1531"/>
      <c r="ARO57" s="1531"/>
      <c r="ARP57" s="1531"/>
      <c r="ARQ57" s="1531"/>
      <c r="ARR57" s="1531"/>
      <c r="ARS57" s="1531"/>
      <c r="ART57" s="1531"/>
      <c r="ARU57" s="1531"/>
      <c r="ARV57" s="1531"/>
      <c r="ARW57" s="1531"/>
      <c r="ARX57" s="1531"/>
      <c r="ARY57" s="1531"/>
      <c r="ARZ57" s="1531"/>
      <c r="ASA57" s="1531"/>
      <c r="ASB57" s="1531"/>
      <c r="ASC57" s="1531"/>
      <c r="ASD57" s="1531"/>
      <c r="ASE57" s="1531"/>
      <c r="ASF57" s="1531"/>
      <c r="ASG57" s="1531"/>
      <c r="ASH57" s="1531"/>
      <c r="ASI57" s="1531"/>
      <c r="ASJ57" s="1531"/>
      <c r="ASK57" s="1531"/>
      <c r="ASL57" s="1531"/>
      <c r="ASM57" s="1531"/>
      <c r="ASN57" s="1531"/>
      <c r="ASO57" s="1531"/>
      <c r="ASP57" s="1531"/>
      <c r="ASQ57" s="1531"/>
      <c r="ASR57" s="1531"/>
      <c r="ASS57" s="1531"/>
      <c r="AST57" s="1531"/>
      <c r="ASU57" s="1531"/>
      <c r="ASV57" s="1531"/>
      <c r="ASW57" s="1531"/>
      <c r="ASX57" s="1531"/>
      <c r="ASY57" s="1531"/>
      <c r="ASZ57" s="1531"/>
      <c r="ATA57" s="1531"/>
      <c r="ATB57" s="1531"/>
      <c r="ATC57" s="1531"/>
      <c r="ATD57" s="1531"/>
      <c r="ATE57" s="1531"/>
      <c r="ATF57" s="1531"/>
      <c r="ATG57" s="1531"/>
      <c r="ATH57" s="1531"/>
      <c r="ATI57" s="1531"/>
      <c r="ATJ57" s="1531"/>
      <c r="ATK57" s="1531"/>
      <c r="ATL57" s="1531"/>
      <c r="ATM57" s="1531"/>
      <c r="ATN57" s="1531"/>
      <c r="ATO57" s="1531"/>
      <c r="ATP57" s="1531"/>
      <c r="ATQ57" s="1531"/>
      <c r="ATR57" s="1531"/>
      <c r="ATS57" s="1531"/>
      <c r="ATT57" s="1531"/>
      <c r="ATU57" s="1531"/>
      <c r="ATV57" s="1531"/>
      <c r="ATW57" s="1531"/>
      <c r="ATX57" s="1531"/>
      <c r="ATY57" s="1531"/>
      <c r="ATZ57" s="1531"/>
      <c r="AUA57" s="1531"/>
      <c r="AUB57" s="1531"/>
      <c r="AUC57" s="1531"/>
      <c r="AUD57" s="1531"/>
      <c r="AUE57" s="1531"/>
      <c r="AUF57" s="1531"/>
      <c r="AUG57" s="1531"/>
      <c r="AUH57" s="1531"/>
      <c r="AUI57" s="1531"/>
    </row>
    <row r="58" spans="1:1231" s="1406" customFormat="1" ht="31.75" customHeight="1" x14ac:dyDescent="0.75">
      <c r="A58" s="2088"/>
      <c r="B58" s="2088"/>
      <c r="C58" s="1592">
        <v>7.2</v>
      </c>
      <c r="D58" s="1591" t="s">
        <v>67</v>
      </c>
      <c r="E58" s="1490" t="s">
        <v>0</v>
      </c>
      <c r="F58" s="1490" t="s">
        <v>0</v>
      </c>
      <c r="G58" s="1423" t="e">
        <f t="array" ref="G58">INDEX('Salary . staff rates'!$A$6:$C$28,MATCH(1,('Salary . staff rates'!$A$6:$A$28=E58)*('Salary . staff rates'!$B$6:$B$28=F58),0),3)</f>
        <v>#N/A</v>
      </c>
      <c r="H58" s="1423" t="e">
        <f t="shared" si="42"/>
        <v>#N/A</v>
      </c>
      <c r="I58" s="1491" t="s">
        <v>0</v>
      </c>
      <c r="J58" s="1492" t="s">
        <v>0</v>
      </c>
      <c r="K58" s="1493" t="s">
        <v>0</v>
      </c>
      <c r="L58" s="1494" t="str">
        <f t="shared" si="43"/>
        <v/>
      </c>
      <c r="M58" s="1551" t="s">
        <v>33</v>
      </c>
      <c r="N58" s="1496">
        <f>IF(K58="N/A",0,IF(M58="Yes",L58*'Salary . staff rates'!$C$34,0))</f>
        <v>0</v>
      </c>
      <c r="P58" s="662">
        <v>1</v>
      </c>
      <c r="Q58" s="662">
        <v>1</v>
      </c>
      <c r="W58" s="1564"/>
      <c r="Y58" s="1863" t="str">
        <f t="shared" si="44"/>
        <v/>
      </c>
      <c r="Z58" s="662">
        <f t="shared" si="45"/>
        <v>0</v>
      </c>
      <c r="AA58" s="1433"/>
      <c r="AB58" s="662" t="str">
        <f t="shared" si="46"/>
        <v/>
      </c>
      <c r="AC58" s="662">
        <f t="shared" si="47"/>
        <v>0</v>
      </c>
      <c r="AD58" s="1412"/>
      <c r="AE58" s="1412"/>
      <c r="AF58" s="1412"/>
      <c r="AL58" s="1413"/>
      <c r="AN58" s="1560" t="str">
        <f t="shared" si="48"/>
        <v/>
      </c>
      <c r="AO58" s="1560">
        <f t="shared" si="49"/>
        <v>0</v>
      </c>
      <c r="AP58" s="1531"/>
      <c r="AQ58" s="1531"/>
      <c r="AR58" s="1531"/>
      <c r="AS58" s="1531"/>
      <c r="AT58" s="1531"/>
      <c r="AU58" s="1531"/>
      <c r="AV58" s="1531"/>
      <c r="AW58" s="1531"/>
      <c r="AX58" s="1531"/>
      <c r="AY58" s="1531"/>
      <c r="AZ58" s="1531"/>
      <c r="BA58" s="1531"/>
      <c r="BB58" s="1531"/>
      <c r="BC58" s="1531"/>
      <c r="BD58" s="1531"/>
      <c r="BE58" s="1531"/>
      <c r="BF58" s="1531"/>
      <c r="BG58" s="1531"/>
      <c r="BH58" s="1531"/>
      <c r="BI58" s="1531"/>
      <c r="BJ58" s="1531"/>
      <c r="BK58" s="1531"/>
      <c r="BL58" s="1531"/>
      <c r="BM58" s="1531"/>
      <c r="BN58" s="1531"/>
      <c r="BO58" s="1531"/>
      <c r="BP58" s="1531"/>
      <c r="BQ58" s="1531"/>
      <c r="BR58" s="1531"/>
      <c r="BS58" s="1531"/>
      <c r="BT58" s="1531"/>
      <c r="BU58" s="1531"/>
      <c r="BV58" s="1531"/>
      <c r="BW58" s="1531"/>
      <c r="BX58" s="1531"/>
      <c r="BY58" s="1531"/>
      <c r="BZ58" s="1531"/>
      <c r="CA58" s="1531"/>
      <c r="CB58" s="1531"/>
      <c r="CC58" s="1531"/>
      <c r="CD58" s="1531"/>
      <c r="CE58" s="1531"/>
      <c r="CF58" s="1531"/>
      <c r="CG58" s="1531"/>
      <c r="CH58" s="1531"/>
      <c r="CI58" s="1531"/>
      <c r="CJ58" s="1531"/>
      <c r="CK58" s="1531"/>
      <c r="CL58" s="1531"/>
      <c r="CM58" s="1531"/>
      <c r="CN58" s="1531"/>
      <c r="CO58" s="1531"/>
      <c r="CP58" s="1531"/>
      <c r="CQ58" s="1531"/>
      <c r="CR58" s="1531"/>
      <c r="CS58" s="1531"/>
      <c r="CT58" s="1531"/>
      <c r="CU58" s="1531"/>
      <c r="CV58" s="1531"/>
      <c r="CW58" s="1531"/>
      <c r="CX58" s="1531"/>
      <c r="CY58" s="1531"/>
      <c r="CZ58" s="1531"/>
      <c r="DA58" s="1531"/>
      <c r="DB58" s="1531"/>
      <c r="DC58" s="1531"/>
      <c r="DD58" s="1531"/>
      <c r="DE58" s="1531"/>
      <c r="DF58" s="1531"/>
      <c r="DG58" s="1531"/>
      <c r="DH58" s="1531"/>
      <c r="DI58" s="1531"/>
      <c r="DJ58" s="1531"/>
      <c r="DK58" s="1531"/>
      <c r="DL58" s="1531"/>
      <c r="DM58" s="1531"/>
      <c r="DN58" s="1531"/>
      <c r="DO58" s="1531"/>
      <c r="DP58" s="1531"/>
      <c r="DQ58" s="1531"/>
      <c r="DR58" s="1531"/>
      <c r="DS58" s="1531"/>
      <c r="DT58" s="1531"/>
      <c r="DU58" s="1531"/>
      <c r="DV58" s="1531"/>
      <c r="DW58" s="1531"/>
      <c r="DX58" s="1531"/>
      <c r="DY58" s="1531"/>
      <c r="DZ58" s="1531"/>
      <c r="EA58" s="1531"/>
      <c r="EB58" s="1531"/>
      <c r="EC58" s="1531"/>
      <c r="ED58" s="1531"/>
      <c r="EE58" s="1531"/>
      <c r="EF58" s="1531"/>
      <c r="EG58" s="1531"/>
      <c r="EH58" s="1531"/>
      <c r="EI58" s="1531"/>
      <c r="EJ58" s="1531"/>
      <c r="EK58" s="1531"/>
      <c r="EL58" s="1531"/>
      <c r="EM58" s="1531"/>
      <c r="EN58" s="1531"/>
      <c r="EO58" s="1531"/>
      <c r="EP58" s="1531"/>
      <c r="EQ58" s="1531"/>
      <c r="ER58" s="1531"/>
      <c r="ES58" s="1531"/>
      <c r="ET58" s="1531"/>
      <c r="EU58" s="1531"/>
      <c r="EV58" s="1531"/>
      <c r="EW58" s="1531"/>
      <c r="EX58" s="1531"/>
      <c r="EY58" s="1531"/>
      <c r="EZ58" s="1531"/>
      <c r="FA58" s="1531"/>
      <c r="FB58" s="1531"/>
      <c r="FC58" s="1531"/>
      <c r="FD58" s="1531"/>
      <c r="FE58" s="1531"/>
      <c r="FF58" s="1531"/>
      <c r="FG58" s="1531"/>
      <c r="FH58" s="1531"/>
      <c r="FI58" s="1531"/>
      <c r="FJ58" s="1531"/>
      <c r="FK58" s="1531"/>
      <c r="FL58" s="1531"/>
      <c r="FM58" s="1531"/>
      <c r="FN58" s="1531"/>
      <c r="FO58" s="1531"/>
      <c r="FP58" s="1531"/>
      <c r="FQ58" s="1531"/>
      <c r="FR58" s="1531"/>
      <c r="FS58" s="1531"/>
      <c r="FT58" s="1531"/>
      <c r="FU58" s="1531"/>
      <c r="FV58" s="1531"/>
      <c r="FW58" s="1531"/>
      <c r="FX58" s="1531"/>
      <c r="FY58" s="1531"/>
      <c r="FZ58" s="1531"/>
      <c r="GA58" s="1531"/>
      <c r="GB58" s="1531"/>
      <c r="GC58" s="1531"/>
      <c r="GD58" s="1531"/>
      <c r="GE58" s="1531"/>
      <c r="GF58" s="1531"/>
      <c r="GG58" s="1531"/>
      <c r="GH58" s="1531"/>
      <c r="GI58" s="1531"/>
      <c r="GJ58" s="1531"/>
      <c r="GK58" s="1531"/>
      <c r="GL58" s="1531"/>
      <c r="GM58" s="1531"/>
      <c r="GN58" s="1531"/>
      <c r="GO58" s="1531"/>
      <c r="GP58" s="1531"/>
      <c r="GQ58" s="1531"/>
      <c r="GR58" s="1531"/>
      <c r="GS58" s="1531"/>
      <c r="GT58" s="1531"/>
      <c r="GU58" s="1531"/>
      <c r="GV58" s="1531"/>
      <c r="GW58" s="1531"/>
      <c r="GX58" s="1531"/>
      <c r="GY58" s="1531"/>
      <c r="GZ58" s="1531"/>
      <c r="HA58" s="1531"/>
      <c r="HB58" s="1531"/>
      <c r="HC58" s="1531"/>
      <c r="HD58" s="1531"/>
      <c r="HE58" s="1531"/>
      <c r="HF58" s="1531"/>
      <c r="HG58" s="1531"/>
      <c r="HH58" s="1531"/>
      <c r="HI58" s="1531"/>
      <c r="HJ58" s="1531"/>
      <c r="HK58" s="1531"/>
      <c r="HL58" s="1531"/>
      <c r="HM58" s="1531"/>
      <c r="HN58" s="1531"/>
      <c r="HO58" s="1531"/>
      <c r="HP58" s="1531"/>
      <c r="HQ58" s="1531"/>
      <c r="HR58" s="1531"/>
      <c r="HS58" s="1531"/>
      <c r="HT58" s="1531"/>
      <c r="HU58" s="1531"/>
      <c r="HV58" s="1531"/>
      <c r="HW58" s="1531"/>
      <c r="HX58" s="1531"/>
      <c r="HY58" s="1531"/>
      <c r="HZ58" s="1531"/>
      <c r="IA58" s="1531"/>
      <c r="IB58" s="1531"/>
      <c r="IC58" s="1531"/>
      <c r="ID58" s="1531"/>
      <c r="IE58" s="1531"/>
      <c r="IF58" s="1531"/>
      <c r="IG58" s="1531"/>
      <c r="IH58" s="1531"/>
      <c r="II58" s="1531"/>
      <c r="IJ58" s="1531"/>
      <c r="IK58" s="1531"/>
      <c r="IL58" s="1531"/>
      <c r="IM58" s="1531"/>
      <c r="IN58" s="1531"/>
      <c r="IO58" s="1531"/>
      <c r="IP58" s="1531"/>
      <c r="IQ58" s="1531"/>
      <c r="IR58" s="1531"/>
      <c r="IS58" s="1531"/>
      <c r="IT58" s="1531"/>
      <c r="IU58" s="1531"/>
      <c r="IV58" s="1531"/>
      <c r="IW58" s="1531"/>
      <c r="IX58" s="1531"/>
      <c r="IY58" s="1531"/>
      <c r="IZ58" s="1531"/>
      <c r="JA58" s="1531"/>
      <c r="JB58" s="1531"/>
      <c r="JC58" s="1531"/>
      <c r="JD58" s="1531"/>
      <c r="JE58" s="1531"/>
      <c r="JF58" s="1531"/>
      <c r="JG58" s="1531"/>
      <c r="JH58" s="1531"/>
      <c r="JI58" s="1531"/>
      <c r="JJ58" s="1531"/>
      <c r="JK58" s="1531"/>
      <c r="JL58" s="1531"/>
      <c r="JM58" s="1531"/>
      <c r="JN58" s="1531"/>
      <c r="JO58" s="1531"/>
      <c r="JP58" s="1531"/>
      <c r="JQ58" s="1531"/>
      <c r="JR58" s="1531"/>
      <c r="JS58" s="1531"/>
      <c r="JT58" s="1531"/>
      <c r="JU58" s="1531"/>
      <c r="JV58" s="1531"/>
      <c r="JW58" s="1531"/>
      <c r="JX58" s="1531"/>
      <c r="JY58" s="1531"/>
      <c r="JZ58" s="1531"/>
      <c r="KA58" s="1531"/>
      <c r="KB58" s="1531"/>
      <c r="KC58" s="1531"/>
      <c r="KD58" s="1531"/>
      <c r="KE58" s="1531"/>
      <c r="KF58" s="1531"/>
      <c r="KG58" s="1531"/>
      <c r="KH58" s="1531"/>
      <c r="KI58" s="1531"/>
      <c r="KJ58" s="1531"/>
      <c r="KK58" s="1531"/>
      <c r="KL58" s="1531"/>
      <c r="KM58" s="1531"/>
      <c r="KN58" s="1531"/>
      <c r="KO58" s="1531"/>
      <c r="KP58" s="1531"/>
      <c r="KQ58" s="1531"/>
      <c r="KR58" s="1531"/>
      <c r="KS58" s="1531"/>
      <c r="KT58" s="1531"/>
      <c r="KU58" s="1531"/>
      <c r="KV58" s="1531"/>
      <c r="KW58" s="1531"/>
      <c r="KX58" s="1531"/>
      <c r="KY58" s="1531"/>
      <c r="KZ58" s="1531"/>
      <c r="LA58" s="1531"/>
      <c r="LB58" s="1531"/>
      <c r="LC58" s="1531"/>
      <c r="LD58" s="1531"/>
      <c r="LE58" s="1531"/>
      <c r="LF58" s="1531"/>
      <c r="LG58" s="1531"/>
      <c r="LH58" s="1531"/>
      <c r="LI58" s="1531"/>
      <c r="LJ58" s="1531"/>
      <c r="LK58" s="1531"/>
      <c r="LL58" s="1531"/>
      <c r="LM58" s="1531"/>
      <c r="LN58" s="1531"/>
      <c r="LO58" s="1531"/>
      <c r="LP58" s="1531"/>
      <c r="LQ58" s="1531"/>
      <c r="LR58" s="1531"/>
      <c r="LS58" s="1531"/>
      <c r="LT58" s="1531"/>
      <c r="LU58" s="1531"/>
      <c r="LV58" s="1531"/>
      <c r="LW58" s="1531"/>
      <c r="LX58" s="1531"/>
      <c r="LY58" s="1531"/>
      <c r="LZ58" s="1531"/>
      <c r="MA58" s="1531"/>
      <c r="MB58" s="1531"/>
      <c r="MC58" s="1531"/>
      <c r="MD58" s="1531"/>
      <c r="ME58" s="1531"/>
      <c r="MF58" s="1531"/>
      <c r="MG58" s="1531"/>
      <c r="MH58" s="1531"/>
      <c r="MI58" s="1531"/>
      <c r="MJ58" s="1531"/>
      <c r="MK58" s="1531"/>
      <c r="ML58" s="1531"/>
      <c r="MM58" s="1531"/>
      <c r="MN58" s="1531"/>
      <c r="MO58" s="1531"/>
      <c r="MP58" s="1531"/>
      <c r="MQ58" s="1531"/>
      <c r="MR58" s="1531"/>
      <c r="MS58" s="1531"/>
      <c r="MT58" s="1531"/>
      <c r="MU58" s="1531"/>
      <c r="MV58" s="1531"/>
      <c r="MW58" s="1531"/>
      <c r="MX58" s="1531"/>
      <c r="MY58" s="1531"/>
      <c r="MZ58" s="1531"/>
      <c r="NA58" s="1531"/>
      <c r="NB58" s="1531"/>
      <c r="NC58" s="1531"/>
      <c r="ND58" s="1531"/>
      <c r="NE58" s="1531"/>
      <c r="NF58" s="1531"/>
      <c r="NG58" s="1531"/>
      <c r="NH58" s="1531"/>
      <c r="NI58" s="1531"/>
      <c r="NJ58" s="1531"/>
      <c r="NK58" s="1531"/>
      <c r="NL58" s="1531"/>
      <c r="NM58" s="1531"/>
      <c r="NN58" s="1531"/>
      <c r="NO58" s="1531"/>
      <c r="NP58" s="1531"/>
      <c r="NQ58" s="1531"/>
      <c r="NR58" s="1531"/>
      <c r="NS58" s="1531"/>
      <c r="NT58" s="1531"/>
      <c r="NU58" s="1531"/>
      <c r="NV58" s="1531"/>
      <c r="NW58" s="1531"/>
      <c r="NX58" s="1531"/>
      <c r="NY58" s="1531"/>
      <c r="NZ58" s="1531"/>
      <c r="OA58" s="1531"/>
      <c r="OB58" s="1531"/>
      <c r="OC58" s="1531"/>
      <c r="OD58" s="1531"/>
      <c r="OE58" s="1531"/>
      <c r="OF58" s="1531"/>
      <c r="OG58" s="1531"/>
      <c r="OH58" s="1531"/>
      <c r="OI58" s="1531"/>
      <c r="OJ58" s="1531"/>
      <c r="OK58" s="1531"/>
      <c r="OL58" s="1531"/>
      <c r="OM58" s="1531"/>
      <c r="ON58" s="1531"/>
      <c r="OO58" s="1531"/>
      <c r="OP58" s="1531"/>
      <c r="OQ58" s="1531"/>
      <c r="OR58" s="1531"/>
      <c r="OS58" s="1531"/>
      <c r="OT58" s="1531"/>
      <c r="OU58" s="1531"/>
      <c r="OV58" s="1531"/>
      <c r="OW58" s="1531"/>
      <c r="OX58" s="1531"/>
      <c r="OY58" s="1531"/>
      <c r="OZ58" s="1531"/>
      <c r="PA58" s="1531"/>
      <c r="PB58" s="1531"/>
      <c r="PC58" s="1531"/>
      <c r="PD58" s="1531"/>
      <c r="PE58" s="1531"/>
      <c r="PF58" s="1531"/>
      <c r="PG58" s="1531"/>
      <c r="PH58" s="1531"/>
      <c r="PI58" s="1531"/>
      <c r="PJ58" s="1531"/>
      <c r="PK58" s="1531"/>
      <c r="PL58" s="1531"/>
      <c r="PM58" s="1531"/>
      <c r="PN58" s="1531"/>
      <c r="PO58" s="1531"/>
      <c r="PP58" s="1531"/>
      <c r="PQ58" s="1531"/>
      <c r="PR58" s="1531"/>
      <c r="PS58" s="1531"/>
      <c r="PT58" s="1531"/>
      <c r="PU58" s="1531"/>
      <c r="PV58" s="1531"/>
      <c r="PW58" s="1531"/>
      <c r="PX58" s="1531"/>
      <c r="PY58" s="1531"/>
      <c r="PZ58" s="1531"/>
      <c r="QA58" s="1531"/>
      <c r="QB58" s="1531"/>
      <c r="QC58" s="1531"/>
      <c r="QD58" s="1531"/>
      <c r="QE58" s="1531"/>
      <c r="QF58" s="1531"/>
      <c r="QG58" s="1531"/>
      <c r="QH58" s="1531"/>
      <c r="QI58" s="1531"/>
      <c r="QJ58" s="1531"/>
      <c r="QK58" s="1531"/>
      <c r="QL58" s="1531"/>
      <c r="QM58" s="1531"/>
      <c r="QN58" s="1531"/>
      <c r="QO58" s="1531"/>
      <c r="QP58" s="1531"/>
      <c r="QQ58" s="1531"/>
      <c r="QR58" s="1531"/>
      <c r="QS58" s="1531"/>
      <c r="QT58" s="1531"/>
      <c r="QU58" s="1531"/>
      <c r="QV58" s="1531"/>
      <c r="QW58" s="1531"/>
      <c r="QX58" s="1531"/>
      <c r="QY58" s="1531"/>
      <c r="QZ58" s="1531"/>
      <c r="RA58" s="1531"/>
      <c r="RB58" s="1531"/>
      <c r="RC58" s="1531"/>
      <c r="RD58" s="1531"/>
      <c r="RE58" s="1531"/>
      <c r="RF58" s="1531"/>
      <c r="RG58" s="1531"/>
      <c r="RH58" s="1531"/>
      <c r="RI58" s="1531"/>
      <c r="RJ58" s="1531"/>
      <c r="RK58" s="1531"/>
      <c r="RL58" s="1531"/>
      <c r="RM58" s="1531"/>
      <c r="RN58" s="1531"/>
      <c r="RO58" s="1531"/>
      <c r="RP58" s="1531"/>
      <c r="RQ58" s="1531"/>
      <c r="RR58" s="1531"/>
      <c r="RS58" s="1531"/>
      <c r="RT58" s="1531"/>
      <c r="RU58" s="1531"/>
      <c r="RV58" s="1531"/>
      <c r="RW58" s="1531"/>
      <c r="RX58" s="1531"/>
      <c r="RY58" s="1531"/>
      <c r="RZ58" s="1531"/>
      <c r="SA58" s="1531"/>
      <c r="SB58" s="1531"/>
      <c r="SC58" s="1531"/>
      <c r="SD58" s="1531"/>
      <c r="SE58" s="1531"/>
      <c r="SF58" s="1531"/>
      <c r="SG58" s="1531"/>
      <c r="SH58" s="1531"/>
      <c r="SI58" s="1531"/>
      <c r="SJ58" s="1531"/>
      <c r="SK58" s="1531"/>
      <c r="SL58" s="1531"/>
      <c r="SM58" s="1531"/>
      <c r="SN58" s="1531"/>
      <c r="SO58" s="1531"/>
      <c r="SP58" s="1531"/>
      <c r="SQ58" s="1531"/>
      <c r="SR58" s="1531"/>
      <c r="SS58" s="1531"/>
      <c r="ST58" s="1531"/>
      <c r="SU58" s="1531"/>
      <c r="SV58" s="1531"/>
      <c r="SW58" s="1531"/>
      <c r="SX58" s="1531"/>
      <c r="SY58" s="1531"/>
      <c r="SZ58" s="1531"/>
      <c r="TA58" s="1531"/>
      <c r="TB58" s="1531"/>
      <c r="TC58" s="1531"/>
      <c r="TD58" s="1531"/>
      <c r="TE58" s="1531"/>
      <c r="TF58" s="1531"/>
      <c r="TG58" s="1531"/>
      <c r="TH58" s="1531"/>
      <c r="TI58" s="1531"/>
      <c r="TJ58" s="1531"/>
      <c r="TK58" s="1531"/>
      <c r="TL58" s="1531"/>
      <c r="TM58" s="1531"/>
      <c r="TN58" s="1531"/>
      <c r="TO58" s="1531"/>
      <c r="TP58" s="1531"/>
      <c r="TQ58" s="1531"/>
      <c r="TR58" s="1531"/>
      <c r="TS58" s="1531"/>
      <c r="TT58" s="1531"/>
      <c r="TU58" s="1531"/>
      <c r="TV58" s="1531"/>
      <c r="TW58" s="1531"/>
      <c r="TX58" s="1531"/>
      <c r="TY58" s="1531"/>
      <c r="TZ58" s="1531"/>
      <c r="UA58" s="1531"/>
      <c r="UB58" s="1531"/>
      <c r="UC58" s="1531"/>
      <c r="UD58" s="1531"/>
      <c r="UE58" s="1531"/>
      <c r="UF58" s="1531"/>
      <c r="UG58" s="1531"/>
      <c r="UH58" s="1531"/>
      <c r="UI58" s="1531"/>
      <c r="UJ58" s="1531"/>
      <c r="UK58" s="1531"/>
      <c r="UL58" s="1531"/>
      <c r="UM58" s="1531"/>
      <c r="UN58" s="1531"/>
      <c r="UO58" s="1531"/>
      <c r="UP58" s="1531"/>
      <c r="UQ58" s="1531"/>
      <c r="UR58" s="1531"/>
      <c r="US58" s="1531"/>
      <c r="UT58" s="1531"/>
      <c r="UU58" s="1531"/>
      <c r="UV58" s="1531"/>
      <c r="UW58" s="1531"/>
      <c r="UX58" s="1531"/>
      <c r="UY58" s="1531"/>
      <c r="UZ58" s="1531"/>
      <c r="VA58" s="1531"/>
      <c r="VB58" s="1531"/>
      <c r="VC58" s="1531"/>
      <c r="VD58" s="1531"/>
      <c r="VE58" s="1531"/>
      <c r="VF58" s="1531"/>
      <c r="VG58" s="1531"/>
      <c r="VH58" s="1531"/>
      <c r="VI58" s="1531"/>
      <c r="VJ58" s="1531"/>
      <c r="VK58" s="1531"/>
      <c r="VL58" s="1531"/>
      <c r="VM58" s="1531"/>
      <c r="VN58" s="1531"/>
      <c r="VO58" s="1531"/>
      <c r="VP58" s="1531"/>
      <c r="VQ58" s="1531"/>
      <c r="VR58" s="1531"/>
      <c r="VS58" s="1531"/>
      <c r="VT58" s="1531"/>
      <c r="VU58" s="1531"/>
      <c r="VV58" s="1531"/>
      <c r="VW58" s="1531"/>
      <c r="VX58" s="1531"/>
      <c r="VY58" s="1531"/>
      <c r="VZ58" s="1531"/>
      <c r="WA58" s="1531"/>
      <c r="WB58" s="1531"/>
      <c r="WC58" s="1531"/>
      <c r="WD58" s="1531"/>
      <c r="WE58" s="1531"/>
      <c r="WF58" s="1531"/>
      <c r="WG58" s="1531"/>
      <c r="WH58" s="1531"/>
      <c r="WI58" s="1531"/>
      <c r="WJ58" s="1531"/>
      <c r="WK58" s="1531"/>
      <c r="WL58" s="1531"/>
      <c r="WM58" s="1531"/>
      <c r="WN58" s="1531"/>
      <c r="WO58" s="1531"/>
      <c r="WP58" s="1531"/>
      <c r="WQ58" s="1531"/>
      <c r="WR58" s="1531"/>
      <c r="WS58" s="1531"/>
      <c r="WT58" s="1531"/>
      <c r="WU58" s="1531"/>
      <c r="WV58" s="1531"/>
      <c r="WW58" s="1531"/>
      <c r="WX58" s="1531"/>
      <c r="WY58" s="1531"/>
      <c r="WZ58" s="1531"/>
      <c r="XA58" s="1531"/>
      <c r="XB58" s="1531"/>
      <c r="XC58" s="1531"/>
      <c r="XD58" s="1531"/>
      <c r="XE58" s="1531"/>
      <c r="XF58" s="1531"/>
      <c r="XG58" s="1531"/>
      <c r="XH58" s="1531"/>
      <c r="XI58" s="1531"/>
      <c r="XJ58" s="1531"/>
      <c r="XK58" s="1531"/>
      <c r="XL58" s="1531"/>
      <c r="XM58" s="1531"/>
      <c r="XN58" s="1531"/>
      <c r="XO58" s="1531"/>
      <c r="XP58" s="1531"/>
      <c r="XQ58" s="1531"/>
      <c r="XR58" s="1531"/>
      <c r="XS58" s="1531"/>
      <c r="XT58" s="1531"/>
      <c r="XU58" s="1531"/>
      <c r="XV58" s="1531"/>
      <c r="XW58" s="1531"/>
      <c r="XX58" s="1531"/>
      <c r="XY58" s="1531"/>
      <c r="XZ58" s="1531"/>
      <c r="YA58" s="1531"/>
      <c r="YB58" s="1531"/>
      <c r="YC58" s="1531"/>
      <c r="YD58" s="1531"/>
      <c r="YE58" s="1531"/>
      <c r="YF58" s="1531"/>
      <c r="YG58" s="1531"/>
      <c r="YH58" s="1531"/>
      <c r="YI58" s="1531"/>
      <c r="YJ58" s="1531"/>
      <c r="YK58" s="1531"/>
      <c r="YL58" s="1531"/>
      <c r="YM58" s="1531"/>
      <c r="YN58" s="1531"/>
      <c r="YO58" s="1531"/>
      <c r="YP58" s="1531"/>
      <c r="YQ58" s="1531"/>
      <c r="YR58" s="1531"/>
      <c r="YS58" s="1531"/>
      <c r="YT58" s="1531"/>
      <c r="YU58" s="1531"/>
      <c r="YV58" s="1531"/>
      <c r="YW58" s="1531"/>
      <c r="YX58" s="1531"/>
      <c r="YY58" s="1531"/>
      <c r="YZ58" s="1531"/>
      <c r="ZA58" s="1531"/>
      <c r="ZB58" s="1531"/>
      <c r="ZC58" s="1531"/>
      <c r="ZD58" s="1531"/>
      <c r="ZE58" s="1531"/>
      <c r="ZF58" s="1531"/>
      <c r="ZG58" s="1531"/>
      <c r="ZH58" s="1531"/>
      <c r="ZI58" s="1531"/>
      <c r="ZJ58" s="1531"/>
      <c r="ZK58" s="1531"/>
      <c r="ZL58" s="1531"/>
      <c r="ZM58" s="1531"/>
      <c r="ZN58" s="1531"/>
      <c r="ZO58" s="1531"/>
      <c r="ZP58" s="1531"/>
      <c r="ZQ58" s="1531"/>
      <c r="ZR58" s="1531"/>
      <c r="ZS58" s="1531"/>
      <c r="ZT58" s="1531"/>
      <c r="ZU58" s="1531"/>
      <c r="ZV58" s="1531"/>
      <c r="ZW58" s="1531"/>
      <c r="ZX58" s="1531"/>
      <c r="ZY58" s="1531"/>
      <c r="ZZ58" s="1531"/>
      <c r="AAA58" s="1531"/>
      <c r="AAB58" s="1531"/>
      <c r="AAC58" s="1531"/>
      <c r="AAD58" s="1531"/>
      <c r="AAE58" s="1531"/>
      <c r="AAF58" s="1531"/>
      <c r="AAG58" s="1531"/>
      <c r="AAH58" s="1531"/>
      <c r="AAI58" s="1531"/>
      <c r="AAJ58" s="1531"/>
      <c r="AAK58" s="1531"/>
      <c r="AAL58" s="1531"/>
      <c r="AAM58" s="1531"/>
      <c r="AAN58" s="1531"/>
      <c r="AAO58" s="1531"/>
      <c r="AAP58" s="1531"/>
      <c r="AAQ58" s="1531"/>
      <c r="AAR58" s="1531"/>
      <c r="AAS58" s="1531"/>
      <c r="AAT58" s="1531"/>
      <c r="AAU58" s="1531"/>
      <c r="AAV58" s="1531"/>
      <c r="AAW58" s="1531"/>
      <c r="AAX58" s="1531"/>
      <c r="AAY58" s="1531"/>
      <c r="AAZ58" s="1531"/>
      <c r="ABA58" s="1531"/>
      <c r="ABB58" s="1531"/>
      <c r="ABC58" s="1531"/>
      <c r="ABD58" s="1531"/>
      <c r="ABE58" s="1531"/>
      <c r="ABF58" s="1531"/>
      <c r="ABG58" s="1531"/>
      <c r="ABH58" s="1531"/>
      <c r="ABI58" s="1531"/>
      <c r="ABJ58" s="1531"/>
      <c r="ABK58" s="1531"/>
      <c r="ABL58" s="1531"/>
      <c r="ABM58" s="1531"/>
      <c r="ABN58" s="1531"/>
      <c r="ABO58" s="1531"/>
      <c r="ABP58" s="1531"/>
      <c r="ABQ58" s="1531"/>
      <c r="ABR58" s="1531"/>
      <c r="ABS58" s="1531"/>
      <c r="ABT58" s="1531"/>
      <c r="ABU58" s="1531"/>
      <c r="ABV58" s="1531"/>
      <c r="ABW58" s="1531"/>
      <c r="ABX58" s="1531"/>
      <c r="ABY58" s="1531"/>
      <c r="ABZ58" s="1531"/>
      <c r="ACA58" s="1531"/>
      <c r="ACB58" s="1531"/>
      <c r="ACC58" s="1531"/>
      <c r="ACD58" s="1531"/>
      <c r="ACE58" s="1531"/>
      <c r="ACF58" s="1531"/>
      <c r="ACG58" s="1531"/>
      <c r="ACH58" s="1531"/>
      <c r="ACI58" s="1531"/>
      <c r="ACJ58" s="1531"/>
      <c r="ACK58" s="1531"/>
      <c r="ACL58" s="1531"/>
      <c r="ACM58" s="1531"/>
      <c r="ACN58" s="1531"/>
      <c r="ACO58" s="1531"/>
      <c r="ACP58" s="1531"/>
      <c r="ACQ58" s="1531"/>
      <c r="ACR58" s="1531"/>
      <c r="ACS58" s="1531"/>
      <c r="ACT58" s="1531"/>
      <c r="ACU58" s="1531"/>
      <c r="ACV58" s="1531"/>
      <c r="ACW58" s="1531"/>
      <c r="ACX58" s="1531"/>
      <c r="ACY58" s="1531"/>
      <c r="ACZ58" s="1531"/>
      <c r="ADA58" s="1531"/>
      <c r="ADB58" s="1531"/>
      <c r="ADC58" s="1531"/>
      <c r="ADD58" s="1531"/>
      <c r="ADE58" s="1531"/>
      <c r="ADF58" s="1531"/>
      <c r="ADG58" s="1531"/>
      <c r="ADH58" s="1531"/>
      <c r="ADI58" s="1531"/>
      <c r="ADJ58" s="1531"/>
      <c r="ADK58" s="1531"/>
      <c r="ADL58" s="1531"/>
      <c r="ADM58" s="1531"/>
      <c r="ADN58" s="1531"/>
      <c r="ADO58" s="1531"/>
      <c r="ADP58" s="1531"/>
      <c r="ADQ58" s="1531"/>
      <c r="ADR58" s="1531"/>
      <c r="ADS58" s="1531"/>
      <c r="ADT58" s="1531"/>
      <c r="ADU58" s="1531"/>
      <c r="ADV58" s="1531"/>
      <c r="ADW58" s="1531"/>
      <c r="ADX58" s="1531"/>
      <c r="ADY58" s="1531"/>
      <c r="ADZ58" s="1531"/>
      <c r="AEA58" s="1531"/>
      <c r="AEB58" s="1531"/>
      <c r="AEC58" s="1531"/>
      <c r="AED58" s="1531"/>
      <c r="AEE58" s="1531"/>
      <c r="AEF58" s="1531"/>
      <c r="AEG58" s="1531"/>
      <c r="AEH58" s="1531"/>
      <c r="AEI58" s="1531"/>
      <c r="AEJ58" s="1531"/>
      <c r="AEK58" s="1531"/>
      <c r="AEL58" s="1531"/>
      <c r="AEM58" s="1531"/>
      <c r="AEN58" s="1531"/>
      <c r="AEO58" s="1531"/>
      <c r="AEP58" s="1531"/>
      <c r="AEQ58" s="1531"/>
      <c r="AER58" s="1531"/>
      <c r="AES58" s="1531"/>
      <c r="AET58" s="1531"/>
      <c r="AEU58" s="1531"/>
      <c r="AEV58" s="1531"/>
      <c r="AEW58" s="1531"/>
      <c r="AEX58" s="1531"/>
      <c r="AEY58" s="1531"/>
      <c r="AEZ58" s="1531"/>
      <c r="AFA58" s="1531"/>
      <c r="AFB58" s="1531"/>
      <c r="AFC58" s="1531"/>
      <c r="AFD58" s="1531"/>
      <c r="AFE58" s="1531"/>
      <c r="AFF58" s="1531"/>
      <c r="AFG58" s="1531"/>
      <c r="AFH58" s="1531"/>
      <c r="AFI58" s="1531"/>
      <c r="AFJ58" s="1531"/>
      <c r="AFK58" s="1531"/>
      <c r="AFL58" s="1531"/>
      <c r="AFM58" s="1531"/>
      <c r="AFN58" s="1531"/>
      <c r="AFO58" s="1531"/>
      <c r="AFP58" s="1531"/>
      <c r="AFQ58" s="1531"/>
      <c r="AFR58" s="1531"/>
      <c r="AFS58" s="1531"/>
      <c r="AFT58" s="1531"/>
      <c r="AFU58" s="1531"/>
      <c r="AFV58" s="1531"/>
      <c r="AFW58" s="1531"/>
      <c r="AFX58" s="1531"/>
      <c r="AFY58" s="1531"/>
      <c r="AFZ58" s="1531"/>
      <c r="AGA58" s="1531"/>
      <c r="AGB58" s="1531"/>
      <c r="AGC58" s="1531"/>
      <c r="AGD58" s="1531"/>
      <c r="AGE58" s="1531"/>
      <c r="AGF58" s="1531"/>
      <c r="AGG58" s="1531"/>
      <c r="AGH58" s="1531"/>
      <c r="AGI58" s="1531"/>
      <c r="AGJ58" s="1531"/>
      <c r="AGK58" s="1531"/>
      <c r="AGL58" s="1531"/>
      <c r="AGM58" s="1531"/>
      <c r="AGN58" s="1531"/>
      <c r="AGO58" s="1531"/>
      <c r="AGP58" s="1531"/>
      <c r="AGQ58" s="1531"/>
      <c r="AGR58" s="1531"/>
      <c r="AGS58" s="1531"/>
      <c r="AGT58" s="1531"/>
      <c r="AGU58" s="1531"/>
      <c r="AGV58" s="1531"/>
      <c r="AGW58" s="1531"/>
      <c r="AGX58" s="1531"/>
      <c r="AGY58" s="1531"/>
      <c r="AGZ58" s="1531"/>
      <c r="AHA58" s="1531"/>
      <c r="AHB58" s="1531"/>
      <c r="AHC58" s="1531"/>
      <c r="AHD58" s="1531"/>
      <c r="AHE58" s="1531"/>
      <c r="AHF58" s="1531"/>
      <c r="AHG58" s="1531"/>
      <c r="AHH58" s="1531"/>
      <c r="AHI58" s="1531"/>
      <c r="AHJ58" s="1531"/>
      <c r="AHK58" s="1531"/>
      <c r="AHL58" s="1531"/>
      <c r="AHM58" s="1531"/>
      <c r="AHN58" s="1531"/>
      <c r="AHO58" s="1531"/>
      <c r="AHP58" s="1531"/>
      <c r="AHQ58" s="1531"/>
      <c r="AHR58" s="1531"/>
      <c r="AHS58" s="1531"/>
      <c r="AHT58" s="1531"/>
      <c r="AHU58" s="1531"/>
      <c r="AHV58" s="1531"/>
      <c r="AHW58" s="1531"/>
      <c r="AHX58" s="1531"/>
      <c r="AHY58" s="1531"/>
      <c r="AHZ58" s="1531"/>
      <c r="AIA58" s="1531"/>
      <c r="AIB58" s="1531"/>
      <c r="AIC58" s="1531"/>
      <c r="AID58" s="1531"/>
      <c r="AIE58" s="1531"/>
      <c r="AIF58" s="1531"/>
      <c r="AIG58" s="1531"/>
      <c r="AIH58" s="1531"/>
      <c r="AII58" s="1531"/>
      <c r="AIJ58" s="1531"/>
      <c r="AIK58" s="1531"/>
      <c r="AIL58" s="1531"/>
      <c r="AIM58" s="1531"/>
      <c r="AIN58" s="1531"/>
      <c r="AIO58" s="1531"/>
      <c r="AIP58" s="1531"/>
      <c r="AIQ58" s="1531"/>
      <c r="AIR58" s="1531"/>
      <c r="AIS58" s="1531"/>
      <c r="AIT58" s="1531"/>
      <c r="AIU58" s="1531"/>
      <c r="AIV58" s="1531"/>
      <c r="AIW58" s="1531"/>
      <c r="AIX58" s="1531"/>
      <c r="AIY58" s="1531"/>
      <c r="AIZ58" s="1531"/>
      <c r="AJA58" s="1531"/>
      <c r="AJB58" s="1531"/>
      <c r="AJC58" s="1531"/>
      <c r="AJD58" s="1531"/>
      <c r="AJE58" s="1531"/>
      <c r="AJF58" s="1531"/>
      <c r="AJG58" s="1531"/>
      <c r="AJH58" s="1531"/>
      <c r="AJI58" s="1531"/>
      <c r="AJJ58" s="1531"/>
      <c r="AJK58" s="1531"/>
      <c r="AJL58" s="1531"/>
      <c r="AJM58" s="1531"/>
      <c r="AJN58" s="1531"/>
      <c r="AJO58" s="1531"/>
      <c r="AJP58" s="1531"/>
      <c r="AJQ58" s="1531"/>
      <c r="AJR58" s="1531"/>
      <c r="AJS58" s="1531"/>
      <c r="AJT58" s="1531"/>
      <c r="AJU58" s="1531"/>
      <c r="AJV58" s="1531"/>
      <c r="AJW58" s="1531"/>
      <c r="AJX58" s="1531"/>
      <c r="AJY58" s="1531"/>
      <c r="AJZ58" s="1531"/>
      <c r="AKA58" s="1531"/>
      <c r="AKB58" s="1531"/>
      <c r="AKC58" s="1531"/>
      <c r="AKD58" s="1531"/>
      <c r="AKE58" s="1531"/>
      <c r="AKF58" s="1531"/>
      <c r="AKG58" s="1531"/>
      <c r="AKH58" s="1531"/>
      <c r="AKI58" s="1531"/>
      <c r="AKJ58" s="1531"/>
      <c r="AKK58" s="1531"/>
      <c r="AKL58" s="1531"/>
      <c r="AKM58" s="1531"/>
      <c r="AKN58" s="1531"/>
      <c r="AKO58" s="1531"/>
      <c r="AKP58" s="1531"/>
      <c r="AKQ58" s="1531"/>
      <c r="AKR58" s="1531"/>
      <c r="AKS58" s="1531"/>
      <c r="AKT58" s="1531"/>
      <c r="AKU58" s="1531"/>
      <c r="AKV58" s="1531"/>
      <c r="AKW58" s="1531"/>
      <c r="AKX58" s="1531"/>
      <c r="AKY58" s="1531"/>
      <c r="AKZ58" s="1531"/>
      <c r="ALA58" s="1531"/>
      <c r="ALB58" s="1531"/>
      <c r="ALC58" s="1531"/>
      <c r="ALD58" s="1531"/>
      <c r="ALE58" s="1531"/>
      <c r="ALF58" s="1531"/>
      <c r="ALG58" s="1531"/>
      <c r="ALH58" s="1531"/>
      <c r="ALI58" s="1531"/>
      <c r="ALJ58" s="1531"/>
      <c r="ALK58" s="1531"/>
      <c r="ALL58" s="1531"/>
      <c r="ALM58" s="1531"/>
      <c r="ALN58" s="1531"/>
      <c r="ALO58" s="1531"/>
      <c r="ALP58" s="1531"/>
      <c r="ALQ58" s="1531"/>
      <c r="ALR58" s="1531"/>
      <c r="ALS58" s="1531"/>
      <c r="ALT58" s="1531"/>
      <c r="ALU58" s="1531"/>
      <c r="ALV58" s="1531"/>
      <c r="ALW58" s="1531"/>
      <c r="ALX58" s="1531"/>
      <c r="ALY58" s="1531"/>
      <c r="ALZ58" s="1531"/>
      <c r="AMA58" s="1531"/>
      <c r="AMB58" s="1531"/>
      <c r="AMC58" s="1531"/>
      <c r="AMD58" s="1531"/>
      <c r="AME58" s="1531"/>
      <c r="AMF58" s="1531"/>
      <c r="AMG58" s="1531"/>
      <c r="AMH58" s="1531"/>
      <c r="AMI58" s="1531"/>
      <c r="AMJ58" s="1531"/>
      <c r="AMK58" s="1531"/>
      <c r="AML58" s="1531"/>
      <c r="AMM58" s="1531"/>
      <c r="AMN58" s="1531"/>
      <c r="AMO58" s="1531"/>
      <c r="AMP58" s="1531"/>
      <c r="AMQ58" s="1531"/>
      <c r="AMR58" s="1531"/>
      <c r="AMS58" s="1531"/>
      <c r="AMT58" s="1531"/>
      <c r="AMU58" s="1531"/>
      <c r="AMV58" s="1531"/>
      <c r="AMW58" s="1531"/>
      <c r="AMX58" s="1531"/>
      <c r="AMY58" s="1531"/>
      <c r="AMZ58" s="1531"/>
      <c r="ANA58" s="1531"/>
      <c r="ANB58" s="1531"/>
      <c r="ANC58" s="1531"/>
      <c r="AND58" s="1531"/>
      <c r="ANE58" s="1531"/>
      <c r="ANF58" s="1531"/>
      <c r="ANG58" s="1531"/>
      <c r="ANH58" s="1531"/>
      <c r="ANI58" s="1531"/>
      <c r="ANJ58" s="1531"/>
      <c r="ANK58" s="1531"/>
      <c r="ANL58" s="1531"/>
      <c r="ANM58" s="1531"/>
      <c r="ANN58" s="1531"/>
      <c r="ANO58" s="1531"/>
      <c r="ANP58" s="1531"/>
      <c r="ANQ58" s="1531"/>
      <c r="ANR58" s="1531"/>
      <c r="ANS58" s="1531"/>
      <c r="ANT58" s="1531"/>
      <c r="ANU58" s="1531"/>
      <c r="ANV58" s="1531"/>
      <c r="ANW58" s="1531"/>
      <c r="ANX58" s="1531"/>
      <c r="ANY58" s="1531"/>
      <c r="ANZ58" s="1531"/>
      <c r="AOA58" s="1531"/>
      <c r="AOB58" s="1531"/>
      <c r="AOC58" s="1531"/>
      <c r="AOD58" s="1531"/>
      <c r="AOE58" s="1531"/>
      <c r="AOF58" s="1531"/>
      <c r="AOG58" s="1531"/>
      <c r="AOH58" s="1531"/>
      <c r="AOI58" s="1531"/>
      <c r="AOJ58" s="1531"/>
      <c r="AOK58" s="1531"/>
      <c r="AOL58" s="1531"/>
      <c r="AOM58" s="1531"/>
      <c r="AON58" s="1531"/>
      <c r="AOO58" s="1531"/>
      <c r="AOP58" s="1531"/>
      <c r="AOQ58" s="1531"/>
      <c r="AOR58" s="1531"/>
      <c r="AOS58" s="1531"/>
      <c r="AOT58" s="1531"/>
      <c r="AOU58" s="1531"/>
      <c r="AOV58" s="1531"/>
      <c r="AOW58" s="1531"/>
      <c r="AOX58" s="1531"/>
      <c r="AOY58" s="1531"/>
      <c r="AOZ58" s="1531"/>
      <c r="APA58" s="1531"/>
      <c r="APB58" s="1531"/>
      <c r="APC58" s="1531"/>
      <c r="APD58" s="1531"/>
      <c r="APE58" s="1531"/>
      <c r="APF58" s="1531"/>
      <c r="APG58" s="1531"/>
      <c r="APH58" s="1531"/>
      <c r="API58" s="1531"/>
      <c r="APJ58" s="1531"/>
      <c r="APK58" s="1531"/>
      <c r="APL58" s="1531"/>
      <c r="APM58" s="1531"/>
      <c r="APN58" s="1531"/>
      <c r="APO58" s="1531"/>
      <c r="APP58" s="1531"/>
      <c r="APQ58" s="1531"/>
      <c r="APR58" s="1531"/>
      <c r="APS58" s="1531"/>
      <c r="APT58" s="1531"/>
      <c r="APU58" s="1531"/>
      <c r="APV58" s="1531"/>
      <c r="APW58" s="1531"/>
      <c r="APX58" s="1531"/>
      <c r="APY58" s="1531"/>
      <c r="APZ58" s="1531"/>
      <c r="AQA58" s="1531"/>
      <c r="AQB58" s="1531"/>
      <c r="AQC58" s="1531"/>
      <c r="AQD58" s="1531"/>
      <c r="AQE58" s="1531"/>
      <c r="AQF58" s="1531"/>
      <c r="AQG58" s="1531"/>
      <c r="AQH58" s="1531"/>
      <c r="AQI58" s="1531"/>
      <c r="AQJ58" s="1531"/>
      <c r="AQK58" s="1531"/>
      <c r="AQL58" s="1531"/>
      <c r="AQM58" s="1531"/>
      <c r="AQN58" s="1531"/>
      <c r="AQO58" s="1531"/>
      <c r="AQP58" s="1531"/>
      <c r="AQQ58" s="1531"/>
      <c r="AQR58" s="1531"/>
      <c r="AQS58" s="1531"/>
      <c r="AQT58" s="1531"/>
      <c r="AQU58" s="1531"/>
      <c r="AQV58" s="1531"/>
      <c r="AQW58" s="1531"/>
      <c r="AQX58" s="1531"/>
      <c r="AQY58" s="1531"/>
      <c r="AQZ58" s="1531"/>
      <c r="ARA58" s="1531"/>
      <c r="ARB58" s="1531"/>
      <c r="ARC58" s="1531"/>
      <c r="ARD58" s="1531"/>
      <c r="ARE58" s="1531"/>
      <c r="ARF58" s="1531"/>
      <c r="ARG58" s="1531"/>
      <c r="ARH58" s="1531"/>
      <c r="ARI58" s="1531"/>
      <c r="ARJ58" s="1531"/>
      <c r="ARK58" s="1531"/>
      <c r="ARL58" s="1531"/>
      <c r="ARM58" s="1531"/>
      <c r="ARN58" s="1531"/>
      <c r="ARO58" s="1531"/>
      <c r="ARP58" s="1531"/>
      <c r="ARQ58" s="1531"/>
      <c r="ARR58" s="1531"/>
      <c r="ARS58" s="1531"/>
      <c r="ART58" s="1531"/>
      <c r="ARU58" s="1531"/>
      <c r="ARV58" s="1531"/>
      <c r="ARW58" s="1531"/>
      <c r="ARX58" s="1531"/>
      <c r="ARY58" s="1531"/>
      <c r="ARZ58" s="1531"/>
      <c r="ASA58" s="1531"/>
      <c r="ASB58" s="1531"/>
      <c r="ASC58" s="1531"/>
      <c r="ASD58" s="1531"/>
      <c r="ASE58" s="1531"/>
      <c r="ASF58" s="1531"/>
      <c r="ASG58" s="1531"/>
      <c r="ASH58" s="1531"/>
      <c r="ASI58" s="1531"/>
      <c r="ASJ58" s="1531"/>
      <c r="ASK58" s="1531"/>
      <c r="ASL58" s="1531"/>
      <c r="ASM58" s="1531"/>
      <c r="ASN58" s="1531"/>
      <c r="ASO58" s="1531"/>
      <c r="ASP58" s="1531"/>
      <c r="ASQ58" s="1531"/>
      <c r="ASR58" s="1531"/>
      <c r="ASS58" s="1531"/>
      <c r="AST58" s="1531"/>
      <c r="ASU58" s="1531"/>
      <c r="ASV58" s="1531"/>
      <c r="ASW58" s="1531"/>
      <c r="ASX58" s="1531"/>
      <c r="ASY58" s="1531"/>
      <c r="ASZ58" s="1531"/>
      <c r="ATA58" s="1531"/>
      <c r="ATB58" s="1531"/>
      <c r="ATC58" s="1531"/>
      <c r="ATD58" s="1531"/>
      <c r="ATE58" s="1531"/>
      <c r="ATF58" s="1531"/>
      <c r="ATG58" s="1531"/>
      <c r="ATH58" s="1531"/>
      <c r="ATI58" s="1531"/>
      <c r="ATJ58" s="1531"/>
      <c r="ATK58" s="1531"/>
      <c r="ATL58" s="1531"/>
      <c r="ATM58" s="1531"/>
      <c r="ATN58" s="1531"/>
      <c r="ATO58" s="1531"/>
      <c r="ATP58" s="1531"/>
      <c r="ATQ58" s="1531"/>
      <c r="ATR58" s="1531"/>
      <c r="ATS58" s="1531"/>
      <c r="ATT58" s="1531"/>
      <c r="ATU58" s="1531"/>
      <c r="ATV58" s="1531"/>
      <c r="ATW58" s="1531"/>
      <c r="ATX58" s="1531"/>
      <c r="ATY58" s="1531"/>
      <c r="ATZ58" s="1531"/>
      <c r="AUA58" s="1531"/>
      <c r="AUB58" s="1531"/>
      <c r="AUC58" s="1531"/>
      <c r="AUD58" s="1531"/>
      <c r="AUE58" s="1531"/>
      <c r="AUF58" s="1531"/>
      <c r="AUG58" s="1531"/>
      <c r="AUH58" s="1531"/>
      <c r="AUI58" s="1531"/>
    </row>
    <row r="59" spans="1:1231" s="1406" customFormat="1" ht="31.75" customHeight="1" x14ac:dyDescent="0.75">
      <c r="A59" s="2088"/>
      <c r="B59" s="2088"/>
      <c r="C59" s="1592">
        <v>7.3</v>
      </c>
      <c r="D59" s="1591" t="s">
        <v>68</v>
      </c>
      <c r="E59" s="1490" t="s">
        <v>0</v>
      </c>
      <c r="F59" s="1490" t="s">
        <v>0</v>
      </c>
      <c r="G59" s="1423" t="e">
        <f t="array" ref="G59">INDEX('Salary . staff rates'!$A$6:$C$28,MATCH(1,('Salary . staff rates'!$A$6:$A$28=E59)*('Salary . staff rates'!$B$6:$B$28=F59),0),3)</f>
        <v>#N/A</v>
      </c>
      <c r="H59" s="1423" t="e">
        <f t="shared" si="42"/>
        <v>#N/A</v>
      </c>
      <c r="I59" s="1491" t="s">
        <v>0</v>
      </c>
      <c r="J59" s="1492" t="s">
        <v>0</v>
      </c>
      <c r="K59" s="1493" t="s">
        <v>0</v>
      </c>
      <c r="L59" s="1494" t="str">
        <f t="shared" si="43"/>
        <v/>
      </c>
      <c r="M59" s="1551" t="s">
        <v>31</v>
      </c>
      <c r="N59" s="1496">
        <f>IF(K59="N/A",0,IF(M59="Yes",L59*'Salary . staff rates'!$C$34,0))</f>
        <v>0</v>
      </c>
      <c r="P59" s="662">
        <v>1</v>
      </c>
      <c r="Q59" s="662">
        <v>1</v>
      </c>
      <c r="W59" s="1564"/>
      <c r="Y59" s="1863" t="str">
        <f t="shared" si="44"/>
        <v/>
      </c>
      <c r="Z59" s="662">
        <f t="shared" si="45"/>
        <v>0</v>
      </c>
      <c r="AA59" s="1433"/>
      <c r="AB59" s="662" t="str">
        <f t="shared" si="46"/>
        <v/>
      </c>
      <c r="AC59" s="662">
        <f t="shared" si="47"/>
        <v>0</v>
      </c>
      <c r="AD59" s="1412"/>
      <c r="AE59" s="1412"/>
      <c r="AF59" s="1412"/>
      <c r="AL59" s="1413"/>
      <c r="AN59" s="1560" t="str">
        <f t="shared" si="48"/>
        <v/>
      </c>
      <c r="AO59" s="1560">
        <f t="shared" si="49"/>
        <v>0</v>
      </c>
      <c r="AP59" s="1531"/>
      <c r="AQ59" s="1531"/>
      <c r="AR59" s="1531"/>
      <c r="AS59" s="1531"/>
      <c r="AT59" s="1531"/>
      <c r="AU59" s="1531"/>
      <c r="AV59" s="1531"/>
      <c r="AW59" s="1531"/>
      <c r="AX59" s="1531"/>
      <c r="AY59" s="1531"/>
      <c r="AZ59" s="1531"/>
      <c r="BA59" s="1531"/>
      <c r="BB59" s="1531"/>
      <c r="BC59" s="1531"/>
      <c r="BD59" s="1531"/>
      <c r="BE59" s="1531"/>
      <c r="BF59" s="1531"/>
      <c r="BG59" s="1531"/>
      <c r="BH59" s="1531"/>
      <c r="BI59" s="1531"/>
      <c r="BJ59" s="1531"/>
      <c r="BK59" s="1531"/>
      <c r="BL59" s="1531"/>
      <c r="BM59" s="1531"/>
      <c r="BN59" s="1531"/>
      <c r="BO59" s="1531"/>
      <c r="BP59" s="1531"/>
      <c r="BQ59" s="1531"/>
      <c r="BR59" s="1531"/>
      <c r="BS59" s="1531"/>
      <c r="BT59" s="1531"/>
      <c r="BU59" s="1531"/>
      <c r="BV59" s="1531"/>
      <c r="BW59" s="1531"/>
      <c r="BX59" s="1531"/>
      <c r="BY59" s="1531"/>
      <c r="BZ59" s="1531"/>
      <c r="CA59" s="1531"/>
      <c r="CB59" s="1531"/>
      <c r="CC59" s="1531"/>
      <c r="CD59" s="1531"/>
      <c r="CE59" s="1531"/>
      <c r="CF59" s="1531"/>
      <c r="CG59" s="1531"/>
      <c r="CH59" s="1531"/>
      <c r="CI59" s="1531"/>
      <c r="CJ59" s="1531"/>
      <c r="CK59" s="1531"/>
      <c r="CL59" s="1531"/>
      <c r="CM59" s="1531"/>
      <c r="CN59" s="1531"/>
      <c r="CO59" s="1531"/>
      <c r="CP59" s="1531"/>
      <c r="CQ59" s="1531"/>
      <c r="CR59" s="1531"/>
      <c r="CS59" s="1531"/>
      <c r="CT59" s="1531"/>
      <c r="CU59" s="1531"/>
      <c r="CV59" s="1531"/>
      <c r="CW59" s="1531"/>
      <c r="CX59" s="1531"/>
      <c r="CY59" s="1531"/>
      <c r="CZ59" s="1531"/>
      <c r="DA59" s="1531"/>
      <c r="DB59" s="1531"/>
      <c r="DC59" s="1531"/>
      <c r="DD59" s="1531"/>
      <c r="DE59" s="1531"/>
      <c r="DF59" s="1531"/>
      <c r="DG59" s="1531"/>
      <c r="DH59" s="1531"/>
      <c r="DI59" s="1531"/>
      <c r="DJ59" s="1531"/>
      <c r="DK59" s="1531"/>
      <c r="DL59" s="1531"/>
      <c r="DM59" s="1531"/>
      <c r="DN59" s="1531"/>
      <c r="DO59" s="1531"/>
      <c r="DP59" s="1531"/>
      <c r="DQ59" s="1531"/>
      <c r="DR59" s="1531"/>
      <c r="DS59" s="1531"/>
      <c r="DT59" s="1531"/>
      <c r="DU59" s="1531"/>
      <c r="DV59" s="1531"/>
      <c r="DW59" s="1531"/>
      <c r="DX59" s="1531"/>
      <c r="DY59" s="1531"/>
      <c r="DZ59" s="1531"/>
      <c r="EA59" s="1531"/>
      <c r="EB59" s="1531"/>
      <c r="EC59" s="1531"/>
      <c r="ED59" s="1531"/>
      <c r="EE59" s="1531"/>
      <c r="EF59" s="1531"/>
      <c r="EG59" s="1531"/>
      <c r="EH59" s="1531"/>
      <c r="EI59" s="1531"/>
      <c r="EJ59" s="1531"/>
      <c r="EK59" s="1531"/>
      <c r="EL59" s="1531"/>
      <c r="EM59" s="1531"/>
      <c r="EN59" s="1531"/>
      <c r="EO59" s="1531"/>
      <c r="EP59" s="1531"/>
      <c r="EQ59" s="1531"/>
      <c r="ER59" s="1531"/>
      <c r="ES59" s="1531"/>
      <c r="ET59" s="1531"/>
      <c r="EU59" s="1531"/>
      <c r="EV59" s="1531"/>
      <c r="EW59" s="1531"/>
      <c r="EX59" s="1531"/>
      <c r="EY59" s="1531"/>
      <c r="EZ59" s="1531"/>
      <c r="FA59" s="1531"/>
      <c r="FB59" s="1531"/>
      <c r="FC59" s="1531"/>
      <c r="FD59" s="1531"/>
      <c r="FE59" s="1531"/>
      <c r="FF59" s="1531"/>
      <c r="FG59" s="1531"/>
      <c r="FH59" s="1531"/>
      <c r="FI59" s="1531"/>
      <c r="FJ59" s="1531"/>
      <c r="FK59" s="1531"/>
      <c r="FL59" s="1531"/>
      <c r="FM59" s="1531"/>
      <c r="FN59" s="1531"/>
      <c r="FO59" s="1531"/>
      <c r="FP59" s="1531"/>
      <c r="FQ59" s="1531"/>
      <c r="FR59" s="1531"/>
      <c r="FS59" s="1531"/>
      <c r="FT59" s="1531"/>
      <c r="FU59" s="1531"/>
      <c r="FV59" s="1531"/>
      <c r="FW59" s="1531"/>
      <c r="FX59" s="1531"/>
      <c r="FY59" s="1531"/>
      <c r="FZ59" s="1531"/>
      <c r="GA59" s="1531"/>
      <c r="GB59" s="1531"/>
      <c r="GC59" s="1531"/>
      <c r="GD59" s="1531"/>
      <c r="GE59" s="1531"/>
      <c r="GF59" s="1531"/>
      <c r="GG59" s="1531"/>
      <c r="GH59" s="1531"/>
      <c r="GI59" s="1531"/>
      <c r="GJ59" s="1531"/>
      <c r="GK59" s="1531"/>
      <c r="GL59" s="1531"/>
      <c r="GM59" s="1531"/>
      <c r="GN59" s="1531"/>
      <c r="GO59" s="1531"/>
      <c r="GP59" s="1531"/>
      <c r="GQ59" s="1531"/>
      <c r="GR59" s="1531"/>
      <c r="GS59" s="1531"/>
      <c r="GT59" s="1531"/>
      <c r="GU59" s="1531"/>
      <c r="GV59" s="1531"/>
      <c r="GW59" s="1531"/>
      <c r="GX59" s="1531"/>
      <c r="GY59" s="1531"/>
      <c r="GZ59" s="1531"/>
      <c r="HA59" s="1531"/>
      <c r="HB59" s="1531"/>
      <c r="HC59" s="1531"/>
      <c r="HD59" s="1531"/>
      <c r="HE59" s="1531"/>
      <c r="HF59" s="1531"/>
      <c r="HG59" s="1531"/>
      <c r="HH59" s="1531"/>
      <c r="HI59" s="1531"/>
      <c r="HJ59" s="1531"/>
      <c r="HK59" s="1531"/>
      <c r="HL59" s="1531"/>
      <c r="HM59" s="1531"/>
      <c r="HN59" s="1531"/>
      <c r="HO59" s="1531"/>
      <c r="HP59" s="1531"/>
      <c r="HQ59" s="1531"/>
      <c r="HR59" s="1531"/>
      <c r="HS59" s="1531"/>
      <c r="HT59" s="1531"/>
      <c r="HU59" s="1531"/>
      <c r="HV59" s="1531"/>
      <c r="HW59" s="1531"/>
      <c r="HX59" s="1531"/>
      <c r="HY59" s="1531"/>
      <c r="HZ59" s="1531"/>
      <c r="IA59" s="1531"/>
      <c r="IB59" s="1531"/>
      <c r="IC59" s="1531"/>
      <c r="ID59" s="1531"/>
      <c r="IE59" s="1531"/>
      <c r="IF59" s="1531"/>
      <c r="IG59" s="1531"/>
      <c r="IH59" s="1531"/>
      <c r="II59" s="1531"/>
      <c r="IJ59" s="1531"/>
      <c r="IK59" s="1531"/>
      <c r="IL59" s="1531"/>
      <c r="IM59" s="1531"/>
      <c r="IN59" s="1531"/>
      <c r="IO59" s="1531"/>
      <c r="IP59" s="1531"/>
      <c r="IQ59" s="1531"/>
      <c r="IR59" s="1531"/>
      <c r="IS59" s="1531"/>
      <c r="IT59" s="1531"/>
      <c r="IU59" s="1531"/>
      <c r="IV59" s="1531"/>
      <c r="IW59" s="1531"/>
      <c r="IX59" s="1531"/>
      <c r="IY59" s="1531"/>
      <c r="IZ59" s="1531"/>
      <c r="JA59" s="1531"/>
      <c r="JB59" s="1531"/>
      <c r="JC59" s="1531"/>
      <c r="JD59" s="1531"/>
      <c r="JE59" s="1531"/>
      <c r="JF59" s="1531"/>
      <c r="JG59" s="1531"/>
      <c r="JH59" s="1531"/>
      <c r="JI59" s="1531"/>
      <c r="JJ59" s="1531"/>
      <c r="JK59" s="1531"/>
      <c r="JL59" s="1531"/>
      <c r="JM59" s="1531"/>
      <c r="JN59" s="1531"/>
      <c r="JO59" s="1531"/>
      <c r="JP59" s="1531"/>
      <c r="JQ59" s="1531"/>
      <c r="JR59" s="1531"/>
      <c r="JS59" s="1531"/>
      <c r="JT59" s="1531"/>
      <c r="JU59" s="1531"/>
      <c r="JV59" s="1531"/>
      <c r="JW59" s="1531"/>
      <c r="JX59" s="1531"/>
      <c r="JY59" s="1531"/>
      <c r="JZ59" s="1531"/>
      <c r="KA59" s="1531"/>
      <c r="KB59" s="1531"/>
      <c r="KC59" s="1531"/>
      <c r="KD59" s="1531"/>
      <c r="KE59" s="1531"/>
      <c r="KF59" s="1531"/>
      <c r="KG59" s="1531"/>
      <c r="KH59" s="1531"/>
      <c r="KI59" s="1531"/>
      <c r="KJ59" s="1531"/>
      <c r="KK59" s="1531"/>
      <c r="KL59" s="1531"/>
      <c r="KM59" s="1531"/>
      <c r="KN59" s="1531"/>
      <c r="KO59" s="1531"/>
      <c r="KP59" s="1531"/>
      <c r="KQ59" s="1531"/>
      <c r="KR59" s="1531"/>
      <c r="KS59" s="1531"/>
      <c r="KT59" s="1531"/>
      <c r="KU59" s="1531"/>
      <c r="KV59" s="1531"/>
      <c r="KW59" s="1531"/>
      <c r="KX59" s="1531"/>
      <c r="KY59" s="1531"/>
      <c r="KZ59" s="1531"/>
      <c r="LA59" s="1531"/>
      <c r="LB59" s="1531"/>
      <c r="LC59" s="1531"/>
      <c r="LD59" s="1531"/>
      <c r="LE59" s="1531"/>
      <c r="LF59" s="1531"/>
      <c r="LG59" s="1531"/>
      <c r="LH59" s="1531"/>
      <c r="LI59" s="1531"/>
      <c r="LJ59" s="1531"/>
      <c r="LK59" s="1531"/>
      <c r="LL59" s="1531"/>
      <c r="LM59" s="1531"/>
      <c r="LN59" s="1531"/>
      <c r="LO59" s="1531"/>
      <c r="LP59" s="1531"/>
      <c r="LQ59" s="1531"/>
      <c r="LR59" s="1531"/>
      <c r="LS59" s="1531"/>
      <c r="LT59" s="1531"/>
      <c r="LU59" s="1531"/>
      <c r="LV59" s="1531"/>
      <c r="LW59" s="1531"/>
      <c r="LX59" s="1531"/>
      <c r="LY59" s="1531"/>
      <c r="LZ59" s="1531"/>
      <c r="MA59" s="1531"/>
      <c r="MB59" s="1531"/>
      <c r="MC59" s="1531"/>
      <c r="MD59" s="1531"/>
      <c r="ME59" s="1531"/>
      <c r="MF59" s="1531"/>
      <c r="MG59" s="1531"/>
      <c r="MH59" s="1531"/>
      <c r="MI59" s="1531"/>
      <c r="MJ59" s="1531"/>
      <c r="MK59" s="1531"/>
      <c r="ML59" s="1531"/>
      <c r="MM59" s="1531"/>
      <c r="MN59" s="1531"/>
      <c r="MO59" s="1531"/>
      <c r="MP59" s="1531"/>
      <c r="MQ59" s="1531"/>
      <c r="MR59" s="1531"/>
      <c r="MS59" s="1531"/>
      <c r="MT59" s="1531"/>
      <c r="MU59" s="1531"/>
      <c r="MV59" s="1531"/>
      <c r="MW59" s="1531"/>
      <c r="MX59" s="1531"/>
      <c r="MY59" s="1531"/>
      <c r="MZ59" s="1531"/>
      <c r="NA59" s="1531"/>
      <c r="NB59" s="1531"/>
      <c r="NC59" s="1531"/>
      <c r="ND59" s="1531"/>
      <c r="NE59" s="1531"/>
      <c r="NF59" s="1531"/>
      <c r="NG59" s="1531"/>
      <c r="NH59" s="1531"/>
      <c r="NI59" s="1531"/>
      <c r="NJ59" s="1531"/>
      <c r="NK59" s="1531"/>
      <c r="NL59" s="1531"/>
      <c r="NM59" s="1531"/>
      <c r="NN59" s="1531"/>
      <c r="NO59" s="1531"/>
      <c r="NP59" s="1531"/>
      <c r="NQ59" s="1531"/>
      <c r="NR59" s="1531"/>
      <c r="NS59" s="1531"/>
      <c r="NT59" s="1531"/>
      <c r="NU59" s="1531"/>
      <c r="NV59" s="1531"/>
      <c r="NW59" s="1531"/>
      <c r="NX59" s="1531"/>
      <c r="NY59" s="1531"/>
      <c r="NZ59" s="1531"/>
      <c r="OA59" s="1531"/>
      <c r="OB59" s="1531"/>
      <c r="OC59" s="1531"/>
      <c r="OD59" s="1531"/>
      <c r="OE59" s="1531"/>
      <c r="OF59" s="1531"/>
      <c r="OG59" s="1531"/>
      <c r="OH59" s="1531"/>
      <c r="OI59" s="1531"/>
      <c r="OJ59" s="1531"/>
      <c r="OK59" s="1531"/>
      <c r="OL59" s="1531"/>
      <c r="OM59" s="1531"/>
      <c r="ON59" s="1531"/>
      <c r="OO59" s="1531"/>
      <c r="OP59" s="1531"/>
      <c r="OQ59" s="1531"/>
      <c r="OR59" s="1531"/>
      <c r="OS59" s="1531"/>
      <c r="OT59" s="1531"/>
      <c r="OU59" s="1531"/>
      <c r="OV59" s="1531"/>
      <c r="OW59" s="1531"/>
      <c r="OX59" s="1531"/>
      <c r="OY59" s="1531"/>
      <c r="OZ59" s="1531"/>
      <c r="PA59" s="1531"/>
      <c r="PB59" s="1531"/>
      <c r="PC59" s="1531"/>
      <c r="PD59" s="1531"/>
      <c r="PE59" s="1531"/>
      <c r="PF59" s="1531"/>
      <c r="PG59" s="1531"/>
      <c r="PH59" s="1531"/>
      <c r="PI59" s="1531"/>
      <c r="PJ59" s="1531"/>
      <c r="PK59" s="1531"/>
      <c r="PL59" s="1531"/>
      <c r="PM59" s="1531"/>
      <c r="PN59" s="1531"/>
      <c r="PO59" s="1531"/>
      <c r="PP59" s="1531"/>
      <c r="PQ59" s="1531"/>
      <c r="PR59" s="1531"/>
      <c r="PS59" s="1531"/>
      <c r="PT59" s="1531"/>
      <c r="PU59" s="1531"/>
      <c r="PV59" s="1531"/>
      <c r="PW59" s="1531"/>
      <c r="PX59" s="1531"/>
      <c r="PY59" s="1531"/>
      <c r="PZ59" s="1531"/>
      <c r="QA59" s="1531"/>
      <c r="QB59" s="1531"/>
      <c r="QC59" s="1531"/>
      <c r="QD59" s="1531"/>
      <c r="QE59" s="1531"/>
      <c r="QF59" s="1531"/>
      <c r="QG59" s="1531"/>
      <c r="QH59" s="1531"/>
      <c r="QI59" s="1531"/>
      <c r="QJ59" s="1531"/>
      <c r="QK59" s="1531"/>
      <c r="QL59" s="1531"/>
      <c r="QM59" s="1531"/>
      <c r="QN59" s="1531"/>
      <c r="QO59" s="1531"/>
      <c r="QP59" s="1531"/>
      <c r="QQ59" s="1531"/>
      <c r="QR59" s="1531"/>
      <c r="QS59" s="1531"/>
      <c r="QT59" s="1531"/>
      <c r="QU59" s="1531"/>
      <c r="QV59" s="1531"/>
      <c r="QW59" s="1531"/>
      <c r="QX59" s="1531"/>
      <c r="QY59" s="1531"/>
      <c r="QZ59" s="1531"/>
      <c r="RA59" s="1531"/>
      <c r="RB59" s="1531"/>
      <c r="RC59" s="1531"/>
      <c r="RD59" s="1531"/>
      <c r="RE59" s="1531"/>
      <c r="RF59" s="1531"/>
      <c r="RG59" s="1531"/>
      <c r="RH59" s="1531"/>
      <c r="RI59" s="1531"/>
      <c r="RJ59" s="1531"/>
      <c r="RK59" s="1531"/>
      <c r="RL59" s="1531"/>
      <c r="RM59" s="1531"/>
      <c r="RN59" s="1531"/>
      <c r="RO59" s="1531"/>
      <c r="RP59" s="1531"/>
      <c r="RQ59" s="1531"/>
      <c r="RR59" s="1531"/>
      <c r="RS59" s="1531"/>
      <c r="RT59" s="1531"/>
      <c r="RU59" s="1531"/>
      <c r="RV59" s="1531"/>
      <c r="RW59" s="1531"/>
      <c r="RX59" s="1531"/>
      <c r="RY59" s="1531"/>
      <c r="RZ59" s="1531"/>
      <c r="SA59" s="1531"/>
      <c r="SB59" s="1531"/>
      <c r="SC59" s="1531"/>
      <c r="SD59" s="1531"/>
      <c r="SE59" s="1531"/>
      <c r="SF59" s="1531"/>
      <c r="SG59" s="1531"/>
      <c r="SH59" s="1531"/>
      <c r="SI59" s="1531"/>
      <c r="SJ59" s="1531"/>
      <c r="SK59" s="1531"/>
      <c r="SL59" s="1531"/>
      <c r="SM59" s="1531"/>
      <c r="SN59" s="1531"/>
      <c r="SO59" s="1531"/>
      <c r="SP59" s="1531"/>
      <c r="SQ59" s="1531"/>
      <c r="SR59" s="1531"/>
      <c r="SS59" s="1531"/>
      <c r="ST59" s="1531"/>
      <c r="SU59" s="1531"/>
      <c r="SV59" s="1531"/>
      <c r="SW59" s="1531"/>
      <c r="SX59" s="1531"/>
      <c r="SY59" s="1531"/>
      <c r="SZ59" s="1531"/>
      <c r="TA59" s="1531"/>
      <c r="TB59" s="1531"/>
      <c r="TC59" s="1531"/>
      <c r="TD59" s="1531"/>
      <c r="TE59" s="1531"/>
      <c r="TF59" s="1531"/>
      <c r="TG59" s="1531"/>
      <c r="TH59" s="1531"/>
      <c r="TI59" s="1531"/>
      <c r="TJ59" s="1531"/>
      <c r="TK59" s="1531"/>
      <c r="TL59" s="1531"/>
      <c r="TM59" s="1531"/>
      <c r="TN59" s="1531"/>
      <c r="TO59" s="1531"/>
      <c r="TP59" s="1531"/>
      <c r="TQ59" s="1531"/>
      <c r="TR59" s="1531"/>
      <c r="TS59" s="1531"/>
      <c r="TT59" s="1531"/>
      <c r="TU59" s="1531"/>
      <c r="TV59" s="1531"/>
      <c r="TW59" s="1531"/>
      <c r="TX59" s="1531"/>
      <c r="TY59" s="1531"/>
      <c r="TZ59" s="1531"/>
      <c r="UA59" s="1531"/>
      <c r="UB59" s="1531"/>
      <c r="UC59" s="1531"/>
      <c r="UD59" s="1531"/>
      <c r="UE59" s="1531"/>
      <c r="UF59" s="1531"/>
      <c r="UG59" s="1531"/>
      <c r="UH59" s="1531"/>
      <c r="UI59" s="1531"/>
      <c r="UJ59" s="1531"/>
      <c r="UK59" s="1531"/>
      <c r="UL59" s="1531"/>
      <c r="UM59" s="1531"/>
      <c r="UN59" s="1531"/>
      <c r="UO59" s="1531"/>
      <c r="UP59" s="1531"/>
      <c r="UQ59" s="1531"/>
      <c r="UR59" s="1531"/>
      <c r="US59" s="1531"/>
      <c r="UT59" s="1531"/>
      <c r="UU59" s="1531"/>
      <c r="UV59" s="1531"/>
      <c r="UW59" s="1531"/>
      <c r="UX59" s="1531"/>
      <c r="UY59" s="1531"/>
      <c r="UZ59" s="1531"/>
      <c r="VA59" s="1531"/>
      <c r="VB59" s="1531"/>
      <c r="VC59" s="1531"/>
      <c r="VD59" s="1531"/>
      <c r="VE59" s="1531"/>
      <c r="VF59" s="1531"/>
      <c r="VG59" s="1531"/>
      <c r="VH59" s="1531"/>
      <c r="VI59" s="1531"/>
      <c r="VJ59" s="1531"/>
      <c r="VK59" s="1531"/>
      <c r="VL59" s="1531"/>
      <c r="VM59" s="1531"/>
      <c r="VN59" s="1531"/>
      <c r="VO59" s="1531"/>
      <c r="VP59" s="1531"/>
      <c r="VQ59" s="1531"/>
      <c r="VR59" s="1531"/>
      <c r="VS59" s="1531"/>
      <c r="VT59" s="1531"/>
      <c r="VU59" s="1531"/>
      <c r="VV59" s="1531"/>
      <c r="VW59" s="1531"/>
      <c r="VX59" s="1531"/>
      <c r="VY59" s="1531"/>
      <c r="VZ59" s="1531"/>
      <c r="WA59" s="1531"/>
      <c r="WB59" s="1531"/>
      <c r="WC59" s="1531"/>
      <c r="WD59" s="1531"/>
      <c r="WE59" s="1531"/>
      <c r="WF59" s="1531"/>
      <c r="WG59" s="1531"/>
      <c r="WH59" s="1531"/>
      <c r="WI59" s="1531"/>
      <c r="WJ59" s="1531"/>
      <c r="WK59" s="1531"/>
      <c r="WL59" s="1531"/>
      <c r="WM59" s="1531"/>
      <c r="WN59" s="1531"/>
      <c r="WO59" s="1531"/>
      <c r="WP59" s="1531"/>
      <c r="WQ59" s="1531"/>
      <c r="WR59" s="1531"/>
      <c r="WS59" s="1531"/>
      <c r="WT59" s="1531"/>
      <c r="WU59" s="1531"/>
      <c r="WV59" s="1531"/>
      <c r="WW59" s="1531"/>
      <c r="WX59" s="1531"/>
      <c r="WY59" s="1531"/>
      <c r="WZ59" s="1531"/>
      <c r="XA59" s="1531"/>
      <c r="XB59" s="1531"/>
      <c r="XC59" s="1531"/>
      <c r="XD59" s="1531"/>
      <c r="XE59" s="1531"/>
      <c r="XF59" s="1531"/>
      <c r="XG59" s="1531"/>
      <c r="XH59" s="1531"/>
      <c r="XI59" s="1531"/>
      <c r="XJ59" s="1531"/>
      <c r="XK59" s="1531"/>
      <c r="XL59" s="1531"/>
      <c r="XM59" s="1531"/>
      <c r="XN59" s="1531"/>
      <c r="XO59" s="1531"/>
      <c r="XP59" s="1531"/>
      <c r="XQ59" s="1531"/>
      <c r="XR59" s="1531"/>
      <c r="XS59" s="1531"/>
      <c r="XT59" s="1531"/>
      <c r="XU59" s="1531"/>
      <c r="XV59" s="1531"/>
      <c r="XW59" s="1531"/>
      <c r="XX59" s="1531"/>
      <c r="XY59" s="1531"/>
      <c r="XZ59" s="1531"/>
      <c r="YA59" s="1531"/>
      <c r="YB59" s="1531"/>
      <c r="YC59" s="1531"/>
      <c r="YD59" s="1531"/>
      <c r="YE59" s="1531"/>
      <c r="YF59" s="1531"/>
      <c r="YG59" s="1531"/>
      <c r="YH59" s="1531"/>
      <c r="YI59" s="1531"/>
      <c r="YJ59" s="1531"/>
      <c r="YK59" s="1531"/>
      <c r="YL59" s="1531"/>
      <c r="YM59" s="1531"/>
      <c r="YN59" s="1531"/>
      <c r="YO59" s="1531"/>
      <c r="YP59" s="1531"/>
      <c r="YQ59" s="1531"/>
      <c r="YR59" s="1531"/>
      <c r="YS59" s="1531"/>
      <c r="YT59" s="1531"/>
      <c r="YU59" s="1531"/>
      <c r="YV59" s="1531"/>
      <c r="YW59" s="1531"/>
      <c r="YX59" s="1531"/>
      <c r="YY59" s="1531"/>
      <c r="YZ59" s="1531"/>
      <c r="ZA59" s="1531"/>
      <c r="ZB59" s="1531"/>
      <c r="ZC59" s="1531"/>
      <c r="ZD59" s="1531"/>
      <c r="ZE59" s="1531"/>
      <c r="ZF59" s="1531"/>
      <c r="ZG59" s="1531"/>
      <c r="ZH59" s="1531"/>
      <c r="ZI59" s="1531"/>
      <c r="ZJ59" s="1531"/>
      <c r="ZK59" s="1531"/>
      <c r="ZL59" s="1531"/>
      <c r="ZM59" s="1531"/>
      <c r="ZN59" s="1531"/>
      <c r="ZO59" s="1531"/>
      <c r="ZP59" s="1531"/>
      <c r="ZQ59" s="1531"/>
      <c r="ZR59" s="1531"/>
      <c r="ZS59" s="1531"/>
      <c r="ZT59" s="1531"/>
      <c r="ZU59" s="1531"/>
      <c r="ZV59" s="1531"/>
      <c r="ZW59" s="1531"/>
      <c r="ZX59" s="1531"/>
      <c r="ZY59" s="1531"/>
      <c r="ZZ59" s="1531"/>
      <c r="AAA59" s="1531"/>
      <c r="AAB59" s="1531"/>
      <c r="AAC59" s="1531"/>
      <c r="AAD59" s="1531"/>
      <c r="AAE59" s="1531"/>
      <c r="AAF59" s="1531"/>
      <c r="AAG59" s="1531"/>
      <c r="AAH59" s="1531"/>
      <c r="AAI59" s="1531"/>
      <c r="AAJ59" s="1531"/>
      <c r="AAK59" s="1531"/>
      <c r="AAL59" s="1531"/>
      <c r="AAM59" s="1531"/>
      <c r="AAN59" s="1531"/>
      <c r="AAO59" s="1531"/>
      <c r="AAP59" s="1531"/>
      <c r="AAQ59" s="1531"/>
      <c r="AAR59" s="1531"/>
      <c r="AAS59" s="1531"/>
      <c r="AAT59" s="1531"/>
      <c r="AAU59" s="1531"/>
      <c r="AAV59" s="1531"/>
      <c r="AAW59" s="1531"/>
      <c r="AAX59" s="1531"/>
      <c r="AAY59" s="1531"/>
      <c r="AAZ59" s="1531"/>
      <c r="ABA59" s="1531"/>
      <c r="ABB59" s="1531"/>
      <c r="ABC59" s="1531"/>
      <c r="ABD59" s="1531"/>
      <c r="ABE59" s="1531"/>
      <c r="ABF59" s="1531"/>
      <c r="ABG59" s="1531"/>
      <c r="ABH59" s="1531"/>
      <c r="ABI59" s="1531"/>
      <c r="ABJ59" s="1531"/>
      <c r="ABK59" s="1531"/>
      <c r="ABL59" s="1531"/>
      <c r="ABM59" s="1531"/>
      <c r="ABN59" s="1531"/>
      <c r="ABO59" s="1531"/>
      <c r="ABP59" s="1531"/>
      <c r="ABQ59" s="1531"/>
      <c r="ABR59" s="1531"/>
      <c r="ABS59" s="1531"/>
      <c r="ABT59" s="1531"/>
      <c r="ABU59" s="1531"/>
      <c r="ABV59" s="1531"/>
      <c r="ABW59" s="1531"/>
      <c r="ABX59" s="1531"/>
      <c r="ABY59" s="1531"/>
      <c r="ABZ59" s="1531"/>
      <c r="ACA59" s="1531"/>
      <c r="ACB59" s="1531"/>
      <c r="ACC59" s="1531"/>
      <c r="ACD59" s="1531"/>
      <c r="ACE59" s="1531"/>
      <c r="ACF59" s="1531"/>
      <c r="ACG59" s="1531"/>
      <c r="ACH59" s="1531"/>
      <c r="ACI59" s="1531"/>
      <c r="ACJ59" s="1531"/>
      <c r="ACK59" s="1531"/>
      <c r="ACL59" s="1531"/>
      <c r="ACM59" s="1531"/>
      <c r="ACN59" s="1531"/>
      <c r="ACO59" s="1531"/>
      <c r="ACP59" s="1531"/>
      <c r="ACQ59" s="1531"/>
      <c r="ACR59" s="1531"/>
      <c r="ACS59" s="1531"/>
      <c r="ACT59" s="1531"/>
      <c r="ACU59" s="1531"/>
      <c r="ACV59" s="1531"/>
      <c r="ACW59" s="1531"/>
      <c r="ACX59" s="1531"/>
      <c r="ACY59" s="1531"/>
      <c r="ACZ59" s="1531"/>
      <c r="ADA59" s="1531"/>
      <c r="ADB59" s="1531"/>
      <c r="ADC59" s="1531"/>
      <c r="ADD59" s="1531"/>
      <c r="ADE59" s="1531"/>
      <c r="ADF59" s="1531"/>
      <c r="ADG59" s="1531"/>
      <c r="ADH59" s="1531"/>
      <c r="ADI59" s="1531"/>
      <c r="ADJ59" s="1531"/>
      <c r="ADK59" s="1531"/>
      <c r="ADL59" s="1531"/>
      <c r="ADM59" s="1531"/>
      <c r="ADN59" s="1531"/>
      <c r="ADO59" s="1531"/>
      <c r="ADP59" s="1531"/>
      <c r="ADQ59" s="1531"/>
      <c r="ADR59" s="1531"/>
      <c r="ADS59" s="1531"/>
      <c r="ADT59" s="1531"/>
      <c r="ADU59" s="1531"/>
      <c r="ADV59" s="1531"/>
      <c r="ADW59" s="1531"/>
      <c r="ADX59" s="1531"/>
      <c r="ADY59" s="1531"/>
      <c r="ADZ59" s="1531"/>
      <c r="AEA59" s="1531"/>
      <c r="AEB59" s="1531"/>
      <c r="AEC59" s="1531"/>
      <c r="AED59" s="1531"/>
      <c r="AEE59" s="1531"/>
      <c r="AEF59" s="1531"/>
      <c r="AEG59" s="1531"/>
      <c r="AEH59" s="1531"/>
      <c r="AEI59" s="1531"/>
      <c r="AEJ59" s="1531"/>
      <c r="AEK59" s="1531"/>
      <c r="AEL59" s="1531"/>
      <c r="AEM59" s="1531"/>
      <c r="AEN59" s="1531"/>
      <c r="AEO59" s="1531"/>
      <c r="AEP59" s="1531"/>
      <c r="AEQ59" s="1531"/>
      <c r="AER59" s="1531"/>
      <c r="AES59" s="1531"/>
      <c r="AET59" s="1531"/>
      <c r="AEU59" s="1531"/>
      <c r="AEV59" s="1531"/>
      <c r="AEW59" s="1531"/>
      <c r="AEX59" s="1531"/>
      <c r="AEY59" s="1531"/>
      <c r="AEZ59" s="1531"/>
      <c r="AFA59" s="1531"/>
      <c r="AFB59" s="1531"/>
      <c r="AFC59" s="1531"/>
      <c r="AFD59" s="1531"/>
      <c r="AFE59" s="1531"/>
      <c r="AFF59" s="1531"/>
      <c r="AFG59" s="1531"/>
      <c r="AFH59" s="1531"/>
      <c r="AFI59" s="1531"/>
      <c r="AFJ59" s="1531"/>
      <c r="AFK59" s="1531"/>
      <c r="AFL59" s="1531"/>
      <c r="AFM59" s="1531"/>
      <c r="AFN59" s="1531"/>
      <c r="AFO59" s="1531"/>
      <c r="AFP59" s="1531"/>
      <c r="AFQ59" s="1531"/>
      <c r="AFR59" s="1531"/>
      <c r="AFS59" s="1531"/>
      <c r="AFT59" s="1531"/>
      <c r="AFU59" s="1531"/>
      <c r="AFV59" s="1531"/>
      <c r="AFW59" s="1531"/>
      <c r="AFX59" s="1531"/>
      <c r="AFY59" s="1531"/>
      <c r="AFZ59" s="1531"/>
      <c r="AGA59" s="1531"/>
      <c r="AGB59" s="1531"/>
      <c r="AGC59" s="1531"/>
      <c r="AGD59" s="1531"/>
      <c r="AGE59" s="1531"/>
      <c r="AGF59" s="1531"/>
      <c r="AGG59" s="1531"/>
      <c r="AGH59" s="1531"/>
      <c r="AGI59" s="1531"/>
      <c r="AGJ59" s="1531"/>
      <c r="AGK59" s="1531"/>
      <c r="AGL59" s="1531"/>
      <c r="AGM59" s="1531"/>
      <c r="AGN59" s="1531"/>
      <c r="AGO59" s="1531"/>
      <c r="AGP59" s="1531"/>
      <c r="AGQ59" s="1531"/>
      <c r="AGR59" s="1531"/>
      <c r="AGS59" s="1531"/>
      <c r="AGT59" s="1531"/>
      <c r="AGU59" s="1531"/>
      <c r="AGV59" s="1531"/>
      <c r="AGW59" s="1531"/>
      <c r="AGX59" s="1531"/>
      <c r="AGY59" s="1531"/>
      <c r="AGZ59" s="1531"/>
      <c r="AHA59" s="1531"/>
      <c r="AHB59" s="1531"/>
      <c r="AHC59" s="1531"/>
      <c r="AHD59" s="1531"/>
      <c r="AHE59" s="1531"/>
      <c r="AHF59" s="1531"/>
      <c r="AHG59" s="1531"/>
      <c r="AHH59" s="1531"/>
      <c r="AHI59" s="1531"/>
      <c r="AHJ59" s="1531"/>
      <c r="AHK59" s="1531"/>
      <c r="AHL59" s="1531"/>
      <c r="AHM59" s="1531"/>
      <c r="AHN59" s="1531"/>
      <c r="AHO59" s="1531"/>
      <c r="AHP59" s="1531"/>
      <c r="AHQ59" s="1531"/>
      <c r="AHR59" s="1531"/>
      <c r="AHS59" s="1531"/>
      <c r="AHT59" s="1531"/>
      <c r="AHU59" s="1531"/>
      <c r="AHV59" s="1531"/>
      <c r="AHW59" s="1531"/>
      <c r="AHX59" s="1531"/>
      <c r="AHY59" s="1531"/>
      <c r="AHZ59" s="1531"/>
      <c r="AIA59" s="1531"/>
      <c r="AIB59" s="1531"/>
      <c r="AIC59" s="1531"/>
      <c r="AID59" s="1531"/>
      <c r="AIE59" s="1531"/>
      <c r="AIF59" s="1531"/>
      <c r="AIG59" s="1531"/>
      <c r="AIH59" s="1531"/>
      <c r="AII59" s="1531"/>
      <c r="AIJ59" s="1531"/>
      <c r="AIK59" s="1531"/>
      <c r="AIL59" s="1531"/>
      <c r="AIM59" s="1531"/>
      <c r="AIN59" s="1531"/>
      <c r="AIO59" s="1531"/>
      <c r="AIP59" s="1531"/>
      <c r="AIQ59" s="1531"/>
      <c r="AIR59" s="1531"/>
      <c r="AIS59" s="1531"/>
      <c r="AIT59" s="1531"/>
      <c r="AIU59" s="1531"/>
      <c r="AIV59" s="1531"/>
      <c r="AIW59" s="1531"/>
      <c r="AIX59" s="1531"/>
      <c r="AIY59" s="1531"/>
      <c r="AIZ59" s="1531"/>
      <c r="AJA59" s="1531"/>
      <c r="AJB59" s="1531"/>
      <c r="AJC59" s="1531"/>
      <c r="AJD59" s="1531"/>
      <c r="AJE59" s="1531"/>
      <c r="AJF59" s="1531"/>
      <c r="AJG59" s="1531"/>
      <c r="AJH59" s="1531"/>
      <c r="AJI59" s="1531"/>
      <c r="AJJ59" s="1531"/>
      <c r="AJK59" s="1531"/>
      <c r="AJL59" s="1531"/>
      <c r="AJM59" s="1531"/>
      <c r="AJN59" s="1531"/>
      <c r="AJO59" s="1531"/>
      <c r="AJP59" s="1531"/>
      <c r="AJQ59" s="1531"/>
      <c r="AJR59" s="1531"/>
      <c r="AJS59" s="1531"/>
      <c r="AJT59" s="1531"/>
      <c r="AJU59" s="1531"/>
      <c r="AJV59" s="1531"/>
      <c r="AJW59" s="1531"/>
      <c r="AJX59" s="1531"/>
      <c r="AJY59" s="1531"/>
      <c r="AJZ59" s="1531"/>
      <c r="AKA59" s="1531"/>
      <c r="AKB59" s="1531"/>
      <c r="AKC59" s="1531"/>
      <c r="AKD59" s="1531"/>
      <c r="AKE59" s="1531"/>
      <c r="AKF59" s="1531"/>
      <c r="AKG59" s="1531"/>
      <c r="AKH59" s="1531"/>
      <c r="AKI59" s="1531"/>
      <c r="AKJ59" s="1531"/>
      <c r="AKK59" s="1531"/>
      <c r="AKL59" s="1531"/>
      <c r="AKM59" s="1531"/>
      <c r="AKN59" s="1531"/>
      <c r="AKO59" s="1531"/>
      <c r="AKP59" s="1531"/>
      <c r="AKQ59" s="1531"/>
      <c r="AKR59" s="1531"/>
      <c r="AKS59" s="1531"/>
      <c r="AKT59" s="1531"/>
      <c r="AKU59" s="1531"/>
      <c r="AKV59" s="1531"/>
      <c r="AKW59" s="1531"/>
      <c r="AKX59" s="1531"/>
      <c r="AKY59" s="1531"/>
      <c r="AKZ59" s="1531"/>
      <c r="ALA59" s="1531"/>
      <c r="ALB59" s="1531"/>
      <c r="ALC59" s="1531"/>
      <c r="ALD59" s="1531"/>
      <c r="ALE59" s="1531"/>
      <c r="ALF59" s="1531"/>
      <c r="ALG59" s="1531"/>
      <c r="ALH59" s="1531"/>
      <c r="ALI59" s="1531"/>
      <c r="ALJ59" s="1531"/>
      <c r="ALK59" s="1531"/>
      <c r="ALL59" s="1531"/>
      <c r="ALM59" s="1531"/>
      <c r="ALN59" s="1531"/>
      <c r="ALO59" s="1531"/>
      <c r="ALP59" s="1531"/>
      <c r="ALQ59" s="1531"/>
      <c r="ALR59" s="1531"/>
      <c r="ALS59" s="1531"/>
      <c r="ALT59" s="1531"/>
      <c r="ALU59" s="1531"/>
      <c r="ALV59" s="1531"/>
      <c r="ALW59" s="1531"/>
      <c r="ALX59" s="1531"/>
      <c r="ALY59" s="1531"/>
      <c r="ALZ59" s="1531"/>
      <c r="AMA59" s="1531"/>
      <c r="AMB59" s="1531"/>
      <c r="AMC59" s="1531"/>
      <c r="AMD59" s="1531"/>
      <c r="AME59" s="1531"/>
      <c r="AMF59" s="1531"/>
      <c r="AMG59" s="1531"/>
      <c r="AMH59" s="1531"/>
      <c r="AMI59" s="1531"/>
      <c r="AMJ59" s="1531"/>
      <c r="AMK59" s="1531"/>
      <c r="AML59" s="1531"/>
      <c r="AMM59" s="1531"/>
      <c r="AMN59" s="1531"/>
      <c r="AMO59" s="1531"/>
      <c r="AMP59" s="1531"/>
      <c r="AMQ59" s="1531"/>
      <c r="AMR59" s="1531"/>
      <c r="AMS59" s="1531"/>
      <c r="AMT59" s="1531"/>
      <c r="AMU59" s="1531"/>
      <c r="AMV59" s="1531"/>
      <c r="AMW59" s="1531"/>
      <c r="AMX59" s="1531"/>
      <c r="AMY59" s="1531"/>
      <c r="AMZ59" s="1531"/>
      <c r="ANA59" s="1531"/>
      <c r="ANB59" s="1531"/>
      <c r="ANC59" s="1531"/>
      <c r="AND59" s="1531"/>
      <c r="ANE59" s="1531"/>
      <c r="ANF59" s="1531"/>
      <c r="ANG59" s="1531"/>
      <c r="ANH59" s="1531"/>
      <c r="ANI59" s="1531"/>
      <c r="ANJ59" s="1531"/>
      <c r="ANK59" s="1531"/>
      <c r="ANL59" s="1531"/>
      <c r="ANM59" s="1531"/>
      <c r="ANN59" s="1531"/>
      <c r="ANO59" s="1531"/>
      <c r="ANP59" s="1531"/>
      <c r="ANQ59" s="1531"/>
      <c r="ANR59" s="1531"/>
      <c r="ANS59" s="1531"/>
      <c r="ANT59" s="1531"/>
      <c r="ANU59" s="1531"/>
      <c r="ANV59" s="1531"/>
      <c r="ANW59" s="1531"/>
      <c r="ANX59" s="1531"/>
      <c r="ANY59" s="1531"/>
      <c r="ANZ59" s="1531"/>
      <c r="AOA59" s="1531"/>
      <c r="AOB59" s="1531"/>
      <c r="AOC59" s="1531"/>
      <c r="AOD59" s="1531"/>
      <c r="AOE59" s="1531"/>
      <c r="AOF59" s="1531"/>
      <c r="AOG59" s="1531"/>
      <c r="AOH59" s="1531"/>
      <c r="AOI59" s="1531"/>
      <c r="AOJ59" s="1531"/>
      <c r="AOK59" s="1531"/>
      <c r="AOL59" s="1531"/>
      <c r="AOM59" s="1531"/>
      <c r="AON59" s="1531"/>
      <c r="AOO59" s="1531"/>
      <c r="AOP59" s="1531"/>
      <c r="AOQ59" s="1531"/>
      <c r="AOR59" s="1531"/>
      <c r="AOS59" s="1531"/>
      <c r="AOT59" s="1531"/>
      <c r="AOU59" s="1531"/>
      <c r="AOV59" s="1531"/>
      <c r="AOW59" s="1531"/>
      <c r="AOX59" s="1531"/>
      <c r="AOY59" s="1531"/>
      <c r="AOZ59" s="1531"/>
      <c r="APA59" s="1531"/>
      <c r="APB59" s="1531"/>
      <c r="APC59" s="1531"/>
      <c r="APD59" s="1531"/>
      <c r="APE59" s="1531"/>
      <c r="APF59" s="1531"/>
      <c r="APG59" s="1531"/>
      <c r="APH59" s="1531"/>
      <c r="API59" s="1531"/>
      <c r="APJ59" s="1531"/>
      <c r="APK59" s="1531"/>
      <c r="APL59" s="1531"/>
      <c r="APM59" s="1531"/>
      <c r="APN59" s="1531"/>
      <c r="APO59" s="1531"/>
      <c r="APP59" s="1531"/>
      <c r="APQ59" s="1531"/>
      <c r="APR59" s="1531"/>
      <c r="APS59" s="1531"/>
      <c r="APT59" s="1531"/>
      <c r="APU59" s="1531"/>
      <c r="APV59" s="1531"/>
      <c r="APW59" s="1531"/>
      <c r="APX59" s="1531"/>
      <c r="APY59" s="1531"/>
      <c r="APZ59" s="1531"/>
      <c r="AQA59" s="1531"/>
      <c r="AQB59" s="1531"/>
      <c r="AQC59" s="1531"/>
      <c r="AQD59" s="1531"/>
      <c r="AQE59" s="1531"/>
      <c r="AQF59" s="1531"/>
      <c r="AQG59" s="1531"/>
      <c r="AQH59" s="1531"/>
      <c r="AQI59" s="1531"/>
      <c r="AQJ59" s="1531"/>
      <c r="AQK59" s="1531"/>
      <c r="AQL59" s="1531"/>
      <c r="AQM59" s="1531"/>
      <c r="AQN59" s="1531"/>
      <c r="AQO59" s="1531"/>
      <c r="AQP59" s="1531"/>
      <c r="AQQ59" s="1531"/>
      <c r="AQR59" s="1531"/>
      <c r="AQS59" s="1531"/>
      <c r="AQT59" s="1531"/>
      <c r="AQU59" s="1531"/>
      <c r="AQV59" s="1531"/>
      <c r="AQW59" s="1531"/>
      <c r="AQX59" s="1531"/>
      <c r="AQY59" s="1531"/>
      <c r="AQZ59" s="1531"/>
      <c r="ARA59" s="1531"/>
      <c r="ARB59" s="1531"/>
      <c r="ARC59" s="1531"/>
      <c r="ARD59" s="1531"/>
      <c r="ARE59" s="1531"/>
      <c r="ARF59" s="1531"/>
      <c r="ARG59" s="1531"/>
      <c r="ARH59" s="1531"/>
      <c r="ARI59" s="1531"/>
      <c r="ARJ59" s="1531"/>
      <c r="ARK59" s="1531"/>
      <c r="ARL59" s="1531"/>
      <c r="ARM59" s="1531"/>
      <c r="ARN59" s="1531"/>
      <c r="ARO59" s="1531"/>
      <c r="ARP59" s="1531"/>
      <c r="ARQ59" s="1531"/>
      <c r="ARR59" s="1531"/>
      <c r="ARS59" s="1531"/>
      <c r="ART59" s="1531"/>
      <c r="ARU59" s="1531"/>
      <c r="ARV59" s="1531"/>
      <c r="ARW59" s="1531"/>
      <c r="ARX59" s="1531"/>
      <c r="ARY59" s="1531"/>
      <c r="ARZ59" s="1531"/>
      <c r="ASA59" s="1531"/>
      <c r="ASB59" s="1531"/>
      <c r="ASC59" s="1531"/>
      <c r="ASD59" s="1531"/>
      <c r="ASE59" s="1531"/>
      <c r="ASF59" s="1531"/>
      <c r="ASG59" s="1531"/>
      <c r="ASH59" s="1531"/>
      <c r="ASI59" s="1531"/>
      <c r="ASJ59" s="1531"/>
      <c r="ASK59" s="1531"/>
      <c r="ASL59" s="1531"/>
      <c r="ASM59" s="1531"/>
      <c r="ASN59" s="1531"/>
      <c r="ASO59" s="1531"/>
      <c r="ASP59" s="1531"/>
      <c r="ASQ59" s="1531"/>
      <c r="ASR59" s="1531"/>
      <c r="ASS59" s="1531"/>
      <c r="AST59" s="1531"/>
      <c r="ASU59" s="1531"/>
      <c r="ASV59" s="1531"/>
      <c r="ASW59" s="1531"/>
      <c r="ASX59" s="1531"/>
      <c r="ASY59" s="1531"/>
      <c r="ASZ59" s="1531"/>
      <c r="ATA59" s="1531"/>
      <c r="ATB59" s="1531"/>
      <c r="ATC59" s="1531"/>
      <c r="ATD59" s="1531"/>
      <c r="ATE59" s="1531"/>
      <c r="ATF59" s="1531"/>
      <c r="ATG59" s="1531"/>
      <c r="ATH59" s="1531"/>
      <c r="ATI59" s="1531"/>
      <c r="ATJ59" s="1531"/>
      <c r="ATK59" s="1531"/>
      <c r="ATL59" s="1531"/>
      <c r="ATM59" s="1531"/>
      <c r="ATN59" s="1531"/>
      <c r="ATO59" s="1531"/>
      <c r="ATP59" s="1531"/>
      <c r="ATQ59" s="1531"/>
      <c r="ATR59" s="1531"/>
      <c r="ATS59" s="1531"/>
      <c r="ATT59" s="1531"/>
      <c r="ATU59" s="1531"/>
      <c r="ATV59" s="1531"/>
      <c r="ATW59" s="1531"/>
      <c r="ATX59" s="1531"/>
      <c r="ATY59" s="1531"/>
      <c r="ATZ59" s="1531"/>
      <c r="AUA59" s="1531"/>
      <c r="AUB59" s="1531"/>
      <c r="AUC59" s="1531"/>
      <c r="AUD59" s="1531"/>
      <c r="AUE59" s="1531"/>
      <c r="AUF59" s="1531"/>
      <c r="AUG59" s="1531"/>
      <c r="AUH59" s="1531"/>
      <c r="AUI59" s="1531"/>
    </row>
    <row r="60" spans="1:1231" s="1406" customFormat="1" ht="31.75" customHeight="1" x14ac:dyDescent="0.75">
      <c r="A60" s="2088"/>
      <c r="B60" s="2088"/>
      <c r="C60" s="1592">
        <v>7.4</v>
      </c>
      <c r="D60" s="1591" t="s">
        <v>69</v>
      </c>
      <c r="E60" s="1490" t="s">
        <v>0</v>
      </c>
      <c r="F60" s="1490" t="s">
        <v>0</v>
      </c>
      <c r="G60" s="1423" t="e">
        <f t="array" ref="G60">INDEX('Salary . staff rates'!$A$6:$C$28,MATCH(1,('Salary . staff rates'!$A$6:$A$28=E60)*('Salary . staff rates'!$B$6:$B$28=F60),0),3)</f>
        <v>#N/A</v>
      </c>
      <c r="H60" s="1423" t="e">
        <f t="shared" si="42"/>
        <v>#N/A</v>
      </c>
      <c r="I60" s="1491" t="s">
        <v>0</v>
      </c>
      <c r="J60" s="1492" t="s">
        <v>0</v>
      </c>
      <c r="K60" s="1493" t="s">
        <v>0</v>
      </c>
      <c r="L60" s="1494" t="str">
        <f t="shared" si="43"/>
        <v/>
      </c>
      <c r="M60" s="1551" t="s">
        <v>31</v>
      </c>
      <c r="N60" s="1496">
        <f>IF(K60="N/A",0,IF(M60="Yes",L60*'Salary . staff rates'!$C$34,0))</f>
        <v>0</v>
      </c>
      <c r="P60" s="662">
        <v>1</v>
      </c>
      <c r="Q60" s="662">
        <v>1</v>
      </c>
      <c r="W60" s="1564"/>
      <c r="Y60" s="1863" t="str">
        <f t="shared" si="44"/>
        <v/>
      </c>
      <c r="Z60" s="662">
        <f t="shared" si="45"/>
        <v>0</v>
      </c>
      <c r="AA60" s="1433"/>
      <c r="AB60" s="662" t="str">
        <f t="shared" si="46"/>
        <v/>
      </c>
      <c r="AC60" s="662">
        <f t="shared" si="47"/>
        <v>0</v>
      </c>
      <c r="AD60" s="1412"/>
      <c r="AE60" s="1412"/>
      <c r="AF60" s="1412"/>
      <c r="AL60" s="1413"/>
      <c r="AN60" s="1560" t="str">
        <f t="shared" si="48"/>
        <v/>
      </c>
      <c r="AO60" s="1560">
        <f t="shared" si="49"/>
        <v>0</v>
      </c>
      <c r="AP60" s="1531"/>
      <c r="AQ60" s="1531"/>
      <c r="AR60" s="1531"/>
      <c r="AS60" s="1531"/>
      <c r="AT60" s="1531"/>
      <c r="AU60" s="1531"/>
      <c r="AV60" s="1531"/>
      <c r="AW60" s="1531"/>
      <c r="AX60" s="1531"/>
      <c r="AY60" s="1531"/>
      <c r="AZ60" s="1531"/>
      <c r="BA60" s="1531"/>
      <c r="BB60" s="1531"/>
      <c r="BC60" s="1531"/>
      <c r="BD60" s="1531"/>
      <c r="BE60" s="1531"/>
      <c r="BF60" s="1531"/>
      <c r="BG60" s="1531"/>
      <c r="BH60" s="1531"/>
      <c r="BI60" s="1531"/>
      <c r="BJ60" s="1531"/>
      <c r="BK60" s="1531"/>
      <c r="BL60" s="1531"/>
      <c r="BM60" s="1531"/>
      <c r="BN60" s="1531"/>
      <c r="BO60" s="1531"/>
      <c r="BP60" s="1531"/>
      <c r="BQ60" s="1531"/>
      <c r="BR60" s="1531"/>
      <c r="BS60" s="1531"/>
      <c r="BT60" s="1531"/>
      <c r="BU60" s="1531"/>
      <c r="BV60" s="1531"/>
      <c r="BW60" s="1531"/>
      <c r="BX60" s="1531"/>
      <c r="BY60" s="1531"/>
      <c r="BZ60" s="1531"/>
      <c r="CA60" s="1531"/>
      <c r="CB60" s="1531"/>
      <c r="CC60" s="1531"/>
      <c r="CD60" s="1531"/>
      <c r="CE60" s="1531"/>
      <c r="CF60" s="1531"/>
      <c r="CG60" s="1531"/>
      <c r="CH60" s="1531"/>
      <c r="CI60" s="1531"/>
      <c r="CJ60" s="1531"/>
      <c r="CK60" s="1531"/>
      <c r="CL60" s="1531"/>
      <c r="CM60" s="1531"/>
      <c r="CN60" s="1531"/>
      <c r="CO60" s="1531"/>
      <c r="CP60" s="1531"/>
      <c r="CQ60" s="1531"/>
      <c r="CR60" s="1531"/>
      <c r="CS60" s="1531"/>
      <c r="CT60" s="1531"/>
      <c r="CU60" s="1531"/>
      <c r="CV60" s="1531"/>
      <c r="CW60" s="1531"/>
      <c r="CX60" s="1531"/>
      <c r="CY60" s="1531"/>
      <c r="CZ60" s="1531"/>
      <c r="DA60" s="1531"/>
      <c r="DB60" s="1531"/>
      <c r="DC60" s="1531"/>
      <c r="DD60" s="1531"/>
      <c r="DE60" s="1531"/>
      <c r="DF60" s="1531"/>
      <c r="DG60" s="1531"/>
      <c r="DH60" s="1531"/>
      <c r="DI60" s="1531"/>
      <c r="DJ60" s="1531"/>
      <c r="DK60" s="1531"/>
      <c r="DL60" s="1531"/>
      <c r="DM60" s="1531"/>
      <c r="DN60" s="1531"/>
      <c r="DO60" s="1531"/>
      <c r="DP60" s="1531"/>
      <c r="DQ60" s="1531"/>
      <c r="DR60" s="1531"/>
      <c r="DS60" s="1531"/>
      <c r="DT60" s="1531"/>
      <c r="DU60" s="1531"/>
      <c r="DV60" s="1531"/>
      <c r="DW60" s="1531"/>
      <c r="DX60" s="1531"/>
      <c r="DY60" s="1531"/>
      <c r="DZ60" s="1531"/>
      <c r="EA60" s="1531"/>
      <c r="EB60" s="1531"/>
      <c r="EC60" s="1531"/>
      <c r="ED60" s="1531"/>
      <c r="EE60" s="1531"/>
      <c r="EF60" s="1531"/>
      <c r="EG60" s="1531"/>
      <c r="EH60" s="1531"/>
      <c r="EI60" s="1531"/>
      <c r="EJ60" s="1531"/>
      <c r="EK60" s="1531"/>
      <c r="EL60" s="1531"/>
      <c r="EM60" s="1531"/>
      <c r="EN60" s="1531"/>
      <c r="EO60" s="1531"/>
      <c r="EP60" s="1531"/>
      <c r="EQ60" s="1531"/>
      <c r="ER60" s="1531"/>
      <c r="ES60" s="1531"/>
      <c r="ET60" s="1531"/>
      <c r="EU60" s="1531"/>
      <c r="EV60" s="1531"/>
      <c r="EW60" s="1531"/>
      <c r="EX60" s="1531"/>
      <c r="EY60" s="1531"/>
      <c r="EZ60" s="1531"/>
      <c r="FA60" s="1531"/>
      <c r="FB60" s="1531"/>
      <c r="FC60" s="1531"/>
      <c r="FD60" s="1531"/>
      <c r="FE60" s="1531"/>
      <c r="FF60" s="1531"/>
      <c r="FG60" s="1531"/>
      <c r="FH60" s="1531"/>
      <c r="FI60" s="1531"/>
      <c r="FJ60" s="1531"/>
      <c r="FK60" s="1531"/>
      <c r="FL60" s="1531"/>
      <c r="FM60" s="1531"/>
      <c r="FN60" s="1531"/>
      <c r="FO60" s="1531"/>
      <c r="FP60" s="1531"/>
      <c r="FQ60" s="1531"/>
      <c r="FR60" s="1531"/>
      <c r="FS60" s="1531"/>
      <c r="FT60" s="1531"/>
      <c r="FU60" s="1531"/>
      <c r="FV60" s="1531"/>
      <c r="FW60" s="1531"/>
      <c r="FX60" s="1531"/>
      <c r="FY60" s="1531"/>
      <c r="FZ60" s="1531"/>
      <c r="GA60" s="1531"/>
      <c r="GB60" s="1531"/>
      <c r="GC60" s="1531"/>
      <c r="GD60" s="1531"/>
      <c r="GE60" s="1531"/>
      <c r="GF60" s="1531"/>
      <c r="GG60" s="1531"/>
      <c r="GH60" s="1531"/>
      <c r="GI60" s="1531"/>
      <c r="GJ60" s="1531"/>
      <c r="GK60" s="1531"/>
      <c r="GL60" s="1531"/>
      <c r="GM60" s="1531"/>
      <c r="GN60" s="1531"/>
      <c r="GO60" s="1531"/>
      <c r="GP60" s="1531"/>
      <c r="GQ60" s="1531"/>
      <c r="GR60" s="1531"/>
      <c r="GS60" s="1531"/>
      <c r="GT60" s="1531"/>
      <c r="GU60" s="1531"/>
      <c r="GV60" s="1531"/>
      <c r="GW60" s="1531"/>
      <c r="GX60" s="1531"/>
      <c r="GY60" s="1531"/>
      <c r="GZ60" s="1531"/>
      <c r="HA60" s="1531"/>
      <c r="HB60" s="1531"/>
      <c r="HC60" s="1531"/>
      <c r="HD60" s="1531"/>
      <c r="HE60" s="1531"/>
      <c r="HF60" s="1531"/>
      <c r="HG60" s="1531"/>
      <c r="HH60" s="1531"/>
      <c r="HI60" s="1531"/>
      <c r="HJ60" s="1531"/>
      <c r="HK60" s="1531"/>
      <c r="HL60" s="1531"/>
      <c r="HM60" s="1531"/>
      <c r="HN60" s="1531"/>
      <c r="HO60" s="1531"/>
      <c r="HP60" s="1531"/>
      <c r="HQ60" s="1531"/>
      <c r="HR60" s="1531"/>
      <c r="HS60" s="1531"/>
      <c r="HT60" s="1531"/>
      <c r="HU60" s="1531"/>
      <c r="HV60" s="1531"/>
      <c r="HW60" s="1531"/>
      <c r="HX60" s="1531"/>
      <c r="HY60" s="1531"/>
      <c r="HZ60" s="1531"/>
      <c r="IA60" s="1531"/>
      <c r="IB60" s="1531"/>
      <c r="IC60" s="1531"/>
      <c r="ID60" s="1531"/>
      <c r="IE60" s="1531"/>
      <c r="IF60" s="1531"/>
      <c r="IG60" s="1531"/>
      <c r="IH60" s="1531"/>
      <c r="II60" s="1531"/>
      <c r="IJ60" s="1531"/>
      <c r="IK60" s="1531"/>
      <c r="IL60" s="1531"/>
      <c r="IM60" s="1531"/>
      <c r="IN60" s="1531"/>
      <c r="IO60" s="1531"/>
      <c r="IP60" s="1531"/>
      <c r="IQ60" s="1531"/>
      <c r="IR60" s="1531"/>
      <c r="IS60" s="1531"/>
      <c r="IT60" s="1531"/>
      <c r="IU60" s="1531"/>
      <c r="IV60" s="1531"/>
      <c r="IW60" s="1531"/>
      <c r="IX60" s="1531"/>
      <c r="IY60" s="1531"/>
      <c r="IZ60" s="1531"/>
      <c r="JA60" s="1531"/>
      <c r="JB60" s="1531"/>
      <c r="JC60" s="1531"/>
      <c r="JD60" s="1531"/>
      <c r="JE60" s="1531"/>
      <c r="JF60" s="1531"/>
      <c r="JG60" s="1531"/>
      <c r="JH60" s="1531"/>
      <c r="JI60" s="1531"/>
      <c r="JJ60" s="1531"/>
      <c r="JK60" s="1531"/>
      <c r="JL60" s="1531"/>
      <c r="JM60" s="1531"/>
      <c r="JN60" s="1531"/>
      <c r="JO60" s="1531"/>
      <c r="JP60" s="1531"/>
      <c r="JQ60" s="1531"/>
      <c r="JR60" s="1531"/>
      <c r="JS60" s="1531"/>
      <c r="JT60" s="1531"/>
      <c r="JU60" s="1531"/>
      <c r="JV60" s="1531"/>
      <c r="JW60" s="1531"/>
      <c r="JX60" s="1531"/>
      <c r="JY60" s="1531"/>
      <c r="JZ60" s="1531"/>
      <c r="KA60" s="1531"/>
      <c r="KB60" s="1531"/>
      <c r="KC60" s="1531"/>
      <c r="KD60" s="1531"/>
      <c r="KE60" s="1531"/>
      <c r="KF60" s="1531"/>
      <c r="KG60" s="1531"/>
      <c r="KH60" s="1531"/>
      <c r="KI60" s="1531"/>
      <c r="KJ60" s="1531"/>
      <c r="KK60" s="1531"/>
      <c r="KL60" s="1531"/>
      <c r="KM60" s="1531"/>
      <c r="KN60" s="1531"/>
      <c r="KO60" s="1531"/>
      <c r="KP60" s="1531"/>
      <c r="KQ60" s="1531"/>
      <c r="KR60" s="1531"/>
      <c r="KS60" s="1531"/>
      <c r="KT60" s="1531"/>
      <c r="KU60" s="1531"/>
      <c r="KV60" s="1531"/>
      <c r="KW60" s="1531"/>
      <c r="KX60" s="1531"/>
      <c r="KY60" s="1531"/>
      <c r="KZ60" s="1531"/>
      <c r="LA60" s="1531"/>
      <c r="LB60" s="1531"/>
      <c r="LC60" s="1531"/>
      <c r="LD60" s="1531"/>
      <c r="LE60" s="1531"/>
      <c r="LF60" s="1531"/>
      <c r="LG60" s="1531"/>
      <c r="LH60" s="1531"/>
      <c r="LI60" s="1531"/>
      <c r="LJ60" s="1531"/>
      <c r="LK60" s="1531"/>
      <c r="LL60" s="1531"/>
      <c r="LM60" s="1531"/>
      <c r="LN60" s="1531"/>
      <c r="LO60" s="1531"/>
      <c r="LP60" s="1531"/>
      <c r="LQ60" s="1531"/>
      <c r="LR60" s="1531"/>
      <c r="LS60" s="1531"/>
      <c r="LT60" s="1531"/>
      <c r="LU60" s="1531"/>
      <c r="LV60" s="1531"/>
      <c r="LW60" s="1531"/>
      <c r="LX60" s="1531"/>
      <c r="LY60" s="1531"/>
      <c r="LZ60" s="1531"/>
      <c r="MA60" s="1531"/>
      <c r="MB60" s="1531"/>
      <c r="MC60" s="1531"/>
      <c r="MD60" s="1531"/>
      <c r="ME60" s="1531"/>
      <c r="MF60" s="1531"/>
      <c r="MG60" s="1531"/>
      <c r="MH60" s="1531"/>
      <c r="MI60" s="1531"/>
      <c r="MJ60" s="1531"/>
      <c r="MK60" s="1531"/>
      <c r="ML60" s="1531"/>
      <c r="MM60" s="1531"/>
      <c r="MN60" s="1531"/>
      <c r="MO60" s="1531"/>
      <c r="MP60" s="1531"/>
      <c r="MQ60" s="1531"/>
      <c r="MR60" s="1531"/>
      <c r="MS60" s="1531"/>
      <c r="MT60" s="1531"/>
      <c r="MU60" s="1531"/>
      <c r="MV60" s="1531"/>
      <c r="MW60" s="1531"/>
      <c r="MX60" s="1531"/>
      <c r="MY60" s="1531"/>
      <c r="MZ60" s="1531"/>
      <c r="NA60" s="1531"/>
      <c r="NB60" s="1531"/>
      <c r="NC60" s="1531"/>
      <c r="ND60" s="1531"/>
      <c r="NE60" s="1531"/>
      <c r="NF60" s="1531"/>
      <c r="NG60" s="1531"/>
      <c r="NH60" s="1531"/>
      <c r="NI60" s="1531"/>
      <c r="NJ60" s="1531"/>
      <c r="NK60" s="1531"/>
      <c r="NL60" s="1531"/>
      <c r="NM60" s="1531"/>
      <c r="NN60" s="1531"/>
      <c r="NO60" s="1531"/>
      <c r="NP60" s="1531"/>
      <c r="NQ60" s="1531"/>
      <c r="NR60" s="1531"/>
      <c r="NS60" s="1531"/>
      <c r="NT60" s="1531"/>
      <c r="NU60" s="1531"/>
      <c r="NV60" s="1531"/>
      <c r="NW60" s="1531"/>
      <c r="NX60" s="1531"/>
      <c r="NY60" s="1531"/>
      <c r="NZ60" s="1531"/>
      <c r="OA60" s="1531"/>
      <c r="OB60" s="1531"/>
      <c r="OC60" s="1531"/>
      <c r="OD60" s="1531"/>
      <c r="OE60" s="1531"/>
      <c r="OF60" s="1531"/>
      <c r="OG60" s="1531"/>
      <c r="OH60" s="1531"/>
      <c r="OI60" s="1531"/>
      <c r="OJ60" s="1531"/>
      <c r="OK60" s="1531"/>
      <c r="OL60" s="1531"/>
      <c r="OM60" s="1531"/>
      <c r="ON60" s="1531"/>
      <c r="OO60" s="1531"/>
      <c r="OP60" s="1531"/>
      <c r="OQ60" s="1531"/>
      <c r="OR60" s="1531"/>
      <c r="OS60" s="1531"/>
      <c r="OT60" s="1531"/>
      <c r="OU60" s="1531"/>
      <c r="OV60" s="1531"/>
      <c r="OW60" s="1531"/>
      <c r="OX60" s="1531"/>
      <c r="OY60" s="1531"/>
      <c r="OZ60" s="1531"/>
      <c r="PA60" s="1531"/>
      <c r="PB60" s="1531"/>
      <c r="PC60" s="1531"/>
      <c r="PD60" s="1531"/>
      <c r="PE60" s="1531"/>
      <c r="PF60" s="1531"/>
      <c r="PG60" s="1531"/>
      <c r="PH60" s="1531"/>
      <c r="PI60" s="1531"/>
      <c r="PJ60" s="1531"/>
      <c r="PK60" s="1531"/>
      <c r="PL60" s="1531"/>
      <c r="PM60" s="1531"/>
      <c r="PN60" s="1531"/>
      <c r="PO60" s="1531"/>
      <c r="PP60" s="1531"/>
      <c r="PQ60" s="1531"/>
      <c r="PR60" s="1531"/>
      <c r="PS60" s="1531"/>
      <c r="PT60" s="1531"/>
      <c r="PU60" s="1531"/>
      <c r="PV60" s="1531"/>
      <c r="PW60" s="1531"/>
      <c r="PX60" s="1531"/>
      <c r="PY60" s="1531"/>
      <c r="PZ60" s="1531"/>
      <c r="QA60" s="1531"/>
      <c r="QB60" s="1531"/>
      <c r="QC60" s="1531"/>
      <c r="QD60" s="1531"/>
      <c r="QE60" s="1531"/>
      <c r="QF60" s="1531"/>
      <c r="QG60" s="1531"/>
      <c r="QH60" s="1531"/>
      <c r="QI60" s="1531"/>
      <c r="QJ60" s="1531"/>
      <c r="QK60" s="1531"/>
      <c r="QL60" s="1531"/>
      <c r="QM60" s="1531"/>
      <c r="QN60" s="1531"/>
      <c r="QO60" s="1531"/>
      <c r="QP60" s="1531"/>
      <c r="QQ60" s="1531"/>
      <c r="QR60" s="1531"/>
      <c r="QS60" s="1531"/>
      <c r="QT60" s="1531"/>
      <c r="QU60" s="1531"/>
      <c r="QV60" s="1531"/>
      <c r="QW60" s="1531"/>
      <c r="QX60" s="1531"/>
      <c r="QY60" s="1531"/>
      <c r="QZ60" s="1531"/>
      <c r="RA60" s="1531"/>
      <c r="RB60" s="1531"/>
      <c r="RC60" s="1531"/>
      <c r="RD60" s="1531"/>
      <c r="RE60" s="1531"/>
      <c r="RF60" s="1531"/>
      <c r="RG60" s="1531"/>
      <c r="RH60" s="1531"/>
      <c r="RI60" s="1531"/>
      <c r="RJ60" s="1531"/>
      <c r="RK60" s="1531"/>
      <c r="RL60" s="1531"/>
      <c r="RM60" s="1531"/>
      <c r="RN60" s="1531"/>
      <c r="RO60" s="1531"/>
      <c r="RP60" s="1531"/>
      <c r="RQ60" s="1531"/>
      <c r="RR60" s="1531"/>
      <c r="RS60" s="1531"/>
      <c r="RT60" s="1531"/>
      <c r="RU60" s="1531"/>
      <c r="RV60" s="1531"/>
      <c r="RW60" s="1531"/>
      <c r="RX60" s="1531"/>
      <c r="RY60" s="1531"/>
      <c r="RZ60" s="1531"/>
      <c r="SA60" s="1531"/>
      <c r="SB60" s="1531"/>
      <c r="SC60" s="1531"/>
      <c r="SD60" s="1531"/>
      <c r="SE60" s="1531"/>
      <c r="SF60" s="1531"/>
      <c r="SG60" s="1531"/>
      <c r="SH60" s="1531"/>
      <c r="SI60" s="1531"/>
      <c r="SJ60" s="1531"/>
      <c r="SK60" s="1531"/>
      <c r="SL60" s="1531"/>
      <c r="SM60" s="1531"/>
      <c r="SN60" s="1531"/>
      <c r="SO60" s="1531"/>
      <c r="SP60" s="1531"/>
      <c r="SQ60" s="1531"/>
      <c r="SR60" s="1531"/>
      <c r="SS60" s="1531"/>
      <c r="ST60" s="1531"/>
      <c r="SU60" s="1531"/>
      <c r="SV60" s="1531"/>
      <c r="SW60" s="1531"/>
      <c r="SX60" s="1531"/>
      <c r="SY60" s="1531"/>
      <c r="SZ60" s="1531"/>
      <c r="TA60" s="1531"/>
      <c r="TB60" s="1531"/>
      <c r="TC60" s="1531"/>
      <c r="TD60" s="1531"/>
      <c r="TE60" s="1531"/>
      <c r="TF60" s="1531"/>
      <c r="TG60" s="1531"/>
      <c r="TH60" s="1531"/>
      <c r="TI60" s="1531"/>
      <c r="TJ60" s="1531"/>
      <c r="TK60" s="1531"/>
      <c r="TL60" s="1531"/>
      <c r="TM60" s="1531"/>
      <c r="TN60" s="1531"/>
      <c r="TO60" s="1531"/>
      <c r="TP60" s="1531"/>
      <c r="TQ60" s="1531"/>
      <c r="TR60" s="1531"/>
      <c r="TS60" s="1531"/>
      <c r="TT60" s="1531"/>
      <c r="TU60" s="1531"/>
      <c r="TV60" s="1531"/>
      <c r="TW60" s="1531"/>
      <c r="TX60" s="1531"/>
      <c r="TY60" s="1531"/>
      <c r="TZ60" s="1531"/>
      <c r="UA60" s="1531"/>
      <c r="UB60" s="1531"/>
      <c r="UC60" s="1531"/>
      <c r="UD60" s="1531"/>
      <c r="UE60" s="1531"/>
      <c r="UF60" s="1531"/>
      <c r="UG60" s="1531"/>
      <c r="UH60" s="1531"/>
      <c r="UI60" s="1531"/>
      <c r="UJ60" s="1531"/>
      <c r="UK60" s="1531"/>
      <c r="UL60" s="1531"/>
      <c r="UM60" s="1531"/>
      <c r="UN60" s="1531"/>
      <c r="UO60" s="1531"/>
      <c r="UP60" s="1531"/>
      <c r="UQ60" s="1531"/>
      <c r="UR60" s="1531"/>
      <c r="US60" s="1531"/>
      <c r="UT60" s="1531"/>
      <c r="UU60" s="1531"/>
      <c r="UV60" s="1531"/>
      <c r="UW60" s="1531"/>
      <c r="UX60" s="1531"/>
      <c r="UY60" s="1531"/>
      <c r="UZ60" s="1531"/>
      <c r="VA60" s="1531"/>
      <c r="VB60" s="1531"/>
      <c r="VC60" s="1531"/>
      <c r="VD60" s="1531"/>
      <c r="VE60" s="1531"/>
      <c r="VF60" s="1531"/>
      <c r="VG60" s="1531"/>
      <c r="VH60" s="1531"/>
      <c r="VI60" s="1531"/>
      <c r="VJ60" s="1531"/>
      <c r="VK60" s="1531"/>
      <c r="VL60" s="1531"/>
      <c r="VM60" s="1531"/>
      <c r="VN60" s="1531"/>
      <c r="VO60" s="1531"/>
      <c r="VP60" s="1531"/>
      <c r="VQ60" s="1531"/>
      <c r="VR60" s="1531"/>
      <c r="VS60" s="1531"/>
      <c r="VT60" s="1531"/>
      <c r="VU60" s="1531"/>
      <c r="VV60" s="1531"/>
      <c r="VW60" s="1531"/>
      <c r="VX60" s="1531"/>
      <c r="VY60" s="1531"/>
      <c r="VZ60" s="1531"/>
      <c r="WA60" s="1531"/>
      <c r="WB60" s="1531"/>
      <c r="WC60" s="1531"/>
      <c r="WD60" s="1531"/>
      <c r="WE60" s="1531"/>
      <c r="WF60" s="1531"/>
      <c r="WG60" s="1531"/>
      <c r="WH60" s="1531"/>
      <c r="WI60" s="1531"/>
      <c r="WJ60" s="1531"/>
      <c r="WK60" s="1531"/>
      <c r="WL60" s="1531"/>
      <c r="WM60" s="1531"/>
      <c r="WN60" s="1531"/>
      <c r="WO60" s="1531"/>
      <c r="WP60" s="1531"/>
      <c r="WQ60" s="1531"/>
      <c r="WR60" s="1531"/>
      <c r="WS60" s="1531"/>
      <c r="WT60" s="1531"/>
      <c r="WU60" s="1531"/>
      <c r="WV60" s="1531"/>
      <c r="WW60" s="1531"/>
      <c r="WX60" s="1531"/>
      <c r="WY60" s="1531"/>
      <c r="WZ60" s="1531"/>
      <c r="XA60" s="1531"/>
      <c r="XB60" s="1531"/>
      <c r="XC60" s="1531"/>
      <c r="XD60" s="1531"/>
      <c r="XE60" s="1531"/>
      <c r="XF60" s="1531"/>
      <c r="XG60" s="1531"/>
      <c r="XH60" s="1531"/>
      <c r="XI60" s="1531"/>
      <c r="XJ60" s="1531"/>
      <c r="XK60" s="1531"/>
      <c r="XL60" s="1531"/>
      <c r="XM60" s="1531"/>
      <c r="XN60" s="1531"/>
      <c r="XO60" s="1531"/>
      <c r="XP60" s="1531"/>
      <c r="XQ60" s="1531"/>
      <c r="XR60" s="1531"/>
      <c r="XS60" s="1531"/>
      <c r="XT60" s="1531"/>
      <c r="XU60" s="1531"/>
      <c r="XV60" s="1531"/>
      <c r="XW60" s="1531"/>
      <c r="XX60" s="1531"/>
      <c r="XY60" s="1531"/>
      <c r="XZ60" s="1531"/>
      <c r="YA60" s="1531"/>
      <c r="YB60" s="1531"/>
      <c r="YC60" s="1531"/>
      <c r="YD60" s="1531"/>
      <c r="YE60" s="1531"/>
      <c r="YF60" s="1531"/>
      <c r="YG60" s="1531"/>
      <c r="YH60" s="1531"/>
      <c r="YI60" s="1531"/>
      <c r="YJ60" s="1531"/>
      <c r="YK60" s="1531"/>
      <c r="YL60" s="1531"/>
      <c r="YM60" s="1531"/>
      <c r="YN60" s="1531"/>
      <c r="YO60" s="1531"/>
      <c r="YP60" s="1531"/>
      <c r="YQ60" s="1531"/>
      <c r="YR60" s="1531"/>
      <c r="YS60" s="1531"/>
      <c r="YT60" s="1531"/>
      <c r="YU60" s="1531"/>
      <c r="YV60" s="1531"/>
      <c r="YW60" s="1531"/>
      <c r="YX60" s="1531"/>
      <c r="YY60" s="1531"/>
      <c r="YZ60" s="1531"/>
      <c r="ZA60" s="1531"/>
      <c r="ZB60" s="1531"/>
      <c r="ZC60" s="1531"/>
      <c r="ZD60" s="1531"/>
      <c r="ZE60" s="1531"/>
      <c r="ZF60" s="1531"/>
      <c r="ZG60" s="1531"/>
      <c r="ZH60" s="1531"/>
      <c r="ZI60" s="1531"/>
      <c r="ZJ60" s="1531"/>
      <c r="ZK60" s="1531"/>
      <c r="ZL60" s="1531"/>
      <c r="ZM60" s="1531"/>
      <c r="ZN60" s="1531"/>
      <c r="ZO60" s="1531"/>
      <c r="ZP60" s="1531"/>
      <c r="ZQ60" s="1531"/>
      <c r="ZR60" s="1531"/>
      <c r="ZS60" s="1531"/>
      <c r="ZT60" s="1531"/>
      <c r="ZU60" s="1531"/>
      <c r="ZV60" s="1531"/>
      <c r="ZW60" s="1531"/>
      <c r="ZX60" s="1531"/>
      <c r="ZY60" s="1531"/>
      <c r="ZZ60" s="1531"/>
      <c r="AAA60" s="1531"/>
      <c r="AAB60" s="1531"/>
      <c r="AAC60" s="1531"/>
      <c r="AAD60" s="1531"/>
      <c r="AAE60" s="1531"/>
      <c r="AAF60" s="1531"/>
      <c r="AAG60" s="1531"/>
      <c r="AAH60" s="1531"/>
      <c r="AAI60" s="1531"/>
      <c r="AAJ60" s="1531"/>
      <c r="AAK60" s="1531"/>
      <c r="AAL60" s="1531"/>
      <c r="AAM60" s="1531"/>
      <c r="AAN60" s="1531"/>
      <c r="AAO60" s="1531"/>
      <c r="AAP60" s="1531"/>
      <c r="AAQ60" s="1531"/>
      <c r="AAR60" s="1531"/>
      <c r="AAS60" s="1531"/>
      <c r="AAT60" s="1531"/>
      <c r="AAU60" s="1531"/>
      <c r="AAV60" s="1531"/>
      <c r="AAW60" s="1531"/>
      <c r="AAX60" s="1531"/>
      <c r="AAY60" s="1531"/>
      <c r="AAZ60" s="1531"/>
      <c r="ABA60" s="1531"/>
      <c r="ABB60" s="1531"/>
      <c r="ABC60" s="1531"/>
      <c r="ABD60" s="1531"/>
      <c r="ABE60" s="1531"/>
      <c r="ABF60" s="1531"/>
      <c r="ABG60" s="1531"/>
      <c r="ABH60" s="1531"/>
      <c r="ABI60" s="1531"/>
      <c r="ABJ60" s="1531"/>
      <c r="ABK60" s="1531"/>
      <c r="ABL60" s="1531"/>
      <c r="ABM60" s="1531"/>
      <c r="ABN60" s="1531"/>
      <c r="ABO60" s="1531"/>
      <c r="ABP60" s="1531"/>
      <c r="ABQ60" s="1531"/>
      <c r="ABR60" s="1531"/>
      <c r="ABS60" s="1531"/>
      <c r="ABT60" s="1531"/>
      <c r="ABU60" s="1531"/>
      <c r="ABV60" s="1531"/>
      <c r="ABW60" s="1531"/>
      <c r="ABX60" s="1531"/>
      <c r="ABY60" s="1531"/>
      <c r="ABZ60" s="1531"/>
      <c r="ACA60" s="1531"/>
      <c r="ACB60" s="1531"/>
      <c r="ACC60" s="1531"/>
      <c r="ACD60" s="1531"/>
      <c r="ACE60" s="1531"/>
      <c r="ACF60" s="1531"/>
      <c r="ACG60" s="1531"/>
      <c r="ACH60" s="1531"/>
      <c r="ACI60" s="1531"/>
      <c r="ACJ60" s="1531"/>
      <c r="ACK60" s="1531"/>
      <c r="ACL60" s="1531"/>
      <c r="ACM60" s="1531"/>
      <c r="ACN60" s="1531"/>
      <c r="ACO60" s="1531"/>
      <c r="ACP60" s="1531"/>
      <c r="ACQ60" s="1531"/>
      <c r="ACR60" s="1531"/>
      <c r="ACS60" s="1531"/>
      <c r="ACT60" s="1531"/>
      <c r="ACU60" s="1531"/>
      <c r="ACV60" s="1531"/>
      <c r="ACW60" s="1531"/>
      <c r="ACX60" s="1531"/>
      <c r="ACY60" s="1531"/>
      <c r="ACZ60" s="1531"/>
      <c r="ADA60" s="1531"/>
      <c r="ADB60" s="1531"/>
      <c r="ADC60" s="1531"/>
      <c r="ADD60" s="1531"/>
      <c r="ADE60" s="1531"/>
      <c r="ADF60" s="1531"/>
      <c r="ADG60" s="1531"/>
      <c r="ADH60" s="1531"/>
      <c r="ADI60" s="1531"/>
      <c r="ADJ60" s="1531"/>
      <c r="ADK60" s="1531"/>
      <c r="ADL60" s="1531"/>
      <c r="ADM60" s="1531"/>
      <c r="ADN60" s="1531"/>
      <c r="ADO60" s="1531"/>
      <c r="ADP60" s="1531"/>
      <c r="ADQ60" s="1531"/>
      <c r="ADR60" s="1531"/>
      <c r="ADS60" s="1531"/>
      <c r="ADT60" s="1531"/>
      <c r="ADU60" s="1531"/>
      <c r="ADV60" s="1531"/>
      <c r="ADW60" s="1531"/>
      <c r="ADX60" s="1531"/>
      <c r="ADY60" s="1531"/>
      <c r="ADZ60" s="1531"/>
      <c r="AEA60" s="1531"/>
      <c r="AEB60" s="1531"/>
      <c r="AEC60" s="1531"/>
      <c r="AED60" s="1531"/>
      <c r="AEE60" s="1531"/>
      <c r="AEF60" s="1531"/>
      <c r="AEG60" s="1531"/>
      <c r="AEH60" s="1531"/>
      <c r="AEI60" s="1531"/>
      <c r="AEJ60" s="1531"/>
      <c r="AEK60" s="1531"/>
      <c r="AEL60" s="1531"/>
      <c r="AEM60" s="1531"/>
      <c r="AEN60" s="1531"/>
      <c r="AEO60" s="1531"/>
      <c r="AEP60" s="1531"/>
      <c r="AEQ60" s="1531"/>
      <c r="AER60" s="1531"/>
      <c r="AES60" s="1531"/>
      <c r="AET60" s="1531"/>
      <c r="AEU60" s="1531"/>
      <c r="AEV60" s="1531"/>
      <c r="AEW60" s="1531"/>
      <c r="AEX60" s="1531"/>
      <c r="AEY60" s="1531"/>
      <c r="AEZ60" s="1531"/>
      <c r="AFA60" s="1531"/>
      <c r="AFB60" s="1531"/>
      <c r="AFC60" s="1531"/>
      <c r="AFD60" s="1531"/>
      <c r="AFE60" s="1531"/>
      <c r="AFF60" s="1531"/>
      <c r="AFG60" s="1531"/>
      <c r="AFH60" s="1531"/>
      <c r="AFI60" s="1531"/>
      <c r="AFJ60" s="1531"/>
      <c r="AFK60" s="1531"/>
      <c r="AFL60" s="1531"/>
      <c r="AFM60" s="1531"/>
      <c r="AFN60" s="1531"/>
      <c r="AFO60" s="1531"/>
      <c r="AFP60" s="1531"/>
      <c r="AFQ60" s="1531"/>
      <c r="AFR60" s="1531"/>
      <c r="AFS60" s="1531"/>
      <c r="AFT60" s="1531"/>
      <c r="AFU60" s="1531"/>
      <c r="AFV60" s="1531"/>
      <c r="AFW60" s="1531"/>
      <c r="AFX60" s="1531"/>
      <c r="AFY60" s="1531"/>
      <c r="AFZ60" s="1531"/>
      <c r="AGA60" s="1531"/>
      <c r="AGB60" s="1531"/>
      <c r="AGC60" s="1531"/>
      <c r="AGD60" s="1531"/>
      <c r="AGE60" s="1531"/>
      <c r="AGF60" s="1531"/>
      <c r="AGG60" s="1531"/>
      <c r="AGH60" s="1531"/>
      <c r="AGI60" s="1531"/>
      <c r="AGJ60" s="1531"/>
      <c r="AGK60" s="1531"/>
      <c r="AGL60" s="1531"/>
      <c r="AGM60" s="1531"/>
      <c r="AGN60" s="1531"/>
      <c r="AGO60" s="1531"/>
      <c r="AGP60" s="1531"/>
      <c r="AGQ60" s="1531"/>
      <c r="AGR60" s="1531"/>
      <c r="AGS60" s="1531"/>
      <c r="AGT60" s="1531"/>
      <c r="AGU60" s="1531"/>
      <c r="AGV60" s="1531"/>
      <c r="AGW60" s="1531"/>
      <c r="AGX60" s="1531"/>
      <c r="AGY60" s="1531"/>
      <c r="AGZ60" s="1531"/>
      <c r="AHA60" s="1531"/>
      <c r="AHB60" s="1531"/>
      <c r="AHC60" s="1531"/>
      <c r="AHD60" s="1531"/>
      <c r="AHE60" s="1531"/>
      <c r="AHF60" s="1531"/>
      <c r="AHG60" s="1531"/>
      <c r="AHH60" s="1531"/>
      <c r="AHI60" s="1531"/>
      <c r="AHJ60" s="1531"/>
      <c r="AHK60" s="1531"/>
      <c r="AHL60" s="1531"/>
      <c r="AHM60" s="1531"/>
      <c r="AHN60" s="1531"/>
      <c r="AHO60" s="1531"/>
      <c r="AHP60" s="1531"/>
      <c r="AHQ60" s="1531"/>
      <c r="AHR60" s="1531"/>
      <c r="AHS60" s="1531"/>
      <c r="AHT60" s="1531"/>
      <c r="AHU60" s="1531"/>
      <c r="AHV60" s="1531"/>
      <c r="AHW60" s="1531"/>
      <c r="AHX60" s="1531"/>
      <c r="AHY60" s="1531"/>
      <c r="AHZ60" s="1531"/>
      <c r="AIA60" s="1531"/>
      <c r="AIB60" s="1531"/>
      <c r="AIC60" s="1531"/>
      <c r="AID60" s="1531"/>
      <c r="AIE60" s="1531"/>
      <c r="AIF60" s="1531"/>
      <c r="AIG60" s="1531"/>
      <c r="AIH60" s="1531"/>
      <c r="AII60" s="1531"/>
      <c r="AIJ60" s="1531"/>
      <c r="AIK60" s="1531"/>
      <c r="AIL60" s="1531"/>
      <c r="AIM60" s="1531"/>
      <c r="AIN60" s="1531"/>
      <c r="AIO60" s="1531"/>
      <c r="AIP60" s="1531"/>
      <c r="AIQ60" s="1531"/>
      <c r="AIR60" s="1531"/>
      <c r="AIS60" s="1531"/>
      <c r="AIT60" s="1531"/>
      <c r="AIU60" s="1531"/>
      <c r="AIV60" s="1531"/>
      <c r="AIW60" s="1531"/>
      <c r="AIX60" s="1531"/>
      <c r="AIY60" s="1531"/>
      <c r="AIZ60" s="1531"/>
      <c r="AJA60" s="1531"/>
      <c r="AJB60" s="1531"/>
      <c r="AJC60" s="1531"/>
      <c r="AJD60" s="1531"/>
      <c r="AJE60" s="1531"/>
      <c r="AJF60" s="1531"/>
      <c r="AJG60" s="1531"/>
      <c r="AJH60" s="1531"/>
      <c r="AJI60" s="1531"/>
      <c r="AJJ60" s="1531"/>
      <c r="AJK60" s="1531"/>
      <c r="AJL60" s="1531"/>
      <c r="AJM60" s="1531"/>
      <c r="AJN60" s="1531"/>
      <c r="AJO60" s="1531"/>
      <c r="AJP60" s="1531"/>
      <c r="AJQ60" s="1531"/>
      <c r="AJR60" s="1531"/>
      <c r="AJS60" s="1531"/>
      <c r="AJT60" s="1531"/>
      <c r="AJU60" s="1531"/>
      <c r="AJV60" s="1531"/>
      <c r="AJW60" s="1531"/>
      <c r="AJX60" s="1531"/>
      <c r="AJY60" s="1531"/>
      <c r="AJZ60" s="1531"/>
      <c r="AKA60" s="1531"/>
      <c r="AKB60" s="1531"/>
      <c r="AKC60" s="1531"/>
      <c r="AKD60" s="1531"/>
      <c r="AKE60" s="1531"/>
      <c r="AKF60" s="1531"/>
      <c r="AKG60" s="1531"/>
      <c r="AKH60" s="1531"/>
      <c r="AKI60" s="1531"/>
      <c r="AKJ60" s="1531"/>
      <c r="AKK60" s="1531"/>
      <c r="AKL60" s="1531"/>
      <c r="AKM60" s="1531"/>
      <c r="AKN60" s="1531"/>
      <c r="AKO60" s="1531"/>
      <c r="AKP60" s="1531"/>
      <c r="AKQ60" s="1531"/>
      <c r="AKR60" s="1531"/>
      <c r="AKS60" s="1531"/>
      <c r="AKT60" s="1531"/>
      <c r="AKU60" s="1531"/>
      <c r="AKV60" s="1531"/>
      <c r="AKW60" s="1531"/>
      <c r="AKX60" s="1531"/>
      <c r="AKY60" s="1531"/>
      <c r="AKZ60" s="1531"/>
      <c r="ALA60" s="1531"/>
      <c r="ALB60" s="1531"/>
      <c r="ALC60" s="1531"/>
      <c r="ALD60" s="1531"/>
      <c r="ALE60" s="1531"/>
      <c r="ALF60" s="1531"/>
      <c r="ALG60" s="1531"/>
      <c r="ALH60" s="1531"/>
      <c r="ALI60" s="1531"/>
      <c r="ALJ60" s="1531"/>
      <c r="ALK60" s="1531"/>
      <c r="ALL60" s="1531"/>
      <c r="ALM60" s="1531"/>
      <c r="ALN60" s="1531"/>
      <c r="ALO60" s="1531"/>
      <c r="ALP60" s="1531"/>
      <c r="ALQ60" s="1531"/>
      <c r="ALR60" s="1531"/>
      <c r="ALS60" s="1531"/>
      <c r="ALT60" s="1531"/>
      <c r="ALU60" s="1531"/>
      <c r="ALV60" s="1531"/>
      <c r="ALW60" s="1531"/>
      <c r="ALX60" s="1531"/>
      <c r="ALY60" s="1531"/>
      <c r="ALZ60" s="1531"/>
      <c r="AMA60" s="1531"/>
      <c r="AMB60" s="1531"/>
      <c r="AMC60" s="1531"/>
      <c r="AMD60" s="1531"/>
      <c r="AME60" s="1531"/>
      <c r="AMF60" s="1531"/>
      <c r="AMG60" s="1531"/>
      <c r="AMH60" s="1531"/>
      <c r="AMI60" s="1531"/>
      <c r="AMJ60" s="1531"/>
      <c r="AMK60" s="1531"/>
      <c r="AML60" s="1531"/>
      <c r="AMM60" s="1531"/>
      <c r="AMN60" s="1531"/>
      <c r="AMO60" s="1531"/>
      <c r="AMP60" s="1531"/>
      <c r="AMQ60" s="1531"/>
      <c r="AMR60" s="1531"/>
      <c r="AMS60" s="1531"/>
      <c r="AMT60" s="1531"/>
      <c r="AMU60" s="1531"/>
      <c r="AMV60" s="1531"/>
      <c r="AMW60" s="1531"/>
      <c r="AMX60" s="1531"/>
      <c r="AMY60" s="1531"/>
      <c r="AMZ60" s="1531"/>
      <c r="ANA60" s="1531"/>
      <c r="ANB60" s="1531"/>
      <c r="ANC60" s="1531"/>
      <c r="AND60" s="1531"/>
      <c r="ANE60" s="1531"/>
      <c r="ANF60" s="1531"/>
      <c r="ANG60" s="1531"/>
      <c r="ANH60" s="1531"/>
      <c r="ANI60" s="1531"/>
      <c r="ANJ60" s="1531"/>
      <c r="ANK60" s="1531"/>
      <c r="ANL60" s="1531"/>
      <c r="ANM60" s="1531"/>
      <c r="ANN60" s="1531"/>
      <c r="ANO60" s="1531"/>
      <c r="ANP60" s="1531"/>
      <c r="ANQ60" s="1531"/>
      <c r="ANR60" s="1531"/>
      <c r="ANS60" s="1531"/>
      <c r="ANT60" s="1531"/>
      <c r="ANU60" s="1531"/>
      <c r="ANV60" s="1531"/>
      <c r="ANW60" s="1531"/>
      <c r="ANX60" s="1531"/>
      <c r="ANY60" s="1531"/>
      <c r="ANZ60" s="1531"/>
      <c r="AOA60" s="1531"/>
      <c r="AOB60" s="1531"/>
      <c r="AOC60" s="1531"/>
      <c r="AOD60" s="1531"/>
      <c r="AOE60" s="1531"/>
      <c r="AOF60" s="1531"/>
      <c r="AOG60" s="1531"/>
      <c r="AOH60" s="1531"/>
      <c r="AOI60" s="1531"/>
      <c r="AOJ60" s="1531"/>
      <c r="AOK60" s="1531"/>
      <c r="AOL60" s="1531"/>
      <c r="AOM60" s="1531"/>
      <c r="AON60" s="1531"/>
      <c r="AOO60" s="1531"/>
      <c r="AOP60" s="1531"/>
      <c r="AOQ60" s="1531"/>
      <c r="AOR60" s="1531"/>
      <c r="AOS60" s="1531"/>
      <c r="AOT60" s="1531"/>
      <c r="AOU60" s="1531"/>
      <c r="AOV60" s="1531"/>
      <c r="AOW60" s="1531"/>
      <c r="AOX60" s="1531"/>
      <c r="AOY60" s="1531"/>
      <c r="AOZ60" s="1531"/>
      <c r="APA60" s="1531"/>
      <c r="APB60" s="1531"/>
      <c r="APC60" s="1531"/>
      <c r="APD60" s="1531"/>
      <c r="APE60" s="1531"/>
      <c r="APF60" s="1531"/>
      <c r="APG60" s="1531"/>
      <c r="APH60" s="1531"/>
      <c r="API60" s="1531"/>
      <c r="APJ60" s="1531"/>
      <c r="APK60" s="1531"/>
      <c r="APL60" s="1531"/>
      <c r="APM60" s="1531"/>
      <c r="APN60" s="1531"/>
      <c r="APO60" s="1531"/>
      <c r="APP60" s="1531"/>
      <c r="APQ60" s="1531"/>
      <c r="APR60" s="1531"/>
      <c r="APS60" s="1531"/>
      <c r="APT60" s="1531"/>
      <c r="APU60" s="1531"/>
      <c r="APV60" s="1531"/>
      <c r="APW60" s="1531"/>
      <c r="APX60" s="1531"/>
      <c r="APY60" s="1531"/>
      <c r="APZ60" s="1531"/>
      <c r="AQA60" s="1531"/>
      <c r="AQB60" s="1531"/>
      <c r="AQC60" s="1531"/>
      <c r="AQD60" s="1531"/>
      <c r="AQE60" s="1531"/>
      <c r="AQF60" s="1531"/>
      <c r="AQG60" s="1531"/>
      <c r="AQH60" s="1531"/>
      <c r="AQI60" s="1531"/>
      <c r="AQJ60" s="1531"/>
      <c r="AQK60" s="1531"/>
      <c r="AQL60" s="1531"/>
      <c r="AQM60" s="1531"/>
      <c r="AQN60" s="1531"/>
      <c r="AQO60" s="1531"/>
      <c r="AQP60" s="1531"/>
      <c r="AQQ60" s="1531"/>
      <c r="AQR60" s="1531"/>
      <c r="AQS60" s="1531"/>
      <c r="AQT60" s="1531"/>
      <c r="AQU60" s="1531"/>
      <c r="AQV60" s="1531"/>
      <c r="AQW60" s="1531"/>
      <c r="AQX60" s="1531"/>
      <c r="AQY60" s="1531"/>
      <c r="AQZ60" s="1531"/>
      <c r="ARA60" s="1531"/>
      <c r="ARB60" s="1531"/>
      <c r="ARC60" s="1531"/>
      <c r="ARD60" s="1531"/>
      <c r="ARE60" s="1531"/>
      <c r="ARF60" s="1531"/>
      <c r="ARG60" s="1531"/>
      <c r="ARH60" s="1531"/>
      <c r="ARI60" s="1531"/>
      <c r="ARJ60" s="1531"/>
      <c r="ARK60" s="1531"/>
      <c r="ARL60" s="1531"/>
      <c r="ARM60" s="1531"/>
      <c r="ARN60" s="1531"/>
      <c r="ARO60" s="1531"/>
      <c r="ARP60" s="1531"/>
      <c r="ARQ60" s="1531"/>
      <c r="ARR60" s="1531"/>
      <c r="ARS60" s="1531"/>
      <c r="ART60" s="1531"/>
      <c r="ARU60" s="1531"/>
      <c r="ARV60" s="1531"/>
      <c r="ARW60" s="1531"/>
      <c r="ARX60" s="1531"/>
      <c r="ARY60" s="1531"/>
      <c r="ARZ60" s="1531"/>
      <c r="ASA60" s="1531"/>
      <c r="ASB60" s="1531"/>
      <c r="ASC60" s="1531"/>
      <c r="ASD60" s="1531"/>
      <c r="ASE60" s="1531"/>
      <c r="ASF60" s="1531"/>
      <c r="ASG60" s="1531"/>
      <c r="ASH60" s="1531"/>
      <c r="ASI60" s="1531"/>
      <c r="ASJ60" s="1531"/>
      <c r="ASK60" s="1531"/>
      <c r="ASL60" s="1531"/>
      <c r="ASM60" s="1531"/>
      <c r="ASN60" s="1531"/>
      <c r="ASO60" s="1531"/>
      <c r="ASP60" s="1531"/>
      <c r="ASQ60" s="1531"/>
      <c r="ASR60" s="1531"/>
      <c r="ASS60" s="1531"/>
      <c r="AST60" s="1531"/>
      <c r="ASU60" s="1531"/>
      <c r="ASV60" s="1531"/>
      <c r="ASW60" s="1531"/>
      <c r="ASX60" s="1531"/>
      <c r="ASY60" s="1531"/>
      <c r="ASZ60" s="1531"/>
      <c r="ATA60" s="1531"/>
      <c r="ATB60" s="1531"/>
      <c r="ATC60" s="1531"/>
      <c r="ATD60" s="1531"/>
      <c r="ATE60" s="1531"/>
      <c r="ATF60" s="1531"/>
      <c r="ATG60" s="1531"/>
      <c r="ATH60" s="1531"/>
      <c r="ATI60" s="1531"/>
      <c r="ATJ60" s="1531"/>
      <c r="ATK60" s="1531"/>
      <c r="ATL60" s="1531"/>
      <c r="ATM60" s="1531"/>
      <c r="ATN60" s="1531"/>
      <c r="ATO60" s="1531"/>
      <c r="ATP60" s="1531"/>
      <c r="ATQ60" s="1531"/>
      <c r="ATR60" s="1531"/>
      <c r="ATS60" s="1531"/>
      <c r="ATT60" s="1531"/>
      <c r="ATU60" s="1531"/>
      <c r="ATV60" s="1531"/>
      <c r="ATW60" s="1531"/>
      <c r="ATX60" s="1531"/>
      <c r="ATY60" s="1531"/>
      <c r="ATZ60" s="1531"/>
      <c r="AUA60" s="1531"/>
      <c r="AUB60" s="1531"/>
      <c r="AUC60" s="1531"/>
      <c r="AUD60" s="1531"/>
      <c r="AUE60" s="1531"/>
      <c r="AUF60" s="1531"/>
      <c r="AUG60" s="1531"/>
      <c r="AUH60" s="1531"/>
      <c r="AUI60" s="1531"/>
    </row>
    <row r="61" spans="1:1231" s="1406" customFormat="1" ht="31.75" customHeight="1" x14ac:dyDescent="0.75">
      <c r="A61" s="2088"/>
      <c r="B61" s="2088"/>
      <c r="C61" s="1592">
        <v>7.5</v>
      </c>
      <c r="D61" s="1591" t="s">
        <v>70</v>
      </c>
      <c r="E61" s="1490" t="s">
        <v>0</v>
      </c>
      <c r="F61" s="1490" t="s">
        <v>0</v>
      </c>
      <c r="G61" s="1423" t="e">
        <f t="array" ref="G61">INDEX('Salary . staff rates'!$A$6:$C$28,MATCH(1,('Salary . staff rates'!$A$6:$A$28=E61)*('Salary . staff rates'!$B$6:$B$28=F61),0),3)</f>
        <v>#N/A</v>
      </c>
      <c r="H61" s="1423" t="e">
        <f t="shared" si="42"/>
        <v>#N/A</v>
      </c>
      <c r="I61" s="1491" t="s">
        <v>0</v>
      </c>
      <c r="J61" s="1492" t="s">
        <v>0</v>
      </c>
      <c r="K61" s="1493" t="s">
        <v>0</v>
      </c>
      <c r="L61" s="1494" t="str">
        <f t="shared" si="43"/>
        <v/>
      </c>
      <c r="M61" s="1551" t="s">
        <v>31</v>
      </c>
      <c r="N61" s="1496">
        <f>IF(K61="N/A",0,IF(M61="Yes",L61*'Salary . staff rates'!$C$34,0))</f>
        <v>0</v>
      </c>
      <c r="P61" s="662">
        <v>1</v>
      </c>
      <c r="Q61" s="662">
        <v>1</v>
      </c>
      <c r="W61" s="1564"/>
      <c r="Y61" s="1863" t="str">
        <f t="shared" si="44"/>
        <v/>
      </c>
      <c r="Z61" s="662">
        <f t="shared" si="45"/>
        <v>0</v>
      </c>
      <c r="AA61" s="1433"/>
      <c r="AB61" s="662" t="str">
        <f t="shared" si="46"/>
        <v/>
      </c>
      <c r="AC61" s="662">
        <f t="shared" si="47"/>
        <v>0</v>
      </c>
      <c r="AD61" s="1412"/>
      <c r="AE61" s="1412"/>
      <c r="AF61" s="1412"/>
      <c r="AL61" s="1413"/>
      <c r="AN61" s="1560" t="str">
        <f t="shared" si="48"/>
        <v/>
      </c>
      <c r="AO61" s="1560">
        <f t="shared" si="49"/>
        <v>0</v>
      </c>
      <c r="AP61" s="1531"/>
      <c r="AQ61" s="1531"/>
      <c r="AR61" s="1531"/>
      <c r="AS61" s="1531"/>
      <c r="AT61" s="1531"/>
      <c r="AU61" s="1531"/>
      <c r="AV61" s="1531"/>
      <c r="AW61" s="1531"/>
      <c r="AX61" s="1531"/>
      <c r="AY61" s="1531"/>
      <c r="AZ61" s="1531"/>
      <c r="BA61" s="1531"/>
      <c r="BB61" s="1531"/>
      <c r="BC61" s="1531"/>
      <c r="BD61" s="1531"/>
      <c r="BE61" s="1531"/>
      <c r="BF61" s="1531"/>
      <c r="BG61" s="1531"/>
      <c r="BH61" s="1531"/>
      <c r="BI61" s="1531"/>
      <c r="BJ61" s="1531"/>
      <c r="BK61" s="1531"/>
      <c r="BL61" s="1531"/>
      <c r="BM61" s="1531"/>
      <c r="BN61" s="1531"/>
      <c r="BO61" s="1531"/>
      <c r="BP61" s="1531"/>
      <c r="BQ61" s="1531"/>
      <c r="BR61" s="1531"/>
      <c r="BS61" s="1531"/>
      <c r="BT61" s="1531"/>
      <c r="BU61" s="1531"/>
      <c r="BV61" s="1531"/>
      <c r="BW61" s="1531"/>
      <c r="BX61" s="1531"/>
      <c r="BY61" s="1531"/>
      <c r="BZ61" s="1531"/>
      <c r="CA61" s="1531"/>
      <c r="CB61" s="1531"/>
      <c r="CC61" s="1531"/>
      <c r="CD61" s="1531"/>
      <c r="CE61" s="1531"/>
      <c r="CF61" s="1531"/>
      <c r="CG61" s="1531"/>
      <c r="CH61" s="1531"/>
      <c r="CI61" s="1531"/>
      <c r="CJ61" s="1531"/>
      <c r="CK61" s="1531"/>
      <c r="CL61" s="1531"/>
      <c r="CM61" s="1531"/>
      <c r="CN61" s="1531"/>
      <c r="CO61" s="1531"/>
      <c r="CP61" s="1531"/>
      <c r="CQ61" s="1531"/>
      <c r="CR61" s="1531"/>
      <c r="CS61" s="1531"/>
      <c r="CT61" s="1531"/>
      <c r="CU61" s="1531"/>
      <c r="CV61" s="1531"/>
      <c r="CW61" s="1531"/>
      <c r="CX61" s="1531"/>
      <c r="CY61" s="1531"/>
      <c r="CZ61" s="1531"/>
      <c r="DA61" s="1531"/>
      <c r="DB61" s="1531"/>
      <c r="DC61" s="1531"/>
      <c r="DD61" s="1531"/>
      <c r="DE61" s="1531"/>
      <c r="DF61" s="1531"/>
      <c r="DG61" s="1531"/>
      <c r="DH61" s="1531"/>
      <c r="DI61" s="1531"/>
      <c r="DJ61" s="1531"/>
      <c r="DK61" s="1531"/>
      <c r="DL61" s="1531"/>
      <c r="DM61" s="1531"/>
      <c r="DN61" s="1531"/>
      <c r="DO61" s="1531"/>
      <c r="DP61" s="1531"/>
      <c r="DQ61" s="1531"/>
      <c r="DR61" s="1531"/>
      <c r="DS61" s="1531"/>
      <c r="DT61" s="1531"/>
      <c r="DU61" s="1531"/>
      <c r="DV61" s="1531"/>
      <c r="DW61" s="1531"/>
      <c r="DX61" s="1531"/>
      <c r="DY61" s="1531"/>
      <c r="DZ61" s="1531"/>
      <c r="EA61" s="1531"/>
      <c r="EB61" s="1531"/>
      <c r="EC61" s="1531"/>
      <c r="ED61" s="1531"/>
      <c r="EE61" s="1531"/>
      <c r="EF61" s="1531"/>
      <c r="EG61" s="1531"/>
      <c r="EH61" s="1531"/>
      <c r="EI61" s="1531"/>
      <c r="EJ61" s="1531"/>
      <c r="EK61" s="1531"/>
      <c r="EL61" s="1531"/>
      <c r="EM61" s="1531"/>
      <c r="EN61" s="1531"/>
      <c r="EO61" s="1531"/>
      <c r="EP61" s="1531"/>
      <c r="EQ61" s="1531"/>
      <c r="ER61" s="1531"/>
      <c r="ES61" s="1531"/>
      <c r="ET61" s="1531"/>
      <c r="EU61" s="1531"/>
      <c r="EV61" s="1531"/>
      <c r="EW61" s="1531"/>
      <c r="EX61" s="1531"/>
      <c r="EY61" s="1531"/>
      <c r="EZ61" s="1531"/>
      <c r="FA61" s="1531"/>
      <c r="FB61" s="1531"/>
      <c r="FC61" s="1531"/>
      <c r="FD61" s="1531"/>
      <c r="FE61" s="1531"/>
      <c r="FF61" s="1531"/>
      <c r="FG61" s="1531"/>
      <c r="FH61" s="1531"/>
      <c r="FI61" s="1531"/>
      <c r="FJ61" s="1531"/>
      <c r="FK61" s="1531"/>
      <c r="FL61" s="1531"/>
      <c r="FM61" s="1531"/>
      <c r="FN61" s="1531"/>
      <c r="FO61" s="1531"/>
      <c r="FP61" s="1531"/>
      <c r="FQ61" s="1531"/>
      <c r="FR61" s="1531"/>
      <c r="FS61" s="1531"/>
      <c r="FT61" s="1531"/>
      <c r="FU61" s="1531"/>
      <c r="FV61" s="1531"/>
      <c r="FW61" s="1531"/>
      <c r="FX61" s="1531"/>
      <c r="FY61" s="1531"/>
      <c r="FZ61" s="1531"/>
      <c r="GA61" s="1531"/>
      <c r="GB61" s="1531"/>
      <c r="GC61" s="1531"/>
      <c r="GD61" s="1531"/>
      <c r="GE61" s="1531"/>
      <c r="GF61" s="1531"/>
      <c r="GG61" s="1531"/>
      <c r="GH61" s="1531"/>
      <c r="GI61" s="1531"/>
      <c r="GJ61" s="1531"/>
      <c r="GK61" s="1531"/>
      <c r="GL61" s="1531"/>
      <c r="GM61" s="1531"/>
      <c r="GN61" s="1531"/>
      <c r="GO61" s="1531"/>
      <c r="GP61" s="1531"/>
      <c r="GQ61" s="1531"/>
      <c r="GR61" s="1531"/>
      <c r="GS61" s="1531"/>
      <c r="GT61" s="1531"/>
      <c r="GU61" s="1531"/>
      <c r="GV61" s="1531"/>
      <c r="GW61" s="1531"/>
      <c r="GX61" s="1531"/>
      <c r="GY61" s="1531"/>
      <c r="GZ61" s="1531"/>
      <c r="HA61" s="1531"/>
      <c r="HB61" s="1531"/>
      <c r="HC61" s="1531"/>
      <c r="HD61" s="1531"/>
      <c r="HE61" s="1531"/>
      <c r="HF61" s="1531"/>
      <c r="HG61" s="1531"/>
      <c r="HH61" s="1531"/>
      <c r="HI61" s="1531"/>
      <c r="HJ61" s="1531"/>
      <c r="HK61" s="1531"/>
      <c r="HL61" s="1531"/>
      <c r="HM61" s="1531"/>
      <c r="HN61" s="1531"/>
      <c r="HO61" s="1531"/>
      <c r="HP61" s="1531"/>
      <c r="HQ61" s="1531"/>
      <c r="HR61" s="1531"/>
      <c r="HS61" s="1531"/>
      <c r="HT61" s="1531"/>
      <c r="HU61" s="1531"/>
      <c r="HV61" s="1531"/>
      <c r="HW61" s="1531"/>
      <c r="HX61" s="1531"/>
      <c r="HY61" s="1531"/>
      <c r="HZ61" s="1531"/>
      <c r="IA61" s="1531"/>
      <c r="IB61" s="1531"/>
      <c r="IC61" s="1531"/>
      <c r="ID61" s="1531"/>
      <c r="IE61" s="1531"/>
      <c r="IF61" s="1531"/>
      <c r="IG61" s="1531"/>
      <c r="IH61" s="1531"/>
      <c r="II61" s="1531"/>
      <c r="IJ61" s="1531"/>
      <c r="IK61" s="1531"/>
      <c r="IL61" s="1531"/>
      <c r="IM61" s="1531"/>
      <c r="IN61" s="1531"/>
      <c r="IO61" s="1531"/>
      <c r="IP61" s="1531"/>
      <c r="IQ61" s="1531"/>
      <c r="IR61" s="1531"/>
      <c r="IS61" s="1531"/>
      <c r="IT61" s="1531"/>
      <c r="IU61" s="1531"/>
      <c r="IV61" s="1531"/>
      <c r="IW61" s="1531"/>
      <c r="IX61" s="1531"/>
      <c r="IY61" s="1531"/>
      <c r="IZ61" s="1531"/>
      <c r="JA61" s="1531"/>
      <c r="JB61" s="1531"/>
      <c r="JC61" s="1531"/>
      <c r="JD61" s="1531"/>
      <c r="JE61" s="1531"/>
      <c r="JF61" s="1531"/>
      <c r="JG61" s="1531"/>
      <c r="JH61" s="1531"/>
      <c r="JI61" s="1531"/>
      <c r="JJ61" s="1531"/>
      <c r="JK61" s="1531"/>
      <c r="JL61" s="1531"/>
      <c r="JM61" s="1531"/>
      <c r="JN61" s="1531"/>
      <c r="JO61" s="1531"/>
      <c r="JP61" s="1531"/>
      <c r="JQ61" s="1531"/>
      <c r="JR61" s="1531"/>
      <c r="JS61" s="1531"/>
      <c r="JT61" s="1531"/>
      <c r="JU61" s="1531"/>
      <c r="JV61" s="1531"/>
      <c r="JW61" s="1531"/>
      <c r="JX61" s="1531"/>
      <c r="JY61" s="1531"/>
      <c r="JZ61" s="1531"/>
      <c r="KA61" s="1531"/>
      <c r="KB61" s="1531"/>
      <c r="KC61" s="1531"/>
      <c r="KD61" s="1531"/>
      <c r="KE61" s="1531"/>
      <c r="KF61" s="1531"/>
      <c r="KG61" s="1531"/>
      <c r="KH61" s="1531"/>
      <c r="KI61" s="1531"/>
      <c r="KJ61" s="1531"/>
      <c r="KK61" s="1531"/>
      <c r="KL61" s="1531"/>
      <c r="KM61" s="1531"/>
      <c r="KN61" s="1531"/>
      <c r="KO61" s="1531"/>
      <c r="KP61" s="1531"/>
      <c r="KQ61" s="1531"/>
      <c r="KR61" s="1531"/>
      <c r="KS61" s="1531"/>
      <c r="KT61" s="1531"/>
      <c r="KU61" s="1531"/>
      <c r="KV61" s="1531"/>
      <c r="KW61" s="1531"/>
      <c r="KX61" s="1531"/>
      <c r="KY61" s="1531"/>
      <c r="KZ61" s="1531"/>
      <c r="LA61" s="1531"/>
      <c r="LB61" s="1531"/>
      <c r="LC61" s="1531"/>
      <c r="LD61" s="1531"/>
      <c r="LE61" s="1531"/>
      <c r="LF61" s="1531"/>
      <c r="LG61" s="1531"/>
      <c r="LH61" s="1531"/>
      <c r="LI61" s="1531"/>
      <c r="LJ61" s="1531"/>
      <c r="LK61" s="1531"/>
      <c r="LL61" s="1531"/>
      <c r="LM61" s="1531"/>
      <c r="LN61" s="1531"/>
      <c r="LO61" s="1531"/>
      <c r="LP61" s="1531"/>
      <c r="LQ61" s="1531"/>
      <c r="LR61" s="1531"/>
      <c r="LS61" s="1531"/>
      <c r="LT61" s="1531"/>
      <c r="LU61" s="1531"/>
      <c r="LV61" s="1531"/>
      <c r="LW61" s="1531"/>
      <c r="LX61" s="1531"/>
      <c r="LY61" s="1531"/>
      <c r="LZ61" s="1531"/>
      <c r="MA61" s="1531"/>
      <c r="MB61" s="1531"/>
      <c r="MC61" s="1531"/>
      <c r="MD61" s="1531"/>
      <c r="ME61" s="1531"/>
      <c r="MF61" s="1531"/>
      <c r="MG61" s="1531"/>
      <c r="MH61" s="1531"/>
      <c r="MI61" s="1531"/>
      <c r="MJ61" s="1531"/>
      <c r="MK61" s="1531"/>
      <c r="ML61" s="1531"/>
      <c r="MM61" s="1531"/>
      <c r="MN61" s="1531"/>
      <c r="MO61" s="1531"/>
      <c r="MP61" s="1531"/>
      <c r="MQ61" s="1531"/>
      <c r="MR61" s="1531"/>
      <c r="MS61" s="1531"/>
      <c r="MT61" s="1531"/>
      <c r="MU61" s="1531"/>
      <c r="MV61" s="1531"/>
      <c r="MW61" s="1531"/>
      <c r="MX61" s="1531"/>
      <c r="MY61" s="1531"/>
      <c r="MZ61" s="1531"/>
      <c r="NA61" s="1531"/>
      <c r="NB61" s="1531"/>
      <c r="NC61" s="1531"/>
      <c r="ND61" s="1531"/>
      <c r="NE61" s="1531"/>
      <c r="NF61" s="1531"/>
      <c r="NG61" s="1531"/>
      <c r="NH61" s="1531"/>
      <c r="NI61" s="1531"/>
      <c r="NJ61" s="1531"/>
      <c r="NK61" s="1531"/>
      <c r="NL61" s="1531"/>
      <c r="NM61" s="1531"/>
      <c r="NN61" s="1531"/>
      <c r="NO61" s="1531"/>
      <c r="NP61" s="1531"/>
      <c r="NQ61" s="1531"/>
      <c r="NR61" s="1531"/>
      <c r="NS61" s="1531"/>
      <c r="NT61" s="1531"/>
      <c r="NU61" s="1531"/>
      <c r="NV61" s="1531"/>
      <c r="NW61" s="1531"/>
      <c r="NX61" s="1531"/>
      <c r="NY61" s="1531"/>
      <c r="NZ61" s="1531"/>
      <c r="OA61" s="1531"/>
      <c r="OB61" s="1531"/>
      <c r="OC61" s="1531"/>
      <c r="OD61" s="1531"/>
      <c r="OE61" s="1531"/>
      <c r="OF61" s="1531"/>
      <c r="OG61" s="1531"/>
      <c r="OH61" s="1531"/>
      <c r="OI61" s="1531"/>
      <c r="OJ61" s="1531"/>
      <c r="OK61" s="1531"/>
      <c r="OL61" s="1531"/>
      <c r="OM61" s="1531"/>
      <c r="ON61" s="1531"/>
      <c r="OO61" s="1531"/>
      <c r="OP61" s="1531"/>
      <c r="OQ61" s="1531"/>
      <c r="OR61" s="1531"/>
      <c r="OS61" s="1531"/>
      <c r="OT61" s="1531"/>
      <c r="OU61" s="1531"/>
      <c r="OV61" s="1531"/>
      <c r="OW61" s="1531"/>
      <c r="OX61" s="1531"/>
      <c r="OY61" s="1531"/>
      <c r="OZ61" s="1531"/>
      <c r="PA61" s="1531"/>
      <c r="PB61" s="1531"/>
      <c r="PC61" s="1531"/>
      <c r="PD61" s="1531"/>
      <c r="PE61" s="1531"/>
      <c r="PF61" s="1531"/>
      <c r="PG61" s="1531"/>
      <c r="PH61" s="1531"/>
      <c r="PI61" s="1531"/>
      <c r="PJ61" s="1531"/>
      <c r="PK61" s="1531"/>
      <c r="PL61" s="1531"/>
      <c r="PM61" s="1531"/>
      <c r="PN61" s="1531"/>
      <c r="PO61" s="1531"/>
      <c r="PP61" s="1531"/>
      <c r="PQ61" s="1531"/>
      <c r="PR61" s="1531"/>
      <c r="PS61" s="1531"/>
      <c r="PT61" s="1531"/>
      <c r="PU61" s="1531"/>
      <c r="PV61" s="1531"/>
      <c r="PW61" s="1531"/>
      <c r="PX61" s="1531"/>
      <c r="PY61" s="1531"/>
      <c r="PZ61" s="1531"/>
      <c r="QA61" s="1531"/>
      <c r="QB61" s="1531"/>
      <c r="QC61" s="1531"/>
      <c r="QD61" s="1531"/>
      <c r="QE61" s="1531"/>
      <c r="QF61" s="1531"/>
      <c r="QG61" s="1531"/>
      <c r="QH61" s="1531"/>
      <c r="QI61" s="1531"/>
      <c r="QJ61" s="1531"/>
      <c r="QK61" s="1531"/>
      <c r="QL61" s="1531"/>
      <c r="QM61" s="1531"/>
      <c r="QN61" s="1531"/>
      <c r="QO61" s="1531"/>
      <c r="QP61" s="1531"/>
      <c r="QQ61" s="1531"/>
      <c r="QR61" s="1531"/>
      <c r="QS61" s="1531"/>
      <c r="QT61" s="1531"/>
      <c r="QU61" s="1531"/>
      <c r="QV61" s="1531"/>
      <c r="QW61" s="1531"/>
      <c r="QX61" s="1531"/>
      <c r="QY61" s="1531"/>
      <c r="QZ61" s="1531"/>
      <c r="RA61" s="1531"/>
      <c r="RB61" s="1531"/>
      <c r="RC61" s="1531"/>
      <c r="RD61" s="1531"/>
      <c r="RE61" s="1531"/>
      <c r="RF61" s="1531"/>
      <c r="RG61" s="1531"/>
      <c r="RH61" s="1531"/>
      <c r="RI61" s="1531"/>
      <c r="RJ61" s="1531"/>
      <c r="RK61" s="1531"/>
      <c r="RL61" s="1531"/>
      <c r="RM61" s="1531"/>
      <c r="RN61" s="1531"/>
      <c r="RO61" s="1531"/>
      <c r="RP61" s="1531"/>
      <c r="RQ61" s="1531"/>
      <c r="RR61" s="1531"/>
      <c r="RS61" s="1531"/>
      <c r="RT61" s="1531"/>
      <c r="RU61" s="1531"/>
      <c r="RV61" s="1531"/>
      <c r="RW61" s="1531"/>
      <c r="RX61" s="1531"/>
      <c r="RY61" s="1531"/>
      <c r="RZ61" s="1531"/>
      <c r="SA61" s="1531"/>
      <c r="SB61" s="1531"/>
      <c r="SC61" s="1531"/>
      <c r="SD61" s="1531"/>
      <c r="SE61" s="1531"/>
      <c r="SF61" s="1531"/>
      <c r="SG61" s="1531"/>
      <c r="SH61" s="1531"/>
      <c r="SI61" s="1531"/>
      <c r="SJ61" s="1531"/>
      <c r="SK61" s="1531"/>
      <c r="SL61" s="1531"/>
      <c r="SM61" s="1531"/>
      <c r="SN61" s="1531"/>
      <c r="SO61" s="1531"/>
      <c r="SP61" s="1531"/>
      <c r="SQ61" s="1531"/>
      <c r="SR61" s="1531"/>
      <c r="SS61" s="1531"/>
      <c r="ST61" s="1531"/>
      <c r="SU61" s="1531"/>
      <c r="SV61" s="1531"/>
      <c r="SW61" s="1531"/>
      <c r="SX61" s="1531"/>
      <c r="SY61" s="1531"/>
      <c r="SZ61" s="1531"/>
      <c r="TA61" s="1531"/>
      <c r="TB61" s="1531"/>
      <c r="TC61" s="1531"/>
      <c r="TD61" s="1531"/>
      <c r="TE61" s="1531"/>
      <c r="TF61" s="1531"/>
      <c r="TG61" s="1531"/>
      <c r="TH61" s="1531"/>
      <c r="TI61" s="1531"/>
      <c r="TJ61" s="1531"/>
      <c r="TK61" s="1531"/>
      <c r="TL61" s="1531"/>
      <c r="TM61" s="1531"/>
      <c r="TN61" s="1531"/>
      <c r="TO61" s="1531"/>
      <c r="TP61" s="1531"/>
      <c r="TQ61" s="1531"/>
      <c r="TR61" s="1531"/>
      <c r="TS61" s="1531"/>
      <c r="TT61" s="1531"/>
      <c r="TU61" s="1531"/>
      <c r="TV61" s="1531"/>
      <c r="TW61" s="1531"/>
      <c r="TX61" s="1531"/>
      <c r="TY61" s="1531"/>
      <c r="TZ61" s="1531"/>
      <c r="UA61" s="1531"/>
      <c r="UB61" s="1531"/>
      <c r="UC61" s="1531"/>
      <c r="UD61" s="1531"/>
      <c r="UE61" s="1531"/>
      <c r="UF61" s="1531"/>
      <c r="UG61" s="1531"/>
      <c r="UH61" s="1531"/>
      <c r="UI61" s="1531"/>
      <c r="UJ61" s="1531"/>
      <c r="UK61" s="1531"/>
      <c r="UL61" s="1531"/>
      <c r="UM61" s="1531"/>
      <c r="UN61" s="1531"/>
      <c r="UO61" s="1531"/>
      <c r="UP61" s="1531"/>
      <c r="UQ61" s="1531"/>
      <c r="UR61" s="1531"/>
      <c r="US61" s="1531"/>
      <c r="UT61" s="1531"/>
      <c r="UU61" s="1531"/>
      <c r="UV61" s="1531"/>
      <c r="UW61" s="1531"/>
      <c r="UX61" s="1531"/>
      <c r="UY61" s="1531"/>
      <c r="UZ61" s="1531"/>
      <c r="VA61" s="1531"/>
      <c r="VB61" s="1531"/>
      <c r="VC61" s="1531"/>
      <c r="VD61" s="1531"/>
      <c r="VE61" s="1531"/>
      <c r="VF61" s="1531"/>
      <c r="VG61" s="1531"/>
      <c r="VH61" s="1531"/>
      <c r="VI61" s="1531"/>
      <c r="VJ61" s="1531"/>
      <c r="VK61" s="1531"/>
      <c r="VL61" s="1531"/>
      <c r="VM61" s="1531"/>
      <c r="VN61" s="1531"/>
      <c r="VO61" s="1531"/>
      <c r="VP61" s="1531"/>
      <c r="VQ61" s="1531"/>
      <c r="VR61" s="1531"/>
      <c r="VS61" s="1531"/>
      <c r="VT61" s="1531"/>
      <c r="VU61" s="1531"/>
      <c r="VV61" s="1531"/>
      <c r="VW61" s="1531"/>
      <c r="VX61" s="1531"/>
      <c r="VY61" s="1531"/>
      <c r="VZ61" s="1531"/>
      <c r="WA61" s="1531"/>
      <c r="WB61" s="1531"/>
      <c r="WC61" s="1531"/>
      <c r="WD61" s="1531"/>
      <c r="WE61" s="1531"/>
      <c r="WF61" s="1531"/>
      <c r="WG61" s="1531"/>
      <c r="WH61" s="1531"/>
      <c r="WI61" s="1531"/>
      <c r="WJ61" s="1531"/>
      <c r="WK61" s="1531"/>
      <c r="WL61" s="1531"/>
      <c r="WM61" s="1531"/>
      <c r="WN61" s="1531"/>
      <c r="WO61" s="1531"/>
      <c r="WP61" s="1531"/>
      <c r="WQ61" s="1531"/>
      <c r="WR61" s="1531"/>
      <c r="WS61" s="1531"/>
      <c r="WT61" s="1531"/>
      <c r="WU61" s="1531"/>
      <c r="WV61" s="1531"/>
      <c r="WW61" s="1531"/>
      <c r="WX61" s="1531"/>
      <c r="WY61" s="1531"/>
      <c r="WZ61" s="1531"/>
      <c r="XA61" s="1531"/>
      <c r="XB61" s="1531"/>
      <c r="XC61" s="1531"/>
      <c r="XD61" s="1531"/>
      <c r="XE61" s="1531"/>
      <c r="XF61" s="1531"/>
      <c r="XG61" s="1531"/>
      <c r="XH61" s="1531"/>
      <c r="XI61" s="1531"/>
      <c r="XJ61" s="1531"/>
      <c r="XK61" s="1531"/>
      <c r="XL61" s="1531"/>
      <c r="XM61" s="1531"/>
      <c r="XN61" s="1531"/>
      <c r="XO61" s="1531"/>
      <c r="XP61" s="1531"/>
      <c r="XQ61" s="1531"/>
      <c r="XR61" s="1531"/>
      <c r="XS61" s="1531"/>
      <c r="XT61" s="1531"/>
      <c r="XU61" s="1531"/>
      <c r="XV61" s="1531"/>
      <c r="XW61" s="1531"/>
      <c r="XX61" s="1531"/>
      <c r="XY61" s="1531"/>
      <c r="XZ61" s="1531"/>
      <c r="YA61" s="1531"/>
      <c r="YB61" s="1531"/>
      <c r="YC61" s="1531"/>
      <c r="YD61" s="1531"/>
      <c r="YE61" s="1531"/>
      <c r="YF61" s="1531"/>
      <c r="YG61" s="1531"/>
      <c r="YH61" s="1531"/>
      <c r="YI61" s="1531"/>
      <c r="YJ61" s="1531"/>
      <c r="YK61" s="1531"/>
      <c r="YL61" s="1531"/>
      <c r="YM61" s="1531"/>
      <c r="YN61" s="1531"/>
      <c r="YO61" s="1531"/>
      <c r="YP61" s="1531"/>
      <c r="YQ61" s="1531"/>
      <c r="YR61" s="1531"/>
      <c r="YS61" s="1531"/>
      <c r="YT61" s="1531"/>
      <c r="YU61" s="1531"/>
      <c r="YV61" s="1531"/>
      <c r="YW61" s="1531"/>
      <c r="YX61" s="1531"/>
      <c r="YY61" s="1531"/>
      <c r="YZ61" s="1531"/>
      <c r="ZA61" s="1531"/>
      <c r="ZB61" s="1531"/>
      <c r="ZC61" s="1531"/>
      <c r="ZD61" s="1531"/>
      <c r="ZE61" s="1531"/>
      <c r="ZF61" s="1531"/>
      <c r="ZG61" s="1531"/>
      <c r="ZH61" s="1531"/>
      <c r="ZI61" s="1531"/>
      <c r="ZJ61" s="1531"/>
      <c r="ZK61" s="1531"/>
      <c r="ZL61" s="1531"/>
      <c r="ZM61" s="1531"/>
      <c r="ZN61" s="1531"/>
      <c r="ZO61" s="1531"/>
      <c r="ZP61" s="1531"/>
      <c r="ZQ61" s="1531"/>
      <c r="ZR61" s="1531"/>
      <c r="ZS61" s="1531"/>
      <c r="ZT61" s="1531"/>
      <c r="ZU61" s="1531"/>
      <c r="ZV61" s="1531"/>
      <c r="ZW61" s="1531"/>
      <c r="ZX61" s="1531"/>
      <c r="ZY61" s="1531"/>
      <c r="ZZ61" s="1531"/>
      <c r="AAA61" s="1531"/>
      <c r="AAB61" s="1531"/>
      <c r="AAC61" s="1531"/>
      <c r="AAD61" s="1531"/>
      <c r="AAE61" s="1531"/>
      <c r="AAF61" s="1531"/>
      <c r="AAG61" s="1531"/>
      <c r="AAH61" s="1531"/>
      <c r="AAI61" s="1531"/>
      <c r="AAJ61" s="1531"/>
      <c r="AAK61" s="1531"/>
      <c r="AAL61" s="1531"/>
      <c r="AAM61" s="1531"/>
      <c r="AAN61" s="1531"/>
      <c r="AAO61" s="1531"/>
      <c r="AAP61" s="1531"/>
      <c r="AAQ61" s="1531"/>
      <c r="AAR61" s="1531"/>
      <c r="AAS61" s="1531"/>
      <c r="AAT61" s="1531"/>
      <c r="AAU61" s="1531"/>
      <c r="AAV61" s="1531"/>
      <c r="AAW61" s="1531"/>
      <c r="AAX61" s="1531"/>
      <c r="AAY61" s="1531"/>
      <c r="AAZ61" s="1531"/>
      <c r="ABA61" s="1531"/>
      <c r="ABB61" s="1531"/>
      <c r="ABC61" s="1531"/>
      <c r="ABD61" s="1531"/>
      <c r="ABE61" s="1531"/>
      <c r="ABF61" s="1531"/>
      <c r="ABG61" s="1531"/>
      <c r="ABH61" s="1531"/>
      <c r="ABI61" s="1531"/>
      <c r="ABJ61" s="1531"/>
      <c r="ABK61" s="1531"/>
      <c r="ABL61" s="1531"/>
      <c r="ABM61" s="1531"/>
      <c r="ABN61" s="1531"/>
      <c r="ABO61" s="1531"/>
      <c r="ABP61" s="1531"/>
      <c r="ABQ61" s="1531"/>
      <c r="ABR61" s="1531"/>
      <c r="ABS61" s="1531"/>
      <c r="ABT61" s="1531"/>
      <c r="ABU61" s="1531"/>
      <c r="ABV61" s="1531"/>
      <c r="ABW61" s="1531"/>
      <c r="ABX61" s="1531"/>
      <c r="ABY61" s="1531"/>
      <c r="ABZ61" s="1531"/>
      <c r="ACA61" s="1531"/>
      <c r="ACB61" s="1531"/>
      <c r="ACC61" s="1531"/>
      <c r="ACD61" s="1531"/>
      <c r="ACE61" s="1531"/>
      <c r="ACF61" s="1531"/>
      <c r="ACG61" s="1531"/>
      <c r="ACH61" s="1531"/>
      <c r="ACI61" s="1531"/>
      <c r="ACJ61" s="1531"/>
      <c r="ACK61" s="1531"/>
      <c r="ACL61" s="1531"/>
      <c r="ACM61" s="1531"/>
      <c r="ACN61" s="1531"/>
      <c r="ACO61" s="1531"/>
      <c r="ACP61" s="1531"/>
      <c r="ACQ61" s="1531"/>
      <c r="ACR61" s="1531"/>
      <c r="ACS61" s="1531"/>
      <c r="ACT61" s="1531"/>
      <c r="ACU61" s="1531"/>
      <c r="ACV61" s="1531"/>
      <c r="ACW61" s="1531"/>
      <c r="ACX61" s="1531"/>
      <c r="ACY61" s="1531"/>
      <c r="ACZ61" s="1531"/>
      <c r="ADA61" s="1531"/>
      <c r="ADB61" s="1531"/>
      <c r="ADC61" s="1531"/>
      <c r="ADD61" s="1531"/>
      <c r="ADE61" s="1531"/>
      <c r="ADF61" s="1531"/>
      <c r="ADG61" s="1531"/>
      <c r="ADH61" s="1531"/>
      <c r="ADI61" s="1531"/>
      <c r="ADJ61" s="1531"/>
      <c r="ADK61" s="1531"/>
      <c r="ADL61" s="1531"/>
      <c r="ADM61" s="1531"/>
      <c r="ADN61" s="1531"/>
      <c r="ADO61" s="1531"/>
      <c r="ADP61" s="1531"/>
      <c r="ADQ61" s="1531"/>
      <c r="ADR61" s="1531"/>
      <c r="ADS61" s="1531"/>
      <c r="ADT61" s="1531"/>
      <c r="ADU61" s="1531"/>
      <c r="ADV61" s="1531"/>
      <c r="ADW61" s="1531"/>
      <c r="ADX61" s="1531"/>
      <c r="ADY61" s="1531"/>
      <c r="ADZ61" s="1531"/>
      <c r="AEA61" s="1531"/>
      <c r="AEB61" s="1531"/>
      <c r="AEC61" s="1531"/>
      <c r="AED61" s="1531"/>
      <c r="AEE61" s="1531"/>
      <c r="AEF61" s="1531"/>
      <c r="AEG61" s="1531"/>
      <c r="AEH61" s="1531"/>
      <c r="AEI61" s="1531"/>
      <c r="AEJ61" s="1531"/>
      <c r="AEK61" s="1531"/>
      <c r="AEL61" s="1531"/>
      <c r="AEM61" s="1531"/>
      <c r="AEN61" s="1531"/>
      <c r="AEO61" s="1531"/>
      <c r="AEP61" s="1531"/>
      <c r="AEQ61" s="1531"/>
      <c r="AER61" s="1531"/>
      <c r="AES61" s="1531"/>
      <c r="AET61" s="1531"/>
      <c r="AEU61" s="1531"/>
      <c r="AEV61" s="1531"/>
      <c r="AEW61" s="1531"/>
      <c r="AEX61" s="1531"/>
      <c r="AEY61" s="1531"/>
      <c r="AEZ61" s="1531"/>
      <c r="AFA61" s="1531"/>
      <c r="AFB61" s="1531"/>
      <c r="AFC61" s="1531"/>
      <c r="AFD61" s="1531"/>
      <c r="AFE61" s="1531"/>
      <c r="AFF61" s="1531"/>
      <c r="AFG61" s="1531"/>
      <c r="AFH61" s="1531"/>
      <c r="AFI61" s="1531"/>
      <c r="AFJ61" s="1531"/>
      <c r="AFK61" s="1531"/>
      <c r="AFL61" s="1531"/>
      <c r="AFM61" s="1531"/>
      <c r="AFN61" s="1531"/>
      <c r="AFO61" s="1531"/>
      <c r="AFP61" s="1531"/>
      <c r="AFQ61" s="1531"/>
      <c r="AFR61" s="1531"/>
      <c r="AFS61" s="1531"/>
      <c r="AFT61" s="1531"/>
      <c r="AFU61" s="1531"/>
      <c r="AFV61" s="1531"/>
      <c r="AFW61" s="1531"/>
      <c r="AFX61" s="1531"/>
      <c r="AFY61" s="1531"/>
      <c r="AFZ61" s="1531"/>
      <c r="AGA61" s="1531"/>
      <c r="AGB61" s="1531"/>
      <c r="AGC61" s="1531"/>
      <c r="AGD61" s="1531"/>
      <c r="AGE61" s="1531"/>
      <c r="AGF61" s="1531"/>
      <c r="AGG61" s="1531"/>
      <c r="AGH61" s="1531"/>
      <c r="AGI61" s="1531"/>
      <c r="AGJ61" s="1531"/>
      <c r="AGK61" s="1531"/>
      <c r="AGL61" s="1531"/>
      <c r="AGM61" s="1531"/>
      <c r="AGN61" s="1531"/>
      <c r="AGO61" s="1531"/>
      <c r="AGP61" s="1531"/>
      <c r="AGQ61" s="1531"/>
      <c r="AGR61" s="1531"/>
      <c r="AGS61" s="1531"/>
      <c r="AGT61" s="1531"/>
      <c r="AGU61" s="1531"/>
      <c r="AGV61" s="1531"/>
      <c r="AGW61" s="1531"/>
      <c r="AGX61" s="1531"/>
      <c r="AGY61" s="1531"/>
      <c r="AGZ61" s="1531"/>
      <c r="AHA61" s="1531"/>
      <c r="AHB61" s="1531"/>
      <c r="AHC61" s="1531"/>
      <c r="AHD61" s="1531"/>
      <c r="AHE61" s="1531"/>
      <c r="AHF61" s="1531"/>
      <c r="AHG61" s="1531"/>
      <c r="AHH61" s="1531"/>
      <c r="AHI61" s="1531"/>
      <c r="AHJ61" s="1531"/>
      <c r="AHK61" s="1531"/>
      <c r="AHL61" s="1531"/>
      <c r="AHM61" s="1531"/>
      <c r="AHN61" s="1531"/>
      <c r="AHO61" s="1531"/>
      <c r="AHP61" s="1531"/>
      <c r="AHQ61" s="1531"/>
      <c r="AHR61" s="1531"/>
      <c r="AHS61" s="1531"/>
      <c r="AHT61" s="1531"/>
      <c r="AHU61" s="1531"/>
      <c r="AHV61" s="1531"/>
      <c r="AHW61" s="1531"/>
      <c r="AHX61" s="1531"/>
      <c r="AHY61" s="1531"/>
      <c r="AHZ61" s="1531"/>
      <c r="AIA61" s="1531"/>
      <c r="AIB61" s="1531"/>
      <c r="AIC61" s="1531"/>
      <c r="AID61" s="1531"/>
      <c r="AIE61" s="1531"/>
      <c r="AIF61" s="1531"/>
      <c r="AIG61" s="1531"/>
      <c r="AIH61" s="1531"/>
      <c r="AII61" s="1531"/>
      <c r="AIJ61" s="1531"/>
      <c r="AIK61" s="1531"/>
      <c r="AIL61" s="1531"/>
      <c r="AIM61" s="1531"/>
      <c r="AIN61" s="1531"/>
      <c r="AIO61" s="1531"/>
      <c r="AIP61" s="1531"/>
      <c r="AIQ61" s="1531"/>
      <c r="AIR61" s="1531"/>
      <c r="AIS61" s="1531"/>
      <c r="AIT61" s="1531"/>
      <c r="AIU61" s="1531"/>
      <c r="AIV61" s="1531"/>
      <c r="AIW61" s="1531"/>
      <c r="AIX61" s="1531"/>
      <c r="AIY61" s="1531"/>
      <c r="AIZ61" s="1531"/>
      <c r="AJA61" s="1531"/>
      <c r="AJB61" s="1531"/>
      <c r="AJC61" s="1531"/>
      <c r="AJD61" s="1531"/>
      <c r="AJE61" s="1531"/>
      <c r="AJF61" s="1531"/>
      <c r="AJG61" s="1531"/>
      <c r="AJH61" s="1531"/>
      <c r="AJI61" s="1531"/>
      <c r="AJJ61" s="1531"/>
      <c r="AJK61" s="1531"/>
      <c r="AJL61" s="1531"/>
      <c r="AJM61" s="1531"/>
      <c r="AJN61" s="1531"/>
      <c r="AJO61" s="1531"/>
      <c r="AJP61" s="1531"/>
      <c r="AJQ61" s="1531"/>
      <c r="AJR61" s="1531"/>
      <c r="AJS61" s="1531"/>
      <c r="AJT61" s="1531"/>
      <c r="AJU61" s="1531"/>
      <c r="AJV61" s="1531"/>
      <c r="AJW61" s="1531"/>
      <c r="AJX61" s="1531"/>
      <c r="AJY61" s="1531"/>
      <c r="AJZ61" s="1531"/>
      <c r="AKA61" s="1531"/>
      <c r="AKB61" s="1531"/>
      <c r="AKC61" s="1531"/>
      <c r="AKD61" s="1531"/>
      <c r="AKE61" s="1531"/>
      <c r="AKF61" s="1531"/>
      <c r="AKG61" s="1531"/>
      <c r="AKH61" s="1531"/>
      <c r="AKI61" s="1531"/>
      <c r="AKJ61" s="1531"/>
      <c r="AKK61" s="1531"/>
      <c r="AKL61" s="1531"/>
      <c r="AKM61" s="1531"/>
      <c r="AKN61" s="1531"/>
      <c r="AKO61" s="1531"/>
      <c r="AKP61" s="1531"/>
      <c r="AKQ61" s="1531"/>
      <c r="AKR61" s="1531"/>
      <c r="AKS61" s="1531"/>
      <c r="AKT61" s="1531"/>
      <c r="AKU61" s="1531"/>
      <c r="AKV61" s="1531"/>
      <c r="AKW61" s="1531"/>
      <c r="AKX61" s="1531"/>
      <c r="AKY61" s="1531"/>
      <c r="AKZ61" s="1531"/>
      <c r="ALA61" s="1531"/>
      <c r="ALB61" s="1531"/>
      <c r="ALC61" s="1531"/>
      <c r="ALD61" s="1531"/>
      <c r="ALE61" s="1531"/>
      <c r="ALF61" s="1531"/>
      <c r="ALG61" s="1531"/>
      <c r="ALH61" s="1531"/>
      <c r="ALI61" s="1531"/>
      <c r="ALJ61" s="1531"/>
      <c r="ALK61" s="1531"/>
      <c r="ALL61" s="1531"/>
      <c r="ALM61" s="1531"/>
      <c r="ALN61" s="1531"/>
      <c r="ALO61" s="1531"/>
      <c r="ALP61" s="1531"/>
      <c r="ALQ61" s="1531"/>
      <c r="ALR61" s="1531"/>
      <c r="ALS61" s="1531"/>
      <c r="ALT61" s="1531"/>
      <c r="ALU61" s="1531"/>
      <c r="ALV61" s="1531"/>
      <c r="ALW61" s="1531"/>
      <c r="ALX61" s="1531"/>
      <c r="ALY61" s="1531"/>
      <c r="ALZ61" s="1531"/>
      <c r="AMA61" s="1531"/>
      <c r="AMB61" s="1531"/>
      <c r="AMC61" s="1531"/>
      <c r="AMD61" s="1531"/>
      <c r="AME61" s="1531"/>
      <c r="AMF61" s="1531"/>
      <c r="AMG61" s="1531"/>
      <c r="AMH61" s="1531"/>
      <c r="AMI61" s="1531"/>
      <c r="AMJ61" s="1531"/>
      <c r="AMK61" s="1531"/>
      <c r="AML61" s="1531"/>
      <c r="AMM61" s="1531"/>
      <c r="AMN61" s="1531"/>
      <c r="AMO61" s="1531"/>
      <c r="AMP61" s="1531"/>
      <c r="AMQ61" s="1531"/>
      <c r="AMR61" s="1531"/>
      <c r="AMS61" s="1531"/>
      <c r="AMT61" s="1531"/>
      <c r="AMU61" s="1531"/>
      <c r="AMV61" s="1531"/>
      <c r="AMW61" s="1531"/>
      <c r="AMX61" s="1531"/>
      <c r="AMY61" s="1531"/>
      <c r="AMZ61" s="1531"/>
      <c r="ANA61" s="1531"/>
      <c r="ANB61" s="1531"/>
      <c r="ANC61" s="1531"/>
      <c r="AND61" s="1531"/>
      <c r="ANE61" s="1531"/>
      <c r="ANF61" s="1531"/>
      <c r="ANG61" s="1531"/>
      <c r="ANH61" s="1531"/>
      <c r="ANI61" s="1531"/>
      <c r="ANJ61" s="1531"/>
      <c r="ANK61" s="1531"/>
      <c r="ANL61" s="1531"/>
      <c r="ANM61" s="1531"/>
      <c r="ANN61" s="1531"/>
      <c r="ANO61" s="1531"/>
      <c r="ANP61" s="1531"/>
      <c r="ANQ61" s="1531"/>
      <c r="ANR61" s="1531"/>
      <c r="ANS61" s="1531"/>
      <c r="ANT61" s="1531"/>
      <c r="ANU61" s="1531"/>
      <c r="ANV61" s="1531"/>
      <c r="ANW61" s="1531"/>
      <c r="ANX61" s="1531"/>
      <c r="ANY61" s="1531"/>
      <c r="ANZ61" s="1531"/>
      <c r="AOA61" s="1531"/>
      <c r="AOB61" s="1531"/>
      <c r="AOC61" s="1531"/>
      <c r="AOD61" s="1531"/>
      <c r="AOE61" s="1531"/>
      <c r="AOF61" s="1531"/>
      <c r="AOG61" s="1531"/>
      <c r="AOH61" s="1531"/>
      <c r="AOI61" s="1531"/>
      <c r="AOJ61" s="1531"/>
      <c r="AOK61" s="1531"/>
      <c r="AOL61" s="1531"/>
      <c r="AOM61" s="1531"/>
      <c r="AON61" s="1531"/>
      <c r="AOO61" s="1531"/>
      <c r="AOP61" s="1531"/>
      <c r="AOQ61" s="1531"/>
      <c r="AOR61" s="1531"/>
      <c r="AOS61" s="1531"/>
      <c r="AOT61" s="1531"/>
      <c r="AOU61" s="1531"/>
      <c r="AOV61" s="1531"/>
      <c r="AOW61" s="1531"/>
      <c r="AOX61" s="1531"/>
      <c r="AOY61" s="1531"/>
      <c r="AOZ61" s="1531"/>
      <c r="APA61" s="1531"/>
      <c r="APB61" s="1531"/>
      <c r="APC61" s="1531"/>
      <c r="APD61" s="1531"/>
      <c r="APE61" s="1531"/>
      <c r="APF61" s="1531"/>
      <c r="APG61" s="1531"/>
      <c r="APH61" s="1531"/>
      <c r="API61" s="1531"/>
      <c r="APJ61" s="1531"/>
      <c r="APK61" s="1531"/>
      <c r="APL61" s="1531"/>
      <c r="APM61" s="1531"/>
      <c r="APN61" s="1531"/>
      <c r="APO61" s="1531"/>
      <c r="APP61" s="1531"/>
      <c r="APQ61" s="1531"/>
      <c r="APR61" s="1531"/>
      <c r="APS61" s="1531"/>
      <c r="APT61" s="1531"/>
      <c r="APU61" s="1531"/>
      <c r="APV61" s="1531"/>
      <c r="APW61" s="1531"/>
      <c r="APX61" s="1531"/>
      <c r="APY61" s="1531"/>
      <c r="APZ61" s="1531"/>
      <c r="AQA61" s="1531"/>
      <c r="AQB61" s="1531"/>
      <c r="AQC61" s="1531"/>
      <c r="AQD61" s="1531"/>
      <c r="AQE61" s="1531"/>
      <c r="AQF61" s="1531"/>
      <c r="AQG61" s="1531"/>
      <c r="AQH61" s="1531"/>
      <c r="AQI61" s="1531"/>
      <c r="AQJ61" s="1531"/>
      <c r="AQK61" s="1531"/>
      <c r="AQL61" s="1531"/>
      <c r="AQM61" s="1531"/>
      <c r="AQN61" s="1531"/>
      <c r="AQO61" s="1531"/>
      <c r="AQP61" s="1531"/>
      <c r="AQQ61" s="1531"/>
      <c r="AQR61" s="1531"/>
      <c r="AQS61" s="1531"/>
      <c r="AQT61" s="1531"/>
      <c r="AQU61" s="1531"/>
      <c r="AQV61" s="1531"/>
      <c r="AQW61" s="1531"/>
      <c r="AQX61" s="1531"/>
      <c r="AQY61" s="1531"/>
      <c r="AQZ61" s="1531"/>
      <c r="ARA61" s="1531"/>
      <c r="ARB61" s="1531"/>
      <c r="ARC61" s="1531"/>
      <c r="ARD61" s="1531"/>
      <c r="ARE61" s="1531"/>
      <c r="ARF61" s="1531"/>
      <c r="ARG61" s="1531"/>
      <c r="ARH61" s="1531"/>
      <c r="ARI61" s="1531"/>
      <c r="ARJ61" s="1531"/>
      <c r="ARK61" s="1531"/>
      <c r="ARL61" s="1531"/>
      <c r="ARM61" s="1531"/>
      <c r="ARN61" s="1531"/>
      <c r="ARO61" s="1531"/>
      <c r="ARP61" s="1531"/>
      <c r="ARQ61" s="1531"/>
      <c r="ARR61" s="1531"/>
      <c r="ARS61" s="1531"/>
      <c r="ART61" s="1531"/>
      <c r="ARU61" s="1531"/>
      <c r="ARV61" s="1531"/>
      <c r="ARW61" s="1531"/>
      <c r="ARX61" s="1531"/>
      <c r="ARY61" s="1531"/>
      <c r="ARZ61" s="1531"/>
      <c r="ASA61" s="1531"/>
      <c r="ASB61" s="1531"/>
      <c r="ASC61" s="1531"/>
      <c r="ASD61" s="1531"/>
      <c r="ASE61" s="1531"/>
      <c r="ASF61" s="1531"/>
      <c r="ASG61" s="1531"/>
      <c r="ASH61" s="1531"/>
      <c r="ASI61" s="1531"/>
      <c r="ASJ61" s="1531"/>
      <c r="ASK61" s="1531"/>
      <c r="ASL61" s="1531"/>
      <c r="ASM61" s="1531"/>
      <c r="ASN61" s="1531"/>
      <c r="ASO61" s="1531"/>
      <c r="ASP61" s="1531"/>
      <c r="ASQ61" s="1531"/>
      <c r="ASR61" s="1531"/>
      <c r="ASS61" s="1531"/>
      <c r="AST61" s="1531"/>
      <c r="ASU61" s="1531"/>
      <c r="ASV61" s="1531"/>
      <c r="ASW61" s="1531"/>
      <c r="ASX61" s="1531"/>
      <c r="ASY61" s="1531"/>
      <c r="ASZ61" s="1531"/>
      <c r="ATA61" s="1531"/>
      <c r="ATB61" s="1531"/>
      <c r="ATC61" s="1531"/>
      <c r="ATD61" s="1531"/>
      <c r="ATE61" s="1531"/>
      <c r="ATF61" s="1531"/>
      <c r="ATG61" s="1531"/>
      <c r="ATH61" s="1531"/>
      <c r="ATI61" s="1531"/>
      <c r="ATJ61" s="1531"/>
      <c r="ATK61" s="1531"/>
      <c r="ATL61" s="1531"/>
      <c r="ATM61" s="1531"/>
      <c r="ATN61" s="1531"/>
      <c r="ATO61" s="1531"/>
      <c r="ATP61" s="1531"/>
      <c r="ATQ61" s="1531"/>
      <c r="ATR61" s="1531"/>
      <c r="ATS61" s="1531"/>
      <c r="ATT61" s="1531"/>
      <c r="ATU61" s="1531"/>
      <c r="ATV61" s="1531"/>
      <c r="ATW61" s="1531"/>
      <c r="ATX61" s="1531"/>
      <c r="ATY61" s="1531"/>
      <c r="ATZ61" s="1531"/>
      <c r="AUA61" s="1531"/>
      <c r="AUB61" s="1531"/>
      <c r="AUC61" s="1531"/>
      <c r="AUD61" s="1531"/>
      <c r="AUE61" s="1531"/>
      <c r="AUF61" s="1531"/>
      <c r="AUG61" s="1531"/>
      <c r="AUH61" s="1531"/>
      <c r="AUI61" s="1531"/>
    </row>
    <row r="62" spans="1:1231" s="1406" customFormat="1" ht="31.75" customHeight="1" x14ac:dyDescent="0.75">
      <c r="A62" s="2089"/>
      <c r="B62" s="2089"/>
      <c r="C62" s="1590">
        <v>7.6</v>
      </c>
      <c r="D62" s="1591" t="s">
        <v>47</v>
      </c>
      <c r="E62" s="1490" t="s">
        <v>0</v>
      </c>
      <c r="F62" s="1490" t="s">
        <v>0</v>
      </c>
      <c r="G62" s="1423" t="e">
        <f t="array" ref="G62">INDEX('Salary . staff rates'!$A$6:$C$28,MATCH(1,('Salary . staff rates'!$A$6:$A$28=E62)*('Salary . staff rates'!$B$6:$B$28=F62),0),3)</f>
        <v>#N/A</v>
      </c>
      <c r="H62" s="1423" t="e">
        <f t="shared" si="42"/>
        <v>#N/A</v>
      </c>
      <c r="I62" s="1491" t="s">
        <v>0</v>
      </c>
      <c r="J62" s="1492" t="s">
        <v>0</v>
      </c>
      <c r="K62" s="1493" t="s">
        <v>0</v>
      </c>
      <c r="L62" s="1494" t="str">
        <f t="shared" si="43"/>
        <v/>
      </c>
      <c r="M62" s="1551" t="s">
        <v>31</v>
      </c>
      <c r="N62" s="1496">
        <f>IF(K62="N/A",0,IF(M62="Yes",L62*'Salary . staff rates'!$C$34,0))</f>
        <v>0</v>
      </c>
      <c r="P62" s="662">
        <v>1</v>
      </c>
      <c r="Q62" s="662">
        <v>1</v>
      </c>
      <c r="W62" s="1564"/>
      <c r="Y62" s="1863" t="str">
        <f t="shared" si="44"/>
        <v/>
      </c>
      <c r="Z62" s="662">
        <f t="shared" si="45"/>
        <v>0</v>
      </c>
      <c r="AA62" s="1433"/>
      <c r="AB62" s="662" t="str">
        <f t="shared" si="46"/>
        <v/>
      </c>
      <c r="AC62" s="662">
        <f t="shared" si="47"/>
        <v>0</v>
      </c>
      <c r="AD62" s="1412"/>
      <c r="AE62" s="1412"/>
      <c r="AF62" s="1412"/>
      <c r="AL62" s="1413"/>
      <c r="AN62" s="1560" t="str">
        <f t="shared" si="48"/>
        <v/>
      </c>
      <c r="AO62" s="1560">
        <f t="shared" si="49"/>
        <v>0</v>
      </c>
      <c r="AP62" s="1531"/>
      <c r="AQ62" s="1531"/>
      <c r="AR62" s="1531"/>
      <c r="AS62" s="1531"/>
      <c r="AT62" s="1531"/>
      <c r="AU62" s="1531"/>
      <c r="AV62" s="1531"/>
      <c r="AW62" s="1531"/>
      <c r="AX62" s="1531"/>
      <c r="AY62" s="1531"/>
      <c r="AZ62" s="1531"/>
      <c r="BA62" s="1531"/>
      <c r="BB62" s="1531"/>
      <c r="BC62" s="1531"/>
      <c r="BD62" s="1531"/>
      <c r="BE62" s="1531"/>
      <c r="BF62" s="1531"/>
      <c r="BG62" s="1531"/>
      <c r="BH62" s="1531"/>
      <c r="BI62" s="1531"/>
      <c r="BJ62" s="1531"/>
      <c r="BK62" s="1531"/>
      <c r="BL62" s="1531"/>
      <c r="BM62" s="1531"/>
      <c r="BN62" s="1531"/>
      <c r="BO62" s="1531"/>
      <c r="BP62" s="1531"/>
      <c r="BQ62" s="1531"/>
      <c r="BR62" s="1531"/>
      <c r="BS62" s="1531"/>
      <c r="BT62" s="1531"/>
      <c r="BU62" s="1531"/>
      <c r="BV62" s="1531"/>
      <c r="BW62" s="1531"/>
      <c r="BX62" s="1531"/>
      <c r="BY62" s="1531"/>
      <c r="BZ62" s="1531"/>
      <c r="CA62" s="1531"/>
      <c r="CB62" s="1531"/>
      <c r="CC62" s="1531"/>
      <c r="CD62" s="1531"/>
      <c r="CE62" s="1531"/>
      <c r="CF62" s="1531"/>
      <c r="CG62" s="1531"/>
      <c r="CH62" s="1531"/>
      <c r="CI62" s="1531"/>
      <c r="CJ62" s="1531"/>
      <c r="CK62" s="1531"/>
      <c r="CL62" s="1531"/>
      <c r="CM62" s="1531"/>
      <c r="CN62" s="1531"/>
      <c r="CO62" s="1531"/>
      <c r="CP62" s="1531"/>
      <c r="CQ62" s="1531"/>
      <c r="CR62" s="1531"/>
      <c r="CS62" s="1531"/>
      <c r="CT62" s="1531"/>
      <c r="CU62" s="1531"/>
      <c r="CV62" s="1531"/>
      <c r="CW62" s="1531"/>
      <c r="CX62" s="1531"/>
      <c r="CY62" s="1531"/>
      <c r="CZ62" s="1531"/>
      <c r="DA62" s="1531"/>
      <c r="DB62" s="1531"/>
      <c r="DC62" s="1531"/>
      <c r="DD62" s="1531"/>
      <c r="DE62" s="1531"/>
      <c r="DF62" s="1531"/>
      <c r="DG62" s="1531"/>
      <c r="DH62" s="1531"/>
      <c r="DI62" s="1531"/>
      <c r="DJ62" s="1531"/>
      <c r="DK62" s="1531"/>
      <c r="DL62" s="1531"/>
      <c r="DM62" s="1531"/>
      <c r="DN62" s="1531"/>
      <c r="DO62" s="1531"/>
      <c r="DP62" s="1531"/>
      <c r="DQ62" s="1531"/>
      <c r="DR62" s="1531"/>
      <c r="DS62" s="1531"/>
      <c r="DT62" s="1531"/>
      <c r="DU62" s="1531"/>
      <c r="DV62" s="1531"/>
      <c r="DW62" s="1531"/>
      <c r="DX62" s="1531"/>
      <c r="DY62" s="1531"/>
      <c r="DZ62" s="1531"/>
      <c r="EA62" s="1531"/>
      <c r="EB62" s="1531"/>
      <c r="EC62" s="1531"/>
      <c r="ED62" s="1531"/>
      <c r="EE62" s="1531"/>
      <c r="EF62" s="1531"/>
      <c r="EG62" s="1531"/>
      <c r="EH62" s="1531"/>
      <c r="EI62" s="1531"/>
      <c r="EJ62" s="1531"/>
      <c r="EK62" s="1531"/>
      <c r="EL62" s="1531"/>
      <c r="EM62" s="1531"/>
      <c r="EN62" s="1531"/>
      <c r="EO62" s="1531"/>
      <c r="EP62" s="1531"/>
      <c r="EQ62" s="1531"/>
      <c r="ER62" s="1531"/>
      <c r="ES62" s="1531"/>
      <c r="ET62" s="1531"/>
      <c r="EU62" s="1531"/>
      <c r="EV62" s="1531"/>
      <c r="EW62" s="1531"/>
      <c r="EX62" s="1531"/>
      <c r="EY62" s="1531"/>
      <c r="EZ62" s="1531"/>
      <c r="FA62" s="1531"/>
      <c r="FB62" s="1531"/>
      <c r="FC62" s="1531"/>
      <c r="FD62" s="1531"/>
      <c r="FE62" s="1531"/>
      <c r="FF62" s="1531"/>
      <c r="FG62" s="1531"/>
      <c r="FH62" s="1531"/>
      <c r="FI62" s="1531"/>
      <c r="FJ62" s="1531"/>
      <c r="FK62" s="1531"/>
      <c r="FL62" s="1531"/>
      <c r="FM62" s="1531"/>
      <c r="FN62" s="1531"/>
      <c r="FO62" s="1531"/>
      <c r="FP62" s="1531"/>
      <c r="FQ62" s="1531"/>
      <c r="FR62" s="1531"/>
      <c r="FS62" s="1531"/>
      <c r="FT62" s="1531"/>
      <c r="FU62" s="1531"/>
      <c r="FV62" s="1531"/>
      <c r="FW62" s="1531"/>
      <c r="FX62" s="1531"/>
      <c r="FY62" s="1531"/>
      <c r="FZ62" s="1531"/>
      <c r="GA62" s="1531"/>
      <c r="GB62" s="1531"/>
      <c r="GC62" s="1531"/>
      <c r="GD62" s="1531"/>
      <c r="GE62" s="1531"/>
      <c r="GF62" s="1531"/>
      <c r="GG62" s="1531"/>
      <c r="GH62" s="1531"/>
      <c r="GI62" s="1531"/>
      <c r="GJ62" s="1531"/>
      <c r="GK62" s="1531"/>
      <c r="GL62" s="1531"/>
      <c r="GM62" s="1531"/>
      <c r="GN62" s="1531"/>
      <c r="GO62" s="1531"/>
      <c r="GP62" s="1531"/>
      <c r="GQ62" s="1531"/>
      <c r="GR62" s="1531"/>
      <c r="GS62" s="1531"/>
      <c r="GT62" s="1531"/>
      <c r="GU62" s="1531"/>
      <c r="GV62" s="1531"/>
      <c r="GW62" s="1531"/>
      <c r="GX62" s="1531"/>
      <c r="GY62" s="1531"/>
      <c r="GZ62" s="1531"/>
      <c r="HA62" s="1531"/>
      <c r="HB62" s="1531"/>
      <c r="HC62" s="1531"/>
      <c r="HD62" s="1531"/>
      <c r="HE62" s="1531"/>
      <c r="HF62" s="1531"/>
      <c r="HG62" s="1531"/>
      <c r="HH62" s="1531"/>
      <c r="HI62" s="1531"/>
      <c r="HJ62" s="1531"/>
      <c r="HK62" s="1531"/>
      <c r="HL62" s="1531"/>
      <c r="HM62" s="1531"/>
      <c r="HN62" s="1531"/>
      <c r="HO62" s="1531"/>
      <c r="HP62" s="1531"/>
      <c r="HQ62" s="1531"/>
      <c r="HR62" s="1531"/>
      <c r="HS62" s="1531"/>
      <c r="HT62" s="1531"/>
      <c r="HU62" s="1531"/>
      <c r="HV62" s="1531"/>
      <c r="HW62" s="1531"/>
      <c r="HX62" s="1531"/>
      <c r="HY62" s="1531"/>
      <c r="HZ62" s="1531"/>
      <c r="IA62" s="1531"/>
      <c r="IB62" s="1531"/>
      <c r="IC62" s="1531"/>
      <c r="ID62" s="1531"/>
      <c r="IE62" s="1531"/>
      <c r="IF62" s="1531"/>
      <c r="IG62" s="1531"/>
      <c r="IH62" s="1531"/>
      <c r="II62" s="1531"/>
      <c r="IJ62" s="1531"/>
      <c r="IK62" s="1531"/>
      <c r="IL62" s="1531"/>
      <c r="IM62" s="1531"/>
      <c r="IN62" s="1531"/>
      <c r="IO62" s="1531"/>
      <c r="IP62" s="1531"/>
      <c r="IQ62" s="1531"/>
      <c r="IR62" s="1531"/>
      <c r="IS62" s="1531"/>
      <c r="IT62" s="1531"/>
      <c r="IU62" s="1531"/>
      <c r="IV62" s="1531"/>
      <c r="IW62" s="1531"/>
      <c r="IX62" s="1531"/>
      <c r="IY62" s="1531"/>
      <c r="IZ62" s="1531"/>
      <c r="JA62" s="1531"/>
      <c r="JB62" s="1531"/>
      <c r="JC62" s="1531"/>
      <c r="JD62" s="1531"/>
      <c r="JE62" s="1531"/>
      <c r="JF62" s="1531"/>
      <c r="JG62" s="1531"/>
      <c r="JH62" s="1531"/>
      <c r="JI62" s="1531"/>
      <c r="JJ62" s="1531"/>
      <c r="JK62" s="1531"/>
      <c r="JL62" s="1531"/>
      <c r="JM62" s="1531"/>
      <c r="JN62" s="1531"/>
      <c r="JO62" s="1531"/>
      <c r="JP62" s="1531"/>
      <c r="JQ62" s="1531"/>
      <c r="JR62" s="1531"/>
      <c r="JS62" s="1531"/>
      <c r="JT62" s="1531"/>
      <c r="JU62" s="1531"/>
      <c r="JV62" s="1531"/>
      <c r="JW62" s="1531"/>
      <c r="JX62" s="1531"/>
      <c r="JY62" s="1531"/>
      <c r="JZ62" s="1531"/>
      <c r="KA62" s="1531"/>
      <c r="KB62" s="1531"/>
      <c r="KC62" s="1531"/>
      <c r="KD62" s="1531"/>
      <c r="KE62" s="1531"/>
      <c r="KF62" s="1531"/>
      <c r="KG62" s="1531"/>
      <c r="KH62" s="1531"/>
      <c r="KI62" s="1531"/>
      <c r="KJ62" s="1531"/>
      <c r="KK62" s="1531"/>
      <c r="KL62" s="1531"/>
      <c r="KM62" s="1531"/>
      <c r="KN62" s="1531"/>
      <c r="KO62" s="1531"/>
      <c r="KP62" s="1531"/>
      <c r="KQ62" s="1531"/>
      <c r="KR62" s="1531"/>
      <c r="KS62" s="1531"/>
      <c r="KT62" s="1531"/>
      <c r="KU62" s="1531"/>
      <c r="KV62" s="1531"/>
      <c r="KW62" s="1531"/>
      <c r="KX62" s="1531"/>
      <c r="KY62" s="1531"/>
      <c r="KZ62" s="1531"/>
      <c r="LA62" s="1531"/>
      <c r="LB62" s="1531"/>
      <c r="LC62" s="1531"/>
      <c r="LD62" s="1531"/>
      <c r="LE62" s="1531"/>
      <c r="LF62" s="1531"/>
      <c r="LG62" s="1531"/>
      <c r="LH62" s="1531"/>
      <c r="LI62" s="1531"/>
      <c r="LJ62" s="1531"/>
      <c r="LK62" s="1531"/>
      <c r="LL62" s="1531"/>
      <c r="LM62" s="1531"/>
      <c r="LN62" s="1531"/>
      <c r="LO62" s="1531"/>
      <c r="LP62" s="1531"/>
      <c r="LQ62" s="1531"/>
      <c r="LR62" s="1531"/>
      <c r="LS62" s="1531"/>
      <c r="LT62" s="1531"/>
      <c r="LU62" s="1531"/>
      <c r="LV62" s="1531"/>
      <c r="LW62" s="1531"/>
      <c r="LX62" s="1531"/>
      <c r="LY62" s="1531"/>
      <c r="LZ62" s="1531"/>
      <c r="MA62" s="1531"/>
      <c r="MB62" s="1531"/>
      <c r="MC62" s="1531"/>
      <c r="MD62" s="1531"/>
      <c r="ME62" s="1531"/>
      <c r="MF62" s="1531"/>
      <c r="MG62" s="1531"/>
      <c r="MH62" s="1531"/>
      <c r="MI62" s="1531"/>
      <c r="MJ62" s="1531"/>
      <c r="MK62" s="1531"/>
      <c r="ML62" s="1531"/>
      <c r="MM62" s="1531"/>
      <c r="MN62" s="1531"/>
      <c r="MO62" s="1531"/>
      <c r="MP62" s="1531"/>
      <c r="MQ62" s="1531"/>
      <c r="MR62" s="1531"/>
      <c r="MS62" s="1531"/>
      <c r="MT62" s="1531"/>
      <c r="MU62" s="1531"/>
      <c r="MV62" s="1531"/>
      <c r="MW62" s="1531"/>
      <c r="MX62" s="1531"/>
      <c r="MY62" s="1531"/>
      <c r="MZ62" s="1531"/>
      <c r="NA62" s="1531"/>
      <c r="NB62" s="1531"/>
      <c r="NC62" s="1531"/>
      <c r="ND62" s="1531"/>
      <c r="NE62" s="1531"/>
      <c r="NF62" s="1531"/>
      <c r="NG62" s="1531"/>
      <c r="NH62" s="1531"/>
      <c r="NI62" s="1531"/>
      <c r="NJ62" s="1531"/>
      <c r="NK62" s="1531"/>
      <c r="NL62" s="1531"/>
      <c r="NM62" s="1531"/>
      <c r="NN62" s="1531"/>
      <c r="NO62" s="1531"/>
      <c r="NP62" s="1531"/>
      <c r="NQ62" s="1531"/>
      <c r="NR62" s="1531"/>
      <c r="NS62" s="1531"/>
      <c r="NT62" s="1531"/>
      <c r="NU62" s="1531"/>
      <c r="NV62" s="1531"/>
      <c r="NW62" s="1531"/>
      <c r="NX62" s="1531"/>
      <c r="NY62" s="1531"/>
      <c r="NZ62" s="1531"/>
      <c r="OA62" s="1531"/>
      <c r="OB62" s="1531"/>
      <c r="OC62" s="1531"/>
      <c r="OD62" s="1531"/>
      <c r="OE62" s="1531"/>
      <c r="OF62" s="1531"/>
      <c r="OG62" s="1531"/>
      <c r="OH62" s="1531"/>
      <c r="OI62" s="1531"/>
      <c r="OJ62" s="1531"/>
      <c r="OK62" s="1531"/>
      <c r="OL62" s="1531"/>
      <c r="OM62" s="1531"/>
      <c r="ON62" s="1531"/>
      <c r="OO62" s="1531"/>
      <c r="OP62" s="1531"/>
      <c r="OQ62" s="1531"/>
      <c r="OR62" s="1531"/>
      <c r="OS62" s="1531"/>
      <c r="OT62" s="1531"/>
      <c r="OU62" s="1531"/>
      <c r="OV62" s="1531"/>
      <c r="OW62" s="1531"/>
      <c r="OX62" s="1531"/>
      <c r="OY62" s="1531"/>
      <c r="OZ62" s="1531"/>
      <c r="PA62" s="1531"/>
      <c r="PB62" s="1531"/>
      <c r="PC62" s="1531"/>
      <c r="PD62" s="1531"/>
      <c r="PE62" s="1531"/>
      <c r="PF62" s="1531"/>
      <c r="PG62" s="1531"/>
      <c r="PH62" s="1531"/>
      <c r="PI62" s="1531"/>
      <c r="PJ62" s="1531"/>
      <c r="PK62" s="1531"/>
      <c r="PL62" s="1531"/>
      <c r="PM62" s="1531"/>
      <c r="PN62" s="1531"/>
      <c r="PO62" s="1531"/>
      <c r="PP62" s="1531"/>
      <c r="PQ62" s="1531"/>
      <c r="PR62" s="1531"/>
      <c r="PS62" s="1531"/>
      <c r="PT62" s="1531"/>
      <c r="PU62" s="1531"/>
      <c r="PV62" s="1531"/>
      <c r="PW62" s="1531"/>
      <c r="PX62" s="1531"/>
      <c r="PY62" s="1531"/>
      <c r="PZ62" s="1531"/>
      <c r="QA62" s="1531"/>
      <c r="QB62" s="1531"/>
      <c r="QC62" s="1531"/>
      <c r="QD62" s="1531"/>
      <c r="QE62" s="1531"/>
      <c r="QF62" s="1531"/>
      <c r="QG62" s="1531"/>
      <c r="QH62" s="1531"/>
      <c r="QI62" s="1531"/>
      <c r="QJ62" s="1531"/>
      <c r="QK62" s="1531"/>
      <c r="QL62" s="1531"/>
      <c r="QM62" s="1531"/>
      <c r="QN62" s="1531"/>
      <c r="QO62" s="1531"/>
      <c r="QP62" s="1531"/>
      <c r="QQ62" s="1531"/>
      <c r="QR62" s="1531"/>
      <c r="QS62" s="1531"/>
      <c r="QT62" s="1531"/>
      <c r="QU62" s="1531"/>
      <c r="QV62" s="1531"/>
      <c r="QW62" s="1531"/>
      <c r="QX62" s="1531"/>
      <c r="QY62" s="1531"/>
      <c r="QZ62" s="1531"/>
      <c r="RA62" s="1531"/>
      <c r="RB62" s="1531"/>
      <c r="RC62" s="1531"/>
      <c r="RD62" s="1531"/>
      <c r="RE62" s="1531"/>
      <c r="RF62" s="1531"/>
      <c r="RG62" s="1531"/>
      <c r="RH62" s="1531"/>
      <c r="RI62" s="1531"/>
      <c r="RJ62" s="1531"/>
      <c r="RK62" s="1531"/>
      <c r="RL62" s="1531"/>
      <c r="RM62" s="1531"/>
      <c r="RN62" s="1531"/>
      <c r="RO62" s="1531"/>
      <c r="RP62" s="1531"/>
      <c r="RQ62" s="1531"/>
      <c r="RR62" s="1531"/>
      <c r="RS62" s="1531"/>
      <c r="RT62" s="1531"/>
      <c r="RU62" s="1531"/>
      <c r="RV62" s="1531"/>
      <c r="RW62" s="1531"/>
      <c r="RX62" s="1531"/>
      <c r="RY62" s="1531"/>
      <c r="RZ62" s="1531"/>
      <c r="SA62" s="1531"/>
      <c r="SB62" s="1531"/>
      <c r="SC62" s="1531"/>
      <c r="SD62" s="1531"/>
      <c r="SE62" s="1531"/>
      <c r="SF62" s="1531"/>
      <c r="SG62" s="1531"/>
      <c r="SH62" s="1531"/>
      <c r="SI62" s="1531"/>
      <c r="SJ62" s="1531"/>
      <c r="SK62" s="1531"/>
      <c r="SL62" s="1531"/>
      <c r="SM62" s="1531"/>
      <c r="SN62" s="1531"/>
      <c r="SO62" s="1531"/>
      <c r="SP62" s="1531"/>
      <c r="SQ62" s="1531"/>
      <c r="SR62" s="1531"/>
      <c r="SS62" s="1531"/>
      <c r="ST62" s="1531"/>
      <c r="SU62" s="1531"/>
      <c r="SV62" s="1531"/>
      <c r="SW62" s="1531"/>
      <c r="SX62" s="1531"/>
      <c r="SY62" s="1531"/>
      <c r="SZ62" s="1531"/>
      <c r="TA62" s="1531"/>
      <c r="TB62" s="1531"/>
      <c r="TC62" s="1531"/>
      <c r="TD62" s="1531"/>
      <c r="TE62" s="1531"/>
      <c r="TF62" s="1531"/>
      <c r="TG62" s="1531"/>
      <c r="TH62" s="1531"/>
      <c r="TI62" s="1531"/>
      <c r="TJ62" s="1531"/>
      <c r="TK62" s="1531"/>
      <c r="TL62" s="1531"/>
      <c r="TM62" s="1531"/>
      <c r="TN62" s="1531"/>
      <c r="TO62" s="1531"/>
      <c r="TP62" s="1531"/>
      <c r="TQ62" s="1531"/>
      <c r="TR62" s="1531"/>
      <c r="TS62" s="1531"/>
      <c r="TT62" s="1531"/>
      <c r="TU62" s="1531"/>
      <c r="TV62" s="1531"/>
      <c r="TW62" s="1531"/>
      <c r="TX62" s="1531"/>
      <c r="TY62" s="1531"/>
      <c r="TZ62" s="1531"/>
      <c r="UA62" s="1531"/>
      <c r="UB62" s="1531"/>
      <c r="UC62" s="1531"/>
      <c r="UD62" s="1531"/>
      <c r="UE62" s="1531"/>
      <c r="UF62" s="1531"/>
      <c r="UG62" s="1531"/>
      <c r="UH62" s="1531"/>
      <c r="UI62" s="1531"/>
      <c r="UJ62" s="1531"/>
      <c r="UK62" s="1531"/>
      <c r="UL62" s="1531"/>
      <c r="UM62" s="1531"/>
      <c r="UN62" s="1531"/>
      <c r="UO62" s="1531"/>
      <c r="UP62" s="1531"/>
      <c r="UQ62" s="1531"/>
      <c r="UR62" s="1531"/>
      <c r="US62" s="1531"/>
      <c r="UT62" s="1531"/>
      <c r="UU62" s="1531"/>
      <c r="UV62" s="1531"/>
      <c r="UW62" s="1531"/>
      <c r="UX62" s="1531"/>
      <c r="UY62" s="1531"/>
      <c r="UZ62" s="1531"/>
      <c r="VA62" s="1531"/>
      <c r="VB62" s="1531"/>
      <c r="VC62" s="1531"/>
      <c r="VD62" s="1531"/>
      <c r="VE62" s="1531"/>
      <c r="VF62" s="1531"/>
      <c r="VG62" s="1531"/>
      <c r="VH62" s="1531"/>
      <c r="VI62" s="1531"/>
      <c r="VJ62" s="1531"/>
      <c r="VK62" s="1531"/>
      <c r="VL62" s="1531"/>
      <c r="VM62" s="1531"/>
      <c r="VN62" s="1531"/>
      <c r="VO62" s="1531"/>
      <c r="VP62" s="1531"/>
      <c r="VQ62" s="1531"/>
      <c r="VR62" s="1531"/>
      <c r="VS62" s="1531"/>
      <c r="VT62" s="1531"/>
      <c r="VU62" s="1531"/>
      <c r="VV62" s="1531"/>
      <c r="VW62" s="1531"/>
      <c r="VX62" s="1531"/>
      <c r="VY62" s="1531"/>
      <c r="VZ62" s="1531"/>
      <c r="WA62" s="1531"/>
      <c r="WB62" s="1531"/>
      <c r="WC62" s="1531"/>
      <c r="WD62" s="1531"/>
      <c r="WE62" s="1531"/>
      <c r="WF62" s="1531"/>
      <c r="WG62" s="1531"/>
      <c r="WH62" s="1531"/>
      <c r="WI62" s="1531"/>
      <c r="WJ62" s="1531"/>
      <c r="WK62" s="1531"/>
      <c r="WL62" s="1531"/>
      <c r="WM62" s="1531"/>
      <c r="WN62" s="1531"/>
      <c r="WO62" s="1531"/>
      <c r="WP62" s="1531"/>
      <c r="WQ62" s="1531"/>
      <c r="WR62" s="1531"/>
      <c r="WS62" s="1531"/>
      <c r="WT62" s="1531"/>
      <c r="WU62" s="1531"/>
      <c r="WV62" s="1531"/>
      <c r="WW62" s="1531"/>
      <c r="WX62" s="1531"/>
      <c r="WY62" s="1531"/>
      <c r="WZ62" s="1531"/>
      <c r="XA62" s="1531"/>
      <c r="XB62" s="1531"/>
      <c r="XC62" s="1531"/>
      <c r="XD62" s="1531"/>
      <c r="XE62" s="1531"/>
      <c r="XF62" s="1531"/>
      <c r="XG62" s="1531"/>
      <c r="XH62" s="1531"/>
      <c r="XI62" s="1531"/>
      <c r="XJ62" s="1531"/>
      <c r="XK62" s="1531"/>
      <c r="XL62" s="1531"/>
      <c r="XM62" s="1531"/>
      <c r="XN62" s="1531"/>
      <c r="XO62" s="1531"/>
      <c r="XP62" s="1531"/>
      <c r="XQ62" s="1531"/>
      <c r="XR62" s="1531"/>
      <c r="XS62" s="1531"/>
      <c r="XT62" s="1531"/>
      <c r="XU62" s="1531"/>
      <c r="XV62" s="1531"/>
      <c r="XW62" s="1531"/>
      <c r="XX62" s="1531"/>
      <c r="XY62" s="1531"/>
      <c r="XZ62" s="1531"/>
      <c r="YA62" s="1531"/>
      <c r="YB62" s="1531"/>
      <c r="YC62" s="1531"/>
      <c r="YD62" s="1531"/>
      <c r="YE62" s="1531"/>
      <c r="YF62" s="1531"/>
      <c r="YG62" s="1531"/>
      <c r="YH62" s="1531"/>
      <c r="YI62" s="1531"/>
      <c r="YJ62" s="1531"/>
      <c r="YK62" s="1531"/>
      <c r="YL62" s="1531"/>
      <c r="YM62" s="1531"/>
      <c r="YN62" s="1531"/>
      <c r="YO62" s="1531"/>
      <c r="YP62" s="1531"/>
      <c r="YQ62" s="1531"/>
      <c r="YR62" s="1531"/>
      <c r="YS62" s="1531"/>
      <c r="YT62" s="1531"/>
      <c r="YU62" s="1531"/>
      <c r="YV62" s="1531"/>
      <c r="YW62" s="1531"/>
      <c r="YX62" s="1531"/>
      <c r="YY62" s="1531"/>
      <c r="YZ62" s="1531"/>
      <c r="ZA62" s="1531"/>
      <c r="ZB62" s="1531"/>
      <c r="ZC62" s="1531"/>
      <c r="ZD62" s="1531"/>
      <c r="ZE62" s="1531"/>
      <c r="ZF62" s="1531"/>
      <c r="ZG62" s="1531"/>
      <c r="ZH62" s="1531"/>
      <c r="ZI62" s="1531"/>
      <c r="ZJ62" s="1531"/>
      <c r="ZK62" s="1531"/>
      <c r="ZL62" s="1531"/>
      <c r="ZM62" s="1531"/>
      <c r="ZN62" s="1531"/>
      <c r="ZO62" s="1531"/>
      <c r="ZP62" s="1531"/>
      <c r="ZQ62" s="1531"/>
      <c r="ZR62" s="1531"/>
      <c r="ZS62" s="1531"/>
      <c r="ZT62" s="1531"/>
      <c r="ZU62" s="1531"/>
      <c r="ZV62" s="1531"/>
      <c r="ZW62" s="1531"/>
      <c r="ZX62" s="1531"/>
      <c r="ZY62" s="1531"/>
      <c r="ZZ62" s="1531"/>
      <c r="AAA62" s="1531"/>
      <c r="AAB62" s="1531"/>
      <c r="AAC62" s="1531"/>
      <c r="AAD62" s="1531"/>
      <c r="AAE62" s="1531"/>
      <c r="AAF62" s="1531"/>
      <c r="AAG62" s="1531"/>
      <c r="AAH62" s="1531"/>
      <c r="AAI62" s="1531"/>
      <c r="AAJ62" s="1531"/>
      <c r="AAK62" s="1531"/>
      <c r="AAL62" s="1531"/>
      <c r="AAM62" s="1531"/>
      <c r="AAN62" s="1531"/>
      <c r="AAO62" s="1531"/>
      <c r="AAP62" s="1531"/>
      <c r="AAQ62" s="1531"/>
      <c r="AAR62" s="1531"/>
      <c r="AAS62" s="1531"/>
      <c r="AAT62" s="1531"/>
      <c r="AAU62" s="1531"/>
      <c r="AAV62" s="1531"/>
      <c r="AAW62" s="1531"/>
      <c r="AAX62" s="1531"/>
      <c r="AAY62" s="1531"/>
      <c r="AAZ62" s="1531"/>
      <c r="ABA62" s="1531"/>
      <c r="ABB62" s="1531"/>
      <c r="ABC62" s="1531"/>
      <c r="ABD62" s="1531"/>
      <c r="ABE62" s="1531"/>
      <c r="ABF62" s="1531"/>
      <c r="ABG62" s="1531"/>
      <c r="ABH62" s="1531"/>
      <c r="ABI62" s="1531"/>
      <c r="ABJ62" s="1531"/>
      <c r="ABK62" s="1531"/>
      <c r="ABL62" s="1531"/>
      <c r="ABM62" s="1531"/>
      <c r="ABN62" s="1531"/>
      <c r="ABO62" s="1531"/>
      <c r="ABP62" s="1531"/>
      <c r="ABQ62" s="1531"/>
      <c r="ABR62" s="1531"/>
      <c r="ABS62" s="1531"/>
      <c r="ABT62" s="1531"/>
      <c r="ABU62" s="1531"/>
      <c r="ABV62" s="1531"/>
      <c r="ABW62" s="1531"/>
      <c r="ABX62" s="1531"/>
      <c r="ABY62" s="1531"/>
      <c r="ABZ62" s="1531"/>
      <c r="ACA62" s="1531"/>
      <c r="ACB62" s="1531"/>
      <c r="ACC62" s="1531"/>
      <c r="ACD62" s="1531"/>
      <c r="ACE62" s="1531"/>
      <c r="ACF62" s="1531"/>
      <c r="ACG62" s="1531"/>
      <c r="ACH62" s="1531"/>
      <c r="ACI62" s="1531"/>
      <c r="ACJ62" s="1531"/>
      <c r="ACK62" s="1531"/>
      <c r="ACL62" s="1531"/>
      <c r="ACM62" s="1531"/>
      <c r="ACN62" s="1531"/>
      <c r="ACO62" s="1531"/>
      <c r="ACP62" s="1531"/>
      <c r="ACQ62" s="1531"/>
      <c r="ACR62" s="1531"/>
      <c r="ACS62" s="1531"/>
      <c r="ACT62" s="1531"/>
      <c r="ACU62" s="1531"/>
      <c r="ACV62" s="1531"/>
      <c r="ACW62" s="1531"/>
      <c r="ACX62" s="1531"/>
      <c r="ACY62" s="1531"/>
      <c r="ACZ62" s="1531"/>
      <c r="ADA62" s="1531"/>
      <c r="ADB62" s="1531"/>
      <c r="ADC62" s="1531"/>
      <c r="ADD62" s="1531"/>
      <c r="ADE62" s="1531"/>
      <c r="ADF62" s="1531"/>
      <c r="ADG62" s="1531"/>
      <c r="ADH62" s="1531"/>
      <c r="ADI62" s="1531"/>
      <c r="ADJ62" s="1531"/>
      <c r="ADK62" s="1531"/>
      <c r="ADL62" s="1531"/>
      <c r="ADM62" s="1531"/>
      <c r="ADN62" s="1531"/>
      <c r="ADO62" s="1531"/>
      <c r="ADP62" s="1531"/>
      <c r="ADQ62" s="1531"/>
      <c r="ADR62" s="1531"/>
      <c r="ADS62" s="1531"/>
      <c r="ADT62" s="1531"/>
      <c r="ADU62" s="1531"/>
      <c r="ADV62" s="1531"/>
      <c r="ADW62" s="1531"/>
      <c r="ADX62" s="1531"/>
      <c r="ADY62" s="1531"/>
      <c r="ADZ62" s="1531"/>
      <c r="AEA62" s="1531"/>
      <c r="AEB62" s="1531"/>
      <c r="AEC62" s="1531"/>
      <c r="AED62" s="1531"/>
      <c r="AEE62" s="1531"/>
      <c r="AEF62" s="1531"/>
      <c r="AEG62" s="1531"/>
      <c r="AEH62" s="1531"/>
      <c r="AEI62" s="1531"/>
      <c r="AEJ62" s="1531"/>
      <c r="AEK62" s="1531"/>
      <c r="AEL62" s="1531"/>
      <c r="AEM62" s="1531"/>
      <c r="AEN62" s="1531"/>
      <c r="AEO62" s="1531"/>
      <c r="AEP62" s="1531"/>
      <c r="AEQ62" s="1531"/>
      <c r="AER62" s="1531"/>
      <c r="AES62" s="1531"/>
      <c r="AET62" s="1531"/>
      <c r="AEU62" s="1531"/>
      <c r="AEV62" s="1531"/>
      <c r="AEW62" s="1531"/>
      <c r="AEX62" s="1531"/>
      <c r="AEY62" s="1531"/>
      <c r="AEZ62" s="1531"/>
      <c r="AFA62" s="1531"/>
      <c r="AFB62" s="1531"/>
      <c r="AFC62" s="1531"/>
      <c r="AFD62" s="1531"/>
      <c r="AFE62" s="1531"/>
      <c r="AFF62" s="1531"/>
      <c r="AFG62" s="1531"/>
      <c r="AFH62" s="1531"/>
      <c r="AFI62" s="1531"/>
      <c r="AFJ62" s="1531"/>
      <c r="AFK62" s="1531"/>
      <c r="AFL62" s="1531"/>
      <c r="AFM62" s="1531"/>
      <c r="AFN62" s="1531"/>
      <c r="AFO62" s="1531"/>
      <c r="AFP62" s="1531"/>
      <c r="AFQ62" s="1531"/>
      <c r="AFR62" s="1531"/>
      <c r="AFS62" s="1531"/>
      <c r="AFT62" s="1531"/>
      <c r="AFU62" s="1531"/>
      <c r="AFV62" s="1531"/>
      <c r="AFW62" s="1531"/>
      <c r="AFX62" s="1531"/>
      <c r="AFY62" s="1531"/>
      <c r="AFZ62" s="1531"/>
      <c r="AGA62" s="1531"/>
      <c r="AGB62" s="1531"/>
      <c r="AGC62" s="1531"/>
      <c r="AGD62" s="1531"/>
      <c r="AGE62" s="1531"/>
      <c r="AGF62" s="1531"/>
      <c r="AGG62" s="1531"/>
      <c r="AGH62" s="1531"/>
      <c r="AGI62" s="1531"/>
      <c r="AGJ62" s="1531"/>
      <c r="AGK62" s="1531"/>
      <c r="AGL62" s="1531"/>
      <c r="AGM62" s="1531"/>
      <c r="AGN62" s="1531"/>
      <c r="AGO62" s="1531"/>
      <c r="AGP62" s="1531"/>
      <c r="AGQ62" s="1531"/>
      <c r="AGR62" s="1531"/>
      <c r="AGS62" s="1531"/>
      <c r="AGT62" s="1531"/>
      <c r="AGU62" s="1531"/>
      <c r="AGV62" s="1531"/>
      <c r="AGW62" s="1531"/>
      <c r="AGX62" s="1531"/>
      <c r="AGY62" s="1531"/>
      <c r="AGZ62" s="1531"/>
      <c r="AHA62" s="1531"/>
      <c r="AHB62" s="1531"/>
      <c r="AHC62" s="1531"/>
      <c r="AHD62" s="1531"/>
      <c r="AHE62" s="1531"/>
      <c r="AHF62" s="1531"/>
      <c r="AHG62" s="1531"/>
      <c r="AHH62" s="1531"/>
      <c r="AHI62" s="1531"/>
      <c r="AHJ62" s="1531"/>
      <c r="AHK62" s="1531"/>
      <c r="AHL62" s="1531"/>
      <c r="AHM62" s="1531"/>
      <c r="AHN62" s="1531"/>
      <c r="AHO62" s="1531"/>
      <c r="AHP62" s="1531"/>
      <c r="AHQ62" s="1531"/>
      <c r="AHR62" s="1531"/>
      <c r="AHS62" s="1531"/>
      <c r="AHT62" s="1531"/>
      <c r="AHU62" s="1531"/>
      <c r="AHV62" s="1531"/>
      <c r="AHW62" s="1531"/>
      <c r="AHX62" s="1531"/>
      <c r="AHY62" s="1531"/>
      <c r="AHZ62" s="1531"/>
      <c r="AIA62" s="1531"/>
      <c r="AIB62" s="1531"/>
      <c r="AIC62" s="1531"/>
      <c r="AID62" s="1531"/>
      <c r="AIE62" s="1531"/>
      <c r="AIF62" s="1531"/>
      <c r="AIG62" s="1531"/>
      <c r="AIH62" s="1531"/>
      <c r="AII62" s="1531"/>
      <c r="AIJ62" s="1531"/>
      <c r="AIK62" s="1531"/>
      <c r="AIL62" s="1531"/>
      <c r="AIM62" s="1531"/>
      <c r="AIN62" s="1531"/>
      <c r="AIO62" s="1531"/>
      <c r="AIP62" s="1531"/>
      <c r="AIQ62" s="1531"/>
      <c r="AIR62" s="1531"/>
      <c r="AIS62" s="1531"/>
      <c r="AIT62" s="1531"/>
      <c r="AIU62" s="1531"/>
      <c r="AIV62" s="1531"/>
      <c r="AIW62" s="1531"/>
      <c r="AIX62" s="1531"/>
      <c r="AIY62" s="1531"/>
      <c r="AIZ62" s="1531"/>
      <c r="AJA62" s="1531"/>
      <c r="AJB62" s="1531"/>
      <c r="AJC62" s="1531"/>
      <c r="AJD62" s="1531"/>
      <c r="AJE62" s="1531"/>
      <c r="AJF62" s="1531"/>
      <c r="AJG62" s="1531"/>
      <c r="AJH62" s="1531"/>
      <c r="AJI62" s="1531"/>
      <c r="AJJ62" s="1531"/>
      <c r="AJK62" s="1531"/>
      <c r="AJL62" s="1531"/>
      <c r="AJM62" s="1531"/>
      <c r="AJN62" s="1531"/>
      <c r="AJO62" s="1531"/>
      <c r="AJP62" s="1531"/>
      <c r="AJQ62" s="1531"/>
      <c r="AJR62" s="1531"/>
      <c r="AJS62" s="1531"/>
      <c r="AJT62" s="1531"/>
      <c r="AJU62" s="1531"/>
      <c r="AJV62" s="1531"/>
      <c r="AJW62" s="1531"/>
      <c r="AJX62" s="1531"/>
      <c r="AJY62" s="1531"/>
      <c r="AJZ62" s="1531"/>
      <c r="AKA62" s="1531"/>
      <c r="AKB62" s="1531"/>
      <c r="AKC62" s="1531"/>
      <c r="AKD62" s="1531"/>
      <c r="AKE62" s="1531"/>
      <c r="AKF62" s="1531"/>
      <c r="AKG62" s="1531"/>
      <c r="AKH62" s="1531"/>
      <c r="AKI62" s="1531"/>
      <c r="AKJ62" s="1531"/>
      <c r="AKK62" s="1531"/>
      <c r="AKL62" s="1531"/>
      <c r="AKM62" s="1531"/>
      <c r="AKN62" s="1531"/>
      <c r="AKO62" s="1531"/>
      <c r="AKP62" s="1531"/>
      <c r="AKQ62" s="1531"/>
      <c r="AKR62" s="1531"/>
      <c r="AKS62" s="1531"/>
      <c r="AKT62" s="1531"/>
      <c r="AKU62" s="1531"/>
      <c r="AKV62" s="1531"/>
      <c r="AKW62" s="1531"/>
      <c r="AKX62" s="1531"/>
      <c r="AKY62" s="1531"/>
      <c r="AKZ62" s="1531"/>
      <c r="ALA62" s="1531"/>
      <c r="ALB62" s="1531"/>
      <c r="ALC62" s="1531"/>
      <c r="ALD62" s="1531"/>
      <c r="ALE62" s="1531"/>
      <c r="ALF62" s="1531"/>
      <c r="ALG62" s="1531"/>
      <c r="ALH62" s="1531"/>
      <c r="ALI62" s="1531"/>
      <c r="ALJ62" s="1531"/>
      <c r="ALK62" s="1531"/>
      <c r="ALL62" s="1531"/>
      <c r="ALM62" s="1531"/>
      <c r="ALN62" s="1531"/>
      <c r="ALO62" s="1531"/>
      <c r="ALP62" s="1531"/>
      <c r="ALQ62" s="1531"/>
      <c r="ALR62" s="1531"/>
      <c r="ALS62" s="1531"/>
      <c r="ALT62" s="1531"/>
      <c r="ALU62" s="1531"/>
      <c r="ALV62" s="1531"/>
      <c r="ALW62" s="1531"/>
      <c r="ALX62" s="1531"/>
      <c r="ALY62" s="1531"/>
      <c r="ALZ62" s="1531"/>
      <c r="AMA62" s="1531"/>
      <c r="AMB62" s="1531"/>
      <c r="AMC62" s="1531"/>
      <c r="AMD62" s="1531"/>
      <c r="AME62" s="1531"/>
      <c r="AMF62" s="1531"/>
      <c r="AMG62" s="1531"/>
      <c r="AMH62" s="1531"/>
      <c r="AMI62" s="1531"/>
      <c r="AMJ62" s="1531"/>
      <c r="AMK62" s="1531"/>
      <c r="AML62" s="1531"/>
      <c r="AMM62" s="1531"/>
      <c r="AMN62" s="1531"/>
      <c r="AMO62" s="1531"/>
      <c r="AMP62" s="1531"/>
      <c r="AMQ62" s="1531"/>
      <c r="AMR62" s="1531"/>
      <c r="AMS62" s="1531"/>
      <c r="AMT62" s="1531"/>
      <c r="AMU62" s="1531"/>
      <c r="AMV62" s="1531"/>
      <c r="AMW62" s="1531"/>
      <c r="AMX62" s="1531"/>
      <c r="AMY62" s="1531"/>
      <c r="AMZ62" s="1531"/>
      <c r="ANA62" s="1531"/>
      <c r="ANB62" s="1531"/>
      <c r="ANC62" s="1531"/>
      <c r="AND62" s="1531"/>
      <c r="ANE62" s="1531"/>
      <c r="ANF62" s="1531"/>
      <c r="ANG62" s="1531"/>
      <c r="ANH62" s="1531"/>
      <c r="ANI62" s="1531"/>
      <c r="ANJ62" s="1531"/>
      <c r="ANK62" s="1531"/>
      <c r="ANL62" s="1531"/>
      <c r="ANM62" s="1531"/>
      <c r="ANN62" s="1531"/>
      <c r="ANO62" s="1531"/>
      <c r="ANP62" s="1531"/>
      <c r="ANQ62" s="1531"/>
      <c r="ANR62" s="1531"/>
      <c r="ANS62" s="1531"/>
      <c r="ANT62" s="1531"/>
      <c r="ANU62" s="1531"/>
      <c r="ANV62" s="1531"/>
      <c r="ANW62" s="1531"/>
      <c r="ANX62" s="1531"/>
      <c r="ANY62" s="1531"/>
      <c r="ANZ62" s="1531"/>
      <c r="AOA62" s="1531"/>
      <c r="AOB62" s="1531"/>
      <c r="AOC62" s="1531"/>
      <c r="AOD62" s="1531"/>
      <c r="AOE62" s="1531"/>
      <c r="AOF62" s="1531"/>
      <c r="AOG62" s="1531"/>
      <c r="AOH62" s="1531"/>
      <c r="AOI62" s="1531"/>
      <c r="AOJ62" s="1531"/>
      <c r="AOK62" s="1531"/>
      <c r="AOL62" s="1531"/>
      <c r="AOM62" s="1531"/>
      <c r="AON62" s="1531"/>
      <c r="AOO62" s="1531"/>
      <c r="AOP62" s="1531"/>
      <c r="AOQ62" s="1531"/>
      <c r="AOR62" s="1531"/>
      <c r="AOS62" s="1531"/>
      <c r="AOT62" s="1531"/>
      <c r="AOU62" s="1531"/>
      <c r="AOV62" s="1531"/>
      <c r="AOW62" s="1531"/>
      <c r="AOX62" s="1531"/>
      <c r="AOY62" s="1531"/>
      <c r="AOZ62" s="1531"/>
      <c r="APA62" s="1531"/>
      <c r="APB62" s="1531"/>
      <c r="APC62" s="1531"/>
      <c r="APD62" s="1531"/>
      <c r="APE62" s="1531"/>
      <c r="APF62" s="1531"/>
      <c r="APG62" s="1531"/>
      <c r="APH62" s="1531"/>
      <c r="API62" s="1531"/>
      <c r="APJ62" s="1531"/>
      <c r="APK62" s="1531"/>
      <c r="APL62" s="1531"/>
      <c r="APM62" s="1531"/>
      <c r="APN62" s="1531"/>
      <c r="APO62" s="1531"/>
      <c r="APP62" s="1531"/>
      <c r="APQ62" s="1531"/>
      <c r="APR62" s="1531"/>
      <c r="APS62" s="1531"/>
      <c r="APT62" s="1531"/>
      <c r="APU62" s="1531"/>
      <c r="APV62" s="1531"/>
      <c r="APW62" s="1531"/>
      <c r="APX62" s="1531"/>
      <c r="APY62" s="1531"/>
      <c r="APZ62" s="1531"/>
      <c r="AQA62" s="1531"/>
      <c r="AQB62" s="1531"/>
      <c r="AQC62" s="1531"/>
      <c r="AQD62" s="1531"/>
      <c r="AQE62" s="1531"/>
      <c r="AQF62" s="1531"/>
      <c r="AQG62" s="1531"/>
      <c r="AQH62" s="1531"/>
      <c r="AQI62" s="1531"/>
      <c r="AQJ62" s="1531"/>
      <c r="AQK62" s="1531"/>
      <c r="AQL62" s="1531"/>
      <c r="AQM62" s="1531"/>
      <c r="AQN62" s="1531"/>
      <c r="AQO62" s="1531"/>
      <c r="AQP62" s="1531"/>
      <c r="AQQ62" s="1531"/>
      <c r="AQR62" s="1531"/>
      <c r="AQS62" s="1531"/>
      <c r="AQT62" s="1531"/>
      <c r="AQU62" s="1531"/>
      <c r="AQV62" s="1531"/>
      <c r="AQW62" s="1531"/>
      <c r="AQX62" s="1531"/>
      <c r="AQY62" s="1531"/>
      <c r="AQZ62" s="1531"/>
      <c r="ARA62" s="1531"/>
      <c r="ARB62" s="1531"/>
      <c r="ARC62" s="1531"/>
      <c r="ARD62" s="1531"/>
      <c r="ARE62" s="1531"/>
      <c r="ARF62" s="1531"/>
      <c r="ARG62" s="1531"/>
      <c r="ARH62" s="1531"/>
      <c r="ARI62" s="1531"/>
      <c r="ARJ62" s="1531"/>
      <c r="ARK62" s="1531"/>
      <c r="ARL62" s="1531"/>
      <c r="ARM62" s="1531"/>
      <c r="ARN62" s="1531"/>
      <c r="ARO62" s="1531"/>
      <c r="ARP62" s="1531"/>
      <c r="ARQ62" s="1531"/>
      <c r="ARR62" s="1531"/>
      <c r="ARS62" s="1531"/>
      <c r="ART62" s="1531"/>
      <c r="ARU62" s="1531"/>
      <c r="ARV62" s="1531"/>
      <c r="ARW62" s="1531"/>
      <c r="ARX62" s="1531"/>
      <c r="ARY62" s="1531"/>
      <c r="ARZ62" s="1531"/>
      <c r="ASA62" s="1531"/>
      <c r="ASB62" s="1531"/>
      <c r="ASC62" s="1531"/>
      <c r="ASD62" s="1531"/>
      <c r="ASE62" s="1531"/>
      <c r="ASF62" s="1531"/>
      <c r="ASG62" s="1531"/>
      <c r="ASH62" s="1531"/>
      <c r="ASI62" s="1531"/>
      <c r="ASJ62" s="1531"/>
      <c r="ASK62" s="1531"/>
      <c r="ASL62" s="1531"/>
      <c r="ASM62" s="1531"/>
      <c r="ASN62" s="1531"/>
      <c r="ASO62" s="1531"/>
      <c r="ASP62" s="1531"/>
      <c r="ASQ62" s="1531"/>
      <c r="ASR62" s="1531"/>
      <c r="ASS62" s="1531"/>
      <c r="AST62" s="1531"/>
      <c r="ASU62" s="1531"/>
      <c r="ASV62" s="1531"/>
      <c r="ASW62" s="1531"/>
      <c r="ASX62" s="1531"/>
      <c r="ASY62" s="1531"/>
      <c r="ASZ62" s="1531"/>
      <c r="ATA62" s="1531"/>
      <c r="ATB62" s="1531"/>
      <c r="ATC62" s="1531"/>
      <c r="ATD62" s="1531"/>
      <c r="ATE62" s="1531"/>
      <c r="ATF62" s="1531"/>
      <c r="ATG62" s="1531"/>
      <c r="ATH62" s="1531"/>
      <c r="ATI62" s="1531"/>
      <c r="ATJ62" s="1531"/>
      <c r="ATK62" s="1531"/>
      <c r="ATL62" s="1531"/>
      <c r="ATM62" s="1531"/>
      <c r="ATN62" s="1531"/>
      <c r="ATO62" s="1531"/>
      <c r="ATP62" s="1531"/>
      <c r="ATQ62" s="1531"/>
      <c r="ATR62" s="1531"/>
      <c r="ATS62" s="1531"/>
      <c r="ATT62" s="1531"/>
      <c r="ATU62" s="1531"/>
      <c r="ATV62" s="1531"/>
      <c r="ATW62" s="1531"/>
      <c r="ATX62" s="1531"/>
      <c r="ATY62" s="1531"/>
      <c r="ATZ62" s="1531"/>
      <c r="AUA62" s="1531"/>
      <c r="AUB62" s="1531"/>
      <c r="AUC62" s="1531"/>
      <c r="AUD62" s="1531"/>
      <c r="AUE62" s="1531"/>
      <c r="AUF62" s="1531"/>
      <c r="AUG62" s="1531"/>
      <c r="AUH62" s="1531"/>
      <c r="AUI62" s="1531"/>
    </row>
    <row r="63" spans="1:1231" s="1486" customFormat="1" ht="31.75" customHeight="1" x14ac:dyDescent="0.75">
      <c r="A63" s="1476"/>
      <c r="B63" s="1570"/>
      <c r="C63" s="1571"/>
      <c r="D63" s="1572"/>
      <c r="E63" s="1573"/>
      <c r="F63" s="1573"/>
      <c r="G63" s="1574"/>
      <c r="H63" s="1574"/>
      <c r="I63" s="1575"/>
      <c r="J63" s="1576"/>
      <c r="K63" s="1577"/>
      <c r="L63" s="1578"/>
      <c r="M63" s="1579"/>
      <c r="N63" s="1580"/>
      <c r="O63" s="1484"/>
      <c r="P63" s="653"/>
      <c r="Q63" s="653"/>
      <c r="R63" s="1484"/>
      <c r="S63" s="1484"/>
      <c r="T63" s="1484"/>
      <c r="U63" s="1484"/>
      <c r="V63" s="1484"/>
      <c r="W63" s="1581"/>
      <c r="Y63" s="653"/>
      <c r="Z63" s="653"/>
      <c r="AA63" s="1432"/>
      <c r="AB63" s="653"/>
      <c r="AC63" s="653"/>
      <c r="AD63" s="1412"/>
      <c r="AE63" s="1412"/>
      <c r="AF63" s="1412"/>
      <c r="AL63" s="1413"/>
      <c r="AN63" s="1487"/>
      <c r="AO63" s="1487"/>
      <c r="AP63" s="1412"/>
      <c r="AQ63" s="1412"/>
      <c r="AR63" s="1412"/>
      <c r="AS63" s="1412"/>
      <c r="AT63" s="1412"/>
      <c r="AU63" s="1412"/>
      <c r="AV63" s="1412"/>
      <c r="AW63" s="1412"/>
      <c r="AX63" s="1412"/>
      <c r="AY63" s="1412"/>
      <c r="AZ63" s="1412"/>
      <c r="BA63" s="1412"/>
      <c r="BB63" s="1412"/>
      <c r="BC63" s="1412"/>
      <c r="BD63" s="1412"/>
      <c r="BE63" s="1412"/>
      <c r="BF63" s="1412"/>
      <c r="BG63" s="1412"/>
      <c r="BH63" s="1412"/>
      <c r="BI63" s="1412"/>
      <c r="BJ63" s="1412"/>
      <c r="BK63" s="1412"/>
      <c r="BL63" s="1412"/>
      <c r="BM63" s="1412"/>
      <c r="BN63" s="1412"/>
      <c r="BO63" s="1412"/>
      <c r="BP63" s="1412"/>
      <c r="BQ63" s="1412"/>
      <c r="BR63" s="1412"/>
      <c r="BS63" s="1412"/>
      <c r="BT63" s="1412"/>
      <c r="BU63" s="1412"/>
      <c r="BV63" s="1412"/>
      <c r="BW63" s="1412"/>
      <c r="BX63" s="1412"/>
      <c r="BY63" s="1412"/>
      <c r="BZ63" s="1412"/>
      <c r="CA63" s="1412"/>
      <c r="CB63" s="1412"/>
      <c r="CC63" s="1412"/>
      <c r="CD63" s="1412"/>
      <c r="CE63" s="1412"/>
      <c r="CF63" s="1412"/>
      <c r="CG63" s="1412"/>
      <c r="CH63" s="1412"/>
      <c r="CI63" s="1412"/>
      <c r="CJ63" s="1412"/>
      <c r="CK63" s="1412"/>
      <c r="CL63" s="1412"/>
      <c r="CM63" s="1412"/>
      <c r="CN63" s="1412"/>
      <c r="CO63" s="1412"/>
      <c r="CP63" s="1412"/>
      <c r="CQ63" s="1412"/>
      <c r="CR63" s="1412"/>
      <c r="CS63" s="1412"/>
      <c r="CT63" s="1412"/>
      <c r="CU63" s="1412"/>
      <c r="CV63" s="1412"/>
      <c r="CW63" s="1412"/>
      <c r="CX63" s="1412"/>
      <c r="CY63" s="1412"/>
      <c r="CZ63" s="1412"/>
      <c r="DA63" s="1412"/>
      <c r="DB63" s="1412"/>
      <c r="DC63" s="1412"/>
      <c r="DD63" s="1412"/>
      <c r="DE63" s="1412"/>
      <c r="DF63" s="1412"/>
      <c r="DG63" s="1412"/>
      <c r="DH63" s="1412"/>
      <c r="DI63" s="1412"/>
      <c r="DJ63" s="1412"/>
      <c r="DK63" s="1412"/>
      <c r="DL63" s="1412"/>
      <c r="DM63" s="1412"/>
      <c r="DN63" s="1412"/>
      <c r="DO63" s="1412"/>
      <c r="DP63" s="1412"/>
      <c r="DQ63" s="1412"/>
      <c r="DR63" s="1412"/>
      <c r="DS63" s="1412"/>
      <c r="DT63" s="1412"/>
      <c r="DU63" s="1412"/>
      <c r="DV63" s="1412"/>
      <c r="DW63" s="1412"/>
      <c r="DX63" s="1412"/>
      <c r="DY63" s="1412"/>
      <c r="DZ63" s="1412"/>
      <c r="EA63" s="1412"/>
      <c r="EB63" s="1412"/>
      <c r="EC63" s="1412"/>
      <c r="ED63" s="1412"/>
      <c r="EE63" s="1412"/>
      <c r="EF63" s="1412"/>
      <c r="EG63" s="1412"/>
      <c r="EH63" s="1412"/>
      <c r="EI63" s="1412"/>
      <c r="EJ63" s="1412"/>
      <c r="EK63" s="1412"/>
      <c r="EL63" s="1412"/>
      <c r="EM63" s="1412"/>
      <c r="EN63" s="1412"/>
      <c r="EO63" s="1412"/>
      <c r="EP63" s="1412"/>
      <c r="EQ63" s="1412"/>
      <c r="ER63" s="1412"/>
      <c r="ES63" s="1412"/>
      <c r="ET63" s="1412"/>
      <c r="EU63" s="1412"/>
      <c r="EV63" s="1412"/>
      <c r="EW63" s="1412"/>
      <c r="EX63" s="1412"/>
      <c r="EY63" s="1412"/>
      <c r="EZ63" s="1412"/>
      <c r="FA63" s="1412"/>
      <c r="FB63" s="1412"/>
      <c r="FC63" s="1412"/>
      <c r="FD63" s="1412"/>
      <c r="FE63" s="1412"/>
      <c r="FF63" s="1412"/>
      <c r="FG63" s="1412"/>
      <c r="FH63" s="1412"/>
      <c r="FI63" s="1412"/>
      <c r="FJ63" s="1412"/>
      <c r="FK63" s="1412"/>
      <c r="FL63" s="1412"/>
      <c r="FM63" s="1412"/>
      <c r="FN63" s="1412"/>
      <c r="FO63" s="1412"/>
      <c r="FP63" s="1412"/>
      <c r="FQ63" s="1412"/>
      <c r="FR63" s="1412"/>
      <c r="FS63" s="1412"/>
      <c r="FT63" s="1412"/>
      <c r="FU63" s="1412"/>
      <c r="FV63" s="1412"/>
      <c r="FW63" s="1412"/>
      <c r="FX63" s="1412"/>
      <c r="FY63" s="1412"/>
      <c r="FZ63" s="1412"/>
      <c r="GA63" s="1412"/>
      <c r="GB63" s="1412"/>
      <c r="GC63" s="1412"/>
      <c r="GD63" s="1412"/>
      <c r="GE63" s="1412"/>
      <c r="GF63" s="1412"/>
      <c r="GG63" s="1412"/>
      <c r="GH63" s="1412"/>
      <c r="GI63" s="1412"/>
      <c r="GJ63" s="1412"/>
      <c r="GK63" s="1412"/>
      <c r="GL63" s="1412"/>
      <c r="GM63" s="1412"/>
      <c r="GN63" s="1412"/>
      <c r="GO63" s="1412"/>
      <c r="GP63" s="1412"/>
      <c r="GQ63" s="1412"/>
      <c r="GR63" s="1412"/>
      <c r="GS63" s="1412"/>
      <c r="GT63" s="1412"/>
      <c r="GU63" s="1412"/>
      <c r="GV63" s="1412"/>
      <c r="GW63" s="1412"/>
      <c r="GX63" s="1412"/>
      <c r="GY63" s="1412"/>
      <c r="GZ63" s="1412"/>
      <c r="HA63" s="1412"/>
      <c r="HB63" s="1412"/>
      <c r="HC63" s="1412"/>
      <c r="HD63" s="1412"/>
      <c r="HE63" s="1412"/>
      <c r="HF63" s="1412"/>
      <c r="HG63" s="1412"/>
      <c r="HH63" s="1412"/>
      <c r="HI63" s="1412"/>
      <c r="HJ63" s="1412"/>
      <c r="HK63" s="1412"/>
      <c r="HL63" s="1412"/>
      <c r="HM63" s="1412"/>
      <c r="HN63" s="1412"/>
      <c r="HO63" s="1412"/>
      <c r="HP63" s="1412"/>
      <c r="HQ63" s="1412"/>
      <c r="HR63" s="1412"/>
      <c r="HS63" s="1412"/>
      <c r="HT63" s="1412"/>
      <c r="HU63" s="1412"/>
      <c r="HV63" s="1412"/>
      <c r="HW63" s="1412"/>
      <c r="HX63" s="1412"/>
      <c r="HY63" s="1412"/>
      <c r="HZ63" s="1412"/>
      <c r="IA63" s="1412"/>
      <c r="IB63" s="1412"/>
      <c r="IC63" s="1412"/>
      <c r="ID63" s="1412"/>
      <c r="IE63" s="1412"/>
      <c r="IF63" s="1412"/>
      <c r="IG63" s="1412"/>
      <c r="IH63" s="1412"/>
      <c r="II63" s="1412"/>
      <c r="IJ63" s="1412"/>
      <c r="IK63" s="1412"/>
      <c r="IL63" s="1412"/>
      <c r="IM63" s="1412"/>
      <c r="IN63" s="1412"/>
      <c r="IO63" s="1412"/>
      <c r="IP63" s="1412"/>
      <c r="IQ63" s="1412"/>
      <c r="IR63" s="1412"/>
      <c r="IS63" s="1412"/>
      <c r="IT63" s="1412"/>
      <c r="IU63" s="1412"/>
      <c r="IV63" s="1412"/>
      <c r="IW63" s="1412"/>
      <c r="IX63" s="1412"/>
      <c r="IY63" s="1412"/>
      <c r="IZ63" s="1412"/>
      <c r="JA63" s="1412"/>
      <c r="JB63" s="1412"/>
      <c r="JC63" s="1412"/>
      <c r="JD63" s="1412"/>
      <c r="JE63" s="1412"/>
      <c r="JF63" s="1412"/>
      <c r="JG63" s="1412"/>
      <c r="JH63" s="1412"/>
      <c r="JI63" s="1412"/>
      <c r="JJ63" s="1412"/>
      <c r="JK63" s="1412"/>
      <c r="JL63" s="1412"/>
      <c r="JM63" s="1412"/>
      <c r="JN63" s="1412"/>
      <c r="JO63" s="1412"/>
      <c r="JP63" s="1412"/>
      <c r="JQ63" s="1412"/>
      <c r="JR63" s="1412"/>
      <c r="JS63" s="1412"/>
      <c r="JT63" s="1412"/>
      <c r="JU63" s="1412"/>
      <c r="JV63" s="1412"/>
      <c r="JW63" s="1412"/>
      <c r="JX63" s="1412"/>
      <c r="JY63" s="1412"/>
      <c r="JZ63" s="1412"/>
      <c r="KA63" s="1412"/>
      <c r="KB63" s="1412"/>
      <c r="KC63" s="1412"/>
      <c r="KD63" s="1412"/>
      <c r="KE63" s="1412"/>
      <c r="KF63" s="1412"/>
      <c r="KG63" s="1412"/>
      <c r="KH63" s="1412"/>
      <c r="KI63" s="1412"/>
      <c r="KJ63" s="1412"/>
      <c r="KK63" s="1412"/>
      <c r="KL63" s="1412"/>
      <c r="KM63" s="1412"/>
      <c r="KN63" s="1412"/>
      <c r="KO63" s="1412"/>
      <c r="KP63" s="1412"/>
      <c r="KQ63" s="1412"/>
      <c r="KR63" s="1412"/>
      <c r="KS63" s="1412"/>
      <c r="KT63" s="1412"/>
      <c r="KU63" s="1412"/>
      <c r="KV63" s="1412"/>
      <c r="KW63" s="1412"/>
      <c r="KX63" s="1412"/>
      <c r="KY63" s="1412"/>
      <c r="KZ63" s="1412"/>
      <c r="LA63" s="1412"/>
      <c r="LB63" s="1412"/>
      <c r="LC63" s="1412"/>
      <c r="LD63" s="1412"/>
      <c r="LE63" s="1412"/>
      <c r="LF63" s="1412"/>
      <c r="LG63" s="1412"/>
      <c r="LH63" s="1412"/>
      <c r="LI63" s="1412"/>
      <c r="LJ63" s="1412"/>
      <c r="LK63" s="1412"/>
      <c r="LL63" s="1412"/>
      <c r="LM63" s="1412"/>
      <c r="LN63" s="1412"/>
      <c r="LO63" s="1412"/>
      <c r="LP63" s="1412"/>
      <c r="LQ63" s="1412"/>
      <c r="LR63" s="1412"/>
      <c r="LS63" s="1412"/>
      <c r="LT63" s="1412"/>
      <c r="LU63" s="1412"/>
      <c r="LV63" s="1412"/>
      <c r="LW63" s="1412"/>
      <c r="LX63" s="1412"/>
      <c r="LY63" s="1412"/>
      <c r="LZ63" s="1412"/>
      <c r="MA63" s="1412"/>
      <c r="MB63" s="1412"/>
      <c r="MC63" s="1412"/>
      <c r="MD63" s="1412"/>
      <c r="ME63" s="1412"/>
      <c r="MF63" s="1412"/>
      <c r="MG63" s="1412"/>
      <c r="MH63" s="1412"/>
      <c r="MI63" s="1412"/>
      <c r="MJ63" s="1412"/>
      <c r="MK63" s="1412"/>
      <c r="ML63" s="1412"/>
      <c r="MM63" s="1412"/>
      <c r="MN63" s="1412"/>
      <c r="MO63" s="1412"/>
      <c r="MP63" s="1412"/>
      <c r="MQ63" s="1412"/>
      <c r="MR63" s="1412"/>
      <c r="MS63" s="1412"/>
      <c r="MT63" s="1412"/>
      <c r="MU63" s="1412"/>
      <c r="MV63" s="1412"/>
      <c r="MW63" s="1412"/>
      <c r="MX63" s="1412"/>
      <c r="MY63" s="1412"/>
      <c r="MZ63" s="1412"/>
      <c r="NA63" s="1412"/>
      <c r="NB63" s="1412"/>
      <c r="NC63" s="1412"/>
      <c r="ND63" s="1412"/>
      <c r="NE63" s="1412"/>
      <c r="NF63" s="1412"/>
      <c r="NG63" s="1412"/>
      <c r="NH63" s="1412"/>
      <c r="NI63" s="1412"/>
      <c r="NJ63" s="1412"/>
      <c r="NK63" s="1412"/>
      <c r="NL63" s="1412"/>
      <c r="NM63" s="1412"/>
      <c r="NN63" s="1412"/>
      <c r="NO63" s="1412"/>
      <c r="NP63" s="1412"/>
      <c r="NQ63" s="1412"/>
      <c r="NR63" s="1412"/>
      <c r="NS63" s="1412"/>
      <c r="NT63" s="1412"/>
      <c r="NU63" s="1412"/>
      <c r="NV63" s="1412"/>
      <c r="NW63" s="1412"/>
      <c r="NX63" s="1412"/>
      <c r="NY63" s="1412"/>
      <c r="NZ63" s="1412"/>
      <c r="OA63" s="1412"/>
      <c r="OB63" s="1412"/>
      <c r="OC63" s="1412"/>
      <c r="OD63" s="1412"/>
      <c r="OE63" s="1412"/>
      <c r="OF63" s="1412"/>
      <c r="OG63" s="1412"/>
      <c r="OH63" s="1412"/>
      <c r="OI63" s="1412"/>
      <c r="OJ63" s="1412"/>
      <c r="OK63" s="1412"/>
      <c r="OL63" s="1412"/>
      <c r="OM63" s="1412"/>
      <c r="ON63" s="1412"/>
      <c r="OO63" s="1412"/>
      <c r="OP63" s="1412"/>
      <c r="OQ63" s="1412"/>
      <c r="OR63" s="1412"/>
      <c r="OS63" s="1412"/>
      <c r="OT63" s="1412"/>
      <c r="OU63" s="1412"/>
      <c r="OV63" s="1412"/>
      <c r="OW63" s="1412"/>
      <c r="OX63" s="1412"/>
      <c r="OY63" s="1412"/>
      <c r="OZ63" s="1412"/>
      <c r="PA63" s="1412"/>
      <c r="PB63" s="1412"/>
      <c r="PC63" s="1412"/>
      <c r="PD63" s="1412"/>
      <c r="PE63" s="1412"/>
      <c r="PF63" s="1412"/>
      <c r="PG63" s="1412"/>
      <c r="PH63" s="1412"/>
      <c r="PI63" s="1412"/>
      <c r="PJ63" s="1412"/>
      <c r="PK63" s="1412"/>
      <c r="PL63" s="1412"/>
      <c r="PM63" s="1412"/>
      <c r="PN63" s="1412"/>
      <c r="PO63" s="1412"/>
      <c r="PP63" s="1412"/>
      <c r="PQ63" s="1412"/>
      <c r="PR63" s="1412"/>
      <c r="PS63" s="1412"/>
      <c r="PT63" s="1412"/>
      <c r="PU63" s="1412"/>
      <c r="PV63" s="1412"/>
      <c r="PW63" s="1412"/>
      <c r="PX63" s="1412"/>
      <c r="PY63" s="1412"/>
      <c r="PZ63" s="1412"/>
      <c r="QA63" s="1412"/>
      <c r="QB63" s="1412"/>
      <c r="QC63" s="1412"/>
      <c r="QD63" s="1412"/>
      <c r="QE63" s="1412"/>
      <c r="QF63" s="1412"/>
      <c r="QG63" s="1412"/>
      <c r="QH63" s="1412"/>
      <c r="QI63" s="1412"/>
      <c r="QJ63" s="1412"/>
      <c r="QK63" s="1412"/>
      <c r="QL63" s="1412"/>
      <c r="QM63" s="1412"/>
      <c r="QN63" s="1412"/>
      <c r="QO63" s="1412"/>
      <c r="QP63" s="1412"/>
      <c r="QQ63" s="1412"/>
      <c r="QR63" s="1412"/>
      <c r="QS63" s="1412"/>
      <c r="QT63" s="1412"/>
      <c r="QU63" s="1412"/>
      <c r="QV63" s="1412"/>
      <c r="QW63" s="1412"/>
      <c r="QX63" s="1412"/>
      <c r="QY63" s="1412"/>
      <c r="QZ63" s="1412"/>
      <c r="RA63" s="1412"/>
      <c r="RB63" s="1412"/>
      <c r="RC63" s="1412"/>
      <c r="RD63" s="1412"/>
      <c r="RE63" s="1412"/>
      <c r="RF63" s="1412"/>
      <c r="RG63" s="1412"/>
      <c r="RH63" s="1412"/>
      <c r="RI63" s="1412"/>
      <c r="RJ63" s="1412"/>
      <c r="RK63" s="1412"/>
      <c r="RL63" s="1412"/>
      <c r="RM63" s="1412"/>
      <c r="RN63" s="1412"/>
      <c r="RO63" s="1412"/>
      <c r="RP63" s="1412"/>
      <c r="RQ63" s="1412"/>
      <c r="RR63" s="1412"/>
      <c r="RS63" s="1412"/>
      <c r="RT63" s="1412"/>
      <c r="RU63" s="1412"/>
      <c r="RV63" s="1412"/>
      <c r="RW63" s="1412"/>
      <c r="RX63" s="1412"/>
      <c r="RY63" s="1412"/>
      <c r="RZ63" s="1412"/>
      <c r="SA63" s="1412"/>
      <c r="SB63" s="1412"/>
      <c r="SC63" s="1412"/>
      <c r="SD63" s="1412"/>
      <c r="SE63" s="1412"/>
      <c r="SF63" s="1412"/>
      <c r="SG63" s="1412"/>
      <c r="SH63" s="1412"/>
      <c r="SI63" s="1412"/>
      <c r="SJ63" s="1412"/>
      <c r="SK63" s="1412"/>
      <c r="SL63" s="1412"/>
      <c r="SM63" s="1412"/>
      <c r="SN63" s="1412"/>
      <c r="SO63" s="1412"/>
      <c r="SP63" s="1412"/>
      <c r="SQ63" s="1412"/>
      <c r="SR63" s="1412"/>
      <c r="SS63" s="1412"/>
      <c r="ST63" s="1412"/>
      <c r="SU63" s="1412"/>
      <c r="SV63" s="1412"/>
      <c r="SW63" s="1412"/>
      <c r="SX63" s="1412"/>
      <c r="SY63" s="1412"/>
      <c r="SZ63" s="1412"/>
      <c r="TA63" s="1412"/>
      <c r="TB63" s="1412"/>
      <c r="TC63" s="1412"/>
      <c r="TD63" s="1412"/>
      <c r="TE63" s="1412"/>
      <c r="TF63" s="1412"/>
      <c r="TG63" s="1412"/>
      <c r="TH63" s="1412"/>
      <c r="TI63" s="1412"/>
      <c r="TJ63" s="1412"/>
      <c r="TK63" s="1412"/>
      <c r="TL63" s="1412"/>
      <c r="TM63" s="1412"/>
      <c r="TN63" s="1412"/>
      <c r="TO63" s="1412"/>
      <c r="TP63" s="1412"/>
      <c r="TQ63" s="1412"/>
      <c r="TR63" s="1412"/>
      <c r="TS63" s="1412"/>
      <c r="TT63" s="1412"/>
      <c r="TU63" s="1412"/>
      <c r="TV63" s="1412"/>
      <c r="TW63" s="1412"/>
      <c r="TX63" s="1412"/>
      <c r="TY63" s="1412"/>
      <c r="TZ63" s="1412"/>
      <c r="UA63" s="1412"/>
      <c r="UB63" s="1412"/>
      <c r="UC63" s="1412"/>
      <c r="UD63" s="1412"/>
      <c r="UE63" s="1412"/>
      <c r="UF63" s="1412"/>
      <c r="UG63" s="1412"/>
      <c r="UH63" s="1412"/>
      <c r="UI63" s="1412"/>
      <c r="UJ63" s="1412"/>
      <c r="UK63" s="1412"/>
      <c r="UL63" s="1412"/>
      <c r="UM63" s="1412"/>
      <c r="UN63" s="1412"/>
      <c r="UO63" s="1412"/>
      <c r="UP63" s="1412"/>
      <c r="UQ63" s="1412"/>
      <c r="UR63" s="1412"/>
      <c r="US63" s="1412"/>
      <c r="UT63" s="1412"/>
      <c r="UU63" s="1412"/>
      <c r="UV63" s="1412"/>
      <c r="UW63" s="1412"/>
      <c r="UX63" s="1412"/>
      <c r="UY63" s="1412"/>
      <c r="UZ63" s="1412"/>
      <c r="VA63" s="1412"/>
      <c r="VB63" s="1412"/>
      <c r="VC63" s="1412"/>
      <c r="VD63" s="1412"/>
      <c r="VE63" s="1412"/>
      <c r="VF63" s="1412"/>
      <c r="VG63" s="1412"/>
      <c r="VH63" s="1412"/>
      <c r="VI63" s="1412"/>
      <c r="VJ63" s="1412"/>
      <c r="VK63" s="1412"/>
      <c r="VL63" s="1412"/>
      <c r="VM63" s="1412"/>
      <c r="VN63" s="1412"/>
      <c r="VO63" s="1412"/>
      <c r="VP63" s="1412"/>
      <c r="VQ63" s="1412"/>
      <c r="VR63" s="1412"/>
      <c r="VS63" s="1412"/>
      <c r="VT63" s="1412"/>
      <c r="VU63" s="1412"/>
      <c r="VV63" s="1412"/>
      <c r="VW63" s="1412"/>
      <c r="VX63" s="1412"/>
      <c r="VY63" s="1412"/>
      <c r="VZ63" s="1412"/>
      <c r="WA63" s="1412"/>
      <c r="WB63" s="1412"/>
      <c r="WC63" s="1412"/>
      <c r="WD63" s="1412"/>
      <c r="WE63" s="1412"/>
      <c r="WF63" s="1412"/>
      <c r="WG63" s="1412"/>
      <c r="WH63" s="1412"/>
      <c r="WI63" s="1412"/>
      <c r="WJ63" s="1412"/>
      <c r="WK63" s="1412"/>
      <c r="WL63" s="1412"/>
      <c r="WM63" s="1412"/>
      <c r="WN63" s="1412"/>
      <c r="WO63" s="1412"/>
      <c r="WP63" s="1412"/>
      <c r="WQ63" s="1412"/>
      <c r="WR63" s="1412"/>
      <c r="WS63" s="1412"/>
      <c r="WT63" s="1412"/>
      <c r="WU63" s="1412"/>
      <c r="WV63" s="1412"/>
      <c r="WW63" s="1412"/>
      <c r="WX63" s="1412"/>
      <c r="WY63" s="1412"/>
      <c r="WZ63" s="1412"/>
      <c r="XA63" s="1412"/>
      <c r="XB63" s="1412"/>
      <c r="XC63" s="1412"/>
      <c r="XD63" s="1412"/>
      <c r="XE63" s="1412"/>
      <c r="XF63" s="1412"/>
      <c r="XG63" s="1412"/>
      <c r="XH63" s="1412"/>
      <c r="XI63" s="1412"/>
      <c r="XJ63" s="1412"/>
      <c r="XK63" s="1412"/>
      <c r="XL63" s="1412"/>
      <c r="XM63" s="1412"/>
      <c r="XN63" s="1412"/>
      <c r="XO63" s="1412"/>
      <c r="XP63" s="1412"/>
      <c r="XQ63" s="1412"/>
      <c r="XR63" s="1412"/>
      <c r="XS63" s="1412"/>
      <c r="XT63" s="1412"/>
      <c r="XU63" s="1412"/>
      <c r="XV63" s="1412"/>
      <c r="XW63" s="1412"/>
      <c r="XX63" s="1412"/>
      <c r="XY63" s="1412"/>
      <c r="XZ63" s="1412"/>
      <c r="YA63" s="1412"/>
      <c r="YB63" s="1412"/>
      <c r="YC63" s="1412"/>
      <c r="YD63" s="1412"/>
      <c r="YE63" s="1412"/>
      <c r="YF63" s="1412"/>
      <c r="YG63" s="1412"/>
      <c r="YH63" s="1412"/>
      <c r="YI63" s="1412"/>
      <c r="YJ63" s="1412"/>
      <c r="YK63" s="1412"/>
      <c r="YL63" s="1412"/>
      <c r="YM63" s="1412"/>
      <c r="YN63" s="1412"/>
      <c r="YO63" s="1412"/>
      <c r="YP63" s="1412"/>
      <c r="YQ63" s="1412"/>
      <c r="YR63" s="1412"/>
      <c r="YS63" s="1412"/>
      <c r="YT63" s="1412"/>
      <c r="YU63" s="1412"/>
      <c r="YV63" s="1412"/>
      <c r="YW63" s="1412"/>
      <c r="YX63" s="1412"/>
      <c r="YY63" s="1412"/>
      <c r="YZ63" s="1412"/>
      <c r="ZA63" s="1412"/>
      <c r="ZB63" s="1412"/>
      <c r="ZC63" s="1412"/>
      <c r="ZD63" s="1412"/>
      <c r="ZE63" s="1412"/>
      <c r="ZF63" s="1412"/>
      <c r="ZG63" s="1412"/>
      <c r="ZH63" s="1412"/>
      <c r="ZI63" s="1412"/>
      <c r="ZJ63" s="1412"/>
      <c r="ZK63" s="1412"/>
      <c r="ZL63" s="1412"/>
      <c r="ZM63" s="1412"/>
      <c r="ZN63" s="1412"/>
      <c r="ZO63" s="1412"/>
      <c r="ZP63" s="1412"/>
      <c r="ZQ63" s="1412"/>
      <c r="ZR63" s="1412"/>
      <c r="ZS63" s="1412"/>
      <c r="ZT63" s="1412"/>
      <c r="ZU63" s="1412"/>
      <c r="ZV63" s="1412"/>
      <c r="ZW63" s="1412"/>
      <c r="ZX63" s="1412"/>
      <c r="ZY63" s="1412"/>
      <c r="ZZ63" s="1412"/>
      <c r="AAA63" s="1412"/>
      <c r="AAB63" s="1412"/>
      <c r="AAC63" s="1412"/>
      <c r="AAD63" s="1412"/>
      <c r="AAE63" s="1412"/>
      <c r="AAF63" s="1412"/>
      <c r="AAG63" s="1412"/>
      <c r="AAH63" s="1412"/>
      <c r="AAI63" s="1412"/>
      <c r="AAJ63" s="1412"/>
      <c r="AAK63" s="1412"/>
      <c r="AAL63" s="1412"/>
      <c r="AAM63" s="1412"/>
      <c r="AAN63" s="1412"/>
      <c r="AAO63" s="1412"/>
      <c r="AAP63" s="1412"/>
      <c r="AAQ63" s="1412"/>
      <c r="AAR63" s="1412"/>
      <c r="AAS63" s="1412"/>
      <c r="AAT63" s="1412"/>
      <c r="AAU63" s="1412"/>
      <c r="AAV63" s="1412"/>
      <c r="AAW63" s="1412"/>
      <c r="AAX63" s="1412"/>
      <c r="AAY63" s="1412"/>
      <c r="AAZ63" s="1412"/>
      <c r="ABA63" s="1412"/>
      <c r="ABB63" s="1412"/>
      <c r="ABC63" s="1412"/>
      <c r="ABD63" s="1412"/>
      <c r="ABE63" s="1412"/>
      <c r="ABF63" s="1412"/>
      <c r="ABG63" s="1412"/>
      <c r="ABH63" s="1412"/>
      <c r="ABI63" s="1412"/>
      <c r="ABJ63" s="1412"/>
      <c r="ABK63" s="1412"/>
      <c r="ABL63" s="1412"/>
      <c r="ABM63" s="1412"/>
      <c r="ABN63" s="1412"/>
      <c r="ABO63" s="1412"/>
      <c r="ABP63" s="1412"/>
      <c r="ABQ63" s="1412"/>
      <c r="ABR63" s="1412"/>
      <c r="ABS63" s="1412"/>
      <c r="ABT63" s="1412"/>
      <c r="ABU63" s="1412"/>
      <c r="ABV63" s="1412"/>
      <c r="ABW63" s="1412"/>
      <c r="ABX63" s="1412"/>
      <c r="ABY63" s="1412"/>
      <c r="ABZ63" s="1412"/>
      <c r="ACA63" s="1412"/>
      <c r="ACB63" s="1412"/>
      <c r="ACC63" s="1412"/>
      <c r="ACD63" s="1412"/>
      <c r="ACE63" s="1412"/>
      <c r="ACF63" s="1412"/>
      <c r="ACG63" s="1412"/>
      <c r="ACH63" s="1412"/>
      <c r="ACI63" s="1412"/>
      <c r="ACJ63" s="1412"/>
      <c r="ACK63" s="1412"/>
      <c r="ACL63" s="1412"/>
      <c r="ACM63" s="1412"/>
      <c r="ACN63" s="1412"/>
      <c r="ACO63" s="1412"/>
      <c r="ACP63" s="1412"/>
      <c r="ACQ63" s="1412"/>
      <c r="ACR63" s="1412"/>
      <c r="ACS63" s="1412"/>
      <c r="ACT63" s="1412"/>
      <c r="ACU63" s="1412"/>
      <c r="ACV63" s="1412"/>
      <c r="ACW63" s="1412"/>
      <c r="ACX63" s="1412"/>
      <c r="ACY63" s="1412"/>
      <c r="ACZ63" s="1412"/>
      <c r="ADA63" s="1412"/>
      <c r="ADB63" s="1412"/>
      <c r="ADC63" s="1412"/>
      <c r="ADD63" s="1412"/>
      <c r="ADE63" s="1412"/>
      <c r="ADF63" s="1412"/>
      <c r="ADG63" s="1412"/>
      <c r="ADH63" s="1412"/>
      <c r="ADI63" s="1412"/>
      <c r="ADJ63" s="1412"/>
      <c r="ADK63" s="1412"/>
      <c r="ADL63" s="1412"/>
      <c r="ADM63" s="1412"/>
      <c r="ADN63" s="1412"/>
      <c r="ADO63" s="1412"/>
      <c r="ADP63" s="1412"/>
      <c r="ADQ63" s="1412"/>
      <c r="ADR63" s="1412"/>
      <c r="ADS63" s="1412"/>
      <c r="ADT63" s="1412"/>
      <c r="ADU63" s="1412"/>
      <c r="ADV63" s="1412"/>
      <c r="ADW63" s="1412"/>
      <c r="ADX63" s="1412"/>
      <c r="ADY63" s="1412"/>
      <c r="ADZ63" s="1412"/>
      <c r="AEA63" s="1412"/>
      <c r="AEB63" s="1412"/>
      <c r="AEC63" s="1412"/>
      <c r="AED63" s="1412"/>
      <c r="AEE63" s="1412"/>
      <c r="AEF63" s="1412"/>
      <c r="AEG63" s="1412"/>
      <c r="AEH63" s="1412"/>
      <c r="AEI63" s="1412"/>
      <c r="AEJ63" s="1412"/>
      <c r="AEK63" s="1412"/>
      <c r="AEL63" s="1412"/>
      <c r="AEM63" s="1412"/>
      <c r="AEN63" s="1412"/>
      <c r="AEO63" s="1412"/>
      <c r="AEP63" s="1412"/>
      <c r="AEQ63" s="1412"/>
      <c r="AER63" s="1412"/>
      <c r="AES63" s="1412"/>
      <c r="AET63" s="1412"/>
      <c r="AEU63" s="1412"/>
      <c r="AEV63" s="1412"/>
      <c r="AEW63" s="1412"/>
      <c r="AEX63" s="1412"/>
      <c r="AEY63" s="1412"/>
      <c r="AEZ63" s="1412"/>
      <c r="AFA63" s="1412"/>
      <c r="AFB63" s="1412"/>
      <c r="AFC63" s="1412"/>
      <c r="AFD63" s="1412"/>
      <c r="AFE63" s="1412"/>
      <c r="AFF63" s="1412"/>
      <c r="AFG63" s="1412"/>
      <c r="AFH63" s="1412"/>
      <c r="AFI63" s="1412"/>
      <c r="AFJ63" s="1412"/>
      <c r="AFK63" s="1412"/>
      <c r="AFL63" s="1412"/>
      <c r="AFM63" s="1412"/>
      <c r="AFN63" s="1412"/>
      <c r="AFO63" s="1412"/>
      <c r="AFP63" s="1412"/>
      <c r="AFQ63" s="1412"/>
      <c r="AFR63" s="1412"/>
      <c r="AFS63" s="1412"/>
      <c r="AFT63" s="1412"/>
      <c r="AFU63" s="1412"/>
      <c r="AFV63" s="1412"/>
      <c r="AFW63" s="1412"/>
      <c r="AFX63" s="1412"/>
      <c r="AFY63" s="1412"/>
      <c r="AFZ63" s="1412"/>
      <c r="AGA63" s="1412"/>
      <c r="AGB63" s="1412"/>
      <c r="AGC63" s="1412"/>
      <c r="AGD63" s="1412"/>
      <c r="AGE63" s="1412"/>
      <c r="AGF63" s="1412"/>
      <c r="AGG63" s="1412"/>
      <c r="AGH63" s="1412"/>
      <c r="AGI63" s="1412"/>
      <c r="AGJ63" s="1412"/>
      <c r="AGK63" s="1412"/>
      <c r="AGL63" s="1412"/>
      <c r="AGM63" s="1412"/>
      <c r="AGN63" s="1412"/>
      <c r="AGO63" s="1412"/>
      <c r="AGP63" s="1412"/>
      <c r="AGQ63" s="1412"/>
      <c r="AGR63" s="1412"/>
      <c r="AGS63" s="1412"/>
      <c r="AGT63" s="1412"/>
      <c r="AGU63" s="1412"/>
      <c r="AGV63" s="1412"/>
      <c r="AGW63" s="1412"/>
      <c r="AGX63" s="1412"/>
      <c r="AGY63" s="1412"/>
      <c r="AGZ63" s="1412"/>
      <c r="AHA63" s="1412"/>
      <c r="AHB63" s="1412"/>
      <c r="AHC63" s="1412"/>
      <c r="AHD63" s="1412"/>
      <c r="AHE63" s="1412"/>
      <c r="AHF63" s="1412"/>
      <c r="AHG63" s="1412"/>
      <c r="AHH63" s="1412"/>
      <c r="AHI63" s="1412"/>
      <c r="AHJ63" s="1412"/>
      <c r="AHK63" s="1412"/>
      <c r="AHL63" s="1412"/>
      <c r="AHM63" s="1412"/>
      <c r="AHN63" s="1412"/>
      <c r="AHO63" s="1412"/>
      <c r="AHP63" s="1412"/>
      <c r="AHQ63" s="1412"/>
      <c r="AHR63" s="1412"/>
      <c r="AHS63" s="1412"/>
      <c r="AHT63" s="1412"/>
      <c r="AHU63" s="1412"/>
      <c r="AHV63" s="1412"/>
      <c r="AHW63" s="1412"/>
      <c r="AHX63" s="1412"/>
      <c r="AHY63" s="1412"/>
      <c r="AHZ63" s="1412"/>
      <c r="AIA63" s="1412"/>
      <c r="AIB63" s="1412"/>
      <c r="AIC63" s="1412"/>
      <c r="AID63" s="1412"/>
      <c r="AIE63" s="1412"/>
      <c r="AIF63" s="1412"/>
      <c r="AIG63" s="1412"/>
      <c r="AIH63" s="1412"/>
      <c r="AII63" s="1412"/>
      <c r="AIJ63" s="1412"/>
      <c r="AIK63" s="1412"/>
      <c r="AIL63" s="1412"/>
      <c r="AIM63" s="1412"/>
      <c r="AIN63" s="1412"/>
      <c r="AIO63" s="1412"/>
      <c r="AIP63" s="1412"/>
      <c r="AIQ63" s="1412"/>
      <c r="AIR63" s="1412"/>
      <c r="AIS63" s="1412"/>
      <c r="AIT63" s="1412"/>
      <c r="AIU63" s="1412"/>
      <c r="AIV63" s="1412"/>
      <c r="AIW63" s="1412"/>
      <c r="AIX63" s="1412"/>
      <c r="AIY63" s="1412"/>
      <c r="AIZ63" s="1412"/>
      <c r="AJA63" s="1412"/>
      <c r="AJB63" s="1412"/>
      <c r="AJC63" s="1412"/>
      <c r="AJD63" s="1412"/>
      <c r="AJE63" s="1412"/>
      <c r="AJF63" s="1412"/>
      <c r="AJG63" s="1412"/>
      <c r="AJH63" s="1412"/>
      <c r="AJI63" s="1412"/>
      <c r="AJJ63" s="1412"/>
      <c r="AJK63" s="1412"/>
      <c r="AJL63" s="1412"/>
      <c r="AJM63" s="1412"/>
      <c r="AJN63" s="1412"/>
      <c r="AJO63" s="1412"/>
      <c r="AJP63" s="1412"/>
      <c r="AJQ63" s="1412"/>
      <c r="AJR63" s="1412"/>
      <c r="AJS63" s="1412"/>
      <c r="AJT63" s="1412"/>
      <c r="AJU63" s="1412"/>
      <c r="AJV63" s="1412"/>
      <c r="AJW63" s="1412"/>
      <c r="AJX63" s="1412"/>
      <c r="AJY63" s="1412"/>
      <c r="AJZ63" s="1412"/>
      <c r="AKA63" s="1412"/>
      <c r="AKB63" s="1412"/>
      <c r="AKC63" s="1412"/>
      <c r="AKD63" s="1412"/>
      <c r="AKE63" s="1412"/>
      <c r="AKF63" s="1412"/>
      <c r="AKG63" s="1412"/>
      <c r="AKH63" s="1412"/>
      <c r="AKI63" s="1412"/>
      <c r="AKJ63" s="1412"/>
      <c r="AKK63" s="1412"/>
      <c r="AKL63" s="1412"/>
      <c r="AKM63" s="1412"/>
      <c r="AKN63" s="1412"/>
      <c r="AKO63" s="1412"/>
      <c r="AKP63" s="1412"/>
      <c r="AKQ63" s="1412"/>
      <c r="AKR63" s="1412"/>
      <c r="AKS63" s="1412"/>
      <c r="AKT63" s="1412"/>
      <c r="AKU63" s="1412"/>
      <c r="AKV63" s="1412"/>
      <c r="AKW63" s="1412"/>
      <c r="AKX63" s="1412"/>
      <c r="AKY63" s="1412"/>
      <c r="AKZ63" s="1412"/>
      <c r="ALA63" s="1412"/>
      <c r="ALB63" s="1412"/>
      <c r="ALC63" s="1412"/>
      <c r="ALD63" s="1412"/>
      <c r="ALE63" s="1412"/>
      <c r="ALF63" s="1412"/>
      <c r="ALG63" s="1412"/>
      <c r="ALH63" s="1412"/>
      <c r="ALI63" s="1412"/>
      <c r="ALJ63" s="1412"/>
      <c r="ALK63" s="1412"/>
      <c r="ALL63" s="1412"/>
      <c r="ALM63" s="1412"/>
      <c r="ALN63" s="1412"/>
      <c r="ALO63" s="1412"/>
      <c r="ALP63" s="1412"/>
      <c r="ALQ63" s="1412"/>
      <c r="ALR63" s="1412"/>
      <c r="ALS63" s="1412"/>
      <c r="ALT63" s="1412"/>
      <c r="ALU63" s="1412"/>
      <c r="ALV63" s="1412"/>
      <c r="ALW63" s="1412"/>
      <c r="ALX63" s="1412"/>
      <c r="ALY63" s="1412"/>
      <c r="ALZ63" s="1412"/>
      <c r="AMA63" s="1412"/>
      <c r="AMB63" s="1412"/>
      <c r="AMC63" s="1412"/>
      <c r="AMD63" s="1412"/>
      <c r="AME63" s="1412"/>
      <c r="AMF63" s="1412"/>
      <c r="AMG63" s="1412"/>
      <c r="AMH63" s="1412"/>
      <c r="AMI63" s="1412"/>
      <c r="AMJ63" s="1412"/>
      <c r="AMK63" s="1412"/>
      <c r="AML63" s="1412"/>
      <c r="AMM63" s="1412"/>
      <c r="AMN63" s="1412"/>
      <c r="AMO63" s="1412"/>
      <c r="AMP63" s="1412"/>
      <c r="AMQ63" s="1412"/>
      <c r="AMR63" s="1412"/>
      <c r="AMS63" s="1412"/>
      <c r="AMT63" s="1412"/>
      <c r="AMU63" s="1412"/>
      <c r="AMV63" s="1412"/>
      <c r="AMW63" s="1412"/>
      <c r="AMX63" s="1412"/>
      <c r="AMY63" s="1412"/>
      <c r="AMZ63" s="1412"/>
      <c r="ANA63" s="1412"/>
      <c r="ANB63" s="1412"/>
      <c r="ANC63" s="1412"/>
      <c r="AND63" s="1412"/>
      <c r="ANE63" s="1412"/>
      <c r="ANF63" s="1412"/>
      <c r="ANG63" s="1412"/>
      <c r="ANH63" s="1412"/>
      <c r="ANI63" s="1412"/>
      <c r="ANJ63" s="1412"/>
      <c r="ANK63" s="1412"/>
      <c r="ANL63" s="1412"/>
      <c r="ANM63" s="1412"/>
      <c r="ANN63" s="1412"/>
      <c r="ANO63" s="1412"/>
      <c r="ANP63" s="1412"/>
      <c r="ANQ63" s="1412"/>
      <c r="ANR63" s="1412"/>
      <c r="ANS63" s="1412"/>
      <c r="ANT63" s="1412"/>
      <c r="ANU63" s="1412"/>
      <c r="ANV63" s="1412"/>
      <c r="ANW63" s="1412"/>
      <c r="ANX63" s="1412"/>
      <c r="ANY63" s="1412"/>
      <c r="ANZ63" s="1412"/>
      <c r="AOA63" s="1412"/>
      <c r="AOB63" s="1412"/>
      <c r="AOC63" s="1412"/>
      <c r="AOD63" s="1412"/>
      <c r="AOE63" s="1412"/>
      <c r="AOF63" s="1412"/>
      <c r="AOG63" s="1412"/>
      <c r="AOH63" s="1412"/>
      <c r="AOI63" s="1412"/>
      <c r="AOJ63" s="1412"/>
      <c r="AOK63" s="1412"/>
      <c r="AOL63" s="1412"/>
      <c r="AOM63" s="1412"/>
      <c r="AON63" s="1412"/>
      <c r="AOO63" s="1412"/>
      <c r="AOP63" s="1412"/>
      <c r="AOQ63" s="1412"/>
      <c r="AOR63" s="1412"/>
      <c r="AOS63" s="1412"/>
      <c r="AOT63" s="1412"/>
      <c r="AOU63" s="1412"/>
      <c r="AOV63" s="1412"/>
      <c r="AOW63" s="1412"/>
      <c r="AOX63" s="1412"/>
      <c r="AOY63" s="1412"/>
      <c r="AOZ63" s="1412"/>
      <c r="APA63" s="1412"/>
      <c r="APB63" s="1412"/>
      <c r="APC63" s="1412"/>
      <c r="APD63" s="1412"/>
      <c r="APE63" s="1412"/>
      <c r="APF63" s="1412"/>
      <c r="APG63" s="1412"/>
      <c r="APH63" s="1412"/>
      <c r="API63" s="1412"/>
      <c r="APJ63" s="1412"/>
      <c r="APK63" s="1412"/>
      <c r="APL63" s="1412"/>
      <c r="APM63" s="1412"/>
      <c r="APN63" s="1412"/>
      <c r="APO63" s="1412"/>
      <c r="APP63" s="1412"/>
      <c r="APQ63" s="1412"/>
      <c r="APR63" s="1412"/>
      <c r="APS63" s="1412"/>
      <c r="APT63" s="1412"/>
      <c r="APU63" s="1412"/>
      <c r="APV63" s="1412"/>
      <c r="APW63" s="1412"/>
      <c r="APX63" s="1412"/>
      <c r="APY63" s="1412"/>
      <c r="APZ63" s="1412"/>
      <c r="AQA63" s="1412"/>
      <c r="AQB63" s="1412"/>
      <c r="AQC63" s="1412"/>
      <c r="AQD63" s="1412"/>
      <c r="AQE63" s="1412"/>
      <c r="AQF63" s="1412"/>
      <c r="AQG63" s="1412"/>
      <c r="AQH63" s="1412"/>
      <c r="AQI63" s="1412"/>
      <c r="AQJ63" s="1412"/>
      <c r="AQK63" s="1412"/>
      <c r="AQL63" s="1412"/>
      <c r="AQM63" s="1412"/>
      <c r="AQN63" s="1412"/>
      <c r="AQO63" s="1412"/>
      <c r="AQP63" s="1412"/>
      <c r="AQQ63" s="1412"/>
      <c r="AQR63" s="1412"/>
      <c r="AQS63" s="1412"/>
      <c r="AQT63" s="1412"/>
      <c r="AQU63" s="1412"/>
      <c r="AQV63" s="1412"/>
      <c r="AQW63" s="1412"/>
      <c r="AQX63" s="1412"/>
      <c r="AQY63" s="1412"/>
      <c r="AQZ63" s="1412"/>
      <c r="ARA63" s="1412"/>
      <c r="ARB63" s="1412"/>
      <c r="ARC63" s="1412"/>
      <c r="ARD63" s="1412"/>
      <c r="ARE63" s="1412"/>
      <c r="ARF63" s="1412"/>
      <c r="ARG63" s="1412"/>
      <c r="ARH63" s="1412"/>
      <c r="ARI63" s="1412"/>
      <c r="ARJ63" s="1412"/>
      <c r="ARK63" s="1412"/>
      <c r="ARL63" s="1412"/>
      <c r="ARM63" s="1412"/>
      <c r="ARN63" s="1412"/>
      <c r="ARO63" s="1412"/>
      <c r="ARP63" s="1412"/>
      <c r="ARQ63" s="1412"/>
      <c r="ARR63" s="1412"/>
      <c r="ARS63" s="1412"/>
      <c r="ART63" s="1412"/>
      <c r="ARU63" s="1412"/>
      <c r="ARV63" s="1412"/>
      <c r="ARW63" s="1412"/>
      <c r="ARX63" s="1412"/>
      <c r="ARY63" s="1412"/>
      <c r="ARZ63" s="1412"/>
      <c r="ASA63" s="1412"/>
      <c r="ASB63" s="1412"/>
      <c r="ASC63" s="1412"/>
      <c r="ASD63" s="1412"/>
      <c r="ASE63" s="1412"/>
      <c r="ASF63" s="1412"/>
      <c r="ASG63" s="1412"/>
      <c r="ASH63" s="1412"/>
      <c r="ASI63" s="1412"/>
      <c r="ASJ63" s="1412"/>
      <c r="ASK63" s="1412"/>
      <c r="ASL63" s="1412"/>
      <c r="ASM63" s="1412"/>
      <c r="ASN63" s="1412"/>
      <c r="ASO63" s="1412"/>
      <c r="ASP63" s="1412"/>
      <c r="ASQ63" s="1412"/>
      <c r="ASR63" s="1412"/>
      <c r="ASS63" s="1412"/>
      <c r="AST63" s="1412"/>
      <c r="ASU63" s="1412"/>
      <c r="ASV63" s="1412"/>
      <c r="ASW63" s="1412"/>
      <c r="ASX63" s="1412"/>
      <c r="ASY63" s="1412"/>
      <c r="ASZ63" s="1412"/>
      <c r="ATA63" s="1412"/>
      <c r="ATB63" s="1412"/>
      <c r="ATC63" s="1412"/>
      <c r="ATD63" s="1412"/>
      <c r="ATE63" s="1412"/>
      <c r="ATF63" s="1412"/>
      <c r="ATG63" s="1412"/>
      <c r="ATH63" s="1412"/>
      <c r="ATI63" s="1412"/>
      <c r="ATJ63" s="1412"/>
      <c r="ATK63" s="1412"/>
      <c r="ATL63" s="1412"/>
      <c r="ATM63" s="1412"/>
      <c r="ATN63" s="1412"/>
      <c r="ATO63" s="1412"/>
      <c r="ATP63" s="1412"/>
      <c r="ATQ63" s="1412"/>
      <c r="ATR63" s="1412"/>
      <c r="ATS63" s="1412"/>
      <c r="ATT63" s="1412"/>
      <c r="ATU63" s="1412"/>
      <c r="ATV63" s="1412"/>
      <c r="ATW63" s="1412"/>
      <c r="ATX63" s="1412"/>
      <c r="ATY63" s="1412"/>
      <c r="ATZ63" s="1412"/>
      <c r="AUA63" s="1412"/>
      <c r="AUB63" s="1412"/>
      <c r="AUC63" s="1412"/>
      <c r="AUD63" s="1412"/>
      <c r="AUE63" s="1412"/>
      <c r="AUF63" s="1412"/>
      <c r="AUG63" s="1412"/>
      <c r="AUH63" s="1412"/>
      <c r="AUI63" s="1412"/>
    </row>
    <row r="64" spans="1:1231" s="1406" customFormat="1" ht="31.75" customHeight="1" x14ac:dyDescent="0.75">
      <c r="A64" s="1583" t="s">
        <v>95</v>
      </c>
      <c r="B64" s="1584"/>
      <c r="C64" s="1585"/>
      <c r="D64" s="1585"/>
      <c r="E64" s="1478"/>
      <c r="F64" s="1478"/>
      <c r="G64" s="1586"/>
      <c r="H64" s="1586"/>
      <c r="I64" s="1587"/>
      <c r="J64" s="1588"/>
      <c r="K64" s="1482"/>
      <c r="L64" s="1578"/>
      <c r="M64" s="1589"/>
      <c r="N64" s="1589"/>
      <c r="P64" s="661"/>
      <c r="Q64" s="661"/>
      <c r="W64" s="1384"/>
      <c r="Y64" s="661"/>
      <c r="Z64" s="661"/>
      <c r="AA64" s="1432"/>
      <c r="AB64" s="661"/>
      <c r="AC64" s="661"/>
      <c r="AD64" s="1412"/>
      <c r="AE64" s="1412"/>
      <c r="AF64" s="1412"/>
      <c r="AL64" s="1413"/>
      <c r="AN64" s="1487"/>
      <c r="AO64" s="1487"/>
      <c r="AP64" s="1531"/>
      <c r="AQ64" s="1531"/>
      <c r="AR64" s="1531"/>
      <c r="AS64" s="1531"/>
      <c r="AT64" s="1531"/>
      <c r="AU64" s="1531"/>
      <c r="AV64" s="1531"/>
      <c r="AW64" s="1531"/>
      <c r="AX64" s="1531"/>
      <c r="AY64" s="1531"/>
      <c r="AZ64" s="1531"/>
      <c r="BA64" s="1531"/>
      <c r="BB64" s="1531"/>
      <c r="BC64" s="1531"/>
      <c r="BD64" s="1531"/>
      <c r="BE64" s="1531"/>
      <c r="BF64" s="1531"/>
      <c r="BG64" s="1531"/>
      <c r="BH64" s="1531"/>
      <c r="BI64" s="1531"/>
      <c r="BJ64" s="1531"/>
      <c r="BK64" s="1531"/>
      <c r="BL64" s="1531"/>
      <c r="BM64" s="1531"/>
      <c r="BN64" s="1531"/>
      <c r="BO64" s="1531"/>
      <c r="BP64" s="1531"/>
      <c r="BQ64" s="1531"/>
      <c r="BR64" s="1531"/>
      <c r="BS64" s="1531"/>
      <c r="BT64" s="1531"/>
      <c r="BU64" s="1531"/>
      <c r="BV64" s="1531"/>
      <c r="BW64" s="1531"/>
      <c r="BX64" s="1531"/>
      <c r="BY64" s="1531"/>
      <c r="BZ64" s="1531"/>
      <c r="CA64" s="1531"/>
      <c r="CB64" s="1531"/>
      <c r="CC64" s="1531"/>
      <c r="CD64" s="1531"/>
      <c r="CE64" s="1531"/>
      <c r="CF64" s="1531"/>
      <c r="CG64" s="1531"/>
      <c r="CH64" s="1531"/>
      <c r="CI64" s="1531"/>
      <c r="CJ64" s="1531"/>
      <c r="CK64" s="1531"/>
      <c r="CL64" s="1531"/>
      <c r="CM64" s="1531"/>
      <c r="CN64" s="1531"/>
      <c r="CO64" s="1531"/>
      <c r="CP64" s="1531"/>
      <c r="CQ64" s="1531"/>
      <c r="CR64" s="1531"/>
      <c r="CS64" s="1531"/>
      <c r="CT64" s="1531"/>
      <c r="CU64" s="1531"/>
      <c r="CV64" s="1531"/>
      <c r="CW64" s="1531"/>
      <c r="CX64" s="1531"/>
      <c r="CY64" s="1531"/>
      <c r="CZ64" s="1531"/>
      <c r="DA64" s="1531"/>
      <c r="DB64" s="1531"/>
      <c r="DC64" s="1531"/>
      <c r="DD64" s="1531"/>
      <c r="DE64" s="1531"/>
      <c r="DF64" s="1531"/>
      <c r="DG64" s="1531"/>
      <c r="DH64" s="1531"/>
      <c r="DI64" s="1531"/>
      <c r="DJ64" s="1531"/>
      <c r="DK64" s="1531"/>
      <c r="DL64" s="1531"/>
      <c r="DM64" s="1531"/>
      <c r="DN64" s="1531"/>
      <c r="DO64" s="1531"/>
      <c r="DP64" s="1531"/>
      <c r="DQ64" s="1531"/>
      <c r="DR64" s="1531"/>
      <c r="DS64" s="1531"/>
      <c r="DT64" s="1531"/>
      <c r="DU64" s="1531"/>
      <c r="DV64" s="1531"/>
      <c r="DW64" s="1531"/>
      <c r="DX64" s="1531"/>
      <c r="DY64" s="1531"/>
      <c r="DZ64" s="1531"/>
      <c r="EA64" s="1531"/>
      <c r="EB64" s="1531"/>
      <c r="EC64" s="1531"/>
      <c r="ED64" s="1531"/>
      <c r="EE64" s="1531"/>
      <c r="EF64" s="1531"/>
      <c r="EG64" s="1531"/>
      <c r="EH64" s="1531"/>
      <c r="EI64" s="1531"/>
      <c r="EJ64" s="1531"/>
      <c r="EK64" s="1531"/>
      <c r="EL64" s="1531"/>
      <c r="EM64" s="1531"/>
      <c r="EN64" s="1531"/>
      <c r="EO64" s="1531"/>
      <c r="EP64" s="1531"/>
      <c r="EQ64" s="1531"/>
      <c r="ER64" s="1531"/>
      <c r="ES64" s="1531"/>
      <c r="ET64" s="1531"/>
      <c r="EU64" s="1531"/>
      <c r="EV64" s="1531"/>
      <c r="EW64" s="1531"/>
      <c r="EX64" s="1531"/>
      <c r="EY64" s="1531"/>
      <c r="EZ64" s="1531"/>
      <c r="FA64" s="1531"/>
      <c r="FB64" s="1531"/>
      <c r="FC64" s="1531"/>
      <c r="FD64" s="1531"/>
      <c r="FE64" s="1531"/>
      <c r="FF64" s="1531"/>
      <c r="FG64" s="1531"/>
      <c r="FH64" s="1531"/>
      <c r="FI64" s="1531"/>
      <c r="FJ64" s="1531"/>
      <c r="FK64" s="1531"/>
      <c r="FL64" s="1531"/>
      <c r="FM64" s="1531"/>
      <c r="FN64" s="1531"/>
      <c r="FO64" s="1531"/>
      <c r="FP64" s="1531"/>
      <c r="FQ64" s="1531"/>
      <c r="FR64" s="1531"/>
      <c r="FS64" s="1531"/>
      <c r="FT64" s="1531"/>
      <c r="FU64" s="1531"/>
      <c r="FV64" s="1531"/>
      <c r="FW64" s="1531"/>
      <c r="FX64" s="1531"/>
      <c r="FY64" s="1531"/>
      <c r="FZ64" s="1531"/>
      <c r="GA64" s="1531"/>
      <c r="GB64" s="1531"/>
      <c r="GC64" s="1531"/>
      <c r="GD64" s="1531"/>
      <c r="GE64" s="1531"/>
      <c r="GF64" s="1531"/>
      <c r="GG64" s="1531"/>
      <c r="GH64" s="1531"/>
      <c r="GI64" s="1531"/>
      <c r="GJ64" s="1531"/>
      <c r="GK64" s="1531"/>
      <c r="GL64" s="1531"/>
      <c r="GM64" s="1531"/>
      <c r="GN64" s="1531"/>
      <c r="GO64" s="1531"/>
      <c r="GP64" s="1531"/>
      <c r="GQ64" s="1531"/>
      <c r="GR64" s="1531"/>
      <c r="GS64" s="1531"/>
      <c r="GT64" s="1531"/>
      <c r="GU64" s="1531"/>
      <c r="GV64" s="1531"/>
      <c r="GW64" s="1531"/>
      <c r="GX64" s="1531"/>
      <c r="GY64" s="1531"/>
      <c r="GZ64" s="1531"/>
      <c r="HA64" s="1531"/>
      <c r="HB64" s="1531"/>
      <c r="HC64" s="1531"/>
      <c r="HD64" s="1531"/>
      <c r="HE64" s="1531"/>
      <c r="HF64" s="1531"/>
      <c r="HG64" s="1531"/>
      <c r="HH64" s="1531"/>
      <c r="HI64" s="1531"/>
      <c r="HJ64" s="1531"/>
      <c r="HK64" s="1531"/>
      <c r="HL64" s="1531"/>
      <c r="HM64" s="1531"/>
      <c r="HN64" s="1531"/>
      <c r="HO64" s="1531"/>
      <c r="HP64" s="1531"/>
      <c r="HQ64" s="1531"/>
      <c r="HR64" s="1531"/>
      <c r="HS64" s="1531"/>
      <c r="HT64" s="1531"/>
      <c r="HU64" s="1531"/>
      <c r="HV64" s="1531"/>
      <c r="HW64" s="1531"/>
      <c r="HX64" s="1531"/>
      <c r="HY64" s="1531"/>
      <c r="HZ64" s="1531"/>
      <c r="IA64" s="1531"/>
      <c r="IB64" s="1531"/>
      <c r="IC64" s="1531"/>
      <c r="ID64" s="1531"/>
      <c r="IE64" s="1531"/>
      <c r="IF64" s="1531"/>
      <c r="IG64" s="1531"/>
      <c r="IH64" s="1531"/>
      <c r="II64" s="1531"/>
      <c r="IJ64" s="1531"/>
      <c r="IK64" s="1531"/>
      <c r="IL64" s="1531"/>
      <c r="IM64" s="1531"/>
      <c r="IN64" s="1531"/>
      <c r="IO64" s="1531"/>
      <c r="IP64" s="1531"/>
      <c r="IQ64" s="1531"/>
      <c r="IR64" s="1531"/>
      <c r="IS64" s="1531"/>
      <c r="IT64" s="1531"/>
      <c r="IU64" s="1531"/>
      <c r="IV64" s="1531"/>
      <c r="IW64" s="1531"/>
      <c r="IX64" s="1531"/>
      <c r="IY64" s="1531"/>
      <c r="IZ64" s="1531"/>
      <c r="JA64" s="1531"/>
      <c r="JB64" s="1531"/>
      <c r="JC64" s="1531"/>
      <c r="JD64" s="1531"/>
      <c r="JE64" s="1531"/>
      <c r="JF64" s="1531"/>
      <c r="JG64" s="1531"/>
      <c r="JH64" s="1531"/>
      <c r="JI64" s="1531"/>
      <c r="JJ64" s="1531"/>
      <c r="JK64" s="1531"/>
      <c r="JL64" s="1531"/>
      <c r="JM64" s="1531"/>
      <c r="JN64" s="1531"/>
      <c r="JO64" s="1531"/>
      <c r="JP64" s="1531"/>
      <c r="JQ64" s="1531"/>
      <c r="JR64" s="1531"/>
      <c r="JS64" s="1531"/>
      <c r="JT64" s="1531"/>
      <c r="JU64" s="1531"/>
      <c r="JV64" s="1531"/>
      <c r="JW64" s="1531"/>
      <c r="JX64" s="1531"/>
      <c r="JY64" s="1531"/>
      <c r="JZ64" s="1531"/>
      <c r="KA64" s="1531"/>
      <c r="KB64" s="1531"/>
      <c r="KC64" s="1531"/>
      <c r="KD64" s="1531"/>
      <c r="KE64" s="1531"/>
      <c r="KF64" s="1531"/>
      <c r="KG64" s="1531"/>
      <c r="KH64" s="1531"/>
      <c r="KI64" s="1531"/>
      <c r="KJ64" s="1531"/>
      <c r="KK64" s="1531"/>
      <c r="KL64" s="1531"/>
      <c r="KM64" s="1531"/>
      <c r="KN64" s="1531"/>
      <c r="KO64" s="1531"/>
      <c r="KP64" s="1531"/>
      <c r="KQ64" s="1531"/>
      <c r="KR64" s="1531"/>
      <c r="KS64" s="1531"/>
      <c r="KT64" s="1531"/>
      <c r="KU64" s="1531"/>
      <c r="KV64" s="1531"/>
      <c r="KW64" s="1531"/>
      <c r="KX64" s="1531"/>
      <c r="KY64" s="1531"/>
      <c r="KZ64" s="1531"/>
      <c r="LA64" s="1531"/>
      <c r="LB64" s="1531"/>
      <c r="LC64" s="1531"/>
      <c r="LD64" s="1531"/>
      <c r="LE64" s="1531"/>
      <c r="LF64" s="1531"/>
      <c r="LG64" s="1531"/>
      <c r="LH64" s="1531"/>
      <c r="LI64" s="1531"/>
      <c r="LJ64" s="1531"/>
      <c r="LK64" s="1531"/>
      <c r="LL64" s="1531"/>
      <c r="LM64" s="1531"/>
      <c r="LN64" s="1531"/>
      <c r="LO64" s="1531"/>
      <c r="LP64" s="1531"/>
      <c r="LQ64" s="1531"/>
      <c r="LR64" s="1531"/>
      <c r="LS64" s="1531"/>
      <c r="LT64" s="1531"/>
      <c r="LU64" s="1531"/>
      <c r="LV64" s="1531"/>
      <c r="LW64" s="1531"/>
      <c r="LX64" s="1531"/>
      <c r="LY64" s="1531"/>
      <c r="LZ64" s="1531"/>
      <c r="MA64" s="1531"/>
      <c r="MB64" s="1531"/>
      <c r="MC64" s="1531"/>
      <c r="MD64" s="1531"/>
      <c r="ME64" s="1531"/>
      <c r="MF64" s="1531"/>
      <c r="MG64" s="1531"/>
      <c r="MH64" s="1531"/>
      <c r="MI64" s="1531"/>
      <c r="MJ64" s="1531"/>
      <c r="MK64" s="1531"/>
      <c r="ML64" s="1531"/>
      <c r="MM64" s="1531"/>
      <c r="MN64" s="1531"/>
      <c r="MO64" s="1531"/>
      <c r="MP64" s="1531"/>
      <c r="MQ64" s="1531"/>
      <c r="MR64" s="1531"/>
      <c r="MS64" s="1531"/>
      <c r="MT64" s="1531"/>
      <c r="MU64" s="1531"/>
      <c r="MV64" s="1531"/>
      <c r="MW64" s="1531"/>
      <c r="MX64" s="1531"/>
      <c r="MY64" s="1531"/>
      <c r="MZ64" s="1531"/>
      <c r="NA64" s="1531"/>
      <c r="NB64" s="1531"/>
      <c r="NC64" s="1531"/>
      <c r="ND64" s="1531"/>
      <c r="NE64" s="1531"/>
      <c r="NF64" s="1531"/>
      <c r="NG64" s="1531"/>
      <c r="NH64" s="1531"/>
      <c r="NI64" s="1531"/>
      <c r="NJ64" s="1531"/>
      <c r="NK64" s="1531"/>
      <c r="NL64" s="1531"/>
      <c r="NM64" s="1531"/>
      <c r="NN64" s="1531"/>
      <c r="NO64" s="1531"/>
      <c r="NP64" s="1531"/>
      <c r="NQ64" s="1531"/>
      <c r="NR64" s="1531"/>
      <c r="NS64" s="1531"/>
      <c r="NT64" s="1531"/>
      <c r="NU64" s="1531"/>
      <c r="NV64" s="1531"/>
      <c r="NW64" s="1531"/>
      <c r="NX64" s="1531"/>
      <c r="NY64" s="1531"/>
      <c r="NZ64" s="1531"/>
      <c r="OA64" s="1531"/>
      <c r="OB64" s="1531"/>
      <c r="OC64" s="1531"/>
      <c r="OD64" s="1531"/>
      <c r="OE64" s="1531"/>
      <c r="OF64" s="1531"/>
      <c r="OG64" s="1531"/>
      <c r="OH64" s="1531"/>
      <c r="OI64" s="1531"/>
      <c r="OJ64" s="1531"/>
      <c r="OK64" s="1531"/>
      <c r="OL64" s="1531"/>
      <c r="OM64" s="1531"/>
      <c r="ON64" s="1531"/>
      <c r="OO64" s="1531"/>
      <c r="OP64" s="1531"/>
      <c r="OQ64" s="1531"/>
      <c r="OR64" s="1531"/>
      <c r="OS64" s="1531"/>
      <c r="OT64" s="1531"/>
      <c r="OU64" s="1531"/>
      <c r="OV64" s="1531"/>
      <c r="OW64" s="1531"/>
      <c r="OX64" s="1531"/>
      <c r="OY64" s="1531"/>
      <c r="OZ64" s="1531"/>
      <c r="PA64" s="1531"/>
      <c r="PB64" s="1531"/>
      <c r="PC64" s="1531"/>
      <c r="PD64" s="1531"/>
      <c r="PE64" s="1531"/>
      <c r="PF64" s="1531"/>
      <c r="PG64" s="1531"/>
      <c r="PH64" s="1531"/>
      <c r="PI64" s="1531"/>
      <c r="PJ64" s="1531"/>
      <c r="PK64" s="1531"/>
      <c r="PL64" s="1531"/>
      <c r="PM64" s="1531"/>
      <c r="PN64" s="1531"/>
      <c r="PO64" s="1531"/>
      <c r="PP64" s="1531"/>
      <c r="PQ64" s="1531"/>
      <c r="PR64" s="1531"/>
      <c r="PS64" s="1531"/>
      <c r="PT64" s="1531"/>
      <c r="PU64" s="1531"/>
      <c r="PV64" s="1531"/>
      <c r="PW64" s="1531"/>
      <c r="PX64" s="1531"/>
      <c r="PY64" s="1531"/>
      <c r="PZ64" s="1531"/>
      <c r="QA64" s="1531"/>
      <c r="QB64" s="1531"/>
      <c r="QC64" s="1531"/>
      <c r="QD64" s="1531"/>
      <c r="QE64" s="1531"/>
      <c r="QF64" s="1531"/>
      <c r="QG64" s="1531"/>
      <c r="QH64" s="1531"/>
      <c r="QI64" s="1531"/>
      <c r="QJ64" s="1531"/>
      <c r="QK64" s="1531"/>
      <c r="QL64" s="1531"/>
      <c r="QM64" s="1531"/>
      <c r="QN64" s="1531"/>
      <c r="QO64" s="1531"/>
      <c r="QP64" s="1531"/>
      <c r="QQ64" s="1531"/>
      <c r="QR64" s="1531"/>
      <c r="QS64" s="1531"/>
      <c r="QT64" s="1531"/>
      <c r="QU64" s="1531"/>
      <c r="QV64" s="1531"/>
      <c r="QW64" s="1531"/>
      <c r="QX64" s="1531"/>
      <c r="QY64" s="1531"/>
      <c r="QZ64" s="1531"/>
      <c r="RA64" s="1531"/>
      <c r="RB64" s="1531"/>
      <c r="RC64" s="1531"/>
      <c r="RD64" s="1531"/>
      <c r="RE64" s="1531"/>
      <c r="RF64" s="1531"/>
      <c r="RG64" s="1531"/>
      <c r="RH64" s="1531"/>
      <c r="RI64" s="1531"/>
      <c r="RJ64" s="1531"/>
      <c r="RK64" s="1531"/>
      <c r="RL64" s="1531"/>
      <c r="RM64" s="1531"/>
      <c r="RN64" s="1531"/>
      <c r="RO64" s="1531"/>
      <c r="RP64" s="1531"/>
      <c r="RQ64" s="1531"/>
      <c r="RR64" s="1531"/>
      <c r="RS64" s="1531"/>
      <c r="RT64" s="1531"/>
      <c r="RU64" s="1531"/>
      <c r="RV64" s="1531"/>
      <c r="RW64" s="1531"/>
      <c r="RX64" s="1531"/>
      <c r="RY64" s="1531"/>
      <c r="RZ64" s="1531"/>
      <c r="SA64" s="1531"/>
      <c r="SB64" s="1531"/>
      <c r="SC64" s="1531"/>
      <c r="SD64" s="1531"/>
      <c r="SE64" s="1531"/>
      <c r="SF64" s="1531"/>
      <c r="SG64" s="1531"/>
      <c r="SH64" s="1531"/>
      <c r="SI64" s="1531"/>
      <c r="SJ64" s="1531"/>
      <c r="SK64" s="1531"/>
      <c r="SL64" s="1531"/>
      <c r="SM64" s="1531"/>
      <c r="SN64" s="1531"/>
      <c r="SO64" s="1531"/>
      <c r="SP64" s="1531"/>
      <c r="SQ64" s="1531"/>
      <c r="SR64" s="1531"/>
      <c r="SS64" s="1531"/>
      <c r="ST64" s="1531"/>
      <c r="SU64" s="1531"/>
      <c r="SV64" s="1531"/>
      <c r="SW64" s="1531"/>
      <c r="SX64" s="1531"/>
      <c r="SY64" s="1531"/>
      <c r="SZ64" s="1531"/>
      <c r="TA64" s="1531"/>
      <c r="TB64" s="1531"/>
      <c r="TC64" s="1531"/>
      <c r="TD64" s="1531"/>
      <c r="TE64" s="1531"/>
      <c r="TF64" s="1531"/>
      <c r="TG64" s="1531"/>
      <c r="TH64" s="1531"/>
      <c r="TI64" s="1531"/>
      <c r="TJ64" s="1531"/>
      <c r="TK64" s="1531"/>
      <c r="TL64" s="1531"/>
      <c r="TM64" s="1531"/>
      <c r="TN64" s="1531"/>
      <c r="TO64" s="1531"/>
      <c r="TP64" s="1531"/>
      <c r="TQ64" s="1531"/>
      <c r="TR64" s="1531"/>
      <c r="TS64" s="1531"/>
      <c r="TT64" s="1531"/>
      <c r="TU64" s="1531"/>
      <c r="TV64" s="1531"/>
      <c r="TW64" s="1531"/>
      <c r="TX64" s="1531"/>
      <c r="TY64" s="1531"/>
      <c r="TZ64" s="1531"/>
      <c r="UA64" s="1531"/>
      <c r="UB64" s="1531"/>
      <c r="UC64" s="1531"/>
      <c r="UD64" s="1531"/>
      <c r="UE64" s="1531"/>
      <c r="UF64" s="1531"/>
      <c r="UG64" s="1531"/>
      <c r="UH64" s="1531"/>
      <c r="UI64" s="1531"/>
      <c r="UJ64" s="1531"/>
      <c r="UK64" s="1531"/>
      <c r="UL64" s="1531"/>
      <c r="UM64" s="1531"/>
      <c r="UN64" s="1531"/>
      <c r="UO64" s="1531"/>
      <c r="UP64" s="1531"/>
      <c r="UQ64" s="1531"/>
      <c r="UR64" s="1531"/>
      <c r="US64" s="1531"/>
      <c r="UT64" s="1531"/>
      <c r="UU64" s="1531"/>
      <c r="UV64" s="1531"/>
      <c r="UW64" s="1531"/>
      <c r="UX64" s="1531"/>
      <c r="UY64" s="1531"/>
      <c r="UZ64" s="1531"/>
      <c r="VA64" s="1531"/>
      <c r="VB64" s="1531"/>
      <c r="VC64" s="1531"/>
      <c r="VD64" s="1531"/>
      <c r="VE64" s="1531"/>
      <c r="VF64" s="1531"/>
      <c r="VG64" s="1531"/>
      <c r="VH64" s="1531"/>
      <c r="VI64" s="1531"/>
      <c r="VJ64" s="1531"/>
      <c r="VK64" s="1531"/>
      <c r="VL64" s="1531"/>
      <c r="VM64" s="1531"/>
      <c r="VN64" s="1531"/>
      <c r="VO64" s="1531"/>
      <c r="VP64" s="1531"/>
      <c r="VQ64" s="1531"/>
      <c r="VR64" s="1531"/>
      <c r="VS64" s="1531"/>
      <c r="VT64" s="1531"/>
      <c r="VU64" s="1531"/>
      <c r="VV64" s="1531"/>
      <c r="VW64" s="1531"/>
      <c r="VX64" s="1531"/>
      <c r="VY64" s="1531"/>
      <c r="VZ64" s="1531"/>
      <c r="WA64" s="1531"/>
      <c r="WB64" s="1531"/>
      <c r="WC64" s="1531"/>
      <c r="WD64" s="1531"/>
      <c r="WE64" s="1531"/>
      <c r="WF64" s="1531"/>
      <c r="WG64" s="1531"/>
      <c r="WH64" s="1531"/>
      <c r="WI64" s="1531"/>
      <c r="WJ64" s="1531"/>
      <c r="WK64" s="1531"/>
      <c r="WL64" s="1531"/>
      <c r="WM64" s="1531"/>
      <c r="WN64" s="1531"/>
      <c r="WO64" s="1531"/>
      <c r="WP64" s="1531"/>
      <c r="WQ64" s="1531"/>
      <c r="WR64" s="1531"/>
      <c r="WS64" s="1531"/>
      <c r="WT64" s="1531"/>
      <c r="WU64" s="1531"/>
      <c r="WV64" s="1531"/>
      <c r="WW64" s="1531"/>
      <c r="WX64" s="1531"/>
      <c r="WY64" s="1531"/>
      <c r="WZ64" s="1531"/>
      <c r="XA64" s="1531"/>
      <c r="XB64" s="1531"/>
      <c r="XC64" s="1531"/>
      <c r="XD64" s="1531"/>
      <c r="XE64" s="1531"/>
      <c r="XF64" s="1531"/>
      <c r="XG64" s="1531"/>
      <c r="XH64" s="1531"/>
      <c r="XI64" s="1531"/>
      <c r="XJ64" s="1531"/>
      <c r="XK64" s="1531"/>
      <c r="XL64" s="1531"/>
      <c r="XM64" s="1531"/>
      <c r="XN64" s="1531"/>
      <c r="XO64" s="1531"/>
      <c r="XP64" s="1531"/>
      <c r="XQ64" s="1531"/>
      <c r="XR64" s="1531"/>
      <c r="XS64" s="1531"/>
      <c r="XT64" s="1531"/>
      <c r="XU64" s="1531"/>
      <c r="XV64" s="1531"/>
      <c r="XW64" s="1531"/>
      <c r="XX64" s="1531"/>
      <c r="XY64" s="1531"/>
      <c r="XZ64" s="1531"/>
      <c r="YA64" s="1531"/>
      <c r="YB64" s="1531"/>
      <c r="YC64" s="1531"/>
      <c r="YD64" s="1531"/>
      <c r="YE64" s="1531"/>
      <c r="YF64" s="1531"/>
      <c r="YG64" s="1531"/>
      <c r="YH64" s="1531"/>
      <c r="YI64" s="1531"/>
      <c r="YJ64" s="1531"/>
      <c r="YK64" s="1531"/>
      <c r="YL64" s="1531"/>
      <c r="YM64" s="1531"/>
      <c r="YN64" s="1531"/>
      <c r="YO64" s="1531"/>
      <c r="YP64" s="1531"/>
      <c r="YQ64" s="1531"/>
      <c r="YR64" s="1531"/>
      <c r="YS64" s="1531"/>
      <c r="YT64" s="1531"/>
      <c r="YU64" s="1531"/>
      <c r="YV64" s="1531"/>
      <c r="YW64" s="1531"/>
      <c r="YX64" s="1531"/>
      <c r="YY64" s="1531"/>
      <c r="YZ64" s="1531"/>
      <c r="ZA64" s="1531"/>
      <c r="ZB64" s="1531"/>
      <c r="ZC64" s="1531"/>
      <c r="ZD64" s="1531"/>
      <c r="ZE64" s="1531"/>
      <c r="ZF64" s="1531"/>
      <c r="ZG64" s="1531"/>
      <c r="ZH64" s="1531"/>
      <c r="ZI64" s="1531"/>
      <c r="ZJ64" s="1531"/>
      <c r="ZK64" s="1531"/>
      <c r="ZL64" s="1531"/>
      <c r="ZM64" s="1531"/>
      <c r="ZN64" s="1531"/>
      <c r="ZO64" s="1531"/>
      <c r="ZP64" s="1531"/>
      <c r="ZQ64" s="1531"/>
      <c r="ZR64" s="1531"/>
      <c r="ZS64" s="1531"/>
      <c r="ZT64" s="1531"/>
      <c r="ZU64" s="1531"/>
      <c r="ZV64" s="1531"/>
      <c r="ZW64" s="1531"/>
      <c r="ZX64" s="1531"/>
      <c r="ZY64" s="1531"/>
      <c r="ZZ64" s="1531"/>
      <c r="AAA64" s="1531"/>
      <c r="AAB64" s="1531"/>
      <c r="AAC64" s="1531"/>
      <c r="AAD64" s="1531"/>
      <c r="AAE64" s="1531"/>
      <c r="AAF64" s="1531"/>
      <c r="AAG64" s="1531"/>
      <c r="AAH64" s="1531"/>
      <c r="AAI64" s="1531"/>
      <c r="AAJ64" s="1531"/>
      <c r="AAK64" s="1531"/>
      <c r="AAL64" s="1531"/>
      <c r="AAM64" s="1531"/>
      <c r="AAN64" s="1531"/>
      <c r="AAO64" s="1531"/>
      <c r="AAP64" s="1531"/>
      <c r="AAQ64" s="1531"/>
      <c r="AAR64" s="1531"/>
      <c r="AAS64" s="1531"/>
      <c r="AAT64" s="1531"/>
      <c r="AAU64" s="1531"/>
      <c r="AAV64" s="1531"/>
      <c r="AAW64" s="1531"/>
      <c r="AAX64" s="1531"/>
      <c r="AAY64" s="1531"/>
      <c r="AAZ64" s="1531"/>
      <c r="ABA64" s="1531"/>
      <c r="ABB64" s="1531"/>
      <c r="ABC64" s="1531"/>
      <c r="ABD64" s="1531"/>
      <c r="ABE64" s="1531"/>
      <c r="ABF64" s="1531"/>
      <c r="ABG64" s="1531"/>
      <c r="ABH64" s="1531"/>
      <c r="ABI64" s="1531"/>
      <c r="ABJ64" s="1531"/>
      <c r="ABK64" s="1531"/>
      <c r="ABL64" s="1531"/>
      <c r="ABM64" s="1531"/>
      <c r="ABN64" s="1531"/>
      <c r="ABO64" s="1531"/>
      <c r="ABP64" s="1531"/>
      <c r="ABQ64" s="1531"/>
      <c r="ABR64" s="1531"/>
      <c r="ABS64" s="1531"/>
      <c r="ABT64" s="1531"/>
      <c r="ABU64" s="1531"/>
      <c r="ABV64" s="1531"/>
      <c r="ABW64" s="1531"/>
      <c r="ABX64" s="1531"/>
      <c r="ABY64" s="1531"/>
      <c r="ABZ64" s="1531"/>
      <c r="ACA64" s="1531"/>
      <c r="ACB64" s="1531"/>
      <c r="ACC64" s="1531"/>
      <c r="ACD64" s="1531"/>
      <c r="ACE64" s="1531"/>
      <c r="ACF64" s="1531"/>
      <c r="ACG64" s="1531"/>
      <c r="ACH64" s="1531"/>
      <c r="ACI64" s="1531"/>
      <c r="ACJ64" s="1531"/>
      <c r="ACK64" s="1531"/>
      <c r="ACL64" s="1531"/>
      <c r="ACM64" s="1531"/>
      <c r="ACN64" s="1531"/>
      <c r="ACO64" s="1531"/>
      <c r="ACP64" s="1531"/>
      <c r="ACQ64" s="1531"/>
      <c r="ACR64" s="1531"/>
      <c r="ACS64" s="1531"/>
      <c r="ACT64" s="1531"/>
      <c r="ACU64" s="1531"/>
      <c r="ACV64" s="1531"/>
      <c r="ACW64" s="1531"/>
      <c r="ACX64" s="1531"/>
      <c r="ACY64" s="1531"/>
      <c r="ACZ64" s="1531"/>
      <c r="ADA64" s="1531"/>
      <c r="ADB64" s="1531"/>
      <c r="ADC64" s="1531"/>
      <c r="ADD64" s="1531"/>
      <c r="ADE64" s="1531"/>
      <c r="ADF64" s="1531"/>
      <c r="ADG64" s="1531"/>
      <c r="ADH64" s="1531"/>
      <c r="ADI64" s="1531"/>
      <c r="ADJ64" s="1531"/>
      <c r="ADK64" s="1531"/>
      <c r="ADL64" s="1531"/>
      <c r="ADM64" s="1531"/>
      <c r="ADN64" s="1531"/>
      <c r="ADO64" s="1531"/>
      <c r="ADP64" s="1531"/>
      <c r="ADQ64" s="1531"/>
      <c r="ADR64" s="1531"/>
      <c r="ADS64" s="1531"/>
      <c r="ADT64" s="1531"/>
      <c r="ADU64" s="1531"/>
      <c r="ADV64" s="1531"/>
      <c r="ADW64" s="1531"/>
      <c r="ADX64" s="1531"/>
      <c r="ADY64" s="1531"/>
      <c r="ADZ64" s="1531"/>
      <c r="AEA64" s="1531"/>
      <c r="AEB64" s="1531"/>
      <c r="AEC64" s="1531"/>
      <c r="AED64" s="1531"/>
      <c r="AEE64" s="1531"/>
      <c r="AEF64" s="1531"/>
      <c r="AEG64" s="1531"/>
      <c r="AEH64" s="1531"/>
      <c r="AEI64" s="1531"/>
      <c r="AEJ64" s="1531"/>
      <c r="AEK64" s="1531"/>
      <c r="AEL64" s="1531"/>
      <c r="AEM64" s="1531"/>
      <c r="AEN64" s="1531"/>
      <c r="AEO64" s="1531"/>
      <c r="AEP64" s="1531"/>
      <c r="AEQ64" s="1531"/>
      <c r="AER64" s="1531"/>
      <c r="AES64" s="1531"/>
      <c r="AET64" s="1531"/>
      <c r="AEU64" s="1531"/>
      <c r="AEV64" s="1531"/>
      <c r="AEW64" s="1531"/>
      <c r="AEX64" s="1531"/>
      <c r="AEY64" s="1531"/>
      <c r="AEZ64" s="1531"/>
      <c r="AFA64" s="1531"/>
      <c r="AFB64" s="1531"/>
      <c r="AFC64" s="1531"/>
      <c r="AFD64" s="1531"/>
      <c r="AFE64" s="1531"/>
      <c r="AFF64" s="1531"/>
      <c r="AFG64" s="1531"/>
      <c r="AFH64" s="1531"/>
      <c r="AFI64" s="1531"/>
      <c r="AFJ64" s="1531"/>
      <c r="AFK64" s="1531"/>
      <c r="AFL64" s="1531"/>
      <c r="AFM64" s="1531"/>
      <c r="AFN64" s="1531"/>
      <c r="AFO64" s="1531"/>
      <c r="AFP64" s="1531"/>
      <c r="AFQ64" s="1531"/>
      <c r="AFR64" s="1531"/>
      <c r="AFS64" s="1531"/>
      <c r="AFT64" s="1531"/>
      <c r="AFU64" s="1531"/>
      <c r="AFV64" s="1531"/>
      <c r="AFW64" s="1531"/>
      <c r="AFX64" s="1531"/>
      <c r="AFY64" s="1531"/>
      <c r="AFZ64" s="1531"/>
      <c r="AGA64" s="1531"/>
      <c r="AGB64" s="1531"/>
      <c r="AGC64" s="1531"/>
      <c r="AGD64" s="1531"/>
      <c r="AGE64" s="1531"/>
      <c r="AGF64" s="1531"/>
      <c r="AGG64" s="1531"/>
      <c r="AGH64" s="1531"/>
      <c r="AGI64" s="1531"/>
      <c r="AGJ64" s="1531"/>
      <c r="AGK64" s="1531"/>
      <c r="AGL64" s="1531"/>
      <c r="AGM64" s="1531"/>
      <c r="AGN64" s="1531"/>
      <c r="AGO64" s="1531"/>
      <c r="AGP64" s="1531"/>
      <c r="AGQ64" s="1531"/>
      <c r="AGR64" s="1531"/>
      <c r="AGS64" s="1531"/>
      <c r="AGT64" s="1531"/>
      <c r="AGU64" s="1531"/>
      <c r="AGV64" s="1531"/>
      <c r="AGW64" s="1531"/>
      <c r="AGX64" s="1531"/>
      <c r="AGY64" s="1531"/>
      <c r="AGZ64" s="1531"/>
      <c r="AHA64" s="1531"/>
      <c r="AHB64" s="1531"/>
      <c r="AHC64" s="1531"/>
      <c r="AHD64" s="1531"/>
      <c r="AHE64" s="1531"/>
      <c r="AHF64" s="1531"/>
      <c r="AHG64" s="1531"/>
      <c r="AHH64" s="1531"/>
      <c r="AHI64" s="1531"/>
      <c r="AHJ64" s="1531"/>
      <c r="AHK64" s="1531"/>
      <c r="AHL64" s="1531"/>
      <c r="AHM64" s="1531"/>
      <c r="AHN64" s="1531"/>
      <c r="AHO64" s="1531"/>
      <c r="AHP64" s="1531"/>
      <c r="AHQ64" s="1531"/>
      <c r="AHR64" s="1531"/>
      <c r="AHS64" s="1531"/>
      <c r="AHT64" s="1531"/>
      <c r="AHU64" s="1531"/>
      <c r="AHV64" s="1531"/>
      <c r="AHW64" s="1531"/>
      <c r="AHX64" s="1531"/>
      <c r="AHY64" s="1531"/>
      <c r="AHZ64" s="1531"/>
      <c r="AIA64" s="1531"/>
      <c r="AIB64" s="1531"/>
      <c r="AIC64" s="1531"/>
      <c r="AID64" s="1531"/>
      <c r="AIE64" s="1531"/>
      <c r="AIF64" s="1531"/>
      <c r="AIG64" s="1531"/>
      <c r="AIH64" s="1531"/>
      <c r="AII64" s="1531"/>
      <c r="AIJ64" s="1531"/>
      <c r="AIK64" s="1531"/>
      <c r="AIL64" s="1531"/>
      <c r="AIM64" s="1531"/>
      <c r="AIN64" s="1531"/>
      <c r="AIO64" s="1531"/>
      <c r="AIP64" s="1531"/>
      <c r="AIQ64" s="1531"/>
      <c r="AIR64" s="1531"/>
      <c r="AIS64" s="1531"/>
      <c r="AIT64" s="1531"/>
      <c r="AIU64" s="1531"/>
      <c r="AIV64" s="1531"/>
      <c r="AIW64" s="1531"/>
      <c r="AIX64" s="1531"/>
      <c r="AIY64" s="1531"/>
      <c r="AIZ64" s="1531"/>
      <c r="AJA64" s="1531"/>
      <c r="AJB64" s="1531"/>
      <c r="AJC64" s="1531"/>
      <c r="AJD64" s="1531"/>
      <c r="AJE64" s="1531"/>
      <c r="AJF64" s="1531"/>
      <c r="AJG64" s="1531"/>
      <c r="AJH64" s="1531"/>
      <c r="AJI64" s="1531"/>
      <c r="AJJ64" s="1531"/>
      <c r="AJK64" s="1531"/>
      <c r="AJL64" s="1531"/>
      <c r="AJM64" s="1531"/>
      <c r="AJN64" s="1531"/>
      <c r="AJO64" s="1531"/>
      <c r="AJP64" s="1531"/>
      <c r="AJQ64" s="1531"/>
      <c r="AJR64" s="1531"/>
      <c r="AJS64" s="1531"/>
      <c r="AJT64" s="1531"/>
      <c r="AJU64" s="1531"/>
      <c r="AJV64" s="1531"/>
      <c r="AJW64" s="1531"/>
      <c r="AJX64" s="1531"/>
      <c r="AJY64" s="1531"/>
      <c r="AJZ64" s="1531"/>
      <c r="AKA64" s="1531"/>
      <c r="AKB64" s="1531"/>
      <c r="AKC64" s="1531"/>
      <c r="AKD64" s="1531"/>
      <c r="AKE64" s="1531"/>
      <c r="AKF64" s="1531"/>
      <c r="AKG64" s="1531"/>
      <c r="AKH64" s="1531"/>
      <c r="AKI64" s="1531"/>
      <c r="AKJ64" s="1531"/>
      <c r="AKK64" s="1531"/>
      <c r="AKL64" s="1531"/>
      <c r="AKM64" s="1531"/>
      <c r="AKN64" s="1531"/>
      <c r="AKO64" s="1531"/>
      <c r="AKP64" s="1531"/>
      <c r="AKQ64" s="1531"/>
      <c r="AKR64" s="1531"/>
      <c r="AKS64" s="1531"/>
      <c r="AKT64" s="1531"/>
      <c r="AKU64" s="1531"/>
      <c r="AKV64" s="1531"/>
      <c r="AKW64" s="1531"/>
      <c r="AKX64" s="1531"/>
      <c r="AKY64" s="1531"/>
      <c r="AKZ64" s="1531"/>
      <c r="ALA64" s="1531"/>
      <c r="ALB64" s="1531"/>
      <c r="ALC64" s="1531"/>
      <c r="ALD64" s="1531"/>
      <c r="ALE64" s="1531"/>
      <c r="ALF64" s="1531"/>
      <c r="ALG64" s="1531"/>
      <c r="ALH64" s="1531"/>
      <c r="ALI64" s="1531"/>
      <c r="ALJ64" s="1531"/>
      <c r="ALK64" s="1531"/>
      <c r="ALL64" s="1531"/>
      <c r="ALM64" s="1531"/>
      <c r="ALN64" s="1531"/>
      <c r="ALO64" s="1531"/>
      <c r="ALP64" s="1531"/>
      <c r="ALQ64" s="1531"/>
      <c r="ALR64" s="1531"/>
      <c r="ALS64" s="1531"/>
      <c r="ALT64" s="1531"/>
      <c r="ALU64" s="1531"/>
      <c r="ALV64" s="1531"/>
      <c r="ALW64" s="1531"/>
      <c r="ALX64" s="1531"/>
      <c r="ALY64" s="1531"/>
      <c r="ALZ64" s="1531"/>
      <c r="AMA64" s="1531"/>
      <c r="AMB64" s="1531"/>
      <c r="AMC64" s="1531"/>
      <c r="AMD64" s="1531"/>
      <c r="AME64" s="1531"/>
      <c r="AMF64" s="1531"/>
      <c r="AMG64" s="1531"/>
      <c r="AMH64" s="1531"/>
      <c r="AMI64" s="1531"/>
      <c r="AMJ64" s="1531"/>
      <c r="AMK64" s="1531"/>
      <c r="AML64" s="1531"/>
      <c r="AMM64" s="1531"/>
      <c r="AMN64" s="1531"/>
      <c r="AMO64" s="1531"/>
      <c r="AMP64" s="1531"/>
      <c r="AMQ64" s="1531"/>
      <c r="AMR64" s="1531"/>
      <c r="AMS64" s="1531"/>
      <c r="AMT64" s="1531"/>
      <c r="AMU64" s="1531"/>
      <c r="AMV64" s="1531"/>
      <c r="AMW64" s="1531"/>
      <c r="AMX64" s="1531"/>
      <c r="AMY64" s="1531"/>
      <c r="AMZ64" s="1531"/>
      <c r="ANA64" s="1531"/>
      <c r="ANB64" s="1531"/>
      <c r="ANC64" s="1531"/>
      <c r="AND64" s="1531"/>
      <c r="ANE64" s="1531"/>
      <c r="ANF64" s="1531"/>
      <c r="ANG64" s="1531"/>
      <c r="ANH64" s="1531"/>
      <c r="ANI64" s="1531"/>
      <c r="ANJ64" s="1531"/>
      <c r="ANK64" s="1531"/>
      <c r="ANL64" s="1531"/>
      <c r="ANM64" s="1531"/>
      <c r="ANN64" s="1531"/>
      <c r="ANO64" s="1531"/>
      <c r="ANP64" s="1531"/>
      <c r="ANQ64" s="1531"/>
      <c r="ANR64" s="1531"/>
      <c r="ANS64" s="1531"/>
      <c r="ANT64" s="1531"/>
      <c r="ANU64" s="1531"/>
      <c r="ANV64" s="1531"/>
      <c r="ANW64" s="1531"/>
      <c r="ANX64" s="1531"/>
      <c r="ANY64" s="1531"/>
      <c r="ANZ64" s="1531"/>
      <c r="AOA64" s="1531"/>
      <c r="AOB64" s="1531"/>
      <c r="AOC64" s="1531"/>
      <c r="AOD64" s="1531"/>
      <c r="AOE64" s="1531"/>
      <c r="AOF64" s="1531"/>
      <c r="AOG64" s="1531"/>
      <c r="AOH64" s="1531"/>
      <c r="AOI64" s="1531"/>
      <c r="AOJ64" s="1531"/>
      <c r="AOK64" s="1531"/>
      <c r="AOL64" s="1531"/>
      <c r="AOM64" s="1531"/>
      <c r="AON64" s="1531"/>
      <c r="AOO64" s="1531"/>
      <c r="AOP64" s="1531"/>
      <c r="AOQ64" s="1531"/>
      <c r="AOR64" s="1531"/>
      <c r="AOS64" s="1531"/>
      <c r="AOT64" s="1531"/>
      <c r="AOU64" s="1531"/>
      <c r="AOV64" s="1531"/>
      <c r="AOW64" s="1531"/>
      <c r="AOX64" s="1531"/>
      <c r="AOY64" s="1531"/>
      <c r="AOZ64" s="1531"/>
      <c r="APA64" s="1531"/>
      <c r="APB64" s="1531"/>
      <c r="APC64" s="1531"/>
      <c r="APD64" s="1531"/>
      <c r="APE64" s="1531"/>
      <c r="APF64" s="1531"/>
      <c r="APG64" s="1531"/>
      <c r="APH64" s="1531"/>
      <c r="API64" s="1531"/>
      <c r="APJ64" s="1531"/>
      <c r="APK64" s="1531"/>
      <c r="APL64" s="1531"/>
      <c r="APM64" s="1531"/>
      <c r="APN64" s="1531"/>
      <c r="APO64" s="1531"/>
      <c r="APP64" s="1531"/>
      <c r="APQ64" s="1531"/>
      <c r="APR64" s="1531"/>
      <c r="APS64" s="1531"/>
      <c r="APT64" s="1531"/>
      <c r="APU64" s="1531"/>
      <c r="APV64" s="1531"/>
      <c r="APW64" s="1531"/>
      <c r="APX64" s="1531"/>
      <c r="APY64" s="1531"/>
      <c r="APZ64" s="1531"/>
      <c r="AQA64" s="1531"/>
      <c r="AQB64" s="1531"/>
      <c r="AQC64" s="1531"/>
      <c r="AQD64" s="1531"/>
      <c r="AQE64" s="1531"/>
      <c r="AQF64" s="1531"/>
      <c r="AQG64" s="1531"/>
      <c r="AQH64" s="1531"/>
      <c r="AQI64" s="1531"/>
      <c r="AQJ64" s="1531"/>
      <c r="AQK64" s="1531"/>
      <c r="AQL64" s="1531"/>
      <c r="AQM64" s="1531"/>
      <c r="AQN64" s="1531"/>
      <c r="AQO64" s="1531"/>
      <c r="AQP64" s="1531"/>
      <c r="AQQ64" s="1531"/>
      <c r="AQR64" s="1531"/>
      <c r="AQS64" s="1531"/>
      <c r="AQT64" s="1531"/>
      <c r="AQU64" s="1531"/>
      <c r="AQV64" s="1531"/>
      <c r="AQW64" s="1531"/>
      <c r="AQX64" s="1531"/>
      <c r="AQY64" s="1531"/>
      <c r="AQZ64" s="1531"/>
      <c r="ARA64" s="1531"/>
      <c r="ARB64" s="1531"/>
      <c r="ARC64" s="1531"/>
      <c r="ARD64" s="1531"/>
      <c r="ARE64" s="1531"/>
      <c r="ARF64" s="1531"/>
      <c r="ARG64" s="1531"/>
      <c r="ARH64" s="1531"/>
      <c r="ARI64" s="1531"/>
      <c r="ARJ64" s="1531"/>
      <c r="ARK64" s="1531"/>
      <c r="ARL64" s="1531"/>
      <c r="ARM64" s="1531"/>
      <c r="ARN64" s="1531"/>
      <c r="ARO64" s="1531"/>
      <c r="ARP64" s="1531"/>
      <c r="ARQ64" s="1531"/>
      <c r="ARR64" s="1531"/>
      <c r="ARS64" s="1531"/>
      <c r="ART64" s="1531"/>
      <c r="ARU64" s="1531"/>
      <c r="ARV64" s="1531"/>
      <c r="ARW64" s="1531"/>
      <c r="ARX64" s="1531"/>
      <c r="ARY64" s="1531"/>
      <c r="ARZ64" s="1531"/>
      <c r="ASA64" s="1531"/>
      <c r="ASB64" s="1531"/>
      <c r="ASC64" s="1531"/>
      <c r="ASD64" s="1531"/>
      <c r="ASE64" s="1531"/>
      <c r="ASF64" s="1531"/>
      <c r="ASG64" s="1531"/>
      <c r="ASH64" s="1531"/>
      <c r="ASI64" s="1531"/>
      <c r="ASJ64" s="1531"/>
      <c r="ASK64" s="1531"/>
      <c r="ASL64" s="1531"/>
      <c r="ASM64" s="1531"/>
      <c r="ASN64" s="1531"/>
      <c r="ASO64" s="1531"/>
      <c r="ASP64" s="1531"/>
      <c r="ASQ64" s="1531"/>
      <c r="ASR64" s="1531"/>
      <c r="ASS64" s="1531"/>
      <c r="AST64" s="1531"/>
      <c r="ASU64" s="1531"/>
      <c r="ASV64" s="1531"/>
      <c r="ASW64" s="1531"/>
      <c r="ASX64" s="1531"/>
      <c r="ASY64" s="1531"/>
      <c r="ASZ64" s="1531"/>
      <c r="ATA64" s="1531"/>
      <c r="ATB64" s="1531"/>
      <c r="ATC64" s="1531"/>
      <c r="ATD64" s="1531"/>
      <c r="ATE64" s="1531"/>
      <c r="ATF64" s="1531"/>
      <c r="ATG64" s="1531"/>
      <c r="ATH64" s="1531"/>
      <c r="ATI64" s="1531"/>
      <c r="ATJ64" s="1531"/>
      <c r="ATK64" s="1531"/>
      <c r="ATL64" s="1531"/>
      <c r="ATM64" s="1531"/>
      <c r="ATN64" s="1531"/>
      <c r="ATO64" s="1531"/>
      <c r="ATP64" s="1531"/>
      <c r="ATQ64" s="1531"/>
      <c r="ATR64" s="1531"/>
      <c r="ATS64" s="1531"/>
      <c r="ATT64" s="1531"/>
      <c r="ATU64" s="1531"/>
      <c r="ATV64" s="1531"/>
      <c r="ATW64" s="1531"/>
      <c r="ATX64" s="1531"/>
      <c r="ATY64" s="1531"/>
      <c r="ATZ64" s="1531"/>
      <c r="AUA64" s="1531"/>
      <c r="AUB64" s="1531"/>
      <c r="AUC64" s="1531"/>
      <c r="AUD64" s="1531"/>
      <c r="AUE64" s="1531"/>
      <c r="AUF64" s="1531"/>
      <c r="AUG64" s="1531"/>
      <c r="AUH64" s="1531"/>
      <c r="AUI64" s="1531"/>
    </row>
    <row r="65" spans="1:1231" s="1406" customFormat="1" ht="31.75" customHeight="1" x14ac:dyDescent="0.75">
      <c r="A65" s="2090" t="s">
        <v>119</v>
      </c>
      <c r="B65" s="2093" t="s">
        <v>163</v>
      </c>
      <c r="C65" s="1590">
        <v>8.1</v>
      </c>
      <c r="D65" s="1591" t="s">
        <v>63</v>
      </c>
      <c r="E65" s="1490" t="s">
        <v>0</v>
      </c>
      <c r="F65" s="1490" t="s">
        <v>0</v>
      </c>
      <c r="G65" s="1423" t="e">
        <f t="array" ref="G65">INDEX('Salary . staff rates'!$A$6:$C$28,MATCH(1,('Salary . staff rates'!$A$6:$A$28=E65)*('Salary . staff rates'!$B$6:$B$28=F65),0),3)</f>
        <v>#N/A</v>
      </c>
      <c r="H65" s="1423" t="e">
        <f>IF(E65="External",G65,G65/working_days*(1+loading_factor))</f>
        <v>#N/A</v>
      </c>
      <c r="I65" s="1491" t="s">
        <v>0</v>
      </c>
      <c r="J65" s="1492" t="s">
        <v>0</v>
      </c>
      <c r="K65" s="1493" t="s">
        <v>0</v>
      </c>
      <c r="L65" s="1494" t="str">
        <f>IF(K65="N/A","",H65*K65)</f>
        <v/>
      </c>
      <c r="M65" s="1551" t="s">
        <v>31</v>
      </c>
      <c r="N65" s="1496">
        <f>IF(M65="Yes",L65*'Salary . staff rates'!$C$34,0)</f>
        <v>0</v>
      </c>
      <c r="P65" s="662">
        <v>1</v>
      </c>
      <c r="Q65" s="662">
        <v>1</v>
      </c>
      <c r="W65" s="1564"/>
      <c r="Y65" s="662" t="str">
        <f t="shared" ref="Y65:Y68" si="50">IF(L65&lt;&gt;"",L65*P65,"")</f>
        <v/>
      </c>
      <c r="Z65" s="662">
        <f t="shared" ref="Z65:Z68" si="51">IF(N65&lt;&gt;"",N65*P65,"")</f>
        <v>0</v>
      </c>
      <c r="AA65" s="1433"/>
      <c r="AB65" s="662" t="str">
        <f t="shared" ref="AB65:AB68" si="52">IF(L65&lt;&gt;"",L65*Q65,"")</f>
        <v/>
      </c>
      <c r="AC65" s="662">
        <f t="shared" ref="AC65:AC68" si="53">IF(N65&lt;&gt;"",N65*Q65,"")</f>
        <v>0</v>
      </c>
      <c r="AD65" s="1412"/>
      <c r="AE65" s="1412"/>
      <c r="AF65" s="1412"/>
      <c r="AL65" s="1413"/>
      <c r="AN65" s="1435" t="str">
        <f t="shared" ref="AN65:AN68" si="54">IF(W65=1,0,Y65)</f>
        <v/>
      </c>
      <c r="AO65" s="1435">
        <f t="shared" ref="AO65:AO68" si="55">IF(W65=1,0,Z65)</f>
        <v>0</v>
      </c>
      <c r="AP65" s="1531"/>
      <c r="AQ65" s="1531"/>
      <c r="AR65" s="1531"/>
      <c r="AS65" s="1531"/>
      <c r="AT65" s="1531"/>
      <c r="AU65" s="1531"/>
      <c r="AV65" s="1531"/>
      <c r="AW65" s="1531"/>
      <c r="AX65" s="1531"/>
      <c r="AY65" s="1531"/>
      <c r="AZ65" s="1531"/>
      <c r="BA65" s="1531"/>
      <c r="BB65" s="1531"/>
      <c r="BC65" s="1531"/>
      <c r="BD65" s="1531"/>
      <c r="BE65" s="1531"/>
      <c r="BF65" s="1531"/>
      <c r="BG65" s="1531"/>
      <c r="BH65" s="1531"/>
      <c r="BI65" s="1531"/>
      <c r="BJ65" s="1531"/>
      <c r="BK65" s="1531"/>
      <c r="BL65" s="1531"/>
      <c r="BM65" s="1531"/>
      <c r="BN65" s="1531"/>
      <c r="BO65" s="1531"/>
      <c r="BP65" s="1531"/>
      <c r="BQ65" s="1531"/>
      <c r="BR65" s="1531"/>
      <c r="BS65" s="1531"/>
      <c r="BT65" s="1531"/>
      <c r="BU65" s="1531"/>
      <c r="BV65" s="1531"/>
      <c r="BW65" s="1531"/>
      <c r="BX65" s="1531"/>
      <c r="BY65" s="1531"/>
      <c r="BZ65" s="1531"/>
      <c r="CA65" s="1531"/>
      <c r="CB65" s="1531"/>
      <c r="CC65" s="1531"/>
      <c r="CD65" s="1531"/>
      <c r="CE65" s="1531"/>
      <c r="CF65" s="1531"/>
      <c r="CG65" s="1531"/>
      <c r="CH65" s="1531"/>
      <c r="CI65" s="1531"/>
      <c r="CJ65" s="1531"/>
      <c r="CK65" s="1531"/>
      <c r="CL65" s="1531"/>
      <c r="CM65" s="1531"/>
      <c r="CN65" s="1531"/>
      <c r="CO65" s="1531"/>
      <c r="CP65" s="1531"/>
      <c r="CQ65" s="1531"/>
      <c r="CR65" s="1531"/>
      <c r="CS65" s="1531"/>
      <c r="CT65" s="1531"/>
      <c r="CU65" s="1531"/>
      <c r="CV65" s="1531"/>
      <c r="CW65" s="1531"/>
      <c r="CX65" s="1531"/>
      <c r="CY65" s="1531"/>
      <c r="CZ65" s="1531"/>
      <c r="DA65" s="1531"/>
      <c r="DB65" s="1531"/>
      <c r="DC65" s="1531"/>
      <c r="DD65" s="1531"/>
      <c r="DE65" s="1531"/>
      <c r="DF65" s="1531"/>
      <c r="DG65" s="1531"/>
      <c r="DH65" s="1531"/>
      <c r="DI65" s="1531"/>
      <c r="DJ65" s="1531"/>
      <c r="DK65" s="1531"/>
      <c r="DL65" s="1531"/>
      <c r="DM65" s="1531"/>
      <c r="DN65" s="1531"/>
      <c r="DO65" s="1531"/>
      <c r="DP65" s="1531"/>
      <c r="DQ65" s="1531"/>
      <c r="DR65" s="1531"/>
      <c r="DS65" s="1531"/>
      <c r="DT65" s="1531"/>
      <c r="DU65" s="1531"/>
      <c r="DV65" s="1531"/>
      <c r="DW65" s="1531"/>
      <c r="DX65" s="1531"/>
      <c r="DY65" s="1531"/>
      <c r="DZ65" s="1531"/>
      <c r="EA65" s="1531"/>
      <c r="EB65" s="1531"/>
      <c r="EC65" s="1531"/>
      <c r="ED65" s="1531"/>
      <c r="EE65" s="1531"/>
      <c r="EF65" s="1531"/>
      <c r="EG65" s="1531"/>
      <c r="EH65" s="1531"/>
      <c r="EI65" s="1531"/>
      <c r="EJ65" s="1531"/>
      <c r="EK65" s="1531"/>
      <c r="EL65" s="1531"/>
      <c r="EM65" s="1531"/>
      <c r="EN65" s="1531"/>
      <c r="EO65" s="1531"/>
      <c r="EP65" s="1531"/>
      <c r="EQ65" s="1531"/>
      <c r="ER65" s="1531"/>
      <c r="ES65" s="1531"/>
      <c r="ET65" s="1531"/>
      <c r="EU65" s="1531"/>
      <c r="EV65" s="1531"/>
      <c r="EW65" s="1531"/>
      <c r="EX65" s="1531"/>
      <c r="EY65" s="1531"/>
      <c r="EZ65" s="1531"/>
      <c r="FA65" s="1531"/>
      <c r="FB65" s="1531"/>
      <c r="FC65" s="1531"/>
      <c r="FD65" s="1531"/>
      <c r="FE65" s="1531"/>
      <c r="FF65" s="1531"/>
      <c r="FG65" s="1531"/>
      <c r="FH65" s="1531"/>
      <c r="FI65" s="1531"/>
      <c r="FJ65" s="1531"/>
      <c r="FK65" s="1531"/>
      <c r="FL65" s="1531"/>
      <c r="FM65" s="1531"/>
      <c r="FN65" s="1531"/>
      <c r="FO65" s="1531"/>
      <c r="FP65" s="1531"/>
      <c r="FQ65" s="1531"/>
      <c r="FR65" s="1531"/>
      <c r="FS65" s="1531"/>
      <c r="FT65" s="1531"/>
      <c r="FU65" s="1531"/>
      <c r="FV65" s="1531"/>
      <c r="FW65" s="1531"/>
      <c r="FX65" s="1531"/>
      <c r="FY65" s="1531"/>
      <c r="FZ65" s="1531"/>
      <c r="GA65" s="1531"/>
      <c r="GB65" s="1531"/>
      <c r="GC65" s="1531"/>
      <c r="GD65" s="1531"/>
      <c r="GE65" s="1531"/>
      <c r="GF65" s="1531"/>
      <c r="GG65" s="1531"/>
      <c r="GH65" s="1531"/>
      <c r="GI65" s="1531"/>
      <c r="GJ65" s="1531"/>
      <c r="GK65" s="1531"/>
      <c r="GL65" s="1531"/>
      <c r="GM65" s="1531"/>
      <c r="GN65" s="1531"/>
      <c r="GO65" s="1531"/>
      <c r="GP65" s="1531"/>
      <c r="GQ65" s="1531"/>
      <c r="GR65" s="1531"/>
      <c r="GS65" s="1531"/>
      <c r="GT65" s="1531"/>
      <c r="GU65" s="1531"/>
      <c r="GV65" s="1531"/>
      <c r="GW65" s="1531"/>
      <c r="GX65" s="1531"/>
      <c r="GY65" s="1531"/>
      <c r="GZ65" s="1531"/>
      <c r="HA65" s="1531"/>
      <c r="HB65" s="1531"/>
      <c r="HC65" s="1531"/>
      <c r="HD65" s="1531"/>
      <c r="HE65" s="1531"/>
      <c r="HF65" s="1531"/>
      <c r="HG65" s="1531"/>
      <c r="HH65" s="1531"/>
      <c r="HI65" s="1531"/>
      <c r="HJ65" s="1531"/>
      <c r="HK65" s="1531"/>
      <c r="HL65" s="1531"/>
      <c r="HM65" s="1531"/>
      <c r="HN65" s="1531"/>
      <c r="HO65" s="1531"/>
      <c r="HP65" s="1531"/>
      <c r="HQ65" s="1531"/>
      <c r="HR65" s="1531"/>
      <c r="HS65" s="1531"/>
      <c r="HT65" s="1531"/>
      <c r="HU65" s="1531"/>
      <c r="HV65" s="1531"/>
      <c r="HW65" s="1531"/>
      <c r="HX65" s="1531"/>
      <c r="HY65" s="1531"/>
      <c r="HZ65" s="1531"/>
      <c r="IA65" s="1531"/>
      <c r="IB65" s="1531"/>
      <c r="IC65" s="1531"/>
      <c r="ID65" s="1531"/>
      <c r="IE65" s="1531"/>
      <c r="IF65" s="1531"/>
      <c r="IG65" s="1531"/>
      <c r="IH65" s="1531"/>
      <c r="II65" s="1531"/>
      <c r="IJ65" s="1531"/>
      <c r="IK65" s="1531"/>
      <c r="IL65" s="1531"/>
      <c r="IM65" s="1531"/>
      <c r="IN65" s="1531"/>
      <c r="IO65" s="1531"/>
      <c r="IP65" s="1531"/>
      <c r="IQ65" s="1531"/>
      <c r="IR65" s="1531"/>
      <c r="IS65" s="1531"/>
      <c r="IT65" s="1531"/>
      <c r="IU65" s="1531"/>
      <c r="IV65" s="1531"/>
      <c r="IW65" s="1531"/>
      <c r="IX65" s="1531"/>
      <c r="IY65" s="1531"/>
      <c r="IZ65" s="1531"/>
      <c r="JA65" s="1531"/>
      <c r="JB65" s="1531"/>
      <c r="JC65" s="1531"/>
      <c r="JD65" s="1531"/>
      <c r="JE65" s="1531"/>
      <c r="JF65" s="1531"/>
      <c r="JG65" s="1531"/>
      <c r="JH65" s="1531"/>
      <c r="JI65" s="1531"/>
      <c r="JJ65" s="1531"/>
      <c r="JK65" s="1531"/>
      <c r="JL65" s="1531"/>
      <c r="JM65" s="1531"/>
      <c r="JN65" s="1531"/>
      <c r="JO65" s="1531"/>
      <c r="JP65" s="1531"/>
      <c r="JQ65" s="1531"/>
      <c r="JR65" s="1531"/>
      <c r="JS65" s="1531"/>
      <c r="JT65" s="1531"/>
      <c r="JU65" s="1531"/>
      <c r="JV65" s="1531"/>
      <c r="JW65" s="1531"/>
      <c r="JX65" s="1531"/>
      <c r="JY65" s="1531"/>
      <c r="JZ65" s="1531"/>
      <c r="KA65" s="1531"/>
      <c r="KB65" s="1531"/>
      <c r="KC65" s="1531"/>
      <c r="KD65" s="1531"/>
      <c r="KE65" s="1531"/>
      <c r="KF65" s="1531"/>
      <c r="KG65" s="1531"/>
      <c r="KH65" s="1531"/>
      <c r="KI65" s="1531"/>
      <c r="KJ65" s="1531"/>
      <c r="KK65" s="1531"/>
      <c r="KL65" s="1531"/>
      <c r="KM65" s="1531"/>
      <c r="KN65" s="1531"/>
      <c r="KO65" s="1531"/>
      <c r="KP65" s="1531"/>
      <c r="KQ65" s="1531"/>
      <c r="KR65" s="1531"/>
      <c r="KS65" s="1531"/>
      <c r="KT65" s="1531"/>
      <c r="KU65" s="1531"/>
      <c r="KV65" s="1531"/>
      <c r="KW65" s="1531"/>
      <c r="KX65" s="1531"/>
      <c r="KY65" s="1531"/>
      <c r="KZ65" s="1531"/>
      <c r="LA65" s="1531"/>
      <c r="LB65" s="1531"/>
      <c r="LC65" s="1531"/>
      <c r="LD65" s="1531"/>
      <c r="LE65" s="1531"/>
      <c r="LF65" s="1531"/>
      <c r="LG65" s="1531"/>
      <c r="LH65" s="1531"/>
      <c r="LI65" s="1531"/>
      <c r="LJ65" s="1531"/>
      <c r="LK65" s="1531"/>
      <c r="LL65" s="1531"/>
      <c r="LM65" s="1531"/>
      <c r="LN65" s="1531"/>
      <c r="LO65" s="1531"/>
      <c r="LP65" s="1531"/>
      <c r="LQ65" s="1531"/>
      <c r="LR65" s="1531"/>
      <c r="LS65" s="1531"/>
      <c r="LT65" s="1531"/>
      <c r="LU65" s="1531"/>
      <c r="LV65" s="1531"/>
      <c r="LW65" s="1531"/>
      <c r="LX65" s="1531"/>
      <c r="LY65" s="1531"/>
      <c r="LZ65" s="1531"/>
      <c r="MA65" s="1531"/>
      <c r="MB65" s="1531"/>
      <c r="MC65" s="1531"/>
      <c r="MD65" s="1531"/>
      <c r="ME65" s="1531"/>
      <c r="MF65" s="1531"/>
      <c r="MG65" s="1531"/>
      <c r="MH65" s="1531"/>
      <c r="MI65" s="1531"/>
      <c r="MJ65" s="1531"/>
      <c r="MK65" s="1531"/>
      <c r="ML65" s="1531"/>
      <c r="MM65" s="1531"/>
      <c r="MN65" s="1531"/>
      <c r="MO65" s="1531"/>
      <c r="MP65" s="1531"/>
      <c r="MQ65" s="1531"/>
      <c r="MR65" s="1531"/>
      <c r="MS65" s="1531"/>
      <c r="MT65" s="1531"/>
      <c r="MU65" s="1531"/>
      <c r="MV65" s="1531"/>
      <c r="MW65" s="1531"/>
      <c r="MX65" s="1531"/>
      <c r="MY65" s="1531"/>
      <c r="MZ65" s="1531"/>
      <c r="NA65" s="1531"/>
      <c r="NB65" s="1531"/>
      <c r="NC65" s="1531"/>
      <c r="ND65" s="1531"/>
      <c r="NE65" s="1531"/>
      <c r="NF65" s="1531"/>
      <c r="NG65" s="1531"/>
      <c r="NH65" s="1531"/>
      <c r="NI65" s="1531"/>
      <c r="NJ65" s="1531"/>
      <c r="NK65" s="1531"/>
      <c r="NL65" s="1531"/>
      <c r="NM65" s="1531"/>
      <c r="NN65" s="1531"/>
      <c r="NO65" s="1531"/>
      <c r="NP65" s="1531"/>
      <c r="NQ65" s="1531"/>
      <c r="NR65" s="1531"/>
      <c r="NS65" s="1531"/>
      <c r="NT65" s="1531"/>
      <c r="NU65" s="1531"/>
      <c r="NV65" s="1531"/>
      <c r="NW65" s="1531"/>
      <c r="NX65" s="1531"/>
      <c r="NY65" s="1531"/>
      <c r="NZ65" s="1531"/>
      <c r="OA65" s="1531"/>
      <c r="OB65" s="1531"/>
      <c r="OC65" s="1531"/>
      <c r="OD65" s="1531"/>
      <c r="OE65" s="1531"/>
      <c r="OF65" s="1531"/>
      <c r="OG65" s="1531"/>
      <c r="OH65" s="1531"/>
      <c r="OI65" s="1531"/>
      <c r="OJ65" s="1531"/>
      <c r="OK65" s="1531"/>
      <c r="OL65" s="1531"/>
      <c r="OM65" s="1531"/>
      <c r="ON65" s="1531"/>
      <c r="OO65" s="1531"/>
      <c r="OP65" s="1531"/>
      <c r="OQ65" s="1531"/>
      <c r="OR65" s="1531"/>
      <c r="OS65" s="1531"/>
      <c r="OT65" s="1531"/>
      <c r="OU65" s="1531"/>
      <c r="OV65" s="1531"/>
      <c r="OW65" s="1531"/>
      <c r="OX65" s="1531"/>
      <c r="OY65" s="1531"/>
      <c r="OZ65" s="1531"/>
      <c r="PA65" s="1531"/>
      <c r="PB65" s="1531"/>
      <c r="PC65" s="1531"/>
      <c r="PD65" s="1531"/>
      <c r="PE65" s="1531"/>
      <c r="PF65" s="1531"/>
      <c r="PG65" s="1531"/>
      <c r="PH65" s="1531"/>
      <c r="PI65" s="1531"/>
      <c r="PJ65" s="1531"/>
      <c r="PK65" s="1531"/>
      <c r="PL65" s="1531"/>
      <c r="PM65" s="1531"/>
      <c r="PN65" s="1531"/>
      <c r="PO65" s="1531"/>
      <c r="PP65" s="1531"/>
      <c r="PQ65" s="1531"/>
      <c r="PR65" s="1531"/>
      <c r="PS65" s="1531"/>
      <c r="PT65" s="1531"/>
      <c r="PU65" s="1531"/>
      <c r="PV65" s="1531"/>
      <c r="PW65" s="1531"/>
      <c r="PX65" s="1531"/>
      <c r="PY65" s="1531"/>
      <c r="PZ65" s="1531"/>
      <c r="QA65" s="1531"/>
      <c r="QB65" s="1531"/>
      <c r="QC65" s="1531"/>
      <c r="QD65" s="1531"/>
      <c r="QE65" s="1531"/>
      <c r="QF65" s="1531"/>
      <c r="QG65" s="1531"/>
      <c r="QH65" s="1531"/>
      <c r="QI65" s="1531"/>
      <c r="QJ65" s="1531"/>
      <c r="QK65" s="1531"/>
      <c r="QL65" s="1531"/>
      <c r="QM65" s="1531"/>
      <c r="QN65" s="1531"/>
      <c r="QO65" s="1531"/>
      <c r="QP65" s="1531"/>
      <c r="QQ65" s="1531"/>
      <c r="QR65" s="1531"/>
      <c r="QS65" s="1531"/>
      <c r="QT65" s="1531"/>
      <c r="QU65" s="1531"/>
      <c r="QV65" s="1531"/>
      <c r="QW65" s="1531"/>
      <c r="QX65" s="1531"/>
      <c r="QY65" s="1531"/>
      <c r="QZ65" s="1531"/>
      <c r="RA65" s="1531"/>
      <c r="RB65" s="1531"/>
      <c r="RC65" s="1531"/>
      <c r="RD65" s="1531"/>
      <c r="RE65" s="1531"/>
      <c r="RF65" s="1531"/>
      <c r="RG65" s="1531"/>
      <c r="RH65" s="1531"/>
      <c r="RI65" s="1531"/>
      <c r="RJ65" s="1531"/>
      <c r="RK65" s="1531"/>
      <c r="RL65" s="1531"/>
      <c r="RM65" s="1531"/>
      <c r="RN65" s="1531"/>
      <c r="RO65" s="1531"/>
      <c r="RP65" s="1531"/>
      <c r="RQ65" s="1531"/>
      <c r="RR65" s="1531"/>
      <c r="RS65" s="1531"/>
      <c r="RT65" s="1531"/>
      <c r="RU65" s="1531"/>
      <c r="RV65" s="1531"/>
      <c r="RW65" s="1531"/>
      <c r="RX65" s="1531"/>
      <c r="RY65" s="1531"/>
      <c r="RZ65" s="1531"/>
      <c r="SA65" s="1531"/>
      <c r="SB65" s="1531"/>
      <c r="SC65" s="1531"/>
      <c r="SD65" s="1531"/>
      <c r="SE65" s="1531"/>
      <c r="SF65" s="1531"/>
      <c r="SG65" s="1531"/>
      <c r="SH65" s="1531"/>
      <c r="SI65" s="1531"/>
      <c r="SJ65" s="1531"/>
      <c r="SK65" s="1531"/>
      <c r="SL65" s="1531"/>
      <c r="SM65" s="1531"/>
      <c r="SN65" s="1531"/>
      <c r="SO65" s="1531"/>
      <c r="SP65" s="1531"/>
      <c r="SQ65" s="1531"/>
      <c r="SR65" s="1531"/>
      <c r="SS65" s="1531"/>
      <c r="ST65" s="1531"/>
      <c r="SU65" s="1531"/>
      <c r="SV65" s="1531"/>
      <c r="SW65" s="1531"/>
      <c r="SX65" s="1531"/>
      <c r="SY65" s="1531"/>
      <c r="SZ65" s="1531"/>
      <c r="TA65" s="1531"/>
      <c r="TB65" s="1531"/>
      <c r="TC65" s="1531"/>
      <c r="TD65" s="1531"/>
      <c r="TE65" s="1531"/>
      <c r="TF65" s="1531"/>
      <c r="TG65" s="1531"/>
      <c r="TH65" s="1531"/>
      <c r="TI65" s="1531"/>
      <c r="TJ65" s="1531"/>
      <c r="TK65" s="1531"/>
      <c r="TL65" s="1531"/>
      <c r="TM65" s="1531"/>
      <c r="TN65" s="1531"/>
      <c r="TO65" s="1531"/>
      <c r="TP65" s="1531"/>
      <c r="TQ65" s="1531"/>
      <c r="TR65" s="1531"/>
      <c r="TS65" s="1531"/>
      <c r="TT65" s="1531"/>
      <c r="TU65" s="1531"/>
      <c r="TV65" s="1531"/>
      <c r="TW65" s="1531"/>
      <c r="TX65" s="1531"/>
      <c r="TY65" s="1531"/>
      <c r="TZ65" s="1531"/>
      <c r="UA65" s="1531"/>
      <c r="UB65" s="1531"/>
      <c r="UC65" s="1531"/>
      <c r="UD65" s="1531"/>
      <c r="UE65" s="1531"/>
      <c r="UF65" s="1531"/>
      <c r="UG65" s="1531"/>
      <c r="UH65" s="1531"/>
      <c r="UI65" s="1531"/>
      <c r="UJ65" s="1531"/>
      <c r="UK65" s="1531"/>
      <c r="UL65" s="1531"/>
      <c r="UM65" s="1531"/>
      <c r="UN65" s="1531"/>
      <c r="UO65" s="1531"/>
      <c r="UP65" s="1531"/>
      <c r="UQ65" s="1531"/>
      <c r="UR65" s="1531"/>
      <c r="US65" s="1531"/>
      <c r="UT65" s="1531"/>
      <c r="UU65" s="1531"/>
      <c r="UV65" s="1531"/>
      <c r="UW65" s="1531"/>
      <c r="UX65" s="1531"/>
      <c r="UY65" s="1531"/>
      <c r="UZ65" s="1531"/>
      <c r="VA65" s="1531"/>
      <c r="VB65" s="1531"/>
      <c r="VC65" s="1531"/>
      <c r="VD65" s="1531"/>
      <c r="VE65" s="1531"/>
      <c r="VF65" s="1531"/>
      <c r="VG65" s="1531"/>
      <c r="VH65" s="1531"/>
      <c r="VI65" s="1531"/>
      <c r="VJ65" s="1531"/>
      <c r="VK65" s="1531"/>
      <c r="VL65" s="1531"/>
      <c r="VM65" s="1531"/>
      <c r="VN65" s="1531"/>
      <c r="VO65" s="1531"/>
      <c r="VP65" s="1531"/>
      <c r="VQ65" s="1531"/>
      <c r="VR65" s="1531"/>
      <c r="VS65" s="1531"/>
      <c r="VT65" s="1531"/>
      <c r="VU65" s="1531"/>
      <c r="VV65" s="1531"/>
      <c r="VW65" s="1531"/>
      <c r="VX65" s="1531"/>
      <c r="VY65" s="1531"/>
      <c r="VZ65" s="1531"/>
      <c r="WA65" s="1531"/>
      <c r="WB65" s="1531"/>
      <c r="WC65" s="1531"/>
      <c r="WD65" s="1531"/>
      <c r="WE65" s="1531"/>
      <c r="WF65" s="1531"/>
      <c r="WG65" s="1531"/>
      <c r="WH65" s="1531"/>
      <c r="WI65" s="1531"/>
      <c r="WJ65" s="1531"/>
      <c r="WK65" s="1531"/>
      <c r="WL65" s="1531"/>
      <c r="WM65" s="1531"/>
      <c r="WN65" s="1531"/>
      <c r="WO65" s="1531"/>
      <c r="WP65" s="1531"/>
      <c r="WQ65" s="1531"/>
      <c r="WR65" s="1531"/>
      <c r="WS65" s="1531"/>
      <c r="WT65" s="1531"/>
      <c r="WU65" s="1531"/>
      <c r="WV65" s="1531"/>
      <c r="WW65" s="1531"/>
      <c r="WX65" s="1531"/>
      <c r="WY65" s="1531"/>
      <c r="WZ65" s="1531"/>
      <c r="XA65" s="1531"/>
      <c r="XB65" s="1531"/>
      <c r="XC65" s="1531"/>
      <c r="XD65" s="1531"/>
      <c r="XE65" s="1531"/>
      <c r="XF65" s="1531"/>
      <c r="XG65" s="1531"/>
      <c r="XH65" s="1531"/>
      <c r="XI65" s="1531"/>
      <c r="XJ65" s="1531"/>
      <c r="XK65" s="1531"/>
      <c r="XL65" s="1531"/>
      <c r="XM65" s="1531"/>
      <c r="XN65" s="1531"/>
      <c r="XO65" s="1531"/>
      <c r="XP65" s="1531"/>
      <c r="XQ65" s="1531"/>
      <c r="XR65" s="1531"/>
      <c r="XS65" s="1531"/>
      <c r="XT65" s="1531"/>
      <c r="XU65" s="1531"/>
      <c r="XV65" s="1531"/>
      <c r="XW65" s="1531"/>
      <c r="XX65" s="1531"/>
      <c r="XY65" s="1531"/>
      <c r="XZ65" s="1531"/>
      <c r="YA65" s="1531"/>
      <c r="YB65" s="1531"/>
      <c r="YC65" s="1531"/>
      <c r="YD65" s="1531"/>
      <c r="YE65" s="1531"/>
      <c r="YF65" s="1531"/>
      <c r="YG65" s="1531"/>
      <c r="YH65" s="1531"/>
      <c r="YI65" s="1531"/>
      <c r="YJ65" s="1531"/>
      <c r="YK65" s="1531"/>
      <c r="YL65" s="1531"/>
      <c r="YM65" s="1531"/>
      <c r="YN65" s="1531"/>
      <c r="YO65" s="1531"/>
      <c r="YP65" s="1531"/>
      <c r="YQ65" s="1531"/>
      <c r="YR65" s="1531"/>
      <c r="YS65" s="1531"/>
      <c r="YT65" s="1531"/>
      <c r="YU65" s="1531"/>
      <c r="YV65" s="1531"/>
      <c r="YW65" s="1531"/>
      <c r="YX65" s="1531"/>
      <c r="YY65" s="1531"/>
      <c r="YZ65" s="1531"/>
      <c r="ZA65" s="1531"/>
      <c r="ZB65" s="1531"/>
      <c r="ZC65" s="1531"/>
      <c r="ZD65" s="1531"/>
      <c r="ZE65" s="1531"/>
      <c r="ZF65" s="1531"/>
      <c r="ZG65" s="1531"/>
      <c r="ZH65" s="1531"/>
      <c r="ZI65" s="1531"/>
      <c r="ZJ65" s="1531"/>
      <c r="ZK65" s="1531"/>
      <c r="ZL65" s="1531"/>
      <c r="ZM65" s="1531"/>
      <c r="ZN65" s="1531"/>
      <c r="ZO65" s="1531"/>
      <c r="ZP65" s="1531"/>
      <c r="ZQ65" s="1531"/>
      <c r="ZR65" s="1531"/>
      <c r="ZS65" s="1531"/>
      <c r="ZT65" s="1531"/>
      <c r="ZU65" s="1531"/>
      <c r="ZV65" s="1531"/>
      <c r="ZW65" s="1531"/>
      <c r="ZX65" s="1531"/>
      <c r="ZY65" s="1531"/>
      <c r="ZZ65" s="1531"/>
      <c r="AAA65" s="1531"/>
      <c r="AAB65" s="1531"/>
      <c r="AAC65" s="1531"/>
      <c r="AAD65" s="1531"/>
      <c r="AAE65" s="1531"/>
      <c r="AAF65" s="1531"/>
      <c r="AAG65" s="1531"/>
      <c r="AAH65" s="1531"/>
      <c r="AAI65" s="1531"/>
      <c r="AAJ65" s="1531"/>
      <c r="AAK65" s="1531"/>
      <c r="AAL65" s="1531"/>
      <c r="AAM65" s="1531"/>
      <c r="AAN65" s="1531"/>
      <c r="AAO65" s="1531"/>
      <c r="AAP65" s="1531"/>
      <c r="AAQ65" s="1531"/>
      <c r="AAR65" s="1531"/>
      <c r="AAS65" s="1531"/>
      <c r="AAT65" s="1531"/>
      <c r="AAU65" s="1531"/>
      <c r="AAV65" s="1531"/>
      <c r="AAW65" s="1531"/>
      <c r="AAX65" s="1531"/>
      <c r="AAY65" s="1531"/>
      <c r="AAZ65" s="1531"/>
      <c r="ABA65" s="1531"/>
      <c r="ABB65" s="1531"/>
      <c r="ABC65" s="1531"/>
      <c r="ABD65" s="1531"/>
      <c r="ABE65" s="1531"/>
      <c r="ABF65" s="1531"/>
      <c r="ABG65" s="1531"/>
      <c r="ABH65" s="1531"/>
      <c r="ABI65" s="1531"/>
      <c r="ABJ65" s="1531"/>
      <c r="ABK65" s="1531"/>
      <c r="ABL65" s="1531"/>
      <c r="ABM65" s="1531"/>
      <c r="ABN65" s="1531"/>
      <c r="ABO65" s="1531"/>
      <c r="ABP65" s="1531"/>
      <c r="ABQ65" s="1531"/>
      <c r="ABR65" s="1531"/>
      <c r="ABS65" s="1531"/>
      <c r="ABT65" s="1531"/>
      <c r="ABU65" s="1531"/>
      <c r="ABV65" s="1531"/>
      <c r="ABW65" s="1531"/>
      <c r="ABX65" s="1531"/>
      <c r="ABY65" s="1531"/>
      <c r="ABZ65" s="1531"/>
      <c r="ACA65" s="1531"/>
      <c r="ACB65" s="1531"/>
      <c r="ACC65" s="1531"/>
      <c r="ACD65" s="1531"/>
      <c r="ACE65" s="1531"/>
      <c r="ACF65" s="1531"/>
      <c r="ACG65" s="1531"/>
      <c r="ACH65" s="1531"/>
      <c r="ACI65" s="1531"/>
      <c r="ACJ65" s="1531"/>
      <c r="ACK65" s="1531"/>
      <c r="ACL65" s="1531"/>
      <c r="ACM65" s="1531"/>
      <c r="ACN65" s="1531"/>
      <c r="ACO65" s="1531"/>
      <c r="ACP65" s="1531"/>
      <c r="ACQ65" s="1531"/>
      <c r="ACR65" s="1531"/>
      <c r="ACS65" s="1531"/>
      <c r="ACT65" s="1531"/>
      <c r="ACU65" s="1531"/>
      <c r="ACV65" s="1531"/>
      <c r="ACW65" s="1531"/>
      <c r="ACX65" s="1531"/>
      <c r="ACY65" s="1531"/>
      <c r="ACZ65" s="1531"/>
      <c r="ADA65" s="1531"/>
      <c r="ADB65" s="1531"/>
      <c r="ADC65" s="1531"/>
      <c r="ADD65" s="1531"/>
      <c r="ADE65" s="1531"/>
      <c r="ADF65" s="1531"/>
      <c r="ADG65" s="1531"/>
      <c r="ADH65" s="1531"/>
      <c r="ADI65" s="1531"/>
      <c r="ADJ65" s="1531"/>
      <c r="ADK65" s="1531"/>
      <c r="ADL65" s="1531"/>
      <c r="ADM65" s="1531"/>
      <c r="ADN65" s="1531"/>
      <c r="ADO65" s="1531"/>
      <c r="ADP65" s="1531"/>
      <c r="ADQ65" s="1531"/>
      <c r="ADR65" s="1531"/>
      <c r="ADS65" s="1531"/>
      <c r="ADT65" s="1531"/>
      <c r="ADU65" s="1531"/>
      <c r="ADV65" s="1531"/>
      <c r="ADW65" s="1531"/>
      <c r="ADX65" s="1531"/>
      <c r="ADY65" s="1531"/>
      <c r="ADZ65" s="1531"/>
      <c r="AEA65" s="1531"/>
      <c r="AEB65" s="1531"/>
      <c r="AEC65" s="1531"/>
      <c r="AED65" s="1531"/>
      <c r="AEE65" s="1531"/>
      <c r="AEF65" s="1531"/>
      <c r="AEG65" s="1531"/>
      <c r="AEH65" s="1531"/>
      <c r="AEI65" s="1531"/>
      <c r="AEJ65" s="1531"/>
      <c r="AEK65" s="1531"/>
      <c r="AEL65" s="1531"/>
      <c r="AEM65" s="1531"/>
      <c r="AEN65" s="1531"/>
      <c r="AEO65" s="1531"/>
      <c r="AEP65" s="1531"/>
      <c r="AEQ65" s="1531"/>
      <c r="AER65" s="1531"/>
      <c r="AES65" s="1531"/>
      <c r="AET65" s="1531"/>
      <c r="AEU65" s="1531"/>
      <c r="AEV65" s="1531"/>
      <c r="AEW65" s="1531"/>
      <c r="AEX65" s="1531"/>
      <c r="AEY65" s="1531"/>
      <c r="AEZ65" s="1531"/>
      <c r="AFA65" s="1531"/>
      <c r="AFB65" s="1531"/>
      <c r="AFC65" s="1531"/>
      <c r="AFD65" s="1531"/>
      <c r="AFE65" s="1531"/>
      <c r="AFF65" s="1531"/>
      <c r="AFG65" s="1531"/>
      <c r="AFH65" s="1531"/>
      <c r="AFI65" s="1531"/>
      <c r="AFJ65" s="1531"/>
      <c r="AFK65" s="1531"/>
      <c r="AFL65" s="1531"/>
      <c r="AFM65" s="1531"/>
      <c r="AFN65" s="1531"/>
      <c r="AFO65" s="1531"/>
      <c r="AFP65" s="1531"/>
      <c r="AFQ65" s="1531"/>
      <c r="AFR65" s="1531"/>
      <c r="AFS65" s="1531"/>
      <c r="AFT65" s="1531"/>
      <c r="AFU65" s="1531"/>
      <c r="AFV65" s="1531"/>
      <c r="AFW65" s="1531"/>
      <c r="AFX65" s="1531"/>
      <c r="AFY65" s="1531"/>
      <c r="AFZ65" s="1531"/>
      <c r="AGA65" s="1531"/>
      <c r="AGB65" s="1531"/>
      <c r="AGC65" s="1531"/>
      <c r="AGD65" s="1531"/>
      <c r="AGE65" s="1531"/>
      <c r="AGF65" s="1531"/>
      <c r="AGG65" s="1531"/>
      <c r="AGH65" s="1531"/>
      <c r="AGI65" s="1531"/>
      <c r="AGJ65" s="1531"/>
      <c r="AGK65" s="1531"/>
      <c r="AGL65" s="1531"/>
      <c r="AGM65" s="1531"/>
      <c r="AGN65" s="1531"/>
      <c r="AGO65" s="1531"/>
      <c r="AGP65" s="1531"/>
      <c r="AGQ65" s="1531"/>
      <c r="AGR65" s="1531"/>
      <c r="AGS65" s="1531"/>
      <c r="AGT65" s="1531"/>
      <c r="AGU65" s="1531"/>
      <c r="AGV65" s="1531"/>
      <c r="AGW65" s="1531"/>
      <c r="AGX65" s="1531"/>
      <c r="AGY65" s="1531"/>
      <c r="AGZ65" s="1531"/>
      <c r="AHA65" s="1531"/>
      <c r="AHB65" s="1531"/>
      <c r="AHC65" s="1531"/>
      <c r="AHD65" s="1531"/>
      <c r="AHE65" s="1531"/>
      <c r="AHF65" s="1531"/>
      <c r="AHG65" s="1531"/>
      <c r="AHH65" s="1531"/>
      <c r="AHI65" s="1531"/>
      <c r="AHJ65" s="1531"/>
      <c r="AHK65" s="1531"/>
      <c r="AHL65" s="1531"/>
      <c r="AHM65" s="1531"/>
      <c r="AHN65" s="1531"/>
      <c r="AHO65" s="1531"/>
      <c r="AHP65" s="1531"/>
      <c r="AHQ65" s="1531"/>
      <c r="AHR65" s="1531"/>
      <c r="AHS65" s="1531"/>
      <c r="AHT65" s="1531"/>
      <c r="AHU65" s="1531"/>
      <c r="AHV65" s="1531"/>
      <c r="AHW65" s="1531"/>
      <c r="AHX65" s="1531"/>
      <c r="AHY65" s="1531"/>
      <c r="AHZ65" s="1531"/>
      <c r="AIA65" s="1531"/>
      <c r="AIB65" s="1531"/>
      <c r="AIC65" s="1531"/>
      <c r="AID65" s="1531"/>
      <c r="AIE65" s="1531"/>
      <c r="AIF65" s="1531"/>
      <c r="AIG65" s="1531"/>
      <c r="AIH65" s="1531"/>
      <c r="AII65" s="1531"/>
      <c r="AIJ65" s="1531"/>
      <c r="AIK65" s="1531"/>
      <c r="AIL65" s="1531"/>
      <c r="AIM65" s="1531"/>
      <c r="AIN65" s="1531"/>
      <c r="AIO65" s="1531"/>
      <c r="AIP65" s="1531"/>
      <c r="AIQ65" s="1531"/>
      <c r="AIR65" s="1531"/>
      <c r="AIS65" s="1531"/>
      <c r="AIT65" s="1531"/>
      <c r="AIU65" s="1531"/>
      <c r="AIV65" s="1531"/>
      <c r="AIW65" s="1531"/>
      <c r="AIX65" s="1531"/>
      <c r="AIY65" s="1531"/>
      <c r="AIZ65" s="1531"/>
      <c r="AJA65" s="1531"/>
      <c r="AJB65" s="1531"/>
      <c r="AJC65" s="1531"/>
      <c r="AJD65" s="1531"/>
      <c r="AJE65" s="1531"/>
      <c r="AJF65" s="1531"/>
      <c r="AJG65" s="1531"/>
      <c r="AJH65" s="1531"/>
      <c r="AJI65" s="1531"/>
      <c r="AJJ65" s="1531"/>
      <c r="AJK65" s="1531"/>
      <c r="AJL65" s="1531"/>
      <c r="AJM65" s="1531"/>
      <c r="AJN65" s="1531"/>
      <c r="AJO65" s="1531"/>
      <c r="AJP65" s="1531"/>
      <c r="AJQ65" s="1531"/>
      <c r="AJR65" s="1531"/>
      <c r="AJS65" s="1531"/>
      <c r="AJT65" s="1531"/>
      <c r="AJU65" s="1531"/>
      <c r="AJV65" s="1531"/>
      <c r="AJW65" s="1531"/>
      <c r="AJX65" s="1531"/>
      <c r="AJY65" s="1531"/>
      <c r="AJZ65" s="1531"/>
      <c r="AKA65" s="1531"/>
      <c r="AKB65" s="1531"/>
      <c r="AKC65" s="1531"/>
      <c r="AKD65" s="1531"/>
      <c r="AKE65" s="1531"/>
      <c r="AKF65" s="1531"/>
      <c r="AKG65" s="1531"/>
      <c r="AKH65" s="1531"/>
      <c r="AKI65" s="1531"/>
      <c r="AKJ65" s="1531"/>
      <c r="AKK65" s="1531"/>
      <c r="AKL65" s="1531"/>
      <c r="AKM65" s="1531"/>
      <c r="AKN65" s="1531"/>
      <c r="AKO65" s="1531"/>
      <c r="AKP65" s="1531"/>
      <c r="AKQ65" s="1531"/>
      <c r="AKR65" s="1531"/>
      <c r="AKS65" s="1531"/>
      <c r="AKT65" s="1531"/>
      <c r="AKU65" s="1531"/>
      <c r="AKV65" s="1531"/>
      <c r="AKW65" s="1531"/>
      <c r="AKX65" s="1531"/>
      <c r="AKY65" s="1531"/>
      <c r="AKZ65" s="1531"/>
      <c r="ALA65" s="1531"/>
      <c r="ALB65" s="1531"/>
      <c r="ALC65" s="1531"/>
      <c r="ALD65" s="1531"/>
      <c r="ALE65" s="1531"/>
      <c r="ALF65" s="1531"/>
      <c r="ALG65" s="1531"/>
      <c r="ALH65" s="1531"/>
      <c r="ALI65" s="1531"/>
      <c r="ALJ65" s="1531"/>
      <c r="ALK65" s="1531"/>
      <c r="ALL65" s="1531"/>
      <c r="ALM65" s="1531"/>
      <c r="ALN65" s="1531"/>
      <c r="ALO65" s="1531"/>
      <c r="ALP65" s="1531"/>
      <c r="ALQ65" s="1531"/>
      <c r="ALR65" s="1531"/>
      <c r="ALS65" s="1531"/>
      <c r="ALT65" s="1531"/>
      <c r="ALU65" s="1531"/>
      <c r="ALV65" s="1531"/>
      <c r="ALW65" s="1531"/>
      <c r="ALX65" s="1531"/>
      <c r="ALY65" s="1531"/>
      <c r="ALZ65" s="1531"/>
      <c r="AMA65" s="1531"/>
      <c r="AMB65" s="1531"/>
      <c r="AMC65" s="1531"/>
      <c r="AMD65" s="1531"/>
      <c r="AME65" s="1531"/>
      <c r="AMF65" s="1531"/>
      <c r="AMG65" s="1531"/>
      <c r="AMH65" s="1531"/>
      <c r="AMI65" s="1531"/>
      <c r="AMJ65" s="1531"/>
      <c r="AMK65" s="1531"/>
      <c r="AML65" s="1531"/>
      <c r="AMM65" s="1531"/>
      <c r="AMN65" s="1531"/>
      <c r="AMO65" s="1531"/>
      <c r="AMP65" s="1531"/>
      <c r="AMQ65" s="1531"/>
      <c r="AMR65" s="1531"/>
      <c r="AMS65" s="1531"/>
      <c r="AMT65" s="1531"/>
      <c r="AMU65" s="1531"/>
      <c r="AMV65" s="1531"/>
      <c r="AMW65" s="1531"/>
      <c r="AMX65" s="1531"/>
      <c r="AMY65" s="1531"/>
      <c r="AMZ65" s="1531"/>
      <c r="ANA65" s="1531"/>
      <c r="ANB65" s="1531"/>
      <c r="ANC65" s="1531"/>
      <c r="AND65" s="1531"/>
      <c r="ANE65" s="1531"/>
      <c r="ANF65" s="1531"/>
      <c r="ANG65" s="1531"/>
      <c r="ANH65" s="1531"/>
      <c r="ANI65" s="1531"/>
      <c r="ANJ65" s="1531"/>
      <c r="ANK65" s="1531"/>
      <c r="ANL65" s="1531"/>
      <c r="ANM65" s="1531"/>
      <c r="ANN65" s="1531"/>
      <c r="ANO65" s="1531"/>
      <c r="ANP65" s="1531"/>
      <c r="ANQ65" s="1531"/>
      <c r="ANR65" s="1531"/>
      <c r="ANS65" s="1531"/>
      <c r="ANT65" s="1531"/>
      <c r="ANU65" s="1531"/>
      <c r="ANV65" s="1531"/>
      <c r="ANW65" s="1531"/>
      <c r="ANX65" s="1531"/>
      <c r="ANY65" s="1531"/>
      <c r="ANZ65" s="1531"/>
      <c r="AOA65" s="1531"/>
      <c r="AOB65" s="1531"/>
      <c r="AOC65" s="1531"/>
      <c r="AOD65" s="1531"/>
      <c r="AOE65" s="1531"/>
      <c r="AOF65" s="1531"/>
      <c r="AOG65" s="1531"/>
      <c r="AOH65" s="1531"/>
      <c r="AOI65" s="1531"/>
      <c r="AOJ65" s="1531"/>
      <c r="AOK65" s="1531"/>
      <c r="AOL65" s="1531"/>
      <c r="AOM65" s="1531"/>
      <c r="AON65" s="1531"/>
      <c r="AOO65" s="1531"/>
      <c r="AOP65" s="1531"/>
      <c r="AOQ65" s="1531"/>
      <c r="AOR65" s="1531"/>
      <c r="AOS65" s="1531"/>
      <c r="AOT65" s="1531"/>
      <c r="AOU65" s="1531"/>
      <c r="AOV65" s="1531"/>
      <c r="AOW65" s="1531"/>
      <c r="AOX65" s="1531"/>
      <c r="AOY65" s="1531"/>
      <c r="AOZ65" s="1531"/>
      <c r="APA65" s="1531"/>
      <c r="APB65" s="1531"/>
      <c r="APC65" s="1531"/>
      <c r="APD65" s="1531"/>
      <c r="APE65" s="1531"/>
      <c r="APF65" s="1531"/>
      <c r="APG65" s="1531"/>
      <c r="APH65" s="1531"/>
      <c r="API65" s="1531"/>
      <c r="APJ65" s="1531"/>
      <c r="APK65" s="1531"/>
      <c r="APL65" s="1531"/>
      <c r="APM65" s="1531"/>
      <c r="APN65" s="1531"/>
      <c r="APO65" s="1531"/>
      <c r="APP65" s="1531"/>
      <c r="APQ65" s="1531"/>
      <c r="APR65" s="1531"/>
      <c r="APS65" s="1531"/>
      <c r="APT65" s="1531"/>
      <c r="APU65" s="1531"/>
      <c r="APV65" s="1531"/>
      <c r="APW65" s="1531"/>
      <c r="APX65" s="1531"/>
      <c r="APY65" s="1531"/>
      <c r="APZ65" s="1531"/>
      <c r="AQA65" s="1531"/>
      <c r="AQB65" s="1531"/>
      <c r="AQC65" s="1531"/>
      <c r="AQD65" s="1531"/>
      <c r="AQE65" s="1531"/>
      <c r="AQF65" s="1531"/>
      <c r="AQG65" s="1531"/>
      <c r="AQH65" s="1531"/>
      <c r="AQI65" s="1531"/>
      <c r="AQJ65" s="1531"/>
      <c r="AQK65" s="1531"/>
      <c r="AQL65" s="1531"/>
      <c r="AQM65" s="1531"/>
      <c r="AQN65" s="1531"/>
      <c r="AQO65" s="1531"/>
      <c r="AQP65" s="1531"/>
      <c r="AQQ65" s="1531"/>
      <c r="AQR65" s="1531"/>
      <c r="AQS65" s="1531"/>
      <c r="AQT65" s="1531"/>
      <c r="AQU65" s="1531"/>
      <c r="AQV65" s="1531"/>
      <c r="AQW65" s="1531"/>
      <c r="AQX65" s="1531"/>
      <c r="AQY65" s="1531"/>
      <c r="AQZ65" s="1531"/>
      <c r="ARA65" s="1531"/>
      <c r="ARB65" s="1531"/>
      <c r="ARC65" s="1531"/>
      <c r="ARD65" s="1531"/>
      <c r="ARE65" s="1531"/>
      <c r="ARF65" s="1531"/>
      <c r="ARG65" s="1531"/>
      <c r="ARH65" s="1531"/>
      <c r="ARI65" s="1531"/>
      <c r="ARJ65" s="1531"/>
      <c r="ARK65" s="1531"/>
      <c r="ARL65" s="1531"/>
      <c r="ARM65" s="1531"/>
      <c r="ARN65" s="1531"/>
      <c r="ARO65" s="1531"/>
      <c r="ARP65" s="1531"/>
      <c r="ARQ65" s="1531"/>
      <c r="ARR65" s="1531"/>
      <c r="ARS65" s="1531"/>
      <c r="ART65" s="1531"/>
      <c r="ARU65" s="1531"/>
      <c r="ARV65" s="1531"/>
      <c r="ARW65" s="1531"/>
      <c r="ARX65" s="1531"/>
      <c r="ARY65" s="1531"/>
      <c r="ARZ65" s="1531"/>
      <c r="ASA65" s="1531"/>
      <c r="ASB65" s="1531"/>
      <c r="ASC65" s="1531"/>
      <c r="ASD65" s="1531"/>
      <c r="ASE65" s="1531"/>
      <c r="ASF65" s="1531"/>
      <c r="ASG65" s="1531"/>
      <c r="ASH65" s="1531"/>
      <c r="ASI65" s="1531"/>
      <c r="ASJ65" s="1531"/>
      <c r="ASK65" s="1531"/>
      <c r="ASL65" s="1531"/>
      <c r="ASM65" s="1531"/>
      <c r="ASN65" s="1531"/>
      <c r="ASO65" s="1531"/>
      <c r="ASP65" s="1531"/>
      <c r="ASQ65" s="1531"/>
      <c r="ASR65" s="1531"/>
      <c r="ASS65" s="1531"/>
      <c r="AST65" s="1531"/>
      <c r="ASU65" s="1531"/>
      <c r="ASV65" s="1531"/>
      <c r="ASW65" s="1531"/>
      <c r="ASX65" s="1531"/>
      <c r="ASY65" s="1531"/>
      <c r="ASZ65" s="1531"/>
      <c r="ATA65" s="1531"/>
      <c r="ATB65" s="1531"/>
      <c r="ATC65" s="1531"/>
      <c r="ATD65" s="1531"/>
      <c r="ATE65" s="1531"/>
      <c r="ATF65" s="1531"/>
      <c r="ATG65" s="1531"/>
      <c r="ATH65" s="1531"/>
      <c r="ATI65" s="1531"/>
      <c r="ATJ65" s="1531"/>
      <c r="ATK65" s="1531"/>
      <c r="ATL65" s="1531"/>
      <c r="ATM65" s="1531"/>
      <c r="ATN65" s="1531"/>
      <c r="ATO65" s="1531"/>
      <c r="ATP65" s="1531"/>
      <c r="ATQ65" s="1531"/>
      <c r="ATR65" s="1531"/>
      <c r="ATS65" s="1531"/>
      <c r="ATT65" s="1531"/>
      <c r="ATU65" s="1531"/>
      <c r="ATV65" s="1531"/>
      <c r="ATW65" s="1531"/>
      <c r="ATX65" s="1531"/>
      <c r="ATY65" s="1531"/>
      <c r="ATZ65" s="1531"/>
      <c r="AUA65" s="1531"/>
      <c r="AUB65" s="1531"/>
      <c r="AUC65" s="1531"/>
      <c r="AUD65" s="1531"/>
      <c r="AUE65" s="1531"/>
      <c r="AUF65" s="1531"/>
      <c r="AUG65" s="1531"/>
      <c r="AUH65" s="1531"/>
      <c r="AUI65" s="1531"/>
    </row>
    <row r="66" spans="1:1231" s="1406" customFormat="1" ht="31.75" customHeight="1" x14ac:dyDescent="0.75">
      <c r="A66" s="2091"/>
      <c r="B66" s="2094"/>
      <c r="C66" s="1592">
        <v>8.1999999999999993</v>
      </c>
      <c r="D66" s="1593" t="s">
        <v>64</v>
      </c>
      <c r="E66" s="1490" t="s">
        <v>0</v>
      </c>
      <c r="F66" s="1490" t="s">
        <v>0</v>
      </c>
      <c r="G66" s="1423" t="e">
        <f t="array" ref="G66">INDEX('Salary . staff rates'!$A$6:$C$28,MATCH(1,('Salary . staff rates'!$A$6:$A$28=E66)*('Salary . staff rates'!$B$6:$B$28=F66),0),3)</f>
        <v>#N/A</v>
      </c>
      <c r="H66" s="1423" t="e">
        <f>IF(E66="External",G66,G66/working_days*(1+loading_factor))</f>
        <v>#N/A</v>
      </c>
      <c r="I66" s="1491" t="s">
        <v>0</v>
      </c>
      <c r="J66" s="1492" t="s">
        <v>0</v>
      </c>
      <c r="K66" s="1493" t="s">
        <v>0</v>
      </c>
      <c r="L66" s="1494" t="str">
        <f>IF(K66="N/A","",H66*K66)</f>
        <v/>
      </c>
      <c r="M66" s="1551" t="s">
        <v>33</v>
      </c>
      <c r="N66" s="1496">
        <f>IF(K66="N/A",0,H66*12)</f>
        <v>0</v>
      </c>
      <c r="P66" s="662">
        <v>1</v>
      </c>
      <c r="Q66" s="662">
        <v>1</v>
      </c>
      <c r="W66" s="1564"/>
      <c r="Y66" s="662" t="str">
        <f t="shared" si="50"/>
        <v/>
      </c>
      <c r="Z66" s="662">
        <f t="shared" si="51"/>
        <v>0</v>
      </c>
      <c r="AA66" s="1433"/>
      <c r="AB66" s="662" t="str">
        <f t="shared" si="52"/>
        <v/>
      </c>
      <c r="AC66" s="662">
        <f t="shared" si="53"/>
        <v>0</v>
      </c>
      <c r="AD66" s="1412"/>
      <c r="AE66" s="1412"/>
      <c r="AF66" s="1412"/>
      <c r="AL66" s="1413"/>
      <c r="AN66" s="1435" t="str">
        <f t="shared" si="54"/>
        <v/>
      </c>
      <c r="AO66" s="1435">
        <f t="shared" si="55"/>
        <v>0</v>
      </c>
      <c r="AP66" s="1531"/>
      <c r="AQ66" s="1531"/>
      <c r="AR66" s="1531"/>
      <c r="AS66" s="1531"/>
      <c r="AT66" s="1531"/>
      <c r="AU66" s="1531"/>
      <c r="AV66" s="1531"/>
      <c r="AW66" s="1531"/>
      <c r="AX66" s="1531"/>
      <c r="AY66" s="1531"/>
      <c r="AZ66" s="1531"/>
      <c r="BA66" s="1531"/>
      <c r="BB66" s="1531"/>
      <c r="BC66" s="1531"/>
      <c r="BD66" s="1531"/>
      <c r="BE66" s="1531"/>
      <c r="BF66" s="1531"/>
      <c r="BG66" s="1531"/>
      <c r="BH66" s="1531"/>
      <c r="BI66" s="1531"/>
      <c r="BJ66" s="1531"/>
      <c r="BK66" s="1531"/>
      <c r="BL66" s="1531"/>
      <c r="BM66" s="1531"/>
      <c r="BN66" s="1531"/>
      <c r="BO66" s="1531"/>
      <c r="BP66" s="1531"/>
      <c r="BQ66" s="1531"/>
      <c r="BR66" s="1531"/>
      <c r="BS66" s="1531"/>
      <c r="BT66" s="1531"/>
      <c r="BU66" s="1531"/>
      <c r="BV66" s="1531"/>
      <c r="BW66" s="1531"/>
      <c r="BX66" s="1531"/>
      <c r="BY66" s="1531"/>
      <c r="BZ66" s="1531"/>
      <c r="CA66" s="1531"/>
      <c r="CB66" s="1531"/>
      <c r="CC66" s="1531"/>
      <c r="CD66" s="1531"/>
      <c r="CE66" s="1531"/>
      <c r="CF66" s="1531"/>
      <c r="CG66" s="1531"/>
      <c r="CH66" s="1531"/>
      <c r="CI66" s="1531"/>
      <c r="CJ66" s="1531"/>
      <c r="CK66" s="1531"/>
      <c r="CL66" s="1531"/>
      <c r="CM66" s="1531"/>
      <c r="CN66" s="1531"/>
      <c r="CO66" s="1531"/>
      <c r="CP66" s="1531"/>
      <c r="CQ66" s="1531"/>
      <c r="CR66" s="1531"/>
      <c r="CS66" s="1531"/>
      <c r="CT66" s="1531"/>
      <c r="CU66" s="1531"/>
      <c r="CV66" s="1531"/>
      <c r="CW66" s="1531"/>
      <c r="CX66" s="1531"/>
      <c r="CY66" s="1531"/>
      <c r="CZ66" s="1531"/>
      <c r="DA66" s="1531"/>
      <c r="DB66" s="1531"/>
      <c r="DC66" s="1531"/>
      <c r="DD66" s="1531"/>
      <c r="DE66" s="1531"/>
      <c r="DF66" s="1531"/>
      <c r="DG66" s="1531"/>
      <c r="DH66" s="1531"/>
      <c r="DI66" s="1531"/>
      <c r="DJ66" s="1531"/>
      <c r="DK66" s="1531"/>
      <c r="DL66" s="1531"/>
      <c r="DM66" s="1531"/>
      <c r="DN66" s="1531"/>
      <c r="DO66" s="1531"/>
      <c r="DP66" s="1531"/>
      <c r="DQ66" s="1531"/>
      <c r="DR66" s="1531"/>
      <c r="DS66" s="1531"/>
      <c r="DT66" s="1531"/>
      <c r="DU66" s="1531"/>
      <c r="DV66" s="1531"/>
      <c r="DW66" s="1531"/>
      <c r="DX66" s="1531"/>
      <c r="DY66" s="1531"/>
      <c r="DZ66" s="1531"/>
      <c r="EA66" s="1531"/>
      <c r="EB66" s="1531"/>
      <c r="EC66" s="1531"/>
      <c r="ED66" s="1531"/>
      <c r="EE66" s="1531"/>
      <c r="EF66" s="1531"/>
      <c r="EG66" s="1531"/>
      <c r="EH66" s="1531"/>
      <c r="EI66" s="1531"/>
      <c r="EJ66" s="1531"/>
      <c r="EK66" s="1531"/>
      <c r="EL66" s="1531"/>
      <c r="EM66" s="1531"/>
      <c r="EN66" s="1531"/>
      <c r="EO66" s="1531"/>
      <c r="EP66" s="1531"/>
      <c r="EQ66" s="1531"/>
      <c r="ER66" s="1531"/>
      <c r="ES66" s="1531"/>
      <c r="ET66" s="1531"/>
      <c r="EU66" s="1531"/>
      <c r="EV66" s="1531"/>
      <c r="EW66" s="1531"/>
      <c r="EX66" s="1531"/>
      <c r="EY66" s="1531"/>
      <c r="EZ66" s="1531"/>
      <c r="FA66" s="1531"/>
      <c r="FB66" s="1531"/>
      <c r="FC66" s="1531"/>
      <c r="FD66" s="1531"/>
      <c r="FE66" s="1531"/>
      <c r="FF66" s="1531"/>
      <c r="FG66" s="1531"/>
      <c r="FH66" s="1531"/>
      <c r="FI66" s="1531"/>
      <c r="FJ66" s="1531"/>
      <c r="FK66" s="1531"/>
      <c r="FL66" s="1531"/>
      <c r="FM66" s="1531"/>
      <c r="FN66" s="1531"/>
      <c r="FO66" s="1531"/>
      <c r="FP66" s="1531"/>
      <c r="FQ66" s="1531"/>
      <c r="FR66" s="1531"/>
      <c r="FS66" s="1531"/>
      <c r="FT66" s="1531"/>
      <c r="FU66" s="1531"/>
      <c r="FV66" s="1531"/>
      <c r="FW66" s="1531"/>
      <c r="FX66" s="1531"/>
      <c r="FY66" s="1531"/>
      <c r="FZ66" s="1531"/>
      <c r="GA66" s="1531"/>
      <c r="GB66" s="1531"/>
      <c r="GC66" s="1531"/>
      <c r="GD66" s="1531"/>
      <c r="GE66" s="1531"/>
      <c r="GF66" s="1531"/>
      <c r="GG66" s="1531"/>
      <c r="GH66" s="1531"/>
      <c r="GI66" s="1531"/>
      <c r="GJ66" s="1531"/>
      <c r="GK66" s="1531"/>
      <c r="GL66" s="1531"/>
      <c r="GM66" s="1531"/>
      <c r="GN66" s="1531"/>
      <c r="GO66" s="1531"/>
      <c r="GP66" s="1531"/>
      <c r="GQ66" s="1531"/>
      <c r="GR66" s="1531"/>
      <c r="GS66" s="1531"/>
      <c r="GT66" s="1531"/>
      <c r="GU66" s="1531"/>
      <c r="GV66" s="1531"/>
      <c r="GW66" s="1531"/>
      <c r="GX66" s="1531"/>
      <c r="GY66" s="1531"/>
      <c r="GZ66" s="1531"/>
      <c r="HA66" s="1531"/>
      <c r="HB66" s="1531"/>
      <c r="HC66" s="1531"/>
      <c r="HD66" s="1531"/>
      <c r="HE66" s="1531"/>
      <c r="HF66" s="1531"/>
      <c r="HG66" s="1531"/>
      <c r="HH66" s="1531"/>
      <c r="HI66" s="1531"/>
      <c r="HJ66" s="1531"/>
      <c r="HK66" s="1531"/>
      <c r="HL66" s="1531"/>
      <c r="HM66" s="1531"/>
      <c r="HN66" s="1531"/>
      <c r="HO66" s="1531"/>
      <c r="HP66" s="1531"/>
      <c r="HQ66" s="1531"/>
      <c r="HR66" s="1531"/>
      <c r="HS66" s="1531"/>
      <c r="HT66" s="1531"/>
      <c r="HU66" s="1531"/>
      <c r="HV66" s="1531"/>
      <c r="HW66" s="1531"/>
      <c r="HX66" s="1531"/>
      <c r="HY66" s="1531"/>
      <c r="HZ66" s="1531"/>
      <c r="IA66" s="1531"/>
      <c r="IB66" s="1531"/>
      <c r="IC66" s="1531"/>
      <c r="ID66" s="1531"/>
      <c r="IE66" s="1531"/>
      <c r="IF66" s="1531"/>
      <c r="IG66" s="1531"/>
      <c r="IH66" s="1531"/>
      <c r="II66" s="1531"/>
      <c r="IJ66" s="1531"/>
      <c r="IK66" s="1531"/>
      <c r="IL66" s="1531"/>
      <c r="IM66" s="1531"/>
      <c r="IN66" s="1531"/>
      <c r="IO66" s="1531"/>
      <c r="IP66" s="1531"/>
      <c r="IQ66" s="1531"/>
      <c r="IR66" s="1531"/>
      <c r="IS66" s="1531"/>
      <c r="IT66" s="1531"/>
      <c r="IU66" s="1531"/>
      <c r="IV66" s="1531"/>
      <c r="IW66" s="1531"/>
      <c r="IX66" s="1531"/>
      <c r="IY66" s="1531"/>
      <c r="IZ66" s="1531"/>
      <c r="JA66" s="1531"/>
      <c r="JB66" s="1531"/>
      <c r="JC66" s="1531"/>
      <c r="JD66" s="1531"/>
      <c r="JE66" s="1531"/>
      <c r="JF66" s="1531"/>
      <c r="JG66" s="1531"/>
      <c r="JH66" s="1531"/>
      <c r="JI66" s="1531"/>
      <c r="JJ66" s="1531"/>
      <c r="JK66" s="1531"/>
      <c r="JL66" s="1531"/>
      <c r="JM66" s="1531"/>
      <c r="JN66" s="1531"/>
      <c r="JO66" s="1531"/>
      <c r="JP66" s="1531"/>
      <c r="JQ66" s="1531"/>
      <c r="JR66" s="1531"/>
      <c r="JS66" s="1531"/>
      <c r="JT66" s="1531"/>
      <c r="JU66" s="1531"/>
      <c r="JV66" s="1531"/>
      <c r="JW66" s="1531"/>
      <c r="JX66" s="1531"/>
      <c r="JY66" s="1531"/>
      <c r="JZ66" s="1531"/>
      <c r="KA66" s="1531"/>
      <c r="KB66" s="1531"/>
      <c r="KC66" s="1531"/>
      <c r="KD66" s="1531"/>
      <c r="KE66" s="1531"/>
      <c r="KF66" s="1531"/>
      <c r="KG66" s="1531"/>
      <c r="KH66" s="1531"/>
      <c r="KI66" s="1531"/>
      <c r="KJ66" s="1531"/>
      <c r="KK66" s="1531"/>
      <c r="KL66" s="1531"/>
      <c r="KM66" s="1531"/>
      <c r="KN66" s="1531"/>
      <c r="KO66" s="1531"/>
      <c r="KP66" s="1531"/>
      <c r="KQ66" s="1531"/>
      <c r="KR66" s="1531"/>
      <c r="KS66" s="1531"/>
      <c r="KT66" s="1531"/>
      <c r="KU66" s="1531"/>
      <c r="KV66" s="1531"/>
      <c r="KW66" s="1531"/>
      <c r="KX66" s="1531"/>
      <c r="KY66" s="1531"/>
      <c r="KZ66" s="1531"/>
      <c r="LA66" s="1531"/>
      <c r="LB66" s="1531"/>
      <c r="LC66" s="1531"/>
      <c r="LD66" s="1531"/>
      <c r="LE66" s="1531"/>
      <c r="LF66" s="1531"/>
      <c r="LG66" s="1531"/>
      <c r="LH66" s="1531"/>
      <c r="LI66" s="1531"/>
      <c r="LJ66" s="1531"/>
      <c r="LK66" s="1531"/>
      <c r="LL66" s="1531"/>
      <c r="LM66" s="1531"/>
      <c r="LN66" s="1531"/>
      <c r="LO66" s="1531"/>
      <c r="LP66" s="1531"/>
      <c r="LQ66" s="1531"/>
      <c r="LR66" s="1531"/>
      <c r="LS66" s="1531"/>
      <c r="LT66" s="1531"/>
      <c r="LU66" s="1531"/>
      <c r="LV66" s="1531"/>
      <c r="LW66" s="1531"/>
      <c r="LX66" s="1531"/>
      <c r="LY66" s="1531"/>
      <c r="LZ66" s="1531"/>
      <c r="MA66" s="1531"/>
      <c r="MB66" s="1531"/>
      <c r="MC66" s="1531"/>
      <c r="MD66" s="1531"/>
      <c r="ME66" s="1531"/>
      <c r="MF66" s="1531"/>
      <c r="MG66" s="1531"/>
      <c r="MH66" s="1531"/>
      <c r="MI66" s="1531"/>
      <c r="MJ66" s="1531"/>
      <c r="MK66" s="1531"/>
      <c r="ML66" s="1531"/>
      <c r="MM66" s="1531"/>
      <c r="MN66" s="1531"/>
      <c r="MO66" s="1531"/>
      <c r="MP66" s="1531"/>
      <c r="MQ66" s="1531"/>
      <c r="MR66" s="1531"/>
      <c r="MS66" s="1531"/>
      <c r="MT66" s="1531"/>
      <c r="MU66" s="1531"/>
      <c r="MV66" s="1531"/>
      <c r="MW66" s="1531"/>
      <c r="MX66" s="1531"/>
      <c r="MY66" s="1531"/>
      <c r="MZ66" s="1531"/>
      <c r="NA66" s="1531"/>
      <c r="NB66" s="1531"/>
      <c r="NC66" s="1531"/>
      <c r="ND66" s="1531"/>
      <c r="NE66" s="1531"/>
      <c r="NF66" s="1531"/>
      <c r="NG66" s="1531"/>
      <c r="NH66" s="1531"/>
      <c r="NI66" s="1531"/>
      <c r="NJ66" s="1531"/>
      <c r="NK66" s="1531"/>
      <c r="NL66" s="1531"/>
      <c r="NM66" s="1531"/>
      <c r="NN66" s="1531"/>
      <c r="NO66" s="1531"/>
      <c r="NP66" s="1531"/>
      <c r="NQ66" s="1531"/>
      <c r="NR66" s="1531"/>
      <c r="NS66" s="1531"/>
      <c r="NT66" s="1531"/>
      <c r="NU66" s="1531"/>
      <c r="NV66" s="1531"/>
      <c r="NW66" s="1531"/>
      <c r="NX66" s="1531"/>
      <c r="NY66" s="1531"/>
      <c r="NZ66" s="1531"/>
      <c r="OA66" s="1531"/>
      <c r="OB66" s="1531"/>
      <c r="OC66" s="1531"/>
      <c r="OD66" s="1531"/>
      <c r="OE66" s="1531"/>
      <c r="OF66" s="1531"/>
      <c r="OG66" s="1531"/>
      <c r="OH66" s="1531"/>
      <c r="OI66" s="1531"/>
      <c r="OJ66" s="1531"/>
      <c r="OK66" s="1531"/>
      <c r="OL66" s="1531"/>
      <c r="OM66" s="1531"/>
      <c r="ON66" s="1531"/>
      <c r="OO66" s="1531"/>
      <c r="OP66" s="1531"/>
      <c r="OQ66" s="1531"/>
      <c r="OR66" s="1531"/>
      <c r="OS66" s="1531"/>
      <c r="OT66" s="1531"/>
      <c r="OU66" s="1531"/>
      <c r="OV66" s="1531"/>
      <c r="OW66" s="1531"/>
      <c r="OX66" s="1531"/>
      <c r="OY66" s="1531"/>
      <c r="OZ66" s="1531"/>
      <c r="PA66" s="1531"/>
      <c r="PB66" s="1531"/>
      <c r="PC66" s="1531"/>
      <c r="PD66" s="1531"/>
      <c r="PE66" s="1531"/>
      <c r="PF66" s="1531"/>
      <c r="PG66" s="1531"/>
      <c r="PH66" s="1531"/>
      <c r="PI66" s="1531"/>
      <c r="PJ66" s="1531"/>
      <c r="PK66" s="1531"/>
      <c r="PL66" s="1531"/>
      <c r="PM66" s="1531"/>
      <c r="PN66" s="1531"/>
      <c r="PO66" s="1531"/>
      <c r="PP66" s="1531"/>
      <c r="PQ66" s="1531"/>
      <c r="PR66" s="1531"/>
      <c r="PS66" s="1531"/>
      <c r="PT66" s="1531"/>
      <c r="PU66" s="1531"/>
      <c r="PV66" s="1531"/>
      <c r="PW66" s="1531"/>
      <c r="PX66" s="1531"/>
      <c r="PY66" s="1531"/>
      <c r="PZ66" s="1531"/>
      <c r="QA66" s="1531"/>
      <c r="QB66" s="1531"/>
      <c r="QC66" s="1531"/>
      <c r="QD66" s="1531"/>
      <c r="QE66" s="1531"/>
      <c r="QF66" s="1531"/>
      <c r="QG66" s="1531"/>
      <c r="QH66" s="1531"/>
      <c r="QI66" s="1531"/>
      <c r="QJ66" s="1531"/>
      <c r="QK66" s="1531"/>
      <c r="QL66" s="1531"/>
      <c r="QM66" s="1531"/>
      <c r="QN66" s="1531"/>
      <c r="QO66" s="1531"/>
      <c r="QP66" s="1531"/>
      <c r="QQ66" s="1531"/>
      <c r="QR66" s="1531"/>
      <c r="QS66" s="1531"/>
      <c r="QT66" s="1531"/>
      <c r="QU66" s="1531"/>
      <c r="QV66" s="1531"/>
      <c r="QW66" s="1531"/>
      <c r="QX66" s="1531"/>
      <c r="QY66" s="1531"/>
      <c r="QZ66" s="1531"/>
      <c r="RA66" s="1531"/>
      <c r="RB66" s="1531"/>
      <c r="RC66" s="1531"/>
      <c r="RD66" s="1531"/>
      <c r="RE66" s="1531"/>
      <c r="RF66" s="1531"/>
      <c r="RG66" s="1531"/>
      <c r="RH66" s="1531"/>
      <c r="RI66" s="1531"/>
      <c r="RJ66" s="1531"/>
      <c r="RK66" s="1531"/>
      <c r="RL66" s="1531"/>
      <c r="RM66" s="1531"/>
      <c r="RN66" s="1531"/>
      <c r="RO66" s="1531"/>
      <c r="RP66" s="1531"/>
      <c r="RQ66" s="1531"/>
      <c r="RR66" s="1531"/>
      <c r="RS66" s="1531"/>
      <c r="RT66" s="1531"/>
      <c r="RU66" s="1531"/>
      <c r="RV66" s="1531"/>
      <c r="RW66" s="1531"/>
      <c r="RX66" s="1531"/>
      <c r="RY66" s="1531"/>
      <c r="RZ66" s="1531"/>
      <c r="SA66" s="1531"/>
      <c r="SB66" s="1531"/>
      <c r="SC66" s="1531"/>
      <c r="SD66" s="1531"/>
      <c r="SE66" s="1531"/>
      <c r="SF66" s="1531"/>
      <c r="SG66" s="1531"/>
      <c r="SH66" s="1531"/>
      <c r="SI66" s="1531"/>
      <c r="SJ66" s="1531"/>
      <c r="SK66" s="1531"/>
      <c r="SL66" s="1531"/>
      <c r="SM66" s="1531"/>
      <c r="SN66" s="1531"/>
      <c r="SO66" s="1531"/>
      <c r="SP66" s="1531"/>
      <c r="SQ66" s="1531"/>
      <c r="SR66" s="1531"/>
      <c r="SS66" s="1531"/>
      <c r="ST66" s="1531"/>
      <c r="SU66" s="1531"/>
      <c r="SV66" s="1531"/>
      <c r="SW66" s="1531"/>
      <c r="SX66" s="1531"/>
      <c r="SY66" s="1531"/>
      <c r="SZ66" s="1531"/>
      <c r="TA66" s="1531"/>
      <c r="TB66" s="1531"/>
      <c r="TC66" s="1531"/>
      <c r="TD66" s="1531"/>
      <c r="TE66" s="1531"/>
      <c r="TF66" s="1531"/>
      <c r="TG66" s="1531"/>
      <c r="TH66" s="1531"/>
      <c r="TI66" s="1531"/>
      <c r="TJ66" s="1531"/>
      <c r="TK66" s="1531"/>
      <c r="TL66" s="1531"/>
      <c r="TM66" s="1531"/>
      <c r="TN66" s="1531"/>
      <c r="TO66" s="1531"/>
      <c r="TP66" s="1531"/>
      <c r="TQ66" s="1531"/>
      <c r="TR66" s="1531"/>
      <c r="TS66" s="1531"/>
      <c r="TT66" s="1531"/>
      <c r="TU66" s="1531"/>
      <c r="TV66" s="1531"/>
      <c r="TW66" s="1531"/>
      <c r="TX66" s="1531"/>
      <c r="TY66" s="1531"/>
      <c r="TZ66" s="1531"/>
      <c r="UA66" s="1531"/>
      <c r="UB66" s="1531"/>
      <c r="UC66" s="1531"/>
      <c r="UD66" s="1531"/>
      <c r="UE66" s="1531"/>
      <c r="UF66" s="1531"/>
      <c r="UG66" s="1531"/>
      <c r="UH66" s="1531"/>
      <c r="UI66" s="1531"/>
      <c r="UJ66" s="1531"/>
      <c r="UK66" s="1531"/>
      <c r="UL66" s="1531"/>
      <c r="UM66" s="1531"/>
      <c r="UN66" s="1531"/>
      <c r="UO66" s="1531"/>
      <c r="UP66" s="1531"/>
      <c r="UQ66" s="1531"/>
      <c r="UR66" s="1531"/>
      <c r="US66" s="1531"/>
      <c r="UT66" s="1531"/>
      <c r="UU66" s="1531"/>
      <c r="UV66" s="1531"/>
      <c r="UW66" s="1531"/>
      <c r="UX66" s="1531"/>
      <c r="UY66" s="1531"/>
      <c r="UZ66" s="1531"/>
      <c r="VA66" s="1531"/>
      <c r="VB66" s="1531"/>
      <c r="VC66" s="1531"/>
      <c r="VD66" s="1531"/>
      <c r="VE66" s="1531"/>
      <c r="VF66" s="1531"/>
      <c r="VG66" s="1531"/>
      <c r="VH66" s="1531"/>
      <c r="VI66" s="1531"/>
      <c r="VJ66" s="1531"/>
      <c r="VK66" s="1531"/>
      <c r="VL66" s="1531"/>
      <c r="VM66" s="1531"/>
      <c r="VN66" s="1531"/>
      <c r="VO66" s="1531"/>
      <c r="VP66" s="1531"/>
      <c r="VQ66" s="1531"/>
      <c r="VR66" s="1531"/>
      <c r="VS66" s="1531"/>
      <c r="VT66" s="1531"/>
      <c r="VU66" s="1531"/>
      <c r="VV66" s="1531"/>
      <c r="VW66" s="1531"/>
      <c r="VX66" s="1531"/>
      <c r="VY66" s="1531"/>
      <c r="VZ66" s="1531"/>
      <c r="WA66" s="1531"/>
      <c r="WB66" s="1531"/>
      <c r="WC66" s="1531"/>
      <c r="WD66" s="1531"/>
      <c r="WE66" s="1531"/>
      <c r="WF66" s="1531"/>
      <c r="WG66" s="1531"/>
      <c r="WH66" s="1531"/>
      <c r="WI66" s="1531"/>
      <c r="WJ66" s="1531"/>
      <c r="WK66" s="1531"/>
      <c r="WL66" s="1531"/>
      <c r="WM66" s="1531"/>
      <c r="WN66" s="1531"/>
      <c r="WO66" s="1531"/>
      <c r="WP66" s="1531"/>
      <c r="WQ66" s="1531"/>
      <c r="WR66" s="1531"/>
      <c r="WS66" s="1531"/>
      <c r="WT66" s="1531"/>
      <c r="WU66" s="1531"/>
      <c r="WV66" s="1531"/>
      <c r="WW66" s="1531"/>
      <c r="WX66" s="1531"/>
      <c r="WY66" s="1531"/>
      <c r="WZ66" s="1531"/>
      <c r="XA66" s="1531"/>
      <c r="XB66" s="1531"/>
      <c r="XC66" s="1531"/>
      <c r="XD66" s="1531"/>
      <c r="XE66" s="1531"/>
      <c r="XF66" s="1531"/>
      <c r="XG66" s="1531"/>
      <c r="XH66" s="1531"/>
      <c r="XI66" s="1531"/>
      <c r="XJ66" s="1531"/>
      <c r="XK66" s="1531"/>
      <c r="XL66" s="1531"/>
      <c r="XM66" s="1531"/>
      <c r="XN66" s="1531"/>
      <c r="XO66" s="1531"/>
      <c r="XP66" s="1531"/>
      <c r="XQ66" s="1531"/>
      <c r="XR66" s="1531"/>
      <c r="XS66" s="1531"/>
      <c r="XT66" s="1531"/>
      <c r="XU66" s="1531"/>
      <c r="XV66" s="1531"/>
      <c r="XW66" s="1531"/>
      <c r="XX66" s="1531"/>
      <c r="XY66" s="1531"/>
      <c r="XZ66" s="1531"/>
      <c r="YA66" s="1531"/>
      <c r="YB66" s="1531"/>
      <c r="YC66" s="1531"/>
      <c r="YD66" s="1531"/>
      <c r="YE66" s="1531"/>
      <c r="YF66" s="1531"/>
      <c r="YG66" s="1531"/>
      <c r="YH66" s="1531"/>
      <c r="YI66" s="1531"/>
      <c r="YJ66" s="1531"/>
      <c r="YK66" s="1531"/>
      <c r="YL66" s="1531"/>
      <c r="YM66" s="1531"/>
      <c r="YN66" s="1531"/>
      <c r="YO66" s="1531"/>
      <c r="YP66" s="1531"/>
      <c r="YQ66" s="1531"/>
      <c r="YR66" s="1531"/>
      <c r="YS66" s="1531"/>
      <c r="YT66" s="1531"/>
      <c r="YU66" s="1531"/>
      <c r="YV66" s="1531"/>
      <c r="YW66" s="1531"/>
      <c r="YX66" s="1531"/>
      <c r="YY66" s="1531"/>
      <c r="YZ66" s="1531"/>
      <c r="ZA66" s="1531"/>
      <c r="ZB66" s="1531"/>
      <c r="ZC66" s="1531"/>
      <c r="ZD66" s="1531"/>
      <c r="ZE66" s="1531"/>
      <c r="ZF66" s="1531"/>
      <c r="ZG66" s="1531"/>
      <c r="ZH66" s="1531"/>
      <c r="ZI66" s="1531"/>
      <c r="ZJ66" s="1531"/>
      <c r="ZK66" s="1531"/>
      <c r="ZL66" s="1531"/>
      <c r="ZM66" s="1531"/>
      <c r="ZN66" s="1531"/>
      <c r="ZO66" s="1531"/>
      <c r="ZP66" s="1531"/>
      <c r="ZQ66" s="1531"/>
      <c r="ZR66" s="1531"/>
      <c r="ZS66" s="1531"/>
      <c r="ZT66" s="1531"/>
      <c r="ZU66" s="1531"/>
      <c r="ZV66" s="1531"/>
      <c r="ZW66" s="1531"/>
      <c r="ZX66" s="1531"/>
      <c r="ZY66" s="1531"/>
      <c r="ZZ66" s="1531"/>
      <c r="AAA66" s="1531"/>
      <c r="AAB66" s="1531"/>
      <c r="AAC66" s="1531"/>
      <c r="AAD66" s="1531"/>
      <c r="AAE66" s="1531"/>
      <c r="AAF66" s="1531"/>
      <c r="AAG66" s="1531"/>
      <c r="AAH66" s="1531"/>
      <c r="AAI66" s="1531"/>
      <c r="AAJ66" s="1531"/>
      <c r="AAK66" s="1531"/>
      <c r="AAL66" s="1531"/>
      <c r="AAM66" s="1531"/>
      <c r="AAN66" s="1531"/>
      <c r="AAO66" s="1531"/>
      <c r="AAP66" s="1531"/>
      <c r="AAQ66" s="1531"/>
      <c r="AAR66" s="1531"/>
      <c r="AAS66" s="1531"/>
      <c r="AAT66" s="1531"/>
      <c r="AAU66" s="1531"/>
      <c r="AAV66" s="1531"/>
      <c r="AAW66" s="1531"/>
      <c r="AAX66" s="1531"/>
      <c r="AAY66" s="1531"/>
      <c r="AAZ66" s="1531"/>
      <c r="ABA66" s="1531"/>
      <c r="ABB66" s="1531"/>
      <c r="ABC66" s="1531"/>
      <c r="ABD66" s="1531"/>
      <c r="ABE66" s="1531"/>
      <c r="ABF66" s="1531"/>
      <c r="ABG66" s="1531"/>
      <c r="ABH66" s="1531"/>
      <c r="ABI66" s="1531"/>
      <c r="ABJ66" s="1531"/>
      <c r="ABK66" s="1531"/>
      <c r="ABL66" s="1531"/>
      <c r="ABM66" s="1531"/>
      <c r="ABN66" s="1531"/>
      <c r="ABO66" s="1531"/>
      <c r="ABP66" s="1531"/>
      <c r="ABQ66" s="1531"/>
      <c r="ABR66" s="1531"/>
      <c r="ABS66" s="1531"/>
      <c r="ABT66" s="1531"/>
      <c r="ABU66" s="1531"/>
      <c r="ABV66" s="1531"/>
      <c r="ABW66" s="1531"/>
      <c r="ABX66" s="1531"/>
      <c r="ABY66" s="1531"/>
      <c r="ABZ66" s="1531"/>
      <c r="ACA66" s="1531"/>
      <c r="ACB66" s="1531"/>
      <c r="ACC66" s="1531"/>
      <c r="ACD66" s="1531"/>
      <c r="ACE66" s="1531"/>
      <c r="ACF66" s="1531"/>
      <c r="ACG66" s="1531"/>
      <c r="ACH66" s="1531"/>
      <c r="ACI66" s="1531"/>
      <c r="ACJ66" s="1531"/>
      <c r="ACK66" s="1531"/>
      <c r="ACL66" s="1531"/>
      <c r="ACM66" s="1531"/>
      <c r="ACN66" s="1531"/>
      <c r="ACO66" s="1531"/>
      <c r="ACP66" s="1531"/>
      <c r="ACQ66" s="1531"/>
      <c r="ACR66" s="1531"/>
      <c r="ACS66" s="1531"/>
      <c r="ACT66" s="1531"/>
      <c r="ACU66" s="1531"/>
      <c r="ACV66" s="1531"/>
      <c r="ACW66" s="1531"/>
      <c r="ACX66" s="1531"/>
      <c r="ACY66" s="1531"/>
      <c r="ACZ66" s="1531"/>
      <c r="ADA66" s="1531"/>
      <c r="ADB66" s="1531"/>
      <c r="ADC66" s="1531"/>
      <c r="ADD66" s="1531"/>
      <c r="ADE66" s="1531"/>
      <c r="ADF66" s="1531"/>
      <c r="ADG66" s="1531"/>
      <c r="ADH66" s="1531"/>
      <c r="ADI66" s="1531"/>
      <c r="ADJ66" s="1531"/>
      <c r="ADK66" s="1531"/>
      <c r="ADL66" s="1531"/>
      <c r="ADM66" s="1531"/>
      <c r="ADN66" s="1531"/>
      <c r="ADO66" s="1531"/>
      <c r="ADP66" s="1531"/>
      <c r="ADQ66" s="1531"/>
      <c r="ADR66" s="1531"/>
      <c r="ADS66" s="1531"/>
      <c r="ADT66" s="1531"/>
      <c r="ADU66" s="1531"/>
      <c r="ADV66" s="1531"/>
      <c r="ADW66" s="1531"/>
      <c r="ADX66" s="1531"/>
      <c r="ADY66" s="1531"/>
      <c r="ADZ66" s="1531"/>
      <c r="AEA66" s="1531"/>
      <c r="AEB66" s="1531"/>
      <c r="AEC66" s="1531"/>
      <c r="AED66" s="1531"/>
      <c r="AEE66" s="1531"/>
      <c r="AEF66" s="1531"/>
      <c r="AEG66" s="1531"/>
      <c r="AEH66" s="1531"/>
      <c r="AEI66" s="1531"/>
      <c r="AEJ66" s="1531"/>
      <c r="AEK66" s="1531"/>
      <c r="AEL66" s="1531"/>
      <c r="AEM66" s="1531"/>
      <c r="AEN66" s="1531"/>
      <c r="AEO66" s="1531"/>
      <c r="AEP66" s="1531"/>
      <c r="AEQ66" s="1531"/>
      <c r="AER66" s="1531"/>
      <c r="AES66" s="1531"/>
      <c r="AET66" s="1531"/>
      <c r="AEU66" s="1531"/>
      <c r="AEV66" s="1531"/>
      <c r="AEW66" s="1531"/>
      <c r="AEX66" s="1531"/>
      <c r="AEY66" s="1531"/>
      <c r="AEZ66" s="1531"/>
      <c r="AFA66" s="1531"/>
      <c r="AFB66" s="1531"/>
      <c r="AFC66" s="1531"/>
      <c r="AFD66" s="1531"/>
      <c r="AFE66" s="1531"/>
      <c r="AFF66" s="1531"/>
      <c r="AFG66" s="1531"/>
      <c r="AFH66" s="1531"/>
      <c r="AFI66" s="1531"/>
      <c r="AFJ66" s="1531"/>
      <c r="AFK66" s="1531"/>
      <c r="AFL66" s="1531"/>
      <c r="AFM66" s="1531"/>
      <c r="AFN66" s="1531"/>
      <c r="AFO66" s="1531"/>
      <c r="AFP66" s="1531"/>
      <c r="AFQ66" s="1531"/>
      <c r="AFR66" s="1531"/>
      <c r="AFS66" s="1531"/>
      <c r="AFT66" s="1531"/>
      <c r="AFU66" s="1531"/>
      <c r="AFV66" s="1531"/>
      <c r="AFW66" s="1531"/>
      <c r="AFX66" s="1531"/>
      <c r="AFY66" s="1531"/>
      <c r="AFZ66" s="1531"/>
      <c r="AGA66" s="1531"/>
      <c r="AGB66" s="1531"/>
      <c r="AGC66" s="1531"/>
      <c r="AGD66" s="1531"/>
      <c r="AGE66" s="1531"/>
      <c r="AGF66" s="1531"/>
      <c r="AGG66" s="1531"/>
      <c r="AGH66" s="1531"/>
      <c r="AGI66" s="1531"/>
      <c r="AGJ66" s="1531"/>
      <c r="AGK66" s="1531"/>
      <c r="AGL66" s="1531"/>
      <c r="AGM66" s="1531"/>
      <c r="AGN66" s="1531"/>
      <c r="AGO66" s="1531"/>
      <c r="AGP66" s="1531"/>
      <c r="AGQ66" s="1531"/>
      <c r="AGR66" s="1531"/>
      <c r="AGS66" s="1531"/>
      <c r="AGT66" s="1531"/>
      <c r="AGU66" s="1531"/>
      <c r="AGV66" s="1531"/>
      <c r="AGW66" s="1531"/>
      <c r="AGX66" s="1531"/>
      <c r="AGY66" s="1531"/>
      <c r="AGZ66" s="1531"/>
      <c r="AHA66" s="1531"/>
      <c r="AHB66" s="1531"/>
      <c r="AHC66" s="1531"/>
      <c r="AHD66" s="1531"/>
      <c r="AHE66" s="1531"/>
      <c r="AHF66" s="1531"/>
      <c r="AHG66" s="1531"/>
      <c r="AHH66" s="1531"/>
      <c r="AHI66" s="1531"/>
      <c r="AHJ66" s="1531"/>
      <c r="AHK66" s="1531"/>
      <c r="AHL66" s="1531"/>
      <c r="AHM66" s="1531"/>
      <c r="AHN66" s="1531"/>
      <c r="AHO66" s="1531"/>
      <c r="AHP66" s="1531"/>
      <c r="AHQ66" s="1531"/>
      <c r="AHR66" s="1531"/>
      <c r="AHS66" s="1531"/>
      <c r="AHT66" s="1531"/>
      <c r="AHU66" s="1531"/>
      <c r="AHV66" s="1531"/>
      <c r="AHW66" s="1531"/>
      <c r="AHX66" s="1531"/>
      <c r="AHY66" s="1531"/>
      <c r="AHZ66" s="1531"/>
      <c r="AIA66" s="1531"/>
      <c r="AIB66" s="1531"/>
      <c r="AIC66" s="1531"/>
      <c r="AID66" s="1531"/>
      <c r="AIE66" s="1531"/>
      <c r="AIF66" s="1531"/>
      <c r="AIG66" s="1531"/>
      <c r="AIH66" s="1531"/>
      <c r="AII66" s="1531"/>
      <c r="AIJ66" s="1531"/>
      <c r="AIK66" s="1531"/>
      <c r="AIL66" s="1531"/>
      <c r="AIM66" s="1531"/>
      <c r="AIN66" s="1531"/>
      <c r="AIO66" s="1531"/>
      <c r="AIP66" s="1531"/>
      <c r="AIQ66" s="1531"/>
      <c r="AIR66" s="1531"/>
      <c r="AIS66" s="1531"/>
      <c r="AIT66" s="1531"/>
      <c r="AIU66" s="1531"/>
      <c r="AIV66" s="1531"/>
      <c r="AIW66" s="1531"/>
      <c r="AIX66" s="1531"/>
      <c r="AIY66" s="1531"/>
      <c r="AIZ66" s="1531"/>
      <c r="AJA66" s="1531"/>
      <c r="AJB66" s="1531"/>
      <c r="AJC66" s="1531"/>
      <c r="AJD66" s="1531"/>
      <c r="AJE66" s="1531"/>
      <c r="AJF66" s="1531"/>
      <c r="AJG66" s="1531"/>
      <c r="AJH66" s="1531"/>
      <c r="AJI66" s="1531"/>
      <c r="AJJ66" s="1531"/>
      <c r="AJK66" s="1531"/>
      <c r="AJL66" s="1531"/>
      <c r="AJM66" s="1531"/>
      <c r="AJN66" s="1531"/>
      <c r="AJO66" s="1531"/>
      <c r="AJP66" s="1531"/>
      <c r="AJQ66" s="1531"/>
      <c r="AJR66" s="1531"/>
      <c r="AJS66" s="1531"/>
      <c r="AJT66" s="1531"/>
      <c r="AJU66" s="1531"/>
      <c r="AJV66" s="1531"/>
      <c r="AJW66" s="1531"/>
      <c r="AJX66" s="1531"/>
      <c r="AJY66" s="1531"/>
      <c r="AJZ66" s="1531"/>
      <c r="AKA66" s="1531"/>
      <c r="AKB66" s="1531"/>
      <c r="AKC66" s="1531"/>
      <c r="AKD66" s="1531"/>
      <c r="AKE66" s="1531"/>
      <c r="AKF66" s="1531"/>
      <c r="AKG66" s="1531"/>
      <c r="AKH66" s="1531"/>
      <c r="AKI66" s="1531"/>
      <c r="AKJ66" s="1531"/>
      <c r="AKK66" s="1531"/>
      <c r="AKL66" s="1531"/>
      <c r="AKM66" s="1531"/>
      <c r="AKN66" s="1531"/>
      <c r="AKO66" s="1531"/>
      <c r="AKP66" s="1531"/>
      <c r="AKQ66" s="1531"/>
      <c r="AKR66" s="1531"/>
      <c r="AKS66" s="1531"/>
      <c r="AKT66" s="1531"/>
      <c r="AKU66" s="1531"/>
      <c r="AKV66" s="1531"/>
      <c r="AKW66" s="1531"/>
      <c r="AKX66" s="1531"/>
      <c r="AKY66" s="1531"/>
      <c r="AKZ66" s="1531"/>
      <c r="ALA66" s="1531"/>
      <c r="ALB66" s="1531"/>
      <c r="ALC66" s="1531"/>
      <c r="ALD66" s="1531"/>
      <c r="ALE66" s="1531"/>
      <c r="ALF66" s="1531"/>
      <c r="ALG66" s="1531"/>
      <c r="ALH66" s="1531"/>
      <c r="ALI66" s="1531"/>
      <c r="ALJ66" s="1531"/>
      <c r="ALK66" s="1531"/>
      <c r="ALL66" s="1531"/>
      <c r="ALM66" s="1531"/>
      <c r="ALN66" s="1531"/>
      <c r="ALO66" s="1531"/>
      <c r="ALP66" s="1531"/>
      <c r="ALQ66" s="1531"/>
      <c r="ALR66" s="1531"/>
      <c r="ALS66" s="1531"/>
      <c r="ALT66" s="1531"/>
      <c r="ALU66" s="1531"/>
      <c r="ALV66" s="1531"/>
      <c r="ALW66" s="1531"/>
      <c r="ALX66" s="1531"/>
      <c r="ALY66" s="1531"/>
      <c r="ALZ66" s="1531"/>
      <c r="AMA66" s="1531"/>
      <c r="AMB66" s="1531"/>
      <c r="AMC66" s="1531"/>
      <c r="AMD66" s="1531"/>
      <c r="AME66" s="1531"/>
      <c r="AMF66" s="1531"/>
      <c r="AMG66" s="1531"/>
      <c r="AMH66" s="1531"/>
      <c r="AMI66" s="1531"/>
      <c r="AMJ66" s="1531"/>
      <c r="AMK66" s="1531"/>
      <c r="AML66" s="1531"/>
      <c r="AMM66" s="1531"/>
      <c r="AMN66" s="1531"/>
      <c r="AMO66" s="1531"/>
      <c r="AMP66" s="1531"/>
      <c r="AMQ66" s="1531"/>
      <c r="AMR66" s="1531"/>
      <c r="AMS66" s="1531"/>
      <c r="AMT66" s="1531"/>
      <c r="AMU66" s="1531"/>
      <c r="AMV66" s="1531"/>
      <c r="AMW66" s="1531"/>
      <c r="AMX66" s="1531"/>
      <c r="AMY66" s="1531"/>
      <c r="AMZ66" s="1531"/>
      <c r="ANA66" s="1531"/>
      <c r="ANB66" s="1531"/>
      <c r="ANC66" s="1531"/>
      <c r="AND66" s="1531"/>
      <c r="ANE66" s="1531"/>
      <c r="ANF66" s="1531"/>
      <c r="ANG66" s="1531"/>
      <c r="ANH66" s="1531"/>
      <c r="ANI66" s="1531"/>
      <c r="ANJ66" s="1531"/>
      <c r="ANK66" s="1531"/>
      <c r="ANL66" s="1531"/>
      <c r="ANM66" s="1531"/>
      <c r="ANN66" s="1531"/>
      <c r="ANO66" s="1531"/>
      <c r="ANP66" s="1531"/>
      <c r="ANQ66" s="1531"/>
      <c r="ANR66" s="1531"/>
      <c r="ANS66" s="1531"/>
      <c r="ANT66" s="1531"/>
      <c r="ANU66" s="1531"/>
      <c r="ANV66" s="1531"/>
      <c r="ANW66" s="1531"/>
      <c r="ANX66" s="1531"/>
      <c r="ANY66" s="1531"/>
      <c r="ANZ66" s="1531"/>
      <c r="AOA66" s="1531"/>
      <c r="AOB66" s="1531"/>
      <c r="AOC66" s="1531"/>
      <c r="AOD66" s="1531"/>
      <c r="AOE66" s="1531"/>
      <c r="AOF66" s="1531"/>
      <c r="AOG66" s="1531"/>
      <c r="AOH66" s="1531"/>
      <c r="AOI66" s="1531"/>
      <c r="AOJ66" s="1531"/>
      <c r="AOK66" s="1531"/>
      <c r="AOL66" s="1531"/>
      <c r="AOM66" s="1531"/>
      <c r="AON66" s="1531"/>
      <c r="AOO66" s="1531"/>
      <c r="AOP66" s="1531"/>
      <c r="AOQ66" s="1531"/>
      <c r="AOR66" s="1531"/>
      <c r="AOS66" s="1531"/>
      <c r="AOT66" s="1531"/>
      <c r="AOU66" s="1531"/>
      <c r="AOV66" s="1531"/>
      <c r="AOW66" s="1531"/>
      <c r="AOX66" s="1531"/>
      <c r="AOY66" s="1531"/>
      <c r="AOZ66" s="1531"/>
      <c r="APA66" s="1531"/>
      <c r="APB66" s="1531"/>
      <c r="APC66" s="1531"/>
      <c r="APD66" s="1531"/>
      <c r="APE66" s="1531"/>
      <c r="APF66" s="1531"/>
      <c r="APG66" s="1531"/>
      <c r="APH66" s="1531"/>
      <c r="API66" s="1531"/>
      <c r="APJ66" s="1531"/>
      <c r="APK66" s="1531"/>
      <c r="APL66" s="1531"/>
      <c r="APM66" s="1531"/>
      <c r="APN66" s="1531"/>
      <c r="APO66" s="1531"/>
      <c r="APP66" s="1531"/>
      <c r="APQ66" s="1531"/>
      <c r="APR66" s="1531"/>
      <c r="APS66" s="1531"/>
      <c r="APT66" s="1531"/>
      <c r="APU66" s="1531"/>
      <c r="APV66" s="1531"/>
      <c r="APW66" s="1531"/>
      <c r="APX66" s="1531"/>
      <c r="APY66" s="1531"/>
      <c r="APZ66" s="1531"/>
      <c r="AQA66" s="1531"/>
      <c r="AQB66" s="1531"/>
      <c r="AQC66" s="1531"/>
      <c r="AQD66" s="1531"/>
      <c r="AQE66" s="1531"/>
      <c r="AQF66" s="1531"/>
      <c r="AQG66" s="1531"/>
      <c r="AQH66" s="1531"/>
      <c r="AQI66" s="1531"/>
      <c r="AQJ66" s="1531"/>
      <c r="AQK66" s="1531"/>
      <c r="AQL66" s="1531"/>
      <c r="AQM66" s="1531"/>
      <c r="AQN66" s="1531"/>
      <c r="AQO66" s="1531"/>
      <c r="AQP66" s="1531"/>
      <c r="AQQ66" s="1531"/>
      <c r="AQR66" s="1531"/>
      <c r="AQS66" s="1531"/>
      <c r="AQT66" s="1531"/>
      <c r="AQU66" s="1531"/>
      <c r="AQV66" s="1531"/>
      <c r="AQW66" s="1531"/>
      <c r="AQX66" s="1531"/>
      <c r="AQY66" s="1531"/>
      <c r="AQZ66" s="1531"/>
      <c r="ARA66" s="1531"/>
      <c r="ARB66" s="1531"/>
      <c r="ARC66" s="1531"/>
      <c r="ARD66" s="1531"/>
      <c r="ARE66" s="1531"/>
      <c r="ARF66" s="1531"/>
      <c r="ARG66" s="1531"/>
      <c r="ARH66" s="1531"/>
      <c r="ARI66" s="1531"/>
      <c r="ARJ66" s="1531"/>
      <c r="ARK66" s="1531"/>
      <c r="ARL66" s="1531"/>
      <c r="ARM66" s="1531"/>
      <c r="ARN66" s="1531"/>
      <c r="ARO66" s="1531"/>
      <c r="ARP66" s="1531"/>
      <c r="ARQ66" s="1531"/>
      <c r="ARR66" s="1531"/>
      <c r="ARS66" s="1531"/>
      <c r="ART66" s="1531"/>
      <c r="ARU66" s="1531"/>
      <c r="ARV66" s="1531"/>
      <c r="ARW66" s="1531"/>
      <c r="ARX66" s="1531"/>
      <c r="ARY66" s="1531"/>
      <c r="ARZ66" s="1531"/>
      <c r="ASA66" s="1531"/>
      <c r="ASB66" s="1531"/>
      <c r="ASC66" s="1531"/>
      <c r="ASD66" s="1531"/>
      <c r="ASE66" s="1531"/>
      <c r="ASF66" s="1531"/>
      <c r="ASG66" s="1531"/>
      <c r="ASH66" s="1531"/>
      <c r="ASI66" s="1531"/>
      <c r="ASJ66" s="1531"/>
      <c r="ASK66" s="1531"/>
      <c r="ASL66" s="1531"/>
      <c r="ASM66" s="1531"/>
      <c r="ASN66" s="1531"/>
      <c r="ASO66" s="1531"/>
      <c r="ASP66" s="1531"/>
      <c r="ASQ66" s="1531"/>
      <c r="ASR66" s="1531"/>
      <c r="ASS66" s="1531"/>
      <c r="AST66" s="1531"/>
      <c r="ASU66" s="1531"/>
      <c r="ASV66" s="1531"/>
      <c r="ASW66" s="1531"/>
      <c r="ASX66" s="1531"/>
      <c r="ASY66" s="1531"/>
      <c r="ASZ66" s="1531"/>
      <c r="ATA66" s="1531"/>
      <c r="ATB66" s="1531"/>
      <c r="ATC66" s="1531"/>
      <c r="ATD66" s="1531"/>
      <c r="ATE66" s="1531"/>
      <c r="ATF66" s="1531"/>
      <c r="ATG66" s="1531"/>
      <c r="ATH66" s="1531"/>
      <c r="ATI66" s="1531"/>
      <c r="ATJ66" s="1531"/>
      <c r="ATK66" s="1531"/>
      <c r="ATL66" s="1531"/>
      <c r="ATM66" s="1531"/>
      <c r="ATN66" s="1531"/>
      <c r="ATO66" s="1531"/>
      <c r="ATP66" s="1531"/>
      <c r="ATQ66" s="1531"/>
      <c r="ATR66" s="1531"/>
      <c r="ATS66" s="1531"/>
      <c r="ATT66" s="1531"/>
      <c r="ATU66" s="1531"/>
      <c r="ATV66" s="1531"/>
      <c r="ATW66" s="1531"/>
      <c r="ATX66" s="1531"/>
      <c r="ATY66" s="1531"/>
      <c r="ATZ66" s="1531"/>
      <c r="AUA66" s="1531"/>
      <c r="AUB66" s="1531"/>
      <c r="AUC66" s="1531"/>
      <c r="AUD66" s="1531"/>
      <c r="AUE66" s="1531"/>
      <c r="AUF66" s="1531"/>
      <c r="AUG66" s="1531"/>
      <c r="AUH66" s="1531"/>
      <c r="AUI66" s="1531"/>
    </row>
    <row r="67" spans="1:1231" s="1406" customFormat="1" ht="31.75" customHeight="1" x14ac:dyDescent="0.75">
      <c r="A67" s="2091"/>
      <c r="B67" s="2094"/>
      <c r="C67" s="1592">
        <v>8.3000000000000007</v>
      </c>
      <c r="D67" s="1594" t="s">
        <v>65</v>
      </c>
      <c r="E67" s="1490" t="s">
        <v>0</v>
      </c>
      <c r="F67" s="1490" t="s">
        <v>0</v>
      </c>
      <c r="G67" s="1423" t="e">
        <f t="array" ref="G67">INDEX('Salary . staff rates'!$A$6:$C$28,MATCH(1,('Salary . staff rates'!$A$6:$A$28=E67)*('Salary . staff rates'!$B$6:$B$28=F67),0),3)</f>
        <v>#N/A</v>
      </c>
      <c r="H67" s="1423" t="e">
        <f>IF(E67="External",G67,G67/working_days*(1+loading_factor))</f>
        <v>#N/A</v>
      </c>
      <c r="I67" s="1491" t="s">
        <v>0</v>
      </c>
      <c r="J67" s="1492" t="s">
        <v>0</v>
      </c>
      <c r="K67" s="1493" t="s">
        <v>0</v>
      </c>
      <c r="L67" s="1494" t="str">
        <f>IF(K67="N/A","",H67*K67)</f>
        <v/>
      </c>
      <c r="M67" s="1551" t="s">
        <v>31</v>
      </c>
      <c r="N67" s="1496">
        <f>IF(M67="Yes",L67*'Salary . staff rates'!$C$34,0)</f>
        <v>0</v>
      </c>
      <c r="P67" s="662">
        <v>1</v>
      </c>
      <c r="Q67" s="662">
        <v>1</v>
      </c>
      <c r="W67" s="1564"/>
      <c r="Y67" s="662" t="str">
        <f t="shared" si="50"/>
        <v/>
      </c>
      <c r="Z67" s="662">
        <f t="shared" si="51"/>
        <v>0</v>
      </c>
      <c r="AA67" s="1433"/>
      <c r="AB67" s="662" t="str">
        <f t="shared" si="52"/>
        <v/>
      </c>
      <c r="AC67" s="662">
        <f t="shared" si="53"/>
        <v>0</v>
      </c>
      <c r="AD67" s="1412"/>
      <c r="AE67" s="1412"/>
      <c r="AF67" s="1412"/>
      <c r="AL67" s="1413"/>
      <c r="AN67" s="1435" t="str">
        <f t="shared" si="54"/>
        <v/>
      </c>
      <c r="AO67" s="1435">
        <f t="shared" si="55"/>
        <v>0</v>
      </c>
      <c r="AP67" s="1531"/>
      <c r="AQ67" s="1531"/>
      <c r="AR67" s="1531"/>
      <c r="AS67" s="1531"/>
      <c r="AT67" s="1531"/>
      <c r="AU67" s="1531"/>
      <c r="AV67" s="1531"/>
      <c r="AW67" s="1531"/>
      <c r="AX67" s="1531"/>
      <c r="AY67" s="1531"/>
      <c r="AZ67" s="1531"/>
      <c r="BA67" s="1531"/>
      <c r="BB67" s="1531"/>
      <c r="BC67" s="1531"/>
      <c r="BD67" s="1531"/>
      <c r="BE67" s="1531"/>
      <c r="BF67" s="1531"/>
      <c r="BG67" s="1531"/>
      <c r="BH67" s="1531"/>
      <c r="BI67" s="1531"/>
      <c r="BJ67" s="1531"/>
      <c r="BK67" s="1531"/>
      <c r="BL67" s="1531"/>
      <c r="BM67" s="1531"/>
      <c r="BN67" s="1531"/>
      <c r="BO67" s="1531"/>
      <c r="BP67" s="1531"/>
      <c r="BQ67" s="1531"/>
      <c r="BR67" s="1531"/>
      <c r="BS67" s="1531"/>
      <c r="BT67" s="1531"/>
      <c r="BU67" s="1531"/>
      <c r="BV67" s="1531"/>
      <c r="BW67" s="1531"/>
      <c r="BX67" s="1531"/>
      <c r="BY67" s="1531"/>
      <c r="BZ67" s="1531"/>
      <c r="CA67" s="1531"/>
      <c r="CB67" s="1531"/>
      <c r="CC67" s="1531"/>
      <c r="CD67" s="1531"/>
      <c r="CE67" s="1531"/>
      <c r="CF67" s="1531"/>
      <c r="CG67" s="1531"/>
      <c r="CH67" s="1531"/>
      <c r="CI67" s="1531"/>
      <c r="CJ67" s="1531"/>
      <c r="CK67" s="1531"/>
      <c r="CL67" s="1531"/>
      <c r="CM67" s="1531"/>
      <c r="CN67" s="1531"/>
      <c r="CO67" s="1531"/>
      <c r="CP67" s="1531"/>
      <c r="CQ67" s="1531"/>
      <c r="CR67" s="1531"/>
      <c r="CS67" s="1531"/>
      <c r="CT67" s="1531"/>
      <c r="CU67" s="1531"/>
      <c r="CV67" s="1531"/>
      <c r="CW67" s="1531"/>
      <c r="CX67" s="1531"/>
      <c r="CY67" s="1531"/>
      <c r="CZ67" s="1531"/>
      <c r="DA67" s="1531"/>
      <c r="DB67" s="1531"/>
      <c r="DC67" s="1531"/>
      <c r="DD67" s="1531"/>
      <c r="DE67" s="1531"/>
      <c r="DF67" s="1531"/>
      <c r="DG67" s="1531"/>
      <c r="DH67" s="1531"/>
      <c r="DI67" s="1531"/>
      <c r="DJ67" s="1531"/>
      <c r="DK67" s="1531"/>
      <c r="DL67" s="1531"/>
      <c r="DM67" s="1531"/>
      <c r="DN67" s="1531"/>
      <c r="DO67" s="1531"/>
      <c r="DP67" s="1531"/>
      <c r="DQ67" s="1531"/>
      <c r="DR67" s="1531"/>
      <c r="DS67" s="1531"/>
      <c r="DT67" s="1531"/>
      <c r="DU67" s="1531"/>
      <c r="DV67" s="1531"/>
      <c r="DW67" s="1531"/>
      <c r="DX67" s="1531"/>
      <c r="DY67" s="1531"/>
      <c r="DZ67" s="1531"/>
      <c r="EA67" s="1531"/>
      <c r="EB67" s="1531"/>
      <c r="EC67" s="1531"/>
      <c r="ED67" s="1531"/>
      <c r="EE67" s="1531"/>
      <c r="EF67" s="1531"/>
      <c r="EG67" s="1531"/>
      <c r="EH67" s="1531"/>
      <c r="EI67" s="1531"/>
      <c r="EJ67" s="1531"/>
      <c r="EK67" s="1531"/>
      <c r="EL67" s="1531"/>
      <c r="EM67" s="1531"/>
      <c r="EN67" s="1531"/>
      <c r="EO67" s="1531"/>
      <c r="EP67" s="1531"/>
      <c r="EQ67" s="1531"/>
      <c r="ER67" s="1531"/>
      <c r="ES67" s="1531"/>
      <c r="ET67" s="1531"/>
      <c r="EU67" s="1531"/>
      <c r="EV67" s="1531"/>
      <c r="EW67" s="1531"/>
      <c r="EX67" s="1531"/>
      <c r="EY67" s="1531"/>
      <c r="EZ67" s="1531"/>
      <c r="FA67" s="1531"/>
      <c r="FB67" s="1531"/>
      <c r="FC67" s="1531"/>
      <c r="FD67" s="1531"/>
      <c r="FE67" s="1531"/>
      <c r="FF67" s="1531"/>
      <c r="FG67" s="1531"/>
      <c r="FH67" s="1531"/>
      <c r="FI67" s="1531"/>
      <c r="FJ67" s="1531"/>
      <c r="FK67" s="1531"/>
      <c r="FL67" s="1531"/>
      <c r="FM67" s="1531"/>
      <c r="FN67" s="1531"/>
      <c r="FO67" s="1531"/>
      <c r="FP67" s="1531"/>
      <c r="FQ67" s="1531"/>
      <c r="FR67" s="1531"/>
      <c r="FS67" s="1531"/>
      <c r="FT67" s="1531"/>
      <c r="FU67" s="1531"/>
      <c r="FV67" s="1531"/>
      <c r="FW67" s="1531"/>
      <c r="FX67" s="1531"/>
      <c r="FY67" s="1531"/>
      <c r="FZ67" s="1531"/>
      <c r="GA67" s="1531"/>
      <c r="GB67" s="1531"/>
      <c r="GC67" s="1531"/>
      <c r="GD67" s="1531"/>
      <c r="GE67" s="1531"/>
      <c r="GF67" s="1531"/>
      <c r="GG67" s="1531"/>
      <c r="GH67" s="1531"/>
      <c r="GI67" s="1531"/>
      <c r="GJ67" s="1531"/>
      <c r="GK67" s="1531"/>
      <c r="GL67" s="1531"/>
      <c r="GM67" s="1531"/>
      <c r="GN67" s="1531"/>
      <c r="GO67" s="1531"/>
      <c r="GP67" s="1531"/>
      <c r="GQ67" s="1531"/>
      <c r="GR67" s="1531"/>
      <c r="GS67" s="1531"/>
      <c r="GT67" s="1531"/>
      <c r="GU67" s="1531"/>
      <c r="GV67" s="1531"/>
      <c r="GW67" s="1531"/>
      <c r="GX67" s="1531"/>
      <c r="GY67" s="1531"/>
      <c r="GZ67" s="1531"/>
      <c r="HA67" s="1531"/>
      <c r="HB67" s="1531"/>
      <c r="HC67" s="1531"/>
      <c r="HD67" s="1531"/>
      <c r="HE67" s="1531"/>
      <c r="HF67" s="1531"/>
      <c r="HG67" s="1531"/>
      <c r="HH67" s="1531"/>
      <c r="HI67" s="1531"/>
      <c r="HJ67" s="1531"/>
      <c r="HK67" s="1531"/>
      <c r="HL67" s="1531"/>
      <c r="HM67" s="1531"/>
      <c r="HN67" s="1531"/>
      <c r="HO67" s="1531"/>
      <c r="HP67" s="1531"/>
      <c r="HQ67" s="1531"/>
      <c r="HR67" s="1531"/>
      <c r="HS67" s="1531"/>
      <c r="HT67" s="1531"/>
      <c r="HU67" s="1531"/>
      <c r="HV67" s="1531"/>
      <c r="HW67" s="1531"/>
      <c r="HX67" s="1531"/>
      <c r="HY67" s="1531"/>
      <c r="HZ67" s="1531"/>
      <c r="IA67" s="1531"/>
      <c r="IB67" s="1531"/>
      <c r="IC67" s="1531"/>
      <c r="ID67" s="1531"/>
      <c r="IE67" s="1531"/>
      <c r="IF67" s="1531"/>
      <c r="IG67" s="1531"/>
      <c r="IH67" s="1531"/>
      <c r="II67" s="1531"/>
      <c r="IJ67" s="1531"/>
      <c r="IK67" s="1531"/>
      <c r="IL67" s="1531"/>
      <c r="IM67" s="1531"/>
      <c r="IN67" s="1531"/>
      <c r="IO67" s="1531"/>
      <c r="IP67" s="1531"/>
      <c r="IQ67" s="1531"/>
      <c r="IR67" s="1531"/>
      <c r="IS67" s="1531"/>
      <c r="IT67" s="1531"/>
      <c r="IU67" s="1531"/>
      <c r="IV67" s="1531"/>
      <c r="IW67" s="1531"/>
      <c r="IX67" s="1531"/>
      <c r="IY67" s="1531"/>
      <c r="IZ67" s="1531"/>
      <c r="JA67" s="1531"/>
      <c r="JB67" s="1531"/>
      <c r="JC67" s="1531"/>
      <c r="JD67" s="1531"/>
      <c r="JE67" s="1531"/>
      <c r="JF67" s="1531"/>
      <c r="JG67" s="1531"/>
      <c r="JH67" s="1531"/>
      <c r="JI67" s="1531"/>
      <c r="JJ67" s="1531"/>
      <c r="JK67" s="1531"/>
      <c r="JL67" s="1531"/>
      <c r="JM67" s="1531"/>
      <c r="JN67" s="1531"/>
      <c r="JO67" s="1531"/>
      <c r="JP67" s="1531"/>
      <c r="JQ67" s="1531"/>
      <c r="JR67" s="1531"/>
      <c r="JS67" s="1531"/>
      <c r="JT67" s="1531"/>
      <c r="JU67" s="1531"/>
      <c r="JV67" s="1531"/>
      <c r="JW67" s="1531"/>
      <c r="JX67" s="1531"/>
      <c r="JY67" s="1531"/>
      <c r="JZ67" s="1531"/>
      <c r="KA67" s="1531"/>
      <c r="KB67" s="1531"/>
      <c r="KC67" s="1531"/>
      <c r="KD67" s="1531"/>
      <c r="KE67" s="1531"/>
      <c r="KF67" s="1531"/>
      <c r="KG67" s="1531"/>
      <c r="KH67" s="1531"/>
      <c r="KI67" s="1531"/>
      <c r="KJ67" s="1531"/>
      <c r="KK67" s="1531"/>
      <c r="KL67" s="1531"/>
      <c r="KM67" s="1531"/>
      <c r="KN67" s="1531"/>
      <c r="KO67" s="1531"/>
      <c r="KP67" s="1531"/>
      <c r="KQ67" s="1531"/>
      <c r="KR67" s="1531"/>
      <c r="KS67" s="1531"/>
      <c r="KT67" s="1531"/>
      <c r="KU67" s="1531"/>
      <c r="KV67" s="1531"/>
      <c r="KW67" s="1531"/>
      <c r="KX67" s="1531"/>
      <c r="KY67" s="1531"/>
      <c r="KZ67" s="1531"/>
      <c r="LA67" s="1531"/>
      <c r="LB67" s="1531"/>
      <c r="LC67" s="1531"/>
      <c r="LD67" s="1531"/>
      <c r="LE67" s="1531"/>
      <c r="LF67" s="1531"/>
      <c r="LG67" s="1531"/>
      <c r="LH67" s="1531"/>
      <c r="LI67" s="1531"/>
      <c r="LJ67" s="1531"/>
      <c r="LK67" s="1531"/>
      <c r="LL67" s="1531"/>
      <c r="LM67" s="1531"/>
      <c r="LN67" s="1531"/>
      <c r="LO67" s="1531"/>
      <c r="LP67" s="1531"/>
      <c r="LQ67" s="1531"/>
      <c r="LR67" s="1531"/>
      <c r="LS67" s="1531"/>
      <c r="LT67" s="1531"/>
      <c r="LU67" s="1531"/>
      <c r="LV67" s="1531"/>
      <c r="LW67" s="1531"/>
      <c r="LX67" s="1531"/>
      <c r="LY67" s="1531"/>
      <c r="LZ67" s="1531"/>
      <c r="MA67" s="1531"/>
      <c r="MB67" s="1531"/>
      <c r="MC67" s="1531"/>
      <c r="MD67" s="1531"/>
      <c r="ME67" s="1531"/>
      <c r="MF67" s="1531"/>
      <c r="MG67" s="1531"/>
      <c r="MH67" s="1531"/>
      <c r="MI67" s="1531"/>
      <c r="MJ67" s="1531"/>
      <c r="MK67" s="1531"/>
      <c r="ML67" s="1531"/>
      <c r="MM67" s="1531"/>
      <c r="MN67" s="1531"/>
      <c r="MO67" s="1531"/>
      <c r="MP67" s="1531"/>
      <c r="MQ67" s="1531"/>
      <c r="MR67" s="1531"/>
      <c r="MS67" s="1531"/>
      <c r="MT67" s="1531"/>
      <c r="MU67" s="1531"/>
      <c r="MV67" s="1531"/>
      <c r="MW67" s="1531"/>
      <c r="MX67" s="1531"/>
      <c r="MY67" s="1531"/>
      <c r="MZ67" s="1531"/>
      <c r="NA67" s="1531"/>
      <c r="NB67" s="1531"/>
      <c r="NC67" s="1531"/>
      <c r="ND67" s="1531"/>
      <c r="NE67" s="1531"/>
      <c r="NF67" s="1531"/>
      <c r="NG67" s="1531"/>
      <c r="NH67" s="1531"/>
      <c r="NI67" s="1531"/>
      <c r="NJ67" s="1531"/>
      <c r="NK67" s="1531"/>
      <c r="NL67" s="1531"/>
      <c r="NM67" s="1531"/>
      <c r="NN67" s="1531"/>
      <c r="NO67" s="1531"/>
      <c r="NP67" s="1531"/>
      <c r="NQ67" s="1531"/>
      <c r="NR67" s="1531"/>
      <c r="NS67" s="1531"/>
      <c r="NT67" s="1531"/>
      <c r="NU67" s="1531"/>
      <c r="NV67" s="1531"/>
      <c r="NW67" s="1531"/>
      <c r="NX67" s="1531"/>
      <c r="NY67" s="1531"/>
      <c r="NZ67" s="1531"/>
      <c r="OA67" s="1531"/>
      <c r="OB67" s="1531"/>
      <c r="OC67" s="1531"/>
      <c r="OD67" s="1531"/>
      <c r="OE67" s="1531"/>
      <c r="OF67" s="1531"/>
      <c r="OG67" s="1531"/>
      <c r="OH67" s="1531"/>
      <c r="OI67" s="1531"/>
      <c r="OJ67" s="1531"/>
      <c r="OK67" s="1531"/>
      <c r="OL67" s="1531"/>
      <c r="OM67" s="1531"/>
      <c r="ON67" s="1531"/>
      <c r="OO67" s="1531"/>
      <c r="OP67" s="1531"/>
      <c r="OQ67" s="1531"/>
      <c r="OR67" s="1531"/>
      <c r="OS67" s="1531"/>
      <c r="OT67" s="1531"/>
      <c r="OU67" s="1531"/>
      <c r="OV67" s="1531"/>
      <c r="OW67" s="1531"/>
      <c r="OX67" s="1531"/>
      <c r="OY67" s="1531"/>
      <c r="OZ67" s="1531"/>
      <c r="PA67" s="1531"/>
      <c r="PB67" s="1531"/>
      <c r="PC67" s="1531"/>
      <c r="PD67" s="1531"/>
      <c r="PE67" s="1531"/>
      <c r="PF67" s="1531"/>
      <c r="PG67" s="1531"/>
      <c r="PH67" s="1531"/>
      <c r="PI67" s="1531"/>
      <c r="PJ67" s="1531"/>
      <c r="PK67" s="1531"/>
      <c r="PL67" s="1531"/>
      <c r="PM67" s="1531"/>
      <c r="PN67" s="1531"/>
      <c r="PO67" s="1531"/>
      <c r="PP67" s="1531"/>
      <c r="PQ67" s="1531"/>
      <c r="PR67" s="1531"/>
      <c r="PS67" s="1531"/>
      <c r="PT67" s="1531"/>
      <c r="PU67" s="1531"/>
      <c r="PV67" s="1531"/>
      <c r="PW67" s="1531"/>
      <c r="PX67" s="1531"/>
      <c r="PY67" s="1531"/>
      <c r="PZ67" s="1531"/>
      <c r="QA67" s="1531"/>
      <c r="QB67" s="1531"/>
      <c r="QC67" s="1531"/>
      <c r="QD67" s="1531"/>
      <c r="QE67" s="1531"/>
      <c r="QF67" s="1531"/>
      <c r="QG67" s="1531"/>
      <c r="QH67" s="1531"/>
      <c r="QI67" s="1531"/>
      <c r="QJ67" s="1531"/>
      <c r="QK67" s="1531"/>
      <c r="QL67" s="1531"/>
      <c r="QM67" s="1531"/>
      <c r="QN67" s="1531"/>
      <c r="QO67" s="1531"/>
      <c r="QP67" s="1531"/>
      <c r="QQ67" s="1531"/>
      <c r="QR67" s="1531"/>
      <c r="QS67" s="1531"/>
      <c r="QT67" s="1531"/>
      <c r="QU67" s="1531"/>
      <c r="QV67" s="1531"/>
      <c r="QW67" s="1531"/>
      <c r="QX67" s="1531"/>
      <c r="QY67" s="1531"/>
      <c r="QZ67" s="1531"/>
      <c r="RA67" s="1531"/>
      <c r="RB67" s="1531"/>
      <c r="RC67" s="1531"/>
      <c r="RD67" s="1531"/>
      <c r="RE67" s="1531"/>
      <c r="RF67" s="1531"/>
      <c r="RG67" s="1531"/>
      <c r="RH67" s="1531"/>
      <c r="RI67" s="1531"/>
      <c r="RJ67" s="1531"/>
      <c r="RK67" s="1531"/>
      <c r="RL67" s="1531"/>
      <c r="RM67" s="1531"/>
      <c r="RN67" s="1531"/>
      <c r="RO67" s="1531"/>
      <c r="RP67" s="1531"/>
      <c r="RQ67" s="1531"/>
      <c r="RR67" s="1531"/>
      <c r="RS67" s="1531"/>
      <c r="RT67" s="1531"/>
      <c r="RU67" s="1531"/>
      <c r="RV67" s="1531"/>
      <c r="RW67" s="1531"/>
      <c r="RX67" s="1531"/>
      <c r="RY67" s="1531"/>
      <c r="RZ67" s="1531"/>
      <c r="SA67" s="1531"/>
      <c r="SB67" s="1531"/>
      <c r="SC67" s="1531"/>
      <c r="SD67" s="1531"/>
      <c r="SE67" s="1531"/>
      <c r="SF67" s="1531"/>
      <c r="SG67" s="1531"/>
      <c r="SH67" s="1531"/>
      <c r="SI67" s="1531"/>
      <c r="SJ67" s="1531"/>
      <c r="SK67" s="1531"/>
      <c r="SL67" s="1531"/>
      <c r="SM67" s="1531"/>
      <c r="SN67" s="1531"/>
      <c r="SO67" s="1531"/>
      <c r="SP67" s="1531"/>
      <c r="SQ67" s="1531"/>
      <c r="SR67" s="1531"/>
      <c r="SS67" s="1531"/>
      <c r="ST67" s="1531"/>
      <c r="SU67" s="1531"/>
      <c r="SV67" s="1531"/>
      <c r="SW67" s="1531"/>
      <c r="SX67" s="1531"/>
      <c r="SY67" s="1531"/>
      <c r="SZ67" s="1531"/>
      <c r="TA67" s="1531"/>
      <c r="TB67" s="1531"/>
      <c r="TC67" s="1531"/>
      <c r="TD67" s="1531"/>
      <c r="TE67" s="1531"/>
      <c r="TF67" s="1531"/>
      <c r="TG67" s="1531"/>
      <c r="TH67" s="1531"/>
      <c r="TI67" s="1531"/>
      <c r="TJ67" s="1531"/>
      <c r="TK67" s="1531"/>
      <c r="TL67" s="1531"/>
      <c r="TM67" s="1531"/>
      <c r="TN67" s="1531"/>
      <c r="TO67" s="1531"/>
      <c r="TP67" s="1531"/>
      <c r="TQ67" s="1531"/>
      <c r="TR67" s="1531"/>
      <c r="TS67" s="1531"/>
      <c r="TT67" s="1531"/>
      <c r="TU67" s="1531"/>
      <c r="TV67" s="1531"/>
      <c r="TW67" s="1531"/>
      <c r="TX67" s="1531"/>
      <c r="TY67" s="1531"/>
      <c r="TZ67" s="1531"/>
      <c r="UA67" s="1531"/>
      <c r="UB67" s="1531"/>
      <c r="UC67" s="1531"/>
      <c r="UD67" s="1531"/>
      <c r="UE67" s="1531"/>
      <c r="UF67" s="1531"/>
      <c r="UG67" s="1531"/>
      <c r="UH67" s="1531"/>
      <c r="UI67" s="1531"/>
      <c r="UJ67" s="1531"/>
      <c r="UK67" s="1531"/>
      <c r="UL67" s="1531"/>
      <c r="UM67" s="1531"/>
      <c r="UN67" s="1531"/>
      <c r="UO67" s="1531"/>
      <c r="UP67" s="1531"/>
      <c r="UQ67" s="1531"/>
      <c r="UR67" s="1531"/>
      <c r="US67" s="1531"/>
      <c r="UT67" s="1531"/>
      <c r="UU67" s="1531"/>
      <c r="UV67" s="1531"/>
      <c r="UW67" s="1531"/>
      <c r="UX67" s="1531"/>
      <c r="UY67" s="1531"/>
      <c r="UZ67" s="1531"/>
      <c r="VA67" s="1531"/>
      <c r="VB67" s="1531"/>
      <c r="VC67" s="1531"/>
      <c r="VD67" s="1531"/>
      <c r="VE67" s="1531"/>
      <c r="VF67" s="1531"/>
      <c r="VG67" s="1531"/>
      <c r="VH67" s="1531"/>
      <c r="VI67" s="1531"/>
      <c r="VJ67" s="1531"/>
      <c r="VK67" s="1531"/>
      <c r="VL67" s="1531"/>
      <c r="VM67" s="1531"/>
      <c r="VN67" s="1531"/>
      <c r="VO67" s="1531"/>
      <c r="VP67" s="1531"/>
      <c r="VQ67" s="1531"/>
      <c r="VR67" s="1531"/>
      <c r="VS67" s="1531"/>
      <c r="VT67" s="1531"/>
      <c r="VU67" s="1531"/>
      <c r="VV67" s="1531"/>
      <c r="VW67" s="1531"/>
      <c r="VX67" s="1531"/>
      <c r="VY67" s="1531"/>
      <c r="VZ67" s="1531"/>
      <c r="WA67" s="1531"/>
      <c r="WB67" s="1531"/>
      <c r="WC67" s="1531"/>
      <c r="WD67" s="1531"/>
      <c r="WE67" s="1531"/>
      <c r="WF67" s="1531"/>
      <c r="WG67" s="1531"/>
      <c r="WH67" s="1531"/>
      <c r="WI67" s="1531"/>
      <c r="WJ67" s="1531"/>
      <c r="WK67" s="1531"/>
      <c r="WL67" s="1531"/>
      <c r="WM67" s="1531"/>
      <c r="WN67" s="1531"/>
      <c r="WO67" s="1531"/>
      <c r="WP67" s="1531"/>
      <c r="WQ67" s="1531"/>
      <c r="WR67" s="1531"/>
      <c r="WS67" s="1531"/>
      <c r="WT67" s="1531"/>
      <c r="WU67" s="1531"/>
      <c r="WV67" s="1531"/>
      <c r="WW67" s="1531"/>
      <c r="WX67" s="1531"/>
      <c r="WY67" s="1531"/>
      <c r="WZ67" s="1531"/>
      <c r="XA67" s="1531"/>
      <c r="XB67" s="1531"/>
      <c r="XC67" s="1531"/>
      <c r="XD67" s="1531"/>
      <c r="XE67" s="1531"/>
      <c r="XF67" s="1531"/>
      <c r="XG67" s="1531"/>
      <c r="XH67" s="1531"/>
      <c r="XI67" s="1531"/>
      <c r="XJ67" s="1531"/>
      <c r="XK67" s="1531"/>
      <c r="XL67" s="1531"/>
      <c r="XM67" s="1531"/>
      <c r="XN67" s="1531"/>
      <c r="XO67" s="1531"/>
      <c r="XP67" s="1531"/>
      <c r="XQ67" s="1531"/>
      <c r="XR67" s="1531"/>
      <c r="XS67" s="1531"/>
      <c r="XT67" s="1531"/>
      <c r="XU67" s="1531"/>
      <c r="XV67" s="1531"/>
      <c r="XW67" s="1531"/>
      <c r="XX67" s="1531"/>
      <c r="XY67" s="1531"/>
      <c r="XZ67" s="1531"/>
      <c r="YA67" s="1531"/>
      <c r="YB67" s="1531"/>
      <c r="YC67" s="1531"/>
      <c r="YD67" s="1531"/>
      <c r="YE67" s="1531"/>
      <c r="YF67" s="1531"/>
      <c r="YG67" s="1531"/>
      <c r="YH67" s="1531"/>
      <c r="YI67" s="1531"/>
      <c r="YJ67" s="1531"/>
      <c r="YK67" s="1531"/>
      <c r="YL67" s="1531"/>
      <c r="YM67" s="1531"/>
      <c r="YN67" s="1531"/>
      <c r="YO67" s="1531"/>
      <c r="YP67" s="1531"/>
      <c r="YQ67" s="1531"/>
      <c r="YR67" s="1531"/>
      <c r="YS67" s="1531"/>
      <c r="YT67" s="1531"/>
      <c r="YU67" s="1531"/>
      <c r="YV67" s="1531"/>
      <c r="YW67" s="1531"/>
      <c r="YX67" s="1531"/>
      <c r="YY67" s="1531"/>
      <c r="YZ67" s="1531"/>
      <c r="ZA67" s="1531"/>
      <c r="ZB67" s="1531"/>
      <c r="ZC67" s="1531"/>
      <c r="ZD67" s="1531"/>
      <c r="ZE67" s="1531"/>
      <c r="ZF67" s="1531"/>
      <c r="ZG67" s="1531"/>
      <c r="ZH67" s="1531"/>
      <c r="ZI67" s="1531"/>
      <c r="ZJ67" s="1531"/>
      <c r="ZK67" s="1531"/>
      <c r="ZL67" s="1531"/>
      <c r="ZM67" s="1531"/>
      <c r="ZN67" s="1531"/>
      <c r="ZO67" s="1531"/>
      <c r="ZP67" s="1531"/>
      <c r="ZQ67" s="1531"/>
      <c r="ZR67" s="1531"/>
      <c r="ZS67" s="1531"/>
      <c r="ZT67" s="1531"/>
      <c r="ZU67" s="1531"/>
      <c r="ZV67" s="1531"/>
      <c r="ZW67" s="1531"/>
      <c r="ZX67" s="1531"/>
      <c r="ZY67" s="1531"/>
      <c r="ZZ67" s="1531"/>
      <c r="AAA67" s="1531"/>
      <c r="AAB67" s="1531"/>
      <c r="AAC67" s="1531"/>
      <c r="AAD67" s="1531"/>
      <c r="AAE67" s="1531"/>
      <c r="AAF67" s="1531"/>
      <c r="AAG67" s="1531"/>
      <c r="AAH67" s="1531"/>
      <c r="AAI67" s="1531"/>
      <c r="AAJ67" s="1531"/>
      <c r="AAK67" s="1531"/>
      <c r="AAL67" s="1531"/>
      <c r="AAM67" s="1531"/>
      <c r="AAN67" s="1531"/>
      <c r="AAO67" s="1531"/>
      <c r="AAP67" s="1531"/>
      <c r="AAQ67" s="1531"/>
      <c r="AAR67" s="1531"/>
      <c r="AAS67" s="1531"/>
      <c r="AAT67" s="1531"/>
      <c r="AAU67" s="1531"/>
      <c r="AAV67" s="1531"/>
      <c r="AAW67" s="1531"/>
      <c r="AAX67" s="1531"/>
      <c r="AAY67" s="1531"/>
      <c r="AAZ67" s="1531"/>
      <c r="ABA67" s="1531"/>
      <c r="ABB67" s="1531"/>
      <c r="ABC67" s="1531"/>
      <c r="ABD67" s="1531"/>
      <c r="ABE67" s="1531"/>
      <c r="ABF67" s="1531"/>
      <c r="ABG67" s="1531"/>
      <c r="ABH67" s="1531"/>
      <c r="ABI67" s="1531"/>
      <c r="ABJ67" s="1531"/>
      <c r="ABK67" s="1531"/>
      <c r="ABL67" s="1531"/>
      <c r="ABM67" s="1531"/>
      <c r="ABN67" s="1531"/>
      <c r="ABO67" s="1531"/>
      <c r="ABP67" s="1531"/>
      <c r="ABQ67" s="1531"/>
      <c r="ABR67" s="1531"/>
      <c r="ABS67" s="1531"/>
      <c r="ABT67" s="1531"/>
      <c r="ABU67" s="1531"/>
      <c r="ABV67" s="1531"/>
      <c r="ABW67" s="1531"/>
      <c r="ABX67" s="1531"/>
      <c r="ABY67" s="1531"/>
      <c r="ABZ67" s="1531"/>
      <c r="ACA67" s="1531"/>
      <c r="ACB67" s="1531"/>
      <c r="ACC67" s="1531"/>
      <c r="ACD67" s="1531"/>
      <c r="ACE67" s="1531"/>
      <c r="ACF67" s="1531"/>
      <c r="ACG67" s="1531"/>
      <c r="ACH67" s="1531"/>
      <c r="ACI67" s="1531"/>
      <c r="ACJ67" s="1531"/>
      <c r="ACK67" s="1531"/>
      <c r="ACL67" s="1531"/>
      <c r="ACM67" s="1531"/>
      <c r="ACN67" s="1531"/>
      <c r="ACO67" s="1531"/>
      <c r="ACP67" s="1531"/>
      <c r="ACQ67" s="1531"/>
      <c r="ACR67" s="1531"/>
      <c r="ACS67" s="1531"/>
      <c r="ACT67" s="1531"/>
      <c r="ACU67" s="1531"/>
      <c r="ACV67" s="1531"/>
      <c r="ACW67" s="1531"/>
      <c r="ACX67" s="1531"/>
      <c r="ACY67" s="1531"/>
      <c r="ACZ67" s="1531"/>
      <c r="ADA67" s="1531"/>
      <c r="ADB67" s="1531"/>
      <c r="ADC67" s="1531"/>
      <c r="ADD67" s="1531"/>
      <c r="ADE67" s="1531"/>
      <c r="ADF67" s="1531"/>
      <c r="ADG67" s="1531"/>
      <c r="ADH67" s="1531"/>
      <c r="ADI67" s="1531"/>
      <c r="ADJ67" s="1531"/>
      <c r="ADK67" s="1531"/>
      <c r="ADL67" s="1531"/>
      <c r="ADM67" s="1531"/>
      <c r="ADN67" s="1531"/>
      <c r="ADO67" s="1531"/>
      <c r="ADP67" s="1531"/>
      <c r="ADQ67" s="1531"/>
      <c r="ADR67" s="1531"/>
      <c r="ADS67" s="1531"/>
      <c r="ADT67" s="1531"/>
      <c r="ADU67" s="1531"/>
      <c r="ADV67" s="1531"/>
      <c r="ADW67" s="1531"/>
      <c r="ADX67" s="1531"/>
      <c r="ADY67" s="1531"/>
      <c r="ADZ67" s="1531"/>
      <c r="AEA67" s="1531"/>
      <c r="AEB67" s="1531"/>
      <c r="AEC67" s="1531"/>
      <c r="AED67" s="1531"/>
      <c r="AEE67" s="1531"/>
      <c r="AEF67" s="1531"/>
      <c r="AEG67" s="1531"/>
      <c r="AEH67" s="1531"/>
      <c r="AEI67" s="1531"/>
      <c r="AEJ67" s="1531"/>
      <c r="AEK67" s="1531"/>
      <c r="AEL67" s="1531"/>
      <c r="AEM67" s="1531"/>
      <c r="AEN67" s="1531"/>
      <c r="AEO67" s="1531"/>
      <c r="AEP67" s="1531"/>
      <c r="AEQ67" s="1531"/>
      <c r="AER67" s="1531"/>
      <c r="AES67" s="1531"/>
      <c r="AET67" s="1531"/>
      <c r="AEU67" s="1531"/>
      <c r="AEV67" s="1531"/>
      <c r="AEW67" s="1531"/>
      <c r="AEX67" s="1531"/>
      <c r="AEY67" s="1531"/>
      <c r="AEZ67" s="1531"/>
      <c r="AFA67" s="1531"/>
      <c r="AFB67" s="1531"/>
      <c r="AFC67" s="1531"/>
      <c r="AFD67" s="1531"/>
      <c r="AFE67" s="1531"/>
      <c r="AFF67" s="1531"/>
      <c r="AFG67" s="1531"/>
      <c r="AFH67" s="1531"/>
      <c r="AFI67" s="1531"/>
      <c r="AFJ67" s="1531"/>
      <c r="AFK67" s="1531"/>
      <c r="AFL67" s="1531"/>
      <c r="AFM67" s="1531"/>
      <c r="AFN67" s="1531"/>
      <c r="AFO67" s="1531"/>
      <c r="AFP67" s="1531"/>
      <c r="AFQ67" s="1531"/>
      <c r="AFR67" s="1531"/>
      <c r="AFS67" s="1531"/>
      <c r="AFT67" s="1531"/>
      <c r="AFU67" s="1531"/>
      <c r="AFV67" s="1531"/>
      <c r="AFW67" s="1531"/>
      <c r="AFX67" s="1531"/>
      <c r="AFY67" s="1531"/>
      <c r="AFZ67" s="1531"/>
      <c r="AGA67" s="1531"/>
      <c r="AGB67" s="1531"/>
      <c r="AGC67" s="1531"/>
      <c r="AGD67" s="1531"/>
      <c r="AGE67" s="1531"/>
      <c r="AGF67" s="1531"/>
      <c r="AGG67" s="1531"/>
      <c r="AGH67" s="1531"/>
      <c r="AGI67" s="1531"/>
      <c r="AGJ67" s="1531"/>
      <c r="AGK67" s="1531"/>
      <c r="AGL67" s="1531"/>
      <c r="AGM67" s="1531"/>
      <c r="AGN67" s="1531"/>
      <c r="AGO67" s="1531"/>
      <c r="AGP67" s="1531"/>
      <c r="AGQ67" s="1531"/>
      <c r="AGR67" s="1531"/>
      <c r="AGS67" s="1531"/>
      <c r="AGT67" s="1531"/>
      <c r="AGU67" s="1531"/>
      <c r="AGV67" s="1531"/>
      <c r="AGW67" s="1531"/>
      <c r="AGX67" s="1531"/>
      <c r="AGY67" s="1531"/>
      <c r="AGZ67" s="1531"/>
      <c r="AHA67" s="1531"/>
      <c r="AHB67" s="1531"/>
      <c r="AHC67" s="1531"/>
      <c r="AHD67" s="1531"/>
      <c r="AHE67" s="1531"/>
      <c r="AHF67" s="1531"/>
      <c r="AHG67" s="1531"/>
      <c r="AHH67" s="1531"/>
      <c r="AHI67" s="1531"/>
      <c r="AHJ67" s="1531"/>
      <c r="AHK67" s="1531"/>
      <c r="AHL67" s="1531"/>
      <c r="AHM67" s="1531"/>
      <c r="AHN67" s="1531"/>
      <c r="AHO67" s="1531"/>
      <c r="AHP67" s="1531"/>
      <c r="AHQ67" s="1531"/>
      <c r="AHR67" s="1531"/>
      <c r="AHS67" s="1531"/>
      <c r="AHT67" s="1531"/>
      <c r="AHU67" s="1531"/>
      <c r="AHV67" s="1531"/>
      <c r="AHW67" s="1531"/>
      <c r="AHX67" s="1531"/>
      <c r="AHY67" s="1531"/>
      <c r="AHZ67" s="1531"/>
      <c r="AIA67" s="1531"/>
      <c r="AIB67" s="1531"/>
      <c r="AIC67" s="1531"/>
      <c r="AID67" s="1531"/>
      <c r="AIE67" s="1531"/>
      <c r="AIF67" s="1531"/>
      <c r="AIG67" s="1531"/>
      <c r="AIH67" s="1531"/>
      <c r="AII67" s="1531"/>
      <c r="AIJ67" s="1531"/>
      <c r="AIK67" s="1531"/>
      <c r="AIL67" s="1531"/>
      <c r="AIM67" s="1531"/>
      <c r="AIN67" s="1531"/>
      <c r="AIO67" s="1531"/>
      <c r="AIP67" s="1531"/>
      <c r="AIQ67" s="1531"/>
      <c r="AIR67" s="1531"/>
      <c r="AIS67" s="1531"/>
      <c r="AIT67" s="1531"/>
      <c r="AIU67" s="1531"/>
      <c r="AIV67" s="1531"/>
      <c r="AIW67" s="1531"/>
      <c r="AIX67" s="1531"/>
      <c r="AIY67" s="1531"/>
      <c r="AIZ67" s="1531"/>
      <c r="AJA67" s="1531"/>
      <c r="AJB67" s="1531"/>
      <c r="AJC67" s="1531"/>
      <c r="AJD67" s="1531"/>
      <c r="AJE67" s="1531"/>
      <c r="AJF67" s="1531"/>
      <c r="AJG67" s="1531"/>
      <c r="AJH67" s="1531"/>
      <c r="AJI67" s="1531"/>
      <c r="AJJ67" s="1531"/>
      <c r="AJK67" s="1531"/>
      <c r="AJL67" s="1531"/>
      <c r="AJM67" s="1531"/>
      <c r="AJN67" s="1531"/>
      <c r="AJO67" s="1531"/>
      <c r="AJP67" s="1531"/>
      <c r="AJQ67" s="1531"/>
      <c r="AJR67" s="1531"/>
      <c r="AJS67" s="1531"/>
      <c r="AJT67" s="1531"/>
      <c r="AJU67" s="1531"/>
      <c r="AJV67" s="1531"/>
      <c r="AJW67" s="1531"/>
      <c r="AJX67" s="1531"/>
      <c r="AJY67" s="1531"/>
      <c r="AJZ67" s="1531"/>
      <c r="AKA67" s="1531"/>
      <c r="AKB67" s="1531"/>
      <c r="AKC67" s="1531"/>
      <c r="AKD67" s="1531"/>
      <c r="AKE67" s="1531"/>
      <c r="AKF67" s="1531"/>
      <c r="AKG67" s="1531"/>
      <c r="AKH67" s="1531"/>
      <c r="AKI67" s="1531"/>
      <c r="AKJ67" s="1531"/>
      <c r="AKK67" s="1531"/>
      <c r="AKL67" s="1531"/>
      <c r="AKM67" s="1531"/>
      <c r="AKN67" s="1531"/>
      <c r="AKO67" s="1531"/>
      <c r="AKP67" s="1531"/>
      <c r="AKQ67" s="1531"/>
      <c r="AKR67" s="1531"/>
      <c r="AKS67" s="1531"/>
      <c r="AKT67" s="1531"/>
      <c r="AKU67" s="1531"/>
      <c r="AKV67" s="1531"/>
      <c r="AKW67" s="1531"/>
      <c r="AKX67" s="1531"/>
      <c r="AKY67" s="1531"/>
      <c r="AKZ67" s="1531"/>
      <c r="ALA67" s="1531"/>
      <c r="ALB67" s="1531"/>
      <c r="ALC67" s="1531"/>
      <c r="ALD67" s="1531"/>
      <c r="ALE67" s="1531"/>
      <c r="ALF67" s="1531"/>
      <c r="ALG67" s="1531"/>
      <c r="ALH67" s="1531"/>
      <c r="ALI67" s="1531"/>
      <c r="ALJ67" s="1531"/>
      <c r="ALK67" s="1531"/>
      <c r="ALL67" s="1531"/>
      <c r="ALM67" s="1531"/>
      <c r="ALN67" s="1531"/>
      <c r="ALO67" s="1531"/>
      <c r="ALP67" s="1531"/>
      <c r="ALQ67" s="1531"/>
      <c r="ALR67" s="1531"/>
      <c r="ALS67" s="1531"/>
      <c r="ALT67" s="1531"/>
      <c r="ALU67" s="1531"/>
      <c r="ALV67" s="1531"/>
      <c r="ALW67" s="1531"/>
      <c r="ALX67" s="1531"/>
      <c r="ALY67" s="1531"/>
      <c r="ALZ67" s="1531"/>
      <c r="AMA67" s="1531"/>
      <c r="AMB67" s="1531"/>
      <c r="AMC67" s="1531"/>
      <c r="AMD67" s="1531"/>
      <c r="AME67" s="1531"/>
      <c r="AMF67" s="1531"/>
      <c r="AMG67" s="1531"/>
      <c r="AMH67" s="1531"/>
      <c r="AMI67" s="1531"/>
      <c r="AMJ67" s="1531"/>
      <c r="AMK67" s="1531"/>
      <c r="AML67" s="1531"/>
      <c r="AMM67" s="1531"/>
      <c r="AMN67" s="1531"/>
      <c r="AMO67" s="1531"/>
      <c r="AMP67" s="1531"/>
      <c r="AMQ67" s="1531"/>
      <c r="AMR67" s="1531"/>
      <c r="AMS67" s="1531"/>
      <c r="AMT67" s="1531"/>
      <c r="AMU67" s="1531"/>
      <c r="AMV67" s="1531"/>
      <c r="AMW67" s="1531"/>
      <c r="AMX67" s="1531"/>
      <c r="AMY67" s="1531"/>
      <c r="AMZ67" s="1531"/>
      <c r="ANA67" s="1531"/>
      <c r="ANB67" s="1531"/>
      <c r="ANC67" s="1531"/>
      <c r="AND67" s="1531"/>
      <c r="ANE67" s="1531"/>
      <c r="ANF67" s="1531"/>
      <c r="ANG67" s="1531"/>
      <c r="ANH67" s="1531"/>
      <c r="ANI67" s="1531"/>
      <c r="ANJ67" s="1531"/>
      <c r="ANK67" s="1531"/>
      <c r="ANL67" s="1531"/>
      <c r="ANM67" s="1531"/>
      <c r="ANN67" s="1531"/>
      <c r="ANO67" s="1531"/>
      <c r="ANP67" s="1531"/>
      <c r="ANQ67" s="1531"/>
      <c r="ANR67" s="1531"/>
      <c r="ANS67" s="1531"/>
      <c r="ANT67" s="1531"/>
      <c r="ANU67" s="1531"/>
      <c r="ANV67" s="1531"/>
      <c r="ANW67" s="1531"/>
      <c r="ANX67" s="1531"/>
      <c r="ANY67" s="1531"/>
      <c r="ANZ67" s="1531"/>
      <c r="AOA67" s="1531"/>
      <c r="AOB67" s="1531"/>
      <c r="AOC67" s="1531"/>
      <c r="AOD67" s="1531"/>
      <c r="AOE67" s="1531"/>
      <c r="AOF67" s="1531"/>
      <c r="AOG67" s="1531"/>
      <c r="AOH67" s="1531"/>
      <c r="AOI67" s="1531"/>
      <c r="AOJ67" s="1531"/>
      <c r="AOK67" s="1531"/>
      <c r="AOL67" s="1531"/>
      <c r="AOM67" s="1531"/>
      <c r="AON67" s="1531"/>
      <c r="AOO67" s="1531"/>
      <c r="AOP67" s="1531"/>
      <c r="AOQ67" s="1531"/>
      <c r="AOR67" s="1531"/>
      <c r="AOS67" s="1531"/>
      <c r="AOT67" s="1531"/>
      <c r="AOU67" s="1531"/>
      <c r="AOV67" s="1531"/>
      <c r="AOW67" s="1531"/>
      <c r="AOX67" s="1531"/>
      <c r="AOY67" s="1531"/>
      <c r="AOZ67" s="1531"/>
      <c r="APA67" s="1531"/>
      <c r="APB67" s="1531"/>
      <c r="APC67" s="1531"/>
      <c r="APD67" s="1531"/>
      <c r="APE67" s="1531"/>
      <c r="APF67" s="1531"/>
      <c r="APG67" s="1531"/>
      <c r="APH67" s="1531"/>
      <c r="API67" s="1531"/>
      <c r="APJ67" s="1531"/>
      <c r="APK67" s="1531"/>
      <c r="APL67" s="1531"/>
      <c r="APM67" s="1531"/>
      <c r="APN67" s="1531"/>
      <c r="APO67" s="1531"/>
      <c r="APP67" s="1531"/>
      <c r="APQ67" s="1531"/>
      <c r="APR67" s="1531"/>
      <c r="APS67" s="1531"/>
      <c r="APT67" s="1531"/>
      <c r="APU67" s="1531"/>
      <c r="APV67" s="1531"/>
      <c r="APW67" s="1531"/>
      <c r="APX67" s="1531"/>
      <c r="APY67" s="1531"/>
      <c r="APZ67" s="1531"/>
      <c r="AQA67" s="1531"/>
      <c r="AQB67" s="1531"/>
      <c r="AQC67" s="1531"/>
      <c r="AQD67" s="1531"/>
      <c r="AQE67" s="1531"/>
      <c r="AQF67" s="1531"/>
      <c r="AQG67" s="1531"/>
      <c r="AQH67" s="1531"/>
      <c r="AQI67" s="1531"/>
      <c r="AQJ67" s="1531"/>
      <c r="AQK67" s="1531"/>
      <c r="AQL67" s="1531"/>
      <c r="AQM67" s="1531"/>
      <c r="AQN67" s="1531"/>
      <c r="AQO67" s="1531"/>
      <c r="AQP67" s="1531"/>
      <c r="AQQ67" s="1531"/>
      <c r="AQR67" s="1531"/>
      <c r="AQS67" s="1531"/>
      <c r="AQT67" s="1531"/>
      <c r="AQU67" s="1531"/>
      <c r="AQV67" s="1531"/>
      <c r="AQW67" s="1531"/>
      <c r="AQX67" s="1531"/>
      <c r="AQY67" s="1531"/>
      <c r="AQZ67" s="1531"/>
      <c r="ARA67" s="1531"/>
      <c r="ARB67" s="1531"/>
      <c r="ARC67" s="1531"/>
      <c r="ARD67" s="1531"/>
      <c r="ARE67" s="1531"/>
      <c r="ARF67" s="1531"/>
      <c r="ARG67" s="1531"/>
      <c r="ARH67" s="1531"/>
      <c r="ARI67" s="1531"/>
      <c r="ARJ67" s="1531"/>
      <c r="ARK67" s="1531"/>
      <c r="ARL67" s="1531"/>
      <c r="ARM67" s="1531"/>
      <c r="ARN67" s="1531"/>
      <c r="ARO67" s="1531"/>
      <c r="ARP67" s="1531"/>
      <c r="ARQ67" s="1531"/>
      <c r="ARR67" s="1531"/>
      <c r="ARS67" s="1531"/>
      <c r="ART67" s="1531"/>
      <c r="ARU67" s="1531"/>
      <c r="ARV67" s="1531"/>
      <c r="ARW67" s="1531"/>
      <c r="ARX67" s="1531"/>
      <c r="ARY67" s="1531"/>
      <c r="ARZ67" s="1531"/>
      <c r="ASA67" s="1531"/>
      <c r="ASB67" s="1531"/>
      <c r="ASC67" s="1531"/>
      <c r="ASD67" s="1531"/>
      <c r="ASE67" s="1531"/>
      <c r="ASF67" s="1531"/>
      <c r="ASG67" s="1531"/>
      <c r="ASH67" s="1531"/>
      <c r="ASI67" s="1531"/>
      <c r="ASJ67" s="1531"/>
      <c r="ASK67" s="1531"/>
      <c r="ASL67" s="1531"/>
      <c r="ASM67" s="1531"/>
      <c r="ASN67" s="1531"/>
      <c r="ASO67" s="1531"/>
      <c r="ASP67" s="1531"/>
      <c r="ASQ67" s="1531"/>
      <c r="ASR67" s="1531"/>
      <c r="ASS67" s="1531"/>
      <c r="AST67" s="1531"/>
      <c r="ASU67" s="1531"/>
      <c r="ASV67" s="1531"/>
      <c r="ASW67" s="1531"/>
      <c r="ASX67" s="1531"/>
      <c r="ASY67" s="1531"/>
      <c r="ASZ67" s="1531"/>
      <c r="ATA67" s="1531"/>
      <c r="ATB67" s="1531"/>
      <c r="ATC67" s="1531"/>
      <c r="ATD67" s="1531"/>
      <c r="ATE67" s="1531"/>
      <c r="ATF67" s="1531"/>
      <c r="ATG67" s="1531"/>
      <c r="ATH67" s="1531"/>
      <c r="ATI67" s="1531"/>
      <c r="ATJ67" s="1531"/>
      <c r="ATK67" s="1531"/>
      <c r="ATL67" s="1531"/>
      <c r="ATM67" s="1531"/>
      <c r="ATN67" s="1531"/>
      <c r="ATO67" s="1531"/>
      <c r="ATP67" s="1531"/>
      <c r="ATQ67" s="1531"/>
      <c r="ATR67" s="1531"/>
      <c r="ATS67" s="1531"/>
      <c r="ATT67" s="1531"/>
      <c r="ATU67" s="1531"/>
      <c r="ATV67" s="1531"/>
      <c r="ATW67" s="1531"/>
      <c r="ATX67" s="1531"/>
      <c r="ATY67" s="1531"/>
      <c r="ATZ67" s="1531"/>
      <c r="AUA67" s="1531"/>
      <c r="AUB67" s="1531"/>
      <c r="AUC67" s="1531"/>
      <c r="AUD67" s="1531"/>
      <c r="AUE67" s="1531"/>
      <c r="AUF67" s="1531"/>
      <c r="AUG67" s="1531"/>
      <c r="AUH67" s="1531"/>
      <c r="AUI67" s="1531"/>
    </row>
    <row r="68" spans="1:1231" s="1406" customFormat="1" ht="31.75" customHeight="1" x14ac:dyDescent="0.75">
      <c r="A68" s="2092"/>
      <c r="B68" s="2095"/>
      <c r="C68" s="1595">
        <v>8.4</v>
      </c>
      <c r="D68" s="1594" t="s">
        <v>47</v>
      </c>
      <c r="E68" s="1490" t="s">
        <v>0</v>
      </c>
      <c r="F68" s="1490" t="s">
        <v>0</v>
      </c>
      <c r="G68" s="1423" t="e">
        <f t="array" ref="G68">INDEX('Salary . staff rates'!$A$6:$C$28,MATCH(1,('Salary . staff rates'!$A$6:$A$28=E68)*('Salary . staff rates'!$B$6:$B$28=F68),0),3)</f>
        <v>#N/A</v>
      </c>
      <c r="H68" s="1423" t="e">
        <f>IF(E68="External",G68,G68/working_days*(1+loading_factor))</f>
        <v>#N/A</v>
      </c>
      <c r="I68" s="1491" t="s">
        <v>0</v>
      </c>
      <c r="J68" s="1492" t="s">
        <v>0</v>
      </c>
      <c r="K68" s="1493" t="s">
        <v>0</v>
      </c>
      <c r="L68" s="1494" t="str">
        <f>IF(K68="N/A","",H68*K68)</f>
        <v/>
      </c>
      <c r="M68" s="1551" t="s">
        <v>31</v>
      </c>
      <c r="N68" s="1496">
        <f>IF(M68="Yes",L68*'Salary . staff rates'!$C$34,0)</f>
        <v>0</v>
      </c>
      <c r="P68" s="662">
        <v>1</v>
      </c>
      <c r="Q68" s="662">
        <v>1</v>
      </c>
      <c r="W68" s="1564"/>
      <c r="Y68" s="662" t="str">
        <f t="shared" si="50"/>
        <v/>
      </c>
      <c r="Z68" s="662">
        <f t="shared" si="51"/>
        <v>0</v>
      </c>
      <c r="AA68" s="1433"/>
      <c r="AB68" s="662" t="str">
        <f t="shared" si="52"/>
        <v/>
      </c>
      <c r="AC68" s="662">
        <f t="shared" si="53"/>
        <v>0</v>
      </c>
      <c r="AD68" s="1412"/>
      <c r="AE68" s="1412"/>
      <c r="AF68" s="1412"/>
      <c r="AL68" s="1413"/>
      <c r="AN68" s="1435" t="str">
        <f t="shared" si="54"/>
        <v/>
      </c>
      <c r="AO68" s="1435">
        <f t="shared" si="55"/>
        <v>0</v>
      </c>
      <c r="AP68" s="1531"/>
      <c r="AQ68" s="1531"/>
      <c r="AR68" s="1531"/>
      <c r="AS68" s="1531"/>
      <c r="AT68" s="1531"/>
      <c r="AU68" s="1531"/>
      <c r="AV68" s="1531"/>
      <c r="AW68" s="1531"/>
      <c r="AX68" s="1531"/>
      <c r="AY68" s="1531"/>
      <c r="AZ68" s="1531"/>
      <c r="BA68" s="1531"/>
      <c r="BB68" s="1531"/>
      <c r="BC68" s="1531"/>
      <c r="BD68" s="1531"/>
      <c r="BE68" s="1531"/>
      <c r="BF68" s="1531"/>
      <c r="BG68" s="1531"/>
      <c r="BH68" s="1531"/>
      <c r="BI68" s="1531"/>
      <c r="BJ68" s="1531"/>
      <c r="BK68" s="1531"/>
      <c r="BL68" s="1531"/>
      <c r="BM68" s="1531"/>
      <c r="BN68" s="1531"/>
      <c r="BO68" s="1531"/>
      <c r="BP68" s="1531"/>
      <c r="BQ68" s="1531"/>
      <c r="BR68" s="1531"/>
      <c r="BS68" s="1531"/>
      <c r="BT68" s="1531"/>
      <c r="BU68" s="1531"/>
      <c r="BV68" s="1531"/>
      <c r="BW68" s="1531"/>
      <c r="BX68" s="1531"/>
      <c r="BY68" s="1531"/>
      <c r="BZ68" s="1531"/>
      <c r="CA68" s="1531"/>
      <c r="CB68" s="1531"/>
      <c r="CC68" s="1531"/>
      <c r="CD68" s="1531"/>
      <c r="CE68" s="1531"/>
      <c r="CF68" s="1531"/>
      <c r="CG68" s="1531"/>
      <c r="CH68" s="1531"/>
      <c r="CI68" s="1531"/>
      <c r="CJ68" s="1531"/>
      <c r="CK68" s="1531"/>
      <c r="CL68" s="1531"/>
      <c r="CM68" s="1531"/>
      <c r="CN68" s="1531"/>
      <c r="CO68" s="1531"/>
      <c r="CP68" s="1531"/>
      <c r="CQ68" s="1531"/>
      <c r="CR68" s="1531"/>
      <c r="CS68" s="1531"/>
      <c r="CT68" s="1531"/>
      <c r="CU68" s="1531"/>
      <c r="CV68" s="1531"/>
      <c r="CW68" s="1531"/>
      <c r="CX68" s="1531"/>
      <c r="CY68" s="1531"/>
      <c r="CZ68" s="1531"/>
      <c r="DA68" s="1531"/>
      <c r="DB68" s="1531"/>
      <c r="DC68" s="1531"/>
      <c r="DD68" s="1531"/>
      <c r="DE68" s="1531"/>
      <c r="DF68" s="1531"/>
      <c r="DG68" s="1531"/>
      <c r="DH68" s="1531"/>
      <c r="DI68" s="1531"/>
      <c r="DJ68" s="1531"/>
      <c r="DK68" s="1531"/>
      <c r="DL68" s="1531"/>
      <c r="DM68" s="1531"/>
      <c r="DN68" s="1531"/>
      <c r="DO68" s="1531"/>
      <c r="DP68" s="1531"/>
      <c r="DQ68" s="1531"/>
      <c r="DR68" s="1531"/>
      <c r="DS68" s="1531"/>
      <c r="DT68" s="1531"/>
      <c r="DU68" s="1531"/>
      <c r="DV68" s="1531"/>
      <c r="DW68" s="1531"/>
      <c r="DX68" s="1531"/>
      <c r="DY68" s="1531"/>
      <c r="DZ68" s="1531"/>
      <c r="EA68" s="1531"/>
      <c r="EB68" s="1531"/>
      <c r="EC68" s="1531"/>
      <c r="ED68" s="1531"/>
      <c r="EE68" s="1531"/>
      <c r="EF68" s="1531"/>
      <c r="EG68" s="1531"/>
      <c r="EH68" s="1531"/>
      <c r="EI68" s="1531"/>
      <c r="EJ68" s="1531"/>
      <c r="EK68" s="1531"/>
      <c r="EL68" s="1531"/>
      <c r="EM68" s="1531"/>
      <c r="EN68" s="1531"/>
      <c r="EO68" s="1531"/>
      <c r="EP68" s="1531"/>
      <c r="EQ68" s="1531"/>
      <c r="ER68" s="1531"/>
      <c r="ES68" s="1531"/>
      <c r="ET68" s="1531"/>
      <c r="EU68" s="1531"/>
      <c r="EV68" s="1531"/>
      <c r="EW68" s="1531"/>
      <c r="EX68" s="1531"/>
      <c r="EY68" s="1531"/>
      <c r="EZ68" s="1531"/>
      <c r="FA68" s="1531"/>
      <c r="FB68" s="1531"/>
      <c r="FC68" s="1531"/>
      <c r="FD68" s="1531"/>
      <c r="FE68" s="1531"/>
      <c r="FF68" s="1531"/>
      <c r="FG68" s="1531"/>
      <c r="FH68" s="1531"/>
      <c r="FI68" s="1531"/>
      <c r="FJ68" s="1531"/>
      <c r="FK68" s="1531"/>
      <c r="FL68" s="1531"/>
      <c r="FM68" s="1531"/>
      <c r="FN68" s="1531"/>
      <c r="FO68" s="1531"/>
      <c r="FP68" s="1531"/>
      <c r="FQ68" s="1531"/>
      <c r="FR68" s="1531"/>
      <c r="FS68" s="1531"/>
      <c r="FT68" s="1531"/>
      <c r="FU68" s="1531"/>
      <c r="FV68" s="1531"/>
      <c r="FW68" s="1531"/>
      <c r="FX68" s="1531"/>
      <c r="FY68" s="1531"/>
      <c r="FZ68" s="1531"/>
      <c r="GA68" s="1531"/>
      <c r="GB68" s="1531"/>
      <c r="GC68" s="1531"/>
      <c r="GD68" s="1531"/>
      <c r="GE68" s="1531"/>
      <c r="GF68" s="1531"/>
      <c r="GG68" s="1531"/>
      <c r="GH68" s="1531"/>
      <c r="GI68" s="1531"/>
      <c r="GJ68" s="1531"/>
      <c r="GK68" s="1531"/>
      <c r="GL68" s="1531"/>
      <c r="GM68" s="1531"/>
      <c r="GN68" s="1531"/>
      <c r="GO68" s="1531"/>
      <c r="GP68" s="1531"/>
      <c r="GQ68" s="1531"/>
      <c r="GR68" s="1531"/>
      <c r="GS68" s="1531"/>
      <c r="GT68" s="1531"/>
      <c r="GU68" s="1531"/>
      <c r="GV68" s="1531"/>
      <c r="GW68" s="1531"/>
      <c r="GX68" s="1531"/>
      <c r="GY68" s="1531"/>
      <c r="GZ68" s="1531"/>
      <c r="HA68" s="1531"/>
      <c r="HB68" s="1531"/>
      <c r="HC68" s="1531"/>
      <c r="HD68" s="1531"/>
      <c r="HE68" s="1531"/>
      <c r="HF68" s="1531"/>
      <c r="HG68" s="1531"/>
      <c r="HH68" s="1531"/>
      <c r="HI68" s="1531"/>
      <c r="HJ68" s="1531"/>
      <c r="HK68" s="1531"/>
      <c r="HL68" s="1531"/>
      <c r="HM68" s="1531"/>
      <c r="HN68" s="1531"/>
      <c r="HO68" s="1531"/>
      <c r="HP68" s="1531"/>
      <c r="HQ68" s="1531"/>
      <c r="HR68" s="1531"/>
      <c r="HS68" s="1531"/>
      <c r="HT68" s="1531"/>
      <c r="HU68" s="1531"/>
      <c r="HV68" s="1531"/>
      <c r="HW68" s="1531"/>
      <c r="HX68" s="1531"/>
      <c r="HY68" s="1531"/>
      <c r="HZ68" s="1531"/>
      <c r="IA68" s="1531"/>
      <c r="IB68" s="1531"/>
      <c r="IC68" s="1531"/>
      <c r="ID68" s="1531"/>
      <c r="IE68" s="1531"/>
      <c r="IF68" s="1531"/>
      <c r="IG68" s="1531"/>
      <c r="IH68" s="1531"/>
      <c r="II68" s="1531"/>
      <c r="IJ68" s="1531"/>
      <c r="IK68" s="1531"/>
      <c r="IL68" s="1531"/>
      <c r="IM68" s="1531"/>
      <c r="IN68" s="1531"/>
      <c r="IO68" s="1531"/>
      <c r="IP68" s="1531"/>
      <c r="IQ68" s="1531"/>
      <c r="IR68" s="1531"/>
      <c r="IS68" s="1531"/>
      <c r="IT68" s="1531"/>
      <c r="IU68" s="1531"/>
      <c r="IV68" s="1531"/>
      <c r="IW68" s="1531"/>
      <c r="IX68" s="1531"/>
      <c r="IY68" s="1531"/>
      <c r="IZ68" s="1531"/>
      <c r="JA68" s="1531"/>
      <c r="JB68" s="1531"/>
      <c r="JC68" s="1531"/>
      <c r="JD68" s="1531"/>
      <c r="JE68" s="1531"/>
      <c r="JF68" s="1531"/>
      <c r="JG68" s="1531"/>
      <c r="JH68" s="1531"/>
      <c r="JI68" s="1531"/>
      <c r="JJ68" s="1531"/>
      <c r="JK68" s="1531"/>
      <c r="JL68" s="1531"/>
      <c r="JM68" s="1531"/>
      <c r="JN68" s="1531"/>
      <c r="JO68" s="1531"/>
      <c r="JP68" s="1531"/>
      <c r="JQ68" s="1531"/>
      <c r="JR68" s="1531"/>
      <c r="JS68" s="1531"/>
      <c r="JT68" s="1531"/>
      <c r="JU68" s="1531"/>
      <c r="JV68" s="1531"/>
      <c r="JW68" s="1531"/>
      <c r="JX68" s="1531"/>
      <c r="JY68" s="1531"/>
      <c r="JZ68" s="1531"/>
      <c r="KA68" s="1531"/>
      <c r="KB68" s="1531"/>
      <c r="KC68" s="1531"/>
      <c r="KD68" s="1531"/>
      <c r="KE68" s="1531"/>
      <c r="KF68" s="1531"/>
      <c r="KG68" s="1531"/>
      <c r="KH68" s="1531"/>
      <c r="KI68" s="1531"/>
      <c r="KJ68" s="1531"/>
      <c r="KK68" s="1531"/>
      <c r="KL68" s="1531"/>
      <c r="KM68" s="1531"/>
      <c r="KN68" s="1531"/>
      <c r="KO68" s="1531"/>
      <c r="KP68" s="1531"/>
      <c r="KQ68" s="1531"/>
      <c r="KR68" s="1531"/>
      <c r="KS68" s="1531"/>
      <c r="KT68" s="1531"/>
      <c r="KU68" s="1531"/>
      <c r="KV68" s="1531"/>
      <c r="KW68" s="1531"/>
      <c r="KX68" s="1531"/>
      <c r="KY68" s="1531"/>
      <c r="KZ68" s="1531"/>
      <c r="LA68" s="1531"/>
      <c r="LB68" s="1531"/>
      <c r="LC68" s="1531"/>
      <c r="LD68" s="1531"/>
      <c r="LE68" s="1531"/>
      <c r="LF68" s="1531"/>
      <c r="LG68" s="1531"/>
      <c r="LH68" s="1531"/>
      <c r="LI68" s="1531"/>
      <c r="LJ68" s="1531"/>
      <c r="LK68" s="1531"/>
      <c r="LL68" s="1531"/>
      <c r="LM68" s="1531"/>
      <c r="LN68" s="1531"/>
      <c r="LO68" s="1531"/>
      <c r="LP68" s="1531"/>
      <c r="LQ68" s="1531"/>
      <c r="LR68" s="1531"/>
      <c r="LS68" s="1531"/>
      <c r="LT68" s="1531"/>
      <c r="LU68" s="1531"/>
      <c r="LV68" s="1531"/>
      <c r="LW68" s="1531"/>
      <c r="LX68" s="1531"/>
      <c r="LY68" s="1531"/>
      <c r="LZ68" s="1531"/>
      <c r="MA68" s="1531"/>
      <c r="MB68" s="1531"/>
      <c r="MC68" s="1531"/>
      <c r="MD68" s="1531"/>
      <c r="ME68" s="1531"/>
      <c r="MF68" s="1531"/>
      <c r="MG68" s="1531"/>
      <c r="MH68" s="1531"/>
      <c r="MI68" s="1531"/>
      <c r="MJ68" s="1531"/>
      <c r="MK68" s="1531"/>
      <c r="ML68" s="1531"/>
      <c r="MM68" s="1531"/>
      <c r="MN68" s="1531"/>
      <c r="MO68" s="1531"/>
      <c r="MP68" s="1531"/>
      <c r="MQ68" s="1531"/>
      <c r="MR68" s="1531"/>
      <c r="MS68" s="1531"/>
      <c r="MT68" s="1531"/>
      <c r="MU68" s="1531"/>
      <c r="MV68" s="1531"/>
      <c r="MW68" s="1531"/>
      <c r="MX68" s="1531"/>
      <c r="MY68" s="1531"/>
      <c r="MZ68" s="1531"/>
      <c r="NA68" s="1531"/>
      <c r="NB68" s="1531"/>
      <c r="NC68" s="1531"/>
      <c r="ND68" s="1531"/>
      <c r="NE68" s="1531"/>
      <c r="NF68" s="1531"/>
      <c r="NG68" s="1531"/>
      <c r="NH68" s="1531"/>
      <c r="NI68" s="1531"/>
      <c r="NJ68" s="1531"/>
      <c r="NK68" s="1531"/>
      <c r="NL68" s="1531"/>
      <c r="NM68" s="1531"/>
      <c r="NN68" s="1531"/>
      <c r="NO68" s="1531"/>
      <c r="NP68" s="1531"/>
      <c r="NQ68" s="1531"/>
      <c r="NR68" s="1531"/>
      <c r="NS68" s="1531"/>
      <c r="NT68" s="1531"/>
      <c r="NU68" s="1531"/>
      <c r="NV68" s="1531"/>
      <c r="NW68" s="1531"/>
      <c r="NX68" s="1531"/>
      <c r="NY68" s="1531"/>
      <c r="NZ68" s="1531"/>
      <c r="OA68" s="1531"/>
      <c r="OB68" s="1531"/>
      <c r="OC68" s="1531"/>
      <c r="OD68" s="1531"/>
      <c r="OE68" s="1531"/>
      <c r="OF68" s="1531"/>
      <c r="OG68" s="1531"/>
      <c r="OH68" s="1531"/>
      <c r="OI68" s="1531"/>
      <c r="OJ68" s="1531"/>
      <c r="OK68" s="1531"/>
      <c r="OL68" s="1531"/>
      <c r="OM68" s="1531"/>
      <c r="ON68" s="1531"/>
      <c r="OO68" s="1531"/>
      <c r="OP68" s="1531"/>
      <c r="OQ68" s="1531"/>
      <c r="OR68" s="1531"/>
      <c r="OS68" s="1531"/>
      <c r="OT68" s="1531"/>
      <c r="OU68" s="1531"/>
      <c r="OV68" s="1531"/>
      <c r="OW68" s="1531"/>
      <c r="OX68" s="1531"/>
      <c r="OY68" s="1531"/>
      <c r="OZ68" s="1531"/>
      <c r="PA68" s="1531"/>
      <c r="PB68" s="1531"/>
      <c r="PC68" s="1531"/>
      <c r="PD68" s="1531"/>
      <c r="PE68" s="1531"/>
      <c r="PF68" s="1531"/>
      <c r="PG68" s="1531"/>
      <c r="PH68" s="1531"/>
      <c r="PI68" s="1531"/>
      <c r="PJ68" s="1531"/>
      <c r="PK68" s="1531"/>
      <c r="PL68" s="1531"/>
      <c r="PM68" s="1531"/>
      <c r="PN68" s="1531"/>
      <c r="PO68" s="1531"/>
      <c r="PP68" s="1531"/>
      <c r="PQ68" s="1531"/>
      <c r="PR68" s="1531"/>
      <c r="PS68" s="1531"/>
      <c r="PT68" s="1531"/>
      <c r="PU68" s="1531"/>
      <c r="PV68" s="1531"/>
      <c r="PW68" s="1531"/>
      <c r="PX68" s="1531"/>
      <c r="PY68" s="1531"/>
      <c r="PZ68" s="1531"/>
      <c r="QA68" s="1531"/>
      <c r="QB68" s="1531"/>
      <c r="QC68" s="1531"/>
      <c r="QD68" s="1531"/>
      <c r="QE68" s="1531"/>
      <c r="QF68" s="1531"/>
      <c r="QG68" s="1531"/>
      <c r="QH68" s="1531"/>
      <c r="QI68" s="1531"/>
      <c r="QJ68" s="1531"/>
      <c r="QK68" s="1531"/>
      <c r="QL68" s="1531"/>
      <c r="QM68" s="1531"/>
      <c r="QN68" s="1531"/>
      <c r="QO68" s="1531"/>
      <c r="QP68" s="1531"/>
      <c r="QQ68" s="1531"/>
      <c r="QR68" s="1531"/>
      <c r="QS68" s="1531"/>
      <c r="QT68" s="1531"/>
      <c r="QU68" s="1531"/>
      <c r="QV68" s="1531"/>
      <c r="QW68" s="1531"/>
      <c r="QX68" s="1531"/>
      <c r="QY68" s="1531"/>
      <c r="QZ68" s="1531"/>
      <c r="RA68" s="1531"/>
      <c r="RB68" s="1531"/>
      <c r="RC68" s="1531"/>
      <c r="RD68" s="1531"/>
      <c r="RE68" s="1531"/>
      <c r="RF68" s="1531"/>
      <c r="RG68" s="1531"/>
      <c r="RH68" s="1531"/>
      <c r="RI68" s="1531"/>
      <c r="RJ68" s="1531"/>
      <c r="RK68" s="1531"/>
      <c r="RL68" s="1531"/>
      <c r="RM68" s="1531"/>
      <c r="RN68" s="1531"/>
      <c r="RO68" s="1531"/>
      <c r="RP68" s="1531"/>
      <c r="RQ68" s="1531"/>
      <c r="RR68" s="1531"/>
      <c r="RS68" s="1531"/>
      <c r="RT68" s="1531"/>
      <c r="RU68" s="1531"/>
      <c r="RV68" s="1531"/>
      <c r="RW68" s="1531"/>
      <c r="RX68" s="1531"/>
      <c r="RY68" s="1531"/>
      <c r="RZ68" s="1531"/>
      <c r="SA68" s="1531"/>
      <c r="SB68" s="1531"/>
      <c r="SC68" s="1531"/>
      <c r="SD68" s="1531"/>
      <c r="SE68" s="1531"/>
      <c r="SF68" s="1531"/>
      <c r="SG68" s="1531"/>
      <c r="SH68" s="1531"/>
      <c r="SI68" s="1531"/>
      <c r="SJ68" s="1531"/>
      <c r="SK68" s="1531"/>
      <c r="SL68" s="1531"/>
      <c r="SM68" s="1531"/>
      <c r="SN68" s="1531"/>
      <c r="SO68" s="1531"/>
      <c r="SP68" s="1531"/>
      <c r="SQ68" s="1531"/>
      <c r="SR68" s="1531"/>
      <c r="SS68" s="1531"/>
      <c r="ST68" s="1531"/>
      <c r="SU68" s="1531"/>
      <c r="SV68" s="1531"/>
      <c r="SW68" s="1531"/>
      <c r="SX68" s="1531"/>
      <c r="SY68" s="1531"/>
      <c r="SZ68" s="1531"/>
      <c r="TA68" s="1531"/>
      <c r="TB68" s="1531"/>
      <c r="TC68" s="1531"/>
      <c r="TD68" s="1531"/>
      <c r="TE68" s="1531"/>
      <c r="TF68" s="1531"/>
      <c r="TG68" s="1531"/>
      <c r="TH68" s="1531"/>
      <c r="TI68" s="1531"/>
      <c r="TJ68" s="1531"/>
      <c r="TK68" s="1531"/>
      <c r="TL68" s="1531"/>
      <c r="TM68" s="1531"/>
      <c r="TN68" s="1531"/>
      <c r="TO68" s="1531"/>
      <c r="TP68" s="1531"/>
      <c r="TQ68" s="1531"/>
      <c r="TR68" s="1531"/>
      <c r="TS68" s="1531"/>
      <c r="TT68" s="1531"/>
      <c r="TU68" s="1531"/>
      <c r="TV68" s="1531"/>
      <c r="TW68" s="1531"/>
      <c r="TX68" s="1531"/>
      <c r="TY68" s="1531"/>
      <c r="TZ68" s="1531"/>
      <c r="UA68" s="1531"/>
      <c r="UB68" s="1531"/>
      <c r="UC68" s="1531"/>
      <c r="UD68" s="1531"/>
      <c r="UE68" s="1531"/>
      <c r="UF68" s="1531"/>
      <c r="UG68" s="1531"/>
      <c r="UH68" s="1531"/>
      <c r="UI68" s="1531"/>
      <c r="UJ68" s="1531"/>
      <c r="UK68" s="1531"/>
      <c r="UL68" s="1531"/>
      <c r="UM68" s="1531"/>
      <c r="UN68" s="1531"/>
      <c r="UO68" s="1531"/>
      <c r="UP68" s="1531"/>
      <c r="UQ68" s="1531"/>
      <c r="UR68" s="1531"/>
      <c r="US68" s="1531"/>
      <c r="UT68" s="1531"/>
      <c r="UU68" s="1531"/>
      <c r="UV68" s="1531"/>
      <c r="UW68" s="1531"/>
      <c r="UX68" s="1531"/>
      <c r="UY68" s="1531"/>
      <c r="UZ68" s="1531"/>
      <c r="VA68" s="1531"/>
      <c r="VB68" s="1531"/>
      <c r="VC68" s="1531"/>
      <c r="VD68" s="1531"/>
      <c r="VE68" s="1531"/>
      <c r="VF68" s="1531"/>
      <c r="VG68" s="1531"/>
      <c r="VH68" s="1531"/>
      <c r="VI68" s="1531"/>
      <c r="VJ68" s="1531"/>
      <c r="VK68" s="1531"/>
      <c r="VL68" s="1531"/>
      <c r="VM68" s="1531"/>
      <c r="VN68" s="1531"/>
      <c r="VO68" s="1531"/>
      <c r="VP68" s="1531"/>
      <c r="VQ68" s="1531"/>
      <c r="VR68" s="1531"/>
      <c r="VS68" s="1531"/>
      <c r="VT68" s="1531"/>
      <c r="VU68" s="1531"/>
      <c r="VV68" s="1531"/>
      <c r="VW68" s="1531"/>
      <c r="VX68" s="1531"/>
      <c r="VY68" s="1531"/>
      <c r="VZ68" s="1531"/>
      <c r="WA68" s="1531"/>
      <c r="WB68" s="1531"/>
      <c r="WC68" s="1531"/>
      <c r="WD68" s="1531"/>
      <c r="WE68" s="1531"/>
      <c r="WF68" s="1531"/>
      <c r="WG68" s="1531"/>
      <c r="WH68" s="1531"/>
      <c r="WI68" s="1531"/>
      <c r="WJ68" s="1531"/>
      <c r="WK68" s="1531"/>
      <c r="WL68" s="1531"/>
      <c r="WM68" s="1531"/>
      <c r="WN68" s="1531"/>
      <c r="WO68" s="1531"/>
      <c r="WP68" s="1531"/>
      <c r="WQ68" s="1531"/>
      <c r="WR68" s="1531"/>
      <c r="WS68" s="1531"/>
      <c r="WT68" s="1531"/>
      <c r="WU68" s="1531"/>
      <c r="WV68" s="1531"/>
      <c r="WW68" s="1531"/>
      <c r="WX68" s="1531"/>
      <c r="WY68" s="1531"/>
      <c r="WZ68" s="1531"/>
      <c r="XA68" s="1531"/>
      <c r="XB68" s="1531"/>
      <c r="XC68" s="1531"/>
      <c r="XD68" s="1531"/>
      <c r="XE68" s="1531"/>
      <c r="XF68" s="1531"/>
      <c r="XG68" s="1531"/>
      <c r="XH68" s="1531"/>
      <c r="XI68" s="1531"/>
      <c r="XJ68" s="1531"/>
      <c r="XK68" s="1531"/>
      <c r="XL68" s="1531"/>
      <c r="XM68" s="1531"/>
      <c r="XN68" s="1531"/>
      <c r="XO68" s="1531"/>
      <c r="XP68" s="1531"/>
      <c r="XQ68" s="1531"/>
      <c r="XR68" s="1531"/>
      <c r="XS68" s="1531"/>
      <c r="XT68" s="1531"/>
      <c r="XU68" s="1531"/>
      <c r="XV68" s="1531"/>
      <c r="XW68" s="1531"/>
      <c r="XX68" s="1531"/>
      <c r="XY68" s="1531"/>
      <c r="XZ68" s="1531"/>
      <c r="YA68" s="1531"/>
      <c r="YB68" s="1531"/>
      <c r="YC68" s="1531"/>
      <c r="YD68" s="1531"/>
      <c r="YE68" s="1531"/>
      <c r="YF68" s="1531"/>
      <c r="YG68" s="1531"/>
      <c r="YH68" s="1531"/>
      <c r="YI68" s="1531"/>
      <c r="YJ68" s="1531"/>
      <c r="YK68" s="1531"/>
      <c r="YL68" s="1531"/>
      <c r="YM68" s="1531"/>
      <c r="YN68" s="1531"/>
      <c r="YO68" s="1531"/>
      <c r="YP68" s="1531"/>
      <c r="YQ68" s="1531"/>
      <c r="YR68" s="1531"/>
      <c r="YS68" s="1531"/>
      <c r="YT68" s="1531"/>
      <c r="YU68" s="1531"/>
      <c r="YV68" s="1531"/>
      <c r="YW68" s="1531"/>
      <c r="YX68" s="1531"/>
      <c r="YY68" s="1531"/>
      <c r="YZ68" s="1531"/>
      <c r="ZA68" s="1531"/>
      <c r="ZB68" s="1531"/>
      <c r="ZC68" s="1531"/>
      <c r="ZD68" s="1531"/>
      <c r="ZE68" s="1531"/>
      <c r="ZF68" s="1531"/>
      <c r="ZG68" s="1531"/>
      <c r="ZH68" s="1531"/>
      <c r="ZI68" s="1531"/>
      <c r="ZJ68" s="1531"/>
      <c r="ZK68" s="1531"/>
      <c r="ZL68" s="1531"/>
      <c r="ZM68" s="1531"/>
      <c r="ZN68" s="1531"/>
      <c r="ZO68" s="1531"/>
      <c r="ZP68" s="1531"/>
      <c r="ZQ68" s="1531"/>
      <c r="ZR68" s="1531"/>
      <c r="ZS68" s="1531"/>
      <c r="ZT68" s="1531"/>
      <c r="ZU68" s="1531"/>
      <c r="ZV68" s="1531"/>
      <c r="ZW68" s="1531"/>
      <c r="ZX68" s="1531"/>
      <c r="ZY68" s="1531"/>
      <c r="ZZ68" s="1531"/>
      <c r="AAA68" s="1531"/>
      <c r="AAB68" s="1531"/>
      <c r="AAC68" s="1531"/>
      <c r="AAD68" s="1531"/>
      <c r="AAE68" s="1531"/>
      <c r="AAF68" s="1531"/>
      <c r="AAG68" s="1531"/>
      <c r="AAH68" s="1531"/>
      <c r="AAI68" s="1531"/>
      <c r="AAJ68" s="1531"/>
      <c r="AAK68" s="1531"/>
      <c r="AAL68" s="1531"/>
      <c r="AAM68" s="1531"/>
      <c r="AAN68" s="1531"/>
      <c r="AAO68" s="1531"/>
      <c r="AAP68" s="1531"/>
      <c r="AAQ68" s="1531"/>
      <c r="AAR68" s="1531"/>
      <c r="AAS68" s="1531"/>
      <c r="AAT68" s="1531"/>
      <c r="AAU68" s="1531"/>
      <c r="AAV68" s="1531"/>
      <c r="AAW68" s="1531"/>
      <c r="AAX68" s="1531"/>
      <c r="AAY68" s="1531"/>
      <c r="AAZ68" s="1531"/>
      <c r="ABA68" s="1531"/>
      <c r="ABB68" s="1531"/>
      <c r="ABC68" s="1531"/>
      <c r="ABD68" s="1531"/>
      <c r="ABE68" s="1531"/>
      <c r="ABF68" s="1531"/>
      <c r="ABG68" s="1531"/>
      <c r="ABH68" s="1531"/>
      <c r="ABI68" s="1531"/>
      <c r="ABJ68" s="1531"/>
      <c r="ABK68" s="1531"/>
      <c r="ABL68" s="1531"/>
      <c r="ABM68" s="1531"/>
      <c r="ABN68" s="1531"/>
      <c r="ABO68" s="1531"/>
      <c r="ABP68" s="1531"/>
      <c r="ABQ68" s="1531"/>
      <c r="ABR68" s="1531"/>
      <c r="ABS68" s="1531"/>
      <c r="ABT68" s="1531"/>
      <c r="ABU68" s="1531"/>
      <c r="ABV68" s="1531"/>
      <c r="ABW68" s="1531"/>
      <c r="ABX68" s="1531"/>
      <c r="ABY68" s="1531"/>
      <c r="ABZ68" s="1531"/>
      <c r="ACA68" s="1531"/>
      <c r="ACB68" s="1531"/>
      <c r="ACC68" s="1531"/>
      <c r="ACD68" s="1531"/>
      <c r="ACE68" s="1531"/>
      <c r="ACF68" s="1531"/>
      <c r="ACG68" s="1531"/>
      <c r="ACH68" s="1531"/>
      <c r="ACI68" s="1531"/>
      <c r="ACJ68" s="1531"/>
      <c r="ACK68" s="1531"/>
      <c r="ACL68" s="1531"/>
      <c r="ACM68" s="1531"/>
      <c r="ACN68" s="1531"/>
      <c r="ACO68" s="1531"/>
      <c r="ACP68" s="1531"/>
      <c r="ACQ68" s="1531"/>
      <c r="ACR68" s="1531"/>
      <c r="ACS68" s="1531"/>
      <c r="ACT68" s="1531"/>
      <c r="ACU68" s="1531"/>
      <c r="ACV68" s="1531"/>
      <c r="ACW68" s="1531"/>
      <c r="ACX68" s="1531"/>
      <c r="ACY68" s="1531"/>
      <c r="ACZ68" s="1531"/>
      <c r="ADA68" s="1531"/>
      <c r="ADB68" s="1531"/>
      <c r="ADC68" s="1531"/>
      <c r="ADD68" s="1531"/>
      <c r="ADE68" s="1531"/>
      <c r="ADF68" s="1531"/>
      <c r="ADG68" s="1531"/>
      <c r="ADH68" s="1531"/>
      <c r="ADI68" s="1531"/>
      <c r="ADJ68" s="1531"/>
      <c r="ADK68" s="1531"/>
      <c r="ADL68" s="1531"/>
      <c r="ADM68" s="1531"/>
      <c r="ADN68" s="1531"/>
      <c r="ADO68" s="1531"/>
      <c r="ADP68" s="1531"/>
      <c r="ADQ68" s="1531"/>
      <c r="ADR68" s="1531"/>
      <c r="ADS68" s="1531"/>
      <c r="ADT68" s="1531"/>
      <c r="ADU68" s="1531"/>
      <c r="ADV68" s="1531"/>
      <c r="ADW68" s="1531"/>
      <c r="ADX68" s="1531"/>
      <c r="ADY68" s="1531"/>
      <c r="ADZ68" s="1531"/>
      <c r="AEA68" s="1531"/>
      <c r="AEB68" s="1531"/>
      <c r="AEC68" s="1531"/>
      <c r="AED68" s="1531"/>
      <c r="AEE68" s="1531"/>
      <c r="AEF68" s="1531"/>
      <c r="AEG68" s="1531"/>
      <c r="AEH68" s="1531"/>
      <c r="AEI68" s="1531"/>
      <c r="AEJ68" s="1531"/>
      <c r="AEK68" s="1531"/>
      <c r="AEL68" s="1531"/>
      <c r="AEM68" s="1531"/>
      <c r="AEN68" s="1531"/>
      <c r="AEO68" s="1531"/>
      <c r="AEP68" s="1531"/>
      <c r="AEQ68" s="1531"/>
      <c r="AER68" s="1531"/>
      <c r="AES68" s="1531"/>
      <c r="AET68" s="1531"/>
      <c r="AEU68" s="1531"/>
      <c r="AEV68" s="1531"/>
      <c r="AEW68" s="1531"/>
      <c r="AEX68" s="1531"/>
      <c r="AEY68" s="1531"/>
      <c r="AEZ68" s="1531"/>
      <c r="AFA68" s="1531"/>
      <c r="AFB68" s="1531"/>
      <c r="AFC68" s="1531"/>
      <c r="AFD68" s="1531"/>
      <c r="AFE68" s="1531"/>
      <c r="AFF68" s="1531"/>
      <c r="AFG68" s="1531"/>
      <c r="AFH68" s="1531"/>
      <c r="AFI68" s="1531"/>
      <c r="AFJ68" s="1531"/>
      <c r="AFK68" s="1531"/>
      <c r="AFL68" s="1531"/>
      <c r="AFM68" s="1531"/>
      <c r="AFN68" s="1531"/>
      <c r="AFO68" s="1531"/>
      <c r="AFP68" s="1531"/>
      <c r="AFQ68" s="1531"/>
      <c r="AFR68" s="1531"/>
      <c r="AFS68" s="1531"/>
      <c r="AFT68" s="1531"/>
      <c r="AFU68" s="1531"/>
      <c r="AFV68" s="1531"/>
      <c r="AFW68" s="1531"/>
      <c r="AFX68" s="1531"/>
      <c r="AFY68" s="1531"/>
      <c r="AFZ68" s="1531"/>
      <c r="AGA68" s="1531"/>
      <c r="AGB68" s="1531"/>
      <c r="AGC68" s="1531"/>
      <c r="AGD68" s="1531"/>
      <c r="AGE68" s="1531"/>
      <c r="AGF68" s="1531"/>
      <c r="AGG68" s="1531"/>
      <c r="AGH68" s="1531"/>
      <c r="AGI68" s="1531"/>
      <c r="AGJ68" s="1531"/>
      <c r="AGK68" s="1531"/>
      <c r="AGL68" s="1531"/>
      <c r="AGM68" s="1531"/>
      <c r="AGN68" s="1531"/>
      <c r="AGO68" s="1531"/>
      <c r="AGP68" s="1531"/>
      <c r="AGQ68" s="1531"/>
      <c r="AGR68" s="1531"/>
      <c r="AGS68" s="1531"/>
      <c r="AGT68" s="1531"/>
      <c r="AGU68" s="1531"/>
      <c r="AGV68" s="1531"/>
      <c r="AGW68" s="1531"/>
      <c r="AGX68" s="1531"/>
      <c r="AGY68" s="1531"/>
      <c r="AGZ68" s="1531"/>
      <c r="AHA68" s="1531"/>
      <c r="AHB68" s="1531"/>
      <c r="AHC68" s="1531"/>
      <c r="AHD68" s="1531"/>
      <c r="AHE68" s="1531"/>
      <c r="AHF68" s="1531"/>
      <c r="AHG68" s="1531"/>
      <c r="AHH68" s="1531"/>
      <c r="AHI68" s="1531"/>
      <c r="AHJ68" s="1531"/>
      <c r="AHK68" s="1531"/>
      <c r="AHL68" s="1531"/>
      <c r="AHM68" s="1531"/>
      <c r="AHN68" s="1531"/>
      <c r="AHO68" s="1531"/>
      <c r="AHP68" s="1531"/>
      <c r="AHQ68" s="1531"/>
      <c r="AHR68" s="1531"/>
      <c r="AHS68" s="1531"/>
      <c r="AHT68" s="1531"/>
      <c r="AHU68" s="1531"/>
      <c r="AHV68" s="1531"/>
      <c r="AHW68" s="1531"/>
      <c r="AHX68" s="1531"/>
      <c r="AHY68" s="1531"/>
      <c r="AHZ68" s="1531"/>
      <c r="AIA68" s="1531"/>
      <c r="AIB68" s="1531"/>
      <c r="AIC68" s="1531"/>
      <c r="AID68" s="1531"/>
      <c r="AIE68" s="1531"/>
      <c r="AIF68" s="1531"/>
      <c r="AIG68" s="1531"/>
      <c r="AIH68" s="1531"/>
      <c r="AII68" s="1531"/>
      <c r="AIJ68" s="1531"/>
      <c r="AIK68" s="1531"/>
      <c r="AIL68" s="1531"/>
      <c r="AIM68" s="1531"/>
      <c r="AIN68" s="1531"/>
      <c r="AIO68" s="1531"/>
      <c r="AIP68" s="1531"/>
      <c r="AIQ68" s="1531"/>
      <c r="AIR68" s="1531"/>
      <c r="AIS68" s="1531"/>
      <c r="AIT68" s="1531"/>
      <c r="AIU68" s="1531"/>
      <c r="AIV68" s="1531"/>
      <c r="AIW68" s="1531"/>
      <c r="AIX68" s="1531"/>
      <c r="AIY68" s="1531"/>
      <c r="AIZ68" s="1531"/>
      <c r="AJA68" s="1531"/>
      <c r="AJB68" s="1531"/>
      <c r="AJC68" s="1531"/>
      <c r="AJD68" s="1531"/>
      <c r="AJE68" s="1531"/>
      <c r="AJF68" s="1531"/>
      <c r="AJG68" s="1531"/>
      <c r="AJH68" s="1531"/>
      <c r="AJI68" s="1531"/>
      <c r="AJJ68" s="1531"/>
      <c r="AJK68" s="1531"/>
      <c r="AJL68" s="1531"/>
      <c r="AJM68" s="1531"/>
      <c r="AJN68" s="1531"/>
      <c r="AJO68" s="1531"/>
      <c r="AJP68" s="1531"/>
      <c r="AJQ68" s="1531"/>
      <c r="AJR68" s="1531"/>
      <c r="AJS68" s="1531"/>
      <c r="AJT68" s="1531"/>
      <c r="AJU68" s="1531"/>
      <c r="AJV68" s="1531"/>
      <c r="AJW68" s="1531"/>
      <c r="AJX68" s="1531"/>
      <c r="AJY68" s="1531"/>
      <c r="AJZ68" s="1531"/>
      <c r="AKA68" s="1531"/>
      <c r="AKB68" s="1531"/>
      <c r="AKC68" s="1531"/>
      <c r="AKD68" s="1531"/>
      <c r="AKE68" s="1531"/>
      <c r="AKF68" s="1531"/>
      <c r="AKG68" s="1531"/>
      <c r="AKH68" s="1531"/>
      <c r="AKI68" s="1531"/>
      <c r="AKJ68" s="1531"/>
      <c r="AKK68" s="1531"/>
      <c r="AKL68" s="1531"/>
      <c r="AKM68" s="1531"/>
      <c r="AKN68" s="1531"/>
      <c r="AKO68" s="1531"/>
      <c r="AKP68" s="1531"/>
      <c r="AKQ68" s="1531"/>
      <c r="AKR68" s="1531"/>
      <c r="AKS68" s="1531"/>
      <c r="AKT68" s="1531"/>
      <c r="AKU68" s="1531"/>
      <c r="AKV68" s="1531"/>
      <c r="AKW68" s="1531"/>
      <c r="AKX68" s="1531"/>
      <c r="AKY68" s="1531"/>
      <c r="AKZ68" s="1531"/>
      <c r="ALA68" s="1531"/>
      <c r="ALB68" s="1531"/>
      <c r="ALC68" s="1531"/>
      <c r="ALD68" s="1531"/>
      <c r="ALE68" s="1531"/>
      <c r="ALF68" s="1531"/>
      <c r="ALG68" s="1531"/>
      <c r="ALH68" s="1531"/>
      <c r="ALI68" s="1531"/>
      <c r="ALJ68" s="1531"/>
      <c r="ALK68" s="1531"/>
      <c r="ALL68" s="1531"/>
      <c r="ALM68" s="1531"/>
      <c r="ALN68" s="1531"/>
      <c r="ALO68" s="1531"/>
      <c r="ALP68" s="1531"/>
      <c r="ALQ68" s="1531"/>
      <c r="ALR68" s="1531"/>
      <c r="ALS68" s="1531"/>
      <c r="ALT68" s="1531"/>
      <c r="ALU68" s="1531"/>
      <c r="ALV68" s="1531"/>
      <c r="ALW68" s="1531"/>
      <c r="ALX68" s="1531"/>
      <c r="ALY68" s="1531"/>
      <c r="ALZ68" s="1531"/>
      <c r="AMA68" s="1531"/>
      <c r="AMB68" s="1531"/>
      <c r="AMC68" s="1531"/>
      <c r="AMD68" s="1531"/>
      <c r="AME68" s="1531"/>
      <c r="AMF68" s="1531"/>
      <c r="AMG68" s="1531"/>
      <c r="AMH68" s="1531"/>
      <c r="AMI68" s="1531"/>
      <c r="AMJ68" s="1531"/>
      <c r="AMK68" s="1531"/>
      <c r="AML68" s="1531"/>
      <c r="AMM68" s="1531"/>
      <c r="AMN68" s="1531"/>
      <c r="AMO68" s="1531"/>
      <c r="AMP68" s="1531"/>
      <c r="AMQ68" s="1531"/>
      <c r="AMR68" s="1531"/>
      <c r="AMS68" s="1531"/>
      <c r="AMT68" s="1531"/>
      <c r="AMU68" s="1531"/>
      <c r="AMV68" s="1531"/>
      <c r="AMW68" s="1531"/>
      <c r="AMX68" s="1531"/>
      <c r="AMY68" s="1531"/>
      <c r="AMZ68" s="1531"/>
      <c r="ANA68" s="1531"/>
      <c r="ANB68" s="1531"/>
      <c r="ANC68" s="1531"/>
      <c r="AND68" s="1531"/>
      <c r="ANE68" s="1531"/>
      <c r="ANF68" s="1531"/>
      <c r="ANG68" s="1531"/>
      <c r="ANH68" s="1531"/>
      <c r="ANI68" s="1531"/>
      <c r="ANJ68" s="1531"/>
      <c r="ANK68" s="1531"/>
      <c r="ANL68" s="1531"/>
      <c r="ANM68" s="1531"/>
      <c r="ANN68" s="1531"/>
      <c r="ANO68" s="1531"/>
      <c r="ANP68" s="1531"/>
      <c r="ANQ68" s="1531"/>
      <c r="ANR68" s="1531"/>
      <c r="ANS68" s="1531"/>
      <c r="ANT68" s="1531"/>
      <c r="ANU68" s="1531"/>
      <c r="ANV68" s="1531"/>
      <c r="ANW68" s="1531"/>
      <c r="ANX68" s="1531"/>
      <c r="ANY68" s="1531"/>
      <c r="ANZ68" s="1531"/>
      <c r="AOA68" s="1531"/>
      <c r="AOB68" s="1531"/>
      <c r="AOC68" s="1531"/>
      <c r="AOD68" s="1531"/>
      <c r="AOE68" s="1531"/>
      <c r="AOF68" s="1531"/>
      <c r="AOG68" s="1531"/>
      <c r="AOH68" s="1531"/>
      <c r="AOI68" s="1531"/>
      <c r="AOJ68" s="1531"/>
      <c r="AOK68" s="1531"/>
      <c r="AOL68" s="1531"/>
      <c r="AOM68" s="1531"/>
      <c r="AON68" s="1531"/>
      <c r="AOO68" s="1531"/>
      <c r="AOP68" s="1531"/>
      <c r="AOQ68" s="1531"/>
      <c r="AOR68" s="1531"/>
      <c r="AOS68" s="1531"/>
      <c r="AOT68" s="1531"/>
      <c r="AOU68" s="1531"/>
      <c r="AOV68" s="1531"/>
      <c r="AOW68" s="1531"/>
      <c r="AOX68" s="1531"/>
      <c r="AOY68" s="1531"/>
      <c r="AOZ68" s="1531"/>
      <c r="APA68" s="1531"/>
      <c r="APB68" s="1531"/>
      <c r="APC68" s="1531"/>
      <c r="APD68" s="1531"/>
      <c r="APE68" s="1531"/>
      <c r="APF68" s="1531"/>
      <c r="APG68" s="1531"/>
      <c r="APH68" s="1531"/>
      <c r="API68" s="1531"/>
      <c r="APJ68" s="1531"/>
      <c r="APK68" s="1531"/>
      <c r="APL68" s="1531"/>
      <c r="APM68" s="1531"/>
      <c r="APN68" s="1531"/>
      <c r="APO68" s="1531"/>
      <c r="APP68" s="1531"/>
      <c r="APQ68" s="1531"/>
      <c r="APR68" s="1531"/>
      <c r="APS68" s="1531"/>
      <c r="APT68" s="1531"/>
      <c r="APU68" s="1531"/>
      <c r="APV68" s="1531"/>
      <c r="APW68" s="1531"/>
      <c r="APX68" s="1531"/>
      <c r="APY68" s="1531"/>
      <c r="APZ68" s="1531"/>
      <c r="AQA68" s="1531"/>
      <c r="AQB68" s="1531"/>
      <c r="AQC68" s="1531"/>
      <c r="AQD68" s="1531"/>
      <c r="AQE68" s="1531"/>
      <c r="AQF68" s="1531"/>
      <c r="AQG68" s="1531"/>
      <c r="AQH68" s="1531"/>
      <c r="AQI68" s="1531"/>
      <c r="AQJ68" s="1531"/>
      <c r="AQK68" s="1531"/>
      <c r="AQL68" s="1531"/>
      <c r="AQM68" s="1531"/>
      <c r="AQN68" s="1531"/>
      <c r="AQO68" s="1531"/>
      <c r="AQP68" s="1531"/>
      <c r="AQQ68" s="1531"/>
      <c r="AQR68" s="1531"/>
      <c r="AQS68" s="1531"/>
      <c r="AQT68" s="1531"/>
      <c r="AQU68" s="1531"/>
      <c r="AQV68" s="1531"/>
      <c r="AQW68" s="1531"/>
      <c r="AQX68" s="1531"/>
      <c r="AQY68" s="1531"/>
      <c r="AQZ68" s="1531"/>
      <c r="ARA68" s="1531"/>
      <c r="ARB68" s="1531"/>
      <c r="ARC68" s="1531"/>
      <c r="ARD68" s="1531"/>
      <c r="ARE68" s="1531"/>
      <c r="ARF68" s="1531"/>
      <c r="ARG68" s="1531"/>
      <c r="ARH68" s="1531"/>
      <c r="ARI68" s="1531"/>
      <c r="ARJ68" s="1531"/>
      <c r="ARK68" s="1531"/>
      <c r="ARL68" s="1531"/>
      <c r="ARM68" s="1531"/>
      <c r="ARN68" s="1531"/>
      <c r="ARO68" s="1531"/>
      <c r="ARP68" s="1531"/>
      <c r="ARQ68" s="1531"/>
      <c r="ARR68" s="1531"/>
      <c r="ARS68" s="1531"/>
      <c r="ART68" s="1531"/>
      <c r="ARU68" s="1531"/>
      <c r="ARV68" s="1531"/>
      <c r="ARW68" s="1531"/>
      <c r="ARX68" s="1531"/>
      <c r="ARY68" s="1531"/>
      <c r="ARZ68" s="1531"/>
      <c r="ASA68" s="1531"/>
      <c r="ASB68" s="1531"/>
      <c r="ASC68" s="1531"/>
      <c r="ASD68" s="1531"/>
      <c r="ASE68" s="1531"/>
      <c r="ASF68" s="1531"/>
      <c r="ASG68" s="1531"/>
      <c r="ASH68" s="1531"/>
      <c r="ASI68" s="1531"/>
      <c r="ASJ68" s="1531"/>
      <c r="ASK68" s="1531"/>
      <c r="ASL68" s="1531"/>
      <c r="ASM68" s="1531"/>
      <c r="ASN68" s="1531"/>
      <c r="ASO68" s="1531"/>
      <c r="ASP68" s="1531"/>
      <c r="ASQ68" s="1531"/>
      <c r="ASR68" s="1531"/>
      <c r="ASS68" s="1531"/>
      <c r="AST68" s="1531"/>
      <c r="ASU68" s="1531"/>
      <c r="ASV68" s="1531"/>
      <c r="ASW68" s="1531"/>
      <c r="ASX68" s="1531"/>
      <c r="ASY68" s="1531"/>
      <c r="ASZ68" s="1531"/>
      <c r="ATA68" s="1531"/>
      <c r="ATB68" s="1531"/>
      <c r="ATC68" s="1531"/>
      <c r="ATD68" s="1531"/>
      <c r="ATE68" s="1531"/>
      <c r="ATF68" s="1531"/>
      <c r="ATG68" s="1531"/>
      <c r="ATH68" s="1531"/>
      <c r="ATI68" s="1531"/>
      <c r="ATJ68" s="1531"/>
      <c r="ATK68" s="1531"/>
      <c r="ATL68" s="1531"/>
      <c r="ATM68" s="1531"/>
      <c r="ATN68" s="1531"/>
      <c r="ATO68" s="1531"/>
      <c r="ATP68" s="1531"/>
      <c r="ATQ68" s="1531"/>
      <c r="ATR68" s="1531"/>
      <c r="ATS68" s="1531"/>
      <c r="ATT68" s="1531"/>
      <c r="ATU68" s="1531"/>
      <c r="ATV68" s="1531"/>
      <c r="ATW68" s="1531"/>
      <c r="ATX68" s="1531"/>
      <c r="ATY68" s="1531"/>
      <c r="ATZ68" s="1531"/>
      <c r="AUA68" s="1531"/>
      <c r="AUB68" s="1531"/>
      <c r="AUC68" s="1531"/>
      <c r="AUD68" s="1531"/>
      <c r="AUE68" s="1531"/>
      <c r="AUF68" s="1531"/>
      <c r="AUG68" s="1531"/>
      <c r="AUH68" s="1531"/>
      <c r="AUI68" s="1531"/>
    </row>
    <row r="69" spans="1:1231" s="1486" customFormat="1" ht="31.75" customHeight="1" x14ac:dyDescent="0.75">
      <c r="A69" s="1476"/>
      <c r="B69" s="1509"/>
      <c r="C69" s="1571"/>
      <c r="D69" s="1572"/>
      <c r="E69" s="1573"/>
      <c r="F69" s="1573"/>
      <c r="G69" s="1574"/>
      <c r="H69" s="1574"/>
      <c r="I69" s="1575"/>
      <c r="J69" s="1576"/>
      <c r="K69" s="1577"/>
      <c r="L69" s="1578"/>
      <c r="M69" s="1596"/>
      <c r="N69" s="1597"/>
      <c r="O69" s="1484"/>
      <c r="P69" s="653"/>
      <c r="Q69" s="653"/>
      <c r="R69" s="1484"/>
      <c r="S69" s="1484"/>
      <c r="T69" s="1484"/>
      <c r="U69" s="1484"/>
      <c r="V69" s="1484"/>
      <c r="W69" s="1581"/>
      <c r="Y69" s="653"/>
      <c r="Z69" s="653"/>
      <c r="AA69" s="1432"/>
      <c r="AB69" s="653"/>
      <c r="AC69" s="653"/>
      <c r="AD69" s="1412"/>
      <c r="AE69" s="1412"/>
      <c r="AF69" s="1412"/>
      <c r="AL69" s="1413"/>
      <c r="AN69" s="1487"/>
      <c r="AO69" s="1487"/>
      <c r="AP69" s="1412"/>
      <c r="AQ69" s="1412"/>
      <c r="AR69" s="1412"/>
      <c r="AS69" s="1412"/>
      <c r="AT69" s="1412"/>
      <c r="AU69" s="1412"/>
      <c r="AV69" s="1412"/>
      <c r="AW69" s="1412"/>
      <c r="AX69" s="1412"/>
      <c r="AY69" s="1412"/>
      <c r="AZ69" s="1412"/>
      <c r="BA69" s="1412"/>
      <c r="BB69" s="1412"/>
      <c r="BC69" s="1412"/>
      <c r="BD69" s="1412"/>
      <c r="BE69" s="1412"/>
      <c r="BF69" s="1412"/>
      <c r="BG69" s="1412"/>
      <c r="BH69" s="1412"/>
      <c r="BI69" s="1412"/>
      <c r="BJ69" s="1412"/>
      <c r="BK69" s="1412"/>
      <c r="BL69" s="1412"/>
      <c r="BM69" s="1412"/>
      <c r="BN69" s="1412"/>
      <c r="BO69" s="1412"/>
      <c r="BP69" s="1412"/>
      <c r="BQ69" s="1412"/>
      <c r="BR69" s="1412"/>
      <c r="BS69" s="1412"/>
      <c r="BT69" s="1412"/>
      <c r="BU69" s="1412"/>
      <c r="BV69" s="1412"/>
      <c r="BW69" s="1412"/>
      <c r="BX69" s="1412"/>
      <c r="BY69" s="1412"/>
      <c r="BZ69" s="1412"/>
      <c r="CA69" s="1412"/>
      <c r="CB69" s="1412"/>
      <c r="CC69" s="1412"/>
      <c r="CD69" s="1412"/>
      <c r="CE69" s="1412"/>
      <c r="CF69" s="1412"/>
      <c r="CG69" s="1412"/>
      <c r="CH69" s="1412"/>
      <c r="CI69" s="1412"/>
      <c r="CJ69" s="1412"/>
      <c r="CK69" s="1412"/>
      <c r="CL69" s="1412"/>
      <c r="CM69" s="1412"/>
      <c r="CN69" s="1412"/>
      <c r="CO69" s="1412"/>
      <c r="CP69" s="1412"/>
      <c r="CQ69" s="1412"/>
      <c r="CR69" s="1412"/>
      <c r="CS69" s="1412"/>
      <c r="CT69" s="1412"/>
      <c r="CU69" s="1412"/>
      <c r="CV69" s="1412"/>
      <c r="CW69" s="1412"/>
      <c r="CX69" s="1412"/>
      <c r="CY69" s="1412"/>
      <c r="CZ69" s="1412"/>
      <c r="DA69" s="1412"/>
      <c r="DB69" s="1412"/>
      <c r="DC69" s="1412"/>
      <c r="DD69" s="1412"/>
      <c r="DE69" s="1412"/>
      <c r="DF69" s="1412"/>
      <c r="DG69" s="1412"/>
      <c r="DH69" s="1412"/>
      <c r="DI69" s="1412"/>
      <c r="DJ69" s="1412"/>
      <c r="DK69" s="1412"/>
      <c r="DL69" s="1412"/>
      <c r="DM69" s="1412"/>
      <c r="DN69" s="1412"/>
      <c r="DO69" s="1412"/>
      <c r="DP69" s="1412"/>
      <c r="DQ69" s="1412"/>
      <c r="DR69" s="1412"/>
      <c r="DS69" s="1412"/>
      <c r="DT69" s="1412"/>
      <c r="DU69" s="1412"/>
      <c r="DV69" s="1412"/>
      <c r="DW69" s="1412"/>
      <c r="DX69" s="1412"/>
      <c r="DY69" s="1412"/>
      <c r="DZ69" s="1412"/>
      <c r="EA69" s="1412"/>
      <c r="EB69" s="1412"/>
      <c r="EC69" s="1412"/>
      <c r="ED69" s="1412"/>
      <c r="EE69" s="1412"/>
      <c r="EF69" s="1412"/>
      <c r="EG69" s="1412"/>
      <c r="EH69" s="1412"/>
      <c r="EI69" s="1412"/>
      <c r="EJ69" s="1412"/>
      <c r="EK69" s="1412"/>
      <c r="EL69" s="1412"/>
      <c r="EM69" s="1412"/>
      <c r="EN69" s="1412"/>
      <c r="EO69" s="1412"/>
      <c r="EP69" s="1412"/>
      <c r="EQ69" s="1412"/>
      <c r="ER69" s="1412"/>
      <c r="ES69" s="1412"/>
      <c r="ET69" s="1412"/>
      <c r="EU69" s="1412"/>
      <c r="EV69" s="1412"/>
      <c r="EW69" s="1412"/>
      <c r="EX69" s="1412"/>
      <c r="EY69" s="1412"/>
      <c r="EZ69" s="1412"/>
      <c r="FA69" s="1412"/>
      <c r="FB69" s="1412"/>
      <c r="FC69" s="1412"/>
      <c r="FD69" s="1412"/>
      <c r="FE69" s="1412"/>
      <c r="FF69" s="1412"/>
      <c r="FG69" s="1412"/>
      <c r="FH69" s="1412"/>
      <c r="FI69" s="1412"/>
      <c r="FJ69" s="1412"/>
      <c r="FK69" s="1412"/>
      <c r="FL69" s="1412"/>
      <c r="FM69" s="1412"/>
      <c r="FN69" s="1412"/>
      <c r="FO69" s="1412"/>
      <c r="FP69" s="1412"/>
      <c r="FQ69" s="1412"/>
      <c r="FR69" s="1412"/>
      <c r="FS69" s="1412"/>
      <c r="FT69" s="1412"/>
      <c r="FU69" s="1412"/>
      <c r="FV69" s="1412"/>
      <c r="FW69" s="1412"/>
      <c r="FX69" s="1412"/>
      <c r="FY69" s="1412"/>
      <c r="FZ69" s="1412"/>
      <c r="GA69" s="1412"/>
      <c r="GB69" s="1412"/>
      <c r="GC69" s="1412"/>
      <c r="GD69" s="1412"/>
      <c r="GE69" s="1412"/>
      <c r="GF69" s="1412"/>
      <c r="GG69" s="1412"/>
      <c r="GH69" s="1412"/>
      <c r="GI69" s="1412"/>
      <c r="GJ69" s="1412"/>
      <c r="GK69" s="1412"/>
      <c r="GL69" s="1412"/>
      <c r="GM69" s="1412"/>
      <c r="GN69" s="1412"/>
      <c r="GO69" s="1412"/>
      <c r="GP69" s="1412"/>
      <c r="GQ69" s="1412"/>
      <c r="GR69" s="1412"/>
      <c r="GS69" s="1412"/>
      <c r="GT69" s="1412"/>
      <c r="GU69" s="1412"/>
      <c r="GV69" s="1412"/>
      <c r="GW69" s="1412"/>
      <c r="GX69" s="1412"/>
      <c r="GY69" s="1412"/>
      <c r="GZ69" s="1412"/>
      <c r="HA69" s="1412"/>
      <c r="HB69" s="1412"/>
      <c r="HC69" s="1412"/>
      <c r="HD69" s="1412"/>
      <c r="HE69" s="1412"/>
      <c r="HF69" s="1412"/>
      <c r="HG69" s="1412"/>
      <c r="HH69" s="1412"/>
      <c r="HI69" s="1412"/>
      <c r="HJ69" s="1412"/>
      <c r="HK69" s="1412"/>
      <c r="HL69" s="1412"/>
      <c r="HM69" s="1412"/>
      <c r="HN69" s="1412"/>
      <c r="HO69" s="1412"/>
      <c r="HP69" s="1412"/>
      <c r="HQ69" s="1412"/>
      <c r="HR69" s="1412"/>
      <c r="HS69" s="1412"/>
      <c r="HT69" s="1412"/>
      <c r="HU69" s="1412"/>
      <c r="HV69" s="1412"/>
      <c r="HW69" s="1412"/>
      <c r="HX69" s="1412"/>
      <c r="HY69" s="1412"/>
      <c r="HZ69" s="1412"/>
      <c r="IA69" s="1412"/>
      <c r="IB69" s="1412"/>
      <c r="IC69" s="1412"/>
      <c r="ID69" s="1412"/>
      <c r="IE69" s="1412"/>
      <c r="IF69" s="1412"/>
      <c r="IG69" s="1412"/>
      <c r="IH69" s="1412"/>
      <c r="II69" s="1412"/>
      <c r="IJ69" s="1412"/>
      <c r="IK69" s="1412"/>
      <c r="IL69" s="1412"/>
      <c r="IM69" s="1412"/>
      <c r="IN69" s="1412"/>
      <c r="IO69" s="1412"/>
      <c r="IP69" s="1412"/>
      <c r="IQ69" s="1412"/>
      <c r="IR69" s="1412"/>
      <c r="IS69" s="1412"/>
      <c r="IT69" s="1412"/>
      <c r="IU69" s="1412"/>
      <c r="IV69" s="1412"/>
      <c r="IW69" s="1412"/>
      <c r="IX69" s="1412"/>
      <c r="IY69" s="1412"/>
      <c r="IZ69" s="1412"/>
      <c r="JA69" s="1412"/>
      <c r="JB69" s="1412"/>
      <c r="JC69" s="1412"/>
      <c r="JD69" s="1412"/>
      <c r="JE69" s="1412"/>
      <c r="JF69" s="1412"/>
      <c r="JG69" s="1412"/>
      <c r="JH69" s="1412"/>
      <c r="JI69" s="1412"/>
      <c r="JJ69" s="1412"/>
      <c r="JK69" s="1412"/>
      <c r="JL69" s="1412"/>
      <c r="JM69" s="1412"/>
      <c r="JN69" s="1412"/>
      <c r="JO69" s="1412"/>
      <c r="JP69" s="1412"/>
      <c r="JQ69" s="1412"/>
      <c r="JR69" s="1412"/>
      <c r="JS69" s="1412"/>
      <c r="JT69" s="1412"/>
      <c r="JU69" s="1412"/>
      <c r="JV69" s="1412"/>
      <c r="JW69" s="1412"/>
      <c r="JX69" s="1412"/>
      <c r="JY69" s="1412"/>
      <c r="JZ69" s="1412"/>
      <c r="KA69" s="1412"/>
      <c r="KB69" s="1412"/>
      <c r="KC69" s="1412"/>
      <c r="KD69" s="1412"/>
      <c r="KE69" s="1412"/>
      <c r="KF69" s="1412"/>
      <c r="KG69" s="1412"/>
      <c r="KH69" s="1412"/>
      <c r="KI69" s="1412"/>
      <c r="KJ69" s="1412"/>
      <c r="KK69" s="1412"/>
      <c r="KL69" s="1412"/>
      <c r="KM69" s="1412"/>
      <c r="KN69" s="1412"/>
      <c r="KO69" s="1412"/>
      <c r="KP69" s="1412"/>
      <c r="KQ69" s="1412"/>
      <c r="KR69" s="1412"/>
      <c r="KS69" s="1412"/>
      <c r="KT69" s="1412"/>
      <c r="KU69" s="1412"/>
      <c r="KV69" s="1412"/>
      <c r="KW69" s="1412"/>
      <c r="KX69" s="1412"/>
      <c r="KY69" s="1412"/>
      <c r="KZ69" s="1412"/>
      <c r="LA69" s="1412"/>
      <c r="LB69" s="1412"/>
      <c r="LC69" s="1412"/>
      <c r="LD69" s="1412"/>
      <c r="LE69" s="1412"/>
      <c r="LF69" s="1412"/>
      <c r="LG69" s="1412"/>
      <c r="LH69" s="1412"/>
      <c r="LI69" s="1412"/>
      <c r="LJ69" s="1412"/>
      <c r="LK69" s="1412"/>
      <c r="LL69" s="1412"/>
      <c r="LM69" s="1412"/>
      <c r="LN69" s="1412"/>
      <c r="LO69" s="1412"/>
      <c r="LP69" s="1412"/>
      <c r="LQ69" s="1412"/>
      <c r="LR69" s="1412"/>
      <c r="LS69" s="1412"/>
      <c r="LT69" s="1412"/>
      <c r="LU69" s="1412"/>
      <c r="LV69" s="1412"/>
      <c r="LW69" s="1412"/>
      <c r="LX69" s="1412"/>
      <c r="LY69" s="1412"/>
      <c r="LZ69" s="1412"/>
      <c r="MA69" s="1412"/>
      <c r="MB69" s="1412"/>
      <c r="MC69" s="1412"/>
      <c r="MD69" s="1412"/>
      <c r="ME69" s="1412"/>
      <c r="MF69" s="1412"/>
      <c r="MG69" s="1412"/>
      <c r="MH69" s="1412"/>
      <c r="MI69" s="1412"/>
      <c r="MJ69" s="1412"/>
      <c r="MK69" s="1412"/>
      <c r="ML69" s="1412"/>
      <c r="MM69" s="1412"/>
      <c r="MN69" s="1412"/>
      <c r="MO69" s="1412"/>
      <c r="MP69" s="1412"/>
      <c r="MQ69" s="1412"/>
      <c r="MR69" s="1412"/>
      <c r="MS69" s="1412"/>
      <c r="MT69" s="1412"/>
      <c r="MU69" s="1412"/>
      <c r="MV69" s="1412"/>
      <c r="MW69" s="1412"/>
      <c r="MX69" s="1412"/>
      <c r="MY69" s="1412"/>
      <c r="MZ69" s="1412"/>
      <c r="NA69" s="1412"/>
      <c r="NB69" s="1412"/>
      <c r="NC69" s="1412"/>
      <c r="ND69" s="1412"/>
      <c r="NE69" s="1412"/>
      <c r="NF69" s="1412"/>
      <c r="NG69" s="1412"/>
      <c r="NH69" s="1412"/>
      <c r="NI69" s="1412"/>
      <c r="NJ69" s="1412"/>
      <c r="NK69" s="1412"/>
      <c r="NL69" s="1412"/>
      <c r="NM69" s="1412"/>
      <c r="NN69" s="1412"/>
      <c r="NO69" s="1412"/>
      <c r="NP69" s="1412"/>
      <c r="NQ69" s="1412"/>
      <c r="NR69" s="1412"/>
      <c r="NS69" s="1412"/>
      <c r="NT69" s="1412"/>
      <c r="NU69" s="1412"/>
      <c r="NV69" s="1412"/>
      <c r="NW69" s="1412"/>
      <c r="NX69" s="1412"/>
      <c r="NY69" s="1412"/>
      <c r="NZ69" s="1412"/>
      <c r="OA69" s="1412"/>
      <c r="OB69" s="1412"/>
      <c r="OC69" s="1412"/>
      <c r="OD69" s="1412"/>
      <c r="OE69" s="1412"/>
      <c r="OF69" s="1412"/>
      <c r="OG69" s="1412"/>
      <c r="OH69" s="1412"/>
      <c r="OI69" s="1412"/>
      <c r="OJ69" s="1412"/>
      <c r="OK69" s="1412"/>
      <c r="OL69" s="1412"/>
      <c r="OM69" s="1412"/>
      <c r="ON69" s="1412"/>
      <c r="OO69" s="1412"/>
      <c r="OP69" s="1412"/>
      <c r="OQ69" s="1412"/>
      <c r="OR69" s="1412"/>
      <c r="OS69" s="1412"/>
      <c r="OT69" s="1412"/>
      <c r="OU69" s="1412"/>
      <c r="OV69" s="1412"/>
      <c r="OW69" s="1412"/>
      <c r="OX69" s="1412"/>
      <c r="OY69" s="1412"/>
      <c r="OZ69" s="1412"/>
      <c r="PA69" s="1412"/>
      <c r="PB69" s="1412"/>
      <c r="PC69" s="1412"/>
      <c r="PD69" s="1412"/>
      <c r="PE69" s="1412"/>
      <c r="PF69" s="1412"/>
      <c r="PG69" s="1412"/>
      <c r="PH69" s="1412"/>
      <c r="PI69" s="1412"/>
      <c r="PJ69" s="1412"/>
      <c r="PK69" s="1412"/>
      <c r="PL69" s="1412"/>
      <c r="PM69" s="1412"/>
      <c r="PN69" s="1412"/>
      <c r="PO69" s="1412"/>
      <c r="PP69" s="1412"/>
      <c r="PQ69" s="1412"/>
      <c r="PR69" s="1412"/>
      <c r="PS69" s="1412"/>
      <c r="PT69" s="1412"/>
      <c r="PU69" s="1412"/>
      <c r="PV69" s="1412"/>
      <c r="PW69" s="1412"/>
      <c r="PX69" s="1412"/>
      <c r="PY69" s="1412"/>
      <c r="PZ69" s="1412"/>
      <c r="QA69" s="1412"/>
      <c r="QB69" s="1412"/>
      <c r="QC69" s="1412"/>
      <c r="QD69" s="1412"/>
      <c r="QE69" s="1412"/>
      <c r="QF69" s="1412"/>
      <c r="QG69" s="1412"/>
      <c r="QH69" s="1412"/>
      <c r="QI69" s="1412"/>
      <c r="QJ69" s="1412"/>
      <c r="QK69" s="1412"/>
      <c r="QL69" s="1412"/>
      <c r="QM69" s="1412"/>
      <c r="QN69" s="1412"/>
      <c r="QO69" s="1412"/>
      <c r="QP69" s="1412"/>
      <c r="QQ69" s="1412"/>
      <c r="QR69" s="1412"/>
      <c r="QS69" s="1412"/>
      <c r="QT69" s="1412"/>
      <c r="QU69" s="1412"/>
      <c r="QV69" s="1412"/>
      <c r="QW69" s="1412"/>
      <c r="QX69" s="1412"/>
      <c r="QY69" s="1412"/>
      <c r="QZ69" s="1412"/>
      <c r="RA69" s="1412"/>
      <c r="RB69" s="1412"/>
      <c r="RC69" s="1412"/>
      <c r="RD69" s="1412"/>
      <c r="RE69" s="1412"/>
      <c r="RF69" s="1412"/>
      <c r="RG69" s="1412"/>
      <c r="RH69" s="1412"/>
      <c r="RI69" s="1412"/>
      <c r="RJ69" s="1412"/>
      <c r="RK69" s="1412"/>
      <c r="RL69" s="1412"/>
      <c r="RM69" s="1412"/>
      <c r="RN69" s="1412"/>
      <c r="RO69" s="1412"/>
      <c r="RP69" s="1412"/>
      <c r="RQ69" s="1412"/>
      <c r="RR69" s="1412"/>
      <c r="RS69" s="1412"/>
      <c r="RT69" s="1412"/>
      <c r="RU69" s="1412"/>
      <c r="RV69" s="1412"/>
      <c r="RW69" s="1412"/>
      <c r="RX69" s="1412"/>
      <c r="RY69" s="1412"/>
      <c r="RZ69" s="1412"/>
      <c r="SA69" s="1412"/>
      <c r="SB69" s="1412"/>
      <c r="SC69" s="1412"/>
      <c r="SD69" s="1412"/>
      <c r="SE69" s="1412"/>
      <c r="SF69" s="1412"/>
      <c r="SG69" s="1412"/>
      <c r="SH69" s="1412"/>
      <c r="SI69" s="1412"/>
      <c r="SJ69" s="1412"/>
      <c r="SK69" s="1412"/>
      <c r="SL69" s="1412"/>
      <c r="SM69" s="1412"/>
      <c r="SN69" s="1412"/>
      <c r="SO69" s="1412"/>
      <c r="SP69" s="1412"/>
      <c r="SQ69" s="1412"/>
      <c r="SR69" s="1412"/>
      <c r="SS69" s="1412"/>
      <c r="ST69" s="1412"/>
      <c r="SU69" s="1412"/>
      <c r="SV69" s="1412"/>
      <c r="SW69" s="1412"/>
      <c r="SX69" s="1412"/>
      <c r="SY69" s="1412"/>
      <c r="SZ69" s="1412"/>
      <c r="TA69" s="1412"/>
      <c r="TB69" s="1412"/>
      <c r="TC69" s="1412"/>
      <c r="TD69" s="1412"/>
      <c r="TE69" s="1412"/>
      <c r="TF69" s="1412"/>
      <c r="TG69" s="1412"/>
      <c r="TH69" s="1412"/>
      <c r="TI69" s="1412"/>
      <c r="TJ69" s="1412"/>
      <c r="TK69" s="1412"/>
      <c r="TL69" s="1412"/>
      <c r="TM69" s="1412"/>
      <c r="TN69" s="1412"/>
      <c r="TO69" s="1412"/>
      <c r="TP69" s="1412"/>
      <c r="TQ69" s="1412"/>
      <c r="TR69" s="1412"/>
      <c r="TS69" s="1412"/>
      <c r="TT69" s="1412"/>
      <c r="TU69" s="1412"/>
      <c r="TV69" s="1412"/>
      <c r="TW69" s="1412"/>
      <c r="TX69" s="1412"/>
      <c r="TY69" s="1412"/>
      <c r="TZ69" s="1412"/>
      <c r="UA69" s="1412"/>
      <c r="UB69" s="1412"/>
      <c r="UC69" s="1412"/>
      <c r="UD69" s="1412"/>
      <c r="UE69" s="1412"/>
      <c r="UF69" s="1412"/>
      <c r="UG69" s="1412"/>
      <c r="UH69" s="1412"/>
      <c r="UI69" s="1412"/>
      <c r="UJ69" s="1412"/>
      <c r="UK69" s="1412"/>
      <c r="UL69" s="1412"/>
      <c r="UM69" s="1412"/>
      <c r="UN69" s="1412"/>
      <c r="UO69" s="1412"/>
      <c r="UP69" s="1412"/>
      <c r="UQ69" s="1412"/>
      <c r="UR69" s="1412"/>
      <c r="US69" s="1412"/>
      <c r="UT69" s="1412"/>
      <c r="UU69" s="1412"/>
      <c r="UV69" s="1412"/>
      <c r="UW69" s="1412"/>
      <c r="UX69" s="1412"/>
      <c r="UY69" s="1412"/>
      <c r="UZ69" s="1412"/>
      <c r="VA69" s="1412"/>
      <c r="VB69" s="1412"/>
      <c r="VC69" s="1412"/>
      <c r="VD69" s="1412"/>
      <c r="VE69" s="1412"/>
      <c r="VF69" s="1412"/>
      <c r="VG69" s="1412"/>
      <c r="VH69" s="1412"/>
      <c r="VI69" s="1412"/>
      <c r="VJ69" s="1412"/>
      <c r="VK69" s="1412"/>
      <c r="VL69" s="1412"/>
      <c r="VM69" s="1412"/>
      <c r="VN69" s="1412"/>
      <c r="VO69" s="1412"/>
      <c r="VP69" s="1412"/>
      <c r="VQ69" s="1412"/>
      <c r="VR69" s="1412"/>
      <c r="VS69" s="1412"/>
      <c r="VT69" s="1412"/>
      <c r="VU69" s="1412"/>
      <c r="VV69" s="1412"/>
      <c r="VW69" s="1412"/>
      <c r="VX69" s="1412"/>
      <c r="VY69" s="1412"/>
      <c r="VZ69" s="1412"/>
      <c r="WA69" s="1412"/>
      <c r="WB69" s="1412"/>
      <c r="WC69" s="1412"/>
      <c r="WD69" s="1412"/>
      <c r="WE69" s="1412"/>
      <c r="WF69" s="1412"/>
      <c r="WG69" s="1412"/>
      <c r="WH69" s="1412"/>
      <c r="WI69" s="1412"/>
      <c r="WJ69" s="1412"/>
      <c r="WK69" s="1412"/>
      <c r="WL69" s="1412"/>
      <c r="WM69" s="1412"/>
      <c r="WN69" s="1412"/>
      <c r="WO69" s="1412"/>
      <c r="WP69" s="1412"/>
      <c r="WQ69" s="1412"/>
      <c r="WR69" s="1412"/>
      <c r="WS69" s="1412"/>
      <c r="WT69" s="1412"/>
      <c r="WU69" s="1412"/>
      <c r="WV69" s="1412"/>
      <c r="WW69" s="1412"/>
      <c r="WX69" s="1412"/>
      <c r="WY69" s="1412"/>
      <c r="WZ69" s="1412"/>
      <c r="XA69" s="1412"/>
      <c r="XB69" s="1412"/>
      <c r="XC69" s="1412"/>
      <c r="XD69" s="1412"/>
      <c r="XE69" s="1412"/>
      <c r="XF69" s="1412"/>
      <c r="XG69" s="1412"/>
      <c r="XH69" s="1412"/>
      <c r="XI69" s="1412"/>
      <c r="XJ69" s="1412"/>
      <c r="XK69" s="1412"/>
      <c r="XL69" s="1412"/>
      <c r="XM69" s="1412"/>
      <c r="XN69" s="1412"/>
      <c r="XO69" s="1412"/>
      <c r="XP69" s="1412"/>
      <c r="XQ69" s="1412"/>
      <c r="XR69" s="1412"/>
      <c r="XS69" s="1412"/>
      <c r="XT69" s="1412"/>
      <c r="XU69" s="1412"/>
      <c r="XV69" s="1412"/>
      <c r="XW69" s="1412"/>
      <c r="XX69" s="1412"/>
      <c r="XY69" s="1412"/>
      <c r="XZ69" s="1412"/>
      <c r="YA69" s="1412"/>
      <c r="YB69" s="1412"/>
      <c r="YC69" s="1412"/>
      <c r="YD69" s="1412"/>
      <c r="YE69" s="1412"/>
      <c r="YF69" s="1412"/>
      <c r="YG69" s="1412"/>
      <c r="YH69" s="1412"/>
      <c r="YI69" s="1412"/>
      <c r="YJ69" s="1412"/>
      <c r="YK69" s="1412"/>
      <c r="YL69" s="1412"/>
      <c r="YM69" s="1412"/>
      <c r="YN69" s="1412"/>
      <c r="YO69" s="1412"/>
      <c r="YP69" s="1412"/>
      <c r="YQ69" s="1412"/>
      <c r="YR69" s="1412"/>
      <c r="YS69" s="1412"/>
      <c r="YT69" s="1412"/>
      <c r="YU69" s="1412"/>
      <c r="YV69" s="1412"/>
      <c r="YW69" s="1412"/>
      <c r="YX69" s="1412"/>
      <c r="YY69" s="1412"/>
      <c r="YZ69" s="1412"/>
      <c r="ZA69" s="1412"/>
      <c r="ZB69" s="1412"/>
      <c r="ZC69" s="1412"/>
      <c r="ZD69" s="1412"/>
      <c r="ZE69" s="1412"/>
      <c r="ZF69" s="1412"/>
      <c r="ZG69" s="1412"/>
      <c r="ZH69" s="1412"/>
      <c r="ZI69" s="1412"/>
      <c r="ZJ69" s="1412"/>
      <c r="ZK69" s="1412"/>
      <c r="ZL69" s="1412"/>
      <c r="ZM69" s="1412"/>
      <c r="ZN69" s="1412"/>
      <c r="ZO69" s="1412"/>
      <c r="ZP69" s="1412"/>
      <c r="ZQ69" s="1412"/>
      <c r="ZR69" s="1412"/>
      <c r="ZS69" s="1412"/>
      <c r="ZT69" s="1412"/>
      <c r="ZU69" s="1412"/>
      <c r="ZV69" s="1412"/>
      <c r="ZW69" s="1412"/>
      <c r="ZX69" s="1412"/>
      <c r="ZY69" s="1412"/>
      <c r="ZZ69" s="1412"/>
      <c r="AAA69" s="1412"/>
      <c r="AAB69" s="1412"/>
      <c r="AAC69" s="1412"/>
      <c r="AAD69" s="1412"/>
      <c r="AAE69" s="1412"/>
      <c r="AAF69" s="1412"/>
      <c r="AAG69" s="1412"/>
      <c r="AAH69" s="1412"/>
      <c r="AAI69" s="1412"/>
      <c r="AAJ69" s="1412"/>
      <c r="AAK69" s="1412"/>
      <c r="AAL69" s="1412"/>
      <c r="AAM69" s="1412"/>
      <c r="AAN69" s="1412"/>
      <c r="AAO69" s="1412"/>
      <c r="AAP69" s="1412"/>
      <c r="AAQ69" s="1412"/>
      <c r="AAR69" s="1412"/>
      <c r="AAS69" s="1412"/>
      <c r="AAT69" s="1412"/>
      <c r="AAU69" s="1412"/>
      <c r="AAV69" s="1412"/>
      <c r="AAW69" s="1412"/>
      <c r="AAX69" s="1412"/>
      <c r="AAY69" s="1412"/>
      <c r="AAZ69" s="1412"/>
      <c r="ABA69" s="1412"/>
      <c r="ABB69" s="1412"/>
      <c r="ABC69" s="1412"/>
      <c r="ABD69" s="1412"/>
      <c r="ABE69" s="1412"/>
      <c r="ABF69" s="1412"/>
      <c r="ABG69" s="1412"/>
      <c r="ABH69" s="1412"/>
      <c r="ABI69" s="1412"/>
      <c r="ABJ69" s="1412"/>
      <c r="ABK69" s="1412"/>
      <c r="ABL69" s="1412"/>
      <c r="ABM69" s="1412"/>
      <c r="ABN69" s="1412"/>
      <c r="ABO69" s="1412"/>
      <c r="ABP69" s="1412"/>
      <c r="ABQ69" s="1412"/>
      <c r="ABR69" s="1412"/>
      <c r="ABS69" s="1412"/>
      <c r="ABT69" s="1412"/>
      <c r="ABU69" s="1412"/>
      <c r="ABV69" s="1412"/>
      <c r="ABW69" s="1412"/>
      <c r="ABX69" s="1412"/>
      <c r="ABY69" s="1412"/>
      <c r="ABZ69" s="1412"/>
      <c r="ACA69" s="1412"/>
      <c r="ACB69" s="1412"/>
      <c r="ACC69" s="1412"/>
      <c r="ACD69" s="1412"/>
      <c r="ACE69" s="1412"/>
      <c r="ACF69" s="1412"/>
      <c r="ACG69" s="1412"/>
      <c r="ACH69" s="1412"/>
      <c r="ACI69" s="1412"/>
      <c r="ACJ69" s="1412"/>
      <c r="ACK69" s="1412"/>
      <c r="ACL69" s="1412"/>
      <c r="ACM69" s="1412"/>
      <c r="ACN69" s="1412"/>
      <c r="ACO69" s="1412"/>
      <c r="ACP69" s="1412"/>
      <c r="ACQ69" s="1412"/>
      <c r="ACR69" s="1412"/>
      <c r="ACS69" s="1412"/>
      <c r="ACT69" s="1412"/>
      <c r="ACU69" s="1412"/>
      <c r="ACV69" s="1412"/>
      <c r="ACW69" s="1412"/>
      <c r="ACX69" s="1412"/>
      <c r="ACY69" s="1412"/>
      <c r="ACZ69" s="1412"/>
      <c r="ADA69" s="1412"/>
      <c r="ADB69" s="1412"/>
      <c r="ADC69" s="1412"/>
      <c r="ADD69" s="1412"/>
      <c r="ADE69" s="1412"/>
      <c r="ADF69" s="1412"/>
      <c r="ADG69" s="1412"/>
      <c r="ADH69" s="1412"/>
      <c r="ADI69" s="1412"/>
      <c r="ADJ69" s="1412"/>
      <c r="ADK69" s="1412"/>
      <c r="ADL69" s="1412"/>
      <c r="ADM69" s="1412"/>
      <c r="ADN69" s="1412"/>
      <c r="ADO69" s="1412"/>
      <c r="ADP69" s="1412"/>
      <c r="ADQ69" s="1412"/>
      <c r="ADR69" s="1412"/>
      <c r="ADS69" s="1412"/>
      <c r="ADT69" s="1412"/>
      <c r="ADU69" s="1412"/>
      <c r="ADV69" s="1412"/>
      <c r="ADW69" s="1412"/>
      <c r="ADX69" s="1412"/>
      <c r="ADY69" s="1412"/>
      <c r="ADZ69" s="1412"/>
      <c r="AEA69" s="1412"/>
      <c r="AEB69" s="1412"/>
      <c r="AEC69" s="1412"/>
      <c r="AED69" s="1412"/>
      <c r="AEE69" s="1412"/>
      <c r="AEF69" s="1412"/>
      <c r="AEG69" s="1412"/>
      <c r="AEH69" s="1412"/>
      <c r="AEI69" s="1412"/>
      <c r="AEJ69" s="1412"/>
      <c r="AEK69" s="1412"/>
      <c r="AEL69" s="1412"/>
      <c r="AEM69" s="1412"/>
      <c r="AEN69" s="1412"/>
      <c r="AEO69" s="1412"/>
      <c r="AEP69" s="1412"/>
      <c r="AEQ69" s="1412"/>
      <c r="AER69" s="1412"/>
      <c r="AES69" s="1412"/>
      <c r="AET69" s="1412"/>
      <c r="AEU69" s="1412"/>
      <c r="AEV69" s="1412"/>
      <c r="AEW69" s="1412"/>
      <c r="AEX69" s="1412"/>
      <c r="AEY69" s="1412"/>
      <c r="AEZ69" s="1412"/>
      <c r="AFA69" s="1412"/>
      <c r="AFB69" s="1412"/>
      <c r="AFC69" s="1412"/>
      <c r="AFD69" s="1412"/>
      <c r="AFE69" s="1412"/>
      <c r="AFF69" s="1412"/>
      <c r="AFG69" s="1412"/>
      <c r="AFH69" s="1412"/>
      <c r="AFI69" s="1412"/>
      <c r="AFJ69" s="1412"/>
      <c r="AFK69" s="1412"/>
      <c r="AFL69" s="1412"/>
      <c r="AFM69" s="1412"/>
      <c r="AFN69" s="1412"/>
      <c r="AFO69" s="1412"/>
      <c r="AFP69" s="1412"/>
      <c r="AFQ69" s="1412"/>
      <c r="AFR69" s="1412"/>
      <c r="AFS69" s="1412"/>
      <c r="AFT69" s="1412"/>
      <c r="AFU69" s="1412"/>
      <c r="AFV69" s="1412"/>
      <c r="AFW69" s="1412"/>
      <c r="AFX69" s="1412"/>
      <c r="AFY69" s="1412"/>
      <c r="AFZ69" s="1412"/>
      <c r="AGA69" s="1412"/>
      <c r="AGB69" s="1412"/>
      <c r="AGC69" s="1412"/>
      <c r="AGD69" s="1412"/>
      <c r="AGE69" s="1412"/>
      <c r="AGF69" s="1412"/>
      <c r="AGG69" s="1412"/>
      <c r="AGH69" s="1412"/>
      <c r="AGI69" s="1412"/>
      <c r="AGJ69" s="1412"/>
      <c r="AGK69" s="1412"/>
      <c r="AGL69" s="1412"/>
      <c r="AGM69" s="1412"/>
      <c r="AGN69" s="1412"/>
      <c r="AGO69" s="1412"/>
      <c r="AGP69" s="1412"/>
      <c r="AGQ69" s="1412"/>
      <c r="AGR69" s="1412"/>
      <c r="AGS69" s="1412"/>
      <c r="AGT69" s="1412"/>
      <c r="AGU69" s="1412"/>
      <c r="AGV69" s="1412"/>
      <c r="AGW69" s="1412"/>
      <c r="AGX69" s="1412"/>
      <c r="AGY69" s="1412"/>
      <c r="AGZ69" s="1412"/>
      <c r="AHA69" s="1412"/>
      <c r="AHB69" s="1412"/>
      <c r="AHC69" s="1412"/>
      <c r="AHD69" s="1412"/>
      <c r="AHE69" s="1412"/>
      <c r="AHF69" s="1412"/>
      <c r="AHG69" s="1412"/>
      <c r="AHH69" s="1412"/>
      <c r="AHI69" s="1412"/>
      <c r="AHJ69" s="1412"/>
      <c r="AHK69" s="1412"/>
      <c r="AHL69" s="1412"/>
      <c r="AHM69" s="1412"/>
      <c r="AHN69" s="1412"/>
      <c r="AHO69" s="1412"/>
      <c r="AHP69" s="1412"/>
      <c r="AHQ69" s="1412"/>
      <c r="AHR69" s="1412"/>
      <c r="AHS69" s="1412"/>
      <c r="AHT69" s="1412"/>
      <c r="AHU69" s="1412"/>
      <c r="AHV69" s="1412"/>
      <c r="AHW69" s="1412"/>
      <c r="AHX69" s="1412"/>
      <c r="AHY69" s="1412"/>
      <c r="AHZ69" s="1412"/>
      <c r="AIA69" s="1412"/>
      <c r="AIB69" s="1412"/>
      <c r="AIC69" s="1412"/>
      <c r="AID69" s="1412"/>
      <c r="AIE69" s="1412"/>
      <c r="AIF69" s="1412"/>
      <c r="AIG69" s="1412"/>
      <c r="AIH69" s="1412"/>
      <c r="AII69" s="1412"/>
      <c r="AIJ69" s="1412"/>
      <c r="AIK69" s="1412"/>
      <c r="AIL69" s="1412"/>
      <c r="AIM69" s="1412"/>
      <c r="AIN69" s="1412"/>
      <c r="AIO69" s="1412"/>
      <c r="AIP69" s="1412"/>
      <c r="AIQ69" s="1412"/>
      <c r="AIR69" s="1412"/>
      <c r="AIS69" s="1412"/>
      <c r="AIT69" s="1412"/>
      <c r="AIU69" s="1412"/>
      <c r="AIV69" s="1412"/>
      <c r="AIW69" s="1412"/>
      <c r="AIX69" s="1412"/>
      <c r="AIY69" s="1412"/>
      <c r="AIZ69" s="1412"/>
      <c r="AJA69" s="1412"/>
      <c r="AJB69" s="1412"/>
      <c r="AJC69" s="1412"/>
      <c r="AJD69" s="1412"/>
      <c r="AJE69" s="1412"/>
      <c r="AJF69" s="1412"/>
      <c r="AJG69" s="1412"/>
      <c r="AJH69" s="1412"/>
      <c r="AJI69" s="1412"/>
      <c r="AJJ69" s="1412"/>
      <c r="AJK69" s="1412"/>
      <c r="AJL69" s="1412"/>
      <c r="AJM69" s="1412"/>
      <c r="AJN69" s="1412"/>
      <c r="AJO69" s="1412"/>
      <c r="AJP69" s="1412"/>
      <c r="AJQ69" s="1412"/>
      <c r="AJR69" s="1412"/>
      <c r="AJS69" s="1412"/>
      <c r="AJT69" s="1412"/>
      <c r="AJU69" s="1412"/>
      <c r="AJV69" s="1412"/>
      <c r="AJW69" s="1412"/>
      <c r="AJX69" s="1412"/>
      <c r="AJY69" s="1412"/>
      <c r="AJZ69" s="1412"/>
      <c r="AKA69" s="1412"/>
      <c r="AKB69" s="1412"/>
      <c r="AKC69" s="1412"/>
      <c r="AKD69" s="1412"/>
      <c r="AKE69" s="1412"/>
      <c r="AKF69" s="1412"/>
      <c r="AKG69" s="1412"/>
      <c r="AKH69" s="1412"/>
      <c r="AKI69" s="1412"/>
      <c r="AKJ69" s="1412"/>
      <c r="AKK69" s="1412"/>
      <c r="AKL69" s="1412"/>
      <c r="AKM69" s="1412"/>
      <c r="AKN69" s="1412"/>
      <c r="AKO69" s="1412"/>
      <c r="AKP69" s="1412"/>
      <c r="AKQ69" s="1412"/>
      <c r="AKR69" s="1412"/>
      <c r="AKS69" s="1412"/>
      <c r="AKT69" s="1412"/>
      <c r="AKU69" s="1412"/>
      <c r="AKV69" s="1412"/>
      <c r="AKW69" s="1412"/>
      <c r="AKX69" s="1412"/>
      <c r="AKY69" s="1412"/>
      <c r="AKZ69" s="1412"/>
      <c r="ALA69" s="1412"/>
      <c r="ALB69" s="1412"/>
      <c r="ALC69" s="1412"/>
      <c r="ALD69" s="1412"/>
      <c r="ALE69" s="1412"/>
      <c r="ALF69" s="1412"/>
      <c r="ALG69" s="1412"/>
      <c r="ALH69" s="1412"/>
      <c r="ALI69" s="1412"/>
      <c r="ALJ69" s="1412"/>
      <c r="ALK69" s="1412"/>
      <c r="ALL69" s="1412"/>
      <c r="ALM69" s="1412"/>
      <c r="ALN69" s="1412"/>
      <c r="ALO69" s="1412"/>
      <c r="ALP69" s="1412"/>
      <c r="ALQ69" s="1412"/>
      <c r="ALR69" s="1412"/>
      <c r="ALS69" s="1412"/>
      <c r="ALT69" s="1412"/>
      <c r="ALU69" s="1412"/>
      <c r="ALV69" s="1412"/>
      <c r="ALW69" s="1412"/>
      <c r="ALX69" s="1412"/>
      <c r="ALY69" s="1412"/>
      <c r="ALZ69" s="1412"/>
      <c r="AMA69" s="1412"/>
      <c r="AMB69" s="1412"/>
      <c r="AMC69" s="1412"/>
      <c r="AMD69" s="1412"/>
      <c r="AME69" s="1412"/>
      <c r="AMF69" s="1412"/>
      <c r="AMG69" s="1412"/>
      <c r="AMH69" s="1412"/>
      <c r="AMI69" s="1412"/>
      <c r="AMJ69" s="1412"/>
      <c r="AMK69" s="1412"/>
      <c r="AML69" s="1412"/>
      <c r="AMM69" s="1412"/>
      <c r="AMN69" s="1412"/>
      <c r="AMO69" s="1412"/>
      <c r="AMP69" s="1412"/>
      <c r="AMQ69" s="1412"/>
      <c r="AMR69" s="1412"/>
      <c r="AMS69" s="1412"/>
      <c r="AMT69" s="1412"/>
      <c r="AMU69" s="1412"/>
      <c r="AMV69" s="1412"/>
      <c r="AMW69" s="1412"/>
      <c r="AMX69" s="1412"/>
      <c r="AMY69" s="1412"/>
      <c r="AMZ69" s="1412"/>
      <c r="ANA69" s="1412"/>
      <c r="ANB69" s="1412"/>
      <c r="ANC69" s="1412"/>
      <c r="AND69" s="1412"/>
      <c r="ANE69" s="1412"/>
      <c r="ANF69" s="1412"/>
      <c r="ANG69" s="1412"/>
      <c r="ANH69" s="1412"/>
      <c r="ANI69" s="1412"/>
      <c r="ANJ69" s="1412"/>
      <c r="ANK69" s="1412"/>
      <c r="ANL69" s="1412"/>
      <c r="ANM69" s="1412"/>
      <c r="ANN69" s="1412"/>
      <c r="ANO69" s="1412"/>
      <c r="ANP69" s="1412"/>
      <c r="ANQ69" s="1412"/>
      <c r="ANR69" s="1412"/>
      <c r="ANS69" s="1412"/>
      <c r="ANT69" s="1412"/>
      <c r="ANU69" s="1412"/>
      <c r="ANV69" s="1412"/>
      <c r="ANW69" s="1412"/>
      <c r="ANX69" s="1412"/>
      <c r="ANY69" s="1412"/>
      <c r="ANZ69" s="1412"/>
      <c r="AOA69" s="1412"/>
      <c r="AOB69" s="1412"/>
      <c r="AOC69" s="1412"/>
      <c r="AOD69" s="1412"/>
      <c r="AOE69" s="1412"/>
      <c r="AOF69" s="1412"/>
      <c r="AOG69" s="1412"/>
      <c r="AOH69" s="1412"/>
      <c r="AOI69" s="1412"/>
      <c r="AOJ69" s="1412"/>
      <c r="AOK69" s="1412"/>
      <c r="AOL69" s="1412"/>
      <c r="AOM69" s="1412"/>
      <c r="AON69" s="1412"/>
      <c r="AOO69" s="1412"/>
      <c r="AOP69" s="1412"/>
      <c r="AOQ69" s="1412"/>
      <c r="AOR69" s="1412"/>
      <c r="AOS69" s="1412"/>
      <c r="AOT69" s="1412"/>
      <c r="AOU69" s="1412"/>
      <c r="AOV69" s="1412"/>
      <c r="AOW69" s="1412"/>
      <c r="AOX69" s="1412"/>
      <c r="AOY69" s="1412"/>
      <c r="AOZ69" s="1412"/>
      <c r="APA69" s="1412"/>
      <c r="APB69" s="1412"/>
      <c r="APC69" s="1412"/>
      <c r="APD69" s="1412"/>
      <c r="APE69" s="1412"/>
      <c r="APF69" s="1412"/>
      <c r="APG69" s="1412"/>
      <c r="APH69" s="1412"/>
      <c r="API69" s="1412"/>
      <c r="APJ69" s="1412"/>
      <c r="APK69" s="1412"/>
      <c r="APL69" s="1412"/>
      <c r="APM69" s="1412"/>
      <c r="APN69" s="1412"/>
      <c r="APO69" s="1412"/>
      <c r="APP69" s="1412"/>
      <c r="APQ69" s="1412"/>
      <c r="APR69" s="1412"/>
      <c r="APS69" s="1412"/>
      <c r="APT69" s="1412"/>
      <c r="APU69" s="1412"/>
      <c r="APV69" s="1412"/>
      <c r="APW69" s="1412"/>
      <c r="APX69" s="1412"/>
      <c r="APY69" s="1412"/>
      <c r="APZ69" s="1412"/>
      <c r="AQA69" s="1412"/>
      <c r="AQB69" s="1412"/>
      <c r="AQC69" s="1412"/>
      <c r="AQD69" s="1412"/>
      <c r="AQE69" s="1412"/>
      <c r="AQF69" s="1412"/>
      <c r="AQG69" s="1412"/>
      <c r="AQH69" s="1412"/>
      <c r="AQI69" s="1412"/>
      <c r="AQJ69" s="1412"/>
      <c r="AQK69" s="1412"/>
      <c r="AQL69" s="1412"/>
      <c r="AQM69" s="1412"/>
      <c r="AQN69" s="1412"/>
      <c r="AQO69" s="1412"/>
      <c r="AQP69" s="1412"/>
      <c r="AQQ69" s="1412"/>
      <c r="AQR69" s="1412"/>
      <c r="AQS69" s="1412"/>
      <c r="AQT69" s="1412"/>
      <c r="AQU69" s="1412"/>
      <c r="AQV69" s="1412"/>
      <c r="AQW69" s="1412"/>
      <c r="AQX69" s="1412"/>
      <c r="AQY69" s="1412"/>
      <c r="AQZ69" s="1412"/>
      <c r="ARA69" s="1412"/>
      <c r="ARB69" s="1412"/>
      <c r="ARC69" s="1412"/>
      <c r="ARD69" s="1412"/>
      <c r="ARE69" s="1412"/>
      <c r="ARF69" s="1412"/>
      <c r="ARG69" s="1412"/>
      <c r="ARH69" s="1412"/>
      <c r="ARI69" s="1412"/>
      <c r="ARJ69" s="1412"/>
      <c r="ARK69" s="1412"/>
      <c r="ARL69" s="1412"/>
      <c r="ARM69" s="1412"/>
      <c r="ARN69" s="1412"/>
      <c r="ARO69" s="1412"/>
      <c r="ARP69" s="1412"/>
      <c r="ARQ69" s="1412"/>
      <c r="ARR69" s="1412"/>
      <c r="ARS69" s="1412"/>
      <c r="ART69" s="1412"/>
      <c r="ARU69" s="1412"/>
      <c r="ARV69" s="1412"/>
      <c r="ARW69" s="1412"/>
      <c r="ARX69" s="1412"/>
      <c r="ARY69" s="1412"/>
      <c r="ARZ69" s="1412"/>
      <c r="ASA69" s="1412"/>
      <c r="ASB69" s="1412"/>
      <c r="ASC69" s="1412"/>
      <c r="ASD69" s="1412"/>
      <c r="ASE69" s="1412"/>
      <c r="ASF69" s="1412"/>
      <c r="ASG69" s="1412"/>
      <c r="ASH69" s="1412"/>
      <c r="ASI69" s="1412"/>
      <c r="ASJ69" s="1412"/>
      <c r="ASK69" s="1412"/>
      <c r="ASL69" s="1412"/>
      <c r="ASM69" s="1412"/>
      <c r="ASN69" s="1412"/>
      <c r="ASO69" s="1412"/>
      <c r="ASP69" s="1412"/>
      <c r="ASQ69" s="1412"/>
      <c r="ASR69" s="1412"/>
      <c r="ASS69" s="1412"/>
      <c r="AST69" s="1412"/>
      <c r="ASU69" s="1412"/>
      <c r="ASV69" s="1412"/>
      <c r="ASW69" s="1412"/>
      <c r="ASX69" s="1412"/>
      <c r="ASY69" s="1412"/>
      <c r="ASZ69" s="1412"/>
      <c r="ATA69" s="1412"/>
      <c r="ATB69" s="1412"/>
      <c r="ATC69" s="1412"/>
      <c r="ATD69" s="1412"/>
      <c r="ATE69" s="1412"/>
      <c r="ATF69" s="1412"/>
      <c r="ATG69" s="1412"/>
      <c r="ATH69" s="1412"/>
      <c r="ATI69" s="1412"/>
      <c r="ATJ69" s="1412"/>
      <c r="ATK69" s="1412"/>
      <c r="ATL69" s="1412"/>
      <c r="ATM69" s="1412"/>
      <c r="ATN69" s="1412"/>
      <c r="ATO69" s="1412"/>
      <c r="ATP69" s="1412"/>
      <c r="ATQ69" s="1412"/>
      <c r="ATR69" s="1412"/>
      <c r="ATS69" s="1412"/>
      <c r="ATT69" s="1412"/>
      <c r="ATU69" s="1412"/>
      <c r="ATV69" s="1412"/>
      <c r="ATW69" s="1412"/>
      <c r="ATX69" s="1412"/>
      <c r="ATY69" s="1412"/>
      <c r="ATZ69" s="1412"/>
      <c r="AUA69" s="1412"/>
      <c r="AUB69" s="1412"/>
      <c r="AUC69" s="1412"/>
      <c r="AUD69" s="1412"/>
      <c r="AUE69" s="1412"/>
      <c r="AUF69" s="1412"/>
      <c r="AUG69" s="1412"/>
      <c r="AUH69" s="1412"/>
      <c r="AUI69" s="1412"/>
    </row>
    <row r="70" spans="1:1231" s="1406" customFormat="1" ht="31.75" customHeight="1" x14ac:dyDescent="0.75">
      <c r="A70" s="946" t="s">
        <v>428</v>
      </c>
      <c r="B70" s="1598"/>
      <c r="C70" s="1486"/>
      <c r="D70" s="1486"/>
      <c r="E70" s="1511"/>
      <c r="F70" s="1511"/>
      <c r="G70" s="1599"/>
      <c r="H70" s="1599"/>
      <c r="I70" s="1600"/>
      <c r="J70" s="1599"/>
      <c r="K70" s="1514"/>
      <c r="L70" s="1578"/>
      <c r="M70" s="1396"/>
      <c r="N70" s="1396"/>
      <c r="P70" s="661"/>
      <c r="Q70" s="661"/>
      <c r="W70" s="1384"/>
      <c r="Y70" s="661"/>
      <c r="Z70" s="661"/>
      <c r="AA70" s="1432"/>
      <c r="AB70" s="661"/>
      <c r="AC70" s="661"/>
      <c r="AD70" s="1412"/>
      <c r="AE70" s="1412"/>
      <c r="AF70" s="1412"/>
      <c r="AL70" s="1413"/>
      <c r="AN70" s="1487"/>
      <c r="AO70" s="1487"/>
      <c r="AP70" s="1531"/>
      <c r="AQ70" s="1531"/>
      <c r="AR70" s="1531"/>
      <c r="AS70" s="1531"/>
      <c r="AT70" s="1531"/>
      <c r="AU70" s="1531"/>
      <c r="AV70" s="1531"/>
      <c r="AW70" s="1531"/>
      <c r="AX70" s="1531"/>
      <c r="AY70" s="1531"/>
      <c r="AZ70" s="1531"/>
      <c r="BA70" s="1531"/>
      <c r="BB70" s="1531"/>
      <c r="BC70" s="1531"/>
      <c r="BD70" s="1531"/>
      <c r="BE70" s="1531"/>
      <c r="BF70" s="1531"/>
      <c r="BG70" s="1531"/>
      <c r="BH70" s="1531"/>
      <c r="BI70" s="1531"/>
      <c r="BJ70" s="1531"/>
      <c r="BK70" s="1531"/>
      <c r="BL70" s="1531"/>
      <c r="BM70" s="1531"/>
      <c r="BN70" s="1531"/>
      <c r="BO70" s="1531"/>
      <c r="BP70" s="1531"/>
      <c r="BQ70" s="1531"/>
      <c r="BR70" s="1531"/>
      <c r="BS70" s="1531"/>
      <c r="BT70" s="1531"/>
      <c r="BU70" s="1531"/>
      <c r="BV70" s="1531"/>
      <c r="BW70" s="1531"/>
      <c r="BX70" s="1531"/>
      <c r="BY70" s="1531"/>
      <c r="BZ70" s="1531"/>
      <c r="CA70" s="1531"/>
      <c r="CB70" s="1531"/>
      <c r="CC70" s="1531"/>
      <c r="CD70" s="1531"/>
      <c r="CE70" s="1531"/>
      <c r="CF70" s="1531"/>
      <c r="CG70" s="1531"/>
      <c r="CH70" s="1531"/>
      <c r="CI70" s="1531"/>
      <c r="CJ70" s="1531"/>
      <c r="CK70" s="1531"/>
      <c r="CL70" s="1531"/>
      <c r="CM70" s="1531"/>
      <c r="CN70" s="1531"/>
      <c r="CO70" s="1531"/>
      <c r="CP70" s="1531"/>
      <c r="CQ70" s="1531"/>
      <c r="CR70" s="1531"/>
      <c r="CS70" s="1531"/>
      <c r="CT70" s="1531"/>
      <c r="CU70" s="1531"/>
      <c r="CV70" s="1531"/>
      <c r="CW70" s="1531"/>
      <c r="CX70" s="1531"/>
      <c r="CY70" s="1531"/>
      <c r="CZ70" s="1531"/>
      <c r="DA70" s="1531"/>
      <c r="DB70" s="1531"/>
      <c r="DC70" s="1531"/>
      <c r="DD70" s="1531"/>
      <c r="DE70" s="1531"/>
      <c r="DF70" s="1531"/>
      <c r="DG70" s="1531"/>
      <c r="DH70" s="1531"/>
      <c r="DI70" s="1531"/>
      <c r="DJ70" s="1531"/>
      <c r="DK70" s="1531"/>
      <c r="DL70" s="1531"/>
      <c r="DM70" s="1531"/>
      <c r="DN70" s="1531"/>
      <c r="DO70" s="1531"/>
      <c r="DP70" s="1531"/>
      <c r="DQ70" s="1531"/>
      <c r="DR70" s="1531"/>
      <c r="DS70" s="1531"/>
      <c r="DT70" s="1531"/>
      <c r="DU70" s="1531"/>
      <c r="DV70" s="1531"/>
      <c r="DW70" s="1531"/>
      <c r="DX70" s="1531"/>
      <c r="DY70" s="1531"/>
      <c r="DZ70" s="1531"/>
      <c r="EA70" s="1531"/>
      <c r="EB70" s="1531"/>
      <c r="EC70" s="1531"/>
      <c r="ED70" s="1531"/>
      <c r="EE70" s="1531"/>
      <c r="EF70" s="1531"/>
      <c r="EG70" s="1531"/>
      <c r="EH70" s="1531"/>
      <c r="EI70" s="1531"/>
      <c r="EJ70" s="1531"/>
      <c r="EK70" s="1531"/>
      <c r="EL70" s="1531"/>
      <c r="EM70" s="1531"/>
      <c r="EN70" s="1531"/>
      <c r="EO70" s="1531"/>
      <c r="EP70" s="1531"/>
      <c r="EQ70" s="1531"/>
      <c r="ER70" s="1531"/>
      <c r="ES70" s="1531"/>
      <c r="ET70" s="1531"/>
      <c r="EU70" s="1531"/>
      <c r="EV70" s="1531"/>
      <c r="EW70" s="1531"/>
      <c r="EX70" s="1531"/>
      <c r="EY70" s="1531"/>
      <c r="EZ70" s="1531"/>
      <c r="FA70" s="1531"/>
      <c r="FB70" s="1531"/>
      <c r="FC70" s="1531"/>
      <c r="FD70" s="1531"/>
      <c r="FE70" s="1531"/>
      <c r="FF70" s="1531"/>
      <c r="FG70" s="1531"/>
      <c r="FH70" s="1531"/>
      <c r="FI70" s="1531"/>
      <c r="FJ70" s="1531"/>
      <c r="FK70" s="1531"/>
      <c r="FL70" s="1531"/>
      <c r="FM70" s="1531"/>
      <c r="FN70" s="1531"/>
      <c r="FO70" s="1531"/>
      <c r="FP70" s="1531"/>
      <c r="FQ70" s="1531"/>
      <c r="FR70" s="1531"/>
      <c r="FS70" s="1531"/>
      <c r="FT70" s="1531"/>
      <c r="FU70" s="1531"/>
      <c r="FV70" s="1531"/>
      <c r="FW70" s="1531"/>
      <c r="FX70" s="1531"/>
      <c r="FY70" s="1531"/>
      <c r="FZ70" s="1531"/>
      <c r="GA70" s="1531"/>
      <c r="GB70" s="1531"/>
      <c r="GC70" s="1531"/>
      <c r="GD70" s="1531"/>
      <c r="GE70" s="1531"/>
      <c r="GF70" s="1531"/>
      <c r="GG70" s="1531"/>
      <c r="GH70" s="1531"/>
      <c r="GI70" s="1531"/>
      <c r="GJ70" s="1531"/>
      <c r="GK70" s="1531"/>
      <c r="GL70" s="1531"/>
      <c r="GM70" s="1531"/>
      <c r="GN70" s="1531"/>
      <c r="GO70" s="1531"/>
      <c r="GP70" s="1531"/>
      <c r="GQ70" s="1531"/>
      <c r="GR70" s="1531"/>
      <c r="GS70" s="1531"/>
      <c r="GT70" s="1531"/>
      <c r="GU70" s="1531"/>
      <c r="GV70" s="1531"/>
      <c r="GW70" s="1531"/>
      <c r="GX70" s="1531"/>
      <c r="GY70" s="1531"/>
      <c r="GZ70" s="1531"/>
      <c r="HA70" s="1531"/>
      <c r="HB70" s="1531"/>
      <c r="HC70" s="1531"/>
      <c r="HD70" s="1531"/>
      <c r="HE70" s="1531"/>
      <c r="HF70" s="1531"/>
      <c r="HG70" s="1531"/>
      <c r="HH70" s="1531"/>
      <c r="HI70" s="1531"/>
      <c r="HJ70" s="1531"/>
      <c r="HK70" s="1531"/>
      <c r="HL70" s="1531"/>
      <c r="HM70" s="1531"/>
      <c r="HN70" s="1531"/>
      <c r="HO70" s="1531"/>
      <c r="HP70" s="1531"/>
      <c r="HQ70" s="1531"/>
      <c r="HR70" s="1531"/>
      <c r="HS70" s="1531"/>
      <c r="HT70" s="1531"/>
      <c r="HU70" s="1531"/>
      <c r="HV70" s="1531"/>
      <c r="HW70" s="1531"/>
      <c r="HX70" s="1531"/>
      <c r="HY70" s="1531"/>
      <c r="HZ70" s="1531"/>
      <c r="IA70" s="1531"/>
      <c r="IB70" s="1531"/>
      <c r="IC70" s="1531"/>
      <c r="ID70" s="1531"/>
      <c r="IE70" s="1531"/>
      <c r="IF70" s="1531"/>
      <c r="IG70" s="1531"/>
      <c r="IH70" s="1531"/>
      <c r="II70" s="1531"/>
      <c r="IJ70" s="1531"/>
      <c r="IK70" s="1531"/>
      <c r="IL70" s="1531"/>
      <c r="IM70" s="1531"/>
      <c r="IN70" s="1531"/>
      <c r="IO70" s="1531"/>
      <c r="IP70" s="1531"/>
      <c r="IQ70" s="1531"/>
      <c r="IR70" s="1531"/>
      <c r="IS70" s="1531"/>
      <c r="IT70" s="1531"/>
      <c r="IU70" s="1531"/>
      <c r="IV70" s="1531"/>
      <c r="IW70" s="1531"/>
      <c r="IX70" s="1531"/>
      <c r="IY70" s="1531"/>
      <c r="IZ70" s="1531"/>
      <c r="JA70" s="1531"/>
      <c r="JB70" s="1531"/>
      <c r="JC70" s="1531"/>
      <c r="JD70" s="1531"/>
      <c r="JE70" s="1531"/>
      <c r="JF70" s="1531"/>
      <c r="JG70" s="1531"/>
      <c r="JH70" s="1531"/>
      <c r="JI70" s="1531"/>
      <c r="JJ70" s="1531"/>
      <c r="JK70" s="1531"/>
      <c r="JL70" s="1531"/>
      <c r="JM70" s="1531"/>
      <c r="JN70" s="1531"/>
      <c r="JO70" s="1531"/>
      <c r="JP70" s="1531"/>
      <c r="JQ70" s="1531"/>
      <c r="JR70" s="1531"/>
      <c r="JS70" s="1531"/>
      <c r="JT70" s="1531"/>
      <c r="JU70" s="1531"/>
      <c r="JV70" s="1531"/>
      <c r="JW70" s="1531"/>
      <c r="JX70" s="1531"/>
      <c r="JY70" s="1531"/>
      <c r="JZ70" s="1531"/>
      <c r="KA70" s="1531"/>
      <c r="KB70" s="1531"/>
      <c r="KC70" s="1531"/>
      <c r="KD70" s="1531"/>
      <c r="KE70" s="1531"/>
      <c r="KF70" s="1531"/>
      <c r="KG70" s="1531"/>
      <c r="KH70" s="1531"/>
      <c r="KI70" s="1531"/>
      <c r="KJ70" s="1531"/>
      <c r="KK70" s="1531"/>
      <c r="KL70" s="1531"/>
      <c r="KM70" s="1531"/>
      <c r="KN70" s="1531"/>
      <c r="KO70" s="1531"/>
      <c r="KP70" s="1531"/>
      <c r="KQ70" s="1531"/>
      <c r="KR70" s="1531"/>
      <c r="KS70" s="1531"/>
      <c r="KT70" s="1531"/>
      <c r="KU70" s="1531"/>
      <c r="KV70" s="1531"/>
      <c r="KW70" s="1531"/>
      <c r="KX70" s="1531"/>
      <c r="KY70" s="1531"/>
      <c r="KZ70" s="1531"/>
      <c r="LA70" s="1531"/>
      <c r="LB70" s="1531"/>
      <c r="LC70" s="1531"/>
      <c r="LD70" s="1531"/>
      <c r="LE70" s="1531"/>
      <c r="LF70" s="1531"/>
      <c r="LG70" s="1531"/>
      <c r="LH70" s="1531"/>
      <c r="LI70" s="1531"/>
      <c r="LJ70" s="1531"/>
      <c r="LK70" s="1531"/>
      <c r="LL70" s="1531"/>
      <c r="LM70" s="1531"/>
      <c r="LN70" s="1531"/>
      <c r="LO70" s="1531"/>
      <c r="LP70" s="1531"/>
      <c r="LQ70" s="1531"/>
      <c r="LR70" s="1531"/>
      <c r="LS70" s="1531"/>
      <c r="LT70" s="1531"/>
      <c r="LU70" s="1531"/>
      <c r="LV70" s="1531"/>
      <c r="LW70" s="1531"/>
      <c r="LX70" s="1531"/>
      <c r="LY70" s="1531"/>
      <c r="LZ70" s="1531"/>
      <c r="MA70" s="1531"/>
      <c r="MB70" s="1531"/>
      <c r="MC70" s="1531"/>
      <c r="MD70" s="1531"/>
      <c r="ME70" s="1531"/>
      <c r="MF70" s="1531"/>
      <c r="MG70" s="1531"/>
      <c r="MH70" s="1531"/>
      <c r="MI70" s="1531"/>
      <c r="MJ70" s="1531"/>
      <c r="MK70" s="1531"/>
      <c r="ML70" s="1531"/>
      <c r="MM70" s="1531"/>
      <c r="MN70" s="1531"/>
      <c r="MO70" s="1531"/>
      <c r="MP70" s="1531"/>
      <c r="MQ70" s="1531"/>
      <c r="MR70" s="1531"/>
      <c r="MS70" s="1531"/>
      <c r="MT70" s="1531"/>
      <c r="MU70" s="1531"/>
      <c r="MV70" s="1531"/>
      <c r="MW70" s="1531"/>
      <c r="MX70" s="1531"/>
      <c r="MY70" s="1531"/>
      <c r="MZ70" s="1531"/>
      <c r="NA70" s="1531"/>
      <c r="NB70" s="1531"/>
      <c r="NC70" s="1531"/>
      <c r="ND70" s="1531"/>
      <c r="NE70" s="1531"/>
      <c r="NF70" s="1531"/>
      <c r="NG70" s="1531"/>
      <c r="NH70" s="1531"/>
      <c r="NI70" s="1531"/>
      <c r="NJ70" s="1531"/>
      <c r="NK70" s="1531"/>
      <c r="NL70" s="1531"/>
      <c r="NM70" s="1531"/>
      <c r="NN70" s="1531"/>
      <c r="NO70" s="1531"/>
      <c r="NP70" s="1531"/>
      <c r="NQ70" s="1531"/>
      <c r="NR70" s="1531"/>
      <c r="NS70" s="1531"/>
      <c r="NT70" s="1531"/>
      <c r="NU70" s="1531"/>
      <c r="NV70" s="1531"/>
      <c r="NW70" s="1531"/>
      <c r="NX70" s="1531"/>
      <c r="NY70" s="1531"/>
      <c r="NZ70" s="1531"/>
      <c r="OA70" s="1531"/>
      <c r="OB70" s="1531"/>
      <c r="OC70" s="1531"/>
      <c r="OD70" s="1531"/>
      <c r="OE70" s="1531"/>
      <c r="OF70" s="1531"/>
      <c r="OG70" s="1531"/>
      <c r="OH70" s="1531"/>
      <c r="OI70" s="1531"/>
      <c r="OJ70" s="1531"/>
      <c r="OK70" s="1531"/>
      <c r="OL70" s="1531"/>
      <c r="OM70" s="1531"/>
      <c r="ON70" s="1531"/>
      <c r="OO70" s="1531"/>
      <c r="OP70" s="1531"/>
      <c r="OQ70" s="1531"/>
      <c r="OR70" s="1531"/>
      <c r="OS70" s="1531"/>
      <c r="OT70" s="1531"/>
      <c r="OU70" s="1531"/>
      <c r="OV70" s="1531"/>
      <c r="OW70" s="1531"/>
      <c r="OX70" s="1531"/>
      <c r="OY70" s="1531"/>
      <c r="OZ70" s="1531"/>
      <c r="PA70" s="1531"/>
      <c r="PB70" s="1531"/>
      <c r="PC70" s="1531"/>
      <c r="PD70" s="1531"/>
      <c r="PE70" s="1531"/>
      <c r="PF70" s="1531"/>
      <c r="PG70" s="1531"/>
      <c r="PH70" s="1531"/>
      <c r="PI70" s="1531"/>
      <c r="PJ70" s="1531"/>
      <c r="PK70" s="1531"/>
      <c r="PL70" s="1531"/>
      <c r="PM70" s="1531"/>
      <c r="PN70" s="1531"/>
      <c r="PO70" s="1531"/>
      <c r="PP70" s="1531"/>
      <c r="PQ70" s="1531"/>
      <c r="PR70" s="1531"/>
      <c r="PS70" s="1531"/>
      <c r="PT70" s="1531"/>
      <c r="PU70" s="1531"/>
      <c r="PV70" s="1531"/>
      <c r="PW70" s="1531"/>
      <c r="PX70" s="1531"/>
      <c r="PY70" s="1531"/>
      <c r="PZ70" s="1531"/>
      <c r="QA70" s="1531"/>
      <c r="QB70" s="1531"/>
      <c r="QC70" s="1531"/>
      <c r="QD70" s="1531"/>
      <c r="QE70" s="1531"/>
      <c r="QF70" s="1531"/>
      <c r="QG70" s="1531"/>
      <c r="QH70" s="1531"/>
      <c r="QI70" s="1531"/>
      <c r="QJ70" s="1531"/>
      <c r="QK70" s="1531"/>
      <c r="QL70" s="1531"/>
      <c r="QM70" s="1531"/>
      <c r="QN70" s="1531"/>
      <c r="QO70" s="1531"/>
      <c r="QP70" s="1531"/>
      <c r="QQ70" s="1531"/>
      <c r="QR70" s="1531"/>
      <c r="QS70" s="1531"/>
      <c r="QT70" s="1531"/>
      <c r="QU70" s="1531"/>
      <c r="QV70" s="1531"/>
      <c r="QW70" s="1531"/>
      <c r="QX70" s="1531"/>
      <c r="QY70" s="1531"/>
      <c r="QZ70" s="1531"/>
      <c r="RA70" s="1531"/>
      <c r="RB70" s="1531"/>
      <c r="RC70" s="1531"/>
      <c r="RD70" s="1531"/>
      <c r="RE70" s="1531"/>
      <c r="RF70" s="1531"/>
      <c r="RG70" s="1531"/>
      <c r="RH70" s="1531"/>
      <c r="RI70" s="1531"/>
      <c r="RJ70" s="1531"/>
      <c r="RK70" s="1531"/>
      <c r="RL70" s="1531"/>
      <c r="RM70" s="1531"/>
      <c r="RN70" s="1531"/>
      <c r="RO70" s="1531"/>
      <c r="RP70" s="1531"/>
      <c r="RQ70" s="1531"/>
      <c r="RR70" s="1531"/>
      <c r="RS70" s="1531"/>
      <c r="RT70" s="1531"/>
      <c r="RU70" s="1531"/>
      <c r="RV70" s="1531"/>
      <c r="RW70" s="1531"/>
      <c r="RX70" s="1531"/>
      <c r="RY70" s="1531"/>
      <c r="RZ70" s="1531"/>
      <c r="SA70" s="1531"/>
      <c r="SB70" s="1531"/>
      <c r="SC70" s="1531"/>
      <c r="SD70" s="1531"/>
      <c r="SE70" s="1531"/>
      <c r="SF70" s="1531"/>
      <c r="SG70" s="1531"/>
      <c r="SH70" s="1531"/>
      <c r="SI70" s="1531"/>
      <c r="SJ70" s="1531"/>
      <c r="SK70" s="1531"/>
      <c r="SL70" s="1531"/>
      <c r="SM70" s="1531"/>
      <c r="SN70" s="1531"/>
      <c r="SO70" s="1531"/>
      <c r="SP70" s="1531"/>
      <c r="SQ70" s="1531"/>
      <c r="SR70" s="1531"/>
      <c r="SS70" s="1531"/>
      <c r="ST70" s="1531"/>
      <c r="SU70" s="1531"/>
      <c r="SV70" s="1531"/>
      <c r="SW70" s="1531"/>
      <c r="SX70" s="1531"/>
      <c r="SY70" s="1531"/>
      <c r="SZ70" s="1531"/>
      <c r="TA70" s="1531"/>
      <c r="TB70" s="1531"/>
      <c r="TC70" s="1531"/>
      <c r="TD70" s="1531"/>
      <c r="TE70" s="1531"/>
      <c r="TF70" s="1531"/>
      <c r="TG70" s="1531"/>
      <c r="TH70" s="1531"/>
      <c r="TI70" s="1531"/>
      <c r="TJ70" s="1531"/>
      <c r="TK70" s="1531"/>
      <c r="TL70" s="1531"/>
      <c r="TM70" s="1531"/>
      <c r="TN70" s="1531"/>
      <c r="TO70" s="1531"/>
      <c r="TP70" s="1531"/>
      <c r="TQ70" s="1531"/>
      <c r="TR70" s="1531"/>
      <c r="TS70" s="1531"/>
      <c r="TT70" s="1531"/>
      <c r="TU70" s="1531"/>
      <c r="TV70" s="1531"/>
      <c r="TW70" s="1531"/>
      <c r="TX70" s="1531"/>
      <c r="TY70" s="1531"/>
      <c r="TZ70" s="1531"/>
      <c r="UA70" s="1531"/>
      <c r="UB70" s="1531"/>
      <c r="UC70" s="1531"/>
      <c r="UD70" s="1531"/>
      <c r="UE70" s="1531"/>
      <c r="UF70" s="1531"/>
      <c r="UG70" s="1531"/>
      <c r="UH70" s="1531"/>
      <c r="UI70" s="1531"/>
      <c r="UJ70" s="1531"/>
      <c r="UK70" s="1531"/>
      <c r="UL70" s="1531"/>
      <c r="UM70" s="1531"/>
      <c r="UN70" s="1531"/>
      <c r="UO70" s="1531"/>
      <c r="UP70" s="1531"/>
      <c r="UQ70" s="1531"/>
      <c r="UR70" s="1531"/>
      <c r="US70" s="1531"/>
      <c r="UT70" s="1531"/>
      <c r="UU70" s="1531"/>
      <c r="UV70" s="1531"/>
      <c r="UW70" s="1531"/>
      <c r="UX70" s="1531"/>
      <c r="UY70" s="1531"/>
      <c r="UZ70" s="1531"/>
      <c r="VA70" s="1531"/>
      <c r="VB70" s="1531"/>
      <c r="VC70" s="1531"/>
      <c r="VD70" s="1531"/>
      <c r="VE70" s="1531"/>
      <c r="VF70" s="1531"/>
      <c r="VG70" s="1531"/>
      <c r="VH70" s="1531"/>
      <c r="VI70" s="1531"/>
      <c r="VJ70" s="1531"/>
      <c r="VK70" s="1531"/>
      <c r="VL70" s="1531"/>
      <c r="VM70" s="1531"/>
      <c r="VN70" s="1531"/>
      <c r="VO70" s="1531"/>
      <c r="VP70" s="1531"/>
      <c r="VQ70" s="1531"/>
      <c r="VR70" s="1531"/>
      <c r="VS70" s="1531"/>
      <c r="VT70" s="1531"/>
      <c r="VU70" s="1531"/>
      <c r="VV70" s="1531"/>
      <c r="VW70" s="1531"/>
      <c r="VX70" s="1531"/>
      <c r="VY70" s="1531"/>
      <c r="VZ70" s="1531"/>
      <c r="WA70" s="1531"/>
      <c r="WB70" s="1531"/>
      <c r="WC70" s="1531"/>
      <c r="WD70" s="1531"/>
      <c r="WE70" s="1531"/>
      <c r="WF70" s="1531"/>
      <c r="WG70" s="1531"/>
      <c r="WH70" s="1531"/>
      <c r="WI70" s="1531"/>
      <c r="WJ70" s="1531"/>
      <c r="WK70" s="1531"/>
      <c r="WL70" s="1531"/>
      <c r="WM70" s="1531"/>
      <c r="WN70" s="1531"/>
      <c r="WO70" s="1531"/>
      <c r="WP70" s="1531"/>
      <c r="WQ70" s="1531"/>
      <c r="WR70" s="1531"/>
      <c r="WS70" s="1531"/>
      <c r="WT70" s="1531"/>
      <c r="WU70" s="1531"/>
      <c r="WV70" s="1531"/>
      <c r="WW70" s="1531"/>
      <c r="WX70" s="1531"/>
      <c r="WY70" s="1531"/>
      <c r="WZ70" s="1531"/>
      <c r="XA70" s="1531"/>
      <c r="XB70" s="1531"/>
      <c r="XC70" s="1531"/>
      <c r="XD70" s="1531"/>
      <c r="XE70" s="1531"/>
      <c r="XF70" s="1531"/>
      <c r="XG70" s="1531"/>
      <c r="XH70" s="1531"/>
      <c r="XI70" s="1531"/>
      <c r="XJ70" s="1531"/>
      <c r="XK70" s="1531"/>
      <c r="XL70" s="1531"/>
      <c r="XM70" s="1531"/>
      <c r="XN70" s="1531"/>
      <c r="XO70" s="1531"/>
      <c r="XP70" s="1531"/>
      <c r="XQ70" s="1531"/>
      <c r="XR70" s="1531"/>
      <c r="XS70" s="1531"/>
      <c r="XT70" s="1531"/>
      <c r="XU70" s="1531"/>
      <c r="XV70" s="1531"/>
      <c r="XW70" s="1531"/>
      <c r="XX70" s="1531"/>
      <c r="XY70" s="1531"/>
      <c r="XZ70" s="1531"/>
      <c r="YA70" s="1531"/>
      <c r="YB70" s="1531"/>
      <c r="YC70" s="1531"/>
      <c r="YD70" s="1531"/>
      <c r="YE70" s="1531"/>
      <c r="YF70" s="1531"/>
      <c r="YG70" s="1531"/>
      <c r="YH70" s="1531"/>
      <c r="YI70" s="1531"/>
      <c r="YJ70" s="1531"/>
      <c r="YK70" s="1531"/>
      <c r="YL70" s="1531"/>
      <c r="YM70" s="1531"/>
      <c r="YN70" s="1531"/>
      <c r="YO70" s="1531"/>
      <c r="YP70" s="1531"/>
      <c r="YQ70" s="1531"/>
      <c r="YR70" s="1531"/>
      <c r="YS70" s="1531"/>
      <c r="YT70" s="1531"/>
      <c r="YU70" s="1531"/>
      <c r="YV70" s="1531"/>
      <c r="YW70" s="1531"/>
      <c r="YX70" s="1531"/>
      <c r="YY70" s="1531"/>
      <c r="YZ70" s="1531"/>
      <c r="ZA70" s="1531"/>
      <c r="ZB70" s="1531"/>
      <c r="ZC70" s="1531"/>
      <c r="ZD70" s="1531"/>
      <c r="ZE70" s="1531"/>
      <c r="ZF70" s="1531"/>
      <c r="ZG70" s="1531"/>
      <c r="ZH70" s="1531"/>
      <c r="ZI70" s="1531"/>
      <c r="ZJ70" s="1531"/>
      <c r="ZK70" s="1531"/>
      <c r="ZL70" s="1531"/>
      <c r="ZM70" s="1531"/>
      <c r="ZN70" s="1531"/>
      <c r="ZO70" s="1531"/>
      <c r="ZP70" s="1531"/>
      <c r="ZQ70" s="1531"/>
      <c r="ZR70" s="1531"/>
      <c r="ZS70" s="1531"/>
      <c r="ZT70" s="1531"/>
      <c r="ZU70" s="1531"/>
      <c r="ZV70" s="1531"/>
      <c r="ZW70" s="1531"/>
      <c r="ZX70" s="1531"/>
      <c r="ZY70" s="1531"/>
      <c r="ZZ70" s="1531"/>
      <c r="AAA70" s="1531"/>
      <c r="AAB70" s="1531"/>
      <c r="AAC70" s="1531"/>
      <c r="AAD70" s="1531"/>
      <c r="AAE70" s="1531"/>
      <c r="AAF70" s="1531"/>
      <c r="AAG70" s="1531"/>
      <c r="AAH70" s="1531"/>
      <c r="AAI70" s="1531"/>
      <c r="AAJ70" s="1531"/>
      <c r="AAK70" s="1531"/>
      <c r="AAL70" s="1531"/>
      <c r="AAM70" s="1531"/>
      <c r="AAN70" s="1531"/>
      <c r="AAO70" s="1531"/>
      <c r="AAP70" s="1531"/>
      <c r="AAQ70" s="1531"/>
      <c r="AAR70" s="1531"/>
      <c r="AAS70" s="1531"/>
      <c r="AAT70" s="1531"/>
      <c r="AAU70" s="1531"/>
      <c r="AAV70" s="1531"/>
      <c r="AAW70" s="1531"/>
      <c r="AAX70" s="1531"/>
      <c r="AAY70" s="1531"/>
      <c r="AAZ70" s="1531"/>
      <c r="ABA70" s="1531"/>
      <c r="ABB70" s="1531"/>
      <c r="ABC70" s="1531"/>
      <c r="ABD70" s="1531"/>
      <c r="ABE70" s="1531"/>
      <c r="ABF70" s="1531"/>
      <c r="ABG70" s="1531"/>
      <c r="ABH70" s="1531"/>
      <c r="ABI70" s="1531"/>
      <c r="ABJ70" s="1531"/>
      <c r="ABK70" s="1531"/>
      <c r="ABL70" s="1531"/>
      <c r="ABM70" s="1531"/>
      <c r="ABN70" s="1531"/>
      <c r="ABO70" s="1531"/>
      <c r="ABP70" s="1531"/>
      <c r="ABQ70" s="1531"/>
      <c r="ABR70" s="1531"/>
      <c r="ABS70" s="1531"/>
      <c r="ABT70" s="1531"/>
      <c r="ABU70" s="1531"/>
      <c r="ABV70" s="1531"/>
      <c r="ABW70" s="1531"/>
      <c r="ABX70" s="1531"/>
      <c r="ABY70" s="1531"/>
      <c r="ABZ70" s="1531"/>
      <c r="ACA70" s="1531"/>
      <c r="ACB70" s="1531"/>
      <c r="ACC70" s="1531"/>
      <c r="ACD70" s="1531"/>
      <c r="ACE70" s="1531"/>
      <c r="ACF70" s="1531"/>
      <c r="ACG70" s="1531"/>
      <c r="ACH70" s="1531"/>
      <c r="ACI70" s="1531"/>
      <c r="ACJ70" s="1531"/>
      <c r="ACK70" s="1531"/>
      <c r="ACL70" s="1531"/>
      <c r="ACM70" s="1531"/>
      <c r="ACN70" s="1531"/>
      <c r="ACO70" s="1531"/>
      <c r="ACP70" s="1531"/>
      <c r="ACQ70" s="1531"/>
      <c r="ACR70" s="1531"/>
      <c r="ACS70" s="1531"/>
      <c r="ACT70" s="1531"/>
      <c r="ACU70" s="1531"/>
      <c r="ACV70" s="1531"/>
      <c r="ACW70" s="1531"/>
      <c r="ACX70" s="1531"/>
      <c r="ACY70" s="1531"/>
      <c r="ACZ70" s="1531"/>
      <c r="ADA70" s="1531"/>
      <c r="ADB70" s="1531"/>
      <c r="ADC70" s="1531"/>
      <c r="ADD70" s="1531"/>
      <c r="ADE70" s="1531"/>
      <c r="ADF70" s="1531"/>
      <c r="ADG70" s="1531"/>
      <c r="ADH70" s="1531"/>
      <c r="ADI70" s="1531"/>
      <c r="ADJ70" s="1531"/>
      <c r="ADK70" s="1531"/>
      <c r="ADL70" s="1531"/>
      <c r="ADM70" s="1531"/>
      <c r="ADN70" s="1531"/>
      <c r="ADO70" s="1531"/>
      <c r="ADP70" s="1531"/>
      <c r="ADQ70" s="1531"/>
      <c r="ADR70" s="1531"/>
      <c r="ADS70" s="1531"/>
      <c r="ADT70" s="1531"/>
      <c r="ADU70" s="1531"/>
      <c r="ADV70" s="1531"/>
      <c r="ADW70" s="1531"/>
      <c r="ADX70" s="1531"/>
      <c r="ADY70" s="1531"/>
      <c r="ADZ70" s="1531"/>
      <c r="AEA70" s="1531"/>
      <c r="AEB70" s="1531"/>
      <c r="AEC70" s="1531"/>
      <c r="AED70" s="1531"/>
      <c r="AEE70" s="1531"/>
      <c r="AEF70" s="1531"/>
      <c r="AEG70" s="1531"/>
      <c r="AEH70" s="1531"/>
      <c r="AEI70" s="1531"/>
      <c r="AEJ70" s="1531"/>
      <c r="AEK70" s="1531"/>
      <c r="AEL70" s="1531"/>
      <c r="AEM70" s="1531"/>
      <c r="AEN70" s="1531"/>
      <c r="AEO70" s="1531"/>
      <c r="AEP70" s="1531"/>
      <c r="AEQ70" s="1531"/>
      <c r="AER70" s="1531"/>
      <c r="AES70" s="1531"/>
      <c r="AET70" s="1531"/>
      <c r="AEU70" s="1531"/>
      <c r="AEV70" s="1531"/>
      <c r="AEW70" s="1531"/>
      <c r="AEX70" s="1531"/>
      <c r="AEY70" s="1531"/>
      <c r="AEZ70" s="1531"/>
      <c r="AFA70" s="1531"/>
      <c r="AFB70" s="1531"/>
      <c r="AFC70" s="1531"/>
      <c r="AFD70" s="1531"/>
      <c r="AFE70" s="1531"/>
      <c r="AFF70" s="1531"/>
      <c r="AFG70" s="1531"/>
      <c r="AFH70" s="1531"/>
      <c r="AFI70" s="1531"/>
      <c r="AFJ70" s="1531"/>
      <c r="AFK70" s="1531"/>
      <c r="AFL70" s="1531"/>
      <c r="AFM70" s="1531"/>
      <c r="AFN70" s="1531"/>
      <c r="AFO70" s="1531"/>
      <c r="AFP70" s="1531"/>
      <c r="AFQ70" s="1531"/>
      <c r="AFR70" s="1531"/>
      <c r="AFS70" s="1531"/>
      <c r="AFT70" s="1531"/>
      <c r="AFU70" s="1531"/>
      <c r="AFV70" s="1531"/>
      <c r="AFW70" s="1531"/>
      <c r="AFX70" s="1531"/>
      <c r="AFY70" s="1531"/>
      <c r="AFZ70" s="1531"/>
      <c r="AGA70" s="1531"/>
      <c r="AGB70" s="1531"/>
      <c r="AGC70" s="1531"/>
      <c r="AGD70" s="1531"/>
      <c r="AGE70" s="1531"/>
      <c r="AGF70" s="1531"/>
      <c r="AGG70" s="1531"/>
      <c r="AGH70" s="1531"/>
      <c r="AGI70" s="1531"/>
      <c r="AGJ70" s="1531"/>
      <c r="AGK70" s="1531"/>
      <c r="AGL70" s="1531"/>
      <c r="AGM70" s="1531"/>
      <c r="AGN70" s="1531"/>
      <c r="AGO70" s="1531"/>
      <c r="AGP70" s="1531"/>
      <c r="AGQ70" s="1531"/>
      <c r="AGR70" s="1531"/>
      <c r="AGS70" s="1531"/>
      <c r="AGT70" s="1531"/>
      <c r="AGU70" s="1531"/>
      <c r="AGV70" s="1531"/>
      <c r="AGW70" s="1531"/>
      <c r="AGX70" s="1531"/>
      <c r="AGY70" s="1531"/>
      <c r="AGZ70" s="1531"/>
      <c r="AHA70" s="1531"/>
      <c r="AHB70" s="1531"/>
      <c r="AHC70" s="1531"/>
      <c r="AHD70" s="1531"/>
      <c r="AHE70" s="1531"/>
      <c r="AHF70" s="1531"/>
      <c r="AHG70" s="1531"/>
      <c r="AHH70" s="1531"/>
      <c r="AHI70" s="1531"/>
      <c r="AHJ70" s="1531"/>
      <c r="AHK70" s="1531"/>
      <c r="AHL70" s="1531"/>
      <c r="AHM70" s="1531"/>
      <c r="AHN70" s="1531"/>
      <c r="AHO70" s="1531"/>
      <c r="AHP70" s="1531"/>
      <c r="AHQ70" s="1531"/>
      <c r="AHR70" s="1531"/>
      <c r="AHS70" s="1531"/>
      <c r="AHT70" s="1531"/>
      <c r="AHU70" s="1531"/>
      <c r="AHV70" s="1531"/>
      <c r="AHW70" s="1531"/>
      <c r="AHX70" s="1531"/>
      <c r="AHY70" s="1531"/>
      <c r="AHZ70" s="1531"/>
      <c r="AIA70" s="1531"/>
      <c r="AIB70" s="1531"/>
      <c r="AIC70" s="1531"/>
      <c r="AID70" s="1531"/>
      <c r="AIE70" s="1531"/>
      <c r="AIF70" s="1531"/>
      <c r="AIG70" s="1531"/>
      <c r="AIH70" s="1531"/>
      <c r="AII70" s="1531"/>
      <c r="AIJ70" s="1531"/>
      <c r="AIK70" s="1531"/>
      <c r="AIL70" s="1531"/>
      <c r="AIM70" s="1531"/>
      <c r="AIN70" s="1531"/>
      <c r="AIO70" s="1531"/>
      <c r="AIP70" s="1531"/>
      <c r="AIQ70" s="1531"/>
      <c r="AIR70" s="1531"/>
      <c r="AIS70" s="1531"/>
      <c r="AIT70" s="1531"/>
      <c r="AIU70" s="1531"/>
      <c r="AIV70" s="1531"/>
      <c r="AIW70" s="1531"/>
      <c r="AIX70" s="1531"/>
      <c r="AIY70" s="1531"/>
      <c r="AIZ70" s="1531"/>
      <c r="AJA70" s="1531"/>
      <c r="AJB70" s="1531"/>
      <c r="AJC70" s="1531"/>
      <c r="AJD70" s="1531"/>
      <c r="AJE70" s="1531"/>
      <c r="AJF70" s="1531"/>
      <c r="AJG70" s="1531"/>
      <c r="AJH70" s="1531"/>
      <c r="AJI70" s="1531"/>
      <c r="AJJ70" s="1531"/>
      <c r="AJK70" s="1531"/>
      <c r="AJL70" s="1531"/>
      <c r="AJM70" s="1531"/>
      <c r="AJN70" s="1531"/>
      <c r="AJO70" s="1531"/>
      <c r="AJP70" s="1531"/>
      <c r="AJQ70" s="1531"/>
      <c r="AJR70" s="1531"/>
      <c r="AJS70" s="1531"/>
      <c r="AJT70" s="1531"/>
      <c r="AJU70" s="1531"/>
      <c r="AJV70" s="1531"/>
      <c r="AJW70" s="1531"/>
      <c r="AJX70" s="1531"/>
      <c r="AJY70" s="1531"/>
      <c r="AJZ70" s="1531"/>
      <c r="AKA70" s="1531"/>
      <c r="AKB70" s="1531"/>
      <c r="AKC70" s="1531"/>
      <c r="AKD70" s="1531"/>
      <c r="AKE70" s="1531"/>
      <c r="AKF70" s="1531"/>
      <c r="AKG70" s="1531"/>
      <c r="AKH70" s="1531"/>
      <c r="AKI70" s="1531"/>
      <c r="AKJ70" s="1531"/>
      <c r="AKK70" s="1531"/>
      <c r="AKL70" s="1531"/>
      <c r="AKM70" s="1531"/>
      <c r="AKN70" s="1531"/>
      <c r="AKO70" s="1531"/>
      <c r="AKP70" s="1531"/>
      <c r="AKQ70" s="1531"/>
      <c r="AKR70" s="1531"/>
      <c r="AKS70" s="1531"/>
      <c r="AKT70" s="1531"/>
      <c r="AKU70" s="1531"/>
      <c r="AKV70" s="1531"/>
      <c r="AKW70" s="1531"/>
      <c r="AKX70" s="1531"/>
      <c r="AKY70" s="1531"/>
      <c r="AKZ70" s="1531"/>
      <c r="ALA70" s="1531"/>
      <c r="ALB70" s="1531"/>
      <c r="ALC70" s="1531"/>
      <c r="ALD70" s="1531"/>
      <c r="ALE70" s="1531"/>
      <c r="ALF70" s="1531"/>
      <c r="ALG70" s="1531"/>
      <c r="ALH70" s="1531"/>
      <c r="ALI70" s="1531"/>
      <c r="ALJ70" s="1531"/>
      <c r="ALK70" s="1531"/>
      <c r="ALL70" s="1531"/>
      <c r="ALM70" s="1531"/>
      <c r="ALN70" s="1531"/>
      <c r="ALO70" s="1531"/>
      <c r="ALP70" s="1531"/>
      <c r="ALQ70" s="1531"/>
      <c r="ALR70" s="1531"/>
      <c r="ALS70" s="1531"/>
      <c r="ALT70" s="1531"/>
      <c r="ALU70" s="1531"/>
      <c r="ALV70" s="1531"/>
      <c r="ALW70" s="1531"/>
      <c r="ALX70" s="1531"/>
      <c r="ALY70" s="1531"/>
      <c r="ALZ70" s="1531"/>
      <c r="AMA70" s="1531"/>
      <c r="AMB70" s="1531"/>
      <c r="AMC70" s="1531"/>
      <c r="AMD70" s="1531"/>
      <c r="AME70" s="1531"/>
      <c r="AMF70" s="1531"/>
      <c r="AMG70" s="1531"/>
      <c r="AMH70" s="1531"/>
      <c r="AMI70" s="1531"/>
      <c r="AMJ70" s="1531"/>
      <c r="AMK70" s="1531"/>
      <c r="AML70" s="1531"/>
      <c r="AMM70" s="1531"/>
      <c r="AMN70" s="1531"/>
      <c r="AMO70" s="1531"/>
      <c r="AMP70" s="1531"/>
      <c r="AMQ70" s="1531"/>
      <c r="AMR70" s="1531"/>
      <c r="AMS70" s="1531"/>
      <c r="AMT70" s="1531"/>
      <c r="AMU70" s="1531"/>
      <c r="AMV70" s="1531"/>
      <c r="AMW70" s="1531"/>
      <c r="AMX70" s="1531"/>
      <c r="AMY70" s="1531"/>
      <c r="AMZ70" s="1531"/>
      <c r="ANA70" s="1531"/>
      <c r="ANB70" s="1531"/>
      <c r="ANC70" s="1531"/>
      <c r="AND70" s="1531"/>
      <c r="ANE70" s="1531"/>
      <c r="ANF70" s="1531"/>
      <c r="ANG70" s="1531"/>
      <c r="ANH70" s="1531"/>
      <c r="ANI70" s="1531"/>
      <c r="ANJ70" s="1531"/>
      <c r="ANK70" s="1531"/>
      <c r="ANL70" s="1531"/>
      <c r="ANM70" s="1531"/>
      <c r="ANN70" s="1531"/>
      <c r="ANO70" s="1531"/>
      <c r="ANP70" s="1531"/>
      <c r="ANQ70" s="1531"/>
      <c r="ANR70" s="1531"/>
      <c r="ANS70" s="1531"/>
      <c r="ANT70" s="1531"/>
      <c r="ANU70" s="1531"/>
      <c r="ANV70" s="1531"/>
      <c r="ANW70" s="1531"/>
      <c r="ANX70" s="1531"/>
      <c r="ANY70" s="1531"/>
      <c r="ANZ70" s="1531"/>
      <c r="AOA70" s="1531"/>
      <c r="AOB70" s="1531"/>
      <c r="AOC70" s="1531"/>
      <c r="AOD70" s="1531"/>
      <c r="AOE70" s="1531"/>
      <c r="AOF70" s="1531"/>
      <c r="AOG70" s="1531"/>
      <c r="AOH70" s="1531"/>
      <c r="AOI70" s="1531"/>
      <c r="AOJ70" s="1531"/>
      <c r="AOK70" s="1531"/>
      <c r="AOL70" s="1531"/>
      <c r="AOM70" s="1531"/>
      <c r="AON70" s="1531"/>
      <c r="AOO70" s="1531"/>
      <c r="AOP70" s="1531"/>
      <c r="AOQ70" s="1531"/>
      <c r="AOR70" s="1531"/>
      <c r="AOS70" s="1531"/>
      <c r="AOT70" s="1531"/>
      <c r="AOU70" s="1531"/>
      <c r="AOV70" s="1531"/>
      <c r="AOW70" s="1531"/>
      <c r="AOX70" s="1531"/>
      <c r="AOY70" s="1531"/>
      <c r="AOZ70" s="1531"/>
      <c r="APA70" s="1531"/>
      <c r="APB70" s="1531"/>
      <c r="APC70" s="1531"/>
      <c r="APD70" s="1531"/>
      <c r="APE70" s="1531"/>
      <c r="APF70" s="1531"/>
      <c r="APG70" s="1531"/>
      <c r="APH70" s="1531"/>
      <c r="API70" s="1531"/>
      <c r="APJ70" s="1531"/>
      <c r="APK70" s="1531"/>
      <c r="APL70" s="1531"/>
      <c r="APM70" s="1531"/>
      <c r="APN70" s="1531"/>
      <c r="APO70" s="1531"/>
      <c r="APP70" s="1531"/>
      <c r="APQ70" s="1531"/>
      <c r="APR70" s="1531"/>
      <c r="APS70" s="1531"/>
      <c r="APT70" s="1531"/>
      <c r="APU70" s="1531"/>
      <c r="APV70" s="1531"/>
      <c r="APW70" s="1531"/>
      <c r="APX70" s="1531"/>
      <c r="APY70" s="1531"/>
      <c r="APZ70" s="1531"/>
      <c r="AQA70" s="1531"/>
      <c r="AQB70" s="1531"/>
      <c r="AQC70" s="1531"/>
      <c r="AQD70" s="1531"/>
      <c r="AQE70" s="1531"/>
      <c r="AQF70" s="1531"/>
      <c r="AQG70" s="1531"/>
      <c r="AQH70" s="1531"/>
      <c r="AQI70" s="1531"/>
      <c r="AQJ70" s="1531"/>
      <c r="AQK70" s="1531"/>
      <c r="AQL70" s="1531"/>
      <c r="AQM70" s="1531"/>
      <c r="AQN70" s="1531"/>
      <c r="AQO70" s="1531"/>
      <c r="AQP70" s="1531"/>
      <c r="AQQ70" s="1531"/>
      <c r="AQR70" s="1531"/>
      <c r="AQS70" s="1531"/>
      <c r="AQT70" s="1531"/>
      <c r="AQU70" s="1531"/>
      <c r="AQV70" s="1531"/>
      <c r="AQW70" s="1531"/>
      <c r="AQX70" s="1531"/>
      <c r="AQY70" s="1531"/>
      <c r="AQZ70" s="1531"/>
      <c r="ARA70" s="1531"/>
      <c r="ARB70" s="1531"/>
      <c r="ARC70" s="1531"/>
      <c r="ARD70" s="1531"/>
      <c r="ARE70" s="1531"/>
      <c r="ARF70" s="1531"/>
      <c r="ARG70" s="1531"/>
      <c r="ARH70" s="1531"/>
      <c r="ARI70" s="1531"/>
      <c r="ARJ70" s="1531"/>
      <c r="ARK70" s="1531"/>
      <c r="ARL70" s="1531"/>
      <c r="ARM70" s="1531"/>
      <c r="ARN70" s="1531"/>
      <c r="ARO70" s="1531"/>
      <c r="ARP70" s="1531"/>
      <c r="ARQ70" s="1531"/>
      <c r="ARR70" s="1531"/>
      <c r="ARS70" s="1531"/>
      <c r="ART70" s="1531"/>
      <c r="ARU70" s="1531"/>
      <c r="ARV70" s="1531"/>
      <c r="ARW70" s="1531"/>
      <c r="ARX70" s="1531"/>
      <c r="ARY70" s="1531"/>
      <c r="ARZ70" s="1531"/>
      <c r="ASA70" s="1531"/>
      <c r="ASB70" s="1531"/>
      <c r="ASC70" s="1531"/>
      <c r="ASD70" s="1531"/>
      <c r="ASE70" s="1531"/>
      <c r="ASF70" s="1531"/>
      <c r="ASG70" s="1531"/>
      <c r="ASH70" s="1531"/>
      <c r="ASI70" s="1531"/>
      <c r="ASJ70" s="1531"/>
      <c r="ASK70" s="1531"/>
      <c r="ASL70" s="1531"/>
      <c r="ASM70" s="1531"/>
      <c r="ASN70" s="1531"/>
      <c r="ASO70" s="1531"/>
      <c r="ASP70" s="1531"/>
      <c r="ASQ70" s="1531"/>
      <c r="ASR70" s="1531"/>
      <c r="ASS70" s="1531"/>
      <c r="AST70" s="1531"/>
      <c r="ASU70" s="1531"/>
      <c r="ASV70" s="1531"/>
      <c r="ASW70" s="1531"/>
      <c r="ASX70" s="1531"/>
      <c r="ASY70" s="1531"/>
      <c r="ASZ70" s="1531"/>
      <c r="ATA70" s="1531"/>
      <c r="ATB70" s="1531"/>
      <c r="ATC70" s="1531"/>
      <c r="ATD70" s="1531"/>
      <c r="ATE70" s="1531"/>
      <c r="ATF70" s="1531"/>
      <c r="ATG70" s="1531"/>
      <c r="ATH70" s="1531"/>
      <c r="ATI70" s="1531"/>
      <c r="ATJ70" s="1531"/>
      <c r="ATK70" s="1531"/>
      <c r="ATL70" s="1531"/>
      <c r="ATM70" s="1531"/>
      <c r="ATN70" s="1531"/>
      <c r="ATO70" s="1531"/>
      <c r="ATP70" s="1531"/>
      <c r="ATQ70" s="1531"/>
      <c r="ATR70" s="1531"/>
      <c r="ATS70" s="1531"/>
      <c r="ATT70" s="1531"/>
      <c r="ATU70" s="1531"/>
      <c r="ATV70" s="1531"/>
      <c r="ATW70" s="1531"/>
      <c r="ATX70" s="1531"/>
      <c r="ATY70" s="1531"/>
      <c r="ATZ70" s="1531"/>
      <c r="AUA70" s="1531"/>
      <c r="AUB70" s="1531"/>
      <c r="AUC70" s="1531"/>
      <c r="AUD70" s="1531"/>
      <c r="AUE70" s="1531"/>
      <c r="AUF70" s="1531"/>
      <c r="AUG70" s="1531"/>
      <c r="AUH70" s="1531"/>
      <c r="AUI70" s="1531"/>
    </row>
    <row r="71" spans="1:1231" s="1486" customFormat="1" ht="31.75" customHeight="1" x14ac:dyDescent="0.75">
      <c r="A71" s="1476"/>
      <c r="B71" s="1509"/>
      <c r="C71" s="1476"/>
      <c r="D71" s="1601"/>
      <c r="E71" s="1511"/>
      <c r="F71" s="1511"/>
      <c r="G71" s="1599"/>
      <c r="H71" s="1599"/>
      <c r="I71" s="1600"/>
      <c r="J71" s="1599"/>
      <c r="K71" s="1514"/>
      <c r="L71" s="1578"/>
      <c r="M71" s="1596"/>
      <c r="N71" s="1597"/>
      <c r="O71" s="1484"/>
      <c r="P71" s="653"/>
      <c r="Q71" s="653"/>
      <c r="R71" s="1484"/>
      <c r="S71" s="1484"/>
      <c r="T71" s="1484"/>
      <c r="U71" s="1484"/>
      <c r="V71" s="1484"/>
      <c r="W71" s="1581"/>
      <c r="Y71" s="653"/>
      <c r="Z71" s="653"/>
      <c r="AA71" s="1432"/>
      <c r="AB71" s="653"/>
      <c r="AC71" s="653"/>
      <c r="AD71" s="1412"/>
      <c r="AE71" s="1412"/>
      <c r="AF71" s="1412"/>
      <c r="AL71" s="1413"/>
      <c r="AN71" s="1487"/>
      <c r="AO71" s="1487"/>
      <c r="AP71" s="1412"/>
      <c r="AQ71" s="1412"/>
      <c r="AR71" s="1412"/>
      <c r="AS71" s="1412"/>
      <c r="AT71" s="1412"/>
      <c r="AU71" s="1412"/>
      <c r="AV71" s="1412"/>
      <c r="AW71" s="1412"/>
      <c r="AX71" s="1412"/>
      <c r="AY71" s="1412"/>
      <c r="AZ71" s="1412"/>
      <c r="BA71" s="1412"/>
      <c r="BB71" s="1412"/>
      <c r="BC71" s="1412"/>
      <c r="BD71" s="1412"/>
      <c r="BE71" s="1412"/>
      <c r="BF71" s="1412"/>
      <c r="BG71" s="1412"/>
      <c r="BH71" s="1412"/>
      <c r="BI71" s="1412"/>
      <c r="BJ71" s="1412"/>
      <c r="BK71" s="1412"/>
      <c r="BL71" s="1412"/>
      <c r="BM71" s="1412"/>
      <c r="BN71" s="1412"/>
      <c r="BO71" s="1412"/>
      <c r="BP71" s="1412"/>
      <c r="BQ71" s="1412"/>
      <c r="BR71" s="1412"/>
      <c r="BS71" s="1412"/>
      <c r="BT71" s="1412"/>
      <c r="BU71" s="1412"/>
      <c r="BV71" s="1412"/>
      <c r="BW71" s="1412"/>
      <c r="BX71" s="1412"/>
      <c r="BY71" s="1412"/>
      <c r="BZ71" s="1412"/>
      <c r="CA71" s="1412"/>
      <c r="CB71" s="1412"/>
      <c r="CC71" s="1412"/>
      <c r="CD71" s="1412"/>
      <c r="CE71" s="1412"/>
      <c r="CF71" s="1412"/>
      <c r="CG71" s="1412"/>
      <c r="CH71" s="1412"/>
      <c r="CI71" s="1412"/>
      <c r="CJ71" s="1412"/>
      <c r="CK71" s="1412"/>
      <c r="CL71" s="1412"/>
      <c r="CM71" s="1412"/>
      <c r="CN71" s="1412"/>
      <c r="CO71" s="1412"/>
      <c r="CP71" s="1412"/>
      <c r="CQ71" s="1412"/>
      <c r="CR71" s="1412"/>
      <c r="CS71" s="1412"/>
      <c r="CT71" s="1412"/>
      <c r="CU71" s="1412"/>
      <c r="CV71" s="1412"/>
      <c r="CW71" s="1412"/>
      <c r="CX71" s="1412"/>
      <c r="CY71" s="1412"/>
      <c r="CZ71" s="1412"/>
      <c r="DA71" s="1412"/>
      <c r="DB71" s="1412"/>
      <c r="DC71" s="1412"/>
      <c r="DD71" s="1412"/>
      <c r="DE71" s="1412"/>
      <c r="DF71" s="1412"/>
      <c r="DG71" s="1412"/>
      <c r="DH71" s="1412"/>
      <c r="DI71" s="1412"/>
      <c r="DJ71" s="1412"/>
      <c r="DK71" s="1412"/>
      <c r="DL71" s="1412"/>
      <c r="DM71" s="1412"/>
      <c r="DN71" s="1412"/>
      <c r="DO71" s="1412"/>
      <c r="DP71" s="1412"/>
      <c r="DQ71" s="1412"/>
      <c r="DR71" s="1412"/>
      <c r="DS71" s="1412"/>
      <c r="DT71" s="1412"/>
      <c r="DU71" s="1412"/>
      <c r="DV71" s="1412"/>
      <c r="DW71" s="1412"/>
      <c r="DX71" s="1412"/>
      <c r="DY71" s="1412"/>
      <c r="DZ71" s="1412"/>
      <c r="EA71" s="1412"/>
      <c r="EB71" s="1412"/>
      <c r="EC71" s="1412"/>
      <c r="ED71" s="1412"/>
      <c r="EE71" s="1412"/>
      <c r="EF71" s="1412"/>
      <c r="EG71" s="1412"/>
      <c r="EH71" s="1412"/>
      <c r="EI71" s="1412"/>
      <c r="EJ71" s="1412"/>
      <c r="EK71" s="1412"/>
      <c r="EL71" s="1412"/>
      <c r="EM71" s="1412"/>
      <c r="EN71" s="1412"/>
      <c r="EO71" s="1412"/>
      <c r="EP71" s="1412"/>
      <c r="EQ71" s="1412"/>
      <c r="ER71" s="1412"/>
      <c r="ES71" s="1412"/>
      <c r="ET71" s="1412"/>
      <c r="EU71" s="1412"/>
      <c r="EV71" s="1412"/>
      <c r="EW71" s="1412"/>
      <c r="EX71" s="1412"/>
      <c r="EY71" s="1412"/>
      <c r="EZ71" s="1412"/>
      <c r="FA71" s="1412"/>
      <c r="FB71" s="1412"/>
      <c r="FC71" s="1412"/>
      <c r="FD71" s="1412"/>
      <c r="FE71" s="1412"/>
      <c r="FF71" s="1412"/>
      <c r="FG71" s="1412"/>
      <c r="FH71" s="1412"/>
      <c r="FI71" s="1412"/>
      <c r="FJ71" s="1412"/>
      <c r="FK71" s="1412"/>
      <c r="FL71" s="1412"/>
      <c r="FM71" s="1412"/>
      <c r="FN71" s="1412"/>
      <c r="FO71" s="1412"/>
      <c r="FP71" s="1412"/>
      <c r="FQ71" s="1412"/>
      <c r="FR71" s="1412"/>
      <c r="FS71" s="1412"/>
      <c r="FT71" s="1412"/>
      <c r="FU71" s="1412"/>
      <c r="FV71" s="1412"/>
      <c r="FW71" s="1412"/>
      <c r="FX71" s="1412"/>
      <c r="FY71" s="1412"/>
      <c r="FZ71" s="1412"/>
      <c r="GA71" s="1412"/>
      <c r="GB71" s="1412"/>
      <c r="GC71" s="1412"/>
      <c r="GD71" s="1412"/>
      <c r="GE71" s="1412"/>
      <c r="GF71" s="1412"/>
      <c r="GG71" s="1412"/>
      <c r="GH71" s="1412"/>
      <c r="GI71" s="1412"/>
      <c r="GJ71" s="1412"/>
      <c r="GK71" s="1412"/>
      <c r="GL71" s="1412"/>
      <c r="GM71" s="1412"/>
      <c r="GN71" s="1412"/>
      <c r="GO71" s="1412"/>
      <c r="GP71" s="1412"/>
      <c r="GQ71" s="1412"/>
      <c r="GR71" s="1412"/>
      <c r="GS71" s="1412"/>
      <c r="GT71" s="1412"/>
      <c r="GU71" s="1412"/>
      <c r="GV71" s="1412"/>
      <c r="GW71" s="1412"/>
      <c r="GX71" s="1412"/>
      <c r="GY71" s="1412"/>
      <c r="GZ71" s="1412"/>
      <c r="HA71" s="1412"/>
      <c r="HB71" s="1412"/>
      <c r="HC71" s="1412"/>
      <c r="HD71" s="1412"/>
      <c r="HE71" s="1412"/>
      <c r="HF71" s="1412"/>
      <c r="HG71" s="1412"/>
      <c r="HH71" s="1412"/>
      <c r="HI71" s="1412"/>
      <c r="HJ71" s="1412"/>
      <c r="HK71" s="1412"/>
      <c r="HL71" s="1412"/>
      <c r="HM71" s="1412"/>
      <c r="HN71" s="1412"/>
      <c r="HO71" s="1412"/>
      <c r="HP71" s="1412"/>
      <c r="HQ71" s="1412"/>
      <c r="HR71" s="1412"/>
      <c r="HS71" s="1412"/>
      <c r="HT71" s="1412"/>
      <c r="HU71" s="1412"/>
      <c r="HV71" s="1412"/>
      <c r="HW71" s="1412"/>
      <c r="HX71" s="1412"/>
      <c r="HY71" s="1412"/>
      <c r="HZ71" s="1412"/>
      <c r="IA71" s="1412"/>
      <c r="IB71" s="1412"/>
      <c r="IC71" s="1412"/>
      <c r="ID71" s="1412"/>
      <c r="IE71" s="1412"/>
      <c r="IF71" s="1412"/>
      <c r="IG71" s="1412"/>
      <c r="IH71" s="1412"/>
      <c r="II71" s="1412"/>
      <c r="IJ71" s="1412"/>
      <c r="IK71" s="1412"/>
      <c r="IL71" s="1412"/>
      <c r="IM71" s="1412"/>
      <c r="IN71" s="1412"/>
      <c r="IO71" s="1412"/>
      <c r="IP71" s="1412"/>
      <c r="IQ71" s="1412"/>
      <c r="IR71" s="1412"/>
      <c r="IS71" s="1412"/>
      <c r="IT71" s="1412"/>
      <c r="IU71" s="1412"/>
      <c r="IV71" s="1412"/>
      <c r="IW71" s="1412"/>
      <c r="IX71" s="1412"/>
      <c r="IY71" s="1412"/>
      <c r="IZ71" s="1412"/>
      <c r="JA71" s="1412"/>
      <c r="JB71" s="1412"/>
      <c r="JC71" s="1412"/>
      <c r="JD71" s="1412"/>
      <c r="JE71" s="1412"/>
      <c r="JF71" s="1412"/>
      <c r="JG71" s="1412"/>
      <c r="JH71" s="1412"/>
      <c r="JI71" s="1412"/>
      <c r="JJ71" s="1412"/>
      <c r="JK71" s="1412"/>
      <c r="JL71" s="1412"/>
      <c r="JM71" s="1412"/>
      <c r="JN71" s="1412"/>
      <c r="JO71" s="1412"/>
      <c r="JP71" s="1412"/>
      <c r="JQ71" s="1412"/>
      <c r="JR71" s="1412"/>
      <c r="JS71" s="1412"/>
      <c r="JT71" s="1412"/>
      <c r="JU71" s="1412"/>
      <c r="JV71" s="1412"/>
      <c r="JW71" s="1412"/>
      <c r="JX71" s="1412"/>
      <c r="JY71" s="1412"/>
      <c r="JZ71" s="1412"/>
      <c r="KA71" s="1412"/>
      <c r="KB71" s="1412"/>
      <c r="KC71" s="1412"/>
      <c r="KD71" s="1412"/>
      <c r="KE71" s="1412"/>
      <c r="KF71" s="1412"/>
      <c r="KG71" s="1412"/>
      <c r="KH71" s="1412"/>
      <c r="KI71" s="1412"/>
      <c r="KJ71" s="1412"/>
      <c r="KK71" s="1412"/>
      <c r="KL71" s="1412"/>
      <c r="KM71" s="1412"/>
      <c r="KN71" s="1412"/>
      <c r="KO71" s="1412"/>
      <c r="KP71" s="1412"/>
      <c r="KQ71" s="1412"/>
      <c r="KR71" s="1412"/>
      <c r="KS71" s="1412"/>
      <c r="KT71" s="1412"/>
      <c r="KU71" s="1412"/>
      <c r="KV71" s="1412"/>
      <c r="KW71" s="1412"/>
      <c r="KX71" s="1412"/>
      <c r="KY71" s="1412"/>
      <c r="KZ71" s="1412"/>
      <c r="LA71" s="1412"/>
      <c r="LB71" s="1412"/>
      <c r="LC71" s="1412"/>
      <c r="LD71" s="1412"/>
      <c r="LE71" s="1412"/>
      <c r="LF71" s="1412"/>
      <c r="LG71" s="1412"/>
      <c r="LH71" s="1412"/>
      <c r="LI71" s="1412"/>
      <c r="LJ71" s="1412"/>
      <c r="LK71" s="1412"/>
      <c r="LL71" s="1412"/>
      <c r="LM71" s="1412"/>
      <c r="LN71" s="1412"/>
      <c r="LO71" s="1412"/>
      <c r="LP71" s="1412"/>
      <c r="LQ71" s="1412"/>
      <c r="LR71" s="1412"/>
      <c r="LS71" s="1412"/>
      <c r="LT71" s="1412"/>
      <c r="LU71" s="1412"/>
      <c r="LV71" s="1412"/>
      <c r="LW71" s="1412"/>
      <c r="LX71" s="1412"/>
      <c r="LY71" s="1412"/>
      <c r="LZ71" s="1412"/>
      <c r="MA71" s="1412"/>
      <c r="MB71" s="1412"/>
      <c r="MC71" s="1412"/>
      <c r="MD71" s="1412"/>
      <c r="ME71" s="1412"/>
      <c r="MF71" s="1412"/>
      <c r="MG71" s="1412"/>
      <c r="MH71" s="1412"/>
      <c r="MI71" s="1412"/>
      <c r="MJ71" s="1412"/>
      <c r="MK71" s="1412"/>
      <c r="ML71" s="1412"/>
      <c r="MM71" s="1412"/>
      <c r="MN71" s="1412"/>
      <c r="MO71" s="1412"/>
      <c r="MP71" s="1412"/>
      <c r="MQ71" s="1412"/>
      <c r="MR71" s="1412"/>
      <c r="MS71" s="1412"/>
      <c r="MT71" s="1412"/>
      <c r="MU71" s="1412"/>
      <c r="MV71" s="1412"/>
      <c r="MW71" s="1412"/>
      <c r="MX71" s="1412"/>
      <c r="MY71" s="1412"/>
      <c r="MZ71" s="1412"/>
      <c r="NA71" s="1412"/>
      <c r="NB71" s="1412"/>
      <c r="NC71" s="1412"/>
      <c r="ND71" s="1412"/>
      <c r="NE71" s="1412"/>
      <c r="NF71" s="1412"/>
      <c r="NG71" s="1412"/>
      <c r="NH71" s="1412"/>
      <c r="NI71" s="1412"/>
      <c r="NJ71" s="1412"/>
      <c r="NK71" s="1412"/>
      <c r="NL71" s="1412"/>
      <c r="NM71" s="1412"/>
      <c r="NN71" s="1412"/>
      <c r="NO71" s="1412"/>
      <c r="NP71" s="1412"/>
      <c r="NQ71" s="1412"/>
      <c r="NR71" s="1412"/>
      <c r="NS71" s="1412"/>
      <c r="NT71" s="1412"/>
      <c r="NU71" s="1412"/>
      <c r="NV71" s="1412"/>
      <c r="NW71" s="1412"/>
      <c r="NX71" s="1412"/>
      <c r="NY71" s="1412"/>
      <c r="NZ71" s="1412"/>
      <c r="OA71" s="1412"/>
      <c r="OB71" s="1412"/>
      <c r="OC71" s="1412"/>
      <c r="OD71" s="1412"/>
      <c r="OE71" s="1412"/>
      <c r="OF71" s="1412"/>
      <c r="OG71" s="1412"/>
      <c r="OH71" s="1412"/>
      <c r="OI71" s="1412"/>
      <c r="OJ71" s="1412"/>
      <c r="OK71" s="1412"/>
      <c r="OL71" s="1412"/>
      <c r="OM71" s="1412"/>
      <c r="ON71" s="1412"/>
      <c r="OO71" s="1412"/>
      <c r="OP71" s="1412"/>
      <c r="OQ71" s="1412"/>
      <c r="OR71" s="1412"/>
      <c r="OS71" s="1412"/>
      <c r="OT71" s="1412"/>
      <c r="OU71" s="1412"/>
      <c r="OV71" s="1412"/>
      <c r="OW71" s="1412"/>
      <c r="OX71" s="1412"/>
      <c r="OY71" s="1412"/>
      <c r="OZ71" s="1412"/>
      <c r="PA71" s="1412"/>
      <c r="PB71" s="1412"/>
      <c r="PC71" s="1412"/>
      <c r="PD71" s="1412"/>
      <c r="PE71" s="1412"/>
      <c r="PF71" s="1412"/>
      <c r="PG71" s="1412"/>
      <c r="PH71" s="1412"/>
      <c r="PI71" s="1412"/>
      <c r="PJ71" s="1412"/>
      <c r="PK71" s="1412"/>
      <c r="PL71" s="1412"/>
      <c r="PM71" s="1412"/>
      <c r="PN71" s="1412"/>
      <c r="PO71" s="1412"/>
      <c r="PP71" s="1412"/>
      <c r="PQ71" s="1412"/>
      <c r="PR71" s="1412"/>
      <c r="PS71" s="1412"/>
      <c r="PT71" s="1412"/>
      <c r="PU71" s="1412"/>
      <c r="PV71" s="1412"/>
      <c r="PW71" s="1412"/>
      <c r="PX71" s="1412"/>
      <c r="PY71" s="1412"/>
      <c r="PZ71" s="1412"/>
      <c r="QA71" s="1412"/>
      <c r="QB71" s="1412"/>
      <c r="QC71" s="1412"/>
      <c r="QD71" s="1412"/>
      <c r="QE71" s="1412"/>
      <c r="QF71" s="1412"/>
      <c r="QG71" s="1412"/>
      <c r="QH71" s="1412"/>
      <c r="QI71" s="1412"/>
      <c r="QJ71" s="1412"/>
      <c r="QK71" s="1412"/>
      <c r="QL71" s="1412"/>
      <c r="QM71" s="1412"/>
      <c r="QN71" s="1412"/>
      <c r="QO71" s="1412"/>
      <c r="QP71" s="1412"/>
      <c r="QQ71" s="1412"/>
      <c r="QR71" s="1412"/>
      <c r="QS71" s="1412"/>
      <c r="QT71" s="1412"/>
      <c r="QU71" s="1412"/>
      <c r="QV71" s="1412"/>
      <c r="QW71" s="1412"/>
      <c r="QX71" s="1412"/>
      <c r="QY71" s="1412"/>
      <c r="QZ71" s="1412"/>
      <c r="RA71" s="1412"/>
      <c r="RB71" s="1412"/>
      <c r="RC71" s="1412"/>
      <c r="RD71" s="1412"/>
      <c r="RE71" s="1412"/>
      <c r="RF71" s="1412"/>
      <c r="RG71" s="1412"/>
      <c r="RH71" s="1412"/>
      <c r="RI71" s="1412"/>
      <c r="RJ71" s="1412"/>
      <c r="RK71" s="1412"/>
      <c r="RL71" s="1412"/>
      <c r="RM71" s="1412"/>
      <c r="RN71" s="1412"/>
      <c r="RO71" s="1412"/>
      <c r="RP71" s="1412"/>
      <c r="RQ71" s="1412"/>
      <c r="RR71" s="1412"/>
      <c r="RS71" s="1412"/>
      <c r="RT71" s="1412"/>
      <c r="RU71" s="1412"/>
      <c r="RV71" s="1412"/>
      <c r="RW71" s="1412"/>
      <c r="RX71" s="1412"/>
      <c r="RY71" s="1412"/>
      <c r="RZ71" s="1412"/>
      <c r="SA71" s="1412"/>
      <c r="SB71" s="1412"/>
      <c r="SC71" s="1412"/>
      <c r="SD71" s="1412"/>
      <c r="SE71" s="1412"/>
      <c r="SF71" s="1412"/>
      <c r="SG71" s="1412"/>
      <c r="SH71" s="1412"/>
      <c r="SI71" s="1412"/>
      <c r="SJ71" s="1412"/>
      <c r="SK71" s="1412"/>
      <c r="SL71" s="1412"/>
      <c r="SM71" s="1412"/>
      <c r="SN71" s="1412"/>
      <c r="SO71" s="1412"/>
      <c r="SP71" s="1412"/>
      <c r="SQ71" s="1412"/>
      <c r="SR71" s="1412"/>
      <c r="SS71" s="1412"/>
      <c r="ST71" s="1412"/>
      <c r="SU71" s="1412"/>
      <c r="SV71" s="1412"/>
      <c r="SW71" s="1412"/>
      <c r="SX71" s="1412"/>
      <c r="SY71" s="1412"/>
      <c r="SZ71" s="1412"/>
      <c r="TA71" s="1412"/>
      <c r="TB71" s="1412"/>
      <c r="TC71" s="1412"/>
      <c r="TD71" s="1412"/>
      <c r="TE71" s="1412"/>
      <c r="TF71" s="1412"/>
      <c r="TG71" s="1412"/>
      <c r="TH71" s="1412"/>
      <c r="TI71" s="1412"/>
      <c r="TJ71" s="1412"/>
      <c r="TK71" s="1412"/>
      <c r="TL71" s="1412"/>
      <c r="TM71" s="1412"/>
      <c r="TN71" s="1412"/>
      <c r="TO71" s="1412"/>
      <c r="TP71" s="1412"/>
      <c r="TQ71" s="1412"/>
      <c r="TR71" s="1412"/>
      <c r="TS71" s="1412"/>
      <c r="TT71" s="1412"/>
      <c r="TU71" s="1412"/>
      <c r="TV71" s="1412"/>
      <c r="TW71" s="1412"/>
      <c r="TX71" s="1412"/>
      <c r="TY71" s="1412"/>
      <c r="TZ71" s="1412"/>
      <c r="UA71" s="1412"/>
      <c r="UB71" s="1412"/>
      <c r="UC71" s="1412"/>
      <c r="UD71" s="1412"/>
      <c r="UE71" s="1412"/>
      <c r="UF71" s="1412"/>
      <c r="UG71" s="1412"/>
      <c r="UH71" s="1412"/>
      <c r="UI71" s="1412"/>
      <c r="UJ71" s="1412"/>
      <c r="UK71" s="1412"/>
      <c r="UL71" s="1412"/>
      <c r="UM71" s="1412"/>
      <c r="UN71" s="1412"/>
      <c r="UO71" s="1412"/>
      <c r="UP71" s="1412"/>
      <c r="UQ71" s="1412"/>
      <c r="UR71" s="1412"/>
      <c r="US71" s="1412"/>
      <c r="UT71" s="1412"/>
      <c r="UU71" s="1412"/>
      <c r="UV71" s="1412"/>
      <c r="UW71" s="1412"/>
      <c r="UX71" s="1412"/>
      <c r="UY71" s="1412"/>
      <c r="UZ71" s="1412"/>
      <c r="VA71" s="1412"/>
      <c r="VB71" s="1412"/>
      <c r="VC71" s="1412"/>
      <c r="VD71" s="1412"/>
      <c r="VE71" s="1412"/>
      <c r="VF71" s="1412"/>
      <c r="VG71" s="1412"/>
      <c r="VH71" s="1412"/>
      <c r="VI71" s="1412"/>
      <c r="VJ71" s="1412"/>
      <c r="VK71" s="1412"/>
      <c r="VL71" s="1412"/>
      <c r="VM71" s="1412"/>
      <c r="VN71" s="1412"/>
      <c r="VO71" s="1412"/>
      <c r="VP71" s="1412"/>
      <c r="VQ71" s="1412"/>
      <c r="VR71" s="1412"/>
      <c r="VS71" s="1412"/>
      <c r="VT71" s="1412"/>
      <c r="VU71" s="1412"/>
      <c r="VV71" s="1412"/>
      <c r="VW71" s="1412"/>
      <c r="VX71" s="1412"/>
      <c r="VY71" s="1412"/>
      <c r="VZ71" s="1412"/>
      <c r="WA71" s="1412"/>
      <c r="WB71" s="1412"/>
      <c r="WC71" s="1412"/>
      <c r="WD71" s="1412"/>
      <c r="WE71" s="1412"/>
      <c r="WF71" s="1412"/>
      <c r="WG71" s="1412"/>
      <c r="WH71" s="1412"/>
      <c r="WI71" s="1412"/>
      <c r="WJ71" s="1412"/>
      <c r="WK71" s="1412"/>
      <c r="WL71" s="1412"/>
      <c r="WM71" s="1412"/>
      <c r="WN71" s="1412"/>
      <c r="WO71" s="1412"/>
      <c r="WP71" s="1412"/>
      <c r="WQ71" s="1412"/>
      <c r="WR71" s="1412"/>
      <c r="WS71" s="1412"/>
      <c r="WT71" s="1412"/>
      <c r="WU71" s="1412"/>
      <c r="WV71" s="1412"/>
      <c r="WW71" s="1412"/>
      <c r="WX71" s="1412"/>
      <c r="WY71" s="1412"/>
      <c r="WZ71" s="1412"/>
      <c r="XA71" s="1412"/>
      <c r="XB71" s="1412"/>
      <c r="XC71" s="1412"/>
      <c r="XD71" s="1412"/>
      <c r="XE71" s="1412"/>
      <c r="XF71" s="1412"/>
      <c r="XG71" s="1412"/>
      <c r="XH71" s="1412"/>
      <c r="XI71" s="1412"/>
      <c r="XJ71" s="1412"/>
      <c r="XK71" s="1412"/>
      <c r="XL71" s="1412"/>
      <c r="XM71" s="1412"/>
      <c r="XN71" s="1412"/>
      <c r="XO71" s="1412"/>
      <c r="XP71" s="1412"/>
      <c r="XQ71" s="1412"/>
      <c r="XR71" s="1412"/>
      <c r="XS71" s="1412"/>
      <c r="XT71" s="1412"/>
      <c r="XU71" s="1412"/>
      <c r="XV71" s="1412"/>
      <c r="XW71" s="1412"/>
      <c r="XX71" s="1412"/>
      <c r="XY71" s="1412"/>
      <c r="XZ71" s="1412"/>
      <c r="YA71" s="1412"/>
      <c r="YB71" s="1412"/>
      <c r="YC71" s="1412"/>
      <c r="YD71" s="1412"/>
      <c r="YE71" s="1412"/>
      <c r="YF71" s="1412"/>
      <c r="YG71" s="1412"/>
      <c r="YH71" s="1412"/>
      <c r="YI71" s="1412"/>
      <c r="YJ71" s="1412"/>
      <c r="YK71" s="1412"/>
      <c r="YL71" s="1412"/>
      <c r="YM71" s="1412"/>
      <c r="YN71" s="1412"/>
      <c r="YO71" s="1412"/>
      <c r="YP71" s="1412"/>
      <c r="YQ71" s="1412"/>
      <c r="YR71" s="1412"/>
      <c r="YS71" s="1412"/>
      <c r="YT71" s="1412"/>
      <c r="YU71" s="1412"/>
      <c r="YV71" s="1412"/>
      <c r="YW71" s="1412"/>
      <c r="YX71" s="1412"/>
      <c r="YY71" s="1412"/>
      <c r="YZ71" s="1412"/>
      <c r="ZA71" s="1412"/>
      <c r="ZB71" s="1412"/>
      <c r="ZC71" s="1412"/>
      <c r="ZD71" s="1412"/>
      <c r="ZE71" s="1412"/>
      <c r="ZF71" s="1412"/>
      <c r="ZG71" s="1412"/>
      <c r="ZH71" s="1412"/>
      <c r="ZI71" s="1412"/>
      <c r="ZJ71" s="1412"/>
      <c r="ZK71" s="1412"/>
      <c r="ZL71" s="1412"/>
      <c r="ZM71" s="1412"/>
      <c r="ZN71" s="1412"/>
      <c r="ZO71" s="1412"/>
      <c r="ZP71" s="1412"/>
      <c r="ZQ71" s="1412"/>
      <c r="ZR71" s="1412"/>
      <c r="ZS71" s="1412"/>
      <c r="ZT71" s="1412"/>
      <c r="ZU71" s="1412"/>
      <c r="ZV71" s="1412"/>
      <c r="ZW71" s="1412"/>
      <c r="ZX71" s="1412"/>
      <c r="ZY71" s="1412"/>
      <c r="ZZ71" s="1412"/>
      <c r="AAA71" s="1412"/>
      <c r="AAB71" s="1412"/>
      <c r="AAC71" s="1412"/>
      <c r="AAD71" s="1412"/>
      <c r="AAE71" s="1412"/>
      <c r="AAF71" s="1412"/>
      <c r="AAG71" s="1412"/>
      <c r="AAH71" s="1412"/>
      <c r="AAI71" s="1412"/>
      <c r="AAJ71" s="1412"/>
      <c r="AAK71" s="1412"/>
      <c r="AAL71" s="1412"/>
      <c r="AAM71" s="1412"/>
      <c r="AAN71" s="1412"/>
      <c r="AAO71" s="1412"/>
      <c r="AAP71" s="1412"/>
      <c r="AAQ71" s="1412"/>
      <c r="AAR71" s="1412"/>
      <c r="AAS71" s="1412"/>
      <c r="AAT71" s="1412"/>
      <c r="AAU71" s="1412"/>
      <c r="AAV71" s="1412"/>
      <c r="AAW71" s="1412"/>
      <c r="AAX71" s="1412"/>
      <c r="AAY71" s="1412"/>
      <c r="AAZ71" s="1412"/>
      <c r="ABA71" s="1412"/>
      <c r="ABB71" s="1412"/>
      <c r="ABC71" s="1412"/>
      <c r="ABD71" s="1412"/>
      <c r="ABE71" s="1412"/>
      <c r="ABF71" s="1412"/>
      <c r="ABG71" s="1412"/>
      <c r="ABH71" s="1412"/>
      <c r="ABI71" s="1412"/>
      <c r="ABJ71" s="1412"/>
      <c r="ABK71" s="1412"/>
      <c r="ABL71" s="1412"/>
      <c r="ABM71" s="1412"/>
      <c r="ABN71" s="1412"/>
      <c r="ABO71" s="1412"/>
      <c r="ABP71" s="1412"/>
      <c r="ABQ71" s="1412"/>
      <c r="ABR71" s="1412"/>
      <c r="ABS71" s="1412"/>
      <c r="ABT71" s="1412"/>
      <c r="ABU71" s="1412"/>
      <c r="ABV71" s="1412"/>
      <c r="ABW71" s="1412"/>
      <c r="ABX71" s="1412"/>
      <c r="ABY71" s="1412"/>
      <c r="ABZ71" s="1412"/>
      <c r="ACA71" s="1412"/>
      <c r="ACB71" s="1412"/>
      <c r="ACC71" s="1412"/>
      <c r="ACD71" s="1412"/>
      <c r="ACE71" s="1412"/>
      <c r="ACF71" s="1412"/>
      <c r="ACG71" s="1412"/>
      <c r="ACH71" s="1412"/>
      <c r="ACI71" s="1412"/>
      <c r="ACJ71" s="1412"/>
      <c r="ACK71" s="1412"/>
      <c r="ACL71" s="1412"/>
      <c r="ACM71" s="1412"/>
      <c r="ACN71" s="1412"/>
      <c r="ACO71" s="1412"/>
      <c r="ACP71" s="1412"/>
      <c r="ACQ71" s="1412"/>
      <c r="ACR71" s="1412"/>
      <c r="ACS71" s="1412"/>
      <c r="ACT71" s="1412"/>
      <c r="ACU71" s="1412"/>
      <c r="ACV71" s="1412"/>
      <c r="ACW71" s="1412"/>
      <c r="ACX71" s="1412"/>
      <c r="ACY71" s="1412"/>
      <c r="ACZ71" s="1412"/>
      <c r="ADA71" s="1412"/>
      <c r="ADB71" s="1412"/>
      <c r="ADC71" s="1412"/>
      <c r="ADD71" s="1412"/>
      <c r="ADE71" s="1412"/>
      <c r="ADF71" s="1412"/>
      <c r="ADG71" s="1412"/>
      <c r="ADH71" s="1412"/>
      <c r="ADI71" s="1412"/>
      <c r="ADJ71" s="1412"/>
      <c r="ADK71" s="1412"/>
      <c r="ADL71" s="1412"/>
      <c r="ADM71" s="1412"/>
      <c r="ADN71" s="1412"/>
      <c r="ADO71" s="1412"/>
      <c r="ADP71" s="1412"/>
      <c r="ADQ71" s="1412"/>
      <c r="ADR71" s="1412"/>
      <c r="ADS71" s="1412"/>
      <c r="ADT71" s="1412"/>
      <c r="ADU71" s="1412"/>
      <c r="ADV71" s="1412"/>
      <c r="ADW71" s="1412"/>
      <c r="ADX71" s="1412"/>
      <c r="ADY71" s="1412"/>
      <c r="ADZ71" s="1412"/>
      <c r="AEA71" s="1412"/>
      <c r="AEB71" s="1412"/>
      <c r="AEC71" s="1412"/>
      <c r="AED71" s="1412"/>
      <c r="AEE71" s="1412"/>
      <c r="AEF71" s="1412"/>
      <c r="AEG71" s="1412"/>
      <c r="AEH71" s="1412"/>
      <c r="AEI71" s="1412"/>
      <c r="AEJ71" s="1412"/>
      <c r="AEK71" s="1412"/>
      <c r="AEL71" s="1412"/>
      <c r="AEM71" s="1412"/>
      <c r="AEN71" s="1412"/>
      <c r="AEO71" s="1412"/>
      <c r="AEP71" s="1412"/>
      <c r="AEQ71" s="1412"/>
      <c r="AER71" s="1412"/>
      <c r="AES71" s="1412"/>
      <c r="AET71" s="1412"/>
      <c r="AEU71" s="1412"/>
      <c r="AEV71" s="1412"/>
      <c r="AEW71" s="1412"/>
      <c r="AEX71" s="1412"/>
      <c r="AEY71" s="1412"/>
      <c r="AEZ71" s="1412"/>
      <c r="AFA71" s="1412"/>
      <c r="AFB71" s="1412"/>
      <c r="AFC71" s="1412"/>
      <c r="AFD71" s="1412"/>
      <c r="AFE71" s="1412"/>
      <c r="AFF71" s="1412"/>
      <c r="AFG71" s="1412"/>
      <c r="AFH71" s="1412"/>
      <c r="AFI71" s="1412"/>
      <c r="AFJ71" s="1412"/>
      <c r="AFK71" s="1412"/>
      <c r="AFL71" s="1412"/>
      <c r="AFM71" s="1412"/>
      <c r="AFN71" s="1412"/>
      <c r="AFO71" s="1412"/>
      <c r="AFP71" s="1412"/>
      <c r="AFQ71" s="1412"/>
      <c r="AFR71" s="1412"/>
      <c r="AFS71" s="1412"/>
      <c r="AFT71" s="1412"/>
      <c r="AFU71" s="1412"/>
      <c r="AFV71" s="1412"/>
      <c r="AFW71" s="1412"/>
      <c r="AFX71" s="1412"/>
      <c r="AFY71" s="1412"/>
      <c r="AFZ71" s="1412"/>
      <c r="AGA71" s="1412"/>
      <c r="AGB71" s="1412"/>
      <c r="AGC71" s="1412"/>
      <c r="AGD71" s="1412"/>
      <c r="AGE71" s="1412"/>
      <c r="AGF71" s="1412"/>
      <c r="AGG71" s="1412"/>
      <c r="AGH71" s="1412"/>
      <c r="AGI71" s="1412"/>
      <c r="AGJ71" s="1412"/>
      <c r="AGK71" s="1412"/>
      <c r="AGL71" s="1412"/>
      <c r="AGM71" s="1412"/>
      <c r="AGN71" s="1412"/>
      <c r="AGO71" s="1412"/>
      <c r="AGP71" s="1412"/>
      <c r="AGQ71" s="1412"/>
      <c r="AGR71" s="1412"/>
      <c r="AGS71" s="1412"/>
      <c r="AGT71" s="1412"/>
      <c r="AGU71" s="1412"/>
      <c r="AGV71" s="1412"/>
      <c r="AGW71" s="1412"/>
      <c r="AGX71" s="1412"/>
      <c r="AGY71" s="1412"/>
      <c r="AGZ71" s="1412"/>
      <c r="AHA71" s="1412"/>
      <c r="AHB71" s="1412"/>
      <c r="AHC71" s="1412"/>
      <c r="AHD71" s="1412"/>
      <c r="AHE71" s="1412"/>
      <c r="AHF71" s="1412"/>
      <c r="AHG71" s="1412"/>
      <c r="AHH71" s="1412"/>
      <c r="AHI71" s="1412"/>
      <c r="AHJ71" s="1412"/>
      <c r="AHK71" s="1412"/>
      <c r="AHL71" s="1412"/>
      <c r="AHM71" s="1412"/>
      <c r="AHN71" s="1412"/>
      <c r="AHO71" s="1412"/>
      <c r="AHP71" s="1412"/>
      <c r="AHQ71" s="1412"/>
      <c r="AHR71" s="1412"/>
      <c r="AHS71" s="1412"/>
      <c r="AHT71" s="1412"/>
      <c r="AHU71" s="1412"/>
      <c r="AHV71" s="1412"/>
      <c r="AHW71" s="1412"/>
      <c r="AHX71" s="1412"/>
      <c r="AHY71" s="1412"/>
      <c r="AHZ71" s="1412"/>
      <c r="AIA71" s="1412"/>
      <c r="AIB71" s="1412"/>
      <c r="AIC71" s="1412"/>
      <c r="AID71" s="1412"/>
      <c r="AIE71" s="1412"/>
      <c r="AIF71" s="1412"/>
      <c r="AIG71" s="1412"/>
      <c r="AIH71" s="1412"/>
      <c r="AII71" s="1412"/>
      <c r="AIJ71" s="1412"/>
      <c r="AIK71" s="1412"/>
      <c r="AIL71" s="1412"/>
      <c r="AIM71" s="1412"/>
      <c r="AIN71" s="1412"/>
      <c r="AIO71" s="1412"/>
      <c r="AIP71" s="1412"/>
      <c r="AIQ71" s="1412"/>
      <c r="AIR71" s="1412"/>
      <c r="AIS71" s="1412"/>
      <c r="AIT71" s="1412"/>
      <c r="AIU71" s="1412"/>
      <c r="AIV71" s="1412"/>
      <c r="AIW71" s="1412"/>
      <c r="AIX71" s="1412"/>
      <c r="AIY71" s="1412"/>
      <c r="AIZ71" s="1412"/>
      <c r="AJA71" s="1412"/>
      <c r="AJB71" s="1412"/>
      <c r="AJC71" s="1412"/>
      <c r="AJD71" s="1412"/>
      <c r="AJE71" s="1412"/>
      <c r="AJF71" s="1412"/>
      <c r="AJG71" s="1412"/>
      <c r="AJH71" s="1412"/>
      <c r="AJI71" s="1412"/>
      <c r="AJJ71" s="1412"/>
      <c r="AJK71" s="1412"/>
      <c r="AJL71" s="1412"/>
      <c r="AJM71" s="1412"/>
      <c r="AJN71" s="1412"/>
      <c r="AJO71" s="1412"/>
      <c r="AJP71" s="1412"/>
      <c r="AJQ71" s="1412"/>
      <c r="AJR71" s="1412"/>
      <c r="AJS71" s="1412"/>
      <c r="AJT71" s="1412"/>
      <c r="AJU71" s="1412"/>
      <c r="AJV71" s="1412"/>
      <c r="AJW71" s="1412"/>
      <c r="AJX71" s="1412"/>
      <c r="AJY71" s="1412"/>
      <c r="AJZ71" s="1412"/>
      <c r="AKA71" s="1412"/>
      <c r="AKB71" s="1412"/>
      <c r="AKC71" s="1412"/>
      <c r="AKD71" s="1412"/>
      <c r="AKE71" s="1412"/>
      <c r="AKF71" s="1412"/>
      <c r="AKG71" s="1412"/>
      <c r="AKH71" s="1412"/>
      <c r="AKI71" s="1412"/>
      <c r="AKJ71" s="1412"/>
      <c r="AKK71" s="1412"/>
      <c r="AKL71" s="1412"/>
      <c r="AKM71" s="1412"/>
      <c r="AKN71" s="1412"/>
      <c r="AKO71" s="1412"/>
      <c r="AKP71" s="1412"/>
      <c r="AKQ71" s="1412"/>
      <c r="AKR71" s="1412"/>
      <c r="AKS71" s="1412"/>
      <c r="AKT71" s="1412"/>
      <c r="AKU71" s="1412"/>
      <c r="AKV71" s="1412"/>
      <c r="AKW71" s="1412"/>
      <c r="AKX71" s="1412"/>
      <c r="AKY71" s="1412"/>
      <c r="AKZ71" s="1412"/>
      <c r="ALA71" s="1412"/>
      <c r="ALB71" s="1412"/>
      <c r="ALC71" s="1412"/>
      <c r="ALD71" s="1412"/>
      <c r="ALE71" s="1412"/>
      <c r="ALF71" s="1412"/>
      <c r="ALG71" s="1412"/>
      <c r="ALH71" s="1412"/>
      <c r="ALI71" s="1412"/>
      <c r="ALJ71" s="1412"/>
      <c r="ALK71" s="1412"/>
      <c r="ALL71" s="1412"/>
      <c r="ALM71" s="1412"/>
      <c r="ALN71" s="1412"/>
      <c r="ALO71" s="1412"/>
      <c r="ALP71" s="1412"/>
      <c r="ALQ71" s="1412"/>
      <c r="ALR71" s="1412"/>
      <c r="ALS71" s="1412"/>
      <c r="ALT71" s="1412"/>
      <c r="ALU71" s="1412"/>
      <c r="ALV71" s="1412"/>
      <c r="ALW71" s="1412"/>
      <c r="ALX71" s="1412"/>
      <c r="ALY71" s="1412"/>
      <c r="ALZ71" s="1412"/>
      <c r="AMA71" s="1412"/>
      <c r="AMB71" s="1412"/>
      <c r="AMC71" s="1412"/>
      <c r="AMD71" s="1412"/>
      <c r="AME71" s="1412"/>
      <c r="AMF71" s="1412"/>
      <c r="AMG71" s="1412"/>
      <c r="AMH71" s="1412"/>
      <c r="AMI71" s="1412"/>
      <c r="AMJ71" s="1412"/>
      <c r="AMK71" s="1412"/>
      <c r="AML71" s="1412"/>
      <c r="AMM71" s="1412"/>
      <c r="AMN71" s="1412"/>
      <c r="AMO71" s="1412"/>
      <c r="AMP71" s="1412"/>
      <c r="AMQ71" s="1412"/>
      <c r="AMR71" s="1412"/>
      <c r="AMS71" s="1412"/>
      <c r="AMT71" s="1412"/>
      <c r="AMU71" s="1412"/>
      <c r="AMV71" s="1412"/>
      <c r="AMW71" s="1412"/>
      <c r="AMX71" s="1412"/>
      <c r="AMY71" s="1412"/>
      <c r="AMZ71" s="1412"/>
      <c r="ANA71" s="1412"/>
      <c r="ANB71" s="1412"/>
      <c r="ANC71" s="1412"/>
      <c r="AND71" s="1412"/>
      <c r="ANE71" s="1412"/>
      <c r="ANF71" s="1412"/>
      <c r="ANG71" s="1412"/>
      <c r="ANH71" s="1412"/>
      <c r="ANI71" s="1412"/>
      <c r="ANJ71" s="1412"/>
      <c r="ANK71" s="1412"/>
      <c r="ANL71" s="1412"/>
      <c r="ANM71" s="1412"/>
      <c r="ANN71" s="1412"/>
      <c r="ANO71" s="1412"/>
      <c r="ANP71" s="1412"/>
      <c r="ANQ71" s="1412"/>
      <c r="ANR71" s="1412"/>
      <c r="ANS71" s="1412"/>
      <c r="ANT71" s="1412"/>
      <c r="ANU71" s="1412"/>
      <c r="ANV71" s="1412"/>
      <c r="ANW71" s="1412"/>
      <c r="ANX71" s="1412"/>
      <c r="ANY71" s="1412"/>
      <c r="ANZ71" s="1412"/>
      <c r="AOA71" s="1412"/>
      <c r="AOB71" s="1412"/>
      <c r="AOC71" s="1412"/>
      <c r="AOD71" s="1412"/>
      <c r="AOE71" s="1412"/>
      <c r="AOF71" s="1412"/>
      <c r="AOG71" s="1412"/>
      <c r="AOH71" s="1412"/>
      <c r="AOI71" s="1412"/>
      <c r="AOJ71" s="1412"/>
      <c r="AOK71" s="1412"/>
      <c r="AOL71" s="1412"/>
      <c r="AOM71" s="1412"/>
      <c r="AON71" s="1412"/>
      <c r="AOO71" s="1412"/>
      <c r="AOP71" s="1412"/>
      <c r="AOQ71" s="1412"/>
      <c r="AOR71" s="1412"/>
      <c r="AOS71" s="1412"/>
      <c r="AOT71" s="1412"/>
      <c r="AOU71" s="1412"/>
      <c r="AOV71" s="1412"/>
      <c r="AOW71" s="1412"/>
      <c r="AOX71" s="1412"/>
      <c r="AOY71" s="1412"/>
      <c r="AOZ71" s="1412"/>
      <c r="APA71" s="1412"/>
      <c r="APB71" s="1412"/>
      <c r="APC71" s="1412"/>
      <c r="APD71" s="1412"/>
      <c r="APE71" s="1412"/>
      <c r="APF71" s="1412"/>
      <c r="APG71" s="1412"/>
      <c r="APH71" s="1412"/>
      <c r="API71" s="1412"/>
      <c r="APJ71" s="1412"/>
      <c r="APK71" s="1412"/>
      <c r="APL71" s="1412"/>
      <c r="APM71" s="1412"/>
      <c r="APN71" s="1412"/>
      <c r="APO71" s="1412"/>
      <c r="APP71" s="1412"/>
      <c r="APQ71" s="1412"/>
      <c r="APR71" s="1412"/>
      <c r="APS71" s="1412"/>
      <c r="APT71" s="1412"/>
      <c r="APU71" s="1412"/>
      <c r="APV71" s="1412"/>
      <c r="APW71" s="1412"/>
      <c r="APX71" s="1412"/>
      <c r="APY71" s="1412"/>
      <c r="APZ71" s="1412"/>
      <c r="AQA71" s="1412"/>
      <c r="AQB71" s="1412"/>
      <c r="AQC71" s="1412"/>
      <c r="AQD71" s="1412"/>
      <c r="AQE71" s="1412"/>
      <c r="AQF71" s="1412"/>
      <c r="AQG71" s="1412"/>
      <c r="AQH71" s="1412"/>
      <c r="AQI71" s="1412"/>
      <c r="AQJ71" s="1412"/>
      <c r="AQK71" s="1412"/>
      <c r="AQL71" s="1412"/>
      <c r="AQM71" s="1412"/>
      <c r="AQN71" s="1412"/>
      <c r="AQO71" s="1412"/>
      <c r="AQP71" s="1412"/>
      <c r="AQQ71" s="1412"/>
      <c r="AQR71" s="1412"/>
      <c r="AQS71" s="1412"/>
      <c r="AQT71" s="1412"/>
      <c r="AQU71" s="1412"/>
      <c r="AQV71" s="1412"/>
      <c r="AQW71" s="1412"/>
      <c r="AQX71" s="1412"/>
      <c r="AQY71" s="1412"/>
      <c r="AQZ71" s="1412"/>
      <c r="ARA71" s="1412"/>
      <c r="ARB71" s="1412"/>
      <c r="ARC71" s="1412"/>
      <c r="ARD71" s="1412"/>
      <c r="ARE71" s="1412"/>
      <c r="ARF71" s="1412"/>
      <c r="ARG71" s="1412"/>
      <c r="ARH71" s="1412"/>
      <c r="ARI71" s="1412"/>
      <c r="ARJ71" s="1412"/>
      <c r="ARK71" s="1412"/>
      <c r="ARL71" s="1412"/>
      <c r="ARM71" s="1412"/>
      <c r="ARN71" s="1412"/>
      <c r="ARO71" s="1412"/>
      <c r="ARP71" s="1412"/>
      <c r="ARQ71" s="1412"/>
      <c r="ARR71" s="1412"/>
      <c r="ARS71" s="1412"/>
      <c r="ART71" s="1412"/>
      <c r="ARU71" s="1412"/>
      <c r="ARV71" s="1412"/>
      <c r="ARW71" s="1412"/>
      <c r="ARX71" s="1412"/>
      <c r="ARY71" s="1412"/>
      <c r="ARZ71" s="1412"/>
      <c r="ASA71" s="1412"/>
      <c r="ASB71" s="1412"/>
      <c r="ASC71" s="1412"/>
      <c r="ASD71" s="1412"/>
      <c r="ASE71" s="1412"/>
      <c r="ASF71" s="1412"/>
      <c r="ASG71" s="1412"/>
      <c r="ASH71" s="1412"/>
      <c r="ASI71" s="1412"/>
      <c r="ASJ71" s="1412"/>
      <c r="ASK71" s="1412"/>
      <c r="ASL71" s="1412"/>
      <c r="ASM71" s="1412"/>
      <c r="ASN71" s="1412"/>
      <c r="ASO71" s="1412"/>
      <c r="ASP71" s="1412"/>
      <c r="ASQ71" s="1412"/>
      <c r="ASR71" s="1412"/>
      <c r="ASS71" s="1412"/>
      <c r="AST71" s="1412"/>
      <c r="ASU71" s="1412"/>
      <c r="ASV71" s="1412"/>
      <c r="ASW71" s="1412"/>
      <c r="ASX71" s="1412"/>
      <c r="ASY71" s="1412"/>
      <c r="ASZ71" s="1412"/>
      <c r="ATA71" s="1412"/>
      <c r="ATB71" s="1412"/>
      <c r="ATC71" s="1412"/>
      <c r="ATD71" s="1412"/>
      <c r="ATE71" s="1412"/>
      <c r="ATF71" s="1412"/>
      <c r="ATG71" s="1412"/>
      <c r="ATH71" s="1412"/>
      <c r="ATI71" s="1412"/>
      <c r="ATJ71" s="1412"/>
      <c r="ATK71" s="1412"/>
      <c r="ATL71" s="1412"/>
      <c r="ATM71" s="1412"/>
      <c r="ATN71" s="1412"/>
      <c r="ATO71" s="1412"/>
      <c r="ATP71" s="1412"/>
      <c r="ATQ71" s="1412"/>
      <c r="ATR71" s="1412"/>
      <c r="ATS71" s="1412"/>
      <c r="ATT71" s="1412"/>
      <c r="ATU71" s="1412"/>
      <c r="ATV71" s="1412"/>
      <c r="ATW71" s="1412"/>
      <c r="ATX71" s="1412"/>
      <c r="ATY71" s="1412"/>
      <c r="ATZ71" s="1412"/>
      <c r="AUA71" s="1412"/>
      <c r="AUB71" s="1412"/>
      <c r="AUC71" s="1412"/>
      <c r="AUD71" s="1412"/>
      <c r="AUE71" s="1412"/>
      <c r="AUF71" s="1412"/>
      <c r="AUG71" s="1412"/>
      <c r="AUH71" s="1412"/>
      <c r="AUI71" s="1412"/>
    </row>
    <row r="72" spans="1:1231" s="1486" customFormat="1" ht="31.75" customHeight="1" x14ac:dyDescent="0.75">
      <c r="A72" s="2096" t="s">
        <v>96</v>
      </c>
      <c r="B72" s="2096"/>
      <c r="C72" s="2096"/>
      <c r="D72" s="1602"/>
      <c r="E72" s="1478"/>
      <c r="F72" s="1478"/>
      <c r="G72" s="1586"/>
      <c r="H72" s="1586"/>
      <c r="I72" s="1587"/>
      <c r="J72" s="1588"/>
      <c r="K72" s="1482"/>
      <c r="L72" s="1578"/>
      <c r="M72" s="1482"/>
      <c r="N72" s="1483"/>
      <c r="O72" s="1484"/>
      <c r="P72" s="653"/>
      <c r="Q72" s="653"/>
      <c r="R72" s="1484"/>
      <c r="S72" s="1484"/>
      <c r="T72" s="1484"/>
      <c r="U72" s="1484"/>
      <c r="V72" s="1484"/>
      <c r="W72" s="1581"/>
      <c r="Y72" s="653"/>
      <c r="Z72" s="653"/>
      <c r="AA72" s="1432"/>
      <c r="AB72" s="653"/>
      <c r="AC72" s="653"/>
      <c r="AD72" s="1412"/>
      <c r="AE72" s="1412"/>
      <c r="AF72" s="1412"/>
      <c r="AL72" s="1413"/>
      <c r="AN72" s="1487"/>
      <c r="AO72" s="1487"/>
      <c r="AP72" s="1412"/>
      <c r="AQ72" s="1412"/>
      <c r="AR72" s="1412"/>
      <c r="AS72" s="1412"/>
      <c r="AT72" s="1412"/>
      <c r="AU72" s="1412"/>
      <c r="AV72" s="1412"/>
      <c r="AW72" s="1412"/>
      <c r="AX72" s="1412"/>
      <c r="AY72" s="1412"/>
      <c r="AZ72" s="1412"/>
      <c r="BA72" s="1412"/>
      <c r="BB72" s="1412"/>
      <c r="BC72" s="1412"/>
      <c r="BD72" s="1412"/>
      <c r="BE72" s="1412"/>
      <c r="BF72" s="1412"/>
      <c r="BG72" s="1412"/>
      <c r="BH72" s="1412"/>
      <c r="BI72" s="1412"/>
      <c r="BJ72" s="1412"/>
      <c r="BK72" s="1412"/>
      <c r="BL72" s="1412"/>
      <c r="BM72" s="1412"/>
      <c r="BN72" s="1412"/>
      <c r="BO72" s="1412"/>
      <c r="BP72" s="1412"/>
      <c r="BQ72" s="1412"/>
      <c r="BR72" s="1412"/>
      <c r="BS72" s="1412"/>
      <c r="BT72" s="1412"/>
      <c r="BU72" s="1412"/>
      <c r="BV72" s="1412"/>
      <c r="BW72" s="1412"/>
      <c r="BX72" s="1412"/>
      <c r="BY72" s="1412"/>
      <c r="BZ72" s="1412"/>
      <c r="CA72" s="1412"/>
      <c r="CB72" s="1412"/>
      <c r="CC72" s="1412"/>
      <c r="CD72" s="1412"/>
      <c r="CE72" s="1412"/>
      <c r="CF72" s="1412"/>
      <c r="CG72" s="1412"/>
      <c r="CH72" s="1412"/>
      <c r="CI72" s="1412"/>
      <c r="CJ72" s="1412"/>
      <c r="CK72" s="1412"/>
      <c r="CL72" s="1412"/>
      <c r="CM72" s="1412"/>
      <c r="CN72" s="1412"/>
      <c r="CO72" s="1412"/>
      <c r="CP72" s="1412"/>
      <c r="CQ72" s="1412"/>
      <c r="CR72" s="1412"/>
      <c r="CS72" s="1412"/>
      <c r="CT72" s="1412"/>
      <c r="CU72" s="1412"/>
      <c r="CV72" s="1412"/>
      <c r="CW72" s="1412"/>
      <c r="CX72" s="1412"/>
      <c r="CY72" s="1412"/>
      <c r="CZ72" s="1412"/>
      <c r="DA72" s="1412"/>
      <c r="DB72" s="1412"/>
      <c r="DC72" s="1412"/>
      <c r="DD72" s="1412"/>
      <c r="DE72" s="1412"/>
      <c r="DF72" s="1412"/>
      <c r="DG72" s="1412"/>
      <c r="DH72" s="1412"/>
      <c r="DI72" s="1412"/>
      <c r="DJ72" s="1412"/>
      <c r="DK72" s="1412"/>
      <c r="DL72" s="1412"/>
      <c r="DM72" s="1412"/>
      <c r="DN72" s="1412"/>
      <c r="DO72" s="1412"/>
      <c r="DP72" s="1412"/>
      <c r="DQ72" s="1412"/>
      <c r="DR72" s="1412"/>
      <c r="DS72" s="1412"/>
      <c r="DT72" s="1412"/>
      <c r="DU72" s="1412"/>
      <c r="DV72" s="1412"/>
      <c r="DW72" s="1412"/>
      <c r="DX72" s="1412"/>
      <c r="DY72" s="1412"/>
      <c r="DZ72" s="1412"/>
      <c r="EA72" s="1412"/>
      <c r="EB72" s="1412"/>
      <c r="EC72" s="1412"/>
      <c r="ED72" s="1412"/>
      <c r="EE72" s="1412"/>
      <c r="EF72" s="1412"/>
      <c r="EG72" s="1412"/>
      <c r="EH72" s="1412"/>
      <c r="EI72" s="1412"/>
      <c r="EJ72" s="1412"/>
      <c r="EK72" s="1412"/>
      <c r="EL72" s="1412"/>
      <c r="EM72" s="1412"/>
      <c r="EN72" s="1412"/>
      <c r="EO72" s="1412"/>
      <c r="EP72" s="1412"/>
      <c r="EQ72" s="1412"/>
      <c r="ER72" s="1412"/>
      <c r="ES72" s="1412"/>
      <c r="ET72" s="1412"/>
      <c r="EU72" s="1412"/>
      <c r="EV72" s="1412"/>
      <c r="EW72" s="1412"/>
      <c r="EX72" s="1412"/>
      <c r="EY72" s="1412"/>
      <c r="EZ72" s="1412"/>
      <c r="FA72" s="1412"/>
      <c r="FB72" s="1412"/>
      <c r="FC72" s="1412"/>
      <c r="FD72" s="1412"/>
      <c r="FE72" s="1412"/>
      <c r="FF72" s="1412"/>
      <c r="FG72" s="1412"/>
      <c r="FH72" s="1412"/>
      <c r="FI72" s="1412"/>
      <c r="FJ72" s="1412"/>
      <c r="FK72" s="1412"/>
      <c r="FL72" s="1412"/>
      <c r="FM72" s="1412"/>
      <c r="FN72" s="1412"/>
      <c r="FO72" s="1412"/>
      <c r="FP72" s="1412"/>
      <c r="FQ72" s="1412"/>
      <c r="FR72" s="1412"/>
      <c r="FS72" s="1412"/>
      <c r="FT72" s="1412"/>
      <c r="FU72" s="1412"/>
      <c r="FV72" s="1412"/>
      <c r="FW72" s="1412"/>
      <c r="FX72" s="1412"/>
      <c r="FY72" s="1412"/>
      <c r="FZ72" s="1412"/>
      <c r="GA72" s="1412"/>
      <c r="GB72" s="1412"/>
      <c r="GC72" s="1412"/>
      <c r="GD72" s="1412"/>
      <c r="GE72" s="1412"/>
      <c r="GF72" s="1412"/>
      <c r="GG72" s="1412"/>
      <c r="GH72" s="1412"/>
      <c r="GI72" s="1412"/>
      <c r="GJ72" s="1412"/>
      <c r="GK72" s="1412"/>
      <c r="GL72" s="1412"/>
      <c r="GM72" s="1412"/>
      <c r="GN72" s="1412"/>
      <c r="GO72" s="1412"/>
      <c r="GP72" s="1412"/>
      <c r="GQ72" s="1412"/>
      <c r="GR72" s="1412"/>
      <c r="GS72" s="1412"/>
      <c r="GT72" s="1412"/>
      <c r="GU72" s="1412"/>
      <c r="GV72" s="1412"/>
      <c r="GW72" s="1412"/>
      <c r="GX72" s="1412"/>
      <c r="GY72" s="1412"/>
      <c r="GZ72" s="1412"/>
      <c r="HA72" s="1412"/>
      <c r="HB72" s="1412"/>
      <c r="HC72" s="1412"/>
      <c r="HD72" s="1412"/>
      <c r="HE72" s="1412"/>
      <c r="HF72" s="1412"/>
      <c r="HG72" s="1412"/>
      <c r="HH72" s="1412"/>
      <c r="HI72" s="1412"/>
      <c r="HJ72" s="1412"/>
      <c r="HK72" s="1412"/>
      <c r="HL72" s="1412"/>
      <c r="HM72" s="1412"/>
      <c r="HN72" s="1412"/>
      <c r="HO72" s="1412"/>
      <c r="HP72" s="1412"/>
      <c r="HQ72" s="1412"/>
      <c r="HR72" s="1412"/>
      <c r="HS72" s="1412"/>
      <c r="HT72" s="1412"/>
      <c r="HU72" s="1412"/>
      <c r="HV72" s="1412"/>
      <c r="HW72" s="1412"/>
      <c r="HX72" s="1412"/>
      <c r="HY72" s="1412"/>
      <c r="HZ72" s="1412"/>
      <c r="IA72" s="1412"/>
      <c r="IB72" s="1412"/>
      <c r="IC72" s="1412"/>
      <c r="ID72" s="1412"/>
      <c r="IE72" s="1412"/>
      <c r="IF72" s="1412"/>
      <c r="IG72" s="1412"/>
      <c r="IH72" s="1412"/>
      <c r="II72" s="1412"/>
      <c r="IJ72" s="1412"/>
      <c r="IK72" s="1412"/>
      <c r="IL72" s="1412"/>
      <c r="IM72" s="1412"/>
      <c r="IN72" s="1412"/>
      <c r="IO72" s="1412"/>
      <c r="IP72" s="1412"/>
      <c r="IQ72" s="1412"/>
      <c r="IR72" s="1412"/>
      <c r="IS72" s="1412"/>
      <c r="IT72" s="1412"/>
      <c r="IU72" s="1412"/>
      <c r="IV72" s="1412"/>
      <c r="IW72" s="1412"/>
      <c r="IX72" s="1412"/>
      <c r="IY72" s="1412"/>
      <c r="IZ72" s="1412"/>
      <c r="JA72" s="1412"/>
      <c r="JB72" s="1412"/>
      <c r="JC72" s="1412"/>
      <c r="JD72" s="1412"/>
      <c r="JE72" s="1412"/>
      <c r="JF72" s="1412"/>
      <c r="JG72" s="1412"/>
      <c r="JH72" s="1412"/>
      <c r="JI72" s="1412"/>
      <c r="JJ72" s="1412"/>
      <c r="JK72" s="1412"/>
      <c r="JL72" s="1412"/>
      <c r="JM72" s="1412"/>
      <c r="JN72" s="1412"/>
      <c r="JO72" s="1412"/>
      <c r="JP72" s="1412"/>
      <c r="JQ72" s="1412"/>
      <c r="JR72" s="1412"/>
      <c r="JS72" s="1412"/>
      <c r="JT72" s="1412"/>
      <c r="JU72" s="1412"/>
      <c r="JV72" s="1412"/>
      <c r="JW72" s="1412"/>
      <c r="JX72" s="1412"/>
      <c r="JY72" s="1412"/>
      <c r="JZ72" s="1412"/>
      <c r="KA72" s="1412"/>
      <c r="KB72" s="1412"/>
      <c r="KC72" s="1412"/>
      <c r="KD72" s="1412"/>
      <c r="KE72" s="1412"/>
      <c r="KF72" s="1412"/>
      <c r="KG72" s="1412"/>
      <c r="KH72" s="1412"/>
      <c r="KI72" s="1412"/>
      <c r="KJ72" s="1412"/>
      <c r="KK72" s="1412"/>
      <c r="KL72" s="1412"/>
      <c r="KM72" s="1412"/>
      <c r="KN72" s="1412"/>
      <c r="KO72" s="1412"/>
      <c r="KP72" s="1412"/>
      <c r="KQ72" s="1412"/>
      <c r="KR72" s="1412"/>
      <c r="KS72" s="1412"/>
      <c r="KT72" s="1412"/>
      <c r="KU72" s="1412"/>
      <c r="KV72" s="1412"/>
      <c r="KW72" s="1412"/>
      <c r="KX72" s="1412"/>
      <c r="KY72" s="1412"/>
      <c r="KZ72" s="1412"/>
      <c r="LA72" s="1412"/>
      <c r="LB72" s="1412"/>
      <c r="LC72" s="1412"/>
      <c r="LD72" s="1412"/>
      <c r="LE72" s="1412"/>
      <c r="LF72" s="1412"/>
      <c r="LG72" s="1412"/>
      <c r="LH72" s="1412"/>
      <c r="LI72" s="1412"/>
      <c r="LJ72" s="1412"/>
      <c r="LK72" s="1412"/>
      <c r="LL72" s="1412"/>
      <c r="LM72" s="1412"/>
      <c r="LN72" s="1412"/>
      <c r="LO72" s="1412"/>
      <c r="LP72" s="1412"/>
      <c r="LQ72" s="1412"/>
      <c r="LR72" s="1412"/>
      <c r="LS72" s="1412"/>
      <c r="LT72" s="1412"/>
      <c r="LU72" s="1412"/>
      <c r="LV72" s="1412"/>
      <c r="LW72" s="1412"/>
      <c r="LX72" s="1412"/>
      <c r="LY72" s="1412"/>
      <c r="LZ72" s="1412"/>
      <c r="MA72" s="1412"/>
      <c r="MB72" s="1412"/>
      <c r="MC72" s="1412"/>
      <c r="MD72" s="1412"/>
      <c r="ME72" s="1412"/>
      <c r="MF72" s="1412"/>
      <c r="MG72" s="1412"/>
      <c r="MH72" s="1412"/>
      <c r="MI72" s="1412"/>
      <c r="MJ72" s="1412"/>
      <c r="MK72" s="1412"/>
      <c r="ML72" s="1412"/>
      <c r="MM72" s="1412"/>
      <c r="MN72" s="1412"/>
      <c r="MO72" s="1412"/>
      <c r="MP72" s="1412"/>
      <c r="MQ72" s="1412"/>
      <c r="MR72" s="1412"/>
      <c r="MS72" s="1412"/>
      <c r="MT72" s="1412"/>
      <c r="MU72" s="1412"/>
      <c r="MV72" s="1412"/>
      <c r="MW72" s="1412"/>
      <c r="MX72" s="1412"/>
      <c r="MY72" s="1412"/>
      <c r="MZ72" s="1412"/>
      <c r="NA72" s="1412"/>
      <c r="NB72" s="1412"/>
      <c r="NC72" s="1412"/>
      <c r="ND72" s="1412"/>
      <c r="NE72" s="1412"/>
      <c r="NF72" s="1412"/>
      <c r="NG72" s="1412"/>
      <c r="NH72" s="1412"/>
      <c r="NI72" s="1412"/>
      <c r="NJ72" s="1412"/>
      <c r="NK72" s="1412"/>
      <c r="NL72" s="1412"/>
      <c r="NM72" s="1412"/>
      <c r="NN72" s="1412"/>
      <c r="NO72" s="1412"/>
      <c r="NP72" s="1412"/>
      <c r="NQ72" s="1412"/>
      <c r="NR72" s="1412"/>
      <c r="NS72" s="1412"/>
      <c r="NT72" s="1412"/>
      <c r="NU72" s="1412"/>
      <c r="NV72" s="1412"/>
      <c r="NW72" s="1412"/>
      <c r="NX72" s="1412"/>
      <c r="NY72" s="1412"/>
      <c r="NZ72" s="1412"/>
      <c r="OA72" s="1412"/>
      <c r="OB72" s="1412"/>
      <c r="OC72" s="1412"/>
      <c r="OD72" s="1412"/>
      <c r="OE72" s="1412"/>
      <c r="OF72" s="1412"/>
      <c r="OG72" s="1412"/>
      <c r="OH72" s="1412"/>
      <c r="OI72" s="1412"/>
      <c r="OJ72" s="1412"/>
      <c r="OK72" s="1412"/>
      <c r="OL72" s="1412"/>
      <c r="OM72" s="1412"/>
      <c r="ON72" s="1412"/>
      <c r="OO72" s="1412"/>
      <c r="OP72" s="1412"/>
      <c r="OQ72" s="1412"/>
      <c r="OR72" s="1412"/>
      <c r="OS72" s="1412"/>
      <c r="OT72" s="1412"/>
      <c r="OU72" s="1412"/>
      <c r="OV72" s="1412"/>
      <c r="OW72" s="1412"/>
      <c r="OX72" s="1412"/>
      <c r="OY72" s="1412"/>
      <c r="OZ72" s="1412"/>
      <c r="PA72" s="1412"/>
      <c r="PB72" s="1412"/>
      <c r="PC72" s="1412"/>
      <c r="PD72" s="1412"/>
      <c r="PE72" s="1412"/>
      <c r="PF72" s="1412"/>
      <c r="PG72" s="1412"/>
      <c r="PH72" s="1412"/>
      <c r="PI72" s="1412"/>
      <c r="PJ72" s="1412"/>
      <c r="PK72" s="1412"/>
      <c r="PL72" s="1412"/>
      <c r="PM72" s="1412"/>
      <c r="PN72" s="1412"/>
      <c r="PO72" s="1412"/>
      <c r="PP72" s="1412"/>
      <c r="PQ72" s="1412"/>
      <c r="PR72" s="1412"/>
      <c r="PS72" s="1412"/>
      <c r="PT72" s="1412"/>
      <c r="PU72" s="1412"/>
      <c r="PV72" s="1412"/>
      <c r="PW72" s="1412"/>
      <c r="PX72" s="1412"/>
      <c r="PY72" s="1412"/>
      <c r="PZ72" s="1412"/>
      <c r="QA72" s="1412"/>
      <c r="QB72" s="1412"/>
      <c r="QC72" s="1412"/>
      <c r="QD72" s="1412"/>
      <c r="QE72" s="1412"/>
      <c r="QF72" s="1412"/>
      <c r="QG72" s="1412"/>
      <c r="QH72" s="1412"/>
      <c r="QI72" s="1412"/>
      <c r="QJ72" s="1412"/>
      <c r="QK72" s="1412"/>
      <c r="QL72" s="1412"/>
      <c r="QM72" s="1412"/>
      <c r="QN72" s="1412"/>
      <c r="QO72" s="1412"/>
      <c r="QP72" s="1412"/>
      <c r="QQ72" s="1412"/>
      <c r="QR72" s="1412"/>
      <c r="QS72" s="1412"/>
      <c r="QT72" s="1412"/>
      <c r="QU72" s="1412"/>
      <c r="QV72" s="1412"/>
      <c r="QW72" s="1412"/>
      <c r="QX72" s="1412"/>
      <c r="QY72" s="1412"/>
      <c r="QZ72" s="1412"/>
      <c r="RA72" s="1412"/>
      <c r="RB72" s="1412"/>
      <c r="RC72" s="1412"/>
      <c r="RD72" s="1412"/>
      <c r="RE72" s="1412"/>
      <c r="RF72" s="1412"/>
      <c r="RG72" s="1412"/>
      <c r="RH72" s="1412"/>
      <c r="RI72" s="1412"/>
      <c r="RJ72" s="1412"/>
      <c r="RK72" s="1412"/>
      <c r="RL72" s="1412"/>
      <c r="RM72" s="1412"/>
      <c r="RN72" s="1412"/>
      <c r="RO72" s="1412"/>
      <c r="RP72" s="1412"/>
      <c r="RQ72" s="1412"/>
      <c r="RR72" s="1412"/>
      <c r="RS72" s="1412"/>
      <c r="RT72" s="1412"/>
      <c r="RU72" s="1412"/>
      <c r="RV72" s="1412"/>
      <c r="RW72" s="1412"/>
      <c r="RX72" s="1412"/>
      <c r="RY72" s="1412"/>
      <c r="RZ72" s="1412"/>
      <c r="SA72" s="1412"/>
      <c r="SB72" s="1412"/>
      <c r="SC72" s="1412"/>
      <c r="SD72" s="1412"/>
      <c r="SE72" s="1412"/>
      <c r="SF72" s="1412"/>
      <c r="SG72" s="1412"/>
      <c r="SH72" s="1412"/>
      <c r="SI72" s="1412"/>
      <c r="SJ72" s="1412"/>
      <c r="SK72" s="1412"/>
      <c r="SL72" s="1412"/>
      <c r="SM72" s="1412"/>
      <c r="SN72" s="1412"/>
      <c r="SO72" s="1412"/>
      <c r="SP72" s="1412"/>
      <c r="SQ72" s="1412"/>
      <c r="SR72" s="1412"/>
      <c r="SS72" s="1412"/>
      <c r="ST72" s="1412"/>
      <c r="SU72" s="1412"/>
      <c r="SV72" s="1412"/>
      <c r="SW72" s="1412"/>
      <c r="SX72" s="1412"/>
      <c r="SY72" s="1412"/>
      <c r="SZ72" s="1412"/>
      <c r="TA72" s="1412"/>
      <c r="TB72" s="1412"/>
      <c r="TC72" s="1412"/>
      <c r="TD72" s="1412"/>
      <c r="TE72" s="1412"/>
      <c r="TF72" s="1412"/>
      <c r="TG72" s="1412"/>
      <c r="TH72" s="1412"/>
      <c r="TI72" s="1412"/>
      <c r="TJ72" s="1412"/>
      <c r="TK72" s="1412"/>
      <c r="TL72" s="1412"/>
      <c r="TM72" s="1412"/>
      <c r="TN72" s="1412"/>
      <c r="TO72" s="1412"/>
      <c r="TP72" s="1412"/>
      <c r="TQ72" s="1412"/>
      <c r="TR72" s="1412"/>
      <c r="TS72" s="1412"/>
      <c r="TT72" s="1412"/>
      <c r="TU72" s="1412"/>
      <c r="TV72" s="1412"/>
      <c r="TW72" s="1412"/>
      <c r="TX72" s="1412"/>
      <c r="TY72" s="1412"/>
      <c r="TZ72" s="1412"/>
      <c r="UA72" s="1412"/>
      <c r="UB72" s="1412"/>
      <c r="UC72" s="1412"/>
      <c r="UD72" s="1412"/>
      <c r="UE72" s="1412"/>
      <c r="UF72" s="1412"/>
      <c r="UG72" s="1412"/>
      <c r="UH72" s="1412"/>
      <c r="UI72" s="1412"/>
      <c r="UJ72" s="1412"/>
      <c r="UK72" s="1412"/>
      <c r="UL72" s="1412"/>
      <c r="UM72" s="1412"/>
      <c r="UN72" s="1412"/>
      <c r="UO72" s="1412"/>
      <c r="UP72" s="1412"/>
      <c r="UQ72" s="1412"/>
      <c r="UR72" s="1412"/>
      <c r="US72" s="1412"/>
      <c r="UT72" s="1412"/>
      <c r="UU72" s="1412"/>
      <c r="UV72" s="1412"/>
      <c r="UW72" s="1412"/>
      <c r="UX72" s="1412"/>
      <c r="UY72" s="1412"/>
      <c r="UZ72" s="1412"/>
      <c r="VA72" s="1412"/>
      <c r="VB72" s="1412"/>
      <c r="VC72" s="1412"/>
      <c r="VD72" s="1412"/>
      <c r="VE72" s="1412"/>
      <c r="VF72" s="1412"/>
      <c r="VG72" s="1412"/>
      <c r="VH72" s="1412"/>
      <c r="VI72" s="1412"/>
      <c r="VJ72" s="1412"/>
      <c r="VK72" s="1412"/>
      <c r="VL72" s="1412"/>
      <c r="VM72" s="1412"/>
      <c r="VN72" s="1412"/>
      <c r="VO72" s="1412"/>
      <c r="VP72" s="1412"/>
      <c r="VQ72" s="1412"/>
      <c r="VR72" s="1412"/>
      <c r="VS72" s="1412"/>
      <c r="VT72" s="1412"/>
      <c r="VU72" s="1412"/>
      <c r="VV72" s="1412"/>
      <c r="VW72" s="1412"/>
      <c r="VX72" s="1412"/>
      <c r="VY72" s="1412"/>
      <c r="VZ72" s="1412"/>
      <c r="WA72" s="1412"/>
      <c r="WB72" s="1412"/>
      <c r="WC72" s="1412"/>
      <c r="WD72" s="1412"/>
      <c r="WE72" s="1412"/>
      <c r="WF72" s="1412"/>
      <c r="WG72" s="1412"/>
      <c r="WH72" s="1412"/>
      <c r="WI72" s="1412"/>
      <c r="WJ72" s="1412"/>
      <c r="WK72" s="1412"/>
      <c r="WL72" s="1412"/>
      <c r="WM72" s="1412"/>
      <c r="WN72" s="1412"/>
      <c r="WO72" s="1412"/>
      <c r="WP72" s="1412"/>
      <c r="WQ72" s="1412"/>
      <c r="WR72" s="1412"/>
      <c r="WS72" s="1412"/>
      <c r="WT72" s="1412"/>
      <c r="WU72" s="1412"/>
      <c r="WV72" s="1412"/>
      <c r="WW72" s="1412"/>
      <c r="WX72" s="1412"/>
      <c r="WY72" s="1412"/>
      <c r="WZ72" s="1412"/>
      <c r="XA72" s="1412"/>
      <c r="XB72" s="1412"/>
      <c r="XC72" s="1412"/>
      <c r="XD72" s="1412"/>
      <c r="XE72" s="1412"/>
      <c r="XF72" s="1412"/>
      <c r="XG72" s="1412"/>
      <c r="XH72" s="1412"/>
      <c r="XI72" s="1412"/>
      <c r="XJ72" s="1412"/>
      <c r="XK72" s="1412"/>
      <c r="XL72" s="1412"/>
      <c r="XM72" s="1412"/>
      <c r="XN72" s="1412"/>
      <c r="XO72" s="1412"/>
      <c r="XP72" s="1412"/>
      <c r="XQ72" s="1412"/>
      <c r="XR72" s="1412"/>
      <c r="XS72" s="1412"/>
      <c r="XT72" s="1412"/>
      <c r="XU72" s="1412"/>
      <c r="XV72" s="1412"/>
      <c r="XW72" s="1412"/>
      <c r="XX72" s="1412"/>
      <c r="XY72" s="1412"/>
      <c r="XZ72" s="1412"/>
      <c r="YA72" s="1412"/>
      <c r="YB72" s="1412"/>
      <c r="YC72" s="1412"/>
      <c r="YD72" s="1412"/>
      <c r="YE72" s="1412"/>
      <c r="YF72" s="1412"/>
      <c r="YG72" s="1412"/>
      <c r="YH72" s="1412"/>
      <c r="YI72" s="1412"/>
      <c r="YJ72" s="1412"/>
      <c r="YK72" s="1412"/>
      <c r="YL72" s="1412"/>
      <c r="YM72" s="1412"/>
      <c r="YN72" s="1412"/>
      <c r="YO72" s="1412"/>
      <c r="YP72" s="1412"/>
      <c r="YQ72" s="1412"/>
      <c r="YR72" s="1412"/>
      <c r="YS72" s="1412"/>
      <c r="YT72" s="1412"/>
      <c r="YU72" s="1412"/>
      <c r="YV72" s="1412"/>
      <c r="YW72" s="1412"/>
      <c r="YX72" s="1412"/>
      <c r="YY72" s="1412"/>
      <c r="YZ72" s="1412"/>
      <c r="ZA72" s="1412"/>
      <c r="ZB72" s="1412"/>
      <c r="ZC72" s="1412"/>
      <c r="ZD72" s="1412"/>
      <c r="ZE72" s="1412"/>
      <c r="ZF72" s="1412"/>
      <c r="ZG72" s="1412"/>
      <c r="ZH72" s="1412"/>
      <c r="ZI72" s="1412"/>
      <c r="ZJ72" s="1412"/>
      <c r="ZK72" s="1412"/>
      <c r="ZL72" s="1412"/>
      <c r="ZM72" s="1412"/>
      <c r="ZN72" s="1412"/>
      <c r="ZO72" s="1412"/>
      <c r="ZP72" s="1412"/>
      <c r="ZQ72" s="1412"/>
      <c r="ZR72" s="1412"/>
      <c r="ZS72" s="1412"/>
      <c r="ZT72" s="1412"/>
      <c r="ZU72" s="1412"/>
      <c r="ZV72" s="1412"/>
      <c r="ZW72" s="1412"/>
      <c r="ZX72" s="1412"/>
      <c r="ZY72" s="1412"/>
      <c r="ZZ72" s="1412"/>
      <c r="AAA72" s="1412"/>
      <c r="AAB72" s="1412"/>
      <c r="AAC72" s="1412"/>
      <c r="AAD72" s="1412"/>
      <c r="AAE72" s="1412"/>
      <c r="AAF72" s="1412"/>
      <c r="AAG72" s="1412"/>
      <c r="AAH72" s="1412"/>
      <c r="AAI72" s="1412"/>
      <c r="AAJ72" s="1412"/>
      <c r="AAK72" s="1412"/>
      <c r="AAL72" s="1412"/>
      <c r="AAM72" s="1412"/>
      <c r="AAN72" s="1412"/>
      <c r="AAO72" s="1412"/>
      <c r="AAP72" s="1412"/>
      <c r="AAQ72" s="1412"/>
      <c r="AAR72" s="1412"/>
      <c r="AAS72" s="1412"/>
      <c r="AAT72" s="1412"/>
      <c r="AAU72" s="1412"/>
      <c r="AAV72" s="1412"/>
      <c r="AAW72" s="1412"/>
      <c r="AAX72" s="1412"/>
      <c r="AAY72" s="1412"/>
      <c r="AAZ72" s="1412"/>
      <c r="ABA72" s="1412"/>
      <c r="ABB72" s="1412"/>
      <c r="ABC72" s="1412"/>
      <c r="ABD72" s="1412"/>
      <c r="ABE72" s="1412"/>
      <c r="ABF72" s="1412"/>
      <c r="ABG72" s="1412"/>
      <c r="ABH72" s="1412"/>
      <c r="ABI72" s="1412"/>
      <c r="ABJ72" s="1412"/>
      <c r="ABK72" s="1412"/>
      <c r="ABL72" s="1412"/>
      <c r="ABM72" s="1412"/>
      <c r="ABN72" s="1412"/>
      <c r="ABO72" s="1412"/>
      <c r="ABP72" s="1412"/>
      <c r="ABQ72" s="1412"/>
      <c r="ABR72" s="1412"/>
      <c r="ABS72" s="1412"/>
      <c r="ABT72" s="1412"/>
      <c r="ABU72" s="1412"/>
      <c r="ABV72" s="1412"/>
      <c r="ABW72" s="1412"/>
      <c r="ABX72" s="1412"/>
      <c r="ABY72" s="1412"/>
      <c r="ABZ72" s="1412"/>
      <c r="ACA72" s="1412"/>
      <c r="ACB72" s="1412"/>
      <c r="ACC72" s="1412"/>
      <c r="ACD72" s="1412"/>
      <c r="ACE72" s="1412"/>
      <c r="ACF72" s="1412"/>
      <c r="ACG72" s="1412"/>
      <c r="ACH72" s="1412"/>
      <c r="ACI72" s="1412"/>
      <c r="ACJ72" s="1412"/>
      <c r="ACK72" s="1412"/>
      <c r="ACL72" s="1412"/>
      <c r="ACM72" s="1412"/>
      <c r="ACN72" s="1412"/>
      <c r="ACO72" s="1412"/>
      <c r="ACP72" s="1412"/>
      <c r="ACQ72" s="1412"/>
      <c r="ACR72" s="1412"/>
      <c r="ACS72" s="1412"/>
      <c r="ACT72" s="1412"/>
      <c r="ACU72" s="1412"/>
      <c r="ACV72" s="1412"/>
      <c r="ACW72" s="1412"/>
      <c r="ACX72" s="1412"/>
      <c r="ACY72" s="1412"/>
      <c r="ACZ72" s="1412"/>
      <c r="ADA72" s="1412"/>
      <c r="ADB72" s="1412"/>
      <c r="ADC72" s="1412"/>
      <c r="ADD72" s="1412"/>
      <c r="ADE72" s="1412"/>
      <c r="ADF72" s="1412"/>
      <c r="ADG72" s="1412"/>
      <c r="ADH72" s="1412"/>
      <c r="ADI72" s="1412"/>
      <c r="ADJ72" s="1412"/>
      <c r="ADK72" s="1412"/>
      <c r="ADL72" s="1412"/>
      <c r="ADM72" s="1412"/>
      <c r="ADN72" s="1412"/>
      <c r="ADO72" s="1412"/>
      <c r="ADP72" s="1412"/>
      <c r="ADQ72" s="1412"/>
      <c r="ADR72" s="1412"/>
      <c r="ADS72" s="1412"/>
      <c r="ADT72" s="1412"/>
      <c r="ADU72" s="1412"/>
      <c r="ADV72" s="1412"/>
      <c r="ADW72" s="1412"/>
      <c r="ADX72" s="1412"/>
      <c r="ADY72" s="1412"/>
      <c r="ADZ72" s="1412"/>
      <c r="AEA72" s="1412"/>
      <c r="AEB72" s="1412"/>
      <c r="AEC72" s="1412"/>
      <c r="AED72" s="1412"/>
      <c r="AEE72" s="1412"/>
      <c r="AEF72" s="1412"/>
      <c r="AEG72" s="1412"/>
      <c r="AEH72" s="1412"/>
      <c r="AEI72" s="1412"/>
      <c r="AEJ72" s="1412"/>
      <c r="AEK72" s="1412"/>
      <c r="AEL72" s="1412"/>
      <c r="AEM72" s="1412"/>
      <c r="AEN72" s="1412"/>
      <c r="AEO72" s="1412"/>
      <c r="AEP72" s="1412"/>
      <c r="AEQ72" s="1412"/>
      <c r="AER72" s="1412"/>
      <c r="AES72" s="1412"/>
      <c r="AET72" s="1412"/>
      <c r="AEU72" s="1412"/>
      <c r="AEV72" s="1412"/>
      <c r="AEW72" s="1412"/>
      <c r="AEX72" s="1412"/>
      <c r="AEY72" s="1412"/>
      <c r="AEZ72" s="1412"/>
      <c r="AFA72" s="1412"/>
      <c r="AFB72" s="1412"/>
      <c r="AFC72" s="1412"/>
      <c r="AFD72" s="1412"/>
      <c r="AFE72" s="1412"/>
      <c r="AFF72" s="1412"/>
      <c r="AFG72" s="1412"/>
      <c r="AFH72" s="1412"/>
      <c r="AFI72" s="1412"/>
      <c r="AFJ72" s="1412"/>
      <c r="AFK72" s="1412"/>
      <c r="AFL72" s="1412"/>
      <c r="AFM72" s="1412"/>
      <c r="AFN72" s="1412"/>
      <c r="AFO72" s="1412"/>
      <c r="AFP72" s="1412"/>
      <c r="AFQ72" s="1412"/>
      <c r="AFR72" s="1412"/>
      <c r="AFS72" s="1412"/>
      <c r="AFT72" s="1412"/>
      <c r="AFU72" s="1412"/>
      <c r="AFV72" s="1412"/>
      <c r="AFW72" s="1412"/>
      <c r="AFX72" s="1412"/>
      <c r="AFY72" s="1412"/>
      <c r="AFZ72" s="1412"/>
      <c r="AGA72" s="1412"/>
      <c r="AGB72" s="1412"/>
      <c r="AGC72" s="1412"/>
      <c r="AGD72" s="1412"/>
      <c r="AGE72" s="1412"/>
      <c r="AGF72" s="1412"/>
      <c r="AGG72" s="1412"/>
      <c r="AGH72" s="1412"/>
      <c r="AGI72" s="1412"/>
      <c r="AGJ72" s="1412"/>
      <c r="AGK72" s="1412"/>
      <c r="AGL72" s="1412"/>
      <c r="AGM72" s="1412"/>
      <c r="AGN72" s="1412"/>
      <c r="AGO72" s="1412"/>
      <c r="AGP72" s="1412"/>
      <c r="AGQ72" s="1412"/>
      <c r="AGR72" s="1412"/>
      <c r="AGS72" s="1412"/>
      <c r="AGT72" s="1412"/>
      <c r="AGU72" s="1412"/>
      <c r="AGV72" s="1412"/>
      <c r="AGW72" s="1412"/>
      <c r="AGX72" s="1412"/>
      <c r="AGY72" s="1412"/>
      <c r="AGZ72" s="1412"/>
      <c r="AHA72" s="1412"/>
      <c r="AHB72" s="1412"/>
      <c r="AHC72" s="1412"/>
      <c r="AHD72" s="1412"/>
      <c r="AHE72" s="1412"/>
      <c r="AHF72" s="1412"/>
      <c r="AHG72" s="1412"/>
      <c r="AHH72" s="1412"/>
      <c r="AHI72" s="1412"/>
      <c r="AHJ72" s="1412"/>
      <c r="AHK72" s="1412"/>
      <c r="AHL72" s="1412"/>
      <c r="AHM72" s="1412"/>
      <c r="AHN72" s="1412"/>
      <c r="AHO72" s="1412"/>
      <c r="AHP72" s="1412"/>
      <c r="AHQ72" s="1412"/>
      <c r="AHR72" s="1412"/>
      <c r="AHS72" s="1412"/>
      <c r="AHT72" s="1412"/>
      <c r="AHU72" s="1412"/>
      <c r="AHV72" s="1412"/>
      <c r="AHW72" s="1412"/>
      <c r="AHX72" s="1412"/>
      <c r="AHY72" s="1412"/>
      <c r="AHZ72" s="1412"/>
      <c r="AIA72" s="1412"/>
      <c r="AIB72" s="1412"/>
      <c r="AIC72" s="1412"/>
      <c r="AID72" s="1412"/>
      <c r="AIE72" s="1412"/>
      <c r="AIF72" s="1412"/>
      <c r="AIG72" s="1412"/>
      <c r="AIH72" s="1412"/>
      <c r="AII72" s="1412"/>
      <c r="AIJ72" s="1412"/>
      <c r="AIK72" s="1412"/>
      <c r="AIL72" s="1412"/>
      <c r="AIM72" s="1412"/>
      <c r="AIN72" s="1412"/>
      <c r="AIO72" s="1412"/>
      <c r="AIP72" s="1412"/>
      <c r="AIQ72" s="1412"/>
      <c r="AIR72" s="1412"/>
      <c r="AIS72" s="1412"/>
      <c r="AIT72" s="1412"/>
      <c r="AIU72" s="1412"/>
      <c r="AIV72" s="1412"/>
      <c r="AIW72" s="1412"/>
      <c r="AIX72" s="1412"/>
      <c r="AIY72" s="1412"/>
      <c r="AIZ72" s="1412"/>
      <c r="AJA72" s="1412"/>
      <c r="AJB72" s="1412"/>
      <c r="AJC72" s="1412"/>
      <c r="AJD72" s="1412"/>
      <c r="AJE72" s="1412"/>
      <c r="AJF72" s="1412"/>
      <c r="AJG72" s="1412"/>
      <c r="AJH72" s="1412"/>
      <c r="AJI72" s="1412"/>
      <c r="AJJ72" s="1412"/>
      <c r="AJK72" s="1412"/>
      <c r="AJL72" s="1412"/>
      <c r="AJM72" s="1412"/>
      <c r="AJN72" s="1412"/>
      <c r="AJO72" s="1412"/>
      <c r="AJP72" s="1412"/>
      <c r="AJQ72" s="1412"/>
      <c r="AJR72" s="1412"/>
      <c r="AJS72" s="1412"/>
      <c r="AJT72" s="1412"/>
      <c r="AJU72" s="1412"/>
      <c r="AJV72" s="1412"/>
      <c r="AJW72" s="1412"/>
      <c r="AJX72" s="1412"/>
      <c r="AJY72" s="1412"/>
      <c r="AJZ72" s="1412"/>
      <c r="AKA72" s="1412"/>
      <c r="AKB72" s="1412"/>
      <c r="AKC72" s="1412"/>
      <c r="AKD72" s="1412"/>
      <c r="AKE72" s="1412"/>
      <c r="AKF72" s="1412"/>
      <c r="AKG72" s="1412"/>
      <c r="AKH72" s="1412"/>
      <c r="AKI72" s="1412"/>
      <c r="AKJ72" s="1412"/>
      <c r="AKK72" s="1412"/>
      <c r="AKL72" s="1412"/>
      <c r="AKM72" s="1412"/>
      <c r="AKN72" s="1412"/>
      <c r="AKO72" s="1412"/>
      <c r="AKP72" s="1412"/>
      <c r="AKQ72" s="1412"/>
      <c r="AKR72" s="1412"/>
      <c r="AKS72" s="1412"/>
      <c r="AKT72" s="1412"/>
      <c r="AKU72" s="1412"/>
      <c r="AKV72" s="1412"/>
      <c r="AKW72" s="1412"/>
      <c r="AKX72" s="1412"/>
      <c r="AKY72" s="1412"/>
      <c r="AKZ72" s="1412"/>
      <c r="ALA72" s="1412"/>
      <c r="ALB72" s="1412"/>
      <c r="ALC72" s="1412"/>
      <c r="ALD72" s="1412"/>
      <c r="ALE72" s="1412"/>
      <c r="ALF72" s="1412"/>
      <c r="ALG72" s="1412"/>
      <c r="ALH72" s="1412"/>
      <c r="ALI72" s="1412"/>
      <c r="ALJ72" s="1412"/>
      <c r="ALK72" s="1412"/>
      <c r="ALL72" s="1412"/>
      <c r="ALM72" s="1412"/>
      <c r="ALN72" s="1412"/>
      <c r="ALO72" s="1412"/>
      <c r="ALP72" s="1412"/>
      <c r="ALQ72" s="1412"/>
      <c r="ALR72" s="1412"/>
      <c r="ALS72" s="1412"/>
      <c r="ALT72" s="1412"/>
      <c r="ALU72" s="1412"/>
      <c r="ALV72" s="1412"/>
      <c r="ALW72" s="1412"/>
      <c r="ALX72" s="1412"/>
      <c r="ALY72" s="1412"/>
      <c r="ALZ72" s="1412"/>
      <c r="AMA72" s="1412"/>
      <c r="AMB72" s="1412"/>
      <c r="AMC72" s="1412"/>
      <c r="AMD72" s="1412"/>
      <c r="AME72" s="1412"/>
      <c r="AMF72" s="1412"/>
      <c r="AMG72" s="1412"/>
      <c r="AMH72" s="1412"/>
      <c r="AMI72" s="1412"/>
      <c r="AMJ72" s="1412"/>
      <c r="AMK72" s="1412"/>
      <c r="AML72" s="1412"/>
      <c r="AMM72" s="1412"/>
      <c r="AMN72" s="1412"/>
      <c r="AMO72" s="1412"/>
      <c r="AMP72" s="1412"/>
      <c r="AMQ72" s="1412"/>
      <c r="AMR72" s="1412"/>
      <c r="AMS72" s="1412"/>
      <c r="AMT72" s="1412"/>
      <c r="AMU72" s="1412"/>
      <c r="AMV72" s="1412"/>
      <c r="AMW72" s="1412"/>
      <c r="AMX72" s="1412"/>
      <c r="AMY72" s="1412"/>
      <c r="AMZ72" s="1412"/>
      <c r="ANA72" s="1412"/>
      <c r="ANB72" s="1412"/>
      <c r="ANC72" s="1412"/>
      <c r="AND72" s="1412"/>
      <c r="ANE72" s="1412"/>
      <c r="ANF72" s="1412"/>
      <c r="ANG72" s="1412"/>
      <c r="ANH72" s="1412"/>
      <c r="ANI72" s="1412"/>
      <c r="ANJ72" s="1412"/>
      <c r="ANK72" s="1412"/>
      <c r="ANL72" s="1412"/>
      <c r="ANM72" s="1412"/>
      <c r="ANN72" s="1412"/>
      <c r="ANO72" s="1412"/>
      <c r="ANP72" s="1412"/>
      <c r="ANQ72" s="1412"/>
      <c r="ANR72" s="1412"/>
      <c r="ANS72" s="1412"/>
      <c r="ANT72" s="1412"/>
      <c r="ANU72" s="1412"/>
      <c r="ANV72" s="1412"/>
      <c r="ANW72" s="1412"/>
      <c r="ANX72" s="1412"/>
      <c r="ANY72" s="1412"/>
      <c r="ANZ72" s="1412"/>
      <c r="AOA72" s="1412"/>
      <c r="AOB72" s="1412"/>
      <c r="AOC72" s="1412"/>
      <c r="AOD72" s="1412"/>
      <c r="AOE72" s="1412"/>
      <c r="AOF72" s="1412"/>
      <c r="AOG72" s="1412"/>
      <c r="AOH72" s="1412"/>
      <c r="AOI72" s="1412"/>
      <c r="AOJ72" s="1412"/>
      <c r="AOK72" s="1412"/>
      <c r="AOL72" s="1412"/>
      <c r="AOM72" s="1412"/>
      <c r="AON72" s="1412"/>
      <c r="AOO72" s="1412"/>
      <c r="AOP72" s="1412"/>
      <c r="AOQ72" s="1412"/>
      <c r="AOR72" s="1412"/>
      <c r="AOS72" s="1412"/>
      <c r="AOT72" s="1412"/>
      <c r="AOU72" s="1412"/>
      <c r="AOV72" s="1412"/>
      <c r="AOW72" s="1412"/>
      <c r="AOX72" s="1412"/>
      <c r="AOY72" s="1412"/>
      <c r="AOZ72" s="1412"/>
      <c r="APA72" s="1412"/>
      <c r="APB72" s="1412"/>
      <c r="APC72" s="1412"/>
      <c r="APD72" s="1412"/>
      <c r="APE72" s="1412"/>
      <c r="APF72" s="1412"/>
      <c r="APG72" s="1412"/>
      <c r="APH72" s="1412"/>
      <c r="API72" s="1412"/>
      <c r="APJ72" s="1412"/>
      <c r="APK72" s="1412"/>
      <c r="APL72" s="1412"/>
      <c r="APM72" s="1412"/>
      <c r="APN72" s="1412"/>
      <c r="APO72" s="1412"/>
      <c r="APP72" s="1412"/>
      <c r="APQ72" s="1412"/>
      <c r="APR72" s="1412"/>
      <c r="APS72" s="1412"/>
      <c r="APT72" s="1412"/>
      <c r="APU72" s="1412"/>
      <c r="APV72" s="1412"/>
      <c r="APW72" s="1412"/>
      <c r="APX72" s="1412"/>
      <c r="APY72" s="1412"/>
      <c r="APZ72" s="1412"/>
      <c r="AQA72" s="1412"/>
      <c r="AQB72" s="1412"/>
      <c r="AQC72" s="1412"/>
      <c r="AQD72" s="1412"/>
      <c r="AQE72" s="1412"/>
      <c r="AQF72" s="1412"/>
      <c r="AQG72" s="1412"/>
      <c r="AQH72" s="1412"/>
      <c r="AQI72" s="1412"/>
      <c r="AQJ72" s="1412"/>
      <c r="AQK72" s="1412"/>
      <c r="AQL72" s="1412"/>
      <c r="AQM72" s="1412"/>
      <c r="AQN72" s="1412"/>
      <c r="AQO72" s="1412"/>
      <c r="AQP72" s="1412"/>
      <c r="AQQ72" s="1412"/>
      <c r="AQR72" s="1412"/>
      <c r="AQS72" s="1412"/>
      <c r="AQT72" s="1412"/>
      <c r="AQU72" s="1412"/>
      <c r="AQV72" s="1412"/>
      <c r="AQW72" s="1412"/>
      <c r="AQX72" s="1412"/>
      <c r="AQY72" s="1412"/>
      <c r="AQZ72" s="1412"/>
      <c r="ARA72" s="1412"/>
      <c r="ARB72" s="1412"/>
      <c r="ARC72" s="1412"/>
      <c r="ARD72" s="1412"/>
      <c r="ARE72" s="1412"/>
      <c r="ARF72" s="1412"/>
      <c r="ARG72" s="1412"/>
      <c r="ARH72" s="1412"/>
      <c r="ARI72" s="1412"/>
      <c r="ARJ72" s="1412"/>
      <c r="ARK72" s="1412"/>
      <c r="ARL72" s="1412"/>
      <c r="ARM72" s="1412"/>
      <c r="ARN72" s="1412"/>
      <c r="ARO72" s="1412"/>
      <c r="ARP72" s="1412"/>
      <c r="ARQ72" s="1412"/>
      <c r="ARR72" s="1412"/>
      <c r="ARS72" s="1412"/>
      <c r="ART72" s="1412"/>
      <c r="ARU72" s="1412"/>
      <c r="ARV72" s="1412"/>
      <c r="ARW72" s="1412"/>
      <c r="ARX72" s="1412"/>
      <c r="ARY72" s="1412"/>
      <c r="ARZ72" s="1412"/>
      <c r="ASA72" s="1412"/>
      <c r="ASB72" s="1412"/>
      <c r="ASC72" s="1412"/>
      <c r="ASD72" s="1412"/>
      <c r="ASE72" s="1412"/>
      <c r="ASF72" s="1412"/>
      <c r="ASG72" s="1412"/>
      <c r="ASH72" s="1412"/>
      <c r="ASI72" s="1412"/>
      <c r="ASJ72" s="1412"/>
      <c r="ASK72" s="1412"/>
      <c r="ASL72" s="1412"/>
      <c r="ASM72" s="1412"/>
      <c r="ASN72" s="1412"/>
      <c r="ASO72" s="1412"/>
      <c r="ASP72" s="1412"/>
      <c r="ASQ72" s="1412"/>
      <c r="ASR72" s="1412"/>
      <c r="ASS72" s="1412"/>
      <c r="AST72" s="1412"/>
      <c r="ASU72" s="1412"/>
      <c r="ASV72" s="1412"/>
      <c r="ASW72" s="1412"/>
      <c r="ASX72" s="1412"/>
      <c r="ASY72" s="1412"/>
      <c r="ASZ72" s="1412"/>
      <c r="ATA72" s="1412"/>
      <c r="ATB72" s="1412"/>
      <c r="ATC72" s="1412"/>
      <c r="ATD72" s="1412"/>
      <c r="ATE72" s="1412"/>
      <c r="ATF72" s="1412"/>
      <c r="ATG72" s="1412"/>
      <c r="ATH72" s="1412"/>
      <c r="ATI72" s="1412"/>
      <c r="ATJ72" s="1412"/>
      <c r="ATK72" s="1412"/>
      <c r="ATL72" s="1412"/>
      <c r="ATM72" s="1412"/>
      <c r="ATN72" s="1412"/>
      <c r="ATO72" s="1412"/>
      <c r="ATP72" s="1412"/>
      <c r="ATQ72" s="1412"/>
      <c r="ATR72" s="1412"/>
      <c r="ATS72" s="1412"/>
      <c r="ATT72" s="1412"/>
      <c r="ATU72" s="1412"/>
      <c r="ATV72" s="1412"/>
      <c r="ATW72" s="1412"/>
      <c r="ATX72" s="1412"/>
      <c r="ATY72" s="1412"/>
      <c r="ATZ72" s="1412"/>
      <c r="AUA72" s="1412"/>
      <c r="AUB72" s="1412"/>
      <c r="AUC72" s="1412"/>
      <c r="AUD72" s="1412"/>
      <c r="AUE72" s="1412"/>
      <c r="AUF72" s="1412"/>
      <c r="AUG72" s="1412"/>
      <c r="AUH72" s="1412"/>
      <c r="AUI72" s="1412"/>
    </row>
    <row r="73" spans="1:1231" s="1406" customFormat="1" ht="31.75" customHeight="1" x14ac:dyDescent="0.75">
      <c r="A73" s="2062" t="s">
        <v>97</v>
      </c>
      <c r="B73" s="2062" t="s">
        <v>38</v>
      </c>
      <c r="C73" s="1603">
        <v>9.1</v>
      </c>
      <c r="D73" s="1489" t="s">
        <v>37</v>
      </c>
      <c r="E73" s="1490" t="s">
        <v>23</v>
      </c>
      <c r="F73" s="1490" t="s">
        <v>6</v>
      </c>
      <c r="G73" s="1423">
        <f t="array" ref="G73">INDEX('Salary . staff rates'!$A$6:$C$28,MATCH(1,('Salary . staff rates'!$A$6:$A$28=E73)*('Salary . staff rates'!$B$6:$B$28=F73),0),3)</f>
        <v>65000</v>
      </c>
      <c r="H73" s="1423">
        <f t="shared" ref="H73:H83" si="56">IF(E73="External",G73,G73/working_days*(1+loading_factor))</f>
        <v>456.14035087719299</v>
      </c>
      <c r="I73" s="1491" t="s">
        <v>0</v>
      </c>
      <c r="J73" s="1492" t="s">
        <v>0</v>
      </c>
      <c r="K73" s="1493">
        <v>0</v>
      </c>
      <c r="L73" s="1494">
        <f t="shared" ref="L73:L83" si="57">IF(K73="N/A","",H73*K73)</f>
        <v>0</v>
      </c>
      <c r="M73" s="1495" t="s">
        <v>31</v>
      </c>
      <c r="N73" s="1496">
        <f>IF(M73="Yes",L73*'Salary . staff rates'!$C$34,0)</f>
        <v>0</v>
      </c>
      <c r="O73" s="1430"/>
      <c r="P73" s="1848">
        <v>1</v>
      </c>
      <c r="Q73" s="1848">
        <v>1</v>
      </c>
      <c r="R73" s="1430"/>
      <c r="S73" s="1430"/>
      <c r="T73" s="1430"/>
      <c r="U73" s="1430"/>
      <c r="V73" s="1430"/>
      <c r="W73" s="1431"/>
      <c r="Y73" s="1848">
        <f t="shared" ref="Y73:Y77" si="58">IF(L73&lt;&gt;"",L73*P73,"")</f>
        <v>0</v>
      </c>
      <c r="Z73" s="1848">
        <f t="shared" ref="Z73:Z77" si="59">IF(N73&lt;&gt;"",N73*P73,"")</f>
        <v>0</v>
      </c>
      <c r="AA73" s="1433"/>
      <c r="AB73" s="1848">
        <f t="shared" ref="AB73:AB77" si="60">IF(L73&lt;&gt;"",L73*Q73,"")</f>
        <v>0</v>
      </c>
      <c r="AC73" s="1848">
        <f t="shared" ref="AC73:AC77" si="61">IF(N73&lt;&gt;"",N73*Q73,"")</f>
        <v>0</v>
      </c>
      <c r="AD73" s="1412"/>
      <c r="AE73" s="1412"/>
      <c r="AF73" s="1412"/>
      <c r="AL73" s="1413"/>
      <c r="AN73" s="1435">
        <f t="shared" ref="AN73:AN77" si="62">IF(W73=1,0,Y73)</f>
        <v>0</v>
      </c>
      <c r="AO73" s="1435">
        <f t="shared" ref="AO73:AO77" si="63">IF(W73=1,0,Z73)</f>
        <v>0</v>
      </c>
      <c r="AP73" s="1531"/>
      <c r="AQ73" s="1531"/>
      <c r="AR73" s="1531"/>
      <c r="AS73" s="1531"/>
      <c r="AT73" s="1531"/>
      <c r="AU73" s="1531"/>
      <c r="AV73" s="1531"/>
      <c r="AW73" s="1531"/>
      <c r="AX73" s="1531"/>
      <c r="AY73" s="1531"/>
      <c r="AZ73" s="1531"/>
      <c r="BA73" s="1531"/>
      <c r="BB73" s="1531"/>
      <c r="BC73" s="1531"/>
      <c r="BD73" s="1531"/>
      <c r="BE73" s="1531"/>
      <c r="BF73" s="1531"/>
      <c r="BG73" s="1531"/>
      <c r="BH73" s="1531"/>
      <c r="BI73" s="1531"/>
      <c r="BJ73" s="1531"/>
      <c r="BK73" s="1531"/>
      <c r="BL73" s="1531"/>
      <c r="BM73" s="1531"/>
      <c r="BN73" s="1531"/>
      <c r="BO73" s="1531"/>
      <c r="BP73" s="1531"/>
      <c r="BQ73" s="1531"/>
      <c r="BR73" s="1531"/>
      <c r="BS73" s="1531"/>
      <c r="BT73" s="1531"/>
      <c r="BU73" s="1531"/>
      <c r="BV73" s="1531"/>
      <c r="BW73" s="1531"/>
      <c r="BX73" s="1531"/>
      <c r="BY73" s="1531"/>
      <c r="BZ73" s="1531"/>
      <c r="CA73" s="1531"/>
      <c r="CB73" s="1531"/>
      <c r="CC73" s="1531"/>
      <c r="CD73" s="1531"/>
      <c r="CE73" s="1531"/>
      <c r="CF73" s="1531"/>
      <c r="CG73" s="1531"/>
      <c r="CH73" s="1531"/>
      <c r="CI73" s="1531"/>
      <c r="CJ73" s="1531"/>
      <c r="CK73" s="1531"/>
      <c r="CL73" s="1531"/>
      <c r="CM73" s="1531"/>
      <c r="CN73" s="1531"/>
      <c r="CO73" s="1531"/>
      <c r="CP73" s="1531"/>
      <c r="CQ73" s="1531"/>
      <c r="CR73" s="1531"/>
      <c r="CS73" s="1531"/>
      <c r="CT73" s="1531"/>
      <c r="CU73" s="1531"/>
      <c r="CV73" s="1531"/>
      <c r="CW73" s="1531"/>
      <c r="CX73" s="1531"/>
      <c r="CY73" s="1531"/>
      <c r="CZ73" s="1531"/>
      <c r="DA73" s="1531"/>
      <c r="DB73" s="1531"/>
      <c r="DC73" s="1531"/>
      <c r="DD73" s="1531"/>
      <c r="DE73" s="1531"/>
      <c r="DF73" s="1531"/>
      <c r="DG73" s="1531"/>
      <c r="DH73" s="1531"/>
      <c r="DI73" s="1531"/>
      <c r="DJ73" s="1531"/>
      <c r="DK73" s="1531"/>
      <c r="DL73" s="1531"/>
      <c r="DM73" s="1531"/>
      <c r="DN73" s="1531"/>
      <c r="DO73" s="1531"/>
      <c r="DP73" s="1531"/>
      <c r="DQ73" s="1531"/>
      <c r="DR73" s="1531"/>
      <c r="DS73" s="1531"/>
      <c r="DT73" s="1531"/>
      <c r="DU73" s="1531"/>
      <c r="DV73" s="1531"/>
      <c r="DW73" s="1531"/>
      <c r="DX73" s="1531"/>
      <c r="DY73" s="1531"/>
      <c r="DZ73" s="1531"/>
      <c r="EA73" s="1531"/>
      <c r="EB73" s="1531"/>
      <c r="EC73" s="1531"/>
      <c r="ED73" s="1531"/>
      <c r="EE73" s="1531"/>
      <c r="EF73" s="1531"/>
      <c r="EG73" s="1531"/>
      <c r="EH73" s="1531"/>
      <c r="EI73" s="1531"/>
      <c r="EJ73" s="1531"/>
      <c r="EK73" s="1531"/>
      <c r="EL73" s="1531"/>
      <c r="EM73" s="1531"/>
      <c r="EN73" s="1531"/>
      <c r="EO73" s="1531"/>
      <c r="EP73" s="1531"/>
      <c r="EQ73" s="1531"/>
      <c r="ER73" s="1531"/>
      <c r="ES73" s="1531"/>
      <c r="ET73" s="1531"/>
      <c r="EU73" s="1531"/>
      <c r="EV73" s="1531"/>
      <c r="EW73" s="1531"/>
      <c r="EX73" s="1531"/>
      <c r="EY73" s="1531"/>
      <c r="EZ73" s="1531"/>
      <c r="FA73" s="1531"/>
      <c r="FB73" s="1531"/>
      <c r="FC73" s="1531"/>
      <c r="FD73" s="1531"/>
      <c r="FE73" s="1531"/>
      <c r="FF73" s="1531"/>
      <c r="FG73" s="1531"/>
      <c r="FH73" s="1531"/>
      <c r="FI73" s="1531"/>
      <c r="FJ73" s="1531"/>
      <c r="FK73" s="1531"/>
      <c r="FL73" s="1531"/>
      <c r="FM73" s="1531"/>
      <c r="FN73" s="1531"/>
      <c r="FO73" s="1531"/>
      <c r="FP73" s="1531"/>
      <c r="FQ73" s="1531"/>
      <c r="FR73" s="1531"/>
      <c r="FS73" s="1531"/>
      <c r="FT73" s="1531"/>
      <c r="FU73" s="1531"/>
      <c r="FV73" s="1531"/>
      <c r="FW73" s="1531"/>
      <c r="FX73" s="1531"/>
      <c r="FY73" s="1531"/>
      <c r="FZ73" s="1531"/>
      <c r="GA73" s="1531"/>
      <c r="GB73" s="1531"/>
      <c r="GC73" s="1531"/>
      <c r="GD73" s="1531"/>
      <c r="GE73" s="1531"/>
      <c r="GF73" s="1531"/>
      <c r="GG73" s="1531"/>
      <c r="GH73" s="1531"/>
      <c r="GI73" s="1531"/>
      <c r="GJ73" s="1531"/>
      <c r="GK73" s="1531"/>
      <c r="GL73" s="1531"/>
      <c r="GM73" s="1531"/>
      <c r="GN73" s="1531"/>
      <c r="GO73" s="1531"/>
      <c r="GP73" s="1531"/>
      <c r="GQ73" s="1531"/>
      <c r="GR73" s="1531"/>
      <c r="GS73" s="1531"/>
      <c r="GT73" s="1531"/>
      <c r="GU73" s="1531"/>
      <c r="GV73" s="1531"/>
      <c r="GW73" s="1531"/>
      <c r="GX73" s="1531"/>
      <c r="GY73" s="1531"/>
      <c r="GZ73" s="1531"/>
      <c r="HA73" s="1531"/>
      <c r="HB73" s="1531"/>
      <c r="HC73" s="1531"/>
      <c r="HD73" s="1531"/>
      <c r="HE73" s="1531"/>
      <c r="HF73" s="1531"/>
      <c r="HG73" s="1531"/>
      <c r="HH73" s="1531"/>
      <c r="HI73" s="1531"/>
      <c r="HJ73" s="1531"/>
      <c r="HK73" s="1531"/>
      <c r="HL73" s="1531"/>
      <c r="HM73" s="1531"/>
      <c r="HN73" s="1531"/>
      <c r="HO73" s="1531"/>
      <c r="HP73" s="1531"/>
      <c r="HQ73" s="1531"/>
      <c r="HR73" s="1531"/>
      <c r="HS73" s="1531"/>
      <c r="HT73" s="1531"/>
      <c r="HU73" s="1531"/>
      <c r="HV73" s="1531"/>
      <c r="HW73" s="1531"/>
      <c r="HX73" s="1531"/>
      <c r="HY73" s="1531"/>
      <c r="HZ73" s="1531"/>
      <c r="IA73" s="1531"/>
      <c r="IB73" s="1531"/>
      <c r="IC73" s="1531"/>
      <c r="ID73" s="1531"/>
      <c r="IE73" s="1531"/>
      <c r="IF73" s="1531"/>
      <c r="IG73" s="1531"/>
      <c r="IH73" s="1531"/>
      <c r="II73" s="1531"/>
      <c r="IJ73" s="1531"/>
      <c r="IK73" s="1531"/>
      <c r="IL73" s="1531"/>
      <c r="IM73" s="1531"/>
      <c r="IN73" s="1531"/>
      <c r="IO73" s="1531"/>
      <c r="IP73" s="1531"/>
      <c r="IQ73" s="1531"/>
      <c r="IR73" s="1531"/>
      <c r="IS73" s="1531"/>
      <c r="IT73" s="1531"/>
      <c r="IU73" s="1531"/>
      <c r="IV73" s="1531"/>
      <c r="IW73" s="1531"/>
      <c r="IX73" s="1531"/>
      <c r="IY73" s="1531"/>
      <c r="IZ73" s="1531"/>
      <c r="JA73" s="1531"/>
      <c r="JB73" s="1531"/>
      <c r="JC73" s="1531"/>
      <c r="JD73" s="1531"/>
      <c r="JE73" s="1531"/>
      <c r="JF73" s="1531"/>
      <c r="JG73" s="1531"/>
      <c r="JH73" s="1531"/>
      <c r="JI73" s="1531"/>
      <c r="JJ73" s="1531"/>
      <c r="JK73" s="1531"/>
      <c r="JL73" s="1531"/>
      <c r="JM73" s="1531"/>
      <c r="JN73" s="1531"/>
      <c r="JO73" s="1531"/>
      <c r="JP73" s="1531"/>
      <c r="JQ73" s="1531"/>
      <c r="JR73" s="1531"/>
      <c r="JS73" s="1531"/>
      <c r="JT73" s="1531"/>
      <c r="JU73" s="1531"/>
      <c r="JV73" s="1531"/>
      <c r="JW73" s="1531"/>
      <c r="JX73" s="1531"/>
      <c r="JY73" s="1531"/>
      <c r="JZ73" s="1531"/>
      <c r="KA73" s="1531"/>
      <c r="KB73" s="1531"/>
      <c r="KC73" s="1531"/>
      <c r="KD73" s="1531"/>
      <c r="KE73" s="1531"/>
      <c r="KF73" s="1531"/>
      <c r="KG73" s="1531"/>
      <c r="KH73" s="1531"/>
      <c r="KI73" s="1531"/>
      <c r="KJ73" s="1531"/>
      <c r="KK73" s="1531"/>
      <c r="KL73" s="1531"/>
      <c r="KM73" s="1531"/>
      <c r="KN73" s="1531"/>
      <c r="KO73" s="1531"/>
      <c r="KP73" s="1531"/>
      <c r="KQ73" s="1531"/>
      <c r="KR73" s="1531"/>
      <c r="KS73" s="1531"/>
      <c r="KT73" s="1531"/>
      <c r="KU73" s="1531"/>
      <c r="KV73" s="1531"/>
      <c r="KW73" s="1531"/>
      <c r="KX73" s="1531"/>
      <c r="KY73" s="1531"/>
      <c r="KZ73" s="1531"/>
      <c r="LA73" s="1531"/>
      <c r="LB73" s="1531"/>
      <c r="LC73" s="1531"/>
      <c r="LD73" s="1531"/>
      <c r="LE73" s="1531"/>
      <c r="LF73" s="1531"/>
      <c r="LG73" s="1531"/>
      <c r="LH73" s="1531"/>
      <c r="LI73" s="1531"/>
      <c r="LJ73" s="1531"/>
      <c r="LK73" s="1531"/>
      <c r="LL73" s="1531"/>
      <c r="LM73" s="1531"/>
      <c r="LN73" s="1531"/>
      <c r="LO73" s="1531"/>
      <c r="LP73" s="1531"/>
      <c r="LQ73" s="1531"/>
      <c r="LR73" s="1531"/>
      <c r="LS73" s="1531"/>
      <c r="LT73" s="1531"/>
      <c r="LU73" s="1531"/>
      <c r="LV73" s="1531"/>
      <c r="LW73" s="1531"/>
      <c r="LX73" s="1531"/>
      <c r="LY73" s="1531"/>
      <c r="LZ73" s="1531"/>
      <c r="MA73" s="1531"/>
      <c r="MB73" s="1531"/>
      <c r="MC73" s="1531"/>
      <c r="MD73" s="1531"/>
      <c r="ME73" s="1531"/>
      <c r="MF73" s="1531"/>
      <c r="MG73" s="1531"/>
      <c r="MH73" s="1531"/>
      <c r="MI73" s="1531"/>
      <c r="MJ73" s="1531"/>
      <c r="MK73" s="1531"/>
      <c r="ML73" s="1531"/>
      <c r="MM73" s="1531"/>
      <c r="MN73" s="1531"/>
      <c r="MO73" s="1531"/>
      <c r="MP73" s="1531"/>
      <c r="MQ73" s="1531"/>
      <c r="MR73" s="1531"/>
      <c r="MS73" s="1531"/>
      <c r="MT73" s="1531"/>
      <c r="MU73" s="1531"/>
      <c r="MV73" s="1531"/>
      <c r="MW73" s="1531"/>
      <c r="MX73" s="1531"/>
      <c r="MY73" s="1531"/>
      <c r="MZ73" s="1531"/>
      <c r="NA73" s="1531"/>
      <c r="NB73" s="1531"/>
      <c r="NC73" s="1531"/>
      <c r="ND73" s="1531"/>
      <c r="NE73" s="1531"/>
      <c r="NF73" s="1531"/>
      <c r="NG73" s="1531"/>
      <c r="NH73" s="1531"/>
      <c r="NI73" s="1531"/>
      <c r="NJ73" s="1531"/>
      <c r="NK73" s="1531"/>
      <c r="NL73" s="1531"/>
      <c r="NM73" s="1531"/>
      <c r="NN73" s="1531"/>
      <c r="NO73" s="1531"/>
      <c r="NP73" s="1531"/>
      <c r="NQ73" s="1531"/>
      <c r="NR73" s="1531"/>
      <c r="NS73" s="1531"/>
      <c r="NT73" s="1531"/>
      <c r="NU73" s="1531"/>
      <c r="NV73" s="1531"/>
      <c r="NW73" s="1531"/>
      <c r="NX73" s="1531"/>
      <c r="NY73" s="1531"/>
      <c r="NZ73" s="1531"/>
      <c r="OA73" s="1531"/>
      <c r="OB73" s="1531"/>
      <c r="OC73" s="1531"/>
      <c r="OD73" s="1531"/>
      <c r="OE73" s="1531"/>
      <c r="OF73" s="1531"/>
      <c r="OG73" s="1531"/>
      <c r="OH73" s="1531"/>
      <c r="OI73" s="1531"/>
      <c r="OJ73" s="1531"/>
      <c r="OK73" s="1531"/>
      <c r="OL73" s="1531"/>
      <c r="OM73" s="1531"/>
      <c r="ON73" s="1531"/>
      <c r="OO73" s="1531"/>
      <c r="OP73" s="1531"/>
      <c r="OQ73" s="1531"/>
      <c r="OR73" s="1531"/>
      <c r="OS73" s="1531"/>
      <c r="OT73" s="1531"/>
      <c r="OU73" s="1531"/>
      <c r="OV73" s="1531"/>
      <c r="OW73" s="1531"/>
      <c r="OX73" s="1531"/>
      <c r="OY73" s="1531"/>
      <c r="OZ73" s="1531"/>
      <c r="PA73" s="1531"/>
      <c r="PB73" s="1531"/>
      <c r="PC73" s="1531"/>
      <c r="PD73" s="1531"/>
      <c r="PE73" s="1531"/>
      <c r="PF73" s="1531"/>
      <c r="PG73" s="1531"/>
      <c r="PH73" s="1531"/>
      <c r="PI73" s="1531"/>
      <c r="PJ73" s="1531"/>
      <c r="PK73" s="1531"/>
      <c r="PL73" s="1531"/>
      <c r="PM73" s="1531"/>
      <c r="PN73" s="1531"/>
      <c r="PO73" s="1531"/>
      <c r="PP73" s="1531"/>
      <c r="PQ73" s="1531"/>
      <c r="PR73" s="1531"/>
      <c r="PS73" s="1531"/>
      <c r="PT73" s="1531"/>
      <c r="PU73" s="1531"/>
      <c r="PV73" s="1531"/>
      <c r="PW73" s="1531"/>
      <c r="PX73" s="1531"/>
      <c r="PY73" s="1531"/>
      <c r="PZ73" s="1531"/>
      <c r="QA73" s="1531"/>
      <c r="QB73" s="1531"/>
      <c r="QC73" s="1531"/>
      <c r="QD73" s="1531"/>
      <c r="QE73" s="1531"/>
      <c r="QF73" s="1531"/>
      <c r="QG73" s="1531"/>
      <c r="QH73" s="1531"/>
      <c r="QI73" s="1531"/>
      <c r="QJ73" s="1531"/>
      <c r="QK73" s="1531"/>
      <c r="QL73" s="1531"/>
      <c r="QM73" s="1531"/>
      <c r="QN73" s="1531"/>
      <c r="QO73" s="1531"/>
      <c r="QP73" s="1531"/>
      <c r="QQ73" s="1531"/>
      <c r="QR73" s="1531"/>
      <c r="QS73" s="1531"/>
      <c r="QT73" s="1531"/>
      <c r="QU73" s="1531"/>
      <c r="QV73" s="1531"/>
      <c r="QW73" s="1531"/>
      <c r="QX73" s="1531"/>
      <c r="QY73" s="1531"/>
      <c r="QZ73" s="1531"/>
      <c r="RA73" s="1531"/>
      <c r="RB73" s="1531"/>
      <c r="RC73" s="1531"/>
      <c r="RD73" s="1531"/>
      <c r="RE73" s="1531"/>
      <c r="RF73" s="1531"/>
      <c r="RG73" s="1531"/>
      <c r="RH73" s="1531"/>
      <c r="RI73" s="1531"/>
      <c r="RJ73" s="1531"/>
      <c r="RK73" s="1531"/>
      <c r="RL73" s="1531"/>
      <c r="RM73" s="1531"/>
      <c r="RN73" s="1531"/>
      <c r="RO73" s="1531"/>
      <c r="RP73" s="1531"/>
      <c r="RQ73" s="1531"/>
      <c r="RR73" s="1531"/>
      <c r="RS73" s="1531"/>
      <c r="RT73" s="1531"/>
      <c r="RU73" s="1531"/>
      <c r="RV73" s="1531"/>
      <c r="RW73" s="1531"/>
      <c r="RX73" s="1531"/>
      <c r="RY73" s="1531"/>
      <c r="RZ73" s="1531"/>
      <c r="SA73" s="1531"/>
      <c r="SB73" s="1531"/>
      <c r="SC73" s="1531"/>
      <c r="SD73" s="1531"/>
      <c r="SE73" s="1531"/>
      <c r="SF73" s="1531"/>
      <c r="SG73" s="1531"/>
      <c r="SH73" s="1531"/>
      <c r="SI73" s="1531"/>
      <c r="SJ73" s="1531"/>
      <c r="SK73" s="1531"/>
      <c r="SL73" s="1531"/>
      <c r="SM73" s="1531"/>
      <c r="SN73" s="1531"/>
      <c r="SO73" s="1531"/>
      <c r="SP73" s="1531"/>
      <c r="SQ73" s="1531"/>
      <c r="SR73" s="1531"/>
      <c r="SS73" s="1531"/>
      <c r="ST73" s="1531"/>
      <c r="SU73" s="1531"/>
      <c r="SV73" s="1531"/>
      <c r="SW73" s="1531"/>
      <c r="SX73" s="1531"/>
      <c r="SY73" s="1531"/>
      <c r="SZ73" s="1531"/>
      <c r="TA73" s="1531"/>
      <c r="TB73" s="1531"/>
      <c r="TC73" s="1531"/>
      <c r="TD73" s="1531"/>
      <c r="TE73" s="1531"/>
      <c r="TF73" s="1531"/>
      <c r="TG73" s="1531"/>
      <c r="TH73" s="1531"/>
      <c r="TI73" s="1531"/>
      <c r="TJ73" s="1531"/>
      <c r="TK73" s="1531"/>
      <c r="TL73" s="1531"/>
      <c r="TM73" s="1531"/>
      <c r="TN73" s="1531"/>
      <c r="TO73" s="1531"/>
      <c r="TP73" s="1531"/>
      <c r="TQ73" s="1531"/>
      <c r="TR73" s="1531"/>
      <c r="TS73" s="1531"/>
      <c r="TT73" s="1531"/>
      <c r="TU73" s="1531"/>
      <c r="TV73" s="1531"/>
      <c r="TW73" s="1531"/>
      <c r="TX73" s="1531"/>
      <c r="TY73" s="1531"/>
      <c r="TZ73" s="1531"/>
      <c r="UA73" s="1531"/>
      <c r="UB73" s="1531"/>
      <c r="UC73" s="1531"/>
      <c r="UD73" s="1531"/>
      <c r="UE73" s="1531"/>
      <c r="UF73" s="1531"/>
      <c r="UG73" s="1531"/>
      <c r="UH73" s="1531"/>
      <c r="UI73" s="1531"/>
      <c r="UJ73" s="1531"/>
      <c r="UK73" s="1531"/>
      <c r="UL73" s="1531"/>
      <c r="UM73" s="1531"/>
      <c r="UN73" s="1531"/>
      <c r="UO73" s="1531"/>
      <c r="UP73" s="1531"/>
      <c r="UQ73" s="1531"/>
      <c r="UR73" s="1531"/>
      <c r="US73" s="1531"/>
      <c r="UT73" s="1531"/>
      <c r="UU73" s="1531"/>
      <c r="UV73" s="1531"/>
      <c r="UW73" s="1531"/>
      <c r="UX73" s="1531"/>
      <c r="UY73" s="1531"/>
      <c r="UZ73" s="1531"/>
      <c r="VA73" s="1531"/>
      <c r="VB73" s="1531"/>
      <c r="VC73" s="1531"/>
      <c r="VD73" s="1531"/>
      <c r="VE73" s="1531"/>
      <c r="VF73" s="1531"/>
      <c r="VG73" s="1531"/>
      <c r="VH73" s="1531"/>
      <c r="VI73" s="1531"/>
      <c r="VJ73" s="1531"/>
      <c r="VK73" s="1531"/>
      <c r="VL73" s="1531"/>
      <c r="VM73" s="1531"/>
      <c r="VN73" s="1531"/>
      <c r="VO73" s="1531"/>
      <c r="VP73" s="1531"/>
      <c r="VQ73" s="1531"/>
      <c r="VR73" s="1531"/>
      <c r="VS73" s="1531"/>
      <c r="VT73" s="1531"/>
      <c r="VU73" s="1531"/>
      <c r="VV73" s="1531"/>
      <c r="VW73" s="1531"/>
      <c r="VX73" s="1531"/>
      <c r="VY73" s="1531"/>
      <c r="VZ73" s="1531"/>
      <c r="WA73" s="1531"/>
      <c r="WB73" s="1531"/>
      <c r="WC73" s="1531"/>
      <c r="WD73" s="1531"/>
      <c r="WE73" s="1531"/>
      <c r="WF73" s="1531"/>
      <c r="WG73" s="1531"/>
      <c r="WH73" s="1531"/>
      <c r="WI73" s="1531"/>
      <c r="WJ73" s="1531"/>
      <c r="WK73" s="1531"/>
      <c r="WL73" s="1531"/>
      <c r="WM73" s="1531"/>
      <c r="WN73" s="1531"/>
      <c r="WO73" s="1531"/>
      <c r="WP73" s="1531"/>
      <c r="WQ73" s="1531"/>
      <c r="WR73" s="1531"/>
      <c r="WS73" s="1531"/>
      <c r="WT73" s="1531"/>
      <c r="WU73" s="1531"/>
      <c r="WV73" s="1531"/>
      <c r="WW73" s="1531"/>
      <c r="WX73" s="1531"/>
      <c r="WY73" s="1531"/>
      <c r="WZ73" s="1531"/>
      <c r="XA73" s="1531"/>
      <c r="XB73" s="1531"/>
      <c r="XC73" s="1531"/>
      <c r="XD73" s="1531"/>
      <c r="XE73" s="1531"/>
      <c r="XF73" s="1531"/>
      <c r="XG73" s="1531"/>
      <c r="XH73" s="1531"/>
      <c r="XI73" s="1531"/>
      <c r="XJ73" s="1531"/>
      <c r="XK73" s="1531"/>
      <c r="XL73" s="1531"/>
      <c r="XM73" s="1531"/>
      <c r="XN73" s="1531"/>
      <c r="XO73" s="1531"/>
      <c r="XP73" s="1531"/>
      <c r="XQ73" s="1531"/>
      <c r="XR73" s="1531"/>
      <c r="XS73" s="1531"/>
      <c r="XT73" s="1531"/>
      <c r="XU73" s="1531"/>
      <c r="XV73" s="1531"/>
      <c r="XW73" s="1531"/>
      <c r="XX73" s="1531"/>
      <c r="XY73" s="1531"/>
      <c r="XZ73" s="1531"/>
      <c r="YA73" s="1531"/>
      <c r="YB73" s="1531"/>
      <c r="YC73" s="1531"/>
      <c r="YD73" s="1531"/>
      <c r="YE73" s="1531"/>
      <c r="YF73" s="1531"/>
      <c r="YG73" s="1531"/>
      <c r="YH73" s="1531"/>
      <c r="YI73" s="1531"/>
      <c r="YJ73" s="1531"/>
      <c r="YK73" s="1531"/>
      <c r="YL73" s="1531"/>
      <c r="YM73" s="1531"/>
      <c r="YN73" s="1531"/>
      <c r="YO73" s="1531"/>
      <c r="YP73" s="1531"/>
      <c r="YQ73" s="1531"/>
      <c r="YR73" s="1531"/>
      <c r="YS73" s="1531"/>
      <c r="YT73" s="1531"/>
      <c r="YU73" s="1531"/>
      <c r="YV73" s="1531"/>
      <c r="YW73" s="1531"/>
      <c r="YX73" s="1531"/>
      <c r="YY73" s="1531"/>
      <c r="YZ73" s="1531"/>
      <c r="ZA73" s="1531"/>
      <c r="ZB73" s="1531"/>
      <c r="ZC73" s="1531"/>
      <c r="ZD73" s="1531"/>
      <c r="ZE73" s="1531"/>
      <c r="ZF73" s="1531"/>
      <c r="ZG73" s="1531"/>
      <c r="ZH73" s="1531"/>
      <c r="ZI73" s="1531"/>
      <c r="ZJ73" s="1531"/>
      <c r="ZK73" s="1531"/>
      <c r="ZL73" s="1531"/>
      <c r="ZM73" s="1531"/>
      <c r="ZN73" s="1531"/>
      <c r="ZO73" s="1531"/>
      <c r="ZP73" s="1531"/>
      <c r="ZQ73" s="1531"/>
      <c r="ZR73" s="1531"/>
      <c r="ZS73" s="1531"/>
      <c r="ZT73" s="1531"/>
      <c r="ZU73" s="1531"/>
      <c r="ZV73" s="1531"/>
      <c r="ZW73" s="1531"/>
      <c r="ZX73" s="1531"/>
      <c r="ZY73" s="1531"/>
      <c r="ZZ73" s="1531"/>
      <c r="AAA73" s="1531"/>
      <c r="AAB73" s="1531"/>
      <c r="AAC73" s="1531"/>
      <c r="AAD73" s="1531"/>
      <c r="AAE73" s="1531"/>
      <c r="AAF73" s="1531"/>
      <c r="AAG73" s="1531"/>
      <c r="AAH73" s="1531"/>
      <c r="AAI73" s="1531"/>
      <c r="AAJ73" s="1531"/>
      <c r="AAK73" s="1531"/>
      <c r="AAL73" s="1531"/>
      <c r="AAM73" s="1531"/>
      <c r="AAN73" s="1531"/>
      <c r="AAO73" s="1531"/>
      <c r="AAP73" s="1531"/>
      <c r="AAQ73" s="1531"/>
      <c r="AAR73" s="1531"/>
      <c r="AAS73" s="1531"/>
      <c r="AAT73" s="1531"/>
      <c r="AAU73" s="1531"/>
      <c r="AAV73" s="1531"/>
      <c r="AAW73" s="1531"/>
      <c r="AAX73" s="1531"/>
      <c r="AAY73" s="1531"/>
      <c r="AAZ73" s="1531"/>
      <c r="ABA73" s="1531"/>
      <c r="ABB73" s="1531"/>
      <c r="ABC73" s="1531"/>
      <c r="ABD73" s="1531"/>
      <c r="ABE73" s="1531"/>
      <c r="ABF73" s="1531"/>
      <c r="ABG73" s="1531"/>
      <c r="ABH73" s="1531"/>
      <c r="ABI73" s="1531"/>
      <c r="ABJ73" s="1531"/>
      <c r="ABK73" s="1531"/>
      <c r="ABL73" s="1531"/>
      <c r="ABM73" s="1531"/>
      <c r="ABN73" s="1531"/>
      <c r="ABO73" s="1531"/>
      <c r="ABP73" s="1531"/>
      <c r="ABQ73" s="1531"/>
      <c r="ABR73" s="1531"/>
      <c r="ABS73" s="1531"/>
      <c r="ABT73" s="1531"/>
      <c r="ABU73" s="1531"/>
      <c r="ABV73" s="1531"/>
      <c r="ABW73" s="1531"/>
      <c r="ABX73" s="1531"/>
      <c r="ABY73" s="1531"/>
      <c r="ABZ73" s="1531"/>
      <c r="ACA73" s="1531"/>
      <c r="ACB73" s="1531"/>
      <c r="ACC73" s="1531"/>
      <c r="ACD73" s="1531"/>
      <c r="ACE73" s="1531"/>
      <c r="ACF73" s="1531"/>
      <c r="ACG73" s="1531"/>
      <c r="ACH73" s="1531"/>
      <c r="ACI73" s="1531"/>
      <c r="ACJ73" s="1531"/>
      <c r="ACK73" s="1531"/>
      <c r="ACL73" s="1531"/>
      <c r="ACM73" s="1531"/>
      <c r="ACN73" s="1531"/>
      <c r="ACO73" s="1531"/>
      <c r="ACP73" s="1531"/>
      <c r="ACQ73" s="1531"/>
      <c r="ACR73" s="1531"/>
      <c r="ACS73" s="1531"/>
      <c r="ACT73" s="1531"/>
      <c r="ACU73" s="1531"/>
      <c r="ACV73" s="1531"/>
      <c r="ACW73" s="1531"/>
      <c r="ACX73" s="1531"/>
      <c r="ACY73" s="1531"/>
      <c r="ACZ73" s="1531"/>
      <c r="ADA73" s="1531"/>
      <c r="ADB73" s="1531"/>
      <c r="ADC73" s="1531"/>
      <c r="ADD73" s="1531"/>
      <c r="ADE73" s="1531"/>
      <c r="ADF73" s="1531"/>
      <c r="ADG73" s="1531"/>
      <c r="ADH73" s="1531"/>
      <c r="ADI73" s="1531"/>
      <c r="ADJ73" s="1531"/>
      <c r="ADK73" s="1531"/>
      <c r="ADL73" s="1531"/>
      <c r="ADM73" s="1531"/>
      <c r="ADN73" s="1531"/>
      <c r="ADO73" s="1531"/>
      <c r="ADP73" s="1531"/>
      <c r="ADQ73" s="1531"/>
      <c r="ADR73" s="1531"/>
      <c r="ADS73" s="1531"/>
      <c r="ADT73" s="1531"/>
      <c r="ADU73" s="1531"/>
      <c r="ADV73" s="1531"/>
      <c r="ADW73" s="1531"/>
      <c r="ADX73" s="1531"/>
      <c r="ADY73" s="1531"/>
      <c r="ADZ73" s="1531"/>
      <c r="AEA73" s="1531"/>
      <c r="AEB73" s="1531"/>
      <c r="AEC73" s="1531"/>
      <c r="AED73" s="1531"/>
      <c r="AEE73" s="1531"/>
      <c r="AEF73" s="1531"/>
      <c r="AEG73" s="1531"/>
      <c r="AEH73" s="1531"/>
      <c r="AEI73" s="1531"/>
      <c r="AEJ73" s="1531"/>
      <c r="AEK73" s="1531"/>
      <c r="AEL73" s="1531"/>
      <c r="AEM73" s="1531"/>
      <c r="AEN73" s="1531"/>
      <c r="AEO73" s="1531"/>
      <c r="AEP73" s="1531"/>
      <c r="AEQ73" s="1531"/>
      <c r="AER73" s="1531"/>
      <c r="AES73" s="1531"/>
      <c r="AET73" s="1531"/>
      <c r="AEU73" s="1531"/>
      <c r="AEV73" s="1531"/>
      <c r="AEW73" s="1531"/>
      <c r="AEX73" s="1531"/>
      <c r="AEY73" s="1531"/>
      <c r="AEZ73" s="1531"/>
      <c r="AFA73" s="1531"/>
      <c r="AFB73" s="1531"/>
      <c r="AFC73" s="1531"/>
      <c r="AFD73" s="1531"/>
      <c r="AFE73" s="1531"/>
      <c r="AFF73" s="1531"/>
      <c r="AFG73" s="1531"/>
      <c r="AFH73" s="1531"/>
      <c r="AFI73" s="1531"/>
      <c r="AFJ73" s="1531"/>
      <c r="AFK73" s="1531"/>
      <c r="AFL73" s="1531"/>
      <c r="AFM73" s="1531"/>
      <c r="AFN73" s="1531"/>
      <c r="AFO73" s="1531"/>
      <c r="AFP73" s="1531"/>
      <c r="AFQ73" s="1531"/>
      <c r="AFR73" s="1531"/>
      <c r="AFS73" s="1531"/>
      <c r="AFT73" s="1531"/>
      <c r="AFU73" s="1531"/>
      <c r="AFV73" s="1531"/>
      <c r="AFW73" s="1531"/>
      <c r="AFX73" s="1531"/>
      <c r="AFY73" s="1531"/>
      <c r="AFZ73" s="1531"/>
      <c r="AGA73" s="1531"/>
      <c r="AGB73" s="1531"/>
      <c r="AGC73" s="1531"/>
      <c r="AGD73" s="1531"/>
      <c r="AGE73" s="1531"/>
      <c r="AGF73" s="1531"/>
      <c r="AGG73" s="1531"/>
      <c r="AGH73" s="1531"/>
      <c r="AGI73" s="1531"/>
      <c r="AGJ73" s="1531"/>
      <c r="AGK73" s="1531"/>
      <c r="AGL73" s="1531"/>
      <c r="AGM73" s="1531"/>
      <c r="AGN73" s="1531"/>
      <c r="AGO73" s="1531"/>
      <c r="AGP73" s="1531"/>
      <c r="AGQ73" s="1531"/>
      <c r="AGR73" s="1531"/>
      <c r="AGS73" s="1531"/>
      <c r="AGT73" s="1531"/>
      <c r="AGU73" s="1531"/>
      <c r="AGV73" s="1531"/>
      <c r="AGW73" s="1531"/>
      <c r="AGX73" s="1531"/>
      <c r="AGY73" s="1531"/>
      <c r="AGZ73" s="1531"/>
      <c r="AHA73" s="1531"/>
      <c r="AHB73" s="1531"/>
      <c r="AHC73" s="1531"/>
      <c r="AHD73" s="1531"/>
      <c r="AHE73" s="1531"/>
      <c r="AHF73" s="1531"/>
      <c r="AHG73" s="1531"/>
      <c r="AHH73" s="1531"/>
      <c r="AHI73" s="1531"/>
      <c r="AHJ73" s="1531"/>
      <c r="AHK73" s="1531"/>
      <c r="AHL73" s="1531"/>
      <c r="AHM73" s="1531"/>
      <c r="AHN73" s="1531"/>
      <c r="AHO73" s="1531"/>
      <c r="AHP73" s="1531"/>
      <c r="AHQ73" s="1531"/>
      <c r="AHR73" s="1531"/>
      <c r="AHS73" s="1531"/>
      <c r="AHT73" s="1531"/>
      <c r="AHU73" s="1531"/>
      <c r="AHV73" s="1531"/>
      <c r="AHW73" s="1531"/>
      <c r="AHX73" s="1531"/>
      <c r="AHY73" s="1531"/>
      <c r="AHZ73" s="1531"/>
      <c r="AIA73" s="1531"/>
      <c r="AIB73" s="1531"/>
      <c r="AIC73" s="1531"/>
      <c r="AID73" s="1531"/>
      <c r="AIE73" s="1531"/>
      <c r="AIF73" s="1531"/>
      <c r="AIG73" s="1531"/>
      <c r="AIH73" s="1531"/>
      <c r="AII73" s="1531"/>
      <c r="AIJ73" s="1531"/>
      <c r="AIK73" s="1531"/>
      <c r="AIL73" s="1531"/>
      <c r="AIM73" s="1531"/>
      <c r="AIN73" s="1531"/>
      <c r="AIO73" s="1531"/>
      <c r="AIP73" s="1531"/>
      <c r="AIQ73" s="1531"/>
      <c r="AIR73" s="1531"/>
      <c r="AIS73" s="1531"/>
      <c r="AIT73" s="1531"/>
      <c r="AIU73" s="1531"/>
      <c r="AIV73" s="1531"/>
      <c r="AIW73" s="1531"/>
      <c r="AIX73" s="1531"/>
      <c r="AIY73" s="1531"/>
      <c r="AIZ73" s="1531"/>
      <c r="AJA73" s="1531"/>
      <c r="AJB73" s="1531"/>
      <c r="AJC73" s="1531"/>
      <c r="AJD73" s="1531"/>
      <c r="AJE73" s="1531"/>
      <c r="AJF73" s="1531"/>
      <c r="AJG73" s="1531"/>
      <c r="AJH73" s="1531"/>
      <c r="AJI73" s="1531"/>
      <c r="AJJ73" s="1531"/>
      <c r="AJK73" s="1531"/>
      <c r="AJL73" s="1531"/>
      <c r="AJM73" s="1531"/>
      <c r="AJN73" s="1531"/>
      <c r="AJO73" s="1531"/>
      <c r="AJP73" s="1531"/>
      <c r="AJQ73" s="1531"/>
      <c r="AJR73" s="1531"/>
      <c r="AJS73" s="1531"/>
      <c r="AJT73" s="1531"/>
      <c r="AJU73" s="1531"/>
      <c r="AJV73" s="1531"/>
      <c r="AJW73" s="1531"/>
      <c r="AJX73" s="1531"/>
      <c r="AJY73" s="1531"/>
      <c r="AJZ73" s="1531"/>
      <c r="AKA73" s="1531"/>
      <c r="AKB73" s="1531"/>
      <c r="AKC73" s="1531"/>
      <c r="AKD73" s="1531"/>
      <c r="AKE73" s="1531"/>
      <c r="AKF73" s="1531"/>
      <c r="AKG73" s="1531"/>
      <c r="AKH73" s="1531"/>
      <c r="AKI73" s="1531"/>
      <c r="AKJ73" s="1531"/>
      <c r="AKK73" s="1531"/>
      <c r="AKL73" s="1531"/>
      <c r="AKM73" s="1531"/>
      <c r="AKN73" s="1531"/>
      <c r="AKO73" s="1531"/>
      <c r="AKP73" s="1531"/>
      <c r="AKQ73" s="1531"/>
      <c r="AKR73" s="1531"/>
      <c r="AKS73" s="1531"/>
      <c r="AKT73" s="1531"/>
      <c r="AKU73" s="1531"/>
      <c r="AKV73" s="1531"/>
      <c r="AKW73" s="1531"/>
      <c r="AKX73" s="1531"/>
      <c r="AKY73" s="1531"/>
      <c r="AKZ73" s="1531"/>
      <c r="ALA73" s="1531"/>
      <c r="ALB73" s="1531"/>
      <c r="ALC73" s="1531"/>
      <c r="ALD73" s="1531"/>
      <c r="ALE73" s="1531"/>
      <c r="ALF73" s="1531"/>
      <c r="ALG73" s="1531"/>
      <c r="ALH73" s="1531"/>
      <c r="ALI73" s="1531"/>
      <c r="ALJ73" s="1531"/>
      <c r="ALK73" s="1531"/>
      <c r="ALL73" s="1531"/>
      <c r="ALM73" s="1531"/>
      <c r="ALN73" s="1531"/>
      <c r="ALO73" s="1531"/>
      <c r="ALP73" s="1531"/>
      <c r="ALQ73" s="1531"/>
      <c r="ALR73" s="1531"/>
      <c r="ALS73" s="1531"/>
      <c r="ALT73" s="1531"/>
      <c r="ALU73" s="1531"/>
      <c r="ALV73" s="1531"/>
      <c r="ALW73" s="1531"/>
      <c r="ALX73" s="1531"/>
      <c r="ALY73" s="1531"/>
      <c r="ALZ73" s="1531"/>
      <c r="AMA73" s="1531"/>
      <c r="AMB73" s="1531"/>
      <c r="AMC73" s="1531"/>
      <c r="AMD73" s="1531"/>
      <c r="AME73" s="1531"/>
      <c r="AMF73" s="1531"/>
      <c r="AMG73" s="1531"/>
      <c r="AMH73" s="1531"/>
      <c r="AMI73" s="1531"/>
      <c r="AMJ73" s="1531"/>
      <c r="AMK73" s="1531"/>
      <c r="AML73" s="1531"/>
      <c r="AMM73" s="1531"/>
      <c r="AMN73" s="1531"/>
      <c r="AMO73" s="1531"/>
      <c r="AMP73" s="1531"/>
      <c r="AMQ73" s="1531"/>
      <c r="AMR73" s="1531"/>
      <c r="AMS73" s="1531"/>
      <c r="AMT73" s="1531"/>
      <c r="AMU73" s="1531"/>
      <c r="AMV73" s="1531"/>
      <c r="AMW73" s="1531"/>
      <c r="AMX73" s="1531"/>
      <c r="AMY73" s="1531"/>
      <c r="AMZ73" s="1531"/>
      <c r="ANA73" s="1531"/>
      <c r="ANB73" s="1531"/>
      <c r="ANC73" s="1531"/>
      <c r="AND73" s="1531"/>
      <c r="ANE73" s="1531"/>
      <c r="ANF73" s="1531"/>
      <c r="ANG73" s="1531"/>
      <c r="ANH73" s="1531"/>
      <c r="ANI73" s="1531"/>
      <c r="ANJ73" s="1531"/>
      <c r="ANK73" s="1531"/>
      <c r="ANL73" s="1531"/>
      <c r="ANM73" s="1531"/>
      <c r="ANN73" s="1531"/>
      <c r="ANO73" s="1531"/>
      <c r="ANP73" s="1531"/>
      <c r="ANQ73" s="1531"/>
      <c r="ANR73" s="1531"/>
      <c r="ANS73" s="1531"/>
      <c r="ANT73" s="1531"/>
      <c r="ANU73" s="1531"/>
      <c r="ANV73" s="1531"/>
      <c r="ANW73" s="1531"/>
      <c r="ANX73" s="1531"/>
      <c r="ANY73" s="1531"/>
      <c r="ANZ73" s="1531"/>
      <c r="AOA73" s="1531"/>
      <c r="AOB73" s="1531"/>
      <c r="AOC73" s="1531"/>
      <c r="AOD73" s="1531"/>
      <c r="AOE73" s="1531"/>
      <c r="AOF73" s="1531"/>
      <c r="AOG73" s="1531"/>
      <c r="AOH73" s="1531"/>
      <c r="AOI73" s="1531"/>
      <c r="AOJ73" s="1531"/>
      <c r="AOK73" s="1531"/>
      <c r="AOL73" s="1531"/>
      <c r="AOM73" s="1531"/>
      <c r="AON73" s="1531"/>
      <c r="AOO73" s="1531"/>
      <c r="AOP73" s="1531"/>
      <c r="AOQ73" s="1531"/>
      <c r="AOR73" s="1531"/>
      <c r="AOS73" s="1531"/>
      <c r="AOT73" s="1531"/>
      <c r="AOU73" s="1531"/>
      <c r="AOV73" s="1531"/>
      <c r="AOW73" s="1531"/>
      <c r="AOX73" s="1531"/>
      <c r="AOY73" s="1531"/>
      <c r="AOZ73" s="1531"/>
      <c r="APA73" s="1531"/>
      <c r="APB73" s="1531"/>
      <c r="APC73" s="1531"/>
      <c r="APD73" s="1531"/>
      <c r="APE73" s="1531"/>
      <c r="APF73" s="1531"/>
      <c r="APG73" s="1531"/>
      <c r="APH73" s="1531"/>
      <c r="API73" s="1531"/>
      <c r="APJ73" s="1531"/>
      <c r="APK73" s="1531"/>
      <c r="APL73" s="1531"/>
      <c r="APM73" s="1531"/>
      <c r="APN73" s="1531"/>
      <c r="APO73" s="1531"/>
      <c r="APP73" s="1531"/>
      <c r="APQ73" s="1531"/>
      <c r="APR73" s="1531"/>
      <c r="APS73" s="1531"/>
      <c r="APT73" s="1531"/>
      <c r="APU73" s="1531"/>
      <c r="APV73" s="1531"/>
      <c r="APW73" s="1531"/>
      <c r="APX73" s="1531"/>
      <c r="APY73" s="1531"/>
      <c r="APZ73" s="1531"/>
      <c r="AQA73" s="1531"/>
      <c r="AQB73" s="1531"/>
      <c r="AQC73" s="1531"/>
      <c r="AQD73" s="1531"/>
      <c r="AQE73" s="1531"/>
      <c r="AQF73" s="1531"/>
      <c r="AQG73" s="1531"/>
      <c r="AQH73" s="1531"/>
      <c r="AQI73" s="1531"/>
      <c r="AQJ73" s="1531"/>
      <c r="AQK73" s="1531"/>
      <c r="AQL73" s="1531"/>
      <c r="AQM73" s="1531"/>
      <c r="AQN73" s="1531"/>
      <c r="AQO73" s="1531"/>
      <c r="AQP73" s="1531"/>
      <c r="AQQ73" s="1531"/>
      <c r="AQR73" s="1531"/>
      <c r="AQS73" s="1531"/>
      <c r="AQT73" s="1531"/>
      <c r="AQU73" s="1531"/>
      <c r="AQV73" s="1531"/>
      <c r="AQW73" s="1531"/>
      <c r="AQX73" s="1531"/>
      <c r="AQY73" s="1531"/>
      <c r="AQZ73" s="1531"/>
      <c r="ARA73" s="1531"/>
      <c r="ARB73" s="1531"/>
      <c r="ARC73" s="1531"/>
      <c r="ARD73" s="1531"/>
      <c r="ARE73" s="1531"/>
      <c r="ARF73" s="1531"/>
      <c r="ARG73" s="1531"/>
      <c r="ARH73" s="1531"/>
      <c r="ARI73" s="1531"/>
      <c r="ARJ73" s="1531"/>
      <c r="ARK73" s="1531"/>
      <c r="ARL73" s="1531"/>
      <c r="ARM73" s="1531"/>
      <c r="ARN73" s="1531"/>
      <c r="ARO73" s="1531"/>
      <c r="ARP73" s="1531"/>
      <c r="ARQ73" s="1531"/>
      <c r="ARR73" s="1531"/>
      <c r="ARS73" s="1531"/>
      <c r="ART73" s="1531"/>
      <c r="ARU73" s="1531"/>
      <c r="ARV73" s="1531"/>
      <c r="ARW73" s="1531"/>
      <c r="ARX73" s="1531"/>
      <c r="ARY73" s="1531"/>
      <c r="ARZ73" s="1531"/>
      <c r="ASA73" s="1531"/>
      <c r="ASB73" s="1531"/>
      <c r="ASC73" s="1531"/>
      <c r="ASD73" s="1531"/>
      <c r="ASE73" s="1531"/>
      <c r="ASF73" s="1531"/>
      <c r="ASG73" s="1531"/>
      <c r="ASH73" s="1531"/>
      <c r="ASI73" s="1531"/>
      <c r="ASJ73" s="1531"/>
      <c r="ASK73" s="1531"/>
      <c r="ASL73" s="1531"/>
      <c r="ASM73" s="1531"/>
      <c r="ASN73" s="1531"/>
      <c r="ASO73" s="1531"/>
      <c r="ASP73" s="1531"/>
      <c r="ASQ73" s="1531"/>
      <c r="ASR73" s="1531"/>
      <c r="ASS73" s="1531"/>
      <c r="AST73" s="1531"/>
      <c r="ASU73" s="1531"/>
      <c r="ASV73" s="1531"/>
      <c r="ASW73" s="1531"/>
      <c r="ASX73" s="1531"/>
      <c r="ASY73" s="1531"/>
      <c r="ASZ73" s="1531"/>
      <c r="ATA73" s="1531"/>
      <c r="ATB73" s="1531"/>
      <c r="ATC73" s="1531"/>
      <c r="ATD73" s="1531"/>
      <c r="ATE73" s="1531"/>
      <c r="ATF73" s="1531"/>
      <c r="ATG73" s="1531"/>
      <c r="ATH73" s="1531"/>
      <c r="ATI73" s="1531"/>
      <c r="ATJ73" s="1531"/>
      <c r="ATK73" s="1531"/>
      <c r="ATL73" s="1531"/>
      <c r="ATM73" s="1531"/>
      <c r="ATN73" s="1531"/>
      <c r="ATO73" s="1531"/>
      <c r="ATP73" s="1531"/>
      <c r="ATQ73" s="1531"/>
      <c r="ATR73" s="1531"/>
      <c r="ATS73" s="1531"/>
      <c r="ATT73" s="1531"/>
      <c r="ATU73" s="1531"/>
      <c r="ATV73" s="1531"/>
      <c r="ATW73" s="1531"/>
      <c r="ATX73" s="1531"/>
      <c r="ATY73" s="1531"/>
      <c r="ATZ73" s="1531"/>
      <c r="AUA73" s="1531"/>
      <c r="AUB73" s="1531"/>
      <c r="AUC73" s="1531"/>
      <c r="AUD73" s="1531"/>
      <c r="AUE73" s="1531"/>
      <c r="AUF73" s="1531"/>
      <c r="AUG73" s="1531"/>
      <c r="AUH73" s="1531"/>
      <c r="AUI73" s="1531"/>
    </row>
    <row r="74" spans="1:1231" s="1406" customFormat="1" ht="31.75" customHeight="1" x14ac:dyDescent="0.75">
      <c r="A74" s="2064"/>
      <c r="B74" s="2064"/>
      <c r="C74" s="2062">
        <v>9.1999999999999993</v>
      </c>
      <c r="D74" s="1604" t="s">
        <v>39</v>
      </c>
      <c r="E74" s="1490" t="s">
        <v>23</v>
      </c>
      <c r="F74" s="1490" t="s">
        <v>6</v>
      </c>
      <c r="G74" s="1423">
        <f t="array" ref="G74">INDEX('Salary . staff rates'!$A$6:$C$28,MATCH(1,('Salary . staff rates'!$A$6:$A$28=E74)*('Salary . staff rates'!$B$6:$B$28=F74),0),3)</f>
        <v>65000</v>
      </c>
      <c r="H74" s="1423">
        <f t="shared" si="56"/>
        <v>456.14035087719299</v>
      </c>
      <c r="I74" s="1491" t="s">
        <v>0</v>
      </c>
      <c r="J74" s="1492" t="s">
        <v>0</v>
      </c>
      <c r="K74" s="1493">
        <v>0</v>
      </c>
      <c r="L74" s="1494">
        <f t="shared" si="57"/>
        <v>0</v>
      </c>
      <c r="M74" s="1495" t="s">
        <v>31</v>
      </c>
      <c r="N74" s="1496">
        <f>IF(M74="Yes",L74*'Salary . staff rates'!$C$34,0)</f>
        <v>0</v>
      </c>
      <c r="O74" s="1430"/>
      <c r="P74" s="1848">
        <v>1</v>
      </c>
      <c r="Q74" s="1848">
        <v>1</v>
      </c>
      <c r="R74" s="1430"/>
      <c r="S74" s="1430"/>
      <c r="T74" s="1430"/>
      <c r="U74" s="1430"/>
      <c r="V74" s="1430"/>
      <c r="W74" s="1431"/>
      <c r="Y74" s="1848">
        <f t="shared" si="58"/>
        <v>0</v>
      </c>
      <c r="Z74" s="1848">
        <f t="shared" si="59"/>
        <v>0</v>
      </c>
      <c r="AA74" s="1433"/>
      <c r="AB74" s="1848">
        <f t="shared" si="60"/>
        <v>0</v>
      </c>
      <c r="AC74" s="1848">
        <f t="shared" si="61"/>
        <v>0</v>
      </c>
      <c r="AD74" s="1412"/>
      <c r="AE74" s="1412"/>
      <c r="AF74" s="1412"/>
      <c r="AL74" s="1413"/>
      <c r="AN74" s="1435">
        <f t="shared" si="62"/>
        <v>0</v>
      </c>
      <c r="AO74" s="1435">
        <f t="shared" si="63"/>
        <v>0</v>
      </c>
      <c r="AP74" s="1531"/>
      <c r="AQ74" s="1531"/>
      <c r="AR74" s="1531"/>
      <c r="AS74" s="1531"/>
      <c r="AT74" s="1531"/>
      <c r="AU74" s="1531"/>
      <c r="AV74" s="1531"/>
      <c r="AW74" s="1531"/>
      <c r="AX74" s="1531"/>
      <c r="AY74" s="1531"/>
      <c r="AZ74" s="1531"/>
      <c r="BA74" s="1531"/>
      <c r="BB74" s="1531"/>
      <c r="BC74" s="1531"/>
      <c r="BD74" s="1531"/>
      <c r="BE74" s="1531"/>
      <c r="BF74" s="1531"/>
      <c r="BG74" s="1531"/>
      <c r="BH74" s="1531"/>
      <c r="BI74" s="1531"/>
      <c r="BJ74" s="1531"/>
      <c r="BK74" s="1531"/>
      <c r="BL74" s="1531"/>
      <c r="BM74" s="1531"/>
      <c r="BN74" s="1531"/>
      <c r="BO74" s="1531"/>
      <c r="BP74" s="1531"/>
      <c r="BQ74" s="1531"/>
      <c r="BR74" s="1531"/>
      <c r="BS74" s="1531"/>
      <c r="BT74" s="1531"/>
      <c r="BU74" s="1531"/>
      <c r="BV74" s="1531"/>
      <c r="BW74" s="1531"/>
      <c r="BX74" s="1531"/>
      <c r="BY74" s="1531"/>
      <c r="BZ74" s="1531"/>
      <c r="CA74" s="1531"/>
      <c r="CB74" s="1531"/>
      <c r="CC74" s="1531"/>
      <c r="CD74" s="1531"/>
      <c r="CE74" s="1531"/>
      <c r="CF74" s="1531"/>
      <c r="CG74" s="1531"/>
      <c r="CH74" s="1531"/>
      <c r="CI74" s="1531"/>
      <c r="CJ74" s="1531"/>
      <c r="CK74" s="1531"/>
      <c r="CL74" s="1531"/>
      <c r="CM74" s="1531"/>
      <c r="CN74" s="1531"/>
      <c r="CO74" s="1531"/>
      <c r="CP74" s="1531"/>
      <c r="CQ74" s="1531"/>
      <c r="CR74" s="1531"/>
      <c r="CS74" s="1531"/>
      <c r="CT74" s="1531"/>
      <c r="CU74" s="1531"/>
      <c r="CV74" s="1531"/>
      <c r="CW74" s="1531"/>
      <c r="CX74" s="1531"/>
      <c r="CY74" s="1531"/>
      <c r="CZ74" s="1531"/>
      <c r="DA74" s="1531"/>
      <c r="DB74" s="1531"/>
      <c r="DC74" s="1531"/>
      <c r="DD74" s="1531"/>
      <c r="DE74" s="1531"/>
      <c r="DF74" s="1531"/>
      <c r="DG74" s="1531"/>
      <c r="DH74" s="1531"/>
      <c r="DI74" s="1531"/>
      <c r="DJ74" s="1531"/>
      <c r="DK74" s="1531"/>
      <c r="DL74" s="1531"/>
      <c r="DM74" s="1531"/>
      <c r="DN74" s="1531"/>
      <c r="DO74" s="1531"/>
      <c r="DP74" s="1531"/>
      <c r="DQ74" s="1531"/>
      <c r="DR74" s="1531"/>
      <c r="DS74" s="1531"/>
      <c r="DT74" s="1531"/>
      <c r="DU74" s="1531"/>
      <c r="DV74" s="1531"/>
      <c r="DW74" s="1531"/>
      <c r="DX74" s="1531"/>
      <c r="DY74" s="1531"/>
      <c r="DZ74" s="1531"/>
      <c r="EA74" s="1531"/>
      <c r="EB74" s="1531"/>
      <c r="EC74" s="1531"/>
      <c r="ED74" s="1531"/>
      <c r="EE74" s="1531"/>
      <c r="EF74" s="1531"/>
      <c r="EG74" s="1531"/>
      <c r="EH74" s="1531"/>
      <c r="EI74" s="1531"/>
      <c r="EJ74" s="1531"/>
      <c r="EK74" s="1531"/>
      <c r="EL74" s="1531"/>
      <c r="EM74" s="1531"/>
      <c r="EN74" s="1531"/>
      <c r="EO74" s="1531"/>
      <c r="EP74" s="1531"/>
      <c r="EQ74" s="1531"/>
      <c r="ER74" s="1531"/>
      <c r="ES74" s="1531"/>
      <c r="ET74" s="1531"/>
      <c r="EU74" s="1531"/>
      <c r="EV74" s="1531"/>
      <c r="EW74" s="1531"/>
      <c r="EX74" s="1531"/>
      <c r="EY74" s="1531"/>
      <c r="EZ74" s="1531"/>
      <c r="FA74" s="1531"/>
      <c r="FB74" s="1531"/>
      <c r="FC74" s="1531"/>
      <c r="FD74" s="1531"/>
      <c r="FE74" s="1531"/>
      <c r="FF74" s="1531"/>
      <c r="FG74" s="1531"/>
      <c r="FH74" s="1531"/>
      <c r="FI74" s="1531"/>
      <c r="FJ74" s="1531"/>
      <c r="FK74" s="1531"/>
      <c r="FL74" s="1531"/>
      <c r="FM74" s="1531"/>
      <c r="FN74" s="1531"/>
      <c r="FO74" s="1531"/>
      <c r="FP74" s="1531"/>
      <c r="FQ74" s="1531"/>
      <c r="FR74" s="1531"/>
      <c r="FS74" s="1531"/>
      <c r="FT74" s="1531"/>
      <c r="FU74" s="1531"/>
      <c r="FV74" s="1531"/>
      <c r="FW74" s="1531"/>
      <c r="FX74" s="1531"/>
      <c r="FY74" s="1531"/>
      <c r="FZ74" s="1531"/>
      <c r="GA74" s="1531"/>
      <c r="GB74" s="1531"/>
      <c r="GC74" s="1531"/>
      <c r="GD74" s="1531"/>
      <c r="GE74" s="1531"/>
      <c r="GF74" s="1531"/>
      <c r="GG74" s="1531"/>
      <c r="GH74" s="1531"/>
      <c r="GI74" s="1531"/>
      <c r="GJ74" s="1531"/>
      <c r="GK74" s="1531"/>
      <c r="GL74" s="1531"/>
      <c r="GM74" s="1531"/>
      <c r="GN74" s="1531"/>
      <c r="GO74" s="1531"/>
      <c r="GP74" s="1531"/>
      <c r="GQ74" s="1531"/>
      <c r="GR74" s="1531"/>
      <c r="GS74" s="1531"/>
      <c r="GT74" s="1531"/>
      <c r="GU74" s="1531"/>
      <c r="GV74" s="1531"/>
      <c r="GW74" s="1531"/>
      <c r="GX74" s="1531"/>
      <c r="GY74" s="1531"/>
      <c r="GZ74" s="1531"/>
      <c r="HA74" s="1531"/>
      <c r="HB74" s="1531"/>
      <c r="HC74" s="1531"/>
      <c r="HD74" s="1531"/>
      <c r="HE74" s="1531"/>
      <c r="HF74" s="1531"/>
      <c r="HG74" s="1531"/>
      <c r="HH74" s="1531"/>
      <c r="HI74" s="1531"/>
      <c r="HJ74" s="1531"/>
      <c r="HK74" s="1531"/>
      <c r="HL74" s="1531"/>
      <c r="HM74" s="1531"/>
      <c r="HN74" s="1531"/>
      <c r="HO74" s="1531"/>
      <c r="HP74" s="1531"/>
      <c r="HQ74" s="1531"/>
      <c r="HR74" s="1531"/>
      <c r="HS74" s="1531"/>
      <c r="HT74" s="1531"/>
      <c r="HU74" s="1531"/>
      <c r="HV74" s="1531"/>
      <c r="HW74" s="1531"/>
      <c r="HX74" s="1531"/>
      <c r="HY74" s="1531"/>
      <c r="HZ74" s="1531"/>
      <c r="IA74" s="1531"/>
      <c r="IB74" s="1531"/>
      <c r="IC74" s="1531"/>
      <c r="ID74" s="1531"/>
      <c r="IE74" s="1531"/>
      <c r="IF74" s="1531"/>
      <c r="IG74" s="1531"/>
      <c r="IH74" s="1531"/>
      <c r="II74" s="1531"/>
      <c r="IJ74" s="1531"/>
      <c r="IK74" s="1531"/>
      <c r="IL74" s="1531"/>
      <c r="IM74" s="1531"/>
      <c r="IN74" s="1531"/>
      <c r="IO74" s="1531"/>
      <c r="IP74" s="1531"/>
      <c r="IQ74" s="1531"/>
      <c r="IR74" s="1531"/>
      <c r="IS74" s="1531"/>
      <c r="IT74" s="1531"/>
      <c r="IU74" s="1531"/>
      <c r="IV74" s="1531"/>
      <c r="IW74" s="1531"/>
      <c r="IX74" s="1531"/>
      <c r="IY74" s="1531"/>
      <c r="IZ74" s="1531"/>
      <c r="JA74" s="1531"/>
      <c r="JB74" s="1531"/>
      <c r="JC74" s="1531"/>
      <c r="JD74" s="1531"/>
      <c r="JE74" s="1531"/>
      <c r="JF74" s="1531"/>
      <c r="JG74" s="1531"/>
      <c r="JH74" s="1531"/>
      <c r="JI74" s="1531"/>
      <c r="JJ74" s="1531"/>
      <c r="JK74" s="1531"/>
      <c r="JL74" s="1531"/>
      <c r="JM74" s="1531"/>
      <c r="JN74" s="1531"/>
      <c r="JO74" s="1531"/>
      <c r="JP74" s="1531"/>
      <c r="JQ74" s="1531"/>
      <c r="JR74" s="1531"/>
      <c r="JS74" s="1531"/>
      <c r="JT74" s="1531"/>
      <c r="JU74" s="1531"/>
      <c r="JV74" s="1531"/>
      <c r="JW74" s="1531"/>
      <c r="JX74" s="1531"/>
      <c r="JY74" s="1531"/>
      <c r="JZ74" s="1531"/>
      <c r="KA74" s="1531"/>
      <c r="KB74" s="1531"/>
      <c r="KC74" s="1531"/>
      <c r="KD74" s="1531"/>
      <c r="KE74" s="1531"/>
      <c r="KF74" s="1531"/>
      <c r="KG74" s="1531"/>
      <c r="KH74" s="1531"/>
      <c r="KI74" s="1531"/>
      <c r="KJ74" s="1531"/>
      <c r="KK74" s="1531"/>
      <c r="KL74" s="1531"/>
      <c r="KM74" s="1531"/>
      <c r="KN74" s="1531"/>
      <c r="KO74" s="1531"/>
      <c r="KP74" s="1531"/>
      <c r="KQ74" s="1531"/>
      <c r="KR74" s="1531"/>
      <c r="KS74" s="1531"/>
      <c r="KT74" s="1531"/>
      <c r="KU74" s="1531"/>
      <c r="KV74" s="1531"/>
      <c r="KW74" s="1531"/>
      <c r="KX74" s="1531"/>
      <c r="KY74" s="1531"/>
      <c r="KZ74" s="1531"/>
      <c r="LA74" s="1531"/>
      <c r="LB74" s="1531"/>
      <c r="LC74" s="1531"/>
      <c r="LD74" s="1531"/>
      <c r="LE74" s="1531"/>
      <c r="LF74" s="1531"/>
      <c r="LG74" s="1531"/>
      <c r="LH74" s="1531"/>
      <c r="LI74" s="1531"/>
      <c r="LJ74" s="1531"/>
      <c r="LK74" s="1531"/>
      <c r="LL74" s="1531"/>
      <c r="LM74" s="1531"/>
      <c r="LN74" s="1531"/>
      <c r="LO74" s="1531"/>
      <c r="LP74" s="1531"/>
      <c r="LQ74" s="1531"/>
      <c r="LR74" s="1531"/>
      <c r="LS74" s="1531"/>
      <c r="LT74" s="1531"/>
      <c r="LU74" s="1531"/>
      <c r="LV74" s="1531"/>
      <c r="LW74" s="1531"/>
      <c r="LX74" s="1531"/>
      <c r="LY74" s="1531"/>
      <c r="LZ74" s="1531"/>
      <c r="MA74" s="1531"/>
      <c r="MB74" s="1531"/>
      <c r="MC74" s="1531"/>
      <c r="MD74" s="1531"/>
      <c r="ME74" s="1531"/>
      <c r="MF74" s="1531"/>
      <c r="MG74" s="1531"/>
      <c r="MH74" s="1531"/>
      <c r="MI74" s="1531"/>
      <c r="MJ74" s="1531"/>
      <c r="MK74" s="1531"/>
      <c r="ML74" s="1531"/>
      <c r="MM74" s="1531"/>
      <c r="MN74" s="1531"/>
      <c r="MO74" s="1531"/>
      <c r="MP74" s="1531"/>
      <c r="MQ74" s="1531"/>
      <c r="MR74" s="1531"/>
      <c r="MS74" s="1531"/>
      <c r="MT74" s="1531"/>
      <c r="MU74" s="1531"/>
      <c r="MV74" s="1531"/>
      <c r="MW74" s="1531"/>
      <c r="MX74" s="1531"/>
      <c r="MY74" s="1531"/>
      <c r="MZ74" s="1531"/>
      <c r="NA74" s="1531"/>
      <c r="NB74" s="1531"/>
      <c r="NC74" s="1531"/>
      <c r="ND74" s="1531"/>
      <c r="NE74" s="1531"/>
      <c r="NF74" s="1531"/>
      <c r="NG74" s="1531"/>
      <c r="NH74" s="1531"/>
      <c r="NI74" s="1531"/>
      <c r="NJ74" s="1531"/>
      <c r="NK74" s="1531"/>
      <c r="NL74" s="1531"/>
      <c r="NM74" s="1531"/>
      <c r="NN74" s="1531"/>
      <c r="NO74" s="1531"/>
      <c r="NP74" s="1531"/>
      <c r="NQ74" s="1531"/>
      <c r="NR74" s="1531"/>
      <c r="NS74" s="1531"/>
      <c r="NT74" s="1531"/>
      <c r="NU74" s="1531"/>
      <c r="NV74" s="1531"/>
      <c r="NW74" s="1531"/>
      <c r="NX74" s="1531"/>
      <c r="NY74" s="1531"/>
      <c r="NZ74" s="1531"/>
      <c r="OA74" s="1531"/>
      <c r="OB74" s="1531"/>
      <c r="OC74" s="1531"/>
      <c r="OD74" s="1531"/>
      <c r="OE74" s="1531"/>
      <c r="OF74" s="1531"/>
      <c r="OG74" s="1531"/>
      <c r="OH74" s="1531"/>
      <c r="OI74" s="1531"/>
      <c r="OJ74" s="1531"/>
      <c r="OK74" s="1531"/>
      <c r="OL74" s="1531"/>
      <c r="OM74" s="1531"/>
      <c r="ON74" s="1531"/>
      <c r="OO74" s="1531"/>
      <c r="OP74" s="1531"/>
      <c r="OQ74" s="1531"/>
      <c r="OR74" s="1531"/>
      <c r="OS74" s="1531"/>
      <c r="OT74" s="1531"/>
      <c r="OU74" s="1531"/>
      <c r="OV74" s="1531"/>
      <c r="OW74" s="1531"/>
      <c r="OX74" s="1531"/>
      <c r="OY74" s="1531"/>
      <c r="OZ74" s="1531"/>
      <c r="PA74" s="1531"/>
      <c r="PB74" s="1531"/>
      <c r="PC74" s="1531"/>
      <c r="PD74" s="1531"/>
      <c r="PE74" s="1531"/>
      <c r="PF74" s="1531"/>
      <c r="PG74" s="1531"/>
      <c r="PH74" s="1531"/>
      <c r="PI74" s="1531"/>
      <c r="PJ74" s="1531"/>
      <c r="PK74" s="1531"/>
      <c r="PL74" s="1531"/>
      <c r="PM74" s="1531"/>
      <c r="PN74" s="1531"/>
      <c r="PO74" s="1531"/>
      <c r="PP74" s="1531"/>
      <c r="PQ74" s="1531"/>
      <c r="PR74" s="1531"/>
      <c r="PS74" s="1531"/>
      <c r="PT74" s="1531"/>
      <c r="PU74" s="1531"/>
      <c r="PV74" s="1531"/>
      <c r="PW74" s="1531"/>
      <c r="PX74" s="1531"/>
      <c r="PY74" s="1531"/>
      <c r="PZ74" s="1531"/>
      <c r="QA74" s="1531"/>
      <c r="QB74" s="1531"/>
      <c r="QC74" s="1531"/>
      <c r="QD74" s="1531"/>
      <c r="QE74" s="1531"/>
      <c r="QF74" s="1531"/>
      <c r="QG74" s="1531"/>
      <c r="QH74" s="1531"/>
      <c r="QI74" s="1531"/>
      <c r="QJ74" s="1531"/>
      <c r="QK74" s="1531"/>
      <c r="QL74" s="1531"/>
      <c r="QM74" s="1531"/>
      <c r="QN74" s="1531"/>
      <c r="QO74" s="1531"/>
      <c r="QP74" s="1531"/>
      <c r="QQ74" s="1531"/>
      <c r="QR74" s="1531"/>
      <c r="QS74" s="1531"/>
      <c r="QT74" s="1531"/>
      <c r="QU74" s="1531"/>
      <c r="QV74" s="1531"/>
      <c r="QW74" s="1531"/>
      <c r="QX74" s="1531"/>
      <c r="QY74" s="1531"/>
      <c r="QZ74" s="1531"/>
      <c r="RA74" s="1531"/>
      <c r="RB74" s="1531"/>
      <c r="RC74" s="1531"/>
      <c r="RD74" s="1531"/>
      <c r="RE74" s="1531"/>
      <c r="RF74" s="1531"/>
      <c r="RG74" s="1531"/>
      <c r="RH74" s="1531"/>
      <c r="RI74" s="1531"/>
      <c r="RJ74" s="1531"/>
      <c r="RK74" s="1531"/>
      <c r="RL74" s="1531"/>
      <c r="RM74" s="1531"/>
      <c r="RN74" s="1531"/>
      <c r="RO74" s="1531"/>
      <c r="RP74" s="1531"/>
      <c r="RQ74" s="1531"/>
      <c r="RR74" s="1531"/>
      <c r="RS74" s="1531"/>
      <c r="RT74" s="1531"/>
      <c r="RU74" s="1531"/>
      <c r="RV74" s="1531"/>
      <c r="RW74" s="1531"/>
      <c r="RX74" s="1531"/>
      <c r="RY74" s="1531"/>
      <c r="RZ74" s="1531"/>
      <c r="SA74" s="1531"/>
      <c r="SB74" s="1531"/>
      <c r="SC74" s="1531"/>
      <c r="SD74" s="1531"/>
      <c r="SE74" s="1531"/>
      <c r="SF74" s="1531"/>
      <c r="SG74" s="1531"/>
      <c r="SH74" s="1531"/>
      <c r="SI74" s="1531"/>
      <c r="SJ74" s="1531"/>
      <c r="SK74" s="1531"/>
      <c r="SL74" s="1531"/>
      <c r="SM74" s="1531"/>
      <c r="SN74" s="1531"/>
      <c r="SO74" s="1531"/>
      <c r="SP74" s="1531"/>
      <c r="SQ74" s="1531"/>
      <c r="SR74" s="1531"/>
      <c r="SS74" s="1531"/>
      <c r="ST74" s="1531"/>
      <c r="SU74" s="1531"/>
      <c r="SV74" s="1531"/>
      <c r="SW74" s="1531"/>
      <c r="SX74" s="1531"/>
      <c r="SY74" s="1531"/>
      <c r="SZ74" s="1531"/>
      <c r="TA74" s="1531"/>
      <c r="TB74" s="1531"/>
      <c r="TC74" s="1531"/>
      <c r="TD74" s="1531"/>
      <c r="TE74" s="1531"/>
      <c r="TF74" s="1531"/>
      <c r="TG74" s="1531"/>
      <c r="TH74" s="1531"/>
      <c r="TI74" s="1531"/>
      <c r="TJ74" s="1531"/>
      <c r="TK74" s="1531"/>
      <c r="TL74" s="1531"/>
      <c r="TM74" s="1531"/>
      <c r="TN74" s="1531"/>
      <c r="TO74" s="1531"/>
      <c r="TP74" s="1531"/>
      <c r="TQ74" s="1531"/>
      <c r="TR74" s="1531"/>
      <c r="TS74" s="1531"/>
      <c r="TT74" s="1531"/>
      <c r="TU74" s="1531"/>
      <c r="TV74" s="1531"/>
      <c r="TW74" s="1531"/>
      <c r="TX74" s="1531"/>
      <c r="TY74" s="1531"/>
      <c r="TZ74" s="1531"/>
      <c r="UA74" s="1531"/>
      <c r="UB74" s="1531"/>
      <c r="UC74" s="1531"/>
      <c r="UD74" s="1531"/>
      <c r="UE74" s="1531"/>
      <c r="UF74" s="1531"/>
      <c r="UG74" s="1531"/>
      <c r="UH74" s="1531"/>
      <c r="UI74" s="1531"/>
      <c r="UJ74" s="1531"/>
      <c r="UK74" s="1531"/>
      <c r="UL74" s="1531"/>
      <c r="UM74" s="1531"/>
      <c r="UN74" s="1531"/>
      <c r="UO74" s="1531"/>
      <c r="UP74" s="1531"/>
      <c r="UQ74" s="1531"/>
      <c r="UR74" s="1531"/>
      <c r="US74" s="1531"/>
      <c r="UT74" s="1531"/>
      <c r="UU74" s="1531"/>
      <c r="UV74" s="1531"/>
      <c r="UW74" s="1531"/>
      <c r="UX74" s="1531"/>
      <c r="UY74" s="1531"/>
      <c r="UZ74" s="1531"/>
      <c r="VA74" s="1531"/>
      <c r="VB74" s="1531"/>
      <c r="VC74" s="1531"/>
      <c r="VD74" s="1531"/>
      <c r="VE74" s="1531"/>
      <c r="VF74" s="1531"/>
      <c r="VG74" s="1531"/>
      <c r="VH74" s="1531"/>
      <c r="VI74" s="1531"/>
      <c r="VJ74" s="1531"/>
      <c r="VK74" s="1531"/>
      <c r="VL74" s="1531"/>
      <c r="VM74" s="1531"/>
      <c r="VN74" s="1531"/>
      <c r="VO74" s="1531"/>
      <c r="VP74" s="1531"/>
      <c r="VQ74" s="1531"/>
      <c r="VR74" s="1531"/>
      <c r="VS74" s="1531"/>
      <c r="VT74" s="1531"/>
      <c r="VU74" s="1531"/>
      <c r="VV74" s="1531"/>
      <c r="VW74" s="1531"/>
      <c r="VX74" s="1531"/>
      <c r="VY74" s="1531"/>
      <c r="VZ74" s="1531"/>
      <c r="WA74" s="1531"/>
      <c r="WB74" s="1531"/>
      <c r="WC74" s="1531"/>
      <c r="WD74" s="1531"/>
      <c r="WE74" s="1531"/>
      <c r="WF74" s="1531"/>
      <c r="WG74" s="1531"/>
      <c r="WH74" s="1531"/>
      <c r="WI74" s="1531"/>
      <c r="WJ74" s="1531"/>
      <c r="WK74" s="1531"/>
      <c r="WL74" s="1531"/>
      <c r="WM74" s="1531"/>
      <c r="WN74" s="1531"/>
      <c r="WO74" s="1531"/>
      <c r="WP74" s="1531"/>
      <c r="WQ74" s="1531"/>
      <c r="WR74" s="1531"/>
      <c r="WS74" s="1531"/>
      <c r="WT74" s="1531"/>
      <c r="WU74" s="1531"/>
      <c r="WV74" s="1531"/>
      <c r="WW74" s="1531"/>
      <c r="WX74" s="1531"/>
      <c r="WY74" s="1531"/>
      <c r="WZ74" s="1531"/>
      <c r="XA74" s="1531"/>
      <c r="XB74" s="1531"/>
      <c r="XC74" s="1531"/>
      <c r="XD74" s="1531"/>
      <c r="XE74" s="1531"/>
      <c r="XF74" s="1531"/>
      <c r="XG74" s="1531"/>
      <c r="XH74" s="1531"/>
      <c r="XI74" s="1531"/>
      <c r="XJ74" s="1531"/>
      <c r="XK74" s="1531"/>
      <c r="XL74" s="1531"/>
      <c r="XM74" s="1531"/>
      <c r="XN74" s="1531"/>
      <c r="XO74" s="1531"/>
      <c r="XP74" s="1531"/>
      <c r="XQ74" s="1531"/>
      <c r="XR74" s="1531"/>
      <c r="XS74" s="1531"/>
      <c r="XT74" s="1531"/>
      <c r="XU74" s="1531"/>
      <c r="XV74" s="1531"/>
      <c r="XW74" s="1531"/>
      <c r="XX74" s="1531"/>
      <c r="XY74" s="1531"/>
      <c r="XZ74" s="1531"/>
      <c r="YA74" s="1531"/>
      <c r="YB74" s="1531"/>
      <c r="YC74" s="1531"/>
      <c r="YD74" s="1531"/>
      <c r="YE74" s="1531"/>
      <c r="YF74" s="1531"/>
      <c r="YG74" s="1531"/>
      <c r="YH74" s="1531"/>
      <c r="YI74" s="1531"/>
      <c r="YJ74" s="1531"/>
      <c r="YK74" s="1531"/>
      <c r="YL74" s="1531"/>
      <c r="YM74" s="1531"/>
      <c r="YN74" s="1531"/>
      <c r="YO74" s="1531"/>
      <c r="YP74" s="1531"/>
      <c r="YQ74" s="1531"/>
      <c r="YR74" s="1531"/>
      <c r="YS74" s="1531"/>
      <c r="YT74" s="1531"/>
      <c r="YU74" s="1531"/>
      <c r="YV74" s="1531"/>
      <c r="YW74" s="1531"/>
      <c r="YX74" s="1531"/>
      <c r="YY74" s="1531"/>
      <c r="YZ74" s="1531"/>
      <c r="ZA74" s="1531"/>
      <c r="ZB74" s="1531"/>
      <c r="ZC74" s="1531"/>
      <c r="ZD74" s="1531"/>
      <c r="ZE74" s="1531"/>
      <c r="ZF74" s="1531"/>
      <c r="ZG74" s="1531"/>
      <c r="ZH74" s="1531"/>
      <c r="ZI74" s="1531"/>
      <c r="ZJ74" s="1531"/>
      <c r="ZK74" s="1531"/>
      <c r="ZL74" s="1531"/>
      <c r="ZM74" s="1531"/>
      <c r="ZN74" s="1531"/>
      <c r="ZO74" s="1531"/>
      <c r="ZP74" s="1531"/>
      <c r="ZQ74" s="1531"/>
      <c r="ZR74" s="1531"/>
      <c r="ZS74" s="1531"/>
      <c r="ZT74" s="1531"/>
      <c r="ZU74" s="1531"/>
      <c r="ZV74" s="1531"/>
      <c r="ZW74" s="1531"/>
      <c r="ZX74" s="1531"/>
      <c r="ZY74" s="1531"/>
      <c r="ZZ74" s="1531"/>
      <c r="AAA74" s="1531"/>
      <c r="AAB74" s="1531"/>
      <c r="AAC74" s="1531"/>
      <c r="AAD74" s="1531"/>
      <c r="AAE74" s="1531"/>
      <c r="AAF74" s="1531"/>
      <c r="AAG74" s="1531"/>
      <c r="AAH74" s="1531"/>
      <c r="AAI74" s="1531"/>
      <c r="AAJ74" s="1531"/>
      <c r="AAK74" s="1531"/>
      <c r="AAL74" s="1531"/>
      <c r="AAM74" s="1531"/>
      <c r="AAN74" s="1531"/>
      <c r="AAO74" s="1531"/>
      <c r="AAP74" s="1531"/>
      <c r="AAQ74" s="1531"/>
      <c r="AAR74" s="1531"/>
      <c r="AAS74" s="1531"/>
      <c r="AAT74" s="1531"/>
      <c r="AAU74" s="1531"/>
      <c r="AAV74" s="1531"/>
      <c r="AAW74" s="1531"/>
      <c r="AAX74" s="1531"/>
      <c r="AAY74" s="1531"/>
      <c r="AAZ74" s="1531"/>
      <c r="ABA74" s="1531"/>
      <c r="ABB74" s="1531"/>
      <c r="ABC74" s="1531"/>
      <c r="ABD74" s="1531"/>
      <c r="ABE74" s="1531"/>
      <c r="ABF74" s="1531"/>
      <c r="ABG74" s="1531"/>
      <c r="ABH74" s="1531"/>
      <c r="ABI74" s="1531"/>
      <c r="ABJ74" s="1531"/>
      <c r="ABK74" s="1531"/>
      <c r="ABL74" s="1531"/>
      <c r="ABM74" s="1531"/>
      <c r="ABN74" s="1531"/>
      <c r="ABO74" s="1531"/>
      <c r="ABP74" s="1531"/>
      <c r="ABQ74" s="1531"/>
      <c r="ABR74" s="1531"/>
      <c r="ABS74" s="1531"/>
      <c r="ABT74" s="1531"/>
      <c r="ABU74" s="1531"/>
      <c r="ABV74" s="1531"/>
      <c r="ABW74" s="1531"/>
      <c r="ABX74" s="1531"/>
      <c r="ABY74" s="1531"/>
      <c r="ABZ74" s="1531"/>
      <c r="ACA74" s="1531"/>
      <c r="ACB74" s="1531"/>
      <c r="ACC74" s="1531"/>
      <c r="ACD74" s="1531"/>
      <c r="ACE74" s="1531"/>
      <c r="ACF74" s="1531"/>
      <c r="ACG74" s="1531"/>
      <c r="ACH74" s="1531"/>
      <c r="ACI74" s="1531"/>
      <c r="ACJ74" s="1531"/>
      <c r="ACK74" s="1531"/>
      <c r="ACL74" s="1531"/>
      <c r="ACM74" s="1531"/>
      <c r="ACN74" s="1531"/>
      <c r="ACO74" s="1531"/>
      <c r="ACP74" s="1531"/>
      <c r="ACQ74" s="1531"/>
      <c r="ACR74" s="1531"/>
      <c r="ACS74" s="1531"/>
      <c r="ACT74" s="1531"/>
      <c r="ACU74" s="1531"/>
      <c r="ACV74" s="1531"/>
      <c r="ACW74" s="1531"/>
      <c r="ACX74" s="1531"/>
      <c r="ACY74" s="1531"/>
      <c r="ACZ74" s="1531"/>
      <c r="ADA74" s="1531"/>
      <c r="ADB74" s="1531"/>
      <c r="ADC74" s="1531"/>
      <c r="ADD74" s="1531"/>
      <c r="ADE74" s="1531"/>
      <c r="ADF74" s="1531"/>
      <c r="ADG74" s="1531"/>
      <c r="ADH74" s="1531"/>
      <c r="ADI74" s="1531"/>
      <c r="ADJ74" s="1531"/>
      <c r="ADK74" s="1531"/>
      <c r="ADL74" s="1531"/>
      <c r="ADM74" s="1531"/>
      <c r="ADN74" s="1531"/>
      <c r="ADO74" s="1531"/>
      <c r="ADP74" s="1531"/>
      <c r="ADQ74" s="1531"/>
      <c r="ADR74" s="1531"/>
      <c r="ADS74" s="1531"/>
      <c r="ADT74" s="1531"/>
      <c r="ADU74" s="1531"/>
      <c r="ADV74" s="1531"/>
      <c r="ADW74" s="1531"/>
      <c r="ADX74" s="1531"/>
      <c r="ADY74" s="1531"/>
      <c r="ADZ74" s="1531"/>
      <c r="AEA74" s="1531"/>
      <c r="AEB74" s="1531"/>
      <c r="AEC74" s="1531"/>
      <c r="AED74" s="1531"/>
      <c r="AEE74" s="1531"/>
      <c r="AEF74" s="1531"/>
      <c r="AEG74" s="1531"/>
      <c r="AEH74" s="1531"/>
      <c r="AEI74" s="1531"/>
      <c r="AEJ74" s="1531"/>
      <c r="AEK74" s="1531"/>
      <c r="AEL74" s="1531"/>
      <c r="AEM74" s="1531"/>
      <c r="AEN74" s="1531"/>
      <c r="AEO74" s="1531"/>
      <c r="AEP74" s="1531"/>
      <c r="AEQ74" s="1531"/>
      <c r="AER74" s="1531"/>
      <c r="AES74" s="1531"/>
      <c r="AET74" s="1531"/>
      <c r="AEU74" s="1531"/>
      <c r="AEV74" s="1531"/>
      <c r="AEW74" s="1531"/>
      <c r="AEX74" s="1531"/>
      <c r="AEY74" s="1531"/>
      <c r="AEZ74" s="1531"/>
      <c r="AFA74" s="1531"/>
      <c r="AFB74" s="1531"/>
      <c r="AFC74" s="1531"/>
      <c r="AFD74" s="1531"/>
      <c r="AFE74" s="1531"/>
      <c r="AFF74" s="1531"/>
      <c r="AFG74" s="1531"/>
      <c r="AFH74" s="1531"/>
      <c r="AFI74" s="1531"/>
      <c r="AFJ74" s="1531"/>
      <c r="AFK74" s="1531"/>
      <c r="AFL74" s="1531"/>
      <c r="AFM74" s="1531"/>
      <c r="AFN74" s="1531"/>
      <c r="AFO74" s="1531"/>
      <c r="AFP74" s="1531"/>
      <c r="AFQ74" s="1531"/>
      <c r="AFR74" s="1531"/>
      <c r="AFS74" s="1531"/>
      <c r="AFT74" s="1531"/>
      <c r="AFU74" s="1531"/>
      <c r="AFV74" s="1531"/>
      <c r="AFW74" s="1531"/>
      <c r="AFX74" s="1531"/>
      <c r="AFY74" s="1531"/>
      <c r="AFZ74" s="1531"/>
      <c r="AGA74" s="1531"/>
      <c r="AGB74" s="1531"/>
      <c r="AGC74" s="1531"/>
      <c r="AGD74" s="1531"/>
      <c r="AGE74" s="1531"/>
      <c r="AGF74" s="1531"/>
      <c r="AGG74" s="1531"/>
      <c r="AGH74" s="1531"/>
      <c r="AGI74" s="1531"/>
      <c r="AGJ74" s="1531"/>
      <c r="AGK74" s="1531"/>
      <c r="AGL74" s="1531"/>
      <c r="AGM74" s="1531"/>
      <c r="AGN74" s="1531"/>
      <c r="AGO74" s="1531"/>
      <c r="AGP74" s="1531"/>
      <c r="AGQ74" s="1531"/>
      <c r="AGR74" s="1531"/>
      <c r="AGS74" s="1531"/>
      <c r="AGT74" s="1531"/>
      <c r="AGU74" s="1531"/>
      <c r="AGV74" s="1531"/>
      <c r="AGW74" s="1531"/>
      <c r="AGX74" s="1531"/>
      <c r="AGY74" s="1531"/>
      <c r="AGZ74" s="1531"/>
      <c r="AHA74" s="1531"/>
      <c r="AHB74" s="1531"/>
      <c r="AHC74" s="1531"/>
      <c r="AHD74" s="1531"/>
      <c r="AHE74" s="1531"/>
      <c r="AHF74" s="1531"/>
      <c r="AHG74" s="1531"/>
      <c r="AHH74" s="1531"/>
      <c r="AHI74" s="1531"/>
      <c r="AHJ74" s="1531"/>
      <c r="AHK74" s="1531"/>
      <c r="AHL74" s="1531"/>
      <c r="AHM74" s="1531"/>
      <c r="AHN74" s="1531"/>
      <c r="AHO74" s="1531"/>
      <c r="AHP74" s="1531"/>
      <c r="AHQ74" s="1531"/>
      <c r="AHR74" s="1531"/>
      <c r="AHS74" s="1531"/>
      <c r="AHT74" s="1531"/>
      <c r="AHU74" s="1531"/>
      <c r="AHV74" s="1531"/>
      <c r="AHW74" s="1531"/>
      <c r="AHX74" s="1531"/>
      <c r="AHY74" s="1531"/>
      <c r="AHZ74" s="1531"/>
      <c r="AIA74" s="1531"/>
      <c r="AIB74" s="1531"/>
      <c r="AIC74" s="1531"/>
      <c r="AID74" s="1531"/>
      <c r="AIE74" s="1531"/>
      <c r="AIF74" s="1531"/>
      <c r="AIG74" s="1531"/>
      <c r="AIH74" s="1531"/>
      <c r="AII74" s="1531"/>
      <c r="AIJ74" s="1531"/>
      <c r="AIK74" s="1531"/>
      <c r="AIL74" s="1531"/>
      <c r="AIM74" s="1531"/>
      <c r="AIN74" s="1531"/>
      <c r="AIO74" s="1531"/>
      <c r="AIP74" s="1531"/>
      <c r="AIQ74" s="1531"/>
      <c r="AIR74" s="1531"/>
      <c r="AIS74" s="1531"/>
      <c r="AIT74" s="1531"/>
      <c r="AIU74" s="1531"/>
      <c r="AIV74" s="1531"/>
      <c r="AIW74" s="1531"/>
      <c r="AIX74" s="1531"/>
      <c r="AIY74" s="1531"/>
      <c r="AIZ74" s="1531"/>
      <c r="AJA74" s="1531"/>
      <c r="AJB74" s="1531"/>
      <c r="AJC74" s="1531"/>
      <c r="AJD74" s="1531"/>
      <c r="AJE74" s="1531"/>
      <c r="AJF74" s="1531"/>
      <c r="AJG74" s="1531"/>
      <c r="AJH74" s="1531"/>
      <c r="AJI74" s="1531"/>
      <c r="AJJ74" s="1531"/>
      <c r="AJK74" s="1531"/>
      <c r="AJL74" s="1531"/>
      <c r="AJM74" s="1531"/>
      <c r="AJN74" s="1531"/>
      <c r="AJO74" s="1531"/>
      <c r="AJP74" s="1531"/>
      <c r="AJQ74" s="1531"/>
      <c r="AJR74" s="1531"/>
      <c r="AJS74" s="1531"/>
      <c r="AJT74" s="1531"/>
      <c r="AJU74" s="1531"/>
      <c r="AJV74" s="1531"/>
      <c r="AJW74" s="1531"/>
      <c r="AJX74" s="1531"/>
      <c r="AJY74" s="1531"/>
      <c r="AJZ74" s="1531"/>
      <c r="AKA74" s="1531"/>
      <c r="AKB74" s="1531"/>
      <c r="AKC74" s="1531"/>
      <c r="AKD74" s="1531"/>
      <c r="AKE74" s="1531"/>
      <c r="AKF74" s="1531"/>
      <c r="AKG74" s="1531"/>
      <c r="AKH74" s="1531"/>
      <c r="AKI74" s="1531"/>
      <c r="AKJ74" s="1531"/>
      <c r="AKK74" s="1531"/>
      <c r="AKL74" s="1531"/>
      <c r="AKM74" s="1531"/>
      <c r="AKN74" s="1531"/>
      <c r="AKO74" s="1531"/>
      <c r="AKP74" s="1531"/>
      <c r="AKQ74" s="1531"/>
      <c r="AKR74" s="1531"/>
      <c r="AKS74" s="1531"/>
      <c r="AKT74" s="1531"/>
      <c r="AKU74" s="1531"/>
      <c r="AKV74" s="1531"/>
      <c r="AKW74" s="1531"/>
      <c r="AKX74" s="1531"/>
      <c r="AKY74" s="1531"/>
      <c r="AKZ74" s="1531"/>
      <c r="ALA74" s="1531"/>
      <c r="ALB74" s="1531"/>
      <c r="ALC74" s="1531"/>
      <c r="ALD74" s="1531"/>
      <c r="ALE74" s="1531"/>
      <c r="ALF74" s="1531"/>
      <c r="ALG74" s="1531"/>
      <c r="ALH74" s="1531"/>
      <c r="ALI74" s="1531"/>
      <c r="ALJ74" s="1531"/>
      <c r="ALK74" s="1531"/>
      <c r="ALL74" s="1531"/>
      <c r="ALM74" s="1531"/>
      <c r="ALN74" s="1531"/>
      <c r="ALO74" s="1531"/>
      <c r="ALP74" s="1531"/>
      <c r="ALQ74" s="1531"/>
      <c r="ALR74" s="1531"/>
      <c r="ALS74" s="1531"/>
      <c r="ALT74" s="1531"/>
      <c r="ALU74" s="1531"/>
      <c r="ALV74" s="1531"/>
      <c r="ALW74" s="1531"/>
      <c r="ALX74" s="1531"/>
      <c r="ALY74" s="1531"/>
      <c r="ALZ74" s="1531"/>
      <c r="AMA74" s="1531"/>
      <c r="AMB74" s="1531"/>
      <c r="AMC74" s="1531"/>
      <c r="AMD74" s="1531"/>
      <c r="AME74" s="1531"/>
      <c r="AMF74" s="1531"/>
      <c r="AMG74" s="1531"/>
      <c r="AMH74" s="1531"/>
      <c r="AMI74" s="1531"/>
      <c r="AMJ74" s="1531"/>
      <c r="AMK74" s="1531"/>
      <c r="AML74" s="1531"/>
      <c r="AMM74" s="1531"/>
      <c r="AMN74" s="1531"/>
      <c r="AMO74" s="1531"/>
      <c r="AMP74" s="1531"/>
      <c r="AMQ74" s="1531"/>
      <c r="AMR74" s="1531"/>
      <c r="AMS74" s="1531"/>
      <c r="AMT74" s="1531"/>
      <c r="AMU74" s="1531"/>
      <c r="AMV74" s="1531"/>
      <c r="AMW74" s="1531"/>
      <c r="AMX74" s="1531"/>
      <c r="AMY74" s="1531"/>
      <c r="AMZ74" s="1531"/>
      <c r="ANA74" s="1531"/>
      <c r="ANB74" s="1531"/>
      <c r="ANC74" s="1531"/>
      <c r="AND74" s="1531"/>
      <c r="ANE74" s="1531"/>
      <c r="ANF74" s="1531"/>
      <c r="ANG74" s="1531"/>
      <c r="ANH74" s="1531"/>
      <c r="ANI74" s="1531"/>
      <c r="ANJ74" s="1531"/>
      <c r="ANK74" s="1531"/>
      <c r="ANL74" s="1531"/>
      <c r="ANM74" s="1531"/>
      <c r="ANN74" s="1531"/>
      <c r="ANO74" s="1531"/>
      <c r="ANP74" s="1531"/>
      <c r="ANQ74" s="1531"/>
      <c r="ANR74" s="1531"/>
      <c r="ANS74" s="1531"/>
      <c r="ANT74" s="1531"/>
      <c r="ANU74" s="1531"/>
      <c r="ANV74" s="1531"/>
      <c r="ANW74" s="1531"/>
      <c r="ANX74" s="1531"/>
      <c r="ANY74" s="1531"/>
      <c r="ANZ74" s="1531"/>
      <c r="AOA74" s="1531"/>
      <c r="AOB74" s="1531"/>
      <c r="AOC74" s="1531"/>
      <c r="AOD74" s="1531"/>
      <c r="AOE74" s="1531"/>
      <c r="AOF74" s="1531"/>
      <c r="AOG74" s="1531"/>
      <c r="AOH74" s="1531"/>
      <c r="AOI74" s="1531"/>
      <c r="AOJ74" s="1531"/>
      <c r="AOK74" s="1531"/>
      <c r="AOL74" s="1531"/>
      <c r="AOM74" s="1531"/>
      <c r="AON74" s="1531"/>
      <c r="AOO74" s="1531"/>
      <c r="AOP74" s="1531"/>
      <c r="AOQ74" s="1531"/>
      <c r="AOR74" s="1531"/>
      <c r="AOS74" s="1531"/>
      <c r="AOT74" s="1531"/>
      <c r="AOU74" s="1531"/>
      <c r="AOV74" s="1531"/>
      <c r="AOW74" s="1531"/>
      <c r="AOX74" s="1531"/>
      <c r="AOY74" s="1531"/>
      <c r="AOZ74" s="1531"/>
      <c r="APA74" s="1531"/>
      <c r="APB74" s="1531"/>
      <c r="APC74" s="1531"/>
      <c r="APD74" s="1531"/>
      <c r="APE74" s="1531"/>
      <c r="APF74" s="1531"/>
      <c r="APG74" s="1531"/>
      <c r="APH74" s="1531"/>
      <c r="API74" s="1531"/>
      <c r="APJ74" s="1531"/>
      <c r="APK74" s="1531"/>
      <c r="APL74" s="1531"/>
      <c r="APM74" s="1531"/>
      <c r="APN74" s="1531"/>
      <c r="APO74" s="1531"/>
      <c r="APP74" s="1531"/>
      <c r="APQ74" s="1531"/>
      <c r="APR74" s="1531"/>
      <c r="APS74" s="1531"/>
      <c r="APT74" s="1531"/>
      <c r="APU74" s="1531"/>
      <c r="APV74" s="1531"/>
      <c r="APW74" s="1531"/>
      <c r="APX74" s="1531"/>
      <c r="APY74" s="1531"/>
      <c r="APZ74" s="1531"/>
      <c r="AQA74" s="1531"/>
      <c r="AQB74" s="1531"/>
      <c r="AQC74" s="1531"/>
      <c r="AQD74" s="1531"/>
      <c r="AQE74" s="1531"/>
      <c r="AQF74" s="1531"/>
      <c r="AQG74" s="1531"/>
      <c r="AQH74" s="1531"/>
      <c r="AQI74" s="1531"/>
      <c r="AQJ74" s="1531"/>
      <c r="AQK74" s="1531"/>
      <c r="AQL74" s="1531"/>
      <c r="AQM74" s="1531"/>
      <c r="AQN74" s="1531"/>
      <c r="AQO74" s="1531"/>
      <c r="AQP74" s="1531"/>
      <c r="AQQ74" s="1531"/>
      <c r="AQR74" s="1531"/>
      <c r="AQS74" s="1531"/>
      <c r="AQT74" s="1531"/>
      <c r="AQU74" s="1531"/>
      <c r="AQV74" s="1531"/>
      <c r="AQW74" s="1531"/>
      <c r="AQX74" s="1531"/>
      <c r="AQY74" s="1531"/>
      <c r="AQZ74" s="1531"/>
      <c r="ARA74" s="1531"/>
      <c r="ARB74" s="1531"/>
      <c r="ARC74" s="1531"/>
      <c r="ARD74" s="1531"/>
      <c r="ARE74" s="1531"/>
      <c r="ARF74" s="1531"/>
      <c r="ARG74" s="1531"/>
      <c r="ARH74" s="1531"/>
      <c r="ARI74" s="1531"/>
      <c r="ARJ74" s="1531"/>
      <c r="ARK74" s="1531"/>
      <c r="ARL74" s="1531"/>
      <c r="ARM74" s="1531"/>
      <c r="ARN74" s="1531"/>
      <c r="ARO74" s="1531"/>
      <c r="ARP74" s="1531"/>
      <c r="ARQ74" s="1531"/>
      <c r="ARR74" s="1531"/>
      <c r="ARS74" s="1531"/>
      <c r="ART74" s="1531"/>
      <c r="ARU74" s="1531"/>
      <c r="ARV74" s="1531"/>
      <c r="ARW74" s="1531"/>
      <c r="ARX74" s="1531"/>
      <c r="ARY74" s="1531"/>
      <c r="ARZ74" s="1531"/>
      <c r="ASA74" s="1531"/>
      <c r="ASB74" s="1531"/>
      <c r="ASC74" s="1531"/>
      <c r="ASD74" s="1531"/>
      <c r="ASE74" s="1531"/>
      <c r="ASF74" s="1531"/>
      <c r="ASG74" s="1531"/>
      <c r="ASH74" s="1531"/>
      <c r="ASI74" s="1531"/>
      <c r="ASJ74" s="1531"/>
      <c r="ASK74" s="1531"/>
      <c r="ASL74" s="1531"/>
      <c r="ASM74" s="1531"/>
      <c r="ASN74" s="1531"/>
      <c r="ASO74" s="1531"/>
      <c r="ASP74" s="1531"/>
      <c r="ASQ74" s="1531"/>
      <c r="ASR74" s="1531"/>
      <c r="ASS74" s="1531"/>
      <c r="AST74" s="1531"/>
      <c r="ASU74" s="1531"/>
      <c r="ASV74" s="1531"/>
      <c r="ASW74" s="1531"/>
      <c r="ASX74" s="1531"/>
      <c r="ASY74" s="1531"/>
      <c r="ASZ74" s="1531"/>
      <c r="ATA74" s="1531"/>
      <c r="ATB74" s="1531"/>
      <c r="ATC74" s="1531"/>
      <c r="ATD74" s="1531"/>
      <c r="ATE74" s="1531"/>
      <c r="ATF74" s="1531"/>
      <c r="ATG74" s="1531"/>
      <c r="ATH74" s="1531"/>
      <c r="ATI74" s="1531"/>
      <c r="ATJ74" s="1531"/>
      <c r="ATK74" s="1531"/>
      <c r="ATL74" s="1531"/>
      <c r="ATM74" s="1531"/>
      <c r="ATN74" s="1531"/>
      <c r="ATO74" s="1531"/>
      <c r="ATP74" s="1531"/>
      <c r="ATQ74" s="1531"/>
      <c r="ATR74" s="1531"/>
      <c r="ATS74" s="1531"/>
      <c r="ATT74" s="1531"/>
      <c r="ATU74" s="1531"/>
      <c r="ATV74" s="1531"/>
      <c r="ATW74" s="1531"/>
      <c r="ATX74" s="1531"/>
      <c r="ATY74" s="1531"/>
      <c r="ATZ74" s="1531"/>
      <c r="AUA74" s="1531"/>
      <c r="AUB74" s="1531"/>
      <c r="AUC74" s="1531"/>
      <c r="AUD74" s="1531"/>
      <c r="AUE74" s="1531"/>
      <c r="AUF74" s="1531"/>
      <c r="AUG74" s="1531"/>
      <c r="AUH74" s="1531"/>
      <c r="AUI74" s="1531"/>
    </row>
    <row r="75" spans="1:1231" s="1406" customFormat="1" ht="31.75" customHeight="1" x14ac:dyDescent="0.75">
      <c r="A75" s="2064"/>
      <c r="B75" s="2064"/>
      <c r="C75" s="2065"/>
      <c r="D75" s="1605"/>
      <c r="E75" s="1490" t="s">
        <v>25</v>
      </c>
      <c r="F75" s="1490" t="s">
        <v>12</v>
      </c>
      <c r="G75" s="1423">
        <f t="array" ref="G75">INDEX('Salary . staff rates'!$A$6:$C$28,MATCH(1,('Salary . staff rates'!$A$6:$A$28=E75)*('Salary . staff rates'!$B$6:$B$28=F75),0),3)</f>
        <v>75000</v>
      </c>
      <c r="H75" s="1423">
        <f t="shared" si="56"/>
        <v>526.31578947368428</v>
      </c>
      <c r="I75" s="1491" t="s">
        <v>0</v>
      </c>
      <c r="J75" s="1492" t="s">
        <v>0</v>
      </c>
      <c r="K75" s="1493">
        <v>0</v>
      </c>
      <c r="L75" s="1494">
        <f t="shared" si="57"/>
        <v>0</v>
      </c>
      <c r="M75" s="1495" t="s">
        <v>31</v>
      </c>
      <c r="N75" s="1496">
        <f>IF(M75="Yes",L75*'Salary . staff rates'!$C$34,0)</f>
        <v>0</v>
      </c>
      <c r="O75" s="1430"/>
      <c r="P75" s="1848">
        <v>1</v>
      </c>
      <c r="Q75" s="1848">
        <v>1</v>
      </c>
      <c r="R75" s="1430"/>
      <c r="S75" s="1430"/>
      <c r="T75" s="1430"/>
      <c r="U75" s="1430"/>
      <c r="V75" s="1430"/>
      <c r="W75" s="1431"/>
      <c r="Y75" s="1848">
        <f t="shared" si="58"/>
        <v>0</v>
      </c>
      <c r="Z75" s="1848">
        <f t="shared" si="59"/>
        <v>0</v>
      </c>
      <c r="AA75" s="1433"/>
      <c r="AB75" s="1848">
        <f t="shared" si="60"/>
        <v>0</v>
      </c>
      <c r="AC75" s="1848">
        <f t="shared" si="61"/>
        <v>0</v>
      </c>
      <c r="AD75" s="1412"/>
      <c r="AE75" s="1412"/>
      <c r="AF75" s="1412"/>
      <c r="AL75" s="1413"/>
      <c r="AN75" s="1435">
        <f t="shared" si="62"/>
        <v>0</v>
      </c>
      <c r="AO75" s="1435">
        <f t="shared" si="63"/>
        <v>0</v>
      </c>
      <c r="AP75" s="1531"/>
      <c r="AQ75" s="1531"/>
      <c r="AR75" s="1531"/>
      <c r="AS75" s="1531"/>
      <c r="AT75" s="1531"/>
      <c r="AU75" s="1531"/>
      <c r="AV75" s="1531"/>
      <c r="AW75" s="1531"/>
      <c r="AX75" s="1531"/>
      <c r="AY75" s="1531"/>
      <c r="AZ75" s="1531"/>
      <c r="BA75" s="1531"/>
      <c r="BB75" s="1531"/>
      <c r="BC75" s="1531"/>
      <c r="BD75" s="1531"/>
      <c r="BE75" s="1531"/>
      <c r="BF75" s="1531"/>
      <c r="BG75" s="1531"/>
      <c r="BH75" s="1531"/>
      <c r="BI75" s="1531"/>
      <c r="BJ75" s="1531"/>
      <c r="BK75" s="1531"/>
      <c r="BL75" s="1531"/>
      <c r="BM75" s="1531"/>
      <c r="BN75" s="1531"/>
      <c r="BO75" s="1531"/>
      <c r="BP75" s="1531"/>
      <c r="BQ75" s="1531"/>
      <c r="BR75" s="1531"/>
      <c r="BS75" s="1531"/>
      <c r="BT75" s="1531"/>
      <c r="BU75" s="1531"/>
      <c r="BV75" s="1531"/>
      <c r="BW75" s="1531"/>
      <c r="BX75" s="1531"/>
      <c r="BY75" s="1531"/>
      <c r="BZ75" s="1531"/>
      <c r="CA75" s="1531"/>
      <c r="CB75" s="1531"/>
      <c r="CC75" s="1531"/>
      <c r="CD75" s="1531"/>
      <c r="CE75" s="1531"/>
      <c r="CF75" s="1531"/>
      <c r="CG75" s="1531"/>
      <c r="CH75" s="1531"/>
      <c r="CI75" s="1531"/>
      <c r="CJ75" s="1531"/>
      <c r="CK75" s="1531"/>
      <c r="CL75" s="1531"/>
      <c r="CM75" s="1531"/>
      <c r="CN75" s="1531"/>
      <c r="CO75" s="1531"/>
      <c r="CP75" s="1531"/>
      <c r="CQ75" s="1531"/>
      <c r="CR75" s="1531"/>
      <c r="CS75" s="1531"/>
      <c r="CT75" s="1531"/>
      <c r="CU75" s="1531"/>
      <c r="CV75" s="1531"/>
      <c r="CW75" s="1531"/>
      <c r="CX75" s="1531"/>
      <c r="CY75" s="1531"/>
      <c r="CZ75" s="1531"/>
      <c r="DA75" s="1531"/>
      <c r="DB75" s="1531"/>
      <c r="DC75" s="1531"/>
      <c r="DD75" s="1531"/>
      <c r="DE75" s="1531"/>
      <c r="DF75" s="1531"/>
      <c r="DG75" s="1531"/>
      <c r="DH75" s="1531"/>
      <c r="DI75" s="1531"/>
      <c r="DJ75" s="1531"/>
      <c r="DK75" s="1531"/>
      <c r="DL75" s="1531"/>
      <c r="DM75" s="1531"/>
      <c r="DN75" s="1531"/>
      <c r="DO75" s="1531"/>
      <c r="DP75" s="1531"/>
      <c r="DQ75" s="1531"/>
      <c r="DR75" s="1531"/>
      <c r="DS75" s="1531"/>
      <c r="DT75" s="1531"/>
      <c r="DU75" s="1531"/>
      <c r="DV75" s="1531"/>
      <c r="DW75" s="1531"/>
      <c r="DX75" s="1531"/>
      <c r="DY75" s="1531"/>
      <c r="DZ75" s="1531"/>
      <c r="EA75" s="1531"/>
      <c r="EB75" s="1531"/>
      <c r="EC75" s="1531"/>
      <c r="ED75" s="1531"/>
      <c r="EE75" s="1531"/>
      <c r="EF75" s="1531"/>
      <c r="EG75" s="1531"/>
      <c r="EH75" s="1531"/>
      <c r="EI75" s="1531"/>
      <c r="EJ75" s="1531"/>
      <c r="EK75" s="1531"/>
      <c r="EL75" s="1531"/>
      <c r="EM75" s="1531"/>
      <c r="EN75" s="1531"/>
      <c r="EO75" s="1531"/>
      <c r="EP75" s="1531"/>
      <c r="EQ75" s="1531"/>
      <c r="ER75" s="1531"/>
      <c r="ES75" s="1531"/>
      <c r="ET75" s="1531"/>
      <c r="EU75" s="1531"/>
      <c r="EV75" s="1531"/>
      <c r="EW75" s="1531"/>
      <c r="EX75" s="1531"/>
      <c r="EY75" s="1531"/>
      <c r="EZ75" s="1531"/>
      <c r="FA75" s="1531"/>
      <c r="FB75" s="1531"/>
      <c r="FC75" s="1531"/>
      <c r="FD75" s="1531"/>
      <c r="FE75" s="1531"/>
      <c r="FF75" s="1531"/>
      <c r="FG75" s="1531"/>
      <c r="FH75" s="1531"/>
      <c r="FI75" s="1531"/>
      <c r="FJ75" s="1531"/>
      <c r="FK75" s="1531"/>
      <c r="FL75" s="1531"/>
      <c r="FM75" s="1531"/>
      <c r="FN75" s="1531"/>
      <c r="FO75" s="1531"/>
      <c r="FP75" s="1531"/>
      <c r="FQ75" s="1531"/>
      <c r="FR75" s="1531"/>
      <c r="FS75" s="1531"/>
      <c r="FT75" s="1531"/>
      <c r="FU75" s="1531"/>
      <c r="FV75" s="1531"/>
      <c r="FW75" s="1531"/>
      <c r="FX75" s="1531"/>
      <c r="FY75" s="1531"/>
      <c r="FZ75" s="1531"/>
      <c r="GA75" s="1531"/>
      <c r="GB75" s="1531"/>
      <c r="GC75" s="1531"/>
      <c r="GD75" s="1531"/>
      <c r="GE75" s="1531"/>
      <c r="GF75" s="1531"/>
      <c r="GG75" s="1531"/>
      <c r="GH75" s="1531"/>
      <c r="GI75" s="1531"/>
      <c r="GJ75" s="1531"/>
      <c r="GK75" s="1531"/>
      <c r="GL75" s="1531"/>
      <c r="GM75" s="1531"/>
      <c r="GN75" s="1531"/>
      <c r="GO75" s="1531"/>
      <c r="GP75" s="1531"/>
      <c r="GQ75" s="1531"/>
      <c r="GR75" s="1531"/>
      <c r="GS75" s="1531"/>
      <c r="GT75" s="1531"/>
      <c r="GU75" s="1531"/>
      <c r="GV75" s="1531"/>
      <c r="GW75" s="1531"/>
      <c r="GX75" s="1531"/>
      <c r="GY75" s="1531"/>
      <c r="GZ75" s="1531"/>
      <c r="HA75" s="1531"/>
      <c r="HB75" s="1531"/>
      <c r="HC75" s="1531"/>
      <c r="HD75" s="1531"/>
      <c r="HE75" s="1531"/>
      <c r="HF75" s="1531"/>
      <c r="HG75" s="1531"/>
      <c r="HH75" s="1531"/>
      <c r="HI75" s="1531"/>
      <c r="HJ75" s="1531"/>
      <c r="HK75" s="1531"/>
      <c r="HL75" s="1531"/>
      <c r="HM75" s="1531"/>
      <c r="HN75" s="1531"/>
      <c r="HO75" s="1531"/>
      <c r="HP75" s="1531"/>
      <c r="HQ75" s="1531"/>
      <c r="HR75" s="1531"/>
      <c r="HS75" s="1531"/>
      <c r="HT75" s="1531"/>
      <c r="HU75" s="1531"/>
      <c r="HV75" s="1531"/>
      <c r="HW75" s="1531"/>
      <c r="HX75" s="1531"/>
      <c r="HY75" s="1531"/>
      <c r="HZ75" s="1531"/>
      <c r="IA75" s="1531"/>
      <c r="IB75" s="1531"/>
      <c r="IC75" s="1531"/>
      <c r="ID75" s="1531"/>
      <c r="IE75" s="1531"/>
      <c r="IF75" s="1531"/>
      <c r="IG75" s="1531"/>
      <c r="IH75" s="1531"/>
      <c r="II75" s="1531"/>
      <c r="IJ75" s="1531"/>
      <c r="IK75" s="1531"/>
      <c r="IL75" s="1531"/>
      <c r="IM75" s="1531"/>
      <c r="IN75" s="1531"/>
      <c r="IO75" s="1531"/>
      <c r="IP75" s="1531"/>
      <c r="IQ75" s="1531"/>
      <c r="IR75" s="1531"/>
      <c r="IS75" s="1531"/>
      <c r="IT75" s="1531"/>
      <c r="IU75" s="1531"/>
      <c r="IV75" s="1531"/>
      <c r="IW75" s="1531"/>
      <c r="IX75" s="1531"/>
      <c r="IY75" s="1531"/>
      <c r="IZ75" s="1531"/>
      <c r="JA75" s="1531"/>
      <c r="JB75" s="1531"/>
      <c r="JC75" s="1531"/>
      <c r="JD75" s="1531"/>
      <c r="JE75" s="1531"/>
      <c r="JF75" s="1531"/>
      <c r="JG75" s="1531"/>
      <c r="JH75" s="1531"/>
      <c r="JI75" s="1531"/>
      <c r="JJ75" s="1531"/>
      <c r="JK75" s="1531"/>
      <c r="JL75" s="1531"/>
      <c r="JM75" s="1531"/>
      <c r="JN75" s="1531"/>
      <c r="JO75" s="1531"/>
      <c r="JP75" s="1531"/>
      <c r="JQ75" s="1531"/>
      <c r="JR75" s="1531"/>
      <c r="JS75" s="1531"/>
      <c r="JT75" s="1531"/>
      <c r="JU75" s="1531"/>
      <c r="JV75" s="1531"/>
      <c r="JW75" s="1531"/>
      <c r="JX75" s="1531"/>
      <c r="JY75" s="1531"/>
      <c r="JZ75" s="1531"/>
      <c r="KA75" s="1531"/>
      <c r="KB75" s="1531"/>
      <c r="KC75" s="1531"/>
      <c r="KD75" s="1531"/>
      <c r="KE75" s="1531"/>
      <c r="KF75" s="1531"/>
      <c r="KG75" s="1531"/>
      <c r="KH75" s="1531"/>
      <c r="KI75" s="1531"/>
      <c r="KJ75" s="1531"/>
      <c r="KK75" s="1531"/>
      <c r="KL75" s="1531"/>
      <c r="KM75" s="1531"/>
      <c r="KN75" s="1531"/>
      <c r="KO75" s="1531"/>
      <c r="KP75" s="1531"/>
      <c r="KQ75" s="1531"/>
      <c r="KR75" s="1531"/>
      <c r="KS75" s="1531"/>
      <c r="KT75" s="1531"/>
      <c r="KU75" s="1531"/>
      <c r="KV75" s="1531"/>
      <c r="KW75" s="1531"/>
      <c r="KX75" s="1531"/>
      <c r="KY75" s="1531"/>
      <c r="KZ75" s="1531"/>
      <c r="LA75" s="1531"/>
      <c r="LB75" s="1531"/>
      <c r="LC75" s="1531"/>
      <c r="LD75" s="1531"/>
      <c r="LE75" s="1531"/>
      <c r="LF75" s="1531"/>
      <c r="LG75" s="1531"/>
      <c r="LH75" s="1531"/>
      <c r="LI75" s="1531"/>
      <c r="LJ75" s="1531"/>
      <c r="LK75" s="1531"/>
      <c r="LL75" s="1531"/>
      <c r="LM75" s="1531"/>
      <c r="LN75" s="1531"/>
      <c r="LO75" s="1531"/>
      <c r="LP75" s="1531"/>
      <c r="LQ75" s="1531"/>
      <c r="LR75" s="1531"/>
      <c r="LS75" s="1531"/>
      <c r="LT75" s="1531"/>
      <c r="LU75" s="1531"/>
      <c r="LV75" s="1531"/>
      <c r="LW75" s="1531"/>
      <c r="LX75" s="1531"/>
      <c r="LY75" s="1531"/>
      <c r="LZ75" s="1531"/>
      <c r="MA75" s="1531"/>
      <c r="MB75" s="1531"/>
      <c r="MC75" s="1531"/>
      <c r="MD75" s="1531"/>
      <c r="ME75" s="1531"/>
      <c r="MF75" s="1531"/>
      <c r="MG75" s="1531"/>
      <c r="MH75" s="1531"/>
      <c r="MI75" s="1531"/>
      <c r="MJ75" s="1531"/>
      <c r="MK75" s="1531"/>
      <c r="ML75" s="1531"/>
      <c r="MM75" s="1531"/>
      <c r="MN75" s="1531"/>
      <c r="MO75" s="1531"/>
      <c r="MP75" s="1531"/>
      <c r="MQ75" s="1531"/>
      <c r="MR75" s="1531"/>
      <c r="MS75" s="1531"/>
      <c r="MT75" s="1531"/>
      <c r="MU75" s="1531"/>
      <c r="MV75" s="1531"/>
      <c r="MW75" s="1531"/>
      <c r="MX75" s="1531"/>
      <c r="MY75" s="1531"/>
      <c r="MZ75" s="1531"/>
      <c r="NA75" s="1531"/>
      <c r="NB75" s="1531"/>
      <c r="NC75" s="1531"/>
      <c r="ND75" s="1531"/>
      <c r="NE75" s="1531"/>
      <c r="NF75" s="1531"/>
      <c r="NG75" s="1531"/>
      <c r="NH75" s="1531"/>
      <c r="NI75" s="1531"/>
      <c r="NJ75" s="1531"/>
      <c r="NK75" s="1531"/>
      <c r="NL75" s="1531"/>
      <c r="NM75" s="1531"/>
      <c r="NN75" s="1531"/>
      <c r="NO75" s="1531"/>
      <c r="NP75" s="1531"/>
      <c r="NQ75" s="1531"/>
      <c r="NR75" s="1531"/>
      <c r="NS75" s="1531"/>
      <c r="NT75" s="1531"/>
      <c r="NU75" s="1531"/>
      <c r="NV75" s="1531"/>
      <c r="NW75" s="1531"/>
      <c r="NX75" s="1531"/>
      <c r="NY75" s="1531"/>
      <c r="NZ75" s="1531"/>
      <c r="OA75" s="1531"/>
      <c r="OB75" s="1531"/>
      <c r="OC75" s="1531"/>
      <c r="OD75" s="1531"/>
      <c r="OE75" s="1531"/>
      <c r="OF75" s="1531"/>
      <c r="OG75" s="1531"/>
      <c r="OH75" s="1531"/>
      <c r="OI75" s="1531"/>
      <c r="OJ75" s="1531"/>
      <c r="OK75" s="1531"/>
      <c r="OL75" s="1531"/>
      <c r="OM75" s="1531"/>
      <c r="ON75" s="1531"/>
      <c r="OO75" s="1531"/>
      <c r="OP75" s="1531"/>
      <c r="OQ75" s="1531"/>
      <c r="OR75" s="1531"/>
      <c r="OS75" s="1531"/>
      <c r="OT75" s="1531"/>
      <c r="OU75" s="1531"/>
      <c r="OV75" s="1531"/>
      <c r="OW75" s="1531"/>
      <c r="OX75" s="1531"/>
      <c r="OY75" s="1531"/>
      <c r="OZ75" s="1531"/>
      <c r="PA75" s="1531"/>
      <c r="PB75" s="1531"/>
      <c r="PC75" s="1531"/>
      <c r="PD75" s="1531"/>
      <c r="PE75" s="1531"/>
      <c r="PF75" s="1531"/>
      <c r="PG75" s="1531"/>
      <c r="PH75" s="1531"/>
      <c r="PI75" s="1531"/>
      <c r="PJ75" s="1531"/>
      <c r="PK75" s="1531"/>
      <c r="PL75" s="1531"/>
      <c r="PM75" s="1531"/>
      <c r="PN75" s="1531"/>
      <c r="PO75" s="1531"/>
      <c r="PP75" s="1531"/>
      <c r="PQ75" s="1531"/>
      <c r="PR75" s="1531"/>
      <c r="PS75" s="1531"/>
      <c r="PT75" s="1531"/>
      <c r="PU75" s="1531"/>
      <c r="PV75" s="1531"/>
      <c r="PW75" s="1531"/>
      <c r="PX75" s="1531"/>
      <c r="PY75" s="1531"/>
      <c r="PZ75" s="1531"/>
      <c r="QA75" s="1531"/>
      <c r="QB75" s="1531"/>
      <c r="QC75" s="1531"/>
      <c r="QD75" s="1531"/>
      <c r="QE75" s="1531"/>
      <c r="QF75" s="1531"/>
      <c r="QG75" s="1531"/>
      <c r="QH75" s="1531"/>
      <c r="QI75" s="1531"/>
      <c r="QJ75" s="1531"/>
      <c r="QK75" s="1531"/>
      <c r="QL75" s="1531"/>
      <c r="QM75" s="1531"/>
      <c r="QN75" s="1531"/>
      <c r="QO75" s="1531"/>
      <c r="QP75" s="1531"/>
      <c r="QQ75" s="1531"/>
      <c r="QR75" s="1531"/>
      <c r="QS75" s="1531"/>
      <c r="QT75" s="1531"/>
      <c r="QU75" s="1531"/>
      <c r="QV75" s="1531"/>
      <c r="QW75" s="1531"/>
      <c r="QX75" s="1531"/>
      <c r="QY75" s="1531"/>
      <c r="QZ75" s="1531"/>
      <c r="RA75" s="1531"/>
      <c r="RB75" s="1531"/>
      <c r="RC75" s="1531"/>
      <c r="RD75" s="1531"/>
      <c r="RE75" s="1531"/>
      <c r="RF75" s="1531"/>
      <c r="RG75" s="1531"/>
      <c r="RH75" s="1531"/>
      <c r="RI75" s="1531"/>
      <c r="RJ75" s="1531"/>
      <c r="RK75" s="1531"/>
      <c r="RL75" s="1531"/>
      <c r="RM75" s="1531"/>
      <c r="RN75" s="1531"/>
      <c r="RO75" s="1531"/>
      <c r="RP75" s="1531"/>
      <c r="RQ75" s="1531"/>
      <c r="RR75" s="1531"/>
      <c r="RS75" s="1531"/>
      <c r="RT75" s="1531"/>
      <c r="RU75" s="1531"/>
      <c r="RV75" s="1531"/>
      <c r="RW75" s="1531"/>
      <c r="RX75" s="1531"/>
      <c r="RY75" s="1531"/>
      <c r="RZ75" s="1531"/>
      <c r="SA75" s="1531"/>
      <c r="SB75" s="1531"/>
      <c r="SC75" s="1531"/>
      <c r="SD75" s="1531"/>
      <c r="SE75" s="1531"/>
      <c r="SF75" s="1531"/>
      <c r="SG75" s="1531"/>
      <c r="SH75" s="1531"/>
      <c r="SI75" s="1531"/>
      <c r="SJ75" s="1531"/>
      <c r="SK75" s="1531"/>
      <c r="SL75" s="1531"/>
      <c r="SM75" s="1531"/>
      <c r="SN75" s="1531"/>
      <c r="SO75" s="1531"/>
      <c r="SP75" s="1531"/>
      <c r="SQ75" s="1531"/>
      <c r="SR75" s="1531"/>
      <c r="SS75" s="1531"/>
      <c r="ST75" s="1531"/>
      <c r="SU75" s="1531"/>
      <c r="SV75" s="1531"/>
      <c r="SW75" s="1531"/>
      <c r="SX75" s="1531"/>
      <c r="SY75" s="1531"/>
      <c r="SZ75" s="1531"/>
      <c r="TA75" s="1531"/>
      <c r="TB75" s="1531"/>
      <c r="TC75" s="1531"/>
      <c r="TD75" s="1531"/>
      <c r="TE75" s="1531"/>
      <c r="TF75" s="1531"/>
      <c r="TG75" s="1531"/>
      <c r="TH75" s="1531"/>
      <c r="TI75" s="1531"/>
      <c r="TJ75" s="1531"/>
      <c r="TK75" s="1531"/>
      <c r="TL75" s="1531"/>
      <c r="TM75" s="1531"/>
      <c r="TN75" s="1531"/>
      <c r="TO75" s="1531"/>
      <c r="TP75" s="1531"/>
      <c r="TQ75" s="1531"/>
      <c r="TR75" s="1531"/>
      <c r="TS75" s="1531"/>
      <c r="TT75" s="1531"/>
      <c r="TU75" s="1531"/>
      <c r="TV75" s="1531"/>
      <c r="TW75" s="1531"/>
      <c r="TX75" s="1531"/>
      <c r="TY75" s="1531"/>
      <c r="TZ75" s="1531"/>
      <c r="UA75" s="1531"/>
      <c r="UB75" s="1531"/>
      <c r="UC75" s="1531"/>
      <c r="UD75" s="1531"/>
      <c r="UE75" s="1531"/>
      <c r="UF75" s="1531"/>
      <c r="UG75" s="1531"/>
      <c r="UH75" s="1531"/>
      <c r="UI75" s="1531"/>
      <c r="UJ75" s="1531"/>
      <c r="UK75" s="1531"/>
      <c r="UL75" s="1531"/>
      <c r="UM75" s="1531"/>
      <c r="UN75" s="1531"/>
      <c r="UO75" s="1531"/>
      <c r="UP75" s="1531"/>
      <c r="UQ75" s="1531"/>
      <c r="UR75" s="1531"/>
      <c r="US75" s="1531"/>
      <c r="UT75" s="1531"/>
      <c r="UU75" s="1531"/>
      <c r="UV75" s="1531"/>
      <c r="UW75" s="1531"/>
      <c r="UX75" s="1531"/>
      <c r="UY75" s="1531"/>
      <c r="UZ75" s="1531"/>
      <c r="VA75" s="1531"/>
      <c r="VB75" s="1531"/>
      <c r="VC75" s="1531"/>
      <c r="VD75" s="1531"/>
      <c r="VE75" s="1531"/>
      <c r="VF75" s="1531"/>
      <c r="VG75" s="1531"/>
      <c r="VH75" s="1531"/>
      <c r="VI75" s="1531"/>
      <c r="VJ75" s="1531"/>
      <c r="VK75" s="1531"/>
      <c r="VL75" s="1531"/>
      <c r="VM75" s="1531"/>
      <c r="VN75" s="1531"/>
      <c r="VO75" s="1531"/>
      <c r="VP75" s="1531"/>
      <c r="VQ75" s="1531"/>
      <c r="VR75" s="1531"/>
      <c r="VS75" s="1531"/>
      <c r="VT75" s="1531"/>
      <c r="VU75" s="1531"/>
      <c r="VV75" s="1531"/>
      <c r="VW75" s="1531"/>
      <c r="VX75" s="1531"/>
      <c r="VY75" s="1531"/>
      <c r="VZ75" s="1531"/>
      <c r="WA75" s="1531"/>
      <c r="WB75" s="1531"/>
      <c r="WC75" s="1531"/>
      <c r="WD75" s="1531"/>
      <c r="WE75" s="1531"/>
      <c r="WF75" s="1531"/>
      <c r="WG75" s="1531"/>
      <c r="WH75" s="1531"/>
      <c r="WI75" s="1531"/>
      <c r="WJ75" s="1531"/>
      <c r="WK75" s="1531"/>
      <c r="WL75" s="1531"/>
      <c r="WM75" s="1531"/>
      <c r="WN75" s="1531"/>
      <c r="WO75" s="1531"/>
      <c r="WP75" s="1531"/>
      <c r="WQ75" s="1531"/>
      <c r="WR75" s="1531"/>
      <c r="WS75" s="1531"/>
      <c r="WT75" s="1531"/>
      <c r="WU75" s="1531"/>
      <c r="WV75" s="1531"/>
      <c r="WW75" s="1531"/>
      <c r="WX75" s="1531"/>
      <c r="WY75" s="1531"/>
      <c r="WZ75" s="1531"/>
      <c r="XA75" s="1531"/>
      <c r="XB75" s="1531"/>
      <c r="XC75" s="1531"/>
      <c r="XD75" s="1531"/>
      <c r="XE75" s="1531"/>
      <c r="XF75" s="1531"/>
      <c r="XG75" s="1531"/>
      <c r="XH75" s="1531"/>
      <c r="XI75" s="1531"/>
      <c r="XJ75" s="1531"/>
      <c r="XK75" s="1531"/>
      <c r="XL75" s="1531"/>
      <c r="XM75" s="1531"/>
      <c r="XN75" s="1531"/>
      <c r="XO75" s="1531"/>
      <c r="XP75" s="1531"/>
      <c r="XQ75" s="1531"/>
      <c r="XR75" s="1531"/>
      <c r="XS75" s="1531"/>
      <c r="XT75" s="1531"/>
      <c r="XU75" s="1531"/>
      <c r="XV75" s="1531"/>
      <c r="XW75" s="1531"/>
      <c r="XX75" s="1531"/>
      <c r="XY75" s="1531"/>
      <c r="XZ75" s="1531"/>
      <c r="YA75" s="1531"/>
      <c r="YB75" s="1531"/>
      <c r="YC75" s="1531"/>
      <c r="YD75" s="1531"/>
      <c r="YE75" s="1531"/>
      <c r="YF75" s="1531"/>
      <c r="YG75" s="1531"/>
      <c r="YH75" s="1531"/>
      <c r="YI75" s="1531"/>
      <c r="YJ75" s="1531"/>
      <c r="YK75" s="1531"/>
      <c r="YL75" s="1531"/>
      <c r="YM75" s="1531"/>
      <c r="YN75" s="1531"/>
      <c r="YO75" s="1531"/>
      <c r="YP75" s="1531"/>
      <c r="YQ75" s="1531"/>
      <c r="YR75" s="1531"/>
      <c r="YS75" s="1531"/>
      <c r="YT75" s="1531"/>
      <c r="YU75" s="1531"/>
      <c r="YV75" s="1531"/>
      <c r="YW75" s="1531"/>
      <c r="YX75" s="1531"/>
      <c r="YY75" s="1531"/>
      <c r="YZ75" s="1531"/>
      <c r="ZA75" s="1531"/>
      <c r="ZB75" s="1531"/>
      <c r="ZC75" s="1531"/>
      <c r="ZD75" s="1531"/>
      <c r="ZE75" s="1531"/>
      <c r="ZF75" s="1531"/>
      <c r="ZG75" s="1531"/>
      <c r="ZH75" s="1531"/>
      <c r="ZI75" s="1531"/>
      <c r="ZJ75" s="1531"/>
      <c r="ZK75" s="1531"/>
      <c r="ZL75" s="1531"/>
      <c r="ZM75" s="1531"/>
      <c r="ZN75" s="1531"/>
      <c r="ZO75" s="1531"/>
      <c r="ZP75" s="1531"/>
      <c r="ZQ75" s="1531"/>
      <c r="ZR75" s="1531"/>
      <c r="ZS75" s="1531"/>
      <c r="ZT75" s="1531"/>
      <c r="ZU75" s="1531"/>
      <c r="ZV75" s="1531"/>
      <c r="ZW75" s="1531"/>
      <c r="ZX75" s="1531"/>
      <c r="ZY75" s="1531"/>
      <c r="ZZ75" s="1531"/>
      <c r="AAA75" s="1531"/>
      <c r="AAB75" s="1531"/>
      <c r="AAC75" s="1531"/>
      <c r="AAD75" s="1531"/>
      <c r="AAE75" s="1531"/>
      <c r="AAF75" s="1531"/>
      <c r="AAG75" s="1531"/>
      <c r="AAH75" s="1531"/>
      <c r="AAI75" s="1531"/>
      <c r="AAJ75" s="1531"/>
      <c r="AAK75" s="1531"/>
      <c r="AAL75" s="1531"/>
      <c r="AAM75" s="1531"/>
      <c r="AAN75" s="1531"/>
      <c r="AAO75" s="1531"/>
      <c r="AAP75" s="1531"/>
      <c r="AAQ75" s="1531"/>
      <c r="AAR75" s="1531"/>
      <c r="AAS75" s="1531"/>
      <c r="AAT75" s="1531"/>
      <c r="AAU75" s="1531"/>
      <c r="AAV75" s="1531"/>
      <c r="AAW75" s="1531"/>
      <c r="AAX75" s="1531"/>
      <c r="AAY75" s="1531"/>
      <c r="AAZ75" s="1531"/>
      <c r="ABA75" s="1531"/>
      <c r="ABB75" s="1531"/>
      <c r="ABC75" s="1531"/>
      <c r="ABD75" s="1531"/>
      <c r="ABE75" s="1531"/>
      <c r="ABF75" s="1531"/>
      <c r="ABG75" s="1531"/>
      <c r="ABH75" s="1531"/>
      <c r="ABI75" s="1531"/>
      <c r="ABJ75" s="1531"/>
      <c r="ABK75" s="1531"/>
      <c r="ABL75" s="1531"/>
      <c r="ABM75" s="1531"/>
      <c r="ABN75" s="1531"/>
      <c r="ABO75" s="1531"/>
      <c r="ABP75" s="1531"/>
      <c r="ABQ75" s="1531"/>
      <c r="ABR75" s="1531"/>
      <c r="ABS75" s="1531"/>
      <c r="ABT75" s="1531"/>
      <c r="ABU75" s="1531"/>
      <c r="ABV75" s="1531"/>
      <c r="ABW75" s="1531"/>
      <c r="ABX75" s="1531"/>
      <c r="ABY75" s="1531"/>
      <c r="ABZ75" s="1531"/>
      <c r="ACA75" s="1531"/>
      <c r="ACB75" s="1531"/>
      <c r="ACC75" s="1531"/>
      <c r="ACD75" s="1531"/>
      <c r="ACE75" s="1531"/>
      <c r="ACF75" s="1531"/>
      <c r="ACG75" s="1531"/>
      <c r="ACH75" s="1531"/>
      <c r="ACI75" s="1531"/>
      <c r="ACJ75" s="1531"/>
      <c r="ACK75" s="1531"/>
      <c r="ACL75" s="1531"/>
      <c r="ACM75" s="1531"/>
      <c r="ACN75" s="1531"/>
      <c r="ACO75" s="1531"/>
      <c r="ACP75" s="1531"/>
      <c r="ACQ75" s="1531"/>
      <c r="ACR75" s="1531"/>
      <c r="ACS75" s="1531"/>
      <c r="ACT75" s="1531"/>
      <c r="ACU75" s="1531"/>
      <c r="ACV75" s="1531"/>
      <c r="ACW75" s="1531"/>
      <c r="ACX75" s="1531"/>
      <c r="ACY75" s="1531"/>
      <c r="ACZ75" s="1531"/>
      <c r="ADA75" s="1531"/>
      <c r="ADB75" s="1531"/>
      <c r="ADC75" s="1531"/>
      <c r="ADD75" s="1531"/>
      <c r="ADE75" s="1531"/>
      <c r="ADF75" s="1531"/>
      <c r="ADG75" s="1531"/>
      <c r="ADH75" s="1531"/>
      <c r="ADI75" s="1531"/>
      <c r="ADJ75" s="1531"/>
      <c r="ADK75" s="1531"/>
      <c r="ADL75" s="1531"/>
      <c r="ADM75" s="1531"/>
      <c r="ADN75" s="1531"/>
      <c r="ADO75" s="1531"/>
      <c r="ADP75" s="1531"/>
      <c r="ADQ75" s="1531"/>
      <c r="ADR75" s="1531"/>
      <c r="ADS75" s="1531"/>
      <c r="ADT75" s="1531"/>
      <c r="ADU75" s="1531"/>
      <c r="ADV75" s="1531"/>
      <c r="ADW75" s="1531"/>
      <c r="ADX75" s="1531"/>
      <c r="ADY75" s="1531"/>
      <c r="ADZ75" s="1531"/>
      <c r="AEA75" s="1531"/>
      <c r="AEB75" s="1531"/>
      <c r="AEC75" s="1531"/>
      <c r="AED75" s="1531"/>
      <c r="AEE75" s="1531"/>
      <c r="AEF75" s="1531"/>
      <c r="AEG75" s="1531"/>
      <c r="AEH75" s="1531"/>
      <c r="AEI75" s="1531"/>
      <c r="AEJ75" s="1531"/>
      <c r="AEK75" s="1531"/>
      <c r="AEL75" s="1531"/>
      <c r="AEM75" s="1531"/>
      <c r="AEN75" s="1531"/>
      <c r="AEO75" s="1531"/>
      <c r="AEP75" s="1531"/>
      <c r="AEQ75" s="1531"/>
      <c r="AER75" s="1531"/>
      <c r="AES75" s="1531"/>
      <c r="AET75" s="1531"/>
      <c r="AEU75" s="1531"/>
      <c r="AEV75" s="1531"/>
      <c r="AEW75" s="1531"/>
      <c r="AEX75" s="1531"/>
      <c r="AEY75" s="1531"/>
      <c r="AEZ75" s="1531"/>
      <c r="AFA75" s="1531"/>
      <c r="AFB75" s="1531"/>
      <c r="AFC75" s="1531"/>
      <c r="AFD75" s="1531"/>
      <c r="AFE75" s="1531"/>
      <c r="AFF75" s="1531"/>
      <c r="AFG75" s="1531"/>
      <c r="AFH75" s="1531"/>
      <c r="AFI75" s="1531"/>
      <c r="AFJ75" s="1531"/>
      <c r="AFK75" s="1531"/>
      <c r="AFL75" s="1531"/>
      <c r="AFM75" s="1531"/>
      <c r="AFN75" s="1531"/>
      <c r="AFO75" s="1531"/>
      <c r="AFP75" s="1531"/>
      <c r="AFQ75" s="1531"/>
      <c r="AFR75" s="1531"/>
      <c r="AFS75" s="1531"/>
      <c r="AFT75" s="1531"/>
      <c r="AFU75" s="1531"/>
      <c r="AFV75" s="1531"/>
      <c r="AFW75" s="1531"/>
      <c r="AFX75" s="1531"/>
      <c r="AFY75" s="1531"/>
      <c r="AFZ75" s="1531"/>
      <c r="AGA75" s="1531"/>
      <c r="AGB75" s="1531"/>
      <c r="AGC75" s="1531"/>
      <c r="AGD75" s="1531"/>
      <c r="AGE75" s="1531"/>
      <c r="AGF75" s="1531"/>
      <c r="AGG75" s="1531"/>
      <c r="AGH75" s="1531"/>
      <c r="AGI75" s="1531"/>
      <c r="AGJ75" s="1531"/>
      <c r="AGK75" s="1531"/>
      <c r="AGL75" s="1531"/>
      <c r="AGM75" s="1531"/>
      <c r="AGN75" s="1531"/>
      <c r="AGO75" s="1531"/>
      <c r="AGP75" s="1531"/>
      <c r="AGQ75" s="1531"/>
      <c r="AGR75" s="1531"/>
      <c r="AGS75" s="1531"/>
      <c r="AGT75" s="1531"/>
      <c r="AGU75" s="1531"/>
      <c r="AGV75" s="1531"/>
      <c r="AGW75" s="1531"/>
      <c r="AGX75" s="1531"/>
      <c r="AGY75" s="1531"/>
      <c r="AGZ75" s="1531"/>
      <c r="AHA75" s="1531"/>
      <c r="AHB75" s="1531"/>
      <c r="AHC75" s="1531"/>
      <c r="AHD75" s="1531"/>
      <c r="AHE75" s="1531"/>
      <c r="AHF75" s="1531"/>
      <c r="AHG75" s="1531"/>
      <c r="AHH75" s="1531"/>
      <c r="AHI75" s="1531"/>
      <c r="AHJ75" s="1531"/>
      <c r="AHK75" s="1531"/>
      <c r="AHL75" s="1531"/>
      <c r="AHM75" s="1531"/>
      <c r="AHN75" s="1531"/>
      <c r="AHO75" s="1531"/>
      <c r="AHP75" s="1531"/>
      <c r="AHQ75" s="1531"/>
      <c r="AHR75" s="1531"/>
      <c r="AHS75" s="1531"/>
      <c r="AHT75" s="1531"/>
      <c r="AHU75" s="1531"/>
      <c r="AHV75" s="1531"/>
      <c r="AHW75" s="1531"/>
      <c r="AHX75" s="1531"/>
      <c r="AHY75" s="1531"/>
      <c r="AHZ75" s="1531"/>
      <c r="AIA75" s="1531"/>
      <c r="AIB75" s="1531"/>
      <c r="AIC75" s="1531"/>
      <c r="AID75" s="1531"/>
      <c r="AIE75" s="1531"/>
      <c r="AIF75" s="1531"/>
      <c r="AIG75" s="1531"/>
      <c r="AIH75" s="1531"/>
      <c r="AII75" s="1531"/>
      <c r="AIJ75" s="1531"/>
      <c r="AIK75" s="1531"/>
      <c r="AIL75" s="1531"/>
      <c r="AIM75" s="1531"/>
      <c r="AIN75" s="1531"/>
      <c r="AIO75" s="1531"/>
      <c r="AIP75" s="1531"/>
      <c r="AIQ75" s="1531"/>
      <c r="AIR75" s="1531"/>
      <c r="AIS75" s="1531"/>
      <c r="AIT75" s="1531"/>
      <c r="AIU75" s="1531"/>
      <c r="AIV75" s="1531"/>
      <c r="AIW75" s="1531"/>
      <c r="AIX75" s="1531"/>
      <c r="AIY75" s="1531"/>
      <c r="AIZ75" s="1531"/>
      <c r="AJA75" s="1531"/>
      <c r="AJB75" s="1531"/>
      <c r="AJC75" s="1531"/>
      <c r="AJD75" s="1531"/>
      <c r="AJE75" s="1531"/>
      <c r="AJF75" s="1531"/>
      <c r="AJG75" s="1531"/>
      <c r="AJH75" s="1531"/>
      <c r="AJI75" s="1531"/>
      <c r="AJJ75" s="1531"/>
      <c r="AJK75" s="1531"/>
      <c r="AJL75" s="1531"/>
      <c r="AJM75" s="1531"/>
      <c r="AJN75" s="1531"/>
      <c r="AJO75" s="1531"/>
      <c r="AJP75" s="1531"/>
      <c r="AJQ75" s="1531"/>
      <c r="AJR75" s="1531"/>
      <c r="AJS75" s="1531"/>
      <c r="AJT75" s="1531"/>
      <c r="AJU75" s="1531"/>
      <c r="AJV75" s="1531"/>
      <c r="AJW75" s="1531"/>
      <c r="AJX75" s="1531"/>
      <c r="AJY75" s="1531"/>
      <c r="AJZ75" s="1531"/>
      <c r="AKA75" s="1531"/>
      <c r="AKB75" s="1531"/>
      <c r="AKC75" s="1531"/>
      <c r="AKD75" s="1531"/>
      <c r="AKE75" s="1531"/>
      <c r="AKF75" s="1531"/>
      <c r="AKG75" s="1531"/>
      <c r="AKH75" s="1531"/>
      <c r="AKI75" s="1531"/>
      <c r="AKJ75" s="1531"/>
      <c r="AKK75" s="1531"/>
      <c r="AKL75" s="1531"/>
      <c r="AKM75" s="1531"/>
      <c r="AKN75" s="1531"/>
      <c r="AKO75" s="1531"/>
      <c r="AKP75" s="1531"/>
      <c r="AKQ75" s="1531"/>
      <c r="AKR75" s="1531"/>
      <c r="AKS75" s="1531"/>
      <c r="AKT75" s="1531"/>
      <c r="AKU75" s="1531"/>
      <c r="AKV75" s="1531"/>
      <c r="AKW75" s="1531"/>
      <c r="AKX75" s="1531"/>
      <c r="AKY75" s="1531"/>
      <c r="AKZ75" s="1531"/>
      <c r="ALA75" s="1531"/>
      <c r="ALB75" s="1531"/>
      <c r="ALC75" s="1531"/>
      <c r="ALD75" s="1531"/>
      <c r="ALE75" s="1531"/>
      <c r="ALF75" s="1531"/>
      <c r="ALG75" s="1531"/>
      <c r="ALH75" s="1531"/>
      <c r="ALI75" s="1531"/>
      <c r="ALJ75" s="1531"/>
      <c r="ALK75" s="1531"/>
      <c r="ALL75" s="1531"/>
      <c r="ALM75" s="1531"/>
      <c r="ALN75" s="1531"/>
      <c r="ALO75" s="1531"/>
      <c r="ALP75" s="1531"/>
      <c r="ALQ75" s="1531"/>
      <c r="ALR75" s="1531"/>
      <c r="ALS75" s="1531"/>
      <c r="ALT75" s="1531"/>
      <c r="ALU75" s="1531"/>
      <c r="ALV75" s="1531"/>
      <c r="ALW75" s="1531"/>
      <c r="ALX75" s="1531"/>
      <c r="ALY75" s="1531"/>
      <c r="ALZ75" s="1531"/>
      <c r="AMA75" s="1531"/>
      <c r="AMB75" s="1531"/>
      <c r="AMC75" s="1531"/>
      <c r="AMD75" s="1531"/>
      <c r="AME75" s="1531"/>
      <c r="AMF75" s="1531"/>
      <c r="AMG75" s="1531"/>
      <c r="AMH75" s="1531"/>
      <c r="AMI75" s="1531"/>
      <c r="AMJ75" s="1531"/>
      <c r="AMK75" s="1531"/>
      <c r="AML75" s="1531"/>
      <c r="AMM75" s="1531"/>
      <c r="AMN75" s="1531"/>
      <c r="AMO75" s="1531"/>
      <c r="AMP75" s="1531"/>
      <c r="AMQ75" s="1531"/>
      <c r="AMR75" s="1531"/>
      <c r="AMS75" s="1531"/>
      <c r="AMT75" s="1531"/>
      <c r="AMU75" s="1531"/>
      <c r="AMV75" s="1531"/>
      <c r="AMW75" s="1531"/>
      <c r="AMX75" s="1531"/>
      <c r="AMY75" s="1531"/>
      <c r="AMZ75" s="1531"/>
      <c r="ANA75" s="1531"/>
      <c r="ANB75" s="1531"/>
      <c r="ANC75" s="1531"/>
      <c r="AND75" s="1531"/>
      <c r="ANE75" s="1531"/>
      <c r="ANF75" s="1531"/>
      <c r="ANG75" s="1531"/>
      <c r="ANH75" s="1531"/>
      <c r="ANI75" s="1531"/>
      <c r="ANJ75" s="1531"/>
      <c r="ANK75" s="1531"/>
      <c r="ANL75" s="1531"/>
      <c r="ANM75" s="1531"/>
      <c r="ANN75" s="1531"/>
      <c r="ANO75" s="1531"/>
      <c r="ANP75" s="1531"/>
      <c r="ANQ75" s="1531"/>
      <c r="ANR75" s="1531"/>
      <c r="ANS75" s="1531"/>
      <c r="ANT75" s="1531"/>
      <c r="ANU75" s="1531"/>
      <c r="ANV75" s="1531"/>
      <c r="ANW75" s="1531"/>
      <c r="ANX75" s="1531"/>
      <c r="ANY75" s="1531"/>
      <c r="ANZ75" s="1531"/>
      <c r="AOA75" s="1531"/>
      <c r="AOB75" s="1531"/>
      <c r="AOC75" s="1531"/>
      <c r="AOD75" s="1531"/>
      <c r="AOE75" s="1531"/>
      <c r="AOF75" s="1531"/>
      <c r="AOG75" s="1531"/>
      <c r="AOH75" s="1531"/>
      <c r="AOI75" s="1531"/>
      <c r="AOJ75" s="1531"/>
      <c r="AOK75" s="1531"/>
      <c r="AOL75" s="1531"/>
      <c r="AOM75" s="1531"/>
      <c r="AON75" s="1531"/>
      <c r="AOO75" s="1531"/>
      <c r="AOP75" s="1531"/>
      <c r="AOQ75" s="1531"/>
      <c r="AOR75" s="1531"/>
      <c r="AOS75" s="1531"/>
      <c r="AOT75" s="1531"/>
      <c r="AOU75" s="1531"/>
      <c r="AOV75" s="1531"/>
      <c r="AOW75" s="1531"/>
      <c r="AOX75" s="1531"/>
      <c r="AOY75" s="1531"/>
      <c r="AOZ75" s="1531"/>
      <c r="APA75" s="1531"/>
      <c r="APB75" s="1531"/>
      <c r="APC75" s="1531"/>
      <c r="APD75" s="1531"/>
      <c r="APE75" s="1531"/>
      <c r="APF75" s="1531"/>
      <c r="APG75" s="1531"/>
      <c r="APH75" s="1531"/>
      <c r="API75" s="1531"/>
      <c r="APJ75" s="1531"/>
      <c r="APK75" s="1531"/>
      <c r="APL75" s="1531"/>
      <c r="APM75" s="1531"/>
      <c r="APN75" s="1531"/>
      <c r="APO75" s="1531"/>
      <c r="APP75" s="1531"/>
      <c r="APQ75" s="1531"/>
      <c r="APR75" s="1531"/>
      <c r="APS75" s="1531"/>
      <c r="APT75" s="1531"/>
      <c r="APU75" s="1531"/>
      <c r="APV75" s="1531"/>
      <c r="APW75" s="1531"/>
      <c r="APX75" s="1531"/>
      <c r="APY75" s="1531"/>
      <c r="APZ75" s="1531"/>
      <c r="AQA75" s="1531"/>
      <c r="AQB75" s="1531"/>
      <c r="AQC75" s="1531"/>
      <c r="AQD75" s="1531"/>
      <c r="AQE75" s="1531"/>
      <c r="AQF75" s="1531"/>
      <c r="AQG75" s="1531"/>
      <c r="AQH75" s="1531"/>
      <c r="AQI75" s="1531"/>
      <c r="AQJ75" s="1531"/>
      <c r="AQK75" s="1531"/>
      <c r="AQL75" s="1531"/>
      <c r="AQM75" s="1531"/>
      <c r="AQN75" s="1531"/>
      <c r="AQO75" s="1531"/>
      <c r="AQP75" s="1531"/>
      <c r="AQQ75" s="1531"/>
      <c r="AQR75" s="1531"/>
      <c r="AQS75" s="1531"/>
      <c r="AQT75" s="1531"/>
      <c r="AQU75" s="1531"/>
      <c r="AQV75" s="1531"/>
      <c r="AQW75" s="1531"/>
      <c r="AQX75" s="1531"/>
      <c r="AQY75" s="1531"/>
      <c r="AQZ75" s="1531"/>
      <c r="ARA75" s="1531"/>
      <c r="ARB75" s="1531"/>
      <c r="ARC75" s="1531"/>
      <c r="ARD75" s="1531"/>
      <c r="ARE75" s="1531"/>
      <c r="ARF75" s="1531"/>
      <c r="ARG75" s="1531"/>
      <c r="ARH75" s="1531"/>
      <c r="ARI75" s="1531"/>
      <c r="ARJ75" s="1531"/>
      <c r="ARK75" s="1531"/>
      <c r="ARL75" s="1531"/>
      <c r="ARM75" s="1531"/>
      <c r="ARN75" s="1531"/>
      <c r="ARO75" s="1531"/>
      <c r="ARP75" s="1531"/>
      <c r="ARQ75" s="1531"/>
      <c r="ARR75" s="1531"/>
      <c r="ARS75" s="1531"/>
      <c r="ART75" s="1531"/>
      <c r="ARU75" s="1531"/>
      <c r="ARV75" s="1531"/>
      <c r="ARW75" s="1531"/>
      <c r="ARX75" s="1531"/>
      <c r="ARY75" s="1531"/>
      <c r="ARZ75" s="1531"/>
      <c r="ASA75" s="1531"/>
      <c r="ASB75" s="1531"/>
      <c r="ASC75" s="1531"/>
      <c r="ASD75" s="1531"/>
      <c r="ASE75" s="1531"/>
      <c r="ASF75" s="1531"/>
      <c r="ASG75" s="1531"/>
      <c r="ASH75" s="1531"/>
      <c r="ASI75" s="1531"/>
      <c r="ASJ75" s="1531"/>
      <c r="ASK75" s="1531"/>
      <c r="ASL75" s="1531"/>
      <c r="ASM75" s="1531"/>
      <c r="ASN75" s="1531"/>
      <c r="ASO75" s="1531"/>
      <c r="ASP75" s="1531"/>
      <c r="ASQ75" s="1531"/>
      <c r="ASR75" s="1531"/>
      <c r="ASS75" s="1531"/>
      <c r="AST75" s="1531"/>
      <c r="ASU75" s="1531"/>
      <c r="ASV75" s="1531"/>
      <c r="ASW75" s="1531"/>
      <c r="ASX75" s="1531"/>
      <c r="ASY75" s="1531"/>
      <c r="ASZ75" s="1531"/>
      <c r="ATA75" s="1531"/>
      <c r="ATB75" s="1531"/>
      <c r="ATC75" s="1531"/>
      <c r="ATD75" s="1531"/>
      <c r="ATE75" s="1531"/>
      <c r="ATF75" s="1531"/>
      <c r="ATG75" s="1531"/>
      <c r="ATH75" s="1531"/>
      <c r="ATI75" s="1531"/>
      <c r="ATJ75" s="1531"/>
      <c r="ATK75" s="1531"/>
      <c r="ATL75" s="1531"/>
      <c r="ATM75" s="1531"/>
      <c r="ATN75" s="1531"/>
      <c r="ATO75" s="1531"/>
      <c r="ATP75" s="1531"/>
      <c r="ATQ75" s="1531"/>
      <c r="ATR75" s="1531"/>
      <c r="ATS75" s="1531"/>
      <c r="ATT75" s="1531"/>
      <c r="ATU75" s="1531"/>
      <c r="ATV75" s="1531"/>
      <c r="ATW75" s="1531"/>
      <c r="ATX75" s="1531"/>
      <c r="ATY75" s="1531"/>
      <c r="ATZ75" s="1531"/>
      <c r="AUA75" s="1531"/>
      <c r="AUB75" s="1531"/>
      <c r="AUC75" s="1531"/>
      <c r="AUD75" s="1531"/>
      <c r="AUE75" s="1531"/>
      <c r="AUF75" s="1531"/>
      <c r="AUG75" s="1531"/>
      <c r="AUH75" s="1531"/>
      <c r="AUI75" s="1531"/>
    </row>
    <row r="76" spans="1:1231" s="1406" customFormat="1" ht="31.75" customHeight="1" x14ac:dyDescent="0.75">
      <c r="A76" s="2064"/>
      <c r="B76" s="2064"/>
      <c r="C76" s="2062">
        <v>9.3000000000000007</v>
      </c>
      <c r="D76" s="1604" t="s">
        <v>48</v>
      </c>
      <c r="E76" s="1490" t="s">
        <v>23</v>
      </c>
      <c r="F76" s="1490" t="s">
        <v>6</v>
      </c>
      <c r="G76" s="1423">
        <f t="array" ref="G76">INDEX('Salary . staff rates'!$A$6:$C$28,MATCH(1,('Salary . staff rates'!$A$6:$A$28=E76)*('Salary . staff rates'!$B$6:$B$28=F76),0),3)</f>
        <v>65000</v>
      </c>
      <c r="H76" s="1423">
        <f t="shared" si="56"/>
        <v>456.14035087719299</v>
      </c>
      <c r="I76" s="1491" t="s">
        <v>0</v>
      </c>
      <c r="J76" s="1492" t="s">
        <v>0</v>
      </c>
      <c r="K76" s="1493">
        <v>0</v>
      </c>
      <c r="L76" s="1494">
        <f t="shared" si="57"/>
        <v>0</v>
      </c>
      <c r="M76" s="1495" t="s">
        <v>31</v>
      </c>
      <c r="N76" s="1496">
        <f>IF(M76="Yes",L76*'Salary . staff rates'!$C$34,0)</f>
        <v>0</v>
      </c>
      <c r="O76" s="1430"/>
      <c r="P76" s="1848">
        <v>1</v>
      </c>
      <c r="Q76" s="1848">
        <v>1</v>
      </c>
      <c r="R76" s="1430"/>
      <c r="S76" s="1430"/>
      <c r="T76" s="1430"/>
      <c r="U76" s="1430"/>
      <c r="V76" s="1430"/>
      <c r="W76" s="1431"/>
      <c r="Y76" s="1848">
        <f t="shared" si="58"/>
        <v>0</v>
      </c>
      <c r="Z76" s="1848">
        <f t="shared" si="59"/>
        <v>0</v>
      </c>
      <c r="AA76" s="1433"/>
      <c r="AB76" s="1848">
        <f t="shared" si="60"/>
        <v>0</v>
      </c>
      <c r="AC76" s="1848">
        <f t="shared" si="61"/>
        <v>0</v>
      </c>
      <c r="AD76" s="1412"/>
      <c r="AE76" s="1412"/>
      <c r="AF76" s="1412"/>
      <c r="AL76" s="1413"/>
      <c r="AN76" s="1435">
        <f t="shared" si="62"/>
        <v>0</v>
      </c>
      <c r="AO76" s="1435">
        <f t="shared" si="63"/>
        <v>0</v>
      </c>
      <c r="AP76" s="1531"/>
      <c r="AQ76" s="1531"/>
      <c r="AR76" s="1531"/>
      <c r="AS76" s="1531"/>
      <c r="AT76" s="1531"/>
      <c r="AU76" s="1531"/>
      <c r="AV76" s="1531"/>
      <c r="AW76" s="1531"/>
      <c r="AX76" s="1531"/>
      <c r="AY76" s="1531"/>
      <c r="AZ76" s="1531"/>
      <c r="BA76" s="1531"/>
      <c r="BB76" s="1531"/>
      <c r="BC76" s="1531"/>
      <c r="BD76" s="1531"/>
      <c r="BE76" s="1531"/>
      <c r="BF76" s="1531"/>
      <c r="BG76" s="1531"/>
      <c r="BH76" s="1531"/>
      <c r="BI76" s="1531"/>
      <c r="BJ76" s="1531"/>
      <c r="BK76" s="1531"/>
      <c r="BL76" s="1531"/>
      <c r="BM76" s="1531"/>
      <c r="BN76" s="1531"/>
      <c r="BO76" s="1531"/>
      <c r="BP76" s="1531"/>
      <c r="BQ76" s="1531"/>
      <c r="BR76" s="1531"/>
      <c r="BS76" s="1531"/>
      <c r="BT76" s="1531"/>
      <c r="BU76" s="1531"/>
      <c r="BV76" s="1531"/>
      <c r="BW76" s="1531"/>
      <c r="BX76" s="1531"/>
      <c r="BY76" s="1531"/>
      <c r="BZ76" s="1531"/>
      <c r="CA76" s="1531"/>
      <c r="CB76" s="1531"/>
      <c r="CC76" s="1531"/>
      <c r="CD76" s="1531"/>
      <c r="CE76" s="1531"/>
      <c r="CF76" s="1531"/>
      <c r="CG76" s="1531"/>
      <c r="CH76" s="1531"/>
      <c r="CI76" s="1531"/>
      <c r="CJ76" s="1531"/>
      <c r="CK76" s="1531"/>
      <c r="CL76" s="1531"/>
      <c r="CM76" s="1531"/>
      <c r="CN76" s="1531"/>
      <c r="CO76" s="1531"/>
      <c r="CP76" s="1531"/>
      <c r="CQ76" s="1531"/>
      <c r="CR76" s="1531"/>
      <c r="CS76" s="1531"/>
      <c r="CT76" s="1531"/>
      <c r="CU76" s="1531"/>
      <c r="CV76" s="1531"/>
      <c r="CW76" s="1531"/>
      <c r="CX76" s="1531"/>
      <c r="CY76" s="1531"/>
      <c r="CZ76" s="1531"/>
      <c r="DA76" s="1531"/>
      <c r="DB76" s="1531"/>
      <c r="DC76" s="1531"/>
      <c r="DD76" s="1531"/>
      <c r="DE76" s="1531"/>
      <c r="DF76" s="1531"/>
      <c r="DG76" s="1531"/>
      <c r="DH76" s="1531"/>
      <c r="DI76" s="1531"/>
      <c r="DJ76" s="1531"/>
      <c r="DK76" s="1531"/>
      <c r="DL76" s="1531"/>
      <c r="DM76" s="1531"/>
      <c r="DN76" s="1531"/>
      <c r="DO76" s="1531"/>
      <c r="DP76" s="1531"/>
      <c r="DQ76" s="1531"/>
      <c r="DR76" s="1531"/>
      <c r="DS76" s="1531"/>
      <c r="DT76" s="1531"/>
      <c r="DU76" s="1531"/>
      <c r="DV76" s="1531"/>
      <c r="DW76" s="1531"/>
      <c r="DX76" s="1531"/>
      <c r="DY76" s="1531"/>
      <c r="DZ76" s="1531"/>
      <c r="EA76" s="1531"/>
      <c r="EB76" s="1531"/>
      <c r="EC76" s="1531"/>
      <c r="ED76" s="1531"/>
      <c r="EE76" s="1531"/>
      <c r="EF76" s="1531"/>
      <c r="EG76" s="1531"/>
      <c r="EH76" s="1531"/>
      <c r="EI76" s="1531"/>
      <c r="EJ76" s="1531"/>
      <c r="EK76" s="1531"/>
      <c r="EL76" s="1531"/>
      <c r="EM76" s="1531"/>
      <c r="EN76" s="1531"/>
      <c r="EO76" s="1531"/>
      <c r="EP76" s="1531"/>
      <c r="EQ76" s="1531"/>
      <c r="ER76" s="1531"/>
      <c r="ES76" s="1531"/>
      <c r="ET76" s="1531"/>
      <c r="EU76" s="1531"/>
      <c r="EV76" s="1531"/>
      <c r="EW76" s="1531"/>
      <c r="EX76" s="1531"/>
      <c r="EY76" s="1531"/>
      <c r="EZ76" s="1531"/>
      <c r="FA76" s="1531"/>
      <c r="FB76" s="1531"/>
      <c r="FC76" s="1531"/>
      <c r="FD76" s="1531"/>
      <c r="FE76" s="1531"/>
      <c r="FF76" s="1531"/>
      <c r="FG76" s="1531"/>
      <c r="FH76" s="1531"/>
      <c r="FI76" s="1531"/>
      <c r="FJ76" s="1531"/>
      <c r="FK76" s="1531"/>
      <c r="FL76" s="1531"/>
      <c r="FM76" s="1531"/>
      <c r="FN76" s="1531"/>
      <c r="FO76" s="1531"/>
      <c r="FP76" s="1531"/>
      <c r="FQ76" s="1531"/>
      <c r="FR76" s="1531"/>
      <c r="FS76" s="1531"/>
      <c r="FT76" s="1531"/>
      <c r="FU76" s="1531"/>
      <c r="FV76" s="1531"/>
      <c r="FW76" s="1531"/>
      <c r="FX76" s="1531"/>
      <c r="FY76" s="1531"/>
      <c r="FZ76" s="1531"/>
      <c r="GA76" s="1531"/>
      <c r="GB76" s="1531"/>
      <c r="GC76" s="1531"/>
      <c r="GD76" s="1531"/>
      <c r="GE76" s="1531"/>
      <c r="GF76" s="1531"/>
      <c r="GG76" s="1531"/>
      <c r="GH76" s="1531"/>
      <c r="GI76" s="1531"/>
      <c r="GJ76" s="1531"/>
      <c r="GK76" s="1531"/>
      <c r="GL76" s="1531"/>
      <c r="GM76" s="1531"/>
      <c r="GN76" s="1531"/>
      <c r="GO76" s="1531"/>
      <c r="GP76" s="1531"/>
      <c r="GQ76" s="1531"/>
      <c r="GR76" s="1531"/>
      <c r="GS76" s="1531"/>
      <c r="GT76" s="1531"/>
      <c r="GU76" s="1531"/>
      <c r="GV76" s="1531"/>
      <c r="GW76" s="1531"/>
      <c r="GX76" s="1531"/>
      <c r="GY76" s="1531"/>
      <c r="GZ76" s="1531"/>
      <c r="HA76" s="1531"/>
      <c r="HB76" s="1531"/>
      <c r="HC76" s="1531"/>
      <c r="HD76" s="1531"/>
      <c r="HE76" s="1531"/>
      <c r="HF76" s="1531"/>
      <c r="HG76" s="1531"/>
      <c r="HH76" s="1531"/>
      <c r="HI76" s="1531"/>
      <c r="HJ76" s="1531"/>
      <c r="HK76" s="1531"/>
      <c r="HL76" s="1531"/>
      <c r="HM76" s="1531"/>
      <c r="HN76" s="1531"/>
      <c r="HO76" s="1531"/>
      <c r="HP76" s="1531"/>
      <c r="HQ76" s="1531"/>
      <c r="HR76" s="1531"/>
      <c r="HS76" s="1531"/>
      <c r="HT76" s="1531"/>
      <c r="HU76" s="1531"/>
      <c r="HV76" s="1531"/>
      <c r="HW76" s="1531"/>
      <c r="HX76" s="1531"/>
      <c r="HY76" s="1531"/>
      <c r="HZ76" s="1531"/>
      <c r="IA76" s="1531"/>
      <c r="IB76" s="1531"/>
      <c r="IC76" s="1531"/>
      <c r="ID76" s="1531"/>
      <c r="IE76" s="1531"/>
      <c r="IF76" s="1531"/>
      <c r="IG76" s="1531"/>
      <c r="IH76" s="1531"/>
      <c r="II76" s="1531"/>
      <c r="IJ76" s="1531"/>
      <c r="IK76" s="1531"/>
      <c r="IL76" s="1531"/>
      <c r="IM76" s="1531"/>
      <c r="IN76" s="1531"/>
      <c r="IO76" s="1531"/>
      <c r="IP76" s="1531"/>
      <c r="IQ76" s="1531"/>
      <c r="IR76" s="1531"/>
      <c r="IS76" s="1531"/>
      <c r="IT76" s="1531"/>
      <c r="IU76" s="1531"/>
      <c r="IV76" s="1531"/>
      <c r="IW76" s="1531"/>
      <c r="IX76" s="1531"/>
      <c r="IY76" s="1531"/>
      <c r="IZ76" s="1531"/>
      <c r="JA76" s="1531"/>
      <c r="JB76" s="1531"/>
      <c r="JC76" s="1531"/>
      <c r="JD76" s="1531"/>
      <c r="JE76" s="1531"/>
      <c r="JF76" s="1531"/>
      <c r="JG76" s="1531"/>
      <c r="JH76" s="1531"/>
      <c r="JI76" s="1531"/>
      <c r="JJ76" s="1531"/>
      <c r="JK76" s="1531"/>
      <c r="JL76" s="1531"/>
      <c r="JM76" s="1531"/>
      <c r="JN76" s="1531"/>
      <c r="JO76" s="1531"/>
      <c r="JP76" s="1531"/>
      <c r="JQ76" s="1531"/>
      <c r="JR76" s="1531"/>
      <c r="JS76" s="1531"/>
      <c r="JT76" s="1531"/>
      <c r="JU76" s="1531"/>
      <c r="JV76" s="1531"/>
      <c r="JW76" s="1531"/>
      <c r="JX76" s="1531"/>
      <c r="JY76" s="1531"/>
      <c r="JZ76" s="1531"/>
      <c r="KA76" s="1531"/>
      <c r="KB76" s="1531"/>
      <c r="KC76" s="1531"/>
      <c r="KD76" s="1531"/>
      <c r="KE76" s="1531"/>
      <c r="KF76" s="1531"/>
      <c r="KG76" s="1531"/>
      <c r="KH76" s="1531"/>
      <c r="KI76" s="1531"/>
      <c r="KJ76" s="1531"/>
      <c r="KK76" s="1531"/>
      <c r="KL76" s="1531"/>
      <c r="KM76" s="1531"/>
      <c r="KN76" s="1531"/>
      <c r="KO76" s="1531"/>
      <c r="KP76" s="1531"/>
      <c r="KQ76" s="1531"/>
      <c r="KR76" s="1531"/>
      <c r="KS76" s="1531"/>
      <c r="KT76" s="1531"/>
      <c r="KU76" s="1531"/>
      <c r="KV76" s="1531"/>
      <c r="KW76" s="1531"/>
      <c r="KX76" s="1531"/>
      <c r="KY76" s="1531"/>
      <c r="KZ76" s="1531"/>
      <c r="LA76" s="1531"/>
      <c r="LB76" s="1531"/>
      <c r="LC76" s="1531"/>
      <c r="LD76" s="1531"/>
      <c r="LE76" s="1531"/>
      <c r="LF76" s="1531"/>
      <c r="LG76" s="1531"/>
      <c r="LH76" s="1531"/>
      <c r="LI76" s="1531"/>
      <c r="LJ76" s="1531"/>
      <c r="LK76" s="1531"/>
      <c r="LL76" s="1531"/>
      <c r="LM76" s="1531"/>
      <c r="LN76" s="1531"/>
      <c r="LO76" s="1531"/>
      <c r="LP76" s="1531"/>
      <c r="LQ76" s="1531"/>
      <c r="LR76" s="1531"/>
      <c r="LS76" s="1531"/>
      <c r="LT76" s="1531"/>
      <c r="LU76" s="1531"/>
      <c r="LV76" s="1531"/>
      <c r="LW76" s="1531"/>
      <c r="LX76" s="1531"/>
      <c r="LY76" s="1531"/>
      <c r="LZ76" s="1531"/>
      <c r="MA76" s="1531"/>
      <c r="MB76" s="1531"/>
      <c r="MC76" s="1531"/>
      <c r="MD76" s="1531"/>
      <c r="ME76" s="1531"/>
      <c r="MF76" s="1531"/>
      <c r="MG76" s="1531"/>
      <c r="MH76" s="1531"/>
      <c r="MI76" s="1531"/>
      <c r="MJ76" s="1531"/>
      <c r="MK76" s="1531"/>
      <c r="ML76" s="1531"/>
      <c r="MM76" s="1531"/>
      <c r="MN76" s="1531"/>
      <c r="MO76" s="1531"/>
      <c r="MP76" s="1531"/>
      <c r="MQ76" s="1531"/>
      <c r="MR76" s="1531"/>
      <c r="MS76" s="1531"/>
      <c r="MT76" s="1531"/>
      <c r="MU76" s="1531"/>
      <c r="MV76" s="1531"/>
      <c r="MW76" s="1531"/>
      <c r="MX76" s="1531"/>
      <c r="MY76" s="1531"/>
      <c r="MZ76" s="1531"/>
      <c r="NA76" s="1531"/>
      <c r="NB76" s="1531"/>
      <c r="NC76" s="1531"/>
      <c r="ND76" s="1531"/>
      <c r="NE76" s="1531"/>
      <c r="NF76" s="1531"/>
      <c r="NG76" s="1531"/>
      <c r="NH76" s="1531"/>
      <c r="NI76" s="1531"/>
      <c r="NJ76" s="1531"/>
      <c r="NK76" s="1531"/>
      <c r="NL76" s="1531"/>
      <c r="NM76" s="1531"/>
      <c r="NN76" s="1531"/>
      <c r="NO76" s="1531"/>
      <c r="NP76" s="1531"/>
      <c r="NQ76" s="1531"/>
      <c r="NR76" s="1531"/>
      <c r="NS76" s="1531"/>
      <c r="NT76" s="1531"/>
      <c r="NU76" s="1531"/>
      <c r="NV76" s="1531"/>
      <c r="NW76" s="1531"/>
      <c r="NX76" s="1531"/>
      <c r="NY76" s="1531"/>
      <c r="NZ76" s="1531"/>
      <c r="OA76" s="1531"/>
      <c r="OB76" s="1531"/>
      <c r="OC76" s="1531"/>
      <c r="OD76" s="1531"/>
      <c r="OE76" s="1531"/>
      <c r="OF76" s="1531"/>
      <c r="OG76" s="1531"/>
      <c r="OH76" s="1531"/>
      <c r="OI76" s="1531"/>
      <c r="OJ76" s="1531"/>
      <c r="OK76" s="1531"/>
      <c r="OL76" s="1531"/>
      <c r="OM76" s="1531"/>
      <c r="ON76" s="1531"/>
      <c r="OO76" s="1531"/>
      <c r="OP76" s="1531"/>
      <c r="OQ76" s="1531"/>
      <c r="OR76" s="1531"/>
      <c r="OS76" s="1531"/>
      <c r="OT76" s="1531"/>
      <c r="OU76" s="1531"/>
      <c r="OV76" s="1531"/>
      <c r="OW76" s="1531"/>
      <c r="OX76" s="1531"/>
      <c r="OY76" s="1531"/>
      <c r="OZ76" s="1531"/>
      <c r="PA76" s="1531"/>
      <c r="PB76" s="1531"/>
      <c r="PC76" s="1531"/>
      <c r="PD76" s="1531"/>
      <c r="PE76" s="1531"/>
      <c r="PF76" s="1531"/>
      <c r="PG76" s="1531"/>
      <c r="PH76" s="1531"/>
      <c r="PI76" s="1531"/>
      <c r="PJ76" s="1531"/>
      <c r="PK76" s="1531"/>
      <c r="PL76" s="1531"/>
      <c r="PM76" s="1531"/>
      <c r="PN76" s="1531"/>
      <c r="PO76" s="1531"/>
      <c r="PP76" s="1531"/>
      <c r="PQ76" s="1531"/>
      <c r="PR76" s="1531"/>
      <c r="PS76" s="1531"/>
      <c r="PT76" s="1531"/>
      <c r="PU76" s="1531"/>
      <c r="PV76" s="1531"/>
      <c r="PW76" s="1531"/>
      <c r="PX76" s="1531"/>
      <c r="PY76" s="1531"/>
      <c r="PZ76" s="1531"/>
      <c r="QA76" s="1531"/>
      <c r="QB76" s="1531"/>
      <c r="QC76" s="1531"/>
      <c r="QD76" s="1531"/>
      <c r="QE76" s="1531"/>
      <c r="QF76" s="1531"/>
      <c r="QG76" s="1531"/>
      <c r="QH76" s="1531"/>
      <c r="QI76" s="1531"/>
      <c r="QJ76" s="1531"/>
      <c r="QK76" s="1531"/>
      <c r="QL76" s="1531"/>
      <c r="QM76" s="1531"/>
      <c r="QN76" s="1531"/>
      <c r="QO76" s="1531"/>
      <c r="QP76" s="1531"/>
      <c r="QQ76" s="1531"/>
      <c r="QR76" s="1531"/>
      <c r="QS76" s="1531"/>
      <c r="QT76" s="1531"/>
      <c r="QU76" s="1531"/>
      <c r="QV76" s="1531"/>
      <c r="QW76" s="1531"/>
      <c r="QX76" s="1531"/>
      <c r="QY76" s="1531"/>
      <c r="QZ76" s="1531"/>
      <c r="RA76" s="1531"/>
      <c r="RB76" s="1531"/>
      <c r="RC76" s="1531"/>
      <c r="RD76" s="1531"/>
      <c r="RE76" s="1531"/>
      <c r="RF76" s="1531"/>
      <c r="RG76" s="1531"/>
      <c r="RH76" s="1531"/>
      <c r="RI76" s="1531"/>
      <c r="RJ76" s="1531"/>
      <c r="RK76" s="1531"/>
      <c r="RL76" s="1531"/>
      <c r="RM76" s="1531"/>
      <c r="RN76" s="1531"/>
      <c r="RO76" s="1531"/>
      <c r="RP76" s="1531"/>
      <c r="RQ76" s="1531"/>
      <c r="RR76" s="1531"/>
      <c r="RS76" s="1531"/>
      <c r="RT76" s="1531"/>
      <c r="RU76" s="1531"/>
      <c r="RV76" s="1531"/>
      <c r="RW76" s="1531"/>
      <c r="RX76" s="1531"/>
      <c r="RY76" s="1531"/>
      <c r="RZ76" s="1531"/>
      <c r="SA76" s="1531"/>
      <c r="SB76" s="1531"/>
      <c r="SC76" s="1531"/>
      <c r="SD76" s="1531"/>
      <c r="SE76" s="1531"/>
      <c r="SF76" s="1531"/>
      <c r="SG76" s="1531"/>
      <c r="SH76" s="1531"/>
      <c r="SI76" s="1531"/>
      <c r="SJ76" s="1531"/>
      <c r="SK76" s="1531"/>
      <c r="SL76" s="1531"/>
      <c r="SM76" s="1531"/>
      <c r="SN76" s="1531"/>
      <c r="SO76" s="1531"/>
      <c r="SP76" s="1531"/>
      <c r="SQ76" s="1531"/>
      <c r="SR76" s="1531"/>
      <c r="SS76" s="1531"/>
      <c r="ST76" s="1531"/>
      <c r="SU76" s="1531"/>
      <c r="SV76" s="1531"/>
      <c r="SW76" s="1531"/>
      <c r="SX76" s="1531"/>
      <c r="SY76" s="1531"/>
      <c r="SZ76" s="1531"/>
      <c r="TA76" s="1531"/>
      <c r="TB76" s="1531"/>
      <c r="TC76" s="1531"/>
      <c r="TD76" s="1531"/>
      <c r="TE76" s="1531"/>
      <c r="TF76" s="1531"/>
      <c r="TG76" s="1531"/>
      <c r="TH76" s="1531"/>
      <c r="TI76" s="1531"/>
      <c r="TJ76" s="1531"/>
      <c r="TK76" s="1531"/>
      <c r="TL76" s="1531"/>
      <c r="TM76" s="1531"/>
      <c r="TN76" s="1531"/>
      <c r="TO76" s="1531"/>
      <c r="TP76" s="1531"/>
      <c r="TQ76" s="1531"/>
      <c r="TR76" s="1531"/>
      <c r="TS76" s="1531"/>
      <c r="TT76" s="1531"/>
      <c r="TU76" s="1531"/>
      <c r="TV76" s="1531"/>
      <c r="TW76" s="1531"/>
      <c r="TX76" s="1531"/>
      <c r="TY76" s="1531"/>
      <c r="TZ76" s="1531"/>
      <c r="UA76" s="1531"/>
      <c r="UB76" s="1531"/>
      <c r="UC76" s="1531"/>
      <c r="UD76" s="1531"/>
      <c r="UE76" s="1531"/>
      <c r="UF76" s="1531"/>
      <c r="UG76" s="1531"/>
      <c r="UH76" s="1531"/>
      <c r="UI76" s="1531"/>
      <c r="UJ76" s="1531"/>
      <c r="UK76" s="1531"/>
      <c r="UL76" s="1531"/>
      <c r="UM76" s="1531"/>
      <c r="UN76" s="1531"/>
      <c r="UO76" s="1531"/>
      <c r="UP76" s="1531"/>
      <c r="UQ76" s="1531"/>
      <c r="UR76" s="1531"/>
      <c r="US76" s="1531"/>
      <c r="UT76" s="1531"/>
      <c r="UU76" s="1531"/>
      <c r="UV76" s="1531"/>
      <c r="UW76" s="1531"/>
      <c r="UX76" s="1531"/>
      <c r="UY76" s="1531"/>
      <c r="UZ76" s="1531"/>
      <c r="VA76" s="1531"/>
      <c r="VB76" s="1531"/>
      <c r="VC76" s="1531"/>
      <c r="VD76" s="1531"/>
      <c r="VE76" s="1531"/>
      <c r="VF76" s="1531"/>
      <c r="VG76" s="1531"/>
      <c r="VH76" s="1531"/>
      <c r="VI76" s="1531"/>
      <c r="VJ76" s="1531"/>
      <c r="VK76" s="1531"/>
      <c r="VL76" s="1531"/>
      <c r="VM76" s="1531"/>
      <c r="VN76" s="1531"/>
      <c r="VO76" s="1531"/>
      <c r="VP76" s="1531"/>
      <c r="VQ76" s="1531"/>
      <c r="VR76" s="1531"/>
      <c r="VS76" s="1531"/>
      <c r="VT76" s="1531"/>
      <c r="VU76" s="1531"/>
      <c r="VV76" s="1531"/>
      <c r="VW76" s="1531"/>
      <c r="VX76" s="1531"/>
      <c r="VY76" s="1531"/>
      <c r="VZ76" s="1531"/>
      <c r="WA76" s="1531"/>
      <c r="WB76" s="1531"/>
      <c r="WC76" s="1531"/>
      <c r="WD76" s="1531"/>
      <c r="WE76" s="1531"/>
      <c r="WF76" s="1531"/>
      <c r="WG76" s="1531"/>
      <c r="WH76" s="1531"/>
      <c r="WI76" s="1531"/>
      <c r="WJ76" s="1531"/>
      <c r="WK76" s="1531"/>
      <c r="WL76" s="1531"/>
      <c r="WM76" s="1531"/>
      <c r="WN76" s="1531"/>
      <c r="WO76" s="1531"/>
      <c r="WP76" s="1531"/>
      <c r="WQ76" s="1531"/>
      <c r="WR76" s="1531"/>
      <c r="WS76" s="1531"/>
      <c r="WT76" s="1531"/>
      <c r="WU76" s="1531"/>
      <c r="WV76" s="1531"/>
      <c r="WW76" s="1531"/>
      <c r="WX76" s="1531"/>
      <c r="WY76" s="1531"/>
      <c r="WZ76" s="1531"/>
      <c r="XA76" s="1531"/>
      <c r="XB76" s="1531"/>
      <c r="XC76" s="1531"/>
      <c r="XD76" s="1531"/>
      <c r="XE76" s="1531"/>
      <c r="XF76" s="1531"/>
      <c r="XG76" s="1531"/>
      <c r="XH76" s="1531"/>
      <c r="XI76" s="1531"/>
      <c r="XJ76" s="1531"/>
      <c r="XK76" s="1531"/>
      <c r="XL76" s="1531"/>
      <c r="XM76" s="1531"/>
      <c r="XN76" s="1531"/>
      <c r="XO76" s="1531"/>
      <c r="XP76" s="1531"/>
      <c r="XQ76" s="1531"/>
      <c r="XR76" s="1531"/>
      <c r="XS76" s="1531"/>
      <c r="XT76" s="1531"/>
      <c r="XU76" s="1531"/>
      <c r="XV76" s="1531"/>
      <c r="XW76" s="1531"/>
      <c r="XX76" s="1531"/>
      <c r="XY76" s="1531"/>
      <c r="XZ76" s="1531"/>
      <c r="YA76" s="1531"/>
      <c r="YB76" s="1531"/>
      <c r="YC76" s="1531"/>
      <c r="YD76" s="1531"/>
      <c r="YE76" s="1531"/>
      <c r="YF76" s="1531"/>
      <c r="YG76" s="1531"/>
      <c r="YH76" s="1531"/>
      <c r="YI76" s="1531"/>
      <c r="YJ76" s="1531"/>
      <c r="YK76" s="1531"/>
      <c r="YL76" s="1531"/>
      <c r="YM76" s="1531"/>
      <c r="YN76" s="1531"/>
      <c r="YO76" s="1531"/>
      <c r="YP76" s="1531"/>
      <c r="YQ76" s="1531"/>
      <c r="YR76" s="1531"/>
      <c r="YS76" s="1531"/>
      <c r="YT76" s="1531"/>
      <c r="YU76" s="1531"/>
      <c r="YV76" s="1531"/>
      <c r="YW76" s="1531"/>
      <c r="YX76" s="1531"/>
      <c r="YY76" s="1531"/>
      <c r="YZ76" s="1531"/>
      <c r="ZA76" s="1531"/>
      <c r="ZB76" s="1531"/>
      <c r="ZC76" s="1531"/>
      <c r="ZD76" s="1531"/>
      <c r="ZE76" s="1531"/>
      <c r="ZF76" s="1531"/>
      <c r="ZG76" s="1531"/>
      <c r="ZH76" s="1531"/>
      <c r="ZI76" s="1531"/>
      <c r="ZJ76" s="1531"/>
      <c r="ZK76" s="1531"/>
      <c r="ZL76" s="1531"/>
      <c r="ZM76" s="1531"/>
      <c r="ZN76" s="1531"/>
      <c r="ZO76" s="1531"/>
      <c r="ZP76" s="1531"/>
      <c r="ZQ76" s="1531"/>
      <c r="ZR76" s="1531"/>
      <c r="ZS76" s="1531"/>
      <c r="ZT76" s="1531"/>
      <c r="ZU76" s="1531"/>
      <c r="ZV76" s="1531"/>
      <c r="ZW76" s="1531"/>
      <c r="ZX76" s="1531"/>
      <c r="ZY76" s="1531"/>
      <c r="ZZ76" s="1531"/>
      <c r="AAA76" s="1531"/>
      <c r="AAB76" s="1531"/>
      <c r="AAC76" s="1531"/>
      <c r="AAD76" s="1531"/>
      <c r="AAE76" s="1531"/>
      <c r="AAF76" s="1531"/>
      <c r="AAG76" s="1531"/>
      <c r="AAH76" s="1531"/>
      <c r="AAI76" s="1531"/>
      <c r="AAJ76" s="1531"/>
      <c r="AAK76" s="1531"/>
      <c r="AAL76" s="1531"/>
      <c r="AAM76" s="1531"/>
      <c r="AAN76" s="1531"/>
      <c r="AAO76" s="1531"/>
      <c r="AAP76" s="1531"/>
      <c r="AAQ76" s="1531"/>
      <c r="AAR76" s="1531"/>
      <c r="AAS76" s="1531"/>
      <c r="AAT76" s="1531"/>
      <c r="AAU76" s="1531"/>
      <c r="AAV76" s="1531"/>
      <c r="AAW76" s="1531"/>
      <c r="AAX76" s="1531"/>
      <c r="AAY76" s="1531"/>
      <c r="AAZ76" s="1531"/>
      <c r="ABA76" s="1531"/>
      <c r="ABB76" s="1531"/>
      <c r="ABC76" s="1531"/>
      <c r="ABD76" s="1531"/>
      <c r="ABE76" s="1531"/>
      <c r="ABF76" s="1531"/>
      <c r="ABG76" s="1531"/>
      <c r="ABH76" s="1531"/>
      <c r="ABI76" s="1531"/>
      <c r="ABJ76" s="1531"/>
      <c r="ABK76" s="1531"/>
      <c r="ABL76" s="1531"/>
      <c r="ABM76" s="1531"/>
      <c r="ABN76" s="1531"/>
      <c r="ABO76" s="1531"/>
      <c r="ABP76" s="1531"/>
      <c r="ABQ76" s="1531"/>
      <c r="ABR76" s="1531"/>
      <c r="ABS76" s="1531"/>
      <c r="ABT76" s="1531"/>
      <c r="ABU76" s="1531"/>
      <c r="ABV76" s="1531"/>
      <c r="ABW76" s="1531"/>
      <c r="ABX76" s="1531"/>
      <c r="ABY76" s="1531"/>
      <c r="ABZ76" s="1531"/>
      <c r="ACA76" s="1531"/>
      <c r="ACB76" s="1531"/>
      <c r="ACC76" s="1531"/>
      <c r="ACD76" s="1531"/>
      <c r="ACE76" s="1531"/>
      <c r="ACF76" s="1531"/>
      <c r="ACG76" s="1531"/>
      <c r="ACH76" s="1531"/>
      <c r="ACI76" s="1531"/>
      <c r="ACJ76" s="1531"/>
      <c r="ACK76" s="1531"/>
      <c r="ACL76" s="1531"/>
      <c r="ACM76" s="1531"/>
      <c r="ACN76" s="1531"/>
      <c r="ACO76" s="1531"/>
      <c r="ACP76" s="1531"/>
      <c r="ACQ76" s="1531"/>
      <c r="ACR76" s="1531"/>
      <c r="ACS76" s="1531"/>
      <c r="ACT76" s="1531"/>
      <c r="ACU76" s="1531"/>
      <c r="ACV76" s="1531"/>
      <c r="ACW76" s="1531"/>
      <c r="ACX76" s="1531"/>
      <c r="ACY76" s="1531"/>
      <c r="ACZ76" s="1531"/>
      <c r="ADA76" s="1531"/>
      <c r="ADB76" s="1531"/>
      <c r="ADC76" s="1531"/>
      <c r="ADD76" s="1531"/>
      <c r="ADE76" s="1531"/>
      <c r="ADF76" s="1531"/>
      <c r="ADG76" s="1531"/>
      <c r="ADH76" s="1531"/>
      <c r="ADI76" s="1531"/>
      <c r="ADJ76" s="1531"/>
      <c r="ADK76" s="1531"/>
      <c r="ADL76" s="1531"/>
      <c r="ADM76" s="1531"/>
      <c r="ADN76" s="1531"/>
      <c r="ADO76" s="1531"/>
      <c r="ADP76" s="1531"/>
      <c r="ADQ76" s="1531"/>
      <c r="ADR76" s="1531"/>
      <c r="ADS76" s="1531"/>
      <c r="ADT76" s="1531"/>
      <c r="ADU76" s="1531"/>
      <c r="ADV76" s="1531"/>
      <c r="ADW76" s="1531"/>
      <c r="ADX76" s="1531"/>
      <c r="ADY76" s="1531"/>
      <c r="ADZ76" s="1531"/>
      <c r="AEA76" s="1531"/>
      <c r="AEB76" s="1531"/>
      <c r="AEC76" s="1531"/>
      <c r="AED76" s="1531"/>
      <c r="AEE76" s="1531"/>
      <c r="AEF76" s="1531"/>
      <c r="AEG76" s="1531"/>
      <c r="AEH76" s="1531"/>
      <c r="AEI76" s="1531"/>
      <c r="AEJ76" s="1531"/>
      <c r="AEK76" s="1531"/>
      <c r="AEL76" s="1531"/>
      <c r="AEM76" s="1531"/>
      <c r="AEN76" s="1531"/>
      <c r="AEO76" s="1531"/>
      <c r="AEP76" s="1531"/>
      <c r="AEQ76" s="1531"/>
      <c r="AER76" s="1531"/>
      <c r="AES76" s="1531"/>
      <c r="AET76" s="1531"/>
      <c r="AEU76" s="1531"/>
      <c r="AEV76" s="1531"/>
      <c r="AEW76" s="1531"/>
      <c r="AEX76" s="1531"/>
      <c r="AEY76" s="1531"/>
      <c r="AEZ76" s="1531"/>
      <c r="AFA76" s="1531"/>
      <c r="AFB76" s="1531"/>
      <c r="AFC76" s="1531"/>
      <c r="AFD76" s="1531"/>
      <c r="AFE76" s="1531"/>
      <c r="AFF76" s="1531"/>
      <c r="AFG76" s="1531"/>
      <c r="AFH76" s="1531"/>
      <c r="AFI76" s="1531"/>
      <c r="AFJ76" s="1531"/>
      <c r="AFK76" s="1531"/>
      <c r="AFL76" s="1531"/>
      <c r="AFM76" s="1531"/>
      <c r="AFN76" s="1531"/>
      <c r="AFO76" s="1531"/>
      <c r="AFP76" s="1531"/>
      <c r="AFQ76" s="1531"/>
      <c r="AFR76" s="1531"/>
      <c r="AFS76" s="1531"/>
      <c r="AFT76" s="1531"/>
      <c r="AFU76" s="1531"/>
      <c r="AFV76" s="1531"/>
      <c r="AFW76" s="1531"/>
      <c r="AFX76" s="1531"/>
      <c r="AFY76" s="1531"/>
      <c r="AFZ76" s="1531"/>
      <c r="AGA76" s="1531"/>
      <c r="AGB76" s="1531"/>
      <c r="AGC76" s="1531"/>
      <c r="AGD76" s="1531"/>
      <c r="AGE76" s="1531"/>
      <c r="AGF76" s="1531"/>
      <c r="AGG76" s="1531"/>
      <c r="AGH76" s="1531"/>
      <c r="AGI76" s="1531"/>
      <c r="AGJ76" s="1531"/>
      <c r="AGK76" s="1531"/>
      <c r="AGL76" s="1531"/>
      <c r="AGM76" s="1531"/>
      <c r="AGN76" s="1531"/>
      <c r="AGO76" s="1531"/>
      <c r="AGP76" s="1531"/>
      <c r="AGQ76" s="1531"/>
      <c r="AGR76" s="1531"/>
      <c r="AGS76" s="1531"/>
      <c r="AGT76" s="1531"/>
      <c r="AGU76" s="1531"/>
      <c r="AGV76" s="1531"/>
      <c r="AGW76" s="1531"/>
      <c r="AGX76" s="1531"/>
      <c r="AGY76" s="1531"/>
      <c r="AGZ76" s="1531"/>
      <c r="AHA76" s="1531"/>
      <c r="AHB76" s="1531"/>
      <c r="AHC76" s="1531"/>
      <c r="AHD76" s="1531"/>
      <c r="AHE76" s="1531"/>
      <c r="AHF76" s="1531"/>
      <c r="AHG76" s="1531"/>
      <c r="AHH76" s="1531"/>
      <c r="AHI76" s="1531"/>
      <c r="AHJ76" s="1531"/>
      <c r="AHK76" s="1531"/>
      <c r="AHL76" s="1531"/>
      <c r="AHM76" s="1531"/>
      <c r="AHN76" s="1531"/>
      <c r="AHO76" s="1531"/>
      <c r="AHP76" s="1531"/>
      <c r="AHQ76" s="1531"/>
      <c r="AHR76" s="1531"/>
      <c r="AHS76" s="1531"/>
      <c r="AHT76" s="1531"/>
      <c r="AHU76" s="1531"/>
      <c r="AHV76" s="1531"/>
      <c r="AHW76" s="1531"/>
      <c r="AHX76" s="1531"/>
      <c r="AHY76" s="1531"/>
      <c r="AHZ76" s="1531"/>
      <c r="AIA76" s="1531"/>
      <c r="AIB76" s="1531"/>
      <c r="AIC76" s="1531"/>
      <c r="AID76" s="1531"/>
      <c r="AIE76" s="1531"/>
      <c r="AIF76" s="1531"/>
      <c r="AIG76" s="1531"/>
      <c r="AIH76" s="1531"/>
      <c r="AII76" s="1531"/>
      <c r="AIJ76" s="1531"/>
      <c r="AIK76" s="1531"/>
      <c r="AIL76" s="1531"/>
      <c r="AIM76" s="1531"/>
      <c r="AIN76" s="1531"/>
      <c r="AIO76" s="1531"/>
      <c r="AIP76" s="1531"/>
      <c r="AIQ76" s="1531"/>
      <c r="AIR76" s="1531"/>
      <c r="AIS76" s="1531"/>
      <c r="AIT76" s="1531"/>
      <c r="AIU76" s="1531"/>
      <c r="AIV76" s="1531"/>
      <c r="AIW76" s="1531"/>
      <c r="AIX76" s="1531"/>
      <c r="AIY76" s="1531"/>
      <c r="AIZ76" s="1531"/>
      <c r="AJA76" s="1531"/>
      <c r="AJB76" s="1531"/>
      <c r="AJC76" s="1531"/>
      <c r="AJD76" s="1531"/>
      <c r="AJE76" s="1531"/>
      <c r="AJF76" s="1531"/>
      <c r="AJG76" s="1531"/>
      <c r="AJH76" s="1531"/>
      <c r="AJI76" s="1531"/>
      <c r="AJJ76" s="1531"/>
      <c r="AJK76" s="1531"/>
      <c r="AJL76" s="1531"/>
      <c r="AJM76" s="1531"/>
      <c r="AJN76" s="1531"/>
      <c r="AJO76" s="1531"/>
      <c r="AJP76" s="1531"/>
      <c r="AJQ76" s="1531"/>
      <c r="AJR76" s="1531"/>
      <c r="AJS76" s="1531"/>
      <c r="AJT76" s="1531"/>
      <c r="AJU76" s="1531"/>
      <c r="AJV76" s="1531"/>
      <c r="AJW76" s="1531"/>
      <c r="AJX76" s="1531"/>
      <c r="AJY76" s="1531"/>
      <c r="AJZ76" s="1531"/>
      <c r="AKA76" s="1531"/>
      <c r="AKB76" s="1531"/>
      <c r="AKC76" s="1531"/>
      <c r="AKD76" s="1531"/>
      <c r="AKE76" s="1531"/>
      <c r="AKF76" s="1531"/>
      <c r="AKG76" s="1531"/>
      <c r="AKH76" s="1531"/>
      <c r="AKI76" s="1531"/>
      <c r="AKJ76" s="1531"/>
      <c r="AKK76" s="1531"/>
      <c r="AKL76" s="1531"/>
      <c r="AKM76" s="1531"/>
      <c r="AKN76" s="1531"/>
      <c r="AKO76" s="1531"/>
      <c r="AKP76" s="1531"/>
      <c r="AKQ76" s="1531"/>
      <c r="AKR76" s="1531"/>
      <c r="AKS76" s="1531"/>
      <c r="AKT76" s="1531"/>
      <c r="AKU76" s="1531"/>
      <c r="AKV76" s="1531"/>
      <c r="AKW76" s="1531"/>
      <c r="AKX76" s="1531"/>
      <c r="AKY76" s="1531"/>
      <c r="AKZ76" s="1531"/>
      <c r="ALA76" s="1531"/>
      <c r="ALB76" s="1531"/>
      <c r="ALC76" s="1531"/>
      <c r="ALD76" s="1531"/>
      <c r="ALE76" s="1531"/>
      <c r="ALF76" s="1531"/>
      <c r="ALG76" s="1531"/>
      <c r="ALH76" s="1531"/>
      <c r="ALI76" s="1531"/>
      <c r="ALJ76" s="1531"/>
      <c r="ALK76" s="1531"/>
      <c r="ALL76" s="1531"/>
      <c r="ALM76" s="1531"/>
      <c r="ALN76" s="1531"/>
      <c r="ALO76" s="1531"/>
      <c r="ALP76" s="1531"/>
      <c r="ALQ76" s="1531"/>
      <c r="ALR76" s="1531"/>
      <c r="ALS76" s="1531"/>
      <c r="ALT76" s="1531"/>
      <c r="ALU76" s="1531"/>
      <c r="ALV76" s="1531"/>
      <c r="ALW76" s="1531"/>
      <c r="ALX76" s="1531"/>
      <c r="ALY76" s="1531"/>
      <c r="ALZ76" s="1531"/>
      <c r="AMA76" s="1531"/>
      <c r="AMB76" s="1531"/>
      <c r="AMC76" s="1531"/>
      <c r="AMD76" s="1531"/>
      <c r="AME76" s="1531"/>
      <c r="AMF76" s="1531"/>
      <c r="AMG76" s="1531"/>
      <c r="AMH76" s="1531"/>
      <c r="AMI76" s="1531"/>
      <c r="AMJ76" s="1531"/>
      <c r="AMK76" s="1531"/>
      <c r="AML76" s="1531"/>
      <c r="AMM76" s="1531"/>
      <c r="AMN76" s="1531"/>
      <c r="AMO76" s="1531"/>
      <c r="AMP76" s="1531"/>
      <c r="AMQ76" s="1531"/>
      <c r="AMR76" s="1531"/>
      <c r="AMS76" s="1531"/>
      <c r="AMT76" s="1531"/>
      <c r="AMU76" s="1531"/>
      <c r="AMV76" s="1531"/>
      <c r="AMW76" s="1531"/>
      <c r="AMX76" s="1531"/>
      <c r="AMY76" s="1531"/>
      <c r="AMZ76" s="1531"/>
      <c r="ANA76" s="1531"/>
      <c r="ANB76" s="1531"/>
      <c r="ANC76" s="1531"/>
      <c r="AND76" s="1531"/>
      <c r="ANE76" s="1531"/>
      <c r="ANF76" s="1531"/>
      <c r="ANG76" s="1531"/>
      <c r="ANH76" s="1531"/>
      <c r="ANI76" s="1531"/>
      <c r="ANJ76" s="1531"/>
      <c r="ANK76" s="1531"/>
      <c r="ANL76" s="1531"/>
      <c r="ANM76" s="1531"/>
      <c r="ANN76" s="1531"/>
      <c r="ANO76" s="1531"/>
      <c r="ANP76" s="1531"/>
      <c r="ANQ76" s="1531"/>
      <c r="ANR76" s="1531"/>
      <c r="ANS76" s="1531"/>
      <c r="ANT76" s="1531"/>
      <c r="ANU76" s="1531"/>
      <c r="ANV76" s="1531"/>
      <c r="ANW76" s="1531"/>
      <c r="ANX76" s="1531"/>
      <c r="ANY76" s="1531"/>
      <c r="ANZ76" s="1531"/>
      <c r="AOA76" s="1531"/>
      <c r="AOB76" s="1531"/>
      <c r="AOC76" s="1531"/>
      <c r="AOD76" s="1531"/>
      <c r="AOE76" s="1531"/>
      <c r="AOF76" s="1531"/>
      <c r="AOG76" s="1531"/>
      <c r="AOH76" s="1531"/>
      <c r="AOI76" s="1531"/>
      <c r="AOJ76" s="1531"/>
      <c r="AOK76" s="1531"/>
      <c r="AOL76" s="1531"/>
      <c r="AOM76" s="1531"/>
      <c r="AON76" s="1531"/>
      <c r="AOO76" s="1531"/>
      <c r="AOP76" s="1531"/>
      <c r="AOQ76" s="1531"/>
      <c r="AOR76" s="1531"/>
      <c r="AOS76" s="1531"/>
      <c r="AOT76" s="1531"/>
      <c r="AOU76" s="1531"/>
      <c r="AOV76" s="1531"/>
      <c r="AOW76" s="1531"/>
      <c r="AOX76" s="1531"/>
      <c r="AOY76" s="1531"/>
      <c r="AOZ76" s="1531"/>
      <c r="APA76" s="1531"/>
      <c r="APB76" s="1531"/>
      <c r="APC76" s="1531"/>
      <c r="APD76" s="1531"/>
      <c r="APE76" s="1531"/>
      <c r="APF76" s="1531"/>
      <c r="APG76" s="1531"/>
      <c r="APH76" s="1531"/>
      <c r="API76" s="1531"/>
      <c r="APJ76" s="1531"/>
      <c r="APK76" s="1531"/>
      <c r="APL76" s="1531"/>
      <c r="APM76" s="1531"/>
      <c r="APN76" s="1531"/>
      <c r="APO76" s="1531"/>
      <c r="APP76" s="1531"/>
      <c r="APQ76" s="1531"/>
      <c r="APR76" s="1531"/>
      <c r="APS76" s="1531"/>
      <c r="APT76" s="1531"/>
      <c r="APU76" s="1531"/>
      <c r="APV76" s="1531"/>
      <c r="APW76" s="1531"/>
      <c r="APX76" s="1531"/>
      <c r="APY76" s="1531"/>
      <c r="APZ76" s="1531"/>
      <c r="AQA76" s="1531"/>
      <c r="AQB76" s="1531"/>
      <c r="AQC76" s="1531"/>
      <c r="AQD76" s="1531"/>
      <c r="AQE76" s="1531"/>
      <c r="AQF76" s="1531"/>
      <c r="AQG76" s="1531"/>
      <c r="AQH76" s="1531"/>
      <c r="AQI76" s="1531"/>
      <c r="AQJ76" s="1531"/>
      <c r="AQK76" s="1531"/>
      <c r="AQL76" s="1531"/>
      <c r="AQM76" s="1531"/>
      <c r="AQN76" s="1531"/>
      <c r="AQO76" s="1531"/>
      <c r="AQP76" s="1531"/>
      <c r="AQQ76" s="1531"/>
      <c r="AQR76" s="1531"/>
      <c r="AQS76" s="1531"/>
      <c r="AQT76" s="1531"/>
      <c r="AQU76" s="1531"/>
      <c r="AQV76" s="1531"/>
      <c r="AQW76" s="1531"/>
      <c r="AQX76" s="1531"/>
      <c r="AQY76" s="1531"/>
      <c r="AQZ76" s="1531"/>
      <c r="ARA76" s="1531"/>
      <c r="ARB76" s="1531"/>
      <c r="ARC76" s="1531"/>
      <c r="ARD76" s="1531"/>
      <c r="ARE76" s="1531"/>
      <c r="ARF76" s="1531"/>
      <c r="ARG76" s="1531"/>
      <c r="ARH76" s="1531"/>
      <c r="ARI76" s="1531"/>
      <c r="ARJ76" s="1531"/>
      <c r="ARK76" s="1531"/>
      <c r="ARL76" s="1531"/>
      <c r="ARM76" s="1531"/>
      <c r="ARN76" s="1531"/>
      <c r="ARO76" s="1531"/>
      <c r="ARP76" s="1531"/>
      <c r="ARQ76" s="1531"/>
      <c r="ARR76" s="1531"/>
      <c r="ARS76" s="1531"/>
      <c r="ART76" s="1531"/>
      <c r="ARU76" s="1531"/>
      <c r="ARV76" s="1531"/>
      <c r="ARW76" s="1531"/>
      <c r="ARX76" s="1531"/>
      <c r="ARY76" s="1531"/>
      <c r="ARZ76" s="1531"/>
      <c r="ASA76" s="1531"/>
      <c r="ASB76" s="1531"/>
      <c r="ASC76" s="1531"/>
      <c r="ASD76" s="1531"/>
      <c r="ASE76" s="1531"/>
      <c r="ASF76" s="1531"/>
      <c r="ASG76" s="1531"/>
      <c r="ASH76" s="1531"/>
      <c r="ASI76" s="1531"/>
      <c r="ASJ76" s="1531"/>
      <c r="ASK76" s="1531"/>
      <c r="ASL76" s="1531"/>
      <c r="ASM76" s="1531"/>
      <c r="ASN76" s="1531"/>
      <c r="ASO76" s="1531"/>
      <c r="ASP76" s="1531"/>
      <c r="ASQ76" s="1531"/>
      <c r="ASR76" s="1531"/>
      <c r="ASS76" s="1531"/>
      <c r="AST76" s="1531"/>
      <c r="ASU76" s="1531"/>
      <c r="ASV76" s="1531"/>
      <c r="ASW76" s="1531"/>
      <c r="ASX76" s="1531"/>
      <c r="ASY76" s="1531"/>
      <c r="ASZ76" s="1531"/>
      <c r="ATA76" s="1531"/>
      <c r="ATB76" s="1531"/>
      <c r="ATC76" s="1531"/>
      <c r="ATD76" s="1531"/>
      <c r="ATE76" s="1531"/>
      <c r="ATF76" s="1531"/>
      <c r="ATG76" s="1531"/>
      <c r="ATH76" s="1531"/>
      <c r="ATI76" s="1531"/>
      <c r="ATJ76" s="1531"/>
      <c r="ATK76" s="1531"/>
      <c r="ATL76" s="1531"/>
      <c r="ATM76" s="1531"/>
      <c r="ATN76" s="1531"/>
      <c r="ATO76" s="1531"/>
      <c r="ATP76" s="1531"/>
      <c r="ATQ76" s="1531"/>
      <c r="ATR76" s="1531"/>
      <c r="ATS76" s="1531"/>
      <c r="ATT76" s="1531"/>
      <c r="ATU76" s="1531"/>
      <c r="ATV76" s="1531"/>
      <c r="ATW76" s="1531"/>
      <c r="ATX76" s="1531"/>
      <c r="ATY76" s="1531"/>
      <c r="ATZ76" s="1531"/>
      <c r="AUA76" s="1531"/>
      <c r="AUB76" s="1531"/>
      <c r="AUC76" s="1531"/>
      <c r="AUD76" s="1531"/>
      <c r="AUE76" s="1531"/>
      <c r="AUF76" s="1531"/>
      <c r="AUG76" s="1531"/>
      <c r="AUH76" s="1531"/>
      <c r="AUI76" s="1531"/>
    </row>
    <row r="77" spans="1:1231" s="1406" customFormat="1" ht="31.75" customHeight="1" x14ac:dyDescent="0.75">
      <c r="A77" s="2065"/>
      <c r="B77" s="2065"/>
      <c r="C77" s="2065"/>
      <c r="D77" s="1605"/>
      <c r="E77" s="1490" t="s">
        <v>25</v>
      </c>
      <c r="F77" s="1490" t="s">
        <v>12</v>
      </c>
      <c r="G77" s="1423">
        <f t="array" ref="G77">INDEX('Salary . staff rates'!$A$6:$C$28,MATCH(1,('Salary . staff rates'!$A$6:$A$28=E77)*('Salary . staff rates'!$B$6:$B$28=F77),0),3)</f>
        <v>75000</v>
      </c>
      <c r="H77" s="1423">
        <f t="shared" si="56"/>
        <v>526.31578947368428</v>
      </c>
      <c r="I77" s="1491" t="s">
        <v>0</v>
      </c>
      <c r="J77" s="1492" t="s">
        <v>0</v>
      </c>
      <c r="K77" s="1493">
        <v>0</v>
      </c>
      <c r="L77" s="1494">
        <f t="shared" si="57"/>
        <v>0</v>
      </c>
      <c r="M77" s="1495" t="s">
        <v>31</v>
      </c>
      <c r="N77" s="1496">
        <f>IF(M77="Yes",L77*'Salary . staff rates'!$C$34,0)</f>
        <v>0</v>
      </c>
      <c r="O77" s="1430"/>
      <c r="P77" s="1848">
        <v>1</v>
      </c>
      <c r="Q77" s="1848">
        <v>1</v>
      </c>
      <c r="R77" s="1430"/>
      <c r="S77" s="1430"/>
      <c r="T77" s="1430"/>
      <c r="U77" s="1430"/>
      <c r="V77" s="1430"/>
      <c r="W77" s="1431"/>
      <c r="Y77" s="1848">
        <f t="shared" si="58"/>
        <v>0</v>
      </c>
      <c r="Z77" s="1848">
        <f t="shared" si="59"/>
        <v>0</v>
      </c>
      <c r="AA77" s="1433"/>
      <c r="AB77" s="1848">
        <f t="shared" si="60"/>
        <v>0</v>
      </c>
      <c r="AC77" s="1848">
        <f t="shared" si="61"/>
        <v>0</v>
      </c>
      <c r="AD77" s="1412"/>
      <c r="AE77" s="1412"/>
      <c r="AF77" s="1412"/>
      <c r="AL77" s="1413"/>
      <c r="AN77" s="1435">
        <f t="shared" si="62"/>
        <v>0</v>
      </c>
      <c r="AO77" s="1435">
        <f t="shared" si="63"/>
        <v>0</v>
      </c>
      <c r="AP77" s="1531"/>
      <c r="AQ77" s="1531"/>
      <c r="AR77" s="1531"/>
      <c r="AS77" s="1531"/>
      <c r="AT77" s="1531"/>
      <c r="AU77" s="1531"/>
      <c r="AV77" s="1531"/>
      <c r="AW77" s="1531"/>
      <c r="AX77" s="1531"/>
      <c r="AY77" s="1531"/>
      <c r="AZ77" s="1531"/>
      <c r="BA77" s="1531"/>
      <c r="BB77" s="1531"/>
      <c r="BC77" s="1531"/>
      <c r="BD77" s="1531"/>
      <c r="BE77" s="1531"/>
      <c r="BF77" s="1531"/>
      <c r="BG77" s="1531"/>
      <c r="BH77" s="1531"/>
      <c r="BI77" s="1531"/>
      <c r="BJ77" s="1531"/>
      <c r="BK77" s="1531"/>
      <c r="BL77" s="1531"/>
      <c r="BM77" s="1531"/>
      <c r="BN77" s="1531"/>
      <c r="BO77" s="1531"/>
      <c r="BP77" s="1531"/>
      <c r="BQ77" s="1531"/>
      <c r="BR77" s="1531"/>
      <c r="BS77" s="1531"/>
      <c r="BT77" s="1531"/>
      <c r="BU77" s="1531"/>
      <c r="BV77" s="1531"/>
      <c r="BW77" s="1531"/>
      <c r="BX77" s="1531"/>
      <c r="BY77" s="1531"/>
      <c r="BZ77" s="1531"/>
      <c r="CA77" s="1531"/>
      <c r="CB77" s="1531"/>
      <c r="CC77" s="1531"/>
      <c r="CD77" s="1531"/>
      <c r="CE77" s="1531"/>
      <c r="CF77" s="1531"/>
      <c r="CG77" s="1531"/>
      <c r="CH77" s="1531"/>
      <c r="CI77" s="1531"/>
      <c r="CJ77" s="1531"/>
      <c r="CK77" s="1531"/>
      <c r="CL77" s="1531"/>
      <c r="CM77" s="1531"/>
      <c r="CN77" s="1531"/>
      <c r="CO77" s="1531"/>
      <c r="CP77" s="1531"/>
      <c r="CQ77" s="1531"/>
      <c r="CR77" s="1531"/>
      <c r="CS77" s="1531"/>
      <c r="CT77" s="1531"/>
      <c r="CU77" s="1531"/>
      <c r="CV77" s="1531"/>
      <c r="CW77" s="1531"/>
      <c r="CX77" s="1531"/>
      <c r="CY77" s="1531"/>
      <c r="CZ77" s="1531"/>
      <c r="DA77" s="1531"/>
      <c r="DB77" s="1531"/>
      <c r="DC77" s="1531"/>
      <c r="DD77" s="1531"/>
      <c r="DE77" s="1531"/>
      <c r="DF77" s="1531"/>
      <c r="DG77" s="1531"/>
      <c r="DH77" s="1531"/>
      <c r="DI77" s="1531"/>
      <c r="DJ77" s="1531"/>
      <c r="DK77" s="1531"/>
      <c r="DL77" s="1531"/>
      <c r="DM77" s="1531"/>
      <c r="DN77" s="1531"/>
      <c r="DO77" s="1531"/>
      <c r="DP77" s="1531"/>
      <c r="DQ77" s="1531"/>
      <c r="DR77" s="1531"/>
      <c r="DS77" s="1531"/>
      <c r="DT77" s="1531"/>
      <c r="DU77" s="1531"/>
      <c r="DV77" s="1531"/>
      <c r="DW77" s="1531"/>
      <c r="DX77" s="1531"/>
      <c r="DY77" s="1531"/>
      <c r="DZ77" s="1531"/>
      <c r="EA77" s="1531"/>
      <c r="EB77" s="1531"/>
      <c r="EC77" s="1531"/>
      <c r="ED77" s="1531"/>
      <c r="EE77" s="1531"/>
      <c r="EF77" s="1531"/>
      <c r="EG77" s="1531"/>
      <c r="EH77" s="1531"/>
      <c r="EI77" s="1531"/>
      <c r="EJ77" s="1531"/>
      <c r="EK77" s="1531"/>
      <c r="EL77" s="1531"/>
      <c r="EM77" s="1531"/>
      <c r="EN77" s="1531"/>
      <c r="EO77" s="1531"/>
      <c r="EP77" s="1531"/>
      <c r="EQ77" s="1531"/>
      <c r="ER77" s="1531"/>
      <c r="ES77" s="1531"/>
      <c r="ET77" s="1531"/>
      <c r="EU77" s="1531"/>
      <c r="EV77" s="1531"/>
      <c r="EW77" s="1531"/>
      <c r="EX77" s="1531"/>
      <c r="EY77" s="1531"/>
      <c r="EZ77" s="1531"/>
      <c r="FA77" s="1531"/>
      <c r="FB77" s="1531"/>
      <c r="FC77" s="1531"/>
      <c r="FD77" s="1531"/>
      <c r="FE77" s="1531"/>
      <c r="FF77" s="1531"/>
      <c r="FG77" s="1531"/>
      <c r="FH77" s="1531"/>
      <c r="FI77" s="1531"/>
      <c r="FJ77" s="1531"/>
      <c r="FK77" s="1531"/>
      <c r="FL77" s="1531"/>
      <c r="FM77" s="1531"/>
      <c r="FN77" s="1531"/>
      <c r="FO77" s="1531"/>
      <c r="FP77" s="1531"/>
      <c r="FQ77" s="1531"/>
      <c r="FR77" s="1531"/>
      <c r="FS77" s="1531"/>
      <c r="FT77" s="1531"/>
      <c r="FU77" s="1531"/>
      <c r="FV77" s="1531"/>
      <c r="FW77" s="1531"/>
      <c r="FX77" s="1531"/>
      <c r="FY77" s="1531"/>
      <c r="FZ77" s="1531"/>
      <c r="GA77" s="1531"/>
      <c r="GB77" s="1531"/>
      <c r="GC77" s="1531"/>
      <c r="GD77" s="1531"/>
      <c r="GE77" s="1531"/>
      <c r="GF77" s="1531"/>
      <c r="GG77" s="1531"/>
      <c r="GH77" s="1531"/>
      <c r="GI77" s="1531"/>
      <c r="GJ77" s="1531"/>
      <c r="GK77" s="1531"/>
      <c r="GL77" s="1531"/>
      <c r="GM77" s="1531"/>
      <c r="GN77" s="1531"/>
      <c r="GO77" s="1531"/>
      <c r="GP77" s="1531"/>
      <c r="GQ77" s="1531"/>
      <c r="GR77" s="1531"/>
      <c r="GS77" s="1531"/>
      <c r="GT77" s="1531"/>
      <c r="GU77" s="1531"/>
      <c r="GV77" s="1531"/>
      <c r="GW77" s="1531"/>
      <c r="GX77" s="1531"/>
      <c r="GY77" s="1531"/>
      <c r="GZ77" s="1531"/>
      <c r="HA77" s="1531"/>
      <c r="HB77" s="1531"/>
      <c r="HC77" s="1531"/>
      <c r="HD77" s="1531"/>
      <c r="HE77" s="1531"/>
      <c r="HF77" s="1531"/>
      <c r="HG77" s="1531"/>
      <c r="HH77" s="1531"/>
      <c r="HI77" s="1531"/>
      <c r="HJ77" s="1531"/>
      <c r="HK77" s="1531"/>
      <c r="HL77" s="1531"/>
      <c r="HM77" s="1531"/>
      <c r="HN77" s="1531"/>
      <c r="HO77" s="1531"/>
      <c r="HP77" s="1531"/>
      <c r="HQ77" s="1531"/>
      <c r="HR77" s="1531"/>
      <c r="HS77" s="1531"/>
      <c r="HT77" s="1531"/>
      <c r="HU77" s="1531"/>
      <c r="HV77" s="1531"/>
      <c r="HW77" s="1531"/>
      <c r="HX77" s="1531"/>
      <c r="HY77" s="1531"/>
      <c r="HZ77" s="1531"/>
      <c r="IA77" s="1531"/>
      <c r="IB77" s="1531"/>
      <c r="IC77" s="1531"/>
      <c r="ID77" s="1531"/>
      <c r="IE77" s="1531"/>
      <c r="IF77" s="1531"/>
      <c r="IG77" s="1531"/>
      <c r="IH77" s="1531"/>
      <c r="II77" s="1531"/>
      <c r="IJ77" s="1531"/>
      <c r="IK77" s="1531"/>
      <c r="IL77" s="1531"/>
      <c r="IM77" s="1531"/>
      <c r="IN77" s="1531"/>
      <c r="IO77" s="1531"/>
      <c r="IP77" s="1531"/>
      <c r="IQ77" s="1531"/>
      <c r="IR77" s="1531"/>
      <c r="IS77" s="1531"/>
      <c r="IT77" s="1531"/>
      <c r="IU77" s="1531"/>
      <c r="IV77" s="1531"/>
      <c r="IW77" s="1531"/>
      <c r="IX77" s="1531"/>
      <c r="IY77" s="1531"/>
      <c r="IZ77" s="1531"/>
      <c r="JA77" s="1531"/>
      <c r="JB77" s="1531"/>
      <c r="JC77" s="1531"/>
      <c r="JD77" s="1531"/>
      <c r="JE77" s="1531"/>
      <c r="JF77" s="1531"/>
      <c r="JG77" s="1531"/>
      <c r="JH77" s="1531"/>
      <c r="JI77" s="1531"/>
      <c r="JJ77" s="1531"/>
      <c r="JK77" s="1531"/>
      <c r="JL77" s="1531"/>
      <c r="JM77" s="1531"/>
      <c r="JN77" s="1531"/>
      <c r="JO77" s="1531"/>
      <c r="JP77" s="1531"/>
      <c r="JQ77" s="1531"/>
      <c r="JR77" s="1531"/>
      <c r="JS77" s="1531"/>
      <c r="JT77" s="1531"/>
      <c r="JU77" s="1531"/>
      <c r="JV77" s="1531"/>
      <c r="JW77" s="1531"/>
      <c r="JX77" s="1531"/>
      <c r="JY77" s="1531"/>
      <c r="JZ77" s="1531"/>
      <c r="KA77" s="1531"/>
      <c r="KB77" s="1531"/>
      <c r="KC77" s="1531"/>
      <c r="KD77" s="1531"/>
      <c r="KE77" s="1531"/>
      <c r="KF77" s="1531"/>
      <c r="KG77" s="1531"/>
      <c r="KH77" s="1531"/>
      <c r="KI77" s="1531"/>
      <c r="KJ77" s="1531"/>
      <c r="KK77" s="1531"/>
      <c r="KL77" s="1531"/>
      <c r="KM77" s="1531"/>
      <c r="KN77" s="1531"/>
      <c r="KO77" s="1531"/>
      <c r="KP77" s="1531"/>
      <c r="KQ77" s="1531"/>
      <c r="KR77" s="1531"/>
      <c r="KS77" s="1531"/>
      <c r="KT77" s="1531"/>
      <c r="KU77" s="1531"/>
      <c r="KV77" s="1531"/>
      <c r="KW77" s="1531"/>
      <c r="KX77" s="1531"/>
      <c r="KY77" s="1531"/>
      <c r="KZ77" s="1531"/>
      <c r="LA77" s="1531"/>
      <c r="LB77" s="1531"/>
      <c r="LC77" s="1531"/>
      <c r="LD77" s="1531"/>
      <c r="LE77" s="1531"/>
      <c r="LF77" s="1531"/>
      <c r="LG77" s="1531"/>
      <c r="LH77" s="1531"/>
      <c r="LI77" s="1531"/>
      <c r="LJ77" s="1531"/>
      <c r="LK77" s="1531"/>
      <c r="LL77" s="1531"/>
      <c r="LM77" s="1531"/>
      <c r="LN77" s="1531"/>
      <c r="LO77" s="1531"/>
      <c r="LP77" s="1531"/>
      <c r="LQ77" s="1531"/>
      <c r="LR77" s="1531"/>
      <c r="LS77" s="1531"/>
      <c r="LT77" s="1531"/>
      <c r="LU77" s="1531"/>
      <c r="LV77" s="1531"/>
      <c r="LW77" s="1531"/>
      <c r="LX77" s="1531"/>
      <c r="LY77" s="1531"/>
      <c r="LZ77" s="1531"/>
      <c r="MA77" s="1531"/>
      <c r="MB77" s="1531"/>
      <c r="MC77" s="1531"/>
      <c r="MD77" s="1531"/>
      <c r="ME77" s="1531"/>
      <c r="MF77" s="1531"/>
      <c r="MG77" s="1531"/>
      <c r="MH77" s="1531"/>
      <c r="MI77" s="1531"/>
      <c r="MJ77" s="1531"/>
      <c r="MK77" s="1531"/>
      <c r="ML77" s="1531"/>
      <c r="MM77" s="1531"/>
      <c r="MN77" s="1531"/>
      <c r="MO77" s="1531"/>
      <c r="MP77" s="1531"/>
      <c r="MQ77" s="1531"/>
      <c r="MR77" s="1531"/>
      <c r="MS77" s="1531"/>
      <c r="MT77" s="1531"/>
      <c r="MU77" s="1531"/>
      <c r="MV77" s="1531"/>
      <c r="MW77" s="1531"/>
      <c r="MX77" s="1531"/>
      <c r="MY77" s="1531"/>
      <c r="MZ77" s="1531"/>
      <c r="NA77" s="1531"/>
      <c r="NB77" s="1531"/>
      <c r="NC77" s="1531"/>
      <c r="ND77" s="1531"/>
      <c r="NE77" s="1531"/>
      <c r="NF77" s="1531"/>
      <c r="NG77" s="1531"/>
      <c r="NH77" s="1531"/>
      <c r="NI77" s="1531"/>
      <c r="NJ77" s="1531"/>
      <c r="NK77" s="1531"/>
      <c r="NL77" s="1531"/>
      <c r="NM77" s="1531"/>
      <c r="NN77" s="1531"/>
      <c r="NO77" s="1531"/>
      <c r="NP77" s="1531"/>
      <c r="NQ77" s="1531"/>
      <c r="NR77" s="1531"/>
      <c r="NS77" s="1531"/>
      <c r="NT77" s="1531"/>
      <c r="NU77" s="1531"/>
      <c r="NV77" s="1531"/>
      <c r="NW77" s="1531"/>
      <c r="NX77" s="1531"/>
      <c r="NY77" s="1531"/>
      <c r="NZ77" s="1531"/>
      <c r="OA77" s="1531"/>
      <c r="OB77" s="1531"/>
      <c r="OC77" s="1531"/>
      <c r="OD77" s="1531"/>
      <c r="OE77" s="1531"/>
      <c r="OF77" s="1531"/>
      <c r="OG77" s="1531"/>
      <c r="OH77" s="1531"/>
      <c r="OI77" s="1531"/>
      <c r="OJ77" s="1531"/>
      <c r="OK77" s="1531"/>
      <c r="OL77" s="1531"/>
      <c r="OM77" s="1531"/>
      <c r="ON77" s="1531"/>
      <c r="OO77" s="1531"/>
      <c r="OP77" s="1531"/>
      <c r="OQ77" s="1531"/>
      <c r="OR77" s="1531"/>
      <c r="OS77" s="1531"/>
      <c r="OT77" s="1531"/>
      <c r="OU77" s="1531"/>
      <c r="OV77" s="1531"/>
      <c r="OW77" s="1531"/>
      <c r="OX77" s="1531"/>
      <c r="OY77" s="1531"/>
      <c r="OZ77" s="1531"/>
      <c r="PA77" s="1531"/>
      <c r="PB77" s="1531"/>
      <c r="PC77" s="1531"/>
      <c r="PD77" s="1531"/>
      <c r="PE77" s="1531"/>
      <c r="PF77" s="1531"/>
      <c r="PG77" s="1531"/>
      <c r="PH77" s="1531"/>
      <c r="PI77" s="1531"/>
      <c r="PJ77" s="1531"/>
      <c r="PK77" s="1531"/>
      <c r="PL77" s="1531"/>
      <c r="PM77" s="1531"/>
      <c r="PN77" s="1531"/>
      <c r="PO77" s="1531"/>
      <c r="PP77" s="1531"/>
      <c r="PQ77" s="1531"/>
      <c r="PR77" s="1531"/>
      <c r="PS77" s="1531"/>
      <c r="PT77" s="1531"/>
      <c r="PU77" s="1531"/>
      <c r="PV77" s="1531"/>
      <c r="PW77" s="1531"/>
      <c r="PX77" s="1531"/>
      <c r="PY77" s="1531"/>
      <c r="PZ77" s="1531"/>
      <c r="QA77" s="1531"/>
      <c r="QB77" s="1531"/>
      <c r="QC77" s="1531"/>
      <c r="QD77" s="1531"/>
      <c r="QE77" s="1531"/>
      <c r="QF77" s="1531"/>
      <c r="QG77" s="1531"/>
      <c r="QH77" s="1531"/>
      <c r="QI77" s="1531"/>
      <c r="QJ77" s="1531"/>
      <c r="QK77" s="1531"/>
      <c r="QL77" s="1531"/>
      <c r="QM77" s="1531"/>
      <c r="QN77" s="1531"/>
      <c r="QO77" s="1531"/>
      <c r="QP77" s="1531"/>
      <c r="QQ77" s="1531"/>
      <c r="QR77" s="1531"/>
      <c r="QS77" s="1531"/>
      <c r="QT77" s="1531"/>
      <c r="QU77" s="1531"/>
      <c r="QV77" s="1531"/>
      <c r="QW77" s="1531"/>
      <c r="QX77" s="1531"/>
      <c r="QY77" s="1531"/>
      <c r="QZ77" s="1531"/>
      <c r="RA77" s="1531"/>
      <c r="RB77" s="1531"/>
      <c r="RC77" s="1531"/>
      <c r="RD77" s="1531"/>
      <c r="RE77" s="1531"/>
      <c r="RF77" s="1531"/>
      <c r="RG77" s="1531"/>
      <c r="RH77" s="1531"/>
      <c r="RI77" s="1531"/>
      <c r="RJ77" s="1531"/>
      <c r="RK77" s="1531"/>
      <c r="RL77" s="1531"/>
      <c r="RM77" s="1531"/>
      <c r="RN77" s="1531"/>
      <c r="RO77" s="1531"/>
      <c r="RP77" s="1531"/>
      <c r="RQ77" s="1531"/>
      <c r="RR77" s="1531"/>
      <c r="RS77" s="1531"/>
      <c r="RT77" s="1531"/>
      <c r="RU77" s="1531"/>
      <c r="RV77" s="1531"/>
      <c r="RW77" s="1531"/>
      <c r="RX77" s="1531"/>
      <c r="RY77" s="1531"/>
      <c r="RZ77" s="1531"/>
      <c r="SA77" s="1531"/>
      <c r="SB77" s="1531"/>
      <c r="SC77" s="1531"/>
      <c r="SD77" s="1531"/>
      <c r="SE77" s="1531"/>
      <c r="SF77" s="1531"/>
      <c r="SG77" s="1531"/>
      <c r="SH77" s="1531"/>
      <c r="SI77" s="1531"/>
      <c r="SJ77" s="1531"/>
      <c r="SK77" s="1531"/>
      <c r="SL77" s="1531"/>
      <c r="SM77" s="1531"/>
      <c r="SN77" s="1531"/>
      <c r="SO77" s="1531"/>
      <c r="SP77" s="1531"/>
      <c r="SQ77" s="1531"/>
      <c r="SR77" s="1531"/>
      <c r="SS77" s="1531"/>
      <c r="ST77" s="1531"/>
      <c r="SU77" s="1531"/>
      <c r="SV77" s="1531"/>
      <c r="SW77" s="1531"/>
      <c r="SX77" s="1531"/>
      <c r="SY77" s="1531"/>
      <c r="SZ77" s="1531"/>
      <c r="TA77" s="1531"/>
      <c r="TB77" s="1531"/>
      <c r="TC77" s="1531"/>
      <c r="TD77" s="1531"/>
      <c r="TE77" s="1531"/>
      <c r="TF77" s="1531"/>
      <c r="TG77" s="1531"/>
      <c r="TH77" s="1531"/>
      <c r="TI77" s="1531"/>
      <c r="TJ77" s="1531"/>
      <c r="TK77" s="1531"/>
      <c r="TL77" s="1531"/>
      <c r="TM77" s="1531"/>
      <c r="TN77" s="1531"/>
      <c r="TO77" s="1531"/>
      <c r="TP77" s="1531"/>
      <c r="TQ77" s="1531"/>
      <c r="TR77" s="1531"/>
      <c r="TS77" s="1531"/>
      <c r="TT77" s="1531"/>
      <c r="TU77" s="1531"/>
      <c r="TV77" s="1531"/>
      <c r="TW77" s="1531"/>
      <c r="TX77" s="1531"/>
      <c r="TY77" s="1531"/>
      <c r="TZ77" s="1531"/>
      <c r="UA77" s="1531"/>
      <c r="UB77" s="1531"/>
      <c r="UC77" s="1531"/>
      <c r="UD77" s="1531"/>
      <c r="UE77" s="1531"/>
      <c r="UF77" s="1531"/>
      <c r="UG77" s="1531"/>
      <c r="UH77" s="1531"/>
      <c r="UI77" s="1531"/>
      <c r="UJ77" s="1531"/>
      <c r="UK77" s="1531"/>
      <c r="UL77" s="1531"/>
      <c r="UM77" s="1531"/>
      <c r="UN77" s="1531"/>
      <c r="UO77" s="1531"/>
      <c r="UP77" s="1531"/>
      <c r="UQ77" s="1531"/>
      <c r="UR77" s="1531"/>
      <c r="US77" s="1531"/>
      <c r="UT77" s="1531"/>
      <c r="UU77" s="1531"/>
      <c r="UV77" s="1531"/>
      <c r="UW77" s="1531"/>
      <c r="UX77" s="1531"/>
      <c r="UY77" s="1531"/>
      <c r="UZ77" s="1531"/>
      <c r="VA77" s="1531"/>
      <c r="VB77" s="1531"/>
      <c r="VC77" s="1531"/>
      <c r="VD77" s="1531"/>
      <c r="VE77" s="1531"/>
      <c r="VF77" s="1531"/>
      <c r="VG77" s="1531"/>
      <c r="VH77" s="1531"/>
      <c r="VI77" s="1531"/>
      <c r="VJ77" s="1531"/>
      <c r="VK77" s="1531"/>
      <c r="VL77" s="1531"/>
      <c r="VM77" s="1531"/>
      <c r="VN77" s="1531"/>
      <c r="VO77" s="1531"/>
      <c r="VP77" s="1531"/>
      <c r="VQ77" s="1531"/>
      <c r="VR77" s="1531"/>
      <c r="VS77" s="1531"/>
      <c r="VT77" s="1531"/>
      <c r="VU77" s="1531"/>
      <c r="VV77" s="1531"/>
      <c r="VW77" s="1531"/>
      <c r="VX77" s="1531"/>
      <c r="VY77" s="1531"/>
      <c r="VZ77" s="1531"/>
      <c r="WA77" s="1531"/>
      <c r="WB77" s="1531"/>
      <c r="WC77" s="1531"/>
      <c r="WD77" s="1531"/>
      <c r="WE77" s="1531"/>
      <c r="WF77" s="1531"/>
      <c r="WG77" s="1531"/>
      <c r="WH77" s="1531"/>
      <c r="WI77" s="1531"/>
      <c r="WJ77" s="1531"/>
      <c r="WK77" s="1531"/>
      <c r="WL77" s="1531"/>
      <c r="WM77" s="1531"/>
      <c r="WN77" s="1531"/>
      <c r="WO77" s="1531"/>
      <c r="WP77" s="1531"/>
      <c r="WQ77" s="1531"/>
      <c r="WR77" s="1531"/>
      <c r="WS77" s="1531"/>
      <c r="WT77" s="1531"/>
      <c r="WU77" s="1531"/>
      <c r="WV77" s="1531"/>
      <c r="WW77" s="1531"/>
      <c r="WX77" s="1531"/>
      <c r="WY77" s="1531"/>
      <c r="WZ77" s="1531"/>
      <c r="XA77" s="1531"/>
      <c r="XB77" s="1531"/>
      <c r="XC77" s="1531"/>
      <c r="XD77" s="1531"/>
      <c r="XE77" s="1531"/>
      <c r="XF77" s="1531"/>
      <c r="XG77" s="1531"/>
      <c r="XH77" s="1531"/>
      <c r="XI77" s="1531"/>
      <c r="XJ77" s="1531"/>
      <c r="XK77" s="1531"/>
      <c r="XL77" s="1531"/>
      <c r="XM77" s="1531"/>
      <c r="XN77" s="1531"/>
      <c r="XO77" s="1531"/>
      <c r="XP77" s="1531"/>
      <c r="XQ77" s="1531"/>
      <c r="XR77" s="1531"/>
      <c r="XS77" s="1531"/>
      <c r="XT77" s="1531"/>
      <c r="XU77" s="1531"/>
      <c r="XV77" s="1531"/>
      <c r="XW77" s="1531"/>
      <c r="XX77" s="1531"/>
      <c r="XY77" s="1531"/>
      <c r="XZ77" s="1531"/>
      <c r="YA77" s="1531"/>
      <c r="YB77" s="1531"/>
      <c r="YC77" s="1531"/>
      <c r="YD77" s="1531"/>
      <c r="YE77" s="1531"/>
      <c r="YF77" s="1531"/>
      <c r="YG77" s="1531"/>
      <c r="YH77" s="1531"/>
      <c r="YI77" s="1531"/>
      <c r="YJ77" s="1531"/>
      <c r="YK77" s="1531"/>
      <c r="YL77" s="1531"/>
      <c r="YM77" s="1531"/>
      <c r="YN77" s="1531"/>
      <c r="YO77" s="1531"/>
      <c r="YP77" s="1531"/>
      <c r="YQ77" s="1531"/>
      <c r="YR77" s="1531"/>
      <c r="YS77" s="1531"/>
      <c r="YT77" s="1531"/>
      <c r="YU77" s="1531"/>
      <c r="YV77" s="1531"/>
      <c r="YW77" s="1531"/>
      <c r="YX77" s="1531"/>
      <c r="YY77" s="1531"/>
      <c r="YZ77" s="1531"/>
      <c r="ZA77" s="1531"/>
      <c r="ZB77" s="1531"/>
      <c r="ZC77" s="1531"/>
      <c r="ZD77" s="1531"/>
      <c r="ZE77" s="1531"/>
      <c r="ZF77" s="1531"/>
      <c r="ZG77" s="1531"/>
      <c r="ZH77" s="1531"/>
      <c r="ZI77" s="1531"/>
      <c r="ZJ77" s="1531"/>
      <c r="ZK77" s="1531"/>
      <c r="ZL77" s="1531"/>
      <c r="ZM77" s="1531"/>
      <c r="ZN77" s="1531"/>
      <c r="ZO77" s="1531"/>
      <c r="ZP77" s="1531"/>
      <c r="ZQ77" s="1531"/>
      <c r="ZR77" s="1531"/>
      <c r="ZS77" s="1531"/>
      <c r="ZT77" s="1531"/>
      <c r="ZU77" s="1531"/>
      <c r="ZV77" s="1531"/>
      <c r="ZW77" s="1531"/>
      <c r="ZX77" s="1531"/>
      <c r="ZY77" s="1531"/>
      <c r="ZZ77" s="1531"/>
      <c r="AAA77" s="1531"/>
      <c r="AAB77" s="1531"/>
      <c r="AAC77" s="1531"/>
      <c r="AAD77" s="1531"/>
      <c r="AAE77" s="1531"/>
      <c r="AAF77" s="1531"/>
      <c r="AAG77" s="1531"/>
      <c r="AAH77" s="1531"/>
      <c r="AAI77" s="1531"/>
      <c r="AAJ77" s="1531"/>
      <c r="AAK77" s="1531"/>
      <c r="AAL77" s="1531"/>
      <c r="AAM77" s="1531"/>
      <c r="AAN77" s="1531"/>
      <c r="AAO77" s="1531"/>
      <c r="AAP77" s="1531"/>
      <c r="AAQ77" s="1531"/>
      <c r="AAR77" s="1531"/>
      <c r="AAS77" s="1531"/>
      <c r="AAT77" s="1531"/>
      <c r="AAU77" s="1531"/>
      <c r="AAV77" s="1531"/>
      <c r="AAW77" s="1531"/>
      <c r="AAX77" s="1531"/>
      <c r="AAY77" s="1531"/>
      <c r="AAZ77" s="1531"/>
      <c r="ABA77" s="1531"/>
      <c r="ABB77" s="1531"/>
      <c r="ABC77" s="1531"/>
      <c r="ABD77" s="1531"/>
      <c r="ABE77" s="1531"/>
      <c r="ABF77" s="1531"/>
      <c r="ABG77" s="1531"/>
      <c r="ABH77" s="1531"/>
      <c r="ABI77" s="1531"/>
      <c r="ABJ77" s="1531"/>
      <c r="ABK77" s="1531"/>
      <c r="ABL77" s="1531"/>
      <c r="ABM77" s="1531"/>
      <c r="ABN77" s="1531"/>
      <c r="ABO77" s="1531"/>
      <c r="ABP77" s="1531"/>
      <c r="ABQ77" s="1531"/>
      <c r="ABR77" s="1531"/>
      <c r="ABS77" s="1531"/>
      <c r="ABT77" s="1531"/>
      <c r="ABU77" s="1531"/>
      <c r="ABV77" s="1531"/>
      <c r="ABW77" s="1531"/>
      <c r="ABX77" s="1531"/>
      <c r="ABY77" s="1531"/>
      <c r="ABZ77" s="1531"/>
      <c r="ACA77" s="1531"/>
      <c r="ACB77" s="1531"/>
      <c r="ACC77" s="1531"/>
      <c r="ACD77" s="1531"/>
      <c r="ACE77" s="1531"/>
      <c r="ACF77" s="1531"/>
      <c r="ACG77" s="1531"/>
      <c r="ACH77" s="1531"/>
      <c r="ACI77" s="1531"/>
      <c r="ACJ77" s="1531"/>
      <c r="ACK77" s="1531"/>
      <c r="ACL77" s="1531"/>
      <c r="ACM77" s="1531"/>
      <c r="ACN77" s="1531"/>
      <c r="ACO77" s="1531"/>
      <c r="ACP77" s="1531"/>
      <c r="ACQ77" s="1531"/>
      <c r="ACR77" s="1531"/>
      <c r="ACS77" s="1531"/>
      <c r="ACT77" s="1531"/>
      <c r="ACU77" s="1531"/>
      <c r="ACV77" s="1531"/>
      <c r="ACW77" s="1531"/>
      <c r="ACX77" s="1531"/>
      <c r="ACY77" s="1531"/>
      <c r="ACZ77" s="1531"/>
      <c r="ADA77" s="1531"/>
      <c r="ADB77" s="1531"/>
      <c r="ADC77" s="1531"/>
      <c r="ADD77" s="1531"/>
      <c r="ADE77" s="1531"/>
      <c r="ADF77" s="1531"/>
      <c r="ADG77" s="1531"/>
      <c r="ADH77" s="1531"/>
      <c r="ADI77" s="1531"/>
      <c r="ADJ77" s="1531"/>
      <c r="ADK77" s="1531"/>
      <c r="ADL77" s="1531"/>
      <c r="ADM77" s="1531"/>
      <c r="ADN77" s="1531"/>
      <c r="ADO77" s="1531"/>
      <c r="ADP77" s="1531"/>
      <c r="ADQ77" s="1531"/>
      <c r="ADR77" s="1531"/>
      <c r="ADS77" s="1531"/>
      <c r="ADT77" s="1531"/>
      <c r="ADU77" s="1531"/>
      <c r="ADV77" s="1531"/>
      <c r="ADW77" s="1531"/>
      <c r="ADX77" s="1531"/>
      <c r="ADY77" s="1531"/>
      <c r="ADZ77" s="1531"/>
      <c r="AEA77" s="1531"/>
      <c r="AEB77" s="1531"/>
      <c r="AEC77" s="1531"/>
      <c r="AED77" s="1531"/>
      <c r="AEE77" s="1531"/>
      <c r="AEF77" s="1531"/>
      <c r="AEG77" s="1531"/>
      <c r="AEH77" s="1531"/>
      <c r="AEI77" s="1531"/>
      <c r="AEJ77" s="1531"/>
      <c r="AEK77" s="1531"/>
      <c r="AEL77" s="1531"/>
      <c r="AEM77" s="1531"/>
      <c r="AEN77" s="1531"/>
      <c r="AEO77" s="1531"/>
      <c r="AEP77" s="1531"/>
      <c r="AEQ77" s="1531"/>
      <c r="AER77" s="1531"/>
      <c r="AES77" s="1531"/>
      <c r="AET77" s="1531"/>
      <c r="AEU77" s="1531"/>
      <c r="AEV77" s="1531"/>
      <c r="AEW77" s="1531"/>
      <c r="AEX77" s="1531"/>
      <c r="AEY77" s="1531"/>
      <c r="AEZ77" s="1531"/>
      <c r="AFA77" s="1531"/>
      <c r="AFB77" s="1531"/>
      <c r="AFC77" s="1531"/>
      <c r="AFD77" s="1531"/>
      <c r="AFE77" s="1531"/>
      <c r="AFF77" s="1531"/>
      <c r="AFG77" s="1531"/>
      <c r="AFH77" s="1531"/>
      <c r="AFI77" s="1531"/>
      <c r="AFJ77" s="1531"/>
      <c r="AFK77" s="1531"/>
      <c r="AFL77" s="1531"/>
      <c r="AFM77" s="1531"/>
      <c r="AFN77" s="1531"/>
      <c r="AFO77" s="1531"/>
      <c r="AFP77" s="1531"/>
      <c r="AFQ77" s="1531"/>
      <c r="AFR77" s="1531"/>
      <c r="AFS77" s="1531"/>
      <c r="AFT77" s="1531"/>
      <c r="AFU77" s="1531"/>
      <c r="AFV77" s="1531"/>
      <c r="AFW77" s="1531"/>
      <c r="AFX77" s="1531"/>
      <c r="AFY77" s="1531"/>
      <c r="AFZ77" s="1531"/>
      <c r="AGA77" s="1531"/>
      <c r="AGB77" s="1531"/>
      <c r="AGC77" s="1531"/>
      <c r="AGD77" s="1531"/>
      <c r="AGE77" s="1531"/>
      <c r="AGF77" s="1531"/>
      <c r="AGG77" s="1531"/>
      <c r="AGH77" s="1531"/>
      <c r="AGI77" s="1531"/>
      <c r="AGJ77" s="1531"/>
      <c r="AGK77" s="1531"/>
      <c r="AGL77" s="1531"/>
      <c r="AGM77" s="1531"/>
      <c r="AGN77" s="1531"/>
      <c r="AGO77" s="1531"/>
      <c r="AGP77" s="1531"/>
      <c r="AGQ77" s="1531"/>
      <c r="AGR77" s="1531"/>
      <c r="AGS77" s="1531"/>
      <c r="AGT77" s="1531"/>
      <c r="AGU77" s="1531"/>
      <c r="AGV77" s="1531"/>
      <c r="AGW77" s="1531"/>
      <c r="AGX77" s="1531"/>
      <c r="AGY77" s="1531"/>
      <c r="AGZ77" s="1531"/>
      <c r="AHA77" s="1531"/>
      <c r="AHB77" s="1531"/>
      <c r="AHC77" s="1531"/>
      <c r="AHD77" s="1531"/>
      <c r="AHE77" s="1531"/>
      <c r="AHF77" s="1531"/>
      <c r="AHG77" s="1531"/>
      <c r="AHH77" s="1531"/>
      <c r="AHI77" s="1531"/>
      <c r="AHJ77" s="1531"/>
      <c r="AHK77" s="1531"/>
      <c r="AHL77" s="1531"/>
      <c r="AHM77" s="1531"/>
      <c r="AHN77" s="1531"/>
      <c r="AHO77" s="1531"/>
      <c r="AHP77" s="1531"/>
      <c r="AHQ77" s="1531"/>
      <c r="AHR77" s="1531"/>
      <c r="AHS77" s="1531"/>
      <c r="AHT77" s="1531"/>
      <c r="AHU77" s="1531"/>
      <c r="AHV77" s="1531"/>
      <c r="AHW77" s="1531"/>
      <c r="AHX77" s="1531"/>
      <c r="AHY77" s="1531"/>
      <c r="AHZ77" s="1531"/>
      <c r="AIA77" s="1531"/>
      <c r="AIB77" s="1531"/>
      <c r="AIC77" s="1531"/>
      <c r="AID77" s="1531"/>
      <c r="AIE77" s="1531"/>
      <c r="AIF77" s="1531"/>
      <c r="AIG77" s="1531"/>
      <c r="AIH77" s="1531"/>
      <c r="AII77" s="1531"/>
      <c r="AIJ77" s="1531"/>
      <c r="AIK77" s="1531"/>
      <c r="AIL77" s="1531"/>
      <c r="AIM77" s="1531"/>
      <c r="AIN77" s="1531"/>
      <c r="AIO77" s="1531"/>
      <c r="AIP77" s="1531"/>
      <c r="AIQ77" s="1531"/>
      <c r="AIR77" s="1531"/>
      <c r="AIS77" s="1531"/>
      <c r="AIT77" s="1531"/>
      <c r="AIU77" s="1531"/>
      <c r="AIV77" s="1531"/>
      <c r="AIW77" s="1531"/>
      <c r="AIX77" s="1531"/>
      <c r="AIY77" s="1531"/>
      <c r="AIZ77" s="1531"/>
      <c r="AJA77" s="1531"/>
      <c r="AJB77" s="1531"/>
      <c r="AJC77" s="1531"/>
      <c r="AJD77" s="1531"/>
      <c r="AJE77" s="1531"/>
      <c r="AJF77" s="1531"/>
      <c r="AJG77" s="1531"/>
      <c r="AJH77" s="1531"/>
      <c r="AJI77" s="1531"/>
      <c r="AJJ77" s="1531"/>
      <c r="AJK77" s="1531"/>
      <c r="AJL77" s="1531"/>
      <c r="AJM77" s="1531"/>
      <c r="AJN77" s="1531"/>
      <c r="AJO77" s="1531"/>
      <c r="AJP77" s="1531"/>
      <c r="AJQ77" s="1531"/>
      <c r="AJR77" s="1531"/>
      <c r="AJS77" s="1531"/>
      <c r="AJT77" s="1531"/>
      <c r="AJU77" s="1531"/>
      <c r="AJV77" s="1531"/>
      <c r="AJW77" s="1531"/>
      <c r="AJX77" s="1531"/>
      <c r="AJY77" s="1531"/>
      <c r="AJZ77" s="1531"/>
      <c r="AKA77" s="1531"/>
      <c r="AKB77" s="1531"/>
      <c r="AKC77" s="1531"/>
      <c r="AKD77" s="1531"/>
      <c r="AKE77" s="1531"/>
      <c r="AKF77" s="1531"/>
      <c r="AKG77" s="1531"/>
      <c r="AKH77" s="1531"/>
      <c r="AKI77" s="1531"/>
      <c r="AKJ77" s="1531"/>
      <c r="AKK77" s="1531"/>
      <c r="AKL77" s="1531"/>
      <c r="AKM77" s="1531"/>
      <c r="AKN77" s="1531"/>
      <c r="AKO77" s="1531"/>
      <c r="AKP77" s="1531"/>
      <c r="AKQ77" s="1531"/>
      <c r="AKR77" s="1531"/>
      <c r="AKS77" s="1531"/>
      <c r="AKT77" s="1531"/>
      <c r="AKU77" s="1531"/>
      <c r="AKV77" s="1531"/>
      <c r="AKW77" s="1531"/>
      <c r="AKX77" s="1531"/>
      <c r="AKY77" s="1531"/>
      <c r="AKZ77" s="1531"/>
      <c r="ALA77" s="1531"/>
      <c r="ALB77" s="1531"/>
      <c r="ALC77" s="1531"/>
      <c r="ALD77" s="1531"/>
      <c r="ALE77" s="1531"/>
      <c r="ALF77" s="1531"/>
      <c r="ALG77" s="1531"/>
      <c r="ALH77" s="1531"/>
      <c r="ALI77" s="1531"/>
      <c r="ALJ77" s="1531"/>
      <c r="ALK77" s="1531"/>
      <c r="ALL77" s="1531"/>
      <c r="ALM77" s="1531"/>
      <c r="ALN77" s="1531"/>
      <c r="ALO77" s="1531"/>
      <c r="ALP77" s="1531"/>
      <c r="ALQ77" s="1531"/>
      <c r="ALR77" s="1531"/>
      <c r="ALS77" s="1531"/>
      <c r="ALT77" s="1531"/>
      <c r="ALU77" s="1531"/>
      <c r="ALV77" s="1531"/>
      <c r="ALW77" s="1531"/>
      <c r="ALX77" s="1531"/>
      <c r="ALY77" s="1531"/>
      <c r="ALZ77" s="1531"/>
      <c r="AMA77" s="1531"/>
      <c r="AMB77" s="1531"/>
      <c r="AMC77" s="1531"/>
      <c r="AMD77" s="1531"/>
      <c r="AME77" s="1531"/>
      <c r="AMF77" s="1531"/>
      <c r="AMG77" s="1531"/>
      <c r="AMH77" s="1531"/>
      <c r="AMI77" s="1531"/>
      <c r="AMJ77" s="1531"/>
      <c r="AMK77" s="1531"/>
      <c r="AML77" s="1531"/>
      <c r="AMM77" s="1531"/>
      <c r="AMN77" s="1531"/>
      <c r="AMO77" s="1531"/>
      <c r="AMP77" s="1531"/>
      <c r="AMQ77" s="1531"/>
      <c r="AMR77" s="1531"/>
      <c r="AMS77" s="1531"/>
      <c r="AMT77" s="1531"/>
      <c r="AMU77" s="1531"/>
      <c r="AMV77" s="1531"/>
      <c r="AMW77" s="1531"/>
      <c r="AMX77" s="1531"/>
      <c r="AMY77" s="1531"/>
      <c r="AMZ77" s="1531"/>
      <c r="ANA77" s="1531"/>
      <c r="ANB77" s="1531"/>
      <c r="ANC77" s="1531"/>
      <c r="AND77" s="1531"/>
      <c r="ANE77" s="1531"/>
      <c r="ANF77" s="1531"/>
      <c r="ANG77" s="1531"/>
      <c r="ANH77" s="1531"/>
      <c r="ANI77" s="1531"/>
      <c r="ANJ77" s="1531"/>
      <c r="ANK77" s="1531"/>
      <c r="ANL77" s="1531"/>
      <c r="ANM77" s="1531"/>
      <c r="ANN77" s="1531"/>
      <c r="ANO77" s="1531"/>
      <c r="ANP77" s="1531"/>
      <c r="ANQ77" s="1531"/>
      <c r="ANR77" s="1531"/>
      <c r="ANS77" s="1531"/>
      <c r="ANT77" s="1531"/>
      <c r="ANU77" s="1531"/>
      <c r="ANV77" s="1531"/>
      <c r="ANW77" s="1531"/>
      <c r="ANX77" s="1531"/>
      <c r="ANY77" s="1531"/>
      <c r="ANZ77" s="1531"/>
      <c r="AOA77" s="1531"/>
      <c r="AOB77" s="1531"/>
      <c r="AOC77" s="1531"/>
      <c r="AOD77" s="1531"/>
      <c r="AOE77" s="1531"/>
      <c r="AOF77" s="1531"/>
      <c r="AOG77" s="1531"/>
      <c r="AOH77" s="1531"/>
      <c r="AOI77" s="1531"/>
      <c r="AOJ77" s="1531"/>
      <c r="AOK77" s="1531"/>
      <c r="AOL77" s="1531"/>
      <c r="AOM77" s="1531"/>
      <c r="AON77" s="1531"/>
      <c r="AOO77" s="1531"/>
      <c r="AOP77" s="1531"/>
      <c r="AOQ77" s="1531"/>
      <c r="AOR77" s="1531"/>
      <c r="AOS77" s="1531"/>
      <c r="AOT77" s="1531"/>
      <c r="AOU77" s="1531"/>
      <c r="AOV77" s="1531"/>
      <c r="AOW77" s="1531"/>
      <c r="AOX77" s="1531"/>
      <c r="AOY77" s="1531"/>
      <c r="AOZ77" s="1531"/>
      <c r="APA77" s="1531"/>
      <c r="APB77" s="1531"/>
      <c r="APC77" s="1531"/>
      <c r="APD77" s="1531"/>
      <c r="APE77" s="1531"/>
      <c r="APF77" s="1531"/>
      <c r="APG77" s="1531"/>
      <c r="APH77" s="1531"/>
      <c r="API77" s="1531"/>
      <c r="APJ77" s="1531"/>
      <c r="APK77" s="1531"/>
      <c r="APL77" s="1531"/>
      <c r="APM77" s="1531"/>
      <c r="APN77" s="1531"/>
      <c r="APO77" s="1531"/>
      <c r="APP77" s="1531"/>
      <c r="APQ77" s="1531"/>
      <c r="APR77" s="1531"/>
      <c r="APS77" s="1531"/>
      <c r="APT77" s="1531"/>
      <c r="APU77" s="1531"/>
      <c r="APV77" s="1531"/>
      <c r="APW77" s="1531"/>
      <c r="APX77" s="1531"/>
      <c r="APY77" s="1531"/>
      <c r="APZ77" s="1531"/>
      <c r="AQA77" s="1531"/>
      <c r="AQB77" s="1531"/>
      <c r="AQC77" s="1531"/>
      <c r="AQD77" s="1531"/>
      <c r="AQE77" s="1531"/>
      <c r="AQF77" s="1531"/>
      <c r="AQG77" s="1531"/>
      <c r="AQH77" s="1531"/>
      <c r="AQI77" s="1531"/>
      <c r="AQJ77" s="1531"/>
      <c r="AQK77" s="1531"/>
      <c r="AQL77" s="1531"/>
      <c r="AQM77" s="1531"/>
      <c r="AQN77" s="1531"/>
      <c r="AQO77" s="1531"/>
      <c r="AQP77" s="1531"/>
      <c r="AQQ77" s="1531"/>
      <c r="AQR77" s="1531"/>
      <c r="AQS77" s="1531"/>
      <c r="AQT77" s="1531"/>
      <c r="AQU77" s="1531"/>
      <c r="AQV77" s="1531"/>
      <c r="AQW77" s="1531"/>
      <c r="AQX77" s="1531"/>
      <c r="AQY77" s="1531"/>
      <c r="AQZ77" s="1531"/>
      <c r="ARA77" s="1531"/>
      <c r="ARB77" s="1531"/>
      <c r="ARC77" s="1531"/>
      <c r="ARD77" s="1531"/>
      <c r="ARE77" s="1531"/>
      <c r="ARF77" s="1531"/>
      <c r="ARG77" s="1531"/>
      <c r="ARH77" s="1531"/>
      <c r="ARI77" s="1531"/>
      <c r="ARJ77" s="1531"/>
      <c r="ARK77" s="1531"/>
      <c r="ARL77" s="1531"/>
      <c r="ARM77" s="1531"/>
      <c r="ARN77" s="1531"/>
      <c r="ARO77" s="1531"/>
      <c r="ARP77" s="1531"/>
      <c r="ARQ77" s="1531"/>
      <c r="ARR77" s="1531"/>
      <c r="ARS77" s="1531"/>
      <c r="ART77" s="1531"/>
      <c r="ARU77" s="1531"/>
      <c r="ARV77" s="1531"/>
      <c r="ARW77" s="1531"/>
      <c r="ARX77" s="1531"/>
      <c r="ARY77" s="1531"/>
      <c r="ARZ77" s="1531"/>
      <c r="ASA77" s="1531"/>
      <c r="ASB77" s="1531"/>
      <c r="ASC77" s="1531"/>
      <c r="ASD77" s="1531"/>
      <c r="ASE77" s="1531"/>
      <c r="ASF77" s="1531"/>
      <c r="ASG77" s="1531"/>
      <c r="ASH77" s="1531"/>
      <c r="ASI77" s="1531"/>
      <c r="ASJ77" s="1531"/>
      <c r="ASK77" s="1531"/>
      <c r="ASL77" s="1531"/>
      <c r="ASM77" s="1531"/>
      <c r="ASN77" s="1531"/>
      <c r="ASO77" s="1531"/>
      <c r="ASP77" s="1531"/>
      <c r="ASQ77" s="1531"/>
      <c r="ASR77" s="1531"/>
      <c r="ASS77" s="1531"/>
      <c r="AST77" s="1531"/>
      <c r="ASU77" s="1531"/>
      <c r="ASV77" s="1531"/>
      <c r="ASW77" s="1531"/>
      <c r="ASX77" s="1531"/>
      <c r="ASY77" s="1531"/>
      <c r="ASZ77" s="1531"/>
      <c r="ATA77" s="1531"/>
      <c r="ATB77" s="1531"/>
      <c r="ATC77" s="1531"/>
      <c r="ATD77" s="1531"/>
      <c r="ATE77" s="1531"/>
      <c r="ATF77" s="1531"/>
      <c r="ATG77" s="1531"/>
      <c r="ATH77" s="1531"/>
      <c r="ATI77" s="1531"/>
      <c r="ATJ77" s="1531"/>
      <c r="ATK77" s="1531"/>
      <c r="ATL77" s="1531"/>
      <c r="ATM77" s="1531"/>
      <c r="ATN77" s="1531"/>
      <c r="ATO77" s="1531"/>
      <c r="ATP77" s="1531"/>
      <c r="ATQ77" s="1531"/>
      <c r="ATR77" s="1531"/>
      <c r="ATS77" s="1531"/>
      <c r="ATT77" s="1531"/>
      <c r="ATU77" s="1531"/>
      <c r="ATV77" s="1531"/>
      <c r="ATW77" s="1531"/>
      <c r="ATX77" s="1531"/>
      <c r="ATY77" s="1531"/>
      <c r="ATZ77" s="1531"/>
      <c r="AUA77" s="1531"/>
      <c r="AUB77" s="1531"/>
      <c r="AUC77" s="1531"/>
      <c r="AUD77" s="1531"/>
      <c r="AUE77" s="1531"/>
      <c r="AUF77" s="1531"/>
      <c r="AUG77" s="1531"/>
      <c r="AUH77" s="1531"/>
      <c r="AUI77" s="1531"/>
    </row>
    <row r="78" spans="1:1231" s="1406" customFormat="1" ht="31.75" customHeight="1" x14ac:dyDescent="0.75">
      <c r="A78" s="1476"/>
      <c r="B78" s="1476"/>
      <c r="C78" s="1606"/>
      <c r="D78" s="1602"/>
      <c r="E78" s="1553"/>
      <c r="F78" s="1553"/>
      <c r="G78" s="1479"/>
      <c r="H78" s="1479"/>
      <c r="I78" s="1554"/>
      <c r="J78" s="1555"/>
      <c r="K78" s="1556"/>
      <c r="L78" s="1557"/>
      <c r="M78" s="1556"/>
      <c r="N78" s="1557"/>
      <c r="O78" s="1484"/>
      <c r="P78" s="618"/>
      <c r="Q78" s="618"/>
      <c r="R78" s="1484"/>
      <c r="S78" s="1484"/>
      <c r="T78" s="1484"/>
      <c r="U78" s="1484"/>
      <c r="V78" s="1484"/>
      <c r="W78" s="1485"/>
      <c r="X78" s="1486"/>
      <c r="Y78" s="618"/>
      <c r="Z78" s="618"/>
      <c r="AA78" s="1433"/>
      <c r="AB78" s="618"/>
      <c r="AC78" s="618"/>
      <c r="AD78" s="1412"/>
      <c r="AE78" s="1412"/>
      <c r="AF78" s="1412"/>
      <c r="AG78" s="1486"/>
      <c r="AH78" s="1486"/>
      <c r="AI78" s="1486"/>
      <c r="AJ78" s="1486"/>
      <c r="AK78" s="1486"/>
      <c r="AL78" s="1413"/>
      <c r="AN78" s="1487"/>
      <c r="AO78" s="1487"/>
      <c r="AP78" s="1531"/>
      <c r="AQ78" s="1531"/>
      <c r="AR78" s="1531"/>
      <c r="AS78" s="1531"/>
      <c r="AT78" s="1531"/>
      <c r="AU78" s="1531"/>
      <c r="AV78" s="1531"/>
      <c r="AW78" s="1531"/>
      <c r="AX78" s="1531"/>
      <c r="AY78" s="1531"/>
      <c r="AZ78" s="1531"/>
      <c r="BA78" s="1531"/>
      <c r="BB78" s="1531"/>
      <c r="BC78" s="1531"/>
      <c r="BD78" s="1531"/>
      <c r="BE78" s="1531"/>
      <c r="BF78" s="1531"/>
      <c r="BG78" s="1531"/>
      <c r="BH78" s="1531"/>
      <c r="BI78" s="1531"/>
      <c r="BJ78" s="1531"/>
      <c r="BK78" s="1531"/>
      <c r="BL78" s="1531"/>
      <c r="BM78" s="1531"/>
      <c r="BN78" s="1531"/>
      <c r="BO78" s="1531"/>
      <c r="BP78" s="1531"/>
      <c r="BQ78" s="1531"/>
      <c r="BR78" s="1531"/>
      <c r="BS78" s="1531"/>
      <c r="BT78" s="1531"/>
      <c r="BU78" s="1531"/>
      <c r="BV78" s="1531"/>
      <c r="BW78" s="1531"/>
      <c r="BX78" s="1531"/>
      <c r="BY78" s="1531"/>
      <c r="BZ78" s="1531"/>
      <c r="CA78" s="1531"/>
      <c r="CB78" s="1531"/>
      <c r="CC78" s="1531"/>
      <c r="CD78" s="1531"/>
      <c r="CE78" s="1531"/>
      <c r="CF78" s="1531"/>
      <c r="CG78" s="1531"/>
      <c r="CH78" s="1531"/>
      <c r="CI78" s="1531"/>
      <c r="CJ78" s="1531"/>
      <c r="CK78" s="1531"/>
      <c r="CL78" s="1531"/>
      <c r="CM78" s="1531"/>
      <c r="CN78" s="1531"/>
      <c r="CO78" s="1531"/>
      <c r="CP78" s="1531"/>
      <c r="CQ78" s="1531"/>
      <c r="CR78" s="1531"/>
      <c r="CS78" s="1531"/>
      <c r="CT78" s="1531"/>
      <c r="CU78" s="1531"/>
      <c r="CV78" s="1531"/>
      <c r="CW78" s="1531"/>
      <c r="CX78" s="1531"/>
      <c r="CY78" s="1531"/>
      <c r="CZ78" s="1531"/>
      <c r="DA78" s="1531"/>
      <c r="DB78" s="1531"/>
      <c r="DC78" s="1531"/>
      <c r="DD78" s="1531"/>
      <c r="DE78" s="1531"/>
      <c r="DF78" s="1531"/>
      <c r="DG78" s="1531"/>
      <c r="DH78" s="1531"/>
      <c r="DI78" s="1531"/>
      <c r="DJ78" s="1531"/>
      <c r="DK78" s="1531"/>
      <c r="DL78" s="1531"/>
      <c r="DM78" s="1531"/>
      <c r="DN78" s="1531"/>
      <c r="DO78" s="1531"/>
      <c r="DP78" s="1531"/>
      <c r="DQ78" s="1531"/>
      <c r="DR78" s="1531"/>
      <c r="DS78" s="1531"/>
      <c r="DT78" s="1531"/>
      <c r="DU78" s="1531"/>
      <c r="DV78" s="1531"/>
      <c r="DW78" s="1531"/>
      <c r="DX78" s="1531"/>
      <c r="DY78" s="1531"/>
      <c r="DZ78" s="1531"/>
      <c r="EA78" s="1531"/>
      <c r="EB78" s="1531"/>
      <c r="EC78" s="1531"/>
      <c r="ED78" s="1531"/>
      <c r="EE78" s="1531"/>
      <c r="EF78" s="1531"/>
      <c r="EG78" s="1531"/>
      <c r="EH78" s="1531"/>
      <c r="EI78" s="1531"/>
      <c r="EJ78" s="1531"/>
      <c r="EK78" s="1531"/>
      <c r="EL78" s="1531"/>
      <c r="EM78" s="1531"/>
      <c r="EN78" s="1531"/>
      <c r="EO78" s="1531"/>
      <c r="EP78" s="1531"/>
      <c r="EQ78" s="1531"/>
      <c r="ER78" s="1531"/>
      <c r="ES78" s="1531"/>
      <c r="ET78" s="1531"/>
      <c r="EU78" s="1531"/>
      <c r="EV78" s="1531"/>
      <c r="EW78" s="1531"/>
      <c r="EX78" s="1531"/>
      <c r="EY78" s="1531"/>
      <c r="EZ78" s="1531"/>
      <c r="FA78" s="1531"/>
      <c r="FB78" s="1531"/>
      <c r="FC78" s="1531"/>
      <c r="FD78" s="1531"/>
      <c r="FE78" s="1531"/>
      <c r="FF78" s="1531"/>
      <c r="FG78" s="1531"/>
      <c r="FH78" s="1531"/>
      <c r="FI78" s="1531"/>
      <c r="FJ78" s="1531"/>
      <c r="FK78" s="1531"/>
      <c r="FL78" s="1531"/>
      <c r="FM78" s="1531"/>
      <c r="FN78" s="1531"/>
      <c r="FO78" s="1531"/>
      <c r="FP78" s="1531"/>
      <c r="FQ78" s="1531"/>
      <c r="FR78" s="1531"/>
      <c r="FS78" s="1531"/>
      <c r="FT78" s="1531"/>
      <c r="FU78" s="1531"/>
      <c r="FV78" s="1531"/>
      <c r="FW78" s="1531"/>
      <c r="FX78" s="1531"/>
      <c r="FY78" s="1531"/>
      <c r="FZ78" s="1531"/>
      <c r="GA78" s="1531"/>
      <c r="GB78" s="1531"/>
      <c r="GC78" s="1531"/>
      <c r="GD78" s="1531"/>
      <c r="GE78" s="1531"/>
      <c r="GF78" s="1531"/>
      <c r="GG78" s="1531"/>
      <c r="GH78" s="1531"/>
      <c r="GI78" s="1531"/>
      <c r="GJ78" s="1531"/>
      <c r="GK78" s="1531"/>
      <c r="GL78" s="1531"/>
      <c r="GM78" s="1531"/>
      <c r="GN78" s="1531"/>
      <c r="GO78" s="1531"/>
      <c r="GP78" s="1531"/>
      <c r="GQ78" s="1531"/>
      <c r="GR78" s="1531"/>
      <c r="GS78" s="1531"/>
      <c r="GT78" s="1531"/>
      <c r="GU78" s="1531"/>
      <c r="GV78" s="1531"/>
      <c r="GW78" s="1531"/>
      <c r="GX78" s="1531"/>
      <c r="GY78" s="1531"/>
      <c r="GZ78" s="1531"/>
      <c r="HA78" s="1531"/>
      <c r="HB78" s="1531"/>
      <c r="HC78" s="1531"/>
      <c r="HD78" s="1531"/>
      <c r="HE78" s="1531"/>
      <c r="HF78" s="1531"/>
      <c r="HG78" s="1531"/>
      <c r="HH78" s="1531"/>
      <c r="HI78" s="1531"/>
      <c r="HJ78" s="1531"/>
      <c r="HK78" s="1531"/>
      <c r="HL78" s="1531"/>
      <c r="HM78" s="1531"/>
      <c r="HN78" s="1531"/>
      <c r="HO78" s="1531"/>
      <c r="HP78" s="1531"/>
      <c r="HQ78" s="1531"/>
      <c r="HR78" s="1531"/>
      <c r="HS78" s="1531"/>
      <c r="HT78" s="1531"/>
      <c r="HU78" s="1531"/>
      <c r="HV78" s="1531"/>
      <c r="HW78" s="1531"/>
      <c r="HX78" s="1531"/>
      <c r="HY78" s="1531"/>
      <c r="HZ78" s="1531"/>
      <c r="IA78" s="1531"/>
      <c r="IB78" s="1531"/>
      <c r="IC78" s="1531"/>
      <c r="ID78" s="1531"/>
      <c r="IE78" s="1531"/>
      <c r="IF78" s="1531"/>
      <c r="IG78" s="1531"/>
      <c r="IH78" s="1531"/>
      <c r="II78" s="1531"/>
      <c r="IJ78" s="1531"/>
      <c r="IK78" s="1531"/>
      <c r="IL78" s="1531"/>
      <c r="IM78" s="1531"/>
      <c r="IN78" s="1531"/>
      <c r="IO78" s="1531"/>
      <c r="IP78" s="1531"/>
      <c r="IQ78" s="1531"/>
      <c r="IR78" s="1531"/>
      <c r="IS78" s="1531"/>
      <c r="IT78" s="1531"/>
      <c r="IU78" s="1531"/>
      <c r="IV78" s="1531"/>
      <c r="IW78" s="1531"/>
      <c r="IX78" s="1531"/>
      <c r="IY78" s="1531"/>
      <c r="IZ78" s="1531"/>
      <c r="JA78" s="1531"/>
      <c r="JB78" s="1531"/>
      <c r="JC78" s="1531"/>
      <c r="JD78" s="1531"/>
      <c r="JE78" s="1531"/>
      <c r="JF78" s="1531"/>
      <c r="JG78" s="1531"/>
      <c r="JH78" s="1531"/>
      <c r="JI78" s="1531"/>
      <c r="JJ78" s="1531"/>
      <c r="JK78" s="1531"/>
      <c r="JL78" s="1531"/>
      <c r="JM78" s="1531"/>
      <c r="JN78" s="1531"/>
      <c r="JO78" s="1531"/>
      <c r="JP78" s="1531"/>
      <c r="JQ78" s="1531"/>
      <c r="JR78" s="1531"/>
      <c r="JS78" s="1531"/>
      <c r="JT78" s="1531"/>
      <c r="JU78" s="1531"/>
      <c r="JV78" s="1531"/>
      <c r="JW78" s="1531"/>
      <c r="JX78" s="1531"/>
      <c r="JY78" s="1531"/>
      <c r="JZ78" s="1531"/>
      <c r="KA78" s="1531"/>
      <c r="KB78" s="1531"/>
      <c r="KC78" s="1531"/>
      <c r="KD78" s="1531"/>
      <c r="KE78" s="1531"/>
      <c r="KF78" s="1531"/>
      <c r="KG78" s="1531"/>
      <c r="KH78" s="1531"/>
      <c r="KI78" s="1531"/>
      <c r="KJ78" s="1531"/>
      <c r="KK78" s="1531"/>
      <c r="KL78" s="1531"/>
      <c r="KM78" s="1531"/>
      <c r="KN78" s="1531"/>
      <c r="KO78" s="1531"/>
      <c r="KP78" s="1531"/>
      <c r="KQ78" s="1531"/>
      <c r="KR78" s="1531"/>
      <c r="KS78" s="1531"/>
      <c r="KT78" s="1531"/>
      <c r="KU78" s="1531"/>
      <c r="KV78" s="1531"/>
      <c r="KW78" s="1531"/>
      <c r="KX78" s="1531"/>
      <c r="KY78" s="1531"/>
      <c r="KZ78" s="1531"/>
      <c r="LA78" s="1531"/>
      <c r="LB78" s="1531"/>
      <c r="LC78" s="1531"/>
      <c r="LD78" s="1531"/>
      <c r="LE78" s="1531"/>
      <c r="LF78" s="1531"/>
      <c r="LG78" s="1531"/>
      <c r="LH78" s="1531"/>
      <c r="LI78" s="1531"/>
      <c r="LJ78" s="1531"/>
      <c r="LK78" s="1531"/>
      <c r="LL78" s="1531"/>
      <c r="LM78" s="1531"/>
      <c r="LN78" s="1531"/>
      <c r="LO78" s="1531"/>
      <c r="LP78" s="1531"/>
      <c r="LQ78" s="1531"/>
      <c r="LR78" s="1531"/>
      <c r="LS78" s="1531"/>
      <c r="LT78" s="1531"/>
      <c r="LU78" s="1531"/>
      <c r="LV78" s="1531"/>
      <c r="LW78" s="1531"/>
      <c r="LX78" s="1531"/>
      <c r="LY78" s="1531"/>
      <c r="LZ78" s="1531"/>
      <c r="MA78" s="1531"/>
      <c r="MB78" s="1531"/>
      <c r="MC78" s="1531"/>
      <c r="MD78" s="1531"/>
      <c r="ME78" s="1531"/>
      <c r="MF78" s="1531"/>
      <c r="MG78" s="1531"/>
      <c r="MH78" s="1531"/>
      <c r="MI78" s="1531"/>
      <c r="MJ78" s="1531"/>
      <c r="MK78" s="1531"/>
      <c r="ML78" s="1531"/>
      <c r="MM78" s="1531"/>
      <c r="MN78" s="1531"/>
      <c r="MO78" s="1531"/>
      <c r="MP78" s="1531"/>
      <c r="MQ78" s="1531"/>
      <c r="MR78" s="1531"/>
      <c r="MS78" s="1531"/>
      <c r="MT78" s="1531"/>
      <c r="MU78" s="1531"/>
      <c r="MV78" s="1531"/>
      <c r="MW78" s="1531"/>
      <c r="MX78" s="1531"/>
      <c r="MY78" s="1531"/>
      <c r="MZ78" s="1531"/>
      <c r="NA78" s="1531"/>
      <c r="NB78" s="1531"/>
      <c r="NC78" s="1531"/>
      <c r="ND78" s="1531"/>
      <c r="NE78" s="1531"/>
      <c r="NF78" s="1531"/>
      <c r="NG78" s="1531"/>
      <c r="NH78" s="1531"/>
      <c r="NI78" s="1531"/>
      <c r="NJ78" s="1531"/>
      <c r="NK78" s="1531"/>
      <c r="NL78" s="1531"/>
      <c r="NM78" s="1531"/>
      <c r="NN78" s="1531"/>
      <c r="NO78" s="1531"/>
      <c r="NP78" s="1531"/>
      <c r="NQ78" s="1531"/>
      <c r="NR78" s="1531"/>
      <c r="NS78" s="1531"/>
      <c r="NT78" s="1531"/>
      <c r="NU78" s="1531"/>
      <c r="NV78" s="1531"/>
      <c r="NW78" s="1531"/>
      <c r="NX78" s="1531"/>
      <c r="NY78" s="1531"/>
      <c r="NZ78" s="1531"/>
      <c r="OA78" s="1531"/>
      <c r="OB78" s="1531"/>
      <c r="OC78" s="1531"/>
      <c r="OD78" s="1531"/>
      <c r="OE78" s="1531"/>
      <c r="OF78" s="1531"/>
      <c r="OG78" s="1531"/>
      <c r="OH78" s="1531"/>
      <c r="OI78" s="1531"/>
      <c r="OJ78" s="1531"/>
      <c r="OK78" s="1531"/>
      <c r="OL78" s="1531"/>
      <c r="OM78" s="1531"/>
      <c r="ON78" s="1531"/>
      <c r="OO78" s="1531"/>
      <c r="OP78" s="1531"/>
      <c r="OQ78" s="1531"/>
      <c r="OR78" s="1531"/>
      <c r="OS78" s="1531"/>
      <c r="OT78" s="1531"/>
      <c r="OU78" s="1531"/>
      <c r="OV78" s="1531"/>
      <c r="OW78" s="1531"/>
      <c r="OX78" s="1531"/>
      <c r="OY78" s="1531"/>
      <c r="OZ78" s="1531"/>
      <c r="PA78" s="1531"/>
      <c r="PB78" s="1531"/>
      <c r="PC78" s="1531"/>
      <c r="PD78" s="1531"/>
      <c r="PE78" s="1531"/>
      <c r="PF78" s="1531"/>
      <c r="PG78" s="1531"/>
      <c r="PH78" s="1531"/>
      <c r="PI78" s="1531"/>
      <c r="PJ78" s="1531"/>
      <c r="PK78" s="1531"/>
      <c r="PL78" s="1531"/>
      <c r="PM78" s="1531"/>
      <c r="PN78" s="1531"/>
      <c r="PO78" s="1531"/>
      <c r="PP78" s="1531"/>
      <c r="PQ78" s="1531"/>
      <c r="PR78" s="1531"/>
      <c r="PS78" s="1531"/>
      <c r="PT78" s="1531"/>
      <c r="PU78" s="1531"/>
      <c r="PV78" s="1531"/>
      <c r="PW78" s="1531"/>
      <c r="PX78" s="1531"/>
      <c r="PY78" s="1531"/>
      <c r="PZ78" s="1531"/>
      <c r="QA78" s="1531"/>
      <c r="QB78" s="1531"/>
      <c r="QC78" s="1531"/>
      <c r="QD78" s="1531"/>
      <c r="QE78" s="1531"/>
      <c r="QF78" s="1531"/>
      <c r="QG78" s="1531"/>
      <c r="QH78" s="1531"/>
      <c r="QI78" s="1531"/>
      <c r="QJ78" s="1531"/>
      <c r="QK78" s="1531"/>
      <c r="QL78" s="1531"/>
      <c r="QM78" s="1531"/>
      <c r="QN78" s="1531"/>
      <c r="QO78" s="1531"/>
      <c r="QP78" s="1531"/>
      <c r="QQ78" s="1531"/>
      <c r="QR78" s="1531"/>
      <c r="QS78" s="1531"/>
      <c r="QT78" s="1531"/>
      <c r="QU78" s="1531"/>
      <c r="QV78" s="1531"/>
      <c r="QW78" s="1531"/>
      <c r="QX78" s="1531"/>
      <c r="QY78" s="1531"/>
      <c r="QZ78" s="1531"/>
      <c r="RA78" s="1531"/>
      <c r="RB78" s="1531"/>
      <c r="RC78" s="1531"/>
      <c r="RD78" s="1531"/>
      <c r="RE78" s="1531"/>
      <c r="RF78" s="1531"/>
      <c r="RG78" s="1531"/>
      <c r="RH78" s="1531"/>
      <c r="RI78" s="1531"/>
      <c r="RJ78" s="1531"/>
      <c r="RK78" s="1531"/>
      <c r="RL78" s="1531"/>
      <c r="RM78" s="1531"/>
      <c r="RN78" s="1531"/>
      <c r="RO78" s="1531"/>
      <c r="RP78" s="1531"/>
      <c r="RQ78" s="1531"/>
      <c r="RR78" s="1531"/>
      <c r="RS78" s="1531"/>
      <c r="RT78" s="1531"/>
      <c r="RU78" s="1531"/>
      <c r="RV78" s="1531"/>
      <c r="RW78" s="1531"/>
      <c r="RX78" s="1531"/>
      <c r="RY78" s="1531"/>
      <c r="RZ78" s="1531"/>
      <c r="SA78" s="1531"/>
      <c r="SB78" s="1531"/>
      <c r="SC78" s="1531"/>
      <c r="SD78" s="1531"/>
      <c r="SE78" s="1531"/>
      <c r="SF78" s="1531"/>
      <c r="SG78" s="1531"/>
      <c r="SH78" s="1531"/>
      <c r="SI78" s="1531"/>
      <c r="SJ78" s="1531"/>
      <c r="SK78" s="1531"/>
      <c r="SL78" s="1531"/>
      <c r="SM78" s="1531"/>
      <c r="SN78" s="1531"/>
      <c r="SO78" s="1531"/>
      <c r="SP78" s="1531"/>
      <c r="SQ78" s="1531"/>
      <c r="SR78" s="1531"/>
      <c r="SS78" s="1531"/>
      <c r="ST78" s="1531"/>
      <c r="SU78" s="1531"/>
      <c r="SV78" s="1531"/>
      <c r="SW78" s="1531"/>
      <c r="SX78" s="1531"/>
      <c r="SY78" s="1531"/>
      <c r="SZ78" s="1531"/>
      <c r="TA78" s="1531"/>
      <c r="TB78" s="1531"/>
      <c r="TC78" s="1531"/>
      <c r="TD78" s="1531"/>
      <c r="TE78" s="1531"/>
      <c r="TF78" s="1531"/>
      <c r="TG78" s="1531"/>
      <c r="TH78" s="1531"/>
      <c r="TI78" s="1531"/>
      <c r="TJ78" s="1531"/>
      <c r="TK78" s="1531"/>
      <c r="TL78" s="1531"/>
      <c r="TM78" s="1531"/>
      <c r="TN78" s="1531"/>
      <c r="TO78" s="1531"/>
      <c r="TP78" s="1531"/>
      <c r="TQ78" s="1531"/>
      <c r="TR78" s="1531"/>
      <c r="TS78" s="1531"/>
      <c r="TT78" s="1531"/>
      <c r="TU78" s="1531"/>
      <c r="TV78" s="1531"/>
      <c r="TW78" s="1531"/>
      <c r="TX78" s="1531"/>
      <c r="TY78" s="1531"/>
      <c r="TZ78" s="1531"/>
      <c r="UA78" s="1531"/>
      <c r="UB78" s="1531"/>
      <c r="UC78" s="1531"/>
      <c r="UD78" s="1531"/>
      <c r="UE78" s="1531"/>
      <c r="UF78" s="1531"/>
      <c r="UG78" s="1531"/>
      <c r="UH78" s="1531"/>
      <c r="UI78" s="1531"/>
      <c r="UJ78" s="1531"/>
      <c r="UK78" s="1531"/>
      <c r="UL78" s="1531"/>
      <c r="UM78" s="1531"/>
      <c r="UN78" s="1531"/>
      <c r="UO78" s="1531"/>
      <c r="UP78" s="1531"/>
      <c r="UQ78" s="1531"/>
      <c r="UR78" s="1531"/>
      <c r="US78" s="1531"/>
      <c r="UT78" s="1531"/>
      <c r="UU78" s="1531"/>
      <c r="UV78" s="1531"/>
      <c r="UW78" s="1531"/>
      <c r="UX78" s="1531"/>
      <c r="UY78" s="1531"/>
      <c r="UZ78" s="1531"/>
      <c r="VA78" s="1531"/>
      <c r="VB78" s="1531"/>
      <c r="VC78" s="1531"/>
      <c r="VD78" s="1531"/>
      <c r="VE78" s="1531"/>
      <c r="VF78" s="1531"/>
      <c r="VG78" s="1531"/>
      <c r="VH78" s="1531"/>
      <c r="VI78" s="1531"/>
      <c r="VJ78" s="1531"/>
      <c r="VK78" s="1531"/>
      <c r="VL78" s="1531"/>
      <c r="VM78" s="1531"/>
      <c r="VN78" s="1531"/>
      <c r="VO78" s="1531"/>
      <c r="VP78" s="1531"/>
      <c r="VQ78" s="1531"/>
      <c r="VR78" s="1531"/>
      <c r="VS78" s="1531"/>
      <c r="VT78" s="1531"/>
      <c r="VU78" s="1531"/>
      <c r="VV78" s="1531"/>
      <c r="VW78" s="1531"/>
      <c r="VX78" s="1531"/>
      <c r="VY78" s="1531"/>
      <c r="VZ78" s="1531"/>
      <c r="WA78" s="1531"/>
      <c r="WB78" s="1531"/>
      <c r="WC78" s="1531"/>
      <c r="WD78" s="1531"/>
      <c r="WE78" s="1531"/>
      <c r="WF78" s="1531"/>
      <c r="WG78" s="1531"/>
      <c r="WH78" s="1531"/>
      <c r="WI78" s="1531"/>
      <c r="WJ78" s="1531"/>
      <c r="WK78" s="1531"/>
      <c r="WL78" s="1531"/>
      <c r="WM78" s="1531"/>
      <c r="WN78" s="1531"/>
      <c r="WO78" s="1531"/>
      <c r="WP78" s="1531"/>
      <c r="WQ78" s="1531"/>
      <c r="WR78" s="1531"/>
      <c r="WS78" s="1531"/>
      <c r="WT78" s="1531"/>
      <c r="WU78" s="1531"/>
      <c r="WV78" s="1531"/>
      <c r="WW78" s="1531"/>
      <c r="WX78" s="1531"/>
      <c r="WY78" s="1531"/>
      <c r="WZ78" s="1531"/>
      <c r="XA78" s="1531"/>
      <c r="XB78" s="1531"/>
      <c r="XC78" s="1531"/>
      <c r="XD78" s="1531"/>
      <c r="XE78" s="1531"/>
      <c r="XF78" s="1531"/>
      <c r="XG78" s="1531"/>
      <c r="XH78" s="1531"/>
      <c r="XI78" s="1531"/>
      <c r="XJ78" s="1531"/>
      <c r="XK78" s="1531"/>
      <c r="XL78" s="1531"/>
      <c r="XM78" s="1531"/>
      <c r="XN78" s="1531"/>
      <c r="XO78" s="1531"/>
      <c r="XP78" s="1531"/>
      <c r="XQ78" s="1531"/>
      <c r="XR78" s="1531"/>
      <c r="XS78" s="1531"/>
      <c r="XT78" s="1531"/>
      <c r="XU78" s="1531"/>
      <c r="XV78" s="1531"/>
      <c r="XW78" s="1531"/>
      <c r="XX78" s="1531"/>
      <c r="XY78" s="1531"/>
      <c r="XZ78" s="1531"/>
      <c r="YA78" s="1531"/>
      <c r="YB78" s="1531"/>
      <c r="YC78" s="1531"/>
      <c r="YD78" s="1531"/>
      <c r="YE78" s="1531"/>
      <c r="YF78" s="1531"/>
      <c r="YG78" s="1531"/>
      <c r="YH78" s="1531"/>
      <c r="YI78" s="1531"/>
      <c r="YJ78" s="1531"/>
      <c r="YK78" s="1531"/>
      <c r="YL78" s="1531"/>
      <c r="YM78" s="1531"/>
      <c r="YN78" s="1531"/>
      <c r="YO78" s="1531"/>
      <c r="YP78" s="1531"/>
      <c r="YQ78" s="1531"/>
      <c r="YR78" s="1531"/>
      <c r="YS78" s="1531"/>
      <c r="YT78" s="1531"/>
      <c r="YU78" s="1531"/>
      <c r="YV78" s="1531"/>
      <c r="YW78" s="1531"/>
      <c r="YX78" s="1531"/>
      <c r="YY78" s="1531"/>
      <c r="YZ78" s="1531"/>
      <c r="ZA78" s="1531"/>
      <c r="ZB78" s="1531"/>
      <c r="ZC78" s="1531"/>
      <c r="ZD78" s="1531"/>
      <c r="ZE78" s="1531"/>
      <c r="ZF78" s="1531"/>
      <c r="ZG78" s="1531"/>
      <c r="ZH78" s="1531"/>
      <c r="ZI78" s="1531"/>
      <c r="ZJ78" s="1531"/>
      <c r="ZK78" s="1531"/>
      <c r="ZL78" s="1531"/>
      <c r="ZM78" s="1531"/>
      <c r="ZN78" s="1531"/>
      <c r="ZO78" s="1531"/>
      <c r="ZP78" s="1531"/>
      <c r="ZQ78" s="1531"/>
      <c r="ZR78" s="1531"/>
      <c r="ZS78" s="1531"/>
      <c r="ZT78" s="1531"/>
      <c r="ZU78" s="1531"/>
      <c r="ZV78" s="1531"/>
      <c r="ZW78" s="1531"/>
      <c r="ZX78" s="1531"/>
      <c r="ZY78" s="1531"/>
      <c r="ZZ78" s="1531"/>
      <c r="AAA78" s="1531"/>
      <c r="AAB78" s="1531"/>
      <c r="AAC78" s="1531"/>
      <c r="AAD78" s="1531"/>
      <c r="AAE78" s="1531"/>
      <c r="AAF78" s="1531"/>
      <c r="AAG78" s="1531"/>
      <c r="AAH78" s="1531"/>
      <c r="AAI78" s="1531"/>
      <c r="AAJ78" s="1531"/>
      <c r="AAK78" s="1531"/>
      <c r="AAL78" s="1531"/>
      <c r="AAM78" s="1531"/>
      <c r="AAN78" s="1531"/>
      <c r="AAO78" s="1531"/>
      <c r="AAP78" s="1531"/>
      <c r="AAQ78" s="1531"/>
      <c r="AAR78" s="1531"/>
      <c r="AAS78" s="1531"/>
      <c r="AAT78" s="1531"/>
      <c r="AAU78" s="1531"/>
      <c r="AAV78" s="1531"/>
      <c r="AAW78" s="1531"/>
      <c r="AAX78" s="1531"/>
      <c r="AAY78" s="1531"/>
      <c r="AAZ78" s="1531"/>
      <c r="ABA78" s="1531"/>
      <c r="ABB78" s="1531"/>
      <c r="ABC78" s="1531"/>
      <c r="ABD78" s="1531"/>
      <c r="ABE78" s="1531"/>
      <c r="ABF78" s="1531"/>
      <c r="ABG78" s="1531"/>
      <c r="ABH78" s="1531"/>
      <c r="ABI78" s="1531"/>
      <c r="ABJ78" s="1531"/>
      <c r="ABK78" s="1531"/>
      <c r="ABL78" s="1531"/>
      <c r="ABM78" s="1531"/>
      <c r="ABN78" s="1531"/>
      <c r="ABO78" s="1531"/>
      <c r="ABP78" s="1531"/>
      <c r="ABQ78" s="1531"/>
      <c r="ABR78" s="1531"/>
      <c r="ABS78" s="1531"/>
      <c r="ABT78" s="1531"/>
      <c r="ABU78" s="1531"/>
      <c r="ABV78" s="1531"/>
      <c r="ABW78" s="1531"/>
      <c r="ABX78" s="1531"/>
      <c r="ABY78" s="1531"/>
      <c r="ABZ78" s="1531"/>
      <c r="ACA78" s="1531"/>
      <c r="ACB78" s="1531"/>
      <c r="ACC78" s="1531"/>
      <c r="ACD78" s="1531"/>
      <c r="ACE78" s="1531"/>
      <c r="ACF78" s="1531"/>
      <c r="ACG78" s="1531"/>
      <c r="ACH78" s="1531"/>
      <c r="ACI78" s="1531"/>
      <c r="ACJ78" s="1531"/>
      <c r="ACK78" s="1531"/>
      <c r="ACL78" s="1531"/>
      <c r="ACM78" s="1531"/>
      <c r="ACN78" s="1531"/>
      <c r="ACO78" s="1531"/>
      <c r="ACP78" s="1531"/>
      <c r="ACQ78" s="1531"/>
      <c r="ACR78" s="1531"/>
      <c r="ACS78" s="1531"/>
      <c r="ACT78" s="1531"/>
      <c r="ACU78" s="1531"/>
      <c r="ACV78" s="1531"/>
      <c r="ACW78" s="1531"/>
      <c r="ACX78" s="1531"/>
      <c r="ACY78" s="1531"/>
      <c r="ACZ78" s="1531"/>
      <c r="ADA78" s="1531"/>
      <c r="ADB78" s="1531"/>
      <c r="ADC78" s="1531"/>
      <c r="ADD78" s="1531"/>
      <c r="ADE78" s="1531"/>
      <c r="ADF78" s="1531"/>
      <c r="ADG78" s="1531"/>
      <c r="ADH78" s="1531"/>
      <c r="ADI78" s="1531"/>
      <c r="ADJ78" s="1531"/>
      <c r="ADK78" s="1531"/>
      <c r="ADL78" s="1531"/>
      <c r="ADM78" s="1531"/>
      <c r="ADN78" s="1531"/>
      <c r="ADO78" s="1531"/>
      <c r="ADP78" s="1531"/>
      <c r="ADQ78" s="1531"/>
      <c r="ADR78" s="1531"/>
      <c r="ADS78" s="1531"/>
      <c r="ADT78" s="1531"/>
      <c r="ADU78" s="1531"/>
      <c r="ADV78" s="1531"/>
      <c r="ADW78" s="1531"/>
      <c r="ADX78" s="1531"/>
      <c r="ADY78" s="1531"/>
      <c r="ADZ78" s="1531"/>
      <c r="AEA78" s="1531"/>
      <c r="AEB78" s="1531"/>
      <c r="AEC78" s="1531"/>
      <c r="AED78" s="1531"/>
      <c r="AEE78" s="1531"/>
      <c r="AEF78" s="1531"/>
      <c r="AEG78" s="1531"/>
      <c r="AEH78" s="1531"/>
      <c r="AEI78" s="1531"/>
      <c r="AEJ78" s="1531"/>
      <c r="AEK78" s="1531"/>
      <c r="AEL78" s="1531"/>
      <c r="AEM78" s="1531"/>
      <c r="AEN78" s="1531"/>
      <c r="AEO78" s="1531"/>
      <c r="AEP78" s="1531"/>
      <c r="AEQ78" s="1531"/>
      <c r="AER78" s="1531"/>
      <c r="AES78" s="1531"/>
      <c r="AET78" s="1531"/>
      <c r="AEU78" s="1531"/>
      <c r="AEV78" s="1531"/>
      <c r="AEW78" s="1531"/>
      <c r="AEX78" s="1531"/>
      <c r="AEY78" s="1531"/>
      <c r="AEZ78" s="1531"/>
      <c r="AFA78" s="1531"/>
      <c r="AFB78" s="1531"/>
      <c r="AFC78" s="1531"/>
      <c r="AFD78" s="1531"/>
      <c r="AFE78" s="1531"/>
      <c r="AFF78" s="1531"/>
      <c r="AFG78" s="1531"/>
      <c r="AFH78" s="1531"/>
      <c r="AFI78" s="1531"/>
      <c r="AFJ78" s="1531"/>
      <c r="AFK78" s="1531"/>
      <c r="AFL78" s="1531"/>
      <c r="AFM78" s="1531"/>
      <c r="AFN78" s="1531"/>
      <c r="AFO78" s="1531"/>
      <c r="AFP78" s="1531"/>
      <c r="AFQ78" s="1531"/>
      <c r="AFR78" s="1531"/>
      <c r="AFS78" s="1531"/>
      <c r="AFT78" s="1531"/>
      <c r="AFU78" s="1531"/>
      <c r="AFV78" s="1531"/>
      <c r="AFW78" s="1531"/>
      <c r="AFX78" s="1531"/>
      <c r="AFY78" s="1531"/>
      <c r="AFZ78" s="1531"/>
      <c r="AGA78" s="1531"/>
      <c r="AGB78" s="1531"/>
      <c r="AGC78" s="1531"/>
      <c r="AGD78" s="1531"/>
      <c r="AGE78" s="1531"/>
      <c r="AGF78" s="1531"/>
      <c r="AGG78" s="1531"/>
      <c r="AGH78" s="1531"/>
      <c r="AGI78" s="1531"/>
      <c r="AGJ78" s="1531"/>
      <c r="AGK78" s="1531"/>
      <c r="AGL78" s="1531"/>
      <c r="AGM78" s="1531"/>
      <c r="AGN78" s="1531"/>
      <c r="AGO78" s="1531"/>
      <c r="AGP78" s="1531"/>
      <c r="AGQ78" s="1531"/>
      <c r="AGR78" s="1531"/>
      <c r="AGS78" s="1531"/>
      <c r="AGT78" s="1531"/>
      <c r="AGU78" s="1531"/>
      <c r="AGV78" s="1531"/>
      <c r="AGW78" s="1531"/>
      <c r="AGX78" s="1531"/>
      <c r="AGY78" s="1531"/>
      <c r="AGZ78" s="1531"/>
      <c r="AHA78" s="1531"/>
      <c r="AHB78" s="1531"/>
      <c r="AHC78" s="1531"/>
      <c r="AHD78" s="1531"/>
      <c r="AHE78" s="1531"/>
      <c r="AHF78" s="1531"/>
      <c r="AHG78" s="1531"/>
      <c r="AHH78" s="1531"/>
      <c r="AHI78" s="1531"/>
      <c r="AHJ78" s="1531"/>
      <c r="AHK78" s="1531"/>
      <c r="AHL78" s="1531"/>
      <c r="AHM78" s="1531"/>
      <c r="AHN78" s="1531"/>
      <c r="AHO78" s="1531"/>
      <c r="AHP78" s="1531"/>
      <c r="AHQ78" s="1531"/>
      <c r="AHR78" s="1531"/>
      <c r="AHS78" s="1531"/>
      <c r="AHT78" s="1531"/>
      <c r="AHU78" s="1531"/>
      <c r="AHV78" s="1531"/>
      <c r="AHW78" s="1531"/>
      <c r="AHX78" s="1531"/>
      <c r="AHY78" s="1531"/>
      <c r="AHZ78" s="1531"/>
      <c r="AIA78" s="1531"/>
      <c r="AIB78" s="1531"/>
      <c r="AIC78" s="1531"/>
      <c r="AID78" s="1531"/>
      <c r="AIE78" s="1531"/>
      <c r="AIF78" s="1531"/>
      <c r="AIG78" s="1531"/>
      <c r="AIH78" s="1531"/>
      <c r="AII78" s="1531"/>
      <c r="AIJ78" s="1531"/>
      <c r="AIK78" s="1531"/>
      <c r="AIL78" s="1531"/>
      <c r="AIM78" s="1531"/>
      <c r="AIN78" s="1531"/>
      <c r="AIO78" s="1531"/>
      <c r="AIP78" s="1531"/>
      <c r="AIQ78" s="1531"/>
      <c r="AIR78" s="1531"/>
      <c r="AIS78" s="1531"/>
      <c r="AIT78" s="1531"/>
      <c r="AIU78" s="1531"/>
      <c r="AIV78" s="1531"/>
      <c r="AIW78" s="1531"/>
      <c r="AIX78" s="1531"/>
      <c r="AIY78" s="1531"/>
      <c r="AIZ78" s="1531"/>
      <c r="AJA78" s="1531"/>
      <c r="AJB78" s="1531"/>
      <c r="AJC78" s="1531"/>
      <c r="AJD78" s="1531"/>
      <c r="AJE78" s="1531"/>
      <c r="AJF78" s="1531"/>
      <c r="AJG78" s="1531"/>
      <c r="AJH78" s="1531"/>
      <c r="AJI78" s="1531"/>
      <c r="AJJ78" s="1531"/>
      <c r="AJK78" s="1531"/>
      <c r="AJL78" s="1531"/>
      <c r="AJM78" s="1531"/>
      <c r="AJN78" s="1531"/>
      <c r="AJO78" s="1531"/>
      <c r="AJP78" s="1531"/>
      <c r="AJQ78" s="1531"/>
      <c r="AJR78" s="1531"/>
      <c r="AJS78" s="1531"/>
      <c r="AJT78" s="1531"/>
      <c r="AJU78" s="1531"/>
      <c r="AJV78" s="1531"/>
      <c r="AJW78" s="1531"/>
      <c r="AJX78" s="1531"/>
      <c r="AJY78" s="1531"/>
      <c r="AJZ78" s="1531"/>
      <c r="AKA78" s="1531"/>
      <c r="AKB78" s="1531"/>
      <c r="AKC78" s="1531"/>
      <c r="AKD78" s="1531"/>
      <c r="AKE78" s="1531"/>
      <c r="AKF78" s="1531"/>
      <c r="AKG78" s="1531"/>
      <c r="AKH78" s="1531"/>
      <c r="AKI78" s="1531"/>
      <c r="AKJ78" s="1531"/>
      <c r="AKK78" s="1531"/>
      <c r="AKL78" s="1531"/>
      <c r="AKM78" s="1531"/>
      <c r="AKN78" s="1531"/>
      <c r="AKO78" s="1531"/>
      <c r="AKP78" s="1531"/>
      <c r="AKQ78" s="1531"/>
      <c r="AKR78" s="1531"/>
      <c r="AKS78" s="1531"/>
      <c r="AKT78" s="1531"/>
      <c r="AKU78" s="1531"/>
      <c r="AKV78" s="1531"/>
      <c r="AKW78" s="1531"/>
      <c r="AKX78" s="1531"/>
      <c r="AKY78" s="1531"/>
      <c r="AKZ78" s="1531"/>
      <c r="ALA78" s="1531"/>
      <c r="ALB78" s="1531"/>
      <c r="ALC78" s="1531"/>
      <c r="ALD78" s="1531"/>
      <c r="ALE78" s="1531"/>
      <c r="ALF78" s="1531"/>
      <c r="ALG78" s="1531"/>
      <c r="ALH78" s="1531"/>
      <c r="ALI78" s="1531"/>
      <c r="ALJ78" s="1531"/>
      <c r="ALK78" s="1531"/>
      <c r="ALL78" s="1531"/>
      <c r="ALM78" s="1531"/>
      <c r="ALN78" s="1531"/>
      <c r="ALO78" s="1531"/>
      <c r="ALP78" s="1531"/>
      <c r="ALQ78" s="1531"/>
      <c r="ALR78" s="1531"/>
      <c r="ALS78" s="1531"/>
      <c r="ALT78" s="1531"/>
      <c r="ALU78" s="1531"/>
      <c r="ALV78" s="1531"/>
      <c r="ALW78" s="1531"/>
      <c r="ALX78" s="1531"/>
      <c r="ALY78" s="1531"/>
      <c r="ALZ78" s="1531"/>
      <c r="AMA78" s="1531"/>
      <c r="AMB78" s="1531"/>
      <c r="AMC78" s="1531"/>
      <c r="AMD78" s="1531"/>
      <c r="AME78" s="1531"/>
      <c r="AMF78" s="1531"/>
      <c r="AMG78" s="1531"/>
      <c r="AMH78" s="1531"/>
      <c r="AMI78" s="1531"/>
      <c r="AMJ78" s="1531"/>
      <c r="AMK78" s="1531"/>
      <c r="AML78" s="1531"/>
      <c r="AMM78" s="1531"/>
      <c r="AMN78" s="1531"/>
      <c r="AMO78" s="1531"/>
      <c r="AMP78" s="1531"/>
      <c r="AMQ78" s="1531"/>
      <c r="AMR78" s="1531"/>
      <c r="AMS78" s="1531"/>
      <c r="AMT78" s="1531"/>
      <c r="AMU78" s="1531"/>
      <c r="AMV78" s="1531"/>
      <c r="AMW78" s="1531"/>
      <c r="AMX78" s="1531"/>
      <c r="AMY78" s="1531"/>
      <c r="AMZ78" s="1531"/>
      <c r="ANA78" s="1531"/>
      <c r="ANB78" s="1531"/>
      <c r="ANC78" s="1531"/>
      <c r="AND78" s="1531"/>
      <c r="ANE78" s="1531"/>
      <c r="ANF78" s="1531"/>
      <c r="ANG78" s="1531"/>
      <c r="ANH78" s="1531"/>
      <c r="ANI78" s="1531"/>
      <c r="ANJ78" s="1531"/>
      <c r="ANK78" s="1531"/>
      <c r="ANL78" s="1531"/>
      <c r="ANM78" s="1531"/>
      <c r="ANN78" s="1531"/>
      <c r="ANO78" s="1531"/>
      <c r="ANP78" s="1531"/>
      <c r="ANQ78" s="1531"/>
      <c r="ANR78" s="1531"/>
      <c r="ANS78" s="1531"/>
      <c r="ANT78" s="1531"/>
      <c r="ANU78" s="1531"/>
      <c r="ANV78" s="1531"/>
      <c r="ANW78" s="1531"/>
      <c r="ANX78" s="1531"/>
      <c r="ANY78" s="1531"/>
      <c r="ANZ78" s="1531"/>
      <c r="AOA78" s="1531"/>
      <c r="AOB78" s="1531"/>
      <c r="AOC78" s="1531"/>
      <c r="AOD78" s="1531"/>
      <c r="AOE78" s="1531"/>
      <c r="AOF78" s="1531"/>
      <c r="AOG78" s="1531"/>
      <c r="AOH78" s="1531"/>
      <c r="AOI78" s="1531"/>
      <c r="AOJ78" s="1531"/>
      <c r="AOK78" s="1531"/>
      <c r="AOL78" s="1531"/>
      <c r="AOM78" s="1531"/>
      <c r="AON78" s="1531"/>
      <c r="AOO78" s="1531"/>
      <c r="AOP78" s="1531"/>
      <c r="AOQ78" s="1531"/>
      <c r="AOR78" s="1531"/>
      <c r="AOS78" s="1531"/>
      <c r="AOT78" s="1531"/>
      <c r="AOU78" s="1531"/>
      <c r="AOV78" s="1531"/>
      <c r="AOW78" s="1531"/>
      <c r="AOX78" s="1531"/>
      <c r="AOY78" s="1531"/>
      <c r="AOZ78" s="1531"/>
      <c r="APA78" s="1531"/>
      <c r="APB78" s="1531"/>
      <c r="APC78" s="1531"/>
      <c r="APD78" s="1531"/>
      <c r="APE78" s="1531"/>
      <c r="APF78" s="1531"/>
      <c r="APG78" s="1531"/>
      <c r="APH78" s="1531"/>
      <c r="API78" s="1531"/>
      <c r="APJ78" s="1531"/>
      <c r="APK78" s="1531"/>
      <c r="APL78" s="1531"/>
      <c r="APM78" s="1531"/>
      <c r="APN78" s="1531"/>
      <c r="APO78" s="1531"/>
      <c r="APP78" s="1531"/>
      <c r="APQ78" s="1531"/>
      <c r="APR78" s="1531"/>
      <c r="APS78" s="1531"/>
      <c r="APT78" s="1531"/>
      <c r="APU78" s="1531"/>
      <c r="APV78" s="1531"/>
      <c r="APW78" s="1531"/>
      <c r="APX78" s="1531"/>
      <c r="APY78" s="1531"/>
      <c r="APZ78" s="1531"/>
      <c r="AQA78" s="1531"/>
      <c r="AQB78" s="1531"/>
      <c r="AQC78" s="1531"/>
      <c r="AQD78" s="1531"/>
      <c r="AQE78" s="1531"/>
      <c r="AQF78" s="1531"/>
      <c r="AQG78" s="1531"/>
      <c r="AQH78" s="1531"/>
      <c r="AQI78" s="1531"/>
      <c r="AQJ78" s="1531"/>
      <c r="AQK78" s="1531"/>
      <c r="AQL78" s="1531"/>
      <c r="AQM78" s="1531"/>
      <c r="AQN78" s="1531"/>
      <c r="AQO78" s="1531"/>
      <c r="AQP78" s="1531"/>
      <c r="AQQ78" s="1531"/>
      <c r="AQR78" s="1531"/>
      <c r="AQS78" s="1531"/>
      <c r="AQT78" s="1531"/>
      <c r="AQU78" s="1531"/>
      <c r="AQV78" s="1531"/>
      <c r="AQW78" s="1531"/>
      <c r="AQX78" s="1531"/>
      <c r="AQY78" s="1531"/>
      <c r="AQZ78" s="1531"/>
      <c r="ARA78" s="1531"/>
      <c r="ARB78" s="1531"/>
      <c r="ARC78" s="1531"/>
      <c r="ARD78" s="1531"/>
      <c r="ARE78" s="1531"/>
      <c r="ARF78" s="1531"/>
      <c r="ARG78" s="1531"/>
      <c r="ARH78" s="1531"/>
      <c r="ARI78" s="1531"/>
      <c r="ARJ78" s="1531"/>
      <c r="ARK78" s="1531"/>
      <c r="ARL78" s="1531"/>
      <c r="ARM78" s="1531"/>
      <c r="ARN78" s="1531"/>
      <c r="ARO78" s="1531"/>
      <c r="ARP78" s="1531"/>
      <c r="ARQ78" s="1531"/>
      <c r="ARR78" s="1531"/>
      <c r="ARS78" s="1531"/>
      <c r="ART78" s="1531"/>
      <c r="ARU78" s="1531"/>
      <c r="ARV78" s="1531"/>
      <c r="ARW78" s="1531"/>
      <c r="ARX78" s="1531"/>
      <c r="ARY78" s="1531"/>
      <c r="ARZ78" s="1531"/>
      <c r="ASA78" s="1531"/>
      <c r="ASB78" s="1531"/>
      <c r="ASC78" s="1531"/>
      <c r="ASD78" s="1531"/>
      <c r="ASE78" s="1531"/>
      <c r="ASF78" s="1531"/>
      <c r="ASG78" s="1531"/>
      <c r="ASH78" s="1531"/>
      <c r="ASI78" s="1531"/>
      <c r="ASJ78" s="1531"/>
      <c r="ASK78" s="1531"/>
      <c r="ASL78" s="1531"/>
      <c r="ASM78" s="1531"/>
      <c r="ASN78" s="1531"/>
      <c r="ASO78" s="1531"/>
      <c r="ASP78" s="1531"/>
      <c r="ASQ78" s="1531"/>
      <c r="ASR78" s="1531"/>
      <c r="ASS78" s="1531"/>
      <c r="AST78" s="1531"/>
      <c r="ASU78" s="1531"/>
      <c r="ASV78" s="1531"/>
      <c r="ASW78" s="1531"/>
      <c r="ASX78" s="1531"/>
      <c r="ASY78" s="1531"/>
      <c r="ASZ78" s="1531"/>
      <c r="ATA78" s="1531"/>
      <c r="ATB78" s="1531"/>
      <c r="ATC78" s="1531"/>
      <c r="ATD78" s="1531"/>
      <c r="ATE78" s="1531"/>
      <c r="ATF78" s="1531"/>
      <c r="ATG78" s="1531"/>
      <c r="ATH78" s="1531"/>
      <c r="ATI78" s="1531"/>
      <c r="ATJ78" s="1531"/>
      <c r="ATK78" s="1531"/>
      <c r="ATL78" s="1531"/>
      <c r="ATM78" s="1531"/>
      <c r="ATN78" s="1531"/>
      <c r="ATO78" s="1531"/>
      <c r="ATP78" s="1531"/>
      <c r="ATQ78" s="1531"/>
      <c r="ATR78" s="1531"/>
      <c r="ATS78" s="1531"/>
      <c r="ATT78" s="1531"/>
      <c r="ATU78" s="1531"/>
      <c r="ATV78" s="1531"/>
      <c r="ATW78" s="1531"/>
      <c r="ATX78" s="1531"/>
      <c r="ATY78" s="1531"/>
      <c r="ATZ78" s="1531"/>
      <c r="AUA78" s="1531"/>
      <c r="AUB78" s="1531"/>
      <c r="AUC78" s="1531"/>
      <c r="AUD78" s="1531"/>
      <c r="AUE78" s="1531"/>
      <c r="AUF78" s="1531"/>
      <c r="AUG78" s="1531"/>
      <c r="AUH78" s="1531"/>
      <c r="AUI78" s="1531"/>
    </row>
    <row r="79" spans="1:1231" s="1406" customFormat="1" ht="31.75" customHeight="1" x14ac:dyDescent="0.75">
      <c r="A79" s="2087" t="s">
        <v>98</v>
      </c>
      <c r="B79" s="2087" t="s">
        <v>72</v>
      </c>
      <c r="C79" s="1488">
        <v>10.1</v>
      </c>
      <c r="D79" s="1591" t="s">
        <v>52</v>
      </c>
      <c r="E79" s="1490" t="s">
        <v>23</v>
      </c>
      <c r="F79" s="1490" t="s">
        <v>6</v>
      </c>
      <c r="G79" s="1423">
        <f t="array" ref="G79">INDEX('Salary . staff rates'!$A$6:$C$28,MATCH(1,('Salary . staff rates'!$A$6:$A$28=E79)*('Salary . staff rates'!$B$6:$B$28=F79),0),3)</f>
        <v>65000</v>
      </c>
      <c r="H79" s="1423">
        <f t="shared" si="56"/>
        <v>456.14035087719299</v>
      </c>
      <c r="I79" s="1491" t="s">
        <v>0</v>
      </c>
      <c r="J79" s="1492" t="s">
        <v>0</v>
      </c>
      <c r="K79" s="1493">
        <v>0</v>
      </c>
      <c r="L79" s="1494">
        <f t="shared" si="57"/>
        <v>0</v>
      </c>
      <c r="M79" s="1551" t="s">
        <v>31</v>
      </c>
      <c r="N79" s="1496">
        <f>IF(K79="N/A",0,IF(M79="Yes",L79*'Salary . staff rates'!$C$34,0))</f>
        <v>0</v>
      </c>
      <c r="P79" s="662">
        <v>1</v>
      </c>
      <c r="Q79" s="662">
        <v>1</v>
      </c>
      <c r="W79" s="1564"/>
      <c r="Y79" s="662">
        <f t="shared" ref="Y79:Y83" si="64">IF(L79&lt;&gt;"",L79*P79,"")</f>
        <v>0</v>
      </c>
      <c r="Z79" s="662">
        <f t="shared" ref="Z79:Z83" si="65">IF(N79&lt;&gt;"",N79*P79,"")</f>
        <v>0</v>
      </c>
      <c r="AA79" s="1433"/>
      <c r="AB79" s="662">
        <f t="shared" ref="AB79:AB83" si="66">IF(L79&lt;&gt;"",L79*Q79,"")</f>
        <v>0</v>
      </c>
      <c r="AC79" s="662">
        <f t="shared" ref="AC79:AC83" si="67">IF(N79&lt;&gt;"",N79*Q79,"")</f>
        <v>0</v>
      </c>
      <c r="AD79" s="1412"/>
      <c r="AE79" s="1412"/>
      <c r="AF79" s="1412"/>
      <c r="AL79" s="1413"/>
      <c r="AN79" s="1435">
        <f t="shared" ref="AN79:AN83" si="68">IF(W79=1,0,Y79)</f>
        <v>0</v>
      </c>
      <c r="AO79" s="1435">
        <f t="shared" ref="AO79:AO83" si="69">IF(W79=1,0,Z79)</f>
        <v>0</v>
      </c>
      <c r="AP79" s="1531"/>
      <c r="AQ79" s="1531"/>
      <c r="AR79" s="1531"/>
      <c r="AS79" s="1531"/>
      <c r="AT79" s="1531"/>
      <c r="AU79" s="1531"/>
      <c r="AV79" s="1531"/>
      <c r="AW79" s="1531"/>
      <c r="AX79" s="1531"/>
      <c r="AY79" s="1531"/>
      <c r="AZ79" s="1531"/>
      <c r="BA79" s="1531"/>
      <c r="BB79" s="1531"/>
      <c r="BC79" s="1531"/>
      <c r="BD79" s="1531"/>
      <c r="BE79" s="1531"/>
      <c r="BF79" s="1531"/>
      <c r="BG79" s="1531"/>
      <c r="BH79" s="1531"/>
      <c r="BI79" s="1531"/>
      <c r="BJ79" s="1531"/>
      <c r="BK79" s="1531"/>
      <c r="BL79" s="1531"/>
      <c r="BM79" s="1531"/>
      <c r="BN79" s="1531"/>
      <c r="BO79" s="1531"/>
      <c r="BP79" s="1531"/>
      <c r="BQ79" s="1531"/>
      <c r="BR79" s="1531"/>
      <c r="BS79" s="1531"/>
      <c r="BT79" s="1531"/>
      <c r="BU79" s="1531"/>
      <c r="BV79" s="1531"/>
      <c r="BW79" s="1531"/>
      <c r="BX79" s="1531"/>
      <c r="BY79" s="1531"/>
      <c r="BZ79" s="1531"/>
      <c r="CA79" s="1531"/>
      <c r="CB79" s="1531"/>
      <c r="CC79" s="1531"/>
      <c r="CD79" s="1531"/>
      <c r="CE79" s="1531"/>
      <c r="CF79" s="1531"/>
      <c r="CG79" s="1531"/>
      <c r="CH79" s="1531"/>
      <c r="CI79" s="1531"/>
      <c r="CJ79" s="1531"/>
      <c r="CK79" s="1531"/>
      <c r="CL79" s="1531"/>
      <c r="CM79" s="1531"/>
      <c r="CN79" s="1531"/>
      <c r="CO79" s="1531"/>
      <c r="CP79" s="1531"/>
      <c r="CQ79" s="1531"/>
      <c r="CR79" s="1531"/>
      <c r="CS79" s="1531"/>
      <c r="CT79" s="1531"/>
      <c r="CU79" s="1531"/>
      <c r="CV79" s="1531"/>
      <c r="CW79" s="1531"/>
      <c r="CX79" s="1531"/>
      <c r="CY79" s="1531"/>
      <c r="CZ79" s="1531"/>
      <c r="DA79" s="1531"/>
      <c r="DB79" s="1531"/>
      <c r="DC79" s="1531"/>
      <c r="DD79" s="1531"/>
      <c r="DE79" s="1531"/>
      <c r="DF79" s="1531"/>
      <c r="DG79" s="1531"/>
      <c r="DH79" s="1531"/>
      <c r="DI79" s="1531"/>
      <c r="DJ79" s="1531"/>
      <c r="DK79" s="1531"/>
      <c r="DL79" s="1531"/>
      <c r="DM79" s="1531"/>
      <c r="DN79" s="1531"/>
      <c r="DO79" s="1531"/>
      <c r="DP79" s="1531"/>
      <c r="DQ79" s="1531"/>
      <c r="DR79" s="1531"/>
      <c r="DS79" s="1531"/>
      <c r="DT79" s="1531"/>
      <c r="DU79" s="1531"/>
      <c r="DV79" s="1531"/>
      <c r="DW79" s="1531"/>
      <c r="DX79" s="1531"/>
      <c r="DY79" s="1531"/>
      <c r="DZ79" s="1531"/>
      <c r="EA79" s="1531"/>
      <c r="EB79" s="1531"/>
      <c r="EC79" s="1531"/>
      <c r="ED79" s="1531"/>
      <c r="EE79" s="1531"/>
      <c r="EF79" s="1531"/>
      <c r="EG79" s="1531"/>
      <c r="EH79" s="1531"/>
      <c r="EI79" s="1531"/>
      <c r="EJ79" s="1531"/>
      <c r="EK79" s="1531"/>
      <c r="EL79" s="1531"/>
      <c r="EM79" s="1531"/>
      <c r="EN79" s="1531"/>
      <c r="EO79" s="1531"/>
      <c r="EP79" s="1531"/>
      <c r="EQ79" s="1531"/>
      <c r="ER79" s="1531"/>
      <c r="ES79" s="1531"/>
      <c r="ET79" s="1531"/>
      <c r="EU79" s="1531"/>
      <c r="EV79" s="1531"/>
      <c r="EW79" s="1531"/>
      <c r="EX79" s="1531"/>
      <c r="EY79" s="1531"/>
      <c r="EZ79" s="1531"/>
      <c r="FA79" s="1531"/>
      <c r="FB79" s="1531"/>
      <c r="FC79" s="1531"/>
      <c r="FD79" s="1531"/>
      <c r="FE79" s="1531"/>
      <c r="FF79" s="1531"/>
      <c r="FG79" s="1531"/>
      <c r="FH79" s="1531"/>
      <c r="FI79" s="1531"/>
      <c r="FJ79" s="1531"/>
      <c r="FK79" s="1531"/>
      <c r="FL79" s="1531"/>
      <c r="FM79" s="1531"/>
      <c r="FN79" s="1531"/>
      <c r="FO79" s="1531"/>
      <c r="FP79" s="1531"/>
      <c r="FQ79" s="1531"/>
      <c r="FR79" s="1531"/>
      <c r="FS79" s="1531"/>
      <c r="FT79" s="1531"/>
      <c r="FU79" s="1531"/>
      <c r="FV79" s="1531"/>
      <c r="FW79" s="1531"/>
      <c r="FX79" s="1531"/>
      <c r="FY79" s="1531"/>
      <c r="FZ79" s="1531"/>
      <c r="GA79" s="1531"/>
      <c r="GB79" s="1531"/>
      <c r="GC79" s="1531"/>
      <c r="GD79" s="1531"/>
      <c r="GE79" s="1531"/>
      <c r="GF79" s="1531"/>
      <c r="GG79" s="1531"/>
      <c r="GH79" s="1531"/>
      <c r="GI79" s="1531"/>
      <c r="GJ79" s="1531"/>
      <c r="GK79" s="1531"/>
      <c r="GL79" s="1531"/>
      <c r="GM79" s="1531"/>
      <c r="GN79" s="1531"/>
      <c r="GO79" s="1531"/>
      <c r="GP79" s="1531"/>
      <c r="GQ79" s="1531"/>
      <c r="GR79" s="1531"/>
      <c r="GS79" s="1531"/>
      <c r="GT79" s="1531"/>
      <c r="GU79" s="1531"/>
      <c r="GV79" s="1531"/>
      <c r="GW79" s="1531"/>
      <c r="GX79" s="1531"/>
      <c r="GY79" s="1531"/>
      <c r="GZ79" s="1531"/>
      <c r="HA79" s="1531"/>
      <c r="HB79" s="1531"/>
      <c r="HC79" s="1531"/>
      <c r="HD79" s="1531"/>
      <c r="HE79" s="1531"/>
      <c r="HF79" s="1531"/>
      <c r="HG79" s="1531"/>
      <c r="HH79" s="1531"/>
      <c r="HI79" s="1531"/>
      <c r="HJ79" s="1531"/>
      <c r="HK79" s="1531"/>
      <c r="HL79" s="1531"/>
      <c r="HM79" s="1531"/>
      <c r="HN79" s="1531"/>
      <c r="HO79" s="1531"/>
      <c r="HP79" s="1531"/>
      <c r="HQ79" s="1531"/>
      <c r="HR79" s="1531"/>
      <c r="HS79" s="1531"/>
      <c r="HT79" s="1531"/>
      <c r="HU79" s="1531"/>
      <c r="HV79" s="1531"/>
      <c r="HW79" s="1531"/>
      <c r="HX79" s="1531"/>
      <c r="HY79" s="1531"/>
      <c r="HZ79" s="1531"/>
      <c r="IA79" s="1531"/>
      <c r="IB79" s="1531"/>
      <c r="IC79" s="1531"/>
      <c r="ID79" s="1531"/>
      <c r="IE79" s="1531"/>
      <c r="IF79" s="1531"/>
      <c r="IG79" s="1531"/>
      <c r="IH79" s="1531"/>
      <c r="II79" s="1531"/>
      <c r="IJ79" s="1531"/>
      <c r="IK79" s="1531"/>
      <c r="IL79" s="1531"/>
      <c r="IM79" s="1531"/>
      <c r="IN79" s="1531"/>
      <c r="IO79" s="1531"/>
      <c r="IP79" s="1531"/>
      <c r="IQ79" s="1531"/>
      <c r="IR79" s="1531"/>
      <c r="IS79" s="1531"/>
      <c r="IT79" s="1531"/>
      <c r="IU79" s="1531"/>
      <c r="IV79" s="1531"/>
      <c r="IW79" s="1531"/>
      <c r="IX79" s="1531"/>
      <c r="IY79" s="1531"/>
      <c r="IZ79" s="1531"/>
      <c r="JA79" s="1531"/>
      <c r="JB79" s="1531"/>
      <c r="JC79" s="1531"/>
      <c r="JD79" s="1531"/>
      <c r="JE79" s="1531"/>
      <c r="JF79" s="1531"/>
      <c r="JG79" s="1531"/>
      <c r="JH79" s="1531"/>
      <c r="JI79" s="1531"/>
      <c r="JJ79" s="1531"/>
      <c r="JK79" s="1531"/>
      <c r="JL79" s="1531"/>
      <c r="JM79" s="1531"/>
      <c r="JN79" s="1531"/>
      <c r="JO79" s="1531"/>
      <c r="JP79" s="1531"/>
      <c r="JQ79" s="1531"/>
      <c r="JR79" s="1531"/>
      <c r="JS79" s="1531"/>
      <c r="JT79" s="1531"/>
      <c r="JU79" s="1531"/>
      <c r="JV79" s="1531"/>
      <c r="JW79" s="1531"/>
      <c r="JX79" s="1531"/>
      <c r="JY79" s="1531"/>
      <c r="JZ79" s="1531"/>
      <c r="KA79" s="1531"/>
      <c r="KB79" s="1531"/>
      <c r="KC79" s="1531"/>
      <c r="KD79" s="1531"/>
      <c r="KE79" s="1531"/>
      <c r="KF79" s="1531"/>
      <c r="KG79" s="1531"/>
      <c r="KH79" s="1531"/>
      <c r="KI79" s="1531"/>
      <c r="KJ79" s="1531"/>
      <c r="KK79" s="1531"/>
      <c r="KL79" s="1531"/>
      <c r="KM79" s="1531"/>
      <c r="KN79" s="1531"/>
      <c r="KO79" s="1531"/>
      <c r="KP79" s="1531"/>
      <c r="KQ79" s="1531"/>
      <c r="KR79" s="1531"/>
      <c r="KS79" s="1531"/>
      <c r="KT79" s="1531"/>
      <c r="KU79" s="1531"/>
      <c r="KV79" s="1531"/>
      <c r="KW79" s="1531"/>
      <c r="KX79" s="1531"/>
      <c r="KY79" s="1531"/>
      <c r="KZ79" s="1531"/>
      <c r="LA79" s="1531"/>
      <c r="LB79" s="1531"/>
      <c r="LC79" s="1531"/>
      <c r="LD79" s="1531"/>
      <c r="LE79" s="1531"/>
      <c r="LF79" s="1531"/>
      <c r="LG79" s="1531"/>
      <c r="LH79" s="1531"/>
      <c r="LI79" s="1531"/>
      <c r="LJ79" s="1531"/>
      <c r="LK79" s="1531"/>
      <c r="LL79" s="1531"/>
      <c r="LM79" s="1531"/>
      <c r="LN79" s="1531"/>
      <c r="LO79" s="1531"/>
      <c r="LP79" s="1531"/>
      <c r="LQ79" s="1531"/>
      <c r="LR79" s="1531"/>
      <c r="LS79" s="1531"/>
      <c r="LT79" s="1531"/>
      <c r="LU79" s="1531"/>
      <c r="LV79" s="1531"/>
      <c r="LW79" s="1531"/>
      <c r="LX79" s="1531"/>
      <c r="LY79" s="1531"/>
      <c r="LZ79" s="1531"/>
      <c r="MA79" s="1531"/>
      <c r="MB79" s="1531"/>
      <c r="MC79" s="1531"/>
      <c r="MD79" s="1531"/>
      <c r="ME79" s="1531"/>
      <c r="MF79" s="1531"/>
      <c r="MG79" s="1531"/>
      <c r="MH79" s="1531"/>
      <c r="MI79" s="1531"/>
      <c r="MJ79" s="1531"/>
      <c r="MK79" s="1531"/>
      <c r="ML79" s="1531"/>
      <c r="MM79" s="1531"/>
      <c r="MN79" s="1531"/>
      <c r="MO79" s="1531"/>
      <c r="MP79" s="1531"/>
      <c r="MQ79" s="1531"/>
      <c r="MR79" s="1531"/>
      <c r="MS79" s="1531"/>
      <c r="MT79" s="1531"/>
      <c r="MU79" s="1531"/>
      <c r="MV79" s="1531"/>
      <c r="MW79" s="1531"/>
      <c r="MX79" s="1531"/>
      <c r="MY79" s="1531"/>
      <c r="MZ79" s="1531"/>
      <c r="NA79" s="1531"/>
      <c r="NB79" s="1531"/>
      <c r="NC79" s="1531"/>
      <c r="ND79" s="1531"/>
      <c r="NE79" s="1531"/>
      <c r="NF79" s="1531"/>
      <c r="NG79" s="1531"/>
      <c r="NH79" s="1531"/>
      <c r="NI79" s="1531"/>
      <c r="NJ79" s="1531"/>
      <c r="NK79" s="1531"/>
      <c r="NL79" s="1531"/>
      <c r="NM79" s="1531"/>
      <c r="NN79" s="1531"/>
      <c r="NO79" s="1531"/>
      <c r="NP79" s="1531"/>
      <c r="NQ79" s="1531"/>
      <c r="NR79" s="1531"/>
      <c r="NS79" s="1531"/>
      <c r="NT79" s="1531"/>
      <c r="NU79" s="1531"/>
      <c r="NV79" s="1531"/>
      <c r="NW79" s="1531"/>
      <c r="NX79" s="1531"/>
      <c r="NY79" s="1531"/>
      <c r="NZ79" s="1531"/>
      <c r="OA79" s="1531"/>
      <c r="OB79" s="1531"/>
      <c r="OC79" s="1531"/>
      <c r="OD79" s="1531"/>
      <c r="OE79" s="1531"/>
      <c r="OF79" s="1531"/>
      <c r="OG79" s="1531"/>
      <c r="OH79" s="1531"/>
      <c r="OI79" s="1531"/>
      <c r="OJ79" s="1531"/>
      <c r="OK79" s="1531"/>
      <c r="OL79" s="1531"/>
      <c r="OM79" s="1531"/>
      <c r="ON79" s="1531"/>
      <c r="OO79" s="1531"/>
      <c r="OP79" s="1531"/>
      <c r="OQ79" s="1531"/>
      <c r="OR79" s="1531"/>
      <c r="OS79" s="1531"/>
      <c r="OT79" s="1531"/>
      <c r="OU79" s="1531"/>
      <c r="OV79" s="1531"/>
      <c r="OW79" s="1531"/>
      <c r="OX79" s="1531"/>
      <c r="OY79" s="1531"/>
      <c r="OZ79" s="1531"/>
      <c r="PA79" s="1531"/>
      <c r="PB79" s="1531"/>
      <c r="PC79" s="1531"/>
      <c r="PD79" s="1531"/>
      <c r="PE79" s="1531"/>
      <c r="PF79" s="1531"/>
      <c r="PG79" s="1531"/>
      <c r="PH79" s="1531"/>
      <c r="PI79" s="1531"/>
      <c r="PJ79" s="1531"/>
      <c r="PK79" s="1531"/>
      <c r="PL79" s="1531"/>
      <c r="PM79" s="1531"/>
      <c r="PN79" s="1531"/>
      <c r="PO79" s="1531"/>
      <c r="PP79" s="1531"/>
      <c r="PQ79" s="1531"/>
      <c r="PR79" s="1531"/>
      <c r="PS79" s="1531"/>
      <c r="PT79" s="1531"/>
      <c r="PU79" s="1531"/>
      <c r="PV79" s="1531"/>
      <c r="PW79" s="1531"/>
      <c r="PX79" s="1531"/>
      <c r="PY79" s="1531"/>
      <c r="PZ79" s="1531"/>
      <c r="QA79" s="1531"/>
      <c r="QB79" s="1531"/>
      <c r="QC79" s="1531"/>
      <c r="QD79" s="1531"/>
      <c r="QE79" s="1531"/>
      <c r="QF79" s="1531"/>
      <c r="QG79" s="1531"/>
      <c r="QH79" s="1531"/>
      <c r="QI79" s="1531"/>
      <c r="QJ79" s="1531"/>
      <c r="QK79" s="1531"/>
      <c r="QL79" s="1531"/>
      <c r="QM79" s="1531"/>
      <c r="QN79" s="1531"/>
      <c r="QO79" s="1531"/>
      <c r="QP79" s="1531"/>
      <c r="QQ79" s="1531"/>
      <c r="QR79" s="1531"/>
      <c r="QS79" s="1531"/>
      <c r="QT79" s="1531"/>
      <c r="QU79" s="1531"/>
      <c r="QV79" s="1531"/>
      <c r="QW79" s="1531"/>
      <c r="QX79" s="1531"/>
      <c r="QY79" s="1531"/>
      <c r="QZ79" s="1531"/>
      <c r="RA79" s="1531"/>
      <c r="RB79" s="1531"/>
      <c r="RC79" s="1531"/>
      <c r="RD79" s="1531"/>
      <c r="RE79" s="1531"/>
      <c r="RF79" s="1531"/>
      <c r="RG79" s="1531"/>
      <c r="RH79" s="1531"/>
      <c r="RI79" s="1531"/>
      <c r="RJ79" s="1531"/>
      <c r="RK79" s="1531"/>
      <c r="RL79" s="1531"/>
      <c r="RM79" s="1531"/>
      <c r="RN79" s="1531"/>
      <c r="RO79" s="1531"/>
      <c r="RP79" s="1531"/>
      <c r="RQ79" s="1531"/>
      <c r="RR79" s="1531"/>
      <c r="RS79" s="1531"/>
      <c r="RT79" s="1531"/>
      <c r="RU79" s="1531"/>
      <c r="RV79" s="1531"/>
      <c r="RW79" s="1531"/>
      <c r="RX79" s="1531"/>
      <c r="RY79" s="1531"/>
      <c r="RZ79" s="1531"/>
      <c r="SA79" s="1531"/>
      <c r="SB79" s="1531"/>
      <c r="SC79" s="1531"/>
      <c r="SD79" s="1531"/>
      <c r="SE79" s="1531"/>
      <c r="SF79" s="1531"/>
      <c r="SG79" s="1531"/>
      <c r="SH79" s="1531"/>
      <c r="SI79" s="1531"/>
      <c r="SJ79" s="1531"/>
      <c r="SK79" s="1531"/>
      <c r="SL79" s="1531"/>
      <c r="SM79" s="1531"/>
      <c r="SN79" s="1531"/>
      <c r="SO79" s="1531"/>
      <c r="SP79" s="1531"/>
      <c r="SQ79" s="1531"/>
      <c r="SR79" s="1531"/>
      <c r="SS79" s="1531"/>
      <c r="ST79" s="1531"/>
      <c r="SU79" s="1531"/>
      <c r="SV79" s="1531"/>
      <c r="SW79" s="1531"/>
      <c r="SX79" s="1531"/>
      <c r="SY79" s="1531"/>
      <c r="SZ79" s="1531"/>
      <c r="TA79" s="1531"/>
      <c r="TB79" s="1531"/>
      <c r="TC79" s="1531"/>
      <c r="TD79" s="1531"/>
      <c r="TE79" s="1531"/>
      <c r="TF79" s="1531"/>
      <c r="TG79" s="1531"/>
      <c r="TH79" s="1531"/>
      <c r="TI79" s="1531"/>
      <c r="TJ79" s="1531"/>
      <c r="TK79" s="1531"/>
      <c r="TL79" s="1531"/>
      <c r="TM79" s="1531"/>
      <c r="TN79" s="1531"/>
      <c r="TO79" s="1531"/>
      <c r="TP79" s="1531"/>
      <c r="TQ79" s="1531"/>
      <c r="TR79" s="1531"/>
      <c r="TS79" s="1531"/>
      <c r="TT79" s="1531"/>
      <c r="TU79" s="1531"/>
      <c r="TV79" s="1531"/>
      <c r="TW79" s="1531"/>
      <c r="TX79" s="1531"/>
      <c r="TY79" s="1531"/>
      <c r="TZ79" s="1531"/>
      <c r="UA79" s="1531"/>
      <c r="UB79" s="1531"/>
      <c r="UC79" s="1531"/>
      <c r="UD79" s="1531"/>
      <c r="UE79" s="1531"/>
      <c r="UF79" s="1531"/>
      <c r="UG79" s="1531"/>
      <c r="UH79" s="1531"/>
      <c r="UI79" s="1531"/>
      <c r="UJ79" s="1531"/>
      <c r="UK79" s="1531"/>
      <c r="UL79" s="1531"/>
      <c r="UM79" s="1531"/>
      <c r="UN79" s="1531"/>
      <c r="UO79" s="1531"/>
      <c r="UP79" s="1531"/>
      <c r="UQ79" s="1531"/>
      <c r="UR79" s="1531"/>
      <c r="US79" s="1531"/>
      <c r="UT79" s="1531"/>
      <c r="UU79" s="1531"/>
      <c r="UV79" s="1531"/>
      <c r="UW79" s="1531"/>
      <c r="UX79" s="1531"/>
      <c r="UY79" s="1531"/>
      <c r="UZ79" s="1531"/>
      <c r="VA79" s="1531"/>
      <c r="VB79" s="1531"/>
      <c r="VC79" s="1531"/>
      <c r="VD79" s="1531"/>
      <c r="VE79" s="1531"/>
      <c r="VF79" s="1531"/>
      <c r="VG79" s="1531"/>
      <c r="VH79" s="1531"/>
      <c r="VI79" s="1531"/>
      <c r="VJ79" s="1531"/>
      <c r="VK79" s="1531"/>
      <c r="VL79" s="1531"/>
      <c r="VM79" s="1531"/>
      <c r="VN79" s="1531"/>
      <c r="VO79" s="1531"/>
      <c r="VP79" s="1531"/>
      <c r="VQ79" s="1531"/>
      <c r="VR79" s="1531"/>
      <c r="VS79" s="1531"/>
      <c r="VT79" s="1531"/>
      <c r="VU79" s="1531"/>
      <c r="VV79" s="1531"/>
      <c r="VW79" s="1531"/>
      <c r="VX79" s="1531"/>
      <c r="VY79" s="1531"/>
      <c r="VZ79" s="1531"/>
      <c r="WA79" s="1531"/>
      <c r="WB79" s="1531"/>
      <c r="WC79" s="1531"/>
      <c r="WD79" s="1531"/>
      <c r="WE79" s="1531"/>
      <c r="WF79" s="1531"/>
      <c r="WG79" s="1531"/>
      <c r="WH79" s="1531"/>
      <c r="WI79" s="1531"/>
      <c r="WJ79" s="1531"/>
      <c r="WK79" s="1531"/>
      <c r="WL79" s="1531"/>
      <c r="WM79" s="1531"/>
      <c r="WN79" s="1531"/>
      <c r="WO79" s="1531"/>
      <c r="WP79" s="1531"/>
      <c r="WQ79" s="1531"/>
      <c r="WR79" s="1531"/>
      <c r="WS79" s="1531"/>
      <c r="WT79" s="1531"/>
      <c r="WU79" s="1531"/>
      <c r="WV79" s="1531"/>
      <c r="WW79" s="1531"/>
      <c r="WX79" s="1531"/>
      <c r="WY79" s="1531"/>
      <c r="WZ79" s="1531"/>
      <c r="XA79" s="1531"/>
      <c r="XB79" s="1531"/>
      <c r="XC79" s="1531"/>
      <c r="XD79" s="1531"/>
      <c r="XE79" s="1531"/>
      <c r="XF79" s="1531"/>
      <c r="XG79" s="1531"/>
      <c r="XH79" s="1531"/>
      <c r="XI79" s="1531"/>
      <c r="XJ79" s="1531"/>
      <c r="XK79" s="1531"/>
      <c r="XL79" s="1531"/>
      <c r="XM79" s="1531"/>
      <c r="XN79" s="1531"/>
      <c r="XO79" s="1531"/>
      <c r="XP79" s="1531"/>
      <c r="XQ79" s="1531"/>
      <c r="XR79" s="1531"/>
      <c r="XS79" s="1531"/>
      <c r="XT79" s="1531"/>
      <c r="XU79" s="1531"/>
      <c r="XV79" s="1531"/>
      <c r="XW79" s="1531"/>
      <c r="XX79" s="1531"/>
      <c r="XY79" s="1531"/>
      <c r="XZ79" s="1531"/>
      <c r="YA79" s="1531"/>
      <c r="YB79" s="1531"/>
      <c r="YC79" s="1531"/>
      <c r="YD79" s="1531"/>
      <c r="YE79" s="1531"/>
      <c r="YF79" s="1531"/>
      <c r="YG79" s="1531"/>
      <c r="YH79" s="1531"/>
      <c r="YI79" s="1531"/>
      <c r="YJ79" s="1531"/>
      <c r="YK79" s="1531"/>
      <c r="YL79" s="1531"/>
      <c r="YM79" s="1531"/>
      <c r="YN79" s="1531"/>
      <c r="YO79" s="1531"/>
      <c r="YP79" s="1531"/>
      <c r="YQ79" s="1531"/>
      <c r="YR79" s="1531"/>
      <c r="YS79" s="1531"/>
      <c r="YT79" s="1531"/>
      <c r="YU79" s="1531"/>
      <c r="YV79" s="1531"/>
      <c r="YW79" s="1531"/>
      <c r="YX79" s="1531"/>
      <c r="YY79" s="1531"/>
      <c r="YZ79" s="1531"/>
      <c r="ZA79" s="1531"/>
      <c r="ZB79" s="1531"/>
      <c r="ZC79" s="1531"/>
      <c r="ZD79" s="1531"/>
      <c r="ZE79" s="1531"/>
      <c r="ZF79" s="1531"/>
      <c r="ZG79" s="1531"/>
      <c r="ZH79" s="1531"/>
      <c r="ZI79" s="1531"/>
      <c r="ZJ79" s="1531"/>
      <c r="ZK79" s="1531"/>
      <c r="ZL79" s="1531"/>
      <c r="ZM79" s="1531"/>
      <c r="ZN79" s="1531"/>
      <c r="ZO79" s="1531"/>
      <c r="ZP79" s="1531"/>
      <c r="ZQ79" s="1531"/>
      <c r="ZR79" s="1531"/>
      <c r="ZS79" s="1531"/>
      <c r="ZT79" s="1531"/>
      <c r="ZU79" s="1531"/>
      <c r="ZV79" s="1531"/>
      <c r="ZW79" s="1531"/>
      <c r="ZX79" s="1531"/>
      <c r="ZY79" s="1531"/>
      <c r="ZZ79" s="1531"/>
      <c r="AAA79" s="1531"/>
      <c r="AAB79" s="1531"/>
      <c r="AAC79" s="1531"/>
      <c r="AAD79" s="1531"/>
      <c r="AAE79" s="1531"/>
      <c r="AAF79" s="1531"/>
      <c r="AAG79" s="1531"/>
      <c r="AAH79" s="1531"/>
      <c r="AAI79" s="1531"/>
      <c r="AAJ79" s="1531"/>
      <c r="AAK79" s="1531"/>
      <c r="AAL79" s="1531"/>
      <c r="AAM79" s="1531"/>
      <c r="AAN79" s="1531"/>
      <c r="AAO79" s="1531"/>
      <c r="AAP79" s="1531"/>
      <c r="AAQ79" s="1531"/>
      <c r="AAR79" s="1531"/>
      <c r="AAS79" s="1531"/>
      <c r="AAT79" s="1531"/>
      <c r="AAU79" s="1531"/>
      <c r="AAV79" s="1531"/>
      <c r="AAW79" s="1531"/>
      <c r="AAX79" s="1531"/>
      <c r="AAY79" s="1531"/>
      <c r="AAZ79" s="1531"/>
      <c r="ABA79" s="1531"/>
      <c r="ABB79" s="1531"/>
      <c r="ABC79" s="1531"/>
      <c r="ABD79" s="1531"/>
      <c r="ABE79" s="1531"/>
      <c r="ABF79" s="1531"/>
      <c r="ABG79" s="1531"/>
      <c r="ABH79" s="1531"/>
      <c r="ABI79" s="1531"/>
      <c r="ABJ79" s="1531"/>
      <c r="ABK79" s="1531"/>
      <c r="ABL79" s="1531"/>
      <c r="ABM79" s="1531"/>
      <c r="ABN79" s="1531"/>
      <c r="ABO79" s="1531"/>
      <c r="ABP79" s="1531"/>
      <c r="ABQ79" s="1531"/>
      <c r="ABR79" s="1531"/>
      <c r="ABS79" s="1531"/>
      <c r="ABT79" s="1531"/>
      <c r="ABU79" s="1531"/>
      <c r="ABV79" s="1531"/>
      <c r="ABW79" s="1531"/>
      <c r="ABX79" s="1531"/>
      <c r="ABY79" s="1531"/>
      <c r="ABZ79" s="1531"/>
      <c r="ACA79" s="1531"/>
      <c r="ACB79" s="1531"/>
      <c r="ACC79" s="1531"/>
      <c r="ACD79" s="1531"/>
      <c r="ACE79" s="1531"/>
      <c r="ACF79" s="1531"/>
      <c r="ACG79" s="1531"/>
      <c r="ACH79" s="1531"/>
      <c r="ACI79" s="1531"/>
      <c r="ACJ79" s="1531"/>
      <c r="ACK79" s="1531"/>
      <c r="ACL79" s="1531"/>
      <c r="ACM79" s="1531"/>
      <c r="ACN79" s="1531"/>
      <c r="ACO79" s="1531"/>
      <c r="ACP79" s="1531"/>
      <c r="ACQ79" s="1531"/>
      <c r="ACR79" s="1531"/>
      <c r="ACS79" s="1531"/>
      <c r="ACT79" s="1531"/>
      <c r="ACU79" s="1531"/>
      <c r="ACV79" s="1531"/>
      <c r="ACW79" s="1531"/>
      <c r="ACX79" s="1531"/>
      <c r="ACY79" s="1531"/>
      <c r="ACZ79" s="1531"/>
      <c r="ADA79" s="1531"/>
      <c r="ADB79" s="1531"/>
      <c r="ADC79" s="1531"/>
      <c r="ADD79" s="1531"/>
      <c r="ADE79" s="1531"/>
      <c r="ADF79" s="1531"/>
      <c r="ADG79" s="1531"/>
      <c r="ADH79" s="1531"/>
      <c r="ADI79" s="1531"/>
      <c r="ADJ79" s="1531"/>
      <c r="ADK79" s="1531"/>
      <c r="ADL79" s="1531"/>
      <c r="ADM79" s="1531"/>
      <c r="ADN79" s="1531"/>
      <c r="ADO79" s="1531"/>
      <c r="ADP79" s="1531"/>
      <c r="ADQ79" s="1531"/>
      <c r="ADR79" s="1531"/>
      <c r="ADS79" s="1531"/>
      <c r="ADT79" s="1531"/>
      <c r="ADU79" s="1531"/>
      <c r="ADV79" s="1531"/>
      <c r="ADW79" s="1531"/>
      <c r="ADX79" s="1531"/>
      <c r="ADY79" s="1531"/>
      <c r="ADZ79" s="1531"/>
      <c r="AEA79" s="1531"/>
      <c r="AEB79" s="1531"/>
      <c r="AEC79" s="1531"/>
      <c r="AED79" s="1531"/>
      <c r="AEE79" s="1531"/>
      <c r="AEF79" s="1531"/>
      <c r="AEG79" s="1531"/>
      <c r="AEH79" s="1531"/>
      <c r="AEI79" s="1531"/>
      <c r="AEJ79" s="1531"/>
      <c r="AEK79" s="1531"/>
      <c r="AEL79" s="1531"/>
      <c r="AEM79" s="1531"/>
      <c r="AEN79" s="1531"/>
      <c r="AEO79" s="1531"/>
      <c r="AEP79" s="1531"/>
      <c r="AEQ79" s="1531"/>
      <c r="AER79" s="1531"/>
      <c r="AES79" s="1531"/>
      <c r="AET79" s="1531"/>
      <c r="AEU79" s="1531"/>
      <c r="AEV79" s="1531"/>
      <c r="AEW79" s="1531"/>
      <c r="AEX79" s="1531"/>
      <c r="AEY79" s="1531"/>
      <c r="AEZ79" s="1531"/>
      <c r="AFA79" s="1531"/>
      <c r="AFB79" s="1531"/>
      <c r="AFC79" s="1531"/>
      <c r="AFD79" s="1531"/>
      <c r="AFE79" s="1531"/>
      <c r="AFF79" s="1531"/>
      <c r="AFG79" s="1531"/>
      <c r="AFH79" s="1531"/>
      <c r="AFI79" s="1531"/>
      <c r="AFJ79" s="1531"/>
      <c r="AFK79" s="1531"/>
      <c r="AFL79" s="1531"/>
      <c r="AFM79" s="1531"/>
      <c r="AFN79" s="1531"/>
      <c r="AFO79" s="1531"/>
      <c r="AFP79" s="1531"/>
      <c r="AFQ79" s="1531"/>
      <c r="AFR79" s="1531"/>
      <c r="AFS79" s="1531"/>
      <c r="AFT79" s="1531"/>
      <c r="AFU79" s="1531"/>
      <c r="AFV79" s="1531"/>
      <c r="AFW79" s="1531"/>
      <c r="AFX79" s="1531"/>
      <c r="AFY79" s="1531"/>
      <c r="AFZ79" s="1531"/>
      <c r="AGA79" s="1531"/>
      <c r="AGB79" s="1531"/>
      <c r="AGC79" s="1531"/>
      <c r="AGD79" s="1531"/>
      <c r="AGE79" s="1531"/>
      <c r="AGF79" s="1531"/>
      <c r="AGG79" s="1531"/>
      <c r="AGH79" s="1531"/>
      <c r="AGI79" s="1531"/>
      <c r="AGJ79" s="1531"/>
      <c r="AGK79" s="1531"/>
      <c r="AGL79" s="1531"/>
      <c r="AGM79" s="1531"/>
      <c r="AGN79" s="1531"/>
      <c r="AGO79" s="1531"/>
      <c r="AGP79" s="1531"/>
      <c r="AGQ79" s="1531"/>
      <c r="AGR79" s="1531"/>
      <c r="AGS79" s="1531"/>
      <c r="AGT79" s="1531"/>
      <c r="AGU79" s="1531"/>
      <c r="AGV79" s="1531"/>
      <c r="AGW79" s="1531"/>
      <c r="AGX79" s="1531"/>
      <c r="AGY79" s="1531"/>
      <c r="AGZ79" s="1531"/>
      <c r="AHA79" s="1531"/>
      <c r="AHB79" s="1531"/>
      <c r="AHC79" s="1531"/>
      <c r="AHD79" s="1531"/>
      <c r="AHE79" s="1531"/>
      <c r="AHF79" s="1531"/>
      <c r="AHG79" s="1531"/>
      <c r="AHH79" s="1531"/>
      <c r="AHI79" s="1531"/>
      <c r="AHJ79" s="1531"/>
      <c r="AHK79" s="1531"/>
      <c r="AHL79" s="1531"/>
      <c r="AHM79" s="1531"/>
      <c r="AHN79" s="1531"/>
      <c r="AHO79" s="1531"/>
      <c r="AHP79" s="1531"/>
      <c r="AHQ79" s="1531"/>
      <c r="AHR79" s="1531"/>
      <c r="AHS79" s="1531"/>
      <c r="AHT79" s="1531"/>
      <c r="AHU79" s="1531"/>
      <c r="AHV79" s="1531"/>
      <c r="AHW79" s="1531"/>
      <c r="AHX79" s="1531"/>
      <c r="AHY79" s="1531"/>
      <c r="AHZ79" s="1531"/>
      <c r="AIA79" s="1531"/>
      <c r="AIB79" s="1531"/>
      <c r="AIC79" s="1531"/>
      <c r="AID79" s="1531"/>
      <c r="AIE79" s="1531"/>
      <c r="AIF79" s="1531"/>
      <c r="AIG79" s="1531"/>
      <c r="AIH79" s="1531"/>
      <c r="AII79" s="1531"/>
      <c r="AIJ79" s="1531"/>
      <c r="AIK79" s="1531"/>
      <c r="AIL79" s="1531"/>
      <c r="AIM79" s="1531"/>
      <c r="AIN79" s="1531"/>
      <c r="AIO79" s="1531"/>
      <c r="AIP79" s="1531"/>
      <c r="AIQ79" s="1531"/>
      <c r="AIR79" s="1531"/>
      <c r="AIS79" s="1531"/>
      <c r="AIT79" s="1531"/>
      <c r="AIU79" s="1531"/>
      <c r="AIV79" s="1531"/>
      <c r="AIW79" s="1531"/>
      <c r="AIX79" s="1531"/>
      <c r="AIY79" s="1531"/>
      <c r="AIZ79" s="1531"/>
      <c r="AJA79" s="1531"/>
      <c r="AJB79" s="1531"/>
      <c r="AJC79" s="1531"/>
      <c r="AJD79" s="1531"/>
      <c r="AJE79" s="1531"/>
      <c r="AJF79" s="1531"/>
      <c r="AJG79" s="1531"/>
      <c r="AJH79" s="1531"/>
      <c r="AJI79" s="1531"/>
      <c r="AJJ79" s="1531"/>
      <c r="AJK79" s="1531"/>
      <c r="AJL79" s="1531"/>
      <c r="AJM79" s="1531"/>
      <c r="AJN79" s="1531"/>
      <c r="AJO79" s="1531"/>
      <c r="AJP79" s="1531"/>
      <c r="AJQ79" s="1531"/>
      <c r="AJR79" s="1531"/>
      <c r="AJS79" s="1531"/>
      <c r="AJT79" s="1531"/>
      <c r="AJU79" s="1531"/>
      <c r="AJV79" s="1531"/>
      <c r="AJW79" s="1531"/>
      <c r="AJX79" s="1531"/>
      <c r="AJY79" s="1531"/>
      <c r="AJZ79" s="1531"/>
      <c r="AKA79" s="1531"/>
      <c r="AKB79" s="1531"/>
      <c r="AKC79" s="1531"/>
      <c r="AKD79" s="1531"/>
      <c r="AKE79" s="1531"/>
      <c r="AKF79" s="1531"/>
      <c r="AKG79" s="1531"/>
      <c r="AKH79" s="1531"/>
      <c r="AKI79" s="1531"/>
      <c r="AKJ79" s="1531"/>
      <c r="AKK79" s="1531"/>
      <c r="AKL79" s="1531"/>
      <c r="AKM79" s="1531"/>
      <c r="AKN79" s="1531"/>
      <c r="AKO79" s="1531"/>
      <c r="AKP79" s="1531"/>
      <c r="AKQ79" s="1531"/>
      <c r="AKR79" s="1531"/>
      <c r="AKS79" s="1531"/>
      <c r="AKT79" s="1531"/>
      <c r="AKU79" s="1531"/>
      <c r="AKV79" s="1531"/>
      <c r="AKW79" s="1531"/>
      <c r="AKX79" s="1531"/>
      <c r="AKY79" s="1531"/>
      <c r="AKZ79" s="1531"/>
      <c r="ALA79" s="1531"/>
      <c r="ALB79" s="1531"/>
      <c r="ALC79" s="1531"/>
      <c r="ALD79" s="1531"/>
      <c r="ALE79" s="1531"/>
      <c r="ALF79" s="1531"/>
      <c r="ALG79" s="1531"/>
      <c r="ALH79" s="1531"/>
      <c r="ALI79" s="1531"/>
      <c r="ALJ79" s="1531"/>
      <c r="ALK79" s="1531"/>
      <c r="ALL79" s="1531"/>
      <c r="ALM79" s="1531"/>
      <c r="ALN79" s="1531"/>
      <c r="ALO79" s="1531"/>
      <c r="ALP79" s="1531"/>
      <c r="ALQ79" s="1531"/>
      <c r="ALR79" s="1531"/>
      <c r="ALS79" s="1531"/>
      <c r="ALT79" s="1531"/>
      <c r="ALU79" s="1531"/>
      <c r="ALV79" s="1531"/>
      <c r="ALW79" s="1531"/>
      <c r="ALX79" s="1531"/>
      <c r="ALY79" s="1531"/>
      <c r="ALZ79" s="1531"/>
      <c r="AMA79" s="1531"/>
      <c r="AMB79" s="1531"/>
      <c r="AMC79" s="1531"/>
      <c r="AMD79" s="1531"/>
      <c r="AME79" s="1531"/>
      <c r="AMF79" s="1531"/>
      <c r="AMG79" s="1531"/>
      <c r="AMH79" s="1531"/>
      <c r="AMI79" s="1531"/>
      <c r="AMJ79" s="1531"/>
      <c r="AMK79" s="1531"/>
      <c r="AML79" s="1531"/>
      <c r="AMM79" s="1531"/>
      <c r="AMN79" s="1531"/>
      <c r="AMO79" s="1531"/>
      <c r="AMP79" s="1531"/>
      <c r="AMQ79" s="1531"/>
      <c r="AMR79" s="1531"/>
      <c r="AMS79" s="1531"/>
      <c r="AMT79" s="1531"/>
      <c r="AMU79" s="1531"/>
      <c r="AMV79" s="1531"/>
      <c r="AMW79" s="1531"/>
      <c r="AMX79" s="1531"/>
      <c r="AMY79" s="1531"/>
      <c r="AMZ79" s="1531"/>
      <c r="ANA79" s="1531"/>
      <c r="ANB79" s="1531"/>
      <c r="ANC79" s="1531"/>
      <c r="AND79" s="1531"/>
      <c r="ANE79" s="1531"/>
      <c r="ANF79" s="1531"/>
      <c r="ANG79" s="1531"/>
      <c r="ANH79" s="1531"/>
      <c r="ANI79" s="1531"/>
      <c r="ANJ79" s="1531"/>
      <c r="ANK79" s="1531"/>
      <c r="ANL79" s="1531"/>
      <c r="ANM79" s="1531"/>
      <c r="ANN79" s="1531"/>
      <c r="ANO79" s="1531"/>
      <c r="ANP79" s="1531"/>
      <c r="ANQ79" s="1531"/>
      <c r="ANR79" s="1531"/>
      <c r="ANS79" s="1531"/>
      <c r="ANT79" s="1531"/>
      <c r="ANU79" s="1531"/>
      <c r="ANV79" s="1531"/>
      <c r="ANW79" s="1531"/>
      <c r="ANX79" s="1531"/>
      <c r="ANY79" s="1531"/>
      <c r="ANZ79" s="1531"/>
      <c r="AOA79" s="1531"/>
      <c r="AOB79" s="1531"/>
      <c r="AOC79" s="1531"/>
      <c r="AOD79" s="1531"/>
      <c r="AOE79" s="1531"/>
      <c r="AOF79" s="1531"/>
      <c r="AOG79" s="1531"/>
      <c r="AOH79" s="1531"/>
      <c r="AOI79" s="1531"/>
      <c r="AOJ79" s="1531"/>
      <c r="AOK79" s="1531"/>
      <c r="AOL79" s="1531"/>
      <c r="AOM79" s="1531"/>
      <c r="AON79" s="1531"/>
      <c r="AOO79" s="1531"/>
      <c r="AOP79" s="1531"/>
      <c r="AOQ79" s="1531"/>
      <c r="AOR79" s="1531"/>
      <c r="AOS79" s="1531"/>
      <c r="AOT79" s="1531"/>
      <c r="AOU79" s="1531"/>
      <c r="AOV79" s="1531"/>
      <c r="AOW79" s="1531"/>
      <c r="AOX79" s="1531"/>
      <c r="AOY79" s="1531"/>
      <c r="AOZ79" s="1531"/>
      <c r="APA79" s="1531"/>
      <c r="APB79" s="1531"/>
      <c r="APC79" s="1531"/>
      <c r="APD79" s="1531"/>
      <c r="APE79" s="1531"/>
      <c r="APF79" s="1531"/>
      <c r="APG79" s="1531"/>
      <c r="APH79" s="1531"/>
      <c r="API79" s="1531"/>
      <c r="APJ79" s="1531"/>
      <c r="APK79" s="1531"/>
      <c r="APL79" s="1531"/>
      <c r="APM79" s="1531"/>
      <c r="APN79" s="1531"/>
      <c r="APO79" s="1531"/>
      <c r="APP79" s="1531"/>
      <c r="APQ79" s="1531"/>
      <c r="APR79" s="1531"/>
      <c r="APS79" s="1531"/>
      <c r="APT79" s="1531"/>
      <c r="APU79" s="1531"/>
      <c r="APV79" s="1531"/>
      <c r="APW79" s="1531"/>
      <c r="APX79" s="1531"/>
      <c r="APY79" s="1531"/>
      <c r="APZ79" s="1531"/>
      <c r="AQA79" s="1531"/>
      <c r="AQB79" s="1531"/>
      <c r="AQC79" s="1531"/>
      <c r="AQD79" s="1531"/>
      <c r="AQE79" s="1531"/>
      <c r="AQF79" s="1531"/>
      <c r="AQG79" s="1531"/>
      <c r="AQH79" s="1531"/>
      <c r="AQI79" s="1531"/>
      <c r="AQJ79" s="1531"/>
      <c r="AQK79" s="1531"/>
      <c r="AQL79" s="1531"/>
      <c r="AQM79" s="1531"/>
      <c r="AQN79" s="1531"/>
      <c r="AQO79" s="1531"/>
      <c r="AQP79" s="1531"/>
      <c r="AQQ79" s="1531"/>
      <c r="AQR79" s="1531"/>
      <c r="AQS79" s="1531"/>
      <c r="AQT79" s="1531"/>
      <c r="AQU79" s="1531"/>
      <c r="AQV79" s="1531"/>
      <c r="AQW79" s="1531"/>
      <c r="AQX79" s="1531"/>
      <c r="AQY79" s="1531"/>
      <c r="AQZ79" s="1531"/>
      <c r="ARA79" s="1531"/>
      <c r="ARB79" s="1531"/>
      <c r="ARC79" s="1531"/>
      <c r="ARD79" s="1531"/>
      <c r="ARE79" s="1531"/>
      <c r="ARF79" s="1531"/>
      <c r="ARG79" s="1531"/>
      <c r="ARH79" s="1531"/>
      <c r="ARI79" s="1531"/>
      <c r="ARJ79" s="1531"/>
      <c r="ARK79" s="1531"/>
      <c r="ARL79" s="1531"/>
      <c r="ARM79" s="1531"/>
      <c r="ARN79" s="1531"/>
      <c r="ARO79" s="1531"/>
      <c r="ARP79" s="1531"/>
      <c r="ARQ79" s="1531"/>
      <c r="ARR79" s="1531"/>
      <c r="ARS79" s="1531"/>
      <c r="ART79" s="1531"/>
      <c r="ARU79" s="1531"/>
      <c r="ARV79" s="1531"/>
      <c r="ARW79" s="1531"/>
      <c r="ARX79" s="1531"/>
      <c r="ARY79" s="1531"/>
      <c r="ARZ79" s="1531"/>
      <c r="ASA79" s="1531"/>
      <c r="ASB79" s="1531"/>
      <c r="ASC79" s="1531"/>
      <c r="ASD79" s="1531"/>
      <c r="ASE79" s="1531"/>
      <c r="ASF79" s="1531"/>
      <c r="ASG79" s="1531"/>
      <c r="ASH79" s="1531"/>
      <c r="ASI79" s="1531"/>
      <c r="ASJ79" s="1531"/>
      <c r="ASK79" s="1531"/>
      <c r="ASL79" s="1531"/>
      <c r="ASM79" s="1531"/>
      <c r="ASN79" s="1531"/>
      <c r="ASO79" s="1531"/>
      <c r="ASP79" s="1531"/>
      <c r="ASQ79" s="1531"/>
      <c r="ASR79" s="1531"/>
      <c r="ASS79" s="1531"/>
      <c r="AST79" s="1531"/>
      <c r="ASU79" s="1531"/>
      <c r="ASV79" s="1531"/>
      <c r="ASW79" s="1531"/>
      <c r="ASX79" s="1531"/>
      <c r="ASY79" s="1531"/>
      <c r="ASZ79" s="1531"/>
      <c r="ATA79" s="1531"/>
      <c r="ATB79" s="1531"/>
      <c r="ATC79" s="1531"/>
      <c r="ATD79" s="1531"/>
      <c r="ATE79" s="1531"/>
      <c r="ATF79" s="1531"/>
      <c r="ATG79" s="1531"/>
      <c r="ATH79" s="1531"/>
      <c r="ATI79" s="1531"/>
      <c r="ATJ79" s="1531"/>
      <c r="ATK79" s="1531"/>
      <c r="ATL79" s="1531"/>
      <c r="ATM79" s="1531"/>
      <c r="ATN79" s="1531"/>
      <c r="ATO79" s="1531"/>
      <c r="ATP79" s="1531"/>
      <c r="ATQ79" s="1531"/>
      <c r="ATR79" s="1531"/>
      <c r="ATS79" s="1531"/>
      <c r="ATT79" s="1531"/>
      <c r="ATU79" s="1531"/>
      <c r="ATV79" s="1531"/>
      <c r="ATW79" s="1531"/>
      <c r="ATX79" s="1531"/>
      <c r="ATY79" s="1531"/>
      <c r="ATZ79" s="1531"/>
      <c r="AUA79" s="1531"/>
      <c r="AUB79" s="1531"/>
      <c r="AUC79" s="1531"/>
      <c r="AUD79" s="1531"/>
      <c r="AUE79" s="1531"/>
      <c r="AUF79" s="1531"/>
      <c r="AUG79" s="1531"/>
      <c r="AUH79" s="1531"/>
      <c r="AUI79" s="1531"/>
    </row>
    <row r="80" spans="1:1231" s="1406" customFormat="1" ht="31.75" customHeight="1" x14ac:dyDescent="0.75">
      <c r="A80" s="2088"/>
      <c r="B80" s="2088"/>
      <c r="C80" s="1420">
        <v>10.199999999999999</v>
      </c>
      <c r="D80" s="1607" t="s">
        <v>73</v>
      </c>
      <c r="E80" s="1490" t="s">
        <v>24</v>
      </c>
      <c r="F80" s="1490" t="s">
        <v>17</v>
      </c>
      <c r="G80" s="1423">
        <f t="array" ref="G80">INDEX('Salary . staff rates'!$A$6:$C$28,MATCH(1,('Salary . staff rates'!$A$6:$A$28=E80)*('Salary . staff rates'!$B$6:$B$28=F80),0),3)</f>
        <v>750</v>
      </c>
      <c r="H80" s="1423">
        <f t="shared" si="56"/>
        <v>750</v>
      </c>
      <c r="I80" s="1491" t="s">
        <v>0</v>
      </c>
      <c r="J80" s="1492" t="s">
        <v>0</v>
      </c>
      <c r="K80" s="1493">
        <v>0</v>
      </c>
      <c r="L80" s="1494">
        <f t="shared" si="57"/>
        <v>0</v>
      </c>
      <c r="M80" s="1551" t="s">
        <v>33</v>
      </c>
      <c r="N80" s="1496">
        <f>IF(K80="N/A",0,IF(M80="Yes",L80*'Salary . staff rates'!$C$34,0))</f>
        <v>0</v>
      </c>
      <c r="P80" s="662">
        <v>1</v>
      </c>
      <c r="Q80" s="662">
        <v>1</v>
      </c>
      <c r="W80" s="1564"/>
      <c r="Y80" s="662">
        <f t="shared" si="64"/>
        <v>0</v>
      </c>
      <c r="Z80" s="662">
        <f t="shared" si="65"/>
        <v>0</v>
      </c>
      <c r="AA80" s="1433"/>
      <c r="AB80" s="662">
        <f t="shared" si="66"/>
        <v>0</v>
      </c>
      <c r="AC80" s="662">
        <f t="shared" si="67"/>
        <v>0</v>
      </c>
      <c r="AD80" s="1412"/>
      <c r="AE80" s="1412"/>
      <c r="AF80" s="1412"/>
      <c r="AL80" s="1413"/>
      <c r="AN80" s="1435">
        <f t="shared" si="68"/>
        <v>0</v>
      </c>
      <c r="AO80" s="1435">
        <f t="shared" si="69"/>
        <v>0</v>
      </c>
      <c r="AP80" s="1531"/>
      <c r="AQ80" s="1531"/>
      <c r="AR80" s="1531"/>
      <c r="AS80" s="1531"/>
      <c r="AT80" s="1531"/>
      <c r="AU80" s="1531"/>
      <c r="AV80" s="1531"/>
      <c r="AW80" s="1531"/>
      <c r="AX80" s="1531"/>
      <c r="AY80" s="1531"/>
      <c r="AZ80" s="1531"/>
      <c r="BA80" s="1531"/>
      <c r="BB80" s="1531"/>
      <c r="BC80" s="1531"/>
      <c r="BD80" s="1531"/>
      <c r="BE80" s="1531"/>
      <c r="BF80" s="1531"/>
      <c r="BG80" s="1531"/>
      <c r="BH80" s="1531"/>
      <c r="BI80" s="1531"/>
      <c r="BJ80" s="1531"/>
      <c r="BK80" s="1531"/>
      <c r="BL80" s="1531"/>
      <c r="BM80" s="1531"/>
      <c r="BN80" s="1531"/>
      <c r="BO80" s="1531"/>
      <c r="BP80" s="1531"/>
      <c r="BQ80" s="1531"/>
      <c r="BR80" s="1531"/>
      <c r="BS80" s="1531"/>
      <c r="BT80" s="1531"/>
      <c r="BU80" s="1531"/>
      <c r="BV80" s="1531"/>
      <c r="BW80" s="1531"/>
      <c r="BX80" s="1531"/>
      <c r="BY80" s="1531"/>
      <c r="BZ80" s="1531"/>
      <c r="CA80" s="1531"/>
      <c r="CB80" s="1531"/>
      <c r="CC80" s="1531"/>
      <c r="CD80" s="1531"/>
      <c r="CE80" s="1531"/>
      <c r="CF80" s="1531"/>
      <c r="CG80" s="1531"/>
      <c r="CH80" s="1531"/>
      <c r="CI80" s="1531"/>
      <c r="CJ80" s="1531"/>
      <c r="CK80" s="1531"/>
      <c r="CL80" s="1531"/>
      <c r="CM80" s="1531"/>
      <c r="CN80" s="1531"/>
      <c r="CO80" s="1531"/>
      <c r="CP80" s="1531"/>
      <c r="CQ80" s="1531"/>
      <c r="CR80" s="1531"/>
      <c r="CS80" s="1531"/>
      <c r="CT80" s="1531"/>
      <c r="CU80" s="1531"/>
      <c r="CV80" s="1531"/>
      <c r="CW80" s="1531"/>
      <c r="CX80" s="1531"/>
      <c r="CY80" s="1531"/>
      <c r="CZ80" s="1531"/>
      <c r="DA80" s="1531"/>
      <c r="DB80" s="1531"/>
      <c r="DC80" s="1531"/>
      <c r="DD80" s="1531"/>
      <c r="DE80" s="1531"/>
      <c r="DF80" s="1531"/>
      <c r="DG80" s="1531"/>
      <c r="DH80" s="1531"/>
      <c r="DI80" s="1531"/>
      <c r="DJ80" s="1531"/>
      <c r="DK80" s="1531"/>
      <c r="DL80" s="1531"/>
      <c r="DM80" s="1531"/>
      <c r="DN80" s="1531"/>
      <c r="DO80" s="1531"/>
      <c r="DP80" s="1531"/>
      <c r="DQ80" s="1531"/>
      <c r="DR80" s="1531"/>
      <c r="DS80" s="1531"/>
      <c r="DT80" s="1531"/>
      <c r="DU80" s="1531"/>
      <c r="DV80" s="1531"/>
      <c r="DW80" s="1531"/>
      <c r="DX80" s="1531"/>
      <c r="DY80" s="1531"/>
      <c r="DZ80" s="1531"/>
      <c r="EA80" s="1531"/>
      <c r="EB80" s="1531"/>
      <c r="EC80" s="1531"/>
      <c r="ED80" s="1531"/>
      <c r="EE80" s="1531"/>
      <c r="EF80" s="1531"/>
      <c r="EG80" s="1531"/>
      <c r="EH80" s="1531"/>
      <c r="EI80" s="1531"/>
      <c r="EJ80" s="1531"/>
      <c r="EK80" s="1531"/>
      <c r="EL80" s="1531"/>
      <c r="EM80" s="1531"/>
      <c r="EN80" s="1531"/>
      <c r="EO80" s="1531"/>
      <c r="EP80" s="1531"/>
      <c r="EQ80" s="1531"/>
      <c r="ER80" s="1531"/>
      <c r="ES80" s="1531"/>
      <c r="ET80" s="1531"/>
      <c r="EU80" s="1531"/>
      <c r="EV80" s="1531"/>
      <c r="EW80" s="1531"/>
      <c r="EX80" s="1531"/>
      <c r="EY80" s="1531"/>
      <c r="EZ80" s="1531"/>
      <c r="FA80" s="1531"/>
      <c r="FB80" s="1531"/>
      <c r="FC80" s="1531"/>
      <c r="FD80" s="1531"/>
      <c r="FE80" s="1531"/>
      <c r="FF80" s="1531"/>
      <c r="FG80" s="1531"/>
      <c r="FH80" s="1531"/>
      <c r="FI80" s="1531"/>
      <c r="FJ80" s="1531"/>
      <c r="FK80" s="1531"/>
      <c r="FL80" s="1531"/>
      <c r="FM80" s="1531"/>
      <c r="FN80" s="1531"/>
      <c r="FO80" s="1531"/>
      <c r="FP80" s="1531"/>
      <c r="FQ80" s="1531"/>
      <c r="FR80" s="1531"/>
      <c r="FS80" s="1531"/>
      <c r="FT80" s="1531"/>
      <c r="FU80" s="1531"/>
      <c r="FV80" s="1531"/>
      <c r="FW80" s="1531"/>
      <c r="FX80" s="1531"/>
      <c r="FY80" s="1531"/>
      <c r="FZ80" s="1531"/>
      <c r="GA80" s="1531"/>
      <c r="GB80" s="1531"/>
      <c r="GC80" s="1531"/>
      <c r="GD80" s="1531"/>
      <c r="GE80" s="1531"/>
      <c r="GF80" s="1531"/>
      <c r="GG80" s="1531"/>
      <c r="GH80" s="1531"/>
      <c r="GI80" s="1531"/>
      <c r="GJ80" s="1531"/>
      <c r="GK80" s="1531"/>
      <c r="GL80" s="1531"/>
      <c r="GM80" s="1531"/>
      <c r="GN80" s="1531"/>
      <c r="GO80" s="1531"/>
      <c r="GP80" s="1531"/>
      <c r="GQ80" s="1531"/>
      <c r="GR80" s="1531"/>
      <c r="GS80" s="1531"/>
      <c r="GT80" s="1531"/>
      <c r="GU80" s="1531"/>
      <c r="GV80" s="1531"/>
      <c r="GW80" s="1531"/>
      <c r="GX80" s="1531"/>
      <c r="GY80" s="1531"/>
      <c r="GZ80" s="1531"/>
      <c r="HA80" s="1531"/>
      <c r="HB80" s="1531"/>
      <c r="HC80" s="1531"/>
      <c r="HD80" s="1531"/>
      <c r="HE80" s="1531"/>
      <c r="HF80" s="1531"/>
      <c r="HG80" s="1531"/>
      <c r="HH80" s="1531"/>
      <c r="HI80" s="1531"/>
      <c r="HJ80" s="1531"/>
      <c r="HK80" s="1531"/>
      <c r="HL80" s="1531"/>
      <c r="HM80" s="1531"/>
      <c r="HN80" s="1531"/>
      <c r="HO80" s="1531"/>
      <c r="HP80" s="1531"/>
      <c r="HQ80" s="1531"/>
      <c r="HR80" s="1531"/>
      <c r="HS80" s="1531"/>
      <c r="HT80" s="1531"/>
      <c r="HU80" s="1531"/>
      <c r="HV80" s="1531"/>
      <c r="HW80" s="1531"/>
      <c r="HX80" s="1531"/>
      <c r="HY80" s="1531"/>
      <c r="HZ80" s="1531"/>
      <c r="IA80" s="1531"/>
      <c r="IB80" s="1531"/>
      <c r="IC80" s="1531"/>
      <c r="ID80" s="1531"/>
      <c r="IE80" s="1531"/>
      <c r="IF80" s="1531"/>
      <c r="IG80" s="1531"/>
      <c r="IH80" s="1531"/>
      <c r="II80" s="1531"/>
      <c r="IJ80" s="1531"/>
      <c r="IK80" s="1531"/>
      <c r="IL80" s="1531"/>
      <c r="IM80" s="1531"/>
      <c r="IN80" s="1531"/>
      <c r="IO80" s="1531"/>
      <c r="IP80" s="1531"/>
      <c r="IQ80" s="1531"/>
      <c r="IR80" s="1531"/>
      <c r="IS80" s="1531"/>
      <c r="IT80" s="1531"/>
      <c r="IU80" s="1531"/>
      <c r="IV80" s="1531"/>
      <c r="IW80" s="1531"/>
      <c r="IX80" s="1531"/>
      <c r="IY80" s="1531"/>
      <c r="IZ80" s="1531"/>
      <c r="JA80" s="1531"/>
      <c r="JB80" s="1531"/>
      <c r="JC80" s="1531"/>
      <c r="JD80" s="1531"/>
      <c r="JE80" s="1531"/>
      <c r="JF80" s="1531"/>
      <c r="JG80" s="1531"/>
      <c r="JH80" s="1531"/>
      <c r="JI80" s="1531"/>
      <c r="JJ80" s="1531"/>
      <c r="JK80" s="1531"/>
      <c r="JL80" s="1531"/>
      <c r="JM80" s="1531"/>
      <c r="JN80" s="1531"/>
      <c r="JO80" s="1531"/>
      <c r="JP80" s="1531"/>
      <c r="JQ80" s="1531"/>
      <c r="JR80" s="1531"/>
      <c r="JS80" s="1531"/>
      <c r="JT80" s="1531"/>
      <c r="JU80" s="1531"/>
      <c r="JV80" s="1531"/>
      <c r="JW80" s="1531"/>
      <c r="JX80" s="1531"/>
      <c r="JY80" s="1531"/>
      <c r="JZ80" s="1531"/>
      <c r="KA80" s="1531"/>
      <c r="KB80" s="1531"/>
      <c r="KC80" s="1531"/>
      <c r="KD80" s="1531"/>
      <c r="KE80" s="1531"/>
      <c r="KF80" s="1531"/>
      <c r="KG80" s="1531"/>
      <c r="KH80" s="1531"/>
      <c r="KI80" s="1531"/>
      <c r="KJ80" s="1531"/>
      <c r="KK80" s="1531"/>
      <c r="KL80" s="1531"/>
      <c r="KM80" s="1531"/>
      <c r="KN80" s="1531"/>
      <c r="KO80" s="1531"/>
      <c r="KP80" s="1531"/>
      <c r="KQ80" s="1531"/>
      <c r="KR80" s="1531"/>
      <c r="KS80" s="1531"/>
      <c r="KT80" s="1531"/>
      <c r="KU80" s="1531"/>
      <c r="KV80" s="1531"/>
      <c r="KW80" s="1531"/>
      <c r="KX80" s="1531"/>
      <c r="KY80" s="1531"/>
      <c r="KZ80" s="1531"/>
      <c r="LA80" s="1531"/>
      <c r="LB80" s="1531"/>
      <c r="LC80" s="1531"/>
      <c r="LD80" s="1531"/>
      <c r="LE80" s="1531"/>
      <c r="LF80" s="1531"/>
      <c r="LG80" s="1531"/>
      <c r="LH80" s="1531"/>
      <c r="LI80" s="1531"/>
      <c r="LJ80" s="1531"/>
      <c r="LK80" s="1531"/>
      <c r="LL80" s="1531"/>
      <c r="LM80" s="1531"/>
      <c r="LN80" s="1531"/>
      <c r="LO80" s="1531"/>
      <c r="LP80" s="1531"/>
      <c r="LQ80" s="1531"/>
      <c r="LR80" s="1531"/>
      <c r="LS80" s="1531"/>
      <c r="LT80" s="1531"/>
      <c r="LU80" s="1531"/>
      <c r="LV80" s="1531"/>
      <c r="LW80" s="1531"/>
      <c r="LX80" s="1531"/>
      <c r="LY80" s="1531"/>
      <c r="LZ80" s="1531"/>
      <c r="MA80" s="1531"/>
      <c r="MB80" s="1531"/>
      <c r="MC80" s="1531"/>
      <c r="MD80" s="1531"/>
      <c r="ME80" s="1531"/>
      <c r="MF80" s="1531"/>
      <c r="MG80" s="1531"/>
      <c r="MH80" s="1531"/>
      <c r="MI80" s="1531"/>
      <c r="MJ80" s="1531"/>
      <c r="MK80" s="1531"/>
      <c r="ML80" s="1531"/>
      <c r="MM80" s="1531"/>
      <c r="MN80" s="1531"/>
      <c r="MO80" s="1531"/>
      <c r="MP80" s="1531"/>
      <c r="MQ80" s="1531"/>
      <c r="MR80" s="1531"/>
      <c r="MS80" s="1531"/>
      <c r="MT80" s="1531"/>
      <c r="MU80" s="1531"/>
      <c r="MV80" s="1531"/>
      <c r="MW80" s="1531"/>
      <c r="MX80" s="1531"/>
      <c r="MY80" s="1531"/>
      <c r="MZ80" s="1531"/>
      <c r="NA80" s="1531"/>
      <c r="NB80" s="1531"/>
      <c r="NC80" s="1531"/>
      <c r="ND80" s="1531"/>
      <c r="NE80" s="1531"/>
      <c r="NF80" s="1531"/>
      <c r="NG80" s="1531"/>
      <c r="NH80" s="1531"/>
      <c r="NI80" s="1531"/>
      <c r="NJ80" s="1531"/>
      <c r="NK80" s="1531"/>
      <c r="NL80" s="1531"/>
      <c r="NM80" s="1531"/>
      <c r="NN80" s="1531"/>
      <c r="NO80" s="1531"/>
      <c r="NP80" s="1531"/>
      <c r="NQ80" s="1531"/>
      <c r="NR80" s="1531"/>
      <c r="NS80" s="1531"/>
      <c r="NT80" s="1531"/>
      <c r="NU80" s="1531"/>
      <c r="NV80" s="1531"/>
      <c r="NW80" s="1531"/>
      <c r="NX80" s="1531"/>
      <c r="NY80" s="1531"/>
      <c r="NZ80" s="1531"/>
      <c r="OA80" s="1531"/>
      <c r="OB80" s="1531"/>
      <c r="OC80" s="1531"/>
      <c r="OD80" s="1531"/>
      <c r="OE80" s="1531"/>
      <c r="OF80" s="1531"/>
      <c r="OG80" s="1531"/>
      <c r="OH80" s="1531"/>
      <c r="OI80" s="1531"/>
      <c r="OJ80" s="1531"/>
      <c r="OK80" s="1531"/>
      <c r="OL80" s="1531"/>
      <c r="OM80" s="1531"/>
      <c r="ON80" s="1531"/>
      <c r="OO80" s="1531"/>
      <c r="OP80" s="1531"/>
      <c r="OQ80" s="1531"/>
      <c r="OR80" s="1531"/>
      <c r="OS80" s="1531"/>
      <c r="OT80" s="1531"/>
      <c r="OU80" s="1531"/>
      <c r="OV80" s="1531"/>
      <c r="OW80" s="1531"/>
      <c r="OX80" s="1531"/>
      <c r="OY80" s="1531"/>
      <c r="OZ80" s="1531"/>
      <c r="PA80" s="1531"/>
      <c r="PB80" s="1531"/>
      <c r="PC80" s="1531"/>
      <c r="PD80" s="1531"/>
      <c r="PE80" s="1531"/>
      <c r="PF80" s="1531"/>
      <c r="PG80" s="1531"/>
      <c r="PH80" s="1531"/>
      <c r="PI80" s="1531"/>
      <c r="PJ80" s="1531"/>
      <c r="PK80" s="1531"/>
      <c r="PL80" s="1531"/>
      <c r="PM80" s="1531"/>
      <c r="PN80" s="1531"/>
      <c r="PO80" s="1531"/>
      <c r="PP80" s="1531"/>
      <c r="PQ80" s="1531"/>
      <c r="PR80" s="1531"/>
      <c r="PS80" s="1531"/>
      <c r="PT80" s="1531"/>
      <c r="PU80" s="1531"/>
      <c r="PV80" s="1531"/>
      <c r="PW80" s="1531"/>
      <c r="PX80" s="1531"/>
      <c r="PY80" s="1531"/>
      <c r="PZ80" s="1531"/>
      <c r="QA80" s="1531"/>
      <c r="QB80" s="1531"/>
      <c r="QC80" s="1531"/>
      <c r="QD80" s="1531"/>
      <c r="QE80" s="1531"/>
      <c r="QF80" s="1531"/>
      <c r="QG80" s="1531"/>
      <c r="QH80" s="1531"/>
      <c r="QI80" s="1531"/>
      <c r="QJ80" s="1531"/>
      <c r="QK80" s="1531"/>
      <c r="QL80" s="1531"/>
      <c r="QM80" s="1531"/>
      <c r="QN80" s="1531"/>
      <c r="QO80" s="1531"/>
      <c r="QP80" s="1531"/>
      <c r="QQ80" s="1531"/>
      <c r="QR80" s="1531"/>
      <c r="QS80" s="1531"/>
      <c r="QT80" s="1531"/>
      <c r="QU80" s="1531"/>
      <c r="QV80" s="1531"/>
      <c r="QW80" s="1531"/>
      <c r="QX80" s="1531"/>
      <c r="QY80" s="1531"/>
      <c r="QZ80" s="1531"/>
      <c r="RA80" s="1531"/>
      <c r="RB80" s="1531"/>
      <c r="RC80" s="1531"/>
      <c r="RD80" s="1531"/>
      <c r="RE80" s="1531"/>
      <c r="RF80" s="1531"/>
      <c r="RG80" s="1531"/>
      <c r="RH80" s="1531"/>
      <c r="RI80" s="1531"/>
      <c r="RJ80" s="1531"/>
      <c r="RK80" s="1531"/>
      <c r="RL80" s="1531"/>
      <c r="RM80" s="1531"/>
      <c r="RN80" s="1531"/>
      <c r="RO80" s="1531"/>
      <c r="RP80" s="1531"/>
      <c r="RQ80" s="1531"/>
      <c r="RR80" s="1531"/>
      <c r="RS80" s="1531"/>
      <c r="RT80" s="1531"/>
      <c r="RU80" s="1531"/>
      <c r="RV80" s="1531"/>
      <c r="RW80" s="1531"/>
      <c r="RX80" s="1531"/>
      <c r="RY80" s="1531"/>
      <c r="RZ80" s="1531"/>
      <c r="SA80" s="1531"/>
      <c r="SB80" s="1531"/>
      <c r="SC80" s="1531"/>
      <c r="SD80" s="1531"/>
      <c r="SE80" s="1531"/>
      <c r="SF80" s="1531"/>
      <c r="SG80" s="1531"/>
      <c r="SH80" s="1531"/>
      <c r="SI80" s="1531"/>
      <c r="SJ80" s="1531"/>
      <c r="SK80" s="1531"/>
      <c r="SL80" s="1531"/>
      <c r="SM80" s="1531"/>
      <c r="SN80" s="1531"/>
      <c r="SO80" s="1531"/>
      <c r="SP80" s="1531"/>
      <c r="SQ80" s="1531"/>
      <c r="SR80" s="1531"/>
      <c r="SS80" s="1531"/>
      <c r="ST80" s="1531"/>
      <c r="SU80" s="1531"/>
      <c r="SV80" s="1531"/>
      <c r="SW80" s="1531"/>
      <c r="SX80" s="1531"/>
      <c r="SY80" s="1531"/>
      <c r="SZ80" s="1531"/>
      <c r="TA80" s="1531"/>
      <c r="TB80" s="1531"/>
      <c r="TC80" s="1531"/>
      <c r="TD80" s="1531"/>
      <c r="TE80" s="1531"/>
      <c r="TF80" s="1531"/>
      <c r="TG80" s="1531"/>
      <c r="TH80" s="1531"/>
      <c r="TI80" s="1531"/>
      <c r="TJ80" s="1531"/>
      <c r="TK80" s="1531"/>
      <c r="TL80" s="1531"/>
      <c r="TM80" s="1531"/>
      <c r="TN80" s="1531"/>
      <c r="TO80" s="1531"/>
      <c r="TP80" s="1531"/>
      <c r="TQ80" s="1531"/>
      <c r="TR80" s="1531"/>
      <c r="TS80" s="1531"/>
      <c r="TT80" s="1531"/>
      <c r="TU80" s="1531"/>
      <c r="TV80" s="1531"/>
      <c r="TW80" s="1531"/>
      <c r="TX80" s="1531"/>
      <c r="TY80" s="1531"/>
      <c r="TZ80" s="1531"/>
      <c r="UA80" s="1531"/>
      <c r="UB80" s="1531"/>
      <c r="UC80" s="1531"/>
      <c r="UD80" s="1531"/>
      <c r="UE80" s="1531"/>
      <c r="UF80" s="1531"/>
      <c r="UG80" s="1531"/>
      <c r="UH80" s="1531"/>
      <c r="UI80" s="1531"/>
      <c r="UJ80" s="1531"/>
      <c r="UK80" s="1531"/>
      <c r="UL80" s="1531"/>
      <c r="UM80" s="1531"/>
      <c r="UN80" s="1531"/>
      <c r="UO80" s="1531"/>
      <c r="UP80" s="1531"/>
      <c r="UQ80" s="1531"/>
      <c r="UR80" s="1531"/>
      <c r="US80" s="1531"/>
      <c r="UT80" s="1531"/>
      <c r="UU80" s="1531"/>
      <c r="UV80" s="1531"/>
      <c r="UW80" s="1531"/>
      <c r="UX80" s="1531"/>
      <c r="UY80" s="1531"/>
      <c r="UZ80" s="1531"/>
      <c r="VA80" s="1531"/>
      <c r="VB80" s="1531"/>
      <c r="VC80" s="1531"/>
      <c r="VD80" s="1531"/>
      <c r="VE80" s="1531"/>
      <c r="VF80" s="1531"/>
      <c r="VG80" s="1531"/>
      <c r="VH80" s="1531"/>
      <c r="VI80" s="1531"/>
      <c r="VJ80" s="1531"/>
      <c r="VK80" s="1531"/>
      <c r="VL80" s="1531"/>
      <c r="VM80" s="1531"/>
      <c r="VN80" s="1531"/>
      <c r="VO80" s="1531"/>
      <c r="VP80" s="1531"/>
      <c r="VQ80" s="1531"/>
      <c r="VR80" s="1531"/>
      <c r="VS80" s="1531"/>
      <c r="VT80" s="1531"/>
      <c r="VU80" s="1531"/>
      <c r="VV80" s="1531"/>
      <c r="VW80" s="1531"/>
      <c r="VX80" s="1531"/>
      <c r="VY80" s="1531"/>
      <c r="VZ80" s="1531"/>
      <c r="WA80" s="1531"/>
      <c r="WB80" s="1531"/>
      <c r="WC80" s="1531"/>
      <c r="WD80" s="1531"/>
      <c r="WE80" s="1531"/>
      <c r="WF80" s="1531"/>
      <c r="WG80" s="1531"/>
      <c r="WH80" s="1531"/>
      <c r="WI80" s="1531"/>
      <c r="WJ80" s="1531"/>
      <c r="WK80" s="1531"/>
      <c r="WL80" s="1531"/>
      <c r="WM80" s="1531"/>
      <c r="WN80" s="1531"/>
      <c r="WO80" s="1531"/>
      <c r="WP80" s="1531"/>
      <c r="WQ80" s="1531"/>
      <c r="WR80" s="1531"/>
      <c r="WS80" s="1531"/>
      <c r="WT80" s="1531"/>
      <c r="WU80" s="1531"/>
      <c r="WV80" s="1531"/>
      <c r="WW80" s="1531"/>
      <c r="WX80" s="1531"/>
      <c r="WY80" s="1531"/>
      <c r="WZ80" s="1531"/>
      <c r="XA80" s="1531"/>
      <c r="XB80" s="1531"/>
      <c r="XC80" s="1531"/>
      <c r="XD80" s="1531"/>
      <c r="XE80" s="1531"/>
      <c r="XF80" s="1531"/>
      <c r="XG80" s="1531"/>
      <c r="XH80" s="1531"/>
      <c r="XI80" s="1531"/>
      <c r="XJ80" s="1531"/>
      <c r="XK80" s="1531"/>
      <c r="XL80" s="1531"/>
      <c r="XM80" s="1531"/>
      <c r="XN80" s="1531"/>
      <c r="XO80" s="1531"/>
      <c r="XP80" s="1531"/>
      <c r="XQ80" s="1531"/>
      <c r="XR80" s="1531"/>
      <c r="XS80" s="1531"/>
      <c r="XT80" s="1531"/>
      <c r="XU80" s="1531"/>
      <c r="XV80" s="1531"/>
      <c r="XW80" s="1531"/>
      <c r="XX80" s="1531"/>
      <c r="XY80" s="1531"/>
      <c r="XZ80" s="1531"/>
      <c r="YA80" s="1531"/>
      <c r="YB80" s="1531"/>
      <c r="YC80" s="1531"/>
      <c r="YD80" s="1531"/>
      <c r="YE80" s="1531"/>
      <c r="YF80" s="1531"/>
      <c r="YG80" s="1531"/>
      <c r="YH80" s="1531"/>
      <c r="YI80" s="1531"/>
      <c r="YJ80" s="1531"/>
      <c r="YK80" s="1531"/>
      <c r="YL80" s="1531"/>
      <c r="YM80" s="1531"/>
      <c r="YN80" s="1531"/>
      <c r="YO80" s="1531"/>
      <c r="YP80" s="1531"/>
      <c r="YQ80" s="1531"/>
      <c r="YR80" s="1531"/>
      <c r="YS80" s="1531"/>
      <c r="YT80" s="1531"/>
      <c r="YU80" s="1531"/>
      <c r="YV80" s="1531"/>
      <c r="YW80" s="1531"/>
      <c r="YX80" s="1531"/>
      <c r="YY80" s="1531"/>
      <c r="YZ80" s="1531"/>
      <c r="ZA80" s="1531"/>
      <c r="ZB80" s="1531"/>
      <c r="ZC80" s="1531"/>
      <c r="ZD80" s="1531"/>
      <c r="ZE80" s="1531"/>
      <c r="ZF80" s="1531"/>
      <c r="ZG80" s="1531"/>
      <c r="ZH80" s="1531"/>
      <c r="ZI80" s="1531"/>
      <c r="ZJ80" s="1531"/>
      <c r="ZK80" s="1531"/>
      <c r="ZL80" s="1531"/>
      <c r="ZM80" s="1531"/>
      <c r="ZN80" s="1531"/>
      <c r="ZO80" s="1531"/>
      <c r="ZP80" s="1531"/>
      <c r="ZQ80" s="1531"/>
      <c r="ZR80" s="1531"/>
      <c r="ZS80" s="1531"/>
      <c r="ZT80" s="1531"/>
      <c r="ZU80" s="1531"/>
      <c r="ZV80" s="1531"/>
      <c r="ZW80" s="1531"/>
      <c r="ZX80" s="1531"/>
      <c r="ZY80" s="1531"/>
      <c r="ZZ80" s="1531"/>
      <c r="AAA80" s="1531"/>
      <c r="AAB80" s="1531"/>
      <c r="AAC80" s="1531"/>
      <c r="AAD80" s="1531"/>
      <c r="AAE80" s="1531"/>
      <c r="AAF80" s="1531"/>
      <c r="AAG80" s="1531"/>
      <c r="AAH80" s="1531"/>
      <c r="AAI80" s="1531"/>
      <c r="AAJ80" s="1531"/>
      <c r="AAK80" s="1531"/>
      <c r="AAL80" s="1531"/>
      <c r="AAM80" s="1531"/>
      <c r="AAN80" s="1531"/>
      <c r="AAO80" s="1531"/>
      <c r="AAP80" s="1531"/>
      <c r="AAQ80" s="1531"/>
      <c r="AAR80" s="1531"/>
      <c r="AAS80" s="1531"/>
      <c r="AAT80" s="1531"/>
      <c r="AAU80" s="1531"/>
      <c r="AAV80" s="1531"/>
      <c r="AAW80" s="1531"/>
      <c r="AAX80" s="1531"/>
      <c r="AAY80" s="1531"/>
      <c r="AAZ80" s="1531"/>
      <c r="ABA80" s="1531"/>
      <c r="ABB80" s="1531"/>
      <c r="ABC80" s="1531"/>
      <c r="ABD80" s="1531"/>
      <c r="ABE80" s="1531"/>
      <c r="ABF80" s="1531"/>
      <c r="ABG80" s="1531"/>
      <c r="ABH80" s="1531"/>
      <c r="ABI80" s="1531"/>
      <c r="ABJ80" s="1531"/>
      <c r="ABK80" s="1531"/>
      <c r="ABL80" s="1531"/>
      <c r="ABM80" s="1531"/>
      <c r="ABN80" s="1531"/>
      <c r="ABO80" s="1531"/>
      <c r="ABP80" s="1531"/>
      <c r="ABQ80" s="1531"/>
      <c r="ABR80" s="1531"/>
      <c r="ABS80" s="1531"/>
      <c r="ABT80" s="1531"/>
      <c r="ABU80" s="1531"/>
      <c r="ABV80" s="1531"/>
      <c r="ABW80" s="1531"/>
      <c r="ABX80" s="1531"/>
      <c r="ABY80" s="1531"/>
      <c r="ABZ80" s="1531"/>
      <c r="ACA80" s="1531"/>
      <c r="ACB80" s="1531"/>
      <c r="ACC80" s="1531"/>
      <c r="ACD80" s="1531"/>
      <c r="ACE80" s="1531"/>
      <c r="ACF80" s="1531"/>
      <c r="ACG80" s="1531"/>
      <c r="ACH80" s="1531"/>
      <c r="ACI80" s="1531"/>
      <c r="ACJ80" s="1531"/>
      <c r="ACK80" s="1531"/>
      <c r="ACL80" s="1531"/>
      <c r="ACM80" s="1531"/>
      <c r="ACN80" s="1531"/>
      <c r="ACO80" s="1531"/>
      <c r="ACP80" s="1531"/>
      <c r="ACQ80" s="1531"/>
      <c r="ACR80" s="1531"/>
      <c r="ACS80" s="1531"/>
      <c r="ACT80" s="1531"/>
      <c r="ACU80" s="1531"/>
      <c r="ACV80" s="1531"/>
      <c r="ACW80" s="1531"/>
      <c r="ACX80" s="1531"/>
      <c r="ACY80" s="1531"/>
      <c r="ACZ80" s="1531"/>
      <c r="ADA80" s="1531"/>
      <c r="ADB80" s="1531"/>
      <c r="ADC80" s="1531"/>
      <c r="ADD80" s="1531"/>
      <c r="ADE80" s="1531"/>
      <c r="ADF80" s="1531"/>
      <c r="ADG80" s="1531"/>
      <c r="ADH80" s="1531"/>
      <c r="ADI80" s="1531"/>
      <c r="ADJ80" s="1531"/>
      <c r="ADK80" s="1531"/>
      <c r="ADL80" s="1531"/>
      <c r="ADM80" s="1531"/>
      <c r="ADN80" s="1531"/>
      <c r="ADO80" s="1531"/>
      <c r="ADP80" s="1531"/>
      <c r="ADQ80" s="1531"/>
      <c r="ADR80" s="1531"/>
      <c r="ADS80" s="1531"/>
      <c r="ADT80" s="1531"/>
      <c r="ADU80" s="1531"/>
      <c r="ADV80" s="1531"/>
      <c r="ADW80" s="1531"/>
      <c r="ADX80" s="1531"/>
      <c r="ADY80" s="1531"/>
      <c r="ADZ80" s="1531"/>
      <c r="AEA80" s="1531"/>
      <c r="AEB80" s="1531"/>
      <c r="AEC80" s="1531"/>
      <c r="AED80" s="1531"/>
      <c r="AEE80" s="1531"/>
      <c r="AEF80" s="1531"/>
      <c r="AEG80" s="1531"/>
      <c r="AEH80" s="1531"/>
      <c r="AEI80" s="1531"/>
      <c r="AEJ80" s="1531"/>
      <c r="AEK80" s="1531"/>
      <c r="AEL80" s="1531"/>
      <c r="AEM80" s="1531"/>
      <c r="AEN80" s="1531"/>
      <c r="AEO80" s="1531"/>
      <c r="AEP80" s="1531"/>
      <c r="AEQ80" s="1531"/>
      <c r="AER80" s="1531"/>
      <c r="AES80" s="1531"/>
      <c r="AET80" s="1531"/>
      <c r="AEU80" s="1531"/>
      <c r="AEV80" s="1531"/>
      <c r="AEW80" s="1531"/>
      <c r="AEX80" s="1531"/>
      <c r="AEY80" s="1531"/>
      <c r="AEZ80" s="1531"/>
      <c r="AFA80" s="1531"/>
      <c r="AFB80" s="1531"/>
      <c r="AFC80" s="1531"/>
      <c r="AFD80" s="1531"/>
      <c r="AFE80" s="1531"/>
      <c r="AFF80" s="1531"/>
      <c r="AFG80" s="1531"/>
      <c r="AFH80" s="1531"/>
      <c r="AFI80" s="1531"/>
      <c r="AFJ80" s="1531"/>
      <c r="AFK80" s="1531"/>
      <c r="AFL80" s="1531"/>
      <c r="AFM80" s="1531"/>
      <c r="AFN80" s="1531"/>
      <c r="AFO80" s="1531"/>
      <c r="AFP80" s="1531"/>
      <c r="AFQ80" s="1531"/>
      <c r="AFR80" s="1531"/>
      <c r="AFS80" s="1531"/>
      <c r="AFT80" s="1531"/>
      <c r="AFU80" s="1531"/>
      <c r="AFV80" s="1531"/>
      <c r="AFW80" s="1531"/>
      <c r="AFX80" s="1531"/>
      <c r="AFY80" s="1531"/>
      <c r="AFZ80" s="1531"/>
      <c r="AGA80" s="1531"/>
      <c r="AGB80" s="1531"/>
      <c r="AGC80" s="1531"/>
      <c r="AGD80" s="1531"/>
      <c r="AGE80" s="1531"/>
      <c r="AGF80" s="1531"/>
      <c r="AGG80" s="1531"/>
      <c r="AGH80" s="1531"/>
      <c r="AGI80" s="1531"/>
      <c r="AGJ80" s="1531"/>
      <c r="AGK80" s="1531"/>
      <c r="AGL80" s="1531"/>
      <c r="AGM80" s="1531"/>
      <c r="AGN80" s="1531"/>
      <c r="AGO80" s="1531"/>
      <c r="AGP80" s="1531"/>
      <c r="AGQ80" s="1531"/>
      <c r="AGR80" s="1531"/>
      <c r="AGS80" s="1531"/>
      <c r="AGT80" s="1531"/>
      <c r="AGU80" s="1531"/>
      <c r="AGV80" s="1531"/>
      <c r="AGW80" s="1531"/>
      <c r="AGX80" s="1531"/>
      <c r="AGY80" s="1531"/>
      <c r="AGZ80" s="1531"/>
      <c r="AHA80" s="1531"/>
      <c r="AHB80" s="1531"/>
      <c r="AHC80" s="1531"/>
      <c r="AHD80" s="1531"/>
      <c r="AHE80" s="1531"/>
      <c r="AHF80" s="1531"/>
      <c r="AHG80" s="1531"/>
      <c r="AHH80" s="1531"/>
      <c r="AHI80" s="1531"/>
      <c r="AHJ80" s="1531"/>
      <c r="AHK80" s="1531"/>
      <c r="AHL80" s="1531"/>
      <c r="AHM80" s="1531"/>
      <c r="AHN80" s="1531"/>
      <c r="AHO80" s="1531"/>
      <c r="AHP80" s="1531"/>
      <c r="AHQ80" s="1531"/>
      <c r="AHR80" s="1531"/>
      <c r="AHS80" s="1531"/>
      <c r="AHT80" s="1531"/>
      <c r="AHU80" s="1531"/>
      <c r="AHV80" s="1531"/>
      <c r="AHW80" s="1531"/>
      <c r="AHX80" s="1531"/>
      <c r="AHY80" s="1531"/>
      <c r="AHZ80" s="1531"/>
      <c r="AIA80" s="1531"/>
      <c r="AIB80" s="1531"/>
      <c r="AIC80" s="1531"/>
      <c r="AID80" s="1531"/>
      <c r="AIE80" s="1531"/>
      <c r="AIF80" s="1531"/>
      <c r="AIG80" s="1531"/>
      <c r="AIH80" s="1531"/>
      <c r="AII80" s="1531"/>
      <c r="AIJ80" s="1531"/>
      <c r="AIK80" s="1531"/>
      <c r="AIL80" s="1531"/>
      <c r="AIM80" s="1531"/>
      <c r="AIN80" s="1531"/>
      <c r="AIO80" s="1531"/>
      <c r="AIP80" s="1531"/>
      <c r="AIQ80" s="1531"/>
      <c r="AIR80" s="1531"/>
      <c r="AIS80" s="1531"/>
      <c r="AIT80" s="1531"/>
      <c r="AIU80" s="1531"/>
      <c r="AIV80" s="1531"/>
      <c r="AIW80" s="1531"/>
      <c r="AIX80" s="1531"/>
      <c r="AIY80" s="1531"/>
      <c r="AIZ80" s="1531"/>
      <c r="AJA80" s="1531"/>
      <c r="AJB80" s="1531"/>
      <c r="AJC80" s="1531"/>
      <c r="AJD80" s="1531"/>
      <c r="AJE80" s="1531"/>
      <c r="AJF80" s="1531"/>
      <c r="AJG80" s="1531"/>
      <c r="AJH80" s="1531"/>
      <c r="AJI80" s="1531"/>
      <c r="AJJ80" s="1531"/>
      <c r="AJK80" s="1531"/>
      <c r="AJL80" s="1531"/>
      <c r="AJM80" s="1531"/>
      <c r="AJN80" s="1531"/>
      <c r="AJO80" s="1531"/>
      <c r="AJP80" s="1531"/>
      <c r="AJQ80" s="1531"/>
      <c r="AJR80" s="1531"/>
      <c r="AJS80" s="1531"/>
      <c r="AJT80" s="1531"/>
      <c r="AJU80" s="1531"/>
      <c r="AJV80" s="1531"/>
      <c r="AJW80" s="1531"/>
      <c r="AJX80" s="1531"/>
      <c r="AJY80" s="1531"/>
      <c r="AJZ80" s="1531"/>
      <c r="AKA80" s="1531"/>
      <c r="AKB80" s="1531"/>
      <c r="AKC80" s="1531"/>
      <c r="AKD80" s="1531"/>
      <c r="AKE80" s="1531"/>
      <c r="AKF80" s="1531"/>
      <c r="AKG80" s="1531"/>
      <c r="AKH80" s="1531"/>
      <c r="AKI80" s="1531"/>
      <c r="AKJ80" s="1531"/>
      <c r="AKK80" s="1531"/>
      <c r="AKL80" s="1531"/>
      <c r="AKM80" s="1531"/>
      <c r="AKN80" s="1531"/>
      <c r="AKO80" s="1531"/>
      <c r="AKP80" s="1531"/>
      <c r="AKQ80" s="1531"/>
      <c r="AKR80" s="1531"/>
      <c r="AKS80" s="1531"/>
      <c r="AKT80" s="1531"/>
      <c r="AKU80" s="1531"/>
      <c r="AKV80" s="1531"/>
      <c r="AKW80" s="1531"/>
      <c r="AKX80" s="1531"/>
      <c r="AKY80" s="1531"/>
      <c r="AKZ80" s="1531"/>
      <c r="ALA80" s="1531"/>
      <c r="ALB80" s="1531"/>
      <c r="ALC80" s="1531"/>
      <c r="ALD80" s="1531"/>
      <c r="ALE80" s="1531"/>
      <c r="ALF80" s="1531"/>
      <c r="ALG80" s="1531"/>
      <c r="ALH80" s="1531"/>
      <c r="ALI80" s="1531"/>
      <c r="ALJ80" s="1531"/>
      <c r="ALK80" s="1531"/>
      <c r="ALL80" s="1531"/>
      <c r="ALM80" s="1531"/>
      <c r="ALN80" s="1531"/>
      <c r="ALO80" s="1531"/>
      <c r="ALP80" s="1531"/>
      <c r="ALQ80" s="1531"/>
      <c r="ALR80" s="1531"/>
      <c r="ALS80" s="1531"/>
      <c r="ALT80" s="1531"/>
      <c r="ALU80" s="1531"/>
      <c r="ALV80" s="1531"/>
      <c r="ALW80" s="1531"/>
      <c r="ALX80" s="1531"/>
      <c r="ALY80" s="1531"/>
      <c r="ALZ80" s="1531"/>
      <c r="AMA80" s="1531"/>
      <c r="AMB80" s="1531"/>
      <c r="AMC80" s="1531"/>
      <c r="AMD80" s="1531"/>
      <c r="AME80" s="1531"/>
      <c r="AMF80" s="1531"/>
      <c r="AMG80" s="1531"/>
      <c r="AMH80" s="1531"/>
      <c r="AMI80" s="1531"/>
      <c r="AMJ80" s="1531"/>
      <c r="AMK80" s="1531"/>
      <c r="AML80" s="1531"/>
      <c r="AMM80" s="1531"/>
      <c r="AMN80" s="1531"/>
      <c r="AMO80" s="1531"/>
      <c r="AMP80" s="1531"/>
      <c r="AMQ80" s="1531"/>
      <c r="AMR80" s="1531"/>
      <c r="AMS80" s="1531"/>
      <c r="AMT80" s="1531"/>
      <c r="AMU80" s="1531"/>
      <c r="AMV80" s="1531"/>
      <c r="AMW80" s="1531"/>
      <c r="AMX80" s="1531"/>
      <c r="AMY80" s="1531"/>
      <c r="AMZ80" s="1531"/>
      <c r="ANA80" s="1531"/>
      <c r="ANB80" s="1531"/>
      <c r="ANC80" s="1531"/>
      <c r="AND80" s="1531"/>
      <c r="ANE80" s="1531"/>
      <c r="ANF80" s="1531"/>
      <c r="ANG80" s="1531"/>
      <c r="ANH80" s="1531"/>
      <c r="ANI80" s="1531"/>
      <c r="ANJ80" s="1531"/>
      <c r="ANK80" s="1531"/>
      <c r="ANL80" s="1531"/>
      <c r="ANM80" s="1531"/>
      <c r="ANN80" s="1531"/>
      <c r="ANO80" s="1531"/>
      <c r="ANP80" s="1531"/>
      <c r="ANQ80" s="1531"/>
      <c r="ANR80" s="1531"/>
      <c r="ANS80" s="1531"/>
      <c r="ANT80" s="1531"/>
      <c r="ANU80" s="1531"/>
      <c r="ANV80" s="1531"/>
      <c r="ANW80" s="1531"/>
      <c r="ANX80" s="1531"/>
      <c r="ANY80" s="1531"/>
      <c r="ANZ80" s="1531"/>
      <c r="AOA80" s="1531"/>
      <c r="AOB80" s="1531"/>
      <c r="AOC80" s="1531"/>
      <c r="AOD80" s="1531"/>
      <c r="AOE80" s="1531"/>
      <c r="AOF80" s="1531"/>
      <c r="AOG80" s="1531"/>
      <c r="AOH80" s="1531"/>
      <c r="AOI80" s="1531"/>
      <c r="AOJ80" s="1531"/>
      <c r="AOK80" s="1531"/>
      <c r="AOL80" s="1531"/>
      <c r="AOM80" s="1531"/>
      <c r="AON80" s="1531"/>
      <c r="AOO80" s="1531"/>
      <c r="AOP80" s="1531"/>
      <c r="AOQ80" s="1531"/>
      <c r="AOR80" s="1531"/>
      <c r="AOS80" s="1531"/>
      <c r="AOT80" s="1531"/>
      <c r="AOU80" s="1531"/>
      <c r="AOV80" s="1531"/>
      <c r="AOW80" s="1531"/>
      <c r="AOX80" s="1531"/>
      <c r="AOY80" s="1531"/>
      <c r="AOZ80" s="1531"/>
      <c r="APA80" s="1531"/>
      <c r="APB80" s="1531"/>
      <c r="APC80" s="1531"/>
      <c r="APD80" s="1531"/>
      <c r="APE80" s="1531"/>
      <c r="APF80" s="1531"/>
      <c r="APG80" s="1531"/>
      <c r="APH80" s="1531"/>
      <c r="API80" s="1531"/>
      <c r="APJ80" s="1531"/>
      <c r="APK80" s="1531"/>
      <c r="APL80" s="1531"/>
      <c r="APM80" s="1531"/>
      <c r="APN80" s="1531"/>
      <c r="APO80" s="1531"/>
      <c r="APP80" s="1531"/>
      <c r="APQ80" s="1531"/>
      <c r="APR80" s="1531"/>
      <c r="APS80" s="1531"/>
      <c r="APT80" s="1531"/>
      <c r="APU80" s="1531"/>
      <c r="APV80" s="1531"/>
      <c r="APW80" s="1531"/>
      <c r="APX80" s="1531"/>
      <c r="APY80" s="1531"/>
      <c r="APZ80" s="1531"/>
      <c r="AQA80" s="1531"/>
      <c r="AQB80" s="1531"/>
      <c r="AQC80" s="1531"/>
      <c r="AQD80" s="1531"/>
      <c r="AQE80" s="1531"/>
      <c r="AQF80" s="1531"/>
      <c r="AQG80" s="1531"/>
      <c r="AQH80" s="1531"/>
      <c r="AQI80" s="1531"/>
      <c r="AQJ80" s="1531"/>
      <c r="AQK80" s="1531"/>
      <c r="AQL80" s="1531"/>
      <c r="AQM80" s="1531"/>
      <c r="AQN80" s="1531"/>
      <c r="AQO80" s="1531"/>
      <c r="AQP80" s="1531"/>
      <c r="AQQ80" s="1531"/>
      <c r="AQR80" s="1531"/>
      <c r="AQS80" s="1531"/>
      <c r="AQT80" s="1531"/>
      <c r="AQU80" s="1531"/>
      <c r="AQV80" s="1531"/>
      <c r="AQW80" s="1531"/>
      <c r="AQX80" s="1531"/>
      <c r="AQY80" s="1531"/>
      <c r="AQZ80" s="1531"/>
      <c r="ARA80" s="1531"/>
      <c r="ARB80" s="1531"/>
      <c r="ARC80" s="1531"/>
      <c r="ARD80" s="1531"/>
      <c r="ARE80" s="1531"/>
      <c r="ARF80" s="1531"/>
      <c r="ARG80" s="1531"/>
      <c r="ARH80" s="1531"/>
      <c r="ARI80" s="1531"/>
      <c r="ARJ80" s="1531"/>
      <c r="ARK80" s="1531"/>
      <c r="ARL80" s="1531"/>
      <c r="ARM80" s="1531"/>
      <c r="ARN80" s="1531"/>
      <c r="ARO80" s="1531"/>
      <c r="ARP80" s="1531"/>
      <c r="ARQ80" s="1531"/>
      <c r="ARR80" s="1531"/>
      <c r="ARS80" s="1531"/>
      <c r="ART80" s="1531"/>
      <c r="ARU80" s="1531"/>
      <c r="ARV80" s="1531"/>
      <c r="ARW80" s="1531"/>
      <c r="ARX80" s="1531"/>
      <c r="ARY80" s="1531"/>
      <c r="ARZ80" s="1531"/>
      <c r="ASA80" s="1531"/>
      <c r="ASB80" s="1531"/>
      <c r="ASC80" s="1531"/>
      <c r="ASD80" s="1531"/>
      <c r="ASE80" s="1531"/>
      <c r="ASF80" s="1531"/>
      <c r="ASG80" s="1531"/>
      <c r="ASH80" s="1531"/>
      <c r="ASI80" s="1531"/>
      <c r="ASJ80" s="1531"/>
      <c r="ASK80" s="1531"/>
      <c r="ASL80" s="1531"/>
      <c r="ASM80" s="1531"/>
      <c r="ASN80" s="1531"/>
      <c r="ASO80" s="1531"/>
      <c r="ASP80" s="1531"/>
      <c r="ASQ80" s="1531"/>
      <c r="ASR80" s="1531"/>
      <c r="ASS80" s="1531"/>
      <c r="AST80" s="1531"/>
      <c r="ASU80" s="1531"/>
      <c r="ASV80" s="1531"/>
      <c r="ASW80" s="1531"/>
      <c r="ASX80" s="1531"/>
      <c r="ASY80" s="1531"/>
      <c r="ASZ80" s="1531"/>
      <c r="ATA80" s="1531"/>
      <c r="ATB80" s="1531"/>
      <c r="ATC80" s="1531"/>
      <c r="ATD80" s="1531"/>
      <c r="ATE80" s="1531"/>
      <c r="ATF80" s="1531"/>
      <c r="ATG80" s="1531"/>
      <c r="ATH80" s="1531"/>
      <c r="ATI80" s="1531"/>
      <c r="ATJ80" s="1531"/>
      <c r="ATK80" s="1531"/>
      <c r="ATL80" s="1531"/>
      <c r="ATM80" s="1531"/>
      <c r="ATN80" s="1531"/>
      <c r="ATO80" s="1531"/>
      <c r="ATP80" s="1531"/>
      <c r="ATQ80" s="1531"/>
      <c r="ATR80" s="1531"/>
      <c r="ATS80" s="1531"/>
      <c r="ATT80" s="1531"/>
      <c r="ATU80" s="1531"/>
      <c r="ATV80" s="1531"/>
      <c r="ATW80" s="1531"/>
      <c r="ATX80" s="1531"/>
      <c r="ATY80" s="1531"/>
      <c r="ATZ80" s="1531"/>
      <c r="AUA80" s="1531"/>
      <c r="AUB80" s="1531"/>
      <c r="AUC80" s="1531"/>
      <c r="AUD80" s="1531"/>
      <c r="AUE80" s="1531"/>
      <c r="AUF80" s="1531"/>
      <c r="AUG80" s="1531"/>
      <c r="AUH80" s="1531"/>
      <c r="AUI80" s="1531"/>
    </row>
    <row r="81" spans="1:1231" s="1406" customFormat="1" ht="31.75" customHeight="1" x14ac:dyDescent="0.75">
      <c r="A81" s="2088"/>
      <c r="B81" s="2088"/>
      <c r="C81" s="1420">
        <v>10.3</v>
      </c>
      <c r="D81" s="1607" t="s">
        <v>74</v>
      </c>
      <c r="E81" s="1490" t="s">
        <v>24</v>
      </c>
      <c r="F81" s="1490" t="s">
        <v>17</v>
      </c>
      <c r="G81" s="1423">
        <f t="array" ref="G81">INDEX('Salary . staff rates'!$A$6:$C$28,MATCH(1,('Salary . staff rates'!$A$6:$A$28=E81)*('Salary . staff rates'!$B$6:$B$28=F81),0),3)</f>
        <v>750</v>
      </c>
      <c r="H81" s="1423">
        <f t="shared" si="56"/>
        <v>750</v>
      </c>
      <c r="I81" s="1491" t="s">
        <v>0</v>
      </c>
      <c r="J81" s="1492" t="s">
        <v>0</v>
      </c>
      <c r="K81" s="1493">
        <v>0</v>
      </c>
      <c r="L81" s="1494">
        <f t="shared" si="57"/>
        <v>0</v>
      </c>
      <c r="M81" s="1551" t="s">
        <v>33</v>
      </c>
      <c r="N81" s="1496">
        <f>IF(K81="N/A",0,IF(M81="Yes",L81*'Salary . staff rates'!$C$34,0))</f>
        <v>0</v>
      </c>
      <c r="P81" s="662">
        <v>1</v>
      </c>
      <c r="Q81" s="662">
        <v>1</v>
      </c>
      <c r="W81" s="1564"/>
      <c r="Y81" s="662">
        <f t="shared" si="64"/>
        <v>0</v>
      </c>
      <c r="Z81" s="662">
        <f t="shared" si="65"/>
        <v>0</v>
      </c>
      <c r="AA81" s="1433"/>
      <c r="AB81" s="662">
        <f t="shared" si="66"/>
        <v>0</v>
      </c>
      <c r="AC81" s="662">
        <f t="shared" si="67"/>
        <v>0</v>
      </c>
      <c r="AD81" s="1412"/>
      <c r="AE81" s="1412"/>
      <c r="AF81" s="1412"/>
      <c r="AL81" s="1413"/>
      <c r="AN81" s="1435">
        <f t="shared" si="68"/>
        <v>0</v>
      </c>
      <c r="AO81" s="1435">
        <f t="shared" si="69"/>
        <v>0</v>
      </c>
      <c r="AP81" s="1531"/>
      <c r="AQ81" s="1531"/>
      <c r="AR81" s="1531"/>
      <c r="AS81" s="1531"/>
      <c r="AT81" s="1531"/>
      <c r="AU81" s="1531"/>
      <c r="AV81" s="1531"/>
      <c r="AW81" s="1531"/>
      <c r="AX81" s="1531"/>
      <c r="AY81" s="1531"/>
      <c r="AZ81" s="1531"/>
      <c r="BA81" s="1531"/>
      <c r="BB81" s="1531"/>
      <c r="BC81" s="1531"/>
      <c r="BD81" s="1531"/>
      <c r="BE81" s="1531"/>
      <c r="BF81" s="1531"/>
      <c r="BG81" s="1531"/>
      <c r="BH81" s="1531"/>
      <c r="BI81" s="1531"/>
      <c r="BJ81" s="1531"/>
      <c r="BK81" s="1531"/>
      <c r="BL81" s="1531"/>
      <c r="BM81" s="1531"/>
      <c r="BN81" s="1531"/>
      <c r="BO81" s="1531"/>
      <c r="BP81" s="1531"/>
      <c r="BQ81" s="1531"/>
      <c r="BR81" s="1531"/>
      <c r="BS81" s="1531"/>
      <c r="BT81" s="1531"/>
      <c r="BU81" s="1531"/>
      <c r="BV81" s="1531"/>
      <c r="BW81" s="1531"/>
      <c r="BX81" s="1531"/>
      <c r="BY81" s="1531"/>
      <c r="BZ81" s="1531"/>
      <c r="CA81" s="1531"/>
      <c r="CB81" s="1531"/>
      <c r="CC81" s="1531"/>
      <c r="CD81" s="1531"/>
      <c r="CE81" s="1531"/>
      <c r="CF81" s="1531"/>
      <c r="CG81" s="1531"/>
      <c r="CH81" s="1531"/>
      <c r="CI81" s="1531"/>
      <c r="CJ81" s="1531"/>
      <c r="CK81" s="1531"/>
      <c r="CL81" s="1531"/>
      <c r="CM81" s="1531"/>
      <c r="CN81" s="1531"/>
      <c r="CO81" s="1531"/>
      <c r="CP81" s="1531"/>
      <c r="CQ81" s="1531"/>
      <c r="CR81" s="1531"/>
      <c r="CS81" s="1531"/>
      <c r="CT81" s="1531"/>
      <c r="CU81" s="1531"/>
      <c r="CV81" s="1531"/>
      <c r="CW81" s="1531"/>
      <c r="CX81" s="1531"/>
      <c r="CY81" s="1531"/>
      <c r="CZ81" s="1531"/>
      <c r="DA81" s="1531"/>
      <c r="DB81" s="1531"/>
      <c r="DC81" s="1531"/>
      <c r="DD81" s="1531"/>
      <c r="DE81" s="1531"/>
      <c r="DF81" s="1531"/>
      <c r="DG81" s="1531"/>
      <c r="DH81" s="1531"/>
      <c r="DI81" s="1531"/>
      <c r="DJ81" s="1531"/>
      <c r="DK81" s="1531"/>
      <c r="DL81" s="1531"/>
      <c r="DM81" s="1531"/>
      <c r="DN81" s="1531"/>
      <c r="DO81" s="1531"/>
      <c r="DP81" s="1531"/>
      <c r="DQ81" s="1531"/>
      <c r="DR81" s="1531"/>
      <c r="DS81" s="1531"/>
      <c r="DT81" s="1531"/>
      <c r="DU81" s="1531"/>
      <c r="DV81" s="1531"/>
      <c r="DW81" s="1531"/>
      <c r="DX81" s="1531"/>
      <c r="DY81" s="1531"/>
      <c r="DZ81" s="1531"/>
      <c r="EA81" s="1531"/>
      <c r="EB81" s="1531"/>
      <c r="EC81" s="1531"/>
      <c r="ED81" s="1531"/>
      <c r="EE81" s="1531"/>
      <c r="EF81" s="1531"/>
      <c r="EG81" s="1531"/>
      <c r="EH81" s="1531"/>
      <c r="EI81" s="1531"/>
      <c r="EJ81" s="1531"/>
      <c r="EK81" s="1531"/>
      <c r="EL81" s="1531"/>
      <c r="EM81" s="1531"/>
      <c r="EN81" s="1531"/>
      <c r="EO81" s="1531"/>
      <c r="EP81" s="1531"/>
      <c r="EQ81" s="1531"/>
      <c r="ER81" s="1531"/>
      <c r="ES81" s="1531"/>
      <c r="ET81" s="1531"/>
      <c r="EU81" s="1531"/>
      <c r="EV81" s="1531"/>
      <c r="EW81" s="1531"/>
      <c r="EX81" s="1531"/>
      <c r="EY81" s="1531"/>
      <c r="EZ81" s="1531"/>
      <c r="FA81" s="1531"/>
      <c r="FB81" s="1531"/>
      <c r="FC81" s="1531"/>
      <c r="FD81" s="1531"/>
      <c r="FE81" s="1531"/>
      <c r="FF81" s="1531"/>
      <c r="FG81" s="1531"/>
      <c r="FH81" s="1531"/>
      <c r="FI81" s="1531"/>
      <c r="FJ81" s="1531"/>
      <c r="FK81" s="1531"/>
      <c r="FL81" s="1531"/>
      <c r="FM81" s="1531"/>
      <c r="FN81" s="1531"/>
      <c r="FO81" s="1531"/>
      <c r="FP81" s="1531"/>
      <c r="FQ81" s="1531"/>
      <c r="FR81" s="1531"/>
      <c r="FS81" s="1531"/>
      <c r="FT81" s="1531"/>
      <c r="FU81" s="1531"/>
      <c r="FV81" s="1531"/>
      <c r="FW81" s="1531"/>
      <c r="FX81" s="1531"/>
      <c r="FY81" s="1531"/>
      <c r="FZ81" s="1531"/>
      <c r="GA81" s="1531"/>
      <c r="GB81" s="1531"/>
      <c r="GC81" s="1531"/>
      <c r="GD81" s="1531"/>
      <c r="GE81" s="1531"/>
      <c r="GF81" s="1531"/>
      <c r="GG81" s="1531"/>
      <c r="GH81" s="1531"/>
      <c r="GI81" s="1531"/>
      <c r="GJ81" s="1531"/>
      <c r="GK81" s="1531"/>
      <c r="GL81" s="1531"/>
      <c r="GM81" s="1531"/>
      <c r="GN81" s="1531"/>
      <c r="GO81" s="1531"/>
      <c r="GP81" s="1531"/>
      <c r="GQ81" s="1531"/>
      <c r="GR81" s="1531"/>
      <c r="GS81" s="1531"/>
      <c r="GT81" s="1531"/>
      <c r="GU81" s="1531"/>
      <c r="GV81" s="1531"/>
      <c r="GW81" s="1531"/>
      <c r="GX81" s="1531"/>
      <c r="GY81" s="1531"/>
      <c r="GZ81" s="1531"/>
      <c r="HA81" s="1531"/>
      <c r="HB81" s="1531"/>
      <c r="HC81" s="1531"/>
      <c r="HD81" s="1531"/>
      <c r="HE81" s="1531"/>
      <c r="HF81" s="1531"/>
      <c r="HG81" s="1531"/>
      <c r="HH81" s="1531"/>
      <c r="HI81" s="1531"/>
      <c r="HJ81" s="1531"/>
      <c r="HK81" s="1531"/>
      <c r="HL81" s="1531"/>
      <c r="HM81" s="1531"/>
      <c r="HN81" s="1531"/>
      <c r="HO81" s="1531"/>
      <c r="HP81" s="1531"/>
      <c r="HQ81" s="1531"/>
      <c r="HR81" s="1531"/>
      <c r="HS81" s="1531"/>
      <c r="HT81" s="1531"/>
      <c r="HU81" s="1531"/>
      <c r="HV81" s="1531"/>
      <c r="HW81" s="1531"/>
      <c r="HX81" s="1531"/>
      <c r="HY81" s="1531"/>
      <c r="HZ81" s="1531"/>
      <c r="IA81" s="1531"/>
      <c r="IB81" s="1531"/>
      <c r="IC81" s="1531"/>
      <c r="ID81" s="1531"/>
      <c r="IE81" s="1531"/>
      <c r="IF81" s="1531"/>
      <c r="IG81" s="1531"/>
      <c r="IH81" s="1531"/>
      <c r="II81" s="1531"/>
      <c r="IJ81" s="1531"/>
      <c r="IK81" s="1531"/>
      <c r="IL81" s="1531"/>
      <c r="IM81" s="1531"/>
      <c r="IN81" s="1531"/>
      <c r="IO81" s="1531"/>
      <c r="IP81" s="1531"/>
      <c r="IQ81" s="1531"/>
      <c r="IR81" s="1531"/>
      <c r="IS81" s="1531"/>
      <c r="IT81" s="1531"/>
      <c r="IU81" s="1531"/>
      <c r="IV81" s="1531"/>
      <c r="IW81" s="1531"/>
      <c r="IX81" s="1531"/>
      <c r="IY81" s="1531"/>
      <c r="IZ81" s="1531"/>
      <c r="JA81" s="1531"/>
      <c r="JB81" s="1531"/>
      <c r="JC81" s="1531"/>
      <c r="JD81" s="1531"/>
      <c r="JE81" s="1531"/>
      <c r="JF81" s="1531"/>
      <c r="JG81" s="1531"/>
      <c r="JH81" s="1531"/>
      <c r="JI81" s="1531"/>
      <c r="JJ81" s="1531"/>
      <c r="JK81" s="1531"/>
      <c r="JL81" s="1531"/>
      <c r="JM81" s="1531"/>
      <c r="JN81" s="1531"/>
      <c r="JO81" s="1531"/>
      <c r="JP81" s="1531"/>
      <c r="JQ81" s="1531"/>
      <c r="JR81" s="1531"/>
      <c r="JS81" s="1531"/>
      <c r="JT81" s="1531"/>
      <c r="JU81" s="1531"/>
      <c r="JV81" s="1531"/>
      <c r="JW81" s="1531"/>
      <c r="JX81" s="1531"/>
      <c r="JY81" s="1531"/>
      <c r="JZ81" s="1531"/>
      <c r="KA81" s="1531"/>
      <c r="KB81" s="1531"/>
      <c r="KC81" s="1531"/>
      <c r="KD81" s="1531"/>
      <c r="KE81" s="1531"/>
      <c r="KF81" s="1531"/>
      <c r="KG81" s="1531"/>
      <c r="KH81" s="1531"/>
      <c r="KI81" s="1531"/>
      <c r="KJ81" s="1531"/>
      <c r="KK81" s="1531"/>
      <c r="KL81" s="1531"/>
      <c r="KM81" s="1531"/>
      <c r="KN81" s="1531"/>
      <c r="KO81" s="1531"/>
      <c r="KP81" s="1531"/>
      <c r="KQ81" s="1531"/>
      <c r="KR81" s="1531"/>
      <c r="KS81" s="1531"/>
      <c r="KT81" s="1531"/>
      <c r="KU81" s="1531"/>
      <c r="KV81" s="1531"/>
      <c r="KW81" s="1531"/>
      <c r="KX81" s="1531"/>
      <c r="KY81" s="1531"/>
      <c r="KZ81" s="1531"/>
      <c r="LA81" s="1531"/>
      <c r="LB81" s="1531"/>
      <c r="LC81" s="1531"/>
      <c r="LD81" s="1531"/>
      <c r="LE81" s="1531"/>
      <c r="LF81" s="1531"/>
      <c r="LG81" s="1531"/>
      <c r="LH81" s="1531"/>
      <c r="LI81" s="1531"/>
      <c r="LJ81" s="1531"/>
      <c r="LK81" s="1531"/>
      <c r="LL81" s="1531"/>
      <c r="LM81" s="1531"/>
      <c r="LN81" s="1531"/>
      <c r="LO81" s="1531"/>
      <c r="LP81" s="1531"/>
      <c r="LQ81" s="1531"/>
      <c r="LR81" s="1531"/>
      <c r="LS81" s="1531"/>
      <c r="LT81" s="1531"/>
      <c r="LU81" s="1531"/>
      <c r="LV81" s="1531"/>
      <c r="LW81" s="1531"/>
      <c r="LX81" s="1531"/>
      <c r="LY81" s="1531"/>
      <c r="LZ81" s="1531"/>
      <c r="MA81" s="1531"/>
      <c r="MB81" s="1531"/>
      <c r="MC81" s="1531"/>
      <c r="MD81" s="1531"/>
      <c r="ME81" s="1531"/>
      <c r="MF81" s="1531"/>
      <c r="MG81" s="1531"/>
      <c r="MH81" s="1531"/>
      <c r="MI81" s="1531"/>
      <c r="MJ81" s="1531"/>
      <c r="MK81" s="1531"/>
      <c r="ML81" s="1531"/>
      <c r="MM81" s="1531"/>
      <c r="MN81" s="1531"/>
      <c r="MO81" s="1531"/>
      <c r="MP81" s="1531"/>
      <c r="MQ81" s="1531"/>
      <c r="MR81" s="1531"/>
      <c r="MS81" s="1531"/>
      <c r="MT81" s="1531"/>
      <c r="MU81" s="1531"/>
      <c r="MV81" s="1531"/>
      <c r="MW81" s="1531"/>
      <c r="MX81" s="1531"/>
      <c r="MY81" s="1531"/>
      <c r="MZ81" s="1531"/>
      <c r="NA81" s="1531"/>
      <c r="NB81" s="1531"/>
      <c r="NC81" s="1531"/>
      <c r="ND81" s="1531"/>
      <c r="NE81" s="1531"/>
      <c r="NF81" s="1531"/>
      <c r="NG81" s="1531"/>
      <c r="NH81" s="1531"/>
      <c r="NI81" s="1531"/>
      <c r="NJ81" s="1531"/>
      <c r="NK81" s="1531"/>
      <c r="NL81" s="1531"/>
      <c r="NM81" s="1531"/>
      <c r="NN81" s="1531"/>
      <c r="NO81" s="1531"/>
      <c r="NP81" s="1531"/>
      <c r="NQ81" s="1531"/>
      <c r="NR81" s="1531"/>
      <c r="NS81" s="1531"/>
      <c r="NT81" s="1531"/>
      <c r="NU81" s="1531"/>
      <c r="NV81" s="1531"/>
      <c r="NW81" s="1531"/>
      <c r="NX81" s="1531"/>
      <c r="NY81" s="1531"/>
      <c r="NZ81" s="1531"/>
      <c r="OA81" s="1531"/>
      <c r="OB81" s="1531"/>
      <c r="OC81" s="1531"/>
      <c r="OD81" s="1531"/>
      <c r="OE81" s="1531"/>
      <c r="OF81" s="1531"/>
      <c r="OG81" s="1531"/>
      <c r="OH81" s="1531"/>
      <c r="OI81" s="1531"/>
      <c r="OJ81" s="1531"/>
      <c r="OK81" s="1531"/>
      <c r="OL81" s="1531"/>
      <c r="OM81" s="1531"/>
      <c r="ON81" s="1531"/>
      <c r="OO81" s="1531"/>
      <c r="OP81" s="1531"/>
      <c r="OQ81" s="1531"/>
      <c r="OR81" s="1531"/>
      <c r="OS81" s="1531"/>
      <c r="OT81" s="1531"/>
      <c r="OU81" s="1531"/>
      <c r="OV81" s="1531"/>
      <c r="OW81" s="1531"/>
      <c r="OX81" s="1531"/>
      <c r="OY81" s="1531"/>
      <c r="OZ81" s="1531"/>
      <c r="PA81" s="1531"/>
      <c r="PB81" s="1531"/>
      <c r="PC81" s="1531"/>
      <c r="PD81" s="1531"/>
      <c r="PE81" s="1531"/>
      <c r="PF81" s="1531"/>
      <c r="PG81" s="1531"/>
      <c r="PH81" s="1531"/>
      <c r="PI81" s="1531"/>
      <c r="PJ81" s="1531"/>
      <c r="PK81" s="1531"/>
      <c r="PL81" s="1531"/>
      <c r="PM81" s="1531"/>
      <c r="PN81" s="1531"/>
      <c r="PO81" s="1531"/>
      <c r="PP81" s="1531"/>
      <c r="PQ81" s="1531"/>
      <c r="PR81" s="1531"/>
      <c r="PS81" s="1531"/>
      <c r="PT81" s="1531"/>
      <c r="PU81" s="1531"/>
      <c r="PV81" s="1531"/>
      <c r="PW81" s="1531"/>
      <c r="PX81" s="1531"/>
      <c r="PY81" s="1531"/>
      <c r="PZ81" s="1531"/>
      <c r="QA81" s="1531"/>
      <c r="QB81" s="1531"/>
      <c r="QC81" s="1531"/>
      <c r="QD81" s="1531"/>
      <c r="QE81" s="1531"/>
      <c r="QF81" s="1531"/>
      <c r="QG81" s="1531"/>
      <c r="QH81" s="1531"/>
      <c r="QI81" s="1531"/>
      <c r="QJ81" s="1531"/>
      <c r="QK81" s="1531"/>
      <c r="QL81" s="1531"/>
      <c r="QM81" s="1531"/>
      <c r="QN81" s="1531"/>
      <c r="QO81" s="1531"/>
      <c r="QP81" s="1531"/>
      <c r="QQ81" s="1531"/>
      <c r="QR81" s="1531"/>
      <c r="QS81" s="1531"/>
      <c r="QT81" s="1531"/>
      <c r="QU81" s="1531"/>
      <c r="QV81" s="1531"/>
      <c r="QW81" s="1531"/>
      <c r="QX81" s="1531"/>
      <c r="QY81" s="1531"/>
      <c r="QZ81" s="1531"/>
      <c r="RA81" s="1531"/>
      <c r="RB81" s="1531"/>
      <c r="RC81" s="1531"/>
      <c r="RD81" s="1531"/>
      <c r="RE81" s="1531"/>
      <c r="RF81" s="1531"/>
      <c r="RG81" s="1531"/>
      <c r="RH81" s="1531"/>
      <c r="RI81" s="1531"/>
      <c r="RJ81" s="1531"/>
      <c r="RK81" s="1531"/>
      <c r="RL81" s="1531"/>
      <c r="RM81" s="1531"/>
      <c r="RN81" s="1531"/>
      <c r="RO81" s="1531"/>
      <c r="RP81" s="1531"/>
      <c r="RQ81" s="1531"/>
      <c r="RR81" s="1531"/>
      <c r="RS81" s="1531"/>
      <c r="RT81" s="1531"/>
      <c r="RU81" s="1531"/>
      <c r="RV81" s="1531"/>
      <c r="RW81" s="1531"/>
      <c r="RX81" s="1531"/>
      <c r="RY81" s="1531"/>
      <c r="RZ81" s="1531"/>
      <c r="SA81" s="1531"/>
      <c r="SB81" s="1531"/>
      <c r="SC81" s="1531"/>
      <c r="SD81" s="1531"/>
      <c r="SE81" s="1531"/>
      <c r="SF81" s="1531"/>
      <c r="SG81" s="1531"/>
      <c r="SH81" s="1531"/>
      <c r="SI81" s="1531"/>
      <c r="SJ81" s="1531"/>
      <c r="SK81" s="1531"/>
      <c r="SL81" s="1531"/>
      <c r="SM81" s="1531"/>
      <c r="SN81" s="1531"/>
      <c r="SO81" s="1531"/>
      <c r="SP81" s="1531"/>
      <c r="SQ81" s="1531"/>
      <c r="SR81" s="1531"/>
      <c r="SS81" s="1531"/>
      <c r="ST81" s="1531"/>
      <c r="SU81" s="1531"/>
      <c r="SV81" s="1531"/>
      <c r="SW81" s="1531"/>
      <c r="SX81" s="1531"/>
      <c r="SY81" s="1531"/>
      <c r="SZ81" s="1531"/>
      <c r="TA81" s="1531"/>
      <c r="TB81" s="1531"/>
      <c r="TC81" s="1531"/>
      <c r="TD81" s="1531"/>
      <c r="TE81" s="1531"/>
      <c r="TF81" s="1531"/>
      <c r="TG81" s="1531"/>
      <c r="TH81" s="1531"/>
      <c r="TI81" s="1531"/>
      <c r="TJ81" s="1531"/>
      <c r="TK81" s="1531"/>
      <c r="TL81" s="1531"/>
      <c r="TM81" s="1531"/>
      <c r="TN81" s="1531"/>
      <c r="TO81" s="1531"/>
      <c r="TP81" s="1531"/>
      <c r="TQ81" s="1531"/>
      <c r="TR81" s="1531"/>
      <c r="TS81" s="1531"/>
      <c r="TT81" s="1531"/>
      <c r="TU81" s="1531"/>
      <c r="TV81" s="1531"/>
      <c r="TW81" s="1531"/>
      <c r="TX81" s="1531"/>
      <c r="TY81" s="1531"/>
      <c r="TZ81" s="1531"/>
      <c r="UA81" s="1531"/>
      <c r="UB81" s="1531"/>
      <c r="UC81" s="1531"/>
      <c r="UD81" s="1531"/>
      <c r="UE81" s="1531"/>
      <c r="UF81" s="1531"/>
      <c r="UG81" s="1531"/>
      <c r="UH81" s="1531"/>
      <c r="UI81" s="1531"/>
      <c r="UJ81" s="1531"/>
      <c r="UK81" s="1531"/>
      <c r="UL81" s="1531"/>
      <c r="UM81" s="1531"/>
      <c r="UN81" s="1531"/>
      <c r="UO81" s="1531"/>
      <c r="UP81" s="1531"/>
      <c r="UQ81" s="1531"/>
      <c r="UR81" s="1531"/>
      <c r="US81" s="1531"/>
      <c r="UT81" s="1531"/>
      <c r="UU81" s="1531"/>
      <c r="UV81" s="1531"/>
      <c r="UW81" s="1531"/>
      <c r="UX81" s="1531"/>
      <c r="UY81" s="1531"/>
      <c r="UZ81" s="1531"/>
      <c r="VA81" s="1531"/>
      <c r="VB81" s="1531"/>
      <c r="VC81" s="1531"/>
      <c r="VD81" s="1531"/>
      <c r="VE81" s="1531"/>
      <c r="VF81" s="1531"/>
      <c r="VG81" s="1531"/>
      <c r="VH81" s="1531"/>
      <c r="VI81" s="1531"/>
      <c r="VJ81" s="1531"/>
      <c r="VK81" s="1531"/>
      <c r="VL81" s="1531"/>
      <c r="VM81" s="1531"/>
      <c r="VN81" s="1531"/>
      <c r="VO81" s="1531"/>
      <c r="VP81" s="1531"/>
      <c r="VQ81" s="1531"/>
      <c r="VR81" s="1531"/>
      <c r="VS81" s="1531"/>
      <c r="VT81" s="1531"/>
      <c r="VU81" s="1531"/>
      <c r="VV81" s="1531"/>
      <c r="VW81" s="1531"/>
      <c r="VX81" s="1531"/>
      <c r="VY81" s="1531"/>
      <c r="VZ81" s="1531"/>
      <c r="WA81" s="1531"/>
      <c r="WB81" s="1531"/>
      <c r="WC81" s="1531"/>
      <c r="WD81" s="1531"/>
      <c r="WE81" s="1531"/>
      <c r="WF81" s="1531"/>
      <c r="WG81" s="1531"/>
      <c r="WH81" s="1531"/>
      <c r="WI81" s="1531"/>
      <c r="WJ81" s="1531"/>
      <c r="WK81" s="1531"/>
      <c r="WL81" s="1531"/>
      <c r="WM81" s="1531"/>
      <c r="WN81" s="1531"/>
      <c r="WO81" s="1531"/>
      <c r="WP81" s="1531"/>
      <c r="WQ81" s="1531"/>
      <c r="WR81" s="1531"/>
      <c r="WS81" s="1531"/>
      <c r="WT81" s="1531"/>
      <c r="WU81" s="1531"/>
      <c r="WV81" s="1531"/>
      <c r="WW81" s="1531"/>
      <c r="WX81" s="1531"/>
      <c r="WY81" s="1531"/>
      <c r="WZ81" s="1531"/>
      <c r="XA81" s="1531"/>
      <c r="XB81" s="1531"/>
      <c r="XC81" s="1531"/>
      <c r="XD81" s="1531"/>
      <c r="XE81" s="1531"/>
      <c r="XF81" s="1531"/>
      <c r="XG81" s="1531"/>
      <c r="XH81" s="1531"/>
      <c r="XI81" s="1531"/>
      <c r="XJ81" s="1531"/>
      <c r="XK81" s="1531"/>
      <c r="XL81" s="1531"/>
      <c r="XM81" s="1531"/>
      <c r="XN81" s="1531"/>
      <c r="XO81" s="1531"/>
      <c r="XP81" s="1531"/>
      <c r="XQ81" s="1531"/>
      <c r="XR81" s="1531"/>
      <c r="XS81" s="1531"/>
      <c r="XT81" s="1531"/>
      <c r="XU81" s="1531"/>
      <c r="XV81" s="1531"/>
      <c r="XW81" s="1531"/>
      <c r="XX81" s="1531"/>
      <c r="XY81" s="1531"/>
      <c r="XZ81" s="1531"/>
      <c r="YA81" s="1531"/>
      <c r="YB81" s="1531"/>
      <c r="YC81" s="1531"/>
      <c r="YD81" s="1531"/>
      <c r="YE81" s="1531"/>
      <c r="YF81" s="1531"/>
      <c r="YG81" s="1531"/>
      <c r="YH81" s="1531"/>
      <c r="YI81" s="1531"/>
      <c r="YJ81" s="1531"/>
      <c r="YK81" s="1531"/>
      <c r="YL81" s="1531"/>
      <c r="YM81" s="1531"/>
      <c r="YN81" s="1531"/>
      <c r="YO81" s="1531"/>
      <c r="YP81" s="1531"/>
      <c r="YQ81" s="1531"/>
      <c r="YR81" s="1531"/>
      <c r="YS81" s="1531"/>
      <c r="YT81" s="1531"/>
      <c r="YU81" s="1531"/>
      <c r="YV81" s="1531"/>
      <c r="YW81" s="1531"/>
      <c r="YX81" s="1531"/>
      <c r="YY81" s="1531"/>
      <c r="YZ81" s="1531"/>
      <c r="ZA81" s="1531"/>
      <c r="ZB81" s="1531"/>
      <c r="ZC81" s="1531"/>
      <c r="ZD81" s="1531"/>
      <c r="ZE81" s="1531"/>
      <c r="ZF81" s="1531"/>
      <c r="ZG81" s="1531"/>
      <c r="ZH81" s="1531"/>
      <c r="ZI81" s="1531"/>
      <c r="ZJ81" s="1531"/>
      <c r="ZK81" s="1531"/>
      <c r="ZL81" s="1531"/>
      <c r="ZM81" s="1531"/>
      <c r="ZN81" s="1531"/>
      <c r="ZO81" s="1531"/>
      <c r="ZP81" s="1531"/>
      <c r="ZQ81" s="1531"/>
      <c r="ZR81" s="1531"/>
      <c r="ZS81" s="1531"/>
      <c r="ZT81" s="1531"/>
      <c r="ZU81" s="1531"/>
      <c r="ZV81" s="1531"/>
      <c r="ZW81" s="1531"/>
      <c r="ZX81" s="1531"/>
      <c r="ZY81" s="1531"/>
      <c r="ZZ81" s="1531"/>
      <c r="AAA81" s="1531"/>
      <c r="AAB81" s="1531"/>
      <c r="AAC81" s="1531"/>
      <c r="AAD81" s="1531"/>
      <c r="AAE81" s="1531"/>
      <c r="AAF81" s="1531"/>
      <c r="AAG81" s="1531"/>
      <c r="AAH81" s="1531"/>
      <c r="AAI81" s="1531"/>
      <c r="AAJ81" s="1531"/>
      <c r="AAK81" s="1531"/>
      <c r="AAL81" s="1531"/>
      <c r="AAM81" s="1531"/>
      <c r="AAN81" s="1531"/>
      <c r="AAO81" s="1531"/>
      <c r="AAP81" s="1531"/>
      <c r="AAQ81" s="1531"/>
      <c r="AAR81" s="1531"/>
      <c r="AAS81" s="1531"/>
      <c r="AAT81" s="1531"/>
      <c r="AAU81" s="1531"/>
      <c r="AAV81" s="1531"/>
      <c r="AAW81" s="1531"/>
      <c r="AAX81" s="1531"/>
      <c r="AAY81" s="1531"/>
      <c r="AAZ81" s="1531"/>
      <c r="ABA81" s="1531"/>
      <c r="ABB81" s="1531"/>
      <c r="ABC81" s="1531"/>
      <c r="ABD81" s="1531"/>
      <c r="ABE81" s="1531"/>
      <c r="ABF81" s="1531"/>
      <c r="ABG81" s="1531"/>
      <c r="ABH81" s="1531"/>
      <c r="ABI81" s="1531"/>
      <c r="ABJ81" s="1531"/>
      <c r="ABK81" s="1531"/>
      <c r="ABL81" s="1531"/>
      <c r="ABM81" s="1531"/>
      <c r="ABN81" s="1531"/>
      <c r="ABO81" s="1531"/>
      <c r="ABP81" s="1531"/>
      <c r="ABQ81" s="1531"/>
      <c r="ABR81" s="1531"/>
      <c r="ABS81" s="1531"/>
      <c r="ABT81" s="1531"/>
      <c r="ABU81" s="1531"/>
      <c r="ABV81" s="1531"/>
      <c r="ABW81" s="1531"/>
      <c r="ABX81" s="1531"/>
      <c r="ABY81" s="1531"/>
      <c r="ABZ81" s="1531"/>
      <c r="ACA81" s="1531"/>
      <c r="ACB81" s="1531"/>
      <c r="ACC81" s="1531"/>
      <c r="ACD81" s="1531"/>
      <c r="ACE81" s="1531"/>
      <c r="ACF81" s="1531"/>
      <c r="ACG81" s="1531"/>
      <c r="ACH81" s="1531"/>
      <c r="ACI81" s="1531"/>
      <c r="ACJ81" s="1531"/>
      <c r="ACK81" s="1531"/>
      <c r="ACL81" s="1531"/>
      <c r="ACM81" s="1531"/>
      <c r="ACN81" s="1531"/>
      <c r="ACO81" s="1531"/>
      <c r="ACP81" s="1531"/>
      <c r="ACQ81" s="1531"/>
      <c r="ACR81" s="1531"/>
      <c r="ACS81" s="1531"/>
      <c r="ACT81" s="1531"/>
      <c r="ACU81" s="1531"/>
      <c r="ACV81" s="1531"/>
      <c r="ACW81" s="1531"/>
      <c r="ACX81" s="1531"/>
      <c r="ACY81" s="1531"/>
      <c r="ACZ81" s="1531"/>
      <c r="ADA81" s="1531"/>
      <c r="ADB81" s="1531"/>
      <c r="ADC81" s="1531"/>
      <c r="ADD81" s="1531"/>
      <c r="ADE81" s="1531"/>
      <c r="ADF81" s="1531"/>
      <c r="ADG81" s="1531"/>
      <c r="ADH81" s="1531"/>
      <c r="ADI81" s="1531"/>
      <c r="ADJ81" s="1531"/>
      <c r="ADK81" s="1531"/>
      <c r="ADL81" s="1531"/>
      <c r="ADM81" s="1531"/>
      <c r="ADN81" s="1531"/>
      <c r="ADO81" s="1531"/>
      <c r="ADP81" s="1531"/>
      <c r="ADQ81" s="1531"/>
      <c r="ADR81" s="1531"/>
      <c r="ADS81" s="1531"/>
      <c r="ADT81" s="1531"/>
      <c r="ADU81" s="1531"/>
      <c r="ADV81" s="1531"/>
      <c r="ADW81" s="1531"/>
      <c r="ADX81" s="1531"/>
      <c r="ADY81" s="1531"/>
      <c r="ADZ81" s="1531"/>
      <c r="AEA81" s="1531"/>
      <c r="AEB81" s="1531"/>
      <c r="AEC81" s="1531"/>
      <c r="AED81" s="1531"/>
      <c r="AEE81" s="1531"/>
      <c r="AEF81" s="1531"/>
      <c r="AEG81" s="1531"/>
      <c r="AEH81" s="1531"/>
      <c r="AEI81" s="1531"/>
      <c r="AEJ81" s="1531"/>
      <c r="AEK81" s="1531"/>
      <c r="AEL81" s="1531"/>
      <c r="AEM81" s="1531"/>
      <c r="AEN81" s="1531"/>
      <c r="AEO81" s="1531"/>
      <c r="AEP81" s="1531"/>
      <c r="AEQ81" s="1531"/>
      <c r="AER81" s="1531"/>
      <c r="AES81" s="1531"/>
      <c r="AET81" s="1531"/>
      <c r="AEU81" s="1531"/>
      <c r="AEV81" s="1531"/>
      <c r="AEW81" s="1531"/>
      <c r="AEX81" s="1531"/>
      <c r="AEY81" s="1531"/>
      <c r="AEZ81" s="1531"/>
      <c r="AFA81" s="1531"/>
      <c r="AFB81" s="1531"/>
      <c r="AFC81" s="1531"/>
      <c r="AFD81" s="1531"/>
      <c r="AFE81" s="1531"/>
      <c r="AFF81" s="1531"/>
      <c r="AFG81" s="1531"/>
      <c r="AFH81" s="1531"/>
      <c r="AFI81" s="1531"/>
      <c r="AFJ81" s="1531"/>
      <c r="AFK81" s="1531"/>
      <c r="AFL81" s="1531"/>
      <c r="AFM81" s="1531"/>
      <c r="AFN81" s="1531"/>
      <c r="AFO81" s="1531"/>
      <c r="AFP81" s="1531"/>
      <c r="AFQ81" s="1531"/>
      <c r="AFR81" s="1531"/>
      <c r="AFS81" s="1531"/>
      <c r="AFT81" s="1531"/>
      <c r="AFU81" s="1531"/>
      <c r="AFV81" s="1531"/>
      <c r="AFW81" s="1531"/>
      <c r="AFX81" s="1531"/>
      <c r="AFY81" s="1531"/>
      <c r="AFZ81" s="1531"/>
      <c r="AGA81" s="1531"/>
      <c r="AGB81" s="1531"/>
      <c r="AGC81" s="1531"/>
      <c r="AGD81" s="1531"/>
      <c r="AGE81" s="1531"/>
      <c r="AGF81" s="1531"/>
      <c r="AGG81" s="1531"/>
      <c r="AGH81" s="1531"/>
      <c r="AGI81" s="1531"/>
      <c r="AGJ81" s="1531"/>
      <c r="AGK81" s="1531"/>
      <c r="AGL81" s="1531"/>
      <c r="AGM81" s="1531"/>
      <c r="AGN81" s="1531"/>
      <c r="AGO81" s="1531"/>
      <c r="AGP81" s="1531"/>
      <c r="AGQ81" s="1531"/>
      <c r="AGR81" s="1531"/>
      <c r="AGS81" s="1531"/>
      <c r="AGT81" s="1531"/>
      <c r="AGU81" s="1531"/>
      <c r="AGV81" s="1531"/>
      <c r="AGW81" s="1531"/>
      <c r="AGX81" s="1531"/>
      <c r="AGY81" s="1531"/>
      <c r="AGZ81" s="1531"/>
      <c r="AHA81" s="1531"/>
      <c r="AHB81" s="1531"/>
      <c r="AHC81" s="1531"/>
      <c r="AHD81" s="1531"/>
      <c r="AHE81" s="1531"/>
      <c r="AHF81" s="1531"/>
      <c r="AHG81" s="1531"/>
      <c r="AHH81" s="1531"/>
      <c r="AHI81" s="1531"/>
      <c r="AHJ81" s="1531"/>
      <c r="AHK81" s="1531"/>
      <c r="AHL81" s="1531"/>
      <c r="AHM81" s="1531"/>
      <c r="AHN81" s="1531"/>
      <c r="AHO81" s="1531"/>
      <c r="AHP81" s="1531"/>
      <c r="AHQ81" s="1531"/>
      <c r="AHR81" s="1531"/>
      <c r="AHS81" s="1531"/>
      <c r="AHT81" s="1531"/>
      <c r="AHU81" s="1531"/>
      <c r="AHV81" s="1531"/>
      <c r="AHW81" s="1531"/>
      <c r="AHX81" s="1531"/>
      <c r="AHY81" s="1531"/>
      <c r="AHZ81" s="1531"/>
      <c r="AIA81" s="1531"/>
      <c r="AIB81" s="1531"/>
      <c r="AIC81" s="1531"/>
      <c r="AID81" s="1531"/>
      <c r="AIE81" s="1531"/>
      <c r="AIF81" s="1531"/>
      <c r="AIG81" s="1531"/>
      <c r="AIH81" s="1531"/>
      <c r="AII81" s="1531"/>
      <c r="AIJ81" s="1531"/>
      <c r="AIK81" s="1531"/>
      <c r="AIL81" s="1531"/>
      <c r="AIM81" s="1531"/>
      <c r="AIN81" s="1531"/>
      <c r="AIO81" s="1531"/>
      <c r="AIP81" s="1531"/>
      <c r="AIQ81" s="1531"/>
      <c r="AIR81" s="1531"/>
      <c r="AIS81" s="1531"/>
      <c r="AIT81" s="1531"/>
      <c r="AIU81" s="1531"/>
      <c r="AIV81" s="1531"/>
      <c r="AIW81" s="1531"/>
      <c r="AIX81" s="1531"/>
      <c r="AIY81" s="1531"/>
      <c r="AIZ81" s="1531"/>
      <c r="AJA81" s="1531"/>
      <c r="AJB81" s="1531"/>
      <c r="AJC81" s="1531"/>
      <c r="AJD81" s="1531"/>
      <c r="AJE81" s="1531"/>
      <c r="AJF81" s="1531"/>
      <c r="AJG81" s="1531"/>
      <c r="AJH81" s="1531"/>
      <c r="AJI81" s="1531"/>
      <c r="AJJ81" s="1531"/>
      <c r="AJK81" s="1531"/>
      <c r="AJL81" s="1531"/>
      <c r="AJM81" s="1531"/>
      <c r="AJN81" s="1531"/>
      <c r="AJO81" s="1531"/>
      <c r="AJP81" s="1531"/>
      <c r="AJQ81" s="1531"/>
      <c r="AJR81" s="1531"/>
      <c r="AJS81" s="1531"/>
      <c r="AJT81" s="1531"/>
      <c r="AJU81" s="1531"/>
      <c r="AJV81" s="1531"/>
      <c r="AJW81" s="1531"/>
      <c r="AJX81" s="1531"/>
      <c r="AJY81" s="1531"/>
      <c r="AJZ81" s="1531"/>
      <c r="AKA81" s="1531"/>
      <c r="AKB81" s="1531"/>
      <c r="AKC81" s="1531"/>
      <c r="AKD81" s="1531"/>
      <c r="AKE81" s="1531"/>
      <c r="AKF81" s="1531"/>
      <c r="AKG81" s="1531"/>
      <c r="AKH81" s="1531"/>
      <c r="AKI81" s="1531"/>
      <c r="AKJ81" s="1531"/>
      <c r="AKK81" s="1531"/>
      <c r="AKL81" s="1531"/>
      <c r="AKM81" s="1531"/>
      <c r="AKN81" s="1531"/>
      <c r="AKO81" s="1531"/>
      <c r="AKP81" s="1531"/>
      <c r="AKQ81" s="1531"/>
      <c r="AKR81" s="1531"/>
      <c r="AKS81" s="1531"/>
      <c r="AKT81" s="1531"/>
      <c r="AKU81" s="1531"/>
      <c r="AKV81" s="1531"/>
      <c r="AKW81" s="1531"/>
      <c r="AKX81" s="1531"/>
      <c r="AKY81" s="1531"/>
      <c r="AKZ81" s="1531"/>
      <c r="ALA81" s="1531"/>
      <c r="ALB81" s="1531"/>
      <c r="ALC81" s="1531"/>
      <c r="ALD81" s="1531"/>
      <c r="ALE81" s="1531"/>
      <c r="ALF81" s="1531"/>
      <c r="ALG81" s="1531"/>
      <c r="ALH81" s="1531"/>
      <c r="ALI81" s="1531"/>
      <c r="ALJ81" s="1531"/>
      <c r="ALK81" s="1531"/>
      <c r="ALL81" s="1531"/>
      <c r="ALM81" s="1531"/>
      <c r="ALN81" s="1531"/>
      <c r="ALO81" s="1531"/>
      <c r="ALP81" s="1531"/>
      <c r="ALQ81" s="1531"/>
      <c r="ALR81" s="1531"/>
      <c r="ALS81" s="1531"/>
      <c r="ALT81" s="1531"/>
      <c r="ALU81" s="1531"/>
      <c r="ALV81" s="1531"/>
      <c r="ALW81" s="1531"/>
      <c r="ALX81" s="1531"/>
      <c r="ALY81" s="1531"/>
      <c r="ALZ81" s="1531"/>
      <c r="AMA81" s="1531"/>
      <c r="AMB81" s="1531"/>
      <c r="AMC81" s="1531"/>
      <c r="AMD81" s="1531"/>
      <c r="AME81" s="1531"/>
      <c r="AMF81" s="1531"/>
      <c r="AMG81" s="1531"/>
      <c r="AMH81" s="1531"/>
      <c r="AMI81" s="1531"/>
      <c r="AMJ81" s="1531"/>
      <c r="AMK81" s="1531"/>
      <c r="AML81" s="1531"/>
      <c r="AMM81" s="1531"/>
      <c r="AMN81" s="1531"/>
      <c r="AMO81" s="1531"/>
      <c r="AMP81" s="1531"/>
      <c r="AMQ81" s="1531"/>
      <c r="AMR81" s="1531"/>
      <c r="AMS81" s="1531"/>
      <c r="AMT81" s="1531"/>
      <c r="AMU81" s="1531"/>
      <c r="AMV81" s="1531"/>
      <c r="AMW81" s="1531"/>
      <c r="AMX81" s="1531"/>
      <c r="AMY81" s="1531"/>
      <c r="AMZ81" s="1531"/>
      <c r="ANA81" s="1531"/>
      <c r="ANB81" s="1531"/>
      <c r="ANC81" s="1531"/>
      <c r="AND81" s="1531"/>
      <c r="ANE81" s="1531"/>
      <c r="ANF81" s="1531"/>
      <c r="ANG81" s="1531"/>
      <c r="ANH81" s="1531"/>
      <c r="ANI81" s="1531"/>
      <c r="ANJ81" s="1531"/>
      <c r="ANK81" s="1531"/>
      <c r="ANL81" s="1531"/>
      <c r="ANM81" s="1531"/>
      <c r="ANN81" s="1531"/>
      <c r="ANO81" s="1531"/>
      <c r="ANP81" s="1531"/>
      <c r="ANQ81" s="1531"/>
      <c r="ANR81" s="1531"/>
      <c r="ANS81" s="1531"/>
      <c r="ANT81" s="1531"/>
      <c r="ANU81" s="1531"/>
      <c r="ANV81" s="1531"/>
      <c r="ANW81" s="1531"/>
      <c r="ANX81" s="1531"/>
      <c r="ANY81" s="1531"/>
      <c r="ANZ81" s="1531"/>
      <c r="AOA81" s="1531"/>
      <c r="AOB81" s="1531"/>
      <c r="AOC81" s="1531"/>
      <c r="AOD81" s="1531"/>
      <c r="AOE81" s="1531"/>
      <c r="AOF81" s="1531"/>
      <c r="AOG81" s="1531"/>
      <c r="AOH81" s="1531"/>
      <c r="AOI81" s="1531"/>
      <c r="AOJ81" s="1531"/>
      <c r="AOK81" s="1531"/>
      <c r="AOL81" s="1531"/>
      <c r="AOM81" s="1531"/>
      <c r="AON81" s="1531"/>
      <c r="AOO81" s="1531"/>
      <c r="AOP81" s="1531"/>
      <c r="AOQ81" s="1531"/>
      <c r="AOR81" s="1531"/>
      <c r="AOS81" s="1531"/>
      <c r="AOT81" s="1531"/>
      <c r="AOU81" s="1531"/>
      <c r="AOV81" s="1531"/>
      <c r="AOW81" s="1531"/>
      <c r="AOX81" s="1531"/>
      <c r="AOY81" s="1531"/>
      <c r="AOZ81" s="1531"/>
      <c r="APA81" s="1531"/>
      <c r="APB81" s="1531"/>
      <c r="APC81" s="1531"/>
      <c r="APD81" s="1531"/>
      <c r="APE81" s="1531"/>
      <c r="APF81" s="1531"/>
      <c r="APG81" s="1531"/>
      <c r="APH81" s="1531"/>
      <c r="API81" s="1531"/>
      <c r="APJ81" s="1531"/>
      <c r="APK81" s="1531"/>
      <c r="APL81" s="1531"/>
      <c r="APM81" s="1531"/>
      <c r="APN81" s="1531"/>
      <c r="APO81" s="1531"/>
      <c r="APP81" s="1531"/>
      <c r="APQ81" s="1531"/>
      <c r="APR81" s="1531"/>
      <c r="APS81" s="1531"/>
      <c r="APT81" s="1531"/>
      <c r="APU81" s="1531"/>
      <c r="APV81" s="1531"/>
      <c r="APW81" s="1531"/>
      <c r="APX81" s="1531"/>
      <c r="APY81" s="1531"/>
      <c r="APZ81" s="1531"/>
      <c r="AQA81" s="1531"/>
      <c r="AQB81" s="1531"/>
      <c r="AQC81" s="1531"/>
      <c r="AQD81" s="1531"/>
      <c r="AQE81" s="1531"/>
      <c r="AQF81" s="1531"/>
      <c r="AQG81" s="1531"/>
      <c r="AQH81" s="1531"/>
      <c r="AQI81" s="1531"/>
      <c r="AQJ81" s="1531"/>
      <c r="AQK81" s="1531"/>
      <c r="AQL81" s="1531"/>
      <c r="AQM81" s="1531"/>
      <c r="AQN81" s="1531"/>
      <c r="AQO81" s="1531"/>
      <c r="AQP81" s="1531"/>
      <c r="AQQ81" s="1531"/>
      <c r="AQR81" s="1531"/>
      <c r="AQS81" s="1531"/>
      <c r="AQT81" s="1531"/>
      <c r="AQU81" s="1531"/>
      <c r="AQV81" s="1531"/>
      <c r="AQW81" s="1531"/>
      <c r="AQX81" s="1531"/>
      <c r="AQY81" s="1531"/>
      <c r="AQZ81" s="1531"/>
      <c r="ARA81" s="1531"/>
      <c r="ARB81" s="1531"/>
      <c r="ARC81" s="1531"/>
      <c r="ARD81" s="1531"/>
      <c r="ARE81" s="1531"/>
      <c r="ARF81" s="1531"/>
      <c r="ARG81" s="1531"/>
      <c r="ARH81" s="1531"/>
      <c r="ARI81" s="1531"/>
      <c r="ARJ81" s="1531"/>
      <c r="ARK81" s="1531"/>
      <c r="ARL81" s="1531"/>
      <c r="ARM81" s="1531"/>
      <c r="ARN81" s="1531"/>
      <c r="ARO81" s="1531"/>
      <c r="ARP81" s="1531"/>
      <c r="ARQ81" s="1531"/>
      <c r="ARR81" s="1531"/>
      <c r="ARS81" s="1531"/>
      <c r="ART81" s="1531"/>
      <c r="ARU81" s="1531"/>
      <c r="ARV81" s="1531"/>
      <c r="ARW81" s="1531"/>
      <c r="ARX81" s="1531"/>
      <c r="ARY81" s="1531"/>
      <c r="ARZ81" s="1531"/>
      <c r="ASA81" s="1531"/>
      <c r="ASB81" s="1531"/>
      <c r="ASC81" s="1531"/>
      <c r="ASD81" s="1531"/>
      <c r="ASE81" s="1531"/>
      <c r="ASF81" s="1531"/>
      <c r="ASG81" s="1531"/>
      <c r="ASH81" s="1531"/>
      <c r="ASI81" s="1531"/>
      <c r="ASJ81" s="1531"/>
      <c r="ASK81" s="1531"/>
      <c r="ASL81" s="1531"/>
      <c r="ASM81" s="1531"/>
      <c r="ASN81" s="1531"/>
      <c r="ASO81" s="1531"/>
      <c r="ASP81" s="1531"/>
      <c r="ASQ81" s="1531"/>
      <c r="ASR81" s="1531"/>
      <c r="ASS81" s="1531"/>
      <c r="AST81" s="1531"/>
      <c r="ASU81" s="1531"/>
      <c r="ASV81" s="1531"/>
      <c r="ASW81" s="1531"/>
      <c r="ASX81" s="1531"/>
      <c r="ASY81" s="1531"/>
      <c r="ASZ81" s="1531"/>
      <c r="ATA81" s="1531"/>
      <c r="ATB81" s="1531"/>
      <c r="ATC81" s="1531"/>
      <c r="ATD81" s="1531"/>
      <c r="ATE81" s="1531"/>
      <c r="ATF81" s="1531"/>
      <c r="ATG81" s="1531"/>
      <c r="ATH81" s="1531"/>
      <c r="ATI81" s="1531"/>
      <c r="ATJ81" s="1531"/>
      <c r="ATK81" s="1531"/>
      <c r="ATL81" s="1531"/>
      <c r="ATM81" s="1531"/>
      <c r="ATN81" s="1531"/>
      <c r="ATO81" s="1531"/>
      <c r="ATP81" s="1531"/>
      <c r="ATQ81" s="1531"/>
      <c r="ATR81" s="1531"/>
      <c r="ATS81" s="1531"/>
      <c r="ATT81" s="1531"/>
      <c r="ATU81" s="1531"/>
      <c r="ATV81" s="1531"/>
      <c r="ATW81" s="1531"/>
      <c r="ATX81" s="1531"/>
      <c r="ATY81" s="1531"/>
      <c r="ATZ81" s="1531"/>
      <c r="AUA81" s="1531"/>
      <c r="AUB81" s="1531"/>
      <c r="AUC81" s="1531"/>
      <c r="AUD81" s="1531"/>
      <c r="AUE81" s="1531"/>
      <c r="AUF81" s="1531"/>
      <c r="AUG81" s="1531"/>
      <c r="AUH81" s="1531"/>
      <c r="AUI81" s="1531"/>
    </row>
    <row r="82" spans="1:1231" s="1406" customFormat="1" ht="31.75" customHeight="1" x14ac:dyDescent="0.75">
      <c r="A82" s="2088"/>
      <c r="B82" s="2088"/>
      <c r="C82" s="1420">
        <v>10.4</v>
      </c>
      <c r="D82" s="1608" t="s">
        <v>53</v>
      </c>
      <c r="E82" s="1490" t="s">
        <v>23</v>
      </c>
      <c r="F82" s="1490" t="s">
        <v>6</v>
      </c>
      <c r="G82" s="1423">
        <f t="array" ref="G82">INDEX('Salary . staff rates'!$A$6:$C$28,MATCH(1,('Salary . staff rates'!$A$6:$A$28=E82)*('Salary . staff rates'!$B$6:$B$28=F82),0),3)</f>
        <v>65000</v>
      </c>
      <c r="H82" s="1423">
        <f t="shared" si="56"/>
        <v>456.14035087719299</v>
      </c>
      <c r="I82" s="1491" t="s">
        <v>0</v>
      </c>
      <c r="J82" s="1492" t="s">
        <v>0</v>
      </c>
      <c r="K82" s="1493">
        <v>0</v>
      </c>
      <c r="L82" s="1494">
        <f t="shared" si="57"/>
        <v>0</v>
      </c>
      <c r="M82" s="1551" t="s">
        <v>31</v>
      </c>
      <c r="N82" s="1496">
        <f>IF(K82="N/A",0,IF(M82="Yes",L82*'Salary . staff rates'!$C$34,0))</f>
        <v>0</v>
      </c>
      <c r="P82" s="662">
        <v>1</v>
      </c>
      <c r="Q82" s="662">
        <v>1</v>
      </c>
      <c r="W82" s="1564"/>
      <c r="Y82" s="662">
        <f t="shared" si="64"/>
        <v>0</v>
      </c>
      <c r="Z82" s="662">
        <f t="shared" si="65"/>
        <v>0</v>
      </c>
      <c r="AA82" s="1433"/>
      <c r="AB82" s="662">
        <f t="shared" si="66"/>
        <v>0</v>
      </c>
      <c r="AC82" s="662">
        <f t="shared" si="67"/>
        <v>0</v>
      </c>
      <c r="AD82" s="1412"/>
      <c r="AE82" s="1412"/>
      <c r="AF82" s="1412"/>
      <c r="AL82" s="1413"/>
      <c r="AN82" s="1435">
        <f t="shared" si="68"/>
        <v>0</v>
      </c>
      <c r="AO82" s="1435">
        <f t="shared" si="69"/>
        <v>0</v>
      </c>
      <c r="AP82" s="1531"/>
      <c r="AQ82" s="1531"/>
      <c r="AR82" s="1531"/>
      <c r="AS82" s="1531"/>
      <c r="AT82" s="1531"/>
      <c r="AU82" s="1531"/>
      <c r="AV82" s="1531"/>
      <c r="AW82" s="1531"/>
      <c r="AX82" s="1531"/>
      <c r="AY82" s="1531"/>
      <c r="AZ82" s="1531"/>
      <c r="BA82" s="1531"/>
      <c r="BB82" s="1531"/>
      <c r="BC82" s="1531"/>
      <c r="BD82" s="1531"/>
      <c r="BE82" s="1531"/>
      <c r="BF82" s="1531"/>
      <c r="BG82" s="1531"/>
      <c r="BH82" s="1531"/>
      <c r="BI82" s="1531"/>
      <c r="BJ82" s="1531"/>
      <c r="BK82" s="1531"/>
      <c r="BL82" s="1531"/>
      <c r="BM82" s="1531"/>
      <c r="BN82" s="1531"/>
      <c r="BO82" s="1531"/>
      <c r="BP82" s="1531"/>
      <c r="BQ82" s="1531"/>
      <c r="BR82" s="1531"/>
      <c r="BS82" s="1531"/>
      <c r="BT82" s="1531"/>
      <c r="BU82" s="1531"/>
      <c r="BV82" s="1531"/>
      <c r="BW82" s="1531"/>
      <c r="BX82" s="1531"/>
      <c r="BY82" s="1531"/>
      <c r="BZ82" s="1531"/>
      <c r="CA82" s="1531"/>
      <c r="CB82" s="1531"/>
      <c r="CC82" s="1531"/>
      <c r="CD82" s="1531"/>
      <c r="CE82" s="1531"/>
      <c r="CF82" s="1531"/>
      <c r="CG82" s="1531"/>
      <c r="CH82" s="1531"/>
      <c r="CI82" s="1531"/>
      <c r="CJ82" s="1531"/>
      <c r="CK82" s="1531"/>
      <c r="CL82" s="1531"/>
      <c r="CM82" s="1531"/>
      <c r="CN82" s="1531"/>
      <c r="CO82" s="1531"/>
      <c r="CP82" s="1531"/>
      <c r="CQ82" s="1531"/>
      <c r="CR82" s="1531"/>
      <c r="CS82" s="1531"/>
      <c r="CT82" s="1531"/>
      <c r="CU82" s="1531"/>
      <c r="CV82" s="1531"/>
      <c r="CW82" s="1531"/>
      <c r="CX82" s="1531"/>
      <c r="CY82" s="1531"/>
      <c r="CZ82" s="1531"/>
      <c r="DA82" s="1531"/>
      <c r="DB82" s="1531"/>
      <c r="DC82" s="1531"/>
      <c r="DD82" s="1531"/>
      <c r="DE82" s="1531"/>
      <c r="DF82" s="1531"/>
      <c r="DG82" s="1531"/>
      <c r="DH82" s="1531"/>
      <c r="DI82" s="1531"/>
      <c r="DJ82" s="1531"/>
      <c r="DK82" s="1531"/>
      <c r="DL82" s="1531"/>
      <c r="DM82" s="1531"/>
      <c r="DN82" s="1531"/>
      <c r="DO82" s="1531"/>
      <c r="DP82" s="1531"/>
      <c r="DQ82" s="1531"/>
      <c r="DR82" s="1531"/>
      <c r="DS82" s="1531"/>
      <c r="DT82" s="1531"/>
      <c r="DU82" s="1531"/>
      <c r="DV82" s="1531"/>
      <c r="DW82" s="1531"/>
      <c r="DX82" s="1531"/>
      <c r="DY82" s="1531"/>
      <c r="DZ82" s="1531"/>
      <c r="EA82" s="1531"/>
      <c r="EB82" s="1531"/>
      <c r="EC82" s="1531"/>
      <c r="ED82" s="1531"/>
      <c r="EE82" s="1531"/>
      <c r="EF82" s="1531"/>
      <c r="EG82" s="1531"/>
      <c r="EH82" s="1531"/>
      <c r="EI82" s="1531"/>
      <c r="EJ82" s="1531"/>
      <c r="EK82" s="1531"/>
      <c r="EL82" s="1531"/>
      <c r="EM82" s="1531"/>
      <c r="EN82" s="1531"/>
      <c r="EO82" s="1531"/>
      <c r="EP82" s="1531"/>
      <c r="EQ82" s="1531"/>
      <c r="ER82" s="1531"/>
      <c r="ES82" s="1531"/>
      <c r="ET82" s="1531"/>
      <c r="EU82" s="1531"/>
      <c r="EV82" s="1531"/>
      <c r="EW82" s="1531"/>
      <c r="EX82" s="1531"/>
      <c r="EY82" s="1531"/>
      <c r="EZ82" s="1531"/>
      <c r="FA82" s="1531"/>
      <c r="FB82" s="1531"/>
      <c r="FC82" s="1531"/>
      <c r="FD82" s="1531"/>
      <c r="FE82" s="1531"/>
      <c r="FF82" s="1531"/>
      <c r="FG82" s="1531"/>
      <c r="FH82" s="1531"/>
      <c r="FI82" s="1531"/>
      <c r="FJ82" s="1531"/>
      <c r="FK82" s="1531"/>
      <c r="FL82" s="1531"/>
      <c r="FM82" s="1531"/>
      <c r="FN82" s="1531"/>
      <c r="FO82" s="1531"/>
      <c r="FP82" s="1531"/>
      <c r="FQ82" s="1531"/>
      <c r="FR82" s="1531"/>
      <c r="FS82" s="1531"/>
      <c r="FT82" s="1531"/>
      <c r="FU82" s="1531"/>
      <c r="FV82" s="1531"/>
      <c r="FW82" s="1531"/>
      <c r="FX82" s="1531"/>
      <c r="FY82" s="1531"/>
      <c r="FZ82" s="1531"/>
      <c r="GA82" s="1531"/>
      <c r="GB82" s="1531"/>
      <c r="GC82" s="1531"/>
      <c r="GD82" s="1531"/>
      <c r="GE82" s="1531"/>
      <c r="GF82" s="1531"/>
      <c r="GG82" s="1531"/>
      <c r="GH82" s="1531"/>
      <c r="GI82" s="1531"/>
      <c r="GJ82" s="1531"/>
      <c r="GK82" s="1531"/>
      <c r="GL82" s="1531"/>
      <c r="GM82" s="1531"/>
      <c r="GN82" s="1531"/>
      <c r="GO82" s="1531"/>
      <c r="GP82" s="1531"/>
      <c r="GQ82" s="1531"/>
      <c r="GR82" s="1531"/>
      <c r="GS82" s="1531"/>
      <c r="GT82" s="1531"/>
      <c r="GU82" s="1531"/>
      <c r="GV82" s="1531"/>
      <c r="GW82" s="1531"/>
      <c r="GX82" s="1531"/>
      <c r="GY82" s="1531"/>
      <c r="GZ82" s="1531"/>
      <c r="HA82" s="1531"/>
      <c r="HB82" s="1531"/>
      <c r="HC82" s="1531"/>
      <c r="HD82" s="1531"/>
      <c r="HE82" s="1531"/>
      <c r="HF82" s="1531"/>
      <c r="HG82" s="1531"/>
      <c r="HH82" s="1531"/>
      <c r="HI82" s="1531"/>
      <c r="HJ82" s="1531"/>
      <c r="HK82" s="1531"/>
      <c r="HL82" s="1531"/>
      <c r="HM82" s="1531"/>
      <c r="HN82" s="1531"/>
      <c r="HO82" s="1531"/>
      <c r="HP82" s="1531"/>
      <c r="HQ82" s="1531"/>
      <c r="HR82" s="1531"/>
      <c r="HS82" s="1531"/>
      <c r="HT82" s="1531"/>
      <c r="HU82" s="1531"/>
      <c r="HV82" s="1531"/>
      <c r="HW82" s="1531"/>
      <c r="HX82" s="1531"/>
      <c r="HY82" s="1531"/>
      <c r="HZ82" s="1531"/>
      <c r="IA82" s="1531"/>
      <c r="IB82" s="1531"/>
      <c r="IC82" s="1531"/>
      <c r="ID82" s="1531"/>
      <c r="IE82" s="1531"/>
      <c r="IF82" s="1531"/>
      <c r="IG82" s="1531"/>
      <c r="IH82" s="1531"/>
      <c r="II82" s="1531"/>
      <c r="IJ82" s="1531"/>
      <c r="IK82" s="1531"/>
      <c r="IL82" s="1531"/>
      <c r="IM82" s="1531"/>
      <c r="IN82" s="1531"/>
      <c r="IO82" s="1531"/>
      <c r="IP82" s="1531"/>
      <c r="IQ82" s="1531"/>
      <c r="IR82" s="1531"/>
      <c r="IS82" s="1531"/>
      <c r="IT82" s="1531"/>
      <c r="IU82" s="1531"/>
      <c r="IV82" s="1531"/>
      <c r="IW82" s="1531"/>
      <c r="IX82" s="1531"/>
      <c r="IY82" s="1531"/>
      <c r="IZ82" s="1531"/>
      <c r="JA82" s="1531"/>
      <c r="JB82" s="1531"/>
      <c r="JC82" s="1531"/>
      <c r="JD82" s="1531"/>
      <c r="JE82" s="1531"/>
      <c r="JF82" s="1531"/>
      <c r="JG82" s="1531"/>
      <c r="JH82" s="1531"/>
      <c r="JI82" s="1531"/>
      <c r="JJ82" s="1531"/>
      <c r="JK82" s="1531"/>
      <c r="JL82" s="1531"/>
      <c r="JM82" s="1531"/>
      <c r="JN82" s="1531"/>
      <c r="JO82" s="1531"/>
      <c r="JP82" s="1531"/>
      <c r="JQ82" s="1531"/>
      <c r="JR82" s="1531"/>
      <c r="JS82" s="1531"/>
      <c r="JT82" s="1531"/>
      <c r="JU82" s="1531"/>
      <c r="JV82" s="1531"/>
      <c r="JW82" s="1531"/>
      <c r="JX82" s="1531"/>
      <c r="JY82" s="1531"/>
      <c r="JZ82" s="1531"/>
      <c r="KA82" s="1531"/>
      <c r="KB82" s="1531"/>
      <c r="KC82" s="1531"/>
      <c r="KD82" s="1531"/>
      <c r="KE82" s="1531"/>
      <c r="KF82" s="1531"/>
      <c r="KG82" s="1531"/>
      <c r="KH82" s="1531"/>
      <c r="KI82" s="1531"/>
      <c r="KJ82" s="1531"/>
      <c r="KK82" s="1531"/>
      <c r="KL82" s="1531"/>
      <c r="KM82" s="1531"/>
      <c r="KN82" s="1531"/>
      <c r="KO82" s="1531"/>
      <c r="KP82" s="1531"/>
      <c r="KQ82" s="1531"/>
      <c r="KR82" s="1531"/>
      <c r="KS82" s="1531"/>
      <c r="KT82" s="1531"/>
      <c r="KU82" s="1531"/>
      <c r="KV82" s="1531"/>
      <c r="KW82" s="1531"/>
      <c r="KX82" s="1531"/>
      <c r="KY82" s="1531"/>
      <c r="KZ82" s="1531"/>
      <c r="LA82" s="1531"/>
      <c r="LB82" s="1531"/>
      <c r="LC82" s="1531"/>
      <c r="LD82" s="1531"/>
      <c r="LE82" s="1531"/>
      <c r="LF82" s="1531"/>
      <c r="LG82" s="1531"/>
      <c r="LH82" s="1531"/>
      <c r="LI82" s="1531"/>
      <c r="LJ82" s="1531"/>
      <c r="LK82" s="1531"/>
      <c r="LL82" s="1531"/>
      <c r="LM82" s="1531"/>
      <c r="LN82" s="1531"/>
      <c r="LO82" s="1531"/>
      <c r="LP82" s="1531"/>
      <c r="LQ82" s="1531"/>
      <c r="LR82" s="1531"/>
      <c r="LS82" s="1531"/>
      <c r="LT82" s="1531"/>
      <c r="LU82" s="1531"/>
      <c r="LV82" s="1531"/>
      <c r="LW82" s="1531"/>
      <c r="LX82" s="1531"/>
      <c r="LY82" s="1531"/>
      <c r="LZ82" s="1531"/>
      <c r="MA82" s="1531"/>
      <c r="MB82" s="1531"/>
      <c r="MC82" s="1531"/>
      <c r="MD82" s="1531"/>
      <c r="ME82" s="1531"/>
      <c r="MF82" s="1531"/>
      <c r="MG82" s="1531"/>
      <c r="MH82" s="1531"/>
      <c r="MI82" s="1531"/>
      <c r="MJ82" s="1531"/>
      <c r="MK82" s="1531"/>
      <c r="ML82" s="1531"/>
      <c r="MM82" s="1531"/>
      <c r="MN82" s="1531"/>
      <c r="MO82" s="1531"/>
      <c r="MP82" s="1531"/>
      <c r="MQ82" s="1531"/>
      <c r="MR82" s="1531"/>
      <c r="MS82" s="1531"/>
      <c r="MT82" s="1531"/>
      <c r="MU82" s="1531"/>
      <c r="MV82" s="1531"/>
      <c r="MW82" s="1531"/>
      <c r="MX82" s="1531"/>
      <c r="MY82" s="1531"/>
      <c r="MZ82" s="1531"/>
      <c r="NA82" s="1531"/>
      <c r="NB82" s="1531"/>
      <c r="NC82" s="1531"/>
      <c r="ND82" s="1531"/>
      <c r="NE82" s="1531"/>
      <c r="NF82" s="1531"/>
      <c r="NG82" s="1531"/>
      <c r="NH82" s="1531"/>
      <c r="NI82" s="1531"/>
      <c r="NJ82" s="1531"/>
      <c r="NK82" s="1531"/>
      <c r="NL82" s="1531"/>
      <c r="NM82" s="1531"/>
      <c r="NN82" s="1531"/>
      <c r="NO82" s="1531"/>
      <c r="NP82" s="1531"/>
      <c r="NQ82" s="1531"/>
      <c r="NR82" s="1531"/>
      <c r="NS82" s="1531"/>
      <c r="NT82" s="1531"/>
      <c r="NU82" s="1531"/>
      <c r="NV82" s="1531"/>
      <c r="NW82" s="1531"/>
      <c r="NX82" s="1531"/>
      <c r="NY82" s="1531"/>
      <c r="NZ82" s="1531"/>
      <c r="OA82" s="1531"/>
      <c r="OB82" s="1531"/>
      <c r="OC82" s="1531"/>
      <c r="OD82" s="1531"/>
      <c r="OE82" s="1531"/>
      <c r="OF82" s="1531"/>
      <c r="OG82" s="1531"/>
      <c r="OH82" s="1531"/>
      <c r="OI82" s="1531"/>
      <c r="OJ82" s="1531"/>
      <c r="OK82" s="1531"/>
      <c r="OL82" s="1531"/>
      <c r="OM82" s="1531"/>
      <c r="ON82" s="1531"/>
      <c r="OO82" s="1531"/>
      <c r="OP82" s="1531"/>
      <c r="OQ82" s="1531"/>
      <c r="OR82" s="1531"/>
      <c r="OS82" s="1531"/>
      <c r="OT82" s="1531"/>
      <c r="OU82" s="1531"/>
      <c r="OV82" s="1531"/>
      <c r="OW82" s="1531"/>
      <c r="OX82" s="1531"/>
      <c r="OY82" s="1531"/>
      <c r="OZ82" s="1531"/>
      <c r="PA82" s="1531"/>
      <c r="PB82" s="1531"/>
      <c r="PC82" s="1531"/>
      <c r="PD82" s="1531"/>
      <c r="PE82" s="1531"/>
      <c r="PF82" s="1531"/>
      <c r="PG82" s="1531"/>
      <c r="PH82" s="1531"/>
      <c r="PI82" s="1531"/>
      <c r="PJ82" s="1531"/>
      <c r="PK82" s="1531"/>
      <c r="PL82" s="1531"/>
      <c r="PM82" s="1531"/>
      <c r="PN82" s="1531"/>
      <c r="PO82" s="1531"/>
      <c r="PP82" s="1531"/>
      <c r="PQ82" s="1531"/>
      <c r="PR82" s="1531"/>
      <c r="PS82" s="1531"/>
      <c r="PT82" s="1531"/>
      <c r="PU82" s="1531"/>
      <c r="PV82" s="1531"/>
      <c r="PW82" s="1531"/>
      <c r="PX82" s="1531"/>
      <c r="PY82" s="1531"/>
      <c r="PZ82" s="1531"/>
      <c r="QA82" s="1531"/>
      <c r="QB82" s="1531"/>
      <c r="QC82" s="1531"/>
      <c r="QD82" s="1531"/>
      <c r="QE82" s="1531"/>
      <c r="QF82" s="1531"/>
      <c r="QG82" s="1531"/>
      <c r="QH82" s="1531"/>
      <c r="QI82" s="1531"/>
      <c r="QJ82" s="1531"/>
      <c r="QK82" s="1531"/>
      <c r="QL82" s="1531"/>
      <c r="QM82" s="1531"/>
      <c r="QN82" s="1531"/>
      <c r="QO82" s="1531"/>
      <c r="QP82" s="1531"/>
      <c r="QQ82" s="1531"/>
      <c r="QR82" s="1531"/>
      <c r="QS82" s="1531"/>
      <c r="QT82" s="1531"/>
      <c r="QU82" s="1531"/>
      <c r="QV82" s="1531"/>
      <c r="QW82" s="1531"/>
      <c r="QX82" s="1531"/>
      <c r="QY82" s="1531"/>
      <c r="QZ82" s="1531"/>
      <c r="RA82" s="1531"/>
      <c r="RB82" s="1531"/>
      <c r="RC82" s="1531"/>
      <c r="RD82" s="1531"/>
      <c r="RE82" s="1531"/>
      <c r="RF82" s="1531"/>
      <c r="RG82" s="1531"/>
      <c r="RH82" s="1531"/>
      <c r="RI82" s="1531"/>
      <c r="RJ82" s="1531"/>
      <c r="RK82" s="1531"/>
      <c r="RL82" s="1531"/>
      <c r="RM82" s="1531"/>
      <c r="RN82" s="1531"/>
      <c r="RO82" s="1531"/>
      <c r="RP82" s="1531"/>
      <c r="RQ82" s="1531"/>
      <c r="RR82" s="1531"/>
      <c r="RS82" s="1531"/>
      <c r="RT82" s="1531"/>
      <c r="RU82" s="1531"/>
      <c r="RV82" s="1531"/>
      <c r="RW82" s="1531"/>
      <c r="RX82" s="1531"/>
      <c r="RY82" s="1531"/>
      <c r="RZ82" s="1531"/>
      <c r="SA82" s="1531"/>
      <c r="SB82" s="1531"/>
      <c r="SC82" s="1531"/>
      <c r="SD82" s="1531"/>
      <c r="SE82" s="1531"/>
      <c r="SF82" s="1531"/>
      <c r="SG82" s="1531"/>
      <c r="SH82" s="1531"/>
      <c r="SI82" s="1531"/>
      <c r="SJ82" s="1531"/>
      <c r="SK82" s="1531"/>
      <c r="SL82" s="1531"/>
      <c r="SM82" s="1531"/>
      <c r="SN82" s="1531"/>
      <c r="SO82" s="1531"/>
      <c r="SP82" s="1531"/>
      <c r="SQ82" s="1531"/>
      <c r="SR82" s="1531"/>
      <c r="SS82" s="1531"/>
      <c r="ST82" s="1531"/>
      <c r="SU82" s="1531"/>
      <c r="SV82" s="1531"/>
      <c r="SW82" s="1531"/>
      <c r="SX82" s="1531"/>
      <c r="SY82" s="1531"/>
      <c r="SZ82" s="1531"/>
      <c r="TA82" s="1531"/>
      <c r="TB82" s="1531"/>
      <c r="TC82" s="1531"/>
      <c r="TD82" s="1531"/>
      <c r="TE82" s="1531"/>
      <c r="TF82" s="1531"/>
      <c r="TG82" s="1531"/>
      <c r="TH82" s="1531"/>
      <c r="TI82" s="1531"/>
      <c r="TJ82" s="1531"/>
      <c r="TK82" s="1531"/>
      <c r="TL82" s="1531"/>
      <c r="TM82" s="1531"/>
      <c r="TN82" s="1531"/>
      <c r="TO82" s="1531"/>
      <c r="TP82" s="1531"/>
      <c r="TQ82" s="1531"/>
      <c r="TR82" s="1531"/>
      <c r="TS82" s="1531"/>
      <c r="TT82" s="1531"/>
      <c r="TU82" s="1531"/>
      <c r="TV82" s="1531"/>
      <c r="TW82" s="1531"/>
      <c r="TX82" s="1531"/>
      <c r="TY82" s="1531"/>
      <c r="TZ82" s="1531"/>
      <c r="UA82" s="1531"/>
      <c r="UB82" s="1531"/>
      <c r="UC82" s="1531"/>
      <c r="UD82" s="1531"/>
      <c r="UE82" s="1531"/>
      <c r="UF82" s="1531"/>
      <c r="UG82" s="1531"/>
      <c r="UH82" s="1531"/>
      <c r="UI82" s="1531"/>
      <c r="UJ82" s="1531"/>
      <c r="UK82" s="1531"/>
      <c r="UL82" s="1531"/>
      <c r="UM82" s="1531"/>
      <c r="UN82" s="1531"/>
      <c r="UO82" s="1531"/>
      <c r="UP82" s="1531"/>
      <c r="UQ82" s="1531"/>
      <c r="UR82" s="1531"/>
      <c r="US82" s="1531"/>
      <c r="UT82" s="1531"/>
      <c r="UU82" s="1531"/>
      <c r="UV82" s="1531"/>
      <c r="UW82" s="1531"/>
      <c r="UX82" s="1531"/>
      <c r="UY82" s="1531"/>
      <c r="UZ82" s="1531"/>
      <c r="VA82" s="1531"/>
      <c r="VB82" s="1531"/>
      <c r="VC82" s="1531"/>
      <c r="VD82" s="1531"/>
      <c r="VE82" s="1531"/>
      <c r="VF82" s="1531"/>
      <c r="VG82" s="1531"/>
      <c r="VH82" s="1531"/>
      <c r="VI82" s="1531"/>
      <c r="VJ82" s="1531"/>
      <c r="VK82" s="1531"/>
      <c r="VL82" s="1531"/>
      <c r="VM82" s="1531"/>
      <c r="VN82" s="1531"/>
      <c r="VO82" s="1531"/>
      <c r="VP82" s="1531"/>
      <c r="VQ82" s="1531"/>
      <c r="VR82" s="1531"/>
      <c r="VS82" s="1531"/>
      <c r="VT82" s="1531"/>
      <c r="VU82" s="1531"/>
      <c r="VV82" s="1531"/>
      <c r="VW82" s="1531"/>
      <c r="VX82" s="1531"/>
      <c r="VY82" s="1531"/>
      <c r="VZ82" s="1531"/>
      <c r="WA82" s="1531"/>
      <c r="WB82" s="1531"/>
      <c r="WC82" s="1531"/>
      <c r="WD82" s="1531"/>
      <c r="WE82" s="1531"/>
      <c r="WF82" s="1531"/>
      <c r="WG82" s="1531"/>
      <c r="WH82" s="1531"/>
      <c r="WI82" s="1531"/>
      <c r="WJ82" s="1531"/>
      <c r="WK82" s="1531"/>
      <c r="WL82" s="1531"/>
      <c r="WM82" s="1531"/>
      <c r="WN82" s="1531"/>
      <c r="WO82" s="1531"/>
      <c r="WP82" s="1531"/>
      <c r="WQ82" s="1531"/>
      <c r="WR82" s="1531"/>
      <c r="WS82" s="1531"/>
      <c r="WT82" s="1531"/>
      <c r="WU82" s="1531"/>
      <c r="WV82" s="1531"/>
      <c r="WW82" s="1531"/>
      <c r="WX82" s="1531"/>
      <c r="WY82" s="1531"/>
      <c r="WZ82" s="1531"/>
      <c r="XA82" s="1531"/>
      <c r="XB82" s="1531"/>
      <c r="XC82" s="1531"/>
      <c r="XD82" s="1531"/>
      <c r="XE82" s="1531"/>
      <c r="XF82" s="1531"/>
      <c r="XG82" s="1531"/>
      <c r="XH82" s="1531"/>
      <c r="XI82" s="1531"/>
      <c r="XJ82" s="1531"/>
      <c r="XK82" s="1531"/>
      <c r="XL82" s="1531"/>
      <c r="XM82" s="1531"/>
      <c r="XN82" s="1531"/>
      <c r="XO82" s="1531"/>
      <c r="XP82" s="1531"/>
      <c r="XQ82" s="1531"/>
      <c r="XR82" s="1531"/>
      <c r="XS82" s="1531"/>
      <c r="XT82" s="1531"/>
      <c r="XU82" s="1531"/>
      <c r="XV82" s="1531"/>
      <c r="XW82" s="1531"/>
      <c r="XX82" s="1531"/>
      <c r="XY82" s="1531"/>
      <c r="XZ82" s="1531"/>
      <c r="YA82" s="1531"/>
      <c r="YB82" s="1531"/>
      <c r="YC82" s="1531"/>
      <c r="YD82" s="1531"/>
      <c r="YE82" s="1531"/>
      <c r="YF82" s="1531"/>
      <c r="YG82" s="1531"/>
      <c r="YH82" s="1531"/>
      <c r="YI82" s="1531"/>
      <c r="YJ82" s="1531"/>
      <c r="YK82" s="1531"/>
      <c r="YL82" s="1531"/>
      <c r="YM82" s="1531"/>
      <c r="YN82" s="1531"/>
      <c r="YO82" s="1531"/>
      <c r="YP82" s="1531"/>
      <c r="YQ82" s="1531"/>
      <c r="YR82" s="1531"/>
      <c r="YS82" s="1531"/>
      <c r="YT82" s="1531"/>
      <c r="YU82" s="1531"/>
      <c r="YV82" s="1531"/>
      <c r="YW82" s="1531"/>
      <c r="YX82" s="1531"/>
      <c r="YY82" s="1531"/>
      <c r="YZ82" s="1531"/>
      <c r="ZA82" s="1531"/>
      <c r="ZB82" s="1531"/>
      <c r="ZC82" s="1531"/>
      <c r="ZD82" s="1531"/>
      <c r="ZE82" s="1531"/>
      <c r="ZF82" s="1531"/>
      <c r="ZG82" s="1531"/>
      <c r="ZH82" s="1531"/>
      <c r="ZI82" s="1531"/>
      <c r="ZJ82" s="1531"/>
      <c r="ZK82" s="1531"/>
      <c r="ZL82" s="1531"/>
      <c r="ZM82" s="1531"/>
      <c r="ZN82" s="1531"/>
      <c r="ZO82" s="1531"/>
      <c r="ZP82" s="1531"/>
      <c r="ZQ82" s="1531"/>
      <c r="ZR82" s="1531"/>
      <c r="ZS82" s="1531"/>
      <c r="ZT82" s="1531"/>
      <c r="ZU82" s="1531"/>
      <c r="ZV82" s="1531"/>
      <c r="ZW82" s="1531"/>
      <c r="ZX82" s="1531"/>
      <c r="ZY82" s="1531"/>
      <c r="ZZ82" s="1531"/>
      <c r="AAA82" s="1531"/>
      <c r="AAB82" s="1531"/>
      <c r="AAC82" s="1531"/>
      <c r="AAD82" s="1531"/>
      <c r="AAE82" s="1531"/>
      <c r="AAF82" s="1531"/>
      <c r="AAG82" s="1531"/>
      <c r="AAH82" s="1531"/>
      <c r="AAI82" s="1531"/>
      <c r="AAJ82" s="1531"/>
      <c r="AAK82" s="1531"/>
      <c r="AAL82" s="1531"/>
      <c r="AAM82" s="1531"/>
      <c r="AAN82" s="1531"/>
      <c r="AAO82" s="1531"/>
      <c r="AAP82" s="1531"/>
      <c r="AAQ82" s="1531"/>
      <c r="AAR82" s="1531"/>
      <c r="AAS82" s="1531"/>
      <c r="AAT82" s="1531"/>
      <c r="AAU82" s="1531"/>
      <c r="AAV82" s="1531"/>
      <c r="AAW82" s="1531"/>
      <c r="AAX82" s="1531"/>
      <c r="AAY82" s="1531"/>
      <c r="AAZ82" s="1531"/>
      <c r="ABA82" s="1531"/>
      <c r="ABB82" s="1531"/>
      <c r="ABC82" s="1531"/>
      <c r="ABD82" s="1531"/>
      <c r="ABE82" s="1531"/>
      <c r="ABF82" s="1531"/>
      <c r="ABG82" s="1531"/>
      <c r="ABH82" s="1531"/>
      <c r="ABI82" s="1531"/>
      <c r="ABJ82" s="1531"/>
      <c r="ABK82" s="1531"/>
      <c r="ABL82" s="1531"/>
      <c r="ABM82" s="1531"/>
      <c r="ABN82" s="1531"/>
      <c r="ABO82" s="1531"/>
      <c r="ABP82" s="1531"/>
      <c r="ABQ82" s="1531"/>
      <c r="ABR82" s="1531"/>
      <c r="ABS82" s="1531"/>
      <c r="ABT82" s="1531"/>
      <c r="ABU82" s="1531"/>
      <c r="ABV82" s="1531"/>
      <c r="ABW82" s="1531"/>
      <c r="ABX82" s="1531"/>
      <c r="ABY82" s="1531"/>
      <c r="ABZ82" s="1531"/>
      <c r="ACA82" s="1531"/>
      <c r="ACB82" s="1531"/>
      <c r="ACC82" s="1531"/>
      <c r="ACD82" s="1531"/>
      <c r="ACE82" s="1531"/>
      <c r="ACF82" s="1531"/>
      <c r="ACG82" s="1531"/>
      <c r="ACH82" s="1531"/>
      <c r="ACI82" s="1531"/>
      <c r="ACJ82" s="1531"/>
      <c r="ACK82" s="1531"/>
      <c r="ACL82" s="1531"/>
      <c r="ACM82" s="1531"/>
      <c r="ACN82" s="1531"/>
      <c r="ACO82" s="1531"/>
      <c r="ACP82" s="1531"/>
      <c r="ACQ82" s="1531"/>
      <c r="ACR82" s="1531"/>
      <c r="ACS82" s="1531"/>
      <c r="ACT82" s="1531"/>
      <c r="ACU82" s="1531"/>
      <c r="ACV82" s="1531"/>
      <c r="ACW82" s="1531"/>
      <c r="ACX82" s="1531"/>
      <c r="ACY82" s="1531"/>
      <c r="ACZ82" s="1531"/>
      <c r="ADA82" s="1531"/>
      <c r="ADB82" s="1531"/>
      <c r="ADC82" s="1531"/>
      <c r="ADD82" s="1531"/>
      <c r="ADE82" s="1531"/>
      <c r="ADF82" s="1531"/>
      <c r="ADG82" s="1531"/>
      <c r="ADH82" s="1531"/>
      <c r="ADI82" s="1531"/>
      <c r="ADJ82" s="1531"/>
      <c r="ADK82" s="1531"/>
      <c r="ADL82" s="1531"/>
      <c r="ADM82" s="1531"/>
      <c r="ADN82" s="1531"/>
      <c r="ADO82" s="1531"/>
      <c r="ADP82" s="1531"/>
      <c r="ADQ82" s="1531"/>
      <c r="ADR82" s="1531"/>
      <c r="ADS82" s="1531"/>
      <c r="ADT82" s="1531"/>
      <c r="ADU82" s="1531"/>
      <c r="ADV82" s="1531"/>
      <c r="ADW82" s="1531"/>
      <c r="ADX82" s="1531"/>
      <c r="ADY82" s="1531"/>
      <c r="ADZ82" s="1531"/>
      <c r="AEA82" s="1531"/>
      <c r="AEB82" s="1531"/>
      <c r="AEC82" s="1531"/>
      <c r="AED82" s="1531"/>
      <c r="AEE82" s="1531"/>
      <c r="AEF82" s="1531"/>
      <c r="AEG82" s="1531"/>
      <c r="AEH82" s="1531"/>
      <c r="AEI82" s="1531"/>
      <c r="AEJ82" s="1531"/>
      <c r="AEK82" s="1531"/>
      <c r="AEL82" s="1531"/>
      <c r="AEM82" s="1531"/>
      <c r="AEN82" s="1531"/>
      <c r="AEO82" s="1531"/>
      <c r="AEP82" s="1531"/>
      <c r="AEQ82" s="1531"/>
      <c r="AER82" s="1531"/>
      <c r="AES82" s="1531"/>
      <c r="AET82" s="1531"/>
      <c r="AEU82" s="1531"/>
      <c r="AEV82" s="1531"/>
      <c r="AEW82" s="1531"/>
      <c r="AEX82" s="1531"/>
      <c r="AEY82" s="1531"/>
      <c r="AEZ82" s="1531"/>
      <c r="AFA82" s="1531"/>
      <c r="AFB82" s="1531"/>
      <c r="AFC82" s="1531"/>
      <c r="AFD82" s="1531"/>
      <c r="AFE82" s="1531"/>
      <c r="AFF82" s="1531"/>
      <c r="AFG82" s="1531"/>
      <c r="AFH82" s="1531"/>
      <c r="AFI82" s="1531"/>
      <c r="AFJ82" s="1531"/>
      <c r="AFK82" s="1531"/>
      <c r="AFL82" s="1531"/>
      <c r="AFM82" s="1531"/>
      <c r="AFN82" s="1531"/>
      <c r="AFO82" s="1531"/>
      <c r="AFP82" s="1531"/>
      <c r="AFQ82" s="1531"/>
      <c r="AFR82" s="1531"/>
      <c r="AFS82" s="1531"/>
      <c r="AFT82" s="1531"/>
      <c r="AFU82" s="1531"/>
      <c r="AFV82" s="1531"/>
      <c r="AFW82" s="1531"/>
      <c r="AFX82" s="1531"/>
      <c r="AFY82" s="1531"/>
      <c r="AFZ82" s="1531"/>
      <c r="AGA82" s="1531"/>
      <c r="AGB82" s="1531"/>
      <c r="AGC82" s="1531"/>
      <c r="AGD82" s="1531"/>
      <c r="AGE82" s="1531"/>
      <c r="AGF82" s="1531"/>
      <c r="AGG82" s="1531"/>
      <c r="AGH82" s="1531"/>
      <c r="AGI82" s="1531"/>
      <c r="AGJ82" s="1531"/>
      <c r="AGK82" s="1531"/>
      <c r="AGL82" s="1531"/>
      <c r="AGM82" s="1531"/>
      <c r="AGN82" s="1531"/>
      <c r="AGO82" s="1531"/>
      <c r="AGP82" s="1531"/>
      <c r="AGQ82" s="1531"/>
      <c r="AGR82" s="1531"/>
      <c r="AGS82" s="1531"/>
      <c r="AGT82" s="1531"/>
      <c r="AGU82" s="1531"/>
      <c r="AGV82" s="1531"/>
      <c r="AGW82" s="1531"/>
      <c r="AGX82" s="1531"/>
      <c r="AGY82" s="1531"/>
      <c r="AGZ82" s="1531"/>
      <c r="AHA82" s="1531"/>
      <c r="AHB82" s="1531"/>
      <c r="AHC82" s="1531"/>
      <c r="AHD82" s="1531"/>
      <c r="AHE82" s="1531"/>
      <c r="AHF82" s="1531"/>
      <c r="AHG82" s="1531"/>
      <c r="AHH82" s="1531"/>
      <c r="AHI82" s="1531"/>
      <c r="AHJ82" s="1531"/>
      <c r="AHK82" s="1531"/>
      <c r="AHL82" s="1531"/>
      <c r="AHM82" s="1531"/>
      <c r="AHN82" s="1531"/>
      <c r="AHO82" s="1531"/>
      <c r="AHP82" s="1531"/>
      <c r="AHQ82" s="1531"/>
      <c r="AHR82" s="1531"/>
      <c r="AHS82" s="1531"/>
      <c r="AHT82" s="1531"/>
      <c r="AHU82" s="1531"/>
      <c r="AHV82" s="1531"/>
      <c r="AHW82" s="1531"/>
      <c r="AHX82" s="1531"/>
      <c r="AHY82" s="1531"/>
      <c r="AHZ82" s="1531"/>
      <c r="AIA82" s="1531"/>
      <c r="AIB82" s="1531"/>
      <c r="AIC82" s="1531"/>
      <c r="AID82" s="1531"/>
      <c r="AIE82" s="1531"/>
      <c r="AIF82" s="1531"/>
      <c r="AIG82" s="1531"/>
      <c r="AIH82" s="1531"/>
      <c r="AII82" s="1531"/>
      <c r="AIJ82" s="1531"/>
      <c r="AIK82" s="1531"/>
      <c r="AIL82" s="1531"/>
      <c r="AIM82" s="1531"/>
      <c r="AIN82" s="1531"/>
      <c r="AIO82" s="1531"/>
      <c r="AIP82" s="1531"/>
      <c r="AIQ82" s="1531"/>
      <c r="AIR82" s="1531"/>
      <c r="AIS82" s="1531"/>
      <c r="AIT82" s="1531"/>
      <c r="AIU82" s="1531"/>
      <c r="AIV82" s="1531"/>
      <c r="AIW82" s="1531"/>
      <c r="AIX82" s="1531"/>
      <c r="AIY82" s="1531"/>
      <c r="AIZ82" s="1531"/>
      <c r="AJA82" s="1531"/>
      <c r="AJB82" s="1531"/>
      <c r="AJC82" s="1531"/>
      <c r="AJD82" s="1531"/>
      <c r="AJE82" s="1531"/>
      <c r="AJF82" s="1531"/>
      <c r="AJG82" s="1531"/>
      <c r="AJH82" s="1531"/>
      <c r="AJI82" s="1531"/>
      <c r="AJJ82" s="1531"/>
      <c r="AJK82" s="1531"/>
      <c r="AJL82" s="1531"/>
      <c r="AJM82" s="1531"/>
      <c r="AJN82" s="1531"/>
      <c r="AJO82" s="1531"/>
      <c r="AJP82" s="1531"/>
      <c r="AJQ82" s="1531"/>
      <c r="AJR82" s="1531"/>
      <c r="AJS82" s="1531"/>
      <c r="AJT82" s="1531"/>
      <c r="AJU82" s="1531"/>
      <c r="AJV82" s="1531"/>
      <c r="AJW82" s="1531"/>
      <c r="AJX82" s="1531"/>
      <c r="AJY82" s="1531"/>
      <c r="AJZ82" s="1531"/>
      <c r="AKA82" s="1531"/>
      <c r="AKB82" s="1531"/>
      <c r="AKC82" s="1531"/>
      <c r="AKD82" s="1531"/>
      <c r="AKE82" s="1531"/>
      <c r="AKF82" s="1531"/>
      <c r="AKG82" s="1531"/>
      <c r="AKH82" s="1531"/>
      <c r="AKI82" s="1531"/>
      <c r="AKJ82" s="1531"/>
      <c r="AKK82" s="1531"/>
      <c r="AKL82" s="1531"/>
      <c r="AKM82" s="1531"/>
      <c r="AKN82" s="1531"/>
      <c r="AKO82" s="1531"/>
      <c r="AKP82" s="1531"/>
      <c r="AKQ82" s="1531"/>
      <c r="AKR82" s="1531"/>
      <c r="AKS82" s="1531"/>
      <c r="AKT82" s="1531"/>
      <c r="AKU82" s="1531"/>
      <c r="AKV82" s="1531"/>
      <c r="AKW82" s="1531"/>
      <c r="AKX82" s="1531"/>
      <c r="AKY82" s="1531"/>
      <c r="AKZ82" s="1531"/>
      <c r="ALA82" s="1531"/>
      <c r="ALB82" s="1531"/>
      <c r="ALC82" s="1531"/>
      <c r="ALD82" s="1531"/>
      <c r="ALE82" s="1531"/>
      <c r="ALF82" s="1531"/>
      <c r="ALG82" s="1531"/>
      <c r="ALH82" s="1531"/>
      <c r="ALI82" s="1531"/>
      <c r="ALJ82" s="1531"/>
      <c r="ALK82" s="1531"/>
      <c r="ALL82" s="1531"/>
      <c r="ALM82" s="1531"/>
      <c r="ALN82" s="1531"/>
      <c r="ALO82" s="1531"/>
      <c r="ALP82" s="1531"/>
      <c r="ALQ82" s="1531"/>
      <c r="ALR82" s="1531"/>
      <c r="ALS82" s="1531"/>
      <c r="ALT82" s="1531"/>
      <c r="ALU82" s="1531"/>
      <c r="ALV82" s="1531"/>
      <c r="ALW82" s="1531"/>
      <c r="ALX82" s="1531"/>
      <c r="ALY82" s="1531"/>
      <c r="ALZ82" s="1531"/>
      <c r="AMA82" s="1531"/>
      <c r="AMB82" s="1531"/>
      <c r="AMC82" s="1531"/>
      <c r="AMD82" s="1531"/>
      <c r="AME82" s="1531"/>
      <c r="AMF82" s="1531"/>
      <c r="AMG82" s="1531"/>
      <c r="AMH82" s="1531"/>
      <c r="AMI82" s="1531"/>
      <c r="AMJ82" s="1531"/>
      <c r="AMK82" s="1531"/>
      <c r="AML82" s="1531"/>
      <c r="AMM82" s="1531"/>
      <c r="AMN82" s="1531"/>
      <c r="AMO82" s="1531"/>
      <c r="AMP82" s="1531"/>
      <c r="AMQ82" s="1531"/>
      <c r="AMR82" s="1531"/>
      <c r="AMS82" s="1531"/>
      <c r="AMT82" s="1531"/>
      <c r="AMU82" s="1531"/>
      <c r="AMV82" s="1531"/>
      <c r="AMW82" s="1531"/>
      <c r="AMX82" s="1531"/>
      <c r="AMY82" s="1531"/>
      <c r="AMZ82" s="1531"/>
      <c r="ANA82" s="1531"/>
      <c r="ANB82" s="1531"/>
      <c r="ANC82" s="1531"/>
      <c r="AND82" s="1531"/>
      <c r="ANE82" s="1531"/>
      <c r="ANF82" s="1531"/>
      <c r="ANG82" s="1531"/>
      <c r="ANH82" s="1531"/>
      <c r="ANI82" s="1531"/>
      <c r="ANJ82" s="1531"/>
      <c r="ANK82" s="1531"/>
      <c r="ANL82" s="1531"/>
      <c r="ANM82" s="1531"/>
      <c r="ANN82" s="1531"/>
      <c r="ANO82" s="1531"/>
      <c r="ANP82" s="1531"/>
      <c r="ANQ82" s="1531"/>
      <c r="ANR82" s="1531"/>
      <c r="ANS82" s="1531"/>
      <c r="ANT82" s="1531"/>
      <c r="ANU82" s="1531"/>
      <c r="ANV82" s="1531"/>
      <c r="ANW82" s="1531"/>
      <c r="ANX82" s="1531"/>
      <c r="ANY82" s="1531"/>
      <c r="ANZ82" s="1531"/>
      <c r="AOA82" s="1531"/>
      <c r="AOB82" s="1531"/>
      <c r="AOC82" s="1531"/>
      <c r="AOD82" s="1531"/>
      <c r="AOE82" s="1531"/>
      <c r="AOF82" s="1531"/>
      <c r="AOG82" s="1531"/>
      <c r="AOH82" s="1531"/>
      <c r="AOI82" s="1531"/>
      <c r="AOJ82" s="1531"/>
      <c r="AOK82" s="1531"/>
      <c r="AOL82" s="1531"/>
      <c r="AOM82" s="1531"/>
      <c r="AON82" s="1531"/>
      <c r="AOO82" s="1531"/>
      <c r="AOP82" s="1531"/>
      <c r="AOQ82" s="1531"/>
      <c r="AOR82" s="1531"/>
      <c r="AOS82" s="1531"/>
      <c r="AOT82" s="1531"/>
      <c r="AOU82" s="1531"/>
      <c r="AOV82" s="1531"/>
      <c r="AOW82" s="1531"/>
      <c r="AOX82" s="1531"/>
      <c r="AOY82" s="1531"/>
      <c r="AOZ82" s="1531"/>
      <c r="APA82" s="1531"/>
      <c r="APB82" s="1531"/>
      <c r="APC82" s="1531"/>
      <c r="APD82" s="1531"/>
      <c r="APE82" s="1531"/>
      <c r="APF82" s="1531"/>
      <c r="APG82" s="1531"/>
      <c r="APH82" s="1531"/>
      <c r="API82" s="1531"/>
      <c r="APJ82" s="1531"/>
      <c r="APK82" s="1531"/>
      <c r="APL82" s="1531"/>
      <c r="APM82" s="1531"/>
      <c r="APN82" s="1531"/>
      <c r="APO82" s="1531"/>
      <c r="APP82" s="1531"/>
      <c r="APQ82" s="1531"/>
      <c r="APR82" s="1531"/>
      <c r="APS82" s="1531"/>
      <c r="APT82" s="1531"/>
      <c r="APU82" s="1531"/>
      <c r="APV82" s="1531"/>
      <c r="APW82" s="1531"/>
      <c r="APX82" s="1531"/>
      <c r="APY82" s="1531"/>
      <c r="APZ82" s="1531"/>
      <c r="AQA82" s="1531"/>
      <c r="AQB82" s="1531"/>
      <c r="AQC82" s="1531"/>
      <c r="AQD82" s="1531"/>
      <c r="AQE82" s="1531"/>
      <c r="AQF82" s="1531"/>
      <c r="AQG82" s="1531"/>
      <c r="AQH82" s="1531"/>
      <c r="AQI82" s="1531"/>
      <c r="AQJ82" s="1531"/>
      <c r="AQK82" s="1531"/>
      <c r="AQL82" s="1531"/>
      <c r="AQM82" s="1531"/>
      <c r="AQN82" s="1531"/>
      <c r="AQO82" s="1531"/>
      <c r="AQP82" s="1531"/>
      <c r="AQQ82" s="1531"/>
      <c r="AQR82" s="1531"/>
      <c r="AQS82" s="1531"/>
      <c r="AQT82" s="1531"/>
      <c r="AQU82" s="1531"/>
      <c r="AQV82" s="1531"/>
      <c r="AQW82" s="1531"/>
      <c r="AQX82" s="1531"/>
      <c r="AQY82" s="1531"/>
      <c r="AQZ82" s="1531"/>
      <c r="ARA82" s="1531"/>
      <c r="ARB82" s="1531"/>
      <c r="ARC82" s="1531"/>
      <c r="ARD82" s="1531"/>
      <c r="ARE82" s="1531"/>
      <c r="ARF82" s="1531"/>
      <c r="ARG82" s="1531"/>
      <c r="ARH82" s="1531"/>
      <c r="ARI82" s="1531"/>
      <c r="ARJ82" s="1531"/>
      <c r="ARK82" s="1531"/>
      <c r="ARL82" s="1531"/>
      <c r="ARM82" s="1531"/>
      <c r="ARN82" s="1531"/>
      <c r="ARO82" s="1531"/>
      <c r="ARP82" s="1531"/>
      <c r="ARQ82" s="1531"/>
      <c r="ARR82" s="1531"/>
      <c r="ARS82" s="1531"/>
      <c r="ART82" s="1531"/>
      <c r="ARU82" s="1531"/>
      <c r="ARV82" s="1531"/>
      <c r="ARW82" s="1531"/>
      <c r="ARX82" s="1531"/>
      <c r="ARY82" s="1531"/>
      <c r="ARZ82" s="1531"/>
      <c r="ASA82" s="1531"/>
      <c r="ASB82" s="1531"/>
      <c r="ASC82" s="1531"/>
      <c r="ASD82" s="1531"/>
      <c r="ASE82" s="1531"/>
      <c r="ASF82" s="1531"/>
      <c r="ASG82" s="1531"/>
      <c r="ASH82" s="1531"/>
      <c r="ASI82" s="1531"/>
      <c r="ASJ82" s="1531"/>
      <c r="ASK82" s="1531"/>
      <c r="ASL82" s="1531"/>
      <c r="ASM82" s="1531"/>
      <c r="ASN82" s="1531"/>
      <c r="ASO82" s="1531"/>
      <c r="ASP82" s="1531"/>
      <c r="ASQ82" s="1531"/>
      <c r="ASR82" s="1531"/>
      <c r="ASS82" s="1531"/>
      <c r="AST82" s="1531"/>
      <c r="ASU82" s="1531"/>
      <c r="ASV82" s="1531"/>
      <c r="ASW82" s="1531"/>
      <c r="ASX82" s="1531"/>
      <c r="ASY82" s="1531"/>
      <c r="ASZ82" s="1531"/>
      <c r="ATA82" s="1531"/>
      <c r="ATB82" s="1531"/>
      <c r="ATC82" s="1531"/>
      <c r="ATD82" s="1531"/>
      <c r="ATE82" s="1531"/>
      <c r="ATF82" s="1531"/>
      <c r="ATG82" s="1531"/>
      <c r="ATH82" s="1531"/>
      <c r="ATI82" s="1531"/>
      <c r="ATJ82" s="1531"/>
      <c r="ATK82" s="1531"/>
      <c r="ATL82" s="1531"/>
      <c r="ATM82" s="1531"/>
      <c r="ATN82" s="1531"/>
      <c r="ATO82" s="1531"/>
      <c r="ATP82" s="1531"/>
      <c r="ATQ82" s="1531"/>
      <c r="ATR82" s="1531"/>
      <c r="ATS82" s="1531"/>
      <c r="ATT82" s="1531"/>
      <c r="ATU82" s="1531"/>
      <c r="ATV82" s="1531"/>
      <c r="ATW82" s="1531"/>
      <c r="ATX82" s="1531"/>
      <c r="ATY82" s="1531"/>
      <c r="ATZ82" s="1531"/>
      <c r="AUA82" s="1531"/>
      <c r="AUB82" s="1531"/>
      <c r="AUC82" s="1531"/>
      <c r="AUD82" s="1531"/>
      <c r="AUE82" s="1531"/>
      <c r="AUF82" s="1531"/>
      <c r="AUG82" s="1531"/>
      <c r="AUH82" s="1531"/>
      <c r="AUI82" s="1531"/>
    </row>
    <row r="83" spans="1:1231" s="1406" customFormat="1" ht="31.75" customHeight="1" x14ac:dyDescent="0.75">
      <c r="A83" s="2089"/>
      <c r="B83" s="2089"/>
      <c r="C83" s="1499">
        <v>10.5</v>
      </c>
      <c r="D83" s="1608" t="s">
        <v>47</v>
      </c>
      <c r="E83" s="1490" t="s">
        <v>25</v>
      </c>
      <c r="F83" s="1490" t="s">
        <v>12</v>
      </c>
      <c r="G83" s="1423">
        <f t="array" ref="G83">INDEX('Salary . staff rates'!$A$6:$C$28,MATCH(1,('Salary . staff rates'!$A$6:$A$28=E83)*('Salary . staff rates'!$B$6:$B$28=F83),0),3)</f>
        <v>75000</v>
      </c>
      <c r="H83" s="1423">
        <f t="shared" si="56"/>
        <v>526.31578947368428</v>
      </c>
      <c r="I83" s="1491" t="s">
        <v>0</v>
      </c>
      <c r="J83" s="1492" t="s">
        <v>0</v>
      </c>
      <c r="K83" s="1493">
        <v>0</v>
      </c>
      <c r="L83" s="1494">
        <f t="shared" si="57"/>
        <v>0</v>
      </c>
      <c r="M83" s="1551" t="s">
        <v>31</v>
      </c>
      <c r="N83" s="1496">
        <f>IF(K83="N/A",0,IF(M83="Yes",L83*'Salary . staff rates'!$C$34,0))</f>
        <v>0</v>
      </c>
      <c r="O83" s="1609"/>
      <c r="P83" s="662">
        <v>1</v>
      </c>
      <c r="Q83" s="662">
        <v>1</v>
      </c>
      <c r="R83" s="1609"/>
      <c r="S83" s="1609"/>
      <c r="T83" s="1609"/>
      <c r="U83" s="1609"/>
      <c r="V83" s="1609"/>
      <c r="W83" s="1564"/>
      <c r="Y83" s="662">
        <f t="shared" si="64"/>
        <v>0</v>
      </c>
      <c r="Z83" s="662">
        <f t="shared" si="65"/>
        <v>0</v>
      </c>
      <c r="AA83" s="1433"/>
      <c r="AB83" s="662">
        <f t="shared" si="66"/>
        <v>0</v>
      </c>
      <c r="AC83" s="662">
        <f t="shared" si="67"/>
        <v>0</v>
      </c>
      <c r="AD83" s="1412"/>
      <c r="AE83" s="1412"/>
      <c r="AF83" s="1412"/>
      <c r="AL83" s="1413"/>
      <c r="AN83" s="1435">
        <f t="shared" si="68"/>
        <v>0</v>
      </c>
      <c r="AO83" s="1435">
        <f t="shared" si="69"/>
        <v>0</v>
      </c>
      <c r="AP83" s="1531"/>
      <c r="AQ83" s="1531"/>
      <c r="AR83" s="1531"/>
      <c r="AS83" s="1531"/>
      <c r="AT83" s="1531"/>
      <c r="AU83" s="1531"/>
      <c r="AV83" s="1531"/>
      <c r="AW83" s="1531"/>
      <c r="AX83" s="1531"/>
      <c r="AY83" s="1531"/>
      <c r="AZ83" s="1531"/>
      <c r="BA83" s="1531"/>
      <c r="BB83" s="1531"/>
      <c r="BC83" s="1531"/>
      <c r="BD83" s="1531"/>
      <c r="BE83" s="1531"/>
      <c r="BF83" s="1531"/>
      <c r="BG83" s="1531"/>
      <c r="BH83" s="1531"/>
      <c r="BI83" s="1531"/>
      <c r="BJ83" s="1531"/>
      <c r="BK83" s="1531"/>
      <c r="BL83" s="1531"/>
      <c r="BM83" s="1531"/>
      <c r="BN83" s="1531"/>
      <c r="BO83" s="1531"/>
      <c r="BP83" s="1531"/>
      <c r="BQ83" s="1531"/>
      <c r="BR83" s="1531"/>
      <c r="BS83" s="1531"/>
      <c r="BT83" s="1531"/>
      <c r="BU83" s="1531"/>
      <c r="BV83" s="1531"/>
      <c r="BW83" s="1531"/>
      <c r="BX83" s="1531"/>
      <c r="BY83" s="1531"/>
      <c r="BZ83" s="1531"/>
      <c r="CA83" s="1531"/>
      <c r="CB83" s="1531"/>
      <c r="CC83" s="1531"/>
      <c r="CD83" s="1531"/>
      <c r="CE83" s="1531"/>
      <c r="CF83" s="1531"/>
      <c r="CG83" s="1531"/>
      <c r="CH83" s="1531"/>
      <c r="CI83" s="1531"/>
      <c r="CJ83" s="1531"/>
      <c r="CK83" s="1531"/>
      <c r="CL83" s="1531"/>
      <c r="CM83" s="1531"/>
      <c r="CN83" s="1531"/>
      <c r="CO83" s="1531"/>
      <c r="CP83" s="1531"/>
      <c r="CQ83" s="1531"/>
      <c r="CR83" s="1531"/>
      <c r="CS83" s="1531"/>
      <c r="CT83" s="1531"/>
      <c r="CU83" s="1531"/>
      <c r="CV83" s="1531"/>
      <c r="CW83" s="1531"/>
      <c r="CX83" s="1531"/>
      <c r="CY83" s="1531"/>
      <c r="CZ83" s="1531"/>
      <c r="DA83" s="1531"/>
      <c r="DB83" s="1531"/>
      <c r="DC83" s="1531"/>
      <c r="DD83" s="1531"/>
      <c r="DE83" s="1531"/>
      <c r="DF83" s="1531"/>
      <c r="DG83" s="1531"/>
      <c r="DH83" s="1531"/>
      <c r="DI83" s="1531"/>
      <c r="DJ83" s="1531"/>
      <c r="DK83" s="1531"/>
      <c r="DL83" s="1531"/>
      <c r="DM83" s="1531"/>
      <c r="DN83" s="1531"/>
      <c r="DO83" s="1531"/>
      <c r="DP83" s="1531"/>
      <c r="DQ83" s="1531"/>
      <c r="DR83" s="1531"/>
      <c r="DS83" s="1531"/>
      <c r="DT83" s="1531"/>
      <c r="DU83" s="1531"/>
      <c r="DV83" s="1531"/>
      <c r="DW83" s="1531"/>
      <c r="DX83" s="1531"/>
      <c r="DY83" s="1531"/>
      <c r="DZ83" s="1531"/>
      <c r="EA83" s="1531"/>
      <c r="EB83" s="1531"/>
      <c r="EC83" s="1531"/>
      <c r="ED83" s="1531"/>
      <c r="EE83" s="1531"/>
      <c r="EF83" s="1531"/>
      <c r="EG83" s="1531"/>
      <c r="EH83" s="1531"/>
      <c r="EI83" s="1531"/>
      <c r="EJ83" s="1531"/>
      <c r="EK83" s="1531"/>
      <c r="EL83" s="1531"/>
      <c r="EM83" s="1531"/>
      <c r="EN83" s="1531"/>
      <c r="EO83" s="1531"/>
      <c r="EP83" s="1531"/>
      <c r="EQ83" s="1531"/>
      <c r="ER83" s="1531"/>
      <c r="ES83" s="1531"/>
      <c r="ET83" s="1531"/>
      <c r="EU83" s="1531"/>
      <c r="EV83" s="1531"/>
      <c r="EW83" s="1531"/>
      <c r="EX83" s="1531"/>
      <c r="EY83" s="1531"/>
      <c r="EZ83" s="1531"/>
      <c r="FA83" s="1531"/>
      <c r="FB83" s="1531"/>
      <c r="FC83" s="1531"/>
      <c r="FD83" s="1531"/>
      <c r="FE83" s="1531"/>
      <c r="FF83" s="1531"/>
      <c r="FG83" s="1531"/>
      <c r="FH83" s="1531"/>
      <c r="FI83" s="1531"/>
      <c r="FJ83" s="1531"/>
      <c r="FK83" s="1531"/>
      <c r="FL83" s="1531"/>
      <c r="FM83" s="1531"/>
      <c r="FN83" s="1531"/>
      <c r="FO83" s="1531"/>
      <c r="FP83" s="1531"/>
      <c r="FQ83" s="1531"/>
      <c r="FR83" s="1531"/>
      <c r="FS83" s="1531"/>
      <c r="FT83" s="1531"/>
      <c r="FU83" s="1531"/>
      <c r="FV83" s="1531"/>
      <c r="FW83" s="1531"/>
      <c r="FX83" s="1531"/>
      <c r="FY83" s="1531"/>
      <c r="FZ83" s="1531"/>
      <c r="GA83" s="1531"/>
      <c r="GB83" s="1531"/>
      <c r="GC83" s="1531"/>
      <c r="GD83" s="1531"/>
      <c r="GE83" s="1531"/>
      <c r="GF83" s="1531"/>
      <c r="GG83" s="1531"/>
      <c r="GH83" s="1531"/>
      <c r="GI83" s="1531"/>
      <c r="GJ83" s="1531"/>
      <c r="GK83" s="1531"/>
      <c r="GL83" s="1531"/>
      <c r="GM83" s="1531"/>
      <c r="GN83" s="1531"/>
      <c r="GO83" s="1531"/>
      <c r="GP83" s="1531"/>
      <c r="GQ83" s="1531"/>
      <c r="GR83" s="1531"/>
      <c r="GS83" s="1531"/>
      <c r="GT83" s="1531"/>
      <c r="GU83" s="1531"/>
      <c r="GV83" s="1531"/>
      <c r="GW83" s="1531"/>
      <c r="GX83" s="1531"/>
      <c r="GY83" s="1531"/>
      <c r="GZ83" s="1531"/>
      <c r="HA83" s="1531"/>
      <c r="HB83" s="1531"/>
      <c r="HC83" s="1531"/>
      <c r="HD83" s="1531"/>
      <c r="HE83" s="1531"/>
      <c r="HF83" s="1531"/>
      <c r="HG83" s="1531"/>
      <c r="HH83" s="1531"/>
      <c r="HI83" s="1531"/>
      <c r="HJ83" s="1531"/>
      <c r="HK83" s="1531"/>
      <c r="HL83" s="1531"/>
      <c r="HM83" s="1531"/>
      <c r="HN83" s="1531"/>
      <c r="HO83" s="1531"/>
      <c r="HP83" s="1531"/>
      <c r="HQ83" s="1531"/>
      <c r="HR83" s="1531"/>
      <c r="HS83" s="1531"/>
      <c r="HT83" s="1531"/>
      <c r="HU83" s="1531"/>
      <c r="HV83" s="1531"/>
      <c r="HW83" s="1531"/>
      <c r="HX83" s="1531"/>
      <c r="HY83" s="1531"/>
      <c r="HZ83" s="1531"/>
      <c r="IA83" s="1531"/>
      <c r="IB83" s="1531"/>
      <c r="IC83" s="1531"/>
      <c r="ID83" s="1531"/>
      <c r="IE83" s="1531"/>
      <c r="IF83" s="1531"/>
      <c r="IG83" s="1531"/>
      <c r="IH83" s="1531"/>
      <c r="II83" s="1531"/>
      <c r="IJ83" s="1531"/>
      <c r="IK83" s="1531"/>
      <c r="IL83" s="1531"/>
      <c r="IM83" s="1531"/>
      <c r="IN83" s="1531"/>
      <c r="IO83" s="1531"/>
      <c r="IP83" s="1531"/>
      <c r="IQ83" s="1531"/>
      <c r="IR83" s="1531"/>
      <c r="IS83" s="1531"/>
      <c r="IT83" s="1531"/>
      <c r="IU83" s="1531"/>
      <c r="IV83" s="1531"/>
      <c r="IW83" s="1531"/>
      <c r="IX83" s="1531"/>
      <c r="IY83" s="1531"/>
      <c r="IZ83" s="1531"/>
      <c r="JA83" s="1531"/>
      <c r="JB83" s="1531"/>
      <c r="JC83" s="1531"/>
      <c r="JD83" s="1531"/>
      <c r="JE83" s="1531"/>
      <c r="JF83" s="1531"/>
      <c r="JG83" s="1531"/>
      <c r="JH83" s="1531"/>
      <c r="JI83" s="1531"/>
      <c r="JJ83" s="1531"/>
      <c r="JK83" s="1531"/>
      <c r="JL83" s="1531"/>
      <c r="JM83" s="1531"/>
      <c r="JN83" s="1531"/>
      <c r="JO83" s="1531"/>
      <c r="JP83" s="1531"/>
      <c r="JQ83" s="1531"/>
      <c r="JR83" s="1531"/>
      <c r="JS83" s="1531"/>
      <c r="JT83" s="1531"/>
      <c r="JU83" s="1531"/>
      <c r="JV83" s="1531"/>
      <c r="JW83" s="1531"/>
      <c r="JX83" s="1531"/>
      <c r="JY83" s="1531"/>
      <c r="JZ83" s="1531"/>
      <c r="KA83" s="1531"/>
      <c r="KB83" s="1531"/>
      <c r="KC83" s="1531"/>
      <c r="KD83" s="1531"/>
      <c r="KE83" s="1531"/>
      <c r="KF83" s="1531"/>
      <c r="KG83" s="1531"/>
      <c r="KH83" s="1531"/>
      <c r="KI83" s="1531"/>
      <c r="KJ83" s="1531"/>
      <c r="KK83" s="1531"/>
      <c r="KL83" s="1531"/>
      <c r="KM83" s="1531"/>
      <c r="KN83" s="1531"/>
      <c r="KO83" s="1531"/>
      <c r="KP83" s="1531"/>
      <c r="KQ83" s="1531"/>
      <c r="KR83" s="1531"/>
      <c r="KS83" s="1531"/>
      <c r="KT83" s="1531"/>
      <c r="KU83" s="1531"/>
      <c r="KV83" s="1531"/>
      <c r="KW83" s="1531"/>
      <c r="KX83" s="1531"/>
      <c r="KY83" s="1531"/>
      <c r="KZ83" s="1531"/>
      <c r="LA83" s="1531"/>
      <c r="LB83" s="1531"/>
      <c r="LC83" s="1531"/>
      <c r="LD83" s="1531"/>
      <c r="LE83" s="1531"/>
      <c r="LF83" s="1531"/>
      <c r="LG83" s="1531"/>
      <c r="LH83" s="1531"/>
      <c r="LI83" s="1531"/>
      <c r="LJ83" s="1531"/>
      <c r="LK83" s="1531"/>
      <c r="LL83" s="1531"/>
      <c r="LM83" s="1531"/>
      <c r="LN83" s="1531"/>
      <c r="LO83" s="1531"/>
      <c r="LP83" s="1531"/>
      <c r="LQ83" s="1531"/>
      <c r="LR83" s="1531"/>
      <c r="LS83" s="1531"/>
      <c r="LT83" s="1531"/>
      <c r="LU83" s="1531"/>
      <c r="LV83" s="1531"/>
      <c r="LW83" s="1531"/>
      <c r="LX83" s="1531"/>
      <c r="LY83" s="1531"/>
      <c r="LZ83" s="1531"/>
      <c r="MA83" s="1531"/>
      <c r="MB83" s="1531"/>
      <c r="MC83" s="1531"/>
      <c r="MD83" s="1531"/>
      <c r="ME83" s="1531"/>
      <c r="MF83" s="1531"/>
      <c r="MG83" s="1531"/>
      <c r="MH83" s="1531"/>
      <c r="MI83" s="1531"/>
      <c r="MJ83" s="1531"/>
      <c r="MK83" s="1531"/>
      <c r="ML83" s="1531"/>
      <c r="MM83" s="1531"/>
      <c r="MN83" s="1531"/>
      <c r="MO83" s="1531"/>
      <c r="MP83" s="1531"/>
      <c r="MQ83" s="1531"/>
      <c r="MR83" s="1531"/>
      <c r="MS83" s="1531"/>
      <c r="MT83" s="1531"/>
      <c r="MU83" s="1531"/>
      <c r="MV83" s="1531"/>
      <c r="MW83" s="1531"/>
      <c r="MX83" s="1531"/>
      <c r="MY83" s="1531"/>
      <c r="MZ83" s="1531"/>
      <c r="NA83" s="1531"/>
      <c r="NB83" s="1531"/>
      <c r="NC83" s="1531"/>
      <c r="ND83" s="1531"/>
      <c r="NE83" s="1531"/>
      <c r="NF83" s="1531"/>
      <c r="NG83" s="1531"/>
      <c r="NH83" s="1531"/>
      <c r="NI83" s="1531"/>
      <c r="NJ83" s="1531"/>
      <c r="NK83" s="1531"/>
      <c r="NL83" s="1531"/>
      <c r="NM83" s="1531"/>
      <c r="NN83" s="1531"/>
      <c r="NO83" s="1531"/>
      <c r="NP83" s="1531"/>
      <c r="NQ83" s="1531"/>
      <c r="NR83" s="1531"/>
      <c r="NS83" s="1531"/>
      <c r="NT83" s="1531"/>
      <c r="NU83" s="1531"/>
      <c r="NV83" s="1531"/>
      <c r="NW83" s="1531"/>
      <c r="NX83" s="1531"/>
      <c r="NY83" s="1531"/>
      <c r="NZ83" s="1531"/>
      <c r="OA83" s="1531"/>
      <c r="OB83" s="1531"/>
      <c r="OC83" s="1531"/>
      <c r="OD83" s="1531"/>
      <c r="OE83" s="1531"/>
      <c r="OF83" s="1531"/>
      <c r="OG83" s="1531"/>
      <c r="OH83" s="1531"/>
      <c r="OI83" s="1531"/>
      <c r="OJ83" s="1531"/>
      <c r="OK83" s="1531"/>
      <c r="OL83" s="1531"/>
      <c r="OM83" s="1531"/>
      <c r="ON83" s="1531"/>
      <c r="OO83" s="1531"/>
      <c r="OP83" s="1531"/>
      <c r="OQ83" s="1531"/>
      <c r="OR83" s="1531"/>
      <c r="OS83" s="1531"/>
      <c r="OT83" s="1531"/>
      <c r="OU83" s="1531"/>
      <c r="OV83" s="1531"/>
      <c r="OW83" s="1531"/>
      <c r="OX83" s="1531"/>
      <c r="OY83" s="1531"/>
      <c r="OZ83" s="1531"/>
      <c r="PA83" s="1531"/>
      <c r="PB83" s="1531"/>
      <c r="PC83" s="1531"/>
      <c r="PD83" s="1531"/>
      <c r="PE83" s="1531"/>
      <c r="PF83" s="1531"/>
      <c r="PG83" s="1531"/>
      <c r="PH83" s="1531"/>
      <c r="PI83" s="1531"/>
      <c r="PJ83" s="1531"/>
      <c r="PK83" s="1531"/>
      <c r="PL83" s="1531"/>
      <c r="PM83" s="1531"/>
      <c r="PN83" s="1531"/>
      <c r="PO83" s="1531"/>
      <c r="PP83" s="1531"/>
      <c r="PQ83" s="1531"/>
      <c r="PR83" s="1531"/>
      <c r="PS83" s="1531"/>
      <c r="PT83" s="1531"/>
      <c r="PU83" s="1531"/>
      <c r="PV83" s="1531"/>
      <c r="PW83" s="1531"/>
      <c r="PX83" s="1531"/>
      <c r="PY83" s="1531"/>
      <c r="PZ83" s="1531"/>
      <c r="QA83" s="1531"/>
      <c r="QB83" s="1531"/>
      <c r="QC83" s="1531"/>
      <c r="QD83" s="1531"/>
      <c r="QE83" s="1531"/>
      <c r="QF83" s="1531"/>
      <c r="QG83" s="1531"/>
      <c r="QH83" s="1531"/>
      <c r="QI83" s="1531"/>
      <c r="QJ83" s="1531"/>
      <c r="QK83" s="1531"/>
      <c r="QL83" s="1531"/>
      <c r="QM83" s="1531"/>
      <c r="QN83" s="1531"/>
      <c r="QO83" s="1531"/>
      <c r="QP83" s="1531"/>
      <c r="QQ83" s="1531"/>
      <c r="QR83" s="1531"/>
      <c r="QS83" s="1531"/>
      <c r="QT83" s="1531"/>
      <c r="QU83" s="1531"/>
      <c r="QV83" s="1531"/>
      <c r="QW83" s="1531"/>
      <c r="QX83" s="1531"/>
      <c r="QY83" s="1531"/>
      <c r="QZ83" s="1531"/>
      <c r="RA83" s="1531"/>
      <c r="RB83" s="1531"/>
      <c r="RC83" s="1531"/>
      <c r="RD83" s="1531"/>
      <c r="RE83" s="1531"/>
      <c r="RF83" s="1531"/>
      <c r="RG83" s="1531"/>
      <c r="RH83" s="1531"/>
      <c r="RI83" s="1531"/>
      <c r="RJ83" s="1531"/>
      <c r="RK83" s="1531"/>
      <c r="RL83" s="1531"/>
      <c r="RM83" s="1531"/>
      <c r="RN83" s="1531"/>
      <c r="RO83" s="1531"/>
      <c r="RP83" s="1531"/>
      <c r="RQ83" s="1531"/>
      <c r="RR83" s="1531"/>
      <c r="RS83" s="1531"/>
      <c r="RT83" s="1531"/>
      <c r="RU83" s="1531"/>
      <c r="RV83" s="1531"/>
      <c r="RW83" s="1531"/>
      <c r="RX83" s="1531"/>
      <c r="RY83" s="1531"/>
      <c r="RZ83" s="1531"/>
      <c r="SA83" s="1531"/>
      <c r="SB83" s="1531"/>
      <c r="SC83" s="1531"/>
      <c r="SD83" s="1531"/>
      <c r="SE83" s="1531"/>
      <c r="SF83" s="1531"/>
      <c r="SG83" s="1531"/>
      <c r="SH83" s="1531"/>
      <c r="SI83" s="1531"/>
      <c r="SJ83" s="1531"/>
      <c r="SK83" s="1531"/>
      <c r="SL83" s="1531"/>
      <c r="SM83" s="1531"/>
      <c r="SN83" s="1531"/>
      <c r="SO83" s="1531"/>
      <c r="SP83" s="1531"/>
      <c r="SQ83" s="1531"/>
      <c r="SR83" s="1531"/>
      <c r="SS83" s="1531"/>
      <c r="ST83" s="1531"/>
      <c r="SU83" s="1531"/>
      <c r="SV83" s="1531"/>
      <c r="SW83" s="1531"/>
      <c r="SX83" s="1531"/>
      <c r="SY83" s="1531"/>
      <c r="SZ83" s="1531"/>
      <c r="TA83" s="1531"/>
      <c r="TB83" s="1531"/>
      <c r="TC83" s="1531"/>
      <c r="TD83" s="1531"/>
      <c r="TE83" s="1531"/>
      <c r="TF83" s="1531"/>
      <c r="TG83" s="1531"/>
      <c r="TH83" s="1531"/>
      <c r="TI83" s="1531"/>
      <c r="TJ83" s="1531"/>
      <c r="TK83" s="1531"/>
      <c r="TL83" s="1531"/>
      <c r="TM83" s="1531"/>
      <c r="TN83" s="1531"/>
      <c r="TO83" s="1531"/>
      <c r="TP83" s="1531"/>
      <c r="TQ83" s="1531"/>
      <c r="TR83" s="1531"/>
      <c r="TS83" s="1531"/>
      <c r="TT83" s="1531"/>
      <c r="TU83" s="1531"/>
      <c r="TV83" s="1531"/>
      <c r="TW83" s="1531"/>
      <c r="TX83" s="1531"/>
      <c r="TY83" s="1531"/>
      <c r="TZ83" s="1531"/>
      <c r="UA83" s="1531"/>
      <c r="UB83" s="1531"/>
      <c r="UC83" s="1531"/>
      <c r="UD83" s="1531"/>
      <c r="UE83" s="1531"/>
      <c r="UF83" s="1531"/>
      <c r="UG83" s="1531"/>
      <c r="UH83" s="1531"/>
      <c r="UI83" s="1531"/>
      <c r="UJ83" s="1531"/>
      <c r="UK83" s="1531"/>
      <c r="UL83" s="1531"/>
      <c r="UM83" s="1531"/>
      <c r="UN83" s="1531"/>
      <c r="UO83" s="1531"/>
      <c r="UP83" s="1531"/>
      <c r="UQ83" s="1531"/>
      <c r="UR83" s="1531"/>
      <c r="US83" s="1531"/>
      <c r="UT83" s="1531"/>
      <c r="UU83" s="1531"/>
      <c r="UV83" s="1531"/>
      <c r="UW83" s="1531"/>
      <c r="UX83" s="1531"/>
      <c r="UY83" s="1531"/>
      <c r="UZ83" s="1531"/>
      <c r="VA83" s="1531"/>
      <c r="VB83" s="1531"/>
      <c r="VC83" s="1531"/>
      <c r="VD83" s="1531"/>
      <c r="VE83" s="1531"/>
      <c r="VF83" s="1531"/>
      <c r="VG83" s="1531"/>
      <c r="VH83" s="1531"/>
      <c r="VI83" s="1531"/>
      <c r="VJ83" s="1531"/>
      <c r="VK83" s="1531"/>
      <c r="VL83" s="1531"/>
      <c r="VM83" s="1531"/>
      <c r="VN83" s="1531"/>
      <c r="VO83" s="1531"/>
      <c r="VP83" s="1531"/>
      <c r="VQ83" s="1531"/>
      <c r="VR83" s="1531"/>
      <c r="VS83" s="1531"/>
      <c r="VT83" s="1531"/>
      <c r="VU83" s="1531"/>
      <c r="VV83" s="1531"/>
      <c r="VW83" s="1531"/>
      <c r="VX83" s="1531"/>
      <c r="VY83" s="1531"/>
      <c r="VZ83" s="1531"/>
      <c r="WA83" s="1531"/>
      <c r="WB83" s="1531"/>
      <c r="WC83" s="1531"/>
      <c r="WD83" s="1531"/>
      <c r="WE83" s="1531"/>
      <c r="WF83" s="1531"/>
      <c r="WG83" s="1531"/>
      <c r="WH83" s="1531"/>
      <c r="WI83" s="1531"/>
      <c r="WJ83" s="1531"/>
      <c r="WK83" s="1531"/>
      <c r="WL83" s="1531"/>
      <c r="WM83" s="1531"/>
      <c r="WN83" s="1531"/>
      <c r="WO83" s="1531"/>
      <c r="WP83" s="1531"/>
      <c r="WQ83" s="1531"/>
      <c r="WR83" s="1531"/>
      <c r="WS83" s="1531"/>
      <c r="WT83" s="1531"/>
      <c r="WU83" s="1531"/>
      <c r="WV83" s="1531"/>
      <c r="WW83" s="1531"/>
      <c r="WX83" s="1531"/>
      <c r="WY83" s="1531"/>
      <c r="WZ83" s="1531"/>
      <c r="XA83" s="1531"/>
      <c r="XB83" s="1531"/>
      <c r="XC83" s="1531"/>
      <c r="XD83" s="1531"/>
      <c r="XE83" s="1531"/>
      <c r="XF83" s="1531"/>
      <c r="XG83" s="1531"/>
      <c r="XH83" s="1531"/>
      <c r="XI83" s="1531"/>
      <c r="XJ83" s="1531"/>
      <c r="XK83" s="1531"/>
      <c r="XL83" s="1531"/>
      <c r="XM83" s="1531"/>
      <c r="XN83" s="1531"/>
      <c r="XO83" s="1531"/>
      <c r="XP83" s="1531"/>
      <c r="XQ83" s="1531"/>
      <c r="XR83" s="1531"/>
      <c r="XS83" s="1531"/>
      <c r="XT83" s="1531"/>
      <c r="XU83" s="1531"/>
      <c r="XV83" s="1531"/>
      <c r="XW83" s="1531"/>
      <c r="XX83" s="1531"/>
      <c r="XY83" s="1531"/>
      <c r="XZ83" s="1531"/>
      <c r="YA83" s="1531"/>
      <c r="YB83" s="1531"/>
      <c r="YC83" s="1531"/>
      <c r="YD83" s="1531"/>
      <c r="YE83" s="1531"/>
      <c r="YF83" s="1531"/>
      <c r="YG83" s="1531"/>
      <c r="YH83" s="1531"/>
      <c r="YI83" s="1531"/>
      <c r="YJ83" s="1531"/>
      <c r="YK83" s="1531"/>
      <c r="YL83" s="1531"/>
      <c r="YM83" s="1531"/>
      <c r="YN83" s="1531"/>
      <c r="YO83" s="1531"/>
      <c r="YP83" s="1531"/>
      <c r="YQ83" s="1531"/>
      <c r="YR83" s="1531"/>
      <c r="YS83" s="1531"/>
      <c r="YT83" s="1531"/>
      <c r="YU83" s="1531"/>
      <c r="YV83" s="1531"/>
      <c r="YW83" s="1531"/>
      <c r="YX83" s="1531"/>
      <c r="YY83" s="1531"/>
      <c r="YZ83" s="1531"/>
      <c r="ZA83" s="1531"/>
      <c r="ZB83" s="1531"/>
      <c r="ZC83" s="1531"/>
      <c r="ZD83" s="1531"/>
      <c r="ZE83" s="1531"/>
      <c r="ZF83" s="1531"/>
      <c r="ZG83" s="1531"/>
      <c r="ZH83" s="1531"/>
      <c r="ZI83" s="1531"/>
      <c r="ZJ83" s="1531"/>
      <c r="ZK83" s="1531"/>
      <c r="ZL83" s="1531"/>
      <c r="ZM83" s="1531"/>
      <c r="ZN83" s="1531"/>
      <c r="ZO83" s="1531"/>
      <c r="ZP83" s="1531"/>
      <c r="ZQ83" s="1531"/>
      <c r="ZR83" s="1531"/>
      <c r="ZS83" s="1531"/>
      <c r="ZT83" s="1531"/>
      <c r="ZU83" s="1531"/>
      <c r="ZV83" s="1531"/>
      <c r="ZW83" s="1531"/>
      <c r="ZX83" s="1531"/>
      <c r="ZY83" s="1531"/>
      <c r="ZZ83" s="1531"/>
      <c r="AAA83" s="1531"/>
      <c r="AAB83" s="1531"/>
      <c r="AAC83" s="1531"/>
      <c r="AAD83" s="1531"/>
      <c r="AAE83" s="1531"/>
      <c r="AAF83" s="1531"/>
      <c r="AAG83" s="1531"/>
      <c r="AAH83" s="1531"/>
      <c r="AAI83" s="1531"/>
      <c r="AAJ83" s="1531"/>
      <c r="AAK83" s="1531"/>
      <c r="AAL83" s="1531"/>
      <c r="AAM83" s="1531"/>
      <c r="AAN83" s="1531"/>
      <c r="AAO83" s="1531"/>
      <c r="AAP83" s="1531"/>
      <c r="AAQ83" s="1531"/>
      <c r="AAR83" s="1531"/>
      <c r="AAS83" s="1531"/>
      <c r="AAT83" s="1531"/>
      <c r="AAU83" s="1531"/>
      <c r="AAV83" s="1531"/>
      <c r="AAW83" s="1531"/>
      <c r="AAX83" s="1531"/>
      <c r="AAY83" s="1531"/>
      <c r="AAZ83" s="1531"/>
      <c r="ABA83" s="1531"/>
      <c r="ABB83" s="1531"/>
      <c r="ABC83" s="1531"/>
      <c r="ABD83" s="1531"/>
      <c r="ABE83" s="1531"/>
      <c r="ABF83" s="1531"/>
      <c r="ABG83" s="1531"/>
      <c r="ABH83" s="1531"/>
      <c r="ABI83" s="1531"/>
      <c r="ABJ83" s="1531"/>
      <c r="ABK83" s="1531"/>
      <c r="ABL83" s="1531"/>
      <c r="ABM83" s="1531"/>
      <c r="ABN83" s="1531"/>
      <c r="ABO83" s="1531"/>
      <c r="ABP83" s="1531"/>
      <c r="ABQ83" s="1531"/>
      <c r="ABR83" s="1531"/>
      <c r="ABS83" s="1531"/>
      <c r="ABT83" s="1531"/>
      <c r="ABU83" s="1531"/>
      <c r="ABV83" s="1531"/>
      <c r="ABW83" s="1531"/>
      <c r="ABX83" s="1531"/>
      <c r="ABY83" s="1531"/>
      <c r="ABZ83" s="1531"/>
      <c r="ACA83" s="1531"/>
      <c r="ACB83" s="1531"/>
      <c r="ACC83" s="1531"/>
      <c r="ACD83" s="1531"/>
      <c r="ACE83" s="1531"/>
      <c r="ACF83" s="1531"/>
      <c r="ACG83" s="1531"/>
      <c r="ACH83" s="1531"/>
      <c r="ACI83" s="1531"/>
      <c r="ACJ83" s="1531"/>
      <c r="ACK83" s="1531"/>
      <c r="ACL83" s="1531"/>
      <c r="ACM83" s="1531"/>
      <c r="ACN83" s="1531"/>
      <c r="ACO83" s="1531"/>
      <c r="ACP83" s="1531"/>
      <c r="ACQ83" s="1531"/>
      <c r="ACR83" s="1531"/>
      <c r="ACS83" s="1531"/>
      <c r="ACT83" s="1531"/>
      <c r="ACU83" s="1531"/>
      <c r="ACV83" s="1531"/>
      <c r="ACW83" s="1531"/>
      <c r="ACX83" s="1531"/>
      <c r="ACY83" s="1531"/>
      <c r="ACZ83" s="1531"/>
      <c r="ADA83" s="1531"/>
      <c r="ADB83" s="1531"/>
      <c r="ADC83" s="1531"/>
      <c r="ADD83" s="1531"/>
      <c r="ADE83" s="1531"/>
      <c r="ADF83" s="1531"/>
      <c r="ADG83" s="1531"/>
      <c r="ADH83" s="1531"/>
      <c r="ADI83" s="1531"/>
      <c r="ADJ83" s="1531"/>
      <c r="ADK83" s="1531"/>
      <c r="ADL83" s="1531"/>
      <c r="ADM83" s="1531"/>
      <c r="ADN83" s="1531"/>
      <c r="ADO83" s="1531"/>
      <c r="ADP83" s="1531"/>
      <c r="ADQ83" s="1531"/>
      <c r="ADR83" s="1531"/>
      <c r="ADS83" s="1531"/>
      <c r="ADT83" s="1531"/>
      <c r="ADU83" s="1531"/>
      <c r="ADV83" s="1531"/>
      <c r="ADW83" s="1531"/>
      <c r="ADX83" s="1531"/>
      <c r="ADY83" s="1531"/>
      <c r="ADZ83" s="1531"/>
      <c r="AEA83" s="1531"/>
      <c r="AEB83" s="1531"/>
      <c r="AEC83" s="1531"/>
      <c r="AED83" s="1531"/>
      <c r="AEE83" s="1531"/>
      <c r="AEF83" s="1531"/>
      <c r="AEG83" s="1531"/>
      <c r="AEH83" s="1531"/>
      <c r="AEI83" s="1531"/>
      <c r="AEJ83" s="1531"/>
      <c r="AEK83" s="1531"/>
      <c r="AEL83" s="1531"/>
      <c r="AEM83" s="1531"/>
      <c r="AEN83" s="1531"/>
      <c r="AEO83" s="1531"/>
      <c r="AEP83" s="1531"/>
      <c r="AEQ83" s="1531"/>
      <c r="AER83" s="1531"/>
      <c r="AES83" s="1531"/>
      <c r="AET83" s="1531"/>
      <c r="AEU83" s="1531"/>
      <c r="AEV83" s="1531"/>
      <c r="AEW83" s="1531"/>
      <c r="AEX83" s="1531"/>
      <c r="AEY83" s="1531"/>
      <c r="AEZ83" s="1531"/>
      <c r="AFA83" s="1531"/>
      <c r="AFB83" s="1531"/>
      <c r="AFC83" s="1531"/>
      <c r="AFD83" s="1531"/>
      <c r="AFE83" s="1531"/>
      <c r="AFF83" s="1531"/>
      <c r="AFG83" s="1531"/>
      <c r="AFH83" s="1531"/>
      <c r="AFI83" s="1531"/>
      <c r="AFJ83" s="1531"/>
      <c r="AFK83" s="1531"/>
      <c r="AFL83" s="1531"/>
      <c r="AFM83" s="1531"/>
      <c r="AFN83" s="1531"/>
      <c r="AFO83" s="1531"/>
      <c r="AFP83" s="1531"/>
      <c r="AFQ83" s="1531"/>
      <c r="AFR83" s="1531"/>
      <c r="AFS83" s="1531"/>
      <c r="AFT83" s="1531"/>
      <c r="AFU83" s="1531"/>
      <c r="AFV83" s="1531"/>
      <c r="AFW83" s="1531"/>
      <c r="AFX83" s="1531"/>
      <c r="AFY83" s="1531"/>
      <c r="AFZ83" s="1531"/>
      <c r="AGA83" s="1531"/>
      <c r="AGB83" s="1531"/>
      <c r="AGC83" s="1531"/>
      <c r="AGD83" s="1531"/>
      <c r="AGE83" s="1531"/>
      <c r="AGF83" s="1531"/>
      <c r="AGG83" s="1531"/>
      <c r="AGH83" s="1531"/>
      <c r="AGI83" s="1531"/>
      <c r="AGJ83" s="1531"/>
      <c r="AGK83" s="1531"/>
      <c r="AGL83" s="1531"/>
      <c r="AGM83" s="1531"/>
      <c r="AGN83" s="1531"/>
      <c r="AGO83" s="1531"/>
      <c r="AGP83" s="1531"/>
      <c r="AGQ83" s="1531"/>
      <c r="AGR83" s="1531"/>
      <c r="AGS83" s="1531"/>
      <c r="AGT83" s="1531"/>
      <c r="AGU83" s="1531"/>
      <c r="AGV83" s="1531"/>
      <c r="AGW83" s="1531"/>
      <c r="AGX83" s="1531"/>
      <c r="AGY83" s="1531"/>
      <c r="AGZ83" s="1531"/>
      <c r="AHA83" s="1531"/>
      <c r="AHB83" s="1531"/>
      <c r="AHC83" s="1531"/>
      <c r="AHD83" s="1531"/>
      <c r="AHE83" s="1531"/>
      <c r="AHF83" s="1531"/>
      <c r="AHG83" s="1531"/>
      <c r="AHH83" s="1531"/>
      <c r="AHI83" s="1531"/>
      <c r="AHJ83" s="1531"/>
      <c r="AHK83" s="1531"/>
      <c r="AHL83" s="1531"/>
      <c r="AHM83" s="1531"/>
      <c r="AHN83" s="1531"/>
      <c r="AHO83" s="1531"/>
      <c r="AHP83" s="1531"/>
      <c r="AHQ83" s="1531"/>
      <c r="AHR83" s="1531"/>
      <c r="AHS83" s="1531"/>
      <c r="AHT83" s="1531"/>
      <c r="AHU83" s="1531"/>
      <c r="AHV83" s="1531"/>
      <c r="AHW83" s="1531"/>
      <c r="AHX83" s="1531"/>
      <c r="AHY83" s="1531"/>
      <c r="AHZ83" s="1531"/>
      <c r="AIA83" s="1531"/>
      <c r="AIB83" s="1531"/>
      <c r="AIC83" s="1531"/>
      <c r="AID83" s="1531"/>
      <c r="AIE83" s="1531"/>
      <c r="AIF83" s="1531"/>
      <c r="AIG83" s="1531"/>
      <c r="AIH83" s="1531"/>
      <c r="AII83" s="1531"/>
      <c r="AIJ83" s="1531"/>
      <c r="AIK83" s="1531"/>
      <c r="AIL83" s="1531"/>
      <c r="AIM83" s="1531"/>
      <c r="AIN83" s="1531"/>
      <c r="AIO83" s="1531"/>
      <c r="AIP83" s="1531"/>
      <c r="AIQ83" s="1531"/>
      <c r="AIR83" s="1531"/>
      <c r="AIS83" s="1531"/>
      <c r="AIT83" s="1531"/>
      <c r="AIU83" s="1531"/>
      <c r="AIV83" s="1531"/>
      <c r="AIW83" s="1531"/>
      <c r="AIX83" s="1531"/>
      <c r="AIY83" s="1531"/>
      <c r="AIZ83" s="1531"/>
      <c r="AJA83" s="1531"/>
      <c r="AJB83" s="1531"/>
      <c r="AJC83" s="1531"/>
      <c r="AJD83" s="1531"/>
      <c r="AJE83" s="1531"/>
      <c r="AJF83" s="1531"/>
      <c r="AJG83" s="1531"/>
      <c r="AJH83" s="1531"/>
      <c r="AJI83" s="1531"/>
      <c r="AJJ83" s="1531"/>
      <c r="AJK83" s="1531"/>
      <c r="AJL83" s="1531"/>
      <c r="AJM83" s="1531"/>
      <c r="AJN83" s="1531"/>
      <c r="AJO83" s="1531"/>
      <c r="AJP83" s="1531"/>
      <c r="AJQ83" s="1531"/>
      <c r="AJR83" s="1531"/>
      <c r="AJS83" s="1531"/>
      <c r="AJT83" s="1531"/>
      <c r="AJU83" s="1531"/>
      <c r="AJV83" s="1531"/>
      <c r="AJW83" s="1531"/>
      <c r="AJX83" s="1531"/>
      <c r="AJY83" s="1531"/>
      <c r="AJZ83" s="1531"/>
      <c r="AKA83" s="1531"/>
      <c r="AKB83" s="1531"/>
      <c r="AKC83" s="1531"/>
      <c r="AKD83" s="1531"/>
      <c r="AKE83" s="1531"/>
      <c r="AKF83" s="1531"/>
      <c r="AKG83" s="1531"/>
      <c r="AKH83" s="1531"/>
      <c r="AKI83" s="1531"/>
      <c r="AKJ83" s="1531"/>
      <c r="AKK83" s="1531"/>
      <c r="AKL83" s="1531"/>
      <c r="AKM83" s="1531"/>
      <c r="AKN83" s="1531"/>
      <c r="AKO83" s="1531"/>
      <c r="AKP83" s="1531"/>
      <c r="AKQ83" s="1531"/>
      <c r="AKR83" s="1531"/>
      <c r="AKS83" s="1531"/>
      <c r="AKT83" s="1531"/>
      <c r="AKU83" s="1531"/>
      <c r="AKV83" s="1531"/>
      <c r="AKW83" s="1531"/>
      <c r="AKX83" s="1531"/>
      <c r="AKY83" s="1531"/>
      <c r="AKZ83" s="1531"/>
      <c r="ALA83" s="1531"/>
      <c r="ALB83" s="1531"/>
      <c r="ALC83" s="1531"/>
      <c r="ALD83" s="1531"/>
      <c r="ALE83" s="1531"/>
      <c r="ALF83" s="1531"/>
      <c r="ALG83" s="1531"/>
      <c r="ALH83" s="1531"/>
      <c r="ALI83" s="1531"/>
      <c r="ALJ83" s="1531"/>
      <c r="ALK83" s="1531"/>
      <c r="ALL83" s="1531"/>
      <c r="ALM83" s="1531"/>
      <c r="ALN83" s="1531"/>
      <c r="ALO83" s="1531"/>
      <c r="ALP83" s="1531"/>
      <c r="ALQ83" s="1531"/>
      <c r="ALR83" s="1531"/>
      <c r="ALS83" s="1531"/>
      <c r="ALT83" s="1531"/>
      <c r="ALU83" s="1531"/>
      <c r="ALV83" s="1531"/>
      <c r="ALW83" s="1531"/>
      <c r="ALX83" s="1531"/>
      <c r="ALY83" s="1531"/>
      <c r="ALZ83" s="1531"/>
      <c r="AMA83" s="1531"/>
      <c r="AMB83" s="1531"/>
      <c r="AMC83" s="1531"/>
      <c r="AMD83" s="1531"/>
      <c r="AME83" s="1531"/>
      <c r="AMF83" s="1531"/>
      <c r="AMG83" s="1531"/>
      <c r="AMH83" s="1531"/>
      <c r="AMI83" s="1531"/>
      <c r="AMJ83" s="1531"/>
      <c r="AMK83" s="1531"/>
      <c r="AML83" s="1531"/>
      <c r="AMM83" s="1531"/>
      <c r="AMN83" s="1531"/>
      <c r="AMO83" s="1531"/>
      <c r="AMP83" s="1531"/>
      <c r="AMQ83" s="1531"/>
      <c r="AMR83" s="1531"/>
      <c r="AMS83" s="1531"/>
      <c r="AMT83" s="1531"/>
      <c r="AMU83" s="1531"/>
      <c r="AMV83" s="1531"/>
      <c r="AMW83" s="1531"/>
      <c r="AMX83" s="1531"/>
      <c r="AMY83" s="1531"/>
      <c r="AMZ83" s="1531"/>
      <c r="ANA83" s="1531"/>
      <c r="ANB83" s="1531"/>
      <c r="ANC83" s="1531"/>
      <c r="AND83" s="1531"/>
      <c r="ANE83" s="1531"/>
      <c r="ANF83" s="1531"/>
      <c r="ANG83" s="1531"/>
      <c r="ANH83" s="1531"/>
      <c r="ANI83" s="1531"/>
      <c r="ANJ83" s="1531"/>
      <c r="ANK83" s="1531"/>
      <c r="ANL83" s="1531"/>
      <c r="ANM83" s="1531"/>
      <c r="ANN83" s="1531"/>
      <c r="ANO83" s="1531"/>
      <c r="ANP83" s="1531"/>
      <c r="ANQ83" s="1531"/>
      <c r="ANR83" s="1531"/>
      <c r="ANS83" s="1531"/>
      <c r="ANT83" s="1531"/>
      <c r="ANU83" s="1531"/>
      <c r="ANV83" s="1531"/>
      <c r="ANW83" s="1531"/>
      <c r="ANX83" s="1531"/>
      <c r="ANY83" s="1531"/>
      <c r="ANZ83" s="1531"/>
      <c r="AOA83" s="1531"/>
      <c r="AOB83" s="1531"/>
      <c r="AOC83" s="1531"/>
      <c r="AOD83" s="1531"/>
      <c r="AOE83" s="1531"/>
      <c r="AOF83" s="1531"/>
      <c r="AOG83" s="1531"/>
      <c r="AOH83" s="1531"/>
      <c r="AOI83" s="1531"/>
      <c r="AOJ83" s="1531"/>
      <c r="AOK83" s="1531"/>
      <c r="AOL83" s="1531"/>
      <c r="AOM83" s="1531"/>
      <c r="AON83" s="1531"/>
      <c r="AOO83" s="1531"/>
      <c r="AOP83" s="1531"/>
      <c r="AOQ83" s="1531"/>
      <c r="AOR83" s="1531"/>
      <c r="AOS83" s="1531"/>
      <c r="AOT83" s="1531"/>
      <c r="AOU83" s="1531"/>
      <c r="AOV83" s="1531"/>
      <c r="AOW83" s="1531"/>
      <c r="AOX83" s="1531"/>
      <c r="AOY83" s="1531"/>
      <c r="AOZ83" s="1531"/>
      <c r="APA83" s="1531"/>
      <c r="APB83" s="1531"/>
      <c r="APC83" s="1531"/>
      <c r="APD83" s="1531"/>
      <c r="APE83" s="1531"/>
      <c r="APF83" s="1531"/>
      <c r="APG83" s="1531"/>
      <c r="APH83" s="1531"/>
      <c r="API83" s="1531"/>
      <c r="APJ83" s="1531"/>
      <c r="APK83" s="1531"/>
      <c r="APL83" s="1531"/>
      <c r="APM83" s="1531"/>
      <c r="APN83" s="1531"/>
      <c r="APO83" s="1531"/>
      <c r="APP83" s="1531"/>
      <c r="APQ83" s="1531"/>
      <c r="APR83" s="1531"/>
      <c r="APS83" s="1531"/>
      <c r="APT83" s="1531"/>
      <c r="APU83" s="1531"/>
      <c r="APV83" s="1531"/>
      <c r="APW83" s="1531"/>
      <c r="APX83" s="1531"/>
      <c r="APY83" s="1531"/>
      <c r="APZ83" s="1531"/>
      <c r="AQA83" s="1531"/>
      <c r="AQB83" s="1531"/>
      <c r="AQC83" s="1531"/>
      <c r="AQD83" s="1531"/>
      <c r="AQE83" s="1531"/>
      <c r="AQF83" s="1531"/>
      <c r="AQG83" s="1531"/>
      <c r="AQH83" s="1531"/>
      <c r="AQI83" s="1531"/>
      <c r="AQJ83" s="1531"/>
      <c r="AQK83" s="1531"/>
      <c r="AQL83" s="1531"/>
      <c r="AQM83" s="1531"/>
      <c r="AQN83" s="1531"/>
      <c r="AQO83" s="1531"/>
      <c r="AQP83" s="1531"/>
      <c r="AQQ83" s="1531"/>
      <c r="AQR83" s="1531"/>
      <c r="AQS83" s="1531"/>
      <c r="AQT83" s="1531"/>
      <c r="AQU83" s="1531"/>
      <c r="AQV83" s="1531"/>
      <c r="AQW83" s="1531"/>
      <c r="AQX83" s="1531"/>
      <c r="AQY83" s="1531"/>
      <c r="AQZ83" s="1531"/>
      <c r="ARA83" s="1531"/>
      <c r="ARB83" s="1531"/>
      <c r="ARC83" s="1531"/>
      <c r="ARD83" s="1531"/>
      <c r="ARE83" s="1531"/>
      <c r="ARF83" s="1531"/>
      <c r="ARG83" s="1531"/>
      <c r="ARH83" s="1531"/>
      <c r="ARI83" s="1531"/>
      <c r="ARJ83" s="1531"/>
      <c r="ARK83" s="1531"/>
      <c r="ARL83" s="1531"/>
      <c r="ARM83" s="1531"/>
      <c r="ARN83" s="1531"/>
      <c r="ARO83" s="1531"/>
      <c r="ARP83" s="1531"/>
      <c r="ARQ83" s="1531"/>
      <c r="ARR83" s="1531"/>
      <c r="ARS83" s="1531"/>
      <c r="ART83" s="1531"/>
      <c r="ARU83" s="1531"/>
      <c r="ARV83" s="1531"/>
      <c r="ARW83" s="1531"/>
      <c r="ARX83" s="1531"/>
      <c r="ARY83" s="1531"/>
      <c r="ARZ83" s="1531"/>
      <c r="ASA83" s="1531"/>
      <c r="ASB83" s="1531"/>
      <c r="ASC83" s="1531"/>
      <c r="ASD83" s="1531"/>
      <c r="ASE83" s="1531"/>
      <c r="ASF83" s="1531"/>
      <c r="ASG83" s="1531"/>
      <c r="ASH83" s="1531"/>
      <c r="ASI83" s="1531"/>
      <c r="ASJ83" s="1531"/>
      <c r="ASK83" s="1531"/>
      <c r="ASL83" s="1531"/>
      <c r="ASM83" s="1531"/>
      <c r="ASN83" s="1531"/>
      <c r="ASO83" s="1531"/>
      <c r="ASP83" s="1531"/>
      <c r="ASQ83" s="1531"/>
      <c r="ASR83" s="1531"/>
      <c r="ASS83" s="1531"/>
      <c r="AST83" s="1531"/>
      <c r="ASU83" s="1531"/>
      <c r="ASV83" s="1531"/>
      <c r="ASW83" s="1531"/>
      <c r="ASX83" s="1531"/>
      <c r="ASY83" s="1531"/>
      <c r="ASZ83" s="1531"/>
      <c r="ATA83" s="1531"/>
      <c r="ATB83" s="1531"/>
      <c r="ATC83" s="1531"/>
      <c r="ATD83" s="1531"/>
      <c r="ATE83" s="1531"/>
      <c r="ATF83" s="1531"/>
      <c r="ATG83" s="1531"/>
      <c r="ATH83" s="1531"/>
      <c r="ATI83" s="1531"/>
      <c r="ATJ83" s="1531"/>
      <c r="ATK83" s="1531"/>
      <c r="ATL83" s="1531"/>
      <c r="ATM83" s="1531"/>
      <c r="ATN83" s="1531"/>
      <c r="ATO83" s="1531"/>
      <c r="ATP83" s="1531"/>
      <c r="ATQ83" s="1531"/>
      <c r="ATR83" s="1531"/>
      <c r="ATS83" s="1531"/>
      <c r="ATT83" s="1531"/>
      <c r="ATU83" s="1531"/>
      <c r="ATV83" s="1531"/>
      <c r="ATW83" s="1531"/>
      <c r="ATX83" s="1531"/>
      <c r="ATY83" s="1531"/>
      <c r="ATZ83" s="1531"/>
      <c r="AUA83" s="1531"/>
      <c r="AUB83" s="1531"/>
      <c r="AUC83" s="1531"/>
      <c r="AUD83" s="1531"/>
      <c r="AUE83" s="1531"/>
      <c r="AUF83" s="1531"/>
      <c r="AUG83" s="1531"/>
      <c r="AUH83" s="1531"/>
      <c r="AUI83" s="1531"/>
    </row>
    <row r="84" spans="1:1231" s="1486" customFormat="1" ht="31.75" customHeight="1" x14ac:dyDescent="0.75">
      <c r="A84" s="1476"/>
      <c r="B84" s="1570"/>
      <c r="C84" s="1571"/>
      <c r="D84" s="1572"/>
      <c r="E84" s="1573"/>
      <c r="F84" s="1573"/>
      <c r="G84" s="1574"/>
      <c r="H84" s="1574"/>
      <c r="I84" s="1575"/>
      <c r="J84" s="1576"/>
      <c r="K84" s="1577"/>
      <c r="L84" s="1578"/>
      <c r="M84" s="1579"/>
      <c r="N84" s="1580"/>
      <c r="O84" s="1484"/>
      <c r="P84" s="653"/>
      <c r="Q84" s="653"/>
      <c r="R84" s="1484"/>
      <c r="S84" s="1484"/>
      <c r="T84" s="1484"/>
      <c r="U84" s="1484"/>
      <c r="V84" s="1484"/>
      <c r="W84" s="1581"/>
      <c r="Y84" s="653"/>
      <c r="Z84" s="653"/>
      <c r="AA84" s="1432"/>
      <c r="AB84" s="653"/>
      <c r="AC84" s="653"/>
      <c r="AD84" s="1412"/>
      <c r="AE84" s="1412"/>
      <c r="AF84" s="1412"/>
      <c r="AL84" s="1413"/>
      <c r="AN84" s="1487"/>
      <c r="AO84" s="1487"/>
      <c r="AP84" s="1412"/>
      <c r="AQ84" s="1412"/>
      <c r="AR84" s="1412"/>
      <c r="AS84" s="1412"/>
      <c r="AT84" s="1412"/>
      <c r="AU84" s="1412"/>
      <c r="AV84" s="1412"/>
      <c r="AW84" s="1412"/>
      <c r="AX84" s="1412"/>
      <c r="AY84" s="1412"/>
      <c r="AZ84" s="1412"/>
      <c r="BA84" s="1412"/>
      <c r="BB84" s="1412"/>
      <c r="BC84" s="1412"/>
      <c r="BD84" s="1412"/>
      <c r="BE84" s="1412"/>
      <c r="BF84" s="1412"/>
      <c r="BG84" s="1412"/>
      <c r="BH84" s="1412"/>
      <c r="BI84" s="1412"/>
      <c r="BJ84" s="1412"/>
      <c r="BK84" s="1412"/>
      <c r="BL84" s="1412"/>
      <c r="BM84" s="1412"/>
      <c r="BN84" s="1412"/>
      <c r="BO84" s="1412"/>
      <c r="BP84" s="1412"/>
      <c r="BQ84" s="1412"/>
      <c r="BR84" s="1412"/>
      <c r="BS84" s="1412"/>
      <c r="BT84" s="1412"/>
      <c r="BU84" s="1412"/>
      <c r="BV84" s="1412"/>
      <c r="BW84" s="1412"/>
      <c r="BX84" s="1412"/>
      <c r="BY84" s="1412"/>
      <c r="BZ84" s="1412"/>
      <c r="CA84" s="1412"/>
      <c r="CB84" s="1412"/>
      <c r="CC84" s="1412"/>
      <c r="CD84" s="1412"/>
      <c r="CE84" s="1412"/>
      <c r="CF84" s="1412"/>
      <c r="CG84" s="1412"/>
      <c r="CH84" s="1412"/>
      <c r="CI84" s="1412"/>
      <c r="CJ84" s="1412"/>
      <c r="CK84" s="1412"/>
      <c r="CL84" s="1412"/>
      <c r="CM84" s="1412"/>
      <c r="CN84" s="1412"/>
      <c r="CO84" s="1412"/>
      <c r="CP84" s="1412"/>
      <c r="CQ84" s="1412"/>
      <c r="CR84" s="1412"/>
      <c r="CS84" s="1412"/>
      <c r="CT84" s="1412"/>
      <c r="CU84" s="1412"/>
      <c r="CV84" s="1412"/>
      <c r="CW84" s="1412"/>
      <c r="CX84" s="1412"/>
      <c r="CY84" s="1412"/>
      <c r="CZ84" s="1412"/>
      <c r="DA84" s="1412"/>
      <c r="DB84" s="1412"/>
      <c r="DC84" s="1412"/>
      <c r="DD84" s="1412"/>
      <c r="DE84" s="1412"/>
      <c r="DF84" s="1412"/>
      <c r="DG84" s="1412"/>
      <c r="DH84" s="1412"/>
      <c r="DI84" s="1412"/>
      <c r="DJ84" s="1412"/>
      <c r="DK84" s="1412"/>
      <c r="DL84" s="1412"/>
      <c r="DM84" s="1412"/>
      <c r="DN84" s="1412"/>
      <c r="DO84" s="1412"/>
      <c r="DP84" s="1412"/>
      <c r="DQ84" s="1412"/>
      <c r="DR84" s="1412"/>
      <c r="DS84" s="1412"/>
      <c r="DT84" s="1412"/>
      <c r="DU84" s="1412"/>
      <c r="DV84" s="1412"/>
      <c r="DW84" s="1412"/>
      <c r="DX84" s="1412"/>
      <c r="DY84" s="1412"/>
      <c r="DZ84" s="1412"/>
      <c r="EA84" s="1412"/>
      <c r="EB84" s="1412"/>
      <c r="EC84" s="1412"/>
      <c r="ED84" s="1412"/>
      <c r="EE84" s="1412"/>
      <c r="EF84" s="1412"/>
      <c r="EG84" s="1412"/>
      <c r="EH84" s="1412"/>
      <c r="EI84" s="1412"/>
      <c r="EJ84" s="1412"/>
      <c r="EK84" s="1412"/>
      <c r="EL84" s="1412"/>
      <c r="EM84" s="1412"/>
      <c r="EN84" s="1412"/>
      <c r="EO84" s="1412"/>
      <c r="EP84" s="1412"/>
      <c r="EQ84" s="1412"/>
      <c r="ER84" s="1412"/>
      <c r="ES84" s="1412"/>
      <c r="ET84" s="1412"/>
      <c r="EU84" s="1412"/>
      <c r="EV84" s="1412"/>
      <c r="EW84" s="1412"/>
      <c r="EX84" s="1412"/>
      <c r="EY84" s="1412"/>
      <c r="EZ84" s="1412"/>
      <c r="FA84" s="1412"/>
      <c r="FB84" s="1412"/>
      <c r="FC84" s="1412"/>
      <c r="FD84" s="1412"/>
      <c r="FE84" s="1412"/>
      <c r="FF84" s="1412"/>
      <c r="FG84" s="1412"/>
      <c r="FH84" s="1412"/>
      <c r="FI84" s="1412"/>
      <c r="FJ84" s="1412"/>
      <c r="FK84" s="1412"/>
      <c r="FL84" s="1412"/>
      <c r="FM84" s="1412"/>
      <c r="FN84" s="1412"/>
      <c r="FO84" s="1412"/>
      <c r="FP84" s="1412"/>
      <c r="FQ84" s="1412"/>
      <c r="FR84" s="1412"/>
      <c r="FS84" s="1412"/>
      <c r="FT84" s="1412"/>
      <c r="FU84" s="1412"/>
      <c r="FV84" s="1412"/>
      <c r="FW84" s="1412"/>
      <c r="FX84" s="1412"/>
      <c r="FY84" s="1412"/>
      <c r="FZ84" s="1412"/>
      <c r="GA84" s="1412"/>
      <c r="GB84" s="1412"/>
      <c r="GC84" s="1412"/>
      <c r="GD84" s="1412"/>
      <c r="GE84" s="1412"/>
      <c r="GF84" s="1412"/>
      <c r="GG84" s="1412"/>
      <c r="GH84" s="1412"/>
      <c r="GI84" s="1412"/>
      <c r="GJ84" s="1412"/>
      <c r="GK84" s="1412"/>
      <c r="GL84" s="1412"/>
      <c r="GM84" s="1412"/>
      <c r="GN84" s="1412"/>
      <c r="GO84" s="1412"/>
      <c r="GP84" s="1412"/>
      <c r="GQ84" s="1412"/>
      <c r="GR84" s="1412"/>
      <c r="GS84" s="1412"/>
      <c r="GT84" s="1412"/>
      <c r="GU84" s="1412"/>
      <c r="GV84" s="1412"/>
      <c r="GW84" s="1412"/>
      <c r="GX84" s="1412"/>
      <c r="GY84" s="1412"/>
      <c r="GZ84" s="1412"/>
      <c r="HA84" s="1412"/>
      <c r="HB84" s="1412"/>
      <c r="HC84" s="1412"/>
      <c r="HD84" s="1412"/>
      <c r="HE84" s="1412"/>
      <c r="HF84" s="1412"/>
      <c r="HG84" s="1412"/>
      <c r="HH84" s="1412"/>
      <c r="HI84" s="1412"/>
      <c r="HJ84" s="1412"/>
      <c r="HK84" s="1412"/>
      <c r="HL84" s="1412"/>
      <c r="HM84" s="1412"/>
      <c r="HN84" s="1412"/>
      <c r="HO84" s="1412"/>
      <c r="HP84" s="1412"/>
      <c r="HQ84" s="1412"/>
      <c r="HR84" s="1412"/>
      <c r="HS84" s="1412"/>
      <c r="HT84" s="1412"/>
      <c r="HU84" s="1412"/>
      <c r="HV84" s="1412"/>
      <c r="HW84" s="1412"/>
      <c r="HX84" s="1412"/>
      <c r="HY84" s="1412"/>
      <c r="HZ84" s="1412"/>
      <c r="IA84" s="1412"/>
      <c r="IB84" s="1412"/>
      <c r="IC84" s="1412"/>
      <c r="ID84" s="1412"/>
      <c r="IE84" s="1412"/>
      <c r="IF84" s="1412"/>
      <c r="IG84" s="1412"/>
      <c r="IH84" s="1412"/>
      <c r="II84" s="1412"/>
      <c r="IJ84" s="1412"/>
      <c r="IK84" s="1412"/>
      <c r="IL84" s="1412"/>
      <c r="IM84" s="1412"/>
      <c r="IN84" s="1412"/>
      <c r="IO84" s="1412"/>
      <c r="IP84" s="1412"/>
      <c r="IQ84" s="1412"/>
      <c r="IR84" s="1412"/>
      <c r="IS84" s="1412"/>
      <c r="IT84" s="1412"/>
      <c r="IU84" s="1412"/>
      <c r="IV84" s="1412"/>
      <c r="IW84" s="1412"/>
      <c r="IX84" s="1412"/>
      <c r="IY84" s="1412"/>
      <c r="IZ84" s="1412"/>
      <c r="JA84" s="1412"/>
      <c r="JB84" s="1412"/>
      <c r="JC84" s="1412"/>
      <c r="JD84" s="1412"/>
      <c r="JE84" s="1412"/>
      <c r="JF84" s="1412"/>
      <c r="JG84" s="1412"/>
      <c r="JH84" s="1412"/>
      <c r="JI84" s="1412"/>
      <c r="JJ84" s="1412"/>
      <c r="JK84" s="1412"/>
      <c r="JL84" s="1412"/>
      <c r="JM84" s="1412"/>
      <c r="JN84" s="1412"/>
      <c r="JO84" s="1412"/>
      <c r="JP84" s="1412"/>
      <c r="JQ84" s="1412"/>
      <c r="JR84" s="1412"/>
      <c r="JS84" s="1412"/>
      <c r="JT84" s="1412"/>
      <c r="JU84" s="1412"/>
      <c r="JV84" s="1412"/>
      <c r="JW84" s="1412"/>
      <c r="JX84" s="1412"/>
      <c r="JY84" s="1412"/>
      <c r="JZ84" s="1412"/>
      <c r="KA84" s="1412"/>
      <c r="KB84" s="1412"/>
      <c r="KC84" s="1412"/>
      <c r="KD84" s="1412"/>
      <c r="KE84" s="1412"/>
      <c r="KF84" s="1412"/>
      <c r="KG84" s="1412"/>
      <c r="KH84" s="1412"/>
      <c r="KI84" s="1412"/>
      <c r="KJ84" s="1412"/>
      <c r="KK84" s="1412"/>
      <c r="KL84" s="1412"/>
      <c r="KM84" s="1412"/>
      <c r="KN84" s="1412"/>
      <c r="KO84" s="1412"/>
      <c r="KP84" s="1412"/>
      <c r="KQ84" s="1412"/>
      <c r="KR84" s="1412"/>
      <c r="KS84" s="1412"/>
      <c r="KT84" s="1412"/>
      <c r="KU84" s="1412"/>
      <c r="KV84" s="1412"/>
      <c r="KW84" s="1412"/>
      <c r="KX84" s="1412"/>
      <c r="KY84" s="1412"/>
      <c r="KZ84" s="1412"/>
      <c r="LA84" s="1412"/>
      <c r="LB84" s="1412"/>
      <c r="LC84" s="1412"/>
      <c r="LD84" s="1412"/>
      <c r="LE84" s="1412"/>
      <c r="LF84" s="1412"/>
      <c r="LG84" s="1412"/>
      <c r="LH84" s="1412"/>
      <c r="LI84" s="1412"/>
      <c r="LJ84" s="1412"/>
      <c r="LK84" s="1412"/>
      <c r="LL84" s="1412"/>
      <c r="LM84" s="1412"/>
      <c r="LN84" s="1412"/>
      <c r="LO84" s="1412"/>
      <c r="LP84" s="1412"/>
      <c r="LQ84" s="1412"/>
      <c r="LR84" s="1412"/>
      <c r="LS84" s="1412"/>
      <c r="LT84" s="1412"/>
      <c r="LU84" s="1412"/>
      <c r="LV84" s="1412"/>
      <c r="LW84" s="1412"/>
      <c r="LX84" s="1412"/>
      <c r="LY84" s="1412"/>
      <c r="LZ84" s="1412"/>
      <c r="MA84" s="1412"/>
      <c r="MB84" s="1412"/>
      <c r="MC84" s="1412"/>
      <c r="MD84" s="1412"/>
      <c r="ME84" s="1412"/>
      <c r="MF84" s="1412"/>
      <c r="MG84" s="1412"/>
      <c r="MH84" s="1412"/>
      <c r="MI84" s="1412"/>
      <c r="MJ84" s="1412"/>
      <c r="MK84" s="1412"/>
      <c r="ML84" s="1412"/>
      <c r="MM84" s="1412"/>
      <c r="MN84" s="1412"/>
      <c r="MO84" s="1412"/>
      <c r="MP84" s="1412"/>
      <c r="MQ84" s="1412"/>
      <c r="MR84" s="1412"/>
      <c r="MS84" s="1412"/>
      <c r="MT84" s="1412"/>
      <c r="MU84" s="1412"/>
      <c r="MV84" s="1412"/>
      <c r="MW84" s="1412"/>
      <c r="MX84" s="1412"/>
      <c r="MY84" s="1412"/>
      <c r="MZ84" s="1412"/>
      <c r="NA84" s="1412"/>
      <c r="NB84" s="1412"/>
      <c r="NC84" s="1412"/>
      <c r="ND84" s="1412"/>
      <c r="NE84" s="1412"/>
      <c r="NF84" s="1412"/>
      <c r="NG84" s="1412"/>
      <c r="NH84" s="1412"/>
      <c r="NI84" s="1412"/>
      <c r="NJ84" s="1412"/>
      <c r="NK84" s="1412"/>
      <c r="NL84" s="1412"/>
      <c r="NM84" s="1412"/>
      <c r="NN84" s="1412"/>
      <c r="NO84" s="1412"/>
      <c r="NP84" s="1412"/>
      <c r="NQ84" s="1412"/>
      <c r="NR84" s="1412"/>
      <c r="NS84" s="1412"/>
      <c r="NT84" s="1412"/>
      <c r="NU84" s="1412"/>
      <c r="NV84" s="1412"/>
      <c r="NW84" s="1412"/>
      <c r="NX84" s="1412"/>
      <c r="NY84" s="1412"/>
      <c r="NZ84" s="1412"/>
      <c r="OA84" s="1412"/>
      <c r="OB84" s="1412"/>
      <c r="OC84" s="1412"/>
      <c r="OD84" s="1412"/>
      <c r="OE84" s="1412"/>
      <c r="OF84" s="1412"/>
      <c r="OG84" s="1412"/>
      <c r="OH84" s="1412"/>
      <c r="OI84" s="1412"/>
      <c r="OJ84" s="1412"/>
      <c r="OK84" s="1412"/>
      <c r="OL84" s="1412"/>
      <c r="OM84" s="1412"/>
      <c r="ON84" s="1412"/>
      <c r="OO84" s="1412"/>
      <c r="OP84" s="1412"/>
      <c r="OQ84" s="1412"/>
      <c r="OR84" s="1412"/>
      <c r="OS84" s="1412"/>
      <c r="OT84" s="1412"/>
      <c r="OU84" s="1412"/>
      <c r="OV84" s="1412"/>
      <c r="OW84" s="1412"/>
      <c r="OX84" s="1412"/>
      <c r="OY84" s="1412"/>
      <c r="OZ84" s="1412"/>
      <c r="PA84" s="1412"/>
      <c r="PB84" s="1412"/>
      <c r="PC84" s="1412"/>
      <c r="PD84" s="1412"/>
      <c r="PE84" s="1412"/>
      <c r="PF84" s="1412"/>
      <c r="PG84" s="1412"/>
      <c r="PH84" s="1412"/>
      <c r="PI84" s="1412"/>
      <c r="PJ84" s="1412"/>
      <c r="PK84" s="1412"/>
      <c r="PL84" s="1412"/>
      <c r="PM84" s="1412"/>
      <c r="PN84" s="1412"/>
      <c r="PO84" s="1412"/>
      <c r="PP84" s="1412"/>
      <c r="PQ84" s="1412"/>
      <c r="PR84" s="1412"/>
      <c r="PS84" s="1412"/>
      <c r="PT84" s="1412"/>
      <c r="PU84" s="1412"/>
      <c r="PV84" s="1412"/>
      <c r="PW84" s="1412"/>
      <c r="PX84" s="1412"/>
      <c r="PY84" s="1412"/>
      <c r="PZ84" s="1412"/>
      <c r="QA84" s="1412"/>
      <c r="QB84" s="1412"/>
      <c r="QC84" s="1412"/>
      <c r="QD84" s="1412"/>
      <c r="QE84" s="1412"/>
      <c r="QF84" s="1412"/>
      <c r="QG84" s="1412"/>
      <c r="QH84" s="1412"/>
      <c r="QI84" s="1412"/>
      <c r="QJ84" s="1412"/>
      <c r="QK84" s="1412"/>
      <c r="QL84" s="1412"/>
      <c r="QM84" s="1412"/>
      <c r="QN84" s="1412"/>
      <c r="QO84" s="1412"/>
      <c r="QP84" s="1412"/>
      <c r="QQ84" s="1412"/>
      <c r="QR84" s="1412"/>
      <c r="QS84" s="1412"/>
      <c r="QT84" s="1412"/>
      <c r="QU84" s="1412"/>
      <c r="QV84" s="1412"/>
      <c r="QW84" s="1412"/>
      <c r="QX84" s="1412"/>
      <c r="QY84" s="1412"/>
      <c r="QZ84" s="1412"/>
      <c r="RA84" s="1412"/>
      <c r="RB84" s="1412"/>
      <c r="RC84" s="1412"/>
      <c r="RD84" s="1412"/>
      <c r="RE84" s="1412"/>
      <c r="RF84" s="1412"/>
      <c r="RG84" s="1412"/>
      <c r="RH84" s="1412"/>
      <c r="RI84" s="1412"/>
      <c r="RJ84" s="1412"/>
      <c r="RK84" s="1412"/>
      <c r="RL84" s="1412"/>
      <c r="RM84" s="1412"/>
      <c r="RN84" s="1412"/>
      <c r="RO84" s="1412"/>
      <c r="RP84" s="1412"/>
      <c r="RQ84" s="1412"/>
      <c r="RR84" s="1412"/>
      <c r="RS84" s="1412"/>
      <c r="RT84" s="1412"/>
      <c r="RU84" s="1412"/>
      <c r="RV84" s="1412"/>
      <c r="RW84" s="1412"/>
      <c r="RX84" s="1412"/>
      <c r="RY84" s="1412"/>
      <c r="RZ84" s="1412"/>
      <c r="SA84" s="1412"/>
      <c r="SB84" s="1412"/>
      <c r="SC84" s="1412"/>
      <c r="SD84" s="1412"/>
      <c r="SE84" s="1412"/>
      <c r="SF84" s="1412"/>
      <c r="SG84" s="1412"/>
      <c r="SH84" s="1412"/>
      <c r="SI84" s="1412"/>
      <c r="SJ84" s="1412"/>
      <c r="SK84" s="1412"/>
      <c r="SL84" s="1412"/>
      <c r="SM84" s="1412"/>
      <c r="SN84" s="1412"/>
      <c r="SO84" s="1412"/>
      <c r="SP84" s="1412"/>
      <c r="SQ84" s="1412"/>
      <c r="SR84" s="1412"/>
      <c r="SS84" s="1412"/>
      <c r="ST84" s="1412"/>
      <c r="SU84" s="1412"/>
      <c r="SV84" s="1412"/>
      <c r="SW84" s="1412"/>
      <c r="SX84" s="1412"/>
      <c r="SY84" s="1412"/>
      <c r="SZ84" s="1412"/>
      <c r="TA84" s="1412"/>
      <c r="TB84" s="1412"/>
      <c r="TC84" s="1412"/>
      <c r="TD84" s="1412"/>
      <c r="TE84" s="1412"/>
      <c r="TF84" s="1412"/>
      <c r="TG84" s="1412"/>
      <c r="TH84" s="1412"/>
      <c r="TI84" s="1412"/>
      <c r="TJ84" s="1412"/>
      <c r="TK84" s="1412"/>
      <c r="TL84" s="1412"/>
      <c r="TM84" s="1412"/>
      <c r="TN84" s="1412"/>
      <c r="TO84" s="1412"/>
      <c r="TP84" s="1412"/>
      <c r="TQ84" s="1412"/>
      <c r="TR84" s="1412"/>
      <c r="TS84" s="1412"/>
      <c r="TT84" s="1412"/>
      <c r="TU84" s="1412"/>
      <c r="TV84" s="1412"/>
      <c r="TW84" s="1412"/>
      <c r="TX84" s="1412"/>
      <c r="TY84" s="1412"/>
      <c r="TZ84" s="1412"/>
      <c r="UA84" s="1412"/>
      <c r="UB84" s="1412"/>
      <c r="UC84" s="1412"/>
      <c r="UD84" s="1412"/>
      <c r="UE84" s="1412"/>
      <c r="UF84" s="1412"/>
      <c r="UG84" s="1412"/>
      <c r="UH84" s="1412"/>
      <c r="UI84" s="1412"/>
      <c r="UJ84" s="1412"/>
      <c r="UK84" s="1412"/>
      <c r="UL84" s="1412"/>
      <c r="UM84" s="1412"/>
      <c r="UN84" s="1412"/>
      <c r="UO84" s="1412"/>
      <c r="UP84" s="1412"/>
      <c r="UQ84" s="1412"/>
      <c r="UR84" s="1412"/>
      <c r="US84" s="1412"/>
      <c r="UT84" s="1412"/>
      <c r="UU84" s="1412"/>
      <c r="UV84" s="1412"/>
      <c r="UW84" s="1412"/>
      <c r="UX84" s="1412"/>
      <c r="UY84" s="1412"/>
      <c r="UZ84" s="1412"/>
      <c r="VA84" s="1412"/>
      <c r="VB84" s="1412"/>
      <c r="VC84" s="1412"/>
      <c r="VD84" s="1412"/>
      <c r="VE84" s="1412"/>
      <c r="VF84" s="1412"/>
      <c r="VG84" s="1412"/>
      <c r="VH84" s="1412"/>
      <c r="VI84" s="1412"/>
      <c r="VJ84" s="1412"/>
      <c r="VK84" s="1412"/>
      <c r="VL84" s="1412"/>
      <c r="VM84" s="1412"/>
      <c r="VN84" s="1412"/>
      <c r="VO84" s="1412"/>
      <c r="VP84" s="1412"/>
      <c r="VQ84" s="1412"/>
      <c r="VR84" s="1412"/>
      <c r="VS84" s="1412"/>
      <c r="VT84" s="1412"/>
      <c r="VU84" s="1412"/>
      <c r="VV84" s="1412"/>
      <c r="VW84" s="1412"/>
      <c r="VX84" s="1412"/>
      <c r="VY84" s="1412"/>
      <c r="VZ84" s="1412"/>
      <c r="WA84" s="1412"/>
      <c r="WB84" s="1412"/>
      <c r="WC84" s="1412"/>
      <c r="WD84" s="1412"/>
      <c r="WE84" s="1412"/>
      <c r="WF84" s="1412"/>
      <c r="WG84" s="1412"/>
      <c r="WH84" s="1412"/>
      <c r="WI84" s="1412"/>
      <c r="WJ84" s="1412"/>
      <c r="WK84" s="1412"/>
      <c r="WL84" s="1412"/>
      <c r="WM84" s="1412"/>
      <c r="WN84" s="1412"/>
      <c r="WO84" s="1412"/>
      <c r="WP84" s="1412"/>
      <c r="WQ84" s="1412"/>
      <c r="WR84" s="1412"/>
      <c r="WS84" s="1412"/>
      <c r="WT84" s="1412"/>
      <c r="WU84" s="1412"/>
      <c r="WV84" s="1412"/>
      <c r="WW84" s="1412"/>
      <c r="WX84" s="1412"/>
      <c r="WY84" s="1412"/>
      <c r="WZ84" s="1412"/>
      <c r="XA84" s="1412"/>
      <c r="XB84" s="1412"/>
      <c r="XC84" s="1412"/>
      <c r="XD84" s="1412"/>
      <c r="XE84" s="1412"/>
      <c r="XF84" s="1412"/>
      <c r="XG84" s="1412"/>
      <c r="XH84" s="1412"/>
      <c r="XI84" s="1412"/>
      <c r="XJ84" s="1412"/>
      <c r="XK84" s="1412"/>
      <c r="XL84" s="1412"/>
      <c r="XM84" s="1412"/>
      <c r="XN84" s="1412"/>
      <c r="XO84" s="1412"/>
      <c r="XP84" s="1412"/>
      <c r="XQ84" s="1412"/>
      <c r="XR84" s="1412"/>
      <c r="XS84" s="1412"/>
      <c r="XT84" s="1412"/>
      <c r="XU84" s="1412"/>
      <c r="XV84" s="1412"/>
      <c r="XW84" s="1412"/>
      <c r="XX84" s="1412"/>
      <c r="XY84" s="1412"/>
      <c r="XZ84" s="1412"/>
      <c r="YA84" s="1412"/>
      <c r="YB84" s="1412"/>
      <c r="YC84" s="1412"/>
      <c r="YD84" s="1412"/>
      <c r="YE84" s="1412"/>
      <c r="YF84" s="1412"/>
      <c r="YG84" s="1412"/>
      <c r="YH84" s="1412"/>
      <c r="YI84" s="1412"/>
      <c r="YJ84" s="1412"/>
      <c r="YK84" s="1412"/>
      <c r="YL84" s="1412"/>
      <c r="YM84" s="1412"/>
      <c r="YN84" s="1412"/>
      <c r="YO84" s="1412"/>
      <c r="YP84" s="1412"/>
      <c r="YQ84" s="1412"/>
      <c r="YR84" s="1412"/>
      <c r="YS84" s="1412"/>
      <c r="YT84" s="1412"/>
      <c r="YU84" s="1412"/>
      <c r="YV84" s="1412"/>
      <c r="YW84" s="1412"/>
      <c r="YX84" s="1412"/>
      <c r="YY84" s="1412"/>
      <c r="YZ84" s="1412"/>
      <c r="ZA84" s="1412"/>
      <c r="ZB84" s="1412"/>
      <c r="ZC84" s="1412"/>
      <c r="ZD84" s="1412"/>
      <c r="ZE84" s="1412"/>
      <c r="ZF84" s="1412"/>
      <c r="ZG84" s="1412"/>
      <c r="ZH84" s="1412"/>
      <c r="ZI84" s="1412"/>
      <c r="ZJ84" s="1412"/>
      <c r="ZK84" s="1412"/>
      <c r="ZL84" s="1412"/>
      <c r="ZM84" s="1412"/>
      <c r="ZN84" s="1412"/>
      <c r="ZO84" s="1412"/>
      <c r="ZP84" s="1412"/>
      <c r="ZQ84" s="1412"/>
      <c r="ZR84" s="1412"/>
      <c r="ZS84" s="1412"/>
      <c r="ZT84" s="1412"/>
      <c r="ZU84" s="1412"/>
      <c r="ZV84" s="1412"/>
      <c r="ZW84" s="1412"/>
      <c r="ZX84" s="1412"/>
      <c r="ZY84" s="1412"/>
      <c r="ZZ84" s="1412"/>
      <c r="AAA84" s="1412"/>
      <c r="AAB84" s="1412"/>
      <c r="AAC84" s="1412"/>
      <c r="AAD84" s="1412"/>
      <c r="AAE84" s="1412"/>
      <c r="AAF84" s="1412"/>
      <c r="AAG84" s="1412"/>
      <c r="AAH84" s="1412"/>
      <c r="AAI84" s="1412"/>
      <c r="AAJ84" s="1412"/>
      <c r="AAK84" s="1412"/>
      <c r="AAL84" s="1412"/>
      <c r="AAM84" s="1412"/>
      <c r="AAN84" s="1412"/>
      <c r="AAO84" s="1412"/>
      <c r="AAP84" s="1412"/>
      <c r="AAQ84" s="1412"/>
      <c r="AAR84" s="1412"/>
      <c r="AAS84" s="1412"/>
      <c r="AAT84" s="1412"/>
      <c r="AAU84" s="1412"/>
      <c r="AAV84" s="1412"/>
      <c r="AAW84" s="1412"/>
      <c r="AAX84" s="1412"/>
      <c r="AAY84" s="1412"/>
      <c r="AAZ84" s="1412"/>
      <c r="ABA84" s="1412"/>
      <c r="ABB84" s="1412"/>
      <c r="ABC84" s="1412"/>
      <c r="ABD84" s="1412"/>
      <c r="ABE84" s="1412"/>
      <c r="ABF84" s="1412"/>
      <c r="ABG84" s="1412"/>
      <c r="ABH84" s="1412"/>
      <c r="ABI84" s="1412"/>
      <c r="ABJ84" s="1412"/>
      <c r="ABK84" s="1412"/>
      <c r="ABL84" s="1412"/>
      <c r="ABM84" s="1412"/>
      <c r="ABN84" s="1412"/>
      <c r="ABO84" s="1412"/>
      <c r="ABP84" s="1412"/>
      <c r="ABQ84" s="1412"/>
      <c r="ABR84" s="1412"/>
      <c r="ABS84" s="1412"/>
      <c r="ABT84" s="1412"/>
      <c r="ABU84" s="1412"/>
      <c r="ABV84" s="1412"/>
      <c r="ABW84" s="1412"/>
      <c r="ABX84" s="1412"/>
      <c r="ABY84" s="1412"/>
      <c r="ABZ84" s="1412"/>
      <c r="ACA84" s="1412"/>
      <c r="ACB84" s="1412"/>
      <c r="ACC84" s="1412"/>
      <c r="ACD84" s="1412"/>
      <c r="ACE84" s="1412"/>
      <c r="ACF84" s="1412"/>
      <c r="ACG84" s="1412"/>
      <c r="ACH84" s="1412"/>
      <c r="ACI84" s="1412"/>
      <c r="ACJ84" s="1412"/>
      <c r="ACK84" s="1412"/>
      <c r="ACL84" s="1412"/>
      <c r="ACM84" s="1412"/>
      <c r="ACN84" s="1412"/>
      <c r="ACO84" s="1412"/>
      <c r="ACP84" s="1412"/>
      <c r="ACQ84" s="1412"/>
      <c r="ACR84" s="1412"/>
      <c r="ACS84" s="1412"/>
      <c r="ACT84" s="1412"/>
      <c r="ACU84" s="1412"/>
      <c r="ACV84" s="1412"/>
      <c r="ACW84" s="1412"/>
      <c r="ACX84" s="1412"/>
      <c r="ACY84" s="1412"/>
      <c r="ACZ84" s="1412"/>
      <c r="ADA84" s="1412"/>
      <c r="ADB84" s="1412"/>
      <c r="ADC84" s="1412"/>
      <c r="ADD84" s="1412"/>
      <c r="ADE84" s="1412"/>
      <c r="ADF84" s="1412"/>
      <c r="ADG84" s="1412"/>
      <c r="ADH84" s="1412"/>
      <c r="ADI84" s="1412"/>
      <c r="ADJ84" s="1412"/>
      <c r="ADK84" s="1412"/>
      <c r="ADL84" s="1412"/>
      <c r="ADM84" s="1412"/>
      <c r="ADN84" s="1412"/>
      <c r="ADO84" s="1412"/>
      <c r="ADP84" s="1412"/>
      <c r="ADQ84" s="1412"/>
      <c r="ADR84" s="1412"/>
      <c r="ADS84" s="1412"/>
      <c r="ADT84" s="1412"/>
      <c r="ADU84" s="1412"/>
      <c r="ADV84" s="1412"/>
      <c r="ADW84" s="1412"/>
      <c r="ADX84" s="1412"/>
      <c r="ADY84" s="1412"/>
      <c r="ADZ84" s="1412"/>
      <c r="AEA84" s="1412"/>
      <c r="AEB84" s="1412"/>
      <c r="AEC84" s="1412"/>
      <c r="AED84" s="1412"/>
      <c r="AEE84" s="1412"/>
      <c r="AEF84" s="1412"/>
      <c r="AEG84" s="1412"/>
      <c r="AEH84" s="1412"/>
      <c r="AEI84" s="1412"/>
      <c r="AEJ84" s="1412"/>
      <c r="AEK84" s="1412"/>
      <c r="AEL84" s="1412"/>
      <c r="AEM84" s="1412"/>
      <c r="AEN84" s="1412"/>
      <c r="AEO84" s="1412"/>
      <c r="AEP84" s="1412"/>
      <c r="AEQ84" s="1412"/>
      <c r="AER84" s="1412"/>
      <c r="AES84" s="1412"/>
      <c r="AET84" s="1412"/>
      <c r="AEU84" s="1412"/>
      <c r="AEV84" s="1412"/>
      <c r="AEW84" s="1412"/>
      <c r="AEX84" s="1412"/>
      <c r="AEY84" s="1412"/>
      <c r="AEZ84" s="1412"/>
      <c r="AFA84" s="1412"/>
      <c r="AFB84" s="1412"/>
      <c r="AFC84" s="1412"/>
      <c r="AFD84" s="1412"/>
      <c r="AFE84" s="1412"/>
      <c r="AFF84" s="1412"/>
      <c r="AFG84" s="1412"/>
      <c r="AFH84" s="1412"/>
      <c r="AFI84" s="1412"/>
      <c r="AFJ84" s="1412"/>
      <c r="AFK84" s="1412"/>
      <c r="AFL84" s="1412"/>
      <c r="AFM84" s="1412"/>
      <c r="AFN84" s="1412"/>
      <c r="AFO84" s="1412"/>
      <c r="AFP84" s="1412"/>
      <c r="AFQ84" s="1412"/>
      <c r="AFR84" s="1412"/>
      <c r="AFS84" s="1412"/>
      <c r="AFT84" s="1412"/>
      <c r="AFU84" s="1412"/>
      <c r="AFV84" s="1412"/>
      <c r="AFW84" s="1412"/>
      <c r="AFX84" s="1412"/>
      <c r="AFY84" s="1412"/>
      <c r="AFZ84" s="1412"/>
      <c r="AGA84" s="1412"/>
      <c r="AGB84" s="1412"/>
      <c r="AGC84" s="1412"/>
      <c r="AGD84" s="1412"/>
      <c r="AGE84" s="1412"/>
      <c r="AGF84" s="1412"/>
      <c r="AGG84" s="1412"/>
      <c r="AGH84" s="1412"/>
      <c r="AGI84" s="1412"/>
      <c r="AGJ84" s="1412"/>
      <c r="AGK84" s="1412"/>
      <c r="AGL84" s="1412"/>
      <c r="AGM84" s="1412"/>
      <c r="AGN84" s="1412"/>
      <c r="AGO84" s="1412"/>
      <c r="AGP84" s="1412"/>
      <c r="AGQ84" s="1412"/>
      <c r="AGR84" s="1412"/>
      <c r="AGS84" s="1412"/>
      <c r="AGT84" s="1412"/>
      <c r="AGU84" s="1412"/>
      <c r="AGV84" s="1412"/>
      <c r="AGW84" s="1412"/>
      <c r="AGX84" s="1412"/>
      <c r="AGY84" s="1412"/>
      <c r="AGZ84" s="1412"/>
      <c r="AHA84" s="1412"/>
      <c r="AHB84" s="1412"/>
      <c r="AHC84" s="1412"/>
      <c r="AHD84" s="1412"/>
      <c r="AHE84" s="1412"/>
      <c r="AHF84" s="1412"/>
      <c r="AHG84" s="1412"/>
      <c r="AHH84" s="1412"/>
      <c r="AHI84" s="1412"/>
      <c r="AHJ84" s="1412"/>
      <c r="AHK84" s="1412"/>
      <c r="AHL84" s="1412"/>
      <c r="AHM84" s="1412"/>
      <c r="AHN84" s="1412"/>
      <c r="AHO84" s="1412"/>
      <c r="AHP84" s="1412"/>
      <c r="AHQ84" s="1412"/>
      <c r="AHR84" s="1412"/>
      <c r="AHS84" s="1412"/>
      <c r="AHT84" s="1412"/>
      <c r="AHU84" s="1412"/>
      <c r="AHV84" s="1412"/>
      <c r="AHW84" s="1412"/>
      <c r="AHX84" s="1412"/>
      <c r="AHY84" s="1412"/>
      <c r="AHZ84" s="1412"/>
      <c r="AIA84" s="1412"/>
      <c r="AIB84" s="1412"/>
      <c r="AIC84" s="1412"/>
      <c r="AID84" s="1412"/>
      <c r="AIE84" s="1412"/>
      <c r="AIF84" s="1412"/>
      <c r="AIG84" s="1412"/>
      <c r="AIH84" s="1412"/>
      <c r="AII84" s="1412"/>
      <c r="AIJ84" s="1412"/>
      <c r="AIK84" s="1412"/>
      <c r="AIL84" s="1412"/>
      <c r="AIM84" s="1412"/>
      <c r="AIN84" s="1412"/>
      <c r="AIO84" s="1412"/>
      <c r="AIP84" s="1412"/>
      <c r="AIQ84" s="1412"/>
      <c r="AIR84" s="1412"/>
      <c r="AIS84" s="1412"/>
      <c r="AIT84" s="1412"/>
      <c r="AIU84" s="1412"/>
      <c r="AIV84" s="1412"/>
      <c r="AIW84" s="1412"/>
      <c r="AIX84" s="1412"/>
      <c r="AIY84" s="1412"/>
      <c r="AIZ84" s="1412"/>
      <c r="AJA84" s="1412"/>
      <c r="AJB84" s="1412"/>
      <c r="AJC84" s="1412"/>
      <c r="AJD84" s="1412"/>
      <c r="AJE84" s="1412"/>
      <c r="AJF84" s="1412"/>
      <c r="AJG84" s="1412"/>
      <c r="AJH84" s="1412"/>
      <c r="AJI84" s="1412"/>
      <c r="AJJ84" s="1412"/>
      <c r="AJK84" s="1412"/>
      <c r="AJL84" s="1412"/>
      <c r="AJM84" s="1412"/>
      <c r="AJN84" s="1412"/>
      <c r="AJO84" s="1412"/>
      <c r="AJP84" s="1412"/>
      <c r="AJQ84" s="1412"/>
      <c r="AJR84" s="1412"/>
      <c r="AJS84" s="1412"/>
      <c r="AJT84" s="1412"/>
      <c r="AJU84" s="1412"/>
      <c r="AJV84" s="1412"/>
      <c r="AJW84" s="1412"/>
      <c r="AJX84" s="1412"/>
      <c r="AJY84" s="1412"/>
      <c r="AJZ84" s="1412"/>
      <c r="AKA84" s="1412"/>
      <c r="AKB84" s="1412"/>
      <c r="AKC84" s="1412"/>
      <c r="AKD84" s="1412"/>
      <c r="AKE84" s="1412"/>
      <c r="AKF84" s="1412"/>
      <c r="AKG84" s="1412"/>
      <c r="AKH84" s="1412"/>
      <c r="AKI84" s="1412"/>
      <c r="AKJ84" s="1412"/>
      <c r="AKK84" s="1412"/>
      <c r="AKL84" s="1412"/>
      <c r="AKM84" s="1412"/>
      <c r="AKN84" s="1412"/>
      <c r="AKO84" s="1412"/>
      <c r="AKP84" s="1412"/>
      <c r="AKQ84" s="1412"/>
      <c r="AKR84" s="1412"/>
      <c r="AKS84" s="1412"/>
      <c r="AKT84" s="1412"/>
      <c r="AKU84" s="1412"/>
      <c r="AKV84" s="1412"/>
      <c r="AKW84" s="1412"/>
      <c r="AKX84" s="1412"/>
      <c r="AKY84" s="1412"/>
      <c r="AKZ84" s="1412"/>
      <c r="ALA84" s="1412"/>
      <c r="ALB84" s="1412"/>
      <c r="ALC84" s="1412"/>
      <c r="ALD84" s="1412"/>
      <c r="ALE84" s="1412"/>
      <c r="ALF84" s="1412"/>
      <c r="ALG84" s="1412"/>
      <c r="ALH84" s="1412"/>
      <c r="ALI84" s="1412"/>
      <c r="ALJ84" s="1412"/>
      <c r="ALK84" s="1412"/>
      <c r="ALL84" s="1412"/>
      <c r="ALM84" s="1412"/>
      <c r="ALN84" s="1412"/>
      <c r="ALO84" s="1412"/>
      <c r="ALP84" s="1412"/>
      <c r="ALQ84" s="1412"/>
      <c r="ALR84" s="1412"/>
      <c r="ALS84" s="1412"/>
      <c r="ALT84" s="1412"/>
      <c r="ALU84" s="1412"/>
      <c r="ALV84" s="1412"/>
      <c r="ALW84" s="1412"/>
      <c r="ALX84" s="1412"/>
      <c r="ALY84" s="1412"/>
      <c r="ALZ84" s="1412"/>
      <c r="AMA84" s="1412"/>
      <c r="AMB84" s="1412"/>
      <c r="AMC84" s="1412"/>
      <c r="AMD84" s="1412"/>
      <c r="AME84" s="1412"/>
      <c r="AMF84" s="1412"/>
      <c r="AMG84" s="1412"/>
      <c r="AMH84" s="1412"/>
      <c r="AMI84" s="1412"/>
      <c r="AMJ84" s="1412"/>
      <c r="AMK84" s="1412"/>
      <c r="AML84" s="1412"/>
      <c r="AMM84" s="1412"/>
      <c r="AMN84" s="1412"/>
      <c r="AMO84" s="1412"/>
      <c r="AMP84" s="1412"/>
      <c r="AMQ84" s="1412"/>
      <c r="AMR84" s="1412"/>
      <c r="AMS84" s="1412"/>
      <c r="AMT84" s="1412"/>
      <c r="AMU84" s="1412"/>
      <c r="AMV84" s="1412"/>
      <c r="AMW84" s="1412"/>
      <c r="AMX84" s="1412"/>
      <c r="AMY84" s="1412"/>
      <c r="AMZ84" s="1412"/>
      <c r="ANA84" s="1412"/>
      <c r="ANB84" s="1412"/>
      <c r="ANC84" s="1412"/>
      <c r="AND84" s="1412"/>
      <c r="ANE84" s="1412"/>
      <c r="ANF84" s="1412"/>
      <c r="ANG84" s="1412"/>
      <c r="ANH84" s="1412"/>
      <c r="ANI84" s="1412"/>
      <c r="ANJ84" s="1412"/>
      <c r="ANK84" s="1412"/>
      <c r="ANL84" s="1412"/>
      <c r="ANM84" s="1412"/>
      <c r="ANN84" s="1412"/>
      <c r="ANO84" s="1412"/>
      <c r="ANP84" s="1412"/>
      <c r="ANQ84" s="1412"/>
      <c r="ANR84" s="1412"/>
      <c r="ANS84" s="1412"/>
      <c r="ANT84" s="1412"/>
      <c r="ANU84" s="1412"/>
      <c r="ANV84" s="1412"/>
      <c r="ANW84" s="1412"/>
      <c r="ANX84" s="1412"/>
      <c r="ANY84" s="1412"/>
      <c r="ANZ84" s="1412"/>
      <c r="AOA84" s="1412"/>
      <c r="AOB84" s="1412"/>
      <c r="AOC84" s="1412"/>
      <c r="AOD84" s="1412"/>
      <c r="AOE84" s="1412"/>
      <c r="AOF84" s="1412"/>
      <c r="AOG84" s="1412"/>
      <c r="AOH84" s="1412"/>
      <c r="AOI84" s="1412"/>
      <c r="AOJ84" s="1412"/>
      <c r="AOK84" s="1412"/>
      <c r="AOL84" s="1412"/>
      <c r="AOM84" s="1412"/>
      <c r="AON84" s="1412"/>
      <c r="AOO84" s="1412"/>
      <c r="AOP84" s="1412"/>
      <c r="AOQ84" s="1412"/>
      <c r="AOR84" s="1412"/>
      <c r="AOS84" s="1412"/>
      <c r="AOT84" s="1412"/>
      <c r="AOU84" s="1412"/>
      <c r="AOV84" s="1412"/>
      <c r="AOW84" s="1412"/>
      <c r="AOX84" s="1412"/>
      <c r="AOY84" s="1412"/>
      <c r="AOZ84" s="1412"/>
      <c r="APA84" s="1412"/>
      <c r="APB84" s="1412"/>
      <c r="APC84" s="1412"/>
      <c r="APD84" s="1412"/>
      <c r="APE84" s="1412"/>
      <c r="APF84" s="1412"/>
      <c r="APG84" s="1412"/>
      <c r="APH84" s="1412"/>
      <c r="API84" s="1412"/>
      <c r="APJ84" s="1412"/>
      <c r="APK84" s="1412"/>
      <c r="APL84" s="1412"/>
      <c r="APM84" s="1412"/>
      <c r="APN84" s="1412"/>
      <c r="APO84" s="1412"/>
      <c r="APP84" s="1412"/>
      <c r="APQ84" s="1412"/>
      <c r="APR84" s="1412"/>
      <c r="APS84" s="1412"/>
      <c r="APT84" s="1412"/>
      <c r="APU84" s="1412"/>
      <c r="APV84" s="1412"/>
      <c r="APW84" s="1412"/>
      <c r="APX84" s="1412"/>
      <c r="APY84" s="1412"/>
      <c r="APZ84" s="1412"/>
      <c r="AQA84" s="1412"/>
      <c r="AQB84" s="1412"/>
      <c r="AQC84" s="1412"/>
      <c r="AQD84" s="1412"/>
      <c r="AQE84" s="1412"/>
      <c r="AQF84" s="1412"/>
      <c r="AQG84" s="1412"/>
      <c r="AQH84" s="1412"/>
      <c r="AQI84" s="1412"/>
      <c r="AQJ84" s="1412"/>
      <c r="AQK84" s="1412"/>
      <c r="AQL84" s="1412"/>
      <c r="AQM84" s="1412"/>
      <c r="AQN84" s="1412"/>
      <c r="AQO84" s="1412"/>
      <c r="AQP84" s="1412"/>
      <c r="AQQ84" s="1412"/>
      <c r="AQR84" s="1412"/>
      <c r="AQS84" s="1412"/>
      <c r="AQT84" s="1412"/>
      <c r="AQU84" s="1412"/>
      <c r="AQV84" s="1412"/>
      <c r="AQW84" s="1412"/>
      <c r="AQX84" s="1412"/>
      <c r="AQY84" s="1412"/>
      <c r="AQZ84" s="1412"/>
      <c r="ARA84" s="1412"/>
      <c r="ARB84" s="1412"/>
      <c r="ARC84" s="1412"/>
      <c r="ARD84" s="1412"/>
      <c r="ARE84" s="1412"/>
      <c r="ARF84" s="1412"/>
      <c r="ARG84" s="1412"/>
      <c r="ARH84" s="1412"/>
      <c r="ARI84" s="1412"/>
      <c r="ARJ84" s="1412"/>
      <c r="ARK84" s="1412"/>
      <c r="ARL84" s="1412"/>
      <c r="ARM84" s="1412"/>
      <c r="ARN84" s="1412"/>
      <c r="ARO84" s="1412"/>
      <c r="ARP84" s="1412"/>
      <c r="ARQ84" s="1412"/>
      <c r="ARR84" s="1412"/>
      <c r="ARS84" s="1412"/>
      <c r="ART84" s="1412"/>
      <c r="ARU84" s="1412"/>
      <c r="ARV84" s="1412"/>
      <c r="ARW84" s="1412"/>
      <c r="ARX84" s="1412"/>
      <c r="ARY84" s="1412"/>
      <c r="ARZ84" s="1412"/>
      <c r="ASA84" s="1412"/>
      <c r="ASB84" s="1412"/>
      <c r="ASC84" s="1412"/>
      <c r="ASD84" s="1412"/>
      <c r="ASE84" s="1412"/>
      <c r="ASF84" s="1412"/>
      <c r="ASG84" s="1412"/>
      <c r="ASH84" s="1412"/>
      <c r="ASI84" s="1412"/>
      <c r="ASJ84" s="1412"/>
      <c r="ASK84" s="1412"/>
      <c r="ASL84" s="1412"/>
      <c r="ASM84" s="1412"/>
      <c r="ASN84" s="1412"/>
      <c r="ASO84" s="1412"/>
      <c r="ASP84" s="1412"/>
      <c r="ASQ84" s="1412"/>
      <c r="ASR84" s="1412"/>
      <c r="ASS84" s="1412"/>
      <c r="AST84" s="1412"/>
      <c r="ASU84" s="1412"/>
      <c r="ASV84" s="1412"/>
      <c r="ASW84" s="1412"/>
      <c r="ASX84" s="1412"/>
      <c r="ASY84" s="1412"/>
      <c r="ASZ84" s="1412"/>
      <c r="ATA84" s="1412"/>
      <c r="ATB84" s="1412"/>
      <c r="ATC84" s="1412"/>
      <c r="ATD84" s="1412"/>
      <c r="ATE84" s="1412"/>
      <c r="ATF84" s="1412"/>
      <c r="ATG84" s="1412"/>
      <c r="ATH84" s="1412"/>
      <c r="ATI84" s="1412"/>
      <c r="ATJ84" s="1412"/>
      <c r="ATK84" s="1412"/>
      <c r="ATL84" s="1412"/>
      <c r="ATM84" s="1412"/>
      <c r="ATN84" s="1412"/>
      <c r="ATO84" s="1412"/>
      <c r="ATP84" s="1412"/>
      <c r="ATQ84" s="1412"/>
      <c r="ATR84" s="1412"/>
      <c r="ATS84" s="1412"/>
      <c r="ATT84" s="1412"/>
      <c r="ATU84" s="1412"/>
      <c r="ATV84" s="1412"/>
      <c r="ATW84" s="1412"/>
      <c r="ATX84" s="1412"/>
      <c r="ATY84" s="1412"/>
      <c r="ATZ84" s="1412"/>
      <c r="AUA84" s="1412"/>
      <c r="AUB84" s="1412"/>
      <c r="AUC84" s="1412"/>
      <c r="AUD84" s="1412"/>
      <c r="AUE84" s="1412"/>
      <c r="AUF84" s="1412"/>
      <c r="AUG84" s="1412"/>
      <c r="AUH84" s="1412"/>
      <c r="AUI84" s="1412"/>
    </row>
    <row r="85" spans="1:1231" s="1406" customFormat="1" ht="31.75" customHeight="1" x14ac:dyDescent="0.75">
      <c r="A85" s="91" t="s">
        <v>429</v>
      </c>
      <c r="B85" s="1584"/>
      <c r="C85" s="1585"/>
      <c r="D85" s="1585"/>
      <c r="E85" s="1478"/>
      <c r="F85" s="1478"/>
      <c r="G85" s="1586"/>
      <c r="H85" s="1586"/>
      <c r="I85" s="1587"/>
      <c r="J85" s="1588"/>
      <c r="K85" s="1482"/>
      <c r="L85" s="1578"/>
      <c r="M85" s="1589"/>
      <c r="N85" s="1589"/>
      <c r="P85" s="661"/>
      <c r="Q85" s="661"/>
      <c r="W85" s="1384"/>
      <c r="Y85" s="661"/>
      <c r="Z85" s="661"/>
      <c r="AA85" s="1432"/>
      <c r="AB85" s="661"/>
      <c r="AC85" s="661"/>
      <c r="AD85" s="1412"/>
      <c r="AE85" s="1412"/>
      <c r="AF85" s="1412"/>
      <c r="AL85" s="1413"/>
      <c r="AN85" s="1487"/>
      <c r="AO85" s="1487"/>
      <c r="AP85" s="1531"/>
      <c r="AQ85" s="1531"/>
      <c r="AR85" s="1531"/>
      <c r="AS85" s="1531"/>
      <c r="AT85" s="1531"/>
      <c r="AU85" s="1531"/>
      <c r="AV85" s="1531"/>
      <c r="AW85" s="1531"/>
      <c r="AX85" s="1531"/>
      <c r="AY85" s="1531"/>
      <c r="AZ85" s="1531"/>
      <c r="BA85" s="1531"/>
      <c r="BB85" s="1531"/>
      <c r="BC85" s="1531"/>
      <c r="BD85" s="1531"/>
      <c r="BE85" s="1531"/>
      <c r="BF85" s="1531"/>
      <c r="BG85" s="1531"/>
      <c r="BH85" s="1531"/>
      <c r="BI85" s="1531"/>
      <c r="BJ85" s="1531"/>
      <c r="BK85" s="1531"/>
      <c r="BL85" s="1531"/>
      <c r="BM85" s="1531"/>
      <c r="BN85" s="1531"/>
      <c r="BO85" s="1531"/>
      <c r="BP85" s="1531"/>
      <c r="BQ85" s="1531"/>
      <c r="BR85" s="1531"/>
      <c r="BS85" s="1531"/>
      <c r="BT85" s="1531"/>
      <c r="BU85" s="1531"/>
      <c r="BV85" s="1531"/>
      <c r="BW85" s="1531"/>
      <c r="BX85" s="1531"/>
      <c r="BY85" s="1531"/>
      <c r="BZ85" s="1531"/>
      <c r="CA85" s="1531"/>
      <c r="CB85" s="1531"/>
      <c r="CC85" s="1531"/>
      <c r="CD85" s="1531"/>
      <c r="CE85" s="1531"/>
      <c r="CF85" s="1531"/>
      <c r="CG85" s="1531"/>
      <c r="CH85" s="1531"/>
      <c r="CI85" s="1531"/>
      <c r="CJ85" s="1531"/>
      <c r="CK85" s="1531"/>
      <c r="CL85" s="1531"/>
      <c r="CM85" s="1531"/>
      <c r="CN85" s="1531"/>
      <c r="CO85" s="1531"/>
      <c r="CP85" s="1531"/>
      <c r="CQ85" s="1531"/>
      <c r="CR85" s="1531"/>
      <c r="CS85" s="1531"/>
      <c r="CT85" s="1531"/>
      <c r="CU85" s="1531"/>
      <c r="CV85" s="1531"/>
      <c r="CW85" s="1531"/>
      <c r="CX85" s="1531"/>
      <c r="CY85" s="1531"/>
      <c r="CZ85" s="1531"/>
      <c r="DA85" s="1531"/>
      <c r="DB85" s="1531"/>
      <c r="DC85" s="1531"/>
      <c r="DD85" s="1531"/>
      <c r="DE85" s="1531"/>
      <c r="DF85" s="1531"/>
      <c r="DG85" s="1531"/>
      <c r="DH85" s="1531"/>
      <c r="DI85" s="1531"/>
      <c r="DJ85" s="1531"/>
      <c r="DK85" s="1531"/>
      <c r="DL85" s="1531"/>
      <c r="DM85" s="1531"/>
      <c r="DN85" s="1531"/>
      <c r="DO85" s="1531"/>
      <c r="DP85" s="1531"/>
      <c r="DQ85" s="1531"/>
      <c r="DR85" s="1531"/>
      <c r="DS85" s="1531"/>
      <c r="DT85" s="1531"/>
      <c r="DU85" s="1531"/>
      <c r="DV85" s="1531"/>
      <c r="DW85" s="1531"/>
      <c r="DX85" s="1531"/>
      <c r="DY85" s="1531"/>
      <c r="DZ85" s="1531"/>
      <c r="EA85" s="1531"/>
      <c r="EB85" s="1531"/>
      <c r="EC85" s="1531"/>
      <c r="ED85" s="1531"/>
      <c r="EE85" s="1531"/>
      <c r="EF85" s="1531"/>
      <c r="EG85" s="1531"/>
      <c r="EH85" s="1531"/>
      <c r="EI85" s="1531"/>
      <c r="EJ85" s="1531"/>
      <c r="EK85" s="1531"/>
      <c r="EL85" s="1531"/>
      <c r="EM85" s="1531"/>
      <c r="EN85" s="1531"/>
      <c r="EO85" s="1531"/>
      <c r="EP85" s="1531"/>
      <c r="EQ85" s="1531"/>
      <c r="ER85" s="1531"/>
      <c r="ES85" s="1531"/>
      <c r="ET85" s="1531"/>
      <c r="EU85" s="1531"/>
      <c r="EV85" s="1531"/>
      <c r="EW85" s="1531"/>
      <c r="EX85" s="1531"/>
      <c r="EY85" s="1531"/>
      <c r="EZ85" s="1531"/>
      <c r="FA85" s="1531"/>
      <c r="FB85" s="1531"/>
      <c r="FC85" s="1531"/>
      <c r="FD85" s="1531"/>
      <c r="FE85" s="1531"/>
      <c r="FF85" s="1531"/>
      <c r="FG85" s="1531"/>
      <c r="FH85" s="1531"/>
      <c r="FI85" s="1531"/>
      <c r="FJ85" s="1531"/>
      <c r="FK85" s="1531"/>
      <c r="FL85" s="1531"/>
      <c r="FM85" s="1531"/>
      <c r="FN85" s="1531"/>
      <c r="FO85" s="1531"/>
      <c r="FP85" s="1531"/>
      <c r="FQ85" s="1531"/>
      <c r="FR85" s="1531"/>
      <c r="FS85" s="1531"/>
      <c r="FT85" s="1531"/>
      <c r="FU85" s="1531"/>
      <c r="FV85" s="1531"/>
      <c r="FW85" s="1531"/>
      <c r="FX85" s="1531"/>
      <c r="FY85" s="1531"/>
      <c r="FZ85" s="1531"/>
      <c r="GA85" s="1531"/>
      <c r="GB85" s="1531"/>
      <c r="GC85" s="1531"/>
      <c r="GD85" s="1531"/>
      <c r="GE85" s="1531"/>
      <c r="GF85" s="1531"/>
      <c r="GG85" s="1531"/>
      <c r="GH85" s="1531"/>
      <c r="GI85" s="1531"/>
      <c r="GJ85" s="1531"/>
      <c r="GK85" s="1531"/>
      <c r="GL85" s="1531"/>
      <c r="GM85" s="1531"/>
      <c r="GN85" s="1531"/>
      <c r="GO85" s="1531"/>
      <c r="GP85" s="1531"/>
      <c r="GQ85" s="1531"/>
      <c r="GR85" s="1531"/>
      <c r="GS85" s="1531"/>
      <c r="GT85" s="1531"/>
      <c r="GU85" s="1531"/>
      <c r="GV85" s="1531"/>
      <c r="GW85" s="1531"/>
      <c r="GX85" s="1531"/>
      <c r="GY85" s="1531"/>
      <c r="GZ85" s="1531"/>
      <c r="HA85" s="1531"/>
      <c r="HB85" s="1531"/>
      <c r="HC85" s="1531"/>
      <c r="HD85" s="1531"/>
      <c r="HE85" s="1531"/>
      <c r="HF85" s="1531"/>
      <c r="HG85" s="1531"/>
      <c r="HH85" s="1531"/>
      <c r="HI85" s="1531"/>
      <c r="HJ85" s="1531"/>
      <c r="HK85" s="1531"/>
      <c r="HL85" s="1531"/>
      <c r="HM85" s="1531"/>
      <c r="HN85" s="1531"/>
      <c r="HO85" s="1531"/>
      <c r="HP85" s="1531"/>
      <c r="HQ85" s="1531"/>
      <c r="HR85" s="1531"/>
      <c r="HS85" s="1531"/>
      <c r="HT85" s="1531"/>
      <c r="HU85" s="1531"/>
      <c r="HV85" s="1531"/>
      <c r="HW85" s="1531"/>
      <c r="HX85" s="1531"/>
      <c r="HY85" s="1531"/>
      <c r="HZ85" s="1531"/>
      <c r="IA85" s="1531"/>
      <c r="IB85" s="1531"/>
      <c r="IC85" s="1531"/>
      <c r="ID85" s="1531"/>
      <c r="IE85" s="1531"/>
      <c r="IF85" s="1531"/>
      <c r="IG85" s="1531"/>
      <c r="IH85" s="1531"/>
      <c r="II85" s="1531"/>
      <c r="IJ85" s="1531"/>
      <c r="IK85" s="1531"/>
      <c r="IL85" s="1531"/>
      <c r="IM85" s="1531"/>
      <c r="IN85" s="1531"/>
      <c r="IO85" s="1531"/>
      <c r="IP85" s="1531"/>
      <c r="IQ85" s="1531"/>
      <c r="IR85" s="1531"/>
      <c r="IS85" s="1531"/>
      <c r="IT85" s="1531"/>
      <c r="IU85" s="1531"/>
      <c r="IV85" s="1531"/>
      <c r="IW85" s="1531"/>
      <c r="IX85" s="1531"/>
      <c r="IY85" s="1531"/>
      <c r="IZ85" s="1531"/>
      <c r="JA85" s="1531"/>
      <c r="JB85" s="1531"/>
      <c r="JC85" s="1531"/>
      <c r="JD85" s="1531"/>
      <c r="JE85" s="1531"/>
      <c r="JF85" s="1531"/>
      <c r="JG85" s="1531"/>
      <c r="JH85" s="1531"/>
      <c r="JI85" s="1531"/>
      <c r="JJ85" s="1531"/>
      <c r="JK85" s="1531"/>
      <c r="JL85" s="1531"/>
      <c r="JM85" s="1531"/>
      <c r="JN85" s="1531"/>
      <c r="JO85" s="1531"/>
      <c r="JP85" s="1531"/>
      <c r="JQ85" s="1531"/>
      <c r="JR85" s="1531"/>
      <c r="JS85" s="1531"/>
      <c r="JT85" s="1531"/>
      <c r="JU85" s="1531"/>
      <c r="JV85" s="1531"/>
      <c r="JW85" s="1531"/>
      <c r="JX85" s="1531"/>
      <c r="JY85" s="1531"/>
      <c r="JZ85" s="1531"/>
      <c r="KA85" s="1531"/>
      <c r="KB85" s="1531"/>
      <c r="KC85" s="1531"/>
      <c r="KD85" s="1531"/>
      <c r="KE85" s="1531"/>
      <c r="KF85" s="1531"/>
      <c r="KG85" s="1531"/>
      <c r="KH85" s="1531"/>
      <c r="KI85" s="1531"/>
      <c r="KJ85" s="1531"/>
      <c r="KK85" s="1531"/>
      <c r="KL85" s="1531"/>
      <c r="KM85" s="1531"/>
      <c r="KN85" s="1531"/>
      <c r="KO85" s="1531"/>
      <c r="KP85" s="1531"/>
      <c r="KQ85" s="1531"/>
      <c r="KR85" s="1531"/>
      <c r="KS85" s="1531"/>
      <c r="KT85" s="1531"/>
      <c r="KU85" s="1531"/>
      <c r="KV85" s="1531"/>
      <c r="KW85" s="1531"/>
      <c r="KX85" s="1531"/>
      <c r="KY85" s="1531"/>
      <c r="KZ85" s="1531"/>
      <c r="LA85" s="1531"/>
      <c r="LB85" s="1531"/>
      <c r="LC85" s="1531"/>
      <c r="LD85" s="1531"/>
      <c r="LE85" s="1531"/>
      <c r="LF85" s="1531"/>
      <c r="LG85" s="1531"/>
      <c r="LH85" s="1531"/>
      <c r="LI85" s="1531"/>
      <c r="LJ85" s="1531"/>
      <c r="LK85" s="1531"/>
      <c r="LL85" s="1531"/>
      <c r="LM85" s="1531"/>
      <c r="LN85" s="1531"/>
      <c r="LO85" s="1531"/>
      <c r="LP85" s="1531"/>
      <c r="LQ85" s="1531"/>
      <c r="LR85" s="1531"/>
      <c r="LS85" s="1531"/>
      <c r="LT85" s="1531"/>
      <c r="LU85" s="1531"/>
      <c r="LV85" s="1531"/>
      <c r="LW85" s="1531"/>
      <c r="LX85" s="1531"/>
      <c r="LY85" s="1531"/>
      <c r="LZ85" s="1531"/>
      <c r="MA85" s="1531"/>
      <c r="MB85" s="1531"/>
      <c r="MC85" s="1531"/>
      <c r="MD85" s="1531"/>
      <c r="ME85" s="1531"/>
      <c r="MF85" s="1531"/>
      <c r="MG85" s="1531"/>
      <c r="MH85" s="1531"/>
      <c r="MI85" s="1531"/>
      <c r="MJ85" s="1531"/>
      <c r="MK85" s="1531"/>
      <c r="ML85" s="1531"/>
      <c r="MM85" s="1531"/>
      <c r="MN85" s="1531"/>
      <c r="MO85" s="1531"/>
      <c r="MP85" s="1531"/>
      <c r="MQ85" s="1531"/>
      <c r="MR85" s="1531"/>
      <c r="MS85" s="1531"/>
      <c r="MT85" s="1531"/>
      <c r="MU85" s="1531"/>
      <c r="MV85" s="1531"/>
      <c r="MW85" s="1531"/>
      <c r="MX85" s="1531"/>
      <c r="MY85" s="1531"/>
      <c r="MZ85" s="1531"/>
      <c r="NA85" s="1531"/>
      <c r="NB85" s="1531"/>
      <c r="NC85" s="1531"/>
      <c r="ND85" s="1531"/>
      <c r="NE85" s="1531"/>
      <c r="NF85" s="1531"/>
      <c r="NG85" s="1531"/>
      <c r="NH85" s="1531"/>
      <c r="NI85" s="1531"/>
      <c r="NJ85" s="1531"/>
      <c r="NK85" s="1531"/>
      <c r="NL85" s="1531"/>
      <c r="NM85" s="1531"/>
      <c r="NN85" s="1531"/>
      <c r="NO85" s="1531"/>
      <c r="NP85" s="1531"/>
      <c r="NQ85" s="1531"/>
      <c r="NR85" s="1531"/>
      <c r="NS85" s="1531"/>
      <c r="NT85" s="1531"/>
      <c r="NU85" s="1531"/>
      <c r="NV85" s="1531"/>
      <c r="NW85" s="1531"/>
      <c r="NX85" s="1531"/>
      <c r="NY85" s="1531"/>
      <c r="NZ85" s="1531"/>
      <c r="OA85" s="1531"/>
      <c r="OB85" s="1531"/>
      <c r="OC85" s="1531"/>
      <c r="OD85" s="1531"/>
      <c r="OE85" s="1531"/>
      <c r="OF85" s="1531"/>
      <c r="OG85" s="1531"/>
      <c r="OH85" s="1531"/>
      <c r="OI85" s="1531"/>
      <c r="OJ85" s="1531"/>
      <c r="OK85" s="1531"/>
      <c r="OL85" s="1531"/>
      <c r="OM85" s="1531"/>
      <c r="ON85" s="1531"/>
      <c r="OO85" s="1531"/>
      <c r="OP85" s="1531"/>
      <c r="OQ85" s="1531"/>
      <c r="OR85" s="1531"/>
      <c r="OS85" s="1531"/>
      <c r="OT85" s="1531"/>
      <c r="OU85" s="1531"/>
      <c r="OV85" s="1531"/>
      <c r="OW85" s="1531"/>
      <c r="OX85" s="1531"/>
      <c r="OY85" s="1531"/>
      <c r="OZ85" s="1531"/>
      <c r="PA85" s="1531"/>
      <c r="PB85" s="1531"/>
      <c r="PC85" s="1531"/>
      <c r="PD85" s="1531"/>
      <c r="PE85" s="1531"/>
      <c r="PF85" s="1531"/>
      <c r="PG85" s="1531"/>
      <c r="PH85" s="1531"/>
      <c r="PI85" s="1531"/>
      <c r="PJ85" s="1531"/>
      <c r="PK85" s="1531"/>
      <c r="PL85" s="1531"/>
      <c r="PM85" s="1531"/>
      <c r="PN85" s="1531"/>
      <c r="PO85" s="1531"/>
      <c r="PP85" s="1531"/>
      <c r="PQ85" s="1531"/>
      <c r="PR85" s="1531"/>
      <c r="PS85" s="1531"/>
      <c r="PT85" s="1531"/>
      <c r="PU85" s="1531"/>
      <c r="PV85" s="1531"/>
      <c r="PW85" s="1531"/>
      <c r="PX85" s="1531"/>
      <c r="PY85" s="1531"/>
      <c r="PZ85" s="1531"/>
      <c r="QA85" s="1531"/>
      <c r="QB85" s="1531"/>
      <c r="QC85" s="1531"/>
      <c r="QD85" s="1531"/>
      <c r="QE85" s="1531"/>
      <c r="QF85" s="1531"/>
      <c r="QG85" s="1531"/>
      <c r="QH85" s="1531"/>
      <c r="QI85" s="1531"/>
      <c r="QJ85" s="1531"/>
      <c r="QK85" s="1531"/>
      <c r="QL85" s="1531"/>
      <c r="QM85" s="1531"/>
      <c r="QN85" s="1531"/>
      <c r="QO85" s="1531"/>
      <c r="QP85" s="1531"/>
      <c r="QQ85" s="1531"/>
      <c r="QR85" s="1531"/>
      <c r="QS85" s="1531"/>
      <c r="QT85" s="1531"/>
      <c r="QU85" s="1531"/>
      <c r="QV85" s="1531"/>
      <c r="QW85" s="1531"/>
      <c r="QX85" s="1531"/>
      <c r="QY85" s="1531"/>
      <c r="QZ85" s="1531"/>
      <c r="RA85" s="1531"/>
      <c r="RB85" s="1531"/>
      <c r="RC85" s="1531"/>
      <c r="RD85" s="1531"/>
      <c r="RE85" s="1531"/>
      <c r="RF85" s="1531"/>
      <c r="RG85" s="1531"/>
      <c r="RH85" s="1531"/>
      <c r="RI85" s="1531"/>
      <c r="RJ85" s="1531"/>
      <c r="RK85" s="1531"/>
      <c r="RL85" s="1531"/>
      <c r="RM85" s="1531"/>
      <c r="RN85" s="1531"/>
      <c r="RO85" s="1531"/>
      <c r="RP85" s="1531"/>
      <c r="RQ85" s="1531"/>
      <c r="RR85" s="1531"/>
      <c r="RS85" s="1531"/>
      <c r="RT85" s="1531"/>
      <c r="RU85" s="1531"/>
      <c r="RV85" s="1531"/>
      <c r="RW85" s="1531"/>
      <c r="RX85" s="1531"/>
      <c r="RY85" s="1531"/>
      <c r="RZ85" s="1531"/>
      <c r="SA85" s="1531"/>
      <c r="SB85" s="1531"/>
      <c r="SC85" s="1531"/>
      <c r="SD85" s="1531"/>
      <c r="SE85" s="1531"/>
      <c r="SF85" s="1531"/>
      <c r="SG85" s="1531"/>
      <c r="SH85" s="1531"/>
      <c r="SI85" s="1531"/>
      <c r="SJ85" s="1531"/>
      <c r="SK85" s="1531"/>
      <c r="SL85" s="1531"/>
      <c r="SM85" s="1531"/>
      <c r="SN85" s="1531"/>
      <c r="SO85" s="1531"/>
      <c r="SP85" s="1531"/>
      <c r="SQ85" s="1531"/>
      <c r="SR85" s="1531"/>
      <c r="SS85" s="1531"/>
      <c r="ST85" s="1531"/>
      <c r="SU85" s="1531"/>
      <c r="SV85" s="1531"/>
      <c r="SW85" s="1531"/>
      <c r="SX85" s="1531"/>
      <c r="SY85" s="1531"/>
      <c r="SZ85" s="1531"/>
      <c r="TA85" s="1531"/>
      <c r="TB85" s="1531"/>
      <c r="TC85" s="1531"/>
      <c r="TD85" s="1531"/>
      <c r="TE85" s="1531"/>
      <c r="TF85" s="1531"/>
      <c r="TG85" s="1531"/>
      <c r="TH85" s="1531"/>
      <c r="TI85" s="1531"/>
      <c r="TJ85" s="1531"/>
      <c r="TK85" s="1531"/>
      <c r="TL85" s="1531"/>
      <c r="TM85" s="1531"/>
      <c r="TN85" s="1531"/>
      <c r="TO85" s="1531"/>
      <c r="TP85" s="1531"/>
      <c r="TQ85" s="1531"/>
      <c r="TR85" s="1531"/>
      <c r="TS85" s="1531"/>
      <c r="TT85" s="1531"/>
      <c r="TU85" s="1531"/>
      <c r="TV85" s="1531"/>
      <c r="TW85" s="1531"/>
      <c r="TX85" s="1531"/>
      <c r="TY85" s="1531"/>
      <c r="TZ85" s="1531"/>
      <c r="UA85" s="1531"/>
      <c r="UB85" s="1531"/>
      <c r="UC85" s="1531"/>
      <c r="UD85" s="1531"/>
      <c r="UE85" s="1531"/>
      <c r="UF85" s="1531"/>
      <c r="UG85" s="1531"/>
      <c r="UH85" s="1531"/>
      <c r="UI85" s="1531"/>
      <c r="UJ85" s="1531"/>
      <c r="UK85" s="1531"/>
      <c r="UL85" s="1531"/>
      <c r="UM85" s="1531"/>
      <c r="UN85" s="1531"/>
      <c r="UO85" s="1531"/>
      <c r="UP85" s="1531"/>
      <c r="UQ85" s="1531"/>
      <c r="UR85" s="1531"/>
      <c r="US85" s="1531"/>
      <c r="UT85" s="1531"/>
      <c r="UU85" s="1531"/>
      <c r="UV85" s="1531"/>
      <c r="UW85" s="1531"/>
      <c r="UX85" s="1531"/>
      <c r="UY85" s="1531"/>
      <c r="UZ85" s="1531"/>
      <c r="VA85" s="1531"/>
      <c r="VB85" s="1531"/>
      <c r="VC85" s="1531"/>
      <c r="VD85" s="1531"/>
      <c r="VE85" s="1531"/>
      <c r="VF85" s="1531"/>
      <c r="VG85" s="1531"/>
      <c r="VH85" s="1531"/>
      <c r="VI85" s="1531"/>
      <c r="VJ85" s="1531"/>
      <c r="VK85" s="1531"/>
      <c r="VL85" s="1531"/>
      <c r="VM85" s="1531"/>
      <c r="VN85" s="1531"/>
      <c r="VO85" s="1531"/>
      <c r="VP85" s="1531"/>
      <c r="VQ85" s="1531"/>
      <c r="VR85" s="1531"/>
      <c r="VS85" s="1531"/>
      <c r="VT85" s="1531"/>
      <c r="VU85" s="1531"/>
      <c r="VV85" s="1531"/>
      <c r="VW85" s="1531"/>
      <c r="VX85" s="1531"/>
      <c r="VY85" s="1531"/>
      <c r="VZ85" s="1531"/>
      <c r="WA85" s="1531"/>
      <c r="WB85" s="1531"/>
      <c r="WC85" s="1531"/>
      <c r="WD85" s="1531"/>
      <c r="WE85" s="1531"/>
      <c r="WF85" s="1531"/>
      <c r="WG85" s="1531"/>
      <c r="WH85" s="1531"/>
      <c r="WI85" s="1531"/>
      <c r="WJ85" s="1531"/>
      <c r="WK85" s="1531"/>
      <c r="WL85" s="1531"/>
      <c r="WM85" s="1531"/>
      <c r="WN85" s="1531"/>
      <c r="WO85" s="1531"/>
      <c r="WP85" s="1531"/>
      <c r="WQ85" s="1531"/>
      <c r="WR85" s="1531"/>
      <c r="WS85" s="1531"/>
      <c r="WT85" s="1531"/>
      <c r="WU85" s="1531"/>
      <c r="WV85" s="1531"/>
      <c r="WW85" s="1531"/>
      <c r="WX85" s="1531"/>
      <c r="WY85" s="1531"/>
      <c r="WZ85" s="1531"/>
      <c r="XA85" s="1531"/>
      <c r="XB85" s="1531"/>
      <c r="XC85" s="1531"/>
      <c r="XD85" s="1531"/>
      <c r="XE85" s="1531"/>
      <c r="XF85" s="1531"/>
      <c r="XG85" s="1531"/>
      <c r="XH85" s="1531"/>
      <c r="XI85" s="1531"/>
      <c r="XJ85" s="1531"/>
      <c r="XK85" s="1531"/>
      <c r="XL85" s="1531"/>
      <c r="XM85" s="1531"/>
      <c r="XN85" s="1531"/>
      <c r="XO85" s="1531"/>
      <c r="XP85" s="1531"/>
      <c r="XQ85" s="1531"/>
      <c r="XR85" s="1531"/>
      <c r="XS85" s="1531"/>
      <c r="XT85" s="1531"/>
      <c r="XU85" s="1531"/>
      <c r="XV85" s="1531"/>
      <c r="XW85" s="1531"/>
      <c r="XX85" s="1531"/>
      <c r="XY85" s="1531"/>
      <c r="XZ85" s="1531"/>
      <c r="YA85" s="1531"/>
      <c r="YB85" s="1531"/>
      <c r="YC85" s="1531"/>
      <c r="YD85" s="1531"/>
      <c r="YE85" s="1531"/>
      <c r="YF85" s="1531"/>
      <c r="YG85" s="1531"/>
      <c r="YH85" s="1531"/>
      <c r="YI85" s="1531"/>
      <c r="YJ85" s="1531"/>
      <c r="YK85" s="1531"/>
      <c r="YL85" s="1531"/>
      <c r="YM85" s="1531"/>
      <c r="YN85" s="1531"/>
      <c r="YO85" s="1531"/>
      <c r="YP85" s="1531"/>
      <c r="YQ85" s="1531"/>
      <c r="YR85" s="1531"/>
      <c r="YS85" s="1531"/>
      <c r="YT85" s="1531"/>
      <c r="YU85" s="1531"/>
      <c r="YV85" s="1531"/>
      <c r="YW85" s="1531"/>
      <c r="YX85" s="1531"/>
      <c r="YY85" s="1531"/>
      <c r="YZ85" s="1531"/>
      <c r="ZA85" s="1531"/>
      <c r="ZB85" s="1531"/>
      <c r="ZC85" s="1531"/>
      <c r="ZD85" s="1531"/>
      <c r="ZE85" s="1531"/>
      <c r="ZF85" s="1531"/>
      <c r="ZG85" s="1531"/>
      <c r="ZH85" s="1531"/>
      <c r="ZI85" s="1531"/>
      <c r="ZJ85" s="1531"/>
      <c r="ZK85" s="1531"/>
      <c r="ZL85" s="1531"/>
      <c r="ZM85" s="1531"/>
      <c r="ZN85" s="1531"/>
      <c r="ZO85" s="1531"/>
      <c r="ZP85" s="1531"/>
      <c r="ZQ85" s="1531"/>
      <c r="ZR85" s="1531"/>
      <c r="ZS85" s="1531"/>
      <c r="ZT85" s="1531"/>
      <c r="ZU85" s="1531"/>
      <c r="ZV85" s="1531"/>
      <c r="ZW85" s="1531"/>
      <c r="ZX85" s="1531"/>
      <c r="ZY85" s="1531"/>
      <c r="ZZ85" s="1531"/>
      <c r="AAA85" s="1531"/>
      <c r="AAB85" s="1531"/>
      <c r="AAC85" s="1531"/>
      <c r="AAD85" s="1531"/>
      <c r="AAE85" s="1531"/>
      <c r="AAF85" s="1531"/>
      <c r="AAG85" s="1531"/>
      <c r="AAH85" s="1531"/>
      <c r="AAI85" s="1531"/>
      <c r="AAJ85" s="1531"/>
      <c r="AAK85" s="1531"/>
      <c r="AAL85" s="1531"/>
      <c r="AAM85" s="1531"/>
      <c r="AAN85" s="1531"/>
      <c r="AAO85" s="1531"/>
      <c r="AAP85" s="1531"/>
      <c r="AAQ85" s="1531"/>
      <c r="AAR85" s="1531"/>
      <c r="AAS85" s="1531"/>
      <c r="AAT85" s="1531"/>
      <c r="AAU85" s="1531"/>
      <c r="AAV85" s="1531"/>
      <c r="AAW85" s="1531"/>
      <c r="AAX85" s="1531"/>
      <c r="AAY85" s="1531"/>
      <c r="AAZ85" s="1531"/>
      <c r="ABA85" s="1531"/>
      <c r="ABB85" s="1531"/>
      <c r="ABC85" s="1531"/>
      <c r="ABD85" s="1531"/>
      <c r="ABE85" s="1531"/>
      <c r="ABF85" s="1531"/>
      <c r="ABG85" s="1531"/>
      <c r="ABH85" s="1531"/>
      <c r="ABI85" s="1531"/>
      <c r="ABJ85" s="1531"/>
      <c r="ABK85" s="1531"/>
      <c r="ABL85" s="1531"/>
      <c r="ABM85" s="1531"/>
      <c r="ABN85" s="1531"/>
      <c r="ABO85" s="1531"/>
      <c r="ABP85" s="1531"/>
      <c r="ABQ85" s="1531"/>
      <c r="ABR85" s="1531"/>
      <c r="ABS85" s="1531"/>
      <c r="ABT85" s="1531"/>
      <c r="ABU85" s="1531"/>
      <c r="ABV85" s="1531"/>
      <c r="ABW85" s="1531"/>
      <c r="ABX85" s="1531"/>
      <c r="ABY85" s="1531"/>
      <c r="ABZ85" s="1531"/>
      <c r="ACA85" s="1531"/>
      <c r="ACB85" s="1531"/>
      <c r="ACC85" s="1531"/>
      <c r="ACD85" s="1531"/>
      <c r="ACE85" s="1531"/>
      <c r="ACF85" s="1531"/>
      <c r="ACG85" s="1531"/>
      <c r="ACH85" s="1531"/>
      <c r="ACI85" s="1531"/>
      <c r="ACJ85" s="1531"/>
      <c r="ACK85" s="1531"/>
      <c r="ACL85" s="1531"/>
      <c r="ACM85" s="1531"/>
      <c r="ACN85" s="1531"/>
      <c r="ACO85" s="1531"/>
      <c r="ACP85" s="1531"/>
      <c r="ACQ85" s="1531"/>
      <c r="ACR85" s="1531"/>
      <c r="ACS85" s="1531"/>
      <c r="ACT85" s="1531"/>
      <c r="ACU85" s="1531"/>
      <c r="ACV85" s="1531"/>
      <c r="ACW85" s="1531"/>
      <c r="ACX85" s="1531"/>
      <c r="ACY85" s="1531"/>
      <c r="ACZ85" s="1531"/>
      <c r="ADA85" s="1531"/>
      <c r="ADB85" s="1531"/>
      <c r="ADC85" s="1531"/>
      <c r="ADD85" s="1531"/>
      <c r="ADE85" s="1531"/>
      <c r="ADF85" s="1531"/>
      <c r="ADG85" s="1531"/>
      <c r="ADH85" s="1531"/>
      <c r="ADI85" s="1531"/>
      <c r="ADJ85" s="1531"/>
      <c r="ADK85" s="1531"/>
      <c r="ADL85" s="1531"/>
      <c r="ADM85" s="1531"/>
      <c r="ADN85" s="1531"/>
      <c r="ADO85" s="1531"/>
      <c r="ADP85" s="1531"/>
      <c r="ADQ85" s="1531"/>
      <c r="ADR85" s="1531"/>
      <c r="ADS85" s="1531"/>
      <c r="ADT85" s="1531"/>
      <c r="ADU85" s="1531"/>
      <c r="ADV85" s="1531"/>
      <c r="ADW85" s="1531"/>
      <c r="ADX85" s="1531"/>
      <c r="ADY85" s="1531"/>
      <c r="ADZ85" s="1531"/>
      <c r="AEA85" s="1531"/>
      <c r="AEB85" s="1531"/>
      <c r="AEC85" s="1531"/>
      <c r="AED85" s="1531"/>
      <c r="AEE85" s="1531"/>
      <c r="AEF85" s="1531"/>
      <c r="AEG85" s="1531"/>
      <c r="AEH85" s="1531"/>
      <c r="AEI85" s="1531"/>
      <c r="AEJ85" s="1531"/>
      <c r="AEK85" s="1531"/>
      <c r="AEL85" s="1531"/>
      <c r="AEM85" s="1531"/>
      <c r="AEN85" s="1531"/>
      <c r="AEO85" s="1531"/>
      <c r="AEP85" s="1531"/>
      <c r="AEQ85" s="1531"/>
      <c r="AER85" s="1531"/>
      <c r="AES85" s="1531"/>
      <c r="AET85" s="1531"/>
      <c r="AEU85" s="1531"/>
      <c r="AEV85" s="1531"/>
      <c r="AEW85" s="1531"/>
      <c r="AEX85" s="1531"/>
      <c r="AEY85" s="1531"/>
      <c r="AEZ85" s="1531"/>
      <c r="AFA85" s="1531"/>
      <c r="AFB85" s="1531"/>
      <c r="AFC85" s="1531"/>
      <c r="AFD85" s="1531"/>
      <c r="AFE85" s="1531"/>
      <c r="AFF85" s="1531"/>
      <c r="AFG85" s="1531"/>
      <c r="AFH85" s="1531"/>
      <c r="AFI85" s="1531"/>
      <c r="AFJ85" s="1531"/>
      <c r="AFK85" s="1531"/>
      <c r="AFL85" s="1531"/>
      <c r="AFM85" s="1531"/>
      <c r="AFN85" s="1531"/>
      <c r="AFO85" s="1531"/>
      <c r="AFP85" s="1531"/>
      <c r="AFQ85" s="1531"/>
      <c r="AFR85" s="1531"/>
      <c r="AFS85" s="1531"/>
      <c r="AFT85" s="1531"/>
      <c r="AFU85" s="1531"/>
      <c r="AFV85" s="1531"/>
      <c r="AFW85" s="1531"/>
      <c r="AFX85" s="1531"/>
      <c r="AFY85" s="1531"/>
      <c r="AFZ85" s="1531"/>
      <c r="AGA85" s="1531"/>
      <c r="AGB85" s="1531"/>
      <c r="AGC85" s="1531"/>
      <c r="AGD85" s="1531"/>
      <c r="AGE85" s="1531"/>
      <c r="AGF85" s="1531"/>
      <c r="AGG85" s="1531"/>
      <c r="AGH85" s="1531"/>
      <c r="AGI85" s="1531"/>
      <c r="AGJ85" s="1531"/>
      <c r="AGK85" s="1531"/>
      <c r="AGL85" s="1531"/>
      <c r="AGM85" s="1531"/>
      <c r="AGN85" s="1531"/>
      <c r="AGO85" s="1531"/>
      <c r="AGP85" s="1531"/>
      <c r="AGQ85" s="1531"/>
      <c r="AGR85" s="1531"/>
      <c r="AGS85" s="1531"/>
      <c r="AGT85" s="1531"/>
      <c r="AGU85" s="1531"/>
      <c r="AGV85" s="1531"/>
      <c r="AGW85" s="1531"/>
      <c r="AGX85" s="1531"/>
      <c r="AGY85" s="1531"/>
      <c r="AGZ85" s="1531"/>
      <c r="AHA85" s="1531"/>
      <c r="AHB85" s="1531"/>
      <c r="AHC85" s="1531"/>
      <c r="AHD85" s="1531"/>
      <c r="AHE85" s="1531"/>
      <c r="AHF85" s="1531"/>
      <c r="AHG85" s="1531"/>
      <c r="AHH85" s="1531"/>
      <c r="AHI85" s="1531"/>
      <c r="AHJ85" s="1531"/>
      <c r="AHK85" s="1531"/>
      <c r="AHL85" s="1531"/>
      <c r="AHM85" s="1531"/>
      <c r="AHN85" s="1531"/>
      <c r="AHO85" s="1531"/>
      <c r="AHP85" s="1531"/>
      <c r="AHQ85" s="1531"/>
      <c r="AHR85" s="1531"/>
      <c r="AHS85" s="1531"/>
      <c r="AHT85" s="1531"/>
      <c r="AHU85" s="1531"/>
      <c r="AHV85" s="1531"/>
      <c r="AHW85" s="1531"/>
      <c r="AHX85" s="1531"/>
      <c r="AHY85" s="1531"/>
      <c r="AHZ85" s="1531"/>
      <c r="AIA85" s="1531"/>
      <c r="AIB85" s="1531"/>
      <c r="AIC85" s="1531"/>
      <c r="AID85" s="1531"/>
      <c r="AIE85" s="1531"/>
      <c r="AIF85" s="1531"/>
      <c r="AIG85" s="1531"/>
      <c r="AIH85" s="1531"/>
      <c r="AII85" s="1531"/>
      <c r="AIJ85" s="1531"/>
      <c r="AIK85" s="1531"/>
      <c r="AIL85" s="1531"/>
      <c r="AIM85" s="1531"/>
      <c r="AIN85" s="1531"/>
      <c r="AIO85" s="1531"/>
      <c r="AIP85" s="1531"/>
      <c r="AIQ85" s="1531"/>
      <c r="AIR85" s="1531"/>
      <c r="AIS85" s="1531"/>
      <c r="AIT85" s="1531"/>
      <c r="AIU85" s="1531"/>
      <c r="AIV85" s="1531"/>
      <c r="AIW85" s="1531"/>
      <c r="AIX85" s="1531"/>
      <c r="AIY85" s="1531"/>
      <c r="AIZ85" s="1531"/>
      <c r="AJA85" s="1531"/>
      <c r="AJB85" s="1531"/>
      <c r="AJC85" s="1531"/>
      <c r="AJD85" s="1531"/>
      <c r="AJE85" s="1531"/>
      <c r="AJF85" s="1531"/>
      <c r="AJG85" s="1531"/>
      <c r="AJH85" s="1531"/>
      <c r="AJI85" s="1531"/>
      <c r="AJJ85" s="1531"/>
      <c r="AJK85" s="1531"/>
      <c r="AJL85" s="1531"/>
      <c r="AJM85" s="1531"/>
      <c r="AJN85" s="1531"/>
      <c r="AJO85" s="1531"/>
      <c r="AJP85" s="1531"/>
      <c r="AJQ85" s="1531"/>
      <c r="AJR85" s="1531"/>
      <c r="AJS85" s="1531"/>
      <c r="AJT85" s="1531"/>
      <c r="AJU85" s="1531"/>
      <c r="AJV85" s="1531"/>
      <c r="AJW85" s="1531"/>
      <c r="AJX85" s="1531"/>
      <c r="AJY85" s="1531"/>
      <c r="AJZ85" s="1531"/>
      <c r="AKA85" s="1531"/>
      <c r="AKB85" s="1531"/>
      <c r="AKC85" s="1531"/>
      <c r="AKD85" s="1531"/>
      <c r="AKE85" s="1531"/>
      <c r="AKF85" s="1531"/>
      <c r="AKG85" s="1531"/>
      <c r="AKH85" s="1531"/>
      <c r="AKI85" s="1531"/>
      <c r="AKJ85" s="1531"/>
      <c r="AKK85" s="1531"/>
      <c r="AKL85" s="1531"/>
      <c r="AKM85" s="1531"/>
      <c r="AKN85" s="1531"/>
      <c r="AKO85" s="1531"/>
      <c r="AKP85" s="1531"/>
      <c r="AKQ85" s="1531"/>
      <c r="AKR85" s="1531"/>
      <c r="AKS85" s="1531"/>
      <c r="AKT85" s="1531"/>
      <c r="AKU85" s="1531"/>
      <c r="AKV85" s="1531"/>
      <c r="AKW85" s="1531"/>
      <c r="AKX85" s="1531"/>
      <c r="AKY85" s="1531"/>
      <c r="AKZ85" s="1531"/>
      <c r="ALA85" s="1531"/>
      <c r="ALB85" s="1531"/>
      <c r="ALC85" s="1531"/>
      <c r="ALD85" s="1531"/>
      <c r="ALE85" s="1531"/>
      <c r="ALF85" s="1531"/>
      <c r="ALG85" s="1531"/>
      <c r="ALH85" s="1531"/>
      <c r="ALI85" s="1531"/>
      <c r="ALJ85" s="1531"/>
      <c r="ALK85" s="1531"/>
      <c r="ALL85" s="1531"/>
      <c r="ALM85" s="1531"/>
      <c r="ALN85" s="1531"/>
      <c r="ALO85" s="1531"/>
      <c r="ALP85" s="1531"/>
      <c r="ALQ85" s="1531"/>
      <c r="ALR85" s="1531"/>
      <c r="ALS85" s="1531"/>
      <c r="ALT85" s="1531"/>
      <c r="ALU85" s="1531"/>
      <c r="ALV85" s="1531"/>
      <c r="ALW85" s="1531"/>
      <c r="ALX85" s="1531"/>
      <c r="ALY85" s="1531"/>
      <c r="ALZ85" s="1531"/>
      <c r="AMA85" s="1531"/>
      <c r="AMB85" s="1531"/>
      <c r="AMC85" s="1531"/>
      <c r="AMD85" s="1531"/>
      <c r="AME85" s="1531"/>
      <c r="AMF85" s="1531"/>
      <c r="AMG85" s="1531"/>
      <c r="AMH85" s="1531"/>
      <c r="AMI85" s="1531"/>
      <c r="AMJ85" s="1531"/>
      <c r="AMK85" s="1531"/>
      <c r="AML85" s="1531"/>
      <c r="AMM85" s="1531"/>
      <c r="AMN85" s="1531"/>
      <c r="AMO85" s="1531"/>
      <c r="AMP85" s="1531"/>
      <c r="AMQ85" s="1531"/>
      <c r="AMR85" s="1531"/>
      <c r="AMS85" s="1531"/>
      <c r="AMT85" s="1531"/>
      <c r="AMU85" s="1531"/>
      <c r="AMV85" s="1531"/>
      <c r="AMW85" s="1531"/>
      <c r="AMX85" s="1531"/>
      <c r="AMY85" s="1531"/>
      <c r="AMZ85" s="1531"/>
      <c r="ANA85" s="1531"/>
      <c r="ANB85" s="1531"/>
      <c r="ANC85" s="1531"/>
      <c r="AND85" s="1531"/>
      <c r="ANE85" s="1531"/>
      <c r="ANF85" s="1531"/>
      <c r="ANG85" s="1531"/>
      <c r="ANH85" s="1531"/>
      <c r="ANI85" s="1531"/>
      <c r="ANJ85" s="1531"/>
      <c r="ANK85" s="1531"/>
      <c r="ANL85" s="1531"/>
      <c r="ANM85" s="1531"/>
      <c r="ANN85" s="1531"/>
      <c r="ANO85" s="1531"/>
      <c r="ANP85" s="1531"/>
      <c r="ANQ85" s="1531"/>
      <c r="ANR85" s="1531"/>
      <c r="ANS85" s="1531"/>
      <c r="ANT85" s="1531"/>
      <c r="ANU85" s="1531"/>
      <c r="ANV85" s="1531"/>
      <c r="ANW85" s="1531"/>
      <c r="ANX85" s="1531"/>
      <c r="ANY85" s="1531"/>
      <c r="ANZ85" s="1531"/>
      <c r="AOA85" s="1531"/>
      <c r="AOB85" s="1531"/>
      <c r="AOC85" s="1531"/>
      <c r="AOD85" s="1531"/>
      <c r="AOE85" s="1531"/>
      <c r="AOF85" s="1531"/>
      <c r="AOG85" s="1531"/>
      <c r="AOH85" s="1531"/>
      <c r="AOI85" s="1531"/>
      <c r="AOJ85" s="1531"/>
      <c r="AOK85" s="1531"/>
      <c r="AOL85" s="1531"/>
      <c r="AOM85" s="1531"/>
      <c r="AON85" s="1531"/>
      <c r="AOO85" s="1531"/>
      <c r="AOP85" s="1531"/>
      <c r="AOQ85" s="1531"/>
      <c r="AOR85" s="1531"/>
      <c r="AOS85" s="1531"/>
      <c r="AOT85" s="1531"/>
      <c r="AOU85" s="1531"/>
      <c r="AOV85" s="1531"/>
      <c r="AOW85" s="1531"/>
      <c r="AOX85" s="1531"/>
      <c r="AOY85" s="1531"/>
      <c r="AOZ85" s="1531"/>
      <c r="APA85" s="1531"/>
      <c r="APB85" s="1531"/>
      <c r="APC85" s="1531"/>
      <c r="APD85" s="1531"/>
      <c r="APE85" s="1531"/>
      <c r="APF85" s="1531"/>
      <c r="APG85" s="1531"/>
      <c r="APH85" s="1531"/>
      <c r="API85" s="1531"/>
      <c r="APJ85" s="1531"/>
      <c r="APK85" s="1531"/>
      <c r="APL85" s="1531"/>
      <c r="APM85" s="1531"/>
      <c r="APN85" s="1531"/>
      <c r="APO85" s="1531"/>
      <c r="APP85" s="1531"/>
      <c r="APQ85" s="1531"/>
      <c r="APR85" s="1531"/>
      <c r="APS85" s="1531"/>
      <c r="APT85" s="1531"/>
      <c r="APU85" s="1531"/>
      <c r="APV85" s="1531"/>
      <c r="APW85" s="1531"/>
      <c r="APX85" s="1531"/>
      <c r="APY85" s="1531"/>
      <c r="APZ85" s="1531"/>
      <c r="AQA85" s="1531"/>
      <c r="AQB85" s="1531"/>
      <c r="AQC85" s="1531"/>
      <c r="AQD85" s="1531"/>
      <c r="AQE85" s="1531"/>
      <c r="AQF85" s="1531"/>
      <c r="AQG85" s="1531"/>
      <c r="AQH85" s="1531"/>
      <c r="AQI85" s="1531"/>
      <c r="AQJ85" s="1531"/>
      <c r="AQK85" s="1531"/>
      <c r="AQL85" s="1531"/>
      <c r="AQM85" s="1531"/>
      <c r="AQN85" s="1531"/>
      <c r="AQO85" s="1531"/>
      <c r="AQP85" s="1531"/>
      <c r="AQQ85" s="1531"/>
      <c r="AQR85" s="1531"/>
      <c r="AQS85" s="1531"/>
      <c r="AQT85" s="1531"/>
      <c r="AQU85" s="1531"/>
      <c r="AQV85" s="1531"/>
      <c r="AQW85" s="1531"/>
      <c r="AQX85" s="1531"/>
      <c r="AQY85" s="1531"/>
      <c r="AQZ85" s="1531"/>
      <c r="ARA85" s="1531"/>
      <c r="ARB85" s="1531"/>
      <c r="ARC85" s="1531"/>
      <c r="ARD85" s="1531"/>
      <c r="ARE85" s="1531"/>
      <c r="ARF85" s="1531"/>
      <c r="ARG85" s="1531"/>
      <c r="ARH85" s="1531"/>
      <c r="ARI85" s="1531"/>
      <c r="ARJ85" s="1531"/>
      <c r="ARK85" s="1531"/>
      <c r="ARL85" s="1531"/>
      <c r="ARM85" s="1531"/>
      <c r="ARN85" s="1531"/>
      <c r="ARO85" s="1531"/>
      <c r="ARP85" s="1531"/>
      <c r="ARQ85" s="1531"/>
      <c r="ARR85" s="1531"/>
      <c r="ARS85" s="1531"/>
      <c r="ART85" s="1531"/>
      <c r="ARU85" s="1531"/>
      <c r="ARV85" s="1531"/>
      <c r="ARW85" s="1531"/>
      <c r="ARX85" s="1531"/>
      <c r="ARY85" s="1531"/>
      <c r="ARZ85" s="1531"/>
      <c r="ASA85" s="1531"/>
      <c r="ASB85" s="1531"/>
      <c r="ASC85" s="1531"/>
      <c r="ASD85" s="1531"/>
      <c r="ASE85" s="1531"/>
      <c r="ASF85" s="1531"/>
      <c r="ASG85" s="1531"/>
      <c r="ASH85" s="1531"/>
      <c r="ASI85" s="1531"/>
      <c r="ASJ85" s="1531"/>
      <c r="ASK85" s="1531"/>
      <c r="ASL85" s="1531"/>
      <c r="ASM85" s="1531"/>
      <c r="ASN85" s="1531"/>
      <c r="ASO85" s="1531"/>
      <c r="ASP85" s="1531"/>
      <c r="ASQ85" s="1531"/>
      <c r="ASR85" s="1531"/>
      <c r="ASS85" s="1531"/>
      <c r="AST85" s="1531"/>
      <c r="ASU85" s="1531"/>
      <c r="ASV85" s="1531"/>
      <c r="ASW85" s="1531"/>
      <c r="ASX85" s="1531"/>
      <c r="ASY85" s="1531"/>
      <c r="ASZ85" s="1531"/>
      <c r="ATA85" s="1531"/>
      <c r="ATB85" s="1531"/>
      <c r="ATC85" s="1531"/>
      <c r="ATD85" s="1531"/>
      <c r="ATE85" s="1531"/>
      <c r="ATF85" s="1531"/>
      <c r="ATG85" s="1531"/>
      <c r="ATH85" s="1531"/>
      <c r="ATI85" s="1531"/>
      <c r="ATJ85" s="1531"/>
      <c r="ATK85" s="1531"/>
      <c r="ATL85" s="1531"/>
      <c r="ATM85" s="1531"/>
      <c r="ATN85" s="1531"/>
      <c r="ATO85" s="1531"/>
      <c r="ATP85" s="1531"/>
      <c r="ATQ85" s="1531"/>
      <c r="ATR85" s="1531"/>
      <c r="ATS85" s="1531"/>
      <c r="ATT85" s="1531"/>
      <c r="ATU85" s="1531"/>
      <c r="ATV85" s="1531"/>
      <c r="ATW85" s="1531"/>
      <c r="ATX85" s="1531"/>
      <c r="ATY85" s="1531"/>
      <c r="ATZ85" s="1531"/>
      <c r="AUA85" s="1531"/>
      <c r="AUB85" s="1531"/>
      <c r="AUC85" s="1531"/>
      <c r="AUD85" s="1531"/>
      <c r="AUE85" s="1531"/>
      <c r="AUF85" s="1531"/>
      <c r="AUG85" s="1531"/>
      <c r="AUH85" s="1531"/>
      <c r="AUI85" s="1531"/>
    </row>
    <row r="86" spans="1:1231" s="1406" customFormat="1" ht="31.75" customHeight="1" x14ac:dyDescent="0.75">
      <c r="A86" s="2062" t="s">
        <v>99</v>
      </c>
      <c r="B86" s="2062" t="s">
        <v>58</v>
      </c>
      <c r="C86" s="1488">
        <v>11.1</v>
      </c>
      <c r="D86" s="1489" t="s">
        <v>37</v>
      </c>
      <c r="E86" s="1490" t="s">
        <v>23</v>
      </c>
      <c r="F86" s="1490" t="s">
        <v>6</v>
      </c>
      <c r="G86" s="1423">
        <f t="array" ref="G86">INDEX('Salary . staff rates'!$A$6:$C$28,MATCH(1,('Salary . staff rates'!$A$6:$A$28=E86)*('Salary . staff rates'!$B$6:$B$28=F86),0),3)</f>
        <v>65000</v>
      </c>
      <c r="H86" s="1423">
        <f t="shared" ref="H86:H109" si="70">IF(E86="External",G86,G86/working_days*(1+loading_factor))</f>
        <v>456.14035087719299</v>
      </c>
      <c r="I86" s="1491" t="s">
        <v>0</v>
      </c>
      <c r="J86" s="1492" t="s">
        <v>0</v>
      </c>
      <c r="K86" s="1493">
        <v>0</v>
      </c>
      <c r="L86" s="1494">
        <f t="shared" ref="L86:L109" si="71">IF(K86="N/A","",H86*K86)</f>
        <v>0</v>
      </c>
      <c r="M86" s="1551" t="s">
        <v>31</v>
      </c>
      <c r="N86" s="1496">
        <f>IF(M86="Yes",L86*'Salary . staff rates'!$C$34,0)</f>
        <v>0</v>
      </c>
      <c r="P86" s="662">
        <v>1</v>
      </c>
      <c r="Q86" s="662">
        <v>1</v>
      </c>
      <c r="W86" s="1564"/>
      <c r="Y86" s="662">
        <f t="shared" ref="Y86:Y90" si="72">IF(L86&lt;&gt;"",L86*P86,"")</f>
        <v>0</v>
      </c>
      <c r="Z86" s="662">
        <f t="shared" ref="Z86:Z90" si="73">IF(N86&lt;&gt;"",N86*P86,"")</f>
        <v>0</v>
      </c>
      <c r="AA86" s="1433"/>
      <c r="AB86" s="662">
        <f t="shared" ref="AB86:AB90" si="74">IF(L86&lt;&gt;"",L86*Q86,"")</f>
        <v>0</v>
      </c>
      <c r="AC86" s="662">
        <f t="shared" ref="AC86:AC90" si="75">IF(N86&lt;&gt;"",N86*Q86,"")</f>
        <v>0</v>
      </c>
      <c r="AD86" s="1412"/>
      <c r="AE86" s="1412"/>
      <c r="AF86" s="1412"/>
      <c r="AL86" s="1413"/>
      <c r="AN86" s="1435">
        <f t="shared" ref="AN86:AN90" si="76">IF(W86=1,0,Y86)</f>
        <v>0</v>
      </c>
      <c r="AO86" s="1435">
        <f t="shared" ref="AO86:AO90" si="77">IF(W86=1,0,Z86)</f>
        <v>0</v>
      </c>
      <c r="AP86" s="1531"/>
      <c r="AQ86" s="1531"/>
      <c r="AR86" s="1531"/>
      <c r="AS86" s="1531"/>
      <c r="AT86" s="1531"/>
      <c r="AU86" s="1531"/>
      <c r="AV86" s="1531"/>
      <c r="AW86" s="1531"/>
      <c r="AX86" s="1531"/>
      <c r="AY86" s="1531"/>
      <c r="AZ86" s="1531"/>
      <c r="BA86" s="1531"/>
      <c r="BB86" s="1531"/>
      <c r="BC86" s="1531"/>
      <c r="BD86" s="1531"/>
      <c r="BE86" s="1531"/>
      <c r="BF86" s="1531"/>
      <c r="BG86" s="1531"/>
      <c r="BH86" s="1531"/>
      <c r="BI86" s="1531"/>
      <c r="BJ86" s="1531"/>
      <c r="BK86" s="1531"/>
      <c r="BL86" s="1531"/>
      <c r="BM86" s="1531"/>
      <c r="BN86" s="1531"/>
      <c r="BO86" s="1531"/>
      <c r="BP86" s="1531"/>
      <c r="BQ86" s="1531"/>
      <c r="BR86" s="1531"/>
      <c r="BS86" s="1531"/>
      <c r="BT86" s="1531"/>
      <c r="BU86" s="1531"/>
      <c r="BV86" s="1531"/>
      <c r="BW86" s="1531"/>
      <c r="BX86" s="1531"/>
      <c r="BY86" s="1531"/>
      <c r="BZ86" s="1531"/>
      <c r="CA86" s="1531"/>
      <c r="CB86" s="1531"/>
      <c r="CC86" s="1531"/>
      <c r="CD86" s="1531"/>
      <c r="CE86" s="1531"/>
      <c r="CF86" s="1531"/>
      <c r="CG86" s="1531"/>
      <c r="CH86" s="1531"/>
      <c r="CI86" s="1531"/>
      <c r="CJ86" s="1531"/>
      <c r="CK86" s="1531"/>
      <c r="CL86" s="1531"/>
      <c r="CM86" s="1531"/>
      <c r="CN86" s="1531"/>
      <c r="CO86" s="1531"/>
      <c r="CP86" s="1531"/>
      <c r="CQ86" s="1531"/>
      <c r="CR86" s="1531"/>
      <c r="CS86" s="1531"/>
      <c r="CT86" s="1531"/>
      <c r="CU86" s="1531"/>
      <c r="CV86" s="1531"/>
      <c r="CW86" s="1531"/>
      <c r="CX86" s="1531"/>
      <c r="CY86" s="1531"/>
      <c r="CZ86" s="1531"/>
      <c r="DA86" s="1531"/>
      <c r="DB86" s="1531"/>
      <c r="DC86" s="1531"/>
      <c r="DD86" s="1531"/>
      <c r="DE86" s="1531"/>
      <c r="DF86" s="1531"/>
      <c r="DG86" s="1531"/>
      <c r="DH86" s="1531"/>
      <c r="DI86" s="1531"/>
      <c r="DJ86" s="1531"/>
      <c r="DK86" s="1531"/>
      <c r="DL86" s="1531"/>
      <c r="DM86" s="1531"/>
      <c r="DN86" s="1531"/>
      <c r="DO86" s="1531"/>
      <c r="DP86" s="1531"/>
      <c r="DQ86" s="1531"/>
      <c r="DR86" s="1531"/>
      <c r="DS86" s="1531"/>
      <c r="DT86" s="1531"/>
      <c r="DU86" s="1531"/>
      <c r="DV86" s="1531"/>
      <c r="DW86" s="1531"/>
      <c r="DX86" s="1531"/>
      <c r="DY86" s="1531"/>
      <c r="DZ86" s="1531"/>
      <c r="EA86" s="1531"/>
      <c r="EB86" s="1531"/>
      <c r="EC86" s="1531"/>
      <c r="ED86" s="1531"/>
      <c r="EE86" s="1531"/>
      <c r="EF86" s="1531"/>
      <c r="EG86" s="1531"/>
      <c r="EH86" s="1531"/>
      <c r="EI86" s="1531"/>
      <c r="EJ86" s="1531"/>
      <c r="EK86" s="1531"/>
      <c r="EL86" s="1531"/>
      <c r="EM86" s="1531"/>
      <c r="EN86" s="1531"/>
      <c r="EO86" s="1531"/>
      <c r="EP86" s="1531"/>
      <c r="EQ86" s="1531"/>
      <c r="ER86" s="1531"/>
      <c r="ES86" s="1531"/>
      <c r="ET86" s="1531"/>
      <c r="EU86" s="1531"/>
      <c r="EV86" s="1531"/>
      <c r="EW86" s="1531"/>
      <c r="EX86" s="1531"/>
      <c r="EY86" s="1531"/>
      <c r="EZ86" s="1531"/>
      <c r="FA86" s="1531"/>
      <c r="FB86" s="1531"/>
      <c r="FC86" s="1531"/>
      <c r="FD86" s="1531"/>
      <c r="FE86" s="1531"/>
      <c r="FF86" s="1531"/>
      <c r="FG86" s="1531"/>
      <c r="FH86" s="1531"/>
      <c r="FI86" s="1531"/>
      <c r="FJ86" s="1531"/>
      <c r="FK86" s="1531"/>
      <c r="FL86" s="1531"/>
      <c r="FM86" s="1531"/>
      <c r="FN86" s="1531"/>
      <c r="FO86" s="1531"/>
      <c r="FP86" s="1531"/>
      <c r="FQ86" s="1531"/>
      <c r="FR86" s="1531"/>
      <c r="FS86" s="1531"/>
      <c r="FT86" s="1531"/>
      <c r="FU86" s="1531"/>
      <c r="FV86" s="1531"/>
      <c r="FW86" s="1531"/>
      <c r="FX86" s="1531"/>
      <c r="FY86" s="1531"/>
      <c r="FZ86" s="1531"/>
      <c r="GA86" s="1531"/>
      <c r="GB86" s="1531"/>
      <c r="GC86" s="1531"/>
      <c r="GD86" s="1531"/>
      <c r="GE86" s="1531"/>
      <c r="GF86" s="1531"/>
      <c r="GG86" s="1531"/>
      <c r="GH86" s="1531"/>
      <c r="GI86" s="1531"/>
      <c r="GJ86" s="1531"/>
      <c r="GK86" s="1531"/>
      <c r="GL86" s="1531"/>
      <c r="GM86" s="1531"/>
      <c r="GN86" s="1531"/>
      <c r="GO86" s="1531"/>
      <c r="GP86" s="1531"/>
      <c r="GQ86" s="1531"/>
      <c r="GR86" s="1531"/>
      <c r="GS86" s="1531"/>
      <c r="GT86" s="1531"/>
      <c r="GU86" s="1531"/>
      <c r="GV86" s="1531"/>
      <c r="GW86" s="1531"/>
      <c r="GX86" s="1531"/>
      <c r="GY86" s="1531"/>
      <c r="GZ86" s="1531"/>
      <c r="HA86" s="1531"/>
      <c r="HB86" s="1531"/>
      <c r="HC86" s="1531"/>
      <c r="HD86" s="1531"/>
      <c r="HE86" s="1531"/>
      <c r="HF86" s="1531"/>
      <c r="HG86" s="1531"/>
      <c r="HH86" s="1531"/>
      <c r="HI86" s="1531"/>
      <c r="HJ86" s="1531"/>
      <c r="HK86" s="1531"/>
      <c r="HL86" s="1531"/>
      <c r="HM86" s="1531"/>
      <c r="HN86" s="1531"/>
      <c r="HO86" s="1531"/>
      <c r="HP86" s="1531"/>
      <c r="HQ86" s="1531"/>
      <c r="HR86" s="1531"/>
      <c r="HS86" s="1531"/>
      <c r="HT86" s="1531"/>
      <c r="HU86" s="1531"/>
      <c r="HV86" s="1531"/>
      <c r="HW86" s="1531"/>
      <c r="HX86" s="1531"/>
      <c r="HY86" s="1531"/>
      <c r="HZ86" s="1531"/>
      <c r="IA86" s="1531"/>
      <c r="IB86" s="1531"/>
      <c r="IC86" s="1531"/>
      <c r="ID86" s="1531"/>
      <c r="IE86" s="1531"/>
      <c r="IF86" s="1531"/>
      <c r="IG86" s="1531"/>
      <c r="IH86" s="1531"/>
      <c r="II86" s="1531"/>
      <c r="IJ86" s="1531"/>
      <c r="IK86" s="1531"/>
      <c r="IL86" s="1531"/>
      <c r="IM86" s="1531"/>
      <c r="IN86" s="1531"/>
      <c r="IO86" s="1531"/>
      <c r="IP86" s="1531"/>
      <c r="IQ86" s="1531"/>
      <c r="IR86" s="1531"/>
      <c r="IS86" s="1531"/>
      <c r="IT86" s="1531"/>
      <c r="IU86" s="1531"/>
      <c r="IV86" s="1531"/>
      <c r="IW86" s="1531"/>
      <c r="IX86" s="1531"/>
      <c r="IY86" s="1531"/>
      <c r="IZ86" s="1531"/>
      <c r="JA86" s="1531"/>
      <c r="JB86" s="1531"/>
      <c r="JC86" s="1531"/>
      <c r="JD86" s="1531"/>
      <c r="JE86" s="1531"/>
      <c r="JF86" s="1531"/>
      <c r="JG86" s="1531"/>
      <c r="JH86" s="1531"/>
      <c r="JI86" s="1531"/>
      <c r="JJ86" s="1531"/>
      <c r="JK86" s="1531"/>
      <c r="JL86" s="1531"/>
      <c r="JM86" s="1531"/>
      <c r="JN86" s="1531"/>
      <c r="JO86" s="1531"/>
      <c r="JP86" s="1531"/>
      <c r="JQ86" s="1531"/>
      <c r="JR86" s="1531"/>
      <c r="JS86" s="1531"/>
      <c r="JT86" s="1531"/>
      <c r="JU86" s="1531"/>
      <c r="JV86" s="1531"/>
      <c r="JW86" s="1531"/>
      <c r="JX86" s="1531"/>
      <c r="JY86" s="1531"/>
      <c r="JZ86" s="1531"/>
      <c r="KA86" s="1531"/>
      <c r="KB86" s="1531"/>
      <c r="KC86" s="1531"/>
      <c r="KD86" s="1531"/>
      <c r="KE86" s="1531"/>
      <c r="KF86" s="1531"/>
      <c r="KG86" s="1531"/>
      <c r="KH86" s="1531"/>
      <c r="KI86" s="1531"/>
      <c r="KJ86" s="1531"/>
      <c r="KK86" s="1531"/>
      <c r="KL86" s="1531"/>
      <c r="KM86" s="1531"/>
      <c r="KN86" s="1531"/>
      <c r="KO86" s="1531"/>
      <c r="KP86" s="1531"/>
      <c r="KQ86" s="1531"/>
      <c r="KR86" s="1531"/>
      <c r="KS86" s="1531"/>
      <c r="KT86" s="1531"/>
      <c r="KU86" s="1531"/>
      <c r="KV86" s="1531"/>
      <c r="KW86" s="1531"/>
      <c r="KX86" s="1531"/>
      <c r="KY86" s="1531"/>
      <c r="KZ86" s="1531"/>
      <c r="LA86" s="1531"/>
      <c r="LB86" s="1531"/>
      <c r="LC86" s="1531"/>
      <c r="LD86" s="1531"/>
      <c r="LE86" s="1531"/>
      <c r="LF86" s="1531"/>
      <c r="LG86" s="1531"/>
      <c r="LH86" s="1531"/>
      <c r="LI86" s="1531"/>
      <c r="LJ86" s="1531"/>
      <c r="LK86" s="1531"/>
      <c r="LL86" s="1531"/>
      <c r="LM86" s="1531"/>
      <c r="LN86" s="1531"/>
      <c r="LO86" s="1531"/>
      <c r="LP86" s="1531"/>
      <c r="LQ86" s="1531"/>
      <c r="LR86" s="1531"/>
      <c r="LS86" s="1531"/>
      <c r="LT86" s="1531"/>
      <c r="LU86" s="1531"/>
      <c r="LV86" s="1531"/>
      <c r="LW86" s="1531"/>
      <c r="LX86" s="1531"/>
      <c r="LY86" s="1531"/>
      <c r="LZ86" s="1531"/>
      <c r="MA86" s="1531"/>
      <c r="MB86" s="1531"/>
      <c r="MC86" s="1531"/>
      <c r="MD86" s="1531"/>
      <c r="ME86" s="1531"/>
      <c r="MF86" s="1531"/>
      <c r="MG86" s="1531"/>
      <c r="MH86" s="1531"/>
      <c r="MI86" s="1531"/>
      <c r="MJ86" s="1531"/>
      <c r="MK86" s="1531"/>
      <c r="ML86" s="1531"/>
      <c r="MM86" s="1531"/>
      <c r="MN86" s="1531"/>
      <c r="MO86" s="1531"/>
      <c r="MP86" s="1531"/>
      <c r="MQ86" s="1531"/>
      <c r="MR86" s="1531"/>
      <c r="MS86" s="1531"/>
      <c r="MT86" s="1531"/>
      <c r="MU86" s="1531"/>
      <c r="MV86" s="1531"/>
      <c r="MW86" s="1531"/>
      <c r="MX86" s="1531"/>
      <c r="MY86" s="1531"/>
      <c r="MZ86" s="1531"/>
      <c r="NA86" s="1531"/>
      <c r="NB86" s="1531"/>
      <c r="NC86" s="1531"/>
      <c r="ND86" s="1531"/>
      <c r="NE86" s="1531"/>
      <c r="NF86" s="1531"/>
      <c r="NG86" s="1531"/>
      <c r="NH86" s="1531"/>
      <c r="NI86" s="1531"/>
      <c r="NJ86" s="1531"/>
      <c r="NK86" s="1531"/>
      <c r="NL86" s="1531"/>
      <c r="NM86" s="1531"/>
      <c r="NN86" s="1531"/>
      <c r="NO86" s="1531"/>
      <c r="NP86" s="1531"/>
      <c r="NQ86" s="1531"/>
      <c r="NR86" s="1531"/>
      <c r="NS86" s="1531"/>
      <c r="NT86" s="1531"/>
      <c r="NU86" s="1531"/>
      <c r="NV86" s="1531"/>
      <c r="NW86" s="1531"/>
      <c r="NX86" s="1531"/>
      <c r="NY86" s="1531"/>
      <c r="NZ86" s="1531"/>
      <c r="OA86" s="1531"/>
      <c r="OB86" s="1531"/>
      <c r="OC86" s="1531"/>
      <c r="OD86" s="1531"/>
      <c r="OE86" s="1531"/>
      <c r="OF86" s="1531"/>
      <c r="OG86" s="1531"/>
      <c r="OH86" s="1531"/>
      <c r="OI86" s="1531"/>
      <c r="OJ86" s="1531"/>
      <c r="OK86" s="1531"/>
      <c r="OL86" s="1531"/>
      <c r="OM86" s="1531"/>
      <c r="ON86" s="1531"/>
      <c r="OO86" s="1531"/>
      <c r="OP86" s="1531"/>
      <c r="OQ86" s="1531"/>
      <c r="OR86" s="1531"/>
      <c r="OS86" s="1531"/>
      <c r="OT86" s="1531"/>
      <c r="OU86" s="1531"/>
      <c r="OV86" s="1531"/>
      <c r="OW86" s="1531"/>
      <c r="OX86" s="1531"/>
      <c r="OY86" s="1531"/>
      <c r="OZ86" s="1531"/>
      <c r="PA86" s="1531"/>
      <c r="PB86" s="1531"/>
      <c r="PC86" s="1531"/>
      <c r="PD86" s="1531"/>
      <c r="PE86" s="1531"/>
      <c r="PF86" s="1531"/>
      <c r="PG86" s="1531"/>
      <c r="PH86" s="1531"/>
      <c r="PI86" s="1531"/>
      <c r="PJ86" s="1531"/>
      <c r="PK86" s="1531"/>
      <c r="PL86" s="1531"/>
      <c r="PM86" s="1531"/>
      <c r="PN86" s="1531"/>
      <c r="PO86" s="1531"/>
      <c r="PP86" s="1531"/>
      <c r="PQ86" s="1531"/>
      <c r="PR86" s="1531"/>
      <c r="PS86" s="1531"/>
      <c r="PT86" s="1531"/>
      <c r="PU86" s="1531"/>
      <c r="PV86" s="1531"/>
      <c r="PW86" s="1531"/>
      <c r="PX86" s="1531"/>
      <c r="PY86" s="1531"/>
      <c r="PZ86" s="1531"/>
      <c r="QA86" s="1531"/>
      <c r="QB86" s="1531"/>
      <c r="QC86" s="1531"/>
      <c r="QD86" s="1531"/>
      <c r="QE86" s="1531"/>
      <c r="QF86" s="1531"/>
      <c r="QG86" s="1531"/>
      <c r="QH86" s="1531"/>
      <c r="QI86" s="1531"/>
      <c r="QJ86" s="1531"/>
      <c r="QK86" s="1531"/>
      <c r="QL86" s="1531"/>
      <c r="QM86" s="1531"/>
      <c r="QN86" s="1531"/>
      <c r="QO86" s="1531"/>
      <c r="QP86" s="1531"/>
      <c r="QQ86" s="1531"/>
      <c r="QR86" s="1531"/>
      <c r="QS86" s="1531"/>
      <c r="QT86" s="1531"/>
      <c r="QU86" s="1531"/>
      <c r="QV86" s="1531"/>
      <c r="QW86" s="1531"/>
      <c r="QX86" s="1531"/>
      <c r="QY86" s="1531"/>
      <c r="QZ86" s="1531"/>
      <c r="RA86" s="1531"/>
      <c r="RB86" s="1531"/>
      <c r="RC86" s="1531"/>
      <c r="RD86" s="1531"/>
      <c r="RE86" s="1531"/>
      <c r="RF86" s="1531"/>
      <c r="RG86" s="1531"/>
      <c r="RH86" s="1531"/>
      <c r="RI86" s="1531"/>
      <c r="RJ86" s="1531"/>
      <c r="RK86" s="1531"/>
      <c r="RL86" s="1531"/>
      <c r="RM86" s="1531"/>
      <c r="RN86" s="1531"/>
      <c r="RO86" s="1531"/>
      <c r="RP86" s="1531"/>
      <c r="RQ86" s="1531"/>
      <c r="RR86" s="1531"/>
      <c r="RS86" s="1531"/>
      <c r="RT86" s="1531"/>
      <c r="RU86" s="1531"/>
      <c r="RV86" s="1531"/>
      <c r="RW86" s="1531"/>
      <c r="RX86" s="1531"/>
      <c r="RY86" s="1531"/>
      <c r="RZ86" s="1531"/>
      <c r="SA86" s="1531"/>
      <c r="SB86" s="1531"/>
      <c r="SC86" s="1531"/>
      <c r="SD86" s="1531"/>
      <c r="SE86" s="1531"/>
      <c r="SF86" s="1531"/>
      <c r="SG86" s="1531"/>
      <c r="SH86" s="1531"/>
      <c r="SI86" s="1531"/>
      <c r="SJ86" s="1531"/>
      <c r="SK86" s="1531"/>
      <c r="SL86" s="1531"/>
      <c r="SM86" s="1531"/>
      <c r="SN86" s="1531"/>
      <c r="SO86" s="1531"/>
      <c r="SP86" s="1531"/>
      <c r="SQ86" s="1531"/>
      <c r="SR86" s="1531"/>
      <c r="SS86" s="1531"/>
      <c r="ST86" s="1531"/>
      <c r="SU86" s="1531"/>
      <c r="SV86" s="1531"/>
      <c r="SW86" s="1531"/>
      <c r="SX86" s="1531"/>
      <c r="SY86" s="1531"/>
      <c r="SZ86" s="1531"/>
      <c r="TA86" s="1531"/>
      <c r="TB86" s="1531"/>
      <c r="TC86" s="1531"/>
      <c r="TD86" s="1531"/>
      <c r="TE86" s="1531"/>
      <c r="TF86" s="1531"/>
      <c r="TG86" s="1531"/>
      <c r="TH86" s="1531"/>
      <c r="TI86" s="1531"/>
      <c r="TJ86" s="1531"/>
      <c r="TK86" s="1531"/>
      <c r="TL86" s="1531"/>
      <c r="TM86" s="1531"/>
      <c r="TN86" s="1531"/>
      <c r="TO86" s="1531"/>
      <c r="TP86" s="1531"/>
      <c r="TQ86" s="1531"/>
      <c r="TR86" s="1531"/>
      <c r="TS86" s="1531"/>
      <c r="TT86" s="1531"/>
      <c r="TU86" s="1531"/>
      <c r="TV86" s="1531"/>
      <c r="TW86" s="1531"/>
      <c r="TX86" s="1531"/>
      <c r="TY86" s="1531"/>
      <c r="TZ86" s="1531"/>
      <c r="UA86" s="1531"/>
      <c r="UB86" s="1531"/>
      <c r="UC86" s="1531"/>
      <c r="UD86" s="1531"/>
      <c r="UE86" s="1531"/>
      <c r="UF86" s="1531"/>
      <c r="UG86" s="1531"/>
      <c r="UH86" s="1531"/>
      <c r="UI86" s="1531"/>
      <c r="UJ86" s="1531"/>
      <c r="UK86" s="1531"/>
      <c r="UL86" s="1531"/>
      <c r="UM86" s="1531"/>
      <c r="UN86" s="1531"/>
      <c r="UO86" s="1531"/>
      <c r="UP86" s="1531"/>
      <c r="UQ86" s="1531"/>
      <c r="UR86" s="1531"/>
      <c r="US86" s="1531"/>
      <c r="UT86" s="1531"/>
      <c r="UU86" s="1531"/>
      <c r="UV86" s="1531"/>
      <c r="UW86" s="1531"/>
      <c r="UX86" s="1531"/>
      <c r="UY86" s="1531"/>
      <c r="UZ86" s="1531"/>
      <c r="VA86" s="1531"/>
      <c r="VB86" s="1531"/>
      <c r="VC86" s="1531"/>
      <c r="VD86" s="1531"/>
      <c r="VE86" s="1531"/>
      <c r="VF86" s="1531"/>
      <c r="VG86" s="1531"/>
      <c r="VH86" s="1531"/>
      <c r="VI86" s="1531"/>
      <c r="VJ86" s="1531"/>
      <c r="VK86" s="1531"/>
      <c r="VL86" s="1531"/>
      <c r="VM86" s="1531"/>
      <c r="VN86" s="1531"/>
      <c r="VO86" s="1531"/>
      <c r="VP86" s="1531"/>
      <c r="VQ86" s="1531"/>
      <c r="VR86" s="1531"/>
      <c r="VS86" s="1531"/>
      <c r="VT86" s="1531"/>
      <c r="VU86" s="1531"/>
      <c r="VV86" s="1531"/>
      <c r="VW86" s="1531"/>
      <c r="VX86" s="1531"/>
      <c r="VY86" s="1531"/>
      <c r="VZ86" s="1531"/>
      <c r="WA86" s="1531"/>
      <c r="WB86" s="1531"/>
      <c r="WC86" s="1531"/>
      <c r="WD86" s="1531"/>
      <c r="WE86" s="1531"/>
      <c r="WF86" s="1531"/>
      <c r="WG86" s="1531"/>
      <c r="WH86" s="1531"/>
      <c r="WI86" s="1531"/>
      <c r="WJ86" s="1531"/>
      <c r="WK86" s="1531"/>
      <c r="WL86" s="1531"/>
      <c r="WM86" s="1531"/>
      <c r="WN86" s="1531"/>
      <c r="WO86" s="1531"/>
      <c r="WP86" s="1531"/>
      <c r="WQ86" s="1531"/>
      <c r="WR86" s="1531"/>
      <c r="WS86" s="1531"/>
      <c r="WT86" s="1531"/>
      <c r="WU86" s="1531"/>
      <c r="WV86" s="1531"/>
      <c r="WW86" s="1531"/>
      <c r="WX86" s="1531"/>
      <c r="WY86" s="1531"/>
      <c r="WZ86" s="1531"/>
      <c r="XA86" s="1531"/>
      <c r="XB86" s="1531"/>
      <c r="XC86" s="1531"/>
      <c r="XD86" s="1531"/>
      <c r="XE86" s="1531"/>
      <c r="XF86" s="1531"/>
      <c r="XG86" s="1531"/>
      <c r="XH86" s="1531"/>
      <c r="XI86" s="1531"/>
      <c r="XJ86" s="1531"/>
      <c r="XK86" s="1531"/>
      <c r="XL86" s="1531"/>
      <c r="XM86" s="1531"/>
      <c r="XN86" s="1531"/>
      <c r="XO86" s="1531"/>
      <c r="XP86" s="1531"/>
      <c r="XQ86" s="1531"/>
      <c r="XR86" s="1531"/>
      <c r="XS86" s="1531"/>
      <c r="XT86" s="1531"/>
      <c r="XU86" s="1531"/>
      <c r="XV86" s="1531"/>
      <c r="XW86" s="1531"/>
      <c r="XX86" s="1531"/>
      <c r="XY86" s="1531"/>
      <c r="XZ86" s="1531"/>
      <c r="YA86" s="1531"/>
      <c r="YB86" s="1531"/>
      <c r="YC86" s="1531"/>
      <c r="YD86" s="1531"/>
      <c r="YE86" s="1531"/>
      <c r="YF86" s="1531"/>
      <c r="YG86" s="1531"/>
      <c r="YH86" s="1531"/>
      <c r="YI86" s="1531"/>
      <c r="YJ86" s="1531"/>
      <c r="YK86" s="1531"/>
      <c r="YL86" s="1531"/>
      <c r="YM86" s="1531"/>
      <c r="YN86" s="1531"/>
      <c r="YO86" s="1531"/>
      <c r="YP86" s="1531"/>
      <c r="YQ86" s="1531"/>
      <c r="YR86" s="1531"/>
      <c r="YS86" s="1531"/>
      <c r="YT86" s="1531"/>
      <c r="YU86" s="1531"/>
      <c r="YV86" s="1531"/>
      <c r="YW86" s="1531"/>
      <c r="YX86" s="1531"/>
      <c r="YY86" s="1531"/>
      <c r="YZ86" s="1531"/>
      <c r="ZA86" s="1531"/>
      <c r="ZB86" s="1531"/>
      <c r="ZC86" s="1531"/>
      <c r="ZD86" s="1531"/>
      <c r="ZE86" s="1531"/>
      <c r="ZF86" s="1531"/>
      <c r="ZG86" s="1531"/>
      <c r="ZH86" s="1531"/>
      <c r="ZI86" s="1531"/>
      <c r="ZJ86" s="1531"/>
      <c r="ZK86" s="1531"/>
      <c r="ZL86" s="1531"/>
      <c r="ZM86" s="1531"/>
      <c r="ZN86" s="1531"/>
      <c r="ZO86" s="1531"/>
      <c r="ZP86" s="1531"/>
      <c r="ZQ86" s="1531"/>
      <c r="ZR86" s="1531"/>
      <c r="ZS86" s="1531"/>
      <c r="ZT86" s="1531"/>
      <c r="ZU86" s="1531"/>
      <c r="ZV86" s="1531"/>
      <c r="ZW86" s="1531"/>
      <c r="ZX86" s="1531"/>
      <c r="ZY86" s="1531"/>
      <c r="ZZ86" s="1531"/>
      <c r="AAA86" s="1531"/>
      <c r="AAB86" s="1531"/>
      <c r="AAC86" s="1531"/>
      <c r="AAD86" s="1531"/>
      <c r="AAE86" s="1531"/>
      <c r="AAF86" s="1531"/>
      <c r="AAG86" s="1531"/>
      <c r="AAH86" s="1531"/>
      <c r="AAI86" s="1531"/>
      <c r="AAJ86" s="1531"/>
      <c r="AAK86" s="1531"/>
      <c r="AAL86" s="1531"/>
      <c r="AAM86" s="1531"/>
      <c r="AAN86" s="1531"/>
      <c r="AAO86" s="1531"/>
      <c r="AAP86" s="1531"/>
      <c r="AAQ86" s="1531"/>
      <c r="AAR86" s="1531"/>
      <c r="AAS86" s="1531"/>
      <c r="AAT86" s="1531"/>
      <c r="AAU86" s="1531"/>
      <c r="AAV86" s="1531"/>
      <c r="AAW86" s="1531"/>
      <c r="AAX86" s="1531"/>
      <c r="AAY86" s="1531"/>
      <c r="AAZ86" s="1531"/>
      <c r="ABA86" s="1531"/>
      <c r="ABB86" s="1531"/>
      <c r="ABC86" s="1531"/>
      <c r="ABD86" s="1531"/>
      <c r="ABE86" s="1531"/>
      <c r="ABF86" s="1531"/>
      <c r="ABG86" s="1531"/>
      <c r="ABH86" s="1531"/>
      <c r="ABI86" s="1531"/>
      <c r="ABJ86" s="1531"/>
      <c r="ABK86" s="1531"/>
      <c r="ABL86" s="1531"/>
      <c r="ABM86" s="1531"/>
      <c r="ABN86" s="1531"/>
      <c r="ABO86" s="1531"/>
      <c r="ABP86" s="1531"/>
      <c r="ABQ86" s="1531"/>
      <c r="ABR86" s="1531"/>
      <c r="ABS86" s="1531"/>
      <c r="ABT86" s="1531"/>
      <c r="ABU86" s="1531"/>
      <c r="ABV86" s="1531"/>
      <c r="ABW86" s="1531"/>
      <c r="ABX86" s="1531"/>
      <c r="ABY86" s="1531"/>
      <c r="ABZ86" s="1531"/>
      <c r="ACA86" s="1531"/>
      <c r="ACB86" s="1531"/>
      <c r="ACC86" s="1531"/>
      <c r="ACD86" s="1531"/>
      <c r="ACE86" s="1531"/>
      <c r="ACF86" s="1531"/>
      <c r="ACG86" s="1531"/>
      <c r="ACH86" s="1531"/>
      <c r="ACI86" s="1531"/>
      <c r="ACJ86" s="1531"/>
      <c r="ACK86" s="1531"/>
      <c r="ACL86" s="1531"/>
      <c r="ACM86" s="1531"/>
      <c r="ACN86" s="1531"/>
      <c r="ACO86" s="1531"/>
      <c r="ACP86" s="1531"/>
      <c r="ACQ86" s="1531"/>
      <c r="ACR86" s="1531"/>
      <c r="ACS86" s="1531"/>
      <c r="ACT86" s="1531"/>
      <c r="ACU86" s="1531"/>
      <c r="ACV86" s="1531"/>
      <c r="ACW86" s="1531"/>
      <c r="ACX86" s="1531"/>
      <c r="ACY86" s="1531"/>
      <c r="ACZ86" s="1531"/>
      <c r="ADA86" s="1531"/>
      <c r="ADB86" s="1531"/>
      <c r="ADC86" s="1531"/>
      <c r="ADD86" s="1531"/>
      <c r="ADE86" s="1531"/>
      <c r="ADF86" s="1531"/>
      <c r="ADG86" s="1531"/>
      <c r="ADH86" s="1531"/>
      <c r="ADI86" s="1531"/>
      <c r="ADJ86" s="1531"/>
      <c r="ADK86" s="1531"/>
      <c r="ADL86" s="1531"/>
      <c r="ADM86" s="1531"/>
      <c r="ADN86" s="1531"/>
      <c r="ADO86" s="1531"/>
      <c r="ADP86" s="1531"/>
      <c r="ADQ86" s="1531"/>
      <c r="ADR86" s="1531"/>
      <c r="ADS86" s="1531"/>
      <c r="ADT86" s="1531"/>
      <c r="ADU86" s="1531"/>
      <c r="ADV86" s="1531"/>
      <c r="ADW86" s="1531"/>
      <c r="ADX86" s="1531"/>
      <c r="ADY86" s="1531"/>
      <c r="ADZ86" s="1531"/>
      <c r="AEA86" s="1531"/>
      <c r="AEB86" s="1531"/>
      <c r="AEC86" s="1531"/>
      <c r="AED86" s="1531"/>
      <c r="AEE86" s="1531"/>
      <c r="AEF86" s="1531"/>
      <c r="AEG86" s="1531"/>
      <c r="AEH86" s="1531"/>
      <c r="AEI86" s="1531"/>
      <c r="AEJ86" s="1531"/>
      <c r="AEK86" s="1531"/>
      <c r="AEL86" s="1531"/>
      <c r="AEM86" s="1531"/>
      <c r="AEN86" s="1531"/>
      <c r="AEO86" s="1531"/>
      <c r="AEP86" s="1531"/>
      <c r="AEQ86" s="1531"/>
      <c r="AER86" s="1531"/>
      <c r="AES86" s="1531"/>
      <c r="AET86" s="1531"/>
      <c r="AEU86" s="1531"/>
      <c r="AEV86" s="1531"/>
      <c r="AEW86" s="1531"/>
      <c r="AEX86" s="1531"/>
      <c r="AEY86" s="1531"/>
      <c r="AEZ86" s="1531"/>
      <c r="AFA86" s="1531"/>
      <c r="AFB86" s="1531"/>
      <c r="AFC86" s="1531"/>
      <c r="AFD86" s="1531"/>
      <c r="AFE86" s="1531"/>
      <c r="AFF86" s="1531"/>
      <c r="AFG86" s="1531"/>
      <c r="AFH86" s="1531"/>
      <c r="AFI86" s="1531"/>
      <c r="AFJ86" s="1531"/>
      <c r="AFK86" s="1531"/>
      <c r="AFL86" s="1531"/>
      <c r="AFM86" s="1531"/>
      <c r="AFN86" s="1531"/>
      <c r="AFO86" s="1531"/>
      <c r="AFP86" s="1531"/>
      <c r="AFQ86" s="1531"/>
      <c r="AFR86" s="1531"/>
      <c r="AFS86" s="1531"/>
      <c r="AFT86" s="1531"/>
      <c r="AFU86" s="1531"/>
      <c r="AFV86" s="1531"/>
      <c r="AFW86" s="1531"/>
      <c r="AFX86" s="1531"/>
      <c r="AFY86" s="1531"/>
      <c r="AFZ86" s="1531"/>
      <c r="AGA86" s="1531"/>
      <c r="AGB86" s="1531"/>
      <c r="AGC86" s="1531"/>
      <c r="AGD86" s="1531"/>
      <c r="AGE86" s="1531"/>
      <c r="AGF86" s="1531"/>
      <c r="AGG86" s="1531"/>
      <c r="AGH86" s="1531"/>
      <c r="AGI86" s="1531"/>
      <c r="AGJ86" s="1531"/>
      <c r="AGK86" s="1531"/>
      <c r="AGL86" s="1531"/>
      <c r="AGM86" s="1531"/>
      <c r="AGN86" s="1531"/>
      <c r="AGO86" s="1531"/>
      <c r="AGP86" s="1531"/>
      <c r="AGQ86" s="1531"/>
      <c r="AGR86" s="1531"/>
      <c r="AGS86" s="1531"/>
      <c r="AGT86" s="1531"/>
      <c r="AGU86" s="1531"/>
      <c r="AGV86" s="1531"/>
      <c r="AGW86" s="1531"/>
      <c r="AGX86" s="1531"/>
      <c r="AGY86" s="1531"/>
      <c r="AGZ86" s="1531"/>
      <c r="AHA86" s="1531"/>
      <c r="AHB86" s="1531"/>
      <c r="AHC86" s="1531"/>
      <c r="AHD86" s="1531"/>
      <c r="AHE86" s="1531"/>
      <c r="AHF86" s="1531"/>
      <c r="AHG86" s="1531"/>
      <c r="AHH86" s="1531"/>
      <c r="AHI86" s="1531"/>
      <c r="AHJ86" s="1531"/>
      <c r="AHK86" s="1531"/>
      <c r="AHL86" s="1531"/>
      <c r="AHM86" s="1531"/>
      <c r="AHN86" s="1531"/>
      <c r="AHO86" s="1531"/>
      <c r="AHP86" s="1531"/>
      <c r="AHQ86" s="1531"/>
      <c r="AHR86" s="1531"/>
      <c r="AHS86" s="1531"/>
      <c r="AHT86" s="1531"/>
      <c r="AHU86" s="1531"/>
      <c r="AHV86" s="1531"/>
      <c r="AHW86" s="1531"/>
      <c r="AHX86" s="1531"/>
      <c r="AHY86" s="1531"/>
      <c r="AHZ86" s="1531"/>
      <c r="AIA86" s="1531"/>
      <c r="AIB86" s="1531"/>
      <c r="AIC86" s="1531"/>
      <c r="AID86" s="1531"/>
      <c r="AIE86" s="1531"/>
      <c r="AIF86" s="1531"/>
      <c r="AIG86" s="1531"/>
      <c r="AIH86" s="1531"/>
      <c r="AII86" s="1531"/>
      <c r="AIJ86" s="1531"/>
      <c r="AIK86" s="1531"/>
      <c r="AIL86" s="1531"/>
      <c r="AIM86" s="1531"/>
      <c r="AIN86" s="1531"/>
      <c r="AIO86" s="1531"/>
      <c r="AIP86" s="1531"/>
      <c r="AIQ86" s="1531"/>
      <c r="AIR86" s="1531"/>
      <c r="AIS86" s="1531"/>
      <c r="AIT86" s="1531"/>
      <c r="AIU86" s="1531"/>
      <c r="AIV86" s="1531"/>
      <c r="AIW86" s="1531"/>
      <c r="AIX86" s="1531"/>
      <c r="AIY86" s="1531"/>
      <c r="AIZ86" s="1531"/>
      <c r="AJA86" s="1531"/>
      <c r="AJB86" s="1531"/>
      <c r="AJC86" s="1531"/>
      <c r="AJD86" s="1531"/>
      <c r="AJE86" s="1531"/>
      <c r="AJF86" s="1531"/>
      <c r="AJG86" s="1531"/>
      <c r="AJH86" s="1531"/>
      <c r="AJI86" s="1531"/>
      <c r="AJJ86" s="1531"/>
      <c r="AJK86" s="1531"/>
      <c r="AJL86" s="1531"/>
      <c r="AJM86" s="1531"/>
      <c r="AJN86" s="1531"/>
      <c r="AJO86" s="1531"/>
      <c r="AJP86" s="1531"/>
      <c r="AJQ86" s="1531"/>
      <c r="AJR86" s="1531"/>
      <c r="AJS86" s="1531"/>
      <c r="AJT86" s="1531"/>
      <c r="AJU86" s="1531"/>
      <c r="AJV86" s="1531"/>
      <c r="AJW86" s="1531"/>
      <c r="AJX86" s="1531"/>
      <c r="AJY86" s="1531"/>
      <c r="AJZ86" s="1531"/>
      <c r="AKA86" s="1531"/>
      <c r="AKB86" s="1531"/>
      <c r="AKC86" s="1531"/>
      <c r="AKD86" s="1531"/>
      <c r="AKE86" s="1531"/>
      <c r="AKF86" s="1531"/>
      <c r="AKG86" s="1531"/>
      <c r="AKH86" s="1531"/>
      <c r="AKI86" s="1531"/>
      <c r="AKJ86" s="1531"/>
      <c r="AKK86" s="1531"/>
      <c r="AKL86" s="1531"/>
      <c r="AKM86" s="1531"/>
      <c r="AKN86" s="1531"/>
      <c r="AKO86" s="1531"/>
      <c r="AKP86" s="1531"/>
      <c r="AKQ86" s="1531"/>
      <c r="AKR86" s="1531"/>
      <c r="AKS86" s="1531"/>
      <c r="AKT86" s="1531"/>
      <c r="AKU86" s="1531"/>
      <c r="AKV86" s="1531"/>
      <c r="AKW86" s="1531"/>
      <c r="AKX86" s="1531"/>
      <c r="AKY86" s="1531"/>
      <c r="AKZ86" s="1531"/>
      <c r="ALA86" s="1531"/>
      <c r="ALB86" s="1531"/>
      <c r="ALC86" s="1531"/>
      <c r="ALD86" s="1531"/>
      <c r="ALE86" s="1531"/>
      <c r="ALF86" s="1531"/>
      <c r="ALG86" s="1531"/>
      <c r="ALH86" s="1531"/>
      <c r="ALI86" s="1531"/>
      <c r="ALJ86" s="1531"/>
      <c r="ALK86" s="1531"/>
      <c r="ALL86" s="1531"/>
      <c r="ALM86" s="1531"/>
      <c r="ALN86" s="1531"/>
      <c r="ALO86" s="1531"/>
      <c r="ALP86" s="1531"/>
      <c r="ALQ86" s="1531"/>
      <c r="ALR86" s="1531"/>
      <c r="ALS86" s="1531"/>
      <c r="ALT86" s="1531"/>
      <c r="ALU86" s="1531"/>
      <c r="ALV86" s="1531"/>
      <c r="ALW86" s="1531"/>
      <c r="ALX86" s="1531"/>
      <c r="ALY86" s="1531"/>
      <c r="ALZ86" s="1531"/>
      <c r="AMA86" s="1531"/>
      <c r="AMB86" s="1531"/>
      <c r="AMC86" s="1531"/>
      <c r="AMD86" s="1531"/>
      <c r="AME86" s="1531"/>
      <c r="AMF86" s="1531"/>
      <c r="AMG86" s="1531"/>
      <c r="AMH86" s="1531"/>
      <c r="AMI86" s="1531"/>
      <c r="AMJ86" s="1531"/>
      <c r="AMK86" s="1531"/>
      <c r="AML86" s="1531"/>
      <c r="AMM86" s="1531"/>
      <c r="AMN86" s="1531"/>
      <c r="AMO86" s="1531"/>
      <c r="AMP86" s="1531"/>
      <c r="AMQ86" s="1531"/>
      <c r="AMR86" s="1531"/>
      <c r="AMS86" s="1531"/>
      <c r="AMT86" s="1531"/>
      <c r="AMU86" s="1531"/>
      <c r="AMV86" s="1531"/>
      <c r="AMW86" s="1531"/>
      <c r="AMX86" s="1531"/>
      <c r="AMY86" s="1531"/>
      <c r="AMZ86" s="1531"/>
      <c r="ANA86" s="1531"/>
      <c r="ANB86" s="1531"/>
      <c r="ANC86" s="1531"/>
      <c r="AND86" s="1531"/>
      <c r="ANE86" s="1531"/>
      <c r="ANF86" s="1531"/>
      <c r="ANG86" s="1531"/>
      <c r="ANH86" s="1531"/>
      <c r="ANI86" s="1531"/>
      <c r="ANJ86" s="1531"/>
      <c r="ANK86" s="1531"/>
      <c r="ANL86" s="1531"/>
      <c r="ANM86" s="1531"/>
      <c r="ANN86" s="1531"/>
      <c r="ANO86" s="1531"/>
      <c r="ANP86" s="1531"/>
      <c r="ANQ86" s="1531"/>
      <c r="ANR86" s="1531"/>
      <c r="ANS86" s="1531"/>
      <c r="ANT86" s="1531"/>
      <c r="ANU86" s="1531"/>
      <c r="ANV86" s="1531"/>
      <c r="ANW86" s="1531"/>
      <c r="ANX86" s="1531"/>
      <c r="ANY86" s="1531"/>
      <c r="ANZ86" s="1531"/>
      <c r="AOA86" s="1531"/>
      <c r="AOB86" s="1531"/>
      <c r="AOC86" s="1531"/>
      <c r="AOD86" s="1531"/>
      <c r="AOE86" s="1531"/>
      <c r="AOF86" s="1531"/>
      <c r="AOG86" s="1531"/>
      <c r="AOH86" s="1531"/>
      <c r="AOI86" s="1531"/>
      <c r="AOJ86" s="1531"/>
      <c r="AOK86" s="1531"/>
      <c r="AOL86" s="1531"/>
      <c r="AOM86" s="1531"/>
      <c r="AON86" s="1531"/>
      <c r="AOO86" s="1531"/>
      <c r="AOP86" s="1531"/>
      <c r="AOQ86" s="1531"/>
      <c r="AOR86" s="1531"/>
      <c r="AOS86" s="1531"/>
      <c r="AOT86" s="1531"/>
      <c r="AOU86" s="1531"/>
      <c r="AOV86" s="1531"/>
      <c r="AOW86" s="1531"/>
      <c r="AOX86" s="1531"/>
      <c r="AOY86" s="1531"/>
      <c r="AOZ86" s="1531"/>
      <c r="APA86" s="1531"/>
      <c r="APB86" s="1531"/>
      <c r="APC86" s="1531"/>
      <c r="APD86" s="1531"/>
      <c r="APE86" s="1531"/>
      <c r="APF86" s="1531"/>
      <c r="APG86" s="1531"/>
      <c r="APH86" s="1531"/>
      <c r="API86" s="1531"/>
      <c r="APJ86" s="1531"/>
      <c r="APK86" s="1531"/>
      <c r="APL86" s="1531"/>
      <c r="APM86" s="1531"/>
      <c r="APN86" s="1531"/>
      <c r="APO86" s="1531"/>
      <c r="APP86" s="1531"/>
      <c r="APQ86" s="1531"/>
      <c r="APR86" s="1531"/>
      <c r="APS86" s="1531"/>
      <c r="APT86" s="1531"/>
      <c r="APU86" s="1531"/>
      <c r="APV86" s="1531"/>
      <c r="APW86" s="1531"/>
      <c r="APX86" s="1531"/>
      <c r="APY86" s="1531"/>
      <c r="APZ86" s="1531"/>
      <c r="AQA86" s="1531"/>
      <c r="AQB86" s="1531"/>
      <c r="AQC86" s="1531"/>
      <c r="AQD86" s="1531"/>
      <c r="AQE86" s="1531"/>
      <c r="AQF86" s="1531"/>
      <c r="AQG86" s="1531"/>
      <c r="AQH86" s="1531"/>
      <c r="AQI86" s="1531"/>
      <c r="AQJ86" s="1531"/>
      <c r="AQK86" s="1531"/>
      <c r="AQL86" s="1531"/>
      <c r="AQM86" s="1531"/>
      <c r="AQN86" s="1531"/>
      <c r="AQO86" s="1531"/>
      <c r="AQP86" s="1531"/>
      <c r="AQQ86" s="1531"/>
      <c r="AQR86" s="1531"/>
      <c r="AQS86" s="1531"/>
      <c r="AQT86" s="1531"/>
      <c r="AQU86" s="1531"/>
      <c r="AQV86" s="1531"/>
      <c r="AQW86" s="1531"/>
      <c r="AQX86" s="1531"/>
      <c r="AQY86" s="1531"/>
      <c r="AQZ86" s="1531"/>
      <c r="ARA86" s="1531"/>
      <c r="ARB86" s="1531"/>
      <c r="ARC86" s="1531"/>
      <c r="ARD86" s="1531"/>
      <c r="ARE86" s="1531"/>
      <c r="ARF86" s="1531"/>
      <c r="ARG86" s="1531"/>
      <c r="ARH86" s="1531"/>
      <c r="ARI86" s="1531"/>
      <c r="ARJ86" s="1531"/>
      <c r="ARK86" s="1531"/>
      <c r="ARL86" s="1531"/>
      <c r="ARM86" s="1531"/>
      <c r="ARN86" s="1531"/>
      <c r="ARO86" s="1531"/>
      <c r="ARP86" s="1531"/>
      <c r="ARQ86" s="1531"/>
      <c r="ARR86" s="1531"/>
      <c r="ARS86" s="1531"/>
      <c r="ART86" s="1531"/>
      <c r="ARU86" s="1531"/>
      <c r="ARV86" s="1531"/>
      <c r="ARW86" s="1531"/>
      <c r="ARX86" s="1531"/>
      <c r="ARY86" s="1531"/>
      <c r="ARZ86" s="1531"/>
      <c r="ASA86" s="1531"/>
      <c r="ASB86" s="1531"/>
      <c r="ASC86" s="1531"/>
      <c r="ASD86" s="1531"/>
      <c r="ASE86" s="1531"/>
      <c r="ASF86" s="1531"/>
      <c r="ASG86" s="1531"/>
      <c r="ASH86" s="1531"/>
      <c r="ASI86" s="1531"/>
      <c r="ASJ86" s="1531"/>
      <c r="ASK86" s="1531"/>
      <c r="ASL86" s="1531"/>
      <c r="ASM86" s="1531"/>
      <c r="ASN86" s="1531"/>
      <c r="ASO86" s="1531"/>
      <c r="ASP86" s="1531"/>
      <c r="ASQ86" s="1531"/>
      <c r="ASR86" s="1531"/>
      <c r="ASS86" s="1531"/>
      <c r="AST86" s="1531"/>
      <c r="ASU86" s="1531"/>
      <c r="ASV86" s="1531"/>
      <c r="ASW86" s="1531"/>
      <c r="ASX86" s="1531"/>
      <c r="ASY86" s="1531"/>
      <c r="ASZ86" s="1531"/>
      <c r="ATA86" s="1531"/>
      <c r="ATB86" s="1531"/>
      <c r="ATC86" s="1531"/>
      <c r="ATD86" s="1531"/>
      <c r="ATE86" s="1531"/>
      <c r="ATF86" s="1531"/>
      <c r="ATG86" s="1531"/>
      <c r="ATH86" s="1531"/>
      <c r="ATI86" s="1531"/>
      <c r="ATJ86" s="1531"/>
      <c r="ATK86" s="1531"/>
      <c r="ATL86" s="1531"/>
      <c r="ATM86" s="1531"/>
      <c r="ATN86" s="1531"/>
      <c r="ATO86" s="1531"/>
      <c r="ATP86" s="1531"/>
      <c r="ATQ86" s="1531"/>
      <c r="ATR86" s="1531"/>
      <c r="ATS86" s="1531"/>
      <c r="ATT86" s="1531"/>
      <c r="ATU86" s="1531"/>
      <c r="ATV86" s="1531"/>
      <c r="ATW86" s="1531"/>
      <c r="ATX86" s="1531"/>
      <c r="ATY86" s="1531"/>
      <c r="ATZ86" s="1531"/>
      <c r="AUA86" s="1531"/>
      <c r="AUB86" s="1531"/>
      <c r="AUC86" s="1531"/>
      <c r="AUD86" s="1531"/>
      <c r="AUE86" s="1531"/>
      <c r="AUF86" s="1531"/>
      <c r="AUG86" s="1531"/>
      <c r="AUH86" s="1531"/>
      <c r="AUI86" s="1531"/>
    </row>
    <row r="87" spans="1:1231" s="1406" customFormat="1" ht="31.75" customHeight="1" x14ac:dyDescent="0.75">
      <c r="A87" s="2064"/>
      <c r="B87" s="2064"/>
      <c r="C87" s="1420">
        <v>11.2</v>
      </c>
      <c r="D87" s="1489" t="s">
        <v>32</v>
      </c>
      <c r="E87" s="1490" t="s">
        <v>24</v>
      </c>
      <c r="F87" s="945" t="s">
        <v>17</v>
      </c>
      <c r="G87" s="1423">
        <f t="array" ref="G87">INDEX('Salary . staff rates'!$A$6:$C$28,MATCH(1,('Salary . staff rates'!$A$6:$A$28=E87)*('Salary . staff rates'!$B$6:$B$28=F87),0),3)</f>
        <v>750</v>
      </c>
      <c r="H87" s="1423">
        <f t="shared" si="70"/>
        <v>750</v>
      </c>
      <c r="I87" s="1491" t="s">
        <v>0</v>
      </c>
      <c r="J87" s="1492" t="s">
        <v>0</v>
      </c>
      <c r="K87" s="1493">
        <v>0</v>
      </c>
      <c r="L87" s="1494">
        <f t="shared" si="71"/>
        <v>0</v>
      </c>
      <c r="M87" s="1551" t="s">
        <v>33</v>
      </c>
      <c r="N87" s="1496">
        <f>IF(M87="Yes",L87*'Salary . staff rates'!$C$34,0)</f>
        <v>0</v>
      </c>
      <c r="P87" s="662">
        <v>1</v>
      </c>
      <c r="Q87" s="662">
        <v>1</v>
      </c>
      <c r="W87" s="1564"/>
      <c r="Y87" s="662">
        <f t="shared" si="72"/>
        <v>0</v>
      </c>
      <c r="Z87" s="662">
        <f t="shared" si="73"/>
        <v>0</v>
      </c>
      <c r="AA87" s="1433"/>
      <c r="AB87" s="662">
        <f t="shared" si="74"/>
        <v>0</v>
      </c>
      <c r="AC87" s="662">
        <f t="shared" si="75"/>
        <v>0</v>
      </c>
      <c r="AD87" s="1412"/>
      <c r="AE87" s="1412"/>
      <c r="AF87" s="1412"/>
      <c r="AL87" s="1413"/>
      <c r="AN87" s="1435">
        <f t="shared" si="76"/>
        <v>0</v>
      </c>
      <c r="AO87" s="1435">
        <f t="shared" si="77"/>
        <v>0</v>
      </c>
      <c r="AP87" s="1531"/>
      <c r="AQ87" s="1531"/>
      <c r="AR87" s="1531"/>
      <c r="AS87" s="1531"/>
      <c r="AT87" s="1531"/>
      <c r="AU87" s="1531"/>
      <c r="AV87" s="1531"/>
      <c r="AW87" s="1531"/>
      <c r="AX87" s="1531"/>
      <c r="AY87" s="1531"/>
      <c r="AZ87" s="1531"/>
      <c r="BA87" s="1531"/>
      <c r="BB87" s="1531"/>
      <c r="BC87" s="1531"/>
      <c r="BD87" s="1531"/>
      <c r="BE87" s="1531"/>
      <c r="BF87" s="1531"/>
      <c r="BG87" s="1531"/>
      <c r="BH87" s="1531"/>
      <c r="BI87" s="1531"/>
      <c r="BJ87" s="1531"/>
      <c r="BK87" s="1531"/>
      <c r="BL87" s="1531"/>
      <c r="BM87" s="1531"/>
      <c r="BN87" s="1531"/>
      <c r="BO87" s="1531"/>
      <c r="BP87" s="1531"/>
      <c r="BQ87" s="1531"/>
      <c r="BR87" s="1531"/>
      <c r="BS87" s="1531"/>
      <c r="BT87" s="1531"/>
      <c r="BU87" s="1531"/>
      <c r="BV87" s="1531"/>
      <c r="BW87" s="1531"/>
      <c r="BX87" s="1531"/>
      <c r="BY87" s="1531"/>
      <c r="BZ87" s="1531"/>
      <c r="CA87" s="1531"/>
      <c r="CB87" s="1531"/>
      <c r="CC87" s="1531"/>
      <c r="CD87" s="1531"/>
      <c r="CE87" s="1531"/>
      <c r="CF87" s="1531"/>
      <c r="CG87" s="1531"/>
      <c r="CH87" s="1531"/>
      <c r="CI87" s="1531"/>
      <c r="CJ87" s="1531"/>
      <c r="CK87" s="1531"/>
      <c r="CL87" s="1531"/>
      <c r="CM87" s="1531"/>
      <c r="CN87" s="1531"/>
      <c r="CO87" s="1531"/>
      <c r="CP87" s="1531"/>
      <c r="CQ87" s="1531"/>
      <c r="CR87" s="1531"/>
      <c r="CS87" s="1531"/>
      <c r="CT87" s="1531"/>
      <c r="CU87" s="1531"/>
      <c r="CV87" s="1531"/>
      <c r="CW87" s="1531"/>
      <c r="CX87" s="1531"/>
      <c r="CY87" s="1531"/>
      <c r="CZ87" s="1531"/>
      <c r="DA87" s="1531"/>
      <c r="DB87" s="1531"/>
      <c r="DC87" s="1531"/>
      <c r="DD87" s="1531"/>
      <c r="DE87" s="1531"/>
      <c r="DF87" s="1531"/>
      <c r="DG87" s="1531"/>
      <c r="DH87" s="1531"/>
      <c r="DI87" s="1531"/>
      <c r="DJ87" s="1531"/>
      <c r="DK87" s="1531"/>
      <c r="DL87" s="1531"/>
      <c r="DM87" s="1531"/>
      <c r="DN87" s="1531"/>
      <c r="DO87" s="1531"/>
      <c r="DP87" s="1531"/>
      <c r="DQ87" s="1531"/>
      <c r="DR87" s="1531"/>
      <c r="DS87" s="1531"/>
      <c r="DT87" s="1531"/>
      <c r="DU87" s="1531"/>
      <c r="DV87" s="1531"/>
      <c r="DW87" s="1531"/>
      <c r="DX87" s="1531"/>
      <c r="DY87" s="1531"/>
      <c r="DZ87" s="1531"/>
      <c r="EA87" s="1531"/>
      <c r="EB87" s="1531"/>
      <c r="EC87" s="1531"/>
      <c r="ED87" s="1531"/>
      <c r="EE87" s="1531"/>
      <c r="EF87" s="1531"/>
      <c r="EG87" s="1531"/>
      <c r="EH87" s="1531"/>
      <c r="EI87" s="1531"/>
      <c r="EJ87" s="1531"/>
      <c r="EK87" s="1531"/>
      <c r="EL87" s="1531"/>
      <c r="EM87" s="1531"/>
      <c r="EN87" s="1531"/>
      <c r="EO87" s="1531"/>
      <c r="EP87" s="1531"/>
      <c r="EQ87" s="1531"/>
      <c r="ER87" s="1531"/>
      <c r="ES87" s="1531"/>
      <c r="ET87" s="1531"/>
      <c r="EU87" s="1531"/>
      <c r="EV87" s="1531"/>
      <c r="EW87" s="1531"/>
      <c r="EX87" s="1531"/>
      <c r="EY87" s="1531"/>
      <c r="EZ87" s="1531"/>
      <c r="FA87" s="1531"/>
      <c r="FB87" s="1531"/>
      <c r="FC87" s="1531"/>
      <c r="FD87" s="1531"/>
      <c r="FE87" s="1531"/>
      <c r="FF87" s="1531"/>
      <c r="FG87" s="1531"/>
      <c r="FH87" s="1531"/>
      <c r="FI87" s="1531"/>
      <c r="FJ87" s="1531"/>
      <c r="FK87" s="1531"/>
      <c r="FL87" s="1531"/>
      <c r="FM87" s="1531"/>
      <c r="FN87" s="1531"/>
      <c r="FO87" s="1531"/>
      <c r="FP87" s="1531"/>
      <c r="FQ87" s="1531"/>
      <c r="FR87" s="1531"/>
      <c r="FS87" s="1531"/>
      <c r="FT87" s="1531"/>
      <c r="FU87" s="1531"/>
      <c r="FV87" s="1531"/>
      <c r="FW87" s="1531"/>
      <c r="FX87" s="1531"/>
      <c r="FY87" s="1531"/>
      <c r="FZ87" s="1531"/>
      <c r="GA87" s="1531"/>
      <c r="GB87" s="1531"/>
      <c r="GC87" s="1531"/>
      <c r="GD87" s="1531"/>
      <c r="GE87" s="1531"/>
      <c r="GF87" s="1531"/>
      <c r="GG87" s="1531"/>
      <c r="GH87" s="1531"/>
      <c r="GI87" s="1531"/>
      <c r="GJ87" s="1531"/>
      <c r="GK87" s="1531"/>
      <c r="GL87" s="1531"/>
      <c r="GM87" s="1531"/>
      <c r="GN87" s="1531"/>
      <c r="GO87" s="1531"/>
      <c r="GP87" s="1531"/>
      <c r="GQ87" s="1531"/>
      <c r="GR87" s="1531"/>
      <c r="GS87" s="1531"/>
      <c r="GT87" s="1531"/>
      <c r="GU87" s="1531"/>
      <c r="GV87" s="1531"/>
      <c r="GW87" s="1531"/>
      <c r="GX87" s="1531"/>
      <c r="GY87" s="1531"/>
      <c r="GZ87" s="1531"/>
      <c r="HA87" s="1531"/>
      <c r="HB87" s="1531"/>
      <c r="HC87" s="1531"/>
      <c r="HD87" s="1531"/>
      <c r="HE87" s="1531"/>
      <c r="HF87" s="1531"/>
      <c r="HG87" s="1531"/>
      <c r="HH87" s="1531"/>
      <c r="HI87" s="1531"/>
      <c r="HJ87" s="1531"/>
      <c r="HK87" s="1531"/>
      <c r="HL87" s="1531"/>
      <c r="HM87" s="1531"/>
      <c r="HN87" s="1531"/>
      <c r="HO87" s="1531"/>
      <c r="HP87" s="1531"/>
      <c r="HQ87" s="1531"/>
      <c r="HR87" s="1531"/>
      <c r="HS87" s="1531"/>
      <c r="HT87" s="1531"/>
      <c r="HU87" s="1531"/>
      <c r="HV87" s="1531"/>
      <c r="HW87" s="1531"/>
      <c r="HX87" s="1531"/>
      <c r="HY87" s="1531"/>
      <c r="HZ87" s="1531"/>
      <c r="IA87" s="1531"/>
      <c r="IB87" s="1531"/>
      <c r="IC87" s="1531"/>
      <c r="ID87" s="1531"/>
      <c r="IE87" s="1531"/>
      <c r="IF87" s="1531"/>
      <c r="IG87" s="1531"/>
      <c r="IH87" s="1531"/>
      <c r="II87" s="1531"/>
      <c r="IJ87" s="1531"/>
      <c r="IK87" s="1531"/>
      <c r="IL87" s="1531"/>
      <c r="IM87" s="1531"/>
      <c r="IN87" s="1531"/>
      <c r="IO87" s="1531"/>
      <c r="IP87" s="1531"/>
      <c r="IQ87" s="1531"/>
      <c r="IR87" s="1531"/>
      <c r="IS87" s="1531"/>
      <c r="IT87" s="1531"/>
      <c r="IU87" s="1531"/>
      <c r="IV87" s="1531"/>
      <c r="IW87" s="1531"/>
      <c r="IX87" s="1531"/>
      <c r="IY87" s="1531"/>
      <c r="IZ87" s="1531"/>
      <c r="JA87" s="1531"/>
      <c r="JB87" s="1531"/>
      <c r="JC87" s="1531"/>
      <c r="JD87" s="1531"/>
      <c r="JE87" s="1531"/>
      <c r="JF87" s="1531"/>
      <c r="JG87" s="1531"/>
      <c r="JH87" s="1531"/>
      <c r="JI87" s="1531"/>
      <c r="JJ87" s="1531"/>
      <c r="JK87" s="1531"/>
      <c r="JL87" s="1531"/>
      <c r="JM87" s="1531"/>
      <c r="JN87" s="1531"/>
      <c r="JO87" s="1531"/>
      <c r="JP87" s="1531"/>
      <c r="JQ87" s="1531"/>
      <c r="JR87" s="1531"/>
      <c r="JS87" s="1531"/>
      <c r="JT87" s="1531"/>
      <c r="JU87" s="1531"/>
      <c r="JV87" s="1531"/>
      <c r="JW87" s="1531"/>
      <c r="JX87" s="1531"/>
      <c r="JY87" s="1531"/>
      <c r="JZ87" s="1531"/>
      <c r="KA87" s="1531"/>
      <c r="KB87" s="1531"/>
      <c r="KC87" s="1531"/>
      <c r="KD87" s="1531"/>
      <c r="KE87" s="1531"/>
      <c r="KF87" s="1531"/>
      <c r="KG87" s="1531"/>
      <c r="KH87" s="1531"/>
      <c r="KI87" s="1531"/>
      <c r="KJ87" s="1531"/>
      <c r="KK87" s="1531"/>
      <c r="KL87" s="1531"/>
      <c r="KM87" s="1531"/>
      <c r="KN87" s="1531"/>
      <c r="KO87" s="1531"/>
      <c r="KP87" s="1531"/>
      <c r="KQ87" s="1531"/>
      <c r="KR87" s="1531"/>
      <c r="KS87" s="1531"/>
      <c r="KT87" s="1531"/>
      <c r="KU87" s="1531"/>
      <c r="KV87" s="1531"/>
      <c r="KW87" s="1531"/>
      <c r="KX87" s="1531"/>
      <c r="KY87" s="1531"/>
      <c r="KZ87" s="1531"/>
      <c r="LA87" s="1531"/>
      <c r="LB87" s="1531"/>
      <c r="LC87" s="1531"/>
      <c r="LD87" s="1531"/>
      <c r="LE87" s="1531"/>
      <c r="LF87" s="1531"/>
      <c r="LG87" s="1531"/>
      <c r="LH87" s="1531"/>
      <c r="LI87" s="1531"/>
      <c r="LJ87" s="1531"/>
      <c r="LK87" s="1531"/>
      <c r="LL87" s="1531"/>
      <c r="LM87" s="1531"/>
      <c r="LN87" s="1531"/>
      <c r="LO87" s="1531"/>
      <c r="LP87" s="1531"/>
      <c r="LQ87" s="1531"/>
      <c r="LR87" s="1531"/>
      <c r="LS87" s="1531"/>
      <c r="LT87" s="1531"/>
      <c r="LU87" s="1531"/>
      <c r="LV87" s="1531"/>
      <c r="LW87" s="1531"/>
      <c r="LX87" s="1531"/>
      <c r="LY87" s="1531"/>
      <c r="LZ87" s="1531"/>
      <c r="MA87" s="1531"/>
      <c r="MB87" s="1531"/>
      <c r="MC87" s="1531"/>
      <c r="MD87" s="1531"/>
      <c r="ME87" s="1531"/>
      <c r="MF87" s="1531"/>
      <c r="MG87" s="1531"/>
      <c r="MH87" s="1531"/>
      <c r="MI87" s="1531"/>
      <c r="MJ87" s="1531"/>
      <c r="MK87" s="1531"/>
      <c r="ML87" s="1531"/>
      <c r="MM87" s="1531"/>
      <c r="MN87" s="1531"/>
      <c r="MO87" s="1531"/>
      <c r="MP87" s="1531"/>
      <c r="MQ87" s="1531"/>
      <c r="MR87" s="1531"/>
      <c r="MS87" s="1531"/>
      <c r="MT87" s="1531"/>
      <c r="MU87" s="1531"/>
      <c r="MV87" s="1531"/>
      <c r="MW87" s="1531"/>
      <c r="MX87" s="1531"/>
      <c r="MY87" s="1531"/>
      <c r="MZ87" s="1531"/>
      <c r="NA87" s="1531"/>
      <c r="NB87" s="1531"/>
      <c r="NC87" s="1531"/>
      <c r="ND87" s="1531"/>
      <c r="NE87" s="1531"/>
      <c r="NF87" s="1531"/>
      <c r="NG87" s="1531"/>
      <c r="NH87" s="1531"/>
      <c r="NI87" s="1531"/>
      <c r="NJ87" s="1531"/>
      <c r="NK87" s="1531"/>
      <c r="NL87" s="1531"/>
      <c r="NM87" s="1531"/>
      <c r="NN87" s="1531"/>
      <c r="NO87" s="1531"/>
      <c r="NP87" s="1531"/>
      <c r="NQ87" s="1531"/>
      <c r="NR87" s="1531"/>
      <c r="NS87" s="1531"/>
      <c r="NT87" s="1531"/>
      <c r="NU87" s="1531"/>
      <c r="NV87" s="1531"/>
      <c r="NW87" s="1531"/>
      <c r="NX87" s="1531"/>
      <c r="NY87" s="1531"/>
      <c r="NZ87" s="1531"/>
      <c r="OA87" s="1531"/>
      <c r="OB87" s="1531"/>
      <c r="OC87" s="1531"/>
      <c r="OD87" s="1531"/>
      <c r="OE87" s="1531"/>
      <c r="OF87" s="1531"/>
      <c r="OG87" s="1531"/>
      <c r="OH87" s="1531"/>
      <c r="OI87" s="1531"/>
      <c r="OJ87" s="1531"/>
      <c r="OK87" s="1531"/>
      <c r="OL87" s="1531"/>
      <c r="OM87" s="1531"/>
      <c r="ON87" s="1531"/>
      <c r="OO87" s="1531"/>
      <c r="OP87" s="1531"/>
      <c r="OQ87" s="1531"/>
      <c r="OR87" s="1531"/>
      <c r="OS87" s="1531"/>
      <c r="OT87" s="1531"/>
      <c r="OU87" s="1531"/>
      <c r="OV87" s="1531"/>
      <c r="OW87" s="1531"/>
      <c r="OX87" s="1531"/>
      <c r="OY87" s="1531"/>
      <c r="OZ87" s="1531"/>
      <c r="PA87" s="1531"/>
      <c r="PB87" s="1531"/>
      <c r="PC87" s="1531"/>
      <c r="PD87" s="1531"/>
      <c r="PE87" s="1531"/>
      <c r="PF87" s="1531"/>
      <c r="PG87" s="1531"/>
      <c r="PH87" s="1531"/>
      <c r="PI87" s="1531"/>
      <c r="PJ87" s="1531"/>
      <c r="PK87" s="1531"/>
      <c r="PL87" s="1531"/>
      <c r="PM87" s="1531"/>
      <c r="PN87" s="1531"/>
      <c r="PO87" s="1531"/>
      <c r="PP87" s="1531"/>
      <c r="PQ87" s="1531"/>
      <c r="PR87" s="1531"/>
      <c r="PS87" s="1531"/>
      <c r="PT87" s="1531"/>
      <c r="PU87" s="1531"/>
      <c r="PV87" s="1531"/>
      <c r="PW87" s="1531"/>
      <c r="PX87" s="1531"/>
      <c r="PY87" s="1531"/>
      <c r="PZ87" s="1531"/>
      <c r="QA87" s="1531"/>
      <c r="QB87" s="1531"/>
      <c r="QC87" s="1531"/>
      <c r="QD87" s="1531"/>
      <c r="QE87" s="1531"/>
      <c r="QF87" s="1531"/>
      <c r="QG87" s="1531"/>
      <c r="QH87" s="1531"/>
      <c r="QI87" s="1531"/>
      <c r="QJ87" s="1531"/>
      <c r="QK87" s="1531"/>
      <c r="QL87" s="1531"/>
      <c r="QM87" s="1531"/>
      <c r="QN87" s="1531"/>
      <c r="QO87" s="1531"/>
      <c r="QP87" s="1531"/>
      <c r="QQ87" s="1531"/>
      <c r="QR87" s="1531"/>
      <c r="QS87" s="1531"/>
      <c r="QT87" s="1531"/>
      <c r="QU87" s="1531"/>
      <c r="QV87" s="1531"/>
      <c r="QW87" s="1531"/>
      <c r="QX87" s="1531"/>
      <c r="QY87" s="1531"/>
      <c r="QZ87" s="1531"/>
      <c r="RA87" s="1531"/>
      <c r="RB87" s="1531"/>
      <c r="RC87" s="1531"/>
      <c r="RD87" s="1531"/>
      <c r="RE87" s="1531"/>
      <c r="RF87" s="1531"/>
      <c r="RG87" s="1531"/>
      <c r="RH87" s="1531"/>
      <c r="RI87" s="1531"/>
      <c r="RJ87" s="1531"/>
      <c r="RK87" s="1531"/>
      <c r="RL87" s="1531"/>
      <c r="RM87" s="1531"/>
      <c r="RN87" s="1531"/>
      <c r="RO87" s="1531"/>
      <c r="RP87" s="1531"/>
      <c r="RQ87" s="1531"/>
      <c r="RR87" s="1531"/>
      <c r="RS87" s="1531"/>
      <c r="RT87" s="1531"/>
      <c r="RU87" s="1531"/>
      <c r="RV87" s="1531"/>
      <c r="RW87" s="1531"/>
      <c r="RX87" s="1531"/>
      <c r="RY87" s="1531"/>
      <c r="RZ87" s="1531"/>
      <c r="SA87" s="1531"/>
      <c r="SB87" s="1531"/>
      <c r="SC87" s="1531"/>
      <c r="SD87" s="1531"/>
      <c r="SE87" s="1531"/>
      <c r="SF87" s="1531"/>
      <c r="SG87" s="1531"/>
      <c r="SH87" s="1531"/>
      <c r="SI87" s="1531"/>
      <c r="SJ87" s="1531"/>
      <c r="SK87" s="1531"/>
      <c r="SL87" s="1531"/>
      <c r="SM87" s="1531"/>
      <c r="SN87" s="1531"/>
      <c r="SO87" s="1531"/>
      <c r="SP87" s="1531"/>
      <c r="SQ87" s="1531"/>
      <c r="SR87" s="1531"/>
      <c r="SS87" s="1531"/>
      <c r="ST87" s="1531"/>
      <c r="SU87" s="1531"/>
      <c r="SV87" s="1531"/>
      <c r="SW87" s="1531"/>
      <c r="SX87" s="1531"/>
      <c r="SY87" s="1531"/>
      <c r="SZ87" s="1531"/>
      <c r="TA87" s="1531"/>
      <c r="TB87" s="1531"/>
      <c r="TC87" s="1531"/>
      <c r="TD87" s="1531"/>
      <c r="TE87" s="1531"/>
      <c r="TF87" s="1531"/>
      <c r="TG87" s="1531"/>
      <c r="TH87" s="1531"/>
      <c r="TI87" s="1531"/>
      <c r="TJ87" s="1531"/>
      <c r="TK87" s="1531"/>
      <c r="TL87" s="1531"/>
      <c r="TM87" s="1531"/>
      <c r="TN87" s="1531"/>
      <c r="TO87" s="1531"/>
      <c r="TP87" s="1531"/>
      <c r="TQ87" s="1531"/>
      <c r="TR87" s="1531"/>
      <c r="TS87" s="1531"/>
      <c r="TT87" s="1531"/>
      <c r="TU87" s="1531"/>
      <c r="TV87" s="1531"/>
      <c r="TW87" s="1531"/>
      <c r="TX87" s="1531"/>
      <c r="TY87" s="1531"/>
      <c r="TZ87" s="1531"/>
      <c r="UA87" s="1531"/>
      <c r="UB87" s="1531"/>
      <c r="UC87" s="1531"/>
      <c r="UD87" s="1531"/>
      <c r="UE87" s="1531"/>
      <c r="UF87" s="1531"/>
      <c r="UG87" s="1531"/>
      <c r="UH87" s="1531"/>
      <c r="UI87" s="1531"/>
      <c r="UJ87" s="1531"/>
      <c r="UK87" s="1531"/>
      <c r="UL87" s="1531"/>
      <c r="UM87" s="1531"/>
      <c r="UN87" s="1531"/>
      <c r="UO87" s="1531"/>
      <c r="UP87" s="1531"/>
      <c r="UQ87" s="1531"/>
      <c r="UR87" s="1531"/>
      <c r="US87" s="1531"/>
      <c r="UT87" s="1531"/>
      <c r="UU87" s="1531"/>
      <c r="UV87" s="1531"/>
      <c r="UW87" s="1531"/>
      <c r="UX87" s="1531"/>
      <c r="UY87" s="1531"/>
      <c r="UZ87" s="1531"/>
      <c r="VA87" s="1531"/>
      <c r="VB87" s="1531"/>
      <c r="VC87" s="1531"/>
      <c r="VD87" s="1531"/>
      <c r="VE87" s="1531"/>
      <c r="VF87" s="1531"/>
      <c r="VG87" s="1531"/>
      <c r="VH87" s="1531"/>
      <c r="VI87" s="1531"/>
      <c r="VJ87" s="1531"/>
      <c r="VK87" s="1531"/>
      <c r="VL87" s="1531"/>
      <c r="VM87" s="1531"/>
      <c r="VN87" s="1531"/>
      <c r="VO87" s="1531"/>
      <c r="VP87" s="1531"/>
      <c r="VQ87" s="1531"/>
      <c r="VR87" s="1531"/>
      <c r="VS87" s="1531"/>
      <c r="VT87" s="1531"/>
      <c r="VU87" s="1531"/>
      <c r="VV87" s="1531"/>
      <c r="VW87" s="1531"/>
      <c r="VX87" s="1531"/>
      <c r="VY87" s="1531"/>
      <c r="VZ87" s="1531"/>
      <c r="WA87" s="1531"/>
      <c r="WB87" s="1531"/>
      <c r="WC87" s="1531"/>
      <c r="WD87" s="1531"/>
      <c r="WE87" s="1531"/>
      <c r="WF87" s="1531"/>
      <c r="WG87" s="1531"/>
      <c r="WH87" s="1531"/>
      <c r="WI87" s="1531"/>
      <c r="WJ87" s="1531"/>
      <c r="WK87" s="1531"/>
      <c r="WL87" s="1531"/>
      <c r="WM87" s="1531"/>
      <c r="WN87" s="1531"/>
      <c r="WO87" s="1531"/>
      <c r="WP87" s="1531"/>
      <c r="WQ87" s="1531"/>
      <c r="WR87" s="1531"/>
      <c r="WS87" s="1531"/>
      <c r="WT87" s="1531"/>
      <c r="WU87" s="1531"/>
      <c r="WV87" s="1531"/>
      <c r="WW87" s="1531"/>
      <c r="WX87" s="1531"/>
      <c r="WY87" s="1531"/>
      <c r="WZ87" s="1531"/>
      <c r="XA87" s="1531"/>
      <c r="XB87" s="1531"/>
      <c r="XC87" s="1531"/>
      <c r="XD87" s="1531"/>
      <c r="XE87" s="1531"/>
      <c r="XF87" s="1531"/>
      <c r="XG87" s="1531"/>
      <c r="XH87" s="1531"/>
      <c r="XI87" s="1531"/>
      <c r="XJ87" s="1531"/>
      <c r="XK87" s="1531"/>
      <c r="XL87" s="1531"/>
      <c r="XM87" s="1531"/>
      <c r="XN87" s="1531"/>
      <c r="XO87" s="1531"/>
      <c r="XP87" s="1531"/>
      <c r="XQ87" s="1531"/>
      <c r="XR87" s="1531"/>
      <c r="XS87" s="1531"/>
      <c r="XT87" s="1531"/>
      <c r="XU87" s="1531"/>
      <c r="XV87" s="1531"/>
      <c r="XW87" s="1531"/>
      <c r="XX87" s="1531"/>
      <c r="XY87" s="1531"/>
      <c r="XZ87" s="1531"/>
      <c r="YA87" s="1531"/>
      <c r="YB87" s="1531"/>
      <c r="YC87" s="1531"/>
      <c r="YD87" s="1531"/>
      <c r="YE87" s="1531"/>
      <c r="YF87" s="1531"/>
      <c r="YG87" s="1531"/>
      <c r="YH87" s="1531"/>
      <c r="YI87" s="1531"/>
      <c r="YJ87" s="1531"/>
      <c r="YK87" s="1531"/>
      <c r="YL87" s="1531"/>
      <c r="YM87" s="1531"/>
      <c r="YN87" s="1531"/>
      <c r="YO87" s="1531"/>
      <c r="YP87" s="1531"/>
      <c r="YQ87" s="1531"/>
      <c r="YR87" s="1531"/>
      <c r="YS87" s="1531"/>
      <c r="YT87" s="1531"/>
      <c r="YU87" s="1531"/>
      <c r="YV87" s="1531"/>
      <c r="YW87" s="1531"/>
      <c r="YX87" s="1531"/>
      <c r="YY87" s="1531"/>
      <c r="YZ87" s="1531"/>
      <c r="ZA87" s="1531"/>
      <c r="ZB87" s="1531"/>
      <c r="ZC87" s="1531"/>
      <c r="ZD87" s="1531"/>
      <c r="ZE87" s="1531"/>
      <c r="ZF87" s="1531"/>
      <c r="ZG87" s="1531"/>
      <c r="ZH87" s="1531"/>
      <c r="ZI87" s="1531"/>
      <c r="ZJ87" s="1531"/>
      <c r="ZK87" s="1531"/>
      <c r="ZL87" s="1531"/>
      <c r="ZM87" s="1531"/>
      <c r="ZN87" s="1531"/>
      <c r="ZO87" s="1531"/>
      <c r="ZP87" s="1531"/>
      <c r="ZQ87" s="1531"/>
      <c r="ZR87" s="1531"/>
      <c r="ZS87" s="1531"/>
      <c r="ZT87" s="1531"/>
      <c r="ZU87" s="1531"/>
      <c r="ZV87" s="1531"/>
      <c r="ZW87" s="1531"/>
      <c r="ZX87" s="1531"/>
      <c r="ZY87" s="1531"/>
      <c r="ZZ87" s="1531"/>
      <c r="AAA87" s="1531"/>
      <c r="AAB87" s="1531"/>
      <c r="AAC87" s="1531"/>
      <c r="AAD87" s="1531"/>
      <c r="AAE87" s="1531"/>
      <c r="AAF87" s="1531"/>
      <c r="AAG87" s="1531"/>
      <c r="AAH87" s="1531"/>
      <c r="AAI87" s="1531"/>
      <c r="AAJ87" s="1531"/>
      <c r="AAK87" s="1531"/>
      <c r="AAL87" s="1531"/>
      <c r="AAM87" s="1531"/>
      <c r="AAN87" s="1531"/>
      <c r="AAO87" s="1531"/>
      <c r="AAP87" s="1531"/>
      <c r="AAQ87" s="1531"/>
      <c r="AAR87" s="1531"/>
      <c r="AAS87" s="1531"/>
      <c r="AAT87" s="1531"/>
      <c r="AAU87" s="1531"/>
      <c r="AAV87" s="1531"/>
      <c r="AAW87" s="1531"/>
      <c r="AAX87" s="1531"/>
      <c r="AAY87" s="1531"/>
      <c r="AAZ87" s="1531"/>
      <c r="ABA87" s="1531"/>
      <c r="ABB87" s="1531"/>
      <c r="ABC87" s="1531"/>
      <c r="ABD87" s="1531"/>
      <c r="ABE87" s="1531"/>
      <c r="ABF87" s="1531"/>
      <c r="ABG87" s="1531"/>
      <c r="ABH87" s="1531"/>
      <c r="ABI87" s="1531"/>
      <c r="ABJ87" s="1531"/>
      <c r="ABK87" s="1531"/>
      <c r="ABL87" s="1531"/>
      <c r="ABM87" s="1531"/>
      <c r="ABN87" s="1531"/>
      <c r="ABO87" s="1531"/>
      <c r="ABP87" s="1531"/>
      <c r="ABQ87" s="1531"/>
      <c r="ABR87" s="1531"/>
      <c r="ABS87" s="1531"/>
      <c r="ABT87" s="1531"/>
      <c r="ABU87" s="1531"/>
      <c r="ABV87" s="1531"/>
      <c r="ABW87" s="1531"/>
      <c r="ABX87" s="1531"/>
      <c r="ABY87" s="1531"/>
      <c r="ABZ87" s="1531"/>
      <c r="ACA87" s="1531"/>
      <c r="ACB87" s="1531"/>
      <c r="ACC87" s="1531"/>
      <c r="ACD87" s="1531"/>
      <c r="ACE87" s="1531"/>
      <c r="ACF87" s="1531"/>
      <c r="ACG87" s="1531"/>
      <c r="ACH87" s="1531"/>
      <c r="ACI87" s="1531"/>
      <c r="ACJ87" s="1531"/>
      <c r="ACK87" s="1531"/>
      <c r="ACL87" s="1531"/>
      <c r="ACM87" s="1531"/>
      <c r="ACN87" s="1531"/>
      <c r="ACO87" s="1531"/>
      <c r="ACP87" s="1531"/>
      <c r="ACQ87" s="1531"/>
      <c r="ACR87" s="1531"/>
      <c r="ACS87" s="1531"/>
      <c r="ACT87" s="1531"/>
      <c r="ACU87" s="1531"/>
      <c r="ACV87" s="1531"/>
      <c r="ACW87" s="1531"/>
      <c r="ACX87" s="1531"/>
      <c r="ACY87" s="1531"/>
      <c r="ACZ87" s="1531"/>
      <c r="ADA87" s="1531"/>
      <c r="ADB87" s="1531"/>
      <c r="ADC87" s="1531"/>
      <c r="ADD87" s="1531"/>
      <c r="ADE87" s="1531"/>
      <c r="ADF87" s="1531"/>
      <c r="ADG87" s="1531"/>
      <c r="ADH87" s="1531"/>
      <c r="ADI87" s="1531"/>
      <c r="ADJ87" s="1531"/>
      <c r="ADK87" s="1531"/>
      <c r="ADL87" s="1531"/>
      <c r="ADM87" s="1531"/>
      <c r="ADN87" s="1531"/>
      <c r="ADO87" s="1531"/>
      <c r="ADP87" s="1531"/>
      <c r="ADQ87" s="1531"/>
      <c r="ADR87" s="1531"/>
      <c r="ADS87" s="1531"/>
      <c r="ADT87" s="1531"/>
      <c r="ADU87" s="1531"/>
      <c r="ADV87" s="1531"/>
      <c r="ADW87" s="1531"/>
      <c r="ADX87" s="1531"/>
      <c r="ADY87" s="1531"/>
      <c r="ADZ87" s="1531"/>
      <c r="AEA87" s="1531"/>
      <c r="AEB87" s="1531"/>
      <c r="AEC87" s="1531"/>
      <c r="AED87" s="1531"/>
      <c r="AEE87" s="1531"/>
      <c r="AEF87" s="1531"/>
      <c r="AEG87" s="1531"/>
      <c r="AEH87" s="1531"/>
      <c r="AEI87" s="1531"/>
      <c r="AEJ87" s="1531"/>
      <c r="AEK87" s="1531"/>
      <c r="AEL87" s="1531"/>
      <c r="AEM87" s="1531"/>
      <c r="AEN87" s="1531"/>
      <c r="AEO87" s="1531"/>
      <c r="AEP87" s="1531"/>
      <c r="AEQ87" s="1531"/>
      <c r="AER87" s="1531"/>
      <c r="AES87" s="1531"/>
      <c r="AET87" s="1531"/>
      <c r="AEU87" s="1531"/>
      <c r="AEV87" s="1531"/>
      <c r="AEW87" s="1531"/>
      <c r="AEX87" s="1531"/>
      <c r="AEY87" s="1531"/>
      <c r="AEZ87" s="1531"/>
      <c r="AFA87" s="1531"/>
      <c r="AFB87" s="1531"/>
      <c r="AFC87" s="1531"/>
      <c r="AFD87" s="1531"/>
      <c r="AFE87" s="1531"/>
      <c r="AFF87" s="1531"/>
      <c r="AFG87" s="1531"/>
      <c r="AFH87" s="1531"/>
      <c r="AFI87" s="1531"/>
      <c r="AFJ87" s="1531"/>
      <c r="AFK87" s="1531"/>
      <c r="AFL87" s="1531"/>
      <c r="AFM87" s="1531"/>
      <c r="AFN87" s="1531"/>
      <c r="AFO87" s="1531"/>
      <c r="AFP87" s="1531"/>
      <c r="AFQ87" s="1531"/>
      <c r="AFR87" s="1531"/>
      <c r="AFS87" s="1531"/>
      <c r="AFT87" s="1531"/>
      <c r="AFU87" s="1531"/>
      <c r="AFV87" s="1531"/>
      <c r="AFW87" s="1531"/>
      <c r="AFX87" s="1531"/>
      <c r="AFY87" s="1531"/>
      <c r="AFZ87" s="1531"/>
      <c r="AGA87" s="1531"/>
      <c r="AGB87" s="1531"/>
      <c r="AGC87" s="1531"/>
      <c r="AGD87" s="1531"/>
      <c r="AGE87" s="1531"/>
      <c r="AGF87" s="1531"/>
      <c r="AGG87" s="1531"/>
      <c r="AGH87" s="1531"/>
      <c r="AGI87" s="1531"/>
      <c r="AGJ87" s="1531"/>
      <c r="AGK87" s="1531"/>
      <c r="AGL87" s="1531"/>
      <c r="AGM87" s="1531"/>
      <c r="AGN87" s="1531"/>
      <c r="AGO87" s="1531"/>
      <c r="AGP87" s="1531"/>
      <c r="AGQ87" s="1531"/>
      <c r="AGR87" s="1531"/>
      <c r="AGS87" s="1531"/>
      <c r="AGT87" s="1531"/>
      <c r="AGU87" s="1531"/>
      <c r="AGV87" s="1531"/>
      <c r="AGW87" s="1531"/>
      <c r="AGX87" s="1531"/>
      <c r="AGY87" s="1531"/>
      <c r="AGZ87" s="1531"/>
      <c r="AHA87" s="1531"/>
      <c r="AHB87" s="1531"/>
      <c r="AHC87" s="1531"/>
      <c r="AHD87" s="1531"/>
      <c r="AHE87" s="1531"/>
      <c r="AHF87" s="1531"/>
      <c r="AHG87" s="1531"/>
      <c r="AHH87" s="1531"/>
      <c r="AHI87" s="1531"/>
      <c r="AHJ87" s="1531"/>
      <c r="AHK87" s="1531"/>
      <c r="AHL87" s="1531"/>
      <c r="AHM87" s="1531"/>
      <c r="AHN87" s="1531"/>
      <c r="AHO87" s="1531"/>
      <c r="AHP87" s="1531"/>
      <c r="AHQ87" s="1531"/>
      <c r="AHR87" s="1531"/>
      <c r="AHS87" s="1531"/>
      <c r="AHT87" s="1531"/>
      <c r="AHU87" s="1531"/>
      <c r="AHV87" s="1531"/>
      <c r="AHW87" s="1531"/>
      <c r="AHX87" s="1531"/>
      <c r="AHY87" s="1531"/>
      <c r="AHZ87" s="1531"/>
      <c r="AIA87" s="1531"/>
      <c r="AIB87" s="1531"/>
      <c r="AIC87" s="1531"/>
      <c r="AID87" s="1531"/>
      <c r="AIE87" s="1531"/>
      <c r="AIF87" s="1531"/>
      <c r="AIG87" s="1531"/>
      <c r="AIH87" s="1531"/>
      <c r="AII87" s="1531"/>
      <c r="AIJ87" s="1531"/>
      <c r="AIK87" s="1531"/>
      <c r="AIL87" s="1531"/>
      <c r="AIM87" s="1531"/>
      <c r="AIN87" s="1531"/>
      <c r="AIO87" s="1531"/>
      <c r="AIP87" s="1531"/>
      <c r="AIQ87" s="1531"/>
      <c r="AIR87" s="1531"/>
      <c r="AIS87" s="1531"/>
      <c r="AIT87" s="1531"/>
      <c r="AIU87" s="1531"/>
      <c r="AIV87" s="1531"/>
      <c r="AIW87" s="1531"/>
      <c r="AIX87" s="1531"/>
      <c r="AIY87" s="1531"/>
      <c r="AIZ87" s="1531"/>
      <c r="AJA87" s="1531"/>
      <c r="AJB87" s="1531"/>
      <c r="AJC87" s="1531"/>
      <c r="AJD87" s="1531"/>
      <c r="AJE87" s="1531"/>
      <c r="AJF87" s="1531"/>
      <c r="AJG87" s="1531"/>
      <c r="AJH87" s="1531"/>
      <c r="AJI87" s="1531"/>
      <c r="AJJ87" s="1531"/>
      <c r="AJK87" s="1531"/>
      <c r="AJL87" s="1531"/>
      <c r="AJM87" s="1531"/>
      <c r="AJN87" s="1531"/>
      <c r="AJO87" s="1531"/>
      <c r="AJP87" s="1531"/>
      <c r="AJQ87" s="1531"/>
      <c r="AJR87" s="1531"/>
      <c r="AJS87" s="1531"/>
      <c r="AJT87" s="1531"/>
      <c r="AJU87" s="1531"/>
      <c r="AJV87" s="1531"/>
      <c r="AJW87" s="1531"/>
      <c r="AJX87" s="1531"/>
      <c r="AJY87" s="1531"/>
      <c r="AJZ87" s="1531"/>
      <c r="AKA87" s="1531"/>
      <c r="AKB87" s="1531"/>
      <c r="AKC87" s="1531"/>
      <c r="AKD87" s="1531"/>
      <c r="AKE87" s="1531"/>
      <c r="AKF87" s="1531"/>
      <c r="AKG87" s="1531"/>
      <c r="AKH87" s="1531"/>
      <c r="AKI87" s="1531"/>
      <c r="AKJ87" s="1531"/>
      <c r="AKK87" s="1531"/>
      <c r="AKL87" s="1531"/>
      <c r="AKM87" s="1531"/>
      <c r="AKN87" s="1531"/>
      <c r="AKO87" s="1531"/>
      <c r="AKP87" s="1531"/>
      <c r="AKQ87" s="1531"/>
      <c r="AKR87" s="1531"/>
      <c r="AKS87" s="1531"/>
      <c r="AKT87" s="1531"/>
      <c r="AKU87" s="1531"/>
      <c r="AKV87" s="1531"/>
      <c r="AKW87" s="1531"/>
      <c r="AKX87" s="1531"/>
      <c r="AKY87" s="1531"/>
      <c r="AKZ87" s="1531"/>
      <c r="ALA87" s="1531"/>
      <c r="ALB87" s="1531"/>
      <c r="ALC87" s="1531"/>
      <c r="ALD87" s="1531"/>
      <c r="ALE87" s="1531"/>
      <c r="ALF87" s="1531"/>
      <c r="ALG87" s="1531"/>
      <c r="ALH87" s="1531"/>
      <c r="ALI87" s="1531"/>
      <c r="ALJ87" s="1531"/>
      <c r="ALK87" s="1531"/>
      <c r="ALL87" s="1531"/>
      <c r="ALM87" s="1531"/>
      <c r="ALN87" s="1531"/>
      <c r="ALO87" s="1531"/>
      <c r="ALP87" s="1531"/>
      <c r="ALQ87" s="1531"/>
      <c r="ALR87" s="1531"/>
      <c r="ALS87" s="1531"/>
      <c r="ALT87" s="1531"/>
      <c r="ALU87" s="1531"/>
      <c r="ALV87" s="1531"/>
      <c r="ALW87" s="1531"/>
      <c r="ALX87" s="1531"/>
      <c r="ALY87" s="1531"/>
      <c r="ALZ87" s="1531"/>
      <c r="AMA87" s="1531"/>
      <c r="AMB87" s="1531"/>
      <c r="AMC87" s="1531"/>
      <c r="AMD87" s="1531"/>
      <c r="AME87" s="1531"/>
      <c r="AMF87" s="1531"/>
      <c r="AMG87" s="1531"/>
      <c r="AMH87" s="1531"/>
      <c r="AMI87" s="1531"/>
      <c r="AMJ87" s="1531"/>
      <c r="AMK87" s="1531"/>
      <c r="AML87" s="1531"/>
      <c r="AMM87" s="1531"/>
      <c r="AMN87" s="1531"/>
      <c r="AMO87" s="1531"/>
      <c r="AMP87" s="1531"/>
      <c r="AMQ87" s="1531"/>
      <c r="AMR87" s="1531"/>
      <c r="AMS87" s="1531"/>
      <c r="AMT87" s="1531"/>
      <c r="AMU87" s="1531"/>
      <c r="AMV87" s="1531"/>
      <c r="AMW87" s="1531"/>
      <c r="AMX87" s="1531"/>
      <c r="AMY87" s="1531"/>
      <c r="AMZ87" s="1531"/>
      <c r="ANA87" s="1531"/>
      <c r="ANB87" s="1531"/>
      <c r="ANC87" s="1531"/>
      <c r="AND87" s="1531"/>
      <c r="ANE87" s="1531"/>
      <c r="ANF87" s="1531"/>
      <c r="ANG87" s="1531"/>
      <c r="ANH87" s="1531"/>
      <c r="ANI87" s="1531"/>
      <c r="ANJ87" s="1531"/>
      <c r="ANK87" s="1531"/>
      <c r="ANL87" s="1531"/>
      <c r="ANM87" s="1531"/>
      <c r="ANN87" s="1531"/>
      <c r="ANO87" s="1531"/>
      <c r="ANP87" s="1531"/>
      <c r="ANQ87" s="1531"/>
      <c r="ANR87" s="1531"/>
      <c r="ANS87" s="1531"/>
      <c r="ANT87" s="1531"/>
      <c r="ANU87" s="1531"/>
      <c r="ANV87" s="1531"/>
      <c r="ANW87" s="1531"/>
      <c r="ANX87" s="1531"/>
      <c r="ANY87" s="1531"/>
      <c r="ANZ87" s="1531"/>
      <c r="AOA87" s="1531"/>
      <c r="AOB87" s="1531"/>
      <c r="AOC87" s="1531"/>
      <c r="AOD87" s="1531"/>
      <c r="AOE87" s="1531"/>
      <c r="AOF87" s="1531"/>
      <c r="AOG87" s="1531"/>
      <c r="AOH87" s="1531"/>
      <c r="AOI87" s="1531"/>
      <c r="AOJ87" s="1531"/>
      <c r="AOK87" s="1531"/>
      <c r="AOL87" s="1531"/>
      <c r="AOM87" s="1531"/>
      <c r="AON87" s="1531"/>
      <c r="AOO87" s="1531"/>
      <c r="AOP87" s="1531"/>
      <c r="AOQ87" s="1531"/>
      <c r="AOR87" s="1531"/>
      <c r="AOS87" s="1531"/>
      <c r="AOT87" s="1531"/>
      <c r="AOU87" s="1531"/>
      <c r="AOV87" s="1531"/>
      <c r="AOW87" s="1531"/>
      <c r="AOX87" s="1531"/>
      <c r="AOY87" s="1531"/>
      <c r="AOZ87" s="1531"/>
      <c r="APA87" s="1531"/>
      <c r="APB87" s="1531"/>
      <c r="APC87" s="1531"/>
      <c r="APD87" s="1531"/>
      <c r="APE87" s="1531"/>
      <c r="APF87" s="1531"/>
      <c r="APG87" s="1531"/>
      <c r="APH87" s="1531"/>
      <c r="API87" s="1531"/>
      <c r="APJ87" s="1531"/>
      <c r="APK87" s="1531"/>
      <c r="APL87" s="1531"/>
      <c r="APM87" s="1531"/>
      <c r="APN87" s="1531"/>
      <c r="APO87" s="1531"/>
      <c r="APP87" s="1531"/>
      <c r="APQ87" s="1531"/>
      <c r="APR87" s="1531"/>
      <c r="APS87" s="1531"/>
      <c r="APT87" s="1531"/>
      <c r="APU87" s="1531"/>
      <c r="APV87" s="1531"/>
      <c r="APW87" s="1531"/>
      <c r="APX87" s="1531"/>
      <c r="APY87" s="1531"/>
      <c r="APZ87" s="1531"/>
      <c r="AQA87" s="1531"/>
      <c r="AQB87" s="1531"/>
      <c r="AQC87" s="1531"/>
      <c r="AQD87" s="1531"/>
      <c r="AQE87" s="1531"/>
      <c r="AQF87" s="1531"/>
      <c r="AQG87" s="1531"/>
      <c r="AQH87" s="1531"/>
      <c r="AQI87" s="1531"/>
      <c r="AQJ87" s="1531"/>
      <c r="AQK87" s="1531"/>
      <c r="AQL87" s="1531"/>
      <c r="AQM87" s="1531"/>
      <c r="AQN87" s="1531"/>
      <c r="AQO87" s="1531"/>
      <c r="AQP87" s="1531"/>
      <c r="AQQ87" s="1531"/>
      <c r="AQR87" s="1531"/>
      <c r="AQS87" s="1531"/>
      <c r="AQT87" s="1531"/>
      <c r="AQU87" s="1531"/>
      <c r="AQV87" s="1531"/>
      <c r="AQW87" s="1531"/>
      <c r="AQX87" s="1531"/>
      <c r="AQY87" s="1531"/>
      <c r="AQZ87" s="1531"/>
      <c r="ARA87" s="1531"/>
      <c r="ARB87" s="1531"/>
      <c r="ARC87" s="1531"/>
      <c r="ARD87" s="1531"/>
      <c r="ARE87" s="1531"/>
      <c r="ARF87" s="1531"/>
      <c r="ARG87" s="1531"/>
      <c r="ARH87" s="1531"/>
      <c r="ARI87" s="1531"/>
      <c r="ARJ87" s="1531"/>
      <c r="ARK87" s="1531"/>
      <c r="ARL87" s="1531"/>
      <c r="ARM87" s="1531"/>
      <c r="ARN87" s="1531"/>
      <c r="ARO87" s="1531"/>
      <c r="ARP87" s="1531"/>
      <c r="ARQ87" s="1531"/>
      <c r="ARR87" s="1531"/>
      <c r="ARS87" s="1531"/>
      <c r="ART87" s="1531"/>
      <c r="ARU87" s="1531"/>
      <c r="ARV87" s="1531"/>
      <c r="ARW87" s="1531"/>
      <c r="ARX87" s="1531"/>
      <c r="ARY87" s="1531"/>
      <c r="ARZ87" s="1531"/>
      <c r="ASA87" s="1531"/>
      <c r="ASB87" s="1531"/>
      <c r="ASC87" s="1531"/>
      <c r="ASD87" s="1531"/>
      <c r="ASE87" s="1531"/>
      <c r="ASF87" s="1531"/>
      <c r="ASG87" s="1531"/>
      <c r="ASH87" s="1531"/>
      <c r="ASI87" s="1531"/>
      <c r="ASJ87" s="1531"/>
      <c r="ASK87" s="1531"/>
      <c r="ASL87" s="1531"/>
      <c r="ASM87" s="1531"/>
      <c r="ASN87" s="1531"/>
      <c r="ASO87" s="1531"/>
      <c r="ASP87" s="1531"/>
      <c r="ASQ87" s="1531"/>
      <c r="ASR87" s="1531"/>
      <c r="ASS87" s="1531"/>
      <c r="AST87" s="1531"/>
      <c r="ASU87" s="1531"/>
      <c r="ASV87" s="1531"/>
      <c r="ASW87" s="1531"/>
      <c r="ASX87" s="1531"/>
      <c r="ASY87" s="1531"/>
      <c r="ASZ87" s="1531"/>
      <c r="ATA87" s="1531"/>
      <c r="ATB87" s="1531"/>
      <c r="ATC87" s="1531"/>
      <c r="ATD87" s="1531"/>
      <c r="ATE87" s="1531"/>
      <c r="ATF87" s="1531"/>
      <c r="ATG87" s="1531"/>
      <c r="ATH87" s="1531"/>
      <c r="ATI87" s="1531"/>
      <c r="ATJ87" s="1531"/>
      <c r="ATK87" s="1531"/>
      <c r="ATL87" s="1531"/>
      <c r="ATM87" s="1531"/>
      <c r="ATN87" s="1531"/>
      <c r="ATO87" s="1531"/>
      <c r="ATP87" s="1531"/>
      <c r="ATQ87" s="1531"/>
      <c r="ATR87" s="1531"/>
      <c r="ATS87" s="1531"/>
      <c r="ATT87" s="1531"/>
      <c r="ATU87" s="1531"/>
      <c r="ATV87" s="1531"/>
      <c r="ATW87" s="1531"/>
      <c r="ATX87" s="1531"/>
      <c r="ATY87" s="1531"/>
      <c r="ATZ87" s="1531"/>
      <c r="AUA87" s="1531"/>
      <c r="AUB87" s="1531"/>
      <c r="AUC87" s="1531"/>
      <c r="AUD87" s="1531"/>
      <c r="AUE87" s="1531"/>
      <c r="AUF87" s="1531"/>
      <c r="AUG87" s="1531"/>
      <c r="AUH87" s="1531"/>
      <c r="AUI87" s="1531"/>
    </row>
    <row r="88" spans="1:1231" s="1406" customFormat="1" ht="31.75" customHeight="1" x14ac:dyDescent="0.75">
      <c r="A88" s="2064"/>
      <c r="B88" s="2064"/>
      <c r="C88" s="1420">
        <v>11.3</v>
      </c>
      <c r="D88" s="1489" t="s">
        <v>59</v>
      </c>
      <c r="E88" s="1490" t="s">
        <v>25</v>
      </c>
      <c r="F88" s="1490" t="s">
        <v>12</v>
      </c>
      <c r="G88" s="1423">
        <f t="array" ref="G88">INDEX('Salary . staff rates'!$A$6:$C$28,MATCH(1,('Salary . staff rates'!$A$6:$A$28=E88)*('Salary . staff rates'!$B$6:$B$28=F88),0),3)</f>
        <v>75000</v>
      </c>
      <c r="H88" s="1423">
        <f t="shared" si="70"/>
        <v>526.31578947368428</v>
      </c>
      <c r="I88" s="1491" t="s">
        <v>0</v>
      </c>
      <c r="J88" s="1492" t="s">
        <v>0</v>
      </c>
      <c r="K88" s="1493">
        <v>0</v>
      </c>
      <c r="L88" s="1494">
        <f t="shared" si="71"/>
        <v>0</v>
      </c>
      <c r="M88" s="1551" t="s">
        <v>31</v>
      </c>
      <c r="N88" s="1496">
        <f>IF(M88="Yes",L88*'Salary . staff rates'!$C$34,0)</f>
        <v>0</v>
      </c>
      <c r="P88" s="662">
        <v>1</v>
      </c>
      <c r="Q88" s="662">
        <v>1</v>
      </c>
      <c r="W88" s="1564"/>
      <c r="Y88" s="662">
        <f t="shared" si="72"/>
        <v>0</v>
      </c>
      <c r="Z88" s="662">
        <f t="shared" si="73"/>
        <v>0</v>
      </c>
      <c r="AA88" s="1433"/>
      <c r="AB88" s="662">
        <f t="shared" si="74"/>
        <v>0</v>
      </c>
      <c r="AC88" s="662">
        <f t="shared" si="75"/>
        <v>0</v>
      </c>
      <c r="AD88" s="1412"/>
      <c r="AE88" s="1412"/>
      <c r="AF88" s="1412"/>
      <c r="AL88" s="1413"/>
      <c r="AN88" s="1435">
        <f t="shared" si="76"/>
        <v>0</v>
      </c>
      <c r="AO88" s="1435">
        <f t="shared" si="77"/>
        <v>0</v>
      </c>
      <c r="AP88" s="1531"/>
      <c r="AQ88" s="1531"/>
      <c r="AR88" s="1531"/>
      <c r="AS88" s="1531"/>
      <c r="AT88" s="1531"/>
      <c r="AU88" s="1531"/>
      <c r="AV88" s="1531"/>
      <c r="AW88" s="1531"/>
      <c r="AX88" s="1531"/>
      <c r="AY88" s="1531"/>
      <c r="AZ88" s="1531"/>
      <c r="BA88" s="1531"/>
      <c r="BB88" s="1531"/>
      <c r="BC88" s="1531"/>
      <c r="BD88" s="1531"/>
      <c r="BE88" s="1531"/>
      <c r="BF88" s="1531"/>
      <c r="BG88" s="1531"/>
      <c r="BH88" s="1531"/>
      <c r="BI88" s="1531"/>
      <c r="BJ88" s="1531"/>
      <c r="BK88" s="1531"/>
      <c r="BL88" s="1531"/>
      <c r="BM88" s="1531"/>
      <c r="BN88" s="1531"/>
      <c r="BO88" s="1531"/>
      <c r="BP88" s="1531"/>
      <c r="BQ88" s="1531"/>
      <c r="BR88" s="1531"/>
      <c r="BS88" s="1531"/>
      <c r="BT88" s="1531"/>
      <c r="BU88" s="1531"/>
      <c r="BV88" s="1531"/>
      <c r="BW88" s="1531"/>
      <c r="BX88" s="1531"/>
      <c r="BY88" s="1531"/>
      <c r="BZ88" s="1531"/>
      <c r="CA88" s="1531"/>
      <c r="CB88" s="1531"/>
      <c r="CC88" s="1531"/>
      <c r="CD88" s="1531"/>
      <c r="CE88" s="1531"/>
      <c r="CF88" s="1531"/>
      <c r="CG88" s="1531"/>
      <c r="CH88" s="1531"/>
      <c r="CI88" s="1531"/>
      <c r="CJ88" s="1531"/>
      <c r="CK88" s="1531"/>
      <c r="CL88" s="1531"/>
      <c r="CM88" s="1531"/>
      <c r="CN88" s="1531"/>
      <c r="CO88" s="1531"/>
      <c r="CP88" s="1531"/>
      <c r="CQ88" s="1531"/>
      <c r="CR88" s="1531"/>
      <c r="CS88" s="1531"/>
      <c r="CT88" s="1531"/>
      <c r="CU88" s="1531"/>
      <c r="CV88" s="1531"/>
      <c r="CW88" s="1531"/>
      <c r="CX88" s="1531"/>
      <c r="CY88" s="1531"/>
      <c r="CZ88" s="1531"/>
      <c r="DA88" s="1531"/>
      <c r="DB88" s="1531"/>
      <c r="DC88" s="1531"/>
      <c r="DD88" s="1531"/>
      <c r="DE88" s="1531"/>
      <c r="DF88" s="1531"/>
      <c r="DG88" s="1531"/>
      <c r="DH88" s="1531"/>
      <c r="DI88" s="1531"/>
      <c r="DJ88" s="1531"/>
      <c r="DK88" s="1531"/>
      <c r="DL88" s="1531"/>
      <c r="DM88" s="1531"/>
      <c r="DN88" s="1531"/>
      <c r="DO88" s="1531"/>
      <c r="DP88" s="1531"/>
      <c r="DQ88" s="1531"/>
      <c r="DR88" s="1531"/>
      <c r="DS88" s="1531"/>
      <c r="DT88" s="1531"/>
      <c r="DU88" s="1531"/>
      <c r="DV88" s="1531"/>
      <c r="DW88" s="1531"/>
      <c r="DX88" s="1531"/>
      <c r="DY88" s="1531"/>
      <c r="DZ88" s="1531"/>
      <c r="EA88" s="1531"/>
      <c r="EB88" s="1531"/>
      <c r="EC88" s="1531"/>
      <c r="ED88" s="1531"/>
      <c r="EE88" s="1531"/>
      <c r="EF88" s="1531"/>
      <c r="EG88" s="1531"/>
      <c r="EH88" s="1531"/>
      <c r="EI88" s="1531"/>
      <c r="EJ88" s="1531"/>
      <c r="EK88" s="1531"/>
      <c r="EL88" s="1531"/>
      <c r="EM88" s="1531"/>
      <c r="EN88" s="1531"/>
      <c r="EO88" s="1531"/>
      <c r="EP88" s="1531"/>
      <c r="EQ88" s="1531"/>
      <c r="ER88" s="1531"/>
      <c r="ES88" s="1531"/>
      <c r="ET88" s="1531"/>
      <c r="EU88" s="1531"/>
      <c r="EV88" s="1531"/>
      <c r="EW88" s="1531"/>
      <c r="EX88" s="1531"/>
      <c r="EY88" s="1531"/>
      <c r="EZ88" s="1531"/>
      <c r="FA88" s="1531"/>
      <c r="FB88" s="1531"/>
      <c r="FC88" s="1531"/>
      <c r="FD88" s="1531"/>
      <c r="FE88" s="1531"/>
      <c r="FF88" s="1531"/>
      <c r="FG88" s="1531"/>
      <c r="FH88" s="1531"/>
      <c r="FI88" s="1531"/>
      <c r="FJ88" s="1531"/>
      <c r="FK88" s="1531"/>
      <c r="FL88" s="1531"/>
      <c r="FM88" s="1531"/>
      <c r="FN88" s="1531"/>
      <c r="FO88" s="1531"/>
      <c r="FP88" s="1531"/>
      <c r="FQ88" s="1531"/>
      <c r="FR88" s="1531"/>
      <c r="FS88" s="1531"/>
      <c r="FT88" s="1531"/>
      <c r="FU88" s="1531"/>
      <c r="FV88" s="1531"/>
      <c r="FW88" s="1531"/>
      <c r="FX88" s="1531"/>
      <c r="FY88" s="1531"/>
      <c r="FZ88" s="1531"/>
      <c r="GA88" s="1531"/>
      <c r="GB88" s="1531"/>
      <c r="GC88" s="1531"/>
      <c r="GD88" s="1531"/>
      <c r="GE88" s="1531"/>
      <c r="GF88" s="1531"/>
      <c r="GG88" s="1531"/>
      <c r="GH88" s="1531"/>
      <c r="GI88" s="1531"/>
      <c r="GJ88" s="1531"/>
      <c r="GK88" s="1531"/>
      <c r="GL88" s="1531"/>
      <c r="GM88" s="1531"/>
      <c r="GN88" s="1531"/>
      <c r="GO88" s="1531"/>
      <c r="GP88" s="1531"/>
      <c r="GQ88" s="1531"/>
      <c r="GR88" s="1531"/>
      <c r="GS88" s="1531"/>
      <c r="GT88" s="1531"/>
      <c r="GU88" s="1531"/>
      <c r="GV88" s="1531"/>
      <c r="GW88" s="1531"/>
      <c r="GX88" s="1531"/>
      <c r="GY88" s="1531"/>
      <c r="GZ88" s="1531"/>
      <c r="HA88" s="1531"/>
      <c r="HB88" s="1531"/>
      <c r="HC88" s="1531"/>
      <c r="HD88" s="1531"/>
      <c r="HE88" s="1531"/>
      <c r="HF88" s="1531"/>
      <c r="HG88" s="1531"/>
      <c r="HH88" s="1531"/>
      <c r="HI88" s="1531"/>
      <c r="HJ88" s="1531"/>
      <c r="HK88" s="1531"/>
      <c r="HL88" s="1531"/>
      <c r="HM88" s="1531"/>
      <c r="HN88" s="1531"/>
      <c r="HO88" s="1531"/>
      <c r="HP88" s="1531"/>
      <c r="HQ88" s="1531"/>
      <c r="HR88" s="1531"/>
      <c r="HS88" s="1531"/>
      <c r="HT88" s="1531"/>
      <c r="HU88" s="1531"/>
      <c r="HV88" s="1531"/>
      <c r="HW88" s="1531"/>
      <c r="HX88" s="1531"/>
      <c r="HY88" s="1531"/>
      <c r="HZ88" s="1531"/>
      <c r="IA88" s="1531"/>
      <c r="IB88" s="1531"/>
      <c r="IC88" s="1531"/>
      <c r="ID88" s="1531"/>
      <c r="IE88" s="1531"/>
      <c r="IF88" s="1531"/>
      <c r="IG88" s="1531"/>
      <c r="IH88" s="1531"/>
      <c r="II88" s="1531"/>
      <c r="IJ88" s="1531"/>
      <c r="IK88" s="1531"/>
      <c r="IL88" s="1531"/>
      <c r="IM88" s="1531"/>
      <c r="IN88" s="1531"/>
      <c r="IO88" s="1531"/>
      <c r="IP88" s="1531"/>
      <c r="IQ88" s="1531"/>
      <c r="IR88" s="1531"/>
      <c r="IS88" s="1531"/>
      <c r="IT88" s="1531"/>
      <c r="IU88" s="1531"/>
      <c r="IV88" s="1531"/>
      <c r="IW88" s="1531"/>
      <c r="IX88" s="1531"/>
      <c r="IY88" s="1531"/>
      <c r="IZ88" s="1531"/>
      <c r="JA88" s="1531"/>
      <c r="JB88" s="1531"/>
      <c r="JC88" s="1531"/>
      <c r="JD88" s="1531"/>
      <c r="JE88" s="1531"/>
      <c r="JF88" s="1531"/>
      <c r="JG88" s="1531"/>
      <c r="JH88" s="1531"/>
      <c r="JI88" s="1531"/>
      <c r="JJ88" s="1531"/>
      <c r="JK88" s="1531"/>
      <c r="JL88" s="1531"/>
      <c r="JM88" s="1531"/>
      <c r="JN88" s="1531"/>
      <c r="JO88" s="1531"/>
      <c r="JP88" s="1531"/>
      <c r="JQ88" s="1531"/>
      <c r="JR88" s="1531"/>
      <c r="JS88" s="1531"/>
      <c r="JT88" s="1531"/>
      <c r="JU88" s="1531"/>
      <c r="JV88" s="1531"/>
      <c r="JW88" s="1531"/>
      <c r="JX88" s="1531"/>
      <c r="JY88" s="1531"/>
      <c r="JZ88" s="1531"/>
      <c r="KA88" s="1531"/>
      <c r="KB88" s="1531"/>
      <c r="KC88" s="1531"/>
      <c r="KD88" s="1531"/>
      <c r="KE88" s="1531"/>
      <c r="KF88" s="1531"/>
      <c r="KG88" s="1531"/>
      <c r="KH88" s="1531"/>
      <c r="KI88" s="1531"/>
      <c r="KJ88" s="1531"/>
      <c r="KK88" s="1531"/>
      <c r="KL88" s="1531"/>
      <c r="KM88" s="1531"/>
      <c r="KN88" s="1531"/>
      <c r="KO88" s="1531"/>
      <c r="KP88" s="1531"/>
      <c r="KQ88" s="1531"/>
      <c r="KR88" s="1531"/>
      <c r="KS88" s="1531"/>
      <c r="KT88" s="1531"/>
      <c r="KU88" s="1531"/>
      <c r="KV88" s="1531"/>
      <c r="KW88" s="1531"/>
      <c r="KX88" s="1531"/>
      <c r="KY88" s="1531"/>
      <c r="KZ88" s="1531"/>
      <c r="LA88" s="1531"/>
      <c r="LB88" s="1531"/>
      <c r="LC88" s="1531"/>
      <c r="LD88" s="1531"/>
      <c r="LE88" s="1531"/>
      <c r="LF88" s="1531"/>
      <c r="LG88" s="1531"/>
      <c r="LH88" s="1531"/>
      <c r="LI88" s="1531"/>
      <c r="LJ88" s="1531"/>
      <c r="LK88" s="1531"/>
      <c r="LL88" s="1531"/>
      <c r="LM88" s="1531"/>
      <c r="LN88" s="1531"/>
      <c r="LO88" s="1531"/>
      <c r="LP88" s="1531"/>
      <c r="LQ88" s="1531"/>
      <c r="LR88" s="1531"/>
      <c r="LS88" s="1531"/>
      <c r="LT88" s="1531"/>
      <c r="LU88" s="1531"/>
      <c r="LV88" s="1531"/>
      <c r="LW88" s="1531"/>
      <c r="LX88" s="1531"/>
      <c r="LY88" s="1531"/>
      <c r="LZ88" s="1531"/>
      <c r="MA88" s="1531"/>
      <c r="MB88" s="1531"/>
      <c r="MC88" s="1531"/>
      <c r="MD88" s="1531"/>
      <c r="ME88" s="1531"/>
      <c r="MF88" s="1531"/>
      <c r="MG88" s="1531"/>
      <c r="MH88" s="1531"/>
      <c r="MI88" s="1531"/>
      <c r="MJ88" s="1531"/>
      <c r="MK88" s="1531"/>
      <c r="ML88" s="1531"/>
      <c r="MM88" s="1531"/>
      <c r="MN88" s="1531"/>
      <c r="MO88" s="1531"/>
      <c r="MP88" s="1531"/>
      <c r="MQ88" s="1531"/>
      <c r="MR88" s="1531"/>
      <c r="MS88" s="1531"/>
      <c r="MT88" s="1531"/>
      <c r="MU88" s="1531"/>
      <c r="MV88" s="1531"/>
      <c r="MW88" s="1531"/>
      <c r="MX88" s="1531"/>
      <c r="MY88" s="1531"/>
      <c r="MZ88" s="1531"/>
      <c r="NA88" s="1531"/>
      <c r="NB88" s="1531"/>
      <c r="NC88" s="1531"/>
      <c r="ND88" s="1531"/>
      <c r="NE88" s="1531"/>
      <c r="NF88" s="1531"/>
      <c r="NG88" s="1531"/>
      <c r="NH88" s="1531"/>
      <c r="NI88" s="1531"/>
      <c r="NJ88" s="1531"/>
      <c r="NK88" s="1531"/>
      <c r="NL88" s="1531"/>
      <c r="NM88" s="1531"/>
      <c r="NN88" s="1531"/>
      <c r="NO88" s="1531"/>
      <c r="NP88" s="1531"/>
      <c r="NQ88" s="1531"/>
      <c r="NR88" s="1531"/>
      <c r="NS88" s="1531"/>
      <c r="NT88" s="1531"/>
      <c r="NU88" s="1531"/>
      <c r="NV88" s="1531"/>
      <c r="NW88" s="1531"/>
      <c r="NX88" s="1531"/>
      <c r="NY88" s="1531"/>
      <c r="NZ88" s="1531"/>
      <c r="OA88" s="1531"/>
      <c r="OB88" s="1531"/>
      <c r="OC88" s="1531"/>
      <c r="OD88" s="1531"/>
      <c r="OE88" s="1531"/>
      <c r="OF88" s="1531"/>
      <c r="OG88" s="1531"/>
      <c r="OH88" s="1531"/>
      <c r="OI88" s="1531"/>
      <c r="OJ88" s="1531"/>
      <c r="OK88" s="1531"/>
      <c r="OL88" s="1531"/>
      <c r="OM88" s="1531"/>
      <c r="ON88" s="1531"/>
      <c r="OO88" s="1531"/>
      <c r="OP88" s="1531"/>
      <c r="OQ88" s="1531"/>
      <c r="OR88" s="1531"/>
      <c r="OS88" s="1531"/>
      <c r="OT88" s="1531"/>
      <c r="OU88" s="1531"/>
      <c r="OV88" s="1531"/>
      <c r="OW88" s="1531"/>
      <c r="OX88" s="1531"/>
      <c r="OY88" s="1531"/>
      <c r="OZ88" s="1531"/>
      <c r="PA88" s="1531"/>
      <c r="PB88" s="1531"/>
      <c r="PC88" s="1531"/>
      <c r="PD88" s="1531"/>
      <c r="PE88" s="1531"/>
      <c r="PF88" s="1531"/>
      <c r="PG88" s="1531"/>
      <c r="PH88" s="1531"/>
      <c r="PI88" s="1531"/>
      <c r="PJ88" s="1531"/>
      <c r="PK88" s="1531"/>
      <c r="PL88" s="1531"/>
      <c r="PM88" s="1531"/>
      <c r="PN88" s="1531"/>
      <c r="PO88" s="1531"/>
      <c r="PP88" s="1531"/>
      <c r="PQ88" s="1531"/>
      <c r="PR88" s="1531"/>
      <c r="PS88" s="1531"/>
      <c r="PT88" s="1531"/>
      <c r="PU88" s="1531"/>
      <c r="PV88" s="1531"/>
      <c r="PW88" s="1531"/>
      <c r="PX88" s="1531"/>
      <c r="PY88" s="1531"/>
      <c r="PZ88" s="1531"/>
      <c r="QA88" s="1531"/>
      <c r="QB88" s="1531"/>
      <c r="QC88" s="1531"/>
      <c r="QD88" s="1531"/>
      <c r="QE88" s="1531"/>
      <c r="QF88" s="1531"/>
      <c r="QG88" s="1531"/>
      <c r="QH88" s="1531"/>
      <c r="QI88" s="1531"/>
      <c r="QJ88" s="1531"/>
      <c r="QK88" s="1531"/>
      <c r="QL88" s="1531"/>
      <c r="QM88" s="1531"/>
      <c r="QN88" s="1531"/>
      <c r="QO88" s="1531"/>
      <c r="QP88" s="1531"/>
      <c r="QQ88" s="1531"/>
      <c r="QR88" s="1531"/>
      <c r="QS88" s="1531"/>
      <c r="QT88" s="1531"/>
      <c r="QU88" s="1531"/>
      <c r="QV88" s="1531"/>
      <c r="QW88" s="1531"/>
      <c r="QX88" s="1531"/>
      <c r="QY88" s="1531"/>
      <c r="QZ88" s="1531"/>
      <c r="RA88" s="1531"/>
      <c r="RB88" s="1531"/>
      <c r="RC88" s="1531"/>
      <c r="RD88" s="1531"/>
      <c r="RE88" s="1531"/>
      <c r="RF88" s="1531"/>
      <c r="RG88" s="1531"/>
      <c r="RH88" s="1531"/>
      <c r="RI88" s="1531"/>
      <c r="RJ88" s="1531"/>
      <c r="RK88" s="1531"/>
      <c r="RL88" s="1531"/>
      <c r="RM88" s="1531"/>
      <c r="RN88" s="1531"/>
      <c r="RO88" s="1531"/>
      <c r="RP88" s="1531"/>
      <c r="RQ88" s="1531"/>
      <c r="RR88" s="1531"/>
      <c r="RS88" s="1531"/>
      <c r="RT88" s="1531"/>
      <c r="RU88" s="1531"/>
      <c r="RV88" s="1531"/>
      <c r="RW88" s="1531"/>
      <c r="RX88" s="1531"/>
      <c r="RY88" s="1531"/>
      <c r="RZ88" s="1531"/>
      <c r="SA88" s="1531"/>
      <c r="SB88" s="1531"/>
      <c r="SC88" s="1531"/>
      <c r="SD88" s="1531"/>
      <c r="SE88" s="1531"/>
      <c r="SF88" s="1531"/>
      <c r="SG88" s="1531"/>
      <c r="SH88" s="1531"/>
      <c r="SI88" s="1531"/>
      <c r="SJ88" s="1531"/>
      <c r="SK88" s="1531"/>
      <c r="SL88" s="1531"/>
      <c r="SM88" s="1531"/>
      <c r="SN88" s="1531"/>
      <c r="SO88" s="1531"/>
      <c r="SP88" s="1531"/>
      <c r="SQ88" s="1531"/>
      <c r="SR88" s="1531"/>
      <c r="SS88" s="1531"/>
      <c r="ST88" s="1531"/>
      <c r="SU88" s="1531"/>
      <c r="SV88" s="1531"/>
      <c r="SW88" s="1531"/>
      <c r="SX88" s="1531"/>
      <c r="SY88" s="1531"/>
      <c r="SZ88" s="1531"/>
      <c r="TA88" s="1531"/>
      <c r="TB88" s="1531"/>
      <c r="TC88" s="1531"/>
      <c r="TD88" s="1531"/>
      <c r="TE88" s="1531"/>
      <c r="TF88" s="1531"/>
      <c r="TG88" s="1531"/>
      <c r="TH88" s="1531"/>
      <c r="TI88" s="1531"/>
      <c r="TJ88" s="1531"/>
      <c r="TK88" s="1531"/>
      <c r="TL88" s="1531"/>
      <c r="TM88" s="1531"/>
      <c r="TN88" s="1531"/>
      <c r="TO88" s="1531"/>
      <c r="TP88" s="1531"/>
      <c r="TQ88" s="1531"/>
      <c r="TR88" s="1531"/>
      <c r="TS88" s="1531"/>
      <c r="TT88" s="1531"/>
      <c r="TU88" s="1531"/>
      <c r="TV88" s="1531"/>
      <c r="TW88" s="1531"/>
      <c r="TX88" s="1531"/>
      <c r="TY88" s="1531"/>
      <c r="TZ88" s="1531"/>
      <c r="UA88" s="1531"/>
      <c r="UB88" s="1531"/>
      <c r="UC88" s="1531"/>
      <c r="UD88" s="1531"/>
      <c r="UE88" s="1531"/>
      <c r="UF88" s="1531"/>
      <c r="UG88" s="1531"/>
      <c r="UH88" s="1531"/>
      <c r="UI88" s="1531"/>
      <c r="UJ88" s="1531"/>
      <c r="UK88" s="1531"/>
      <c r="UL88" s="1531"/>
      <c r="UM88" s="1531"/>
      <c r="UN88" s="1531"/>
      <c r="UO88" s="1531"/>
      <c r="UP88" s="1531"/>
      <c r="UQ88" s="1531"/>
      <c r="UR88" s="1531"/>
      <c r="US88" s="1531"/>
      <c r="UT88" s="1531"/>
      <c r="UU88" s="1531"/>
      <c r="UV88" s="1531"/>
      <c r="UW88" s="1531"/>
      <c r="UX88" s="1531"/>
      <c r="UY88" s="1531"/>
      <c r="UZ88" s="1531"/>
      <c r="VA88" s="1531"/>
      <c r="VB88" s="1531"/>
      <c r="VC88" s="1531"/>
      <c r="VD88" s="1531"/>
      <c r="VE88" s="1531"/>
      <c r="VF88" s="1531"/>
      <c r="VG88" s="1531"/>
      <c r="VH88" s="1531"/>
      <c r="VI88" s="1531"/>
      <c r="VJ88" s="1531"/>
      <c r="VK88" s="1531"/>
      <c r="VL88" s="1531"/>
      <c r="VM88" s="1531"/>
      <c r="VN88" s="1531"/>
      <c r="VO88" s="1531"/>
      <c r="VP88" s="1531"/>
      <c r="VQ88" s="1531"/>
      <c r="VR88" s="1531"/>
      <c r="VS88" s="1531"/>
      <c r="VT88" s="1531"/>
      <c r="VU88" s="1531"/>
      <c r="VV88" s="1531"/>
      <c r="VW88" s="1531"/>
      <c r="VX88" s="1531"/>
      <c r="VY88" s="1531"/>
      <c r="VZ88" s="1531"/>
      <c r="WA88" s="1531"/>
      <c r="WB88" s="1531"/>
      <c r="WC88" s="1531"/>
      <c r="WD88" s="1531"/>
      <c r="WE88" s="1531"/>
      <c r="WF88" s="1531"/>
      <c r="WG88" s="1531"/>
      <c r="WH88" s="1531"/>
      <c r="WI88" s="1531"/>
      <c r="WJ88" s="1531"/>
      <c r="WK88" s="1531"/>
      <c r="WL88" s="1531"/>
      <c r="WM88" s="1531"/>
      <c r="WN88" s="1531"/>
      <c r="WO88" s="1531"/>
      <c r="WP88" s="1531"/>
      <c r="WQ88" s="1531"/>
      <c r="WR88" s="1531"/>
      <c r="WS88" s="1531"/>
      <c r="WT88" s="1531"/>
      <c r="WU88" s="1531"/>
      <c r="WV88" s="1531"/>
      <c r="WW88" s="1531"/>
      <c r="WX88" s="1531"/>
      <c r="WY88" s="1531"/>
      <c r="WZ88" s="1531"/>
      <c r="XA88" s="1531"/>
      <c r="XB88" s="1531"/>
      <c r="XC88" s="1531"/>
      <c r="XD88" s="1531"/>
      <c r="XE88" s="1531"/>
      <c r="XF88" s="1531"/>
      <c r="XG88" s="1531"/>
      <c r="XH88" s="1531"/>
      <c r="XI88" s="1531"/>
      <c r="XJ88" s="1531"/>
      <c r="XK88" s="1531"/>
      <c r="XL88" s="1531"/>
      <c r="XM88" s="1531"/>
      <c r="XN88" s="1531"/>
      <c r="XO88" s="1531"/>
      <c r="XP88" s="1531"/>
      <c r="XQ88" s="1531"/>
      <c r="XR88" s="1531"/>
      <c r="XS88" s="1531"/>
      <c r="XT88" s="1531"/>
      <c r="XU88" s="1531"/>
      <c r="XV88" s="1531"/>
      <c r="XW88" s="1531"/>
      <c r="XX88" s="1531"/>
      <c r="XY88" s="1531"/>
      <c r="XZ88" s="1531"/>
      <c r="YA88" s="1531"/>
      <c r="YB88" s="1531"/>
      <c r="YC88" s="1531"/>
      <c r="YD88" s="1531"/>
      <c r="YE88" s="1531"/>
      <c r="YF88" s="1531"/>
      <c r="YG88" s="1531"/>
      <c r="YH88" s="1531"/>
      <c r="YI88" s="1531"/>
      <c r="YJ88" s="1531"/>
      <c r="YK88" s="1531"/>
      <c r="YL88" s="1531"/>
      <c r="YM88" s="1531"/>
      <c r="YN88" s="1531"/>
      <c r="YO88" s="1531"/>
      <c r="YP88" s="1531"/>
      <c r="YQ88" s="1531"/>
      <c r="YR88" s="1531"/>
      <c r="YS88" s="1531"/>
      <c r="YT88" s="1531"/>
      <c r="YU88" s="1531"/>
      <c r="YV88" s="1531"/>
      <c r="YW88" s="1531"/>
      <c r="YX88" s="1531"/>
      <c r="YY88" s="1531"/>
      <c r="YZ88" s="1531"/>
      <c r="ZA88" s="1531"/>
      <c r="ZB88" s="1531"/>
      <c r="ZC88" s="1531"/>
      <c r="ZD88" s="1531"/>
      <c r="ZE88" s="1531"/>
      <c r="ZF88" s="1531"/>
      <c r="ZG88" s="1531"/>
      <c r="ZH88" s="1531"/>
      <c r="ZI88" s="1531"/>
      <c r="ZJ88" s="1531"/>
      <c r="ZK88" s="1531"/>
      <c r="ZL88" s="1531"/>
      <c r="ZM88" s="1531"/>
      <c r="ZN88" s="1531"/>
      <c r="ZO88" s="1531"/>
      <c r="ZP88" s="1531"/>
      <c r="ZQ88" s="1531"/>
      <c r="ZR88" s="1531"/>
      <c r="ZS88" s="1531"/>
      <c r="ZT88" s="1531"/>
      <c r="ZU88" s="1531"/>
      <c r="ZV88" s="1531"/>
      <c r="ZW88" s="1531"/>
      <c r="ZX88" s="1531"/>
      <c r="ZY88" s="1531"/>
      <c r="ZZ88" s="1531"/>
      <c r="AAA88" s="1531"/>
      <c r="AAB88" s="1531"/>
      <c r="AAC88" s="1531"/>
      <c r="AAD88" s="1531"/>
      <c r="AAE88" s="1531"/>
      <c r="AAF88" s="1531"/>
      <c r="AAG88" s="1531"/>
      <c r="AAH88" s="1531"/>
      <c r="AAI88" s="1531"/>
      <c r="AAJ88" s="1531"/>
      <c r="AAK88" s="1531"/>
      <c r="AAL88" s="1531"/>
      <c r="AAM88" s="1531"/>
      <c r="AAN88" s="1531"/>
      <c r="AAO88" s="1531"/>
      <c r="AAP88" s="1531"/>
      <c r="AAQ88" s="1531"/>
      <c r="AAR88" s="1531"/>
      <c r="AAS88" s="1531"/>
      <c r="AAT88" s="1531"/>
      <c r="AAU88" s="1531"/>
      <c r="AAV88" s="1531"/>
      <c r="AAW88" s="1531"/>
      <c r="AAX88" s="1531"/>
      <c r="AAY88" s="1531"/>
      <c r="AAZ88" s="1531"/>
      <c r="ABA88" s="1531"/>
      <c r="ABB88" s="1531"/>
      <c r="ABC88" s="1531"/>
      <c r="ABD88" s="1531"/>
      <c r="ABE88" s="1531"/>
      <c r="ABF88" s="1531"/>
      <c r="ABG88" s="1531"/>
      <c r="ABH88" s="1531"/>
      <c r="ABI88" s="1531"/>
      <c r="ABJ88" s="1531"/>
      <c r="ABK88" s="1531"/>
      <c r="ABL88" s="1531"/>
      <c r="ABM88" s="1531"/>
      <c r="ABN88" s="1531"/>
      <c r="ABO88" s="1531"/>
      <c r="ABP88" s="1531"/>
      <c r="ABQ88" s="1531"/>
      <c r="ABR88" s="1531"/>
      <c r="ABS88" s="1531"/>
      <c r="ABT88" s="1531"/>
      <c r="ABU88" s="1531"/>
      <c r="ABV88" s="1531"/>
      <c r="ABW88" s="1531"/>
      <c r="ABX88" s="1531"/>
      <c r="ABY88" s="1531"/>
      <c r="ABZ88" s="1531"/>
      <c r="ACA88" s="1531"/>
      <c r="ACB88" s="1531"/>
      <c r="ACC88" s="1531"/>
      <c r="ACD88" s="1531"/>
      <c r="ACE88" s="1531"/>
      <c r="ACF88" s="1531"/>
      <c r="ACG88" s="1531"/>
      <c r="ACH88" s="1531"/>
      <c r="ACI88" s="1531"/>
      <c r="ACJ88" s="1531"/>
      <c r="ACK88" s="1531"/>
      <c r="ACL88" s="1531"/>
      <c r="ACM88" s="1531"/>
      <c r="ACN88" s="1531"/>
      <c r="ACO88" s="1531"/>
      <c r="ACP88" s="1531"/>
      <c r="ACQ88" s="1531"/>
      <c r="ACR88" s="1531"/>
      <c r="ACS88" s="1531"/>
      <c r="ACT88" s="1531"/>
      <c r="ACU88" s="1531"/>
      <c r="ACV88" s="1531"/>
      <c r="ACW88" s="1531"/>
      <c r="ACX88" s="1531"/>
      <c r="ACY88" s="1531"/>
      <c r="ACZ88" s="1531"/>
      <c r="ADA88" s="1531"/>
      <c r="ADB88" s="1531"/>
      <c r="ADC88" s="1531"/>
      <c r="ADD88" s="1531"/>
      <c r="ADE88" s="1531"/>
      <c r="ADF88" s="1531"/>
      <c r="ADG88" s="1531"/>
      <c r="ADH88" s="1531"/>
      <c r="ADI88" s="1531"/>
      <c r="ADJ88" s="1531"/>
      <c r="ADK88" s="1531"/>
      <c r="ADL88" s="1531"/>
      <c r="ADM88" s="1531"/>
      <c r="ADN88" s="1531"/>
      <c r="ADO88" s="1531"/>
      <c r="ADP88" s="1531"/>
      <c r="ADQ88" s="1531"/>
      <c r="ADR88" s="1531"/>
      <c r="ADS88" s="1531"/>
      <c r="ADT88" s="1531"/>
      <c r="ADU88" s="1531"/>
      <c r="ADV88" s="1531"/>
      <c r="ADW88" s="1531"/>
      <c r="ADX88" s="1531"/>
      <c r="ADY88" s="1531"/>
      <c r="ADZ88" s="1531"/>
      <c r="AEA88" s="1531"/>
      <c r="AEB88" s="1531"/>
      <c r="AEC88" s="1531"/>
      <c r="AED88" s="1531"/>
      <c r="AEE88" s="1531"/>
      <c r="AEF88" s="1531"/>
      <c r="AEG88" s="1531"/>
      <c r="AEH88" s="1531"/>
      <c r="AEI88" s="1531"/>
      <c r="AEJ88" s="1531"/>
      <c r="AEK88" s="1531"/>
      <c r="AEL88" s="1531"/>
      <c r="AEM88" s="1531"/>
      <c r="AEN88" s="1531"/>
      <c r="AEO88" s="1531"/>
      <c r="AEP88" s="1531"/>
      <c r="AEQ88" s="1531"/>
      <c r="AER88" s="1531"/>
      <c r="AES88" s="1531"/>
      <c r="AET88" s="1531"/>
      <c r="AEU88" s="1531"/>
      <c r="AEV88" s="1531"/>
      <c r="AEW88" s="1531"/>
      <c r="AEX88" s="1531"/>
      <c r="AEY88" s="1531"/>
      <c r="AEZ88" s="1531"/>
      <c r="AFA88" s="1531"/>
      <c r="AFB88" s="1531"/>
      <c r="AFC88" s="1531"/>
      <c r="AFD88" s="1531"/>
      <c r="AFE88" s="1531"/>
      <c r="AFF88" s="1531"/>
      <c r="AFG88" s="1531"/>
      <c r="AFH88" s="1531"/>
      <c r="AFI88" s="1531"/>
      <c r="AFJ88" s="1531"/>
      <c r="AFK88" s="1531"/>
      <c r="AFL88" s="1531"/>
      <c r="AFM88" s="1531"/>
      <c r="AFN88" s="1531"/>
      <c r="AFO88" s="1531"/>
      <c r="AFP88" s="1531"/>
      <c r="AFQ88" s="1531"/>
      <c r="AFR88" s="1531"/>
      <c r="AFS88" s="1531"/>
      <c r="AFT88" s="1531"/>
      <c r="AFU88" s="1531"/>
      <c r="AFV88" s="1531"/>
      <c r="AFW88" s="1531"/>
      <c r="AFX88" s="1531"/>
      <c r="AFY88" s="1531"/>
      <c r="AFZ88" s="1531"/>
      <c r="AGA88" s="1531"/>
      <c r="AGB88" s="1531"/>
      <c r="AGC88" s="1531"/>
      <c r="AGD88" s="1531"/>
      <c r="AGE88" s="1531"/>
      <c r="AGF88" s="1531"/>
      <c r="AGG88" s="1531"/>
      <c r="AGH88" s="1531"/>
      <c r="AGI88" s="1531"/>
      <c r="AGJ88" s="1531"/>
      <c r="AGK88" s="1531"/>
      <c r="AGL88" s="1531"/>
      <c r="AGM88" s="1531"/>
      <c r="AGN88" s="1531"/>
      <c r="AGO88" s="1531"/>
      <c r="AGP88" s="1531"/>
      <c r="AGQ88" s="1531"/>
      <c r="AGR88" s="1531"/>
      <c r="AGS88" s="1531"/>
      <c r="AGT88" s="1531"/>
      <c r="AGU88" s="1531"/>
      <c r="AGV88" s="1531"/>
      <c r="AGW88" s="1531"/>
      <c r="AGX88" s="1531"/>
      <c r="AGY88" s="1531"/>
      <c r="AGZ88" s="1531"/>
      <c r="AHA88" s="1531"/>
      <c r="AHB88" s="1531"/>
      <c r="AHC88" s="1531"/>
      <c r="AHD88" s="1531"/>
      <c r="AHE88" s="1531"/>
      <c r="AHF88" s="1531"/>
      <c r="AHG88" s="1531"/>
      <c r="AHH88" s="1531"/>
      <c r="AHI88" s="1531"/>
      <c r="AHJ88" s="1531"/>
      <c r="AHK88" s="1531"/>
      <c r="AHL88" s="1531"/>
      <c r="AHM88" s="1531"/>
      <c r="AHN88" s="1531"/>
      <c r="AHO88" s="1531"/>
      <c r="AHP88" s="1531"/>
      <c r="AHQ88" s="1531"/>
      <c r="AHR88" s="1531"/>
      <c r="AHS88" s="1531"/>
      <c r="AHT88" s="1531"/>
      <c r="AHU88" s="1531"/>
      <c r="AHV88" s="1531"/>
      <c r="AHW88" s="1531"/>
      <c r="AHX88" s="1531"/>
      <c r="AHY88" s="1531"/>
      <c r="AHZ88" s="1531"/>
      <c r="AIA88" s="1531"/>
      <c r="AIB88" s="1531"/>
      <c r="AIC88" s="1531"/>
      <c r="AID88" s="1531"/>
      <c r="AIE88" s="1531"/>
      <c r="AIF88" s="1531"/>
      <c r="AIG88" s="1531"/>
      <c r="AIH88" s="1531"/>
      <c r="AII88" s="1531"/>
      <c r="AIJ88" s="1531"/>
      <c r="AIK88" s="1531"/>
      <c r="AIL88" s="1531"/>
      <c r="AIM88" s="1531"/>
      <c r="AIN88" s="1531"/>
      <c r="AIO88" s="1531"/>
      <c r="AIP88" s="1531"/>
      <c r="AIQ88" s="1531"/>
      <c r="AIR88" s="1531"/>
      <c r="AIS88" s="1531"/>
      <c r="AIT88" s="1531"/>
      <c r="AIU88" s="1531"/>
      <c r="AIV88" s="1531"/>
      <c r="AIW88" s="1531"/>
      <c r="AIX88" s="1531"/>
      <c r="AIY88" s="1531"/>
      <c r="AIZ88" s="1531"/>
      <c r="AJA88" s="1531"/>
      <c r="AJB88" s="1531"/>
      <c r="AJC88" s="1531"/>
      <c r="AJD88" s="1531"/>
      <c r="AJE88" s="1531"/>
      <c r="AJF88" s="1531"/>
      <c r="AJG88" s="1531"/>
      <c r="AJH88" s="1531"/>
      <c r="AJI88" s="1531"/>
      <c r="AJJ88" s="1531"/>
      <c r="AJK88" s="1531"/>
      <c r="AJL88" s="1531"/>
      <c r="AJM88" s="1531"/>
      <c r="AJN88" s="1531"/>
      <c r="AJO88" s="1531"/>
      <c r="AJP88" s="1531"/>
      <c r="AJQ88" s="1531"/>
      <c r="AJR88" s="1531"/>
      <c r="AJS88" s="1531"/>
      <c r="AJT88" s="1531"/>
      <c r="AJU88" s="1531"/>
      <c r="AJV88" s="1531"/>
      <c r="AJW88" s="1531"/>
      <c r="AJX88" s="1531"/>
      <c r="AJY88" s="1531"/>
      <c r="AJZ88" s="1531"/>
      <c r="AKA88" s="1531"/>
      <c r="AKB88" s="1531"/>
      <c r="AKC88" s="1531"/>
      <c r="AKD88" s="1531"/>
      <c r="AKE88" s="1531"/>
      <c r="AKF88" s="1531"/>
      <c r="AKG88" s="1531"/>
      <c r="AKH88" s="1531"/>
      <c r="AKI88" s="1531"/>
      <c r="AKJ88" s="1531"/>
      <c r="AKK88" s="1531"/>
      <c r="AKL88" s="1531"/>
      <c r="AKM88" s="1531"/>
      <c r="AKN88" s="1531"/>
      <c r="AKO88" s="1531"/>
      <c r="AKP88" s="1531"/>
      <c r="AKQ88" s="1531"/>
      <c r="AKR88" s="1531"/>
      <c r="AKS88" s="1531"/>
      <c r="AKT88" s="1531"/>
      <c r="AKU88" s="1531"/>
      <c r="AKV88" s="1531"/>
      <c r="AKW88" s="1531"/>
      <c r="AKX88" s="1531"/>
      <c r="AKY88" s="1531"/>
      <c r="AKZ88" s="1531"/>
      <c r="ALA88" s="1531"/>
      <c r="ALB88" s="1531"/>
      <c r="ALC88" s="1531"/>
      <c r="ALD88" s="1531"/>
      <c r="ALE88" s="1531"/>
      <c r="ALF88" s="1531"/>
      <c r="ALG88" s="1531"/>
      <c r="ALH88" s="1531"/>
      <c r="ALI88" s="1531"/>
      <c r="ALJ88" s="1531"/>
      <c r="ALK88" s="1531"/>
      <c r="ALL88" s="1531"/>
      <c r="ALM88" s="1531"/>
      <c r="ALN88" s="1531"/>
      <c r="ALO88" s="1531"/>
      <c r="ALP88" s="1531"/>
      <c r="ALQ88" s="1531"/>
      <c r="ALR88" s="1531"/>
      <c r="ALS88" s="1531"/>
      <c r="ALT88" s="1531"/>
      <c r="ALU88" s="1531"/>
      <c r="ALV88" s="1531"/>
      <c r="ALW88" s="1531"/>
      <c r="ALX88" s="1531"/>
      <c r="ALY88" s="1531"/>
      <c r="ALZ88" s="1531"/>
      <c r="AMA88" s="1531"/>
      <c r="AMB88" s="1531"/>
      <c r="AMC88" s="1531"/>
      <c r="AMD88" s="1531"/>
      <c r="AME88" s="1531"/>
      <c r="AMF88" s="1531"/>
      <c r="AMG88" s="1531"/>
      <c r="AMH88" s="1531"/>
      <c r="AMI88" s="1531"/>
      <c r="AMJ88" s="1531"/>
      <c r="AMK88" s="1531"/>
      <c r="AML88" s="1531"/>
      <c r="AMM88" s="1531"/>
      <c r="AMN88" s="1531"/>
      <c r="AMO88" s="1531"/>
      <c r="AMP88" s="1531"/>
      <c r="AMQ88" s="1531"/>
      <c r="AMR88" s="1531"/>
      <c r="AMS88" s="1531"/>
      <c r="AMT88" s="1531"/>
      <c r="AMU88" s="1531"/>
      <c r="AMV88" s="1531"/>
      <c r="AMW88" s="1531"/>
      <c r="AMX88" s="1531"/>
      <c r="AMY88" s="1531"/>
      <c r="AMZ88" s="1531"/>
      <c r="ANA88" s="1531"/>
      <c r="ANB88" s="1531"/>
      <c r="ANC88" s="1531"/>
      <c r="AND88" s="1531"/>
      <c r="ANE88" s="1531"/>
      <c r="ANF88" s="1531"/>
      <c r="ANG88" s="1531"/>
      <c r="ANH88" s="1531"/>
      <c r="ANI88" s="1531"/>
      <c r="ANJ88" s="1531"/>
      <c r="ANK88" s="1531"/>
      <c r="ANL88" s="1531"/>
      <c r="ANM88" s="1531"/>
      <c r="ANN88" s="1531"/>
      <c r="ANO88" s="1531"/>
      <c r="ANP88" s="1531"/>
      <c r="ANQ88" s="1531"/>
      <c r="ANR88" s="1531"/>
      <c r="ANS88" s="1531"/>
      <c r="ANT88" s="1531"/>
      <c r="ANU88" s="1531"/>
      <c r="ANV88" s="1531"/>
      <c r="ANW88" s="1531"/>
      <c r="ANX88" s="1531"/>
      <c r="ANY88" s="1531"/>
      <c r="ANZ88" s="1531"/>
      <c r="AOA88" s="1531"/>
      <c r="AOB88" s="1531"/>
      <c r="AOC88" s="1531"/>
      <c r="AOD88" s="1531"/>
      <c r="AOE88" s="1531"/>
      <c r="AOF88" s="1531"/>
      <c r="AOG88" s="1531"/>
      <c r="AOH88" s="1531"/>
      <c r="AOI88" s="1531"/>
      <c r="AOJ88" s="1531"/>
      <c r="AOK88" s="1531"/>
      <c r="AOL88" s="1531"/>
      <c r="AOM88" s="1531"/>
      <c r="AON88" s="1531"/>
      <c r="AOO88" s="1531"/>
      <c r="AOP88" s="1531"/>
      <c r="AOQ88" s="1531"/>
      <c r="AOR88" s="1531"/>
      <c r="AOS88" s="1531"/>
      <c r="AOT88" s="1531"/>
      <c r="AOU88" s="1531"/>
      <c r="AOV88" s="1531"/>
      <c r="AOW88" s="1531"/>
      <c r="AOX88" s="1531"/>
      <c r="AOY88" s="1531"/>
      <c r="AOZ88" s="1531"/>
      <c r="APA88" s="1531"/>
      <c r="APB88" s="1531"/>
      <c r="APC88" s="1531"/>
      <c r="APD88" s="1531"/>
      <c r="APE88" s="1531"/>
      <c r="APF88" s="1531"/>
      <c r="APG88" s="1531"/>
      <c r="APH88" s="1531"/>
      <c r="API88" s="1531"/>
      <c r="APJ88" s="1531"/>
      <c r="APK88" s="1531"/>
      <c r="APL88" s="1531"/>
      <c r="APM88" s="1531"/>
      <c r="APN88" s="1531"/>
      <c r="APO88" s="1531"/>
      <c r="APP88" s="1531"/>
      <c r="APQ88" s="1531"/>
      <c r="APR88" s="1531"/>
      <c r="APS88" s="1531"/>
      <c r="APT88" s="1531"/>
      <c r="APU88" s="1531"/>
      <c r="APV88" s="1531"/>
      <c r="APW88" s="1531"/>
      <c r="APX88" s="1531"/>
      <c r="APY88" s="1531"/>
      <c r="APZ88" s="1531"/>
      <c r="AQA88" s="1531"/>
      <c r="AQB88" s="1531"/>
      <c r="AQC88" s="1531"/>
      <c r="AQD88" s="1531"/>
      <c r="AQE88" s="1531"/>
      <c r="AQF88" s="1531"/>
      <c r="AQG88" s="1531"/>
      <c r="AQH88" s="1531"/>
      <c r="AQI88" s="1531"/>
      <c r="AQJ88" s="1531"/>
      <c r="AQK88" s="1531"/>
      <c r="AQL88" s="1531"/>
      <c r="AQM88" s="1531"/>
      <c r="AQN88" s="1531"/>
      <c r="AQO88" s="1531"/>
      <c r="AQP88" s="1531"/>
      <c r="AQQ88" s="1531"/>
      <c r="AQR88" s="1531"/>
      <c r="AQS88" s="1531"/>
      <c r="AQT88" s="1531"/>
      <c r="AQU88" s="1531"/>
      <c r="AQV88" s="1531"/>
      <c r="AQW88" s="1531"/>
      <c r="AQX88" s="1531"/>
      <c r="AQY88" s="1531"/>
      <c r="AQZ88" s="1531"/>
      <c r="ARA88" s="1531"/>
      <c r="ARB88" s="1531"/>
      <c r="ARC88" s="1531"/>
      <c r="ARD88" s="1531"/>
      <c r="ARE88" s="1531"/>
      <c r="ARF88" s="1531"/>
      <c r="ARG88" s="1531"/>
      <c r="ARH88" s="1531"/>
      <c r="ARI88" s="1531"/>
      <c r="ARJ88" s="1531"/>
      <c r="ARK88" s="1531"/>
      <c r="ARL88" s="1531"/>
      <c r="ARM88" s="1531"/>
      <c r="ARN88" s="1531"/>
      <c r="ARO88" s="1531"/>
      <c r="ARP88" s="1531"/>
      <c r="ARQ88" s="1531"/>
      <c r="ARR88" s="1531"/>
      <c r="ARS88" s="1531"/>
      <c r="ART88" s="1531"/>
      <c r="ARU88" s="1531"/>
      <c r="ARV88" s="1531"/>
      <c r="ARW88" s="1531"/>
      <c r="ARX88" s="1531"/>
      <c r="ARY88" s="1531"/>
      <c r="ARZ88" s="1531"/>
      <c r="ASA88" s="1531"/>
      <c r="ASB88" s="1531"/>
      <c r="ASC88" s="1531"/>
      <c r="ASD88" s="1531"/>
      <c r="ASE88" s="1531"/>
      <c r="ASF88" s="1531"/>
      <c r="ASG88" s="1531"/>
      <c r="ASH88" s="1531"/>
      <c r="ASI88" s="1531"/>
      <c r="ASJ88" s="1531"/>
      <c r="ASK88" s="1531"/>
      <c r="ASL88" s="1531"/>
      <c r="ASM88" s="1531"/>
      <c r="ASN88" s="1531"/>
      <c r="ASO88" s="1531"/>
      <c r="ASP88" s="1531"/>
      <c r="ASQ88" s="1531"/>
      <c r="ASR88" s="1531"/>
      <c r="ASS88" s="1531"/>
      <c r="AST88" s="1531"/>
      <c r="ASU88" s="1531"/>
      <c r="ASV88" s="1531"/>
      <c r="ASW88" s="1531"/>
      <c r="ASX88" s="1531"/>
      <c r="ASY88" s="1531"/>
      <c r="ASZ88" s="1531"/>
      <c r="ATA88" s="1531"/>
      <c r="ATB88" s="1531"/>
      <c r="ATC88" s="1531"/>
      <c r="ATD88" s="1531"/>
      <c r="ATE88" s="1531"/>
      <c r="ATF88" s="1531"/>
      <c r="ATG88" s="1531"/>
      <c r="ATH88" s="1531"/>
      <c r="ATI88" s="1531"/>
      <c r="ATJ88" s="1531"/>
      <c r="ATK88" s="1531"/>
      <c r="ATL88" s="1531"/>
      <c r="ATM88" s="1531"/>
      <c r="ATN88" s="1531"/>
      <c r="ATO88" s="1531"/>
      <c r="ATP88" s="1531"/>
      <c r="ATQ88" s="1531"/>
      <c r="ATR88" s="1531"/>
      <c r="ATS88" s="1531"/>
      <c r="ATT88" s="1531"/>
      <c r="ATU88" s="1531"/>
      <c r="ATV88" s="1531"/>
      <c r="ATW88" s="1531"/>
      <c r="ATX88" s="1531"/>
      <c r="ATY88" s="1531"/>
      <c r="ATZ88" s="1531"/>
      <c r="AUA88" s="1531"/>
      <c r="AUB88" s="1531"/>
      <c r="AUC88" s="1531"/>
      <c r="AUD88" s="1531"/>
      <c r="AUE88" s="1531"/>
      <c r="AUF88" s="1531"/>
      <c r="AUG88" s="1531"/>
      <c r="AUH88" s="1531"/>
      <c r="AUI88" s="1531"/>
    </row>
    <row r="89" spans="1:1231" s="1406" customFormat="1" ht="31.75" customHeight="1" x14ac:dyDescent="0.75">
      <c r="A89" s="2064"/>
      <c r="B89" s="2064"/>
      <c r="C89" s="1420">
        <v>11.4</v>
      </c>
      <c r="D89" s="1489" t="s">
        <v>34</v>
      </c>
      <c r="E89" s="1490" t="s">
        <v>23</v>
      </c>
      <c r="F89" s="1490" t="s">
        <v>6</v>
      </c>
      <c r="G89" s="1423">
        <f t="array" ref="G89">INDEX('Salary . staff rates'!$A$6:$C$28,MATCH(1,('Salary . staff rates'!$A$6:$A$28=E89)*('Salary . staff rates'!$B$6:$B$28=F89),0),3)</f>
        <v>65000</v>
      </c>
      <c r="H89" s="1423">
        <f t="shared" si="70"/>
        <v>456.14035087719299</v>
      </c>
      <c r="I89" s="1491" t="s">
        <v>0</v>
      </c>
      <c r="J89" s="1492" t="s">
        <v>0</v>
      </c>
      <c r="K89" s="1493">
        <v>0</v>
      </c>
      <c r="L89" s="1494">
        <f t="shared" si="71"/>
        <v>0</v>
      </c>
      <c r="M89" s="1551" t="s">
        <v>31</v>
      </c>
      <c r="N89" s="1496">
        <f>IF(M89="Yes",L89*'Salary . staff rates'!$C$34,0)</f>
        <v>0</v>
      </c>
      <c r="P89" s="662">
        <v>1</v>
      </c>
      <c r="Q89" s="662">
        <v>1</v>
      </c>
      <c r="W89" s="1564"/>
      <c r="Y89" s="662">
        <f t="shared" si="72"/>
        <v>0</v>
      </c>
      <c r="Z89" s="662">
        <f t="shared" si="73"/>
        <v>0</v>
      </c>
      <c r="AA89" s="1433"/>
      <c r="AB89" s="662">
        <f t="shared" si="74"/>
        <v>0</v>
      </c>
      <c r="AC89" s="662">
        <f t="shared" si="75"/>
        <v>0</v>
      </c>
      <c r="AD89" s="1412"/>
      <c r="AE89" s="1412"/>
      <c r="AF89" s="1412"/>
      <c r="AL89" s="1413"/>
      <c r="AN89" s="1435">
        <f t="shared" si="76"/>
        <v>0</v>
      </c>
      <c r="AO89" s="1435">
        <f t="shared" si="77"/>
        <v>0</v>
      </c>
      <c r="AP89" s="1531"/>
      <c r="AQ89" s="1531"/>
      <c r="AR89" s="1531"/>
      <c r="AS89" s="1531"/>
      <c r="AT89" s="1531"/>
      <c r="AU89" s="1531"/>
      <c r="AV89" s="1531"/>
      <c r="AW89" s="1531"/>
      <c r="AX89" s="1531"/>
      <c r="AY89" s="1531"/>
      <c r="AZ89" s="1531"/>
      <c r="BA89" s="1531"/>
      <c r="BB89" s="1531"/>
      <c r="BC89" s="1531"/>
      <c r="BD89" s="1531"/>
      <c r="BE89" s="1531"/>
      <c r="BF89" s="1531"/>
      <c r="BG89" s="1531"/>
      <c r="BH89" s="1531"/>
      <c r="BI89" s="1531"/>
      <c r="BJ89" s="1531"/>
      <c r="BK89" s="1531"/>
      <c r="BL89" s="1531"/>
      <c r="BM89" s="1531"/>
      <c r="BN89" s="1531"/>
      <c r="BO89" s="1531"/>
      <c r="BP89" s="1531"/>
      <c r="BQ89" s="1531"/>
      <c r="BR89" s="1531"/>
      <c r="BS89" s="1531"/>
      <c r="BT89" s="1531"/>
      <c r="BU89" s="1531"/>
      <c r="BV89" s="1531"/>
      <c r="BW89" s="1531"/>
      <c r="BX89" s="1531"/>
      <c r="BY89" s="1531"/>
      <c r="BZ89" s="1531"/>
      <c r="CA89" s="1531"/>
      <c r="CB89" s="1531"/>
      <c r="CC89" s="1531"/>
      <c r="CD89" s="1531"/>
      <c r="CE89" s="1531"/>
      <c r="CF89" s="1531"/>
      <c r="CG89" s="1531"/>
      <c r="CH89" s="1531"/>
      <c r="CI89" s="1531"/>
      <c r="CJ89" s="1531"/>
      <c r="CK89" s="1531"/>
      <c r="CL89" s="1531"/>
      <c r="CM89" s="1531"/>
      <c r="CN89" s="1531"/>
      <c r="CO89" s="1531"/>
      <c r="CP89" s="1531"/>
      <c r="CQ89" s="1531"/>
      <c r="CR89" s="1531"/>
      <c r="CS89" s="1531"/>
      <c r="CT89" s="1531"/>
      <c r="CU89" s="1531"/>
      <c r="CV89" s="1531"/>
      <c r="CW89" s="1531"/>
      <c r="CX89" s="1531"/>
      <c r="CY89" s="1531"/>
      <c r="CZ89" s="1531"/>
      <c r="DA89" s="1531"/>
      <c r="DB89" s="1531"/>
      <c r="DC89" s="1531"/>
      <c r="DD89" s="1531"/>
      <c r="DE89" s="1531"/>
      <c r="DF89" s="1531"/>
      <c r="DG89" s="1531"/>
      <c r="DH89" s="1531"/>
      <c r="DI89" s="1531"/>
      <c r="DJ89" s="1531"/>
      <c r="DK89" s="1531"/>
      <c r="DL89" s="1531"/>
      <c r="DM89" s="1531"/>
      <c r="DN89" s="1531"/>
      <c r="DO89" s="1531"/>
      <c r="DP89" s="1531"/>
      <c r="DQ89" s="1531"/>
      <c r="DR89" s="1531"/>
      <c r="DS89" s="1531"/>
      <c r="DT89" s="1531"/>
      <c r="DU89" s="1531"/>
      <c r="DV89" s="1531"/>
      <c r="DW89" s="1531"/>
      <c r="DX89" s="1531"/>
      <c r="DY89" s="1531"/>
      <c r="DZ89" s="1531"/>
      <c r="EA89" s="1531"/>
      <c r="EB89" s="1531"/>
      <c r="EC89" s="1531"/>
      <c r="ED89" s="1531"/>
      <c r="EE89" s="1531"/>
      <c r="EF89" s="1531"/>
      <c r="EG89" s="1531"/>
      <c r="EH89" s="1531"/>
      <c r="EI89" s="1531"/>
      <c r="EJ89" s="1531"/>
      <c r="EK89" s="1531"/>
      <c r="EL89" s="1531"/>
      <c r="EM89" s="1531"/>
      <c r="EN89" s="1531"/>
      <c r="EO89" s="1531"/>
      <c r="EP89" s="1531"/>
      <c r="EQ89" s="1531"/>
      <c r="ER89" s="1531"/>
      <c r="ES89" s="1531"/>
      <c r="ET89" s="1531"/>
      <c r="EU89" s="1531"/>
      <c r="EV89" s="1531"/>
      <c r="EW89" s="1531"/>
      <c r="EX89" s="1531"/>
      <c r="EY89" s="1531"/>
      <c r="EZ89" s="1531"/>
      <c r="FA89" s="1531"/>
      <c r="FB89" s="1531"/>
      <c r="FC89" s="1531"/>
      <c r="FD89" s="1531"/>
      <c r="FE89" s="1531"/>
      <c r="FF89" s="1531"/>
      <c r="FG89" s="1531"/>
      <c r="FH89" s="1531"/>
      <c r="FI89" s="1531"/>
      <c r="FJ89" s="1531"/>
      <c r="FK89" s="1531"/>
      <c r="FL89" s="1531"/>
      <c r="FM89" s="1531"/>
      <c r="FN89" s="1531"/>
      <c r="FO89" s="1531"/>
      <c r="FP89" s="1531"/>
      <c r="FQ89" s="1531"/>
      <c r="FR89" s="1531"/>
      <c r="FS89" s="1531"/>
      <c r="FT89" s="1531"/>
      <c r="FU89" s="1531"/>
      <c r="FV89" s="1531"/>
      <c r="FW89" s="1531"/>
      <c r="FX89" s="1531"/>
      <c r="FY89" s="1531"/>
      <c r="FZ89" s="1531"/>
      <c r="GA89" s="1531"/>
      <c r="GB89" s="1531"/>
      <c r="GC89" s="1531"/>
      <c r="GD89" s="1531"/>
      <c r="GE89" s="1531"/>
      <c r="GF89" s="1531"/>
      <c r="GG89" s="1531"/>
      <c r="GH89" s="1531"/>
      <c r="GI89" s="1531"/>
      <c r="GJ89" s="1531"/>
      <c r="GK89" s="1531"/>
      <c r="GL89" s="1531"/>
      <c r="GM89" s="1531"/>
      <c r="GN89" s="1531"/>
      <c r="GO89" s="1531"/>
      <c r="GP89" s="1531"/>
      <c r="GQ89" s="1531"/>
      <c r="GR89" s="1531"/>
      <c r="GS89" s="1531"/>
      <c r="GT89" s="1531"/>
      <c r="GU89" s="1531"/>
      <c r="GV89" s="1531"/>
      <c r="GW89" s="1531"/>
      <c r="GX89" s="1531"/>
      <c r="GY89" s="1531"/>
      <c r="GZ89" s="1531"/>
      <c r="HA89" s="1531"/>
      <c r="HB89" s="1531"/>
      <c r="HC89" s="1531"/>
      <c r="HD89" s="1531"/>
      <c r="HE89" s="1531"/>
      <c r="HF89" s="1531"/>
      <c r="HG89" s="1531"/>
      <c r="HH89" s="1531"/>
      <c r="HI89" s="1531"/>
      <c r="HJ89" s="1531"/>
      <c r="HK89" s="1531"/>
      <c r="HL89" s="1531"/>
      <c r="HM89" s="1531"/>
      <c r="HN89" s="1531"/>
      <c r="HO89" s="1531"/>
      <c r="HP89" s="1531"/>
      <c r="HQ89" s="1531"/>
      <c r="HR89" s="1531"/>
      <c r="HS89" s="1531"/>
      <c r="HT89" s="1531"/>
      <c r="HU89" s="1531"/>
      <c r="HV89" s="1531"/>
      <c r="HW89" s="1531"/>
      <c r="HX89" s="1531"/>
      <c r="HY89" s="1531"/>
      <c r="HZ89" s="1531"/>
      <c r="IA89" s="1531"/>
      <c r="IB89" s="1531"/>
      <c r="IC89" s="1531"/>
      <c r="ID89" s="1531"/>
      <c r="IE89" s="1531"/>
      <c r="IF89" s="1531"/>
      <c r="IG89" s="1531"/>
      <c r="IH89" s="1531"/>
      <c r="II89" s="1531"/>
      <c r="IJ89" s="1531"/>
      <c r="IK89" s="1531"/>
      <c r="IL89" s="1531"/>
      <c r="IM89" s="1531"/>
      <c r="IN89" s="1531"/>
      <c r="IO89" s="1531"/>
      <c r="IP89" s="1531"/>
      <c r="IQ89" s="1531"/>
      <c r="IR89" s="1531"/>
      <c r="IS89" s="1531"/>
      <c r="IT89" s="1531"/>
      <c r="IU89" s="1531"/>
      <c r="IV89" s="1531"/>
      <c r="IW89" s="1531"/>
      <c r="IX89" s="1531"/>
      <c r="IY89" s="1531"/>
      <c r="IZ89" s="1531"/>
      <c r="JA89" s="1531"/>
      <c r="JB89" s="1531"/>
      <c r="JC89" s="1531"/>
      <c r="JD89" s="1531"/>
      <c r="JE89" s="1531"/>
      <c r="JF89" s="1531"/>
      <c r="JG89" s="1531"/>
      <c r="JH89" s="1531"/>
      <c r="JI89" s="1531"/>
      <c r="JJ89" s="1531"/>
      <c r="JK89" s="1531"/>
      <c r="JL89" s="1531"/>
      <c r="JM89" s="1531"/>
      <c r="JN89" s="1531"/>
      <c r="JO89" s="1531"/>
      <c r="JP89" s="1531"/>
      <c r="JQ89" s="1531"/>
      <c r="JR89" s="1531"/>
      <c r="JS89" s="1531"/>
      <c r="JT89" s="1531"/>
      <c r="JU89" s="1531"/>
      <c r="JV89" s="1531"/>
      <c r="JW89" s="1531"/>
      <c r="JX89" s="1531"/>
      <c r="JY89" s="1531"/>
      <c r="JZ89" s="1531"/>
      <c r="KA89" s="1531"/>
      <c r="KB89" s="1531"/>
      <c r="KC89" s="1531"/>
      <c r="KD89" s="1531"/>
      <c r="KE89" s="1531"/>
      <c r="KF89" s="1531"/>
      <c r="KG89" s="1531"/>
      <c r="KH89" s="1531"/>
      <c r="KI89" s="1531"/>
      <c r="KJ89" s="1531"/>
      <c r="KK89" s="1531"/>
      <c r="KL89" s="1531"/>
      <c r="KM89" s="1531"/>
      <c r="KN89" s="1531"/>
      <c r="KO89" s="1531"/>
      <c r="KP89" s="1531"/>
      <c r="KQ89" s="1531"/>
      <c r="KR89" s="1531"/>
      <c r="KS89" s="1531"/>
      <c r="KT89" s="1531"/>
      <c r="KU89" s="1531"/>
      <c r="KV89" s="1531"/>
      <c r="KW89" s="1531"/>
      <c r="KX89" s="1531"/>
      <c r="KY89" s="1531"/>
      <c r="KZ89" s="1531"/>
      <c r="LA89" s="1531"/>
      <c r="LB89" s="1531"/>
      <c r="LC89" s="1531"/>
      <c r="LD89" s="1531"/>
      <c r="LE89" s="1531"/>
      <c r="LF89" s="1531"/>
      <c r="LG89" s="1531"/>
      <c r="LH89" s="1531"/>
      <c r="LI89" s="1531"/>
      <c r="LJ89" s="1531"/>
      <c r="LK89" s="1531"/>
      <c r="LL89" s="1531"/>
      <c r="LM89" s="1531"/>
      <c r="LN89" s="1531"/>
      <c r="LO89" s="1531"/>
      <c r="LP89" s="1531"/>
      <c r="LQ89" s="1531"/>
      <c r="LR89" s="1531"/>
      <c r="LS89" s="1531"/>
      <c r="LT89" s="1531"/>
      <c r="LU89" s="1531"/>
      <c r="LV89" s="1531"/>
      <c r="LW89" s="1531"/>
      <c r="LX89" s="1531"/>
      <c r="LY89" s="1531"/>
      <c r="LZ89" s="1531"/>
      <c r="MA89" s="1531"/>
      <c r="MB89" s="1531"/>
      <c r="MC89" s="1531"/>
      <c r="MD89" s="1531"/>
      <c r="ME89" s="1531"/>
      <c r="MF89" s="1531"/>
      <c r="MG89" s="1531"/>
      <c r="MH89" s="1531"/>
      <c r="MI89" s="1531"/>
      <c r="MJ89" s="1531"/>
      <c r="MK89" s="1531"/>
      <c r="ML89" s="1531"/>
      <c r="MM89" s="1531"/>
      <c r="MN89" s="1531"/>
      <c r="MO89" s="1531"/>
      <c r="MP89" s="1531"/>
      <c r="MQ89" s="1531"/>
      <c r="MR89" s="1531"/>
      <c r="MS89" s="1531"/>
      <c r="MT89" s="1531"/>
      <c r="MU89" s="1531"/>
      <c r="MV89" s="1531"/>
      <c r="MW89" s="1531"/>
      <c r="MX89" s="1531"/>
      <c r="MY89" s="1531"/>
      <c r="MZ89" s="1531"/>
      <c r="NA89" s="1531"/>
      <c r="NB89" s="1531"/>
      <c r="NC89" s="1531"/>
      <c r="ND89" s="1531"/>
      <c r="NE89" s="1531"/>
      <c r="NF89" s="1531"/>
      <c r="NG89" s="1531"/>
      <c r="NH89" s="1531"/>
      <c r="NI89" s="1531"/>
      <c r="NJ89" s="1531"/>
      <c r="NK89" s="1531"/>
      <c r="NL89" s="1531"/>
      <c r="NM89" s="1531"/>
      <c r="NN89" s="1531"/>
      <c r="NO89" s="1531"/>
      <c r="NP89" s="1531"/>
      <c r="NQ89" s="1531"/>
      <c r="NR89" s="1531"/>
      <c r="NS89" s="1531"/>
      <c r="NT89" s="1531"/>
      <c r="NU89" s="1531"/>
      <c r="NV89" s="1531"/>
      <c r="NW89" s="1531"/>
      <c r="NX89" s="1531"/>
      <c r="NY89" s="1531"/>
      <c r="NZ89" s="1531"/>
      <c r="OA89" s="1531"/>
      <c r="OB89" s="1531"/>
      <c r="OC89" s="1531"/>
      <c r="OD89" s="1531"/>
      <c r="OE89" s="1531"/>
      <c r="OF89" s="1531"/>
      <c r="OG89" s="1531"/>
      <c r="OH89" s="1531"/>
      <c r="OI89" s="1531"/>
      <c r="OJ89" s="1531"/>
      <c r="OK89" s="1531"/>
      <c r="OL89" s="1531"/>
      <c r="OM89" s="1531"/>
      <c r="ON89" s="1531"/>
      <c r="OO89" s="1531"/>
      <c r="OP89" s="1531"/>
      <c r="OQ89" s="1531"/>
      <c r="OR89" s="1531"/>
      <c r="OS89" s="1531"/>
      <c r="OT89" s="1531"/>
      <c r="OU89" s="1531"/>
      <c r="OV89" s="1531"/>
      <c r="OW89" s="1531"/>
      <c r="OX89" s="1531"/>
      <c r="OY89" s="1531"/>
      <c r="OZ89" s="1531"/>
      <c r="PA89" s="1531"/>
      <c r="PB89" s="1531"/>
      <c r="PC89" s="1531"/>
      <c r="PD89" s="1531"/>
      <c r="PE89" s="1531"/>
      <c r="PF89" s="1531"/>
      <c r="PG89" s="1531"/>
      <c r="PH89" s="1531"/>
      <c r="PI89" s="1531"/>
      <c r="PJ89" s="1531"/>
      <c r="PK89" s="1531"/>
      <c r="PL89" s="1531"/>
      <c r="PM89" s="1531"/>
      <c r="PN89" s="1531"/>
      <c r="PO89" s="1531"/>
      <c r="PP89" s="1531"/>
      <c r="PQ89" s="1531"/>
      <c r="PR89" s="1531"/>
      <c r="PS89" s="1531"/>
      <c r="PT89" s="1531"/>
      <c r="PU89" s="1531"/>
      <c r="PV89" s="1531"/>
      <c r="PW89" s="1531"/>
      <c r="PX89" s="1531"/>
      <c r="PY89" s="1531"/>
      <c r="PZ89" s="1531"/>
      <c r="QA89" s="1531"/>
      <c r="QB89" s="1531"/>
      <c r="QC89" s="1531"/>
      <c r="QD89" s="1531"/>
      <c r="QE89" s="1531"/>
      <c r="QF89" s="1531"/>
      <c r="QG89" s="1531"/>
      <c r="QH89" s="1531"/>
      <c r="QI89" s="1531"/>
      <c r="QJ89" s="1531"/>
      <c r="QK89" s="1531"/>
      <c r="QL89" s="1531"/>
      <c r="QM89" s="1531"/>
      <c r="QN89" s="1531"/>
      <c r="QO89" s="1531"/>
      <c r="QP89" s="1531"/>
      <c r="QQ89" s="1531"/>
      <c r="QR89" s="1531"/>
      <c r="QS89" s="1531"/>
      <c r="QT89" s="1531"/>
      <c r="QU89" s="1531"/>
      <c r="QV89" s="1531"/>
      <c r="QW89" s="1531"/>
      <c r="QX89" s="1531"/>
      <c r="QY89" s="1531"/>
      <c r="QZ89" s="1531"/>
      <c r="RA89" s="1531"/>
      <c r="RB89" s="1531"/>
      <c r="RC89" s="1531"/>
      <c r="RD89" s="1531"/>
      <c r="RE89" s="1531"/>
      <c r="RF89" s="1531"/>
      <c r="RG89" s="1531"/>
      <c r="RH89" s="1531"/>
      <c r="RI89" s="1531"/>
      <c r="RJ89" s="1531"/>
      <c r="RK89" s="1531"/>
      <c r="RL89" s="1531"/>
      <c r="RM89" s="1531"/>
      <c r="RN89" s="1531"/>
      <c r="RO89" s="1531"/>
      <c r="RP89" s="1531"/>
      <c r="RQ89" s="1531"/>
      <c r="RR89" s="1531"/>
      <c r="RS89" s="1531"/>
      <c r="RT89" s="1531"/>
      <c r="RU89" s="1531"/>
      <c r="RV89" s="1531"/>
      <c r="RW89" s="1531"/>
      <c r="RX89" s="1531"/>
      <c r="RY89" s="1531"/>
      <c r="RZ89" s="1531"/>
      <c r="SA89" s="1531"/>
      <c r="SB89" s="1531"/>
      <c r="SC89" s="1531"/>
      <c r="SD89" s="1531"/>
      <c r="SE89" s="1531"/>
      <c r="SF89" s="1531"/>
      <c r="SG89" s="1531"/>
      <c r="SH89" s="1531"/>
      <c r="SI89" s="1531"/>
      <c r="SJ89" s="1531"/>
      <c r="SK89" s="1531"/>
      <c r="SL89" s="1531"/>
      <c r="SM89" s="1531"/>
      <c r="SN89" s="1531"/>
      <c r="SO89" s="1531"/>
      <c r="SP89" s="1531"/>
      <c r="SQ89" s="1531"/>
      <c r="SR89" s="1531"/>
      <c r="SS89" s="1531"/>
      <c r="ST89" s="1531"/>
      <c r="SU89" s="1531"/>
      <c r="SV89" s="1531"/>
      <c r="SW89" s="1531"/>
      <c r="SX89" s="1531"/>
      <c r="SY89" s="1531"/>
      <c r="SZ89" s="1531"/>
      <c r="TA89" s="1531"/>
      <c r="TB89" s="1531"/>
      <c r="TC89" s="1531"/>
      <c r="TD89" s="1531"/>
      <c r="TE89" s="1531"/>
      <c r="TF89" s="1531"/>
      <c r="TG89" s="1531"/>
      <c r="TH89" s="1531"/>
      <c r="TI89" s="1531"/>
      <c r="TJ89" s="1531"/>
      <c r="TK89" s="1531"/>
      <c r="TL89" s="1531"/>
      <c r="TM89" s="1531"/>
      <c r="TN89" s="1531"/>
      <c r="TO89" s="1531"/>
      <c r="TP89" s="1531"/>
      <c r="TQ89" s="1531"/>
      <c r="TR89" s="1531"/>
      <c r="TS89" s="1531"/>
      <c r="TT89" s="1531"/>
      <c r="TU89" s="1531"/>
      <c r="TV89" s="1531"/>
      <c r="TW89" s="1531"/>
      <c r="TX89" s="1531"/>
      <c r="TY89" s="1531"/>
      <c r="TZ89" s="1531"/>
      <c r="UA89" s="1531"/>
      <c r="UB89" s="1531"/>
      <c r="UC89" s="1531"/>
      <c r="UD89" s="1531"/>
      <c r="UE89" s="1531"/>
      <c r="UF89" s="1531"/>
      <c r="UG89" s="1531"/>
      <c r="UH89" s="1531"/>
      <c r="UI89" s="1531"/>
      <c r="UJ89" s="1531"/>
      <c r="UK89" s="1531"/>
      <c r="UL89" s="1531"/>
      <c r="UM89" s="1531"/>
      <c r="UN89" s="1531"/>
      <c r="UO89" s="1531"/>
      <c r="UP89" s="1531"/>
      <c r="UQ89" s="1531"/>
      <c r="UR89" s="1531"/>
      <c r="US89" s="1531"/>
      <c r="UT89" s="1531"/>
      <c r="UU89" s="1531"/>
      <c r="UV89" s="1531"/>
      <c r="UW89" s="1531"/>
      <c r="UX89" s="1531"/>
      <c r="UY89" s="1531"/>
      <c r="UZ89" s="1531"/>
      <c r="VA89" s="1531"/>
      <c r="VB89" s="1531"/>
      <c r="VC89" s="1531"/>
      <c r="VD89" s="1531"/>
      <c r="VE89" s="1531"/>
      <c r="VF89" s="1531"/>
      <c r="VG89" s="1531"/>
      <c r="VH89" s="1531"/>
      <c r="VI89" s="1531"/>
      <c r="VJ89" s="1531"/>
      <c r="VK89" s="1531"/>
      <c r="VL89" s="1531"/>
      <c r="VM89" s="1531"/>
      <c r="VN89" s="1531"/>
      <c r="VO89" s="1531"/>
      <c r="VP89" s="1531"/>
      <c r="VQ89" s="1531"/>
      <c r="VR89" s="1531"/>
      <c r="VS89" s="1531"/>
      <c r="VT89" s="1531"/>
      <c r="VU89" s="1531"/>
      <c r="VV89" s="1531"/>
      <c r="VW89" s="1531"/>
      <c r="VX89" s="1531"/>
      <c r="VY89" s="1531"/>
      <c r="VZ89" s="1531"/>
      <c r="WA89" s="1531"/>
      <c r="WB89" s="1531"/>
      <c r="WC89" s="1531"/>
      <c r="WD89" s="1531"/>
      <c r="WE89" s="1531"/>
      <c r="WF89" s="1531"/>
      <c r="WG89" s="1531"/>
      <c r="WH89" s="1531"/>
      <c r="WI89" s="1531"/>
      <c r="WJ89" s="1531"/>
      <c r="WK89" s="1531"/>
      <c r="WL89" s="1531"/>
      <c r="WM89" s="1531"/>
      <c r="WN89" s="1531"/>
      <c r="WO89" s="1531"/>
      <c r="WP89" s="1531"/>
      <c r="WQ89" s="1531"/>
      <c r="WR89" s="1531"/>
      <c r="WS89" s="1531"/>
      <c r="WT89" s="1531"/>
      <c r="WU89" s="1531"/>
      <c r="WV89" s="1531"/>
      <c r="WW89" s="1531"/>
      <c r="WX89" s="1531"/>
      <c r="WY89" s="1531"/>
      <c r="WZ89" s="1531"/>
      <c r="XA89" s="1531"/>
      <c r="XB89" s="1531"/>
      <c r="XC89" s="1531"/>
      <c r="XD89" s="1531"/>
      <c r="XE89" s="1531"/>
      <c r="XF89" s="1531"/>
      <c r="XG89" s="1531"/>
      <c r="XH89" s="1531"/>
      <c r="XI89" s="1531"/>
      <c r="XJ89" s="1531"/>
      <c r="XK89" s="1531"/>
      <c r="XL89" s="1531"/>
      <c r="XM89" s="1531"/>
      <c r="XN89" s="1531"/>
      <c r="XO89" s="1531"/>
      <c r="XP89" s="1531"/>
      <c r="XQ89" s="1531"/>
      <c r="XR89" s="1531"/>
      <c r="XS89" s="1531"/>
      <c r="XT89" s="1531"/>
      <c r="XU89" s="1531"/>
      <c r="XV89" s="1531"/>
      <c r="XW89" s="1531"/>
      <c r="XX89" s="1531"/>
      <c r="XY89" s="1531"/>
      <c r="XZ89" s="1531"/>
      <c r="YA89" s="1531"/>
      <c r="YB89" s="1531"/>
      <c r="YC89" s="1531"/>
      <c r="YD89" s="1531"/>
      <c r="YE89" s="1531"/>
      <c r="YF89" s="1531"/>
      <c r="YG89" s="1531"/>
      <c r="YH89" s="1531"/>
      <c r="YI89" s="1531"/>
      <c r="YJ89" s="1531"/>
      <c r="YK89" s="1531"/>
      <c r="YL89" s="1531"/>
      <c r="YM89" s="1531"/>
      <c r="YN89" s="1531"/>
      <c r="YO89" s="1531"/>
      <c r="YP89" s="1531"/>
      <c r="YQ89" s="1531"/>
      <c r="YR89" s="1531"/>
      <c r="YS89" s="1531"/>
      <c r="YT89" s="1531"/>
      <c r="YU89" s="1531"/>
      <c r="YV89" s="1531"/>
      <c r="YW89" s="1531"/>
      <c r="YX89" s="1531"/>
      <c r="YY89" s="1531"/>
      <c r="YZ89" s="1531"/>
      <c r="ZA89" s="1531"/>
      <c r="ZB89" s="1531"/>
      <c r="ZC89" s="1531"/>
      <c r="ZD89" s="1531"/>
      <c r="ZE89" s="1531"/>
      <c r="ZF89" s="1531"/>
      <c r="ZG89" s="1531"/>
      <c r="ZH89" s="1531"/>
      <c r="ZI89" s="1531"/>
      <c r="ZJ89" s="1531"/>
      <c r="ZK89" s="1531"/>
      <c r="ZL89" s="1531"/>
      <c r="ZM89" s="1531"/>
      <c r="ZN89" s="1531"/>
      <c r="ZO89" s="1531"/>
      <c r="ZP89" s="1531"/>
      <c r="ZQ89" s="1531"/>
      <c r="ZR89" s="1531"/>
      <c r="ZS89" s="1531"/>
      <c r="ZT89" s="1531"/>
      <c r="ZU89" s="1531"/>
      <c r="ZV89" s="1531"/>
      <c r="ZW89" s="1531"/>
      <c r="ZX89" s="1531"/>
      <c r="ZY89" s="1531"/>
      <c r="ZZ89" s="1531"/>
      <c r="AAA89" s="1531"/>
      <c r="AAB89" s="1531"/>
      <c r="AAC89" s="1531"/>
      <c r="AAD89" s="1531"/>
      <c r="AAE89" s="1531"/>
      <c r="AAF89" s="1531"/>
      <c r="AAG89" s="1531"/>
      <c r="AAH89" s="1531"/>
      <c r="AAI89" s="1531"/>
      <c r="AAJ89" s="1531"/>
      <c r="AAK89" s="1531"/>
      <c r="AAL89" s="1531"/>
      <c r="AAM89" s="1531"/>
      <c r="AAN89" s="1531"/>
      <c r="AAO89" s="1531"/>
      <c r="AAP89" s="1531"/>
      <c r="AAQ89" s="1531"/>
      <c r="AAR89" s="1531"/>
      <c r="AAS89" s="1531"/>
      <c r="AAT89" s="1531"/>
      <c r="AAU89" s="1531"/>
      <c r="AAV89" s="1531"/>
      <c r="AAW89" s="1531"/>
      <c r="AAX89" s="1531"/>
      <c r="AAY89" s="1531"/>
      <c r="AAZ89" s="1531"/>
      <c r="ABA89" s="1531"/>
      <c r="ABB89" s="1531"/>
      <c r="ABC89" s="1531"/>
      <c r="ABD89" s="1531"/>
      <c r="ABE89" s="1531"/>
      <c r="ABF89" s="1531"/>
      <c r="ABG89" s="1531"/>
      <c r="ABH89" s="1531"/>
      <c r="ABI89" s="1531"/>
      <c r="ABJ89" s="1531"/>
      <c r="ABK89" s="1531"/>
      <c r="ABL89" s="1531"/>
      <c r="ABM89" s="1531"/>
      <c r="ABN89" s="1531"/>
      <c r="ABO89" s="1531"/>
      <c r="ABP89" s="1531"/>
      <c r="ABQ89" s="1531"/>
      <c r="ABR89" s="1531"/>
      <c r="ABS89" s="1531"/>
      <c r="ABT89" s="1531"/>
      <c r="ABU89" s="1531"/>
      <c r="ABV89" s="1531"/>
      <c r="ABW89" s="1531"/>
      <c r="ABX89" s="1531"/>
      <c r="ABY89" s="1531"/>
      <c r="ABZ89" s="1531"/>
      <c r="ACA89" s="1531"/>
      <c r="ACB89" s="1531"/>
      <c r="ACC89" s="1531"/>
      <c r="ACD89" s="1531"/>
      <c r="ACE89" s="1531"/>
      <c r="ACF89" s="1531"/>
      <c r="ACG89" s="1531"/>
      <c r="ACH89" s="1531"/>
      <c r="ACI89" s="1531"/>
      <c r="ACJ89" s="1531"/>
      <c r="ACK89" s="1531"/>
      <c r="ACL89" s="1531"/>
      <c r="ACM89" s="1531"/>
      <c r="ACN89" s="1531"/>
      <c r="ACO89" s="1531"/>
      <c r="ACP89" s="1531"/>
      <c r="ACQ89" s="1531"/>
      <c r="ACR89" s="1531"/>
      <c r="ACS89" s="1531"/>
      <c r="ACT89" s="1531"/>
      <c r="ACU89" s="1531"/>
      <c r="ACV89" s="1531"/>
      <c r="ACW89" s="1531"/>
      <c r="ACX89" s="1531"/>
      <c r="ACY89" s="1531"/>
      <c r="ACZ89" s="1531"/>
      <c r="ADA89" s="1531"/>
      <c r="ADB89" s="1531"/>
      <c r="ADC89" s="1531"/>
      <c r="ADD89" s="1531"/>
      <c r="ADE89" s="1531"/>
      <c r="ADF89" s="1531"/>
      <c r="ADG89" s="1531"/>
      <c r="ADH89" s="1531"/>
      <c r="ADI89" s="1531"/>
      <c r="ADJ89" s="1531"/>
      <c r="ADK89" s="1531"/>
      <c r="ADL89" s="1531"/>
      <c r="ADM89" s="1531"/>
      <c r="ADN89" s="1531"/>
      <c r="ADO89" s="1531"/>
      <c r="ADP89" s="1531"/>
      <c r="ADQ89" s="1531"/>
      <c r="ADR89" s="1531"/>
      <c r="ADS89" s="1531"/>
      <c r="ADT89" s="1531"/>
      <c r="ADU89" s="1531"/>
      <c r="ADV89" s="1531"/>
      <c r="ADW89" s="1531"/>
      <c r="ADX89" s="1531"/>
      <c r="ADY89" s="1531"/>
      <c r="ADZ89" s="1531"/>
      <c r="AEA89" s="1531"/>
      <c r="AEB89" s="1531"/>
      <c r="AEC89" s="1531"/>
      <c r="AED89" s="1531"/>
      <c r="AEE89" s="1531"/>
      <c r="AEF89" s="1531"/>
      <c r="AEG89" s="1531"/>
      <c r="AEH89" s="1531"/>
      <c r="AEI89" s="1531"/>
      <c r="AEJ89" s="1531"/>
      <c r="AEK89" s="1531"/>
      <c r="AEL89" s="1531"/>
      <c r="AEM89" s="1531"/>
      <c r="AEN89" s="1531"/>
      <c r="AEO89" s="1531"/>
      <c r="AEP89" s="1531"/>
      <c r="AEQ89" s="1531"/>
      <c r="AER89" s="1531"/>
      <c r="AES89" s="1531"/>
      <c r="AET89" s="1531"/>
      <c r="AEU89" s="1531"/>
      <c r="AEV89" s="1531"/>
      <c r="AEW89" s="1531"/>
      <c r="AEX89" s="1531"/>
      <c r="AEY89" s="1531"/>
      <c r="AEZ89" s="1531"/>
      <c r="AFA89" s="1531"/>
      <c r="AFB89" s="1531"/>
      <c r="AFC89" s="1531"/>
      <c r="AFD89" s="1531"/>
      <c r="AFE89" s="1531"/>
      <c r="AFF89" s="1531"/>
      <c r="AFG89" s="1531"/>
      <c r="AFH89" s="1531"/>
      <c r="AFI89" s="1531"/>
      <c r="AFJ89" s="1531"/>
      <c r="AFK89" s="1531"/>
      <c r="AFL89" s="1531"/>
      <c r="AFM89" s="1531"/>
      <c r="AFN89" s="1531"/>
      <c r="AFO89" s="1531"/>
      <c r="AFP89" s="1531"/>
      <c r="AFQ89" s="1531"/>
      <c r="AFR89" s="1531"/>
      <c r="AFS89" s="1531"/>
      <c r="AFT89" s="1531"/>
      <c r="AFU89" s="1531"/>
      <c r="AFV89" s="1531"/>
      <c r="AFW89" s="1531"/>
      <c r="AFX89" s="1531"/>
      <c r="AFY89" s="1531"/>
      <c r="AFZ89" s="1531"/>
      <c r="AGA89" s="1531"/>
      <c r="AGB89" s="1531"/>
      <c r="AGC89" s="1531"/>
      <c r="AGD89" s="1531"/>
      <c r="AGE89" s="1531"/>
      <c r="AGF89" s="1531"/>
      <c r="AGG89" s="1531"/>
      <c r="AGH89" s="1531"/>
      <c r="AGI89" s="1531"/>
      <c r="AGJ89" s="1531"/>
      <c r="AGK89" s="1531"/>
      <c r="AGL89" s="1531"/>
      <c r="AGM89" s="1531"/>
      <c r="AGN89" s="1531"/>
      <c r="AGO89" s="1531"/>
      <c r="AGP89" s="1531"/>
      <c r="AGQ89" s="1531"/>
      <c r="AGR89" s="1531"/>
      <c r="AGS89" s="1531"/>
      <c r="AGT89" s="1531"/>
      <c r="AGU89" s="1531"/>
      <c r="AGV89" s="1531"/>
      <c r="AGW89" s="1531"/>
      <c r="AGX89" s="1531"/>
      <c r="AGY89" s="1531"/>
      <c r="AGZ89" s="1531"/>
      <c r="AHA89" s="1531"/>
      <c r="AHB89" s="1531"/>
      <c r="AHC89" s="1531"/>
      <c r="AHD89" s="1531"/>
      <c r="AHE89" s="1531"/>
      <c r="AHF89" s="1531"/>
      <c r="AHG89" s="1531"/>
      <c r="AHH89" s="1531"/>
      <c r="AHI89" s="1531"/>
      <c r="AHJ89" s="1531"/>
      <c r="AHK89" s="1531"/>
      <c r="AHL89" s="1531"/>
      <c r="AHM89" s="1531"/>
      <c r="AHN89" s="1531"/>
      <c r="AHO89" s="1531"/>
      <c r="AHP89" s="1531"/>
      <c r="AHQ89" s="1531"/>
      <c r="AHR89" s="1531"/>
      <c r="AHS89" s="1531"/>
      <c r="AHT89" s="1531"/>
      <c r="AHU89" s="1531"/>
      <c r="AHV89" s="1531"/>
      <c r="AHW89" s="1531"/>
      <c r="AHX89" s="1531"/>
      <c r="AHY89" s="1531"/>
      <c r="AHZ89" s="1531"/>
      <c r="AIA89" s="1531"/>
      <c r="AIB89" s="1531"/>
      <c r="AIC89" s="1531"/>
      <c r="AID89" s="1531"/>
      <c r="AIE89" s="1531"/>
      <c r="AIF89" s="1531"/>
      <c r="AIG89" s="1531"/>
      <c r="AIH89" s="1531"/>
      <c r="AII89" s="1531"/>
      <c r="AIJ89" s="1531"/>
      <c r="AIK89" s="1531"/>
      <c r="AIL89" s="1531"/>
      <c r="AIM89" s="1531"/>
      <c r="AIN89" s="1531"/>
      <c r="AIO89" s="1531"/>
      <c r="AIP89" s="1531"/>
      <c r="AIQ89" s="1531"/>
      <c r="AIR89" s="1531"/>
      <c r="AIS89" s="1531"/>
      <c r="AIT89" s="1531"/>
      <c r="AIU89" s="1531"/>
      <c r="AIV89" s="1531"/>
      <c r="AIW89" s="1531"/>
      <c r="AIX89" s="1531"/>
      <c r="AIY89" s="1531"/>
      <c r="AIZ89" s="1531"/>
      <c r="AJA89" s="1531"/>
      <c r="AJB89" s="1531"/>
      <c r="AJC89" s="1531"/>
      <c r="AJD89" s="1531"/>
      <c r="AJE89" s="1531"/>
      <c r="AJF89" s="1531"/>
      <c r="AJG89" s="1531"/>
      <c r="AJH89" s="1531"/>
      <c r="AJI89" s="1531"/>
      <c r="AJJ89" s="1531"/>
      <c r="AJK89" s="1531"/>
      <c r="AJL89" s="1531"/>
      <c r="AJM89" s="1531"/>
      <c r="AJN89" s="1531"/>
      <c r="AJO89" s="1531"/>
      <c r="AJP89" s="1531"/>
      <c r="AJQ89" s="1531"/>
      <c r="AJR89" s="1531"/>
      <c r="AJS89" s="1531"/>
      <c r="AJT89" s="1531"/>
      <c r="AJU89" s="1531"/>
      <c r="AJV89" s="1531"/>
      <c r="AJW89" s="1531"/>
      <c r="AJX89" s="1531"/>
      <c r="AJY89" s="1531"/>
      <c r="AJZ89" s="1531"/>
      <c r="AKA89" s="1531"/>
      <c r="AKB89" s="1531"/>
      <c r="AKC89" s="1531"/>
      <c r="AKD89" s="1531"/>
      <c r="AKE89" s="1531"/>
      <c r="AKF89" s="1531"/>
      <c r="AKG89" s="1531"/>
      <c r="AKH89" s="1531"/>
      <c r="AKI89" s="1531"/>
      <c r="AKJ89" s="1531"/>
      <c r="AKK89" s="1531"/>
      <c r="AKL89" s="1531"/>
      <c r="AKM89" s="1531"/>
      <c r="AKN89" s="1531"/>
      <c r="AKO89" s="1531"/>
      <c r="AKP89" s="1531"/>
      <c r="AKQ89" s="1531"/>
      <c r="AKR89" s="1531"/>
      <c r="AKS89" s="1531"/>
      <c r="AKT89" s="1531"/>
      <c r="AKU89" s="1531"/>
      <c r="AKV89" s="1531"/>
      <c r="AKW89" s="1531"/>
      <c r="AKX89" s="1531"/>
      <c r="AKY89" s="1531"/>
      <c r="AKZ89" s="1531"/>
      <c r="ALA89" s="1531"/>
      <c r="ALB89" s="1531"/>
      <c r="ALC89" s="1531"/>
      <c r="ALD89" s="1531"/>
      <c r="ALE89" s="1531"/>
      <c r="ALF89" s="1531"/>
      <c r="ALG89" s="1531"/>
      <c r="ALH89" s="1531"/>
      <c r="ALI89" s="1531"/>
      <c r="ALJ89" s="1531"/>
      <c r="ALK89" s="1531"/>
      <c r="ALL89" s="1531"/>
      <c r="ALM89" s="1531"/>
      <c r="ALN89" s="1531"/>
      <c r="ALO89" s="1531"/>
      <c r="ALP89" s="1531"/>
      <c r="ALQ89" s="1531"/>
      <c r="ALR89" s="1531"/>
      <c r="ALS89" s="1531"/>
      <c r="ALT89" s="1531"/>
      <c r="ALU89" s="1531"/>
      <c r="ALV89" s="1531"/>
      <c r="ALW89" s="1531"/>
      <c r="ALX89" s="1531"/>
      <c r="ALY89" s="1531"/>
      <c r="ALZ89" s="1531"/>
      <c r="AMA89" s="1531"/>
      <c r="AMB89" s="1531"/>
      <c r="AMC89" s="1531"/>
      <c r="AMD89" s="1531"/>
      <c r="AME89" s="1531"/>
      <c r="AMF89" s="1531"/>
      <c r="AMG89" s="1531"/>
      <c r="AMH89" s="1531"/>
      <c r="AMI89" s="1531"/>
      <c r="AMJ89" s="1531"/>
      <c r="AMK89" s="1531"/>
      <c r="AML89" s="1531"/>
      <c r="AMM89" s="1531"/>
      <c r="AMN89" s="1531"/>
      <c r="AMO89" s="1531"/>
      <c r="AMP89" s="1531"/>
      <c r="AMQ89" s="1531"/>
      <c r="AMR89" s="1531"/>
      <c r="AMS89" s="1531"/>
      <c r="AMT89" s="1531"/>
      <c r="AMU89" s="1531"/>
      <c r="AMV89" s="1531"/>
      <c r="AMW89" s="1531"/>
      <c r="AMX89" s="1531"/>
      <c r="AMY89" s="1531"/>
      <c r="AMZ89" s="1531"/>
      <c r="ANA89" s="1531"/>
      <c r="ANB89" s="1531"/>
      <c r="ANC89" s="1531"/>
      <c r="AND89" s="1531"/>
      <c r="ANE89" s="1531"/>
      <c r="ANF89" s="1531"/>
      <c r="ANG89" s="1531"/>
      <c r="ANH89" s="1531"/>
      <c r="ANI89" s="1531"/>
      <c r="ANJ89" s="1531"/>
      <c r="ANK89" s="1531"/>
      <c r="ANL89" s="1531"/>
      <c r="ANM89" s="1531"/>
      <c r="ANN89" s="1531"/>
      <c r="ANO89" s="1531"/>
      <c r="ANP89" s="1531"/>
      <c r="ANQ89" s="1531"/>
      <c r="ANR89" s="1531"/>
      <c r="ANS89" s="1531"/>
      <c r="ANT89" s="1531"/>
      <c r="ANU89" s="1531"/>
      <c r="ANV89" s="1531"/>
      <c r="ANW89" s="1531"/>
      <c r="ANX89" s="1531"/>
      <c r="ANY89" s="1531"/>
      <c r="ANZ89" s="1531"/>
      <c r="AOA89" s="1531"/>
      <c r="AOB89" s="1531"/>
      <c r="AOC89" s="1531"/>
      <c r="AOD89" s="1531"/>
      <c r="AOE89" s="1531"/>
      <c r="AOF89" s="1531"/>
      <c r="AOG89" s="1531"/>
      <c r="AOH89" s="1531"/>
      <c r="AOI89" s="1531"/>
      <c r="AOJ89" s="1531"/>
      <c r="AOK89" s="1531"/>
      <c r="AOL89" s="1531"/>
      <c r="AOM89" s="1531"/>
      <c r="AON89" s="1531"/>
      <c r="AOO89" s="1531"/>
      <c r="AOP89" s="1531"/>
      <c r="AOQ89" s="1531"/>
      <c r="AOR89" s="1531"/>
      <c r="AOS89" s="1531"/>
      <c r="AOT89" s="1531"/>
      <c r="AOU89" s="1531"/>
      <c r="AOV89" s="1531"/>
      <c r="AOW89" s="1531"/>
      <c r="AOX89" s="1531"/>
      <c r="AOY89" s="1531"/>
      <c r="AOZ89" s="1531"/>
      <c r="APA89" s="1531"/>
      <c r="APB89" s="1531"/>
      <c r="APC89" s="1531"/>
      <c r="APD89" s="1531"/>
      <c r="APE89" s="1531"/>
      <c r="APF89" s="1531"/>
      <c r="APG89" s="1531"/>
      <c r="APH89" s="1531"/>
      <c r="API89" s="1531"/>
      <c r="APJ89" s="1531"/>
      <c r="APK89" s="1531"/>
      <c r="APL89" s="1531"/>
      <c r="APM89" s="1531"/>
      <c r="APN89" s="1531"/>
      <c r="APO89" s="1531"/>
      <c r="APP89" s="1531"/>
      <c r="APQ89" s="1531"/>
      <c r="APR89" s="1531"/>
      <c r="APS89" s="1531"/>
      <c r="APT89" s="1531"/>
      <c r="APU89" s="1531"/>
      <c r="APV89" s="1531"/>
      <c r="APW89" s="1531"/>
      <c r="APX89" s="1531"/>
      <c r="APY89" s="1531"/>
      <c r="APZ89" s="1531"/>
      <c r="AQA89" s="1531"/>
      <c r="AQB89" s="1531"/>
      <c r="AQC89" s="1531"/>
      <c r="AQD89" s="1531"/>
      <c r="AQE89" s="1531"/>
      <c r="AQF89" s="1531"/>
      <c r="AQG89" s="1531"/>
      <c r="AQH89" s="1531"/>
      <c r="AQI89" s="1531"/>
      <c r="AQJ89" s="1531"/>
      <c r="AQK89" s="1531"/>
      <c r="AQL89" s="1531"/>
      <c r="AQM89" s="1531"/>
      <c r="AQN89" s="1531"/>
      <c r="AQO89" s="1531"/>
      <c r="AQP89" s="1531"/>
      <c r="AQQ89" s="1531"/>
      <c r="AQR89" s="1531"/>
      <c r="AQS89" s="1531"/>
      <c r="AQT89" s="1531"/>
      <c r="AQU89" s="1531"/>
      <c r="AQV89" s="1531"/>
      <c r="AQW89" s="1531"/>
      <c r="AQX89" s="1531"/>
      <c r="AQY89" s="1531"/>
      <c r="AQZ89" s="1531"/>
      <c r="ARA89" s="1531"/>
      <c r="ARB89" s="1531"/>
      <c r="ARC89" s="1531"/>
      <c r="ARD89" s="1531"/>
      <c r="ARE89" s="1531"/>
      <c r="ARF89" s="1531"/>
      <c r="ARG89" s="1531"/>
      <c r="ARH89" s="1531"/>
      <c r="ARI89" s="1531"/>
      <c r="ARJ89" s="1531"/>
      <c r="ARK89" s="1531"/>
      <c r="ARL89" s="1531"/>
      <c r="ARM89" s="1531"/>
      <c r="ARN89" s="1531"/>
      <c r="ARO89" s="1531"/>
      <c r="ARP89" s="1531"/>
      <c r="ARQ89" s="1531"/>
      <c r="ARR89" s="1531"/>
      <c r="ARS89" s="1531"/>
      <c r="ART89" s="1531"/>
      <c r="ARU89" s="1531"/>
      <c r="ARV89" s="1531"/>
      <c r="ARW89" s="1531"/>
      <c r="ARX89" s="1531"/>
      <c r="ARY89" s="1531"/>
      <c r="ARZ89" s="1531"/>
      <c r="ASA89" s="1531"/>
      <c r="ASB89" s="1531"/>
      <c r="ASC89" s="1531"/>
      <c r="ASD89" s="1531"/>
      <c r="ASE89" s="1531"/>
      <c r="ASF89" s="1531"/>
      <c r="ASG89" s="1531"/>
      <c r="ASH89" s="1531"/>
      <c r="ASI89" s="1531"/>
      <c r="ASJ89" s="1531"/>
      <c r="ASK89" s="1531"/>
      <c r="ASL89" s="1531"/>
      <c r="ASM89" s="1531"/>
      <c r="ASN89" s="1531"/>
      <c r="ASO89" s="1531"/>
      <c r="ASP89" s="1531"/>
      <c r="ASQ89" s="1531"/>
      <c r="ASR89" s="1531"/>
      <c r="ASS89" s="1531"/>
      <c r="AST89" s="1531"/>
      <c r="ASU89" s="1531"/>
      <c r="ASV89" s="1531"/>
      <c r="ASW89" s="1531"/>
      <c r="ASX89" s="1531"/>
      <c r="ASY89" s="1531"/>
      <c r="ASZ89" s="1531"/>
      <c r="ATA89" s="1531"/>
      <c r="ATB89" s="1531"/>
      <c r="ATC89" s="1531"/>
      <c r="ATD89" s="1531"/>
      <c r="ATE89" s="1531"/>
      <c r="ATF89" s="1531"/>
      <c r="ATG89" s="1531"/>
      <c r="ATH89" s="1531"/>
      <c r="ATI89" s="1531"/>
      <c r="ATJ89" s="1531"/>
      <c r="ATK89" s="1531"/>
      <c r="ATL89" s="1531"/>
      <c r="ATM89" s="1531"/>
      <c r="ATN89" s="1531"/>
      <c r="ATO89" s="1531"/>
      <c r="ATP89" s="1531"/>
      <c r="ATQ89" s="1531"/>
      <c r="ATR89" s="1531"/>
      <c r="ATS89" s="1531"/>
      <c r="ATT89" s="1531"/>
      <c r="ATU89" s="1531"/>
      <c r="ATV89" s="1531"/>
      <c r="ATW89" s="1531"/>
      <c r="ATX89" s="1531"/>
      <c r="ATY89" s="1531"/>
      <c r="ATZ89" s="1531"/>
      <c r="AUA89" s="1531"/>
      <c r="AUB89" s="1531"/>
      <c r="AUC89" s="1531"/>
      <c r="AUD89" s="1531"/>
      <c r="AUE89" s="1531"/>
      <c r="AUF89" s="1531"/>
      <c r="AUG89" s="1531"/>
      <c r="AUH89" s="1531"/>
      <c r="AUI89" s="1531"/>
    </row>
    <row r="90" spans="1:1231" s="1406" customFormat="1" ht="31.75" customHeight="1" x14ac:dyDescent="0.75">
      <c r="A90" s="2065"/>
      <c r="B90" s="2065"/>
      <c r="C90" s="1420">
        <v>11.5</v>
      </c>
      <c r="D90" s="1489" t="s">
        <v>47</v>
      </c>
      <c r="E90" s="1490" t="s">
        <v>25</v>
      </c>
      <c r="F90" s="1490" t="s">
        <v>12</v>
      </c>
      <c r="G90" s="1423">
        <f t="array" ref="G90">INDEX('Salary . staff rates'!$A$6:$C$28,MATCH(1,('Salary . staff rates'!$A$6:$A$28=E90)*('Salary . staff rates'!$B$6:$B$28=F90),0),3)</f>
        <v>75000</v>
      </c>
      <c r="H90" s="1423">
        <f t="shared" si="70"/>
        <v>526.31578947368428</v>
      </c>
      <c r="I90" s="1491" t="s">
        <v>0</v>
      </c>
      <c r="J90" s="1492" t="s">
        <v>0</v>
      </c>
      <c r="K90" s="1493">
        <v>0</v>
      </c>
      <c r="L90" s="1494">
        <f t="shared" si="71"/>
        <v>0</v>
      </c>
      <c r="M90" s="1551" t="s">
        <v>31</v>
      </c>
      <c r="N90" s="1496">
        <f>IF(M90="Yes",L90*'Salary . staff rates'!$C$34,0)</f>
        <v>0</v>
      </c>
      <c r="P90" s="662">
        <v>1</v>
      </c>
      <c r="Q90" s="662">
        <v>1</v>
      </c>
      <c r="W90" s="1564"/>
      <c r="Y90" s="662">
        <f t="shared" si="72"/>
        <v>0</v>
      </c>
      <c r="Z90" s="662">
        <f t="shared" si="73"/>
        <v>0</v>
      </c>
      <c r="AA90" s="1433"/>
      <c r="AB90" s="662">
        <f t="shared" si="74"/>
        <v>0</v>
      </c>
      <c r="AC90" s="662">
        <f t="shared" si="75"/>
        <v>0</v>
      </c>
      <c r="AD90" s="1412"/>
      <c r="AE90" s="1412"/>
      <c r="AF90" s="1412"/>
      <c r="AL90" s="1413"/>
      <c r="AN90" s="1435">
        <f t="shared" si="76"/>
        <v>0</v>
      </c>
      <c r="AO90" s="1435">
        <f t="shared" si="77"/>
        <v>0</v>
      </c>
      <c r="AP90" s="1531"/>
      <c r="AQ90" s="1531"/>
      <c r="AR90" s="1531"/>
      <c r="AS90" s="1531"/>
      <c r="AT90" s="1531"/>
      <c r="AU90" s="1531"/>
      <c r="AV90" s="1531"/>
      <c r="AW90" s="1531"/>
      <c r="AX90" s="1531"/>
      <c r="AY90" s="1531"/>
      <c r="AZ90" s="1531"/>
      <c r="BA90" s="1531"/>
      <c r="BB90" s="1531"/>
      <c r="BC90" s="1531"/>
      <c r="BD90" s="1531"/>
      <c r="BE90" s="1531"/>
      <c r="BF90" s="1531"/>
      <c r="BG90" s="1531"/>
      <c r="BH90" s="1531"/>
      <c r="BI90" s="1531"/>
      <c r="BJ90" s="1531"/>
      <c r="BK90" s="1531"/>
      <c r="BL90" s="1531"/>
      <c r="BM90" s="1531"/>
      <c r="BN90" s="1531"/>
      <c r="BO90" s="1531"/>
      <c r="BP90" s="1531"/>
      <c r="BQ90" s="1531"/>
      <c r="BR90" s="1531"/>
      <c r="BS90" s="1531"/>
      <c r="BT90" s="1531"/>
      <c r="BU90" s="1531"/>
      <c r="BV90" s="1531"/>
      <c r="BW90" s="1531"/>
      <c r="BX90" s="1531"/>
      <c r="BY90" s="1531"/>
      <c r="BZ90" s="1531"/>
      <c r="CA90" s="1531"/>
      <c r="CB90" s="1531"/>
      <c r="CC90" s="1531"/>
      <c r="CD90" s="1531"/>
      <c r="CE90" s="1531"/>
      <c r="CF90" s="1531"/>
      <c r="CG90" s="1531"/>
      <c r="CH90" s="1531"/>
      <c r="CI90" s="1531"/>
      <c r="CJ90" s="1531"/>
      <c r="CK90" s="1531"/>
      <c r="CL90" s="1531"/>
      <c r="CM90" s="1531"/>
      <c r="CN90" s="1531"/>
      <c r="CO90" s="1531"/>
      <c r="CP90" s="1531"/>
      <c r="CQ90" s="1531"/>
      <c r="CR90" s="1531"/>
      <c r="CS90" s="1531"/>
      <c r="CT90" s="1531"/>
      <c r="CU90" s="1531"/>
      <c r="CV90" s="1531"/>
      <c r="CW90" s="1531"/>
      <c r="CX90" s="1531"/>
      <c r="CY90" s="1531"/>
      <c r="CZ90" s="1531"/>
      <c r="DA90" s="1531"/>
      <c r="DB90" s="1531"/>
      <c r="DC90" s="1531"/>
      <c r="DD90" s="1531"/>
      <c r="DE90" s="1531"/>
      <c r="DF90" s="1531"/>
      <c r="DG90" s="1531"/>
      <c r="DH90" s="1531"/>
      <c r="DI90" s="1531"/>
      <c r="DJ90" s="1531"/>
      <c r="DK90" s="1531"/>
      <c r="DL90" s="1531"/>
      <c r="DM90" s="1531"/>
      <c r="DN90" s="1531"/>
      <c r="DO90" s="1531"/>
      <c r="DP90" s="1531"/>
      <c r="DQ90" s="1531"/>
      <c r="DR90" s="1531"/>
      <c r="DS90" s="1531"/>
      <c r="DT90" s="1531"/>
      <c r="DU90" s="1531"/>
      <c r="DV90" s="1531"/>
      <c r="DW90" s="1531"/>
      <c r="DX90" s="1531"/>
      <c r="DY90" s="1531"/>
      <c r="DZ90" s="1531"/>
      <c r="EA90" s="1531"/>
      <c r="EB90" s="1531"/>
      <c r="EC90" s="1531"/>
      <c r="ED90" s="1531"/>
      <c r="EE90" s="1531"/>
      <c r="EF90" s="1531"/>
      <c r="EG90" s="1531"/>
      <c r="EH90" s="1531"/>
      <c r="EI90" s="1531"/>
      <c r="EJ90" s="1531"/>
      <c r="EK90" s="1531"/>
      <c r="EL90" s="1531"/>
      <c r="EM90" s="1531"/>
      <c r="EN90" s="1531"/>
      <c r="EO90" s="1531"/>
      <c r="EP90" s="1531"/>
      <c r="EQ90" s="1531"/>
      <c r="ER90" s="1531"/>
      <c r="ES90" s="1531"/>
      <c r="ET90" s="1531"/>
      <c r="EU90" s="1531"/>
      <c r="EV90" s="1531"/>
      <c r="EW90" s="1531"/>
      <c r="EX90" s="1531"/>
      <c r="EY90" s="1531"/>
      <c r="EZ90" s="1531"/>
      <c r="FA90" s="1531"/>
      <c r="FB90" s="1531"/>
      <c r="FC90" s="1531"/>
      <c r="FD90" s="1531"/>
      <c r="FE90" s="1531"/>
      <c r="FF90" s="1531"/>
      <c r="FG90" s="1531"/>
      <c r="FH90" s="1531"/>
      <c r="FI90" s="1531"/>
      <c r="FJ90" s="1531"/>
      <c r="FK90" s="1531"/>
      <c r="FL90" s="1531"/>
      <c r="FM90" s="1531"/>
      <c r="FN90" s="1531"/>
      <c r="FO90" s="1531"/>
      <c r="FP90" s="1531"/>
      <c r="FQ90" s="1531"/>
      <c r="FR90" s="1531"/>
      <c r="FS90" s="1531"/>
      <c r="FT90" s="1531"/>
      <c r="FU90" s="1531"/>
      <c r="FV90" s="1531"/>
      <c r="FW90" s="1531"/>
      <c r="FX90" s="1531"/>
      <c r="FY90" s="1531"/>
      <c r="FZ90" s="1531"/>
      <c r="GA90" s="1531"/>
      <c r="GB90" s="1531"/>
      <c r="GC90" s="1531"/>
      <c r="GD90" s="1531"/>
      <c r="GE90" s="1531"/>
      <c r="GF90" s="1531"/>
      <c r="GG90" s="1531"/>
      <c r="GH90" s="1531"/>
      <c r="GI90" s="1531"/>
      <c r="GJ90" s="1531"/>
      <c r="GK90" s="1531"/>
      <c r="GL90" s="1531"/>
      <c r="GM90" s="1531"/>
      <c r="GN90" s="1531"/>
      <c r="GO90" s="1531"/>
      <c r="GP90" s="1531"/>
      <c r="GQ90" s="1531"/>
      <c r="GR90" s="1531"/>
      <c r="GS90" s="1531"/>
      <c r="GT90" s="1531"/>
      <c r="GU90" s="1531"/>
      <c r="GV90" s="1531"/>
      <c r="GW90" s="1531"/>
      <c r="GX90" s="1531"/>
      <c r="GY90" s="1531"/>
      <c r="GZ90" s="1531"/>
      <c r="HA90" s="1531"/>
      <c r="HB90" s="1531"/>
      <c r="HC90" s="1531"/>
      <c r="HD90" s="1531"/>
      <c r="HE90" s="1531"/>
      <c r="HF90" s="1531"/>
      <c r="HG90" s="1531"/>
      <c r="HH90" s="1531"/>
      <c r="HI90" s="1531"/>
      <c r="HJ90" s="1531"/>
      <c r="HK90" s="1531"/>
      <c r="HL90" s="1531"/>
      <c r="HM90" s="1531"/>
      <c r="HN90" s="1531"/>
      <c r="HO90" s="1531"/>
      <c r="HP90" s="1531"/>
      <c r="HQ90" s="1531"/>
      <c r="HR90" s="1531"/>
      <c r="HS90" s="1531"/>
      <c r="HT90" s="1531"/>
      <c r="HU90" s="1531"/>
      <c r="HV90" s="1531"/>
      <c r="HW90" s="1531"/>
      <c r="HX90" s="1531"/>
      <c r="HY90" s="1531"/>
      <c r="HZ90" s="1531"/>
      <c r="IA90" s="1531"/>
      <c r="IB90" s="1531"/>
      <c r="IC90" s="1531"/>
      <c r="ID90" s="1531"/>
      <c r="IE90" s="1531"/>
      <c r="IF90" s="1531"/>
      <c r="IG90" s="1531"/>
      <c r="IH90" s="1531"/>
      <c r="II90" s="1531"/>
      <c r="IJ90" s="1531"/>
      <c r="IK90" s="1531"/>
      <c r="IL90" s="1531"/>
      <c r="IM90" s="1531"/>
      <c r="IN90" s="1531"/>
      <c r="IO90" s="1531"/>
      <c r="IP90" s="1531"/>
      <c r="IQ90" s="1531"/>
      <c r="IR90" s="1531"/>
      <c r="IS90" s="1531"/>
      <c r="IT90" s="1531"/>
      <c r="IU90" s="1531"/>
      <c r="IV90" s="1531"/>
      <c r="IW90" s="1531"/>
      <c r="IX90" s="1531"/>
      <c r="IY90" s="1531"/>
      <c r="IZ90" s="1531"/>
      <c r="JA90" s="1531"/>
      <c r="JB90" s="1531"/>
      <c r="JC90" s="1531"/>
      <c r="JD90" s="1531"/>
      <c r="JE90" s="1531"/>
      <c r="JF90" s="1531"/>
      <c r="JG90" s="1531"/>
      <c r="JH90" s="1531"/>
      <c r="JI90" s="1531"/>
      <c r="JJ90" s="1531"/>
      <c r="JK90" s="1531"/>
      <c r="JL90" s="1531"/>
      <c r="JM90" s="1531"/>
      <c r="JN90" s="1531"/>
      <c r="JO90" s="1531"/>
      <c r="JP90" s="1531"/>
      <c r="JQ90" s="1531"/>
      <c r="JR90" s="1531"/>
      <c r="JS90" s="1531"/>
      <c r="JT90" s="1531"/>
      <c r="JU90" s="1531"/>
      <c r="JV90" s="1531"/>
      <c r="JW90" s="1531"/>
      <c r="JX90" s="1531"/>
      <c r="JY90" s="1531"/>
      <c r="JZ90" s="1531"/>
      <c r="KA90" s="1531"/>
      <c r="KB90" s="1531"/>
      <c r="KC90" s="1531"/>
      <c r="KD90" s="1531"/>
      <c r="KE90" s="1531"/>
      <c r="KF90" s="1531"/>
      <c r="KG90" s="1531"/>
      <c r="KH90" s="1531"/>
      <c r="KI90" s="1531"/>
      <c r="KJ90" s="1531"/>
      <c r="KK90" s="1531"/>
      <c r="KL90" s="1531"/>
      <c r="KM90" s="1531"/>
      <c r="KN90" s="1531"/>
      <c r="KO90" s="1531"/>
      <c r="KP90" s="1531"/>
      <c r="KQ90" s="1531"/>
      <c r="KR90" s="1531"/>
      <c r="KS90" s="1531"/>
      <c r="KT90" s="1531"/>
      <c r="KU90" s="1531"/>
      <c r="KV90" s="1531"/>
      <c r="KW90" s="1531"/>
      <c r="KX90" s="1531"/>
      <c r="KY90" s="1531"/>
      <c r="KZ90" s="1531"/>
      <c r="LA90" s="1531"/>
      <c r="LB90" s="1531"/>
      <c r="LC90" s="1531"/>
      <c r="LD90" s="1531"/>
      <c r="LE90" s="1531"/>
      <c r="LF90" s="1531"/>
      <c r="LG90" s="1531"/>
      <c r="LH90" s="1531"/>
      <c r="LI90" s="1531"/>
      <c r="LJ90" s="1531"/>
      <c r="LK90" s="1531"/>
      <c r="LL90" s="1531"/>
      <c r="LM90" s="1531"/>
      <c r="LN90" s="1531"/>
      <c r="LO90" s="1531"/>
      <c r="LP90" s="1531"/>
      <c r="LQ90" s="1531"/>
      <c r="LR90" s="1531"/>
      <c r="LS90" s="1531"/>
      <c r="LT90" s="1531"/>
      <c r="LU90" s="1531"/>
      <c r="LV90" s="1531"/>
      <c r="LW90" s="1531"/>
      <c r="LX90" s="1531"/>
      <c r="LY90" s="1531"/>
      <c r="LZ90" s="1531"/>
      <c r="MA90" s="1531"/>
      <c r="MB90" s="1531"/>
      <c r="MC90" s="1531"/>
      <c r="MD90" s="1531"/>
      <c r="ME90" s="1531"/>
      <c r="MF90" s="1531"/>
      <c r="MG90" s="1531"/>
      <c r="MH90" s="1531"/>
      <c r="MI90" s="1531"/>
      <c r="MJ90" s="1531"/>
      <c r="MK90" s="1531"/>
      <c r="ML90" s="1531"/>
      <c r="MM90" s="1531"/>
      <c r="MN90" s="1531"/>
      <c r="MO90" s="1531"/>
      <c r="MP90" s="1531"/>
      <c r="MQ90" s="1531"/>
      <c r="MR90" s="1531"/>
      <c r="MS90" s="1531"/>
      <c r="MT90" s="1531"/>
      <c r="MU90" s="1531"/>
      <c r="MV90" s="1531"/>
      <c r="MW90" s="1531"/>
      <c r="MX90" s="1531"/>
      <c r="MY90" s="1531"/>
      <c r="MZ90" s="1531"/>
      <c r="NA90" s="1531"/>
      <c r="NB90" s="1531"/>
      <c r="NC90" s="1531"/>
      <c r="ND90" s="1531"/>
      <c r="NE90" s="1531"/>
      <c r="NF90" s="1531"/>
      <c r="NG90" s="1531"/>
      <c r="NH90" s="1531"/>
      <c r="NI90" s="1531"/>
      <c r="NJ90" s="1531"/>
      <c r="NK90" s="1531"/>
      <c r="NL90" s="1531"/>
      <c r="NM90" s="1531"/>
      <c r="NN90" s="1531"/>
      <c r="NO90" s="1531"/>
      <c r="NP90" s="1531"/>
      <c r="NQ90" s="1531"/>
      <c r="NR90" s="1531"/>
      <c r="NS90" s="1531"/>
      <c r="NT90" s="1531"/>
      <c r="NU90" s="1531"/>
      <c r="NV90" s="1531"/>
      <c r="NW90" s="1531"/>
      <c r="NX90" s="1531"/>
      <c r="NY90" s="1531"/>
      <c r="NZ90" s="1531"/>
      <c r="OA90" s="1531"/>
      <c r="OB90" s="1531"/>
      <c r="OC90" s="1531"/>
      <c r="OD90" s="1531"/>
      <c r="OE90" s="1531"/>
      <c r="OF90" s="1531"/>
      <c r="OG90" s="1531"/>
      <c r="OH90" s="1531"/>
      <c r="OI90" s="1531"/>
      <c r="OJ90" s="1531"/>
      <c r="OK90" s="1531"/>
      <c r="OL90" s="1531"/>
      <c r="OM90" s="1531"/>
      <c r="ON90" s="1531"/>
      <c r="OO90" s="1531"/>
      <c r="OP90" s="1531"/>
      <c r="OQ90" s="1531"/>
      <c r="OR90" s="1531"/>
      <c r="OS90" s="1531"/>
      <c r="OT90" s="1531"/>
      <c r="OU90" s="1531"/>
      <c r="OV90" s="1531"/>
      <c r="OW90" s="1531"/>
      <c r="OX90" s="1531"/>
      <c r="OY90" s="1531"/>
      <c r="OZ90" s="1531"/>
      <c r="PA90" s="1531"/>
      <c r="PB90" s="1531"/>
      <c r="PC90" s="1531"/>
      <c r="PD90" s="1531"/>
      <c r="PE90" s="1531"/>
      <c r="PF90" s="1531"/>
      <c r="PG90" s="1531"/>
      <c r="PH90" s="1531"/>
      <c r="PI90" s="1531"/>
      <c r="PJ90" s="1531"/>
      <c r="PK90" s="1531"/>
      <c r="PL90" s="1531"/>
      <c r="PM90" s="1531"/>
      <c r="PN90" s="1531"/>
      <c r="PO90" s="1531"/>
      <c r="PP90" s="1531"/>
      <c r="PQ90" s="1531"/>
      <c r="PR90" s="1531"/>
      <c r="PS90" s="1531"/>
      <c r="PT90" s="1531"/>
      <c r="PU90" s="1531"/>
      <c r="PV90" s="1531"/>
      <c r="PW90" s="1531"/>
      <c r="PX90" s="1531"/>
      <c r="PY90" s="1531"/>
      <c r="PZ90" s="1531"/>
      <c r="QA90" s="1531"/>
      <c r="QB90" s="1531"/>
      <c r="QC90" s="1531"/>
      <c r="QD90" s="1531"/>
      <c r="QE90" s="1531"/>
      <c r="QF90" s="1531"/>
      <c r="QG90" s="1531"/>
      <c r="QH90" s="1531"/>
      <c r="QI90" s="1531"/>
      <c r="QJ90" s="1531"/>
      <c r="QK90" s="1531"/>
      <c r="QL90" s="1531"/>
      <c r="QM90" s="1531"/>
      <c r="QN90" s="1531"/>
      <c r="QO90" s="1531"/>
      <c r="QP90" s="1531"/>
      <c r="QQ90" s="1531"/>
      <c r="QR90" s="1531"/>
      <c r="QS90" s="1531"/>
      <c r="QT90" s="1531"/>
      <c r="QU90" s="1531"/>
      <c r="QV90" s="1531"/>
      <c r="QW90" s="1531"/>
      <c r="QX90" s="1531"/>
      <c r="QY90" s="1531"/>
      <c r="QZ90" s="1531"/>
      <c r="RA90" s="1531"/>
      <c r="RB90" s="1531"/>
      <c r="RC90" s="1531"/>
      <c r="RD90" s="1531"/>
      <c r="RE90" s="1531"/>
      <c r="RF90" s="1531"/>
      <c r="RG90" s="1531"/>
      <c r="RH90" s="1531"/>
      <c r="RI90" s="1531"/>
      <c r="RJ90" s="1531"/>
      <c r="RK90" s="1531"/>
      <c r="RL90" s="1531"/>
      <c r="RM90" s="1531"/>
      <c r="RN90" s="1531"/>
      <c r="RO90" s="1531"/>
      <c r="RP90" s="1531"/>
      <c r="RQ90" s="1531"/>
      <c r="RR90" s="1531"/>
      <c r="RS90" s="1531"/>
      <c r="RT90" s="1531"/>
      <c r="RU90" s="1531"/>
      <c r="RV90" s="1531"/>
      <c r="RW90" s="1531"/>
      <c r="RX90" s="1531"/>
      <c r="RY90" s="1531"/>
      <c r="RZ90" s="1531"/>
      <c r="SA90" s="1531"/>
      <c r="SB90" s="1531"/>
      <c r="SC90" s="1531"/>
      <c r="SD90" s="1531"/>
      <c r="SE90" s="1531"/>
      <c r="SF90" s="1531"/>
      <c r="SG90" s="1531"/>
      <c r="SH90" s="1531"/>
      <c r="SI90" s="1531"/>
      <c r="SJ90" s="1531"/>
      <c r="SK90" s="1531"/>
      <c r="SL90" s="1531"/>
      <c r="SM90" s="1531"/>
      <c r="SN90" s="1531"/>
      <c r="SO90" s="1531"/>
      <c r="SP90" s="1531"/>
      <c r="SQ90" s="1531"/>
      <c r="SR90" s="1531"/>
      <c r="SS90" s="1531"/>
      <c r="ST90" s="1531"/>
      <c r="SU90" s="1531"/>
      <c r="SV90" s="1531"/>
      <c r="SW90" s="1531"/>
      <c r="SX90" s="1531"/>
      <c r="SY90" s="1531"/>
      <c r="SZ90" s="1531"/>
      <c r="TA90" s="1531"/>
      <c r="TB90" s="1531"/>
      <c r="TC90" s="1531"/>
      <c r="TD90" s="1531"/>
      <c r="TE90" s="1531"/>
      <c r="TF90" s="1531"/>
      <c r="TG90" s="1531"/>
      <c r="TH90" s="1531"/>
      <c r="TI90" s="1531"/>
      <c r="TJ90" s="1531"/>
      <c r="TK90" s="1531"/>
      <c r="TL90" s="1531"/>
      <c r="TM90" s="1531"/>
      <c r="TN90" s="1531"/>
      <c r="TO90" s="1531"/>
      <c r="TP90" s="1531"/>
      <c r="TQ90" s="1531"/>
      <c r="TR90" s="1531"/>
      <c r="TS90" s="1531"/>
      <c r="TT90" s="1531"/>
      <c r="TU90" s="1531"/>
      <c r="TV90" s="1531"/>
      <c r="TW90" s="1531"/>
      <c r="TX90" s="1531"/>
      <c r="TY90" s="1531"/>
      <c r="TZ90" s="1531"/>
      <c r="UA90" s="1531"/>
      <c r="UB90" s="1531"/>
      <c r="UC90" s="1531"/>
      <c r="UD90" s="1531"/>
      <c r="UE90" s="1531"/>
      <c r="UF90" s="1531"/>
      <c r="UG90" s="1531"/>
      <c r="UH90" s="1531"/>
      <c r="UI90" s="1531"/>
      <c r="UJ90" s="1531"/>
      <c r="UK90" s="1531"/>
      <c r="UL90" s="1531"/>
      <c r="UM90" s="1531"/>
      <c r="UN90" s="1531"/>
      <c r="UO90" s="1531"/>
      <c r="UP90" s="1531"/>
      <c r="UQ90" s="1531"/>
      <c r="UR90" s="1531"/>
      <c r="US90" s="1531"/>
      <c r="UT90" s="1531"/>
      <c r="UU90" s="1531"/>
      <c r="UV90" s="1531"/>
      <c r="UW90" s="1531"/>
      <c r="UX90" s="1531"/>
      <c r="UY90" s="1531"/>
      <c r="UZ90" s="1531"/>
      <c r="VA90" s="1531"/>
      <c r="VB90" s="1531"/>
      <c r="VC90" s="1531"/>
      <c r="VD90" s="1531"/>
      <c r="VE90" s="1531"/>
      <c r="VF90" s="1531"/>
      <c r="VG90" s="1531"/>
      <c r="VH90" s="1531"/>
      <c r="VI90" s="1531"/>
      <c r="VJ90" s="1531"/>
      <c r="VK90" s="1531"/>
      <c r="VL90" s="1531"/>
      <c r="VM90" s="1531"/>
      <c r="VN90" s="1531"/>
      <c r="VO90" s="1531"/>
      <c r="VP90" s="1531"/>
      <c r="VQ90" s="1531"/>
      <c r="VR90" s="1531"/>
      <c r="VS90" s="1531"/>
      <c r="VT90" s="1531"/>
      <c r="VU90" s="1531"/>
      <c r="VV90" s="1531"/>
      <c r="VW90" s="1531"/>
      <c r="VX90" s="1531"/>
      <c r="VY90" s="1531"/>
      <c r="VZ90" s="1531"/>
      <c r="WA90" s="1531"/>
      <c r="WB90" s="1531"/>
      <c r="WC90" s="1531"/>
      <c r="WD90" s="1531"/>
      <c r="WE90" s="1531"/>
      <c r="WF90" s="1531"/>
      <c r="WG90" s="1531"/>
      <c r="WH90" s="1531"/>
      <c r="WI90" s="1531"/>
      <c r="WJ90" s="1531"/>
      <c r="WK90" s="1531"/>
      <c r="WL90" s="1531"/>
      <c r="WM90" s="1531"/>
      <c r="WN90" s="1531"/>
      <c r="WO90" s="1531"/>
      <c r="WP90" s="1531"/>
      <c r="WQ90" s="1531"/>
      <c r="WR90" s="1531"/>
      <c r="WS90" s="1531"/>
      <c r="WT90" s="1531"/>
      <c r="WU90" s="1531"/>
      <c r="WV90" s="1531"/>
      <c r="WW90" s="1531"/>
      <c r="WX90" s="1531"/>
      <c r="WY90" s="1531"/>
      <c r="WZ90" s="1531"/>
      <c r="XA90" s="1531"/>
      <c r="XB90" s="1531"/>
      <c r="XC90" s="1531"/>
      <c r="XD90" s="1531"/>
      <c r="XE90" s="1531"/>
      <c r="XF90" s="1531"/>
      <c r="XG90" s="1531"/>
      <c r="XH90" s="1531"/>
      <c r="XI90" s="1531"/>
      <c r="XJ90" s="1531"/>
      <c r="XK90" s="1531"/>
      <c r="XL90" s="1531"/>
      <c r="XM90" s="1531"/>
      <c r="XN90" s="1531"/>
      <c r="XO90" s="1531"/>
      <c r="XP90" s="1531"/>
      <c r="XQ90" s="1531"/>
      <c r="XR90" s="1531"/>
      <c r="XS90" s="1531"/>
      <c r="XT90" s="1531"/>
      <c r="XU90" s="1531"/>
      <c r="XV90" s="1531"/>
      <c r="XW90" s="1531"/>
      <c r="XX90" s="1531"/>
      <c r="XY90" s="1531"/>
      <c r="XZ90" s="1531"/>
      <c r="YA90" s="1531"/>
      <c r="YB90" s="1531"/>
      <c r="YC90" s="1531"/>
      <c r="YD90" s="1531"/>
      <c r="YE90" s="1531"/>
      <c r="YF90" s="1531"/>
      <c r="YG90" s="1531"/>
      <c r="YH90" s="1531"/>
      <c r="YI90" s="1531"/>
      <c r="YJ90" s="1531"/>
      <c r="YK90" s="1531"/>
      <c r="YL90" s="1531"/>
      <c r="YM90" s="1531"/>
      <c r="YN90" s="1531"/>
      <c r="YO90" s="1531"/>
      <c r="YP90" s="1531"/>
      <c r="YQ90" s="1531"/>
      <c r="YR90" s="1531"/>
      <c r="YS90" s="1531"/>
      <c r="YT90" s="1531"/>
      <c r="YU90" s="1531"/>
      <c r="YV90" s="1531"/>
      <c r="YW90" s="1531"/>
      <c r="YX90" s="1531"/>
      <c r="YY90" s="1531"/>
      <c r="YZ90" s="1531"/>
      <c r="ZA90" s="1531"/>
      <c r="ZB90" s="1531"/>
      <c r="ZC90" s="1531"/>
      <c r="ZD90" s="1531"/>
      <c r="ZE90" s="1531"/>
      <c r="ZF90" s="1531"/>
      <c r="ZG90" s="1531"/>
      <c r="ZH90" s="1531"/>
      <c r="ZI90" s="1531"/>
      <c r="ZJ90" s="1531"/>
      <c r="ZK90" s="1531"/>
      <c r="ZL90" s="1531"/>
      <c r="ZM90" s="1531"/>
      <c r="ZN90" s="1531"/>
      <c r="ZO90" s="1531"/>
      <c r="ZP90" s="1531"/>
      <c r="ZQ90" s="1531"/>
      <c r="ZR90" s="1531"/>
      <c r="ZS90" s="1531"/>
      <c r="ZT90" s="1531"/>
      <c r="ZU90" s="1531"/>
      <c r="ZV90" s="1531"/>
      <c r="ZW90" s="1531"/>
      <c r="ZX90" s="1531"/>
      <c r="ZY90" s="1531"/>
      <c r="ZZ90" s="1531"/>
      <c r="AAA90" s="1531"/>
      <c r="AAB90" s="1531"/>
      <c r="AAC90" s="1531"/>
      <c r="AAD90" s="1531"/>
      <c r="AAE90" s="1531"/>
      <c r="AAF90" s="1531"/>
      <c r="AAG90" s="1531"/>
      <c r="AAH90" s="1531"/>
      <c r="AAI90" s="1531"/>
      <c r="AAJ90" s="1531"/>
      <c r="AAK90" s="1531"/>
      <c r="AAL90" s="1531"/>
      <c r="AAM90" s="1531"/>
      <c r="AAN90" s="1531"/>
      <c r="AAO90" s="1531"/>
      <c r="AAP90" s="1531"/>
      <c r="AAQ90" s="1531"/>
      <c r="AAR90" s="1531"/>
      <c r="AAS90" s="1531"/>
      <c r="AAT90" s="1531"/>
      <c r="AAU90" s="1531"/>
      <c r="AAV90" s="1531"/>
      <c r="AAW90" s="1531"/>
      <c r="AAX90" s="1531"/>
      <c r="AAY90" s="1531"/>
      <c r="AAZ90" s="1531"/>
      <c r="ABA90" s="1531"/>
      <c r="ABB90" s="1531"/>
      <c r="ABC90" s="1531"/>
      <c r="ABD90" s="1531"/>
      <c r="ABE90" s="1531"/>
      <c r="ABF90" s="1531"/>
      <c r="ABG90" s="1531"/>
      <c r="ABH90" s="1531"/>
      <c r="ABI90" s="1531"/>
      <c r="ABJ90" s="1531"/>
      <c r="ABK90" s="1531"/>
      <c r="ABL90" s="1531"/>
      <c r="ABM90" s="1531"/>
      <c r="ABN90" s="1531"/>
      <c r="ABO90" s="1531"/>
      <c r="ABP90" s="1531"/>
      <c r="ABQ90" s="1531"/>
      <c r="ABR90" s="1531"/>
      <c r="ABS90" s="1531"/>
      <c r="ABT90" s="1531"/>
      <c r="ABU90" s="1531"/>
      <c r="ABV90" s="1531"/>
      <c r="ABW90" s="1531"/>
      <c r="ABX90" s="1531"/>
      <c r="ABY90" s="1531"/>
      <c r="ABZ90" s="1531"/>
      <c r="ACA90" s="1531"/>
      <c r="ACB90" s="1531"/>
      <c r="ACC90" s="1531"/>
      <c r="ACD90" s="1531"/>
      <c r="ACE90" s="1531"/>
      <c r="ACF90" s="1531"/>
      <c r="ACG90" s="1531"/>
      <c r="ACH90" s="1531"/>
      <c r="ACI90" s="1531"/>
      <c r="ACJ90" s="1531"/>
      <c r="ACK90" s="1531"/>
      <c r="ACL90" s="1531"/>
      <c r="ACM90" s="1531"/>
      <c r="ACN90" s="1531"/>
      <c r="ACO90" s="1531"/>
      <c r="ACP90" s="1531"/>
      <c r="ACQ90" s="1531"/>
      <c r="ACR90" s="1531"/>
      <c r="ACS90" s="1531"/>
      <c r="ACT90" s="1531"/>
      <c r="ACU90" s="1531"/>
      <c r="ACV90" s="1531"/>
      <c r="ACW90" s="1531"/>
      <c r="ACX90" s="1531"/>
      <c r="ACY90" s="1531"/>
      <c r="ACZ90" s="1531"/>
      <c r="ADA90" s="1531"/>
      <c r="ADB90" s="1531"/>
      <c r="ADC90" s="1531"/>
      <c r="ADD90" s="1531"/>
      <c r="ADE90" s="1531"/>
      <c r="ADF90" s="1531"/>
      <c r="ADG90" s="1531"/>
      <c r="ADH90" s="1531"/>
      <c r="ADI90" s="1531"/>
      <c r="ADJ90" s="1531"/>
      <c r="ADK90" s="1531"/>
      <c r="ADL90" s="1531"/>
      <c r="ADM90" s="1531"/>
      <c r="ADN90" s="1531"/>
      <c r="ADO90" s="1531"/>
      <c r="ADP90" s="1531"/>
      <c r="ADQ90" s="1531"/>
      <c r="ADR90" s="1531"/>
      <c r="ADS90" s="1531"/>
      <c r="ADT90" s="1531"/>
      <c r="ADU90" s="1531"/>
      <c r="ADV90" s="1531"/>
      <c r="ADW90" s="1531"/>
      <c r="ADX90" s="1531"/>
      <c r="ADY90" s="1531"/>
      <c r="ADZ90" s="1531"/>
      <c r="AEA90" s="1531"/>
      <c r="AEB90" s="1531"/>
      <c r="AEC90" s="1531"/>
      <c r="AED90" s="1531"/>
      <c r="AEE90" s="1531"/>
      <c r="AEF90" s="1531"/>
      <c r="AEG90" s="1531"/>
      <c r="AEH90" s="1531"/>
      <c r="AEI90" s="1531"/>
      <c r="AEJ90" s="1531"/>
      <c r="AEK90" s="1531"/>
      <c r="AEL90" s="1531"/>
      <c r="AEM90" s="1531"/>
      <c r="AEN90" s="1531"/>
      <c r="AEO90" s="1531"/>
      <c r="AEP90" s="1531"/>
      <c r="AEQ90" s="1531"/>
      <c r="AER90" s="1531"/>
      <c r="AES90" s="1531"/>
      <c r="AET90" s="1531"/>
      <c r="AEU90" s="1531"/>
      <c r="AEV90" s="1531"/>
      <c r="AEW90" s="1531"/>
      <c r="AEX90" s="1531"/>
      <c r="AEY90" s="1531"/>
      <c r="AEZ90" s="1531"/>
      <c r="AFA90" s="1531"/>
      <c r="AFB90" s="1531"/>
      <c r="AFC90" s="1531"/>
      <c r="AFD90" s="1531"/>
      <c r="AFE90" s="1531"/>
      <c r="AFF90" s="1531"/>
      <c r="AFG90" s="1531"/>
      <c r="AFH90" s="1531"/>
      <c r="AFI90" s="1531"/>
      <c r="AFJ90" s="1531"/>
      <c r="AFK90" s="1531"/>
      <c r="AFL90" s="1531"/>
      <c r="AFM90" s="1531"/>
      <c r="AFN90" s="1531"/>
      <c r="AFO90" s="1531"/>
      <c r="AFP90" s="1531"/>
      <c r="AFQ90" s="1531"/>
      <c r="AFR90" s="1531"/>
      <c r="AFS90" s="1531"/>
      <c r="AFT90" s="1531"/>
      <c r="AFU90" s="1531"/>
      <c r="AFV90" s="1531"/>
      <c r="AFW90" s="1531"/>
      <c r="AFX90" s="1531"/>
      <c r="AFY90" s="1531"/>
      <c r="AFZ90" s="1531"/>
      <c r="AGA90" s="1531"/>
      <c r="AGB90" s="1531"/>
      <c r="AGC90" s="1531"/>
      <c r="AGD90" s="1531"/>
      <c r="AGE90" s="1531"/>
      <c r="AGF90" s="1531"/>
      <c r="AGG90" s="1531"/>
      <c r="AGH90" s="1531"/>
      <c r="AGI90" s="1531"/>
      <c r="AGJ90" s="1531"/>
      <c r="AGK90" s="1531"/>
      <c r="AGL90" s="1531"/>
      <c r="AGM90" s="1531"/>
      <c r="AGN90" s="1531"/>
      <c r="AGO90" s="1531"/>
      <c r="AGP90" s="1531"/>
      <c r="AGQ90" s="1531"/>
      <c r="AGR90" s="1531"/>
      <c r="AGS90" s="1531"/>
      <c r="AGT90" s="1531"/>
      <c r="AGU90" s="1531"/>
      <c r="AGV90" s="1531"/>
      <c r="AGW90" s="1531"/>
      <c r="AGX90" s="1531"/>
      <c r="AGY90" s="1531"/>
      <c r="AGZ90" s="1531"/>
      <c r="AHA90" s="1531"/>
      <c r="AHB90" s="1531"/>
      <c r="AHC90" s="1531"/>
      <c r="AHD90" s="1531"/>
      <c r="AHE90" s="1531"/>
      <c r="AHF90" s="1531"/>
      <c r="AHG90" s="1531"/>
      <c r="AHH90" s="1531"/>
      <c r="AHI90" s="1531"/>
      <c r="AHJ90" s="1531"/>
      <c r="AHK90" s="1531"/>
      <c r="AHL90" s="1531"/>
      <c r="AHM90" s="1531"/>
      <c r="AHN90" s="1531"/>
      <c r="AHO90" s="1531"/>
      <c r="AHP90" s="1531"/>
      <c r="AHQ90" s="1531"/>
      <c r="AHR90" s="1531"/>
      <c r="AHS90" s="1531"/>
      <c r="AHT90" s="1531"/>
      <c r="AHU90" s="1531"/>
      <c r="AHV90" s="1531"/>
      <c r="AHW90" s="1531"/>
      <c r="AHX90" s="1531"/>
      <c r="AHY90" s="1531"/>
      <c r="AHZ90" s="1531"/>
      <c r="AIA90" s="1531"/>
      <c r="AIB90" s="1531"/>
      <c r="AIC90" s="1531"/>
      <c r="AID90" s="1531"/>
      <c r="AIE90" s="1531"/>
      <c r="AIF90" s="1531"/>
      <c r="AIG90" s="1531"/>
      <c r="AIH90" s="1531"/>
      <c r="AII90" s="1531"/>
      <c r="AIJ90" s="1531"/>
      <c r="AIK90" s="1531"/>
      <c r="AIL90" s="1531"/>
      <c r="AIM90" s="1531"/>
      <c r="AIN90" s="1531"/>
      <c r="AIO90" s="1531"/>
      <c r="AIP90" s="1531"/>
      <c r="AIQ90" s="1531"/>
      <c r="AIR90" s="1531"/>
      <c r="AIS90" s="1531"/>
      <c r="AIT90" s="1531"/>
      <c r="AIU90" s="1531"/>
      <c r="AIV90" s="1531"/>
      <c r="AIW90" s="1531"/>
      <c r="AIX90" s="1531"/>
      <c r="AIY90" s="1531"/>
      <c r="AIZ90" s="1531"/>
      <c r="AJA90" s="1531"/>
      <c r="AJB90" s="1531"/>
      <c r="AJC90" s="1531"/>
      <c r="AJD90" s="1531"/>
      <c r="AJE90" s="1531"/>
      <c r="AJF90" s="1531"/>
      <c r="AJG90" s="1531"/>
      <c r="AJH90" s="1531"/>
      <c r="AJI90" s="1531"/>
      <c r="AJJ90" s="1531"/>
      <c r="AJK90" s="1531"/>
      <c r="AJL90" s="1531"/>
      <c r="AJM90" s="1531"/>
      <c r="AJN90" s="1531"/>
      <c r="AJO90" s="1531"/>
      <c r="AJP90" s="1531"/>
      <c r="AJQ90" s="1531"/>
      <c r="AJR90" s="1531"/>
      <c r="AJS90" s="1531"/>
      <c r="AJT90" s="1531"/>
      <c r="AJU90" s="1531"/>
      <c r="AJV90" s="1531"/>
      <c r="AJW90" s="1531"/>
      <c r="AJX90" s="1531"/>
      <c r="AJY90" s="1531"/>
      <c r="AJZ90" s="1531"/>
      <c r="AKA90" s="1531"/>
      <c r="AKB90" s="1531"/>
      <c r="AKC90" s="1531"/>
      <c r="AKD90" s="1531"/>
      <c r="AKE90" s="1531"/>
      <c r="AKF90" s="1531"/>
      <c r="AKG90" s="1531"/>
      <c r="AKH90" s="1531"/>
      <c r="AKI90" s="1531"/>
      <c r="AKJ90" s="1531"/>
      <c r="AKK90" s="1531"/>
      <c r="AKL90" s="1531"/>
      <c r="AKM90" s="1531"/>
      <c r="AKN90" s="1531"/>
      <c r="AKO90" s="1531"/>
      <c r="AKP90" s="1531"/>
      <c r="AKQ90" s="1531"/>
      <c r="AKR90" s="1531"/>
      <c r="AKS90" s="1531"/>
      <c r="AKT90" s="1531"/>
      <c r="AKU90" s="1531"/>
      <c r="AKV90" s="1531"/>
      <c r="AKW90" s="1531"/>
      <c r="AKX90" s="1531"/>
      <c r="AKY90" s="1531"/>
      <c r="AKZ90" s="1531"/>
      <c r="ALA90" s="1531"/>
      <c r="ALB90" s="1531"/>
      <c r="ALC90" s="1531"/>
      <c r="ALD90" s="1531"/>
      <c r="ALE90" s="1531"/>
      <c r="ALF90" s="1531"/>
      <c r="ALG90" s="1531"/>
      <c r="ALH90" s="1531"/>
      <c r="ALI90" s="1531"/>
      <c r="ALJ90" s="1531"/>
      <c r="ALK90" s="1531"/>
      <c r="ALL90" s="1531"/>
      <c r="ALM90" s="1531"/>
      <c r="ALN90" s="1531"/>
      <c r="ALO90" s="1531"/>
      <c r="ALP90" s="1531"/>
      <c r="ALQ90" s="1531"/>
      <c r="ALR90" s="1531"/>
      <c r="ALS90" s="1531"/>
      <c r="ALT90" s="1531"/>
      <c r="ALU90" s="1531"/>
      <c r="ALV90" s="1531"/>
      <c r="ALW90" s="1531"/>
      <c r="ALX90" s="1531"/>
      <c r="ALY90" s="1531"/>
      <c r="ALZ90" s="1531"/>
      <c r="AMA90" s="1531"/>
      <c r="AMB90" s="1531"/>
      <c r="AMC90" s="1531"/>
      <c r="AMD90" s="1531"/>
      <c r="AME90" s="1531"/>
      <c r="AMF90" s="1531"/>
      <c r="AMG90" s="1531"/>
      <c r="AMH90" s="1531"/>
      <c r="AMI90" s="1531"/>
      <c r="AMJ90" s="1531"/>
      <c r="AMK90" s="1531"/>
      <c r="AML90" s="1531"/>
      <c r="AMM90" s="1531"/>
      <c r="AMN90" s="1531"/>
      <c r="AMO90" s="1531"/>
      <c r="AMP90" s="1531"/>
      <c r="AMQ90" s="1531"/>
      <c r="AMR90" s="1531"/>
      <c r="AMS90" s="1531"/>
      <c r="AMT90" s="1531"/>
      <c r="AMU90" s="1531"/>
      <c r="AMV90" s="1531"/>
      <c r="AMW90" s="1531"/>
      <c r="AMX90" s="1531"/>
      <c r="AMY90" s="1531"/>
      <c r="AMZ90" s="1531"/>
      <c r="ANA90" s="1531"/>
      <c r="ANB90" s="1531"/>
      <c r="ANC90" s="1531"/>
      <c r="AND90" s="1531"/>
      <c r="ANE90" s="1531"/>
      <c r="ANF90" s="1531"/>
      <c r="ANG90" s="1531"/>
      <c r="ANH90" s="1531"/>
      <c r="ANI90" s="1531"/>
      <c r="ANJ90" s="1531"/>
      <c r="ANK90" s="1531"/>
      <c r="ANL90" s="1531"/>
      <c r="ANM90" s="1531"/>
      <c r="ANN90" s="1531"/>
      <c r="ANO90" s="1531"/>
      <c r="ANP90" s="1531"/>
      <c r="ANQ90" s="1531"/>
      <c r="ANR90" s="1531"/>
      <c r="ANS90" s="1531"/>
      <c r="ANT90" s="1531"/>
      <c r="ANU90" s="1531"/>
      <c r="ANV90" s="1531"/>
      <c r="ANW90" s="1531"/>
      <c r="ANX90" s="1531"/>
      <c r="ANY90" s="1531"/>
      <c r="ANZ90" s="1531"/>
      <c r="AOA90" s="1531"/>
      <c r="AOB90" s="1531"/>
      <c r="AOC90" s="1531"/>
      <c r="AOD90" s="1531"/>
      <c r="AOE90" s="1531"/>
      <c r="AOF90" s="1531"/>
      <c r="AOG90" s="1531"/>
      <c r="AOH90" s="1531"/>
      <c r="AOI90" s="1531"/>
      <c r="AOJ90" s="1531"/>
      <c r="AOK90" s="1531"/>
      <c r="AOL90" s="1531"/>
      <c r="AOM90" s="1531"/>
      <c r="AON90" s="1531"/>
      <c r="AOO90" s="1531"/>
      <c r="AOP90" s="1531"/>
      <c r="AOQ90" s="1531"/>
      <c r="AOR90" s="1531"/>
      <c r="AOS90" s="1531"/>
      <c r="AOT90" s="1531"/>
      <c r="AOU90" s="1531"/>
      <c r="AOV90" s="1531"/>
      <c r="AOW90" s="1531"/>
      <c r="AOX90" s="1531"/>
      <c r="AOY90" s="1531"/>
      <c r="AOZ90" s="1531"/>
      <c r="APA90" s="1531"/>
      <c r="APB90" s="1531"/>
      <c r="APC90" s="1531"/>
      <c r="APD90" s="1531"/>
      <c r="APE90" s="1531"/>
      <c r="APF90" s="1531"/>
      <c r="APG90" s="1531"/>
      <c r="APH90" s="1531"/>
      <c r="API90" s="1531"/>
      <c r="APJ90" s="1531"/>
      <c r="APK90" s="1531"/>
      <c r="APL90" s="1531"/>
      <c r="APM90" s="1531"/>
      <c r="APN90" s="1531"/>
      <c r="APO90" s="1531"/>
      <c r="APP90" s="1531"/>
      <c r="APQ90" s="1531"/>
      <c r="APR90" s="1531"/>
      <c r="APS90" s="1531"/>
      <c r="APT90" s="1531"/>
      <c r="APU90" s="1531"/>
      <c r="APV90" s="1531"/>
      <c r="APW90" s="1531"/>
      <c r="APX90" s="1531"/>
      <c r="APY90" s="1531"/>
      <c r="APZ90" s="1531"/>
      <c r="AQA90" s="1531"/>
      <c r="AQB90" s="1531"/>
      <c r="AQC90" s="1531"/>
      <c r="AQD90" s="1531"/>
      <c r="AQE90" s="1531"/>
      <c r="AQF90" s="1531"/>
      <c r="AQG90" s="1531"/>
      <c r="AQH90" s="1531"/>
      <c r="AQI90" s="1531"/>
      <c r="AQJ90" s="1531"/>
      <c r="AQK90" s="1531"/>
      <c r="AQL90" s="1531"/>
      <c r="AQM90" s="1531"/>
      <c r="AQN90" s="1531"/>
      <c r="AQO90" s="1531"/>
      <c r="AQP90" s="1531"/>
      <c r="AQQ90" s="1531"/>
      <c r="AQR90" s="1531"/>
      <c r="AQS90" s="1531"/>
      <c r="AQT90" s="1531"/>
      <c r="AQU90" s="1531"/>
      <c r="AQV90" s="1531"/>
      <c r="AQW90" s="1531"/>
      <c r="AQX90" s="1531"/>
      <c r="AQY90" s="1531"/>
      <c r="AQZ90" s="1531"/>
      <c r="ARA90" s="1531"/>
      <c r="ARB90" s="1531"/>
      <c r="ARC90" s="1531"/>
      <c r="ARD90" s="1531"/>
      <c r="ARE90" s="1531"/>
      <c r="ARF90" s="1531"/>
      <c r="ARG90" s="1531"/>
      <c r="ARH90" s="1531"/>
      <c r="ARI90" s="1531"/>
      <c r="ARJ90" s="1531"/>
      <c r="ARK90" s="1531"/>
      <c r="ARL90" s="1531"/>
      <c r="ARM90" s="1531"/>
      <c r="ARN90" s="1531"/>
      <c r="ARO90" s="1531"/>
      <c r="ARP90" s="1531"/>
      <c r="ARQ90" s="1531"/>
      <c r="ARR90" s="1531"/>
      <c r="ARS90" s="1531"/>
      <c r="ART90" s="1531"/>
      <c r="ARU90" s="1531"/>
      <c r="ARV90" s="1531"/>
      <c r="ARW90" s="1531"/>
      <c r="ARX90" s="1531"/>
      <c r="ARY90" s="1531"/>
      <c r="ARZ90" s="1531"/>
      <c r="ASA90" s="1531"/>
      <c r="ASB90" s="1531"/>
      <c r="ASC90" s="1531"/>
      <c r="ASD90" s="1531"/>
      <c r="ASE90" s="1531"/>
      <c r="ASF90" s="1531"/>
      <c r="ASG90" s="1531"/>
      <c r="ASH90" s="1531"/>
      <c r="ASI90" s="1531"/>
      <c r="ASJ90" s="1531"/>
      <c r="ASK90" s="1531"/>
      <c r="ASL90" s="1531"/>
      <c r="ASM90" s="1531"/>
      <c r="ASN90" s="1531"/>
      <c r="ASO90" s="1531"/>
      <c r="ASP90" s="1531"/>
      <c r="ASQ90" s="1531"/>
      <c r="ASR90" s="1531"/>
      <c r="ASS90" s="1531"/>
      <c r="AST90" s="1531"/>
      <c r="ASU90" s="1531"/>
      <c r="ASV90" s="1531"/>
      <c r="ASW90" s="1531"/>
      <c r="ASX90" s="1531"/>
      <c r="ASY90" s="1531"/>
      <c r="ASZ90" s="1531"/>
      <c r="ATA90" s="1531"/>
      <c r="ATB90" s="1531"/>
      <c r="ATC90" s="1531"/>
      <c r="ATD90" s="1531"/>
      <c r="ATE90" s="1531"/>
      <c r="ATF90" s="1531"/>
      <c r="ATG90" s="1531"/>
      <c r="ATH90" s="1531"/>
      <c r="ATI90" s="1531"/>
      <c r="ATJ90" s="1531"/>
      <c r="ATK90" s="1531"/>
      <c r="ATL90" s="1531"/>
      <c r="ATM90" s="1531"/>
      <c r="ATN90" s="1531"/>
      <c r="ATO90" s="1531"/>
      <c r="ATP90" s="1531"/>
      <c r="ATQ90" s="1531"/>
      <c r="ATR90" s="1531"/>
      <c r="ATS90" s="1531"/>
      <c r="ATT90" s="1531"/>
      <c r="ATU90" s="1531"/>
      <c r="ATV90" s="1531"/>
      <c r="ATW90" s="1531"/>
      <c r="ATX90" s="1531"/>
      <c r="ATY90" s="1531"/>
      <c r="ATZ90" s="1531"/>
      <c r="AUA90" s="1531"/>
      <c r="AUB90" s="1531"/>
      <c r="AUC90" s="1531"/>
      <c r="AUD90" s="1531"/>
      <c r="AUE90" s="1531"/>
      <c r="AUF90" s="1531"/>
      <c r="AUG90" s="1531"/>
      <c r="AUH90" s="1531"/>
      <c r="AUI90" s="1531"/>
    </row>
    <row r="91" spans="1:1231" s="1406" customFormat="1" ht="31.75" customHeight="1" x14ac:dyDescent="0.75">
      <c r="A91" s="1476"/>
      <c r="B91" s="1476"/>
      <c r="C91" s="1571"/>
      <c r="D91" s="1552"/>
      <c r="E91" s="1553"/>
      <c r="F91" s="1553"/>
      <c r="G91" s="1479"/>
      <c r="H91" s="1479"/>
      <c r="I91" s="1554"/>
      <c r="J91" s="1555"/>
      <c r="K91" s="1556"/>
      <c r="L91" s="1557"/>
      <c r="M91" s="1558"/>
      <c r="N91" s="1557"/>
      <c r="O91" s="1486"/>
      <c r="P91" s="721"/>
      <c r="Q91" s="721"/>
      <c r="R91" s="1486"/>
      <c r="S91" s="1486"/>
      <c r="T91" s="1486"/>
      <c r="U91" s="1486"/>
      <c r="V91" s="1486"/>
      <c r="W91" s="1610"/>
      <c r="X91" s="1486"/>
      <c r="Y91" s="721"/>
      <c r="Z91" s="721"/>
      <c r="AA91" s="1433"/>
      <c r="AB91" s="721"/>
      <c r="AC91" s="721"/>
      <c r="AD91" s="1412"/>
      <c r="AE91" s="1412"/>
      <c r="AF91" s="1412"/>
      <c r="AG91" s="1486"/>
      <c r="AH91" s="1486"/>
      <c r="AI91" s="1486"/>
      <c r="AJ91" s="1486"/>
      <c r="AK91" s="1486"/>
      <c r="AL91" s="1413"/>
      <c r="AN91" s="1487"/>
      <c r="AO91" s="1487"/>
      <c r="AP91" s="1531"/>
      <c r="AQ91" s="1531"/>
      <c r="AR91" s="1531"/>
      <c r="AS91" s="1531"/>
      <c r="AT91" s="1531"/>
      <c r="AU91" s="1531"/>
      <c r="AV91" s="1531"/>
      <c r="AW91" s="1531"/>
      <c r="AX91" s="1531"/>
      <c r="AY91" s="1531"/>
      <c r="AZ91" s="1531"/>
      <c r="BA91" s="1531"/>
      <c r="BB91" s="1531"/>
      <c r="BC91" s="1531"/>
      <c r="BD91" s="1531"/>
      <c r="BE91" s="1531"/>
      <c r="BF91" s="1531"/>
      <c r="BG91" s="1531"/>
      <c r="BH91" s="1531"/>
      <c r="BI91" s="1531"/>
      <c r="BJ91" s="1531"/>
      <c r="BK91" s="1531"/>
      <c r="BL91" s="1531"/>
      <c r="BM91" s="1531"/>
      <c r="BN91" s="1531"/>
      <c r="BO91" s="1531"/>
      <c r="BP91" s="1531"/>
      <c r="BQ91" s="1531"/>
      <c r="BR91" s="1531"/>
      <c r="BS91" s="1531"/>
      <c r="BT91" s="1531"/>
      <c r="BU91" s="1531"/>
      <c r="BV91" s="1531"/>
      <c r="BW91" s="1531"/>
      <c r="BX91" s="1531"/>
      <c r="BY91" s="1531"/>
      <c r="BZ91" s="1531"/>
      <c r="CA91" s="1531"/>
      <c r="CB91" s="1531"/>
      <c r="CC91" s="1531"/>
      <c r="CD91" s="1531"/>
      <c r="CE91" s="1531"/>
      <c r="CF91" s="1531"/>
      <c r="CG91" s="1531"/>
      <c r="CH91" s="1531"/>
      <c r="CI91" s="1531"/>
      <c r="CJ91" s="1531"/>
      <c r="CK91" s="1531"/>
      <c r="CL91" s="1531"/>
      <c r="CM91" s="1531"/>
      <c r="CN91" s="1531"/>
      <c r="CO91" s="1531"/>
      <c r="CP91" s="1531"/>
      <c r="CQ91" s="1531"/>
      <c r="CR91" s="1531"/>
      <c r="CS91" s="1531"/>
      <c r="CT91" s="1531"/>
      <c r="CU91" s="1531"/>
      <c r="CV91" s="1531"/>
      <c r="CW91" s="1531"/>
      <c r="CX91" s="1531"/>
      <c r="CY91" s="1531"/>
      <c r="CZ91" s="1531"/>
      <c r="DA91" s="1531"/>
      <c r="DB91" s="1531"/>
      <c r="DC91" s="1531"/>
      <c r="DD91" s="1531"/>
      <c r="DE91" s="1531"/>
      <c r="DF91" s="1531"/>
      <c r="DG91" s="1531"/>
      <c r="DH91" s="1531"/>
      <c r="DI91" s="1531"/>
      <c r="DJ91" s="1531"/>
      <c r="DK91" s="1531"/>
      <c r="DL91" s="1531"/>
      <c r="DM91" s="1531"/>
      <c r="DN91" s="1531"/>
      <c r="DO91" s="1531"/>
      <c r="DP91" s="1531"/>
      <c r="DQ91" s="1531"/>
      <c r="DR91" s="1531"/>
      <c r="DS91" s="1531"/>
      <c r="DT91" s="1531"/>
      <c r="DU91" s="1531"/>
      <c r="DV91" s="1531"/>
      <c r="DW91" s="1531"/>
      <c r="DX91" s="1531"/>
      <c r="DY91" s="1531"/>
      <c r="DZ91" s="1531"/>
      <c r="EA91" s="1531"/>
      <c r="EB91" s="1531"/>
      <c r="EC91" s="1531"/>
      <c r="ED91" s="1531"/>
      <c r="EE91" s="1531"/>
      <c r="EF91" s="1531"/>
      <c r="EG91" s="1531"/>
      <c r="EH91" s="1531"/>
      <c r="EI91" s="1531"/>
      <c r="EJ91" s="1531"/>
      <c r="EK91" s="1531"/>
      <c r="EL91" s="1531"/>
      <c r="EM91" s="1531"/>
      <c r="EN91" s="1531"/>
      <c r="EO91" s="1531"/>
      <c r="EP91" s="1531"/>
      <c r="EQ91" s="1531"/>
      <c r="ER91" s="1531"/>
      <c r="ES91" s="1531"/>
      <c r="ET91" s="1531"/>
      <c r="EU91" s="1531"/>
      <c r="EV91" s="1531"/>
      <c r="EW91" s="1531"/>
      <c r="EX91" s="1531"/>
      <c r="EY91" s="1531"/>
      <c r="EZ91" s="1531"/>
      <c r="FA91" s="1531"/>
      <c r="FB91" s="1531"/>
      <c r="FC91" s="1531"/>
      <c r="FD91" s="1531"/>
      <c r="FE91" s="1531"/>
      <c r="FF91" s="1531"/>
      <c r="FG91" s="1531"/>
      <c r="FH91" s="1531"/>
      <c r="FI91" s="1531"/>
      <c r="FJ91" s="1531"/>
      <c r="FK91" s="1531"/>
      <c r="FL91" s="1531"/>
      <c r="FM91" s="1531"/>
      <c r="FN91" s="1531"/>
      <c r="FO91" s="1531"/>
      <c r="FP91" s="1531"/>
      <c r="FQ91" s="1531"/>
      <c r="FR91" s="1531"/>
      <c r="FS91" s="1531"/>
      <c r="FT91" s="1531"/>
      <c r="FU91" s="1531"/>
      <c r="FV91" s="1531"/>
      <c r="FW91" s="1531"/>
      <c r="FX91" s="1531"/>
      <c r="FY91" s="1531"/>
      <c r="FZ91" s="1531"/>
      <c r="GA91" s="1531"/>
      <c r="GB91" s="1531"/>
      <c r="GC91" s="1531"/>
      <c r="GD91" s="1531"/>
      <c r="GE91" s="1531"/>
      <c r="GF91" s="1531"/>
      <c r="GG91" s="1531"/>
      <c r="GH91" s="1531"/>
      <c r="GI91" s="1531"/>
      <c r="GJ91" s="1531"/>
      <c r="GK91" s="1531"/>
      <c r="GL91" s="1531"/>
      <c r="GM91" s="1531"/>
      <c r="GN91" s="1531"/>
      <c r="GO91" s="1531"/>
      <c r="GP91" s="1531"/>
      <c r="GQ91" s="1531"/>
      <c r="GR91" s="1531"/>
      <c r="GS91" s="1531"/>
      <c r="GT91" s="1531"/>
      <c r="GU91" s="1531"/>
      <c r="GV91" s="1531"/>
      <c r="GW91" s="1531"/>
      <c r="GX91" s="1531"/>
      <c r="GY91" s="1531"/>
      <c r="GZ91" s="1531"/>
      <c r="HA91" s="1531"/>
      <c r="HB91" s="1531"/>
      <c r="HC91" s="1531"/>
      <c r="HD91" s="1531"/>
      <c r="HE91" s="1531"/>
      <c r="HF91" s="1531"/>
      <c r="HG91" s="1531"/>
      <c r="HH91" s="1531"/>
      <c r="HI91" s="1531"/>
      <c r="HJ91" s="1531"/>
      <c r="HK91" s="1531"/>
      <c r="HL91" s="1531"/>
      <c r="HM91" s="1531"/>
      <c r="HN91" s="1531"/>
      <c r="HO91" s="1531"/>
      <c r="HP91" s="1531"/>
      <c r="HQ91" s="1531"/>
      <c r="HR91" s="1531"/>
      <c r="HS91" s="1531"/>
      <c r="HT91" s="1531"/>
      <c r="HU91" s="1531"/>
      <c r="HV91" s="1531"/>
      <c r="HW91" s="1531"/>
      <c r="HX91" s="1531"/>
      <c r="HY91" s="1531"/>
      <c r="HZ91" s="1531"/>
      <c r="IA91" s="1531"/>
      <c r="IB91" s="1531"/>
      <c r="IC91" s="1531"/>
      <c r="ID91" s="1531"/>
      <c r="IE91" s="1531"/>
      <c r="IF91" s="1531"/>
      <c r="IG91" s="1531"/>
      <c r="IH91" s="1531"/>
      <c r="II91" s="1531"/>
      <c r="IJ91" s="1531"/>
      <c r="IK91" s="1531"/>
      <c r="IL91" s="1531"/>
      <c r="IM91" s="1531"/>
      <c r="IN91" s="1531"/>
      <c r="IO91" s="1531"/>
      <c r="IP91" s="1531"/>
      <c r="IQ91" s="1531"/>
      <c r="IR91" s="1531"/>
      <c r="IS91" s="1531"/>
      <c r="IT91" s="1531"/>
      <c r="IU91" s="1531"/>
      <c r="IV91" s="1531"/>
      <c r="IW91" s="1531"/>
      <c r="IX91" s="1531"/>
      <c r="IY91" s="1531"/>
      <c r="IZ91" s="1531"/>
      <c r="JA91" s="1531"/>
      <c r="JB91" s="1531"/>
      <c r="JC91" s="1531"/>
      <c r="JD91" s="1531"/>
      <c r="JE91" s="1531"/>
      <c r="JF91" s="1531"/>
      <c r="JG91" s="1531"/>
      <c r="JH91" s="1531"/>
      <c r="JI91" s="1531"/>
      <c r="JJ91" s="1531"/>
      <c r="JK91" s="1531"/>
      <c r="JL91" s="1531"/>
      <c r="JM91" s="1531"/>
      <c r="JN91" s="1531"/>
      <c r="JO91" s="1531"/>
      <c r="JP91" s="1531"/>
      <c r="JQ91" s="1531"/>
      <c r="JR91" s="1531"/>
      <c r="JS91" s="1531"/>
      <c r="JT91" s="1531"/>
      <c r="JU91" s="1531"/>
      <c r="JV91" s="1531"/>
      <c r="JW91" s="1531"/>
      <c r="JX91" s="1531"/>
      <c r="JY91" s="1531"/>
      <c r="JZ91" s="1531"/>
      <c r="KA91" s="1531"/>
      <c r="KB91" s="1531"/>
      <c r="KC91" s="1531"/>
      <c r="KD91" s="1531"/>
      <c r="KE91" s="1531"/>
      <c r="KF91" s="1531"/>
      <c r="KG91" s="1531"/>
      <c r="KH91" s="1531"/>
      <c r="KI91" s="1531"/>
      <c r="KJ91" s="1531"/>
      <c r="KK91" s="1531"/>
      <c r="KL91" s="1531"/>
      <c r="KM91" s="1531"/>
      <c r="KN91" s="1531"/>
      <c r="KO91" s="1531"/>
      <c r="KP91" s="1531"/>
      <c r="KQ91" s="1531"/>
      <c r="KR91" s="1531"/>
      <c r="KS91" s="1531"/>
      <c r="KT91" s="1531"/>
      <c r="KU91" s="1531"/>
      <c r="KV91" s="1531"/>
      <c r="KW91" s="1531"/>
      <c r="KX91" s="1531"/>
      <c r="KY91" s="1531"/>
      <c r="KZ91" s="1531"/>
      <c r="LA91" s="1531"/>
      <c r="LB91" s="1531"/>
      <c r="LC91" s="1531"/>
      <c r="LD91" s="1531"/>
      <c r="LE91" s="1531"/>
      <c r="LF91" s="1531"/>
      <c r="LG91" s="1531"/>
      <c r="LH91" s="1531"/>
      <c r="LI91" s="1531"/>
      <c r="LJ91" s="1531"/>
      <c r="LK91" s="1531"/>
      <c r="LL91" s="1531"/>
      <c r="LM91" s="1531"/>
      <c r="LN91" s="1531"/>
      <c r="LO91" s="1531"/>
      <c r="LP91" s="1531"/>
      <c r="LQ91" s="1531"/>
      <c r="LR91" s="1531"/>
      <c r="LS91" s="1531"/>
      <c r="LT91" s="1531"/>
      <c r="LU91" s="1531"/>
      <c r="LV91" s="1531"/>
      <c r="LW91" s="1531"/>
      <c r="LX91" s="1531"/>
      <c r="LY91" s="1531"/>
      <c r="LZ91" s="1531"/>
      <c r="MA91" s="1531"/>
      <c r="MB91" s="1531"/>
      <c r="MC91" s="1531"/>
      <c r="MD91" s="1531"/>
      <c r="ME91" s="1531"/>
      <c r="MF91" s="1531"/>
      <c r="MG91" s="1531"/>
      <c r="MH91" s="1531"/>
      <c r="MI91" s="1531"/>
      <c r="MJ91" s="1531"/>
      <c r="MK91" s="1531"/>
      <c r="ML91" s="1531"/>
      <c r="MM91" s="1531"/>
      <c r="MN91" s="1531"/>
      <c r="MO91" s="1531"/>
      <c r="MP91" s="1531"/>
      <c r="MQ91" s="1531"/>
      <c r="MR91" s="1531"/>
      <c r="MS91" s="1531"/>
      <c r="MT91" s="1531"/>
      <c r="MU91" s="1531"/>
      <c r="MV91" s="1531"/>
      <c r="MW91" s="1531"/>
      <c r="MX91" s="1531"/>
      <c r="MY91" s="1531"/>
      <c r="MZ91" s="1531"/>
      <c r="NA91" s="1531"/>
      <c r="NB91" s="1531"/>
      <c r="NC91" s="1531"/>
      <c r="ND91" s="1531"/>
      <c r="NE91" s="1531"/>
      <c r="NF91" s="1531"/>
      <c r="NG91" s="1531"/>
      <c r="NH91" s="1531"/>
      <c r="NI91" s="1531"/>
      <c r="NJ91" s="1531"/>
      <c r="NK91" s="1531"/>
      <c r="NL91" s="1531"/>
      <c r="NM91" s="1531"/>
      <c r="NN91" s="1531"/>
      <c r="NO91" s="1531"/>
      <c r="NP91" s="1531"/>
      <c r="NQ91" s="1531"/>
      <c r="NR91" s="1531"/>
      <c r="NS91" s="1531"/>
      <c r="NT91" s="1531"/>
      <c r="NU91" s="1531"/>
      <c r="NV91" s="1531"/>
      <c r="NW91" s="1531"/>
      <c r="NX91" s="1531"/>
      <c r="NY91" s="1531"/>
      <c r="NZ91" s="1531"/>
      <c r="OA91" s="1531"/>
      <c r="OB91" s="1531"/>
      <c r="OC91" s="1531"/>
      <c r="OD91" s="1531"/>
      <c r="OE91" s="1531"/>
      <c r="OF91" s="1531"/>
      <c r="OG91" s="1531"/>
      <c r="OH91" s="1531"/>
      <c r="OI91" s="1531"/>
      <c r="OJ91" s="1531"/>
      <c r="OK91" s="1531"/>
      <c r="OL91" s="1531"/>
      <c r="OM91" s="1531"/>
      <c r="ON91" s="1531"/>
      <c r="OO91" s="1531"/>
      <c r="OP91" s="1531"/>
      <c r="OQ91" s="1531"/>
      <c r="OR91" s="1531"/>
      <c r="OS91" s="1531"/>
      <c r="OT91" s="1531"/>
      <c r="OU91" s="1531"/>
      <c r="OV91" s="1531"/>
      <c r="OW91" s="1531"/>
      <c r="OX91" s="1531"/>
      <c r="OY91" s="1531"/>
      <c r="OZ91" s="1531"/>
      <c r="PA91" s="1531"/>
      <c r="PB91" s="1531"/>
      <c r="PC91" s="1531"/>
      <c r="PD91" s="1531"/>
      <c r="PE91" s="1531"/>
      <c r="PF91" s="1531"/>
      <c r="PG91" s="1531"/>
      <c r="PH91" s="1531"/>
      <c r="PI91" s="1531"/>
      <c r="PJ91" s="1531"/>
      <c r="PK91" s="1531"/>
      <c r="PL91" s="1531"/>
      <c r="PM91" s="1531"/>
      <c r="PN91" s="1531"/>
      <c r="PO91" s="1531"/>
      <c r="PP91" s="1531"/>
      <c r="PQ91" s="1531"/>
      <c r="PR91" s="1531"/>
      <c r="PS91" s="1531"/>
      <c r="PT91" s="1531"/>
      <c r="PU91" s="1531"/>
      <c r="PV91" s="1531"/>
      <c r="PW91" s="1531"/>
      <c r="PX91" s="1531"/>
      <c r="PY91" s="1531"/>
      <c r="PZ91" s="1531"/>
      <c r="QA91" s="1531"/>
      <c r="QB91" s="1531"/>
      <c r="QC91" s="1531"/>
      <c r="QD91" s="1531"/>
      <c r="QE91" s="1531"/>
      <c r="QF91" s="1531"/>
      <c r="QG91" s="1531"/>
      <c r="QH91" s="1531"/>
      <c r="QI91" s="1531"/>
      <c r="QJ91" s="1531"/>
      <c r="QK91" s="1531"/>
      <c r="QL91" s="1531"/>
      <c r="QM91" s="1531"/>
      <c r="QN91" s="1531"/>
      <c r="QO91" s="1531"/>
      <c r="QP91" s="1531"/>
      <c r="QQ91" s="1531"/>
      <c r="QR91" s="1531"/>
      <c r="QS91" s="1531"/>
      <c r="QT91" s="1531"/>
      <c r="QU91" s="1531"/>
      <c r="QV91" s="1531"/>
      <c r="QW91" s="1531"/>
      <c r="QX91" s="1531"/>
      <c r="QY91" s="1531"/>
      <c r="QZ91" s="1531"/>
      <c r="RA91" s="1531"/>
      <c r="RB91" s="1531"/>
      <c r="RC91" s="1531"/>
      <c r="RD91" s="1531"/>
      <c r="RE91" s="1531"/>
      <c r="RF91" s="1531"/>
      <c r="RG91" s="1531"/>
      <c r="RH91" s="1531"/>
      <c r="RI91" s="1531"/>
      <c r="RJ91" s="1531"/>
      <c r="RK91" s="1531"/>
      <c r="RL91" s="1531"/>
      <c r="RM91" s="1531"/>
      <c r="RN91" s="1531"/>
      <c r="RO91" s="1531"/>
      <c r="RP91" s="1531"/>
      <c r="RQ91" s="1531"/>
      <c r="RR91" s="1531"/>
      <c r="RS91" s="1531"/>
      <c r="RT91" s="1531"/>
      <c r="RU91" s="1531"/>
      <c r="RV91" s="1531"/>
      <c r="RW91" s="1531"/>
      <c r="RX91" s="1531"/>
      <c r="RY91" s="1531"/>
      <c r="RZ91" s="1531"/>
      <c r="SA91" s="1531"/>
      <c r="SB91" s="1531"/>
      <c r="SC91" s="1531"/>
      <c r="SD91" s="1531"/>
      <c r="SE91" s="1531"/>
      <c r="SF91" s="1531"/>
      <c r="SG91" s="1531"/>
      <c r="SH91" s="1531"/>
      <c r="SI91" s="1531"/>
      <c r="SJ91" s="1531"/>
      <c r="SK91" s="1531"/>
      <c r="SL91" s="1531"/>
      <c r="SM91" s="1531"/>
      <c r="SN91" s="1531"/>
      <c r="SO91" s="1531"/>
      <c r="SP91" s="1531"/>
      <c r="SQ91" s="1531"/>
      <c r="SR91" s="1531"/>
      <c r="SS91" s="1531"/>
      <c r="ST91" s="1531"/>
      <c r="SU91" s="1531"/>
      <c r="SV91" s="1531"/>
      <c r="SW91" s="1531"/>
      <c r="SX91" s="1531"/>
      <c r="SY91" s="1531"/>
      <c r="SZ91" s="1531"/>
      <c r="TA91" s="1531"/>
      <c r="TB91" s="1531"/>
      <c r="TC91" s="1531"/>
      <c r="TD91" s="1531"/>
      <c r="TE91" s="1531"/>
      <c r="TF91" s="1531"/>
      <c r="TG91" s="1531"/>
      <c r="TH91" s="1531"/>
      <c r="TI91" s="1531"/>
      <c r="TJ91" s="1531"/>
      <c r="TK91" s="1531"/>
      <c r="TL91" s="1531"/>
      <c r="TM91" s="1531"/>
      <c r="TN91" s="1531"/>
      <c r="TO91" s="1531"/>
      <c r="TP91" s="1531"/>
      <c r="TQ91" s="1531"/>
      <c r="TR91" s="1531"/>
      <c r="TS91" s="1531"/>
      <c r="TT91" s="1531"/>
      <c r="TU91" s="1531"/>
      <c r="TV91" s="1531"/>
      <c r="TW91" s="1531"/>
      <c r="TX91" s="1531"/>
      <c r="TY91" s="1531"/>
      <c r="TZ91" s="1531"/>
      <c r="UA91" s="1531"/>
      <c r="UB91" s="1531"/>
      <c r="UC91" s="1531"/>
      <c r="UD91" s="1531"/>
      <c r="UE91" s="1531"/>
      <c r="UF91" s="1531"/>
      <c r="UG91" s="1531"/>
      <c r="UH91" s="1531"/>
      <c r="UI91" s="1531"/>
      <c r="UJ91" s="1531"/>
      <c r="UK91" s="1531"/>
      <c r="UL91" s="1531"/>
      <c r="UM91" s="1531"/>
      <c r="UN91" s="1531"/>
      <c r="UO91" s="1531"/>
      <c r="UP91" s="1531"/>
      <c r="UQ91" s="1531"/>
      <c r="UR91" s="1531"/>
      <c r="US91" s="1531"/>
      <c r="UT91" s="1531"/>
      <c r="UU91" s="1531"/>
      <c r="UV91" s="1531"/>
      <c r="UW91" s="1531"/>
      <c r="UX91" s="1531"/>
      <c r="UY91" s="1531"/>
      <c r="UZ91" s="1531"/>
      <c r="VA91" s="1531"/>
      <c r="VB91" s="1531"/>
      <c r="VC91" s="1531"/>
      <c r="VD91" s="1531"/>
      <c r="VE91" s="1531"/>
      <c r="VF91" s="1531"/>
      <c r="VG91" s="1531"/>
      <c r="VH91" s="1531"/>
      <c r="VI91" s="1531"/>
      <c r="VJ91" s="1531"/>
      <c r="VK91" s="1531"/>
      <c r="VL91" s="1531"/>
      <c r="VM91" s="1531"/>
      <c r="VN91" s="1531"/>
      <c r="VO91" s="1531"/>
      <c r="VP91" s="1531"/>
      <c r="VQ91" s="1531"/>
      <c r="VR91" s="1531"/>
      <c r="VS91" s="1531"/>
      <c r="VT91" s="1531"/>
      <c r="VU91" s="1531"/>
      <c r="VV91" s="1531"/>
      <c r="VW91" s="1531"/>
      <c r="VX91" s="1531"/>
      <c r="VY91" s="1531"/>
      <c r="VZ91" s="1531"/>
      <c r="WA91" s="1531"/>
      <c r="WB91" s="1531"/>
      <c r="WC91" s="1531"/>
      <c r="WD91" s="1531"/>
      <c r="WE91" s="1531"/>
      <c r="WF91" s="1531"/>
      <c r="WG91" s="1531"/>
      <c r="WH91" s="1531"/>
      <c r="WI91" s="1531"/>
      <c r="WJ91" s="1531"/>
      <c r="WK91" s="1531"/>
      <c r="WL91" s="1531"/>
      <c r="WM91" s="1531"/>
      <c r="WN91" s="1531"/>
      <c r="WO91" s="1531"/>
      <c r="WP91" s="1531"/>
      <c r="WQ91" s="1531"/>
      <c r="WR91" s="1531"/>
      <c r="WS91" s="1531"/>
      <c r="WT91" s="1531"/>
      <c r="WU91" s="1531"/>
      <c r="WV91" s="1531"/>
      <c r="WW91" s="1531"/>
      <c r="WX91" s="1531"/>
      <c r="WY91" s="1531"/>
      <c r="WZ91" s="1531"/>
      <c r="XA91" s="1531"/>
      <c r="XB91" s="1531"/>
      <c r="XC91" s="1531"/>
      <c r="XD91" s="1531"/>
      <c r="XE91" s="1531"/>
      <c r="XF91" s="1531"/>
      <c r="XG91" s="1531"/>
      <c r="XH91" s="1531"/>
      <c r="XI91" s="1531"/>
      <c r="XJ91" s="1531"/>
      <c r="XK91" s="1531"/>
      <c r="XL91" s="1531"/>
      <c r="XM91" s="1531"/>
      <c r="XN91" s="1531"/>
      <c r="XO91" s="1531"/>
      <c r="XP91" s="1531"/>
      <c r="XQ91" s="1531"/>
      <c r="XR91" s="1531"/>
      <c r="XS91" s="1531"/>
      <c r="XT91" s="1531"/>
      <c r="XU91" s="1531"/>
      <c r="XV91" s="1531"/>
      <c r="XW91" s="1531"/>
      <c r="XX91" s="1531"/>
      <c r="XY91" s="1531"/>
      <c r="XZ91" s="1531"/>
      <c r="YA91" s="1531"/>
      <c r="YB91" s="1531"/>
      <c r="YC91" s="1531"/>
      <c r="YD91" s="1531"/>
      <c r="YE91" s="1531"/>
      <c r="YF91" s="1531"/>
      <c r="YG91" s="1531"/>
      <c r="YH91" s="1531"/>
      <c r="YI91" s="1531"/>
      <c r="YJ91" s="1531"/>
      <c r="YK91" s="1531"/>
      <c r="YL91" s="1531"/>
      <c r="YM91" s="1531"/>
      <c r="YN91" s="1531"/>
      <c r="YO91" s="1531"/>
      <c r="YP91" s="1531"/>
      <c r="YQ91" s="1531"/>
      <c r="YR91" s="1531"/>
      <c r="YS91" s="1531"/>
      <c r="YT91" s="1531"/>
      <c r="YU91" s="1531"/>
      <c r="YV91" s="1531"/>
      <c r="YW91" s="1531"/>
      <c r="YX91" s="1531"/>
      <c r="YY91" s="1531"/>
      <c r="YZ91" s="1531"/>
      <c r="ZA91" s="1531"/>
      <c r="ZB91" s="1531"/>
      <c r="ZC91" s="1531"/>
      <c r="ZD91" s="1531"/>
      <c r="ZE91" s="1531"/>
      <c r="ZF91" s="1531"/>
      <c r="ZG91" s="1531"/>
      <c r="ZH91" s="1531"/>
      <c r="ZI91" s="1531"/>
      <c r="ZJ91" s="1531"/>
      <c r="ZK91" s="1531"/>
      <c r="ZL91" s="1531"/>
      <c r="ZM91" s="1531"/>
      <c r="ZN91" s="1531"/>
      <c r="ZO91" s="1531"/>
      <c r="ZP91" s="1531"/>
      <c r="ZQ91" s="1531"/>
      <c r="ZR91" s="1531"/>
      <c r="ZS91" s="1531"/>
      <c r="ZT91" s="1531"/>
      <c r="ZU91" s="1531"/>
      <c r="ZV91" s="1531"/>
      <c r="ZW91" s="1531"/>
      <c r="ZX91" s="1531"/>
      <c r="ZY91" s="1531"/>
      <c r="ZZ91" s="1531"/>
      <c r="AAA91" s="1531"/>
      <c r="AAB91" s="1531"/>
      <c r="AAC91" s="1531"/>
      <c r="AAD91" s="1531"/>
      <c r="AAE91" s="1531"/>
      <c r="AAF91" s="1531"/>
      <c r="AAG91" s="1531"/>
      <c r="AAH91" s="1531"/>
      <c r="AAI91" s="1531"/>
      <c r="AAJ91" s="1531"/>
      <c r="AAK91" s="1531"/>
      <c r="AAL91" s="1531"/>
      <c r="AAM91" s="1531"/>
      <c r="AAN91" s="1531"/>
      <c r="AAO91" s="1531"/>
      <c r="AAP91" s="1531"/>
      <c r="AAQ91" s="1531"/>
      <c r="AAR91" s="1531"/>
      <c r="AAS91" s="1531"/>
      <c r="AAT91" s="1531"/>
      <c r="AAU91" s="1531"/>
      <c r="AAV91" s="1531"/>
      <c r="AAW91" s="1531"/>
      <c r="AAX91" s="1531"/>
      <c r="AAY91" s="1531"/>
      <c r="AAZ91" s="1531"/>
      <c r="ABA91" s="1531"/>
      <c r="ABB91" s="1531"/>
      <c r="ABC91" s="1531"/>
      <c r="ABD91" s="1531"/>
      <c r="ABE91" s="1531"/>
      <c r="ABF91" s="1531"/>
      <c r="ABG91" s="1531"/>
      <c r="ABH91" s="1531"/>
      <c r="ABI91" s="1531"/>
      <c r="ABJ91" s="1531"/>
      <c r="ABK91" s="1531"/>
      <c r="ABL91" s="1531"/>
      <c r="ABM91" s="1531"/>
      <c r="ABN91" s="1531"/>
      <c r="ABO91" s="1531"/>
      <c r="ABP91" s="1531"/>
      <c r="ABQ91" s="1531"/>
      <c r="ABR91" s="1531"/>
      <c r="ABS91" s="1531"/>
      <c r="ABT91" s="1531"/>
      <c r="ABU91" s="1531"/>
      <c r="ABV91" s="1531"/>
      <c r="ABW91" s="1531"/>
      <c r="ABX91" s="1531"/>
      <c r="ABY91" s="1531"/>
      <c r="ABZ91" s="1531"/>
      <c r="ACA91" s="1531"/>
      <c r="ACB91" s="1531"/>
      <c r="ACC91" s="1531"/>
      <c r="ACD91" s="1531"/>
      <c r="ACE91" s="1531"/>
      <c r="ACF91" s="1531"/>
      <c r="ACG91" s="1531"/>
      <c r="ACH91" s="1531"/>
      <c r="ACI91" s="1531"/>
      <c r="ACJ91" s="1531"/>
      <c r="ACK91" s="1531"/>
      <c r="ACL91" s="1531"/>
      <c r="ACM91" s="1531"/>
      <c r="ACN91" s="1531"/>
      <c r="ACO91" s="1531"/>
      <c r="ACP91" s="1531"/>
      <c r="ACQ91" s="1531"/>
      <c r="ACR91" s="1531"/>
      <c r="ACS91" s="1531"/>
      <c r="ACT91" s="1531"/>
      <c r="ACU91" s="1531"/>
      <c r="ACV91" s="1531"/>
      <c r="ACW91" s="1531"/>
      <c r="ACX91" s="1531"/>
      <c r="ACY91" s="1531"/>
      <c r="ACZ91" s="1531"/>
      <c r="ADA91" s="1531"/>
      <c r="ADB91" s="1531"/>
      <c r="ADC91" s="1531"/>
      <c r="ADD91" s="1531"/>
      <c r="ADE91" s="1531"/>
      <c r="ADF91" s="1531"/>
      <c r="ADG91" s="1531"/>
      <c r="ADH91" s="1531"/>
      <c r="ADI91" s="1531"/>
      <c r="ADJ91" s="1531"/>
      <c r="ADK91" s="1531"/>
      <c r="ADL91" s="1531"/>
      <c r="ADM91" s="1531"/>
      <c r="ADN91" s="1531"/>
      <c r="ADO91" s="1531"/>
      <c r="ADP91" s="1531"/>
      <c r="ADQ91" s="1531"/>
      <c r="ADR91" s="1531"/>
      <c r="ADS91" s="1531"/>
      <c r="ADT91" s="1531"/>
      <c r="ADU91" s="1531"/>
      <c r="ADV91" s="1531"/>
      <c r="ADW91" s="1531"/>
      <c r="ADX91" s="1531"/>
      <c r="ADY91" s="1531"/>
      <c r="ADZ91" s="1531"/>
      <c r="AEA91" s="1531"/>
      <c r="AEB91" s="1531"/>
      <c r="AEC91" s="1531"/>
      <c r="AED91" s="1531"/>
      <c r="AEE91" s="1531"/>
      <c r="AEF91" s="1531"/>
      <c r="AEG91" s="1531"/>
      <c r="AEH91" s="1531"/>
      <c r="AEI91" s="1531"/>
      <c r="AEJ91" s="1531"/>
      <c r="AEK91" s="1531"/>
      <c r="AEL91" s="1531"/>
      <c r="AEM91" s="1531"/>
      <c r="AEN91" s="1531"/>
      <c r="AEO91" s="1531"/>
      <c r="AEP91" s="1531"/>
      <c r="AEQ91" s="1531"/>
      <c r="AER91" s="1531"/>
      <c r="AES91" s="1531"/>
      <c r="AET91" s="1531"/>
      <c r="AEU91" s="1531"/>
      <c r="AEV91" s="1531"/>
      <c r="AEW91" s="1531"/>
      <c r="AEX91" s="1531"/>
      <c r="AEY91" s="1531"/>
      <c r="AEZ91" s="1531"/>
      <c r="AFA91" s="1531"/>
      <c r="AFB91" s="1531"/>
      <c r="AFC91" s="1531"/>
      <c r="AFD91" s="1531"/>
      <c r="AFE91" s="1531"/>
      <c r="AFF91" s="1531"/>
      <c r="AFG91" s="1531"/>
      <c r="AFH91" s="1531"/>
      <c r="AFI91" s="1531"/>
      <c r="AFJ91" s="1531"/>
      <c r="AFK91" s="1531"/>
      <c r="AFL91" s="1531"/>
      <c r="AFM91" s="1531"/>
      <c r="AFN91" s="1531"/>
      <c r="AFO91" s="1531"/>
      <c r="AFP91" s="1531"/>
      <c r="AFQ91" s="1531"/>
      <c r="AFR91" s="1531"/>
      <c r="AFS91" s="1531"/>
      <c r="AFT91" s="1531"/>
      <c r="AFU91" s="1531"/>
      <c r="AFV91" s="1531"/>
      <c r="AFW91" s="1531"/>
      <c r="AFX91" s="1531"/>
      <c r="AFY91" s="1531"/>
      <c r="AFZ91" s="1531"/>
      <c r="AGA91" s="1531"/>
      <c r="AGB91" s="1531"/>
      <c r="AGC91" s="1531"/>
      <c r="AGD91" s="1531"/>
      <c r="AGE91" s="1531"/>
      <c r="AGF91" s="1531"/>
      <c r="AGG91" s="1531"/>
      <c r="AGH91" s="1531"/>
      <c r="AGI91" s="1531"/>
      <c r="AGJ91" s="1531"/>
      <c r="AGK91" s="1531"/>
      <c r="AGL91" s="1531"/>
      <c r="AGM91" s="1531"/>
      <c r="AGN91" s="1531"/>
      <c r="AGO91" s="1531"/>
      <c r="AGP91" s="1531"/>
      <c r="AGQ91" s="1531"/>
      <c r="AGR91" s="1531"/>
      <c r="AGS91" s="1531"/>
      <c r="AGT91" s="1531"/>
      <c r="AGU91" s="1531"/>
      <c r="AGV91" s="1531"/>
      <c r="AGW91" s="1531"/>
      <c r="AGX91" s="1531"/>
      <c r="AGY91" s="1531"/>
      <c r="AGZ91" s="1531"/>
      <c r="AHA91" s="1531"/>
      <c r="AHB91" s="1531"/>
      <c r="AHC91" s="1531"/>
      <c r="AHD91" s="1531"/>
      <c r="AHE91" s="1531"/>
      <c r="AHF91" s="1531"/>
      <c r="AHG91" s="1531"/>
      <c r="AHH91" s="1531"/>
      <c r="AHI91" s="1531"/>
      <c r="AHJ91" s="1531"/>
      <c r="AHK91" s="1531"/>
      <c r="AHL91" s="1531"/>
      <c r="AHM91" s="1531"/>
      <c r="AHN91" s="1531"/>
      <c r="AHO91" s="1531"/>
      <c r="AHP91" s="1531"/>
      <c r="AHQ91" s="1531"/>
      <c r="AHR91" s="1531"/>
      <c r="AHS91" s="1531"/>
      <c r="AHT91" s="1531"/>
      <c r="AHU91" s="1531"/>
      <c r="AHV91" s="1531"/>
      <c r="AHW91" s="1531"/>
      <c r="AHX91" s="1531"/>
      <c r="AHY91" s="1531"/>
      <c r="AHZ91" s="1531"/>
      <c r="AIA91" s="1531"/>
      <c r="AIB91" s="1531"/>
      <c r="AIC91" s="1531"/>
      <c r="AID91" s="1531"/>
      <c r="AIE91" s="1531"/>
      <c r="AIF91" s="1531"/>
      <c r="AIG91" s="1531"/>
      <c r="AIH91" s="1531"/>
      <c r="AII91" s="1531"/>
      <c r="AIJ91" s="1531"/>
      <c r="AIK91" s="1531"/>
      <c r="AIL91" s="1531"/>
      <c r="AIM91" s="1531"/>
      <c r="AIN91" s="1531"/>
      <c r="AIO91" s="1531"/>
      <c r="AIP91" s="1531"/>
      <c r="AIQ91" s="1531"/>
      <c r="AIR91" s="1531"/>
      <c r="AIS91" s="1531"/>
      <c r="AIT91" s="1531"/>
      <c r="AIU91" s="1531"/>
      <c r="AIV91" s="1531"/>
      <c r="AIW91" s="1531"/>
      <c r="AIX91" s="1531"/>
      <c r="AIY91" s="1531"/>
      <c r="AIZ91" s="1531"/>
      <c r="AJA91" s="1531"/>
      <c r="AJB91" s="1531"/>
      <c r="AJC91" s="1531"/>
      <c r="AJD91" s="1531"/>
      <c r="AJE91" s="1531"/>
      <c r="AJF91" s="1531"/>
      <c r="AJG91" s="1531"/>
      <c r="AJH91" s="1531"/>
      <c r="AJI91" s="1531"/>
      <c r="AJJ91" s="1531"/>
      <c r="AJK91" s="1531"/>
      <c r="AJL91" s="1531"/>
      <c r="AJM91" s="1531"/>
      <c r="AJN91" s="1531"/>
      <c r="AJO91" s="1531"/>
      <c r="AJP91" s="1531"/>
      <c r="AJQ91" s="1531"/>
      <c r="AJR91" s="1531"/>
      <c r="AJS91" s="1531"/>
      <c r="AJT91" s="1531"/>
      <c r="AJU91" s="1531"/>
      <c r="AJV91" s="1531"/>
      <c r="AJW91" s="1531"/>
      <c r="AJX91" s="1531"/>
      <c r="AJY91" s="1531"/>
      <c r="AJZ91" s="1531"/>
      <c r="AKA91" s="1531"/>
      <c r="AKB91" s="1531"/>
      <c r="AKC91" s="1531"/>
      <c r="AKD91" s="1531"/>
      <c r="AKE91" s="1531"/>
      <c r="AKF91" s="1531"/>
      <c r="AKG91" s="1531"/>
      <c r="AKH91" s="1531"/>
      <c r="AKI91" s="1531"/>
      <c r="AKJ91" s="1531"/>
      <c r="AKK91" s="1531"/>
      <c r="AKL91" s="1531"/>
      <c r="AKM91" s="1531"/>
      <c r="AKN91" s="1531"/>
      <c r="AKO91" s="1531"/>
      <c r="AKP91" s="1531"/>
      <c r="AKQ91" s="1531"/>
      <c r="AKR91" s="1531"/>
      <c r="AKS91" s="1531"/>
      <c r="AKT91" s="1531"/>
      <c r="AKU91" s="1531"/>
      <c r="AKV91" s="1531"/>
      <c r="AKW91" s="1531"/>
      <c r="AKX91" s="1531"/>
      <c r="AKY91" s="1531"/>
      <c r="AKZ91" s="1531"/>
      <c r="ALA91" s="1531"/>
      <c r="ALB91" s="1531"/>
      <c r="ALC91" s="1531"/>
      <c r="ALD91" s="1531"/>
      <c r="ALE91" s="1531"/>
      <c r="ALF91" s="1531"/>
      <c r="ALG91" s="1531"/>
      <c r="ALH91" s="1531"/>
      <c r="ALI91" s="1531"/>
      <c r="ALJ91" s="1531"/>
      <c r="ALK91" s="1531"/>
      <c r="ALL91" s="1531"/>
      <c r="ALM91" s="1531"/>
      <c r="ALN91" s="1531"/>
      <c r="ALO91" s="1531"/>
      <c r="ALP91" s="1531"/>
      <c r="ALQ91" s="1531"/>
      <c r="ALR91" s="1531"/>
      <c r="ALS91" s="1531"/>
      <c r="ALT91" s="1531"/>
      <c r="ALU91" s="1531"/>
      <c r="ALV91" s="1531"/>
      <c r="ALW91" s="1531"/>
      <c r="ALX91" s="1531"/>
      <c r="ALY91" s="1531"/>
      <c r="ALZ91" s="1531"/>
      <c r="AMA91" s="1531"/>
      <c r="AMB91" s="1531"/>
      <c r="AMC91" s="1531"/>
      <c r="AMD91" s="1531"/>
      <c r="AME91" s="1531"/>
      <c r="AMF91" s="1531"/>
      <c r="AMG91" s="1531"/>
      <c r="AMH91" s="1531"/>
      <c r="AMI91" s="1531"/>
      <c r="AMJ91" s="1531"/>
      <c r="AMK91" s="1531"/>
      <c r="AML91" s="1531"/>
      <c r="AMM91" s="1531"/>
      <c r="AMN91" s="1531"/>
      <c r="AMO91" s="1531"/>
      <c r="AMP91" s="1531"/>
      <c r="AMQ91" s="1531"/>
      <c r="AMR91" s="1531"/>
      <c r="AMS91" s="1531"/>
      <c r="AMT91" s="1531"/>
      <c r="AMU91" s="1531"/>
      <c r="AMV91" s="1531"/>
      <c r="AMW91" s="1531"/>
      <c r="AMX91" s="1531"/>
      <c r="AMY91" s="1531"/>
      <c r="AMZ91" s="1531"/>
      <c r="ANA91" s="1531"/>
      <c r="ANB91" s="1531"/>
      <c r="ANC91" s="1531"/>
      <c r="AND91" s="1531"/>
      <c r="ANE91" s="1531"/>
      <c r="ANF91" s="1531"/>
      <c r="ANG91" s="1531"/>
      <c r="ANH91" s="1531"/>
      <c r="ANI91" s="1531"/>
      <c r="ANJ91" s="1531"/>
      <c r="ANK91" s="1531"/>
      <c r="ANL91" s="1531"/>
      <c r="ANM91" s="1531"/>
      <c r="ANN91" s="1531"/>
      <c r="ANO91" s="1531"/>
      <c r="ANP91" s="1531"/>
      <c r="ANQ91" s="1531"/>
      <c r="ANR91" s="1531"/>
      <c r="ANS91" s="1531"/>
      <c r="ANT91" s="1531"/>
      <c r="ANU91" s="1531"/>
      <c r="ANV91" s="1531"/>
      <c r="ANW91" s="1531"/>
      <c r="ANX91" s="1531"/>
      <c r="ANY91" s="1531"/>
      <c r="ANZ91" s="1531"/>
      <c r="AOA91" s="1531"/>
      <c r="AOB91" s="1531"/>
      <c r="AOC91" s="1531"/>
      <c r="AOD91" s="1531"/>
      <c r="AOE91" s="1531"/>
      <c r="AOF91" s="1531"/>
      <c r="AOG91" s="1531"/>
      <c r="AOH91" s="1531"/>
      <c r="AOI91" s="1531"/>
      <c r="AOJ91" s="1531"/>
      <c r="AOK91" s="1531"/>
      <c r="AOL91" s="1531"/>
      <c r="AOM91" s="1531"/>
      <c r="AON91" s="1531"/>
      <c r="AOO91" s="1531"/>
      <c r="AOP91" s="1531"/>
      <c r="AOQ91" s="1531"/>
      <c r="AOR91" s="1531"/>
      <c r="AOS91" s="1531"/>
      <c r="AOT91" s="1531"/>
      <c r="AOU91" s="1531"/>
      <c r="AOV91" s="1531"/>
      <c r="AOW91" s="1531"/>
      <c r="AOX91" s="1531"/>
      <c r="AOY91" s="1531"/>
      <c r="AOZ91" s="1531"/>
      <c r="APA91" s="1531"/>
      <c r="APB91" s="1531"/>
      <c r="APC91" s="1531"/>
      <c r="APD91" s="1531"/>
      <c r="APE91" s="1531"/>
      <c r="APF91" s="1531"/>
      <c r="APG91" s="1531"/>
      <c r="APH91" s="1531"/>
      <c r="API91" s="1531"/>
      <c r="APJ91" s="1531"/>
      <c r="APK91" s="1531"/>
      <c r="APL91" s="1531"/>
      <c r="APM91" s="1531"/>
      <c r="APN91" s="1531"/>
      <c r="APO91" s="1531"/>
      <c r="APP91" s="1531"/>
      <c r="APQ91" s="1531"/>
      <c r="APR91" s="1531"/>
      <c r="APS91" s="1531"/>
      <c r="APT91" s="1531"/>
      <c r="APU91" s="1531"/>
      <c r="APV91" s="1531"/>
      <c r="APW91" s="1531"/>
      <c r="APX91" s="1531"/>
      <c r="APY91" s="1531"/>
      <c r="APZ91" s="1531"/>
      <c r="AQA91" s="1531"/>
      <c r="AQB91" s="1531"/>
      <c r="AQC91" s="1531"/>
      <c r="AQD91" s="1531"/>
      <c r="AQE91" s="1531"/>
      <c r="AQF91" s="1531"/>
      <c r="AQG91" s="1531"/>
      <c r="AQH91" s="1531"/>
      <c r="AQI91" s="1531"/>
      <c r="AQJ91" s="1531"/>
      <c r="AQK91" s="1531"/>
      <c r="AQL91" s="1531"/>
      <c r="AQM91" s="1531"/>
      <c r="AQN91" s="1531"/>
      <c r="AQO91" s="1531"/>
      <c r="AQP91" s="1531"/>
      <c r="AQQ91" s="1531"/>
      <c r="AQR91" s="1531"/>
      <c r="AQS91" s="1531"/>
      <c r="AQT91" s="1531"/>
      <c r="AQU91" s="1531"/>
      <c r="AQV91" s="1531"/>
      <c r="AQW91" s="1531"/>
      <c r="AQX91" s="1531"/>
      <c r="AQY91" s="1531"/>
      <c r="AQZ91" s="1531"/>
      <c r="ARA91" s="1531"/>
      <c r="ARB91" s="1531"/>
      <c r="ARC91" s="1531"/>
      <c r="ARD91" s="1531"/>
      <c r="ARE91" s="1531"/>
      <c r="ARF91" s="1531"/>
      <c r="ARG91" s="1531"/>
      <c r="ARH91" s="1531"/>
      <c r="ARI91" s="1531"/>
      <c r="ARJ91" s="1531"/>
      <c r="ARK91" s="1531"/>
      <c r="ARL91" s="1531"/>
      <c r="ARM91" s="1531"/>
      <c r="ARN91" s="1531"/>
      <c r="ARO91" s="1531"/>
      <c r="ARP91" s="1531"/>
      <c r="ARQ91" s="1531"/>
      <c r="ARR91" s="1531"/>
      <c r="ARS91" s="1531"/>
      <c r="ART91" s="1531"/>
      <c r="ARU91" s="1531"/>
      <c r="ARV91" s="1531"/>
      <c r="ARW91" s="1531"/>
      <c r="ARX91" s="1531"/>
      <c r="ARY91" s="1531"/>
      <c r="ARZ91" s="1531"/>
      <c r="ASA91" s="1531"/>
      <c r="ASB91" s="1531"/>
      <c r="ASC91" s="1531"/>
      <c r="ASD91" s="1531"/>
      <c r="ASE91" s="1531"/>
      <c r="ASF91" s="1531"/>
      <c r="ASG91" s="1531"/>
      <c r="ASH91" s="1531"/>
      <c r="ASI91" s="1531"/>
      <c r="ASJ91" s="1531"/>
      <c r="ASK91" s="1531"/>
      <c r="ASL91" s="1531"/>
      <c r="ASM91" s="1531"/>
      <c r="ASN91" s="1531"/>
      <c r="ASO91" s="1531"/>
      <c r="ASP91" s="1531"/>
      <c r="ASQ91" s="1531"/>
      <c r="ASR91" s="1531"/>
      <c r="ASS91" s="1531"/>
      <c r="AST91" s="1531"/>
      <c r="ASU91" s="1531"/>
      <c r="ASV91" s="1531"/>
      <c r="ASW91" s="1531"/>
      <c r="ASX91" s="1531"/>
      <c r="ASY91" s="1531"/>
      <c r="ASZ91" s="1531"/>
      <c r="ATA91" s="1531"/>
      <c r="ATB91" s="1531"/>
      <c r="ATC91" s="1531"/>
      <c r="ATD91" s="1531"/>
      <c r="ATE91" s="1531"/>
      <c r="ATF91" s="1531"/>
      <c r="ATG91" s="1531"/>
      <c r="ATH91" s="1531"/>
      <c r="ATI91" s="1531"/>
      <c r="ATJ91" s="1531"/>
      <c r="ATK91" s="1531"/>
      <c r="ATL91" s="1531"/>
      <c r="ATM91" s="1531"/>
      <c r="ATN91" s="1531"/>
      <c r="ATO91" s="1531"/>
      <c r="ATP91" s="1531"/>
      <c r="ATQ91" s="1531"/>
      <c r="ATR91" s="1531"/>
      <c r="ATS91" s="1531"/>
      <c r="ATT91" s="1531"/>
      <c r="ATU91" s="1531"/>
      <c r="ATV91" s="1531"/>
      <c r="ATW91" s="1531"/>
      <c r="ATX91" s="1531"/>
      <c r="ATY91" s="1531"/>
      <c r="ATZ91" s="1531"/>
      <c r="AUA91" s="1531"/>
      <c r="AUB91" s="1531"/>
      <c r="AUC91" s="1531"/>
      <c r="AUD91" s="1531"/>
      <c r="AUE91" s="1531"/>
      <c r="AUF91" s="1531"/>
      <c r="AUG91" s="1531"/>
      <c r="AUH91" s="1531"/>
      <c r="AUI91" s="1531"/>
    </row>
    <row r="92" spans="1:1231" s="1406" customFormat="1" ht="31.75" customHeight="1" x14ac:dyDescent="0.75">
      <c r="A92" s="2062" t="s">
        <v>100</v>
      </c>
      <c r="B92" s="2075" t="s">
        <v>60</v>
      </c>
      <c r="C92" s="1499">
        <v>12.1</v>
      </c>
      <c r="D92" s="1489" t="s">
        <v>37</v>
      </c>
      <c r="E92" s="1490" t="s">
        <v>23</v>
      </c>
      <c r="F92" s="1490" t="s">
        <v>6</v>
      </c>
      <c r="G92" s="1423">
        <f t="array" ref="G92">INDEX('Salary . staff rates'!$A$6:$C$28,MATCH(1,('Salary . staff rates'!$A$6:$A$28=E92)*('Salary . staff rates'!$B$6:$B$28=F92),0),3)</f>
        <v>65000</v>
      </c>
      <c r="H92" s="1423">
        <f t="shared" si="70"/>
        <v>456.14035087719299</v>
      </c>
      <c r="I92" s="1491" t="s">
        <v>0</v>
      </c>
      <c r="J92" s="1492" t="s">
        <v>0</v>
      </c>
      <c r="K92" s="1493">
        <v>0</v>
      </c>
      <c r="L92" s="1494">
        <f t="shared" si="71"/>
        <v>0</v>
      </c>
      <c r="M92" s="1551" t="s">
        <v>31</v>
      </c>
      <c r="N92" s="1496">
        <f>IF(M92="Yes",L92*'Salary . staff rates'!$C$34,0)</f>
        <v>0</v>
      </c>
      <c r="P92" s="662">
        <v>1</v>
      </c>
      <c r="Q92" s="662">
        <v>1</v>
      </c>
      <c r="W92" s="1564"/>
      <c r="Y92" s="662">
        <f t="shared" ref="Y92:Y96" si="78">IF(L92&lt;&gt;"",L92*P92,"")</f>
        <v>0</v>
      </c>
      <c r="Z92" s="662">
        <f t="shared" ref="Z92:Z96" si="79">IF(N92&lt;&gt;"",N92*P92,"")</f>
        <v>0</v>
      </c>
      <c r="AA92" s="1433"/>
      <c r="AB92" s="662">
        <f t="shared" ref="AB92:AB96" si="80">IF(L92&lt;&gt;"",L92*Q92,"")</f>
        <v>0</v>
      </c>
      <c r="AC92" s="662">
        <f t="shared" ref="AC92:AC96" si="81">IF(N92&lt;&gt;"",N92*Q92,"")</f>
        <v>0</v>
      </c>
      <c r="AD92" s="1412"/>
      <c r="AE92" s="1412"/>
      <c r="AF92" s="1412"/>
      <c r="AL92" s="1413"/>
      <c r="AN92" s="1435">
        <f t="shared" ref="AN92:AN96" si="82">IF(W92=1,0,Y92)</f>
        <v>0</v>
      </c>
      <c r="AO92" s="1435">
        <f t="shared" ref="AO92:AO96" si="83">IF(W92=1,0,Z92)</f>
        <v>0</v>
      </c>
      <c r="AP92" s="1531"/>
      <c r="AQ92" s="1531"/>
      <c r="AR92" s="1531"/>
      <c r="AS92" s="1531"/>
      <c r="AT92" s="1531"/>
      <c r="AU92" s="1531"/>
      <c r="AV92" s="1531"/>
      <c r="AW92" s="1531"/>
      <c r="AX92" s="1531"/>
      <c r="AY92" s="1531"/>
      <c r="AZ92" s="1531"/>
      <c r="BA92" s="1531"/>
      <c r="BB92" s="1531"/>
      <c r="BC92" s="1531"/>
      <c r="BD92" s="1531"/>
      <c r="BE92" s="1531"/>
      <c r="BF92" s="1531"/>
      <c r="BG92" s="1531"/>
      <c r="BH92" s="1531"/>
      <c r="BI92" s="1531"/>
      <c r="BJ92" s="1531"/>
      <c r="BK92" s="1531"/>
      <c r="BL92" s="1531"/>
      <c r="BM92" s="1531"/>
      <c r="BN92" s="1531"/>
      <c r="BO92" s="1531"/>
      <c r="BP92" s="1531"/>
      <c r="BQ92" s="1531"/>
      <c r="BR92" s="1531"/>
      <c r="BS92" s="1531"/>
      <c r="BT92" s="1531"/>
      <c r="BU92" s="1531"/>
      <c r="BV92" s="1531"/>
      <c r="BW92" s="1531"/>
      <c r="BX92" s="1531"/>
      <c r="BY92" s="1531"/>
      <c r="BZ92" s="1531"/>
      <c r="CA92" s="1531"/>
      <c r="CB92" s="1531"/>
      <c r="CC92" s="1531"/>
      <c r="CD92" s="1531"/>
      <c r="CE92" s="1531"/>
      <c r="CF92" s="1531"/>
      <c r="CG92" s="1531"/>
      <c r="CH92" s="1531"/>
      <c r="CI92" s="1531"/>
      <c r="CJ92" s="1531"/>
      <c r="CK92" s="1531"/>
      <c r="CL92" s="1531"/>
      <c r="CM92" s="1531"/>
      <c r="CN92" s="1531"/>
      <c r="CO92" s="1531"/>
      <c r="CP92" s="1531"/>
      <c r="CQ92" s="1531"/>
      <c r="CR92" s="1531"/>
      <c r="CS92" s="1531"/>
      <c r="CT92" s="1531"/>
      <c r="CU92" s="1531"/>
      <c r="CV92" s="1531"/>
      <c r="CW92" s="1531"/>
      <c r="CX92" s="1531"/>
      <c r="CY92" s="1531"/>
      <c r="CZ92" s="1531"/>
      <c r="DA92" s="1531"/>
      <c r="DB92" s="1531"/>
      <c r="DC92" s="1531"/>
      <c r="DD92" s="1531"/>
      <c r="DE92" s="1531"/>
      <c r="DF92" s="1531"/>
      <c r="DG92" s="1531"/>
      <c r="DH92" s="1531"/>
      <c r="DI92" s="1531"/>
      <c r="DJ92" s="1531"/>
      <c r="DK92" s="1531"/>
      <c r="DL92" s="1531"/>
      <c r="DM92" s="1531"/>
      <c r="DN92" s="1531"/>
      <c r="DO92" s="1531"/>
      <c r="DP92" s="1531"/>
      <c r="DQ92" s="1531"/>
      <c r="DR92" s="1531"/>
      <c r="DS92" s="1531"/>
      <c r="DT92" s="1531"/>
      <c r="DU92" s="1531"/>
      <c r="DV92" s="1531"/>
      <c r="DW92" s="1531"/>
      <c r="DX92" s="1531"/>
      <c r="DY92" s="1531"/>
      <c r="DZ92" s="1531"/>
      <c r="EA92" s="1531"/>
      <c r="EB92" s="1531"/>
      <c r="EC92" s="1531"/>
      <c r="ED92" s="1531"/>
      <c r="EE92" s="1531"/>
      <c r="EF92" s="1531"/>
      <c r="EG92" s="1531"/>
      <c r="EH92" s="1531"/>
      <c r="EI92" s="1531"/>
      <c r="EJ92" s="1531"/>
      <c r="EK92" s="1531"/>
      <c r="EL92" s="1531"/>
      <c r="EM92" s="1531"/>
      <c r="EN92" s="1531"/>
      <c r="EO92" s="1531"/>
      <c r="EP92" s="1531"/>
      <c r="EQ92" s="1531"/>
      <c r="ER92" s="1531"/>
      <c r="ES92" s="1531"/>
      <c r="ET92" s="1531"/>
      <c r="EU92" s="1531"/>
      <c r="EV92" s="1531"/>
      <c r="EW92" s="1531"/>
      <c r="EX92" s="1531"/>
      <c r="EY92" s="1531"/>
      <c r="EZ92" s="1531"/>
      <c r="FA92" s="1531"/>
      <c r="FB92" s="1531"/>
      <c r="FC92" s="1531"/>
      <c r="FD92" s="1531"/>
      <c r="FE92" s="1531"/>
      <c r="FF92" s="1531"/>
      <c r="FG92" s="1531"/>
      <c r="FH92" s="1531"/>
      <c r="FI92" s="1531"/>
      <c r="FJ92" s="1531"/>
      <c r="FK92" s="1531"/>
      <c r="FL92" s="1531"/>
      <c r="FM92" s="1531"/>
      <c r="FN92" s="1531"/>
      <c r="FO92" s="1531"/>
      <c r="FP92" s="1531"/>
      <c r="FQ92" s="1531"/>
      <c r="FR92" s="1531"/>
      <c r="FS92" s="1531"/>
      <c r="FT92" s="1531"/>
      <c r="FU92" s="1531"/>
      <c r="FV92" s="1531"/>
      <c r="FW92" s="1531"/>
      <c r="FX92" s="1531"/>
      <c r="FY92" s="1531"/>
      <c r="FZ92" s="1531"/>
      <c r="GA92" s="1531"/>
      <c r="GB92" s="1531"/>
      <c r="GC92" s="1531"/>
      <c r="GD92" s="1531"/>
      <c r="GE92" s="1531"/>
      <c r="GF92" s="1531"/>
      <c r="GG92" s="1531"/>
      <c r="GH92" s="1531"/>
      <c r="GI92" s="1531"/>
      <c r="GJ92" s="1531"/>
      <c r="GK92" s="1531"/>
      <c r="GL92" s="1531"/>
      <c r="GM92" s="1531"/>
      <c r="GN92" s="1531"/>
      <c r="GO92" s="1531"/>
      <c r="GP92" s="1531"/>
      <c r="GQ92" s="1531"/>
      <c r="GR92" s="1531"/>
      <c r="GS92" s="1531"/>
      <c r="GT92" s="1531"/>
      <c r="GU92" s="1531"/>
      <c r="GV92" s="1531"/>
      <c r="GW92" s="1531"/>
      <c r="GX92" s="1531"/>
      <c r="GY92" s="1531"/>
      <c r="GZ92" s="1531"/>
      <c r="HA92" s="1531"/>
      <c r="HB92" s="1531"/>
      <c r="HC92" s="1531"/>
      <c r="HD92" s="1531"/>
      <c r="HE92" s="1531"/>
      <c r="HF92" s="1531"/>
      <c r="HG92" s="1531"/>
      <c r="HH92" s="1531"/>
      <c r="HI92" s="1531"/>
      <c r="HJ92" s="1531"/>
      <c r="HK92" s="1531"/>
      <c r="HL92" s="1531"/>
      <c r="HM92" s="1531"/>
      <c r="HN92" s="1531"/>
      <c r="HO92" s="1531"/>
      <c r="HP92" s="1531"/>
      <c r="HQ92" s="1531"/>
      <c r="HR92" s="1531"/>
      <c r="HS92" s="1531"/>
      <c r="HT92" s="1531"/>
      <c r="HU92" s="1531"/>
      <c r="HV92" s="1531"/>
      <c r="HW92" s="1531"/>
      <c r="HX92" s="1531"/>
      <c r="HY92" s="1531"/>
      <c r="HZ92" s="1531"/>
      <c r="IA92" s="1531"/>
      <c r="IB92" s="1531"/>
      <c r="IC92" s="1531"/>
      <c r="ID92" s="1531"/>
      <c r="IE92" s="1531"/>
      <c r="IF92" s="1531"/>
      <c r="IG92" s="1531"/>
      <c r="IH92" s="1531"/>
      <c r="II92" s="1531"/>
      <c r="IJ92" s="1531"/>
      <c r="IK92" s="1531"/>
      <c r="IL92" s="1531"/>
      <c r="IM92" s="1531"/>
      <c r="IN92" s="1531"/>
      <c r="IO92" s="1531"/>
      <c r="IP92" s="1531"/>
      <c r="IQ92" s="1531"/>
      <c r="IR92" s="1531"/>
      <c r="IS92" s="1531"/>
      <c r="IT92" s="1531"/>
      <c r="IU92" s="1531"/>
      <c r="IV92" s="1531"/>
      <c r="IW92" s="1531"/>
      <c r="IX92" s="1531"/>
      <c r="IY92" s="1531"/>
      <c r="IZ92" s="1531"/>
      <c r="JA92" s="1531"/>
      <c r="JB92" s="1531"/>
      <c r="JC92" s="1531"/>
      <c r="JD92" s="1531"/>
      <c r="JE92" s="1531"/>
      <c r="JF92" s="1531"/>
      <c r="JG92" s="1531"/>
      <c r="JH92" s="1531"/>
      <c r="JI92" s="1531"/>
      <c r="JJ92" s="1531"/>
      <c r="JK92" s="1531"/>
      <c r="JL92" s="1531"/>
      <c r="JM92" s="1531"/>
      <c r="JN92" s="1531"/>
      <c r="JO92" s="1531"/>
      <c r="JP92" s="1531"/>
      <c r="JQ92" s="1531"/>
      <c r="JR92" s="1531"/>
      <c r="JS92" s="1531"/>
      <c r="JT92" s="1531"/>
      <c r="JU92" s="1531"/>
      <c r="JV92" s="1531"/>
      <c r="JW92" s="1531"/>
      <c r="JX92" s="1531"/>
      <c r="JY92" s="1531"/>
      <c r="JZ92" s="1531"/>
      <c r="KA92" s="1531"/>
      <c r="KB92" s="1531"/>
      <c r="KC92" s="1531"/>
      <c r="KD92" s="1531"/>
      <c r="KE92" s="1531"/>
      <c r="KF92" s="1531"/>
      <c r="KG92" s="1531"/>
      <c r="KH92" s="1531"/>
      <c r="KI92" s="1531"/>
      <c r="KJ92" s="1531"/>
      <c r="KK92" s="1531"/>
      <c r="KL92" s="1531"/>
      <c r="KM92" s="1531"/>
      <c r="KN92" s="1531"/>
      <c r="KO92" s="1531"/>
      <c r="KP92" s="1531"/>
      <c r="KQ92" s="1531"/>
      <c r="KR92" s="1531"/>
      <c r="KS92" s="1531"/>
      <c r="KT92" s="1531"/>
      <c r="KU92" s="1531"/>
      <c r="KV92" s="1531"/>
      <c r="KW92" s="1531"/>
      <c r="KX92" s="1531"/>
      <c r="KY92" s="1531"/>
      <c r="KZ92" s="1531"/>
      <c r="LA92" s="1531"/>
      <c r="LB92" s="1531"/>
      <c r="LC92" s="1531"/>
      <c r="LD92" s="1531"/>
      <c r="LE92" s="1531"/>
      <c r="LF92" s="1531"/>
      <c r="LG92" s="1531"/>
      <c r="LH92" s="1531"/>
      <c r="LI92" s="1531"/>
      <c r="LJ92" s="1531"/>
      <c r="LK92" s="1531"/>
      <c r="LL92" s="1531"/>
      <c r="LM92" s="1531"/>
      <c r="LN92" s="1531"/>
      <c r="LO92" s="1531"/>
      <c r="LP92" s="1531"/>
      <c r="LQ92" s="1531"/>
      <c r="LR92" s="1531"/>
      <c r="LS92" s="1531"/>
      <c r="LT92" s="1531"/>
      <c r="LU92" s="1531"/>
      <c r="LV92" s="1531"/>
      <c r="LW92" s="1531"/>
      <c r="LX92" s="1531"/>
      <c r="LY92" s="1531"/>
      <c r="LZ92" s="1531"/>
      <c r="MA92" s="1531"/>
      <c r="MB92" s="1531"/>
      <c r="MC92" s="1531"/>
      <c r="MD92" s="1531"/>
      <c r="ME92" s="1531"/>
      <c r="MF92" s="1531"/>
      <c r="MG92" s="1531"/>
      <c r="MH92" s="1531"/>
      <c r="MI92" s="1531"/>
      <c r="MJ92" s="1531"/>
      <c r="MK92" s="1531"/>
      <c r="ML92" s="1531"/>
      <c r="MM92" s="1531"/>
      <c r="MN92" s="1531"/>
      <c r="MO92" s="1531"/>
      <c r="MP92" s="1531"/>
      <c r="MQ92" s="1531"/>
      <c r="MR92" s="1531"/>
      <c r="MS92" s="1531"/>
      <c r="MT92" s="1531"/>
      <c r="MU92" s="1531"/>
      <c r="MV92" s="1531"/>
      <c r="MW92" s="1531"/>
      <c r="MX92" s="1531"/>
      <c r="MY92" s="1531"/>
      <c r="MZ92" s="1531"/>
      <c r="NA92" s="1531"/>
      <c r="NB92" s="1531"/>
      <c r="NC92" s="1531"/>
      <c r="ND92" s="1531"/>
      <c r="NE92" s="1531"/>
      <c r="NF92" s="1531"/>
      <c r="NG92" s="1531"/>
      <c r="NH92" s="1531"/>
      <c r="NI92" s="1531"/>
      <c r="NJ92" s="1531"/>
      <c r="NK92" s="1531"/>
      <c r="NL92" s="1531"/>
      <c r="NM92" s="1531"/>
      <c r="NN92" s="1531"/>
      <c r="NO92" s="1531"/>
      <c r="NP92" s="1531"/>
      <c r="NQ92" s="1531"/>
      <c r="NR92" s="1531"/>
      <c r="NS92" s="1531"/>
      <c r="NT92" s="1531"/>
      <c r="NU92" s="1531"/>
      <c r="NV92" s="1531"/>
      <c r="NW92" s="1531"/>
      <c r="NX92" s="1531"/>
      <c r="NY92" s="1531"/>
      <c r="NZ92" s="1531"/>
      <c r="OA92" s="1531"/>
      <c r="OB92" s="1531"/>
      <c r="OC92" s="1531"/>
      <c r="OD92" s="1531"/>
      <c r="OE92" s="1531"/>
      <c r="OF92" s="1531"/>
      <c r="OG92" s="1531"/>
      <c r="OH92" s="1531"/>
      <c r="OI92" s="1531"/>
      <c r="OJ92" s="1531"/>
      <c r="OK92" s="1531"/>
      <c r="OL92" s="1531"/>
      <c r="OM92" s="1531"/>
      <c r="ON92" s="1531"/>
      <c r="OO92" s="1531"/>
      <c r="OP92" s="1531"/>
      <c r="OQ92" s="1531"/>
      <c r="OR92" s="1531"/>
      <c r="OS92" s="1531"/>
      <c r="OT92" s="1531"/>
      <c r="OU92" s="1531"/>
      <c r="OV92" s="1531"/>
      <c r="OW92" s="1531"/>
      <c r="OX92" s="1531"/>
      <c r="OY92" s="1531"/>
      <c r="OZ92" s="1531"/>
      <c r="PA92" s="1531"/>
      <c r="PB92" s="1531"/>
      <c r="PC92" s="1531"/>
      <c r="PD92" s="1531"/>
      <c r="PE92" s="1531"/>
      <c r="PF92" s="1531"/>
      <c r="PG92" s="1531"/>
      <c r="PH92" s="1531"/>
      <c r="PI92" s="1531"/>
      <c r="PJ92" s="1531"/>
      <c r="PK92" s="1531"/>
      <c r="PL92" s="1531"/>
      <c r="PM92" s="1531"/>
      <c r="PN92" s="1531"/>
      <c r="PO92" s="1531"/>
      <c r="PP92" s="1531"/>
      <c r="PQ92" s="1531"/>
      <c r="PR92" s="1531"/>
      <c r="PS92" s="1531"/>
      <c r="PT92" s="1531"/>
      <c r="PU92" s="1531"/>
      <c r="PV92" s="1531"/>
      <c r="PW92" s="1531"/>
      <c r="PX92" s="1531"/>
      <c r="PY92" s="1531"/>
      <c r="PZ92" s="1531"/>
      <c r="QA92" s="1531"/>
      <c r="QB92" s="1531"/>
      <c r="QC92" s="1531"/>
      <c r="QD92" s="1531"/>
      <c r="QE92" s="1531"/>
      <c r="QF92" s="1531"/>
      <c r="QG92" s="1531"/>
      <c r="QH92" s="1531"/>
      <c r="QI92" s="1531"/>
      <c r="QJ92" s="1531"/>
      <c r="QK92" s="1531"/>
      <c r="QL92" s="1531"/>
      <c r="QM92" s="1531"/>
      <c r="QN92" s="1531"/>
      <c r="QO92" s="1531"/>
      <c r="QP92" s="1531"/>
      <c r="QQ92" s="1531"/>
      <c r="QR92" s="1531"/>
      <c r="QS92" s="1531"/>
      <c r="QT92" s="1531"/>
      <c r="QU92" s="1531"/>
      <c r="QV92" s="1531"/>
      <c r="QW92" s="1531"/>
      <c r="QX92" s="1531"/>
      <c r="QY92" s="1531"/>
      <c r="QZ92" s="1531"/>
      <c r="RA92" s="1531"/>
      <c r="RB92" s="1531"/>
      <c r="RC92" s="1531"/>
      <c r="RD92" s="1531"/>
      <c r="RE92" s="1531"/>
      <c r="RF92" s="1531"/>
      <c r="RG92" s="1531"/>
      <c r="RH92" s="1531"/>
      <c r="RI92" s="1531"/>
      <c r="RJ92" s="1531"/>
      <c r="RK92" s="1531"/>
      <c r="RL92" s="1531"/>
      <c r="RM92" s="1531"/>
      <c r="RN92" s="1531"/>
      <c r="RO92" s="1531"/>
      <c r="RP92" s="1531"/>
      <c r="RQ92" s="1531"/>
      <c r="RR92" s="1531"/>
      <c r="RS92" s="1531"/>
      <c r="RT92" s="1531"/>
      <c r="RU92" s="1531"/>
      <c r="RV92" s="1531"/>
      <c r="RW92" s="1531"/>
      <c r="RX92" s="1531"/>
      <c r="RY92" s="1531"/>
      <c r="RZ92" s="1531"/>
      <c r="SA92" s="1531"/>
      <c r="SB92" s="1531"/>
      <c r="SC92" s="1531"/>
      <c r="SD92" s="1531"/>
      <c r="SE92" s="1531"/>
      <c r="SF92" s="1531"/>
      <c r="SG92" s="1531"/>
      <c r="SH92" s="1531"/>
      <c r="SI92" s="1531"/>
      <c r="SJ92" s="1531"/>
      <c r="SK92" s="1531"/>
      <c r="SL92" s="1531"/>
      <c r="SM92" s="1531"/>
      <c r="SN92" s="1531"/>
      <c r="SO92" s="1531"/>
      <c r="SP92" s="1531"/>
      <c r="SQ92" s="1531"/>
      <c r="SR92" s="1531"/>
      <c r="SS92" s="1531"/>
      <c r="ST92" s="1531"/>
      <c r="SU92" s="1531"/>
      <c r="SV92" s="1531"/>
      <c r="SW92" s="1531"/>
      <c r="SX92" s="1531"/>
      <c r="SY92" s="1531"/>
      <c r="SZ92" s="1531"/>
      <c r="TA92" s="1531"/>
      <c r="TB92" s="1531"/>
      <c r="TC92" s="1531"/>
      <c r="TD92" s="1531"/>
      <c r="TE92" s="1531"/>
      <c r="TF92" s="1531"/>
      <c r="TG92" s="1531"/>
      <c r="TH92" s="1531"/>
      <c r="TI92" s="1531"/>
      <c r="TJ92" s="1531"/>
      <c r="TK92" s="1531"/>
      <c r="TL92" s="1531"/>
      <c r="TM92" s="1531"/>
      <c r="TN92" s="1531"/>
      <c r="TO92" s="1531"/>
      <c r="TP92" s="1531"/>
      <c r="TQ92" s="1531"/>
      <c r="TR92" s="1531"/>
      <c r="TS92" s="1531"/>
      <c r="TT92" s="1531"/>
      <c r="TU92" s="1531"/>
      <c r="TV92" s="1531"/>
      <c r="TW92" s="1531"/>
      <c r="TX92" s="1531"/>
      <c r="TY92" s="1531"/>
      <c r="TZ92" s="1531"/>
      <c r="UA92" s="1531"/>
      <c r="UB92" s="1531"/>
      <c r="UC92" s="1531"/>
      <c r="UD92" s="1531"/>
      <c r="UE92" s="1531"/>
      <c r="UF92" s="1531"/>
      <c r="UG92" s="1531"/>
      <c r="UH92" s="1531"/>
      <c r="UI92" s="1531"/>
      <c r="UJ92" s="1531"/>
      <c r="UK92" s="1531"/>
      <c r="UL92" s="1531"/>
      <c r="UM92" s="1531"/>
      <c r="UN92" s="1531"/>
      <c r="UO92" s="1531"/>
      <c r="UP92" s="1531"/>
      <c r="UQ92" s="1531"/>
      <c r="UR92" s="1531"/>
      <c r="US92" s="1531"/>
      <c r="UT92" s="1531"/>
      <c r="UU92" s="1531"/>
      <c r="UV92" s="1531"/>
      <c r="UW92" s="1531"/>
      <c r="UX92" s="1531"/>
      <c r="UY92" s="1531"/>
      <c r="UZ92" s="1531"/>
      <c r="VA92" s="1531"/>
      <c r="VB92" s="1531"/>
      <c r="VC92" s="1531"/>
      <c r="VD92" s="1531"/>
      <c r="VE92" s="1531"/>
      <c r="VF92" s="1531"/>
      <c r="VG92" s="1531"/>
      <c r="VH92" s="1531"/>
      <c r="VI92" s="1531"/>
      <c r="VJ92" s="1531"/>
      <c r="VK92" s="1531"/>
      <c r="VL92" s="1531"/>
      <c r="VM92" s="1531"/>
      <c r="VN92" s="1531"/>
      <c r="VO92" s="1531"/>
      <c r="VP92" s="1531"/>
      <c r="VQ92" s="1531"/>
      <c r="VR92" s="1531"/>
      <c r="VS92" s="1531"/>
      <c r="VT92" s="1531"/>
      <c r="VU92" s="1531"/>
      <c r="VV92" s="1531"/>
      <c r="VW92" s="1531"/>
      <c r="VX92" s="1531"/>
      <c r="VY92" s="1531"/>
      <c r="VZ92" s="1531"/>
      <c r="WA92" s="1531"/>
      <c r="WB92" s="1531"/>
      <c r="WC92" s="1531"/>
      <c r="WD92" s="1531"/>
      <c r="WE92" s="1531"/>
      <c r="WF92" s="1531"/>
      <c r="WG92" s="1531"/>
      <c r="WH92" s="1531"/>
      <c r="WI92" s="1531"/>
      <c r="WJ92" s="1531"/>
      <c r="WK92" s="1531"/>
      <c r="WL92" s="1531"/>
      <c r="WM92" s="1531"/>
      <c r="WN92" s="1531"/>
      <c r="WO92" s="1531"/>
      <c r="WP92" s="1531"/>
      <c r="WQ92" s="1531"/>
      <c r="WR92" s="1531"/>
      <c r="WS92" s="1531"/>
      <c r="WT92" s="1531"/>
      <c r="WU92" s="1531"/>
      <c r="WV92" s="1531"/>
      <c r="WW92" s="1531"/>
      <c r="WX92" s="1531"/>
      <c r="WY92" s="1531"/>
      <c r="WZ92" s="1531"/>
      <c r="XA92" s="1531"/>
      <c r="XB92" s="1531"/>
      <c r="XC92" s="1531"/>
      <c r="XD92" s="1531"/>
      <c r="XE92" s="1531"/>
      <c r="XF92" s="1531"/>
      <c r="XG92" s="1531"/>
      <c r="XH92" s="1531"/>
      <c r="XI92" s="1531"/>
      <c r="XJ92" s="1531"/>
      <c r="XK92" s="1531"/>
      <c r="XL92" s="1531"/>
      <c r="XM92" s="1531"/>
      <c r="XN92" s="1531"/>
      <c r="XO92" s="1531"/>
      <c r="XP92" s="1531"/>
      <c r="XQ92" s="1531"/>
      <c r="XR92" s="1531"/>
      <c r="XS92" s="1531"/>
      <c r="XT92" s="1531"/>
      <c r="XU92" s="1531"/>
      <c r="XV92" s="1531"/>
      <c r="XW92" s="1531"/>
      <c r="XX92" s="1531"/>
      <c r="XY92" s="1531"/>
      <c r="XZ92" s="1531"/>
      <c r="YA92" s="1531"/>
      <c r="YB92" s="1531"/>
      <c r="YC92" s="1531"/>
      <c r="YD92" s="1531"/>
      <c r="YE92" s="1531"/>
      <c r="YF92" s="1531"/>
      <c r="YG92" s="1531"/>
      <c r="YH92" s="1531"/>
      <c r="YI92" s="1531"/>
      <c r="YJ92" s="1531"/>
      <c r="YK92" s="1531"/>
      <c r="YL92" s="1531"/>
      <c r="YM92" s="1531"/>
      <c r="YN92" s="1531"/>
      <c r="YO92" s="1531"/>
      <c r="YP92" s="1531"/>
      <c r="YQ92" s="1531"/>
      <c r="YR92" s="1531"/>
      <c r="YS92" s="1531"/>
      <c r="YT92" s="1531"/>
      <c r="YU92" s="1531"/>
      <c r="YV92" s="1531"/>
      <c r="YW92" s="1531"/>
      <c r="YX92" s="1531"/>
      <c r="YY92" s="1531"/>
      <c r="YZ92" s="1531"/>
      <c r="ZA92" s="1531"/>
      <c r="ZB92" s="1531"/>
      <c r="ZC92" s="1531"/>
      <c r="ZD92" s="1531"/>
      <c r="ZE92" s="1531"/>
      <c r="ZF92" s="1531"/>
      <c r="ZG92" s="1531"/>
      <c r="ZH92" s="1531"/>
      <c r="ZI92" s="1531"/>
      <c r="ZJ92" s="1531"/>
      <c r="ZK92" s="1531"/>
      <c r="ZL92" s="1531"/>
      <c r="ZM92" s="1531"/>
      <c r="ZN92" s="1531"/>
      <c r="ZO92" s="1531"/>
      <c r="ZP92" s="1531"/>
      <c r="ZQ92" s="1531"/>
      <c r="ZR92" s="1531"/>
      <c r="ZS92" s="1531"/>
      <c r="ZT92" s="1531"/>
      <c r="ZU92" s="1531"/>
      <c r="ZV92" s="1531"/>
      <c r="ZW92" s="1531"/>
      <c r="ZX92" s="1531"/>
      <c r="ZY92" s="1531"/>
      <c r="ZZ92" s="1531"/>
      <c r="AAA92" s="1531"/>
      <c r="AAB92" s="1531"/>
      <c r="AAC92" s="1531"/>
      <c r="AAD92" s="1531"/>
      <c r="AAE92" s="1531"/>
      <c r="AAF92" s="1531"/>
      <c r="AAG92" s="1531"/>
      <c r="AAH92" s="1531"/>
      <c r="AAI92" s="1531"/>
      <c r="AAJ92" s="1531"/>
      <c r="AAK92" s="1531"/>
      <c r="AAL92" s="1531"/>
      <c r="AAM92" s="1531"/>
      <c r="AAN92" s="1531"/>
      <c r="AAO92" s="1531"/>
      <c r="AAP92" s="1531"/>
      <c r="AAQ92" s="1531"/>
      <c r="AAR92" s="1531"/>
      <c r="AAS92" s="1531"/>
      <c r="AAT92" s="1531"/>
      <c r="AAU92" s="1531"/>
      <c r="AAV92" s="1531"/>
      <c r="AAW92" s="1531"/>
      <c r="AAX92" s="1531"/>
      <c r="AAY92" s="1531"/>
      <c r="AAZ92" s="1531"/>
      <c r="ABA92" s="1531"/>
      <c r="ABB92" s="1531"/>
      <c r="ABC92" s="1531"/>
      <c r="ABD92" s="1531"/>
      <c r="ABE92" s="1531"/>
      <c r="ABF92" s="1531"/>
      <c r="ABG92" s="1531"/>
      <c r="ABH92" s="1531"/>
      <c r="ABI92" s="1531"/>
      <c r="ABJ92" s="1531"/>
      <c r="ABK92" s="1531"/>
      <c r="ABL92" s="1531"/>
      <c r="ABM92" s="1531"/>
      <c r="ABN92" s="1531"/>
      <c r="ABO92" s="1531"/>
      <c r="ABP92" s="1531"/>
      <c r="ABQ92" s="1531"/>
      <c r="ABR92" s="1531"/>
      <c r="ABS92" s="1531"/>
      <c r="ABT92" s="1531"/>
      <c r="ABU92" s="1531"/>
      <c r="ABV92" s="1531"/>
      <c r="ABW92" s="1531"/>
      <c r="ABX92" s="1531"/>
      <c r="ABY92" s="1531"/>
      <c r="ABZ92" s="1531"/>
      <c r="ACA92" s="1531"/>
      <c r="ACB92" s="1531"/>
      <c r="ACC92" s="1531"/>
      <c r="ACD92" s="1531"/>
      <c r="ACE92" s="1531"/>
      <c r="ACF92" s="1531"/>
      <c r="ACG92" s="1531"/>
      <c r="ACH92" s="1531"/>
      <c r="ACI92" s="1531"/>
      <c r="ACJ92" s="1531"/>
      <c r="ACK92" s="1531"/>
      <c r="ACL92" s="1531"/>
      <c r="ACM92" s="1531"/>
      <c r="ACN92" s="1531"/>
      <c r="ACO92" s="1531"/>
      <c r="ACP92" s="1531"/>
      <c r="ACQ92" s="1531"/>
      <c r="ACR92" s="1531"/>
      <c r="ACS92" s="1531"/>
      <c r="ACT92" s="1531"/>
      <c r="ACU92" s="1531"/>
      <c r="ACV92" s="1531"/>
      <c r="ACW92" s="1531"/>
      <c r="ACX92" s="1531"/>
      <c r="ACY92" s="1531"/>
      <c r="ACZ92" s="1531"/>
      <c r="ADA92" s="1531"/>
      <c r="ADB92" s="1531"/>
      <c r="ADC92" s="1531"/>
      <c r="ADD92" s="1531"/>
      <c r="ADE92" s="1531"/>
      <c r="ADF92" s="1531"/>
      <c r="ADG92" s="1531"/>
      <c r="ADH92" s="1531"/>
      <c r="ADI92" s="1531"/>
      <c r="ADJ92" s="1531"/>
      <c r="ADK92" s="1531"/>
      <c r="ADL92" s="1531"/>
      <c r="ADM92" s="1531"/>
      <c r="ADN92" s="1531"/>
      <c r="ADO92" s="1531"/>
      <c r="ADP92" s="1531"/>
      <c r="ADQ92" s="1531"/>
      <c r="ADR92" s="1531"/>
      <c r="ADS92" s="1531"/>
      <c r="ADT92" s="1531"/>
      <c r="ADU92" s="1531"/>
      <c r="ADV92" s="1531"/>
      <c r="ADW92" s="1531"/>
      <c r="ADX92" s="1531"/>
      <c r="ADY92" s="1531"/>
      <c r="ADZ92" s="1531"/>
      <c r="AEA92" s="1531"/>
      <c r="AEB92" s="1531"/>
      <c r="AEC92" s="1531"/>
      <c r="AED92" s="1531"/>
      <c r="AEE92" s="1531"/>
      <c r="AEF92" s="1531"/>
      <c r="AEG92" s="1531"/>
      <c r="AEH92" s="1531"/>
      <c r="AEI92" s="1531"/>
      <c r="AEJ92" s="1531"/>
      <c r="AEK92" s="1531"/>
      <c r="AEL92" s="1531"/>
      <c r="AEM92" s="1531"/>
      <c r="AEN92" s="1531"/>
      <c r="AEO92" s="1531"/>
      <c r="AEP92" s="1531"/>
      <c r="AEQ92" s="1531"/>
      <c r="AER92" s="1531"/>
      <c r="AES92" s="1531"/>
      <c r="AET92" s="1531"/>
      <c r="AEU92" s="1531"/>
      <c r="AEV92" s="1531"/>
      <c r="AEW92" s="1531"/>
      <c r="AEX92" s="1531"/>
      <c r="AEY92" s="1531"/>
      <c r="AEZ92" s="1531"/>
      <c r="AFA92" s="1531"/>
      <c r="AFB92" s="1531"/>
      <c r="AFC92" s="1531"/>
      <c r="AFD92" s="1531"/>
      <c r="AFE92" s="1531"/>
      <c r="AFF92" s="1531"/>
      <c r="AFG92" s="1531"/>
      <c r="AFH92" s="1531"/>
      <c r="AFI92" s="1531"/>
      <c r="AFJ92" s="1531"/>
      <c r="AFK92" s="1531"/>
      <c r="AFL92" s="1531"/>
      <c r="AFM92" s="1531"/>
      <c r="AFN92" s="1531"/>
      <c r="AFO92" s="1531"/>
      <c r="AFP92" s="1531"/>
      <c r="AFQ92" s="1531"/>
      <c r="AFR92" s="1531"/>
      <c r="AFS92" s="1531"/>
      <c r="AFT92" s="1531"/>
      <c r="AFU92" s="1531"/>
      <c r="AFV92" s="1531"/>
      <c r="AFW92" s="1531"/>
      <c r="AFX92" s="1531"/>
      <c r="AFY92" s="1531"/>
      <c r="AFZ92" s="1531"/>
      <c r="AGA92" s="1531"/>
      <c r="AGB92" s="1531"/>
      <c r="AGC92" s="1531"/>
      <c r="AGD92" s="1531"/>
      <c r="AGE92" s="1531"/>
      <c r="AGF92" s="1531"/>
      <c r="AGG92" s="1531"/>
      <c r="AGH92" s="1531"/>
      <c r="AGI92" s="1531"/>
      <c r="AGJ92" s="1531"/>
      <c r="AGK92" s="1531"/>
      <c r="AGL92" s="1531"/>
      <c r="AGM92" s="1531"/>
      <c r="AGN92" s="1531"/>
      <c r="AGO92" s="1531"/>
      <c r="AGP92" s="1531"/>
      <c r="AGQ92" s="1531"/>
      <c r="AGR92" s="1531"/>
      <c r="AGS92" s="1531"/>
      <c r="AGT92" s="1531"/>
      <c r="AGU92" s="1531"/>
      <c r="AGV92" s="1531"/>
      <c r="AGW92" s="1531"/>
      <c r="AGX92" s="1531"/>
      <c r="AGY92" s="1531"/>
      <c r="AGZ92" s="1531"/>
      <c r="AHA92" s="1531"/>
      <c r="AHB92" s="1531"/>
      <c r="AHC92" s="1531"/>
      <c r="AHD92" s="1531"/>
      <c r="AHE92" s="1531"/>
      <c r="AHF92" s="1531"/>
      <c r="AHG92" s="1531"/>
      <c r="AHH92" s="1531"/>
      <c r="AHI92" s="1531"/>
      <c r="AHJ92" s="1531"/>
      <c r="AHK92" s="1531"/>
      <c r="AHL92" s="1531"/>
      <c r="AHM92" s="1531"/>
      <c r="AHN92" s="1531"/>
      <c r="AHO92" s="1531"/>
      <c r="AHP92" s="1531"/>
      <c r="AHQ92" s="1531"/>
      <c r="AHR92" s="1531"/>
      <c r="AHS92" s="1531"/>
      <c r="AHT92" s="1531"/>
      <c r="AHU92" s="1531"/>
      <c r="AHV92" s="1531"/>
      <c r="AHW92" s="1531"/>
      <c r="AHX92" s="1531"/>
      <c r="AHY92" s="1531"/>
      <c r="AHZ92" s="1531"/>
      <c r="AIA92" s="1531"/>
      <c r="AIB92" s="1531"/>
      <c r="AIC92" s="1531"/>
      <c r="AID92" s="1531"/>
      <c r="AIE92" s="1531"/>
      <c r="AIF92" s="1531"/>
      <c r="AIG92" s="1531"/>
      <c r="AIH92" s="1531"/>
      <c r="AII92" s="1531"/>
      <c r="AIJ92" s="1531"/>
      <c r="AIK92" s="1531"/>
      <c r="AIL92" s="1531"/>
      <c r="AIM92" s="1531"/>
      <c r="AIN92" s="1531"/>
      <c r="AIO92" s="1531"/>
      <c r="AIP92" s="1531"/>
      <c r="AIQ92" s="1531"/>
      <c r="AIR92" s="1531"/>
      <c r="AIS92" s="1531"/>
      <c r="AIT92" s="1531"/>
      <c r="AIU92" s="1531"/>
      <c r="AIV92" s="1531"/>
      <c r="AIW92" s="1531"/>
      <c r="AIX92" s="1531"/>
      <c r="AIY92" s="1531"/>
      <c r="AIZ92" s="1531"/>
      <c r="AJA92" s="1531"/>
      <c r="AJB92" s="1531"/>
      <c r="AJC92" s="1531"/>
      <c r="AJD92" s="1531"/>
      <c r="AJE92" s="1531"/>
      <c r="AJF92" s="1531"/>
      <c r="AJG92" s="1531"/>
      <c r="AJH92" s="1531"/>
      <c r="AJI92" s="1531"/>
      <c r="AJJ92" s="1531"/>
      <c r="AJK92" s="1531"/>
      <c r="AJL92" s="1531"/>
      <c r="AJM92" s="1531"/>
      <c r="AJN92" s="1531"/>
      <c r="AJO92" s="1531"/>
      <c r="AJP92" s="1531"/>
      <c r="AJQ92" s="1531"/>
      <c r="AJR92" s="1531"/>
      <c r="AJS92" s="1531"/>
      <c r="AJT92" s="1531"/>
      <c r="AJU92" s="1531"/>
      <c r="AJV92" s="1531"/>
      <c r="AJW92" s="1531"/>
      <c r="AJX92" s="1531"/>
      <c r="AJY92" s="1531"/>
      <c r="AJZ92" s="1531"/>
      <c r="AKA92" s="1531"/>
      <c r="AKB92" s="1531"/>
      <c r="AKC92" s="1531"/>
      <c r="AKD92" s="1531"/>
      <c r="AKE92" s="1531"/>
      <c r="AKF92" s="1531"/>
      <c r="AKG92" s="1531"/>
      <c r="AKH92" s="1531"/>
      <c r="AKI92" s="1531"/>
      <c r="AKJ92" s="1531"/>
      <c r="AKK92" s="1531"/>
      <c r="AKL92" s="1531"/>
      <c r="AKM92" s="1531"/>
      <c r="AKN92" s="1531"/>
      <c r="AKO92" s="1531"/>
      <c r="AKP92" s="1531"/>
      <c r="AKQ92" s="1531"/>
      <c r="AKR92" s="1531"/>
      <c r="AKS92" s="1531"/>
      <c r="AKT92" s="1531"/>
      <c r="AKU92" s="1531"/>
      <c r="AKV92" s="1531"/>
      <c r="AKW92" s="1531"/>
      <c r="AKX92" s="1531"/>
      <c r="AKY92" s="1531"/>
      <c r="AKZ92" s="1531"/>
      <c r="ALA92" s="1531"/>
      <c r="ALB92" s="1531"/>
      <c r="ALC92" s="1531"/>
      <c r="ALD92" s="1531"/>
      <c r="ALE92" s="1531"/>
      <c r="ALF92" s="1531"/>
      <c r="ALG92" s="1531"/>
      <c r="ALH92" s="1531"/>
      <c r="ALI92" s="1531"/>
      <c r="ALJ92" s="1531"/>
      <c r="ALK92" s="1531"/>
      <c r="ALL92" s="1531"/>
      <c r="ALM92" s="1531"/>
      <c r="ALN92" s="1531"/>
      <c r="ALO92" s="1531"/>
      <c r="ALP92" s="1531"/>
      <c r="ALQ92" s="1531"/>
      <c r="ALR92" s="1531"/>
      <c r="ALS92" s="1531"/>
      <c r="ALT92" s="1531"/>
      <c r="ALU92" s="1531"/>
      <c r="ALV92" s="1531"/>
      <c r="ALW92" s="1531"/>
      <c r="ALX92" s="1531"/>
      <c r="ALY92" s="1531"/>
      <c r="ALZ92" s="1531"/>
      <c r="AMA92" s="1531"/>
      <c r="AMB92" s="1531"/>
      <c r="AMC92" s="1531"/>
      <c r="AMD92" s="1531"/>
      <c r="AME92" s="1531"/>
      <c r="AMF92" s="1531"/>
      <c r="AMG92" s="1531"/>
      <c r="AMH92" s="1531"/>
      <c r="AMI92" s="1531"/>
      <c r="AMJ92" s="1531"/>
      <c r="AMK92" s="1531"/>
      <c r="AML92" s="1531"/>
      <c r="AMM92" s="1531"/>
      <c r="AMN92" s="1531"/>
      <c r="AMO92" s="1531"/>
      <c r="AMP92" s="1531"/>
      <c r="AMQ92" s="1531"/>
      <c r="AMR92" s="1531"/>
      <c r="AMS92" s="1531"/>
      <c r="AMT92" s="1531"/>
      <c r="AMU92" s="1531"/>
      <c r="AMV92" s="1531"/>
      <c r="AMW92" s="1531"/>
      <c r="AMX92" s="1531"/>
      <c r="AMY92" s="1531"/>
      <c r="AMZ92" s="1531"/>
      <c r="ANA92" s="1531"/>
      <c r="ANB92" s="1531"/>
      <c r="ANC92" s="1531"/>
      <c r="AND92" s="1531"/>
      <c r="ANE92" s="1531"/>
      <c r="ANF92" s="1531"/>
      <c r="ANG92" s="1531"/>
      <c r="ANH92" s="1531"/>
      <c r="ANI92" s="1531"/>
      <c r="ANJ92" s="1531"/>
      <c r="ANK92" s="1531"/>
      <c r="ANL92" s="1531"/>
      <c r="ANM92" s="1531"/>
      <c r="ANN92" s="1531"/>
      <c r="ANO92" s="1531"/>
      <c r="ANP92" s="1531"/>
      <c r="ANQ92" s="1531"/>
      <c r="ANR92" s="1531"/>
      <c r="ANS92" s="1531"/>
      <c r="ANT92" s="1531"/>
      <c r="ANU92" s="1531"/>
      <c r="ANV92" s="1531"/>
      <c r="ANW92" s="1531"/>
      <c r="ANX92" s="1531"/>
      <c r="ANY92" s="1531"/>
      <c r="ANZ92" s="1531"/>
      <c r="AOA92" s="1531"/>
      <c r="AOB92" s="1531"/>
      <c r="AOC92" s="1531"/>
      <c r="AOD92" s="1531"/>
      <c r="AOE92" s="1531"/>
      <c r="AOF92" s="1531"/>
      <c r="AOG92" s="1531"/>
      <c r="AOH92" s="1531"/>
      <c r="AOI92" s="1531"/>
      <c r="AOJ92" s="1531"/>
      <c r="AOK92" s="1531"/>
      <c r="AOL92" s="1531"/>
      <c r="AOM92" s="1531"/>
      <c r="AON92" s="1531"/>
      <c r="AOO92" s="1531"/>
      <c r="AOP92" s="1531"/>
      <c r="AOQ92" s="1531"/>
      <c r="AOR92" s="1531"/>
      <c r="AOS92" s="1531"/>
      <c r="AOT92" s="1531"/>
      <c r="AOU92" s="1531"/>
      <c r="AOV92" s="1531"/>
      <c r="AOW92" s="1531"/>
      <c r="AOX92" s="1531"/>
      <c r="AOY92" s="1531"/>
      <c r="AOZ92" s="1531"/>
      <c r="APA92" s="1531"/>
      <c r="APB92" s="1531"/>
      <c r="APC92" s="1531"/>
      <c r="APD92" s="1531"/>
      <c r="APE92" s="1531"/>
      <c r="APF92" s="1531"/>
      <c r="APG92" s="1531"/>
      <c r="APH92" s="1531"/>
      <c r="API92" s="1531"/>
      <c r="APJ92" s="1531"/>
      <c r="APK92" s="1531"/>
      <c r="APL92" s="1531"/>
      <c r="APM92" s="1531"/>
      <c r="APN92" s="1531"/>
      <c r="APO92" s="1531"/>
      <c r="APP92" s="1531"/>
      <c r="APQ92" s="1531"/>
      <c r="APR92" s="1531"/>
      <c r="APS92" s="1531"/>
      <c r="APT92" s="1531"/>
      <c r="APU92" s="1531"/>
      <c r="APV92" s="1531"/>
      <c r="APW92" s="1531"/>
      <c r="APX92" s="1531"/>
      <c r="APY92" s="1531"/>
      <c r="APZ92" s="1531"/>
      <c r="AQA92" s="1531"/>
      <c r="AQB92" s="1531"/>
      <c r="AQC92" s="1531"/>
      <c r="AQD92" s="1531"/>
      <c r="AQE92" s="1531"/>
      <c r="AQF92" s="1531"/>
      <c r="AQG92" s="1531"/>
      <c r="AQH92" s="1531"/>
      <c r="AQI92" s="1531"/>
      <c r="AQJ92" s="1531"/>
      <c r="AQK92" s="1531"/>
      <c r="AQL92" s="1531"/>
      <c r="AQM92" s="1531"/>
      <c r="AQN92" s="1531"/>
      <c r="AQO92" s="1531"/>
      <c r="AQP92" s="1531"/>
      <c r="AQQ92" s="1531"/>
      <c r="AQR92" s="1531"/>
      <c r="AQS92" s="1531"/>
      <c r="AQT92" s="1531"/>
      <c r="AQU92" s="1531"/>
      <c r="AQV92" s="1531"/>
      <c r="AQW92" s="1531"/>
      <c r="AQX92" s="1531"/>
      <c r="AQY92" s="1531"/>
      <c r="AQZ92" s="1531"/>
      <c r="ARA92" s="1531"/>
      <c r="ARB92" s="1531"/>
      <c r="ARC92" s="1531"/>
      <c r="ARD92" s="1531"/>
      <c r="ARE92" s="1531"/>
      <c r="ARF92" s="1531"/>
      <c r="ARG92" s="1531"/>
      <c r="ARH92" s="1531"/>
      <c r="ARI92" s="1531"/>
      <c r="ARJ92" s="1531"/>
      <c r="ARK92" s="1531"/>
      <c r="ARL92" s="1531"/>
      <c r="ARM92" s="1531"/>
      <c r="ARN92" s="1531"/>
      <c r="ARO92" s="1531"/>
      <c r="ARP92" s="1531"/>
      <c r="ARQ92" s="1531"/>
      <c r="ARR92" s="1531"/>
      <c r="ARS92" s="1531"/>
      <c r="ART92" s="1531"/>
      <c r="ARU92" s="1531"/>
      <c r="ARV92" s="1531"/>
      <c r="ARW92" s="1531"/>
      <c r="ARX92" s="1531"/>
      <c r="ARY92" s="1531"/>
      <c r="ARZ92" s="1531"/>
      <c r="ASA92" s="1531"/>
      <c r="ASB92" s="1531"/>
      <c r="ASC92" s="1531"/>
      <c r="ASD92" s="1531"/>
      <c r="ASE92" s="1531"/>
      <c r="ASF92" s="1531"/>
      <c r="ASG92" s="1531"/>
      <c r="ASH92" s="1531"/>
      <c r="ASI92" s="1531"/>
      <c r="ASJ92" s="1531"/>
      <c r="ASK92" s="1531"/>
      <c r="ASL92" s="1531"/>
      <c r="ASM92" s="1531"/>
      <c r="ASN92" s="1531"/>
      <c r="ASO92" s="1531"/>
      <c r="ASP92" s="1531"/>
      <c r="ASQ92" s="1531"/>
      <c r="ASR92" s="1531"/>
      <c r="ASS92" s="1531"/>
      <c r="AST92" s="1531"/>
      <c r="ASU92" s="1531"/>
      <c r="ASV92" s="1531"/>
      <c r="ASW92" s="1531"/>
      <c r="ASX92" s="1531"/>
      <c r="ASY92" s="1531"/>
      <c r="ASZ92" s="1531"/>
      <c r="ATA92" s="1531"/>
      <c r="ATB92" s="1531"/>
      <c r="ATC92" s="1531"/>
      <c r="ATD92" s="1531"/>
      <c r="ATE92" s="1531"/>
      <c r="ATF92" s="1531"/>
      <c r="ATG92" s="1531"/>
      <c r="ATH92" s="1531"/>
      <c r="ATI92" s="1531"/>
      <c r="ATJ92" s="1531"/>
      <c r="ATK92" s="1531"/>
      <c r="ATL92" s="1531"/>
      <c r="ATM92" s="1531"/>
      <c r="ATN92" s="1531"/>
      <c r="ATO92" s="1531"/>
      <c r="ATP92" s="1531"/>
      <c r="ATQ92" s="1531"/>
      <c r="ATR92" s="1531"/>
      <c r="ATS92" s="1531"/>
      <c r="ATT92" s="1531"/>
      <c r="ATU92" s="1531"/>
      <c r="ATV92" s="1531"/>
      <c r="ATW92" s="1531"/>
      <c r="ATX92" s="1531"/>
      <c r="ATY92" s="1531"/>
      <c r="ATZ92" s="1531"/>
      <c r="AUA92" s="1531"/>
      <c r="AUB92" s="1531"/>
      <c r="AUC92" s="1531"/>
      <c r="AUD92" s="1531"/>
      <c r="AUE92" s="1531"/>
      <c r="AUF92" s="1531"/>
      <c r="AUG92" s="1531"/>
      <c r="AUH92" s="1531"/>
      <c r="AUI92" s="1531"/>
    </row>
    <row r="93" spans="1:1231" s="1406" customFormat="1" ht="31.75" customHeight="1" x14ac:dyDescent="0.75">
      <c r="A93" s="2064"/>
      <c r="B93" s="2076"/>
      <c r="C93" s="1420">
        <v>12.2</v>
      </c>
      <c r="D93" s="1489" t="s">
        <v>32</v>
      </c>
      <c r="E93" s="1490" t="s">
        <v>24</v>
      </c>
      <c r="F93" s="945" t="s">
        <v>17</v>
      </c>
      <c r="G93" s="1423">
        <f t="array" ref="G93">INDEX('Salary . staff rates'!$A$6:$C$28,MATCH(1,('Salary . staff rates'!$A$6:$A$28=E93)*('Salary . staff rates'!$B$6:$B$28=F93),0),3)</f>
        <v>750</v>
      </c>
      <c r="H93" s="1423">
        <f t="shared" si="70"/>
        <v>750</v>
      </c>
      <c r="I93" s="1491" t="s">
        <v>0</v>
      </c>
      <c r="J93" s="1492" t="s">
        <v>0</v>
      </c>
      <c r="K93" s="1493">
        <v>0</v>
      </c>
      <c r="L93" s="1494">
        <f t="shared" si="71"/>
        <v>0</v>
      </c>
      <c r="M93" s="1551" t="s">
        <v>33</v>
      </c>
      <c r="N93" s="1496">
        <f>IF(M93="Yes",L93*'Salary . staff rates'!$C$34,0)</f>
        <v>0</v>
      </c>
      <c r="P93" s="662">
        <v>1</v>
      </c>
      <c r="Q93" s="662">
        <v>1</v>
      </c>
      <c r="W93" s="1564"/>
      <c r="Y93" s="662">
        <f t="shared" si="78"/>
        <v>0</v>
      </c>
      <c r="Z93" s="662">
        <f t="shared" si="79"/>
        <v>0</v>
      </c>
      <c r="AA93" s="1433"/>
      <c r="AB93" s="662">
        <f t="shared" si="80"/>
        <v>0</v>
      </c>
      <c r="AC93" s="662">
        <f t="shared" si="81"/>
        <v>0</v>
      </c>
      <c r="AD93" s="1412"/>
      <c r="AE93" s="1412"/>
      <c r="AF93" s="1412"/>
      <c r="AL93" s="1413"/>
      <c r="AN93" s="1435">
        <f t="shared" si="82"/>
        <v>0</v>
      </c>
      <c r="AO93" s="1435">
        <f t="shared" si="83"/>
        <v>0</v>
      </c>
      <c r="AP93" s="1531"/>
      <c r="AQ93" s="1531"/>
      <c r="AR93" s="1531"/>
      <c r="AS93" s="1531"/>
      <c r="AT93" s="1531"/>
      <c r="AU93" s="1531"/>
      <c r="AV93" s="1531"/>
      <c r="AW93" s="1531"/>
      <c r="AX93" s="1531"/>
      <c r="AY93" s="1531"/>
      <c r="AZ93" s="1531"/>
      <c r="BA93" s="1531"/>
      <c r="BB93" s="1531"/>
      <c r="BC93" s="1531"/>
      <c r="BD93" s="1531"/>
      <c r="BE93" s="1531"/>
      <c r="BF93" s="1531"/>
      <c r="BG93" s="1531"/>
      <c r="BH93" s="1531"/>
      <c r="BI93" s="1531"/>
      <c r="BJ93" s="1531"/>
      <c r="BK93" s="1531"/>
      <c r="BL93" s="1531"/>
      <c r="BM93" s="1531"/>
      <c r="BN93" s="1531"/>
      <c r="BO93" s="1531"/>
      <c r="BP93" s="1531"/>
      <c r="BQ93" s="1531"/>
      <c r="BR93" s="1531"/>
      <c r="BS93" s="1531"/>
      <c r="BT93" s="1531"/>
      <c r="BU93" s="1531"/>
      <c r="BV93" s="1531"/>
      <c r="BW93" s="1531"/>
      <c r="BX93" s="1531"/>
      <c r="BY93" s="1531"/>
      <c r="BZ93" s="1531"/>
      <c r="CA93" s="1531"/>
      <c r="CB93" s="1531"/>
      <c r="CC93" s="1531"/>
      <c r="CD93" s="1531"/>
      <c r="CE93" s="1531"/>
      <c r="CF93" s="1531"/>
      <c r="CG93" s="1531"/>
      <c r="CH93" s="1531"/>
      <c r="CI93" s="1531"/>
      <c r="CJ93" s="1531"/>
      <c r="CK93" s="1531"/>
      <c r="CL93" s="1531"/>
      <c r="CM93" s="1531"/>
      <c r="CN93" s="1531"/>
      <c r="CO93" s="1531"/>
      <c r="CP93" s="1531"/>
      <c r="CQ93" s="1531"/>
      <c r="CR93" s="1531"/>
      <c r="CS93" s="1531"/>
      <c r="CT93" s="1531"/>
      <c r="CU93" s="1531"/>
      <c r="CV93" s="1531"/>
      <c r="CW93" s="1531"/>
      <c r="CX93" s="1531"/>
      <c r="CY93" s="1531"/>
      <c r="CZ93" s="1531"/>
      <c r="DA93" s="1531"/>
      <c r="DB93" s="1531"/>
      <c r="DC93" s="1531"/>
      <c r="DD93" s="1531"/>
      <c r="DE93" s="1531"/>
      <c r="DF93" s="1531"/>
      <c r="DG93" s="1531"/>
      <c r="DH93" s="1531"/>
      <c r="DI93" s="1531"/>
      <c r="DJ93" s="1531"/>
      <c r="DK93" s="1531"/>
      <c r="DL93" s="1531"/>
      <c r="DM93" s="1531"/>
      <c r="DN93" s="1531"/>
      <c r="DO93" s="1531"/>
      <c r="DP93" s="1531"/>
      <c r="DQ93" s="1531"/>
      <c r="DR93" s="1531"/>
      <c r="DS93" s="1531"/>
      <c r="DT93" s="1531"/>
      <c r="DU93" s="1531"/>
      <c r="DV93" s="1531"/>
      <c r="DW93" s="1531"/>
      <c r="DX93" s="1531"/>
      <c r="DY93" s="1531"/>
      <c r="DZ93" s="1531"/>
      <c r="EA93" s="1531"/>
      <c r="EB93" s="1531"/>
      <c r="EC93" s="1531"/>
      <c r="ED93" s="1531"/>
      <c r="EE93" s="1531"/>
      <c r="EF93" s="1531"/>
      <c r="EG93" s="1531"/>
      <c r="EH93" s="1531"/>
      <c r="EI93" s="1531"/>
      <c r="EJ93" s="1531"/>
      <c r="EK93" s="1531"/>
      <c r="EL93" s="1531"/>
      <c r="EM93" s="1531"/>
      <c r="EN93" s="1531"/>
      <c r="EO93" s="1531"/>
      <c r="EP93" s="1531"/>
      <c r="EQ93" s="1531"/>
      <c r="ER93" s="1531"/>
      <c r="ES93" s="1531"/>
      <c r="ET93" s="1531"/>
      <c r="EU93" s="1531"/>
      <c r="EV93" s="1531"/>
      <c r="EW93" s="1531"/>
      <c r="EX93" s="1531"/>
      <c r="EY93" s="1531"/>
      <c r="EZ93" s="1531"/>
      <c r="FA93" s="1531"/>
      <c r="FB93" s="1531"/>
      <c r="FC93" s="1531"/>
      <c r="FD93" s="1531"/>
      <c r="FE93" s="1531"/>
      <c r="FF93" s="1531"/>
      <c r="FG93" s="1531"/>
      <c r="FH93" s="1531"/>
      <c r="FI93" s="1531"/>
      <c r="FJ93" s="1531"/>
      <c r="FK93" s="1531"/>
      <c r="FL93" s="1531"/>
      <c r="FM93" s="1531"/>
      <c r="FN93" s="1531"/>
      <c r="FO93" s="1531"/>
      <c r="FP93" s="1531"/>
      <c r="FQ93" s="1531"/>
      <c r="FR93" s="1531"/>
      <c r="FS93" s="1531"/>
      <c r="FT93" s="1531"/>
      <c r="FU93" s="1531"/>
      <c r="FV93" s="1531"/>
      <c r="FW93" s="1531"/>
      <c r="FX93" s="1531"/>
      <c r="FY93" s="1531"/>
      <c r="FZ93" s="1531"/>
      <c r="GA93" s="1531"/>
      <c r="GB93" s="1531"/>
      <c r="GC93" s="1531"/>
      <c r="GD93" s="1531"/>
      <c r="GE93" s="1531"/>
      <c r="GF93" s="1531"/>
      <c r="GG93" s="1531"/>
      <c r="GH93" s="1531"/>
      <c r="GI93" s="1531"/>
      <c r="GJ93" s="1531"/>
      <c r="GK93" s="1531"/>
      <c r="GL93" s="1531"/>
      <c r="GM93" s="1531"/>
      <c r="GN93" s="1531"/>
      <c r="GO93" s="1531"/>
      <c r="GP93" s="1531"/>
      <c r="GQ93" s="1531"/>
      <c r="GR93" s="1531"/>
      <c r="GS93" s="1531"/>
      <c r="GT93" s="1531"/>
      <c r="GU93" s="1531"/>
      <c r="GV93" s="1531"/>
      <c r="GW93" s="1531"/>
      <c r="GX93" s="1531"/>
      <c r="GY93" s="1531"/>
      <c r="GZ93" s="1531"/>
      <c r="HA93" s="1531"/>
      <c r="HB93" s="1531"/>
      <c r="HC93" s="1531"/>
      <c r="HD93" s="1531"/>
      <c r="HE93" s="1531"/>
      <c r="HF93" s="1531"/>
      <c r="HG93" s="1531"/>
      <c r="HH93" s="1531"/>
      <c r="HI93" s="1531"/>
      <c r="HJ93" s="1531"/>
      <c r="HK93" s="1531"/>
      <c r="HL93" s="1531"/>
      <c r="HM93" s="1531"/>
      <c r="HN93" s="1531"/>
      <c r="HO93" s="1531"/>
      <c r="HP93" s="1531"/>
      <c r="HQ93" s="1531"/>
      <c r="HR93" s="1531"/>
      <c r="HS93" s="1531"/>
      <c r="HT93" s="1531"/>
      <c r="HU93" s="1531"/>
      <c r="HV93" s="1531"/>
      <c r="HW93" s="1531"/>
      <c r="HX93" s="1531"/>
      <c r="HY93" s="1531"/>
      <c r="HZ93" s="1531"/>
      <c r="IA93" s="1531"/>
      <c r="IB93" s="1531"/>
      <c r="IC93" s="1531"/>
      <c r="ID93" s="1531"/>
      <c r="IE93" s="1531"/>
      <c r="IF93" s="1531"/>
      <c r="IG93" s="1531"/>
      <c r="IH93" s="1531"/>
      <c r="II93" s="1531"/>
      <c r="IJ93" s="1531"/>
      <c r="IK93" s="1531"/>
      <c r="IL93" s="1531"/>
      <c r="IM93" s="1531"/>
      <c r="IN93" s="1531"/>
      <c r="IO93" s="1531"/>
      <c r="IP93" s="1531"/>
      <c r="IQ93" s="1531"/>
      <c r="IR93" s="1531"/>
      <c r="IS93" s="1531"/>
      <c r="IT93" s="1531"/>
      <c r="IU93" s="1531"/>
      <c r="IV93" s="1531"/>
      <c r="IW93" s="1531"/>
      <c r="IX93" s="1531"/>
      <c r="IY93" s="1531"/>
      <c r="IZ93" s="1531"/>
      <c r="JA93" s="1531"/>
      <c r="JB93" s="1531"/>
      <c r="JC93" s="1531"/>
      <c r="JD93" s="1531"/>
      <c r="JE93" s="1531"/>
      <c r="JF93" s="1531"/>
      <c r="JG93" s="1531"/>
      <c r="JH93" s="1531"/>
      <c r="JI93" s="1531"/>
      <c r="JJ93" s="1531"/>
      <c r="JK93" s="1531"/>
      <c r="JL93" s="1531"/>
      <c r="JM93" s="1531"/>
      <c r="JN93" s="1531"/>
      <c r="JO93" s="1531"/>
      <c r="JP93" s="1531"/>
      <c r="JQ93" s="1531"/>
      <c r="JR93" s="1531"/>
      <c r="JS93" s="1531"/>
      <c r="JT93" s="1531"/>
      <c r="JU93" s="1531"/>
      <c r="JV93" s="1531"/>
      <c r="JW93" s="1531"/>
      <c r="JX93" s="1531"/>
      <c r="JY93" s="1531"/>
      <c r="JZ93" s="1531"/>
      <c r="KA93" s="1531"/>
      <c r="KB93" s="1531"/>
      <c r="KC93" s="1531"/>
      <c r="KD93" s="1531"/>
      <c r="KE93" s="1531"/>
      <c r="KF93" s="1531"/>
      <c r="KG93" s="1531"/>
      <c r="KH93" s="1531"/>
      <c r="KI93" s="1531"/>
      <c r="KJ93" s="1531"/>
      <c r="KK93" s="1531"/>
      <c r="KL93" s="1531"/>
      <c r="KM93" s="1531"/>
      <c r="KN93" s="1531"/>
      <c r="KO93" s="1531"/>
      <c r="KP93" s="1531"/>
      <c r="KQ93" s="1531"/>
      <c r="KR93" s="1531"/>
      <c r="KS93" s="1531"/>
      <c r="KT93" s="1531"/>
      <c r="KU93" s="1531"/>
      <c r="KV93" s="1531"/>
      <c r="KW93" s="1531"/>
      <c r="KX93" s="1531"/>
      <c r="KY93" s="1531"/>
      <c r="KZ93" s="1531"/>
      <c r="LA93" s="1531"/>
      <c r="LB93" s="1531"/>
      <c r="LC93" s="1531"/>
      <c r="LD93" s="1531"/>
      <c r="LE93" s="1531"/>
      <c r="LF93" s="1531"/>
      <c r="LG93" s="1531"/>
      <c r="LH93" s="1531"/>
      <c r="LI93" s="1531"/>
      <c r="LJ93" s="1531"/>
      <c r="LK93" s="1531"/>
      <c r="LL93" s="1531"/>
      <c r="LM93" s="1531"/>
      <c r="LN93" s="1531"/>
      <c r="LO93" s="1531"/>
      <c r="LP93" s="1531"/>
      <c r="LQ93" s="1531"/>
      <c r="LR93" s="1531"/>
      <c r="LS93" s="1531"/>
      <c r="LT93" s="1531"/>
      <c r="LU93" s="1531"/>
      <c r="LV93" s="1531"/>
      <c r="LW93" s="1531"/>
      <c r="LX93" s="1531"/>
      <c r="LY93" s="1531"/>
      <c r="LZ93" s="1531"/>
      <c r="MA93" s="1531"/>
      <c r="MB93" s="1531"/>
      <c r="MC93" s="1531"/>
      <c r="MD93" s="1531"/>
      <c r="ME93" s="1531"/>
      <c r="MF93" s="1531"/>
      <c r="MG93" s="1531"/>
      <c r="MH93" s="1531"/>
      <c r="MI93" s="1531"/>
      <c r="MJ93" s="1531"/>
      <c r="MK93" s="1531"/>
      <c r="ML93" s="1531"/>
      <c r="MM93" s="1531"/>
      <c r="MN93" s="1531"/>
      <c r="MO93" s="1531"/>
      <c r="MP93" s="1531"/>
      <c r="MQ93" s="1531"/>
      <c r="MR93" s="1531"/>
      <c r="MS93" s="1531"/>
      <c r="MT93" s="1531"/>
      <c r="MU93" s="1531"/>
      <c r="MV93" s="1531"/>
      <c r="MW93" s="1531"/>
      <c r="MX93" s="1531"/>
      <c r="MY93" s="1531"/>
      <c r="MZ93" s="1531"/>
      <c r="NA93" s="1531"/>
      <c r="NB93" s="1531"/>
      <c r="NC93" s="1531"/>
      <c r="ND93" s="1531"/>
      <c r="NE93" s="1531"/>
      <c r="NF93" s="1531"/>
      <c r="NG93" s="1531"/>
      <c r="NH93" s="1531"/>
      <c r="NI93" s="1531"/>
      <c r="NJ93" s="1531"/>
      <c r="NK93" s="1531"/>
      <c r="NL93" s="1531"/>
      <c r="NM93" s="1531"/>
      <c r="NN93" s="1531"/>
      <c r="NO93" s="1531"/>
      <c r="NP93" s="1531"/>
      <c r="NQ93" s="1531"/>
      <c r="NR93" s="1531"/>
      <c r="NS93" s="1531"/>
      <c r="NT93" s="1531"/>
      <c r="NU93" s="1531"/>
      <c r="NV93" s="1531"/>
      <c r="NW93" s="1531"/>
      <c r="NX93" s="1531"/>
      <c r="NY93" s="1531"/>
      <c r="NZ93" s="1531"/>
      <c r="OA93" s="1531"/>
      <c r="OB93" s="1531"/>
      <c r="OC93" s="1531"/>
      <c r="OD93" s="1531"/>
      <c r="OE93" s="1531"/>
      <c r="OF93" s="1531"/>
      <c r="OG93" s="1531"/>
      <c r="OH93" s="1531"/>
      <c r="OI93" s="1531"/>
      <c r="OJ93" s="1531"/>
      <c r="OK93" s="1531"/>
      <c r="OL93" s="1531"/>
      <c r="OM93" s="1531"/>
      <c r="ON93" s="1531"/>
      <c r="OO93" s="1531"/>
      <c r="OP93" s="1531"/>
      <c r="OQ93" s="1531"/>
      <c r="OR93" s="1531"/>
      <c r="OS93" s="1531"/>
      <c r="OT93" s="1531"/>
      <c r="OU93" s="1531"/>
      <c r="OV93" s="1531"/>
      <c r="OW93" s="1531"/>
      <c r="OX93" s="1531"/>
      <c r="OY93" s="1531"/>
      <c r="OZ93" s="1531"/>
      <c r="PA93" s="1531"/>
      <c r="PB93" s="1531"/>
      <c r="PC93" s="1531"/>
      <c r="PD93" s="1531"/>
      <c r="PE93" s="1531"/>
      <c r="PF93" s="1531"/>
      <c r="PG93" s="1531"/>
      <c r="PH93" s="1531"/>
      <c r="PI93" s="1531"/>
      <c r="PJ93" s="1531"/>
      <c r="PK93" s="1531"/>
      <c r="PL93" s="1531"/>
      <c r="PM93" s="1531"/>
      <c r="PN93" s="1531"/>
      <c r="PO93" s="1531"/>
      <c r="PP93" s="1531"/>
      <c r="PQ93" s="1531"/>
      <c r="PR93" s="1531"/>
      <c r="PS93" s="1531"/>
      <c r="PT93" s="1531"/>
      <c r="PU93" s="1531"/>
      <c r="PV93" s="1531"/>
      <c r="PW93" s="1531"/>
      <c r="PX93" s="1531"/>
      <c r="PY93" s="1531"/>
      <c r="PZ93" s="1531"/>
      <c r="QA93" s="1531"/>
      <c r="QB93" s="1531"/>
      <c r="QC93" s="1531"/>
      <c r="QD93" s="1531"/>
      <c r="QE93" s="1531"/>
      <c r="QF93" s="1531"/>
      <c r="QG93" s="1531"/>
      <c r="QH93" s="1531"/>
      <c r="QI93" s="1531"/>
      <c r="QJ93" s="1531"/>
      <c r="QK93" s="1531"/>
      <c r="QL93" s="1531"/>
      <c r="QM93" s="1531"/>
      <c r="QN93" s="1531"/>
      <c r="QO93" s="1531"/>
      <c r="QP93" s="1531"/>
      <c r="QQ93" s="1531"/>
      <c r="QR93" s="1531"/>
      <c r="QS93" s="1531"/>
      <c r="QT93" s="1531"/>
      <c r="QU93" s="1531"/>
      <c r="QV93" s="1531"/>
      <c r="QW93" s="1531"/>
      <c r="QX93" s="1531"/>
      <c r="QY93" s="1531"/>
      <c r="QZ93" s="1531"/>
      <c r="RA93" s="1531"/>
      <c r="RB93" s="1531"/>
      <c r="RC93" s="1531"/>
      <c r="RD93" s="1531"/>
      <c r="RE93" s="1531"/>
      <c r="RF93" s="1531"/>
      <c r="RG93" s="1531"/>
      <c r="RH93" s="1531"/>
      <c r="RI93" s="1531"/>
      <c r="RJ93" s="1531"/>
      <c r="RK93" s="1531"/>
      <c r="RL93" s="1531"/>
      <c r="RM93" s="1531"/>
      <c r="RN93" s="1531"/>
      <c r="RO93" s="1531"/>
      <c r="RP93" s="1531"/>
      <c r="RQ93" s="1531"/>
      <c r="RR93" s="1531"/>
      <c r="RS93" s="1531"/>
      <c r="RT93" s="1531"/>
      <c r="RU93" s="1531"/>
      <c r="RV93" s="1531"/>
      <c r="RW93" s="1531"/>
      <c r="RX93" s="1531"/>
      <c r="RY93" s="1531"/>
      <c r="RZ93" s="1531"/>
      <c r="SA93" s="1531"/>
      <c r="SB93" s="1531"/>
      <c r="SC93" s="1531"/>
      <c r="SD93" s="1531"/>
      <c r="SE93" s="1531"/>
      <c r="SF93" s="1531"/>
      <c r="SG93" s="1531"/>
      <c r="SH93" s="1531"/>
      <c r="SI93" s="1531"/>
      <c r="SJ93" s="1531"/>
      <c r="SK93" s="1531"/>
      <c r="SL93" s="1531"/>
      <c r="SM93" s="1531"/>
      <c r="SN93" s="1531"/>
      <c r="SO93" s="1531"/>
      <c r="SP93" s="1531"/>
      <c r="SQ93" s="1531"/>
      <c r="SR93" s="1531"/>
      <c r="SS93" s="1531"/>
      <c r="ST93" s="1531"/>
      <c r="SU93" s="1531"/>
      <c r="SV93" s="1531"/>
      <c r="SW93" s="1531"/>
      <c r="SX93" s="1531"/>
      <c r="SY93" s="1531"/>
      <c r="SZ93" s="1531"/>
      <c r="TA93" s="1531"/>
      <c r="TB93" s="1531"/>
      <c r="TC93" s="1531"/>
      <c r="TD93" s="1531"/>
      <c r="TE93" s="1531"/>
      <c r="TF93" s="1531"/>
      <c r="TG93" s="1531"/>
      <c r="TH93" s="1531"/>
      <c r="TI93" s="1531"/>
      <c r="TJ93" s="1531"/>
      <c r="TK93" s="1531"/>
      <c r="TL93" s="1531"/>
      <c r="TM93" s="1531"/>
      <c r="TN93" s="1531"/>
      <c r="TO93" s="1531"/>
      <c r="TP93" s="1531"/>
      <c r="TQ93" s="1531"/>
      <c r="TR93" s="1531"/>
      <c r="TS93" s="1531"/>
      <c r="TT93" s="1531"/>
      <c r="TU93" s="1531"/>
      <c r="TV93" s="1531"/>
      <c r="TW93" s="1531"/>
      <c r="TX93" s="1531"/>
      <c r="TY93" s="1531"/>
      <c r="TZ93" s="1531"/>
      <c r="UA93" s="1531"/>
      <c r="UB93" s="1531"/>
      <c r="UC93" s="1531"/>
      <c r="UD93" s="1531"/>
      <c r="UE93" s="1531"/>
      <c r="UF93" s="1531"/>
      <c r="UG93" s="1531"/>
      <c r="UH93" s="1531"/>
      <c r="UI93" s="1531"/>
      <c r="UJ93" s="1531"/>
      <c r="UK93" s="1531"/>
      <c r="UL93" s="1531"/>
      <c r="UM93" s="1531"/>
      <c r="UN93" s="1531"/>
      <c r="UO93" s="1531"/>
      <c r="UP93" s="1531"/>
      <c r="UQ93" s="1531"/>
      <c r="UR93" s="1531"/>
      <c r="US93" s="1531"/>
      <c r="UT93" s="1531"/>
      <c r="UU93" s="1531"/>
      <c r="UV93" s="1531"/>
      <c r="UW93" s="1531"/>
      <c r="UX93" s="1531"/>
      <c r="UY93" s="1531"/>
      <c r="UZ93" s="1531"/>
      <c r="VA93" s="1531"/>
      <c r="VB93" s="1531"/>
      <c r="VC93" s="1531"/>
      <c r="VD93" s="1531"/>
      <c r="VE93" s="1531"/>
      <c r="VF93" s="1531"/>
      <c r="VG93" s="1531"/>
      <c r="VH93" s="1531"/>
      <c r="VI93" s="1531"/>
      <c r="VJ93" s="1531"/>
      <c r="VK93" s="1531"/>
      <c r="VL93" s="1531"/>
      <c r="VM93" s="1531"/>
      <c r="VN93" s="1531"/>
      <c r="VO93" s="1531"/>
      <c r="VP93" s="1531"/>
      <c r="VQ93" s="1531"/>
      <c r="VR93" s="1531"/>
      <c r="VS93" s="1531"/>
      <c r="VT93" s="1531"/>
      <c r="VU93" s="1531"/>
      <c r="VV93" s="1531"/>
      <c r="VW93" s="1531"/>
      <c r="VX93" s="1531"/>
      <c r="VY93" s="1531"/>
      <c r="VZ93" s="1531"/>
      <c r="WA93" s="1531"/>
      <c r="WB93" s="1531"/>
      <c r="WC93" s="1531"/>
      <c r="WD93" s="1531"/>
      <c r="WE93" s="1531"/>
      <c r="WF93" s="1531"/>
      <c r="WG93" s="1531"/>
      <c r="WH93" s="1531"/>
      <c r="WI93" s="1531"/>
      <c r="WJ93" s="1531"/>
      <c r="WK93" s="1531"/>
      <c r="WL93" s="1531"/>
      <c r="WM93" s="1531"/>
      <c r="WN93" s="1531"/>
      <c r="WO93" s="1531"/>
      <c r="WP93" s="1531"/>
      <c r="WQ93" s="1531"/>
      <c r="WR93" s="1531"/>
      <c r="WS93" s="1531"/>
      <c r="WT93" s="1531"/>
      <c r="WU93" s="1531"/>
      <c r="WV93" s="1531"/>
      <c r="WW93" s="1531"/>
      <c r="WX93" s="1531"/>
      <c r="WY93" s="1531"/>
      <c r="WZ93" s="1531"/>
      <c r="XA93" s="1531"/>
      <c r="XB93" s="1531"/>
      <c r="XC93" s="1531"/>
      <c r="XD93" s="1531"/>
      <c r="XE93" s="1531"/>
      <c r="XF93" s="1531"/>
      <c r="XG93" s="1531"/>
      <c r="XH93" s="1531"/>
      <c r="XI93" s="1531"/>
      <c r="XJ93" s="1531"/>
      <c r="XK93" s="1531"/>
      <c r="XL93" s="1531"/>
      <c r="XM93" s="1531"/>
      <c r="XN93" s="1531"/>
      <c r="XO93" s="1531"/>
      <c r="XP93" s="1531"/>
      <c r="XQ93" s="1531"/>
      <c r="XR93" s="1531"/>
      <c r="XS93" s="1531"/>
      <c r="XT93" s="1531"/>
      <c r="XU93" s="1531"/>
      <c r="XV93" s="1531"/>
      <c r="XW93" s="1531"/>
      <c r="XX93" s="1531"/>
      <c r="XY93" s="1531"/>
      <c r="XZ93" s="1531"/>
      <c r="YA93" s="1531"/>
      <c r="YB93" s="1531"/>
      <c r="YC93" s="1531"/>
      <c r="YD93" s="1531"/>
      <c r="YE93" s="1531"/>
      <c r="YF93" s="1531"/>
      <c r="YG93" s="1531"/>
      <c r="YH93" s="1531"/>
      <c r="YI93" s="1531"/>
      <c r="YJ93" s="1531"/>
      <c r="YK93" s="1531"/>
      <c r="YL93" s="1531"/>
      <c r="YM93" s="1531"/>
      <c r="YN93" s="1531"/>
      <c r="YO93" s="1531"/>
      <c r="YP93" s="1531"/>
      <c r="YQ93" s="1531"/>
      <c r="YR93" s="1531"/>
      <c r="YS93" s="1531"/>
      <c r="YT93" s="1531"/>
      <c r="YU93" s="1531"/>
      <c r="YV93" s="1531"/>
      <c r="YW93" s="1531"/>
      <c r="YX93" s="1531"/>
      <c r="YY93" s="1531"/>
      <c r="YZ93" s="1531"/>
      <c r="ZA93" s="1531"/>
      <c r="ZB93" s="1531"/>
      <c r="ZC93" s="1531"/>
      <c r="ZD93" s="1531"/>
      <c r="ZE93" s="1531"/>
      <c r="ZF93" s="1531"/>
      <c r="ZG93" s="1531"/>
      <c r="ZH93" s="1531"/>
      <c r="ZI93" s="1531"/>
      <c r="ZJ93" s="1531"/>
      <c r="ZK93" s="1531"/>
      <c r="ZL93" s="1531"/>
      <c r="ZM93" s="1531"/>
      <c r="ZN93" s="1531"/>
      <c r="ZO93" s="1531"/>
      <c r="ZP93" s="1531"/>
      <c r="ZQ93" s="1531"/>
      <c r="ZR93" s="1531"/>
      <c r="ZS93" s="1531"/>
      <c r="ZT93" s="1531"/>
      <c r="ZU93" s="1531"/>
      <c r="ZV93" s="1531"/>
      <c r="ZW93" s="1531"/>
      <c r="ZX93" s="1531"/>
      <c r="ZY93" s="1531"/>
      <c r="ZZ93" s="1531"/>
      <c r="AAA93" s="1531"/>
      <c r="AAB93" s="1531"/>
      <c r="AAC93" s="1531"/>
      <c r="AAD93" s="1531"/>
      <c r="AAE93" s="1531"/>
      <c r="AAF93" s="1531"/>
      <c r="AAG93" s="1531"/>
      <c r="AAH93" s="1531"/>
      <c r="AAI93" s="1531"/>
      <c r="AAJ93" s="1531"/>
      <c r="AAK93" s="1531"/>
      <c r="AAL93" s="1531"/>
      <c r="AAM93" s="1531"/>
      <c r="AAN93" s="1531"/>
      <c r="AAO93" s="1531"/>
      <c r="AAP93" s="1531"/>
      <c r="AAQ93" s="1531"/>
      <c r="AAR93" s="1531"/>
      <c r="AAS93" s="1531"/>
      <c r="AAT93" s="1531"/>
      <c r="AAU93" s="1531"/>
      <c r="AAV93" s="1531"/>
      <c r="AAW93" s="1531"/>
      <c r="AAX93" s="1531"/>
      <c r="AAY93" s="1531"/>
      <c r="AAZ93" s="1531"/>
      <c r="ABA93" s="1531"/>
      <c r="ABB93" s="1531"/>
      <c r="ABC93" s="1531"/>
      <c r="ABD93" s="1531"/>
      <c r="ABE93" s="1531"/>
      <c r="ABF93" s="1531"/>
      <c r="ABG93" s="1531"/>
      <c r="ABH93" s="1531"/>
      <c r="ABI93" s="1531"/>
      <c r="ABJ93" s="1531"/>
      <c r="ABK93" s="1531"/>
      <c r="ABL93" s="1531"/>
      <c r="ABM93" s="1531"/>
      <c r="ABN93" s="1531"/>
      <c r="ABO93" s="1531"/>
      <c r="ABP93" s="1531"/>
      <c r="ABQ93" s="1531"/>
      <c r="ABR93" s="1531"/>
      <c r="ABS93" s="1531"/>
      <c r="ABT93" s="1531"/>
      <c r="ABU93" s="1531"/>
      <c r="ABV93" s="1531"/>
      <c r="ABW93" s="1531"/>
      <c r="ABX93" s="1531"/>
      <c r="ABY93" s="1531"/>
      <c r="ABZ93" s="1531"/>
      <c r="ACA93" s="1531"/>
      <c r="ACB93" s="1531"/>
      <c r="ACC93" s="1531"/>
      <c r="ACD93" s="1531"/>
      <c r="ACE93" s="1531"/>
      <c r="ACF93" s="1531"/>
      <c r="ACG93" s="1531"/>
      <c r="ACH93" s="1531"/>
      <c r="ACI93" s="1531"/>
      <c r="ACJ93" s="1531"/>
      <c r="ACK93" s="1531"/>
      <c r="ACL93" s="1531"/>
      <c r="ACM93" s="1531"/>
      <c r="ACN93" s="1531"/>
      <c r="ACO93" s="1531"/>
      <c r="ACP93" s="1531"/>
      <c r="ACQ93" s="1531"/>
      <c r="ACR93" s="1531"/>
      <c r="ACS93" s="1531"/>
      <c r="ACT93" s="1531"/>
      <c r="ACU93" s="1531"/>
      <c r="ACV93" s="1531"/>
      <c r="ACW93" s="1531"/>
      <c r="ACX93" s="1531"/>
      <c r="ACY93" s="1531"/>
      <c r="ACZ93" s="1531"/>
      <c r="ADA93" s="1531"/>
      <c r="ADB93" s="1531"/>
      <c r="ADC93" s="1531"/>
      <c r="ADD93" s="1531"/>
      <c r="ADE93" s="1531"/>
      <c r="ADF93" s="1531"/>
      <c r="ADG93" s="1531"/>
      <c r="ADH93" s="1531"/>
      <c r="ADI93" s="1531"/>
      <c r="ADJ93" s="1531"/>
      <c r="ADK93" s="1531"/>
      <c r="ADL93" s="1531"/>
      <c r="ADM93" s="1531"/>
      <c r="ADN93" s="1531"/>
      <c r="ADO93" s="1531"/>
      <c r="ADP93" s="1531"/>
      <c r="ADQ93" s="1531"/>
      <c r="ADR93" s="1531"/>
      <c r="ADS93" s="1531"/>
      <c r="ADT93" s="1531"/>
      <c r="ADU93" s="1531"/>
      <c r="ADV93" s="1531"/>
      <c r="ADW93" s="1531"/>
      <c r="ADX93" s="1531"/>
      <c r="ADY93" s="1531"/>
      <c r="ADZ93" s="1531"/>
      <c r="AEA93" s="1531"/>
      <c r="AEB93" s="1531"/>
      <c r="AEC93" s="1531"/>
      <c r="AED93" s="1531"/>
      <c r="AEE93" s="1531"/>
      <c r="AEF93" s="1531"/>
      <c r="AEG93" s="1531"/>
      <c r="AEH93" s="1531"/>
      <c r="AEI93" s="1531"/>
      <c r="AEJ93" s="1531"/>
      <c r="AEK93" s="1531"/>
      <c r="AEL93" s="1531"/>
      <c r="AEM93" s="1531"/>
      <c r="AEN93" s="1531"/>
      <c r="AEO93" s="1531"/>
      <c r="AEP93" s="1531"/>
      <c r="AEQ93" s="1531"/>
      <c r="AER93" s="1531"/>
      <c r="AES93" s="1531"/>
      <c r="AET93" s="1531"/>
      <c r="AEU93" s="1531"/>
      <c r="AEV93" s="1531"/>
      <c r="AEW93" s="1531"/>
      <c r="AEX93" s="1531"/>
      <c r="AEY93" s="1531"/>
      <c r="AEZ93" s="1531"/>
      <c r="AFA93" s="1531"/>
      <c r="AFB93" s="1531"/>
      <c r="AFC93" s="1531"/>
      <c r="AFD93" s="1531"/>
      <c r="AFE93" s="1531"/>
      <c r="AFF93" s="1531"/>
      <c r="AFG93" s="1531"/>
      <c r="AFH93" s="1531"/>
      <c r="AFI93" s="1531"/>
      <c r="AFJ93" s="1531"/>
      <c r="AFK93" s="1531"/>
      <c r="AFL93" s="1531"/>
      <c r="AFM93" s="1531"/>
      <c r="AFN93" s="1531"/>
      <c r="AFO93" s="1531"/>
      <c r="AFP93" s="1531"/>
      <c r="AFQ93" s="1531"/>
      <c r="AFR93" s="1531"/>
      <c r="AFS93" s="1531"/>
      <c r="AFT93" s="1531"/>
      <c r="AFU93" s="1531"/>
      <c r="AFV93" s="1531"/>
      <c r="AFW93" s="1531"/>
      <c r="AFX93" s="1531"/>
      <c r="AFY93" s="1531"/>
      <c r="AFZ93" s="1531"/>
      <c r="AGA93" s="1531"/>
      <c r="AGB93" s="1531"/>
      <c r="AGC93" s="1531"/>
      <c r="AGD93" s="1531"/>
      <c r="AGE93" s="1531"/>
      <c r="AGF93" s="1531"/>
      <c r="AGG93" s="1531"/>
      <c r="AGH93" s="1531"/>
      <c r="AGI93" s="1531"/>
      <c r="AGJ93" s="1531"/>
      <c r="AGK93" s="1531"/>
      <c r="AGL93" s="1531"/>
      <c r="AGM93" s="1531"/>
      <c r="AGN93" s="1531"/>
      <c r="AGO93" s="1531"/>
      <c r="AGP93" s="1531"/>
      <c r="AGQ93" s="1531"/>
      <c r="AGR93" s="1531"/>
      <c r="AGS93" s="1531"/>
      <c r="AGT93" s="1531"/>
      <c r="AGU93" s="1531"/>
      <c r="AGV93" s="1531"/>
      <c r="AGW93" s="1531"/>
      <c r="AGX93" s="1531"/>
      <c r="AGY93" s="1531"/>
      <c r="AGZ93" s="1531"/>
      <c r="AHA93" s="1531"/>
      <c r="AHB93" s="1531"/>
      <c r="AHC93" s="1531"/>
      <c r="AHD93" s="1531"/>
      <c r="AHE93" s="1531"/>
      <c r="AHF93" s="1531"/>
      <c r="AHG93" s="1531"/>
      <c r="AHH93" s="1531"/>
      <c r="AHI93" s="1531"/>
      <c r="AHJ93" s="1531"/>
      <c r="AHK93" s="1531"/>
      <c r="AHL93" s="1531"/>
      <c r="AHM93" s="1531"/>
      <c r="AHN93" s="1531"/>
      <c r="AHO93" s="1531"/>
      <c r="AHP93" s="1531"/>
      <c r="AHQ93" s="1531"/>
      <c r="AHR93" s="1531"/>
      <c r="AHS93" s="1531"/>
      <c r="AHT93" s="1531"/>
      <c r="AHU93" s="1531"/>
      <c r="AHV93" s="1531"/>
      <c r="AHW93" s="1531"/>
      <c r="AHX93" s="1531"/>
      <c r="AHY93" s="1531"/>
      <c r="AHZ93" s="1531"/>
      <c r="AIA93" s="1531"/>
      <c r="AIB93" s="1531"/>
      <c r="AIC93" s="1531"/>
      <c r="AID93" s="1531"/>
      <c r="AIE93" s="1531"/>
      <c r="AIF93" s="1531"/>
      <c r="AIG93" s="1531"/>
      <c r="AIH93" s="1531"/>
      <c r="AII93" s="1531"/>
      <c r="AIJ93" s="1531"/>
      <c r="AIK93" s="1531"/>
      <c r="AIL93" s="1531"/>
      <c r="AIM93" s="1531"/>
      <c r="AIN93" s="1531"/>
      <c r="AIO93" s="1531"/>
      <c r="AIP93" s="1531"/>
      <c r="AIQ93" s="1531"/>
      <c r="AIR93" s="1531"/>
      <c r="AIS93" s="1531"/>
      <c r="AIT93" s="1531"/>
      <c r="AIU93" s="1531"/>
      <c r="AIV93" s="1531"/>
      <c r="AIW93" s="1531"/>
      <c r="AIX93" s="1531"/>
      <c r="AIY93" s="1531"/>
      <c r="AIZ93" s="1531"/>
      <c r="AJA93" s="1531"/>
      <c r="AJB93" s="1531"/>
      <c r="AJC93" s="1531"/>
      <c r="AJD93" s="1531"/>
      <c r="AJE93" s="1531"/>
      <c r="AJF93" s="1531"/>
      <c r="AJG93" s="1531"/>
      <c r="AJH93" s="1531"/>
      <c r="AJI93" s="1531"/>
      <c r="AJJ93" s="1531"/>
      <c r="AJK93" s="1531"/>
      <c r="AJL93" s="1531"/>
      <c r="AJM93" s="1531"/>
      <c r="AJN93" s="1531"/>
      <c r="AJO93" s="1531"/>
      <c r="AJP93" s="1531"/>
      <c r="AJQ93" s="1531"/>
      <c r="AJR93" s="1531"/>
      <c r="AJS93" s="1531"/>
      <c r="AJT93" s="1531"/>
      <c r="AJU93" s="1531"/>
      <c r="AJV93" s="1531"/>
      <c r="AJW93" s="1531"/>
      <c r="AJX93" s="1531"/>
      <c r="AJY93" s="1531"/>
      <c r="AJZ93" s="1531"/>
      <c r="AKA93" s="1531"/>
      <c r="AKB93" s="1531"/>
      <c r="AKC93" s="1531"/>
      <c r="AKD93" s="1531"/>
      <c r="AKE93" s="1531"/>
      <c r="AKF93" s="1531"/>
      <c r="AKG93" s="1531"/>
      <c r="AKH93" s="1531"/>
      <c r="AKI93" s="1531"/>
      <c r="AKJ93" s="1531"/>
      <c r="AKK93" s="1531"/>
      <c r="AKL93" s="1531"/>
      <c r="AKM93" s="1531"/>
      <c r="AKN93" s="1531"/>
      <c r="AKO93" s="1531"/>
      <c r="AKP93" s="1531"/>
      <c r="AKQ93" s="1531"/>
      <c r="AKR93" s="1531"/>
      <c r="AKS93" s="1531"/>
      <c r="AKT93" s="1531"/>
      <c r="AKU93" s="1531"/>
      <c r="AKV93" s="1531"/>
      <c r="AKW93" s="1531"/>
      <c r="AKX93" s="1531"/>
      <c r="AKY93" s="1531"/>
      <c r="AKZ93" s="1531"/>
      <c r="ALA93" s="1531"/>
      <c r="ALB93" s="1531"/>
      <c r="ALC93" s="1531"/>
      <c r="ALD93" s="1531"/>
      <c r="ALE93" s="1531"/>
      <c r="ALF93" s="1531"/>
      <c r="ALG93" s="1531"/>
      <c r="ALH93" s="1531"/>
      <c r="ALI93" s="1531"/>
      <c r="ALJ93" s="1531"/>
      <c r="ALK93" s="1531"/>
      <c r="ALL93" s="1531"/>
      <c r="ALM93" s="1531"/>
      <c r="ALN93" s="1531"/>
      <c r="ALO93" s="1531"/>
      <c r="ALP93" s="1531"/>
      <c r="ALQ93" s="1531"/>
      <c r="ALR93" s="1531"/>
      <c r="ALS93" s="1531"/>
      <c r="ALT93" s="1531"/>
      <c r="ALU93" s="1531"/>
      <c r="ALV93" s="1531"/>
      <c r="ALW93" s="1531"/>
      <c r="ALX93" s="1531"/>
      <c r="ALY93" s="1531"/>
      <c r="ALZ93" s="1531"/>
      <c r="AMA93" s="1531"/>
      <c r="AMB93" s="1531"/>
      <c r="AMC93" s="1531"/>
      <c r="AMD93" s="1531"/>
      <c r="AME93" s="1531"/>
      <c r="AMF93" s="1531"/>
      <c r="AMG93" s="1531"/>
      <c r="AMH93" s="1531"/>
      <c r="AMI93" s="1531"/>
      <c r="AMJ93" s="1531"/>
      <c r="AMK93" s="1531"/>
      <c r="AML93" s="1531"/>
      <c r="AMM93" s="1531"/>
      <c r="AMN93" s="1531"/>
      <c r="AMO93" s="1531"/>
      <c r="AMP93" s="1531"/>
      <c r="AMQ93" s="1531"/>
      <c r="AMR93" s="1531"/>
      <c r="AMS93" s="1531"/>
      <c r="AMT93" s="1531"/>
      <c r="AMU93" s="1531"/>
      <c r="AMV93" s="1531"/>
      <c r="AMW93" s="1531"/>
      <c r="AMX93" s="1531"/>
      <c r="AMY93" s="1531"/>
      <c r="AMZ93" s="1531"/>
      <c r="ANA93" s="1531"/>
      <c r="ANB93" s="1531"/>
      <c r="ANC93" s="1531"/>
      <c r="AND93" s="1531"/>
      <c r="ANE93" s="1531"/>
      <c r="ANF93" s="1531"/>
      <c r="ANG93" s="1531"/>
      <c r="ANH93" s="1531"/>
      <c r="ANI93" s="1531"/>
      <c r="ANJ93" s="1531"/>
      <c r="ANK93" s="1531"/>
      <c r="ANL93" s="1531"/>
      <c r="ANM93" s="1531"/>
      <c r="ANN93" s="1531"/>
      <c r="ANO93" s="1531"/>
      <c r="ANP93" s="1531"/>
      <c r="ANQ93" s="1531"/>
      <c r="ANR93" s="1531"/>
      <c r="ANS93" s="1531"/>
      <c r="ANT93" s="1531"/>
      <c r="ANU93" s="1531"/>
      <c r="ANV93" s="1531"/>
      <c r="ANW93" s="1531"/>
      <c r="ANX93" s="1531"/>
      <c r="ANY93" s="1531"/>
      <c r="ANZ93" s="1531"/>
      <c r="AOA93" s="1531"/>
      <c r="AOB93" s="1531"/>
      <c r="AOC93" s="1531"/>
      <c r="AOD93" s="1531"/>
      <c r="AOE93" s="1531"/>
      <c r="AOF93" s="1531"/>
      <c r="AOG93" s="1531"/>
      <c r="AOH93" s="1531"/>
      <c r="AOI93" s="1531"/>
      <c r="AOJ93" s="1531"/>
      <c r="AOK93" s="1531"/>
      <c r="AOL93" s="1531"/>
      <c r="AOM93" s="1531"/>
      <c r="AON93" s="1531"/>
      <c r="AOO93" s="1531"/>
      <c r="AOP93" s="1531"/>
      <c r="AOQ93" s="1531"/>
      <c r="AOR93" s="1531"/>
      <c r="AOS93" s="1531"/>
      <c r="AOT93" s="1531"/>
      <c r="AOU93" s="1531"/>
      <c r="AOV93" s="1531"/>
      <c r="AOW93" s="1531"/>
      <c r="AOX93" s="1531"/>
      <c r="AOY93" s="1531"/>
      <c r="AOZ93" s="1531"/>
      <c r="APA93" s="1531"/>
      <c r="APB93" s="1531"/>
      <c r="APC93" s="1531"/>
      <c r="APD93" s="1531"/>
      <c r="APE93" s="1531"/>
      <c r="APF93" s="1531"/>
      <c r="APG93" s="1531"/>
      <c r="APH93" s="1531"/>
      <c r="API93" s="1531"/>
      <c r="APJ93" s="1531"/>
      <c r="APK93" s="1531"/>
      <c r="APL93" s="1531"/>
      <c r="APM93" s="1531"/>
      <c r="APN93" s="1531"/>
      <c r="APO93" s="1531"/>
      <c r="APP93" s="1531"/>
      <c r="APQ93" s="1531"/>
      <c r="APR93" s="1531"/>
      <c r="APS93" s="1531"/>
      <c r="APT93" s="1531"/>
      <c r="APU93" s="1531"/>
      <c r="APV93" s="1531"/>
      <c r="APW93" s="1531"/>
      <c r="APX93" s="1531"/>
      <c r="APY93" s="1531"/>
      <c r="APZ93" s="1531"/>
      <c r="AQA93" s="1531"/>
      <c r="AQB93" s="1531"/>
      <c r="AQC93" s="1531"/>
      <c r="AQD93" s="1531"/>
      <c r="AQE93" s="1531"/>
      <c r="AQF93" s="1531"/>
      <c r="AQG93" s="1531"/>
      <c r="AQH93" s="1531"/>
      <c r="AQI93" s="1531"/>
      <c r="AQJ93" s="1531"/>
      <c r="AQK93" s="1531"/>
      <c r="AQL93" s="1531"/>
      <c r="AQM93" s="1531"/>
      <c r="AQN93" s="1531"/>
      <c r="AQO93" s="1531"/>
      <c r="AQP93" s="1531"/>
      <c r="AQQ93" s="1531"/>
      <c r="AQR93" s="1531"/>
      <c r="AQS93" s="1531"/>
      <c r="AQT93" s="1531"/>
      <c r="AQU93" s="1531"/>
      <c r="AQV93" s="1531"/>
      <c r="AQW93" s="1531"/>
      <c r="AQX93" s="1531"/>
      <c r="AQY93" s="1531"/>
      <c r="AQZ93" s="1531"/>
      <c r="ARA93" s="1531"/>
      <c r="ARB93" s="1531"/>
      <c r="ARC93" s="1531"/>
      <c r="ARD93" s="1531"/>
      <c r="ARE93" s="1531"/>
      <c r="ARF93" s="1531"/>
      <c r="ARG93" s="1531"/>
      <c r="ARH93" s="1531"/>
      <c r="ARI93" s="1531"/>
      <c r="ARJ93" s="1531"/>
      <c r="ARK93" s="1531"/>
      <c r="ARL93" s="1531"/>
      <c r="ARM93" s="1531"/>
      <c r="ARN93" s="1531"/>
      <c r="ARO93" s="1531"/>
      <c r="ARP93" s="1531"/>
      <c r="ARQ93" s="1531"/>
      <c r="ARR93" s="1531"/>
      <c r="ARS93" s="1531"/>
      <c r="ART93" s="1531"/>
      <c r="ARU93" s="1531"/>
      <c r="ARV93" s="1531"/>
      <c r="ARW93" s="1531"/>
      <c r="ARX93" s="1531"/>
      <c r="ARY93" s="1531"/>
      <c r="ARZ93" s="1531"/>
      <c r="ASA93" s="1531"/>
      <c r="ASB93" s="1531"/>
      <c r="ASC93" s="1531"/>
      <c r="ASD93" s="1531"/>
      <c r="ASE93" s="1531"/>
      <c r="ASF93" s="1531"/>
      <c r="ASG93" s="1531"/>
      <c r="ASH93" s="1531"/>
      <c r="ASI93" s="1531"/>
      <c r="ASJ93" s="1531"/>
      <c r="ASK93" s="1531"/>
      <c r="ASL93" s="1531"/>
      <c r="ASM93" s="1531"/>
      <c r="ASN93" s="1531"/>
      <c r="ASO93" s="1531"/>
      <c r="ASP93" s="1531"/>
      <c r="ASQ93" s="1531"/>
      <c r="ASR93" s="1531"/>
      <c r="ASS93" s="1531"/>
      <c r="AST93" s="1531"/>
      <c r="ASU93" s="1531"/>
      <c r="ASV93" s="1531"/>
      <c r="ASW93" s="1531"/>
      <c r="ASX93" s="1531"/>
      <c r="ASY93" s="1531"/>
      <c r="ASZ93" s="1531"/>
      <c r="ATA93" s="1531"/>
      <c r="ATB93" s="1531"/>
      <c r="ATC93" s="1531"/>
      <c r="ATD93" s="1531"/>
      <c r="ATE93" s="1531"/>
      <c r="ATF93" s="1531"/>
      <c r="ATG93" s="1531"/>
      <c r="ATH93" s="1531"/>
      <c r="ATI93" s="1531"/>
      <c r="ATJ93" s="1531"/>
      <c r="ATK93" s="1531"/>
      <c r="ATL93" s="1531"/>
      <c r="ATM93" s="1531"/>
      <c r="ATN93" s="1531"/>
      <c r="ATO93" s="1531"/>
      <c r="ATP93" s="1531"/>
      <c r="ATQ93" s="1531"/>
      <c r="ATR93" s="1531"/>
      <c r="ATS93" s="1531"/>
      <c r="ATT93" s="1531"/>
      <c r="ATU93" s="1531"/>
      <c r="ATV93" s="1531"/>
      <c r="ATW93" s="1531"/>
      <c r="ATX93" s="1531"/>
      <c r="ATY93" s="1531"/>
      <c r="ATZ93" s="1531"/>
      <c r="AUA93" s="1531"/>
      <c r="AUB93" s="1531"/>
      <c r="AUC93" s="1531"/>
      <c r="AUD93" s="1531"/>
      <c r="AUE93" s="1531"/>
      <c r="AUF93" s="1531"/>
      <c r="AUG93" s="1531"/>
      <c r="AUH93" s="1531"/>
      <c r="AUI93" s="1531"/>
    </row>
    <row r="94" spans="1:1231" s="1406" customFormat="1" ht="31.75" customHeight="1" x14ac:dyDescent="0.75">
      <c r="A94" s="2064"/>
      <c r="B94" s="2076"/>
      <c r="C94" s="1420">
        <v>12.3</v>
      </c>
      <c r="D94" s="1489" t="s">
        <v>59</v>
      </c>
      <c r="E94" s="1490" t="s">
        <v>25</v>
      </c>
      <c r="F94" s="1490" t="s">
        <v>12</v>
      </c>
      <c r="G94" s="1423">
        <f t="array" ref="G94">INDEX('Salary . staff rates'!$A$6:$C$28,MATCH(1,('Salary . staff rates'!$A$6:$A$28=E94)*('Salary . staff rates'!$B$6:$B$28=F94),0),3)</f>
        <v>75000</v>
      </c>
      <c r="H94" s="1423">
        <f t="shared" si="70"/>
        <v>526.31578947368428</v>
      </c>
      <c r="I94" s="1491" t="s">
        <v>0</v>
      </c>
      <c r="J94" s="1492" t="s">
        <v>0</v>
      </c>
      <c r="K94" s="1493">
        <v>0</v>
      </c>
      <c r="L94" s="1494">
        <f t="shared" si="71"/>
        <v>0</v>
      </c>
      <c r="M94" s="1551" t="s">
        <v>31</v>
      </c>
      <c r="N94" s="1496">
        <f>IF(M94="Yes",L94*'Salary . staff rates'!$C$34,0)</f>
        <v>0</v>
      </c>
      <c r="P94" s="662">
        <v>1</v>
      </c>
      <c r="Q94" s="662">
        <v>1</v>
      </c>
      <c r="W94" s="1564"/>
      <c r="Y94" s="662">
        <f t="shared" si="78"/>
        <v>0</v>
      </c>
      <c r="Z94" s="662">
        <f t="shared" si="79"/>
        <v>0</v>
      </c>
      <c r="AA94" s="1433"/>
      <c r="AB94" s="662">
        <f t="shared" si="80"/>
        <v>0</v>
      </c>
      <c r="AC94" s="662">
        <f t="shared" si="81"/>
        <v>0</v>
      </c>
      <c r="AD94" s="1412"/>
      <c r="AE94" s="1412"/>
      <c r="AF94" s="1412"/>
      <c r="AL94" s="1413"/>
      <c r="AN94" s="1435">
        <f t="shared" si="82"/>
        <v>0</v>
      </c>
      <c r="AO94" s="1435">
        <f t="shared" si="83"/>
        <v>0</v>
      </c>
      <c r="AP94" s="1531"/>
      <c r="AQ94" s="1531"/>
      <c r="AR94" s="1531"/>
      <c r="AS94" s="1531"/>
      <c r="AT94" s="1531"/>
      <c r="AU94" s="1531"/>
      <c r="AV94" s="1531"/>
      <c r="AW94" s="1531"/>
      <c r="AX94" s="1531"/>
      <c r="AY94" s="1531"/>
      <c r="AZ94" s="1531"/>
      <c r="BA94" s="1531"/>
      <c r="BB94" s="1531"/>
      <c r="BC94" s="1531"/>
      <c r="BD94" s="1531"/>
      <c r="BE94" s="1531"/>
      <c r="BF94" s="1531"/>
      <c r="BG94" s="1531"/>
      <c r="BH94" s="1531"/>
      <c r="BI94" s="1531"/>
      <c r="BJ94" s="1531"/>
      <c r="BK94" s="1531"/>
      <c r="BL94" s="1531"/>
      <c r="BM94" s="1531"/>
      <c r="BN94" s="1531"/>
      <c r="BO94" s="1531"/>
      <c r="BP94" s="1531"/>
      <c r="BQ94" s="1531"/>
      <c r="BR94" s="1531"/>
      <c r="BS94" s="1531"/>
      <c r="BT94" s="1531"/>
      <c r="BU94" s="1531"/>
      <c r="BV94" s="1531"/>
      <c r="BW94" s="1531"/>
      <c r="BX94" s="1531"/>
      <c r="BY94" s="1531"/>
      <c r="BZ94" s="1531"/>
      <c r="CA94" s="1531"/>
      <c r="CB94" s="1531"/>
      <c r="CC94" s="1531"/>
      <c r="CD94" s="1531"/>
      <c r="CE94" s="1531"/>
      <c r="CF94" s="1531"/>
      <c r="CG94" s="1531"/>
      <c r="CH94" s="1531"/>
      <c r="CI94" s="1531"/>
      <c r="CJ94" s="1531"/>
      <c r="CK94" s="1531"/>
      <c r="CL94" s="1531"/>
      <c r="CM94" s="1531"/>
      <c r="CN94" s="1531"/>
      <c r="CO94" s="1531"/>
      <c r="CP94" s="1531"/>
      <c r="CQ94" s="1531"/>
      <c r="CR94" s="1531"/>
      <c r="CS94" s="1531"/>
      <c r="CT94" s="1531"/>
      <c r="CU94" s="1531"/>
      <c r="CV94" s="1531"/>
      <c r="CW94" s="1531"/>
      <c r="CX94" s="1531"/>
      <c r="CY94" s="1531"/>
      <c r="CZ94" s="1531"/>
      <c r="DA94" s="1531"/>
      <c r="DB94" s="1531"/>
      <c r="DC94" s="1531"/>
      <c r="DD94" s="1531"/>
      <c r="DE94" s="1531"/>
      <c r="DF94" s="1531"/>
      <c r="DG94" s="1531"/>
      <c r="DH94" s="1531"/>
      <c r="DI94" s="1531"/>
      <c r="DJ94" s="1531"/>
      <c r="DK94" s="1531"/>
      <c r="DL94" s="1531"/>
      <c r="DM94" s="1531"/>
      <c r="DN94" s="1531"/>
      <c r="DO94" s="1531"/>
      <c r="DP94" s="1531"/>
      <c r="DQ94" s="1531"/>
      <c r="DR94" s="1531"/>
      <c r="DS94" s="1531"/>
      <c r="DT94" s="1531"/>
      <c r="DU94" s="1531"/>
      <c r="DV94" s="1531"/>
      <c r="DW94" s="1531"/>
      <c r="DX94" s="1531"/>
      <c r="DY94" s="1531"/>
      <c r="DZ94" s="1531"/>
      <c r="EA94" s="1531"/>
      <c r="EB94" s="1531"/>
      <c r="EC94" s="1531"/>
      <c r="ED94" s="1531"/>
      <c r="EE94" s="1531"/>
      <c r="EF94" s="1531"/>
      <c r="EG94" s="1531"/>
      <c r="EH94" s="1531"/>
      <c r="EI94" s="1531"/>
      <c r="EJ94" s="1531"/>
      <c r="EK94" s="1531"/>
      <c r="EL94" s="1531"/>
      <c r="EM94" s="1531"/>
      <c r="EN94" s="1531"/>
      <c r="EO94" s="1531"/>
      <c r="EP94" s="1531"/>
      <c r="EQ94" s="1531"/>
      <c r="ER94" s="1531"/>
      <c r="ES94" s="1531"/>
      <c r="ET94" s="1531"/>
      <c r="EU94" s="1531"/>
      <c r="EV94" s="1531"/>
      <c r="EW94" s="1531"/>
      <c r="EX94" s="1531"/>
      <c r="EY94" s="1531"/>
      <c r="EZ94" s="1531"/>
      <c r="FA94" s="1531"/>
      <c r="FB94" s="1531"/>
      <c r="FC94" s="1531"/>
      <c r="FD94" s="1531"/>
      <c r="FE94" s="1531"/>
      <c r="FF94" s="1531"/>
      <c r="FG94" s="1531"/>
      <c r="FH94" s="1531"/>
      <c r="FI94" s="1531"/>
      <c r="FJ94" s="1531"/>
      <c r="FK94" s="1531"/>
      <c r="FL94" s="1531"/>
      <c r="FM94" s="1531"/>
      <c r="FN94" s="1531"/>
      <c r="FO94" s="1531"/>
      <c r="FP94" s="1531"/>
      <c r="FQ94" s="1531"/>
      <c r="FR94" s="1531"/>
      <c r="FS94" s="1531"/>
      <c r="FT94" s="1531"/>
      <c r="FU94" s="1531"/>
      <c r="FV94" s="1531"/>
      <c r="FW94" s="1531"/>
      <c r="FX94" s="1531"/>
      <c r="FY94" s="1531"/>
      <c r="FZ94" s="1531"/>
      <c r="GA94" s="1531"/>
      <c r="GB94" s="1531"/>
      <c r="GC94" s="1531"/>
      <c r="GD94" s="1531"/>
      <c r="GE94" s="1531"/>
      <c r="GF94" s="1531"/>
      <c r="GG94" s="1531"/>
      <c r="GH94" s="1531"/>
      <c r="GI94" s="1531"/>
      <c r="GJ94" s="1531"/>
      <c r="GK94" s="1531"/>
      <c r="GL94" s="1531"/>
      <c r="GM94" s="1531"/>
      <c r="GN94" s="1531"/>
      <c r="GO94" s="1531"/>
      <c r="GP94" s="1531"/>
      <c r="GQ94" s="1531"/>
      <c r="GR94" s="1531"/>
      <c r="GS94" s="1531"/>
      <c r="GT94" s="1531"/>
      <c r="GU94" s="1531"/>
      <c r="GV94" s="1531"/>
      <c r="GW94" s="1531"/>
      <c r="GX94" s="1531"/>
      <c r="GY94" s="1531"/>
      <c r="GZ94" s="1531"/>
      <c r="HA94" s="1531"/>
      <c r="HB94" s="1531"/>
      <c r="HC94" s="1531"/>
      <c r="HD94" s="1531"/>
      <c r="HE94" s="1531"/>
      <c r="HF94" s="1531"/>
      <c r="HG94" s="1531"/>
      <c r="HH94" s="1531"/>
      <c r="HI94" s="1531"/>
      <c r="HJ94" s="1531"/>
      <c r="HK94" s="1531"/>
      <c r="HL94" s="1531"/>
      <c r="HM94" s="1531"/>
      <c r="HN94" s="1531"/>
      <c r="HO94" s="1531"/>
      <c r="HP94" s="1531"/>
      <c r="HQ94" s="1531"/>
      <c r="HR94" s="1531"/>
      <c r="HS94" s="1531"/>
      <c r="HT94" s="1531"/>
      <c r="HU94" s="1531"/>
      <c r="HV94" s="1531"/>
      <c r="HW94" s="1531"/>
      <c r="HX94" s="1531"/>
      <c r="HY94" s="1531"/>
      <c r="HZ94" s="1531"/>
      <c r="IA94" s="1531"/>
      <c r="IB94" s="1531"/>
      <c r="IC94" s="1531"/>
      <c r="ID94" s="1531"/>
      <c r="IE94" s="1531"/>
      <c r="IF94" s="1531"/>
      <c r="IG94" s="1531"/>
      <c r="IH94" s="1531"/>
      <c r="II94" s="1531"/>
      <c r="IJ94" s="1531"/>
      <c r="IK94" s="1531"/>
      <c r="IL94" s="1531"/>
      <c r="IM94" s="1531"/>
      <c r="IN94" s="1531"/>
      <c r="IO94" s="1531"/>
      <c r="IP94" s="1531"/>
      <c r="IQ94" s="1531"/>
      <c r="IR94" s="1531"/>
      <c r="IS94" s="1531"/>
      <c r="IT94" s="1531"/>
      <c r="IU94" s="1531"/>
      <c r="IV94" s="1531"/>
      <c r="IW94" s="1531"/>
      <c r="IX94" s="1531"/>
      <c r="IY94" s="1531"/>
      <c r="IZ94" s="1531"/>
      <c r="JA94" s="1531"/>
      <c r="JB94" s="1531"/>
      <c r="JC94" s="1531"/>
      <c r="JD94" s="1531"/>
      <c r="JE94" s="1531"/>
      <c r="JF94" s="1531"/>
      <c r="JG94" s="1531"/>
      <c r="JH94" s="1531"/>
      <c r="JI94" s="1531"/>
      <c r="JJ94" s="1531"/>
      <c r="JK94" s="1531"/>
      <c r="JL94" s="1531"/>
      <c r="JM94" s="1531"/>
      <c r="JN94" s="1531"/>
      <c r="JO94" s="1531"/>
      <c r="JP94" s="1531"/>
      <c r="JQ94" s="1531"/>
      <c r="JR94" s="1531"/>
      <c r="JS94" s="1531"/>
      <c r="JT94" s="1531"/>
      <c r="JU94" s="1531"/>
      <c r="JV94" s="1531"/>
      <c r="JW94" s="1531"/>
      <c r="JX94" s="1531"/>
      <c r="JY94" s="1531"/>
      <c r="JZ94" s="1531"/>
      <c r="KA94" s="1531"/>
      <c r="KB94" s="1531"/>
      <c r="KC94" s="1531"/>
      <c r="KD94" s="1531"/>
      <c r="KE94" s="1531"/>
      <c r="KF94" s="1531"/>
      <c r="KG94" s="1531"/>
      <c r="KH94" s="1531"/>
      <c r="KI94" s="1531"/>
      <c r="KJ94" s="1531"/>
      <c r="KK94" s="1531"/>
      <c r="KL94" s="1531"/>
      <c r="KM94" s="1531"/>
      <c r="KN94" s="1531"/>
      <c r="KO94" s="1531"/>
      <c r="KP94" s="1531"/>
      <c r="KQ94" s="1531"/>
      <c r="KR94" s="1531"/>
      <c r="KS94" s="1531"/>
      <c r="KT94" s="1531"/>
      <c r="KU94" s="1531"/>
      <c r="KV94" s="1531"/>
      <c r="KW94" s="1531"/>
      <c r="KX94" s="1531"/>
      <c r="KY94" s="1531"/>
      <c r="KZ94" s="1531"/>
      <c r="LA94" s="1531"/>
      <c r="LB94" s="1531"/>
      <c r="LC94" s="1531"/>
      <c r="LD94" s="1531"/>
      <c r="LE94" s="1531"/>
      <c r="LF94" s="1531"/>
      <c r="LG94" s="1531"/>
      <c r="LH94" s="1531"/>
      <c r="LI94" s="1531"/>
      <c r="LJ94" s="1531"/>
      <c r="LK94" s="1531"/>
      <c r="LL94" s="1531"/>
      <c r="LM94" s="1531"/>
      <c r="LN94" s="1531"/>
      <c r="LO94" s="1531"/>
      <c r="LP94" s="1531"/>
      <c r="LQ94" s="1531"/>
      <c r="LR94" s="1531"/>
      <c r="LS94" s="1531"/>
      <c r="LT94" s="1531"/>
      <c r="LU94" s="1531"/>
      <c r="LV94" s="1531"/>
      <c r="LW94" s="1531"/>
      <c r="LX94" s="1531"/>
      <c r="LY94" s="1531"/>
      <c r="LZ94" s="1531"/>
      <c r="MA94" s="1531"/>
      <c r="MB94" s="1531"/>
      <c r="MC94" s="1531"/>
      <c r="MD94" s="1531"/>
      <c r="ME94" s="1531"/>
      <c r="MF94" s="1531"/>
      <c r="MG94" s="1531"/>
      <c r="MH94" s="1531"/>
      <c r="MI94" s="1531"/>
      <c r="MJ94" s="1531"/>
      <c r="MK94" s="1531"/>
      <c r="ML94" s="1531"/>
      <c r="MM94" s="1531"/>
      <c r="MN94" s="1531"/>
      <c r="MO94" s="1531"/>
      <c r="MP94" s="1531"/>
      <c r="MQ94" s="1531"/>
      <c r="MR94" s="1531"/>
      <c r="MS94" s="1531"/>
      <c r="MT94" s="1531"/>
      <c r="MU94" s="1531"/>
      <c r="MV94" s="1531"/>
      <c r="MW94" s="1531"/>
      <c r="MX94" s="1531"/>
      <c r="MY94" s="1531"/>
      <c r="MZ94" s="1531"/>
      <c r="NA94" s="1531"/>
      <c r="NB94" s="1531"/>
      <c r="NC94" s="1531"/>
      <c r="ND94" s="1531"/>
      <c r="NE94" s="1531"/>
      <c r="NF94" s="1531"/>
      <c r="NG94" s="1531"/>
      <c r="NH94" s="1531"/>
      <c r="NI94" s="1531"/>
      <c r="NJ94" s="1531"/>
      <c r="NK94" s="1531"/>
      <c r="NL94" s="1531"/>
      <c r="NM94" s="1531"/>
      <c r="NN94" s="1531"/>
      <c r="NO94" s="1531"/>
      <c r="NP94" s="1531"/>
      <c r="NQ94" s="1531"/>
      <c r="NR94" s="1531"/>
      <c r="NS94" s="1531"/>
      <c r="NT94" s="1531"/>
      <c r="NU94" s="1531"/>
      <c r="NV94" s="1531"/>
      <c r="NW94" s="1531"/>
      <c r="NX94" s="1531"/>
      <c r="NY94" s="1531"/>
      <c r="NZ94" s="1531"/>
      <c r="OA94" s="1531"/>
      <c r="OB94" s="1531"/>
      <c r="OC94" s="1531"/>
      <c r="OD94" s="1531"/>
      <c r="OE94" s="1531"/>
      <c r="OF94" s="1531"/>
      <c r="OG94" s="1531"/>
      <c r="OH94" s="1531"/>
      <c r="OI94" s="1531"/>
      <c r="OJ94" s="1531"/>
      <c r="OK94" s="1531"/>
      <c r="OL94" s="1531"/>
      <c r="OM94" s="1531"/>
      <c r="ON94" s="1531"/>
      <c r="OO94" s="1531"/>
      <c r="OP94" s="1531"/>
      <c r="OQ94" s="1531"/>
      <c r="OR94" s="1531"/>
      <c r="OS94" s="1531"/>
      <c r="OT94" s="1531"/>
      <c r="OU94" s="1531"/>
      <c r="OV94" s="1531"/>
      <c r="OW94" s="1531"/>
      <c r="OX94" s="1531"/>
      <c r="OY94" s="1531"/>
      <c r="OZ94" s="1531"/>
      <c r="PA94" s="1531"/>
      <c r="PB94" s="1531"/>
      <c r="PC94" s="1531"/>
      <c r="PD94" s="1531"/>
      <c r="PE94" s="1531"/>
      <c r="PF94" s="1531"/>
      <c r="PG94" s="1531"/>
      <c r="PH94" s="1531"/>
      <c r="PI94" s="1531"/>
      <c r="PJ94" s="1531"/>
      <c r="PK94" s="1531"/>
      <c r="PL94" s="1531"/>
      <c r="PM94" s="1531"/>
      <c r="PN94" s="1531"/>
      <c r="PO94" s="1531"/>
      <c r="PP94" s="1531"/>
      <c r="PQ94" s="1531"/>
      <c r="PR94" s="1531"/>
      <c r="PS94" s="1531"/>
      <c r="PT94" s="1531"/>
      <c r="PU94" s="1531"/>
      <c r="PV94" s="1531"/>
      <c r="PW94" s="1531"/>
      <c r="PX94" s="1531"/>
      <c r="PY94" s="1531"/>
      <c r="PZ94" s="1531"/>
      <c r="QA94" s="1531"/>
      <c r="QB94" s="1531"/>
      <c r="QC94" s="1531"/>
      <c r="QD94" s="1531"/>
      <c r="QE94" s="1531"/>
      <c r="QF94" s="1531"/>
      <c r="QG94" s="1531"/>
      <c r="QH94" s="1531"/>
      <c r="QI94" s="1531"/>
      <c r="QJ94" s="1531"/>
      <c r="QK94" s="1531"/>
      <c r="QL94" s="1531"/>
      <c r="QM94" s="1531"/>
      <c r="QN94" s="1531"/>
      <c r="QO94" s="1531"/>
      <c r="QP94" s="1531"/>
      <c r="QQ94" s="1531"/>
      <c r="QR94" s="1531"/>
      <c r="QS94" s="1531"/>
      <c r="QT94" s="1531"/>
      <c r="QU94" s="1531"/>
      <c r="QV94" s="1531"/>
      <c r="QW94" s="1531"/>
      <c r="QX94" s="1531"/>
      <c r="QY94" s="1531"/>
      <c r="QZ94" s="1531"/>
      <c r="RA94" s="1531"/>
      <c r="RB94" s="1531"/>
      <c r="RC94" s="1531"/>
      <c r="RD94" s="1531"/>
      <c r="RE94" s="1531"/>
      <c r="RF94" s="1531"/>
      <c r="RG94" s="1531"/>
      <c r="RH94" s="1531"/>
      <c r="RI94" s="1531"/>
      <c r="RJ94" s="1531"/>
      <c r="RK94" s="1531"/>
      <c r="RL94" s="1531"/>
      <c r="RM94" s="1531"/>
      <c r="RN94" s="1531"/>
      <c r="RO94" s="1531"/>
      <c r="RP94" s="1531"/>
      <c r="RQ94" s="1531"/>
      <c r="RR94" s="1531"/>
      <c r="RS94" s="1531"/>
      <c r="RT94" s="1531"/>
      <c r="RU94" s="1531"/>
      <c r="RV94" s="1531"/>
      <c r="RW94" s="1531"/>
      <c r="RX94" s="1531"/>
      <c r="RY94" s="1531"/>
      <c r="RZ94" s="1531"/>
      <c r="SA94" s="1531"/>
      <c r="SB94" s="1531"/>
      <c r="SC94" s="1531"/>
      <c r="SD94" s="1531"/>
      <c r="SE94" s="1531"/>
      <c r="SF94" s="1531"/>
      <c r="SG94" s="1531"/>
      <c r="SH94" s="1531"/>
      <c r="SI94" s="1531"/>
      <c r="SJ94" s="1531"/>
      <c r="SK94" s="1531"/>
      <c r="SL94" s="1531"/>
      <c r="SM94" s="1531"/>
      <c r="SN94" s="1531"/>
      <c r="SO94" s="1531"/>
      <c r="SP94" s="1531"/>
      <c r="SQ94" s="1531"/>
      <c r="SR94" s="1531"/>
      <c r="SS94" s="1531"/>
      <c r="ST94" s="1531"/>
      <c r="SU94" s="1531"/>
      <c r="SV94" s="1531"/>
      <c r="SW94" s="1531"/>
      <c r="SX94" s="1531"/>
      <c r="SY94" s="1531"/>
      <c r="SZ94" s="1531"/>
      <c r="TA94" s="1531"/>
      <c r="TB94" s="1531"/>
      <c r="TC94" s="1531"/>
      <c r="TD94" s="1531"/>
      <c r="TE94" s="1531"/>
      <c r="TF94" s="1531"/>
      <c r="TG94" s="1531"/>
      <c r="TH94" s="1531"/>
      <c r="TI94" s="1531"/>
      <c r="TJ94" s="1531"/>
      <c r="TK94" s="1531"/>
      <c r="TL94" s="1531"/>
      <c r="TM94" s="1531"/>
      <c r="TN94" s="1531"/>
      <c r="TO94" s="1531"/>
      <c r="TP94" s="1531"/>
      <c r="TQ94" s="1531"/>
      <c r="TR94" s="1531"/>
      <c r="TS94" s="1531"/>
      <c r="TT94" s="1531"/>
      <c r="TU94" s="1531"/>
      <c r="TV94" s="1531"/>
      <c r="TW94" s="1531"/>
      <c r="TX94" s="1531"/>
      <c r="TY94" s="1531"/>
      <c r="TZ94" s="1531"/>
      <c r="UA94" s="1531"/>
      <c r="UB94" s="1531"/>
      <c r="UC94" s="1531"/>
      <c r="UD94" s="1531"/>
      <c r="UE94" s="1531"/>
      <c r="UF94" s="1531"/>
      <c r="UG94" s="1531"/>
      <c r="UH94" s="1531"/>
      <c r="UI94" s="1531"/>
      <c r="UJ94" s="1531"/>
      <c r="UK94" s="1531"/>
      <c r="UL94" s="1531"/>
      <c r="UM94" s="1531"/>
      <c r="UN94" s="1531"/>
      <c r="UO94" s="1531"/>
      <c r="UP94" s="1531"/>
      <c r="UQ94" s="1531"/>
      <c r="UR94" s="1531"/>
      <c r="US94" s="1531"/>
      <c r="UT94" s="1531"/>
      <c r="UU94" s="1531"/>
      <c r="UV94" s="1531"/>
      <c r="UW94" s="1531"/>
      <c r="UX94" s="1531"/>
      <c r="UY94" s="1531"/>
      <c r="UZ94" s="1531"/>
      <c r="VA94" s="1531"/>
      <c r="VB94" s="1531"/>
      <c r="VC94" s="1531"/>
      <c r="VD94" s="1531"/>
      <c r="VE94" s="1531"/>
      <c r="VF94" s="1531"/>
      <c r="VG94" s="1531"/>
      <c r="VH94" s="1531"/>
      <c r="VI94" s="1531"/>
      <c r="VJ94" s="1531"/>
      <c r="VK94" s="1531"/>
      <c r="VL94" s="1531"/>
      <c r="VM94" s="1531"/>
      <c r="VN94" s="1531"/>
      <c r="VO94" s="1531"/>
      <c r="VP94" s="1531"/>
      <c r="VQ94" s="1531"/>
      <c r="VR94" s="1531"/>
      <c r="VS94" s="1531"/>
      <c r="VT94" s="1531"/>
      <c r="VU94" s="1531"/>
      <c r="VV94" s="1531"/>
      <c r="VW94" s="1531"/>
      <c r="VX94" s="1531"/>
      <c r="VY94" s="1531"/>
      <c r="VZ94" s="1531"/>
      <c r="WA94" s="1531"/>
      <c r="WB94" s="1531"/>
      <c r="WC94" s="1531"/>
      <c r="WD94" s="1531"/>
      <c r="WE94" s="1531"/>
      <c r="WF94" s="1531"/>
      <c r="WG94" s="1531"/>
      <c r="WH94" s="1531"/>
      <c r="WI94" s="1531"/>
      <c r="WJ94" s="1531"/>
      <c r="WK94" s="1531"/>
      <c r="WL94" s="1531"/>
      <c r="WM94" s="1531"/>
      <c r="WN94" s="1531"/>
      <c r="WO94" s="1531"/>
      <c r="WP94" s="1531"/>
      <c r="WQ94" s="1531"/>
      <c r="WR94" s="1531"/>
      <c r="WS94" s="1531"/>
      <c r="WT94" s="1531"/>
      <c r="WU94" s="1531"/>
      <c r="WV94" s="1531"/>
      <c r="WW94" s="1531"/>
      <c r="WX94" s="1531"/>
      <c r="WY94" s="1531"/>
      <c r="WZ94" s="1531"/>
      <c r="XA94" s="1531"/>
      <c r="XB94" s="1531"/>
      <c r="XC94" s="1531"/>
      <c r="XD94" s="1531"/>
      <c r="XE94" s="1531"/>
      <c r="XF94" s="1531"/>
      <c r="XG94" s="1531"/>
      <c r="XH94" s="1531"/>
      <c r="XI94" s="1531"/>
      <c r="XJ94" s="1531"/>
      <c r="XK94" s="1531"/>
      <c r="XL94" s="1531"/>
      <c r="XM94" s="1531"/>
      <c r="XN94" s="1531"/>
      <c r="XO94" s="1531"/>
      <c r="XP94" s="1531"/>
      <c r="XQ94" s="1531"/>
      <c r="XR94" s="1531"/>
      <c r="XS94" s="1531"/>
      <c r="XT94" s="1531"/>
      <c r="XU94" s="1531"/>
      <c r="XV94" s="1531"/>
      <c r="XW94" s="1531"/>
      <c r="XX94" s="1531"/>
      <c r="XY94" s="1531"/>
      <c r="XZ94" s="1531"/>
      <c r="YA94" s="1531"/>
      <c r="YB94" s="1531"/>
      <c r="YC94" s="1531"/>
      <c r="YD94" s="1531"/>
      <c r="YE94" s="1531"/>
      <c r="YF94" s="1531"/>
      <c r="YG94" s="1531"/>
      <c r="YH94" s="1531"/>
      <c r="YI94" s="1531"/>
      <c r="YJ94" s="1531"/>
      <c r="YK94" s="1531"/>
      <c r="YL94" s="1531"/>
      <c r="YM94" s="1531"/>
      <c r="YN94" s="1531"/>
      <c r="YO94" s="1531"/>
      <c r="YP94" s="1531"/>
      <c r="YQ94" s="1531"/>
      <c r="YR94" s="1531"/>
      <c r="YS94" s="1531"/>
      <c r="YT94" s="1531"/>
      <c r="YU94" s="1531"/>
      <c r="YV94" s="1531"/>
      <c r="YW94" s="1531"/>
      <c r="YX94" s="1531"/>
      <c r="YY94" s="1531"/>
      <c r="YZ94" s="1531"/>
      <c r="ZA94" s="1531"/>
      <c r="ZB94" s="1531"/>
      <c r="ZC94" s="1531"/>
      <c r="ZD94" s="1531"/>
      <c r="ZE94" s="1531"/>
      <c r="ZF94" s="1531"/>
      <c r="ZG94" s="1531"/>
      <c r="ZH94" s="1531"/>
      <c r="ZI94" s="1531"/>
      <c r="ZJ94" s="1531"/>
      <c r="ZK94" s="1531"/>
      <c r="ZL94" s="1531"/>
      <c r="ZM94" s="1531"/>
      <c r="ZN94" s="1531"/>
      <c r="ZO94" s="1531"/>
      <c r="ZP94" s="1531"/>
      <c r="ZQ94" s="1531"/>
      <c r="ZR94" s="1531"/>
      <c r="ZS94" s="1531"/>
      <c r="ZT94" s="1531"/>
      <c r="ZU94" s="1531"/>
      <c r="ZV94" s="1531"/>
      <c r="ZW94" s="1531"/>
      <c r="ZX94" s="1531"/>
      <c r="ZY94" s="1531"/>
      <c r="ZZ94" s="1531"/>
      <c r="AAA94" s="1531"/>
      <c r="AAB94" s="1531"/>
      <c r="AAC94" s="1531"/>
      <c r="AAD94" s="1531"/>
      <c r="AAE94" s="1531"/>
      <c r="AAF94" s="1531"/>
      <c r="AAG94" s="1531"/>
      <c r="AAH94" s="1531"/>
      <c r="AAI94" s="1531"/>
      <c r="AAJ94" s="1531"/>
      <c r="AAK94" s="1531"/>
      <c r="AAL94" s="1531"/>
      <c r="AAM94" s="1531"/>
      <c r="AAN94" s="1531"/>
      <c r="AAO94" s="1531"/>
      <c r="AAP94" s="1531"/>
      <c r="AAQ94" s="1531"/>
      <c r="AAR94" s="1531"/>
      <c r="AAS94" s="1531"/>
      <c r="AAT94" s="1531"/>
      <c r="AAU94" s="1531"/>
      <c r="AAV94" s="1531"/>
      <c r="AAW94" s="1531"/>
      <c r="AAX94" s="1531"/>
      <c r="AAY94" s="1531"/>
      <c r="AAZ94" s="1531"/>
      <c r="ABA94" s="1531"/>
      <c r="ABB94" s="1531"/>
      <c r="ABC94" s="1531"/>
      <c r="ABD94" s="1531"/>
      <c r="ABE94" s="1531"/>
      <c r="ABF94" s="1531"/>
      <c r="ABG94" s="1531"/>
      <c r="ABH94" s="1531"/>
      <c r="ABI94" s="1531"/>
      <c r="ABJ94" s="1531"/>
      <c r="ABK94" s="1531"/>
      <c r="ABL94" s="1531"/>
      <c r="ABM94" s="1531"/>
      <c r="ABN94" s="1531"/>
      <c r="ABO94" s="1531"/>
      <c r="ABP94" s="1531"/>
      <c r="ABQ94" s="1531"/>
      <c r="ABR94" s="1531"/>
      <c r="ABS94" s="1531"/>
      <c r="ABT94" s="1531"/>
      <c r="ABU94" s="1531"/>
      <c r="ABV94" s="1531"/>
      <c r="ABW94" s="1531"/>
      <c r="ABX94" s="1531"/>
      <c r="ABY94" s="1531"/>
      <c r="ABZ94" s="1531"/>
      <c r="ACA94" s="1531"/>
      <c r="ACB94" s="1531"/>
      <c r="ACC94" s="1531"/>
      <c r="ACD94" s="1531"/>
      <c r="ACE94" s="1531"/>
      <c r="ACF94" s="1531"/>
      <c r="ACG94" s="1531"/>
      <c r="ACH94" s="1531"/>
      <c r="ACI94" s="1531"/>
      <c r="ACJ94" s="1531"/>
      <c r="ACK94" s="1531"/>
      <c r="ACL94" s="1531"/>
      <c r="ACM94" s="1531"/>
      <c r="ACN94" s="1531"/>
      <c r="ACO94" s="1531"/>
      <c r="ACP94" s="1531"/>
      <c r="ACQ94" s="1531"/>
      <c r="ACR94" s="1531"/>
      <c r="ACS94" s="1531"/>
      <c r="ACT94" s="1531"/>
      <c r="ACU94" s="1531"/>
      <c r="ACV94" s="1531"/>
      <c r="ACW94" s="1531"/>
      <c r="ACX94" s="1531"/>
      <c r="ACY94" s="1531"/>
      <c r="ACZ94" s="1531"/>
      <c r="ADA94" s="1531"/>
      <c r="ADB94" s="1531"/>
      <c r="ADC94" s="1531"/>
      <c r="ADD94" s="1531"/>
      <c r="ADE94" s="1531"/>
      <c r="ADF94" s="1531"/>
      <c r="ADG94" s="1531"/>
      <c r="ADH94" s="1531"/>
      <c r="ADI94" s="1531"/>
      <c r="ADJ94" s="1531"/>
      <c r="ADK94" s="1531"/>
      <c r="ADL94" s="1531"/>
      <c r="ADM94" s="1531"/>
      <c r="ADN94" s="1531"/>
      <c r="ADO94" s="1531"/>
      <c r="ADP94" s="1531"/>
      <c r="ADQ94" s="1531"/>
      <c r="ADR94" s="1531"/>
      <c r="ADS94" s="1531"/>
      <c r="ADT94" s="1531"/>
      <c r="ADU94" s="1531"/>
      <c r="ADV94" s="1531"/>
      <c r="ADW94" s="1531"/>
      <c r="ADX94" s="1531"/>
      <c r="ADY94" s="1531"/>
      <c r="ADZ94" s="1531"/>
      <c r="AEA94" s="1531"/>
      <c r="AEB94" s="1531"/>
      <c r="AEC94" s="1531"/>
      <c r="AED94" s="1531"/>
      <c r="AEE94" s="1531"/>
      <c r="AEF94" s="1531"/>
      <c r="AEG94" s="1531"/>
      <c r="AEH94" s="1531"/>
      <c r="AEI94" s="1531"/>
      <c r="AEJ94" s="1531"/>
      <c r="AEK94" s="1531"/>
      <c r="AEL94" s="1531"/>
      <c r="AEM94" s="1531"/>
      <c r="AEN94" s="1531"/>
      <c r="AEO94" s="1531"/>
      <c r="AEP94" s="1531"/>
      <c r="AEQ94" s="1531"/>
      <c r="AER94" s="1531"/>
      <c r="AES94" s="1531"/>
      <c r="AET94" s="1531"/>
      <c r="AEU94" s="1531"/>
      <c r="AEV94" s="1531"/>
      <c r="AEW94" s="1531"/>
      <c r="AEX94" s="1531"/>
      <c r="AEY94" s="1531"/>
      <c r="AEZ94" s="1531"/>
      <c r="AFA94" s="1531"/>
      <c r="AFB94" s="1531"/>
      <c r="AFC94" s="1531"/>
      <c r="AFD94" s="1531"/>
      <c r="AFE94" s="1531"/>
      <c r="AFF94" s="1531"/>
      <c r="AFG94" s="1531"/>
      <c r="AFH94" s="1531"/>
      <c r="AFI94" s="1531"/>
      <c r="AFJ94" s="1531"/>
      <c r="AFK94" s="1531"/>
      <c r="AFL94" s="1531"/>
      <c r="AFM94" s="1531"/>
      <c r="AFN94" s="1531"/>
      <c r="AFO94" s="1531"/>
      <c r="AFP94" s="1531"/>
      <c r="AFQ94" s="1531"/>
      <c r="AFR94" s="1531"/>
      <c r="AFS94" s="1531"/>
      <c r="AFT94" s="1531"/>
      <c r="AFU94" s="1531"/>
      <c r="AFV94" s="1531"/>
      <c r="AFW94" s="1531"/>
      <c r="AFX94" s="1531"/>
      <c r="AFY94" s="1531"/>
      <c r="AFZ94" s="1531"/>
      <c r="AGA94" s="1531"/>
      <c r="AGB94" s="1531"/>
      <c r="AGC94" s="1531"/>
      <c r="AGD94" s="1531"/>
      <c r="AGE94" s="1531"/>
      <c r="AGF94" s="1531"/>
      <c r="AGG94" s="1531"/>
      <c r="AGH94" s="1531"/>
      <c r="AGI94" s="1531"/>
      <c r="AGJ94" s="1531"/>
      <c r="AGK94" s="1531"/>
      <c r="AGL94" s="1531"/>
      <c r="AGM94" s="1531"/>
      <c r="AGN94" s="1531"/>
      <c r="AGO94" s="1531"/>
      <c r="AGP94" s="1531"/>
      <c r="AGQ94" s="1531"/>
      <c r="AGR94" s="1531"/>
      <c r="AGS94" s="1531"/>
      <c r="AGT94" s="1531"/>
      <c r="AGU94" s="1531"/>
      <c r="AGV94" s="1531"/>
      <c r="AGW94" s="1531"/>
      <c r="AGX94" s="1531"/>
      <c r="AGY94" s="1531"/>
      <c r="AGZ94" s="1531"/>
      <c r="AHA94" s="1531"/>
      <c r="AHB94" s="1531"/>
      <c r="AHC94" s="1531"/>
      <c r="AHD94" s="1531"/>
      <c r="AHE94" s="1531"/>
      <c r="AHF94" s="1531"/>
      <c r="AHG94" s="1531"/>
      <c r="AHH94" s="1531"/>
      <c r="AHI94" s="1531"/>
      <c r="AHJ94" s="1531"/>
      <c r="AHK94" s="1531"/>
      <c r="AHL94" s="1531"/>
      <c r="AHM94" s="1531"/>
      <c r="AHN94" s="1531"/>
      <c r="AHO94" s="1531"/>
      <c r="AHP94" s="1531"/>
      <c r="AHQ94" s="1531"/>
      <c r="AHR94" s="1531"/>
      <c r="AHS94" s="1531"/>
      <c r="AHT94" s="1531"/>
      <c r="AHU94" s="1531"/>
      <c r="AHV94" s="1531"/>
      <c r="AHW94" s="1531"/>
      <c r="AHX94" s="1531"/>
      <c r="AHY94" s="1531"/>
      <c r="AHZ94" s="1531"/>
      <c r="AIA94" s="1531"/>
      <c r="AIB94" s="1531"/>
      <c r="AIC94" s="1531"/>
      <c r="AID94" s="1531"/>
      <c r="AIE94" s="1531"/>
      <c r="AIF94" s="1531"/>
      <c r="AIG94" s="1531"/>
      <c r="AIH94" s="1531"/>
      <c r="AII94" s="1531"/>
      <c r="AIJ94" s="1531"/>
      <c r="AIK94" s="1531"/>
      <c r="AIL94" s="1531"/>
      <c r="AIM94" s="1531"/>
      <c r="AIN94" s="1531"/>
      <c r="AIO94" s="1531"/>
      <c r="AIP94" s="1531"/>
      <c r="AIQ94" s="1531"/>
      <c r="AIR94" s="1531"/>
      <c r="AIS94" s="1531"/>
      <c r="AIT94" s="1531"/>
      <c r="AIU94" s="1531"/>
      <c r="AIV94" s="1531"/>
      <c r="AIW94" s="1531"/>
      <c r="AIX94" s="1531"/>
      <c r="AIY94" s="1531"/>
      <c r="AIZ94" s="1531"/>
      <c r="AJA94" s="1531"/>
      <c r="AJB94" s="1531"/>
      <c r="AJC94" s="1531"/>
      <c r="AJD94" s="1531"/>
      <c r="AJE94" s="1531"/>
      <c r="AJF94" s="1531"/>
      <c r="AJG94" s="1531"/>
      <c r="AJH94" s="1531"/>
      <c r="AJI94" s="1531"/>
      <c r="AJJ94" s="1531"/>
      <c r="AJK94" s="1531"/>
      <c r="AJL94" s="1531"/>
      <c r="AJM94" s="1531"/>
      <c r="AJN94" s="1531"/>
      <c r="AJO94" s="1531"/>
      <c r="AJP94" s="1531"/>
      <c r="AJQ94" s="1531"/>
      <c r="AJR94" s="1531"/>
      <c r="AJS94" s="1531"/>
      <c r="AJT94" s="1531"/>
      <c r="AJU94" s="1531"/>
      <c r="AJV94" s="1531"/>
      <c r="AJW94" s="1531"/>
      <c r="AJX94" s="1531"/>
      <c r="AJY94" s="1531"/>
      <c r="AJZ94" s="1531"/>
      <c r="AKA94" s="1531"/>
      <c r="AKB94" s="1531"/>
      <c r="AKC94" s="1531"/>
      <c r="AKD94" s="1531"/>
      <c r="AKE94" s="1531"/>
      <c r="AKF94" s="1531"/>
      <c r="AKG94" s="1531"/>
      <c r="AKH94" s="1531"/>
      <c r="AKI94" s="1531"/>
      <c r="AKJ94" s="1531"/>
      <c r="AKK94" s="1531"/>
      <c r="AKL94" s="1531"/>
      <c r="AKM94" s="1531"/>
      <c r="AKN94" s="1531"/>
      <c r="AKO94" s="1531"/>
      <c r="AKP94" s="1531"/>
      <c r="AKQ94" s="1531"/>
      <c r="AKR94" s="1531"/>
      <c r="AKS94" s="1531"/>
      <c r="AKT94" s="1531"/>
      <c r="AKU94" s="1531"/>
      <c r="AKV94" s="1531"/>
      <c r="AKW94" s="1531"/>
      <c r="AKX94" s="1531"/>
      <c r="AKY94" s="1531"/>
      <c r="AKZ94" s="1531"/>
      <c r="ALA94" s="1531"/>
      <c r="ALB94" s="1531"/>
      <c r="ALC94" s="1531"/>
      <c r="ALD94" s="1531"/>
      <c r="ALE94" s="1531"/>
      <c r="ALF94" s="1531"/>
      <c r="ALG94" s="1531"/>
      <c r="ALH94" s="1531"/>
      <c r="ALI94" s="1531"/>
      <c r="ALJ94" s="1531"/>
      <c r="ALK94" s="1531"/>
      <c r="ALL94" s="1531"/>
      <c r="ALM94" s="1531"/>
      <c r="ALN94" s="1531"/>
      <c r="ALO94" s="1531"/>
      <c r="ALP94" s="1531"/>
      <c r="ALQ94" s="1531"/>
      <c r="ALR94" s="1531"/>
      <c r="ALS94" s="1531"/>
      <c r="ALT94" s="1531"/>
      <c r="ALU94" s="1531"/>
      <c r="ALV94" s="1531"/>
      <c r="ALW94" s="1531"/>
      <c r="ALX94" s="1531"/>
      <c r="ALY94" s="1531"/>
      <c r="ALZ94" s="1531"/>
      <c r="AMA94" s="1531"/>
      <c r="AMB94" s="1531"/>
      <c r="AMC94" s="1531"/>
      <c r="AMD94" s="1531"/>
      <c r="AME94" s="1531"/>
      <c r="AMF94" s="1531"/>
      <c r="AMG94" s="1531"/>
      <c r="AMH94" s="1531"/>
      <c r="AMI94" s="1531"/>
      <c r="AMJ94" s="1531"/>
      <c r="AMK94" s="1531"/>
      <c r="AML94" s="1531"/>
      <c r="AMM94" s="1531"/>
      <c r="AMN94" s="1531"/>
      <c r="AMO94" s="1531"/>
      <c r="AMP94" s="1531"/>
      <c r="AMQ94" s="1531"/>
      <c r="AMR94" s="1531"/>
      <c r="AMS94" s="1531"/>
      <c r="AMT94" s="1531"/>
      <c r="AMU94" s="1531"/>
      <c r="AMV94" s="1531"/>
      <c r="AMW94" s="1531"/>
      <c r="AMX94" s="1531"/>
      <c r="AMY94" s="1531"/>
      <c r="AMZ94" s="1531"/>
      <c r="ANA94" s="1531"/>
      <c r="ANB94" s="1531"/>
      <c r="ANC94" s="1531"/>
      <c r="AND94" s="1531"/>
      <c r="ANE94" s="1531"/>
      <c r="ANF94" s="1531"/>
      <c r="ANG94" s="1531"/>
      <c r="ANH94" s="1531"/>
      <c r="ANI94" s="1531"/>
      <c r="ANJ94" s="1531"/>
      <c r="ANK94" s="1531"/>
      <c r="ANL94" s="1531"/>
      <c r="ANM94" s="1531"/>
      <c r="ANN94" s="1531"/>
      <c r="ANO94" s="1531"/>
      <c r="ANP94" s="1531"/>
      <c r="ANQ94" s="1531"/>
      <c r="ANR94" s="1531"/>
      <c r="ANS94" s="1531"/>
      <c r="ANT94" s="1531"/>
      <c r="ANU94" s="1531"/>
      <c r="ANV94" s="1531"/>
      <c r="ANW94" s="1531"/>
      <c r="ANX94" s="1531"/>
      <c r="ANY94" s="1531"/>
      <c r="ANZ94" s="1531"/>
      <c r="AOA94" s="1531"/>
      <c r="AOB94" s="1531"/>
      <c r="AOC94" s="1531"/>
      <c r="AOD94" s="1531"/>
      <c r="AOE94" s="1531"/>
      <c r="AOF94" s="1531"/>
      <c r="AOG94" s="1531"/>
      <c r="AOH94" s="1531"/>
      <c r="AOI94" s="1531"/>
      <c r="AOJ94" s="1531"/>
      <c r="AOK94" s="1531"/>
      <c r="AOL94" s="1531"/>
      <c r="AOM94" s="1531"/>
      <c r="AON94" s="1531"/>
      <c r="AOO94" s="1531"/>
      <c r="AOP94" s="1531"/>
      <c r="AOQ94" s="1531"/>
      <c r="AOR94" s="1531"/>
      <c r="AOS94" s="1531"/>
      <c r="AOT94" s="1531"/>
      <c r="AOU94" s="1531"/>
      <c r="AOV94" s="1531"/>
      <c r="AOW94" s="1531"/>
      <c r="AOX94" s="1531"/>
      <c r="AOY94" s="1531"/>
      <c r="AOZ94" s="1531"/>
      <c r="APA94" s="1531"/>
      <c r="APB94" s="1531"/>
      <c r="APC94" s="1531"/>
      <c r="APD94" s="1531"/>
      <c r="APE94" s="1531"/>
      <c r="APF94" s="1531"/>
      <c r="APG94" s="1531"/>
      <c r="APH94" s="1531"/>
      <c r="API94" s="1531"/>
      <c r="APJ94" s="1531"/>
      <c r="APK94" s="1531"/>
      <c r="APL94" s="1531"/>
      <c r="APM94" s="1531"/>
      <c r="APN94" s="1531"/>
      <c r="APO94" s="1531"/>
      <c r="APP94" s="1531"/>
      <c r="APQ94" s="1531"/>
      <c r="APR94" s="1531"/>
      <c r="APS94" s="1531"/>
      <c r="APT94" s="1531"/>
      <c r="APU94" s="1531"/>
      <c r="APV94" s="1531"/>
      <c r="APW94" s="1531"/>
      <c r="APX94" s="1531"/>
      <c r="APY94" s="1531"/>
      <c r="APZ94" s="1531"/>
      <c r="AQA94" s="1531"/>
      <c r="AQB94" s="1531"/>
      <c r="AQC94" s="1531"/>
      <c r="AQD94" s="1531"/>
      <c r="AQE94" s="1531"/>
      <c r="AQF94" s="1531"/>
      <c r="AQG94" s="1531"/>
      <c r="AQH94" s="1531"/>
      <c r="AQI94" s="1531"/>
      <c r="AQJ94" s="1531"/>
      <c r="AQK94" s="1531"/>
      <c r="AQL94" s="1531"/>
      <c r="AQM94" s="1531"/>
      <c r="AQN94" s="1531"/>
      <c r="AQO94" s="1531"/>
      <c r="AQP94" s="1531"/>
      <c r="AQQ94" s="1531"/>
      <c r="AQR94" s="1531"/>
      <c r="AQS94" s="1531"/>
      <c r="AQT94" s="1531"/>
      <c r="AQU94" s="1531"/>
      <c r="AQV94" s="1531"/>
      <c r="AQW94" s="1531"/>
      <c r="AQX94" s="1531"/>
      <c r="AQY94" s="1531"/>
      <c r="AQZ94" s="1531"/>
      <c r="ARA94" s="1531"/>
      <c r="ARB94" s="1531"/>
      <c r="ARC94" s="1531"/>
      <c r="ARD94" s="1531"/>
      <c r="ARE94" s="1531"/>
      <c r="ARF94" s="1531"/>
      <c r="ARG94" s="1531"/>
      <c r="ARH94" s="1531"/>
      <c r="ARI94" s="1531"/>
      <c r="ARJ94" s="1531"/>
      <c r="ARK94" s="1531"/>
      <c r="ARL94" s="1531"/>
      <c r="ARM94" s="1531"/>
      <c r="ARN94" s="1531"/>
      <c r="ARO94" s="1531"/>
      <c r="ARP94" s="1531"/>
      <c r="ARQ94" s="1531"/>
      <c r="ARR94" s="1531"/>
      <c r="ARS94" s="1531"/>
      <c r="ART94" s="1531"/>
      <c r="ARU94" s="1531"/>
      <c r="ARV94" s="1531"/>
      <c r="ARW94" s="1531"/>
      <c r="ARX94" s="1531"/>
      <c r="ARY94" s="1531"/>
      <c r="ARZ94" s="1531"/>
      <c r="ASA94" s="1531"/>
      <c r="ASB94" s="1531"/>
      <c r="ASC94" s="1531"/>
      <c r="ASD94" s="1531"/>
      <c r="ASE94" s="1531"/>
      <c r="ASF94" s="1531"/>
      <c r="ASG94" s="1531"/>
      <c r="ASH94" s="1531"/>
      <c r="ASI94" s="1531"/>
      <c r="ASJ94" s="1531"/>
      <c r="ASK94" s="1531"/>
      <c r="ASL94" s="1531"/>
      <c r="ASM94" s="1531"/>
      <c r="ASN94" s="1531"/>
      <c r="ASO94" s="1531"/>
      <c r="ASP94" s="1531"/>
      <c r="ASQ94" s="1531"/>
      <c r="ASR94" s="1531"/>
      <c r="ASS94" s="1531"/>
      <c r="AST94" s="1531"/>
      <c r="ASU94" s="1531"/>
      <c r="ASV94" s="1531"/>
      <c r="ASW94" s="1531"/>
      <c r="ASX94" s="1531"/>
      <c r="ASY94" s="1531"/>
      <c r="ASZ94" s="1531"/>
      <c r="ATA94" s="1531"/>
      <c r="ATB94" s="1531"/>
      <c r="ATC94" s="1531"/>
      <c r="ATD94" s="1531"/>
      <c r="ATE94" s="1531"/>
      <c r="ATF94" s="1531"/>
      <c r="ATG94" s="1531"/>
      <c r="ATH94" s="1531"/>
      <c r="ATI94" s="1531"/>
      <c r="ATJ94" s="1531"/>
      <c r="ATK94" s="1531"/>
      <c r="ATL94" s="1531"/>
      <c r="ATM94" s="1531"/>
      <c r="ATN94" s="1531"/>
      <c r="ATO94" s="1531"/>
      <c r="ATP94" s="1531"/>
      <c r="ATQ94" s="1531"/>
      <c r="ATR94" s="1531"/>
      <c r="ATS94" s="1531"/>
      <c r="ATT94" s="1531"/>
      <c r="ATU94" s="1531"/>
      <c r="ATV94" s="1531"/>
      <c r="ATW94" s="1531"/>
      <c r="ATX94" s="1531"/>
      <c r="ATY94" s="1531"/>
      <c r="ATZ94" s="1531"/>
      <c r="AUA94" s="1531"/>
      <c r="AUB94" s="1531"/>
      <c r="AUC94" s="1531"/>
      <c r="AUD94" s="1531"/>
      <c r="AUE94" s="1531"/>
      <c r="AUF94" s="1531"/>
      <c r="AUG94" s="1531"/>
      <c r="AUH94" s="1531"/>
      <c r="AUI94" s="1531"/>
    </row>
    <row r="95" spans="1:1231" s="1406" customFormat="1" ht="31.75" customHeight="1" x14ac:dyDescent="0.75">
      <c r="A95" s="2064"/>
      <c r="B95" s="2076"/>
      <c r="C95" s="1420">
        <v>12.4</v>
      </c>
      <c r="D95" s="1489" t="s">
        <v>34</v>
      </c>
      <c r="E95" s="1490" t="s">
        <v>23</v>
      </c>
      <c r="F95" s="1490" t="s">
        <v>6</v>
      </c>
      <c r="G95" s="1423">
        <f t="array" ref="G95">INDEX('Salary . staff rates'!$A$6:$C$28,MATCH(1,('Salary . staff rates'!$A$6:$A$28=E95)*('Salary . staff rates'!$B$6:$B$28=F95),0),3)</f>
        <v>65000</v>
      </c>
      <c r="H95" s="1423">
        <f t="shared" si="70"/>
        <v>456.14035087719299</v>
      </c>
      <c r="I95" s="1491" t="s">
        <v>0</v>
      </c>
      <c r="J95" s="1492" t="s">
        <v>0</v>
      </c>
      <c r="K95" s="1493">
        <v>0</v>
      </c>
      <c r="L95" s="1494">
        <f t="shared" si="71"/>
        <v>0</v>
      </c>
      <c r="M95" s="1551" t="s">
        <v>31</v>
      </c>
      <c r="N95" s="1496">
        <f>IF(M95="Yes",L95*'Salary . staff rates'!$C$34,0)</f>
        <v>0</v>
      </c>
      <c r="P95" s="662">
        <v>1</v>
      </c>
      <c r="Q95" s="662">
        <v>1</v>
      </c>
      <c r="W95" s="1564"/>
      <c r="Y95" s="662">
        <f t="shared" si="78"/>
        <v>0</v>
      </c>
      <c r="Z95" s="662">
        <f t="shared" si="79"/>
        <v>0</v>
      </c>
      <c r="AA95" s="1433"/>
      <c r="AB95" s="662">
        <f t="shared" si="80"/>
        <v>0</v>
      </c>
      <c r="AC95" s="662">
        <f t="shared" si="81"/>
        <v>0</v>
      </c>
      <c r="AD95" s="1412"/>
      <c r="AE95" s="1412"/>
      <c r="AF95" s="1412"/>
      <c r="AL95" s="1413"/>
      <c r="AN95" s="1435">
        <f t="shared" si="82"/>
        <v>0</v>
      </c>
      <c r="AO95" s="1435">
        <f t="shared" si="83"/>
        <v>0</v>
      </c>
      <c r="AP95" s="1531"/>
      <c r="AQ95" s="1531"/>
      <c r="AR95" s="1531"/>
      <c r="AS95" s="1531"/>
      <c r="AT95" s="1531"/>
      <c r="AU95" s="1531"/>
      <c r="AV95" s="1531"/>
      <c r="AW95" s="1531"/>
      <c r="AX95" s="1531"/>
      <c r="AY95" s="1531"/>
      <c r="AZ95" s="1531"/>
      <c r="BA95" s="1531"/>
      <c r="BB95" s="1531"/>
      <c r="BC95" s="1531"/>
      <c r="BD95" s="1531"/>
      <c r="BE95" s="1531"/>
      <c r="BF95" s="1531"/>
      <c r="BG95" s="1531"/>
      <c r="BH95" s="1531"/>
      <c r="BI95" s="1531"/>
      <c r="BJ95" s="1531"/>
      <c r="BK95" s="1531"/>
      <c r="BL95" s="1531"/>
      <c r="BM95" s="1531"/>
      <c r="BN95" s="1531"/>
      <c r="BO95" s="1531"/>
      <c r="BP95" s="1531"/>
      <c r="BQ95" s="1531"/>
      <c r="BR95" s="1531"/>
      <c r="BS95" s="1531"/>
      <c r="BT95" s="1531"/>
      <c r="BU95" s="1531"/>
      <c r="BV95" s="1531"/>
      <c r="BW95" s="1531"/>
      <c r="BX95" s="1531"/>
      <c r="BY95" s="1531"/>
      <c r="BZ95" s="1531"/>
      <c r="CA95" s="1531"/>
      <c r="CB95" s="1531"/>
      <c r="CC95" s="1531"/>
      <c r="CD95" s="1531"/>
      <c r="CE95" s="1531"/>
      <c r="CF95" s="1531"/>
      <c r="CG95" s="1531"/>
      <c r="CH95" s="1531"/>
      <c r="CI95" s="1531"/>
      <c r="CJ95" s="1531"/>
      <c r="CK95" s="1531"/>
      <c r="CL95" s="1531"/>
      <c r="CM95" s="1531"/>
      <c r="CN95" s="1531"/>
      <c r="CO95" s="1531"/>
      <c r="CP95" s="1531"/>
      <c r="CQ95" s="1531"/>
      <c r="CR95" s="1531"/>
      <c r="CS95" s="1531"/>
      <c r="CT95" s="1531"/>
      <c r="CU95" s="1531"/>
      <c r="CV95" s="1531"/>
      <c r="CW95" s="1531"/>
      <c r="CX95" s="1531"/>
      <c r="CY95" s="1531"/>
      <c r="CZ95" s="1531"/>
      <c r="DA95" s="1531"/>
      <c r="DB95" s="1531"/>
      <c r="DC95" s="1531"/>
      <c r="DD95" s="1531"/>
      <c r="DE95" s="1531"/>
      <c r="DF95" s="1531"/>
      <c r="DG95" s="1531"/>
      <c r="DH95" s="1531"/>
      <c r="DI95" s="1531"/>
      <c r="DJ95" s="1531"/>
      <c r="DK95" s="1531"/>
      <c r="DL95" s="1531"/>
      <c r="DM95" s="1531"/>
      <c r="DN95" s="1531"/>
      <c r="DO95" s="1531"/>
      <c r="DP95" s="1531"/>
      <c r="DQ95" s="1531"/>
      <c r="DR95" s="1531"/>
      <c r="DS95" s="1531"/>
      <c r="DT95" s="1531"/>
      <c r="DU95" s="1531"/>
      <c r="DV95" s="1531"/>
      <c r="DW95" s="1531"/>
      <c r="DX95" s="1531"/>
      <c r="DY95" s="1531"/>
      <c r="DZ95" s="1531"/>
      <c r="EA95" s="1531"/>
      <c r="EB95" s="1531"/>
      <c r="EC95" s="1531"/>
      <c r="ED95" s="1531"/>
      <c r="EE95" s="1531"/>
      <c r="EF95" s="1531"/>
      <c r="EG95" s="1531"/>
      <c r="EH95" s="1531"/>
      <c r="EI95" s="1531"/>
      <c r="EJ95" s="1531"/>
      <c r="EK95" s="1531"/>
      <c r="EL95" s="1531"/>
      <c r="EM95" s="1531"/>
      <c r="EN95" s="1531"/>
      <c r="EO95" s="1531"/>
      <c r="EP95" s="1531"/>
      <c r="EQ95" s="1531"/>
      <c r="ER95" s="1531"/>
      <c r="ES95" s="1531"/>
      <c r="ET95" s="1531"/>
      <c r="EU95" s="1531"/>
      <c r="EV95" s="1531"/>
      <c r="EW95" s="1531"/>
      <c r="EX95" s="1531"/>
      <c r="EY95" s="1531"/>
      <c r="EZ95" s="1531"/>
      <c r="FA95" s="1531"/>
      <c r="FB95" s="1531"/>
      <c r="FC95" s="1531"/>
      <c r="FD95" s="1531"/>
      <c r="FE95" s="1531"/>
      <c r="FF95" s="1531"/>
      <c r="FG95" s="1531"/>
      <c r="FH95" s="1531"/>
      <c r="FI95" s="1531"/>
      <c r="FJ95" s="1531"/>
      <c r="FK95" s="1531"/>
      <c r="FL95" s="1531"/>
      <c r="FM95" s="1531"/>
      <c r="FN95" s="1531"/>
      <c r="FO95" s="1531"/>
      <c r="FP95" s="1531"/>
      <c r="FQ95" s="1531"/>
      <c r="FR95" s="1531"/>
      <c r="FS95" s="1531"/>
      <c r="FT95" s="1531"/>
      <c r="FU95" s="1531"/>
      <c r="FV95" s="1531"/>
      <c r="FW95" s="1531"/>
      <c r="FX95" s="1531"/>
      <c r="FY95" s="1531"/>
      <c r="FZ95" s="1531"/>
      <c r="GA95" s="1531"/>
      <c r="GB95" s="1531"/>
      <c r="GC95" s="1531"/>
      <c r="GD95" s="1531"/>
      <c r="GE95" s="1531"/>
      <c r="GF95" s="1531"/>
      <c r="GG95" s="1531"/>
      <c r="GH95" s="1531"/>
      <c r="GI95" s="1531"/>
      <c r="GJ95" s="1531"/>
      <c r="GK95" s="1531"/>
      <c r="GL95" s="1531"/>
      <c r="GM95" s="1531"/>
      <c r="GN95" s="1531"/>
      <c r="GO95" s="1531"/>
      <c r="GP95" s="1531"/>
      <c r="GQ95" s="1531"/>
      <c r="GR95" s="1531"/>
      <c r="GS95" s="1531"/>
      <c r="GT95" s="1531"/>
      <c r="GU95" s="1531"/>
      <c r="GV95" s="1531"/>
      <c r="GW95" s="1531"/>
      <c r="GX95" s="1531"/>
      <c r="GY95" s="1531"/>
      <c r="GZ95" s="1531"/>
      <c r="HA95" s="1531"/>
      <c r="HB95" s="1531"/>
      <c r="HC95" s="1531"/>
      <c r="HD95" s="1531"/>
      <c r="HE95" s="1531"/>
      <c r="HF95" s="1531"/>
      <c r="HG95" s="1531"/>
      <c r="HH95" s="1531"/>
      <c r="HI95" s="1531"/>
      <c r="HJ95" s="1531"/>
      <c r="HK95" s="1531"/>
      <c r="HL95" s="1531"/>
      <c r="HM95" s="1531"/>
      <c r="HN95" s="1531"/>
      <c r="HO95" s="1531"/>
      <c r="HP95" s="1531"/>
      <c r="HQ95" s="1531"/>
      <c r="HR95" s="1531"/>
      <c r="HS95" s="1531"/>
      <c r="HT95" s="1531"/>
      <c r="HU95" s="1531"/>
      <c r="HV95" s="1531"/>
      <c r="HW95" s="1531"/>
      <c r="HX95" s="1531"/>
      <c r="HY95" s="1531"/>
      <c r="HZ95" s="1531"/>
      <c r="IA95" s="1531"/>
      <c r="IB95" s="1531"/>
      <c r="IC95" s="1531"/>
      <c r="ID95" s="1531"/>
      <c r="IE95" s="1531"/>
      <c r="IF95" s="1531"/>
      <c r="IG95" s="1531"/>
      <c r="IH95" s="1531"/>
      <c r="II95" s="1531"/>
      <c r="IJ95" s="1531"/>
      <c r="IK95" s="1531"/>
      <c r="IL95" s="1531"/>
      <c r="IM95" s="1531"/>
      <c r="IN95" s="1531"/>
      <c r="IO95" s="1531"/>
      <c r="IP95" s="1531"/>
      <c r="IQ95" s="1531"/>
      <c r="IR95" s="1531"/>
      <c r="IS95" s="1531"/>
      <c r="IT95" s="1531"/>
      <c r="IU95" s="1531"/>
      <c r="IV95" s="1531"/>
      <c r="IW95" s="1531"/>
      <c r="IX95" s="1531"/>
      <c r="IY95" s="1531"/>
      <c r="IZ95" s="1531"/>
      <c r="JA95" s="1531"/>
      <c r="JB95" s="1531"/>
      <c r="JC95" s="1531"/>
      <c r="JD95" s="1531"/>
      <c r="JE95" s="1531"/>
      <c r="JF95" s="1531"/>
      <c r="JG95" s="1531"/>
      <c r="JH95" s="1531"/>
      <c r="JI95" s="1531"/>
      <c r="JJ95" s="1531"/>
      <c r="JK95" s="1531"/>
      <c r="JL95" s="1531"/>
      <c r="JM95" s="1531"/>
      <c r="JN95" s="1531"/>
      <c r="JO95" s="1531"/>
      <c r="JP95" s="1531"/>
      <c r="JQ95" s="1531"/>
      <c r="JR95" s="1531"/>
      <c r="JS95" s="1531"/>
      <c r="JT95" s="1531"/>
      <c r="JU95" s="1531"/>
      <c r="JV95" s="1531"/>
      <c r="JW95" s="1531"/>
      <c r="JX95" s="1531"/>
      <c r="JY95" s="1531"/>
      <c r="JZ95" s="1531"/>
      <c r="KA95" s="1531"/>
      <c r="KB95" s="1531"/>
      <c r="KC95" s="1531"/>
      <c r="KD95" s="1531"/>
      <c r="KE95" s="1531"/>
      <c r="KF95" s="1531"/>
      <c r="KG95" s="1531"/>
      <c r="KH95" s="1531"/>
      <c r="KI95" s="1531"/>
      <c r="KJ95" s="1531"/>
      <c r="KK95" s="1531"/>
      <c r="KL95" s="1531"/>
      <c r="KM95" s="1531"/>
      <c r="KN95" s="1531"/>
      <c r="KO95" s="1531"/>
      <c r="KP95" s="1531"/>
      <c r="KQ95" s="1531"/>
      <c r="KR95" s="1531"/>
      <c r="KS95" s="1531"/>
      <c r="KT95" s="1531"/>
      <c r="KU95" s="1531"/>
      <c r="KV95" s="1531"/>
      <c r="KW95" s="1531"/>
      <c r="KX95" s="1531"/>
      <c r="KY95" s="1531"/>
      <c r="KZ95" s="1531"/>
      <c r="LA95" s="1531"/>
      <c r="LB95" s="1531"/>
      <c r="LC95" s="1531"/>
      <c r="LD95" s="1531"/>
      <c r="LE95" s="1531"/>
      <c r="LF95" s="1531"/>
      <c r="LG95" s="1531"/>
      <c r="LH95" s="1531"/>
      <c r="LI95" s="1531"/>
      <c r="LJ95" s="1531"/>
      <c r="LK95" s="1531"/>
      <c r="LL95" s="1531"/>
      <c r="LM95" s="1531"/>
      <c r="LN95" s="1531"/>
      <c r="LO95" s="1531"/>
      <c r="LP95" s="1531"/>
      <c r="LQ95" s="1531"/>
      <c r="LR95" s="1531"/>
      <c r="LS95" s="1531"/>
      <c r="LT95" s="1531"/>
      <c r="LU95" s="1531"/>
      <c r="LV95" s="1531"/>
      <c r="LW95" s="1531"/>
      <c r="LX95" s="1531"/>
      <c r="LY95" s="1531"/>
      <c r="LZ95" s="1531"/>
      <c r="MA95" s="1531"/>
      <c r="MB95" s="1531"/>
      <c r="MC95" s="1531"/>
      <c r="MD95" s="1531"/>
      <c r="ME95" s="1531"/>
      <c r="MF95" s="1531"/>
      <c r="MG95" s="1531"/>
      <c r="MH95" s="1531"/>
      <c r="MI95" s="1531"/>
      <c r="MJ95" s="1531"/>
      <c r="MK95" s="1531"/>
      <c r="ML95" s="1531"/>
      <c r="MM95" s="1531"/>
      <c r="MN95" s="1531"/>
      <c r="MO95" s="1531"/>
      <c r="MP95" s="1531"/>
      <c r="MQ95" s="1531"/>
      <c r="MR95" s="1531"/>
      <c r="MS95" s="1531"/>
      <c r="MT95" s="1531"/>
      <c r="MU95" s="1531"/>
      <c r="MV95" s="1531"/>
      <c r="MW95" s="1531"/>
      <c r="MX95" s="1531"/>
      <c r="MY95" s="1531"/>
      <c r="MZ95" s="1531"/>
      <c r="NA95" s="1531"/>
      <c r="NB95" s="1531"/>
      <c r="NC95" s="1531"/>
      <c r="ND95" s="1531"/>
      <c r="NE95" s="1531"/>
      <c r="NF95" s="1531"/>
      <c r="NG95" s="1531"/>
      <c r="NH95" s="1531"/>
      <c r="NI95" s="1531"/>
      <c r="NJ95" s="1531"/>
      <c r="NK95" s="1531"/>
      <c r="NL95" s="1531"/>
      <c r="NM95" s="1531"/>
      <c r="NN95" s="1531"/>
      <c r="NO95" s="1531"/>
      <c r="NP95" s="1531"/>
      <c r="NQ95" s="1531"/>
      <c r="NR95" s="1531"/>
      <c r="NS95" s="1531"/>
      <c r="NT95" s="1531"/>
      <c r="NU95" s="1531"/>
      <c r="NV95" s="1531"/>
      <c r="NW95" s="1531"/>
      <c r="NX95" s="1531"/>
      <c r="NY95" s="1531"/>
      <c r="NZ95" s="1531"/>
      <c r="OA95" s="1531"/>
      <c r="OB95" s="1531"/>
      <c r="OC95" s="1531"/>
      <c r="OD95" s="1531"/>
      <c r="OE95" s="1531"/>
      <c r="OF95" s="1531"/>
      <c r="OG95" s="1531"/>
      <c r="OH95" s="1531"/>
      <c r="OI95" s="1531"/>
      <c r="OJ95" s="1531"/>
      <c r="OK95" s="1531"/>
      <c r="OL95" s="1531"/>
      <c r="OM95" s="1531"/>
      <c r="ON95" s="1531"/>
      <c r="OO95" s="1531"/>
      <c r="OP95" s="1531"/>
      <c r="OQ95" s="1531"/>
      <c r="OR95" s="1531"/>
      <c r="OS95" s="1531"/>
      <c r="OT95" s="1531"/>
      <c r="OU95" s="1531"/>
      <c r="OV95" s="1531"/>
      <c r="OW95" s="1531"/>
      <c r="OX95" s="1531"/>
      <c r="OY95" s="1531"/>
      <c r="OZ95" s="1531"/>
      <c r="PA95" s="1531"/>
      <c r="PB95" s="1531"/>
      <c r="PC95" s="1531"/>
      <c r="PD95" s="1531"/>
      <c r="PE95" s="1531"/>
      <c r="PF95" s="1531"/>
      <c r="PG95" s="1531"/>
      <c r="PH95" s="1531"/>
      <c r="PI95" s="1531"/>
      <c r="PJ95" s="1531"/>
      <c r="PK95" s="1531"/>
      <c r="PL95" s="1531"/>
      <c r="PM95" s="1531"/>
      <c r="PN95" s="1531"/>
      <c r="PO95" s="1531"/>
      <c r="PP95" s="1531"/>
      <c r="PQ95" s="1531"/>
      <c r="PR95" s="1531"/>
      <c r="PS95" s="1531"/>
      <c r="PT95" s="1531"/>
      <c r="PU95" s="1531"/>
      <c r="PV95" s="1531"/>
      <c r="PW95" s="1531"/>
      <c r="PX95" s="1531"/>
      <c r="PY95" s="1531"/>
      <c r="PZ95" s="1531"/>
      <c r="QA95" s="1531"/>
      <c r="QB95" s="1531"/>
      <c r="QC95" s="1531"/>
      <c r="QD95" s="1531"/>
      <c r="QE95" s="1531"/>
      <c r="QF95" s="1531"/>
      <c r="QG95" s="1531"/>
      <c r="QH95" s="1531"/>
      <c r="QI95" s="1531"/>
      <c r="QJ95" s="1531"/>
      <c r="QK95" s="1531"/>
      <c r="QL95" s="1531"/>
      <c r="QM95" s="1531"/>
      <c r="QN95" s="1531"/>
      <c r="QO95" s="1531"/>
      <c r="QP95" s="1531"/>
      <c r="QQ95" s="1531"/>
      <c r="QR95" s="1531"/>
      <c r="QS95" s="1531"/>
      <c r="QT95" s="1531"/>
      <c r="QU95" s="1531"/>
      <c r="QV95" s="1531"/>
      <c r="QW95" s="1531"/>
      <c r="QX95" s="1531"/>
      <c r="QY95" s="1531"/>
      <c r="QZ95" s="1531"/>
      <c r="RA95" s="1531"/>
      <c r="RB95" s="1531"/>
      <c r="RC95" s="1531"/>
      <c r="RD95" s="1531"/>
      <c r="RE95" s="1531"/>
      <c r="RF95" s="1531"/>
      <c r="RG95" s="1531"/>
      <c r="RH95" s="1531"/>
      <c r="RI95" s="1531"/>
      <c r="RJ95" s="1531"/>
      <c r="RK95" s="1531"/>
      <c r="RL95" s="1531"/>
      <c r="RM95" s="1531"/>
      <c r="RN95" s="1531"/>
      <c r="RO95" s="1531"/>
      <c r="RP95" s="1531"/>
      <c r="RQ95" s="1531"/>
      <c r="RR95" s="1531"/>
      <c r="RS95" s="1531"/>
      <c r="RT95" s="1531"/>
      <c r="RU95" s="1531"/>
      <c r="RV95" s="1531"/>
      <c r="RW95" s="1531"/>
      <c r="RX95" s="1531"/>
      <c r="RY95" s="1531"/>
      <c r="RZ95" s="1531"/>
      <c r="SA95" s="1531"/>
      <c r="SB95" s="1531"/>
      <c r="SC95" s="1531"/>
      <c r="SD95" s="1531"/>
      <c r="SE95" s="1531"/>
      <c r="SF95" s="1531"/>
      <c r="SG95" s="1531"/>
      <c r="SH95" s="1531"/>
      <c r="SI95" s="1531"/>
      <c r="SJ95" s="1531"/>
      <c r="SK95" s="1531"/>
      <c r="SL95" s="1531"/>
      <c r="SM95" s="1531"/>
      <c r="SN95" s="1531"/>
      <c r="SO95" s="1531"/>
      <c r="SP95" s="1531"/>
      <c r="SQ95" s="1531"/>
      <c r="SR95" s="1531"/>
      <c r="SS95" s="1531"/>
      <c r="ST95" s="1531"/>
      <c r="SU95" s="1531"/>
      <c r="SV95" s="1531"/>
      <c r="SW95" s="1531"/>
      <c r="SX95" s="1531"/>
      <c r="SY95" s="1531"/>
      <c r="SZ95" s="1531"/>
      <c r="TA95" s="1531"/>
      <c r="TB95" s="1531"/>
      <c r="TC95" s="1531"/>
      <c r="TD95" s="1531"/>
      <c r="TE95" s="1531"/>
      <c r="TF95" s="1531"/>
      <c r="TG95" s="1531"/>
      <c r="TH95" s="1531"/>
      <c r="TI95" s="1531"/>
      <c r="TJ95" s="1531"/>
      <c r="TK95" s="1531"/>
      <c r="TL95" s="1531"/>
      <c r="TM95" s="1531"/>
      <c r="TN95" s="1531"/>
      <c r="TO95" s="1531"/>
      <c r="TP95" s="1531"/>
      <c r="TQ95" s="1531"/>
      <c r="TR95" s="1531"/>
      <c r="TS95" s="1531"/>
      <c r="TT95" s="1531"/>
      <c r="TU95" s="1531"/>
      <c r="TV95" s="1531"/>
      <c r="TW95" s="1531"/>
      <c r="TX95" s="1531"/>
      <c r="TY95" s="1531"/>
      <c r="TZ95" s="1531"/>
      <c r="UA95" s="1531"/>
      <c r="UB95" s="1531"/>
      <c r="UC95" s="1531"/>
      <c r="UD95" s="1531"/>
      <c r="UE95" s="1531"/>
      <c r="UF95" s="1531"/>
      <c r="UG95" s="1531"/>
      <c r="UH95" s="1531"/>
      <c r="UI95" s="1531"/>
      <c r="UJ95" s="1531"/>
      <c r="UK95" s="1531"/>
      <c r="UL95" s="1531"/>
      <c r="UM95" s="1531"/>
      <c r="UN95" s="1531"/>
      <c r="UO95" s="1531"/>
      <c r="UP95" s="1531"/>
      <c r="UQ95" s="1531"/>
      <c r="UR95" s="1531"/>
      <c r="US95" s="1531"/>
      <c r="UT95" s="1531"/>
      <c r="UU95" s="1531"/>
      <c r="UV95" s="1531"/>
      <c r="UW95" s="1531"/>
      <c r="UX95" s="1531"/>
      <c r="UY95" s="1531"/>
      <c r="UZ95" s="1531"/>
      <c r="VA95" s="1531"/>
      <c r="VB95" s="1531"/>
      <c r="VC95" s="1531"/>
      <c r="VD95" s="1531"/>
      <c r="VE95" s="1531"/>
      <c r="VF95" s="1531"/>
      <c r="VG95" s="1531"/>
      <c r="VH95" s="1531"/>
      <c r="VI95" s="1531"/>
      <c r="VJ95" s="1531"/>
      <c r="VK95" s="1531"/>
      <c r="VL95" s="1531"/>
      <c r="VM95" s="1531"/>
      <c r="VN95" s="1531"/>
      <c r="VO95" s="1531"/>
      <c r="VP95" s="1531"/>
      <c r="VQ95" s="1531"/>
      <c r="VR95" s="1531"/>
      <c r="VS95" s="1531"/>
      <c r="VT95" s="1531"/>
      <c r="VU95" s="1531"/>
      <c r="VV95" s="1531"/>
      <c r="VW95" s="1531"/>
      <c r="VX95" s="1531"/>
      <c r="VY95" s="1531"/>
      <c r="VZ95" s="1531"/>
      <c r="WA95" s="1531"/>
      <c r="WB95" s="1531"/>
      <c r="WC95" s="1531"/>
      <c r="WD95" s="1531"/>
      <c r="WE95" s="1531"/>
      <c r="WF95" s="1531"/>
      <c r="WG95" s="1531"/>
      <c r="WH95" s="1531"/>
      <c r="WI95" s="1531"/>
      <c r="WJ95" s="1531"/>
      <c r="WK95" s="1531"/>
      <c r="WL95" s="1531"/>
      <c r="WM95" s="1531"/>
      <c r="WN95" s="1531"/>
      <c r="WO95" s="1531"/>
      <c r="WP95" s="1531"/>
      <c r="WQ95" s="1531"/>
      <c r="WR95" s="1531"/>
      <c r="WS95" s="1531"/>
      <c r="WT95" s="1531"/>
      <c r="WU95" s="1531"/>
      <c r="WV95" s="1531"/>
      <c r="WW95" s="1531"/>
      <c r="WX95" s="1531"/>
      <c r="WY95" s="1531"/>
      <c r="WZ95" s="1531"/>
      <c r="XA95" s="1531"/>
      <c r="XB95" s="1531"/>
      <c r="XC95" s="1531"/>
      <c r="XD95" s="1531"/>
      <c r="XE95" s="1531"/>
      <c r="XF95" s="1531"/>
      <c r="XG95" s="1531"/>
      <c r="XH95" s="1531"/>
      <c r="XI95" s="1531"/>
      <c r="XJ95" s="1531"/>
      <c r="XK95" s="1531"/>
      <c r="XL95" s="1531"/>
      <c r="XM95" s="1531"/>
      <c r="XN95" s="1531"/>
      <c r="XO95" s="1531"/>
      <c r="XP95" s="1531"/>
      <c r="XQ95" s="1531"/>
      <c r="XR95" s="1531"/>
      <c r="XS95" s="1531"/>
      <c r="XT95" s="1531"/>
      <c r="XU95" s="1531"/>
      <c r="XV95" s="1531"/>
      <c r="XW95" s="1531"/>
      <c r="XX95" s="1531"/>
      <c r="XY95" s="1531"/>
      <c r="XZ95" s="1531"/>
      <c r="YA95" s="1531"/>
      <c r="YB95" s="1531"/>
      <c r="YC95" s="1531"/>
      <c r="YD95" s="1531"/>
      <c r="YE95" s="1531"/>
      <c r="YF95" s="1531"/>
      <c r="YG95" s="1531"/>
      <c r="YH95" s="1531"/>
      <c r="YI95" s="1531"/>
      <c r="YJ95" s="1531"/>
      <c r="YK95" s="1531"/>
      <c r="YL95" s="1531"/>
      <c r="YM95" s="1531"/>
      <c r="YN95" s="1531"/>
      <c r="YO95" s="1531"/>
      <c r="YP95" s="1531"/>
      <c r="YQ95" s="1531"/>
      <c r="YR95" s="1531"/>
      <c r="YS95" s="1531"/>
      <c r="YT95" s="1531"/>
      <c r="YU95" s="1531"/>
      <c r="YV95" s="1531"/>
      <c r="YW95" s="1531"/>
      <c r="YX95" s="1531"/>
      <c r="YY95" s="1531"/>
      <c r="YZ95" s="1531"/>
      <c r="ZA95" s="1531"/>
      <c r="ZB95" s="1531"/>
      <c r="ZC95" s="1531"/>
      <c r="ZD95" s="1531"/>
      <c r="ZE95" s="1531"/>
      <c r="ZF95" s="1531"/>
      <c r="ZG95" s="1531"/>
      <c r="ZH95" s="1531"/>
      <c r="ZI95" s="1531"/>
      <c r="ZJ95" s="1531"/>
      <c r="ZK95" s="1531"/>
      <c r="ZL95" s="1531"/>
      <c r="ZM95" s="1531"/>
      <c r="ZN95" s="1531"/>
      <c r="ZO95" s="1531"/>
      <c r="ZP95" s="1531"/>
      <c r="ZQ95" s="1531"/>
      <c r="ZR95" s="1531"/>
      <c r="ZS95" s="1531"/>
      <c r="ZT95" s="1531"/>
      <c r="ZU95" s="1531"/>
      <c r="ZV95" s="1531"/>
      <c r="ZW95" s="1531"/>
      <c r="ZX95" s="1531"/>
      <c r="ZY95" s="1531"/>
      <c r="ZZ95" s="1531"/>
      <c r="AAA95" s="1531"/>
      <c r="AAB95" s="1531"/>
      <c r="AAC95" s="1531"/>
      <c r="AAD95" s="1531"/>
      <c r="AAE95" s="1531"/>
      <c r="AAF95" s="1531"/>
      <c r="AAG95" s="1531"/>
      <c r="AAH95" s="1531"/>
      <c r="AAI95" s="1531"/>
      <c r="AAJ95" s="1531"/>
      <c r="AAK95" s="1531"/>
      <c r="AAL95" s="1531"/>
      <c r="AAM95" s="1531"/>
      <c r="AAN95" s="1531"/>
      <c r="AAO95" s="1531"/>
      <c r="AAP95" s="1531"/>
      <c r="AAQ95" s="1531"/>
      <c r="AAR95" s="1531"/>
      <c r="AAS95" s="1531"/>
      <c r="AAT95" s="1531"/>
      <c r="AAU95" s="1531"/>
      <c r="AAV95" s="1531"/>
      <c r="AAW95" s="1531"/>
      <c r="AAX95" s="1531"/>
      <c r="AAY95" s="1531"/>
      <c r="AAZ95" s="1531"/>
      <c r="ABA95" s="1531"/>
      <c r="ABB95" s="1531"/>
      <c r="ABC95" s="1531"/>
      <c r="ABD95" s="1531"/>
      <c r="ABE95" s="1531"/>
      <c r="ABF95" s="1531"/>
      <c r="ABG95" s="1531"/>
      <c r="ABH95" s="1531"/>
      <c r="ABI95" s="1531"/>
      <c r="ABJ95" s="1531"/>
      <c r="ABK95" s="1531"/>
      <c r="ABL95" s="1531"/>
      <c r="ABM95" s="1531"/>
      <c r="ABN95" s="1531"/>
      <c r="ABO95" s="1531"/>
      <c r="ABP95" s="1531"/>
      <c r="ABQ95" s="1531"/>
      <c r="ABR95" s="1531"/>
      <c r="ABS95" s="1531"/>
      <c r="ABT95" s="1531"/>
      <c r="ABU95" s="1531"/>
      <c r="ABV95" s="1531"/>
      <c r="ABW95" s="1531"/>
      <c r="ABX95" s="1531"/>
      <c r="ABY95" s="1531"/>
      <c r="ABZ95" s="1531"/>
      <c r="ACA95" s="1531"/>
      <c r="ACB95" s="1531"/>
      <c r="ACC95" s="1531"/>
      <c r="ACD95" s="1531"/>
      <c r="ACE95" s="1531"/>
      <c r="ACF95" s="1531"/>
      <c r="ACG95" s="1531"/>
      <c r="ACH95" s="1531"/>
      <c r="ACI95" s="1531"/>
      <c r="ACJ95" s="1531"/>
      <c r="ACK95" s="1531"/>
      <c r="ACL95" s="1531"/>
      <c r="ACM95" s="1531"/>
      <c r="ACN95" s="1531"/>
      <c r="ACO95" s="1531"/>
      <c r="ACP95" s="1531"/>
      <c r="ACQ95" s="1531"/>
      <c r="ACR95" s="1531"/>
      <c r="ACS95" s="1531"/>
      <c r="ACT95" s="1531"/>
      <c r="ACU95" s="1531"/>
      <c r="ACV95" s="1531"/>
      <c r="ACW95" s="1531"/>
      <c r="ACX95" s="1531"/>
      <c r="ACY95" s="1531"/>
      <c r="ACZ95" s="1531"/>
      <c r="ADA95" s="1531"/>
      <c r="ADB95" s="1531"/>
      <c r="ADC95" s="1531"/>
      <c r="ADD95" s="1531"/>
      <c r="ADE95" s="1531"/>
      <c r="ADF95" s="1531"/>
      <c r="ADG95" s="1531"/>
      <c r="ADH95" s="1531"/>
      <c r="ADI95" s="1531"/>
      <c r="ADJ95" s="1531"/>
      <c r="ADK95" s="1531"/>
      <c r="ADL95" s="1531"/>
      <c r="ADM95" s="1531"/>
      <c r="ADN95" s="1531"/>
      <c r="ADO95" s="1531"/>
      <c r="ADP95" s="1531"/>
      <c r="ADQ95" s="1531"/>
      <c r="ADR95" s="1531"/>
      <c r="ADS95" s="1531"/>
      <c r="ADT95" s="1531"/>
      <c r="ADU95" s="1531"/>
      <c r="ADV95" s="1531"/>
      <c r="ADW95" s="1531"/>
      <c r="ADX95" s="1531"/>
      <c r="ADY95" s="1531"/>
      <c r="ADZ95" s="1531"/>
      <c r="AEA95" s="1531"/>
      <c r="AEB95" s="1531"/>
      <c r="AEC95" s="1531"/>
      <c r="AED95" s="1531"/>
      <c r="AEE95" s="1531"/>
      <c r="AEF95" s="1531"/>
      <c r="AEG95" s="1531"/>
      <c r="AEH95" s="1531"/>
      <c r="AEI95" s="1531"/>
      <c r="AEJ95" s="1531"/>
      <c r="AEK95" s="1531"/>
      <c r="AEL95" s="1531"/>
      <c r="AEM95" s="1531"/>
      <c r="AEN95" s="1531"/>
      <c r="AEO95" s="1531"/>
      <c r="AEP95" s="1531"/>
      <c r="AEQ95" s="1531"/>
      <c r="AER95" s="1531"/>
      <c r="AES95" s="1531"/>
      <c r="AET95" s="1531"/>
      <c r="AEU95" s="1531"/>
      <c r="AEV95" s="1531"/>
      <c r="AEW95" s="1531"/>
      <c r="AEX95" s="1531"/>
      <c r="AEY95" s="1531"/>
      <c r="AEZ95" s="1531"/>
      <c r="AFA95" s="1531"/>
      <c r="AFB95" s="1531"/>
      <c r="AFC95" s="1531"/>
      <c r="AFD95" s="1531"/>
      <c r="AFE95" s="1531"/>
      <c r="AFF95" s="1531"/>
      <c r="AFG95" s="1531"/>
      <c r="AFH95" s="1531"/>
      <c r="AFI95" s="1531"/>
      <c r="AFJ95" s="1531"/>
      <c r="AFK95" s="1531"/>
      <c r="AFL95" s="1531"/>
      <c r="AFM95" s="1531"/>
      <c r="AFN95" s="1531"/>
      <c r="AFO95" s="1531"/>
      <c r="AFP95" s="1531"/>
      <c r="AFQ95" s="1531"/>
      <c r="AFR95" s="1531"/>
      <c r="AFS95" s="1531"/>
      <c r="AFT95" s="1531"/>
      <c r="AFU95" s="1531"/>
      <c r="AFV95" s="1531"/>
      <c r="AFW95" s="1531"/>
      <c r="AFX95" s="1531"/>
      <c r="AFY95" s="1531"/>
      <c r="AFZ95" s="1531"/>
      <c r="AGA95" s="1531"/>
      <c r="AGB95" s="1531"/>
      <c r="AGC95" s="1531"/>
      <c r="AGD95" s="1531"/>
      <c r="AGE95" s="1531"/>
      <c r="AGF95" s="1531"/>
      <c r="AGG95" s="1531"/>
      <c r="AGH95" s="1531"/>
      <c r="AGI95" s="1531"/>
      <c r="AGJ95" s="1531"/>
      <c r="AGK95" s="1531"/>
      <c r="AGL95" s="1531"/>
      <c r="AGM95" s="1531"/>
      <c r="AGN95" s="1531"/>
      <c r="AGO95" s="1531"/>
      <c r="AGP95" s="1531"/>
      <c r="AGQ95" s="1531"/>
      <c r="AGR95" s="1531"/>
      <c r="AGS95" s="1531"/>
      <c r="AGT95" s="1531"/>
      <c r="AGU95" s="1531"/>
      <c r="AGV95" s="1531"/>
      <c r="AGW95" s="1531"/>
      <c r="AGX95" s="1531"/>
      <c r="AGY95" s="1531"/>
      <c r="AGZ95" s="1531"/>
      <c r="AHA95" s="1531"/>
      <c r="AHB95" s="1531"/>
      <c r="AHC95" s="1531"/>
      <c r="AHD95" s="1531"/>
      <c r="AHE95" s="1531"/>
      <c r="AHF95" s="1531"/>
      <c r="AHG95" s="1531"/>
      <c r="AHH95" s="1531"/>
      <c r="AHI95" s="1531"/>
      <c r="AHJ95" s="1531"/>
      <c r="AHK95" s="1531"/>
      <c r="AHL95" s="1531"/>
      <c r="AHM95" s="1531"/>
      <c r="AHN95" s="1531"/>
      <c r="AHO95" s="1531"/>
      <c r="AHP95" s="1531"/>
      <c r="AHQ95" s="1531"/>
      <c r="AHR95" s="1531"/>
      <c r="AHS95" s="1531"/>
      <c r="AHT95" s="1531"/>
      <c r="AHU95" s="1531"/>
      <c r="AHV95" s="1531"/>
      <c r="AHW95" s="1531"/>
      <c r="AHX95" s="1531"/>
      <c r="AHY95" s="1531"/>
      <c r="AHZ95" s="1531"/>
      <c r="AIA95" s="1531"/>
      <c r="AIB95" s="1531"/>
      <c r="AIC95" s="1531"/>
      <c r="AID95" s="1531"/>
      <c r="AIE95" s="1531"/>
      <c r="AIF95" s="1531"/>
      <c r="AIG95" s="1531"/>
      <c r="AIH95" s="1531"/>
      <c r="AII95" s="1531"/>
      <c r="AIJ95" s="1531"/>
      <c r="AIK95" s="1531"/>
      <c r="AIL95" s="1531"/>
      <c r="AIM95" s="1531"/>
      <c r="AIN95" s="1531"/>
      <c r="AIO95" s="1531"/>
      <c r="AIP95" s="1531"/>
      <c r="AIQ95" s="1531"/>
      <c r="AIR95" s="1531"/>
      <c r="AIS95" s="1531"/>
      <c r="AIT95" s="1531"/>
      <c r="AIU95" s="1531"/>
      <c r="AIV95" s="1531"/>
      <c r="AIW95" s="1531"/>
      <c r="AIX95" s="1531"/>
      <c r="AIY95" s="1531"/>
      <c r="AIZ95" s="1531"/>
      <c r="AJA95" s="1531"/>
      <c r="AJB95" s="1531"/>
      <c r="AJC95" s="1531"/>
      <c r="AJD95" s="1531"/>
      <c r="AJE95" s="1531"/>
      <c r="AJF95" s="1531"/>
      <c r="AJG95" s="1531"/>
      <c r="AJH95" s="1531"/>
      <c r="AJI95" s="1531"/>
      <c r="AJJ95" s="1531"/>
      <c r="AJK95" s="1531"/>
      <c r="AJL95" s="1531"/>
      <c r="AJM95" s="1531"/>
      <c r="AJN95" s="1531"/>
      <c r="AJO95" s="1531"/>
      <c r="AJP95" s="1531"/>
      <c r="AJQ95" s="1531"/>
      <c r="AJR95" s="1531"/>
      <c r="AJS95" s="1531"/>
      <c r="AJT95" s="1531"/>
      <c r="AJU95" s="1531"/>
      <c r="AJV95" s="1531"/>
      <c r="AJW95" s="1531"/>
      <c r="AJX95" s="1531"/>
      <c r="AJY95" s="1531"/>
      <c r="AJZ95" s="1531"/>
      <c r="AKA95" s="1531"/>
      <c r="AKB95" s="1531"/>
      <c r="AKC95" s="1531"/>
      <c r="AKD95" s="1531"/>
      <c r="AKE95" s="1531"/>
      <c r="AKF95" s="1531"/>
      <c r="AKG95" s="1531"/>
      <c r="AKH95" s="1531"/>
      <c r="AKI95" s="1531"/>
      <c r="AKJ95" s="1531"/>
      <c r="AKK95" s="1531"/>
      <c r="AKL95" s="1531"/>
      <c r="AKM95" s="1531"/>
      <c r="AKN95" s="1531"/>
      <c r="AKO95" s="1531"/>
      <c r="AKP95" s="1531"/>
      <c r="AKQ95" s="1531"/>
      <c r="AKR95" s="1531"/>
      <c r="AKS95" s="1531"/>
      <c r="AKT95" s="1531"/>
      <c r="AKU95" s="1531"/>
      <c r="AKV95" s="1531"/>
      <c r="AKW95" s="1531"/>
      <c r="AKX95" s="1531"/>
      <c r="AKY95" s="1531"/>
      <c r="AKZ95" s="1531"/>
      <c r="ALA95" s="1531"/>
      <c r="ALB95" s="1531"/>
      <c r="ALC95" s="1531"/>
      <c r="ALD95" s="1531"/>
      <c r="ALE95" s="1531"/>
      <c r="ALF95" s="1531"/>
      <c r="ALG95" s="1531"/>
      <c r="ALH95" s="1531"/>
      <c r="ALI95" s="1531"/>
      <c r="ALJ95" s="1531"/>
      <c r="ALK95" s="1531"/>
      <c r="ALL95" s="1531"/>
      <c r="ALM95" s="1531"/>
      <c r="ALN95" s="1531"/>
      <c r="ALO95" s="1531"/>
      <c r="ALP95" s="1531"/>
      <c r="ALQ95" s="1531"/>
      <c r="ALR95" s="1531"/>
      <c r="ALS95" s="1531"/>
      <c r="ALT95" s="1531"/>
      <c r="ALU95" s="1531"/>
      <c r="ALV95" s="1531"/>
      <c r="ALW95" s="1531"/>
      <c r="ALX95" s="1531"/>
      <c r="ALY95" s="1531"/>
      <c r="ALZ95" s="1531"/>
      <c r="AMA95" s="1531"/>
      <c r="AMB95" s="1531"/>
      <c r="AMC95" s="1531"/>
      <c r="AMD95" s="1531"/>
      <c r="AME95" s="1531"/>
      <c r="AMF95" s="1531"/>
      <c r="AMG95" s="1531"/>
      <c r="AMH95" s="1531"/>
      <c r="AMI95" s="1531"/>
      <c r="AMJ95" s="1531"/>
      <c r="AMK95" s="1531"/>
      <c r="AML95" s="1531"/>
      <c r="AMM95" s="1531"/>
      <c r="AMN95" s="1531"/>
      <c r="AMO95" s="1531"/>
      <c r="AMP95" s="1531"/>
      <c r="AMQ95" s="1531"/>
      <c r="AMR95" s="1531"/>
      <c r="AMS95" s="1531"/>
      <c r="AMT95" s="1531"/>
      <c r="AMU95" s="1531"/>
      <c r="AMV95" s="1531"/>
      <c r="AMW95" s="1531"/>
      <c r="AMX95" s="1531"/>
      <c r="AMY95" s="1531"/>
      <c r="AMZ95" s="1531"/>
      <c r="ANA95" s="1531"/>
      <c r="ANB95" s="1531"/>
      <c r="ANC95" s="1531"/>
      <c r="AND95" s="1531"/>
      <c r="ANE95" s="1531"/>
      <c r="ANF95" s="1531"/>
      <c r="ANG95" s="1531"/>
      <c r="ANH95" s="1531"/>
      <c r="ANI95" s="1531"/>
      <c r="ANJ95" s="1531"/>
      <c r="ANK95" s="1531"/>
      <c r="ANL95" s="1531"/>
      <c r="ANM95" s="1531"/>
      <c r="ANN95" s="1531"/>
      <c r="ANO95" s="1531"/>
      <c r="ANP95" s="1531"/>
      <c r="ANQ95" s="1531"/>
      <c r="ANR95" s="1531"/>
      <c r="ANS95" s="1531"/>
      <c r="ANT95" s="1531"/>
      <c r="ANU95" s="1531"/>
      <c r="ANV95" s="1531"/>
      <c r="ANW95" s="1531"/>
      <c r="ANX95" s="1531"/>
      <c r="ANY95" s="1531"/>
      <c r="ANZ95" s="1531"/>
      <c r="AOA95" s="1531"/>
      <c r="AOB95" s="1531"/>
      <c r="AOC95" s="1531"/>
      <c r="AOD95" s="1531"/>
      <c r="AOE95" s="1531"/>
      <c r="AOF95" s="1531"/>
      <c r="AOG95" s="1531"/>
      <c r="AOH95" s="1531"/>
      <c r="AOI95" s="1531"/>
      <c r="AOJ95" s="1531"/>
      <c r="AOK95" s="1531"/>
      <c r="AOL95" s="1531"/>
      <c r="AOM95" s="1531"/>
      <c r="AON95" s="1531"/>
      <c r="AOO95" s="1531"/>
      <c r="AOP95" s="1531"/>
      <c r="AOQ95" s="1531"/>
      <c r="AOR95" s="1531"/>
      <c r="AOS95" s="1531"/>
      <c r="AOT95" s="1531"/>
      <c r="AOU95" s="1531"/>
      <c r="AOV95" s="1531"/>
      <c r="AOW95" s="1531"/>
      <c r="AOX95" s="1531"/>
      <c r="AOY95" s="1531"/>
      <c r="AOZ95" s="1531"/>
      <c r="APA95" s="1531"/>
      <c r="APB95" s="1531"/>
      <c r="APC95" s="1531"/>
      <c r="APD95" s="1531"/>
      <c r="APE95" s="1531"/>
      <c r="APF95" s="1531"/>
      <c r="APG95" s="1531"/>
      <c r="APH95" s="1531"/>
      <c r="API95" s="1531"/>
      <c r="APJ95" s="1531"/>
      <c r="APK95" s="1531"/>
      <c r="APL95" s="1531"/>
      <c r="APM95" s="1531"/>
      <c r="APN95" s="1531"/>
      <c r="APO95" s="1531"/>
      <c r="APP95" s="1531"/>
      <c r="APQ95" s="1531"/>
      <c r="APR95" s="1531"/>
      <c r="APS95" s="1531"/>
      <c r="APT95" s="1531"/>
      <c r="APU95" s="1531"/>
      <c r="APV95" s="1531"/>
      <c r="APW95" s="1531"/>
      <c r="APX95" s="1531"/>
      <c r="APY95" s="1531"/>
      <c r="APZ95" s="1531"/>
      <c r="AQA95" s="1531"/>
      <c r="AQB95" s="1531"/>
      <c r="AQC95" s="1531"/>
      <c r="AQD95" s="1531"/>
      <c r="AQE95" s="1531"/>
      <c r="AQF95" s="1531"/>
      <c r="AQG95" s="1531"/>
      <c r="AQH95" s="1531"/>
      <c r="AQI95" s="1531"/>
      <c r="AQJ95" s="1531"/>
      <c r="AQK95" s="1531"/>
      <c r="AQL95" s="1531"/>
      <c r="AQM95" s="1531"/>
      <c r="AQN95" s="1531"/>
      <c r="AQO95" s="1531"/>
      <c r="AQP95" s="1531"/>
      <c r="AQQ95" s="1531"/>
      <c r="AQR95" s="1531"/>
      <c r="AQS95" s="1531"/>
      <c r="AQT95" s="1531"/>
      <c r="AQU95" s="1531"/>
      <c r="AQV95" s="1531"/>
      <c r="AQW95" s="1531"/>
      <c r="AQX95" s="1531"/>
      <c r="AQY95" s="1531"/>
      <c r="AQZ95" s="1531"/>
      <c r="ARA95" s="1531"/>
      <c r="ARB95" s="1531"/>
      <c r="ARC95" s="1531"/>
      <c r="ARD95" s="1531"/>
      <c r="ARE95" s="1531"/>
      <c r="ARF95" s="1531"/>
      <c r="ARG95" s="1531"/>
      <c r="ARH95" s="1531"/>
      <c r="ARI95" s="1531"/>
      <c r="ARJ95" s="1531"/>
      <c r="ARK95" s="1531"/>
      <c r="ARL95" s="1531"/>
      <c r="ARM95" s="1531"/>
      <c r="ARN95" s="1531"/>
      <c r="ARO95" s="1531"/>
      <c r="ARP95" s="1531"/>
      <c r="ARQ95" s="1531"/>
      <c r="ARR95" s="1531"/>
      <c r="ARS95" s="1531"/>
      <c r="ART95" s="1531"/>
      <c r="ARU95" s="1531"/>
      <c r="ARV95" s="1531"/>
      <c r="ARW95" s="1531"/>
      <c r="ARX95" s="1531"/>
      <c r="ARY95" s="1531"/>
      <c r="ARZ95" s="1531"/>
      <c r="ASA95" s="1531"/>
      <c r="ASB95" s="1531"/>
      <c r="ASC95" s="1531"/>
      <c r="ASD95" s="1531"/>
      <c r="ASE95" s="1531"/>
      <c r="ASF95" s="1531"/>
      <c r="ASG95" s="1531"/>
      <c r="ASH95" s="1531"/>
      <c r="ASI95" s="1531"/>
      <c r="ASJ95" s="1531"/>
      <c r="ASK95" s="1531"/>
      <c r="ASL95" s="1531"/>
      <c r="ASM95" s="1531"/>
      <c r="ASN95" s="1531"/>
      <c r="ASO95" s="1531"/>
      <c r="ASP95" s="1531"/>
      <c r="ASQ95" s="1531"/>
      <c r="ASR95" s="1531"/>
      <c r="ASS95" s="1531"/>
      <c r="AST95" s="1531"/>
      <c r="ASU95" s="1531"/>
      <c r="ASV95" s="1531"/>
      <c r="ASW95" s="1531"/>
      <c r="ASX95" s="1531"/>
      <c r="ASY95" s="1531"/>
      <c r="ASZ95" s="1531"/>
      <c r="ATA95" s="1531"/>
      <c r="ATB95" s="1531"/>
      <c r="ATC95" s="1531"/>
      <c r="ATD95" s="1531"/>
      <c r="ATE95" s="1531"/>
      <c r="ATF95" s="1531"/>
      <c r="ATG95" s="1531"/>
      <c r="ATH95" s="1531"/>
      <c r="ATI95" s="1531"/>
      <c r="ATJ95" s="1531"/>
      <c r="ATK95" s="1531"/>
      <c r="ATL95" s="1531"/>
      <c r="ATM95" s="1531"/>
      <c r="ATN95" s="1531"/>
      <c r="ATO95" s="1531"/>
      <c r="ATP95" s="1531"/>
      <c r="ATQ95" s="1531"/>
      <c r="ATR95" s="1531"/>
      <c r="ATS95" s="1531"/>
      <c r="ATT95" s="1531"/>
      <c r="ATU95" s="1531"/>
      <c r="ATV95" s="1531"/>
      <c r="ATW95" s="1531"/>
      <c r="ATX95" s="1531"/>
      <c r="ATY95" s="1531"/>
      <c r="ATZ95" s="1531"/>
      <c r="AUA95" s="1531"/>
      <c r="AUB95" s="1531"/>
      <c r="AUC95" s="1531"/>
      <c r="AUD95" s="1531"/>
      <c r="AUE95" s="1531"/>
      <c r="AUF95" s="1531"/>
      <c r="AUG95" s="1531"/>
      <c r="AUH95" s="1531"/>
      <c r="AUI95" s="1531"/>
    </row>
    <row r="96" spans="1:1231" s="1406" customFormat="1" ht="31.75" customHeight="1" x14ac:dyDescent="0.75">
      <c r="A96" s="2065"/>
      <c r="B96" s="2077"/>
      <c r="C96" s="1499">
        <v>12.5</v>
      </c>
      <c r="D96" s="1489" t="s">
        <v>47</v>
      </c>
      <c r="E96" s="1490" t="s">
        <v>25</v>
      </c>
      <c r="F96" s="1490" t="s">
        <v>12</v>
      </c>
      <c r="G96" s="1423">
        <f t="array" ref="G96">INDEX('Salary . staff rates'!$A$6:$C$28,MATCH(1,('Salary . staff rates'!$A$6:$A$28=E96)*('Salary . staff rates'!$B$6:$B$28=F96),0),3)</f>
        <v>75000</v>
      </c>
      <c r="H96" s="1423">
        <f t="shared" si="70"/>
        <v>526.31578947368428</v>
      </c>
      <c r="I96" s="1491" t="s">
        <v>0</v>
      </c>
      <c r="J96" s="1492" t="s">
        <v>0</v>
      </c>
      <c r="K96" s="1493">
        <v>0</v>
      </c>
      <c r="L96" s="1494">
        <f t="shared" si="71"/>
        <v>0</v>
      </c>
      <c r="M96" s="1551" t="s">
        <v>31</v>
      </c>
      <c r="N96" s="1496">
        <f>IF(M96="Yes",L96*'Salary . staff rates'!$C$34,0)</f>
        <v>0</v>
      </c>
      <c r="P96" s="662">
        <v>1</v>
      </c>
      <c r="Q96" s="662">
        <v>1</v>
      </c>
      <c r="W96" s="1564"/>
      <c r="Y96" s="662">
        <f t="shared" si="78"/>
        <v>0</v>
      </c>
      <c r="Z96" s="662">
        <f t="shared" si="79"/>
        <v>0</v>
      </c>
      <c r="AA96" s="1433"/>
      <c r="AB96" s="662">
        <f t="shared" si="80"/>
        <v>0</v>
      </c>
      <c r="AC96" s="662">
        <f t="shared" si="81"/>
        <v>0</v>
      </c>
      <c r="AD96" s="1412"/>
      <c r="AE96" s="1412"/>
      <c r="AF96" s="1412"/>
      <c r="AL96" s="1413"/>
      <c r="AN96" s="1435">
        <f t="shared" si="82"/>
        <v>0</v>
      </c>
      <c r="AO96" s="1435">
        <f t="shared" si="83"/>
        <v>0</v>
      </c>
      <c r="AP96" s="1531"/>
      <c r="AQ96" s="1531"/>
      <c r="AR96" s="1531"/>
      <c r="AS96" s="1531"/>
      <c r="AT96" s="1531"/>
      <c r="AU96" s="1531"/>
      <c r="AV96" s="1531"/>
      <c r="AW96" s="1531"/>
      <c r="AX96" s="1531"/>
      <c r="AY96" s="1531"/>
      <c r="AZ96" s="1531"/>
      <c r="BA96" s="1531"/>
      <c r="BB96" s="1531"/>
      <c r="BC96" s="1531"/>
      <c r="BD96" s="1531"/>
      <c r="BE96" s="1531"/>
      <c r="BF96" s="1531"/>
      <c r="BG96" s="1531"/>
      <c r="BH96" s="1531"/>
      <c r="BI96" s="1531"/>
      <c r="BJ96" s="1531"/>
      <c r="BK96" s="1531"/>
      <c r="BL96" s="1531"/>
      <c r="BM96" s="1531"/>
      <c r="BN96" s="1531"/>
      <c r="BO96" s="1531"/>
      <c r="BP96" s="1531"/>
      <c r="BQ96" s="1531"/>
      <c r="BR96" s="1531"/>
      <c r="BS96" s="1531"/>
      <c r="BT96" s="1531"/>
      <c r="BU96" s="1531"/>
      <c r="BV96" s="1531"/>
      <c r="BW96" s="1531"/>
      <c r="BX96" s="1531"/>
      <c r="BY96" s="1531"/>
      <c r="BZ96" s="1531"/>
      <c r="CA96" s="1531"/>
      <c r="CB96" s="1531"/>
      <c r="CC96" s="1531"/>
      <c r="CD96" s="1531"/>
      <c r="CE96" s="1531"/>
      <c r="CF96" s="1531"/>
      <c r="CG96" s="1531"/>
      <c r="CH96" s="1531"/>
      <c r="CI96" s="1531"/>
      <c r="CJ96" s="1531"/>
      <c r="CK96" s="1531"/>
      <c r="CL96" s="1531"/>
      <c r="CM96" s="1531"/>
      <c r="CN96" s="1531"/>
      <c r="CO96" s="1531"/>
      <c r="CP96" s="1531"/>
      <c r="CQ96" s="1531"/>
      <c r="CR96" s="1531"/>
      <c r="CS96" s="1531"/>
      <c r="CT96" s="1531"/>
      <c r="CU96" s="1531"/>
      <c r="CV96" s="1531"/>
      <c r="CW96" s="1531"/>
      <c r="CX96" s="1531"/>
      <c r="CY96" s="1531"/>
      <c r="CZ96" s="1531"/>
      <c r="DA96" s="1531"/>
      <c r="DB96" s="1531"/>
      <c r="DC96" s="1531"/>
      <c r="DD96" s="1531"/>
      <c r="DE96" s="1531"/>
      <c r="DF96" s="1531"/>
      <c r="DG96" s="1531"/>
      <c r="DH96" s="1531"/>
      <c r="DI96" s="1531"/>
      <c r="DJ96" s="1531"/>
      <c r="DK96" s="1531"/>
      <c r="DL96" s="1531"/>
      <c r="DM96" s="1531"/>
      <c r="DN96" s="1531"/>
      <c r="DO96" s="1531"/>
      <c r="DP96" s="1531"/>
      <c r="DQ96" s="1531"/>
      <c r="DR96" s="1531"/>
      <c r="DS96" s="1531"/>
      <c r="DT96" s="1531"/>
      <c r="DU96" s="1531"/>
      <c r="DV96" s="1531"/>
      <c r="DW96" s="1531"/>
      <c r="DX96" s="1531"/>
      <c r="DY96" s="1531"/>
      <c r="DZ96" s="1531"/>
      <c r="EA96" s="1531"/>
      <c r="EB96" s="1531"/>
      <c r="EC96" s="1531"/>
      <c r="ED96" s="1531"/>
      <c r="EE96" s="1531"/>
      <c r="EF96" s="1531"/>
      <c r="EG96" s="1531"/>
      <c r="EH96" s="1531"/>
      <c r="EI96" s="1531"/>
      <c r="EJ96" s="1531"/>
      <c r="EK96" s="1531"/>
      <c r="EL96" s="1531"/>
      <c r="EM96" s="1531"/>
      <c r="EN96" s="1531"/>
      <c r="EO96" s="1531"/>
      <c r="EP96" s="1531"/>
      <c r="EQ96" s="1531"/>
      <c r="ER96" s="1531"/>
      <c r="ES96" s="1531"/>
      <c r="ET96" s="1531"/>
      <c r="EU96" s="1531"/>
      <c r="EV96" s="1531"/>
      <c r="EW96" s="1531"/>
      <c r="EX96" s="1531"/>
      <c r="EY96" s="1531"/>
      <c r="EZ96" s="1531"/>
      <c r="FA96" s="1531"/>
      <c r="FB96" s="1531"/>
      <c r="FC96" s="1531"/>
      <c r="FD96" s="1531"/>
      <c r="FE96" s="1531"/>
      <c r="FF96" s="1531"/>
      <c r="FG96" s="1531"/>
      <c r="FH96" s="1531"/>
      <c r="FI96" s="1531"/>
      <c r="FJ96" s="1531"/>
      <c r="FK96" s="1531"/>
      <c r="FL96" s="1531"/>
      <c r="FM96" s="1531"/>
      <c r="FN96" s="1531"/>
      <c r="FO96" s="1531"/>
      <c r="FP96" s="1531"/>
      <c r="FQ96" s="1531"/>
      <c r="FR96" s="1531"/>
      <c r="FS96" s="1531"/>
      <c r="FT96" s="1531"/>
      <c r="FU96" s="1531"/>
      <c r="FV96" s="1531"/>
      <c r="FW96" s="1531"/>
      <c r="FX96" s="1531"/>
      <c r="FY96" s="1531"/>
      <c r="FZ96" s="1531"/>
      <c r="GA96" s="1531"/>
      <c r="GB96" s="1531"/>
      <c r="GC96" s="1531"/>
      <c r="GD96" s="1531"/>
      <c r="GE96" s="1531"/>
      <c r="GF96" s="1531"/>
      <c r="GG96" s="1531"/>
      <c r="GH96" s="1531"/>
      <c r="GI96" s="1531"/>
      <c r="GJ96" s="1531"/>
      <c r="GK96" s="1531"/>
      <c r="GL96" s="1531"/>
      <c r="GM96" s="1531"/>
      <c r="GN96" s="1531"/>
      <c r="GO96" s="1531"/>
      <c r="GP96" s="1531"/>
      <c r="GQ96" s="1531"/>
      <c r="GR96" s="1531"/>
      <c r="GS96" s="1531"/>
      <c r="GT96" s="1531"/>
      <c r="GU96" s="1531"/>
      <c r="GV96" s="1531"/>
      <c r="GW96" s="1531"/>
      <c r="GX96" s="1531"/>
      <c r="GY96" s="1531"/>
      <c r="GZ96" s="1531"/>
      <c r="HA96" s="1531"/>
      <c r="HB96" s="1531"/>
      <c r="HC96" s="1531"/>
      <c r="HD96" s="1531"/>
      <c r="HE96" s="1531"/>
      <c r="HF96" s="1531"/>
      <c r="HG96" s="1531"/>
      <c r="HH96" s="1531"/>
      <c r="HI96" s="1531"/>
      <c r="HJ96" s="1531"/>
      <c r="HK96" s="1531"/>
      <c r="HL96" s="1531"/>
      <c r="HM96" s="1531"/>
      <c r="HN96" s="1531"/>
      <c r="HO96" s="1531"/>
      <c r="HP96" s="1531"/>
      <c r="HQ96" s="1531"/>
      <c r="HR96" s="1531"/>
      <c r="HS96" s="1531"/>
      <c r="HT96" s="1531"/>
      <c r="HU96" s="1531"/>
      <c r="HV96" s="1531"/>
      <c r="HW96" s="1531"/>
      <c r="HX96" s="1531"/>
      <c r="HY96" s="1531"/>
      <c r="HZ96" s="1531"/>
      <c r="IA96" s="1531"/>
      <c r="IB96" s="1531"/>
      <c r="IC96" s="1531"/>
      <c r="ID96" s="1531"/>
      <c r="IE96" s="1531"/>
      <c r="IF96" s="1531"/>
      <c r="IG96" s="1531"/>
      <c r="IH96" s="1531"/>
      <c r="II96" s="1531"/>
      <c r="IJ96" s="1531"/>
      <c r="IK96" s="1531"/>
      <c r="IL96" s="1531"/>
      <c r="IM96" s="1531"/>
      <c r="IN96" s="1531"/>
      <c r="IO96" s="1531"/>
      <c r="IP96" s="1531"/>
      <c r="IQ96" s="1531"/>
      <c r="IR96" s="1531"/>
      <c r="IS96" s="1531"/>
      <c r="IT96" s="1531"/>
      <c r="IU96" s="1531"/>
      <c r="IV96" s="1531"/>
      <c r="IW96" s="1531"/>
      <c r="IX96" s="1531"/>
      <c r="IY96" s="1531"/>
      <c r="IZ96" s="1531"/>
      <c r="JA96" s="1531"/>
      <c r="JB96" s="1531"/>
      <c r="JC96" s="1531"/>
      <c r="JD96" s="1531"/>
      <c r="JE96" s="1531"/>
      <c r="JF96" s="1531"/>
      <c r="JG96" s="1531"/>
      <c r="JH96" s="1531"/>
      <c r="JI96" s="1531"/>
      <c r="JJ96" s="1531"/>
      <c r="JK96" s="1531"/>
      <c r="JL96" s="1531"/>
      <c r="JM96" s="1531"/>
      <c r="JN96" s="1531"/>
      <c r="JO96" s="1531"/>
      <c r="JP96" s="1531"/>
      <c r="JQ96" s="1531"/>
      <c r="JR96" s="1531"/>
      <c r="JS96" s="1531"/>
      <c r="JT96" s="1531"/>
      <c r="JU96" s="1531"/>
      <c r="JV96" s="1531"/>
      <c r="JW96" s="1531"/>
      <c r="JX96" s="1531"/>
      <c r="JY96" s="1531"/>
      <c r="JZ96" s="1531"/>
      <c r="KA96" s="1531"/>
      <c r="KB96" s="1531"/>
      <c r="KC96" s="1531"/>
      <c r="KD96" s="1531"/>
      <c r="KE96" s="1531"/>
      <c r="KF96" s="1531"/>
      <c r="KG96" s="1531"/>
      <c r="KH96" s="1531"/>
      <c r="KI96" s="1531"/>
      <c r="KJ96" s="1531"/>
      <c r="KK96" s="1531"/>
      <c r="KL96" s="1531"/>
      <c r="KM96" s="1531"/>
      <c r="KN96" s="1531"/>
      <c r="KO96" s="1531"/>
      <c r="KP96" s="1531"/>
      <c r="KQ96" s="1531"/>
      <c r="KR96" s="1531"/>
      <c r="KS96" s="1531"/>
      <c r="KT96" s="1531"/>
      <c r="KU96" s="1531"/>
      <c r="KV96" s="1531"/>
      <c r="KW96" s="1531"/>
      <c r="KX96" s="1531"/>
      <c r="KY96" s="1531"/>
      <c r="KZ96" s="1531"/>
      <c r="LA96" s="1531"/>
      <c r="LB96" s="1531"/>
      <c r="LC96" s="1531"/>
      <c r="LD96" s="1531"/>
      <c r="LE96" s="1531"/>
      <c r="LF96" s="1531"/>
      <c r="LG96" s="1531"/>
      <c r="LH96" s="1531"/>
      <c r="LI96" s="1531"/>
      <c r="LJ96" s="1531"/>
      <c r="LK96" s="1531"/>
      <c r="LL96" s="1531"/>
      <c r="LM96" s="1531"/>
      <c r="LN96" s="1531"/>
      <c r="LO96" s="1531"/>
      <c r="LP96" s="1531"/>
      <c r="LQ96" s="1531"/>
      <c r="LR96" s="1531"/>
      <c r="LS96" s="1531"/>
      <c r="LT96" s="1531"/>
      <c r="LU96" s="1531"/>
      <c r="LV96" s="1531"/>
      <c r="LW96" s="1531"/>
      <c r="LX96" s="1531"/>
      <c r="LY96" s="1531"/>
      <c r="LZ96" s="1531"/>
      <c r="MA96" s="1531"/>
      <c r="MB96" s="1531"/>
      <c r="MC96" s="1531"/>
      <c r="MD96" s="1531"/>
      <c r="ME96" s="1531"/>
      <c r="MF96" s="1531"/>
      <c r="MG96" s="1531"/>
      <c r="MH96" s="1531"/>
      <c r="MI96" s="1531"/>
      <c r="MJ96" s="1531"/>
      <c r="MK96" s="1531"/>
      <c r="ML96" s="1531"/>
      <c r="MM96" s="1531"/>
      <c r="MN96" s="1531"/>
      <c r="MO96" s="1531"/>
      <c r="MP96" s="1531"/>
      <c r="MQ96" s="1531"/>
      <c r="MR96" s="1531"/>
      <c r="MS96" s="1531"/>
      <c r="MT96" s="1531"/>
      <c r="MU96" s="1531"/>
      <c r="MV96" s="1531"/>
      <c r="MW96" s="1531"/>
      <c r="MX96" s="1531"/>
      <c r="MY96" s="1531"/>
      <c r="MZ96" s="1531"/>
      <c r="NA96" s="1531"/>
      <c r="NB96" s="1531"/>
      <c r="NC96" s="1531"/>
      <c r="ND96" s="1531"/>
      <c r="NE96" s="1531"/>
      <c r="NF96" s="1531"/>
      <c r="NG96" s="1531"/>
      <c r="NH96" s="1531"/>
      <c r="NI96" s="1531"/>
      <c r="NJ96" s="1531"/>
      <c r="NK96" s="1531"/>
      <c r="NL96" s="1531"/>
      <c r="NM96" s="1531"/>
      <c r="NN96" s="1531"/>
      <c r="NO96" s="1531"/>
      <c r="NP96" s="1531"/>
      <c r="NQ96" s="1531"/>
      <c r="NR96" s="1531"/>
      <c r="NS96" s="1531"/>
      <c r="NT96" s="1531"/>
      <c r="NU96" s="1531"/>
      <c r="NV96" s="1531"/>
      <c r="NW96" s="1531"/>
      <c r="NX96" s="1531"/>
      <c r="NY96" s="1531"/>
      <c r="NZ96" s="1531"/>
      <c r="OA96" s="1531"/>
      <c r="OB96" s="1531"/>
      <c r="OC96" s="1531"/>
      <c r="OD96" s="1531"/>
      <c r="OE96" s="1531"/>
      <c r="OF96" s="1531"/>
      <c r="OG96" s="1531"/>
      <c r="OH96" s="1531"/>
      <c r="OI96" s="1531"/>
      <c r="OJ96" s="1531"/>
      <c r="OK96" s="1531"/>
      <c r="OL96" s="1531"/>
      <c r="OM96" s="1531"/>
      <c r="ON96" s="1531"/>
      <c r="OO96" s="1531"/>
      <c r="OP96" s="1531"/>
      <c r="OQ96" s="1531"/>
      <c r="OR96" s="1531"/>
      <c r="OS96" s="1531"/>
      <c r="OT96" s="1531"/>
      <c r="OU96" s="1531"/>
      <c r="OV96" s="1531"/>
      <c r="OW96" s="1531"/>
      <c r="OX96" s="1531"/>
      <c r="OY96" s="1531"/>
      <c r="OZ96" s="1531"/>
      <c r="PA96" s="1531"/>
      <c r="PB96" s="1531"/>
      <c r="PC96" s="1531"/>
      <c r="PD96" s="1531"/>
      <c r="PE96" s="1531"/>
      <c r="PF96" s="1531"/>
      <c r="PG96" s="1531"/>
      <c r="PH96" s="1531"/>
      <c r="PI96" s="1531"/>
      <c r="PJ96" s="1531"/>
      <c r="PK96" s="1531"/>
      <c r="PL96" s="1531"/>
      <c r="PM96" s="1531"/>
      <c r="PN96" s="1531"/>
      <c r="PO96" s="1531"/>
      <c r="PP96" s="1531"/>
      <c r="PQ96" s="1531"/>
      <c r="PR96" s="1531"/>
      <c r="PS96" s="1531"/>
      <c r="PT96" s="1531"/>
      <c r="PU96" s="1531"/>
      <c r="PV96" s="1531"/>
      <c r="PW96" s="1531"/>
      <c r="PX96" s="1531"/>
      <c r="PY96" s="1531"/>
      <c r="PZ96" s="1531"/>
      <c r="QA96" s="1531"/>
      <c r="QB96" s="1531"/>
      <c r="QC96" s="1531"/>
      <c r="QD96" s="1531"/>
      <c r="QE96" s="1531"/>
      <c r="QF96" s="1531"/>
      <c r="QG96" s="1531"/>
      <c r="QH96" s="1531"/>
      <c r="QI96" s="1531"/>
      <c r="QJ96" s="1531"/>
      <c r="QK96" s="1531"/>
      <c r="QL96" s="1531"/>
      <c r="QM96" s="1531"/>
      <c r="QN96" s="1531"/>
      <c r="QO96" s="1531"/>
      <c r="QP96" s="1531"/>
      <c r="QQ96" s="1531"/>
      <c r="QR96" s="1531"/>
      <c r="QS96" s="1531"/>
      <c r="QT96" s="1531"/>
      <c r="QU96" s="1531"/>
      <c r="QV96" s="1531"/>
      <c r="QW96" s="1531"/>
      <c r="QX96" s="1531"/>
      <c r="QY96" s="1531"/>
      <c r="QZ96" s="1531"/>
      <c r="RA96" s="1531"/>
      <c r="RB96" s="1531"/>
      <c r="RC96" s="1531"/>
      <c r="RD96" s="1531"/>
      <c r="RE96" s="1531"/>
      <c r="RF96" s="1531"/>
      <c r="RG96" s="1531"/>
      <c r="RH96" s="1531"/>
      <c r="RI96" s="1531"/>
      <c r="RJ96" s="1531"/>
      <c r="RK96" s="1531"/>
      <c r="RL96" s="1531"/>
      <c r="RM96" s="1531"/>
      <c r="RN96" s="1531"/>
      <c r="RO96" s="1531"/>
      <c r="RP96" s="1531"/>
      <c r="RQ96" s="1531"/>
      <c r="RR96" s="1531"/>
      <c r="RS96" s="1531"/>
      <c r="RT96" s="1531"/>
      <c r="RU96" s="1531"/>
      <c r="RV96" s="1531"/>
      <c r="RW96" s="1531"/>
      <c r="RX96" s="1531"/>
      <c r="RY96" s="1531"/>
      <c r="RZ96" s="1531"/>
      <c r="SA96" s="1531"/>
      <c r="SB96" s="1531"/>
      <c r="SC96" s="1531"/>
      <c r="SD96" s="1531"/>
      <c r="SE96" s="1531"/>
      <c r="SF96" s="1531"/>
      <c r="SG96" s="1531"/>
      <c r="SH96" s="1531"/>
      <c r="SI96" s="1531"/>
      <c r="SJ96" s="1531"/>
      <c r="SK96" s="1531"/>
      <c r="SL96" s="1531"/>
      <c r="SM96" s="1531"/>
      <c r="SN96" s="1531"/>
      <c r="SO96" s="1531"/>
      <c r="SP96" s="1531"/>
      <c r="SQ96" s="1531"/>
      <c r="SR96" s="1531"/>
      <c r="SS96" s="1531"/>
      <c r="ST96" s="1531"/>
      <c r="SU96" s="1531"/>
      <c r="SV96" s="1531"/>
      <c r="SW96" s="1531"/>
      <c r="SX96" s="1531"/>
      <c r="SY96" s="1531"/>
      <c r="SZ96" s="1531"/>
      <c r="TA96" s="1531"/>
      <c r="TB96" s="1531"/>
      <c r="TC96" s="1531"/>
      <c r="TD96" s="1531"/>
      <c r="TE96" s="1531"/>
      <c r="TF96" s="1531"/>
      <c r="TG96" s="1531"/>
      <c r="TH96" s="1531"/>
      <c r="TI96" s="1531"/>
      <c r="TJ96" s="1531"/>
      <c r="TK96" s="1531"/>
      <c r="TL96" s="1531"/>
      <c r="TM96" s="1531"/>
      <c r="TN96" s="1531"/>
      <c r="TO96" s="1531"/>
      <c r="TP96" s="1531"/>
      <c r="TQ96" s="1531"/>
      <c r="TR96" s="1531"/>
      <c r="TS96" s="1531"/>
      <c r="TT96" s="1531"/>
      <c r="TU96" s="1531"/>
      <c r="TV96" s="1531"/>
      <c r="TW96" s="1531"/>
      <c r="TX96" s="1531"/>
      <c r="TY96" s="1531"/>
      <c r="TZ96" s="1531"/>
      <c r="UA96" s="1531"/>
      <c r="UB96" s="1531"/>
      <c r="UC96" s="1531"/>
      <c r="UD96" s="1531"/>
      <c r="UE96" s="1531"/>
      <c r="UF96" s="1531"/>
      <c r="UG96" s="1531"/>
      <c r="UH96" s="1531"/>
      <c r="UI96" s="1531"/>
      <c r="UJ96" s="1531"/>
      <c r="UK96" s="1531"/>
      <c r="UL96" s="1531"/>
      <c r="UM96" s="1531"/>
      <c r="UN96" s="1531"/>
      <c r="UO96" s="1531"/>
      <c r="UP96" s="1531"/>
      <c r="UQ96" s="1531"/>
      <c r="UR96" s="1531"/>
      <c r="US96" s="1531"/>
      <c r="UT96" s="1531"/>
      <c r="UU96" s="1531"/>
      <c r="UV96" s="1531"/>
      <c r="UW96" s="1531"/>
      <c r="UX96" s="1531"/>
      <c r="UY96" s="1531"/>
      <c r="UZ96" s="1531"/>
      <c r="VA96" s="1531"/>
      <c r="VB96" s="1531"/>
      <c r="VC96" s="1531"/>
      <c r="VD96" s="1531"/>
      <c r="VE96" s="1531"/>
      <c r="VF96" s="1531"/>
      <c r="VG96" s="1531"/>
      <c r="VH96" s="1531"/>
      <c r="VI96" s="1531"/>
      <c r="VJ96" s="1531"/>
      <c r="VK96" s="1531"/>
      <c r="VL96" s="1531"/>
      <c r="VM96" s="1531"/>
      <c r="VN96" s="1531"/>
      <c r="VO96" s="1531"/>
      <c r="VP96" s="1531"/>
      <c r="VQ96" s="1531"/>
      <c r="VR96" s="1531"/>
      <c r="VS96" s="1531"/>
      <c r="VT96" s="1531"/>
      <c r="VU96" s="1531"/>
      <c r="VV96" s="1531"/>
      <c r="VW96" s="1531"/>
      <c r="VX96" s="1531"/>
      <c r="VY96" s="1531"/>
      <c r="VZ96" s="1531"/>
      <c r="WA96" s="1531"/>
      <c r="WB96" s="1531"/>
      <c r="WC96" s="1531"/>
      <c r="WD96" s="1531"/>
      <c r="WE96" s="1531"/>
      <c r="WF96" s="1531"/>
      <c r="WG96" s="1531"/>
      <c r="WH96" s="1531"/>
      <c r="WI96" s="1531"/>
      <c r="WJ96" s="1531"/>
      <c r="WK96" s="1531"/>
      <c r="WL96" s="1531"/>
      <c r="WM96" s="1531"/>
      <c r="WN96" s="1531"/>
      <c r="WO96" s="1531"/>
      <c r="WP96" s="1531"/>
      <c r="WQ96" s="1531"/>
      <c r="WR96" s="1531"/>
      <c r="WS96" s="1531"/>
      <c r="WT96" s="1531"/>
      <c r="WU96" s="1531"/>
      <c r="WV96" s="1531"/>
      <c r="WW96" s="1531"/>
      <c r="WX96" s="1531"/>
      <c r="WY96" s="1531"/>
      <c r="WZ96" s="1531"/>
      <c r="XA96" s="1531"/>
      <c r="XB96" s="1531"/>
      <c r="XC96" s="1531"/>
      <c r="XD96" s="1531"/>
      <c r="XE96" s="1531"/>
      <c r="XF96" s="1531"/>
      <c r="XG96" s="1531"/>
      <c r="XH96" s="1531"/>
      <c r="XI96" s="1531"/>
      <c r="XJ96" s="1531"/>
      <c r="XK96" s="1531"/>
      <c r="XL96" s="1531"/>
      <c r="XM96" s="1531"/>
      <c r="XN96" s="1531"/>
      <c r="XO96" s="1531"/>
      <c r="XP96" s="1531"/>
      <c r="XQ96" s="1531"/>
      <c r="XR96" s="1531"/>
      <c r="XS96" s="1531"/>
      <c r="XT96" s="1531"/>
      <c r="XU96" s="1531"/>
      <c r="XV96" s="1531"/>
      <c r="XW96" s="1531"/>
      <c r="XX96" s="1531"/>
      <c r="XY96" s="1531"/>
      <c r="XZ96" s="1531"/>
      <c r="YA96" s="1531"/>
      <c r="YB96" s="1531"/>
      <c r="YC96" s="1531"/>
      <c r="YD96" s="1531"/>
      <c r="YE96" s="1531"/>
      <c r="YF96" s="1531"/>
      <c r="YG96" s="1531"/>
      <c r="YH96" s="1531"/>
      <c r="YI96" s="1531"/>
      <c r="YJ96" s="1531"/>
      <c r="YK96" s="1531"/>
      <c r="YL96" s="1531"/>
      <c r="YM96" s="1531"/>
      <c r="YN96" s="1531"/>
      <c r="YO96" s="1531"/>
      <c r="YP96" s="1531"/>
      <c r="YQ96" s="1531"/>
      <c r="YR96" s="1531"/>
      <c r="YS96" s="1531"/>
      <c r="YT96" s="1531"/>
      <c r="YU96" s="1531"/>
      <c r="YV96" s="1531"/>
      <c r="YW96" s="1531"/>
      <c r="YX96" s="1531"/>
      <c r="YY96" s="1531"/>
      <c r="YZ96" s="1531"/>
      <c r="ZA96" s="1531"/>
      <c r="ZB96" s="1531"/>
      <c r="ZC96" s="1531"/>
      <c r="ZD96" s="1531"/>
      <c r="ZE96" s="1531"/>
      <c r="ZF96" s="1531"/>
      <c r="ZG96" s="1531"/>
      <c r="ZH96" s="1531"/>
      <c r="ZI96" s="1531"/>
      <c r="ZJ96" s="1531"/>
      <c r="ZK96" s="1531"/>
      <c r="ZL96" s="1531"/>
      <c r="ZM96" s="1531"/>
      <c r="ZN96" s="1531"/>
      <c r="ZO96" s="1531"/>
      <c r="ZP96" s="1531"/>
      <c r="ZQ96" s="1531"/>
      <c r="ZR96" s="1531"/>
      <c r="ZS96" s="1531"/>
      <c r="ZT96" s="1531"/>
      <c r="ZU96" s="1531"/>
      <c r="ZV96" s="1531"/>
      <c r="ZW96" s="1531"/>
      <c r="ZX96" s="1531"/>
      <c r="ZY96" s="1531"/>
      <c r="ZZ96" s="1531"/>
      <c r="AAA96" s="1531"/>
      <c r="AAB96" s="1531"/>
      <c r="AAC96" s="1531"/>
      <c r="AAD96" s="1531"/>
      <c r="AAE96" s="1531"/>
      <c r="AAF96" s="1531"/>
      <c r="AAG96" s="1531"/>
      <c r="AAH96" s="1531"/>
      <c r="AAI96" s="1531"/>
      <c r="AAJ96" s="1531"/>
      <c r="AAK96" s="1531"/>
      <c r="AAL96" s="1531"/>
      <c r="AAM96" s="1531"/>
      <c r="AAN96" s="1531"/>
      <c r="AAO96" s="1531"/>
      <c r="AAP96" s="1531"/>
      <c r="AAQ96" s="1531"/>
      <c r="AAR96" s="1531"/>
      <c r="AAS96" s="1531"/>
      <c r="AAT96" s="1531"/>
      <c r="AAU96" s="1531"/>
      <c r="AAV96" s="1531"/>
      <c r="AAW96" s="1531"/>
      <c r="AAX96" s="1531"/>
      <c r="AAY96" s="1531"/>
      <c r="AAZ96" s="1531"/>
      <c r="ABA96" s="1531"/>
      <c r="ABB96" s="1531"/>
      <c r="ABC96" s="1531"/>
      <c r="ABD96" s="1531"/>
      <c r="ABE96" s="1531"/>
      <c r="ABF96" s="1531"/>
      <c r="ABG96" s="1531"/>
      <c r="ABH96" s="1531"/>
      <c r="ABI96" s="1531"/>
      <c r="ABJ96" s="1531"/>
      <c r="ABK96" s="1531"/>
      <c r="ABL96" s="1531"/>
      <c r="ABM96" s="1531"/>
      <c r="ABN96" s="1531"/>
      <c r="ABO96" s="1531"/>
      <c r="ABP96" s="1531"/>
      <c r="ABQ96" s="1531"/>
      <c r="ABR96" s="1531"/>
      <c r="ABS96" s="1531"/>
      <c r="ABT96" s="1531"/>
      <c r="ABU96" s="1531"/>
      <c r="ABV96" s="1531"/>
      <c r="ABW96" s="1531"/>
      <c r="ABX96" s="1531"/>
      <c r="ABY96" s="1531"/>
      <c r="ABZ96" s="1531"/>
      <c r="ACA96" s="1531"/>
      <c r="ACB96" s="1531"/>
      <c r="ACC96" s="1531"/>
      <c r="ACD96" s="1531"/>
      <c r="ACE96" s="1531"/>
      <c r="ACF96" s="1531"/>
      <c r="ACG96" s="1531"/>
      <c r="ACH96" s="1531"/>
      <c r="ACI96" s="1531"/>
      <c r="ACJ96" s="1531"/>
      <c r="ACK96" s="1531"/>
      <c r="ACL96" s="1531"/>
      <c r="ACM96" s="1531"/>
      <c r="ACN96" s="1531"/>
      <c r="ACO96" s="1531"/>
      <c r="ACP96" s="1531"/>
      <c r="ACQ96" s="1531"/>
      <c r="ACR96" s="1531"/>
      <c r="ACS96" s="1531"/>
      <c r="ACT96" s="1531"/>
      <c r="ACU96" s="1531"/>
      <c r="ACV96" s="1531"/>
      <c r="ACW96" s="1531"/>
      <c r="ACX96" s="1531"/>
      <c r="ACY96" s="1531"/>
      <c r="ACZ96" s="1531"/>
      <c r="ADA96" s="1531"/>
      <c r="ADB96" s="1531"/>
      <c r="ADC96" s="1531"/>
      <c r="ADD96" s="1531"/>
      <c r="ADE96" s="1531"/>
      <c r="ADF96" s="1531"/>
      <c r="ADG96" s="1531"/>
      <c r="ADH96" s="1531"/>
      <c r="ADI96" s="1531"/>
      <c r="ADJ96" s="1531"/>
      <c r="ADK96" s="1531"/>
      <c r="ADL96" s="1531"/>
      <c r="ADM96" s="1531"/>
      <c r="ADN96" s="1531"/>
      <c r="ADO96" s="1531"/>
      <c r="ADP96" s="1531"/>
      <c r="ADQ96" s="1531"/>
      <c r="ADR96" s="1531"/>
      <c r="ADS96" s="1531"/>
      <c r="ADT96" s="1531"/>
      <c r="ADU96" s="1531"/>
      <c r="ADV96" s="1531"/>
      <c r="ADW96" s="1531"/>
      <c r="ADX96" s="1531"/>
      <c r="ADY96" s="1531"/>
      <c r="ADZ96" s="1531"/>
      <c r="AEA96" s="1531"/>
      <c r="AEB96" s="1531"/>
      <c r="AEC96" s="1531"/>
      <c r="AED96" s="1531"/>
      <c r="AEE96" s="1531"/>
      <c r="AEF96" s="1531"/>
      <c r="AEG96" s="1531"/>
      <c r="AEH96" s="1531"/>
      <c r="AEI96" s="1531"/>
      <c r="AEJ96" s="1531"/>
      <c r="AEK96" s="1531"/>
      <c r="AEL96" s="1531"/>
      <c r="AEM96" s="1531"/>
      <c r="AEN96" s="1531"/>
      <c r="AEO96" s="1531"/>
      <c r="AEP96" s="1531"/>
      <c r="AEQ96" s="1531"/>
      <c r="AER96" s="1531"/>
      <c r="AES96" s="1531"/>
      <c r="AET96" s="1531"/>
      <c r="AEU96" s="1531"/>
      <c r="AEV96" s="1531"/>
      <c r="AEW96" s="1531"/>
      <c r="AEX96" s="1531"/>
      <c r="AEY96" s="1531"/>
      <c r="AEZ96" s="1531"/>
      <c r="AFA96" s="1531"/>
      <c r="AFB96" s="1531"/>
      <c r="AFC96" s="1531"/>
      <c r="AFD96" s="1531"/>
      <c r="AFE96" s="1531"/>
      <c r="AFF96" s="1531"/>
      <c r="AFG96" s="1531"/>
      <c r="AFH96" s="1531"/>
      <c r="AFI96" s="1531"/>
      <c r="AFJ96" s="1531"/>
      <c r="AFK96" s="1531"/>
      <c r="AFL96" s="1531"/>
      <c r="AFM96" s="1531"/>
      <c r="AFN96" s="1531"/>
      <c r="AFO96" s="1531"/>
      <c r="AFP96" s="1531"/>
      <c r="AFQ96" s="1531"/>
      <c r="AFR96" s="1531"/>
      <c r="AFS96" s="1531"/>
      <c r="AFT96" s="1531"/>
      <c r="AFU96" s="1531"/>
      <c r="AFV96" s="1531"/>
      <c r="AFW96" s="1531"/>
      <c r="AFX96" s="1531"/>
      <c r="AFY96" s="1531"/>
      <c r="AFZ96" s="1531"/>
      <c r="AGA96" s="1531"/>
      <c r="AGB96" s="1531"/>
      <c r="AGC96" s="1531"/>
      <c r="AGD96" s="1531"/>
      <c r="AGE96" s="1531"/>
      <c r="AGF96" s="1531"/>
      <c r="AGG96" s="1531"/>
      <c r="AGH96" s="1531"/>
      <c r="AGI96" s="1531"/>
      <c r="AGJ96" s="1531"/>
      <c r="AGK96" s="1531"/>
      <c r="AGL96" s="1531"/>
      <c r="AGM96" s="1531"/>
      <c r="AGN96" s="1531"/>
      <c r="AGO96" s="1531"/>
      <c r="AGP96" s="1531"/>
      <c r="AGQ96" s="1531"/>
      <c r="AGR96" s="1531"/>
      <c r="AGS96" s="1531"/>
      <c r="AGT96" s="1531"/>
      <c r="AGU96" s="1531"/>
      <c r="AGV96" s="1531"/>
      <c r="AGW96" s="1531"/>
      <c r="AGX96" s="1531"/>
      <c r="AGY96" s="1531"/>
      <c r="AGZ96" s="1531"/>
      <c r="AHA96" s="1531"/>
      <c r="AHB96" s="1531"/>
      <c r="AHC96" s="1531"/>
      <c r="AHD96" s="1531"/>
      <c r="AHE96" s="1531"/>
      <c r="AHF96" s="1531"/>
      <c r="AHG96" s="1531"/>
      <c r="AHH96" s="1531"/>
      <c r="AHI96" s="1531"/>
      <c r="AHJ96" s="1531"/>
      <c r="AHK96" s="1531"/>
      <c r="AHL96" s="1531"/>
      <c r="AHM96" s="1531"/>
      <c r="AHN96" s="1531"/>
      <c r="AHO96" s="1531"/>
      <c r="AHP96" s="1531"/>
      <c r="AHQ96" s="1531"/>
      <c r="AHR96" s="1531"/>
      <c r="AHS96" s="1531"/>
      <c r="AHT96" s="1531"/>
      <c r="AHU96" s="1531"/>
      <c r="AHV96" s="1531"/>
      <c r="AHW96" s="1531"/>
      <c r="AHX96" s="1531"/>
      <c r="AHY96" s="1531"/>
      <c r="AHZ96" s="1531"/>
      <c r="AIA96" s="1531"/>
      <c r="AIB96" s="1531"/>
      <c r="AIC96" s="1531"/>
      <c r="AID96" s="1531"/>
      <c r="AIE96" s="1531"/>
      <c r="AIF96" s="1531"/>
      <c r="AIG96" s="1531"/>
      <c r="AIH96" s="1531"/>
      <c r="AII96" s="1531"/>
      <c r="AIJ96" s="1531"/>
      <c r="AIK96" s="1531"/>
      <c r="AIL96" s="1531"/>
      <c r="AIM96" s="1531"/>
      <c r="AIN96" s="1531"/>
      <c r="AIO96" s="1531"/>
      <c r="AIP96" s="1531"/>
      <c r="AIQ96" s="1531"/>
      <c r="AIR96" s="1531"/>
      <c r="AIS96" s="1531"/>
      <c r="AIT96" s="1531"/>
      <c r="AIU96" s="1531"/>
      <c r="AIV96" s="1531"/>
      <c r="AIW96" s="1531"/>
      <c r="AIX96" s="1531"/>
      <c r="AIY96" s="1531"/>
      <c r="AIZ96" s="1531"/>
      <c r="AJA96" s="1531"/>
      <c r="AJB96" s="1531"/>
      <c r="AJC96" s="1531"/>
      <c r="AJD96" s="1531"/>
      <c r="AJE96" s="1531"/>
      <c r="AJF96" s="1531"/>
      <c r="AJG96" s="1531"/>
      <c r="AJH96" s="1531"/>
      <c r="AJI96" s="1531"/>
      <c r="AJJ96" s="1531"/>
      <c r="AJK96" s="1531"/>
      <c r="AJL96" s="1531"/>
      <c r="AJM96" s="1531"/>
      <c r="AJN96" s="1531"/>
      <c r="AJO96" s="1531"/>
      <c r="AJP96" s="1531"/>
      <c r="AJQ96" s="1531"/>
      <c r="AJR96" s="1531"/>
      <c r="AJS96" s="1531"/>
      <c r="AJT96" s="1531"/>
      <c r="AJU96" s="1531"/>
      <c r="AJV96" s="1531"/>
      <c r="AJW96" s="1531"/>
      <c r="AJX96" s="1531"/>
      <c r="AJY96" s="1531"/>
      <c r="AJZ96" s="1531"/>
      <c r="AKA96" s="1531"/>
      <c r="AKB96" s="1531"/>
      <c r="AKC96" s="1531"/>
      <c r="AKD96" s="1531"/>
      <c r="AKE96" s="1531"/>
      <c r="AKF96" s="1531"/>
      <c r="AKG96" s="1531"/>
      <c r="AKH96" s="1531"/>
      <c r="AKI96" s="1531"/>
      <c r="AKJ96" s="1531"/>
      <c r="AKK96" s="1531"/>
      <c r="AKL96" s="1531"/>
      <c r="AKM96" s="1531"/>
      <c r="AKN96" s="1531"/>
      <c r="AKO96" s="1531"/>
      <c r="AKP96" s="1531"/>
      <c r="AKQ96" s="1531"/>
      <c r="AKR96" s="1531"/>
      <c r="AKS96" s="1531"/>
      <c r="AKT96" s="1531"/>
      <c r="AKU96" s="1531"/>
      <c r="AKV96" s="1531"/>
      <c r="AKW96" s="1531"/>
      <c r="AKX96" s="1531"/>
      <c r="AKY96" s="1531"/>
      <c r="AKZ96" s="1531"/>
      <c r="ALA96" s="1531"/>
      <c r="ALB96" s="1531"/>
      <c r="ALC96" s="1531"/>
      <c r="ALD96" s="1531"/>
      <c r="ALE96" s="1531"/>
      <c r="ALF96" s="1531"/>
      <c r="ALG96" s="1531"/>
      <c r="ALH96" s="1531"/>
      <c r="ALI96" s="1531"/>
      <c r="ALJ96" s="1531"/>
      <c r="ALK96" s="1531"/>
      <c r="ALL96" s="1531"/>
      <c r="ALM96" s="1531"/>
      <c r="ALN96" s="1531"/>
      <c r="ALO96" s="1531"/>
      <c r="ALP96" s="1531"/>
      <c r="ALQ96" s="1531"/>
      <c r="ALR96" s="1531"/>
      <c r="ALS96" s="1531"/>
      <c r="ALT96" s="1531"/>
      <c r="ALU96" s="1531"/>
      <c r="ALV96" s="1531"/>
      <c r="ALW96" s="1531"/>
      <c r="ALX96" s="1531"/>
      <c r="ALY96" s="1531"/>
      <c r="ALZ96" s="1531"/>
      <c r="AMA96" s="1531"/>
      <c r="AMB96" s="1531"/>
      <c r="AMC96" s="1531"/>
      <c r="AMD96" s="1531"/>
      <c r="AME96" s="1531"/>
      <c r="AMF96" s="1531"/>
      <c r="AMG96" s="1531"/>
      <c r="AMH96" s="1531"/>
      <c r="AMI96" s="1531"/>
      <c r="AMJ96" s="1531"/>
      <c r="AMK96" s="1531"/>
      <c r="AML96" s="1531"/>
      <c r="AMM96" s="1531"/>
      <c r="AMN96" s="1531"/>
      <c r="AMO96" s="1531"/>
      <c r="AMP96" s="1531"/>
      <c r="AMQ96" s="1531"/>
      <c r="AMR96" s="1531"/>
      <c r="AMS96" s="1531"/>
      <c r="AMT96" s="1531"/>
      <c r="AMU96" s="1531"/>
      <c r="AMV96" s="1531"/>
      <c r="AMW96" s="1531"/>
      <c r="AMX96" s="1531"/>
      <c r="AMY96" s="1531"/>
      <c r="AMZ96" s="1531"/>
      <c r="ANA96" s="1531"/>
      <c r="ANB96" s="1531"/>
      <c r="ANC96" s="1531"/>
      <c r="AND96" s="1531"/>
      <c r="ANE96" s="1531"/>
      <c r="ANF96" s="1531"/>
      <c r="ANG96" s="1531"/>
      <c r="ANH96" s="1531"/>
      <c r="ANI96" s="1531"/>
      <c r="ANJ96" s="1531"/>
      <c r="ANK96" s="1531"/>
      <c r="ANL96" s="1531"/>
      <c r="ANM96" s="1531"/>
      <c r="ANN96" s="1531"/>
      <c r="ANO96" s="1531"/>
      <c r="ANP96" s="1531"/>
      <c r="ANQ96" s="1531"/>
      <c r="ANR96" s="1531"/>
      <c r="ANS96" s="1531"/>
      <c r="ANT96" s="1531"/>
      <c r="ANU96" s="1531"/>
      <c r="ANV96" s="1531"/>
      <c r="ANW96" s="1531"/>
      <c r="ANX96" s="1531"/>
      <c r="ANY96" s="1531"/>
      <c r="ANZ96" s="1531"/>
      <c r="AOA96" s="1531"/>
      <c r="AOB96" s="1531"/>
      <c r="AOC96" s="1531"/>
      <c r="AOD96" s="1531"/>
      <c r="AOE96" s="1531"/>
      <c r="AOF96" s="1531"/>
      <c r="AOG96" s="1531"/>
      <c r="AOH96" s="1531"/>
      <c r="AOI96" s="1531"/>
      <c r="AOJ96" s="1531"/>
      <c r="AOK96" s="1531"/>
      <c r="AOL96" s="1531"/>
      <c r="AOM96" s="1531"/>
      <c r="AON96" s="1531"/>
      <c r="AOO96" s="1531"/>
      <c r="AOP96" s="1531"/>
      <c r="AOQ96" s="1531"/>
      <c r="AOR96" s="1531"/>
      <c r="AOS96" s="1531"/>
      <c r="AOT96" s="1531"/>
      <c r="AOU96" s="1531"/>
      <c r="AOV96" s="1531"/>
      <c r="AOW96" s="1531"/>
      <c r="AOX96" s="1531"/>
      <c r="AOY96" s="1531"/>
      <c r="AOZ96" s="1531"/>
      <c r="APA96" s="1531"/>
      <c r="APB96" s="1531"/>
      <c r="APC96" s="1531"/>
      <c r="APD96" s="1531"/>
      <c r="APE96" s="1531"/>
      <c r="APF96" s="1531"/>
      <c r="APG96" s="1531"/>
      <c r="APH96" s="1531"/>
      <c r="API96" s="1531"/>
      <c r="APJ96" s="1531"/>
      <c r="APK96" s="1531"/>
      <c r="APL96" s="1531"/>
      <c r="APM96" s="1531"/>
      <c r="APN96" s="1531"/>
      <c r="APO96" s="1531"/>
      <c r="APP96" s="1531"/>
      <c r="APQ96" s="1531"/>
      <c r="APR96" s="1531"/>
      <c r="APS96" s="1531"/>
      <c r="APT96" s="1531"/>
      <c r="APU96" s="1531"/>
      <c r="APV96" s="1531"/>
      <c r="APW96" s="1531"/>
      <c r="APX96" s="1531"/>
      <c r="APY96" s="1531"/>
      <c r="APZ96" s="1531"/>
      <c r="AQA96" s="1531"/>
      <c r="AQB96" s="1531"/>
      <c r="AQC96" s="1531"/>
      <c r="AQD96" s="1531"/>
      <c r="AQE96" s="1531"/>
      <c r="AQF96" s="1531"/>
      <c r="AQG96" s="1531"/>
      <c r="AQH96" s="1531"/>
      <c r="AQI96" s="1531"/>
      <c r="AQJ96" s="1531"/>
      <c r="AQK96" s="1531"/>
      <c r="AQL96" s="1531"/>
      <c r="AQM96" s="1531"/>
      <c r="AQN96" s="1531"/>
      <c r="AQO96" s="1531"/>
      <c r="AQP96" s="1531"/>
      <c r="AQQ96" s="1531"/>
      <c r="AQR96" s="1531"/>
      <c r="AQS96" s="1531"/>
      <c r="AQT96" s="1531"/>
      <c r="AQU96" s="1531"/>
      <c r="AQV96" s="1531"/>
      <c r="AQW96" s="1531"/>
      <c r="AQX96" s="1531"/>
      <c r="AQY96" s="1531"/>
      <c r="AQZ96" s="1531"/>
      <c r="ARA96" s="1531"/>
      <c r="ARB96" s="1531"/>
      <c r="ARC96" s="1531"/>
      <c r="ARD96" s="1531"/>
      <c r="ARE96" s="1531"/>
      <c r="ARF96" s="1531"/>
      <c r="ARG96" s="1531"/>
      <c r="ARH96" s="1531"/>
      <c r="ARI96" s="1531"/>
      <c r="ARJ96" s="1531"/>
      <c r="ARK96" s="1531"/>
      <c r="ARL96" s="1531"/>
      <c r="ARM96" s="1531"/>
      <c r="ARN96" s="1531"/>
      <c r="ARO96" s="1531"/>
      <c r="ARP96" s="1531"/>
      <c r="ARQ96" s="1531"/>
      <c r="ARR96" s="1531"/>
      <c r="ARS96" s="1531"/>
      <c r="ART96" s="1531"/>
      <c r="ARU96" s="1531"/>
      <c r="ARV96" s="1531"/>
      <c r="ARW96" s="1531"/>
      <c r="ARX96" s="1531"/>
      <c r="ARY96" s="1531"/>
      <c r="ARZ96" s="1531"/>
      <c r="ASA96" s="1531"/>
      <c r="ASB96" s="1531"/>
      <c r="ASC96" s="1531"/>
      <c r="ASD96" s="1531"/>
      <c r="ASE96" s="1531"/>
      <c r="ASF96" s="1531"/>
      <c r="ASG96" s="1531"/>
      <c r="ASH96" s="1531"/>
      <c r="ASI96" s="1531"/>
      <c r="ASJ96" s="1531"/>
      <c r="ASK96" s="1531"/>
      <c r="ASL96" s="1531"/>
      <c r="ASM96" s="1531"/>
      <c r="ASN96" s="1531"/>
      <c r="ASO96" s="1531"/>
      <c r="ASP96" s="1531"/>
      <c r="ASQ96" s="1531"/>
      <c r="ASR96" s="1531"/>
      <c r="ASS96" s="1531"/>
      <c r="AST96" s="1531"/>
      <c r="ASU96" s="1531"/>
      <c r="ASV96" s="1531"/>
      <c r="ASW96" s="1531"/>
      <c r="ASX96" s="1531"/>
      <c r="ASY96" s="1531"/>
      <c r="ASZ96" s="1531"/>
      <c r="ATA96" s="1531"/>
      <c r="ATB96" s="1531"/>
      <c r="ATC96" s="1531"/>
      <c r="ATD96" s="1531"/>
      <c r="ATE96" s="1531"/>
      <c r="ATF96" s="1531"/>
      <c r="ATG96" s="1531"/>
      <c r="ATH96" s="1531"/>
      <c r="ATI96" s="1531"/>
      <c r="ATJ96" s="1531"/>
      <c r="ATK96" s="1531"/>
      <c r="ATL96" s="1531"/>
      <c r="ATM96" s="1531"/>
      <c r="ATN96" s="1531"/>
      <c r="ATO96" s="1531"/>
      <c r="ATP96" s="1531"/>
      <c r="ATQ96" s="1531"/>
      <c r="ATR96" s="1531"/>
      <c r="ATS96" s="1531"/>
      <c r="ATT96" s="1531"/>
      <c r="ATU96" s="1531"/>
      <c r="ATV96" s="1531"/>
      <c r="ATW96" s="1531"/>
      <c r="ATX96" s="1531"/>
      <c r="ATY96" s="1531"/>
      <c r="ATZ96" s="1531"/>
      <c r="AUA96" s="1531"/>
      <c r="AUB96" s="1531"/>
      <c r="AUC96" s="1531"/>
      <c r="AUD96" s="1531"/>
      <c r="AUE96" s="1531"/>
      <c r="AUF96" s="1531"/>
      <c r="AUG96" s="1531"/>
      <c r="AUH96" s="1531"/>
      <c r="AUI96" s="1531"/>
    </row>
    <row r="97" spans="1:1231" s="1406" customFormat="1" ht="31.75" customHeight="1" x14ac:dyDescent="0.75">
      <c r="A97" s="1476"/>
      <c r="B97" s="1509"/>
      <c r="C97" s="1414"/>
      <c r="D97" s="1552"/>
      <c r="E97" s="1553"/>
      <c r="F97" s="1553"/>
      <c r="G97" s="1479"/>
      <c r="H97" s="1479"/>
      <c r="I97" s="1554"/>
      <c r="J97" s="1555"/>
      <c r="K97" s="1556"/>
      <c r="L97" s="1557"/>
      <c r="M97" s="1558"/>
      <c r="N97" s="1557"/>
      <c r="O97" s="1486"/>
      <c r="P97" s="721"/>
      <c r="Q97" s="721"/>
      <c r="R97" s="1486"/>
      <c r="S97" s="1486"/>
      <c r="T97" s="1486"/>
      <c r="U97" s="1486"/>
      <c r="V97" s="1486"/>
      <c r="W97" s="1610"/>
      <c r="X97" s="1486"/>
      <c r="Y97" s="721"/>
      <c r="Z97" s="721"/>
      <c r="AA97" s="1433"/>
      <c r="AB97" s="721"/>
      <c r="AC97" s="721"/>
      <c r="AD97" s="1412"/>
      <c r="AE97" s="1412"/>
      <c r="AF97" s="1412"/>
      <c r="AG97" s="1486"/>
      <c r="AH97" s="1486"/>
      <c r="AI97" s="1486"/>
      <c r="AJ97" s="1486"/>
      <c r="AK97" s="1486"/>
      <c r="AL97" s="1413"/>
      <c r="AN97" s="1487"/>
      <c r="AO97" s="1487"/>
      <c r="AP97" s="1531"/>
      <c r="AQ97" s="1531"/>
      <c r="AR97" s="1531"/>
      <c r="AS97" s="1531"/>
      <c r="AT97" s="1531"/>
      <c r="AU97" s="1531"/>
      <c r="AV97" s="1531"/>
      <c r="AW97" s="1531"/>
      <c r="AX97" s="1531"/>
      <c r="AY97" s="1531"/>
      <c r="AZ97" s="1531"/>
      <c r="BA97" s="1531"/>
      <c r="BB97" s="1531"/>
      <c r="BC97" s="1531"/>
      <c r="BD97" s="1531"/>
      <c r="BE97" s="1531"/>
      <c r="BF97" s="1531"/>
      <c r="BG97" s="1531"/>
      <c r="BH97" s="1531"/>
      <c r="BI97" s="1531"/>
      <c r="BJ97" s="1531"/>
      <c r="BK97" s="1531"/>
      <c r="BL97" s="1531"/>
      <c r="BM97" s="1531"/>
      <c r="BN97" s="1531"/>
      <c r="BO97" s="1531"/>
      <c r="BP97" s="1531"/>
      <c r="BQ97" s="1531"/>
      <c r="BR97" s="1531"/>
      <c r="BS97" s="1531"/>
      <c r="BT97" s="1531"/>
      <c r="BU97" s="1531"/>
      <c r="BV97" s="1531"/>
      <c r="BW97" s="1531"/>
      <c r="BX97" s="1531"/>
      <c r="BY97" s="1531"/>
      <c r="BZ97" s="1531"/>
      <c r="CA97" s="1531"/>
      <c r="CB97" s="1531"/>
      <c r="CC97" s="1531"/>
      <c r="CD97" s="1531"/>
      <c r="CE97" s="1531"/>
      <c r="CF97" s="1531"/>
      <c r="CG97" s="1531"/>
      <c r="CH97" s="1531"/>
      <c r="CI97" s="1531"/>
      <c r="CJ97" s="1531"/>
      <c r="CK97" s="1531"/>
      <c r="CL97" s="1531"/>
      <c r="CM97" s="1531"/>
      <c r="CN97" s="1531"/>
      <c r="CO97" s="1531"/>
      <c r="CP97" s="1531"/>
      <c r="CQ97" s="1531"/>
      <c r="CR97" s="1531"/>
      <c r="CS97" s="1531"/>
      <c r="CT97" s="1531"/>
      <c r="CU97" s="1531"/>
      <c r="CV97" s="1531"/>
      <c r="CW97" s="1531"/>
      <c r="CX97" s="1531"/>
      <c r="CY97" s="1531"/>
      <c r="CZ97" s="1531"/>
      <c r="DA97" s="1531"/>
      <c r="DB97" s="1531"/>
      <c r="DC97" s="1531"/>
      <c r="DD97" s="1531"/>
      <c r="DE97" s="1531"/>
      <c r="DF97" s="1531"/>
      <c r="DG97" s="1531"/>
      <c r="DH97" s="1531"/>
      <c r="DI97" s="1531"/>
      <c r="DJ97" s="1531"/>
      <c r="DK97" s="1531"/>
      <c r="DL97" s="1531"/>
      <c r="DM97" s="1531"/>
      <c r="DN97" s="1531"/>
      <c r="DO97" s="1531"/>
      <c r="DP97" s="1531"/>
      <c r="DQ97" s="1531"/>
      <c r="DR97" s="1531"/>
      <c r="DS97" s="1531"/>
      <c r="DT97" s="1531"/>
      <c r="DU97" s="1531"/>
      <c r="DV97" s="1531"/>
      <c r="DW97" s="1531"/>
      <c r="DX97" s="1531"/>
      <c r="DY97" s="1531"/>
      <c r="DZ97" s="1531"/>
      <c r="EA97" s="1531"/>
      <c r="EB97" s="1531"/>
      <c r="EC97" s="1531"/>
      <c r="ED97" s="1531"/>
      <c r="EE97" s="1531"/>
      <c r="EF97" s="1531"/>
      <c r="EG97" s="1531"/>
      <c r="EH97" s="1531"/>
      <c r="EI97" s="1531"/>
      <c r="EJ97" s="1531"/>
      <c r="EK97" s="1531"/>
      <c r="EL97" s="1531"/>
      <c r="EM97" s="1531"/>
      <c r="EN97" s="1531"/>
      <c r="EO97" s="1531"/>
      <c r="EP97" s="1531"/>
      <c r="EQ97" s="1531"/>
      <c r="ER97" s="1531"/>
      <c r="ES97" s="1531"/>
      <c r="ET97" s="1531"/>
      <c r="EU97" s="1531"/>
      <c r="EV97" s="1531"/>
      <c r="EW97" s="1531"/>
      <c r="EX97" s="1531"/>
      <c r="EY97" s="1531"/>
      <c r="EZ97" s="1531"/>
      <c r="FA97" s="1531"/>
      <c r="FB97" s="1531"/>
      <c r="FC97" s="1531"/>
      <c r="FD97" s="1531"/>
      <c r="FE97" s="1531"/>
      <c r="FF97" s="1531"/>
      <c r="FG97" s="1531"/>
      <c r="FH97" s="1531"/>
      <c r="FI97" s="1531"/>
      <c r="FJ97" s="1531"/>
      <c r="FK97" s="1531"/>
      <c r="FL97" s="1531"/>
      <c r="FM97" s="1531"/>
      <c r="FN97" s="1531"/>
      <c r="FO97" s="1531"/>
      <c r="FP97" s="1531"/>
      <c r="FQ97" s="1531"/>
      <c r="FR97" s="1531"/>
      <c r="FS97" s="1531"/>
      <c r="FT97" s="1531"/>
      <c r="FU97" s="1531"/>
      <c r="FV97" s="1531"/>
      <c r="FW97" s="1531"/>
      <c r="FX97" s="1531"/>
      <c r="FY97" s="1531"/>
      <c r="FZ97" s="1531"/>
      <c r="GA97" s="1531"/>
      <c r="GB97" s="1531"/>
      <c r="GC97" s="1531"/>
      <c r="GD97" s="1531"/>
      <c r="GE97" s="1531"/>
      <c r="GF97" s="1531"/>
      <c r="GG97" s="1531"/>
      <c r="GH97" s="1531"/>
      <c r="GI97" s="1531"/>
      <c r="GJ97" s="1531"/>
      <c r="GK97" s="1531"/>
      <c r="GL97" s="1531"/>
      <c r="GM97" s="1531"/>
      <c r="GN97" s="1531"/>
      <c r="GO97" s="1531"/>
      <c r="GP97" s="1531"/>
      <c r="GQ97" s="1531"/>
      <c r="GR97" s="1531"/>
      <c r="GS97" s="1531"/>
      <c r="GT97" s="1531"/>
      <c r="GU97" s="1531"/>
      <c r="GV97" s="1531"/>
      <c r="GW97" s="1531"/>
      <c r="GX97" s="1531"/>
      <c r="GY97" s="1531"/>
      <c r="GZ97" s="1531"/>
      <c r="HA97" s="1531"/>
      <c r="HB97" s="1531"/>
      <c r="HC97" s="1531"/>
      <c r="HD97" s="1531"/>
      <c r="HE97" s="1531"/>
      <c r="HF97" s="1531"/>
      <c r="HG97" s="1531"/>
      <c r="HH97" s="1531"/>
      <c r="HI97" s="1531"/>
      <c r="HJ97" s="1531"/>
      <c r="HK97" s="1531"/>
      <c r="HL97" s="1531"/>
      <c r="HM97" s="1531"/>
      <c r="HN97" s="1531"/>
      <c r="HO97" s="1531"/>
      <c r="HP97" s="1531"/>
      <c r="HQ97" s="1531"/>
      <c r="HR97" s="1531"/>
      <c r="HS97" s="1531"/>
      <c r="HT97" s="1531"/>
      <c r="HU97" s="1531"/>
      <c r="HV97" s="1531"/>
      <c r="HW97" s="1531"/>
      <c r="HX97" s="1531"/>
      <c r="HY97" s="1531"/>
      <c r="HZ97" s="1531"/>
      <c r="IA97" s="1531"/>
      <c r="IB97" s="1531"/>
      <c r="IC97" s="1531"/>
      <c r="ID97" s="1531"/>
      <c r="IE97" s="1531"/>
      <c r="IF97" s="1531"/>
      <c r="IG97" s="1531"/>
      <c r="IH97" s="1531"/>
      <c r="II97" s="1531"/>
      <c r="IJ97" s="1531"/>
      <c r="IK97" s="1531"/>
      <c r="IL97" s="1531"/>
      <c r="IM97" s="1531"/>
      <c r="IN97" s="1531"/>
      <c r="IO97" s="1531"/>
      <c r="IP97" s="1531"/>
      <c r="IQ97" s="1531"/>
      <c r="IR97" s="1531"/>
      <c r="IS97" s="1531"/>
      <c r="IT97" s="1531"/>
      <c r="IU97" s="1531"/>
      <c r="IV97" s="1531"/>
      <c r="IW97" s="1531"/>
      <c r="IX97" s="1531"/>
      <c r="IY97" s="1531"/>
      <c r="IZ97" s="1531"/>
      <c r="JA97" s="1531"/>
      <c r="JB97" s="1531"/>
      <c r="JC97" s="1531"/>
      <c r="JD97" s="1531"/>
      <c r="JE97" s="1531"/>
      <c r="JF97" s="1531"/>
      <c r="JG97" s="1531"/>
      <c r="JH97" s="1531"/>
      <c r="JI97" s="1531"/>
      <c r="JJ97" s="1531"/>
      <c r="JK97" s="1531"/>
      <c r="JL97" s="1531"/>
      <c r="JM97" s="1531"/>
      <c r="JN97" s="1531"/>
      <c r="JO97" s="1531"/>
      <c r="JP97" s="1531"/>
      <c r="JQ97" s="1531"/>
      <c r="JR97" s="1531"/>
      <c r="JS97" s="1531"/>
      <c r="JT97" s="1531"/>
      <c r="JU97" s="1531"/>
      <c r="JV97" s="1531"/>
      <c r="JW97" s="1531"/>
      <c r="JX97" s="1531"/>
      <c r="JY97" s="1531"/>
      <c r="JZ97" s="1531"/>
      <c r="KA97" s="1531"/>
      <c r="KB97" s="1531"/>
      <c r="KC97" s="1531"/>
      <c r="KD97" s="1531"/>
      <c r="KE97" s="1531"/>
      <c r="KF97" s="1531"/>
      <c r="KG97" s="1531"/>
      <c r="KH97" s="1531"/>
      <c r="KI97" s="1531"/>
      <c r="KJ97" s="1531"/>
      <c r="KK97" s="1531"/>
      <c r="KL97" s="1531"/>
      <c r="KM97" s="1531"/>
      <c r="KN97" s="1531"/>
      <c r="KO97" s="1531"/>
      <c r="KP97" s="1531"/>
      <c r="KQ97" s="1531"/>
      <c r="KR97" s="1531"/>
      <c r="KS97" s="1531"/>
      <c r="KT97" s="1531"/>
      <c r="KU97" s="1531"/>
      <c r="KV97" s="1531"/>
      <c r="KW97" s="1531"/>
      <c r="KX97" s="1531"/>
      <c r="KY97" s="1531"/>
      <c r="KZ97" s="1531"/>
      <c r="LA97" s="1531"/>
      <c r="LB97" s="1531"/>
      <c r="LC97" s="1531"/>
      <c r="LD97" s="1531"/>
      <c r="LE97" s="1531"/>
      <c r="LF97" s="1531"/>
      <c r="LG97" s="1531"/>
      <c r="LH97" s="1531"/>
      <c r="LI97" s="1531"/>
      <c r="LJ97" s="1531"/>
      <c r="LK97" s="1531"/>
      <c r="LL97" s="1531"/>
      <c r="LM97" s="1531"/>
      <c r="LN97" s="1531"/>
      <c r="LO97" s="1531"/>
      <c r="LP97" s="1531"/>
      <c r="LQ97" s="1531"/>
      <c r="LR97" s="1531"/>
      <c r="LS97" s="1531"/>
      <c r="LT97" s="1531"/>
      <c r="LU97" s="1531"/>
      <c r="LV97" s="1531"/>
      <c r="LW97" s="1531"/>
      <c r="LX97" s="1531"/>
      <c r="LY97" s="1531"/>
      <c r="LZ97" s="1531"/>
      <c r="MA97" s="1531"/>
      <c r="MB97" s="1531"/>
      <c r="MC97" s="1531"/>
      <c r="MD97" s="1531"/>
      <c r="ME97" s="1531"/>
      <c r="MF97" s="1531"/>
      <c r="MG97" s="1531"/>
      <c r="MH97" s="1531"/>
      <c r="MI97" s="1531"/>
      <c r="MJ97" s="1531"/>
      <c r="MK97" s="1531"/>
      <c r="ML97" s="1531"/>
      <c r="MM97" s="1531"/>
      <c r="MN97" s="1531"/>
      <c r="MO97" s="1531"/>
      <c r="MP97" s="1531"/>
      <c r="MQ97" s="1531"/>
      <c r="MR97" s="1531"/>
      <c r="MS97" s="1531"/>
      <c r="MT97" s="1531"/>
      <c r="MU97" s="1531"/>
      <c r="MV97" s="1531"/>
      <c r="MW97" s="1531"/>
      <c r="MX97" s="1531"/>
      <c r="MY97" s="1531"/>
      <c r="MZ97" s="1531"/>
      <c r="NA97" s="1531"/>
      <c r="NB97" s="1531"/>
      <c r="NC97" s="1531"/>
      <c r="ND97" s="1531"/>
      <c r="NE97" s="1531"/>
      <c r="NF97" s="1531"/>
      <c r="NG97" s="1531"/>
      <c r="NH97" s="1531"/>
      <c r="NI97" s="1531"/>
      <c r="NJ97" s="1531"/>
      <c r="NK97" s="1531"/>
      <c r="NL97" s="1531"/>
      <c r="NM97" s="1531"/>
      <c r="NN97" s="1531"/>
      <c r="NO97" s="1531"/>
      <c r="NP97" s="1531"/>
      <c r="NQ97" s="1531"/>
      <c r="NR97" s="1531"/>
      <c r="NS97" s="1531"/>
      <c r="NT97" s="1531"/>
      <c r="NU97" s="1531"/>
      <c r="NV97" s="1531"/>
      <c r="NW97" s="1531"/>
      <c r="NX97" s="1531"/>
      <c r="NY97" s="1531"/>
      <c r="NZ97" s="1531"/>
      <c r="OA97" s="1531"/>
      <c r="OB97" s="1531"/>
      <c r="OC97" s="1531"/>
      <c r="OD97" s="1531"/>
      <c r="OE97" s="1531"/>
      <c r="OF97" s="1531"/>
      <c r="OG97" s="1531"/>
      <c r="OH97" s="1531"/>
      <c r="OI97" s="1531"/>
      <c r="OJ97" s="1531"/>
      <c r="OK97" s="1531"/>
      <c r="OL97" s="1531"/>
      <c r="OM97" s="1531"/>
      <c r="ON97" s="1531"/>
      <c r="OO97" s="1531"/>
      <c r="OP97" s="1531"/>
      <c r="OQ97" s="1531"/>
      <c r="OR97" s="1531"/>
      <c r="OS97" s="1531"/>
      <c r="OT97" s="1531"/>
      <c r="OU97" s="1531"/>
      <c r="OV97" s="1531"/>
      <c r="OW97" s="1531"/>
      <c r="OX97" s="1531"/>
      <c r="OY97" s="1531"/>
      <c r="OZ97" s="1531"/>
      <c r="PA97" s="1531"/>
      <c r="PB97" s="1531"/>
      <c r="PC97" s="1531"/>
      <c r="PD97" s="1531"/>
      <c r="PE97" s="1531"/>
      <c r="PF97" s="1531"/>
      <c r="PG97" s="1531"/>
      <c r="PH97" s="1531"/>
      <c r="PI97" s="1531"/>
      <c r="PJ97" s="1531"/>
      <c r="PK97" s="1531"/>
      <c r="PL97" s="1531"/>
      <c r="PM97" s="1531"/>
      <c r="PN97" s="1531"/>
      <c r="PO97" s="1531"/>
      <c r="PP97" s="1531"/>
      <c r="PQ97" s="1531"/>
      <c r="PR97" s="1531"/>
      <c r="PS97" s="1531"/>
      <c r="PT97" s="1531"/>
      <c r="PU97" s="1531"/>
      <c r="PV97" s="1531"/>
      <c r="PW97" s="1531"/>
      <c r="PX97" s="1531"/>
      <c r="PY97" s="1531"/>
      <c r="PZ97" s="1531"/>
      <c r="QA97" s="1531"/>
      <c r="QB97" s="1531"/>
      <c r="QC97" s="1531"/>
      <c r="QD97" s="1531"/>
      <c r="QE97" s="1531"/>
      <c r="QF97" s="1531"/>
      <c r="QG97" s="1531"/>
      <c r="QH97" s="1531"/>
      <c r="QI97" s="1531"/>
      <c r="QJ97" s="1531"/>
      <c r="QK97" s="1531"/>
      <c r="QL97" s="1531"/>
      <c r="QM97" s="1531"/>
      <c r="QN97" s="1531"/>
      <c r="QO97" s="1531"/>
      <c r="QP97" s="1531"/>
      <c r="QQ97" s="1531"/>
      <c r="QR97" s="1531"/>
      <c r="QS97" s="1531"/>
      <c r="QT97" s="1531"/>
      <c r="QU97" s="1531"/>
      <c r="QV97" s="1531"/>
      <c r="QW97" s="1531"/>
      <c r="QX97" s="1531"/>
      <c r="QY97" s="1531"/>
      <c r="QZ97" s="1531"/>
      <c r="RA97" s="1531"/>
      <c r="RB97" s="1531"/>
      <c r="RC97" s="1531"/>
      <c r="RD97" s="1531"/>
      <c r="RE97" s="1531"/>
      <c r="RF97" s="1531"/>
      <c r="RG97" s="1531"/>
      <c r="RH97" s="1531"/>
      <c r="RI97" s="1531"/>
      <c r="RJ97" s="1531"/>
      <c r="RK97" s="1531"/>
      <c r="RL97" s="1531"/>
      <c r="RM97" s="1531"/>
      <c r="RN97" s="1531"/>
      <c r="RO97" s="1531"/>
      <c r="RP97" s="1531"/>
      <c r="RQ97" s="1531"/>
      <c r="RR97" s="1531"/>
      <c r="RS97" s="1531"/>
      <c r="RT97" s="1531"/>
      <c r="RU97" s="1531"/>
      <c r="RV97" s="1531"/>
      <c r="RW97" s="1531"/>
      <c r="RX97" s="1531"/>
      <c r="RY97" s="1531"/>
      <c r="RZ97" s="1531"/>
      <c r="SA97" s="1531"/>
      <c r="SB97" s="1531"/>
      <c r="SC97" s="1531"/>
      <c r="SD97" s="1531"/>
      <c r="SE97" s="1531"/>
      <c r="SF97" s="1531"/>
      <c r="SG97" s="1531"/>
      <c r="SH97" s="1531"/>
      <c r="SI97" s="1531"/>
      <c r="SJ97" s="1531"/>
      <c r="SK97" s="1531"/>
      <c r="SL97" s="1531"/>
      <c r="SM97" s="1531"/>
      <c r="SN97" s="1531"/>
      <c r="SO97" s="1531"/>
      <c r="SP97" s="1531"/>
      <c r="SQ97" s="1531"/>
      <c r="SR97" s="1531"/>
      <c r="SS97" s="1531"/>
      <c r="ST97" s="1531"/>
      <c r="SU97" s="1531"/>
      <c r="SV97" s="1531"/>
      <c r="SW97" s="1531"/>
      <c r="SX97" s="1531"/>
      <c r="SY97" s="1531"/>
      <c r="SZ97" s="1531"/>
      <c r="TA97" s="1531"/>
      <c r="TB97" s="1531"/>
      <c r="TC97" s="1531"/>
      <c r="TD97" s="1531"/>
      <c r="TE97" s="1531"/>
      <c r="TF97" s="1531"/>
      <c r="TG97" s="1531"/>
      <c r="TH97" s="1531"/>
      <c r="TI97" s="1531"/>
      <c r="TJ97" s="1531"/>
      <c r="TK97" s="1531"/>
      <c r="TL97" s="1531"/>
      <c r="TM97" s="1531"/>
      <c r="TN97" s="1531"/>
      <c r="TO97" s="1531"/>
      <c r="TP97" s="1531"/>
      <c r="TQ97" s="1531"/>
      <c r="TR97" s="1531"/>
      <c r="TS97" s="1531"/>
      <c r="TT97" s="1531"/>
      <c r="TU97" s="1531"/>
      <c r="TV97" s="1531"/>
      <c r="TW97" s="1531"/>
      <c r="TX97" s="1531"/>
      <c r="TY97" s="1531"/>
      <c r="TZ97" s="1531"/>
      <c r="UA97" s="1531"/>
      <c r="UB97" s="1531"/>
      <c r="UC97" s="1531"/>
      <c r="UD97" s="1531"/>
      <c r="UE97" s="1531"/>
      <c r="UF97" s="1531"/>
      <c r="UG97" s="1531"/>
      <c r="UH97" s="1531"/>
      <c r="UI97" s="1531"/>
      <c r="UJ97" s="1531"/>
      <c r="UK97" s="1531"/>
      <c r="UL97" s="1531"/>
      <c r="UM97" s="1531"/>
      <c r="UN97" s="1531"/>
      <c r="UO97" s="1531"/>
      <c r="UP97" s="1531"/>
      <c r="UQ97" s="1531"/>
      <c r="UR97" s="1531"/>
      <c r="US97" s="1531"/>
      <c r="UT97" s="1531"/>
      <c r="UU97" s="1531"/>
      <c r="UV97" s="1531"/>
      <c r="UW97" s="1531"/>
      <c r="UX97" s="1531"/>
      <c r="UY97" s="1531"/>
      <c r="UZ97" s="1531"/>
      <c r="VA97" s="1531"/>
      <c r="VB97" s="1531"/>
      <c r="VC97" s="1531"/>
      <c r="VD97" s="1531"/>
      <c r="VE97" s="1531"/>
      <c r="VF97" s="1531"/>
      <c r="VG97" s="1531"/>
      <c r="VH97" s="1531"/>
      <c r="VI97" s="1531"/>
      <c r="VJ97" s="1531"/>
      <c r="VK97" s="1531"/>
      <c r="VL97" s="1531"/>
      <c r="VM97" s="1531"/>
      <c r="VN97" s="1531"/>
      <c r="VO97" s="1531"/>
      <c r="VP97" s="1531"/>
      <c r="VQ97" s="1531"/>
      <c r="VR97" s="1531"/>
      <c r="VS97" s="1531"/>
      <c r="VT97" s="1531"/>
      <c r="VU97" s="1531"/>
      <c r="VV97" s="1531"/>
      <c r="VW97" s="1531"/>
      <c r="VX97" s="1531"/>
      <c r="VY97" s="1531"/>
      <c r="VZ97" s="1531"/>
      <c r="WA97" s="1531"/>
      <c r="WB97" s="1531"/>
      <c r="WC97" s="1531"/>
      <c r="WD97" s="1531"/>
      <c r="WE97" s="1531"/>
      <c r="WF97" s="1531"/>
      <c r="WG97" s="1531"/>
      <c r="WH97" s="1531"/>
      <c r="WI97" s="1531"/>
      <c r="WJ97" s="1531"/>
      <c r="WK97" s="1531"/>
      <c r="WL97" s="1531"/>
      <c r="WM97" s="1531"/>
      <c r="WN97" s="1531"/>
      <c r="WO97" s="1531"/>
      <c r="WP97" s="1531"/>
      <c r="WQ97" s="1531"/>
      <c r="WR97" s="1531"/>
      <c r="WS97" s="1531"/>
      <c r="WT97" s="1531"/>
      <c r="WU97" s="1531"/>
      <c r="WV97" s="1531"/>
      <c r="WW97" s="1531"/>
      <c r="WX97" s="1531"/>
      <c r="WY97" s="1531"/>
      <c r="WZ97" s="1531"/>
      <c r="XA97" s="1531"/>
      <c r="XB97" s="1531"/>
      <c r="XC97" s="1531"/>
      <c r="XD97" s="1531"/>
      <c r="XE97" s="1531"/>
      <c r="XF97" s="1531"/>
      <c r="XG97" s="1531"/>
      <c r="XH97" s="1531"/>
      <c r="XI97" s="1531"/>
      <c r="XJ97" s="1531"/>
      <c r="XK97" s="1531"/>
      <c r="XL97" s="1531"/>
      <c r="XM97" s="1531"/>
      <c r="XN97" s="1531"/>
      <c r="XO97" s="1531"/>
      <c r="XP97" s="1531"/>
      <c r="XQ97" s="1531"/>
      <c r="XR97" s="1531"/>
      <c r="XS97" s="1531"/>
      <c r="XT97" s="1531"/>
      <c r="XU97" s="1531"/>
      <c r="XV97" s="1531"/>
      <c r="XW97" s="1531"/>
      <c r="XX97" s="1531"/>
      <c r="XY97" s="1531"/>
      <c r="XZ97" s="1531"/>
      <c r="YA97" s="1531"/>
      <c r="YB97" s="1531"/>
      <c r="YC97" s="1531"/>
      <c r="YD97" s="1531"/>
      <c r="YE97" s="1531"/>
      <c r="YF97" s="1531"/>
      <c r="YG97" s="1531"/>
      <c r="YH97" s="1531"/>
      <c r="YI97" s="1531"/>
      <c r="YJ97" s="1531"/>
      <c r="YK97" s="1531"/>
      <c r="YL97" s="1531"/>
      <c r="YM97" s="1531"/>
      <c r="YN97" s="1531"/>
      <c r="YO97" s="1531"/>
      <c r="YP97" s="1531"/>
      <c r="YQ97" s="1531"/>
      <c r="YR97" s="1531"/>
      <c r="YS97" s="1531"/>
      <c r="YT97" s="1531"/>
      <c r="YU97" s="1531"/>
      <c r="YV97" s="1531"/>
      <c r="YW97" s="1531"/>
      <c r="YX97" s="1531"/>
      <c r="YY97" s="1531"/>
      <c r="YZ97" s="1531"/>
      <c r="ZA97" s="1531"/>
      <c r="ZB97" s="1531"/>
      <c r="ZC97" s="1531"/>
      <c r="ZD97" s="1531"/>
      <c r="ZE97" s="1531"/>
      <c r="ZF97" s="1531"/>
      <c r="ZG97" s="1531"/>
      <c r="ZH97" s="1531"/>
      <c r="ZI97" s="1531"/>
      <c r="ZJ97" s="1531"/>
      <c r="ZK97" s="1531"/>
      <c r="ZL97" s="1531"/>
      <c r="ZM97" s="1531"/>
      <c r="ZN97" s="1531"/>
      <c r="ZO97" s="1531"/>
      <c r="ZP97" s="1531"/>
      <c r="ZQ97" s="1531"/>
      <c r="ZR97" s="1531"/>
      <c r="ZS97" s="1531"/>
      <c r="ZT97" s="1531"/>
      <c r="ZU97" s="1531"/>
      <c r="ZV97" s="1531"/>
      <c r="ZW97" s="1531"/>
      <c r="ZX97" s="1531"/>
      <c r="ZY97" s="1531"/>
      <c r="ZZ97" s="1531"/>
      <c r="AAA97" s="1531"/>
      <c r="AAB97" s="1531"/>
      <c r="AAC97" s="1531"/>
      <c r="AAD97" s="1531"/>
      <c r="AAE97" s="1531"/>
      <c r="AAF97" s="1531"/>
      <c r="AAG97" s="1531"/>
      <c r="AAH97" s="1531"/>
      <c r="AAI97" s="1531"/>
      <c r="AAJ97" s="1531"/>
      <c r="AAK97" s="1531"/>
      <c r="AAL97" s="1531"/>
      <c r="AAM97" s="1531"/>
      <c r="AAN97" s="1531"/>
      <c r="AAO97" s="1531"/>
      <c r="AAP97" s="1531"/>
      <c r="AAQ97" s="1531"/>
      <c r="AAR97" s="1531"/>
      <c r="AAS97" s="1531"/>
      <c r="AAT97" s="1531"/>
      <c r="AAU97" s="1531"/>
      <c r="AAV97" s="1531"/>
      <c r="AAW97" s="1531"/>
      <c r="AAX97" s="1531"/>
      <c r="AAY97" s="1531"/>
      <c r="AAZ97" s="1531"/>
      <c r="ABA97" s="1531"/>
      <c r="ABB97" s="1531"/>
      <c r="ABC97" s="1531"/>
      <c r="ABD97" s="1531"/>
      <c r="ABE97" s="1531"/>
      <c r="ABF97" s="1531"/>
      <c r="ABG97" s="1531"/>
      <c r="ABH97" s="1531"/>
      <c r="ABI97" s="1531"/>
      <c r="ABJ97" s="1531"/>
      <c r="ABK97" s="1531"/>
      <c r="ABL97" s="1531"/>
      <c r="ABM97" s="1531"/>
      <c r="ABN97" s="1531"/>
      <c r="ABO97" s="1531"/>
      <c r="ABP97" s="1531"/>
      <c r="ABQ97" s="1531"/>
      <c r="ABR97" s="1531"/>
      <c r="ABS97" s="1531"/>
      <c r="ABT97" s="1531"/>
      <c r="ABU97" s="1531"/>
      <c r="ABV97" s="1531"/>
      <c r="ABW97" s="1531"/>
      <c r="ABX97" s="1531"/>
      <c r="ABY97" s="1531"/>
      <c r="ABZ97" s="1531"/>
      <c r="ACA97" s="1531"/>
      <c r="ACB97" s="1531"/>
      <c r="ACC97" s="1531"/>
      <c r="ACD97" s="1531"/>
      <c r="ACE97" s="1531"/>
      <c r="ACF97" s="1531"/>
      <c r="ACG97" s="1531"/>
      <c r="ACH97" s="1531"/>
      <c r="ACI97" s="1531"/>
      <c r="ACJ97" s="1531"/>
      <c r="ACK97" s="1531"/>
      <c r="ACL97" s="1531"/>
      <c r="ACM97" s="1531"/>
      <c r="ACN97" s="1531"/>
      <c r="ACO97" s="1531"/>
      <c r="ACP97" s="1531"/>
      <c r="ACQ97" s="1531"/>
      <c r="ACR97" s="1531"/>
      <c r="ACS97" s="1531"/>
      <c r="ACT97" s="1531"/>
      <c r="ACU97" s="1531"/>
      <c r="ACV97" s="1531"/>
      <c r="ACW97" s="1531"/>
      <c r="ACX97" s="1531"/>
      <c r="ACY97" s="1531"/>
      <c r="ACZ97" s="1531"/>
      <c r="ADA97" s="1531"/>
      <c r="ADB97" s="1531"/>
      <c r="ADC97" s="1531"/>
      <c r="ADD97" s="1531"/>
      <c r="ADE97" s="1531"/>
      <c r="ADF97" s="1531"/>
      <c r="ADG97" s="1531"/>
      <c r="ADH97" s="1531"/>
      <c r="ADI97" s="1531"/>
      <c r="ADJ97" s="1531"/>
      <c r="ADK97" s="1531"/>
      <c r="ADL97" s="1531"/>
      <c r="ADM97" s="1531"/>
      <c r="ADN97" s="1531"/>
      <c r="ADO97" s="1531"/>
      <c r="ADP97" s="1531"/>
      <c r="ADQ97" s="1531"/>
      <c r="ADR97" s="1531"/>
      <c r="ADS97" s="1531"/>
      <c r="ADT97" s="1531"/>
      <c r="ADU97" s="1531"/>
      <c r="ADV97" s="1531"/>
      <c r="ADW97" s="1531"/>
      <c r="ADX97" s="1531"/>
      <c r="ADY97" s="1531"/>
      <c r="ADZ97" s="1531"/>
      <c r="AEA97" s="1531"/>
      <c r="AEB97" s="1531"/>
      <c r="AEC97" s="1531"/>
      <c r="AED97" s="1531"/>
      <c r="AEE97" s="1531"/>
      <c r="AEF97" s="1531"/>
      <c r="AEG97" s="1531"/>
      <c r="AEH97" s="1531"/>
      <c r="AEI97" s="1531"/>
      <c r="AEJ97" s="1531"/>
      <c r="AEK97" s="1531"/>
      <c r="AEL97" s="1531"/>
      <c r="AEM97" s="1531"/>
      <c r="AEN97" s="1531"/>
      <c r="AEO97" s="1531"/>
      <c r="AEP97" s="1531"/>
      <c r="AEQ97" s="1531"/>
      <c r="AER97" s="1531"/>
      <c r="AES97" s="1531"/>
      <c r="AET97" s="1531"/>
      <c r="AEU97" s="1531"/>
      <c r="AEV97" s="1531"/>
      <c r="AEW97" s="1531"/>
      <c r="AEX97" s="1531"/>
      <c r="AEY97" s="1531"/>
      <c r="AEZ97" s="1531"/>
      <c r="AFA97" s="1531"/>
      <c r="AFB97" s="1531"/>
      <c r="AFC97" s="1531"/>
      <c r="AFD97" s="1531"/>
      <c r="AFE97" s="1531"/>
      <c r="AFF97" s="1531"/>
      <c r="AFG97" s="1531"/>
      <c r="AFH97" s="1531"/>
      <c r="AFI97" s="1531"/>
      <c r="AFJ97" s="1531"/>
      <c r="AFK97" s="1531"/>
      <c r="AFL97" s="1531"/>
      <c r="AFM97" s="1531"/>
      <c r="AFN97" s="1531"/>
      <c r="AFO97" s="1531"/>
      <c r="AFP97" s="1531"/>
      <c r="AFQ97" s="1531"/>
      <c r="AFR97" s="1531"/>
      <c r="AFS97" s="1531"/>
      <c r="AFT97" s="1531"/>
      <c r="AFU97" s="1531"/>
      <c r="AFV97" s="1531"/>
      <c r="AFW97" s="1531"/>
      <c r="AFX97" s="1531"/>
      <c r="AFY97" s="1531"/>
      <c r="AFZ97" s="1531"/>
      <c r="AGA97" s="1531"/>
      <c r="AGB97" s="1531"/>
      <c r="AGC97" s="1531"/>
      <c r="AGD97" s="1531"/>
      <c r="AGE97" s="1531"/>
      <c r="AGF97" s="1531"/>
      <c r="AGG97" s="1531"/>
      <c r="AGH97" s="1531"/>
      <c r="AGI97" s="1531"/>
      <c r="AGJ97" s="1531"/>
      <c r="AGK97" s="1531"/>
      <c r="AGL97" s="1531"/>
      <c r="AGM97" s="1531"/>
      <c r="AGN97" s="1531"/>
      <c r="AGO97" s="1531"/>
      <c r="AGP97" s="1531"/>
      <c r="AGQ97" s="1531"/>
      <c r="AGR97" s="1531"/>
      <c r="AGS97" s="1531"/>
      <c r="AGT97" s="1531"/>
      <c r="AGU97" s="1531"/>
      <c r="AGV97" s="1531"/>
      <c r="AGW97" s="1531"/>
      <c r="AGX97" s="1531"/>
      <c r="AGY97" s="1531"/>
      <c r="AGZ97" s="1531"/>
      <c r="AHA97" s="1531"/>
      <c r="AHB97" s="1531"/>
      <c r="AHC97" s="1531"/>
      <c r="AHD97" s="1531"/>
      <c r="AHE97" s="1531"/>
      <c r="AHF97" s="1531"/>
      <c r="AHG97" s="1531"/>
      <c r="AHH97" s="1531"/>
      <c r="AHI97" s="1531"/>
      <c r="AHJ97" s="1531"/>
      <c r="AHK97" s="1531"/>
      <c r="AHL97" s="1531"/>
      <c r="AHM97" s="1531"/>
      <c r="AHN97" s="1531"/>
      <c r="AHO97" s="1531"/>
      <c r="AHP97" s="1531"/>
      <c r="AHQ97" s="1531"/>
      <c r="AHR97" s="1531"/>
      <c r="AHS97" s="1531"/>
      <c r="AHT97" s="1531"/>
      <c r="AHU97" s="1531"/>
      <c r="AHV97" s="1531"/>
      <c r="AHW97" s="1531"/>
      <c r="AHX97" s="1531"/>
      <c r="AHY97" s="1531"/>
      <c r="AHZ97" s="1531"/>
      <c r="AIA97" s="1531"/>
      <c r="AIB97" s="1531"/>
      <c r="AIC97" s="1531"/>
      <c r="AID97" s="1531"/>
      <c r="AIE97" s="1531"/>
      <c r="AIF97" s="1531"/>
      <c r="AIG97" s="1531"/>
      <c r="AIH97" s="1531"/>
      <c r="AII97" s="1531"/>
      <c r="AIJ97" s="1531"/>
      <c r="AIK97" s="1531"/>
      <c r="AIL97" s="1531"/>
      <c r="AIM97" s="1531"/>
      <c r="AIN97" s="1531"/>
      <c r="AIO97" s="1531"/>
      <c r="AIP97" s="1531"/>
      <c r="AIQ97" s="1531"/>
      <c r="AIR97" s="1531"/>
      <c r="AIS97" s="1531"/>
      <c r="AIT97" s="1531"/>
      <c r="AIU97" s="1531"/>
      <c r="AIV97" s="1531"/>
      <c r="AIW97" s="1531"/>
      <c r="AIX97" s="1531"/>
      <c r="AIY97" s="1531"/>
      <c r="AIZ97" s="1531"/>
      <c r="AJA97" s="1531"/>
      <c r="AJB97" s="1531"/>
      <c r="AJC97" s="1531"/>
      <c r="AJD97" s="1531"/>
      <c r="AJE97" s="1531"/>
      <c r="AJF97" s="1531"/>
      <c r="AJG97" s="1531"/>
      <c r="AJH97" s="1531"/>
      <c r="AJI97" s="1531"/>
      <c r="AJJ97" s="1531"/>
      <c r="AJK97" s="1531"/>
      <c r="AJL97" s="1531"/>
      <c r="AJM97" s="1531"/>
      <c r="AJN97" s="1531"/>
      <c r="AJO97" s="1531"/>
      <c r="AJP97" s="1531"/>
      <c r="AJQ97" s="1531"/>
      <c r="AJR97" s="1531"/>
      <c r="AJS97" s="1531"/>
      <c r="AJT97" s="1531"/>
      <c r="AJU97" s="1531"/>
      <c r="AJV97" s="1531"/>
      <c r="AJW97" s="1531"/>
      <c r="AJX97" s="1531"/>
      <c r="AJY97" s="1531"/>
      <c r="AJZ97" s="1531"/>
      <c r="AKA97" s="1531"/>
      <c r="AKB97" s="1531"/>
      <c r="AKC97" s="1531"/>
      <c r="AKD97" s="1531"/>
      <c r="AKE97" s="1531"/>
      <c r="AKF97" s="1531"/>
      <c r="AKG97" s="1531"/>
      <c r="AKH97" s="1531"/>
      <c r="AKI97" s="1531"/>
      <c r="AKJ97" s="1531"/>
      <c r="AKK97" s="1531"/>
      <c r="AKL97" s="1531"/>
      <c r="AKM97" s="1531"/>
      <c r="AKN97" s="1531"/>
      <c r="AKO97" s="1531"/>
      <c r="AKP97" s="1531"/>
      <c r="AKQ97" s="1531"/>
      <c r="AKR97" s="1531"/>
      <c r="AKS97" s="1531"/>
      <c r="AKT97" s="1531"/>
      <c r="AKU97" s="1531"/>
      <c r="AKV97" s="1531"/>
      <c r="AKW97" s="1531"/>
      <c r="AKX97" s="1531"/>
      <c r="AKY97" s="1531"/>
      <c r="AKZ97" s="1531"/>
      <c r="ALA97" s="1531"/>
      <c r="ALB97" s="1531"/>
      <c r="ALC97" s="1531"/>
      <c r="ALD97" s="1531"/>
      <c r="ALE97" s="1531"/>
      <c r="ALF97" s="1531"/>
      <c r="ALG97" s="1531"/>
      <c r="ALH97" s="1531"/>
      <c r="ALI97" s="1531"/>
      <c r="ALJ97" s="1531"/>
      <c r="ALK97" s="1531"/>
      <c r="ALL97" s="1531"/>
      <c r="ALM97" s="1531"/>
      <c r="ALN97" s="1531"/>
      <c r="ALO97" s="1531"/>
      <c r="ALP97" s="1531"/>
      <c r="ALQ97" s="1531"/>
      <c r="ALR97" s="1531"/>
      <c r="ALS97" s="1531"/>
      <c r="ALT97" s="1531"/>
      <c r="ALU97" s="1531"/>
      <c r="ALV97" s="1531"/>
      <c r="ALW97" s="1531"/>
      <c r="ALX97" s="1531"/>
      <c r="ALY97" s="1531"/>
      <c r="ALZ97" s="1531"/>
      <c r="AMA97" s="1531"/>
      <c r="AMB97" s="1531"/>
      <c r="AMC97" s="1531"/>
      <c r="AMD97" s="1531"/>
      <c r="AME97" s="1531"/>
      <c r="AMF97" s="1531"/>
      <c r="AMG97" s="1531"/>
      <c r="AMH97" s="1531"/>
      <c r="AMI97" s="1531"/>
      <c r="AMJ97" s="1531"/>
      <c r="AMK97" s="1531"/>
      <c r="AML97" s="1531"/>
      <c r="AMM97" s="1531"/>
      <c r="AMN97" s="1531"/>
      <c r="AMO97" s="1531"/>
      <c r="AMP97" s="1531"/>
      <c r="AMQ97" s="1531"/>
      <c r="AMR97" s="1531"/>
      <c r="AMS97" s="1531"/>
      <c r="AMT97" s="1531"/>
      <c r="AMU97" s="1531"/>
      <c r="AMV97" s="1531"/>
      <c r="AMW97" s="1531"/>
      <c r="AMX97" s="1531"/>
      <c r="AMY97" s="1531"/>
      <c r="AMZ97" s="1531"/>
      <c r="ANA97" s="1531"/>
      <c r="ANB97" s="1531"/>
      <c r="ANC97" s="1531"/>
      <c r="AND97" s="1531"/>
      <c r="ANE97" s="1531"/>
      <c r="ANF97" s="1531"/>
      <c r="ANG97" s="1531"/>
      <c r="ANH97" s="1531"/>
      <c r="ANI97" s="1531"/>
      <c r="ANJ97" s="1531"/>
      <c r="ANK97" s="1531"/>
      <c r="ANL97" s="1531"/>
      <c r="ANM97" s="1531"/>
      <c r="ANN97" s="1531"/>
      <c r="ANO97" s="1531"/>
      <c r="ANP97" s="1531"/>
      <c r="ANQ97" s="1531"/>
      <c r="ANR97" s="1531"/>
      <c r="ANS97" s="1531"/>
      <c r="ANT97" s="1531"/>
      <c r="ANU97" s="1531"/>
      <c r="ANV97" s="1531"/>
      <c r="ANW97" s="1531"/>
      <c r="ANX97" s="1531"/>
      <c r="ANY97" s="1531"/>
      <c r="ANZ97" s="1531"/>
      <c r="AOA97" s="1531"/>
      <c r="AOB97" s="1531"/>
      <c r="AOC97" s="1531"/>
      <c r="AOD97" s="1531"/>
      <c r="AOE97" s="1531"/>
      <c r="AOF97" s="1531"/>
      <c r="AOG97" s="1531"/>
      <c r="AOH97" s="1531"/>
      <c r="AOI97" s="1531"/>
      <c r="AOJ97" s="1531"/>
      <c r="AOK97" s="1531"/>
      <c r="AOL97" s="1531"/>
      <c r="AOM97" s="1531"/>
      <c r="AON97" s="1531"/>
      <c r="AOO97" s="1531"/>
      <c r="AOP97" s="1531"/>
      <c r="AOQ97" s="1531"/>
      <c r="AOR97" s="1531"/>
      <c r="AOS97" s="1531"/>
      <c r="AOT97" s="1531"/>
      <c r="AOU97" s="1531"/>
      <c r="AOV97" s="1531"/>
      <c r="AOW97" s="1531"/>
      <c r="AOX97" s="1531"/>
      <c r="AOY97" s="1531"/>
      <c r="AOZ97" s="1531"/>
      <c r="APA97" s="1531"/>
      <c r="APB97" s="1531"/>
      <c r="APC97" s="1531"/>
      <c r="APD97" s="1531"/>
      <c r="APE97" s="1531"/>
      <c r="APF97" s="1531"/>
      <c r="APG97" s="1531"/>
      <c r="APH97" s="1531"/>
      <c r="API97" s="1531"/>
      <c r="APJ97" s="1531"/>
      <c r="APK97" s="1531"/>
      <c r="APL97" s="1531"/>
      <c r="APM97" s="1531"/>
      <c r="APN97" s="1531"/>
      <c r="APO97" s="1531"/>
      <c r="APP97" s="1531"/>
      <c r="APQ97" s="1531"/>
      <c r="APR97" s="1531"/>
      <c r="APS97" s="1531"/>
      <c r="APT97" s="1531"/>
      <c r="APU97" s="1531"/>
      <c r="APV97" s="1531"/>
      <c r="APW97" s="1531"/>
      <c r="APX97" s="1531"/>
      <c r="APY97" s="1531"/>
      <c r="APZ97" s="1531"/>
      <c r="AQA97" s="1531"/>
      <c r="AQB97" s="1531"/>
      <c r="AQC97" s="1531"/>
      <c r="AQD97" s="1531"/>
      <c r="AQE97" s="1531"/>
      <c r="AQF97" s="1531"/>
      <c r="AQG97" s="1531"/>
      <c r="AQH97" s="1531"/>
      <c r="AQI97" s="1531"/>
      <c r="AQJ97" s="1531"/>
      <c r="AQK97" s="1531"/>
      <c r="AQL97" s="1531"/>
      <c r="AQM97" s="1531"/>
      <c r="AQN97" s="1531"/>
      <c r="AQO97" s="1531"/>
      <c r="AQP97" s="1531"/>
      <c r="AQQ97" s="1531"/>
      <c r="AQR97" s="1531"/>
      <c r="AQS97" s="1531"/>
      <c r="AQT97" s="1531"/>
      <c r="AQU97" s="1531"/>
      <c r="AQV97" s="1531"/>
      <c r="AQW97" s="1531"/>
      <c r="AQX97" s="1531"/>
      <c r="AQY97" s="1531"/>
      <c r="AQZ97" s="1531"/>
      <c r="ARA97" s="1531"/>
      <c r="ARB97" s="1531"/>
      <c r="ARC97" s="1531"/>
      <c r="ARD97" s="1531"/>
      <c r="ARE97" s="1531"/>
      <c r="ARF97" s="1531"/>
      <c r="ARG97" s="1531"/>
      <c r="ARH97" s="1531"/>
      <c r="ARI97" s="1531"/>
      <c r="ARJ97" s="1531"/>
      <c r="ARK97" s="1531"/>
      <c r="ARL97" s="1531"/>
      <c r="ARM97" s="1531"/>
      <c r="ARN97" s="1531"/>
      <c r="ARO97" s="1531"/>
      <c r="ARP97" s="1531"/>
      <c r="ARQ97" s="1531"/>
      <c r="ARR97" s="1531"/>
      <c r="ARS97" s="1531"/>
      <c r="ART97" s="1531"/>
      <c r="ARU97" s="1531"/>
      <c r="ARV97" s="1531"/>
      <c r="ARW97" s="1531"/>
      <c r="ARX97" s="1531"/>
      <c r="ARY97" s="1531"/>
      <c r="ARZ97" s="1531"/>
      <c r="ASA97" s="1531"/>
      <c r="ASB97" s="1531"/>
      <c r="ASC97" s="1531"/>
      <c r="ASD97" s="1531"/>
      <c r="ASE97" s="1531"/>
      <c r="ASF97" s="1531"/>
      <c r="ASG97" s="1531"/>
      <c r="ASH97" s="1531"/>
      <c r="ASI97" s="1531"/>
      <c r="ASJ97" s="1531"/>
      <c r="ASK97" s="1531"/>
      <c r="ASL97" s="1531"/>
      <c r="ASM97" s="1531"/>
      <c r="ASN97" s="1531"/>
      <c r="ASO97" s="1531"/>
      <c r="ASP97" s="1531"/>
      <c r="ASQ97" s="1531"/>
      <c r="ASR97" s="1531"/>
      <c r="ASS97" s="1531"/>
      <c r="AST97" s="1531"/>
      <c r="ASU97" s="1531"/>
      <c r="ASV97" s="1531"/>
      <c r="ASW97" s="1531"/>
      <c r="ASX97" s="1531"/>
      <c r="ASY97" s="1531"/>
      <c r="ASZ97" s="1531"/>
      <c r="ATA97" s="1531"/>
      <c r="ATB97" s="1531"/>
      <c r="ATC97" s="1531"/>
      <c r="ATD97" s="1531"/>
      <c r="ATE97" s="1531"/>
      <c r="ATF97" s="1531"/>
      <c r="ATG97" s="1531"/>
      <c r="ATH97" s="1531"/>
      <c r="ATI97" s="1531"/>
      <c r="ATJ97" s="1531"/>
      <c r="ATK97" s="1531"/>
      <c r="ATL97" s="1531"/>
      <c r="ATM97" s="1531"/>
      <c r="ATN97" s="1531"/>
      <c r="ATO97" s="1531"/>
      <c r="ATP97" s="1531"/>
      <c r="ATQ97" s="1531"/>
      <c r="ATR97" s="1531"/>
      <c r="ATS97" s="1531"/>
      <c r="ATT97" s="1531"/>
      <c r="ATU97" s="1531"/>
      <c r="ATV97" s="1531"/>
      <c r="ATW97" s="1531"/>
      <c r="ATX97" s="1531"/>
      <c r="ATY97" s="1531"/>
      <c r="ATZ97" s="1531"/>
      <c r="AUA97" s="1531"/>
      <c r="AUB97" s="1531"/>
      <c r="AUC97" s="1531"/>
      <c r="AUD97" s="1531"/>
      <c r="AUE97" s="1531"/>
      <c r="AUF97" s="1531"/>
      <c r="AUG97" s="1531"/>
      <c r="AUH97" s="1531"/>
      <c r="AUI97" s="1531"/>
    </row>
    <row r="98" spans="1:1231" s="1406" customFormat="1" ht="31.75" customHeight="1" x14ac:dyDescent="0.75">
      <c r="A98" s="2062" t="s">
        <v>101</v>
      </c>
      <c r="B98" s="2062" t="s">
        <v>61</v>
      </c>
      <c r="C98" s="1499">
        <v>13.1</v>
      </c>
      <c r="D98" s="1489" t="s">
        <v>37</v>
      </c>
      <c r="E98" s="1490" t="s">
        <v>23</v>
      </c>
      <c r="F98" s="1490" t="s">
        <v>6</v>
      </c>
      <c r="G98" s="1423">
        <f t="array" ref="G98">INDEX('Salary . staff rates'!$A$6:$C$28,MATCH(1,('Salary . staff rates'!$A$6:$A$28=E98)*('Salary . staff rates'!$B$6:$B$28=F98),0),3)</f>
        <v>65000</v>
      </c>
      <c r="H98" s="1423">
        <f t="shared" si="70"/>
        <v>456.14035087719299</v>
      </c>
      <c r="I98" s="1491" t="s">
        <v>0</v>
      </c>
      <c r="J98" s="1492" t="s">
        <v>0</v>
      </c>
      <c r="K98" s="1493">
        <v>0</v>
      </c>
      <c r="L98" s="1494">
        <f t="shared" si="71"/>
        <v>0</v>
      </c>
      <c r="M98" s="1551" t="s">
        <v>31</v>
      </c>
      <c r="N98" s="1496">
        <f>IF(M98="Yes",L98*'Salary . staff rates'!$C$34,0)</f>
        <v>0</v>
      </c>
      <c r="P98" s="662">
        <v>1</v>
      </c>
      <c r="Q98" s="662">
        <v>1</v>
      </c>
      <c r="W98" s="1564"/>
      <c r="Y98" s="662">
        <f t="shared" ref="Y98:Y102" si="84">IF(L98&lt;&gt;"",L98*P98,"")</f>
        <v>0</v>
      </c>
      <c r="Z98" s="662">
        <f t="shared" ref="Z98:Z102" si="85">IF(N98&lt;&gt;"",N98*P98,"")</f>
        <v>0</v>
      </c>
      <c r="AA98" s="1433"/>
      <c r="AB98" s="662">
        <f t="shared" ref="AB98:AB102" si="86">IF(L98&lt;&gt;"",L98*Q98,"")</f>
        <v>0</v>
      </c>
      <c r="AC98" s="662">
        <f t="shared" ref="AC98:AC102" si="87">IF(N98&lt;&gt;"",N98*Q98,"")</f>
        <v>0</v>
      </c>
      <c r="AD98" s="1412"/>
      <c r="AE98" s="1412"/>
      <c r="AF98" s="1412"/>
      <c r="AL98" s="1413"/>
      <c r="AN98" s="1435">
        <f t="shared" ref="AN98:AN102" si="88">IF(W98=1,0,Y98)</f>
        <v>0</v>
      </c>
      <c r="AO98" s="1435">
        <f t="shared" ref="AO98:AO102" si="89">IF(W98=1,0,Z98)</f>
        <v>0</v>
      </c>
      <c r="AP98" s="1531"/>
      <c r="AQ98" s="1531"/>
      <c r="AR98" s="1531"/>
      <c r="AS98" s="1531"/>
      <c r="AT98" s="1531"/>
      <c r="AU98" s="1531"/>
      <c r="AV98" s="1531"/>
      <c r="AW98" s="1531"/>
      <c r="AX98" s="1531"/>
      <c r="AY98" s="1531"/>
      <c r="AZ98" s="1531"/>
      <c r="BA98" s="1531"/>
      <c r="BB98" s="1531"/>
      <c r="BC98" s="1531"/>
      <c r="BD98" s="1531"/>
      <c r="BE98" s="1531"/>
      <c r="BF98" s="1531"/>
      <c r="BG98" s="1531"/>
      <c r="BH98" s="1531"/>
      <c r="BI98" s="1531"/>
      <c r="BJ98" s="1531"/>
      <c r="BK98" s="1531"/>
      <c r="BL98" s="1531"/>
      <c r="BM98" s="1531"/>
      <c r="BN98" s="1531"/>
      <c r="BO98" s="1531"/>
      <c r="BP98" s="1531"/>
      <c r="BQ98" s="1531"/>
      <c r="BR98" s="1531"/>
      <c r="BS98" s="1531"/>
      <c r="BT98" s="1531"/>
      <c r="BU98" s="1531"/>
      <c r="BV98" s="1531"/>
      <c r="BW98" s="1531"/>
      <c r="BX98" s="1531"/>
      <c r="BY98" s="1531"/>
      <c r="BZ98" s="1531"/>
      <c r="CA98" s="1531"/>
      <c r="CB98" s="1531"/>
      <c r="CC98" s="1531"/>
      <c r="CD98" s="1531"/>
      <c r="CE98" s="1531"/>
      <c r="CF98" s="1531"/>
      <c r="CG98" s="1531"/>
      <c r="CH98" s="1531"/>
      <c r="CI98" s="1531"/>
      <c r="CJ98" s="1531"/>
      <c r="CK98" s="1531"/>
      <c r="CL98" s="1531"/>
      <c r="CM98" s="1531"/>
      <c r="CN98" s="1531"/>
      <c r="CO98" s="1531"/>
      <c r="CP98" s="1531"/>
      <c r="CQ98" s="1531"/>
      <c r="CR98" s="1531"/>
      <c r="CS98" s="1531"/>
      <c r="CT98" s="1531"/>
      <c r="CU98" s="1531"/>
      <c r="CV98" s="1531"/>
      <c r="CW98" s="1531"/>
      <c r="CX98" s="1531"/>
      <c r="CY98" s="1531"/>
      <c r="CZ98" s="1531"/>
      <c r="DA98" s="1531"/>
      <c r="DB98" s="1531"/>
      <c r="DC98" s="1531"/>
      <c r="DD98" s="1531"/>
      <c r="DE98" s="1531"/>
      <c r="DF98" s="1531"/>
      <c r="DG98" s="1531"/>
      <c r="DH98" s="1531"/>
      <c r="DI98" s="1531"/>
      <c r="DJ98" s="1531"/>
      <c r="DK98" s="1531"/>
      <c r="DL98" s="1531"/>
      <c r="DM98" s="1531"/>
      <c r="DN98" s="1531"/>
      <c r="DO98" s="1531"/>
      <c r="DP98" s="1531"/>
      <c r="DQ98" s="1531"/>
      <c r="DR98" s="1531"/>
      <c r="DS98" s="1531"/>
      <c r="DT98" s="1531"/>
      <c r="DU98" s="1531"/>
      <c r="DV98" s="1531"/>
      <c r="DW98" s="1531"/>
      <c r="DX98" s="1531"/>
      <c r="DY98" s="1531"/>
      <c r="DZ98" s="1531"/>
      <c r="EA98" s="1531"/>
      <c r="EB98" s="1531"/>
      <c r="EC98" s="1531"/>
      <c r="ED98" s="1531"/>
      <c r="EE98" s="1531"/>
      <c r="EF98" s="1531"/>
      <c r="EG98" s="1531"/>
      <c r="EH98" s="1531"/>
      <c r="EI98" s="1531"/>
      <c r="EJ98" s="1531"/>
      <c r="EK98" s="1531"/>
      <c r="EL98" s="1531"/>
      <c r="EM98" s="1531"/>
      <c r="EN98" s="1531"/>
      <c r="EO98" s="1531"/>
      <c r="EP98" s="1531"/>
      <c r="EQ98" s="1531"/>
      <c r="ER98" s="1531"/>
      <c r="ES98" s="1531"/>
      <c r="ET98" s="1531"/>
      <c r="EU98" s="1531"/>
      <c r="EV98" s="1531"/>
      <c r="EW98" s="1531"/>
      <c r="EX98" s="1531"/>
      <c r="EY98" s="1531"/>
      <c r="EZ98" s="1531"/>
      <c r="FA98" s="1531"/>
      <c r="FB98" s="1531"/>
      <c r="FC98" s="1531"/>
      <c r="FD98" s="1531"/>
      <c r="FE98" s="1531"/>
      <c r="FF98" s="1531"/>
      <c r="FG98" s="1531"/>
      <c r="FH98" s="1531"/>
      <c r="FI98" s="1531"/>
      <c r="FJ98" s="1531"/>
      <c r="FK98" s="1531"/>
      <c r="FL98" s="1531"/>
      <c r="FM98" s="1531"/>
      <c r="FN98" s="1531"/>
      <c r="FO98" s="1531"/>
      <c r="FP98" s="1531"/>
      <c r="FQ98" s="1531"/>
      <c r="FR98" s="1531"/>
      <c r="FS98" s="1531"/>
      <c r="FT98" s="1531"/>
      <c r="FU98" s="1531"/>
      <c r="FV98" s="1531"/>
      <c r="FW98" s="1531"/>
      <c r="FX98" s="1531"/>
      <c r="FY98" s="1531"/>
      <c r="FZ98" s="1531"/>
      <c r="GA98" s="1531"/>
      <c r="GB98" s="1531"/>
      <c r="GC98" s="1531"/>
      <c r="GD98" s="1531"/>
      <c r="GE98" s="1531"/>
      <c r="GF98" s="1531"/>
      <c r="GG98" s="1531"/>
      <c r="GH98" s="1531"/>
      <c r="GI98" s="1531"/>
      <c r="GJ98" s="1531"/>
      <c r="GK98" s="1531"/>
      <c r="GL98" s="1531"/>
      <c r="GM98" s="1531"/>
      <c r="GN98" s="1531"/>
      <c r="GO98" s="1531"/>
      <c r="GP98" s="1531"/>
      <c r="GQ98" s="1531"/>
      <c r="GR98" s="1531"/>
      <c r="GS98" s="1531"/>
      <c r="GT98" s="1531"/>
      <c r="GU98" s="1531"/>
      <c r="GV98" s="1531"/>
      <c r="GW98" s="1531"/>
      <c r="GX98" s="1531"/>
      <c r="GY98" s="1531"/>
      <c r="GZ98" s="1531"/>
      <c r="HA98" s="1531"/>
      <c r="HB98" s="1531"/>
      <c r="HC98" s="1531"/>
      <c r="HD98" s="1531"/>
      <c r="HE98" s="1531"/>
      <c r="HF98" s="1531"/>
      <c r="HG98" s="1531"/>
      <c r="HH98" s="1531"/>
      <c r="HI98" s="1531"/>
      <c r="HJ98" s="1531"/>
      <c r="HK98" s="1531"/>
      <c r="HL98" s="1531"/>
      <c r="HM98" s="1531"/>
      <c r="HN98" s="1531"/>
      <c r="HO98" s="1531"/>
      <c r="HP98" s="1531"/>
      <c r="HQ98" s="1531"/>
      <c r="HR98" s="1531"/>
      <c r="HS98" s="1531"/>
      <c r="HT98" s="1531"/>
      <c r="HU98" s="1531"/>
      <c r="HV98" s="1531"/>
      <c r="HW98" s="1531"/>
      <c r="HX98" s="1531"/>
      <c r="HY98" s="1531"/>
      <c r="HZ98" s="1531"/>
      <c r="IA98" s="1531"/>
      <c r="IB98" s="1531"/>
      <c r="IC98" s="1531"/>
      <c r="ID98" s="1531"/>
      <c r="IE98" s="1531"/>
      <c r="IF98" s="1531"/>
      <c r="IG98" s="1531"/>
      <c r="IH98" s="1531"/>
      <c r="II98" s="1531"/>
      <c r="IJ98" s="1531"/>
      <c r="IK98" s="1531"/>
      <c r="IL98" s="1531"/>
      <c r="IM98" s="1531"/>
      <c r="IN98" s="1531"/>
      <c r="IO98" s="1531"/>
      <c r="IP98" s="1531"/>
      <c r="IQ98" s="1531"/>
      <c r="IR98" s="1531"/>
      <c r="IS98" s="1531"/>
      <c r="IT98" s="1531"/>
      <c r="IU98" s="1531"/>
      <c r="IV98" s="1531"/>
      <c r="IW98" s="1531"/>
      <c r="IX98" s="1531"/>
      <c r="IY98" s="1531"/>
      <c r="IZ98" s="1531"/>
      <c r="JA98" s="1531"/>
      <c r="JB98" s="1531"/>
      <c r="JC98" s="1531"/>
      <c r="JD98" s="1531"/>
      <c r="JE98" s="1531"/>
      <c r="JF98" s="1531"/>
      <c r="JG98" s="1531"/>
      <c r="JH98" s="1531"/>
      <c r="JI98" s="1531"/>
      <c r="JJ98" s="1531"/>
      <c r="JK98" s="1531"/>
      <c r="JL98" s="1531"/>
      <c r="JM98" s="1531"/>
      <c r="JN98" s="1531"/>
      <c r="JO98" s="1531"/>
      <c r="JP98" s="1531"/>
      <c r="JQ98" s="1531"/>
      <c r="JR98" s="1531"/>
      <c r="JS98" s="1531"/>
      <c r="JT98" s="1531"/>
      <c r="JU98" s="1531"/>
      <c r="JV98" s="1531"/>
      <c r="JW98" s="1531"/>
      <c r="JX98" s="1531"/>
      <c r="JY98" s="1531"/>
      <c r="JZ98" s="1531"/>
      <c r="KA98" s="1531"/>
      <c r="KB98" s="1531"/>
      <c r="KC98" s="1531"/>
      <c r="KD98" s="1531"/>
      <c r="KE98" s="1531"/>
      <c r="KF98" s="1531"/>
      <c r="KG98" s="1531"/>
      <c r="KH98" s="1531"/>
      <c r="KI98" s="1531"/>
      <c r="KJ98" s="1531"/>
      <c r="KK98" s="1531"/>
      <c r="KL98" s="1531"/>
      <c r="KM98" s="1531"/>
      <c r="KN98" s="1531"/>
      <c r="KO98" s="1531"/>
      <c r="KP98" s="1531"/>
      <c r="KQ98" s="1531"/>
      <c r="KR98" s="1531"/>
      <c r="KS98" s="1531"/>
      <c r="KT98" s="1531"/>
      <c r="KU98" s="1531"/>
      <c r="KV98" s="1531"/>
      <c r="KW98" s="1531"/>
      <c r="KX98" s="1531"/>
      <c r="KY98" s="1531"/>
      <c r="KZ98" s="1531"/>
      <c r="LA98" s="1531"/>
      <c r="LB98" s="1531"/>
      <c r="LC98" s="1531"/>
      <c r="LD98" s="1531"/>
      <c r="LE98" s="1531"/>
      <c r="LF98" s="1531"/>
      <c r="LG98" s="1531"/>
      <c r="LH98" s="1531"/>
      <c r="LI98" s="1531"/>
      <c r="LJ98" s="1531"/>
      <c r="LK98" s="1531"/>
      <c r="LL98" s="1531"/>
      <c r="LM98" s="1531"/>
      <c r="LN98" s="1531"/>
      <c r="LO98" s="1531"/>
      <c r="LP98" s="1531"/>
      <c r="LQ98" s="1531"/>
      <c r="LR98" s="1531"/>
      <c r="LS98" s="1531"/>
      <c r="LT98" s="1531"/>
      <c r="LU98" s="1531"/>
      <c r="LV98" s="1531"/>
      <c r="LW98" s="1531"/>
      <c r="LX98" s="1531"/>
      <c r="LY98" s="1531"/>
      <c r="LZ98" s="1531"/>
      <c r="MA98" s="1531"/>
      <c r="MB98" s="1531"/>
      <c r="MC98" s="1531"/>
      <c r="MD98" s="1531"/>
      <c r="ME98" s="1531"/>
      <c r="MF98" s="1531"/>
      <c r="MG98" s="1531"/>
      <c r="MH98" s="1531"/>
      <c r="MI98" s="1531"/>
      <c r="MJ98" s="1531"/>
      <c r="MK98" s="1531"/>
      <c r="ML98" s="1531"/>
      <c r="MM98" s="1531"/>
      <c r="MN98" s="1531"/>
      <c r="MO98" s="1531"/>
      <c r="MP98" s="1531"/>
      <c r="MQ98" s="1531"/>
      <c r="MR98" s="1531"/>
      <c r="MS98" s="1531"/>
      <c r="MT98" s="1531"/>
      <c r="MU98" s="1531"/>
      <c r="MV98" s="1531"/>
      <c r="MW98" s="1531"/>
      <c r="MX98" s="1531"/>
      <c r="MY98" s="1531"/>
      <c r="MZ98" s="1531"/>
      <c r="NA98" s="1531"/>
      <c r="NB98" s="1531"/>
      <c r="NC98" s="1531"/>
      <c r="ND98" s="1531"/>
      <c r="NE98" s="1531"/>
      <c r="NF98" s="1531"/>
      <c r="NG98" s="1531"/>
      <c r="NH98" s="1531"/>
      <c r="NI98" s="1531"/>
      <c r="NJ98" s="1531"/>
      <c r="NK98" s="1531"/>
      <c r="NL98" s="1531"/>
      <c r="NM98" s="1531"/>
      <c r="NN98" s="1531"/>
      <c r="NO98" s="1531"/>
      <c r="NP98" s="1531"/>
      <c r="NQ98" s="1531"/>
      <c r="NR98" s="1531"/>
      <c r="NS98" s="1531"/>
      <c r="NT98" s="1531"/>
      <c r="NU98" s="1531"/>
      <c r="NV98" s="1531"/>
      <c r="NW98" s="1531"/>
      <c r="NX98" s="1531"/>
      <c r="NY98" s="1531"/>
      <c r="NZ98" s="1531"/>
      <c r="OA98" s="1531"/>
      <c r="OB98" s="1531"/>
      <c r="OC98" s="1531"/>
      <c r="OD98" s="1531"/>
      <c r="OE98" s="1531"/>
      <c r="OF98" s="1531"/>
      <c r="OG98" s="1531"/>
      <c r="OH98" s="1531"/>
      <c r="OI98" s="1531"/>
      <c r="OJ98" s="1531"/>
      <c r="OK98" s="1531"/>
      <c r="OL98" s="1531"/>
      <c r="OM98" s="1531"/>
      <c r="ON98" s="1531"/>
      <c r="OO98" s="1531"/>
      <c r="OP98" s="1531"/>
      <c r="OQ98" s="1531"/>
      <c r="OR98" s="1531"/>
      <c r="OS98" s="1531"/>
      <c r="OT98" s="1531"/>
      <c r="OU98" s="1531"/>
      <c r="OV98" s="1531"/>
      <c r="OW98" s="1531"/>
      <c r="OX98" s="1531"/>
      <c r="OY98" s="1531"/>
      <c r="OZ98" s="1531"/>
      <c r="PA98" s="1531"/>
      <c r="PB98" s="1531"/>
      <c r="PC98" s="1531"/>
      <c r="PD98" s="1531"/>
      <c r="PE98" s="1531"/>
      <c r="PF98" s="1531"/>
      <c r="PG98" s="1531"/>
      <c r="PH98" s="1531"/>
      <c r="PI98" s="1531"/>
      <c r="PJ98" s="1531"/>
      <c r="PK98" s="1531"/>
      <c r="PL98" s="1531"/>
      <c r="PM98" s="1531"/>
      <c r="PN98" s="1531"/>
      <c r="PO98" s="1531"/>
      <c r="PP98" s="1531"/>
      <c r="PQ98" s="1531"/>
      <c r="PR98" s="1531"/>
      <c r="PS98" s="1531"/>
      <c r="PT98" s="1531"/>
      <c r="PU98" s="1531"/>
      <c r="PV98" s="1531"/>
      <c r="PW98" s="1531"/>
      <c r="PX98" s="1531"/>
      <c r="PY98" s="1531"/>
      <c r="PZ98" s="1531"/>
      <c r="QA98" s="1531"/>
      <c r="QB98" s="1531"/>
      <c r="QC98" s="1531"/>
      <c r="QD98" s="1531"/>
      <c r="QE98" s="1531"/>
      <c r="QF98" s="1531"/>
      <c r="QG98" s="1531"/>
      <c r="QH98" s="1531"/>
      <c r="QI98" s="1531"/>
      <c r="QJ98" s="1531"/>
      <c r="QK98" s="1531"/>
      <c r="QL98" s="1531"/>
      <c r="QM98" s="1531"/>
      <c r="QN98" s="1531"/>
      <c r="QO98" s="1531"/>
      <c r="QP98" s="1531"/>
      <c r="QQ98" s="1531"/>
      <c r="QR98" s="1531"/>
      <c r="QS98" s="1531"/>
      <c r="QT98" s="1531"/>
      <c r="QU98" s="1531"/>
      <c r="QV98" s="1531"/>
      <c r="QW98" s="1531"/>
      <c r="QX98" s="1531"/>
      <c r="QY98" s="1531"/>
      <c r="QZ98" s="1531"/>
      <c r="RA98" s="1531"/>
      <c r="RB98" s="1531"/>
      <c r="RC98" s="1531"/>
      <c r="RD98" s="1531"/>
      <c r="RE98" s="1531"/>
      <c r="RF98" s="1531"/>
      <c r="RG98" s="1531"/>
      <c r="RH98" s="1531"/>
      <c r="RI98" s="1531"/>
      <c r="RJ98" s="1531"/>
      <c r="RK98" s="1531"/>
      <c r="RL98" s="1531"/>
      <c r="RM98" s="1531"/>
      <c r="RN98" s="1531"/>
      <c r="RO98" s="1531"/>
      <c r="RP98" s="1531"/>
      <c r="RQ98" s="1531"/>
      <c r="RR98" s="1531"/>
      <c r="RS98" s="1531"/>
      <c r="RT98" s="1531"/>
      <c r="RU98" s="1531"/>
      <c r="RV98" s="1531"/>
      <c r="RW98" s="1531"/>
      <c r="RX98" s="1531"/>
      <c r="RY98" s="1531"/>
      <c r="RZ98" s="1531"/>
      <c r="SA98" s="1531"/>
      <c r="SB98" s="1531"/>
      <c r="SC98" s="1531"/>
      <c r="SD98" s="1531"/>
      <c r="SE98" s="1531"/>
      <c r="SF98" s="1531"/>
      <c r="SG98" s="1531"/>
      <c r="SH98" s="1531"/>
      <c r="SI98" s="1531"/>
      <c r="SJ98" s="1531"/>
      <c r="SK98" s="1531"/>
      <c r="SL98" s="1531"/>
      <c r="SM98" s="1531"/>
      <c r="SN98" s="1531"/>
      <c r="SO98" s="1531"/>
      <c r="SP98" s="1531"/>
      <c r="SQ98" s="1531"/>
      <c r="SR98" s="1531"/>
      <c r="SS98" s="1531"/>
      <c r="ST98" s="1531"/>
      <c r="SU98" s="1531"/>
      <c r="SV98" s="1531"/>
      <c r="SW98" s="1531"/>
      <c r="SX98" s="1531"/>
      <c r="SY98" s="1531"/>
      <c r="SZ98" s="1531"/>
      <c r="TA98" s="1531"/>
      <c r="TB98" s="1531"/>
      <c r="TC98" s="1531"/>
      <c r="TD98" s="1531"/>
      <c r="TE98" s="1531"/>
      <c r="TF98" s="1531"/>
      <c r="TG98" s="1531"/>
      <c r="TH98" s="1531"/>
      <c r="TI98" s="1531"/>
      <c r="TJ98" s="1531"/>
      <c r="TK98" s="1531"/>
      <c r="TL98" s="1531"/>
      <c r="TM98" s="1531"/>
      <c r="TN98" s="1531"/>
      <c r="TO98" s="1531"/>
      <c r="TP98" s="1531"/>
      <c r="TQ98" s="1531"/>
      <c r="TR98" s="1531"/>
      <c r="TS98" s="1531"/>
      <c r="TT98" s="1531"/>
      <c r="TU98" s="1531"/>
      <c r="TV98" s="1531"/>
      <c r="TW98" s="1531"/>
      <c r="TX98" s="1531"/>
      <c r="TY98" s="1531"/>
      <c r="TZ98" s="1531"/>
      <c r="UA98" s="1531"/>
      <c r="UB98" s="1531"/>
      <c r="UC98" s="1531"/>
      <c r="UD98" s="1531"/>
      <c r="UE98" s="1531"/>
      <c r="UF98" s="1531"/>
      <c r="UG98" s="1531"/>
      <c r="UH98" s="1531"/>
      <c r="UI98" s="1531"/>
      <c r="UJ98" s="1531"/>
      <c r="UK98" s="1531"/>
      <c r="UL98" s="1531"/>
      <c r="UM98" s="1531"/>
      <c r="UN98" s="1531"/>
      <c r="UO98" s="1531"/>
      <c r="UP98" s="1531"/>
      <c r="UQ98" s="1531"/>
      <c r="UR98" s="1531"/>
      <c r="US98" s="1531"/>
      <c r="UT98" s="1531"/>
      <c r="UU98" s="1531"/>
      <c r="UV98" s="1531"/>
      <c r="UW98" s="1531"/>
      <c r="UX98" s="1531"/>
      <c r="UY98" s="1531"/>
      <c r="UZ98" s="1531"/>
      <c r="VA98" s="1531"/>
      <c r="VB98" s="1531"/>
      <c r="VC98" s="1531"/>
      <c r="VD98" s="1531"/>
      <c r="VE98" s="1531"/>
      <c r="VF98" s="1531"/>
      <c r="VG98" s="1531"/>
      <c r="VH98" s="1531"/>
      <c r="VI98" s="1531"/>
      <c r="VJ98" s="1531"/>
      <c r="VK98" s="1531"/>
      <c r="VL98" s="1531"/>
      <c r="VM98" s="1531"/>
      <c r="VN98" s="1531"/>
      <c r="VO98" s="1531"/>
      <c r="VP98" s="1531"/>
      <c r="VQ98" s="1531"/>
      <c r="VR98" s="1531"/>
      <c r="VS98" s="1531"/>
      <c r="VT98" s="1531"/>
      <c r="VU98" s="1531"/>
      <c r="VV98" s="1531"/>
      <c r="VW98" s="1531"/>
      <c r="VX98" s="1531"/>
      <c r="VY98" s="1531"/>
      <c r="VZ98" s="1531"/>
      <c r="WA98" s="1531"/>
      <c r="WB98" s="1531"/>
      <c r="WC98" s="1531"/>
      <c r="WD98" s="1531"/>
      <c r="WE98" s="1531"/>
      <c r="WF98" s="1531"/>
      <c r="WG98" s="1531"/>
      <c r="WH98" s="1531"/>
      <c r="WI98" s="1531"/>
      <c r="WJ98" s="1531"/>
      <c r="WK98" s="1531"/>
      <c r="WL98" s="1531"/>
      <c r="WM98" s="1531"/>
      <c r="WN98" s="1531"/>
      <c r="WO98" s="1531"/>
      <c r="WP98" s="1531"/>
      <c r="WQ98" s="1531"/>
      <c r="WR98" s="1531"/>
      <c r="WS98" s="1531"/>
      <c r="WT98" s="1531"/>
      <c r="WU98" s="1531"/>
      <c r="WV98" s="1531"/>
      <c r="WW98" s="1531"/>
      <c r="WX98" s="1531"/>
      <c r="WY98" s="1531"/>
      <c r="WZ98" s="1531"/>
      <c r="XA98" s="1531"/>
      <c r="XB98" s="1531"/>
      <c r="XC98" s="1531"/>
      <c r="XD98" s="1531"/>
      <c r="XE98" s="1531"/>
      <c r="XF98" s="1531"/>
      <c r="XG98" s="1531"/>
      <c r="XH98" s="1531"/>
      <c r="XI98" s="1531"/>
      <c r="XJ98" s="1531"/>
      <c r="XK98" s="1531"/>
      <c r="XL98" s="1531"/>
      <c r="XM98" s="1531"/>
      <c r="XN98" s="1531"/>
      <c r="XO98" s="1531"/>
      <c r="XP98" s="1531"/>
      <c r="XQ98" s="1531"/>
      <c r="XR98" s="1531"/>
      <c r="XS98" s="1531"/>
      <c r="XT98" s="1531"/>
      <c r="XU98" s="1531"/>
      <c r="XV98" s="1531"/>
      <c r="XW98" s="1531"/>
      <c r="XX98" s="1531"/>
      <c r="XY98" s="1531"/>
      <c r="XZ98" s="1531"/>
      <c r="YA98" s="1531"/>
      <c r="YB98" s="1531"/>
      <c r="YC98" s="1531"/>
      <c r="YD98" s="1531"/>
      <c r="YE98" s="1531"/>
      <c r="YF98" s="1531"/>
      <c r="YG98" s="1531"/>
      <c r="YH98" s="1531"/>
      <c r="YI98" s="1531"/>
      <c r="YJ98" s="1531"/>
      <c r="YK98" s="1531"/>
      <c r="YL98" s="1531"/>
      <c r="YM98" s="1531"/>
      <c r="YN98" s="1531"/>
      <c r="YO98" s="1531"/>
      <c r="YP98" s="1531"/>
      <c r="YQ98" s="1531"/>
      <c r="YR98" s="1531"/>
      <c r="YS98" s="1531"/>
      <c r="YT98" s="1531"/>
      <c r="YU98" s="1531"/>
      <c r="YV98" s="1531"/>
      <c r="YW98" s="1531"/>
      <c r="YX98" s="1531"/>
      <c r="YY98" s="1531"/>
      <c r="YZ98" s="1531"/>
      <c r="ZA98" s="1531"/>
      <c r="ZB98" s="1531"/>
      <c r="ZC98" s="1531"/>
      <c r="ZD98" s="1531"/>
      <c r="ZE98" s="1531"/>
      <c r="ZF98" s="1531"/>
      <c r="ZG98" s="1531"/>
      <c r="ZH98" s="1531"/>
      <c r="ZI98" s="1531"/>
      <c r="ZJ98" s="1531"/>
      <c r="ZK98" s="1531"/>
      <c r="ZL98" s="1531"/>
      <c r="ZM98" s="1531"/>
      <c r="ZN98" s="1531"/>
      <c r="ZO98" s="1531"/>
      <c r="ZP98" s="1531"/>
      <c r="ZQ98" s="1531"/>
      <c r="ZR98" s="1531"/>
      <c r="ZS98" s="1531"/>
      <c r="ZT98" s="1531"/>
      <c r="ZU98" s="1531"/>
      <c r="ZV98" s="1531"/>
      <c r="ZW98" s="1531"/>
      <c r="ZX98" s="1531"/>
      <c r="ZY98" s="1531"/>
      <c r="ZZ98" s="1531"/>
      <c r="AAA98" s="1531"/>
      <c r="AAB98" s="1531"/>
      <c r="AAC98" s="1531"/>
      <c r="AAD98" s="1531"/>
      <c r="AAE98" s="1531"/>
      <c r="AAF98" s="1531"/>
      <c r="AAG98" s="1531"/>
      <c r="AAH98" s="1531"/>
      <c r="AAI98" s="1531"/>
      <c r="AAJ98" s="1531"/>
      <c r="AAK98" s="1531"/>
      <c r="AAL98" s="1531"/>
      <c r="AAM98" s="1531"/>
      <c r="AAN98" s="1531"/>
      <c r="AAO98" s="1531"/>
      <c r="AAP98" s="1531"/>
      <c r="AAQ98" s="1531"/>
      <c r="AAR98" s="1531"/>
      <c r="AAS98" s="1531"/>
      <c r="AAT98" s="1531"/>
      <c r="AAU98" s="1531"/>
      <c r="AAV98" s="1531"/>
      <c r="AAW98" s="1531"/>
      <c r="AAX98" s="1531"/>
      <c r="AAY98" s="1531"/>
      <c r="AAZ98" s="1531"/>
      <c r="ABA98" s="1531"/>
      <c r="ABB98" s="1531"/>
      <c r="ABC98" s="1531"/>
      <c r="ABD98" s="1531"/>
      <c r="ABE98" s="1531"/>
      <c r="ABF98" s="1531"/>
      <c r="ABG98" s="1531"/>
      <c r="ABH98" s="1531"/>
      <c r="ABI98" s="1531"/>
      <c r="ABJ98" s="1531"/>
      <c r="ABK98" s="1531"/>
      <c r="ABL98" s="1531"/>
      <c r="ABM98" s="1531"/>
      <c r="ABN98" s="1531"/>
      <c r="ABO98" s="1531"/>
      <c r="ABP98" s="1531"/>
      <c r="ABQ98" s="1531"/>
      <c r="ABR98" s="1531"/>
      <c r="ABS98" s="1531"/>
      <c r="ABT98" s="1531"/>
      <c r="ABU98" s="1531"/>
      <c r="ABV98" s="1531"/>
      <c r="ABW98" s="1531"/>
      <c r="ABX98" s="1531"/>
      <c r="ABY98" s="1531"/>
      <c r="ABZ98" s="1531"/>
      <c r="ACA98" s="1531"/>
      <c r="ACB98" s="1531"/>
      <c r="ACC98" s="1531"/>
      <c r="ACD98" s="1531"/>
      <c r="ACE98" s="1531"/>
      <c r="ACF98" s="1531"/>
      <c r="ACG98" s="1531"/>
      <c r="ACH98" s="1531"/>
      <c r="ACI98" s="1531"/>
      <c r="ACJ98" s="1531"/>
      <c r="ACK98" s="1531"/>
      <c r="ACL98" s="1531"/>
      <c r="ACM98" s="1531"/>
      <c r="ACN98" s="1531"/>
      <c r="ACO98" s="1531"/>
      <c r="ACP98" s="1531"/>
      <c r="ACQ98" s="1531"/>
      <c r="ACR98" s="1531"/>
      <c r="ACS98" s="1531"/>
      <c r="ACT98" s="1531"/>
      <c r="ACU98" s="1531"/>
      <c r="ACV98" s="1531"/>
      <c r="ACW98" s="1531"/>
      <c r="ACX98" s="1531"/>
      <c r="ACY98" s="1531"/>
      <c r="ACZ98" s="1531"/>
      <c r="ADA98" s="1531"/>
      <c r="ADB98" s="1531"/>
      <c r="ADC98" s="1531"/>
      <c r="ADD98" s="1531"/>
      <c r="ADE98" s="1531"/>
      <c r="ADF98" s="1531"/>
      <c r="ADG98" s="1531"/>
      <c r="ADH98" s="1531"/>
      <c r="ADI98" s="1531"/>
      <c r="ADJ98" s="1531"/>
      <c r="ADK98" s="1531"/>
      <c r="ADL98" s="1531"/>
      <c r="ADM98" s="1531"/>
      <c r="ADN98" s="1531"/>
      <c r="ADO98" s="1531"/>
      <c r="ADP98" s="1531"/>
      <c r="ADQ98" s="1531"/>
      <c r="ADR98" s="1531"/>
      <c r="ADS98" s="1531"/>
      <c r="ADT98" s="1531"/>
      <c r="ADU98" s="1531"/>
      <c r="ADV98" s="1531"/>
      <c r="ADW98" s="1531"/>
      <c r="ADX98" s="1531"/>
      <c r="ADY98" s="1531"/>
      <c r="ADZ98" s="1531"/>
      <c r="AEA98" s="1531"/>
      <c r="AEB98" s="1531"/>
      <c r="AEC98" s="1531"/>
      <c r="AED98" s="1531"/>
      <c r="AEE98" s="1531"/>
      <c r="AEF98" s="1531"/>
      <c r="AEG98" s="1531"/>
      <c r="AEH98" s="1531"/>
      <c r="AEI98" s="1531"/>
      <c r="AEJ98" s="1531"/>
      <c r="AEK98" s="1531"/>
      <c r="AEL98" s="1531"/>
      <c r="AEM98" s="1531"/>
      <c r="AEN98" s="1531"/>
      <c r="AEO98" s="1531"/>
      <c r="AEP98" s="1531"/>
      <c r="AEQ98" s="1531"/>
      <c r="AER98" s="1531"/>
      <c r="AES98" s="1531"/>
      <c r="AET98" s="1531"/>
      <c r="AEU98" s="1531"/>
      <c r="AEV98" s="1531"/>
      <c r="AEW98" s="1531"/>
      <c r="AEX98" s="1531"/>
      <c r="AEY98" s="1531"/>
      <c r="AEZ98" s="1531"/>
      <c r="AFA98" s="1531"/>
      <c r="AFB98" s="1531"/>
      <c r="AFC98" s="1531"/>
      <c r="AFD98" s="1531"/>
      <c r="AFE98" s="1531"/>
      <c r="AFF98" s="1531"/>
      <c r="AFG98" s="1531"/>
      <c r="AFH98" s="1531"/>
      <c r="AFI98" s="1531"/>
      <c r="AFJ98" s="1531"/>
      <c r="AFK98" s="1531"/>
      <c r="AFL98" s="1531"/>
      <c r="AFM98" s="1531"/>
      <c r="AFN98" s="1531"/>
      <c r="AFO98" s="1531"/>
      <c r="AFP98" s="1531"/>
      <c r="AFQ98" s="1531"/>
      <c r="AFR98" s="1531"/>
      <c r="AFS98" s="1531"/>
      <c r="AFT98" s="1531"/>
      <c r="AFU98" s="1531"/>
      <c r="AFV98" s="1531"/>
      <c r="AFW98" s="1531"/>
      <c r="AFX98" s="1531"/>
      <c r="AFY98" s="1531"/>
      <c r="AFZ98" s="1531"/>
      <c r="AGA98" s="1531"/>
      <c r="AGB98" s="1531"/>
      <c r="AGC98" s="1531"/>
      <c r="AGD98" s="1531"/>
      <c r="AGE98" s="1531"/>
      <c r="AGF98" s="1531"/>
      <c r="AGG98" s="1531"/>
      <c r="AGH98" s="1531"/>
      <c r="AGI98" s="1531"/>
      <c r="AGJ98" s="1531"/>
      <c r="AGK98" s="1531"/>
      <c r="AGL98" s="1531"/>
      <c r="AGM98" s="1531"/>
      <c r="AGN98" s="1531"/>
      <c r="AGO98" s="1531"/>
      <c r="AGP98" s="1531"/>
      <c r="AGQ98" s="1531"/>
      <c r="AGR98" s="1531"/>
      <c r="AGS98" s="1531"/>
      <c r="AGT98" s="1531"/>
      <c r="AGU98" s="1531"/>
      <c r="AGV98" s="1531"/>
      <c r="AGW98" s="1531"/>
      <c r="AGX98" s="1531"/>
      <c r="AGY98" s="1531"/>
      <c r="AGZ98" s="1531"/>
      <c r="AHA98" s="1531"/>
      <c r="AHB98" s="1531"/>
      <c r="AHC98" s="1531"/>
      <c r="AHD98" s="1531"/>
      <c r="AHE98" s="1531"/>
      <c r="AHF98" s="1531"/>
      <c r="AHG98" s="1531"/>
      <c r="AHH98" s="1531"/>
      <c r="AHI98" s="1531"/>
      <c r="AHJ98" s="1531"/>
      <c r="AHK98" s="1531"/>
      <c r="AHL98" s="1531"/>
      <c r="AHM98" s="1531"/>
      <c r="AHN98" s="1531"/>
      <c r="AHO98" s="1531"/>
      <c r="AHP98" s="1531"/>
      <c r="AHQ98" s="1531"/>
      <c r="AHR98" s="1531"/>
      <c r="AHS98" s="1531"/>
      <c r="AHT98" s="1531"/>
      <c r="AHU98" s="1531"/>
      <c r="AHV98" s="1531"/>
      <c r="AHW98" s="1531"/>
      <c r="AHX98" s="1531"/>
      <c r="AHY98" s="1531"/>
      <c r="AHZ98" s="1531"/>
      <c r="AIA98" s="1531"/>
      <c r="AIB98" s="1531"/>
      <c r="AIC98" s="1531"/>
      <c r="AID98" s="1531"/>
      <c r="AIE98" s="1531"/>
      <c r="AIF98" s="1531"/>
      <c r="AIG98" s="1531"/>
      <c r="AIH98" s="1531"/>
      <c r="AII98" s="1531"/>
      <c r="AIJ98" s="1531"/>
      <c r="AIK98" s="1531"/>
      <c r="AIL98" s="1531"/>
      <c r="AIM98" s="1531"/>
      <c r="AIN98" s="1531"/>
      <c r="AIO98" s="1531"/>
      <c r="AIP98" s="1531"/>
      <c r="AIQ98" s="1531"/>
      <c r="AIR98" s="1531"/>
      <c r="AIS98" s="1531"/>
      <c r="AIT98" s="1531"/>
      <c r="AIU98" s="1531"/>
      <c r="AIV98" s="1531"/>
      <c r="AIW98" s="1531"/>
      <c r="AIX98" s="1531"/>
      <c r="AIY98" s="1531"/>
      <c r="AIZ98" s="1531"/>
      <c r="AJA98" s="1531"/>
      <c r="AJB98" s="1531"/>
      <c r="AJC98" s="1531"/>
      <c r="AJD98" s="1531"/>
      <c r="AJE98" s="1531"/>
      <c r="AJF98" s="1531"/>
      <c r="AJG98" s="1531"/>
      <c r="AJH98" s="1531"/>
      <c r="AJI98" s="1531"/>
      <c r="AJJ98" s="1531"/>
      <c r="AJK98" s="1531"/>
      <c r="AJL98" s="1531"/>
      <c r="AJM98" s="1531"/>
      <c r="AJN98" s="1531"/>
      <c r="AJO98" s="1531"/>
      <c r="AJP98" s="1531"/>
      <c r="AJQ98" s="1531"/>
      <c r="AJR98" s="1531"/>
      <c r="AJS98" s="1531"/>
      <c r="AJT98" s="1531"/>
      <c r="AJU98" s="1531"/>
      <c r="AJV98" s="1531"/>
      <c r="AJW98" s="1531"/>
      <c r="AJX98" s="1531"/>
      <c r="AJY98" s="1531"/>
      <c r="AJZ98" s="1531"/>
      <c r="AKA98" s="1531"/>
      <c r="AKB98" s="1531"/>
      <c r="AKC98" s="1531"/>
      <c r="AKD98" s="1531"/>
      <c r="AKE98" s="1531"/>
      <c r="AKF98" s="1531"/>
      <c r="AKG98" s="1531"/>
      <c r="AKH98" s="1531"/>
      <c r="AKI98" s="1531"/>
      <c r="AKJ98" s="1531"/>
      <c r="AKK98" s="1531"/>
      <c r="AKL98" s="1531"/>
      <c r="AKM98" s="1531"/>
      <c r="AKN98" s="1531"/>
      <c r="AKO98" s="1531"/>
      <c r="AKP98" s="1531"/>
      <c r="AKQ98" s="1531"/>
      <c r="AKR98" s="1531"/>
      <c r="AKS98" s="1531"/>
      <c r="AKT98" s="1531"/>
      <c r="AKU98" s="1531"/>
      <c r="AKV98" s="1531"/>
      <c r="AKW98" s="1531"/>
      <c r="AKX98" s="1531"/>
      <c r="AKY98" s="1531"/>
      <c r="AKZ98" s="1531"/>
      <c r="ALA98" s="1531"/>
      <c r="ALB98" s="1531"/>
      <c r="ALC98" s="1531"/>
      <c r="ALD98" s="1531"/>
      <c r="ALE98" s="1531"/>
      <c r="ALF98" s="1531"/>
      <c r="ALG98" s="1531"/>
      <c r="ALH98" s="1531"/>
      <c r="ALI98" s="1531"/>
      <c r="ALJ98" s="1531"/>
      <c r="ALK98" s="1531"/>
      <c r="ALL98" s="1531"/>
      <c r="ALM98" s="1531"/>
      <c r="ALN98" s="1531"/>
      <c r="ALO98" s="1531"/>
      <c r="ALP98" s="1531"/>
      <c r="ALQ98" s="1531"/>
      <c r="ALR98" s="1531"/>
      <c r="ALS98" s="1531"/>
      <c r="ALT98" s="1531"/>
      <c r="ALU98" s="1531"/>
      <c r="ALV98" s="1531"/>
      <c r="ALW98" s="1531"/>
      <c r="ALX98" s="1531"/>
      <c r="ALY98" s="1531"/>
      <c r="ALZ98" s="1531"/>
      <c r="AMA98" s="1531"/>
      <c r="AMB98" s="1531"/>
      <c r="AMC98" s="1531"/>
      <c r="AMD98" s="1531"/>
      <c r="AME98" s="1531"/>
      <c r="AMF98" s="1531"/>
      <c r="AMG98" s="1531"/>
      <c r="AMH98" s="1531"/>
      <c r="AMI98" s="1531"/>
      <c r="AMJ98" s="1531"/>
      <c r="AMK98" s="1531"/>
      <c r="AML98" s="1531"/>
      <c r="AMM98" s="1531"/>
      <c r="AMN98" s="1531"/>
      <c r="AMO98" s="1531"/>
      <c r="AMP98" s="1531"/>
      <c r="AMQ98" s="1531"/>
      <c r="AMR98" s="1531"/>
      <c r="AMS98" s="1531"/>
      <c r="AMT98" s="1531"/>
      <c r="AMU98" s="1531"/>
      <c r="AMV98" s="1531"/>
      <c r="AMW98" s="1531"/>
      <c r="AMX98" s="1531"/>
      <c r="AMY98" s="1531"/>
      <c r="AMZ98" s="1531"/>
      <c r="ANA98" s="1531"/>
      <c r="ANB98" s="1531"/>
      <c r="ANC98" s="1531"/>
      <c r="AND98" s="1531"/>
      <c r="ANE98" s="1531"/>
      <c r="ANF98" s="1531"/>
      <c r="ANG98" s="1531"/>
      <c r="ANH98" s="1531"/>
      <c r="ANI98" s="1531"/>
      <c r="ANJ98" s="1531"/>
      <c r="ANK98" s="1531"/>
      <c r="ANL98" s="1531"/>
      <c r="ANM98" s="1531"/>
      <c r="ANN98" s="1531"/>
      <c r="ANO98" s="1531"/>
      <c r="ANP98" s="1531"/>
      <c r="ANQ98" s="1531"/>
      <c r="ANR98" s="1531"/>
      <c r="ANS98" s="1531"/>
      <c r="ANT98" s="1531"/>
      <c r="ANU98" s="1531"/>
      <c r="ANV98" s="1531"/>
      <c r="ANW98" s="1531"/>
      <c r="ANX98" s="1531"/>
      <c r="ANY98" s="1531"/>
      <c r="ANZ98" s="1531"/>
      <c r="AOA98" s="1531"/>
      <c r="AOB98" s="1531"/>
      <c r="AOC98" s="1531"/>
      <c r="AOD98" s="1531"/>
      <c r="AOE98" s="1531"/>
      <c r="AOF98" s="1531"/>
      <c r="AOG98" s="1531"/>
      <c r="AOH98" s="1531"/>
      <c r="AOI98" s="1531"/>
      <c r="AOJ98" s="1531"/>
      <c r="AOK98" s="1531"/>
      <c r="AOL98" s="1531"/>
      <c r="AOM98" s="1531"/>
      <c r="AON98" s="1531"/>
      <c r="AOO98" s="1531"/>
      <c r="AOP98" s="1531"/>
      <c r="AOQ98" s="1531"/>
      <c r="AOR98" s="1531"/>
      <c r="AOS98" s="1531"/>
      <c r="AOT98" s="1531"/>
      <c r="AOU98" s="1531"/>
      <c r="AOV98" s="1531"/>
      <c r="AOW98" s="1531"/>
      <c r="AOX98" s="1531"/>
      <c r="AOY98" s="1531"/>
      <c r="AOZ98" s="1531"/>
      <c r="APA98" s="1531"/>
      <c r="APB98" s="1531"/>
      <c r="APC98" s="1531"/>
      <c r="APD98" s="1531"/>
      <c r="APE98" s="1531"/>
      <c r="APF98" s="1531"/>
      <c r="APG98" s="1531"/>
      <c r="APH98" s="1531"/>
      <c r="API98" s="1531"/>
      <c r="APJ98" s="1531"/>
      <c r="APK98" s="1531"/>
      <c r="APL98" s="1531"/>
      <c r="APM98" s="1531"/>
      <c r="APN98" s="1531"/>
      <c r="APO98" s="1531"/>
      <c r="APP98" s="1531"/>
      <c r="APQ98" s="1531"/>
      <c r="APR98" s="1531"/>
      <c r="APS98" s="1531"/>
      <c r="APT98" s="1531"/>
      <c r="APU98" s="1531"/>
      <c r="APV98" s="1531"/>
      <c r="APW98" s="1531"/>
      <c r="APX98" s="1531"/>
      <c r="APY98" s="1531"/>
      <c r="APZ98" s="1531"/>
      <c r="AQA98" s="1531"/>
      <c r="AQB98" s="1531"/>
      <c r="AQC98" s="1531"/>
      <c r="AQD98" s="1531"/>
      <c r="AQE98" s="1531"/>
      <c r="AQF98" s="1531"/>
      <c r="AQG98" s="1531"/>
      <c r="AQH98" s="1531"/>
      <c r="AQI98" s="1531"/>
      <c r="AQJ98" s="1531"/>
      <c r="AQK98" s="1531"/>
      <c r="AQL98" s="1531"/>
      <c r="AQM98" s="1531"/>
      <c r="AQN98" s="1531"/>
      <c r="AQO98" s="1531"/>
      <c r="AQP98" s="1531"/>
      <c r="AQQ98" s="1531"/>
      <c r="AQR98" s="1531"/>
      <c r="AQS98" s="1531"/>
      <c r="AQT98" s="1531"/>
      <c r="AQU98" s="1531"/>
      <c r="AQV98" s="1531"/>
      <c r="AQW98" s="1531"/>
      <c r="AQX98" s="1531"/>
      <c r="AQY98" s="1531"/>
      <c r="AQZ98" s="1531"/>
      <c r="ARA98" s="1531"/>
      <c r="ARB98" s="1531"/>
      <c r="ARC98" s="1531"/>
      <c r="ARD98" s="1531"/>
      <c r="ARE98" s="1531"/>
      <c r="ARF98" s="1531"/>
      <c r="ARG98" s="1531"/>
      <c r="ARH98" s="1531"/>
      <c r="ARI98" s="1531"/>
      <c r="ARJ98" s="1531"/>
      <c r="ARK98" s="1531"/>
      <c r="ARL98" s="1531"/>
      <c r="ARM98" s="1531"/>
      <c r="ARN98" s="1531"/>
      <c r="ARO98" s="1531"/>
      <c r="ARP98" s="1531"/>
      <c r="ARQ98" s="1531"/>
      <c r="ARR98" s="1531"/>
      <c r="ARS98" s="1531"/>
      <c r="ART98" s="1531"/>
      <c r="ARU98" s="1531"/>
      <c r="ARV98" s="1531"/>
      <c r="ARW98" s="1531"/>
      <c r="ARX98" s="1531"/>
      <c r="ARY98" s="1531"/>
      <c r="ARZ98" s="1531"/>
      <c r="ASA98" s="1531"/>
      <c r="ASB98" s="1531"/>
      <c r="ASC98" s="1531"/>
      <c r="ASD98" s="1531"/>
      <c r="ASE98" s="1531"/>
      <c r="ASF98" s="1531"/>
      <c r="ASG98" s="1531"/>
      <c r="ASH98" s="1531"/>
      <c r="ASI98" s="1531"/>
      <c r="ASJ98" s="1531"/>
      <c r="ASK98" s="1531"/>
      <c r="ASL98" s="1531"/>
      <c r="ASM98" s="1531"/>
      <c r="ASN98" s="1531"/>
      <c r="ASO98" s="1531"/>
      <c r="ASP98" s="1531"/>
      <c r="ASQ98" s="1531"/>
      <c r="ASR98" s="1531"/>
      <c r="ASS98" s="1531"/>
      <c r="AST98" s="1531"/>
      <c r="ASU98" s="1531"/>
      <c r="ASV98" s="1531"/>
      <c r="ASW98" s="1531"/>
      <c r="ASX98" s="1531"/>
      <c r="ASY98" s="1531"/>
      <c r="ASZ98" s="1531"/>
      <c r="ATA98" s="1531"/>
      <c r="ATB98" s="1531"/>
      <c r="ATC98" s="1531"/>
      <c r="ATD98" s="1531"/>
      <c r="ATE98" s="1531"/>
      <c r="ATF98" s="1531"/>
      <c r="ATG98" s="1531"/>
      <c r="ATH98" s="1531"/>
      <c r="ATI98" s="1531"/>
      <c r="ATJ98" s="1531"/>
      <c r="ATK98" s="1531"/>
      <c r="ATL98" s="1531"/>
      <c r="ATM98" s="1531"/>
      <c r="ATN98" s="1531"/>
      <c r="ATO98" s="1531"/>
      <c r="ATP98" s="1531"/>
      <c r="ATQ98" s="1531"/>
      <c r="ATR98" s="1531"/>
      <c r="ATS98" s="1531"/>
      <c r="ATT98" s="1531"/>
      <c r="ATU98" s="1531"/>
      <c r="ATV98" s="1531"/>
      <c r="ATW98" s="1531"/>
      <c r="ATX98" s="1531"/>
      <c r="ATY98" s="1531"/>
      <c r="ATZ98" s="1531"/>
      <c r="AUA98" s="1531"/>
      <c r="AUB98" s="1531"/>
      <c r="AUC98" s="1531"/>
      <c r="AUD98" s="1531"/>
      <c r="AUE98" s="1531"/>
      <c r="AUF98" s="1531"/>
      <c r="AUG98" s="1531"/>
      <c r="AUH98" s="1531"/>
      <c r="AUI98" s="1531"/>
    </row>
    <row r="99" spans="1:1231" s="1406" customFormat="1" ht="31.75" customHeight="1" x14ac:dyDescent="0.75">
      <c r="A99" s="2064"/>
      <c r="B99" s="2064"/>
      <c r="C99" s="1420">
        <v>13.2</v>
      </c>
      <c r="D99" s="1489" t="s">
        <v>32</v>
      </c>
      <c r="E99" s="1490" t="s">
        <v>24</v>
      </c>
      <c r="F99" s="945" t="s">
        <v>17</v>
      </c>
      <c r="G99" s="1423">
        <f t="array" ref="G99">INDEX('Salary . staff rates'!$A$6:$C$28,MATCH(1,('Salary . staff rates'!$A$6:$A$28=E99)*('Salary . staff rates'!$B$6:$B$28=F99),0),3)</f>
        <v>750</v>
      </c>
      <c r="H99" s="1423">
        <f t="shared" si="70"/>
        <v>750</v>
      </c>
      <c r="I99" s="1491" t="s">
        <v>0</v>
      </c>
      <c r="J99" s="1492" t="s">
        <v>0</v>
      </c>
      <c r="K99" s="1493">
        <v>0</v>
      </c>
      <c r="L99" s="1494">
        <f t="shared" si="71"/>
        <v>0</v>
      </c>
      <c r="M99" s="1551" t="s">
        <v>33</v>
      </c>
      <c r="N99" s="1496">
        <f>IF(M99="Yes",L99*'Salary . staff rates'!$C$34,0)</f>
        <v>0</v>
      </c>
      <c r="P99" s="662">
        <v>1</v>
      </c>
      <c r="Q99" s="662">
        <v>1</v>
      </c>
      <c r="W99" s="1564"/>
      <c r="Y99" s="662">
        <f t="shared" si="84"/>
        <v>0</v>
      </c>
      <c r="Z99" s="662">
        <f t="shared" si="85"/>
        <v>0</v>
      </c>
      <c r="AA99" s="1433"/>
      <c r="AB99" s="662">
        <f t="shared" si="86"/>
        <v>0</v>
      </c>
      <c r="AC99" s="662">
        <f t="shared" si="87"/>
        <v>0</v>
      </c>
      <c r="AD99" s="1412"/>
      <c r="AE99" s="1412"/>
      <c r="AF99" s="1412"/>
      <c r="AL99" s="1413"/>
      <c r="AN99" s="1435">
        <f t="shared" si="88"/>
        <v>0</v>
      </c>
      <c r="AO99" s="1435">
        <f t="shared" si="89"/>
        <v>0</v>
      </c>
      <c r="AP99" s="1531"/>
      <c r="AQ99" s="1531"/>
      <c r="AR99" s="1531"/>
      <c r="AS99" s="1531"/>
      <c r="AT99" s="1531"/>
      <c r="AU99" s="1531"/>
      <c r="AV99" s="1531"/>
      <c r="AW99" s="1531"/>
      <c r="AX99" s="1531"/>
      <c r="AY99" s="1531"/>
      <c r="AZ99" s="1531"/>
      <c r="BA99" s="1531"/>
      <c r="BB99" s="1531"/>
      <c r="BC99" s="1531"/>
      <c r="BD99" s="1531"/>
      <c r="BE99" s="1531"/>
      <c r="BF99" s="1531"/>
      <c r="BG99" s="1531"/>
      <c r="BH99" s="1531"/>
      <c r="BI99" s="1531"/>
      <c r="BJ99" s="1531"/>
      <c r="BK99" s="1531"/>
      <c r="BL99" s="1531"/>
      <c r="BM99" s="1531"/>
      <c r="BN99" s="1531"/>
      <c r="BO99" s="1531"/>
      <c r="BP99" s="1531"/>
      <c r="BQ99" s="1531"/>
      <c r="BR99" s="1531"/>
      <c r="BS99" s="1531"/>
      <c r="BT99" s="1531"/>
      <c r="BU99" s="1531"/>
      <c r="BV99" s="1531"/>
      <c r="BW99" s="1531"/>
      <c r="BX99" s="1531"/>
      <c r="BY99" s="1531"/>
      <c r="BZ99" s="1531"/>
      <c r="CA99" s="1531"/>
      <c r="CB99" s="1531"/>
      <c r="CC99" s="1531"/>
      <c r="CD99" s="1531"/>
      <c r="CE99" s="1531"/>
      <c r="CF99" s="1531"/>
      <c r="CG99" s="1531"/>
      <c r="CH99" s="1531"/>
      <c r="CI99" s="1531"/>
      <c r="CJ99" s="1531"/>
      <c r="CK99" s="1531"/>
      <c r="CL99" s="1531"/>
      <c r="CM99" s="1531"/>
      <c r="CN99" s="1531"/>
      <c r="CO99" s="1531"/>
      <c r="CP99" s="1531"/>
      <c r="CQ99" s="1531"/>
      <c r="CR99" s="1531"/>
      <c r="CS99" s="1531"/>
      <c r="CT99" s="1531"/>
      <c r="CU99" s="1531"/>
      <c r="CV99" s="1531"/>
      <c r="CW99" s="1531"/>
      <c r="CX99" s="1531"/>
      <c r="CY99" s="1531"/>
      <c r="CZ99" s="1531"/>
      <c r="DA99" s="1531"/>
      <c r="DB99" s="1531"/>
      <c r="DC99" s="1531"/>
      <c r="DD99" s="1531"/>
      <c r="DE99" s="1531"/>
      <c r="DF99" s="1531"/>
      <c r="DG99" s="1531"/>
      <c r="DH99" s="1531"/>
      <c r="DI99" s="1531"/>
      <c r="DJ99" s="1531"/>
      <c r="DK99" s="1531"/>
      <c r="DL99" s="1531"/>
      <c r="DM99" s="1531"/>
      <c r="DN99" s="1531"/>
      <c r="DO99" s="1531"/>
      <c r="DP99" s="1531"/>
      <c r="DQ99" s="1531"/>
      <c r="DR99" s="1531"/>
      <c r="DS99" s="1531"/>
      <c r="DT99" s="1531"/>
      <c r="DU99" s="1531"/>
      <c r="DV99" s="1531"/>
      <c r="DW99" s="1531"/>
      <c r="DX99" s="1531"/>
      <c r="DY99" s="1531"/>
      <c r="DZ99" s="1531"/>
      <c r="EA99" s="1531"/>
      <c r="EB99" s="1531"/>
      <c r="EC99" s="1531"/>
      <c r="ED99" s="1531"/>
      <c r="EE99" s="1531"/>
      <c r="EF99" s="1531"/>
      <c r="EG99" s="1531"/>
      <c r="EH99" s="1531"/>
      <c r="EI99" s="1531"/>
      <c r="EJ99" s="1531"/>
      <c r="EK99" s="1531"/>
      <c r="EL99" s="1531"/>
      <c r="EM99" s="1531"/>
      <c r="EN99" s="1531"/>
      <c r="EO99" s="1531"/>
      <c r="EP99" s="1531"/>
      <c r="EQ99" s="1531"/>
      <c r="ER99" s="1531"/>
      <c r="ES99" s="1531"/>
      <c r="ET99" s="1531"/>
      <c r="EU99" s="1531"/>
      <c r="EV99" s="1531"/>
      <c r="EW99" s="1531"/>
      <c r="EX99" s="1531"/>
      <c r="EY99" s="1531"/>
      <c r="EZ99" s="1531"/>
      <c r="FA99" s="1531"/>
      <c r="FB99" s="1531"/>
      <c r="FC99" s="1531"/>
      <c r="FD99" s="1531"/>
      <c r="FE99" s="1531"/>
      <c r="FF99" s="1531"/>
      <c r="FG99" s="1531"/>
      <c r="FH99" s="1531"/>
      <c r="FI99" s="1531"/>
      <c r="FJ99" s="1531"/>
      <c r="FK99" s="1531"/>
      <c r="FL99" s="1531"/>
      <c r="FM99" s="1531"/>
      <c r="FN99" s="1531"/>
      <c r="FO99" s="1531"/>
      <c r="FP99" s="1531"/>
      <c r="FQ99" s="1531"/>
      <c r="FR99" s="1531"/>
      <c r="FS99" s="1531"/>
      <c r="FT99" s="1531"/>
      <c r="FU99" s="1531"/>
      <c r="FV99" s="1531"/>
      <c r="FW99" s="1531"/>
      <c r="FX99" s="1531"/>
      <c r="FY99" s="1531"/>
      <c r="FZ99" s="1531"/>
      <c r="GA99" s="1531"/>
      <c r="GB99" s="1531"/>
      <c r="GC99" s="1531"/>
      <c r="GD99" s="1531"/>
      <c r="GE99" s="1531"/>
      <c r="GF99" s="1531"/>
      <c r="GG99" s="1531"/>
      <c r="GH99" s="1531"/>
      <c r="GI99" s="1531"/>
      <c r="GJ99" s="1531"/>
      <c r="GK99" s="1531"/>
      <c r="GL99" s="1531"/>
      <c r="GM99" s="1531"/>
      <c r="GN99" s="1531"/>
      <c r="GO99" s="1531"/>
      <c r="GP99" s="1531"/>
      <c r="GQ99" s="1531"/>
      <c r="GR99" s="1531"/>
      <c r="GS99" s="1531"/>
      <c r="GT99" s="1531"/>
      <c r="GU99" s="1531"/>
      <c r="GV99" s="1531"/>
      <c r="GW99" s="1531"/>
      <c r="GX99" s="1531"/>
      <c r="GY99" s="1531"/>
      <c r="GZ99" s="1531"/>
      <c r="HA99" s="1531"/>
      <c r="HB99" s="1531"/>
      <c r="HC99" s="1531"/>
      <c r="HD99" s="1531"/>
      <c r="HE99" s="1531"/>
      <c r="HF99" s="1531"/>
      <c r="HG99" s="1531"/>
      <c r="HH99" s="1531"/>
      <c r="HI99" s="1531"/>
      <c r="HJ99" s="1531"/>
      <c r="HK99" s="1531"/>
      <c r="HL99" s="1531"/>
      <c r="HM99" s="1531"/>
      <c r="HN99" s="1531"/>
      <c r="HO99" s="1531"/>
      <c r="HP99" s="1531"/>
      <c r="HQ99" s="1531"/>
      <c r="HR99" s="1531"/>
      <c r="HS99" s="1531"/>
      <c r="HT99" s="1531"/>
      <c r="HU99" s="1531"/>
      <c r="HV99" s="1531"/>
      <c r="HW99" s="1531"/>
      <c r="HX99" s="1531"/>
      <c r="HY99" s="1531"/>
      <c r="HZ99" s="1531"/>
      <c r="IA99" s="1531"/>
      <c r="IB99" s="1531"/>
      <c r="IC99" s="1531"/>
      <c r="ID99" s="1531"/>
      <c r="IE99" s="1531"/>
      <c r="IF99" s="1531"/>
      <c r="IG99" s="1531"/>
      <c r="IH99" s="1531"/>
      <c r="II99" s="1531"/>
      <c r="IJ99" s="1531"/>
      <c r="IK99" s="1531"/>
      <c r="IL99" s="1531"/>
      <c r="IM99" s="1531"/>
      <c r="IN99" s="1531"/>
      <c r="IO99" s="1531"/>
      <c r="IP99" s="1531"/>
      <c r="IQ99" s="1531"/>
      <c r="IR99" s="1531"/>
      <c r="IS99" s="1531"/>
      <c r="IT99" s="1531"/>
      <c r="IU99" s="1531"/>
      <c r="IV99" s="1531"/>
      <c r="IW99" s="1531"/>
      <c r="IX99" s="1531"/>
      <c r="IY99" s="1531"/>
      <c r="IZ99" s="1531"/>
      <c r="JA99" s="1531"/>
      <c r="JB99" s="1531"/>
      <c r="JC99" s="1531"/>
      <c r="JD99" s="1531"/>
      <c r="JE99" s="1531"/>
      <c r="JF99" s="1531"/>
      <c r="JG99" s="1531"/>
      <c r="JH99" s="1531"/>
      <c r="JI99" s="1531"/>
      <c r="JJ99" s="1531"/>
      <c r="JK99" s="1531"/>
      <c r="JL99" s="1531"/>
      <c r="JM99" s="1531"/>
      <c r="JN99" s="1531"/>
      <c r="JO99" s="1531"/>
      <c r="JP99" s="1531"/>
      <c r="JQ99" s="1531"/>
      <c r="JR99" s="1531"/>
      <c r="JS99" s="1531"/>
      <c r="JT99" s="1531"/>
      <c r="JU99" s="1531"/>
      <c r="JV99" s="1531"/>
      <c r="JW99" s="1531"/>
      <c r="JX99" s="1531"/>
      <c r="JY99" s="1531"/>
      <c r="JZ99" s="1531"/>
      <c r="KA99" s="1531"/>
      <c r="KB99" s="1531"/>
      <c r="KC99" s="1531"/>
      <c r="KD99" s="1531"/>
      <c r="KE99" s="1531"/>
      <c r="KF99" s="1531"/>
      <c r="KG99" s="1531"/>
      <c r="KH99" s="1531"/>
      <c r="KI99" s="1531"/>
      <c r="KJ99" s="1531"/>
      <c r="KK99" s="1531"/>
      <c r="KL99" s="1531"/>
      <c r="KM99" s="1531"/>
      <c r="KN99" s="1531"/>
      <c r="KO99" s="1531"/>
      <c r="KP99" s="1531"/>
      <c r="KQ99" s="1531"/>
      <c r="KR99" s="1531"/>
      <c r="KS99" s="1531"/>
      <c r="KT99" s="1531"/>
      <c r="KU99" s="1531"/>
      <c r="KV99" s="1531"/>
      <c r="KW99" s="1531"/>
      <c r="KX99" s="1531"/>
      <c r="KY99" s="1531"/>
      <c r="KZ99" s="1531"/>
      <c r="LA99" s="1531"/>
      <c r="LB99" s="1531"/>
      <c r="LC99" s="1531"/>
      <c r="LD99" s="1531"/>
      <c r="LE99" s="1531"/>
      <c r="LF99" s="1531"/>
      <c r="LG99" s="1531"/>
      <c r="LH99" s="1531"/>
      <c r="LI99" s="1531"/>
      <c r="LJ99" s="1531"/>
      <c r="LK99" s="1531"/>
      <c r="LL99" s="1531"/>
      <c r="LM99" s="1531"/>
      <c r="LN99" s="1531"/>
      <c r="LO99" s="1531"/>
      <c r="LP99" s="1531"/>
      <c r="LQ99" s="1531"/>
      <c r="LR99" s="1531"/>
      <c r="LS99" s="1531"/>
      <c r="LT99" s="1531"/>
      <c r="LU99" s="1531"/>
      <c r="LV99" s="1531"/>
      <c r="LW99" s="1531"/>
      <c r="LX99" s="1531"/>
      <c r="LY99" s="1531"/>
      <c r="LZ99" s="1531"/>
      <c r="MA99" s="1531"/>
      <c r="MB99" s="1531"/>
      <c r="MC99" s="1531"/>
      <c r="MD99" s="1531"/>
      <c r="ME99" s="1531"/>
      <c r="MF99" s="1531"/>
      <c r="MG99" s="1531"/>
      <c r="MH99" s="1531"/>
      <c r="MI99" s="1531"/>
      <c r="MJ99" s="1531"/>
      <c r="MK99" s="1531"/>
      <c r="ML99" s="1531"/>
      <c r="MM99" s="1531"/>
      <c r="MN99" s="1531"/>
      <c r="MO99" s="1531"/>
      <c r="MP99" s="1531"/>
      <c r="MQ99" s="1531"/>
      <c r="MR99" s="1531"/>
      <c r="MS99" s="1531"/>
      <c r="MT99" s="1531"/>
      <c r="MU99" s="1531"/>
      <c r="MV99" s="1531"/>
      <c r="MW99" s="1531"/>
      <c r="MX99" s="1531"/>
      <c r="MY99" s="1531"/>
      <c r="MZ99" s="1531"/>
      <c r="NA99" s="1531"/>
      <c r="NB99" s="1531"/>
      <c r="NC99" s="1531"/>
      <c r="ND99" s="1531"/>
      <c r="NE99" s="1531"/>
      <c r="NF99" s="1531"/>
      <c r="NG99" s="1531"/>
      <c r="NH99" s="1531"/>
      <c r="NI99" s="1531"/>
      <c r="NJ99" s="1531"/>
      <c r="NK99" s="1531"/>
      <c r="NL99" s="1531"/>
      <c r="NM99" s="1531"/>
      <c r="NN99" s="1531"/>
      <c r="NO99" s="1531"/>
      <c r="NP99" s="1531"/>
      <c r="NQ99" s="1531"/>
      <c r="NR99" s="1531"/>
      <c r="NS99" s="1531"/>
      <c r="NT99" s="1531"/>
      <c r="NU99" s="1531"/>
      <c r="NV99" s="1531"/>
      <c r="NW99" s="1531"/>
      <c r="NX99" s="1531"/>
      <c r="NY99" s="1531"/>
      <c r="NZ99" s="1531"/>
      <c r="OA99" s="1531"/>
      <c r="OB99" s="1531"/>
      <c r="OC99" s="1531"/>
      <c r="OD99" s="1531"/>
      <c r="OE99" s="1531"/>
      <c r="OF99" s="1531"/>
      <c r="OG99" s="1531"/>
      <c r="OH99" s="1531"/>
      <c r="OI99" s="1531"/>
      <c r="OJ99" s="1531"/>
      <c r="OK99" s="1531"/>
      <c r="OL99" s="1531"/>
      <c r="OM99" s="1531"/>
      <c r="ON99" s="1531"/>
      <c r="OO99" s="1531"/>
      <c r="OP99" s="1531"/>
      <c r="OQ99" s="1531"/>
      <c r="OR99" s="1531"/>
      <c r="OS99" s="1531"/>
      <c r="OT99" s="1531"/>
      <c r="OU99" s="1531"/>
      <c r="OV99" s="1531"/>
      <c r="OW99" s="1531"/>
      <c r="OX99" s="1531"/>
      <c r="OY99" s="1531"/>
      <c r="OZ99" s="1531"/>
      <c r="PA99" s="1531"/>
      <c r="PB99" s="1531"/>
      <c r="PC99" s="1531"/>
      <c r="PD99" s="1531"/>
      <c r="PE99" s="1531"/>
      <c r="PF99" s="1531"/>
      <c r="PG99" s="1531"/>
      <c r="PH99" s="1531"/>
      <c r="PI99" s="1531"/>
      <c r="PJ99" s="1531"/>
      <c r="PK99" s="1531"/>
      <c r="PL99" s="1531"/>
      <c r="PM99" s="1531"/>
      <c r="PN99" s="1531"/>
      <c r="PO99" s="1531"/>
      <c r="PP99" s="1531"/>
      <c r="PQ99" s="1531"/>
      <c r="PR99" s="1531"/>
      <c r="PS99" s="1531"/>
      <c r="PT99" s="1531"/>
      <c r="PU99" s="1531"/>
      <c r="PV99" s="1531"/>
      <c r="PW99" s="1531"/>
      <c r="PX99" s="1531"/>
      <c r="PY99" s="1531"/>
      <c r="PZ99" s="1531"/>
      <c r="QA99" s="1531"/>
      <c r="QB99" s="1531"/>
      <c r="QC99" s="1531"/>
      <c r="QD99" s="1531"/>
      <c r="QE99" s="1531"/>
      <c r="QF99" s="1531"/>
      <c r="QG99" s="1531"/>
      <c r="QH99" s="1531"/>
      <c r="QI99" s="1531"/>
      <c r="QJ99" s="1531"/>
      <c r="QK99" s="1531"/>
      <c r="QL99" s="1531"/>
      <c r="QM99" s="1531"/>
      <c r="QN99" s="1531"/>
      <c r="QO99" s="1531"/>
      <c r="QP99" s="1531"/>
      <c r="QQ99" s="1531"/>
      <c r="QR99" s="1531"/>
      <c r="QS99" s="1531"/>
      <c r="QT99" s="1531"/>
      <c r="QU99" s="1531"/>
      <c r="QV99" s="1531"/>
      <c r="QW99" s="1531"/>
      <c r="QX99" s="1531"/>
      <c r="QY99" s="1531"/>
      <c r="QZ99" s="1531"/>
      <c r="RA99" s="1531"/>
      <c r="RB99" s="1531"/>
      <c r="RC99" s="1531"/>
      <c r="RD99" s="1531"/>
      <c r="RE99" s="1531"/>
      <c r="RF99" s="1531"/>
      <c r="RG99" s="1531"/>
      <c r="RH99" s="1531"/>
      <c r="RI99" s="1531"/>
      <c r="RJ99" s="1531"/>
      <c r="RK99" s="1531"/>
      <c r="RL99" s="1531"/>
      <c r="RM99" s="1531"/>
      <c r="RN99" s="1531"/>
      <c r="RO99" s="1531"/>
      <c r="RP99" s="1531"/>
      <c r="RQ99" s="1531"/>
      <c r="RR99" s="1531"/>
      <c r="RS99" s="1531"/>
      <c r="RT99" s="1531"/>
      <c r="RU99" s="1531"/>
      <c r="RV99" s="1531"/>
      <c r="RW99" s="1531"/>
      <c r="RX99" s="1531"/>
      <c r="RY99" s="1531"/>
      <c r="RZ99" s="1531"/>
      <c r="SA99" s="1531"/>
      <c r="SB99" s="1531"/>
      <c r="SC99" s="1531"/>
      <c r="SD99" s="1531"/>
      <c r="SE99" s="1531"/>
      <c r="SF99" s="1531"/>
      <c r="SG99" s="1531"/>
      <c r="SH99" s="1531"/>
      <c r="SI99" s="1531"/>
      <c r="SJ99" s="1531"/>
      <c r="SK99" s="1531"/>
      <c r="SL99" s="1531"/>
      <c r="SM99" s="1531"/>
      <c r="SN99" s="1531"/>
      <c r="SO99" s="1531"/>
      <c r="SP99" s="1531"/>
      <c r="SQ99" s="1531"/>
      <c r="SR99" s="1531"/>
      <c r="SS99" s="1531"/>
      <c r="ST99" s="1531"/>
      <c r="SU99" s="1531"/>
      <c r="SV99" s="1531"/>
      <c r="SW99" s="1531"/>
      <c r="SX99" s="1531"/>
      <c r="SY99" s="1531"/>
      <c r="SZ99" s="1531"/>
      <c r="TA99" s="1531"/>
      <c r="TB99" s="1531"/>
      <c r="TC99" s="1531"/>
      <c r="TD99" s="1531"/>
      <c r="TE99" s="1531"/>
      <c r="TF99" s="1531"/>
      <c r="TG99" s="1531"/>
      <c r="TH99" s="1531"/>
      <c r="TI99" s="1531"/>
      <c r="TJ99" s="1531"/>
      <c r="TK99" s="1531"/>
      <c r="TL99" s="1531"/>
      <c r="TM99" s="1531"/>
      <c r="TN99" s="1531"/>
      <c r="TO99" s="1531"/>
      <c r="TP99" s="1531"/>
      <c r="TQ99" s="1531"/>
      <c r="TR99" s="1531"/>
      <c r="TS99" s="1531"/>
      <c r="TT99" s="1531"/>
      <c r="TU99" s="1531"/>
      <c r="TV99" s="1531"/>
      <c r="TW99" s="1531"/>
      <c r="TX99" s="1531"/>
      <c r="TY99" s="1531"/>
      <c r="TZ99" s="1531"/>
      <c r="UA99" s="1531"/>
      <c r="UB99" s="1531"/>
      <c r="UC99" s="1531"/>
      <c r="UD99" s="1531"/>
      <c r="UE99" s="1531"/>
      <c r="UF99" s="1531"/>
      <c r="UG99" s="1531"/>
      <c r="UH99" s="1531"/>
      <c r="UI99" s="1531"/>
      <c r="UJ99" s="1531"/>
      <c r="UK99" s="1531"/>
      <c r="UL99" s="1531"/>
      <c r="UM99" s="1531"/>
      <c r="UN99" s="1531"/>
      <c r="UO99" s="1531"/>
      <c r="UP99" s="1531"/>
      <c r="UQ99" s="1531"/>
      <c r="UR99" s="1531"/>
      <c r="US99" s="1531"/>
      <c r="UT99" s="1531"/>
      <c r="UU99" s="1531"/>
      <c r="UV99" s="1531"/>
      <c r="UW99" s="1531"/>
      <c r="UX99" s="1531"/>
      <c r="UY99" s="1531"/>
      <c r="UZ99" s="1531"/>
      <c r="VA99" s="1531"/>
      <c r="VB99" s="1531"/>
      <c r="VC99" s="1531"/>
      <c r="VD99" s="1531"/>
      <c r="VE99" s="1531"/>
      <c r="VF99" s="1531"/>
      <c r="VG99" s="1531"/>
      <c r="VH99" s="1531"/>
      <c r="VI99" s="1531"/>
      <c r="VJ99" s="1531"/>
      <c r="VK99" s="1531"/>
      <c r="VL99" s="1531"/>
      <c r="VM99" s="1531"/>
      <c r="VN99" s="1531"/>
      <c r="VO99" s="1531"/>
      <c r="VP99" s="1531"/>
      <c r="VQ99" s="1531"/>
      <c r="VR99" s="1531"/>
      <c r="VS99" s="1531"/>
      <c r="VT99" s="1531"/>
      <c r="VU99" s="1531"/>
      <c r="VV99" s="1531"/>
      <c r="VW99" s="1531"/>
      <c r="VX99" s="1531"/>
      <c r="VY99" s="1531"/>
      <c r="VZ99" s="1531"/>
      <c r="WA99" s="1531"/>
      <c r="WB99" s="1531"/>
      <c r="WC99" s="1531"/>
      <c r="WD99" s="1531"/>
      <c r="WE99" s="1531"/>
      <c r="WF99" s="1531"/>
      <c r="WG99" s="1531"/>
      <c r="WH99" s="1531"/>
      <c r="WI99" s="1531"/>
      <c r="WJ99" s="1531"/>
      <c r="WK99" s="1531"/>
      <c r="WL99" s="1531"/>
      <c r="WM99" s="1531"/>
      <c r="WN99" s="1531"/>
      <c r="WO99" s="1531"/>
      <c r="WP99" s="1531"/>
      <c r="WQ99" s="1531"/>
      <c r="WR99" s="1531"/>
      <c r="WS99" s="1531"/>
      <c r="WT99" s="1531"/>
      <c r="WU99" s="1531"/>
      <c r="WV99" s="1531"/>
      <c r="WW99" s="1531"/>
      <c r="WX99" s="1531"/>
      <c r="WY99" s="1531"/>
      <c r="WZ99" s="1531"/>
      <c r="XA99" s="1531"/>
      <c r="XB99" s="1531"/>
      <c r="XC99" s="1531"/>
      <c r="XD99" s="1531"/>
      <c r="XE99" s="1531"/>
      <c r="XF99" s="1531"/>
      <c r="XG99" s="1531"/>
      <c r="XH99" s="1531"/>
      <c r="XI99" s="1531"/>
      <c r="XJ99" s="1531"/>
      <c r="XK99" s="1531"/>
      <c r="XL99" s="1531"/>
      <c r="XM99" s="1531"/>
      <c r="XN99" s="1531"/>
      <c r="XO99" s="1531"/>
      <c r="XP99" s="1531"/>
      <c r="XQ99" s="1531"/>
      <c r="XR99" s="1531"/>
      <c r="XS99" s="1531"/>
      <c r="XT99" s="1531"/>
      <c r="XU99" s="1531"/>
      <c r="XV99" s="1531"/>
      <c r="XW99" s="1531"/>
      <c r="XX99" s="1531"/>
      <c r="XY99" s="1531"/>
      <c r="XZ99" s="1531"/>
      <c r="YA99" s="1531"/>
      <c r="YB99" s="1531"/>
      <c r="YC99" s="1531"/>
      <c r="YD99" s="1531"/>
      <c r="YE99" s="1531"/>
      <c r="YF99" s="1531"/>
      <c r="YG99" s="1531"/>
      <c r="YH99" s="1531"/>
      <c r="YI99" s="1531"/>
      <c r="YJ99" s="1531"/>
      <c r="YK99" s="1531"/>
      <c r="YL99" s="1531"/>
      <c r="YM99" s="1531"/>
      <c r="YN99" s="1531"/>
      <c r="YO99" s="1531"/>
      <c r="YP99" s="1531"/>
      <c r="YQ99" s="1531"/>
      <c r="YR99" s="1531"/>
      <c r="YS99" s="1531"/>
      <c r="YT99" s="1531"/>
      <c r="YU99" s="1531"/>
      <c r="YV99" s="1531"/>
      <c r="YW99" s="1531"/>
      <c r="YX99" s="1531"/>
      <c r="YY99" s="1531"/>
      <c r="YZ99" s="1531"/>
      <c r="ZA99" s="1531"/>
      <c r="ZB99" s="1531"/>
      <c r="ZC99" s="1531"/>
      <c r="ZD99" s="1531"/>
      <c r="ZE99" s="1531"/>
      <c r="ZF99" s="1531"/>
      <c r="ZG99" s="1531"/>
      <c r="ZH99" s="1531"/>
      <c r="ZI99" s="1531"/>
      <c r="ZJ99" s="1531"/>
      <c r="ZK99" s="1531"/>
      <c r="ZL99" s="1531"/>
      <c r="ZM99" s="1531"/>
      <c r="ZN99" s="1531"/>
      <c r="ZO99" s="1531"/>
      <c r="ZP99" s="1531"/>
      <c r="ZQ99" s="1531"/>
      <c r="ZR99" s="1531"/>
      <c r="ZS99" s="1531"/>
      <c r="ZT99" s="1531"/>
      <c r="ZU99" s="1531"/>
      <c r="ZV99" s="1531"/>
      <c r="ZW99" s="1531"/>
      <c r="ZX99" s="1531"/>
      <c r="ZY99" s="1531"/>
      <c r="ZZ99" s="1531"/>
      <c r="AAA99" s="1531"/>
      <c r="AAB99" s="1531"/>
      <c r="AAC99" s="1531"/>
      <c r="AAD99" s="1531"/>
      <c r="AAE99" s="1531"/>
      <c r="AAF99" s="1531"/>
      <c r="AAG99" s="1531"/>
      <c r="AAH99" s="1531"/>
      <c r="AAI99" s="1531"/>
      <c r="AAJ99" s="1531"/>
      <c r="AAK99" s="1531"/>
      <c r="AAL99" s="1531"/>
      <c r="AAM99" s="1531"/>
      <c r="AAN99" s="1531"/>
      <c r="AAO99" s="1531"/>
      <c r="AAP99" s="1531"/>
      <c r="AAQ99" s="1531"/>
      <c r="AAR99" s="1531"/>
      <c r="AAS99" s="1531"/>
      <c r="AAT99" s="1531"/>
      <c r="AAU99" s="1531"/>
      <c r="AAV99" s="1531"/>
      <c r="AAW99" s="1531"/>
      <c r="AAX99" s="1531"/>
      <c r="AAY99" s="1531"/>
      <c r="AAZ99" s="1531"/>
      <c r="ABA99" s="1531"/>
      <c r="ABB99" s="1531"/>
      <c r="ABC99" s="1531"/>
      <c r="ABD99" s="1531"/>
      <c r="ABE99" s="1531"/>
      <c r="ABF99" s="1531"/>
      <c r="ABG99" s="1531"/>
      <c r="ABH99" s="1531"/>
      <c r="ABI99" s="1531"/>
      <c r="ABJ99" s="1531"/>
      <c r="ABK99" s="1531"/>
      <c r="ABL99" s="1531"/>
      <c r="ABM99" s="1531"/>
      <c r="ABN99" s="1531"/>
      <c r="ABO99" s="1531"/>
      <c r="ABP99" s="1531"/>
      <c r="ABQ99" s="1531"/>
      <c r="ABR99" s="1531"/>
      <c r="ABS99" s="1531"/>
      <c r="ABT99" s="1531"/>
      <c r="ABU99" s="1531"/>
      <c r="ABV99" s="1531"/>
      <c r="ABW99" s="1531"/>
      <c r="ABX99" s="1531"/>
      <c r="ABY99" s="1531"/>
      <c r="ABZ99" s="1531"/>
      <c r="ACA99" s="1531"/>
      <c r="ACB99" s="1531"/>
      <c r="ACC99" s="1531"/>
      <c r="ACD99" s="1531"/>
      <c r="ACE99" s="1531"/>
      <c r="ACF99" s="1531"/>
      <c r="ACG99" s="1531"/>
      <c r="ACH99" s="1531"/>
      <c r="ACI99" s="1531"/>
      <c r="ACJ99" s="1531"/>
      <c r="ACK99" s="1531"/>
      <c r="ACL99" s="1531"/>
      <c r="ACM99" s="1531"/>
      <c r="ACN99" s="1531"/>
      <c r="ACO99" s="1531"/>
      <c r="ACP99" s="1531"/>
      <c r="ACQ99" s="1531"/>
      <c r="ACR99" s="1531"/>
      <c r="ACS99" s="1531"/>
      <c r="ACT99" s="1531"/>
      <c r="ACU99" s="1531"/>
      <c r="ACV99" s="1531"/>
      <c r="ACW99" s="1531"/>
      <c r="ACX99" s="1531"/>
      <c r="ACY99" s="1531"/>
      <c r="ACZ99" s="1531"/>
      <c r="ADA99" s="1531"/>
      <c r="ADB99" s="1531"/>
      <c r="ADC99" s="1531"/>
      <c r="ADD99" s="1531"/>
      <c r="ADE99" s="1531"/>
      <c r="ADF99" s="1531"/>
      <c r="ADG99" s="1531"/>
      <c r="ADH99" s="1531"/>
      <c r="ADI99" s="1531"/>
      <c r="ADJ99" s="1531"/>
      <c r="ADK99" s="1531"/>
      <c r="ADL99" s="1531"/>
      <c r="ADM99" s="1531"/>
      <c r="ADN99" s="1531"/>
      <c r="ADO99" s="1531"/>
      <c r="ADP99" s="1531"/>
      <c r="ADQ99" s="1531"/>
      <c r="ADR99" s="1531"/>
      <c r="ADS99" s="1531"/>
      <c r="ADT99" s="1531"/>
      <c r="ADU99" s="1531"/>
      <c r="ADV99" s="1531"/>
      <c r="ADW99" s="1531"/>
      <c r="ADX99" s="1531"/>
      <c r="ADY99" s="1531"/>
      <c r="ADZ99" s="1531"/>
      <c r="AEA99" s="1531"/>
      <c r="AEB99" s="1531"/>
      <c r="AEC99" s="1531"/>
      <c r="AED99" s="1531"/>
      <c r="AEE99" s="1531"/>
      <c r="AEF99" s="1531"/>
      <c r="AEG99" s="1531"/>
      <c r="AEH99" s="1531"/>
      <c r="AEI99" s="1531"/>
      <c r="AEJ99" s="1531"/>
      <c r="AEK99" s="1531"/>
      <c r="AEL99" s="1531"/>
      <c r="AEM99" s="1531"/>
      <c r="AEN99" s="1531"/>
      <c r="AEO99" s="1531"/>
      <c r="AEP99" s="1531"/>
      <c r="AEQ99" s="1531"/>
      <c r="AER99" s="1531"/>
      <c r="AES99" s="1531"/>
      <c r="AET99" s="1531"/>
      <c r="AEU99" s="1531"/>
      <c r="AEV99" s="1531"/>
      <c r="AEW99" s="1531"/>
      <c r="AEX99" s="1531"/>
      <c r="AEY99" s="1531"/>
      <c r="AEZ99" s="1531"/>
      <c r="AFA99" s="1531"/>
      <c r="AFB99" s="1531"/>
      <c r="AFC99" s="1531"/>
      <c r="AFD99" s="1531"/>
      <c r="AFE99" s="1531"/>
      <c r="AFF99" s="1531"/>
      <c r="AFG99" s="1531"/>
      <c r="AFH99" s="1531"/>
      <c r="AFI99" s="1531"/>
      <c r="AFJ99" s="1531"/>
      <c r="AFK99" s="1531"/>
      <c r="AFL99" s="1531"/>
      <c r="AFM99" s="1531"/>
      <c r="AFN99" s="1531"/>
      <c r="AFO99" s="1531"/>
      <c r="AFP99" s="1531"/>
      <c r="AFQ99" s="1531"/>
      <c r="AFR99" s="1531"/>
      <c r="AFS99" s="1531"/>
      <c r="AFT99" s="1531"/>
      <c r="AFU99" s="1531"/>
      <c r="AFV99" s="1531"/>
      <c r="AFW99" s="1531"/>
      <c r="AFX99" s="1531"/>
      <c r="AFY99" s="1531"/>
      <c r="AFZ99" s="1531"/>
      <c r="AGA99" s="1531"/>
      <c r="AGB99" s="1531"/>
      <c r="AGC99" s="1531"/>
      <c r="AGD99" s="1531"/>
      <c r="AGE99" s="1531"/>
      <c r="AGF99" s="1531"/>
      <c r="AGG99" s="1531"/>
      <c r="AGH99" s="1531"/>
      <c r="AGI99" s="1531"/>
      <c r="AGJ99" s="1531"/>
      <c r="AGK99" s="1531"/>
      <c r="AGL99" s="1531"/>
      <c r="AGM99" s="1531"/>
      <c r="AGN99" s="1531"/>
      <c r="AGO99" s="1531"/>
      <c r="AGP99" s="1531"/>
      <c r="AGQ99" s="1531"/>
      <c r="AGR99" s="1531"/>
      <c r="AGS99" s="1531"/>
      <c r="AGT99" s="1531"/>
      <c r="AGU99" s="1531"/>
      <c r="AGV99" s="1531"/>
      <c r="AGW99" s="1531"/>
      <c r="AGX99" s="1531"/>
      <c r="AGY99" s="1531"/>
      <c r="AGZ99" s="1531"/>
      <c r="AHA99" s="1531"/>
      <c r="AHB99" s="1531"/>
      <c r="AHC99" s="1531"/>
      <c r="AHD99" s="1531"/>
      <c r="AHE99" s="1531"/>
      <c r="AHF99" s="1531"/>
      <c r="AHG99" s="1531"/>
      <c r="AHH99" s="1531"/>
      <c r="AHI99" s="1531"/>
      <c r="AHJ99" s="1531"/>
      <c r="AHK99" s="1531"/>
      <c r="AHL99" s="1531"/>
      <c r="AHM99" s="1531"/>
      <c r="AHN99" s="1531"/>
      <c r="AHO99" s="1531"/>
      <c r="AHP99" s="1531"/>
      <c r="AHQ99" s="1531"/>
      <c r="AHR99" s="1531"/>
      <c r="AHS99" s="1531"/>
      <c r="AHT99" s="1531"/>
      <c r="AHU99" s="1531"/>
      <c r="AHV99" s="1531"/>
      <c r="AHW99" s="1531"/>
      <c r="AHX99" s="1531"/>
      <c r="AHY99" s="1531"/>
      <c r="AHZ99" s="1531"/>
      <c r="AIA99" s="1531"/>
      <c r="AIB99" s="1531"/>
      <c r="AIC99" s="1531"/>
      <c r="AID99" s="1531"/>
      <c r="AIE99" s="1531"/>
      <c r="AIF99" s="1531"/>
      <c r="AIG99" s="1531"/>
      <c r="AIH99" s="1531"/>
      <c r="AII99" s="1531"/>
      <c r="AIJ99" s="1531"/>
      <c r="AIK99" s="1531"/>
      <c r="AIL99" s="1531"/>
      <c r="AIM99" s="1531"/>
      <c r="AIN99" s="1531"/>
      <c r="AIO99" s="1531"/>
      <c r="AIP99" s="1531"/>
      <c r="AIQ99" s="1531"/>
      <c r="AIR99" s="1531"/>
      <c r="AIS99" s="1531"/>
      <c r="AIT99" s="1531"/>
      <c r="AIU99" s="1531"/>
      <c r="AIV99" s="1531"/>
      <c r="AIW99" s="1531"/>
      <c r="AIX99" s="1531"/>
      <c r="AIY99" s="1531"/>
      <c r="AIZ99" s="1531"/>
      <c r="AJA99" s="1531"/>
      <c r="AJB99" s="1531"/>
      <c r="AJC99" s="1531"/>
      <c r="AJD99" s="1531"/>
      <c r="AJE99" s="1531"/>
      <c r="AJF99" s="1531"/>
      <c r="AJG99" s="1531"/>
      <c r="AJH99" s="1531"/>
      <c r="AJI99" s="1531"/>
      <c r="AJJ99" s="1531"/>
      <c r="AJK99" s="1531"/>
      <c r="AJL99" s="1531"/>
      <c r="AJM99" s="1531"/>
      <c r="AJN99" s="1531"/>
      <c r="AJO99" s="1531"/>
      <c r="AJP99" s="1531"/>
      <c r="AJQ99" s="1531"/>
      <c r="AJR99" s="1531"/>
      <c r="AJS99" s="1531"/>
      <c r="AJT99" s="1531"/>
      <c r="AJU99" s="1531"/>
      <c r="AJV99" s="1531"/>
      <c r="AJW99" s="1531"/>
      <c r="AJX99" s="1531"/>
      <c r="AJY99" s="1531"/>
      <c r="AJZ99" s="1531"/>
      <c r="AKA99" s="1531"/>
      <c r="AKB99" s="1531"/>
      <c r="AKC99" s="1531"/>
      <c r="AKD99" s="1531"/>
      <c r="AKE99" s="1531"/>
      <c r="AKF99" s="1531"/>
      <c r="AKG99" s="1531"/>
      <c r="AKH99" s="1531"/>
      <c r="AKI99" s="1531"/>
      <c r="AKJ99" s="1531"/>
      <c r="AKK99" s="1531"/>
      <c r="AKL99" s="1531"/>
      <c r="AKM99" s="1531"/>
      <c r="AKN99" s="1531"/>
      <c r="AKO99" s="1531"/>
      <c r="AKP99" s="1531"/>
      <c r="AKQ99" s="1531"/>
      <c r="AKR99" s="1531"/>
      <c r="AKS99" s="1531"/>
      <c r="AKT99" s="1531"/>
      <c r="AKU99" s="1531"/>
      <c r="AKV99" s="1531"/>
      <c r="AKW99" s="1531"/>
      <c r="AKX99" s="1531"/>
      <c r="AKY99" s="1531"/>
      <c r="AKZ99" s="1531"/>
      <c r="ALA99" s="1531"/>
      <c r="ALB99" s="1531"/>
      <c r="ALC99" s="1531"/>
      <c r="ALD99" s="1531"/>
      <c r="ALE99" s="1531"/>
      <c r="ALF99" s="1531"/>
      <c r="ALG99" s="1531"/>
      <c r="ALH99" s="1531"/>
      <c r="ALI99" s="1531"/>
      <c r="ALJ99" s="1531"/>
      <c r="ALK99" s="1531"/>
      <c r="ALL99" s="1531"/>
      <c r="ALM99" s="1531"/>
      <c r="ALN99" s="1531"/>
      <c r="ALO99" s="1531"/>
      <c r="ALP99" s="1531"/>
      <c r="ALQ99" s="1531"/>
      <c r="ALR99" s="1531"/>
      <c r="ALS99" s="1531"/>
      <c r="ALT99" s="1531"/>
      <c r="ALU99" s="1531"/>
      <c r="ALV99" s="1531"/>
      <c r="ALW99" s="1531"/>
      <c r="ALX99" s="1531"/>
      <c r="ALY99" s="1531"/>
      <c r="ALZ99" s="1531"/>
      <c r="AMA99" s="1531"/>
      <c r="AMB99" s="1531"/>
      <c r="AMC99" s="1531"/>
      <c r="AMD99" s="1531"/>
      <c r="AME99" s="1531"/>
      <c r="AMF99" s="1531"/>
      <c r="AMG99" s="1531"/>
      <c r="AMH99" s="1531"/>
      <c r="AMI99" s="1531"/>
      <c r="AMJ99" s="1531"/>
      <c r="AMK99" s="1531"/>
      <c r="AML99" s="1531"/>
      <c r="AMM99" s="1531"/>
      <c r="AMN99" s="1531"/>
      <c r="AMO99" s="1531"/>
      <c r="AMP99" s="1531"/>
      <c r="AMQ99" s="1531"/>
      <c r="AMR99" s="1531"/>
      <c r="AMS99" s="1531"/>
      <c r="AMT99" s="1531"/>
      <c r="AMU99" s="1531"/>
      <c r="AMV99" s="1531"/>
      <c r="AMW99" s="1531"/>
      <c r="AMX99" s="1531"/>
      <c r="AMY99" s="1531"/>
      <c r="AMZ99" s="1531"/>
      <c r="ANA99" s="1531"/>
      <c r="ANB99" s="1531"/>
      <c r="ANC99" s="1531"/>
      <c r="AND99" s="1531"/>
      <c r="ANE99" s="1531"/>
      <c r="ANF99" s="1531"/>
      <c r="ANG99" s="1531"/>
      <c r="ANH99" s="1531"/>
      <c r="ANI99" s="1531"/>
      <c r="ANJ99" s="1531"/>
      <c r="ANK99" s="1531"/>
      <c r="ANL99" s="1531"/>
      <c r="ANM99" s="1531"/>
      <c r="ANN99" s="1531"/>
      <c r="ANO99" s="1531"/>
      <c r="ANP99" s="1531"/>
      <c r="ANQ99" s="1531"/>
      <c r="ANR99" s="1531"/>
      <c r="ANS99" s="1531"/>
      <c r="ANT99" s="1531"/>
      <c r="ANU99" s="1531"/>
      <c r="ANV99" s="1531"/>
      <c r="ANW99" s="1531"/>
      <c r="ANX99" s="1531"/>
      <c r="ANY99" s="1531"/>
      <c r="ANZ99" s="1531"/>
      <c r="AOA99" s="1531"/>
      <c r="AOB99" s="1531"/>
      <c r="AOC99" s="1531"/>
      <c r="AOD99" s="1531"/>
      <c r="AOE99" s="1531"/>
      <c r="AOF99" s="1531"/>
      <c r="AOG99" s="1531"/>
      <c r="AOH99" s="1531"/>
      <c r="AOI99" s="1531"/>
      <c r="AOJ99" s="1531"/>
      <c r="AOK99" s="1531"/>
      <c r="AOL99" s="1531"/>
      <c r="AOM99" s="1531"/>
      <c r="AON99" s="1531"/>
      <c r="AOO99" s="1531"/>
      <c r="AOP99" s="1531"/>
      <c r="AOQ99" s="1531"/>
      <c r="AOR99" s="1531"/>
      <c r="AOS99" s="1531"/>
      <c r="AOT99" s="1531"/>
      <c r="AOU99" s="1531"/>
      <c r="AOV99" s="1531"/>
      <c r="AOW99" s="1531"/>
      <c r="AOX99" s="1531"/>
      <c r="AOY99" s="1531"/>
      <c r="AOZ99" s="1531"/>
      <c r="APA99" s="1531"/>
      <c r="APB99" s="1531"/>
      <c r="APC99" s="1531"/>
      <c r="APD99" s="1531"/>
      <c r="APE99" s="1531"/>
      <c r="APF99" s="1531"/>
      <c r="APG99" s="1531"/>
      <c r="APH99" s="1531"/>
      <c r="API99" s="1531"/>
      <c r="APJ99" s="1531"/>
      <c r="APK99" s="1531"/>
      <c r="APL99" s="1531"/>
      <c r="APM99" s="1531"/>
      <c r="APN99" s="1531"/>
      <c r="APO99" s="1531"/>
      <c r="APP99" s="1531"/>
      <c r="APQ99" s="1531"/>
      <c r="APR99" s="1531"/>
      <c r="APS99" s="1531"/>
      <c r="APT99" s="1531"/>
      <c r="APU99" s="1531"/>
      <c r="APV99" s="1531"/>
      <c r="APW99" s="1531"/>
      <c r="APX99" s="1531"/>
      <c r="APY99" s="1531"/>
      <c r="APZ99" s="1531"/>
      <c r="AQA99" s="1531"/>
      <c r="AQB99" s="1531"/>
      <c r="AQC99" s="1531"/>
      <c r="AQD99" s="1531"/>
      <c r="AQE99" s="1531"/>
      <c r="AQF99" s="1531"/>
      <c r="AQG99" s="1531"/>
      <c r="AQH99" s="1531"/>
      <c r="AQI99" s="1531"/>
      <c r="AQJ99" s="1531"/>
      <c r="AQK99" s="1531"/>
      <c r="AQL99" s="1531"/>
      <c r="AQM99" s="1531"/>
      <c r="AQN99" s="1531"/>
      <c r="AQO99" s="1531"/>
      <c r="AQP99" s="1531"/>
      <c r="AQQ99" s="1531"/>
      <c r="AQR99" s="1531"/>
      <c r="AQS99" s="1531"/>
      <c r="AQT99" s="1531"/>
      <c r="AQU99" s="1531"/>
      <c r="AQV99" s="1531"/>
      <c r="AQW99" s="1531"/>
      <c r="AQX99" s="1531"/>
      <c r="AQY99" s="1531"/>
      <c r="AQZ99" s="1531"/>
      <c r="ARA99" s="1531"/>
      <c r="ARB99" s="1531"/>
      <c r="ARC99" s="1531"/>
      <c r="ARD99" s="1531"/>
      <c r="ARE99" s="1531"/>
      <c r="ARF99" s="1531"/>
      <c r="ARG99" s="1531"/>
      <c r="ARH99" s="1531"/>
      <c r="ARI99" s="1531"/>
      <c r="ARJ99" s="1531"/>
      <c r="ARK99" s="1531"/>
      <c r="ARL99" s="1531"/>
      <c r="ARM99" s="1531"/>
      <c r="ARN99" s="1531"/>
      <c r="ARO99" s="1531"/>
      <c r="ARP99" s="1531"/>
      <c r="ARQ99" s="1531"/>
      <c r="ARR99" s="1531"/>
      <c r="ARS99" s="1531"/>
      <c r="ART99" s="1531"/>
      <c r="ARU99" s="1531"/>
      <c r="ARV99" s="1531"/>
      <c r="ARW99" s="1531"/>
      <c r="ARX99" s="1531"/>
      <c r="ARY99" s="1531"/>
      <c r="ARZ99" s="1531"/>
      <c r="ASA99" s="1531"/>
      <c r="ASB99" s="1531"/>
      <c r="ASC99" s="1531"/>
      <c r="ASD99" s="1531"/>
      <c r="ASE99" s="1531"/>
      <c r="ASF99" s="1531"/>
      <c r="ASG99" s="1531"/>
      <c r="ASH99" s="1531"/>
      <c r="ASI99" s="1531"/>
      <c r="ASJ99" s="1531"/>
      <c r="ASK99" s="1531"/>
      <c r="ASL99" s="1531"/>
      <c r="ASM99" s="1531"/>
      <c r="ASN99" s="1531"/>
      <c r="ASO99" s="1531"/>
      <c r="ASP99" s="1531"/>
      <c r="ASQ99" s="1531"/>
      <c r="ASR99" s="1531"/>
      <c r="ASS99" s="1531"/>
      <c r="AST99" s="1531"/>
      <c r="ASU99" s="1531"/>
      <c r="ASV99" s="1531"/>
      <c r="ASW99" s="1531"/>
      <c r="ASX99" s="1531"/>
      <c r="ASY99" s="1531"/>
      <c r="ASZ99" s="1531"/>
      <c r="ATA99" s="1531"/>
      <c r="ATB99" s="1531"/>
      <c r="ATC99" s="1531"/>
      <c r="ATD99" s="1531"/>
      <c r="ATE99" s="1531"/>
      <c r="ATF99" s="1531"/>
      <c r="ATG99" s="1531"/>
      <c r="ATH99" s="1531"/>
      <c r="ATI99" s="1531"/>
      <c r="ATJ99" s="1531"/>
      <c r="ATK99" s="1531"/>
      <c r="ATL99" s="1531"/>
      <c r="ATM99" s="1531"/>
      <c r="ATN99" s="1531"/>
      <c r="ATO99" s="1531"/>
      <c r="ATP99" s="1531"/>
      <c r="ATQ99" s="1531"/>
      <c r="ATR99" s="1531"/>
      <c r="ATS99" s="1531"/>
      <c r="ATT99" s="1531"/>
      <c r="ATU99" s="1531"/>
      <c r="ATV99" s="1531"/>
      <c r="ATW99" s="1531"/>
      <c r="ATX99" s="1531"/>
      <c r="ATY99" s="1531"/>
      <c r="ATZ99" s="1531"/>
      <c r="AUA99" s="1531"/>
      <c r="AUB99" s="1531"/>
      <c r="AUC99" s="1531"/>
      <c r="AUD99" s="1531"/>
      <c r="AUE99" s="1531"/>
      <c r="AUF99" s="1531"/>
      <c r="AUG99" s="1531"/>
      <c r="AUH99" s="1531"/>
      <c r="AUI99" s="1531"/>
    </row>
    <row r="100" spans="1:1231" s="1406" customFormat="1" ht="31.75" customHeight="1" x14ac:dyDescent="0.75">
      <c r="A100" s="2064"/>
      <c r="B100" s="2064"/>
      <c r="C100" s="1420">
        <v>13.3</v>
      </c>
      <c r="D100" s="1489" t="s">
        <v>59</v>
      </c>
      <c r="E100" s="1490" t="s">
        <v>25</v>
      </c>
      <c r="F100" s="1490" t="s">
        <v>12</v>
      </c>
      <c r="G100" s="1423">
        <f t="array" ref="G100">INDEX('Salary . staff rates'!$A$6:$C$28,MATCH(1,('Salary . staff rates'!$A$6:$A$28=E100)*('Salary . staff rates'!$B$6:$B$28=F100),0),3)</f>
        <v>75000</v>
      </c>
      <c r="H100" s="1423">
        <f t="shared" si="70"/>
        <v>526.31578947368428</v>
      </c>
      <c r="I100" s="1491" t="s">
        <v>0</v>
      </c>
      <c r="J100" s="1492" t="s">
        <v>0</v>
      </c>
      <c r="K100" s="1493">
        <v>0</v>
      </c>
      <c r="L100" s="1494">
        <f t="shared" si="71"/>
        <v>0</v>
      </c>
      <c r="M100" s="1551" t="s">
        <v>31</v>
      </c>
      <c r="N100" s="1496">
        <f>IF(M100="Yes",L100*'Salary . staff rates'!$C$34,0)</f>
        <v>0</v>
      </c>
      <c r="P100" s="662">
        <v>1</v>
      </c>
      <c r="Q100" s="662">
        <v>1</v>
      </c>
      <c r="W100" s="1564"/>
      <c r="Y100" s="662">
        <f t="shared" si="84"/>
        <v>0</v>
      </c>
      <c r="Z100" s="662">
        <f t="shared" si="85"/>
        <v>0</v>
      </c>
      <c r="AA100" s="1433"/>
      <c r="AB100" s="662">
        <f t="shared" si="86"/>
        <v>0</v>
      </c>
      <c r="AC100" s="662">
        <f t="shared" si="87"/>
        <v>0</v>
      </c>
      <c r="AD100" s="1412"/>
      <c r="AE100" s="1412"/>
      <c r="AF100" s="1412"/>
      <c r="AL100" s="1413"/>
      <c r="AN100" s="1435">
        <f t="shared" si="88"/>
        <v>0</v>
      </c>
      <c r="AO100" s="1435">
        <f t="shared" si="89"/>
        <v>0</v>
      </c>
      <c r="AP100" s="1531"/>
      <c r="AQ100" s="1531"/>
      <c r="AR100" s="1531"/>
      <c r="AS100" s="1531"/>
      <c r="AT100" s="1531"/>
      <c r="AU100" s="1531"/>
      <c r="AV100" s="1531"/>
      <c r="AW100" s="1531"/>
      <c r="AX100" s="1531"/>
      <c r="AY100" s="1531"/>
      <c r="AZ100" s="1531"/>
      <c r="BA100" s="1531"/>
      <c r="BB100" s="1531"/>
      <c r="BC100" s="1531"/>
      <c r="BD100" s="1531"/>
      <c r="BE100" s="1531"/>
      <c r="BF100" s="1531"/>
      <c r="BG100" s="1531"/>
      <c r="BH100" s="1531"/>
      <c r="BI100" s="1531"/>
      <c r="BJ100" s="1531"/>
      <c r="BK100" s="1531"/>
      <c r="BL100" s="1531"/>
      <c r="BM100" s="1531"/>
      <c r="BN100" s="1531"/>
      <c r="BO100" s="1531"/>
      <c r="BP100" s="1531"/>
      <c r="BQ100" s="1531"/>
      <c r="BR100" s="1531"/>
      <c r="BS100" s="1531"/>
      <c r="BT100" s="1531"/>
      <c r="BU100" s="1531"/>
      <c r="BV100" s="1531"/>
      <c r="BW100" s="1531"/>
      <c r="BX100" s="1531"/>
      <c r="BY100" s="1531"/>
      <c r="BZ100" s="1531"/>
      <c r="CA100" s="1531"/>
      <c r="CB100" s="1531"/>
      <c r="CC100" s="1531"/>
      <c r="CD100" s="1531"/>
      <c r="CE100" s="1531"/>
      <c r="CF100" s="1531"/>
      <c r="CG100" s="1531"/>
      <c r="CH100" s="1531"/>
      <c r="CI100" s="1531"/>
      <c r="CJ100" s="1531"/>
      <c r="CK100" s="1531"/>
      <c r="CL100" s="1531"/>
      <c r="CM100" s="1531"/>
      <c r="CN100" s="1531"/>
      <c r="CO100" s="1531"/>
      <c r="CP100" s="1531"/>
      <c r="CQ100" s="1531"/>
      <c r="CR100" s="1531"/>
      <c r="CS100" s="1531"/>
      <c r="CT100" s="1531"/>
      <c r="CU100" s="1531"/>
      <c r="CV100" s="1531"/>
      <c r="CW100" s="1531"/>
      <c r="CX100" s="1531"/>
      <c r="CY100" s="1531"/>
      <c r="CZ100" s="1531"/>
      <c r="DA100" s="1531"/>
      <c r="DB100" s="1531"/>
      <c r="DC100" s="1531"/>
      <c r="DD100" s="1531"/>
      <c r="DE100" s="1531"/>
      <c r="DF100" s="1531"/>
      <c r="DG100" s="1531"/>
      <c r="DH100" s="1531"/>
      <c r="DI100" s="1531"/>
      <c r="DJ100" s="1531"/>
      <c r="DK100" s="1531"/>
      <c r="DL100" s="1531"/>
      <c r="DM100" s="1531"/>
      <c r="DN100" s="1531"/>
      <c r="DO100" s="1531"/>
      <c r="DP100" s="1531"/>
      <c r="DQ100" s="1531"/>
      <c r="DR100" s="1531"/>
      <c r="DS100" s="1531"/>
      <c r="DT100" s="1531"/>
      <c r="DU100" s="1531"/>
      <c r="DV100" s="1531"/>
      <c r="DW100" s="1531"/>
      <c r="DX100" s="1531"/>
      <c r="DY100" s="1531"/>
      <c r="DZ100" s="1531"/>
      <c r="EA100" s="1531"/>
      <c r="EB100" s="1531"/>
      <c r="EC100" s="1531"/>
      <c r="ED100" s="1531"/>
      <c r="EE100" s="1531"/>
      <c r="EF100" s="1531"/>
      <c r="EG100" s="1531"/>
      <c r="EH100" s="1531"/>
      <c r="EI100" s="1531"/>
      <c r="EJ100" s="1531"/>
      <c r="EK100" s="1531"/>
      <c r="EL100" s="1531"/>
      <c r="EM100" s="1531"/>
      <c r="EN100" s="1531"/>
      <c r="EO100" s="1531"/>
      <c r="EP100" s="1531"/>
      <c r="EQ100" s="1531"/>
      <c r="ER100" s="1531"/>
      <c r="ES100" s="1531"/>
      <c r="ET100" s="1531"/>
      <c r="EU100" s="1531"/>
      <c r="EV100" s="1531"/>
      <c r="EW100" s="1531"/>
      <c r="EX100" s="1531"/>
      <c r="EY100" s="1531"/>
      <c r="EZ100" s="1531"/>
      <c r="FA100" s="1531"/>
      <c r="FB100" s="1531"/>
      <c r="FC100" s="1531"/>
      <c r="FD100" s="1531"/>
      <c r="FE100" s="1531"/>
      <c r="FF100" s="1531"/>
      <c r="FG100" s="1531"/>
      <c r="FH100" s="1531"/>
      <c r="FI100" s="1531"/>
      <c r="FJ100" s="1531"/>
      <c r="FK100" s="1531"/>
      <c r="FL100" s="1531"/>
      <c r="FM100" s="1531"/>
      <c r="FN100" s="1531"/>
      <c r="FO100" s="1531"/>
      <c r="FP100" s="1531"/>
      <c r="FQ100" s="1531"/>
      <c r="FR100" s="1531"/>
      <c r="FS100" s="1531"/>
      <c r="FT100" s="1531"/>
      <c r="FU100" s="1531"/>
      <c r="FV100" s="1531"/>
      <c r="FW100" s="1531"/>
      <c r="FX100" s="1531"/>
      <c r="FY100" s="1531"/>
      <c r="FZ100" s="1531"/>
      <c r="GA100" s="1531"/>
      <c r="GB100" s="1531"/>
      <c r="GC100" s="1531"/>
      <c r="GD100" s="1531"/>
      <c r="GE100" s="1531"/>
      <c r="GF100" s="1531"/>
      <c r="GG100" s="1531"/>
      <c r="GH100" s="1531"/>
      <c r="GI100" s="1531"/>
      <c r="GJ100" s="1531"/>
      <c r="GK100" s="1531"/>
      <c r="GL100" s="1531"/>
      <c r="GM100" s="1531"/>
      <c r="GN100" s="1531"/>
      <c r="GO100" s="1531"/>
      <c r="GP100" s="1531"/>
      <c r="GQ100" s="1531"/>
      <c r="GR100" s="1531"/>
      <c r="GS100" s="1531"/>
      <c r="GT100" s="1531"/>
      <c r="GU100" s="1531"/>
      <c r="GV100" s="1531"/>
      <c r="GW100" s="1531"/>
      <c r="GX100" s="1531"/>
      <c r="GY100" s="1531"/>
      <c r="GZ100" s="1531"/>
      <c r="HA100" s="1531"/>
      <c r="HB100" s="1531"/>
      <c r="HC100" s="1531"/>
      <c r="HD100" s="1531"/>
      <c r="HE100" s="1531"/>
      <c r="HF100" s="1531"/>
      <c r="HG100" s="1531"/>
      <c r="HH100" s="1531"/>
      <c r="HI100" s="1531"/>
      <c r="HJ100" s="1531"/>
      <c r="HK100" s="1531"/>
      <c r="HL100" s="1531"/>
      <c r="HM100" s="1531"/>
      <c r="HN100" s="1531"/>
      <c r="HO100" s="1531"/>
      <c r="HP100" s="1531"/>
      <c r="HQ100" s="1531"/>
      <c r="HR100" s="1531"/>
      <c r="HS100" s="1531"/>
      <c r="HT100" s="1531"/>
      <c r="HU100" s="1531"/>
      <c r="HV100" s="1531"/>
      <c r="HW100" s="1531"/>
      <c r="HX100" s="1531"/>
      <c r="HY100" s="1531"/>
      <c r="HZ100" s="1531"/>
      <c r="IA100" s="1531"/>
      <c r="IB100" s="1531"/>
      <c r="IC100" s="1531"/>
      <c r="ID100" s="1531"/>
      <c r="IE100" s="1531"/>
      <c r="IF100" s="1531"/>
      <c r="IG100" s="1531"/>
      <c r="IH100" s="1531"/>
      <c r="II100" s="1531"/>
      <c r="IJ100" s="1531"/>
      <c r="IK100" s="1531"/>
      <c r="IL100" s="1531"/>
      <c r="IM100" s="1531"/>
      <c r="IN100" s="1531"/>
      <c r="IO100" s="1531"/>
      <c r="IP100" s="1531"/>
      <c r="IQ100" s="1531"/>
      <c r="IR100" s="1531"/>
      <c r="IS100" s="1531"/>
      <c r="IT100" s="1531"/>
      <c r="IU100" s="1531"/>
      <c r="IV100" s="1531"/>
      <c r="IW100" s="1531"/>
      <c r="IX100" s="1531"/>
      <c r="IY100" s="1531"/>
      <c r="IZ100" s="1531"/>
      <c r="JA100" s="1531"/>
      <c r="JB100" s="1531"/>
      <c r="JC100" s="1531"/>
      <c r="JD100" s="1531"/>
      <c r="JE100" s="1531"/>
      <c r="JF100" s="1531"/>
      <c r="JG100" s="1531"/>
      <c r="JH100" s="1531"/>
      <c r="JI100" s="1531"/>
      <c r="JJ100" s="1531"/>
      <c r="JK100" s="1531"/>
      <c r="JL100" s="1531"/>
      <c r="JM100" s="1531"/>
      <c r="JN100" s="1531"/>
      <c r="JO100" s="1531"/>
      <c r="JP100" s="1531"/>
      <c r="JQ100" s="1531"/>
      <c r="JR100" s="1531"/>
      <c r="JS100" s="1531"/>
      <c r="JT100" s="1531"/>
      <c r="JU100" s="1531"/>
      <c r="JV100" s="1531"/>
      <c r="JW100" s="1531"/>
      <c r="JX100" s="1531"/>
      <c r="JY100" s="1531"/>
      <c r="JZ100" s="1531"/>
      <c r="KA100" s="1531"/>
      <c r="KB100" s="1531"/>
      <c r="KC100" s="1531"/>
      <c r="KD100" s="1531"/>
      <c r="KE100" s="1531"/>
      <c r="KF100" s="1531"/>
      <c r="KG100" s="1531"/>
      <c r="KH100" s="1531"/>
      <c r="KI100" s="1531"/>
      <c r="KJ100" s="1531"/>
      <c r="KK100" s="1531"/>
      <c r="KL100" s="1531"/>
      <c r="KM100" s="1531"/>
      <c r="KN100" s="1531"/>
      <c r="KO100" s="1531"/>
      <c r="KP100" s="1531"/>
      <c r="KQ100" s="1531"/>
      <c r="KR100" s="1531"/>
      <c r="KS100" s="1531"/>
      <c r="KT100" s="1531"/>
      <c r="KU100" s="1531"/>
      <c r="KV100" s="1531"/>
      <c r="KW100" s="1531"/>
      <c r="KX100" s="1531"/>
      <c r="KY100" s="1531"/>
      <c r="KZ100" s="1531"/>
      <c r="LA100" s="1531"/>
      <c r="LB100" s="1531"/>
      <c r="LC100" s="1531"/>
      <c r="LD100" s="1531"/>
      <c r="LE100" s="1531"/>
      <c r="LF100" s="1531"/>
      <c r="LG100" s="1531"/>
      <c r="LH100" s="1531"/>
      <c r="LI100" s="1531"/>
      <c r="LJ100" s="1531"/>
      <c r="LK100" s="1531"/>
      <c r="LL100" s="1531"/>
      <c r="LM100" s="1531"/>
      <c r="LN100" s="1531"/>
      <c r="LO100" s="1531"/>
      <c r="LP100" s="1531"/>
      <c r="LQ100" s="1531"/>
      <c r="LR100" s="1531"/>
      <c r="LS100" s="1531"/>
      <c r="LT100" s="1531"/>
      <c r="LU100" s="1531"/>
      <c r="LV100" s="1531"/>
      <c r="LW100" s="1531"/>
      <c r="LX100" s="1531"/>
      <c r="LY100" s="1531"/>
      <c r="LZ100" s="1531"/>
      <c r="MA100" s="1531"/>
      <c r="MB100" s="1531"/>
      <c r="MC100" s="1531"/>
      <c r="MD100" s="1531"/>
      <c r="ME100" s="1531"/>
      <c r="MF100" s="1531"/>
      <c r="MG100" s="1531"/>
      <c r="MH100" s="1531"/>
      <c r="MI100" s="1531"/>
      <c r="MJ100" s="1531"/>
      <c r="MK100" s="1531"/>
      <c r="ML100" s="1531"/>
      <c r="MM100" s="1531"/>
      <c r="MN100" s="1531"/>
      <c r="MO100" s="1531"/>
      <c r="MP100" s="1531"/>
      <c r="MQ100" s="1531"/>
      <c r="MR100" s="1531"/>
      <c r="MS100" s="1531"/>
      <c r="MT100" s="1531"/>
      <c r="MU100" s="1531"/>
      <c r="MV100" s="1531"/>
      <c r="MW100" s="1531"/>
      <c r="MX100" s="1531"/>
      <c r="MY100" s="1531"/>
      <c r="MZ100" s="1531"/>
      <c r="NA100" s="1531"/>
      <c r="NB100" s="1531"/>
      <c r="NC100" s="1531"/>
      <c r="ND100" s="1531"/>
      <c r="NE100" s="1531"/>
      <c r="NF100" s="1531"/>
      <c r="NG100" s="1531"/>
      <c r="NH100" s="1531"/>
      <c r="NI100" s="1531"/>
      <c r="NJ100" s="1531"/>
      <c r="NK100" s="1531"/>
      <c r="NL100" s="1531"/>
      <c r="NM100" s="1531"/>
      <c r="NN100" s="1531"/>
      <c r="NO100" s="1531"/>
      <c r="NP100" s="1531"/>
      <c r="NQ100" s="1531"/>
      <c r="NR100" s="1531"/>
      <c r="NS100" s="1531"/>
      <c r="NT100" s="1531"/>
      <c r="NU100" s="1531"/>
      <c r="NV100" s="1531"/>
      <c r="NW100" s="1531"/>
      <c r="NX100" s="1531"/>
      <c r="NY100" s="1531"/>
      <c r="NZ100" s="1531"/>
      <c r="OA100" s="1531"/>
      <c r="OB100" s="1531"/>
      <c r="OC100" s="1531"/>
      <c r="OD100" s="1531"/>
      <c r="OE100" s="1531"/>
      <c r="OF100" s="1531"/>
      <c r="OG100" s="1531"/>
      <c r="OH100" s="1531"/>
      <c r="OI100" s="1531"/>
      <c r="OJ100" s="1531"/>
      <c r="OK100" s="1531"/>
      <c r="OL100" s="1531"/>
      <c r="OM100" s="1531"/>
      <c r="ON100" s="1531"/>
      <c r="OO100" s="1531"/>
      <c r="OP100" s="1531"/>
      <c r="OQ100" s="1531"/>
      <c r="OR100" s="1531"/>
      <c r="OS100" s="1531"/>
      <c r="OT100" s="1531"/>
      <c r="OU100" s="1531"/>
      <c r="OV100" s="1531"/>
      <c r="OW100" s="1531"/>
      <c r="OX100" s="1531"/>
      <c r="OY100" s="1531"/>
      <c r="OZ100" s="1531"/>
      <c r="PA100" s="1531"/>
      <c r="PB100" s="1531"/>
      <c r="PC100" s="1531"/>
      <c r="PD100" s="1531"/>
      <c r="PE100" s="1531"/>
      <c r="PF100" s="1531"/>
      <c r="PG100" s="1531"/>
      <c r="PH100" s="1531"/>
      <c r="PI100" s="1531"/>
      <c r="PJ100" s="1531"/>
      <c r="PK100" s="1531"/>
      <c r="PL100" s="1531"/>
      <c r="PM100" s="1531"/>
      <c r="PN100" s="1531"/>
      <c r="PO100" s="1531"/>
      <c r="PP100" s="1531"/>
      <c r="PQ100" s="1531"/>
      <c r="PR100" s="1531"/>
      <c r="PS100" s="1531"/>
      <c r="PT100" s="1531"/>
      <c r="PU100" s="1531"/>
      <c r="PV100" s="1531"/>
      <c r="PW100" s="1531"/>
      <c r="PX100" s="1531"/>
      <c r="PY100" s="1531"/>
      <c r="PZ100" s="1531"/>
      <c r="QA100" s="1531"/>
      <c r="QB100" s="1531"/>
      <c r="QC100" s="1531"/>
      <c r="QD100" s="1531"/>
      <c r="QE100" s="1531"/>
      <c r="QF100" s="1531"/>
      <c r="QG100" s="1531"/>
      <c r="QH100" s="1531"/>
      <c r="QI100" s="1531"/>
      <c r="QJ100" s="1531"/>
      <c r="QK100" s="1531"/>
      <c r="QL100" s="1531"/>
      <c r="QM100" s="1531"/>
      <c r="QN100" s="1531"/>
      <c r="QO100" s="1531"/>
      <c r="QP100" s="1531"/>
      <c r="QQ100" s="1531"/>
      <c r="QR100" s="1531"/>
      <c r="QS100" s="1531"/>
      <c r="QT100" s="1531"/>
      <c r="QU100" s="1531"/>
      <c r="QV100" s="1531"/>
      <c r="QW100" s="1531"/>
      <c r="QX100" s="1531"/>
      <c r="QY100" s="1531"/>
      <c r="QZ100" s="1531"/>
      <c r="RA100" s="1531"/>
      <c r="RB100" s="1531"/>
      <c r="RC100" s="1531"/>
      <c r="RD100" s="1531"/>
      <c r="RE100" s="1531"/>
      <c r="RF100" s="1531"/>
      <c r="RG100" s="1531"/>
      <c r="RH100" s="1531"/>
      <c r="RI100" s="1531"/>
      <c r="RJ100" s="1531"/>
      <c r="RK100" s="1531"/>
      <c r="RL100" s="1531"/>
      <c r="RM100" s="1531"/>
      <c r="RN100" s="1531"/>
      <c r="RO100" s="1531"/>
      <c r="RP100" s="1531"/>
      <c r="RQ100" s="1531"/>
      <c r="RR100" s="1531"/>
      <c r="RS100" s="1531"/>
      <c r="RT100" s="1531"/>
      <c r="RU100" s="1531"/>
      <c r="RV100" s="1531"/>
      <c r="RW100" s="1531"/>
      <c r="RX100" s="1531"/>
      <c r="RY100" s="1531"/>
      <c r="RZ100" s="1531"/>
      <c r="SA100" s="1531"/>
      <c r="SB100" s="1531"/>
      <c r="SC100" s="1531"/>
      <c r="SD100" s="1531"/>
      <c r="SE100" s="1531"/>
      <c r="SF100" s="1531"/>
      <c r="SG100" s="1531"/>
      <c r="SH100" s="1531"/>
      <c r="SI100" s="1531"/>
      <c r="SJ100" s="1531"/>
      <c r="SK100" s="1531"/>
      <c r="SL100" s="1531"/>
      <c r="SM100" s="1531"/>
      <c r="SN100" s="1531"/>
      <c r="SO100" s="1531"/>
      <c r="SP100" s="1531"/>
      <c r="SQ100" s="1531"/>
      <c r="SR100" s="1531"/>
      <c r="SS100" s="1531"/>
      <c r="ST100" s="1531"/>
      <c r="SU100" s="1531"/>
      <c r="SV100" s="1531"/>
      <c r="SW100" s="1531"/>
      <c r="SX100" s="1531"/>
      <c r="SY100" s="1531"/>
      <c r="SZ100" s="1531"/>
      <c r="TA100" s="1531"/>
      <c r="TB100" s="1531"/>
      <c r="TC100" s="1531"/>
      <c r="TD100" s="1531"/>
      <c r="TE100" s="1531"/>
      <c r="TF100" s="1531"/>
      <c r="TG100" s="1531"/>
      <c r="TH100" s="1531"/>
      <c r="TI100" s="1531"/>
      <c r="TJ100" s="1531"/>
      <c r="TK100" s="1531"/>
      <c r="TL100" s="1531"/>
      <c r="TM100" s="1531"/>
      <c r="TN100" s="1531"/>
      <c r="TO100" s="1531"/>
      <c r="TP100" s="1531"/>
      <c r="TQ100" s="1531"/>
      <c r="TR100" s="1531"/>
      <c r="TS100" s="1531"/>
      <c r="TT100" s="1531"/>
      <c r="TU100" s="1531"/>
      <c r="TV100" s="1531"/>
      <c r="TW100" s="1531"/>
      <c r="TX100" s="1531"/>
      <c r="TY100" s="1531"/>
      <c r="TZ100" s="1531"/>
      <c r="UA100" s="1531"/>
      <c r="UB100" s="1531"/>
      <c r="UC100" s="1531"/>
      <c r="UD100" s="1531"/>
      <c r="UE100" s="1531"/>
      <c r="UF100" s="1531"/>
      <c r="UG100" s="1531"/>
      <c r="UH100" s="1531"/>
      <c r="UI100" s="1531"/>
      <c r="UJ100" s="1531"/>
      <c r="UK100" s="1531"/>
      <c r="UL100" s="1531"/>
      <c r="UM100" s="1531"/>
      <c r="UN100" s="1531"/>
      <c r="UO100" s="1531"/>
      <c r="UP100" s="1531"/>
      <c r="UQ100" s="1531"/>
      <c r="UR100" s="1531"/>
      <c r="US100" s="1531"/>
      <c r="UT100" s="1531"/>
      <c r="UU100" s="1531"/>
      <c r="UV100" s="1531"/>
      <c r="UW100" s="1531"/>
      <c r="UX100" s="1531"/>
      <c r="UY100" s="1531"/>
      <c r="UZ100" s="1531"/>
      <c r="VA100" s="1531"/>
      <c r="VB100" s="1531"/>
      <c r="VC100" s="1531"/>
      <c r="VD100" s="1531"/>
      <c r="VE100" s="1531"/>
      <c r="VF100" s="1531"/>
      <c r="VG100" s="1531"/>
      <c r="VH100" s="1531"/>
      <c r="VI100" s="1531"/>
      <c r="VJ100" s="1531"/>
      <c r="VK100" s="1531"/>
      <c r="VL100" s="1531"/>
      <c r="VM100" s="1531"/>
      <c r="VN100" s="1531"/>
      <c r="VO100" s="1531"/>
      <c r="VP100" s="1531"/>
      <c r="VQ100" s="1531"/>
      <c r="VR100" s="1531"/>
      <c r="VS100" s="1531"/>
      <c r="VT100" s="1531"/>
      <c r="VU100" s="1531"/>
      <c r="VV100" s="1531"/>
      <c r="VW100" s="1531"/>
      <c r="VX100" s="1531"/>
      <c r="VY100" s="1531"/>
      <c r="VZ100" s="1531"/>
      <c r="WA100" s="1531"/>
      <c r="WB100" s="1531"/>
      <c r="WC100" s="1531"/>
      <c r="WD100" s="1531"/>
      <c r="WE100" s="1531"/>
      <c r="WF100" s="1531"/>
      <c r="WG100" s="1531"/>
      <c r="WH100" s="1531"/>
      <c r="WI100" s="1531"/>
      <c r="WJ100" s="1531"/>
      <c r="WK100" s="1531"/>
      <c r="WL100" s="1531"/>
      <c r="WM100" s="1531"/>
      <c r="WN100" s="1531"/>
      <c r="WO100" s="1531"/>
      <c r="WP100" s="1531"/>
      <c r="WQ100" s="1531"/>
      <c r="WR100" s="1531"/>
      <c r="WS100" s="1531"/>
      <c r="WT100" s="1531"/>
      <c r="WU100" s="1531"/>
      <c r="WV100" s="1531"/>
      <c r="WW100" s="1531"/>
      <c r="WX100" s="1531"/>
      <c r="WY100" s="1531"/>
      <c r="WZ100" s="1531"/>
      <c r="XA100" s="1531"/>
      <c r="XB100" s="1531"/>
      <c r="XC100" s="1531"/>
      <c r="XD100" s="1531"/>
      <c r="XE100" s="1531"/>
      <c r="XF100" s="1531"/>
      <c r="XG100" s="1531"/>
      <c r="XH100" s="1531"/>
      <c r="XI100" s="1531"/>
      <c r="XJ100" s="1531"/>
      <c r="XK100" s="1531"/>
      <c r="XL100" s="1531"/>
      <c r="XM100" s="1531"/>
      <c r="XN100" s="1531"/>
      <c r="XO100" s="1531"/>
      <c r="XP100" s="1531"/>
      <c r="XQ100" s="1531"/>
      <c r="XR100" s="1531"/>
      <c r="XS100" s="1531"/>
      <c r="XT100" s="1531"/>
      <c r="XU100" s="1531"/>
      <c r="XV100" s="1531"/>
      <c r="XW100" s="1531"/>
      <c r="XX100" s="1531"/>
      <c r="XY100" s="1531"/>
      <c r="XZ100" s="1531"/>
      <c r="YA100" s="1531"/>
      <c r="YB100" s="1531"/>
      <c r="YC100" s="1531"/>
      <c r="YD100" s="1531"/>
      <c r="YE100" s="1531"/>
      <c r="YF100" s="1531"/>
      <c r="YG100" s="1531"/>
      <c r="YH100" s="1531"/>
      <c r="YI100" s="1531"/>
      <c r="YJ100" s="1531"/>
      <c r="YK100" s="1531"/>
      <c r="YL100" s="1531"/>
      <c r="YM100" s="1531"/>
      <c r="YN100" s="1531"/>
      <c r="YO100" s="1531"/>
      <c r="YP100" s="1531"/>
      <c r="YQ100" s="1531"/>
      <c r="YR100" s="1531"/>
      <c r="YS100" s="1531"/>
      <c r="YT100" s="1531"/>
      <c r="YU100" s="1531"/>
      <c r="YV100" s="1531"/>
      <c r="YW100" s="1531"/>
      <c r="YX100" s="1531"/>
      <c r="YY100" s="1531"/>
      <c r="YZ100" s="1531"/>
      <c r="ZA100" s="1531"/>
      <c r="ZB100" s="1531"/>
      <c r="ZC100" s="1531"/>
      <c r="ZD100" s="1531"/>
      <c r="ZE100" s="1531"/>
      <c r="ZF100" s="1531"/>
      <c r="ZG100" s="1531"/>
      <c r="ZH100" s="1531"/>
      <c r="ZI100" s="1531"/>
      <c r="ZJ100" s="1531"/>
      <c r="ZK100" s="1531"/>
      <c r="ZL100" s="1531"/>
      <c r="ZM100" s="1531"/>
      <c r="ZN100" s="1531"/>
      <c r="ZO100" s="1531"/>
      <c r="ZP100" s="1531"/>
      <c r="ZQ100" s="1531"/>
      <c r="ZR100" s="1531"/>
      <c r="ZS100" s="1531"/>
      <c r="ZT100" s="1531"/>
      <c r="ZU100" s="1531"/>
      <c r="ZV100" s="1531"/>
      <c r="ZW100" s="1531"/>
      <c r="ZX100" s="1531"/>
      <c r="ZY100" s="1531"/>
      <c r="ZZ100" s="1531"/>
      <c r="AAA100" s="1531"/>
      <c r="AAB100" s="1531"/>
      <c r="AAC100" s="1531"/>
      <c r="AAD100" s="1531"/>
      <c r="AAE100" s="1531"/>
      <c r="AAF100" s="1531"/>
      <c r="AAG100" s="1531"/>
      <c r="AAH100" s="1531"/>
      <c r="AAI100" s="1531"/>
      <c r="AAJ100" s="1531"/>
      <c r="AAK100" s="1531"/>
      <c r="AAL100" s="1531"/>
      <c r="AAM100" s="1531"/>
      <c r="AAN100" s="1531"/>
      <c r="AAO100" s="1531"/>
      <c r="AAP100" s="1531"/>
      <c r="AAQ100" s="1531"/>
      <c r="AAR100" s="1531"/>
      <c r="AAS100" s="1531"/>
      <c r="AAT100" s="1531"/>
      <c r="AAU100" s="1531"/>
      <c r="AAV100" s="1531"/>
      <c r="AAW100" s="1531"/>
      <c r="AAX100" s="1531"/>
      <c r="AAY100" s="1531"/>
      <c r="AAZ100" s="1531"/>
      <c r="ABA100" s="1531"/>
      <c r="ABB100" s="1531"/>
      <c r="ABC100" s="1531"/>
      <c r="ABD100" s="1531"/>
      <c r="ABE100" s="1531"/>
      <c r="ABF100" s="1531"/>
      <c r="ABG100" s="1531"/>
      <c r="ABH100" s="1531"/>
      <c r="ABI100" s="1531"/>
      <c r="ABJ100" s="1531"/>
      <c r="ABK100" s="1531"/>
      <c r="ABL100" s="1531"/>
      <c r="ABM100" s="1531"/>
      <c r="ABN100" s="1531"/>
      <c r="ABO100" s="1531"/>
      <c r="ABP100" s="1531"/>
      <c r="ABQ100" s="1531"/>
      <c r="ABR100" s="1531"/>
      <c r="ABS100" s="1531"/>
      <c r="ABT100" s="1531"/>
      <c r="ABU100" s="1531"/>
      <c r="ABV100" s="1531"/>
      <c r="ABW100" s="1531"/>
      <c r="ABX100" s="1531"/>
      <c r="ABY100" s="1531"/>
      <c r="ABZ100" s="1531"/>
      <c r="ACA100" s="1531"/>
      <c r="ACB100" s="1531"/>
      <c r="ACC100" s="1531"/>
      <c r="ACD100" s="1531"/>
      <c r="ACE100" s="1531"/>
      <c r="ACF100" s="1531"/>
      <c r="ACG100" s="1531"/>
      <c r="ACH100" s="1531"/>
      <c r="ACI100" s="1531"/>
      <c r="ACJ100" s="1531"/>
      <c r="ACK100" s="1531"/>
      <c r="ACL100" s="1531"/>
      <c r="ACM100" s="1531"/>
      <c r="ACN100" s="1531"/>
      <c r="ACO100" s="1531"/>
      <c r="ACP100" s="1531"/>
      <c r="ACQ100" s="1531"/>
      <c r="ACR100" s="1531"/>
      <c r="ACS100" s="1531"/>
      <c r="ACT100" s="1531"/>
      <c r="ACU100" s="1531"/>
      <c r="ACV100" s="1531"/>
      <c r="ACW100" s="1531"/>
      <c r="ACX100" s="1531"/>
      <c r="ACY100" s="1531"/>
      <c r="ACZ100" s="1531"/>
      <c r="ADA100" s="1531"/>
      <c r="ADB100" s="1531"/>
      <c r="ADC100" s="1531"/>
      <c r="ADD100" s="1531"/>
      <c r="ADE100" s="1531"/>
      <c r="ADF100" s="1531"/>
      <c r="ADG100" s="1531"/>
      <c r="ADH100" s="1531"/>
      <c r="ADI100" s="1531"/>
      <c r="ADJ100" s="1531"/>
      <c r="ADK100" s="1531"/>
      <c r="ADL100" s="1531"/>
      <c r="ADM100" s="1531"/>
      <c r="ADN100" s="1531"/>
      <c r="ADO100" s="1531"/>
      <c r="ADP100" s="1531"/>
      <c r="ADQ100" s="1531"/>
      <c r="ADR100" s="1531"/>
      <c r="ADS100" s="1531"/>
      <c r="ADT100" s="1531"/>
      <c r="ADU100" s="1531"/>
      <c r="ADV100" s="1531"/>
      <c r="ADW100" s="1531"/>
      <c r="ADX100" s="1531"/>
      <c r="ADY100" s="1531"/>
      <c r="ADZ100" s="1531"/>
      <c r="AEA100" s="1531"/>
      <c r="AEB100" s="1531"/>
      <c r="AEC100" s="1531"/>
      <c r="AED100" s="1531"/>
      <c r="AEE100" s="1531"/>
      <c r="AEF100" s="1531"/>
      <c r="AEG100" s="1531"/>
      <c r="AEH100" s="1531"/>
      <c r="AEI100" s="1531"/>
      <c r="AEJ100" s="1531"/>
      <c r="AEK100" s="1531"/>
      <c r="AEL100" s="1531"/>
      <c r="AEM100" s="1531"/>
      <c r="AEN100" s="1531"/>
      <c r="AEO100" s="1531"/>
      <c r="AEP100" s="1531"/>
      <c r="AEQ100" s="1531"/>
      <c r="AER100" s="1531"/>
      <c r="AES100" s="1531"/>
      <c r="AET100" s="1531"/>
      <c r="AEU100" s="1531"/>
      <c r="AEV100" s="1531"/>
      <c r="AEW100" s="1531"/>
      <c r="AEX100" s="1531"/>
      <c r="AEY100" s="1531"/>
      <c r="AEZ100" s="1531"/>
      <c r="AFA100" s="1531"/>
      <c r="AFB100" s="1531"/>
      <c r="AFC100" s="1531"/>
      <c r="AFD100" s="1531"/>
      <c r="AFE100" s="1531"/>
      <c r="AFF100" s="1531"/>
      <c r="AFG100" s="1531"/>
      <c r="AFH100" s="1531"/>
      <c r="AFI100" s="1531"/>
      <c r="AFJ100" s="1531"/>
      <c r="AFK100" s="1531"/>
      <c r="AFL100" s="1531"/>
      <c r="AFM100" s="1531"/>
      <c r="AFN100" s="1531"/>
      <c r="AFO100" s="1531"/>
      <c r="AFP100" s="1531"/>
      <c r="AFQ100" s="1531"/>
      <c r="AFR100" s="1531"/>
      <c r="AFS100" s="1531"/>
      <c r="AFT100" s="1531"/>
      <c r="AFU100" s="1531"/>
      <c r="AFV100" s="1531"/>
      <c r="AFW100" s="1531"/>
      <c r="AFX100" s="1531"/>
      <c r="AFY100" s="1531"/>
      <c r="AFZ100" s="1531"/>
      <c r="AGA100" s="1531"/>
      <c r="AGB100" s="1531"/>
      <c r="AGC100" s="1531"/>
      <c r="AGD100" s="1531"/>
      <c r="AGE100" s="1531"/>
      <c r="AGF100" s="1531"/>
      <c r="AGG100" s="1531"/>
      <c r="AGH100" s="1531"/>
      <c r="AGI100" s="1531"/>
      <c r="AGJ100" s="1531"/>
      <c r="AGK100" s="1531"/>
      <c r="AGL100" s="1531"/>
      <c r="AGM100" s="1531"/>
      <c r="AGN100" s="1531"/>
      <c r="AGO100" s="1531"/>
      <c r="AGP100" s="1531"/>
      <c r="AGQ100" s="1531"/>
      <c r="AGR100" s="1531"/>
      <c r="AGS100" s="1531"/>
      <c r="AGT100" s="1531"/>
      <c r="AGU100" s="1531"/>
      <c r="AGV100" s="1531"/>
      <c r="AGW100" s="1531"/>
      <c r="AGX100" s="1531"/>
      <c r="AGY100" s="1531"/>
      <c r="AGZ100" s="1531"/>
      <c r="AHA100" s="1531"/>
      <c r="AHB100" s="1531"/>
      <c r="AHC100" s="1531"/>
      <c r="AHD100" s="1531"/>
      <c r="AHE100" s="1531"/>
      <c r="AHF100" s="1531"/>
      <c r="AHG100" s="1531"/>
      <c r="AHH100" s="1531"/>
      <c r="AHI100" s="1531"/>
      <c r="AHJ100" s="1531"/>
      <c r="AHK100" s="1531"/>
      <c r="AHL100" s="1531"/>
      <c r="AHM100" s="1531"/>
      <c r="AHN100" s="1531"/>
      <c r="AHO100" s="1531"/>
      <c r="AHP100" s="1531"/>
      <c r="AHQ100" s="1531"/>
      <c r="AHR100" s="1531"/>
      <c r="AHS100" s="1531"/>
      <c r="AHT100" s="1531"/>
      <c r="AHU100" s="1531"/>
      <c r="AHV100" s="1531"/>
      <c r="AHW100" s="1531"/>
      <c r="AHX100" s="1531"/>
      <c r="AHY100" s="1531"/>
      <c r="AHZ100" s="1531"/>
      <c r="AIA100" s="1531"/>
      <c r="AIB100" s="1531"/>
      <c r="AIC100" s="1531"/>
      <c r="AID100" s="1531"/>
      <c r="AIE100" s="1531"/>
      <c r="AIF100" s="1531"/>
      <c r="AIG100" s="1531"/>
      <c r="AIH100" s="1531"/>
      <c r="AII100" s="1531"/>
      <c r="AIJ100" s="1531"/>
      <c r="AIK100" s="1531"/>
      <c r="AIL100" s="1531"/>
      <c r="AIM100" s="1531"/>
      <c r="AIN100" s="1531"/>
      <c r="AIO100" s="1531"/>
      <c r="AIP100" s="1531"/>
      <c r="AIQ100" s="1531"/>
      <c r="AIR100" s="1531"/>
      <c r="AIS100" s="1531"/>
      <c r="AIT100" s="1531"/>
      <c r="AIU100" s="1531"/>
      <c r="AIV100" s="1531"/>
      <c r="AIW100" s="1531"/>
      <c r="AIX100" s="1531"/>
      <c r="AIY100" s="1531"/>
      <c r="AIZ100" s="1531"/>
      <c r="AJA100" s="1531"/>
      <c r="AJB100" s="1531"/>
      <c r="AJC100" s="1531"/>
      <c r="AJD100" s="1531"/>
      <c r="AJE100" s="1531"/>
      <c r="AJF100" s="1531"/>
      <c r="AJG100" s="1531"/>
      <c r="AJH100" s="1531"/>
      <c r="AJI100" s="1531"/>
      <c r="AJJ100" s="1531"/>
      <c r="AJK100" s="1531"/>
      <c r="AJL100" s="1531"/>
      <c r="AJM100" s="1531"/>
      <c r="AJN100" s="1531"/>
      <c r="AJO100" s="1531"/>
      <c r="AJP100" s="1531"/>
      <c r="AJQ100" s="1531"/>
      <c r="AJR100" s="1531"/>
      <c r="AJS100" s="1531"/>
      <c r="AJT100" s="1531"/>
      <c r="AJU100" s="1531"/>
      <c r="AJV100" s="1531"/>
      <c r="AJW100" s="1531"/>
      <c r="AJX100" s="1531"/>
      <c r="AJY100" s="1531"/>
      <c r="AJZ100" s="1531"/>
      <c r="AKA100" s="1531"/>
      <c r="AKB100" s="1531"/>
      <c r="AKC100" s="1531"/>
      <c r="AKD100" s="1531"/>
      <c r="AKE100" s="1531"/>
      <c r="AKF100" s="1531"/>
      <c r="AKG100" s="1531"/>
      <c r="AKH100" s="1531"/>
      <c r="AKI100" s="1531"/>
      <c r="AKJ100" s="1531"/>
      <c r="AKK100" s="1531"/>
      <c r="AKL100" s="1531"/>
      <c r="AKM100" s="1531"/>
      <c r="AKN100" s="1531"/>
      <c r="AKO100" s="1531"/>
      <c r="AKP100" s="1531"/>
      <c r="AKQ100" s="1531"/>
      <c r="AKR100" s="1531"/>
      <c r="AKS100" s="1531"/>
      <c r="AKT100" s="1531"/>
      <c r="AKU100" s="1531"/>
      <c r="AKV100" s="1531"/>
      <c r="AKW100" s="1531"/>
      <c r="AKX100" s="1531"/>
      <c r="AKY100" s="1531"/>
      <c r="AKZ100" s="1531"/>
      <c r="ALA100" s="1531"/>
      <c r="ALB100" s="1531"/>
      <c r="ALC100" s="1531"/>
      <c r="ALD100" s="1531"/>
      <c r="ALE100" s="1531"/>
      <c r="ALF100" s="1531"/>
      <c r="ALG100" s="1531"/>
      <c r="ALH100" s="1531"/>
      <c r="ALI100" s="1531"/>
      <c r="ALJ100" s="1531"/>
      <c r="ALK100" s="1531"/>
      <c r="ALL100" s="1531"/>
      <c r="ALM100" s="1531"/>
      <c r="ALN100" s="1531"/>
      <c r="ALO100" s="1531"/>
      <c r="ALP100" s="1531"/>
      <c r="ALQ100" s="1531"/>
      <c r="ALR100" s="1531"/>
      <c r="ALS100" s="1531"/>
      <c r="ALT100" s="1531"/>
      <c r="ALU100" s="1531"/>
      <c r="ALV100" s="1531"/>
      <c r="ALW100" s="1531"/>
      <c r="ALX100" s="1531"/>
      <c r="ALY100" s="1531"/>
      <c r="ALZ100" s="1531"/>
      <c r="AMA100" s="1531"/>
      <c r="AMB100" s="1531"/>
      <c r="AMC100" s="1531"/>
      <c r="AMD100" s="1531"/>
      <c r="AME100" s="1531"/>
      <c r="AMF100" s="1531"/>
      <c r="AMG100" s="1531"/>
      <c r="AMH100" s="1531"/>
      <c r="AMI100" s="1531"/>
      <c r="AMJ100" s="1531"/>
      <c r="AMK100" s="1531"/>
      <c r="AML100" s="1531"/>
      <c r="AMM100" s="1531"/>
      <c r="AMN100" s="1531"/>
      <c r="AMO100" s="1531"/>
      <c r="AMP100" s="1531"/>
      <c r="AMQ100" s="1531"/>
      <c r="AMR100" s="1531"/>
      <c r="AMS100" s="1531"/>
      <c r="AMT100" s="1531"/>
      <c r="AMU100" s="1531"/>
      <c r="AMV100" s="1531"/>
      <c r="AMW100" s="1531"/>
      <c r="AMX100" s="1531"/>
      <c r="AMY100" s="1531"/>
      <c r="AMZ100" s="1531"/>
      <c r="ANA100" s="1531"/>
      <c r="ANB100" s="1531"/>
      <c r="ANC100" s="1531"/>
      <c r="AND100" s="1531"/>
      <c r="ANE100" s="1531"/>
      <c r="ANF100" s="1531"/>
      <c r="ANG100" s="1531"/>
      <c r="ANH100" s="1531"/>
      <c r="ANI100" s="1531"/>
      <c r="ANJ100" s="1531"/>
      <c r="ANK100" s="1531"/>
      <c r="ANL100" s="1531"/>
      <c r="ANM100" s="1531"/>
      <c r="ANN100" s="1531"/>
      <c r="ANO100" s="1531"/>
      <c r="ANP100" s="1531"/>
      <c r="ANQ100" s="1531"/>
      <c r="ANR100" s="1531"/>
      <c r="ANS100" s="1531"/>
      <c r="ANT100" s="1531"/>
      <c r="ANU100" s="1531"/>
      <c r="ANV100" s="1531"/>
      <c r="ANW100" s="1531"/>
      <c r="ANX100" s="1531"/>
      <c r="ANY100" s="1531"/>
      <c r="ANZ100" s="1531"/>
      <c r="AOA100" s="1531"/>
      <c r="AOB100" s="1531"/>
      <c r="AOC100" s="1531"/>
      <c r="AOD100" s="1531"/>
      <c r="AOE100" s="1531"/>
      <c r="AOF100" s="1531"/>
      <c r="AOG100" s="1531"/>
      <c r="AOH100" s="1531"/>
      <c r="AOI100" s="1531"/>
      <c r="AOJ100" s="1531"/>
      <c r="AOK100" s="1531"/>
      <c r="AOL100" s="1531"/>
      <c r="AOM100" s="1531"/>
      <c r="AON100" s="1531"/>
      <c r="AOO100" s="1531"/>
      <c r="AOP100" s="1531"/>
      <c r="AOQ100" s="1531"/>
      <c r="AOR100" s="1531"/>
      <c r="AOS100" s="1531"/>
      <c r="AOT100" s="1531"/>
      <c r="AOU100" s="1531"/>
      <c r="AOV100" s="1531"/>
      <c r="AOW100" s="1531"/>
      <c r="AOX100" s="1531"/>
      <c r="AOY100" s="1531"/>
      <c r="AOZ100" s="1531"/>
      <c r="APA100" s="1531"/>
      <c r="APB100" s="1531"/>
      <c r="APC100" s="1531"/>
      <c r="APD100" s="1531"/>
      <c r="APE100" s="1531"/>
      <c r="APF100" s="1531"/>
      <c r="APG100" s="1531"/>
      <c r="APH100" s="1531"/>
      <c r="API100" s="1531"/>
      <c r="APJ100" s="1531"/>
      <c r="APK100" s="1531"/>
      <c r="APL100" s="1531"/>
      <c r="APM100" s="1531"/>
      <c r="APN100" s="1531"/>
      <c r="APO100" s="1531"/>
      <c r="APP100" s="1531"/>
      <c r="APQ100" s="1531"/>
      <c r="APR100" s="1531"/>
      <c r="APS100" s="1531"/>
      <c r="APT100" s="1531"/>
      <c r="APU100" s="1531"/>
      <c r="APV100" s="1531"/>
      <c r="APW100" s="1531"/>
      <c r="APX100" s="1531"/>
      <c r="APY100" s="1531"/>
      <c r="APZ100" s="1531"/>
      <c r="AQA100" s="1531"/>
      <c r="AQB100" s="1531"/>
      <c r="AQC100" s="1531"/>
      <c r="AQD100" s="1531"/>
      <c r="AQE100" s="1531"/>
      <c r="AQF100" s="1531"/>
      <c r="AQG100" s="1531"/>
      <c r="AQH100" s="1531"/>
      <c r="AQI100" s="1531"/>
      <c r="AQJ100" s="1531"/>
      <c r="AQK100" s="1531"/>
      <c r="AQL100" s="1531"/>
      <c r="AQM100" s="1531"/>
      <c r="AQN100" s="1531"/>
      <c r="AQO100" s="1531"/>
      <c r="AQP100" s="1531"/>
      <c r="AQQ100" s="1531"/>
      <c r="AQR100" s="1531"/>
      <c r="AQS100" s="1531"/>
      <c r="AQT100" s="1531"/>
      <c r="AQU100" s="1531"/>
      <c r="AQV100" s="1531"/>
      <c r="AQW100" s="1531"/>
      <c r="AQX100" s="1531"/>
      <c r="AQY100" s="1531"/>
      <c r="AQZ100" s="1531"/>
      <c r="ARA100" s="1531"/>
      <c r="ARB100" s="1531"/>
      <c r="ARC100" s="1531"/>
      <c r="ARD100" s="1531"/>
      <c r="ARE100" s="1531"/>
      <c r="ARF100" s="1531"/>
      <c r="ARG100" s="1531"/>
      <c r="ARH100" s="1531"/>
      <c r="ARI100" s="1531"/>
      <c r="ARJ100" s="1531"/>
      <c r="ARK100" s="1531"/>
      <c r="ARL100" s="1531"/>
      <c r="ARM100" s="1531"/>
      <c r="ARN100" s="1531"/>
      <c r="ARO100" s="1531"/>
      <c r="ARP100" s="1531"/>
      <c r="ARQ100" s="1531"/>
      <c r="ARR100" s="1531"/>
      <c r="ARS100" s="1531"/>
      <c r="ART100" s="1531"/>
      <c r="ARU100" s="1531"/>
      <c r="ARV100" s="1531"/>
      <c r="ARW100" s="1531"/>
      <c r="ARX100" s="1531"/>
      <c r="ARY100" s="1531"/>
      <c r="ARZ100" s="1531"/>
      <c r="ASA100" s="1531"/>
      <c r="ASB100" s="1531"/>
      <c r="ASC100" s="1531"/>
      <c r="ASD100" s="1531"/>
      <c r="ASE100" s="1531"/>
      <c r="ASF100" s="1531"/>
      <c r="ASG100" s="1531"/>
      <c r="ASH100" s="1531"/>
      <c r="ASI100" s="1531"/>
      <c r="ASJ100" s="1531"/>
      <c r="ASK100" s="1531"/>
      <c r="ASL100" s="1531"/>
      <c r="ASM100" s="1531"/>
      <c r="ASN100" s="1531"/>
      <c r="ASO100" s="1531"/>
      <c r="ASP100" s="1531"/>
      <c r="ASQ100" s="1531"/>
      <c r="ASR100" s="1531"/>
      <c r="ASS100" s="1531"/>
      <c r="AST100" s="1531"/>
      <c r="ASU100" s="1531"/>
      <c r="ASV100" s="1531"/>
      <c r="ASW100" s="1531"/>
      <c r="ASX100" s="1531"/>
      <c r="ASY100" s="1531"/>
      <c r="ASZ100" s="1531"/>
      <c r="ATA100" s="1531"/>
      <c r="ATB100" s="1531"/>
      <c r="ATC100" s="1531"/>
      <c r="ATD100" s="1531"/>
      <c r="ATE100" s="1531"/>
      <c r="ATF100" s="1531"/>
      <c r="ATG100" s="1531"/>
      <c r="ATH100" s="1531"/>
      <c r="ATI100" s="1531"/>
      <c r="ATJ100" s="1531"/>
      <c r="ATK100" s="1531"/>
      <c r="ATL100" s="1531"/>
      <c r="ATM100" s="1531"/>
      <c r="ATN100" s="1531"/>
      <c r="ATO100" s="1531"/>
      <c r="ATP100" s="1531"/>
      <c r="ATQ100" s="1531"/>
      <c r="ATR100" s="1531"/>
      <c r="ATS100" s="1531"/>
      <c r="ATT100" s="1531"/>
      <c r="ATU100" s="1531"/>
      <c r="ATV100" s="1531"/>
      <c r="ATW100" s="1531"/>
      <c r="ATX100" s="1531"/>
      <c r="ATY100" s="1531"/>
      <c r="ATZ100" s="1531"/>
      <c r="AUA100" s="1531"/>
      <c r="AUB100" s="1531"/>
      <c r="AUC100" s="1531"/>
      <c r="AUD100" s="1531"/>
      <c r="AUE100" s="1531"/>
      <c r="AUF100" s="1531"/>
      <c r="AUG100" s="1531"/>
      <c r="AUH100" s="1531"/>
      <c r="AUI100" s="1531"/>
    </row>
    <row r="101" spans="1:1231" s="1406" customFormat="1" ht="31.75" customHeight="1" x14ac:dyDescent="0.75">
      <c r="A101" s="2064"/>
      <c r="B101" s="2064"/>
      <c r="C101" s="1420">
        <v>13.4</v>
      </c>
      <c r="D101" s="1489" t="s">
        <v>34</v>
      </c>
      <c r="E101" s="1490" t="s">
        <v>23</v>
      </c>
      <c r="F101" s="1490" t="s">
        <v>6</v>
      </c>
      <c r="G101" s="1423">
        <f t="array" ref="G101">INDEX('Salary . staff rates'!$A$6:$C$28,MATCH(1,('Salary . staff rates'!$A$6:$A$28=E101)*('Salary . staff rates'!$B$6:$B$28=F101),0),3)</f>
        <v>65000</v>
      </c>
      <c r="H101" s="1423">
        <f t="shared" si="70"/>
        <v>456.14035087719299</v>
      </c>
      <c r="I101" s="1491" t="s">
        <v>0</v>
      </c>
      <c r="J101" s="1492" t="s">
        <v>0</v>
      </c>
      <c r="K101" s="1493">
        <v>0</v>
      </c>
      <c r="L101" s="1494">
        <f t="shared" si="71"/>
        <v>0</v>
      </c>
      <c r="M101" s="1551" t="s">
        <v>31</v>
      </c>
      <c r="N101" s="1496">
        <f>IF(M101="Yes",L101*'Salary . staff rates'!$C$34,0)</f>
        <v>0</v>
      </c>
      <c r="P101" s="662">
        <v>1</v>
      </c>
      <c r="Q101" s="662">
        <v>1</v>
      </c>
      <c r="W101" s="1564"/>
      <c r="Y101" s="662">
        <f t="shared" si="84"/>
        <v>0</v>
      </c>
      <c r="Z101" s="662">
        <f t="shared" si="85"/>
        <v>0</v>
      </c>
      <c r="AA101" s="1433"/>
      <c r="AB101" s="662">
        <f t="shared" si="86"/>
        <v>0</v>
      </c>
      <c r="AC101" s="662">
        <f t="shared" si="87"/>
        <v>0</v>
      </c>
      <c r="AD101" s="1412"/>
      <c r="AE101" s="1412"/>
      <c r="AF101" s="1412"/>
      <c r="AL101" s="1413"/>
      <c r="AN101" s="1435">
        <f t="shared" si="88"/>
        <v>0</v>
      </c>
      <c r="AO101" s="1435">
        <f t="shared" si="89"/>
        <v>0</v>
      </c>
      <c r="AP101" s="1531"/>
      <c r="AQ101" s="1531"/>
      <c r="AR101" s="1531"/>
      <c r="AS101" s="1531"/>
      <c r="AT101" s="1531"/>
      <c r="AU101" s="1531"/>
      <c r="AV101" s="1531"/>
      <c r="AW101" s="1531"/>
      <c r="AX101" s="1531"/>
      <c r="AY101" s="1531"/>
      <c r="AZ101" s="1531"/>
      <c r="BA101" s="1531"/>
      <c r="BB101" s="1531"/>
      <c r="BC101" s="1531"/>
      <c r="BD101" s="1531"/>
      <c r="BE101" s="1531"/>
      <c r="BF101" s="1531"/>
      <c r="BG101" s="1531"/>
      <c r="BH101" s="1531"/>
      <c r="BI101" s="1531"/>
      <c r="BJ101" s="1531"/>
      <c r="BK101" s="1531"/>
      <c r="BL101" s="1531"/>
      <c r="BM101" s="1531"/>
      <c r="BN101" s="1531"/>
      <c r="BO101" s="1531"/>
      <c r="BP101" s="1531"/>
      <c r="BQ101" s="1531"/>
      <c r="BR101" s="1531"/>
      <c r="BS101" s="1531"/>
      <c r="BT101" s="1531"/>
      <c r="BU101" s="1531"/>
      <c r="BV101" s="1531"/>
      <c r="BW101" s="1531"/>
      <c r="BX101" s="1531"/>
      <c r="BY101" s="1531"/>
      <c r="BZ101" s="1531"/>
      <c r="CA101" s="1531"/>
      <c r="CB101" s="1531"/>
      <c r="CC101" s="1531"/>
      <c r="CD101" s="1531"/>
      <c r="CE101" s="1531"/>
      <c r="CF101" s="1531"/>
      <c r="CG101" s="1531"/>
      <c r="CH101" s="1531"/>
      <c r="CI101" s="1531"/>
      <c r="CJ101" s="1531"/>
      <c r="CK101" s="1531"/>
      <c r="CL101" s="1531"/>
      <c r="CM101" s="1531"/>
      <c r="CN101" s="1531"/>
      <c r="CO101" s="1531"/>
      <c r="CP101" s="1531"/>
      <c r="CQ101" s="1531"/>
      <c r="CR101" s="1531"/>
      <c r="CS101" s="1531"/>
      <c r="CT101" s="1531"/>
      <c r="CU101" s="1531"/>
      <c r="CV101" s="1531"/>
      <c r="CW101" s="1531"/>
      <c r="CX101" s="1531"/>
      <c r="CY101" s="1531"/>
      <c r="CZ101" s="1531"/>
      <c r="DA101" s="1531"/>
      <c r="DB101" s="1531"/>
      <c r="DC101" s="1531"/>
      <c r="DD101" s="1531"/>
      <c r="DE101" s="1531"/>
      <c r="DF101" s="1531"/>
      <c r="DG101" s="1531"/>
      <c r="DH101" s="1531"/>
      <c r="DI101" s="1531"/>
      <c r="DJ101" s="1531"/>
      <c r="DK101" s="1531"/>
      <c r="DL101" s="1531"/>
      <c r="DM101" s="1531"/>
      <c r="DN101" s="1531"/>
      <c r="DO101" s="1531"/>
      <c r="DP101" s="1531"/>
      <c r="DQ101" s="1531"/>
      <c r="DR101" s="1531"/>
      <c r="DS101" s="1531"/>
      <c r="DT101" s="1531"/>
      <c r="DU101" s="1531"/>
      <c r="DV101" s="1531"/>
      <c r="DW101" s="1531"/>
      <c r="DX101" s="1531"/>
      <c r="DY101" s="1531"/>
      <c r="DZ101" s="1531"/>
      <c r="EA101" s="1531"/>
      <c r="EB101" s="1531"/>
      <c r="EC101" s="1531"/>
      <c r="ED101" s="1531"/>
      <c r="EE101" s="1531"/>
      <c r="EF101" s="1531"/>
      <c r="EG101" s="1531"/>
      <c r="EH101" s="1531"/>
      <c r="EI101" s="1531"/>
      <c r="EJ101" s="1531"/>
      <c r="EK101" s="1531"/>
      <c r="EL101" s="1531"/>
      <c r="EM101" s="1531"/>
      <c r="EN101" s="1531"/>
      <c r="EO101" s="1531"/>
      <c r="EP101" s="1531"/>
      <c r="EQ101" s="1531"/>
      <c r="ER101" s="1531"/>
      <c r="ES101" s="1531"/>
      <c r="ET101" s="1531"/>
      <c r="EU101" s="1531"/>
      <c r="EV101" s="1531"/>
      <c r="EW101" s="1531"/>
      <c r="EX101" s="1531"/>
      <c r="EY101" s="1531"/>
      <c r="EZ101" s="1531"/>
      <c r="FA101" s="1531"/>
      <c r="FB101" s="1531"/>
      <c r="FC101" s="1531"/>
      <c r="FD101" s="1531"/>
      <c r="FE101" s="1531"/>
      <c r="FF101" s="1531"/>
      <c r="FG101" s="1531"/>
      <c r="FH101" s="1531"/>
      <c r="FI101" s="1531"/>
      <c r="FJ101" s="1531"/>
      <c r="FK101" s="1531"/>
      <c r="FL101" s="1531"/>
      <c r="FM101" s="1531"/>
      <c r="FN101" s="1531"/>
      <c r="FO101" s="1531"/>
      <c r="FP101" s="1531"/>
      <c r="FQ101" s="1531"/>
      <c r="FR101" s="1531"/>
      <c r="FS101" s="1531"/>
      <c r="FT101" s="1531"/>
      <c r="FU101" s="1531"/>
      <c r="FV101" s="1531"/>
      <c r="FW101" s="1531"/>
      <c r="FX101" s="1531"/>
      <c r="FY101" s="1531"/>
      <c r="FZ101" s="1531"/>
      <c r="GA101" s="1531"/>
      <c r="GB101" s="1531"/>
      <c r="GC101" s="1531"/>
      <c r="GD101" s="1531"/>
      <c r="GE101" s="1531"/>
      <c r="GF101" s="1531"/>
      <c r="GG101" s="1531"/>
      <c r="GH101" s="1531"/>
      <c r="GI101" s="1531"/>
      <c r="GJ101" s="1531"/>
      <c r="GK101" s="1531"/>
      <c r="GL101" s="1531"/>
      <c r="GM101" s="1531"/>
      <c r="GN101" s="1531"/>
      <c r="GO101" s="1531"/>
      <c r="GP101" s="1531"/>
      <c r="GQ101" s="1531"/>
      <c r="GR101" s="1531"/>
      <c r="GS101" s="1531"/>
      <c r="GT101" s="1531"/>
      <c r="GU101" s="1531"/>
      <c r="GV101" s="1531"/>
      <c r="GW101" s="1531"/>
      <c r="GX101" s="1531"/>
      <c r="GY101" s="1531"/>
      <c r="GZ101" s="1531"/>
      <c r="HA101" s="1531"/>
      <c r="HB101" s="1531"/>
      <c r="HC101" s="1531"/>
      <c r="HD101" s="1531"/>
      <c r="HE101" s="1531"/>
      <c r="HF101" s="1531"/>
      <c r="HG101" s="1531"/>
      <c r="HH101" s="1531"/>
      <c r="HI101" s="1531"/>
      <c r="HJ101" s="1531"/>
      <c r="HK101" s="1531"/>
      <c r="HL101" s="1531"/>
      <c r="HM101" s="1531"/>
      <c r="HN101" s="1531"/>
      <c r="HO101" s="1531"/>
      <c r="HP101" s="1531"/>
      <c r="HQ101" s="1531"/>
      <c r="HR101" s="1531"/>
      <c r="HS101" s="1531"/>
      <c r="HT101" s="1531"/>
      <c r="HU101" s="1531"/>
      <c r="HV101" s="1531"/>
      <c r="HW101" s="1531"/>
      <c r="HX101" s="1531"/>
      <c r="HY101" s="1531"/>
      <c r="HZ101" s="1531"/>
      <c r="IA101" s="1531"/>
      <c r="IB101" s="1531"/>
      <c r="IC101" s="1531"/>
      <c r="ID101" s="1531"/>
      <c r="IE101" s="1531"/>
      <c r="IF101" s="1531"/>
      <c r="IG101" s="1531"/>
      <c r="IH101" s="1531"/>
      <c r="II101" s="1531"/>
      <c r="IJ101" s="1531"/>
      <c r="IK101" s="1531"/>
      <c r="IL101" s="1531"/>
      <c r="IM101" s="1531"/>
      <c r="IN101" s="1531"/>
      <c r="IO101" s="1531"/>
      <c r="IP101" s="1531"/>
      <c r="IQ101" s="1531"/>
      <c r="IR101" s="1531"/>
      <c r="IS101" s="1531"/>
      <c r="IT101" s="1531"/>
      <c r="IU101" s="1531"/>
      <c r="IV101" s="1531"/>
      <c r="IW101" s="1531"/>
      <c r="IX101" s="1531"/>
      <c r="IY101" s="1531"/>
      <c r="IZ101" s="1531"/>
      <c r="JA101" s="1531"/>
      <c r="JB101" s="1531"/>
      <c r="JC101" s="1531"/>
      <c r="JD101" s="1531"/>
      <c r="JE101" s="1531"/>
      <c r="JF101" s="1531"/>
      <c r="JG101" s="1531"/>
      <c r="JH101" s="1531"/>
      <c r="JI101" s="1531"/>
      <c r="JJ101" s="1531"/>
      <c r="JK101" s="1531"/>
      <c r="JL101" s="1531"/>
      <c r="JM101" s="1531"/>
      <c r="JN101" s="1531"/>
      <c r="JO101" s="1531"/>
      <c r="JP101" s="1531"/>
      <c r="JQ101" s="1531"/>
      <c r="JR101" s="1531"/>
      <c r="JS101" s="1531"/>
      <c r="JT101" s="1531"/>
      <c r="JU101" s="1531"/>
      <c r="JV101" s="1531"/>
      <c r="JW101" s="1531"/>
      <c r="JX101" s="1531"/>
      <c r="JY101" s="1531"/>
      <c r="JZ101" s="1531"/>
      <c r="KA101" s="1531"/>
      <c r="KB101" s="1531"/>
      <c r="KC101" s="1531"/>
      <c r="KD101" s="1531"/>
      <c r="KE101" s="1531"/>
      <c r="KF101" s="1531"/>
      <c r="KG101" s="1531"/>
      <c r="KH101" s="1531"/>
      <c r="KI101" s="1531"/>
      <c r="KJ101" s="1531"/>
      <c r="KK101" s="1531"/>
      <c r="KL101" s="1531"/>
      <c r="KM101" s="1531"/>
      <c r="KN101" s="1531"/>
      <c r="KO101" s="1531"/>
      <c r="KP101" s="1531"/>
      <c r="KQ101" s="1531"/>
      <c r="KR101" s="1531"/>
      <c r="KS101" s="1531"/>
      <c r="KT101" s="1531"/>
      <c r="KU101" s="1531"/>
      <c r="KV101" s="1531"/>
      <c r="KW101" s="1531"/>
      <c r="KX101" s="1531"/>
      <c r="KY101" s="1531"/>
      <c r="KZ101" s="1531"/>
      <c r="LA101" s="1531"/>
      <c r="LB101" s="1531"/>
      <c r="LC101" s="1531"/>
      <c r="LD101" s="1531"/>
      <c r="LE101" s="1531"/>
      <c r="LF101" s="1531"/>
      <c r="LG101" s="1531"/>
      <c r="LH101" s="1531"/>
      <c r="LI101" s="1531"/>
      <c r="LJ101" s="1531"/>
      <c r="LK101" s="1531"/>
      <c r="LL101" s="1531"/>
      <c r="LM101" s="1531"/>
      <c r="LN101" s="1531"/>
      <c r="LO101" s="1531"/>
      <c r="LP101" s="1531"/>
      <c r="LQ101" s="1531"/>
      <c r="LR101" s="1531"/>
      <c r="LS101" s="1531"/>
      <c r="LT101" s="1531"/>
      <c r="LU101" s="1531"/>
      <c r="LV101" s="1531"/>
      <c r="LW101" s="1531"/>
      <c r="LX101" s="1531"/>
      <c r="LY101" s="1531"/>
      <c r="LZ101" s="1531"/>
      <c r="MA101" s="1531"/>
      <c r="MB101" s="1531"/>
      <c r="MC101" s="1531"/>
      <c r="MD101" s="1531"/>
      <c r="ME101" s="1531"/>
      <c r="MF101" s="1531"/>
      <c r="MG101" s="1531"/>
      <c r="MH101" s="1531"/>
      <c r="MI101" s="1531"/>
      <c r="MJ101" s="1531"/>
      <c r="MK101" s="1531"/>
      <c r="ML101" s="1531"/>
      <c r="MM101" s="1531"/>
      <c r="MN101" s="1531"/>
      <c r="MO101" s="1531"/>
      <c r="MP101" s="1531"/>
      <c r="MQ101" s="1531"/>
      <c r="MR101" s="1531"/>
      <c r="MS101" s="1531"/>
      <c r="MT101" s="1531"/>
      <c r="MU101" s="1531"/>
      <c r="MV101" s="1531"/>
      <c r="MW101" s="1531"/>
      <c r="MX101" s="1531"/>
      <c r="MY101" s="1531"/>
      <c r="MZ101" s="1531"/>
      <c r="NA101" s="1531"/>
      <c r="NB101" s="1531"/>
      <c r="NC101" s="1531"/>
      <c r="ND101" s="1531"/>
      <c r="NE101" s="1531"/>
      <c r="NF101" s="1531"/>
      <c r="NG101" s="1531"/>
      <c r="NH101" s="1531"/>
      <c r="NI101" s="1531"/>
      <c r="NJ101" s="1531"/>
      <c r="NK101" s="1531"/>
      <c r="NL101" s="1531"/>
      <c r="NM101" s="1531"/>
      <c r="NN101" s="1531"/>
      <c r="NO101" s="1531"/>
      <c r="NP101" s="1531"/>
      <c r="NQ101" s="1531"/>
      <c r="NR101" s="1531"/>
      <c r="NS101" s="1531"/>
      <c r="NT101" s="1531"/>
      <c r="NU101" s="1531"/>
      <c r="NV101" s="1531"/>
      <c r="NW101" s="1531"/>
      <c r="NX101" s="1531"/>
      <c r="NY101" s="1531"/>
      <c r="NZ101" s="1531"/>
      <c r="OA101" s="1531"/>
      <c r="OB101" s="1531"/>
      <c r="OC101" s="1531"/>
      <c r="OD101" s="1531"/>
      <c r="OE101" s="1531"/>
      <c r="OF101" s="1531"/>
      <c r="OG101" s="1531"/>
      <c r="OH101" s="1531"/>
      <c r="OI101" s="1531"/>
      <c r="OJ101" s="1531"/>
      <c r="OK101" s="1531"/>
      <c r="OL101" s="1531"/>
      <c r="OM101" s="1531"/>
      <c r="ON101" s="1531"/>
      <c r="OO101" s="1531"/>
      <c r="OP101" s="1531"/>
      <c r="OQ101" s="1531"/>
      <c r="OR101" s="1531"/>
      <c r="OS101" s="1531"/>
      <c r="OT101" s="1531"/>
      <c r="OU101" s="1531"/>
      <c r="OV101" s="1531"/>
      <c r="OW101" s="1531"/>
      <c r="OX101" s="1531"/>
      <c r="OY101" s="1531"/>
      <c r="OZ101" s="1531"/>
      <c r="PA101" s="1531"/>
      <c r="PB101" s="1531"/>
      <c r="PC101" s="1531"/>
      <c r="PD101" s="1531"/>
      <c r="PE101" s="1531"/>
      <c r="PF101" s="1531"/>
      <c r="PG101" s="1531"/>
      <c r="PH101" s="1531"/>
      <c r="PI101" s="1531"/>
      <c r="PJ101" s="1531"/>
      <c r="PK101" s="1531"/>
      <c r="PL101" s="1531"/>
      <c r="PM101" s="1531"/>
      <c r="PN101" s="1531"/>
      <c r="PO101" s="1531"/>
      <c r="PP101" s="1531"/>
      <c r="PQ101" s="1531"/>
      <c r="PR101" s="1531"/>
      <c r="PS101" s="1531"/>
      <c r="PT101" s="1531"/>
      <c r="PU101" s="1531"/>
      <c r="PV101" s="1531"/>
      <c r="PW101" s="1531"/>
      <c r="PX101" s="1531"/>
      <c r="PY101" s="1531"/>
      <c r="PZ101" s="1531"/>
      <c r="QA101" s="1531"/>
      <c r="QB101" s="1531"/>
      <c r="QC101" s="1531"/>
      <c r="QD101" s="1531"/>
      <c r="QE101" s="1531"/>
      <c r="QF101" s="1531"/>
      <c r="QG101" s="1531"/>
      <c r="QH101" s="1531"/>
      <c r="QI101" s="1531"/>
      <c r="QJ101" s="1531"/>
      <c r="QK101" s="1531"/>
      <c r="QL101" s="1531"/>
      <c r="QM101" s="1531"/>
      <c r="QN101" s="1531"/>
      <c r="QO101" s="1531"/>
      <c r="QP101" s="1531"/>
      <c r="QQ101" s="1531"/>
      <c r="QR101" s="1531"/>
      <c r="QS101" s="1531"/>
      <c r="QT101" s="1531"/>
      <c r="QU101" s="1531"/>
      <c r="QV101" s="1531"/>
      <c r="QW101" s="1531"/>
      <c r="QX101" s="1531"/>
      <c r="QY101" s="1531"/>
      <c r="QZ101" s="1531"/>
      <c r="RA101" s="1531"/>
      <c r="RB101" s="1531"/>
      <c r="RC101" s="1531"/>
      <c r="RD101" s="1531"/>
      <c r="RE101" s="1531"/>
      <c r="RF101" s="1531"/>
      <c r="RG101" s="1531"/>
      <c r="RH101" s="1531"/>
      <c r="RI101" s="1531"/>
      <c r="RJ101" s="1531"/>
      <c r="RK101" s="1531"/>
      <c r="RL101" s="1531"/>
      <c r="RM101" s="1531"/>
      <c r="RN101" s="1531"/>
      <c r="RO101" s="1531"/>
      <c r="RP101" s="1531"/>
      <c r="RQ101" s="1531"/>
      <c r="RR101" s="1531"/>
      <c r="RS101" s="1531"/>
      <c r="RT101" s="1531"/>
      <c r="RU101" s="1531"/>
      <c r="RV101" s="1531"/>
      <c r="RW101" s="1531"/>
      <c r="RX101" s="1531"/>
      <c r="RY101" s="1531"/>
      <c r="RZ101" s="1531"/>
      <c r="SA101" s="1531"/>
      <c r="SB101" s="1531"/>
      <c r="SC101" s="1531"/>
      <c r="SD101" s="1531"/>
      <c r="SE101" s="1531"/>
      <c r="SF101" s="1531"/>
      <c r="SG101" s="1531"/>
      <c r="SH101" s="1531"/>
      <c r="SI101" s="1531"/>
      <c r="SJ101" s="1531"/>
      <c r="SK101" s="1531"/>
      <c r="SL101" s="1531"/>
      <c r="SM101" s="1531"/>
      <c r="SN101" s="1531"/>
      <c r="SO101" s="1531"/>
      <c r="SP101" s="1531"/>
      <c r="SQ101" s="1531"/>
      <c r="SR101" s="1531"/>
      <c r="SS101" s="1531"/>
      <c r="ST101" s="1531"/>
      <c r="SU101" s="1531"/>
      <c r="SV101" s="1531"/>
      <c r="SW101" s="1531"/>
      <c r="SX101" s="1531"/>
      <c r="SY101" s="1531"/>
      <c r="SZ101" s="1531"/>
      <c r="TA101" s="1531"/>
      <c r="TB101" s="1531"/>
      <c r="TC101" s="1531"/>
      <c r="TD101" s="1531"/>
      <c r="TE101" s="1531"/>
      <c r="TF101" s="1531"/>
      <c r="TG101" s="1531"/>
      <c r="TH101" s="1531"/>
      <c r="TI101" s="1531"/>
      <c r="TJ101" s="1531"/>
      <c r="TK101" s="1531"/>
      <c r="TL101" s="1531"/>
      <c r="TM101" s="1531"/>
      <c r="TN101" s="1531"/>
      <c r="TO101" s="1531"/>
      <c r="TP101" s="1531"/>
      <c r="TQ101" s="1531"/>
      <c r="TR101" s="1531"/>
      <c r="TS101" s="1531"/>
      <c r="TT101" s="1531"/>
      <c r="TU101" s="1531"/>
      <c r="TV101" s="1531"/>
      <c r="TW101" s="1531"/>
      <c r="TX101" s="1531"/>
      <c r="TY101" s="1531"/>
      <c r="TZ101" s="1531"/>
      <c r="UA101" s="1531"/>
      <c r="UB101" s="1531"/>
      <c r="UC101" s="1531"/>
      <c r="UD101" s="1531"/>
      <c r="UE101" s="1531"/>
      <c r="UF101" s="1531"/>
      <c r="UG101" s="1531"/>
      <c r="UH101" s="1531"/>
      <c r="UI101" s="1531"/>
      <c r="UJ101" s="1531"/>
      <c r="UK101" s="1531"/>
      <c r="UL101" s="1531"/>
      <c r="UM101" s="1531"/>
      <c r="UN101" s="1531"/>
      <c r="UO101" s="1531"/>
      <c r="UP101" s="1531"/>
      <c r="UQ101" s="1531"/>
      <c r="UR101" s="1531"/>
      <c r="US101" s="1531"/>
      <c r="UT101" s="1531"/>
      <c r="UU101" s="1531"/>
      <c r="UV101" s="1531"/>
      <c r="UW101" s="1531"/>
      <c r="UX101" s="1531"/>
      <c r="UY101" s="1531"/>
      <c r="UZ101" s="1531"/>
      <c r="VA101" s="1531"/>
      <c r="VB101" s="1531"/>
      <c r="VC101" s="1531"/>
      <c r="VD101" s="1531"/>
      <c r="VE101" s="1531"/>
      <c r="VF101" s="1531"/>
      <c r="VG101" s="1531"/>
      <c r="VH101" s="1531"/>
      <c r="VI101" s="1531"/>
      <c r="VJ101" s="1531"/>
      <c r="VK101" s="1531"/>
      <c r="VL101" s="1531"/>
      <c r="VM101" s="1531"/>
      <c r="VN101" s="1531"/>
      <c r="VO101" s="1531"/>
      <c r="VP101" s="1531"/>
      <c r="VQ101" s="1531"/>
      <c r="VR101" s="1531"/>
      <c r="VS101" s="1531"/>
      <c r="VT101" s="1531"/>
      <c r="VU101" s="1531"/>
      <c r="VV101" s="1531"/>
      <c r="VW101" s="1531"/>
      <c r="VX101" s="1531"/>
      <c r="VY101" s="1531"/>
      <c r="VZ101" s="1531"/>
      <c r="WA101" s="1531"/>
      <c r="WB101" s="1531"/>
      <c r="WC101" s="1531"/>
      <c r="WD101" s="1531"/>
      <c r="WE101" s="1531"/>
      <c r="WF101" s="1531"/>
      <c r="WG101" s="1531"/>
      <c r="WH101" s="1531"/>
      <c r="WI101" s="1531"/>
      <c r="WJ101" s="1531"/>
      <c r="WK101" s="1531"/>
      <c r="WL101" s="1531"/>
      <c r="WM101" s="1531"/>
      <c r="WN101" s="1531"/>
      <c r="WO101" s="1531"/>
      <c r="WP101" s="1531"/>
      <c r="WQ101" s="1531"/>
      <c r="WR101" s="1531"/>
      <c r="WS101" s="1531"/>
      <c r="WT101" s="1531"/>
      <c r="WU101" s="1531"/>
      <c r="WV101" s="1531"/>
      <c r="WW101" s="1531"/>
      <c r="WX101" s="1531"/>
      <c r="WY101" s="1531"/>
      <c r="WZ101" s="1531"/>
      <c r="XA101" s="1531"/>
      <c r="XB101" s="1531"/>
      <c r="XC101" s="1531"/>
      <c r="XD101" s="1531"/>
      <c r="XE101" s="1531"/>
      <c r="XF101" s="1531"/>
      <c r="XG101" s="1531"/>
      <c r="XH101" s="1531"/>
      <c r="XI101" s="1531"/>
      <c r="XJ101" s="1531"/>
      <c r="XK101" s="1531"/>
      <c r="XL101" s="1531"/>
      <c r="XM101" s="1531"/>
      <c r="XN101" s="1531"/>
      <c r="XO101" s="1531"/>
      <c r="XP101" s="1531"/>
      <c r="XQ101" s="1531"/>
      <c r="XR101" s="1531"/>
      <c r="XS101" s="1531"/>
      <c r="XT101" s="1531"/>
      <c r="XU101" s="1531"/>
      <c r="XV101" s="1531"/>
      <c r="XW101" s="1531"/>
      <c r="XX101" s="1531"/>
      <c r="XY101" s="1531"/>
      <c r="XZ101" s="1531"/>
      <c r="YA101" s="1531"/>
      <c r="YB101" s="1531"/>
      <c r="YC101" s="1531"/>
      <c r="YD101" s="1531"/>
      <c r="YE101" s="1531"/>
      <c r="YF101" s="1531"/>
      <c r="YG101" s="1531"/>
      <c r="YH101" s="1531"/>
      <c r="YI101" s="1531"/>
      <c r="YJ101" s="1531"/>
      <c r="YK101" s="1531"/>
      <c r="YL101" s="1531"/>
      <c r="YM101" s="1531"/>
      <c r="YN101" s="1531"/>
      <c r="YO101" s="1531"/>
      <c r="YP101" s="1531"/>
      <c r="YQ101" s="1531"/>
      <c r="YR101" s="1531"/>
      <c r="YS101" s="1531"/>
      <c r="YT101" s="1531"/>
      <c r="YU101" s="1531"/>
      <c r="YV101" s="1531"/>
      <c r="YW101" s="1531"/>
      <c r="YX101" s="1531"/>
      <c r="YY101" s="1531"/>
      <c r="YZ101" s="1531"/>
      <c r="ZA101" s="1531"/>
      <c r="ZB101" s="1531"/>
      <c r="ZC101" s="1531"/>
      <c r="ZD101" s="1531"/>
      <c r="ZE101" s="1531"/>
      <c r="ZF101" s="1531"/>
      <c r="ZG101" s="1531"/>
      <c r="ZH101" s="1531"/>
      <c r="ZI101" s="1531"/>
      <c r="ZJ101" s="1531"/>
      <c r="ZK101" s="1531"/>
      <c r="ZL101" s="1531"/>
      <c r="ZM101" s="1531"/>
      <c r="ZN101" s="1531"/>
      <c r="ZO101" s="1531"/>
      <c r="ZP101" s="1531"/>
      <c r="ZQ101" s="1531"/>
      <c r="ZR101" s="1531"/>
      <c r="ZS101" s="1531"/>
      <c r="ZT101" s="1531"/>
      <c r="ZU101" s="1531"/>
      <c r="ZV101" s="1531"/>
      <c r="ZW101" s="1531"/>
      <c r="ZX101" s="1531"/>
      <c r="ZY101" s="1531"/>
      <c r="ZZ101" s="1531"/>
      <c r="AAA101" s="1531"/>
      <c r="AAB101" s="1531"/>
      <c r="AAC101" s="1531"/>
      <c r="AAD101" s="1531"/>
      <c r="AAE101" s="1531"/>
      <c r="AAF101" s="1531"/>
      <c r="AAG101" s="1531"/>
      <c r="AAH101" s="1531"/>
      <c r="AAI101" s="1531"/>
      <c r="AAJ101" s="1531"/>
      <c r="AAK101" s="1531"/>
      <c r="AAL101" s="1531"/>
      <c r="AAM101" s="1531"/>
      <c r="AAN101" s="1531"/>
      <c r="AAO101" s="1531"/>
      <c r="AAP101" s="1531"/>
      <c r="AAQ101" s="1531"/>
      <c r="AAR101" s="1531"/>
      <c r="AAS101" s="1531"/>
      <c r="AAT101" s="1531"/>
      <c r="AAU101" s="1531"/>
      <c r="AAV101" s="1531"/>
      <c r="AAW101" s="1531"/>
      <c r="AAX101" s="1531"/>
      <c r="AAY101" s="1531"/>
      <c r="AAZ101" s="1531"/>
      <c r="ABA101" s="1531"/>
      <c r="ABB101" s="1531"/>
      <c r="ABC101" s="1531"/>
      <c r="ABD101" s="1531"/>
      <c r="ABE101" s="1531"/>
      <c r="ABF101" s="1531"/>
      <c r="ABG101" s="1531"/>
      <c r="ABH101" s="1531"/>
      <c r="ABI101" s="1531"/>
      <c r="ABJ101" s="1531"/>
      <c r="ABK101" s="1531"/>
      <c r="ABL101" s="1531"/>
      <c r="ABM101" s="1531"/>
      <c r="ABN101" s="1531"/>
      <c r="ABO101" s="1531"/>
      <c r="ABP101" s="1531"/>
      <c r="ABQ101" s="1531"/>
      <c r="ABR101" s="1531"/>
      <c r="ABS101" s="1531"/>
      <c r="ABT101" s="1531"/>
      <c r="ABU101" s="1531"/>
      <c r="ABV101" s="1531"/>
      <c r="ABW101" s="1531"/>
      <c r="ABX101" s="1531"/>
      <c r="ABY101" s="1531"/>
      <c r="ABZ101" s="1531"/>
      <c r="ACA101" s="1531"/>
      <c r="ACB101" s="1531"/>
      <c r="ACC101" s="1531"/>
      <c r="ACD101" s="1531"/>
      <c r="ACE101" s="1531"/>
      <c r="ACF101" s="1531"/>
      <c r="ACG101" s="1531"/>
      <c r="ACH101" s="1531"/>
      <c r="ACI101" s="1531"/>
      <c r="ACJ101" s="1531"/>
      <c r="ACK101" s="1531"/>
      <c r="ACL101" s="1531"/>
      <c r="ACM101" s="1531"/>
      <c r="ACN101" s="1531"/>
      <c r="ACO101" s="1531"/>
      <c r="ACP101" s="1531"/>
      <c r="ACQ101" s="1531"/>
      <c r="ACR101" s="1531"/>
      <c r="ACS101" s="1531"/>
      <c r="ACT101" s="1531"/>
      <c r="ACU101" s="1531"/>
      <c r="ACV101" s="1531"/>
      <c r="ACW101" s="1531"/>
      <c r="ACX101" s="1531"/>
      <c r="ACY101" s="1531"/>
      <c r="ACZ101" s="1531"/>
      <c r="ADA101" s="1531"/>
      <c r="ADB101" s="1531"/>
      <c r="ADC101" s="1531"/>
      <c r="ADD101" s="1531"/>
      <c r="ADE101" s="1531"/>
      <c r="ADF101" s="1531"/>
      <c r="ADG101" s="1531"/>
      <c r="ADH101" s="1531"/>
      <c r="ADI101" s="1531"/>
      <c r="ADJ101" s="1531"/>
      <c r="ADK101" s="1531"/>
      <c r="ADL101" s="1531"/>
      <c r="ADM101" s="1531"/>
      <c r="ADN101" s="1531"/>
      <c r="ADO101" s="1531"/>
      <c r="ADP101" s="1531"/>
      <c r="ADQ101" s="1531"/>
      <c r="ADR101" s="1531"/>
      <c r="ADS101" s="1531"/>
      <c r="ADT101" s="1531"/>
      <c r="ADU101" s="1531"/>
      <c r="ADV101" s="1531"/>
      <c r="ADW101" s="1531"/>
      <c r="ADX101" s="1531"/>
      <c r="ADY101" s="1531"/>
      <c r="ADZ101" s="1531"/>
      <c r="AEA101" s="1531"/>
      <c r="AEB101" s="1531"/>
      <c r="AEC101" s="1531"/>
      <c r="AED101" s="1531"/>
      <c r="AEE101" s="1531"/>
      <c r="AEF101" s="1531"/>
      <c r="AEG101" s="1531"/>
      <c r="AEH101" s="1531"/>
      <c r="AEI101" s="1531"/>
      <c r="AEJ101" s="1531"/>
      <c r="AEK101" s="1531"/>
      <c r="AEL101" s="1531"/>
      <c r="AEM101" s="1531"/>
      <c r="AEN101" s="1531"/>
      <c r="AEO101" s="1531"/>
      <c r="AEP101" s="1531"/>
      <c r="AEQ101" s="1531"/>
      <c r="AER101" s="1531"/>
      <c r="AES101" s="1531"/>
      <c r="AET101" s="1531"/>
      <c r="AEU101" s="1531"/>
      <c r="AEV101" s="1531"/>
      <c r="AEW101" s="1531"/>
      <c r="AEX101" s="1531"/>
      <c r="AEY101" s="1531"/>
      <c r="AEZ101" s="1531"/>
      <c r="AFA101" s="1531"/>
      <c r="AFB101" s="1531"/>
      <c r="AFC101" s="1531"/>
      <c r="AFD101" s="1531"/>
      <c r="AFE101" s="1531"/>
      <c r="AFF101" s="1531"/>
      <c r="AFG101" s="1531"/>
      <c r="AFH101" s="1531"/>
      <c r="AFI101" s="1531"/>
      <c r="AFJ101" s="1531"/>
      <c r="AFK101" s="1531"/>
      <c r="AFL101" s="1531"/>
      <c r="AFM101" s="1531"/>
      <c r="AFN101" s="1531"/>
      <c r="AFO101" s="1531"/>
      <c r="AFP101" s="1531"/>
      <c r="AFQ101" s="1531"/>
      <c r="AFR101" s="1531"/>
      <c r="AFS101" s="1531"/>
      <c r="AFT101" s="1531"/>
      <c r="AFU101" s="1531"/>
      <c r="AFV101" s="1531"/>
      <c r="AFW101" s="1531"/>
      <c r="AFX101" s="1531"/>
      <c r="AFY101" s="1531"/>
      <c r="AFZ101" s="1531"/>
      <c r="AGA101" s="1531"/>
      <c r="AGB101" s="1531"/>
      <c r="AGC101" s="1531"/>
      <c r="AGD101" s="1531"/>
      <c r="AGE101" s="1531"/>
      <c r="AGF101" s="1531"/>
      <c r="AGG101" s="1531"/>
      <c r="AGH101" s="1531"/>
      <c r="AGI101" s="1531"/>
      <c r="AGJ101" s="1531"/>
      <c r="AGK101" s="1531"/>
      <c r="AGL101" s="1531"/>
      <c r="AGM101" s="1531"/>
      <c r="AGN101" s="1531"/>
      <c r="AGO101" s="1531"/>
      <c r="AGP101" s="1531"/>
      <c r="AGQ101" s="1531"/>
      <c r="AGR101" s="1531"/>
      <c r="AGS101" s="1531"/>
      <c r="AGT101" s="1531"/>
      <c r="AGU101" s="1531"/>
      <c r="AGV101" s="1531"/>
      <c r="AGW101" s="1531"/>
      <c r="AGX101" s="1531"/>
      <c r="AGY101" s="1531"/>
      <c r="AGZ101" s="1531"/>
      <c r="AHA101" s="1531"/>
      <c r="AHB101" s="1531"/>
      <c r="AHC101" s="1531"/>
      <c r="AHD101" s="1531"/>
      <c r="AHE101" s="1531"/>
      <c r="AHF101" s="1531"/>
      <c r="AHG101" s="1531"/>
      <c r="AHH101" s="1531"/>
      <c r="AHI101" s="1531"/>
      <c r="AHJ101" s="1531"/>
      <c r="AHK101" s="1531"/>
      <c r="AHL101" s="1531"/>
      <c r="AHM101" s="1531"/>
      <c r="AHN101" s="1531"/>
      <c r="AHO101" s="1531"/>
      <c r="AHP101" s="1531"/>
      <c r="AHQ101" s="1531"/>
      <c r="AHR101" s="1531"/>
      <c r="AHS101" s="1531"/>
      <c r="AHT101" s="1531"/>
      <c r="AHU101" s="1531"/>
      <c r="AHV101" s="1531"/>
      <c r="AHW101" s="1531"/>
      <c r="AHX101" s="1531"/>
      <c r="AHY101" s="1531"/>
      <c r="AHZ101" s="1531"/>
      <c r="AIA101" s="1531"/>
      <c r="AIB101" s="1531"/>
      <c r="AIC101" s="1531"/>
      <c r="AID101" s="1531"/>
      <c r="AIE101" s="1531"/>
      <c r="AIF101" s="1531"/>
      <c r="AIG101" s="1531"/>
      <c r="AIH101" s="1531"/>
      <c r="AII101" s="1531"/>
      <c r="AIJ101" s="1531"/>
      <c r="AIK101" s="1531"/>
      <c r="AIL101" s="1531"/>
      <c r="AIM101" s="1531"/>
      <c r="AIN101" s="1531"/>
      <c r="AIO101" s="1531"/>
      <c r="AIP101" s="1531"/>
      <c r="AIQ101" s="1531"/>
      <c r="AIR101" s="1531"/>
      <c r="AIS101" s="1531"/>
      <c r="AIT101" s="1531"/>
      <c r="AIU101" s="1531"/>
      <c r="AIV101" s="1531"/>
      <c r="AIW101" s="1531"/>
      <c r="AIX101" s="1531"/>
      <c r="AIY101" s="1531"/>
      <c r="AIZ101" s="1531"/>
      <c r="AJA101" s="1531"/>
      <c r="AJB101" s="1531"/>
      <c r="AJC101" s="1531"/>
      <c r="AJD101" s="1531"/>
      <c r="AJE101" s="1531"/>
      <c r="AJF101" s="1531"/>
      <c r="AJG101" s="1531"/>
      <c r="AJH101" s="1531"/>
      <c r="AJI101" s="1531"/>
      <c r="AJJ101" s="1531"/>
      <c r="AJK101" s="1531"/>
      <c r="AJL101" s="1531"/>
      <c r="AJM101" s="1531"/>
      <c r="AJN101" s="1531"/>
      <c r="AJO101" s="1531"/>
      <c r="AJP101" s="1531"/>
      <c r="AJQ101" s="1531"/>
      <c r="AJR101" s="1531"/>
      <c r="AJS101" s="1531"/>
      <c r="AJT101" s="1531"/>
      <c r="AJU101" s="1531"/>
      <c r="AJV101" s="1531"/>
      <c r="AJW101" s="1531"/>
      <c r="AJX101" s="1531"/>
      <c r="AJY101" s="1531"/>
      <c r="AJZ101" s="1531"/>
      <c r="AKA101" s="1531"/>
      <c r="AKB101" s="1531"/>
      <c r="AKC101" s="1531"/>
      <c r="AKD101" s="1531"/>
      <c r="AKE101" s="1531"/>
      <c r="AKF101" s="1531"/>
      <c r="AKG101" s="1531"/>
      <c r="AKH101" s="1531"/>
      <c r="AKI101" s="1531"/>
      <c r="AKJ101" s="1531"/>
      <c r="AKK101" s="1531"/>
      <c r="AKL101" s="1531"/>
      <c r="AKM101" s="1531"/>
      <c r="AKN101" s="1531"/>
      <c r="AKO101" s="1531"/>
      <c r="AKP101" s="1531"/>
      <c r="AKQ101" s="1531"/>
      <c r="AKR101" s="1531"/>
      <c r="AKS101" s="1531"/>
      <c r="AKT101" s="1531"/>
      <c r="AKU101" s="1531"/>
      <c r="AKV101" s="1531"/>
      <c r="AKW101" s="1531"/>
      <c r="AKX101" s="1531"/>
      <c r="AKY101" s="1531"/>
      <c r="AKZ101" s="1531"/>
      <c r="ALA101" s="1531"/>
      <c r="ALB101" s="1531"/>
      <c r="ALC101" s="1531"/>
      <c r="ALD101" s="1531"/>
      <c r="ALE101" s="1531"/>
      <c r="ALF101" s="1531"/>
      <c r="ALG101" s="1531"/>
      <c r="ALH101" s="1531"/>
      <c r="ALI101" s="1531"/>
      <c r="ALJ101" s="1531"/>
      <c r="ALK101" s="1531"/>
      <c r="ALL101" s="1531"/>
      <c r="ALM101" s="1531"/>
      <c r="ALN101" s="1531"/>
      <c r="ALO101" s="1531"/>
      <c r="ALP101" s="1531"/>
      <c r="ALQ101" s="1531"/>
      <c r="ALR101" s="1531"/>
      <c r="ALS101" s="1531"/>
      <c r="ALT101" s="1531"/>
      <c r="ALU101" s="1531"/>
      <c r="ALV101" s="1531"/>
      <c r="ALW101" s="1531"/>
      <c r="ALX101" s="1531"/>
      <c r="ALY101" s="1531"/>
      <c r="ALZ101" s="1531"/>
      <c r="AMA101" s="1531"/>
      <c r="AMB101" s="1531"/>
      <c r="AMC101" s="1531"/>
      <c r="AMD101" s="1531"/>
      <c r="AME101" s="1531"/>
      <c r="AMF101" s="1531"/>
      <c r="AMG101" s="1531"/>
      <c r="AMH101" s="1531"/>
      <c r="AMI101" s="1531"/>
      <c r="AMJ101" s="1531"/>
      <c r="AMK101" s="1531"/>
      <c r="AML101" s="1531"/>
      <c r="AMM101" s="1531"/>
      <c r="AMN101" s="1531"/>
      <c r="AMO101" s="1531"/>
      <c r="AMP101" s="1531"/>
      <c r="AMQ101" s="1531"/>
      <c r="AMR101" s="1531"/>
      <c r="AMS101" s="1531"/>
      <c r="AMT101" s="1531"/>
      <c r="AMU101" s="1531"/>
      <c r="AMV101" s="1531"/>
      <c r="AMW101" s="1531"/>
      <c r="AMX101" s="1531"/>
      <c r="AMY101" s="1531"/>
      <c r="AMZ101" s="1531"/>
      <c r="ANA101" s="1531"/>
      <c r="ANB101" s="1531"/>
      <c r="ANC101" s="1531"/>
      <c r="AND101" s="1531"/>
      <c r="ANE101" s="1531"/>
      <c r="ANF101" s="1531"/>
      <c r="ANG101" s="1531"/>
      <c r="ANH101" s="1531"/>
      <c r="ANI101" s="1531"/>
      <c r="ANJ101" s="1531"/>
      <c r="ANK101" s="1531"/>
      <c r="ANL101" s="1531"/>
      <c r="ANM101" s="1531"/>
      <c r="ANN101" s="1531"/>
      <c r="ANO101" s="1531"/>
      <c r="ANP101" s="1531"/>
      <c r="ANQ101" s="1531"/>
      <c r="ANR101" s="1531"/>
      <c r="ANS101" s="1531"/>
      <c r="ANT101" s="1531"/>
      <c r="ANU101" s="1531"/>
      <c r="ANV101" s="1531"/>
      <c r="ANW101" s="1531"/>
      <c r="ANX101" s="1531"/>
      <c r="ANY101" s="1531"/>
      <c r="ANZ101" s="1531"/>
      <c r="AOA101" s="1531"/>
      <c r="AOB101" s="1531"/>
      <c r="AOC101" s="1531"/>
      <c r="AOD101" s="1531"/>
      <c r="AOE101" s="1531"/>
      <c r="AOF101" s="1531"/>
      <c r="AOG101" s="1531"/>
      <c r="AOH101" s="1531"/>
      <c r="AOI101" s="1531"/>
      <c r="AOJ101" s="1531"/>
      <c r="AOK101" s="1531"/>
      <c r="AOL101" s="1531"/>
      <c r="AOM101" s="1531"/>
      <c r="AON101" s="1531"/>
      <c r="AOO101" s="1531"/>
      <c r="AOP101" s="1531"/>
      <c r="AOQ101" s="1531"/>
      <c r="AOR101" s="1531"/>
      <c r="AOS101" s="1531"/>
      <c r="AOT101" s="1531"/>
      <c r="AOU101" s="1531"/>
      <c r="AOV101" s="1531"/>
      <c r="AOW101" s="1531"/>
      <c r="AOX101" s="1531"/>
      <c r="AOY101" s="1531"/>
      <c r="AOZ101" s="1531"/>
      <c r="APA101" s="1531"/>
      <c r="APB101" s="1531"/>
      <c r="APC101" s="1531"/>
      <c r="APD101" s="1531"/>
      <c r="APE101" s="1531"/>
      <c r="APF101" s="1531"/>
      <c r="APG101" s="1531"/>
      <c r="APH101" s="1531"/>
      <c r="API101" s="1531"/>
      <c r="APJ101" s="1531"/>
      <c r="APK101" s="1531"/>
      <c r="APL101" s="1531"/>
      <c r="APM101" s="1531"/>
      <c r="APN101" s="1531"/>
      <c r="APO101" s="1531"/>
      <c r="APP101" s="1531"/>
      <c r="APQ101" s="1531"/>
      <c r="APR101" s="1531"/>
      <c r="APS101" s="1531"/>
      <c r="APT101" s="1531"/>
      <c r="APU101" s="1531"/>
      <c r="APV101" s="1531"/>
      <c r="APW101" s="1531"/>
      <c r="APX101" s="1531"/>
      <c r="APY101" s="1531"/>
      <c r="APZ101" s="1531"/>
      <c r="AQA101" s="1531"/>
      <c r="AQB101" s="1531"/>
      <c r="AQC101" s="1531"/>
      <c r="AQD101" s="1531"/>
      <c r="AQE101" s="1531"/>
      <c r="AQF101" s="1531"/>
      <c r="AQG101" s="1531"/>
      <c r="AQH101" s="1531"/>
      <c r="AQI101" s="1531"/>
      <c r="AQJ101" s="1531"/>
      <c r="AQK101" s="1531"/>
      <c r="AQL101" s="1531"/>
      <c r="AQM101" s="1531"/>
      <c r="AQN101" s="1531"/>
      <c r="AQO101" s="1531"/>
      <c r="AQP101" s="1531"/>
      <c r="AQQ101" s="1531"/>
      <c r="AQR101" s="1531"/>
      <c r="AQS101" s="1531"/>
      <c r="AQT101" s="1531"/>
      <c r="AQU101" s="1531"/>
      <c r="AQV101" s="1531"/>
      <c r="AQW101" s="1531"/>
      <c r="AQX101" s="1531"/>
      <c r="AQY101" s="1531"/>
      <c r="AQZ101" s="1531"/>
      <c r="ARA101" s="1531"/>
      <c r="ARB101" s="1531"/>
      <c r="ARC101" s="1531"/>
      <c r="ARD101" s="1531"/>
      <c r="ARE101" s="1531"/>
      <c r="ARF101" s="1531"/>
      <c r="ARG101" s="1531"/>
      <c r="ARH101" s="1531"/>
      <c r="ARI101" s="1531"/>
      <c r="ARJ101" s="1531"/>
      <c r="ARK101" s="1531"/>
      <c r="ARL101" s="1531"/>
      <c r="ARM101" s="1531"/>
      <c r="ARN101" s="1531"/>
      <c r="ARO101" s="1531"/>
      <c r="ARP101" s="1531"/>
      <c r="ARQ101" s="1531"/>
      <c r="ARR101" s="1531"/>
      <c r="ARS101" s="1531"/>
      <c r="ART101" s="1531"/>
      <c r="ARU101" s="1531"/>
      <c r="ARV101" s="1531"/>
      <c r="ARW101" s="1531"/>
      <c r="ARX101" s="1531"/>
      <c r="ARY101" s="1531"/>
      <c r="ARZ101" s="1531"/>
      <c r="ASA101" s="1531"/>
      <c r="ASB101" s="1531"/>
      <c r="ASC101" s="1531"/>
      <c r="ASD101" s="1531"/>
      <c r="ASE101" s="1531"/>
      <c r="ASF101" s="1531"/>
      <c r="ASG101" s="1531"/>
      <c r="ASH101" s="1531"/>
      <c r="ASI101" s="1531"/>
      <c r="ASJ101" s="1531"/>
      <c r="ASK101" s="1531"/>
      <c r="ASL101" s="1531"/>
      <c r="ASM101" s="1531"/>
      <c r="ASN101" s="1531"/>
      <c r="ASO101" s="1531"/>
      <c r="ASP101" s="1531"/>
      <c r="ASQ101" s="1531"/>
      <c r="ASR101" s="1531"/>
      <c r="ASS101" s="1531"/>
      <c r="AST101" s="1531"/>
      <c r="ASU101" s="1531"/>
      <c r="ASV101" s="1531"/>
      <c r="ASW101" s="1531"/>
      <c r="ASX101" s="1531"/>
      <c r="ASY101" s="1531"/>
      <c r="ASZ101" s="1531"/>
      <c r="ATA101" s="1531"/>
      <c r="ATB101" s="1531"/>
      <c r="ATC101" s="1531"/>
      <c r="ATD101" s="1531"/>
      <c r="ATE101" s="1531"/>
      <c r="ATF101" s="1531"/>
      <c r="ATG101" s="1531"/>
      <c r="ATH101" s="1531"/>
      <c r="ATI101" s="1531"/>
      <c r="ATJ101" s="1531"/>
      <c r="ATK101" s="1531"/>
      <c r="ATL101" s="1531"/>
      <c r="ATM101" s="1531"/>
      <c r="ATN101" s="1531"/>
      <c r="ATO101" s="1531"/>
      <c r="ATP101" s="1531"/>
      <c r="ATQ101" s="1531"/>
      <c r="ATR101" s="1531"/>
      <c r="ATS101" s="1531"/>
      <c r="ATT101" s="1531"/>
      <c r="ATU101" s="1531"/>
      <c r="ATV101" s="1531"/>
      <c r="ATW101" s="1531"/>
      <c r="ATX101" s="1531"/>
      <c r="ATY101" s="1531"/>
      <c r="ATZ101" s="1531"/>
      <c r="AUA101" s="1531"/>
      <c r="AUB101" s="1531"/>
      <c r="AUC101" s="1531"/>
      <c r="AUD101" s="1531"/>
      <c r="AUE101" s="1531"/>
      <c r="AUF101" s="1531"/>
      <c r="AUG101" s="1531"/>
      <c r="AUH101" s="1531"/>
      <c r="AUI101" s="1531"/>
    </row>
    <row r="102" spans="1:1231" s="1406" customFormat="1" ht="31.75" customHeight="1" x14ac:dyDescent="0.75">
      <c r="A102" s="2065"/>
      <c r="B102" s="2065"/>
      <c r="C102" s="1499">
        <v>13.5</v>
      </c>
      <c r="D102" s="1489" t="s">
        <v>47</v>
      </c>
      <c r="E102" s="1490" t="s">
        <v>25</v>
      </c>
      <c r="F102" s="1490" t="s">
        <v>12</v>
      </c>
      <c r="G102" s="1423">
        <f t="array" ref="G102">INDEX('Salary . staff rates'!$A$6:$C$28,MATCH(1,('Salary . staff rates'!$A$6:$A$28=E102)*('Salary . staff rates'!$B$6:$B$28=F102),0),3)</f>
        <v>75000</v>
      </c>
      <c r="H102" s="1423">
        <f t="shared" si="70"/>
        <v>526.31578947368428</v>
      </c>
      <c r="I102" s="1491" t="s">
        <v>0</v>
      </c>
      <c r="J102" s="1492" t="s">
        <v>0</v>
      </c>
      <c r="K102" s="1493">
        <v>0</v>
      </c>
      <c r="L102" s="1494">
        <f t="shared" si="71"/>
        <v>0</v>
      </c>
      <c r="M102" s="1551" t="s">
        <v>31</v>
      </c>
      <c r="N102" s="1496">
        <f>IF(M102="Yes",L102*'Salary . staff rates'!$C$34,0)</f>
        <v>0</v>
      </c>
      <c r="P102" s="662">
        <v>1</v>
      </c>
      <c r="Q102" s="662">
        <v>1</v>
      </c>
      <c r="W102" s="1564"/>
      <c r="Y102" s="662">
        <f t="shared" si="84"/>
        <v>0</v>
      </c>
      <c r="Z102" s="662">
        <f t="shared" si="85"/>
        <v>0</v>
      </c>
      <c r="AA102" s="1433"/>
      <c r="AB102" s="662">
        <f t="shared" si="86"/>
        <v>0</v>
      </c>
      <c r="AC102" s="662">
        <f t="shared" si="87"/>
        <v>0</v>
      </c>
      <c r="AD102" s="1412"/>
      <c r="AE102" s="1412"/>
      <c r="AF102" s="1412"/>
      <c r="AL102" s="1413"/>
      <c r="AN102" s="1435">
        <f t="shared" si="88"/>
        <v>0</v>
      </c>
      <c r="AO102" s="1435">
        <f t="shared" si="89"/>
        <v>0</v>
      </c>
      <c r="AP102" s="1531"/>
      <c r="AQ102" s="1531"/>
      <c r="AR102" s="1531"/>
      <c r="AS102" s="1531"/>
      <c r="AT102" s="1531"/>
      <c r="AU102" s="1531"/>
      <c r="AV102" s="1531"/>
      <c r="AW102" s="1531"/>
      <c r="AX102" s="1531"/>
      <c r="AY102" s="1531"/>
      <c r="AZ102" s="1531"/>
      <c r="BA102" s="1531"/>
      <c r="BB102" s="1531"/>
      <c r="BC102" s="1531"/>
      <c r="BD102" s="1531"/>
      <c r="BE102" s="1531"/>
      <c r="BF102" s="1531"/>
      <c r="BG102" s="1531"/>
      <c r="BH102" s="1531"/>
      <c r="BI102" s="1531"/>
      <c r="BJ102" s="1531"/>
      <c r="BK102" s="1531"/>
      <c r="BL102" s="1531"/>
      <c r="BM102" s="1531"/>
      <c r="BN102" s="1531"/>
      <c r="BO102" s="1531"/>
      <c r="BP102" s="1531"/>
      <c r="BQ102" s="1531"/>
      <c r="BR102" s="1531"/>
      <c r="BS102" s="1531"/>
      <c r="BT102" s="1531"/>
      <c r="BU102" s="1531"/>
      <c r="BV102" s="1531"/>
      <c r="BW102" s="1531"/>
      <c r="BX102" s="1531"/>
      <c r="BY102" s="1531"/>
      <c r="BZ102" s="1531"/>
      <c r="CA102" s="1531"/>
      <c r="CB102" s="1531"/>
      <c r="CC102" s="1531"/>
      <c r="CD102" s="1531"/>
      <c r="CE102" s="1531"/>
      <c r="CF102" s="1531"/>
      <c r="CG102" s="1531"/>
      <c r="CH102" s="1531"/>
      <c r="CI102" s="1531"/>
      <c r="CJ102" s="1531"/>
      <c r="CK102" s="1531"/>
      <c r="CL102" s="1531"/>
      <c r="CM102" s="1531"/>
      <c r="CN102" s="1531"/>
      <c r="CO102" s="1531"/>
      <c r="CP102" s="1531"/>
      <c r="CQ102" s="1531"/>
      <c r="CR102" s="1531"/>
      <c r="CS102" s="1531"/>
      <c r="CT102" s="1531"/>
      <c r="CU102" s="1531"/>
      <c r="CV102" s="1531"/>
      <c r="CW102" s="1531"/>
      <c r="CX102" s="1531"/>
      <c r="CY102" s="1531"/>
      <c r="CZ102" s="1531"/>
      <c r="DA102" s="1531"/>
      <c r="DB102" s="1531"/>
      <c r="DC102" s="1531"/>
      <c r="DD102" s="1531"/>
      <c r="DE102" s="1531"/>
      <c r="DF102" s="1531"/>
      <c r="DG102" s="1531"/>
      <c r="DH102" s="1531"/>
      <c r="DI102" s="1531"/>
      <c r="DJ102" s="1531"/>
      <c r="DK102" s="1531"/>
      <c r="DL102" s="1531"/>
      <c r="DM102" s="1531"/>
      <c r="DN102" s="1531"/>
      <c r="DO102" s="1531"/>
      <c r="DP102" s="1531"/>
      <c r="DQ102" s="1531"/>
      <c r="DR102" s="1531"/>
      <c r="DS102" s="1531"/>
      <c r="DT102" s="1531"/>
      <c r="DU102" s="1531"/>
      <c r="DV102" s="1531"/>
      <c r="DW102" s="1531"/>
      <c r="DX102" s="1531"/>
      <c r="DY102" s="1531"/>
      <c r="DZ102" s="1531"/>
      <c r="EA102" s="1531"/>
      <c r="EB102" s="1531"/>
      <c r="EC102" s="1531"/>
      <c r="ED102" s="1531"/>
      <c r="EE102" s="1531"/>
      <c r="EF102" s="1531"/>
      <c r="EG102" s="1531"/>
      <c r="EH102" s="1531"/>
      <c r="EI102" s="1531"/>
      <c r="EJ102" s="1531"/>
      <c r="EK102" s="1531"/>
      <c r="EL102" s="1531"/>
      <c r="EM102" s="1531"/>
      <c r="EN102" s="1531"/>
      <c r="EO102" s="1531"/>
      <c r="EP102" s="1531"/>
      <c r="EQ102" s="1531"/>
      <c r="ER102" s="1531"/>
      <c r="ES102" s="1531"/>
      <c r="ET102" s="1531"/>
      <c r="EU102" s="1531"/>
      <c r="EV102" s="1531"/>
      <c r="EW102" s="1531"/>
      <c r="EX102" s="1531"/>
      <c r="EY102" s="1531"/>
      <c r="EZ102" s="1531"/>
      <c r="FA102" s="1531"/>
      <c r="FB102" s="1531"/>
      <c r="FC102" s="1531"/>
      <c r="FD102" s="1531"/>
      <c r="FE102" s="1531"/>
      <c r="FF102" s="1531"/>
      <c r="FG102" s="1531"/>
      <c r="FH102" s="1531"/>
      <c r="FI102" s="1531"/>
      <c r="FJ102" s="1531"/>
      <c r="FK102" s="1531"/>
      <c r="FL102" s="1531"/>
      <c r="FM102" s="1531"/>
      <c r="FN102" s="1531"/>
      <c r="FO102" s="1531"/>
      <c r="FP102" s="1531"/>
      <c r="FQ102" s="1531"/>
      <c r="FR102" s="1531"/>
      <c r="FS102" s="1531"/>
      <c r="FT102" s="1531"/>
      <c r="FU102" s="1531"/>
      <c r="FV102" s="1531"/>
      <c r="FW102" s="1531"/>
      <c r="FX102" s="1531"/>
      <c r="FY102" s="1531"/>
      <c r="FZ102" s="1531"/>
      <c r="GA102" s="1531"/>
      <c r="GB102" s="1531"/>
      <c r="GC102" s="1531"/>
      <c r="GD102" s="1531"/>
      <c r="GE102" s="1531"/>
      <c r="GF102" s="1531"/>
      <c r="GG102" s="1531"/>
      <c r="GH102" s="1531"/>
      <c r="GI102" s="1531"/>
      <c r="GJ102" s="1531"/>
      <c r="GK102" s="1531"/>
      <c r="GL102" s="1531"/>
      <c r="GM102" s="1531"/>
      <c r="GN102" s="1531"/>
      <c r="GO102" s="1531"/>
      <c r="GP102" s="1531"/>
      <c r="GQ102" s="1531"/>
      <c r="GR102" s="1531"/>
      <c r="GS102" s="1531"/>
      <c r="GT102" s="1531"/>
      <c r="GU102" s="1531"/>
      <c r="GV102" s="1531"/>
      <c r="GW102" s="1531"/>
      <c r="GX102" s="1531"/>
      <c r="GY102" s="1531"/>
      <c r="GZ102" s="1531"/>
      <c r="HA102" s="1531"/>
      <c r="HB102" s="1531"/>
      <c r="HC102" s="1531"/>
      <c r="HD102" s="1531"/>
      <c r="HE102" s="1531"/>
      <c r="HF102" s="1531"/>
      <c r="HG102" s="1531"/>
      <c r="HH102" s="1531"/>
      <c r="HI102" s="1531"/>
      <c r="HJ102" s="1531"/>
      <c r="HK102" s="1531"/>
      <c r="HL102" s="1531"/>
      <c r="HM102" s="1531"/>
      <c r="HN102" s="1531"/>
      <c r="HO102" s="1531"/>
      <c r="HP102" s="1531"/>
      <c r="HQ102" s="1531"/>
      <c r="HR102" s="1531"/>
      <c r="HS102" s="1531"/>
      <c r="HT102" s="1531"/>
      <c r="HU102" s="1531"/>
      <c r="HV102" s="1531"/>
      <c r="HW102" s="1531"/>
      <c r="HX102" s="1531"/>
      <c r="HY102" s="1531"/>
      <c r="HZ102" s="1531"/>
      <c r="IA102" s="1531"/>
      <c r="IB102" s="1531"/>
      <c r="IC102" s="1531"/>
      <c r="ID102" s="1531"/>
      <c r="IE102" s="1531"/>
      <c r="IF102" s="1531"/>
      <c r="IG102" s="1531"/>
      <c r="IH102" s="1531"/>
      <c r="II102" s="1531"/>
      <c r="IJ102" s="1531"/>
      <c r="IK102" s="1531"/>
      <c r="IL102" s="1531"/>
      <c r="IM102" s="1531"/>
      <c r="IN102" s="1531"/>
      <c r="IO102" s="1531"/>
      <c r="IP102" s="1531"/>
      <c r="IQ102" s="1531"/>
      <c r="IR102" s="1531"/>
      <c r="IS102" s="1531"/>
      <c r="IT102" s="1531"/>
      <c r="IU102" s="1531"/>
      <c r="IV102" s="1531"/>
      <c r="IW102" s="1531"/>
      <c r="IX102" s="1531"/>
      <c r="IY102" s="1531"/>
      <c r="IZ102" s="1531"/>
      <c r="JA102" s="1531"/>
      <c r="JB102" s="1531"/>
      <c r="JC102" s="1531"/>
      <c r="JD102" s="1531"/>
      <c r="JE102" s="1531"/>
      <c r="JF102" s="1531"/>
      <c r="JG102" s="1531"/>
      <c r="JH102" s="1531"/>
      <c r="JI102" s="1531"/>
      <c r="JJ102" s="1531"/>
      <c r="JK102" s="1531"/>
      <c r="JL102" s="1531"/>
      <c r="JM102" s="1531"/>
      <c r="JN102" s="1531"/>
      <c r="JO102" s="1531"/>
      <c r="JP102" s="1531"/>
      <c r="JQ102" s="1531"/>
      <c r="JR102" s="1531"/>
      <c r="JS102" s="1531"/>
      <c r="JT102" s="1531"/>
      <c r="JU102" s="1531"/>
      <c r="JV102" s="1531"/>
      <c r="JW102" s="1531"/>
      <c r="JX102" s="1531"/>
      <c r="JY102" s="1531"/>
      <c r="JZ102" s="1531"/>
      <c r="KA102" s="1531"/>
      <c r="KB102" s="1531"/>
      <c r="KC102" s="1531"/>
      <c r="KD102" s="1531"/>
      <c r="KE102" s="1531"/>
      <c r="KF102" s="1531"/>
      <c r="KG102" s="1531"/>
      <c r="KH102" s="1531"/>
      <c r="KI102" s="1531"/>
      <c r="KJ102" s="1531"/>
      <c r="KK102" s="1531"/>
      <c r="KL102" s="1531"/>
      <c r="KM102" s="1531"/>
      <c r="KN102" s="1531"/>
      <c r="KO102" s="1531"/>
      <c r="KP102" s="1531"/>
      <c r="KQ102" s="1531"/>
      <c r="KR102" s="1531"/>
      <c r="KS102" s="1531"/>
      <c r="KT102" s="1531"/>
      <c r="KU102" s="1531"/>
      <c r="KV102" s="1531"/>
      <c r="KW102" s="1531"/>
      <c r="KX102" s="1531"/>
      <c r="KY102" s="1531"/>
      <c r="KZ102" s="1531"/>
      <c r="LA102" s="1531"/>
      <c r="LB102" s="1531"/>
      <c r="LC102" s="1531"/>
      <c r="LD102" s="1531"/>
      <c r="LE102" s="1531"/>
      <c r="LF102" s="1531"/>
      <c r="LG102" s="1531"/>
      <c r="LH102" s="1531"/>
      <c r="LI102" s="1531"/>
      <c r="LJ102" s="1531"/>
      <c r="LK102" s="1531"/>
      <c r="LL102" s="1531"/>
      <c r="LM102" s="1531"/>
      <c r="LN102" s="1531"/>
      <c r="LO102" s="1531"/>
      <c r="LP102" s="1531"/>
      <c r="LQ102" s="1531"/>
      <c r="LR102" s="1531"/>
      <c r="LS102" s="1531"/>
      <c r="LT102" s="1531"/>
      <c r="LU102" s="1531"/>
      <c r="LV102" s="1531"/>
      <c r="LW102" s="1531"/>
      <c r="LX102" s="1531"/>
      <c r="LY102" s="1531"/>
      <c r="LZ102" s="1531"/>
      <c r="MA102" s="1531"/>
      <c r="MB102" s="1531"/>
      <c r="MC102" s="1531"/>
      <c r="MD102" s="1531"/>
      <c r="ME102" s="1531"/>
      <c r="MF102" s="1531"/>
      <c r="MG102" s="1531"/>
      <c r="MH102" s="1531"/>
      <c r="MI102" s="1531"/>
      <c r="MJ102" s="1531"/>
      <c r="MK102" s="1531"/>
      <c r="ML102" s="1531"/>
      <c r="MM102" s="1531"/>
      <c r="MN102" s="1531"/>
      <c r="MO102" s="1531"/>
      <c r="MP102" s="1531"/>
      <c r="MQ102" s="1531"/>
      <c r="MR102" s="1531"/>
      <c r="MS102" s="1531"/>
      <c r="MT102" s="1531"/>
      <c r="MU102" s="1531"/>
      <c r="MV102" s="1531"/>
      <c r="MW102" s="1531"/>
      <c r="MX102" s="1531"/>
      <c r="MY102" s="1531"/>
      <c r="MZ102" s="1531"/>
      <c r="NA102" s="1531"/>
      <c r="NB102" s="1531"/>
      <c r="NC102" s="1531"/>
      <c r="ND102" s="1531"/>
      <c r="NE102" s="1531"/>
      <c r="NF102" s="1531"/>
      <c r="NG102" s="1531"/>
      <c r="NH102" s="1531"/>
      <c r="NI102" s="1531"/>
      <c r="NJ102" s="1531"/>
      <c r="NK102" s="1531"/>
      <c r="NL102" s="1531"/>
      <c r="NM102" s="1531"/>
      <c r="NN102" s="1531"/>
      <c r="NO102" s="1531"/>
      <c r="NP102" s="1531"/>
      <c r="NQ102" s="1531"/>
      <c r="NR102" s="1531"/>
      <c r="NS102" s="1531"/>
      <c r="NT102" s="1531"/>
      <c r="NU102" s="1531"/>
      <c r="NV102" s="1531"/>
      <c r="NW102" s="1531"/>
      <c r="NX102" s="1531"/>
      <c r="NY102" s="1531"/>
      <c r="NZ102" s="1531"/>
      <c r="OA102" s="1531"/>
      <c r="OB102" s="1531"/>
      <c r="OC102" s="1531"/>
      <c r="OD102" s="1531"/>
      <c r="OE102" s="1531"/>
      <c r="OF102" s="1531"/>
      <c r="OG102" s="1531"/>
      <c r="OH102" s="1531"/>
      <c r="OI102" s="1531"/>
      <c r="OJ102" s="1531"/>
      <c r="OK102" s="1531"/>
      <c r="OL102" s="1531"/>
      <c r="OM102" s="1531"/>
      <c r="ON102" s="1531"/>
      <c r="OO102" s="1531"/>
      <c r="OP102" s="1531"/>
      <c r="OQ102" s="1531"/>
      <c r="OR102" s="1531"/>
      <c r="OS102" s="1531"/>
      <c r="OT102" s="1531"/>
      <c r="OU102" s="1531"/>
      <c r="OV102" s="1531"/>
      <c r="OW102" s="1531"/>
      <c r="OX102" s="1531"/>
      <c r="OY102" s="1531"/>
      <c r="OZ102" s="1531"/>
      <c r="PA102" s="1531"/>
      <c r="PB102" s="1531"/>
      <c r="PC102" s="1531"/>
      <c r="PD102" s="1531"/>
      <c r="PE102" s="1531"/>
      <c r="PF102" s="1531"/>
      <c r="PG102" s="1531"/>
      <c r="PH102" s="1531"/>
      <c r="PI102" s="1531"/>
      <c r="PJ102" s="1531"/>
      <c r="PK102" s="1531"/>
      <c r="PL102" s="1531"/>
      <c r="PM102" s="1531"/>
      <c r="PN102" s="1531"/>
      <c r="PO102" s="1531"/>
      <c r="PP102" s="1531"/>
      <c r="PQ102" s="1531"/>
      <c r="PR102" s="1531"/>
      <c r="PS102" s="1531"/>
      <c r="PT102" s="1531"/>
      <c r="PU102" s="1531"/>
      <c r="PV102" s="1531"/>
      <c r="PW102" s="1531"/>
      <c r="PX102" s="1531"/>
      <c r="PY102" s="1531"/>
      <c r="PZ102" s="1531"/>
      <c r="QA102" s="1531"/>
      <c r="QB102" s="1531"/>
      <c r="QC102" s="1531"/>
      <c r="QD102" s="1531"/>
      <c r="QE102" s="1531"/>
      <c r="QF102" s="1531"/>
      <c r="QG102" s="1531"/>
      <c r="QH102" s="1531"/>
      <c r="QI102" s="1531"/>
      <c r="QJ102" s="1531"/>
      <c r="QK102" s="1531"/>
      <c r="QL102" s="1531"/>
      <c r="QM102" s="1531"/>
      <c r="QN102" s="1531"/>
      <c r="QO102" s="1531"/>
      <c r="QP102" s="1531"/>
      <c r="QQ102" s="1531"/>
      <c r="QR102" s="1531"/>
      <c r="QS102" s="1531"/>
      <c r="QT102" s="1531"/>
      <c r="QU102" s="1531"/>
      <c r="QV102" s="1531"/>
      <c r="QW102" s="1531"/>
      <c r="QX102" s="1531"/>
      <c r="QY102" s="1531"/>
      <c r="QZ102" s="1531"/>
      <c r="RA102" s="1531"/>
      <c r="RB102" s="1531"/>
      <c r="RC102" s="1531"/>
      <c r="RD102" s="1531"/>
      <c r="RE102" s="1531"/>
      <c r="RF102" s="1531"/>
      <c r="RG102" s="1531"/>
      <c r="RH102" s="1531"/>
      <c r="RI102" s="1531"/>
      <c r="RJ102" s="1531"/>
      <c r="RK102" s="1531"/>
      <c r="RL102" s="1531"/>
      <c r="RM102" s="1531"/>
      <c r="RN102" s="1531"/>
      <c r="RO102" s="1531"/>
      <c r="RP102" s="1531"/>
      <c r="RQ102" s="1531"/>
      <c r="RR102" s="1531"/>
      <c r="RS102" s="1531"/>
      <c r="RT102" s="1531"/>
      <c r="RU102" s="1531"/>
      <c r="RV102" s="1531"/>
      <c r="RW102" s="1531"/>
      <c r="RX102" s="1531"/>
      <c r="RY102" s="1531"/>
      <c r="RZ102" s="1531"/>
      <c r="SA102" s="1531"/>
      <c r="SB102" s="1531"/>
      <c r="SC102" s="1531"/>
      <c r="SD102" s="1531"/>
      <c r="SE102" s="1531"/>
      <c r="SF102" s="1531"/>
      <c r="SG102" s="1531"/>
      <c r="SH102" s="1531"/>
      <c r="SI102" s="1531"/>
      <c r="SJ102" s="1531"/>
      <c r="SK102" s="1531"/>
      <c r="SL102" s="1531"/>
      <c r="SM102" s="1531"/>
      <c r="SN102" s="1531"/>
      <c r="SO102" s="1531"/>
      <c r="SP102" s="1531"/>
      <c r="SQ102" s="1531"/>
      <c r="SR102" s="1531"/>
      <c r="SS102" s="1531"/>
      <c r="ST102" s="1531"/>
      <c r="SU102" s="1531"/>
      <c r="SV102" s="1531"/>
      <c r="SW102" s="1531"/>
      <c r="SX102" s="1531"/>
      <c r="SY102" s="1531"/>
      <c r="SZ102" s="1531"/>
      <c r="TA102" s="1531"/>
      <c r="TB102" s="1531"/>
      <c r="TC102" s="1531"/>
      <c r="TD102" s="1531"/>
      <c r="TE102" s="1531"/>
      <c r="TF102" s="1531"/>
      <c r="TG102" s="1531"/>
      <c r="TH102" s="1531"/>
      <c r="TI102" s="1531"/>
      <c r="TJ102" s="1531"/>
      <c r="TK102" s="1531"/>
      <c r="TL102" s="1531"/>
      <c r="TM102" s="1531"/>
      <c r="TN102" s="1531"/>
      <c r="TO102" s="1531"/>
      <c r="TP102" s="1531"/>
      <c r="TQ102" s="1531"/>
      <c r="TR102" s="1531"/>
      <c r="TS102" s="1531"/>
      <c r="TT102" s="1531"/>
      <c r="TU102" s="1531"/>
      <c r="TV102" s="1531"/>
      <c r="TW102" s="1531"/>
      <c r="TX102" s="1531"/>
      <c r="TY102" s="1531"/>
      <c r="TZ102" s="1531"/>
      <c r="UA102" s="1531"/>
      <c r="UB102" s="1531"/>
      <c r="UC102" s="1531"/>
      <c r="UD102" s="1531"/>
      <c r="UE102" s="1531"/>
      <c r="UF102" s="1531"/>
      <c r="UG102" s="1531"/>
      <c r="UH102" s="1531"/>
      <c r="UI102" s="1531"/>
      <c r="UJ102" s="1531"/>
      <c r="UK102" s="1531"/>
      <c r="UL102" s="1531"/>
      <c r="UM102" s="1531"/>
      <c r="UN102" s="1531"/>
      <c r="UO102" s="1531"/>
      <c r="UP102" s="1531"/>
      <c r="UQ102" s="1531"/>
      <c r="UR102" s="1531"/>
      <c r="US102" s="1531"/>
      <c r="UT102" s="1531"/>
      <c r="UU102" s="1531"/>
      <c r="UV102" s="1531"/>
      <c r="UW102" s="1531"/>
      <c r="UX102" s="1531"/>
      <c r="UY102" s="1531"/>
      <c r="UZ102" s="1531"/>
      <c r="VA102" s="1531"/>
      <c r="VB102" s="1531"/>
      <c r="VC102" s="1531"/>
      <c r="VD102" s="1531"/>
      <c r="VE102" s="1531"/>
      <c r="VF102" s="1531"/>
      <c r="VG102" s="1531"/>
      <c r="VH102" s="1531"/>
      <c r="VI102" s="1531"/>
      <c r="VJ102" s="1531"/>
      <c r="VK102" s="1531"/>
      <c r="VL102" s="1531"/>
      <c r="VM102" s="1531"/>
      <c r="VN102" s="1531"/>
      <c r="VO102" s="1531"/>
      <c r="VP102" s="1531"/>
      <c r="VQ102" s="1531"/>
      <c r="VR102" s="1531"/>
      <c r="VS102" s="1531"/>
      <c r="VT102" s="1531"/>
      <c r="VU102" s="1531"/>
      <c r="VV102" s="1531"/>
      <c r="VW102" s="1531"/>
      <c r="VX102" s="1531"/>
      <c r="VY102" s="1531"/>
      <c r="VZ102" s="1531"/>
      <c r="WA102" s="1531"/>
      <c r="WB102" s="1531"/>
      <c r="WC102" s="1531"/>
      <c r="WD102" s="1531"/>
      <c r="WE102" s="1531"/>
      <c r="WF102" s="1531"/>
      <c r="WG102" s="1531"/>
      <c r="WH102" s="1531"/>
      <c r="WI102" s="1531"/>
      <c r="WJ102" s="1531"/>
      <c r="WK102" s="1531"/>
      <c r="WL102" s="1531"/>
      <c r="WM102" s="1531"/>
      <c r="WN102" s="1531"/>
      <c r="WO102" s="1531"/>
      <c r="WP102" s="1531"/>
      <c r="WQ102" s="1531"/>
      <c r="WR102" s="1531"/>
      <c r="WS102" s="1531"/>
      <c r="WT102" s="1531"/>
      <c r="WU102" s="1531"/>
      <c r="WV102" s="1531"/>
      <c r="WW102" s="1531"/>
      <c r="WX102" s="1531"/>
      <c r="WY102" s="1531"/>
      <c r="WZ102" s="1531"/>
      <c r="XA102" s="1531"/>
      <c r="XB102" s="1531"/>
      <c r="XC102" s="1531"/>
      <c r="XD102" s="1531"/>
      <c r="XE102" s="1531"/>
      <c r="XF102" s="1531"/>
      <c r="XG102" s="1531"/>
      <c r="XH102" s="1531"/>
      <c r="XI102" s="1531"/>
      <c r="XJ102" s="1531"/>
      <c r="XK102" s="1531"/>
      <c r="XL102" s="1531"/>
      <c r="XM102" s="1531"/>
      <c r="XN102" s="1531"/>
      <c r="XO102" s="1531"/>
      <c r="XP102" s="1531"/>
      <c r="XQ102" s="1531"/>
      <c r="XR102" s="1531"/>
      <c r="XS102" s="1531"/>
      <c r="XT102" s="1531"/>
      <c r="XU102" s="1531"/>
      <c r="XV102" s="1531"/>
      <c r="XW102" s="1531"/>
      <c r="XX102" s="1531"/>
      <c r="XY102" s="1531"/>
      <c r="XZ102" s="1531"/>
      <c r="YA102" s="1531"/>
      <c r="YB102" s="1531"/>
      <c r="YC102" s="1531"/>
      <c r="YD102" s="1531"/>
      <c r="YE102" s="1531"/>
      <c r="YF102" s="1531"/>
      <c r="YG102" s="1531"/>
      <c r="YH102" s="1531"/>
      <c r="YI102" s="1531"/>
      <c r="YJ102" s="1531"/>
      <c r="YK102" s="1531"/>
      <c r="YL102" s="1531"/>
      <c r="YM102" s="1531"/>
      <c r="YN102" s="1531"/>
      <c r="YO102" s="1531"/>
      <c r="YP102" s="1531"/>
      <c r="YQ102" s="1531"/>
      <c r="YR102" s="1531"/>
      <c r="YS102" s="1531"/>
      <c r="YT102" s="1531"/>
      <c r="YU102" s="1531"/>
      <c r="YV102" s="1531"/>
      <c r="YW102" s="1531"/>
      <c r="YX102" s="1531"/>
      <c r="YY102" s="1531"/>
      <c r="YZ102" s="1531"/>
      <c r="ZA102" s="1531"/>
      <c r="ZB102" s="1531"/>
      <c r="ZC102" s="1531"/>
      <c r="ZD102" s="1531"/>
      <c r="ZE102" s="1531"/>
      <c r="ZF102" s="1531"/>
      <c r="ZG102" s="1531"/>
      <c r="ZH102" s="1531"/>
      <c r="ZI102" s="1531"/>
      <c r="ZJ102" s="1531"/>
      <c r="ZK102" s="1531"/>
      <c r="ZL102" s="1531"/>
      <c r="ZM102" s="1531"/>
      <c r="ZN102" s="1531"/>
      <c r="ZO102" s="1531"/>
      <c r="ZP102" s="1531"/>
      <c r="ZQ102" s="1531"/>
      <c r="ZR102" s="1531"/>
      <c r="ZS102" s="1531"/>
      <c r="ZT102" s="1531"/>
      <c r="ZU102" s="1531"/>
      <c r="ZV102" s="1531"/>
      <c r="ZW102" s="1531"/>
      <c r="ZX102" s="1531"/>
      <c r="ZY102" s="1531"/>
      <c r="ZZ102" s="1531"/>
      <c r="AAA102" s="1531"/>
      <c r="AAB102" s="1531"/>
      <c r="AAC102" s="1531"/>
      <c r="AAD102" s="1531"/>
      <c r="AAE102" s="1531"/>
      <c r="AAF102" s="1531"/>
      <c r="AAG102" s="1531"/>
      <c r="AAH102" s="1531"/>
      <c r="AAI102" s="1531"/>
      <c r="AAJ102" s="1531"/>
      <c r="AAK102" s="1531"/>
      <c r="AAL102" s="1531"/>
      <c r="AAM102" s="1531"/>
      <c r="AAN102" s="1531"/>
      <c r="AAO102" s="1531"/>
      <c r="AAP102" s="1531"/>
      <c r="AAQ102" s="1531"/>
      <c r="AAR102" s="1531"/>
      <c r="AAS102" s="1531"/>
      <c r="AAT102" s="1531"/>
      <c r="AAU102" s="1531"/>
      <c r="AAV102" s="1531"/>
      <c r="AAW102" s="1531"/>
      <c r="AAX102" s="1531"/>
      <c r="AAY102" s="1531"/>
      <c r="AAZ102" s="1531"/>
      <c r="ABA102" s="1531"/>
      <c r="ABB102" s="1531"/>
      <c r="ABC102" s="1531"/>
      <c r="ABD102" s="1531"/>
      <c r="ABE102" s="1531"/>
      <c r="ABF102" s="1531"/>
      <c r="ABG102" s="1531"/>
      <c r="ABH102" s="1531"/>
      <c r="ABI102" s="1531"/>
      <c r="ABJ102" s="1531"/>
      <c r="ABK102" s="1531"/>
      <c r="ABL102" s="1531"/>
      <c r="ABM102" s="1531"/>
      <c r="ABN102" s="1531"/>
      <c r="ABO102" s="1531"/>
      <c r="ABP102" s="1531"/>
      <c r="ABQ102" s="1531"/>
      <c r="ABR102" s="1531"/>
      <c r="ABS102" s="1531"/>
      <c r="ABT102" s="1531"/>
      <c r="ABU102" s="1531"/>
      <c r="ABV102" s="1531"/>
      <c r="ABW102" s="1531"/>
      <c r="ABX102" s="1531"/>
      <c r="ABY102" s="1531"/>
      <c r="ABZ102" s="1531"/>
      <c r="ACA102" s="1531"/>
      <c r="ACB102" s="1531"/>
      <c r="ACC102" s="1531"/>
      <c r="ACD102" s="1531"/>
      <c r="ACE102" s="1531"/>
      <c r="ACF102" s="1531"/>
      <c r="ACG102" s="1531"/>
      <c r="ACH102" s="1531"/>
      <c r="ACI102" s="1531"/>
      <c r="ACJ102" s="1531"/>
      <c r="ACK102" s="1531"/>
      <c r="ACL102" s="1531"/>
      <c r="ACM102" s="1531"/>
      <c r="ACN102" s="1531"/>
      <c r="ACO102" s="1531"/>
      <c r="ACP102" s="1531"/>
      <c r="ACQ102" s="1531"/>
      <c r="ACR102" s="1531"/>
      <c r="ACS102" s="1531"/>
      <c r="ACT102" s="1531"/>
      <c r="ACU102" s="1531"/>
      <c r="ACV102" s="1531"/>
      <c r="ACW102" s="1531"/>
      <c r="ACX102" s="1531"/>
      <c r="ACY102" s="1531"/>
      <c r="ACZ102" s="1531"/>
      <c r="ADA102" s="1531"/>
      <c r="ADB102" s="1531"/>
      <c r="ADC102" s="1531"/>
      <c r="ADD102" s="1531"/>
      <c r="ADE102" s="1531"/>
      <c r="ADF102" s="1531"/>
      <c r="ADG102" s="1531"/>
      <c r="ADH102" s="1531"/>
      <c r="ADI102" s="1531"/>
      <c r="ADJ102" s="1531"/>
      <c r="ADK102" s="1531"/>
      <c r="ADL102" s="1531"/>
      <c r="ADM102" s="1531"/>
      <c r="ADN102" s="1531"/>
      <c r="ADO102" s="1531"/>
      <c r="ADP102" s="1531"/>
      <c r="ADQ102" s="1531"/>
      <c r="ADR102" s="1531"/>
      <c r="ADS102" s="1531"/>
      <c r="ADT102" s="1531"/>
      <c r="ADU102" s="1531"/>
      <c r="ADV102" s="1531"/>
      <c r="ADW102" s="1531"/>
      <c r="ADX102" s="1531"/>
      <c r="ADY102" s="1531"/>
      <c r="ADZ102" s="1531"/>
      <c r="AEA102" s="1531"/>
      <c r="AEB102" s="1531"/>
      <c r="AEC102" s="1531"/>
      <c r="AED102" s="1531"/>
      <c r="AEE102" s="1531"/>
      <c r="AEF102" s="1531"/>
      <c r="AEG102" s="1531"/>
      <c r="AEH102" s="1531"/>
      <c r="AEI102" s="1531"/>
      <c r="AEJ102" s="1531"/>
      <c r="AEK102" s="1531"/>
      <c r="AEL102" s="1531"/>
      <c r="AEM102" s="1531"/>
      <c r="AEN102" s="1531"/>
      <c r="AEO102" s="1531"/>
      <c r="AEP102" s="1531"/>
      <c r="AEQ102" s="1531"/>
      <c r="AER102" s="1531"/>
      <c r="AES102" s="1531"/>
      <c r="AET102" s="1531"/>
      <c r="AEU102" s="1531"/>
      <c r="AEV102" s="1531"/>
      <c r="AEW102" s="1531"/>
      <c r="AEX102" s="1531"/>
      <c r="AEY102" s="1531"/>
      <c r="AEZ102" s="1531"/>
      <c r="AFA102" s="1531"/>
      <c r="AFB102" s="1531"/>
      <c r="AFC102" s="1531"/>
      <c r="AFD102" s="1531"/>
      <c r="AFE102" s="1531"/>
      <c r="AFF102" s="1531"/>
      <c r="AFG102" s="1531"/>
      <c r="AFH102" s="1531"/>
      <c r="AFI102" s="1531"/>
      <c r="AFJ102" s="1531"/>
      <c r="AFK102" s="1531"/>
      <c r="AFL102" s="1531"/>
      <c r="AFM102" s="1531"/>
      <c r="AFN102" s="1531"/>
      <c r="AFO102" s="1531"/>
      <c r="AFP102" s="1531"/>
      <c r="AFQ102" s="1531"/>
      <c r="AFR102" s="1531"/>
      <c r="AFS102" s="1531"/>
      <c r="AFT102" s="1531"/>
      <c r="AFU102" s="1531"/>
      <c r="AFV102" s="1531"/>
      <c r="AFW102" s="1531"/>
      <c r="AFX102" s="1531"/>
      <c r="AFY102" s="1531"/>
      <c r="AFZ102" s="1531"/>
      <c r="AGA102" s="1531"/>
      <c r="AGB102" s="1531"/>
      <c r="AGC102" s="1531"/>
      <c r="AGD102" s="1531"/>
      <c r="AGE102" s="1531"/>
      <c r="AGF102" s="1531"/>
      <c r="AGG102" s="1531"/>
      <c r="AGH102" s="1531"/>
      <c r="AGI102" s="1531"/>
      <c r="AGJ102" s="1531"/>
      <c r="AGK102" s="1531"/>
      <c r="AGL102" s="1531"/>
      <c r="AGM102" s="1531"/>
      <c r="AGN102" s="1531"/>
      <c r="AGO102" s="1531"/>
      <c r="AGP102" s="1531"/>
      <c r="AGQ102" s="1531"/>
      <c r="AGR102" s="1531"/>
      <c r="AGS102" s="1531"/>
      <c r="AGT102" s="1531"/>
      <c r="AGU102" s="1531"/>
      <c r="AGV102" s="1531"/>
      <c r="AGW102" s="1531"/>
      <c r="AGX102" s="1531"/>
      <c r="AGY102" s="1531"/>
      <c r="AGZ102" s="1531"/>
      <c r="AHA102" s="1531"/>
      <c r="AHB102" s="1531"/>
      <c r="AHC102" s="1531"/>
      <c r="AHD102" s="1531"/>
      <c r="AHE102" s="1531"/>
      <c r="AHF102" s="1531"/>
      <c r="AHG102" s="1531"/>
      <c r="AHH102" s="1531"/>
      <c r="AHI102" s="1531"/>
      <c r="AHJ102" s="1531"/>
      <c r="AHK102" s="1531"/>
      <c r="AHL102" s="1531"/>
      <c r="AHM102" s="1531"/>
      <c r="AHN102" s="1531"/>
      <c r="AHO102" s="1531"/>
      <c r="AHP102" s="1531"/>
      <c r="AHQ102" s="1531"/>
      <c r="AHR102" s="1531"/>
      <c r="AHS102" s="1531"/>
      <c r="AHT102" s="1531"/>
      <c r="AHU102" s="1531"/>
      <c r="AHV102" s="1531"/>
      <c r="AHW102" s="1531"/>
      <c r="AHX102" s="1531"/>
      <c r="AHY102" s="1531"/>
      <c r="AHZ102" s="1531"/>
      <c r="AIA102" s="1531"/>
      <c r="AIB102" s="1531"/>
      <c r="AIC102" s="1531"/>
      <c r="AID102" s="1531"/>
      <c r="AIE102" s="1531"/>
      <c r="AIF102" s="1531"/>
      <c r="AIG102" s="1531"/>
      <c r="AIH102" s="1531"/>
      <c r="AII102" s="1531"/>
      <c r="AIJ102" s="1531"/>
      <c r="AIK102" s="1531"/>
      <c r="AIL102" s="1531"/>
      <c r="AIM102" s="1531"/>
      <c r="AIN102" s="1531"/>
      <c r="AIO102" s="1531"/>
      <c r="AIP102" s="1531"/>
      <c r="AIQ102" s="1531"/>
      <c r="AIR102" s="1531"/>
      <c r="AIS102" s="1531"/>
      <c r="AIT102" s="1531"/>
      <c r="AIU102" s="1531"/>
      <c r="AIV102" s="1531"/>
      <c r="AIW102" s="1531"/>
      <c r="AIX102" s="1531"/>
      <c r="AIY102" s="1531"/>
      <c r="AIZ102" s="1531"/>
      <c r="AJA102" s="1531"/>
      <c r="AJB102" s="1531"/>
      <c r="AJC102" s="1531"/>
      <c r="AJD102" s="1531"/>
      <c r="AJE102" s="1531"/>
      <c r="AJF102" s="1531"/>
      <c r="AJG102" s="1531"/>
      <c r="AJH102" s="1531"/>
      <c r="AJI102" s="1531"/>
      <c r="AJJ102" s="1531"/>
      <c r="AJK102" s="1531"/>
      <c r="AJL102" s="1531"/>
      <c r="AJM102" s="1531"/>
      <c r="AJN102" s="1531"/>
      <c r="AJO102" s="1531"/>
      <c r="AJP102" s="1531"/>
      <c r="AJQ102" s="1531"/>
      <c r="AJR102" s="1531"/>
      <c r="AJS102" s="1531"/>
      <c r="AJT102" s="1531"/>
      <c r="AJU102" s="1531"/>
      <c r="AJV102" s="1531"/>
      <c r="AJW102" s="1531"/>
      <c r="AJX102" s="1531"/>
      <c r="AJY102" s="1531"/>
      <c r="AJZ102" s="1531"/>
      <c r="AKA102" s="1531"/>
      <c r="AKB102" s="1531"/>
      <c r="AKC102" s="1531"/>
      <c r="AKD102" s="1531"/>
      <c r="AKE102" s="1531"/>
      <c r="AKF102" s="1531"/>
      <c r="AKG102" s="1531"/>
      <c r="AKH102" s="1531"/>
      <c r="AKI102" s="1531"/>
      <c r="AKJ102" s="1531"/>
      <c r="AKK102" s="1531"/>
      <c r="AKL102" s="1531"/>
      <c r="AKM102" s="1531"/>
      <c r="AKN102" s="1531"/>
      <c r="AKO102" s="1531"/>
      <c r="AKP102" s="1531"/>
      <c r="AKQ102" s="1531"/>
      <c r="AKR102" s="1531"/>
      <c r="AKS102" s="1531"/>
      <c r="AKT102" s="1531"/>
      <c r="AKU102" s="1531"/>
      <c r="AKV102" s="1531"/>
      <c r="AKW102" s="1531"/>
      <c r="AKX102" s="1531"/>
      <c r="AKY102" s="1531"/>
      <c r="AKZ102" s="1531"/>
      <c r="ALA102" s="1531"/>
      <c r="ALB102" s="1531"/>
      <c r="ALC102" s="1531"/>
      <c r="ALD102" s="1531"/>
      <c r="ALE102" s="1531"/>
      <c r="ALF102" s="1531"/>
      <c r="ALG102" s="1531"/>
      <c r="ALH102" s="1531"/>
      <c r="ALI102" s="1531"/>
      <c r="ALJ102" s="1531"/>
      <c r="ALK102" s="1531"/>
      <c r="ALL102" s="1531"/>
      <c r="ALM102" s="1531"/>
      <c r="ALN102" s="1531"/>
      <c r="ALO102" s="1531"/>
      <c r="ALP102" s="1531"/>
      <c r="ALQ102" s="1531"/>
      <c r="ALR102" s="1531"/>
      <c r="ALS102" s="1531"/>
      <c r="ALT102" s="1531"/>
      <c r="ALU102" s="1531"/>
      <c r="ALV102" s="1531"/>
      <c r="ALW102" s="1531"/>
      <c r="ALX102" s="1531"/>
      <c r="ALY102" s="1531"/>
      <c r="ALZ102" s="1531"/>
      <c r="AMA102" s="1531"/>
      <c r="AMB102" s="1531"/>
      <c r="AMC102" s="1531"/>
      <c r="AMD102" s="1531"/>
      <c r="AME102" s="1531"/>
      <c r="AMF102" s="1531"/>
      <c r="AMG102" s="1531"/>
      <c r="AMH102" s="1531"/>
      <c r="AMI102" s="1531"/>
      <c r="AMJ102" s="1531"/>
      <c r="AMK102" s="1531"/>
      <c r="AML102" s="1531"/>
      <c r="AMM102" s="1531"/>
      <c r="AMN102" s="1531"/>
      <c r="AMO102" s="1531"/>
      <c r="AMP102" s="1531"/>
      <c r="AMQ102" s="1531"/>
      <c r="AMR102" s="1531"/>
      <c r="AMS102" s="1531"/>
      <c r="AMT102" s="1531"/>
      <c r="AMU102" s="1531"/>
      <c r="AMV102" s="1531"/>
      <c r="AMW102" s="1531"/>
      <c r="AMX102" s="1531"/>
      <c r="AMY102" s="1531"/>
      <c r="AMZ102" s="1531"/>
      <c r="ANA102" s="1531"/>
      <c r="ANB102" s="1531"/>
      <c r="ANC102" s="1531"/>
      <c r="AND102" s="1531"/>
      <c r="ANE102" s="1531"/>
      <c r="ANF102" s="1531"/>
      <c r="ANG102" s="1531"/>
      <c r="ANH102" s="1531"/>
      <c r="ANI102" s="1531"/>
      <c r="ANJ102" s="1531"/>
      <c r="ANK102" s="1531"/>
      <c r="ANL102" s="1531"/>
      <c r="ANM102" s="1531"/>
      <c r="ANN102" s="1531"/>
      <c r="ANO102" s="1531"/>
      <c r="ANP102" s="1531"/>
      <c r="ANQ102" s="1531"/>
      <c r="ANR102" s="1531"/>
      <c r="ANS102" s="1531"/>
      <c r="ANT102" s="1531"/>
      <c r="ANU102" s="1531"/>
      <c r="ANV102" s="1531"/>
      <c r="ANW102" s="1531"/>
      <c r="ANX102" s="1531"/>
      <c r="ANY102" s="1531"/>
      <c r="ANZ102" s="1531"/>
      <c r="AOA102" s="1531"/>
      <c r="AOB102" s="1531"/>
      <c r="AOC102" s="1531"/>
      <c r="AOD102" s="1531"/>
      <c r="AOE102" s="1531"/>
      <c r="AOF102" s="1531"/>
      <c r="AOG102" s="1531"/>
      <c r="AOH102" s="1531"/>
      <c r="AOI102" s="1531"/>
      <c r="AOJ102" s="1531"/>
      <c r="AOK102" s="1531"/>
      <c r="AOL102" s="1531"/>
      <c r="AOM102" s="1531"/>
      <c r="AON102" s="1531"/>
      <c r="AOO102" s="1531"/>
      <c r="AOP102" s="1531"/>
      <c r="AOQ102" s="1531"/>
      <c r="AOR102" s="1531"/>
      <c r="AOS102" s="1531"/>
      <c r="AOT102" s="1531"/>
      <c r="AOU102" s="1531"/>
      <c r="AOV102" s="1531"/>
      <c r="AOW102" s="1531"/>
      <c r="AOX102" s="1531"/>
      <c r="AOY102" s="1531"/>
      <c r="AOZ102" s="1531"/>
      <c r="APA102" s="1531"/>
      <c r="APB102" s="1531"/>
      <c r="APC102" s="1531"/>
      <c r="APD102" s="1531"/>
      <c r="APE102" s="1531"/>
      <c r="APF102" s="1531"/>
      <c r="APG102" s="1531"/>
      <c r="APH102" s="1531"/>
      <c r="API102" s="1531"/>
      <c r="APJ102" s="1531"/>
      <c r="APK102" s="1531"/>
      <c r="APL102" s="1531"/>
      <c r="APM102" s="1531"/>
      <c r="APN102" s="1531"/>
      <c r="APO102" s="1531"/>
      <c r="APP102" s="1531"/>
      <c r="APQ102" s="1531"/>
      <c r="APR102" s="1531"/>
      <c r="APS102" s="1531"/>
      <c r="APT102" s="1531"/>
      <c r="APU102" s="1531"/>
      <c r="APV102" s="1531"/>
      <c r="APW102" s="1531"/>
      <c r="APX102" s="1531"/>
      <c r="APY102" s="1531"/>
      <c r="APZ102" s="1531"/>
      <c r="AQA102" s="1531"/>
      <c r="AQB102" s="1531"/>
      <c r="AQC102" s="1531"/>
      <c r="AQD102" s="1531"/>
      <c r="AQE102" s="1531"/>
      <c r="AQF102" s="1531"/>
      <c r="AQG102" s="1531"/>
      <c r="AQH102" s="1531"/>
      <c r="AQI102" s="1531"/>
      <c r="AQJ102" s="1531"/>
      <c r="AQK102" s="1531"/>
      <c r="AQL102" s="1531"/>
      <c r="AQM102" s="1531"/>
      <c r="AQN102" s="1531"/>
      <c r="AQO102" s="1531"/>
      <c r="AQP102" s="1531"/>
      <c r="AQQ102" s="1531"/>
      <c r="AQR102" s="1531"/>
      <c r="AQS102" s="1531"/>
      <c r="AQT102" s="1531"/>
      <c r="AQU102" s="1531"/>
      <c r="AQV102" s="1531"/>
      <c r="AQW102" s="1531"/>
      <c r="AQX102" s="1531"/>
      <c r="AQY102" s="1531"/>
      <c r="AQZ102" s="1531"/>
      <c r="ARA102" s="1531"/>
      <c r="ARB102" s="1531"/>
      <c r="ARC102" s="1531"/>
      <c r="ARD102" s="1531"/>
      <c r="ARE102" s="1531"/>
      <c r="ARF102" s="1531"/>
      <c r="ARG102" s="1531"/>
      <c r="ARH102" s="1531"/>
      <c r="ARI102" s="1531"/>
      <c r="ARJ102" s="1531"/>
      <c r="ARK102" s="1531"/>
      <c r="ARL102" s="1531"/>
      <c r="ARM102" s="1531"/>
      <c r="ARN102" s="1531"/>
      <c r="ARO102" s="1531"/>
      <c r="ARP102" s="1531"/>
      <c r="ARQ102" s="1531"/>
      <c r="ARR102" s="1531"/>
      <c r="ARS102" s="1531"/>
      <c r="ART102" s="1531"/>
      <c r="ARU102" s="1531"/>
      <c r="ARV102" s="1531"/>
      <c r="ARW102" s="1531"/>
      <c r="ARX102" s="1531"/>
      <c r="ARY102" s="1531"/>
      <c r="ARZ102" s="1531"/>
      <c r="ASA102" s="1531"/>
      <c r="ASB102" s="1531"/>
      <c r="ASC102" s="1531"/>
      <c r="ASD102" s="1531"/>
      <c r="ASE102" s="1531"/>
      <c r="ASF102" s="1531"/>
      <c r="ASG102" s="1531"/>
      <c r="ASH102" s="1531"/>
      <c r="ASI102" s="1531"/>
      <c r="ASJ102" s="1531"/>
      <c r="ASK102" s="1531"/>
      <c r="ASL102" s="1531"/>
      <c r="ASM102" s="1531"/>
      <c r="ASN102" s="1531"/>
      <c r="ASO102" s="1531"/>
      <c r="ASP102" s="1531"/>
      <c r="ASQ102" s="1531"/>
      <c r="ASR102" s="1531"/>
      <c r="ASS102" s="1531"/>
      <c r="AST102" s="1531"/>
      <c r="ASU102" s="1531"/>
      <c r="ASV102" s="1531"/>
      <c r="ASW102" s="1531"/>
      <c r="ASX102" s="1531"/>
      <c r="ASY102" s="1531"/>
      <c r="ASZ102" s="1531"/>
      <c r="ATA102" s="1531"/>
      <c r="ATB102" s="1531"/>
      <c r="ATC102" s="1531"/>
      <c r="ATD102" s="1531"/>
      <c r="ATE102" s="1531"/>
      <c r="ATF102" s="1531"/>
      <c r="ATG102" s="1531"/>
      <c r="ATH102" s="1531"/>
      <c r="ATI102" s="1531"/>
      <c r="ATJ102" s="1531"/>
      <c r="ATK102" s="1531"/>
      <c r="ATL102" s="1531"/>
      <c r="ATM102" s="1531"/>
      <c r="ATN102" s="1531"/>
      <c r="ATO102" s="1531"/>
      <c r="ATP102" s="1531"/>
      <c r="ATQ102" s="1531"/>
      <c r="ATR102" s="1531"/>
      <c r="ATS102" s="1531"/>
      <c r="ATT102" s="1531"/>
      <c r="ATU102" s="1531"/>
      <c r="ATV102" s="1531"/>
      <c r="ATW102" s="1531"/>
      <c r="ATX102" s="1531"/>
      <c r="ATY102" s="1531"/>
      <c r="ATZ102" s="1531"/>
      <c r="AUA102" s="1531"/>
      <c r="AUB102" s="1531"/>
      <c r="AUC102" s="1531"/>
      <c r="AUD102" s="1531"/>
      <c r="AUE102" s="1531"/>
      <c r="AUF102" s="1531"/>
      <c r="AUG102" s="1531"/>
      <c r="AUH102" s="1531"/>
      <c r="AUI102" s="1531"/>
    </row>
    <row r="103" spans="1:1231" s="1406" customFormat="1" ht="31.75" customHeight="1" x14ac:dyDescent="0.75">
      <c r="A103" s="1476"/>
      <c r="B103" s="1606"/>
      <c r="C103" s="1414"/>
      <c r="D103" s="1552"/>
      <c r="E103" s="1553"/>
      <c r="F103" s="1553"/>
      <c r="G103" s="1479"/>
      <c r="H103" s="1479"/>
      <c r="I103" s="1554"/>
      <c r="J103" s="1555"/>
      <c r="K103" s="1556"/>
      <c r="L103" s="1557"/>
      <c r="M103" s="1558"/>
      <c r="N103" s="1557"/>
      <c r="O103" s="1486"/>
      <c r="P103" s="721"/>
      <c r="Q103" s="721"/>
      <c r="R103" s="1486"/>
      <c r="S103" s="1486"/>
      <c r="T103" s="1486"/>
      <c r="U103" s="1486"/>
      <c r="V103" s="1486"/>
      <c r="W103" s="1610"/>
      <c r="X103" s="1486"/>
      <c r="Y103" s="721"/>
      <c r="Z103" s="721"/>
      <c r="AA103" s="1433"/>
      <c r="AB103" s="721"/>
      <c r="AC103" s="721"/>
      <c r="AD103" s="1412"/>
      <c r="AE103" s="1412"/>
      <c r="AF103" s="1412"/>
      <c r="AG103" s="1486"/>
      <c r="AH103" s="1486"/>
      <c r="AI103" s="1486"/>
      <c r="AJ103" s="1486"/>
      <c r="AK103" s="1486"/>
      <c r="AL103" s="1413"/>
      <c r="AN103" s="1487"/>
      <c r="AO103" s="1487"/>
      <c r="AP103" s="1531"/>
      <c r="AQ103" s="1531"/>
      <c r="AR103" s="1531"/>
      <c r="AS103" s="1531"/>
      <c r="AT103" s="1531"/>
      <c r="AU103" s="1531"/>
      <c r="AV103" s="1531"/>
      <c r="AW103" s="1531"/>
      <c r="AX103" s="1531"/>
      <c r="AY103" s="1531"/>
      <c r="AZ103" s="1531"/>
      <c r="BA103" s="1531"/>
      <c r="BB103" s="1531"/>
      <c r="BC103" s="1531"/>
      <c r="BD103" s="1531"/>
      <c r="BE103" s="1531"/>
      <c r="BF103" s="1531"/>
      <c r="BG103" s="1531"/>
      <c r="BH103" s="1531"/>
      <c r="BI103" s="1531"/>
      <c r="BJ103" s="1531"/>
      <c r="BK103" s="1531"/>
      <c r="BL103" s="1531"/>
      <c r="BM103" s="1531"/>
      <c r="BN103" s="1531"/>
      <c r="BO103" s="1531"/>
      <c r="BP103" s="1531"/>
      <c r="BQ103" s="1531"/>
      <c r="BR103" s="1531"/>
      <c r="BS103" s="1531"/>
      <c r="BT103" s="1531"/>
      <c r="BU103" s="1531"/>
      <c r="BV103" s="1531"/>
      <c r="BW103" s="1531"/>
      <c r="BX103" s="1531"/>
      <c r="BY103" s="1531"/>
      <c r="BZ103" s="1531"/>
      <c r="CA103" s="1531"/>
      <c r="CB103" s="1531"/>
      <c r="CC103" s="1531"/>
      <c r="CD103" s="1531"/>
      <c r="CE103" s="1531"/>
      <c r="CF103" s="1531"/>
      <c r="CG103" s="1531"/>
      <c r="CH103" s="1531"/>
      <c r="CI103" s="1531"/>
      <c r="CJ103" s="1531"/>
      <c r="CK103" s="1531"/>
      <c r="CL103" s="1531"/>
      <c r="CM103" s="1531"/>
      <c r="CN103" s="1531"/>
      <c r="CO103" s="1531"/>
      <c r="CP103" s="1531"/>
      <c r="CQ103" s="1531"/>
      <c r="CR103" s="1531"/>
      <c r="CS103" s="1531"/>
      <c r="CT103" s="1531"/>
      <c r="CU103" s="1531"/>
      <c r="CV103" s="1531"/>
      <c r="CW103" s="1531"/>
      <c r="CX103" s="1531"/>
      <c r="CY103" s="1531"/>
      <c r="CZ103" s="1531"/>
      <c r="DA103" s="1531"/>
      <c r="DB103" s="1531"/>
      <c r="DC103" s="1531"/>
      <c r="DD103" s="1531"/>
      <c r="DE103" s="1531"/>
      <c r="DF103" s="1531"/>
      <c r="DG103" s="1531"/>
      <c r="DH103" s="1531"/>
      <c r="DI103" s="1531"/>
      <c r="DJ103" s="1531"/>
      <c r="DK103" s="1531"/>
      <c r="DL103" s="1531"/>
      <c r="DM103" s="1531"/>
      <c r="DN103" s="1531"/>
      <c r="DO103" s="1531"/>
      <c r="DP103" s="1531"/>
      <c r="DQ103" s="1531"/>
      <c r="DR103" s="1531"/>
      <c r="DS103" s="1531"/>
      <c r="DT103" s="1531"/>
      <c r="DU103" s="1531"/>
      <c r="DV103" s="1531"/>
      <c r="DW103" s="1531"/>
      <c r="DX103" s="1531"/>
      <c r="DY103" s="1531"/>
      <c r="DZ103" s="1531"/>
      <c r="EA103" s="1531"/>
      <c r="EB103" s="1531"/>
      <c r="EC103" s="1531"/>
      <c r="ED103" s="1531"/>
      <c r="EE103" s="1531"/>
      <c r="EF103" s="1531"/>
      <c r="EG103" s="1531"/>
      <c r="EH103" s="1531"/>
      <c r="EI103" s="1531"/>
      <c r="EJ103" s="1531"/>
      <c r="EK103" s="1531"/>
      <c r="EL103" s="1531"/>
      <c r="EM103" s="1531"/>
      <c r="EN103" s="1531"/>
      <c r="EO103" s="1531"/>
      <c r="EP103" s="1531"/>
      <c r="EQ103" s="1531"/>
      <c r="ER103" s="1531"/>
      <c r="ES103" s="1531"/>
      <c r="ET103" s="1531"/>
      <c r="EU103" s="1531"/>
      <c r="EV103" s="1531"/>
      <c r="EW103" s="1531"/>
      <c r="EX103" s="1531"/>
      <c r="EY103" s="1531"/>
      <c r="EZ103" s="1531"/>
      <c r="FA103" s="1531"/>
      <c r="FB103" s="1531"/>
      <c r="FC103" s="1531"/>
      <c r="FD103" s="1531"/>
      <c r="FE103" s="1531"/>
      <c r="FF103" s="1531"/>
      <c r="FG103" s="1531"/>
      <c r="FH103" s="1531"/>
      <c r="FI103" s="1531"/>
      <c r="FJ103" s="1531"/>
      <c r="FK103" s="1531"/>
      <c r="FL103" s="1531"/>
      <c r="FM103" s="1531"/>
      <c r="FN103" s="1531"/>
      <c r="FO103" s="1531"/>
      <c r="FP103" s="1531"/>
      <c r="FQ103" s="1531"/>
      <c r="FR103" s="1531"/>
      <c r="FS103" s="1531"/>
      <c r="FT103" s="1531"/>
      <c r="FU103" s="1531"/>
      <c r="FV103" s="1531"/>
      <c r="FW103" s="1531"/>
      <c r="FX103" s="1531"/>
      <c r="FY103" s="1531"/>
      <c r="FZ103" s="1531"/>
      <c r="GA103" s="1531"/>
      <c r="GB103" s="1531"/>
      <c r="GC103" s="1531"/>
      <c r="GD103" s="1531"/>
      <c r="GE103" s="1531"/>
      <c r="GF103" s="1531"/>
      <c r="GG103" s="1531"/>
      <c r="GH103" s="1531"/>
      <c r="GI103" s="1531"/>
      <c r="GJ103" s="1531"/>
      <c r="GK103" s="1531"/>
      <c r="GL103" s="1531"/>
      <c r="GM103" s="1531"/>
      <c r="GN103" s="1531"/>
      <c r="GO103" s="1531"/>
      <c r="GP103" s="1531"/>
      <c r="GQ103" s="1531"/>
      <c r="GR103" s="1531"/>
      <c r="GS103" s="1531"/>
      <c r="GT103" s="1531"/>
      <c r="GU103" s="1531"/>
      <c r="GV103" s="1531"/>
      <c r="GW103" s="1531"/>
      <c r="GX103" s="1531"/>
      <c r="GY103" s="1531"/>
      <c r="GZ103" s="1531"/>
      <c r="HA103" s="1531"/>
      <c r="HB103" s="1531"/>
      <c r="HC103" s="1531"/>
      <c r="HD103" s="1531"/>
      <c r="HE103" s="1531"/>
      <c r="HF103" s="1531"/>
      <c r="HG103" s="1531"/>
      <c r="HH103" s="1531"/>
      <c r="HI103" s="1531"/>
      <c r="HJ103" s="1531"/>
      <c r="HK103" s="1531"/>
      <c r="HL103" s="1531"/>
      <c r="HM103" s="1531"/>
      <c r="HN103" s="1531"/>
      <c r="HO103" s="1531"/>
      <c r="HP103" s="1531"/>
      <c r="HQ103" s="1531"/>
      <c r="HR103" s="1531"/>
      <c r="HS103" s="1531"/>
      <c r="HT103" s="1531"/>
      <c r="HU103" s="1531"/>
      <c r="HV103" s="1531"/>
      <c r="HW103" s="1531"/>
      <c r="HX103" s="1531"/>
      <c r="HY103" s="1531"/>
      <c r="HZ103" s="1531"/>
      <c r="IA103" s="1531"/>
      <c r="IB103" s="1531"/>
      <c r="IC103" s="1531"/>
      <c r="ID103" s="1531"/>
      <c r="IE103" s="1531"/>
      <c r="IF103" s="1531"/>
      <c r="IG103" s="1531"/>
      <c r="IH103" s="1531"/>
      <c r="II103" s="1531"/>
      <c r="IJ103" s="1531"/>
      <c r="IK103" s="1531"/>
      <c r="IL103" s="1531"/>
      <c r="IM103" s="1531"/>
      <c r="IN103" s="1531"/>
      <c r="IO103" s="1531"/>
      <c r="IP103" s="1531"/>
      <c r="IQ103" s="1531"/>
      <c r="IR103" s="1531"/>
      <c r="IS103" s="1531"/>
      <c r="IT103" s="1531"/>
      <c r="IU103" s="1531"/>
      <c r="IV103" s="1531"/>
      <c r="IW103" s="1531"/>
      <c r="IX103" s="1531"/>
      <c r="IY103" s="1531"/>
      <c r="IZ103" s="1531"/>
      <c r="JA103" s="1531"/>
      <c r="JB103" s="1531"/>
      <c r="JC103" s="1531"/>
      <c r="JD103" s="1531"/>
      <c r="JE103" s="1531"/>
      <c r="JF103" s="1531"/>
      <c r="JG103" s="1531"/>
      <c r="JH103" s="1531"/>
      <c r="JI103" s="1531"/>
      <c r="JJ103" s="1531"/>
      <c r="JK103" s="1531"/>
      <c r="JL103" s="1531"/>
      <c r="JM103" s="1531"/>
      <c r="JN103" s="1531"/>
      <c r="JO103" s="1531"/>
      <c r="JP103" s="1531"/>
      <c r="JQ103" s="1531"/>
      <c r="JR103" s="1531"/>
      <c r="JS103" s="1531"/>
      <c r="JT103" s="1531"/>
      <c r="JU103" s="1531"/>
      <c r="JV103" s="1531"/>
      <c r="JW103" s="1531"/>
      <c r="JX103" s="1531"/>
      <c r="JY103" s="1531"/>
      <c r="JZ103" s="1531"/>
      <c r="KA103" s="1531"/>
      <c r="KB103" s="1531"/>
      <c r="KC103" s="1531"/>
      <c r="KD103" s="1531"/>
      <c r="KE103" s="1531"/>
      <c r="KF103" s="1531"/>
      <c r="KG103" s="1531"/>
      <c r="KH103" s="1531"/>
      <c r="KI103" s="1531"/>
      <c r="KJ103" s="1531"/>
      <c r="KK103" s="1531"/>
      <c r="KL103" s="1531"/>
      <c r="KM103" s="1531"/>
      <c r="KN103" s="1531"/>
      <c r="KO103" s="1531"/>
      <c r="KP103" s="1531"/>
      <c r="KQ103" s="1531"/>
      <c r="KR103" s="1531"/>
      <c r="KS103" s="1531"/>
      <c r="KT103" s="1531"/>
      <c r="KU103" s="1531"/>
      <c r="KV103" s="1531"/>
      <c r="KW103" s="1531"/>
      <c r="KX103" s="1531"/>
      <c r="KY103" s="1531"/>
      <c r="KZ103" s="1531"/>
      <c r="LA103" s="1531"/>
      <c r="LB103" s="1531"/>
      <c r="LC103" s="1531"/>
      <c r="LD103" s="1531"/>
      <c r="LE103" s="1531"/>
      <c r="LF103" s="1531"/>
      <c r="LG103" s="1531"/>
      <c r="LH103" s="1531"/>
      <c r="LI103" s="1531"/>
      <c r="LJ103" s="1531"/>
      <c r="LK103" s="1531"/>
      <c r="LL103" s="1531"/>
      <c r="LM103" s="1531"/>
      <c r="LN103" s="1531"/>
      <c r="LO103" s="1531"/>
      <c r="LP103" s="1531"/>
      <c r="LQ103" s="1531"/>
      <c r="LR103" s="1531"/>
      <c r="LS103" s="1531"/>
      <c r="LT103" s="1531"/>
      <c r="LU103" s="1531"/>
      <c r="LV103" s="1531"/>
      <c r="LW103" s="1531"/>
      <c r="LX103" s="1531"/>
      <c r="LY103" s="1531"/>
      <c r="LZ103" s="1531"/>
      <c r="MA103" s="1531"/>
      <c r="MB103" s="1531"/>
      <c r="MC103" s="1531"/>
      <c r="MD103" s="1531"/>
      <c r="ME103" s="1531"/>
      <c r="MF103" s="1531"/>
      <c r="MG103" s="1531"/>
      <c r="MH103" s="1531"/>
      <c r="MI103" s="1531"/>
      <c r="MJ103" s="1531"/>
      <c r="MK103" s="1531"/>
      <c r="ML103" s="1531"/>
      <c r="MM103" s="1531"/>
      <c r="MN103" s="1531"/>
      <c r="MO103" s="1531"/>
      <c r="MP103" s="1531"/>
      <c r="MQ103" s="1531"/>
      <c r="MR103" s="1531"/>
      <c r="MS103" s="1531"/>
      <c r="MT103" s="1531"/>
      <c r="MU103" s="1531"/>
      <c r="MV103" s="1531"/>
      <c r="MW103" s="1531"/>
      <c r="MX103" s="1531"/>
      <c r="MY103" s="1531"/>
      <c r="MZ103" s="1531"/>
      <c r="NA103" s="1531"/>
      <c r="NB103" s="1531"/>
      <c r="NC103" s="1531"/>
      <c r="ND103" s="1531"/>
      <c r="NE103" s="1531"/>
      <c r="NF103" s="1531"/>
      <c r="NG103" s="1531"/>
      <c r="NH103" s="1531"/>
      <c r="NI103" s="1531"/>
      <c r="NJ103" s="1531"/>
      <c r="NK103" s="1531"/>
      <c r="NL103" s="1531"/>
      <c r="NM103" s="1531"/>
      <c r="NN103" s="1531"/>
      <c r="NO103" s="1531"/>
      <c r="NP103" s="1531"/>
      <c r="NQ103" s="1531"/>
      <c r="NR103" s="1531"/>
      <c r="NS103" s="1531"/>
      <c r="NT103" s="1531"/>
      <c r="NU103" s="1531"/>
      <c r="NV103" s="1531"/>
      <c r="NW103" s="1531"/>
      <c r="NX103" s="1531"/>
      <c r="NY103" s="1531"/>
      <c r="NZ103" s="1531"/>
      <c r="OA103" s="1531"/>
      <c r="OB103" s="1531"/>
      <c r="OC103" s="1531"/>
      <c r="OD103" s="1531"/>
      <c r="OE103" s="1531"/>
      <c r="OF103" s="1531"/>
      <c r="OG103" s="1531"/>
      <c r="OH103" s="1531"/>
      <c r="OI103" s="1531"/>
      <c r="OJ103" s="1531"/>
      <c r="OK103" s="1531"/>
      <c r="OL103" s="1531"/>
      <c r="OM103" s="1531"/>
      <c r="ON103" s="1531"/>
      <c r="OO103" s="1531"/>
      <c r="OP103" s="1531"/>
      <c r="OQ103" s="1531"/>
      <c r="OR103" s="1531"/>
      <c r="OS103" s="1531"/>
      <c r="OT103" s="1531"/>
      <c r="OU103" s="1531"/>
      <c r="OV103" s="1531"/>
      <c r="OW103" s="1531"/>
      <c r="OX103" s="1531"/>
      <c r="OY103" s="1531"/>
      <c r="OZ103" s="1531"/>
      <c r="PA103" s="1531"/>
      <c r="PB103" s="1531"/>
      <c r="PC103" s="1531"/>
      <c r="PD103" s="1531"/>
      <c r="PE103" s="1531"/>
      <c r="PF103" s="1531"/>
      <c r="PG103" s="1531"/>
      <c r="PH103" s="1531"/>
      <c r="PI103" s="1531"/>
      <c r="PJ103" s="1531"/>
      <c r="PK103" s="1531"/>
      <c r="PL103" s="1531"/>
      <c r="PM103" s="1531"/>
      <c r="PN103" s="1531"/>
      <c r="PO103" s="1531"/>
      <c r="PP103" s="1531"/>
      <c r="PQ103" s="1531"/>
      <c r="PR103" s="1531"/>
      <c r="PS103" s="1531"/>
      <c r="PT103" s="1531"/>
      <c r="PU103" s="1531"/>
      <c r="PV103" s="1531"/>
      <c r="PW103" s="1531"/>
      <c r="PX103" s="1531"/>
      <c r="PY103" s="1531"/>
      <c r="PZ103" s="1531"/>
      <c r="QA103" s="1531"/>
      <c r="QB103" s="1531"/>
      <c r="QC103" s="1531"/>
      <c r="QD103" s="1531"/>
      <c r="QE103" s="1531"/>
      <c r="QF103" s="1531"/>
      <c r="QG103" s="1531"/>
      <c r="QH103" s="1531"/>
      <c r="QI103" s="1531"/>
      <c r="QJ103" s="1531"/>
      <c r="QK103" s="1531"/>
      <c r="QL103" s="1531"/>
      <c r="QM103" s="1531"/>
      <c r="QN103" s="1531"/>
      <c r="QO103" s="1531"/>
      <c r="QP103" s="1531"/>
      <c r="QQ103" s="1531"/>
      <c r="QR103" s="1531"/>
      <c r="QS103" s="1531"/>
      <c r="QT103" s="1531"/>
      <c r="QU103" s="1531"/>
      <c r="QV103" s="1531"/>
      <c r="QW103" s="1531"/>
      <c r="QX103" s="1531"/>
      <c r="QY103" s="1531"/>
      <c r="QZ103" s="1531"/>
      <c r="RA103" s="1531"/>
      <c r="RB103" s="1531"/>
      <c r="RC103" s="1531"/>
      <c r="RD103" s="1531"/>
      <c r="RE103" s="1531"/>
      <c r="RF103" s="1531"/>
      <c r="RG103" s="1531"/>
      <c r="RH103" s="1531"/>
      <c r="RI103" s="1531"/>
      <c r="RJ103" s="1531"/>
      <c r="RK103" s="1531"/>
      <c r="RL103" s="1531"/>
      <c r="RM103" s="1531"/>
      <c r="RN103" s="1531"/>
      <c r="RO103" s="1531"/>
      <c r="RP103" s="1531"/>
      <c r="RQ103" s="1531"/>
      <c r="RR103" s="1531"/>
      <c r="RS103" s="1531"/>
      <c r="RT103" s="1531"/>
      <c r="RU103" s="1531"/>
      <c r="RV103" s="1531"/>
      <c r="RW103" s="1531"/>
      <c r="RX103" s="1531"/>
      <c r="RY103" s="1531"/>
      <c r="RZ103" s="1531"/>
      <c r="SA103" s="1531"/>
      <c r="SB103" s="1531"/>
      <c r="SC103" s="1531"/>
      <c r="SD103" s="1531"/>
      <c r="SE103" s="1531"/>
      <c r="SF103" s="1531"/>
      <c r="SG103" s="1531"/>
      <c r="SH103" s="1531"/>
      <c r="SI103" s="1531"/>
      <c r="SJ103" s="1531"/>
      <c r="SK103" s="1531"/>
      <c r="SL103" s="1531"/>
      <c r="SM103" s="1531"/>
      <c r="SN103" s="1531"/>
      <c r="SO103" s="1531"/>
      <c r="SP103" s="1531"/>
      <c r="SQ103" s="1531"/>
      <c r="SR103" s="1531"/>
      <c r="SS103" s="1531"/>
      <c r="ST103" s="1531"/>
      <c r="SU103" s="1531"/>
      <c r="SV103" s="1531"/>
      <c r="SW103" s="1531"/>
      <c r="SX103" s="1531"/>
      <c r="SY103" s="1531"/>
      <c r="SZ103" s="1531"/>
      <c r="TA103" s="1531"/>
      <c r="TB103" s="1531"/>
      <c r="TC103" s="1531"/>
      <c r="TD103" s="1531"/>
      <c r="TE103" s="1531"/>
      <c r="TF103" s="1531"/>
      <c r="TG103" s="1531"/>
      <c r="TH103" s="1531"/>
      <c r="TI103" s="1531"/>
      <c r="TJ103" s="1531"/>
      <c r="TK103" s="1531"/>
      <c r="TL103" s="1531"/>
      <c r="TM103" s="1531"/>
      <c r="TN103" s="1531"/>
      <c r="TO103" s="1531"/>
      <c r="TP103" s="1531"/>
      <c r="TQ103" s="1531"/>
      <c r="TR103" s="1531"/>
      <c r="TS103" s="1531"/>
      <c r="TT103" s="1531"/>
      <c r="TU103" s="1531"/>
      <c r="TV103" s="1531"/>
      <c r="TW103" s="1531"/>
      <c r="TX103" s="1531"/>
      <c r="TY103" s="1531"/>
      <c r="TZ103" s="1531"/>
      <c r="UA103" s="1531"/>
      <c r="UB103" s="1531"/>
      <c r="UC103" s="1531"/>
      <c r="UD103" s="1531"/>
      <c r="UE103" s="1531"/>
      <c r="UF103" s="1531"/>
      <c r="UG103" s="1531"/>
      <c r="UH103" s="1531"/>
      <c r="UI103" s="1531"/>
      <c r="UJ103" s="1531"/>
      <c r="UK103" s="1531"/>
      <c r="UL103" s="1531"/>
      <c r="UM103" s="1531"/>
      <c r="UN103" s="1531"/>
      <c r="UO103" s="1531"/>
      <c r="UP103" s="1531"/>
      <c r="UQ103" s="1531"/>
      <c r="UR103" s="1531"/>
      <c r="US103" s="1531"/>
      <c r="UT103" s="1531"/>
      <c r="UU103" s="1531"/>
      <c r="UV103" s="1531"/>
      <c r="UW103" s="1531"/>
      <c r="UX103" s="1531"/>
      <c r="UY103" s="1531"/>
      <c r="UZ103" s="1531"/>
      <c r="VA103" s="1531"/>
      <c r="VB103" s="1531"/>
      <c r="VC103" s="1531"/>
      <c r="VD103" s="1531"/>
      <c r="VE103" s="1531"/>
      <c r="VF103" s="1531"/>
      <c r="VG103" s="1531"/>
      <c r="VH103" s="1531"/>
      <c r="VI103" s="1531"/>
      <c r="VJ103" s="1531"/>
      <c r="VK103" s="1531"/>
      <c r="VL103" s="1531"/>
      <c r="VM103" s="1531"/>
      <c r="VN103" s="1531"/>
      <c r="VO103" s="1531"/>
      <c r="VP103" s="1531"/>
      <c r="VQ103" s="1531"/>
      <c r="VR103" s="1531"/>
      <c r="VS103" s="1531"/>
      <c r="VT103" s="1531"/>
      <c r="VU103" s="1531"/>
      <c r="VV103" s="1531"/>
      <c r="VW103" s="1531"/>
      <c r="VX103" s="1531"/>
      <c r="VY103" s="1531"/>
      <c r="VZ103" s="1531"/>
      <c r="WA103" s="1531"/>
      <c r="WB103" s="1531"/>
      <c r="WC103" s="1531"/>
      <c r="WD103" s="1531"/>
      <c r="WE103" s="1531"/>
      <c r="WF103" s="1531"/>
      <c r="WG103" s="1531"/>
      <c r="WH103" s="1531"/>
      <c r="WI103" s="1531"/>
      <c r="WJ103" s="1531"/>
      <c r="WK103" s="1531"/>
      <c r="WL103" s="1531"/>
      <c r="WM103" s="1531"/>
      <c r="WN103" s="1531"/>
      <c r="WO103" s="1531"/>
      <c r="WP103" s="1531"/>
      <c r="WQ103" s="1531"/>
      <c r="WR103" s="1531"/>
      <c r="WS103" s="1531"/>
      <c r="WT103" s="1531"/>
      <c r="WU103" s="1531"/>
      <c r="WV103" s="1531"/>
      <c r="WW103" s="1531"/>
      <c r="WX103" s="1531"/>
      <c r="WY103" s="1531"/>
      <c r="WZ103" s="1531"/>
      <c r="XA103" s="1531"/>
      <c r="XB103" s="1531"/>
      <c r="XC103" s="1531"/>
      <c r="XD103" s="1531"/>
      <c r="XE103" s="1531"/>
      <c r="XF103" s="1531"/>
      <c r="XG103" s="1531"/>
      <c r="XH103" s="1531"/>
      <c r="XI103" s="1531"/>
      <c r="XJ103" s="1531"/>
      <c r="XK103" s="1531"/>
      <c r="XL103" s="1531"/>
      <c r="XM103" s="1531"/>
      <c r="XN103" s="1531"/>
      <c r="XO103" s="1531"/>
      <c r="XP103" s="1531"/>
      <c r="XQ103" s="1531"/>
      <c r="XR103" s="1531"/>
      <c r="XS103" s="1531"/>
      <c r="XT103" s="1531"/>
      <c r="XU103" s="1531"/>
      <c r="XV103" s="1531"/>
      <c r="XW103" s="1531"/>
      <c r="XX103" s="1531"/>
      <c r="XY103" s="1531"/>
      <c r="XZ103" s="1531"/>
      <c r="YA103" s="1531"/>
      <c r="YB103" s="1531"/>
      <c r="YC103" s="1531"/>
      <c r="YD103" s="1531"/>
      <c r="YE103" s="1531"/>
      <c r="YF103" s="1531"/>
      <c r="YG103" s="1531"/>
      <c r="YH103" s="1531"/>
      <c r="YI103" s="1531"/>
      <c r="YJ103" s="1531"/>
      <c r="YK103" s="1531"/>
      <c r="YL103" s="1531"/>
      <c r="YM103" s="1531"/>
      <c r="YN103" s="1531"/>
      <c r="YO103" s="1531"/>
      <c r="YP103" s="1531"/>
      <c r="YQ103" s="1531"/>
      <c r="YR103" s="1531"/>
      <c r="YS103" s="1531"/>
      <c r="YT103" s="1531"/>
      <c r="YU103" s="1531"/>
      <c r="YV103" s="1531"/>
      <c r="YW103" s="1531"/>
      <c r="YX103" s="1531"/>
      <c r="YY103" s="1531"/>
      <c r="YZ103" s="1531"/>
      <c r="ZA103" s="1531"/>
      <c r="ZB103" s="1531"/>
      <c r="ZC103" s="1531"/>
      <c r="ZD103" s="1531"/>
      <c r="ZE103" s="1531"/>
      <c r="ZF103" s="1531"/>
      <c r="ZG103" s="1531"/>
      <c r="ZH103" s="1531"/>
      <c r="ZI103" s="1531"/>
      <c r="ZJ103" s="1531"/>
      <c r="ZK103" s="1531"/>
      <c r="ZL103" s="1531"/>
      <c r="ZM103" s="1531"/>
      <c r="ZN103" s="1531"/>
      <c r="ZO103" s="1531"/>
      <c r="ZP103" s="1531"/>
      <c r="ZQ103" s="1531"/>
      <c r="ZR103" s="1531"/>
      <c r="ZS103" s="1531"/>
      <c r="ZT103" s="1531"/>
      <c r="ZU103" s="1531"/>
      <c r="ZV103" s="1531"/>
      <c r="ZW103" s="1531"/>
      <c r="ZX103" s="1531"/>
      <c r="ZY103" s="1531"/>
      <c r="ZZ103" s="1531"/>
      <c r="AAA103" s="1531"/>
      <c r="AAB103" s="1531"/>
      <c r="AAC103" s="1531"/>
      <c r="AAD103" s="1531"/>
      <c r="AAE103" s="1531"/>
      <c r="AAF103" s="1531"/>
      <c r="AAG103" s="1531"/>
      <c r="AAH103" s="1531"/>
      <c r="AAI103" s="1531"/>
      <c r="AAJ103" s="1531"/>
      <c r="AAK103" s="1531"/>
      <c r="AAL103" s="1531"/>
      <c r="AAM103" s="1531"/>
      <c r="AAN103" s="1531"/>
      <c r="AAO103" s="1531"/>
      <c r="AAP103" s="1531"/>
      <c r="AAQ103" s="1531"/>
      <c r="AAR103" s="1531"/>
      <c r="AAS103" s="1531"/>
      <c r="AAT103" s="1531"/>
      <c r="AAU103" s="1531"/>
      <c r="AAV103" s="1531"/>
      <c r="AAW103" s="1531"/>
      <c r="AAX103" s="1531"/>
      <c r="AAY103" s="1531"/>
      <c r="AAZ103" s="1531"/>
      <c r="ABA103" s="1531"/>
      <c r="ABB103" s="1531"/>
      <c r="ABC103" s="1531"/>
      <c r="ABD103" s="1531"/>
      <c r="ABE103" s="1531"/>
      <c r="ABF103" s="1531"/>
      <c r="ABG103" s="1531"/>
      <c r="ABH103" s="1531"/>
      <c r="ABI103" s="1531"/>
      <c r="ABJ103" s="1531"/>
      <c r="ABK103" s="1531"/>
      <c r="ABL103" s="1531"/>
      <c r="ABM103" s="1531"/>
      <c r="ABN103" s="1531"/>
      <c r="ABO103" s="1531"/>
      <c r="ABP103" s="1531"/>
      <c r="ABQ103" s="1531"/>
      <c r="ABR103" s="1531"/>
      <c r="ABS103" s="1531"/>
      <c r="ABT103" s="1531"/>
      <c r="ABU103" s="1531"/>
      <c r="ABV103" s="1531"/>
      <c r="ABW103" s="1531"/>
      <c r="ABX103" s="1531"/>
      <c r="ABY103" s="1531"/>
      <c r="ABZ103" s="1531"/>
      <c r="ACA103" s="1531"/>
      <c r="ACB103" s="1531"/>
      <c r="ACC103" s="1531"/>
      <c r="ACD103" s="1531"/>
      <c r="ACE103" s="1531"/>
      <c r="ACF103" s="1531"/>
      <c r="ACG103" s="1531"/>
      <c r="ACH103" s="1531"/>
      <c r="ACI103" s="1531"/>
      <c r="ACJ103" s="1531"/>
      <c r="ACK103" s="1531"/>
      <c r="ACL103" s="1531"/>
      <c r="ACM103" s="1531"/>
      <c r="ACN103" s="1531"/>
      <c r="ACO103" s="1531"/>
      <c r="ACP103" s="1531"/>
      <c r="ACQ103" s="1531"/>
      <c r="ACR103" s="1531"/>
      <c r="ACS103" s="1531"/>
      <c r="ACT103" s="1531"/>
      <c r="ACU103" s="1531"/>
      <c r="ACV103" s="1531"/>
      <c r="ACW103" s="1531"/>
      <c r="ACX103" s="1531"/>
      <c r="ACY103" s="1531"/>
      <c r="ACZ103" s="1531"/>
      <c r="ADA103" s="1531"/>
      <c r="ADB103" s="1531"/>
      <c r="ADC103" s="1531"/>
      <c r="ADD103" s="1531"/>
      <c r="ADE103" s="1531"/>
      <c r="ADF103" s="1531"/>
      <c r="ADG103" s="1531"/>
      <c r="ADH103" s="1531"/>
      <c r="ADI103" s="1531"/>
      <c r="ADJ103" s="1531"/>
      <c r="ADK103" s="1531"/>
      <c r="ADL103" s="1531"/>
      <c r="ADM103" s="1531"/>
      <c r="ADN103" s="1531"/>
      <c r="ADO103" s="1531"/>
      <c r="ADP103" s="1531"/>
      <c r="ADQ103" s="1531"/>
      <c r="ADR103" s="1531"/>
      <c r="ADS103" s="1531"/>
      <c r="ADT103" s="1531"/>
      <c r="ADU103" s="1531"/>
      <c r="ADV103" s="1531"/>
      <c r="ADW103" s="1531"/>
      <c r="ADX103" s="1531"/>
      <c r="ADY103" s="1531"/>
      <c r="ADZ103" s="1531"/>
      <c r="AEA103" s="1531"/>
      <c r="AEB103" s="1531"/>
      <c r="AEC103" s="1531"/>
      <c r="AED103" s="1531"/>
      <c r="AEE103" s="1531"/>
      <c r="AEF103" s="1531"/>
      <c r="AEG103" s="1531"/>
      <c r="AEH103" s="1531"/>
      <c r="AEI103" s="1531"/>
      <c r="AEJ103" s="1531"/>
      <c r="AEK103" s="1531"/>
      <c r="AEL103" s="1531"/>
      <c r="AEM103" s="1531"/>
      <c r="AEN103" s="1531"/>
      <c r="AEO103" s="1531"/>
      <c r="AEP103" s="1531"/>
      <c r="AEQ103" s="1531"/>
      <c r="AER103" s="1531"/>
      <c r="AES103" s="1531"/>
      <c r="AET103" s="1531"/>
      <c r="AEU103" s="1531"/>
      <c r="AEV103" s="1531"/>
      <c r="AEW103" s="1531"/>
      <c r="AEX103" s="1531"/>
      <c r="AEY103" s="1531"/>
      <c r="AEZ103" s="1531"/>
      <c r="AFA103" s="1531"/>
      <c r="AFB103" s="1531"/>
      <c r="AFC103" s="1531"/>
      <c r="AFD103" s="1531"/>
      <c r="AFE103" s="1531"/>
      <c r="AFF103" s="1531"/>
      <c r="AFG103" s="1531"/>
      <c r="AFH103" s="1531"/>
      <c r="AFI103" s="1531"/>
      <c r="AFJ103" s="1531"/>
      <c r="AFK103" s="1531"/>
      <c r="AFL103" s="1531"/>
      <c r="AFM103" s="1531"/>
      <c r="AFN103" s="1531"/>
      <c r="AFO103" s="1531"/>
      <c r="AFP103" s="1531"/>
      <c r="AFQ103" s="1531"/>
      <c r="AFR103" s="1531"/>
      <c r="AFS103" s="1531"/>
      <c r="AFT103" s="1531"/>
      <c r="AFU103" s="1531"/>
      <c r="AFV103" s="1531"/>
      <c r="AFW103" s="1531"/>
      <c r="AFX103" s="1531"/>
      <c r="AFY103" s="1531"/>
      <c r="AFZ103" s="1531"/>
      <c r="AGA103" s="1531"/>
      <c r="AGB103" s="1531"/>
      <c r="AGC103" s="1531"/>
      <c r="AGD103" s="1531"/>
      <c r="AGE103" s="1531"/>
      <c r="AGF103" s="1531"/>
      <c r="AGG103" s="1531"/>
      <c r="AGH103" s="1531"/>
      <c r="AGI103" s="1531"/>
      <c r="AGJ103" s="1531"/>
      <c r="AGK103" s="1531"/>
      <c r="AGL103" s="1531"/>
      <c r="AGM103" s="1531"/>
      <c r="AGN103" s="1531"/>
      <c r="AGO103" s="1531"/>
      <c r="AGP103" s="1531"/>
      <c r="AGQ103" s="1531"/>
      <c r="AGR103" s="1531"/>
      <c r="AGS103" s="1531"/>
      <c r="AGT103" s="1531"/>
      <c r="AGU103" s="1531"/>
      <c r="AGV103" s="1531"/>
      <c r="AGW103" s="1531"/>
      <c r="AGX103" s="1531"/>
      <c r="AGY103" s="1531"/>
      <c r="AGZ103" s="1531"/>
      <c r="AHA103" s="1531"/>
      <c r="AHB103" s="1531"/>
      <c r="AHC103" s="1531"/>
      <c r="AHD103" s="1531"/>
      <c r="AHE103" s="1531"/>
      <c r="AHF103" s="1531"/>
      <c r="AHG103" s="1531"/>
      <c r="AHH103" s="1531"/>
      <c r="AHI103" s="1531"/>
      <c r="AHJ103" s="1531"/>
      <c r="AHK103" s="1531"/>
      <c r="AHL103" s="1531"/>
      <c r="AHM103" s="1531"/>
      <c r="AHN103" s="1531"/>
      <c r="AHO103" s="1531"/>
      <c r="AHP103" s="1531"/>
      <c r="AHQ103" s="1531"/>
      <c r="AHR103" s="1531"/>
      <c r="AHS103" s="1531"/>
      <c r="AHT103" s="1531"/>
      <c r="AHU103" s="1531"/>
      <c r="AHV103" s="1531"/>
      <c r="AHW103" s="1531"/>
      <c r="AHX103" s="1531"/>
      <c r="AHY103" s="1531"/>
      <c r="AHZ103" s="1531"/>
      <c r="AIA103" s="1531"/>
      <c r="AIB103" s="1531"/>
      <c r="AIC103" s="1531"/>
      <c r="AID103" s="1531"/>
      <c r="AIE103" s="1531"/>
      <c r="AIF103" s="1531"/>
      <c r="AIG103" s="1531"/>
      <c r="AIH103" s="1531"/>
      <c r="AII103" s="1531"/>
      <c r="AIJ103" s="1531"/>
      <c r="AIK103" s="1531"/>
      <c r="AIL103" s="1531"/>
      <c r="AIM103" s="1531"/>
      <c r="AIN103" s="1531"/>
      <c r="AIO103" s="1531"/>
      <c r="AIP103" s="1531"/>
      <c r="AIQ103" s="1531"/>
      <c r="AIR103" s="1531"/>
      <c r="AIS103" s="1531"/>
      <c r="AIT103" s="1531"/>
      <c r="AIU103" s="1531"/>
      <c r="AIV103" s="1531"/>
      <c r="AIW103" s="1531"/>
      <c r="AIX103" s="1531"/>
      <c r="AIY103" s="1531"/>
      <c r="AIZ103" s="1531"/>
      <c r="AJA103" s="1531"/>
      <c r="AJB103" s="1531"/>
      <c r="AJC103" s="1531"/>
      <c r="AJD103" s="1531"/>
      <c r="AJE103" s="1531"/>
      <c r="AJF103" s="1531"/>
      <c r="AJG103" s="1531"/>
      <c r="AJH103" s="1531"/>
      <c r="AJI103" s="1531"/>
      <c r="AJJ103" s="1531"/>
      <c r="AJK103" s="1531"/>
      <c r="AJL103" s="1531"/>
      <c r="AJM103" s="1531"/>
      <c r="AJN103" s="1531"/>
      <c r="AJO103" s="1531"/>
      <c r="AJP103" s="1531"/>
      <c r="AJQ103" s="1531"/>
      <c r="AJR103" s="1531"/>
      <c r="AJS103" s="1531"/>
      <c r="AJT103" s="1531"/>
      <c r="AJU103" s="1531"/>
      <c r="AJV103" s="1531"/>
      <c r="AJW103" s="1531"/>
      <c r="AJX103" s="1531"/>
      <c r="AJY103" s="1531"/>
      <c r="AJZ103" s="1531"/>
      <c r="AKA103" s="1531"/>
      <c r="AKB103" s="1531"/>
      <c r="AKC103" s="1531"/>
      <c r="AKD103" s="1531"/>
      <c r="AKE103" s="1531"/>
      <c r="AKF103" s="1531"/>
      <c r="AKG103" s="1531"/>
      <c r="AKH103" s="1531"/>
      <c r="AKI103" s="1531"/>
      <c r="AKJ103" s="1531"/>
      <c r="AKK103" s="1531"/>
      <c r="AKL103" s="1531"/>
      <c r="AKM103" s="1531"/>
      <c r="AKN103" s="1531"/>
      <c r="AKO103" s="1531"/>
      <c r="AKP103" s="1531"/>
      <c r="AKQ103" s="1531"/>
      <c r="AKR103" s="1531"/>
      <c r="AKS103" s="1531"/>
      <c r="AKT103" s="1531"/>
      <c r="AKU103" s="1531"/>
      <c r="AKV103" s="1531"/>
      <c r="AKW103" s="1531"/>
      <c r="AKX103" s="1531"/>
      <c r="AKY103" s="1531"/>
      <c r="AKZ103" s="1531"/>
      <c r="ALA103" s="1531"/>
      <c r="ALB103" s="1531"/>
      <c r="ALC103" s="1531"/>
      <c r="ALD103" s="1531"/>
      <c r="ALE103" s="1531"/>
      <c r="ALF103" s="1531"/>
      <c r="ALG103" s="1531"/>
      <c r="ALH103" s="1531"/>
      <c r="ALI103" s="1531"/>
      <c r="ALJ103" s="1531"/>
      <c r="ALK103" s="1531"/>
      <c r="ALL103" s="1531"/>
      <c r="ALM103" s="1531"/>
      <c r="ALN103" s="1531"/>
      <c r="ALO103" s="1531"/>
      <c r="ALP103" s="1531"/>
      <c r="ALQ103" s="1531"/>
      <c r="ALR103" s="1531"/>
      <c r="ALS103" s="1531"/>
      <c r="ALT103" s="1531"/>
      <c r="ALU103" s="1531"/>
      <c r="ALV103" s="1531"/>
      <c r="ALW103" s="1531"/>
      <c r="ALX103" s="1531"/>
      <c r="ALY103" s="1531"/>
      <c r="ALZ103" s="1531"/>
      <c r="AMA103" s="1531"/>
      <c r="AMB103" s="1531"/>
      <c r="AMC103" s="1531"/>
      <c r="AMD103" s="1531"/>
      <c r="AME103" s="1531"/>
      <c r="AMF103" s="1531"/>
      <c r="AMG103" s="1531"/>
      <c r="AMH103" s="1531"/>
      <c r="AMI103" s="1531"/>
      <c r="AMJ103" s="1531"/>
      <c r="AMK103" s="1531"/>
      <c r="AML103" s="1531"/>
      <c r="AMM103" s="1531"/>
      <c r="AMN103" s="1531"/>
      <c r="AMO103" s="1531"/>
      <c r="AMP103" s="1531"/>
      <c r="AMQ103" s="1531"/>
      <c r="AMR103" s="1531"/>
      <c r="AMS103" s="1531"/>
      <c r="AMT103" s="1531"/>
      <c r="AMU103" s="1531"/>
      <c r="AMV103" s="1531"/>
      <c r="AMW103" s="1531"/>
      <c r="AMX103" s="1531"/>
      <c r="AMY103" s="1531"/>
      <c r="AMZ103" s="1531"/>
      <c r="ANA103" s="1531"/>
      <c r="ANB103" s="1531"/>
      <c r="ANC103" s="1531"/>
      <c r="AND103" s="1531"/>
      <c r="ANE103" s="1531"/>
      <c r="ANF103" s="1531"/>
      <c r="ANG103" s="1531"/>
      <c r="ANH103" s="1531"/>
      <c r="ANI103" s="1531"/>
      <c r="ANJ103" s="1531"/>
      <c r="ANK103" s="1531"/>
      <c r="ANL103" s="1531"/>
      <c r="ANM103" s="1531"/>
      <c r="ANN103" s="1531"/>
      <c r="ANO103" s="1531"/>
      <c r="ANP103" s="1531"/>
      <c r="ANQ103" s="1531"/>
      <c r="ANR103" s="1531"/>
      <c r="ANS103" s="1531"/>
      <c r="ANT103" s="1531"/>
      <c r="ANU103" s="1531"/>
      <c r="ANV103" s="1531"/>
      <c r="ANW103" s="1531"/>
      <c r="ANX103" s="1531"/>
      <c r="ANY103" s="1531"/>
      <c r="ANZ103" s="1531"/>
      <c r="AOA103" s="1531"/>
      <c r="AOB103" s="1531"/>
      <c r="AOC103" s="1531"/>
      <c r="AOD103" s="1531"/>
      <c r="AOE103" s="1531"/>
      <c r="AOF103" s="1531"/>
      <c r="AOG103" s="1531"/>
      <c r="AOH103" s="1531"/>
      <c r="AOI103" s="1531"/>
      <c r="AOJ103" s="1531"/>
      <c r="AOK103" s="1531"/>
      <c r="AOL103" s="1531"/>
      <c r="AOM103" s="1531"/>
      <c r="AON103" s="1531"/>
      <c r="AOO103" s="1531"/>
      <c r="AOP103" s="1531"/>
      <c r="AOQ103" s="1531"/>
      <c r="AOR103" s="1531"/>
      <c r="AOS103" s="1531"/>
      <c r="AOT103" s="1531"/>
      <c r="AOU103" s="1531"/>
      <c r="AOV103" s="1531"/>
      <c r="AOW103" s="1531"/>
      <c r="AOX103" s="1531"/>
      <c r="AOY103" s="1531"/>
      <c r="AOZ103" s="1531"/>
      <c r="APA103" s="1531"/>
      <c r="APB103" s="1531"/>
      <c r="APC103" s="1531"/>
      <c r="APD103" s="1531"/>
      <c r="APE103" s="1531"/>
      <c r="APF103" s="1531"/>
      <c r="APG103" s="1531"/>
      <c r="APH103" s="1531"/>
      <c r="API103" s="1531"/>
      <c r="APJ103" s="1531"/>
      <c r="APK103" s="1531"/>
      <c r="APL103" s="1531"/>
      <c r="APM103" s="1531"/>
      <c r="APN103" s="1531"/>
      <c r="APO103" s="1531"/>
      <c r="APP103" s="1531"/>
      <c r="APQ103" s="1531"/>
      <c r="APR103" s="1531"/>
      <c r="APS103" s="1531"/>
      <c r="APT103" s="1531"/>
      <c r="APU103" s="1531"/>
      <c r="APV103" s="1531"/>
      <c r="APW103" s="1531"/>
      <c r="APX103" s="1531"/>
      <c r="APY103" s="1531"/>
      <c r="APZ103" s="1531"/>
      <c r="AQA103" s="1531"/>
      <c r="AQB103" s="1531"/>
      <c r="AQC103" s="1531"/>
      <c r="AQD103" s="1531"/>
      <c r="AQE103" s="1531"/>
      <c r="AQF103" s="1531"/>
      <c r="AQG103" s="1531"/>
      <c r="AQH103" s="1531"/>
      <c r="AQI103" s="1531"/>
      <c r="AQJ103" s="1531"/>
      <c r="AQK103" s="1531"/>
      <c r="AQL103" s="1531"/>
      <c r="AQM103" s="1531"/>
      <c r="AQN103" s="1531"/>
      <c r="AQO103" s="1531"/>
      <c r="AQP103" s="1531"/>
      <c r="AQQ103" s="1531"/>
      <c r="AQR103" s="1531"/>
      <c r="AQS103" s="1531"/>
      <c r="AQT103" s="1531"/>
      <c r="AQU103" s="1531"/>
      <c r="AQV103" s="1531"/>
      <c r="AQW103" s="1531"/>
      <c r="AQX103" s="1531"/>
      <c r="AQY103" s="1531"/>
      <c r="AQZ103" s="1531"/>
      <c r="ARA103" s="1531"/>
      <c r="ARB103" s="1531"/>
      <c r="ARC103" s="1531"/>
      <c r="ARD103" s="1531"/>
      <c r="ARE103" s="1531"/>
      <c r="ARF103" s="1531"/>
      <c r="ARG103" s="1531"/>
      <c r="ARH103" s="1531"/>
      <c r="ARI103" s="1531"/>
      <c r="ARJ103" s="1531"/>
      <c r="ARK103" s="1531"/>
      <c r="ARL103" s="1531"/>
      <c r="ARM103" s="1531"/>
      <c r="ARN103" s="1531"/>
      <c r="ARO103" s="1531"/>
      <c r="ARP103" s="1531"/>
      <c r="ARQ103" s="1531"/>
      <c r="ARR103" s="1531"/>
      <c r="ARS103" s="1531"/>
      <c r="ART103" s="1531"/>
      <c r="ARU103" s="1531"/>
      <c r="ARV103" s="1531"/>
      <c r="ARW103" s="1531"/>
      <c r="ARX103" s="1531"/>
      <c r="ARY103" s="1531"/>
      <c r="ARZ103" s="1531"/>
      <c r="ASA103" s="1531"/>
      <c r="ASB103" s="1531"/>
      <c r="ASC103" s="1531"/>
      <c r="ASD103" s="1531"/>
      <c r="ASE103" s="1531"/>
      <c r="ASF103" s="1531"/>
      <c r="ASG103" s="1531"/>
      <c r="ASH103" s="1531"/>
      <c r="ASI103" s="1531"/>
      <c r="ASJ103" s="1531"/>
      <c r="ASK103" s="1531"/>
      <c r="ASL103" s="1531"/>
      <c r="ASM103" s="1531"/>
      <c r="ASN103" s="1531"/>
      <c r="ASO103" s="1531"/>
      <c r="ASP103" s="1531"/>
      <c r="ASQ103" s="1531"/>
      <c r="ASR103" s="1531"/>
      <c r="ASS103" s="1531"/>
      <c r="AST103" s="1531"/>
      <c r="ASU103" s="1531"/>
      <c r="ASV103" s="1531"/>
      <c r="ASW103" s="1531"/>
      <c r="ASX103" s="1531"/>
      <c r="ASY103" s="1531"/>
      <c r="ASZ103" s="1531"/>
      <c r="ATA103" s="1531"/>
      <c r="ATB103" s="1531"/>
      <c r="ATC103" s="1531"/>
      <c r="ATD103" s="1531"/>
      <c r="ATE103" s="1531"/>
      <c r="ATF103" s="1531"/>
      <c r="ATG103" s="1531"/>
      <c r="ATH103" s="1531"/>
      <c r="ATI103" s="1531"/>
      <c r="ATJ103" s="1531"/>
      <c r="ATK103" s="1531"/>
      <c r="ATL103" s="1531"/>
      <c r="ATM103" s="1531"/>
      <c r="ATN103" s="1531"/>
      <c r="ATO103" s="1531"/>
      <c r="ATP103" s="1531"/>
      <c r="ATQ103" s="1531"/>
      <c r="ATR103" s="1531"/>
      <c r="ATS103" s="1531"/>
      <c r="ATT103" s="1531"/>
      <c r="ATU103" s="1531"/>
      <c r="ATV103" s="1531"/>
      <c r="ATW103" s="1531"/>
      <c r="ATX103" s="1531"/>
      <c r="ATY103" s="1531"/>
      <c r="ATZ103" s="1531"/>
      <c r="AUA103" s="1531"/>
      <c r="AUB103" s="1531"/>
      <c r="AUC103" s="1531"/>
      <c r="AUD103" s="1531"/>
      <c r="AUE103" s="1531"/>
      <c r="AUF103" s="1531"/>
      <c r="AUG103" s="1531"/>
      <c r="AUH103" s="1531"/>
      <c r="AUI103" s="1531"/>
    </row>
    <row r="104" spans="1:1231" s="1406" customFormat="1" ht="31.75" customHeight="1" x14ac:dyDescent="0.75">
      <c r="A104" s="2090" t="s">
        <v>102</v>
      </c>
      <c r="B104" s="2083" t="s">
        <v>62</v>
      </c>
      <c r="C104" s="1562">
        <v>14.1</v>
      </c>
      <c r="D104" s="1489" t="s">
        <v>37</v>
      </c>
      <c r="E104" s="1490" t="s">
        <v>23</v>
      </c>
      <c r="F104" s="1490" t="s">
        <v>6</v>
      </c>
      <c r="G104" s="1423">
        <f t="array" ref="G104">INDEX('Salary . staff rates'!$A$6:$C$28,MATCH(1,('Salary . staff rates'!$A$6:$A$28=E104)*('Salary . staff rates'!$B$6:$B$28=F104),0),3)</f>
        <v>65000</v>
      </c>
      <c r="H104" s="1423">
        <f t="shared" si="70"/>
        <v>456.14035087719299</v>
      </c>
      <c r="I104" s="1491" t="s">
        <v>0</v>
      </c>
      <c r="J104" s="1492" t="s">
        <v>0</v>
      </c>
      <c r="K104" s="1493">
        <v>0</v>
      </c>
      <c r="L104" s="1494">
        <f t="shared" si="71"/>
        <v>0</v>
      </c>
      <c r="M104" s="1551" t="s">
        <v>31</v>
      </c>
      <c r="N104" s="1496">
        <f>IF(M104="Yes",L104*'Salary . staff rates'!$C$34,0)</f>
        <v>0</v>
      </c>
      <c r="P104" s="662">
        <v>1</v>
      </c>
      <c r="Q104" s="662">
        <v>1</v>
      </c>
      <c r="W104" s="1564"/>
      <c r="Y104" s="662">
        <f t="shared" ref="Y104:Y109" si="90">IF(L104&lt;&gt;"",L104*P104,"")</f>
        <v>0</v>
      </c>
      <c r="Z104" s="662">
        <f t="shared" ref="Z104:Z109" si="91">IF(N104&lt;&gt;"",N104*P104,"")</f>
        <v>0</v>
      </c>
      <c r="AA104" s="1433"/>
      <c r="AB104" s="662">
        <f t="shared" ref="AB104:AB109" si="92">IF(L104&lt;&gt;"",L104*Q104,"")</f>
        <v>0</v>
      </c>
      <c r="AC104" s="662">
        <f t="shared" ref="AC104:AC109" si="93">IF(N104&lt;&gt;"",N104*Q104,"")</f>
        <v>0</v>
      </c>
      <c r="AD104" s="1412"/>
      <c r="AE104" s="1412"/>
      <c r="AF104" s="1412"/>
      <c r="AL104" s="1413"/>
      <c r="AN104" s="1435">
        <f t="shared" ref="AN104:AN109" si="94">IF(W104=1,0,Y104)</f>
        <v>0</v>
      </c>
      <c r="AO104" s="1435">
        <f t="shared" ref="AO104:AO109" si="95">IF(W104=1,0,Z104)</f>
        <v>0</v>
      </c>
      <c r="AP104" s="1531"/>
      <c r="AQ104" s="1531"/>
      <c r="AR104" s="1531"/>
      <c r="AS104" s="1531"/>
      <c r="AT104" s="1531"/>
      <c r="AU104" s="1531"/>
      <c r="AV104" s="1531"/>
      <c r="AW104" s="1531"/>
      <c r="AX104" s="1531"/>
      <c r="AY104" s="1531"/>
      <c r="AZ104" s="1531"/>
      <c r="BA104" s="1531"/>
      <c r="BB104" s="1531"/>
      <c r="BC104" s="1531"/>
      <c r="BD104" s="1531"/>
      <c r="BE104" s="1531"/>
      <c r="BF104" s="1531"/>
      <c r="BG104" s="1531"/>
      <c r="BH104" s="1531"/>
      <c r="BI104" s="1531"/>
      <c r="BJ104" s="1531"/>
      <c r="BK104" s="1531"/>
      <c r="BL104" s="1531"/>
      <c r="BM104" s="1531"/>
      <c r="BN104" s="1531"/>
      <c r="BO104" s="1531"/>
      <c r="BP104" s="1531"/>
      <c r="BQ104" s="1531"/>
      <c r="BR104" s="1531"/>
      <c r="BS104" s="1531"/>
      <c r="BT104" s="1531"/>
      <c r="BU104" s="1531"/>
      <c r="BV104" s="1531"/>
      <c r="BW104" s="1531"/>
      <c r="BX104" s="1531"/>
      <c r="BY104" s="1531"/>
      <c r="BZ104" s="1531"/>
      <c r="CA104" s="1531"/>
      <c r="CB104" s="1531"/>
      <c r="CC104" s="1531"/>
      <c r="CD104" s="1531"/>
      <c r="CE104" s="1531"/>
      <c r="CF104" s="1531"/>
      <c r="CG104" s="1531"/>
      <c r="CH104" s="1531"/>
      <c r="CI104" s="1531"/>
      <c r="CJ104" s="1531"/>
      <c r="CK104" s="1531"/>
      <c r="CL104" s="1531"/>
      <c r="CM104" s="1531"/>
      <c r="CN104" s="1531"/>
      <c r="CO104" s="1531"/>
      <c r="CP104" s="1531"/>
      <c r="CQ104" s="1531"/>
      <c r="CR104" s="1531"/>
      <c r="CS104" s="1531"/>
      <c r="CT104" s="1531"/>
      <c r="CU104" s="1531"/>
      <c r="CV104" s="1531"/>
      <c r="CW104" s="1531"/>
      <c r="CX104" s="1531"/>
      <c r="CY104" s="1531"/>
      <c r="CZ104" s="1531"/>
      <c r="DA104" s="1531"/>
      <c r="DB104" s="1531"/>
      <c r="DC104" s="1531"/>
      <c r="DD104" s="1531"/>
      <c r="DE104" s="1531"/>
      <c r="DF104" s="1531"/>
      <c r="DG104" s="1531"/>
      <c r="DH104" s="1531"/>
      <c r="DI104" s="1531"/>
      <c r="DJ104" s="1531"/>
      <c r="DK104" s="1531"/>
      <c r="DL104" s="1531"/>
      <c r="DM104" s="1531"/>
      <c r="DN104" s="1531"/>
      <c r="DO104" s="1531"/>
      <c r="DP104" s="1531"/>
      <c r="DQ104" s="1531"/>
      <c r="DR104" s="1531"/>
      <c r="DS104" s="1531"/>
      <c r="DT104" s="1531"/>
      <c r="DU104" s="1531"/>
      <c r="DV104" s="1531"/>
      <c r="DW104" s="1531"/>
      <c r="DX104" s="1531"/>
      <c r="DY104" s="1531"/>
      <c r="DZ104" s="1531"/>
      <c r="EA104" s="1531"/>
      <c r="EB104" s="1531"/>
      <c r="EC104" s="1531"/>
      <c r="ED104" s="1531"/>
      <c r="EE104" s="1531"/>
      <c r="EF104" s="1531"/>
      <c r="EG104" s="1531"/>
      <c r="EH104" s="1531"/>
      <c r="EI104" s="1531"/>
      <c r="EJ104" s="1531"/>
      <c r="EK104" s="1531"/>
      <c r="EL104" s="1531"/>
      <c r="EM104" s="1531"/>
      <c r="EN104" s="1531"/>
      <c r="EO104" s="1531"/>
      <c r="EP104" s="1531"/>
      <c r="EQ104" s="1531"/>
      <c r="ER104" s="1531"/>
      <c r="ES104" s="1531"/>
      <c r="ET104" s="1531"/>
      <c r="EU104" s="1531"/>
      <c r="EV104" s="1531"/>
      <c r="EW104" s="1531"/>
      <c r="EX104" s="1531"/>
      <c r="EY104" s="1531"/>
      <c r="EZ104" s="1531"/>
      <c r="FA104" s="1531"/>
      <c r="FB104" s="1531"/>
      <c r="FC104" s="1531"/>
      <c r="FD104" s="1531"/>
      <c r="FE104" s="1531"/>
      <c r="FF104" s="1531"/>
      <c r="FG104" s="1531"/>
      <c r="FH104" s="1531"/>
      <c r="FI104" s="1531"/>
      <c r="FJ104" s="1531"/>
      <c r="FK104" s="1531"/>
      <c r="FL104" s="1531"/>
      <c r="FM104" s="1531"/>
      <c r="FN104" s="1531"/>
      <c r="FO104" s="1531"/>
      <c r="FP104" s="1531"/>
      <c r="FQ104" s="1531"/>
      <c r="FR104" s="1531"/>
      <c r="FS104" s="1531"/>
      <c r="FT104" s="1531"/>
      <c r="FU104" s="1531"/>
      <c r="FV104" s="1531"/>
      <c r="FW104" s="1531"/>
      <c r="FX104" s="1531"/>
      <c r="FY104" s="1531"/>
      <c r="FZ104" s="1531"/>
      <c r="GA104" s="1531"/>
      <c r="GB104" s="1531"/>
      <c r="GC104" s="1531"/>
      <c r="GD104" s="1531"/>
      <c r="GE104" s="1531"/>
      <c r="GF104" s="1531"/>
      <c r="GG104" s="1531"/>
      <c r="GH104" s="1531"/>
      <c r="GI104" s="1531"/>
      <c r="GJ104" s="1531"/>
      <c r="GK104" s="1531"/>
      <c r="GL104" s="1531"/>
      <c r="GM104" s="1531"/>
      <c r="GN104" s="1531"/>
      <c r="GO104" s="1531"/>
      <c r="GP104" s="1531"/>
      <c r="GQ104" s="1531"/>
      <c r="GR104" s="1531"/>
      <c r="GS104" s="1531"/>
      <c r="GT104" s="1531"/>
      <c r="GU104" s="1531"/>
      <c r="GV104" s="1531"/>
      <c r="GW104" s="1531"/>
      <c r="GX104" s="1531"/>
      <c r="GY104" s="1531"/>
      <c r="GZ104" s="1531"/>
      <c r="HA104" s="1531"/>
      <c r="HB104" s="1531"/>
      <c r="HC104" s="1531"/>
      <c r="HD104" s="1531"/>
      <c r="HE104" s="1531"/>
      <c r="HF104" s="1531"/>
      <c r="HG104" s="1531"/>
      <c r="HH104" s="1531"/>
      <c r="HI104" s="1531"/>
      <c r="HJ104" s="1531"/>
      <c r="HK104" s="1531"/>
      <c r="HL104" s="1531"/>
      <c r="HM104" s="1531"/>
      <c r="HN104" s="1531"/>
      <c r="HO104" s="1531"/>
      <c r="HP104" s="1531"/>
      <c r="HQ104" s="1531"/>
      <c r="HR104" s="1531"/>
      <c r="HS104" s="1531"/>
      <c r="HT104" s="1531"/>
      <c r="HU104" s="1531"/>
      <c r="HV104" s="1531"/>
      <c r="HW104" s="1531"/>
      <c r="HX104" s="1531"/>
      <c r="HY104" s="1531"/>
      <c r="HZ104" s="1531"/>
      <c r="IA104" s="1531"/>
      <c r="IB104" s="1531"/>
      <c r="IC104" s="1531"/>
      <c r="ID104" s="1531"/>
      <c r="IE104" s="1531"/>
      <c r="IF104" s="1531"/>
      <c r="IG104" s="1531"/>
      <c r="IH104" s="1531"/>
      <c r="II104" s="1531"/>
      <c r="IJ104" s="1531"/>
      <c r="IK104" s="1531"/>
      <c r="IL104" s="1531"/>
      <c r="IM104" s="1531"/>
      <c r="IN104" s="1531"/>
      <c r="IO104" s="1531"/>
      <c r="IP104" s="1531"/>
      <c r="IQ104" s="1531"/>
      <c r="IR104" s="1531"/>
      <c r="IS104" s="1531"/>
      <c r="IT104" s="1531"/>
      <c r="IU104" s="1531"/>
      <c r="IV104" s="1531"/>
      <c r="IW104" s="1531"/>
      <c r="IX104" s="1531"/>
      <c r="IY104" s="1531"/>
      <c r="IZ104" s="1531"/>
      <c r="JA104" s="1531"/>
      <c r="JB104" s="1531"/>
      <c r="JC104" s="1531"/>
      <c r="JD104" s="1531"/>
      <c r="JE104" s="1531"/>
      <c r="JF104" s="1531"/>
      <c r="JG104" s="1531"/>
      <c r="JH104" s="1531"/>
      <c r="JI104" s="1531"/>
      <c r="JJ104" s="1531"/>
      <c r="JK104" s="1531"/>
      <c r="JL104" s="1531"/>
      <c r="JM104" s="1531"/>
      <c r="JN104" s="1531"/>
      <c r="JO104" s="1531"/>
      <c r="JP104" s="1531"/>
      <c r="JQ104" s="1531"/>
      <c r="JR104" s="1531"/>
      <c r="JS104" s="1531"/>
      <c r="JT104" s="1531"/>
      <c r="JU104" s="1531"/>
      <c r="JV104" s="1531"/>
      <c r="JW104" s="1531"/>
      <c r="JX104" s="1531"/>
      <c r="JY104" s="1531"/>
      <c r="JZ104" s="1531"/>
      <c r="KA104" s="1531"/>
      <c r="KB104" s="1531"/>
      <c r="KC104" s="1531"/>
      <c r="KD104" s="1531"/>
      <c r="KE104" s="1531"/>
      <c r="KF104" s="1531"/>
      <c r="KG104" s="1531"/>
      <c r="KH104" s="1531"/>
      <c r="KI104" s="1531"/>
      <c r="KJ104" s="1531"/>
      <c r="KK104" s="1531"/>
      <c r="KL104" s="1531"/>
      <c r="KM104" s="1531"/>
      <c r="KN104" s="1531"/>
      <c r="KO104" s="1531"/>
      <c r="KP104" s="1531"/>
      <c r="KQ104" s="1531"/>
      <c r="KR104" s="1531"/>
      <c r="KS104" s="1531"/>
      <c r="KT104" s="1531"/>
      <c r="KU104" s="1531"/>
      <c r="KV104" s="1531"/>
      <c r="KW104" s="1531"/>
      <c r="KX104" s="1531"/>
      <c r="KY104" s="1531"/>
      <c r="KZ104" s="1531"/>
      <c r="LA104" s="1531"/>
      <c r="LB104" s="1531"/>
      <c r="LC104" s="1531"/>
      <c r="LD104" s="1531"/>
      <c r="LE104" s="1531"/>
      <c r="LF104" s="1531"/>
      <c r="LG104" s="1531"/>
      <c r="LH104" s="1531"/>
      <c r="LI104" s="1531"/>
      <c r="LJ104" s="1531"/>
      <c r="LK104" s="1531"/>
      <c r="LL104" s="1531"/>
      <c r="LM104" s="1531"/>
      <c r="LN104" s="1531"/>
      <c r="LO104" s="1531"/>
      <c r="LP104" s="1531"/>
      <c r="LQ104" s="1531"/>
      <c r="LR104" s="1531"/>
      <c r="LS104" s="1531"/>
      <c r="LT104" s="1531"/>
      <c r="LU104" s="1531"/>
      <c r="LV104" s="1531"/>
      <c r="LW104" s="1531"/>
      <c r="LX104" s="1531"/>
      <c r="LY104" s="1531"/>
      <c r="LZ104" s="1531"/>
      <c r="MA104" s="1531"/>
      <c r="MB104" s="1531"/>
      <c r="MC104" s="1531"/>
      <c r="MD104" s="1531"/>
      <c r="ME104" s="1531"/>
      <c r="MF104" s="1531"/>
      <c r="MG104" s="1531"/>
      <c r="MH104" s="1531"/>
      <c r="MI104" s="1531"/>
      <c r="MJ104" s="1531"/>
      <c r="MK104" s="1531"/>
      <c r="ML104" s="1531"/>
      <c r="MM104" s="1531"/>
      <c r="MN104" s="1531"/>
      <c r="MO104" s="1531"/>
      <c r="MP104" s="1531"/>
      <c r="MQ104" s="1531"/>
      <c r="MR104" s="1531"/>
      <c r="MS104" s="1531"/>
      <c r="MT104" s="1531"/>
      <c r="MU104" s="1531"/>
      <c r="MV104" s="1531"/>
      <c r="MW104" s="1531"/>
      <c r="MX104" s="1531"/>
      <c r="MY104" s="1531"/>
      <c r="MZ104" s="1531"/>
      <c r="NA104" s="1531"/>
      <c r="NB104" s="1531"/>
      <c r="NC104" s="1531"/>
      <c r="ND104" s="1531"/>
      <c r="NE104" s="1531"/>
      <c r="NF104" s="1531"/>
      <c r="NG104" s="1531"/>
      <c r="NH104" s="1531"/>
      <c r="NI104" s="1531"/>
      <c r="NJ104" s="1531"/>
      <c r="NK104" s="1531"/>
      <c r="NL104" s="1531"/>
      <c r="NM104" s="1531"/>
      <c r="NN104" s="1531"/>
      <c r="NO104" s="1531"/>
      <c r="NP104" s="1531"/>
      <c r="NQ104" s="1531"/>
      <c r="NR104" s="1531"/>
      <c r="NS104" s="1531"/>
      <c r="NT104" s="1531"/>
      <c r="NU104" s="1531"/>
      <c r="NV104" s="1531"/>
      <c r="NW104" s="1531"/>
      <c r="NX104" s="1531"/>
      <c r="NY104" s="1531"/>
      <c r="NZ104" s="1531"/>
      <c r="OA104" s="1531"/>
      <c r="OB104" s="1531"/>
      <c r="OC104" s="1531"/>
      <c r="OD104" s="1531"/>
      <c r="OE104" s="1531"/>
      <c r="OF104" s="1531"/>
      <c r="OG104" s="1531"/>
      <c r="OH104" s="1531"/>
      <c r="OI104" s="1531"/>
      <c r="OJ104" s="1531"/>
      <c r="OK104" s="1531"/>
      <c r="OL104" s="1531"/>
      <c r="OM104" s="1531"/>
      <c r="ON104" s="1531"/>
      <c r="OO104" s="1531"/>
      <c r="OP104" s="1531"/>
      <c r="OQ104" s="1531"/>
      <c r="OR104" s="1531"/>
      <c r="OS104" s="1531"/>
      <c r="OT104" s="1531"/>
      <c r="OU104" s="1531"/>
      <c r="OV104" s="1531"/>
      <c r="OW104" s="1531"/>
      <c r="OX104" s="1531"/>
      <c r="OY104" s="1531"/>
      <c r="OZ104" s="1531"/>
      <c r="PA104" s="1531"/>
      <c r="PB104" s="1531"/>
      <c r="PC104" s="1531"/>
      <c r="PD104" s="1531"/>
      <c r="PE104" s="1531"/>
      <c r="PF104" s="1531"/>
      <c r="PG104" s="1531"/>
      <c r="PH104" s="1531"/>
      <c r="PI104" s="1531"/>
      <c r="PJ104" s="1531"/>
      <c r="PK104" s="1531"/>
      <c r="PL104" s="1531"/>
      <c r="PM104" s="1531"/>
      <c r="PN104" s="1531"/>
      <c r="PO104" s="1531"/>
      <c r="PP104" s="1531"/>
      <c r="PQ104" s="1531"/>
      <c r="PR104" s="1531"/>
      <c r="PS104" s="1531"/>
      <c r="PT104" s="1531"/>
      <c r="PU104" s="1531"/>
      <c r="PV104" s="1531"/>
      <c r="PW104" s="1531"/>
      <c r="PX104" s="1531"/>
      <c r="PY104" s="1531"/>
      <c r="PZ104" s="1531"/>
      <c r="QA104" s="1531"/>
      <c r="QB104" s="1531"/>
      <c r="QC104" s="1531"/>
      <c r="QD104" s="1531"/>
      <c r="QE104" s="1531"/>
      <c r="QF104" s="1531"/>
      <c r="QG104" s="1531"/>
      <c r="QH104" s="1531"/>
      <c r="QI104" s="1531"/>
      <c r="QJ104" s="1531"/>
      <c r="QK104" s="1531"/>
      <c r="QL104" s="1531"/>
      <c r="QM104" s="1531"/>
      <c r="QN104" s="1531"/>
      <c r="QO104" s="1531"/>
      <c r="QP104" s="1531"/>
      <c r="QQ104" s="1531"/>
      <c r="QR104" s="1531"/>
      <c r="QS104" s="1531"/>
      <c r="QT104" s="1531"/>
      <c r="QU104" s="1531"/>
      <c r="QV104" s="1531"/>
      <c r="QW104" s="1531"/>
      <c r="QX104" s="1531"/>
      <c r="QY104" s="1531"/>
      <c r="QZ104" s="1531"/>
      <c r="RA104" s="1531"/>
      <c r="RB104" s="1531"/>
      <c r="RC104" s="1531"/>
      <c r="RD104" s="1531"/>
      <c r="RE104" s="1531"/>
      <c r="RF104" s="1531"/>
      <c r="RG104" s="1531"/>
      <c r="RH104" s="1531"/>
      <c r="RI104" s="1531"/>
      <c r="RJ104" s="1531"/>
      <c r="RK104" s="1531"/>
      <c r="RL104" s="1531"/>
      <c r="RM104" s="1531"/>
      <c r="RN104" s="1531"/>
      <c r="RO104" s="1531"/>
      <c r="RP104" s="1531"/>
      <c r="RQ104" s="1531"/>
      <c r="RR104" s="1531"/>
      <c r="RS104" s="1531"/>
      <c r="RT104" s="1531"/>
      <c r="RU104" s="1531"/>
      <c r="RV104" s="1531"/>
      <c r="RW104" s="1531"/>
      <c r="RX104" s="1531"/>
      <c r="RY104" s="1531"/>
      <c r="RZ104" s="1531"/>
      <c r="SA104" s="1531"/>
      <c r="SB104" s="1531"/>
      <c r="SC104" s="1531"/>
      <c r="SD104" s="1531"/>
      <c r="SE104" s="1531"/>
      <c r="SF104" s="1531"/>
      <c r="SG104" s="1531"/>
      <c r="SH104" s="1531"/>
      <c r="SI104" s="1531"/>
      <c r="SJ104" s="1531"/>
      <c r="SK104" s="1531"/>
      <c r="SL104" s="1531"/>
      <c r="SM104" s="1531"/>
      <c r="SN104" s="1531"/>
      <c r="SO104" s="1531"/>
      <c r="SP104" s="1531"/>
      <c r="SQ104" s="1531"/>
      <c r="SR104" s="1531"/>
      <c r="SS104" s="1531"/>
      <c r="ST104" s="1531"/>
      <c r="SU104" s="1531"/>
      <c r="SV104" s="1531"/>
      <c r="SW104" s="1531"/>
      <c r="SX104" s="1531"/>
      <c r="SY104" s="1531"/>
      <c r="SZ104" s="1531"/>
      <c r="TA104" s="1531"/>
      <c r="TB104" s="1531"/>
      <c r="TC104" s="1531"/>
      <c r="TD104" s="1531"/>
      <c r="TE104" s="1531"/>
      <c r="TF104" s="1531"/>
      <c r="TG104" s="1531"/>
      <c r="TH104" s="1531"/>
      <c r="TI104" s="1531"/>
      <c r="TJ104" s="1531"/>
      <c r="TK104" s="1531"/>
      <c r="TL104" s="1531"/>
      <c r="TM104" s="1531"/>
      <c r="TN104" s="1531"/>
      <c r="TO104" s="1531"/>
      <c r="TP104" s="1531"/>
      <c r="TQ104" s="1531"/>
      <c r="TR104" s="1531"/>
      <c r="TS104" s="1531"/>
      <c r="TT104" s="1531"/>
      <c r="TU104" s="1531"/>
      <c r="TV104" s="1531"/>
      <c r="TW104" s="1531"/>
      <c r="TX104" s="1531"/>
      <c r="TY104" s="1531"/>
      <c r="TZ104" s="1531"/>
      <c r="UA104" s="1531"/>
      <c r="UB104" s="1531"/>
      <c r="UC104" s="1531"/>
      <c r="UD104" s="1531"/>
      <c r="UE104" s="1531"/>
      <c r="UF104" s="1531"/>
      <c r="UG104" s="1531"/>
      <c r="UH104" s="1531"/>
      <c r="UI104" s="1531"/>
      <c r="UJ104" s="1531"/>
      <c r="UK104" s="1531"/>
      <c r="UL104" s="1531"/>
      <c r="UM104" s="1531"/>
      <c r="UN104" s="1531"/>
      <c r="UO104" s="1531"/>
      <c r="UP104" s="1531"/>
      <c r="UQ104" s="1531"/>
      <c r="UR104" s="1531"/>
      <c r="US104" s="1531"/>
      <c r="UT104" s="1531"/>
      <c r="UU104" s="1531"/>
      <c r="UV104" s="1531"/>
      <c r="UW104" s="1531"/>
      <c r="UX104" s="1531"/>
      <c r="UY104" s="1531"/>
      <c r="UZ104" s="1531"/>
      <c r="VA104" s="1531"/>
      <c r="VB104" s="1531"/>
      <c r="VC104" s="1531"/>
      <c r="VD104" s="1531"/>
      <c r="VE104" s="1531"/>
      <c r="VF104" s="1531"/>
      <c r="VG104" s="1531"/>
      <c r="VH104" s="1531"/>
      <c r="VI104" s="1531"/>
      <c r="VJ104" s="1531"/>
      <c r="VK104" s="1531"/>
      <c r="VL104" s="1531"/>
      <c r="VM104" s="1531"/>
      <c r="VN104" s="1531"/>
      <c r="VO104" s="1531"/>
      <c r="VP104" s="1531"/>
      <c r="VQ104" s="1531"/>
      <c r="VR104" s="1531"/>
      <c r="VS104" s="1531"/>
      <c r="VT104" s="1531"/>
      <c r="VU104" s="1531"/>
      <c r="VV104" s="1531"/>
      <c r="VW104" s="1531"/>
      <c r="VX104" s="1531"/>
      <c r="VY104" s="1531"/>
      <c r="VZ104" s="1531"/>
      <c r="WA104" s="1531"/>
      <c r="WB104" s="1531"/>
      <c r="WC104" s="1531"/>
      <c r="WD104" s="1531"/>
      <c r="WE104" s="1531"/>
      <c r="WF104" s="1531"/>
      <c r="WG104" s="1531"/>
      <c r="WH104" s="1531"/>
      <c r="WI104" s="1531"/>
      <c r="WJ104" s="1531"/>
      <c r="WK104" s="1531"/>
      <c r="WL104" s="1531"/>
      <c r="WM104" s="1531"/>
      <c r="WN104" s="1531"/>
      <c r="WO104" s="1531"/>
      <c r="WP104" s="1531"/>
      <c r="WQ104" s="1531"/>
      <c r="WR104" s="1531"/>
      <c r="WS104" s="1531"/>
      <c r="WT104" s="1531"/>
      <c r="WU104" s="1531"/>
      <c r="WV104" s="1531"/>
      <c r="WW104" s="1531"/>
      <c r="WX104" s="1531"/>
      <c r="WY104" s="1531"/>
      <c r="WZ104" s="1531"/>
      <c r="XA104" s="1531"/>
      <c r="XB104" s="1531"/>
      <c r="XC104" s="1531"/>
      <c r="XD104" s="1531"/>
      <c r="XE104" s="1531"/>
      <c r="XF104" s="1531"/>
      <c r="XG104" s="1531"/>
      <c r="XH104" s="1531"/>
      <c r="XI104" s="1531"/>
      <c r="XJ104" s="1531"/>
      <c r="XK104" s="1531"/>
      <c r="XL104" s="1531"/>
      <c r="XM104" s="1531"/>
      <c r="XN104" s="1531"/>
      <c r="XO104" s="1531"/>
      <c r="XP104" s="1531"/>
      <c r="XQ104" s="1531"/>
      <c r="XR104" s="1531"/>
      <c r="XS104" s="1531"/>
      <c r="XT104" s="1531"/>
      <c r="XU104" s="1531"/>
      <c r="XV104" s="1531"/>
      <c r="XW104" s="1531"/>
      <c r="XX104" s="1531"/>
      <c r="XY104" s="1531"/>
      <c r="XZ104" s="1531"/>
      <c r="YA104" s="1531"/>
      <c r="YB104" s="1531"/>
      <c r="YC104" s="1531"/>
      <c r="YD104" s="1531"/>
      <c r="YE104" s="1531"/>
      <c r="YF104" s="1531"/>
      <c r="YG104" s="1531"/>
      <c r="YH104" s="1531"/>
      <c r="YI104" s="1531"/>
      <c r="YJ104" s="1531"/>
      <c r="YK104" s="1531"/>
      <c r="YL104" s="1531"/>
      <c r="YM104" s="1531"/>
      <c r="YN104" s="1531"/>
      <c r="YO104" s="1531"/>
      <c r="YP104" s="1531"/>
      <c r="YQ104" s="1531"/>
      <c r="YR104" s="1531"/>
      <c r="YS104" s="1531"/>
      <c r="YT104" s="1531"/>
      <c r="YU104" s="1531"/>
      <c r="YV104" s="1531"/>
      <c r="YW104" s="1531"/>
      <c r="YX104" s="1531"/>
      <c r="YY104" s="1531"/>
      <c r="YZ104" s="1531"/>
      <c r="ZA104" s="1531"/>
      <c r="ZB104" s="1531"/>
      <c r="ZC104" s="1531"/>
      <c r="ZD104" s="1531"/>
      <c r="ZE104" s="1531"/>
      <c r="ZF104" s="1531"/>
      <c r="ZG104" s="1531"/>
      <c r="ZH104" s="1531"/>
      <c r="ZI104" s="1531"/>
      <c r="ZJ104" s="1531"/>
      <c r="ZK104" s="1531"/>
      <c r="ZL104" s="1531"/>
      <c r="ZM104" s="1531"/>
      <c r="ZN104" s="1531"/>
      <c r="ZO104" s="1531"/>
      <c r="ZP104" s="1531"/>
      <c r="ZQ104" s="1531"/>
      <c r="ZR104" s="1531"/>
      <c r="ZS104" s="1531"/>
      <c r="ZT104" s="1531"/>
      <c r="ZU104" s="1531"/>
      <c r="ZV104" s="1531"/>
      <c r="ZW104" s="1531"/>
      <c r="ZX104" s="1531"/>
      <c r="ZY104" s="1531"/>
      <c r="ZZ104" s="1531"/>
      <c r="AAA104" s="1531"/>
      <c r="AAB104" s="1531"/>
      <c r="AAC104" s="1531"/>
      <c r="AAD104" s="1531"/>
      <c r="AAE104" s="1531"/>
      <c r="AAF104" s="1531"/>
      <c r="AAG104" s="1531"/>
      <c r="AAH104" s="1531"/>
      <c r="AAI104" s="1531"/>
      <c r="AAJ104" s="1531"/>
      <c r="AAK104" s="1531"/>
      <c r="AAL104" s="1531"/>
      <c r="AAM104" s="1531"/>
      <c r="AAN104" s="1531"/>
      <c r="AAO104" s="1531"/>
      <c r="AAP104" s="1531"/>
      <c r="AAQ104" s="1531"/>
      <c r="AAR104" s="1531"/>
      <c r="AAS104" s="1531"/>
      <c r="AAT104" s="1531"/>
      <c r="AAU104" s="1531"/>
      <c r="AAV104" s="1531"/>
      <c r="AAW104" s="1531"/>
      <c r="AAX104" s="1531"/>
      <c r="AAY104" s="1531"/>
      <c r="AAZ104" s="1531"/>
      <c r="ABA104" s="1531"/>
      <c r="ABB104" s="1531"/>
      <c r="ABC104" s="1531"/>
      <c r="ABD104" s="1531"/>
      <c r="ABE104" s="1531"/>
      <c r="ABF104" s="1531"/>
      <c r="ABG104" s="1531"/>
      <c r="ABH104" s="1531"/>
      <c r="ABI104" s="1531"/>
      <c r="ABJ104" s="1531"/>
      <c r="ABK104" s="1531"/>
      <c r="ABL104" s="1531"/>
      <c r="ABM104" s="1531"/>
      <c r="ABN104" s="1531"/>
      <c r="ABO104" s="1531"/>
      <c r="ABP104" s="1531"/>
      <c r="ABQ104" s="1531"/>
      <c r="ABR104" s="1531"/>
      <c r="ABS104" s="1531"/>
      <c r="ABT104" s="1531"/>
      <c r="ABU104" s="1531"/>
      <c r="ABV104" s="1531"/>
      <c r="ABW104" s="1531"/>
      <c r="ABX104" s="1531"/>
      <c r="ABY104" s="1531"/>
      <c r="ABZ104" s="1531"/>
      <c r="ACA104" s="1531"/>
      <c r="ACB104" s="1531"/>
      <c r="ACC104" s="1531"/>
      <c r="ACD104" s="1531"/>
      <c r="ACE104" s="1531"/>
      <c r="ACF104" s="1531"/>
      <c r="ACG104" s="1531"/>
      <c r="ACH104" s="1531"/>
      <c r="ACI104" s="1531"/>
      <c r="ACJ104" s="1531"/>
      <c r="ACK104" s="1531"/>
      <c r="ACL104" s="1531"/>
      <c r="ACM104" s="1531"/>
      <c r="ACN104" s="1531"/>
      <c r="ACO104" s="1531"/>
      <c r="ACP104" s="1531"/>
      <c r="ACQ104" s="1531"/>
      <c r="ACR104" s="1531"/>
      <c r="ACS104" s="1531"/>
      <c r="ACT104" s="1531"/>
      <c r="ACU104" s="1531"/>
      <c r="ACV104" s="1531"/>
      <c r="ACW104" s="1531"/>
      <c r="ACX104" s="1531"/>
      <c r="ACY104" s="1531"/>
      <c r="ACZ104" s="1531"/>
      <c r="ADA104" s="1531"/>
      <c r="ADB104" s="1531"/>
      <c r="ADC104" s="1531"/>
      <c r="ADD104" s="1531"/>
      <c r="ADE104" s="1531"/>
      <c r="ADF104" s="1531"/>
      <c r="ADG104" s="1531"/>
      <c r="ADH104" s="1531"/>
      <c r="ADI104" s="1531"/>
      <c r="ADJ104" s="1531"/>
      <c r="ADK104" s="1531"/>
      <c r="ADL104" s="1531"/>
      <c r="ADM104" s="1531"/>
      <c r="ADN104" s="1531"/>
      <c r="ADO104" s="1531"/>
      <c r="ADP104" s="1531"/>
      <c r="ADQ104" s="1531"/>
      <c r="ADR104" s="1531"/>
      <c r="ADS104" s="1531"/>
      <c r="ADT104" s="1531"/>
      <c r="ADU104" s="1531"/>
      <c r="ADV104" s="1531"/>
      <c r="ADW104" s="1531"/>
      <c r="ADX104" s="1531"/>
      <c r="ADY104" s="1531"/>
      <c r="ADZ104" s="1531"/>
      <c r="AEA104" s="1531"/>
      <c r="AEB104" s="1531"/>
      <c r="AEC104" s="1531"/>
      <c r="AED104" s="1531"/>
      <c r="AEE104" s="1531"/>
      <c r="AEF104" s="1531"/>
      <c r="AEG104" s="1531"/>
      <c r="AEH104" s="1531"/>
      <c r="AEI104" s="1531"/>
      <c r="AEJ104" s="1531"/>
      <c r="AEK104" s="1531"/>
      <c r="AEL104" s="1531"/>
      <c r="AEM104" s="1531"/>
      <c r="AEN104" s="1531"/>
      <c r="AEO104" s="1531"/>
      <c r="AEP104" s="1531"/>
      <c r="AEQ104" s="1531"/>
      <c r="AER104" s="1531"/>
      <c r="AES104" s="1531"/>
      <c r="AET104" s="1531"/>
      <c r="AEU104" s="1531"/>
      <c r="AEV104" s="1531"/>
      <c r="AEW104" s="1531"/>
      <c r="AEX104" s="1531"/>
      <c r="AEY104" s="1531"/>
      <c r="AEZ104" s="1531"/>
      <c r="AFA104" s="1531"/>
      <c r="AFB104" s="1531"/>
      <c r="AFC104" s="1531"/>
      <c r="AFD104" s="1531"/>
      <c r="AFE104" s="1531"/>
      <c r="AFF104" s="1531"/>
      <c r="AFG104" s="1531"/>
      <c r="AFH104" s="1531"/>
      <c r="AFI104" s="1531"/>
      <c r="AFJ104" s="1531"/>
      <c r="AFK104" s="1531"/>
      <c r="AFL104" s="1531"/>
      <c r="AFM104" s="1531"/>
      <c r="AFN104" s="1531"/>
      <c r="AFO104" s="1531"/>
      <c r="AFP104" s="1531"/>
      <c r="AFQ104" s="1531"/>
      <c r="AFR104" s="1531"/>
      <c r="AFS104" s="1531"/>
      <c r="AFT104" s="1531"/>
      <c r="AFU104" s="1531"/>
      <c r="AFV104" s="1531"/>
      <c r="AFW104" s="1531"/>
      <c r="AFX104" s="1531"/>
      <c r="AFY104" s="1531"/>
      <c r="AFZ104" s="1531"/>
      <c r="AGA104" s="1531"/>
      <c r="AGB104" s="1531"/>
      <c r="AGC104" s="1531"/>
      <c r="AGD104" s="1531"/>
      <c r="AGE104" s="1531"/>
      <c r="AGF104" s="1531"/>
      <c r="AGG104" s="1531"/>
      <c r="AGH104" s="1531"/>
      <c r="AGI104" s="1531"/>
      <c r="AGJ104" s="1531"/>
      <c r="AGK104" s="1531"/>
      <c r="AGL104" s="1531"/>
      <c r="AGM104" s="1531"/>
      <c r="AGN104" s="1531"/>
      <c r="AGO104" s="1531"/>
      <c r="AGP104" s="1531"/>
      <c r="AGQ104" s="1531"/>
      <c r="AGR104" s="1531"/>
      <c r="AGS104" s="1531"/>
      <c r="AGT104" s="1531"/>
      <c r="AGU104" s="1531"/>
      <c r="AGV104" s="1531"/>
      <c r="AGW104" s="1531"/>
      <c r="AGX104" s="1531"/>
      <c r="AGY104" s="1531"/>
      <c r="AGZ104" s="1531"/>
      <c r="AHA104" s="1531"/>
      <c r="AHB104" s="1531"/>
      <c r="AHC104" s="1531"/>
      <c r="AHD104" s="1531"/>
      <c r="AHE104" s="1531"/>
      <c r="AHF104" s="1531"/>
      <c r="AHG104" s="1531"/>
      <c r="AHH104" s="1531"/>
      <c r="AHI104" s="1531"/>
      <c r="AHJ104" s="1531"/>
      <c r="AHK104" s="1531"/>
      <c r="AHL104" s="1531"/>
      <c r="AHM104" s="1531"/>
      <c r="AHN104" s="1531"/>
      <c r="AHO104" s="1531"/>
      <c r="AHP104" s="1531"/>
      <c r="AHQ104" s="1531"/>
      <c r="AHR104" s="1531"/>
      <c r="AHS104" s="1531"/>
      <c r="AHT104" s="1531"/>
      <c r="AHU104" s="1531"/>
      <c r="AHV104" s="1531"/>
      <c r="AHW104" s="1531"/>
      <c r="AHX104" s="1531"/>
      <c r="AHY104" s="1531"/>
      <c r="AHZ104" s="1531"/>
      <c r="AIA104" s="1531"/>
      <c r="AIB104" s="1531"/>
      <c r="AIC104" s="1531"/>
      <c r="AID104" s="1531"/>
      <c r="AIE104" s="1531"/>
      <c r="AIF104" s="1531"/>
      <c r="AIG104" s="1531"/>
      <c r="AIH104" s="1531"/>
      <c r="AII104" s="1531"/>
      <c r="AIJ104" s="1531"/>
      <c r="AIK104" s="1531"/>
      <c r="AIL104" s="1531"/>
      <c r="AIM104" s="1531"/>
      <c r="AIN104" s="1531"/>
      <c r="AIO104" s="1531"/>
      <c r="AIP104" s="1531"/>
      <c r="AIQ104" s="1531"/>
      <c r="AIR104" s="1531"/>
      <c r="AIS104" s="1531"/>
      <c r="AIT104" s="1531"/>
      <c r="AIU104" s="1531"/>
      <c r="AIV104" s="1531"/>
      <c r="AIW104" s="1531"/>
      <c r="AIX104" s="1531"/>
      <c r="AIY104" s="1531"/>
      <c r="AIZ104" s="1531"/>
      <c r="AJA104" s="1531"/>
      <c r="AJB104" s="1531"/>
      <c r="AJC104" s="1531"/>
      <c r="AJD104" s="1531"/>
      <c r="AJE104" s="1531"/>
      <c r="AJF104" s="1531"/>
      <c r="AJG104" s="1531"/>
      <c r="AJH104" s="1531"/>
      <c r="AJI104" s="1531"/>
      <c r="AJJ104" s="1531"/>
      <c r="AJK104" s="1531"/>
      <c r="AJL104" s="1531"/>
      <c r="AJM104" s="1531"/>
      <c r="AJN104" s="1531"/>
      <c r="AJO104" s="1531"/>
      <c r="AJP104" s="1531"/>
      <c r="AJQ104" s="1531"/>
      <c r="AJR104" s="1531"/>
      <c r="AJS104" s="1531"/>
      <c r="AJT104" s="1531"/>
      <c r="AJU104" s="1531"/>
      <c r="AJV104" s="1531"/>
      <c r="AJW104" s="1531"/>
      <c r="AJX104" s="1531"/>
      <c r="AJY104" s="1531"/>
      <c r="AJZ104" s="1531"/>
      <c r="AKA104" s="1531"/>
      <c r="AKB104" s="1531"/>
      <c r="AKC104" s="1531"/>
      <c r="AKD104" s="1531"/>
      <c r="AKE104" s="1531"/>
      <c r="AKF104" s="1531"/>
      <c r="AKG104" s="1531"/>
      <c r="AKH104" s="1531"/>
      <c r="AKI104" s="1531"/>
      <c r="AKJ104" s="1531"/>
      <c r="AKK104" s="1531"/>
      <c r="AKL104" s="1531"/>
      <c r="AKM104" s="1531"/>
      <c r="AKN104" s="1531"/>
      <c r="AKO104" s="1531"/>
      <c r="AKP104" s="1531"/>
      <c r="AKQ104" s="1531"/>
      <c r="AKR104" s="1531"/>
      <c r="AKS104" s="1531"/>
      <c r="AKT104" s="1531"/>
      <c r="AKU104" s="1531"/>
      <c r="AKV104" s="1531"/>
      <c r="AKW104" s="1531"/>
      <c r="AKX104" s="1531"/>
      <c r="AKY104" s="1531"/>
      <c r="AKZ104" s="1531"/>
      <c r="ALA104" s="1531"/>
      <c r="ALB104" s="1531"/>
      <c r="ALC104" s="1531"/>
      <c r="ALD104" s="1531"/>
      <c r="ALE104" s="1531"/>
      <c r="ALF104" s="1531"/>
      <c r="ALG104" s="1531"/>
      <c r="ALH104" s="1531"/>
      <c r="ALI104" s="1531"/>
      <c r="ALJ104" s="1531"/>
      <c r="ALK104" s="1531"/>
      <c r="ALL104" s="1531"/>
      <c r="ALM104" s="1531"/>
      <c r="ALN104" s="1531"/>
      <c r="ALO104" s="1531"/>
      <c r="ALP104" s="1531"/>
      <c r="ALQ104" s="1531"/>
      <c r="ALR104" s="1531"/>
      <c r="ALS104" s="1531"/>
      <c r="ALT104" s="1531"/>
      <c r="ALU104" s="1531"/>
      <c r="ALV104" s="1531"/>
      <c r="ALW104" s="1531"/>
      <c r="ALX104" s="1531"/>
      <c r="ALY104" s="1531"/>
      <c r="ALZ104" s="1531"/>
      <c r="AMA104" s="1531"/>
      <c r="AMB104" s="1531"/>
      <c r="AMC104" s="1531"/>
      <c r="AMD104" s="1531"/>
      <c r="AME104" s="1531"/>
      <c r="AMF104" s="1531"/>
      <c r="AMG104" s="1531"/>
      <c r="AMH104" s="1531"/>
      <c r="AMI104" s="1531"/>
      <c r="AMJ104" s="1531"/>
      <c r="AMK104" s="1531"/>
      <c r="AML104" s="1531"/>
      <c r="AMM104" s="1531"/>
      <c r="AMN104" s="1531"/>
      <c r="AMO104" s="1531"/>
      <c r="AMP104" s="1531"/>
      <c r="AMQ104" s="1531"/>
      <c r="AMR104" s="1531"/>
      <c r="AMS104" s="1531"/>
      <c r="AMT104" s="1531"/>
      <c r="AMU104" s="1531"/>
      <c r="AMV104" s="1531"/>
      <c r="AMW104" s="1531"/>
      <c r="AMX104" s="1531"/>
      <c r="AMY104" s="1531"/>
      <c r="AMZ104" s="1531"/>
      <c r="ANA104" s="1531"/>
      <c r="ANB104" s="1531"/>
      <c r="ANC104" s="1531"/>
      <c r="AND104" s="1531"/>
      <c r="ANE104" s="1531"/>
      <c r="ANF104" s="1531"/>
      <c r="ANG104" s="1531"/>
      <c r="ANH104" s="1531"/>
      <c r="ANI104" s="1531"/>
      <c r="ANJ104" s="1531"/>
      <c r="ANK104" s="1531"/>
      <c r="ANL104" s="1531"/>
      <c r="ANM104" s="1531"/>
      <c r="ANN104" s="1531"/>
      <c r="ANO104" s="1531"/>
      <c r="ANP104" s="1531"/>
      <c r="ANQ104" s="1531"/>
      <c r="ANR104" s="1531"/>
      <c r="ANS104" s="1531"/>
      <c r="ANT104" s="1531"/>
      <c r="ANU104" s="1531"/>
      <c r="ANV104" s="1531"/>
      <c r="ANW104" s="1531"/>
      <c r="ANX104" s="1531"/>
      <c r="ANY104" s="1531"/>
      <c r="ANZ104" s="1531"/>
      <c r="AOA104" s="1531"/>
      <c r="AOB104" s="1531"/>
      <c r="AOC104" s="1531"/>
      <c r="AOD104" s="1531"/>
      <c r="AOE104" s="1531"/>
      <c r="AOF104" s="1531"/>
      <c r="AOG104" s="1531"/>
      <c r="AOH104" s="1531"/>
      <c r="AOI104" s="1531"/>
      <c r="AOJ104" s="1531"/>
      <c r="AOK104" s="1531"/>
      <c r="AOL104" s="1531"/>
      <c r="AOM104" s="1531"/>
      <c r="AON104" s="1531"/>
      <c r="AOO104" s="1531"/>
      <c r="AOP104" s="1531"/>
      <c r="AOQ104" s="1531"/>
      <c r="AOR104" s="1531"/>
      <c r="AOS104" s="1531"/>
      <c r="AOT104" s="1531"/>
      <c r="AOU104" s="1531"/>
      <c r="AOV104" s="1531"/>
      <c r="AOW104" s="1531"/>
      <c r="AOX104" s="1531"/>
      <c r="AOY104" s="1531"/>
      <c r="AOZ104" s="1531"/>
      <c r="APA104" s="1531"/>
      <c r="APB104" s="1531"/>
      <c r="APC104" s="1531"/>
      <c r="APD104" s="1531"/>
      <c r="APE104" s="1531"/>
      <c r="APF104" s="1531"/>
      <c r="APG104" s="1531"/>
      <c r="APH104" s="1531"/>
      <c r="API104" s="1531"/>
      <c r="APJ104" s="1531"/>
      <c r="APK104" s="1531"/>
      <c r="APL104" s="1531"/>
      <c r="APM104" s="1531"/>
      <c r="APN104" s="1531"/>
      <c r="APO104" s="1531"/>
      <c r="APP104" s="1531"/>
      <c r="APQ104" s="1531"/>
      <c r="APR104" s="1531"/>
      <c r="APS104" s="1531"/>
      <c r="APT104" s="1531"/>
      <c r="APU104" s="1531"/>
      <c r="APV104" s="1531"/>
      <c r="APW104" s="1531"/>
      <c r="APX104" s="1531"/>
      <c r="APY104" s="1531"/>
      <c r="APZ104" s="1531"/>
      <c r="AQA104" s="1531"/>
      <c r="AQB104" s="1531"/>
      <c r="AQC104" s="1531"/>
      <c r="AQD104" s="1531"/>
      <c r="AQE104" s="1531"/>
      <c r="AQF104" s="1531"/>
      <c r="AQG104" s="1531"/>
      <c r="AQH104" s="1531"/>
      <c r="AQI104" s="1531"/>
      <c r="AQJ104" s="1531"/>
      <c r="AQK104" s="1531"/>
      <c r="AQL104" s="1531"/>
      <c r="AQM104" s="1531"/>
      <c r="AQN104" s="1531"/>
      <c r="AQO104" s="1531"/>
      <c r="AQP104" s="1531"/>
      <c r="AQQ104" s="1531"/>
      <c r="AQR104" s="1531"/>
      <c r="AQS104" s="1531"/>
      <c r="AQT104" s="1531"/>
      <c r="AQU104" s="1531"/>
      <c r="AQV104" s="1531"/>
      <c r="AQW104" s="1531"/>
      <c r="AQX104" s="1531"/>
      <c r="AQY104" s="1531"/>
      <c r="AQZ104" s="1531"/>
      <c r="ARA104" s="1531"/>
      <c r="ARB104" s="1531"/>
      <c r="ARC104" s="1531"/>
      <c r="ARD104" s="1531"/>
      <c r="ARE104" s="1531"/>
      <c r="ARF104" s="1531"/>
      <c r="ARG104" s="1531"/>
      <c r="ARH104" s="1531"/>
      <c r="ARI104" s="1531"/>
      <c r="ARJ104" s="1531"/>
      <c r="ARK104" s="1531"/>
      <c r="ARL104" s="1531"/>
      <c r="ARM104" s="1531"/>
      <c r="ARN104" s="1531"/>
      <c r="ARO104" s="1531"/>
      <c r="ARP104" s="1531"/>
      <c r="ARQ104" s="1531"/>
      <c r="ARR104" s="1531"/>
      <c r="ARS104" s="1531"/>
      <c r="ART104" s="1531"/>
      <c r="ARU104" s="1531"/>
      <c r="ARV104" s="1531"/>
      <c r="ARW104" s="1531"/>
      <c r="ARX104" s="1531"/>
      <c r="ARY104" s="1531"/>
      <c r="ARZ104" s="1531"/>
      <c r="ASA104" s="1531"/>
      <c r="ASB104" s="1531"/>
      <c r="ASC104" s="1531"/>
      <c r="ASD104" s="1531"/>
      <c r="ASE104" s="1531"/>
      <c r="ASF104" s="1531"/>
      <c r="ASG104" s="1531"/>
      <c r="ASH104" s="1531"/>
      <c r="ASI104" s="1531"/>
      <c r="ASJ104" s="1531"/>
      <c r="ASK104" s="1531"/>
      <c r="ASL104" s="1531"/>
      <c r="ASM104" s="1531"/>
      <c r="ASN104" s="1531"/>
      <c r="ASO104" s="1531"/>
      <c r="ASP104" s="1531"/>
      <c r="ASQ104" s="1531"/>
      <c r="ASR104" s="1531"/>
      <c r="ASS104" s="1531"/>
      <c r="AST104" s="1531"/>
      <c r="ASU104" s="1531"/>
      <c r="ASV104" s="1531"/>
      <c r="ASW104" s="1531"/>
      <c r="ASX104" s="1531"/>
      <c r="ASY104" s="1531"/>
      <c r="ASZ104" s="1531"/>
      <c r="ATA104" s="1531"/>
      <c r="ATB104" s="1531"/>
      <c r="ATC104" s="1531"/>
      <c r="ATD104" s="1531"/>
      <c r="ATE104" s="1531"/>
      <c r="ATF104" s="1531"/>
      <c r="ATG104" s="1531"/>
      <c r="ATH104" s="1531"/>
      <c r="ATI104" s="1531"/>
      <c r="ATJ104" s="1531"/>
      <c r="ATK104" s="1531"/>
      <c r="ATL104" s="1531"/>
      <c r="ATM104" s="1531"/>
      <c r="ATN104" s="1531"/>
      <c r="ATO104" s="1531"/>
      <c r="ATP104" s="1531"/>
      <c r="ATQ104" s="1531"/>
      <c r="ATR104" s="1531"/>
      <c r="ATS104" s="1531"/>
      <c r="ATT104" s="1531"/>
      <c r="ATU104" s="1531"/>
      <c r="ATV104" s="1531"/>
      <c r="ATW104" s="1531"/>
      <c r="ATX104" s="1531"/>
      <c r="ATY104" s="1531"/>
      <c r="ATZ104" s="1531"/>
      <c r="AUA104" s="1531"/>
      <c r="AUB104" s="1531"/>
      <c r="AUC104" s="1531"/>
      <c r="AUD104" s="1531"/>
      <c r="AUE104" s="1531"/>
      <c r="AUF104" s="1531"/>
      <c r="AUG104" s="1531"/>
      <c r="AUH104" s="1531"/>
      <c r="AUI104" s="1531"/>
    </row>
    <row r="105" spans="1:1231" s="1406" customFormat="1" ht="31.75" customHeight="1" x14ac:dyDescent="0.75">
      <c r="A105" s="2091"/>
      <c r="B105" s="2083"/>
      <c r="C105" s="1562">
        <v>14.2</v>
      </c>
      <c r="D105" s="1489" t="s">
        <v>35</v>
      </c>
      <c r="E105" s="1490" t="s">
        <v>23</v>
      </c>
      <c r="F105" s="1490" t="s">
        <v>2</v>
      </c>
      <c r="G105" s="1423">
        <f t="array" ref="G105">INDEX('Salary . staff rates'!$A$6:$C$28,MATCH(1,('Salary . staff rates'!$A$6:$A$28=E105)*('Salary . staff rates'!$B$6:$B$28=F105),0),3)</f>
        <v>45000</v>
      </c>
      <c r="H105" s="1423">
        <f t="shared" si="70"/>
        <v>315.78947368421058</v>
      </c>
      <c r="I105" s="1491" t="s">
        <v>0</v>
      </c>
      <c r="J105" s="1492" t="s">
        <v>0</v>
      </c>
      <c r="K105" s="1493">
        <v>0</v>
      </c>
      <c r="L105" s="1494">
        <f t="shared" si="71"/>
        <v>0</v>
      </c>
      <c r="M105" s="1551" t="s">
        <v>31</v>
      </c>
      <c r="N105" s="1496">
        <f>IF(M105="Yes",L105*'Salary . staff rates'!$C$34,0)</f>
        <v>0</v>
      </c>
      <c r="P105" s="662">
        <v>1</v>
      </c>
      <c r="Q105" s="662">
        <v>1</v>
      </c>
      <c r="W105" s="1564"/>
      <c r="Y105" s="662">
        <f t="shared" si="90"/>
        <v>0</v>
      </c>
      <c r="Z105" s="662">
        <f t="shared" si="91"/>
        <v>0</v>
      </c>
      <c r="AA105" s="1433"/>
      <c r="AB105" s="662">
        <f t="shared" si="92"/>
        <v>0</v>
      </c>
      <c r="AC105" s="662">
        <f t="shared" si="93"/>
        <v>0</v>
      </c>
      <c r="AD105" s="1412"/>
      <c r="AE105" s="1412"/>
      <c r="AF105" s="1412"/>
      <c r="AL105" s="1413"/>
      <c r="AN105" s="1435">
        <f t="shared" si="94"/>
        <v>0</v>
      </c>
      <c r="AO105" s="1435">
        <f t="shared" si="95"/>
        <v>0</v>
      </c>
      <c r="AP105" s="1531"/>
      <c r="AQ105" s="1531"/>
      <c r="AR105" s="1531"/>
      <c r="AS105" s="1531"/>
      <c r="AT105" s="1531"/>
      <c r="AU105" s="1531"/>
      <c r="AV105" s="1531"/>
      <c r="AW105" s="1531"/>
      <c r="AX105" s="1531"/>
      <c r="AY105" s="1531"/>
      <c r="AZ105" s="1531"/>
      <c r="BA105" s="1531"/>
      <c r="BB105" s="1531"/>
      <c r="BC105" s="1531"/>
      <c r="BD105" s="1531"/>
      <c r="BE105" s="1531"/>
      <c r="BF105" s="1531"/>
      <c r="BG105" s="1531"/>
      <c r="BH105" s="1531"/>
      <c r="BI105" s="1531"/>
      <c r="BJ105" s="1531"/>
      <c r="BK105" s="1531"/>
      <c r="BL105" s="1531"/>
      <c r="BM105" s="1531"/>
      <c r="BN105" s="1531"/>
      <c r="BO105" s="1531"/>
      <c r="BP105" s="1531"/>
      <c r="BQ105" s="1531"/>
      <c r="BR105" s="1531"/>
      <c r="BS105" s="1531"/>
      <c r="BT105" s="1531"/>
      <c r="BU105" s="1531"/>
      <c r="BV105" s="1531"/>
      <c r="BW105" s="1531"/>
      <c r="BX105" s="1531"/>
      <c r="BY105" s="1531"/>
      <c r="BZ105" s="1531"/>
      <c r="CA105" s="1531"/>
      <c r="CB105" s="1531"/>
      <c r="CC105" s="1531"/>
      <c r="CD105" s="1531"/>
      <c r="CE105" s="1531"/>
      <c r="CF105" s="1531"/>
      <c r="CG105" s="1531"/>
      <c r="CH105" s="1531"/>
      <c r="CI105" s="1531"/>
      <c r="CJ105" s="1531"/>
      <c r="CK105" s="1531"/>
      <c r="CL105" s="1531"/>
      <c r="CM105" s="1531"/>
      <c r="CN105" s="1531"/>
      <c r="CO105" s="1531"/>
      <c r="CP105" s="1531"/>
      <c r="CQ105" s="1531"/>
      <c r="CR105" s="1531"/>
      <c r="CS105" s="1531"/>
      <c r="CT105" s="1531"/>
      <c r="CU105" s="1531"/>
      <c r="CV105" s="1531"/>
      <c r="CW105" s="1531"/>
      <c r="CX105" s="1531"/>
      <c r="CY105" s="1531"/>
      <c r="CZ105" s="1531"/>
      <c r="DA105" s="1531"/>
      <c r="DB105" s="1531"/>
      <c r="DC105" s="1531"/>
      <c r="DD105" s="1531"/>
      <c r="DE105" s="1531"/>
      <c r="DF105" s="1531"/>
      <c r="DG105" s="1531"/>
      <c r="DH105" s="1531"/>
      <c r="DI105" s="1531"/>
      <c r="DJ105" s="1531"/>
      <c r="DK105" s="1531"/>
      <c r="DL105" s="1531"/>
      <c r="DM105" s="1531"/>
      <c r="DN105" s="1531"/>
      <c r="DO105" s="1531"/>
      <c r="DP105" s="1531"/>
      <c r="DQ105" s="1531"/>
      <c r="DR105" s="1531"/>
      <c r="DS105" s="1531"/>
      <c r="DT105" s="1531"/>
      <c r="DU105" s="1531"/>
      <c r="DV105" s="1531"/>
      <c r="DW105" s="1531"/>
      <c r="DX105" s="1531"/>
      <c r="DY105" s="1531"/>
      <c r="DZ105" s="1531"/>
      <c r="EA105" s="1531"/>
      <c r="EB105" s="1531"/>
      <c r="EC105" s="1531"/>
      <c r="ED105" s="1531"/>
      <c r="EE105" s="1531"/>
      <c r="EF105" s="1531"/>
      <c r="EG105" s="1531"/>
      <c r="EH105" s="1531"/>
      <c r="EI105" s="1531"/>
      <c r="EJ105" s="1531"/>
      <c r="EK105" s="1531"/>
      <c r="EL105" s="1531"/>
      <c r="EM105" s="1531"/>
      <c r="EN105" s="1531"/>
      <c r="EO105" s="1531"/>
      <c r="EP105" s="1531"/>
      <c r="EQ105" s="1531"/>
      <c r="ER105" s="1531"/>
      <c r="ES105" s="1531"/>
      <c r="ET105" s="1531"/>
      <c r="EU105" s="1531"/>
      <c r="EV105" s="1531"/>
      <c r="EW105" s="1531"/>
      <c r="EX105" s="1531"/>
      <c r="EY105" s="1531"/>
      <c r="EZ105" s="1531"/>
      <c r="FA105" s="1531"/>
      <c r="FB105" s="1531"/>
      <c r="FC105" s="1531"/>
      <c r="FD105" s="1531"/>
      <c r="FE105" s="1531"/>
      <c r="FF105" s="1531"/>
      <c r="FG105" s="1531"/>
      <c r="FH105" s="1531"/>
      <c r="FI105" s="1531"/>
      <c r="FJ105" s="1531"/>
      <c r="FK105" s="1531"/>
      <c r="FL105" s="1531"/>
      <c r="FM105" s="1531"/>
      <c r="FN105" s="1531"/>
      <c r="FO105" s="1531"/>
      <c r="FP105" s="1531"/>
      <c r="FQ105" s="1531"/>
      <c r="FR105" s="1531"/>
      <c r="FS105" s="1531"/>
      <c r="FT105" s="1531"/>
      <c r="FU105" s="1531"/>
      <c r="FV105" s="1531"/>
      <c r="FW105" s="1531"/>
      <c r="FX105" s="1531"/>
      <c r="FY105" s="1531"/>
      <c r="FZ105" s="1531"/>
      <c r="GA105" s="1531"/>
      <c r="GB105" s="1531"/>
      <c r="GC105" s="1531"/>
      <c r="GD105" s="1531"/>
      <c r="GE105" s="1531"/>
      <c r="GF105" s="1531"/>
      <c r="GG105" s="1531"/>
      <c r="GH105" s="1531"/>
      <c r="GI105" s="1531"/>
      <c r="GJ105" s="1531"/>
      <c r="GK105" s="1531"/>
      <c r="GL105" s="1531"/>
      <c r="GM105" s="1531"/>
      <c r="GN105" s="1531"/>
      <c r="GO105" s="1531"/>
      <c r="GP105" s="1531"/>
      <c r="GQ105" s="1531"/>
      <c r="GR105" s="1531"/>
      <c r="GS105" s="1531"/>
      <c r="GT105" s="1531"/>
      <c r="GU105" s="1531"/>
      <c r="GV105" s="1531"/>
      <c r="GW105" s="1531"/>
      <c r="GX105" s="1531"/>
      <c r="GY105" s="1531"/>
      <c r="GZ105" s="1531"/>
      <c r="HA105" s="1531"/>
      <c r="HB105" s="1531"/>
      <c r="HC105" s="1531"/>
      <c r="HD105" s="1531"/>
      <c r="HE105" s="1531"/>
      <c r="HF105" s="1531"/>
      <c r="HG105" s="1531"/>
      <c r="HH105" s="1531"/>
      <c r="HI105" s="1531"/>
      <c r="HJ105" s="1531"/>
      <c r="HK105" s="1531"/>
      <c r="HL105" s="1531"/>
      <c r="HM105" s="1531"/>
      <c r="HN105" s="1531"/>
      <c r="HO105" s="1531"/>
      <c r="HP105" s="1531"/>
      <c r="HQ105" s="1531"/>
      <c r="HR105" s="1531"/>
      <c r="HS105" s="1531"/>
      <c r="HT105" s="1531"/>
      <c r="HU105" s="1531"/>
      <c r="HV105" s="1531"/>
      <c r="HW105" s="1531"/>
      <c r="HX105" s="1531"/>
      <c r="HY105" s="1531"/>
      <c r="HZ105" s="1531"/>
      <c r="IA105" s="1531"/>
      <c r="IB105" s="1531"/>
      <c r="IC105" s="1531"/>
      <c r="ID105" s="1531"/>
      <c r="IE105" s="1531"/>
      <c r="IF105" s="1531"/>
      <c r="IG105" s="1531"/>
      <c r="IH105" s="1531"/>
      <c r="II105" s="1531"/>
      <c r="IJ105" s="1531"/>
      <c r="IK105" s="1531"/>
      <c r="IL105" s="1531"/>
      <c r="IM105" s="1531"/>
      <c r="IN105" s="1531"/>
      <c r="IO105" s="1531"/>
      <c r="IP105" s="1531"/>
      <c r="IQ105" s="1531"/>
      <c r="IR105" s="1531"/>
      <c r="IS105" s="1531"/>
      <c r="IT105" s="1531"/>
      <c r="IU105" s="1531"/>
      <c r="IV105" s="1531"/>
      <c r="IW105" s="1531"/>
      <c r="IX105" s="1531"/>
      <c r="IY105" s="1531"/>
      <c r="IZ105" s="1531"/>
      <c r="JA105" s="1531"/>
      <c r="JB105" s="1531"/>
      <c r="JC105" s="1531"/>
      <c r="JD105" s="1531"/>
      <c r="JE105" s="1531"/>
      <c r="JF105" s="1531"/>
      <c r="JG105" s="1531"/>
      <c r="JH105" s="1531"/>
      <c r="JI105" s="1531"/>
      <c r="JJ105" s="1531"/>
      <c r="JK105" s="1531"/>
      <c r="JL105" s="1531"/>
      <c r="JM105" s="1531"/>
      <c r="JN105" s="1531"/>
      <c r="JO105" s="1531"/>
      <c r="JP105" s="1531"/>
      <c r="JQ105" s="1531"/>
      <c r="JR105" s="1531"/>
      <c r="JS105" s="1531"/>
      <c r="JT105" s="1531"/>
      <c r="JU105" s="1531"/>
      <c r="JV105" s="1531"/>
      <c r="JW105" s="1531"/>
      <c r="JX105" s="1531"/>
      <c r="JY105" s="1531"/>
      <c r="JZ105" s="1531"/>
      <c r="KA105" s="1531"/>
      <c r="KB105" s="1531"/>
      <c r="KC105" s="1531"/>
      <c r="KD105" s="1531"/>
      <c r="KE105" s="1531"/>
      <c r="KF105" s="1531"/>
      <c r="KG105" s="1531"/>
      <c r="KH105" s="1531"/>
      <c r="KI105" s="1531"/>
      <c r="KJ105" s="1531"/>
      <c r="KK105" s="1531"/>
      <c r="KL105" s="1531"/>
      <c r="KM105" s="1531"/>
      <c r="KN105" s="1531"/>
      <c r="KO105" s="1531"/>
      <c r="KP105" s="1531"/>
      <c r="KQ105" s="1531"/>
      <c r="KR105" s="1531"/>
      <c r="KS105" s="1531"/>
      <c r="KT105" s="1531"/>
      <c r="KU105" s="1531"/>
      <c r="KV105" s="1531"/>
      <c r="KW105" s="1531"/>
      <c r="KX105" s="1531"/>
      <c r="KY105" s="1531"/>
      <c r="KZ105" s="1531"/>
      <c r="LA105" s="1531"/>
      <c r="LB105" s="1531"/>
      <c r="LC105" s="1531"/>
      <c r="LD105" s="1531"/>
      <c r="LE105" s="1531"/>
      <c r="LF105" s="1531"/>
      <c r="LG105" s="1531"/>
      <c r="LH105" s="1531"/>
      <c r="LI105" s="1531"/>
      <c r="LJ105" s="1531"/>
      <c r="LK105" s="1531"/>
      <c r="LL105" s="1531"/>
      <c r="LM105" s="1531"/>
      <c r="LN105" s="1531"/>
      <c r="LO105" s="1531"/>
      <c r="LP105" s="1531"/>
      <c r="LQ105" s="1531"/>
      <c r="LR105" s="1531"/>
      <c r="LS105" s="1531"/>
      <c r="LT105" s="1531"/>
      <c r="LU105" s="1531"/>
      <c r="LV105" s="1531"/>
      <c r="LW105" s="1531"/>
      <c r="LX105" s="1531"/>
      <c r="LY105" s="1531"/>
      <c r="LZ105" s="1531"/>
      <c r="MA105" s="1531"/>
      <c r="MB105" s="1531"/>
      <c r="MC105" s="1531"/>
      <c r="MD105" s="1531"/>
      <c r="ME105" s="1531"/>
      <c r="MF105" s="1531"/>
      <c r="MG105" s="1531"/>
      <c r="MH105" s="1531"/>
      <c r="MI105" s="1531"/>
      <c r="MJ105" s="1531"/>
      <c r="MK105" s="1531"/>
      <c r="ML105" s="1531"/>
      <c r="MM105" s="1531"/>
      <c r="MN105" s="1531"/>
      <c r="MO105" s="1531"/>
      <c r="MP105" s="1531"/>
      <c r="MQ105" s="1531"/>
      <c r="MR105" s="1531"/>
      <c r="MS105" s="1531"/>
      <c r="MT105" s="1531"/>
      <c r="MU105" s="1531"/>
      <c r="MV105" s="1531"/>
      <c r="MW105" s="1531"/>
      <c r="MX105" s="1531"/>
      <c r="MY105" s="1531"/>
      <c r="MZ105" s="1531"/>
      <c r="NA105" s="1531"/>
      <c r="NB105" s="1531"/>
      <c r="NC105" s="1531"/>
      <c r="ND105" s="1531"/>
      <c r="NE105" s="1531"/>
      <c r="NF105" s="1531"/>
      <c r="NG105" s="1531"/>
      <c r="NH105" s="1531"/>
      <c r="NI105" s="1531"/>
      <c r="NJ105" s="1531"/>
      <c r="NK105" s="1531"/>
      <c r="NL105" s="1531"/>
      <c r="NM105" s="1531"/>
      <c r="NN105" s="1531"/>
      <c r="NO105" s="1531"/>
      <c r="NP105" s="1531"/>
      <c r="NQ105" s="1531"/>
      <c r="NR105" s="1531"/>
      <c r="NS105" s="1531"/>
      <c r="NT105" s="1531"/>
      <c r="NU105" s="1531"/>
      <c r="NV105" s="1531"/>
      <c r="NW105" s="1531"/>
      <c r="NX105" s="1531"/>
      <c r="NY105" s="1531"/>
      <c r="NZ105" s="1531"/>
      <c r="OA105" s="1531"/>
      <c r="OB105" s="1531"/>
      <c r="OC105" s="1531"/>
      <c r="OD105" s="1531"/>
      <c r="OE105" s="1531"/>
      <c r="OF105" s="1531"/>
      <c r="OG105" s="1531"/>
      <c r="OH105" s="1531"/>
      <c r="OI105" s="1531"/>
      <c r="OJ105" s="1531"/>
      <c r="OK105" s="1531"/>
      <c r="OL105" s="1531"/>
      <c r="OM105" s="1531"/>
      <c r="ON105" s="1531"/>
      <c r="OO105" s="1531"/>
      <c r="OP105" s="1531"/>
      <c r="OQ105" s="1531"/>
      <c r="OR105" s="1531"/>
      <c r="OS105" s="1531"/>
      <c r="OT105" s="1531"/>
      <c r="OU105" s="1531"/>
      <c r="OV105" s="1531"/>
      <c r="OW105" s="1531"/>
      <c r="OX105" s="1531"/>
      <c r="OY105" s="1531"/>
      <c r="OZ105" s="1531"/>
      <c r="PA105" s="1531"/>
      <c r="PB105" s="1531"/>
      <c r="PC105" s="1531"/>
      <c r="PD105" s="1531"/>
      <c r="PE105" s="1531"/>
      <c r="PF105" s="1531"/>
      <c r="PG105" s="1531"/>
      <c r="PH105" s="1531"/>
      <c r="PI105" s="1531"/>
      <c r="PJ105" s="1531"/>
      <c r="PK105" s="1531"/>
      <c r="PL105" s="1531"/>
      <c r="PM105" s="1531"/>
      <c r="PN105" s="1531"/>
      <c r="PO105" s="1531"/>
      <c r="PP105" s="1531"/>
      <c r="PQ105" s="1531"/>
      <c r="PR105" s="1531"/>
      <c r="PS105" s="1531"/>
      <c r="PT105" s="1531"/>
      <c r="PU105" s="1531"/>
      <c r="PV105" s="1531"/>
      <c r="PW105" s="1531"/>
      <c r="PX105" s="1531"/>
      <c r="PY105" s="1531"/>
      <c r="PZ105" s="1531"/>
      <c r="QA105" s="1531"/>
      <c r="QB105" s="1531"/>
      <c r="QC105" s="1531"/>
      <c r="QD105" s="1531"/>
      <c r="QE105" s="1531"/>
      <c r="QF105" s="1531"/>
      <c r="QG105" s="1531"/>
      <c r="QH105" s="1531"/>
      <c r="QI105" s="1531"/>
      <c r="QJ105" s="1531"/>
      <c r="QK105" s="1531"/>
      <c r="QL105" s="1531"/>
      <c r="QM105" s="1531"/>
      <c r="QN105" s="1531"/>
      <c r="QO105" s="1531"/>
      <c r="QP105" s="1531"/>
      <c r="QQ105" s="1531"/>
      <c r="QR105" s="1531"/>
      <c r="QS105" s="1531"/>
      <c r="QT105" s="1531"/>
      <c r="QU105" s="1531"/>
      <c r="QV105" s="1531"/>
      <c r="QW105" s="1531"/>
      <c r="QX105" s="1531"/>
      <c r="QY105" s="1531"/>
      <c r="QZ105" s="1531"/>
      <c r="RA105" s="1531"/>
      <c r="RB105" s="1531"/>
      <c r="RC105" s="1531"/>
      <c r="RD105" s="1531"/>
      <c r="RE105" s="1531"/>
      <c r="RF105" s="1531"/>
      <c r="RG105" s="1531"/>
      <c r="RH105" s="1531"/>
      <c r="RI105" s="1531"/>
      <c r="RJ105" s="1531"/>
      <c r="RK105" s="1531"/>
      <c r="RL105" s="1531"/>
      <c r="RM105" s="1531"/>
      <c r="RN105" s="1531"/>
      <c r="RO105" s="1531"/>
      <c r="RP105" s="1531"/>
      <c r="RQ105" s="1531"/>
      <c r="RR105" s="1531"/>
      <c r="RS105" s="1531"/>
      <c r="RT105" s="1531"/>
      <c r="RU105" s="1531"/>
      <c r="RV105" s="1531"/>
      <c r="RW105" s="1531"/>
      <c r="RX105" s="1531"/>
      <c r="RY105" s="1531"/>
      <c r="RZ105" s="1531"/>
      <c r="SA105" s="1531"/>
      <c r="SB105" s="1531"/>
      <c r="SC105" s="1531"/>
      <c r="SD105" s="1531"/>
      <c r="SE105" s="1531"/>
      <c r="SF105" s="1531"/>
      <c r="SG105" s="1531"/>
      <c r="SH105" s="1531"/>
      <c r="SI105" s="1531"/>
      <c r="SJ105" s="1531"/>
      <c r="SK105" s="1531"/>
      <c r="SL105" s="1531"/>
      <c r="SM105" s="1531"/>
      <c r="SN105" s="1531"/>
      <c r="SO105" s="1531"/>
      <c r="SP105" s="1531"/>
      <c r="SQ105" s="1531"/>
      <c r="SR105" s="1531"/>
      <c r="SS105" s="1531"/>
      <c r="ST105" s="1531"/>
      <c r="SU105" s="1531"/>
      <c r="SV105" s="1531"/>
      <c r="SW105" s="1531"/>
      <c r="SX105" s="1531"/>
      <c r="SY105" s="1531"/>
      <c r="SZ105" s="1531"/>
      <c r="TA105" s="1531"/>
      <c r="TB105" s="1531"/>
      <c r="TC105" s="1531"/>
      <c r="TD105" s="1531"/>
      <c r="TE105" s="1531"/>
      <c r="TF105" s="1531"/>
      <c r="TG105" s="1531"/>
      <c r="TH105" s="1531"/>
      <c r="TI105" s="1531"/>
      <c r="TJ105" s="1531"/>
      <c r="TK105" s="1531"/>
      <c r="TL105" s="1531"/>
      <c r="TM105" s="1531"/>
      <c r="TN105" s="1531"/>
      <c r="TO105" s="1531"/>
      <c r="TP105" s="1531"/>
      <c r="TQ105" s="1531"/>
      <c r="TR105" s="1531"/>
      <c r="TS105" s="1531"/>
      <c r="TT105" s="1531"/>
      <c r="TU105" s="1531"/>
      <c r="TV105" s="1531"/>
      <c r="TW105" s="1531"/>
      <c r="TX105" s="1531"/>
      <c r="TY105" s="1531"/>
      <c r="TZ105" s="1531"/>
      <c r="UA105" s="1531"/>
      <c r="UB105" s="1531"/>
      <c r="UC105" s="1531"/>
      <c r="UD105" s="1531"/>
      <c r="UE105" s="1531"/>
      <c r="UF105" s="1531"/>
      <c r="UG105" s="1531"/>
      <c r="UH105" s="1531"/>
      <c r="UI105" s="1531"/>
      <c r="UJ105" s="1531"/>
      <c r="UK105" s="1531"/>
      <c r="UL105" s="1531"/>
      <c r="UM105" s="1531"/>
      <c r="UN105" s="1531"/>
      <c r="UO105" s="1531"/>
      <c r="UP105" s="1531"/>
      <c r="UQ105" s="1531"/>
      <c r="UR105" s="1531"/>
      <c r="US105" s="1531"/>
      <c r="UT105" s="1531"/>
      <c r="UU105" s="1531"/>
      <c r="UV105" s="1531"/>
      <c r="UW105" s="1531"/>
      <c r="UX105" s="1531"/>
      <c r="UY105" s="1531"/>
      <c r="UZ105" s="1531"/>
      <c r="VA105" s="1531"/>
      <c r="VB105" s="1531"/>
      <c r="VC105" s="1531"/>
      <c r="VD105" s="1531"/>
      <c r="VE105" s="1531"/>
      <c r="VF105" s="1531"/>
      <c r="VG105" s="1531"/>
      <c r="VH105" s="1531"/>
      <c r="VI105" s="1531"/>
      <c r="VJ105" s="1531"/>
      <c r="VK105" s="1531"/>
      <c r="VL105" s="1531"/>
      <c r="VM105" s="1531"/>
      <c r="VN105" s="1531"/>
      <c r="VO105" s="1531"/>
      <c r="VP105" s="1531"/>
      <c r="VQ105" s="1531"/>
      <c r="VR105" s="1531"/>
      <c r="VS105" s="1531"/>
      <c r="VT105" s="1531"/>
      <c r="VU105" s="1531"/>
      <c r="VV105" s="1531"/>
      <c r="VW105" s="1531"/>
      <c r="VX105" s="1531"/>
      <c r="VY105" s="1531"/>
      <c r="VZ105" s="1531"/>
      <c r="WA105" s="1531"/>
      <c r="WB105" s="1531"/>
      <c r="WC105" s="1531"/>
      <c r="WD105" s="1531"/>
      <c r="WE105" s="1531"/>
      <c r="WF105" s="1531"/>
      <c r="WG105" s="1531"/>
      <c r="WH105" s="1531"/>
      <c r="WI105" s="1531"/>
      <c r="WJ105" s="1531"/>
      <c r="WK105" s="1531"/>
      <c r="WL105" s="1531"/>
      <c r="WM105" s="1531"/>
      <c r="WN105" s="1531"/>
      <c r="WO105" s="1531"/>
      <c r="WP105" s="1531"/>
      <c r="WQ105" s="1531"/>
      <c r="WR105" s="1531"/>
      <c r="WS105" s="1531"/>
      <c r="WT105" s="1531"/>
      <c r="WU105" s="1531"/>
      <c r="WV105" s="1531"/>
      <c r="WW105" s="1531"/>
      <c r="WX105" s="1531"/>
      <c r="WY105" s="1531"/>
      <c r="WZ105" s="1531"/>
      <c r="XA105" s="1531"/>
      <c r="XB105" s="1531"/>
      <c r="XC105" s="1531"/>
      <c r="XD105" s="1531"/>
      <c r="XE105" s="1531"/>
      <c r="XF105" s="1531"/>
      <c r="XG105" s="1531"/>
      <c r="XH105" s="1531"/>
      <c r="XI105" s="1531"/>
      <c r="XJ105" s="1531"/>
      <c r="XK105" s="1531"/>
      <c r="XL105" s="1531"/>
      <c r="XM105" s="1531"/>
      <c r="XN105" s="1531"/>
      <c r="XO105" s="1531"/>
      <c r="XP105" s="1531"/>
      <c r="XQ105" s="1531"/>
      <c r="XR105" s="1531"/>
      <c r="XS105" s="1531"/>
      <c r="XT105" s="1531"/>
      <c r="XU105" s="1531"/>
      <c r="XV105" s="1531"/>
      <c r="XW105" s="1531"/>
      <c r="XX105" s="1531"/>
      <c r="XY105" s="1531"/>
      <c r="XZ105" s="1531"/>
      <c r="YA105" s="1531"/>
      <c r="YB105" s="1531"/>
      <c r="YC105" s="1531"/>
      <c r="YD105" s="1531"/>
      <c r="YE105" s="1531"/>
      <c r="YF105" s="1531"/>
      <c r="YG105" s="1531"/>
      <c r="YH105" s="1531"/>
      <c r="YI105" s="1531"/>
      <c r="YJ105" s="1531"/>
      <c r="YK105" s="1531"/>
      <c r="YL105" s="1531"/>
      <c r="YM105" s="1531"/>
      <c r="YN105" s="1531"/>
      <c r="YO105" s="1531"/>
      <c r="YP105" s="1531"/>
      <c r="YQ105" s="1531"/>
      <c r="YR105" s="1531"/>
      <c r="YS105" s="1531"/>
      <c r="YT105" s="1531"/>
      <c r="YU105" s="1531"/>
      <c r="YV105" s="1531"/>
      <c r="YW105" s="1531"/>
      <c r="YX105" s="1531"/>
      <c r="YY105" s="1531"/>
      <c r="YZ105" s="1531"/>
      <c r="ZA105" s="1531"/>
      <c r="ZB105" s="1531"/>
      <c r="ZC105" s="1531"/>
      <c r="ZD105" s="1531"/>
      <c r="ZE105" s="1531"/>
      <c r="ZF105" s="1531"/>
      <c r="ZG105" s="1531"/>
      <c r="ZH105" s="1531"/>
      <c r="ZI105" s="1531"/>
      <c r="ZJ105" s="1531"/>
      <c r="ZK105" s="1531"/>
      <c r="ZL105" s="1531"/>
      <c r="ZM105" s="1531"/>
      <c r="ZN105" s="1531"/>
      <c r="ZO105" s="1531"/>
      <c r="ZP105" s="1531"/>
      <c r="ZQ105" s="1531"/>
      <c r="ZR105" s="1531"/>
      <c r="ZS105" s="1531"/>
      <c r="ZT105" s="1531"/>
      <c r="ZU105" s="1531"/>
      <c r="ZV105" s="1531"/>
      <c r="ZW105" s="1531"/>
      <c r="ZX105" s="1531"/>
      <c r="ZY105" s="1531"/>
      <c r="ZZ105" s="1531"/>
      <c r="AAA105" s="1531"/>
      <c r="AAB105" s="1531"/>
      <c r="AAC105" s="1531"/>
      <c r="AAD105" s="1531"/>
      <c r="AAE105" s="1531"/>
      <c r="AAF105" s="1531"/>
      <c r="AAG105" s="1531"/>
      <c r="AAH105" s="1531"/>
      <c r="AAI105" s="1531"/>
      <c r="AAJ105" s="1531"/>
      <c r="AAK105" s="1531"/>
      <c r="AAL105" s="1531"/>
      <c r="AAM105" s="1531"/>
      <c r="AAN105" s="1531"/>
      <c r="AAO105" s="1531"/>
      <c r="AAP105" s="1531"/>
      <c r="AAQ105" s="1531"/>
      <c r="AAR105" s="1531"/>
      <c r="AAS105" s="1531"/>
      <c r="AAT105" s="1531"/>
      <c r="AAU105" s="1531"/>
      <c r="AAV105" s="1531"/>
      <c r="AAW105" s="1531"/>
      <c r="AAX105" s="1531"/>
      <c r="AAY105" s="1531"/>
      <c r="AAZ105" s="1531"/>
      <c r="ABA105" s="1531"/>
      <c r="ABB105" s="1531"/>
      <c r="ABC105" s="1531"/>
      <c r="ABD105" s="1531"/>
      <c r="ABE105" s="1531"/>
      <c r="ABF105" s="1531"/>
      <c r="ABG105" s="1531"/>
      <c r="ABH105" s="1531"/>
      <c r="ABI105" s="1531"/>
      <c r="ABJ105" s="1531"/>
      <c r="ABK105" s="1531"/>
      <c r="ABL105" s="1531"/>
      <c r="ABM105" s="1531"/>
      <c r="ABN105" s="1531"/>
      <c r="ABO105" s="1531"/>
      <c r="ABP105" s="1531"/>
      <c r="ABQ105" s="1531"/>
      <c r="ABR105" s="1531"/>
      <c r="ABS105" s="1531"/>
      <c r="ABT105" s="1531"/>
      <c r="ABU105" s="1531"/>
      <c r="ABV105" s="1531"/>
      <c r="ABW105" s="1531"/>
      <c r="ABX105" s="1531"/>
      <c r="ABY105" s="1531"/>
      <c r="ABZ105" s="1531"/>
      <c r="ACA105" s="1531"/>
      <c r="ACB105" s="1531"/>
      <c r="ACC105" s="1531"/>
      <c r="ACD105" s="1531"/>
      <c r="ACE105" s="1531"/>
      <c r="ACF105" s="1531"/>
      <c r="ACG105" s="1531"/>
      <c r="ACH105" s="1531"/>
      <c r="ACI105" s="1531"/>
      <c r="ACJ105" s="1531"/>
      <c r="ACK105" s="1531"/>
      <c r="ACL105" s="1531"/>
      <c r="ACM105" s="1531"/>
      <c r="ACN105" s="1531"/>
      <c r="ACO105" s="1531"/>
      <c r="ACP105" s="1531"/>
      <c r="ACQ105" s="1531"/>
      <c r="ACR105" s="1531"/>
      <c r="ACS105" s="1531"/>
      <c r="ACT105" s="1531"/>
      <c r="ACU105" s="1531"/>
      <c r="ACV105" s="1531"/>
      <c r="ACW105" s="1531"/>
      <c r="ACX105" s="1531"/>
      <c r="ACY105" s="1531"/>
      <c r="ACZ105" s="1531"/>
      <c r="ADA105" s="1531"/>
      <c r="ADB105" s="1531"/>
      <c r="ADC105" s="1531"/>
      <c r="ADD105" s="1531"/>
      <c r="ADE105" s="1531"/>
      <c r="ADF105" s="1531"/>
      <c r="ADG105" s="1531"/>
      <c r="ADH105" s="1531"/>
      <c r="ADI105" s="1531"/>
      <c r="ADJ105" s="1531"/>
      <c r="ADK105" s="1531"/>
      <c r="ADL105" s="1531"/>
      <c r="ADM105" s="1531"/>
      <c r="ADN105" s="1531"/>
      <c r="ADO105" s="1531"/>
      <c r="ADP105" s="1531"/>
      <c r="ADQ105" s="1531"/>
      <c r="ADR105" s="1531"/>
      <c r="ADS105" s="1531"/>
      <c r="ADT105" s="1531"/>
      <c r="ADU105" s="1531"/>
      <c r="ADV105" s="1531"/>
      <c r="ADW105" s="1531"/>
      <c r="ADX105" s="1531"/>
      <c r="ADY105" s="1531"/>
      <c r="ADZ105" s="1531"/>
      <c r="AEA105" s="1531"/>
      <c r="AEB105" s="1531"/>
      <c r="AEC105" s="1531"/>
      <c r="AED105" s="1531"/>
      <c r="AEE105" s="1531"/>
      <c r="AEF105" s="1531"/>
      <c r="AEG105" s="1531"/>
      <c r="AEH105" s="1531"/>
      <c r="AEI105" s="1531"/>
      <c r="AEJ105" s="1531"/>
      <c r="AEK105" s="1531"/>
      <c r="AEL105" s="1531"/>
      <c r="AEM105" s="1531"/>
      <c r="AEN105" s="1531"/>
      <c r="AEO105" s="1531"/>
      <c r="AEP105" s="1531"/>
      <c r="AEQ105" s="1531"/>
      <c r="AER105" s="1531"/>
      <c r="AES105" s="1531"/>
      <c r="AET105" s="1531"/>
      <c r="AEU105" s="1531"/>
      <c r="AEV105" s="1531"/>
      <c r="AEW105" s="1531"/>
      <c r="AEX105" s="1531"/>
      <c r="AEY105" s="1531"/>
      <c r="AEZ105" s="1531"/>
      <c r="AFA105" s="1531"/>
      <c r="AFB105" s="1531"/>
      <c r="AFC105" s="1531"/>
      <c r="AFD105" s="1531"/>
      <c r="AFE105" s="1531"/>
      <c r="AFF105" s="1531"/>
      <c r="AFG105" s="1531"/>
      <c r="AFH105" s="1531"/>
      <c r="AFI105" s="1531"/>
      <c r="AFJ105" s="1531"/>
      <c r="AFK105" s="1531"/>
      <c r="AFL105" s="1531"/>
      <c r="AFM105" s="1531"/>
      <c r="AFN105" s="1531"/>
      <c r="AFO105" s="1531"/>
      <c r="AFP105" s="1531"/>
      <c r="AFQ105" s="1531"/>
      <c r="AFR105" s="1531"/>
      <c r="AFS105" s="1531"/>
      <c r="AFT105" s="1531"/>
      <c r="AFU105" s="1531"/>
      <c r="AFV105" s="1531"/>
      <c r="AFW105" s="1531"/>
      <c r="AFX105" s="1531"/>
      <c r="AFY105" s="1531"/>
      <c r="AFZ105" s="1531"/>
      <c r="AGA105" s="1531"/>
      <c r="AGB105" s="1531"/>
      <c r="AGC105" s="1531"/>
      <c r="AGD105" s="1531"/>
      <c r="AGE105" s="1531"/>
      <c r="AGF105" s="1531"/>
      <c r="AGG105" s="1531"/>
      <c r="AGH105" s="1531"/>
      <c r="AGI105" s="1531"/>
      <c r="AGJ105" s="1531"/>
      <c r="AGK105" s="1531"/>
      <c r="AGL105" s="1531"/>
      <c r="AGM105" s="1531"/>
      <c r="AGN105" s="1531"/>
      <c r="AGO105" s="1531"/>
      <c r="AGP105" s="1531"/>
      <c r="AGQ105" s="1531"/>
      <c r="AGR105" s="1531"/>
      <c r="AGS105" s="1531"/>
      <c r="AGT105" s="1531"/>
      <c r="AGU105" s="1531"/>
      <c r="AGV105" s="1531"/>
      <c r="AGW105" s="1531"/>
      <c r="AGX105" s="1531"/>
      <c r="AGY105" s="1531"/>
      <c r="AGZ105" s="1531"/>
      <c r="AHA105" s="1531"/>
      <c r="AHB105" s="1531"/>
      <c r="AHC105" s="1531"/>
      <c r="AHD105" s="1531"/>
      <c r="AHE105" s="1531"/>
      <c r="AHF105" s="1531"/>
      <c r="AHG105" s="1531"/>
      <c r="AHH105" s="1531"/>
      <c r="AHI105" s="1531"/>
      <c r="AHJ105" s="1531"/>
      <c r="AHK105" s="1531"/>
      <c r="AHL105" s="1531"/>
      <c r="AHM105" s="1531"/>
      <c r="AHN105" s="1531"/>
      <c r="AHO105" s="1531"/>
      <c r="AHP105" s="1531"/>
      <c r="AHQ105" s="1531"/>
      <c r="AHR105" s="1531"/>
      <c r="AHS105" s="1531"/>
      <c r="AHT105" s="1531"/>
      <c r="AHU105" s="1531"/>
      <c r="AHV105" s="1531"/>
      <c r="AHW105" s="1531"/>
      <c r="AHX105" s="1531"/>
      <c r="AHY105" s="1531"/>
      <c r="AHZ105" s="1531"/>
      <c r="AIA105" s="1531"/>
      <c r="AIB105" s="1531"/>
      <c r="AIC105" s="1531"/>
      <c r="AID105" s="1531"/>
      <c r="AIE105" s="1531"/>
      <c r="AIF105" s="1531"/>
      <c r="AIG105" s="1531"/>
      <c r="AIH105" s="1531"/>
      <c r="AII105" s="1531"/>
      <c r="AIJ105" s="1531"/>
      <c r="AIK105" s="1531"/>
      <c r="AIL105" s="1531"/>
      <c r="AIM105" s="1531"/>
      <c r="AIN105" s="1531"/>
      <c r="AIO105" s="1531"/>
      <c r="AIP105" s="1531"/>
      <c r="AIQ105" s="1531"/>
      <c r="AIR105" s="1531"/>
      <c r="AIS105" s="1531"/>
      <c r="AIT105" s="1531"/>
      <c r="AIU105" s="1531"/>
      <c r="AIV105" s="1531"/>
      <c r="AIW105" s="1531"/>
      <c r="AIX105" s="1531"/>
      <c r="AIY105" s="1531"/>
      <c r="AIZ105" s="1531"/>
      <c r="AJA105" s="1531"/>
      <c r="AJB105" s="1531"/>
      <c r="AJC105" s="1531"/>
      <c r="AJD105" s="1531"/>
      <c r="AJE105" s="1531"/>
      <c r="AJF105" s="1531"/>
      <c r="AJG105" s="1531"/>
      <c r="AJH105" s="1531"/>
      <c r="AJI105" s="1531"/>
      <c r="AJJ105" s="1531"/>
      <c r="AJK105" s="1531"/>
      <c r="AJL105" s="1531"/>
      <c r="AJM105" s="1531"/>
      <c r="AJN105" s="1531"/>
      <c r="AJO105" s="1531"/>
      <c r="AJP105" s="1531"/>
      <c r="AJQ105" s="1531"/>
      <c r="AJR105" s="1531"/>
      <c r="AJS105" s="1531"/>
      <c r="AJT105" s="1531"/>
      <c r="AJU105" s="1531"/>
      <c r="AJV105" s="1531"/>
      <c r="AJW105" s="1531"/>
      <c r="AJX105" s="1531"/>
      <c r="AJY105" s="1531"/>
      <c r="AJZ105" s="1531"/>
      <c r="AKA105" s="1531"/>
      <c r="AKB105" s="1531"/>
      <c r="AKC105" s="1531"/>
      <c r="AKD105" s="1531"/>
      <c r="AKE105" s="1531"/>
      <c r="AKF105" s="1531"/>
      <c r="AKG105" s="1531"/>
      <c r="AKH105" s="1531"/>
      <c r="AKI105" s="1531"/>
      <c r="AKJ105" s="1531"/>
      <c r="AKK105" s="1531"/>
      <c r="AKL105" s="1531"/>
      <c r="AKM105" s="1531"/>
      <c r="AKN105" s="1531"/>
      <c r="AKO105" s="1531"/>
      <c r="AKP105" s="1531"/>
      <c r="AKQ105" s="1531"/>
      <c r="AKR105" s="1531"/>
      <c r="AKS105" s="1531"/>
      <c r="AKT105" s="1531"/>
      <c r="AKU105" s="1531"/>
      <c r="AKV105" s="1531"/>
      <c r="AKW105" s="1531"/>
      <c r="AKX105" s="1531"/>
      <c r="AKY105" s="1531"/>
      <c r="AKZ105" s="1531"/>
      <c r="ALA105" s="1531"/>
      <c r="ALB105" s="1531"/>
      <c r="ALC105" s="1531"/>
      <c r="ALD105" s="1531"/>
      <c r="ALE105" s="1531"/>
      <c r="ALF105" s="1531"/>
      <c r="ALG105" s="1531"/>
      <c r="ALH105" s="1531"/>
      <c r="ALI105" s="1531"/>
      <c r="ALJ105" s="1531"/>
      <c r="ALK105" s="1531"/>
      <c r="ALL105" s="1531"/>
      <c r="ALM105" s="1531"/>
      <c r="ALN105" s="1531"/>
      <c r="ALO105" s="1531"/>
      <c r="ALP105" s="1531"/>
      <c r="ALQ105" s="1531"/>
      <c r="ALR105" s="1531"/>
      <c r="ALS105" s="1531"/>
      <c r="ALT105" s="1531"/>
      <c r="ALU105" s="1531"/>
      <c r="ALV105" s="1531"/>
      <c r="ALW105" s="1531"/>
      <c r="ALX105" s="1531"/>
      <c r="ALY105" s="1531"/>
      <c r="ALZ105" s="1531"/>
      <c r="AMA105" s="1531"/>
      <c r="AMB105" s="1531"/>
      <c r="AMC105" s="1531"/>
      <c r="AMD105" s="1531"/>
      <c r="AME105" s="1531"/>
      <c r="AMF105" s="1531"/>
      <c r="AMG105" s="1531"/>
      <c r="AMH105" s="1531"/>
      <c r="AMI105" s="1531"/>
      <c r="AMJ105" s="1531"/>
      <c r="AMK105" s="1531"/>
      <c r="AML105" s="1531"/>
      <c r="AMM105" s="1531"/>
      <c r="AMN105" s="1531"/>
      <c r="AMO105" s="1531"/>
      <c r="AMP105" s="1531"/>
      <c r="AMQ105" s="1531"/>
      <c r="AMR105" s="1531"/>
      <c r="AMS105" s="1531"/>
      <c r="AMT105" s="1531"/>
      <c r="AMU105" s="1531"/>
      <c r="AMV105" s="1531"/>
      <c r="AMW105" s="1531"/>
      <c r="AMX105" s="1531"/>
      <c r="AMY105" s="1531"/>
      <c r="AMZ105" s="1531"/>
      <c r="ANA105" s="1531"/>
      <c r="ANB105" s="1531"/>
      <c r="ANC105" s="1531"/>
      <c r="AND105" s="1531"/>
      <c r="ANE105" s="1531"/>
      <c r="ANF105" s="1531"/>
      <c r="ANG105" s="1531"/>
      <c r="ANH105" s="1531"/>
      <c r="ANI105" s="1531"/>
      <c r="ANJ105" s="1531"/>
      <c r="ANK105" s="1531"/>
      <c r="ANL105" s="1531"/>
      <c r="ANM105" s="1531"/>
      <c r="ANN105" s="1531"/>
      <c r="ANO105" s="1531"/>
      <c r="ANP105" s="1531"/>
      <c r="ANQ105" s="1531"/>
      <c r="ANR105" s="1531"/>
      <c r="ANS105" s="1531"/>
      <c r="ANT105" s="1531"/>
      <c r="ANU105" s="1531"/>
      <c r="ANV105" s="1531"/>
      <c r="ANW105" s="1531"/>
      <c r="ANX105" s="1531"/>
      <c r="ANY105" s="1531"/>
      <c r="ANZ105" s="1531"/>
      <c r="AOA105" s="1531"/>
      <c r="AOB105" s="1531"/>
      <c r="AOC105" s="1531"/>
      <c r="AOD105" s="1531"/>
      <c r="AOE105" s="1531"/>
      <c r="AOF105" s="1531"/>
      <c r="AOG105" s="1531"/>
      <c r="AOH105" s="1531"/>
      <c r="AOI105" s="1531"/>
      <c r="AOJ105" s="1531"/>
      <c r="AOK105" s="1531"/>
      <c r="AOL105" s="1531"/>
      <c r="AOM105" s="1531"/>
      <c r="AON105" s="1531"/>
      <c r="AOO105" s="1531"/>
      <c r="AOP105" s="1531"/>
      <c r="AOQ105" s="1531"/>
      <c r="AOR105" s="1531"/>
      <c r="AOS105" s="1531"/>
      <c r="AOT105" s="1531"/>
      <c r="AOU105" s="1531"/>
      <c r="AOV105" s="1531"/>
      <c r="AOW105" s="1531"/>
      <c r="AOX105" s="1531"/>
      <c r="AOY105" s="1531"/>
      <c r="AOZ105" s="1531"/>
      <c r="APA105" s="1531"/>
      <c r="APB105" s="1531"/>
      <c r="APC105" s="1531"/>
      <c r="APD105" s="1531"/>
      <c r="APE105" s="1531"/>
      <c r="APF105" s="1531"/>
      <c r="APG105" s="1531"/>
      <c r="APH105" s="1531"/>
      <c r="API105" s="1531"/>
      <c r="APJ105" s="1531"/>
      <c r="APK105" s="1531"/>
      <c r="APL105" s="1531"/>
      <c r="APM105" s="1531"/>
      <c r="APN105" s="1531"/>
      <c r="APO105" s="1531"/>
      <c r="APP105" s="1531"/>
      <c r="APQ105" s="1531"/>
      <c r="APR105" s="1531"/>
      <c r="APS105" s="1531"/>
      <c r="APT105" s="1531"/>
      <c r="APU105" s="1531"/>
      <c r="APV105" s="1531"/>
      <c r="APW105" s="1531"/>
      <c r="APX105" s="1531"/>
      <c r="APY105" s="1531"/>
      <c r="APZ105" s="1531"/>
      <c r="AQA105" s="1531"/>
      <c r="AQB105" s="1531"/>
      <c r="AQC105" s="1531"/>
      <c r="AQD105" s="1531"/>
      <c r="AQE105" s="1531"/>
      <c r="AQF105" s="1531"/>
      <c r="AQG105" s="1531"/>
      <c r="AQH105" s="1531"/>
      <c r="AQI105" s="1531"/>
      <c r="AQJ105" s="1531"/>
      <c r="AQK105" s="1531"/>
      <c r="AQL105" s="1531"/>
      <c r="AQM105" s="1531"/>
      <c r="AQN105" s="1531"/>
      <c r="AQO105" s="1531"/>
      <c r="AQP105" s="1531"/>
      <c r="AQQ105" s="1531"/>
      <c r="AQR105" s="1531"/>
      <c r="AQS105" s="1531"/>
      <c r="AQT105" s="1531"/>
      <c r="AQU105" s="1531"/>
      <c r="AQV105" s="1531"/>
      <c r="AQW105" s="1531"/>
      <c r="AQX105" s="1531"/>
      <c r="AQY105" s="1531"/>
      <c r="AQZ105" s="1531"/>
      <c r="ARA105" s="1531"/>
      <c r="ARB105" s="1531"/>
      <c r="ARC105" s="1531"/>
      <c r="ARD105" s="1531"/>
      <c r="ARE105" s="1531"/>
      <c r="ARF105" s="1531"/>
      <c r="ARG105" s="1531"/>
      <c r="ARH105" s="1531"/>
      <c r="ARI105" s="1531"/>
      <c r="ARJ105" s="1531"/>
      <c r="ARK105" s="1531"/>
      <c r="ARL105" s="1531"/>
      <c r="ARM105" s="1531"/>
      <c r="ARN105" s="1531"/>
      <c r="ARO105" s="1531"/>
      <c r="ARP105" s="1531"/>
      <c r="ARQ105" s="1531"/>
      <c r="ARR105" s="1531"/>
      <c r="ARS105" s="1531"/>
      <c r="ART105" s="1531"/>
      <c r="ARU105" s="1531"/>
      <c r="ARV105" s="1531"/>
      <c r="ARW105" s="1531"/>
      <c r="ARX105" s="1531"/>
      <c r="ARY105" s="1531"/>
      <c r="ARZ105" s="1531"/>
      <c r="ASA105" s="1531"/>
      <c r="ASB105" s="1531"/>
      <c r="ASC105" s="1531"/>
      <c r="ASD105" s="1531"/>
      <c r="ASE105" s="1531"/>
      <c r="ASF105" s="1531"/>
      <c r="ASG105" s="1531"/>
      <c r="ASH105" s="1531"/>
      <c r="ASI105" s="1531"/>
      <c r="ASJ105" s="1531"/>
      <c r="ASK105" s="1531"/>
      <c r="ASL105" s="1531"/>
      <c r="ASM105" s="1531"/>
      <c r="ASN105" s="1531"/>
      <c r="ASO105" s="1531"/>
      <c r="ASP105" s="1531"/>
      <c r="ASQ105" s="1531"/>
      <c r="ASR105" s="1531"/>
      <c r="ASS105" s="1531"/>
      <c r="AST105" s="1531"/>
      <c r="ASU105" s="1531"/>
      <c r="ASV105" s="1531"/>
      <c r="ASW105" s="1531"/>
      <c r="ASX105" s="1531"/>
      <c r="ASY105" s="1531"/>
      <c r="ASZ105" s="1531"/>
      <c r="ATA105" s="1531"/>
      <c r="ATB105" s="1531"/>
      <c r="ATC105" s="1531"/>
      <c r="ATD105" s="1531"/>
      <c r="ATE105" s="1531"/>
      <c r="ATF105" s="1531"/>
      <c r="ATG105" s="1531"/>
      <c r="ATH105" s="1531"/>
      <c r="ATI105" s="1531"/>
      <c r="ATJ105" s="1531"/>
      <c r="ATK105" s="1531"/>
      <c r="ATL105" s="1531"/>
      <c r="ATM105" s="1531"/>
      <c r="ATN105" s="1531"/>
      <c r="ATO105" s="1531"/>
      <c r="ATP105" s="1531"/>
      <c r="ATQ105" s="1531"/>
      <c r="ATR105" s="1531"/>
      <c r="ATS105" s="1531"/>
      <c r="ATT105" s="1531"/>
      <c r="ATU105" s="1531"/>
      <c r="ATV105" s="1531"/>
      <c r="ATW105" s="1531"/>
      <c r="ATX105" s="1531"/>
      <c r="ATY105" s="1531"/>
      <c r="ATZ105" s="1531"/>
      <c r="AUA105" s="1531"/>
      <c r="AUB105" s="1531"/>
      <c r="AUC105" s="1531"/>
      <c r="AUD105" s="1531"/>
      <c r="AUE105" s="1531"/>
      <c r="AUF105" s="1531"/>
      <c r="AUG105" s="1531"/>
      <c r="AUH105" s="1531"/>
      <c r="AUI105" s="1531"/>
    </row>
    <row r="106" spans="1:1231" s="1406" customFormat="1" ht="31.75" customHeight="1" x14ac:dyDescent="0.75">
      <c r="A106" s="2091"/>
      <c r="B106" s="2083"/>
      <c r="C106" s="1562">
        <v>14.3</v>
      </c>
      <c r="D106" s="1489" t="s">
        <v>118</v>
      </c>
      <c r="E106" s="1490" t="s">
        <v>23</v>
      </c>
      <c r="F106" s="1490" t="s">
        <v>2</v>
      </c>
      <c r="G106" s="1423">
        <f t="array" ref="G106">INDEX('Salary . staff rates'!$A$6:$C$28,MATCH(1,('Salary . staff rates'!$A$6:$A$28=E106)*('Salary . staff rates'!$B$6:$B$28=F106),0),3)</f>
        <v>45000</v>
      </c>
      <c r="H106" s="1423">
        <f t="shared" si="70"/>
        <v>315.78947368421058</v>
      </c>
      <c r="I106" s="1491" t="s">
        <v>0</v>
      </c>
      <c r="J106" s="1492" t="s">
        <v>0</v>
      </c>
      <c r="K106" s="1493">
        <v>0</v>
      </c>
      <c r="L106" s="1494">
        <f t="shared" si="71"/>
        <v>0</v>
      </c>
      <c r="M106" s="1551" t="s">
        <v>31</v>
      </c>
      <c r="N106" s="1496">
        <f>IF(M106="Yes",L106*'Salary . staff rates'!$C$34,0)</f>
        <v>0</v>
      </c>
      <c r="P106" s="662">
        <v>1</v>
      </c>
      <c r="Q106" s="662">
        <v>1</v>
      </c>
      <c r="W106" s="1564"/>
      <c r="Y106" s="662">
        <f t="shared" si="90"/>
        <v>0</v>
      </c>
      <c r="Z106" s="662">
        <f t="shared" si="91"/>
        <v>0</v>
      </c>
      <c r="AA106" s="1433"/>
      <c r="AB106" s="662">
        <f t="shared" si="92"/>
        <v>0</v>
      </c>
      <c r="AC106" s="662">
        <f t="shared" si="93"/>
        <v>0</v>
      </c>
      <c r="AD106" s="1412"/>
      <c r="AE106" s="1412"/>
      <c r="AF106" s="1412"/>
      <c r="AL106" s="1413"/>
      <c r="AN106" s="1435">
        <f t="shared" si="94"/>
        <v>0</v>
      </c>
      <c r="AO106" s="1435">
        <f t="shared" si="95"/>
        <v>0</v>
      </c>
      <c r="AP106" s="1531"/>
      <c r="AQ106" s="1531"/>
      <c r="AR106" s="1531"/>
      <c r="AS106" s="1531"/>
      <c r="AT106" s="1531"/>
      <c r="AU106" s="1531"/>
      <c r="AV106" s="1531"/>
      <c r="AW106" s="1531"/>
      <c r="AX106" s="1531"/>
      <c r="AY106" s="1531"/>
      <c r="AZ106" s="1531"/>
      <c r="BA106" s="1531"/>
      <c r="BB106" s="1531"/>
      <c r="BC106" s="1531"/>
      <c r="BD106" s="1531"/>
      <c r="BE106" s="1531"/>
      <c r="BF106" s="1531"/>
      <c r="BG106" s="1531"/>
      <c r="BH106" s="1531"/>
      <c r="BI106" s="1531"/>
      <c r="BJ106" s="1531"/>
      <c r="BK106" s="1531"/>
      <c r="BL106" s="1531"/>
      <c r="BM106" s="1531"/>
      <c r="BN106" s="1531"/>
      <c r="BO106" s="1531"/>
      <c r="BP106" s="1531"/>
      <c r="BQ106" s="1531"/>
      <c r="BR106" s="1531"/>
      <c r="BS106" s="1531"/>
      <c r="BT106" s="1531"/>
      <c r="BU106" s="1531"/>
      <c r="BV106" s="1531"/>
      <c r="BW106" s="1531"/>
      <c r="BX106" s="1531"/>
      <c r="BY106" s="1531"/>
      <c r="BZ106" s="1531"/>
      <c r="CA106" s="1531"/>
      <c r="CB106" s="1531"/>
      <c r="CC106" s="1531"/>
      <c r="CD106" s="1531"/>
      <c r="CE106" s="1531"/>
      <c r="CF106" s="1531"/>
      <c r="CG106" s="1531"/>
      <c r="CH106" s="1531"/>
      <c r="CI106" s="1531"/>
      <c r="CJ106" s="1531"/>
      <c r="CK106" s="1531"/>
      <c r="CL106" s="1531"/>
      <c r="CM106" s="1531"/>
      <c r="CN106" s="1531"/>
      <c r="CO106" s="1531"/>
      <c r="CP106" s="1531"/>
      <c r="CQ106" s="1531"/>
      <c r="CR106" s="1531"/>
      <c r="CS106" s="1531"/>
      <c r="CT106" s="1531"/>
      <c r="CU106" s="1531"/>
      <c r="CV106" s="1531"/>
      <c r="CW106" s="1531"/>
      <c r="CX106" s="1531"/>
      <c r="CY106" s="1531"/>
      <c r="CZ106" s="1531"/>
      <c r="DA106" s="1531"/>
      <c r="DB106" s="1531"/>
      <c r="DC106" s="1531"/>
      <c r="DD106" s="1531"/>
      <c r="DE106" s="1531"/>
      <c r="DF106" s="1531"/>
      <c r="DG106" s="1531"/>
      <c r="DH106" s="1531"/>
      <c r="DI106" s="1531"/>
      <c r="DJ106" s="1531"/>
      <c r="DK106" s="1531"/>
      <c r="DL106" s="1531"/>
      <c r="DM106" s="1531"/>
      <c r="DN106" s="1531"/>
      <c r="DO106" s="1531"/>
      <c r="DP106" s="1531"/>
      <c r="DQ106" s="1531"/>
      <c r="DR106" s="1531"/>
      <c r="DS106" s="1531"/>
      <c r="DT106" s="1531"/>
      <c r="DU106" s="1531"/>
      <c r="DV106" s="1531"/>
      <c r="DW106" s="1531"/>
      <c r="DX106" s="1531"/>
      <c r="DY106" s="1531"/>
      <c r="DZ106" s="1531"/>
      <c r="EA106" s="1531"/>
      <c r="EB106" s="1531"/>
      <c r="EC106" s="1531"/>
      <c r="ED106" s="1531"/>
      <c r="EE106" s="1531"/>
      <c r="EF106" s="1531"/>
      <c r="EG106" s="1531"/>
      <c r="EH106" s="1531"/>
      <c r="EI106" s="1531"/>
      <c r="EJ106" s="1531"/>
      <c r="EK106" s="1531"/>
      <c r="EL106" s="1531"/>
      <c r="EM106" s="1531"/>
      <c r="EN106" s="1531"/>
      <c r="EO106" s="1531"/>
      <c r="EP106" s="1531"/>
      <c r="EQ106" s="1531"/>
      <c r="ER106" s="1531"/>
      <c r="ES106" s="1531"/>
      <c r="ET106" s="1531"/>
      <c r="EU106" s="1531"/>
      <c r="EV106" s="1531"/>
      <c r="EW106" s="1531"/>
      <c r="EX106" s="1531"/>
      <c r="EY106" s="1531"/>
      <c r="EZ106" s="1531"/>
      <c r="FA106" s="1531"/>
      <c r="FB106" s="1531"/>
      <c r="FC106" s="1531"/>
      <c r="FD106" s="1531"/>
      <c r="FE106" s="1531"/>
      <c r="FF106" s="1531"/>
      <c r="FG106" s="1531"/>
      <c r="FH106" s="1531"/>
      <c r="FI106" s="1531"/>
      <c r="FJ106" s="1531"/>
      <c r="FK106" s="1531"/>
      <c r="FL106" s="1531"/>
      <c r="FM106" s="1531"/>
      <c r="FN106" s="1531"/>
      <c r="FO106" s="1531"/>
      <c r="FP106" s="1531"/>
      <c r="FQ106" s="1531"/>
      <c r="FR106" s="1531"/>
      <c r="FS106" s="1531"/>
      <c r="FT106" s="1531"/>
      <c r="FU106" s="1531"/>
      <c r="FV106" s="1531"/>
      <c r="FW106" s="1531"/>
      <c r="FX106" s="1531"/>
      <c r="FY106" s="1531"/>
      <c r="FZ106" s="1531"/>
      <c r="GA106" s="1531"/>
      <c r="GB106" s="1531"/>
      <c r="GC106" s="1531"/>
      <c r="GD106" s="1531"/>
      <c r="GE106" s="1531"/>
      <c r="GF106" s="1531"/>
      <c r="GG106" s="1531"/>
      <c r="GH106" s="1531"/>
      <c r="GI106" s="1531"/>
      <c r="GJ106" s="1531"/>
      <c r="GK106" s="1531"/>
      <c r="GL106" s="1531"/>
      <c r="GM106" s="1531"/>
      <c r="GN106" s="1531"/>
      <c r="GO106" s="1531"/>
      <c r="GP106" s="1531"/>
      <c r="GQ106" s="1531"/>
      <c r="GR106" s="1531"/>
      <c r="GS106" s="1531"/>
      <c r="GT106" s="1531"/>
      <c r="GU106" s="1531"/>
      <c r="GV106" s="1531"/>
      <c r="GW106" s="1531"/>
      <c r="GX106" s="1531"/>
      <c r="GY106" s="1531"/>
      <c r="GZ106" s="1531"/>
      <c r="HA106" s="1531"/>
      <c r="HB106" s="1531"/>
      <c r="HC106" s="1531"/>
      <c r="HD106" s="1531"/>
      <c r="HE106" s="1531"/>
      <c r="HF106" s="1531"/>
      <c r="HG106" s="1531"/>
      <c r="HH106" s="1531"/>
      <c r="HI106" s="1531"/>
      <c r="HJ106" s="1531"/>
      <c r="HK106" s="1531"/>
      <c r="HL106" s="1531"/>
      <c r="HM106" s="1531"/>
      <c r="HN106" s="1531"/>
      <c r="HO106" s="1531"/>
      <c r="HP106" s="1531"/>
      <c r="HQ106" s="1531"/>
      <c r="HR106" s="1531"/>
      <c r="HS106" s="1531"/>
      <c r="HT106" s="1531"/>
      <c r="HU106" s="1531"/>
      <c r="HV106" s="1531"/>
      <c r="HW106" s="1531"/>
      <c r="HX106" s="1531"/>
      <c r="HY106" s="1531"/>
      <c r="HZ106" s="1531"/>
      <c r="IA106" s="1531"/>
      <c r="IB106" s="1531"/>
      <c r="IC106" s="1531"/>
      <c r="ID106" s="1531"/>
      <c r="IE106" s="1531"/>
      <c r="IF106" s="1531"/>
      <c r="IG106" s="1531"/>
      <c r="IH106" s="1531"/>
      <c r="II106" s="1531"/>
      <c r="IJ106" s="1531"/>
      <c r="IK106" s="1531"/>
      <c r="IL106" s="1531"/>
      <c r="IM106" s="1531"/>
      <c r="IN106" s="1531"/>
      <c r="IO106" s="1531"/>
      <c r="IP106" s="1531"/>
      <c r="IQ106" s="1531"/>
      <c r="IR106" s="1531"/>
      <c r="IS106" s="1531"/>
      <c r="IT106" s="1531"/>
      <c r="IU106" s="1531"/>
      <c r="IV106" s="1531"/>
      <c r="IW106" s="1531"/>
      <c r="IX106" s="1531"/>
      <c r="IY106" s="1531"/>
      <c r="IZ106" s="1531"/>
      <c r="JA106" s="1531"/>
      <c r="JB106" s="1531"/>
      <c r="JC106" s="1531"/>
      <c r="JD106" s="1531"/>
      <c r="JE106" s="1531"/>
      <c r="JF106" s="1531"/>
      <c r="JG106" s="1531"/>
      <c r="JH106" s="1531"/>
      <c r="JI106" s="1531"/>
      <c r="JJ106" s="1531"/>
      <c r="JK106" s="1531"/>
      <c r="JL106" s="1531"/>
      <c r="JM106" s="1531"/>
      <c r="JN106" s="1531"/>
      <c r="JO106" s="1531"/>
      <c r="JP106" s="1531"/>
      <c r="JQ106" s="1531"/>
      <c r="JR106" s="1531"/>
      <c r="JS106" s="1531"/>
      <c r="JT106" s="1531"/>
      <c r="JU106" s="1531"/>
      <c r="JV106" s="1531"/>
      <c r="JW106" s="1531"/>
      <c r="JX106" s="1531"/>
      <c r="JY106" s="1531"/>
      <c r="JZ106" s="1531"/>
      <c r="KA106" s="1531"/>
      <c r="KB106" s="1531"/>
      <c r="KC106" s="1531"/>
      <c r="KD106" s="1531"/>
      <c r="KE106" s="1531"/>
      <c r="KF106" s="1531"/>
      <c r="KG106" s="1531"/>
      <c r="KH106" s="1531"/>
      <c r="KI106" s="1531"/>
      <c r="KJ106" s="1531"/>
      <c r="KK106" s="1531"/>
      <c r="KL106" s="1531"/>
      <c r="KM106" s="1531"/>
      <c r="KN106" s="1531"/>
      <c r="KO106" s="1531"/>
      <c r="KP106" s="1531"/>
      <c r="KQ106" s="1531"/>
      <c r="KR106" s="1531"/>
      <c r="KS106" s="1531"/>
      <c r="KT106" s="1531"/>
      <c r="KU106" s="1531"/>
      <c r="KV106" s="1531"/>
      <c r="KW106" s="1531"/>
      <c r="KX106" s="1531"/>
      <c r="KY106" s="1531"/>
      <c r="KZ106" s="1531"/>
      <c r="LA106" s="1531"/>
      <c r="LB106" s="1531"/>
      <c r="LC106" s="1531"/>
      <c r="LD106" s="1531"/>
      <c r="LE106" s="1531"/>
      <c r="LF106" s="1531"/>
      <c r="LG106" s="1531"/>
      <c r="LH106" s="1531"/>
      <c r="LI106" s="1531"/>
      <c r="LJ106" s="1531"/>
      <c r="LK106" s="1531"/>
      <c r="LL106" s="1531"/>
      <c r="LM106" s="1531"/>
      <c r="LN106" s="1531"/>
      <c r="LO106" s="1531"/>
      <c r="LP106" s="1531"/>
      <c r="LQ106" s="1531"/>
      <c r="LR106" s="1531"/>
      <c r="LS106" s="1531"/>
      <c r="LT106" s="1531"/>
      <c r="LU106" s="1531"/>
      <c r="LV106" s="1531"/>
      <c r="LW106" s="1531"/>
      <c r="LX106" s="1531"/>
      <c r="LY106" s="1531"/>
      <c r="LZ106" s="1531"/>
      <c r="MA106" s="1531"/>
      <c r="MB106" s="1531"/>
      <c r="MC106" s="1531"/>
      <c r="MD106" s="1531"/>
      <c r="ME106" s="1531"/>
      <c r="MF106" s="1531"/>
      <c r="MG106" s="1531"/>
      <c r="MH106" s="1531"/>
      <c r="MI106" s="1531"/>
      <c r="MJ106" s="1531"/>
      <c r="MK106" s="1531"/>
      <c r="ML106" s="1531"/>
      <c r="MM106" s="1531"/>
      <c r="MN106" s="1531"/>
      <c r="MO106" s="1531"/>
      <c r="MP106" s="1531"/>
      <c r="MQ106" s="1531"/>
      <c r="MR106" s="1531"/>
      <c r="MS106" s="1531"/>
      <c r="MT106" s="1531"/>
      <c r="MU106" s="1531"/>
      <c r="MV106" s="1531"/>
      <c r="MW106" s="1531"/>
      <c r="MX106" s="1531"/>
      <c r="MY106" s="1531"/>
      <c r="MZ106" s="1531"/>
      <c r="NA106" s="1531"/>
      <c r="NB106" s="1531"/>
      <c r="NC106" s="1531"/>
      <c r="ND106" s="1531"/>
      <c r="NE106" s="1531"/>
      <c r="NF106" s="1531"/>
      <c r="NG106" s="1531"/>
      <c r="NH106" s="1531"/>
      <c r="NI106" s="1531"/>
      <c r="NJ106" s="1531"/>
      <c r="NK106" s="1531"/>
      <c r="NL106" s="1531"/>
      <c r="NM106" s="1531"/>
      <c r="NN106" s="1531"/>
      <c r="NO106" s="1531"/>
      <c r="NP106" s="1531"/>
      <c r="NQ106" s="1531"/>
      <c r="NR106" s="1531"/>
      <c r="NS106" s="1531"/>
      <c r="NT106" s="1531"/>
      <c r="NU106" s="1531"/>
      <c r="NV106" s="1531"/>
      <c r="NW106" s="1531"/>
      <c r="NX106" s="1531"/>
      <c r="NY106" s="1531"/>
      <c r="NZ106" s="1531"/>
      <c r="OA106" s="1531"/>
      <c r="OB106" s="1531"/>
      <c r="OC106" s="1531"/>
      <c r="OD106" s="1531"/>
      <c r="OE106" s="1531"/>
      <c r="OF106" s="1531"/>
      <c r="OG106" s="1531"/>
      <c r="OH106" s="1531"/>
      <c r="OI106" s="1531"/>
      <c r="OJ106" s="1531"/>
      <c r="OK106" s="1531"/>
      <c r="OL106" s="1531"/>
      <c r="OM106" s="1531"/>
      <c r="ON106" s="1531"/>
      <c r="OO106" s="1531"/>
      <c r="OP106" s="1531"/>
      <c r="OQ106" s="1531"/>
      <c r="OR106" s="1531"/>
      <c r="OS106" s="1531"/>
      <c r="OT106" s="1531"/>
      <c r="OU106" s="1531"/>
      <c r="OV106" s="1531"/>
      <c r="OW106" s="1531"/>
      <c r="OX106" s="1531"/>
      <c r="OY106" s="1531"/>
      <c r="OZ106" s="1531"/>
      <c r="PA106" s="1531"/>
      <c r="PB106" s="1531"/>
      <c r="PC106" s="1531"/>
      <c r="PD106" s="1531"/>
      <c r="PE106" s="1531"/>
      <c r="PF106" s="1531"/>
      <c r="PG106" s="1531"/>
      <c r="PH106" s="1531"/>
      <c r="PI106" s="1531"/>
      <c r="PJ106" s="1531"/>
      <c r="PK106" s="1531"/>
      <c r="PL106" s="1531"/>
      <c r="PM106" s="1531"/>
      <c r="PN106" s="1531"/>
      <c r="PO106" s="1531"/>
      <c r="PP106" s="1531"/>
      <c r="PQ106" s="1531"/>
      <c r="PR106" s="1531"/>
      <c r="PS106" s="1531"/>
      <c r="PT106" s="1531"/>
      <c r="PU106" s="1531"/>
      <c r="PV106" s="1531"/>
      <c r="PW106" s="1531"/>
      <c r="PX106" s="1531"/>
      <c r="PY106" s="1531"/>
      <c r="PZ106" s="1531"/>
      <c r="QA106" s="1531"/>
      <c r="QB106" s="1531"/>
      <c r="QC106" s="1531"/>
      <c r="QD106" s="1531"/>
      <c r="QE106" s="1531"/>
      <c r="QF106" s="1531"/>
      <c r="QG106" s="1531"/>
      <c r="QH106" s="1531"/>
      <c r="QI106" s="1531"/>
      <c r="QJ106" s="1531"/>
      <c r="QK106" s="1531"/>
      <c r="QL106" s="1531"/>
      <c r="QM106" s="1531"/>
      <c r="QN106" s="1531"/>
      <c r="QO106" s="1531"/>
      <c r="QP106" s="1531"/>
      <c r="QQ106" s="1531"/>
      <c r="QR106" s="1531"/>
      <c r="QS106" s="1531"/>
      <c r="QT106" s="1531"/>
      <c r="QU106" s="1531"/>
      <c r="QV106" s="1531"/>
      <c r="QW106" s="1531"/>
      <c r="QX106" s="1531"/>
      <c r="QY106" s="1531"/>
      <c r="QZ106" s="1531"/>
      <c r="RA106" s="1531"/>
      <c r="RB106" s="1531"/>
      <c r="RC106" s="1531"/>
      <c r="RD106" s="1531"/>
      <c r="RE106" s="1531"/>
      <c r="RF106" s="1531"/>
      <c r="RG106" s="1531"/>
      <c r="RH106" s="1531"/>
      <c r="RI106" s="1531"/>
      <c r="RJ106" s="1531"/>
      <c r="RK106" s="1531"/>
      <c r="RL106" s="1531"/>
      <c r="RM106" s="1531"/>
      <c r="RN106" s="1531"/>
      <c r="RO106" s="1531"/>
      <c r="RP106" s="1531"/>
      <c r="RQ106" s="1531"/>
      <c r="RR106" s="1531"/>
      <c r="RS106" s="1531"/>
      <c r="RT106" s="1531"/>
      <c r="RU106" s="1531"/>
      <c r="RV106" s="1531"/>
      <c r="RW106" s="1531"/>
      <c r="RX106" s="1531"/>
      <c r="RY106" s="1531"/>
      <c r="RZ106" s="1531"/>
      <c r="SA106" s="1531"/>
      <c r="SB106" s="1531"/>
      <c r="SC106" s="1531"/>
      <c r="SD106" s="1531"/>
      <c r="SE106" s="1531"/>
      <c r="SF106" s="1531"/>
      <c r="SG106" s="1531"/>
      <c r="SH106" s="1531"/>
      <c r="SI106" s="1531"/>
      <c r="SJ106" s="1531"/>
      <c r="SK106" s="1531"/>
      <c r="SL106" s="1531"/>
      <c r="SM106" s="1531"/>
      <c r="SN106" s="1531"/>
      <c r="SO106" s="1531"/>
      <c r="SP106" s="1531"/>
      <c r="SQ106" s="1531"/>
      <c r="SR106" s="1531"/>
      <c r="SS106" s="1531"/>
      <c r="ST106" s="1531"/>
      <c r="SU106" s="1531"/>
      <c r="SV106" s="1531"/>
      <c r="SW106" s="1531"/>
      <c r="SX106" s="1531"/>
      <c r="SY106" s="1531"/>
      <c r="SZ106" s="1531"/>
      <c r="TA106" s="1531"/>
      <c r="TB106" s="1531"/>
      <c r="TC106" s="1531"/>
      <c r="TD106" s="1531"/>
      <c r="TE106" s="1531"/>
      <c r="TF106" s="1531"/>
      <c r="TG106" s="1531"/>
      <c r="TH106" s="1531"/>
      <c r="TI106" s="1531"/>
      <c r="TJ106" s="1531"/>
      <c r="TK106" s="1531"/>
      <c r="TL106" s="1531"/>
      <c r="TM106" s="1531"/>
      <c r="TN106" s="1531"/>
      <c r="TO106" s="1531"/>
      <c r="TP106" s="1531"/>
      <c r="TQ106" s="1531"/>
      <c r="TR106" s="1531"/>
      <c r="TS106" s="1531"/>
      <c r="TT106" s="1531"/>
      <c r="TU106" s="1531"/>
      <c r="TV106" s="1531"/>
      <c r="TW106" s="1531"/>
      <c r="TX106" s="1531"/>
      <c r="TY106" s="1531"/>
      <c r="TZ106" s="1531"/>
      <c r="UA106" s="1531"/>
      <c r="UB106" s="1531"/>
      <c r="UC106" s="1531"/>
      <c r="UD106" s="1531"/>
      <c r="UE106" s="1531"/>
      <c r="UF106" s="1531"/>
      <c r="UG106" s="1531"/>
      <c r="UH106" s="1531"/>
      <c r="UI106" s="1531"/>
      <c r="UJ106" s="1531"/>
      <c r="UK106" s="1531"/>
      <c r="UL106" s="1531"/>
      <c r="UM106" s="1531"/>
      <c r="UN106" s="1531"/>
      <c r="UO106" s="1531"/>
      <c r="UP106" s="1531"/>
      <c r="UQ106" s="1531"/>
      <c r="UR106" s="1531"/>
      <c r="US106" s="1531"/>
      <c r="UT106" s="1531"/>
      <c r="UU106" s="1531"/>
      <c r="UV106" s="1531"/>
      <c r="UW106" s="1531"/>
      <c r="UX106" s="1531"/>
      <c r="UY106" s="1531"/>
      <c r="UZ106" s="1531"/>
      <c r="VA106" s="1531"/>
      <c r="VB106" s="1531"/>
      <c r="VC106" s="1531"/>
      <c r="VD106" s="1531"/>
      <c r="VE106" s="1531"/>
      <c r="VF106" s="1531"/>
      <c r="VG106" s="1531"/>
      <c r="VH106" s="1531"/>
      <c r="VI106" s="1531"/>
      <c r="VJ106" s="1531"/>
      <c r="VK106" s="1531"/>
      <c r="VL106" s="1531"/>
      <c r="VM106" s="1531"/>
      <c r="VN106" s="1531"/>
      <c r="VO106" s="1531"/>
      <c r="VP106" s="1531"/>
      <c r="VQ106" s="1531"/>
      <c r="VR106" s="1531"/>
      <c r="VS106" s="1531"/>
      <c r="VT106" s="1531"/>
      <c r="VU106" s="1531"/>
      <c r="VV106" s="1531"/>
      <c r="VW106" s="1531"/>
      <c r="VX106" s="1531"/>
      <c r="VY106" s="1531"/>
      <c r="VZ106" s="1531"/>
      <c r="WA106" s="1531"/>
      <c r="WB106" s="1531"/>
      <c r="WC106" s="1531"/>
      <c r="WD106" s="1531"/>
      <c r="WE106" s="1531"/>
      <c r="WF106" s="1531"/>
      <c r="WG106" s="1531"/>
      <c r="WH106" s="1531"/>
      <c r="WI106" s="1531"/>
      <c r="WJ106" s="1531"/>
      <c r="WK106" s="1531"/>
      <c r="WL106" s="1531"/>
      <c r="WM106" s="1531"/>
      <c r="WN106" s="1531"/>
      <c r="WO106" s="1531"/>
      <c r="WP106" s="1531"/>
      <c r="WQ106" s="1531"/>
      <c r="WR106" s="1531"/>
      <c r="WS106" s="1531"/>
      <c r="WT106" s="1531"/>
      <c r="WU106" s="1531"/>
      <c r="WV106" s="1531"/>
      <c r="WW106" s="1531"/>
      <c r="WX106" s="1531"/>
      <c r="WY106" s="1531"/>
      <c r="WZ106" s="1531"/>
      <c r="XA106" s="1531"/>
      <c r="XB106" s="1531"/>
      <c r="XC106" s="1531"/>
      <c r="XD106" s="1531"/>
      <c r="XE106" s="1531"/>
      <c r="XF106" s="1531"/>
      <c r="XG106" s="1531"/>
      <c r="XH106" s="1531"/>
      <c r="XI106" s="1531"/>
      <c r="XJ106" s="1531"/>
      <c r="XK106" s="1531"/>
      <c r="XL106" s="1531"/>
      <c r="XM106" s="1531"/>
      <c r="XN106" s="1531"/>
      <c r="XO106" s="1531"/>
      <c r="XP106" s="1531"/>
      <c r="XQ106" s="1531"/>
      <c r="XR106" s="1531"/>
      <c r="XS106" s="1531"/>
      <c r="XT106" s="1531"/>
      <c r="XU106" s="1531"/>
      <c r="XV106" s="1531"/>
      <c r="XW106" s="1531"/>
      <c r="XX106" s="1531"/>
      <c r="XY106" s="1531"/>
      <c r="XZ106" s="1531"/>
      <c r="YA106" s="1531"/>
      <c r="YB106" s="1531"/>
      <c r="YC106" s="1531"/>
      <c r="YD106" s="1531"/>
      <c r="YE106" s="1531"/>
      <c r="YF106" s="1531"/>
      <c r="YG106" s="1531"/>
      <c r="YH106" s="1531"/>
      <c r="YI106" s="1531"/>
      <c r="YJ106" s="1531"/>
      <c r="YK106" s="1531"/>
      <c r="YL106" s="1531"/>
      <c r="YM106" s="1531"/>
      <c r="YN106" s="1531"/>
      <c r="YO106" s="1531"/>
      <c r="YP106" s="1531"/>
      <c r="YQ106" s="1531"/>
      <c r="YR106" s="1531"/>
      <c r="YS106" s="1531"/>
      <c r="YT106" s="1531"/>
      <c r="YU106" s="1531"/>
      <c r="YV106" s="1531"/>
      <c r="YW106" s="1531"/>
      <c r="YX106" s="1531"/>
      <c r="YY106" s="1531"/>
      <c r="YZ106" s="1531"/>
      <c r="ZA106" s="1531"/>
      <c r="ZB106" s="1531"/>
      <c r="ZC106" s="1531"/>
      <c r="ZD106" s="1531"/>
      <c r="ZE106" s="1531"/>
      <c r="ZF106" s="1531"/>
      <c r="ZG106" s="1531"/>
      <c r="ZH106" s="1531"/>
      <c r="ZI106" s="1531"/>
      <c r="ZJ106" s="1531"/>
      <c r="ZK106" s="1531"/>
      <c r="ZL106" s="1531"/>
      <c r="ZM106" s="1531"/>
      <c r="ZN106" s="1531"/>
      <c r="ZO106" s="1531"/>
      <c r="ZP106" s="1531"/>
      <c r="ZQ106" s="1531"/>
      <c r="ZR106" s="1531"/>
      <c r="ZS106" s="1531"/>
      <c r="ZT106" s="1531"/>
      <c r="ZU106" s="1531"/>
      <c r="ZV106" s="1531"/>
      <c r="ZW106" s="1531"/>
      <c r="ZX106" s="1531"/>
      <c r="ZY106" s="1531"/>
      <c r="ZZ106" s="1531"/>
      <c r="AAA106" s="1531"/>
      <c r="AAB106" s="1531"/>
      <c r="AAC106" s="1531"/>
      <c r="AAD106" s="1531"/>
      <c r="AAE106" s="1531"/>
      <c r="AAF106" s="1531"/>
      <c r="AAG106" s="1531"/>
      <c r="AAH106" s="1531"/>
      <c r="AAI106" s="1531"/>
      <c r="AAJ106" s="1531"/>
      <c r="AAK106" s="1531"/>
      <c r="AAL106" s="1531"/>
      <c r="AAM106" s="1531"/>
      <c r="AAN106" s="1531"/>
      <c r="AAO106" s="1531"/>
      <c r="AAP106" s="1531"/>
      <c r="AAQ106" s="1531"/>
      <c r="AAR106" s="1531"/>
      <c r="AAS106" s="1531"/>
      <c r="AAT106" s="1531"/>
      <c r="AAU106" s="1531"/>
      <c r="AAV106" s="1531"/>
      <c r="AAW106" s="1531"/>
      <c r="AAX106" s="1531"/>
      <c r="AAY106" s="1531"/>
      <c r="AAZ106" s="1531"/>
      <c r="ABA106" s="1531"/>
      <c r="ABB106" s="1531"/>
      <c r="ABC106" s="1531"/>
      <c r="ABD106" s="1531"/>
      <c r="ABE106" s="1531"/>
      <c r="ABF106" s="1531"/>
      <c r="ABG106" s="1531"/>
      <c r="ABH106" s="1531"/>
      <c r="ABI106" s="1531"/>
      <c r="ABJ106" s="1531"/>
      <c r="ABK106" s="1531"/>
      <c r="ABL106" s="1531"/>
      <c r="ABM106" s="1531"/>
      <c r="ABN106" s="1531"/>
      <c r="ABO106" s="1531"/>
      <c r="ABP106" s="1531"/>
      <c r="ABQ106" s="1531"/>
      <c r="ABR106" s="1531"/>
      <c r="ABS106" s="1531"/>
      <c r="ABT106" s="1531"/>
      <c r="ABU106" s="1531"/>
      <c r="ABV106" s="1531"/>
      <c r="ABW106" s="1531"/>
      <c r="ABX106" s="1531"/>
      <c r="ABY106" s="1531"/>
      <c r="ABZ106" s="1531"/>
      <c r="ACA106" s="1531"/>
      <c r="ACB106" s="1531"/>
      <c r="ACC106" s="1531"/>
      <c r="ACD106" s="1531"/>
      <c r="ACE106" s="1531"/>
      <c r="ACF106" s="1531"/>
      <c r="ACG106" s="1531"/>
      <c r="ACH106" s="1531"/>
      <c r="ACI106" s="1531"/>
      <c r="ACJ106" s="1531"/>
      <c r="ACK106" s="1531"/>
      <c r="ACL106" s="1531"/>
      <c r="ACM106" s="1531"/>
      <c r="ACN106" s="1531"/>
      <c r="ACO106" s="1531"/>
      <c r="ACP106" s="1531"/>
      <c r="ACQ106" s="1531"/>
      <c r="ACR106" s="1531"/>
      <c r="ACS106" s="1531"/>
      <c r="ACT106" s="1531"/>
      <c r="ACU106" s="1531"/>
      <c r="ACV106" s="1531"/>
      <c r="ACW106" s="1531"/>
      <c r="ACX106" s="1531"/>
      <c r="ACY106" s="1531"/>
      <c r="ACZ106" s="1531"/>
      <c r="ADA106" s="1531"/>
      <c r="ADB106" s="1531"/>
      <c r="ADC106" s="1531"/>
      <c r="ADD106" s="1531"/>
      <c r="ADE106" s="1531"/>
      <c r="ADF106" s="1531"/>
      <c r="ADG106" s="1531"/>
      <c r="ADH106" s="1531"/>
      <c r="ADI106" s="1531"/>
      <c r="ADJ106" s="1531"/>
      <c r="ADK106" s="1531"/>
      <c r="ADL106" s="1531"/>
      <c r="ADM106" s="1531"/>
      <c r="ADN106" s="1531"/>
      <c r="ADO106" s="1531"/>
      <c r="ADP106" s="1531"/>
      <c r="ADQ106" s="1531"/>
      <c r="ADR106" s="1531"/>
      <c r="ADS106" s="1531"/>
      <c r="ADT106" s="1531"/>
      <c r="ADU106" s="1531"/>
      <c r="ADV106" s="1531"/>
      <c r="ADW106" s="1531"/>
      <c r="ADX106" s="1531"/>
      <c r="ADY106" s="1531"/>
      <c r="ADZ106" s="1531"/>
      <c r="AEA106" s="1531"/>
      <c r="AEB106" s="1531"/>
      <c r="AEC106" s="1531"/>
      <c r="AED106" s="1531"/>
      <c r="AEE106" s="1531"/>
      <c r="AEF106" s="1531"/>
      <c r="AEG106" s="1531"/>
      <c r="AEH106" s="1531"/>
      <c r="AEI106" s="1531"/>
      <c r="AEJ106" s="1531"/>
      <c r="AEK106" s="1531"/>
      <c r="AEL106" s="1531"/>
      <c r="AEM106" s="1531"/>
      <c r="AEN106" s="1531"/>
      <c r="AEO106" s="1531"/>
      <c r="AEP106" s="1531"/>
      <c r="AEQ106" s="1531"/>
      <c r="AER106" s="1531"/>
      <c r="AES106" s="1531"/>
      <c r="AET106" s="1531"/>
      <c r="AEU106" s="1531"/>
      <c r="AEV106" s="1531"/>
      <c r="AEW106" s="1531"/>
      <c r="AEX106" s="1531"/>
      <c r="AEY106" s="1531"/>
      <c r="AEZ106" s="1531"/>
      <c r="AFA106" s="1531"/>
      <c r="AFB106" s="1531"/>
      <c r="AFC106" s="1531"/>
      <c r="AFD106" s="1531"/>
      <c r="AFE106" s="1531"/>
      <c r="AFF106" s="1531"/>
      <c r="AFG106" s="1531"/>
      <c r="AFH106" s="1531"/>
      <c r="AFI106" s="1531"/>
      <c r="AFJ106" s="1531"/>
      <c r="AFK106" s="1531"/>
      <c r="AFL106" s="1531"/>
      <c r="AFM106" s="1531"/>
      <c r="AFN106" s="1531"/>
      <c r="AFO106" s="1531"/>
      <c r="AFP106" s="1531"/>
      <c r="AFQ106" s="1531"/>
      <c r="AFR106" s="1531"/>
      <c r="AFS106" s="1531"/>
      <c r="AFT106" s="1531"/>
      <c r="AFU106" s="1531"/>
      <c r="AFV106" s="1531"/>
      <c r="AFW106" s="1531"/>
      <c r="AFX106" s="1531"/>
      <c r="AFY106" s="1531"/>
      <c r="AFZ106" s="1531"/>
      <c r="AGA106" s="1531"/>
      <c r="AGB106" s="1531"/>
      <c r="AGC106" s="1531"/>
      <c r="AGD106" s="1531"/>
      <c r="AGE106" s="1531"/>
      <c r="AGF106" s="1531"/>
      <c r="AGG106" s="1531"/>
      <c r="AGH106" s="1531"/>
      <c r="AGI106" s="1531"/>
      <c r="AGJ106" s="1531"/>
      <c r="AGK106" s="1531"/>
      <c r="AGL106" s="1531"/>
      <c r="AGM106" s="1531"/>
      <c r="AGN106" s="1531"/>
      <c r="AGO106" s="1531"/>
      <c r="AGP106" s="1531"/>
      <c r="AGQ106" s="1531"/>
      <c r="AGR106" s="1531"/>
      <c r="AGS106" s="1531"/>
      <c r="AGT106" s="1531"/>
      <c r="AGU106" s="1531"/>
      <c r="AGV106" s="1531"/>
      <c r="AGW106" s="1531"/>
      <c r="AGX106" s="1531"/>
      <c r="AGY106" s="1531"/>
      <c r="AGZ106" s="1531"/>
      <c r="AHA106" s="1531"/>
      <c r="AHB106" s="1531"/>
      <c r="AHC106" s="1531"/>
      <c r="AHD106" s="1531"/>
      <c r="AHE106" s="1531"/>
      <c r="AHF106" s="1531"/>
      <c r="AHG106" s="1531"/>
      <c r="AHH106" s="1531"/>
      <c r="AHI106" s="1531"/>
      <c r="AHJ106" s="1531"/>
      <c r="AHK106" s="1531"/>
      <c r="AHL106" s="1531"/>
      <c r="AHM106" s="1531"/>
      <c r="AHN106" s="1531"/>
      <c r="AHO106" s="1531"/>
      <c r="AHP106" s="1531"/>
      <c r="AHQ106" s="1531"/>
      <c r="AHR106" s="1531"/>
      <c r="AHS106" s="1531"/>
      <c r="AHT106" s="1531"/>
      <c r="AHU106" s="1531"/>
      <c r="AHV106" s="1531"/>
      <c r="AHW106" s="1531"/>
      <c r="AHX106" s="1531"/>
      <c r="AHY106" s="1531"/>
      <c r="AHZ106" s="1531"/>
      <c r="AIA106" s="1531"/>
      <c r="AIB106" s="1531"/>
      <c r="AIC106" s="1531"/>
      <c r="AID106" s="1531"/>
      <c r="AIE106" s="1531"/>
      <c r="AIF106" s="1531"/>
      <c r="AIG106" s="1531"/>
      <c r="AIH106" s="1531"/>
      <c r="AII106" s="1531"/>
      <c r="AIJ106" s="1531"/>
      <c r="AIK106" s="1531"/>
      <c r="AIL106" s="1531"/>
      <c r="AIM106" s="1531"/>
      <c r="AIN106" s="1531"/>
      <c r="AIO106" s="1531"/>
      <c r="AIP106" s="1531"/>
      <c r="AIQ106" s="1531"/>
      <c r="AIR106" s="1531"/>
      <c r="AIS106" s="1531"/>
      <c r="AIT106" s="1531"/>
      <c r="AIU106" s="1531"/>
      <c r="AIV106" s="1531"/>
      <c r="AIW106" s="1531"/>
      <c r="AIX106" s="1531"/>
      <c r="AIY106" s="1531"/>
      <c r="AIZ106" s="1531"/>
      <c r="AJA106" s="1531"/>
      <c r="AJB106" s="1531"/>
      <c r="AJC106" s="1531"/>
      <c r="AJD106" s="1531"/>
      <c r="AJE106" s="1531"/>
      <c r="AJF106" s="1531"/>
      <c r="AJG106" s="1531"/>
      <c r="AJH106" s="1531"/>
      <c r="AJI106" s="1531"/>
      <c r="AJJ106" s="1531"/>
      <c r="AJK106" s="1531"/>
      <c r="AJL106" s="1531"/>
      <c r="AJM106" s="1531"/>
      <c r="AJN106" s="1531"/>
      <c r="AJO106" s="1531"/>
      <c r="AJP106" s="1531"/>
      <c r="AJQ106" s="1531"/>
      <c r="AJR106" s="1531"/>
      <c r="AJS106" s="1531"/>
      <c r="AJT106" s="1531"/>
      <c r="AJU106" s="1531"/>
      <c r="AJV106" s="1531"/>
      <c r="AJW106" s="1531"/>
      <c r="AJX106" s="1531"/>
      <c r="AJY106" s="1531"/>
      <c r="AJZ106" s="1531"/>
      <c r="AKA106" s="1531"/>
      <c r="AKB106" s="1531"/>
      <c r="AKC106" s="1531"/>
      <c r="AKD106" s="1531"/>
      <c r="AKE106" s="1531"/>
      <c r="AKF106" s="1531"/>
      <c r="AKG106" s="1531"/>
      <c r="AKH106" s="1531"/>
      <c r="AKI106" s="1531"/>
      <c r="AKJ106" s="1531"/>
      <c r="AKK106" s="1531"/>
      <c r="AKL106" s="1531"/>
      <c r="AKM106" s="1531"/>
      <c r="AKN106" s="1531"/>
      <c r="AKO106" s="1531"/>
      <c r="AKP106" s="1531"/>
      <c r="AKQ106" s="1531"/>
      <c r="AKR106" s="1531"/>
      <c r="AKS106" s="1531"/>
      <c r="AKT106" s="1531"/>
      <c r="AKU106" s="1531"/>
      <c r="AKV106" s="1531"/>
      <c r="AKW106" s="1531"/>
      <c r="AKX106" s="1531"/>
      <c r="AKY106" s="1531"/>
      <c r="AKZ106" s="1531"/>
      <c r="ALA106" s="1531"/>
      <c r="ALB106" s="1531"/>
      <c r="ALC106" s="1531"/>
      <c r="ALD106" s="1531"/>
      <c r="ALE106" s="1531"/>
      <c r="ALF106" s="1531"/>
      <c r="ALG106" s="1531"/>
      <c r="ALH106" s="1531"/>
      <c r="ALI106" s="1531"/>
      <c r="ALJ106" s="1531"/>
      <c r="ALK106" s="1531"/>
      <c r="ALL106" s="1531"/>
      <c r="ALM106" s="1531"/>
      <c r="ALN106" s="1531"/>
      <c r="ALO106" s="1531"/>
      <c r="ALP106" s="1531"/>
      <c r="ALQ106" s="1531"/>
      <c r="ALR106" s="1531"/>
      <c r="ALS106" s="1531"/>
      <c r="ALT106" s="1531"/>
      <c r="ALU106" s="1531"/>
      <c r="ALV106" s="1531"/>
      <c r="ALW106" s="1531"/>
      <c r="ALX106" s="1531"/>
      <c r="ALY106" s="1531"/>
      <c r="ALZ106" s="1531"/>
      <c r="AMA106" s="1531"/>
      <c r="AMB106" s="1531"/>
      <c r="AMC106" s="1531"/>
      <c r="AMD106" s="1531"/>
      <c r="AME106" s="1531"/>
      <c r="AMF106" s="1531"/>
      <c r="AMG106" s="1531"/>
      <c r="AMH106" s="1531"/>
      <c r="AMI106" s="1531"/>
      <c r="AMJ106" s="1531"/>
      <c r="AMK106" s="1531"/>
      <c r="AML106" s="1531"/>
      <c r="AMM106" s="1531"/>
      <c r="AMN106" s="1531"/>
      <c r="AMO106" s="1531"/>
      <c r="AMP106" s="1531"/>
      <c r="AMQ106" s="1531"/>
      <c r="AMR106" s="1531"/>
      <c r="AMS106" s="1531"/>
      <c r="AMT106" s="1531"/>
      <c r="AMU106" s="1531"/>
      <c r="AMV106" s="1531"/>
      <c r="AMW106" s="1531"/>
      <c r="AMX106" s="1531"/>
      <c r="AMY106" s="1531"/>
      <c r="AMZ106" s="1531"/>
      <c r="ANA106" s="1531"/>
      <c r="ANB106" s="1531"/>
      <c r="ANC106" s="1531"/>
      <c r="AND106" s="1531"/>
      <c r="ANE106" s="1531"/>
      <c r="ANF106" s="1531"/>
      <c r="ANG106" s="1531"/>
      <c r="ANH106" s="1531"/>
      <c r="ANI106" s="1531"/>
      <c r="ANJ106" s="1531"/>
      <c r="ANK106" s="1531"/>
      <c r="ANL106" s="1531"/>
      <c r="ANM106" s="1531"/>
      <c r="ANN106" s="1531"/>
      <c r="ANO106" s="1531"/>
      <c r="ANP106" s="1531"/>
      <c r="ANQ106" s="1531"/>
      <c r="ANR106" s="1531"/>
      <c r="ANS106" s="1531"/>
      <c r="ANT106" s="1531"/>
      <c r="ANU106" s="1531"/>
      <c r="ANV106" s="1531"/>
      <c r="ANW106" s="1531"/>
      <c r="ANX106" s="1531"/>
      <c r="ANY106" s="1531"/>
      <c r="ANZ106" s="1531"/>
      <c r="AOA106" s="1531"/>
      <c r="AOB106" s="1531"/>
      <c r="AOC106" s="1531"/>
      <c r="AOD106" s="1531"/>
      <c r="AOE106" s="1531"/>
      <c r="AOF106" s="1531"/>
      <c r="AOG106" s="1531"/>
      <c r="AOH106" s="1531"/>
      <c r="AOI106" s="1531"/>
      <c r="AOJ106" s="1531"/>
      <c r="AOK106" s="1531"/>
      <c r="AOL106" s="1531"/>
      <c r="AOM106" s="1531"/>
      <c r="AON106" s="1531"/>
      <c r="AOO106" s="1531"/>
      <c r="AOP106" s="1531"/>
      <c r="AOQ106" s="1531"/>
      <c r="AOR106" s="1531"/>
      <c r="AOS106" s="1531"/>
      <c r="AOT106" s="1531"/>
      <c r="AOU106" s="1531"/>
      <c r="AOV106" s="1531"/>
      <c r="AOW106" s="1531"/>
      <c r="AOX106" s="1531"/>
      <c r="AOY106" s="1531"/>
      <c r="AOZ106" s="1531"/>
      <c r="APA106" s="1531"/>
      <c r="APB106" s="1531"/>
      <c r="APC106" s="1531"/>
      <c r="APD106" s="1531"/>
      <c r="APE106" s="1531"/>
      <c r="APF106" s="1531"/>
      <c r="APG106" s="1531"/>
      <c r="APH106" s="1531"/>
      <c r="API106" s="1531"/>
      <c r="APJ106" s="1531"/>
      <c r="APK106" s="1531"/>
      <c r="APL106" s="1531"/>
      <c r="APM106" s="1531"/>
      <c r="APN106" s="1531"/>
      <c r="APO106" s="1531"/>
      <c r="APP106" s="1531"/>
      <c r="APQ106" s="1531"/>
      <c r="APR106" s="1531"/>
      <c r="APS106" s="1531"/>
      <c r="APT106" s="1531"/>
      <c r="APU106" s="1531"/>
      <c r="APV106" s="1531"/>
      <c r="APW106" s="1531"/>
      <c r="APX106" s="1531"/>
      <c r="APY106" s="1531"/>
      <c r="APZ106" s="1531"/>
      <c r="AQA106" s="1531"/>
      <c r="AQB106" s="1531"/>
      <c r="AQC106" s="1531"/>
      <c r="AQD106" s="1531"/>
      <c r="AQE106" s="1531"/>
      <c r="AQF106" s="1531"/>
      <c r="AQG106" s="1531"/>
      <c r="AQH106" s="1531"/>
      <c r="AQI106" s="1531"/>
      <c r="AQJ106" s="1531"/>
      <c r="AQK106" s="1531"/>
      <c r="AQL106" s="1531"/>
      <c r="AQM106" s="1531"/>
      <c r="AQN106" s="1531"/>
      <c r="AQO106" s="1531"/>
      <c r="AQP106" s="1531"/>
      <c r="AQQ106" s="1531"/>
      <c r="AQR106" s="1531"/>
      <c r="AQS106" s="1531"/>
      <c r="AQT106" s="1531"/>
      <c r="AQU106" s="1531"/>
      <c r="AQV106" s="1531"/>
      <c r="AQW106" s="1531"/>
      <c r="AQX106" s="1531"/>
      <c r="AQY106" s="1531"/>
      <c r="AQZ106" s="1531"/>
      <c r="ARA106" s="1531"/>
      <c r="ARB106" s="1531"/>
      <c r="ARC106" s="1531"/>
      <c r="ARD106" s="1531"/>
      <c r="ARE106" s="1531"/>
      <c r="ARF106" s="1531"/>
      <c r="ARG106" s="1531"/>
      <c r="ARH106" s="1531"/>
      <c r="ARI106" s="1531"/>
      <c r="ARJ106" s="1531"/>
      <c r="ARK106" s="1531"/>
      <c r="ARL106" s="1531"/>
      <c r="ARM106" s="1531"/>
      <c r="ARN106" s="1531"/>
      <c r="ARO106" s="1531"/>
      <c r="ARP106" s="1531"/>
      <c r="ARQ106" s="1531"/>
      <c r="ARR106" s="1531"/>
      <c r="ARS106" s="1531"/>
      <c r="ART106" s="1531"/>
      <c r="ARU106" s="1531"/>
      <c r="ARV106" s="1531"/>
      <c r="ARW106" s="1531"/>
      <c r="ARX106" s="1531"/>
      <c r="ARY106" s="1531"/>
      <c r="ARZ106" s="1531"/>
      <c r="ASA106" s="1531"/>
      <c r="ASB106" s="1531"/>
      <c r="ASC106" s="1531"/>
      <c r="ASD106" s="1531"/>
      <c r="ASE106" s="1531"/>
      <c r="ASF106" s="1531"/>
      <c r="ASG106" s="1531"/>
      <c r="ASH106" s="1531"/>
      <c r="ASI106" s="1531"/>
      <c r="ASJ106" s="1531"/>
      <c r="ASK106" s="1531"/>
      <c r="ASL106" s="1531"/>
      <c r="ASM106" s="1531"/>
      <c r="ASN106" s="1531"/>
      <c r="ASO106" s="1531"/>
      <c r="ASP106" s="1531"/>
      <c r="ASQ106" s="1531"/>
      <c r="ASR106" s="1531"/>
      <c r="ASS106" s="1531"/>
      <c r="AST106" s="1531"/>
      <c r="ASU106" s="1531"/>
      <c r="ASV106" s="1531"/>
      <c r="ASW106" s="1531"/>
      <c r="ASX106" s="1531"/>
      <c r="ASY106" s="1531"/>
      <c r="ASZ106" s="1531"/>
      <c r="ATA106" s="1531"/>
      <c r="ATB106" s="1531"/>
      <c r="ATC106" s="1531"/>
      <c r="ATD106" s="1531"/>
      <c r="ATE106" s="1531"/>
      <c r="ATF106" s="1531"/>
      <c r="ATG106" s="1531"/>
      <c r="ATH106" s="1531"/>
      <c r="ATI106" s="1531"/>
      <c r="ATJ106" s="1531"/>
      <c r="ATK106" s="1531"/>
      <c r="ATL106" s="1531"/>
      <c r="ATM106" s="1531"/>
      <c r="ATN106" s="1531"/>
      <c r="ATO106" s="1531"/>
      <c r="ATP106" s="1531"/>
      <c r="ATQ106" s="1531"/>
      <c r="ATR106" s="1531"/>
      <c r="ATS106" s="1531"/>
      <c r="ATT106" s="1531"/>
      <c r="ATU106" s="1531"/>
      <c r="ATV106" s="1531"/>
      <c r="ATW106" s="1531"/>
      <c r="ATX106" s="1531"/>
      <c r="ATY106" s="1531"/>
      <c r="ATZ106" s="1531"/>
      <c r="AUA106" s="1531"/>
      <c r="AUB106" s="1531"/>
      <c r="AUC106" s="1531"/>
      <c r="AUD106" s="1531"/>
      <c r="AUE106" s="1531"/>
      <c r="AUF106" s="1531"/>
      <c r="AUG106" s="1531"/>
      <c r="AUH106" s="1531"/>
      <c r="AUI106" s="1531"/>
    </row>
    <row r="107" spans="1:1231" s="1406" customFormat="1" ht="31.75" customHeight="1" x14ac:dyDescent="0.75">
      <c r="A107" s="2091"/>
      <c r="B107" s="2083"/>
      <c r="C107" s="2084">
        <v>14.4</v>
      </c>
      <c r="D107" s="1567" t="s">
        <v>36</v>
      </c>
      <c r="E107" s="1490" t="s">
        <v>23</v>
      </c>
      <c r="F107" s="1490" t="s">
        <v>6</v>
      </c>
      <c r="G107" s="1423">
        <f t="array" ref="G107">INDEX('Salary . staff rates'!$A$6:$C$28,MATCH(1,('Salary . staff rates'!$A$6:$A$28=E107)*('Salary . staff rates'!$B$6:$B$28=F107),0),3)</f>
        <v>65000</v>
      </c>
      <c r="H107" s="1423">
        <f t="shared" si="70"/>
        <v>456.14035087719299</v>
      </c>
      <c r="I107" s="1491">
        <v>30</v>
      </c>
      <c r="J107" s="1492" t="s">
        <v>0</v>
      </c>
      <c r="K107" s="1493">
        <v>0</v>
      </c>
      <c r="L107" s="1494">
        <f t="shared" si="71"/>
        <v>0</v>
      </c>
      <c r="M107" s="1551" t="s">
        <v>31</v>
      </c>
      <c r="N107" s="1496">
        <f>IF(M107="Yes",L107*'Salary . staff rates'!$C$34,0)</f>
        <v>0</v>
      </c>
      <c r="P107" s="662">
        <v>1</v>
      </c>
      <c r="Q107" s="662">
        <v>1</v>
      </c>
      <c r="W107" s="1564"/>
      <c r="Y107" s="662">
        <f t="shared" si="90"/>
        <v>0</v>
      </c>
      <c r="Z107" s="662">
        <f t="shared" si="91"/>
        <v>0</v>
      </c>
      <c r="AA107" s="1433"/>
      <c r="AB107" s="662">
        <f t="shared" si="92"/>
        <v>0</v>
      </c>
      <c r="AC107" s="662">
        <f t="shared" si="93"/>
        <v>0</v>
      </c>
      <c r="AD107" s="1412"/>
      <c r="AE107" s="1412"/>
      <c r="AF107" s="1412"/>
      <c r="AL107" s="1413"/>
      <c r="AN107" s="1435">
        <f t="shared" si="94"/>
        <v>0</v>
      </c>
      <c r="AO107" s="1435">
        <f t="shared" si="95"/>
        <v>0</v>
      </c>
      <c r="AP107" s="1531"/>
      <c r="AQ107" s="1531"/>
      <c r="AR107" s="1531"/>
      <c r="AS107" s="1531"/>
      <c r="AT107" s="1531"/>
      <c r="AU107" s="1531"/>
      <c r="AV107" s="1531"/>
      <c r="AW107" s="1531"/>
      <c r="AX107" s="1531"/>
      <c r="AY107" s="1531"/>
      <c r="AZ107" s="1531"/>
      <c r="BA107" s="1531"/>
      <c r="BB107" s="1531"/>
      <c r="BC107" s="1531"/>
      <c r="BD107" s="1531"/>
      <c r="BE107" s="1531"/>
      <c r="BF107" s="1531"/>
      <c r="BG107" s="1531"/>
      <c r="BH107" s="1531"/>
      <c r="BI107" s="1531"/>
      <c r="BJ107" s="1531"/>
      <c r="BK107" s="1531"/>
      <c r="BL107" s="1531"/>
      <c r="BM107" s="1531"/>
      <c r="BN107" s="1531"/>
      <c r="BO107" s="1531"/>
      <c r="BP107" s="1531"/>
      <c r="BQ107" s="1531"/>
      <c r="BR107" s="1531"/>
      <c r="BS107" s="1531"/>
      <c r="BT107" s="1531"/>
      <c r="BU107" s="1531"/>
      <c r="BV107" s="1531"/>
      <c r="BW107" s="1531"/>
      <c r="BX107" s="1531"/>
      <c r="BY107" s="1531"/>
      <c r="BZ107" s="1531"/>
      <c r="CA107" s="1531"/>
      <c r="CB107" s="1531"/>
      <c r="CC107" s="1531"/>
      <c r="CD107" s="1531"/>
      <c r="CE107" s="1531"/>
      <c r="CF107" s="1531"/>
      <c r="CG107" s="1531"/>
      <c r="CH107" s="1531"/>
      <c r="CI107" s="1531"/>
      <c r="CJ107" s="1531"/>
      <c r="CK107" s="1531"/>
      <c r="CL107" s="1531"/>
      <c r="CM107" s="1531"/>
      <c r="CN107" s="1531"/>
      <c r="CO107" s="1531"/>
      <c r="CP107" s="1531"/>
      <c r="CQ107" s="1531"/>
      <c r="CR107" s="1531"/>
      <c r="CS107" s="1531"/>
      <c r="CT107" s="1531"/>
      <c r="CU107" s="1531"/>
      <c r="CV107" s="1531"/>
      <c r="CW107" s="1531"/>
      <c r="CX107" s="1531"/>
      <c r="CY107" s="1531"/>
      <c r="CZ107" s="1531"/>
      <c r="DA107" s="1531"/>
      <c r="DB107" s="1531"/>
      <c r="DC107" s="1531"/>
      <c r="DD107" s="1531"/>
      <c r="DE107" s="1531"/>
      <c r="DF107" s="1531"/>
      <c r="DG107" s="1531"/>
      <c r="DH107" s="1531"/>
      <c r="DI107" s="1531"/>
      <c r="DJ107" s="1531"/>
      <c r="DK107" s="1531"/>
      <c r="DL107" s="1531"/>
      <c r="DM107" s="1531"/>
      <c r="DN107" s="1531"/>
      <c r="DO107" s="1531"/>
      <c r="DP107" s="1531"/>
      <c r="DQ107" s="1531"/>
      <c r="DR107" s="1531"/>
      <c r="DS107" s="1531"/>
      <c r="DT107" s="1531"/>
      <c r="DU107" s="1531"/>
      <c r="DV107" s="1531"/>
      <c r="DW107" s="1531"/>
      <c r="DX107" s="1531"/>
      <c r="DY107" s="1531"/>
      <c r="DZ107" s="1531"/>
      <c r="EA107" s="1531"/>
      <c r="EB107" s="1531"/>
      <c r="EC107" s="1531"/>
      <c r="ED107" s="1531"/>
      <c r="EE107" s="1531"/>
      <c r="EF107" s="1531"/>
      <c r="EG107" s="1531"/>
      <c r="EH107" s="1531"/>
      <c r="EI107" s="1531"/>
      <c r="EJ107" s="1531"/>
      <c r="EK107" s="1531"/>
      <c r="EL107" s="1531"/>
      <c r="EM107" s="1531"/>
      <c r="EN107" s="1531"/>
      <c r="EO107" s="1531"/>
      <c r="EP107" s="1531"/>
      <c r="EQ107" s="1531"/>
      <c r="ER107" s="1531"/>
      <c r="ES107" s="1531"/>
      <c r="ET107" s="1531"/>
      <c r="EU107" s="1531"/>
      <c r="EV107" s="1531"/>
      <c r="EW107" s="1531"/>
      <c r="EX107" s="1531"/>
      <c r="EY107" s="1531"/>
      <c r="EZ107" s="1531"/>
      <c r="FA107" s="1531"/>
      <c r="FB107" s="1531"/>
      <c r="FC107" s="1531"/>
      <c r="FD107" s="1531"/>
      <c r="FE107" s="1531"/>
      <c r="FF107" s="1531"/>
      <c r="FG107" s="1531"/>
      <c r="FH107" s="1531"/>
      <c r="FI107" s="1531"/>
      <c r="FJ107" s="1531"/>
      <c r="FK107" s="1531"/>
      <c r="FL107" s="1531"/>
      <c r="FM107" s="1531"/>
      <c r="FN107" s="1531"/>
      <c r="FO107" s="1531"/>
      <c r="FP107" s="1531"/>
      <c r="FQ107" s="1531"/>
      <c r="FR107" s="1531"/>
      <c r="FS107" s="1531"/>
      <c r="FT107" s="1531"/>
      <c r="FU107" s="1531"/>
      <c r="FV107" s="1531"/>
      <c r="FW107" s="1531"/>
      <c r="FX107" s="1531"/>
      <c r="FY107" s="1531"/>
      <c r="FZ107" s="1531"/>
      <c r="GA107" s="1531"/>
      <c r="GB107" s="1531"/>
      <c r="GC107" s="1531"/>
      <c r="GD107" s="1531"/>
      <c r="GE107" s="1531"/>
      <c r="GF107" s="1531"/>
      <c r="GG107" s="1531"/>
      <c r="GH107" s="1531"/>
      <c r="GI107" s="1531"/>
      <c r="GJ107" s="1531"/>
      <c r="GK107" s="1531"/>
      <c r="GL107" s="1531"/>
      <c r="GM107" s="1531"/>
      <c r="GN107" s="1531"/>
      <c r="GO107" s="1531"/>
      <c r="GP107" s="1531"/>
      <c r="GQ107" s="1531"/>
      <c r="GR107" s="1531"/>
      <c r="GS107" s="1531"/>
      <c r="GT107" s="1531"/>
      <c r="GU107" s="1531"/>
      <c r="GV107" s="1531"/>
      <c r="GW107" s="1531"/>
      <c r="GX107" s="1531"/>
      <c r="GY107" s="1531"/>
      <c r="GZ107" s="1531"/>
      <c r="HA107" s="1531"/>
      <c r="HB107" s="1531"/>
      <c r="HC107" s="1531"/>
      <c r="HD107" s="1531"/>
      <c r="HE107" s="1531"/>
      <c r="HF107" s="1531"/>
      <c r="HG107" s="1531"/>
      <c r="HH107" s="1531"/>
      <c r="HI107" s="1531"/>
      <c r="HJ107" s="1531"/>
      <c r="HK107" s="1531"/>
      <c r="HL107" s="1531"/>
      <c r="HM107" s="1531"/>
      <c r="HN107" s="1531"/>
      <c r="HO107" s="1531"/>
      <c r="HP107" s="1531"/>
      <c r="HQ107" s="1531"/>
      <c r="HR107" s="1531"/>
      <c r="HS107" s="1531"/>
      <c r="HT107" s="1531"/>
      <c r="HU107" s="1531"/>
      <c r="HV107" s="1531"/>
      <c r="HW107" s="1531"/>
      <c r="HX107" s="1531"/>
      <c r="HY107" s="1531"/>
      <c r="HZ107" s="1531"/>
      <c r="IA107" s="1531"/>
      <c r="IB107" s="1531"/>
      <c r="IC107" s="1531"/>
      <c r="ID107" s="1531"/>
      <c r="IE107" s="1531"/>
      <c r="IF107" s="1531"/>
      <c r="IG107" s="1531"/>
      <c r="IH107" s="1531"/>
      <c r="II107" s="1531"/>
      <c r="IJ107" s="1531"/>
      <c r="IK107" s="1531"/>
      <c r="IL107" s="1531"/>
      <c r="IM107" s="1531"/>
      <c r="IN107" s="1531"/>
      <c r="IO107" s="1531"/>
      <c r="IP107" s="1531"/>
      <c r="IQ107" s="1531"/>
      <c r="IR107" s="1531"/>
      <c r="IS107" s="1531"/>
      <c r="IT107" s="1531"/>
      <c r="IU107" s="1531"/>
      <c r="IV107" s="1531"/>
      <c r="IW107" s="1531"/>
      <c r="IX107" s="1531"/>
      <c r="IY107" s="1531"/>
      <c r="IZ107" s="1531"/>
      <c r="JA107" s="1531"/>
      <c r="JB107" s="1531"/>
      <c r="JC107" s="1531"/>
      <c r="JD107" s="1531"/>
      <c r="JE107" s="1531"/>
      <c r="JF107" s="1531"/>
      <c r="JG107" s="1531"/>
      <c r="JH107" s="1531"/>
      <c r="JI107" s="1531"/>
      <c r="JJ107" s="1531"/>
      <c r="JK107" s="1531"/>
      <c r="JL107" s="1531"/>
      <c r="JM107" s="1531"/>
      <c r="JN107" s="1531"/>
      <c r="JO107" s="1531"/>
      <c r="JP107" s="1531"/>
      <c r="JQ107" s="1531"/>
      <c r="JR107" s="1531"/>
      <c r="JS107" s="1531"/>
      <c r="JT107" s="1531"/>
      <c r="JU107" s="1531"/>
      <c r="JV107" s="1531"/>
      <c r="JW107" s="1531"/>
      <c r="JX107" s="1531"/>
      <c r="JY107" s="1531"/>
      <c r="JZ107" s="1531"/>
      <c r="KA107" s="1531"/>
      <c r="KB107" s="1531"/>
      <c r="KC107" s="1531"/>
      <c r="KD107" s="1531"/>
      <c r="KE107" s="1531"/>
      <c r="KF107" s="1531"/>
      <c r="KG107" s="1531"/>
      <c r="KH107" s="1531"/>
      <c r="KI107" s="1531"/>
      <c r="KJ107" s="1531"/>
      <c r="KK107" s="1531"/>
      <c r="KL107" s="1531"/>
      <c r="KM107" s="1531"/>
      <c r="KN107" s="1531"/>
      <c r="KO107" s="1531"/>
      <c r="KP107" s="1531"/>
      <c r="KQ107" s="1531"/>
      <c r="KR107" s="1531"/>
      <c r="KS107" s="1531"/>
      <c r="KT107" s="1531"/>
      <c r="KU107" s="1531"/>
      <c r="KV107" s="1531"/>
      <c r="KW107" s="1531"/>
      <c r="KX107" s="1531"/>
      <c r="KY107" s="1531"/>
      <c r="KZ107" s="1531"/>
      <c r="LA107" s="1531"/>
      <c r="LB107" s="1531"/>
      <c r="LC107" s="1531"/>
      <c r="LD107" s="1531"/>
      <c r="LE107" s="1531"/>
      <c r="LF107" s="1531"/>
      <c r="LG107" s="1531"/>
      <c r="LH107" s="1531"/>
      <c r="LI107" s="1531"/>
      <c r="LJ107" s="1531"/>
      <c r="LK107" s="1531"/>
      <c r="LL107" s="1531"/>
      <c r="LM107" s="1531"/>
      <c r="LN107" s="1531"/>
      <c r="LO107" s="1531"/>
      <c r="LP107" s="1531"/>
      <c r="LQ107" s="1531"/>
      <c r="LR107" s="1531"/>
      <c r="LS107" s="1531"/>
      <c r="LT107" s="1531"/>
      <c r="LU107" s="1531"/>
      <c r="LV107" s="1531"/>
      <c r="LW107" s="1531"/>
      <c r="LX107" s="1531"/>
      <c r="LY107" s="1531"/>
      <c r="LZ107" s="1531"/>
      <c r="MA107" s="1531"/>
      <c r="MB107" s="1531"/>
      <c r="MC107" s="1531"/>
      <c r="MD107" s="1531"/>
      <c r="ME107" s="1531"/>
      <c r="MF107" s="1531"/>
      <c r="MG107" s="1531"/>
      <c r="MH107" s="1531"/>
      <c r="MI107" s="1531"/>
      <c r="MJ107" s="1531"/>
      <c r="MK107" s="1531"/>
      <c r="ML107" s="1531"/>
      <c r="MM107" s="1531"/>
      <c r="MN107" s="1531"/>
      <c r="MO107" s="1531"/>
      <c r="MP107" s="1531"/>
      <c r="MQ107" s="1531"/>
      <c r="MR107" s="1531"/>
      <c r="MS107" s="1531"/>
      <c r="MT107" s="1531"/>
      <c r="MU107" s="1531"/>
      <c r="MV107" s="1531"/>
      <c r="MW107" s="1531"/>
      <c r="MX107" s="1531"/>
      <c r="MY107" s="1531"/>
      <c r="MZ107" s="1531"/>
      <c r="NA107" s="1531"/>
      <c r="NB107" s="1531"/>
      <c r="NC107" s="1531"/>
      <c r="ND107" s="1531"/>
      <c r="NE107" s="1531"/>
      <c r="NF107" s="1531"/>
      <c r="NG107" s="1531"/>
      <c r="NH107" s="1531"/>
      <c r="NI107" s="1531"/>
      <c r="NJ107" s="1531"/>
      <c r="NK107" s="1531"/>
      <c r="NL107" s="1531"/>
      <c r="NM107" s="1531"/>
      <c r="NN107" s="1531"/>
      <c r="NO107" s="1531"/>
      <c r="NP107" s="1531"/>
      <c r="NQ107" s="1531"/>
      <c r="NR107" s="1531"/>
      <c r="NS107" s="1531"/>
      <c r="NT107" s="1531"/>
      <c r="NU107" s="1531"/>
      <c r="NV107" s="1531"/>
      <c r="NW107" s="1531"/>
      <c r="NX107" s="1531"/>
      <c r="NY107" s="1531"/>
      <c r="NZ107" s="1531"/>
      <c r="OA107" s="1531"/>
      <c r="OB107" s="1531"/>
      <c r="OC107" s="1531"/>
      <c r="OD107" s="1531"/>
      <c r="OE107" s="1531"/>
      <c r="OF107" s="1531"/>
      <c r="OG107" s="1531"/>
      <c r="OH107" s="1531"/>
      <c r="OI107" s="1531"/>
      <c r="OJ107" s="1531"/>
      <c r="OK107" s="1531"/>
      <c r="OL107" s="1531"/>
      <c r="OM107" s="1531"/>
      <c r="ON107" s="1531"/>
      <c r="OO107" s="1531"/>
      <c r="OP107" s="1531"/>
      <c r="OQ107" s="1531"/>
      <c r="OR107" s="1531"/>
      <c r="OS107" s="1531"/>
      <c r="OT107" s="1531"/>
      <c r="OU107" s="1531"/>
      <c r="OV107" s="1531"/>
      <c r="OW107" s="1531"/>
      <c r="OX107" s="1531"/>
      <c r="OY107" s="1531"/>
      <c r="OZ107" s="1531"/>
      <c r="PA107" s="1531"/>
      <c r="PB107" s="1531"/>
      <c r="PC107" s="1531"/>
      <c r="PD107" s="1531"/>
      <c r="PE107" s="1531"/>
      <c r="PF107" s="1531"/>
      <c r="PG107" s="1531"/>
      <c r="PH107" s="1531"/>
      <c r="PI107" s="1531"/>
      <c r="PJ107" s="1531"/>
      <c r="PK107" s="1531"/>
      <c r="PL107" s="1531"/>
      <c r="PM107" s="1531"/>
      <c r="PN107" s="1531"/>
      <c r="PO107" s="1531"/>
      <c r="PP107" s="1531"/>
      <c r="PQ107" s="1531"/>
      <c r="PR107" s="1531"/>
      <c r="PS107" s="1531"/>
      <c r="PT107" s="1531"/>
      <c r="PU107" s="1531"/>
      <c r="PV107" s="1531"/>
      <c r="PW107" s="1531"/>
      <c r="PX107" s="1531"/>
      <c r="PY107" s="1531"/>
      <c r="PZ107" s="1531"/>
      <c r="QA107" s="1531"/>
      <c r="QB107" s="1531"/>
      <c r="QC107" s="1531"/>
      <c r="QD107" s="1531"/>
      <c r="QE107" s="1531"/>
      <c r="QF107" s="1531"/>
      <c r="QG107" s="1531"/>
      <c r="QH107" s="1531"/>
      <c r="QI107" s="1531"/>
      <c r="QJ107" s="1531"/>
      <c r="QK107" s="1531"/>
      <c r="QL107" s="1531"/>
      <c r="QM107" s="1531"/>
      <c r="QN107" s="1531"/>
      <c r="QO107" s="1531"/>
      <c r="QP107" s="1531"/>
      <c r="QQ107" s="1531"/>
      <c r="QR107" s="1531"/>
      <c r="QS107" s="1531"/>
      <c r="QT107" s="1531"/>
      <c r="QU107" s="1531"/>
      <c r="QV107" s="1531"/>
      <c r="QW107" s="1531"/>
      <c r="QX107" s="1531"/>
      <c r="QY107" s="1531"/>
      <c r="QZ107" s="1531"/>
      <c r="RA107" s="1531"/>
      <c r="RB107" s="1531"/>
      <c r="RC107" s="1531"/>
      <c r="RD107" s="1531"/>
      <c r="RE107" s="1531"/>
      <c r="RF107" s="1531"/>
      <c r="RG107" s="1531"/>
      <c r="RH107" s="1531"/>
      <c r="RI107" s="1531"/>
      <c r="RJ107" s="1531"/>
      <c r="RK107" s="1531"/>
      <c r="RL107" s="1531"/>
      <c r="RM107" s="1531"/>
      <c r="RN107" s="1531"/>
      <c r="RO107" s="1531"/>
      <c r="RP107" s="1531"/>
      <c r="RQ107" s="1531"/>
      <c r="RR107" s="1531"/>
      <c r="RS107" s="1531"/>
      <c r="RT107" s="1531"/>
      <c r="RU107" s="1531"/>
      <c r="RV107" s="1531"/>
      <c r="RW107" s="1531"/>
      <c r="RX107" s="1531"/>
      <c r="RY107" s="1531"/>
      <c r="RZ107" s="1531"/>
      <c r="SA107" s="1531"/>
      <c r="SB107" s="1531"/>
      <c r="SC107" s="1531"/>
      <c r="SD107" s="1531"/>
      <c r="SE107" s="1531"/>
      <c r="SF107" s="1531"/>
      <c r="SG107" s="1531"/>
      <c r="SH107" s="1531"/>
      <c r="SI107" s="1531"/>
      <c r="SJ107" s="1531"/>
      <c r="SK107" s="1531"/>
      <c r="SL107" s="1531"/>
      <c r="SM107" s="1531"/>
      <c r="SN107" s="1531"/>
      <c r="SO107" s="1531"/>
      <c r="SP107" s="1531"/>
      <c r="SQ107" s="1531"/>
      <c r="SR107" s="1531"/>
      <c r="SS107" s="1531"/>
      <c r="ST107" s="1531"/>
      <c r="SU107" s="1531"/>
      <c r="SV107" s="1531"/>
      <c r="SW107" s="1531"/>
      <c r="SX107" s="1531"/>
      <c r="SY107" s="1531"/>
      <c r="SZ107" s="1531"/>
      <c r="TA107" s="1531"/>
      <c r="TB107" s="1531"/>
      <c r="TC107" s="1531"/>
      <c r="TD107" s="1531"/>
      <c r="TE107" s="1531"/>
      <c r="TF107" s="1531"/>
      <c r="TG107" s="1531"/>
      <c r="TH107" s="1531"/>
      <c r="TI107" s="1531"/>
      <c r="TJ107" s="1531"/>
      <c r="TK107" s="1531"/>
      <c r="TL107" s="1531"/>
      <c r="TM107" s="1531"/>
      <c r="TN107" s="1531"/>
      <c r="TO107" s="1531"/>
      <c r="TP107" s="1531"/>
      <c r="TQ107" s="1531"/>
      <c r="TR107" s="1531"/>
      <c r="TS107" s="1531"/>
      <c r="TT107" s="1531"/>
      <c r="TU107" s="1531"/>
      <c r="TV107" s="1531"/>
      <c r="TW107" s="1531"/>
      <c r="TX107" s="1531"/>
      <c r="TY107" s="1531"/>
      <c r="TZ107" s="1531"/>
      <c r="UA107" s="1531"/>
      <c r="UB107" s="1531"/>
      <c r="UC107" s="1531"/>
      <c r="UD107" s="1531"/>
      <c r="UE107" s="1531"/>
      <c r="UF107" s="1531"/>
      <c r="UG107" s="1531"/>
      <c r="UH107" s="1531"/>
      <c r="UI107" s="1531"/>
      <c r="UJ107" s="1531"/>
      <c r="UK107" s="1531"/>
      <c r="UL107" s="1531"/>
      <c r="UM107" s="1531"/>
      <c r="UN107" s="1531"/>
      <c r="UO107" s="1531"/>
      <c r="UP107" s="1531"/>
      <c r="UQ107" s="1531"/>
      <c r="UR107" s="1531"/>
      <c r="US107" s="1531"/>
      <c r="UT107" s="1531"/>
      <c r="UU107" s="1531"/>
      <c r="UV107" s="1531"/>
      <c r="UW107" s="1531"/>
      <c r="UX107" s="1531"/>
      <c r="UY107" s="1531"/>
      <c r="UZ107" s="1531"/>
      <c r="VA107" s="1531"/>
      <c r="VB107" s="1531"/>
      <c r="VC107" s="1531"/>
      <c r="VD107" s="1531"/>
      <c r="VE107" s="1531"/>
      <c r="VF107" s="1531"/>
      <c r="VG107" s="1531"/>
      <c r="VH107" s="1531"/>
      <c r="VI107" s="1531"/>
      <c r="VJ107" s="1531"/>
      <c r="VK107" s="1531"/>
      <c r="VL107" s="1531"/>
      <c r="VM107" s="1531"/>
      <c r="VN107" s="1531"/>
      <c r="VO107" s="1531"/>
      <c r="VP107" s="1531"/>
      <c r="VQ107" s="1531"/>
      <c r="VR107" s="1531"/>
      <c r="VS107" s="1531"/>
      <c r="VT107" s="1531"/>
      <c r="VU107" s="1531"/>
      <c r="VV107" s="1531"/>
      <c r="VW107" s="1531"/>
      <c r="VX107" s="1531"/>
      <c r="VY107" s="1531"/>
      <c r="VZ107" s="1531"/>
      <c r="WA107" s="1531"/>
      <c r="WB107" s="1531"/>
      <c r="WC107" s="1531"/>
      <c r="WD107" s="1531"/>
      <c r="WE107" s="1531"/>
      <c r="WF107" s="1531"/>
      <c r="WG107" s="1531"/>
      <c r="WH107" s="1531"/>
      <c r="WI107" s="1531"/>
      <c r="WJ107" s="1531"/>
      <c r="WK107" s="1531"/>
      <c r="WL107" s="1531"/>
      <c r="WM107" s="1531"/>
      <c r="WN107" s="1531"/>
      <c r="WO107" s="1531"/>
      <c r="WP107" s="1531"/>
      <c r="WQ107" s="1531"/>
      <c r="WR107" s="1531"/>
      <c r="WS107" s="1531"/>
      <c r="WT107" s="1531"/>
      <c r="WU107" s="1531"/>
      <c r="WV107" s="1531"/>
      <c r="WW107" s="1531"/>
      <c r="WX107" s="1531"/>
      <c r="WY107" s="1531"/>
      <c r="WZ107" s="1531"/>
      <c r="XA107" s="1531"/>
      <c r="XB107" s="1531"/>
      <c r="XC107" s="1531"/>
      <c r="XD107" s="1531"/>
      <c r="XE107" s="1531"/>
      <c r="XF107" s="1531"/>
      <c r="XG107" s="1531"/>
      <c r="XH107" s="1531"/>
      <c r="XI107" s="1531"/>
      <c r="XJ107" s="1531"/>
      <c r="XK107" s="1531"/>
      <c r="XL107" s="1531"/>
      <c r="XM107" s="1531"/>
      <c r="XN107" s="1531"/>
      <c r="XO107" s="1531"/>
      <c r="XP107" s="1531"/>
      <c r="XQ107" s="1531"/>
      <c r="XR107" s="1531"/>
      <c r="XS107" s="1531"/>
      <c r="XT107" s="1531"/>
      <c r="XU107" s="1531"/>
      <c r="XV107" s="1531"/>
      <c r="XW107" s="1531"/>
      <c r="XX107" s="1531"/>
      <c r="XY107" s="1531"/>
      <c r="XZ107" s="1531"/>
      <c r="YA107" s="1531"/>
      <c r="YB107" s="1531"/>
      <c r="YC107" s="1531"/>
      <c r="YD107" s="1531"/>
      <c r="YE107" s="1531"/>
      <c r="YF107" s="1531"/>
      <c r="YG107" s="1531"/>
      <c r="YH107" s="1531"/>
      <c r="YI107" s="1531"/>
      <c r="YJ107" s="1531"/>
      <c r="YK107" s="1531"/>
      <c r="YL107" s="1531"/>
      <c r="YM107" s="1531"/>
      <c r="YN107" s="1531"/>
      <c r="YO107" s="1531"/>
      <c r="YP107" s="1531"/>
      <c r="YQ107" s="1531"/>
      <c r="YR107" s="1531"/>
      <c r="YS107" s="1531"/>
      <c r="YT107" s="1531"/>
      <c r="YU107" s="1531"/>
      <c r="YV107" s="1531"/>
      <c r="YW107" s="1531"/>
      <c r="YX107" s="1531"/>
      <c r="YY107" s="1531"/>
      <c r="YZ107" s="1531"/>
      <c r="ZA107" s="1531"/>
      <c r="ZB107" s="1531"/>
      <c r="ZC107" s="1531"/>
      <c r="ZD107" s="1531"/>
      <c r="ZE107" s="1531"/>
      <c r="ZF107" s="1531"/>
      <c r="ZG107" s="1531"/>
      <c r="ZH107" s="1531"/>
      <c r="ZI107" s="1531"/>
      <c r="ZJ107" s="1531"/>
      <c r="ZK107" s="1531"/>
      <c r="ZL107" s="1531"/>
      <c r="ZM107" s="1531"/>
      <c r="ZN107" s="1531"/>
      <c r="ZO107" s="1531"/>
      <c r="ZP107" s="1531"/>
      <c r="ZQ107" s="1531"/>
      <c r="ZR107" s="1531"/>
      <c r="ZS107" s="1531"/>
      <c r="ZT107" s="1531"/>
      <c r="ZU107" s="1531"/>
      <c r="ZV107" s="1531"/>
      <c r="ZW107" s="1531"/>
      <c r="ZX107" s="1531"/>
      <c r="ZY107" s="1531"/>
      <c r="ZZ107" s="1531"/>
      <c r="AAA107" s="1531"/>
      <c r="AAB107" s="1531"/>
      <c r="AAC107" s="1531"/>
      <c r="AAD107" s="1531"/>
      <c r="AAE107" s="1531"/>
      <c r="AAF107" s="1531"/>
      <c r="AAG107" s="1531"/>
      <c r="AAH107" s="1531"/>
      <c r="AAI107" s="1531"/>
      <c r="AAJ107" s="1531"/>
      <c r="AAK107" s="1531"/>
      <c r="AAL107" s="1531"/>
      <c r="AAM107" s="1531"/>
      <c r="AAN107" s="1531"/>
      <c r="AAO107" s="1531"/>
      <c r="AAP107" s="1531"/>
      <c r="AAQ107" s="1531"/>
      <c r="AAR107" s="1531"/>
      <c r="AAS107" s="1531"/>
      <c r="AAT107" s="1531"/>
      <c r="AAU107" s="1531"/>
      <c r="AAV107" s="1531"/>
      <c r="AAW107" s="1531"/>
      <c r="AAX107" s="1531"/>
      <c r="AAY107" s="1531"/>
      <c r="AAZ107" s="1531"/>
      <c r="ABA107" s="1531"/>
      <c r="ABB107" s="1531"/>
      <c r="ABC107" s="1531"/>
      <c r="ABD107" s="1531"/>
      <c r="ABE107" s="1531"/>
      <c r="ABF107" s="1531"/>
      <c r="ABG107" s="1531"/>
      <c r="ABH107" s="1531"/>
      <c r="ABI107" s="1531"/>
      <c r="ABJ107" s="1531"/>
      <c r="ABK107" s="1531"/>
      <c r="ABL107" s="1531"/>
      <c r="ABM107" s="1531"/>
      <c r="ABN107" s="1531"/>
      <c r="ABO107" s="1531"/>
      <c r="ABP107" s="1531"/>
      <c r="ABQ107" s="1531"/>
      <c r="ABR107" s="1531"/>
      <c r="ABS107" s="1531"/>
      <c r="ABT107" s="1531"/>
      <c r="ABU107" s="1531"/>
      <c r="ABV107" s="1531"/>
      <c r="ABW107" s="1531"/>
      <c r="ABX107" s="1531"/>
      <c r="ABY107" s="1531"/>
      <c r="ABZ107" s="1531"/>
      <c r="ACA107" s="1531"/>
      <c r="ACB107" s="1531"/>
      <c r="ACC107" s="1531"/>
      <c r="ACD107" s="1531"/>
      <c r="ACE107" s="1531"/>
      <c r="ACF107" s="1531"/>
      <c r="ACG107" s="1531"/>
      <c r="ACH107" s="1531"/>
      <c r="ACI107" s="1531"/>
      <c r="ACJ107" s="1531"/>
      <c r="ACK107" s="1531"/>
      <c r="ACL107" s="1531"/>
      <c r="ACM107" s="1531"/>
      <c r="ACN107" s="1531"/>
      <c r="ACO107" s="1531"/>
      <c r="ACP107" s="1531"/>
      <c r="ACQ107" s="1531"/>
      <c r="ACR107" s="1531"/>
      <c r="ACS107" s="1531"/>
      <c r="ACT107" s="1531"/>
      <c r="ACU107" s="1531"/>
      <c r="ACV107" s="1531"/>
      <c r="ACW107" s="1531"/>
      <c r="ACX107" s="1531"/>
      <c r="ACY107" s="1531"/>
      <c r="ACZ107" s="1531"/>
      <c r="ADA107" s="1531"/>
      <c r="ADB107" s="1531"/>
      <c r="ADC107" s="1531"/>
      <c r="ADD107" s="1531"/>
      <c r="ADE107" s="1531"/>
      <c r="ADF107" s="1531"/>
      <c r="ADG107" s="1531"/>
      <c r="ADH107" s="1531"/>
      <c r="ADI107" s="1531"/>
      <c r="ADJ107" s="1531"/>
      <c r="ADK107" s="1531"/>
      <c r="ADL107" s="1531"/>
      <c r="ADM107" s="1531"/>
      <c r="ADN107" s="1531"/>
      <c r="ADO107" s="1531"/>
      <c r="ADP107" s="1531"/>
      <c r="ADQ107" s="1531"/>
      <c r="ADR107" s="1531"/>
      <c r="ADS107" s="1531"/>
      <c r="ADT107" s="1531"/>
      <c r="ADU107" s="1531"/>
      <c r="ADV107" s="1531"/>
      <c r="ADW107" s="1531"/>
      <c r="ADX107" s="1531"/>
      <c r="ADY107" s="1531"/>
      <c r="ADZ107" s="1531"/>
      <c r="AEA107" s="1531"/>
      <c r="AEB107" s="1531"/>
      <c r="AEC107" s="1531"/>
      <c r="AED107" s="1531"/>
      <c r="AEE107" s="1531"/>
      <c r="AEF107" s="1531"/>
      <c r="AEG107" s="1531"/>
      <c r="AEH107" s="1531"/>
      <c r="AEI107" s="1531"/>
      <c r="AEJ107" s="1531"/>
      <c r="AEK107" s="1531"/>
      <c r="AEL107" s="1531"/>
      <c r="AEM107" s="1531"/>
      <c r="AEN107" s="1531"/>
      <c r="AEO107" s="1531"/>
      <c r="AEP107" s="1531"/>
      <c r="AEQ107" s="1531"/>
      <c r="AER107" s="1531"/>
      <c r="AES107" s="1531"/>
      <c r="AET107" s="1531"/>
      <c r="AEU107" s="1531"/>
      <c r="AEV107" s="1531"/>
      <c r="AEW107" s="1531"/>
      <c r="AEX107" s="1531"/>
      <c r="AEY107" s="1531"/>
      <c r="AEZ107" s="1531"/>
      <c r="AFA107" s="1531"/>
      <c r="AFB107" s="1531"/>
      <c r="AFC107" s="1531"/>
      <c r="AFD107" s="1531"/>
      <c r="AFE107" s="1531"/>
      <c r="AFF107" s="1531"/>
      <c r="AFG107" s="1531"/>
      <c r="AFH107" s="1531"/>
      <c r="AFI107" s="1531"/>
      <c r="AFJ107" s="1531"/>
      <c r="AFK107" s="1531"/>
      <c r="AFL107" s="1531"/>
      <c r="AFM107" s="1531"/>
      <c r="AFN107" s="1531"/>
      <c r="AFO107" s="1531"/>
      <c r="AFP107" s="1531"/>
      <c r="AFQ107" s="1531"/>
      <c r="AFR107" s="1531"/>
      <c r="AFS107" s="1531"/>
      <c r="AFT107" s="1531"/>
      <c r="AFU107" s="1531"/>
      <c r="AFV107" s="1531"/>
      <c r="AFW107" s="1531"/>
      <c r="AFX107" s="1531"/>
      <c r="AFY107" s="1531"/>
      <c r="AFZ107" s="1531"/>
      <c r="AGA107" s="1531"/>
      <c r="AGB107" s="1531"/>
      <c r="AGC107" s="1531"/>
      <c r="AGD107" s="1531"/>
      <c r="AGE107" s="1531"/>
      <c r="AGF107" s="1531"/>
      <c r="AGG107" s="1531"/>
      <c r="AGH107" s="1531"/>
      <c r="AGI107" s="1531"/>
      <c r="AGJ107" s="1531"/>
      <c r="AGK107" s="1531"/>
      <c r="AGL107" s="1531"/>
      <c r="AGM107" s="1531"/>
      <c r="AGN107" s="1531"/>
      <c r="AGO107" s="1531"/>
      <c r="AGP107" s="1531"/>
      <c r="AGQ107" s="1531"/>
      <c r="AGR107" s="1531"/>
      <c r="AGS107" s="1531"/>
      <c r="AGT107" s="1531"/>
      <c r="AGU107" s="1531"/>
      <c r="AGV107" s="1531"/>
      <c r="AGW107" s="1531"/>
      <c r="AGX107" s="1531"/>
      <c r="AGY107" s="1531"/>
      <c r="AGZ107" s="1531"/>
      <c r="AHA107" s="1531"/>
      <c r="AHB107" s="1531"/>
      <c r="AHC107" s="1531"/>
      <c r="AHD107" s="1531"/>
      <c r="AHE107" s="1531"/>
      <c r="AHF107" s="1531"/>
      <c r="AHG107" s="1531"/>
      <c r="AHH107" s="1531"/>
      <c r="AHI107" s="1531"/>
      <c r="AHJ107" s="1531"/>
      <c r="AHK107" s="1531"/>
      <c r="AHL107" s="1531"/>
      <c r="AHM107" s="1531"/>
      <c r="AHN107" s="1531"/>
      <c r="AHO107" s="1531"/>
      <c r="AHP107" s="1531"/>
      <c r="AHQ107" s="1531"/>
      <c r="AHR107" s="1531"/>
      <c r="AHS107" s="1531"/>
      <c r="AHT107" s="1531"/>
      <c r="AHU107" s="1531"/>
      <c r="AHV107" s="1531"/>
      <c r="AHW107" s="1531"/>
      <c r="AHX107" s="1531"/>
      <c r="AHY107" s="1531"/>
      <c r="AHZ107" s="1531"/>
      <c r="AIA107" s="1531"/>
      <c r="AIB107" s="1531"/>
      <c r="AIC107" s="1531"/>
      <c r="AID107" s="1531"/>
      <c r="AIE107" s="1531"/>
      <c r="AIF107" s="1531"/>
      <c r="AIG107" s="1531"/>
      <c r="AIH107" s="1531"/>
      <c r="AII107" s="1531"/>
      <c r="AIJ107" s="1531"/>
      <c r="AIK107" s="1531"/>
      <c r="AIL107" s="1531"/>
      <c r="AIM107" s="1531"/>
      <c r="AIN107" s="1531"/>
      <c r="AIO107" s="1531"/>
      <c r="AIP107" s="1531"/>
      <c r="AIQ107" s="1531"/>
      <c r="AIR107" s="1531"/>
      <c r="AIS107" s="1531"/>
      <c r="AIT107" s="1531"/>
      <c r="AIU107" s="1531"/>
      <c r="AIV107" s="1531"/>
      <c r="AIW107" s="1531"/>
      <c r="AIX107" s="1531"/>
      <c r="AIY107" s="1531"/>
      <c r="AIZ107" s="1531"/>
      <c r="AJA107" s="1531"/>
      <c r="AJB107" s="1531"/>
      <c r="AJC107" s="1531"/>
      <c r="AJD107" s="1531"/>
      <c r="AJE107" s="1531"/>
      <c r="AJF107" s="1531"/>
      <c r="AJG107" s="1531"/>
      <c r="AJH107" s="1531"/>
      <c r="AJI107" s="1531"/>
      <c r="AJJ107" s="1531"/>
      <c r="AJK107" s="1531"/>
      <c r="AJL107" s="1531"/>
      <c r="AJM107" s="1531"/>
      <c r="AJN107" s="1531"/>
      <c r="AJO107" s="1531"/>
      <c r="AJP107" s="1531"/>
      <c r="AJQ107" s="1531"/>
      <c r="AJR107" s="1531"/>
      <c r="AJS107" s="1531"/>
      <c r="AJT107" s="1531"/>
      <c r="AJU107" s="1531"/>
      <c r="AJV107" s="1531"/>
      <c r="AJW107" s="1531"/>
      <c r="AJX107" s="1531"/>
      <c r="AJY107" s="1531"/>
      <c r="AJZ107" s="1531"/>
      <c r="AKA107" s="1531"/>
      <c r="AKB107" s="1531"/>
      <c r="AKC107" s="1531"/>
      <c r="AKD107" s="1531"/>
      <c r="AKE107" s="1531"/>
      <c r="AKF107" s="1531"/>
      <c r="AKG107" s="1531"/>
      <c r="AKH107" s="1531"/>
      <c r="AKI107" s="1531"/>
      <c r="AKJ107" s="1531"/>
      <c r="AKK107" s="1531"/>
      <c r="AKL107" s="1531"/>
      <c r="AKM107" s="1531"/>
      <c r="AKN107" s="1531"/>
      <c r="AKO107" s="1531"/>
      <c r="AKP107" s="1531"/>
      <c r="AKQ107" s="1531"/>
      <c r="AKR107" s="1531"/>
      <c r="AKS107" s="1531"/>
      <c r="AKT107" s="1531"/>
      <c r="AKU107" s="1531"/>
      <c r="AKV107" s="1531"/>
      <c r="AKW107" s="1531"/>
      <c r="AKX107" s="1531"/>
      <c r="AKY107" s="1531"/>
      <c r="AKZ107" s="1531"/>
      <c r="ALA107" s="1531"/>
      <c r="ALB107" s="1531"/>
      <c r="ALC107" s="1531"/>
      <c r="ALD107" s="1531"/>
      <c r="ALE107" s="1531"/>
      <c r="ALF107" s="1531"/>
      <c r="ALG107" s="1531"/>
      <c r="ALH107" s="1531"/>
      <c r="ALI107" s="1531"/>
      <c r="ALJ107" s="1531"/>
      <c r="ALK107" s="1531"/>
      <c r="ALL107" s="1531"/>
      <c r="ALM107" s="1531"/>
      <c r="ALN107" s="1531"/>
      <c r="ALO107" s="1531"/>
      <c r="ALP107" s="1531"/>
      <c r="ALQ107" s="1531"/>
      <c r="ALR107" s="1531"/>
      <c r="ALS107" s="1531"/>
      <c r="ALT107" s="1531"/>
      <c r="ALU107" s="1531"/>
      <c r="ALV107" s="1531"/>
      <c r="ALW107" s="1531"/>
      <c r="ALX107" s="1531"/>
      <c r="ALY107" s="1531"/>
      <c r="ALZ107" s="1531"/>
      <c r="AMA107" s="1531"/>
      <c r="AMB107" s="1531"/>
      <c r="AMC107" s="1531"/>
      <c r="AMD107" s="1531"/>
      <c r="AME107" s="1531"/>
      <c r="AMF107" s="1531"/>
      <c r="AMG107" s="1531"/>
      <c r="AMH107" s="1531"/>
      <c r="AMI107" s="1531"/>
      <c r="AMJ107" s="1531"/>
      <c r="AMK107" s="1531"/>
      <c r="AML107" s="1531"/>
      <c r="AMM107" s="1531"/>
      <c r="AMN107" s="1531"/>
      <c r="AMO107" s="1531"/>
      <c r="AMP107" s="1531"/>
      <c r="AMQ107" s="1531"/>
      <c r="AMR107" s="1531"/>
      <c r="AMS107" s="1531"/>
      <c r="AMT107" s="1531"/>
      <c r="AMU107" s="1531"/>
      <c r="AMV107" s="1531"/>
      <c r="AMW107" s="1531"/>
      <c r="AMX107" s="1531"/>
      <c r="AMY107" s="1531"/>
      <c r="AMZ107" s="1531"/>
      <c r="ANA107" s="1531"/>
      <c r="ANB107" s="1531"/>
      <c r="ANC107" s="1531"/>
      <c r="AND107" s="1531"/>
      <c r="ANE107" s="1531"/>
      <c r="ANF107" s="1531"/>
      <c r="ANG107" s="1531"/>
      <c r="ANH107" s="1531"/>
      <c r="ANI107" s="1531"/>
      <c r="ANJ107" s="1531"/>
      <c r="ANK107" s="1531"/>
      <c r="ANL107" s="1531"/>
      <c r="ANM107" s="1531"/>
      <c r="ANN107" s="1531"/>
      <c r="ANO107" s="1531"/>
      <c r="ANP107" s="1531"/>
      <c r="ANQ107" s="1531"/>
      <c r="ANR107" s="1531"/>
      <c r="ANS107" s="1531"/>
      <c r="ANT107" s="1531"/>
      <c r="ANU107" s="1531"/>
      <c r="ANV107" s="1531"/>
      <c r="ANW107" s="1531"/>
      <c r="ANX107" s="1531"/>
      <c r="ANY107" s="1531"/>
      <c r="ANZ107" s="1531"/>
      <c r="AOA107" s="1531"/>
      <c r="AOB107" s="1531"/>
      <c r="AOC107" s="1531"/>
      <c r="AOD107" s="1531"/>
      <c r="AOE107" s="1531"/>
      <c r="AOF107" s="1531"/>
      <c r="AOG107" s="1531"/>
      <c r="AOH107" s="1531"/>
      <c r="AOI107" s="1531"/>
      <c r="AOJ107" s="1531"/>
      <c r="AOK107" s="1531"/>
      <c r="AOL107" s="1531"/>
      <c r="AOM107" s="1531"/>
      <c r="AON107" s="1531"/>
      <c r="AOO107" s="1531"/>
      <c r="AOP107" s="1531"/>
      <c r="AOQ107" s="1531"/>
      <c r="AOR107" s="1531"/>
      <c r="AOS107" s="1531"/>
      <c r="AOT107" s="1531"/>
      <c r="AOU107" s="1531"/>
      <c r="AOV107" s="1531"/>
      <c r="AOW107" s="1531"/>
      <c r="AOX107" s="1531"/>
      <c r="AOY107" s="1531"/>
      <c r="AOZ107" s="1531"/>
      <c r="APA107" s="1531"/>
      <c r="APB107" s="1531"/>
      <c r="APC107" s="1531"/>
      <c r="APD107" s="1531"/>
      <c r="APE107" s="1531"/>
      <c r="APF107" s="1531"/>
      <c r="APG107" s="1531"/>
      <c r="APH107" s="1531"/>
      <c r="API107" s="1531"/>
      <c r="APJ107" s="1531"/>
      <c r="APK107" s="1531"/>
      <c r="APL107" s="1531"/>
      <c r="APM107" s="1531"/>
      <c r="APN107" s="1531"/>
      <c r="APO107" s="1531"/>
      <c r="APP107" s="1531"/>
      <c r="APQ107" s="1531"/>
      <c r="APR107" s="1531"/>
      <c r="APS107" s="1531"/>
      <c r="APT107" s="1531"/>
      <c r="APU107" s="1531"/>
      <c r="APV107" s="1531"/>
      <c r="APW107" s="1531"/>
      <c r="APX107" s="1531"/>
      <c r="APY107" s="1531"/>
      <c r="APZ107" s="1531"/>
      <c r="AQA107" s="1531"/>
      <c r="AQB107" s="1531"/>
      <c r="AQC107" s="1531"/>
      <c r="AQD107" s="1531"/>
      <c r="AQE107" s="1531"/>
      <c r="AQF107" s="1531"/>
      <c r="AQG107" s="1531"/>
      <c r="AQH107" s="1531"/>
      <c r="AQI107" s="1531"/>
      <c r="AQJ107" s="1531"/>
      <c r="AQK107" s="1531"/>
      <c r="AQL107" s="1531"/>
      <c r="AQM107" s="1531"/>
      <c r="AQN107" s="1531"/>
      <c r="AQO107" s="1531"/>
      <c r="AQP107" s="1531"/>
      <c r="AQQ107" s="1531"/>
      <c r="AQR107" s="1531"/>
      <c r="AQS107" s="1531"/>
      <c r="AQT107" s="1531"/>
      <c r="AQU107" s="1531"/>
      <c r="AQV107" s="1531"/>
      <c r="AQW107" s="1531"/>
      <c r="AQX107" s="1531"/>
      <c r="AQY107" s="1531"/>
      <c r="AQZ107" s="1531"/>
      <c r="ARA107" s="1531"/>
      <c r="ARB107" s="1531"/>
      <c r="ARC107" s="1531"/>
      <c r="ARD107" s="1531"/>
      <c r="ARE107" s="1531"/>
      <c r="ARF107" s="1531"/>
      <c r="ARG107" s="1531"/>
      <c r="ARH107" s="1531"/>
      <c r="ARI107" s="1531"/>
      <c r="ARJ107" s="1531"/>
      <c r="ARK107" s="1531"/>
      <c r="ARL107" s="1531"/>
      <c r="ARM107" s="1531"/>
      <c r="ARN107" s="1531"/>
      <c r="ARO107" s="1531"/>
      <c r="ARP107" s="1531"/>
      <c r="ARQ107" s="1531"/>
      <c r="ARR107" s="1531"/>
      <c r="ARS107" s="1531"/>
      <c r="ART107" s="1531"/>
      <c r="ARU107" s="1531"/>
      <c r="ARV107" s="1531"/>
      <c r="ARW107" s="1531"/>
      <c r="ARX107" s="1531"/>
      <c r="ARY107" s="1531"/>
      <c r="ARZ107" s="1531"/>
      <c r="ASA107" s="1531"/>
      <c r="ASB107" s="1531"/>
      <c r="ASC107" s="1531"/>
      <c r="ASD107" s="1531"/>
      <c r="ASE107" s="1531"/>
      <c r="ASF107" s="1531"/>
      <c r="ASG107" s="1531"/>
      <c r="ASH107" s="1531"/>
      <c r="ASI107" s="1531"/>
      <c r="ASJ107" s="1531"/>
      <c r="ASK107" s="1531"/>
      <c r="ASL107" s="1531"/>
      <c r="ASM107" s="1531"/>
      <c r="ASN107" s="1531"/>
      <c r="ASO107" s="1531"/>
      <c r="ASP107" s="1531"/>
      <c r="ASQ107" s="1531"/>
      <c r="ASR107" s="1531"/>
      <c r="ASS107" s="1531"/>
      <c r="AST107" s="1531"/>
      <c r="ASU107" s="1531"/>
      <c r="ASV107" s="1531"/>
      <c r="ASW107" s="1531"/>
      <c r="ASX107" s="1531"/>
      <c r="ASY107" s="1531"/>
      <c r="ASZ107" s="1531"/>
      <c r="ATA107" s="1531"/>
      <c r="ATB107" s="1531"/>
      <c r="ATC107" s="1531"/>
      <c r="ATD107" s="1531"/>
      <c r="ATE107" s="1531"/>
      <c r="ATF107" s="1531"/>
      <c r="ATG107" s="1531"/>
      <c r="ATH107" s="1531"/>
      <c r="ATI107" s="1531"/>
      <c r="ATJ107" s="1531"/>
      <c r="ATK107" s="1531"/>
      <c r="ATL107" s="1531"/>
      <c r="ATM107" s="1531"/>
      <c r="ATN107" s="1531"/>
      <c r="ATO107" s="1531"/>
      <c r="ATP107" s="1531"/>
      <c r="ATQ107" s="1531"/>
      <c r="ATR107" s="1531"/>
      <c r="ATS107" s="1531"/>
      <c r="ATT107" s="1531"/>
      <c r="ATU107" s="1531"/>
      <c r="ATV107" s="1531"/>
      <c r="ATW107" s="1531"/>
      <c r="ATX107" s="1531"/>
      <c r="ATY107" s="1531"/>
      <c r="ATZ107" s="1531"/>
      <c r="AUA107" s="1531"/>
      <c r="AUB107" s="1531"/>
      <c r="AUC107" s="1531"/>
      <c r="AUD107" s="1531"/>
      <c r="AUE107" s="1531"/>
      <c r="AUF107" s="1531"/>
      <c r="AUG107" s="1531"/>
      <c r="AUH107" s="1531"/>
      <c r="AUI107" s="1531"/>
    </row>
    <row r="108" spans="1:1231" s="1406" customFormat="1" ht="31.75" customHeight="1" x14ac:dyDescent="0.75">
      <c r="A108" s="2091"/>
      <c r="B108" s="2083"/>
      <c r="C108" s="2085"/>
      <c r="D108" s="1568"/>
      <c r="E108" s="1490" t="s">
        <v>23</v>
      </c>
      <c r="F108" s="1490" t="s">
        <v>8</v>
      </c>
      <c r="G108" s="1423">
        <f t="array" ref="G108">INDEX('Salary . staff rates'!$A$6:$C$28,MATCH(1,('Salary . staff rates'!$A$6:$A$28=E108)*('Salary . staff rates'!$B$6:$B$28=F108),0),3)</f>
        <v>37000</v>
      </c>
      <c r="H108" s="1423">
        <f t="shared" si="70"/>
        <v>259.64912280701759</v>
      </c>
      <c r="I108" s="1491">
        <v>0</v>
      </c>
      <c r="J108" s="1492" t="s">
        <v>0</v>
      </c>
      <c r="K108" s="1493">
        <v>0</v>
      </c>
      <c r="L108" s="1494">
        <f t="shared" si="71"/>
        <v>0</v>
      </c>
      <c r="M108" s="1551" t="s">
        <v>31</v>
      </c>
      <c r="N108" s="1496">
        <f>IF(M108="Yes",L108*'Salary . staff rates'!$C$34,0)</f>
        <v>0</v>
      </c>
      <c r="P108" s="662">
        <v>1</v>
      </c>
      <c r="Q108" s="662">
        <v>1</v>
      </c>
      <c r="W108" s="1564"/>
      <c r="Y108" s="662">
        <f t="shared" si="90"/>
        <v>0</v>
      </c>
      <c r="Z108" s="662">
        <f t="shared" si="91"/>
        <v>0</v>
      </c>
      <c r="AA108" s="1433"/>
      <c r="AB108" s="662">
        <f t="shared" si="92"/>
        <v>0</v>
      </c>
      <c r="AC108" s="662">
        <f t="shared" si="93"/>
        <v>0</v>
      </c>
      <c r="AD108" s="1412"/>
      <c r="AE108" s="1412"/>
      <c r="AF108" s="1412"/>
      <c r="AL108" s="1413"/>
      <c r="AN108" s="1435">
        <f t="shared" si="94"/>
        <v>0</v>
      </c>
      <c r="AO108" s="1435">
        <f t="shared" si="95"/>
        <v>0</v>
      </c>
      <c r="AP108" s="1531"/>
      <c r="AQ108" s="1531"/>
      <c r="AR108" s="1531"/>
      <c r="AS108" s="1531"/>
      <c r="AT108" s="1531"/>
      <c r="AU108" s="1531"/>
      <c r="AV108" s="1531"/>
      <c r="AW108" s="1531"/>
      <c r="AX108" s="1531"/>
      <c r="AY108" s="1531"/>
      <c r="AZ108" s="1531"/>
      <c r="BA108" s="1531"/>
      <c r="BB108" s="1531"/>
      <c r="BC108" s="1531"/>
      <c r="BD108" s="1531"/>
      <c r="BE108" s="1531"/>
      <c r="BF108" s="1531"/>
      <c r="BG108" s="1531"/>
      <c r="BH108" s="1531"/>
      <c r="BI108" s="1531"/>
      <c r="BJ108" s="1531"/>
      <c r="BK108" s="1531"/>
      <c r="BL108" s="1531"/>
      <c r="BM108" s="1531"/>
      <c r="BN108" s="1531"/>
      <c r="BO108" s="1531"/>
      <c r="BP108" s="1531"/>
      <c r="BQ108" s="1531"/>
      <c r="BR108" s="1531"/>
      <c r="BS108" s="1531"/>
      <c r="BT108" s="1531"/>
      <c r="BU108" s="1531"/>
      <c r="BV108" s="1531"/>
      <c r="BW108" s="1531"/>
      <c r="BX108" s="1531"/>
      <c r="BY108" s="1531"/>
      <c r="BZ108" s="1531"/>
      <c r="CA108" s="1531"/>
      <c r="CB108" s="1531"/>
      <c r="CC108" s="1531"/>
      <c r="CD108" s="1531"/>
      <c r="CE108" s="1531"/>
      <c r="CF108" s="1531"/>
      <c r="CG108" s="1531"/>
      <c r="CH108" s="1531"/>
      <c r="CI108" s="1531"/>
      <c r="CJ108" s="1531"/>
      <c r="CK108" s="1531"/>
      <c r="CL108" s="1531"/>
      <c r="CM108" s="1531"/>
      <c r="CN108" s="1531"/>
      <c r="CO108" s="1531"/>
      <c r="CP108" s="1531"/>
      <c r="CQ108" s="1531"/>
      <c r="CR108" s="1531"/>
      <c r="CS108" s="1531"/>
      <c r="CT108" s="1531"/>
      <c r="CU108" s="1531"/>
      <c r="CV108" s="1531"/>
      <c r="CW108" s="1531"/>
      <c r="CX108" s="1531"/>
      <c r="CY108" s="1531"/>
      <c r="CZ108" s="1531"/>
      <c r="DA108" s="1531"/>
      <c r="DB108" s="1531"/>
      <c r="DC108" s="1531"/>
      <c r="DD108" s="1531"/>
      <c r="DE108" s="1531"/>
      <c r="DF108" s="1531"/>
      <c r="DG108" s="1531"/>
      <c r="DH108" s="1531"/>
      <c r="DI108" s="1531"/>
      <c r="DJ108" s="1531"/>
      <c r="DK108" s="1531"/>
      <c r="DL108" s="1531"/>
      <c r="DM108" s="1531"/>
      <c r="DN108" s="1531"/>
      <c r="DO108" s="1531"/>
      <c r="DP108" s="1531"/>
      <c r="DQ108" s="1531"/>
      <c r="DR108" s="1531"/>
      <c r="DS108" s="1531"/>
      <c r="DT108" s="1531"/>
      <c r="DU108" s="1531"/>
      <c r="DV108" s="1531"/>
      <c r="DW108" s="1531"/>
      <c r="DX108" s="1531"/>
      <c r="DY108" s="1531"/>
      <c r="DZ108" s="1531"/>
      <c r="EA108" s="1531"/>
      <c r="EB108" s="1531"/>
      <c r="EC108" s="1531"/>
      <c r="ED108" s="1531"/>
      <c r="EE108" s="1531"/>
      <c r="EF108" s="1531"/>
      <c r="EG108" s="1531"/>
      <c r="EH108" s="1531"/>
      <c r="EI108" s="1531"/>
      <c r="EJ108" s="1531"/>
      <c r="EK108" s="1531"/>
      <c r="EL108" s="1531"/>
      <c r="EM108" s="1531"/>
      <c r="EN108" s="1531"/>
      <c r="EO108" s="1531"/>
      <c r="EP108" s="1531"/>
      <c r="EQ108" s="1531"/>
      <c r="ER108" s="1531"/>
      <c r="ES108" s="1531"/>
      <c r="ET108" s="1531"/>
      <c r="EU108" s="1531"/>
      <c r="EV108" s="1531"/>
      <c r="EW108" s="1531"/>
      <c r="EX108" s="1531"/>
      <c r="EY108" s="1531"/>
      <c r="EZ108" s="1531"/>
      <c r="FA108" s="1531"/>
      <c r="FB108" s="1531"/>
      <c r="FC108" s="1531"/>
      <c r="FD108" s="1531"/>
      <c r="FE108" s="1531"/>
      <c r="FF108" s="1531"/>
      <c r="FG108" s="1531"/>
      <c r="FH108" s="1531"/>
      <c r="FI108" s="1531"/>
      <c r="FJ108" s="1531"/>
      <c r="FK108" s="1531"/>
      <c r="FL108" s="1531"/>
      <c r="FM108" s="1531"/>
      <c r="FN108" s="1531"/>
      <c r="FO108" s="1531"/>
      <c r="FP108" s="1531"/>
      <c r="FQ108" s="1531"/>
      <c r="FR108" s="1531"/>
      <c r="FS108" s="1531"/>
      <c r="FT108" s="1531"/>
      <c r="FU108" s="1531"/>
      <c r="FV108" s="1531"/>
      <c r="FW108" s="1531"/>
      <c r="FX108" s="1531"/>
      <c r="FY108" s="1531"/>
      <c r="FZ108" s="1531"/>
      <c r="GA108" s="1531"/>
      <c r="GB108" s="1531"/>
      <c r="GC108" s="1531"/>
      <c r="GD108" s="1531"/>
      <c r="GE108" s="1531"/>
      <c r="GF108" s="1531"/>
      <c r="GG108" s="1531"/>
      <c r="GH108" s="1531"/>
      <c r="GI108" s="1531"/>
      <c r="GJ108" s="1531"/>
      <c r="GK108" s="1531"/>
      <c r="GL108" s="1531"/>
      <c r="GM108" s="1531"/>
      <c r="GN108" s="1531"/>
      <c r="GO108" s="1531"/>
      <c r="GP108" s="1531"/>
      <c r="GQ108" s="1531"/>
      <c r="GR108" s="1531"/>
      <c r="GS108" s="1531"/>
      <c r="GT108" s="1531"/>
      <c r="GU108" s="1531"/>
      <c r="GV108" s="1531"/>
      <c r="GW108" s="1531"/>
      <c r="GX108" s="1531"/>
      <c r="GY108" s="1531"/>
      <c r="GZ108" s="1531"/>
      <c r="HA108" s="1531"/>
      <c r="HB108" s="1531"/>
      <c r="HC108" s="1531"/>
      <c r="HD108" s="1531"/>
      <c r="HE108" s="1531"/>
      <c r="HF108" s="1531"/>
      <c r="HG108" s="1531"/>
      <c r="HH108" s="1531"/>
      <c r="HI108" s="1531"/>
      <c r="HJ108" s="1531"/>
      <c r="HK108" s="1531"/>
      <c r="HL108" s="1531"/>
      <c r="HM108" s="1531"/>
      <c r="HN108" s="1531"/>
      <c r="HO108" s="1531"/>
      <c r="HP108" s="1531"/>
      <c r="HQ108" s="1531"/>
      <c r="HR108" s="1531"/>
      <c r="HS108" s="1531"/>
      <c r="HT108" s="1531"/>
      <c r="HU108" s="1531"/>
      <c r="HV108" s="1531"/>
      <c r="HW108" s="1531"/>
      <c r="HX108" s="1531"/>
      <c r="HY108" s="1531"/>
      <c r="HZ108" s="1531"/>
      <c r="IA108" s="1531"/>
      <c r="IB108" s="1531"/>
      <c r="IC108" s="1531"/>
      <c r="ID108" s="1531"/>
      <c r="IE108" s="1531"/>
      <c r="IF108" s="1531"/>
      <c r="IG108" s="1531"/>
      <c r="IH108" s="1531"/>
      <c r="II108" s="1531"/>
      <c r="IJ108" s="1531"/>
      <c r="IK108" s="1531"/>
      <c r="IL108" s="1531"/>
      <c r="IM108" s="1531"/>
      <c r="IN108" s="1531"/>
      <c r="IO108" s="1531"/>
      <c r="IP108" s="1531"/>
      <c r="IQ108" s="1531"/>
      <c r="IR108" s="1531"/>
      <c r="IS108" s="1531"/>
      <c r="IT108" s="1531"/>
      <c r="IU108" s="1531"/>
      <c r="IV108" s="1531"/>
      <c r="IW108" s="1531"/>
      <c r="IX108" s="1531"/>
      <c r="IY108" s="1531"/>
      <c r="IZ108" s="1531"/>
      <c r="JA108" s="1531"/>
      <c r="JB108" s="1531"/>
      <c r="JC108" s="1531"/>
      <c r="JD108" s="1531"/>
      <c r="JE108" s="1531"/>
      <c r="JF108" s="1531"/>
      <c r="JG108" s="1531"/>
      <c r="JH108" s="1531"/>
      <c r="JI108" s="1531"/>
      <c r="JJ108" s="1531"/>
      <c r="JK108" s="1531"/>
      <c r="JL108" s="1531"/>
      <c r="JM108" s="1531"/>
      <c r="JN108" s="1531"/>
      <c r="JO108" s="1531"/>
      <c r="JP108" s="1531"/>
      <c r="JQ108" s="1531"/>
      <c r="JR108" s="1531"/>
      <c r="JS108" s="1531"/>
      <c r="JT108" s="1531"/>
      <c r="JU108" s="1531"/>
      <c r="JV108" s="1531"/>
      <c r="JW108" s="1531"/>
      <c r="JX108" s="1531"/>
      <c r="JY108" s="1531"/>
      <c r="JZ108" s="1531"/>
      <c r="KA108" s="1531"/>
      <c r="KB108" s="1531"/>
      <c r="KC108" s="1531"/>
      <c r="KD108" s="1531"/>
      <c r="KE108" s="1531"/>
      <c r="KF108" s="1531"/>
      <c r="KG108" s="1531"/>
      <c r="KH108" s="1531"/>
      <c r="KI108" s="1531"/>
      <c r="KJ108" s="1531"/>
      <c r="KK108" s="1531"/>
      <c r="KL108" s="1531"/>
      <c r="KM108" s="1531"/>
      <c r="KN108" s="1531"/>
      <c r="KO108" s="1531"/>
      <c r="KP108" s="1531"/>
      <c r="KQ108" s="1531"/>
      <c r="KR108" s="1531"/>
      <c r="KS108" s="1531"/>
      <c r="KT108" s="1531"/>
      <c r="KU108" s="1531"/>
      <c r="KV108" s="1531"/>
      <c r="KW108" s="1531"/>
      <c r="KX108" s="1531"/>
      <c r="KY108" s="1531"/>
      <c r="KZ108" s="1531"/>
      <c r="LA108" s="1531"/>
      <c r="LB108" s="1531"/>
      <c r="LC108" s="1531"/>
      <c r="LD108" s="1531"/>
      <c r="LE108" s="1531"/>
      <c r="LF108" s="1531"/>
      <c r="LG108" s="1531"/>
      <c r="LH108" s="1531"/>
      <c r="LI108" s="1531"/>
      <c r="LJ108" s="1531"/>
      <c r="LK108" s="1531"/>
      <c r="LL108" s="1531"/>
      <c r="LM108" s="1531"/>
      <c r="LN108" s="1531"/>
      <c r="LO108" s="1531"/>
      <c r="LP108" s="1531"/>
      <c r="LQ108" s="1531"/>
      <c r="LR108" s="1531"/>
      <c r="LS108" s="1531"/>
      <c r="LT108" s="1531"/>
      <c r="LU108" s="1531"/>
      <c r="LV108" s="1531"/>
      <c r="LW108" s="1531"/>
      <c r="LX108" s="1531"/>
      <c r="LY108" s="1531"/>
      <c r="LZ108" s="1531"/>
      <c r="MA108" s="1531"/>
      <c r="MB108" s="1531"/>
      <c r="MC108" s="1531"/>
      <c r="MD108" s="1531"/>
      <c r="ME108" s="1531"/>
      <c r="MF108" s="1531"/>
      <c r="MG108" s="1531"/>
      <c r="MH108" s="1531"/>
      <c r="MI108" s="1531"/>
      <c r="MJ108" s="1531"/>
      <c r="MK108" s="1531"/>
      <c r="ML108" s="1531"/>
      <c r="MM108" s="1531"/>
      <c r="MN108" s="1531"/>
      <c r="MO108" s="1531"/>
      <c r="MP108" s="1531"/>
      <c r="MQ108" s="1531"/>
      <c r="MR108" s="1531"/>
      <c r="MS108" s="1531"/>
      <c r="MT108" s="1531"/>
      <c r="MU108" s="1531"/>
      <c r="MV108" s="1531"/>
      <c r="MW108" s="1531"/>
      <c r="MX108" s="1531"/>
      <c r="MY108" s="1531"/>
      <c r="MZ108" s="1531"/>
      <c r="NA108" s="1531"/>
      <c r="NB108" s="1531"/>
      <c r="NC108" s="1531"/>
      <c r="ND108" s="1531"/>
      <c r="NE108" s="1531"/>
      <c r="NF108" s="1531"/>
      <c r="NG108" s="1531"/>
      <c r="NH108" s="1531"/>
      <c r="NI108" s="1531"/>
      <c r="NJ108" s="1531"/>
      <c r="NK108" s="1531"/>
      <c r="NL108" s="1531"/>
      <c r="NM108" s="1531"/>
      <c r="NN108" s="1531"/>
      <c r="NO108" s="1531"/>
      <c r="NP108" s="1531"/>
      <c r="NQ108" s="1531"/>
      <c r="NR108" s="1531"/>
      <c r="NS108" s="1531"/>
      <c r="NT108" s="1531"/>
      <c r="NU108" s="1531"/>
      <c r="NV108" s="1531"/>
      <c r="NW108" s="1531"/>
      <c r="NX108" s="1531"/>
      <c r="NY108" s="1531"/>
      <c r="NZ108" s="1531"/>
      <c r="OA108" s="1531"/>
      <c r="OB108" s="1531"/>
      <c r="OC108" s="1531"/>
      <c r="OD108" s="1531"/>
      <c r="OE108" s="1531"/>
      <c r="OF108" s="1531"/>
      <c r="OG108" s="1531"/>
      <c r="OH108" s="1531"/>
      <c r="OI108" s="1531"/>
      <c r="OJ108" s="1531"/>
      <c r="OK108" s="1531"/>
      <c r="OL108" s="1531"/>
      <c r="OM108" s="1531"/>
      <c r="ON108" s="1531"/>
      <c r="OO108" s="1531"/>
      <c r="OP108" s="1531"/>
      <c r="OQ108" s="1531"/>
      <c r="OR108" s="1531"/>
      <c r="OS108" s="1531"/>
      <c r="OT108" s="1531"/>
      <c r="OU108" s="1531"/>
      <c r="OV108" s="1531"/>
      <c r="OW108" s="1531"/>
      <c r="OX108" s="1531"/>
      <c r="OY108" s="1531"/>
      <c r="OZ108" s="1531"/>
      <c r="PA108" s="1531"/>
      <c r="PB108" s="1531"/>
      <c r="PC108" s="1531"/>
      <c r="PD108" s="1531"/>
      <c r="PE108" s="1531"/>
      <c r="PF108" s="1531"/>
      <c r="PG108" s="1531"/>
      <c r="PH108" s="1531"/>
      <c r="PI108" s="1531"/>
      <c r="PJ108" s="1531"/>
      <c r="PK108" s="1531"/>
      <c r="PL108" s="1531"/>
      <c r="PM108" s="1531"/>
      <c r="PN108" s="1531"/>
      <c r="PO108" s="1531"/>
      <c r="PP108" s="1531"/>
      <c r="PQ108" s="1531"/>
      <c r="PR108" s="1531"/>
      <c r="PS108" s="1531"/>
      <c r="PT108" s="1531"/>
      <c r="PU108" s="1531"/>
      <c r="PV108" s="1531"/>
      <c r="PW108" s="1531"/>
      <c r="PX108" s="1531"/>
      <c r="PY108" s="1531"/>
      <c r="PZ108" s="1531"/>
      <c r="QA108" s="1531"/>
      <c r="QB108" s="1531"/>
      <c r="QC108" s="1531"/>
      <c r="QD108" s="1531"/>
      <c r="QE108" s="1531"/>
      <c r="QF108" s="1531"/>
      <c r="QG108" s="1531"/>
      <c r="QH108" s="1531"/>
      <c r="QI108" s="1531"/>
      <c r="QJ108" s="1531"/>
      <c r="QK108" s="1531"/>
      <c r="QL108" s="1531"/>
      <c r="QM108" s="1531"/>
      <c r="QN108" s="1531"/>
      <c r="QO108" s="1531"/>
      <c r="QP108" s="1531"/>
      <c r="QQ108" s="1531"/>
      <c r="QR108" s="1531"/>
      <c r="QS108" s="1531"/>
      <c r="QT108" s="1531"/>
      <c r="QU108" s="1531"/>
      <c r="QV108" s="1531"/>
      <c r="QW108" s="1531"/>
      <c r="QX108" s="1531"/>
      <c r="QY108" s="1531"/>
      <c r="QZ108" s="1531"/>
      <c r="RA108" s="1531"/>
      <c r="RB108" s="1531"/>
      <c r="RC108" s="1531"/>
      <c r="RD108" s="1531"/>
      <c r="RE108" s="1531"/>
      <c r="RF108" s="1531"/>
      <c r="RG108" s="1531"/>
      <c r="RH108" s="1531"/>
      <c r="RI108" s="1531"/>
      <c r="RJ108" s="1531"/>
      <c r="RK108" s="1531"/>
      <c r="RL108" s="1531"/>
      <c r="RM108" s="1531"/>
      <c r="RN108" s="1531"/>
      <c r="RO108" s="1531"/>
      <c r="RP108" s="1531"/>
      <c r="RQ108" s="1531"/>
      <c r="RR108" s="1531"/>
      <c r="RS108" s="1531"/>
      <c r="RT108" s="1531"/>
      <c r="RU108" s="1531"/>
      <c r="RV108" s="1531"/>
      <c r="RW108" s="1531"/>
      <c r="RX108" s="1531"/>
      <c r="RY108" s="1531"/>
      <c r="RZ108" s="1531"/>
      <c r="SA108" s="1531"/>
      <c r="SB108" s="1531"/>
      <c r="SC108" s="1531"/>
      <c r="SD108" s="1531"/>
      <c r="SE108" s="1531"/>
      <c r="SF108" s="1531"/>
      <c r="SG108" s="1531"/>
      <c r="SH108" s="1531"/>
      <c r="SI108" s="1531"/>
      <c r="SJ108" s="1531"/>
      <c r="SK108" s="1531"/>
      <c r="SL108" s="1531"/>
      <c r="SM108" s="1531"/>
      <c r="SN108" s="1531"/>
      <c r="SO108" s="1531"/>
      <c r="SP108" s="1531"/>
      <c r="SQ108" s="1531"/>
      <c r="SR108" s="1531"/>
      <c r="SS108" s="1531"/>
      <c r="ST108" s="1531"/>
      <c r="SU108" s="1531"/>
      <c r="SV108" s="1531"/>
      <c r="SW108" s="1531"/>
      <c r="SX108" s="1531"/>
      <c r="SY108" s="1531"/>
      <c r="SZ108" s="1531"/>
      <c r="TA108" s="1531"/>
      <c r="TB108" s="1531"/>
      <c r="TC108" s="1531"/>
      <c r="TD108" s="1531"/>
      <c r="TE108" s="1531"/>
      <c r="TF108" s="1531"/>
      <c r="TG108" s="1531"/>
      <c r="TH108" s="1531"/>
      <c r="TI108" s="1531"/>
      <c r="TJ108" s="1531"/>
      <c r="TK108" s="1531"/>
      <c r="TL108" s="1531"/>
      <c r="TM108" s="1531"/>
      <c r="TN108" s="1531"/>
      <c r="TO108" s="1531"/>
      <c r="TP108" s="1531"/>
      <c r="TQ108" s="1531"/>
      <c r="TR108" s="1531"/>
      <c r="TS108" s="1531"/>
      <c r="TT108" s="1531"/>
      <c r="TU108" s="1531"/>
      <c r="TV108" s="1531"/>
      <c r="TW108" s="1531"/>
      <c r="TX108" s="1531"/>
      <c r="TY108" s="1531"/>
      <c r="TZ108" s="1531"/>
      <c r="UA108" s="1531"/>
      <c r="UB108" s="1531"/>
      <c r="UC108" s="1531"/>
      <c r="UD108" s="1531"/>
      <c r="UE108" s="1531"/>
      <c r="UF108" s="1531"/>
      <c r="UG108" s="1531"/>
      <c r="UH108" s="1531"/>
      <c r="UI108" s="1531"/>
      <c r="UJ108" s="1531"/>
      <c r="UK108" s="1531"/>
      <c r="UL108" s="1531"/>
      <c r="UM108" s="1531"/>
      <c r="UN108" s="1531"/>
      <c r="UO108" s="1531"/>
      <c r="UP108" s="1531"/>
      <c r="UQ108" s="1531"/>
      <c r="UR108" s="1531"/>
      <c r="US108" s="1531"/>
      <c r="UT108" s="1531"/>
      <c r="UU108" s="1531"/>
      <c r="UV108" s="1531"/>
      <c r="UW108" s="1531"/>
      <c r="UX108" s="1531"/>
      <c r="UY108" s="1531"/>
      <c r="UZ108" s="1531"/>
      <c r="VA108" s="1531"/>
      <c r="VB108" s="1531"/>
      <c r="VC108" s="1531"/>
      <c r="VD108" s="1531"/>
      <c r="VE108" s="1531"/>
      <c r="VF108" s="1531"/>
      <c r="VG108" s="1531"/>
      <c r="VH108" s="1531"/>
      <c r="VI108" s="1531"/>
      <c r="VJ108" s="1531"/>
      <c r="VK108" s="1531"/>
      <c r="VL108" s="1531"/>
      <c r="VM108" s="1531"/>
      <c r="VN108" s="1531"/>
      <c r="VO108" s="1531"/>
      <c r="VP108" s="1531"/>
      <c r="VQ108" s="1531"/>
      <c r="VR108" s="1531"/>
      <c r="VS108" s="1531"/>
      <c r="VT108" s="1531"/>
      <c r="VU108" s="1531"/>
      <c r="VV108" s="1531"/>
      <c r="VW108" s="1531"/>
      <c r="VX108" s="1531"/>
      <c r="VY108" s="1531"/>
      <c r="VZ108" s="1531"/>
      <c r="WA108" s="1531"/>
      <c r="WB108" s="1531"/>
      <c r="WC108" s="1531"/>
      <c r="WD108" s="1531"/>
      <c r="WE108" s="1531"/>
      <c r="WF108" s="1531"/>
      <c r="WG108" s="1531"/>
      <c r="WH108" s="1531"/>
      <c r="WI108" s="1531"/>
      <c r="WJ108" s="1531"/>
      <c r="WK108" s="1531"/>
      <c r="WL108" s="1531"/>
      <c r="WM108" s="1531"/>
      <c r="WN108" s="1531"/>
      <c r="WO108" s="1531"/>
      <c r="WP108" s="1531"/>
      <c r="WQ108" s="1531"/>
      <c r="WR108" s="1531"/>
      <c r="WS108" s="1531"/>
      <c r="WT108" s="1531"/>
      <c r="WU108" s="1531"/>
      <c r="WV108" s="1531"/>
      <c r="WW108" s="1531"/>
      <c r="WX108" s="1531"/>
      <c r="WY108" s="1531"/>
      <c r="WZ108" s="1531"/>
      <c r="XA108" s="1531"/>
      <c r="XB108" s="1531"/>
      <c r="XC108" s="1531"/>
      <c r="XD108" s="1531"/>
      <c r="XE108" s="1531"/>
      <c r="XF108" s="1531"/>
      <c r="XG108" s="1531"/>
      <c r="XH108" s="1531"/>
      <c r="XI108" s="1531"/>
      <c r="XJ108" s="1531"/>
      <c r="XK108" s="1531"/>
      <c r="XL108" s="1531"/>
      <c r="XM108" s="1531"/>
      <c r="XN108" s="1531"/>
      <c r="XO108" s="1531"/>
      <c r="XP108" s="1531"/>
      <c r="XQ108" s="1531"/>
      <c r="XR108" s="1531"/>
      <c r="XS108" s="1531"/>
      <c r="XT108" s="1531"/>
      <c r="XU108" s="1531"/>
      <c r="XV108" s="1531"/>
      <c r="XW108" s="1531"/>
      <c r="XX108" s="1531"/>
      <c r="XY108" s="1531"/>
      <c r="XZ108" s="1531"/>
      <c r="YA108" s="1531"/>
      <c r="YB108" s="1531"/>
      <c r="YC108" s="1531"/>
      <c r="YD108" s="1531"/>
      <c r="YE108" s="1531"/>
      <c r="YF108" s="1531"/>
      <c r="YG108" s="1531"/>
      <c r="YH108" s="1531"/>
      <c r="YI108" s="1531"/>
      <c r="YJ108" s="1531"/>
      <c r="YK108" s="1531"/>
      <c r="YL108" s="1531"/>
      <c r="YM108" s="1531"/>
      <c r="YN108" s="1531"/>
      <c r="YO108" s="1531"/>
      <c r="YP108" s="1531"/>
      <c r="YQ108" s="1531"/>
      <c r="YR108" s="1531"/>
      <c r="YS108" s="1531"/>
      <c r="YT108" s="1531"/>
      <c r="YU108" s="1531"/>
      <c r="YV108" s="1531"/>
      <c r="YW108" s="1531"/>
      <c r="YX108" s="1531"/>
      <c r="YY108" s="1531"/>
      <c r="YZ108" s="1531"/>
      <c r="ZA108" s="1531"/>
      <c r="ZB108" s="1531"/>
      <c r="ZC108" s="1531"/>
      <c r="ZD108" s="1531"/>
      <c r="ZE108" s="1531"/>
      <c r="ZF108" s="1531"/>
      <c r="ZG108" s="1531"/>
      <c r="ZH108" s="1531"/>
      <c r="ZI108" s="1531"/>
      <c r="ZJ108" s="1531"/>
      <c r="ZK108" s="1531"/>
      <c r="ZL108" s="1531"/>
      <c r="ZM108" s="1531"/>
      <c r="ZN108" s="1531"/>
      <c r="ZO108" s="1531"/>
      <c r="ZP108" s="1531"/>
      <c r="ZQ108" s="1531"/>
      <c r="ZR108" s="1531"/>
      <c r="ZS108" s="1531"/>
      <c r="ZT108" s="1531"/>
      <c r="ZU108" s="1531"/>
      <c r="ZV108" s="1531"/>
      <c r="ZW108" s="1531"/>
      <c r="ZX108" s="1531"/>
      <c r="ZY108" s="1531"/>
      <c r="ZZ108" s="1531"/>
      <c r="AAA108" s="1531"/>
      <c r="AAB108" s="1531"/>
      <c r="AAC108" s="1531"/>
      <c r="AAD108" s="1531"/>
      <c r="AAE108" s="1531"/>
      <c r="AAF108" s="1531"/>
      <c r="AAG108" s="1531"/>
      <c r="AAH108" s="1531"/>
      <c r="AAI108" s="1531"/>
      <c r="AAJ108" s="1531"/>
      <c r="AAK108" s="1531"/>
      <c r="AAL108" s="1531"/>
      <c r="AAM108" s="1531"/>
      <c r="AAN108" s="1531"/>
      <c r="AAO108" s="1531"/>
      <c r="AAP108" s="1531"/>
      <c r="AAQ108" s="1531"/>
      <c r="AAR108" s="1531"/>
      <c r="AAS108" s="1531"/>
      <c r="AAT108" s="1531"/>
      <c r="AAU108" s="1531"/>
      <c r="AAV108" s="1531"/>
      <c r="AAW108" s="1531"/>
      <c r="AAX108" s="1531"/>
      <c r="AAY108" s="1531"/>
      <c r="AAZ108" s="1531"/>
      <c r="ABA108" s="1531"/>
      <c r="ABB108" s="1531"/>
      <c r="ABC108" s="1531"/>
      <c r="ABD108" s="1531"/>
      <c r="ABE108" s="1531"/>
      <c r="ABF108" s="1531"/>
      <c r="ABG108" s="1531"/>
      <c r="ABH108" s="1531"/>
      <c r="ABI108" s="1531"/>
      <c r="ABJ108" s="1531"/>
      <c r="ABK108" s="1531"/>
      <c r="ABL108" s="1531"/>
      <c r="ABM108" s="1531"/>
      <c r="ABN108" s="1531"/>
      <c r="ABO108" s="1531"/>
      <c r="ABP108" s="1531"/>
      <c r="ABQ108" s="1531"/>
      <c r="ABR108" s="1531"/>
      <c r="ABS108" s="1531"/>
      <c r="ABT108" s="1531"/>
      <c r="ABU108" s="1531"/>
      <c r="ABV108" s="1531"/>
      <c r="ABW108" s="1531"/>
      <c r="ABX108" s="1531"/>
      <c r="ABY108" s="1531"/>
      <c r="ABZ108" s="1531"/>
      <c r="ACA108" s="1531"/>
      <c r="ACB108" s="1531"/>
      <c r="ACC108" s="1531"/>
      <c r="ACD108" s="1531"/>
      <c r="ACE108" s="1531"/>
      <c r="ACF108" s="1531"/>
      <c r="ACG108" s="1531"/>
      <c r="ACH108" s="1531"/>
      <c r="ACI108" s="1531"/>
      <c r="ACJ108" s="1531"/>
      <c r="ACK108" s="1531"/>
      <c r="ACL108" s="1531"/>
      <c r="ACM108" s="1531"/>
      <c r="ACN108" s="1531"/>
      <c r="ACO108" s="1531"/>
      <c r="ACP108" s="1531"/>
      <c r="ACQ108" s="1531"/>
      <c r="ACR108" s="1531"/>
      <c r="ACS108" s="1531"/>
      <c r="ACT108" s="1531"/>
      <c r="ACU108" s="1531"/>
      <c r="ACV108" s="1531"/>
      <c r="ACW108" s="1531"/>
      <c r="ACX108" s="1531"/>
      <c r="ACY108" s="1531"/>
      <c r="ACZ108" s="1531"/>
      <c r="ADA108" s="1531"/>
      <c r="ADB108" s="1531"/>
      <c r="ADC108" s="1531"/>
      <c r="ADD108" s="1531"/>
      <c r="ADE108" s="1531"/>
      <c r="ADF108" s="1531"/>
      <c r="ADG108" s="1531"/>
      <c r="ADH108" s="1531"/>
      <c r="ADI108" s="1531"/>
      <c r="ADJ108" s="1531"/>
      <c r="ADK108" s="1531"/>
      <c r="ADL108" s="1531"/>
      <c r="ADM108" s="1531"/>
      <c r="ADN108" s="1531"/>
      <c r="ADO108" s="1531"/>
      <c r="ADP108" s="1531"/>
      <c r="ADQ108" s="1531"/>
      <c r="ADR108" s="1531"/>
      <c r="ADS108" s="1531"/>
      <c r="ADT108" s="1531"/>
      <c r="ADU108" s="1531"/>
      <c r="ADV108" s="1531"/>
      <c r="ADW108" s="1531"/>
      <c r="ADX108" s="1531"/>
      <c r="ADY108" s="1531"/>
      <c r="ADZ108" s="1531"/>
      <c r="AEA108" s="1531"/>
      <c r="AEB108" s="1531"/>
      <c r="AEC108" s="1531"/>
      <c r="AED108" s="1531"/>
      <c r="AEE108" s="1531"/>
      <c r="AEF108" s="1531"/>
      <c r="AEG108" s="1531"/>
      <c r="AEH108" s="1531"/>
      <c r="AEI108" s="1531"/>
      <c r="AEJ108" s="1531"/>
      <c r="AEK108" s="1531"/>
      <c r="AEL108" s="1531"/>
      <c r="AEM108" s="1531"/>
      <c r="AEN108" s="1531"/>
      <c r="AEO108" s="1531"/>
      <c r="AEP108" s="1531"/>
      <c r="AEQ108" s="1531"/>
      <c r="AER108" s="1531"/>
      <c r="AES108" s="1531"/>
      <c r="AET108" s="1531"/>
      <c r="AEU108" s="1531"/>
      <c r="AEV108" s="1531"/>
      <c r="AEW108" s="1531"/>
      <c r="AEX108" s="1531"/>
      <c r="AEY108" s="1531"/>
      <c r="AEZ108" s="1531"/>
      <c r="AFA108" s="1531"/>
      <c r="AFB108" s="1531"/>
      <c r="AFC108" s="1531"/>
      <c r="AFD108" s="1531"/>
      <c r="AFE108" s="1531"/>
      <c r="AFF108" s="1531"/>
      <c r="AFG108" s="1531"/>
      <c r="AFH108" s="1531"/>
      <c r="AFI108" s="1531"/>
      <c r="AFJ108" s="1531"/>
      <c r="AFK108" s="1531"/>
      <c r="AFL108" s="1531"/>
      <c r="AFM108" s="1531"/>
      <c r="AFN108" s="1531"/>
      <c r="AFO108" s="1531"/>
      <c r="AFP108" s="1531"/>
      <c r="AFQ108" s="1531"/>
      <c r="AFR108" s="1531"/>
      <c r="AFS108" s="1531"/>
      <c r="AFT108" s="1531"/>
      <c r="AFU108" s="1531"/>
      <c r="AFV108" s="1531"/>
      <c r="AFW108" s="1531"/>
      <c r="AFX108" s="1531"/>
      <c r="AFY108" s="1531"/>
      <c r="AFZ108" s="1531"/>
      <c r="AGA108" s="1531"/>
      <c r="AGB108" s="1531"/>
      <c r="AGC108" s="1531"/>
      <c r="AGD108" s="1531"/>
      <c r="AGE108" s="1531"/>
      <c r="AGF108" s="1531"/>
      <c r="AGG108" s="1531"/>
      <c r="AGH108" s="1531"/>
      <c r="AGI108" s="1531"/>
      <c r="AGJ108" s="1531"/>
      <c r="AGK108" s="1531"/>
      <c r="AGL108" s="1531"/>
      <c r="AGM108" s="1531"/>
      <c r="AGN108" s="1531"/>
      <c r="AGO108" s="1531"/>
      <c r="AGP108" s="1531"/>
      <c r="AGQ108" s="1531"/>
      <c r="AGR108" s="1531"/>
      <c r="AGS108" s="1531"/>
      <c r="AGT108" s="1531"/>
      <c r="AGU108" s="1531"/>
      <c r="AGV108" s="1531"/>
      <c r="AGW108" s="1531"/>
      <c r="AGX108" s="1531"/>
      <c r="AGY108" s="1531"/>
      <c r="AGZ108" s="1531"/>
      <c r="AHA108" s="1531"/>
      <c r="AHB108" s="1531"/>
      <c r="AHC108" s="1531"/>
      <c r="AHD108" s="1531"/>
      <c r="AHE108" s="1531"/>
      <c r="AHF108" s="1531"/>
      <c r="AHG108" s="1531"/>
      <c r="AHH108" s="1531"/>
      <c r="AHI108" s="1531"/>
      <c r="AHJ108" s="1531"/>
      <c r="AHK108" s="1531"/>
      <c r="AHL108" s="1531"/>
      <c r="AHM108" s="1531"/>
      <c r="AHN108" s="1531"/>
      <c r="AHO108" s="1531"/>
      <c r="AHP108" s="1531"/>
      <c r="AHQ108" s="1531"/>
      <c r="AHR108" s="1531"/>
      <c r="AHS108" s="1531"/>
      <c r="AHT108" s="1531"/>
      <c r="AHU108" s="1531"/>
      <c r="AHV108" s="1531"/>
      <c r="AHW108" s="1531"/>
      <c r="AHX108" s="1531"/>
      <c r="AHY108" s="1531"/>
      <c r="AHZ108" s="1531"/>
      <c r="AIA108" s="1531"/>
      <c r="AIB108" s="1531"/>
      <c r="AIC108" s="1531"/>
      <c r="AID108" s="1531"/>
      <c r="AIE108" s="1531"/>
      <c r="AIF108" s="1531"/>
      <c r="AIG108" s="1531"/>
      <c r="AIH108" s="1531"/>
      <c r="AII108" s="1531"/>
      <c r="AIJ108" s="1531"/>
      <c r="AIK108" s="1531"/>
      <c r="AIL108" s="1531"/>
      <c r="AIM108" s="1531"/>
      <c r="AIN108" s="1531"/>
      <c r="AIO108" s="1531"/>
      <c r="AIP108" s="1531"/>
      <c r="AIQ108" s="1531"/>
      <c r="AIR108" s="1531"/>
      <c r="AIS108" s="1531"/>
      <c r="AIT108" s="1531"/>
      <c r="AIU108" s="1531"/>
      <c r="AIV108" s="1531"/>
      <c r="AIW108" s="1531"/>
      <c r="AIX108" s="1531"/>
      <c r="AIY108" s="1531"/>
      <c r="AIZ108" s="1531"/>
      <c r="AJA108" s="1531"/>
      <c r="AJB108" s="1531"/>
      <c r="AJC108" s="1531"/>
      <c r="AJD108" s="1531"/>
      <c r="AJE108" s="1531"/>
      <c r="AJF108" s="1531"/>
      <c r="AJG108" s="1531"/>
      <c r="AJH108" s="1531"/>
      <c r="AJI108" s="1531"/>
      <c r="AJJ108" s="1531"/>
      <c r="AJK108" s="1531"/>
      <c r="AJL108" s="1531"/>
      <c r="AJM108" s="1531"/>
      <c r="AJN108" s="1531"/>
      <c r="AJO108" s="1531"/>
      <c r="AJP108" s="1531"/>
      <c r="AJQ108" s="1531"/>
      <c r="AJR108" s="1531"/>
      <c r="AJS108" s="1531"/>
      <c r="AJT108" s="1531"/>
      <c r="AJU108" s="1531"/>
      <c r="AJV108" s="1531"/>
      <c r="AJW108" s="1531"/>
      <c r="AJX108" s="1531"/>
      <c r="AJY108" s="1531"/>
      <c r="AJZ108" s="1531"/>
      <c r="AKA108" s="1531"/>
      <c r="AKB108" s="1531"/>
      <c r="AKC108" s="1531"/>
      <c r="AKD108" s="1531"/>
      <c r="AKE108" s="1531"/>
      <c r="AKF108" s="1531"/>
      <c r="AKG108" s="1531"/>
      <c r="AKH108" s="1531"/>
      <c r="AKI108" s="1531"/>
      <c r="AKJ108" s="1531"/>
      <c r="AKK108" s="1531"/>
      <c r="AKL108" s="1531"/>
      <c r="AKM108" s="1531"/>
      <c r="AKN108" s="1531"/>
      <c r="AKO108" s="1531"/>
      <c r="AKP108" s="1531"/>
      <c r="AKQ108" s="1531"/>
      <c r="AKR108" s="1531"/>
      <c r="AKS108" s="1531"/>
      <c r="AKT108" s="1531"/>
      <c r="AKU108" s="1531"/>
      <c r="AKV108" s="1531"/>
      <c r="AKW108" s="1531"/>
      <c r="AKX108" s="1531"/>
      <c r="AKY108" s="1531"/>
      <c r="AKZ108" s="1531"/>
      <c r="ALA108" s="1531"/>
      <c r="ALB108" s="1531"/>
      <c r="ALC108" s="1531"/>
      <c r="ALD108" s="1531"/>
      <c r="ALE108" s="1531"/>
      <c r="ALF108" s="1531"/>
      <c r="ALG108" s="1531"/>
      <c r="ALH108" s="1531"/>
      <c r="ALI108" s="1531"/>
      <c r="ALJ108" s="1531"/>
      <c r="ALK108" s="1531"/>
      <c r="ALL108" s="1531"/>
      <c r="ALM108" s="1531"/>
      <c r="ALN108" s="1531"/>
      <c r="ALO108" s="1531"/>
      <c r="ALP108" s="1531"/>
      <c r="ALQ108" s="1531"/>
      <c r="ALR108" s="1531"/>
      <c r="ALS108" s="1531"/>
      <c r="ALT108" s="1531"/>
      <c r="ALU108" s="1531"/>
      <c r="ALV108" s="1531"/>
      <c r="ALW108" s="1531"/>
      <c r="ALX108" s="1531"/>
      <c r="ALY108" s="1531"/>
      <c r="ALZ108" s="1531"/>
      <c r="AMA108" s="1531"/>
      <c r="AMB108" s="1531"/>
      <c r="AMC108" s="1531"/>
      <c r="AMD108" s="1531"/>
      <c r="AME108" s="1531"/>
      <c r="AMF108" s="1531"/>
      <c r="AMG108" s="1531"/>
      <c r="AMH108" s="1531"/>
      <c r="AMI108" s="1531"/>
      <c r="AMJ108" s="1531"/>
      <c r="AMK108" s="1531"/>
      <c r="AML108" s="1531"/>
      <c r="AMM108" s="1531"/>
      <c r="AMN108" s="1531"/>
      <c r="AMO108" s="1531"/>
      <c r="AMP108" s="1531"/>
      <c r="AMQ108" s="1531"/>
      <c r="AMR108" s="1531"/>
      <c r="AMS108" s="1531"/>
      <c r="AMT108" s="1531"/>
      <c r="AMU108" s="1531"/>
      <c r="AMV108" s="1531"/>
      <c r="AMW108" s="1531"/>
      <c r="AMX108" s="1531"/>
      <c r="AMY108" s="1531"/>
      <c r="AMZ108" s="1531"/>
      <c r="ANA108" s="1531"/>
      <c r="ANB108" s="1531"/>
      <c r="ANC108" s="1531"/>
      <c r="AND108" s="1531"/>
      <c r="ANE108" s="1531"/>
      <c r="ANF108" s="1531"/>
      <c r="ANG108" s="1531"/>
      <c r="ANH108" s="1531"/>
      <c r="ANI108" s="1531"/>
      <c r="ANJ108" s="1531"/>
      <c r="ANK108" s="1531"/>
      <c r="ANL108" s="1531"/>
      <c r="ANM108" s="1531"/>
      <c r="ANN108" s="1531"/>
      <c r="ANO108" s="1531"/>
      <c r="ANP108" s="1531"/>
      <c r="ANQ108" s="1531"/>
      <c r="ANR108" s="1531"/>
      <c r="ANS108" s="1531"/>
      <c r="ANT108" s="1531"/>
      <c r="ANU108" s="1531"/>
      <c r="ANV108" s="1531"/>
      <c r="ANW108" s="1531"/>
      <c r="ANX108" s="1531"/>
      <c r="ANY108" s="1531"/>
      <c r="ANZ108" s="1531"/>
      <c r="AOA108" s="1531"/>
      <c r="AOB108" s="1531"/>
      <c r="AOC108" s="1531"/>
      <c r="AOD108" s="1531"/>
      <c r="AOE108" s="1531"/>
      <c r="AOF108" s="1531"/>
      <c r="AOG108" s="1531"/>
      <c r="AOH108" s="1531"/>
      <c r="AOI108" s="1531"/>
      <c r="AOJ108" s="1531"/>
      <c r="AOK108" s="1531"/>
      <c r="AOL108" s="1531"/>
      <c r="AOM108" s="1531"/>
      <c r="AON108" s="1531"/>
      <c r="AOO108" s="1531"/>
      <c r="AOP108" s="1531"/>
      <c r="AOQ108" s="1531"/>
      <c r="AOR108" s="1531"/>
      <c r="AOS108" s="1531"/>
      <c r="AOT108" s="1531"/>
      <c r="AOU108" s="1531"/>
      <c r="AOV108" s="1531"/>
      <c r="AOW108" s="1531"/>
      <c r="AOX108" s="1531"/>
      <c r="AOY108" s="1531"/>
      <c r="AOZ108" s="1531"/>
      <c r="APA108" s="1531"/>
      <c r="APB108" s="1531"/>
      <c r="APC108" s="1531"/>
      <c r="APD108" s="1531"/>
      <c r="APE108" s="1531"/>
      <c r="APF108" s="1531"/>
      <c r="APG108" s="1531"/>
      <c r="APH108" s="1531"/>
      <c r="API108" s="1531"/>
      <c r="APJ108" s="1531"/>
      <c r="APK108" s="1531"/>
      <c r="APL108" s="1531"/>
      <c r="APM108" s="1531"/>
      <c r="APN108" s="1531"/>
      <c r="APO108" s="1531"/>
      <c r="APP108" s="1531"/>
      <c r="APQ108" s="1531"/>
      <c r="APR108" s="1531"/>
      <c r="APS108" s="1531"/>
      <c r="APT108" s="1531"/>
      <c r="APU108" s="1531"/>
      <c r="APV108" s="1531"/>
      <c r="APW108" s="1531"/>
      <c r="APX108" s="1531"/>
      <c r="APY108" s="1531"/>
      <c r="APZ108" s="1531"/>
      <c r="AQA108" s="1531"/>
      <c r="AQB108" s="1531"/>
      <c r="AQC108" s="1531"/>
      <c r="AQD108" s="1531"/>
      <c r="AQE108" s="1531"/>
      <c r="AQF108" s="1531"/>
      <c r="AQG108" s="1531"/>
      <c r="AQH108" s="1531"/>
      <c r="AQI108" s="1531"/>
      <c r="AQJ108" s="1531"/>
      <c r="AQK108" s="1531"/>
      <c r="AQL108" s="1531"/>
      <c r="AQM108" s="1531"/>
      <c r="AQN108" s="1531"/>
      <c r="AQO108" s="1531"/>
      <c r="AQP108" s="1531"/>
      <c r="AQQ108" s="1531"/>
      <c r="AQR108" s="1531"/>
      <c r="AQS108" s="1531"/>
      <c r="AQT108" s="1531"/>
      <c r="AQU108" s="1531"/>
      <c r="AQV108" s="1531"/>
      <c r="AQW108" s="1531"/>
      <c r="AQX108" s="1531"/>
      <c r="AQY108" s="1531"/>
      <c r="AQZ108" s="1531"/>
      <c r="ARA108" s="1531"/>
      <c r="ARB108" s="1531"/>
      <c r="ARC108" s="1531"/>
      <c r="ARD108" s="1531"/>
      <c r="ARE108" s="1531"/>
      <c r="ARF108" s="1531"/>
      <c r="ARG108" s="1531"/>
      <c r="ARH108" s="1531"/>
      <c r="ARI108" s="1531"/>
      <c r="ARJ108" s="1531"/>
      <c r="ARK108" s="1531"/>
      <c r="ARL108" s="1531"/>
      <c r="ARM108" s="1531"/>
      <c r="ARN108" s="1531"/>
      <c r="ARO108" s="1531"/>
      <c r="ARP108" s="1531"/>
      <c r="ARQ108" s="1531"/>
      <c r="ARR108" s="1531"/>
      <c r="ARS108" s="1531"/>
      <c r="ART108" s="1531"/>
      <c r="ARU108" s="1531"/>
      <c r="ARV108" s="1531"/>
      <c r="ARW108" s="1531"/>
      <c r="ARX108" s="1531"/>
      <c r="ARY108" s="1531"/>
      <c r="ARZ108" s="1531"/>
      <c r="ASA108" s="1531"/>
      <c r="ASB108" s="1531"/>
      <c r="ASC108" s="1531"/>
      <c r="ASD108" s="1531"/>
      <c r="ASE108" s="1531"/>
      <c r="ASF108" s="1531"/>
      <c r="ASG108" s="1531"/>
      <c r="ASH108" s="1531"/>
      <c r="ASI108" s="1531"/>
      <c r="ASJ108" s="1531"/>
      <c r="ASK108" s="1531"/>
      <c r="ASL108" s="1531"/>
      <c r="ASM108" s="1531"/>
      <c r="ASN108" s="1531"/>
      <c r="ASO108" s="1531"/>
      <c r="ASP108" s="1531"/>
      <c r="ASQ108" s="1531"/>
      <c r="ASR108" s="1531"/>
      <c r="ASS108" s="1531"/>
      <c r="AST108" s="1531"/>
      <c r="ASU108" s="1531"/>
      <c r="ASV108" s="1531"/>
      <c r="ASW108" s="1531"/>
      <c r="ASX108" s="1531"/>
      <c r="ASY108" s="1531"/>
      <c r="ASZ108" s="1531"/>
      <c r="ATA108" s="1531"/>
      <c r="ATB108" s="1531"/>
      <c r="ATC108" s="1531"/>
      <c r="ATD108" s="1531"/>
      <c r="ATE108" s="1531"/>
      <c r="ATF108" s="1531"/>
      <c r="ATG108" s="1531"/>
      <c r="ATH108" s="1531"/>
      <c r="ATI108" s="1531"/>
      <c r="ATJ108" s="1531"/>
      <c r="ATK108" s="1531"/>
      <c r="ATL108" s="1531"/>
      <c r="ATM108" s="1531"/>
      <c r="ATN108" s="1531"/>
      <c r="ATO108" s="1531"/>
      <c r="ATP108" s="1531"/>
      <c r="ATQ108" s="1531"/>
      <c r="ATR108" s="1531"/>
      <c r="ATS108" s="1531"/>
      <c r="ATT108" s="1531"/>
      <c r="ATU108" s="1531"/>
      <c r="ATV108" s="1531"/>
      <c r="ATW108" s="1531"/>
      <c r="ATX108" s="1531"/>
      <c r="ATY108" s="1531"/>
      <c r="ATZ108" s="1531"/>
      <c r="AUA108" s="1531"/>
      <c r="AUB108" s="1531"/>
      <c r="AUC108" s="1531"/>
      <c r="AUD108" s="1531"/>
      <c r="AUE108" s="1531"/>
      <c r="AUF108" s="1531"/>
      <c r="AUG108" s="1531"/>
      <c r="AUH108" s="1531"/>
      <c r="AUI108" s="1531"/>
    </row>
    <row r="109" spans="1:1231" s="1406" customFormat="1" ht="31.75" customHeight="1" x14ac:dyDescent="0.75">
      <c r="A109" s="2092"/>
      <c r="B109" s="2083"/>
      <c r="C109" s="2086"/>
      <c r="D109" s="1569"/>
      <c r="E109" s="1490" t="s">
        <v>23</v>
      </c>
      <c r="F109" s="1490" t="s">
        <v>9</v>
      </c>
      <c r="G109" s="1423">
        <f t="array" ref="G109">INDEX('Salary . staff rates'!$A$6:$C$28,MATCH(1,('Salary . staff rates'!$A$6:$A$28=E109)*('Salary . staff rates'!$B$6:$B$28=F109),0),3)</f>
        <v>20035.3347841373</v>
      </c>
      <c r="H109" s="1423">
        <f t="shared" si="70"/>
        <v>140.59884059043719</v>
      </c>
      <c r="I109" s="1491">
        <v>4000</v>
      </c>
      <c r="J109" s="1492" t="s">
        <v>0</v>
      </c>
      <c r="K109" s="1493">
        <v>0</v>
      </c>
      <c r="L109" s="1494">
        <f t="shared" si="71"/>
        <v>0</v>
      </c>
      <c r="M109" s="1551" t="s">
        <v>31</v>
      </c>
      <c r="N109" s="1496">
        <f>IF(M109="Yes",L109*'Salary . staff rates'!$C$34,0)</f>
        <v>0</v>
      </c>
      <c r="P109" s="662">
        <v>1</v>
      </c>
      <c r="Q109" s="662">
        <v>1</v>
      </c>
      <c r="W109" s="1564"/>
      <c r="Y109" s="662">
        <f t="shared" si="90"/>
        <v>0</v>
      </c>
      <c r="Z109" s="662">
        <f t="shared" si="91"/>
        <v>0</v>
      </c>
      <c r="AA109" s="1433"/>
      <c r="AB109" s="662">
        <f t="shared" si="92"/>
        <v>0</v>
      </c>
      <c r="AC109" s="662">
        <f t="shared" si="93"/>
        <v>0</v>
      </c>
      <c r="AD109" s="1412"/>
      <c r="AE109" s="1412"/>
      <c r="AF109" s="1412"/>
      <c r="AL109" s="1413"/>
      <c r="AN109" s="1435">
        <f t="shared" si="94"/>
        <v>0</v>
      </c>
      <c r="AO109" s="1435">
        <f t="shared" si="95"/>
        <v>0</v>
      </c>
      <c r="AP109" s="1531"/>
      <c r="AQ109" s="1531"/>
      <c r="AR109" s="1531"/>
      <c r="AS109" s="1531"/>
      <c r="AT109" s="1531"/>
      <c r="AU109" s="1531"/>
      <c r="AV109" s="1531"/>
      <c r="AW109" s="1531"/>
      <c r="AX109" s="1531"/>
      <c r="AY109" s="1531"/>
      <c r="AZ109" s="1531"/>
      <c r="BA109" s="1531"/>
      <c r="BB109" s="1531"/>
      <c r="BC109" s="1531"/>
      <c r="BD109" s="1531"/>
      <c r="BE109" s="1531"/>
      <c r="BF109" s="1531"/>
      <c r="BG109" s="1531"/>
      <c r="BH109" s="1531"/>
      <c r="BI109" s="1531"/>
      <c r="BJ109" s="1531"/>
      <c r="BK109" s="1531"/>
      <c r="BL109" s="1531"/>
      <c r="BM109" s="1531"/>
      <c r="BN109" s="1531"/>
      <c r="BO109" s="1531"/>
      <c r="BP109" s="1531"/>
      <c r="BQ109" s="1531"/>
      <c r="BR109" s="1531"/>
      <c r="BS109" s="1531"/>
      <c r="BT109" s="1531"/>
      <c r="BU109" s="1531"/>
      <c r="BV109" s="1531"/>
      <c r="BW109" s="1531"/>
      <c r="BX109" s="1531"/>
      <c r="BY109" s="1531"/>
      <c r="BZ109" s="1531"/>
      <c r="CA109" s="1531"/>
      <c r="CB109" s="1531"/>
      <c r="CC109" s="1531"/>
      <c r="CD109" s="1531"/>
      <c r="CE109" s="1531"/>
      <c r="CF109" s="1531"/>
      <c r="CG109" s="1531"/>
      <c r="CH109" s="1531"/>
      <c r="CI109" s="1531"/>
      <c r="CJ109" s="1531"/>
      <c r="CK109" s="1531"/>
      <c r="CL109" s="1531"/>
      <c r="CM109" s="1531"/>
      <c r="CN109" s="1531"/>
      <c r="CO109" s="1531"/>
      <c r="CP109" s="1531"/>
      <c r="CQ109" s="1531"/>
      <c r="CR109" s="1531"/>
      <c r="CS109" s="1531"/>
      <c r="CT109" s="1531"/>
      <c r="CU109" s="1531"/>
      <c r="CV109" s="1531"/>
      <c r="CW109" s="1531"/>
      <c r="CX109" s="1531"/>
      <c r="CY109" s="1531"/>
      <c r="CZ109" s="1531"/>
      <c r="DA109" s="1531"/>
      <c r="DB109" s="1531"/>
      <c r="DC109" s="1531"/>
      <c r="DD109" s="1531"/>
      <c r="DE109" s="1531"/>
      <c r="DF109" s="1531"/>
      <c r="DG109" s="1531"/>
      <c r="DH109" s="1531"/>
      <c r="DI109" s="1531"/>
      <c r="DJ109" s="1531"/>
      <c r="DK109" s="1531"/>
      <c r="DL109" s="1531"/>
      <c r="DM109" s="1531"/>
      <c r="DN109" s="1531"/>
      <c r="DO109" s="1531"/>
      <c r="DP109" s="1531"/>
      <c r="DQ109" s="1531"/>
      <c r="DR109" s="1531"/>
      <c r="DS109" s="1531"/>
      <c r="DT109" s="1531"/>
      <c r="DU109" s="1531"/>
      <c r="DV109" s="1531"/>
      <c r="DW109" s="1531"/>
      <c r="DX109" s="1531"/>
      <c r="DY109" s="1531"/>
      <c r="DZ109" s="1531"/>
      <c r="EA109" s="1531"/>
      <c r="EB109" s="1531"/>
      <c r="EC109" s="1531"/>
      <c r="ED109" s="1531"/>
      <c r="EE109" s="1531"/>
      <c r="EF109" s="1531"/>
      <c r="EG109" s="1531"/>
      <c r="EH109" s="1531"/>
      <c r="EI109" s="1531"/>
      <c r="EJ109" s="1531"/>
      <c r="EK109" s="1531"/>
      <c r="EL109" s="1531"/>
      <c r="EM109" s="1531"/>
      <c r="EN109" s="1531"/>
      <c r="EO109" s="1531"/>
      <c r="EP109" s="1531"/>
      <c r="EQ109" s="1531"/>
      <c r="ER109" s="1531"/>
      <c r="ES109" s="1531"/>
      <c r="ET109" s="1531"/>
      <c r="EU109" s="1531"/>
      <c r="EV109" s="1531"/>
      <c r="EW109" s="1531"/>
      <c r="EX109" s="1531"/>
      <c r="EY109" s="1531"/>
      <c r="EZ109" s="1531"/>
      <c r="FA109" s="1531"/>
      <c r="FB109" s="1531"/>
      <c r="FC109" s="1531"/>
      <c r="FD109" s="1531"/>
      <c r="FE109" s="1531"/>
      <c r="FF109" s="1531"/>
      <c r="FG109" s="1531"/>
      <c r="FH109" s="1531"/>
      <c r="FI109" s="1531"/>
      <c r="FJ109" s="1531"/>
      <c r="FK109" s="1531"/>
      <c r="FL109" s="1531"/>
      <c r="FM109" s="1531"/>
      <c r="FN109" s="1531"/>
      <c r="FO109" s="1531"/>
      <c r="FP109" s="1531"/>
      <c r="FQ109" s="1531"/>
      <c r="FR109" s="1531"/>
      <c r="FS109" s="1531"/>
      <c r="FT109" s="1531"/>
      <c r="FU109" s="1531"/>
      <c r="FV109" s="1531"/>
      <c r="FW109" s="1531"/>
      <c r="FX109" s="1531"/>
      <c r="FY109" s="1531"/>
      <c r="FZ109" s="1531"/>
      <c r="GA109" s="1531"/>
      <c r="GB109" s="1531"/>
      <c r="GC109" s="1531"/>
      <c r="GD109" s="1531"/>
      <c r="GE109" s="1531"/>
      <c r="GF109" s="1531"/>
      <c r="GG109" s="1531"/>
      <c r="GH109" s="1531"/>
      <c r="GI109" s="1531"/>
      <c r="GJ109" s="1531"/>
      <c r="GK109" s="1531"/>
      <c r="GL109" s="1531"/>
      <c r="GM109" s="1531"/>
      <c r="GN109" s="1531"/>
      <c r="GO109" s="1531"/>
      <c r="GP109" s="1531"/>
      <c r="GQ109" s="1531"/>
      <c r="GR109" s="1531"/>
      <c r="GS109" s="1531"/>
      <c r="GT109" s="1531"/>
      <c r="GU109" s="1531"/>
      <c r="GV109" s="1531"/>
      <c r="GW109" s="1531"/>
      <c r="GX109" s="1531"/>
      <c r="GY109" s="1531"/>
      <c r="GZ109" s="1531"/>
      <c r="HA109" s="1531"/>
      <c r="HB109" s="1531"/>
      <c r="HC109" s="1531"/>
      <c r="HD109" s="1531"/>
      <c r="HE109" s="1531"/>
      <c r="HF109" s="1531"/>
      <c r="HG109" s="1531"/>
      <c r="HH109" s="1531"/>
      <c r="HI109" s="1531"/>
      <c r="HJ109" s="1531"/>
      <c r="HK109" s="1531"/>
      <c r="HL109" s="1531"/>
      <c r="HM109" s="1531"/>
      <c r="HN109" s="1531"/>
      <c r="HO109" s="1531"/>
      <c r="HP109" s="1531"/>
      <c r="HQ109" s="1531"/>
      <c r="HR109" s="1531"/>
      <c r="HS109" s="1531"/>
      <c r="HT109" s="1531"/>
      <c r="HU109" s="1531"/>
      <c r="HV109" s="1531"/>
      <c r="HW109" s="1531"/>
      <c r="HX109" s="1531"/>
      <c r="HY109" s="1531"/>
      <c r="HZ109" s="1531"/>
      <c r="IA109" s="1531"/>
      <c r="IB109" s="1531"/>
      <c r="IC109" s="1531"/>
      <c r="ID109" s="1531"/>
      <c r="IE109" s="1531"/>
      <c r="IF109" s="1531"/>
      <c r="IG109" s="1531"/>
      <c r="IH109" s="1531"/>
      <c r="II109" s="1531"/>
      <c r="IJ109" s="1531"/>
      <c r="IK109" s="1531"/>
      <c r="IL109" s="1531"/>
      <c r="IM109" s="1531"/>
      <c r="IN109" s="1531"/>
      <c r="IO109" s="1531"/>
      <c r="IP109" s="1531"/>
      <c r="IQ109" s="1531"/>
      <c r="IR109" s="1531"/>
      <c r="IS109" s="1531"/>
      <c r="IT109" s="1531"/>
      <c r="IU109" s="1531"/>
      <c r="IV109" s="1531"/>
      <c r="IW109" s="1531"/>
      <c r="IX109" s="1531"/>
      <c r="IY109" s="1531"/>
      <c r="IZ109" s="1531"/>
      <c r="JA109" s="1531"/>
      <c r="JB109" s="1531"/>
      <c r="JC109" s="1531"/>
      <c r="JD109" s="1531"/>
      <c r="JE109" s="1531"/>
      <c r="JF109" s="1531"/>
      <c r="JG109" s="1531"/>
      <c r="JH109" s="1531"/>
      <c r="JI109" s="1531"/>
      <c r="JJ109" s="1531"/>
      <c r="JK109" s="1531"/>
      <c r="JL109" s="1531"/>
      <c r="JM109" s="1531"/>
      <c r="JN109" s="1531"/>
      <c r="JO109" s="1531"/>
      <c r="JP109" s="1531"/>
      <c r="JQ109" s="1531"/>
      <c r="JR109" s="1531"/>
      <c r="JS109" s="1531"/>
      <c r="JT109" s="1531"/>
      <c r="JU109" s="1531"/>
      <c r="JV109" s="1531"/>
      <c r="JW109" s="1531"/>
      <c r="JX109" s="1531"/>
      <c r="JY109" s="1531"/>
      <c r="JZ109" s="1531"/>
      <c r="KA109" s="1531"/>
      <c r="KB109" s="1531"/>
      <c r="KC109" s="1531"/>
      <c r="KD109" s="1531"/>
      <c r="KE109" s="1531"/>
      <c r="KF109" s="1531"/>
      <c r="KG109" s="1531"/>
      <c r="KH109" s="1531"/>
      <c r="KI109" s="1531"/>
      <c r="KJ109" s="1531"/>
      <c r="KK109" s="1531"/>
      <c r="KL109" s="1531"/>
      <c r="KM109" s="1531"/>
      <c r="KN109" s="1531"/>
      <c r="KO109" s="1531"/>
      <c r="KP109" s="1531"/>
      <c r="KQ109" s="1531"/>
      <c r="KR109" s="1531"/>
      <c r="KS109" s="1531"/>
      <c r="KT109" s="1531"/>
      <c r="KU109" s="1531"/>
      <c r="KV109" s="1531"/>
      <c r="KW109" s="1531"/>
      <c r="KX109" s="1531"/>
      <c r="KY109" s="1531"/>
      <c r="KZ109" s="1531"/>
      <c r="LA109" s="1531"/>
      <c r="LB109" s="1531"/>
      <c r="LC109" s="1531"/>
      <c r="LD109" s="1531"/>
      <c r="LE109" s="1531"/>
      <c r="LF109" s="1531"/>
      <c r="LG109" s="1531"/>
      <c r="LH109" s="1531"/>
      <c r="LI109" s="1531"/>
      <c r="LJ109" s="1531"/>
      <c r="LK109" s="1531"/>
      <c r="LL109" s="1531"/>
      <c r="LM109" s="1531"/>
      <c r="LN109" s="1531"/>
      <c r="LO109" s="1531"/>
      <c r="LP109" s="1531"/>
      <c r="LQ109" s="1531"/>
      <c r="LR109" s="1531"/>
      <c r="LS109" s="1531"/>
      <c r="LT109" s="1531"/>
      <c r="LU109" s="1531"/>
      <c r="LV109" s="1531"/>
      <c r="LW109" s="1531"/>
      <c r="LX109" s="1531"/>
      <c r="LY109" s="1531"/>
      <c r="LZ109" s="1531"/>
      <c r="MA109" s="1531"/>
      <c r="MB109" s="1531"/>
      <c r="MC109" s="1531"/>
      <c r="MD109" s="1531"/>
      <c r="ME109" s="1531"/>
      <c r="MF109" s="1531"/>
      <c r="MG109" s="1531"/>
      <c r="MH109" s="1531"/>
      <c r="MI109" s="1531"/>
      <c r="MJ109" s="1531"/>
      <c r="MK109" s="1531"/>
      <c r="ML109" s="1531"/>
      <c r="MM109" s="1531"/>
      <c r="MN109" s="1531"/>
      <c r="MO109" s="1531"/>
      <c r="MP109" s="1531"/>
      <c r="MQ109" s="1531"/>
      <c r="MR109" s="1531"/>
      <c r="MS109" s="1531"/>
      <c r="MT109" s="1531"/>
      <c r="MU109" s="1531"/>
      <c r="MV109" s="1531"/>
      <c r="MW109" s="1531"/>
      <c r="MX109" s="1531"/>
      <c r="MY109" s="1531"/>
      <c r="MZ109" s="1531"/>
      <c r="NA109" s="1531"/>
      <c r="NB109" s="1531"/>
      <c r="NC109" s="1531"/>
      <c r="ND109" s="1531"/>
      <c r="NE109" s="1531"/>
      <c r="NF109" s="1531"/>
      <c r="NG109" s="1531"/>
      <c r="NH109" s="1531"/>
      <c r="NI109" s="1531"/>
      <c r="NJ109" s="1531"/>
      <c r="NK109" s="1531"/>
      <c r="NL109" s="1531"/>
      <c r="NM109" s="1531"/>
      <c r="NN109" s="1531"/>
      <c r="NO109" s="1531"/>
      <c r="NP109" s="1531"/>
      <c r="NQ109" s="1531"/>
      <c r="NR109" s="1531"/>
      <c r="NS109" s="1531"/>
      <c r="NT109" s="1531"/>
      <c r="NU109" s="1531"/>
      <c r="NV109" s="1531"/>
      <c r="NW109" s="1531"/>
      <c r="NX109" s="1531"/>
      <c r="NY109" s="1531"/>
      <c r="NZ109" s="1531"/>
      <c r="OA109" s="1531"/>
      <c r="OB109" s="1531"/>
      <c r="OC109" s="1531"/>
      <c r="OD109" s="1531"/>
      <c r="OE109" s="1531"/>
      <c r="OF109" s="1531"/>
      <c r="OG109" s="1531"/>
      <c r="OH109" s="1531"/>
      <c r="OI109" s="1531"/>
      <c r="OJ109" s="1531"/>
      <c r="OK109" s="1531"/>
      <c r="OL109" s="1531"/>
      <c r="OM109" s="1531"/>
      <c r="ON109" s="1531"/>
      <c r="OO109" s="1531"/>
      <c r="OP109" s="1531"/>
      <c r="OQ109" s="1531"/>
      <c r="OR109" s="1531"/>
      <c r="OS109" s="1531"/>
      <c r="OT109" s="1531"/>
      <c r="OU109" s="1531"/>
      <c r="OV109" s="1531"/>
      <c r="OW109" s="1531"/>
      <c r="OX109" s="1531"/>
      <c r="OY109" s="1531"/>
      <c r="OZ109" s="1531"/>
      <c r="PA109" s="1531"/>
      <c r="PB109" s="1531"/>
      <c r="PC109" s="1531"/>
      <c r="PD109" s="1531"/>
      <c r="PE109" s="1531"/>
      <c r="PF109" s="1531"/>
      <c r="PG109" s="1531"/>
      <c r="PH109" s="1531"/>
      <c r="PI109" s="1531"/>
      <c r="PJ109" s="1531"/>
      <c r="PK109" s="1531"/>
      <c r="PL109" s="1531"/>
      <c r="PM109" s="1531"/>
      <c r="PN109" s="1531"/>
      <c r="PO109" s="1531"/>
      <c r="PP109" s="1531"/>
      <c r="PQ109" s="1531"/>
      <c r="PR109" s="1531"/>
      <c r="PS109" s="1531"/>
      <c r="PT109" s="1531"/>
      <c r="PU109" s="1531"/>
      <c r="PV109" s="1531"/>
      <c r="PW109" s="1531"/>
      <c r="PX109" s="1531"/>
      <c r="PY109" s="1531"/>
      <c r="PZ109" s="1531"/>
      <c r="QA109" s="1531"/>
      <c r="QB109" s="1531"/>
      <c r="QC109" s="1531"/>
      <c r="QD109" s="1531"/>
      <c r="QE109" s="1531"/>
      <c r="QF109" s="1531"/>
      <c r="QG109" s="1531"/>
      <c r="QH109" s="1531"/>
      <c r="QI109" s="1531"/>
      <c r="QJ109" s="1531"/>
      <c r="QK109" s="1531"/>
      <c r="QL109" s="1531"/>
      <c r="QM109" s="1531"/>
      <c r="QN109" s="1531"/>
      <c r="QO109" s="1531"/>
      <c r="QP109" s="1531"/>
      <c r="QQ109" s="1531"/>
      <c r="QR109" s="1531"/>
      <c r="QS109" s="1531"/>
      <c r="QT109" s="1531"/>
      <c r="QU109" s="1531"/>
      <c r="QV109" s="1531"/>
      <c r="QW109" s="1531"/>
      <c r="QX109" s="1531"/>
      <c r="QY109" s="1531"/>
      <c r="QZ109" s="1531"/>
      <c r="RA109" s="1531"/>
      <c r="RB109" s="1531"/>
      <c r="RC109" s="1531"/>
      <c r="RD109" s="1531"/>
      <c r="RE109" s="1531"/>
      <c r="RF109" s="1531"/>
      <c r="RG109" s="1531"/>
      <c r="RH109" s="1531"/>
      <c r="RI109" s="1531"/>
      <c r="RJ109" s="1531"/>
      <c r="RK109" s="1531"/>
      <c r="RL109" s="1531"/>
      <c r="RM109" s="1531"/>
      <c r="RN109" s="1531"/>
      <c r="RO109" s="1531"/>
      <c r="RP109" s="1531"/>
      <c r="RQ109" s="1531"/>
      <c r="RR109" s="1531"/>
      <c r="RS109" s="1531"/>
      <c r="RT109" s="1531"/>
      <c r="RU109" s="1531"/>
      <c r="RV109" s="1531"/>
      <c r="RW109" s="1531"/>
      <c r="RX109" s="1531"/>
      <c r="RY109" s="1531"/>
      <c r="RZ109" s="1531"/>
      <c r="SA109" s="1531"/>
      <c r="SB109" s="1531"/>
      <c r="SC109" s="1531"/>
      <c r="SD109" s="1531"/>
      <c r="SE109" s="1531"/>
      <c r="SF109" s="1531"/>
      <c r="SG109" s="1531"/>
      <c r="SH109" s="1531"/>
      <c r="SI109" s="1531"/>
      <c r="SJ109" s="1531"/>
      <c r="SK109" s="1531"/>
      <c r="SL109" s="1531"/>
      <c r="SM109" s="1531"/>
      <c r="SN109" s="1531"/>
      <c r="SO109" s="1531"/>
      <c r="SP109" s="1531"/>
      <c r="SQ109" s="1531"/>
      <c r="SR109" s="1531"/>
      <c r="SS109" s="1531"/>
      <c r="ST109" s="1531"/>
      <c r="SU109" s="1531"/>
      <c r="SV109" s="1531"/>
      <c r="SW109" s="1531"/>
      <c r="SX109" s="1531"/>
      <c r="SY109" s="1531"/>
      <c r="SZ109" s="1531"/>
      <c r="TA109" s="1531"/>
      <c r="TB109" s="1531"/>
      <c r="TC109" s="1531"/>
      <c r="TD109" s="1531"/>
      <c r="TE109" s="1531"/>
      <c r="TF109" s="1531"/>
      <c r="TG109" s="1531"/>
      <c r="TH109" s="1531"/>
      <c r="TI109" s="1531"/>
      <c r="TJ109" s="1531"/>
      <c r="TK109" s="1531"/>
      <c r="TL109" s="1531"/>
      <c r="TM109" s="1531"/>
      <c r="TN109" s="1531"/>
      <c r="TO109" s="1531"/>
      <c r="TP109" s="1531"/>
      <c r="TQ109" s="1531"/>
      <c r="TR109" s="1531"/>
      <c r="TS109" s="1531"/>
      <c r="TT109" s="1531"/>
      <c r="TU109" s="1531"/>
      <c r="TV109" s="1531"/>
      <c r="TW109" s="1531"/>
      <c r="TX109" s="1531"/>
      <c r="TY109" s="1531"/>
      <c r="TZ109" s="1531"/>
      <c r="UA109" s="1531"/>
      <c r="UB109" s="1531"/>
      <c r="UC109" s="1531"/>
      <c r="UD109" s="1531"/>
      <c r="UE109" s="1531"/>
      <c r="UF109" s="1531"/>
      <c r="UG109" s="1531"/>
      <c r="UH109" s="1531"/>
      <c r="UI109" s="1531"/>
      <c r="UJ109" s="1531"/>
      <c r="UK109" s="1531"/>
      <c r="UL109" s="1531"/>
      <c r="UM109" s="1531"/>
      <c r="UN109" s="1531"/>
      <c r="UO109" s="1531"/>
      <c r="UP109" s="1531"/>
      <c r="UQ109" s="1531"/>
      <c r="UR109" s="1531"/>
      <c r="US109" s="1531"/>
      <c r="UT109" s="1531"/>
      <c r="UU109" s="1531"/>
      <c r="UV109" s="1531"/>
      <c r="UW109" s="1531"/>
      <c r="UX109" s="1531"/>
      <c r="UY109" s="1531"/>
      <c r="UZ109" s="1531"/>
      <c r="VA109" s="1531"/>
      <c r="VB109" s="1531"/>
      <c r="VC109" s="1531"/>
      <c r="VD109" s="1531"/>
      <c r="VE109" s="1531"/>
      <c r="VF109" s="1531"/>
      <c r="VG109" s="1531"/>
      <c r="VH109" s="1531"/>
      <c r="VI109" s="1531"/>
      <c r="VJ109" s="1531"/>
      <c r="VK109" s="1531"/>
      <c r="VL109" s="1531"/>
      <c r="VM109" s="1531"/>
      <c r="VN109" s="1531"/>
      <c r="VO109" s="1531"/>
      <c r="VP109" s="1531"/>
      <c r="VQ109" s="1531"/>
      <c r="VR109" s="1531"/>
      <c r="VS109" s="1531"/>
      <c r="VT109" s="1531"/>
      <c r="VU109" s="1531"/>
      <c r="VV109" s="1531"/>
      <c r="VW109" s="1531"/>
      <c r="VX109" s="1531"/>
      <c r="VY109" s="1531"/>
      <c r="VZ109" s="1531"/>
      <c r="WA109" s="1531"/>
      <c r="WB109" s="1531"/>
      <c r="WC109" s="1531"/>
      <c r="WD109" s="1531"/>
      <c r="WE109" s="1531"/>
      <c r="WF109" s="1531"/>
      <c r="WG109" s="1531"/>
      <c r="WH109" s="1531"/>
      <c r="WI109" s="1531"/>
      <c r="WJ109" s="1531"/>
      <c r="WK109" s="1531"/>
      <c r="WL109" s="1531"/>
      <c r="WM109" s="1531"/>
      <c r="WN109" s="1531"/>
      <c r="WO109" s="1531"/>
      <c r="WP109" s="1531"/>
      <c r="WQ109" s="1531"/>
      <c r="WR109" s="1531"/>
      <c r="WS109" s="1531"/>
      <c r="WT109" s="1531"/>
      <c r="WU109" s="1531"/>
      <c r="WV109" s="1531"/>
      <c r="WW109" s="1531"/>
      <c r="WX109" s="1531"/>
      <c r="WY109" s="1531"/>
      <c r="WZ109" s="1531"/>
      <c r="XA109" s="1531"/>
      <c r="XB109" s="1531"/>
      <c r="XC109" s="1531"/>
      <c r="XD109" s="1531"/>
      <c r="XE109" s="1531"/>
      <c r="XF109" s="1531"/>
      <c r="XG109" s="1531"/>
      <c r="XH109" s="1531"/>
      <c r="XI109" s="1531"/>
      <c r="XJ109" s="1531"/>
      <c r="XK109" s="1531"/>
      <c r="XL109" s="1531"/>
      <c r="XM109" s="1531"/>
      <c r="XN109" s="1531"/>
      <c r="XO109" s="1531"/>
      <c r="XP109" s="1531"/>
      <c r="XQ109" s="1531"/>
      <c r="XR109" s="1531"/>
      <c r="XS109" s="1531"/>
      <c r="XT109" s="1531"/>
      <c r="XU109" s="1531"/>
      <c r="XV109" s="1531"/>
      <c r="XW109" s="1531"/>
      <c r="XX109" s="1531"/>
      <c r="XY109" s="1531"/>
      <c r="XZ109" s="1531"/>
      <c r="YA109" s="1531"/>
      <c r="YB109" s="1531"/>
      <c r="YC109" s="1531"/>
      <c r="YD109" s="1531"/>
      <c r="YE109" s="1531"/>
      <c r="YF109" s="1531"/>
      <c r="YG109" s="1531"/>
      <c r="YH109" s="1531"/>
      <c r="YI109" s="1531"/>
      <c r="YJ109" s="1531"/>
      <c r="YK109" s="1531"/>
      <c r="YL109" s="1531"/>
      <c r="YM109" s="1531"/>
      <c r="YN109" s="1531"/>
      <c r="YO109" s="1531"/>
      <c r="YP109" s="1531"/>
      <c r="YQ109" s="1531"/>
      <c r="YR109" s="1531"/>
      <c r="YS109" s="1531"/>
      <c r="YT109" s="1531"/>
      <c r="YU109" s="1531"/>
      <c r="YV109" s="1531"/>
      <c r="YW109" s="1531"/>
      <c r="YX109" s="1531"/>
      <c r="YY109" s="1531"/>
      <c r="YZ109" s="1531"/>
      <c r="ZA109" s="1531"/>
      <c r="ZB109" s="1531"/>
      <c r="ZC109" s="1531"/>
      <c r="ZD109" s="1531"/>
      <c r="ZE109" s="1531"/>
      <c r="ZF109" s="1531"/>
      <c r="ZG109" s="1531"/>
      <c r="ZH109" s="1531"/>
      <c r="ZI109" s="1531"/>
      <c r="ZJ109" s="1531"/>
      <c r="ZK109" s="1531"/>
      <c r="ZL109" s="1531"/>
      <c r="ZM109" s="1531"/>
      <c r="ZN109" s="1531"/>
      <c r="ZO109" s="1531"/>
      <c r="ZP109" s="1531"/>
      <c r="ZQ109" s="1531"/>
      <c r="ZR109" s="1531"/>
      <c r="ZS109" s="1531"/>
      <c r="ZT109" s="1531"/>
      <c r="ZU109" s="1531"/>
      <c r="ZV109" s="1531"/>
      <c r="ZW109" s="1531"/>
      <c r="ZX109" s="1531"/>
      <c r="ZY109" s="1531"/>
      <c r="ZZ109" s="1531"/>
      <c r="AAA109" s="1531"/>
      <c r="AAB109" s="1531"/>
      <c r="AAC109" s="1531"/>
      <c r="AAD109" s="1531"/>
      <c r="AAE109" s="1531"/>
      <c r="AAF109" s="1531"/>
      <c r="AAG109" s="1531"/>
      <c r="AAH109" s="1531"/>
      <c r="AAI109" s="1531"/>
      <c r="AAJ109" s="1531"/>
      <c r="AAK109" s="1531"/>
      <c r="AAL109" s="1531"/>
      <c r="AAM109" s="1531"/>
      <c r="AAN109" s="1531"/>
      <c r="AAO109" s="1531"/>
      <c r="AAP109" s="1531"/>
      <c r="AAQ109" s="1531"/>
      <c r="AAR109" s="1531"/>
      <c r="AAS109" s="1531"/>
      <c r="AAT109" s="1531"/>
      <c r="AAU109" s="1531"/>
      <c r="AAV109" s="1531"/>
      <c r="AAW109" s="1531"/>
      <c r="AAX109" s="1531"/>
      <c r="AAY109" s="1531"/>
      <c r="AAZ109" s="1531"/>
      <c r="ABA109" s="1531"/>
      <c r="ABB109" s="1531"/>
      <c r="ABC109" s="1531"/>
      <c r="ABD109" s="1531"/>
      <c r="ABE109" s="1531"/>
      <c r="ABF109" s="1531"/>
      <c r="ABG109" s="1531"/>
      <c r="ABH109" s="1531"/>
      <c r="ABI109" s="1531"/>
      <c r="ABJ109" s="1531"/>
      <c r="ABK109" s="1531"/>
      <c r="ABL109" s="1531"/>
      <c r="ABM109" s="1531"/>
      <c r="ABN109" s="1531"/>
      <c r="ABO109" s="1531"/>
      <c r="ABP109" s="1531"/>
      <c r="ABQ109" s="1531"/>
      <c r="ABR109" s="1531"/>
      <c r="ABS109" s="1531"/>
      <c r="ABT109" s="1531"/>
      <c r="ABU109" s="1531"/>
      <c r="ABV109" s="1531"/>
      <c r="ABW109" s="1531"/>
      <c r="ABX109" s="1531"/>
      <c r="ABY109" s="1531"/>
      <c r="ABZ109" s="1531"/>
      <c r="ACA109" s="1531"/>
      <c r="ACB109" s="1531"/>
      <c r="ACC109" s="1531"/>
      <c r="ACD109" s="1531"/>
      <c r="ACE109" s="1531"/>
      <c r="ACF109" s="1531"/>
      <c r="ACG109" s="1531"/>
      <c r="ACH109" s="1531"/>
      <c r="ACI109" s="1531"/>
      <c r="ACJ109" s="1531"/>
      <c r="ACK109" s="1531"/>
      <c r="ACL109" s="1531"/>
      <c r="ACM109" s="1531"/>
      <c r="ACN109" s="1531"/>
      <c r="ACO109" s="1531"/>
      <c r="ACP109" s="1531"/>
      <c r="ACQ109" s="1531"/>
      <c r="ACR109" s="1531"/>
      <c r="ACS109" s="1531"/>
      <c r="ACT109" s="1531"/>
      <c r="ACU109" s="1531"/>
      <c r="ACV109" s="1531"/>
      <c r="ACW109" s="1531"/>
      <c r="ACX109" s="1531"/>
      <c r="ACY109" s="1531"/>
      <c r="ACZ109" s="1531"/>
      <c r="ADA109" s="1531"/>
      <c r="ADB109" s="1531"/>
      <c r="ADC109" s="1531"/>
      <c r="ADD109" s="1531"/>
      <c r="ADE109" s="1531"/>
      <c r="ADF109" s="1531"/>
      <c r="ADG109" s="1531"/>
      <c r="ADH109" s="1531"/>
      <c r="ADI109" s="1531"/>
      <c r="ADJ109" s="1531"/>
      <c r="ADK109" s="1531"/>
      <c r="ADL109" s="1531"/>
      <c r="ADM109" s="1531"/>
      <c r="ADN109" s="1531"/>
      <c r="ADO109" s="1531"/>
      <c r="ADP109" s="1531"/>
      <c r="ADQ109" s="1531"/>
      <c r="ADR109" s="1531"/>
      <c r="ADS109" s="1531"/>
      <c r="ADT109" s="1531"/>
      <c r="ADU109" s="1531"/>
      <c r="ADV109" s="1531"/>
      <c r="ADW109" s="1531"/>
      <c r="ADX109" s="1531"/>
      <c r="ADY109" s="1531"/>
      <c r="ADZ109" s="1531"/>
      <c r="AEA109" s="1531"/>
      <c r="AEB109" s="1531"/>
      <c r="AEC109" s="1531"/>
      <c r="AED109" s="1531"/>
      <c r="AEE109" s="1531"/>
      <c r="AEF109" s="1531"/>
      <c r="AEG109" s="1531"/>
      <c r="AEH109" s="1531"/>
      <c r="AEI109" s="1531"/>
      <c r="AEJ109" s="1531"/>
      <c r="AEK109" s="1531"/>
      <c r="AEL109" s="1531"/>
      <c r="AEM109" s="1531"/>
      <c r="AEN109" s="1531"/>
      <c r="AEO109" s="1531"/>
      <c r="AEP109" s="1531"/>
      <c r="AEQ109" s="1531"/>
      <c r="AER109" s="1531"/>
      <c r="AES109" s="1531"/>
      <c r="AET109" s="1531"/>
      <c r="AEU109" s="1531"/>
      <c r="AEV109" s="1531"/>
      <c r="AEW109" s="1531"/>
      <c r="AEX109" s="1531"/>
      <c r="AEY109" s="1531"/>
      <c r="AEZ109" s="1531"/>
      <c r="AFA109" s="1531"/>
      <c r="AFB109" s="1531"/>
      <c r="AFC109" s="1531"/>
      <c r="AFD109" s="1531"/>
      <c r="AFE109" s="1531"/>
      <c r="AFF109" s="1531"/>
      <c r="AFG109" s="1531"/>
      <c r="AFH109" s="1531"/>
      <c r="AFI109" s="1531"/>
      <c r="AFJ109" s="1531"/>
      <c r="AFK109" s="1531"/>
      <c r="AFL109" s="1531"/>
      <c r="AFM109" s="1531"/>
      <c r="AFN109" s="1531"/>
      <c r="AFO109" s="1531"/>
      <c r="AFP109" s="1531"/>
      <c r="AFQ109" s="1531"/>
      <c r="AFR109" s="1531"/>
      <c r="AFS109" s="1531"/>
      <c r="AFT109" s="1531"/>
      <c r="AFU109" s="1531"/>
      <c r="AFV109" s="1531"/>
      <c r="AFW109" s="1531"/>
      <c r="AFX109" s="1531"/>
      <c r="AFY109" s="1531"/>
      <c r="AFZ109" s="1531"/>
      <c r="AGA109" s="1531"/>
      <c r="AGB109" s="1531"/>
      <c r="AGC109" s="1531"/>
      <c r="AGD109" s="1531"/>
      <c r="AGE109" s="1531"/>
      <c r="AGF109" s="1531"/>
      <c r="AGG109" s="1531"/>
      <c r="AGH109" s="1531"/>
      <c r="AGI109" s="1531"/>
      <c r="AGJ109" s="1531"/>
      <c r="AGK109" s="1531"/>
      <c r="AGL109" s="1531"/>
      <c r="AGM109" s="1531"/>
      <c r="AGN109" s="1531"/>
      <c r="AGO109" s="1531"/>
      <c r="AGP109" s="1531"/>
      <c r="AGQ109" s="1531"/>
      <c r="AGR109" s="1531"/>
      <c r="AGS109" s="1531"/>
      <c r="AGT109" s="1531"/>
      <c r="AGU109" s="1531"/>
      <c r="AGV109" s="1531"/>
      <c r="AGW109" s="1531"/>
      <c r="AGX109" s="1531"/>
      <c r="AGY109" s="1531"/>
      <c r="AGZ109" s="1531"/>
      <c r="AHA109" s="1531"/>
      <c r="AHB109" s="1531"/>
      <c r="AHC109" s="1531"/>
      <c r="AHD109" s="1531"/>
      <c r="AHE109" s="1531"/>
      <c r="AHF109" s="1531"/>
      <c r="AHG109" s="1531"/>
      <c r="AHH109" s="1531"/>
      <c r="AHI109" s="1531"/>
      <c r="AHJ109" s="1531"/>
      <c r="AHK109" s="1531"/>
      <c r="AHL109" s="1531"/>
      <c r="AHM109" s="1531"/>
      <c r="AHN109" s="1531"/>
      <c r="AHO109" s="1531"/>
      <c r="AHP109" s="1531"/>
      <c r="AHQ109" s="1531"/>
      <c r="AHR109" s="1531"/>
      <c r="AHS109" s="1531"/>
      <c r="AHT109" s="1531"/>
      <c r="AHU109" s="1531"/>
      <c r="AHV109" s="1531"/>
      <c r="AHW109" s="1531"/>
      <c r="AHX109" s="1531"/>
      <c r="AHY109" s="1531"/>
      <c r="AHZ109" s="1531"/>
      <c r="AIA109" s="1531"/>
      <c r="AIB109" s="1531"/>
      <c r="AIC109" s="1531"/>
      <c r="AID109" s="1531"/>
      <c r="AIE109" s="1531"/>
      <c r="AIF109" s="1531"/>
      <c r="AIG109" s="1531"/>
      <c r="AIH109" s="1531"/>
      <c r="AII109" s="1531"/>
      <c r="AIJ109" s="1531"/>
      <c r="AIK109" s="1531"/>
      <c r="AIL109" s="1531"/>
      <c r="AIM109" s="1531"/>
      <c r="AIN109" s="1531"/>
      <c r="AIO109" s="1531"/>
      <c r="AIP109" s="1531"/>
      <c r="AIQ109" s="1531"/>
      <c r="AIR109" s="1531"/>
      <c r="AIS109" s="1531"/>
      <c r="AIT109" s="1531"/>
      <c r="AIU109" s="1531"/>
      <c r="AIV109" s="1531"/>
      <c r="AIW109" s="1531"/>
      <c r="AIX109" s="1531"/>
      <c r="AIY109" s="1531"/>
      <c r="AIZ109" s="1531"/>
      <c r="AJA109" s="1531"/>
      <c r="AJB109" s="1531"/>
      <c r="AJC109" s="1531"/>
      <c r="AJD109" s="1531"/>
      <c r="AJE109" s="1531"/>
      <c r="AJF109" s="1531"/>
      <c r="AJG109" s="1531"/>
      <c r="AJH109" s="1531"/>
      <c r="AJI109" s="1531"/>
      <c r="AJJ109" s="1531"/>
      <c r="AJK109" s="1531"/>
      <c r="AJL109" s="1531"/>
      <c r="AJM109" s="1531"/>
      <c r="AJN109" s="1531"/>
      <c r="AJO109" s="1531"/>
      <c r="AJP109" s="1531"/>
      <c r="AJQ109" s="1531"/>
      <c r="AJR109" s="1531"/>
      <c r="AJS109" s="1531"/>
      <c r="AJT109" s="1531"/>
      <c r="AJU109" s="1531"/>
      <c r="AJV109" s="1531"/>
      <c r="AJW109" s="1531"/>
      <c r="AJX109" s="1531"/>
      <c r="AJY109" s="1531"/>
      <c r="AJZ109" s="1531"/>
      <c r="AKA109" s="1531"/>
      <c r="AKB109" s="1531"/>
      <c r="AKC109" s="1531"/>
      <c r="AKD109" s="1531"/>
      <c r="AKE109" s="1531"/>
      <c r="AKF109" s="1531"/>
      <c r="AKG109" s="1531"/>
      <c r="AKH109" s="1531"/>
      <c r="AKI109" s="1531"/>
      <c r="AKJ109" s="1531"/>
      <c r="AKK109" s="1531"/>
      <c r="AKL109" s="1531"/>
      <c r="AKM109" s="1531"/>
      <c r="AKN109" s="1531"/>
      <c r="AKO109" s="1531"/>
      <c r="AKP109" s="1531"/>
      <c r="AKQ109" s="1531"/>
      <c r="AKR109" s="1531"/>
      <c r="AKS109" s="1531"/>
      <c r="AKT109" s="1531"/>
      <c r="AKU109" s="1531"/>
      <c r="AKV109" s="1531"/>
      <c r="AKW109" s="1531"/>
      <c r="AKX109" s="1531"/>
      <c r="AKY109" s="1531"/>
      <c r="AKZ109" s="1531"/>
      <c r="ALA109" s="1531"/>
      <c r="ALB109" s="1531"/>
      <c r="ALC109" s="1531"/>
      <c r="ALD109" s="1531"/>
      <c r="ALE109" s="1531"/>
      <c r="ALF109" s="1531"/>
      <c r="ALG109" s="1531"/>
      <c r="ALH109" s="1531"/>
      <c r="ALI109" s="1531"/>
      <c r="ALJ109" s="1531"/>
      <c r="ALK109" s="1531"/>
      <c r="ALL109" s="1531"/>
      <c r="ALM109" s="1531"/>
      <c r="ALN109" s="1531"/>
      <c r="ALO109" s="1531"/>
      <c r="ALP109" s="1531"/>
      <c r="ALQ109" s="1531"/>
      <c r="ALR109" s="1531"/>
      <c r="ALS109" s="1531"/>
      <c r="ALT109" s="1531"/>
      <c r="ALU109" s="1531"/>
      <c r="ALV109" s="1531"/>
      <c r="ALW109" s="1531"/>
      <c r="ALX109" s="1531"/>
      <c r="ALY109" s="1531"/>
      <c r="ALZ109" s="1531"/>
      <c r="AMA109" s="1531"/>
      <c r="AMB109" s="1531"/>
      <c r="AMC109" s="1531"/>
      <c r="AMD109" s="1531"/>
      <c r="AME109" s="1531"/>
      <c r="AMF109" s="1531"/>
      <c r="AMG109" s="1531"/>
      <c r="AMH109" s="1531"/>
      <c r="AMI109" s="1531"/>
      <c r="AMJ109" s="1531"/>
      <c r="AMK109" s="1531"/>
      <c r="AML109" s="1531"/>
      <c r="AMM109" s="1531"/>
      <c r="AMN109" s="1531"/>
      <c r="AMO109" s="1531"/>
      <c r="AMP109" s="1531"/>
      <c r="AMQ109" s="1531"/>
      <c r="AMR109" s="1531"/>
      <c r="AMS109" s="1531"/>
      <c r="AMT109" s="1531"/>
      <c r="AMU109" s="1531"/>
      <c r="AMV109" s="1531"/>
      <c r="AMW109" s="1531"/>
      <c r="AMX109" s="1531"/>
      <c r="AMY109" s="1531"/>
      <c r="AMZ109" s="1531"/>
      <c r="ANA109" s="1531"/>
      <c r="ANB109" s="1531"/>
      <c r="ANC109" s="1531"/>
      <c r="AND109" s="1531"/>
      <c r="ANE109" s="1531"/>
      <c r="ANF109" s="1531"/>
      <c r="ANG109" s="1531"/>
      <c r="ANH109" s="1531"/>
      <c r="ANI109" s="1531"/>
      <c r="ANJ109" s="1531"/>
      <c r="ANK109" s="1531"/>
      <c r="ANL109" s="1531"/>
      <c r="ANM109" s="1531"/>
      <c r="ANN109" s="1531"/>
      <c r="ANO109" s="1531"/>
      <c r="ANP109" s="1531"/>
      <c r="ANQ109" s="1531"/>
      <c r="ANR109" s="1531"/>
      <c r="ANS109" s="1531"/>
      <c r="ANT109" s="1531"/>
      <c r="ANU109" s="1531"/>
      <c r="ANV109" s="1531"/>
      <c r="ANW109" s="1531"/>
      <c r="ANX109" s="1531"/>
      <c r="ANY109" s="1531"/>
      <c r="ANZ109" s="1531"/>
      <c r="AOA109" s="1531"/>
      <c r="AOB109" s="1531"/>
      <c r="AOC109" s="1531"/>
      <c r="AOD109" s="1531"/>
      <c r="AOE109" s="1531"/>
      <c r="AOF109" s="1531"/>
      <c r="AOG109" s="1531"/>
      <c r="AOH109" s="1531"/>
      <c r="AOI109" s="1531"/>
      <c r="AOJ109" s="1531"/>
      <c r="AOK109" s="1531"/>
      <c r="AOL109" s="1531"/>
      <c r="AOM109" s="1531"/>
      <c r="AON109" s="1531"/>
      <c r="AOO109" s="1531"/>
      <c r="AOP109" s="1531"/>
      <c r="AOQ109" s="1531"/>
      <c r="AOR109" s="1531"/>
      <c r="AOS109" s="1531"/>
      <c r="AOT109" s="1531"/>
      <c r="AOU109" s="1531"/>
      <c r="AOV109" s="1531"/>
      <c r="AOW109" s="1531"/>
      <c r="AOX109" s="1531"/>
      <c r="AOY109" s="1531"/>
      <c r="AOZ109" s="1531"/>
      <c r="APA109" s="1531"/>
      <c r="APB109" s="1531"/>
      <c r="APC109" s="1531"/>
      <c r="APD109" s="1531"/>
      <c r="APE109" s="1531"/>
      <c r="APF109" s="1531"/>
      <c r="APG109" s="1531"/>
      <c r="APH109" s="1531"/>
      <c r="API109" s="1531"/>
      <c r="APJ109" s="1531"/>
      <c r="APK109" s="1531"/>
      <c r="APL109" s="1531"/>
      <c r="APM109" s="1531"/>
      <c r="APN109" s="1531"/>
      <c r="APO109" s="1531"/>
      <c r="APP109" s="1531"/>
      <c r="APQ109" s="1531"/>
      <c r="APR109" s="1531"/>
      <c r="APS109" s="1531"/>
      <c r="APT109" s="1531"/>
      <c r="APU109" s="1531"/>
      <c r="APV109" s="1531"/>
      <c r="APW109" s="1531"/>
      <c r="APX109" s="1531"/>
      <c r="APY109" s="1531"/>
      <c r="APZ109" s="1531"/>
      <c r="AQA109" s="1531"/>
      <c r="AQB109" s="1531"/>
      <c r="AQC109" s="1531"/>
      <c r="AQD109" s="1531"/>
      <c r="AQE109" s="1531"/>
      <c r="AQF109" s="1531"/>
      <c r="AQG109" s="1531"/>
      <c r="AQH109" s="1531"/>
      <c r="AQI109" s="1531"/>
      <c r="AQJ109" s="1531"/>
      <c r="AQK109" s="1531"/>
      <c r="AQL109" s="1531"/>
      <c r="AQM109" s="1531"/>
      <c r="AQN109" s="1531"/>
      <c r="AQO109" s="1531"/>
      <c r="AQP109" s="1531"/>
      <c r="AQQ109" s="1531"/>
      <c r="AQR109" s="1531"/>
      <c r="AQS109" s="1531"/>
      <c r="AQT109" s="1531"/>
      <c r="AQU109" s="1531"/>
      <c r="AQV109" s="1531"/>
      <c r="AQW109" s="1531"/>
      <c r="AQX109" s="1531"/>
      <c r="AQY109" s="1531"/>
      <c r="AQZ109" s="1531"/>
      <c r="ARA109" s="1531"/>
      <c r="ARB109" s="1531"/>
      <c r="ARC109" s="1531"/>
      <c r="ARD109" s="1531"/>
      <c r="ARE109" s="1531"/>
      <c r="ARF109" s="1531"/>
      <c r="ARG109" s="1531"/>
      <c r="ARH109" s="1531"/>
      <c r="ARI109" s="1531"/>
      <c r="ARJ109" s="1531"/>
      <c r="ARK109" s="1531"/>
      <c r="ARL109" s="1531"/>
      <c r="ARM109" s="1531"/>
      <c r="ARN109" s="1531"/>
      <c r="ARO109" s="1531"/>
      <c r="ARP109" s="1531"/>
      <c r="ARQ109" s="1531"/>
      <c r="ARR109" s="1531"/>
      <c r="ARS109" s="1531"/>
      <c r="ART109" s="1531"/>
      <c r="ARU109" s="1531"/>
      <c r="ARV109" s="1531"/>
      <c r="ARW109" s="1531"/>
      <c r="ARX109" s="1531"/>
      <c r="ARY109" s="1531"/>
      <c r="ARZ109" s="1531"/>
      <c r="ASA109" s="1531"/>
      <c r="ASB109" s="1531"/>
      <c r="ASC109" s="1531"/>
      <c r="ASD109" s="1531"/>
      <c r="ASE109" s="1531"/>
      <c r="ASF109" s="1531"/>
      <c r="ASG109" s="1531"/>
      <c r="ASH109" s="1531"/>
      <c r="ASI109" s="1531"/>
      <c r="ASJ109" s="1531"/>
      <c r="ASK109" s="1531"/>
      <c r="ASL109" s="1531"/>
      <c r="ASM109" s="1531"/>
      <c r="ASN109" s="1531"/>
      <c r="ASO109" s="1531"/>
      <c r="ASP109" s="1531"/>
      <c r="ASQ109" s="1531"/>
      <c r="ASR109" s="1531"/>
      <c r="ASS109" s="1531"/>
      <c r="AST109" s="1531"/>
      <c r="ASU109" s="1531"/>
      <c r="ASV109" s="1531"/>
      <c r="ASW109" s="1531"/>
      <c r="ASX109" s="1531"/>
      <c r="ASY109" s="1531"/>
      <c r="ASZ109" s="1531"/>
      <c r="ATA109" s="1531"/>
      <c r="ATB109" s="1531"/>
      <c r="ATC109" s="1531"/>
      <c r="ATD109" s="1531"/>
      <c r="ATE109" s="1531"/>
      <c r="ATF109" s="1531"/>
      <c r="ATG109" s="1531"/>
      <c r="ATH109" s="1531"/>
      <c r="ATI109" s="1531"/>
      <c r="ATJ109" s="1531"/>
      <c r="ATK109" s="1531"/>
      <c r="ATL109" s="1531"/>
      <c r="ATM109" s="1531"/>
      <c r="ATN109" s="1531"/>
      <c r="ATO109" s="1531"/>
      <c r="ATP109" s="1531"/>
      <c r="ATQ109" s="1531"/>
      <c r="ATR109" s="1531"/>
      <c r="ATS109" s="1531"/>
      <c r="ATT109" s="1531"/>
      <c r="ATU109" s="1531"/>
      <c r="ATV109" s="1531"/>
      <c r="ATW109" s="1531"/>
      <c r="ATX109" s="1531"/>
      <c r="ATY109" s="1531"/>
      <c r="ATZ109" s="1531"/>
      <c r="AUA109" s="1531"/>
      <c r="AUB109" s="1531"/>
      <c r="AUC109" s="1531"/>
      <c r="AUD109" s="1531"/>
      <c r="AUE109" s="1531"/>
      <c r="AUF109" s="1531"/>
      <c r="AUG109" s="1531"/>
      <c r="AUH109" s="1531"/>
      <c r="AUI109" s="1531"/>
    </row>
    <row r="110" spans="1:1231" s="1406" customFormat="1" ht="31.75" customHeight="1" x14ac:dyDescent="0.75">
      <c r="A110" s="1611"/>
      <c r="B110" s="1611"/>
      <c r="C110" s="1612"/>
      <c r="D110" s="1612"/>
      <c r="E110" s="1613"/>
      <c r="F110" s="1613"/>
      <c r="G110" s="1574"/>
      <c r="H110" s="1574"/>
      <c r="I110" s="1578"/>
      <c r="J110" s="1578"/>
      <c r="K110" s="1578"/>
      <c r="L110" s="1578"/>
      <c r="M110" s="1614"/>
      <c r="N110" s="1578"/>
      <c r="P110" s="661"/>
      <c r="Q110" s="661"/>
      <c r="W110" s="1384"/>
      <c r="Y110" s="661"/>
      <c r="Z110" s="661"/>
      <c r="AA110" s="1582"/>
      <c r="AB110" s="661"/>
      <c r="AC110" s="661"/>
      <c r="AD110" s="1412"/>
      <c r="AE110" s="1412"/>
      <c r="AF110" s="1412"/>
      <c r="AL110" s="1413"/>
      <c r="AN110" s="1487"/>
      <c r="AO110" s="1487"/>
      <c r="AP110" s="1531"/>
      <c r="AQ110" s="1531"/>
      <c r="AR110" s="1531"/>
      <c r="AS110" s="1531"/>
      <c r="AT110" s="1531"/>
      <c r="AU110" s="1531"/>
      <c r="AV110" s="1531"/>
      <c r="AW110" s="1531"/>
      <c r="AX110" s="1531"/>
      <c r="AY110" s="1531"/>
      <c r="AZ110" s="1531"/>
      <c r="BA110" s="1531"/>
      <c r="BB110" s="1531"/>
      <c r="BC110" s="1531"/>
      <c r="BD110" s="1531"/>
      <c r="BE110" s="1531"/>
      <c r="BF110" s="1531"/>
      <c r="BG110" s="1531"/>
      <c r="BH110" s="1531"/>
      <c r="BI110" s="1531"/>
      <c r="BJ110" s="1531"/>
      <c r="BK110" s="1531"/>
      <c r="BL110" s="1531"/>
      <c r="BM110" s="1531"/>
      <c r="BN110" s="1531"/>
      <c r="BO110" s="1531"/>
      <c r="BP110" s="1531"/>
      <c r="BQ110" s="1531"/>
      <c r="BR110" s="1531"/>
      <c r="BS110" s="1531"/>
      <c r="BT110" s="1531"/>
      <c r="BU110" s="1531"/>
      <c r="BV110" s="1531"/>
      <c r="BW110" s="1531"/>
      <c r="BX110" s="1531"/>
      <c r="BY110" s="1531"/>
      <c r="BZ110" s="1531"/>
      <c r="CA110" s="1531"/>
      <c r="CB110" s="1531"/>
      <c r="CC110" s="1531"/>
      <c r="CD110" s="1531"/>
      <c r="CE110" s="1531"/>
      <c r="CF110" s="1531"/>
      <c r="CG110" s="1531"/>
      <c r="CH110" s="1531"/>
      <c r="CI110" s="1531"/>
      <c r="CJ110" s="1531"/>
      <c r="CK110" s="1531"/>
      <c r="CL110" s="1531"/>
      <c r="CM110" s="1531"/>
      <c r="CN110" s="1531"/>
      <c r="CO110" s="1531"/>
      <c r="CP110" s="1531"/>
      <c r="CQ110" s="1531"/>
      <c r="CR110" s="1531"/>
      <c r="CS110" s="1531"/>
      <c r="CT110" s="1531"/>
      <c r="CU110" s="1531"/>
      <c r="CV110" s="1531"/>
      <c r="CW110" s="1531"/>
      <c r="CX110" s="1531"/>
      <c r="CY110" s="1531"/>
      <c r="CZ110" s="1531"/>
      <c r="DA110" s="1531"/>
      <c r="DB110" s="1531"/>
      <c r="DC110" s="1531"/>
      <c r="DD110" s="1531"/>
      <c r="DE110" s="1531"/>
      <c r="DF110" s="1531"/>
      <c r="DG110" s="1531"/>
      <c r="DH110" s="1531"/>
      <c r="DI110" s="1531"/>
      <c r="DJ110" s="1531"/>
      <c r="DK110" s="1531"/>
      <c r="DL110" s="1531"/>
      <c r="DM110" s="1531"/>
      <c r="DN110" s="1531"/>
      <c r="DO110" s="1531"/>
      <c r="DP110" s="1531"/>
      <c r="DQ110" s="1531"/>
      <c r="DR110" s="1531"/>
      <c r="DS110" s="1531"/>
      <c r="DT110" s="1531"/>
      <c r="DU110" s="1531"/>
      <c r="DV110" s="1531"/>
      <c r="DW110" s="1531"/>
      <c r="DX110" s="1531"/>
      <c r="DY110" s="1531"/>
      <c r="DZ110" s="1531"/>
      <c r="EA110" s="1531"/>
      <c r="EB110" s="1531"/>
      <c r="EC110" s="1531"/>
      <c r="ED110" s="1531"/>
      <c r="EE110" s="1531"/>
      <c r="EF110" s="1531"/>
      <c r="EG110" s="1531"/>
      <c r="EH110" s="1531"/>
      <c r="EI110" s="1531"/>
      <c r="EJ110" s="1531"/>
      <c r="EK110" s="1531"/>
      <c r="EL110" s="1531"/>
      <c r="EM110" s="1531"/>
      <c r="EN110" s="1531"/>
      <c r="EO110" s="1531"/>
      <c r="EP110" s="1531"/>
      <c r="EQ110" s="1531"/>
      <c r="ER110" s="1531"/>
      <c r="ES110" s="1531"/>
      <c r="ET110" s="1531"/>
      <c r="EU110" s="1531"/>
      <c r="EV110" s="1531"/>
      <c r="EW110" s="1531"/>
      <c r="EX110" s="1531"/>
      <c r="EY110" s="1531"/>
      <c r="EZ110" s="1531"/>
      <c r="FA110" s="1531"/>
      <c r="FB110" s="1531"/>
      <c r="FC110" s="1531"/>
      <c r="FD110" s="1531"/>
      <c r="FE110" s="1531"/>
      <c r="FF110" s="1531"/>
      <c r="FG110" s="1531"/>
      <c r="FH110" s="1531"/>
      <c r="FI110" s="1531"/>
      <c r="FJ110" s="1531"/>
      <c r="FK110" s="1531"/>
      <c r="FL110" s="1531"/>
      <c r="FM110" s="1531"/>
      <c r="FN110" s="1531"/>
      <c r="FO110" s="1531"/>
      <c r="FP110" s="1531"/>
      <c r="FQ110" s="1531"/>
      <c r="FR110" s="1531"/>
      <c r="FS110" s="1531"/>
      <c r="FT110" s="1531"/>
      <c r="FU110" s="1531"/>
      <c r="FV110" s="1531"/>
      <c r="FW110" s="1531"/>
      <c r="FX110" s="1531"/>
      <c r="FY110" s="1531"/>
      <c r="FZ110" s="1531"/>
      <c r="GA110" s="1531"/>
      <c r="GB110" s="1531"/>
      <c r="GC110" s="1531"/>
      <c r="GD110" s="1531"/>
      <c r="GE110" s="1531"/>
      <c r="GF110" s="1531"/>
      <c r="GG110" s="1531"/>
      <c r="GH110" s="1531"/>
      <c r="GI110" s="1531"/>
      <c r="GJ110" s="1531"/>
      <c r="GK110" s="1531"/>
      <c r="GL110" s="1531"/>
      <c r="GM110" s="1531"/>
      <c r="GN110" s="1531"/>
      <c r="GO110" s="1531"/>
      <c r="GP110" s="1531"/>
      <c r="GQ110" s="1531"/>
      <c r="GR110" s="1531"/>
      <c r="GS110" s="1531"/>
      <c r="GT110" s="1531"/>
      <c r="GU110" s="1531"/>
      <c r="GV110" s="1531"/>
      <c r="GW110" s="1531"/>
      <c r="GX110" s="1531"/>
      <c r="GY110" s="1531"/>
      <c r="GZ110" s="1531"/>
      <c r="HA110" s="1531"/>
      <c r="HB110" s="1531"/>
      <c r="HC110" s="1531"/>
      <c r="HD110" s="1531"/>
      <c r="HE110" s="1531"/>
      <c r="HF110" s="1531"/>
      <c r="HG110" s="1531"/>
      <c r="HH110" s="1531"/>
      <c r="HI110" s="1531"/>
      <c r="HJ110" s="1531"/>
      <c r="HK110" s="1531"/>
      <c r="HL110" s="1531"/>
      <c r="HM110" s="1531"/>
      <c r="HN110" s="1531"/>
      <c r="HO110" s="1531"/>
      <c r="HP110" s="1531"/>
      <c r="HQ110" s="1531"/>
      <c r="HR110" s="1531"/>
      <c r="HS110" s="1531"/>
      <c r="HT110" s="1531"/>
      <c r="HU110" s="1531"/>
      <c r="HV110" s="1531"/>
      <c r="HW110" s="1531"/>
      <c r="HX110" s="1531"/>
      <c r="HY110" s="1531"/>
      <c r="HZ110" s="1531"/>
      <c r="IA110" s="1531"/>
      <c r="IB110" s="1531"/>
      <c r="IC110" s="1531"/>
      <c r="ID110" s="1531"/>
      <c r="IE110" s="1531"/>
      <c r="IF110" s="1531"/>
      <c r="IG110" s="1531"/>
      <c r="IH110" s="1531"/>
      <c r="II110" s="1531"/>
      <c r="IJ110" s="1531"/>
      <c r="IK110" s="1531"/>
      <c r="IL110" s="1531"/>
      <c r="IM110" s="1531"/>
      <c r="IN110" s="1531"/>
      <c r="IO110" s="1531"/>
      <c r="IP110" s="1531"/>
      <c r="IQ110" s="1531"/>
      <c r="IR110" s="1531"/>
      <c r="IS110" s="1531"/>
      <c r="IT110" s="1531"/>
      <c r="IU110" s="1531"/>
      <c r="IV110" s="1531"/>
      <c r="IW110" s="1531"/>
      <c r="IX110" s="1531"/>
      <c r="IY110" s="1531"/>
      <c r="IZ110" s="1531"/>
      <c r="JA110" s="1531"/>
      <c r="JB110" s="1531"/>
      <c r="JC110" s="1531"/>
      <c r="JD110" s="1531"/>
      <c r="JE110" s="1531"/>
      <c r="JF110" s="1531"/>
      <c r="JG110" s="1531"/>
      <c r="JH110" s="1531"/>
      <c r="JI110" s="1531"/>
      <c r="JJ110" s="1531"/>
      <c r="JK110" s="1531"/>
      <c r="JL110" s="1531"/>
      <c r="JM110" s="1531"/>
      <c r="JN110" s="1531"/>
      <c r="JO110" s="1531"/>
      <c r="JP110" s="1531"/>
      <c r="JQ110" s="1531"/>
      <c r="JR110" s="1531"/>
      <c r="JS110" s="1531"/>
      <c r="JT110" s="1531"/>
      <c r="JU110" s="1531"/>
      <c r="JV110" s="1531"/>
      <c r="JW110" s="1531"/>
      <c r="JX110" s="1531"/>
      <c r="JY110" s="1531"/>
      <c r="JZ110" s="1531"/>
      <c r="KA110" s="1531"/>
      <c r="KB110" s="1531"/>
      <c r="KC110" s="1531"/>
      <c r="KD110" s="1531"/>
      <c r="KE110" s="1531"/>
      <c r="KF110" s="1531"/>
      <c r="KG110" s="1531"/>
      <c r="KH110" s="1531"/>
      <c r="KI110" s="1531"/>
      <c r="KJ110" s="1531"/>
      <c r="KK110" s="1531"/>
      <c r="KL110" s="1531"/>
      <c r="KM110" s="1531"/>
      <c r="KN110" s="1531"/>
      <c r="KO110" s="1531"/>
      <c r="KP110" s="1531"/>
      <c r="KQ110" s="1531"/>
      <c r="KR110" s="1531"/>
      <c r="KS110" s="1531"/>
      <c r="KT110" s="1531"/>
      <c r="KU110" s="1531"/>
      <c r="KV110" s="1531"/>
      <c r="KW110" s="1531"/>
      <c r="KX110" s="1531"/>
      <c r="KY110" s="1531"/>
      <c r="KZ110" s="1531"/>
      <c r="LA110" s="1531"/>
      <c r="LB110" s="1531"/>
      <c r="LC110" s="1531"/>
      <c r="LD110" s="1531"/>
      <c r="LE110" s="1531"/>
      <c r="LF110" s="1531"/>
      <c r="LG110" s="1531"/>
      <c r="LH110" s="1531"/>
      <c r="LI110" s="1531"/>
      <c r="LJ110" s="1531"/>
      <c r="LK110" s="1531"/>
      <c r="LL110" s="1531"/>
      <c r="LM110" s="1531"/>
      <c r="LN110" s="1531"/>
      <c r="LO110" s="1531"/>
      <c r="LP110" s="1531"/>
      <c r="LQ110" s="1531"/>
      <c r="LR110" s="1531"/>
      <c r="LS110" s="1531"/>
      <c r="LT110" s="1531"/>
      <c r="LU110" s="1531"/>
      <c r="LV110" s="1531"/>
      <c r="LW110" s="1531"/>
      <c r="LX110" s="1531"/>
      <c r="LY110" s="1531"/>
      <c r="LZ110" s="1531"/>
      <c r="MA110" s="1531"/>
      <c r="MB110" s="1531"/>
      <c r="MC110" s="1531"/>
      <c r="MD110" s="1531"/>
      <c r="ME110" s="1531"/>
      <c r="MF110" s="1531"/>
      <c r="MG110" s="1531"/>
      <c r="MH110" s="1531"/>
      <c r="MI110" s="1531"/>
      <c r="MJ110" s="1531"/>
      <c r="MK110" s="1531"/>
      <c r="ML110" s="1531"/>
      <c r="MM110" s="1531"/>
      <c r="MN110" s="1531"/>
      <c r="MO110" s="1531"/>
      <c r="MP110" s="1531"/>
      <c r="MQ110" s="1531"/>
      <c r="MR110" s="1531"/>
      <c r="MS110" s="1531"/>
      <c r="MT110" s="1531"/>
      <c r="MU110" s="1531"/>
      <c r="MV110" s="1531"/>
      <c r="MW110" s="1531"/>
      <c r="MX110" s="1531"/>
      <c r="MY110" s="1531"/>
      <c r="MZ110" s="1531"/>
      <c r="NA110" s="1531"/>
      <c r="NB110" s="1531"/>
      <c r="NC110" s="1531"/>
      <c r="ND110" s="1531"/>
      <c r="NE110" s="1531"/>
      <c r="NF110" s="1531"/>
      <c r="NG110" s="1531"/>
      <c r="NH110" s="1531"/>
      <c r="NI110" s="1531"/>
      <c r="NJ110" s="1531"/>
      <c r="NK110" s="1531"/>
      <c r="NL110" s="1531"/>
      <c r="NM110" s="1531"/>
      <c r="NN110" s="1531"/>
      <c r="NO110" s="1531"/>
      <c r="NP110" s="1531"/>
      <c r="NQ110" s="1531"/>
      <c r="NR110" s="1531"/>
      <c r="NS110" s="1531"/>
      <c r="NT110" s="1531"/>
      <c r="NU110" s="1531"/>
      <c r="NV110" s="1531"/>
      <c r="NW110" s="1531"/>
      <c r="NX110" s="1531"/>
      <c r="NY110" s="1531"/>
      <c r="NZ110" s="1531"/>
      <c r="OA110" s="1531"/>
      <c r="OB110" s="1531"/>
      <c r="OC110" s="1531"/>
      <c r="OD110" s="1531"/>
      <c r="OE110" s="1531"/>
      <c r="OF110" s="1531"/>
      <c r="OG110" s="1531"/>
      <c r="OH110" s="1531"/>
      <c r="OI110" s="1531"/>
      <c r="OJ110" s="1531"/>
      <c r="OK110" s="1531"/>
      <c r="OL110" s="1531"/>
      <c r="OM110" s="1531"/>
      <c r="ON110" s="1531"/>
      <c r="OO110" s="1531"/>
      <c r="OP110" s="1531"/>
      <c r="OQ110" s="1531"/>
      <c r="OR110" s="1531"/>
      <c r="OS110" s="1531"/>
      <c r="OT110" s="1531"/>
      <c r="OU110" s="1531"/>
      <c r="OV110" s="1531"/>
      <c r="OW110" s="1531"/>
      <c r="OX110" s="1531"/>
      <c r="OY110" s="1531"/>
      <c r="OZ110" s="1531"/>
      <c r="PA110" s="1531"/>
      <c r="PB110" s="1531"/>
      <c r="PC110" s="1531"/>
      <c r="PD110" s="1531"/>
      <c r="PE110" s="1531"/>
      <c r="PF110" s="1531"/>
      <c r="PG110" s="1531"/>
      <c r="PH110" s="1531"/>
      <c r="PI110" s="1531"/>
      <c r="PJ110" s="1531"/>
      <c r="PK110" s="1531"/>
      <c r="PL110" s="1531"/>
      <c r="PM110" s="1531"/>
      <c r="PN110" s="1531"/>
      <c r="PO110" s="1531"/>
      <c r="PP110" s="1531"/>
      <c r="PQ110" s="1531"/>
      <c r="PR110" s="1531"/>
      <c r="PS110" s="1531"/>
      <c r="PT110" s="1531"/>
      <c r="PU110" s="1531"/>
      <c r="PV110" s="1531"/>
      <c r="PW110" s="1531"/>
      <c r="PX110" s="1531"/>
      <c r="PY110" s="1531"/>
      <c r="PZ110" s="1531"/>
      <c r="QA110" s="1531"/>
      <c r="QB110" s="1531"/>
      <c r="QC110" s="1531"/>
      <c r="QD110" s="1531"/>
      <c r="QE110" s="1531"/>
      <c r="QF110" s="1531"/>
      <c r="QG110" s="1531"/>
      <c r="QH110" s="1531"/>
      <c r="QI110" s="1531"/>
      <c r="QJ110" s="1531"/>
      <c r="QK110" s="1531"/>
      <c r="QL110" s="1531"/>
      <c r="QM110" s="1531"/>
      <c r="QN110" s="1531"/>
      <c r="QO110" s="1531"/>
      <c r="QP110" s="1531"/>
      <c r="QQ110" s="1531"/>
      <c r="QR110" s="1531"/>
      <c r="QS110" s="1531"/>
      <c r="QT110" s="1531"/>
      <c r="QU110" s="1531"/>
      <c r="QV110" s="1531"/>
      <c r="QW110" s="1531"/>
      <c r="QX110" s="1531"/>
      <c r="QY110" s="1531"/>
      <c r="QZ110" s="1531"/>
      <c r="RA110" s="1531"/>
      <c r="RB110" s="1531"/>
      <c r="RC110" s="1531"/>
      <c r="RD110" s="1531"/>
      <c r="RE110" s="1531"/>
      <c r="RF110" s="1531"/>
      <c r="RG110" s="1531"/>
      <c r="RH110" s="1531"/>
      <c r="RI110" s="1531"/>
      <c r="RJ110" s="1531"/>
      <c r="RK110" s="1531"/>
      <c r="RL110" s="1531"/>
      <c r="RM110" s="1531"/>
      <c r="RN110" s="1531"/>
      <c r="RO110" s="1531"/>
      <c r="RP110" s="1531"/>
      <c r="RQ110" s="1531"/>
      <c r="RR110" s="1531"/>
      <c r="RS110" s="1531"/>
      <c r="RT110" s="1531"/>
      <c r="RU110" s="1531"/>
      <c r="RV110" s="1531"/>
      <c r="RW110" s="1531"/>
      <c r="RX110" s="1531"/>
      <c r="RY110" s="1531"/>
      <c r="RZ110" s="1531"/>
      <c r="SA110" s="1531"/>
      <c r="SB110" s="1531"/>
      <c r="SC110" s="1531"/>
      <c r="SD110" s="1531"/>
      <c r="SE110" s="1531"/>
      <c r="SF110" s="1531"/>
      <c r="SG110" s="1531"/>
      <c r="SH110" s="1531"/>
      <c r="SI110" s="1531"/>
      <c r="SJ110" s="1531"/>
      <c r="SK110" s="1531"/>
      <c r="SL110" s="1531"/>
      <c r="SM110" s="1531"/>
      <c r="SN110" s="1531"/>
      <c r="SO110" s="1531"/>
      <c r="SP110" s="1531"/>
      <c r="SQ110" s="1531"/>
      <c r="SR110" s="1531"/>
      <c r="SS110" s="1531"/>
      <c r="ST110" s="1531"/>
      <c r="SU110" s="1531"/>
      <c r="SV110" s="1531"/>
      <c r="SW110" s="1531"/>
      <c r="SX110" s="1531"/>
      <c r="SY110" s="1531"/>
      <c r="SZ110" s="1531"/>
      <c r="TA110" s="1531"/>
      <c r="TB110" s="1531"/>
      <c r="TC110" s="1531"/>
      <c r="TD110" s="1531"/>
      <c r="TE110" s="1531"/>
      <c r="TF110" s="1531"/>
      <c r="TG110" s="1531"/>
      <c r="TH110" s="1531"/>
      <c r="TI110" s="1531"/>
      <c r="TJ110" s="1531"/>
      <c r="TK110" s="1531"/>
      <c r="TL110" s="1531"/>
      <c r="TM110" s="1531"/>
      <c r="TN110" s="1531"/>
      <c r="TO110" s="1531"/>
      <c r="TP110" s="1531"/>
      <c r="TQ110" s="1531"/>
      <c r="TR110" s="1531"/>
      <c r="TS110" s="1531"/>
      <c r="TT110" s="1531"/>
      <c r="TU110" s="1531"/>
      <c r="TV110" s="1531"/>
      <c r="TW110" s="1531"/>
      <c r="TX110" s="1531"/>
      <c r="TY110" s="1531"/>
      <c r="TZ110" s="1531"/>
      <c r="UA110" s="1531"/>
      <c r="UB110" s="1531"/>
      <c r="UC110" s="1531"/>
      <c r="UD110" s="1531"/>
      <c r="UE110" s="1531"/>
      <c r="UF110" s="1531"/>
      <c r="UG110" s="1531"/>
      <c r="UH110" s="1531"/>
      <c r="UI110" s="1531"/>
      <c r="UJ110" s="1531"/>
      <c r="UK110" s="1531"/>
      <c r="UL110" s="1531"/>
      <c r="UM110" s="1531"/>
      <c r="UN110" s="1531"/>
      <c r="UO110" s="1531"/>
      <c r="UP110" s="1531"/>
      <c r="UQ110" s="1531"/>
      <c r="UR110" s="1531"/>
      <c r="US110" s="1531"/>
      <c r="UT110" s="1531"/>
      <c r="UU110" s="1531"/>
      <c r="UV110" s="1531"/>
      <c r="UW110" s="1531"/>
      <c r="UX110" s="1531"/>
      <c r="UY110" s="1531"/>
      <c r="UZ110" s="1531"/>
      <c r="VA110" s="1531"/>
      <c r="VB110" s="1531"/>
      <c r="VC110" s="1531"/>
      <c r="VD110" s="1531"/>
      <c r="VE110" s="1531"/>
      <c r="VF110" s="1531"/>
      <c r="VG110" s="1531"/>
      <c r="VH110" s="1531"/>
      <c r="VI110" s="1531"/>
      <c r="VJ110" s="1531"/>
      <c r="VK110" s="1531"/>
      <c r="VL110" s="1531"/>
      <c r="VM110" s="1531"/>
      <c r="VN110" s="1531"/>
      <c r="VO110" s="1531"/>
      <c r="VP110" s="1531"/>
      <c r="VQ110" s="1531"/>
      <c r="VR110" s="1531"/>
      <c r="VS110" s="1531"/>
      <c r="VT110" s="1531"/>
      <c r="VU110" s="1531"/>
      <c r="VV110" s="1531"/>
      <c r="VW110" s="1531"/>
      <c r="VX110" s="1531"/>
      <c r="VY110" s="1531"/>
      <c r="VZ110" s="1531"/>
      <c r="WA110" s="1531"/>
      <c r="WB110" s="1531"/>
      <c r="WC110" s="1531"/>
      <c r="WD110" s="1531"/>
      <c r="WE110" s="1531"/>
      <c r="WF110" s="1531"/>
      <c r="WG110" s="1531"/>
      <c r="WH110" s="1531"/>
      <c r="WI110" s="1531"/>
      <c r="WJ110" s="1531"/>
      <c r="WK110" s="1531"/>
      <c r="WL110" s="1531"/>
      <c r="WM110" s="1531"/>
      <c r="WN110" s="1531"/>
      <c r="WO110" s="1531"/>
      <c r="WP110" s="1531"/>
      <c r="WQ110" s="1531"/>
      <c r="WR110" s="1531"/>
      <c r="WS110" s="1531"/>
      <c r="WT110" s="1531"/>
      <c r="WU110" s="1531"/>
      <c r="WV110" s="1531"/>
      <c r="WW110" s="1531"/>
      <c r="WX110" s="1531"/>
      <c r="WY110" s="1531"/>
      <c r="WZ110" s="1531"/>
      <c r="XA110" s="1531"/>
      <c r="XB110" s="1531"/>
      <c r="XC110" s="1531"/>
      <c r="XD110" s="1531"/>
      <c r="XE110" s="1531"/>
      <c r="XF110" s="1531"/>
      <c r="XG110" s="1531"/>
      <c r="XH110" s="1531"/>
      <c r="XI110" s="1531"/>
      <c r="XJ110" s="1531"/>
      <c r="XK110" s="1531"/>
      <c r="XL110" s="1531"/>
      <c r="XM110" s="1531"/>
      <c r="XN110" s="1531"/>
      <c r="XO110" s="1531"/>
      <c r="XP110" s="1531"/>
      <c r="XQ110" s="1531"/>
      <c r="XR110" s="1531"/>
      <c r="XS110" s="1531"/>
      <c r="XT110" s="1531"/>
      <c r="XU110" s="1531"/>
      <c r="XV110" s="1531"/>
      <c r="XW110" s="1531"/>
      <c r="XX110" s="1531"/>
      <c r="XY110" s="1531"/>
      <c r="XZ110" s="1531"/>
      <c r="YA110" s="1531"/>
      <c r="YB110" s="1531"/>
      <c r="YC110" s="1531"/>
      <c r="YD110" s="1531"/>
      <c r="YE110" s="1531"/>
      <c r="YF110" s="1531"/>
      <c r="YG110" s="1531"/>
      <c r="YH110" s="1531"/>
      <c r="YI110" s="1531"/>
      <c r="YJ110" s="1531"/>
      <c r="YK110" s="1531"/>
      <c r="YL110" s="1531"/>
      <c r="YM110" s="1531"/>
      <c r="YN110" s="1531"/>
      <c r="YO110" s="1531"/>
      <c r="YP110" s="1531"/>
      <c r="YQ110" s="1531"/>
      <c r="YR110" s="1531"/>
      <c r="YS110" s="1531"/>
      <c r="YT110" s="1531"/>
      <c r="YU110" s="1531"/>
      <c r="YV110" s="1531"/>
      <c r="YW110" s="1531"/>
      <c r="YX110" s="1531"/>
      <c r="YY110" s="1531"/>
      <c r="YZ110" s="1531"/>
      <c r="ZA110" s="1531"/>
      <c r="ZB110" s="1531"/>
      <c r="ZC110" s="1531"/>
      <c r="ZD110" s="1531"/>
      <c r="ZE110" s="1531"/>
      <c r="ZF110" s="1531"/>
      <c r="ZG110" s="1531"/>
      <c r="ZH110" s="1531"/>
      <c r="ZI110" s="1531"/>
      <c r="ZJ110" s="1531"/>
      <c r="ZK110" s="1531"/>
      <c r="ZL110" s="1531"/>
      <c r="ZM110" s="1531"/>
      <c r="ZN110" s="1531"/>
      <c r="ZO110" s="1531"/>
      <c r="ZP110" s="1531"/>
      <c r="ZQ110" s="1531"/>
      <c r="ZR110" s="1531"/>
      <c r="ZS110" s="1531"/>
      <c r="ZT110" s="1531"/>
      <c r="ZU110" s="1531"/>
      <c r="ZV110" s="1531"/>
      <c r="ZW110" s="1531"/>
      <c r="ZX110" s="1531"/>
      <c r="ZY110" s="1531"/>
      <c r="ZZ110" s="1531"/>
      <c r="AAA110" s="1531"/>
      <c r="AAB110" s="1531"/>
      <c r="AAC110" s="1531"/>
      <c r="AAD110" s="1531"/>
      <c r="AAE110" s="1531"/>
      <c r="AAF110" s="1531"/>
      <c r="AAG110" s="1531"/>
      <c r="AAH110" s="1531"/>
      <c r="AAI110" s="1531"/>
      <c r="AAJ110" s="1531"/>
      <c r="AAK110" s="1531"/>
      <c r="AAL110" s="1531"/>
      <c r="AAM110" s="1531"/>
      <c r="AAN110" s="1531"/>
      <c r="AAO110" s="1531"/>
      <c r="AAP110" s="1531"/>
      <c r="AAQ110" s="1531"/>
      <c r="AAR110" s="1531"/>
      <c r="AAS110" s="1531"/>
      <c r="AAT110" s="1531"/>
      <c r="AAU110" s="1531"/>
      <c r="AAV110" s="1531"/>
      <c r="AAW110" s="1531"/>
      <c r="AAX110" s="1531"/>
      <c r="AAY110" s="1531"/>
      <c r="AAZ110" s="1531"/>
      <c r="ABA110" s="1531"/>
      <c r="ABB110" s="1531"/>
      <c r="ABC110" s="1531"/>
      <c r="ABD110" s="1531"/>
      <c r="ABE110" s="1531"/>
      <c r="ABF110" s="1531"/>
      <c r="ABG110" s="1531"/>
      <c r="ABH110" s="1531"/>
      <c r="ABI110" s="1531"/>
      <c r="ABJ110" s="1531"/>
      <c r="ABK110" s="1531"/>
      <c r="ABL110" s="1531"/>
      <c r="ABM110" s="1531"/>
      <c r="ABN110" s="1531"/>
      <c r="ABO110" s="1531"/>
      <c r="ABP110" s="1531"/>
      <c r="ABQ110" s="1531"/>
      <c r="ABR110" s="1531"/>
      <c r="ABS110" s="1531"/>
      <c r="ABT110" s="1531"/>
      <c r="ABU110" s="1531"/>
      <c r="ABV110" s="1531"/>
      <c r="ABW110" s="1531"/>
      <c r="ABX110" s="1531"/>
      <c r="ABY110" s="1531"/>
      <c r="ABZ110" s="1531"/>
      <c r="ACA110" s="1531"/>
      <c r="ACB110" s="1531"/>
      <c r="ACC110" s="1531"/>
      <c r="ACD110" s="1531"/>
      <c r="ACE110" s="1531"/>
      <c r="ACF110" s="1531"/>
      <c r="ACG110" s="1531"/>
      <c r="ACH110" s="1531"/>
      <c r="ACI110" s="1531"/>
      <c r="ACJ110" s="1531"/>
      <c r="ACK110" s="1531"/>
      <c r="ACL110" s="1531"/>
      <c r="ACM110" s="1531"/>
      <c r="ACN110" s="1531"/>
      <c r="ACO110" s="1531"/>
      <c r="ACP110" s="1531"/>
      <c r="ACQ110" s="1531"/>
      <c r="ACR110" s="1531"/>
      <c r="ACS110" s="1531"/>
      <c r="ACT110" s="1531"/>
      <c r="ACU110" s="1531"/>
      <c r="ACV110" s="1531"/>
      <c r="ACW110" s="1531"/>
      <c r="ACX110" s="1531"/>
      <c r="ACY110" s="1531"/>
      <c r="ACZ110" s="1531"/>
      <c r="ADA110" s="1531"/>
      <c r="ADB110" s="1531"/>
      <c r="ADC110" s="1531"/>
      <c r="ADD110" s="1531"/>
      <c r="ADE110" s="1531"/>
      <c r="ADF110" s="1531"/>
      <c r="ADG110" s="1531"/>
      <c r="ADH110" s="1531"/>
      <c r="ADI110" s="1531"/>
      <c r="ADJ110" s="1531"/>
      <c r="ADK110" s="1531"/>
      <c r="ADL110" s="1531"/>
      <c r="ADM110" s="1531"/>
      <c r="ADN110" s="1531"/>
      <c r="ADO110" s="1531"/>
      <c r="ADP110" s="1531"/>
      <c r="ADQ110" s="1531"/>
      <c r="ADR110" s="1531"/>
      <c r="ADS110" s="1531"/>
      <c r="ADT110" s="1531"/>
      <c r="ADU110" s="1531"/>
      <c r="ADV110" s="1531"/>
      <c r="ADW110" s="1531"/>
      <c r="ADX110" s="1531"/>
      <c r="ADY110" s="1531"/>
      <c r="ADZ110" s="1531"/>
      <c r="AEA110" s="1531"/>
      <c r="AEB110" s="1531"/>
      <c r="AEC110" s="1531"/>
      <c r="AED110" s="1531"/>
      <c r="AEE110" s="1531"/>
      <c r="AEF110" s="1531"/>
      <c r="AEG110" s="1531"/>
      <c r="AEH110" s="1531"/>
      <c r="AEI110" s="1531"/>
      <c r="AEJ110" s="1531"/>
      <c r="AEK110" s="1531"/>
      <c r="AEL110" s="1531"/>
      <c r="AEM110" s="1531"/>
      <c r="AEN110" s="1531"/>
      <c r="AEO110" s="1531"/>
      <c r="AEP110" s="1531"/>
      <c r="AEQ110" s="1531"/>
      <c r="AER110" s="1531"/>
      <c r="AES110" s="1531"/>
      <c r="AET110" s="1531"/>
      <c r="AEU110" s="1531"/>
      <c r="AEV110" s="1531"/>
      <c r="AEW110" s="1531"/>
      <c r="AEX110" s="1531"/>
      <c r="AEY110" s="1531"/>
      <c r="AEZ110" s="1531"/>
      <c r="AFA110" s="1531"/>
      <c r="AFB110" s="1531"/>
      <c r="AFC110" s="1531"/>
      <c r="AFD110" s="1531"/>
      <c r="AFE110" s="1531"/>
      <c r="AFF110" s="1531"/>
      <c r="AFG110" s="1531"/>
      <c r="AFH110" s="1531"/>
      <c r="AFI110" s="1531"/>
      <c r="AFJ110" s="1531"/>
      <c r="AFK110" s="1531"/>
      <c r="AFL110" s="1531"/>
      <c r="AFM110" s="1531"/>
      <c r="AFN110" s="1531"/>
      <c r="AFO110" s="1531"/>
      <c r="AFP110" s="1531"/>
      <c r="AFQ110" s="1531"/>
      <c r="AFR110" s="1531"/>
      <c r="AFS110" s="1531"/>
      <c r="AFT110" s="1531"/>
      <c r="AFU110" s="1531"/>
      <c r="AFV110" s="1531"/>
      <c r="AFW110" s="1531"/>
      <c r="AFX110" s="1531"/>
      <c r="AFY110" s="1531"/>
      <c r="AFZ110" s="1531"/>
      <c r="AGA110" s="1531"/>
      <c r="AGB110" s="1531"/>
      <c r="AGC110" s="1531"/>
      <c r="AGD110" s="1531"/>
      <c r="AGE110" s="1531"/>
      <c r="AGF110" s="1531"/>
      <c r="AGG110" s="1531"/>
      <c r="AGH110" s="1531"/>
      <c r="AGI110" s="1531"/>
      <c r="AGJ110" s="1531"/>
      <c r="AGK110" s="1531"/>
      <c r="AGL110" s="1531"/>
      <c r="AGM110" s="1531"/>
      <c r="AGN110" s="1531"/>
      <c r="AGO110" s="1531"/>
      <c r="AGP110" s="1531"/>
      <c r="AGQ110" s="1531"/>
      <c r="AGR110" s="1531"/>
      <c r="AGS110" s="1531"/>
      <c r="AGT110" s="1531"/>
      <c r="AGU110" s="1531"/>
      <c r="AGV110" s="1531"/>
      <c r="AGW110" s="1531"/>
      <c r="AGX110" s="1531"/>
      <c r="AGY110" s="1531"/>
      <c r="AGZ110" s="1531"/>
      <c r="AHA110" s="1531"/>
      <c r="AHB110" s="1531"/>
      <c r="AHC110" s="1531"/>
      <c r="AHD110" s="1531"/>
      <c r="AHE110" s="1531"/>
      <c r="AHF110" s="1531"/>
      <c r="AHG110" s="1531"/>
      <c r="AHH110" s="1531"/>
      <c r="AHI110" s="1531"/>
      <c r="AHJ110" s="1531"/>
      <c r="AHK110" s="1531"/>
      <c r="AHL110" s="1531"/>
      <c r="AHM110" s="1531"/>
      <c r="AHN110" s="1531"/>
      <c r="AHO110" s="1531"/>
      <c r="AHP110" s="1531"/>
      <c r="AHQ110" s="1531"/>
      <c r="AHR110" s="1531"/>
      <c r="AHS110" s="1531"/>
      <c r="AHT110" s="1531"/>
      <c r="AHU110" s="1531"/>
      <c r="AHV110" s="1531"/>
      <c r="AHW110" s="1531"/>
      <c r="AHX110" s="1531"/>
      <c r="AHY110" s="1531"/>
      <c r="AHZ110" s="1531"/>
      <c r="AIA110" s="1531"/>
      <c r="AIB110" s="1531"/>
      <c r="AIC110" s="1531"/>
      <c r="AID110" s="1531"/>
      <c r="AIE110" s="1531"/>
      <c r="AIF110" s="1531"/>
      <c r="AIG110" s="1531"/>
      <c r="AIH110" s="1531"/>
      <c r="AII110" s="1531"/>
      <c r="AIJ110" s="1531"/>
      <c r="AIK110" s="1531"/>
      <c r="AIL110" s="1531"/>
      <c r="AIM110" s="1531"/>
      <c r="AIN110" s="1531"/>
      <c r="AIO110" s="1531"/>
      <c r="AIP110" s="1531"/>
      <c r="AIQ110" s="1531"/>
      <c r="AIR110" s="1531"/>
      <c r="AIS110" s="1531"/>
      <c r="AIT110" s="1531"/>
      <c r="AIU110" s="1531"/>
      <c r="AIV110" s="1531"/>
      <c r="AIW110" s="1531"/>
      <c r="AIX110" s="1531"/>
      <c r="AIY110" s="1531"/>
      <c r="AIZ110" s="1531"/>
      <c r="AJA110" s="1531"/>
      <c r="AJB110" s="1531"/>
      <c r="AJC110" s="1531"/>
      <c r="AJD110" s="1531"/>
      <c r="AJE110" s="1531"/>
      <c r="AJF110" s="1531"/>
      <c r="AJG110" s="1531"/>
      <c r="AJH110" s="1531"/>
      <c r="AJI110" s="1531"/>
      <c r="AJJ110" s="1531"/>
      <c r="AJK110" s="1531"/>
      <c r="AJL110" s="1531"/>
      <c r="AJM110" s="1531"/>
      <c r="AJN110" s="1531"/>
      <c r="AJO110" s="1531"/>
      <c r="AJP110" s="1531"/>
      <c r="AJQ110" s="1531"/>
      <c r="AJR110" s="1531"/>
      <c r="AJS110" s="1531"/>
      <c r="AJT110" s="1531"/>
      <c r="AJU110" s="1531"/>
      <c r="AJV110" s="1531"/>
      <c r="AJW110" s="1531"/>
      <c r="AJX110" s="1531"/>
      <c r="AJY110" s="1531"/>
      <c r="AJZ110" s="1531"/>
      <c r="AKA110" s="1531"/>
      <c r="AKB110" s="1531"/>
      <c r="AKC110" s="1531"/>
      <c r="AKD110" s="1531"/>
      <c r="AKE110" s="1531"/>
      <c r="AKF110" s="1531"/>
      <c r="AKG110" s="1531"/>
      <c r="AKH110" s="1531"/>
      <c r="AKI110" s="1531"/>
      <c r="AKJ110" s="1531"/>
      <c r="AKK110" s="1531"/>
      <c r="AKL110" s="1531"/>
      <c r="AKM110" s="1531"/>
      <c r="AKN110" s="1531"/>
      <c r="AKO110" s="1531"/>
      <c r="AKP110" s="1531"/>
      <c r="AKQ110" s="1531"/>
      <c r="AKR110" s="1531"/>
      <c r="AKS110" s="1531"/>
      <c r="AKT110" s="1531"/>
      <c r="AKU110" s="1531"/>
      <c r="AKV110" s="1531"/>
      <c r="AKW110" s="1531"/>
      <c r="AKX110" s="1531"/>
      <c r="AKY110" s="1531"/>
      <c r="AKZ110" s="1531"/>
      <c r="ALA110" s="1531"/>
      <c r="ALB110" s="1531"/>
      <c r="ALC110" s="1531"/>
      <c r="ALD110" s="1531"/>
      <c r="ALE110" s="1531"/>
      <c r="ALF110" s="1531"/>
      <c r="ALG110" s="1531"/>
      <c r="ALH110" s="1531"/>
      <c r="ALI110" s="1531"/>
      <c r="ALJ110" s="1531"/>
      <c r="ALK110" s="1531"/>
      <c r="ALL110" s="1531"/>
      <c r="ALM110" s="1531"/>
      <c r="ALN110" s="1531"/>
      <c r="ALO110" s="1531"/>
      <c r="ALP110" s="1531"/>
      <c r="ALQ110" s="1531"/>
      <c r="ALR110" s="1531"/>
      <c r="ALS110" s="1531"/>
      <c r="ALT110" s="1531"/>
      <c r="ALU110" s="1531"/>
      <c r="ALV110" s="1531"/>
      <c r="ALW110" s="1531"/>
      <c r="ALX110" s="1531"/>
      <c r="ALY110" s="1531"/>
      <c r="ALZ110" s="1531"/>
      <c r="AMA110" s="1531"/>
      <c r="AMB110" s="1531"/>
      <c r="AMC110" s="1531"/>
      <c r="AMD110" s="1531"/>
      <c r="AME110" s="1531"/>
      <c r="AMF110" s="1531"/>
      <c r="AMG110" s="1531"/>
      <c r="AMH110" s="1531"/>
      <c r="AMI110" s="1531"/>
      <c r="AMJ110" s="1531"/>
      <c r="AMK110" s="1531"/>
      <c r="AML110" s="1531"/>
      <c r="AMM110" s="1531"/>
      <c r="AMN110" s="1531"/>
      <c r="AMO110" s="1531"/>
      <c r="AMP110" s="1531"/>
      <c r="AMQ110" s="1531"/>
      <c r="AMR110" s="1531"/>
      <c r="AMS110" s="1531"/>
      <c r="AMT110" s="1531"/>
      <c r="AMU110" s="1531"/>
      <c r="AMV110" s="1531"/>
      <c r="AMW110" s="1531"/>
      <c r="AMX110" s="1531"/>
      <c r="AMY110" s="1531"/>
      <c r="AMZ110" s="1531"/>
      <c r="ANA110" s="1531"/>
      <c r="ANB110" s="1531"/>
      <c r="ANC110" s="1531"/>
      <c r="AND110" s="1531"/>
      <c r="ANE110" s="1531"/>
      <c r="ANF110" s="1531"/>
      <c r="ANG110" s="1531"/>
      <c r="ANH110" s="1531"/>
      <c r="ANI110" s="1531"/>
      <c r="ANJ110" s="1531"/>
      <c r="ANK110" s="1531"/>
      <c r="ANL110" s="1531"/>
      <c r="ANM110" s="1531"/>
      <c r="ANN110" s="1531"/>
      <c r="ANO110" s="1531"/>
      <c r="ANP110" s="1531"/>
      <c r="ANQ110" s="1531"/>
      <c r="ANR110" s="1531"/>
      <c r="ANS110" s="1531"/>
      <c r="ANT110" s="1531"/>
      <c r="ANU110" s="1531"/>
      <c r="ANV110" s="1531"/>
      <c r="ANW110" s="1531"/>
      <c r="ANX110" s="1531"/>
      <c r="ANY110" s="1531"/>
      <c r="ANZ110" s="1531"/>
      <c r="AOA110" s="1531"/>
      <c r="AOB110" s="1531"/>
      <c r="AOC110" s="1531"/>
      <c r="AOD110" s="1531"/>
      <c r="AOE110" s="1531"/>
      <c r="AOF110" s="1531"/>
      <c r="AOG110" s="1531"/>
      <c r="AOH110" s="1531"/>
      <c r="AOI110" s="1531"/>
      <c r="AOJ110" s="1531"/>
      <c r="AOK110" s="1531"/>
      <c r="AOL110" s="1531"/>
      <c r="AOM110" s="1531"/>
      <c r="AON110" s="1531"/>
      <c r="AOO110" s="1531"/>
      <c r="AOP110" s="1531"/>
      <c r="AOQ110" s="1531"/>
      <c r="AOR110" s="1531"/>
      <c r="AOS110" s="1531"/>
      <c r="AOT110" s="1531"/>
      <c r="AOU110" s="1531"/>
      <c r="AOV110" s="1531"/>
      <c r="AOW110" s="1531"/>
      <c r="AOX110" s="1531"/>
      <c r="AOY110" s="1531"/>
      <c r="AOZ110" s="1531"/>
      <c r="APA110" s="1531"/>
      <c r="APB110" s="1531"/>
      <c r="APC110" s="1531"/>
      <c r="APD110" s="1531"/>
      <c r="APE110" s="1531"/>
      <c r="APF110" s="1531"/>
      <c r="APG110" s="1531"/>
      <c r="APH110" s="1531"/>
      <c r="API110" s="1531"/>
      <c r="APJ110" s="1531"/>
      <c r="APK110" s="1531"/>
      <c r="APL110" s="1531"/>
      <c r="APM110" s="1531"/>
      <c r="APN110" s="1531"/>
      <c r="APO110" s="1531"/>
      <c r="APP110" s="1531"/>
      <c r="APQ110" s="1531"/>
      <c r="APR110" s="1531"/>
      <c r="APS110" s="1531"/>
      <c r="APT110" s="1531"/>
      <c r="APU110" s="1531"/>
      <c r="APV110" s="1531"/>
      <c r="APW110" s="1531"/>
      <c r="APX110" s="1531"/>
      <c r="APY110" s="1531"/>
      <c r="APZ110" s="1531"/>
      <c r="AQA110" s="1531"/>
      <c r="AQB110" s="1531"/>
      <c r="AQC110" s="1531"/>
      <c r="AQD110" s="1531"/>
      <c r="AQE110" s="1531"/>
      <c r="AQF110" s="1531"/>
      <c r="AQG110" s="1531"/>
      <c r="AQH110" s="1531"/>
      <c r="AQI110" s="1531"/>
      <c r="AQJ110" s="1531"/>
      <c r="AQK110" s="1531"/>
      <c r="AQL110" s="1531"/>
      <c r="AQM110" s="1531"/>
      <c r="AQN110" s="1531"/>
      <c r="AQO110" s="1531"/>
      <c r="AQP110" s="1531"/>
      <c r="AQQ110" s="1531"/>
      <c r="AQR110" s="1531"/>
      <c r="AQS110" s="1531"/>
      <c r="AQT110" s="1531"/>
      <c r="AQU110" s="1531"/>
      <c r="AQV110" s="1531"/>
      <c r="AQW110" s="1531"/>
      <c r="AQX110" s="1531"/>
      <c r="AQY110" s="1531"/>
      <c r="AQZ110" s="1531"/>
      <c r="ARA110" s="1531"/>
      <c r="ARB110" s="1531"/>
      <c r="ARC110" s="1531"/>
      <c r="ARD110" s="1531"/>
      <c r="ARE110" s="1531"/>
      <c r="ARF110" s="1531"/>
      <c r="ARG110" s="1531"/>
      <c r="ARH110" s="1531"/>
      <c r="ARI110" s="1531"/>
      <c r="ARJ110" s="1531"/>
      <c r="ARK110" s="1531"/>
      <c r="ARL110" s="1531"/>
      <c r="ARM110" s="1531"/>
      <c r="ARN110" s="1531"/>
      <c r="ARO110" s="1531"/>
      <c r="ARP110" s="1531"/>
      <c r="ARQ110" s="1531"/>
      <c r="ARR110" s="1531"/>
      <c r="ARS110" s="1531"/>
      <c r="ART110" s="1531"/>
      <c r="ARU110" s="1531"/>
      <c r="ARV110" s="1531"/>
      <c r="ARW110" s="1531"/>
      <c r="ARX110" s="1531"/>
      <c r="ARY110" s="1531"/>
      <c r="ARZ110" s="1531"/>
      <c r="ASA110" s="1531"/>
      <c r="ASB110" s="1531"/>
      <c r="ASC110" s="1531"/>
      <c r="ASD110" s="1531"/>
      <c r="ASE110" s="1531"/>
      <c r="ASF110" s="1531"/>
      <c r="ASG110" s="1531"/>
      <c r="ASH110" s="1531"/>
      <c r="ASI110" s="1531"/>
      <c r="ASJ110" s="1531"/>
      <c r="ASK110" s="1531"/>
      <c r="ASL110" s="1531"/>
      <c r="ASM110" s="1531"/>
      <c r="ASN110" s="1531"/>
      <c r="ASO110" s="1531"/>
      <c r="ASP110" s="1531"/>
      <c r="ASQ110" s="1531"/>
      <c r="ASR110" s="1531"/>
      <c r="ASS110" s="1531"/>
      <c r="AST110" s="1531"/>
      <c r="ASU110" s="1531"/>
      <c r="ASV110" s="1531"/>
      <c r="ASW110" s="1531"/>
      <c r="ASX110" s="1531"/>
      <c r="ASY110" s="1531"/>
      <c r="ASZ110" s="1531"/>
      <c r="ATA110" s="1531"/>
      <c r="ATB110" s="1531"/>
      <c r="ATC110" s="1531"/>
      <c r="ATD110" s="1531"/>
      <c r="ATE110" s="1531"/>
      <c r="ATF110" s="1531"/>
      <c r="ATG110" s="1531"/>
      <c r="ATH110" s="1531"/>
      <c r="ATI110" s="1531"/>
      <c r="ATJ110" s="1531"/>
      <c r="ATK110" s="1531"/>
      <c r="ATL110" s="1531"/>
      <c r="ATM110" s="1531"/>
      <c r="ATN110" s="1531"/>
      <c r="ATO110" s="1531"/>
      <c r="ATP110" s="1531"/>
      <c r="ATQ110" s="1531"/>
      <c r="ATR110" s="1531"/>
      <c r="ATS110" s="1531"/>
      <c r="ATT110" s="1531"/>
      <c r="ATU110" s="1531"/>
      <c r="ATV110" s="1531"/>
      <c r="ATW110" s="1531"/>
      <c r="ATX110" s="1531"/>
      <c r="ATY110" s="1531"/>
      <c r="ATZ110" s="1531"/>
      <c r="AUA110" s="1531"/>
      <c r="AUB110" s="1531"/>
      <c r="AUC110" s="1531"/>
      <c r="AUD110" s="1531"/>
      <c r="AUE110" s="1531"/>
      <c r="AUF110" s="1531"/>
      <c r="AUG110" s="1531"/>
      <c r="AUH110" s="1531"/>
      <c r="AUI110" s="1531"/>
    </row>
    <row r="111" spans="1:1231" s="1406" customFormat="1" ht="31.75" customHeight="1" x14ac:dyDescent="0.75">
      <c r="A111" s="1615" t="s">
        <v>146</v>
      </c>
      <c r="B111" s="1598"/>
      <c r="C111" s="1486"/>
      <c r="D111" s="1486"/>
      <c r="E111" s="1613"/>
      <c r="F111" s="1613"/>
      <c r="G111" s="1599"/>
      <c r="H111" s="1599"/>
      <c r="I111" s="1578"/>
      <c r="J111" s="1578"/>
      <c r="K111" s="1578"/>
      <c r="L111" s="1578"/>
      <c r="M111" s="1614"/>
      <c r="N111" s="1578"/>
      <c r="P111" s="661"/>
      <c r="Q111" s="661"/>
      <c r="W111" s="1384"/>
      <c r="Y111" s="661"/>
      <c r="Z111" s="661"/>
      <c r="AA111" s="1582"/>
      <c r="AB111" s="661"/>
      <c r="AC111" s="661"/>
      <c r="AD111" s="1412"/>
      <c r="AE111" s="1412"/>
      <c r="AF111" s="1412"/>
      <c r="AL111" s="1413"/>
      <c r="AN111" s="1487"/>
      <c r="AO111" s="1487"/>
      <c r="AP111" s="1531"/>
      <c r="AQ111" s="1531"/>
      <c r="AR111" s="1531"/>
      <c r="AS111" s="1531"/>
      <c r="AT111" s="1531"/>
      <c r="AU111" s="1531"/>
      <c r="AV111" s="1531"/>
      <c r="AW111" s="1531"/>
      <c r="AX111" s="1531"/>
      <c r="AY111" s="1531"/>
      <c r="AZ111" s="1531"/>
      <c r="BA111" s="1531"/>
      <c r="BB111" s="1531"/>
      <c r="BC111" s="1531"/>
      <c r="BD111" s="1531"/>
      <c r="BE111" s="1531"/>
      <c r="BF111" s="1531"/>
      <c r="BG111" s="1531"/>
      <c r="BH111" s="1531"/>
      <c r="BI111" s="1531"/>
      <c r="BJ111" s="1531"/>
      <c r="BK111" s="1531"/>
      <c r="BL111" s="1531"/>
      <c r="BM111" s="1531"/>
      <c r="BN111" s="1531"/>
      <c r="BO111" s="1531"/>
      <c r="BP111" s="1531"/>
      <c r="BQ111" s="1531"/>
      <c r="BR111" s="1531"/>
      <c r="BS111" s="1531"/>
      <c r="BT111" s="1531"/>
      <c r="BU111" s="1531"/>
      <c r="BV111" s="1531"/>
      <c r="BW111" s="1531"/>
      <c r="BX111" s="1531"/>
      <c r="BY111" s="1531"/>
      <c r="BZ111" s="1531"/>
      <c r="CA111" s="1531"/>
      <c r="CB111" s="1531"/>
      <c r="CC111" s="1531"/>
      <c r="CD111" s="1531"/>
      <c r="CE111" s="1531"/>
      <c r="CF111" s="1531"/>
      <c r="CG111" s="1531"/>
      <c r="CH111" s="1531"/>
      <c r="CI111" s="1531"/>
      <c r="CJ111" s="1531"/>
      <c r="CK111" s="1531"/>
      <c r="CL111" s="1531"/>
      <c r="CM111" s="1531"/>
      <c r="CN111" s="1531"/>
      <c r="CO111" s="1531"/>
      <c r="CP111" s="1531"/>
      <c r="CQ111" s="1531"/>
      <c r="CR111" s="1531"/>
      <c r="CS111" s="1531"/>
      <c r="CT111" s="1531"/>
      <c r="CU111" s="1531"/>
      <c r="CV111" s="1531"/>
      <c r="CW111" s="1531"/>
      <c r="CX111" s="1531"/>
      <c r="CY111" s="1531"/>
      <c r="CZ111" s="1531"/>
      <c r="DA111" s="1531"/>
      <c r="DB111" s="1531"/>
      <c r="DC111" s="1531"/>
      <c r="DD111" s="1531"/>
      <c r="DE111" s="1531"/>
      <c r="DF111" s="1531"/>
      <c r="DG111" s="1531"/>
      <c r="DH111" s="1531"/>
      <c r="DI111" s="1531"/>
      <c r="DJ111" s="1531"/>
      <c r="DK111" s="1531"/>
      <c r="DL111" s="1531"/>
      <c r="DM111" s="1531"/>
      <c r="DN111" s="1531"/>
      <c r="DO111" s="1531"/>
      <c r="DP111" s="1531"/>
      <c r="DQ111" s="1531"/>
      <c r="DR111" s="1531"/>
      <c r="DS111" s="1531"/>
      <c r="DT111" s="1531"/>
      <c r="DU111" s="1531"/>
      <c r="DV111" s="1531"/>
      <c r="DW111" s="1531"/>
      <c r="DX111" s="1531"/>
      <c r="DY111" s="1531"/>
      <c r="DZ111" s="1531"/>
      <c r="EA111" s="1531"/>
      <c r="EB111" s="1531"/>
      <c r="EC111" s="1531"/>
      <c r="ED111" s="1531"/>
      <c r="EE111" s="1531"/>
      <c r="EF111" s="1531"/>
      <c r="EG111" s="1531"/>
      <c r="EH111" s="1531"/>
      <c r="EI111" s="1531"/>
      <c r="EJ111" s="1531"/>
      <c r="EK111" s="1531"/>
      <c r="EL111" s="1531"/>
      <c r="EM111" s="1531"/>
      <c r="EN111" s="1531"/>
      <c r="EO111" s="1531"/>
      <c r="EP111" s="1531"/>
      <c r="EQ111" s="1531"/>
      <c r="ER111" s="1531"/>
      <c r="ES111" s="1531"/>
      <c r="ET111" s="1531"/>
      <c r="EU111" s="1531"/>
      <c r="EV111" s="1531"/>
      <c r="EW111" s="1531"/>
      <c r="EX111" s="1531"/>
      <c r="EY111" s="1531"/>
      <c r="EZ111" s="1531"/>
      <c r="FA111" s="1531"/>
      <c r="FB111" s="1531"/>
      <c r="FC111" s="1531"/>
      <c r="FD111" s="1531"/>
      <c r="FE111" s="1531"/>
      <c r="FF111" s="1531"/>
      <c r="FG111" s="1531"/>
      <c r="FH111" s="1531"/>
      <c r="FI111" s="1531"/>
      <c r="FJ111" s="1531"/>
      <c r="FK111" s="1531"/>
      <c r="FL111" s="1531"/>
      <c r="FM111" s="1531"/>
      <c r="FN111" s="1531"/>
      <c r="FO111" s="1531"/>
      <c r="FP111" s="1531"/>
      <c r="FQ111" s="1531"/>
      <c r="FR111" s="1531"/>
      <c r="FS111" s="1531"/>
      <c r="FT111" s="1531"/>
      <c r="FU111" s="1531"/>
      <c r="FV111" s="1531"/>
      <c r="FW111" s="1531"/>
      <c r="FX111" s="1531"/>
      <c r="FY111" s="1531"/>
      <c r="FZ111" s="1531"/>
      <c r="GA111" s="1531"/>
      <c r="GB111" s="1531"/>
      <c r="GC111" s="1531"/>
      <c r="GD111" s="1531"/>
      <c r="GE111" s="1531"/>
      <c r="GF111" s="1531"/>
      <c r="GG111" s="1531"/>
      <c r="GH111" s="1531"/>
      <c r="GI111" s="1531"/>
      <c r="GJ111" s="1531"/>
      <c r="GK111" s="1531"/>
      <c r="GL111" s="1531"/>
      <c r="GM111" s="1531"/>
      <c r="GN111" s="1531"/>
      <c r="GO111" s="1531"/>
      <c r="GP111" s="1531"/>
      <c r="GQ111" s="1531"/>
      <c r="GR111" s="1531"/>
      <c r="GS111" s="1531"/>
      <c r="GT111" s="1531"/>
      <c r="GU111" s="1531"/>
      <c r="GV111" s="1531"/>
      <c r="GW111" s="1531"/>
      <c r="GX111" s="1531"/>
      <c r="GY111" s="1531"/>
      <c r="GZ111" s="1531"/>
      <c r="HA111" s="1531"/>
      <c r="HB111" s="1531"/>
      <c r="HC111" s="1531"/>
      <c r="HD111" s="1531"/>
      <c r="HE111" s="1531"/>
      <c r="HF111" s="1531"/>
      <c r="HG111" s="1531"/>
      <c r="HH111" s="1531"/>
      <c r="HI111" s="1531"/>
      <c r="HJ111" s="1531"/>
      <c r="HK111" s="1531"/>
      <c r="HL111" s="1531"/>
      <c r="HM111" s="1531"/>
      <c r="HN111" s="1531"/>
      <c r="HO111" s="1531"/>
      <c r="HP111" s="1531"/>
      <c r="HQ111" s="1531"/>
      <c r="HR111" s="1531"/>
      <c r="HS111" s="1531"/>
      <c r="HT111" s="1531"/>
      <c r="HU111" s="1531"/>
      <c r="HV111" s="1531"/>
      <c r="HW111" s="1531"/>
      <c r="HX111" s="1531"/>
      <c r="HY111" s="1531"/>
      <c r="HZ111" s="1531"/>
      <c r="IA111" s="1531"/>
      <c r="IB111" s="1531"/>
      <c r="IC111" s="1531"/>
      <c r="ID111" s="1531"/>
      <c r="IE111" s="1531"/>
      <c r="IF111" s="1531"/>
      <c r="IG111" s="1531"/>
      <c r="IH111" s="1531"/>
      <c r="II111" s="1531"/>
      <c r="IJ111" s="1531"/>
      <c r="IK111" s="1531"/>
      <c r="IL111" s="1531"/>
      <c r="IM111" s="1531"/>
      <c r="IN111" s="1531"/>
      <c r="IO111" s="1531"/>
      <c r="IP111" s="1531"/>
      <c r="IQ111" s="1531"/>
      <c r="IR111" s="1531"/>
      <c r="IS111" s="1531"/>
      <c r="IT111" s="1531"/>
      <c r="IU111" s="1531"/>
      <c r="IV111" s="1531"/>
      <c r="IW111" s="1531"/>
      <c r="IX111" s="1531"/>
      <c r="IY111" s="1531"/>
      <c r="IZ111" s="1531"/>
      <c r="JA111" s="1531"/>
      <c r="JB111" s="1531"/>
      <c r="JC111" s="1531"/>
      <c r="JD111" s="1531"/>
      <c r="JE111" s="1531"/>
      <c r="JF111" s="1531"/>
      <c r="JG111" s="1531"/>
      <c r="JH111" s="1531"/>
      <c r="JI111" s="1531"/>
      <c r="JJ111" s="1531"/>
      <c r="JK111" s="1531"/>
      <c r="JL111" s="1531"/>
      <c r="JM111" s="1531"/>
      <c r="JN111" s="1531"/>
      <c r="JO111" s="1531"/>
      <c r="JP111" s="1531"/>
      <c r="JQ111" s="1531"/>
      <c r="JR111" s="1531"/>
      <c r="JS111" s="1531"/>
      <c r="JT111" s="1531"/>
      <c r="JU111" s="1531"/>
      <c r="JV111" s="1531"/>
      <c r="JW111" s="1531"/>
      <c r="JX111" s="1531"/>
      <c r="JY111" s="1531"/>
      <c r="JZ111" s="1531"/>
      <c r="KA111" s="1531"/>
      <c r="KB111" s="1531"/>
      <c r="KC111" s="1531"/>
      <c r="KD111" s="1531"/>
      <c r="KE111" s="1531"/>
      <c r="KF111" s="1531"/>
      <c r="KG111" s="1531"/>
      <c r="KH111" s="1531"/>
      <c r="KI111" s="1531"/>
      <c r="KJ111" s="1531"/>
      <c r="KK111" s="1531"/>
      <c r="KL111" s="1531"/>
      <c r="KM111" s="1531"/>
      <c r="KN111" s="1531"/>
      <c r="KO111" s="1531"/>
      <c r="KP111" s="1531"/>
      <c r="KQ111" s="1531"/>
      <c r="KR111" s="1531"/>
      <c r="KS111" s="1531"/>
      <c r="KT111" s="1531"/>
      <c r="KU111" s="1531"/>
      <c r="KV111" s="1531"/>
      <c r="KW111" s="1531"/>
      <c r="KX111" s="1531"/>
      <c r="KY111" s="1531"/>
      <c r="KZ111" s="1531"/>
      <c r="LA111" s="1531"/>
      <c r="LB111" s="1531"/>
      <c r="LC111" s="1531"/>
      <c r="LD111" s="1531"/>
      <c r="LE111" s="1531"/>
      <c r="LF111" s="1531"/>
      <c r="LG111" s="1531"/>
      <c r="LH111" s="1531"/>
      <c r="LI111" s="1531"/>
      <c r="LJ111" s="1531"/>
      <c r="LK111" s="1531"/>
      <c r="LL111" s="1531"/>
      <c r="LM111" s="1531"/>
      <c r="LN111" s="1531"/>
      <c r="LO111" s="1531"/>
      <c r="LP111" s="1531"/>
      <c r="LQ111" s="1531"/>
      <c r="LR111" s="1531"/>
      <c r="LS111" s="1531"/>
      <c r="LT111" s="1531"/>
      <c r="LU111" s="1531"/>
      <c r="LV111" s="1531"/>
      <c r="LW111" s="1531"/>
      <c r="LX111" s="1531"/>
      <c r="LY111" s="1531"/>
      <c r="LZ111" s="1531"/>
      <c r="MA111" s="1531"/>
      <c r="MB111" s="1531"/>
      <c r="MC111" s="1531"/>
      <c r="MD111" s="1531"/>
      <c r="ME111" s="1531"/>
      <c r="MF111" s="1531"/>
      <c r="MG111" s="1531"/>
      <c r="MH111" s="1531"/>
      <c r="MI111" s="1531"/>
      <c r="MJ111" s="1531"/>
      <c r="MK111" s="1531"/>
      <c r="ML111" s="1531"/>
      <c r="MM111" s="1531"/>
      <c r="MN111" s="1531"/>
      <c r="MO111" s="1531"/>
      <c r="MP111" s="1531"/>
      <c r="MQ111" s="1531"/>
      <c r="MR111" s="1531"/>
      <c r="MS111" s="1531"/>
      <c r="MT111" s="1531"/>
      <c r="MU111" s="1531"/>
      <c r="MV111" s="1531"/>
      <c r="MW111" s="1531"/>
      <c r="MX111" s="1531"/>
      <c r="MY111" s="1531"/>
      <c r="MZ111" s="1531"/>
      <c r="NA111" s="1531"/>
      <c r="NB111" s="1531"/>
      <c r="NC111" s="1531"/>
      <c r="ND111" s="1531"/>
      <c r="NE111" s="1531"/>
      <c r="NF111" s="1531"/>
      <c r="NG111" s="1531"/>
      <c r="NH111" s="1531"/>
      <c r="NI111" s="1531"/>
      <c r="NJ111" s="1531"/>
      <c r="NK111" s="1531"/>
      <c r="NL111" s="1531"/>
      <c r="NM111" s="1531"/>
      <c r="NN111" s="1531"/>
      <c r="NO111" s="1531"/>
      <c r="NP111" s="1531"/>
      <c r="NQ111" s="1531"/>
      <c r="NR111" s="1531"/>
      <c r="NS111" s="1531"/>
      <c r="NT111" s="1531"/>
      <c r="NU111" s="1531"/>
      <c r="NV111" s="1531"/>
      <c r="NW111" s="1531"/>
      <c r="NX111" s="1531"/>
      <c r="NY111" s="1531"/>
      <c r="NZ111" s="1531"/>
      <c r="OA111" s="1531"/>
      <c r="OB111" s="1531"/>
      <c r="OC111" s="1531"/>
      <c r="OD111" s="1531"/>
      <c r="OE111" s="1531"/>
      <c r="OF111" s="1531"/>
      <c r="OG111" s="1531"/>
      <c r="OH111" s="1531"/>
      <c r="OI111" s="1531"/>
      <c r="OJ111" s="1531"/>
      <c r="OK111" s="1531"/>
      <c r="OL111" s="1531"/>
      <c r="OM111" s="1531"/>
      <c r="ON111" s="1531"/>
      <c r="OO111" s="1531"/>
      <c r="OP111" s="1531"/>
      <c r="OQ111" s="1531"/>
      <c r="OR111" s="1531"/>
      <c r="OS111" s="1531"/>
      <c r="OT111" s="1531"/>
      <c r="OU111" s="1531"/>
      <c r="OV111" s="1531"/>
      <c r="OW111" s="1531"/>
      <c r="OX111" s="1531"/>
      <c r="OY111" s="1531"/>
      <c r="OZ111" s="1531"/>
      <c r="PA111" s="1531"/>
      <c r="PB111" s="1531"/>
      <c r="PC111" s="1531"/>
      <c r="PD111" s="1531"/>
      <c r="PE111" s="1531"/>
      <c r="PF111" s="1531"/>
      <c r="PG111" s="1531"/>
      <c r="PH111" s="1531"/>
      <c r="PI111" s="1531"/>
      <c r="PJ111" s="1531"/>
      <c r="PK111" s="1531"/>
      <c r="PL111" s="1531"/>
      <c r="PM111" s="1531"/>
      <c r="PN111" s="1531"/>
      <c r="PO111" s="1531"/>
      <c r="PP111" s="1531"/>
      <c r="PQ111" s="1531"/>
      <c r="PR111" s="1531"/>
      <c r="PS111" s="1531"/>
      <c r="PT111" s="1531"/>
      <c r="PU111" s="1531"/>
      <c r="PV111" s="1531"/>
      <c r="PW111" s="1531"/>
      <c r="PX111" s="1531"/>
      <c r="PY111" s="1531"/>
      <c r="PZ111" s="1531"/>
      <c r="QA111" s="1531"/>
      <c r="QB111" s="1531"/>
      <c r="QC111" s="1531"/>
      <c r="QD111" s="1531"/>
      <c r="QE111" s="1531"/>
      <c r="QF111" s="1531"/>
      <c r="QG111" s="1531"/>
      <c r="QH111" s="1531"/>
      <c r="QI111" s="1531"/>
      <c r="QJ111" s="1531"/>
      <c r="QK111" s="1531"/>
      <c r="QL111" s="1531"/>
      <c r="QM111" s="1531"/>
      <c r="QN111" s="1531"/>
      <c r="QO111" s="1531"/>
      <c r="QP111" s="1531"/>
      <c r="QQ111" s="1531"/>
      <c r="QR111" s="1531"/>
      <c r="QS111" s="1531"/>
      <c r="QT111" s="1531"/>
      <c r="QU111" s="1531"/>
      <c r="QV111" s="1531"/>
      <c r="QW111" s="1531"/>
      <c r="QX111" s="1531"/>
      <c r="QY111" s="1531"/>
      <c r="QZ111" s="1531"/>
      <c r="RA111" s="1531"/>
      <c r="RB111" s="1531"/>
      <c r="RC111" s="1531"/>
      <c r="RD111" s="1531"/>
      <c r="RE111" s="1531"/>
      <c r="RF111" s="1531"/>
      <c r="RG111" s="1531"/>
      <c r="RH111" s="1531"/>
      <c r="RI111" s="1531"/>
      <c r="RJ111" s="1531"/>
      <c r="RK111" s="1531"/>
      <c r="RL111" s="1531"/>
      <c r="RM111" s="1531"/>
      <c r="RN111" s="1531"/>
      <c r="RO111" s="1531"/>
      <c r="RP111" s="1531"/>
      <c r="RQ111" s="1531"/>
      <c r="RR111" s="1531"/>
      <c r="RS111" s="1531"/>
      <c r="RT111" s="1531"/>
      <c r="RU111" s="1531"/>
      <c r="RV111" s="1531"/>
      <c r="RW111" s="1531"/>
      <c r="RX111" s="1531"/>
      <c r="RY111" s="1531"/>
      <c r="RZ111" s="1531"/>
      <c r="SA111" s="1531"/>
      <c r="SB111" s="1531"/>
      <c r="SC111" s="1531"/>
      <c r="SD111" s="1531"/>
      <c r="SE111" s="1531"/>
      <c r="SF111" s="1531"/>
      <c r="SG111" s="1531"/>
      <c r="SH111" s="1531"/>
      <c r="SI111" s="1531"/>
      <c r="SJ111" s="1531"/>
      <c r="SK111" s="1531"/>
      <c r="SL111" s="1531"/>
      <c r="SM111" s="1531"/>
      <c r="SN111" s="1531"/>
      <c r="SO111" s="1531"/>
      <c r="SP111" s="1531"/>
      <c r="SQ111" s="1531"/>
      <c r="SR111" s="1531"/>
      <c r="SS111" s="1531"/>
      <c r="ST111" s="1531"/>
      <c r="SU111" s="1531"/>
      <c r="SV111" s="1531"/>
      <c r="SW111" s="1531"/>
      <c r="SX111" s="1531"/>
      <c r="SY111" s="1531"/>
      <c r="SZ111" s="1531"/>
      <c r="TA111" s="1531"/>
      <c r="TB111" s="1531"/>
      <c r="TC111" s="1531"/>
      <c r="TD111" s="1531"/>
      <c r="TE111" s="1531"/>
      <c r="TF111" s="1531"/>
      <c r="TG111" s="1531"/>
      <c r="TH111" s="1531"/>
      <c r="TI111" s="1531"/>
      <c r="TJ111" s="1531"/>
      <c r="TK111" s="1531"/>
      <c r="TL111" s="1531"/>
      <c r="TM111" s="1531"/>
      <c r="TN111" s="1531"/>
      <c r="TO111" s="1531"/>
      <c r="TP111" s="1531"/>
      <c r="TQ111" s="1531"/>
      <c r="TR111" s="1531"/>
      <c r="TS111" s="1531"/>
      <c r="TT111" s="1531"/>
      <c r="TU111" s="1531"/>
      <c r="TV111" s="1531"/>
      <c r="TW111" s="1531"/>
      <c r="TX111" s="1531"/>
      <c r="TY111" s="1531"/>
      <c r="TZ111" s="1531"/>
      <c r="UA111" s="1531"/>
      <c r="UB111" s="1531"/>
      <c r="UC111" s="1531"/>
      <c r="UD111" s="1531"/>
      <c r="UE111" s="1531"/>
      <c r="UF111" s="1531"/>
      <c r="UG111" s="1531"/>
      <c r="UH111" s="1531"/>
      <c r="UI111" s="1531"/>
      <c r="UJ111" s="1531"/>
      <c r="UK111" s="1531"/>
      <c r="UL111" s="1531"/>
      <c r="UM111" s="1531"/>
      <c r="UN111" s="1531"/>
      <c r="UO111" s="1531"/>
      <c r="UP111" s="1531"/>
      <c r="UQ111" s="1531"/>
      <c r="UR111" s="1531"/>
      <c r="US111" s="1531"/>
      <c r="UT111" s="1531"/>
      <c r="UU111" s="1531"/>
      <c r="UV111" s="1531"/>
      <c r="UW111" s="1531"/>
      <c r="UX111" s="1531"/>
      <c r="UY111" s="1531"/>
      <c r="UZ111" s="1531"/>
      <c r="VA111" s="1531"/>
      <c r="VB111" s="1531"/>
      <c r="VC111" s="1531"/>
      <c r="VD111" s="1531"/>
      <c r="VE111" s="1531"/>
      <c r="VF111" s="1531"/>
      <c r="VG111" s="1531"/>
      <c r="VH111" s="1531"/>
      <c r="VI111" s="1531"/>
      <c r="VJ111" s="1531"/>
      <c r="VK111" s="1531"/>
      <c r="VL111" s="1531"/>
      <c r="VM111" s="1531"/>
      <c r="VN111" s="1531"/>
      <c r="VO111" s="1531"/>
      <c r="VP111" s="1531"/>
      <c r="VQ111" s="1531"/>
      <c r="VR111" s="1531"/>
      <c r="VS111" s="1531"/>
      <c r="VT111" s="1531"/>
      <c r="VU111" s="1531"/>
      <c r="VV111" s="1531"/>
      <c r="VW111" s="1531"/>
      <c r="VX111" s="1531"/>
      <c r="VY111" s="1531"/>
      <c r="VZ111" s="1531"/>
      <c r="WA111" s="1531"/>
      <c r="WB111" s="1531"/>
      <c r="WC111" s="1531"/>
      <c r="WD111" s="1531"/>
      <c r="WE111" s="1531"/>
      <c r="WF111" s="1531"/>
      <c r="WG111" s="1531"/>
      <c r="WH111" s="1531"/>
      <c r="WI111" s="1531"/>
      <c r="WJ111" s="1531"/>
      <c r="WK111" s="1531"/>
      <c r="WL111" s="1531"/>
      <c r="WM111" s="1531"/>
      <c r="WN111" s="1531"/>
      <c r="WO111" s="1531"/>
      <c r="WP111" s="1531"/>
      <c r="WQ111" s="1531"/>
      <c r="WR111" s="1531"/>
      <c r="WS111" s="1531"/>
      <c r="WT111" s="1531"/>
      <c r="WU111" s="1531"/>
      <c r="WV111" s="1531"/>
      <c r="WW111" s="1531"/>
      <c r="WX111" s="1531"/>
      <c r="WY111" s="1531"/>
      <c r="WZ111" s="1531"/>
      <c r="XA111" s="1531"/>
      <c r="XB111" s="1531"/>
      <c r="XC111" s="1531"/>
      <c r="XD111" s="1531"/>
      <c r="XE111" s="1531"/>
      <c r="XF111" s="1531"/>
      <c r="XG111" s="1531"/>
      <c r="XH111" s="1531"/>
      <c r="XI111" s="1531"/>
      <c r="XJ111" s="1531"/>
      <c r="XK111" s="1531"/>
      <c r="XL111" s="1531"/>
      <c r="XM111" s="1531"/>
      <c r="XN111" s="1531"/>
      <c r="XO111" s="1531"/>
      <c r="XP111" s="1531"/>
      <c r="XQ111" s="1531"/>
      <c r="XR111" s="1531"/>
      <c r="XS111" s="1531"/>
      <c r="XT111" s="1531"/>
      <c r="XU111" s="1531"/>
      <c r="XV111" s="1531"/>
      <c r="XW111" s="1531"/>
      <c r="XX111" s="1531"/>
      <c r="XY111" s="1531"/>
      <c r="XZ111" s="1531"/>
      <c r="YA111" s="1531"/>
      <c r="YB111" s="1531"/>
      <c r="YC111" s="1531"/>
      <c r="YD111" s="1531"/>
      <c r="YE111" s="1531"/>
      <c r="YF111" s="1531"/>
      <c r="YG111" s="1531"/>
      <c r="YH111" s="1531"/>
      <c r="YI111" s="1531"/>
      <c r="YJ111" s="1531"/>
      <c r="YK111" s="1531"/>
      <c r="YL111" s="1531"/>
      <c r="YM111" s="1531"/>
      <c r="YN111" s="1531"/>
      <c r="YO111" s="1531"/>
      <c r="YP111" s="1531"/>
      <c r="YQ111" s="1531"/>
      <c r="YR111" s="1531"/>
      <c r="YS111" s="1531"/>
      <c r="YT111" s="1531"/>
      <c r="YU111" s="1531"/>
      <c r="YV111" s="1531"/>
      <c r="YW111" s="1531"/>
      <c r="YX111" s="1531"/>
      <c r="YY111" s="1531"/>
      <c r="YZ111" s="1531"/>
      <c r="ZA111" s="1531"/>
      <c r="ZB111" s="1531"/>
      <c r="ZC111" s="1531"/>
      <c r="ZD111" s="1531"/>
      <c r="ZE111" s="1531"/>
      <c r="ZF111" s="1531"/>
      <c r="ZG111" s="1531"/>
      <c r="ZH111" s="1531"/>
      <c r="ZI111" s="1531"/>
      <c r="ZJ111" s="1531"/>
      <c r="ZK111" s="1531"/>
      <c r="ZL111" s="1531"/>
      <c r="ZM111" s="1531"/>
      <c r="ZN111" s="1531"/>
      <c r="ZO111" s="1531"/>
      <c r="ZP111" s="1531"/>
      <c r="ZQ111" s="1531"/>
      <c r="ZR111" s="1531"/>
      <c r="ZS111" s="1531"/>
      <c r="ZT111" s="1531"/>
      <c r="ZU111" s="1531"/>
      <c r="ZV111" s="1531"/>
      <c r="ZW111" s="1531"/>
      <c r="ZX111" s="1531"/>
      <c r="ZY111" s="1531"/>
      <c r="ZZ111" s="1531"/>
      <c r="AAA111" s="1531"/>
      <c r="AAB111" s="1531"/>
      <c r="AAC111" s="1531"/>
      <c r="AAD111" s="1531"/>
      <c r="AAE111" s="1531"/>
      <c r="AAF111" s="1531"/>
      <c r="AAG111" s="1531"/>
      <c r="AAH111" s="1531"/>
      <c r="AAI111" s="1531"/>
      <c r="AAJ111" s="1531"/>
      <c r="AAK111" s="1531"/>
      <c r="AAL111" s="1531"/>
      <c r="AAM111" s="1531"/>
      <c r="AAN111" s="1531"/>
      <c r="AAO111" s="1531"/>
      <c r="AAP111" s="1531"/>
      <c r="AAQ111" s="1531"/>
      <c r="AAR111" s="1531"/>
      <c r="AAS111" s="1531"/>
      <c r="AAT111" s="1531"/>
      <c r="AAU111" s="1531"/>
      <c r="AAV111" s="1531"/>
      <c r="AAW111" s="1531"/>
      <c r="AAX111" s="1531"/>
      <c r="AAY111" s="1531"/>
      <c r="AAZ111" s="1531"/>
      <c r="ABA111" s="1531"/>
      <c r="ABB111" s="1531"/>
      <c r="ABC111" s="1531"/>
      <c r="ABD111" s="1531"/>
      <c r="ABE111" s="1531"/>
      <c r="ABF111" s="1531"/>
      <c r="ABG111" s="1531"/>
      <c r="ABH111" s="1531"/>
      <c r="ABI111" s="1531"/>
      <c r="ABJ111" s="1531"/>
      <c r="ABK111" s="1531"/>
      <c r="ABL111" s="1531"/>
      <c r="ABM111" s="1531"/>
      <c r="ABN111" s="1531"/>
      <c r="ABO111" s="1531"/>
      <c r="ABP111" s="1531"/>
      <c r="ABQ111" s="1531"/>
      <c r="ABR111" s="1531"/>
      <c r="ABS111" s="1531"/>
      <c r="ABT111" s="1531"/>
      <c r="ABU111" s="1531"/>
      <c r="ABV111" s="1531"/>
      <c r="ABW111" s="1531"/>
      <c r="ABX111" s="1531"/>
      <c r="ABY111" s="1531"/>
      <c r="ABZ111" s="1531"/>
      <c r="ACA111" s="1531"/>
      <c r="ACB111" s="1531"/>
      <c r="ACC111" s="1531"/>
      <c r="ACD111" s="1531"/>
      <c r="ACE111" s="1531"/>
      <c r="ACF111" s="1531"/>
      <c r="ACG111" s="1531"/>
      <c r="ACH111" s="1531"/>
      <c r="ACI111" s="1531"/>
      <c r="ACJ111" s="1531"/>
      <c r="ACK111" s="1531"/>
      <c r="ACL111" s="1531"/>
      <c r="ACM111" s="1531"/>
      <c r="ACN111" s="1531"/>
      <c r="ACO111" s="1531"/>
      <c r="ACP111" s="1531"/>
      <c r="ACQ111" s="1531"/>
      <c r="ACR111" s="1531"/>
      <c r="ACS111" s="1531"/>
      <c r="ACT111" s="1531"/>
      <c r="ACU111" s="1531"/>
      <c r="ACV111" s="1531"/>
      <c r="ACW111" s="1531"/>
      <c r="ACX111" s="1531"/>
      <c r="ACY111" s="1531"/>
      <c r="ACZ111" s="1531"/>
      <c r="ADA111" s="1531"/>
      <c r="ADB111" s="1531"/>
      <c r="ADC111" s="1531"/>
      <c r="ADD111" s="1531"/>
      <c r="ADE111" s="1531"/>
      <c r="ADF111" s="1531"/>
      <c r="ADG111" s="1531"/>
      <c r="ADH111" s="1531"/>
      <c r="ADI111" s="1531"/>
      <c r="ADJ111" s="1531"/>
      <c r="ADK111" s="1531"/>
      <c r="ADL111" s="1531"/>
      <c r="ADM111" s="1531"/>
      <c r="ADN111" s="1531"/>
      <c r="ADO111" s="1531"/>
      <c r="ADP111" s="1531"/>
      <c r="ADQ111" s="1531"/>
      <c r="ADR111" s="1531"/>
      <c r="ADS111" s="1531"/>
      <c r="ADT111" s="1531"/>
      <c r="ADU111" s="1531"/>
      <c r="ADV111" s="1531"/>
      <c r="ADW111" s="1531"/>
      <c r="ADX111" s="1531"/>
      <c r="ADY111" s="1531"/>
      <c r="ADZ111" s="1531"/>
      <c r="AEA111" s="1531"/>
      <c r="AEB111" s="1531"/>
      <c r="AEC111" s="1531"/>
      <c r="AED111" s="1531"/>
      <c r="AEE111" s="1531"/>
      <c r="AEF111" s="1531"/>
      <c r="AEG111" s="1531"/>
      <c r="AEH111" s="1531"/>
      <c r="AEI111" s="1531"/>
      <c r="AEJ111" s="1531"/>
      <c r="AEK111" s="1531"/>
      <c r="AEL111" s="1531"/>
      <c r="AEM111" s="1531"/>
      <c r="AEN111" s="1531"/>
      <c r="AEO111" s="1531"/>
      <c r="AEP111" s="1531"/>
      <c r="AEQ111" s="1531"/>
      <c r="AER111" s="1531"/>
      <c r="AES111" s="1531"/>
      <c r="AET111" s="1531"/>
      <c r="AEU111" s="1531"/>
      <c r="AEV111" s="1531"/>
      <c r="AEW111" s="1531"/>
      <c r="AEX111" s="1531"/>
      <c r="AEY111" s="1531"/>
      <c r="AEZ111" s="1531"/>
      <c r="AFA111" s="1531"/>
      <c r="AFB111" s="1531"/>
      <c r="AFC111" s="1531"/>
      <c r="AFD111" s="1531"/>
      <c r="AFE111" s="1531"/>
      <c r="AFF111" s="1531"/>
      <c r="AFG111" s="1531"/>
      <c r="AFH111" s="1531"/>
      <c r="AFI111" s="1531"/>
      <c r="AFJ111" s="1531"/>
      <c r="AFK111" s="1531"/>
      <c r="AFL111" s="1531"/>
      <c r="AFM111" s="1531"/>
      <c r="AFN111" s="1531"/>
      <c r="AFO111" s="1531"/>
      <c r="AFP111" s="1531"/>
      <c r="AFQ111" s="1531"/>
      <c r="AFR111" s="1531"/>
      <c r="AFS111" s="1531"/>
      <c r="AFT111" s="1531"/>
      <c r="AFU111" s="1531"/>
      <c r="AFV111" s="1531"/>
      <c r="AFW111" s="1531"/>
      <c r="AFX111" s="1531"/>
      <c r="AFY111" s="1531"/>
      <c r="AFZ111" s="1531"/>
      <c r="AGA111" s="1531"/>
      <c r="AGB111" s="1531"/>
      <c r="AGC111" s="1531"/>
      <c r="AGD111" s="1531"/>
      <c r="AGE111" s="1531"/>
      <c r="AGF111" s="1531"/>
      <c r="AGG111" s="1531"/>
      <c r="AGH111" s="1531"/>
      <c r="AGI111" s="1531"/>
      <c r="AGJ111" s="1531"/>
      <c r="AGK111" s="1531"/>
      <c r="AGL111" s="1531"/>
      <c r="AGM111" s="1531"/>
      <c r="AGN111" s="1531"/>
      <c r="AGO111" s="1531"/>
      <c r="AGP111" s="1531"/>
      <c r="AGQ111" s="1531"/>
      <c r="AGR111" s="1531"/>
      <c r="AGS111" s="1531"/>
      <c r="AGT111" s="1531"/>
      <c r="AGU111" s="1531"/>
      <c r="AGV111" s="1531"/>
      <c r="AGW111" s="1531"/>
      <c r="AGX111" s="1531"/>
      <c r="AGY111" s="1531"/>
      <c r="AGZ111" s="1531"/>
      <c r="AHA111" s="1531"/>
      <c r="AHB111" s="1531"/>
      <c r="AHC111" s="1531"/>
      <c r="AHD111" s="1531"/>
      <c r="AHE111" s="1531"/>
      <c r="AHF111" s="1531"/>
      <c r="AHG111" s="1531"/>
      <c r="AHH111" s="1531"/>
      <c r="AHI111" s="1531"/>
      <c r="AHJ111" s="1531"/>
      <c r="AHK111" s="1531"/>
      <c r="AHL111" s="1531"/>
      <c r="AHM111" s="1531"/>
      <c r="AHN111" s="1531"/>
      <c r="AHO111" s="1531"/>
      <c r="AHP111" s="1531"/>
      <c r="AHQ111" s="1531"/>
      <c r="AHR111" s="1531"/>
      <c r="AHS111" s="1531"/>
      <c r="AHT111" s="1531"/>
      <c r="AHU111" s="1531"/>
      <c r="AHV111" s="1531"/>
      <c r="AHW111" s="1531"/>
      <c r="AHX111" s="1531"/>
      <c r="AHY111" s="1531"/>
      <c r="AHZ111" s="1531"/>
      <c r="AIA111" s="1531"/>
      <c r="AIB111" s="1531"/>
      <c r="AIC111" s="1531"/>
      <c r="AID111" s="1531"/>
      <c r="AIE111" s="1531"/>
      <c r="AIF111" s="1531"/>
      <c r="AIG111" s="1531"/>
      <c r="AIH111" s="1531"/>
      <c r="AII111" s="1531"/>
      <c r="AIJ111" s="1531"/>
      <c r="AIK111" s="1531"/>
      <c r="AIL111" s="1531"/>
      <c r="AIM111" s="1531"/>
      <c r="AIN111" s="1531"/>
      <c r="AIO111" s="1531"/>
      <c r="AIP111" s="1531"/>
      <c r="AIQ111" s="1531"/>
      <c r="AIR111" s="1531"/>
      <c r="AIS111" s="1531"/>
      <c r="AIT111" s="1531"/>
      <c r="AIU111" s="1531"/>
      <c r="AIV111" s="1531"/>
      <c r="AIW111" s="1531"/>
      <c r="AIX111" s="1531"/>
      <c r="AIY111" s="1531"/>
      <c r="AIZ111" s="1531"/>
      <c r="AJA111" s="1531"/>
      <c r="AJB111" s="1531"/>
      <c r="AJC111" s="1531"/>
      <c r="AJD111" s="1531"/>
      <c r="AJE111" s="1531"/>
      <c r="AJF111" s="1531"/>
      <c r="AJG111" s="1531"/>
      <c r="AJH111" s="1531"/>
      <c r="AJI111" s="1531"/>
      <c r="AJJ111" s="1531"/>
      <c r="AJK111" s="1531"/>
      <c r="AJL111" s="1531"/>
      <c r="AJM111" s="1531"/>
      <c r="AJN111" s="1531"/>
      <c r="AJO111" s="1531"/>
      <c r="AJP111" s="1531"/>
      <c r="AJQ111" s="1531"/>
      <c r="AJR111" s="1531"/>
      <c r="AJS111" s="1531"/>
      <c r="AJT111" s="1531"/>
      <c r="AJU111" s="1531"/>
      <c r="AJV111" s="1531"/>
      <c r="AJW111" s="1531"/>
      <c r="AJX111" s="1531"/>
      <c r="AJY111" s="1531"/>
      <c r="AJZ111" s="1531"/>
      <c r="AKA111" s="1531"/>
      <c r="AKB111" s="1531"/>
      <c r="AKC111" s="1531"/>
      <c r="AKD111" s="1531"/>
      <c r="AKE111" s="1531"/>
      <c r="AKF111" s="1531"/>
      <c r="AKG111" s="1531"/>
      <c r="AKH111" s="1531"/>
      <c r="AKI111" s="1531"/>
      <c r="AKJ111" s="1531"/>
      <c r="AKK111" s="1531"/>
      <c r="AKL111" s="1531"/>
      <c r="AKM111" s="1531"/>
      <c r="AKN111" s="1531"/>
      <c r="AKO111" s="1531"/>
      <c r="AKP111" s="1531"/>
      <c r="AKQ111" s="1531"/>
      <c r="AKR111" s="1531"/>
      <c r="AKS111" s="1531"/>
      <c r="AKT111" s="1531"/>
      <c r="AKU111" s="1531"/>
      <c r="AKV111" s="1531"/>
      <c r="AKW111" s="1531"/>
      <c r="AKX111" s="1531"/>
      <c r="AKY111" s="1531"/>
      <c r="AKZ111" s="1531"/>
      <c r="ALA111" s="1531"/>
      <c r="ALB111" s="1531"/>
      <c r="ALC111" s="1531"/>
      <c r="ALD111" s="1531"/>
      <c r="ALE111" s="1531"/>
      <c r="ALF111" s="1531"/>
      <c r="ALG111" s="1531"/>
      <c r="ALH111" s="1531"/>
      <c r="ALI111" s="1531"/>
      <c r="ALJ111" s="1531"/>
      <c r="ALK111" s="1531"/>
      <c r="ALL111" s="1531"/>
      <c r="ALM111" s="1531"/>
      <c r="ALN111" s="1531"/>
      <c r="ALO111" s="1531"/>
      <c r="ALP111" s="1531"/>
      <c r="ALQ111" s="1531"/>
      <c r="ALR111" s="1531"/>
      <c r="ALS111" s="1531"/>
      <c r="ALT111" s="1531"/>
      <c r="ALU111" s="1531"/>
      <c r="ALV111" s="1531"/>
      <c r="ALW111" s="1531"/>
      <c r="ALX111" s="1531"/>
      <c r="ALY111" s="1531"/>
      <c r="ALZ111" s="1531"/>
      <c r="AMA111" s="1531"/>
      <c r="AMB111" s="1531"/>
      <c r="AMC111" s="1531"/>
      <c r="AMD111" s="1531"/>
      <c r="AME111" s="1531"/>
      <c r="AMF111" s="1531"/>
      <c r="AMG111" s="1531"/>
      <c r="AMH111" s="1531"/>
      <c r="AMI111" s="1531"/>
      <c r="AMJ111" s="1531"/>
      <c r="AMK111" s="1531"/>
      <c r="AML111" s="1531"/>
      <c r="AMM111" s="1531"/>
      <c r="AMN111" s="1531"/>
      <c r="AMO111" s="1531"/>
      <c r="AMP111" s="1531"/>
      <c r="AMQ111" s="1531"/>
      <c r="AMR111" s="1531"/>
      <c r="AMS111" s="1531"/>
      <c r="AMT111" s="1531"/>
      <c r="AMU111" s="1531"/>
      <c r="AMV111" s="1531"/>
      <c r="AMW111" s="1531"/>
      <c r="AMX111" s="1531"/>
      <c r="AMY111" s="1531"/>
      <c r="AMZ111" s="1531"/>
      <c r="ANA111" s="1531"/>
      <c r="ANB111" s="1531"/>
      <c r="ANC111" s="1531"/>
      <c r="AND111" s="1531"/>
      <c r="ANE111" s="1531"/>
      <c r="ANF111" s="1531"/>
      <c r="ANG111" s="1531"/>
      <c r="ANH111" s="1531"/>
      <c r="ANI111" s="1531"/>
      <c r="ANJ111" s="1531"/>
      <c r="ANK111" s="1531"/>
      <c r="ANL111" s="1531"/>
      <c r="ANM111" s="1531"/>
      <c r="ANN111" s="1531"/>
      <c r="ANO111" s="1531"/>
      <c r="ANP111" s="1531"/>
      <c r="ANQ111" s="1531"/>
      <c r="ANR111" s="1531"/>
      <c r="ANS111" s="1531"/>
      <c r="ANT111" s="1531"/>
      <c r="ANU111" s="1531"/>
      <c r="ANV111" s="1531"/>
      <c r="ANW111" s="1531"/>
      <c r="ANX111" s="1531"/>
      <c r="ANY111" s="1531"/>
      <c r="ANZ111" s="1531"/>
      <c r="AOA111" s="1531"/>
      <c r="AOB111" s="1531"/>
      <c r="AOC111" s="1531"/>
      <c r="AOD111" s="1531"/>
      <c r="AOE111" s="1531"/>
      <c r="AOF111" s="1531"/>
      <c r="AOG111" s="1531"/>
      <c r="AOH111" s="1531"/>
      <c r="AOI111" s="1531"/>
      <c r="AOJ111" s="1531"/>
      <c r="AOK111" s="1531"/>
      <c r="AOL111" s="1531"/>
      <c r="AOM111" s="1531"/>
      <c r="AON111" s="1531"/>
      <c r="AOO111" s="1531"/>
      <c r="AOP111" s="1531"/>
      <c r="AOQ111" s="1531"/>
      <c r="AOR111" s="1531"/>
      <c r="AOS111" s="1531"/>
      <c r="AOT111" s="1531"/>
      <c r="AOU111" s="1531"/>
      <c r="AOV111" s="1531"/>
      <c r="AOW111" s="1531"/>
      <c r="AOX111" s="1531"/>
      <c r="AOY111" s="1531"/>
      <c r="AOZ111" s="1531"/>
      <c r="APA111" s="1531"/>
      <c r="APB111" s="1531"/>
      <c r="APC111" s="1531"/>
      <c r="APD111" s="1531"/>
      <c r="APE111" s="1531"/>
      <c r="APF111" s="1531"/>
      <c r="APG111" s="1531"/>
      <c r="APH111" s="1531"/>
      <c r="API111" s="1531"/>
      <c r="APJ111" s="1531"/>
      <c r="APK111" s="1531"/>
      <c r="APL111" s="1531"/>
      <c r="APM111" s="1531"/>
      <c r="APN111" s="1531"/>
      <c r="APO111" s="1531"/>
      <c r="APP111" s="1531"/>
      <c r="APQ111" s="1531"/>
      <c r="APR111" s="1531"/>
      <c r="APS111" s="1531"/>
      <c r="APT111" s="1531"/>
      <c r="APU111" s="1531"/>
      <c r="APV111" s="1531"/>
      <c r="APW111" s="1531"/>
      <c r="APX111" s="1531"/>
      <c r="APY111" s="1531"/>
      <c r="APZ111" s="1531"/>
      <c r="AQA111" s="1531"/>
      <c r="AQB111" s="1531"/>
      <c r="AQC111" s="1531"/>
      <c r="AQD111" s="1531"/>
      <c r="AQE111" s="1531"/>
      <c r="AQF111" s="1531"/>
      <c r="AQG111" s="1531"/>
      <c r="AQH111" s="1531"/>
      <c r="AQI111" s="1531"/>
      <c r="AQJ111" s="1531"/>
      <c r="AQK111" s="1531"/>
      <c r="AQL111" s="1531"/>
      <c r="AQM111" s="1531"/>
      <c r="AQN111" s="1531"/>
      <c r="AQO111" s="1531"/>
      <c r="AQP111" s="1531"/>
      <c r="AQQ111" s="1531"/>
      <c r="AQR111" s="1531"/>
      <c r="AQS111" s="1531"/>
      <c r="AQT111" s="1531"/>
      <c r="AQU111" s="1531"/>
      <c r="AQV111" s="1531"/>
      <c r="AQW111" s="1531"/>
      <c r="AQX111" s="1531"/>
      <c r="AQY111" s="1531"/>
      <c r="AQZ111" s="1531"/>
      <c r="ARA111" s="1531"/>
      <c r="ARB111" s="1531"/>
      <c r="ARC111" s="1531"/>
      <c r="ARD111" s="1531"/>
      <c r="ARE111" s="1531"/>
      <c r="ARF111" s="1531"/>
      <c r="ARG111" s="1531"/>
      <c r="ARH111" s="1531"/>
      <c r="ARI111" s="1531"/>
      <c r="ARJ111" s="1531"/>
      <c r="ARK111" s="1531"/>
      <c r="ARL111" s="1531"/>
      <c r="ARM111" s="1531"/>
      <c r="ARN111" s="1531"/>
      <c r="ARO111" s="1531"/>
      <c r="ARP111" s="1531"/>
      <c r="ARQ111" s="1531"/>
      <c r="ARR111" s="1531"/>
      <c r="ARS111" s="1531"/>
      <c r="ART111" s="1531"/>
      <c r="ARU111" s="1531"/>
      <c r="ARV111" s="1531"/>
      <c r="ARW111" s="1531"/>
      <c r="ARX111" s="1531"/>
      <c r="ARY111" s="1531"/>
      <c r="ARZ111" s="1531"/>
      <c r="ASA111" s="1531"/>
      <c r="ASB111" s="1531"/>
      <c r="ASC111" s="1531"/>
      <c r="ASD111" s="1531"/>
      <c r="ASE111" s="1531"/>
      <c r="ASF111" s="1531"/>
      <c r="ASG111" s="1531"/>
      <c r="ASH111" s="1531"/>
      <c r="ASI111" s="1531"/>
      <c r="ASJ111" s="1531"/>
      <c r="ASK111" s="1531"/>
      <c r="ASL111" s="1531"/>
      <c r="ASM111" s="1531"/>
      <c r="ASN111" s="1531"/>
      <c r="ASO111" s="1531"/>
      <c r="ASP111" s="1531"/>
      <c r="ASQ111" s="1531"/>
      <c r="ASR111" s="1531"/>
      <c r="ASS111" s="1531"/>
      <c r="AST111" s="1531"/>
      <c r="ASU111" s="1531"/>
      <c r="ASV111" s="1531"/>
      <c r="ASW111" s="1531"/>
      <c r="ASX111" s="1531"/>
      <c r="ASY111" s="1531"/>
      <c r="ASZ111" s="1531"/>
      <c r="ATA111" s="1531"/>
      <c r="ATB111" s="1531"/>
      <c r="ATC111" s="1531"/>
      <c r="ATD111" s="1531"/>
      <c r="ATE111" s="1531"/>
      <c r="ATF111" s="1531"/>
      <c r="ATG111" s="1531"/>
      <c r="ATH111" s="1531"/>
      <c r="ATI111" s="1531"/>
      <c r="ATJ111" s="1531"/>
      <c r="ATK111" s="1531"/>
      <c r="ATL111" s="1531"/>
      <c r="ATM111" s="1531"/>
      <c r="ATN111" s="1531"/>
      <c r="ATO111" s="1531"/>
      <c r="ATP111" s="1531"/>
      <c r="ATQ111" s="1531"/>
      <c r="ATR111" s="1531"/>
      <c r="ATS111" s="1531"/>
      <c r="ATT111" s="1531"/>
      <c r="ATU111" s="1531"/>
      <c r="ATV111" s="1531"/>
      <c r="ATW111" s="1531"/>
      <c r="ATX111" s="1531"/>
      <c r="ATY111" s="1531"/>
      <c r="ATZ111" s="1531"/>
      <c r="AUA111" s="1531"/>
      <c r="AUB111" s="1531"/>
      <c r="AUC111" s="1531"/>
      <c r="AUD111" s="1531"/>
      <c r="AUE111" s="1531"/>
      <c r="AUF111" s="1531"/>
      <c r="AUG111" s="1531"/>
      <c r="AUH111" s="1531"/>
      <c r="AUI111" s="1531"/>
    </row>
    <row r="112" spans="1:1231" s="1406" customFormat="1" ht="31.75" customHeight="1" x14ac:dyDescent="0.75">
      <c r="A112" s="1598"/>
      <c r="B112" s="1598"/>
      <c r="C112" s="1486"/>
      <c r="D112" s="1486"/>
      <c r="E112" s="1613"/>
      <c r="F112" s="1613"/>
      <c r="G112" s="1599"/>
      <c r="H112" s="1599"/>
      <c r="I112" s="1578"/>
      <c r="J112" s="1578"/>
      <c r="K112" s="1578"/>
      <c r="L112" s="1578"/>
      <c r="M112" s="1614"/>
      <c r="N112" s="1578"/>
      <c r="P112" s="661"/>
      <c r="Q112" s="661"/>
      <c r="W112" s="1384"/>
      <c r="Y112" s="661"/>
      <c r="Z112" s="661"/>
      <c r="AA112" s="1582"/>
      <c r="AB112" s="661"/>
      <c r="AC112" s="661"/>
      <c r="AD112" s="1412"/>
      <c r="AE112" s="1412"/>
      <c r="AF112" s="1412"/>
      <c r="AL112" s="1413"/>
      <c r="AN112" s="1487"/>
      <c r="AO112" s="1487"/>
      <c r="AP112" s="1531"/>
      <c r="AQ112" s="1531"/>
      <c r="AR112" s="1531"/>
      <c r="AS112" s="1531"/>
      <c r="AT112" s="1531"/>
      <c r="AU112" s="1531"/>
      <c r="AV112" s="1531"/>
      <c r="AW112" s="1531"/>
      <c r="AX112" s="1531"/>
      <c r="AY112" s="1531"/>
      <c r="AZ112" s="1531"/>
      <c r="BA112" s="1531"/>
      <c r="BB112" s="1531"/>
      <c r="BC112" s="1531"/>
      <c r="BD112" s="1531"/>
      <c r="BE112" s="1531"/>
      <c r="BF112" s="1531"/>
      <c r="BG112" s="1531"/>
      <c r="BH112" s="1531"/>
      <c r="BI112" s="1531"/>
      <c r="BJ112" s="1531"/>
      <c r="BK112" s="1531"/>
      <c r="BL112" s="1531"/>
      <c r="BM112" s="1531"/>
      <c r="BN112" s="1531"/>
      <c r="BO112" s="1531"/>
      <c r="BP112" s="1531"/>
      <c r="BQ112" s="1531"/>
      <c r="BR112" s="1531"/>
      <c r="BS112" s="1531"/>
      <c r="BT112" s="1531"/>
      <c r="BU112" s="1531"/>
      <c r="BV112" s="1531"/>
      <c r="BW112" s="1531"/>
      <c r="BX112" s="1531"/>
      <c r="BY112" s="1531"/>
      <c r="BZ112" s="1531"/>
      <c r="CA112" s="1531"/>
      <c r="CB112" s="1531"/>
      <c r="CC112" s="1531"/>
      <c r="CD112" s="1531"/>
      <c r="CE112" s="1531"/>
      <c r="CF112" s="1531"/>
      <c r="CG112" s="1531"/>
      <c r="CH112" s="1531"/>
      <c r="CI112" s="1531"/>
      <c r="CJ112" s="1531"/>
      <c r="CK112" s="1531"/>
      <c r="CL112" s="1531"/>
      <c r="CM112" s="1531"/>
      <c r="CN112" s="1531"/>
      <c r="CO112" s="1531"/>
      <c r="CP112" s="1531"/>
      <c r="CQ112" s="1531"/>
      <c r="CR112" s="1531"/>
      <c r="CS112" s="1531"/>
      <c r="CT112" s="1531"/>
      <c r="CU112" s="1531"/>
      <c r="CV112" s="1531"/>
      <c r="CW112" s="1531"/>
      <c r="CX112" s="1531"/>
      <c r="CY112" s="1531"/>
      <c r="CZ112" s="1531"/>
      <c r="DA112" s="1531"/>
      <c r="DB112" s="1531"/>
      <c r="DC112" s="1531"/>
      <c r="DD112" s="1531"/>
      <c r="DE112" s="1531"/>
      <c r="DF112" s="1531"/>
      <c r="DG112" s="1531"/>
      <c r="DH112" s="1531"/>
      <c r="DI112" s="1531"/>
      <c r="DJ112" s="1531"/>
      <c r="DK112" s="1531"/>
      <c r="DL112" s="1531"/>
      <c r="DM112" s="1531"/>
      <c r="DN112" s="1531"/>
      <c r="DO112" s="1531"/>
      <c r="DP112" s="1531"/>
      <c r="DQ112" s="1531"/>
      <c r="DR112" s="1531"/>
      <c r="DS112" s="1531"/>
      <c r="DT112" s="1531"/>
      <c r="DU112" s="1531"/>
      <c r="DV112" s="1531"/>
      <c r="DW112" s="1531"/>
      <c r="DX112" s="1531"/>
      <c r="DY112" s="1531"/>
      <c r="DZ112" s="1531"/>
      <c r="EA112" s="1531"/>
      <c r="EB112" s="1531"/>
      <c r="EC112" s="1531"/>
      <c r="ED112" s="1531"/>
      <c r="EE112" s="1531"/>
      <c r="EF112" s="1531"/>
      <c r="EG112" s="1531"/>
      <c r="EH112" s="1531"/>
      <c r="EI112" s="1531"/>
      <c r="EJ112" s="1531"/>
      <c r="EK112" s="1531"/>
      <c r="EL112" s="1531"/>
      <c r="EM112" s="1531"/>
      <c r="EN112" s="1531"/>
      <c r="EO112" s="1531"/>
      <c r="EP112" s="1531"/>
      <c r="EQ112" s="1531"/>
      <c r="ER112" s="1531"/>
      <c r="ES112" s="1531"/>
      <c r="ET112" s="1531"/>
      <c r="EU112" s="1531"/>
      <c r="EV112" s="1531"/>
      <c r="EW112" s="1531"/>
      <c r="EX112" s="1531"/>
      <c r="EY112" s="1531"/>
      <c r="EZ112" s="1531"/>
      <c r="FA112" s="1531"/>
      <c r="FB112" s="1531"/>
      <c r="FC112" s="1531"/>
      <c r="FD112" s="1531"/>
      <c r="FE112" s="1531"/>
      <c r="FF112" s="1531"/>
      <c r="FG112" s="1531"/>
      <c r="FH112" s="1531"/>
      <c r="FI112" s="1531"/>
      <c r="FJ112" s="1531"/>
      <c r="FK112" s="1531"/>
      <c r="FL112" s="1531"/>
      <c r="FM112" s="1531"/>
      <c r="FN112" s="1531"/>
      <c r="FO112" s="1531"/>
      <c r="FP112" s="1531"/>
      <c r="FQ112" s="1531"/>
      <c r="FR112" s="1531"/>
      <c r="FS112" s="1531"/>
      <c r="FT112" s="1531"/>
      <c r="FU112" s="1531"/>
      <c r="FV112" s="1531"/>
      <c r="FW112" s="1531"/>
      <c r="FX112" s="1531"/>
      <c r="FY112" s="1531"/>
      <c r="FZ112" s="1531"/>
      <c r="GA112" s="1531"/>
      <c r="GB112" s="1531"/>
      <c r="GC112" s="1531"/>
      <c r="GD112" s="1531"/>
      <c r="GE112" s="1531"/>
      <c r="GF112" s="1531"/>
      <c r="GG112" s="1531"/>
      <c r="GH112" s="1531"/>
      <c r="GI112" s="1531"/>
      <c r="GJ112" s="1531"/>
      <c r="GK112" s="1531"/>
      <c r="GL112" s="1531"/>
      <c r="GM112" s="1531"/>
      <c r="GN112" s="1531"/>
      <c r="GO112" s="1531"/>
      <c r="GP112" s="1531"/>
      <c r="GQ112" s="1531"/>
      <c r="GR112" s="1531"/>
      <c r="GS112" s="1531"/>
      <c r="GT112" s="1531"/>
      <c r="GU112" s="1531"/>
      <c r="GV112" s="1531"/>
      <c r="GW112" s="1531"/>
      <c r="GX112" s="1531"/>
      <c r="GY112" s="1531"/>
      <c r="GZ112" s="1531"/>
      <c r="HA112" s="1531"/>
      <c r="HB112" s="1531"/>
      <c r="HC112" s="1531"/>
      <c r="HD112" s="1531"/>
      <c r="HE112" s="1531"/>
      <c r="HF112" s="1531"/>
      <c r="HG112" s="1531"/>
      <c r="HH112" s="1531"/>
      <c r="HI112" s="1531"/>
      <c r="HJ112" s="1531"/>
      <c r="HK112" s="1531"/>
      <c r="HL112" s="1531"/>
      <c r="HM112" s="1531"/>
      <c r="HN112" s="1531"/>
      <c r="HO112" s="1531"/>
      <c r="HP112" s="1531"/>
      <c r="HQ112" s="1531"/>
      <c r="HR112" s="1531"/>
      <c r="HS112" s="1531"/>
      <c r="HT112" s="1531"/>
      <c r="HU112" s="1531"/>
      <c r="HV112" s="1531"/>
      <c r="HW112" s="1531"/>
      <c r="HX112" s="1531"/>
      <c r="HY112" s="1531"/>
      <c r="HZ112" s="1531"/>
      <c r="IA112" s="1531"/>
      <c r="IB112" s="1531"/>
      <c r="IC112" s="1531"/>
      <c r="ID112" s="1531"/>
      <c r="IE112" s="1531"/>
      <c r="IF112" s="1531"/>
      <c r="IG112" s="1531"/>
      <c r="IH112" s="1531"/>
      <c r="II112" s="1531"/>
      <c r="IJ112" s="1531"/>
      <c r="IK112" s="1531"/>
      <c r="IL112" s="1531"/>
      <c r="IM112" s="1531"/>
      <c r="IN112" s="1531"/>
      <c r="IO112" s="1531"/>
      <c r="IP112" s="1531"/>
      <c r="IQ112" s="1531"/>
      <c r="IR112" s="1531"/>
      <c r="IS112" s="1531"/>
      <c r="IT112" s="1531"/>
      <c r="IU112" s="1531"/>
      <c r="IV112" s="1531"/>
      <c r="IW112" s="1531"/>
      <c r="IX112" s="1531"/>
      <c r="IY112" s="1531"/>
      <c r="IZ112" s="1531"/>
      <c r="JA112" s="1531"/>
      <c r="JB112" s="1531"/>
      <c r="JC112" s="1531"/>
      <c r="JD112" s="1531"/>
      <c r="JE112" s="1531"/>
      <c r="JF112" s="1531"/>
      <c r="JG112" s="1531"/>
      <c r="JH112" s="1531"/>
      <c r="JI112" s="1531"/>
      <c r="JJ112" s="1531"/>
      <c r="JK112" s="1531"/>
      <c r="JL112" s="1531"/>
      <c r="JM112" s="1531"/>
      <c r="JN112" s="1531"/>
      <c r="JO112" s="1531"/>
      <c r="JP112" s="1531"/>
      <c r="JQ112" s="1531"/>
      <c r="JR112" s="1531"/>
      <c r="JS112" s="1531"/>
      <c r="JT112" s="1531"/>
      <c r="JU112" s="1531"/>
      <c r="JV112" s="1531"/>
      <c r="JW112" s="1531"/>
      <c r="JX112" s="1531"/>
      <c r="JY112" s="1531"/>
      <c r="JZ112" s="1531"/>
      <c r="KA112" s="1531"/>
      <c r="KB112" s="1531"/>
      <c r="KC112" s="1531"/>
      <c r="KD112" s="1531"/>
      <c r="KE112" s="1531"/>
      <c r="KF112" s="1531"/>
      <c r="KG112" s="1531"/>
      <c r="KH112" s="1531"/>
      <c r="KI112" s="1531"/>
      <c r="KJ112" s="1531"/>
      <c r="KK112" s="1531"/>
      <c r="KL112" s="1531"/>
      <c r="KM112" s="1531"/>
      <c r="KN112" s="1531"/>
      <c r="KO112" s="1531"/>
      <c r="KP112" s="1531"/>
      <c r="KQ112" s="1531"/>
      <c r="KR112" s="1531"/>
      <c r="KS112" s="1531"/>
      <c r="KT112" s="1531"/>
      <c r="KU112" s="1531"/>
      <c r="KV112" s="1531"/>
      <c r="KW112" s="1531"/>
      <c r="KX112" s="1531"/>
      <c r="KY112" s="1531"/>
      <c r="KZ112" s="1531"/>
      <c r="LA112" s="1531"/>
      <c r="LB112" s="1531"/>
      <c r="LC112" s="1531"/>
      <c r="LD112" s="1531"/>
      <c r="LE112" s="1531"/>
      <c r="LF112" s="1531"/>
      <c r="LG112" s="1531"/>
      <c r="LH112" s="1531"/>
      <c r="LI112" s="1531"/>
      <c r="LJ112" s="1531"/>
      <c r="LK112" s="1531"/>
      <c r="LL112" s="1531"/>
      <c r="LM112" s="1531"/>
      <c r="LN112" s="1531"/>
      <c r="LO112" s="1531"/>
      <c r="LP112" s="1531"/>
      <c r="LQ112" s="1531"/>
      <c r="LR112" s="1531"/>
      <c r="LS112" s="1531"/>
      <c r="LT112" s="1531"/>
      <c r="LU112" s="1531"/>
      <c r="LV112" s="1531"/>
      <c r="LW112" s="1531"/>
      <c r="LX112" s="1531"/>
      <c r="LY112" s="1531"/>
      <c r="LZ112" s="1531"/>
      <c r="MA112" s="1531"/>
      <c r="MB112" s="1531"/>
      <c r="MC112" s="1531"/>
      <c r="MD112" s="1531"/>
      <c r="ME112" s="1531"/>
      <c r="MF112" s="1531"/>
      <c r="MG112" s="1531"/>
      <c r="MH112" s="1531"/>
      <c r="MI112" s="1531"/>
      <c r="MJ112" s="1531"/>
      <c r="MK112" s="1531"/>
      <c r="ML112" s="1531"/>
      <c r="MM112" s="1531"/>
      <c r="MN112" s="1531"/>
      <c r="MO112" s="1531"/>
      <c r="MP112" s="1531"/>
      <c r="MQ112" s="1531"/>
      <c r="MR112" s="1531"/>
      <c r="MS112" s="1531"/>
      <c r="MT112" s="1531"/>
      <c r="MU112" s="1531"/>
      <c r="MV112" s="1531"/>
      <c r="MW112" s="1531"/>
      <c r="MX112" s="1531"/>
      <c r="MY112" s="1531"/>
      <c r="MZ112" s="1531"/>
      <c r="NA112" s="1531"/>
      <c r="NB112" s="1531"/>
      <c r="NC112" s="1531"/>
      <c r="ND112" s="1531"/>
      <c r="NE112" s="1531"/>
      <c r="NF112" s="1531"/>
      <c r="NG112" s="1531"/>
      <c r="NH112" s="1531"/>
      <c r="NI112" s="1531"/>
      <c r="NJ112" s="1531"/>
      <c r="NK112" s="1531"/>
      <c r="NL112" s="1531"/>
      <c r="NM112" s="1531"/>
      <c r="NN112" s="1531"/>
      <c r="NO112" s="1531"/>
      <c r="NP112" s="1531"/>
      <c r="NQ112" s="1531"/>
      <c r="NR112" s="1531"/>
      <c r="NS112" s="1531"/>
      <c r="NT112" s="1531"/>
      <c r="NU112" s="1531"/>
      <c r="NV112" s="1531"/>
      <c r="NW112" s="1531"/>
      <c r="NX112" s="1531"/>
      <c r="NY112" s="1531"/>
      <c r="NZ112" s="1531"/>
      <c r="OA112" s="1531"/>
      <c r="OB112" s="1531"/>
      <c r="OC112" s="1531"/>
      <c r="OD112" s="1531"/>
      <c r="OE112" s="1531"/>
      <c r="OF112" s="1531"/>
      <c r="OG112" s="1531"/>
      <c r="OH112" s="1531"/>
      <c r="OI112" s="1531"/>
      <c r="OJ112" s="1531"/>
      <c r="OK112" s="1531"/>
      <c r="OL112" s="1531"/>
      <c r="OM112" s="1531"/>
      <c r="ON112" s="1531"/>
      <c r="OO112" s="1531"/>
      <c r="OP112" s="1531"/>
      <c r="OQ112" s="1531"/>
      <c r="OR112" s="1531"/>
      <c r="OS112" s="1531"/>
      <c r="OT112" s="1531"/>
      <c r="OU112" s="1531"/>
      <c r="OV112" s="1531"/>
      <c r="OW112" s="1531"/>
      <c r="OX112" s="1531"/>
      <c r="OY112" s="1531"/>
      <c r="OZ112" s="1531"/>
      <c r="PA112" s="1531"/>
      <c r="PB112" s="1531"/>
      <c r="PC112" s="1531"/>
      <c r="PD112" s="1531"/>
      <c r="PE112" s="1531"/>
      <c r="PF112" s="1531"/>
      <c r="PG112" s="1531"/>
      <c r="PH112" s="1531"/>
      <c r="PI112" s="1531"/>
      <c r="PJ112" s="1531"/>
      <c r="PK112" s="1531"/>
      <c r="PL112" s="1531"/>
      <c r="PM112" s="1531"/>
      <c r="PN112" s="1531"/>
      <c r="PO112" s="1531"/>
      <c r="PP112" s="1531"/>
      <c r="PQ112" s="1531"/>
      <c r="PR112" s="1531"/>
      <c r="PS112" s="1531"/>
      <c r="PT112" s="1531"/>
      <c r="PU112" s="1531"/>
      <c r="PV112" s="1531"/>
      <c r="PW112" s="1531"/>
      <c r="PX112" s="1531"/>
      <c r="PY112" s="1531"/>
      <c r="PZ112" s="1531"/>
      <c r="QA112" s="1531"/>
      <c r="QB112" s="1531"/>
      <c r="QC112" s="1531"/>
      <c r="QD112" s="1531"/>
      <c r="QE112" s="1531"/>
      <c r="QF112" s="1531"/>
      <c r="QG112" s="1531"/>
      <c r="QH112" s="1531"/>
      <c r="QI112" s="1531"/>
      <c r="QJ112" s="1531"/>
      <c r="QK112" s="1531"/>
      <c r="QL112" s="1531"/>
      <c r="QM112" s="1531"/>
      <c r="QN112" s="1531"/>
      <c r="QO112" s="1531"/>
      <c r="QP112" s="1531"/>
      <c r="QQ112" s="1531"/>
      <c r="QR112" s="1531"/>
      <c r="QS112" s="1531"/>
      <c r="QT112" s="1531"/>
      <c r="QU112" s="1531"/>
      <c r="QV112" s="1531"/>
      <c r="QW112" s="1531"/>
      <c r="QX112" s="1531"/>
      <c r="QY112" s="1531"/>
      <c r="QZ112" s="1531"/>
      <c r="RA112" s="1531"/>
      <c r="RB112" s="1531"/>
      <c r="RC112" s="1531"/>
      <c r="RD112" s="1531"/>
      <c r="RE112" s="1531"/>
      <c r="RF112" s="1531"/>
      <c r="RG112" s="1531"/>
      <c r="RH112" s="1531"/>
      <c r="RI112" s="1531"/>
      <c r="RJ112" s="1531"/>
      <c r="RK112" s="1531"/>
      <c r="RL112" s="1531"/>
      <c r="RM112" s="1531"/>
      <c r="RN112" s="1531"/>
      <c r="RO112" s="1531"/>
      <c r="RP112" s="1531"/>
      <c r="RQ112" s="1531"/>
      <c r="RR112" s="1531"/>
      <c r="RS112" s="1531"/>
      <c r="RT112" s="1531"/>
      <c r="RU112" s="1531"/>
      <c r="RV112" s="1531"/>
      <c r="RW112" s="1531"/>
      <c r="RX112" s="1531"/>
      <c r="RY112" s="1531"/>
      <c r="RZ112" s="1531"/>
      <c r="SA112" s="1531"/>
      <c r="SB112" s="1531"/>
      <c r="SC112" s="1531"/>
      <c r="SD112" s="1531"/>
      <c r="SE112" s="1531"/>
      <c r="SF112" s="1531"/>
      <c r="SG112" s="1531"/>
      <c r="SH112" s="1531"/>
      <c r="SI112" s="1531"/>
      <c r="SJ112" s="1531"/>
      <c r="SK112" s="1531"/>
      <c r="SL112" s="1531"/>
      <c r="SM112" s="1531"/>
      <c r="SN112" s="1531"/>
      <c r="SO112" s="1531"/>
      <c r="SP112" s="1531"/>
      <c r="SQ112" s="1531"/>
      <c r="SR112" s="1531"/>
      <c r="SS112" s="1531"/>
      <c r="ST112" s="1531"/>
      <c r="SU112" s="1531"/>
      <c r="SV112" s="1531"/>
      <c r="SW112" s="1531"/>
      <c r="SX112" s="1531"/>
      <c r="SY112" s="1531"/>
      <c r="SZ112" s="1531"/>
      <c r="TA112" s="1531"/>
      <c r="TB112" s="1531"/>
      <c r="TC112" s="1531"/>
      <c r="TD112" s="1531"/>
      <c r="TE112" s="1531"/>
      <c r="TF112" s="1531"/>
      <c r="TG112" s="1531"/>
      <c r="TH112" s="1531"/>
      <c r="TI112" s="1531"/>
      <c r="TJ112" s="1531"/>
      <c r="TK112" s="1531"/>
      <c r="TL112" s="1531"/>
      <c r="TM112" s="1531"/>
      <c r="TN112" s="1531"/>
      <c r="TO112" s="1531"/>
      <c r="TP112" s="1531"/>
      <c r="TQ112" s="1531"/>
      <c r="TR112" s="1531"/>
      <c r="TS112" s="1531"/>
      <c r="TT112" s="1531"/>
      <c r="TU112" s="1531"/>
      <c r="TV112" s="1531"/>
      <c r="TW112" s="1531"/>
      <c r="TX112" s="1531"/>
      <c r="TY112" s="1531"/>
      <c r="TZ112" s="1531"/>
      <c r="UA112" s="1531"/>
      <c r="UB112" s="1531"/>
      <c r="UC112" s="1531"/>
      <c r="UD112" s="1531"/>
      <c r="UE112" s="1531"/>
      <c r="UF112" s="1531"/>
      <c r="UG112" s="1531"/>
      <c r="UH112" s="1531"/>
      <c r="UI112" s="1531"/>
      <c r="UJ112" s="1531"/>
      <c r="UK112" s="1531"/>
      <c r="UL112" s="1531"/>
      <c r="UM112" s="1531"/>
      <c r="UN112" s="1531"/>
      <c r="UO112" s="1531"/>
      <c r="UP112" s="1531"/>
      <c r="UQ112" s="1531"/>
      <c r="UR112" s="1531"/>
      <c r="US112" s="1531"/>
      <c r="UT112" s="1531"/>
      <c r="UU112" s="1531"/>
      <c r="UV112" s="1531"/>
      <c r="UW112" s="1531"/>
      <c r="UX112" s="1531"/>
      <c r="UY112" s="1531"/>
      <c r="UZ112" s="1531"/>
      <c r="VA112" s="1531"/>
      <c r="VB112" s="1531"/>
      <c r="VC112" s="1531"/>
      <c r="VD112" s="1531"/>
      <c r="VE112" s="1531"/>
      <c r="VF112" s="1531"/>
      <c r="VG112" s="1531"/>
      <c r="VH112" s="1531"/>
      <c r="VI112" s="1531"/>
      <c r="VJ112" s="1531"/>
      <c r="VK112" s="1531"/>
      <c r="VL112" s="1531"/>
      <c r="VM112" s="1531"/>
      <c r="VN112" s="1531"/>
      <c r="VO112" s="1531"/>
      <c r="VP112" s="1531"/>
      <c r="VQ112" s="1531"/>
      <c r="VR112" s="1531"/>
      <c r="VS112" s="1531"/>
      <c r="VT112" s="1531"/>
      <c r="VU112" s="1531"/>
      <c r="VV112" s="1531"/>
      <c r="VW112" s="1531"/>
      <c r="VX112" s="1531"/>
      <c r="VY112" s="1531"/>
      <c r="VZ112" s="1531"/>
      <c r="WA112" s="1531"/>
      <c r="WB112" s="1531"/>
      <c r="WC112" s="1531"/>
      <c r="WD112" s="1531"/>
      <c r="WE112" s="1531"/>
      <c r="WF112" s="1531"/>
      <c r="WG112" s="1531"/>
      <c r="WH112" s="1531"/>
      <c r="WI112" s="1531"/>
      <c r="WJ112" s="1531"/>
      <c r="WK112" s="1531"/>
      <c r="WL112" s="1531"/>
      <c r="WM112" s="1531"/>
      <c r="WN112" s="1531"/>
      <c r="WO112" s="1531"/>
      <c r="WP112" s="1531"/>
      <c r="WQ112" s="1531"/>
      <c r="WR112" s="1531"/>
      <c r="WS112" s="1531"/>
      <c r="WT112" s="1531"/>
      <c r="WU112" s="1531"/>
      <c r="WV112" s="1531"/>
      <c r="WW112" s="1531"/>
      <c r="WX112" s="1531"/>
      <c r="WY112" s="1531"/>
      <c r="WZ112" s="1531"/>
      <c r="XA112" s="1531"/>
      <c r="XB112" s="1531"/>
      <c r="XC112" s="1531"/>
      <c r="XD112" s="1531"/>
      <c r="XE112" s="1531"/>
      <c r="XF112" s="1531"/>
      <c r="XG112" s="1531"/>
      <c r="XH112" s="1531"/>
      <c r="XI112" s="1531"/>
      <c r="XJ112" s="1531"/>
      <c r="XK112" s="1531"/>
      <c r="XL112" s="1531"/>
      <c r="XM112" s="1531"/>
      <c r="XN112" s="1531"/>
      <c r="XO112" s="1531"/>
      <c r="XP112" s="1531"/>
      <c r="XQ112" s="1531"/>
      <c r="XR112" s="1531"/>
      <c r="XS112" s="1531"/>
      <c r="XT112" s="1531"/>
      <c r="XU112" s="1531"/>
      <c r="XV112" s="1531"/>
      <c r="XW112" s="1531"/>
      <c r="XX112" s="1531"/>
      <c r="XY112" s="1531"/>
      <c r="XZ112" s="1531"/>
      <c r="YA112" s="1531"/>
      <c r="YB112" s="1531"/>
      <c r="YC112" s="1531"/>
      <c r="YD112" s="1531"/>
      <c r="YE112" s="1531"/>
      <c r="YF112" s="1531"/>
      <c r="YG112" s="1531"/>
      <c r="YH112" s="1531"/>
      <c r="YI112" s="1531"/>
      <c r="YJ112" s="1531"/>
      <c r="YK112" s="1531"/>
      <c r="YL112" s="1531"/>
      <c r="YM112" s="1531"/>
      <c r="YN112" s="1531"/>
      <c r="YO112" s="1531"/>
      <c r="YP112" s="1531"/>
      <c r="YQ112" s="1531"/>
      <c r="YR112" s="1531"/>
      <c r="YS112" s="1531"/>
      <c r="YT112" s="1531"/>
      <c r="YU112" s="1531"/>
      <c r="YV112" s="1531"/>
      <c r="YW112" s="1531"/>
      <c r="YX112" s="1531"/>
      <c r="YY112" s="1531"/>
      <c r="YZ112" s="1531"/>
      <c r="ZA112" s="1531"/>
      <c r="ZB112" s="1531"/>
      <c r="ZC112" s="1531"/>
      <c r="ZD112" s="1531"/>
      <c r="ZE112" s="1531"/>
      <c r="ZF112" s="1531"/>
      <c r="ZG112" s="1531"/>
      <c r="ZH112" s="1531"/>
      <c r="ZI112" s="1531"/>
      <c r="ZJ112" s="1531"/>
      <c r="ZK112" s="1531"/>
      <c r="ZL112" s="1531"/>
      <c r="ZM112" s="1531"/>
      <c r="ZN112" s="1531"/>
      <c r="ZO112" s="1531"/>
      <c r="ZP112" s="1531"/>
      <c r="ZQ112" s="1531"/>
      <c r="ZR112" s="1531"/>
      <c r="ZS112" s="1531"/>
      <c r="ZT112" s="1531"/>
      <c r="ZU112" s="1531"/>
      <c r="ZV112" s="1531"/>
      <c r="ZW112" s="1531"/>
      <c r="ZX112" s="1531"/>
      <c r="ZY112" s="1531"/>
      <c r="ZZ112" s="1531"/>
      <c r="AAA112" s="1531"/>
      <c r="AAB112" s="1531"/>
      <c r="AAC112" s="1531"/>
      <c r="AAD112" s="1531"/>
      <c r="AAE112" s="1531"/>
      <c r="AAF112" s="1531"/>
      <c r="AAG112" s="1531"/>
      <c r="AAH112" s="1531"/>
      <c r="AAI112" s="1531"/>
      <c r="AAJ112" s="1531"/>
      <c r="AAK112" s="1531"/>
      <c r="AAL112" s="1531"/>
      <c r="AAM112" s="1531"/>
      <c r="AAN112" s="1531"/>
      <c r="AAO112" s="1531"/>
      <c r="AAP112" s="1531"/>
      <c r="AAQ112" s="1531"/>
      <c r="AAR112" s="1531"/>
      <c r="AAS112" s="1531"/>
      <c r="AAT112" s="1531"/>
      <c r="AAU112" s="1531"/>
      <c r="AAV112" s="1531"/>
      <c r="AAW112" s="1531"/>
      <c r="AAX112" s="1531"/>
      <c r="AAY112" s="1531"/>
      <c r="AAZ112" s="1531"/>
      <c r="ABA112" s="1531"/>
      <c r="ABB112" s="1531"/>
      <c r="ABC112" s="1531"/>
      <c r="ABD112" s="1531"/>
      <c r="ABE112" s="1531"/>
      <c r="ABF112" s="1531"/>
      <c r="ABG112" s="1531"/>
      <c r="ABH112" s="1531"/>
      <c r="ABI112" s="1531"/>
      <c r="ABJ112" s="1531"/>
      <c r="ABK112" s="1531"/>
      <c r="ABL112" s="1531"/>
      <c r="ABM112" s="1531"/>
      <c r="ABN112" s="1531"/>
      <c r="ABO112" s="1531"/>
      <c r="ABP112" s="1531"/>
      <c r="ABQ112" s="1531"/>
      <c r="ABR112" s="1531"/>
      <c r="ABS112" s="1531"/>
      <c r="ABT112" s="1531"/>
      <c r="ABU112" s="1531"/>
      <c r="ABV112" s="1531"/>
      <c r="ABW112" s="1531"/>
      <c r="ABX112" s="1531"/>
      <c r="ABY112" s="1531"/>
      <c r="ABZ112" s="1531"/>
      <c r="ACA112" s="1531"/>
      <c r="ACB112" s="1531"/>
      <c r="ACC112" s="1531"/>
      <c r="ACD112" s="1531"/>
      <c r="ACE112" s="1531"/>
      <c r="ACF112" s="1531"/>
      <c r="ACG112" s="1531"/>
      <c r="ACH112" s="1531"/>
      <c r="ACI112" s="1531"/>
      <c r="ACJ112" s="1531"/>
      <c r="ACK112" s="1531"/>
      <c r="ACL112" s="1531"/>
      <c r="ACM112" s="1531"/>
      <c r="ACN112" s="1531"/>
      <c r="ACO112" s="1531"/>
      <c r="ACP112" s="1531"/>
      <c r="ACQ112" s="1531"/>
      <c r="ACR112" s="1531"/>
      <c r="ACS112" s="1531"/>
      <c r="ACT112" s="1531"/>
      <c r="ACU112" s="1531"/>
      <c r="ACV112" s="1531"/>
      <c r="ACW112" s="1531"/>
      <c r="ACX112" s="1531"/>
      <c r="ACY112" s="1531"/>
      <c r="ACZ112" s="1531"/>
      <c r="ADA112" s="1531"/>
      <c r="ADB112" s="1531"/>
      <c r="ADC112" s="1531"/>
      <c r="ADD112" s="1531"/>
      <c r="ADE112" s="1531"/>
      <c r="ADF112" s="1531"/>
      <c r="ADG112" s="1531"/>
      <c r="ADH112" s="1531"/>
      <c r="ADI112" s="1531"/>
      <c r="ADJ112" s="1531"/>
      <c r="ADK112" s="1531"/>
      <c r="ADL112" s="1531"/>
      <c r="ADM112" s="1531"/>
      <c r="ADN112" s="1531"/>
      <c r="ADO112" s="1531"/>
      <c r="ADP112" s="1531"/>
      <c r="ADQ112" s="1531"/>
      <c r="ADR112" s="1531"/>
      <c r="ADS112" s="1531"/>
      <c r="ADT112" s="1531"/>
      <c r="ADU112" s="1531"/>
      <c r="ADV112" s="1531"/>
      <c r="ADW112" s="1531"/>
      <c r="ADX112" s="1531"/>
      <c r="ADY112" s="1531"/>
      <c r="ADZ112" s="1531"/>
      <c r="AEA112" s="1531"/>
      <c r="AEB112" s="1531"/>
      <c r="AEC112" s="1531"/>
      <c r="AED112" s="1531"/>
      <c r="AEE112" s="1531"/>
      <c r="AEF112" s="1531"/>
      <c r="AEG112" s="1531"/>
      <c r="AEH112" s="1531"/>
      <c r="AEI112" s="1531"/>
      <c r="AEJ112" s="1531"/>
      <c r="AEK112" s="1531"/>
      <c r="AEL112" s="1531"/>
      <c r="AEM112" s="1531"/>
      <c r="AEN112" s="1531"/>
      <c r="AEO112" s="1531"/>
      <c r="AEP112" s="1531"/>
      <c r="AEQ112" s="1531"/>
      <c r="AER112" s="1531"/>
      <c r="AES112" s="1531"/>
      <c r="AET112" s="1531"/>
      <c r="AEU112" s="1531"/>
      <c r="AEV112" s="1531"/>
      <c r="AEW112" s="1531"/>
      <c r="AEX112" s="1531"/>
      <c r="AEY112" s="1531"/>
      <c r="AEZ112" s="1531"/>
      <c r="AFA112" s="1531"/>
      <c r="AFB112" s="1531"/>
      <c r="AFC112" s="1531"/>
      <c r="AFD112" s="1531"/>
      <c r="AFE112" s="1531"/>
      <c r="AFF112" s="1531"/>
      <c r="AFG112" s="1531"/>
      <c r="AFH112" s="1531"/>
      <c r="AFI112" s="1531"/>
      <c r="AFJ112" s="1531"/>
      <c r="AFK112" s="1531"/>
      <c r="AFL112" s="1531"/>
      <c r="AFM112" s="1531"/>
      <c r="AFN112" s="1531"/>
      <c r="AFO112" s="1531"/>
      <c r="AFP112" s="1531"/>
      <c r="AFQ112" s="1531"/>
      <c r="AFR112" s="1531"/>
      <c r="AFS112" s="1531"/>
      <c r="AFT112" s="1531"/>
      <c r="AFU112" s="1531"/>
      <c r="AFV112" s="1531"/>
      <c r="AFW112" s="1531"/>
      <c r="AFX112" s="1531"/>
      <c r="AFY112" s="1531"/>
      <c r="AFZ112" s="1531"/>
      <c r="AGA112" s="1531"/>
      <c r="AGB112" s="1531"/>
      <c r="AGC112" s="1531"/>
      <c r="AGD112" s="1531"/>
      <c r="AGE112" s="1531"/>
      <c r="AGF112" s="1531"/>
      <c r="AGG112" s="1531"/>
      <c r="AGH112" s="1531"/>
      <c r="AGI112" s="1531"/>
      <c r="AGJ112" s="1531"/>
      <c r="AGK112" s="1531"/>
      <c r="AGL112" s="1531"/>
      <c r="AGM112" s="1531"/>
      <c r="AGN112" s="1531"/>
      <c r="AGO112" s="1531"/>
      <c r="AGP112" s="1531"/>
      <c r="AGQ112" s="1531"/>
      <c r="AGR112" s="1531"/>
      <c r="AGS112" s="1531"/>
      <c r="AGT112" s="1531"/>
      <c r="AGU112" s="1531"/>
      <c r="AGV112" s="1531"/>
      <c r="AGW112" s="1531"/>
      <c r="AGX112" s="1531"/>
      <c r="AGY112" s="1531"/>
      <c r="AGZ112" s="1531"/>
      <c r="AHA112" s="1531"/>
      <c r="AHB112" s="1531"/>
      <c r="AHC112" s="1531"/>
      <c r="AHD112" s="1531"/>
      <c r="AHE112" s="1531"/>
      <c r="AHF112" s="1531"/>
      <c r="AHG112" s="1531"/>
      <c r="AHH112" s="1531"/>
      <c r="AHI112" s="1531"/>
      <c r="AHJ112" s="1531"/>
      <c r="AHK112" s="1531"/>
      <c r="AHL112" s="1531"/>
      <c r="AHM112" s="1531"/>
      <c r="AHN112" s="1531"/>
      <c r="AHO112" s="1531"/>
      <c r="AHP112" s="1531"/>
      <c r="AHQ112" s="1531"/>
      <c r="AHR112" s="1531"/>
      <c r="AHS112" s="1531"/>
      <c r="AHT112" s="1531"/>
      <c r="AHU112" s="1531"/>
      <c r="AHV112" s="1531"/>
      <c r="AHW112" s="1531"/>
      <c r="AHX112" s="1531"/>
      <c r="AHY112" s="1531"/>
      <c r="AHZ112" s="1531"/>
      <c r="AIA112" s="1531"/>
      <c r="AIB112" s="1531"/>
      <c r="AIC112" s="1531"/>
      <c r="AID112" s="1531"/>
      <c r="AIE112" s="1531"/>
      <c r="AIF112" s="1531"/>
      <c r="AIG112" s="1531"/>
      <c r="AIH112" s="1531"/>
      <c r="AII112" s="1531"/>
      <c r="AIJ112" s="1531"/>
      <c r="AIK112" s="1531"/>
      <c r="AIL112" s="1531"/>
      <c r="AIM112" s="1531"/>
      <c r="AIN112" s="1531"/>
      <c r="AIO112" s="1531"/>
      <c r="AIP112" s="1531"/>
      <c r="AIQ112" s="1531"/>
      <c r="AIR112" s="1531"/>
      <c r="AIS112" s="1531"/>
      <c r="AIT112" s="1531"/>
      <c r="AIU112" s="1531"/>
      <c r="AIV112" s="1531"/>
      <c r="AIW112" s="1531"/>
      <c r="AIX112" s="1531"/>
      <c r="AIY112" s="1531"/>
      <c r="AIZ112" s="1531"/>
      <c r="AJA112" s="1531"/>
      <c r="AJB112" s="1531"/>
      <c r="AJC112" s="1531"/>
      <c r="AJD112" s="1531"/>
      <c r="AJE112" s="1531"/>
      <c r="AJF112" s="1531"/>
      <c r="AJG112" s="1531"/>
      <c r="AJH112" s="1531"/>
      <c r="AJI112" s="1531"/>
      <c r="AJJ112" s="1531"/>
      <c r="AJK112" s="1531"/>
      <c r="AJL112" s="1531"/>
      <c r="AJM112" s="1531"/>
      <c r="AJN112" s="1531"/>
      <c r="AJO112" s="1531"/>
      <c r="AJP112" s="1531"/>
      <c r="AJQ112" s="1531"/>
      <c r="AJR112" s="1531"/>
      <c r="AJS112" s="1531"/>
      <c r="AJT112" s="1531"/>
      <c r="AJU112" s="1531"/>
      <c r="AJV112" s="1531"/>
      <c r="AJW112" s="1531"/>
      <c r="AJX112" s="1531"/>
      <c r="AJY112" s="1531"/>
      <c r="AJZ112" s="1531"/>
      <c r="AKA112" s="1531"/>
      <c r="AKB112" s="1531"/>
      <c r="AKC112" s="1531"/>
      <c r="AKD112" s="1531"/>
      <c r="AKE112" s="1531"/>
      <c r="AKF112" s="1531"/>
      <c r="AKG112" s="1531"/>
      <c r="AKH112" s="1531"/>
      <c r="AKI112" s="1531"/>
      <c r="AKJ112" s="1531"/>
      <c r="AKK112" s="1531"/>
      <c r="AKL112" s="1531"/>
      <c r="AKM112" s="1531"/>
      <c r="AKN112" s="1531"/>
      <c r="AKO112" s="1531"/>
      <c r="AKP112" s="1531"/>
      <c r="AKQ112" s="1531"/>
      <c r="AKR112" s="1531"/>
      <c r="AKS112" s="1531"/>
      <c r="AKT112" s="1531"/>
      <c r="AKU112" s="1531"/>
      <c r="AKV112" s="1531"/>
      <c r="AKW112" s="1531"/>
      <c r="AKX112" s="1531"/>
      <c r="AKY112" s="1531"/>
      <c r="AKZ112" s="1531"/>
      <c r="ALA112" s="1531"/>
      <c r="ALB112" s="1531"/>
      <c r="ALC112" s="1531"/>
      <c r="ALD112" s="1531"/>
      <c r="ALE112" s="1531"/>
      <c r="ALF112" s="1531"/>
      <c r="ALG112" s="1531"/>
      <c r="ALH112" s="1531"/>
      <c r="ALI112" s="1531"/>
      <c r="ALJ112" s="1531"/>
      <c r="ALK112" s="1531"/>
      <c r="ALL112" s="1531"/>
      <c r="ALM112" s="1531"/>
      <c r="ALN112" s="1531"/>
      <c r="ALO112" s="1531"/>
      <c r="ALP112" s="1531"/>
      <c r="ALQ112" s="1531"/>
      <c r="ALR112" s="1531"/>
      <c r="ALS112" s="1531"/>
      <c r="ALT112" s="1531"/>
      <c r="ALU112" s="1531"/>
      <c r="ALV112" s="1531"/>
      <c r="ALW112" s="1531"/>
      <c r="ALX112" s="1531"/>
      <c r="ALY112" s="1531"/>
      <c r="ALZ112" s="1531"/>
      <c r="AMA112" s="1531"/>
      <c r="AMB112" s="1531"/>
      <c r="AMC112" s="1531"/>
      <c r="AMD112" s="1531"/>
      <c r="AME112" s="1531"/>
      <c r="AMF112" s="1531"/>
      <c r="AMG112" s="1531"/>
      <c r="AMH112" s="1531"/>
      <c r="AMI112" s="1531"/>
      <c r="AMJ112" s="1531"/>
      <c r="AMK112" s="1531"/>
      <c r="AML112" s="1531"/>
      <c r="AMM112" s="1531"/>
      <c r="AMN112" s="1531"/>
      <c r="AMO112" s="1531"/>
      <c r="AMP112" s="1531"/>
      <c r="AMQ112" s="1531"/>
      <c r="AMR112" s="1531"/>
      <c r="AMS112" s="1531"/>
      <c r="AMT112" s="1531"/>
      <c r="AMU112" s="1531"/>
      <c r="AMV112" s="1531"/>
      <c r="AMW112" s="1531"/>
      <c r="AMX112" s="1531"/>
      <c r="AMY112" s="1531"/>
      <c r="AMZ112" s="1531"/>
      <c r="ANA112" s="1531"/>
      <c r="ANB112" s="1531"/>
      <c r="ANC112" s="1531"/>
      <c r="AND112" s="1531"/>
      <c r="ANE112" s="1531"/>
      <c r="ANF112" s="1531"/>
      <c r="ANG112" s="1531"/>
      <c r="ANH112" s="1531"/>
      <c r="ANI112" s="1531"/>
      <c r="ANJ112" s="1531"/>
      <c r="ANK112" s="1531"/>
      <c r="ANL112" s="1531"/>
      <c r="ANM112" s="1531"/>
      <c r="ANN112" s="1531"/>
      <c r="ANO112" s="1531"/>
      <c r="ANP112" s="1531"/>
      <c r="ANQ112" s="1531"/>
      <c r="ANR112" s="1531"/>
      <c r="ANS112" s="1531"/>
      <c r="ANT112" s="1531"/>
      <c r="ANU112" s="1531"/>
      <c r="ANV112" s="1531"/>
      <c r="ANW112" s="1531"/>
      <c r="ANX112" s="1531"/>
      <c r="ANY112" s="1531"/>
      <c r="ANZ112" s="1531"/>
      <c r="AOA112" s="1531"/>
      <c r="AOB112" s="1531"/>
      <c r="AOC112" s="1531"/>
      <c r="AOD112" s="1531"/>
      <c r="AOE112" s="1531"/>
      <c r="AOF112" s="1531"/>
      <c r="AOG112" s="1531"/>
      <c r="AOH112" s="1531"/>
      <c r="AOI112" s="1531"/>
      <c r="AOJ112" s="1531"/>
      <c r="AOK112" s="1531"/>
      <c r="AOL112" s="1531"/>
      <c r="AOM112" s="1531"/>
      <c r="AON112" s="1531"/>
      <c r="AOO112" s="1531"/>
      <c r="AOP112" s="1531"/>
      <c r="AOQ112" s="1531"/>
      <c r="AOR112" s="1531"/>
      <c r="AOS112" s="1531"/>
      <c r="AOT112" s="1531"/>
      <c r="AOU112" s="1531"/>
      <c r="AOV112" s="1531"/>
      <c r="AOW112" s="1531"/>
      <c r="AOX112" s="1531"/>
      <c r="AOY112" s="1531"/>
      <c r="AOZ112" s="1531"/>
      <c r="APA112" s="1531"/>
      <c r="APB112" s="1531"/>
      <c r="APC112" s="1531"/>
      <c r="APD112" s="1531"/>
      <c r="APE112" s="1531"/>
      <c r="APF112" s="1531"/>
      <c r="APG112" s="1531"/>
      <c r="APH112" s="1531"/>
      <c r="API112" s="1531"/>
      <c r="APJ112" s="1531"/>
      <c r="APK112" s="1531"/>
      <c r="APL112" s="1531"/>
      <c r="APM112" s="1531"/>
      <c r="APN112" s="1531"/>
      <c r="APO112" s="1531"/>
      <c r="APP112" s="1531"/>
      <c r="APQ112" s="1531"/>
      <c r="APR112" s="1531"/>
      <c r="APS112" s="1531"/>
      <c r="APT112" s="1531"/>
      <c r="APU112" s="1531"/>
      <c r="APV112" s="1531"/>
      <c r="APW112" s="1531"/>
      <c r="APX112" s="1531"/>
      <c r="APY112" s="1531"/>
      <c r="APZ112" s="1531"/>
      <c r="AQA112" s="1531"/>
      <c r="AQB112" s="1531"/>
      <c r="AQC112" s="1531"/>
      <c r="AQD112" s="1531"/>
      <c r="AQE112" s="1531"/>
      <c r="AQF112" s="1531"/>
      <c r="AQG112" s="1531"/>
      <c r="AQH112" s="1531"/>
      <c r="AQI112" s="1531"/>
      <c r="AQJ112" s="1531"/>
      <c r="AQK112" s="1531"/>
      <c r="AQL112" s="1531"/>
      <c r="AQM112" s="1531"/>
      <c r="AQN112" s="1531"/>
      <c r="AQO112" s="1531"/>
      <c r="AQP112" s="1531"/>
      <c r="AQQ112" s="1531"/>
      <c r="AQR112" s="1531"/>
      <c r="AQS112" s="1531"/>
      <c r="AQT112" s="1531"/>
      <c r="AQU112" s="1531"/>
      <c r="AQV112" s="1531"/>
      <c r="AQW112" s="1531"/>
      <c r="AQX112" s="1531"/>
      <c r="AQY112" s="1531"/>
      <c r="AQZ112" s="1531"/>
      <c r="ARA112" s="1531"/>
      <c r="ARB112" s="1531"/>
      <c r="ARC112" s="1531"/>
      <c r="ARD112" s="1531"/>
      <c r="ARE112" s="1531"/>
      <c r="ARF112" s="1531"/>
      <c r="ARG112" s="1531"/>
      <c r="ARH112" s="1531"/>
      <c r="ARI112" s="1531"/>
      <c r="ARJ112" s="1531"/>
      <c r="ARK112" s="1531"/>
      <c r="ARL112" s="1531"/>
      <c r="ARM112" s="1531"/>
      <c r="ARN112" s="1531"/>
      <c r="ARO112" s="1531"/>
      <c r="ARP112" s="1531"/>
      <c r="ARQ112" s="1531"/>
      <c r="ARR112" s="1531"/>
      <c r="ARS112" s="1531"/>
      <c r="ART112" s="1531"/>
      <c r="ARU112" s="1531"/>
      <c r="ARV112" s="1531"/>
      <c r="ARW112" s="1531"/>
      <c r="ARX112" s="1531"/>
      <c r="ARY112" s="1531"/>
      <c r="ARZ112" s="1531"/>
      <c r="ASA112" s="1531"/>
      <c r="ASB112" s="1531"/>
      <c r="ASC112" s="1531"/>
      <c r="ASD112" s="1531"/>
      <c r="ASE112" s="1531"/>
      <c r="ASF112" s="1531"/>
      <c r="ASG112" s="1531"/>
      <c r="ASH112" s="1531"/>
      <c r="ASI112" s="1531"/>
      <c r="ASJ112" s="1531"/>
      <c r="ASK112" s="1531"/>
      <c r="ASL112" s="1531"/>
      <c r="ASM112" s="1531"/>
      <c r="ASN112" s="1531"/>
      <c r="ASO112" s="1531"/>
      <c r="ASP112" s="1531"/>
      <c r="ASQ112" s="1531"/>
      <c r="ASR112" s="1531"/>
      <c r="ASS112" s="1531"/>
      <c r="AST112" s="1531"/>
      <c r="ASU112" s="1531"/>
      <c r="ASV112" s="1531"/>
      <c r="ASW112" s="1531"/>
      <c r="ASX112" s="1531"/>
      <c r="ASY112" s="1531"/>
      <c r="ASZ112" s="1531"/>
      <c r="ATA112" s="1531"/>
      <c r="ATB112" s="1531"/>
      <c r="ATC112" s="1531"/>
      <c r="ATD112" s="1531"/>
      <c r="ATE112" s="1531"/>
      <c r="ATF112" s="1531"/>
      <c r="ATG112" s="1531"/>
      <c r="ATH112" s="1531"/>
      <c r="ATI112" s="1531"/>
      <c r="ATJ112" s="1531"/>
      <c r="ATK112" s="1531"/>
      <c r="ATL112" s="1531"/>
      <c r="ATM112" s="1531"/>
      <c r="ATN112" s="1531"/>
      <c r="ATO112" s="1531"/>
      <c r="ATP112" s="1531"/>
      <c r="ATQ112" s="1531"/>
      <c r="ATR112" s="1531"/>
      <c r="ATS112" s="1531"/>
      <c r="ATT112" s="1531"/>
      <c r="ATU112" s="1531"/>
      <c r="ATV112" s="1531"/>
      <c r="ATW112" s="1531"/>
      <c r="ATX112" s="1531"/>
      <c r="ATY112" s="1531"/>
      <c r="ATZ112" s="1531"/>
      <c r="AUA112" s="1531"/>
      <c r="AUB112" s="1531"/>
      <c r="AUC112" s="1531"/>
      <c r="AUD112" s="1531"/>
      <c r="AUE112" s="1531"/>
      <c r="AUF112" s="1531"/>
      <c r="AUG112" s="1531"/>
      <c r="AUH112" s="1531"/>
      <c r="AUI112" s="1531"/>
    </row>
    <row r="113" spans="1:1231" s="1406" customFormat="1" ht="31.75" customHeight="1" x14ac:dyDescent="0.75">
      <c r="A113" s="1616" t="s">
        <v>130</v>
      </c>
      <c r="B113" s="1476"/>
      <c r="C113" s="1476"/>
      <c r="D113" s="1601"/>
      <c r="E113" s="1613"/>
      <c r="F113" s="1613"/>
      <c r="G113" s="1586"/>
      <c r="H113" s="1586"/>
      <c r="I113" s="1578"/>
      <c r="J113" s="1578"/>
      <c r="K113" s="1578"/>
      <c r="L113" s="1578"/>
      <c r="M113" s="1614"/>
      <c r="N113" s="1578"/>
      <c r="O113" s="1430"/>
      <c r="P113" s="543"/>
      <c r="Q113" s="543"/>
      <c r="R113" s="1430"/>
      <c r="S113" s="1430"/>
      <c r="T113" s="1430"/>
      <c r="U113" s="1430"/>
      <c r="V113" s="1430"/>
      <c r="W113" s="1617"/>
      <c r="Y113" s="543"/>
      <c r="Z113" s="543"/>
      <c r="AA113" s="1582"/>
      <c r="AB113" s="543"/>
      <c r="AC113" s="543"/>
      <c r="AD113" s="1412"/>
      <c r="AE113" s="1412"/>
      <c r="AF113" s="1412"/>
      <c r="AL113" s="1413"/>
      <c r="AN113" s="1487"/>
      <c r="AO113" s="1487"/>
      <c r="AP113" s="1531"/>
      <c r="AQ113" s="1531"/>
      <c r="AR113" s="1531"/>
      <c r="AS113" s="1531"/>
      <c r="AT113" s="1531"/>
      <c r="AU113" s="1531"/>
      <c r="AV113" s="1531"/>
      <c r="AW113" s="1531"/>
      <c r="AX113" s="1531"/>
      <c r="AY113" s="1531"/>
      <c r="AZ113" s="1531"/>
      <c r="BA113" s="1531"/>
      <c r="BB113" s="1531"/>
      <c r="BC113" s="1531"/>
      <c r="BD113" s="1531"/>
      <c r="BE113" s="1531"/>
      <c r="BF113" s="1531"/>
      <c r="BG113" s="1531"/>
      <c r="BH113" s="1531"/>
      <c r="BI113" s="1531"/>
      <c r="BJ113" s="1531"/>
      <c r="BK113" s="1531"/>
      <c r="BL113" s="1531"/>
      <c r="BM113" s="1531"/>
      <c r="BN113" s="1531"/>
      <c r="BO113" s="1531"/>
      <c r="BP113" s="1531"/>
      <c r="BQ113" s="1531"/>
      <c r="BR113" s="1531"/>
      <c r="BS113" s="1531"/>
      <c r="BT113" s="1531"/>
      <c r="BU113" s="1531"/>
      <c r="BV113" s="1531"/>
      <c r="BW113" s="1531"/>
      <c r="BX113" s="1531"/>
      <c r="BY113" s="1531"/>
      <c r="BZ113" s="1531"/>
      <c r="CA113" s="1531"/>
      <c r="CB113" s="1531"/>
      <c r="CC113" s="1531"/>
      <c r="CD113" s="1531"/>
      <c r="CE113" s="1531"/>
      <c r="CF113" s="1531"/>
      <c r="CG113" s="1531"/>
      <c r="CH113" s="1531"/>
      <c r="CI113" s="1531"/>
      <c r="CJ113" s="1531"/>
      <c r="CK113" s="1531"/>
      <c r="CL113" s="1531"/>
      <c r="CM113" s="1531"/>
      <c r="CN113" s="1531"/>
      <c r="CO113" s="1531"/>
      <c r="CP113" s="1531"/>
      <c r="CQ113" s="1531"/>
      <c r="CR113" s="1531"/>
      <c r="CS113" s="1531"/>
      <c r="CT113" s="1531"/>
      <c r="CU113" s="1531"/>
      <c r="CV113" s="1531"/>
      <c r="CW113" s="1531"/>
      <c r="CX113" s="1531"/>
      <c r="CY113" s="1531"/>
      <c r="CZ113" s="1531"/>
      <c r="DA113" s="1531"/>
      <c r="DB113" s="1531"/>
      <c r="DC113" s="1531"/>
      <c r="DD113" s="1531"/>
      <c r="DE113" s="1531"/>
      <c r="DF113" s="1531"/>
      <c r="DG113" s="1531"/>
      <c r="DH113" s="1531"/>
      <c r="DI113" s="1531"/>
      <c r="DJ113" s="1531"/>
      <c r="DK113" s="1531"/>
      <c r="DL113" s="1531"/>
      <c r="DM113" s="1531"/>
      <c r="DN113" s="1531"/>
      <c r="DO113" s="1531"/>
      <c r="DP113" s="1531"/>
      <c r="DQ113" s="1531"/>
      <c r="DR113" s="1531"/>
      <c r="DS113" s="1531"/>
      <c r="DT113" s="1531"/>
      <c r="DU113" s="1531"/>
      <c r="DV113" s="1531"/>
      <c r="DW113" s="1531"/>
      <c r="DX113" s="1531"/>
      <c r="DY113" s="1531"/>
      <c r="DZ113" s="1531"/>
      <c r="EA113" s="1531"/>
      <c r="EB113" s="1531"/>
      <c r="EC113" s="1531"/>
      <c r="ED113" s="1531"/>
      <c r="EE113" s="1531"/>
      <c r="EF113" s="1531"/>
      <c r="EG113" s="1531"/>
      <c r="EH113" s="1531"/>
      <c r="EI113" s="1531"/>
      <c r="EJ113" s="1531"/>
      <c r="EK113" s="1531"/>
      <c r="EL113" s="1531"/>
      <c r="EM113" s="1531"/>
      <c r="EN113" s="1531"/>
      <c r="EO113" s="1531"/>
      <c r="EP113" s="1531"/>
      <c r="EQ113" s="1531"/>
      <c r="ER113" s="1531"/>
      <c r="ES113" s="1531"/>
      <c r="ET113" s="1531"/>
      <c r="EU113" s="1531"/>
      <c r="EV113" s="1531"/>
      <c r="EW113" s="1531"/>
      <c r="EX113" s="1531"/>
      <c r="EY113" s="1531"/>
      <c r="EZ113" s="1531"/>
      <c r="FA113" s="1531"/>
      <c r="FB113" s="1531"/>
      <c r="FC113" s="1531"/>
      <c r="FD113" s="1531"/>
      <c r="FE113" s="1531"/>
      <c r="FF113" s="1531"/>
      <c r="FG113" s="1531"/>
      <c r="FH113" s="1531"/>
      <c r="FI113" s="1531"/>
      <c r="FJ113" s="1531"/>
      <c r="FK113" s="1531"/>
      <c r="FL113" s="1531"/>
      <c r="FM113" s="1531"/>
      <c r="FN113" s="1531"/>
      <c r="FO113" s="1531"/>
      <c r="FP113" s="1531"/>
      <c r="FQ113" s="1531"/>
      <c r="FR113" s="1531"/>
      <c r="FS113" s="1531"/>
      <c r="FT113" s="1531"/>
      <c r="FU113" s="1531"/>
      <c r="FV113" s="1531"/>
      <c r="FW113" s="1531"/>
      <c r="FX113" s="1531"/>
      <c r="FY113" s="1531"/>
      <c r="FZ113" s="1531"/>
      <c r="GA113" s="1531"/>
      <c r="GB113" s="1531"/>
      <c r="GC113" s="1531"/>
      <c r="GD113" s="1531"/>
      <c r="GE113" s="1531"/>
      <c r="GF113" s="1531"/>
      <c r="GG113" s="1531"/>
      <c r="GH113" s="1531"/>
      <c r="GI113" s="1531"/>
      <c r="GJ113" s="1531"/>
      <c r="GK113" s="1531"/>
      <c r="GL113" s="1531"/>
      <c r="GM113" s="1531"/>
      <c r="GN113" s="1531"/>
      <c r="GO113" s="1531"/>
      <c r="GP113" s="1531"/>
      <c r="GQ113" s="1531"/>
      <c r="GR113" s="1531"/>
      <c r="GS113" s="1531"/>
      <c r="GT113" s="1531"/>
      <c r="GU113" s="1531"/>
      <c r="GV113" s="1531"/>
      <c r="GW113" s="1531"/>
      <c r="GX113" s="1531"/>
      <c r="GY113" s="1531"/>
      <c r="GZ113" s="1531"/>
      <c r="HA113" s="1531"/>
      <c r="HB113" s="1531"/>
      <c r="HC113" s="1531"/>
      <c r="HD113" s="1531"/>
      <c r="HE113" s="1531"/>
      <c r="HF113" s="1531"/>
      <c r="HG113" s="1531"/>
      <c r="HH113" s="1531"/>
      <c r="HI113" s="1531"/>
      <c r="HJ113" s="1531"/>
      <c r="HK113" s="1531"/>
      <c r="HL113" s="1531"/>
      <c r="HM113" s="1531"/>
      <c r="HN113" s="1531"/>
      <c r="HO113" s="1531"/>
      <c r="HP113" s="1531"/>
      <c r="HQ113" s="1531"/>
      <c r="HR113" s="1531"/>
      <c r="HS113" s="1531"/>
      <c r="HT113" s="1531"/>
      <c r="HU113" s="1531"/>
      <c r="HV113" s="1531"/>
      <c r="HW113" s="1531"/>
      <c r="HX113" s="1531"/>
      <c r="HY113" s="1531"/>
      <c r="HZ113" s="1531"/>
      <c r="IA113" s="1531"/>
      <c r="IB113" s="1531"/>
      <c r="IC113" s="1531"/>
      <c r="ID113" s="1531"/>
      <c r="IE113" s="1531"/>
      <c r="IF113" s="1531"/>
      <c r="IG113" s="1531"/>
      <c r="IH113" s="1531"/>
      <c r="II113" s="1531"/>
      <c r="IJ113" s="1531"/>
      <c r="IK113" s="1531"/>
      <c r="IL113" s="1531"/>
      <c r="IM113" s="1531"/>
      <c r="IN113" s="1531"/>
      <c r="IO113" s="1531"/>
      <c r="IP113" s="1531"/>
      <c r="IQ113" s="1531"/>
      <c r="IR113" s="1531"/>
      <c r="IS113" s="1531"/>
      <c r="IT113" s="1531"/>
      <c r="IU113" s="1531"/>
      <c r="IV113" s="1531"/>
      <c r="IW113" s="1531"/>
      <c r="IX113" s="1531"/>
      <c r="IY113" s="1531"/>
      <c r="IZ113" s="1531"/>
      <c r="JA113" s="1531"/>
      <c r="JB113" s="1531"/>
      <c r="JC113" s="1531"/>
      <c r="JD113" s="1531"/>
      <c r="JE113" s="1531"/>
      <c r="JF113" s="1531"/>
      <c r="JG113" s="1531"/>
      <c r="JH113" s="1531"/>
      <c r="JI113" s="1531"/>
      <c r="JJ113" s="1531"/>
      <c r="JK113" s="1531"/>
      <c r="JL113" s="1531"/>
      <c r="JM113" s="1531"/>
      <c r="JN113" s="1531"/>
      <c r="JO113" s="1531"/>
      <c r="JP113" s="1531"/>
      <c r="JQ113" s="1531"/>
      <c r="JR113" s="1531"/>
      <c r="JS113" s="1531"/>
      <c r="JT113" s="1531"/>
      <c r="JU113" s="1531"/>
      <c r="JV113" s="1531"/>
      <c r="JW113" s="1531"/>
      <c r="JX113" s="1531"/>
      <c r="JY113" s="1531"/>
      <c r="JZ113" s="1531"/>
      <c r="KA113" s="1531"/>
      <c r="KB113" s="1531"/>
      <c r="KC113" s="1531"/>
      <c r="KD113" s="1531"/>
      <c r="KE113" s="1531"/>
      <c r="KF113" s="1531"/>
      <c r="KG113" s="1531"/>
      <c r="KH113" s="1531"/>
      <c r="KI113" s="1531"/>
      <c r="KJ113" s="1531"/>
      <c r="KK113" s="1531"/>
      <c r="KL113" s="1531"/>
      <c r="KM113" s="1531"/>
      <c r="KN113" s="1531"/>
      <c r="KO113" s="1531"/>
      <c r="KP113" s="1531"/>
      <c r="KQ113" s="1531"/>
      <c r="KR113" s="1531"/>
      <c r="KS113" s="1531"/>
      <c r="KT113" s="1531"/>
      <c r="KU113" s="1531"/>
      <c r="KV113" s="1531"/>
      <c r="KW113" s="1531"/>
      <c r="KX113" s="1531"/>
      <c r="KY113" s="1531"/>
      <c r="KZ113" s="1531"/>
      <c r="LA113" s="1531"/>
      <c r="LB113" s="1531"/>
      <c r="LC113" s="1531"/>
      <c r="LD113" s="1531"/>
      <c r="LE113" s="1531"/>
      <c r="LF113" s="1531"/>
      <c r="LG113" s="1531"/>
      <c r="LH113" s="1531"/>
      <c r="LI113" s="1531"/>
      <c r="LJ113" s="1531"/>
      <c r="LK113" s="1531"/>
      <c r="LL113" s="1531"/>
      <c r="LM113" s="1531"/>
      <c r="LN113" s="1531"/>
      <c r="LO113" s="1531"/>
      <c r="LP113" s="1531"/>
      <c r="LQ113" s="1531"/>
      <c r="LR113" s="1531"/>
      <c r="LS113" s="1531"/>
      <c r="LT113" s="1531"/>
      <c r="LU113" s="1531"/>
      <c r="LV113" s="1531"/>
      <c r="LW113" s="1531"/>
      <c r="LX113" s="1531"/>
      <c r="LY113" s="1531"/>
      <c r="LZ113" s="1531"/>
      <c r="MA113" s="1531"/>
      <c r="MB113" s="1531"/>
      <c r="MC113" s="1531"/>
      <c r="MD113" s="1531"/>
      <c r="ME113" s="1531"/>
      <c r="MF113" s="1531"/>
      <c r="MG113" s="1531"/>
      <c r="MH113" s="1531"/>
      <c r="MI113" s="1531"/>
      <c r="MJ113" s="1531"/>
      <c r="MK113" s="1531"/>
      <c r="ML113" s="1531"/>
      <c r="MM113" s="1531"/>
      <c r="MN113" s="1531"/>
      <c r="MO113" s="1531"/>
      <c r="MP113" s="1531"/>
      <c r="MQ113" s="1531"/>
      <c r="MR113" s="1531"/>
      <c r="MS113" s="1531"/>
      <c r="MT113" s="1531"/>
      <c r="MU113" s="1531"/>
      <c r="MV113" s="1531"/>
      <c r="MW113" s="1531"/>
      <c r="MX113" s="1531"/>
      <c r="MY113" s="1531"/>
      <c r="MZ113" s="1531"/>
      <c r="NA113" s="1531"/>
      <c r="NB113" s="1531"/>
      <c r="NC113" s="1531"/>
      <c r="ND113" s="1531"/>
      <c r="NE113" s="1531"/>
      <c r="NF113" s="1531"/>
      <c r="NG113" s="1531"/>
      <c r="NH113" s="1531"/>
      <c r="NI113" s="1531"/>
      <c r="NJ113" s="1531"/>
      <c r="NK113" s="1531"/>
      <c r="NL113" s="1531"/>
      <c r="NM113" s="1531"/>
      <c r="NN113" s="1531"/>
      <c r="NO113" s="1531"/>
      <c r="NP113" s="1531"/>
      <c r="NQ113" s="1531"/>
      <c r="NR113" s="1531"/>
      <c r="NS113" s="1531"/>
      <c r="NT113" s="1531"/>
      <c r="NU113" s="1531"/>
      <c r="NV113" s="1531"/>
      <c r="NW113" s="1531"/>
      <c r="NX113" s="1531"/>
      <c r="NY113" s="1531"/>
      <c r="NZ113" s="1531"/>
      <c r="OA113" s="1531"/>
      <c r="OB113" s="1531"/>
      <c r="OC113" s="1531"/>
      <c r="OD113" s="1531"/>
      <c r="OE113" s="1531"/>
      <c r="OF113" s="1531"/>
      <c r="OG113" s="1531"/>
      <c r="OH113" s="1531"/>
      <c r="OI113" s="1531"/>
      <c r="OJ113" s="1531"/>
      <c r="OK113" s="1531"/>
      <c r="OL113" s="1531"/>
      <c r="OM113" s="1531"/>
      <c r="ON113" s="1531"/>
      <c r="OO113" s="1531"/>
      <c r="OP113" s="1531"/>
      <c r="OQ113" s="1531"/>
      <c r="OR113" s="1531"/>
      <c r="OS113" s="1531"/>
      <c r="OT113" s="1531"/>
      <c r="OU113" s="1531"/>
      <c r="OV113" s="1531"/>
      <c r="OW113" s="1531"/>
      <c r="OX113" s="1531"/>
      <c r="OY113" s="1531"/>
      <c r="OZ113" s="1531"/>
      <c r="PA113" s="1531"/>
      <c r="PB113" s="1531"/>
      <c r="PC113" s="1531"/>
      <c r="PD113" s="1531"/>
      <c r="PE113" s="1531"/>
      <c r="PF113" s="1531"/>
      <c r="PG113" s="1531"/>
      <c r="PH113" s="1531"/>
      <c r="PI113" s="1531"/>
      <c r="PJ113" s="1531"/>
      <c r="PK113" s="1531"/>
      <c r="PL113" s="1531"/>
      <c r="PM113" s="1531"/>
      <c r="PN113" s="1531"/>
      <c r="PO113" s="1531"/>
      <c r="PP113" s="1531"/>
      <c r="PQ113" s="1531"/>
      <c r="PR113" s="1531"/>
      <c r="PS113" s="1531"/>
      <c r="PT113" s="1531"/>
      <c r="PU113" s="1531"/>
      <c r="PV113" s="1531"/>
      <c r="PW113" s="1531"/>
      <c r="PX113" s="1531"/>
      <c r="PY113" s="1531"/>
      <c r="PZ113" s="1531"/>
      <c r="QA113" s="1531"/>
      <c r="QB113" s="1531"/>
      <c r="QC113" s="1531"/>
      <c r="QD113" s="1531"/>
      <c r="QE113" s="1531"/>
      <c r="QF113" s="1531"/>
      <c r="QG113" s="1531"/>
      <c r="QH113" s="1531"/>
      <c r="QI113" s="1531"/>
      <c r="QJ113" s="1531"/>
      <c r="QK113" s="1531"/>
      <c r="QL113" s="1531"/>
      <c r="QM113" s="1531"/>
      <c r="QN113" s="1531"/>
      <c r="QO113" s="1531"/>
      <c r="QP113" s="1531"/>
      <c r="QQ113" s="1531"/>
      <c r="QR113" s="1531"/>
      <c r="QS113" s="1531"/>
      <c r="QT113" s="1531"/>
      <c r="QU113" s="1531"/>
      <c r="QV113" s="1531"/>
      <c r="QW113" s="1531"/>
      <c r="QX113" s="1531"/>
      <c r="QY113" s="1531"/>
      <c r="QZ113" s="1531"/>
      <c r="RA113" s="1531"/>
      <c r="RB113" s="1531"/>
      <c r="RC113" s="1531"/>
      <c r="RD113" s="1531"/>
      <c r="RE113" s="1531"/>
      <c r="RF113" s="1531"/>
      <c r="RG113" s="1531"/>
      <c r="RH113" s="1531"/>
      <c r="RI113" s="1531"/>
      <c r="RJ113" s="1531"/>
      <c r="RK113" s="1531"/>
      <c r="RL113" s="1531"/>
      <c r="RM113" s="1531"/>
      <c r="RN113" s="1531"/>
      <c r="RO113" s="1531"/>
      <c r="RP113" s="1531"/>
      <c r="RQ113" s="1531"/>
      <c r="RR113" s="1531"/>
      <c r="RS113" s="1531"/>
      <c r="RT113" s="1531"/>
      <c r="RU113" s="1531"/>
      <c r="RV113" s="1531"/>
      <c r="RW113" s="1531"/>
      <c r="RX113" s="1531"/>
      <c r="RY113" s="1531"/>
      <c r="RZ113" s="1531"/>
      <c r="SA113" s="1531"/>
      <c r="SB113" s="1531"/>
      <c r="SC113" s="1531"/>
      <c r="SD113" s="1531"/>
      <c r="SE113" s="1531"/>
      <c r="SF113" s="1531"/>
      <c r="SG113" s="1531"/>
      <c r="SH113" s="1531"/>
      <c r="SI113" s="1531"/>
      <c r="SJ113" s="1531"/>
      <c r="SK113" s="1531"/>
      <c r="SL113" s="1531"/>
      <c r="SM113" s="1531"/>
      <c r="SN113" s="1531"/>
      <c r="SO113" s="1531"/>
      <c r="SP113" s="1531"/>
      <c r="SQ113" s="1531"/>
      <c r="SR113" s="1531"/>
      <c r="SS113" s="1531"/>
      <c r="ST113" s="1531"/>
      <c r="SU113" s="1531"/>
      <c r="SV113" s="1531"/>
      <c r="SW113" s="1531"/>
      <c r="SX113" s="1531"/>
      <c r="SY113" s="1531"/>
      <c r="SZ113" s="1531"/>
      <c r="TA113" s="1531"/>
      <c r="TB113" s="1531"/>
      <c r="TC113" s="1531"/>
      <c r="TD113" s="1531"/>
      <c r="TE113" s="1531"/>
      <c r="TF113" s="1531"/>
      <c r="TG113" s="1531"/>
      <c r="TH113" s="1531"/>
      <c r="TI113" s="1531"/>
      <c r="TJ113" s="1531"/>
      <c r="TK113" s="1531"/>
      <c r="TL113" s="1531"/>
      <c r="TM113" s="1531"/>
      <c r="TN113" s="1531"/>
      <c r="TO113" s="1531"/>
      <c r="TP113" s="1531"/>
      <c r="TQ113" s="1531"/>
      <c r="TR113" s="1531"/>
      <c r="TS113" s="1531"/>
      <c r="TT113" s="1531"/>
      <c r="TU113" s="1531"/>
      <c r="TV113" s="1531"/>
      <c r="TW113" s="1531"/>
      <c r="TX113" s="1531"/>
      <c r="TY113" s="1531"/>
      <c r="TZ113" s="1531"/>
      <c r="UA113" s="1531"/>
      <c r="UB113" s="1531"/>
      <c r="UC113" s="1531"/>
      <c r="UD113" s="1531"/>
      <c r="UE113" s="1531"/>
      <c r="UF113" s="1531"/>
      <c r="UG113" s="1531"/>
      <c r="UH113" s="1531"/>
      <c r="UI113" s="1531"/>
      <c r="UJ113" s="1531"/>
      <c r="UK113" s="1531"/>
      <c r="UL113" s="1531"/>
      <c r="UM113" s="1531"/>
      <c r="UN113" s="1531"/>
      <c r="UO113" s="1531"/>
      <c r="UP113" s="1531"/>
      <c r="UQ113" s="1531"/>
      <c r="UR113" s="1531"/>
      <c r="US113" s="1531"/>
      <c r="UT113" s="1531"/>
      <c r="UU113" s="1531"/>
      <c r="UV113" s="1531"/>
      <c r="UW113" s="1531"/>
      <c r="UX113" s="1531"/>
      <c r="UY113" s="1531"/>
      <c r="UZ113" s="1531"/>
      <c r="VA113" s="1531"/>
      <c r="VB113" s="1531"/>
      <c r="VC113" s="1531"/>
      <c r="VD113" s="1531"/>
      <c r="VE113" s="1531"/>
      <c r="VF113" s="1531"/>
      <c r="VG113" s="1531"/>
      <c r="VH113" s="1531"/>
      <c r="VI113" s="1531"/>
      <c r="VJ113" s="1531"/>
      <c r="VK113" s="1531"/>
      <c r="VL113" s="1531"/>
      <c r="VM113" s="1531"/>
      <c r="VN113" s="1531"/>
      <c r="VO113" s="1531"/>
      <c r="VP113" s="1531"/>
      <c r="VQ113" s="1531"/>
      <c r="VR113" s="1531"/>
      <c r="VS113" s="1531"/>
      <c r="VT113" s="1531"/>
      <c r="VU113" s="1531"/>
      <c r="VV113" s="1531"/>
      <c r="VW113" s="1531"/>
      <c r="VX113" s="1531"/>
      <c r="VY113" s="1531"/>
      <c r="VZ113" s="1531"/>
      <c r="WA113" s="1531"/>
      <c r="WB113" s="1531"/>
      <c r="WC113" s="1531"/>
      <c r="WD113" s="1531"/>
      <c r="WE113" s="1531"/>
      <c r="WF113" s="1531"/>
      <c r="WG113" s="1531"/>
      <c r="WH113" s="1531"/>
      <c r="WI113" s="1531"/>
      <c r="WJ113" s="1531"/>
      <c r="WK113" s="1531"/>
      <c r="WL113" s="1531"/>
      <c r="WM113" s="1531"/>
      <c r="WN113" s="1531"/>
      <c r="WO113" s="1531"/>
      <c r="WP113" s="1531"/>
      <c r="WQ113" s="1531"/>
      <c r="WR113" s="1531"/>
      <c r="WS113" s="1531"/>
      <c r="WT113" s="1531"/>
      <c r="WU113" s="1531"/>
      <c r="WV113" s="1531"/>
      <c r="WW113" s="1531"/>
      <c r="WX113" s="1531"/>
      <c r="WY113" s="1531"/>
      <c r="WZ113" s="1531"/>
      <c r="XA113" s="1531"/>
      <c r="XB113" s="1531"/>
      <c r="XC113" s="1531"/>
      <c r="XD113" s="1531"/>
      <c r="XE113" s="1531"/>
      <c r="XF113" s="1531"/>
      <c r="XG113" s="1531"/>
      <c r="XH113" s="1531"/>
      <c r="XI113" s="1531"/>
      <c r="XJ113" s="1531"/>
      <c r="XK113" s="1531"/>
      <c r="XL113" s="1531"/>
      <c r="XM113" s="1531"/>
      <c r="XN113" s="1531"/>
      <c r="XO113" s="1531"/>
      <c r="XP113" s="1531"/>
      <c r="XQ113" s="1531"/>
      <c r="XR113" s="1531"/>
      <c r="XS113" s="1531"/>
      <c r="XT113" s="1531"/>
      <c r="XU113" s="1531"/>
      <c r="XV113" s="1531"/>
      <c r="XW113" s="1531"/>
      <c r="XX113" s="1531"/>
      <c r="XY113" s="1531"/>
      <c r="XZ113" s="1531"/>
      <c r="YA113" s="1531"/>
      <c r="YB113" s="1531"/>
      <c r="YC113" s="1531"/>
      <c r="YD113" s="1531"/>
      <c r="YE113" s="1531"/>
      <c r="YF113" s="1531"/>
      <c r="YG113" s="1531"/>
      <c r="YH113" s="1531"/>
      <c r="YI113" s="1531"/>
      <c r="YJ113" s="1531"/>
      <c r="YK113" s="1531"/>
      <c r="YL113" s="1531"/>
      <c r="YM113" s="1531"/>
      <c r="YN113" s="1531"/>
      <c r="YO113" s="1531"/>
      <c r="YP113" s="1531"/>
      <c r="YQ113" s="1531"/>
      <c r="YR113" s="1531"/>
      <c r="YS113" s="1531"/>
      <c r="YT113" s="1531"/>
      <c r="YU113" s="1531"/>
      <c r="YV113" s="1531"/>
      <c r="YW113" s="1531"/>
      <c r="YX113" s="1531"/>
      <c r="YY113" s="1531"/>
      <c r="YZ113" s="1531"/>
      <c r="ZA113" s="1531"/>
      <c r="ZB113" s="1531"/>
      <c r="ZC113" s="1531"/>
      <c r="ZD113" s="1531"/>
      <c r="ZE113" s="1531"/>
      <c r="ZF113" s="1531"/>
      <c r="ZG113" s="1531"/>
      <c r="ZH113" s="1531"/>
      <c r="ZI113" s="1531"/>
      <c r="ZJ113" s="1531"/>
      <c r="ZK113" s="1531"/>
      <c r="ZL113" s="1531"/>
      <c r="ZM113" s="1531"/>
      <c r="ZN113" s="1531"/>
      <c r="ZO113" s="1531"/>
      <c r="ZP113" s="1531"/>
      <c r="ZQ113" s="1531"/>
      <c r="ZR113" s="1531"/>
      <c r="ZS113" s="1531"/>
      <c r="ZT113" s="1531"/>
      <c r="ZU113" s="1531"/>
      <c r="ZV113" s="1531"/>
      <c r="ZW113" s="1531"/>
      <c r="ZX113" s="1531"/>
      <c r="ZY113" s="1531"/>
      <c r="ZZ113" s="1531"/>
      <c r="AAA113" s="1531"/>
      <c r="AAB113" s="1531"/>
      <c r="AAC113" s="1531"/>
      <c r="AAD113" s="1531"/>
      <c r="AAE113" s="1531"/>
      <c r="AAF113" s="1531"/>
      <c r="AAG113" s="1531"/>
      <c r="AAH113" s="1531"/>
      <c r="AAI113" s="1531"/>
      <c r="AAJ113" s="1531"/>
      <c r="AAK113" s="1531"/>
      <c r="AAL113" s="1531"/>
      <c r="AAM113" s="1531"/>
      <c r="AAN113" s="1531"/>
      <c r="AAO113" s="1531"/>
      <c r="AAP113" s="1531"/>
      <c r="AAQ113" s="1531"/>
      <c r="AAR113" s="1531"/>
      <c r="AAS113" s="1531"/>
      <c r="AAT113" s="1531"/>
      <c r="AAU113" s="1531"/>
      <c r="AAV113" s="1531"/>
      <c r="AAW113" s="1531"/>
      <c r="AAX113" s="1531"/>
      <c r="AAY113" s="1531"/>
      <c r="AAZ113" s="1531"/>
      <c r="ABA113" s="1531"/>
      <c r="ABB113" s="1531"/>
      <c r="ABC113" s="1531"/>
      <c r="ABD113" s="1531"/>
      <c r="ABE113" s="1531"/>
      <c r="ABF113" s="1531"/>
      <c r="ABG113" s="1531"/>
      <c r="ABH113" s="1531"/>
      <c r="ABI113" s="1531"/>
      <c r="ABJ113" s="1531"/>
      <c r="ABK113" s="1531"/>
      <c r="ABL113" s="1531"/>
      <c r="ABM113" s="1531"/>
      <c r="ABN113" s="1531"/>
      <c r="ABO113" s="1531"/>
      <c r="ABP113" s="1531"/>
      <c r="ABQ113" s="1531"/>
      <c r="ABR113" s="1531"/>
      <c r="ABS113" s="1531"/>
      <c r="ABT113" s="1531"/>
      <c r="ABU113" s="1531"/>
      <c r="ABV113" s="1531"/>
      <c r="ABW113" s="1531"/>
      <c r="ABX113" s="1531"/>
      <c r="ABY113" s="1531"/>
      <c r="ABZ113" s="1531"/>
      <c r="ACA113" s="1531"/>
      <c r="ACB113" s="1531"/>
      <c r="ACC113" s="1531"/>
      <c r="ACD113" s="1531"/>
      <c r="ACE113" s="1531"/>
      <c r="ACF113" s="1531"/>
      <c r="ACG113" s="1531"/>
      <c r="ACH113" s="1531"/>
      <c r="ACI113" s="1531"/>
      <c r="ACJ113" s="1531"/>
      <c r="ACK113" s="1531"/>
      <c r="ACL113" s="1531"/>
      <c r="ACM113" s="1531"/>
      <c r="ACN113" s="1531"/>
      <c r="ACO113" s="1531"/>
      <c r="ACP113" s="1531"/>
      <c r="ACQ113" s="1531"/>
      <c r="ACR113" s="1531"/>
      <c r="ACS113" s="1531"/>
      <c r="ACT113" s="1531"/>
      <c r="ACU113" s="1531"/>
      <c r="ACV113" s="1531"/>
      <c r="ACW113" s="1531"/>
      <c r="ACX113" s="1531"/>
      <c r="ACY113" s="1531"/>
      <c r="ACZ113" s="1531"/>
      <c r="ADA113" s="1531"/>
      <c r="ADB113" s="1531"/>
      <c r="ADC113" s="1531"/>
      <c r="ADD113" s="1531"/>
      <c r="ADE113" s="1531"/>
      <c r="ADF113" s="1531"/>
      <c r="ADG113" s="1531"/>
      <c r="ADH113" s="1531"/>
      <c r="ADI113" s="1531"/>
      <c r="ADJ113" s="1531"/>
      <c r="ADK113" s="1531"/>
      <c r="ADL113" s="1531"/>
      <c r="ADM113" s="1531"/>
      <c r="ADN113" s="1531"/>
      <c r="ADO113" s="1531"/>
      <c r="ADP113" s="1531"/>
      <c r="ADQ113" s="1531"/>
      <c r="ADR113" s="1531"/>
      <c r="ADS113" s="1531"/>
      <c r="ADT113" s="1531"/>
      <c r="ADU113" s="1531"/>
      <c r="ADV113" s="1531"/>
      <c r="ADW113" s="1531"/>
      <c r="ADX113" s="1531"/>
      <c r="ADY113" s="1531"/>
      <c r="ADZ113" s="1531"/>
      <c r="AEA113" s="1531"/>
      <c r="AEB113" s="1531"/>
      <c r="AEC113" s="1531"/>
      <c r="AED113" s="1531"/>
      <c r="AEE113" s="1531"/>
      <c r="AEF113" s="1531"/>
      <c r="AEG113" s="1531"/>
      <c r="AEH113" s="1531"/>
      <c r="AEI113" s="1531"/>
      <c r="AEJ113" s="1531"/>
      <c r="AEK113" s="1531"/>
      <c r="AEL113" s="1531"/>
      <c r="AEM113" s="1531"/>
      <c r="AEN113" s="1531"/>
      <c r="AEO113" s="1531"/>
      <c r="AEP113" s="1531"/>
      <c r="AEQ113" s="1531"/>
      <c r="AER113" s="1531"/>
      <c r="AES113" s="1531"/>
      <c r="AET113" s="1531"/>
      <c r="AEU113" s="1531"/>
      <c r="AEV113" s="1531"/>
      <c r="AEW113" s="1531"/>
      <c r="AEX113" s="1531"/>
      <c r="AEY113" s="1531"/>
      <c r="AEZ113" s="1531"/>
      <c r="AFA113" s="1531"/>
      <c r="AFB113" s="1531"/>
      <c r="AFC113" s="1531"/>
      <c r="AFD113" s="1531"/>
      <c r="AFE113" s="1531"/>
      <c r="AFF113" s="1531"/>
      <c r="AFG113" s="1531"/>
      <c r="AFH113" s="1531"/>
      <c r="AFI113" s="1531"/>
      <c r="AFJ113" s="1531"/>
      <c r="AFK113" s="1531"/>
      <c r="AFL113" s="1531"/>
      <c r="AFM113" s="1531"/>
      <c r="AFN113" s="1531"/>
      <c r="AFO113" s="1531"/>
      <c r="AFP113" s="1531"/>
      <c r="AFQ113" s="1531"/>
      <c r="AFR113" s="1531"/>
      <c r="AFS113" s="1531"/>
      <c r="AFT113" s="1531"/>
      <c r="AFU113" s="1531"/>
      <c r="AFV113" s="1531"/>
      <c r="AFW113" s="1531"/>
      <c r="AFX113" s="1531"/>
      <c r="AFY113" s="1531"/>
      <c r="AFZ113" s="1531"/>
      <c r="AGA113" s="1531"/>
      <c r="AGB113" s="1531"/>
      <c r="AGC113" s="1531"/>
      <c r="AGD113" s="1531"/>
      <c r="AGE113" s="1531"/>
      <c r="AGF113" s="1531"/>
      <c r="AGG113" s="1531"/>
      <c r="AGH113" s="1531"/>
      <c r="AGI113" s="1531"/>
      <c r="AGJ113" s="1531"/>
      <c r="AGK113" s="1531"/>
      <c r="AGL113" s="1531"/>
      <c r="AGM113" s="1531"/>
      <c r="AGN113" s="1531"/>
      <c r="AGO113" s="1531"/>
      <c r="AGP113" s="1531"/>
      <c r="AGQ113" s="1531"/>
      <c r="AGR113" s="1531"/>
      <c r="AGS113" s="1531"/>
      <c r="AGT113" s="1531"/>
      <c r="AGU113" s="1531"/>
      <c r="AGV113" s="1531"/>
      <c r="AGW113" s="1531"/>
      <c r="AGX113" s="1531"/>
      <c r="AGY113" s="1531"/>
      <c r="AGZ113" s="1531"/>
      <c r="AHA113" s="1531"/>
      <c r="AHB113" s="1531"/>
      <c r="AHC113" s="1531"/>
      <c r="AHD113" s="1531"/>
      <c r="AHE113" s="1531"/>
      <c r="AHF113" s="1531"/>
      <c r="AHG113" s="1531"/>
      <c r="AHH113" s="1531"/>
      <c r="AHI113" s="1531"/>
      <c r="AHJ113" s="1531"/>
      <c r="AHK113" s="1531"/>
      <c r="AHL113" s="1531"/>
      <c r="AHM113" s="1531"/>
      <c r="AHN113" s="1531"/>
      <c r="AHO113" s="1531"/>
      <c r="AHP113" s="1531"/>
      <c r="AHQ113" s="1531"/>
      <c r="AHR113" s="1531"/>
      <c r="AHS113" s="1531"/>
      <c r="AHT113" s="1531"/>
      <c r="AHU113" s="1531"/>
      <c r="AHV113" s="1531"/>
      <c r="AHW113" s="1531"/>
      <c r="AHX113" s="1531"/>
      <c r="AHY113" s="1531"/>
      <c r="AHZ113" s="1531"/>
      <c r="AIA113" s="1531"/>
      <c r="AIB113" s="1531"/>
      <c r="AIC113" s="1531"/>
      <c r="AID113" s="1531"/>
      <c r="AIE113" s="1531"/>
      <c r="AIF113" s="1531"/>
      <c r="AIG113" s="1531"/>
      <c r="AIH113" s="1531"/>
      <c r="AII113" s="1531"/>
      <c r="AIJ113" s="1531"/>
      <c r="AIK113" s="1531"/>
      <c r="AIL113" s="1531"/>
      <c r="AIM113" s="1531"/>
      <c r="AIN113" s="1531"/>
      <c r="AIO113" s="1531"/>
      <c r="AIP113" s="1531"/>
      <c r="AIQ113" s="1531"/>
      <c r="AIR113" s="1531"/>
      <c r="AIS113" s="1531"/>
      <c r="AIT113" s="1531"/>
      <c r="AIU113" s="1531"/>
      <c r="AIV113" s="1531"/>
      <c r="AIW113" s="1531"/>
      <c r="AIX113" s="1531"/>
      <c r="AIY113" s="1531"/>
      <c r="AIZ113" s="1531"/>
      <c r="AJA113" s="1531"/>
      <c r="AJB113" s="1531"/>
      <c r="AJC113" s="1531"/>
      <c r="AJD113" s="1531"/>
      <c r="AJE113" s="1531"/>
      <c r="AJF113" s="1531"/>
      <c r="AJG113" s="1531"/>
      <c r="AJH113" s="1531"/>
      <c r="AJI113" s="1531"/>
      <c r="AJJ113" s="1531"/>
      <c r="AJK113" s="1531"/>
      <c r="AJL113" s="1531"/>
      <c r="AJM113" s="1531"/>
      <c r="AJN113" s="1531"/>
      <c r="AJO113" s="1531"/>
      <c r="AJP113" s="1531"/>
      <c r="AJQ113" s="1531"/>
      <c r="AJR113" s="1531"/>
      <c r="AJS113" s="1531"/>
      <c r="AJT113" s="1531"/>
      <c r="AJU113" s="1531"/>
      <c r="AJV113" s="1531"/>
      <c r="AJW113" s="1531"/>
      <c r="AJX113" s="1531"/>
      <c r="AJY113" s="1531"/>
      <c r="AJZ113" s="1531"/>
      <c r="AKA113" s="1531"/>
      <c r="AKB113" s="1531"/>
      <c r="AKC113" s="1531"/>
      <c r="AKD113" s="1531"/>
      <c r="AKE113" s="1531"/>
      <c r="AKF113" s="1531"/>
      <c r="AKG113" s="1531"/>
      <c r="AKH113" s="1531"/>
      <c r="AKI113" s="1531"/>
      <c r="AKJ113" s="1531"/>
      <c r="AKK113" s="1531"/>
      <c r="AKL113" s="1531"/>
      <c r="AKM113" s="1531"/>
      <c r="AKN113" s="1531"/>
      <c r="AKO113" s="1531"/>
      <c r="AKP113" s="1531"/>
      <c r="AKQ113" s="1531"/>
      <c r="AKR113" s="1531"/>
      <c r="AKS113" s="1531"/>
      <c r="AKT113" s="1531"/>
      <c r="AKU113" s="1531"/>
      <c r="AKV113" s="1531"/>
      <c r="AKW113" s="1531"/>
      <c r="AKX113" s="1531"/>
      <c r="AKY113" s="1531"/>
      <c r="AKZ113" s="1531"/>
      <c r="ALA113" s="1531"/>
      <c r="ALB113" s="1531"/>
      <c r="ALC113" s="1531"/>
      <c r="ALD113" s="1531"/>
      <c r="ALE113" s="1531"/>
      <c r="ALF113" s="1531"/>
      <c r="ALG113" s="1531"/>
      <c r="ALH113" s="1531"/>
      <c r="ALI113" s="1531"/>
      <c r="ALJ113" s="1531"/>
      <c r="ALK113" s="1531"/>
      <c r="ALL113" s="1531"/>
      <c r="ALM113" s="1531"/>
      <c r="ALN113" s="1531"/>
      <c r="ALO113" s="1531"/>
      <c r="ALP113" s="1531"/>
      <c r="ALQ113" s="1531"/>
      <c r="ALR113" s="1531"/>
      <c r="ALS113" s="1531"/>
      <c r="ALT113" s="1531"/>
      <c r="ALU113" s="1531"/>
      <c r="ALV113" s="1531"/>
      <c r="ALW113" s="1531"/>
      <c r="ALX113" s="1531"/>
      <c r="ALY113" s="1531"/>
      <c r="ALZ113" s="1531"/>
      <c r="AMA113" s="1531"/>
      <c r="AMB113" s="1531"/>
      <c r="AMC113" s="1531"/>
      <c r="AMD113" s="1531"/>
      <c r="AME113" s="1531"/>
      <c r="AMF113" s="1531"/>
      <c r="AMG113" s="1531"/>
      <c r="AMH113" s="1531"/>
      <c r="AMI113" s="1531"/>
      <c r="AMJ113" s="1531"/>
      <c r="AMK113" s="1531"/>
      <c r="AML113" s="1531"/>
      <c r="AMM113" s="1531"/>
      <c r="AMN113" s="1531"/>
      <c r="AMO113" s="1531"/>
      <c r="AMP113" s="1531"/>
      <c r="AMQ113" s="1531"/>
      <c r="AMR113" s="1531"/>
      <c r="AMS113" s="1531"/>
      <c r="AMT113" s="1531"/>
      <c r="AMU113" s="1531"/>
      <c r="AMV113" s="1531"/>
      <c r="AMW113" s="1531"/>
      <c r="AMX113" s="1531"/>
      <c r="AMY113" s="1531"/>
      <c r="AMZ113" s="1531"/>
      <c r="ANA113" s="1531"/>
      <c r="ANB113" s="1531"/>
      <c r="ANC113" s="1531"/>
      <c r="AND113" s="1531"/>
      <c r="ANE113" s="1531"/>
      <c r="ANF113" s="1531"/>
      <c r="ANG113" s="1531"/>
      <c r="ANH113" s="1531"/>
      <c r="ANI113" s="1531"/>
      <c r="ANJ113" s="1531"/>
      <c r="ANK113" s="1531"/>
      <c r="ANL113" s="1531"/>
      <c r="ANM113" s="1531"/>
      <c r="ANN113" s="1531"/>
      <c r="ANO113" s="1531"/>
      <c r="ANP113" s="1531"/>
      <c r="ANQ113" s="1531"/>
      <c r="ANR113" s="1531"/>
      <c r="ANS113" s="1531"/>
      <c r="ANT113" s="1531"/>
      <c r="ANU113" s="1531"/>
      <c r="ANV113" s="1531"/>
      <c r="ANW113" s="1531"/>
      <c r="ANX113" s="1531"/>
      <c r="ANY113" s="1531"/>
      <c r="ANZ113" s="1531"/>
      <c r="AOA113" s="1531"/>
      <c r="AOB113" s="1531"/>
      <c r="AOC113" s="1531"/>
      <c r="AOD113" s="1531"/>
      <c r="AOE113" s="1531"/>
      <c r="AOF113" s="1531"/>
      <c r="AOG113" s="1531"/>
      <c r="AOH113" s="1531"/>
      <c r="AOI113" s="1531"/>
      <c r="AOJ113" s="1531"/>
      <c r="AOK113" s="1531"/>
      <c r="AOL113" s="1531"/>
      <c r="AOM113" s="1531"/>
      <c r="AON113" s="1531"/>
      <c r="AOO113" s="1531"/>
      <c r="AOP113" s="1531"/>
      <c r="AOQ113" s="1531"/>
      <c r="AOR113" s="1531"/>
      <c r="AOS113" s="1531"/>
      <c r="AOT113" s="1531"/>
      <c r="AOU113" s="1531"/>
      <c r="AOV113" s="1531"/>
      <c r="AOW113" s="1531"/>
      <c r="AOX113" s="1531"/>
      <c r="AOY113" s="1531"/>
      <c r="AOZ113" s="1531"/>
      <c r="APA113" s="1531"/>
      <c r="APB113" s="1531"/>
      <c r="APC113" s="1531"/>
      <c r="APD113" s="1531"/>
      <c r="APE113" s="1531"/>
      <c r="APF113" s="1531"/>
      <c r="APG113" s="1531"/>
      <c r="APH113" s="1531"/>
      <c r="API113" s="1531"/>
      <c r="APJ113" s="1531"/>
      <c r="APK113" s="1531"/>
      <c r="APL113" s="1531"/>
      <c r="APM113" s="1531"/>
      <c r="APN113" s="1531"/>
      <c r="APO113" s="1531"/>
      <c r="APP113" s="1531"/>
      <c r="APQ113" s="1531"/>
      <c r="APR113" s="1531"/>
      <c r="APS113" s="1531"/>
      <c r="APT113" s="1531"/>
      <c r="APU113" s="1531"/>
      <c r="APV113" s="1531"/>
      <c r="APW113" s="1531"/>
      <c r="APX113" s="1531"/>
      <c r="APY113" s="1531"/>
      <c r="APZ113" s="1531"/>
      <c r="AQA113" s="1531"/>
      <c r="AQB113" s="1531"/>
      <c r="AQC113" s="1531"/>
      <c r="AQD113" s="1531"/>
      <c r="AQE113" s="1531"/>
      <c r="AQF113" s="1531"/>
      <c r="AQG113" s="1531"/>
      <c r="AQH113" s="1531"/>
      <c r="AQI113" s="1531"/>
      <c r="AQJ113" s="1531"/>
      <c r="AQK113" s="1531"/>
      <c r="AQL113" s="1531"/>
      <c r="AQM113" s="1531"/>
      <c r="AQN113" s="1531"/>
      <c r="AQO113" s="1531"/>
      <c r="AQP113" s="1531"/>
      <c r="AQQ113" s="1531"/>
      <c r="AQR113" s="1531"/>
      <c r="AQS113" s="1531"/>
      <c r="AQT113" s="1531"/>
      <c r="AQU113" s="1531"/>
      <c r="AQV113" s="1531"/>
      <c r="AQW113" s="1531"/>
      <c r="AQX113" s="1531"/>
      <c r="AQY113" s="1531"/>
      <c r="AQZ113" s="1531"/>
      <c r="ARA113" s="1531"/>
      <c r="ARB113" s="1531"/>
      <c r="ARC113" s="1531"/>
      <c r="ARD113" s="1531"/>
      <c r="ARE113" s="1531"/>
      <c r="ARF113" s="1531"/>
      <c r="ARG113" s="1531"/>
      <c r="ARH113" s="1531"/>
      <c r="ARI113" s="1531"/>
      <c r="ARJ113" s="1531"/>
      <c r="ARK113" s="1531"/>
      <c r="ARL113" s="1531"/>
      <c r="ARM113" s="1531"/>
      <c r="ARN113" s="1531"/>
      <c r="ARO113" s="1531"/>
      <c r="ARP113" s="1531"/>
      <c r="ARQ113" s="1531"/>
      <c r="ARR113" s="1531"/>
      <c r="ARS113" s="1531"/>
      <c r="ART113" s="1531"/>
      <c r="ARU113" s="1531"/>
      <c r="ARV113" s="1531"/>
      <c r="ARW113" s="1531"/>
      <c r="ARX113" s="1531"/>
      <c r="ARY113" s="1531"/>
      <c r="ARZ113" s="1531"/>
      <c r="ASA113" s="1531"/>
      <c r="ASB113" s="1531"/>
      <c r="ASC113" s="1531"/>
      <c r="ASD113" s="1531"/>
      <c r="ASE113" s="1531"/>
      <c r="ASF113" s="1531"/>
      <c r="ASG113" s="1531"/>
      <c r="ASH113" s="1531"/>
      <c r="ASI113" s="1531"/>
      <c r="ASJ113" s="1531"/>
      <c r="ASK113" s="1531"/>
      <c r="ASL113" s="1531"/>
      <c r="ASM113" s="1531"/>
      <c r="ASN113" s="1531"/>
      <c r="ASO113" s="1531"/>
      <c r="ASP113" s="1531"/>
      <c r="ASQ113" s="1531"/>
      <c r="ASR113" s="1531"/>
      <c r="ASS113" s="1531"/>
      <c r="AST113" s="1531"/>
      <c r="ASU113" s="1531"/>
      <c r="ASV113" s="1531"/>
      <c r="ASW113" s="1531"/>
      <c r="ASX113" s="1531"/>
      <c r="ASY113" s="1531"/>
      <c r="ASZ113" s="1531"/>
      <c r="ATA113" s="1531"/>
      <c r="ATB113" s="1531"/>
      <c r="ATC113" s="1531"/>
      <c r="ATD113" s="1531"/>
      <c r="ATE113" s="1531"/>
      <c r="ATF113" s="1531"/>
      <c r="ATG113" s="1531"/>
      <c r="ATH113" s="1531"/>
      <c r="ATI113" s="1531"/>
      <c r="ATJ113" s="1531"/>
      <c r="ATK113" s="1531"/>
      <c r="ATL113" s="1531"/>
      <c r="ATM113" s="1531"/>
      <c r="ATN113" s="1531"/>
      <c r="ATO113" s="1531"/>
      <c r="ATP113" s="1531"/>
      <c r="ATQ113" s="1531"/>
      <c r="ATR113" s="1531"/>
      <c r="ATS113" s="1531"/>
      <c r="ATT113" s="1531"/>
      <c r="ATU113" s="1531"/>
      <c r="ATV113" s="1531"/>
      <c r="ATW113" s="1531"/>
      <c r="ATX113" s="1531"/>
      <c r="ATY113" s="1531"/>
      <c r="ATZ113" s="1531"/>
      <c r="AUA113" s="1531"/>
      <c r="AUB113" s="1531"/>
      <c r="AUC113" s="1531"/>
      <c r="AUD113" s="1531"/>
      <c r="AUE113" s="1531"/>
      <c r="AUF113" s="1531"/>
      <c r="AUG113" s="1531"/>
      <c r="AUH113" s="1531"/>
      <c r="AUI113" s="1531"/>
    </row>
    <row r="114" spans="1:1231" s="1406" customFormat="1" ht="31.75" customHeight="1" x14ac:dyDescent="0.75">
      <c r="A114" s="2093" t="s">
        <v>258</v>
      </c>
      <c r="B114" s="2093" t="s">
        <v>259</v>
      </c>
      <c r="C114" s="1590">
        <v>15.1</v>
      </c>
      <c r="D114" s="1489" t="s">
        <v>37</v>
      </c>
      <c r="E114" s="1490" t="s">
        <v>23</v>
      </c>
      <c r="F114" s="1490" t="s">
        <v>6</v>
      </c>
      <c r="G114" s="1423">
        <f t="array" ref="G114">INDEX('Salary . staff rates'!$A$6:$C$28,MATCH(1,('Salary . staff rates'!$A$6:$A$28=E114)*('Salary . staff rates'!$B$6:$B$28=F114),0),3)</f>
        <v>65000</v>
      </c>
      <c r="H114" s="1423">
        <f t="shared" ref="H114:H128" si="96">IF(E114="External",G114,G114/working_days*(1+loading_factor))</f>
        <v>456.14035087719299</v>
      </c>
      <c r="I114" s="1491" t="s">
        <v>0</v>
      </c>
      <c r="J114" s="1492" t="s">
        <v>0</v>
      </c>
      <c r="K114" s="1493">
        <v>4</v>
      </c>
      <c r="L114" s="1494">
        <f>IF(K114="N/A","",H114*K114)</f>
        <v>1824.5614035087719</v>
      </c>
      <c r="M114" s="1551" t="s">
        <v>31</v>
      </c>
      <c r="N114" s="1496">
        <f>IF(M114="Yes",L114*'Salary . staff rates'!$C$34,0)</f>
        <v>0</v>
      </c>
      <c r="O114" s="1430"/>
      <c r="P114" s="1848">
        <v>1</v>
      </c>
      <c r="Q114" s="1848">
        <v>1</v>
      </c>
      <c r="R114" s="1430"/>
      <c r="S114" s="1430"/>
      <c r="T114" s="1430"/>
      <c r="U114" s="1430"/>
      <c r="V114" s="1430"/>
      <c r="W114" s="1431"/>
      <c r="Y114" s="1848">
        <f t="shared" ref="Y114:Y123" si="97">IF(L114&lt;&gt;"",L114*P114,"")</f>
        <v>1824.5614035087719</v>
      </c>
      <c r="Z114" s="1848">
        <f t="shared" ref="Z114:Z123" si="98">IF(N114&lt;&gt;"",N114*P114,"")</f>
        <v>0</v>
      </c>
      <c r="AA114" s="1433"/>
      <c r="AB114" s="1848">
        <f t="shared" ref="AB114:AB123" si="99">IF(L114&lt;&gt;"",L114*Q114,"")</f>
        <v>1824.5614035087719</v>
      </c>
      <c r="AC114" s="1848">
        <f t="shared" ref="AC114:AC123" si="100">IF(N114&lt;&gt;"",N114*Q114,"")</f>
        <v>0</v>
      </c>
      <c r="AD114" s="1412"/>
      <c r="AE114" s="1412"/>
      <c r="AF114" s="1412"/>
      <c r="AL114" s="1413"/>
      <c r="AN114" s="1435">
        <f t="shared" ref="AN114:AN123" si="101">IF(W114=1,0,Y114)</f>
        <v>1824.5614035087719</v>
      </c>
      <c r="AO114" s="1435">
        <f t="shared" ref="AO114:AO123" si="102">IF(W114=1,0,Z114)</f>
        <v>0</v>
      </c>
      <c r="AP114" s="1531"/>
      <c r="AQ114" s="1531"/>
      <c r="AR114" s="1531"/>
      <c r="AS114" s="1531"/>
      <c r="AT114" s="1531"/>
      <c r="AU114" s="1531"/>
      <c r="AV114" s="1531"/>
      <c r="AW114" s="1531"/>
      <c r="AX114" s="1531"/>
      <c r="AY114" s="1531"/>
      <c r="AZ114" s="1531"/>
      <c r="BA114" s="1531"/>
      <c r="BB114" s="1531"/>
      <c r="BC114" s="1531"/>
      <c r="BD114" s="1531"/>
      <c r="BE114" s="1531"/>
      <c r="BF114" s="1531"/>
      <c r="BG114" s="1531"/>
      <c r="BH114" s="1531"/>
      <c r="BI114" s="1531"/>
      <c r="BJ114" s="1531"/>
      <c r="BK114" s="1531"/>
      <c r="BL114" s="1531"/>
      <c r="BM114" s="1531"/>
      <c r="BN114" s="1531"/>
      <c r="BO114" s="1531"/>
      <c r="BP114" s="1531"/>
      <c r="BQ114" s="1531"/>
      <c r="BR114" s="1531"/>
      <c r="BS114" s="1531"/>
      <c r="BT114" s="1531"/>
      <c r="BU114" s="1531"/>
      <c r="BV114" s="1531"/>
      <c r="BW114" s="1531"/>
      <c r="BX114" s="1531"/>
      <c r="BY114" s="1531"/>
      <c r="BZ114" s="1531"/>
      <c r="CA114" s="1531"/>
      <c r="CB114" s="1531"/>
      <c r="CC114" s="1531"/>
      <c r="CD114" s="1531"/>
      <c r="CE114" s="1531"/>
      <c r="CF114" s="1531"/>
      <c r="CG114" s="1531"/>
      <c r="CH114" s="1531"/>
      <c r="CI114" s="1531"/>
      <c r="CJ114" s="1531"/>
      <c r="CK114" s="1531"/>
      <c r="CL114" s="1531"/>
      <c r="CM114" s="1531"/>
      <c r="CN114" s="1531"/>
      <c r="CO114" s="1531"/>
      <c r="CP114" s="1531"/>
      <c r="CQ114" s="1531"/>
      <c r="CR114" s="1531"/>
      <c r="CS114" s="1531"/>
      <c r="CT114" s="1531"/>
      <c r="CU114" s="1531"/>
      <c r="CV114" s="1531"/>
      <c r="CW114" s="1531"/>
      <c r="CX114" s="1531"/>
      <c r="CY114" s="1531"/>
      <c r="CZ114" s="1531"/>
      <c r="DA114" s="1531"/>
      <c r="DB114" s="1531"/>
      <c r="DC114" s="1531"/>
      <c r="DD114" s="1531"/>
      <c r="DE114" s="1531"/>
      <c r="DF114" s="1531"/>
      <c r="DG114" s="1531"/>
      <c r="DH114" s="1531"/>
      <c r="DI114" s="1531"/>
      <c r="DJ114" s="1531"/>
      <c r="DK114" s="1531"/>
      <c r="DL114" s="1531"/>
      <c r="DM114" s="1531"/>
      <c r="DN114" s="1531"/>
      <c r="DO114" s="1531"/>
      <c r="DP114" s="1531"/>
      <c r="DQ114" s="1531"/>
      <c r="DR114" s="1531"/>
      <c r="DS114" s="1531"/>
      <c r="DT114" s="1531"/>
      <c r="DU114" s="1531"/>
      <c r="DV114" s="1531"/>
      <c r="DW114" s="1531"/>
      <c r="DX114" s="1531"/>
      <c r="DY114" s="1531"/>
      <c r="DZ114" s="1531"/>
      <c r="EA114" s="1531"/>
      <c r="EB114" s="1531"/>
      <c r="EC114" s="1531"/>
      <c r="ED114" s="1531"/>
      <c r="EE114" s="1531"/>
      <c r="EF114" s="1531"/>
      <c r="EG114" s="1531"/>
      <c r="EH114" s="1531"/>
      <c r="EI114" s="1531"/>
      <c r="EJ114" s="1531"/>
      <c r="EK114" s="1531"/>
      <c r="EL114" s="1531"/>
      <c r="EM114" s="1531"/>
      <c r="EN114" s="1531"/>
      <c r="EO114" s="1531"/>
      <c r="EP114" s="1531"/>
      <c r="EQ114" s="1531"/>
      <c r="ER114" s="1531"/>
      <c r="ES114" s="1531"/>
      <c r="ET114" s="1531"/>
      <c r="EU114" s="1531"/>
      <c r="EV114" s="1531"/>
      <c r="EW114" s="1531"/>
      <c r="EX114" s="1531"/>
      <c r="EY114" s="1531"/>
      <c r="EZ114" s="1531"/>
      <c r="FA114" s="1531"/>
      <c r="FB114" s="1531"/>
      <c r="FC114" s="1531"/>
      <c r="FD114" s="1531"/>
      <c r="FE114" s="1531"/>
      <c r="FF114" s="1531"/>
      <c r="FG114" s="1531"/>
      <c r="FH114" s="1531"/>
      <c r="FI114" s="1531"/>
      <c r="FJ114" s="1531"/>
      <c r="FK114" s="1531"/>
      <c r="FL114" s="1531"/>
      <c r="FM114" s="1531"/>
      <c r="FN114" s="1531"/>
      <c r="FO114" s="1531"/>
      <c r="FP114" s="1531"/>
      <c r="FQ114" s="1531"/>
      <c r="FR114" s="1531"/>
      <c r="FS114" s="1531"/>
      <c r="FT114" s="1531"/>
      <c r="FU114" s="1531"/>
      <c r="FV114" s="1531"/>
      <c r="FW114" s="1531"/>
      <c r="FX114" s="1531"/>
      <c r="FY114" s="1531"/>
      <c r="FZ114" s="1531"/>
      <c r="GA114" s="1531"/>
      <c r="GB114" s="1531"/>
      <c r="GC114" s="1531"/>
      <c r="GD114" s="1531"/>
      <c r="GE114" s="1531"/>
      <c r="GF114" s="1531"/>
      <c r="GG114" s="1531"/>
      <c r="GH114" s="1531"/>
      <c r="GI114" s="1531"/>
      <c r="GJ114" s="1531"/>
      <c r="GK114" s="1531"/>
      <c r="GL114" s="1531"/>
      <c r="GM114" s="1531"/>
      <c r="GN114" s="1531"/>
      <c r="GO114" s="1531"/>
      <c r="GP114" s="1531"/>
      <c r="GQ114" s="1531"/>
      <c r="GR114" s="1531"/>
      <c r="GS114" s="1531"/>
      <c r="GT114" s="1531"/>
      <c r="GU114" s="1531"/>
      <c r="GV114" s="1531"/>
      <c r="GW114" s="1531"/>
      <c r="GX114" s="1531"/>
      <c r="GY114" s="1531"/>
      <c r="GZ114" s="1531"/>
      <c r="HA114" s="1531"/>
      <c r="HB114" s="1531"/>
      <c r="HC114" s="1531"/>
      <c r="HD114" s="1531"/>
      <c r="HE114" s="1531"/>
      <c r="HF114" s="1531"/>
      <c r="HG114" s="1531"/>
      <c r="HH114" s="1531"/>
      <c r="HI114" s="1531"/>
      <c r="HJ114" s="1531"/>
      <c r="HK114" s="1531"/>
      <c r="HL114" s="1531"/>
      <c r="HM114" s="1531"/>
      <c r="HN114" s="1531"/>
      <c r="HO114" s="1531"/>
      <c r="HP114" s="1531"/>
      <c r="HQ114" s="1531"/>
      <c r="HR114" s="1531"/>
      <c r="HS114" s="1531"/>
      <c r="HT114" s="1531"/>
      <c r="HU114" s="1531"/>
      <c r="HV114" s="1531"/>
      <c r="HW114" s="1531"/>
      <c r="HX114" s="1531"/>
      <c r="HY114" s="1531"/>
      <c r="HZ114" s="1531"/>
      <c r="IA114" s="1531"/>
      <c r="IB114" s="1531"/>
      <c r="IC114" s="1531"/>
      <c r="ID114" s="1531"/>
      <c r="IE114" s="1531"/>
      <c r="IF114" s="1531"/>
      <c r="IG114" s="1531"/>
      <c r="IH114" s="1531"/>
      <c r="II114" s="1531"/>
      <c r="IJ114" s="1531"/>
      <c r="IK114" s="1531"/>
      <c r="IL114" s="1531"/>
      <c r="IM114" s="1531"/>
      <c r="IN114" s="1531"/>
      <c r="IO114" s="1531"/>
      <c r="IP114" s="1531"/>
      <c r="IQ114" s="1531"/>
      <c r="IR114" s="1531"/>
      <c r="IS114" s="1531"/>
      <c r="IT114" s="1531"/>
      <c r="IU114" s="1531"/>
      <c r="IV114" s="1531"/>
      <c r="IW114" s="1531"/>
      <c r="IX114" s="1531"/>
      <c r="IY114" s="1531"/>
      <c r="IZ114" s="1531"/>
      <c r="JA114" s="1531"/>
      <c r="JB114" s="1531"/>
      <c r="JC114" s="1531"/>
      <c r="JD114" s="1531"/>
      <c r="JE114" s="1531"/>
      <c r="JF114" s="1531"/>
      <c r="JG114" s="1531"/>
      <c r="JH114" s="1531"/>
      <c r="JI114" s="1531"/>
      <c r="JJ114" s="1531"/>
      <c r="JK114" s="1531"/>
      <c r="JL114" s="1531"/>
      <c r="JM114" s="1531"/>
      <c r="JN114" s="1531"/>
      <c r="JO114" s="1531"/>
      <c r="JP114" s="1531"/>
      <c r="JQ114" s="1531"/>
      <c r="JR114" s="1531"/>
      <c r="JS114" s="1531"/>
      <c r="JT114" s="1531"/>
      <c r="JU114" s="1531"/>
      <c r="JV114" s="1531"/>
      <c r="JW114" s="1531"/>
      <c r="JX114" s="1531"/>
      <c r="JY114" s="1531"/>
      <c r="JZ114" s="1531"/>
      <c r="KA114" s="1531"/>
      <c r="KB114" s="1531"/>
      <c r="KC114" s="1531"/>
      <c r="KD114" s="1531"/>
      <c r="KE114" s="1531"/>
      <c r="KF114" s="1531"/>
      <c r="KG114" s="1531"/>
      <c r="KH114" s="1531"/>
      <c r="KI114" s="1531"/>
      <c r="KJ114" s="1531"/>
      <c r="KK114" s="1531"/>
      <c r="KL114" s="1531"/>
      <c r="KM114" s="1531"/>
      <c r="KN114" s="1531"/>
      <c r="KO114" s="1531"/>
      <c r="KP114" s="1531"/>
      <c r="KQ114" s="1531"/>
      <c r="KR114" s="1531"/>
      <c r="KS114" s="1531"/>
      <c r="KT114" s="1531"/>
      <c r="KU114" s="1531"/>
      <c r="KV114" s="1531"/>
      <c r="KW114" s="1531"/>
      <c r="KX114" s="1531"/>
      <c r="KY114" s="1531"/>
      <c r="KZ114" s="1531"/>
      <c r="LA114" s="1531"/>
      <c r="LB114" s="1531"/>
      <c r="LC114" s="1531"/>
      <c r="LD114" s="1531"/>
      <c r="LE114" s="1531"/>
      <c r="LF114" s="1531"/>
      <c r="LG114" s="1531"/>
      <c r="LH114" s="1531"/>
      <c r="LI114" s="1531"/>
      <c r="LJ114" s="1531"/>
      <c r="LK114" s="1531"/>
      <c r="LL114" s="1531"/>
      <c r="LM114" s="1531"/>
      <c r="LN114" s="1531"/>
      <c r="LO114" s="1531"/>
      <c r="LP114" s="1531"/>
      <c r="LQ114" s="1531"/>
      <c r="LR114" s="1531"/>
      <c r="LS114" s="1531"/>
      <c r="LT114" s="1531"/>
      <c r="LU114" s="1531"/>
      <c r="LV114" s="1531"/>
      <c r="LW114" s="1531"/>
      <c r="LX114" s="1531"/>
      <c r="LY114" s="1531"/>
      <c r="LZ114" s="1531"/>
      <c r="MA114" s="1531"/>
      <c r="MB114" s="1531"/>
      <c r="MC114" s="1531"/>
      <c r="MD114" s="1531"/>
      <c r="ME114" s="1531"/>
      <c r="MF114" s="1531"/>
      <c r="MG114" s="1531"/>
      <c r="MH114" s="1531"/>
      <c r="MI114" s="1531"/>
      <c r="MJ114" s="1531"/>
      <c r="MK114" s="1531"/>
      <c r="ML114" s="1531"/>
      <c r="MM114" s="1531"/>
      <c r="MN114" s="1531"/>
      <c r="MO114" s="1531"/>
      <c r="MP114" s="1531"/>
      <c r="MQ114" s="1531"/>
      <c r="MR114" s="1531"/>
      <c r="MS114" s="1531"/>
      <c r="MT114" s="1531"/>
      <c r="MU114" s="1531"/>
      <c r="MV114" s="1531"/>
      <c r="MW114" s="1531"/>
      <c r="MX114" s="1531"/>
      <c r="MY114" s="1531"/>
      <c r="MZ114" s="1531"/>
      <c r="NA114" s="1531"/>
      <c r="NB114" s="1531"/>
      <c r="NC114" s="1531"/>
      <c r="ND114" s="1531"/>
      <c r="NE114" s="1531"/>
      <c r="NF114" s="1531"/>
      <c r="NG114" s="1531"/>
      <c r="NH114" s="1531"/>
      <c r="NI114" s="1531"/>
      <c r="NJ114" s="1531"/>
      <c r="NK114" s="1531"/>
      <c r="NL114" s="1531"/>
      <c r="NM114" s="1531"/>
      <c r="NN114" s="1531"/>
      <c r="NO114" s="1531"/>
      <c r="NP114" s="1531"/>
      <c r="NQ114" s="1531"/>
      <c r="NR114" s="1531"/>
      <c r="NS114" s="1531"/>
      <c r="NT114" s="1531"/>
      <c r="NU114" s="1531"/>
      <c r="NV114" s="1531"/>
      <c r="NW114" s="1531"/>
      <c r="NX114" s="1531"/>
      <c r="NY114" s="1531"/>
      <c r="NZ114" s="1531"/>
      <c r="OA114" s="1531"/>
      <c r="OB114" s="1531"/>
      <c r="OC114" s="1531"/>
      <c r="OD114" s="1531"/>
      <c r="OE114" s="1531"/>
      <c r="OF114" s="1531"/>
      <c r="OG114" s="1531"/>
      <c r="OH114" s="1531"/>
      <c r="OI114" s="1531"/>
      <c r="OJ114" s="1531"/>
      <c r="OK114" s="1531"/>
      <c r="OL114" s="1531"/>
      <c r="OM114" s="1531"/>
      <c r="ON114" s="1531"/>
      <c r="OO114" s="1531"/>
      <c r="OP114" s="1531"/>
      <c r="OQ114" s="1531"/>
      <c r="OR114" s="1531"/>
      <c r="OS114" s="1531"/>
      <c r="OT114" s="1531"/>
      <c r="OU114" s="1531"/>
      <c r="OV114" s="1531"/>
      <c r="OW114" s="1531"/>
      <c r="OX114" s="1531"/>
      <c r="OY114" s="1531"/>
      <c r="OZ114" s="1531"/>
      <c r="PA114" s="1531"/>
      <c r="PB114" s="1531"/>
      <c r="PC114" s="1531"/>
      <c r="PD114" s="1531"/>
      <c r="PE114" s="1531"/>
      <c r="PF114" s="1531"/>
      <c r="PG114" s="1531"/>
      <c r="PH114" s="1531"/>
      <c r="PI114" s="1531"/>
      <c r="PJ114" s="1531"/>
      <c r="PK114" s="1531"/>
      <c r="PL114" s="1531"/>
      <c r="PM114" s="1531"/>
      <c r="PN114" s="1531"/>
      <c r="PO114" s="1531"/>
      <c r="PP114" s="1531"/>
      <c r="PQ114" s="1531"/>
      <c r="PR114" s="1531"/>
      <c r="PS114" s="1531"/>
      <c r="PT114" s="1531"/>
      <c r="PU114" s="1531"/>
      <c r="PV114" s="1531"/>
      <c r="PW114" s="1531"/>
      <c r="PX114" s="1531"/>
      <c r="PY114" s="1531"/>
      <c r="PZ114" s="1531"/>
      <c r="QA114" s="1531"/>
      <c r="QB114" s="1531"/>
      <c r="QC114" s="1531"/>
      <c r="QD114" s="1531"/>
      <c r="QE114" s="1531"/>
      <c r="QF114" s="1531"/>
      <c r="QG114" s="1531"/>
      <c r="QH114" s="1531"/>
      <c r="QI114" s="1531"/>
      <c r="QJ114" s="1531"/>
      <c r="QK114" s="1531"/>
      <c r="QL114" s="1531"/>
      <c r="QM114" s="1531"/>
      <c r="QN114" s="1531"/>
      <c r="QO114" s="1531"/>
      <c r="QP114" s="1531"/>
      <c r="QQ114" s="1531"/>
      <c r="QR114" s="1531"/>
      <c r="QS114" s="1531"/>
      <c r="QT114" s="1531"/>
      <c r="QU114" s="1531"/>
      <c r="QV114" s="1531"/>
      <c r="QW114" s="1531"/>
      <c r="QX114" s="1531"/>
      <c r="QY114" s="1531"/>
      <c r="QZ114" s="1531"/>
      <c r="RA114" s="1531"/>
      <c r="RB114" s="1531"/>
      <c r="RC114" s="1531"/>
      <c r="RD114" s="1531"/>
      <c r="RE114" s="1531"/>
      <c r="RF114" s="1531"/>
      <c r="RG114" s="1531"/>
      <c r="RH114" s="1531"/>
      <c r="RI114" s="1531"/>
      <c r="RJ114" s="1531"/>
      <c r="RK114" s="1531"/>
      <c r="RL114" s="1531"/>
      <c r="RM114" s="1531"/>
      <c r="RN114" s="1531"/>
      <c r="RO114" s="1531"/>
      <c r="RP114" s="1531"/>
      <c r="RQ114" s="1531"/>
      <c r="RR114" s="1531"/>
      <c r="RS114" s="1531"/>
      <c r="RT114" s="1531"/>
      <c r="RU114" s="1531"/>
      <c r="RV114" s="1531"/>
      <c r="RW114" s="1531"/>
      <c r="RX114" s="1531"/>
      <c r="RY114" s="1531"/>
      <c r="RZ114" s="1531"/>
      <c r="SA114" s="1531"/>
      <c r="SB114" s="1531"/>
      <c r="SC114" s="1531"/>
      <c r="SD114" s="1531"/>
      <c r="SE114" s="1531"/>
      <c r="SF114" s="1531"/>
      <c r="SG114" s="1531"/>
      <c r="SH114" s="1531"/>
      <c r="SI114" s="1531"/>
      <c r="SJ114" s="1531"/>
      <c r="SK114" s="1531"/>
      <c r="SL114" s="1531"/>
      <c r="SM114" s="1531"/>
      <c r="SN114" s="1531"/>
      <c r="SO114" s="1531"/>
      <c r="SP114" s="1531"/>
      <c r="SQ114" s="1531"/>
      <c r="SR114" s="1531"/>
      <c r="SS114" s="1531"/>
      <c r="ST114" s="1531"/>
      <c r="SU114" s="1531"/>
      <c r="SV114" s="1531"/>
      <c r="SW114" s="1531"/>
      <c r="SX114" s="1531"/>
      <c r="SY114" s="1531"/>
      <c r="SZ114" s="1531"/>
      <c r="TA114" s="1531"/>
      <c r="TB114" s="1531"/>
      <c r="TC114" s="1531"/>
      <c r="TD114" s="1531"/>
      <c r="TE114" s="1531"/>
      <c r="TF114" s="1531"/>
      <c r="TG114" s="1531"/>
      <c r="TH114" s="1531"/>
      <c r="TI114" s="1531"/>
      <c r="TJ114" s="1531"/>
      <c r="TK114" s="1531"/>
      <c r="TL114" s="1531"/>
      <c r="TM114" s="1531"/>
      <c r="TN114" s="1531"/>
      <c r="TO114" s="1531"/>
      <c r="TP114" s="1531"/>
      <c r="TQ114" s="1531"/>
      <c r="TR114" s="1531"/>
      <c r="TS114" s="1531"/>
      <c r="TT114" s="1531"/>
      <c r="TU114" s="1531"/>
      <c r="TV114" s="1531"/>
      <c r="TW114" s="1531"/>
      <c r="TX114" s="1531"/>
      <c r="TY114" s="1531"/>
      <c r="TZ114" s="1531"/>
      <c r="UA114" s="1531"/>
      <c r="UB114" s="1531"/>
      <c r="UC114" s="1531"/>
      <c r="UD114" s="1531"/>
      <c r="UE114" s="1531"/>
      <c r="UF114" s="1531"/>
      <c r="UG114" s="1531"/>
      <c r="UH114" s="1531"/>
      <c r="UI114" s="1531"/>
      <c r="UJ114" s="1531"/>
      <c r="UK114" s="1531"/>
      <c r="UL114" s="1531"/>
      <c r="UM114" s="1531"/>
      <c r="UN114" s="1531"/>
      <c r="UO114" s="1531"/>
      <c r="UP114" s="1531"/>
      <c r="UQ114" s="1531"/>
      <c r="UR114" s="1531"/>
      <c r="US114" s="1531"/>
      <c r="UT114" s="1531"/>
      <c r="UU114" s="1531"/>
      <c r="UV114" s="1531"/>
      <c r="UW114" s="1531"/>
      <c r="UX114" s="1531"/>
      <c r="UY114" s="1531"/>
      <c r="UZ114" s="1531"/>
      <c r="VA114" s="1531"/>
      <c r="VB114" s="1531"/>
      <c r="VC114" s="1531"/>
      <c r="VD114" s="1531"/>
      <c r="VE114" s="1531"/>
      <c r="VF114" s="1531"/>
      <c r="VG114" s="1531"/>
      <c r="VH114" s="1531"/>
      <c r="VI114" s="1531"/>
      <c r="VJ114" s="1531"/>
      <c r="VK114" s="1531"/>
      <c r="VL114" s="1531"/>
      <c r="VM114" s="1531"/>
      <c r="VN114" s="1531"/>
      <c r="VO114" s="1531"/>
      <c r="VP114" s="1531"/>
      <c r="VQ114" s="1531"/>
      <c r="VR114" s="1531"/>
      <c r="VS114" s="1531"/>
      <c r="VT114" s="1531"/>
      <c r="VU114" s="1531"/>
      <c r="VV114" s="1531"/>
      <c r="VW114" s="1531"/>
      <c r="VX114" s="1531"/>
      <c r="VY114" s="1531"/>
      <c r="VZ114" s="1531"/>
      <c r="WA114" s="1531"/>
      <c r="WB114" s="1531"/>
      <c r="WC114" s="1531"/>
      <c r="WD114" s="1531"/>
      <c r="WE114" s="1531"/>
      <c r="WF114" s="1531"/>
      <c r="WG114" s="1531"/>
      <c r="WH114" s="1531"/>
      <c r="WI114" s="1531"/>
      <c r="WJ114" s="1531"/>
      <c r="WK114" s="1531"/>
      <c r="WL114" s="1531"/>
      <c r="WM114" s="1531"/>
      <c r="WN114" s="1531"/>
      <c r="WO114" s="1531"/>
      <c r="WP114" s="1531"/>
      <c r="WQ114" s="1531"/>
      <c r="WR114" s="1531"/>
      <c r="WS114" s="1531"/>
      <c r="WT114" s="1531"/>
      <c r="WU114" s="1531"/>
      <c r="WV114" s="1531"/>
      <c r="WW114" s="1531"/>
      <c r="WX114" s="1531"/>
      <c r="WY114" s="1531"/>
      <c r="WZ114" s="1531"/>
      <c r="XA114" s="1531"/>
      <c r="XB114" s="1531"/>
      <c r="XC114" s="1531"/>
      <c r="XD114" s="1531"/>
      <c r="XE114" s="1531"/>
      <c r="XF114" s="1531"/>
      <c r="XG114" s="1531"/>
      <c r="XH114" s="1531"/>
      <c r="XI114" s="1531"/>
      <c r="XJ114" s="1531"/>
      <c r="XK114" s="1531"/>
      <c r="XL114" s="1531"/>
      <c r="XM114" s="1531"/>
      <c r="XN114" s="1531"/>
      <c r="XO114" s="1531"/>
      <c r="XP114" s="1531"/>
      <c r="XQ114" s="1531"/>
      <c r="XR114" s="1531"/>
      <c r="XS114" s="1531"/>
      <c r="XT114" s="1531"/>
      <c r="XU114" s="1531"/>
      <c r="XV114" s="1531"/>
      <c r="XW114" s="1531"/>
      <c r="XX114" s="1531"/>
      <c r="XY114" s="1531"/>
      <c r="XZ114" s="1531"/>
      <c r="YA114" s="1531"/>
      <c r="YB114" s="1531"/>
      <c r="YC114" s="1531"/>
      <c r="YD114" s="1531"/>
      <c r="YE114" s="1531"/>
      <c r="YF114" s="1531"/>
      <c r="YG114" s="1531"/>
      <c r="YH114" s="1531"/>
      <c r="YI114" s="1531"/>
      <c r="YJ114" s="1531"/>
      <c r="YK114" s="1531"/>
      <c r="YL114" s="1531"/>
      <c r="YM114" s="1531"/>
      <c r="YN114" s="1531"/>
      <c r="YO114" s="1531"/>
      <c r="YP114" s="1531"/>
      <c r="YQ114" s="1531"/>
      <c r="YR114" s="1531"/>
      <c r="YS114" s="1531"/>
      <c r="YT114" s="1531"/>
      <c r="YU114" s="1531"/>
      <c r="YV114" s="1531"/>
      <c r="YW114" s="1531"/>
      <c r="YX114" s="1531"/>
      <c r="YY114" s="1531"/>
      <c r="YZ114" s="1531"/>
      <c r="ZA114" s="1531"/>
      <c r="ZB114" s="1531"/>
      <c r="ZC114" s="1531"/>
      <c r="ZD114" s="1531"/>
      <c r="ZE114" s="1531"/>
      <c r="ZF114" s="1531"/>
      <c r="ZG114" s="1531"/>
      <c r="ZH114" s="1531"/>
      <c r="ZI114" s="1531"/>
      <c r="ZJ114" s="1531"/>
      <c r="ZK114" s="1531"/>
      <c r="ZL114" s="1531"/>
      <c r="ZM114" s="1531"/>
      <c r="ZN114" s="1531"/>
      <c r="ZO114" s="1531"/>
      <c r="ZP114" s="1531"/>
      <c r="ZQ114" s="1531"/>
      <c r="ZR114" s="1531"/>
      <c r="ZS114" s="1531"/>
      <c r="ZT114" s="1531"/>
      <c r="ZU114" s="1531"/>
      <c r="ZV114" s="1531"/>
      <c r="ZW114" s="1531"/>
      <c r="ZX114" s="1531"/>
      <c r="ZY114" s="1531"/>
      <c r="ZZ114" s="1531"/>
      <c r="AAA114" s="1531"/>
      <c r="AAB114" s="1531"/>
      <c r="AAC114" s="1531"/>
      <c r="AAD114" s="1531"/>
      <c r="AAE114" s="1531"/>
      <c r="AAF114" s="1531"/>
      <c r="AAG114" s="1531"/>
      <c r="AAH114" s="1531"/>
      <c r="AAI114" s="1531"/>
      <c r="AAJ114" s="1531"/>
      <c r="AAK114" s="1531"/>
      <c r="AAL114" s="1531"/>
      <c r="AAM114" s="1531"/>
      <c r="AAN114" s="1531"/>
      <c r="AAO114" s="1531"/>
      <c r="AAP114" s="1531"/>
      <c r="AAQ114" s="1531"/>
      <c r="AAR114" s="1531"/>
      <c r="AAS114" s="1531"/>
      <c r="AAT114" s="1531"/>
      <c r="AAU114" s="1531"/>
      <c r="AAV114" s="1531"/>
      <c r="AAW114" s="1531"/>
      <c r="AAX114" s="1531"/>
      <c r="AAY114" s="1531"/>
      <c r="AAZ114" s="1531"/>
      <c r="ABA114" s="1531"/>
      <c r="ABB114" s="1531"/>
      <c r="ABC114" s="1531"/>
      <c r="ABD114" s="1531"/>
      <c r="ABE114" s="1531"/>
      <c r="ABF114" s="1531"/>
      <c r="ABG114" s="1531"/>
      <c r="ABH114" s="1531"/>
      <c r="ABI114" s="1531"/>
      <c r="ABJ114" s="1531"/>
      <c r="ABK114" s="1531"/>
      <c r="ABL114" s="1531"/>
      <c r="ABM114" s="1531"/>
      <c r="ABN114" s="1531"/>
      <c r="ABO114" s="1531"/>
      <c r="ABP114" s="1531"/>
      <c r="ABQ114" s="1531"/>
      <c r="ABR114" s="1531"/>
      <c r="ABS114" s="1531"/>
      <c r="ABT114" s="1531"/>
      <c r="ABU114" s="1531"/>
      <c r="ABV114" s="1531"/>
      <c r="ABW114" s="1531"/>
      <c r="ABX114" s="1531"/>
      <c r="ABY114" s="1531"/>
      <c r="ABZ114" s="1531"/>
      <c r="ACA114" s="1531"/>
      <c r="ACB114" s="1531"/>
      <c r="ACC114" s="1531"/>
      <c r="ACD114" s="1531"/>
      <c r="ACE114" s="1531"/>
      <c r="ACF114" s="1531"/>
      <c r="ACG114" s="1531"/>
      <c r="ACH114" s="1531"/>
      <c r="ACI114" s="1531"/>
      <c r="ACJ114" s="1531"/>
      <c r="ACK114" s="1531"/>
      <c r="ACL114" s="1531"/>
      <c r="ACM114" s="1531"/>
      <c r="ACN114" s="1531"/>
      <c r="ACO114" s="1531"/>
      <c r="ACP114" s="1531"/>
      <c r="ACQ114" s="1531"/>
      <c r="ACR114" s="1531"/>
      <c r="ACS114" s="1531"/>
      <c r="ACT114" s="1531"/>
      <c r="ACU114" s="1531"/>
      <c r="ACV114" s="1531"/>
      <c r="ACW114" s="1531"/>
      <c r="ACX114" s="1531"/>
      <c r="ACY114" s="1531"/>
      <c r="ACZ114" s="1531"/>
      <c r="ADA114" s="1531"/>
      <c r="ADB114" s="1531"/>
      <c r="ADC114" s="1531"/>
      <c r="ADD114" s="1531"/>
      <c r="ADE114" s="1531"/>
      <c r="ADF114" s="1531"/>
      <c r="ADG114" s="1531"/>
      <c r="ADH114" s="1531"/>
      <c r="ADI114" s="1531"/>
      <c r="ADJ114" s="1531"/>
      <c r="ADK114" s="1531"/>
      <c r="ADL114" s="1531"/>
      <c r="ADM114" s="1531"/>
      <c r="ADN114" s="1531"/>
      <c r="ADO114" s="1531"/>
      <c r="ADP114" s="1531"/>
      <c r="ADQ114" s="1531"/>
      <c r="ADR114" s="1531"/>
      <c r="ADS114" s="1531"/>
      <c r="ADT114" s="1531"/>
      <c r="ADU114" s="1531"/>
      <c r="ADV114" s="1531"/>
      <c r="ADW114" s="1531"/>
      <c r="ADX114" s="1531"/>
      <c r="ADY114" s="1531"/>
      <c r="ADZ114" s="1531"/>
      <c r="AEA114" s="1531"/>
      <c r="AEB114" s="1531"/>
      <c r="AEC114" s="1531"/>
      <c r="AED114" s="1531"/>
      <c r="AEE114" s="1531"/>
      <c r="AEF114" s="1531"/>
      <c r="AEG114" s="1531"/>
      <c r="AEH114" s="1531"/>
      <c r="AEI114" s="1531"/>
      <c r="AEJ114" s="1531"/>
      <c r="AEK114" s="1531"/>
      <c r="AEL114" s="1531"/>
      <c r="AEM114" s="1531"/>
      <c r="AEN114" s="1531"/>
      <c r="AEO114" s="1531"/>
      <c r="AEP114" s="1531"/>
      <c r="AEQ114" s="1531"/>
      <c r="AER114" s="1531"/>
      <c r="AES114" s="1531"/>
      <c r="AET114" s="1531"/>
      <c r="AEU114" s="1531"/>
      <c r="AEV114" s="1531"/>
      <c r="AEW114" s="1531"/>
      <c r="AEX114" s="1531"/>
      <c r="AEY114" s="1531"/>
      <c r="AEZ114" s="1531"/>
      <c r="AFA114" s="1531"/>
      <c r="AFB114" s="1531"/>
      <c r="AFC114" s="1531"/>
      <c r="AFD114" s="1531"/>
      <c r="AFE114" s="1531"/>
      <c r="AFF114" s="1531"/>
      <c r="AFG114" s="1531"/>
      <c r="AFH114" s="1531"/>
      <c r="AFI114" s="1531"/>
      <c r="AFJ114" s="1531"/>
      <c r="AFK114" s="1531"/>
      <c r="AFL114" s="1531"/>
      <c r="AFM114" s="1531"/>
      <c r="AFN114" s="1531"/>
      <c r="AFO114" s="1531"/>
      <c r="AFP114" s="1531"/>
      <c r="AFQ114" s="1531"/>
      <c r="AFR114" s="1531"/>
      <c r="AFS114" s="1531"/>
      <c r="AFT114" s="1531"/>
      <c r="AFU114" s="1531"/>
      <c r="AFV114" s="1531"/>
      <c r="AFW114" s="1531"/>
      <c r="AFX114" s="1531"/>
      <c r="AFY114" s="1531"/>
      <c r="AFZ114" s="1531"/>
      <c r="AGA114" s="1531"/>
      <c r="AGB114" s="1531"/>
      <c r="AGC114" s="1531"/>
      <c r="AGD114" s="1531"/>
      <c r="AGE114" s="1531"/>
      <c r="AGF114" s="1531"/>
      <c r="AGG114" s="1531"/>
      <c r="AGH114" s="1531"/>
      <c r="AGI114" s="1531"/>
      <c r="AGJ114" s="1531"/>
      <c r="AGK114" s="1531"/>
      <c r="AGL114" s="1531"/>
      <c r="AGM114" s="1531"/>
      <c r="AGN114" s="1531"/>
      <c r="AGO114" s="1531"/>
      <c r="AGP114" s="1531"/>
      <c r="AGQ114" s="1531"/>
      <c r="AGR114" s="1531"/>
      <c r="AGS114" s="1531"/>
      <c r="AGT114" s="1531"/>
      <c r="AGU114" s="1531"/>
      <c r="AGV114" s="1531"/>
      <c r="AGW114" s="1531"/>
      <c r="AGX114" s="1531"/>
      <c r="AGY114" s="1531"/>
      <c r="AGZ114" s="1531"/>
      <c r="AHA114" s="1531"/>
      <c r="AHB114" s="1531"/>
      <c r="AHC114" s="1531"/>
      <c r="AHD114" s="1531"/>
      <c r="AHE114" s="1531"/>
      <c r="AHF114" s="1531"/>
      <c r="AHG114" s="1531"/>
      <c r="AHH114" s="1531"/>
      <c r="AHI114" s="1531"/>
      <c r="AHJ114" s="1531"/>
      <c r="AHK114" s="1531"/>
      <c r="AHL114" s="1531"/>
      <c r="AHM114" s="1531"/>
      <c r="AHN114" s="1531"/>
      <c r="AHO114" s="1531"/>
      <c r="AHP114" s="1531"/>
      <c r="AHQ114" s="1531"/>
      <c r="AHR114" s="1531"/>
      <c r="AHS114" s="1531"/>
      <c r="AHT114" s="1531"/>
      <c r="AHU114" s="1531"/>
      <c r="AHV114" s="1531"/>
      <c r="AHW114" s="1531"/>
      <c r="AHX114" s="1531"/>
      <c r="AHY114" s="1531"/>
      <c r="AHZ114" s="1531"/>
      <c r="AIA114" s="1531"/>
      <c r="AIB114" s="1531"/>
      <c r="AIC114" s="1531"/>
      <c r="AID114" s="1531"/>
      <c r="AIE114" s="1531"/>
      <c r="AIF114" s="1531"/>
      <c r="AIG114" s="1531"/>
      <c r="AIH114" s="1531"/>
      <c r="AII114" s="1531"/>
      <c r="AIJ114" s="1531"/>
      <c r="AIK114" s="1531"/>
      <c r="AIL114" s="1531"/>
      <c r="AIM114" s="1531"/>
      <c r="AIN114" s="1531"/>
      <c r="AIO114" s="1531"/>
      <c r="AIP114" s="1531"/>
      <c r="AIQ114" s="1531"/>
      <c r="AIR114" s="1531"/>
      <c r="AIS114" s="1531"/>
      <c r="AIT114" s="1531"/>
      <c r="AIU114" s="1531"/>
      <c r="AIV114" s="1531"/>
      <c r="AIW114" s="1531"/>
      <c r="AIX114" s="1531"/>
      <c r="AIY114" s="1531"/>
      <c r="AIZ114" s="1531"/>
      <c r="AJA114" s="1531"/>
      <c r="AJB114" s="1531"/>
      <c r="AJC114" s="1531"/>
      <c r="AJD114" s="1531"/>
      <c r="AJE114" s="1531"/>
      <c r="AJF114" s="1531"/>
      <c r="AJG114" s="1531"/>
      <c r="AJH114" s="1531"/>
      <c r="AJI114" s="1531"/>
      <c r="AJJ114" s="1531"/>
      <c r="AJK114" s="1531"/>
      <c r="AJL114" s="1531"/>
      <c r="AJM114" s="1531"/>
      <c r="AJN114" s="1531"/>
      <c r="AJO114" s="1531"/>
      <c r="AJP114" s="1531"/>
      <c r="AJQ114" s="1531"/>
      <c r="AJR114" s="1531"/>
      <c r="AJS114" s="1531"/>
      <c r="AJT114" s="1531"/>
      <c r="AJU114" s="1531"/>
      <c r="AJV114" s="1531"/>
      <c r="AJW114" s="1531"/>
      <c r="AJX114" s="1531"/>
      <c r="AJY114" s="1531"/>
      <c r="AJZ114" s="1531"/>
      <c r="AKA114" s="1531"/>
      <c r="AKB114" s="1531"/>
      <c r="AKC114" s="1531"/>
      <c r="AKD114" s="1531"/>
      <c r="AKE114" s="1531"/>
      <c r="AKF114" s="1531"/>
      <c r="AKG114" s="1531"/>
      <c r="AKH114" s="1531"/>
      <c r="AKI114" s="1531"/>
      <c r="AKJ114" s="1531"/>
      <c r="AKK114" s="1531"/>
      <c r="AKL114" s="1531"/>
      <c r="AKM114" s="1531"/>
      <c r="AKN114" s="1531"/>
      <c r="AKO114" s="1531"/>
      <c r="AKP114" s="1531"/>
      <c r="AKQ114" s="1531"/>
      <c r="AKR114" s="1531"/>
      <c r="AKS114" s="1531"/>
      <c r="AKT114" s="1531"/>
      <c r="AKU114" s="1531"/>
      <c r="AKV114" s="1531"/>
      <c r="AKW114" s="1531"/>
      <c r="AKX114" s="1531"/>
      <c r="AKY114" s="1531"/>
      <c r="AKZ114" s="1531"/>
      <c r="ALA114" s="1531"/>
      <c r="ALB114" s="1531"/>
      <c r="ALC114" s="1531"/>
      <c r="ALD114" s="1531"/>
      <c r="ALE114" s="1531"/>
      <c r="ALF114" s="1531"/>
      <c r="ALG114" s="1531"/>
      <c r="ALH114" s="1531"/>
      <c r="ALI114" s="1531"/>
      <c r="ALJ114" s="1531"/>
      <c r="ALK114" s="1531"/>
      <c r="ALL114" s="1531"/>
      <c r="ALM114" s="1531"/>
      <c r="ALN114" s="1531"/>
      <c r="ALO114" s="1531"/>
      <c r="ALP114" s="1531"/>
      <c r="ALQ114" s="1531"/>
      <c r="ALR114" s="1531"/>
      <c r="ALS114" s="1531"/>
      <c r="ALT114" s="1531"/>
      <c r="ALU114" s="1531"/>
      <c r="ALV114" s="1531"/>
      <c r="ALW114" s="1531"/>
      <c r="ALX114" s="1531"/>
      <c r="ALY114" s="1531"/>
      <c r="ALZ114" s="1531"/>
      <c r="AMA114" s="1531"/>
      <c r="AMB114" s="1531"/>
      <c r="AMC114" s="1531"/>
      <c r="AMD114" s="1531"/>
      <c r="AME114" s="1531"/>
      <c r="AMF114" s="1531"/>
      <c r="AMG114" s="1531"/>
      <c r="AMH114" s="1531"/>
      <c r="AMI114" s="1531"/>
      <c r="AMJ114" s="1531"/>
      <c r="AMK114" s="1531"/>
      <c r="AML114" s="1531"/>
      <c r="AMM114" s="1531"/>
      <c r="AMN114" s="1531"/>
      <c r="AMO114" s="1531"/>
      <c r="AMP114" s="1531"/>
      <c r="AMQ114" s="1531"/>
      <c r="AMR114" s="1531"/>
      <c r="AMS114" s="1531"/>
      <c r="AMT114" s="1531"/>
      <c r="AMU114" s="1531"/>
      <c r="AMV114" s="1531"/>
      <c r="AMW114" s="1531"/>
      <c r="AMX114" s="1531"/>
      <c r="AMY114" s="1531"/>
      <c r="AMZ114" s="1531"/>
      <c r="ANA114" s="1531"/>
      <c r="ANB114" s="1531"/>
      <c r="ANC114" s="1531"/>
      <c r="AND114" s="1531"/>
      <c r="ANE114" s="1531"/>
      <c r="ANF114" s="1531"/>
      <c r="ANG114" s="1531"/>
      <c r="ANH114" s="1531"/>
      <c r="ANI114" s="1531"/>
      <c r="ANJ114" s="1531"/>
      <c r="ANK114" s="1531"/>
      <c r="ANL114" s="1531"/>
      <c r="ANM114" s="1531"/>
      <c r="ANN114" s="1531"/>
      <c r="ANO114" s="1531"/>
      <c r="ANP114" s="1531"/>
      <c r="ANQ114" s="1531"/>
      <c r="ANR114" s="1531"/>
      <c r="ANS114" s="1531"/>
      <c r="ANT114" s="1531"/>
      <c r="ANU114" s="1531"/>
      <c r="ANV114" s="1531"/>
      <c r="ANW114" s="1531"/>
      <c r="ANX114" s="1531"/>
      <c r="ANY114" s="1531"/>
      <c r="ANZ114" s="1531"/>
      <c r="AOA114" s="1531"/>
      <c r="AOB114" s="1531"/>
      <c r="AOC114" s="1531"/>
      <c r="AOD114" s="1531"/>
      <c r="AOE114" s="1531"/>
      <c r="AOF114" s="1531"/>
      <c r="AOG114" s="1531"/>
      <c r="AOH114" s="1531"/>
      <c r="AOI114" s="1531"/>
      <c r="AOJ114" s="1531"/>
      <c r="AOK114" s="1531"/>
      <c r="AOL114" s="1531"/>
      <c r="AOM114" s="1531"/>
      <c r="AON114" s="1531"/>
      <c r="AOO114" s="1531"/>
      <c r="AOP114" s="1531"/>
      <c r="AOQ114" s="1531"/>
      <c r="AOR114" s="1531"/>
      <c r="AOS114" s="1531"/>
      <c r="AOT114" s="1531"/>
      <c r="AOU114" s="1531"/>
      <c r="AOV114" s="1531"/>
      <c r="AOW114" s="1531"/>
      <c r="AOX114" s="1531"/>
      <c r="AOY114" s="1531"/>
      <c r="AOZ114" s="1531"/>
      <c r="APA114" s="1531"/>
      <c r="APB114" s="1531"/>
      <c r="APC114" s="1531"/>
      <c r="APD114" s="1531"/>
      <c r="APE114" s="1531"/>
      <c r="APF114" s="1531"/>
      <c r="APG114" s="1531"/>
      <c r="APH114" s="1531"/>
      <c r="API114" s="1531"/>
      <c r="APJ114" s="1531"/>
      <c r="APK114" s="1531"/>
      <c r="APL114" s="1531"/>
      <c r="APM114" s="1531"/>
      <c r="APN114" s="1531"/>
      <c r="APO114" s="1531"/>
      <c r="APP114" s="1531"/>
      <c r="APQ114" s="1531"/>
      <c r="APR114" s="1531"/>
      <c r="APS114" s="1531"/>
      <c r="APT114" s="1531"/>
      <c r="APU114" s="1531"/>
      <c r="APV114" s="1531"/>
      <c r="APW114" s="1531"/>
      <c r="APX114" s="1531"/>
      <c r="APY114" s="1531"/>
      <c r="APZ114" s="1531"/>
      <c r="AQA114" s="1531"/>
      <c r="AQB114" s="1531"/>
      <c r="AQC114" s="1531"/>
      <c r="AQD114" s="1531"/>
      <c r="AQE114" s="1531"/>
      <c r="AQF114" s="1531"/>
      <c r="AQG114" s="1531"/>
      <c r="AQH114" s="1531"/>
      <c r="AQI114" s="1531"/>
      <c r="AQJ114" s="1531"/>
      <c r="AQK114" s="1531"/>
      <c r="AQL114" s="1531"/>
      <c r="AQM114" s="1531"/>
      <c r="AQN114" s="1531"/>
      <c r="AQO114" s="1531"/>
      <c r="AQP114" s="1531"/>
      <c r="AQQ114" s="1531"/>
      <c r="AQR114" s="1531"/>
      <c r="AQS114" s="1531"/>
      <c r="AQT114" s="1531"/>
      <c r="AQU114" s="1531"/>
      <c r="AQV114" s="1531"/>
      <c r="AQW114" s="1531"/>
      <c r="AQX114" s="1531"/>
      <c r="AQY114" s="1531"/>
      <c r="AQZ114" s="1531"/>
      <c r="ARA114" s="1531"/>
      <c r="ARB114" s="1531"/>
      <c r="ARC114" s="1531"/>
      <c r="ARD114" s="1531"/>
      <c r="ARE114" s="1531"/>
      <c r="ARF114" s="1531"/>
      <c r="ARG114" s="1531"/>
      <c r="ARH114" s="1531"/>
      <c r="ARI114" s="1531"/>
      <c r="ARJ114" s="1531"/>
      <c r="ARK114" s="1531"/>
      <c r="ARL114" s="1531"/>
      <c r="ARM114" s="1531"/>
      <c r="ARN114" s="1531"/>
      <c r="ARO114" s="1531"/>
      <c r="ARP114" s="1531"/>
      <c r="ARQ114" s="1531"/>
      <c r="ARR114" s="1531"/>
      <c r="ARS114" s="1531"/>
      <c r="ART114" s="1531"/>
      <c r="ARU114" s="1531"/>
      <c r="ARV114" s="1531"/>
      <c r="ARW114" s="1531"/>
      <c r="ARX114" s="1531"/>
      <c r="ARY114" s="1531"/>
      <c r="ARZ114" s="1531"/>
      <c r="ASA114" s="1531"/>
      <c r="ASB114" s="1531"/>
      <c r="ASC114" s="1531"/>
      <c r="ASD114" s="1531"/>
      <c r="ASE114" s="1531"/>
      <c r="ASF114" s="1531"/>
      <c r="ASG114" s="1531"/>
      <c r="ASH114" s="1531"/>
      <c r="ASI114" s="1531"/>
      <c r="ASJ114" s="1531"/>
      <c r="ASK114" s="1531"/>
      <c r="ASL114" s="1531"/>
      <c r="ASM114" s="1531"/>
      <c r="ASN114" s="1531"/>
      <c r="ASO114" s="1531"/>
      <c r="ASP114" s="1531"/>
      <c r="ASQ114" s="1531"/>
      <c r="ASR114" s="1531"/>
      <c r="ASS114" s="1531"/>
      <c r="AST114" s="1531"/>
      <c r="ASU114" s="1531"/>
      <c r="ASV114" s="1531"/>
      <c r="ASW114" s="1531"/>
      <c r="ASX114" s="1531"/>
      <c r="ASY114" s="1531"/>
      <c r="ASZ114" s="1531"/>
      <c r="ATA114" s="1531"/>
      <c r="ATB114" s="1531"/>
      <c r="ATC114" s="1531"/>
      <c r="ATD114" s="1531"/>
      <c r="ATE114" s="1531"/>
      <c r="ATF114" s="1531"/>
      <c r="ATG114" s="1531"/>
      <c r="ATH114" s="1531"/>
      <c r="ATI114" s="1531"/>
      <c r="ATJ114" s="1531"/>
      <c r="ATK114" s="1531"/>
      <c r="ATL114" s="1531"/>
      <c r="ATM114" s="1531"/>
      <c r="ATN114" s="1531"/>
      <c r="ATO114" s="1531"/>
      <c r="ATP114" s="1531"/>
      <c r="ATQ114" s="1531"/>
      <c r="ATR114" s="1531"/>
      <c r="ATS114" s="1531"/>
      <c r="ATT114" s="1531"/>
      <c r="ATU114" s="1531"/>
      <c r="ATV114" s="1531"/>
      <c r="ATW114" s="1531"/>
      <c r="ATX114" s="1531"/>
      <c r="ATY114" s="1531"/>
      <c r="ATZ114" s="1531"/>
      <c r="AUA114" s="1531"/>
      <c r="AUB114" s="1531"/>
      <c r="AUC114" s="1531"/>
      <c r="AUD114" s="1531"/>
      <c r="AUE114" s="1531"/>
      <c r="AUF114" s="1531"/>
      <c r="AUG114" s="1531"/>
      <c r="AUH114" s="1531"/>
      <c r="AUI114" s="1531"/>
    </row>
    <row r="115" spans="1:1231" s="1406" customFormat="1" ht="31.75" customHeight="1" x14ac:dyDescent="0.75">
      <c r="A115" s="2094"/>
      <c r="B115" s="2094"/>
      <c r="C115" s="1592">
        <v>15.2</v>
      </c>
      <c r="D115" s="1618" t="s">
        <v>164</v>
      </c>
      <c r="E115" s="1490" t="s">
        <v>24</v>
      </c>
      <c r="F115" s="1490" t="s">
        <v>17</v>
      </c>
      <c r="G115" s="1423">
        <f t="array" ref="G115">INDEX('Salary . staff rates'!$A$6:$C$28,MATCH(1,('Salary . staff rates'!$A$6:$A$28=E115)*('Salary . staff rates'!$B$6:$B$28=F115),0),3)</f>
        <v>750</v>
      </c>
      <c r="H115" s="1423">
        <f t="shared" si="96"/>
        <v>750</v>
      </c>
      <c r="I115" s="1491" t="s">
        <v>0</v>
      </c>
      <c r="J115" s="1492" t="s">
        <v>0</v>
      </c>
      <c r="K115" s="1493">
        <v>60</v>
      </c>
      <c r="L115" s="1494">
        <f>IF(K115="N/A","",H115*K115)</f>
        <v>45000</v>
      </c>
      <c r="M115" s="1551" t="s">
        <v>33</v>
      </c>
      <c r="N115" s="1496">
        <f>IF(M115="Yes",L115*'Salary . staff rates'!$C$34,0)</f>
        <v>6750</v>
      </c>
      <c r="O115" s="1430"/>
      <c r="P115" s="1848">
        <v>1</v>
      </c>
      <c r="Q115" s="1848">
        <v>1</v>
      </c>
      <c r="R115" s="1430"/>
      <c r="S115" s="1430"/>
      <c r="T115" s="1430"/>
      <c r="U115" s="1430"/>
      <c r="V115" s="1430"/>
      <c r="W115" s="1431"/>
      <c r="Y115" s="1848">
        <f t="shared" si="97"/>
        <v>45000</v>
      </c>
      <c r="Z115" s="1848">
        <f t="shared" si="98"/>
        <v>6750</v>
      </c>
      <c r="AA115" s="1433"/>
      <c r="AB115" s="1848">
        <f t="shared" si="99"/>
        <v>45000</v>
      </c>
      <c r="AC115" s="1848">
        <f t="shared" si="100"/>
        <v>6750</v>
      </c>
      <c r="AD115" s="1412"/>
      <c r="AE115" s="1412"/>
      <c r="AF115" s="1412"/>
      <c r="AL115" s="1413"/>
      <c r="AN115" s="1435">
        <f t="shared" si="101"/>
        <v>45000</v>
      </c>
      <c r="AO115" s="1435">
        <f t="shared" si="102"/>
        <v>6750</v>
      </c>
      <c r="AP115" s="1531"/>
      <c r="AQ115" s="1531"/>
      <c r="AR115" s="1531"/>
      <c r="AS115" s="1531"/>
      <c r="AT115" s="1531"/>
      <c r="AU115" s="1531"/>
      <c r="AV115" s="1531"/>
      <c r="AW115" s="1531"/>
      <c r="AX115" s="1531"/>
      <c r="AY115" s="1531"/>
      <c r="AZ115" s="1531"/>
      <c r="BA115" s="1531"/>
      <c r="BB115" s="1531"/>
      <c r="BC115" s="1531"/>
      <c r="BD115" s="1531"/>
      <c r="BE115" s="1531"/>
      <c r="BF115" s="1531"/>
      <c r="BG115" s="1531"/>
      <c r="BH115" s="1531"/>
      <c r="BI115" s="1531"/>
      <c r="BJ115" s="1531"/>
      <c r="BK115" s="1531"/>
      <c r="BL115" s="1531"/>
      <c r="BM115" s="1531"/>
      <c r="BN115" s="1531"/>
      <c r="BO115" s="1531"/>
      <c r="BP115" s="1531"/>
      <c r="BQ115" s="1531"/>
      <c r="BR115" s="1531"/>
      <c r="BS115" s="1531"/>
      <c r="BT115" s="1531"/>
      <c r="BU115" s="1531"/>
      <c r="BV115" s="1531"/>
      <c r="BW115" s="1531"/>
      <c r="BX115" s="1531"/>
      <c r="BY115" s="1531"/>
      <c r="BZ115" s="1531"/>
      <c r="CA115" s="1531"/>
      <c r="CB115" s="1531"/>
      <c r="CC115" s="1531"/>
      <c r="CD115" s="1531"/>
      <c r="CE115" s="1531"/>
      <c r="CF115" s="1531"/>
      <c r="CG115" s="1531"/>
      <c r="CH115" s="1531"/>
      <c r="CI115" s="1531"/>
      <c r="CJ115" s="1531"/>
      <c r="CK115" s="1531"/>
      <c r="CL115" s="1531"/>
      <c r="CM115" s="1531"/>
      <c r="CN115" s="1531"/>
      <c r="CO115" s="1531"/>
      <c r="CP115" s="1531"/>
      <c r="CQ115" s="1531"/>
      <c r="CR115" s="1531"/>
      <c r="CS115" s="1531"/>
      <c r="CT115" s="1531"/>
      <c r="CU115" s="1531"/>
      <c r="CV115" s="1531"/>
      <c r="CW115" s="1531"/>
      <c r="CX115" s="1531"/>
      <c r="CY115" s="1531"/>
      <c r="CZ115" s="1531"/>
      <c r="DA115" s="1531"/>
      <c r="DB115" s="1531"/>
      <c r="DC115" s="1531"/>
      <c r="DD115" s="1531"/>
      <c r="DE115" s="1531"/>
      <c r="DF115" s="1531"/>
      <c r="DG115" s="1531"/>
      <c r="DH115" s="1531"/>
      <c r="DI115" s="1531"/>
      <c r="DJ115" s="1531"/>
      <c r="DK115" s="1531"/>
      <c r="DL115" s="1531"/>
      <c r="DM115" s="1531"/>
      <c r="DN115" s="1531"/>
      <c r="DO115" s="1531"/>
      <c r="DP115" s="1531"/>
      <c r="DQ115" s="1531"/>
      <c r="DR115" s="1531"/>
      <c r="DS115" s="1531"/>
      <c r="DT115" s="1531"/>
      <c r="DU115" s="1531"/>
      <c r="DV115" s="1531"/>
      <c r="DW115" s="1531"/>
      <c r="DX115" s="1531"/>
      <c r="DY115" s="1531"/>
      <c r="DZ115" s="1531"/>
      <c r="EA115" s="1531"/>
      <c r="EB115" s="1531"/>
      <c r="EC115" s="1531"/>
      <c r="ED115" s="1531"/>
      <c r="EE115" s="1531"/>
      <c r="EF115" s="1531"/>
      <c r="EG115" s="1531"/>
      <c r="EH115" s="1531"/>
      <c r="EI115" s="1531"/>
      <c r="EJ115" s="1531"/>
      <c r="EK115" s="1531"/>
      <c r="EL115" s="1531"/>
      <c r="EM115" s="1531"/>
      <c r="EN115" s="1531"/>
      <c r="EO115" s="1531"/>
      <c r="EP115" s="1531"/>
      <c r="EQ115" s="1531"/>
      <c r="ER115" s="1531"/>
      <c r="ES115" s="1531"/>
      <c r="ET115" s="1531"/>
      <c r="EU115" s="1531"/>
      <c r="EV115" s="1531"/>
      <c r="EW115" s="1531"/>
      <c r="EX115" s="1531"/>
      <c r="EY115" s="1531"/>
      <c r="EZ115" s="1531"/>
      <c r="FA115" s="1531"/>
      <c r="FB115" s="1531"/>
      <c r="FC115" s="1531"/>
      <c r="FD115" s="1531"/>
      <c r="FE115" s="1531"/>
      <c r="FF115" s="1531"/>
      <c r="FG115" s="1531"/>
      <c r="FH115" s="1531"/>
      <c r="FI115" s="1531"/>
      <c r="FJ115" s="1531"/>
      <c r="FK115" s="1531"/>
      <c r="FL115" s="1531"/>
      <c r="FM115" s="1531"/>
      <c r="FN115" s="1531"/>
      <c r="FO115" s="1531"/>
      <c r="FP115" s="1531"/>
      <c r="FQ115" s="1531"/>
      <c r="FR115" s="1531"/>
      <c r="FS115" s="1531"/>
      <c r="FT115" s="1531"/>
      <c r="FU115" s="1531"/>
      <c r="FV115" s="1531"/>
      <c r="FW115" s="1531"/>
      <c r="FX115" s="1531"/>
      <c r="FY115" s="1531"/>
      <c r="FZ115" s="1531"/>
      <c r="GA115" s="1531"/>
      <c r="GB115" s="1531"/>
      <c r="GC115" s="1531"/>
      <c r="GD115" s="1531"/>
      <c r="GE115" s="1531"/>
      <c r="GF115" s="1531"/>
      <c r="GG115" s="1531"/>
      <c r="GH115" s="1531"/>
      <c r="GI115" s="1531"/>
      <c r="GJ115" s="1531"/>
      <c r="GK115" s="1531"/>
      <c r="GL115" s="1531"/>
      <c r="GM115" s="1531"/>
      <c r="GN115" s="1531"/>
      <c r="GO115" s="1531"/>
      <c r="GP115" s="1531"/>
      <c r="GQ115" s="1531"/>
      <c r="GR115" s="1531"/>
      <c r="GS115" s="1531"/>
      <c r="GT115" s="1531"/>
      <c r="GU115" s="1531"/>
      <c r="GV115" s="1531"/>
      <c r="GW115" s="1531"/>
      <c r="GX115" s="1531"/>
      <c r="GY115" s="1531"/>
      <c r="GZ115" s="1531"/>
      <c r="HA115" s="1531"/>
      <c r="HB115" s="1531"/>
      <c r="HC115" s="1531"/>
      <c r="HD115" s="1531"/>
      <c r="HE115" s="1531"/>
      <c r="HF115" s="1531"/>
      <c r="HG115" s="1531"/>
      <c r="HH115" s="1531"/>
      <c r="HI115" s="1531"/>
      <c r="HJ115" s="1531"/>
      <c r="HK115" s="1531"/>
      <c r="HL115" s="1531"/>
      <c r="HM115" s="1531"/>
      <c r="HN115" s="1531"/>
      <c r="HO115" s="1531"/>
      <c r="HP115" s="1531"/>
      <c r="HQ115" s="1531"/>
      <c r="HR115" s="1531"/>
      <c r="HS115" s="1531"/>
      <c r="HT115" s="1531"/>
      <c r="HU115" s="1531"/>
      <c r="HV115" s="1531"/>
      <c r="HW115" s="1531"/>
      <c r="HX115" s="1531"/>
      <c r="HY115" s="1531"/>
      <c r="HZ115" s="1531"/>
      <c r="IA115" s="1531"/>
      <c r="IB115" s="1531"/>
      <c r="IC115" s="1531"/>
      <c r="ID115" s="1531"/>
      <c r="IE115" s="1531"/>
      <c r="IF115" s="1531"/>
      <c r="IG115" s="1531"/>
      <c r="IH115" s="1531"/>
      <c r="II115" s="1531"/>
      <c r="IJ115" s="1531"/>
      <c r="IK115" s="1531"/>
      <c r="IL115" s="1531"/>
      <c r="IM115" s="1531"/>
      <c r="IN115" s="1531"/>
      <c r="IO115" s="1531"/>
      <c r="IP115" s="1531"/>
      <c r="IQ115" s="1531"/>
      <c r="IR115" s="1531"/>
      <c r="IS115" s="1531"/>
      <c r="IT115" s="1531"/>
      <c r="IU115" s="1531"/>
      <c r="IV115" s="1531"/>
      <c r="IW115" s="1531"/>
      <c r="IX115" s="1531"/>
      <c r="IY115" s="1531"/>
      <c r="IZ115" s="1531"/>
      <c r="JA115" s="1531"/>
      <c r="JB115" s="1531"/>
      <c r="JC115" s="1531"/>
      <c r="JD115" s="1531"/>
      <c r="JE115" s="1531"/>
      <c r="JF115" s="1531"/>
      <c r="JG115" s="1531"/>
      <c r="JH115" s="1531"/>
      <c r="JI115" s="1531"/>
      <c r="JJ115" s="1531"/>
      <c r="JK115" s="1531"/>
      <c r="JL115" s="1531"/>
      <c r="JM115" s="1531"/>
      <c r="JN115" s="1531"/>
      <c r="JO115" s="1531"/>
      <c r="JP115" s="1531"/>
      <c r="JQ115" s="1531"/>
      <c r="JR115" s="1531"/>
      <c r="JS115" s="1531"/>
      <c r="JT115" s="1531"/>
      <c r="JU115" s="1531"/>
      <c r="JV115" s="1531"/>
      <c r="JW115" s="1531"/>
      <c r="JX115" s="1531"/>
      <c r="JY115" s="1531"/>
      <c r="JZ115" s="1531"/>
      <c r="KA115" s="1531"/>
      <c r="KB115" s="1531"/>
      <c r="KC115" s="1531"/>
      <c r="KD115" s="1531"/>
      <c r="KE115" s="1531"/>
      <c r="KF115" s="1531"/>
      <c r="KG115" s="1531"/>
      <c r="KH115" s="1531"/>
      <c r="KI115" s="1531"/>
      <c r="KJ115" s="1531"/>
      <c r="KK115" s="1531"/>
      <c r="KL115" s="1531"/>
      <c r="KM115" s="1531"/>
      <c r="KN115" s="1531"/>
      <c r="KO115" s="1531"/>
      <c r="KP115" s="1531"/>
      <c r="KQ115" s="1531"/>
      <c r="KR115" s="1531"/>
      <c r="KS115" s="1531"/>
      <c r="KT115" s="1531"/>
      <c r="KU115" s="1531"/>
      <c r="KV115" s="1531"/>
      <c r="KW115" s="1531"/>
      <c r="KX115" s="1531"/>
      <c r="KY115" s="1531"/>
      <c r="KZ115" s="1531"/>
      <c r="LA115" s="1531"/>
      <c r="LB115" s="1531"/>
      <c r="LC115" s="1531"/>
      <c r="LD115" s="1531"/>
      <c r="LE115" s="1531"/>
      <c r="LF115" s="1531"/>
      <c r="LG115" s="1531"/>
      <c r="LH115" s="1531"/>
      <c r="LI115" s="1531"/>
      <c r="LJ115" s="1531"/>
      <c r="LK115" s="1531"/>
      <c r="LL115" s="1531"/>
      <c r="LM115" s="1531"/>
      <c r="LN115" s="1531"/>
      <c r="LO115" s="1531"/>
      <c r="LP115" s="1531"/>
      <c r="LQ115" s="1531"/>
      <c r="LR115" s="1531"/>
      <c r="LS115" s="1531"/>
      <c r="LT115" s="1531"/>
      <c r="LU115" s="1531"/>
      <c r="LV115" s="1531"/>
      <c r="LW115" s="1531"/>
      <c r="LX115" s="1531"/>
      <c r="LY115" s="1531"/>
      <c r="LZ115" s="1531"/>
      <c r="MA115" s="1531"/>
      <c r="MB115" s="1531"/>
      <c r="MC115" s="1531"/>
      <c r="MD115" s="1531"/>
      <c r="ME115" s="1531"/>
      <c r="MF115" s="1531"/>
      <c r="MG115" s="1531"/>
      <c r="MH115" s="1531"/>
      <c r="MI115" s="1531"/>
      <c r="MJ115" s="1531"/>
      <c r="MK115" s="1531"/>
      <c r="ML115" s="1531"/>
      <c r="MM115" s="1531"/>
      <c r="MN115" s="1531"/>
      <c r="MO115" s="1531"/>
      <c r="MP115" s="1531"/>
      <c r="MQ115" s="1531"/>
      <c r="MR115" s="1531"/>
      <c r="MS115" s="1531"/>
      <c r="MT115" s="1531"/>
      <c r="MU115" s="1531"/>
      <c r="MV115" s="1531"/>
      <c r="MW115" s="1531"/>
      <c r="MX115" s="1531"/>
      <c r="MY115" s="1531"/>
      <c r="MZ115" s="1531"/>
      <c r="NA115" s="1531"/>
      <c r="NB115" s="1531"/>
      <c r="NC115" s="1531"/>
      <c r="ND115" s="1531"/>
      <c r="NE115" s="1531"/>
      <c r="NF115" s="1531"/>
      <c r="NG115" s="1531"/>
      <c r="NH115" s="1531"/>
      <c r="NI115" s="1531"/>
      <c r="NJ115" s="1531"/>
      <c r="NK115" s="1531"/>
      <c r="NL115" s="1531"/>
      <c r="NM115" s="1531"/>
      <c r="NN115" s="1531"/>
      <c r="NO115" s="1531"/>
      <c r="NP115" s="1531"/>
      <c r="NQ115" s="1531"/>
      <c r="NR115" s="1531"/>
      <c r="NS115" s="1531"/>
      <c r="NT115" s="1531"/>
      <c r="NU115" s="1531"/>
      <c r="NV115" s="1531"/>
      <c r="NW115" s="1531"/>
      <c r="NX115" s="1531"/>
      <c r="NY115" s="1531"/>
      <c r="NZ115" s="1531"/>
      <c r="OA115" s="1531"/>
      <c r="OB115" s="1531"/>
      <c r="OC115" s="1531"/>
      <c r="OD115" s="1531"/>
      <c r="OE115" s="1531"/>
      <c r="OF115" s="1531"/>
      <c r="OG115" s="1531"/>
      <c r="OH115" s="1531"/>
      <c r="OI115" s="1531"/>
      <c r="OJ115" s="1531"/>
      <c r="OK115" s="1531"/>
      <c r="OL115" s="1531"/>
      <c r="OM115" s="1531"/>
      <c r="ON115" s="1531"/>
      <c r="OO115" s="1531"/>
      <c r="OP115" s="1531"/>
      <c r="OQ115" s="1531"/>
      <c r="OR115" s="1531"/>
      <c r="OS115" s="1531"/>
      <c r="OT115" s="1531"/>
      <c r="OU115" s="1531"/>
      <c r="OV115" s="1531"/>
      <c r="OW115" s="1531"/>
      <c r="OX115" s="1531"/>
      <c r="OY115" s="1531"/>
      <c r="OZ115" s="1531"/>
      <c r="PA115" s="1531"/>
      <c r="PB115" s="1531"/>
      <c r="PC115" s="1531"/>
      <c r="PD115" s="1531"/>
      <c r="PE115" s="1531"/>
      <c r="PF115" s="1531"/>
      <c r="PG115" s="1531"/>
      <c r="PH115" s="1531"/>
      <c r="PI115" s="1531"/>
      <c r="PJ115" s="1531"/>
      <c r="PK115" s="1531"/>
      <c r="PL115" s="1531"/>
      <c r="PM115" s="1531"/>
      <c r="PN115" s="1531"/>
      <c r="PO115" s="1531"/>
      <c r="PP115" s="1531"/>
      <c r="PQ115" s="1531"/>
      <c r="PR115" s="1531"/>
      <c r="PS115" s="1531"/>
      <c r="PT115" s="1531"/>
      <c r="PU115" s="1531"/>
      <c r="PV115" s="1531"/>
      <c r="PW115" s="1531"/>
      <c r="PX115" s="1531"/>
      <c r="PY115" s="1531"/>
      <c r="PZ115" s="1531"/>
      <c r="QA115" s="1531"/>
      <c r="QB115" s="1531"/>
      <c r="QC115" s="1531"/>
      <c r="QD115" s="1531"/>
      <c r="QE115" s="1531"/>
      <c r="QF115" s="1531"/>
      <c r="QG115" s="1531"/>
      <c r="QH115" s="1531"/>
      <c r="QI115" s="1531"/>
      <c r="QJ115" s="1531"/>
      <c r="QK115" s="1531"/>
      <c r="QL115" s="1531"/>
      <c r="QM115" s="1531"/>
      <c r="QN115" s="1531"/>
      <c r="QO115" s="1531"/>
      <c r="QP115" s="1531"/>
      <c r="QQ115" s="1531"/>
      <c r="QR115" s="1531"/>
      <c r="QS115" s="1531"/>
      <c r="QT115" s="1531"/>
      <c r="QU115" s="1531"/>
      <c r="QV115" s="1531"/>
      <c r="QW115" s="1531"/>
      <c r="QX115" s="1531"/>
      <c r="QY115" s="1531"/>
      <c r="QZ115" s="1531"/>
      <c r="RA115" s="1531"/>
      <c r="RB115" s="1531"/>
      <c r="RC115" s="1531"/>
      <c r="RD115" s="1531"/>
      <c r="RE115" s="1531"/>
      <c r="RF115" s="1531"/>
      <c r="RG115" s="1531"/>
      <c r="RH115" s="1531"/>
      <c r="RI115" s="1531"/>
      <c r="RJ115" s="1531"/>
      <c r="RK115" s="1531"/>
      <c r="RL115" s="1531"/>
      <c r="RM115" s="1531"/>
      <c r="RN115" s="1531"/>
      <c r="RO115" s="1531"/>
      <c r="RP115" s="1531"/>
      <c r="RQ115" s="1531"/>
      <c r="RR115" s="1531"/>
      <c r="RS115" s="1531"/>
      <c r="RT115" s="1531"/>
      <c r="RU115" s="1531"/>
      <c r="RV115" s="1531"/>
      <c r="RW115" s="1531"/>
      <c r="RX115" s="1531"/>
      <c r="RY115" s="1531"/>
      <c r="RZ115" s="1531"/>
      <c r="SA115" s="1531"/>
      <c r="SB115" s="1531"/>
      <c r="SC115" s="1531"/>
      <c r="SD115" s="1531"/>
      <c r="SE115" s="1531"/>
      <c r="SF115" s="1531"/>
      <c r="SG115" s="1531"/>
      <c r="SH115" s="1531"/>
      <c r="SI115" s="1531"/>
      <c r="SJ115" s="1531"/>
      <c r="SK115" s="1531"/>
      <c r="SL115" s="1531"/>
      <c r="SM115" s="1531"/>
      <c r="SN115" s="1531"/>
      <c r="SO115" s="1531"/>
      <c r="SP115" s="1531"/>
      <c r="SQ115" s="1531"/>
      <c r="SR115" s="1531"/>
      <c r="SS115" s="1531"/>
      <c r="ST115" s="1531"/>
      <c r="SU115" s="1531"/>
      <c r="SV115" s="1531"/>
      <c r="SW115" s="1531"/>
      <c r="SX115" s="1531"/>
      <c r="SY115" s="1531"/>
      <c r="SZ115" s="1531"/>
      <c r="TA115" s="1531"/>
      <c r="TB115" s="1531"/>
      <c r="TC115" s="1531"/>
      <c r="TD115" s="1531"/>
      <c r="TE115" s="1531"/>
      <c r="TF115" s="1531"/>
      <c r="TG115" s="1531"/>
      <c r="TH115" s="1531"/>
      <c r="TI115" s="1531"/>
      <c r="TJ115" s="1531"/>
      <c r="TK115" s="1531"/>
      <c r="TL115" s="1531"/>
      <c r="TM115" s="1531"/>
      <c r="TN115" s="1531"/>
      <c r="TO115" s="1531"/>
      <c r="TP115" s="1531"/>
      <c r="TQ115" s="1531"/>
      <c r="TR115" s="1531"/>
      <c r="TS115" s="1531"/>
      <c r="TT115" s="1531"/>
      <c r="TU115" s="1531"/>
      <c r="TV115" s="1531"/>
      <c r="TW115" s="1531"/>
      <c r="TX115" s="1531"/>
      <c r="TY115" s="1531"/>
      <c r="TZ115" s="1531"/>
      <c r="UA115" s="1531"/>
      <c r="UB115" s="1531"/>
      <c r="UC115" s="1531"/>
      <c r="UD115" s="1531"/>
      <c r="UE115" s="1531"/>
      <c r="UF115" s="1531"/>
      <c r="UG115" s="1531"/>
      <c r="UH115" s="1531"/>
      <c r="UI115" s="1531"/>
      <c r="UJ115" s="1531"/>
      <c r="UK115" s="1531"/>
      <c r="UL115" s="1531"/>
      <c r="UM115" s="1531"/>
      <c r="UN115" s="1531"/>
      <c r="UO115" s="1531"/>
      <c r="UP115" s="1531"/>
      <c r="UQ115" s="1531"/>
      <c r="UR115" s="1531"/>
      <c r="US115" s="1531"/>
      <c r="UT115" s="1531"/>
      <c r="UU115" s="1531"/>
      <c r="UV115" s="1531"/>
      <c r="UW115" s="1531"/>
      <c r="UX115" s="1531"/>
      <c r="UY115" s="1531"/>
      <c r="UZ115" s="1531"/>
      <c r="VA115" s="1531"/>
      <c r="VB115" s="1531"/>
      <c r="VC115" s="1531"/>
      <c r="VD115" s="1531"/>
      <c r="VE115" s="1531"/>
      <c r="VF115" s="1531"/>
      <c r="VG115" s="1531"/>
      <c r="VH115" s="1531"/>
      <c r="VI115" s="1531"/>
      <c r="VJ115" s="1531"/>
      <c r="VK115" s="1531"/>
      <c r="VL115" s="1531"/>
      <c r="VM115" s="1531"/>
      <c r="VN115" s="1531"/>
      <c r="VO115" s="1531"/>
      <c r="VP115" s="1531"/>
      <c r="VQ115" s="1531"/>
      <c r="VR115" s="1531"/>
      <c r="VS115" s="1531"/>
      <c r="VT115" s="1531"/>
      <c r="VU115" s="1531"/>
      <c r="VV115" s="1531"/>
      <c r="VW115" s="1531"/>
      <c r="VX115" s="1531"/>
      <c r="VY115" s="1531"/>
      <c r="VZ115" s="1531"/>
      <c r="WA115" s="1531"/>
      <c r="WB115" s="1531"/>
      <c r="WC115" s="1531"/>
      <c r="WD115" s="1531"/>
      <c r="WE115" s="1531"/>
      <c r="WF115" s="1531"/>
      <c r="WG115" s="1531"/>
      <c r="WH115" s="1531"/>
      <c r="WI115" s="1531"/>
      <c r="WJ115" s="1531"/>
      <c r="WK115" s="1531"/>
      <c r="WL115" s="1531"/>
      <c r="WM115" s="1531"/>
      <c r="WN115" s="1531"/>
      <c r="WO115" s="1531"/>
      <c r="WP115" s="1531"/>
      <c r="WQ115" s="1531"/>
      <c r="WR115" s="1531"/>
      <c r="WS115" s="1531"/>
      <c r="WT115" s="1531"/>
      <c r="WU115" s="1531"/>
      <c r="WV115" s="1531"/>
      <c r="WW115" s="1531"/>
      <c r="WX115" s="1531"/>
      <c r="WY115" s="1531"/>
      <c r="WZ115" s="1531"/>
      <c r="XA115" s="1531"/>
      <c r="XB115" s="1531"/>
      <c r="XC115" s="1531"/>
      <c r="XD115" s="1531"/>
      <c r="XE115" s="1531"/>
      <c r="XF115" s="1531"/>
      <c r="XG115" s="1531"/>
      <c r="XH115" s="1531"/>
      <c r="XI115" s="1531"/>
      <c r="XJ115" s="1531"/>
      <c r="XK115" s="1531"/>
      <c r="XL115" s="1531"/>
      <c r="XM115" s="1531"/>
      <c r="XN115" s="1531"/>
      <c r="XO115" s="1531"/>
      <c r="XP115" s="1531"/>
      <c r="XQ115" s="1531"/>
      <c r="XR115" s="1531"/>
      <c r="XS115" s="1531"/>
      <c r="XT115" s="1531"/>
      <c r="XU115" s="1531"/>
      <c r="XV115" s="1531"/>
      <c r="XW115" s="1531"/>
      <c r="XX115" s="1531"/>
      <c r="XY115" s="1531"/>
      <c r="XZ115" s="1531"/>
      <c r="YA115" s="1531"/>
      <c r="YB115" s="1531"/>
      <c r="YC115" s="1531"/>
      <c r="YD115" s="1531"/>
      <c r="YE115" s="1531"/>
      <c r="YF115" s="1531"/>
      <c r="YG115" s="1531"/>
      <c r="YH115" s="1531"/>
      <c r="YI115" s="1531"/>
      <c r="YJ115" s="1531"/>
      <c r="YK115" s="1531"/>
      <c r="YL115" s="1531"/>
      <c r="YM115" s="1531"/>
      <c r="YN115" s="1531"/>
      <c r="YO115" s="1531"/>
      <c r="YP115" s="1531"/>
      <c r="YQ115" s="1531"/>
      <c r="YR115" s="1531"/>
      <c r="YS115" s="1531"/>
      <c r="YT115" s="1531"/>
      <c r="YU115" s="1531"/>
      <c r="YV115" s="1531"/>
      <c r="YW115" s="1531"/>
      <c r="YX115" s="1531"/>
      <c r="YY115" s="1531"/>
      <c r="YZ115" s="1531"/>
      <c r="ZA115" s="1531"/>
      <c r="ZB115" s="1531"/>
      <c r="ZC115" s="1531"/>
      <c r="ZD115" s="1531"/>
      <c r="ZE115" s="1531"/>
      <c r="ZF115" s="1531"/>
      <c r="ZG115" s="1531"/>
      <c r="ZH115" s="1531"/>
      <c r="ZI115" s="1531"/>
      <c r="ZJ115" s="1531"/>
      <c r="ZK115" s="1531"/>
      <c r="ZL115" s="1531"/>
      <c r="ZM115" s="1531"/>
      <c r="ZN115" s="1531"/>
      <c r="ZO115" s="1531"/>
      <c r="ZP115" s="1531"/>
      <c r="ZQ115" s="1531"/>
      <c r="ZR115" s="1531"/>
      <c r="ZS115" s="1531"/>
      <c r="ZT115" s="1531"/>
      <c r="ZU115" s="1531"/>
      <c r="ZV115" s="1531"/>
      <c r="ZW115" s="1531"/>
      <c r="ZX115" s="1531"/>
      <c r="ZY115" s="1531"/>
      <c r="ZZ115" s="1531"/>
      <c r="AAA115" s="1531"/>
      <c r="AAB115" s="1531"/>
      <c r="AAC115" s="1531"/>
      <c r="AAD115" s="1531"/>
      <c r="AAE115" s="1531"/>
      <c r="AAF115" s="1531"/>
      <c r="AAG115" s="1531"/>
      <c r="AAH115" s="1531"/>
      <c r="AAI115" s="1531"/>
      <c r="AAJ115" s="1531"/>
      <c r="AAK115" s="1531"/>
      <c r="AAL115" s="1531"/>
      <c r="AAM115" s="1531"/>
      <c r="AAN115" s="1531"/>
      <c r="AAO115" s="1531"/>
      <c r="AAP115" s="1531"/>
      <c r="AAQ115" s="1531"/>
      <c r="AAR115" s="1531"/>
      <c r="AAS115" s="1531"/>
      <c r="AAT115" s="1531"/>
      <c r="AAU115" s="1531"/>
      <c r="AAV115" s="1531"/>
      <c r="AAW115" s="1531"/>
      <c r="AAX115" s="1531"/>
      <c r="AAY115" s="1531"/>
      <c r="AAZ115" s="1531"/>
      <c r="ABA115" s="1531"/>
      <c r="ABB115" s="1531"/>
      <c r="ABC115" s="1531"/>
      <c r="ABD115" s="1531"/>
      <c r="ABE115" s="1531"/>
      <c r="ABF115" s="1531"/>
      <c r="ABG115" s="1531"/>
      <c r="ABH115" s="1531"/>
      <c r="ABI115" s="1531"/>
      <c r="ABJ115" s="1531"/>
      <c r="ABK115" s="1531"/>
      <c r="ABL115" s="1531"/>
      <c r="ABM115" s="1531"/>
      <c r="ABN115" s="1531"/>
      <c r="ABO115" s="1531"/>
      <c r="ABP115" s="1531"/>
      <c r="ABQ115" s="1531"/>
      <c r="ABR115" s="1531"/>
      <c r="ABS115" s="1531"/>
      <c r="ABT115" s="1531"/>
      <c r="ABU115" s="1531"/>
      <c r="ABV115" s="1531"/>
      <c r="ABW115" s="1531"/>
      <c r="ABX115" s="1531"/>
      <c r="ABY115" s="1531"/>
      <c r="ABZ115" s="1531"/>
      <c r="ACA115" s="1531"/>
      <c r="ACB115" s="1531"/>
      <c r="ACC115" s="1531"/>
      <c r="ACD115" s="1531"/>
      <c r="ACE115" s="1531"/>
      <c r="ACF115" s="1531"/>
      <c r="ACG115" s="1531"/>
      <c r="ACH115" s="1531"/>
      <c r="ACI115" s="1531"/>
      <c r="ACJ115" s="1531"/>
      <c r="ACK115" s="1531"/>
      <c r="ACL115" s="1531"/>
      <c r="ACM115" s="1531"/>
      <c r="ACN115" s="1531"/>
      <c r="ACO115" s="1531"/>
      <c r="ACP115" s="1531"/>
      <c r="ACQ115" s="1531"/>
      <c r="ACR115" s="1531"/>
      <c r="ACS115" s="1531"/>
      <c r="ACT115" s="1531"/>
      <c r="ACU115" s="1531"/>
      <c r="ACV115" s="1531"/>
      <c r="ACW115" s="1531"/>
      <c r="ACX115" s="1531"/>
      <c r="ACY115" s="1531"/>
      <c r="ACZ115" s="1531"/>
      <c r="ADA115" s="1531"/>
      <c r="ADB115" s="1531"/>
      <c r="ADC115" s="1531"/>
      <c r="ADD115" s="1531"/>
      <c r="ADE115" s="1531"/>
      <c r="ADF115" s="1531"/>
      <c r="ADG115" s="1531"/>
      <c r="ADH115" s="1531"/>
      <c r="ADI115" s="1531"/>
      <c r="ADJ115" s="1531"/>
      <c r="ADK115" s="1531"/>
      <c r="ADL115" s="1531"/>
      <c r="ADM115" s="1531"/>
      <c r="ADN115" s="1531"/>
      <c r="ADO115" s="1531"/>
      <c r="ADP115" s="1531"/>
      <c r="ADQ115" s="1531"/>
      <c r="ADR115" s="1531"/>
      <c r="ADS115" s="1531"/>
      <c r="ADT115" s="1531"/>
      <c r="ADU115" s="1531"/>
      <c r="ADV115" s="1531"/>
      <c r="ADW115" s="1531"/>
      <c r="ADX115" s="1531"/>
      <c r="ADY115" s="1531"/>
      <c r="ADZ115" s="1531"/>
      <c r="AEA115" s="1531"/>
      <c r="AEB115" s="1531"/>
      <c r="AEC115" s="1531"/>
      <c r="AED115" s="1531"/>
      <c r="AEE115" s="1531"/>
      <c r="AEF115" s="1531"/>
      <c r="AEG115" s="1531"/>
      <c r="AEH115" s="1531"/>
      <c r="AEI115" s="1531"/>
      <c r="AEJ115" s="1531"/>
      <c r="AEK115" s="1531"/>
      <c r="AEL115" s="1531"/>
      <c r="AEM115" s="1531"/>
      <c r="AEN115" s="1531"/>
      <c r="AEO115" s="1531"/>
      <c r="AEP115" s="1531"/>
      <c r="AEQ115" s="1531"/>
      <c r="AER115" s="1531"/>
      <c r="AES115" s="1531"/>
      <c r="AET115" s="1531"/>
      <c r="AEU115" s="1531"/>
      <c r="AEV115" s="1531"/>
      <c r="AEW115" s="1531"/>
      <c r="AEX115" s="1531"/>
      <c r="AEY115" s="1531"/>
      <c r="AEZ115" s="1531"/>
      <c r="AFA115" s="1531"/>
      <c r="AFB115" s="1531"/>
      <c r="AFC115" s="1531"/>
      <c r="AFD115" s="1531"/>
      <c r="AFE115" s="1531"/>
      <c r="AFF115" s="1531"/>
      <c r="AFG115" s="1531"/>
      <c r="AFH115" s="1531"/>
      <c r="AFI115" s="1531"/>
      <c r="AFJ115" s="1531"/>
      <c r="AFK115" s="1531"/>
      <c r="AFL115" s="1531"/>
      <c r="AFM115" s="1531"/>
      <c r="AFN115" s="1531"/>
      <c r="AFO115" s="1531"/>
      <c r="AFP115" s="1531"/>
      <c r="AFQ115" s="1531"/>
      <c r="AFR115" s="1531"/>
      <c r="AFS115" s="1531"/>
      <c r="AFT115" s="1531"/>
      <c r="AFU115" s="1531"/>
      <c r="AFV115" s="1531"/>
      <c r="AFW115" s="1531"/>
      <c r="AFX115" s="1531"/>
      <c r="AFY115" s="1531"/>
      <c r="AFZ115" s="1531"/>
      <c r="AGA115" s="1531"/>
      <c r="AGB115" s="1531"/>
      <c r="AGC115" s="1531"/>
      <c r="AGD115" s="1531"/>
      <c r="AGE115" s="1531"/>
      <c r="AGF115" s="1531"/>
      <c r="AGG115" s="1531"/>
      <c r="AGH115" s="1531"/>
      <c r="AGI115" s="1531"/>
      <c r="AGJ115" s="1531"/>
      <c r="AGK115" s="1531"/>
      <c r="AGL115" s="1531"/>
      <c r="AGM115" s="1531"/>
      <c r="AGN115" s="1531"/>
      <c r="AGO115" s="1531"/>
      <c r="AGP115" s="1531"/>
      <c r="AGQ115" s="1531"/>
      <c r="AGR115" s="1531"/>
      <c r="AGS115" s="1531"/>
      <c r="AGT115" s="1531"/>
      <c r="AGU115" s="1531"/>
      <c r="AGV115" s="1531"/>
      <c r="AGW115" s="1531"/>
      <c r="AGX115" s="1531"/>
      <c r="AGY115" s="1531"/>
      <c r="AGZ115" s="1531"/>
      <c r="AHA115" s="1531"/>
      <c r="AHB115" s="1531"/>
      <c r="AHC115" s="1531"/>
      <c r="AHD115" s="1531"/>
      <c r="AHE115" s="1531"/>
      <c r="AHF115" s="1531"/>
      <c r="AHG115" s="1531"/>
      <c r="AHH115" s="1531"/>
      <c r="AHI115" s="1531"/>
      <c r="AHJ115" s="1531"/>
      <c r="AHK115" s="1531"/>
      <c r="AHL115" s="1531"/>
      <c r="AHM115" s="1531"/>
      <c r="AHN115" s="1531"/>
      <c r="AHO115" s="1531"/>
      <c r="AHP115" s="1531"/>
      <c r="AHQ115" s="1531"/>
      <c r="AHR115" s="1531"/>
      <c r="AHS115" s="1531"/>
      <c r="AHT115" s="1531"/>
      <c r="AHU115" s="1531"/>
      <c r="AHV115" s="1531"/>
      <c r="AHW115" s="1531"/>
      <c r="AHX115" s="1531"/>
      <c r="AHY115" s="1531"/>
      <c r="AHZ115" s="1531"/>
      <c r="AIA115" s="1531"/>
      <c r="AIB115" s="1531"/>
      <c r="AIC115" s="1531"/>
      <c r="AID115" s="1531"/>
      <c r="AIE115" s="1531"/>
      <c r="AIF115" s="1531"/>
      <c r="AIG115" s="1531"/>
      <c r="AIH115" s="1531"/>
      <c r="AII115" s="1531"/>
      <c r="AIJ115" s="1531"/>
      <c r="AIK115" s="1531"/>
      <c r="AIL115" s="1531"/>
      <c r="AIM115" s="1531"/>
      <c r="AIN115" s="1531"/>
      <c r="AIO115" s="1531"/>
      <c r="AIP115" s="1531"/>
      <c r="AIQ115" s="1531"/>
      <c r="AIR115" s="1531"/>
      <c r="AIS115" s="1531"/>
      <c r="AIT115" s="1531"/>
      <c r="AIU115" s="1531"/>
      <c r="AIV115" s="1531"/>
      <c r="AIW115" s="1531"/>
      <c r="AIX115" s="1531"/>
      <c r="AIY115" s="1531"/>
      <c r="AIZ115" s="1531"/>
      <c r="AJA115" s="1531"/>
      <c r="AJB115" s="1531"/>
      <c r="AJC115" s="1531"/>
      <c r="AJD115" s="1531"/>
      <c r="AJE115" s="1531"/>
      <c r="AJF115" s="1531"/>
      <c r="AJG115" s="1531"/>
      <c r="AJH115" s="1531"/>
      <c r="AJI115" s="1531"/>
      <c r="AJJ115" s="1531"/>
      <c r="AJK115" s="1531"/>
      <c r="AJL115" s="1531"/>
      <c r="AJM115" s="1531"/>
      <c r="AJN115" s="1531"/>
      <c r="AJO115" s="1531"/>
      <c r="AJP115" s="1531"/>
      <c r="AJQ115" s="1531"/>
      <c r="AJR115" s="1531"/>
      <c r="AJS115" s="1531"/>
      <c r="AJT115" s="1531"/>
      <c r="AJU115" s="1531"/>
      <c r="AJV115" s="1531"/>
      <c r="AJW115" s="1531"/>
      <c r="AJX115" s="1531"/>
      <c r="AJY115" s="1531"/>
      <c r="AJZ115" s="1531"/>
      <c r="AKA115" s="1531"/>
      <c r="AKB115" s="1531"/>
      <c r="AKC115" s="1531"/>
      <c r="AKD115" s="1531"/>
      <c r="AKE115" s="1531"/>
      <c r="AKF115" s="1531"/>
      <c r="AKG115" s="1531"/>
      <c r="AKH115" s="1531"/>
      <c r="AKI115" s="1531"/>
      <c r="AKJ115" s="1531"/>
      <c r="AKK115" s="1531"/>
      <c r="AKL115" s="1531"/>
      <c r="AKM115" s="1531"/>
      <c r="AKN115" s="1531"/>
      <c r="AKO115" s="1531"/>
      <c r="AKP115" s="1531"/>
      <c r="AKQ115" s="1531"/>
      <c r="AKR115" s="1531"/>
      <c r="AKS115" s="1531"/>
      <c r="AKT115" s="1531"/>
      <c r="AKU115" s="1531"/>
      <c r="AKV115" s="1531"/>
      <c r="AKW115" s="1531"/>
      <c r="AKX115" s="1531"/>
      <c r="AKY115" s="1531"/>
      <c r="AKZ115" s="1531"/>
      <c r="ALA115" s="1531"/>
      <c r="ALB115" s="1531"/>
      <c r="ALC115" s="1531"/>
      <c r="ALD115" s="1531"/>
      <c r="ALE115" s="1531"/>
      <c r="ALF115" s="1531"/>
      <c r="ALG115" s="1531"/>
      <c r="ALH115" s="1531"/>
      <c r="ALI115" s="1531"/>
      <c r="ALJ115" s="1531"/>
      <c r="ALK115" s="1531"/>
      <c r="ALL115" s="1531"/>
      <c r="ALM115" s="1531"/>
      <c r="ALN115" s="1531"/>
      <c r="ALO115" s="1531"/>
      <c r="ALP115" s="1531"/>
      <c r="ALQ115" s="1531"/>
      <c r="ALR115" s="1531"/>
      <c r="ALS115" s="1531"/>
      <c r="ALT115" s="1531"/>
      <c r="ALU115" s="1531"/>
      <c r="ALV115" s="1531"/>
      <c r="ALW115" s="1531"/>
      <c r="ALX115" s="1531"/>
      <c r="ALY115" s="1531"/>
      <c r="ALZ115" s="1531"/>
      <c r="AMA115" s="1531"/>
      <c r="AMB115" s="1531"/>
      <c r="AMC115" s="1531"/>
      <c r="AMD115" s="1531"/>
      <c r="AME115" s="1531"/>
      <c r="AMF115" s="1531"/>
      <c r="AMG115" s="1531"/>
      <c r="AMH115" s="1531"/>
      <c r="AMI115" s="1531"/>
      <c r="AMJ115" s="1531"/>
      <c r="AMK115" s="1531"/>
      <c r="AML115" s="1531"/>
      <c r="AMM115" s="1531"/>
      <c r="AMN115" s="1531"/>
      <c r="AMO115" s="1531"/>
      <c r="AMP115" s="1531"/>
      <c r="AMQ115" s="1531"/>
      <c r="AMR115" s="1531"/>
      <c r="AMS115" s="1531"/>
      <c r="AMT115" s="1531"/>
      <c r="AMU115" s="1531"/>
      <c r="AMV115" s="1531"/>
      <c r="AMW115" s="1531"/>
      <c r="AMX115" s="1531"/>
      <c r="AMY115" s="1531"/>
      <c r="AMZ115" s="1531"/>
      <c r="ANA115" s="1531"/>
      <c r="ANB115" s="1531"/>
      <c r="ANC115" s="1531"/>
      <c r="AND115" s="1531"/>
      <c r="ANE115" s="1531"/>
      <c r="ANF115" s="1531"/>
      <c r="ANG115" s="1531"/>
      <c r="ANH115" s="1531"/>
      <c r="ANI115" s="1531"/>
      <c r="ANJ115" s="1531"/>
      <c r="ANK115" s="1531"/>
      <c r="ANL115" s="1531"/>
      <c r="ANM115" s="1531"/>
      <c r="ANN115" s="1531"/>
      <c r="ANO115" s="1531"/>
      <c r="ANP115" s="1531"/>
      <c r="ANQ115" s="1531"/>
      <c r="ANR115" s="1531"/>
      <c r="ANS115" s="1531"/>
      <c r="ANT115" s="1531"/>
      <c r="ANU115" s="1531"/>
      <c r="ANV115" s="1531"/>
      <c r="ANW115" s="1531"/>
      <c r="ANX115" s="1531"/>
      <c r="ANY115" s="1531"/>
      <c r="ANZ115" s="1531"/>
      <c r="AOA115" s="1531"/>
      <c r="AOB115" s="1531"/>
      <c r="AOC115" s="1531"/>
      <c r="AOD115" s="1531"/>
      <c r="AOE115" s="1531"/>
      <c r="AOF115" s="1531"/>
      <c r="AOG115" s="1531"/>
      <c r="AOH115" s="1531"/>
      <c r="AOI115" s="1531"/>
      <c r="AOJ115" s="1531"/>
      <c r="AOK115" s="1531"/>
      <c r="AOL115" s="1531"/>
      <c r="AOM115" s="1531"/>
      <c r="AON115" s="1531"/>
      <c r="AOO115" s="1531"/>
      <c r="AOP115" s="1531"/>
      <c r="AOQ115" s="1531"/>
      <c r="AOR115" s="1531"/>
      <c r="AOS115" s="1531"/>
      <c r="AOT115" s="1531"/>
      <c r="AOU115" s="1531"/>
      <c r="AOV115" s="1531"/>
      <c r="AOW115" s="1531"/>
      <c r="AOX115" s="1531"/>
      <c r="AOY115" s="1531"/>
      <c r="AOZ115" s="1531"/>
      <c r="APA115" s="1531"/>
      <c r="APB115" s="1531"/>
      <c r="APC115" s="1531"/>
      <c r="APD115" s="1531"/>
      <c r="APE115" s="1531"/>
      <c r="APF115" s="1531"/>
      <c r="APG115" s="1531"/>
      <c r="APH115" s="1531"/>
      <c r="API115" s="1531"/>
      <c r="APJ115" s="1531"/>
      <c r="APK115" s="1531"/>
      <c r="APL115" s="1531"/>
      <c r="APM115" s="1531"/>
      <c r="APN115" s="1531"/>
      <c r="APO115" s="1531"/>
      <c r="APP115" s="1531"/>
      <c r="APQ115" s="1531"/>
      <c r="APR115" s="1531"/>
      <c r="APS115" s="1531"/>
      <c r="APT115" s="1531"/>
      <c r="APU115" s="1531"/>
      <c r="APV115" s="1531"/>
      <c r="APW115" s="1531"/>
      <c r="APX115" s="1531"/>
      <c r="APY115" s="1531"/>
      <c r="APZ115" s="1531"/>
      <c r="AQA115" s="1531"/>
      <c r="AQB115" s="1531"/>
      <c r="AQC115" s="1531"/>
      <c r="AQD115" s="1531"/>
      <c r="AQE115" s="1531"/>
      <c r="AQF115" s="1531"/>
      <c r="AQG115" s="1531"/>
      <c r="AQH115" s="1531"/>
      <c r="AQI115" s="1531"/>
      <c r="AQJ115" s="1531"/>
      <c r="AQK115" s="1531"/>
      <c r="AQL115" s="1531"/>
      <c r="AQM115" s="1531"/>
      <c r="AQN115" s="1531"/>
      <c r="AQO115" s="1531"/>
      <c r="AQP115" s="1531"/>
      <c r="AQQ115" s="1531"/>
      <c r="AQR115" s="1531"/>
      <c r="AQS115" s="1531"/>
      <c r="AQT115" s="1531"/>
      <c r="AQU115" s="1531"/>
      <c r="AQV115" s="1531"/>
      <c r="AQW115" s="1531"/>
      <c r="AQX115" s="1531"/>
      <c r="AQY115" s="1531"/>
      <c r="AQZ115" s="1531"/>
      <c r="ARA115" s="1531"/>
      <c r="ARB115" s="1531"/>
      <c r="ARC115" s="1531"/>
      <c r="ARD115" s="1531"/>
      <c r="ARE115" s="1531"/>
      <c r="ARF115" s="1531"/>
      <c r="ARG115" s="1531"/>
      <c r="ARH115" s="1531"/>
      <c r="ARI115" s="1531"/>
      <c r="ARJ115" s="1531"/>
      <c r="ARK115" s="1531"/>
      <c r="ARL115" s="1531"/>
      <c r="ARM115" s="1531"/>
      <c r="ARN115" s="1531"/>
      <c r="ARO115" s="1531"/>
      <c r="ARP115" s="1531"/>
      <c r="ARQ115" s="1531"/>
      <c r="ARR115" s="1531"/>
      <c r="ARS115" s="1531"/>
      <c r="ART115" s="1531"/>
      <c r="ARU115" s="1531"/>
      <c r="ARV115" s="1531"/>
      <c r="ARW115" s="1531"/>
      <c r="ARX115" s="1531"/>
      <c r="ARY115" s="1531"/>
      <c r="ARZ115" s="1531"/>
      <c r="ASA115" s="1531"/>
      <c r="ASB115" s="1531"/>
      <c r="ASC115" s="1531"/>
      <c r="ASD115" s="1531"/>
      <c r="ASE115" s="1531"/>
      <c r="ASF115" s="1531"/>
      <c r="ASG115" s="1531"/>
      <c r="ASH115" s="1531"/>
      <c r="ASI115" s="1531"/>
      <c r="ASJ115" s="1531"/>
      <c r="ASK115" s="1531"/>
      <c r="ASL115" s="1531"/>
      <c r="ASM115" s="1531"/>
      <c r="ASN115" s="1531"/>
      <c r="ASO115" s="1531"/>
      <c r="ASP115" s="1531"/>
      <c r="ASQ115" s="1531"/>
      <c r="ASR115" s="1531"/>
      <c r="ASS115" s="1531"/>
      <c r="AST115" s="1531"/>
      <c r="ASU115" s="1531"/>
      <c r="ASV115" s="1531"/>
      <c r="ASW115" s="1531"/>
      <c r="ASX115" s="1531"/>
      <c r="ASY115" s="1531"/>
      <c r="ASZ115" s="1531"/>
      <c r="ATA115" s="1531"/>
      <c r="ATB115" s="1531"/>
      <c r="ATC115" s="1531"/>
      <c r="ATD115" s="1531"/>
      <c r="ATE115" s="1531"/>
      <c r="ATF115" s="1531"/>
      <c r="ATG115" s="1531"/>
      <c r="ATH115" s="1531"/>
      <c r="ATI115" s="1531"/>
      <c r="ATJ115" s="1531"/>
      <c r="ATK115" s="1531"/>
      <c r="ATL115" s="1531"/>
      <c r="ATM115" s="1531"/>
      <c r="ATN115" s="1531"/>
      <c r="ATO115" s="1531"/>
      <c r="ATP115" s="1531"/>
      <c r="ATQ115" s="1531"/>
      <c r="ATR115" s="1531"/>
      <c r="ATS115" s="1531"/>
      <c r="ATT115" s="1531"/>
      <c r="ATU115" s="1531"/>
      <c r="ATV115" s="1531"/>
      <c r="ATW115" s="1531"/>
      <c r="ATX115" s="1531"/>
      <c r="ATY115" s="1531"/>
      <c r="ATZ115" s="1531"/>
      <c r="AUA115" s="1531"/>
      <c r="AUB115" s="1531"/>
      <c r="AUC115" s="1531"/>
      <c r="AUD115" s="1531"/>
      <c r="AUE115" s="1531"/>
      <c r="AUF115" s="1531"/>
      <c r="AUG115" s="1531"/>
      <c r="AUH115" s="1531"/>
      <c r="AUI115" s="1531"/>
    </row>
    <row r="116" spans="1:1231" s="1406" customFormat="1" ht="31.75" customHeight="1" x14ac:dyDescent="0.75">
      <c r="A116" s="2094"/>
      <c r="B116" s="2094"/>
      <c r="C116" s="1590">
        <v>15.3</v>
      </c>
      <c r="D116" s="1608" t="s">
        <v>180</v>
      </c>
      <c r="E116" s="1490" t="s">
        <v>24</v>
      </c>
      <c r="F116" s="1490" t="s">
        <v>17</v>
      </c>
      <c r="G116" s="1423">
        <f t="array" ref="G116">INDEX('Salary . staff rates'!$A$6:$C$28,MATCH(1,('Salary . staff rates'!$A$6:$A$28=E116)*('Salary . staff rates'!$B$6:$B$28=F116),0),3)</f>
        <v>750</v>
      </c>
      <c r="H116" s="1423">
        <f t="shared" si="96"/>
        <v>750</v>
      </c>
      <c r="I116" s="1491" t="s">
        <v>0</v>
      </c>
      <c r="J116" s="1492" t="s">
        <v>0</v>
      </c>
      <c r="K116" s="1493">
        <v>30</v>
      </c>
      <c r="L116" s="1494">
        <f>IF(K116="N/A","",H116*K116)</f>
        <v>22500</v>
      </c>
      <c r="M116" s="1551" t="s">
        <v>33</v>
      </c>
      <c r="N116" s="1496">
        <f>IF(M116="Yes",L116*'Salary . staff rates'!$C$34,0)</f>
        <v>3375</v>
      </c>
      <c r="O116" s="1430"/>
      <c r="P116" s="1848">
        <v>1</v>
      </c>
      <c r="Q116" s="1848">
        <v>1</v>
      </c>
      <c r="R116" s="1430"/>
      <c r="S116" s="1430"/>
      <c r="T116" s="1430"/>
      <c r="U116" s="1430"/>
      <c r="V116" s="1430"/>
      <c r="W116" s="1431"/>
      <c r="Y116" s="1848">
        <f t="shared" si="97"/>
        <v>22500</v>
      </c>
      <c r="Z116" s="1848">
        <f t="shared" si="98"/>
        <v>3375</v>
      </c>
      <c r="AA116" s="1433"/>
      <c r="AB116" s="1848">
        <f t="shared" si="99"/>
        <v>22500</v>
      </c>
      <c r="AC116" s="1848">
        <f t="shared" si="100"/>
        <v>3375</v>
      </c>
      <c r="AD116" s="1412"/>
      <c r="AE116" s="1412"/>
      <c r="AF116" s="1412"/>
      <c r="AL116" s="1413"/>
      <c r="AN116" s="1435">
        <f t="shared" si="101"/>
        <v>22500</v>
      </c>
      <c r="AO116" s="1435">
        <f t="shared" si="102"/>
        <v>3375</v>
      </c>
      <c r="AP116" s="1531"/>
      <c r="AQ116" s="1531"/>
      <c r="AR116" s="1531"/>
      <c r="AS116" s="1531"/>
      <c r="AT116" s="1531"/>
      <c r="AU116" s="1531"/>
      <c r="AV116" s="1531"/>
      <c r="AW116" s="1531"/>
      <c r="AX116" s="1531"/>
      <c r="AY116" s="1531"/>
      <c r="AZ116" s="1531"/>
      <c r="BA116" s="1531"/>
      <c r="BB116" s="1531"/>
      <c r="BC116" s="1531"/>
      <c r="BD116" s="1531"/>
      <c r="BE116" s="1531"/>
      <c r="BF116" s="1531"/>
      <c r="BG116" s="1531"/>
      <c r="BH116" s="1531"/>
      <c r="BI116" s="1531"/>
      <c r="BJ116" s="1531"/>
      <c r="BK116" s="1531"/>
      <c r="BL116" s="1531"/>
      <c r="BM116" s="1531"/>
      <c r="BN116" s="1531"/>
      <c r="BO116" s="1531"/>
      <c r="BP116" s="1531"/>
      <c r="BQ116" s="1531"/>
      <c r="BR116" s="1531"/>
      <c r="BS116" s="1531"/>
      <c r="BT116" s="1531"/>
      <c r="BU116" s="1531"/>
      <c r="BV116" s="1531"/>
      <c r="BW116" s="1531"/>
      <c r="BX116" s="1531"/>
      <c r="BY116" s="1531"/>
      <c r="BZ116" s="1531"/>
      <c r="CA116" s="1531"/>
      <c r="CB116" s="1531"/>
      <c r="CC116" s="1531"/>
      <c r="CD116" s="1531"/>
      <c r="CE116" s="1531"/>
      <c r="CF116" s="1531"/>
      <c r="CG116" s="1531"/>
      <c r="CH116" s="1531"/>
      <c r="CI116" s="1531"/>
      <c r="CJ116" s="1531"/>
      <c r="CK116" s="1531"/>
      <c r="CL116" s="1531"/>
      <c r="CM116" s="1531"/>
      <c r="CN116" s="1531"/>
      <c r="CO116" s="1531"/>
      <c r="CP116" s="1531"/>
      <c r="CQ116" s="1531"/>
      <c r="CR116" s="1531"/>
      <c r="CS116" s="1531"/>
      <c r="CT116" s="1531"/>
      <c r="CU116" s="1531"/>
      <c r="CV116" s="1531"/>
      <c r="CW116" s="1531"/>
      <c r="CX116" s="1531"/>
      <c r="CY116" s="1531"/>
      <c r="CZ116" s="1531"/>
      <c r="DA116" s="1531"/>
      <c r="DB116" s="1531"/>
      <c r="DC116" s="1531"/>
      <c r="DD116" s="1531"/>
      <c r="DE116" s="1531"/>
      <c r="DF116" s="1531"/>
      <c r="DG116" s="1531"/>
      <c r="DH116" s="1531"/>
      <c r="DI116" s="1531"/>
      <c r="DJ116" s="1531"/>
      <c r="DK116" s="1531"/>
      <c r="DL116" s="1531"/>
      <c r="DM116" s="1531"/>
      <c r="DN116" s="1531"/>
      <c r="DO116" s="1531"/>
      <c r="DP116" s="1531"/>
      <c r="DQ116" s="1531"/>
      <c r="DR116" s="1531"/>
      <c r="DS116" s="1531"/>
      <c r="DT116" s="1531"/>
      <c r="DU116" s="1531"/>
      <c r="DV116" s="1531"/>
      <c r="DW116" s="1531"/>
      <c r="DX116" s="1531"/>
      <c r="DY116" s="1531"/>
      <c r="DZ116" s="1531"/>
      <c r="EA116" s="1531"/>
      <c r="EB116" s="1531"/>
      <c r="EC116" s="1531"/>
      <c r="ED116" s="1531"/>
      <c r="EE116" s="1531"/>
      <c r="EF116" s="1531"/>
      <c r="EG116" s="1531"/>
      <c r="EH116" s="1531"/>
      <c r="EI116" s="1531"/>
      <c r="EJ116" s="1531"/>
      <c r="EK116" s="1531"/>
      <c r="EL116" s="1531"/>
      <c r="EM116" s="1531"/>
      <c r="EN116" s="1531"/>
      <c r="EO116" s="1531"/>
      <c r="EP116" s="1531"/>
      <c r="EQ116" s="1531"/>
      <c r="ER116" s="1531"/>
      <c r="ES116" s="1531"/>
      <c r="ET116" s="1531"/>
      <c r="EU116" s="1531"/>
      <c r="EV116" s="1531"/>
      <c r="EW116" s="1531"/>
      <c r="EX116" s="1531"/>
      <c r="EY116" s="1531"/>
      <c r="EZ116" s="1531"/>
      <c r="FA116" s="1531"/>
      <c r="FB116" s="1531"/>
      <c r="FC116" s="1531"/>
      <c r="FD116" s="1531"/>
      <c r="FE116" s="1531"/>
      <c r="FF116" s="1531"/>
      <c r="FG116" s="1531"/>
      <c r="FH116" s="1531"/>
      <c r="FI116" s="1531"/>
      <c r="FJ116" s="1531"/>
      <c r="FK116" s="1531"/>
      <c r="FL116" s="1531"/>
      <c r="FM116" s="1531"/>
      <c r="FN116" s="1531"/>
      <c r="FO116" s="1531"/>
      <c r="FP116" s="1531"/>
      <c r="FQ116" s="1531"/>
      <c r="FR116" s="1531"/>
      <c r="FS116" s="1531"/>
      <c r="FT116" s="1531"/>
      <c r="FU116" s="1531"/>
      <c r="FV116" s="1531"/>
      <c r="FW116" s="1531"/>
      <c r="FX116" s="1531"/>
      <c r="FY116" s="1531"/>
      <c r="FZ116" s="1531"/>
      <c r="GA116" s="1531"/>
      <c r="GB116" s="1531"/>
      <c r="GC116" s="1531"/>
      <c r="GD116" s="1531"/>
      <c r="GE116" s="1531"/>
      <c r="GF116" s="1531"/>
      <c r="GG116" s="1531"/>
      <c r="GH116" s="1531"/>
      <c r="GI116" s="1531"/>
      <c r="GJ116" s="1531"/>
      <c r="GK116" s="1531"/>
      <c r="GL116" s="1531"/>
      <c r="GM116" s="1531"/>
      <c r="GN116" s="1531"/>
      <c r="GO116" s="1531"/>
      <c r="GP116" s="1531"/>
      <c r="GQ116" s="1531"/>
      <c r="GR116" s="1531"/>
      <c r="GS116" s="1531"/>
      <c r="GT116" s="1531"/>
      <c r="GU116" s="1531"/>
      <c r="GV116" s="1531"/>
      <c r="GW116" s="1531"/>
      <c r="GX116" s="1531"/>
      <c r="GY116" s="1531"/>
      <c r="GZ116" s="1531"/>
      <c r="HA116" s="1531"/>
      <c r="HB116" s="1531"/>
      <c r="HC116" s="1531"/>
      <c r="HD116" s="1531"/>
      <c r="HE116" s="1531"/>
      <c r="HF116" s="1531"/>
      <c r="HG116" s="1531"/>
      <c r="HH116" s="1531"/>
      <c r="HI116" s="1531"/>
      <c r="HJ116" s="1531"/>
      <c r="HK116" s="1531"/>
      <c r="HL116" s="1531"/>
      <c r="HM116" s="1531"/>
      <c r="HN116" s="1531"/>
      <c r="HO116" s="1531"/>
      <c r="HP116" s="1531"/>
      <c r="HQ116" s="1531"/>
      <c r="HR116" s="1531"/>
      <c r="HS116" s="1531"/>
      <c r="HT116" s="1531"/>
      <c r="HU116" s="1531"/>
      <c r="HV116" s="1531"/>
      <c r="HW116" s="1531"/>
      <c r="HX116" s="1531"/>
      <c r="HY116" s="1531"/>
      <c r="HZ116" s="1531"/>
      <c r="IA116" s="1531"/>
      <c r="IB116" s="1531"/>
      <c r="IC116" s="1531"/>
      <c r="ID116" s="1531"/>
      <c r="IE116" s="1531"/>
      <c r="IF116" s="1531"/>
      <c r="IG116" s="1531"/>
      <c r="IH116" s="1531"/>
      <c r="II116" s="1531"/>
      <c r="IJ116" s="1531"/>
      <c r="IK116" s="1531"/>
      <c r="IL116" s="1531"/>
      <c r="IM116" s="1531"/>
      <c r="IN116" s="1531"/>
      <c r="IO116" s="1531"/>
      <c r="IP116" s="1531"/>
      <c r="IQ116" s="1531"/>
      <c r="IR116" s="1531"/>
      <c r="IS116" s="1531"/>
      <c r="IT116" s="1531"/>
      <c r="IU116" s="1531"/>
      <c r="IV116" s="1531"/>
      <c r="IW116" s="1531"/>
      <c r="IX116" s="1531"/>
      <c r="IY116" s="1531"/>
      <c r="IZ116" s="1531"/>
      <c r="JA116" s="1531"/>
      <c r="JB116" s="1531"/>
      <c r="JC116" s="1531"/>
      <c r="JD116" s="1531"/>
      <c r="JE116" s="1531"/>
      <c r="JF116" s="1531"/>
      <c r="JG116" s="1531"/>
      <c r="JH116" s="1531"/>
      <c r="JI116" s="1531"/>
      <c r="JJ116" s="1531"/>
      <c r="JK116" s="1531"/>
      <c r="JL116" s="1531"/>
      <c r="JM116" s="1531"/>
      <c r="JN116" s="1531"/>
      <c r="JO116" s="1531"/>
      <c r="JP116" s="1531"/>
      <c r="JQ116" s="1531"/>
      <c r="JR116" s="1531"/>
      <c r="JS116" s="1531"/>
      <c r="JT116" s="1531"/>
      <c r="JU116" s="1531"/>
      <c r="JV116" s="1531"/>
      <c r="JW116" s="1531"/>
      <c r="JX116" s="1531"/>
      <c r="JY116" s="1531"/>
      <c r="JZ116" s="1531"/>
      <c r="KA116" s="1531"/>
      <c r="KB116" s="1531"/>
      <c r="KC116" s="1531"/>
      <c r="KD116" s="1531"/>
      <c r="KE116" s="1531"/>
      <c r="KF116" s="1531"/>
      <c r="KG116" s="1531"/>
      <c r="KH116" s="1531"/>
      <c r="KI116" s="1531"/>
      <c r="KJ116" s="1531"/>
      <c r="KK116" s="1531"/>
      <c r="KL116" s="1531"/>
      <c r="KM116" s="1531"/>
      <c r="KN116" s="1531"/>
      <c r="KO116" s="1531"/>
      <c r="KP116" s="1531"/>
      <c r="KQ116" s="1531"/>
      <c r="KR116" s="1531"/>
      <c r="KS116" s="1531"/>
      <c r="KT116" s="1531"/>
      <c r="KU116" s="1531"/>
      <c r="KV116" s="1531"/>
      <c r="KW116" s="1531"/>
      <c r="KX116" s="1531"/>
      <c r="KY116" s="1531"/>
      <c r="KZ116" s="1531"/>
      <c r="LA116" s="1531"/>
      <c r="LB116" s="1531"/>
      <c r="LC116" s="1531"/>
      <c r="LD116" s="1531"/>
      <c r="LE116" s="1531"/>
      <c r="LF116" s="1531"/>
      <c r="LG116" s="1531"/>
      <c r="LH116" s="1531"/>
      <c r="LI116" s="1531"/>
      <c r="LJ116" s="1531"/>
      <c r="LK116" s="1531"/>
      <c r="LL116" s="1531"/>
      <c r="LM116" s="1531"/>
      <c r="LN116" s="1531"/>
      <c r="LO116" s="1531"/>
      <c r="LP116" s="1531"/>
      <c r="LQ116" s="1531"/>
      <c r="LR116" s="1531"/>
      <c r="LS116" s="1531"/>
      <c r="LT116" s="1531"/>
      <c r="LU116" s="1531"/>
      <c r="LV116" s="1531"/>
      <c r="LW116" s="1531"/>
      <c r="LX116" s="1531"/>
      <c r="LY116" s="1531"/>
      <c r="LZ116" s="1531"/>
      <c r="MA116" s="1531"/>
      <c r="MB116" s="1531"/>
      <c r="MC116" s="1531"/>
      <c r="MD116" s="1531"/>
      <c r="ME116" s="1531"/>
      <c r="MF116" s="1531"/>
      <c r="MG116" s="1531"/>
      <c r="MH116" s="1531"/>
      <c r="MI116" s="1531"/>
      <c r="MJ116" s="1531"/>
      <c r="MK116" s="1531"/>
      <c r="ML116" s="1531"/>
      <c r="MM116" s="1531"/>
      <c r="MN116" s="1531"/>
      <c r="MO116" s="1531"/>
      <c r="MP116" s="1531"/>
      <c r="MQ116" s="1531"/>
      <c r="MR116" s="1531"/>
      <c r="MS116" s="1531"/>
      <c r="MT116" s="1531"/>
      <c r="MU116" s="1531"/>
      <c r="MV116" s="1531"/>
      <c r="MW116" s="1531"/>
      <c r="MX116" s="1531"/>
      <c r="MY116" s="1531"/>
      <c r="MZ116" s="1531"/>
      <c r="NA116" s="1531"/>
      <c r="NB116" s="1531"/>
      <c r="NC116" s="1531"/>
      <c r="ND116" s="1531"/>
      <c r="NE116" s="1531"/>
      <c r="NF116" s="1531"/>
      <c r="NG116" s="1531"/>
      <c r="NH116" s="1531"/>
      <c r="NI116" s="1531"/>
      <c r="NJ116" s="1531"/>
      <c r="NK116" s="1531"/>
      <c r="NL116" s="1531"/>
      <c r="NM116" s="1531"/>
      <c r="NN116" s="1531"/>
      <c r="NO116" s="1531"/>
      <c r="NP116" s="1531"/>
      <c r="NQ116" s="1531"/>
      <c r="NR116" s="1531"/>
      <c r="NS116" s="1531"/>
      <c r="NT116" s="1531"/>
      <c r="NU116" s="1531"/>
      <c r="NV116" s="1531"/>
      <c r="NW116" s="1531"/>
      <c r="NX116" s="1531"/>
      <c r="NY116" s="1531"/>
      <c r="NZ116" s="1531"/>
      <c r="OA116" s="1531"/>
      <c r="OB116" s="1531"/>
      <c r="OC116" s="1531"/>
      <c r="OD116" s="1531"/>
      <c r="OE116" s="1531"/>
      <c r="OF116" s="1531"/>
      <c r="OG116" s="1531"/>
      <c r="OH116" s="1531"/>
      <c r="OI116" s="1531"/>
      <c r="OJ116" s="1531"/>
      <c r="OK116" s="1531"/>
      <c r="OL116" s="1531"/>
      <c r="OM116" s="1531"/>
      <c r="ON116" s="1531"/>
      <c r="OO116" s="1531"/>
      <c r="OP116" s="1531"/>
      <c r="OQ116" s="1531"/>
      <c r="OR116" s="1531"/>
      <c r="OS116" s="1531"/>
      <c r="OT116" s="1531"/>
      <c r="OU116" s="1531"/>
      <c r="OV116" s="1531"/>
      <c r="OW116" s="1531"/>
      <c r="OX116" s="1531"/>
      <c r="OY116" s="1531"/>
      <c r="OZ116" s="1531"/>
      <c r="PA116" s="1531"/>
      <c r="PB116" s="1531"/>
      <c r="PC116" s="1531"/>
      <c r="PD116" s="1531"/>
      <c r="PE116" s="1531"/>
      <c r="PF116" s="1531"/>
      <c r="PG116" s="1531"/>
      <c r="PH116" s="1531"/>
      <c r="PI116" s="1531"/>
      <c r="PJ116" s="1531"/>
      <c r="PK116" s="1531"/>
      <c r="PL116" s="1531"/>
      <c r="PM116" s="1531"/>
      <c r="PN116" s="1531"/>
      <c r="PO116" s="1531"/>
      <c r="PP116" s="1531"/>
      <c r="PQ116" s="1531"/>
      <c r="PR116" s="1531"/>
      <c r="PS116" s="1531"/>
      <c r="PT116" s="1531"/>
      <c r="PU116" s="1531"/>
      <c r="PV116" s="1531"/>
      <c r="PW116" s="1531"/>
      <c r="PX116" s="1531"/>
      <c r="PY116" s="1531"/>
      <c r="PZ116" s="1531"/>
      <c r="QA116" s="1531"/>
      <c r="QB116" s="1531"/>
      <c r="QC116" s="1531"/>
      <c r="QD116" s="1531"/>
      <c r="QE116" s="1531"/>
      <c r="QF116" s="1531"/>
      <c r="QG116" s="1531"/>
      <c r="QH116" s="1531"/>
      <c r="QI116" s="1531"/>
      <c r="QJ116" s="1531"/>
      <c r="QK116" s="1531"/>
      <c r="QL116" s="1531"/>
      <c r="QM116" s="1531"/>
      <c r="QN116" s="1531"/>
      <c r="QO116" s="1531"/>
      <c r="QP116" s="1531"/>
      <c r="QQ116" s="1531"/>
      <c r="QR116" s="1531"/>
      <c r="QS116" s="1531"/>
      <c r="QT116" s="1531"/>
      <c r="QU116" s="1531"/>
      <c r="QV116" s="1531"/>
      <c r="QW116" s="1531"/>
      <c r="QX116" s="1531"/>
      <c r="QY116" s="1531"/>
      <c r="QZ116" s="1531"/>
      <c r="RA116" s="1531"/>
      <c r="RB116" s="1531"/>
      <c r="RC116" s="1531"/>
      <c r="RD116" s="1531"/>
      <c r="RE116" s="1531"/>
      <c r="RF116" s="1531"/>
      <c r="RG116" s="1531"/>
      <c r="RH116" s="1531"/>
      <c r="RI116" s="1531"/>
      <c r="RJ116" s="1531"/>
      <c r="RK116" s="1531"/>
      <c r="RL116" s="1531"/>
      <c r="RM116" s="1531"/>
      <c r="RN116" s="1531"/>
      <c r="RO116" s="1531"/>
      <c r="RP116" s="1531"/>
      <c r="RQ116" s="1531"/>
      <c r="RR116" s="1531"/>
      <c r="RS116" s="1531"/>
      <c r="RT116" s="1531"/>
      <c r="RU116" s="1531"/>
      <c r="RV116" s="1531"/>
      <c r="RW116" s="1531"/>
      <c r="RX116" s="1531"/>
      <c r="RY116" s="1531"/>
      <c r="RZ116" s="1531"/>
      <c r="SA116" s="1531"/>
      <c r="SB116" s="1531"/>
      <c r="SC116" s="1531"/>
      <c r="SD116" s="1531"/>
      <c r="SE116" s="1531"/>
      <c r="SF116" s="1531"/>
      <c r="SG116" s="1531"/>
      <c r="SH116" s="1531"/>
      <c r="SI116" s="1531"/>
      <c r="SJ116" s="1531"/>
      <c r="SK116" s="1531"/>
      <c r="SL116" s="1531"/>
      <c r="SM116" s="1531"/>
      <c r="SN116" s="1531"/>
      <c r="SO116" s="1531"/>
      <c r="SP116" s="1531"/>
      <c r="SQ116" s="1531"/>
      <c r="SR116" s="1531"/>
      <c r="SS116" s="1531"/>
      <c r="ST116" s="1531"/>
      <c r="SU116" s="1531"/>
      <c r="SV116" s="1531"/>
      <c r="SW116" s="1531"/>
      <c r="SX116" s="1531"/>
      <c r="SY116" s="1531"/>
      <c r="SZ116" s="1531"/>
      <c r="TA116" s="1531"/>
      <c r="TB116" s="1531"/>
      <c r="TC116" s="1531"/>
      <c r="TD116" s="1531"/>
      <c r="TE116" s="1531"/>
      <c r="TF116" s="1531"/>
      <c r="TG116" s="1531"/>
      <c r="TH116" s="1531"/>
      <c r="TI116" s="1531"/>
      <c r="TJ116" s="1531"/>
      <c r="TK116" s="1531"/>
      <c r="TL116" s="1531"/>
      <c r="TM116" s="1531"/>
      <c r="TN116" s="1531"/>
      <c r="TO116" s="1531"/>
      <c r="TP116" s="1531"/>
      <c r="TQ116" s="1531"/>
      <c r="TR116" s="1531"/>
      <c r="TS116" s="1531"/>
      <c r="TT116" s="1531"/>
      <c r="TU116" s="1531"/>
      <c r="TV116" s="1531"/>
      <c r="TW116" s="1531"/>
      <c r="TX116" s="1531"/>
      <c r="TY116" s="1531"/>
      <c r="TZ116" s="1531"/>
      <c r="UA116" s="1531"/>
      <c r="UB116" s="1531"/>
      <c r="UC116" s="1531"/>
      <c r="UD116" s="1531"/>
      <c r="UE116" s="1531"/>
      <c r="UF116" s="1531"/>
      <c r="UG116" s="1531"/>
      <c r="UH116" s="1531"/>
      <c r="UI116" s="1531"/>
      <c r="UJ116" s="1531"/>
      <c r="UK116" s="1531"/>
      <c r="UL116" s="1531"/>
      <c r="UM116" s="1531"/>
      <c r="UN116" s="1531"/>
      <c r="UO116" s="1531"/>
      <c r="UP116" s="1531"/>
      <c r="UQ116" s="1531"/>
      <c r="UR116" s="1531"/>
      <c r="US116" s="1531"/>
      <c r="UT116" s="1531"/>
      <c r="UU116" s="1531"/>
      <c r="UV116" s="1531"/>
      <c r="UW116" s="1531"/>
      <c r="UX116" s="1531"/>
      <c r="UY116" s="1531"/>
      <c r="UZ116" s="1531"/>
      <c r="VA116" s="1531"/>
      <c r="VB116" s="1531"/>
      <c r="VC116" s="1531"/>
      <c r="VD116" s="1531"/>
      <c r="VE116" s="1531"/>
      <c r="VF116" s="1531"/>
      <c r="VG116" s="1531"/>
      <c r="VH116" s="1531"/>
      <c r="VI116" s="1531"/>
      <c r="VJ116" s="1531"/>
      <c r="VK116" s="1531"/>
      <c r="VL116" s="1531"/>
      <c r="VM116" s="1531"/>
      <c r="VN116" s="1531"/>
      <c r="VO116" s="1531"/>
      <c r="VP116" s="1531"/>
      <c r="VQ116" s="1531"/>
      <c r="VR116" s="1531"/>
      <c r="VS116" s="1531"/>
      <c r="VT116" s="1531"/>
      <c r="VU116" s="1531"/>
      <c r="VV116" s="1531"/>
      <c r="VW116" s="1531"/>
      <c r="VX116" s="1531"/>
      <c r="VY116" s="1531"/>
      <c r="VZ116" s="1531"/>
      <c r="WA116" s="1531"/>
      <c r="WB116" s="1531"/>
      <c r="WC116" s="1531"/>
      <c r="WD116" s="1531"/>
      <c r="WE116" s="1531"/>
      <c r="WF116" s="1531"/>
      <c r="WG116" s="1531"/>
      <c r="WH116" s="1531"/>
      <c r="WI116" s="1531"/>
      <c r="WJ116" s="1531"/>
      <c r="WK116" s="1531"/>
      <c r="WL116" s="1531"/>
      <c r="WM116" s="1531"/>
      <c r="WN116" s="1531"/>
      <c r="WO116" s="1531"/>
      <c r="WP116" s="1531"/>
      <c r="WQ116" s="1531"/>
      <c r="WR116" s="1531"/>
      <c r="WS116" s="1531"/>
      <c r="WT116" s="1531"/>
      <c r="WU116" s="1531"/>
      <c r="WV116" s="1531"/>
      <c r="WW116" s="1531"/>
      <c r="WX116" s="1531"/>
      <c r="WY116" s="1531"/>
      <c r="WZ116" s="1531"/>
      <c r="XA116" s="1531"/>
      <c r="XB116" s="1531"/>
      <c r="XC116" s="1531"/>
      <c r="XD116" s="1531"/>
      <c r="XE116" s="1531"/>
      <c r="XF116" s="1531"/>
      <c r="XG116" s="1531"/>
      <c r="XH116" s="1531"/>
      <c r="XI116" s="1531"/>
      <c r="XJ116" s="1531"/>
      <c r="XK116" s="1531"/>
      <c r="XL116" s="1531"/>
      <c r="XM116" s="1531"/>
      <c r="XN116" s="1531"/>
      <c r="XO116" s="1531"/>
      <c r="XP116" s="1531"/>
      <c r="XQ116" s="1531"/>
      <c r="XR116" s="1531"/>
      <c r="XS116" s="1531"/>
      <c r="XT116" s="1531"/>
      <c r="XU116" s="1531"/>
      <c r="XV116" s="1531"/>
      <c r="XW116" s="1531"/>
      <c r="XX116" s="1531"/>
      <c r="XY116" s="1531"/>
      <c r="XZ116" s="1531"/>
      <c r="YA116" s="1531"/>
      <c r="YB116" s="1531"/>
      <c r="YC116" s="1531"/>
      <c r="YD116" s="1531"/>
      <c r="YE116" s="1531"/>
      <c r="YF116" s="1531"/>
      <c r="YG116" s="1531"/>
      <c r="YH116" s="1531"/>
      <c r="YI116" s="1531"/>
      <c r="YJ116" s="1531"/>
      <c r="YK116" s="1531"/>
      <c r="YL116" s="1531"/>
      <c r="YM116" s="1531"/>
      <c r="YN116" s="1531"/>
      <c r="YO116" s="1531"/>
      <c r="YP116" s="1531"/>
      <c r="YQ116" s="1531"/>
      <c r="YR116" s="1531"/>
      <c r="YS116" s="1531"/>
      <c r="YT116" s="1531"/>
      <c r="YU116" s="1531"/>
      <c r="YV116" s="1531"/>
      <c r="YW116" s="1531"/>
      <c r="YX116" s="1531"/>
      <c r="YY116" s="1531"/>
      <c r="YZ116" s="1531"/>
      <c r="ZA116" s="1531"/>
      <c r="ZB116" s="1531"/>
      <c r="ZC116" s="1531"/>
      <c r="ZD116" s="1531"/>
      <c r="ZE116" s="1531"/>
      <c r="ZF116" s="1531"/>
      <c r="ZG116" s="1531"/>
      <c r="ZH116" s="1531"/>
      <c r="ZI116" s="1531"/>
      <c r="ZJ116" s="1531"/>
      <c r="ZK116" s="1531"/>
      <c r="ZL116" s="1531"/>
      <c r="ZM116" s="1531"/>
      <c r="ZN116" s="1531"/>
      <c r="ZO116" s="1531"/>
      <c r="ZP116" s="1531"/>
      <c r="ZQ116" s="1531"/>
      <c r="ZR116" s="1531"/>
      <c r="ZS116" s="1531"/>
      <c r="ZT116" s="1531"/>
      <c r="ZU116" s="1531"/>
      <c r="ZV116" s="1531"/>
      <c r="ZW116" s="1531"/>
      <c r="ZX116" s="1531"/>
      <c r="ZY116" s="1531"/>
      <c r="ZZ116" s="1531"/>
      <c r="AAA116" s="1531"/>
      <c r="AAB116" s="1531"/>
      <c r="AAC116" s="1531"/>
      <c r="AAD116" s="1531"/>
      <c r="AAE116" s="1531"/>
      <c r="AAF116" s="1531"/>
      <c r="AAG116" s="1531"/>
      <c r="AAH116" s="1531"/>
      <c r="AAI116" s="1531"/>
      <c r="AAJ116" s="1531"/>
      <c r="AAK116" s="1531"/>
      <c r="AAL116" s="1531"/>
      <c r="AAM116" s="1531"/>
      <c r="AAN116" s="1531"/>
      <c r="AAO116" s="1531"/>
      <c r="AAP116" s="1531"/>
      <c r="AAQ116" s="1531"/>
      <c r="AAR116" s="1531"/>
      <c r="AAS116" s="1531"/>
      <c r="AAT116" s="1531"/>
      <c r="AAU116" s="1531"/>
      <c r="AAV116" s="1531"/>
      <c r="AAW116" s="1531"/>
      <c r="AAX116" s="1531"/>
      <c r="AAY116" s="1531"/>
      <c r="AAZ116" s="1531"/>
      <c r="ABA116" s="1531"/>
      <c r="ABB116" s="1531"/>
      <c r="ABC116" s="1531"/>
      <c r="ABD116" s="1531"/>
      <c r="ABE116" s="1531"/>
      <c r="ABF116" s="1531"/>
      <c r="ABG116" s="1531"/>
      <c r="ABH116" s="1531"/>
      <c r="ABI116" s="1531"/>
      <c r="ABJ116" s="1531"/>
      <c r="ABK116" s="1531"/>
      <c r="ABL116" s="1531"/>
      <c r="ABM116" s="1531"/>
      <c r="ABN116" s="1531"/>
      <c r="ABO116" s="1531"/>
      <c r="ABP116" s="1531"/>
      <c r="ABQ116" s="1531"/>
      <c r="ABR116" s="1531"/>
      <c r="ABS116" s="1531"/>
      <c r="ABT116" s="1531"/>
      <c r="ABU116" s="1531"/>
      <c r="ABV116" s="1531"/>
      <c r="ABW116" s="1531"/>
      <c r="ABX116" s="1531"/>
      <c r="ABY116" s="1531"/>
      <c r="ABZ116" s="1531"/>
      <c r="ACA116" s="1531"/>
      <c r="ACB116" s="1531"/>
      <c r="ACC116" s="1531"/>
      <c r="ACD116" s="1531"/>
      <c r="ACE116" s="1531"/>
      <c r="ACF116" s="1531"/>
      <c r="ACG116" s="1531"/>
      <c r="ACH116" s="1531"/>
      <c r="ACI116" s="1531"/>
      <c r="ACJ116" s="1531"/>
      <c r="ACK116" s="1531"/>
      <c r="ACL116" s="1531"/>
      <c r="ACM116" s="1531"/>
      <c r="ACN116" s="1531"/>
      <c r="ACO116" s="1531"/>
      <c r="ACP116" s="1531"/>
      <c r="ACQ116" s="1531"/>
      <c r="ACR116" s="1531"/>
      <c r="ACS116" s="1531"/>
      <c r="ACT116" s="1531"/>
      <c r="ACU116" s="1531"/>
      <c r="ACV116" s="1531"/>
      <c r="ACW116" s="1531"/>
      <c r="ACX116" s="1531"/>
      <c r="ACY116" s="1531"/>
      <c r="ACZ116" s="1531"/>
      <c r="ADA116" s="1531"/>
      <c r="ADB116" s="1531"/>
      <c r="ADC116" s="1531"/>
      <c r="ADD116" s="1531"/>
      <c r="ADE116" s="1531"/>
      <c r="ADF116" s="1531"/>
      <c r="ADG116" s="1531"/>
      <c r="ADH116" s="1531"/>
      <c r="ADI116" s="1531"/>
      <c r="ADJ116" s="1531"/>
      <c r="ADK116" s="1531"/>
      <c r="ADL116" s="1531"/>
      <c r="ADM116" s="1531"/>
      <c r="ADN116" s="1531"/>
      <c r="ADO116" s="1531"/>
      <c r="ADP116" s="1531"/>
      <c r="ADQ116" s="1531"/>
      <c r="ADR116" s="1531"/>
      <c r="ADS116" s="1531"/>
      <c r="ADT116" s="1531"/>
      <c r="ADU116" s="1531"/>
      <c r="ADV116" s="1531"/>
      <c r="ADW116" s="1531"/>
      <c r="ADX116" s="1531"/>
      <c r="ADY116" s="1531"/>
      <c r="ADZ116" s="1531"/>
      <c r="AEA116" s="1531"/>
      <c r="AEB116" s="1531"/>
      <c r="AEC116" s="1531"/>
      <c r="AED116" s="1531"/>
      <c r="AEE116" s="1531"/>
      <c r="AEF116" s="1531"/>
      <c r="AEG116" s="1531"/>
      <c r="AEH116" s="1531"/>
      <c r="AEI116" s="1531"/>
      <c r="AEJ116" s="1531"/>
      <c r="AEK116" s="1531"/>
      <c r="AEL116" s="1531"/>
      <c r="AEM116" s="1531"/>
      <c r="AEN116" s="1531"/>
      <c r="AEO116" s="1531"/>
      <c r="AEP116" s="1531"/>
      <c r="AEQ116" s="1531"/>
      <c r="AER116" s="1531"/>
      <c r="AES116" s="1531"/>
      <c r="AET116" s="1531"/>
      <c r="AEU116" s="1531"/>
      <c r="AEV116" s="1531"/>
      <c r="AEW116" s="1531"/>
      <c r="AEX116" s="1531"/>
      <c r="AEY116" s="1531"/>
      <c r="AEZ116" s="1531"/>
      <c r="AFA116" s="1531"/>
      <c r="AFB116" s="1531"/>
      <c r="AFC116" s="1531"/>
      <c r="AFD116" s="1531"/>
      <c r="AFE116" s="1531"/>
      <c r="AFF116" s="1531"/>
      <c r="AFG116" s="1531"/>
      <c r="AFH116" s="1531"/>
      <c r="AFI116" s="1531"/>
      <c r="AFJ116" s="1531"/>
      <c r="AFK116" s="1531"/>
      <c r="AFL116" s="1531"/>
      <c r="AFM116" s="1531"/>
      <c r="AFN116" s="1531"/>
      <c r="AFO116" s="1531"/>
      <c r="AFP116" s="1531"/>
      <c r="AFQ116" s="1531"/>
      <c r="AFR116" s="1531"/>
      <c r="AFS116" s="1531"/>
      <c r="AFT116" s="1531"/>
      <c r="AFU116" s="1531"/>
      <c r="AFV116" s="1531"/>
      <c r="AFW116" s="1531"/>
      <c r="AFX116" s="1531"/>
      <c r="AFY116" s="1531"/>
      <c r="AFZ116" s="1531"/>
      <c r="AGA116" s="1531"/>
      <c r="AGB116" s="1531"/>
      <c r="AGC116" s="1531"/>
      <c r="AGD116" s="1531"/>
      <c r="AGE116" s="1531"/>
      <c r="AGF116" s="1531"/>
      <c r="AGG116" s="1531"/>
      <c r="AGH116" s="1531"/>
      <c r="AGI116" s="1531"/>
      <c r="AGJ116" s="1531"/>
      <c r="AGK116" s="1531"/>
      <c r="AGL116" s="1531"/>
      <c r="AGM116" s="1531"/>
      <c r="AGN116" s="1531"/>
      <c r="AGO116" s="1531"/>
      <c r="AGP116" s="1531"/>
      <c r="AGQ116" s="1531"/>
      <c r="AGR116" s="1531"/>
      <c r="AGS116" s="1531"/>
      <c r="AGT116" s="1531"/>
      <c r="AGU116" s="1531"/>
      <c r="AGV116" s="1531"/>
      <c r="AGW116" s="1531"/>
      <c r="AGX116" s="1531"/>
      <c r="AGY116" s="1531"/>
      <c r="AGZ116" s="1531"/>
      <c r="AHA116" s="1531"/>
      <c r="AHB116" s="1531"/>
      <c r="AHC116" s="1531"/>
      <c r="AHD116" s="1531"/>
      <c r="AHE116" s="1531"/>
      <c r="AHF116" s="1531"/>
      <c r="AHG116" s="1531"/>
      <c r="AHH116" s="1531"/>
      <c r="AHI116" s="1531"/>
      <c r="AHJ116" s="1531"/>
      <c r="AHK116" s="1531"/>
      <c r="AHL116" s="1531"/>
      <c r="AHM116" s="1531"/>
      <c r="AHN116" s="1531"/>
      <c r="AHO116" s="1531"/>
      <c r="AHP116" s="1531"/>
      <c r="AHQ116" s="1531"/>
      <c r="AHR116" s="1531"/>
      <c r="AHS116" s="1531"/>
      <c r="AHT116" s="1531"/>
      <c r="AHU116" s="1531"/>
      <c r="AHV116" s="1531"/>
      <c r="AHW116" s="1531"/>
      <c r="AHX116" s="1531"/>
      <c r="AHY116" s="1531"/>
      <c r="AHZ116" s="1531"/>
      <c r="AIA116" s="1531"/>
      <c r="AIB116" s="1531"/>
      <c r="AIC116" s="1531"/>
      <c r="AID116" s="1531"/>
      <c r="AIE116" s="1531"/>
      <c r="AIF116" s="1531"/>
      <c r="AIG116" s="1531"/>
      <c r="AIH116" s="1531"/>
      <c r="AII116" s="1531"/>
      <c r="AIJ116" s="1531"/>
      <c r="AIK116" s="1531"/>
      <c r="AIL116" s="1531"/>
      <c r="AIM116" s="1531"/>
      <c r="AIN116" s="1531"/>
      <c r="AIO116" s="1531"/>
      <c r="AIP116" s="1531"/>
      <c r="AIQ116" s="1531"/>
      <c r="AIR116" s="1531"/>
      <c r="AIS116" s="1531"/>
      <c r="AIT116" s="1531"/>
      <c r="AIU116" s="1531"/>
      <c r="AIV116" s="1531"/>
      <c r="AIW116" s="1531"/>
      <c r="AIX116" s="1531"/>
      <c r="AIY116" s="1531"/>
      <c r="AIZ116" s="1531"/>
      <c r="AJA116" s="1531"/>
      <c r="AJB116" s="1531"/>
      <c r="AJC116" s="1531"/>
      <c r="AJD116" s="1531"/>
      <c r="AJE116" s="1531"/>
      <c r="AJF116" s="1531"/>
      <c r="AJG116" s="1531"/>
      <c r="AJH116" s="1531"/>
      <c r="AJI116" s="1531"/>
      <c r="AJJ116" s="1531"/>
      <c r="AJK116" s="1531"/>
      <c r="AJL116" s="1531"/>
      <c r="AJM116" s="1531"/>
      <c r="AJN116" s="1531"/>
      <c r="AJO116" s="1531"/>
      <c r="AJP116" s="1531"/>
      <c r="AJQ116" s="1531"/>
      <c r="AJR116" s="1531"/>
      <c r="AJS116" s="1531"/>
      <c r="AJT116" s="1531"/>
      <c r="AJU116" s="1531"/>
      <c r="AJV116" s="1531"/>
      <c r="AJW116" s="1531"/>
      <c r="AJX116" s="1531"/>
      <c r="AJY116" s="1531"/>
      <c r="AJZ116" s="1531"/>
      <c r="AKA116" s="1531"/>
      <c r="AKB116" s="1531"/>
      <c r="AKC116" s="1531"/>
      <c r="AKD116" s="1531"/>
      <c r="AKE116" s="1531"/>
      <c r="AKF116" s="1531"/>
      <c r="AKG116" s="1531"/>
      <c r="AKH116" s="1531"/>
      <c r="AKI116" s="1531"/>
      <c r="AKJ116" s="1531"/>
      <c r="AKK116" s="1531"/>
      <c r="AKL116" s="1531"/>
      <c r="AKM116" s="1531"/>
      <c r="AKN116" s="1531"/>
      <c r="AKO116" s="1531"/>
      <c r="AKP116" s="1531"/>
      <c r="AKQ116" s="1531"/>
      <c r="AKR116" s="1531"/>
      <c r="AKS116" s="1531"/>
      <c r="AKT116" s="1531"/>
      <c r="AKU116" s="1531"/>
      <c r="AKV116" s="1531"/>
      <c r="AKW116" s="1531"/>
      <c r="AKX116" s="1531"/>
      <c r="AKY116" s="1531"/>
      <c r="AKZ116" s="1531"/>
      <c r="ALA116" s="1531"/>
      <c r="ALB116" s="1531"/>
      <c r="ALC116" s="1531"/>
      <c r="ALD116" s="1531"/>
      <c r="ALE116" s="1531"/>
      <c r="ALF116" s="1531"/>
      <c r="ALG116" s="1531"/>
      <c r="ALH116" s="1531"/>
      <c r="ALI116" s="1531"/>
      <c r="ALJ116" s="1531"/>
      <c r="ALK116" s="1531"/>
      <c r="ALL116" s="1531"/>
      <c r="ALM116" s="1531"/>
      <c r="ALN116" s="1531"/>
      <c r="ALO116" s="1531"/>
      <c r="ALP116" s="1531"/>
      <c r="ALQ116" s="1531"/>
      <c r="ALR116" s="1531"/>
      <c r="ALS116" s="1531"/>
      <c r="ALT116" s="1531"/>
      <c r="ALU116" s="1531"/>
      <c r="ALV116" s="1531"/>
      <c r="ALW116" s="1531"/>
      <c r="ALX116" s="1531"/>
      <c r="ALY116" s="1531"/>
      <c r="ALZ116" s="1531"/>
      <c r="AMA116" s="1531"/>
      <c r="AMB116" s="1531"/>
      <c r="AMC116" s="1531"/>
      <c r="AMD116" s="1531"/>
      <c r="AME116" s="1531"/>
      <c r="AMF116" s="1531"/>
      <c r="AMG116" s="1531"/>
      <c r="AMH116" s="1531"/>
      <c r="AMI116" s="1531"/>
      <c r="AMJ116" s="1531"/>
      <c r="AMK116" s="1531"/>
      <c r="AML116" s="1531"/>
      <c r="AMM116" s="1531"/>
      <c r="AMN116" s="1531"/>
      <c r="AMO116" s="1531"/>
      <c r="AMP116" s="1531"/>
      <c r="AMQ116" s="1531"/>
      <c r="AMR116" s="1531"/>
      <c r="AMS116" s="1531"/>
      <c r="AMT116" s="1531"/>
      <c r="AMU116" s="1531"/>
      <c r="AMV116" s="1531"/>
      <c r="AMW116" s="1531"/>
      <c r="AMX116" s="1531"/>
      <c r="AMY116" s="1531"/>
      <c r="AMZ116" s="1531"/>
      <c r="ANA116" s="1531"/>
      <c r="ANB116" s="1531"/>
      <c r="ANC116" s="1531"/>
      <c r="AND116" s="1531"/>
      <c r="ANE116" s="1531"/>
      <c r="ANF116" s="1531"/>
      <c r="ANG116" s="1531"/>
      <c r="ANH116" s="1531"/>
      <c r="ANI116" s="1531"/>
      <c r="ANJ116" s="1531"/>
      <c r="ANK116" s="1531"/>
      <c r="ANL116" s="1531"/>
      <c r="ANM116" s="1531"/>
      <c r="ANN116" s="1531"/>
      <c r="ANO116" s="1531"/>
      <c r="ANP116" s="1531"/>
      <c r="ANQ116" s="1531"/>
      <c r="ANR116" s="1531"/>
      <c r="ANS116" s="1531"/>
      <c r="ANT116" s="1531"/>
      <c r="ANU116" s="1531"/>
      <c r="ANV116" s="1531"/>
      <c r="ANW116" s="1531"/>
      <c r="ANX116" s="1531"/>
      <c r="ANY116" s="1531"/>
      <c r="ANZ116" s="1531"/>
      <c r="AOA116" s="1531"/>
      <c r="AOB116" s="1531"/>
      <c r="AOC116" s="1531"/>
      <c r="AOD116" s="1531"/>
      <c r="AOE116" s="1531"/>
      <c r="AOF116" s="1531"/>
      <c r="AOG116" s="1531"/>
      <c r="AOH116" s="1531"/>
      <c r="AOI116" s="1531"/>
      <c r="AOJ116" s="1531"/>
      <c r="AOK116" s="1531"/>
      <c r="AOL116" s="1531"/>
      <c r="AOM116" s="1531"/>
      <c r="AON116" s="1531"/>
      <c r="AOO116" s="1531"/>
      <c r="AOP116" s="1531"/>
      <c r="AOQ116" s="1531"/>
      <c r="AOR116" s="1531"/>
      <c r="AOS116" s="1531"/>
      <c r="AOT116" s="1531"/>
      <c r="AOU116" s="1531"/>
      <c r="AOV116" s="1531"/>
      <c r="AOW116" s="1531"/>
      <c r="AOX116" s="1531"/>
      <c r="AOY116" s="1531"/>
      <c r="AOZ116" s="1531"/>
      <c r="APA116" s="1531"/>
      <c r="APB116" s="1531"/>
      <c r="APC116" s="1531"/>
      <c r="APD116" s="1531"/>
      <c r="APE116" s="1531"/>
      <c r="APF116" s="1531"/>
      <c r="APG116" s="1531"/>
      <c r="APH116" s="1531"/>
      <c r="API116" s="1531"/>
      <c r="APJ116" s="1531"/>
      <c r="APK116" s="1531"/>
      <c r="APL116" s="1531"/>
      <c r="APM116" s="1531"/>
      <c r="APN116" s="1531"/>
      <c r="APO116" s="1531"/>
      <c r="APP116" s="1531"/>
      <c r="APQ116" s="1531"/>
      <c r="APR116" s="1531"/>
      <c r="APS116" s="1531"/>
      <c r="APT116" s="1531"/>
      <c r="APU116" s="1531"/>
      <c r="APV116" s="1531"/>
      <c r="APW116" s="1531"/>
      <c r="APX116" s="1531"/>
      <c r="APY116" s="1531"/>
      <c r="APZ116" s="1531"/>
      <c r="AQA116" s="1531"/>
      <c r="AQB116" s="1531"/>
      <c r="AQC116" s="1531"/>
      <c r="AQD116" s="1531"/>
      <c r="AQE116" s="1531"/>
      <c r="AQF116" s="1531"/>
      <c r="AQG116" s="1531"/>
      <c r="AQH116" s="1531"/>
      <c r="AQI116" s="1531"/>
      <c r="AQJ116" s="1531"/>
      <c r="AQK116" s="1531"/>
      <c r="AQL116" s="1531"/>
      <c r="AQM116" s="1531"/>
      <c r="AQN116" s="1531"/>
      <c r="AQO116" s="1531"/>
      <c r="AQP116" s="1531"/>
      <c r="AQQ116" s="1531"/>
      <c r="AQR116" s="1531"/>
      <c r="AQS116" s="1531"/>
      <c r="AQT116" s="1531"/>
      <c r="AQU116" s="1531"/>
      <c r="AQV116" s="1531"/>
      <c r="AQW116" s="1531"/>
      <c r="AQX116" s="1531"/>
      <c r="AQY116" s="1531"/>
      <c r="AQZ116" s="1531"/>
      <c r="ARA116" s="1531"/>
      <c r="ARB116" s="1531"/>
      <c r="ARC116" s="1531"/>
      <c r="ARD116" s="1531"/>
      <c r="ARE116" s="1531"/>
      <c r="ARF116" s="1531"/>
      <c r="ARG116" s="1531"/>
      <c r="ARH116" s="1531"/>
      <c r="ARI116" s="1531"/>
      <c r="ARJ116" s="1531"/>
      <c r="ARK116" s="1531"/>
      <c r="ARL116" s="1531"/>
      <c r="ARM116" s="1531"/>
      <c r="ARN116" s="1531"/>
      <c r="ARO116" s="1531"/>
      <c r="ARP116" s="1531"/>
      <c r="ARQ116" s="1531"/>
      <c r="ARR116" s="1531"/>
      <c r="ARS116" s="1531"/>
      <c r="ART116" s="1531"/>
      <c r="ARU116" s="1531"/>
      <c r="ARV116" s="1531"/>
      <c r="ARW116" s="1531"/>
      <c r="ARX116" s="1531"/>
      <c r="ARY116" s="1531"/>
      <c r="ARZ116" s="1531"/>
      <c r="ASA116" s="1531"/>
      <c r="ASB116" s="1531"/>
      <c r="ASC116" s="1531"/>
      <c r="ASD116" s="1531"/>
      <c r="ASE116" s="1531"/>
      <c r="ASF116" s="1531"/>
      <c r="ASG116" s="1531"/>
      <c r="ASH116" s="1531"/>
      <c r="ASI116" s="1531"/>
      <c r="ASJ116" s="1531"/>
      <c r="ASK116" s="1531"/>
      <c r="ASL116" s="1531"/>
      <c r="ASM116" s="1531"/>
      <c r="ASN116" s="1531"/>
      <c r="ASO116" s="1531"/>
      <c r="ASP116" s="1531"/>
      <c r="ASQ116" s="1531"/>
      <c r="ASR116" s="1531"/>
      <c r="ASS116" s="1531"/>
      <c r="AST116" s="1531"/>
      <c r="ASU116" s="1531"/>
      <c r="ASV116" s="1531"/>
      <c r="ASW116" s="1531"/>
      <c r="ASX116" s="1531"/>
      <c r="ASY116" s="1531"/>
      <c r="ASZ116" s="1531"/>
      <c r="ATA116" s="1531"/>
      <c r="ATB116" s="1531"/>
      <c r="ATC116" s="1531"/>
      <c r="ATD116" s="1531"/>
      <c r="ATE116" s="1531"/>
      <c r="ATF116" s="1531"/>
      <c r="ATG116" s="1531"/>
      <c r="ATH116" s="1531"/>
      <c r="ATI116" s="1531"/>
      <c r="ATJ116" s="1531"/>
      <c r="ATK116" s="1531"/>
      <c r="ATL116" s="1531"/>
      <c r="ATM116" s="1531"/>
      <c r="ATN116" s="1531"/>
      <c r="ATO116" s="1531"/>
      <c r="ATP116" s="1531"/>
      <c r="ATQ116" s="1531"/>
      <c r="ATR116" s="1531"/>
      <c r="ATS116" s="1531"/>
      <c r="ATT116" s="1531"/>
      <c r="ATU116" s="1531"/>
      <c r="ATV116" s="1531"/>
      <c r="ATW116" s="1531"/>
      <c r="ATX116" s="1531"/>
      <c r="ATY116" s="1531"/>
      <c r="ATZ116" s="1531"/>
      <c r="AUA116" s="1531"/>
      <c r="AUB116" s="1531"/>
      <c r="AUC116" s="1531"/>
      <c r="AUD116" s="1531"/>
      <c r="AUE116" s="1531"/>
      <c r="AUF116" s="1531"/>
      <c r="AUG116" s="1531"/>
      <c r="AUH116" s="1531"/>
      <c r="AUI116" s="1531"/>
    </row>
    <row r="117" spans="1:1231" s="1406" customFormat="1" ht="31.75" customHeight="1" x14ac:dyDescent="0.75">
      <c r="A117" s="2094"/>
      <c r="B117" s="2094"/>
      <c r="C117" s="1595">
        <v>15.4</v>
      </c>
      <c r="D117" s="1594" t="s">
        <v>127</v>
      </c>
      <c r="E117" s="1490" t="s">
        <v>23</v>
      </c>
      <c r="F117" s="1490" t="s">
        <v>6</v>
      </c>
      <c r="G117" s="1423">
        <f t="array" ref="G117">INDEX('Salary . staff rates'!$A$6:$C$28,MATCH(1,('Salary . staff rates'!$A$6:$A$28=E117)*('Salary . staff rates'!$B$6:$B$28=F117),0),3)</f>
        <v>65000</v>
      </c>
      <c r="H117" s="1423">
        <f t="shared" si="96"/>
        <v>456.14035087719299</v>
      </c>
      <c r="I117" s="1491" t="s">
        <v>0</v>
      </c>
      <c r="J117" s="1492" t="s">
        <v>0</v>
      </c>
      <c r="K117" s="1493">
        <v>18</v>
      </c>
      <c r="L117" s="1494">
        <f>IF(K117="N/A","",H117*K117)</f>
        <v>8210.5263157894733</v>
      </c>
      <c r="M117" s="1551" t="s">
        <v>31</v>
      </c>
      <c r="N117" s="1496">
        <f>IF(M117="Yes",L117*'Salary . staff rates'!$C$34,0)</f>
        <v>0</v>
      </c>
      <c r="O117" s="1430"/>
      <c r="P117" s="1848">
        <v>1</v>
      </c>
      <c r="Q117" s="1848">
        <v>1</v>
      </c>
      <c r="R117" s="1430"/>
      <c r="S117" s="1430"/>
      <c r="T117" s="1430"/>
      <c r="U117" s="1430"/>
      <c r="V117" s="1430"/>
      <c r="W117" s="1431"/>
      <c r="Y117" s="1848">
        <f t="shared" si="97"/>
        <v>8210.5263157894733</v>
      </c>
      <c r="Z117" s="1848">
        <f t="shared" si="98"/>
        <v>0</v>
      </c>
      <c r="AA117" s="1433"/>
      <c r="AB117" s="1848">
        <f t="shared" si="99"/>
        <v>8210.5263157894733</v>
      </c>
      <c r="AC117" s="1848">
        <f t="shared" si="100"/>
        <v>0</v>
      </c>
      <c r="AD117" s="1412"/>
      <c r="AE117" s="1412"/>
      <c r="AF117" s="1412"/>
      <c r="AL117" s="1413"/>
      <c r="AN117" s="1435">
        <f t="shared" si="101"/>
        <v>8210.5263157894733</v>
      </c>
      <c r="AO117" s="1435">
        <f t="shared" si="102"/>
        <v>0</v>
      </c>
      <c r="AP117" s="1531"/>
      <c r="AQ117" s="1531"/>
      <c r="AR117" s="1531"/>
      <c r="AS117" s="1531"/>
      <c r="AT117" s="1531"/>
      <c r="AU117" s="1531"/>
      <c r="AV117" s="1531"/>
      <c r="AW117" s="1531"/>
      <c r="AX117" s="1531"/>
      <c r="AY117" s="1531"/>
      <c r="AZ117" s="1531"/>
      <c r="BA117" s="1531"/>
      <c r="BB117" s="1531"/>
      <c r="BC117" s="1531"/>
      <c r="BD117" s="1531"/>
      <c r="BE117" s="1531"/>
      <c r="BF117" s="1531"/>
      <c r="BG117" s="1531"/>
      <c r="BH117" s="1531"/>
      <c r="BI117" s="1531"/>
      <c r="BJ117" s="1531"/>
      <c r="BK117" s="1531"/>
      <c r="BL117" s="1531"/>
      <c r="BM117" s="1531"/>
      <c r="BN117" s="1531"/>
      <c r="BO117" s="1531"/>
      <c r="BP117" s="1531"/>
      <c r="BQ117" s="1531"/>
      <c r="BR117" s="1531"/>
      <c r="BS117" s="1531"/>
      <c r="BT117" s="1531"/>
      <c r="BU117" s="1531"/>
      <c r="BV117" s="1531"/>
      <c r="BW117" s="1531"/>
      <c r="BX117" s="1531"/>
      <c r="BY117" s="1531"/>
      <c r="BZ117" s="1531"/>
      <c r="CA117" s="1531"/>
      <c r="CB117" s="1531"/>
      <c r="CC117" s="1531"/>
      <c r="CD117" s="1531"/>
      <c r="CE117" s="1531"/>
      <c r="CF117" s="1531"/>
      <c r="CG117" s="1531"/>
      <c r="CH117" s="1531"/>
      <c r="CI117" s="1531"/>
      <c r="CJ117" s="1531"/>
      <c r="CK117" s="1531"/>
      <c r="CL117" s="1531"/>
      <c r="CM117" s="1531"/>
      <c r="CN117" s="1531"/>
      <c r="CO117" s="1531"/>
      <c r="CP117" s="1531"/>
      <c r="CQ117" s="1531"/>
      <c r="CR117" s="1531"/>
      <c r="CS117" s="1531"/>
      <c r="CT117" s="1531"/>
      <c r="CU117" s="1531"/>
      <c r="CV117" s="1531"/>
      <c r="CW117" s="1531"/>
      <c r="CX117" s="1531"/>
      <c r="CY117" s="1531"/>
      <c r="CZ117" s="1531"/>
      <c r="DA117" s="1531"/>
      <c r="DB117" s="1531"/>
      <c r="DC117" s="1531"/>
      <c r="DD117" s="1531"/>
      <c r="DE117" s="1531"/>
      <c r="DF117" s="1531"/>
      <c r="DG117" s="1531"/>
      <c r="DH117" s="1531"/>
      <c r="DI117" s="1531"/>
      <c r="DJ117" s="1531"/>
      <c r="DK117" s="1531"/>
      <c r="DL117" s="1531"/>
      <c r="DM117" s="1531"/>
      <c r="DN117" s="1531"/>
      <c r="DO117" s="1531"/>
      <c r="DP117" s="1531"/>
      <c r="DQ117" s="1531"/>
      <c r="DR117" s="1531"/>
      <c r="DS117" s="1531"/>
      <c r="DT117" s="1531"/>
      <c r="DU117" s="1531"/>
      <c r="DV117" s="1531"/>
      <c r="DW117" s="1531"/>
      <c r="DX117" s="1531"/>
      <c r="DY117" s="1531"/>
      <c r="DZ117" s="1531"/>
      <c r="EA117" s="1531"/>
      <c r="EB117" s="1531"/>
      <c r="EC117" s="1531"/>
      <c r="ED117" s="1531"/>
      <c r="EE117" s="1531"/>
      <c r="EF117" s="1531"/>
      <c r="EG117" s="1531"/>
      <c r="EH117" s="1531"/>
      <c r="EI117" s="1531"/>
      <c r="EJ117" s="1531"/>
      <c r="EK117" s="1531"/>
      <c r="EL117" s="1531"/>
      <c r="EM117" s="1531"/>
      <c r="EN117" s="1531"/>
      <c r="EO117" s="1531"/>
      <c r="EP117" s="1531"/>
      <c r="EQ117" s="1531"/>
      <c r="ER117" s="1531"/>
      <c r="ES117" s="1531"/>
      <c r="ET117" s="1531"/>
      <c r="EU117" s="1531"/>
      <c r="EV117" s="1531"/>
      <c r="EW117" s="1531"/>
      <c r="EX117" s="1531"/>
      <c r="EY117" s="1531"/>
      <c r="EZ117" s="1531"/>
      <c r="FA117" s="1531"/>
      <c r="FB117" s="1531"/>
      <c r="FC117" s="1531"/>
      <c r="FD117" s="1531"/>
      <c r="FE117" s="1531"/>
      <c r="FF117" s="1531"/>
      <c r="FG117" s="1531"/>
      <c r="FH117" s="1531"/>
      <c r="FI117" s="1531"/>
      <c r="FJ117" s="1531"/>
      <c r="FK117" s="1531"/>
      <c r="FL117" s="1531"/>
      <c r="FM117" s="1531"/>
      <c r="FN117" s="1531"/>
      <c r="FO117" s="1531"/>
      <c r="FP117" s="1531"/>
      <c r="FQ117" s="1531"/>
      <c r="FR117" s="1531"/>
      <c r="FS117" s="1531"/>
      <c r="FT117" s="1531"/>
      <c r="FU117" s="1531"/>
      <c r="FV117" s="1531"/>
      <c r="FW117" s="1531"/>
      <c r="FX117" s="1531"/>
      <c r="FY117" s="1531"/>
      <c r="FZ117" s="1531"/>
      <c r="GA117" s="1531"/>
      <c r="GB117" s="1531"/>
      <c r="GC117" s="1531"/>
      <c r="GD117" s="1531"/>
      <c r="GE117" s="1531"/>
      <c r="GF117" s="1531"/>
      <c r="GG117" s="1531"/>
      <c r="GH117" s="1531"/>
      <c r="GI117" s="1531"/>
      <c r="GJ117" s="1531"/>
      <c r="GK117" s="1531"/>
      <c r="GL117" s="1531"/>
      <c r="GM117" s="1531"/>
      <c r="GN117" s="1531"/>
      <c r="GO117" s="1531"/>
      <c r="GP117" s="1531"/>
      <c r="GQ117" s="1531"/>
      <c r="GR117" s="1531"/>
      <c r="GS117" s="1531"/>
      <c r="GT117" s="1531"/>
      <c r="GU117" s="1531"/>
      <c r="GV117" s="1531"/>
      <c r="GW117" s="1531"/>
      <c r="GX117" s="1531"/>
      <c r="GY117" s="1531"/>
      <c r="GZ117" s="1531"/>
      <c r="HA117" s="1531"/>
      <c r="HB117" s="1531"/>
      <c r="HC117" s="1531"/>
      <c r="HD117" s="1531"/>
      <c r="HE117" s="1531"/>
      <c r="HF117" s="1531"/>
      <c r="HG117" s="1531"/>
      <c r="HH117" s="1531"/>
      <c r="HI117" s="1531"/>
      <c r="HJ117" s="1531"/>
      <c r="HK117" s="1531"/>
      <c r="HL117" s="1531"/>
      <c r="HM117" s="1531"/>
      <c r="HN117" s="1531"/>
      <c r="HO117" s="1531"/>
      <c r="HP117" s="1531"/>
      <c r="HQ117" s="1531"/>
      <c r="HR117" s="1531"/>
      <c r="HS117" s="1531"/>
      <c r="HT117" s="1531"/>
      <c r="HU117" s="1531"/>
      <c r="HV117" s="1531"/>
      <c r="HW117" s="1531"/>
      <c r="HX117" s="1531"/>
      <c r="HY117" s="1531"/>
      <c r="HZ117" s="1531"/>
      <c r="IA117" s="1531"/>
      <c r="IB117" s="1531"/>
      <c r="IC117" s="1531"/>
      <c r="ID117" s="1531"/>
      <c r="IE117" s="1531"/>
      <c r="IF117" s="1531"/>
      <c r="IG117" s="1531"/>
      <c r="IH117" s="1531"/>
      <c r="II117" s="1531"/>
      <c r="IJ117" s="1531"/>
      <c r="IK117" s="1531"/>
      <c r="IL117" s="1531"/>
      <c r="IM117" s="1531"/>
      <c r="IN117" s="1531"/>
      <c r="IO117" s="1531"/>
      <c r="IP117" s="1531"/>
      <c r="IQ117" s="1531"/>
      <c r="IR117" s="1531"/>
      <c r="IS117" s="1531"/>
      <c r="IT117" s="1531"/>
      <c r="IU117" s="1531"/>
      <c r="IV117" s="1531"/>
      <c r="IW117" s="1531"/>
      <c r="IX117" s="1531"/>
      <c r="IY117" s="1531"/>
      <c r="IZ117" s="1531"/>
      <c r="JA117" s="1531"/>
      <c r="JB117" s="1531"/>
      <c r="JC117" s="1531"/>
      <c r="JD117" s="1531"/>
      <c r="JE117" s="1531"/>
      <c r="JF117" s="1531"/>
      <c r="JG117" s="1531"/>
      <c r="JH117" s="1531"/>
      <c r="JI117" s="1531"/>
      <c r="JJ117" s="1531"/>
      <c r="JK117" s="1531"/>
      <c r="JL117" s="1531"/>
      <c r="JM117" s="1531"/>
      <c r="JN117" s="1531"/>
      <c r="JO117" s="1531"/>
      <c r="JP117" s="1531"/>
      <c r="JQ117" s="1531"/>
      <c r="JR117" s="1531"/>
      <c r="JS117" s="1531"/>
      <c r="JT117" s="1531"/>
      <c r="JU117" s="1531"/>
      <c r="JV117" s="1531"/>
      <c r="JW117" s="1531"/>
      <c r="JX117" s="1531"/>
      <c r="JY117" s="1531"/>
      <c r="JZ117" s="1531"/>
      <c r="KA117" s="1531"/>
      <c r="KB117" s="1531"/>
      <c r="KC117" s="1531"/>
      <c r="KD117" s="1531"/>
      <c r="KE117" s="1531"/>
      <c r="KF117" s="1531"/>
      <c r="KG117" s="1531"/>
      <c r="KH117" s="1531"/>
      <c r="KI117" s="1531"/>
      <c r="KJ117" s="1531"/>
      <c r="KK117" s="1531"/>
      <c r="KL117" s="1531"/>
      <c r="KM117" s="1531"/>
      <c r="KN117" s="1531"/>
      <c r="KO117" s="1531"/>
      <c r="KP117" s="1531"/>
      <c r="KQ117" s="1531"/>
      <c r="KR117" s="1531"/>
      <c r="KS117" s="1531"/>
      <c r="KT117" s="1531"/>
      <c r="KU117" s="1531"/>
      <c r="KV117" s="1531"/>
      <c r="KW117" s="1531"/>
      <c r="KX117" s="1531"/>
      <c r="KY117" s="1531"/>
      <c r="KZ117" s="1531"/>
      <c r="LA117" s="1531"/>
      <c r="LB117" s="1531"/>
      <c r="LC117" s="1531"/>
      <c r="LD117" s="1531"/>
      <c r="LE117" s="1531"/>
      <c r="LF117" s="1531"/>
      <c r="LG117" s="1531"/>
      <c r="LH117" s="1531"/>
      <c r="LI117" s="1531"/>
      <c r="LJ117" s="1531"/>
      <c r="LK117" s="1531"/>
      <c r="LL117" s="1531"/>
      <c r="LM117" s="1531"/>
      <c r="LN117" s="1531"/>
      <c r="LO117" s="1531"/>
      <c r="LP117" s="1531"/>
      <c r="LQ117" s="1531"/>
      <c r="LR117" s="1531"/>
      <c r="LS117" s="1531"/>
      <c r="LT117" s="1531"/>
      <c r="LU117" s="1531"/>
      <c r="LV117" s="1531"/>
      <c r="LW117" s="1531"/>
      <c r="LX117" s="1531"/>
      <c r="LY117" s="1531"/>
      <c r="LZ117" s="1531"/>
      <c r="MA117" s="1531"/>
      <c r="MB117" s="1531"/>
      <c r="MC117" s="1531"/>
      <c r="MD117" s="1531"/>
      <c r="ME117" s="1531"/>
      <c r="MF117" s="1531"/>
      <c r="MG117" s="1531"/>
      <c r="MH117" s="1531"/>
      <c r="MI117" s="1531"/>
      <c r="MJ117" s="1531"/>
      <c r="MK117" s="1531"/>
      <c r="ML117" s="1531"/>
      <c r="MM117" s="1531"/>
      <c r="MN117" s="1531"/>
      <c r="MO117" s="1531"/>
      <c r="MP117" s="1531"/>
      <c r="MQ117" s="1531"/>
      <c r="MR117" s="1531"/>
      <c r="MS117" s="1531"/>
      <c r="MT117" s="1531"/>
      <c r="MU117" s="1531"/>
      <c r="MV117" s="1531"/>
      <c r="MW117" s="1531"/>
      <c r="MX117" s="1531"/>
      <c r="MY117" s="1531"/>
      <c r="MZ117" s="1531"/>
      <c r="NA117" s="1531"/>
      <c r="NB117" s="1531"/>
      <c r="NC117" s="1531"/>
      <c r="ND117" s="1531"/>
      <c r="NE117" s="1531"/>
      <c r="NF117" s="1531"/>
      <c r="NG117" s="1531"/>
      <c r="NH117" s="1531"/>
      <c r="NI117" s="1531"/>
      <c r="NJ117" s="1531"/>
      <c r="NK117" s="1531"/>
      <c r="NL117" s="1531"/>
      <c r="NM117" s="1531"/>
      <c r="NN117" s="1531"/>
      <c r="NO117" s="1531"/>
      <c r="NP117" s="1531"/>
      <c r="NQ117" s="1531"/>
      <c r="NR117" s="1531"/>
      <c r="NS117" s="1531"/>
      <c r="NT117" s="1531"/>
      <c r="NU117" s="1531"/>
      <c r="NV117" s="1531"/>
      <c r="NW117" s="1531"/>
      <c r="NX117" s="1531"/>
      <c r="NY117" s="1531"/>
      <c r="NZ117" s="1531"/>
      <c r="OA117" s="1531"/>
      <c r="OB117" s="1531"/>
      <c r="OC117" s="1531"/>
      <c r="OD117" s="1531"/>
      <c r="OE117" s="1531"/>
      <c r="OF117" s="1531"/>
      <c r="OG117" s="1531"/>
      <c r="OH117" s="1531"/>
      <c r="OI117" s="1531"/>
      <c r="OJ117" s="1531"/>
      <c r="OK117" s="1531"/>
      <c r="OL117" s="1531"/>
      <c r="OM117" s="1531"/>
      <c r="ON117" s="1531"/>
      <c r="OO117" s="1531"/>
      <c r="OP117" s="1531"/>
      <c r="OQ117" s="1531"/>
      <c r="OR117" s="1531"/>
      <c r="OS117" s="1531"/>
      <c r="OT117" s="1531"/>
      <c r="OU117" s="1531"/>
      <c r="OV117" s="1531"/>
      <c r="OW117" s="1531"/>
      <c r="OX117" s="1531"/>
      <c r="OY117" s="1531"/>
      <c r="OZ117" s="1531"/>
      <c r="PA117" s="1531"/>
      <c r="PB117" s="1531"/>
      <c r="PC117" s="1531"/>
      <c r="PD117" s="1531"/>
      <c r="PE117" s="1531"/>
      <c r="PF117" s="1531"/>
      <c r="PG117" s="1531"/>
      <c r="PH117" s="1531"/>
      <c r="PI117" s="1531"/>
      <c r="PJ117" s="1531"/>
      <c r="PK117" s="1531"/>
      <c r="PL117" s="1531"/>
      <c r="PM117" s="1531"/>
      <c r="PN117" s="1531"/>
      <c r="PO117" s="1531"/>
      <c r="PP117" s="1531"/>
      <c r="PQ117" s="1531"/>
      <c r="PR117" s="1531"/>
      <c r="PS117" s="1531"/>
      <c r="PT117" s="1531"/>
      <c r="PU117" s="1531"/>
      <c r="PV117" s="1531"/>
      <c r="PW117" s="1531"/>
      <c r="PX117" s="1531"/>
      <c r="PY117" s="1531"/>
      <c r="PZ117" s="1531"/>
      <c r="QA117" s="1531"/>
      <c r="QB117" s="1531"/>
      <c r="QC117" s="1531"/>
      <c r="QD117" s="1531"/>
      <c r="QE117" s="1531"/>
      <c r="QF117" s="1531"/>
      <c r="QG117" s="1531"/>
      <c r="QH117" s="1531"/>
      <c r="QI117" s="1531"/>
      <c r="QJ117" s="1531"/>
      <c r="QK117" s="1531"/>
      <c r="QL117" s="1531"/>
      <c r="QM117" s="1531"/>
      <c r="QN117" s="1531"/>
      <c r="QO117" s="1531"/>
      <c r="QP117" s="1531"/>
      <c r="QQ117" s="1531"/>
      <c r="QR117" s="1531"/>
      <c r="QS117" s="1531"/>
      <c r="QT117" s="1531"/>
      <c r="QU117" s="1531"/>
      <c r="QV117" s="1531"/>
      <c r="QW117" s="1531"/>
      <c r="QX117" s="1531"/>
      <c r="QY117" s="1531"/>
      <c r="QZ117" s="1531"/>
      <c r="RA117" s="1531"/>
      <c r="RB117" s="1531"/>
      <c r="RC117" s="1531"/>
      <c r="RD117" s="1531"/>
      <c r="RE117" s="1531"/>
      <c r="RF117" s="1531"/>
      <c r="RG117" s="1531"/>
      <c r="RH117" s="1531"/>
      <c r="RI117" s="1531"/>
      <c r="RJ117" s="1531"/>
      <c r="RK117" s="1531"/>
      <c r="RL117" s="1531"/>
      <c r="RM117" s="1531"/>
      <c r="RN117" s="1531"/>
      <c r="RO117" s="1531"/>
      <c r="RP117" s="1531"/>
      <c r="RQ117" s="1531"/>
      <c r="RR117" s="1531"/>
      <c r="RS117" s="1531"/>
      <c r="RT117" s="1531"/>
      <c r="RU117" s="1531"/>
      <c r="RV117" s="1531"/>
      <c r="RW117" s="1531"/>
      <c r="RX117" s="1531"/>
      <c r="RY117" s="1531"/>
      <c r="RZ117" s="1531"/>
      <c r="SA117" s="1531"/>
      <c r="SB117" s="1531"/>
      <c r="SC117" s="1531"/>
      <c r="SD117" s="1531"/>
      <c r="SE117" s="1531"/>
      <c r="SF117" s="1531"/>
      <c r="SG117" s="1531"/>
      <c r="SH117" s="1531"/>
      <c r="SI117" s="1531"/>
      <c r="SJ117" s="1531"/>
      <c r="SK117" s="1531"/>
      <c r="SL117" s="1531"/>
      <c r="SM117" s="1531"/>
      <c r="SN117" s="1531"/>
      <c r="SO117" s="1531"/>
      <c r="SP117" s="1531"/>
      <c r="SQ117" s="1531"/>
      <c r="SR117" s="1531"/>
      <c r="SS117" s="1531"/>
      <c r="ST117" s="1531"/>
      <c r="SU117" s="1531"/>
      <c r="SV117" s="1531"/>
      <c r="SW117" s="1531"/>
      <c r="SX117" s="1531"/>
      <c r="SY117" s="1531"/>
      <c r="SZ117" s="1531"/>
      <c r="TA117" s="1531"/>
      <c r="TB117" s="1531"/>
      <c r="TC117" s="1531"/>
      <c r="TD117" s="1531"/>
      <c r="TE117" s="1531"/>
      <c r="TF117" s="1531"/>
      <c r="TG117" s="1531"/>
      <c r="TH117" s="1531"/>
      <c r="TI117" s="1531"/>
      <c r="TJ117" s="1531"/>
      <c r="TK117" s="1531"/>
      <c r="TL117" s="1531"/>
      <c r="TM117" s="1531"/>
      <c r="TN117" s="1531"/>
      <c r="TO117" s="1531"/>
      <c r="TP117" s="1531"/>
      <c r="TQ117" s="1531"/>
      <c r="TR117" s="1531"/>
      <c r="TS117" s="1531"/>
      <c r="TT117" s="1531"/>
      <c r="TU117" s="1531"/>
      <c r="TV117" s="1531"/>
      <c r="TW117" s="1531"/>
      <c r="TX117" s="1531"/>
      <c r="TY117" s="1531"/>
      <c r="TZ117" s="1531"/>
      <c r="UA117" s="1531"/>
      <c r="UB117" s="1531"/>
      <c r="UC117" s="1531"/>
      <c r="UD117" s="1531"/>
      <c r="UE117" s="1531"/>
      <c r="UF117" s="1531"/>
      <c r="UG117" s="1531"/>
      <c r="UH117" s="1531"/>
      <c r="UI117" s="1531"/>
      <c r="UJ117" s="1531"/>
      <c r="UK117" s="1531"/>
      <c r="UL117" s="1531"/>
      <c r="UM117" s="1531"/>
      <c r="UN117" s="1531"/>
      <c r="UO117" s="1531"/>
      <c r="UP117" s="1531"/>
      <c r="UQ117" s="1531"/>
      <c r="UR117" s="1531"/>
      <c r="US117" s="1531"/>
      <c r="UT117" s="1531"/>
      <c r="UU117" s="1531"/>
      <c r="UV117" s="1531"/>
      <c r="UW117" s="1531"/>
      <c r="UX117" s="1531"/>
      <c r="UY117" s="1531"/>
      <c r="UZ117" s="1531"/>
      <c r="VA117" s="1531"/>
      <c r="VB117" s="1531"/>
      <c r="VC117" s="1531"/>
      <c r="VD117" s="1531"/>
      <c r="VE117" s="1531"/>
      <c r="VF117" s="1531"/>
      <c r="VG117" s="1531"/>
      <c r="VH117" s="1531"/>
      <c r="VI117" s="1531"/>
      <c r="VJ117" s="1531"/>
      <c r="VK117" s="1531"/>
      <c r="VL117" s="1531"/>
      <c r="VM117" s="1531"/>
      <c r="VN117" s="1531"/>
      <c r="VO117" s="1531"/>
      <c r="VP117" s="1531"/>
      <c r="VQ117" s="1531"/>
      <c r="VR117" s="1531"/>
      <c r="VS117" s="1531"/>
      <c r="VT117" s="1531"/>
      <c r="VU117" s="1531"/>
      <c r="VV117" s="1531"/>
      <c r="VW117" s="1531"/>
      <c r="VX117" s="1531"/>
      <c r="VY117" s="1531"/>
      <c r="VZ117" s="1531"/>
      <c r="WA117" s="1531"/>
      <c r="WB117" s="1531"/>
      <c r="WC117" s="1531"/>
      <c r="WD117" s="1531"/>
      <c r="WE117" s="1531"/>
      <c r="WF117" s="1531"/>
      <c r="WG117" s="1531"/>
      <c r="WH117" s="1531"/>
      <c r="WI117" s="1531"/>
      <c r="WJ117" s="1531"/>
      <c r="WK117" s="1531"/>
      <c r="WL117" s="1531"/>
      <c r="WM117" s="1531"/>
      <c r="WN117" s="1531"/>
      <c r="WO117" s="1531"/>
      <c r="WP117" s="1531"/>
      <c r="WQ117" s="1531"/>
      <c r="WR117" s="1531"/>
      <c r="WS117" s="1531"/>
      <c r="WT117" s="1531"/>
      <c r="WU117" s="1531"/>
      <c r="WV117" s="1531"/>
      <c r="WW117" s="1531"/>
      <c r="WX117" s="1531"/>
      <c r="WY117" s="1531"/>
      <c r="WZ117" s="1531"/>
      <c r="XA117" s="1531"/>
      <c r="XB117" s="1531"/>
      <c r="XC117" s="1531"/>
      <c r="XD117" s="1531"/>
      <c r="XE117" s="1531"/>
      <c r="XF117" s="1531"/>
      <c r="XG117" s="1531"/>
      <c r="XH117" s="1531"/>
      <c r="XI117" s="1531"/>
      <c r="XJ117" s="1531"/>
      <c r="XK117" s="1531"/>
      <c r="XL117" s="1531"/>
      <c r="XM117" s="1531"/>
      <c r="XN117" s="1531"/>
      <c r="XO117" s="1531"/>
      <c r="XP117" s="1531"/>
      <c r="XQ117" s="1531"/>
      <c r="XR117" s="1531"/>
      <c r="XS117" s="1531"/>
      <c r="XT117" s="1531"/>
      <c r="XU117" s="1531"/>
      <c r="XV117" s="1531"/>
      <c r="XW117" s="1531"/>
      <c r="XX117" s="1531"/>
      <c r="XY117" s="1531"/>
      <c r="XZ117" s="1531"/>
      <c r="YA117" s="1531"/>
      <c r="YB117" s="1531"/>
      <c r="YC117" s="1531"/>
      <c r="YD117" s="1531"/>
      <c r="YE117" s="1531"/>
      <c r="YF117" s="1531"/>
      <c r="YG117" s="1531"/>
      <c r="YH117" s="1531"/>
      <c r="YI117" s="1531"/>
      <c r="YJ117" s="1531"/>
      <c r="YK117" s="1531"/>
      <c r="YL117" s="1531"/>
      <c r="YM117" s="1531"/>
      <c r="YN117" s="1531"/>
      <c r="YO117" s="1531"/>
      <c r="YP117" s="1531"/>
      <c r="YQ117" s="1531"/>
      <c r="YR117" s="1531"/>
      <c r="YS117" s="1531"/>
      <c r="YT117" s="1531"/>
      <c r="YU117" s="1531"/>
      <c r="YV117" s="1531"/>
      <c r="YW117" s="1531"/>
      <c r="YX117" s="1531"/>
      <c r="YY117" s="1531"/>
      <c r="YZ117" s="1531"/>
      <c r="ZA117" s="1531"/>
      <c r="ZB117" s="1531"/>
      <c r="ZC117" s="1531"/>
      <c r="ZD117" s="1531"/>
      <c r="ZE117" s="1531"/>
      <c r="ZF117" s="1531"/>
      <c r="ZG117" s="1531"/>
      <c r="ZH117" s="1531"/>
      <c r="ZI117" s="1531"/>
      <c r="ZJ117" s="1531"/>
      <c r="ZK117" s="1531"/>
      <c r="ZL117" s="1531"/>
      <c r="ZM117" s="1531"/>
      <c r="ZN117" s="1531"/>
      <c r="ZO117" s="1531"/>
      <c r="ZP117" s="1531"/>
      <c r="ZQ117" s="1531"/>
      <c r="ZR117" s="1531"/>
      <c r="ZS117" s="1531"/>
      <c r="ZT117" s="1531"/>
      <c r="ZU117" s="1531"/>
      <c r="ZV117" s="1531"/>
      <c r="ZW117" s="1531"/>
      <c r="ZX117" s="1531"/>
      <c r="ZY117" s="1531"/>
      <c r="ZZ117" s="1531"/>
      <c r="AAA117" s="1531"/>
      <c r="AAB117" s="1531"/>
      <c r="AAC117" s="1531"/>
      <c r="AAD117" s="1531"/>
      <c r="AAE117" s="1531"/>
      <c r="AAF117" s="1531"/>
      <c r="AAG117" s="1531"/>
      <c r="AAH117" s="1531"/>
      <c r="AAI117" s="1531"/>
      <c r="AAJ117" s="1531"/>
      <c r="AAK117" s="1531"/>
      <c r="AAL117" s="1531"/>
      <c r="AAM117" s="1531"/>
      <c r="AAN117" s="1531"/>
      <c r="AAO117" s="1531"/>
      <c r="AAP117" s="1531"/>
      <c r="AAQ117" s="1531"/>
      <c r="AAR117" s="1531"/>
      <c r="AAS117" s="1531"/>
      <c r="AAT117" s="1531"/>
      <c r="AAU117" s="1531"/>
      <c r="AAV117" s="1531"/>
      <c r="AAW117" s="1531"/>
      <c r="AAX117" s="1531"/>
      <c r="AAY117" s="1531"/>
      <c r="AAZ117" s="1531"/>
      <c r="ABA117" s="1531"/>
      <c r="ABB117" s="1531"/>
      <c r="ABC117" s="1531"/>
      <c r="ABD117" s="1531"/>
      <c r="ABE117" s="1531"/>
      <c r="ABF117" s="1531"/>
      <c r="ABG117" s="1531"/>
      <c r="ABH117" s="1531"/>
      <c r="ABI117" s="1531"/>
      <c r="ABJ117" s="1531"/>
      <c r="ABK117" s="1531"/>
      <c r="ABL117" s="1531"/>
      <c r="ABM117" s="1531"/>
      <c r="ABN117" s="1531"/>
      <c r="ABO117" s="1531"/>
      <c r="ABP117" s="1531"/>
      <c r="ABQ117" s="1531"/>
      <c r="ABR117" s="1531"/>
      <c r="ABS117" s="1531"/>
      <c r="ABT117" s="1531"/>
      <c r="ABU117" s="1531"/>
      <c r="ABV117" s="1531"/>
      <c r="ABW117" s="1531"/>
      <c r="ABX117" s="1531"/>
      <c r="ABY117" s="1531"/>
      <c r="ABZ117" s="1531"/>
      <c r="ACA117" s="1531"/>
      <c r="ACB117" s="1531"/>
      <c r="ACC117" s="1531"/>
      <c r="ACD117" s="1531"/>
      <c r="ACE117" s="1531"/>
      <c r="ACF117" s="1531"/>
      <c r="ACG117" s="1531"/>
      <c r="ACH117" s="1531"/>
      <c r="ACI117" s="1531"/>
      <c r="ACJ117" s="1531"/>
      <c r="ACK117" s="1531"/>
      <c r="ACL117" s="1531"/>
      <c r="ACM117" s="1531"/>
      <c r="ACN117" s="1531"/>
      <c r="ACO117" s="1531"/>
      <c r="ACP117" s="1531"/>
      <c r="ACQ117" s="1531"/>
      <c r="ACR117" s="1531"/>
      <c r="ACS117" s="1531"/>
      <c r="ACT117" s="1531"/>
      <c r="ACU117" s="1531"/>
      <c r="ACV117" s="1531"/>
      <c r="ACW117" s="1531"/>
      <c r="ACX117" s="1531"/>
      <c r="ACY117" s="1531"/>
      <c r="ACZ117" s="1531"/>
      <c r="ADA117" s="1531"/>
      <c r="ADB117" s="1531"/>
      <c r="ADC117" s="1531"/>
      <c r="ADD117" s="1531"/>
      <c r="ADE117" s="1531"/>
      <c r="ADF117" s="1531"/>
      <c r="ADG117" s="1531"/>
      <c r="ADH117" s="1531"/>
      <c r="ADI117" s="1531"/>
      <c r="ADJ117" s="1531"/>
      <c r="ADK117" s="1531"/>
      <c r="ADL117" s="1531"/>
      <c r="ADM117" s="1531"/>
      <c r="ADN117" s="1531"/>
      <c r="ADO117" s="1531"/>
      <c r="ADP117" s="1531"/>
      <c r="ADQ117" s="1531"/>
      <c r="ADR117" s="1531"/>
      <c r="ADS117" s="1531"/>
      <c r="ADT117" s="1531"/>
      <c r="ADU117" s="1531"/>
      <c r="ADV117" s="1531"/>
      <c r="ADW117" s="1531"/>
      <c r="ADX117" s="1531"/>
      <c r="ADY117" s="1531"/>
      <c r="ADZ117" s="1531"/>
      <c r="AEA117" s="1531"/>
      <c r="AEB117" s="1531"/>
      <c r="AEC117" s="1531"/>
      <c r="AED117" s="1531"/>
      <c r="AEE117" s="1531"/>
      <c r="AEF117" s="1531"/>
      <c r="AEG117" s="1531"/>
      <c r="AEH117" s="1531"/>
      <c r="AEI117" s="1531"/>
      <c r="AEJ117" s="1531"/>
      <c r="AEK117" s="1531"/>
      <c r="AEL117" s="1531"/>
      <c r="AEM117" s="1531"/>
      <c r="AEN117" s="1531"/>
      <c r="AEO117" s="1531"/>
      <c r="AEP117" s="1531"/>
      <c r="AEQ117" s="1531"/>
      <c r="AER117" s="1531"/>
      <c r="AES117" s="1531"/>
      <c r="AET117" s="1531"/>
      <c r="AEU117" s="1531"/>
      <c r="AEV117" s="1531"/>
      <c r="AEW117" s="1531"/>
      <c r="AEX117" s="1531"/>
      <c r="AEY117" s="1531"/>
      <c r="AEZ117" s="1531"/>
      <c r="AFA117" s="1531"/>
      <c r="AFB117" s="1531"/>
      <c r="AFC117" s="1531"/>
      <c r="AFD117" s="1531"/>
      <c r="AFE117" s="1531"/>
      <c r="AFF117" s="1531"/>
      <c r="AFG117" s="1531"/>
      <c r="AFH117" s="1531"/>
      <c r="AFI117" s="1531"/>
      <c r="AFJ117" s="1531"/>
      <c r="AFK117" s="1531"/>
      <c r="AFL117" s="1531"/>
      <c r="AFM117" s="1531"/>
      <c r="AFN117" s="1531"/>
      <c r="AFO117" s="1531"/>
      <c r="AFP117" s="1531"/>
      <c r="AFQ117" s="1531"/>
      <c r="AFR117" s="1531"/>
      <c r="AFS117" s="1531"/>
      <c r="AFT117" s="1531"/>
      <c r="AFU117" s="1531"/>
      <c r="AFV117" s="1531"/>
      <c r="AFW117" s="1531"/>
      <c r="AFX117" s="1531"/>
      <c r="AFY117" s="1531"/>
      <c r="AFZ117" s="1531"/>
      <c r="AGA117" s="1531"/>
      <c r="AGB117" s="1531"/>
      <c r="AGC117" s="1531"/>
      <c r="AGD117" s="1531"/>
      <c r="AGE117" s="1531"/>
      <c r="AGF117" s="1531"/>
      <c r="AGG117" s="1531"/>
      <c r="AGH117" s="1531"/>
      <c r="AGI117" s="1531"/>
      <c r="AGJ117" s="1531"/>
      <c r="AGK117" s="1531"/>
      <c r="AGL117" s="1531"/>
      <c r="AGM117" s="1531"/>
      <c r="AGN117" s="1531"/>
      <c r="AGO117" s="1531"/>
      <c r="AGP117" s="1531"/>
      <c r="AGQ117" s="1531"/>
      <c r="AGR117" s="1531"/>
      <c r="AGS117" s="1531"/>
      <c r="AGT117" s="1531"/>
      <c r="AGU117" s="1531"/>
      <c r="AGV117" s="1531"/>
      <c r="AGW117" s="1531"/>
      <c r="AGX117" s="1531"/>
      <c r="AGY117" s="1531"/>
      <c r="AGZ117" s="1531"/>
      <c r="AHA117" s="1531"/>
      <c r="AHB117" s="1531"/>
      <c r="AHC117" s="1531"/>
      <c r="AHD117" s="1531"/>
      <c r="AHE117" s="1531"/>
      <c r="AHF117" s="1531"/>
      <c r="AHG117" s="1531"/>
      <c r="AHH117" s="1531"/>
      <c r="AHI117" s="1531"/>
      <c r="AHJ117" s="1531"/>
      <c r="AHK117" s="1531"/>
      <c r="AHL117" s="1531"/>
      <c r="AHM117" s="1531"/>
      <c r="AHN117" s="1531"/>
      <c r="AHO117" s="1531"/>
      <c r="AHP117" s="1531"/>
      <c r="AHQ117" s="1531"/>
      <c r="AHR117" s="1531"/>
      <c r="AHS117" s="1531"/>
      <c r="AHT117" s="1531"/>
      <c r="AHU117" s="1531"/>
      <c r="AHV117" s="1531"/>
      <c r="AHW117" s="1531"/>
      <c r="AHX117" s="1531"/>
      <c r="AHY117" s="1531"/>
      <c r="AHZ117" s="1531"/>
      <c r="AIA117" s="1531"/>
      <c r="AIB117" s="1531"/>
      <c r="AIC117" s="1531"/>
      <c r="AID117" s="1531"/>
      <c r="AIE117" s="1531"/>
      <c r="AIF117" s="1531"/>
      <c r="AIG117" s="1531"/>
      <c r="AIH117" s="1531"/>
      <c r="AII117" s="1531"/>
      <c r="AIJ117" s="1531"/>
      <c r="AIK117" s="1531"/>
      <c r="AIL117" s="1531"/>
      <c r="AIM117" s="1531"/>
      <c r="AIN117" s="1531"/>
      <c r="AIO117" s="1531"/>
      <c r="AIP117" s="1531"/>
      <c r="AIQ117" s="1531"/>
      <c r="AIR117" s="1531"/>
      <c r="AIS117" s="1531"/>
      <c r="AIT117" s="1531"/>
      <c r="AIU117" s="1531"/>
      <c r="AIV117" s="1531"/>
      <c r="AIW117" s="1531"/>
      <c r="AIX117" s="1531"/>
      <c r="AIY117" s="1531"/>
      <c r="AIZ117" s="1531"/>
      <c r="AJA117" s="1531"/>
      <c r="AJB117" s="1531"/>
      <c r="AJC117" s="1531"/>
      <c r="AJD117" s="1531"/>
      <c r="AJE117" s="1531"/>
      <c r="AJF117" s="1531"/>
      <c r="AJG117" s="1531"/>
      <c r="AJH117" s="1531"/>
      <c r="AJI117" s="1531"/>
      <c r="AJJ117" s="1531"/>
      <c r="AJK117" s="1531"/>
      <c r="AJL117" s="1531"/>
      <c r="AJM117" s="1531"/>
      <c r="AJN117" s="1531"/>
      <c r="AJO117" s="1531"/>
      <c r="AJP117" s="1531"/>
      <c r="AJQ117" s="1531"/>
      <c r="AJR117" s="1531"/>
      <c r="AJS117" s="1531"/>
      <c r="AJT117" s="1531"/>
      <c r="AJU117" s="1531"/>
      <c r="AJV117" s="1531"/>
      <c r="AJW117" s="1531"/>
      <c r="AJX117" s="1531"/>
      <c r="AJY117" s="1531"/>
      <c r="AJZ117" s="1531"/>
      <c r="AKA117" s="1531"/>
      <c r="AKB117" s="1531"/>
      <c r="AKC117" s="1531"/>
      <c r="AKD117" s="1531"/>
      <c r="AKE117" s="1531"/>
      <c r="AKF117" s="1531"/>
      <c r="AKG117" s="1531"/>
      <c r="AKH117" s="1531"/>
      <c r="AKI117" s="1531"/>
      <c r="AKJ117" s="1531"/>
      <c r="AKK117" s="1531"/>
      <c r="AKL117" s="1531"/>
      <c r="AKM117" s="1531"/>
      <c r="AKN117" s="1531"/>
      <c r="AKO117" s="1531"/>
      <c r="AKP117" s="1531"/>
      <c r="AKQ117" s="1531"/>
      <c r="AKR117" s="1531"/>
      <c r="AKS117" s="1531"/>
      <c r="AKT117" s="1531"/>
      <c r="AKU117" s="1531"/>
      <c r="AKV117" s="1531"/>
      <c r="AKW117" s="1531"/>
      <c r="AKX117" s="1531"/>
      <c r="AKY117" s="1531"/>
      <c r="AKZ117" s="1531"/>
      <c r="ALA117" s="1531"/>
      <c r="ALB117" s="1531"/>
      <c r="ALC117" s="1531"/>
      <c r="ALD117" s="1531"/>
      <c r="ALE117" s="1531"/>
      <c r="ALF117" s="1531"/>
      <c r="ALG117" s="1531"/>
      <c r="ALH117" s="1531"/>
      <c r="ALI117" s="1531"/>
      <c r="ALJ117" s="1531"/>
      <c r="ALK117" s="1531"/>
      <c r="ALL117" s="1531"/>
      <c r="ALM117" s="1531"/>
      <c r="ALN117" s="1531"/>
      <c r="ALO117" s="1531"/>
      <c r="ALP117" s="1531"/>
      <c r="ALQ117" s="1531"/>
      <c r="ALR117" s="1531"/>
      <c r="ALS117" s="1531"/>
      <c r="ALT117" s="1531"/>
      <c r="ALU117" s="1531"/>
      <c r="ALV117" s="1531"/>
      <c r="ALW117" s="1531"/>
      <c r="ALX117" s="1531"/>
      <c r="ALY117" s="1531"/>
      <c r="ALZ117" s="1531"/>
      <c r="AMA117" s="1531"/>
      <c r="AMB117" s="1531"/>
      <c r="AMC117" s="1531"/>
      <c r="AMD117" s="1531"/>
      <c r="AME117" s="1531"/>
      <c r="AMF117" s="1531"/>
      <c r="AMG117" s="1531"/>
      <c r="AMH117" s="1531"/>
      <c r="AMI117" s="1531"/>
      <c r="AMJ117" s="1531"/>
      <c r="AMK117" s="1531"/>
      <c r="AML117" s="1531"/>
      <c r="AMM117" s="1531"/>
      <c r="AMN117" s="1531"/>
      <c r="AMO117" s="1531"/>
      <c r="AMP117" s="1531"/>
      <c r="AMQ117" s="1531"/>
      <c r="AMR117" s="1531"/>
      <c r="AMS117" s="1531"/>
      <c r="AMT117" s="1531"/>
      <c r="AMU117" s="1531"/>
      <c r="AMV117" s="1531"/>
      <c r="AMW117" s="1531"/>
      <c r="AMX117" s="1531"/>
      <c r="AMY117" s="1531"/>
      <c r="AMZ117" s="1531"/>
      <c r="ANA117" s="1531"/>
      <c r="ANB117" s="1531"/>
      <c r="ANC117" s="1531"/>
      <c r="AND117" s="1531"/>
      <c r="ANE117" s="1531"/>
      <c r="ANF117" s="1531"/>
      <c r="ANG117" s="1531"/>
      <c r="ANH117" s="1531"/>
      <c r="ANI117" s="1531"/>
      <c r="ANJ117" s="1531"/>
      <c r="ANK117" s="1531"/>
      <c r="ANL117" s="1531"/>
      <c r="ANM117" s="1531"/>
      <c r="ANN117" s="1531"/>
      <c r="ANO117" s="1531"/>
      <c r="ANP117" s="1531"/>
      <c r="ANQ117" s="1531"/>
      <c r="ANR117" s="1531"/>
      <c r="ANS117" s="1531"/>
      <c r="ANT117" s="1531"/>
      <c r="ANU117" s="1531"/>
      <c r="ANV117" s="1531"/>
      <c r="ANW117" s="1531"/>
      <c r="ANX117" s="1531"/>
      <c r="ANY117" s="1531"/>
      <c r="ANZ117" s="1531"/>
      <c r="AOA117" s="1531"/>
      <c r="AOB117" s="1531"/>
      <c r="AOC117" s="1531"/>
      <c r="AOD117" s="1531"/>
      <c r="AOE117" s="1531"/>
      <c r="AOF117" s="1531"/>
      <c r="AOG117" s="1531"/>
      <c r="AOH117" s="1531"/>
      <c r="AOI117" s="1531"/>
      <c r="AOJ117" s="1531"/>
      <c r="AOK117" s="1531"/>
      <c r="AOL117" s="1531"/>
      <c r="AOM117" s="1531"/>
      <c r="AON117" s="1531"/>
      <c r="AOO117" s="1531"/>
      <c r="AOP117" s="1531"/>
      <c r="AOQ117" s="1531"/>
      <c r="AOR117" s="1531"/>
      <c r="AOS117" s="1531"/>
      <c r="AOT117" s="1531"/>
      <c r="AOU117" s="1531"/>
      <c r="AOV117" s="1531"/>
      <c r="AOW117" s="1531"/>
      <c r="AOX117" s="1531"/>
      <c r="AOY117" s="1531"/>
      <c r="AOZ117" s="1531"/>
      <c r="APA117" s="1531"/>
      <c r="APB117" s="1531"/>
      <c r="APC117" s="1531"/>
      <c r="APD117" s="1531"/>
      <c r="APE117" s="1531"/>
      <c r="APF117" s="1531"/>
      <c r="APG117" s="1531"/>
      <c r="APH117" s="1531"/>
      <c r="API117" s="1531"/>
      <c r="APJ117" s="1531"/>
      <c r="APK117" s="1531"/>
      <c r="APL117" s="1531"/>
      <c r="APM117" s="1531"/>
      <c r="APN117" s="1531"/>
      <c r="APO117" s="1531"/>
      <c r="APP117" s="1531"/>
      <c r="APQ117" s="1531"/>
      <c r="APR117" s="1531"/>
      <c r="APS117" s="1531"/>
      <c r="APT117" s="1531"/>
      <c r="APU117" s="1531"/>
      <c r="APV117" s="1531"/>
      <c r="APW117" s="1531"/>
      <c r="APX117" s="1531"/>
      <c r="APY117" s="1531"/>
      <c r="APZ117" s="1531"/>
      <c r="AQA117" s="1531"/>
      <c r="AQB117" s="1531"/>
      <c r="AQC117" s="1531"/>
      <c r="AQD117" s="1531"/>
      <c r="AQE117" s="1531"/>
      <c r="AQF117" s="1531"/>
      <c r="AQG117" s="1531"/>
      <c r="AQH117" s="1531"/>
      <c r="AQI117" s="1531"/>
      <c r="AQJ117" s="1531"/>
      <c r="AQK117" s="1531"/>
      <c r="AQL117" s="1531"/>
      <c r="AQM117" s="1531"/>
      <c r="AQN117" s="1531"/>
      <c r="AQO117" s="1531"/>
      <c r="AQP117" s="1531"/>
      <c r="AQQ117" s="1531"/>
      <c r="AQR117" s="1531"/>
      <c r="AQS117" s="1531"/>
      <c r="AQT117" s="1531"/>
      <c r="AQU117" s="1531"/>
      <c r="AQV117" s="1531"/>
      <c r="AQW117" s="1531"/>
      <c r="AQX117" s="1531"/>
      <c r="AQY117" s="1531"/>
      <c r="AQZ117" s="1531"/>
      <c r="ARA117" s="1531"/>
      <c r="ARB117" s="1531"/>
      <c r="ARC117" s="1531"/>
      <c r="ARD117" s="1531"/>
      <c r="ARE117" s="1531"/>
      <c r="ARF117" s="1531"/>
      <c r="ARG117" s="1531"/>
      <c r="ARH117" s="1531"/>
      <c r="ARI117" s="1531"/>
      <c r="ARJ117" s="1531"/>
      <c r="ARK117" s="1531"/>
      <c r="ARL117" s="1531"/>
      <c r="ARM117" s="1531"/>
      <c r="ARN117" s="1531"/>
      <c r="ARO117" s="1531"/>
      <c r="ARP117" s="1531"/>
      <c r="ARQ117" s="1531"/>
      <c r="ARR117" s="1531"/>
      <c r="ARS117" s="1531"/>
      <c r="ART117" s="1531"/>
      <c r="ARU117" s="1531"/>
      <c r="ARV117" s="1531"/>
      <c r="ARW117" s="1531"/>
      <c r="ARX117" s="1531"/>
      <c r="ARY117" s="1531"/>
      <c r="ARZ117" s="1531"/>
      <c r="ASA117" s="1531"/>
      <c r="ASB117" s="1531"/>
      <c r="ASC117" s="1531"/>
      <c r="ASD117" s="1531"/>
      <c r="ASE117" s="1531"/>
      <c r="ASF117" s="1531"/>
      <c r="ASG117" s="1531"/>
      <c r="ASH117" s="1531"/>
      <c r="ASI117" s="1531"/>
      <c r="ASJ117" s="1531"/>
      <c r="ASK117" s="1531"/>
      <c r="ASL117" s="1531"/>
      <c r="ASM117" s="1531"/>
      <c r="ASN117" s="1531"/>
      <c r="ASO117" s="1531"/>
      <c r="ASP117" s="1531"/>
      <c r="ASQ117" s="1531"/>
      <c r="ASR117" s="1531"/>
      <c r="ASS117" s="1531"/>
      <c r="AST117" s="1531"/>
      <c r="ASU117" s="1531"/>
      <c r="ASV117" s="1531"/>
      <c r="ASW117" s="1531"/>
      <c r="ASX117" s="1531"/>
      <c r="ASY117" s="1531"/>
      <c r="ASZ117" s="1531"/>
      <c r="ATA117" s="1531"/>
      <c r="ATB117" s="1531"/>
      <c r="ATC117" s="1531"/>
      <c r="ATD117" s="1531"/>
      <c r="ATE117" s="1531"/>
      <c r="ATF117" s="1531"/>
      <c r="ATG117" s="1531"/>
      <c r="ATH117" s="1531"/>
      <c r="ATI117" s="1531"/>
      <c r="ATJ117" s="1531"/>
      <c r="ATK117" s="1531"/>
      <c r="ATL117" s="1531"/>
      <c r="ATM117" s="1531"/>
      <c r="ATN117" s="1531"/>
      <c r="ATO117" s="1531"/>
      <c r="ATP117" s="1531"/>
      <c r="ATQ117" s="1531"/>
      <c r="ATR117" s="1531"/>
      <c r="ATS117" s="1531"/>
      <c r="ATT117" s="1531"/>
      <c r="ATU117" s="1531"/>
      <c r="ATV117" s="1531"/>
      <c r="ATW117" s="1531"/>
      <c r="ATX117" s="1531"/>
      <c r="ATY117" s="1531"/>
      <c r="ATZ117" s="1531"/>
      <c r="AUA117" s="1531"/>
      <c r="AUB117" s="1531"/>
      <c r="AUC117" s="1531"/>
      <c r="AUD117" s="1531"/>
      <c r="AUE117" s="1531"/>
      <c r="AUF117" s="1531"/>
      <c r="AUG117" s="1531"/>
      <c r="AUH117" s="1531"/>
      <c r="AUI117" s="1531"/>
    </row>
    <row r="118" spans="1:1231" s="1406" customFormat="1" ht="31.75" customHeight="1" x14ac:dyDescent="0.75">
      <c r="A118" s="2095"/>
      <c r="B118" s="2094"/>
      <c r="C118" s="1592">
        <v>15.5</v>
      </c>
      <c r="D118" s="1421" t="s">
        <v>47</v>
      </c>
      <c r="E118" s="1422" t="s">
        <v>25</v>
      </c>
      <c r="F118" s="1422" t="s">
        <v>12</v>
      </c>
      <c r="G118" s="1423">
        <f t="array" ref="G118">INDEX('Salary . staff rates'!$A$6:$C$28,MATCH(1,('Salary . staff rates'!$A$6:$A$28=E118)*('Salary . staff rates'!$B$6:$B$28=F118),0),3)</f>
        <v>75000</v>
      </c>
      <c r="H118" s="1423">
        <f t="shared" si="96"/>
        <v>526.31578947368428</v>
      </c>
      <c r="I118" s="1424" t="s">
        <v>0</v>
      </c>
      <c r="J118" s="1425" t="s">
        <v>0</v>
      </c>
      <c r="K118" s="1426">
        <v>8</v>
      </c>
      <c r="L118" s="1427">
        <f>IF(K118="N/A","",H118*K118)</f>
        <v>4210.5263157894742</v>
      </c>
      <c r="M118" s="1559" t="s">
        <v>31</v>
      </c>
      <c r="N118" s="1429">
        <f>IF(M118="Yes",L118*'Salary . staff rates'!$C$34,0)</f>
        <v>0</v>
      </c>
      <c r="O118" s="1430"/>
      <c r="P118" s="1848">
        <v>1</v>
      </c>
      <c r="Q118" s="1848">
        <v>1</v>
      </c>
      <c r="R118" s="1430"/>
      <c r="S118" s="1430"/>
      <c r="T118" s="1430"/>
      <c r="U118" s="1430"/>
      <c r="V118" s="1430"/>
      <c r="W118" s="1431"/>
      <c r="Y118" s="1848">
        <f t="shared" si="97"/>
        <v>4210.5263157894742</v>
      </c>
      <c r="Z118" s="1848">
        <f t="shared" si="98"/>
        <v>0</v>
      </c>
      <c r="AA118" s="1433"/>
      <c r="AB118" s="1848">
        <f t="shared" si="99"/>
        <v>4210.5263157894742</v>
      </c>
      <c r="AC118" s="1848">
        <f t="shared" si="100"/>
        <v>0</v>
      </c>
      <c r="AD118" s="1412"/>
      <c r="AE118" s="1412"/>
      <c r="AF118" s="1412"/>
      <c r="AL118" s="1413"/>
      <c r="AN118" s="1435">
        <f t="shared" si="101"/>
        <v>4210.5263157894742</v>
      </c>
      <c r="AO118" s="1435">
        <f t="shared" si="102"/>
        <v>0</v>
      </c>
      <c r="AP118" s="1531"/>
      <c r="AQ118" s="1531"/>
      <c r="AR118" s="1531"/>
      <c r="AS118" s="1531"/>
      <c r="AT118" s="1531"/>
      <c r="AU118" s="1531"/>
      <c r="AV118" s="1531"/>
      <c r="AW118" s="1531"/>
      <c r="AX118" s="1531"/>
      <c r="AY118" s="1531"/>
      <c r="AZ118" s="1531"/>
      <c r="BA118" s="1531"/>
      <c r="BB118" s="1531"/>
      <c r="BC118" s="1531"/>
      <c r="BD118" s="1531"/>
      <c r="BE118" s="1531"/>
      <c r="BF118" s="1531"/>
      <c r="BG118" s="1531"/>
      <c r="BH118" s="1531"/>
      <c r="BI118" s="1531"/>
      <c r="BJ118" s="1531"/>
      <c r="BK118" s="1531"/>
      <c r="BL118" s="1531"/>
      <c r="BM118" s="1531"/>
      <c r="BN118" s="1531"/>
      <c r="BO118" s="1531"/>
      <c r="BP118" s="1531"/>
      <c r="BQ118" s="1531"/>
      <c r="BR118" s="1531"/>
      <c r="BS118" s="1531"/>
      <c r="BT118" s="1531"/>
      <c r="BU118" s="1531"/>
      <c r="BV118" s="1531"/>
      <c r="BW118" s="1531"/>
      <c r="BX118" s="1531"/>
      <c r="BY118" s="1531"/>
      <c r="BZ118" s="1531"/>
      <c r="CA118" s="1531"/>
      <c r="CB118" s="1531"/>
      <c r="CC118" s="1531"/>
      <c r="CD118" s="1531"/>
      <c r="CE118" s="1531"/>
      <c r="CF118" s="1531"/>
      <c r="CG118" s="1531"/>
      <c r="CH118" s="1531"/>
      <c r="CI118" s="1531"/>
      <c r="CJ118" s="1531"/>
      <c r="CK118" s="1531"/>
      <c r="CL118" s="1531"/>
      <c r="CM118" s="1531"/>
      <c r="CN118" s="1531"/>
      <c r="CO118" s="1531"/>
      <c r="CP118" s="1531"/>
      <c r="CQ118" s="1531"/>
      <c r="CR118" s="1531"/>
      <c r="CS118" s="1531"/>
      <c r="CT118" s="1531"/>
      <c r="CU118" s="1531"/>
      <c r="CV118" s="1531"/>
      <c r="CW118" s="1531"/>
      <c r="CX118" s="1531"/>
      <c r="CY118" s="1531"/>
      <c r="CZ118" s="1531"/>
      <c r="DA118" s="1531"/>
      <c r="DB118" s="1531"/>
      <c r="DC118" s="1531"/>
      <c r="DD118" s="1531"/>
      <c r="DE118" s="1531"/>
      <c r="DF118" s="1531"/>
      <c r="DG118" s="1531"/>
      <c r="DH118" s="1531"/>
      <c r="DI118" s="1531"/>
      <c r="DJ118" s="1531"/>
      <c r="DK118" s="1531"/>
      <c r="DL118" s="1531"/>
      <c r="DM118" s="1531"/>
      <c r="DN118" s="1531"/>
      <c r="DO118" s="1531"/>
      <c r="DP118" s="1531"/>
      <c r="DQ118" s="1531"/>
      <c r="DR118" s="1531"/>
      <c r="DS118" s="1531"/>
      <c r="DT118" s="1531"/>
      <c r="DU118" s="1531"/>
      <c r="DV118" s="1531"/>
      <c r="DW118" s="1531"/>
      <c r="DX118" s="1531"/>
      <c r="DY118" s="1531"/>
      <c r="DZ118" s="1531"/>
      <c r="EA118" s="1531"/>
      <c r="EB118" s="1531"/>
      <c r="EC118" s="1531"/>
      <c r="ED118" s="1531"/>
      <c r="EE118" s="1531"/>
      <c r="EF118" s="1531"/>
      <c r="EG118" s="1531"/>
      <c r="EH118" s="1531"/>
      <c r="EI118" s="1531"/>
      <c r="EJ118" s="1531"/>
      <c r="EK118" s="1531"/>
      <c r="EL118" s="1531"/>
      <c r="EM118" s="1531"/>
      <c r="EN118" s="1531"/>
      <c r="EO118" s="1531"/>
      <c r="EP118" s="1531"/>
      <c r="EQ118" s="1531"/>
      <c r="ER118" s="1531"/>
      <c r="ES118" s="1531"/>
      <c r="ET118" s="1531"/>
      <c r="EU118" s="1531"/>
      <c r="EV118" s="1531"/>
      <c r="EW118" s="1531"/>
      <c r="EX118" s="1531"/>
      <c r="EY118" s="1531"/>
      <c r="EZ118" s="1531"/>
      <c r="FA118" s="1531"/>
      <c r="FB118" s="1531"/>
      <c r="FC118" s="1531"/>
      <c r="FD118" s="1531"/>
      <c r="FE118" s="1531"/>
      <c r="FF118" s="1531"/>
      <c r="FG118" s="1531"/>
      <c r="FH118" s="1531"/>
      <c r="FI118" s="1531"/>
      <c r="FJ118" s="1531"/>
      <c r="FK118" s="1531"/>
      <c r="FL118" s="1531"/>
      <c r="FM118" s="1531"/>
      <c r="FN118" s="1531"/>
      <c r="FO118" s="1531"/>
      <c r="FP118" s="1531"/>
      <c r="FQ118" s="1531"/>
      <c r="FR118" s="1531"/>
      <c r="FS118" s="1531"/>
      <c r="FT118" s="1531"/>
      <c r="FU118" s="1531"/>
      <c r="FV118" s="1531"/>
      <c r="FW118" s="1531"/>
      <c r="FX118" s="1531"/>
      <c r="FY118" s="1531"/>
      <c r="FZ118" s="1531"/>
      <c r="GA118" s="1531"/>
      <c r="GB118" s="1531"/>
      <c r="GC118" s="1531"/>
      <c r="GD118" s="1531"/>
      <c r="GE118" s="1531"/>
      <c r="GF118" s="1531"/>
      <c r="GG118" s="1531"/>
      <c r="GH118" s="1531"/>
      <c r="GI118" s="1531"/>
      <c r="GJ118" s="1531"/>
      <c r="GK118" s="1531"/>
      <c r="GL118" s="1531"/>
      <c r="GM118" s="1531"/>
      <c r="GN118" s="1531"/>
      <c r="GO118" s="1531"/>
      <c r="GP118" s="1531"/>
      <c r="GQ118" s="1531"/>
      <c r="GR118" s="1531"/>
      <c r="GS118" s="1531"/>
      <c r="GT118" s="1531"/>
      <c r="GU118" s="1531"/>
      <c r="GV118" s="1531"/>
      <c r="GW118" s="1531"/>
      <c r="GX118" s="1531"/>
      <c r="GY118" s="1531"/>
      <c r="GZ118" s="1531"/>
      <c r="HA118" s="1531"/>
      <c r="HB118" s="1531"/>
      <c r="HC118" s="1531"/>
      <c r="HD118" s="1531"/>
      <c r="HE118" s="1531"/>
      <c r="HF118" s="1531"/>
      <c r="HG118" s="1531"/>
      <c r="HH118" s="1531"/>
      <c r="HI118" s="1531"/>
      <c r="HJ118" s="1531"/>
      <c r="HK118" s="1531"/>
      <c r="HL118" s="1531"/>
      <c r="HM118" s="1531"/>
      <c r="HN118" s="1531"/>
      <c r="HO118" s="1531"/>
      <c r="HP118" s="1531"/>
      <c r="HQ118" s="1531"/>
      <c r="HR118" s="1531"/>
      <c r="HS118" s="1531"/>
      <c r="HT118" s="1531"/>
      <c r="HU118" s="1531"/>
      <c r="HV118" s="1531"/>
      <c r="HW118" s="1531"/>
      <c r="HX118" s="1531"/>
      <c r="HY118" s="1531"/>
      <c r="HZ118" s="1531"/>
      <c r="IA118" s="1531"/>
      <c r="IB118" s="1531"/>
      <c r="IC118" s="1531"/>
      <c r="ID118" s="1531"/>
      <c r="IE118" s="1531"/>
      <c r="IF118" s="1531"/>
      <c r="IG118" s="1531"/>
      <c r="IH118" s="1531"/>
      <c r="II118" s="1531"/>
      <c r="IJ118" s="1531"/>
      <c r="IK118" s="1531"/>
      <c r="IL118" s="1531"/>
      <c r="IM118" s="1531"/>
      <c r="IN118" s="1531"/>
      <c r="IO118" s="1531"/>
      <c r="IP118" s="1531"/>
      <c r="IQ118" s="1531"/>
      <c r="IR118" s="1531"/>
      <c r="IS118" s="1531"/>
      <c r="IT118" s="1531"/>
      <c r="IU118" s="1531"/>
      <c r="IV118" s="1531"/>
      <c r="IW118" s="1531"/>
      <c r="IX118" s="1531"/>
      <c r="IY118" s="1531"/>
      <c r="IZ118" s="1531"/>
      <c r="JA118" s="1531"/>
      <c r="JB118" s="1531"/>
      <c r="JC118" s="1531"/>
      <c r="JD118" s="1531"/>
      <c r="JE118" s="1531"/>
      <c r="JF118" s="1531"/>
      <c r="JG118" s="1531"/>
      <c r="JH118" s="1531"/>
      <c r="JI118" s="1531"/>
      <c r="JJ118" s="1531"/>
      <c r="JK118" s="1531"/>
      <c r="JL118" s="1531"/>
      <c r="JM118" s="1531"/>
      <c r="JN118" s="1531"/>
      <c r="JO118" s="1531"/>
      <c r="JP118" s="1531"/>
      <c r="JQ118" s="1531"/>
      <c r="JR118" s="1531"/>
      <c r="JS118" s="1531"/>
      <c r="JT118" s="1531"/>
      <c r="JU118" s="1531"/>
      <c r="JV118" s="1531"/>
      <c r="JW118" s="1531"/>
      <c r="JX118" s="1531"/>
      <c r="JY118" s="1531"/>
      <c r="JZ118" s="1531"/>
      <c r="KA118" s="1531"/>
      <c r="KB118" s="1531"/>
      <c r="KC118" s="1531"/>
      <c r="KD118" s="1531"/>
      <c r="KE118" s="1531"/>
      <c r="KF118" s="1531"/>
      <c r="KG118" s="1531"/>
      <c r="KH118" s="1531"/>
      <c r="KI118" s="1531"/>
      <c r="KJ118" s="1531"/>
      <c r="KK118" s="1531"/>
      <c r="KL118" s="1531"/>
      <c r="KM118" s="1531"/>
      <c r="KN118" s="1531"/>
      <c r="KO118" s="1531"/>
      <c r="KP118" s="1531"/>
      <c r="KQ118" s="1531"/>
      <c r="KR118" s="1531"/>
      <c r="KS118" s="1531"/>
      <c r="KT118" s="1531"/>
      <c r="KU118" s="1531"/>
      <c r="KV118" s="1531"/>
      <c r="KW118" s="1531"/>
      <c r="KX118" s="1531"/>
      <c r="KY118" s="1531"/>
      <c r="KZ118" s="1531"/>
      <c r="LA118" s="1531"/>
      <c r="LB118" s="1531"/>
      <c r="LC118" s="1531"/>
      <c r="LD118" s="1531"/>
      <c r="LE118" s="1531"/>
      <c r="LF118" s="1531"/>
      <c r="LG118" s="1531"/>
      <c r="LH118" s="1531"/>
      <c r="LI118" s="1531"/>
      <c r="LJ118" s="1531"/>
      <c r="LK118" s="1531"/>
      <c r="LL118" s="1531"/>
      <c r="LM118" s="1531"/>
      <c r="LN118" s="1531"/>
      <c r="LO118" s="1531"/>
      <c r="LP118" s="1531"/>
      <c r="LQ118" s="1531"/>
      <c r="LR118" s="1531"/>
      <c r="LS118" s="1531"/>
      <c r="LT118" s="1531"/>
      <c r="LU118" s="1531"/>
      <c r="LV118" s="1531"/>
      <c r="LW118" s="1531"/>
      <c r="LX118" s="1531"/>
      <c r="LY118" s="1531"/>
      <c r="LZ118" s="1531"/>
      <c r="MA118" s="1531"/>
      <c r="MB118" s="1531"/>
      <c r="MC118" s="1531"/>
      <c r="MD118" s="1531"/>
      <c r="ME118" s="1531"/>
      <c r="MF118" s="1531"/>
      <c r="MG118" s="1531"/>
      <c r="MH118" s="1531"/>
      <c r="MI118" s="1531"/>
      <c r="MJ118" s="1531"/>
      <c r="MK118" s="1531"/>
      <c r="ML118" s="1531"/>
      <c r="MM118" s="1531"/>
      <c r="MN118" s="1531"/>
      <c r="MO118" s="1531"/>
      <c r="MP118" s="1531"/>
      <c r="MQ118" s="1531"/>
      <c r="MR118" s="1531"/>
      <c r="MS118" s="1531"/>
      <c r="MT118" s="1531"/>
      <c r="MU118" s="1531"/>
      <c r="MV118" s="1531"/>
      <c r="MW118" s="1531"/>
      <c r="MX118" s="1531"/>
      <c r="MY118" s="1531"/>
      <c r="MZ118" s="1531"/>
      <c r="NA118" s="1531"/>
      <c r="NB118" s="1531"/>
      <c r="NC118" s="1531"/>
      <c r="ND118" s="1531"/>
      <c r="NE118" s="1531"/>
      <c r="NF118" s="1531"/>
      <c r="NG118" s="1531"/>
      <c r="NH118" s="1531"/>
      <c r="NI118" s="1531"/>
      <c r="NJ118" s="1531"/>
      <c r="NK118" s="1531"/>
      <c r="NL118" s="1531"/>
      <c r="NM118" s="1531"/>
      <c r="NN118" s="1531"/>
      <c r="NO118" s="1531"/>
      <c r="NP118" s="1531"/>
      <c r="NQ118" s="1531"/>
      <c r="NR118" s="1531"/>
      <c r="NS118" s="1531"/>
      <c r="NT118" s="1531"/>
      <c r="NU118" s="1531"/>
      <c r="NV118" s="1531"/>
      <c r="NW118" s="1531"/>
      <c r="NX118" s="1531"/>
      <c r="NY118" s="1531"/>
      <c r="NZ118" s="1531"/>
      <c r="OA118" s="1531"/>
      <c r="OB118" s="1531"/>
      <c r="OC118" s="1531"/>
      <c r="OD118" s="1531"/>
      <c r="OE118" s="1531"/>
      <c r="OF118" s="1531"/>
      <c r="OG118" s="1531"/>
      <c r="OH118" s="1531"/>
      <c r="OI118" s="1531"/>
      <c r="OJ118" s="1531"/>
      <c r="OK118" s="1531"/>
      <c r="OL118" s="1531"/>
      <c r="OM118" s="1531"/>
      <c r="ON118" s="1531"/>
      <c r="OO118" s="1531"/>
      <c r="OP118" s="1531"/>
      <c r="OQ118" s="1531"/>
      <c r="OR118" s="1531"/>
      <c r="OS118" s="1531"/>
      <c r="OT118" s="1531"/>
      <c r="OU118" s="1531"/>
      <c r="OV118" s="1531"/>
      <c r="OW118" s="1531"/>
      <c r="OX118" s="1531"/>
      <c r="OY118" s="1531"/>
      <c r="OZ118" s="1531"/>
      <c r="PA118" s="1531"/>
      <c r="PB118" s="1531"/>
      <c r="PC118" s="1531"/>
      <c r="PD118" s="1531"/>
      <c r="PE118" s="1531"/>
      <c r="PF118" s="1531"/>
      <c r="PG118" s="1531"/>
      <c r="PH118" s="1531"/>
      <c r="PI118" s="1531"/>
      <c r="PJ118" s="1531"/>
      <c r="PK118" s="1531"/>
      <c r="PL118" s="1531"/>
      <c r="PM118" s="1531"/>
      <c r="PN118" s="1531"/>
      <c r="PO118" s="1531"/>
      <c r="PP118" s="1531"/>
      <c r="PQ118" s="1531"/>
      <c r="PR118" s="1531"/>
      <c r="PS118" s="1531"/>
      <c r="PT118" s="1531"/>
      <c r="PU118" s="1531"/>
      <c r="PV118" s="1531"/>
      <c r="PW118" s="1531"/>
      <c r="PX118" s="1531"/>
      <c r="PY118" s="1531"/>
      <c r="PZ118" s="1531"/>
      <c r="QA118" s="1531"/>
      <c r="QB118" s="1531"/>
      <c r="QC118" s="1531"/>
      <c r="QD118" s="1531"/>
      <c r="QE118" s="1531"/>
      <c r="QF118" s="1531"/>
      <c r="QG118" s="1531"/>
      <c r="QH118" s="1531"/>
      <c r="QI118" s="1531"/>
      <c r="QJ118" s="1531"/>
      <c r="QK118" s="1531"/>
      <c r="QL118" s="1531"/>
      <c r="QM118" s="1531"/>
      <c r="QN118" s="1531"/>
      <c r="QO118" s="1531"/>
      <c r="QP118" s="1531"/>
      <c r="QQ118" s="1531"/>
      <c r="QR118" s="1531"/>
      <c r="QS118" s="1531"/>
      <c r="QT118" s="1531"/>
      <c r="QU118" s="1531"/>
      <c r="QV118" s="1531"/>
      <c r="QW118" s="1531"/>
      <c r="QX118" s="1531"/>
      <c r="QY118" s="1531"/>
      <c r="QZ118" s="1531"/>
      <c r="RA118" s="1531"/>
      <c r="RB118" s="1531"/>
      <c r="RC118" s="1531"/>
      <c r="RD118" s="1531"/>
      <c r="RE118" s="1531"/>
      <c r="RF118" s="1531"/>
      <c r="RG118" s="1531"/>
      <c r="RH118" s="1531"/>
      <c r="RI118" s="1531"/>
      <c r="RJ118" s="1531"/>
      <c r="RK118" s="1531"/>
      <c r="RL118" s="1531"/>
      <c r="RM118" s="1531"/>
      <c r="RN118" s="1531"/>
      <c r="RO118" s="1531"/>
      <c r="RP118" s="1531"/>
      <c r="RQ118" s="1531"/>
      <c r="RR118" s="1531"/>
      <c r="RS118" s="1531"/>
      <c r="RT118" s="1531"/>
      <c r="RU118" s="1531"/>
      <c r="RV118" s="1531"/>
      <c r="RW118" s="1531"/>
      <c r="RX118" s="1531"/>
      <c r="RY118" s="1531"/>
      <c r="RZ118" s="1531"/>
      <c r="SA118" s="1531"/>
      <c r="SB118" s="1531"/>
      <c r="SC118" s="1531"/>
      <c r="SD118" s="1531"/>
      <c r="SE118" s="1531"/>
      <c r="SF118" s="1531"/>
      <c r="SG118" s="1531"/>
      <c r="SH118" s="1531"/>
      <c r="SI118" s="1531"/>
      <c r="SJ118" s="1531"/>
      <c r="SK118" s="1531"/>
      <c r="SL118" s="1531"/>
      <c r="SM118" s="1531"/>
      <c r="SN118" s="1531"/>
      <c r="SO118" s="1531"/>
      <c r="SP118" s="1531"/>
      <c r="SQ118" s="1531"/>
      <c r="SR118" s="1531"/>
      <c r="SS118" s="1531"/>
      <c r="ST118" s="1531"/>
      <c r="SU118" s="1531"/>
      <c r="SV118" s="1531"/>
      <c r="SW118" s="1531"/>
      <c r="SX118" s="1531"/>
      <c r="SY118" s="1531"/>
      <c r="SZ118" s="1531"/>
      <c r="TA118" s="1531"/>
      <c r="TB118" s="1531"/>
      <c r="TC118" s="1531"/>
      <c r="TD118" s="1531"/>
      <c r="TE118" s="1531"/>
      <c r="TF118" s="1531"/>
      <c r="TG118" s="1531"/>
      <c r="TH118" s="1531"/>
      <c r="TI118" s="1531"/>
      <c r="TJ118" s="1531"/>
      <c r="TK118" s="1531"/>
      <c r="TL118" s="1531"/>
      <c r="TM118" s="1531"/>
      <c r="TN118" s="1531"/>
      <c r="TO118" s="1531"/>
      <c r="TP118" s="1531"/>
      <c r="TQ118" s="1531"/>
      <c r="TR118" s="1531"/>
      <c r="TS118" s="1531"/>
      <c r="TT118" s="1531"/>
      <c r="TU118" s="1531"/>
      <c r="TV118" s="1531"/>
      <c r="TW118" s="1531"/>
      <c r="TX118" s="1531"/>
      <c r="TY118" s="1531"/>
      <c r="TZ118" s="1531"/>
      <c r="UA118" s="1531"/>
      <c r="UB118" s="1531"/>
      <c r="UC118" s="1531"/>
      <c r="UD118" s="1531"/>
      <c r="UE118" s="1531"/>
      <c r="UF118" s="1531"/>
      <c r="UG118" s="1531"/>
      <c r="UH118" s="1531"/>
      <c r="UI118" s="1531"/>
      <c r="UJ118" s="1531"/>
      <c r="UK118" s="1531"/>
      <c r="UL118" s="1531"/>
      <c r="UM118" s="1531"/>
      <c r="UN118" s="1531"/>
      <c r="UO118" s="1531"/>
      <c r="UP118" s="1531"/>
      <c r="UQ118" s="1531"/>
      <c r="UR118" s="1531"/>
      <c r="US118" s="1531"/>
      <c r="UT118" s="1531"/>
      <c r="UU118" s="1531"/>
      <c r="UV118" s="1531"/>
      <c r="UW118" s="1531"/>
      <c r="UX118" s="1531"/>
      <c r="UY118" s="1531"/>
      <c r="UZ118" s="1531"/>
      <c r="VA118" s="1531"/>
      <c r="VB118" s="1531"/>
      <c r="VC118" s="1531"/>
      <c r="VD118" s="1531"/>
      <c r="VE118" s="1531"/>
      <c r="VF118" s="1531"/>
      <c r="VG118" s="1531"/>
      <c r="VH118" s="1531"/>
      <c r="VI118" s="1531"/>
      <c r="VJ118" s="1531"/>
      <c r="VK118" s="1531"/>
      <c r="VL118" s="1531"/>
      <c r="VM118" s="1531"/>
      <c r="VN118" s="1531"/>
      <c r="VO118" s="1531"/>
      <c r="VP118" s="1531"/>
      <c r="VQ118" s="1531"/>
      <c r="VR118" s="1531"/>
      <c r="VS118" s="1531"/>
      <c r="VT118" s="1531"/>
      <c r="VU118" s="1531"/>
      <c r="VV118" s="1531"/>
      <c r="VW118" s="1531"/>
      <c r="VX118" s="1531"/>
      <c r="VY118" s="1531"/>
      <c r="VZ118" s="1531"/>
      <c r="WA118" s="1531"/>
      <c r="WB118" s="1531"/>
      <c r="WC118" s="1531"/>
      <c r="WD118" s="1531"/>
      <c r="WE118" s="1531"/>
      <c r="WF118" s="1531"/>
      <c r="WG118" s="1531"/>
      <c r="WH118" s="1531"/>
      <c r="WI118" s="1531"/>
      <c r="WJ118" s="1531"/>
      <c r="WK118" s="1531"/>
      <c r="WL118" s="1531"/>
      <c r="WM118" s="1531"/>
      <c r="WN118" s="1531"/>
      <c r="WO118" s="1531"/>
      <c r="WP118" s="1531"/>
      <c r="WQ118" s="1531"/>
      <c r="WR118" s="1531"/>
      <c r="WS118" s="1531"/>
      <c r="WT118" s="1531"/>
      <c r="WU118" s="1531"/>
      <c r="WV118" s="1531"/>
      <c r="WW118" s="1531"/>
      <c r="WX118" s="1531"/>
      <c r="WY118" s="1531"/>
      <c r="WZ118" s="1531"/>
      <c r="XA118" s="1531"/>
      <c r="XB118" s="1531"/>
      <c r="XC118" s="1531"/>
      <c r="XD118" s="1531"/>
      <c r="XE118" s="1531"/>
      <c r="XF118" s="1531"/>
      <c r="XG118" s="1531"/>
      <c r="XH118" s="1531"/>
      <c r="XI118" s="1531"/>
      <c r="XJ118" s="1531"/>
      <c r="XK118" s="1531"/>
      <c r="XL118" s="1531"/>
      <c r="XM118" s="1531"/>
      <c r="XN118" s="1531"/>
      <c r="XO118" s="1531"/>
      <c r="XP118" s="1531"/>
      <c r="XQ118" s="1531"/>
      <c r="XR118" s="1531"/>
      <c r="XS118" s="1531"/>
      <c r="XT118" s="1531"/>
      <c r="XU118" s="1531"/>
      <c r="XV118" s="1531"/>
      <c r="XW118" s="1531"/>
      <c r="XX118" s="1531"/>
      <c r="XY118" s="1531"/>
      <c r="XZ118" s="1531"/>
      <c r="YA118" s="1531"/>
      <c r="YB118" s="1531"/>
      <c r="YC118" s="1531"/>
      <c r="YD118" s="1531"/>
      <c r="YE118" s="1531"/>
      <c r="YF118" s="1531"/>
      <c r="YG118" s="1531"/>
      <c r="YH118" s="1531"/>
      <c r="YI118" s="1531"/>
      <c r="YJ118" s="1531"/>
      <c r="YK118" s="1531"/>
      <c r="YL118" s="1531"/>
      <c r="YM118" s="1531"/>
      <c r="YN118" s="1531"/>
      <c r="YO118" s="1531"/>
      <c r="YP118" s="1531"/>
      <c r="YQ118" s="1531"/>
      <c r="YR118" s="1531"/>
      <c r="YS118" s="1531"/>
      <c r="YT118" s="1531"/>
      <c r="YU118" s="1531"/>
      <c r="YV118" s="1531"/>
      <c r="YW118" s="1531"/>
      <c r="YX118" s="1531"/>
      <c r="YY118" s="1531"/>
      <c r="YZ118" s="1531"/>
      <c r="ZA118" s="1531"/>
      <c r="ZB118" s="1531"/>
      <c r="ZC118" s="1531"/>
      <c r="ZD118" s="1531"/>
      <c r="ZE118" s="1531"/>
      <c r="ZF118" s="1531"/>
      <c r="ZG118" s="1531"/>
      <c r="ZH118" s="1531"/>
      <c r="ZI118" s="1531"/>
      <c r="ZJ118" s="1531"/>
      <c r="ZK118" s="1531"/>
      <c r="ZL118" s="1531"/>
      <c r="ZM118" s="1531"/>
      <c r="ZN118" s="1531"/>
      <c r="ZO118" s="1531"/>
      <c r="ZP118" s="1531"/>
      <c r="ZQ118" s="1531"/>
      <c r="ZR118" s="1531"/>
      <c r="ZS118" s="1531"/>
      <c r="ZT118" s="1531"/>
      <c r="ZU118" s="1531"/>
      <c r="ZV118" s="1531"/>
      <c r="ZW118" s="1531"/>
      <c r="ZX118" s="1531"/>
      <c r="ZY118" s="1531"/>
      <c r="ZZ118" s="1531"/>
      <c r="AAA118" s="1531"/>
      <c r="AAB118" s="1531"/>
      <c r="AAC118" s="1531"/>
      <c r="AAD118" s="1531"/>
      <c r="AAE118" s="1531"/>
      <c r="AAF118" s="1531"/>
      <c r="AAG118" s="1531"/>
      <c r="AAH118" s="1531"/>
      <c r="AAI118" s="1531"/>
      <c r="AAJ118" s="1531"/>
      <c r="AAK118" s="1531"/>
      <c r="AAL118" s="1531"/>
      <c r="AAM118" s="1531"/>
      <c r="AAN118" s="1531"/>
      <c r="AAO118" s="1531"/>
      <c r="AAP118" s="1531"/>
      <c r="AAQ118" s="1531"/>
      <c r="AAR118" s="1531"/>
      <c r="AAS118" s="1531"/>
      <c r="AAT118" s="1531"/>
      <c r="AAU118" s="1531"/>
      <c r="AAV118" s="1531"/>
      <c r="AAW118" s="1531"/>
      <c r="AAX118" s="1531"/>
      <c r="AAY118" s="1531"/>
      <c r="AAZ118" s="1531"/>
      <c r="ABA118" s="1531"/>
      <c r="ABB118" s="1531"/>
      <c r="ABC118" s="1531"/>
      <c r="ABD118" s="1531"/>
      <c r="ABE118" s="1531"/>
      <c r="ABF118" s="1531"/>
      <c r="ABG118" s="1531"/>
      <c r="ABH118" s="1531"/>
      <c r="ABI118" s="1531"/>
      <c r="ABJ118" s="1531"/>
      <c r="ABK118" s="1531"/>
      <c r="ABL118" s="1531"/>
      <c r="ABM118" s="1531"/>
      <c r="ABN118" s="1531"/>
      <c r="ABO118" s="1531"/>
      <c r="ABP118" s="1531"/>
      <c r="ABQ118" s="1531"/>
      <c r="ABR118" s="1531"/>
      <c r="ABS118" s="1531"/>
      <c r="ABT118" s="1531"/>
      <c r="ABU118" s="1531"/>
      <c r="ABV118" s="1531"/>
      <c r="ABW118" s="1531"/>
      <c r="ABX118" s="1531"/>
      <c r="ABY118" s="1531"/>
      <c r="ABZ118" s="1531"/>
      <c r="ACA118" s="1531"/>
      <c r="ACB118" s="1531"/>
      <c r="ACC118" s="1531"/>
      <c r="ACD118" s="1531"/>
      <c r="ACE118" s="1531"/>
      <c r="ACF118" s="1531"/>
      <c r="ACG118" s="1531"/>
      <c r="ACH118" s="1531"/>
      <c r="ACI118" s="1531"/>
      <c r="ACJ118" s="1531"/>
      <c r="ACK118" s="1531"/>
      <c r="ACL118" s="1531"/>
      <c r="ACM118" s="1531"/>
      <c r="ACN118" s="1531"/>
      <c r="ACO118" s="1531"/>
      <c r="ACP118" s="1531"/>
      <c r="ACQ118" s="1531"/>
      <c r="ACR118" s="1531"/>
      <c r="ACS118" s="1531"/>
      <c r="ACT118" s="1531"/>
      <c r="ACU118" s="1531"/>
      <c r="ACV118" s="1531"/>
      <c r="ACW118" s="1531"/>
      <c r="ACX118" s="1531"/>
      <c r="ACY118" s="1531"/>
      <c r="ACZ118" s="1531"/>
      <c r="ADA118" s="1531"/>
      <c r="ADB118" s="1531"/>
      <c r="ADC118" s="1531"/>
      <c r="ADD118" s="1531"/>
      <c r="ADE118" s="1531"/>
      <c r="ADF118" s="1531"/>
      <c r="ADG118" s="1531"/>
      <c r="ADH118" s="1531"/>
      <c r="ADI118" s="1531"/>
      <c r="ADJ118" s="1531"/>
      <c r="ADK118" s="1531"/>
      <c r="ADL118" s="1531"/>
      <c r="ADM118" s="1531"/>
      <c r="ADN118" s="1531"/>
      <c r="ADO118" s="1531"/>
      <c r="ADP118" s="1531"/>
      <c r="ADQ118" s="1531"/>
      <c r="ADR118" s="1531"/>
      <c r="ADS118" s="1531"/>
      <c r="ADT118" s="1531"/>
      <c r="ADU118" s="1531"/>
      <c r="ADV118" s="1531"/>
      <c r="ADW118" s="1531"/>
      <c r="ADX118" s="1531"/>
      <c r="ADY118" s="1531"/>
      <c r="ADZ118" s="1531"/>
      <c r="AEA118" s="1531"/>
      <c r="AEB118" s="1531"/>
      <c r="AEC118" s="1531"/>
      <c r="AED118" s="1531"/>
      <c r="AEE118" s="1531"/>
      <c r="AEF118" s="1531"/>
      <c r="AEG118" s="1531"/>
      <c r="AEH118" s="1531"/>
      <c r="AEI118" s="1531"/>
      <c r="AEJ118" s="1531"/>
      <c r="AEK118" s="1531"/>
      <c r="AEL118" s="1531"/>
      <c r="AEM118" s="1531"/>
      <c r="AEN118" s="1531"/>
      <c r="AEO118" s="1531"/>
      <c r="AEP118" s="1531"/>
      <c r="AEQ118" s="1531"/>
      <c r="AER118" s="1531"/>
      <c r="AES118" s="1531"/>
      <c r="AET118" s="1531"/>
      <c r="AEU118" s="1531"/>
      <c r="AEV118" s="1531"/>
      <c r="AEW118" s="1531"/>
      <c r="AEX118" s="1531"/>
      <c r="AEY118" s="1531"/>
      <c r="AEZ118" s="1531"/>
      <c r="AFA118" s="1531"/>
      <c r="AFB118" s="1531"/>
      <c r="AFC118" s="1531"/>
      <c r="AFD118" s="1531"/>
      <c r="AFE118" s="1531"/>
      <c r="AFF118" s="1531"/>
      <c r="AFG118" s="1531"/>
      <c r="AFH118" s="1531"/>
      <c r="AFI118" s="1531"/>
      <c r="AFJ118" s="1531"/>
      <c r="AFK118" s="1531"/>
      <c r="AFL118" s="1531"/>
      <c r="AFM118" s="1531"/>
      <c r="AFN118" s="1531"/>
      <c r="AFO118" s="1531"/>
      <c r="AFP118" s="1531"/>
      <c r="AFQ118" s="1531"/>
      <c r="AFR118" s="1531"/>
      <c r="AFS118" s="1531"/>
      <c r="AFT118" s="1531"/>
      <c r="AFU118" s="1531"/>
      <c r="AFV118" s="1531"/>
      <c r="AFW118" s="1531"/>
      <c r="AFX118" s="1531"/>
      <c r="AFY118" s="1531"/>
      <c r="AFZ118" s="1531"/>
      <c r="AGA118" s="1531"/>
      <c r="AGB118" s="1531"/>
      <c r="AGC118" s="1531"/>
      <c r="AGD118" s="1531"/>
      <c r="AGE118" s="1531"/>
      <c r="AGF118" s="1531"/>
      <c r="AGG118" s="1531"/>
      <c r="AGH118" s="1531"/>
      <c r="AGI118" s="1531"/>
      <c r="AGJ118" s="1531"/>
      <c r="AGK118" s="1531"/>
      <c r="AGL118" s="1531"/>
      <c r="AGM118" s="1531"/>
      <c r="AGN118" s="1531"/>
      <c r="AGO118" s="1531"/>
      <c r="AGP118" s="1531"/>
      <c r="AGQ118" s="1531"/>
      <c r="AGR118" s="1531"/>
      <c r="AGS118" s="1531"/>
      <c r="AGT118" s="1531"/>
      <c r="AGU118" s="1531"/>
      <c r="AGV118" s="1531"/>
      <c r="AGW118" s="1531"/>
      <c r="AGX118" s="1531"/>
      <c r="AGY118" s="1531"/>
      <c r="AGZ118" s="1531"/>
      <c r="AHA118" s="1531"/>
      <c r="AHB118" s="1531"/>
      <c r="AHC118" s="1531"/>
      <c r="AHD118" s="1531"/>
      <c r="AHE118" s="1531"/>
      <c r="AHF118" s="1531"/>
      <c r="AHG118" s="1531"/>
      <c r="AHH118" s="1531"/>
      <c r="AHI118" s="1531"/>
      <c r="AHJ118" s="1531"/>
      <c r="AHK118" s="1531"/>
      <c r="AHL118" s="1531"/>
      <c r="AHM118" s="1531"/>
      <c r="AHN118" s="1531"/>
      <c r="AHO118" s="1531"/>
      <c r="AHP118" s="1531"/>
      <c r="AHQ118" s="1531"/>
      <c r="AHR118" s="1531"/>
      <c r="AHS118" s="1531"/>
      <c r="AHT118" s="1531"/>
      <c r="AHU118" s="1531"/>
      <c r="AHV118" s="1531"/>
      <c r="AHW118" s="1531"/>
      <c r="AHX118" s="1531"/>
      <c r="AHY118" s="1531"/>
      <c r="AHZ118" s="1531"/>
      <c r="AIA118" s="1531"/>
      <c r="AIB118" s="1531"/>
      <c r="AIC118" s="1531"/>
      <c r="AID118" s="1531"/>
      <c r="AIE118" s="1531"/>
      <c r="AIF118" s="1531"/>
      <c r="AIG118" s="1531"/>
      <c r="AIH118" s="1531"/>
      <c r="AII118" s="1531"/>
      <c r="AIJ118" s="1531"/>
      <c r="AIK118" s="1531"/>
      <c r="AIL118" s="1531"/>
      <c r="AIM118" s="1531"/>
      <c r="AIN118" s="1531"/>
      <c r="AIO118" s="1531"/>
      <c r="AIP118" s="1531"/>
      <c r="AIQ118" s="1531"/>
      <c r="AIR118" s="1531"/>
      <c r="AIS118" s="1531"/>
      <c r="AIT118" s="1531"/>
      <c r="AIU118" s="1531"/>
      <c r="AIV118" s="1531"/>
      <c r="AIW118" s="1531"/>
      <c r="AIX118" s="1531"/>
      <c r="AIY118" s="1531"/>
      <c r="AIZ118" s="1531"/>
      <c r="AJA118" s="1531"/>
      <c r="AJB118" s="1531"/>
      <c r="AJC118" s="1531"/>
      <c r="AJD118" s="1531"/>
      <c r="AJE118" s="1531"/>
      <c r="AJF118" s="1531"/>
      <c r="AJG118" s="1531"/>
      <c r="AJH118" s="1531"/>
      <c r="AJI118" s="1531"/>
      <c r="AJJ118" s="1531"/>
      <c r="AJK118" s="1531"/>
      <c r="AJL118" s="1531"/>
      <c r="AJM118" s="1531"/>
      <c r="AJN118" s="1531"/>
      <c r="AJO118" s="1531"/>
      <c r="AJP118" s="1531"/>
      <c r="AJQ118" s="1531"/>
      <c r="AJR118" s="1531"/>
      <c r="AJS118" s="1531"/>
      <c r="AJT118" s="1531"/>
      <c r="AJU118" s="1531"/>
      <c r="AJV118" s="1531"/>
      <c r="AJW118" s="1531"/>
      <c r="AJX118" s="1531"/>
      <c r="AJY118" s="1531"/>
      <c r="AJZ118" s="1531"/>
      <c r="AKA118" s="1531"/>
      <c r="AKB118" s="1531"/>
      <c r="AKC118" s="1531"/>
      <c r="AKD118" s="1531"/>
      <c r="AKE118" s="1531"/>
      <c r="AKF118" s="1531"/>
      <c r="AKG118" s="1531"/>
      <c r="AKH118" s="1531"/>
      <c r="AKI118" s="1531"/>
      <c r="AKJ118" s="1531"/>
      <c r="AKK118" s="1531"/>
      <c r="AKL118" s="1531"/>
      <c r="AKM118" s="1531"/>
      <c r="AKN118" s="1531"/>
      <c r="AKO118" s="1531"/>
      <c r="AKP118" s="1531"/>
      <c r="AKQ118" s="1531"/>
      <c r="AKR118" s="1531"/>
      <c r="AKS118" s="1531"/>
      <c r="AKT118" s="1531"/>
      <c r="AKU118" s="1531"/>
      <c r="AKV118" s="1531"/>
      <c r="AKW118" s="1531"/>
      <c r="AKX118" s="1531"/>
      <c r="AKY118" s="1531"/>
      <c r="AKZ118" s="1531"/>
      <c r="ALA118" s="1531"/>
      <c r="ALB118" s="1531"/>
      <c r="ALC118" s="1531"/>
      <c r="ALD118" s="1531"/>
      <c r="ALE118" s="1531"/>
      <c r="ALF118" s="1531"/>
      <c r="ALG118" s="1531"/>
      <c r="ALH118" s="1531"/>
      <c r="ALI118" s="1531"/>
      <c r="ALJ118" s="1531"/>
      <c r="ALK118" s="1531"/>
      <c r="ALL118" s="1531"/>
      <c r="ALM118" s="1531"/>
      <c r="ALN118" s="1531"/>
      <c r="ALO118" s="1531"/>
      <c r="ALP118" s="1531"/>
      <c r="ALQ118" s="1531"/>
      <c r="ALR118" s="1531"/>
      <c r="ALS118" s="1531"/>
      <c r="ALT118" s="1531"/>
      <c r="ALU118" s="1531"/>
      <c r="ALV118" s="1531"/>
      <c r="ALW118" s="1531"/>
      <c r="ALX118" s="1531"/>
      <c r="ALY118" s="1531"/>
      <c r="ALZ118" s="1531"/>
      <c r="AMA118" s="1531"/>
      <c r="AMB118" s="1531"/>
      <c r="AMC118" s="1531"/>
      <c r="AMD118" s="1531"/>
      <c r="AME118" s="1531"/>
      <c r="AMF118" s="1531"/>
      <c r="AMG118" s="1531"/>
      <c r="AMH118" s="1531"/>
      <c r="AMI118" s="1531"/>
      <c r="AMJ118" s="1531"/>
      <c r="AMK118" s="1531"/>
      <c r="AML118" s="1531"/>
      <c r="AMM118" s="1531"/>
      <c r="AMN118" s="1531"/>
      <c r="AMO118" s="1531"/>
      <c r="AMP118" s="1531"/>
      <c r="AMQ118" s="1531"/>
      <c r="AMR118" s="1531"/>
      <c r="AMS118" s="1531"/>
      <c r="AMT118" s="1531"/>
      <c r="AMU118" s="1531"/>
      <c r="AMV118" s="1531"/>
      <c r="AMW118" s="1531"/>
      <c r="AMX118" s="1531"/>
      <c r="AMY118" s="1531"/>
      <c r="AMZ118" s="1531"/>
      <c r="ANA118" s="1531"/>
      <c r="ANB118" s="1531"/>
      <c r="ANC118" s="1531"/>
      <c r="AND118" s="1531"/>
      <c r="ANE118" s="1531"/>
      <c r="ANF118" s="1531"/>
      <c r="ANG118" s="1531"/>
      <c r="ANH118" s="1531"/>
      <c r="ANI118" s="1531"/>
      <c r="ANJ118" s="1531"/>
      <c r="ANK118" s="1531"/>
      <c r="ANL118" s="1531"/>
      <c r="ANM118" s="1531"/>
      <c r="ANN118" s="1531"/>
      <c r="ANO118" s="1531"/>
      <c r="ANP118" s="1531"/>
      <c r="ANQ118" s="1531"/>
      <c r="ANR118" s="1531"/>
      <c r="ANS118" s="1531"/>
      <c r="ANT118" s="1531"/>
      <c r="ANU118" s="1531"/>
      <c r="ANV118" s="1531"/>
      <c r="ANW118" s="1531"/>
      <c r="ANX118" s="1531"/>
      <c r="ANY118" s="1531"/>
      <c r="ANZ118" s="1531"/>
      <c r="AOA118" s="1531"/>
      <c r="AOB118" s="1531"/>
      <c r="AOC118" s="1531"/>
      <c r="AOD118" s="1531"/>
      <c r="AOE118" s="1531"/>
      <c r="AOF118" s="1531"/>
      <c r="AOG118" s="1531"/>
      <c r="AOH118" s="1531"/>
      <c r="AOI118" s="1531"/>
      <c r="AOJ118" s="1531"/>
      <c r="AOK118" s="1531"/>
      <c r="AOL118" s="1531"/>
      <c r="AOM118" s="1531"/>
      <c r="AON118" s="1531"/>
      <c r="AOO118" s="1531"/>
      <c r="AOP118" s="1531"/>
      <c r="AOQ118" s="1531"/>
      <c r="AOR118" s="1531"/>
      <c r="AOS118" s="1531"/>
      <c r="AOT118" s="1531"/>
      <c r="AOU118" s="1531"/>
      <c r="AOV118" s="1531"/>
      <c r="AOW118" s="1531"/>
      <c r="AOX118" s="1531"/>
      <c r="AOY118" s="1531"/>
      <c r="AOZ118" s="1531"/>
      <c r="APA118" s="1531"/>
      <c r="APB118" s="1531"/>
      <c r="APC118" s="1531"/>
      <c r="APD118" s="1531"/>
      <c r="APE118" s="1531"/>
      <c r="APF118" s="1531"/>
      <c r="APG118" s="1531"/>
      <c r="APH118" s="1531"/>
      <c r="API118" s="1531"/>
      <c r="APJ118" s="1531"/>
      <c r="APK118" s="1531"/>
      <c r="APL118" s="1531"/>
      <c r="APM118" s="1531"/>
      <c r="APN118" s="1531"/>
      <c r="APO118" s="1531"/>
      <c r="APP118" s="1531"/>
      <c r="APQ118" s="1531"/>
      <c r="APR118" s="1531"/>
      <c r="APS118" s="1531"/>
      <c r="APT118" s="1531"/>
      <c r="APU118" s="1531"/>
      <c r="APV118" s="1531"/>
      <c r="APW118" s="1531"/>
      <c r="APX118" s="1531"/>
      <c r="APY118" s="1531"/>
      <c r="APZ118" s="1531"/>
      <c r="AQA118" s="1531"/>
      <c r="AQB118" s="1531"/>
      <c r="AQC118" s="1531"/>
      <c r="AQD118" s="1531"/>
      <c r="AQE118" s="1531"/>
      <c r="AQF118" s="1531"/>
      <c r="AQG118" s="1531"/>
      <c r="AQH118" s="1531"/>
      <c r="AQI118" s="1531"/>
      <c r="AQJ118" s="1531"/>
      <c r="AQK118" s="1531"/>
      <c r="AQL118" s="1531"/>
      <c r="AQM118" s="1531"/>
      <c r="AQN118" s="1531"/>
      <c r="AQO118" s="1531"/>
      <c r="AQP118" s="1531"/>
      <c r="AQQ118" s="1531"/>
      <c r="AQR118" s="1531"/>
      <c r="AQS118" s="1531"/>
      <c r="AQT118" s="1531"/>
      <c r="AQU118" s="1531"/>
      <c r="AQV118" s="1531"/>
      <c r="AQW118" s="1531"/>
      <c r="AQX118" s="1531"/>
      <c r="AQY118" s="1531"/>
      <c r="AQZ118" s="1531"/>
      <c r="ARA118" s="1531"/>
      <c r="ARB118" s="1531"/>
      <c r="ARC118" s="1531"/>
      <c r="ARD118" s="1531"/>
      <c r="ARE118" s="1531"/>
      <c r="ARF118" s="1531"/>
      <c r="ARG118" s="1531"/>
      <c r="ARH118" s="1531"/>
      <c r="ARI118" s="1531"/>
      <c r="ARJ118" s="1531"/>
      <c r="ARK118" s="1531"/>
      <c r="ARL118" s="1531"/>
      <c r="ARM118" s="1531"/>
      <c r="ARN118" s="1531"/>
      <c r="ARO118" s="1531"/>
      <c r="ARP118" s="1531"/>
      <c r="ARQ118" s="1531"/>
      <c r="ARR118" s="1531"/>
      <c r="ARS118" s="1531"/>
      <c r="ART118" s="1531"/>
      <c r="ARU118" s="1531"/>
      <c r="ARV118" s="1531"/>
      <c r="ARW118" s="1531"/>
      <c r="ARX118" s="1531"/>
      <c r="ARY118" s="1531"/>
      <c r="ARZ118" s="1531"/>
      <c r="ASA118" s="1531"/>
      <c r="ASB118" s="1531"/>
      <c r="ASC118" s="1531"/>
      <c r="ASD118" s="1531"/>
      <c r="ASE118" s="1531"/>
      <c r="ASF118" s="1531"/>
      <c r="ASG118" s="1531"/>
      <c r="ASH118" s="1531"/>
      <c r="ASI118" s="1531"/>
      <c r="ASJ118" s="1531"/>
      <c r="ASK118" s="1531"/>
      <c r="ASL118" s="1531"/>
      <c r="ASM118" s="1531"/>
      <c r="ASN118" s="1531"/>
      <c r="ASO118" s="1531"/>
      <c r="ASP118" s="1531"/>
      <c r="ASQ118" s="1531"/>
      <c r="ASR118" s="1531"/>
      <c r="ASS118" s="1531"/>
      <c r="AST118" s="1531"/>
      <c r="ASU118" s="1531"/>
      <c r="ASV118" s="1531"/>
      <c r="ASW118" s="1531"/>
      <c r="ASX118" s="1531"/>
      <c r="ASY118" s="1531"/>
      <c r="ASZ118" s="1531"/>
      <c r="ATA118" s="1531"/>
      <c r="ATB118" s="1531"/>
      <c r="ATC118" s="1531"/>
      <c r="ATD118" s="1531"/>
      <c r="ATE118" s="1531"/>
      <c r="ATF118" s="1531"/>
      <c r="ATG118" s="1531"/>
      <c r="ATH118" s="1531"/>
      <c r="ATI118" s="1531"/>
      <c r="ATJ118" s="1531"/>
      <c r="ATK118" s="1531"/>
      <c r="ATL118" s="1531"/>
      <c r="ATM118" s="1531"/>
      <c r="ATN118" s="1531"/>
      <c r="ATO118" s="1531"/>
      <c r="ATP118" s="1531"/>
      <c r="ATQ118" s="1531"/>
      <c r="ATR118" s="1531"/>
      <c r="ATS118" s="1531"/>
      <c r="ATT118" s="1531"/>
      <c r="ATU118" s="1531"/>
      <c r="ATV118" s="1531"/>
      <c r="ATW118" s="1531"/>
      <c r="ATX118" s="1531"/>
      <c r="ATY118" s="1531"/>
      <c r="ATZ118" s="1531"/>
      <c r="AUA118" s="1531"/>
      <c r="AUB118" s="1531"/>
      <c r="AUC118" s="1531"/>
      <c r="AUD118" s="1531"/>
      <c r="AUE118" s="1531"/>
      <c r="AUF118" s="1531"/>
      <c r="AUG118" s="1531"/>
      <c r="AUH118" s="1531"/>
      <c r="AUI118" s="1531"/>
    </row>
    <row r="119" spans="1:1231" s="1449" customFormat="1" ht="31.75" customHeight="1" x14ac:dyDescent="0.75">
      <c r="A119" s="1619"/>
      <c r="B119" s="2100" t="s">
        <v>359</v>
      </c>
      <c r="C119" s="1436" t="s">
        <v>296</v>
      </c>
      <c r="D119" s="1436" t="s">
        <v>37</v>
      </c>
      <c r="E119" s="1436" t="s">
        <v>23</v>
      </c>
      <c r="F119" s="1436" t="s">
        <v>297</v>
      </c>
      <c r="G119" s="1437">
        <f t="array" ref="G119">INDEX('Salary . staff rates'!$A$6:$C$28,MATCH(1,('Salary . staff rates'!$A$6:$A$28=E119)*('Salary . staff rates'!$B$6:$B$28=F119),0),3)</f>
        <v>65000</v>
      </c>
      <c r="H119" s="1437">
        <f t="shared" si="96"/>
        <v>456.14035087719299</v>
      </c>
      <c r="I119" s="1438" t="s">
        <v>0</v>
      </c>
      <c r="J119" s="1439" t="s">
        <v>0</v>
      </c>
      <c r="K119" s="1440">
        <v>3</v>
      </c>
      <c r="L119" s="1472">
        <f t="shared" ref="L119:L123" si="103">IF(K119="N/A","",H119*K119)</f>
        <v>1368.421052631579</v>
      </c>
      <c r="M119" s="1441" t="s">
        <v>31</v>
      </c>
      <c r="N119" s="1473">
        <f>IF(M119="Yes",L119*'Salary . staff rates'!$C$34,0)</f>
        <v>0</v>
      </c>
      <c r="O119" s="1442"/>
      <c r="P119" s="1849">
        <v>1</v>
      </c>
      <c r="Q119" s="1849">
        <v>1</v>
      </c>
      <c r="R119" s="1442"/>
      <c r="S119" s="1442"/>
      <c r="T119" s="1442"/>
      <c r="U119" s="1442"/>
      <c r="V119" s="1442"/>
      <c r="W119" s="1443">
        <v>1</v>
      </c>
      <c r="X119" s="1444"/>
      <c r="Y119" s="1849">
        <f t="shared" si="97"/>
        <v>1368.421052631579</v>
      </c>
      <c r="Z119" s="1849">
        <f t="shared" si="98"/>
        <v>0</v>
      </c>
      <c r="AA119" s="1445"/>
      <c r="AB119" s="1849">
        <f t="shared" si="99"/>
        <v>1368.421052631579</v>
      </c>
      <c r="AC119" s="1849">
        <f t="shared" si="100"/>
        <v>0</v>
      </c>
      <c r="AD119" s="1446"/>
      <c r="AE119" s="1448"/>
      <c r="AF119" s="1448"/>
      <c r="AL119" s="1450"/>
      <c r="AN119" s="1451">
        <f t="shared" si="101"/>
        <v>0</v>
      </c>
      <c r="AO119" s="1451">
        <f t="shared" si="102"/>
        <v>0</v>
      </c>
      <c r="AP119" s="1531"/>
      <c r="AQ119" s="1531"/>
      <c r="AR119" s="1531"/>
      <c r="AS119" s="1531"/>
      <c r="AT119" s="1531"/>
      <c r="AU119" s="1531"/>
      <c r="AV119" s="1531"/>
      <c r="AW119" s="1531"/>
      <c r="AX119" s="1531"/>
      <c r="AY119" s="1531"/>
      <c r="AZ119" s="1531"/>
      <c r="BA119" s="1531"/>
      <c r="BB119" s="1531"/>
      <c r="BC119" s="1531"/>
      <c r="BD119" s="1531"/>
      <c r="BE119" s="1531"/>
      <c r="BF119" s="1531"/>
      <c r="BG119" s="1531"/>
      <c r="BH119" s="1531"/>
      <c r="BI119" s="1531"/>
      <c r="BJ119" s="1531"/>
      <c r="BK119" s="1531"/>
      <c r="BL119" s="1531"/>
      <c r="BM119" s="1531"/>
      <c r="BN119" s="1531"/>
      <c r="BO119" s="1531"/>
      <c r="BP119" s="1531"/>
      <c r="BQ119" s="1531"/>
      <c r="BR119" s="1531"/>
      <c r="BS119" s="1531"/>
      <c r="BT119" s="1531"/>
      <c r="BU119" s="1531"/>
      <c r="BV119" s="1531"/>
      <c r="BW119" s="1531"/>
      <c r="BX119" s="1531"/>
      <c r="BY119" s="1531"/>
      <c r="BZ119" s="1531"/>
      <c r="CA119" s="1531"/>
      <c r="CB119" s="1531"/>
      <c r="CC119" s="1531"/>
      <c r="CD119" s="1531"/>
      <c r="CE119" s="1531"/>
      <c r="CF119" s="1531"/>
      <c r="CG119" s="1531"/>
      <c r="CH119" s="1531"/>
      <c r="CI119" s="1531"/>
      <c r="CJ119" s="1531"/>
      <c r="CK119" s="1531"/>
      <c r="CL119" s="1531"/>
      <c r="CM119" s="1531"/>
      <c r="CN119" s="1531"/>
      <c r="CO119" s="1531"/>
      <c r="CP119" s="1531"/>
      <c r="CQ119" s="1531"/>
      <c r="CR119" s="1531"/>
      <c r="CS119" s="1531"/>
      <c r="CT119" s="1531"/>
      <c r="CU119" s="1531"/>
      <c r="CV119" s="1531"/>
      <c r="CW119" s="1531"/>
      <c r="CX119" s="1531"/>
      <c r="CY119" s="1531"/>
      <c r="CZ119" s="1531"/>
      <c r="DA119" s="1531"/>
      <c r="DB119" s="1531"/>
      <c r="DC119" s="1531"/>
      <c r="DD119" s="1531"/>
      <c r="DE119" s="1531"/>
      <c r="DF119" s="1531"/>
      <c r="DG119" s="1531"/>
      <c r="DH119" s="1531"/>
      <c r="DI119" s="1531"/>
      <c r="DJ119" s="1531"/>
      <c r="DK119" s="1531"/>
      <c r="DL119" s="1531"/>
      <c r="DM119" s="1531"/>
      <c r="DN119" s="1531"/>
      <c r="DO119" s="1531"/>
      <c r="DP119" s="1531"/>
      <c r="DQ119" s="1531"/>
      <c r="DR119" s="1531"/>
      <c r="DS119" s="1531"/>
      <c r="DT119" s="1531"/>
      <c r="DU119" s="1531"/>
      <c r="DV119" s="1531"/>
      <c r="DW119" s="1531"/>
      <c r="DX119" s="1531"/>
      <c r="DY119" s="1531"/>
      <c r="DZ119" s="1531"/>
      <c r="EA119" s="1531"/>
      <c r="EB119" s="1531"/>
      <c r="EC119" s="1531"/>
      <c r="ED119" s="1531"/>
      <c r="EE119" s="1531"/>
      <c r="EF119" s="1531"/>
      <c r="EG119" s="1531"/>
      <c r="EH119" s="1531"/>
      <c r="EI119" s="1531"/>
      <c r="EJ119" s="1531"/>
      <c r="EK119" s="1531"/>
      <c r="EL119" s="1531"/>
      <c r="EM119" s="1531"/>
      <c r="EN119" s="1531"/>
      <c r="EO119" s="1531"/>
      <c r="EP119" s="1531"/>
      <c r="EQ119" s="1531"/>
      <c r="ER119" s="1531"/>
      <c r="ES119" s="1531"/>
      <c r="ET119" s="1531"/>
      <c r="EU119" s="1531"/>
      <c r="EV119" s="1531"/>
      <c r="EW119" s="1531"/>
      <c r="EX119" s="1531"/>
      <c r="EY119" s="1531"/>
      <c r="EZ119" s="1531"/>
      <c r="FA119" s="1531"/>
      <c r="FB119" s="1531"/>
      <c r="FC119" s="1531"/>
      <c r="FD119" s="1531"/>
      <c r="FE119" s="1531"/>
      <c r="FF119" s="1531"/>
      <c r="FG119" s="1531"/>
      <c r="FH119" s="1531"/>
      <c r="FI119" s="1531"/>
      <c r="FJ119" s="1531"/>
      <c r="FK119" s="1531"/>
      <c r="FL119" s="1531"/>
      <c r="FM119" s="1531"/>
      <c r="FN119" s="1531"/>
      <c r="FO119" s="1531"/>
      <c r="FP119" s="1531"/>
      <c r="FQ119" s="1531"/>
      <c r="FR119" s="1531"/>
      <c r="FS119" s="1531"/>
      <c r="FT119" s="1531"/>
      <c r="FU119" s="1531"/>
      <c r="FV119" s="1531"/>
      <c r="FW119" s="1531"/>
      <c r="FX119" s="1531"/>
      <c r="FY119" s="1531"/>
      <c r="FZ119" s="1531"/>
      <c r="GA119" s="1531"/>
      <c r="GB119" s="1531"/>
      <c r="GC119" s="1531"/>
      <c r="GD119" s="1531"/>
      <c r="GE119" s="1531"/>
      <c r="GF119" s="1531"/>
      <c r="GG119" s="1531"/>
      <c r="GH119" s="1531"/>
      <c r="GI119" s="1531"/>
      <c r="GJ119" s="1531"/>
      <c r="GK119" s="1531"/>
      <c r="GL119" s="1531"/>
      <c r="GM119" s="1531"/>
      <c r="GN119" s="1531"/>
      <c r="GO119" s="1531"/>
      <c r="GP119" s="1531"/>
      <c r="GQ119" s="1531"/>
      <c r="GR119" s="1531"/>
      <c r="GS119" s="1531"/>
      <c r="GT119" s="1531"/>
      <c r="GU119" s="1531"/>
      <c r="GV119" s="1531"/>
      <c r="GW119" s="1531"/>
      <c r="GX119" s="1531"/>
      <c r="GY119" s="1531"/>
      <c r="GZ119" s="1531"/>
      <c r="HA119" s="1531"/>
      <c r="HB119" s="1531"/>
      <c r="HC119" s="1531"/>
      <c r="HD119" s="1531"/>
      <c r="HE119" s="1531"/>
      <c r="HF119" s="1531"/>
      <c r="HG119" s="1531"/>
      <c r="HH119" s="1531"/>
      <c r="HI119" s="1531"/>
      <c r="HJ119" s="1531"/>
      <c r="HK119" s="1531"/>
      <c r="HL119" s="1531"/>
      <c r="HM119" s="1531"/>
      <c r="HN119" s="1531"/>
      <c r="HO119" s="1531"/>
      <c r="HP119" s="1531"/>
      <c r="HQ119" s="1531"/>
      <c r="HR119" s="1531"/>
      <c r="HS119" s="1531"/>
      <c r="HT119" s="1531"/>
      <c r="HU119" s="1531"/>
      <c r="HV119" s="1531"/>
      <c r="HW119" s="1531"/>
      <c r="HX119" s="1531"/>
      <c r="HY119" s="1531"/>
      <c r="HZ119" s="1531"/>
      <c r="IA119" s="1531"/>
      <c r="IB119" s="1531"/>
      <c r="IC119" s="1531"/>
      <c r="ID119" s="1531"/>
      <c r="IE119" s="1531"/>
      <c r="IF119" s="1531"/>
      <c r="IG119" s="1531"/>
      <c r="IH119" s="1531"/>
      <c r="II119" s="1531"/>
      <c r="IJ119" s="1531"/>
      <c r="IK119" s="1531"/>
      <c r="IL119" s="1531"/>
      <c r="IM119" s="1531"/>
      <c r="IN119" s="1531"/>
      <c r="IO119" s="1531"/>
      <c r="IP119" s="1531"/>
      <c r="IQ119" s="1531"/>
      <c r="IR119" s="1531"/>
      <c r="IS119" s="1531"/>
      <c r="IT119" s="1531"/>
      <c r="IU119" s="1531"/>
      <c r="IV119" s="1531"/>
      <c r="IW119" s="1531"/>
      <c r="IX119" s="1531"/>
      <c r="IY119" s="1531"/>
      <c r="IZ119" s="1531"/>
      <c r="JA119" s="1531"/>
      <c r="JB119" s="1531"/>
      <c r="JC119" s="1531"/>
      <c r="JD119" s="1531"/>
      <c r="JE119" s="1531"/>
      <c r="JF119" s="1531"/>
      <c r="JG119" s="1531"/>
      <c r="JH119" s="1531"/>
      <c r="JI119" s="1531"/>
      <c r="JJ119" s="1531"/>
      <c r="JK119" s="1531"/>
      <c r="JL119" s="1531"/>
      <c r="JM119" s="1531"/>
      <c r="JN119" s="1531"/>
      <c r="JO119" s="1531"/>
      <c r="JP119" s="1531"/>
      <c r="JQ119" s="1531"/>
      <c r="JR119" s="1531"/>
      <c r="JS119" s="1531"/>
      <c r="JT119" s="1531"/>
      <c r="JU119" s="1531"/>
      <c r="JV119" s="1531"/>
      <c r="JW119" s="1531"/>
      <c r="JX119" s="1531"/>
      <c r="JY119" s="1531"/>
      <c r="JZ119" s="1531"/>
      <c r="KA119" s="1531"/>
      <c r="KB119" s="1531"/>
      <c r="KC119" s="1531"/>
      <c r="KD119" s="1531"/>
      <c r="KE119" s="1531"/>
      <c r="KF119" s="1531"/>
      <c r="KG119" s="1531"/>
      <c r="KH119" s="1531"/>
      <c r="KI119" s="1531"/>
      <c r="KJ119" s="1531"/>
      <c r="KK119" s="1531"/>
      <c r="KL119" s="1531"/>
      <c r="KM119" s="1531"/>
      <c r="KN119" s="1531"/>
      <c r="KO119" s="1531"/>
      <c r="KP119" s="1531"/>
      <c r="KQ119" s="1531"/>
      <c r="KR119" s="1531"/>
      <c r="KS119" s="1531"/>
      <c r="KT119" s="1531"/>
      <c r="KU119" s="1531"/>
      <c r="KV119" s="1531"/>
      <c r="KW119" s="1531"/>
      <c r="KX119" s="1531"/>
      <c r="KY119" s="1531"/>
      <c r="KZ119" s="1531"/>
      <c r="LA119" s="1531"/>
      <c r="LB119" s="1531"/>
      <c r="LC119" s="1531"/>
      <c r="LD119" s="1531"/>
      <c r="LE119" s="1531"/>
      <c r="LF119" s="1531"/>
      <c r="LG119" s="1531"/>
      <c r="LH119" s="1531"/>
      <c r="LI119" s="1531"/>
      <c r="LJ119" s="1531"/>
      <c r="LK119" s="1531"/>
      <c r="LL119" s="1531"/>
      <c r="LM119" s="1531"/>
      <c r="LN119" s="1531"/>
      <c r="LO119" s="1531"/>
      <c r="LP119" s="1531"/>
      <c r="LQ119" s="1531"/>
      <c r="LR119" s="1531"/>
      <c r="LS119" s="1531"/>
      <c r="LT119" s="1531"/>
      <c r="LU119" s="1531"/>
      <c r="LV119" s="1531"/>
      <c r="LW119" s="1531"/>
      <c r="LX119" s="1531"/>
      <c r="LY119" s="1531"/>
      <c r="LZ119" s="1531"/>
      <c r="MA119" s="1531"/>
      <c r="MB119" s="1531"/>
      <c r="MC119" s="1531"/>
      <c r="MD119" s="1531"/>
      <c r="ME119" s="1531"/>
      <c r="MF119" s="1531"/>
      <c r="MG119" s="1531"/>
      <c r="MH119" s="1531"/>
      <c r="MI119" s="1531"/>
      <c r="MJ119" s="1531"/>
      <c r="MK119" s="1531"/>
      <c r="ML119" s="1531"/>
      <c r="MM119" s="1531"/>
      <c r="MN119" s="1531"/>
      <c r="MO119" s="1531"/>
      <c r="MP119" s="1531"/>
      <c r="MQ119" s="1531"/>
      <c r="MR119" s="1531"/>
      <c r="MS119" s="1531"/>
      <c r="MT119" s="1531"/>
      <c r="MU119" s="1531"/>
      <c r="MV119" s="1531"/>
      <c r="MW119" s="1531"/>
      <c r="MX119" s="1531"/>
      <c r="MY119" s="1531"/>
      <c r="MZ119" s="1531"/>
      <c r="NA119" s="1531"/>
      <c r="NB119" s="1531"/>
      <c r="NC119" s="1531"/>
      <c r="ND119" s="1531"/>
      <c r="NE119" s="1531"/>
      <c r="NF119" s="1531"/>
      <c r="NG119" s="1531"/>
      <c r="NH119" s="1531"/>
      <c r="NI119" s="1531"/>
      <c r="NJ119" s="1531"/>
      <c r="NK119" s="1531"/>
      <c r="NL119" s="1531"/>
      <c r="NM119" s="1531"/>
      <c r="NN119" s="1531"/>
      <c r="NO119" s="1531"/>
      <c r="NP119" s="1531"/>
      <c r="NQ119" s="1531"/>
      <c r="NR119" s="1531"/>
      <c r="NS119" s="1531"/>
      <c r="NT119" s="1531"/>
      <c r="NU119" s="1531"/>
      <c r="NV119" s="1531"/>
      <c r="NW119" s="1531"/>
      <c r="NX119" s="1531"/>
      <c r="NY119" s="1531"/>
      <c r="NZ119" s="1531"/>
      <c r="OA119" s="1531"/>
      <c r="OB119" s="1531"/>
      <c r="OC119" s="1531"/>
      <c r="OD119" s="1531"/>
      <c r="OE119" s="1531"/>
      <c r="OF119" s="1531"/>
      <c r="OG119" s="1531"/>
      <c r="OH119" s="1531"/>
      <c r="OI119" s="1531"/>
      <c r="OJ119" s="1531"/>
      <c r="OK119" s="1531"/>
      <c r="OL119" s="1531"/>
      <c r="OM119" s="1531"/>
      <c r="ON119" s="1531"/>
      <c r="OO119" s="1531"/>
      <c r="OP119" s="1531"/>
      <c r="OQ119" s="1531"/>
      <c r="OR119" s="1531"/>
      <c r="OS119" s="1531"/>
      <c r="OT119" s="1531"/>
      <c r="OU119" s="1531"/>
      <c r="OV119" s="1531"/>
      <c r="OW119" s="1531"/>
      <c r="OX119" s="1531"/>
      <c r="OY119" s="1531"/>
      <c r="OZ119" s="1531"/>
      <c r="PA119" s="1531"/>
      <c r="PB119" s="1531"/>
      <c r="PC119" s="1531"/>
      <c r="PD119" s="1531"/>
      <c r="PE119" s="1531"/>
      <c r="PF119" s="1531"/>
      <c r="PG119" s="1531"/>
      <c r="PH119" s="1531"/>
      <c r="PI119" s="1531"/>
      <c r="PJ119" s="1531"/>
      <c r="PK119" s="1531"/>
      <c r="PL119" s="1531"/>
      <c r="PM119" s="1531"/>
      <c r="PN119" s="1531"/>
      <c r="PO119" s="1531"/>
      <c r="PP119" s="1531"/>
      <c r="PQ119" s="1531"/>
      <c r="PR119" s="1531"/>
      <c r="PS119" s="1531"/>
      <c r="PT119" s="1531"/>
      <c r="PU119" s="1531"/>
      <c r="PV119" s="1531"/>
      <c r="PW119" s="1531"/>
      <c r="PX119" s="1531"/>
      <c r="PY119" s="1531"/>
      <c r="PZ119" s="1531"/>
      <c r="QA119" s="1531"/>
      <c r="QB119" s="1531"/>
      <c r="QC119" s="1531"/>
      <c r="QD119" s="1531"/>
      <c r="QE119" s="1531"/>
      <c r="QF119" s="1531"/>
      <c r="QG119" s="1531"/>
      <c r="QH119" s="1531"/>
      <c r="QI119" s="1531"/>
      <c r="QJ119" s="1531"/>
      <c r="QK119" s="1531"/>
      <c r="QL119" s="1531"/>
      <c r="QM119" s="1531"/>
      <c r="QN119" s="1531"/>
      <c r="QO119" s="1531"/>
      <c r="QP119" s="1531"/>
      <c r="QQ119" s="1531"/>
      <c r="QR119" s="1531"/>
      <c r="QS119" s="1531"/>
      <c r="QT119" s="1531"/>
      <c r="QU119" s="1531"/>
      <c r="QV119" s="1531"/>
      <c r="QW119" s="1531"/>
      <c r="QX119" s="1531"/>
      <c r="QY119" s="1531"/>
      <c r="QZ119" s="1531"/>
      <c r="RA119" s="1531"/>
      <c r="RB119" s="1531"/>
      <c r="RC119" s="1531"/>
      <c r="RD119" s="1531"/>
      <c r="RE119" s="1531"/>
      <c r="RF119" s="1531"/>
      <c r="RG119" s="1531"/>
      <c r="RH119" s="1531"/>
      <c r="RI119" s="1531"/>
      <c r="RJ119" s="1531"/>
      <c r="RK119" s="1531"/>
      <c r="RL119" s="1531"/>
      <c r="RM119" s="1531"/>
      <c r="RN119" s="1531"/>
      <c r="RO119" s="1531"/>
      <c r="RP119" s="1531"/>
      <c r="RQ119" s="1531"/>
      <c r="RR119" s="1531"/>
      <c r="RS119" s="1531"/>
      <c r="RT119" s="1531"/>
      <c r="RU119" s="1531"/>
      <c r="RV119" s="1531"/>
      <c r="RW119" s="1531"/>
      <c r="RX119" s="1531"/>
      <c r="RY119" s="1531"/>
      <c r="RZ119" s="1531"/>
      <c r="SA119" s="1531"/>
      <c r="SB119" s="1531"/>
      <c r="SC119" s="1531"/>
      <c r="SD119" s="1531"/>
      <c r="SE119" s="1531"/>
      <c r="SF119" s="1531"/>
      <c r="SG119" s="1531"/>
      <c r="SH119" s="1531"/>
      <c r="SI119" s="1531"/>
      <c r="SJ119" s="1531"/>
      <c r="SK119" s="1531"/>
      <c r="SL119" s="1531"/>
      <c r="SM119" s="1531"/>
      <c r="SN119" s="1531"/>
      <c r="SO119" s="1531"/>
      <c r="SP119" s="1531"/>
      <c r="SQ119" s="1531"/>
      <c r="SR119" s="1531"/>
      <c r="SS119" s="1531"/>
      <c r="ST119" s="1531"/>
      <c r="SU119" s="1531"/>
      <c r="SV119" s="1531"/>
      <c r="SW119" s="1531"/>
      <c r="SX119" s="1531"/>
      <c r="SY119" s="1531"/>
      <c r="SZ119" s="1531"/>
      <c r="TA119" s="1531"/>
      <c r="TB119" s="1531"/>
      <c r="TC119" s="1531"/>
      <c r="TD119" s="1531"/>
      <c r="TE119" s="1531"/>
      <c r="TF119" s="1531"/>
      <c r="TG119" s="1531"/>
      <c r="TH119" s="1531"/>
      <c r="TI119" s="1531"/>
      <c r="TJ119" s="1531"/>
      <c r="TK119" s="1531"/>
      <c r="TL119" s="1531"/>
      <c r="TM119" s="1531"/>
      <c r="TN119" s="1531"/>
      <c r="TO119" s="1531"/>
      <c r="TP119" s="1531"/>
      <c r="TQ119" s="1531"/>
      <c r="TR119" s="1531"/>
      <c r="TS119" s="1531"/>
      <c r="TT119" s="1531"/>
      <c r="TU119" s="1531"/>
      <c r="TV119" s="1531"/>
      <c r="TW119" s="1531"/>
      <c r="TX119" s="1531"/>
      <c r="TY119" s="1531"/>
      <c r="TZ119" s="1531"/>
      <c r="UA119" s="1531"/>
      <c r="UB119" s="1531"/>
      <c r="UC119" s="1531"/>
      <c r="UD119" s="1531"/>
      <c r="UE119" s="1531"/>
      <c r="UF119" s="1531"/>
      <c r="UG119" s="1531"/>
      <c r="UH119" s="1531"/>
      <c r="UI119" s="1531"/>
      <c r="UJ119" s="1531"/>
      <c r="UK119" s="1531"/>
      <c r="UL119" s="1531"/>
      <c r="UM119" s="1531"/>
      <c r="UN119" s="1531"/>
      <c r="UO119" s="1531"/>
      <c r="UP119" s="1531"/>
      <c r="UQ119" s="1531"/>
      <c r="UR119" s="1531"/>
      <c r="US119" s="1531"/>
      <c r="UT119" s="1531"/>
      <c r="UU119" s="1531"/>
      <c r="UV119" s="1531"/>
      <c r="UW119" s="1531"/>
      <c r="UX119" s="1531"/>
      <c r="UY119" s="1531"/>
      <c r="UZ119" s="1531"/>
      <c r="VA119" s="1531"/>
      <c r="VB119" s="1531"/>
      <c r="VC119" s="1531"/>
      <c r="VD119" s="1531"/>
      <c r="VE119" s="1531"/>
      <c r="VF119" s="1531"/>
      <c r="VG119" s="1531"/>
      <c r="VH119" s="1531"/>
      <c r="VI119" s="1531"/>
      <c r="VJ119" s="1531"/>
      <c r="VK119" s="1531"/>
      <c r="VL119" s="1531"/>
      <c r="VM119" s="1531"/>
      <c r="VN119" s="1531"/>
      <c r="VO119" s="1531"/>
      <c r="VP119" s="1531"/>
      <c r="VQ119" s="1531"/>
      <c r="VR119" s="1531"/>
      <c r="VS119" s="1531"/>
      <c r="VT119" s="1531"/>
      <c r="VU119" s="1531"/>
      <c r="VV119" s="1531"/>
      <c r="VW119" s="1531"/>
      <c r="VX119" s="1531"/>
      <c r="VY119" s="1531"/>
      <c r="VZ119" s="1531"/>
      <c r="WA119" s="1531"/>
      <c r="WB119" s="1531"/>
      <c r="WC119" s="1531"/>
      <c r="WD119" s="1531"/>
      <c r="WE119" s="1531"/>
      <c r="WF119" s="1531"/>
      <c r="WG119" s="1531"/>
      <c r="WH119" s="1531"/>
      <c r="WI119" s="1531"/>
      <c r="WJ119" s="1531"/>
      <c r="WK119" s="1531"/>
      <c r="WL119" s="1531"/>
      <c r="WM119" s="1531"/>
      <c r="WN119" s="1531"/>
      <c r="WO119" s="1531"/>
      <c r="WP119" s="1531"/>
      <c r="WQ119" s="1531"/>
      <c r="WR119" s="1531"/>
      <c r="WS119" s="1531"/>
      <c r="WT119" s="1531"/>
      <c r="WU119" s="1531"/>
      <c r="WV119" s="1531"/>
      <c r="WW119" s="1531"/>
      <c r="WX119" s="1531"/>
      <c r="WY119" s="1531"/>
      <c r="WZ119" s="1531"/>
      <c r="XA119" s="1531"/>
      <c r="XB119" s="1531"/>
      <c r="XC119" s="1531"/>
      <c r="XD119" s="1531"/>
      <c r="XE119" s="1531"/>
      <c r="XF119" s="1531"/>
      <c r="XG119" s="1531"/>
      <c r="XH119" s="1531"/>
      <c r="XI119" s="1531"/>
      <c r="XJ119" s="1531"/>
      <c r="XK119" s="1531"/>
      <c r="XL119" s="1531"/>
      <c r="XM119" s="1531"/>
      <c r="XN119" s="1531"/>
      <c r="XO119" s="1531"/>
      <c r="XP119" s="1531"/>
      <c r="XQ119" s="1531"/>
      <c r="XR119" s="1531"/>
      <c r="XS119" s="1531"/>
      <c r="XT119" s="1531"/>
      <c r="XU119" s="1531"/>
      <c r="XV119" s="1531"/>
      <c r="XW119" s="1531"/>
      <c r="XX119" s="1531"/>
      <c r="XY119" s="1531"/>
      <c r="XZ119" s="1531"/>
      <c r="YA119" s="1531"/>
      <c r="YB119" s="1531"/>
      <c r="YC119" s="1531"/>
      <c r="YD119" s="1531"/>
      <c r="YE119" s="1531"/>
      <c r="YF119" s="1531"/>
      <c r="YG119" s="1531"/>
      <c r="YH119" s="1531"/>
      <c r="YI119" s="1531"/>
      <c r="YJ119" s="1531"/>
      <c r="YK119" s="1531"/>
      <c r="YL119" s="1531"/>
      <c r="YM119" s="1531"/>
      <c r="YN119" s="1531"/>
      <c r="YO119" s="1531"/>
      <c r="YP119" s="1531"/>
      <c r="YQ119" s="1531"/>
      <c r="YR119" s="1531"/>
      <c r="YS119" s="1531"/>
      <c r="YT119" s="1531"/>
      <c r="YU119" s="1531"/>
      <c r="YV119" s="1531"/>
      <c r="YW119" s="1531"/>
      <c r="YX119" s="1531"/>
      <c r="YY119" s="1531"/>
      <c r="YZ119" s="1531"/>
      <c r="ZA119" s="1531"/>
      <c r="ZB119" s="1531"/>
      <c r="ZC119" s="1531"/>
      <c r="ZD119" s="1531"/>
      <c r="ZE119" s="1531"/>
      <c r="ZF119" s="1531"/>
      <c r="ZG119" s="1531"/>
      <c r="ZH119" s="1531"/>
      <c r="ZI119" s="1531"/>
      <c r="ZJ119" s="1531"/>
      <c r="ZK119" s="1531"/>
      <c r="ZL119" s="1531"/>
      <c r="ZM119" s="1531"/>
      <c r="ZN119" s="1531"/>
      <c r="ZO119" s="1531"/>
      <c r="ZP119" s="1531"/>
      <c r="ZQ119" s="1531"/>
      <c r="ZR119" s="1531"/>
      <c r="ZS119" s="1531"/>
      <c r="ZT119" s="1531"/>
      <c r="ZU119" s="1531"/>
      <c r="ZV119" s="1531"/>
      <c r="ZW119" s="1531"/>
      <c r="ZX119" s="1531"/>
      <c r="ZY119" s="1531"/>
      <c r="ZZ119" s="1531"/>
      <c r="AAA119" s="1531"/>
      <c r="AAB119" s="1531"/>
      <c r="AAC119" s="1531"/>
      <c r="AAD119" s="1531"/>
      <c r="AAE119" s="1531"/>
      <c r="AAF119" s="1531"/>
      <c r="AAG119" s="1531"/>
      <c r="AAH119" s="1531"/>
      <c r="AAI119" s="1531"/>
      <c r="AAJ119" s="1531"/>
      <c r="AAK119" s="1531"/>
      <c r="AAL119" s="1531"/>
      <c r="AAM119" s="1531"/>
      <c r="AAN119" s="1531"/>
      <c r="AAO119" s="1531"/>
      <c r="AAP119" s="1531"/>
      <c r="AAQ119" s="1531"/>
      <c r="AAR119" s="1531"/>
      <c r="AAS119" s="1531"/>
      <c r="AAT119" s="1531"/>
      <c r="AAU119" s="1531"/>
      <c r="AAV119" s="1531"/>
      <c r="AAW119" s="1531"/>
      <c r="AAX119" s="1531"/>
      <c r="AAY119" s="1531"/>
      <c r="AAZ119" s="1531"/>
      <c r="ABA119" s="1531"/>
      <c r="ABB119" s="1531"/>
      <c r="ABC119" s="1531"/>
      <c r="ABD119" s="1531"/>
      <c r="ABE119" s="1531"/>
      <c r="ABF119" s="1531"/>
      <c r="ABG119" s="1531"/>
      <c r="ABH119" s="1531"/>
      <c r="ABI119" s="1531"/>
      <c r="ABJ119" s="1531"/>
      <c r="ABK119" s="1531"/>
      <c r="ABL119" s="1531"/>
      <c r="ABM119" s="1531"/>
      <c r="ABN119" s="1531"/>
      <c r="ABO119" s="1531"/>
      <c r="ABP119" s="1531"/>
      <c r="ABQ119" s="1531"/>
      <c r="ABR119" s="1531"/>
      <c r="ABS119" s="1531"/>
      <c r="ABT119" s="1531"/>
      <c r="ABU119" s="1531"/>
      <c r="ABV119" s="1531"/>
      <c r="ABW119" s="1531"/>
      <c r="ABX119" s="1531"/>
      <c r="ABY119" s="1531"/>
      <c r="ABZ119" s="1531"/>
      <c r="ACA119" s="1531"/>
      <c r="ACB119" s="1531"/>
      <c r="ACC119" s="1531"/>
      <c r="ACD119" s="1531"/>
      <c r="ACE119" s="1531"/>
      <c r="ACF119" s="1531"/>
      <c r="ACG119" s="1531"/>
      <c r="ACH119" s="1531"/>
      <c r="ACI119" s="1531"/>
      <c r="ACJ119" s="1531"/>
      <c r="ACK119" s="1531"/>
      <c r="ACL119" s="1531"/>
      <c r="ACM119" s="1531"/>
      <c r="ACN119" s="1531"/>
      <c r="ACO119" s="1531"/>
      <c r="ACP119" s="1531"/>
      <c r="ACQ119" s="1531"/>
      <c r="ACR119" s="1531"/>
      <c r="ACS119" s="1531"/>
      <c r="ACT119" s="1531"/>
      <c r="ACU119" s="1531"/>
      <c r="ACV119" s="1531"/>
      <c r="ACW119" s="1531"/>
      <c r="ACX119" s="1531"/>
      <c r="ACY119" s="1531"/>
      <c r="ACZ119" s="1531"/>
      <c r="ADA119" s="1531"/>
      <c r="ADB119" s="1531"/>
      <c r="ADC119" s="1531"/>
      <c r="ADD119" s="1531"/>
      <c r="ADE119" s="1531"/>
      <c r="ADF119" s="1531"/>
      <c r="ADG119" s="1531"/>
      <c r="ADH119" s="1531"/>
      <c r="ADI119" s="1531"/>
      <c r="ADJ119" s="1531"/>
      <c r="ADK119" s="1531"/>
      <c r="ADL119" s="1531"/>
      <c r="ADM119" s="1531"/>
      <c r="ADN119" s="1531"/>
      <c r="ADO119" s="1531"/>
      <c r="ADP119" s="1531"/>
      <c r="ADQ119" s="1531"/>
      <c r="ADR119" s="1531"/>
      <c r="ADS119" s="1531"/>
      <c r="ADT119" s="1531"/>
      <c r="ADU119" s="1531"/>
      <c r="ADV119" s="1531"/>
      <c r="ADW119" s="1531"/>
      <c r="ADX119" s="1531"/>
      <c r="ADY119" s="1531"/>
      <c r="ADZ119" s="1531"/>
      <c r="AEA119" s="1531"/>
      <c r="AEB119" s="1531"/>
      <c r="AEC119" s="1531"/>
      <c r="AED119" s="1531"/>
      <c r="AEE119" s="1531"/>
      <c r="AEF119" s="1531"/>
      <c r="AEG119" s="1531"/>
      <c r="AEH119" s="1531"/>
      <c r="AEI119" s="1531"/>
      <c r="AEJ119" s="1531"/>
      <c r="AEK119" s="1531"/>
      <c r="AEL119" s="1531"/>
      <c r="AEM119" s="1531"/>
      <c r="AEN119" s="1531"/>
      <c r="AEO119" s="1531"/>
      <c r="AEP119" s="1531"/>
      <c r="AEQ119" s="1531"/>
      <c r="AER119" s="1531"/>
      <c r="AES119" s="1531"/>
      <c r="AET119" s="1531"/>
      <c r="AEU119" s="1531"/>
      <c r="AEV119" s="1531"/>
      <c r="AEW119" s="1531"/>
      <c r="AEX119" s="1531"/>
      <c r="AEY119" s="1531"/>
      <c r="AEZ119" s="1531"/>
      <c r="AFA119" s="1531"/>
      <c r="AFB119" s="1531"/>
      <c r="AFC119" s="1531"/>
      <c r="AFD119" s="1531"/>
      <c r="AFE119" s="1531"/>
      <c r="AFF119" s="1531"/>
      <c r="AFG119" s="1531"/>
      <c r="AFH119" s="1531"/>
      <c r="AFI119" s="1531"/>
      <c r="AFJ119" s="1531"/>
      <c r="AFK119" s="1531"/>
      <c r="AFL119" s="1531"/>
      <c r="AFM119" s="1531"/>
      <c r="AFN119" s="1531"/>
      <c r="AFO119" s="1531"/>
      <c r="AFP119" s="1531"/>
      <c r="AFQ119" s="1531"/>
      <c r="AFR119" s="1531"/>
      <c r="AFS119" s="1531"/>
      <c r="AFT119" s="1531"/>
      <c r="AFU119" s="1531"/>
      <c r="AFV119" s="1531"/>
      <c r="AFW119" s="1531"/>
      <c r="AFX119" s="1531"/>
      <c r="AFY119" s="1531"/>
      <c r="AFZ119" s="1531"/>
      <c r="AGA119" s="1531"/>
      <c r="AGB119" s="1531"/>
      <c r="AGC119" s="1531"/>
      <c r="AGD119" s="1531"/>
      <c r="AGE119" s="1531"/>
      <c r="AGF119" s="1531"/>
      <c r="AGG119" s="1531"/>
      <c r="AGH119" s="1531"/>
      <c r="AGI119" s="1531"/>
      <c r="AGJ119" s="1531"/>
      <c r="AGK119" s="1531"/>
      <c r="AGL119" s="1531"/>
      <c r="AGM119" s="1531"/>
      <c r="AGN119" s="1531"/>
      <c r="AGO119" s="1531"/>
      <c r="AGP119" s="1531"/>
      <c r="AGQ119" s="1531"/>
      <c r="AGR119" s="1531"/>
      <c r="AGS119" s="1531"/>
      <c r="AGT119" s="1531"/>
      <c r="AGU119" s="1531"/>
      <c r="AGV119" s="1531"/>
      <c r="AGW119" s="1531"/>
      <c r="AGX119" s="1531"/>
      <c r="AGY119" s="1531"/>
      <c r="AGZ119" s="1531"/>
      <c r="AHA119" s="1531"/>
      <c r="AHB119" s="1531"/>
      <c r="AHC119" s="1531"/>
      <c r="AHD119" s="1531"/>
      <c r="AHE119" s="1531"/>
      <c r="AHF119" s="1531"/>
      <c r="AHG119" s="1531"/>
      <c r="AHH119" s="1531"/>
      <c r="AHI119" s="1531"/>
      <c r="AHJ119" s="1531"/>
      <c r="AHK119" s="1531"/>
      <c r="AHL119" s="1531"/>
      <c r="AHM119" s="1531"/>
      <c r="AHN119" s="1531"/>
      <c r="AHO119" s="1531"/>
      <c r="AHP119" s="1531"/>
      <c r="AHQ119" s="1531"/>
      <c r="AHR119" s="1531"/>
      <c r="AHS119" s="1531"/>
      <c r="AHT119" s="1531"/>
      <c r="AHU119" s="1531"/>
      <c r="AHV119" s="1531"/>
      <c r="AHW119" s="1531"/>
      <c r="AHX119" s="1531"/>
      <c r="AHY119" s="1531"/>
      <c r="AHZ119" s="1531"/>
      <c r="AIA119" s="1531"/>
      <c r="AIB119" s="1531"/>
      <c r="AIC119" s="1531"/>
      <c r="AID119" s="1531"/>
      <c r="AIE119" s="1531"/>
      <c r="AIF119" s="1531"/>
      <c r="AIG119" s="1531"/>
      <c r="AIH119" s="1531"/>
      <c r="AII119" s="1531"/>
      <c r="AIJ119" s="1531"/>
      <c r="AIK119" s="1531"/>
      <c r="AIL119" s="1531"/>
      <c r="AIM119" s="1531"/>
      <c r="AIN119" s="1531"/>
      <c r="AIO119" s="1531"/>
      <c r="AIP119" s="1531"/>
      <c r="AIQ119" s="1531"/>
      <c r="AIR119" s="1531"/>
      <c r="AIS119" s="1531"/>
      <c r="AIT119" s="1531"/>
      <c r="AIU119" s="1531"/>
      <c r="AIV119" s="1531"/>
      <c r="AIW119" s="1531"/>
      <c r="AIX119" s="1531"/>
      <c r="AIY119" s="1531"/>
      <c r="AIZ119" s="1531"/>
      <c r="AJA119" s="1531"/>
      <c r="AJB119" s="1531"/>
      <c r="AJC119" s="1531"/>
      <c r="AJD119" s="1531"/>
      <c r="AJE119" s="1531"/>
      <c r="AJF119" s="1531"/>
      <c r="AJG119" s="1531"/>
      <c r="AJH119" s="1531"/>
      <c r="AJI119" s="1531"/>
      <c r="AJJ119" s="1531"/>
      <c r="AJK119" s="1531"/>
      <c r="AJL119" s="1531"/>
      <c r="AJM119" s="1531"/>
      <c r="AJN119" s="1531"/>
      <c r="AJO119" s="1531"/>
      <c r="AJP119" s="1531"/>
      <c r="AJQ119" s="1531"/>
      <c r="AJR119" s="1531"/>
      <c r="AJS119" s="1531"/>
      <c r="AJT119" s="1531"/>
      <c r="AJU119" s="1531"/>
      <c r="AJV119" s="1531"/>
      <c r="AJW119" s="1531"/>
      <c r="AJX119" s="1531"/>
      <c r="AJY119" s="1531"/>
      <c r="AJZ119" s="1531"/>
      <c r="AKA119" s="1531"/>
      <c r="AKB119" s="1531"/>
      <c r="AKC119" s="1531"/>
      <c r="AKD119" s="1531"/>
      <c r="AKE119" s="1531"/>
      <c r="AKF119" s="1531"/>
      <c r="AKG119" s="1531"/>
      <c r="AKH119" s="1531"/>
      <c r="AKI119" s="1531"/>
      <c r="AKJ119" s="1531"/>
      <c r="AKK119" s="1531"/>
      <c r="AKL119" s="1531"/>
      <c r="AKM119" s="1531"/>
      <c r="AKN119" s="1531"/>
      <c r="AKO119" s="1531"/>
      <c r="AKP119" s="1531"/>
      <c r="AKQ119" s="1531"/>
      <c r="AKR119" s="1531"/>
      <c r="AKS119" s="1531"/>
      <c r="AKT119" s="1531"/>
      <c r="AKU119" s="1531"/>
      <c r="AKV119" s="1531"/>
      <c r="AKW119" s="1531"/>
      <c r="AKX119" s="1531"/>
      <c r="AKY119" s="1531"/>
      <c r="AKZ119" s="1531"/>
      <c r="ALA119" s="1531"/>
      <c r="ALB119" s="1531"/>
      <c r="ALC119" s="1531"/>
      <c r="ALD119" s="1531"/>
      <c r="ALE119" s="1531"/>
      <c r="ALF119" s="1531"/>
      <c r="ALG119" s="1531"/>
      <c r="ALH119" s="1531"/>
      <c r="ALI119" s="1531"/>
      <c r="ALJ119" s="1531"/>
      <c r="ALK119" s="1531"/>
      <c r="ALL119" s="1531"/>
      <c r="ALM119" s="1531"/>
      <c r="ALN119" s="1531"/>
      <c r="ALO119" s="1531"/>
      <c r="ALP119" s="1531"/>
      <c r="ALQ119" s="1531"/>
      <c r="ALR119" s="1531"/>
      <c r="ALS119" s="1531"/>
      <c r="ALT119" s="1531"/>
      <c r="ALU119" s="1531"/>
      <c r="ALV119" s="1531"/>
      <c r="ALW119" s="1531"/>
      <c r="ALX119" s="1531"/>
      <c r="ALY119" s="1531"/>
      <c r="ALZ119" s="1531"/>
      <c r="AMA119" s="1531"/>
      <c r="AMB119" s="1531"/>
      <c r="AMC119" s="1531"/>
      <c r="AMD119" s="1531"/>
      <c r="AME119" s="1531"/>
      <c r="AMF119" s="1531"/>
      <c r="AMG119" s="1531"/>
      <c r="AMH119" s="1531"/>
      <c r="AMI119" s="1531"/>
      <c r="AMJ119" s="1531"/>
      <c r="AMK119" s="1531"/>
      <c r="AML119" s="1531"/>
      <c r="AMM119" s="1531"/>
      <c r="AMN119" s="1531"/>
      <c r="AMO119" s="1531"/>
      <c r="AMP119" s="1531"/>
      <c r="AMQ119" s="1531"/>
      <c r="AMR119" s="1531"/>
      <c r="AMS119" s="1531"/>
      <c r="AMT119" s="1531"/>
      <c r="AMU119" s="1531"/>
      <c r="AMV119" s="1531"/>
      <c r="AMW119" s="1531"/>
      <c r="AMX119" s="1531"/>
      <c r="AMY119" s="1531"/>
      <c r="AMZ119" s="1531"/>
      <c r="ANA119" s="1531"/>
      <c r="ANB119" s="1531"/>
      <c r="ANC119" s="1531"/>
      <c r="AND119" s="1531"/>
      <c r="ANE119" s="1531"/>
      <c r="ANF119" s="1531"/>
      <c r="ANG119" s="1531"/>
      <c r="ANH119" s="1531"/>
      <c r="ANI119" s="1531"/>
      <c r="ANJ119" s="1531"/>
      <c r="ANK119" s="1531"/>
      <c r="ANL119" s="1531"/>
      <c r="ANM119" s="1531"/>
      <c r="ANN119" s="1531"/>
      <c r="ANO119" s="1531"/>
      <c r="ANP119" s="1531"/>
      <c r="ANQ119" s="1531"/>
      <c r="ANR119" s="1531"/>
      <c r="ANS119" s="1531"/>
      <c r="ANT119" s="1531"/>
      <c r="ANU119" s="1531"/>
      <c r="ANV119" s="1531"/>
      <c r="ANW119" s="1531"/>
      <c r="ANX119" s="1531"/>
      <c r="ANY119" s="1531"/>
      <c r="ANZ119" s="1531"/>
      <c r="AOA119" s="1531"/>
      <c r="AOB119" s="1531"/>
      <c r="AOC119" s="1531"/>
      <c r="AOD119" s="1531"/>
      <c r="AOE119" s="1531"/>
      <c r="AOF119" s="1531"/>
      <c r="AOG119" s="1531"/>
      <c r="AOH119" s="1531"/>
      <c r="AOI119" s="1531"/>
      <c r="AOJ119" s="1531"/>
      <c r="AOK119" s="1531"/>
      <c r="AOL119" s="1531"/>
      <c r="AOM119" s="1531"/>
      <c r="AON119" s="1531"/>
      <c r="AOO119" s="1531"/>
      <c r="AOP119" s="1531"/>
      <c r="AOQ119" s="1531"/>
      <c r="AOR119" s="1531"/>
      <c r="AOS119" s="1531"/>
      <c r="AOT119" s="1531"/>
      <c r="AOU119" s="1531"/>
      <c r="AOV119" s="1531"/>
      <c r="AOW119" s="1531"/>
      <c r="AOX119" s="1531"/>
      <c r="AOY119" s="1531"/>
      <c r="AOZ119" s="1531"/>
      <c r="APA119" s="1531"/>
      <c r="APB119" s="1531"/>
      <c r="APC119" s="1531"/>
      <c r="APD119" s="1531"/>
      <c r="APE119" s="1531"/>
      <c r="APF119" s="1531"/>
      <c r="APG119" s="1531"/>
      <c r="APH119" s="1531"/>
      <c r="API119" s="1531"/>
      <c r="APJ119" s="1531"/>
      <c r="APK119" s="1531"/>
      <c r="APL119" s="1531"/>
      <c r="APM119" s="1531"/>
      <c r="APN119" s="1531"/>
      <c r="APO119" s="1531"/>
      <c r="APP119" s="1531"/>
      <c r="APQ119" s="1531"/>
      <c r="APR119" s="1531"/>
      <c r="APS119" s="1531"/>
      <c r="APT119" s="1531"/>
      <c r="APU119" s="1531"/>
      <c r="APV119" s="1531"/>
      <c r="APW119" s="1531"/>
      <c r="APX119" s="1531"/>
      <c r="APY119" s="1531"/>
      <c r="APZ119" s="1531"/>
      <c r="AQA119" s="1531"/>
      <c r="AQB119" s="1531"/>
      <c r="AQC119" s="1531"/>
      <c r="AQD119" s="1531"/>
      <c r="AQE119" s="1531"/>
      <c r="AQF119" s="1531"/>
      <c r="AQG119" s="1531"/>
      <c r="AQH119" s="1531"/>
      <c r="AQI119" s="1531"/>
      <c r="AQJ119" s="1531"/>
      <c r="AQK119" s="1531"/>
      <c r="AQL119" s="1531"/>
      <c r="AQM119" s="1531"/>
      <c r="AQN119" s="1531"/>
      <c r="AQO119" s="1531"/>
      <c r="AQP119" s="1531"/>
      <c r="AQQ119" s="1531"/>
      <c r="AQR119" s="1531"/>
      <c r="AQS119" s="1531"/>
      <c r="AQT119" s="1531"/>
      <c r="AQU119" s="1531"/>
      <c r="AQV119" s="1531"/>
      <c r="AQW119" s="1531"/>
      <c r="AQX119" s="1531"/>
      <c r="AQY119" s="1531"/>
      <c r="AQZ119" s="1531"/>
      <c r="ARA119" s="1531"/>
      <c r="ARB119" s="1531"/>
      <c r="ARC119" s="1531"/>
      <c r="ARD119" s="1531"/>
      <c r="ARE119" s="1531"/>
      <c r="ARF119" s="1531"/>
      <c r="ARG119" s="1531"/>
      <c r="ARH119" s="1531"/>
      <c r="ARI119" s="1531"/>
      <c r="ARJ119" s="1531"/>
      <c r="ARK119" s="1531"/>
      <c r="ARL119" s="1531"/>
      <c r="ARM119" s="1531"/>
      <c r="ARN119" s="1531"/>
      <c r="ARO119" s="1531"/>
      <c r="ARP119" s="1531"/>
      <c r="ARQ119" s="1531"/>
      <c r="ARR119" s="1531"/>
      <c r="ARS119" s="1531"/>
      <c r="ART119" s="1531"/>
      <c r="ARU119" s="1531"/>
      <c r="ARV119" s="1531"/>
      <c r="ARW119" s="1531"/>
      <c r="ARX119" s="1531"/>
      <c r="ARY119" s="1531"/>
      <c r="ARZ119" s="1531"/>
      <c r="ASA119" s="1531"/>
      <c r="ASB119" s="1531"/>
      <c r="ASC119" s="1531"/>
      <c r="ASD119" s="1531"/>
      <c r="ASE119" s="1531"/>
      <c r="ASF119" s="1531"/>
      <c r="ASG119" s="1531"/>
      <c r="ASH119" s="1531"/>
      <c r="ASI119" s="1531"/>
      <c r="ASJ119" s="1531"/>
      <c r="ASK119" s="1531"/>
      <c r="ASL119" s="1531"/>
      <c r="ASM119" s="1531"/>
      <c r="ASN119" s="1531"/>
      <c r="ASO119" s="1531"/>
      <c r="ASP119" s="1531"/>
      <c r="ASQ119" s="1531"/>
      <c r="ASR119" s="1531"/>
      <c r="ASS119" s="1531"/>
      <c r="AST119" s="1531"/>
      <c r="ASU119" s="1531"/>
      <c r="ASV119" s="1531"/>
      <c r="ASW119" s="1531"/>
      <c r="ASX119" s="1531"/>
      <c r="ASY119" s="1531"/>
      <c r="ASZ119" s="1531"/>
      <c r="ATA119" s="1531"/>
      <c r="ATB119" s="1531"/>
      <c r="ATC119" s="1531"/>
      <c r="ATD119" s="1531"/>
      <c r="ATE119" s="1531"/>
      <c r="ATF119" s="1531"/>
      <c r="ATG119" s="1531"/>
      <c r="ATH119" s="1531"/>
      <c r="ATI119" s="1531"/>
      <c r="ATJ119" s="1531"/>
      <c r="ATK119" s="1531"/>
      <c r="ATL119" s="1531"/>
      <c r="ATM119" s="1531"/>
      <c r="ATN119" s="1531"/>
      <c r="ATO119" s="1531"/>
      <c r="ATP119" s="1531"/>
      <c r="ATQ119" s="1531"/>
      <c r="ATR119" s="1531"/>
      <c r="ATS119" s="1531"/>
      <c r="ATT119" s="1531"/>
      <c r="ATU119" s="1531"/>
      <c r="ATV119" s="1531"/>
      <c r="ATW119" s="1531"/>
      <c r="ATX119" s="1531"/>
      <c r="ATY119" s="1531"/>
      <c r="ATZ119" s="1531"/>
      <c r="AUA119" s="1531"/>
      <c r="AUB119" s="1531"/>
      <c r="AUC119" s="1531"/>
      <c r="AUD119" s="1531"/>
      <c r="AUE119" s="1531"/>
      <c r="AUF119" s="1531"/>
      <c r="AUG119" s="1531"/>
      <c r="AUH119" s="1531"/>
      <c r="AUI119" s="1531"/>
    </row>
    <row r="120" spans="1:1231" s="1449" customFormat="1" ht="31.75" customHeight="1" x14ac:dyDescent="0.75">
      <c r="A120" s="1619"/>
      <c r="B120" s="2101"/>
      <c r="C120" s="1436" t="s">
        <v>298</v>
      </c>
      <c r="D120" s="1436" t="s">
        <v>360</v>
      </c>
      <c r="E120" s="1436" t="s">
        <v>24</v>
      </c>
      <c r="F120" s="1436" t="s">
        <v>321</v>
      </c>
      <c r="G120" s="1437">
        <f t="array" ref="G120">INDEX('Salary . staff rates'!$A$6:$C$28,MATCH(1,('Salary . staff rates'!$A$6:$A$28=E120)*('Salary . staff rates'!$B$6:$B$28=F120),0),3)</f>
        <v>750</v>
      </c>
      <c r="H120" s="1437">
        <f t="shared" si="96"/>
        <v>750</v>
      </c>
      <c r="I120" s="1438" t="s">
        <v>0</v>
      </c>
      <c r="J120" s="1439" t="s">
        <v>0</v>
      </c>
      <c r="K120" s="1440">
        <v>20</v>
      </c>
      <c r="L120" s="1472">
        <f t="shared" si="103"/>
        <v>15000</v>
      </c>
      <c r="M120" s="1441" t="s">
        <v>33</v>
      </c>
      <c r="N120" s="1473">
        <f>IF(M120="Yes",L120*'Salary . staff rates'!$C$34,0)</f>
        <v>2250</v>
      </c>
      <c r="O120" s="1442"/>
      <c r="P120" s="1849">
        <v>1</v>
      </c>
      <c r="Q120" s="1849">
        <v>1</v>
      </c>
      <c r="R120" s="1442"/>
      <c r="S120" s="1442"/>
      <c r="T120" s="1442"/>
      <c r="U120" s="1442"/>
      <c r="V120" s="1442"/>
      <c r="W120" s="1443">
        <v>1</v>
      </c>
      <c r="X120" s="1444"/>
      <c r="Y120" s="1849">
        <f t="shared" si="97"/>
        <v>15000</v>
      </c>
      <c r="Z120" s="1849">
        <f t="shared" si="98"/>
        <v>2250</v>
      </c>
      <c r="AA120" s="1445"/>
      <c r="AB120" s="1849">
        <f t="shared" si="99"/>
        <v>15000</v>
      </c>
      <c r="AC120" s="1849">
        <f t="shared" si="100"/>
        <v>2250</v>
      </c>
      <c r="AD120" s="1446"/>
      <c r="AE120" s="1448"/>
      <c r="AF120" s="1448"/>
      <c r="AL120" s="1450"/>
      <c r="AN120" s="1451">
        <f t="shared" si="101"/>
        <v>0</v>
      </c>
      <c r="AO120" s="1451">
        <f t="shared" si="102"/>
        <v>0</v>
      </c>
      <c r="AP120" s="1531"/>
      <c r="AQ120" s="1531"/>
      <c r="AR120" s="1531"/>
      <c r="AS120" s="1531"/>
      <c r="AT120" s="1531"/>
      <c r="AU120" s="1531"/>
      <c r="AV120" s="1531"/>
      <c r="AW120" s="1531"/>
      <c r="AX120" s="1531"/>
      <c r="AY120" s="1531"/>
      <c r="AZ120" s="1531"/>
      <c r="BA120" s="1531"/>
      <c r="BB120" s="1531"/>
      <c r="BC120" s="1531"/>
      <c r="BD120" s="1531"/>
      <c r="BE120" s="1531"/>
      <c r="BF120" s="1531"/>
      <c r="BG120" s="1531"/>
      <c r="BH120" s="1531"/>
      <c r="BI120" s="1531"/>
      <c r="BJ120" s="1531"/>
      <c r="BK120" s="1531"/>
      <c r="BL120" s="1531"/>
      <c r="BM120" s="1531"/>
      <c r="BN120" s="1531"/>
      <c r="BO120" s="1531"/>
      <c r="BP120" s="1531"/>
      <c r="BQ120" s="1531"/>
      <c r="BR120" s="1531"/>
      <c r="BS120" s="1531"/>
      <c r="BT120" s="1531"/>
      <c r="BU120" s="1531"/>
      <c r="BV120" s="1531"/>
      <c r="BW120" s="1531"/>
      <c r="BX120" s="1531"/>
      <c r="BY120" s="1531"/>
      <c r="BZ120" s="1531"/>
      <c r="CA120" s="1531"/>
      <c r="CB120" s="1531"/>
      <c r="CC120" s="1531"/>
      <c r="CD120" s="1531"/>
      <c r="CE120" s="1531"/>
      <c r="CF120" s="1531"/>
      <c r="CG120" s="1531"/>
      <c r="CH120" s="1531"/>
      <c r="CI120" s="1531"/>
      <c r="CJ120" s="1531"/>
      <c r="CK120" s="1531"/>
      <c r="CL120" s="1531"/>
      <c r="CM120" s="1531"/>
      <c r="CN120" s="1531"/>
      <c r="CO120" s="1531"/>
      <c r="CP120" s="1531"/>
      <c r="CQ120" s="1531"/>
      <c r="CR120" s="1531"/>
      <c r="CS120" s="1531"/>
      <c r="CT120" s="1531"/>
      <c r="CU120" s="1531"/>
      <c r="CV120" s="1531"/>
      <c r="CW120" s="1531"/>
      <c r="CX120" s="1531"/>
      <c r="CY120" s="1531"/>
      <c r="CZ120" s="1531"/>
      <c r="DA120" s="1531"/>
      <c r="DB120" s="1531"/>
      <c r="DC120" s="1531"/>
      <c r="DD120" s="1531"/>
      <c r="DE120" s="1531"/>
      <c r="DF120" s="1531"/>
      <c r="DG120" s="1531"/>
      <c r="DH120" s="1531"/>
      <c r="DI120" s="1531"/>
      <c r="DJ120" s="1531"/>
      <c r="DK120" s="1531"/>
      <c r="DL120" s="1531"/>
      <c r="DM120" s="1531"/>
      <c r="DN120" s="1531"/>
      <c r="DO120" s="1531"/>
      <c r="DP120" s="1531"/>
      <c r="DQ120" s="1531"/>
      <c r="DR120" s="1531"/>
      <c r="DS120" s="1531"/>
      <c r="DT120" s="1531"/>
      <c r="DU120" s="1531"/>
      <c r="DV120" s="1531"/>
      <c r="DW120" s="1531"/>
      <c r="DX120" s="1531"/>
      <c r="DY120" s="1531"/>
      <c r="DZ120" s="1531"/>
      <c r="EA120" s="1531"/>
      <c r="EB120" s="1531"/>
      <c r="EC120" s="1531"/>
      <c r="ED120" s="1531"/>
      <c r="EE120" s="1531"/>
      <c r="EF120" s="1531"/>
      <c r="EG120" s="1531"/>
      <c r="EH120" s="1531"/>
      <c r="EI120" s="1531"/>
      <c r="EJ120" s="1531"/>
      <c r="EK120" s="1531"/>
      <c r="EL120" s="1531"/>
      <c r="EM120" s="1531"/>
      <c r="EN120" s="1531"/>
      <c r="EO120" s="1531"/>
      <c r="EP120" s="1531"/>
      <c r="EQ120" s="1531"/>
      <c r="ER120" s="1531"/>
      <c r="ES120" s="1531"/>
      <c r="ET120" s="1531"/>
      <c r="EU120" s="1531"/>
      <c r="EV120" s="1531"/>
      <c r="EW120" s="1531"/>
      <c r="EX120" s="1531"/>
      <c r="EY120" s="1531"/>
      <c r="EZ120" s="1531"/>
      <c r="FA120" s="1531"/>
      <c r="FB120" s="1531"/>
      <c r="FC120" s="1531"/>
      <c r="FD120" s="1531"/>
      <c r="FE120" s="1531"/>
      <c r="FF120" s="1531"/>
      <c r="FG120" s="1531"/>
      <c r="FH120" s="1531"/>
      <c r="FI120" s="1531"/>
      <c r="FJ120" s="1531"/>
      <c r="FK120" s="1531"/>
      <c r="FL120" s="1531"/>
      <c r="FM120" s="1531"/>
      <c r="FN120" s="1531"/>
      <c r="FO120" s="1531"/>
      <c r="FP120" s="1531"/>
      <c r="FQ120" s="1531"/>
      <c r="FR120" s="1531"/>
      <c r="FS120" s="1531"/>
      <c r="FT120" s="1531"/>
      <c r="FU120" s="1531"/>
      <c r="FV120" s="1531"/>
      <c r="FW120" s="1531"/>
      <c r="FX120" s="1531"/>
      <c r="FY120" s="1531"/>
      <c r="FZ120" s="1531"/>
      <c r="GA120" s="1531"/>
      <c r="GB120" s="1531"/>
      <c r="GC120" s="1531"/>
      <c r="GD120" s="1531"/>
      <c r="GE120" s="1531"/>
      <c r="GF120" s="1531"/>
      <c r="GG120" s="1531"/>
      <c r="GH120" s="1531"/>
      <c r="GI120" s="1531"/>
      <c r="GJ120" s="1531"/>
      <c r="GK120" s="1531"/>
      <c r="GL120" s="1531"/>
      <c r="GM120" s="1531"/>
      <c r="GN120" s="1531"/>
      <c r="GO120" s="1531"/>
      <c r="GP120" s="1531"/>
      <c r="GQ120" s="1531"/>
      <c r="GR120" s="1531"/>
      <c r="GS120" s="1531"/>
      <c r="GT120" s="1531"/>
      <c r="GU120" s="1531"/>
      <c r="GV120" s="1531"/>
      <c r="GW120" s="1531"/>
      <c r="GX120" s="1531"/>
      <c r="GY120" s="1531"/>
      <c r="GZ120" s="1531"/>
      <c r="HA120" s="1531"/>
      <c r="HB120" s="1531"/>
      <c r="HC120" s="1531"/>
      <c r="HD120" s="1531"/>
      <c r="HE120" s="1531"/>
      <c r="HF120" s="1531"/>
      <c r="HG120" s="1531"/>
      <c r="HH120" s="1531"/>
      <c r="HI120" s="1531"/>
      <c r="HJ120" s="1531"/>
      <c r="HK120" s="1531"/>
      <c r="HL120" s="1531"/>
      <c r="HM120" s="1531"/>
      <c r="HN120" s="1531"/>
      <c r="HO120" s="1531"/>
      <c r="HP120" s="1531"/>
      <c r="HQ120" s="1531"/>
      <c r="HR120" s="1531"/>
      <c r="HS120" s="1531"/>
      <c r="HT120" s="1531"/>
      <c r="HU120" s="1531"/>
      <c r="HV120" s="1531"/>
      <c r="HW120" s="1531"/>
      <c r="HX120" s="1531"/>
      <c r="HY120" s="1531"/>
      <c r="HZ120" s="1531"/>
      <c r="IA120" s="1531"/>
      <c r="IB120" s="1531"/>
      <c r="IC120" s="1531"/>
      <c r="ID120" s="1531"/>
      <c r="IE120" s="1531"/>
      <c r="IF120" s="1531"/>
      <c r="IG120" s="1531"/>
      <c r="IH120" s="1531"/>
      <c r="II120" s="1531"/>
      <c r="IJ120" s="1531"/>
      <c r="IK120" s="1531"/>
      <c r="IL120" s="1531"/>
      <c r="IM120" s="1531"/>
      <c r="IN120" s="1531"/>
      <c r="IO120" s="1531"/>
      <c r="IP120" s="1531"/>
      <c r="IQ120" s="1531"/>
      <c r="IR120" s="1531"/>
      <c r="IS120" s="1531"/>
      <c r="IT120" s="1531"/>
      <c r="IU120" s="1531"/>
      <c r="IV120" s="1531"/>
      <c r="IW120" s="1531"/>
      <c r="IX120" s="1531"/>
      <c r="IY120" s="1531"/>
      <c r="IZ120" s="1531"/>
      <c r="JA120" s="1531"/>
      <c r="JB120" s="1531"/>
      <c r="JC120" s="1531"/>
      <c r="JD120" s="1531"/>
      <c r="JE120" s="1531"/>
      <c r="JF120" s="1531"/>
      <c r="JG120" s="1531"/>
      <c r="JH120" s="1531"/>
      <c r="JI120" s="1531"/>
      <c r="JJ120" s="1531"/>
      <c r="JK120" s="1531"/>
      <c r="JL120" s="1531"/>
      <c r="JM120" s="1531"/>
      <c r="JN120" s="1531"/>
      <c r="JO120" s="1531"/>
      <c r="JP120" s="1531"/>
      <c r="JQ120" s="1531"/>
      <c r="JR120" s="1531"/>
      <c r="JS120" s="1531"/>
      <c r="JT120" s="1531"/>
      <c r="JU120" s="1531"/>
      <c r="JV120" s="1531"/>
      <c r="JW120" s="1531"/>
      <c r="JX120" s="1531"/>
      <c r="JY120" s="1531"/>
      <c r="JZ120" s="1531"/>
      <c r="KA120" s="1531"/>
      <c r="KB120" s="1531"/>
      <c r="KC120" s="1531"/>
      <c r="KD120" s="1531"/>
      <c r="KE120" s="1531"/>
      <c r="KF120" s="1531"/>
      <c r="KG120" s="1531"/>
      <c r="KH120" s="1531"/>
      <c r="KI120" s="1531"/>
      <c r="KJ120" s="1531"/>
      <c r="KK120" s="1531"/>
      <c r="KL120" s="1531"/>
      <c r="KM120" s="1531"/>
      <c r="KN120" s="1531"/>
      <c r="KO120" s="1531"/>
      <c r="KP120" s="1531"/>
      <c r="KQ120" s="1531"/>
      <c r="KR120" s="1531"/>
      <c r="KS120" s="1531"/>
      <c r="KT120" s="1531"/>
      <c r="KU120" s="1531"/>
      <c r="KV120" s="1531"/>
      <c r="KW120" s="1531"/>
      <c r="KX120" s="1531"/>
      <c r="KY120" s="1531"/>
      <c r="KZ120" s="1531"/>
      <c r="LA120" s="1531"/>
      <c r="LB120" s="1531"/>
      <c r="LC120" s="1531"/>
      <c r="LD120" s="1531"/>
      <c r="LE120" s="1531"/>
      <c r="LF120" s="1531"/>
      <c r="LG120" s="1531"/>
      <c r="LH120" s="1531"/>
      <c r="LI120" s="1531"/>
      <c r="LJ120" s="1531"/>
      <c r="LK120" s="1531"/>
      <c r="LL120" s="1531"/>
      <c r="LM120" s="1531"/>
      <c r="LN120" s="1531"/>
      <c r="LO120" s="1531"/>
      <c r="LP120" s="1531"/>
      <c r="LQ120" s="1531"/>
      <c r="LR120" s="1531"/>
      <c r="LS120" s="1531"/>
      <c r="LT120" s="1531"/>
      <c r="LU120" s="1531"/>
      <c r="LV120" s="1531"/>
      <c r="LW120" s="1531"/>
      <c r="LX120" s="1531"/>
      <c r="LY120" s="1531"/>
      <c r="LZ120" s="1531"/>
      <c r="MA120" s="1531"/>
      <c r="MB120" s="1531"/>
      <c r="MC120" s="1531"/>
      <c r="MD120" s="1531"/>
      <c r="ME120" s="1531"/>
      <c r="MF120" s="1531"/>
      <c r="MG120" s="1531"/>
      <c r="MH120" s="1531"/>
      <c r="MI120" s="1531"/>
      <c r="MJ120" s="1531"/>
      <c r="MK120" s="1531"/>
      <c r="ML120" s="1531"/>
      <c r="MM120" s="1531"/>
      <c r="MN120" s="1531"/>
      <c r="MO120" s="1531"/>
      <c r="MP120" s="1531"/>
      <c r="MQ120" s="1531"/>
      <c r="MR120" s="1531"/>
      <c r="MS120" s="1531"/>
      <c r="MT120" s="1531"/>
      <c r="MU120" s="1531"/>
      <c r="MV120" s="1531"/>
      <c r="MW120" s="1531"/>
      <c r="MX120" s="1531"/>
      <c r="MY120" s="1531"/>
      <c r="MZ120" s="1531"/>
      <c r="NA120" s="1531"/>
      <c r="NB120" s="1531"/>
      <c r="NC120" s="1531"/>
      <c r="ND120" s="1531"/>
      <c r="NE120" s="1531"/>
      <c r="NF120" s="1531"/>
      <c r="NG120" s="1531"/>
      <c r="NH120" s="1531"/>
      <c r="NI120" s="1531"/>
      <c r="NJ120" s="1531"/>
      <c r="NK120" s="1531"/>
      <c r="NL120" s="1531"/>
      <c r="NM120" s="1531"/>
      <c r="NN120" s="1531"/>
      <c r="NO120" s="1531"/>
      <c r="NP120" s="1531"/>
      <c r="NQ120" s="1531"/>
      <c r="NR120" s="1531"/>
      <c r="NS120" s="1531"/>
      <c r="NT120" s="1531"/>
      <c r="NU120" s="1531"/>
      <c r="NV120" s="1531"/>
      <c r="NW120" s="1531"/>
      <c r="NX120" s="1531"/>
      <c r="NY120" s="1531"/>
      <c r="NZ120" s="1531"/>
      <c r="OA120" s="1531"/>
      <c r="OB120" s="1531"/>
      <c r="OC120" s="1531"/>
      <c r="OD120" s="1531"/>
      <c r="OE120" s="1531"/>
      <c r="OF120" s="1531"/>
      <c r="OG120" s="1531"/>
      <c r="OH120" s="1531"/>
      <c r="OI120" s="1531"/>
      <c r="OJ120" s="1531"/>
      <c r="OK120" s="1531"/>
      <c r="OL120" s="1531"/>
      <c r="OM120" s="1531"/>
      <c r="ON120" s="1531"/>
      <c r="OO120" s="1531"/>
      <c r="OP120" s="1531"/>
      <c r="OQ120" s="1531"/>
      <c r="OR120" s="1531"/>
      <c r="OS120" s="1531"/>
      <c r="OT120" s="1531"/>
      <c r="OU120" s="1531"/>
      <c r="OV120" s="1531"/>
      <c r="OW120" s="1531"/>
      <c r="OX120" s="1531"/>
      <c r="OY120" s="1531"/>
      <c r="OZ120" s="1531"/>
      <c r="PA120" s="1531"/>
      <c r="PB120" s="1531"/>
      <c r="PC120" s="1531"/>
      <c r="PD120" s="1531"/>
      <c r="PE120" s="1531"/>
      <c r="PF120" s="1531"/>
      <c r="PG120" s="1531"/>
      <c r="PH120" s="1531"/>
      <c r="PI120" s="1531"/>
      <c r="PJ120" s="1531"/>
      <c r="PK120" s="1531"/>
      <c r="PL120" s="1531"/>
      <c r="PM120" s="1531"/>
      <c r="PN120" s="1531"/>
      <c r="PO120" s="1531"/>
      <c r="PP120" s="1531"/>
      <c r="PQ120" s="1531"/>
      <c r="PR120" s="1531"/>
      <c r="PS120" s="1531"/>
      <c r="PT120" s="1531"/>
      <c r="PU120" s="1531"/>
      <c r="PV120" s="1531"/>
      <c r="PW120" s="1531"/>
      <c r="PX120" s="1531"/>
      <c r="PY120" s="1531"/>
      <c r="PZ120" s="1531"/>
      <c r="QA120" s="1531"/>
      <c r="QB120" s="1531"/>
      <c r="QC120" s="1531"/>
      <c r="QD120" s="1531"/>
      <c r="QE120" s="1531"/>
      <c r="QF120" s="1531"/>
      <c r="QG120" s="1531"/>
      <c r="QH120" s="1531"/>
      <c r="QI120" s="1531"/>
      <c r="QJ120" s="1531"/>
      <c r="QK120" s="1531"/>
      <c r="QL120" s="1531"/>
      <c r="QM120" s="1531"/>
      <c r="QN120" s="1531"/>
      <c r="QO120" s="1531"/>
      <c r="QP120" s="1531"/>
      <c r="QQ120" s="1531"/>
      <c r="QR120" s="1531"/>
      <c r="QS120" s="1531"/>
      <c r="QT120" s="1531"/>
      <c r="QU120" s="1531"/>
      <c r="QV120" s="1531"/>
      <c r="QW120" s="1531"/>
      <c r="QX120" s="1531"/>
      <c r="QY120" s="1531"/>
      <c r="QZ120" s="1531"/>
      <c r="RA120" s="1531"/>
      <c r="RB120" s="1531"/>
      <c r="RC120" s="1531"/>
      <c r="RD120" s="1531"/>
      <c r="RE120" s="1531"/>
      <c r="RF120" s="1531"/>
      <c r="RG120" s="1531"/>
      <c r="RH120" s="1531"/>
      <c r="RI120" s="1531"/>
      <c r="RJ120" s="1531"/>
      <c r="RK120" s="1531"/>
      <c r="RL120" s="1531"/>
      <c r="RM120" s="1531"/>
      <c r="RN120" s="1531"/>
      <c r="RO120" s="1531"/>
      <c r="RP120" s="1531"/>
      <c r="RQ120" s="1531"/>
      <c r="RR120" s="1531"/>
      <c r="RS120" s="1531"/>
      <c r="RT120" s="1531"/>
      <c r="RU120" s="1531"/>
      <c r="RV120" s="1531"/>
      <c r="RW120" s="1531"/>
      <c r="RX120" s="1531"/>
      <c r="RY120" s="1531"/>
      <c r="RZ120" s="1531"/>
      <c r="SA120" s="1531"/>
      <c r="SB120" s="1531"/>
      <c r="SC120" s="1531"/>
      <c r="SD120" s="1531"/>
      <c r="SE120" s="1531"/>
      <c r="SF120" s="1531"/>
      <c r="SG120" s="1531"/>
      <c r="SH120" s="1531"/>
      <c r="SI120" s="1531"/>
      <c r="SJ120" s="1531"/>
      <c r="SK120" s="1531"/>
      <c r="SL120" s="1531"/>
      <c r="SM120" s="1531"/>
      <c r="SN120" s="1531"/>
      <c r="SO120" s="1531"/>
      <c r="SP120" s="1531"/>
      <c r="SQ120" s="1531"/>
      <c r="SR120" s="1531"/>
      <c r="SS120" s="1531"/>
      <c r="ST120" s="1531"/>
      <c r="SU120" s="1531"/>
      <c r="SV120" s="1531"/>
      <c r="SW120" s="1531"/>
      <c r="SX120" s="1531"/>
      <c r="SY120" s="1531"/>
      <c r="SZ120" s="1531"/>
      <c r="TA120" s="1531"/>
      <c r="TB120" s="1531"/>
      <c r="TC120" s="1531"/>
      <c r="TD120" s="1531"/>
      <c r="TE120" s="1531"/>
      <c r="TF120" s="1531"/>
      <c r="TG120" s="1531"/>
      <c r="TH120" s="1531"/>
      <c r="TI120" s="1531"/>
      <c r="TJ120" s="1531"/>
      <c r="TK120" s="1531"/>
      <c r="TL120" s="1531"/>
      <c r="TM120" s="1531"/>
      <c r="TN120" s="1531"/>
      <c r="TO120" s="1531"/>
      <c r="TP120" s="1531"/>
      <c r="TQ120" s="1531"/>
      <c r="TR120" s="1531"/>
      <c r="TS120" s="1531"/>
      <c r="TT120" s="1531"/>
      <c r="TU120" s="1531"/>
      <c r="TV120" s="1531"/>
      <c r="TW120" s="1531"/>
      <c r="TX120" s="1531"/>
      <c r="TY120" s="1531"/>
      <c r="TZ120" s="1531"/>
      <c r="UA120" s="1531"/>
      <c r="UB120" s="1531"/>
      <c r="UC120" s="1531"/>
      <c r="UD120" s="1531"/>
      <c r="UE120" s="1531"/>
      <c r="UF120" s="1531"/>
      <c r="UG120" s="1531"/>
      <c r="UH120" s="1531"/>
      <c r="UI120" s="1531"/>
      <c r="UJ120" s="1531"/>
      <c r="UK120" s="1531"/>
      <c r="UL120" s="1531"/>
      <c r="UM120" s="1531"/>
      <c r="UN120" s="1531"/>
      <c r="UO120" s="1531"/>
      <c r="UP120" s="1531"/>
      <c r="UQ120" s="1531"/>
      <c r="UR120" s="1531"/>
      <c r="US120" s="1531"/>
      <c r="UT120" s="1531"/>
      <c r="UU120" s="1531"/>
      <c r="UV120" s="1531"/>
      <c r="UW120" s="1531"/>
      <c r="UX120" s="1531"/>
      <c r="UY120" s="1531"/>
      <c r="UZ120" s="1531"/>
      <c r="VA120" s="1531"/>
      <c r="VB120" s="1531"/>
      <c r="VC120" s="1531"/>
      <c r="VD120" s="1531"/>
      <c r="VE120" s="1531"/>
      <c r="VF120" s="1531"/>
      <c r="VG120" s="1531"/>
      <c r="VH120" s="1531"/>
      <c r="VI120" s="1531"/>
      <c r="VJ120" s="1531"/>
      <c r="VK120" s="1531"/>
      <c r="VL120" s="1531"/>
      <c r="VM120" s="1531"/>
      <c r="VN120" s="1531"/>
      <c r="VO120" s="1531"/>
      <c r="VP120" s="1531"/>
      <c r="VQ120" s="1531"/>
      <c r="VR120" s="1531"/>
      <c r="VS120" s="1531"/>
      <c r="VT120" s="1531"/>
      <c r="VU120" s="1531"/>
      <c r="VV120" s="1531"/>
      <c r="VW120" s="1531"/>
      <c r="VX120" s="1531"/>
      <c r="VY120" s="1531"/>
      <c r="VZ120" s="1531"/>
      <c r="WA120" s="1531"/>
      <c r="WB120" s="1531"/>
      <c r="WC120" s="1531"/>
      <c r="WD120" s="1531"/>
      <c r="WE120" s="1531"/>
      <c r="WF120" s="1531"/>
      <c r="WG120" s="1531"/>
      <c r="WH120" s="1531"/>
      <c r="WI120" s="1531"/>
      <c r="WJ120" s="1531"/>
      <c r="WK120" s="1531"/>
      <c r="WL120" s="1531"/>
      <c r="WM120" s="1531"/>
      <c r="WN120" s="1531"/>
      <c r="WO120" s="1531"/>
      <c r="WP120" s="1531"/>
      <c r="WQ120" s="1531"/>
      <c r="WR120" s="1531"/>
      <c r="WS120" s="1531"/>
      <c r="WT120" s="1531"/>
      <c r="WU120" s="1531"/>
      <c r="WV120" s="1531"/>
      <c r="WW120" s="1531"/>
      <c r="WX120" s="1531"/>
      <c r="WY120" s="1531"/>
      <c r="WZ120" s="1531"/>
      <c r="XA120" s="1531"/>
      <c r="XB120" s="1531"/>
      <c r="XC120" s="1531"/>
      <c r="XD120" s="1531"/>
      <c r="XE120" s="1531"/>
      <c r="XF120" s="1531"/>
      <c r="XG120" s="1531"/>
      <c r="XH120" s="1531"/>
      <c r="XI120" s="1531"/>
      <c r="XJ120" s="1531"/>
      <c r="XK120" s="1531"/>
      <c r="XL120" s="1531"/>
      <c r="XM120" s="1531"/>
      <c r="XN120" s="1531"/>
      <c r="XO120" s="1531"/>
      <c r="XP120" s="1531"/>
      <c r="XQ120" s="1531"/>
      <c r="XR120" s="1531"/>
      <c r="XS120" s="1531"/>
      <c r="XT120" s="1531"/>
      <c r="XU120" s="1531"/>
      <c r="XV120" s="1531"/>
      <c r="XW120" s="1531"/>
      <c r="XX120" s="1531"/>
      <c r="XY120" s="1531"/>
      <c r="XZ120" s="1531"/>
      <c r="YA120" s="1531"/>
      <c r="YB120" s="1531"/>
      <c r="YC120" s="1531"/>
      <c r="YD120" s="1531"/>
      <c r="YE120" s="1531"/>
      <c r="YF120" s="1531"/>
      <c r="YG120" s="1531"/>
      <c r="YH120" s="1531"/>
      <c r="YI120" s="1531"/>
      <c r="YJ120" s="1531"/>
      <c r="YK120" s="1531"/>
      <c r="YL120" s="1531"/>
      <c r="YM120" s="1531"/>
      <c r="YN120" s="1531"/>
      <c r="YO120" s="1531"/>
      <c r="YP120" s="1531"/>
      <c r="YQ120" s="1531"/>
      <c r="YR120" s="1531"/>
      <c r="YS120" s="1531"/>
      <c r="YT120" s="1531"/>
      <c r="YU120" s="1531"/>
      <c r="YV120" s="1531"/>
      <c r="YW120" s="1531"/>
      <c r="YX120" s="1531"/>
      <c r="YY120" s="1531"/>
      <c r="YZ120" s="1531"/>
      <c r="ZA120" s="1531"/>
      <c r="ZB120" s="1531"/>
      <c r="ZC120" s="1531"/>
      <c r="ZD120" s="1531"/>
      <c r="ZE120" s="1531"/>
      <c r="ZF120" s="1531"/>
      <c r="ZG120" s="1531"/>
      <c r="ZH120" s="1531"/>
      <c r="ZI120" s="1531"/>
      <c r="ZJ120" s="1531"/>
      <c r="ZK120" s="1531"/>
      <c r="ZL120" s="1531"/>
      <c r="ZM120" s="1531"/>
      <c r="ZN120" s="1531"/>
      <c r="ZO120" s="1531"/>
      <c r="ZP120" s="1531"/>
      <c r="ZQ120" s="1531"/>
      <c r="ZR120" s="1531"/>
      <c r="ZS120" s="1531"/>
      <c r="ZT120" s="1531"/>
      <c r="ZU120" s="1531"/>
      <c r="ZV120" s="1531"/>
      <c r="ZW120" s="1531"/>
      <c r="ZX120" s="1531"/>
      <c r="ZY120" s="1531"/>
      <c r="ZZ120" s="1531"/>
      <c r="AAA120" s="1531"/>
      <c r="AAB120" s="1531"/>
      <c r="AAC120" s="1531"/>
      <c r="AAD120" s="1531"/>
      <c r="AAE120" s="1531"/>
      <c r="AAF120" s="1531"/>
      <c r="AAG120" s="1531"/>
      <c r="AAH120" s="1531"/>
      <c r="AAI120" s="1531"/>
      <c r="AAJ120" s="1531"/>
      <c r="AAK120" s="1531"/>
      <c r="AAL120" s="1531"/>
      <c r="AAM120" s="1531"/>
      <c r="AAN120" s="1531"/>
      <c r="AAO120" s="1531"/>
      <c r="AAP120" s="1531"/>
      <c r="AAQ120" s="1531"/>
      <c r="AAR120" s="1531"/>
      <c r="AAS120" s="1531"/>
      <c r="AAT120" s="1531"/>
      <c r="AAU120" s="1531"/>
      <c r="AAV120" s="1531"/>
      <c r="AAW120" s="1531"/>
      <c r="AAX120" s="1531"/>
      <c r="AAY120" s="1531"/>
      <c r="AAZ120" s="1531"/>
      <c r="ABA120" s="1531"/>
      <c r="ABB120" s="1531"/>
      <c r="ABC120" s="1531"/>
      <c r="ABD120" s="1531"/>
      <c r="ABE120" s="1531"/>
      <c r="ABF120" s="1531"/>
      <c r="ABG120" s="1531"/>
      <c r="ABH120" s="1531"/>
      <c r="ABI120" s="1531"/>
      <c r="ABJ120" s="1531"/>
      <c r="ABK120" s="1531"/>
      <c r="ABL120" s="1531"/>
      <c r="ABM120" s="1531"/>
      <c r="ABN120" s="1531"/>
      <c r="ABO120" s="1531"/>
      <c r="ABP120" s="1531"/>
      <c r="ABQ120" s="1531"/>
      <c r="ABR120" s="1531"/>
      <c r="ABS120" s="1531"/>
      <c r="ABT120" s="1531"/>
      <c r="ABU120" s="1531"/>
      <c r="ABV120" s="1531"/>
      <c r="ABW120" s="1531"/>
      <c r="ABX120" s="1531"/>
      <c r="ABY120" s="1531"/>
      <c r="ABZ120" s="1531"/>
      <c r="ACA120" s="1531"/>
      <c r="ACB120" s="1531"/>
      <c r="ACC120" s="1531"/>
      <c r="ACD120" s="1531"/>
      <c r="ACE120" s="1531"/>
      <c r="ACF120" s="1531"/>
      <c r="ACG120" s="1531"/>
      <c r="ACH120" s="1531"/>
      <c r="ACI120" s="1531"/>
      <c r="ACJ120" s="1531"/>
      <c r="ACK120" s="1531"/>
      <c r="ACL120" s="1531"/>
      <c r="ACM120" s="1531"/>
      <c r="ACN120" s="1531"/>
      <c r="ACO120" s="1531"/>
      <c r="ACP120" s="1531"/>
      <c r="ACQ120" s="1531"/>
      <c r="ACR120" s="1531"/>
      <c r="ACS120" s="1531"/>
      <c r="ACT120" s="1531"/>
      <c r="ACU120" s="1531"/>
      <c r="ACV120" s="1531"/>
      <c r="ACW120" s="1531"/>
      <c r="ACX120" s="1531"/>
      <c r="ACY120" s="1531"/>
      <c r="ACZ120" s="1531"/>
      <c r="ADA120" s="1531"/>
      <c r="ADB120" s="1531"/>
      <c r="ADC120" s="1531"/>
      <c r="ADD120" s="1531"/>
      <c r="ADE120" s="1531"/>
      <c r="ADF120" s="1531"/>
      <c r="ADG120" s="1531"/>
      <c r="ADH120" s="1531"/>
      <c r="ADI120" s="1531"/>
      <c r="ADJ120" s="1531"/>
      <c r="ADK120" s="1531"/>
      <c r="ADL120" s="1531"/>
      <c r="ADM120" s="1531"/>
      <c r="ADN120" s="1531"/>
      <c r="ADO120" s="1531"/>
      <c r="ADP120" s="1531"/>
      <c r="ADQ120" s="1531"/>
      <c r="ADR120" s="1531"/>
      <c r="ADS120" s="1531"/>
      <c r="ADT120" s="1531"/>
      <c r="ADU120" s="1531"/>
      <c r="ADV120" s="1531"/>
      <c r="ADW120" s="1531"/>
      <c r="ADX120" s="1531"/>
      <c r="ADY120" s="1531"/>
      <c r="ADZ120" s="1531"/>
      <c r="AEA120" s="1531"/>
      <c r="AEB120" s="1531"/>
      <c r="AEC120" s="1531"/>
      <c r="AED120" s="1531"/>
      <c r="AEE120" s="1531"/>
      <c r="AEF120" s="1531"/>
      <c r="AEG120" s="1531"/>
      <c r="AEH120" s="1531"/>
      <c r="AEI120" s="1531"/>
      <c r="AEJ120" s="1531"/>
      <c r="AEK120" s="1531"/>
      <c r="AEL120" s="1531"/>
      <c r="AEM120" s="1531"/>
      <c r="AEN120" s="1531"/>
      <c r="AEO120" s="1531"/>
      <c r="AEP120" s="1531"/>
      <c r="AEQ120" s="1531"/>
      <c r="AER120" s="1531"/>
      <c r="AES120" s="1531"/>
      <c r="AET120" s="1531"/>
      <c r="AEU120" s="1531"/>
      <c r="AEV120" s="1531"/>
      <c r="AEW120" s="1531"/>
      <c r="AEX120" s="1531"/>
      <c r="AEY120" s="1531"/>
      <c r="AEZ120" s="1531"/>
      <c r="AFA120" s="1531"/>
      <c r="AFB120" s="1531"/>
      <c r="AFC120" s="1531"/>
      <c r="AFD120" s="1531"/>
      <c r="AFE120" s="1531"/>
      <c r="AFF120" s="1531"/>
      <c r="AFG120" s="1531"/>
      <c r="AFH120" s="1531"/>
      <c r="AFI120" s="1531"/>
      <c r="AFJ120" s="1531"/>
      <c r="AFK120" s="1531"/>
      <c r="AFL120" s="1531"/>
      <c r="AFM120" s="1531"/>
      <c r="AFN120" s="1531"/>
      <c r="AFO120" s="1531"/>
      <c r="AFP120" s="1531"/>
      <c r="AFQ120" s="1531"/>
      <c r="AFR120" s="1531"/>
      <c r="AFS120" s="1531"/>
      <c r="AFT120" s="1531"/>
      <c r="AFU120" s="1531"/>
      <c r="AFV120" s="1531"/>
      <c r="AFW120" s="1531"/>
      <c r="AFX120" s="1531"/>
      <c r="AFY120" s="1531"/>
      <c r="AFZ120" s="1531"/>
      <c r="AGA120" s="1531"/>
      <c r="AGB120" s="1531"/>
      <c r="AGC120" s="1531"/>
      <c r="AGD120" s="1531"/>
      <c r="AGE120" s="1531"/>
      <c r="AGF120" s="1531"/>
      <c r="AGG120" s="1531"/>
      <c r="AGH120" s="1531"/>
      <c r="AGI120" s="1531"/>
      <c r="AGJ120" s="1531"/>
      <c r="AGK120" s="1531"/>
      <c r="AGL120" s="1531"/>
      <c r="AGM120" s="1531"/>
      <c r="AGN120" s="1531"/>
      <c r="AGO120" s="1531"/>
      <c r="AGP120" s="1531"/>
      <c r="AGQ120" s="1531"/>
      <c r="AGR120" s="1531"/>
      <c r="AGS120" s="1531"/>
      <c r="AGT120" s="1531"/>
      <c r="AGU120" s="1531"/>
      <c r="AGV120" s="1531"/>
      <c r="AGW120" s="1531"/>
      <c r="AGX120" s="1531"/>
      <c r="AGY120" s="1531"/>
      <c r="AGZ120" s="1531"/>
      <c r="AHA120" s="1531"/>
      <c r="AHB120" s="1531"/>
      <c r="AHC120" s="1531"/>
      <c r="AHD120" s="1531"/>
      <c r="AHE120" s="1531"/>
      <c r="AHF120" s="1531"/>
      <c r="AHG120" s="1531"/>
      <c r="AHH120" s="1531"/>
      <c r="AHI120" s="1531"/>
      <c r="AHJ120" s="1531"/>
      <c r="AHK120" s="1531"/>
      <c r="AHL120" s="1531"/>
      <c r="AHM120" s="1531"/>
      <c r="AHN120" s="1531"/>
      <c r="AHO120" s="1531"/>
      <c r="AHP120" s="1531"/>
      <c r="AHQ120" s="1531"/>
      <c r="AHR120" s="1531"/>
      <c r="AHS120" s="1531"/>
      <c r="AHT120" s="1531"/>
      <c r="AHU120" s="1531"/>
      <c r="AHV120" s="1531"/>
      <c r="AHW120" s="1531"/>
      <c r="AHX120" s="1531"/>
      <c r="AHY120" s="1531"/>
      <c r="AHZ120" s="1531"/>
      <c r="AIA120" s="1531"/>
      <c r="AIB120" s="1531"/>
      <c r="AIC120" s="1531"/>
      <c r="AID120" s="1531"/>
      <c r="AIE120" s="1531"/>
      <c r="AIF120" s="1531"/>
      <c r="AIG120" s="1531"/>
      <c r="AIH120" s="1531"/>
      <c r="AII120" s="1531"/>
      <c r="AIJ120" s="1531"/>
      <c r="AIK120" s="1531"/>
      <c r="AIL120" s="1531"/>
      <c r="AIM120" s="1531"/>
      <c r="AIN120" s="1531"/>
      <c r="AIO120" s="1531"/>
      <c r="AIP120" s="1531"/>
      <c r="AIQ120" s="1531"/>
      <c r="AIR120" s="1531"/>
      <c r="AIS120" s="1531"/>
      <c r="AIT120" s="1531"/>
      <c r="AIU120" s="1531"/>
      <c r="AIV120" s="1531"/>
      <c r="AIW120" s="1531"/>
      <c r="AIX120" s="1531"/>
      <c r="AIY120" s="1531"/>
      <c r="AIZ120" s="1531"/>
      <c r="AJA120" s="1531"/>
      <c r="AJB120" s="1531"/>
      <c r="AJC120" s="1531"/>
      <c r="AJD120" s="1531"/>
      <c r="AJE120" s="1531"/>
      <c r="AJF120" s="1531"/>
      <c r="AJG120" s="1531"/>
      <c r="AJH120" s="1531"/>
      <c r="AJI120" s="1531"/>
      <c r="AJJ120" s="1531"/>
      <c r="AJK120" s="1531"/>
      <c r="AJL120" s="1531"/>
      <c r="AJM120" s="1531"/>
      <c r="AJN120" s="1531"/>
      <c r="AJO120" s="1531"/>
      <c r="AJP120" s="1531"/>
      <c r="AJQ120" s="1531"/>
      <c r="AJR120" s="1531"/>
      <c r="AJS120" s="1531"/>
      <c r="AJT120" s="1531"/>
      <c r="AJU120" s="1531"/>
      <c r="AJV120" s="1531"/>
      <c r="AJW120" s="1531"/>
      <c r="AJX120" s="1531"/>
      <c r="AJY120" s="1531"/>
      <c r="AJZ120" s="1531"/>
      <c r="AKA120" s="1531"/>
      <c r="AKB120" s="1531"/>
      <c r="AKC120" s="1531"/>
      <c r="AKD120" s="1531"/>
      <c r="AKE120" s="1531"/>
      <c r="AKF120" s="1531"/>
      <c r="AKG120" s="1531"/>
      <c r="AKH120" s="1531"/>
      <c r="AKI120" s="1531"/>
      <c r="AKJ120" s="1531"/>
      <c r="AKK120" s="1531"/>
      <c r="AKL120" s="1531"/>
      <c r="AKM120" s="1531"/>
      <c r="AKN120" s="1531"/>
      <c r="AKO120" s="1531"/>
      <c r="AKP120" s="1531"/>
      <c r="AKQ120" s="1531"/>
      <c r="AKR120" s="1531"/>
      <c r="AKS120" s="1531"/>
      <c r="AKT120" s="1531"/>
      <c r="AKU120" s="1531"/>
      <c r="AKV120" s="1531"/>
      <c r="AKW120" s="1531"/>
      <c r="AKX120" s="1531"/>
      <c r="AKY120" s="1531"/>
      <c r="AKZ120" s="1531"/>
      <c r="ALA120" s="1531"/>
      <c r="ALB120" s="1531"/>
      <c r="ALC120" s="1531"/>
      <c r="ALD120" s="1531"/>
      <c r="ALE120" s="1531"/>
      <c r="ALF120" s="1531"/>
      <c r="ALG120" s="1531"/>
      <c r="ALH120" s="1531"/>
      <c r="ALI120" s="1531"/>
      <c r="ALJ120" s="1531"/>
      <c r="ALK120" s="1531"/>
      <c r="ALL120" s="1531"/>
      <c r="ALM120" s="1531"/>
      <c r="ALN120" s="1531"/>
      <c r="ALO120" s="1531"/>
      <c r="ALP120" s="1531"/>
      <c r="ALQ120" s="1531"/>
      <c r="ALR120" s="1531"/>
      <c r="ALS120" s="1531"/>
      <c r="ALT120" s="1531"/>
      <c r="ALU120" s="1531"/>
      <c r="ALV120" s="1531"/>
      <c r="ALW120" s="1531"/>
      <c r="ALX120" s="1531"/>
      <c r="ALY120" s="1531"/>
      <c r="ALZ120" s="1531"/>
      <c r="AMA120" s="1531"/>
      <c r="AMB120" s="1531"/>
      <c r="AMC120" s="1531"/>
      <c r="AMD120" s="1531"/>
      <c r="AME120" s="1531"/>
      <c r="AMF120" s="1531"/>
      <c r="AMG120" s="1531"/>
      <c r="AMH120" s="1531"/>
      <c r="AMI120" s="1531"/>
      <c r="AMJ120" s="1531"/>
      <c r="AMK120" s="1531"/>
      <c r="AML120" s="1531"/>
      <c r="AMM120" s="1531"/>
      <c r="AMN120" s="1531"/>
      <c r="AMO120" s="1531"/>
      <c r="AMP120" s="1531"/>
      <c r="AMQ120" s="1531"/>
      <c r="AMR120" s="1531"/>
      <c r="AMS120" s="1531"/>
      <c r="AMT120" s="1531"/>
      <c r="AMU120" s="1531"/>
      <c r="AMV120" s="1531"/>
      <c r="AMW120" s="1531"/>
      <c r="AMX120" s="1531"/>
      <c r="AMY120" s="1531"/>
      <c r="AMZ120" s="1531"/>
      <c r="ANA120" s="1531"/>
      <c r="ANB120" s="1531"/>
      <c r="ANC120" s="1531"/>
      <c r="AND120" s="1531"/>
      <c r="ANE120" s="1531"/>
      <c r="ANF120" s="1531"/>
      <c r="ANG120" s="1531"/>
      <c r="ANH120" s="1531"/>
      <c r="ANI120" s="1531"/>
      <c r="ANJ120" s="1531"/>
      <c r="ANK120" s="1531"/>
      <c r="ANL120" s="1531"/>
      <c r="ANM120" s="1531"/>
      <c r="ANN120" s="1531"/>
      <c r="ANO120" s="1531"/>
      <c r="ANP120" s="1531"/>
      <c r="ANQ120" s="1531"/>
      <c r="ANR120" s="1531"/>
      <c r="ANS120" s="1531"/>
      <c r="ANT120" s="1531"/>
      <c r="ANU120" s="1531"/>
      <c r="ANV120" s="1531"/>
      <c r="ANW120" s="1531"/>
      <c r="ANX120" s="1531"/>
      <c r="ANY120" s="1531"/>
      <c r="ANZ120" s="1531"/>
      <c r="AOA120" s="1531"/>
      <c r="AOB120" s="1531"/>
      <c r="AOC120" s="1531"/>
      <c r="AOD120" s="1531"/>
      <c r="AOE120" s="1531"/>
      <c r="AOF120" s="1531"/>
      <c r="AOG120" s="1531"/>
      <c r="AOH120" s="1531"/>
      <c r="AOI120" s="1531"/>
      <c r="AOJ120" s="1531"/>
      <c r="AOK120" s="1531"/>
      <c r="AOL120" s="1531"/>
      <c r="AOM120" s="1531"/>
      <c r="AON120" s="1531"/>
      <c r="AOO120" s="1531"/>
      <c r="AOP120" s="1531"/>
      <c r="AOQ120" s="1531"/>
      <c r="AOR120" s="1531"/>
      <c r="AOS120" s="1531"/>
      <c r="AOT120" s="1531"/>
      <c r="AOU120" s="1531"/>
      <c r="AOV120" s="1531"/>
      <c r="AOW120" s="1531"/>
      <c r="AOX120" s="1531"/>
      <c r="AOY120" s="1531"/>
      <c r="AOZ120" s="1531"/>
      <c r="APA120" s="1531"/>
      <c r="APB120" s="1531"/>
      <c r="APC120" s="1531"/>
      <c r="APD120" s="1531"/>
      <c r="APE120" s="1531"/>
      <c r="APF120" s="1531"/>
      <c r="APG120" s="1531"/>
      <c r="APH120" s="1531"/>
      <c r="API120" s="1531"/>
      <c r="APJ120" s="1531"/>
      <c r="APK120" s="1531"/>
      <c r="APL120" s="1531"/>
      <c r="APM120" s="1531"/>
      <c r="APN120" s="1531"/>
      <c r="APO120" s="1531"/>
      <c r="APP120" s="1531"/>
      <c r="APQ120" s="1531"/>
      <c r="APR120" s="1531"/>
      <c r="APS120" s="1531"/>
      <c r="APT120" s="1531"/>
      <c r="APU120" s="1531"/>
      <c r="APV120" s="1531"/>
      <c r="APW120" s="1531"/>
      <c r="APX120" s="1531"/>
      <c r="APY120" s="1531"/>
      <c r="APZ120" s="1531"/>
      <c r="AQA120" s="1531"/>
      <c r="AQB120" s="1531"/>
      <c r="AQC120" s="1531"/>
      <c r="AQD120" s="1531"/>
      <c r="AQE120" s="1531"/>
      <c r="AQF120" s="1531"/>
      <c r="AQG120" s="1531"/>
      <c r="AQH120" s="1531"/>
      <c r="AQI120" s="1531"/>
      <c r="AQJ120" s="1531"/>
      <c r="AQK120" s="1531"/>
      <c r="AQL120" s="1531"/>
      <c r="AQM120" s="1531"/>
      <c r="AQN120" s="1531"/>
      <c r="AQO120" s="1531"/>
      <c r="AQP120" s="1531"/>
      <c r="AQQ120" s="1531"/>
      <c r="AQR120" s="1531"/>
      <c r="AQS120" s="1531"/>
      <c r="AQT120" s="1531"/>
      <c r="AQU120" s="1531"/>
      <c r="AQV120" s="1531"/>
      <c r="AQW120" s="1531"/>
      <c r="AQX120" s="1531"/>
      <c r="AQY120" s="1531"/>
      <c r="AQZ120" s="1531"/>
      <c r="ARA120" s="1531"/>
      <c r="ARB120" s="1531"/>
      <c r="ARC120" s="1531"/>
      <c r="ARD120" s="1531"/>
      <c r="ARE120" s="1531"/>
      <c r="ARF120" s="1531"/>
      <c r="ARG120" s="1531"/>
      <c r="ARH120" s="1531"/>
      <c r="ARI120" s="1531"/>
      <c r="ARJ120" s="1531"/>
      <c r="ARK120" s="1531"/>
      <c r="ARL120" s="1531"/>
      <c r="ARM120" s="1531"/>
      <c r="ARN120" s="1531"/>
      <c r="ARO120" s="1531"/>
      <c r="ARP120" s="1531"/>
      <c r="ARQ120" s="1531"/>
      <c r="ARR120" s="1531"/>
      <c r="ARS120" s="1531"/>
      <c r="ART120" s="1531"/>
      <c r="ARU120" s="1531"/>
      <c r="ARV120" s="1531"/>
      <c r="ARW120" s="1531"/>
      <c r="ARX120" s="1531"/>
      <c r="ARY120" s="1531"/>
      <c r="ARZ120" s="1531"/>
      <c r="ASA120" s="1531"/>
      <c r="ASB120" s="1531"/>
      <c r="ASC120" s="1531"/>
      <c r="ASD120" s="1531"/>
      <c r="ASE120" s="1531"/>
      <c r="ASF120" s="1531"/>
      <c r="ASG120" s="1531"/>
      <c r="ASH120" s="1531"/>
      <c r="ASI120" s="1531"/>
      <c r="ASJ120" s="1531"/>
      <c r="ASK120" s="1531"/>
      <c r="ASL120" s="1531"/>
      <c r="ASM120" s="1531"/>
      <c r="ASN120" s="1531"/>
      <c r="ASO120" s="1531"/>
      <c r="ASP120" s="1531"/>
      <c r="ASQ120" s="1531"/>
      <c r="ASR120" s="1531"/>
      <c r="ASS120" s="1531"/>
      <c r="AST120" s="1531"/>
      <c r="ASU120" s="1531"/>
      <c r="ASV120" s="1531"/>
      <c r="ASW120" s="1531"/>
      <c r="ASX120" s="1531"/>
      <c r="ASY120" s="1531"/>
      <c r="ASZ120" s="1531"/>
      <c r="ATA120" s="1531"/>
      <c r="ATB120" s="1531"/>
      <c r="ATC120" s="1531"/>
      <c r="ATD120" s="1531"/>
      <c r="ATE120" s="1531"/>
      <c r="ATF120" s="1531"/>
      <c r="ATG120" s="1531"/>
      <c r="ATH120" s="1531"/>
      <c r="ATI120" s="1531"/>
      <c r="ATJ120" s="1531"/>
      <c r="ATK120" s="1531"/>
      <c r="ATL120" s="1531"/>
      <c r="ATM120" s="1531"/>
      <c r="ATN120" s="1531"/>
      <c r="ATO120" s="1531"/>
      <c r="ATP120" s="1531"/>
      <c r="ATQ120" s="1531"/>
      <c r="ATR120" s="1531"/>
      <c r="ATS120" s="1531"/>
      <c r="ATT120" s="1531"/>
      <c r="ATU120" s="1531"/>
      <c r="ATV120" s="1531"/>
      <c r="ATW120" s="1531"/>
      <c r="ATX120" s="1531"/>
      <c r="ATY120" s="1531"/>
      <c r="ATZ120" s="1531"/>
      <c r="AUA120" s="1531"/>
      <c r="AUB120" s="1531"/>
      <c r="AUC120" s="1531"/>
      <c r="AUD120" s="1531"/>
      <c r="AUE120" s="1531"/>
      <c r="AUF120" s="1531"/>
      <c r="AUG120" s="1531"/>
      <c r="AUH120" s="1531"/>
      <c r="AUI120" s="1531"/>
    </row>
    <row r="121" spans="1:1231" s="1449" customFormat="1" ht="31.75" customHeight="1" x14ac:dyDescent="0.75">
      <c r="A121" s="1619"/>
      <c r="B121" s="2101"/>
      <c r="C121" s="1436" t="s">
        <v>300</v>
      </c>
      <c r="D121" s="1436" t="s">
        <v>361</v>
      </c>
      <c r="E121" s="1436" t="s">
        <v>24</v>
      </c>
      <c r="F121" s="1436" t="s">
        <v>321</v>
      </c>
      <c r="G121" s="1437">
        <f t="array" ref="G121">INDEX('Salary . staff rates'!$A$6:$C$28,MATCH(1,('Salary . staff rates'!$A$6:$A$28=E121)*('Salary . staff rates'!$B$6:$B$28=F121),0),3)</f>
        <v>750</v>
      </c>
      <c r="H121" s="1437">
        <f t="shared" si="96"/>
        <v>750</v>
      </c>
      <c r="I121" s="1438" t="s">
        <v>0</v>
      </c>
      <c r="J121" s="1439" t="s">
        <v>0</v>
      </c>
      <c r="K121" s="1440">
        <v>10</v>
      </c>
      <c r="L121" s="1472">
        <f t="shared" si="103"/>
        <v>7500</v>
      </c>
      <c r="M121" s="1441" t="s">
        <v>33</v>
      </c>
      <c r="N121" s="1473">
        <f>IF(M121="Yes",L121*'Salary . staff rates'!$C$34,0)</f>
        <v>1125</v>
      </c>
      <c r="O121" s="1442"/>
      <c r="P121" s="1849">
        <v>1</v>
      </c>
      <c r="Q121" s="1849">
        <v>1</v>
      </c>
      <c r="R121" s="1442"/>
      <c r="S121" s="1442"/>
      <c r="T121" s="1442"/>
      <c r="U121" s="1442"/>
      <c r="V121" s="1442"/>
      <c r="W121" s="1443">
        <v>1</v>
      </c>
      <c r="X121" s="1444"/>
      <c r="Y121" s="1849">
        <f t="shared" si="97"/>
        <v>7500</v>
      </c>
      <c r="Z121" s="1849">
        <f t="shared" si="98"/>
        <v>1125</v>
      </c>
      <c r="AA121" s="1445"/>
      <c r="AB121" s="1849">
        <f t="shared" si="99"/>
        <v>7500</v>
      </c>
      <c r="AC121" s="1849">
        <f t="shared" si="100"/>
        <v>1125</v>
      </c>
      <c r="AD121" s="1446"/>
      <c r="AE121" s="1448"/>
      <c r="AF121" s="1448"/>
      <c r="AL121" s="1450"/>
      <c r="AN121" s="1451">
        <f t="shared" si="101"/>
        <v>0</v>
      </c>
      <c r="AO121" s="1451">
        <f t="shared" si="102"/>
        <v>0</v>
      </c>
      <c r="AP121" s="1531"/>
      <c r="AQ121" s="1531"/>
      <c r="AR121" s="1531"/>
      <c r="AS121" s="1531"/>
      <c r="AT121" s="1531"/>
      <c r="AU121" s="1531"/>
      <c r="AV121" s="1531"/>
      <c r="AW121" s="1531"/>
      <c r="AX121" s="1531"/>
      <c r="AY121" s="1531"/>
      <c r="AZ121" s="1531"/>
      <c r="BA121" s="1531"/>
      <c r="BB121" s="1531"/>
      <c r="BC121" s="1531"/>
      <c r="BD121" s="1531"/>
      <c r="BE121" s="1531"/>
      <c r="BF121" s="1531"/>
      <c r="BG121" s="1531"/>
      <c r="BH121" s="1531"/>
      <c r="BI121" s="1531"/>
      <c r="BJ121" s="1531"/>
      <c r="BK121" s="1531"/>
      <c r="BL121" s="1531"/>
      <c r="BM121" s="1531"/>
      <c r="BN121" s="1531"/>
      <c r="BO121" s="1531"/>
      <c r="BP121" s="1531"/>
      <c r="BQ121" s="1531"/>
      <c r="BR121" s="1531"/>
      <c r="BS121" s="1531"/>
      <c r="BT121" s="1531"/>
      <c r="BU121" s="1531"/>
      <c r="BV121" s="1531"/>
      <c r="BW121" s="1531"/>
      <c r="BX121" s="1531"/>
      <c r="BY121" s="1531"/>
      <c r="BZ121" s="1531"/>
      <c r="CA121" s="1531"/>
      <c r="CB121" s="1531"/>
      <c r="CC121" s="1531"/>
      <c r="CD121" s="1531"/>
      <c r="CE121" s="1531"/>
      <c r="CF121" s="1531"/>
      <c r="CG121" s="1531"/>
      <c r="CH121" s="1531"/>
      <c r="CI121" s="1531"/>
      <c r="CJ121" s="1531"/>
      <c r="CK121" s="1531"/>
      <c r="CL121" s="1531"/>
      <c r="CM121" s="1531"/>
      <c r="CN121" s="1531"/>
      <c r="CO121" s="1531"/>
      <c r="CP121" s="1531"/>
      <c r="CQ121" s="1531"/>
      <c r="CR121" s="1531"/>
      <c r="CS121" s="1531"/>
      <c r="CT121" s="1531"/>
      <c r="CU121" s="1531"/>
      <c r="CV121" s="1531"/>
      <c r="CW121" s="1531"/>
      <c r="CX121" s="1531"/>
      <c r="CY121" s="1531"/>
      <c r="CZ121" s="1531"/>
      <c r="DA121" s="1531"/>
      <c r="DB121" s="1531"/>
      <c r="DC121" s="1531"/>
      <c r="DD121" s="1531"/>
      <c r="DE121" s="1531"/>
      <c r="DF121" s="1531"/>
      <c r="DG121" s="1531"/>
      <c r="DH121" s="1531"/>
      <c r="DI121" s="1531"/>
      <c r="DJ121" s="1531"/>
      <c r="DK121" s="1531"/>
      <c r="DL121" s="1531"/>
      <c r="DM121" s="1531"/>
      <c r="DN121" s="1531"/>
      <c r="DO121" s="1531"/>
      <c r="DP121" s="1531"/>
      <c r="DQ121" s="1531"/>
      <c r="DR121" s="1531"/>
      <c r="DS121" s="1531"/>
      <c r="DT121" s="1531"/>
      <c r="DU121" s="1531"/>
      <c r="DV121" s="1531"/>
      <c r="DW121" s="1531"/>
      <c r="DX121" s="1531"/>
      <c r="DY121" s="1531"/>
      <c r="DZ121" s="1531"/>
      <c r="EA121" s="1531"/>
      <c r="EB121" s="1531"/>
      <c r="EC121" s="1531"/>
      <c r="ED121" s="1531"/>
      <c r="EE121" s="1531"/>
      <c r="EF121" s="1531"/>
      <c r="EG121" s="1531"/>
      <c r="EH121" s="1531"/>
      <c r="EI121" s="1531"/>
      <c r="EJ121" s="1531"/>
      <c r="EK121" s="1531"/>
      <c r="EL121" s="1531"/>
      <c r="EM121" s="1531"/>
      <c r="EN121" s="1531"/>
      <c r="EO121" s="1531"/>
      <c r="EP121" s="1531"/>
      <c r="EQ121" s="1531"/>
      <c r="ER121" s="1531"/>
      <c r="ES121" s="1531"/>
      <c r="ET121" s="1531"/>
      <c r="EU121" s="1531"/>
      <c r="EV121" s="1531"/>
      <c r="EW121" s="1531"/>
      <c r="EX121" s="1531"/>
      <c r="EY121" s="1531"/>
      <c r="EZ121" s="1531"/>
      <c r="FA121" s="1531"/>
      <c r="FB121" s="1531"/>
      <c r="FC121" s="1531"/>
      <c r="FD121" s="1531"/>
      <c r="FE121" s="1531"/>
      <c r="FF121" s="1531"/>
      <c r="FG121" s="1531"/>
      <c r="FH121" s="1531"/>
      <c r="FI121" s="1531"/>
      <c r="FJ121" s="1531"/>
      <c r="FK121" s="1531"/>
      <c r="FL121" s="1531"/>
      <c r="FM121" s="1531"/>
      <c r="FN121" s="1531"/>
      <c r="FO121" s="1531"/>
      <c r="FP121" s="1531"/>
      <c r="FQ121" s="1531"/>
      <c r="FR121" s="1531"/>
      <c r="FS121" s="1531"/>
      <c r="FT121" s="1531"/>
      <c r="FU121" s="1531"/>
      <c r="FV121" s="1531"/>
      <c r="FW121" s="1531"/>
      <c r="FX121" s="1531"/>
      <c r="FY121" s="1531"/>
      <c r="FZ121" s="1531"/>
      <c r="GA121" s="1531"/>
      <c r="GB121" s="1531"/>
      <c r="GC121" s="1531"/>
      <c r="GD121" s="1531"/>
      <c r="GE121" s="1531"/>
      <c r="GF121" s="1531"/>
      <c r="GG121" s="1531"/>
      <c r="GH121" s="1531"/>
      <c r="GI121" s="1531"/>
      <c r="GJ121" s="1531"/>
      <c r="GK121" s="1531"/>
      <c r="GL121" s="1531"/>
      <c r="GM121" s="1531"/>
      <c r="GN121" s="1531"/>
      <c r="GO121" s="1531"/>
      <c r="GP121" s="1531"/>
      <c r="GQ121" s="1531"/>
      <c r="GR121" s="1531"/>
      <c r="GS121" s="1531"/>
      <c r="GT121" s="1531"/>
      <c r="GU121" s="1531"/>
      <c r="GV121" s="1531"/>
      <c r="GW121" s="1531"/>
      <c r="GX121" s="1531"/>
      <c r="GY121" s="1531"/>
      <c r="GZ121" s="1531"/>
      <c r="HA121" s="1531"/>
      <c r="HB121" s="1531"/>
      <c r="HC121" s="1531"/>
      <c r="HD121" s="1531"/>
      <c r="HE121" s="1531"/>
      <c r="HF121" s="1531"/>
      <c r="HG121" s="1531"/>
      <c r="HH121" s="1531"/>
      <c r="HI121" s="1531"/>
      <c r="HJ121" s="1531"/>
      <c r="HK121" s="1531"/>
      <c r="HL121" s="1531"/>
      <c r="HM121" s="1531"/>
      <c r="HN121" s="1531"/>
      <c r="HO121" s="1531"/>
      <c r="HP121" s="1531"/>
      <c r="HQ121" s="1531"/>
      <c r="HR121" s="1531"/>
      <c r="HS121" s="1531"/>
      <c r="HT121" s="1531"/>
      <c r="HU121" s="1531"/>
      <c r="HV121" s="1531"/>
      <c r="HW121" s="1531"/>
      <c r="HX121" s="1531"/>
      <c r="HY121" s="1531"/>
      <c r="HZ121" s="1531"/>
      <c r="IA121" s="1531"/>
      <c r="IB121" s="1531"/>
      <c r="IC121" s="1531"/>
      <c r="ID121" s="1531"/>
      <c r="IE121" s="1531"/>
      <c r="IF121" s="1531"/>
      <c r="IG121" s="1531"/>
      <c r="IH121" s="1531"/>
      <c r="II121" s="1531"/>
      <c r="IJ121" s="1531"/>
      <c r="IK121" s="1531"/>
      <c r="IL121" s="1531"/>
      <c r="IM121" s="1531"/>
      <c r="IN121" s="1531"/>
      <c r="IO121" s="1531"/>
      <c r="IP121" s="1531"/>
      <c r="IQ121" s="1531"/>
      <c r="IR121" s="1531"/>
      <c r="IS121" s="1531"/>
      <c r="IT121" s="1531"/>
      <c r="IU121" s="1531"/>
      <c r="IV121" s="1531"/>
      <c r="IW121" s="1531"/>
      <c r="IX121" s="1531"/>
      <c r="IY121" s="1531"/>
      <c r="IZ121" s="1531"/>
      <c r="JA121" s="1531"/>
      <c r="JB121" s="1531"/>
      <c r="JC121" s="1531"/>
      <c r="JD121" s="1531"/>
      <c r="JE121" s="1531"/>
      <c r="JF121" s="1531"/>
      <c r="JG121" s="1531"/>
      <c r="JH121" s="1531"/>
      <c r="JI121" s="1531"/>
      <c r="JJ121" s="1531"/>
      <c r="JK121" s="1531"/>
      <c r="JL121" s="1531"/>
      <c r="JM121" s="1531"/>
      <c r="JN121" s="1531"/>
      <c r="JO121" s="1531"/>
      <c r="JP121" s="1531"/>
      <c r="JQ121" s="1531"/>
      <c r="JR121" s="1531"/>
      <c r="JS121" s="1531"/>
      <c r="JT121" s="1531"/>
      <c r="JU121" s="1531"/>
      <c r="JV121" s="1531"/>
      <c r="JW121" s="1531"/>
      <c r="JX121" s="1531"/>
      <c r="JY121" s="1531"/>
      <c r="JZ121" s="1531"/>
      <c r="KA121" s="1531"/>
      <c r="KB121" s="1531"/>
      <c r="KC121" s="1531"/>
      <c r="KD121" s="1531"/>
      <c r="KE121" s="1531"/>
      <c r="KF121" s="1531"/>
      <c r="KG121" s="1531"/>
      <c r="KH121" s="1531"/>
      <c r="KI121" s="1531"/>
      <c r="KJ121" s="1531"/>
      <c r="KK121" s="1531"/>
      <c r="KL121" s="1531"/>
      <c r="KM121" s="1531"/>
      <c r="KN121" s="1531"/>
      <c r="KO121" s="1531"/>
      <c r="KP121" s="1531"/>
      <c r="KQ121" s="1531"/>
      <c r="KR121" s="1531"/>
      <c r="KS121" s="1531"/>
      <c r="KT121" s="1531"/>
      <c r="KU121" s="1531"/>
      <c r="KV121" s="1531"/>
      <c r="KW121" s="1531"/>
      <c r="KX121" s="1531"/>
      <c r="KY121" s="1531"/>
      <c r="KZ121" s="1531"/>
      <c r="LA121" s="1531"/>
      <c r="LB121" s="1531"/>
      <c r="LC121" s="1531"/>
      <c r="LD121" s="1531"/>
      <c r="LE121" s="1531"/>
      <c r="LF121" s="1531"/>
      <c r="LG121" s="1531"/>
      <c r="LH121" s="1531"/>
      <c r="LI121" s="1531"/>
      <c r="LJ121" s="1531"/>
      <c r="LK121" s="1531"/>
      <c r="LL121" s="1531"/>
      <c r="LM121" s="1531"/>
      <c r="LN121" s="1531"/>
      <c r="LO121" s="1531"/>
      <c r="LP121" s="1531"/>
      <c r="LQ121" s="1531"/>
      <c r="LR121" s="1531"/>
      <c r="LS121" s="1531"/>
      <c r="LT121" s="1531"/>
      <c r="LU121" s="1531"/>
      <c r="LV121" s="1531"/>
      <c r="LW121" s="1531"/>
      <c r="LX121" s="1531"/>
      <c r="LY121" s="1531"/>
      <c r="LZ121" s="1531"/>
      <c r="MA121" s="1531"/>
      <c r="MB121" s="1531"/>
      <c r="MC121" s="1531"/>
      <c r="MD121" s="1531"/>
      <c r="ME121" s="1531"/>
      <c r="MF121" s="1531"/>
      <c r="MG121" s="1531"/>
      <c r="MH121" s="1531"/>
      <c r="MI121" s="1531"/>
      <c r="MJ121" s="1531"/>
      <c r="MK121" s="1531"/>
      <c r="ML121" s="1531"/>
      <c r="MM121" s="1531"/>
      <c r="MN121" s="1531"/>
      <c r="MO121" s="1531"/>
      <c r="MP121" s="1531"/>
      <c r="MQ121" s="1531"/>
      <c r="MR121" s="1531"/>
      <c r="MS121" s="1531"/>
      <c r="MT121" s="1531"/>
      <c r="MU121" s="1531"/>
      <c r="MV121" s="1531"/>
      <c r="MW121" s="1531"/>
      <c r="MX121" s="1531"/>
      <c r="MY121" s="1531"/>
      <c r="MZ121" s="1531"/>
      <c r="NA121" s="1531"/>
      <c r="NB121" s="1531"/>
      <c r="NC121" s="1531"/>
      <c r="ND121" s="1531"/>
      <c r="NE121" s="1531"/>
      <c r="NF121" s="1531"/>
      <c r="NG121" s="1531"/>
      <c r="NH121" s="1531"/>
      <c r="NI121" s="1531"/>
      <c r="NJ121" s="1531"/>
      <c r="NK121" s="1531"/>
      <c r="NL121" s="1531"/>
      <c r="NM121" s="1531"/>
      <c r="NN121" s="1531"/>
      <c r="NO121" s="1531"/>
      <c r="NP121" s="1531"/>
      <c r="NQ121" s="1531"/>
      <c r="NR121" s="1531"/>
      <c r="NS121" s="1531"/>
      <c r="NT121" s="1531"/>
      <c r="NU121" s="1531"/>
      <c r="NV121" s="1531"/>
      <c r="NW121" s="1531"/>
      <c r="NX121" s="1531"/>
      <c r="NY121" s="1531"/>
      <c r="NZ121" s="1531"/>
      <c r="OA121" s="1531"/>
      <c r="OB121" s="1531"/>
      <c r="OC121" s="1531"/>
      <c r="OD121" s="1531"/>
      <c r="OE121" s="1531"/>
      <c r="OF121" s="1531"/>
      <c r="OG121" s="1531"/>
      <c r="OH121" s="1531"/>
      <c r="OI121" s="1531"/>
      <c r="OJ121" s="1531"/>
      <c r="OK121" s="1531"/>
      <c r="OL121" s="1531"/>
      <c r="OM121" s="1531"/>
      <c r="ON121" s="1531"/>
      <c r="OO121" s="1531"/>
      <c r="OP121" s="1531"/>
      <c r="OQ121" s="1531"/>
      <c r="OR121" s="1531"/>
      <c r="OS121" s="1531"/>
      <c r="OT121" s="1531"/>
      <c r="OU121" s="1531"/>
      <c r="OV121" s="1531"/>
      <c r="OW121" s="1531"/>
      <c r="OX121" s="1531"/>
      <c r="OY121" s="1531"/>
      <c r="OZ121" s="1531"/>
      <c r="PA121" s="1531"/>
      <c r="PB121" s="1531"/>
      <c r="PC121" s="1531"/>
      <c r="PD121" s="1531"/>
      <c r="PE121" s="1531"/>
      <c r="PF121" s="1531"/>
      <c r="PG121" s="1531"/>
      <c r="PH121" s="1531"/>
      <c r="PI121" s="1531"/>
      <c r="PJ121" s="1531"/>
      <c r="PK121" s="1531"/>
      <c r="PL121" s="1531"/>
      <c r="PM121" s="1531"/>
      <c r="PN121" s="1531"/>
      <c r="PO121" s="1531"/>
      <c r="PP121" s="1531"/>
      <c r="PQ121" s="1531"/>
      <c r="PR121" s="1531"/>
      <c r="PS121" s="1531"/>
      <c r="PT121" s="1531"/>
      <c r="PU121" s="1531"/>
      <c r="PV121" s="1531"/>
      <c r="PW121" s="1531"/>
      <c r="PX121" s="1531"/>
      <c r="PY121" s="1531"/>
      <c r="PZ121" s="1531"/>
      <c r="QA121" s="1531"/>
      <c r="QB121" s="1531"/>
      <c r="QC121" s="1531"/>
      <c r="QD121" s="1531"/>
      <c r="QE121" s="1531"/>
      <c r="QF121" s="1531"/>
      <c r="QG121" s="1531"/>
      <c r="QH121" s="1531"/>
      <c r="QI121" s="1531"/>
      <c r="QJ121" s="1531"/>
      <c r="QK121" s="1531"/>
      <c r="QL121" s="1531"/>
      <c r="QM121" s="1531"/>
      <c r="QN121" s="1531"/>
      <c r="QO121" s="1531"/>
      <c r="QP121" s="1531"/>
      <c r="QQ121" s="1531"/>
      <c r="QR121" s="1531"/>
      <c r="QS121" s="1531"/>
      <c r="QT121" s="1531"/>
      <c r="QU121" s="1531"/>
      <c r="QV121" s="1531"/>
      <c r="QW121" s="1531"/>
      <c r="QX121" s="1531"/>
      <c r="QY121" s="1531"/>
      <c r="QZ121" s="1531"/>
      <c r="RA121" s="1531"/>
      <c r="RB121" s="1531"/>
      <c r="RC121" s="1531"/>
      <c r="RD121" s="1531"/>
      <c r="RE121" s="1531"/>
      <c r="RF121" s="1531"/>
      <c r="RG121" s="1531"/>
      <c r="RH121" s="1531"/>
      <c r="RI121" s="1531"/>
      <c r="RJ121" s="1531"/>
      <c r="RK121" s="1531"/>
      <c r="RL121" s="1531"/>
      <c r="RM121" s="1531"/>
      <c r="RN121" s="1531"/>
      <c r="RO121" s="1531"/>
      <c r="RP121" s="1531"/>
      <c r="RQ121" s="1531"/>
      <c r="RR121" s="1531"/>
      <c r="RS121" s="1531"/>
      <c r="RT121" s="1531"/>
      <c r="RU121" s="1531"/>
      <c r="RV121" s="1531"/>
      <c r="RW121" s="1531"/>
      <c r="RX121" s="1531"/>
      <c r="RY121" s="1531"/>
      <c r="RZ121" s="1531"/>
      <c r="SA121" s="1531"/>
      <c r="SB121" s="1531"/>
      <c r="SC121" s="1531"/>
      <c r="SD121" s="1531"/>
      <c r="SE121" s="1531"/>
      <c r="SF121" s="1531"/>
      <c r="SG121" s="1531"/>
      <c r="SH121" s="1531"/>
      <c r="SI121" s="1531"/>
      <c r="SJ121" s="1531"/>
      <c r="SK121" s="1531"/>
      <c r="SL121" s="1531"/>
      <c r="SM121" s="1531"/>
      <c r="SN121" s="1531"/>
      <c r="SO121" s="1531"/>
      <c r="SP121" s="1531"/>
      <c r="SQ121" s="1531"/>
      <c r="SR121" s="1531"/>
      <c r="SS121" s="1531"/>
      <c r="ST121" s="1531"/>
      <c r="SU121" s="1531"/>
      <c r="SV121" s="1531"/>
      <c r="SW121" s="1531"/>
      <c r="SX121" s="1531"/>
      <c r="SY121" s="1531"/>
      <c r="SZ121" s="1531"/>
      <c r="TA121" s="1531"/>
      <c r="TB121" s="1531"/>
      <c r="TC121" s="1531"/>
      <c r="TD121" s="1531"/>
      <c r="TE121" s="1531"/>
      <c r="TF121" s="1531"/>
      <c r="TG121" s="1531"/>
      <c r="TH121" s="1531"/>
      <c r="TI121" s="1531"/>
      <c r="TJ121" s="1531"/>
      <c r="TK121" s="1531"/>
      <c r="TL121" s="1531"/>
      <c r="TM121" s="1531"/>
      <c r="TN121" s="1531"/>
      <c r="TO121" s="1531"/>
      <c r="TP121" s="1531"/>
      <c r="TQ121" s="1531"/>
      <c r="TR121" s="1531"/>
      <c r="TS121" s="1531"/>
      <c r="TT121" s="1531"/>
      <c r="TU121" s="1531"/>
      <c r="TV121" s="1531"/>
      <c r="TW121" s="1531"/>
      <c r="TX121" s="1531"/>
      <c r="TY121" s="1531"/>
      <c r="TZ121" s="1531"/>
      <c r="UA121" s="1531"/>
      <c r="UB121" s="1531"/>
      <c r="UC121" s="1531"/>
      <c r="UD121" s="1531"/>
      <c r="UE121" s="1531"/>
      <c r="UF121" s="1531"/>
      <c r="UG121" s="1531"/>
      <c r="UH121" s="1531"/>
      <c r="UI121" s="1531"/>
      <c r="UJ121" s="1531"/>
      <c r="UK121" s="1531"/>
      <c r="UL121" s="1531"/>
      <c r="UM121" s="1531"/>
      <c r="UN121" s="1531"/>
      <c r="UO121" s="1531"/>
      <c r="UP121" s="1531"/>
      <c r="UQ121" s="1531"/>
      <c r="UR121" s="1531"/>
      <c r="US121" s="1531"/>
      <c r="UT121" s="1531"/>
      <c r="UU121" s="1531"/>
      <c r="UV121" s="1531"/>
      <c r="UW121" s="1531"/>
      <c r="UX121" s="1531"/>
      <c r="UY121" s="1531"/>
      <c r="UZ121" s="1531"/>
      <c r="VA121" s="1531"/>
      <c r="VB121" s="1531"/>
      <c r="VC121" s="1531"/>
      <c r="VD121" s="1531"/>
      <c r="VE121" s="1531"/>
      <c r="VF121" s="1531"/>
      <c r="VG121" s="1531"/>
      <c r="VH121" s="1531"/>
      <c r="VI121" s="1531"/>
      <c r="VJ121" s="1531"/>
      <c r="VK121" s="1531"/>
      <c r="VL121" s="1531"/>
      <c r="VM121" s="1531"/>
      <c r="VN121" s="1531"/>
      <c r="VO121" s="1531"/>
      <c r="VP121" s="1531"/>
      <c r="VQ121" s="1531"/>
      <c r="VR121" s="1531"/>
      <c r="VS121" s="1531"/>
      <c r="VT121" s="1531"/>
      <c r="VU121" s="1531"/>
      <c r="VV121" s="1531"/>
      <c r="VW121" s="1531"/>
      <c r="VX121" s="1531"/>
      <c r="VY121" s="1531"/>
      <c r="VZ121" s="1531"/>
      <c r="WA121" s="1531"/>
      <c r="WB121" s="1531"/>
      <c r="WC121" s="1531"/>
      <c r="WD121" s="1531"/>
      <c r="WE121" s="1531"/>
      <c r="WF121" s="1531"/>
      <c r="WG121" s="1531"/>
      <c r="WH121" s="1531"/>
      <c r="WI121" s="1531"/>
      <c r="WJ121" s="1531"/>
      <c r="WK121" s="1531"/>
      <c r="WL121" s="1531"/>
      <c r="WM121" s="1531"/>
      <c r="WN121" s="1531"/>
      <c r="WO121" s="1531"/>
      <c r="WP121" s="1531"/>
      <c r="WQ121" s="1531"/>
      <c r="WR121" s="1531"/>
      <c r="WS121" s="1531"/>
      <c r="WT121" s="1531"/>
      <c r="WU121" s="1531"/>
      <c r="WV121" s="1531"/>
      <c r="WW121" s="1531"/>
      <c r="WX121" s="1531"/>
      <c r="WY121" s="1531"/>
      <c r="WZ121" s="1531"/>
      <c r="XA121" s="1531"/>
      <c r="XB121" s="1531"/>
      <c r="XC121" s="1531"/>
      <c r="XD121" s="1531"/>
      <c r="XE121" s="1531"/>
      <c r="XF121" s="1531"/>
      <c r="XG121" s="1531"/>
      <c r="XH121" s="1531"/>
      <c r="XI121" s="1531"/>
      <c r="XJ121" s="1531"/>
      <c r="XK121" s="1531"/>
      <c r="XL121" s="1531"/>
      <c r="XM121" s="1531"/>
      <c r="XN121" s="1531"/>
      <c r="XO121" s="1531"/>
      <c r="XP121" s="1531"/>
      <c r="XQ121" s="1531"/>
      <c r="XR121" s="1531"/>
      <c r="XS121" s="1531"/>
      <c r="XT121" s="1531"/>
      <c r="XU121" s="1531"/>
      <c r="XV121" s="1531"/>
      <c r="XW121" s="1531"/>
      <c r="XX121" s="1531"/>
      <c r="XY121" s="1531"/>
      <c r="XZ121" s="1531"/>
      <c r="YA121" s="1531"/>
      <c r="YB121" s="1531"/>
      <c r="YC121" s="1531"/>
      <c r="YD121" s="1531"/>
      <c r="YE121" s="1531"/>
      <c r="YF121" s="1531"/>
      <c r="YG121" s="1531"/>
      <c r="YH121" s="1531"/>
      <c r="YI121" s="1531"/>
      <c r="YJ121" s="1531"/>
      <c r="YK121" s="1531"/>
      <c r="YL121" s="1531"/>
      <c r="YM121" s="1531"/>
      <c r="YN121" s="1531"/>
      <c r="YO121" s="1531"/>
      <c r="YP121" s="1531"/>
      <c r="YQ121" s="1531"/>
      <c r="YR121" s="1531"/>
      <c r="YS121" s="1531"/>
      <c r="YT121" s="1531"/>
      <c r="YU121" s="1531"/>
      <c r="YV121" s="1531"/>
      <c r="YW121" s="1531"/>
      <c r="YX121" s="1531"/>
      <c r="YY121" s="1531"/>
      <c r="YZ121" s="1531"/>
      <c r="ZA121" s="1531"/>
      <c r="ZB121" s="1531"/>
      <c r="ZC121" s="1531"/>
      <c r="ZD121" s="1531"/>
      <c r="ZE121" s="1531"/>
      <c r="ZF121" s="1531"/>
      <c r="ZG121" s="1531"/>
      <c r="ZH121" s="1531"/>
      <c r="ZI121" s="1531"/>
      <c r="ZJ121" s="1531"/>
      <c r="ZK121" s="1531"/>
      <c r="ZL121" s="1531"/>
      <c r="ZM121" s="1531"/>
      <c r="ZN121" s="1531"/>
      <c r="ZO121" s="1531"/>
      <c r="ZP121" s="1531"/>
      <c r="ZQ121" s="1531"/>
      <c r="ZR121" s="1531"/>
      <c r="ZS121" s="1531"/>
      <c r="ZT121" s="1531"/>
      <c r="ZU121" s="1531"/>
      <c r="ZV121" s="1531"/>
      <c r="ZW121" s="1531"/>
      <c r="ZX121" s="1531"/>
      <c r="ZY121" s="1531"/>
      <c r="ZZ121" s="1531"/>
      <c r="AAA121" s="1531"/>
      <c r="AAB121" s="1531"/>
      <c r="AAC121" s="1531"/>
      <c r="AAD121" s="1531"/>
      <c r="AAE121" s="1531"/>
      <c r="AAF121" s="1531"/>
      <c r="AAG121" s="1531"/>
      <c r="AAH121" s="1531"/>
      <c r="AAI121" s="1531"/>
      <c r="AAJ121" s="1531"/>
      <c r="AAK121" s="1531"/>
      <c r="AAL121" s="1531"/>
      <c r="AAM121" s="1531"/>
      <c r="AAN121" s="1531"/>
      <c r="AAO121" s="1531"/>
      <c r="AAP121" s="1531"/>
      <c r="AAQ121" s="1531"/>
      <c r="AAR121" s="1531"/>
      <c r="AAS121" s="1531"/>
      <c r="AAT121" s="1531"/>
      <c r="AAU121" s="1531"/>
      <c r="AAV121" s="1531"/>
      <c r="AAW121" s="1531"/>
      <c r="AAX121" s="1531"/>
      <c r="AAY121" s="1531"/>
      <c r="AAZ121" s="1531"/>
      <c r="ABA121" s="1531"/>
      <c r="ABB121" s="1531"/>
      <c r="ABC121" s="1531"/>
      <c r="ABD121" s="1531"/>
      <c r="ABE121" s="1531"/>
      <c r="ABF121" s="1531"/>
      <c r="ABG121" s="1531"/>
      <c r="ABH121" s="1531"/>
      <c r="ABI121" s="1531"/>
      <c r="ABJ121" s="1531"/>
      <c r="ABK121" s="1531"/>
      <c r="ABL121" s="1531"/>
      <c r="ABM121" s="1531"/>
      <c r="ABN121" s="1531"/>
      <c r="ABO121" s="1531"/>
      <c r="ABP121" s="1531"/>
      <c r="ABQ121" s="1531"/>
      <c r="ABR121" s="1531"/>
      <c r="ABS121" s="1531"/>
      <c r="ABT121" s="1531"/>
      <c r="ABU121" s="1531"/>
      <c r="ABV121" s="1531"/>
      <c r="ABW121" s="1531"/>
      <c r="ABX121" s="1531"/>
      <c r="ABY121" s="1531"/>
      <c r="ABZ121" s="1531"/>
      <c r="ACA121" s="1531"/>
      <c r="ACB121" s="1531"/>
      <c r="ACC121" s="1531"/>
      <c r="ACD121" s="1531"/>
      <c r="ACE121" s="1531"/>
      <c r="ACF121" s="1531"/>
      <c r="ACG121" s="1531"/>
      <c r="ACH121" s="1531"/>
      <c r="ACI121" s="1531"/>
      <c r="ACJ121" s="1531"/>
      <c r="ACK121" s="1531"/>
      <c r="ACL121" s="1531"/>
      <c r="ACM121" s="1531"/>
      <c r="ACN121" s="1531"/>
      <c r="ACO121" s="1531"/>
      <c r="ACP121" s="1531"/>
      <c r="ACQ121" s="1531"/>
      <c r="ACR121" s="1531"/>
      <c r="ACS121" s="1531"/>
      <c r="ACT121" s="1531"/>
      <c r="ACU121" s="1531"/>
      <c r="ACV121" s="1531"/>
      <c r="ACW121" s="1531"/>
      <c r="ACX121" s="1531"/>
      <c r="ACY121" s="1531"/>
      <c r="ACZ121" s="1531"/>
      <c r="ADA121" s="1531"/>
      <c r="ADB121" s="1531"/>
      <c r="ADC121" s="1531"/>
      <c r="ADD121" s="1531"/>
      <c r="ADE121" s="1531"/>
      <c r="ADF121" s="1531"/>
      <c r="ADG121" s="1531"/>
      <c r="ADH121" s="1531"/>
      <c r="ADI121" s="1531"/>
      <c r="ADJ121" s="1531"/>
      <c r="ADK121" s="1531"/>
      <c r="ADL121" s="1531"/>
      <c r="ADM121" s="1531"/>
      <c r="ADN121" s="1531"/>
      <c r="ADO121" s="1531"/>
      <c r="ADP121" s="1531"/>
      <c r="ADQ121" s="1531"/>
      <c r="ADR121" s="1531"/>
      <c r="ADS121" s="1531"/>
      <c r="ADT121" s="1531"/>
      <c r="ADU121" s="1531"/>
      <c r="ADV121" s="1531"/>
      <c r="ADW121" s="1531"/>
      <c r="ADX121" s="1531"/>
      <c r="ADY121" s="1531"/>
      <c r="ADZ121" s="1531"/>
      <c r="AEA121" s="1531"/>
      <c r="AEB121" s="1531"/>
      <c r="AEC121" s="1531"/>
      <c r="AED121" s="1531"/>
      <c r="AEE121" s="1531"/>
      <c r="AEF121" s="1531"/>
      <c r="AEG121" s="1531"/>
      <c r="AEH121" s="1531"/>
      <c r="AEI121" s="1531"/>
      <c r="AEJ121" s="1531"/>
      <c r="AEK121" s="1531"/>
      <c r="AEL121" s="1531"/>
      <c r="AEM121" s="1531"/>
      <c r="AEN121" s="1531"/>
      <c r="AEO121" s="1531"/>
      <c r="AEP121" s="1531"/>
      <c r="AEQ121" s="1531"/>
      <c r="AER121" s="1531"/>
      <c r="AES121" s="1531"/>
      <c r="AET121" s="1531"/>
      <c r="AEU121" s="1531"/>
      <c r="AEV121" s="1531"/>
      <c r="AEW121" s="1531"/>
      <c r="AEX121" s="1531"/>
      <c r="AEY121" s="1531"/>
      <c r="AEZ121" s="1531"/>
      <c r="AFA121" s="1531"/>
      <c r="AFB121" s="1531"/>
      <c r="AFC121" s="1531"/>
      <c r="AFD121" s="1531"/>
      <c r="AFE121" s="1531"/>
      <c r="AFF121" s="1531"/>
      <c r="AFG121" s="1531"/>
      <c r="AFH121" s="1531"/>
      <c r="AFI121" s="1531"/>
      <c r="AFJ121" s="1531"/>
      <c r="AFK121" s="1531"/>
      <c r="AFL121" s="1531"/>
      <c r="AFM121" s="1531"/>
      <c r="AFN121" s="1531"/>
      <c r="AFO121" s="1531"/>
      <c r="AFP121" s="1531"/>
      <c r="AFQ121" s="1531"/>
      <c r="AFR121" s="1531"/>
      <c r="AFS121" s="1531"/>
      <c r="AFT121" s="1531"/>
      <c r="AFU121" s="1531"/>
      <c r="AFV121" s="1531"/>
      <c r="AFW121" s="1531"/>
      <c r="AFX121" s="1531"/>
      <c r="AFY121" s="1531"/>
      <c r="AFZ121" s="1531"/>
      <c r="AGA121" s="1531"/>
      <c r="AGB121" s="1531"/>
      <c r="AGC121" s="1531"/>
      <c r="AGD121" s="1531"/>
      <c r="AGE121" s="1531"/>
      <c r="AGF121" s="1531"/>
      <c r="AGG121" s="1531"/>
      <c r="AGH121" s="1531"/>
      <c r="AGI121" s="1531"/>
      <c r="AGJ121" s="1531"/>
      <c r="AGK121" s="1531"/>
      <c r="AGL121" s="1531"/>
      <c r="AGM121" s="1531"/>
      <c r="AGN121" s="1531"/>
      <c r="AGO121" s="1531"/>
      <c r="AGP121" s="1531"/>
      <c r="AGQ121" s="1531"/>
      <c r="AGR121" s="1531"/>
      <c r="AGS121" s="1531"/>
      <c r="AGT121" s="1531"/>
      <c r="AGU121" s="1531"/>
      <c r="AGV121" s="1531"/>
      <c r="AGW121" s="1531"/>
      <c r="AGX121" s="1531"/>
      <c r="AGY121" s="1531"/>
      <c r="AGZ121" s="1531"/>
      <c r="AHA121" s="1531"/>
      <c r="AHB121" s="1531"/>
      <c r="AHC121" s="1531"/>
      <c r="AHD121" s="1531"/>
      <c r="AHE121" s="1531"/>
      <c r="AHF121" s="1531"/>
      <c r="AHG121" s="1531"/>
      <c r="AHH121" s="1531"/>
      <c r="AHI121" s="1531"/>
      <c r="AHJ121" s="1531"/>
      <c r="AHK121" s="1531"/>
      <c r="AHL121" s="1531"/>
      <c r="AHM121" s="1531"/>
      <c r="AHN121" s="1531"/>
      <c r="AHO121" s="1531"/>
      <c r="AHP121" s="1531"/>
      <c r="AHQ121" s="1531"/>
      <c r="AHR121" s="1531"/>
      <c r="AHS121" s="1531"/>
      <c r="AHT121" s="1531"/>
      <c r="AHU121" s="1531"/>
      <c r="AHV121" s="1531"/>
      <c r="AHW121" s="1531"/>
      <c r="AHX121" s="1531"/>
      <c r="AHY121" s="1531"/>
      <c r="AHZ121" s="1531"/>
      <c r="AIA121" s="1531"/>
      <c r="AIB121" s="1531"/>
      <c r="AIC121" s="1531"/>
      <c r="AID121" s="1531"/>
      <c r="AIE121" s="1531"/>
      <c r="AIF121" s="1531"/>
      <c r="AIG121" s="1531"/>
      <c r="AIH121" s="1531"/>
      <c r="AII121" s="1531"/>
      <c r="AIJ121" s="1531"/>
      <c r="AIK121" s="1531"/>
      <c r="AIL121" s="1531"/>
      <c r="AIM121" s="1531"/>
      <c r="AIN121" s="1531"/>
      <c r="AIO121" s="1531"/>
      <c r="AIP121" s="1531"/>
      <c r="AIQ121" s="1531"/>
      <c r="AIR121" s="1531"/>
      <c r="AIS121" s="1531"/>
      <c r="AIT121" s="1531"/>
      <c r="AIU121" s="1531"/>
      <c r="AIV121" s="1531"/>
      <c r="AIW121" s="1531"/>
      <c r="AIX121" s="1531"/>
      <c r="AIY121" s="1531"/>
      <c r="AIZ121" s="1531"/>
      <c r="AJA121" s="1531"/>
      <c r="AJB121" s="1531"/>
      <c r="AJC121" s="1531"/>
      <c r="AJD121" s="1531"/>
      <c r="AJE121" s="1531"/>
      <c r="AJF121" s="1531"/>
      <c r="AJG121" s="1531"/>
      <c r="AJH121" s="1531"/>
      <c r="AJI121" s="1531"/>
      <c r="AJJ121" s="1531"/>
      <c r="AJK121" s="1531"/>
      <c r="AJL121" s="1531"/>
      <c r="AJM121" s="1531"/>
      <c r="AJN121" s="1531"/>
      <c r="AJO121" s="1531"/>
      <c r="AJP121" s="1531"/>
      <c r="AJQ121" s="1531"/>
      <c r="AJR121" s="1531"/>
      <c r="AJS121" s="1531"/>
      <c r="AJT121" s="1531"/>
      <c r="AJU121" s="1531"/>
      <c r="AJV121" s="1531"/>
      <c r="AJW121" s="1531"/>
      <c r="AJX121" s="1531"/>
      <c r="AJY121" s="1531"/>
      <c r="AJZ121" s="1531"/>
      <c r="AKA121" s="1531"/>
      <c r="AKB121" s="1531"/>
      <c r="AKC121" s="1531"/>
      <c r="AKD121" s="1531"/>
      <c r="AKE121" s="1531"/>
      <c r="AKF121" s="1531"/>
      <c r="AKG121" s="1531"/>
      <c r="AKH121" s="1531"/>
      <c r="AKI121" s="1531"/>
      <c r="AKJ121" s="1531"/>
      <c r="AKK121" s="1531"/>
      <c r="AKL121" s="1531"/>
      <c r="AKM121" s="1531"/>
      <c r="AKN121" s="1531"/>
      <c r="AKO121" s="1531"/>
      <c r="AKP121" s="1531"/>
      <c r="AKQ121" s="1531"/>
      <c r="AKR121" s="1531"/>
      <c r="AKS121" s="1531"/>
      <c r="AKT121" s="1531"/>
      <c r="AKU121" s="1531"/>
      <c r="AKV121" s="1531"/>
      <c r="AKW121" s="1531"/>
      <c r="AKX121" s="1531"/>
      <c r="AKY121" s="1531"/>
      <c r="AKZ121" s="1531"/>
      <c r="ALA121" s="1531"/>
      <c r="ALB121" s="1531"/>
      <c r="ALC121" s="1531"/>
      <c r="ALD121" s="1531"/>
      <c r="ALE121" s="1531"/>
      <c r="ALF121" s="1531"/>
      <c r="ALG121" s="1531"/>
      <c r="ALH121" s="1531"/>
      <c r="ALI121" s="1531"/>
      <c r="ALJ121" s="1531"/>
      <c r="ALK121" s="1531"/>
      <c r="ALL121" s="1531"/>
      <c r="ALM121" s="1531"/>
      <c r="ALN121" s="1531"/>
      <c r="ALO121" s="1531"/>
      <c r="ALP121" s="1531"/>
      <c r="ALQ121" s="1531"/>
      <c r="ALR121" s="1531"/>
      <c r="ALS121" s="1531"/>
      <c r="ALT121" s="1531"/>
      <c r="ALU121" s="1531"/>
      <c r="ALV121" s="1531"/>
      <c r="ALW121" s="1531"/>
      <c r="ALX121" s="1531"/>
      <c r="ALY121" s="1531"/>
      <c r="ALZ121" s="1531"/>
      <c r="AMA121" s="1531"/>
      <c r="AMB121" s="1531"/>
      <c r="AMC121" s="1531"/>
      <c r="AMD121" s="1531"/>
      <c r="AME121" s="1531"/>
      <c r="AMF121" s="1531"/>
      <c r="AMG121" s="1531"/>
      <c r="AMH121" s="1531"/>
      <c r="AMI121" s="1531"/>
      <c r="AMJ121" s="1531"/>
      <c r="AMK121" s="1531"/>
      <c r="AML121" s="1531"/>
      <c r="AMM121" s="1531"/>
      <c r="AMN121" s="1531"/>
      <c r="AMO121" s="1531"/>
      <c r="AMP121" s="1531"/>
      <c r="AMQ121" s="1531"/>
      <c r="AMR121" s="1531"/>
      <c r="AMS121" s="1531"/>
      <c r="AMT121" s="1531"/>
      <c r="AMU121" s="1531"/>
      <c r="AMV121" s="1531"/>
      <c r="AMW121" s="1531"/>
      <c r="AMX121" s="1531"/>
      <c r="AMY121" s="1531"/>
      <c r="AMZ121" s="1531"/>
      <c r="ANA121" s="1531"/>
      <c r="ANB121" s="1531"/>
      <c r="ANC121" s="1531"/>
      <c r="AND121" s="1531"/>
      <c r="ANE121" s="1531"/>
      <c r="ANF121" s="1531"/>
      <c r="ANG121" s="1531"/>
      <c r="ANH121" s="1531"/>
      <c r="ANI121" s="1531"/>
      <c r="ANJ121" s="1531"/>
      <c r="ANK121" s="1531"/>
      <c r="ANL121" s="1531"/>
      <c r="ANM121" s="1531"/>
      <c r="ANN121" s="1531"/>
      <c r="ANO121" s="1531"/>
      <c r="ANP121" s="1531"/>
      <c r="ANQ121" s="1531"/>
      <c r="ANR121" s="1531"/>
      <c r="ANS121" s="1531"/>
      <c r="ANT121" s="1531"/>
      <c r="ANU121" s="1531"/>
      <c r="ANV121" s="1531"/>
      <c r="ANW121" s="1531"/>
      <c r="ANX121" s="1531"/>
      <c r="ANY121" s="1531"/>
      <c r="ANZ121" s="1531"/>
      <c r="AOA121" s="1531"/>
      <c r="AOB121" s="1531"/>
      <c r="AOC121" s="1531"/>
      <c r="AOD121" s="1531"/>
      <c r="AOE121" s="1531"/>
      <c r="AOF121" s="1531"/>
      <c r="AOG121" s="1531"/>
      <c r="AOH121" s="1531"/>
      <c r="AOI121" s="1531"/>
      <c r="AOJ121" s="1531"/>
      <c r="AOK121" s="1531"/>
      <c r="AOL121" s="1531"/>
      <c r="AOM121" s="1531"/>
      <c r="AON121" s="1531"/>
      <c r="AOO121" s="1531"/>
      <c r="AOP121" s="1531"/>
      <c r="AOQ121" s="1531"/>
      <c r="AOR121" s="1531"/>
      <c r="AOS121" s="1531"/>
      <c r="AOT121" s="1531"/>
      <c r="AOU121" s="1531"/>
      <c r="AOV121" s="1531"/>
      <c r="AOW121" s="1531"/>
      <c r="AOX121" s="1531"/>
      <c r="AOY121" s="1531"/>
      <c r="AOZ121" s="1531"/>
      <c r="APA121" s="1531"/>
      <c r="APB121" s="1531"/>
      <c r="APC121" s="1531"/>
      <c r="APD121" s="1531"/>
      <c r="APE121" s="1531"/>
      <c r="APF121" s="1531"/>
      <c r="APG121" s="1531"/>
      <c r="APH121" s="1531"/>
      <c r="API121" s="1531"/>
      <c r="APJ121" s="1531"/>
      <c r="APK121" s="1531"/>
      <c r="APL121" s="1531"/>
      <c r="APM121" s="1531"/>
      <c r="APN121" s="1531"/>
      <c r="APO121" s="1531"/>
      <c r="APP121" s="1531"/>
      <c r="APQ121" s="1531"/>
      <c r="APR121" s="1531"/>
      <c r="APS121" s="1531"/>
      <c r="APT121" s="1531"/>
      <c r="APU121" s="1531"/>
      <c r="APV121" s="1531"/>
      <c r="APW121" s="1531"/>
      <c r="APX121" s="1531"/>
      <c r="APY121" s="1531"/>
      <c r="APZ121" s="1531"/>
      <c r="AQA121" s="1531"/>
      <c r="AQB121" s="1531"/>
      <c r="AQC121" s="1531"/>
      <c r="AQD121" s="1531"/>
      <c r="AQE121" s="1531"/>
      <c r="AQF121" s="1531"/>
      <c r="AQG121" s="1531"/>
      <c r="AQH121" s="1531"/>
      <c r="AQI121" s="1531"/>
      <c r="AQJ121" s="1531"/>
      <c r="AQK121" s="1531"/>
      <c r="AQL121" s="1531"/>
      <c r="AQM121" s="1531"/>
      <c r="AQN121" s="1531"/>
      <c r="AQO121" s="1531"/>
      <c r="AQP121" s="1531"/>
      <c r="AQQ121" s="1531"/>
      <c r="AQR121" s="1531"/>
      <c r="AQS121" s="1531"/>
      <c r="AQT121" s="1531"/>
      <c r="AQU121" s="1531"/>
      <c r="AQV121" s="1531"/>
      <c r="AQW121" s="1531"/>
      <c r="AQX121" s="1531"/>
      <c r="AQY121" s="1531"/>
      <c r="AQZ121" s="1531"/>
      <c r="ARA121" s="1531"/>
      <c r="ARB121" s="1531"/>
      <c r="ARC121" s="1531"/>
      <c r="ARD121" s="1531"/>
      <c r="ARE121" s="1531"/>
      <c r="ARF121" s="1531"/>
      <c r="ARG121" s="1531"/>
      <c r="ARH121" s="1531"/>
      <c r="ARI121" s="1531"/>
      <c r="ARJ121" s="1531"/>
      <c r="ARK121" s="1531"/>
      <c r="ARL121" s="1531"/>
      <c r="ARM121" s="1531"/>
      <c r="ARN121" s="1531"/>
      <c r="ARO121" s="1531"/>
      <c r="ARP121" s="1531"/>
      <c r="ARQ121" s="1531"/>
      <c r="ARR121" s="1531"/>
      <c r="ARS121" s="1531"/>
      <c r="ART121" s="1531"/>
      <c r="ARU121" s="1531"/>
      <c r="ARV121" s="1531"/>
      <c r="ARW121" s="1531"/>
      <c r="ARX121" s="1531"/>
      <c r="ARY121" s="1531"/>
      <c r="ARZ121" s="1531"/>
      <c r="ASA121" s="1531"/>
      <c r="ASB121" s="1531"/>
      <c r="ASC121" s="1531"/>
      <c r="ASD121" s="1531"/>
      <c r="ASE121" s="1531"/>
      <c r="ASF121" s="1531"/>
      <c r="ASG121" s="1531"/>
      <c r="ASH121" s="1531"/>
      <c r="ASI121" s="1531"/>
      <c r="ASJ121" s="1531"/>
      <c r="ASK121" s="1531"/>
      <c r="ASL121" s="1531"/>
      <c r="ASM121" s="1531"/>
      <c r="ASN121" s="1531"/>
      <c r="ASO121" s="1531"/>
      <c r="ASP121" s="1531"/>
      <c r="ASQ121" s="1531"/>
      <c r="ASR121" s="1531"/>
      <c r="ASS121" s="1531"/>
      <c r="AST121" s="1531"/>
      <c r="ASU121" s="1531"/>
      <c r="ASV121" s="1531"/>
      <c r="ASW121" s="1531"/>
      <c r="ASX121" s="1531"/>
      <c r="ASY121" s="1531"/>
      <c r="ASZ121" s="1531"/>
      <c r="ATA121" s="1531"/>
      <c r="ATB121" s="1531"/>
      <c r="ATC121" s="1531"/>
      <c r="ATD121" s="1531"/>
      <c r="ATE121" s="1531"/>
      <c r="ATF121" s="1531"/>
      <c r="ATG121" s="1531"/>
      <c r="ATH121" s="1531"/>
      <c r="ATI121" s="1531"/>
      <c r="ATJ121" s="1531"/>
      <c r="ATK121" s="1531"/>
      <c r="ATL121" s="1531"/>
      <c r="ATM121" s="1531"/>
      <c r="ATN121" s="1531"/>
      <c r="ATO121" s="1531"/>
      <c r="ATP121" s="1531"/>
      <c r="ATQ121" s="1531"/>
      <c r="ATR121" s="1531"/>
      <c r="ATS121" s="1531"/>
      <c r="ATT121" s="1531"/>
      <c r="ATU121" s="1531"/>
      <c r="ATV121" s="1531"/>
      <c r="ATW121" s="1531"/>
      <c r="ATX121" s="1531"/>
      <c r="ATY121" s="1531"/>
      <c r="ATZ121" s="1531"/>
      <c r="AUA121" s="1531"/>
      <c r="AUB121" s="1531"/>
      <c r="AUC121" s="1531"/>
      <c r="AUD121" s="1531"/>
      <c r="AUE121" s="1531"/>
      <c r="AUF121" s="1531"/>
      <c r="AUG121" s="1531"/>
      <c r="AUH121" s="1531"/>
      <c r="AUI121" s="1531"/>
    </row>
    <row r="122" spans="1:1231" s="1449" customFormat="1" ht="31.75" customHeight="1" x14ac:dyDescent="0.75">
      <c r="A122" s="1619"/>
      <c r="B122" s="2101"/>
      <c r="C122" s="1436" t="s">
        <v>301</v>
      </c>
      <c r="D122" s="1436" t="s">
        <v>362</v>
      </c>
      <c r="E122" s="1436" t="s">
        <v>23</v>
      </c>
      <c r="F122" s="1436" t="s">
        <v>297</v>
      </c>
      <c r="G122" s="1437">
        <f t="array" ref="G122">INDEX('Salary . staff rates'!$A$6:$C$28,MATCH(1,('Salary . staff rates'!$A$6:$A$28=E122)*('Salary . staff rates'!$B$6:$B$28=F122),0),3)</f>
        <v>65000</v>
      </c>
      <c r="H122" s="1437">
        <f t="shared" si="96"/>
        <v>456.14035087719299</v>
      </c>
      <c r="I122" s="1438" t="s">
        <v>0</v>
      </c>
      <c r="J122" s="1439" t="s">
        <v>0</v>
      </c>
      <c r="K122" s="1440">
        <v>8</v>
      </c>
      <c r="L122" s="1472">
        <f t="shared" si="103"/>
        <v>3649.1228070175439</v>
      </c>
      <c r="M122" s="1441" t="s">
        <v>31</v>
      </c>
      <c r="N122" s="1473">
        <f>IF(M122="Yes",L122*'Salary . staff rates'!$C$34,0)</f>
        <v>0</v>
      </c>
      <c r="O122" s="1442"/>
      <c r="P122" s="1849">
        <v>1</v>
      </c>
      <c r="Q122" s="1849">
        <v>1</v>
      </c>
      <c r="R122" s="1442"/>
      <c r="S122" s="1442"/>
      <c r="T122" s="1442"/>
      <c r="U122" s="1442"/>
      <c r="V122" s="1442"/>
      <c r="W122" s="1443">
        <v>1</v>
      </c>
      <c r="X122" s="1444"/>
      <c r="Y122" s="1849">
        <f t="shared" si="97"/>
        <v>3649.1228070175439</v>
      </c>
      <c r="Z122" s="1849">
        <f t="shared" si="98"/>
        <v>0</v>
      </c>
      <c r="AA122" s="1445"/>
      <c r="AB122" s="1849">
        <f t="shared" si="99"/>
        <v>3649.1228070175439</v>
      </c>
      <c r="AC122" s="1849">
        <f t="shared" si="100"/>
        <v>0</v>
      </c>
      <c r="AD122" s="1446"/>
      <c r="AE122" s="1448"/>
      <c r="AF122" s="1448"/>
      <c r="AL122" s="1450"/>
      <c r="AN122" s="1451">
        <f t="shared" si="101"/>
        <v>0</v>
      </c>
      <c r="AO122" s="1451">
        <f t="shared" si="102"/>
        <v>0</v>
      </c>
      <c r="AP122" s="1531"/>
      <c r="AQ122" s="1531"/>
      <c r="AR122" s="1531"/>
      <c r="AS122" s="1531"/>
      <c r="AT122" s="1531"/>
      <c r="AU122" s="1531"/>
      <c r="AV122" s="1531"/>
      <c r="AW122" s="1531"/>
      <c r="AX122" s="1531"/>
      <c r="AY122" s="1531"/>
      <c r="AZ122" s="1531"/>
      <c r="BA122" s="1531"/>
      <c r="BB122" s="1531"/>
      <c r="BC122" s="1531"/>
      <c r="BD122" s="1531"/>
      <c r="BE122" s="1531"/>
      <c r="BF122" s="1531"/>
      <c r="BG122" s="1531"/>
      <c r="BH122" s="1531"/>
      <c r="BI122" s="1531"/>
      <c r="BJ122" s="1531"/>
      <c r="BK122" s="1531"/>
      <c r="BL122" s="1531"/>
      <c r="BM122" s="1531"/>
      <c r="BN122" s="1531"/>
      <c r="BO122" s="1531"/>
      <c r="BP122" s="1531"/>
      <c r="BQ122" s="1531"/>
      <c r="BR122" s="1531"/>
      <c r="BS122" s="1531"/>
      <c r="BT122" s="1531"/>
      <c r="BU122" s="1531"/>
      <c r="BV122" s="1531"/>
      <c r="BW122" s="1531"/>
      <c r="BX122" s="1531"/>
      <c r="BY122" s="1531"/>
      <c r="BZ122" s="1531"/>
      <c r="CA122" s="1531"/>
      <c r="CB122" s="1531"/>
      <c r="CC122" s="1531"/>
      <c r="CD122" s="1531"/>
      <c r="CE122" s="1531"/>
      <c r="CF122" s="1531"/>
      <c r="CG122" s="1531"/>
      <c r="CH122" s="1531"/>
      <c r="CI122" s="1531"/>
      <c r="CJ122" s="1531"/>
      <c r="CK122" s="1531"/>
      <c r="CL122" s="1531"/>
      <c r="CM122" s="1531"/>
      <c r="CN122" s="1531"/>
      <c r="CO122" s="1531"/>
      <c r="CP122" s="1531"/>
      <c r="CQ122" s="1531"/>
      <c r="CR122" s="1531"/>
      <c r="CS122" s="1531"/>
      <c r="CT122" s="1531"/>
      <c r="CU122" s="1531"/>
      <c r="CV122" s="1531"/>
      <c r="CW122" s="1531"/>
      <c r="CX122" s="1531"/>
      <c r="CY122" s="1531"/>
      <c r="CZ122" s="1531"/>
      <c r="DA122" s="1531"/>
      <c r="DB122" s="1531"/>
      <c r="DC122" s="1531"/>
      <c r="DD122" s="1531"/>
      <c r="DE122" s="1531"/>
      <c r="DF122" s="1531"/>
      <c r="DG122" s="1531"/>
      <c r="DH122" s="1531"/>
      <c r="DI122" s="1531"/>
      <c r="DJ122" s="1531"/>
      <c r="DK122" s="1531"/>
      <c r="DL122" s="1531"/>
      <c r="DM122" s="1531"/>
      <c r="DN122" s="1531"/>
      <c r="DO122" s="1531"/>
      <c r="DP122" s="1531"/>
      <c r="DQ122" s="1531"/>
      <c r="DR122" s="1531"/>
      <c r="DS122" s="1531"/>
      <c r="DT122" s="1531"/>
      <c r="DU122" s="1531"/>
      <c r="DV122" s="1531"/>
      <c r="DW122" s="1531"/>
      <c r="DX122" s="1531"/>
      <c r="DY122" s="1531"/>
      <c r="DZ122" s="1531"/>
      <c r="EA122" s="1531"/>
      <c r="EB122" s="1531"/>
      <c r="EC122" s="1531"/>
      <c r="ED122" s="1531"/>
      <c r="EE122" s="1531"/>
      <c r="EF122" s="1531"/>
      <c r="EG122" s="1531"/>
      <c r="EH122" s="1531"/>
      <c r="EI122" s="1531"/>
      <c r="EJ122" s="1531"/>
      <c r="EK122" s="1531"/>
      <c r="EL122" s="1531"/>
      <c r="EM122" s="1531"/>
      <c r="EN122" s="1531"/>
      <c r="EO122" s="1531"/>
      <c r="EP122" s="1531"/>
      <c r="EQ122" s="1531"/>
      <c r="ER122" s="1531"/>
      <c r="ES122" s="1531"/>
      <c r="ET122" s="1531"/>
      <c r="EU122" s="1531"/>
      <c r="EV122" s="1531"/>
      <c r="EW122" s="1531"/>
      <c r="EX122" s="1531"/>
      <c r="EY122" s="1531"/>
      <c r="EZ122" s="1531"/>
      <c r="FA122" s="1531"/>
      <c r="FB122" s="1531"/>
      <c r="FC122" s="1531"/>
      <c r="FD122" s="1531"/>
      <c r="FE122" s="1531"/>
      <c r="FF122" s="1531"/>
      <c r="FG122" s="1531"/>
      <c r="FH122" s="1531"/>
      <c r="FI122" s="1531"/>
      <c r="FJ122" s="1531"/>
      <c r="FK122" s="1531"/>
      <c r="FL122" s="1531"/>
      <c r="FM122" s="1531"/>
      <c r="FN122" s="1531"/>
      <c r="FO122" s="1531"/>
      <c r="FP122" s="1531"/>
      <c r="FQ122" s="1531"/>
      <c r="FR122" s="1531"/>
      <c r="FS122" s="1531"/>
      <c r="FT122" s="1531"/>
      <c r="FU122" s="1531"/>
      <c r="FV122" s="1531"/>
      <c r="FW122" s="1531"/>
      <c r="FX122" s="1531"/>
      <c r="FY122" s="1531"/>
      <c r="FZ122" s="1531"/>
      <c r="GA122" s="1531"/>
      <c r="GB122" s="1531"/>
      <c r="GC122" s="1531"/>
      <c r="GD122" s="1531"/>
      <c r="GE122" s="1531"/>
      <c r="GF122" s="1531"/>
      <c r="GG122" s="1531"/>
      <c r="GH122" s="1531"/>
      <c r="GI122" s="1531"/>
      <c r="GJ122" s="1531"/>
      <c r="GK122" s="1531"/>
      <c r="GL122" s="1531"/>
      <c r="GM122" s="1531"/>
      <c r="GN122" s="1531"/>
      <c r="GO122" s="1531"/>
      <c r="GP122" s="1531"/>
      <c r="GQ122" s="1531"/>
      <c r="GR122" s="1531"/>
      <c r="GS122" s="1531"/>
      <c r="GT122" s="1531"/>
      <c r="GU122" s="1531"/>
      <c r="GV122" s="1531"/>
      <c r="GW122" s="1531"/>
      <c r="GX122" s="1531"/>
      <c r="GY122" s="1531"/>
      <c r="GZ122" s="1531"/>
      <c r="HA122" s="1531"/>
      <c r="HB122" s="1531"/>
      <c r="HC122" s="1531"/>
      <c r="HD122" s="1531"/>
      <c r="HE122" s="1531"/>
      <c r="HF122" s="1531"/>
      <c r="HG122" s="1531"/>
      <c r="HH122" s="1531"/>
      <c r="HI122" s="1531"/>
      <c r="HJ122" s="1531"/>
      <c r="HK122" s="1531"/>
      <c r="HL122" s="1531"/>
      <c r="HM122" s="1531"/>
      <c r="HN122" s="1531"/>
      <c r="HO122" s="1531"/>
      <c r="HP122" s="1531"/>
      <c r="HQ122" s="1531"/>
      <c r="HR122" s="1531"/>
      <c r="HS122" s="1531"/>
      <c r="HT122" s="1531"/>
      <c r="HU122" s="1531"/>
      <c r="HV122" s="1531"/>
      <c r="HW122" s="1531"/>
      <c r="HX122" s="1531"/>
      <c r="HY122" s="1531"/>
      <c r="HZ122" s="1531"/>
      <c r="IA122" s="1531"/>
      <c r="IB122" s="1531"/>
      <c r="IC122" s="1531"/>
      <c r="ID122" s="1531"/>
      <c r="IE122" s="1531"/>
      <c r="IF122" s="1531"/>
      <c r="IG122" s="1531"/>
      <c r="IH122" s="1531"/>
      <c r="II122" s="1531"/>
      <c r="IJ122" s="1531"/>
      <c r="IK122" s="1531"/>
      <c r="IL122" s="1531"/>
      <c r="IM122" s="1531"/>
      <c r="IN122" s="1531"/>
      <c r="IO122" s="1531"/>
      <c r="IP122" s="1531"/>
      <c r="IQ122" s="1531"/>
      <c r="IR122" s="1531"/>
      <c r="IS122" s="1531"/>
      <c r="IT122" s="1531"/>
      <c r="IU122" s="1531"/>
      <c r="IV122" s="1531"/>
      <c r="IW122" s="1531"/>
      <c r="IX122" s="1531"/>
      <c r="IY122" s="1531"/>
      <c r="IZ122" s="1531"/>
      <c r="JA122" s="1531"/>
      <c r="JB122" s="1531"/>
      <c r="JC122" s="1531"/>
      <c r="JD122" s="1531"/>
      <c r="JE122" s="1531"/>
      <c r="JF122" s="1531"/>
      <c r="JG122" s="1531"/>
      <c r="JH122" s="1531"/>
      <c r="JI122" s="1531"/>
      <c r="JJ122" s="1531"/>
      <c r="JK122" s="1531"/>
      <c r="JL122" s="1531"/>
      <c r="JM122" s="1531"/>
      <c r="JN122" s="1531"/>
      <c r="JO122" s="1531"/>
      <c r="JP122" s="1531"/>
      <c r="JQ122" s="1531"/>
      <c r="JR122" s="1531"/>
      <c r="JS122" s="1531"/>
      <c r="JT122" s="1531"/>
      <c r="JU122" s="1531"/>
      <c r="JV122" s="1531"/>
      <c r="JW122" s="1531"/>
      <c r="JX122" s="1531"/>
      <c r="JY122" s="1531"/>
      <c r="JZ122" s="1531"/>
      <c r="KA122" s="1531"/>
      <c r="KB122" s="1531"/>
      <c r="KC122" s="1531"/>
      <c r="KD122" s="1531"/>
      <c r="KE122" s="1531"/>
      <c r="KF122" s="1531"/>
      <c r="KG122" s="1531"/>
      <c r="KH122" s="1531"/>
      <c r="KI122" s="1531"/>
      <c r="KJ122" s="1531"/>
      <c r="KK122" s="1531"/>
      <c r="KL122" s="1531"/>
      <c r="KM122" s="1531"/>
      <c r="KN122" s="1531"/>
      <c r="KO122" s="1531"/>
      <c r="KP122" s="1531"/>
      <c r="KQ122" s="1531"/>
      <c r="KR122" s="1531"/>
      <c r="KS122" s="1531"/>
      <c r="KT122" s="1531"/>
      <c r="KU122" s="1531"/>
      <c r="KV122" s="1531"/>
      <c r="KW122" s="1531"/>
      <c r="KX122" s="1531"/>
      <c r="KY122" s="1531"/>
      <c r="KZ122" s="1531"/>
      <c r="LA122" s="1531"/>
      <c r="LB122" s="1531"/>
      <c r="LC122" s="1531"/>
      <c r="LD122" s="1531"/>
      <c r="LE122" s="1531"/>
      <c r="LF122" s="1531"/>
      <c r="LG122" s="1531"/>
      <c r="LH122" s="1531"/>
      <c r="LI122" s="1531"/>
      <c r="LJ122" s="1531"/>
      <c r="LK122" s="1531"/>
      <c r="LL122" s="1531"/>
      <c r="LM122" s="1531"/>
      <c r="LN122" s="1531"/>
      <c r="LO122" s="1531"/>
      <c r="LP122" s="1531"/>
      <c r="LQ122" s="1531"/>
      <c r="LR122" s="1531"/>
      <c r="LS122" s="1531"/>
      <c r="LT122" s="1531"/>
      <c r="LU122" s="1531"/>
      <c r="LV122" s="1531"/>
      <c r="LW122" s="1531"/>
      <c r="LX122" s="1531"/>
      <c r="LY122" s="1531"/>
      <c r="LZ122" s="1531"/>
      <c r="MA122" s="1531"/>
      <c r="MB122" s="1531"/>
      <c r="MC122" s="1531"/>
      <c r="MD122" s="1531"/>
      <c r="ME122" s="1531"/>
      <c r="MF122" s="1531"/>
      <c r="MG122" s="1531"/>
      <c r="MH122" s="1531"/>
      <c r="MI122" s="1531"/>
      <c r="MJ122" s="1531"/>
      <c r="MK122" s="1531"/>
      <c r="ML122" s="1531"/>
      <c r="MM122" s="1531"/>
      <c r="MN122" s="1531"/>
      <c r="MO122" s="1531"/>
      <c r="MP122" s="1531"/>
      <c r="MQ122" s="1531"/>
      <c r="MR122" s="1531"/>
      <c r="MS122" s="1531"/>
      <c r="MT122" s="1531"/>
      <c r="MU122" s="1531"/>
      <c r="MV122" s="1531"/>
      <c r="MW122" s="1531"/>
      <c r="MX122" s="1531"/>
      <c r="MY122" s="1531"/>
      <c r="MZ122" s="1531"/>
      <c r="NA122" s="1531"/>
      <c r="NB122" s="1531"/>
      <c r="NC122" s="1531"/>
      <c r="ND122" s="1531"/>
      <c r="NE122" s="1531"/>
      <c r="NF122" s="1531"/>
      <c r="NG122" s="1531"/>
      <c r="NH122" s="1531"/>
      <c r="NI122" s="1531"/>
      <c r="NJ122" s="1531"/>
      <c r="NK122" s="1531"/>
      <c r="NL122" s="1531"/>
      <c r="NM122" s="1531"/>
      <c r="NN122" s="1531"/>
      <c r="NO122" s="1531"/>
      <c r="NP122" s="1531"/>
      <c r="NQ122" s="1531"/>
      <c r="NR122" s="1531"/>
      <c r="NS122" s="1531"/>
      <c r="NT122" s="1531"/>
      <c r="NU122" s="1531"/>
      <c r="NV122" s="1531"/>
      <c r="NW122" s="1531"/>
      <c r="NX122" s="1531"/>
      <c r="NY122" s="1531"/>
      <c r="NZ122" s="1531"/>
      <c r="OA122" s="1531"/>
      <c r="OB122" s="1531"/>
      <c r="OC122" s="1531"/>
      <c r="OD122" s="1531"/>
      <c r="OE122" s="1531"/>
      <c r="OF122" s="1531"/>
      <c r="OG122" s="1531"/>
      <c r="OH122" s="1531"/>
      <c r="OI122" s="1531"/>
      <c r="OJ122" s="1531"/>
      <c r="OK122" s="1531"/>
      <c r="OL122" s="1531"/>
      <c r="OM122" s="1531"/>
      <c r="ON122" s="1531"/>
      <c r="OO122" s="1531"/>
      <c r="OP122" s="1531"/>
      <c r="OQ122" s="1531"/>
      <c r="OR122" s="1531"/>
      <c r="OS122" s="1531"/>
      <c r="OT122" s="1531"/>
      <c r="OU122" s="1531"/>
      <c r="OV122" s="1531"/>
      <c r="OW122" s="1531"/>
      <c r="OX122" s="1531"/>
      <c r="OY122" s="1531"/>
      <c r="OZ122" s="1531"/>
      <c r="PA122" s="1531"/>
      <c r="PB122" s="1531"/>
      <c r="PC122" s="1531"/>
      <c r="PD122" s="1531"/>
      <c r="PE122" s="1531"/>
      <c r="PF122" s="1531"/>
      <c r="PG122" s="1531"/>
      <c r="PH122" s="1531"/>
      <c r="PI122" s="1531"/>
      <c r="PJ122" s="1531"/>
      <c r="PK122" s="1531"/>
      <c r="PL122" s="1531"/>
      <c r="PM122" s="1531"/>
      <c r="PN122" s="1531"/>
      <c r="PO122" s="1531"/>
      <c r="PP122" s="1531"/>
      <c r="PQ122" s="1531"/>
      <c r="PR122" s="1531"/>
      <c r="PS122" s="1531"/>
      <c r="PT122" s="1531"/>
      <c r="PU122" s="1531"/>
      <c r="PV122" s="1531"/>
      <c r="PW122" s="1531"/>
      <c r="PX122" s="1531"/>
      <c r="PY122" s="1531"/>
      <c r="PZ122" s="1531"/>
      <c r="QA122" s="1531"/>
      <c r="QB122" s="1531"/>
      <c r="QC122" s="1531"/>
      <c r="QD122" s="1531"/>
      <c r="QE122" s="1531"/>
      <c r="QF122" s="1531"/>
      <c r="QG122" s="1531"/>
      <c r="QH122" s="1531"/>
      <c r="QI122" s="1531"/>
      <c r="QJ122" s="1531"/>
      <c r="QK122" s="1531"/>
      <c r="QL122" s="1531"/>
      <c r="QM122" s="1531"/>
      <c r="QN122" s="1531"/>
      <c r="QO122" s="1531"/>
      <c r="QP122" s="1531"/>
      <c r="QQ122" s="1531"/>
      <c r="QR122" s="1531"/>
      <c r="QS122" s="1531"/>
      <c r="QT122" s="1531"/>
      <c r="QU122" s="1531"/>
      <c r="QV122" s="1531"/>
      <c r="QW122" s="1531"/>
      <c r="QX122" s="1531"/>
      <c r="QY122" s="1531"/>
      <c r="QZ122" s="1531"/>
      <c r="RA122" s="1531"/>
      <c r="RB122" s="1531"/>
      <c r="RC122" s="1531"/>
      <c r="RD122" s="1531"/>
      <c r="RE122" s="1531"/>
      <c r="RF122" s="1531"/>
      <c r="RG122" s="1531"/>
      <c r="RH122" s="1531"/>
      <c r="RI122" s="1531"/>
      <c r="RJ122" s="1531"/>
      <c r="RK122" s="1531"/>
      <c r="RL122" s="1531"/>
      <c r="RM122" s="1531"/>
      <c r="RN122" s="1531"/>
      <c r="RO122" s="1531"/>
      <c r="RP122" s="1531"/>
      <c r="RQ122" s="1531"/>
      <c r="RR122" s="1531"/>
      <c r="RS122" s="1531"/>
      <c r="RT122" s="1531"/>
      <c r="RU122" s="1531"/>
      <c r="RV122" s="1531"/>
      <c r="RW122" s="1531"/>
      <c r="RX122" s="1531"/>
      <c r="RY122" s="1531"/>
      <c r="RZ122" s="1531"/>
      <c r="SA122" s="1531"/>
      <c r="SB122" s="1531"/>
      <c r="SC122" s="1531"/>
      <c r="SD122" s="1531"/>
      <c r="SE122" s="1531"/>
      <c r="SF122" s="1531"/>
      <c r="SG122" s="1531"/>
      <c r="SH122" s="1531"/>
      <c r="SI122" s="1531"/>
      <c r="SJ122" s="1531"/>
      <c r="SK122" s="1531"/>
      <c r="SL122" s="1531"/>
      <c r="SM122" s="1531"/>
      <c r="SN122" s="1531"/>
      <c r="SO122" s="1531"/>
      <c r="SP122" s="1531"/>
      <c r="SQ122" s="1531"/>
      <c r="SR122" s="1531"/>
      <c r="SS122" s="1531"/>
      <c r="ST122" s="1531"/>
      <c r="SU122" s="1531"/>
      <c r="SV122" s="1531"/>
      <c r="SW122" s="1531"/>
      <c r="SX122" s="1531"/>
      <c r="SY122" s="1531"/>
      <c r="SZ122" s="1531"/>
      <c r="TA122" s="1531"/>
      <c r="TB122" s="1531"/>
      <c r="TC122" s="1531"/>
      <c r="TD122" s="1531"/>
      <c r="TE122" s="1531"/>
      <c r="TF122" s="1531"/>
      <c r="TG122" s="1531"/>
      <c r="TH122" s="1531"/>
      <c r="TI122" s="1531"/>
      <c r="TJ122" s="1531"/>
      <c r="TK122" s="1531"/>
      <c r="TL122" s="1531"/>
      <c r="TM122" s="1531"/>
      <c r="TN122" s="1531"/>
      <c r="TO122" s="1531"/>
      <c r="TP122" s="1531"/>
      <c r="TQ122" s="1531"/>
      <c r="TR122" s="1531"/>
      <c r="TS122" s="1531"/>
      <c r="TT122" s="1531"/>
      <c r="TU122" s="1531"/>
      <c r="TV122" s="1531"/>
      <c r="TW122" s="1531"/>
      <c r="TX122" s="1531"/>
      <c r="TY122" s="1531"/>
      <c r="TZ122" s="1531"/>
      <c r="UA122" s="1531"/>
      <c r="UB122" s="1531"/>
      <c r="UC122" s="1531"/>
      <c r="UD122" s="1531"/>
      <c r="UE122" s="1531"/>
      <c r="UF122" s="1531"/>
      <c r="UG122" s="1531"/>
      <c r="UH122" s="1531"/>
      <c r="UI122" s="1531"/>
      <c r="UJ122" s="1531"/>
      <c r="UK122" s="1531"/>
      <c r="UL122" s="1531"/>
      <c r="UM122" s="1531"/>
      <c r="UN122" s="1531"/>
      <c r="UO122" s="1531"/>
      <c r="UP122" s="1531"/>
      <c r="UQ122" s="1531"/>
      <c r="UR122" s="1531"/>
      <c r="US122" s="1531"/>
      <c r="UT122" s="1531"/>
      <c r="UU122" s="1531"/>
      <c r="UV122" s="1531"/>
      <c r="UW122" s="1531"/>
      <c r="UX122" s="1531"/>
      <c r="UY122" s="1531"/>
      <c r="UZ122" s="1531"/>
      <c r="VA122" s="1531"/>
      <c r="VB122" s="1531"/>
      <c r="VC122" s="1531"/>
      <c r="VD122" s="1531"/>
      <c r="VE122" s="1531"/>
      <c r="VF122" s="1531"/>
      <c r="VG122" s="1531"/>
      <c r="VH122" s="1531"/>
      <c r="VI122" s="1531"/>
      <c r="VJ122" s="1531"/>
      <c r="VK122" s="1531"/>
      <c r="VL122" s="1531"/>
      <c r="VM122" s="1531"/>
      <c r="VN122" s="1531"/>
      <c r="VO122" s="1531"/>
      <c r="VP122" s="1531"/>
      <c r="VQ122" s="1531"/>
      <c r="VR122" s="1531"/>
      <c r="VS122" s="1531"/>
      <c r="VT122" s="1531"/>
      <c r="VU122" s="1531"/>
      <c r="VV122" s="1531"/>
      <c r="VW122" s="1531"/>
      <c r="VX122" s="1531"/>
      <c r="VY122" s="1531"/>
      <c r="VZ122" s="1531"/>
      <c r="WA122" s="1531"/>
      <c r="WB122" s="1531"/>
      <c r="WC122" s="1531"/>
      <c r="WD122" s="1531"/>
      <c r="WE122" s="1531"/>
      <c r="WF122" s="1531"/>
      <c r="WG122" s="1531"/>
      <c r="WH122" s="1531"/>
      <c r="WI122" s="1531"/>
      <c r="WJ122" s="1531"/>
      <c r="WK122" s="1531"/>
      <c r="WL122" s="1531"/>
      <c r="WM122" s="1531"/>
      <c r="WN122" s="1531"/>
      <c r="WO122" s="1531"/>
      <c r="WP122" s="1531"/>
      <c r="WQ122" s="1531"/>
      <c r="WR122" s="1531"/>
      <c r="WS122" s="1531"/>
      <c r="WT122" s="1531"/>
      <c r="WU122" s="1531"/>
      <c r="WV122" s="1531"/>
      <c r="WW122" s="1531"/>
      <c r="WX122" s="1531"/>
      <c r="WY122" s="1531"/>
      <c r="WZ122" s="1531"/>
      <c r="XA122" s="1531"/>
      <c r="XB122" s="1531"/>
      <c r="XC122" s="1531"/>
      <c r="XD122" s="1531"/>
      <c r="XE122" s="1531"/>
      <c r="XF122" s="1531"/>
      <c r="XG122" s="1531"/>
      <c r="XH122" s="1531"/>
      <c r="XI122" s="1531"/>
      <c r="XJ122" s="1531"/>
      <c r="XK122" s="1531"/>
      <c r="XL122" s="1531"/>
      <c r="XM122" s="1531"/>
      <c r="XN122" s="1531"/>
      <c r="XO122" s="1531"/>
      <c r="XP122" s="1531"/>
      <c r="XQ122" s="1531"/>
      <c r="XR122" s="1531"/>
      <c r="XS122" s="1531"/>
      <c r="XT122" s="1531"/>
      <c r="XU122" s="1531"/>
      <c r="XV122" s="1531"/>
      <c r="XW122" s="1531"/>
      <c r="XX122" s="1531"/>
      <c r="XY122" s="1531"/>
      <c r="XZ122" s="1531"/>
      <c r="YA122" s="1531"/>
      <c r="YB122" s="1531"/>
      <c r="YC122" s="1531"/>
      <c r="YD122" s="1531"/>
      <c r="YE122" s="1531"/>
      <c r="YF122" s="1531"/>
      <c r="YG122" s="1531"/>
      <c r="YH122" s="1531"/>
      <c r="YI122" s="1531"/>
      <c r="YJ122" s="1531"/>
      <c r="YK122" s="1531"/>
      <c r="YL122" s="1531"/>
      <c r="YM122" s="1531"/>
      <c r="YN122" s="1531"/>
      <c r="YO122" s="1531"/>
      <c r="YP122" s="1531"/>
      <c r="YQ122" s="1531"/>
      <c r="YR122" s="1531"/>
      <c r="YS122" s="1531"/>
      <c r="YT122" s="1531"/>
      <c r="YU122" s="1531"/>
      <c r="YV122" s="1531"/>
      <c r="YW122" s="1531"/>
      <c r="YX122" s="1531"/>
      <c r="YY122" s="1531"/>
      <c r="YZ122" s="1531"/>
      <c r="ZA122" s="1531"/>
      <c r="ZB122" s="1531"/>
      <c r="ZC122" s="1531"/>
      <c r="ZD122" s="1531"/>
      <c r="ZE122" s="1531"/>
      <c r="ZF122" s="1531"/>
      <c r="ZG122" s="1531"/>
      <c r="ZH122" s="1531"/>
      <c r="ZI122" s="1531"/>
      <c r="ZJ122" s="1531"/>
      <c r="ZK122" s="1531"/>
      <c r="ZL122" s="1531"/>
      <c r="ZM122" s="1531"/>
      <c r="ZN122" s="1531"/>
      <c r="ZO122" s="1531"/>
      <c r="ZP122" s="1531"/>
      <c r="ZQ122" s="1531"/>
      <c r="ZR122" s="1531"/>
      <c r="ZS122" s="1531"/>
      <c r="ZT122" s="1531"/>
      <c r="ZU122" s="1531"/>
      <c r="ZV122" s="1531"/>
      <c r="ZW122" s="1531"/>
      <c r="ZX122" s="1531"/>
      <c r="ZY122" s="1531"/>
      <c r="ZZ122" s="1531"/>
      <c r="AAA122" s="1531"/>
      <c r="AAB122" s="1531"/>
      <c r="AAC122" s="1531"/>
      <c r="AAD122" s="1531"/>
      <c r="AAE122" s="1531"/>
      <c r="AAF122" s="1531"/>
      <c r="AAG122" s="1531"/>
      <c r="AAH122" s="1531"/>
      <c r="AAI122" s="1531"/>
      <c r="AAJ122" s="1531"/>
      <c r="AAK122" s="1531"/>
      <c r="AAL122" s="1531"/>
      <c r="AAM122" s="1531"/>
      <c r="AAN122" s="1531"/>
      <c r="AAO122" s="1531"/>
      <c r="AAP122" s="1531"/>
      <c r="AAQ122" s="1531"/>
      <c r="AAR122" s="1531"/>
      <c r="AAS122" s="1531"/>
      <c r="AAT122" s="1531"/>
      <c r="AAU122" s="1531"/>
      <c r="AAV122" s="1531"/>
      <c r="AAW122" s="1531"/>
      <c r="AAX122" s="1531"/>
      <c r="AAY122" s="1531"/>
      <c r="AAZ122" s="1531"/>
      <c r="ABA122" s="1531"/>
      <c r="ABB122" s="1531"/>
      <c r="ABC122" s="1531"/>
      <c r="ABD122" s="1531"/>
      <c r="ABE122" s="1531"/>
      <c r="ABF122" s="1531"/>
      <c r="ABG122" s="1531"/>
      <c r="ABH122" s="1531"/>
      <c r="ABI122" s="1531"/>
      <c r="ABJ122" s="1531"/>
      <c r="ABK122" s="1531"/>
      <c r="ABL122" s="1531"/>
      <c r="ABM122" s="1531"/>
      <c r="ABN122" s="1531"/>
      <c r="ABO122" s="1531"/>
      <c r="ABP122" s="1531"/>
      <c r="ABQ122" s="1531"/>
      <c r="ABR122" s="1531"/>
      <c r="ABS122" s="1531"/>
      <c r="ABT122" s="1531"/>
      <c r="ABU122" s="1531"/>
      <c r="ABV122" s="1531"/>
      <c r="ABW122" s="1531"/>
      <c r="ABX122" s="1531"/>
      <c r="ABY122" s="1531"/>
      <c r="ABZ122" s="1531"/>
      <c r="ACA122" s="1531"/>
      <c r="ACB122" s="1531"/>
      <c r="ACC122" s="1531"/>
      <c r="ACD122" s="1531"/>
      <c r="ACE122" s="1531"/>
      <c r="ACF122" s="1531"/>
      <c r="ACG122" s="1531"/>
      <c r="ACH122" s="1531"/>
      <c r="ACI122" s="1531"/>
      <c r="ACJ122" s="1531"/>
      <c r="ACK122" s="1531"/>
      <c r="ACL122" s="1531"/>
      <c r="ACM122" s="1531"/>
      <c r="ACN122" s="1531"/>
      <c r="ACO122" s="1531"/>
      <c r="ACP122" s="1531"/>
      <c r="ACQ122" s="1531"/>
      <c r="ACR122" s="1531"/>
      <c r="ACS122" s="1531"/>
      <c r="ACT122" s="1531"/>
      <c r="ACU122" s="1531"/>
      <c r="ACV122" s="1531"/>
      <c r="ACW122" s="1531"/>
      <c r="ACX122" s="1531"/>
      <c r="ACY122" s="1531"/>
      <c r="ACZ122" s="1531"/>
      <c r="ADA122" s="1531"/>
      <c r="ADB122" s="1531"/>
      <c r="ADC122" s="1531"/>
      <c r="ADD122" s="1531"/>
      <c r="ADE122" s="1531"/>
      <c r="ADF122" s="1531"/>
      <c r="ADG122" s="1531"/>
      <c r="ADH122" s="1531"/>
      <c r="ADI122" s="1531"/>
      <c r="ADJ122" s="1531"/>
      <c r="ADK122" s="1531"/>
      <c r="ADL122" s="1531"/>
      <c r="ADM122" s="1531"/>
      <c r="ADN122" s="1531"/>
      <c r="ADO122" s="1531"/>
      <c r="ADP122" s="1531"/>
      <c r="ADQ122" s="1531"/>
      <c r="ADR122" s="1531"/>
      <c r="ADS122" s="1531"/>
      <c r="ADT122" s="1531"/>
      <c r="ADU122" s="1531"/>
      <c r="ADV122" s="1531"/>
      <c r="ADW122" s="1531"/>
      <c r="ADX122" s="1531"/>
      <c r="ADY122" s="1531"/>
      <c r="ADZ122" s="1531"/>
      <c r="AEA122" s="1531"/>
      <c r="AEB122" s="1531"/>
      <c r="AEC122" s="1531"/>
      <c r="AED122" s="1531"/>
      <c r="AEE122" s="1531"/>
      <c r="AEF122" s="1531"/>
      <c r="AEG122" s="1531"/>
      <c r="AEH122" s="1531"/>
      <c r="AEI122" s="1531"/>
      <c r="AEJ122" s="1531"/>
      <c r="AEK122" s="1531"/>
      <c r="AEL122" s="1531"/>
      <c r="AEM122" s="1531"/>
      <c r="AEN122" s="1531"/>
      <c r="AEO122" s="1531"/>
      <c r="AEP122" s="1531"/>
      <c r="AEQ122" s="1531"/>
      <c r="AER122" s="1531"/>
      <c r="AES122" s="1531"/>
      <c r="AET122" s="1531"/>
      <c r="AEU122" s="1531"/>
      <c r="AEV122" s="1531"/>
      <c r="AEW122" s="1531"/>
      <c r="AEX122" s="1531"/>
      <c r="AEY122" s="1531"/>
      <c r="AEZ122" s="1531"/>
      <c r="AFA122" s="1531"/>
      <c r="AFB122" s="1531"/>
      <c r="AFC122" s="1531"/>
      <c r="AFD122" s="1531"/>
      <c r="AFE122" s="1531"/>
      <c r="AFF122" s="1531"/>
      <c r="AFG122" s="1531"/>
      <c r="AFH122" s="1531"/>
      <c r="AFI122" s="1531"/>
      <c r="AFJ122" s="1531"/>
      <c r="AFK122" s="1531"/>
      <c r="AFL122" s="1531"/>
      <c r="AFM122" s="1531"/>
      <c r="AFN122" s="1531"/>
      <c r="AFO122" s="1531"/>
      <c r="AFP122" s="1531"/>
      <c r="AFQ122" s="1531"/>
      <c r="AFR122" s="1531"/>
      <c r="AFS122" s="1531"/>
      <c r="AFT122" s="1531"/>
      <c r="AFU122" s="1531"/>
      <c r="AFV122" s="1531"/>
      <c r="AFW122" s="1531"/>
      <c r="AFX122" s="1531"/>
      <c r="AFY122" s="1531"/>
      <c r="AFZ122" s="1531"/>
      <c r="AGA122" s="1531"/>
      <c r="AGB122" s="1531"/>
      <c r="AGC122" s="1531"/>
      <c r="AGD122" s="1531"/>
      <c r="AGE122" s="1531"/>
      <c r="AGF122" s="1531"/>
      <c r="AGG122" s="1531"/>
      <c r="AGH122" s="1531"/>
      <c r="AGI122" s="1531"/>
      <c r="AGJ122" s="1531"/>
      <c r="AGK122" s="1531"/>
      <c r="AGL122" s="1531"/>
      <c r="AGM122" s="1531"/>
      <c r="AGN122" s="1531"/>
      <c r="AGO122" s="1531"/>
      <c r="AGP122" s="1531"/>
      <c r="AGQ122" s="1531"/>
      <c r="AGR122" s="1531"/>
      <c r="AGS122" s="1531"/>
      <c r="AGT122" s="1531"/>
      <c r="AGU122" s="1531"/>
      <c r="AGV122" s="1531"/>
      <c r="AGW122" s="1531"/>
      <c r="AGX122" s="1531"/>
      <c r="AGY122" s="1531"/>
      <c r="AGZ122" s="1531"/>
      <c r="AHA122" s="1531"/>
      <c r="AHB122" s="1531"/>
      <c r="AHC122" s="1531"/>
      <c r="AHD122" s="1531"/>
      <c r="AHE122" s="1531"/>
      <c r="AHF122" s="1531"/>
      <c r="AHG122" s="1531"/>
      <c r="AHH122" s="1531"/>
      <c r="AHI122" s="1531"/>
      <c r="AHJ122" s="1531"/>
      <c r="AHK122" s="1531"/>
      <c r="AHL122" s="1531"/>
      <c r="AHM122" s="1531"/>
      <c r="AHN122" s="1531"/>
      <c r="AHO122" s="1531"/>
      <c r="AHP122" s="1531"/>
      <c r="AHQ122" s="1531"/>
      <c r="AHR122" s="1531"/>
      <c r="AHS122" s="1531"/>
      <c r="AHT122" s="1531"/>
      <c r="AHU122" s="1531"/>
      <c r="AHV122" s="1531"/>
      <c r="AHW122" s="1531"/>
      <c r="AHX122" s="1531"/>
      <c r="AHY122" s="1531"/>
      <c r="AHZ122" s="1531"/>
      <c r="AIA122" s="1531"/>
      <c r="AIB122" s="1531"/>
      <c r="AIC122" s="1531"/>
      <c r="AID122" s="1531"/>
      <c r="AIE122" s="1531"/>
      <c r="AIF122" s="1531"/>
      <c r="AIG122" s="1531"/>
      <c r="AIH122" s="1531"/>
      <c r="AII122" s="1531"/>
      <c r="AIJ122" s="1531"/>
      <c r="AIK122" s="1531"/>
      <c r="AIL122" s="1531"/>
      <c r="AIM122" s="1531"/>
      <c r="AIN122" s="1531"/>
      <c r="AIO122" s="1531"/>
      <c r="AIP122" s="1531"/>
      <c r="AIQ122" s="1531"/>
      <c r="AIR122" s="1531"/>
      <c r="AIS122" s="1531"/>
      <c r="AIT122" s="1531"/>
      <c r="AIU122" s="1531"/>
      <c r="AIV122" s="1531"/>
      <c r="AIW122" s="1531"/>
      <c r="AIX122" s="1531"/>
      <c r="AIY122" s="1531"/>
      <c r="AIZ122" s="1531"/>
      <c r="AJA122" s="1531"/>
      <c r="AJB122" s="1531"/>
      <c r="AJC122" s="1531"/>
      <c r="AJD122" s="1531"/>
      <c r="AJE122" s="1531"/>
      <c r="AJF122" s="1531"/>
      <c r="AJG122" s="1531"/>
      <c r="AJH122" s="1531"/>
      <c r="AJI122" s="1531"/>
      <c r="AJJ122" s="1531"/>
      <c r="AJK122" s="1531"/>
      <c r="AJL122" s="1531"/>
      <c r="AJM122" s="1531"/>
      <c r="AJN122" s="1531"/>
      <c r="AJO122" s="1531"/>
      <c r="AJP122" s="1531"/>
      <c r="AJQ122" s="1531"/>
      <c r="AJR122" s="1531"/>
      <c r="AJS122" s="1531"/>
      <c r="AJT122" s="1531"/>
      <c r="AJU122" s="1531"/>
      <c r="AJV122" s="1531"/>
      <c r="AJW122" s="1531"/>
      <c r="AJX122" s="1531"/>
      <c r="AJY122" s="1531"/>
      <c r="AJZ122" s="1531"/>
      <c r="AKA122" s="1531"/>
      <c r="AKB122" s="1531"/>
      <c r="AKC122" s="1531"/>
      <c r="AKD122" s="1531"/>
      <c r="AKE122" s="1531"/>
      <c r="AKF122" s="1531"/>
      <c r="AKG122" s="1531"/>
      <c r="AKH122" s="1531"/>
      <c r="AKI122" s="1531"/>
      <c r="AKJ122" s="1531"/>
      <c r="AKK122" s="1531"/>
      <c r="AKL122" s="1531"/>
      <c r="AKM122" s="1531"/>
      <c r="AKN122" s="1531"/>
      <c r="AKO122" s="1531"/>
      <c r="AKP122" s="1531"/>
      <c r="AKQ122" s="1531"/>
      <c r="AKR122" s="1531"/>
      <c r="AKS122" s="1531"/>
      <c r="AKT122" s="1531"/>
      <c r="AKU122" s="1531"/>
      <c r="AKV122" s="1531"/>
      <c r="AKW122" s="1531"/>
      <c r="AKX122" s="1531"/>
      <c r="AKY122" s="1531"/>
      <c r="AKZ122" s="1531"/>
      <c r="ALA122" s="1531"/>
      <c r="ALB122" s="1531"/>
      <c r="ALC122" s="1531"/>
      <c r="ALD122" s="1531"/>
      <c r="ALE122" s="1531"/>
      <c r="ALF122" s="1531"/>
      <c r="ALG122" s="1531"/>
      <c r="ALH122" s="1531"/>
      <c r="ALI122" s="1531"/>
      <c r="ALJ122" s="1531"/>
      <c r="ALK122" s="1531"/>
      <c r="ALL122" s="1531"/>
      <c r="ALM122" s="1531"/>
      <c r="ALN122" s="1531"/>
      <c r="ALO122" s="1531"/>
      <c r="ALP122" s="1531"/>
      <c r="ALQ122" s="1531"/>
      <c r="ALR122" s="1531"/>
      <c r="ALS122" s="1531"/>
      <c r="ALT122" s="1531"/>
      <c r="ALU122" s="1531"/>
      <c r="ALV122" s="1531"/>
      <c r="ALW122" s="1531"/>
      <c r="ALX122" s="1531"/>
      <c r="ALY122" s="1531"/>
      <c r="ALZ122" s="1531"/>
      <c r="AMA122" s="1531"/>
      <c r="AMB122" s="1531"/>
      <c r="AMC122" s="1531"/>
      <c r="AMD122" s="1531"/>
      <c r="AME122" s="1531"/>
      <c r="AMF122" s="1531"/>
      <c r="AMG122" s="1531"/>
      <c r="AMH122" s="1531"/>
      <c r="AMI122" s="1531"/>
      <c r="AMJ122" s="1531"/>
      <c r="AMK122" s="1531"/>
      <c r="AML122" s="1531"/>
      <c r="AMM122" s="1531"/>
      <c r="AMN122" s="1531"/>
      <c r="AMO122" s="1531"/>
      <c r="AMP122" s="1531"/>
      <c r="AMQ122" s="1531"/>
      <c r="AMR122" s="1531"/>
      <c r="AMS122" s="1531"/>
      <c r="AMT122" s="1531"/>
      <c r="AMU122" s="1531"/>
      <c r="AMV122" s="1531"/>
      <c r="AMW122" s="1531"/>
      <c r="AMX122" s="1531"/>
      <c r="AMY122" s="1531"/>
      <c r="AMZ122" s="1531"/>
      <c r="ANA122" s="1531"/>
      <c r="ANB122" s="1531"/>
      <c r="ANC122" s="1531"/>
      <c r="AND122" s="1531"/>
      <c r="ANE122" s="1531"/>
      <c r="ANF122" s="1531"/>
      <c r="ANG122" s="1531"/>
      <c r="ANH122" s="1531"/>
      <c r="ANI122" s="1531"/>
      <c r="ANJ122" s="1531"/>
      <c r="ANK122" s="1531"/>
      <c r="ANL122" s="1531"/>
      <c r="ANM122" s="1531"/>
      <c r="ANN122" s="1531"/>
      <c r="ANO122" s="1531"/>
      <c r="ANP122" s="1531"/>
      <c r="ANQ122" s="1531"/>
      <c r="ANR122" s="1531"/>
      <c r="ANS122" s="1531"/>
      <c r="ANT122" s="1531"/>
      <c r="ANU122" s="1531"/>
      <c r="ANV122" s="1531"/>
      <c r="ANW122" s="1531"/>
      <c r="ANX122" s="1531"/>
      <c r="ANY122" s="1531"/>
      <c r="ANZ122" s="1531"/>
      <c r="AOA122" s="1531"/>
      <c r="AOB122" s="1531"/>
      <c r="AOC122" s="1531"/>
      <c r="AOD122" s="1531"/>
      <c r="AOE122" s="1531"/>
      <c r="AOF122" s="1531"/>
      <c r="AOG122" s="1531"/>
      <c r="AOH122" s="1531"/>
      <c r="AOI122" s="1531"/>
      <c r="AOJ122" s="1531"/>
      <c r="AOK122" s="1531"/>
      <c r="AOL122" s="1531"/>
      <c r="AOM122" s="1531"/>
      <c r="AON122" s="1531"/>
      <c r="AOO122" s="1531"/>
      <c r="AOP122" s="1531"/>
      <c r="AOQ122" s="1531"/>
      <c r="AOR122" s="1531"/>
      <c r="AOS122" s="1531"/>
      <c r="AOT122" s="1531"/>
      <c r="AOU122" s="1531"/>
      <c r="AOV122" s="1531"/>
      <c r="AOW122" s="1531"/>
      <c r="AOX122" s="1531"/>
      <c r="AOY122" s="1531"/>
      <c r="AOZ122" s="1531"/>
      <c r="APA122" s="1531"/>
      <c r="APB122" s="1531"/>
      <c r="APC122" s="1531"/>
      <c r="APD122" s="1531"/>
      <c r="APE122" s="1531"/>
      <c r="APF122" s="1531"/>
      <c r="APG122" s="1531"/>
      <c r="APH122" s="1531"/>
      <c r="API122" s="1531"/>
      <c r="APJ122" s="1531"/>
      <c r="APK122" s="1531"/>
      <c r="APL122" s="1531"/>
      <c r="APM122" s="1531"/>
      <c r="APN122" s="1531"/>
      <c r="APO122" s="1531"/>
      <c r="APP122" s="1531"/>
      <c r="APQ122" s="1531"/>
      <c r="APR122" s="1531"/>
      <c r="APS122" s="1531"/>
      <c r="APT122" s="1531"/>
      <c r="APU122" s="1531"/>
      <c r="APV122" s="1531"/>
      <c r="APW122" s="1531"/>
      <c r="APX122" s="1531"/>
      <c r="APY122" s="1531"/>
      <c r="APZ122" s="1531"/>
      <c r="AQA122" s="1531"/>
      <c r="AQB122" s="1531"/>
      <c r="AQC122" s="1531"/>
      <c r="AQD122" s="1531"/>
      <c r="AQE122" s="1531"/>
      <c r="AQF122" s="1531"/>
      <c r="AQG122" s="1531"/>
      <c r="AQH122" s="1531"/>
      <c r="AQI122" s="1531"/>
      <c r="AQJ122" s="1531"/>
      <c r="AQK122" s="1531"/>
      <c r="AQL122" s="1531"/>
      <c r="AQM122" s="1531"/>
      <c r="AQN122" s="1531"/>
      <c r="AQO122" s="1531"/>
      <c r="AQP122" s="1531"/>
      <c r="AQQ122" s="1531"/>
      <c r="AQR122" s="1531"/>
      <c r="AQS122" s="1531"/>
      <c r="AQT122" s="1531"/>
      <c r="AQU122" s="1531"/>
      <c r="AQV122" s="1531"/>
      <c r="AQW122" s="1531"/>
      <c r="AQX122" s="1531"/>
      <c r="AQY122" s="1531"/>
      <c r="AQZ122" s="1531"/>
      <c r="ARA122" s="1531"/>
      <c r="ARB122" s="1531"/>
      <c r="ARC122" s="1531"/>
      <c r="ARD122" s="1531"/>
      <c r="ARE122" s="1531"/>
      <c r="ARF122" s="1531"/>
      <c r="ARG122" s="1531"/>
      <c r="ARH122" s="1531"/>
      <c r="ARI122" s="1531"/>
      <c r="ARJ122" s="1531"/>
      <c r="ARK122" s="1531"/>
      <c r="ARL122" s="1531"/>
      <c r="ARM122" s="1531"/>
      <c r="ARN122" s="1531"/>
      <c r="ARO122" s="1531"/>
      <c r="ARP122" s="1531"/>
      <c r="ARQ122" s="1531"/>
      <c r="ARR122" s="1531"/>
      <c r="ARS122" s="1531"/>
      <c r="ART122" s="1531"/>
      <c r="ARU122" s="1531"/>
      <c r="ARV122" s="1531"/>
      <c r="ARW122" s="1531"/>
      <c r="ARX122" s="1531"/>
      <c r="ARY122" s="1531"/>
      <c r="ARZ122" s="1531"/>
      <c r="ASA122" s="1531"/>
      <c r="ASB122" s="1531"/>
      <c r="ASC122" s="1531"/>
      <c r="ASD122" s="1531"/>
      <c r="ASE122" s="1531"/>
      <c r="ASF122" s="1531"/>
      <c r="ASG122" s="1531"/>
      <c r="ASH122" s="1531"/>
      <c r="ASI122" s="1531"/>
      <c r="ASJ122" s="1531"/>
      <c r="ASK122" s="1531"/>
      <c r="ASL122" s="1531"/>
      <c r="ASM122" s="1531"/>
      <c r="ASN122" s="1531"/>
      <c r="ASO122" s="1531"/>
      <c r="ASP122" s="1531"/>
      <c r="ASQ122" s="1531"/>
      <c r="ASR122" s="1531"/>
      <c r="ASS122" s="1531"/>
      <c r="AST122" s="1531"/>
      <c r="ASU122" s="1531"/>
      <c r="ASV122" s="1531"/>
      <c r="ASW122" s="1531"/>
      <c r="ASX122" s="1531"/>
      <c r="ASY122" s="1531"/>
      <c r="ASZ122" s="1531"/>
      <c r="ATA122" s="1531"/>
      <c r="ATB122" s="1531"/>
      <c r="ATC122" s="1531"/>
      <c r="ATD122" s="1531"/>
      <c r="ATE122" s="1531"/>
      <c r="ATF122" s="1531"/>
      <c r="ATG122" s="1531"/>
      <c r="ATH122" s="1531"/>
      <c r="ATI122" s="1531"/>
      <c r="ATJ122" s="1531"/>
      <c r="ATK122" s="1531"/>
      <c r="ATL122" s="1531"/>
      <c r="ATM122" s="1531"/>
      <c r="ATN122" s="1531"/>
      <c r="ATO122" s="1531"/>
      <c r="ATP122" s="1531"/>
      <c r="ATQ122" s="1531"/>
      <c r="ATR122" s="1531"/>
      <c r="ATS122" s="1531"/>
      <c r="ATT122" s="1531"/>
      <c r="ATU122" s="1531"/>
      <c r="ATV122" s="1531"/>
      <c r="ATW122" s="1531"/>
      <c r="ATX122" s="1531"/>
      <c r="ATY122" s="1531"/>
      <c r="ATZ122" s="1531"/>
      <c r="AUA122" s="1531"/>
      <c r="AUB122" s="1531"/>
      <c r="AUC122" s="1531"/>
      <c r="AUD122" s="1531"/>
      <c r="AUE122" s="1531"/>
      <c r="AUF122" s="1531"/>
      <c r="AUG122" s="1531"/>
      <c r="AUH122" s="1531"/>
      <c r="AUI122" s="1531"/>
    </row>
    <row r="123" spans="1:1231" s="1449" customFormat="1" ht="31.75" customHeight="1" x14ac:dyDescent="0.75">
      <c r="A123" s="1620"/>
      <c r="B123" s="2102"/>
      <c r="C123" s="1436" t="s">
        <v>302</v>
      </c>
      <c r="D123" s="1436" t="s">
        <v>47</v>
      </c>
      <c r="E123" s="1436" t="s">
        <v>25</v>
      </c>
      <c r="F123" s="1436" t="s">
        <v>303</v>
      </c>
      <c r="G123" s="1437">
        <f t="array" ref="G123">INDEX('Salary . staff rates'!$A$6:$C$28,MATCH(1,('Salary . staff rates'!$A$6:$A$28=E123)*('Salary . staff rates'!$B$6:$B$28=F123),0),3)</f>
        <v>75000</v>
      </c>
      <c r="H123" s="1437">
        <f t="shared" si="96"/>
        <v>526.31578947368428</v>
      </c>
      <c r="I123" s="1438" t="s">
        <v>0</v>
      </c>
      <c r="J123" s="1439" t="s">
        <v>0</v>
      </c>
      <c r="K123" s="1440">
        <v>3</v>
      </c>
      <c r="L123" s="1755">
        <f t="shared" si="103"/>
        <v>1578.9473684210529</v>
      </c>
      <c r="M123" s="1441" t="s">
        <v>31</v>
      </c>
      <c r="N123" s="1756">
        <f>IF(M123="Yes",L123*'Salary . staff rates'!$C$34,0)</f>
        <v>0</v>
      </c>
      <c r="O123" s="1442"/>
      <c r="P123" s="1849">
        <v>1</v>
      </c>
      <c r="Q123" s="1849">
        <v>1</v>
      </c>
      <c r="R123" s="1442"/>
      <c r="S123" s="1442"/>
      <c r="T123" s="1442"/>
      <c r="U123" s="1442"/>
      <c r="V123" s="1442"/>
      <c r="W123" s="1443">
        <v>1</v>
      </c>
      <c r="X123" s="1444"/>
      <c r="Y123" s="1849">
        <f t="shared" si="97"/>
        <v>1578.9473684210529</v>
      </c>
      <c r="Z123" s="1849">
        <f t="shared" si="98"/>
        <v>0</v>
      </c>
      <c r="AA123" s="1445"/>
      <c r="AB123" s="1849">
        <f t="shared" si="99"/>
        <v>1578.9473684210529</v>
      </c>
      <c r="AC123" s="1849">
        <f t="shared" si="100"/>
        <v>0</v>
      </c>
      <c r="AD123" s="1446"/>
      <c r="AE123" s="1448"/>
      <c r="AF123" s="1448"/>
      <c r="AL123" s="1450"/>
      <c r="AN123" s="1451">
        <f t="shared" si="101"/>
        <v>0</v>
      </c>
      <c r="AO123" s="1451">
        <f t="shared" si="102"/>
        <v>0</v>
      </c>
      <c r="AP123" s="1531"/>
      <c r="AQ123" s="1531"/>
      <c r="AR123" s="1531"/>
      <c r="AS123" s="1531"/>
      <c r="AT123" s="1531"/>
      <c r="AU123" s="1531"/>
      <c r="AV123" s="1531"/>
      <c r="AW123" s="1531"/>
      <c r="AX123" s="1531"/>
      <c r="AY123" s="1531"/>
      <c r="AZ123" s="1531"/>
      <c r="BA123" s="1531"/>
      <c r="BB123" s="1531"/>
      <c r="BC123" s="1531"/>
      <c r="BD123" s="1531"/>
      <c r="BE123" s="1531"/>
      <c r="BF123" s="1531"/>
      <c r="BG123" s="1531"/>
      <c r="BH123" s="1531"/>
      <c r="BI123" s="1531"/>
      <c r="BJ123" s="1531"/>
      <c r="BK123" s="1531"/>
      <c r="BL123" s="1531"/>
      <c r="BM123" s="1531"/>
      <c r="BN123" s="1531"/>
      <c r="BO123" s="1531"/>
      <c r="BP123" s="1531"/>
      <c r="BQ123" s="1531"/>
      <c r="BR123" s="1531"/>
      <c r="BS123" s="1531"/>
      <c r="BT123" s="1531"/>
      <c r="BU123" s="1531"/>
      <c r="BV123" s="1531"/>
      <c r="BW123" s="1531"/>
      <c r="BX123" s="1531"/>
      <c r="BY123" s="1531"/>
      <c r="BZ123" s="1531"/>
      <c r="CA123" s="1531"/>
      <c r="CB123" s="1531"/>
      <c r="CC123" s="1531"/>
      <c r="CD123" s="1531"/>
      <c r="CE123" s="1531"/>
      <c r="CF123" s="1531"/>
      <c r="CG123" s="1531"/>
      <c r="CH123" s="1531"/>
      <c r="CI123" s="1531"/>
      <c r="CJ123" s="1531"/>
      <c r="CK123" s="1531"/>
      <c r="CL123" s="1531"/>
      <c r="CM123" s="1531"/>
      <c r="CN123" s="1531"/>
      <c r="CO123" s="1531"/>
      <c r="CP123" s="1531"/>
      <c r="CQ123" s="1531"/>
      <c r="CR123" s="1531"/>
      <c r="CS123" s="1531"/>
      <c r="CT123" s="1531"/>
      <c r="CU123" s="1531"/>
      <c r="CV123" s="1531"/>
      <c r="CW123" s="1531"/>
      <c r="CX123" s="1531"/>
      <c r="CY123" s="1531"/>
      <c r="CZ123" s="1531"/>
      <c r="DA123" s="1531"/>
      <c r="DB123" s="1531"/>
      <c r="DC123" s="1531"/>
      <c r="DD123" s="1531"/>
      <c r="DE123" s="1531"/>
      <c r="DF123" s="1531"/>
      <c r="DG123" s="1531"/>
      <c r="DH123" s="1531"/>
      <c r="DI123" s="1531"/>
      <c r="DJ123" s="1531"/>
      <c r="DK123" s="1531"/>
      <c r="DL123" s="1531"/>
      <c r="DM123" s="1531"/>
      <c r="DN123" s="1531"/>
      <c r="DO123" s="1531"/>
      <c r="DP123" s="1531"/>
      <c r="DQ123" s="1531"/>
      <c r="DR123" s="1531"/>
      <c r="DS123" s="1531"/>
      <c r="DT123" s="1531"/>
      <c r="DU123" s="1531"/>
      <c r="DV123" s="1531"/>
      <c r="DW123" s="1531"/>
      <c r="DX123" s="1531"/>
      <c r="DY123" s="1531"/>
      <c r="DZ123" s="1531"/>
      <c r="EA123" s="1531"/>
      <c r="EB123" s="1531"/>
      <c r="EC123" s="1531"/>
      <c r="ED123" s="1531"/>
      <c r="EE123" s="1531"/>
      <c r="EF123" s="1531"/>
      <c r="EG123" s="1531"/>
      <c r="EH123" s="1531"/>
      <c r="EI123" s="1531"/>
      <c r="EJ123" s="1531"/>
      <c r="EK123" s="1531"/>
      <c r="EL123" s="1531"/>
      <c r="EM123" s="1531"/>
      <c r="EN123" s="1531"/>
      <c r="EO123" s="1531"/>
      <c r="EP123" s="1531"/>
      <c r="EQ123" s="1531"/>
      <c r="ER123" s="1531"/>
      <c r="ES123" s="1531"/>
      <c r="ET123" s="1531"/>
      <c r="EU123" s="1531"/>
      <c r="EV123" s="1531"/>
      <c r="EW123" s="1531"/>
      <c r="EX123" s="1531"/>
      <c r="EY123" s="1531"/>
      <c r="EZ123" s="1531"/>
      <c r="FA123" s="1531"/>
      <c r="FB123" s="1531"/>
      <c r="FC123" s="1531"/>
      <c r="FD123" s="1531"/>
      <c r="FE123" s="1531"/>
      <c r="FF123" s="1531"/>
      <c r="FG123" s="1531"/>
      <c r="FH123" s="1531"/>
      <c r="FI123" s="1531"/>
      <c r="FJ123" s="1531"/>
      <c r="FK123" s="1531"/>
      <c r="FL123" s="1531"/>
      <c r="FM123" s="1531"/>
      <c r="FN123" s="1531"/>
      <c r="FO123" s="1531"/>
      <c r="FP123" s="1531"/>
      <c r="FQ123" s="1531"/>
      <c r="FR123" s="1531"/>
      <c r="FS123" s="1531"/>
      <c r="FT123" s="1531"/>
      <c r="FU123" s="1531"/>
      <c r="FV123" s="1531"/>
      <c r="FW123" s="1531"/>
      <c r="FX123" s="1531"/>
      <c r="FY123" s="1531"/>
      <c r="FZ123" s="1531"/>
      <c r="GA123" s="1531"/>
      <c r="GB123" s="1531"/>
      <c r="GC123" s="1531"/>
      <c r="GD123" s="1531"/>
      <c r="GE123" s="1531"/>
      <c r="GF123" s="1531"/>
      <c r="GG123" s="1531"/>
      <c r="GH123" s="1531"/>
      <c r="GI123" s="1531"/>
      <c r="GJ123" s="1531"/>
      <c r="GK123" s="1531"/>
      <c r="GL123" s="1531"/>
      <c r="GM123" s="1531"/>
      <c r="GN123" s="1531"/>
      <c r="GO123" s="1531"/>
      <c r="GP123" s="1531"/>
      <c r="GQ123" s="1531"/>
      <c r="GR123" s="1531"/>
      <c r="GS123" s="1531"/>
      <c r="GT123" s="1531"/>
      <c r="GU123" s="1531"/>
      <c r="GV123" s="1531"/>
      <c r="GW123" s="1531"/>
      <c r="GX123" s="1531"/>
      <c r="GY123" s="1531"/>
      <c r="GZ123" s="1531"/>
      <c r="HA123" s="1531"/>
      <c r="HB123" s="1531"/>
      <c r="HC123" s="1531"/>
      <c r="HD123" s="1531"/>
      <c r="HE123" s="1531"/>
      <c r="HF123" s="1531"/>
      <c r="HG123" s="1531"/>
      <c r="HH123" s="1531"/>
      <c r="HI123" s="1531"/>
      <c r="HJ123" s="1531"/>
      <c r="HK123" s="1531"/>
      <c r="HL123" s="1531"/>
      <c r="HM123" s="1531"/>
      <c r="HN123" s="1531"/>
      <c r="HO123" s="1531"/>
      <c r="HP123" s="1531"/>
      <c r="HQ123" s="1531"/>
      <c r="HR123" s="1531"/>
      <c r="HS123" s="1531"/>
      <c r="HT123" s="1531"/>
      <c r="HU123" s="1531"/>
      <c r="HV123" s="1531"/>
      <c r="HW123" s="1531"/>
      <c r="HX123" s="1531"/>
      <c r="HY123" s="1531"/>
      <c r="HZ123" s="1531"/>
      <c r="IA123" s="1531"/>
      <c r="IB123" s="1531"/>
      <c r="IC123" s="1531"/>
      <c r="ID123" s="1531"/>
      <c r="IE123" s="1531"/>
      <c r="IF123" s="1531"/>
      <c r="IG123" s="1531"/>
      <c r="IH123" s="1531"/>
      <c r="II123" s="1531"/>
      <c r="IJ123" s="1531"/>
      <c r="IK123" s="1531"/>
      <c r="IL123" s="1531"/>
      <c r="IM123" s="1531"/>
      <c r="IN123" s="1531"/>
      <c r="IO123" s="1531"/>
      <c r="IP123" s="1531"/>
      <c r="IQ123" s="1531"/>
      <c r="IR123" s="1531"/>
      <c r="IS123" s="1531"/>
      <c r="IT123" s="1531"/>
      <c r="IU123" s="1531"/>
      <c r="IV123" s="1531"/>
      <c r="IW123" s="1531"/>
      <c r="IX123" s="1531"/>
      <c r="IY123" s="1531"/>
      <c r="IZ123" s="1531"/>
      <c r="JA123" s="1531"/>
      <c r="JB123" s="1531"/>
      <c r="JC123" s="1531"/>
      <c r="JD123" s="1531"/>
      <c r="JE123" s="1531"/>
      <c r="JF123" s="1531"/>
      <c r="JG123" s="1531"/>
      <c r="JH123" s="1531"/>
      <c r="JI123" s="1531"/>
      <c r="JJ123" s="1531"/>
      <c r="JK123" s="1531"/>
      <c r="JL123" s="1531"/>
      <c r="JM123" s="1531"/>
      <c r="JN123" s="1531"/>
      <c r="JO123" s="1531"/>
      <c r="JP123" s="1531"/>
      <c r="JQ123" s="1531"/>
      <c r="JR123" s="1531"/>
      <c r="JS123" s="1531"/>
      <c r="JT123" s="1531"/>
      <c r="JU123" s="1531"/>
      <c r="JV123" s="1531"/>
      <c r="JW123" s="1531"/>
      <c r="JX123" s="1531"/>
      <c r="JY123" s="1531"/>
      <c r="JZ123" s="1531"/>
      <c r="KA123" s="1531"/>
      <c r="KB123" s="1531"/>
      <c r="KC123" s="1531"/>
      <c r="KD123" s="1531"/>
      <c r="KE123" s="1531"/>
      <c r="KF123" s="1531"/>
      <c r="KG123" s="1531"/>
      <c r="KH123" s="1531"/>
      <c r="KI123" s="1531"/>
      <c r="KJ123" s="1531"/>
      <c r="KK123" s="1531"/>
      <c r="KL123" s="1531"/>
      <c r="KM123" s="1531"/>
      <c r="KN123" s="1531"/>
      <c r="KO123" s="1531"/>
      <c r="KP123" s="1531"/>
      <c r="KQ123" s="1531"/>
      <c r="KR123" s="1531"/>
      <c r="KS123" s="1531"/>
      <c r="KT123" s="1531"/>
      <c r="KU123" s="1531"/>
      <c r="KV123" s="1531"/>
      <c r="KW123" s="1531"/>
      <c r="KX123" s="1531"/>
      <c r="KY123" s="1531"/>
      <c r="KZ123" s="1531"/>
      <c r="LA123" s="1531"/>
      <c r="LB123" s="1531"/>
      <c r="LC123" s="1531"/>
      <c r="LD123" s="1531"/>
      <c r="LE123" s="1531"/>
      <c r="LF123" s="1531"/>
      <c r="LG123" s="1531"/>
      <c r="LH123" s="1531"/>
      <c r="LI123" s="1531"/>
      <c r="LJ123" s="1531"/>
      <c r="LK123" s="1531"/>
      <c r="LL123" s="1531"/>
      <c r="LM123" s="1531"/>
      <c r="LN123" s="1531"/>
      <c r="LO123" s="1531"/>
      <c r="LP123" s="1531"/>
      <c r="LQ123" s="1531"/>
      <c r="LR123" s="1531"/>
      <c r="LS123" s="1531"/>
      <c r="LT123" s="1531"/>
      <c r="LU123" s="1531"/>
      <c r="LV123" s="1531"/>
      <c r="LW123" s="1531"/>
      <c r="LX123" s="1531"/>
      <c r="LY123" s="1531"/>
      <c r="LZ123" s="1531"/>
      <c r="MA123" s="1531"/>
      <c r="MB123" s="1531"/>
      <c r="MC123" s="1531"/>
      <c r="MD123" s="1531"/>
      <c r="ME123" s="1531"/>
      <c r="MF123" s="1531"/>
      <c r="MG123" s="1531"/>
      <c r="MH123" s="1531"/>
      <c r="MI123" s="1531"/>
      <c r="MJ123" s="1531"/>
      <c r="MK123" s="1531"/>
      <c r="ML123" s="1531"/>
      <c r="MM123" s="1531"/>
      <c r="MN123" s="1531"/>
      <c r="MO123" s="1531"/>
      <c r="MP123" s="1531"/>
      <c r="MQ123" s="1531"/>
      <c r="MR123" s="1531"/>
      <c r="MS123" s="1531"/>
      <c r="MT123" s="1531"/>
      <c r="MU123" s="1531"/>
      <c r="MV123" s="1531"/>
      <c r="MW123" s="1531"/>
      <c r="MX123" s="1531"/>
      <c r="MY123" s="1531"/>
      <c r="MZ123" s="1531"/>
      <c r="NA123" s="1531"/>
      <c r="NB123" s="1531"/>
      <c r="NC123" s="1531"/>
      <c r="ND123" s="1531"/>
      <c r="NE123" s="1531"/>
      <c r="NF123" s="1531"/>
      <c r="NG123" s="1531"/>
      <c r="NH123" s="1531"/>
      <c r="NI123" s="1531"/>
      <c r="NJ123" s="1531"/>
      <c r="NK123" s="1531"/>
      <c r="NL123" s="1531"/>
      <c r="NM123" s="1531"/>
      <c r="NN123" s="1531"/>
      <c r="NO123" s="1531"/>
      <c r="NP123" s="1531"/>
      <c r="NQ123" s="1531"/>
      <c r="NR123" s="1531"/>
      <c r="NS123" s="1531"/>
      <c r="NT123" s="1531"/>
      <c r="NU123" s="1531"/>
      <c r="NV123" s="1531"/>
      <c r="NW123" s="1531"/>
      <c r="NX123" s="1531"/>
      <c r="NY123" s="1531"/>
      <c r="NZ123" s="1531"/>
      <c r="OA123" s="1531"/>
      <c r="OB123" s="1531"/>
      <c r="OC123" s="1531"/>
      <c r="OD123" s="1531"/>
      <c r="OE123" s="1531"/>
      <c r="OF123" s="1531"/>
      <c r="OG123" s="1531"/>
      <c r="OH123" s="1531"/>
      <c r="OI123" s="1531"/>
      <c r="OJ123" s="1531"/>
      <c r="OK123" s="1531"/>
      <c r="OL123" s="1531"/>
      <c r="OM123" s="1531"/>
      <c r="ON123" s="1531"/>
      <c r="OO123" s="1531"/>
      <c r="OP123" s="1531"/>
      <c r="OQ123" s="1531"/>
      <c r="OR123" s="1531"/>
      <c r="OS123" s="1531"/>
      <c r="OT123" s="1531"/>
      <c r="OU123" s="1531"/>
      <c r="OV123" s="1531"/>
      <c r="OW123" s="1531"/>
      <c r="OX123" s="1531"/>
      <c r="OY123" s="1531"/>
      <c r="OZ123" s="1531"/>
      <c r="PA123" s="1531"/>
      <c r="PB123" s="1531"/>
      <c r="PC123" s="1531"/>
      <c r="PD123" s="1531"/>
      <c r="PE123" s="1531"/>
      <c r="PF123" s="1531"/>
      <c r="PG123" s="1531"/>
      <c r="PH123" s="1531"/>
      <c r="PI123" s="1531"/>
      <c r="PJ123" s="1531"/>
      <c r="PK123" s="1531"/>
      <c r="PL123" s="1531"/>
      <c r="PM123" s="1531"/>
      <c r="PN123" s="1531"/>
      <c r="PO123" s="1531"/>
      <c r="PP123" s="1531"/>
      <c r="PQ123" s="1531"/>
      <c r="PR123" s="1531"/>
      <c r="PS123" s="1531"/>
      <c r="PT123" s="1531"/>
      <c r="PU123" s="1531"/>
      <c r="PV123" s="1531"/>
      <c r="PW123" s="1531"/>
      <c r="PX123" s="1531"/>
      <c r="PY123" s="1531"/>
      <c r="PZ123" s="1531"/>
      <c r="QA123" s="1531"/>
      <c r="QB123" s="1531"/>
      <c r="QC123" s="1531"/>
      <c r="QD123" s="1531"/>
      <c r="QE123" s="1531"/>
      <c r="QF123" s="1531"/>
      <c r="QG123" s="1531"/>
      <c r="QH123" s="1531"/>
      <c r="QI123" s="1531"/>
      <c r="QJ123" s="1531"/>
      <c r="QK123" s="1531"/>
      <c r="QL123" s="1531"/>
      <c r="QM123" s="1531"/>
      <c r="QN123" s="1531"/>
      <c r="QO123" s="1531"/>
      <c r="QP123" s="1531"/>
      <c r="QQ123" s="1531"/>
      <c r="QR123" s="1531"/>
      <c r="QS123" s="1531"/>
      <c r="QT123" s="1531"/>
      <c r="QU123" s="1531"/>
      <c r="QV123" s="1531"/>
      <c r="QW123" s="1531"/>
      <c r="QX123" s="1531"/>
      <c r="QY123" s="1531"/>
      <c r="QZ123" s="1531"/>
      <c r="RA123" s="1531"/>
      <c r="RB123" s="1531"/>
      <c r="RC123" s="1531"/>
      <c r="RD123" s="1531"/>
      <c r="RE123" s="1531"/>
      <c r="RF123" s="1531"/>
      <c r="RG123" s="1531"/>
      <c r="RH123" s="1531"/>
      <c r="RI123" s="1531"/>
      <c r="RJ123" s="1531"/>
      <c r="RK123" s="1531"/>
      <c r="RL123" s="1531"/>
      <c r="RM123" s="1531"/>
      <c r="RN123" s="1531"/>
      <c r="RO123" s="1531"/>
      <c r="RP123" s="1531"/>
      <c r="RQ123" s="1531"/>
      <c r="RR123" s="1531"/>
      <c r="RS123" s="1531"/>
      <c r="RT123" s="1531"/>
      <c r="RU123" s="1531"/>
      <c r="RV123" s="1531"/>
      <c r="RW123" s="1531"/>
      <c r="RX123" s="1531"/>
      <c r="RY123" s="1531"/>
      <c r="RZ123" s="1531"/>
      <c r="SA123" s="1531"/>
      <c r="SB123" s="1531"/>
      <c r="SC123" s="1531"/>
      <c r="SD123" s="1531"/>
      <c r="SE123" s="1531"/>
      <c r="SF123" s="1531"/>
      <c r="SG123" s="1531"/>
      <c r="SH123" s="1531"/>
      <c r="SI123" s="1531"/>
      <c r="SJ123" s="1531"/>
      <c r="SK123" s="1531"/>
      <c r="SL123" s="1531"/>
      <c r="SM123" s="1531"/>
      <c r="SN123" s="1531"/>
      <c r="SO123" s="1531"/>
      <c r="SP123" s="1531"/>
      <c r="SQ123" s="1531"/>
      <c r="SR123" s="1531"/>
      <c r="SS123" s="1531"/>
      <c r="ST123" s="1531"/>
      <c r="SU123" s="1531"/>
      <c r="SV123" s="1531"/>
      <c r="SW123" s="1531"/>
      <c r="SX123" s="1531"/>
      <c r="SY123" s="1531"/>
      <c r="SZ123" s="1531"/>
      <c r="TA123" s="1531"/>
      <c r="TB123" s="1531"/>
      <c r="TC123" s="1531"/>
      <c r="TD123" s="1531"/>
      <c r="TE123" s="1531"/>
      <c r="TF123" s="1531"/>
      <c r="TG123" s="1531"/>
      <c r="TH123" s="1531"/>
      <c r="TI123" s="1531"/>
      <c r="TJ123" s="1531"/>
      <c r="TK123" s="1531"/>
      <c r="TL123" s="1531"/>
      <c r="TM123" s="1531"/>
      <c r="TN123" s="1531"/>
      <c r="TO123" s="1531"/>
      <c r="TP123" s="1531"/>
      <c r="TQ123" s="1531"/>
      <c r="TR123" s="1531"/>
      <c r="TS123" s="1531"/>
      <c r="TT123" s="1531"/>
      <c r="TU123" s="1531"/>
      <c r="TV123" s="1531"/>
      <c r="TW123" s="1531"/>
      <c r="TX123" s="1531"/>
      <c r="TY123" s="1531"/>
      <c r="TZ123" s="1531"/>
      <c r="UA123" s="1531"/>
      <c r="UB123" s="1531"/>
      <c r="UC123" s="1531"/>
      <c r="UD123" s="1531"/>
      <c r="UE123" s="1531"/>
      <c r="UF123" s="1531"/>
      <c r="UG123" s="1531"/>
      <c r="UH123" s="1531"/>
      <c r="UI123" s="1531"/>
      <c r="UJ123" s="1531"/>
      <c r="UK123" s="1531"/>
      <c r="UL123" s="1531"/>
      <c r="UM123" s="1531"/>
      <c r="UN123" s="1531"/>
      <c r="UO123" s="1531"/>
      <c r="UP123" s="1531"/>
      <c r="UQ123" s="1531"/>
      <c r="UR123" s="1531"/>
      <c r="US123" s="1531"/>
      <c r="UT123" s="1531"/>
      <c r="UU123" s="1531"/>
      <c r="UV123" s="1531"/>
      <c r="UW123" s="1531"/>
      <c r="UX123" s="1531"/>
      <c r="UY123" s="1531"/>
      <c r="UZ123" s="1531"/>
      <c r="VA123" s="1531"/>
      <c r="VB123" s="1531"/>
      <c r="VC123" s="1531"/>
      <c r="VD123" s="1531"/>
      <c r="VE123" s="1531"/>
      <c r="VF123" s="1531"/>
      <c r="VG123" s="1531"/>
      <c r="VH123" s="1531"/>
      <c r="VI123" s="1531"/>
      <c r="VJ123" s="1531"/>
      <c r="VK123" s="1531"/>
      <c r="VL123" s="1531"/>
      <c r="VM123" s="1531"/>
      <c r="VN123" s="1531"/>
      <c r="VO123" s="1531"/>
      <c r="VP123" s="1531"/>
      <c r="VQ123" s="1531"/>
      <c r="VR123" s="1531"/>
      <c r="VS123" s="1531"/>
      <c r="VT123" s="1531"/>
      <c r="VU123" s="1531"/>
      <c r="VV123" s="1531"/>
      <c r="VW123" s="1531"/>
      <c r="VX123" s="1531"/>
      <c r="VY123" s="1531"/>
      <c r="VZ123" s="1531"/>
      <c r="WA123" s="1531"/>
      <c r="WB123" s="1531"/>
      <c r="WC123" s="1531"/>
      <c r="WD123" s="1531"/>
      <c r="WE123" s="1531"/>
      <c r="WF123" s="1531"/>
      <c r="WG123" s="1531"/>
      <c r="WH123" s="1531"/>
      <c r="WI123" s="1531"/>
      <c r="WJ123" s="1531"/>
      <c r="WK123" s="1531"/>
      <c r="WL123" s="1531"/>
      <c r="WM123" s="1531"/>
      <c r="WN123" s="1531"/>
      <c r="WO123" s="1531"/>
      <c r="WP123" s="1531"/>
      <c r="WQ123" s="1531"/>
      <c r="WR123" s="1531"/>
      <c r="WS123" s="1531"/>
      <c r="WT123" s="1531"/>
      <c r="WU123" s="1531"/>
      <c r="WV123" s="1531"/>
      <c r="WW123" s="1531"/>
      <c r="WX123" s="1531"/>
      <c r="WY123" s="1531"/>
      <c r="WZ123" s="1531"/>
      <c r="XA123" s="1531"/>
      <c r="XB123" s="1531"/>
      <c r="XC123" s="1531"/>
      <c r="XD123" s="1531"/>
      <c r="XE123" s="1531"/>
      <c r="XF123" s="1531"/>
      <c r="XG123" s="1531"/>
      <c r="XH123" s="1531"/>
      <c r="XI123" s="1531"/>
      <c r="XJ123" s="1531"/>
      <c r="XK123" s="1531"/>
      <c r="XL123" s="1531"/>
      <c r="XM123" s="1531"/>
      <c r="XN123" s="1531"/>
      <c r="XO123" s="1531"/>
      <c r="XP123" s="1531"/>
      <c r="XQ123" s="1531"/>
      <c r="XR123" s="1531"/>
      <c r="XS123" s="1531"/>
      <c r="XT123" s="1531"/>
      <c r="XU123" s="1531"/>
      <c r="XV123" s="1531"/>
      <c r="XW123" s="1531"/>
      <c r="XX123" s="1531"/>
      <c r="XY123" s="1531"/>
      <c r="XZ123" s="1531"/>
      <c r="YA123" s="1531"/>
      <c r="YB123" s="1531"/>
      <c r="YC123" s="1531"/>
      <c r="YD123" s="1531"/>
      <c r="YE123" s="1531"/>
      <c r="YF123" s="1531"/>
      <c r="YG123" s="1531"/>
      <c r="YH123" s="1531"/>
      <c r="YI123" s="1531"/>
      <c r="YJ123" s="1531"/>
      <c r="YK123" s="1531"/>
      <c r="YL123" s="1531"/>
      <c r="YM123" s="1531"/>
      <c r="YN123" s="1531"/>
      <c r="YO123" s="1531"/>
      <c r="YP123" s="1531"/>
      <c r="YQ123" s="1531"/>
      <c r="YR123" s="1531"/>
      <c r="YS123" s="1531"/>
      <c r="YT123" s="1531"/>
      <c r="YU123" s="1531"/>
      <c r="YV123" s="1531"/>
      <c r="YW123" s="1531"/>
      <c r="YX123" s="1531"/>
      <c r="YY123" s="1531"/>
      <c r="YZ123" s="1531"/>
      <c r="ZA123" s="1531"/>
      <c r="ZB123" s="1531"/>
      <c r="ZC123" s="1531"/>
      <c r="ZD123" s="1531"/>
      <c r="ZE123" s="1531"/>
      <c r="ZF123" s="1531"/>
      <c r="ZG123" s="1531"/>
      <c r="ZH123" s="1531"/>
      <c r="ZI123" s="1531"/>
      <c r="ZJ123" s="1531"/>
      <c r="ZK123" s="1531"/>
      <c r="ZL123" s="1531"/>
      <c r="ZM123" s="1531"/>
      <c r="ZN123" s="1531"/>
      <c r="ZO123" s="1531"/>
      <c r="ZP123" s="1531"/>
      <c r="ZQ123" s="1531"/>
      <c r="ZR123" s="1531"/>
      <c r="ZS123" s="1531"/>
      <c r="ZT123" s="1531"/>
      <c r="ZU123" s="1531"/>
      <c r="ZV123" s="1531"/>
      <c r="ZW123" s="1531"/>
      <c r="ZX123" s="1531"/>
      <c r="ZY123" s="1531"/>
      <c r="ZZ123" s="1531"/>
      <c r="AAA123" s="1531"/>
      <c r="AAB123" s="1531"/>
      <c r="AAC123" s="1531"/>
      <c r="AAD123" s="1531"/>
      <c r="AAE123" s="1531"/>
      <c r="AAF123" s="1531"/>
      <c r="AAG123" s="1531"/>
      <c r="AAH123" s="1531"/>
      <c r="AAI123" s="1531"/>
      <c r="AAJ123" s="1531"/>
      <c r="AAK123" s="1531"/>
      <c r="AAL123" s="1531"/>
      <c r="AAM123" s="1531"/>
      <c r="AAN123" s="1531"/>
      <c r="AAO123" s="1531"/>
      <c r="AAP123" s="1531"/>
      <c r="AAQ123" s="1531"/>
      <c r="AAR123" s="1531"/>
      <c r="AAS123" s="1531"/>
      <c r="AAT123" s="1531"/>
      <c r="AAU123" s="1531"/>
      <c r="AAV123" s="1531"/>
      <c r="AAW123" s="1531"/>
      <c r="AAX123" s="1531"/>
      <c r="AAY123" s="1531"/>
      <c r="AAZ123" s="1531"/>
      <c r="ABA123" s="1531"/>
      <c r="ABB123" s="1531"/>
      <c r="ABC123" s="1531"/>
      <c r="ABD123" s="1531"/>
      <c r="ABE123" s="1531"/>
      <c r="ABF123" s="1531"/>
      <c r="ABG123" s="1531"/>
      <c r="ABH123" s="1531"/>
      <c r="ABI123" s="1531"/>
      <c r="ABJ123" s="1531"/>
      <c r="ABK123" s="1531"/>
      <c r="ABL123" s="1531"/>
      <c r="ABM123" s="1531"/>
      <c r="ABN123" s="1531"/>
      <c r="ABO123" s="1531"/>
      <c r="ABP123" s="1531"/>
      <c r="ABQ123" s="1531"/>
      <c r="ABR123" s="1531"/>
      <c r="ABS123" s="1531"/>
      <c r="ABT123" s="1531"/>
      <c r="ABU123" s="1531"/>
      <c r="ABV123" s="1531"/>
      <c r="ABW123" s="1531"/>
      <c r="ABX123" s="1531"/>
      <c r="ABY123" s="1531"/>
      <c r="ABZ123" s="1531"/>
      <c r="ACA123" s="1531"/>
      <c r="ACB123" s="1531"/>
      <c r="ACC123" s="1531"/>
      <c r="ACD123" s="1531"/>
      <c r="ACE123" s="1531"/>
      <c r="ACF123" s="1531"/>
      <c r="ACG123" s="1531"/>
      <c r="ACH123" s="1531"/>
      <c r="ACI123" s="1531"/>
      <c r="ACJ123" s="1531"/>
      <c r="ACK123" s="1531"/>
      <c r="ACL123" s="1531"/>
      <c r="ACM123" s="1531"/>
      <c r="ACN123" s="1531"/>
      <c r="ACO123" s="1531"/>
      <c r="ACP123" s="1531"/>
      <c r="ACQ123" s="1531"/>
      <c r="ACR123" s="1531"/>
      <c r="ACS123" s="1531"/>
      <c r="ACT123" s="1531"/>
      <c r="ACU123" s="1531"/>
      <c r="ACV123" s="1531"/>
      <c r="ACW123" s="1531"/>
      <c r="ACX123" s="1531"/>
      <c r="ACY123" s="1531"/>
      <c r="ACZ123" s="1531"/>
      <c r="ADA123" s="1531"/>
      <c r="ADB123" s="1531"/>
      <c r="ADC123" s="1531"/>
      <c r="ADD123" s="1531"/>
      <c r="ADE123" s="1531"/>
      <c r="ADF123" s="1531"/>
      <c r="ADG123" s="1531"/>
      <c r="ADH123" s="1531"/>
      <c r="ADI123" s="1531"/>
      <c r="ADJ123" s="1531"/>
      <c r="ADK123" s="1531"/>
      <c r="ADL123" s="1531"/>
      <c r="ADM123" s="1531"/>
      <c r="ADN123" s="1531"/>
      <c r="ADO123" s="1531"/>
      <c r="ADP123" s="1531"/>
      <c r="ADQ123" s="1531"/>
      <c r="ADR123" s="1531"/>
      <c r="ADS123" s="1531"/>
      <c r="ADT123" s="1531"/>
      <c r="ADU123" s="1531"/>
      <c r="ADV123" s="1531"/>
      <c r="ADW123" s="1531"/>
      <c r="ADX123" s="1531"/>
      <c r="ADY123" s="1531"/>
      <c r="ADZ123" s="1531"/>
      <c r="AEA123" s="1531"/>
      <c r="AEB123" s="1531"/>
      <c r="AEC123" s="1531"/>
      <c r="AED123" s="1531"/>
      <c r="AEE123" s="1531"/>
      <c r="AEF123" s="1531"/>
      <c r="AEG123" s="1531"/>
      <c r="AEH123" s="1531"/>
      <c r="AEI123" s="1531"/>
      <c r="AEJ123" s="1531"/>
      <c r="AEK123" s="1531"/>
      <c r="AEL123" s="1531"/>
      <c r="AEM123" s="1531"/>
      <c r="AEN123" s="1531"/>
      <c r="AEO123" s="1531"/>
      <c r="AEP123" s="1531"/>
      <c r="AEQ123" s="1531"/>
      <c r="AER123" s="1531"/>
      <c r="AES123" s="1531"/>
      <c r="AET123" s="1531"/>
      <c r="AEU123" s="1531"/>
      <c r="AEV123" s="1531"/>
      <c r="AEW123" s="1531"/>
      <c r="AEX123" s="1531"/>
      <c r="AEY123" s="1531"/>
      <c r="AEZ123" s="1531"/>
      <c r="AFA123" s="1531"/>
      <c r="AFB123" s="1531"/>
      <c r="AFC123" s="1531"/>
      <c r="AFD123" s="1531"/>
      <c r="AFE123" s="1531"/>
      <c r="AFF123" s="1531"/>
      <c r="AFG123" s="1531"/>
      <c r="AFH123" s="1531"/>
      <c r="AFI123" s="1531"/>
      <c r="AFJ123" s="1531"/>
      <c r="AFK123" s="1531"/>
      <c r="AFL123" s="1531"/>
      <c r="AFM123" s="1531"/>
      <c r="AFN123" s="1531"/>
      <c r="AFO123" s="1531"/>
      <c r="AFP123" s="1531"/>
      <c r="AFQ123" s="1531"/>
      <c r="AFR123" s="1531"/>
      <c r="AFS123" s="1531"/>
      <c r="AFT123" s="1531"/>
      <c r="AFU123" s="1531"/>
      <c r="AFV123" s="1531"/>
      <c r="AFW123" s="1531"/>
      <c r="AFX123" s="1531"/>
      <c r="AFY123" s="1531"/>
      <c r="AFZ123" s="1531"/>
      <c r="AGA123" s="1531"/>
      <c r="AGB123" s="1531"/>
      <c r="AGC123" s="1531"/>
      <c r="AGD123" s="1531"/>
      <c r="AGE123" s="1531"/>
      <c r="AGF123" s="1531"/>
      <c r="AGG123" s="1531"/>
      <c r="AGH123" s="1531"/>
      <c r="AGI123" s="1531"/>
      <c r="AGJ123" s="1531"/>
      <c r="AGK123" s="1531"/>
      <c r="AGL123" s="1531"/>
      <c r="AGM123" s="1531"/>
      <c r="AGN123" s="1531"/>
      <c r="AGO123" s="1531"/>
      <c r="AGP123" s="1531"/>
      <c r="AGQ123" s="1531"/>
      <c r="AGR123" s="1531"/>
      <c r="AGS123" s="1531"/>
      <c r="AGT123" s="1531"/>
      <c r="AGU123" s="1531"/>
      <c r="AGV123" s="1531"/>
      <c r="AGW123" s="1531"/>
      <c r="AGX123" s="1531"/>
      <c r="AGY123" s="1531"/>
      <c r="AGZ123" s="1531"/>
      <c r="AHA123" s="1531"/>
      <c r="AHB123" s="1531"/>
      <c r="AHC123" s="1531"/>
      <c r="AHD123" s="1531"/>
      <c r="AHE123" s="1531"/>
      <c r="AHF123" s="1531"/>
      <c r="AHG123" s="1531"/>
      <c r="AHH123" s="1531"/>
      <c r="AHI123" s="1531"/>
      <c r="AHJ123" s="1531"/>
      <c r="AHK123" s="1531"/>
      <c r="AHL123" s="1531"/>
      <c r="AHM123" s="1531"/>
      <c r="AHN123" s="1531"/>
      <c r="AHO123" s="1531"/>
      <c r="AHP123" s="1531"/>
      <c r="AHQ123" s="1531"/>
      <c r="AHR123" s="1531"/>
      <c r="AHS123" s="1531"/>
      <c r="AHT123" s="1531"/>
      <c r="AHU123" s="1531"/>
      <c r="AHV123" s="1531"/>
      <c r="AHW123" s="1531"/>
      <c r="AHX123" s="1531"/>
      <c r="AHY123" s="1531"/>
      <c r="AHZ123" s="1531"/>
      <c r="AIA123" s="1531"/>
      <c r="AIB123" s="1531"/>
      <c r="AIC123" s="1531"/>
      <c r="AID123" s="1531"/>
      <c r="AIE123" s="1531"/>
      <c r="AIF123" s="1531"/>
      <c r="AIG123" s="1531"/>
      <c r="AIH123" s="1531"/>
      <c r="AII123" s="1531"/>
      <c r="AIJ123" s="1531"/>
      <c r="AIK123" s="1531"/>
      <c r="AIL123" s="1531"/>
      <c r="AIM123" s="1531"/>
      <c r="AIN123" s="1531"/>
      <c r="AIO123" s="1531"/>
      <c r="AIP123" s="1531"/>
      <c r="AIQ123" s="1531"/>
      <c r="AIR123" s="1531"/>
      <c r="AIS123" s="1531"/>
      <c r="AIT123" s="1531"/>
      <c r="AIU123" s="1531"/>
      <c r="AIV123" s="1531"/>
      <c r="AIW123" s="1531"/>
      <c r="AIX123" s="1531"/>
      <c r="AIY123" s="1531"/>
      <c r="AIZ123" s="1531"/>
      <c r="AJA123" s="1531"/>
      <c r="AJB123" s="1531"/>
      <c r="AJC123" s="1531"/>
      <c r="AJD123" s="1531"/>
      <c r="AJE123" s="1531"/>
      <c r="AJF123" s="1531"/>
      <c r="AJG123" s="1531"/>
      <c r="AJH123" s="1531"/>
      <c r="AJI123" s="1531"/>
      <c r="AJJ123" s="1531"/>
      <c r="AJK123" s="1531"/>
      <c r="AJL123" s="1531"/>
      <c r="AJM123" s="1531"/>
      <c r="AJN123" s="1531"/>
      <c r="AJO123" s="1531"/>
      <c r="AJP123" s="1531"/>
      <c r="AJQ123" s="1531"/>
      <c r="AJR123" s="1531"/>
      <c r="AJS123" s="1531"/>
      <c r="AJT123" s="1531"/>
      <c r="AJU123" s="1531"/>
      <c r="AJV123" s="1531"/>
      <c r="AJW123" s="1531"/>
      <c r="AJX123" s="1531"/>
      <c r="AJY123" s="1531"/>
      <c r="AJZ123" s="1531"/>
      <c r="AKA123" s="1531"/>
      <c r="AKB123" s="1531"/>
      <c r="AKC123" s="1531"/>
      <c r="AKD123" s="1531"/>
      <c r="AKE123" s="1531"/>
      <c r="AKF123" s="1531"/>
      <c r="AKG123" s="1531"/>
      <c r="AKH123" s="1531"/>
      <c r="AKI123" s="1531"/>
      <c r="AKJ123" s="1531"/>
      <c r="AKK123" s="1531"/>
      <c r="AKL123" s="1531"/>
      <c r="AKM123" s="1531"/>
      <c r="AKN123" s="1531"/>
      <c r="AKO123" s="1531"/>
      <c r="AKP123" s="1531"/>
      <c r="AKQ123" s="1531"/>
      <c r="AKR123" s="1531"/>
      <c r="AKS123" s="1531"/>
      <c r="AKT123" s="1531"/>
      <c r="AKU123" s="1531"/>
      <c r="AKV123" s="1531"/>
      <c r="AKW123" s="1531"/>
      <c r="AKX123" s="1531"/>
      <c r="AKY123" s="1531"/>
      <c r="AKZ123" s="1531"/>
      <c r="ALA123" s="1531"/>
      <c r="ALB123" s="1531"/>
      <c r="ALC123" s="1531"/>
      <c r="ALD123" s="1531"/>
      <c r="ALE123" s="1531"/>
      <c r="ALF123" s="1531"/>
      <c r="ALG123" s="1531"/>
      <c r="ALH123" s="1531"/>
      <c r="ALI123" s="1531"/>
      <c r="ALJ123" s="1531"/>
      <c r="ALK123" s="1531"/>
      <c r="ALL123" s="1531"/>
      <c r="ALM123" s="1531"/>
      <c r="ALN123" s="1531"/>
      <c r="ALO123" s="1531"/>
      <c r="ALP123" s="1531"/>
      <c r="ALQ123" s="1531"/>
      <c r="ALR123" s="1531"/>
      <c r="ALS123" s="1531"/>
      <c r="ALT123" s="1531"/>
      <c r="ALU123" s="1531"/>
      <c r="ALV123" s="1531"/>
      <c r="ALW123" s="1531"/>
      <c r="ALX123" s="1531"/>
      <c r="ALY123" s="1531"/>
      <c r="ALZ123" s="1531"/>
      <c r="AMA123" s="1531"/>
      <c r="AMB123" s="1531"/>
      <c r="AMC123" s="1531"/>
      <c r="AMD123" s="1531"/>
      <c r="AME123" s="1531"/>
      <c r="AMF123" s="1531"/>
      <c r="AMG123" s="1531"/>
      <c r="AMH123" s="1531"/>
      <c r="AMI123" s="1531"/>
      <c r="AMJ123" s="1531"/>
      <c r="AMK123" s="1531"/>
      <c r="AML123" s="1531"/>
      <c r="AMM123" s="1531"/>
      <c r="AMN123" s="1531"/>
      <c r="AMO123" s="1531"/>
      <c r="AMP123" s="1531"/>
      <c r="AMQ123" s="1531"/>
      <c r="AMR123" s="1531"/>
      <c r="AMS123" s="1531"/>
      <c r="AMT123" s="1531"/>
      <c r="AMU123" s="1531"/>
      <c r="AMV123" s="1531"/>
      <c r="AMW123" s="1531"/>
      <c r="AMX123" s="1531"/>
      <c r="AMY123" s="1531"/>
      <c r="AMZ123" s="1531"/>
      <c r="ANA123" s="1531"/>
      <c r="ANB123" s="1531"/>
      <c r="ANC123" s="1531"/>
      <c r="AND123" s="1531"/>
      <c r="ANE123" s="1531"/>
      <c r="ANF123" s="1531"/>
      <c r="ANG123" s="1531"/>
      <c r="ANH123" s="1531"/>
      <c r="ANI123" s="1531"/>
      <c r="ANJ123" s="1531"/>
      <c r="ANK123" s="1531"/>
      <c r="ANL123" s="1531"/>
      <c r="ANM123" s="1531"/>
      <c r="ANN123" s="1531"/>
      <c r="ANO123" s="1531"/>
      <c r="ANP123" s="1531"/>
      <c r="ANQ123" s="1531"/>
      <c r="ANR123" s="1531"/>
      <c r="ANS123" s="1531"/>
      <c r="ANT123" s="1531"/>
      <c r="ANU123" s="1531"/>
      <c r="ANV123" s="1531"/>
      <c r="ANW123" s="1531"/>
      <c r="ANX123" s="1531"/>
      <c r="ANY123" s="1531"/>
      <c r="ANZ123" s="1531"/>
      <c r="AOA123" s="1531"/>
      <c r="AOB123" s="1531"/>
      <c r="AOC123" s="1531"/>
      <c r="AOD123" s="1531"/>
      <c r="AOE123" s="1531"/>
      <c r="AOF123" s="1531"/>
      <c r="AOG123" s="1531"/>
      <c r="AOH123" s="1531"/>
      <c r="AOI123" s="1531"/>
      <c r="AOJ123" s="1531"/>
      <c r="AOK123" s="1531"/>
      <c r="AOL123" s="1531"/>
      <c r="AOM123" s="1531"/>
      <c r="AON123" s="1531"/>
      <c r="AOO123" s="1531"/>
      <c r="AOP123" s="1531"/>
      <c r="AOQ123" s="1531"/>
      <c r="AOR123" s="1531"/>
      <c r="AOS123" s="1531"/>
      <c r="AOT123" s="1531"/>
      <c r="AOU123" s="1531"/>
      <c r="AOV123" s="1531"/>
      <c r="AOW123" s="1531"/>
      <c r="AOX123" s="1531"/>
      <c r="AOY123" s="1531"/>
      <c r="AOZ123" s="1531"/>
      <c r="APA123" s="1531"/>
      <c r="APB123" s="1531"/>
      <c r="APC123" s="1531"/>
      <c r="APD123" s="1531"/>
      <c r="APE123" s="1531"/>
      <c r="APF123" s="1531"/>
      <c r="APG123" s="1531"/>
      <c r="APH123" s="1531"/>
      <c r="API123" s="1531"/>
      <c r="APJ123" s="1531"/>
      <c r="APK123" s="1531"/>
      <c r="APL123" s="1531"/>
      <c r="APM123" s="1531"/>
      <c r="APN123" s="1531"/>
      <c r="APO123" s="1531"/>
      <c r="APP123" s="1531"/>
      <c r="APQ123" s="1531"/>
      <c r="APR123" s="1531"/>
      <c r="APS123" s="1531"/>
      <c r="APT123" s="1531"/>
      <c r="APU123" s="1531"/>
      <c r="APV123" s="1531"/>
      <c r="APW123" s="1531"/>
      <c r="APX123" s="1531"/>
      <c r="APY123" s="1531"/>
      <c r="APZ123" s="1531"/>
      <c r="AQA123" s="1531"/>
      <c r="AQB123" s="1531"/>
      <c r="AQC123" s="1531"/>
      <c r="AQD123" s="1531"/>
      <c r="AQE123" s="1531"/>
      <c r="AQF123" s="1531"/>
      <c r="AQG123" s="1531"/>
      <c r="AQH123" s="1531"/>
      <c r="AQI123" s="1531"/>
      <c r="AQJ123" s="1531"/>
      <c r="AQK123" s="1531"/>
      <c r="AQL123" s="1531"/>
      <c r="AQM123" s="1531"/>
      <c r="AQN123" s="1531"/>
      <c r="AQO123" s="1531"/>
      <c r="AQP123" s="1531"/>
      <c r="AQQ123" s="1531"/>
      <c r="AQR123" s="1531"/>
      <c r="AQS123" s="1531"/>
      <c r="AQT123" s="1531"/>
      <c r="AQU123" s="1531"/>
      <c r="AQV123" s="1531"/>
      <c r="AQW123" s="1531"/>
      <c r="AQX123" s="1531"/>
      <c r="AQY123" s="1531"/>
      <c r="AQZ123" s="1531"/>
      <c r="ARA123" s="1531"/>
      <c r="ARB123" s="1531"/>
      <c r="ARC123" s="1531"/>
      <c r="ARD123" s="1531"/>
      <c r="ARE123" s="1531"/>
      <c r="ARF123" s="1531"/>
      <c r="ARG123" s="1531"/>
      <c r="ARH123" s="1531"/>
      <c r="ARI123" s="1531"/>
      <c r="ARJ123" s="1531"/>
      <c r="ARK123" s="1531"/>
      <c r="ARL123" s="1531"/>
      <c r="ARM123" s="1531"/>
      <c r="ARN123" s="1531"/>
      <c r="ARO123" s="1531"/>
      <c r="ARP123" s="1531"/>
      <c r="ARQ123" s="1531"/>
      <c r="ARR123" s="1531"/>
      <c r="ARS123" s="1531"/>
      <c r="ART123" s="1531"/>
      <c r="ARU123" s="1531"/>
      <c r="ARV123" s="1531"/>
      <c r="ARW123" s="1531"/>
      <c r="ARX123" s="1531"/>
      <c r="ARY123" s="1531"/>
      <c r="ARZ123" s="1531"/>
      <c r="ASA123" s="1531"/>
      <c r="ASB123" s="1531"/>
      <c r="ASC123" s="1531"/>
      <c r="ASD123" s="1531"/>
      <c r="ASE123" s="1531"/>
      <c r="ASF123" s="1531"/>
      <c r="ASG123" s="1531"/>
      <c r="ASH123" s="1531"/>
      <c r="ASI123" s="1531"/>
      <c r="ASJ123" s="1531"/>
      <c r="ASK123" s="1531"/>
      <c r="ASL123" s="1531"/>
      <c r="ASM123" s="1531"/>
      <c r="ASN123" s="1531"/>
      <c r="ASO123" s="1531"/>
      <c r="ASP123" s="1531"/>
      <c r="ASQ123" s="1531"/>
      <c r="ASR123" s="1531"/>
      <c r="ASS123" s="1531"/>
      <c r="AST123" s="1531"/>
      <c r="ASU123" s="1531"/>
      <c r="ASV123" s="1531"/>
      <c r="ASW123" s="1531"/>
      <c r="ASX123" s="1531"/>
      <c r="ASY123" s="1531"/>
      <c r="ASZ123" s="1531"/>
      <c r="ATA123" s="1531"/>
      <c r="ATB123" s="1531"/>
      <c r="ATC123" s="1531"/>
      <c r="ATD123" s="1531"/>
      <c r="ATE123" s="1531"/>
      <c r="ATF123" s="1531"/>
      <c r="ATG123" s="1531"/>
      <c r="ATH123" s="1531"/>
      <c r="ATI123" s="1531"/>
      <c r="ATJ123" s="1531"/>
      <c r="ATK123" s="1531"/>
      <c r="ATL123" s="1531"/>
      <c r="ATM123" s="1531"/>
      <c r="ATN123" s="1531"/>
      <c r="ATO123" s="1531"/>
      <c r="ATP123" s="1531"/>
      <c r="ATQ123" s="1531"/>
      <c r="ATR123" s="1531"/>
      <c r="ATS123" s="1531"/>
      <c r="ATT123" s="1531"/>
      <c r="ATU123" s="1531"/>
      <c r="ATV123" s="1531"/>
      <c r="ATW123" s="1531"/>
      <c r="ATX123" s="1531"/>
      <c r="ATY123" s="1531"/>
      <c r="ATZ123" s="1531"/>
      <c r="AUA123" s="1531"/>
      <c r="AUB123" s="1531"/>
      <c r="AUC123" s="1531"/>
      <c r="AUD123" s="1531"/>
      <c r="AUE123" s="1531"/>
      <c r="AUF123" s="1531"/>
      <c r="AUG123" s="1531"/>
      <c r="AUH123" s="1531"/>
      <c r="AUI123" s="1531"/>
    </row>
    <row r="124" spans="1:1231" s="1531" customFormat="1" ht="31.75" customHeight="1" x14ac:dyDescent="0.75">
      <c r="A124" s="1621"/>
      <c r="B124" s="1533"/>
      <c r="C124" s="1533"/>
      <c r="D124" s="1533"/>
      <c r="E124" s="1533"/>
      <c r="F124" s="1533"/>
      <c r="G124" s="1622"/>
      <c r="H124" s="1622"/>
      <c r="I124" s="1535"/>
      <c r="J124" s="1536"/>
      <c r="K124" s="1537"/>
      <c r="L124" s="1623"/>
      <c r="M124" s="1539"/>
      <c r="N124" s="1539"/>
      <c r="O124" s="1624"/>
      <c r="P124" s="638"/>
      <c r="Q124" s="638"/>
      <c r="R124" s="1624"/>
      <c r="S124" s="1624"/>
      <c r="T124" s="1624"/>
      <c r="U124" s="1624"/>
      <c r="V124" s="1624"/>
      <c r="W124" s="1541"/>
      <c r="X124" s="1625"/>
      <c r="Y124" s="638"/>
      <c r="Z124" s="638"/>
      <c r="AA124" s="1542"/>
      <c r="AB124" s="638"/>
      <c r="AC124" s="638"/>
      <c r="AD124" s="1533"/>
      <c r="AE124" s="1412"/>
      <c r="AF124" s="1412"/>
      <c r="AL124" s="1532"/>
      <c r="AN124" s="1544"/>
      <c r="AO124" s="1544"/>
    </row>
    <row r="125" spans="1:1231" s="1449" customFormat="1" ht="31.75" customHeight="1" x14ac:dyDescent="0.75">
      <c r="A125" s="2097" t="s">
        <v>264</v>
      </c>
      <c r="B125" s="2097" t="s">
        <v>144</v>
      </c>
      <c r="C125" s="1626">
        <v>16.100000000000001</v>
      </c>
      <c r="D125" s="1627" t="s">
        <v>37</v>
      </c>
      <c r="E125" s="1628" t="s">
        <v>23</v>
      </c>
      <c r="F125" s="1628" t="s">
        <v>6</v>
      </c>
      <c r="G125" s="1629">
        <f t="array" ref="G125">INDEX('Salary . staff rates'!$A$6:$C$28,MATCH(1,('Salary . staff rates'!$A$6:$A$28=E125)*('Salary . staff rates'!$B$6:$B$28=F125),0),3)</f>
        <v>65000</v>
      </c>
      <c r="H125" s="1629">
        <f t="shared" si="96"/>
        <v>456.14035087719299</v>
      </c>
      <c r="I125" s="1464" t="s">
        <v>0</v>
      </c>
      <c r="J125" s="1465" t="s">
        <v>0</v>
      </c>
      <c r="K125" s="1466">
        <v>10</v>
      </c>
      <c r="L125" s="1467">
        <f>IF(K125="N/A","",H125*K125)</f>
        <v>4561.4035087719294</v>
      </c>
      <c r="M125" s="1630" t="s">
        <v>31</v>
      </c>
      <c r="N125" s="1631">
        <f>IF(M125="Yes",L125*'Salary . staff rates'!$C$34,0)</f>
        <v>0</v>
      </c>
      <c r="O125" s="1470"/>
      <c r="P125" s="555">
        <v>1</v>
      </c>
      <c r="Q125" s="555">
        <v>1</v>
      </c>
      <c r="R125" s="1470"/>
      <c r="S125" s="1470"/>
      <c r="T125" s="1470"/>
      <c r="U125" s="1470"/>
      <c r="V125" s="1470"/>
      <c r="W125" s="1443">
        <v>1</v>
      </c>
      <c r="Y125" s="555">
        <f t="shared" ref="Y125:Y128" si="104">IF(L125&lt;&gt;"",L125*P125,"")</f>
        <v>4561.4035087719294</v>
      </c>
      <c r="Z125" s="555">
        <f t="shared" ref="Z125:Z128" si="105">IF(N125&lt;&gt;"",N125*P125,"")</f>
        <v>0</v>
      </c>
      <c r="AA125" s="1471"/>
      <c r="AB125" s="555">
        <f t="shared" ref="AB125:AB128" si="106">IF(L125&lt;&gt;"",L125*Q125,"")</f>
        <v>4561.4035087719294</v>
      </c>
      <c r="AC125" s="555">
        <f t="shared" ref="AC125:AC128" si="107">IF(N125&lt;&gt;"",N125*Q125,"")</f>
        <v>0</v>
      </c>
      <c r="AD125" s="1448"/>
      <c r="AE125" s="1448"/>
      <c r="AF125" s="1448"/>
      <c r="AL125" s="1450"/>
      <c r="AN125" s="1451">
        <f t="shared" ref="AN125:AN128" si="108">IF(W125=1,0,Y125)</f>
        <v>0</v>
      </c>
      <c r="AO125" s="1451">
        <f t="shared" ref="AO125:AO128" si="109">IF(W125=1,0,Z125)</f>
        <v>0</v>
      </c>
      <c r="AP125" s="1531"/>
      <c r="AQ125" s="1531"/>
      <c r="AR125" s="1531"/>
      <c r="AS125" s="1531"/>
      <c r="AT125" s="1531"/>
      <c r="AU125" s="1531"/>
      <c r="AV125" s="1531"/>
      <c r="AW125" s="1531"/>
      <c r="AX125" s="1531"/>
      <c r="AY125" s="1531"/>
      <c r="AZ125" s="1531"/>
      <c r="BA125" s="1531"/>
      <c r="BB125" s="1531"/>
      <c r="BC125" s="1531"/>
      <c r="BD125" s="1531"/>
      <c r="BE125" s="1531"/>
      <c r="BF125" s="1531"/>
      <c r="BG125" s="1531"/>
      <c r="BH125" s="1531"/>
      <c r="BI125" s="1531"/>
      <c r="BJ125" s="1531"/>
      <c r="BK125" s="1531"/>
      <c r="BL125" s="1531"/>
      <c r="BM125" s="1531"/>
      <c r="BN125" s="1531"/>
      <c r="BO125" s="1531"/>
      <c r="BP125" s="1531"/>
      <c r="BQ125" s="1531"/>
      <c r="BR125" s="1531"/>
      <c r="BS125" s="1531"/>
      <c r="BT125" s="1531"/>
      <c r="BU125" s="1531"/>
      <c r="BV125" s="1531"/>
      <c r="BW125" s="1531"/>
      <c r="BX125" s="1531"/>
      <c r="BY125" s="1531"/>
      <c r="BZ125" s="1531"/>
      <c r="CA125" s="1531"/>
      <c r="CB125" s="1531"/>
      <c r="CC125" s="1531"/>
      <c r="CD125" s="1531"/>
      <c r="CE125" s="1531"/>
      <c r="CF125" s="1531"/>
      <c r="CG125" s="1531"/>
      <c r="CH125" s="1531"/>
      <c r="CI125" s="1531"/>
      <c r="CJ125" s="1531"/>
      <c r="CK125" s="1531"/>
      <c r="CL125" s="1531"/>
      <c r="CM125" s="1531"/>
      <c r="CN125" s="1531"/>
      <c r="CO125" s="1531"/>
      <c r="CP125" s="1531"/>
      <c r="CQ125" s="1531"/>
      <c r="CR125" s="1531"/>
      <c r="CS125" s="1531"/>
      <c r="CT125" s="1531"/>
      <c r="CU125" s="1531"/>
      <c r="CV125" s="1531"/>
      <c r="CW125" s="1531"/>
      <c r="CX125" s="1531"/>
      <c r="CY125" s="1531"/>
      <c r="CZ125" s="1531"/>
      <c r="DA125" s="1531"/>
      <c r="DB125" s="1531"/>
      <c r="DC125" s="1531"/>
      <c r="DD125" s="1531"/>
      <c r="DE125" s="1531"/>
      <c r="DF125" s="1531"/>
      <c r="DG125" s="1531"/>
      <c r="DH125" s="1531"/>
      <c r="DI125" s="1531"/>
      <c r="DJ125" s="1531"/>
      <c r="DK125" s="1531"/>
      <c r="DL125" s="1531"/>
      <c r="DM125" s="1531"/>
      <c r="DN125" s="1531"/>
      <c r="DO125" s="1531"/>
      <c r="DP125" s="1531"/>
      <c r="DQ125" s="1531"/>
      <c r="DR125" s="1531"/>
      <c r="DS125" s="1531"/>
      <c r="DT125" s="1531"/>
      <c r="DU125" s="1531"/>
      <c r="DV125" s="1531"/>
      <c r="DW125" s="1531"/>
      <c r="DX125" s="1531"/>
      <c r="DY125" s="1531"/>
      <c r="DZ125" s="1531"/>
      <c r="EA125" s="1531"/>
      <c r="EB125" s="1531"/>
      <c r="EC125" s="1531"/>
      <c r="ED125" s="1531"/>
      <c r="EE125" s="1531"/>
      <c r="EF125" s="1531"/>
      <c r="EG125" s="1531"/>
      <c r="EH125" s="1531"/>
      <c r="EI125" s="1531"/>
      <c r="EJ125" s="1531"/>
      <c r="EK125" s="1531"/>
      <c r="EL125" s="1531"/>
      <c r="EM125" s="1531"/>
      <c r="EN125" s="1531"/>
      <c r="EO125" s="1531"/>
      <c r="EP125" s="1531"/>
      <c r="EQ125" s="1531"/>
      <c r="ER125" s="1531"/>
      <c r="ES125" s="1531"/>
      <c r="ET125" s="1531"/>
      <c r="EU125" s="1531"/>
      <c r="EV125" s="1531"/>
      <c r="EW125" s="1531"/>
      <c r="EX125" s="1531"/>
      <c r="EY125" s="1531"/>
      <c r="EZ125" s="1531"/>
      <c r="FA125" s="1531"/>
      <c r="FB125" s="1531"/>
      <c r="FC125" s="1531"/>
      <c r="FD125" s="1531"/>
      <c r="FE125" s="1531"/>
      <c r="FF125" s="1531"/>
      <c r="FG125" s="1531"/>
      <c r="FH125" s="1531"/>
      <c r="FI125" s="1531"/>
      <c r="FJ125" s="1531"/>
      <c r="FK125" s="1531"/>
      <c r="FL125" s="1531"/>
      <c r="FM125" s="1531"/>
      <c r="FN125" s="1531"/>
      <c r="FO125" s="1531"/>
      <c r="FP125" s="1531"/>
      <c r="FQ125" s="1531"/>
      <c r="FR125" s="1531"/>
      <c r="FS125" s="1531"/>
      <c r="FT125" s="1531"/>
      <c r="FU125" s="1531"/>
      <c r="FV125" s="1531"/>
      <c r="FW125" s="1531"/>
      <c r="FX125" s="1531"/>
      <c r="FY125" s="1531"/>
      <c r="FZ125" s="1531"/>
      <c r="GA125" s="1531"/>
      <c r="GB125" s="1531"/>
      <c r="GC125" s="1531"/>
      <c r="GD125" s="1531"/>
      <c r="GE125" s="1531"/>
      <c r="GF125" s="1531"/>
      <c r="GG125" s="1531"/>
      <c r="GH125" s="1531"/>
      <c r="GI125" s="1531"/>
      <c r="GJ125" s="1531"/>
      <c r="GK125" s="1531"/>
      <c r="GL125" s="1531"/>
      <c r="GM125" s="1531"/>
      <c r="GN125" s="1531"/>
      <c r="GO125" s="1531"/>
      <c r="GP125" s="1531"/>
      <c r="GQ125" s="1531"/>
      <c r="GR125" s="1531"/>
      <c r="GS125" s="1531"/>
      <c r="GT125" s="1531"/>
      <c r="GU125" s="1531"/>
      <c r="GV125" s="1531"/>
      <c r="GW125" s="1531"/>
      <c r="GX125" s="1531"/>
      <c r="GY125" s="1531"/>
      <c r="GZ125" s="1531"/>
      <c r="HA125" s="1531"/>
      <c r="HB125" s="1531"/>
      <c r="HC125" s="1531"/>
      <c r="HD125" s="1531"/>
      <c r="HE125" s="1531"/>
      <c r="HF125" s="1531"/>
      <c r="HG125" s="1531"/>
      <c r="HH125" s="1531"/>
      <c r="HI125" s="1531"/>
      <c r="HJ125" s="1531"/>
      <c r="HK125" s="1531"/>
      <c r="HL125" s="1531"/>
      <c r="HM125" s="1531"/>
      <c r="HN125" s="1531"/>
      <c r="HO125" s="1531"/>
      <c r="HP125" s="1531"/>
      <c r="HQ125" s="1531"/>
      <c r="HR125" s="1531"/>
      <c r="HS125" s="1531"/>
      <c r="HT125" s="1531"/>
      <c r="HU125" s="1531"/>
      <c r="HV125" s="1531"/>
      <c r="HW125" s="1531"/>
      <c r="HX125" s="1531"/>
      <c r="HY125" s="1531"/>
      <c r="HZ125" s="1531"/>
      <c r="IA125" s="1531"/>
      <c r="IB125" s="1531"/>
      <c r="IC125" s="1531"/>
      <c r="ID125" s="1531"/>
      <c r="IE125" s="1531"/>
      <c r="IF125" s="1531"/>
      <c r="IG125" s="1531"/>
      <c r="IH125" s="1531"/>
      <c r="II125" s="1531"/>
      <c r="IJ125" s="1531"/>
      <c r="IK125" s="1531"/>
      <c r="IL125" s="1531"/>
      <c r="IM125" s="1531"/>
      <c r="IN125" s="1531"/>
      <c r="IO125" s="1531"/>
      <c r="IP125" s="1531"/>
      <c r="IQ125" s="1531"/>
      <c r="IR125" s="1531"/>
      <c r="IS125" s="1531"/>
      <c r="IT125" s="1531"/>
      <c r="IU125" s="1531"/>
      <c r="IV125" s="1531"/>
      <c r="IW125" s="1531"/>
      <c r="IX125" s="1531"/>
      <c r="IY125" s="1531"/>
      <c r="IZ125" s="1531"/>
      <c r="JA125" s="1531"/>
      <c r="JB125" s="1531"/>
      <c r="JC125" s="1531"/>
      <c r="JD125" s="1531"/>
      <c r="JE125" s="1531"/>
      <c r="JF125" s="1531"/>
      <c r="JG125" s="1531"/>
      <c r="JH125" s="1531"/>
      <c r="JI125" s="1531"/>
      <c r="JJ125" s="1531"/>
      <c r="JK125" s="1531"/>
      <c r="JL125" s="1531"/>
      <c r="JM125" s="1531"/>
      <c r="JN125" s="1531"/>
      <c r="JO125" s="1531"/>
      <c r="JP125" s="1531"/>
      <c r="JQ125" s="1531"/>
      <c r="JR125" s="1531"/>
      <c r="JS125" s="1531"/>
      <c r="JT125" s="1531"/>
      <c r="JU125" s="1531"/>
      <c r="JV125" s="1531"/>
      <c r="JW125" s="1531"/>
      <c r="JX125" s="1531"/>
      <c r="JY125" s="1531"/>
      <c r="JZ125" s="1531"/>
      <c r="KA125" s="1531"/>
      <c r="KB125" s="1531"/>
      <c r="KC125" s="1531"/>
      <c r="KD125" s="1531"/>
      <c r="KE125" s="1531"/>
      <c r="KF125" s="1531"/>
      <c r="KG125" s="1531"/>
      <c r="KH125" s="1531"/>
      <c r="KI125" s="1531"/>
      <c r="KJ125" s="1531"/>
      <c r="KK125" s="1531"/>
      <c r="KL125" s="1531"/>
      <c r="KM125" s="1531"/>
      <c r="KN125" s="1531"/>
      <c r="KO125" s="1531"/>
      <c r="KP125" s="1531"/>
      <c r="KQ125" s="1531"/>
      <c r="KR125" s="1531"/>
      <c r="KS125" s="1531"/>
      <c r="KT125" s="1531"/>
      <c r="KU125" s="1531"/>
      <c r="KV125" s="1531"/>
      <c r="KW125" s="1531"/>
      <c r="KX125" s="1531"/>
      <c r="KY125" s="1531"/>
      <c r="KZ125" s="1531"/>
      <c r="LA125" s="1531"/>
      <c r="LB125" s="1531"/>
      <c r="LC125" s="1531"/>
      <c r="LD125" s="1531"/>
      <c r="LE125" s="1531"/>
      <c r="LF125" s="1531"/>
      <c r="LG125" s="1531"/>
      <c r="LH125" s="1531"/>
      <c r="LI125" s="1531"/>
      <c r="LJ125" s="1531"/>
      <c r="LK125" s="1531"/>
      <c r="LL125" s="1531"/>
      <c r="LM125" s="1531"/>
      <c r="LN125" s="1531"/>
      <c r="LO125" s="1531"/>
      <c r="LP125" s="1531"/>
      <c r="LQ125" s="1531"/>
      <c r="LR125" s="1531"/>
      <c r="LS125" s="1531"/>
      <c r="LT125" s="1531"/>
      <c r="LU125" s="1531"/>
      <c r="LV125" s="1531"/>
      <c r="LW125" s="1531"/>
      <c r="LX125" s="1531"/>
      <c r="LY125" s="1531"/>
      <c r="LZ125" s="1531"/>
      <c r="MA125" s="1531"/>
      <c r="MB125" s="1531"/>
      <c r="MC125" s="1531"/>
      <c r="MD125" s="1531"/>
      <c r="ME125" s="1531"/>
      <c r="MF125" s="1531"/>
      <c r="MG125" s="1531"/>
      <c r="MH125" s="1531"/>
      <c r="MI125" s="1531"/>
      <c r="MJ125" s="1531"/>
      <c r="MK125" s="1531"/>
      <c r="ML125" s="1531"/>
      <c r="MM125" s="1531"/>
      <c r="MN125" s="1531"/>
      <c r="MO125" s="1531"/>
      <c r="MP125" s="1531"/>
      <c r="MQ125" s="1531"/>
      <c r="MR125" s="1531"/>
      <c r="MS125" s="1531"/>
      <c r="MT125" s="1531"/>
      <c r="MU125" s="1531"/>
      <c r="MV125" s="1531"/>
      <c r="MW125" s="1531"/>
      <c r="MX125" s="1531"/>
      <c r="MY125" s="1531"/>
      <c r="MZ125" s="1531"/>
      <c r="NA125" s="1531"/>
      <c r="NB125" s="1531"/>
      <c r="NC125" s="1531"/>
      <c r="ND125" s="1531"/>
      <c r="NE125" s="1531"/>
      <c r="NF125" s="1531"/>
      <c r="NG125" s="1531"/>
      <c r="NH125" s="1531"/>
      <c r="NI125" s="1531"/>
      <c r="NJ125" s="1531"/>
      <c r="NK125" s="1531"/>
      <c r="NL125" s="1531"/>
      <c r="NM125" s="1531"/>
      <c r="NN125" s="1531"/>
      <c r="NO125" s="1531"/>
      <c r="NP125" s="1531"/>
      <c r="NQ125" s="1531"/>
      <c r="NR125" s="1531"/>
      <c r="NS125" s="1531"/>
      <c r="NT125" s="1531"/>
      <c r="NU125" s="1531"/>
      <c r="NV125" s="1531"/>
      <c r="NW125" s="1531"/>
      <c r="NX125" s="1531"/>
      <c r="NY125" s="1531"/>
      <c r="NZ125" s="1531"/>
      <c r="OA125" s="1531"/>
      <c r="OB125" s="1531"/>
      <c r="OC125" s="1531"/>
      <c r="OD125" s="1531"/>
      <c r="OE125" s="1531"/>
      <c r="OF125" s="1531"/>
      <c r="OG125" s="1531"/>
      <c r="OH125" s="1531"/>
      <c r="OI125" s="1531"/>
      <c r="OJ125" s="1531"/>
      <c r="OK125" s="1531"/>
      <c r="OL125" s="1531"/>
      <c r="OM125" s="1531"/>
      <c r="ON125" s="1531"/>
      <c r="OO125" s="1531"/>
      <c r="OP125" s="1531"/>
      <c r="OQ125" s="1531"/>
      <c r="OR125" s="1531"/>
      <c r="OS125" s="1531"/>
      <c r="OT125" s="1531"/>
      <c r="OU125" s="1531"/>
      <c r="OV125" s="1531"/>
      <c r="OW125" s="1531"/>
      <c r="OX125" s="1531"/>
      <c r="OY125" s="1531"/>
      <c r="OZ125" s="1531"/>
      <c r="PA125" s="1531"/>
      <c r="PB125" s="1531"/>
      <c r="PC125" s="1531"/>
      <c r="PD125" s="1531"/>
      <c r="PE125" s="1531"/>
      <c r="PF125" s="1531"/>
      <c r="PG125" s="1531"/>
      <c r="PH125" s="1531"/>
      <c r="PI125" s="1531"/>
      <c r="PJ125" s="1531"/>
      <c r="PK125" s="1531"/>
      <c r="PL125" s="1531"/>
      <c r="PM125" s="1531"/>
      <c r="PN125" s="1531"/>
      <c r="PO125" s="1531"/>
      <c r="PP125" s="1531"/>
      <c r="PQ125" s="1531"/>
      <c r="PR125" s="1531"/>
      <c r="PS125" s="1531"/>
      <c r="PT125" s="1531"/>
      <c r="PU125" s="1531"/>
      <c r="PV125" s="1531"/>
      <c r="PW125" s="1531"/>
      <c r="PX125" s="1531"/>
      <c r="PY125" s="1531"/>
      <c r="PZ125" s="1531"/>
      <c r="QA125" s="1531"/>
      <c r="QB125" s="1531"/>
      <c r="QC125" s="1531"/>
      <c r="QD125" s="1531"/>
      <c r="QE125" s="1531"/>
      <c r="QF125" s="1531"/>
      <c r="QG125" s="1531"/>
      <c r="QH125" s="1531"/>
      <c r="QI125" s="1531"/>
      <c r="QJ125" s="1531"/>
      <c r="QK125" s="1531"/>
      <c r="QL125" s="1531"/>
      <c r="QM125" s="1531"/>
      <c r="QN125" s="1531"/>
      <c r="QO125" s="1531"/>
      <c r="QP125" s="1531"/>
      <c r="QQ125" s="1531"/>
      <c r="QR125" s="1531"/>
      <c r="QS125" s="1531"/>
      <c r="QT125" s="1531"/>
      <c r="QU125" s="1531"/>
      <c r="QV125" s="1531"/>
      <c r="QW125" s="1531"/>
      <c r="QX125" s="1531"/>
      <c r="QY125" s="1531"/>
      <c r="QZ125" s="1531"/>
      <c r="RA125" s="1531"/>
      <c r="RB125" s="1531"/>
      <c r="RC125" s="1531"/>
      <c r="RD125" s="1531"/>
      <c r="RE125" s="1531"/>
      <c r="RF125" s="1531"/>
      <c r="RG125" s="1531"/>
      <c r="RH125" s="1531"/>
      <c r="RI125" s="1531"/>
      <c r="RJ125" s="1531"/>
      <c r="RK125" s="1531"/>
      <c r="RL125" s="1531"/>
      <c r="RM125" s="1531"/>
      <c r="RN125" s="1531"/>
      <c r="RO125" s="1531"/>
      <c r="RP125" s="1531"/>
      <c r="RQ125" s="1531"/>
      <c r="RR125" s="1531"/>
      <c r="RS125" s="1531"/>
      <c r="RT125" s="1531"/>
      <c r="RU125" s="1531"/>
      <c r="RV125" s="1531"/>
      <c r="RW125" s="1531"/>
      <c r="RX125" s="1531"/>
      <c r="RY125" s="1531"/>
      <c r="RZ125" s="1531"/>
      <c r="SA125" s="1531"/>
      <c r="SB125" s="1531"/>
      <c r="SC125" s="1531"/>
      <c r="SD125" s="1531"/>
      <c r="SE125" s="1531"/>
      <c r="SF125" s="1531"/>
      <c r="SG125" s="1531"/>
      <c r="SH125" s="1531"/>
      <c r="SI125" s="1531"/>
      <c r="SJ125" s="1531"/>
      <c r="SK125" s="1531"/>
      <c r="SL125" s="1531"/>
      <c r="SM125" s="1531"/>
      <c r="SN125" s="1531"/>
      <c r="SO125" s="1531"/>
      <c r="SP125" s="1531"/>
      <c r="SQ125" s="1531"/>
      <c r="SR125" s="1531"/>
      <c r="SS125" s="1531"/>
      <c r="ST125" s="1531"/>
      <c r="SU125" s="1531"/>
      <c r="SV125" s="1531"/>
      <c r="SW125" s="1531"/>
      <c r="SX125" s="1531"/>
      <c r="SY125" s="1531"/>
      <c r="SZ125" s="1531"/>
      <c r="TA125" s="1531"/>
      <c r="TB125" s="1531"/>
      <c r="TC125" s="1531"/>
      <c r="TD125" s="1531"/>
      <c r="TE125" s="1531"/>
      <c r="TF125" s="1531"/>
      <c r="TG125" s="1531"/>
      <c r="TH125" s="1531"/>
      <c r="TI125" s="1531"/>
      <c r="TJ125" s="1531"/>
      <c r="TK125" s="1531"/>
      <c r="TL125" s="1531"/>
      <c r="TM125" s="1531"/>
      <c r="TN125" s="1531"/>
      <c r="TO125" s="1531"/>
      <c r="TP125" s="1531"/>
      <c r="TQ125" s="1531"/>
      <c r="TR125" s="1531"/>
      <c r="TS125" s="1531"/>
      <c r="TT125" s="1531"/>
      <c r="TU125" s="1531"/>
      <c r="TV125" s="1531"/>
      <c r="TW125" s="1531"/>
      <c r="TX125" s="1531"/>
      <c r="TY125" s="1531"/>
      <c r="TZ125" s="1531"/>
      <c r="UA125" s="1531"/>
      <c r="UB125" s="1531"/>
      <c r="UC125" s="1531"/>
      <c r="UD125" s="1531"/>
      <c r="UE125" s="1531"/>
      <c r="UF125" s="1531"/>
      <c r="UG125" s="1531"/>
      <c r="UH125" s="1531"/>
      <c r="UI125" s="1531"/>
      <c r="UJ125" s="1531"/>
      <c r="UK125" s="1531"/>
      <c r="UL125" s="1531"/>
      <c r="UM125" s="1531"/>
      <c r="UN125" s="1531"/>
      <c r="UO125" s="1531"/>
      <c r="UP125" s="1531"/>
      <c r="UQ125" s="1531"/>
      <c r="UR125" s="1531"/>
      <c r="US125" s="1531"/>
      <c r="UT125" s="1531"/>
      <c r="UU125" s="1531"/>
      <c r="UV125" s="1531"/>
      <c r="UW125" s="1531"/>
      <c r="UX125" s="1531"/>
      <c r="UY125" s="1531"/>
      <c r="UZ125" s="1531"/>
      <c r="VA125" s="1531"/>
      <c r="VB125" s="1531"/>
      <c r="VC125" s="1531"/>
      <c r="VD125" s="1531"/>
      <c r="VE125" s="1531"/>
      <c r="VF125" s="1531"/>
      <c r="VG125" s="1531"/>
      <c r="VH125" s="1531"/>
      <c r="VI125" s="1531"/>
      <c r="VJ125" s="1531"/>
      <c r="VK125" s="1531"/>
      <c r="VL125" s="1531"/>
      <c r="VM125" s="1531"/>
      <c r="VN125" s="1531"/>
      <c r="VO125" s="1531"/>
      <c r="VP125" s="1531"/>
      <c r="VQ125" s="1531"/>
      <c r="VR125" s="1531"/>
      <c r="VS125" s="1531"/>
      <c r="VT125" s="1531"/>
      <c r="VU125" s="1531"/>
      <c r="VV125" s="1531"/>
      <c r="VW125" s="1531"/>
      <c r="VX125" s="1531"/>
      <c r="VY125" s="1531"/>
      <c r="VZ125" s="1531"/>
      <c r="WA125" s="1531"/>
      <c r="WB125" s="1531"/>
      <c r="WC125" s="1531"/>
      <c r="WD125" s="1531"/>
      <c r="WE125" s="1531"/>
      <c r="WF125" s="1531"/>
      <c r="WG125" s="1531"/>
      <c r="WH125" s="1531"/>
      <c r="WI125" s="1531"/>
      <c r="WJ125" s="1531"/>
      <c r="WK125" s="1531"/>
      <c r="WL125" s="1531"/>
      <c r="WM125" s="1531"/>
      <c r="WN125" s="1531"/>
      <c r="WO125" s="1531"/>
      <c r="WP125" s="1531"/>
      <c r="WQ125" s="1531"/>
      <c r="WR125" s="1531"/>
      <c r="WS125" s="1531"/>
      <c r="WT125" s="1531"/>
      <c r="WU125" s="1531"/>
      <c r="WV125" s="1531"/>
      <c r="WW125" s="1531"/>
      <c r="WX125" s="1531"/>
      <c r="WY125" s="1531"/>
      <c r="WZ125" s="1531"/>
      <c r="XA125" s="1531"/>
      <c r="XB125" s="1531"/>
      <c r="XC125" s="1531"/>
      <c r="XD125" s="1531"/>
      <c r="XE125" s="1531"/>
      <c r="XF125" s="1531"/>
      <c r="XG125" s="1531"/>
      <c r="XH125" s="1531"/>
      <c r="XI125" s="1531"/>
      <c r="XJ125" s="1531"/>
      <c r="XK125" s="1531"/>
      <c r="XL125" s="1531"/>
      <c r="XM125" s="1531"/>
      <c r="XN125" s="1531"/>
      <c r="XO125" s="1531"/>
      <c r="XP125" s="1531"/>
      <c r="XQ125" s="1531"/>
      <c r="XR125" s="1531"/>
      <c r="XS125" s="1531"/>
      <c r="XT125" s="1531"/>
      <c r="XU125" s="1531"/>
      <c r="XV125" s="1531"/>
      <c r="XW125" s="1531"/>
      <c r="XX125" s="1531"/>
      <c r="XY125" s="1531"/>
      <c r="XZ125" s="1531"/>
      <c r="YA125" s="1531"/>
      <c r="YB125" s="1531"/>
      <c r="YC125" s="1531"/>
      <c r="YD125" s="1531"/>
      <c r="YE125" s="1531"/>
      <c r="YF125" s="1531"/>
      <c r="YG125" s="1531"/>
      <c r="YH125" s="1531"/>
      <c r="YI125" s="1531"/>
      <c r="YJ125" s="1531"/>
      <c r="YK125" s="1531"/>
      <c r="YL125" s="1531"/>
      <c r="YM125" s="1531"/>
      <c r="YN125" s="1531"/>
      <c r="YO125" s="1531"/>
      <c r="YP125" s="1531"/>
      <c r="YQ125" s="1531"/>
      <c r="YR125" s="1531"/>
      <c r="YS125" s="1531"/>
      <c r="YT125" s="1531"/>
      <c r="YU125" s="1531"/>
      <c r="YV125" s="1531"/>
      <c r="YW125" s="1531"/>
      <c r="YX125" s="1531"/>
      <c r="YY125" s="1531"/>
      <c r="YZ125" s="1531"/>
      <c r="ZA125" s="1531"/>
      <c r="ZB125" s="1531"/>
      <c r="ZC125" s="1531"/>
      <c r="ZD125" s="1531"/>
      <c r="ZE125" s="1531"/>
      <c r="ZF125" s="1531"/>
      <c r="ZG125" s="1531"/>
      <c r="ZH125" s="1531"/>
      <c r="ZI125" s="1531"/>
      <c r="ZJ125" s="1531"/>
      <c r="ZK125" s="1531"/>
      <c r="ZL125" s="1531"/>
      <c r="ZM125" s="1531"/>
      <c r="ZN125" s="1531"/>
      <c r="ZO125" s="1531"/>
      <c r="ZP125" s="1531"/>
      <c r="ZQ125" s="1531"/>
      <c r="ZR125" s="1531"/>
      <c r="ZS125" s="1531"/>
      <c r="ZT125" s="1531"/>
      <c r="ZU125" s="1531"/>
      <c r="ZV125" s="1531"/>
      <c r="ZW125" s="1531"/>
      <c r="ZX125" s="1531"/>
      <c r="ZY125" s="1531"/>
      <c r="ZZ125" s="1531"/>
      <c r="AAA125" s="1531"/>
      <c r="AAB125" s="1531"/>
      <c r="AAC125" s="1531"/>
      <c r="AAD125" s="1531"/>
      <c r="AAE125" s="1531"/>
      <c r="AAF125" s="1531"/>
      <c r="AAG125" s="1531"/>
      <c r="AAH125" s="1531"/>
      <c r="AAI125" s="1531"/>
      <c r="AAJ125" s="1531"/>
      <c r="AAK125" s="1531"/>
      <c r="AAL125" s="1531"/>
      <c r="AAM125" s="1531"/>
      <c r="AAN125" s="1531"/>
      <c r="AAO125" s="1531"/>
      <c r="AAP125" s="1531"/>
      <c r="AAQ125" s="1531"/>
      <c r="AAR125" s="1531"/>
      <c r="AAS125" s="1531"/>
      <c r="AAT125" s="1531"/>
      <c r="AAU125" s="1531"/>
      <c r="AAV125" s="1531"/>
      <c r="AAW125" s="1531"/>
      <c r="AAX125" s="1531"/>
      <c r="AAY125" s="1531"/>
      <c r="AAZ125" s="1531"/>
      <c r="ABA125" s="1531"/>
      <c r="ABB125" s="1531"/>
      <c r="ABC125" s="1531"/>
      <c r="ABD125" s="1531"/>
      <c r="ABE125" s="1531"/>
      <c r="ABF125" s="1531"/>
      <c r="ABG125" s="1531"/>
      <c r="ABH125" s="1531"/>
      <c r="ABI125" s="1531"/>
      <c r="ABJ125" s="1531"/>
      <c r="ABK125" s="1531"/>
      <c r="ABL125" s="1531"/>
      <c r="ABM125" s="1531"/>
      <c r="ABN125" s="1531"/>
      <c r="ABO125" s="1531"/>
      <c r="ABP125" s="1531"/>
      <c r="ABQ125" s="1531"/>
      <c r="ABR125" s="1531"/>
      <c r="ABS125" s="1531"/>
      <c r="ABT125" s="1531"/>
      <c r="ABU125" s="1531"/>
      <c r="ABV125" s="1531"/>
      <c r="ABW125" s="1531"/>
      <c r="ABX125" s="1531"/>
      <c r="ABY125" s="1531"/>
      <c r="ABZ125" s="1531"/>
      <c r="ACA125" s="1531"/>
      <c r="ACB125" s="1531"/>
      <c r="ACC125" s="1531"/>
      <c r="ACD125" s="1531"/>
      <c r="ACE125" s="1531"/>
      <c r="ACF125" s="1531"/>
      <c r="ACG125" s="1531"/>
      <c r="ACH125" s="1531"/>
      <c r="ACI125" s="1531"/>
      <c r="ACJ125" s="1531"/>
      <c r="ACK125" s="1531"/>
      <c r="ACL125" s="1531"/>
      <c r="ACM125" s="1531"/>
      <c r="ACN125" s="1531"/>
      <c r="ACO125" s="1531"/>
      <c r="ACP125" s="1531"/>
      <c r="ACQ125" s="1531"/>
      <c r="ACR125" s="1531"/>
      <c r="ACS125" s="1531"/>
      <c r="ACT125" s="1531"/>
      <c r="ACU125" s="1531"/>
      <c r="ACV125" s="1531"/>
      <c r="ACW125" s="1531"/>
      <c r="ACX125" s="1531"/>
      <c r="ACY125" s="1531"/>
      <c r="ACZ125" s="1531"/>
      <c r="ADA125" s="1531"/>
      <c r="ADB125" s="1531"/>
      <c r="ADC125" s="1531"/>
      <c r="ADD125" s="1531"/>
      <c r="ADE125" s="1531"/>
      <c r="ADF125" s="1531"/>
      <c r="ADG125" s="1531"/>
      <c r="ADH125" s="1531"/>
      <c r="ADI125" s="1531"/>
      <c r="ADJ125" s="1531"/>
      <c r="ADK125" s="1531"/>
      <c r="ADL125" s="1531"/>
      <c r="ADM125" s="1531"/>
      <c r="ADN125" s="1531"/>
      <c r="ADO125" s="1531"/>
      <c r="ADP125" s="1531"/>
      <c r="ADQ125" s="1531"/>
      <c r="ADR125" s="1531"/>
      <c r="ADS125" s="1531"/>
      <c r="ADT125" s="1531"/>
      <c r="ADU125" s="1531"/>
      <c r="ADV125" s="1531"/>
      <c r="ADW125" s="1531"/>
      <c r="ADX125" s="1531"/>
      <c r="ADY125" s="1531"/>
      <c r="ADZ125" s="1531"/>
      <c r="AEA125" s="1531"/>
      <c r="AEB125" s="1531"/>
      <c r="AEC125" s="1531"/>
      <c r="AED125" s="1531"/>
      <c r="AEE125" s="1531"/>
      <c r="AEF125" s="1531"/>
      <c r="AEG125" s="1531"/>
      <c r="AEH125" s="1531"/>
      <c r="AEI125" s="1531"/>
      <c r="AEJ125" s="1531"/>
      <c r="AEK125" s="1531"/>
      <c r="AEL125" s="1531"/>
      <c r="AEM125" s="1531"/>
      <c r="AEN125" s="1531"/>
      <c r="AEO125" s="1531"/>
      <c r="AEP125" s="1531"/>
      <c r="AEQ125" s="1531"/>
      <c r="AER125" s="1531"/>
      <c r="AES125" s="1531"/>
      <c r="AET125" s="1531"/>
      <c r="AEU125" s="1531"/>
      <c r="AEV125" s="1531"/>
      <c r="AEW125" s="1531"/>
      <c r="AEX125" s="1531"/>
      <c r="AEY125" s="1531"/>
      <c r="AEZ125" s="1531"/>
      <c r="AFA125" s="1531"/>
      <c r="AFB125" s="1531"/>
      <c r="AFC125" s="1531"/>
      <c r="AFD125" s="1531"/>
      <c r="AFE125" s="1531"/>
      <c r="AFF125" s="1531"/>
      <c r="AFG125" s="1531"/>
      <c r="AFH125" s="1531"/>
      <c r="AFI125" s="1531"/>
      <c r="AFJ125" s="1531"/>
      <c r="AFK125" s="1531"/>
      <c r="AFL125" s="1531"/>
      <c r="AFM125" s="1531"/>
      <c r="AFN125" s="1531"/>
      <c r="AFO125" s="1531"/>
      <c r="AFP125" s="1531"/>
      <c r="AFQ125" s="1531"/>
      <c r="AFR125" s="1531"/>
      <c r="AFS125" s="1531"/>
      <c r="AFT125" s="1531"/>
      <c r="AFU125" s="1531"/>
      <c r="AFV125" s="1531"/>
      <c r="AFW125" s="1531"/>
      <c r="AFX125" s="1531"/>
      <c r="AFY125" s="1531"/>
      <c r="AFZ125" s="1531"/>
      <c r="AGA125" s="1531"/>
      <c r="AGB125" s="1531"/>
      <c r="AGC125" s="1531"/>
      <c r="AGD125" s="1531"/>
      <c r="AGE125" s="1531"/>
      <c r="AGF125" s="1531"/>
      <c r="AGG125" s="1531"/>
      <c r="AGH125" s="1531"/>
      <c r="AGI125" s="1531"/>
      <c r="AGJ125" s="1531"/>
      <c r="AGK125" s="1531"/>
      <c r="AGL125" s="1531"/>
      <c r="AGM125" s="1531"/>
      <c r="AGN125" s="1531"/>
      <c r="AGO125" s="1531"/>
      <c r="AGP125" s="1531"/>
      <c r="AGQ125" s="1531"/>
      <c r="AGR125" s="1531"/>
      <c r="AGS125" s="1531"/>
      <c r="AGT125" s="1531"/>
      <c r="AGU125" s="1531"/>
      <c r="AGV125" s="1531"/>
      <c r="AGW125" s="1531"/>
      <c r="AGX125" s="1531"/>
      <c r="AGY125" s="1531"/>
      <c r="AGZ125" s="1531"/>
      <c r="AHA125" s="1531"/>
      <c r="AHB125" s="1531"/>
      <c r="AHC125" s="1531"/>
      <c r="AHD125" s="1531"/>
      <c r="AHE125" s="1531"/>
      <c r="AHF125" s="1531"/>
      <c r="AHG125" s="1531"/>
      <c r="AHH125" s="1531"/>
      <c r="AHI125" s="1531"/>
      <c r="AHJ125" s="1531"/>
      <c r="AHK125" s="1531"/>
      <c r="AHL125" s="1531"/>
      <c r="AHM125" s="1531"/>
      <c r="AHN125" s="1531"/>
      <c r="AHO125" s="1531"/>
      <c r="AHP125" s="1531"/>
      <c r="AHQ125" s="1531"/>
      <c r="AHR125" s="1531"/>
      <c r="AHS125" s="1531"/>
      <c r="AHT125" s="1531"/>
      <c r="AHU125" s="1531"/>
      <c r="AHV125" s="1531"/>
      <c r="AHW125" s="1531"/>
      <c r="AHX125" s="1531"/>
      <c r="AHY125" s="1531"/>
      <c r="AHZ125" s="1531"/>
      <c r="AIA125" s="1531"/>
      <c r="AIB125" s="1531"/>
      <c r="AIC125" s="1531"/>
      <c r="AID125" s="1531"/>
      <c r="AIE125" s="1531"/>
      <c r="AIF125" s="1531"/>
      <c r="AIG125" s="1531"/>
      <c r="AIH125" s="1531"/>
      <c r="AII125" s="1531"/>
      <c r="AIJ125" s="1531"/>
      <c r="AIK125" s="1531"/>
      <c r="AIL125" s="1531"/>
      <c r="AIM125" s="1531"/>
      <c r="AIN125" s="1531"/>
      <c r="AIO125" s="1531"/>
      <c r="AIP125" s="1531"/>
      <c r="AIQ125" s="1531"/>
      <c r="AIR125" s="1531"/>
      <c r="AIS125" s="1531"/>
      <c r="AIT125" s="1531"/>
      <c r="AIU125" s="1531"/>
      <c r="AIV125" s="1531"/>
      <c r="AIW125" s="1531"/>
      <c r="AIX125" s="1531"/>
      <c r="AIY125" s="1531"/>
      <c r="AIZ125" s="1531"/>
      <c r="AJA125" s="1531"/>
      <c r="AJB125" s="1531"/>
      <c r="AJC125" s="1531"/>
      <c r="AJD125" s="1531"/>
      <c r="AJE125" s="1531"/>
      <c r="AJF125" s="1531"/>
      <c r="AJG125" s="1531"/>
      <c r="AJH125" s="1531"/>
      <c r="AJI125" s="1531"/>
      <c r="AJJ125" s="1531"/>
      <c r="AJK125" s="1531"/>
      <c r="AJL125" s="1531"/>
      <c r="AJM125" s="1531"/>
      <c r="AJN125" s="1531"/>
      <c r="AJO125" s="1531"/>
      <c r="AJP125" s="1531"/>
      <c r="AJQ125" s="1531"/>
      <c r="AJR125" s="1531"/>
      <c r="AJS125" s="1531"/>
      <c r="AJT125" s="1531"/>
      <c r="AJU125" s="1531"/>
      <c r="AJV125" s="1531"/>
      <c r="AJW125" s="1531"/>
      <c r="AJX125" s="1531"/>
      <c r="AJY125" s="1531"/>
      <c r="AJZ125" s="1531"/>
      <c r="AKA125" s="1531"/>
      <c r="AKB125" s="1531"/>
      <c r="AKC125" s="1531"/>
      <c r="AKD125" s="1531"/>
      <c r="AKE125" s="1531"/>
      <c r="AKF125" s="1531"/>
      <c r="AKG125" s="1531"/>
      <c r="AKH125" s="1531"/>
      <c r="AKI125" s="1531"/>
      <c r="AKJ125" s="1531"/>
      <c r="AKK125" s="1531"/>
      <c r="AKL125" s="1531"/>
      <c r="AKM125" s="1531"/>
      <c r="AKN125" s="1531"/>
      <c r="AKO125" s="1531"/>
      <c r="AKP125" s="1531"/>
      <c r="AKQ125" s="1531"/>
      <c r="AKR125" s="1531"/>
      <c r="AKS125" s="1531"/>
      <c r="AKT125" s="1531"/>
      <c r="AKU125" s="1531"/>
      <c r="AKV125" s="1531"/>
      <c r="AKW125" s="1531"/>
      <c r="AKX125" s="1531"/>
      <c r="AKY125" s="1531"/>
      <c r="AKZ125" s="1531"/>
      <c r="ALA125" s="1531"/>
      <c r="ALB125" s="1531"/>
      <c r="ALC125" s="1531"/>
      <c r="ALD125" s="1531"/>
      <c r="ALE125" s="1531"/>
      <c r="ALF125" s="1531"/>
      <c r="ALG125" s="1531"/>
      <c r="ALH125" s="1531"/>
      <c r="ALI125" s="1531"/>
      <c r="ALJ125" s="1531"/>
      <c r="ALK125" s="1531"/>
      <c r="ALL125" s="1531"/>
      <c r="ALM125" s="1531"/>
      <c r="ALN125" s="1531"/>
      <c r="ALO125" s="1531"/>
      <c r="ALP125" s="1531"/>
      <c r="ALQ125" s="1531"/>
      <c r="ALR125" s="1531"/>
      <c r="ALS125" s="1531"/>
      <c r="ALT125" s="1531"/>
      <c r="ALU125" s="1531"/>
      <c r="ALV125" s="1531"/>
      <c r="ALW125" s="1531"/>
      <c r="ALX125" s="1531"/>
      <c r="ALY125" s="1531"/>
      <c r="ALZ125" s="1531"/>
      <c r="AMA125" s="1531"/>
      <c r="AMB125" s="1531"/>
      <c r="AMC125" s="1531"/>
      <c r="AMD125" s="1531"/>
      <c r="AME125" s="1531"/>
      <c r="AMF125" s="1531"/>
      <c r="AMG125" s="1531"/>
      <c r="AMH125" s="1531"/>
      <c r="AMI125" s="1531"/>
      <c r="AMJ125" s="1531"/>
      <c r="AMK125" s="1531"/>
      <c r="AML125" s="1531"/>
      <c r="AMM125" s="1531"/>
      <c r="AMN125" s="1531"/>
      <c r="AMO125" s="1531"/>
      <c r="AMP125" s="1531"/>
      <c r="AMQ125" s="1531"/>
      <c r="AMR125" s="1531"/>
      <c r="AMS125" s="1531"/>
      <c r="AMT125" s="1531"/>
      <c r="AMU125" s="1531"/>
      <c r="AMV125" s="1531"/>
      <c r="AMW125" s="1531"/>
      <c r="AMX125" s="1531"/>
      <c r="AMY125" s="1531"/>
      <c r="AMZ125" s="1531"/>
      <c r="ANA125" s="1531"/>
      <c r="ANB125" s="1531"/>
      <c r="ANC125" s="1531"/>
      <c r="AND125" s="1531"/>
      <c r="ANE125" s="1531"/>
      <c r="ANF125" s="1531"/>
      <c r="ANG125" s="1531"/>
      <c r="ANH125" s="1531"/>
      <c r="ANI125" s="1531"/>
      <c r="ANJ125" s="1531"/>
      <c r="ANK125" s="1531"/>
      <c r="ANL125" s="1531"/>
      <c r="ANM125" s="1531"/>
      <c r="ANN125" s="1531"/>
      <c r="ANO125" s="1531"/>
      <c r="ANP125" s="1531"/>
      <c r="ANQ125" s="1531"/>
      <c r="ANR125" s="1531"/>
      <c r="ANS125" s="1531"/>
      <c r="ANT125" s="1531"/>
      <c r="ANU125" s="1531"/>
      <c r="ANV125" s="1531"/>
      <c r="ANW125" s="1531"/>
      <c r="ANX125" s="1531"/>
      <c r="ANY125" s="1531"/>
      <c r="ANZ125" s="1531"/>
      <c r="AOA125" s="1531"/>
      <c r="AOB125" s="1531"/>
      <c r="AOC125" s="1531"/>
      <c r="AOD125" s="1531"/>
      <c r="AOE125" s="1531"/>
      <c r="AOF125" s="1531"/>
      <c r="AOG125" s="1531"/>
      <c r="AOH125" s="1531"/>
      <c r="AOI125" s="1531"/>
      <c r="AOJ125" s="1531"/>
      <c r="AOK125" s="1531"/>
      <c r="AOL125" s="1531"/>
      <c r="AOM125" s="1531"/>
      <c r="AON125" s="1531"/>
      <c r="AOO125" s="1531"/>
      <c r="AOP125" s="1531"/>
      <c r="AOQ125" s="1531"/>
      <c r="AOR125" s="1531"/>
      <c r="AOS125" s="1531"/>
      <c r="AOT125" s="1531"/>
      <c r="AOU125" s="1531"/>
      <c r="AOV125" s="1531"/>
      <c r="AOW125" s="1531"/>
      <c r="AOX125" s="1531"/>
      <c r="AOY125" s="1531"/>
      <c r="AOZ125" s="1531"/>
      <c r="APA125" s="1531"/>
      <c r="APB125" s="1531"/>
      <c r="APC125" s="1531"/>
      <c r="APD125" s="1531"/>
      <c r="APE125" s="1531"/>
      <c r="APF125" s="1531"/>
      <c r="APG125" s="1531"/>
      <c r="APH125" s="1531"/>
      <c r="API125" s="1531"/>
      <c r="APJ125" s="1531"/>
      <c r="APK125" s="1531"/>
      <c r="APL125" s="1531"/>
      <c r="APM125" s="1531"/>
      <c r="APN125" s="1531"/>
      <c r="APO125" s="1531"/>
      <c r="APP125" s="1531"/>
      <c r="APQ125" s="1531"/>
      <c r="APR125" s="1531"/>
      <c r="APS125" s="1531"/>
      <c r="APT125" s="1531"/>
      <c r="APU125" s="1531"/>
      <c r="APV125" s="1531"/>
      <c r="APW125" s="1531"/>
      <c r="APX125" s="1531"/>
      <c r="APY125" s="1531"/>
      <c r="APZ125" s="1531"/>
      <c r="AQA125" s="1531"/>
      <c r="AQB125" s="1531"/>
      <c r="AQC125" s="1531"/>
      <c r="AQD125" s="1531"/>
      <c r="AQE125" s="1531"/>
      <c r="AQF125" s="1531"/>
      <c r="AQG125" s="1531"/>
      <c r="AQH125" s="1531"/>
      <c r="AQI125" s="1531"/>
      <c r="AQJ125" s="1531"/>
      <c r="AQK125" s="1531"/>
      <c r="AQL125" s="1531"/>
      <c r="AQM125" s="1531"/>
      <c r="AQN125" s="1531"/>
      <c r="AQO125" s="1531"/>
      <c r="AQP125" s="1531"/>
      <c r="AQQ125" s="1531"/>
      <c r="AQR125" s="1531"/>
      <c r="AQS125" s="1531"/>
      <c r="AQT125" s="1531"/>
      <c r="AQU125" s="1531"/>
      <c r="AQV125" s="1531"/>
      <c r="AQW125" s="1531"/>
      <c r="AQX125" s="1531"/>
      <c r="AQY125" s="1531"/>
      <c r="AQZ125" s="1531"/>
      <c r="ARA125" s="1531"/>
      <c r="ARB125" s="1531"/>
      <c r="ARC125" s="1531"/>
      <c r="ARD125" s="1531"/>
      <c r="ARE125" s="1531"/>
      <c r="ARF125" s="1531"/>
      <c r="ARG125" s="1531"/>
      <c r="ARH125" s="1531"/>
      <c r="ARI125" s="1531"/>
      <c r="ARJ125" s="1531"/>
      <c r="ARK125" s="1531"/>
      <c r="ARL125" s="1531"/>
      <c r="ARM125" s="1531"/>
      <c r="ARN125" s="1531"/>
      <c r="ARO125" s="1531"/>
      <c r="ARP125" s="1531"/>
      <c r="ARQ125" s="1531"/>
      <c r="ARR125" s="1531"/>
      <c r="ARS125" s="1531"/>
      <c r="ART125" s="1531"/>
      <c r="ARU125" s="1531"/>
      <c r="ARV125" s="1531"/>
      <c r="ARW125" s="1531"/>
      <c r="ARX125" s="1531"/>
      <c r="ARY125" s="1531"/>
      <c r="ARZ125" s="1531"/>
      <c r="ASA125" s="1531"/>
      <c r="ASB125" s="1531"/>
      <c r="ASC125" s="1531"/>
      <c r="ASD125" s="1531"/>
      <c r="ASE125" s="1531"/>
      <c r="ASF125" s="1531"/>
      <c r="ASG125" s="1531"/>
      <c r="ASH125" s="1531"/>
      <c r="ASI125" s="1531"/>
      <c r="ASJ125" s="1531"/>
      <c r="ASK125" s="1531"/>
      <c r="ASL125" s="1531"/>
      <c r="ASM125" s="1531"/>
      <c r="ASN125" s="1531"/>
      <c r="ASO125" s="1531"/>
      <c r="ASP125" s="1531"/>
      <c r="ASQ125" s="1531"/>
      <c r="ASR125" s="1531"/>
      <c r="ASS125" s="1531"/>
      <c r="AST125" s="1531"/>
      <c r="ASU125" s="1531"/>
      <c r="ASV125" s="1531"/>
      <c r="ASW125" s="1531"/>
      <c r="ASX125" s="1531"/>
      <c r="ASY125" s="1531"/>
      <c r="ASZ125" s="1531"/>
      <c r="ATA125" s="1531"/>
      <c r="ATB125" s="1531"/>
      <c r="ATC125" s="1531"/>
      <c r="ATD125" s="1531"/>
      <c r="ATE125" s="1531"/>
      <c r="ATF125" s="1531"/>
      <c r="ATG125" s="1531"/>
      <c r="ATH125" s="1531"/>
      <c r="ATI125" s="1531"/>
      <c r="ATJ125" s="1531"/>
      <c r="ATK125" s="1531"/>
      <c r="ATL125" s="1531"/>
      <c r="ATM125" s="1531"/>
      <c r="ATN125" s="1531"/>
      <c r="ATO125" s="1531"/>
      <c r="ATP125" s="1531"/>
      <c r="ATQ125" s="1531"/>
      <c r="ATR125" s="1531"/>
      <c r="ATS125" s="1531"/>
      <c r="ATT125" s="1531"/>
      <c r="ATU125" s="1531"/>
      <c r="ATV125" s="1531"/>
      <c r="ATW125" s="1531"/>
      <c r="ATX125" s="1531"/>
      <c r="ATY125" s="1531"/>
      <c r="ATZ125" s="1531"/>
      <c r="AUA125" s="1531"/>
      <c r="AUB125" s="1531"/>
      <c r="AUC125" s="1531"/>
      <c r="AUD125" s="1531"/>
      <c r="AUE125" s="1531"/>
      <c r="AUF125" s="1531"/>
      <c r="AUG125" s="1531"/>
      <c r="AUH125" s="1531"/>
      <c r="AUI125" s="1531"/>
    </row>
    <row r="126" spans="1:1231" s="1449" customFormat="1" ht="31.75" customHeight="1" x14ac:dyDescent="0.75">
      <c r="A126" s="2098"/>
      <c r="B126" s="2098"/>
      <c r="C126" s="1632">
        <v>16.2</v>
      </c>
      <c r="D126" s="1633" t="s">
        <v>133</v>
      </c>
      <c r="E126" s="1628" t="s">
        <v>24</v>
      </c>
      <c r="F126" s="1905" t="s">
        <v>17</v>
      </c>
      <c r="G126" s="1437">
        <f t="array" ref="G126">INDEX('Salary . staff rates'!$A$6:$C$28,MATCH(1,('Salary . staff rates'!$A$6:$A$28=E126)*('Salary . staff rates'!$B$6:$B$28=F126),0),3)</f>
        <v>750</v>
      </c>
      <c r="H126" s="1437">
        <f t="shared" si="96"/>
        <v>750</v>
      </c>
      <c r="I126" s="1464" t="s">
        <v>0</v>
      </c>
      <c r="J126" s="1465" t="s">
        <v>0</v>
      </c>
      <c r="K126" s="1466">
        <v>30</v>
      </c>
      <c r="L126" s="1467">
        <f>IF(K126="N/A","",H126*K126)</f>
        <v>22500</v>
      </c>
      <c r="M126" s="1630" t="s">
        <v>31</v>
      </c>
      <c r="N126" s="1631">
        <f>IF(M126="Yes",L126*'Salary . staff rates'!$C$34,0)</f>
        <v>0</v>
      </c>
      <c r="O126" s="1470"/>
      <c r="P126" s="555">
        <v>1</v>
      </c>
      <c r="Q126" s="555">
        <v>1</v>
      </c>
      <c r="R126" s="1470"/>
      <c r="S126" s="1470"/>
      <c r="T126" s="1470"/>
      <c r="U126" s="1470"/>
      <c r="V126" s="1470"/>
      <c r="W126" s="1443">
        <v>1</v>
      </c>
      <c r="Y126" s="555">
        <f t="shared" si="104"/>
        <v>22500</v>
      </c>
      <c r="Z126" s="555">
        <f t="shared" si="105"/>
        <v>0</v>
      </c>
      <c r="AA126" s="1471"/>
      <c r="AB126" s="555">
        <f t="shared" si="106"/>
        <v>22500</v>
      </c>
      <c r="AC126" s="555">
        <f t="shared" si="107"/>
        <v>0</v>
      </c>
      <c r="AD126" s="1448"/>
      <c r="AE126" s="1448"/>
      <c r="AF126" s="1448"/>
      <c r="AL126" s="1450"/>
      <c r="AN126" s="1451">
        <f t="shared" si="108"/>
        <v>0</v>
      </c>
      <c r="AO126" s="1451">
        <f t="shared" si="109"/>
        <v>0</v>
      </c>
      <c r="AP126" s="1531"/>
      <c r="AQ126" s="1531"/>
      <c r="AR126" s="1531"/>
      <c r="AS126" s="1531"/>
      <c r="AT126" s="1531"/>
      <c r="AU126" s="1531"/>
      <c r="AV126" s="1531"/>
      <c r="AW126" s="1531"/>
      <c r="AX126" s="1531"/>
      <c r="AY126" s="1531"/>
      <c r="AZ126" s="1531"/>
      <c r="BA126" s="1531"/>
      <c r="BB126" s="1531"/>
      <c r="BC126" s="1531"/>
      <c r="BD126" s="1531"/>
      <c r="BE126" s="1531"/>
      <c r="BF126" s="1531"/>
      <c r="BG126" s="1531"/>
      <c r="BH126" s="1531"/>
      <c r="BI126" s="1531"/>
      <c r="BJ126" s="1531"/>
      <c r="BK126" s="1531"/>
      <c r="BL126" s="1531"/>
      <c r="BM126" s="1531"/>
      <c r="BN126" s="1531"/>
      <c r="BO126" s="1531"/>
      <c r="BP126" s="1531"/>
      <c r="BQ126" s="1531"/>
      <c r="BR126" s="1531"/>
      <c r="BS126" s="1531"/>
      <c r="BT126" s="1531"/>
      <c r="BU126" s="1531"/>
      <c r="BV126" s="1531"/>
      <c r="BW126" s="1531"/>
      <c r="BX126" s="1531"/>
      <c r="BY126" s="1531"/>
      <c r="BZ126" s="1531"/>
      <c r="CA126" s="1531"/>
      <c r="CB126" s="1531"/>
      <c r="CC126" s="1531"/>
      <c r="CD126" s="1531"/>
      <c r="CE126" s="1531"/>
      <c r="CF126" s="1531"/>
      <c r="CG126" s="1531"/>
      <c r="CH126" s="1531"/>
      <c r="CI126" s="1531"/>
      <c r="CJ126" s="1531"/>
      <c r="CK126" s="1531"/>
      <c r="CL126" s="1531"/>
      <c r="CM126" s="1531"/>
      <c r="CN126" s="1531"/>
      <c r="CO126" s="1531"/>
      <c r="CP126" s="1531"/>
      <c r="CQ126" s="1531"/>
      <c r="CR126" s="1531"/>
      <c r="CS126" s="1531"/>
      <c r="CT126" s="1531"/>
      <c r="CU126" s="1531"/>
      <c r="CV126" s="1531"/>
      <c r="CW126" s="1531"/>
      <c r="CX126" s="1531"/>
      <c r="CY126" s="1531"/>
      <c r="CZ126" s="1531"/>
      <c r="DA126" s="1531"/>
      <c r="DB126" s="1531"/>
      <c r="DC126" s="1531"/>
      <c r="DD126" s="1531"/>
      <c r="DE126" s="1531"/>
      <c r="DF126" s="1531"/>
      <c r="DG126" s="1531"/>
      <c r="DH126" s="1531"/>
      <c r="DI126" s="1531"/>
      <c r="DJ126" s="1531"/>
      <c r="DK126" s="1531"/>
      <c r="DL126" s="1531"/>
      <c r="DM126" s="1531"/>
      <c r="DN126" s="1531"/>
      <c r="DO126" s="1531"/>
      <c r="DP126" s="1531"/>
      <c r="DQ126" s="1531"/>
      <c r="DR126" s="1531"/>
      <c r="DS126" s="1531"/>
      <c r="DT126" s="1531"/>
      <c r="DU126" s="1531"/>
      <c r="DV126" s="1531"/>
      <c r="DW126" s="1531"/>
      <c r="DX126" s="1531"/>
      <c r="DY126" s="1531"/>
      <c r="DZ126" s="1531"/>
      <c r="EA126" s="1531"/>
      <c r="EB126" s="1531"/>
      <c r="EC126" s="1531"/>
      <c r="ED126" s="1531"/>
      <c r="EE126" s="1531"/>
      <c r="EF126" s="1531"/>
      <c r="EG126" s="1531"/>
      <c r="EH126" s="1531"/>
      <c r="EI126" s="1531"/>
      <c r="EJ126" s="1531"/>
      <c r="EK126" s="1531"/>
      <c r="EL126" s="1531"/>
      <c r="EM126" s="1531"/>
      <c r="EN126" s="1531"/>
      <c r="EO126" s="1531"/>
      <c r="EP126" s="1531"/>
      <c r="EQ126" s="1531"/>
      <c r="ER126" s="1531"/>
      <c r="ES126" s="1531"/>
      <c r="ET126" s="1531"/>
      <c r="EU126" s="1531"/>
      <c r="EV126" s="1531"/>
      <c r="EW126" s="1531"/>
      <c r="EX126" s="1531"/>
      <c r="EY126" s="1531"/>
      <c r="EZ126" s="1531"/>
      <c r="FA126" s="1531"/>
      <c r="FB126" s="1531"/>
      <c r="FC126" s="1531"/>
      <c r="FD126" s="1531"/>
      <c r="FE126" s="1531"/>
      <c r="FF126" s="1531"/>
      <c r="FG126" s="1531"/>
      <c r="FH126" s="1531"/>
      <c r="FI126" s="1531"/>
      <c r="FJ126" s="1531"/>
      <c r="FK126" s="1531"/>
      <c r="FL126" s="1531"/>
      <c r="FM126" s="1531"/>
      <c r="FN126" s="1531"/>
      <c r="FO126" s="1531"/>
      <c r="FP126" s="1531"/>
      <c r="FQ126" s="1531"/>
      <c r="FR126" s="1531"/>
      <c r="FS126" s="1531"/>
      <c r="FT126" s="1531"/>
      <c r="FU126" s="1531"/>
      <c r="FV126" s="1531"/>
      <c r="FW126" s="1531"/>
      <c r="FX126" s="1531"/>
      <c r="FY126" s="1531"/>
      <c r="FZ126" s="1531"/>
      <c r="GA126" s="1531"/>
      <c r="GB126" s="1531"/>
      <c r="GC126" s="1531"/>
      <c r="GD126" s="1531"/>
      <c r="GE126" s="1531"/>
      <c r="GF126" s="1531"/>
      <c r="GG126" s="1531"/>
      <c r="GH126" s="1531"/>
      <c r="GI126" s="1531"/>
      <c r="GJ126" s="1531"/>
      <c r="GK126" s="1531"/>
      <c r="GL126" s="1531"/>
      <c r="GM126" s="1531"/>
      <c r="GN126" s="1531"/>
      <c r="GO126" s="1531"/>
      <c r="GP126" s="1531"/>
      <c r="GQ126" s="1531"/>
      <c r="GR126" s="1531"/>
      <c r="GS126" s="1531"/>
      <c r="GT126" s="1531"/>
      <c r="GU126" s="1531"/>
      <c r="GV126" s="1531"/>
      <c r="GW126" s="1531"/>
      <c r="GX126" s="1531"/>
      <c r="GY126" s="1531"/>
      <c r="GZ126" s="1531"/>
      <c r="HA126" s="1531"/>
      <c r="HB126" s="1531"/>
      <c r="HC126" s="1531"/>
      <c r="HD126" s="1531"/>
      <c r="HE126" s="1531"/>
      <c r="HF126" s="1531"/>
      <c r="HG126" s="1531"/>
      <c r="HH126" s="1531"/>
      <c r="HI126" s="1531"/>
      <c r="HJ126" s="1531"/>
      <c r="HK126" s="1531"/>
      <c r="HL126" s="1531"/>
      <c r="HM126" s="1531"/>
      <c r="HN126" s="1531"/>
      <c r="HO126" s="1531"/>
      <c r="HP126" s="1531"/>
      <c r="HQ126" s="1531"/>
      <c r="HR126" s="1531"/>
      <c r="HS126" s="1531"/>
      <c r="HT126" s="1531"/>
      <c r="HU126" s="1531"/>
      <c r="HV126" s="1531"/>
      <c r="HW126" s="1531"/>
      <c r="HX126" s="1531"/>
      <c r="HY126" s="1531"/>
      <c r="HZ126" s="1531"/>
      <c r="IA126" s="1531"/>
      <c r="IB126" s="1531"/>
      <c r="IC126" s="1531"/>
      <c r="ID126" s="1531"/>
      <c r="IE126" s="1531"/>
      <c r="IF126" s="1531"/>
      <c r="IG126" s="1531"/>
      <c r="IH126" s="1531"/>
      <c r="II126" s="1531"/>
      <c r="IJ126" s="1531"/>
      <c r="IK126" s="1531"/>
      <c r="IL126" s="1531"/>
      <c r="IM126" s="1531"/>
      <c r="IN126" s="1531"/>
      <c r="IO126" s="1531"/>
      <c r="IP126" s="1531"/>
      <c r="IQ126" s="1531"/>
      <c r="IR126" s="1531"/>
      <c r="IS126" s="1531"/>
      <c r="IT126" s="1531"/>
      <c r="IU126" s="1531"/>
      <c r="IV126" s="1531"/>
      <c r="IW126" s="1531"/>
      <c r="IX126" s="1531"/>
      <c r="IY126" s="1531"/>
      <c r="IZ126" s="1531"/>
      <c r="JA126" s="1531"/>
      <c r="JB126" s="1531"/>
      <c r="JC126" s="1531"/>
      <c r="JD126" s="1531"/>
      <c r="JE126" s="1531"/>
      <c r="JF126" s="1531"/>
      <c r="JG126" s="1531"/>
      <c r="JH126" s="1531"/>
      <c r="JI126" s="1531"/>
      <c r="JJ126" s="1531"/>
      <c r="JK126" s="1531"/>
      <c r="JL126" s="1531"/>
      <c r="JM126" s="1531"/>
      <c r="JN126" s="1531"/>
      <c r="JO126" s="1531"/>
      <c r="JP126" s="1531"/>
      <c r="JQ126" s="1531"/>
      <c r="JR126" s="1531"/>
      <c r="JS126" s="1531"/>
      <c r="JT126" s="1531"/>
      <c r="JU126" s="1531"/>
      <c r="JV126" s="1531"/>
      <c r="JW126" s="1531"/>
      <c r="JX126" s="1531"/>
      <c r="JY126" s="1531"/>
      <c r="JZ126" s="1531"/>
      <c r="KA126" s="1531"/>
      <c r="KB126" s="1531"/>
      <c r="KC126" s="1531"/>
      <c r="KD126" s="1531"/>
      <c r="KE126" s="1531"/>
      <c r="KF126" s="1531"/>
      <c r="KG126" s="1531"/>
      <c r="KH126" s="1531"/>
      <c r="KI126" s="1531"/>
      <c r="KJ126" s="1531"/>
      <c r="KK126" s="1531"/>
      <c r="KL126" s="1531"/>
      <c r="KM126" s="1531"/>
      <c r="KN126" s="1531"/>
      <c r="KO126" s="1531"/>
      <c r="KP126" s="1531"/>
      <c r="KQ126" s="1531"/>
      <c r="KR126" s="1531"/>
      <c r="KS126" s="1531"/>
      <c r="KT126" s="1531"/>
      <c r="KU126" s="1531"/>
      <c r="KV126" s="1531"/>
      <c r="KW126" s="1531"/>
      <c r="KX126" s="1531"/>
      <c r="KY126" s="1531"/>
      <c r="KZ126" s="1531"/>
      <c r="LA126" s="1531"/>
      <c r="LB126" s="1531"/>
      <c r="LC126" s="1531"/>
      <c r="LD126" s="1531"/>
      <c r="LE126" s="1531"/>
      <c r="LF126" s="1531"/>
      <c r="LG126" s="1531"/>
      <c r="LH126" s="1531"/>
      <c r="LI126" s="1531"/>
      <c r="LJ126" s="1531"/>
      <c r="LK126" s="1531"/>
      <c r="LL126" s="1531"/>
      <c r="LM126" s="1531"/>
      <c r="LN126" s="1531"/>
      <c r="LO126" s="1531"/>
      <c r="LP126" s="1531"/>
      <c r="LQ126" s="1531"/>
      <c r="LR126" s="1531"/>
      <c r="LS126" s="1531"/>
      <c r="LT126" s="1531"/>
      <c r="LU126" s="1531"/>
      <c r="LV126" s="1531"/>
      <c r="LW126" s="1531"/>
      <c r="LX126" s="1531"/>
      <c r="LY126" s="1531"/>
      <c r="LZ126" s="1531"/>
      <c r="MA126" s="1531"/>
      <c r="MB126" s="1531"/>
      <c r="MC126" s="1531"/>
      <c r="MD126" s="1531"/>
      <c r="ME126" s="1531"/>
      <c r="MF126" s="1531"/>
      <c r="MG126" s="1531"/>
      <c r="MH126" s="1531"/>
      <c r="MI126" s="1531"/>
      <c r="MJ126" s="1531"/>
      <c r="MK126" s="1531"/>
      <c r="ML126" s="1531"/>
      <c r="MM126" s="1531"/>
      <c r="MN126" s="1531"/>
      <c r="MO126" s="1531"/>
      <c r="MP126" s="1531"/>
      <c r="MQ126" s="1531"/>
      <c r="MR126" s="1531"/>
      <c r="MS126" s="1531"/>
      <c r="MT126" s="1531"/>
      <c r="MU126" s="1531"/>
      <c r="MV126" s="1531"/>
      <c r="MW126" s="1531"/>
      <c r="MX126" s="1531"/>
      <c r="MY126" s="1531"/>
      <c r="MZ126" s="1531"/>
      <c r="NA126" s="1531"/>
      <c r="NB126" s="1531"/>
      <c r="NC126" s="1531"/>
      <c r="ND126" s="1531"/>
      <c r="NE126" s="1531"/>
      <c r="NF126" s="1531"/>
      <c r="NG126" s="1531"/>
      <c r="NH126" s="1531"/>
      <c r="NI126" s="1531"/>
      <c r="NJ126" s="1531"/>
      <c r="NK126" s="1531"/>
      <c r="NL126" s="1531"/>
      <c r="NM126" s="1531"/>
      <c r="NN126" s="1531"/>
      <c r="NO126" s="1531"/>
      <c r="NP126" s="1531"/>
      <c r="NQ126" s="1531"/>
      <c r="NR126" s="1531"/>
      <c r="NS126" s="1531"/>
      <c r="NT126" s="1531"/>
      <c r="NU126" s="1531"/>
      <c r="NV126" s="1531"/>
      <c r="NW126" s="1531"/>
      <c r="NX126" s="1531"/>
      <c r="NY126" s="1531"/>
      <c r="NZ126" s="1531"/>
      <c r="OA126" s="1531"/>
      <c r="OB126" s="1531"/>
      <c r="OC126" s="1531"/>
      <c r="OD126" s="1531"/>
      <c r="OE126" s="1531"/>
      <c r="OF126" s="1531"/>
      <c r="OG126" s="1531"/>
      <c r="OH126" s="1531"/>
      <c r="OI126" s="1531"/>
      <c r="OJ126" s="1531"/>
      <c r="OK126" s="1531"/>
      <c r="OL126" s="1531"/>
      <c r="OM126" s="1531"/>
      <c r="ON126" s="1531"/>
      <c r="OO126" s="1531"/>
      <c r="OP126" s="1531"/>
      <c r="OQ126" s="1531"/>
      <c r="OR126" s="1531"/>
      <c r="OS126" s="1531"/>
      <c r="OT126" s="1531"/>
      <c r="OU126" s="1531"/>
      <c r="OV126" s="1531"/>
      <c r="OW126" s="1531"/>
      <c r="OX126" s="1531"/>
      <c r="OY126" s="1531"/>
      <c r="OZ126" s="1531"/>
      <c r="PA126" s="1531"/>
      <c r="PB126" s="1531"/>
      <c r="PC126" s="1531"/>
      <c r="PD126" s="1531"/>
      <c r="PE126" s="1531"/>
      <c r="PF126" s="1531"/>
      <c r="PG126" s="1531"/>
      <c r="PH126" s="1531"/>
      <c r="PI126" s="1531"/>
      <c r="PJ126" s="1531"/>
      <c r="PK126" s="1531"/>
      <c r="PL126" s="1531"/>
      <c r="PM126" s="1531"/>
      <c r="PN126" s="1531"/>
      <c r="PO126" s="1531"/>
      <c r="PP126" s="1531"/>
      <c r="PQ126" s="1531"/>
      <c r="PR126" s="1531"/>
      <c r="PS126" s="1531"/>
      <c r="PT126" s="1531"/>
      <c r="PU126" s="1531"/>
      <c r="PV126" s="1531"/>
      <c r="PW126" s="1531"/>
      <c r="PX126" s="1531"/>
      <c r="PY126" s="1531"/>
      <c r="PZ126" s="1531"/>
      <c r="QA126" s="1531"/>
      <c r="QB126" s="1531"/>
      <c r="QC126" s="1531"/>
      <c r="QD126" s="1531"/>
      <c r="QE126" s="1531"/>
      <c r="QF126" s="1531"/>
      <c r="QG126" s="1531"/>
      <c r="QH126" s="1531"/>
      <c r="QI126" s="1531"/>
      <c r="QJ126" s="1531"/>
      <c r="QK126" s="1531"/>
      <c r="QL126" s="1531"/>
      <c r="QM126" s="1531"/>
      <c r="QN126" s="1531"/>
      <c r="QO126" s="1531"/>
      <c r="QP126" s="1531"/>
      <c r="QQ126" s="1531"/>
      <c r="QR126" s="1531"/>
      <c r="QS126" s="1531"/>
      <c r="QT126" s="1531"/>
      <c r="QU126" s="1531"/>
      <c r="QV126" s="1531"/>
      <c r="QW126" s="1531"/>
      <c r="QX126" s="1531"/>
      <c r="QY126" s="1531"/>
      <c r="QZ126" s="1531"/>
      <c r="RA126" s="1531"/>
      <c r="RB126" s="1531"/>
      <c r="RC126" s="1531"/>
      <c r="RD126" s="1531"/>
      <c r="RE126" s="1531"/>
      <c r="RF126" s="1531"/>
      <c r="RG126" s="1531"/>
      <c r="RH126" s="1531"/>
      <c r="RI126" s="1531"/>
      <c r="RJ126" s="1531"/>
      <c r="RK126" s="1531"/>
      <c r="RL126" s="1531"/>
      <c r="RM126" s="1531"/>
      <c r="RN126" s="1531"/>
      <c r="RO126" s="1531"/>
      <c r="RP126" s="1531"/>
      <c r="RQ126" s="1531"/>
      <c r="RR126" s="1531"/>
      <c r="RS126" s="1531"/>
      <c r="RT126" s="1531"/>
      <c r="RU126" s="1531"/>
      <c r="RV126" s="1531"/>
      <c r="RW126" s="1531"/>
      <c r="RX126" s="1531"/>
      <c r="RY126" s="1531"/>
      <c r="RZ126" s="1531"/>
      <c r="SA126" s="1531"/>
      <c r="SB126" s="1531"/>
      <c r="SC126" s="1531"/>
      <c r="SD126" s="1531"/>
      <c r="SE126" s="1531"/>
      <c r="SF126" s="1531"/>
      <c r="SG126" s="1531"/>
      <c r="SH126" s="1531"/>
      <c r="SI126" s="1531"/>
      <c r="SJ126" s="1531"/>
      <c r="SK126" s="1531"/>
      <c r="SL126" s="1531"/>
      <c r="SM126" s="1531"/>
      <c r="SN126" s="1531"/>
      <c r="SO126" s="1531"/>
      <c r="SP126" s="1531"/>
      <c r="SQ126" s="1531"/>
      <c r="SR126" s="1531"/>
      <c r="SS126" s="1531"/>
      <c r="ST126" s="1531"/>
      <c r="SU126" s="1531"/>
      <c r="SV126" s="1531"/>
      <c r="SW126" s="1531"/>
      <c r="SX126" s="1531"/>
      <c r="SY126" s="1531"/>
      <c r="SZ126" s="1531"/>
      <c r="TA126" s="1531"/>
      <c r="TB126" s="1531"/>
      <c r="TC126" s="1531"/>
      <c r="TD126" s="1531"/>
      <c r="TE126" s="1531"/>
      <c r="TF126" s="1531"/>
      <c r="TG126" s="1531"/>
      <c r="TH126" s="1531"/>
      <c r="TI126" s="1531"/>
      <c r="TJ126" s="1531"/>
      <c r="TK126" s="1531"/>
      <c r="TL126" s="1531"/>
      <c r="TM126" s="1531"/>
      <c r="TN126" s="1531"/>
      <c r="TO126" s="1531"/>
      <c r="TP126" s="1531"/>
      <c r="TQ126" s="1531"/>
      <c r="TR126" s="1531"/>
      <c r="TS126" s="1531"/>
      <c r="TT126" s="1531"/>
      <c r="TU126" s="1531"/>
      <c r="TV126" s="1531"/>
      <c r="TW126" s="1531"/>
      <c r="TX126" s="1531"/>
      <c r="TY126" s="1531"/>
      <c r="TZ126" s="1531"/>
      <c r="UA126" s="1531"/>
      <c r="UB126" s="1531"/>
      <c r="UC126" s="1531"/>
      <c r="UD126" s="1531"/>
      <c r="UE126" s="1531"/>
      <c r="UF126" s="1531"/>
      <c r="UG126" s="1531"/>
      <c r="UH126" s="1531"/>
      <c r="UI126" s="1531"/>
      <c r="UJ126" s="1531"/>
      <c r="UK126" s="1531"/>
      <c r="UL126" s="1531"/>
      <c r="UM126" s="1531"/>
      <c r="UN126" s="1531"/>
      <c r="UO126" s="1531"/>
      <c r="UP126" s="1531"/>
      <c r="UQ126" s="1531"/>
      <c r="UR126" s="1531"/>
      <c r="US126" s="1531"/>
      <c r="UT126" s="1531"/>
      <c r="UU126" s="1531"/>
      <c r="UV126" s="1531"/>
      <c r="UW126" s="1531"/>
      <c r="UX126" s="1531"/>
      <c r="UY126" s="1531"/>
      <c r="UZ126" s="1531"/>
      <c r="VA126" s="1531"/>
      <c r="VB126" s="1531"/>
      <c r="VC126" s="1531"/>
      <c r="VD126" s="1531"/>
      <c r="VE126" s="1531"/>
      <c r="VF126" s="1531"/>
      <c r="VG126" s="1531"/>
      <c r="VH126" s="1531"/>
      <c r="VI126" s="1531"/>
      <c r="VJ126" s="1531"/>
      <c r="VK126" s="1531"/>
      <c r="VL126" s="1531"/>
      <c r="VM126" s="1531"/>
      <c r="VN126" s="1531"/>
      <c r="VO126" s="1531"/>
      <c r="VP126" s="1531"/>
      <c r="VQ126" s="1531"/>
      <c r="VR126" s="1531"/>
      <c r="VS126" s="1531"/>
      <c r="VT126" s="1531"/>
      <c r="VU126" s="1531"/>
      <c r="VV126" s="1531"/>
      <c r="VW126" s="1531"/>
      <c r="VX126" s="1531"/>
      <c r="VY126" s="1531"/>
      <c r="VZ126" s="1531"/>
      <c r="WA126" s="1531"/>
      <c r="WB126" s="1531"/>
      <c r="WC126" s="1531"/>
      <c r="WD126" s="1531"/>
      <c r="WE126" s="1531"/>
      <c r="WF126" s="1531"/>
      <c r="WG126" s="1531"/>
      <c r="WH126" s="1531"/>
      <c r="WI126" s="1531"/>
      <c r="WJ126" s="1531"/>
      <c r="WK126" s="1531"/>
      <c r="WL126" s="1531"/>
      <c r="WM126" s="1531"/>
      <c r="WN126" s="1531"/>
      <c r="WO126" s="1531"/>
      <c r="WP126" s="1531"/>
      <c r="WQ126" s="1531"/>
      <c r="WR126" s="1531"/>
      <c r="WS126" s="1531"/>
      <c r="WT126" s="1531"/>
      <c r="WU126" s="1531"/>
      <c r="WV126" s="1531"/>
      <c r="WW126" s="1531"/>
      <c r="WX126" s="1531"/>
      <c r="WY126" s="1531"/>
      <c r="WZ126" s="1531"/>
      <c r="XA126" s="1531"/>
      <c r="XB126" s="1531"/>
      <c r="XC126" s="1531"/>
      <c r="XD126" s="1531"/>
      <c r="XE126" s="1531"/>
      <c r="XF126" s="1531"/>
      <c r="XG126" s="1531"/>
      <c r="XH126" s="1531"/>
      <c r="XI126" s="1531"/>
      <c r="XJ126" s="1531"/>
      <c r="XK126" s="1531"/>
      <c r="XL126" s="1531"/>
      <c r="XM126" s="1531"/>
      <c r="XN126" s="1531"/>
      <c r="XO126" s="1531"/>
      <c r="XP126" s="1531"/>
      <c r="XQ126" s="1531"/>
      <c r="XR126" s="1531"/>
      <c r="XS126" s="1531"/>
      <c r="XT126" s="1531"/>
      <c r="XU126" s="1531"/>
      <c r="XV126" s="1531"/>
      <c r="XW126" s="1531"/>
      <c r="XX126" s="1531"/>
      <c r="XY126" s="1531"/>
      <c r="XZ126" s="1531"/>
      <c r="YA126" s="1531"/>
      <c r="YB126" s="1531"/>
      <c r="YC126" s="1531"/>
      <c r="YD126" s="1531"/>
      <c r="YE126" s="1531"/>
      <c r="YF126" s="1531"/>
      <c r="YG126" s="1531"/>
      <c r="YH126" s="1531"/>
      <c r="YI126" s="1531"/>
      <c r="YJ126" s="1531"/>
      <c r="YK126" s="1531"/>
      <c r="YL126" s="1531"/>
      <c r="YM126" s="1531"/>
      <c r="YN126" s="1531"/>
      <c r="YO126" s="1531"/>
      <c r="YP126" s="1531"/>
      <c r="YQ126" s="1531"/>
      <c r="YR126" s="1531"/>
      <c r="YS126" s="1531"/>
      <c r="YT126" s="1531"/>
      <c r="YU126" s="1531"/>
      <c r="YV126" s="1531"/>
      <c r="YW126" s="1531"/>
      <c r="YX126" s="1531"/>
      <c r="YY126" s="1531"/>
      <c r="YZ126" s="1531"/>
      <c r="ZA126" s="1531"/>
      <c r="ZB126" s="1531"/>
      <c r="ZC126" s="1531"/>
      <c r="ZD126" s="1531"/>
      <c r="ZE126" s="1531"/>
      <c r="ZF126" s="1531"/>
      <c r="ZG126" s="1531"/>
      <c r="ZH126" s="1531"/>
      <c r="ZI126" s="1531"/>
      <c r="ZJ126" s="1531"/>
      <c r="ZK126" s="1531"/>
      <c r="ZL126" s="1531"/>
      <c r="ZM126" s="1531"/>
      <c r="ZN126" s="1531"/>
      <c r="ZO126" s="1531"/>
      <c r="ZP126" s="1531"/>
      <c r="ZQ126" s="1531"/>
      <c r="ZR126" s="1531"/>
      <c r="ZS126" s="1531"/>
      <c r="ZT126" s="1531"/>
      <c r="ZU126" s="1531"/>
      <c r="ZV126" s="1531"/>
      <c r="ZW126" s="1531"/>
      <c r="ZX126" s="1531"/>
      <c r="ZY126" s="1531"/>
      <c r="ZZ126" s="1531"/>
      <c r="AAA126" s="1531"/>
      <c r="AAB126" s="1531"/>
      <c r="AAC126" s="1531"/>
      <c r="AAD126" s="1531"/>
      <c r="AAE126" s="1531"/>
      <c r="AAF126" s="1531"/>
      <c r="AAG126" s="1531"/>
      <c r="AAH126" s="1531"/>
      <c r="AAI126" s="1531"/>
      <c r="AAJ126" s="1531"/>
      <c r="AAK126" s="1531"/>
      <c r="AAL126" s="1531"/>
      <c r="AAM126" s="1531"/>
      <c r="AAN126" s="1531"/>
      <c r="AAO126" s="1531"/>
      <c r="AAP126" s="1531"/>
      <c r="AAQ126" s="1531"/>
      <c r="AAR126" s="1531"/>
      <c r="AAS126" s="1531"/>
      <c r="AAT126" s="1531"/>
      <c r="AAU126" s="1531"/>
      <c r="AAV126" s="1531"/>
      <c r="AAW126" s="1531"/>
      <c r="AAX126" s="1531"/>
      <c r="AAY126" s="1531"/>
      <c r="AAZ126" s="1531"/>
      <c r="ABA126" s="1531"/>
      <c r="ABB126" s="1531"/>
      <c r="ABC126" s="1531"/>
      <c r="ABD126" s="1531"/>
      <c r="ABE126" s="1531"/>
      <c r="ABF126" s="1531"/>
      <c r="ABG126" s="1531"/>
      <c r="ABH126" s="1531"/>
      <c r="ABI126" s="1531"/>
      <c r="ABJ126" s="1531"/>
      <c r="ABK126" s="1531"/>
      <c r="ABL126" s="1531"/>
      <c r="ABM126" s="1531"/>
      <c r="ABN126" s="1531"/>
      <c r="ABO126" s="1531"/>
      <c r="ABP126" s="1531"/>
      <c r="ABQ126" s="1531"/>
      <c r="ABR126" s="1531"/>
      <c r="ABS126" s="1531"/>
      <c r="ABT126" s="1531"/>
      <c r="ABU126" s="1531"/>
      <c r="ABV126" s="1531"/>
      <c r="ABW126" s="1531"/>
      <c r="ABX126" s="1531"/>
      <c r="ABY126" s="1531"/>
      <c r="ABZ126" s="1531"/>
      <c r="ACA126" s="1531"/>
      <c r="ACB126" s="1531"/>
      <c r="ACC126" s="1531"/>
      <c r="ACD126" s="1531"/>
      <c r="ACE126" s="1531"/>
      <c r="ACF126" s="1531"/>
      <c r="ACG126" s="1531"/>
      <c r="ACH126" s="1531"/>
      <c r="ACI126" s="1531"/>
      <c r="ACJ126" s="1531"/>
      <c r="ACK126" s="1531"/>
      <c r="ACL126" s="1531"/>
      <c r="ACM126" s="1531"/>
      <c r="ACN126" s="1531"/>
      <c r="ACO126" s="1531"/>
      <c r="ACP126" s="1531"/>
      <c r="ACQ126" s="1531"/>
      <c r="ACR126" s="1531"/>
      <c r="ACS126" s="1531"/>
      <c r="ACT126" s="1531"/>
      <c r="ACU126" s="1531"/>
      <c r="ACV126" s="1531"/>
      <c r="ACW126" s="1531"/>
      <c r="ACX126" s="1531"/>
      <c r="ACY126" s="1531"/>
      <c r="ACZ126" s="1531"/>
      <c r="ADA126" s="1531"/>
      <c r="ADB126" s="1531"/>
      <c r="ADC126" s="1531"/>
      <c r="ADD126" s="1531"/>
      <c r="ADE126" s="1531"/>
      <c r="ADF126" s="1531"/>
      <c r="ADG126" s="1531"/>
      <c r="ADH126" s="1531"/>
      <c r="ADI126" s="1531"/>
      <c r="ADJ126" s="1531"/>
      <c r="ADK126" s="1531"/>
      <c r="ADL126" s="1531"/>
      <c r="ADM126" s="1531"/>
      <c r="ADN126" s="1531"/>
      <c r="ADO126" s="1531"/>
      <c r="ADP126" s="1531"/>
      <c r="ADQ126" s="1531"/>
      <c r="ADR126" s="1531"/>
      <c r="ADS126" s="1531"/>
      <c r="ADT126" s="1531"/>
      <c r="ADU126" s="1531"/>
      <c r="ADV126" s="1531"/>
      <c r="ADW126" s="1531"/>
      <c r="ADX126" s="1531"/>
      <c r="ADY126" s="1531"/>
      <c r="ADZ126" s="1531"/>
      <c r="AEA126" s="1531"/>
      <c r="AEB126" s="1531"/>
      <c r="AEC126" s="1531"/>
      <c r="AED126" s="1531"/>
      <c r="AEE126" s="1531"/>
      <c r="AEF126" s="1531"/>
      <c r="AEG126" s="1531"/>
      <c r="AEH126" s="1531"/>
      <c r="AEI126" s="1531"/>
      <c r="AEJ126" s="1531"/>
      <c r="AEK126" s="1531"/>
      <c r="AEL126" s="1531"/>
      <c r="AEM126" s="1531"/>
      <c r="AEN126" s="1531"/>
      <c r="AEO126" s="1531"/>
      <c r="AEP126" s="1531"/>
      <c r="AEQ126" s="1531"/>
      <c r="AER126" s="1531"/>
      <c r="AES126" s="1531"/>
      <c r="AET126" s="1531"/>
      <c r="AEU126" s="1531"/>
      <c r="AEV126" s="1531"/>
      <c r="AEW126" s="1531"/>
      <c r="AEX126" s="1531"/>
      <c r="AEY126" s="1531"/>
      <c r="AEZ126" s="1531"/>
      <c r="AFA126" s="1531"/>
      <c r="AFB126" s="1531"/>
      <c r="AFC126" s="1531"/>
      <c r="AFD126" s="1531"/>
      <c r="AFE126" s="1531"/>
      <c r="AFF126" s="1531"/>
      <c r="AFG126" s="1531"/>
      <c r="AFH126" s="1531"/>
      <c r="AFI126" s="1531"/>
      <c r="AFJ126" s="1531"/>
      <c r="AFK126" s="1531"/>
      <c r="AFL126" s="1531"/>
      <c r="AFM126" s="1531"/>
      <c r="AFN126" s="1531"/>
      <c r="AFO126" s="1531"/>
      <c r="AFP126" s="1531"/>
      <c r="AFQ126" s="1531"/>
      <c r="AFR126" s="1531"/>
      <c r="AFS126" s="1531"/>
      <c r="AFT126" s="1531"/>
      <c r="AFU126" s="1531"/>
      <c r="AFV126" s="1531"/>
      <c r="AFW126" s="1531"/>
      <c r="AFX126" s="1531"/>
      <c r="AFY126" s="1531"/>
      <c r="AFZ126" s="1531"/>
      <c r="AGA126" s="1531"/>
      <c r="AGB126" s="1531"/>
      <c r="AGC126" s="1531"/>
      <c r="AGD126" s="1531"/>
      <c r="AGE126" s="1531"/>
      <c r="AGF126" s="1531"/>
      <c r="AGG126" s="1531"/>
      <c r="AGH126" s="1531"/>
      <c r="AGI126" s="1531"/>
      <c r="AGJ126" s="1531"/>
      <c r="AGK126" s="1531"/>
      <c r="AGL126" s="1531"/>
      <c r="AGM126" s="1531"/>
      <c r="AGN126" s="1531"/>
      <c r="AGO126" s="1531"/>
      <c r="AGP126" s="1531"/>
      <c r="AGQ126" s="1531"/>
      <c r="AGR126" s="1531"/>
      <c r="AGS126" s="1531"/>
      <c r="AGT126" s="1531"/>
      <c r="AGU126" s="1531"/>
      <c r="AGV126" s="1531"/>
      <c r="AGW126" s="1531"/>
      <c r="AGX126" s="1531"/>
      <c r="AGY126" s="1531"/>
      <c r="AGZ126" s="1531"/>
      <c r="AHA126" s="1531"/>
      <c r="AHB126" s="1531"/>
      <c r="AHC126" s="1531"/>
      <c r="AHD126" s="1531"/>
      <c r="AHE126" s="1531"/>
      <c r="AHF126" s="1531"/>
      <c r="AHG126" s="1531"/>
      <c r="AHH126" s="1531"/>
      <c r="AHI126" s="1531"/>
      <c r="AHJ126" s="1531"/>
      <c r="AHK126" s="1531"/>
      <c r="AHL126" s="1531"/>
      <c r="AHM126" s="1531"/>
      <c r="AHN126" s="1531"/>
      <c r="AHO126" s="1531"/>
      <c r="AHP126" s="1531"/>
      <c r="AHQ126" s="1531"/>
      <c r="AHR126" s="1531"/>
      <c r="AHS126" s="1531"/>
      <c r="AHT126" s="1531"/>
      <c r="AHU126" s="1531"/>
      <c r="AHV126" s="1531"/>
      <c r="AHW126" s="1531"/>
      <c r="AHX126" s="1531"/>
      <c r="AHY126" s="1531"/>
      <c r="AHZ126" s="1531"/>
      <c r="AIA126" s="1531"/>
      <c r="AIB126" s="1531"/>
      <c r="AIC126" s="1531"/>
      <c r="AID126" s="1531"/>
      <c r="AIE126" s="1531"/>
      <c r="AIF126" s="1531"/>
      <c r="AIG126" s="1531"/>
      <c r="AIH126" s="1531"/>
      <c r="AII126" s="1531"/>
      <c r="AIJ126" s="1531"/>
      <c r="AIK126" s="1531"/>
      <c r="AIL126" s="1531"/>
      <c r="AIM126" s="1531"/>
      <c r="AIN126" s="1531"/>
      <c r="AIO126" s="1531"/>
      <c r="AIP126" s="1531"/>
      <c r="AIQ126" s="1531"/>
      <c r="AIR126" s="1531"/>
      <c r="AIS126" s="1531"/>
      <c r="AIT126" s="1531"/>
      <c r="AIU126" s="1531"/>
      <c r="AIV126" s="1531"/>
      <c r="AIW126" s="1531"/>
      <c r="AIX126" s="1531"/>
      <c r="AIY126" s="1531"/>
      <c r="AIZ126" s="1531"/>
      <c r="AJA126" s="1531"/>
      <c r="AJB126" s="1531"/>
      <c r="AJC126" s="1531"/>
      <c r="AJD126" s="1531"/>
      <c r="AJE126" s="1531"/>
      <c r="AJF126" s="1531"/>
      <c r="AJG126" s="1531"/>
      <c r="AJH126" s="1531"/>
      <c r="AJI126" s="1531"/>
      <c r="AJJ126" s="1531"/>
      <c r="AJK126" s="1531"/>
      <c r="AJL126" s="1531"/>
      <c r="AJM126" s="1531"/>
      <c r="AJN126" s="1531"/>
      <c r="AJO126" s="1531"/>
      <c r="AJP126" s="1531"/>
      <c r="AJQ126" s="1531"/>
      <c r="AJR126" s="1531"/>
      <c r="AJS126" s="1531"/>
      <c r="AJT126" s="1531"/>
      <c r="AJU126" s="1531"/>
      <c r="AJV126" s="1531"/>
      <c r="AJW126" s="1531"/>
      <c r="AJX126" s="1531"/>
      <c r="AJY126" s="1531"/>
      <c r="AJZ126" s="1531"/>
      <c r="AKA126" s="1531"/>
      <c r="AKB126" s="1531"/>
      <c r="AKC126" s="1531"/>
      <c r="AKD126" s="1531"/>
      <c r="AKE126" s="1531"/>
      <c r="AKF126" s="1531"/>
      <c r="AKG126" s="1531"/>
      <c r="AKH126" s="1531"/>
      <c r="AKI126" s="1531"/>
      <c r="AKJ126" s="1531"/>
      <c r="AKK126" s="1531"/>
      <c r="AKL126" s="1531"/>
      <c r="AKM126" s="1531"/>
      <c r="AKN126" s="1531"/>
      <c r="AKO126" s="1531"/>
      <c r="AKP126" s="1531"/>
      <c r="AKQ126" s="1531"/>
      <c r="AKR126" s="1531"/>
      <c r="AKS126" s="1531"/>
      <c r="AKT126" s="1531"/>
      <c r="AKU126" s="1531"/>
      <c r="AKV126" s="1531"/>
      <c r="AKW126" s="1531"/>
      <c r="AKX126" s="1531"/>
      <c r="AKY126" s="1531"/>
      <c r="AKZ126" s="1531"/>
      <c r="ALA126" s="1531"/>
      <c r="ALB126" s="1531"/>
      <c r="ALC126" s="1531"/>
      <c r="ALD126" s="1531"/>
      <c r="ALE126" s="1531"/>
      <c r="ALF126" s="1531"/>
      <c r="ALG126" s="1531"/>
      <c r="ALH126" s="1531"/>
      <c r="ALI126" s="1531"/>
      <c r="ALJ126" s="1531"/>
      <c r="ALK126" s="1531"/>
      <c r="ALL126" s="1531"/>
      <c r="ALM126" s="1531"/>
      <c r="ALN126" s="1531"/>
      <c r="ALO126" s="1531"/>
      <c r="ALP126" s="1531"/>
      <c r="ALQ126" s="1531"/>
      <c r="ALR126" s="1531"/>
      <c r="ALS126" s="1531"/>
      <c r="ALT126" s="1531"/>
      <c r="ALU126" s="1531"/>
      <c r="ALV126" s="1531"/>
      <c r="ALW126" s="1531"/>
      <c r="ALX126" s="1531"/>
      <c r="ALY126" s="1531"/>
      <c r="ALZ126" s="1531"/>
      <c r="AMA126" s="1531"/>
      <c r="AMB126" s="1531"/>
      <c r="AMC126" s="1531"/>
      <c r="AMD126" s="1531"/>
      <c r="AME126" s="1531"/>
      <c r="AMF126" s="1531"/>
      <c r="AMG126" s="1531"/>
      <c r="AMH126" s="1531"/>
      <c r="AMI126" s="1531"/>
      <c r="AMJ126" s="1531"/>
      <c r="AMK126" s="1531"/>
      <c r="AML126" s="1531"/>
      <c r="AMM126" s="1531"/>
      <c r="AMN126" s="1531"/>
      <c r="AMO126" s="1531"/>
      <c r="AMP126" s="1531"/>
      <c r="AMQ126" s="1531"/>
      <c r="AMR126" s="1531"/>
      <c r="AMS126" s="1531"/>
      <c r="AMT126" s="1531"/>
      <c r="AMU126" s="1531"/>
      <c r="AMV126" s="1531"/>
      <c r="AMW126" s="1531"/>
      <c r="AMX126" s="1531"/>
      <c r="AMY126" s="1531"/>
      <c r="AMZ126" s="1531"/>
      <c r="ANA126" s="1531"/>
      <c r="ANB126" s="1531"/>
      <c r="ANC126" s="1531"/>
      <c r="AND126" s="1531"/>
      <c r="ANE126" s="1531"/>
      <c r="ANF126" s="1531"/>
      <c r="ANG126" s="1531"/>
      <c r="ANH126" s="1531"/>
      <c r="ANI126" s="1531"/>
      <c r="ANJ126" s="1531"/>
      <c r="ANK126" s="1531"/>
      <c r="ANL126" s="1531"/>
      <c r="ANM126" s="1531"/>
      <c r="ANN126" s="1531"/>
      <c r="ANO126" s="1531"/>
      <c r="ANP126" s="1531"/>
      <c r="ANQ126" s="1531"/>
      <c r="ANR126" s="1531"/>
      <c r="ANS126" s="1531"/>
      <c r="ANT126" s="1531"/>
      <c r="ANU126" s="1531"/>
      <c r="ANV126" s="1531"/>
      <c r="ANW126" s="1531"/>
      <c r="ANX126" s="1531"/>
      <c r="ANY126" s="1531"/>
      <c r="ANZ126" s="1531"/>
      <c r="AOA126" s="1531"/>
      <c r="AOB126" s="1531"/>
      <c r="AOC126" s="1531"/>
      <c r="AOD126" s="1531"/>
      <c r="AOE126" s="1531"/>
      <c r="AOF126" s="1531"/>
      <c r="AOG126" s="1531"/>
      <c r="AOH126" s="1531"/>
      <c r="AOI126" s="1531"/>
      <c r="AOJ126" s="1531"/>
      <c r="AOK126" s="1531"/>
      <c r="AOL126" s="1531"/>
      <c r="AOM126" s="1531"/>
      <c r="AON126" s="1531"/>
      <c r="AOO126" s="1531"/>
      <c r="AOP126" s="1531"/>
      <c r="AOQ126" s="1531"/>
      <c r="AOR126" s="1531"/>
      <c r="AOS126" s="1531"/>
      <c r="AOT126" s="1531"/>
      <c r="AOU126" s="1531"/>
      <c r="AOV126" s="1531"/>
      <c r="AOW126" s="1531"/>
      <c r="AOX126" s="1531"/>
      <c r="AOY126" s="1531"/>
      <c r="AOZ126" s="1531"/>
      <c r="APA126" s="1531"/>
      <c r="APB126" s="1531"/>
      <c r="APC126" s="1531"/>
      <c r="APD126" s="1531"/>
      <c r="APE126" s="1531"/>
      <c r="APF126" s="1531"/>
      <c r="APG126" s="1531"/>
      <c r="APH126" s="1531"/>
      <c r="API126" s="1531"/>
      <c r="APJ126" s="1531"/>
      <c r="APK126" s="1531"/>
      <c r="APL126" s="1531"/>
      <c r="APM126" s="1531"/>
      <c r="APN126" s="1531"/>
      <c r="APO126" s="1531"/>
      <c r="APP126" s="1531"/>
      <c r="APQ126" s="1531"/>
      <c r="APR126" s="1531"/>
      <c r="APS126" s="1531"/>
      <c r="APT126" s="1531"/>
      <c r="APU126" s="1531"/>
      <c r="APV126" s="1531"/>
      <c r="APW126" s="1531"/>
      <c r="APX126" s="1531"/>
      <c r="APY126" s="1531"/>
      <c r="APZ126" s="1531"/>
      <c r="AQA126" s="1531"/>
      <c r="AQB126" s="1531"/>
      <c r="AQC126" s="1531"/>
      <c r="AQD126" s="1531"/>
      <c r="AQE126" s="1531"/>
      <c r="AQF126" s="1531"/>
      <c r="AQG126" s="1531"/>
      <c r="AQH126" s="1531"/>
      <c r="AQI126" s="1531"/>
      <c r="AQJ126" s="1531"/>
      <c r="AQK126" s="1531"/>
      <c r="AQL126" s="1531"/>
      <c r="AQM126" s="1531"/>
      <c r="AQN126" s="1531"/>
      <c r="AQO126" s="1531"/>
      <c r="AQP126" s="1531"/>
      <c r="AQQ126" s="1531"/>
      <c r="AQR126" s="1531"/>
      <c r="AQS126" s="1531"/>
      <c r="AQT126" s="1531"/>
      <c r="AQU126" s="1531"/>
      <c r="AQV126" s="1531"/>
      <c r="AQW126" s="1531"/>
      <c r="AQX126" s="1531"/>
      <c r="AQY126" s="1531"/>
      <c r="AQZ126" s="1531"/>
      <c r="ARA126" s="1531"/>
      <c r="ARB126" s="1531"/>
      <c r="ARC126" s="1531"/>
      <c r="ARD126" s="1531"/>
      <c r="ARE126" s="1531"/>
      <c r="ARF126" s="1531"/>
      <c r="ARG126" s="1531"/>
      <c r="ARH126" s="1531"/>
      <c r="ARI126" s="1531"/>
      <c r="ARJ126" s="1531"/>
      <c r="ARK126" s="1531"/>
      <c r="ARL126" s="1531"/>
      <c r="ARM126" s="1531"/>
      <c r="ARN126" s="1531"/>
      <c r="ARO126" s="1531"/>
      <c r="ARP126" s="1531"/>
      <c r="ARQ126" s="1531"/>
      <c r="ARR126" s="1531"/>
      <c r="ARS126" s="1531"/>
      <c r="ART126" s="1531"/>
      <c r="ARU126" s="1531"/>
      <c r="ARV126" s="1531"/>
      <c r="ARW126" s="1531"/>
      <c r="ARX126" s="1531"/>
      <c r="ARY126" s="1531"/>
      <c r="ARZ126" s="1531"/>
      <c r="ASA126" s="1531"/>
      <c r="ASB126" s="1531"/>
      <c r="ASC126" s="1531"/>
      <c r="ASD126" s="1531"/>
      <c r="ASE126" s="1531"/>
      <c r="ASF126" s="1531"/>
      <c r="ASG126" s="1531"/>
      <c r="ASH126" s="1531"/>
      <c r="ASI126" s="1531"/>
      <c r="ASJ126" s="1531"/>
      <c r="ASK126" s="1531"/>
      <c r="ASL126" s="1531"/>
      <c r="ASM126" s="1531"/>
      <c r="ASN126" s="1531"/>
      <c r="ASO126" s="1531"/>
      <c r="ASP126" s="1531"/>
      <c r="ASQ126" s="1531"/>
      <c r="ASR126" s="1531"/>
      <c r="ASS126" s="1531"/>
      <c r="AST126" s="1531"/>
      <c r="ASU126" s="1531"/>
      <c r="ASV126" s="1531"/>
      <c r="ASW126" s="1531"/>
      <c r="ASX126" s="1531"/>
      <c r="ASY126" s="1531"/>
      <c r="ASZ126" s="1531"/>
      <c r="ATA126" s="1531"/>
      <c r="ATB126" s="1531"/>
      <c r="ATC126" s="1531"/>
      <c r="ATD126" s="1531"/>
      <c r="ATE126" s="1531"/>
      <c r="ATF126" s="1531"/>
      <c r="ATG126" s="1531"/>
      <c r="ATH126" s="1531"/>
      <c r="ATI126" s="1531"/>
      <c r="ATJ126" s="1531"/>
      <c r="ATK126" s="1531"/>
      <c r="ATL126" s="1531"/>
      <c r="ATM126" s="1531"/>
      <c r="ATN126" s="1531"/>
      <c r="ATO126" s="1531"/>
      <c r="ATP126" s="1531"/>
      <c r="ATQ126" s="1531"/>
      <c r="ATR126" s="1531"/>
      <c r="ATS126" s="1531"/>
      <c r="ATT126" s="1531"/>
      <c r="ATU126" s="1531"/>
      <c r="ATV126" s="1531"/>
      <c r="ATW126" s="1531"/>
      <c r="ATX126" s="1531"/>
      <c r="ATY126" s="1531"/>
      <c r="ATZ126" s="1531"/>
      <c r="AUA126" s="1531"/>
      <c r="AUB126" s="1531"/>
      <c r="AUC126" s="1531"/>
      <c r="AUD126" s="1531"/>
      <c r="AUE126" s="1531"/>
      <c r="AUF126" s="1531"/>
      <c r="AUG126" s="1531"/>
      <c r="AUH126" s="1531"/>
      <c r="AUI126" s="1531"/>
    </row>
    <row r="127" spans="1:1231" s="1449" customFormat="1" ht="31.75" customHeight="1" x14ac:dyDescent="0.75">
      <c r="A127" s="2098"/>
      <c r="B127" s="2098"/>
      <c r="C127" s="1626">
        <v>16.3</v>
      </c>
      <c r="D127" s="1634" t="s">
        <v>120</v>
      </c>
      <c r="E127" s="1628" t="s">
        <v>23</v>
      </c>
      <c r="F127" s="1628" t="s">
        <v>6</v>
      </c>
      <c r="G127" s="1437">
        <f t="array" ref="G127">INDEX('Salary . staff rates'!$A$6:$C$28,MATCH(1,('Salary . staff rates'!$A$6:$A$28=E127)*('Salary . staff rates'!$B$6:$B$28=F127),0),3)</f>
        <v>65000</v>
      </c>
      <c r="H127" s="1437">
        <f t="shared" si="96"/>
        <v>456.14035087719299</v>
      </c>
      <c r="I127" s="1464" t="s">
        <v>0</v>
      </c>
      <c r="J127" s="1465" t="s">
        <v>0</v>
      </c>
      <c r="K127" s="1466">
        <v>15</v>
      </c>
      <c r="L127" s="1467">
        <f>IF(K127="N/A","",H127*K127)</f>
        <v>6842.105263157895</v>
      </c>
      <c r="M127" s="1630" t="s">
        <v>31</v>
      </c>
      <c r="N127" s="1631">
        <f>IF(M127="Yes",L127*'Salary . staff rates'!$C$34,0)</f>
        <v>0</v>
      </c>
      <c r="O127" s="1470"/>
      <c r="P127" s="555">
        <v>1</v>
      </c>
      <c r="Q127" s="555">
        <v>1</v>
      </c>
      <c r="R127" s="1470"/>
      <c r="S127" s="1470"/>
      <c r="T127" s="1470"/>
      <c r="U127" s="1470"/>
      <c r="V127" s="1470"/>
      <c r="W127" s="1443">
        <v>1</v>
      </c>
      <c r="Y127" s="555">
        <f t="shared" si="104"/>
        <v>6842.105263157895</v>
      </c>
      <c r="Z127" s="555">
        <f t="shared" si="105"/>
        <v>0</v>
      </c>
      <c r="AA127" s="1471"/>
      <c r="AB127" s="555">
        <f t="shared" si="106"/>
        <v>6842.105263157895</v>
      </c>
      <c r="AC127" s="555">
        <f t="shared" si="107"/>
        <v>0</v>
      </c>
      <c r="AD127" s="1448"/>
      <c r="AE127" s="1448"/>
      <c r="AF127" s="1448"/>
      <c r="AL127" s="1450"/>
      <c r="AN127" s="1451">
        <f t="shared" si="108"/>
        <v>0</v>
      </c>
      <c r="AO127" s="1451">
        <f t="shared" si="109"/>
        <v>0</v>
      </c>
      <c r="AP127" s="1531"/>
      <c r="AQ127" s="1531"/>
      <c r="AR127" s="1531"/>
      <c r="AS127" s="1531"/>
      <c r="AT127" s="1531"/>
      <c r="AU127" s="1531"/>
      <c r="AV127" s="1531"/>
      <c r="AW127" s="1531"/>
      <c r="AX127" s="1531"/>
      <c r="AY127" s="1531"/>
      <c r="AZ127" s="1531"/>
      <c r="BA127" s="1531"/>
      <c r="BB127" s="1531"/>
      <c r="BC127" s="1531"/>
      <c r="BD127" s="1531"/>
      <c r="BE127" s="1531"/>
      <c r="BF127" s="1531"/>
      <c r="BG127" s="1531"/>
      <c r="BH127" s="1531"/>
      <c r="BI127" s="1531"/>
      <c r="BJ127" s="1531"/>
      <c r="BK127" s="1531"/>
      <c r="BL127" s="1531"/>
      <c r="BM127" s="1531"/>
      <c r="BN127" s="1531"/>
      <c r="BO127" s="1531"/>
      <c r="BP127" s="1531"/>
      <c r="BQ127" s="1531"/>
      <c r="BR127" s="1531"/>
      <c r="BS127" s="1531"/>
      <c r="BT127" s="1531"/>
      <c r="BU127" s="1531"/>
      <c r="BV127" s="1531"/>
      <c r="BW127" s="1531"/>
      <c r="BX127" s="1531"/>
      <c r="BY127" s="1531"/>
      <c r="BZ127" s="1531"/>
      <c r="CA127" s="1531"/>
      <c r="CB127" s="1531"/>
      <c r="CC127" s="1531"/>
      <c r="CD127" s="1531"/>
      <c r="CE127" s="1531"/>
      <c r="CF127" s="1531"/>
      <c r="CG127" s="1531"/>
      <c r="CH127" s="1531"/>
      <c r="CI127" s="1531"/>
      <c r="CJ127" s="1531"/>
      <c r="CK127" s="1531"/>
      <c r="CL127" s="1531"/>
      <c r="CM127" s="1531"/>
      <c r="CN127" s="1531"/>
      <c r="CO127" s="1531"/>
      <c r="CP127" s="1531"/>
      <c r="CQ127" s="1531"/>
      <c r="CR127" s="1531"/>
      <c r="CS127" s="1531"/>
      <c r="CT127" s="1531"/>
      <c r="CU127" s="1531"/>
      <c r="CV127" s="1531"/>
      <c r="CW127" s="1531"/>
      <c r="CX127" s="1531"/>
      <c r="CY127" s="1531"/>
      <c r="CZ127" s="1531"/>
      <c r="DA127" s="1531"/>
      <c r="DB127" s="1531"/>
      <c r="DC127" s="1531"/>
      <c r="DD127" s="1531"/>
      <c r="DE127" s="1531"/>
      <c r="DF127" s="1531"/>
      <c r="DG127" s="1531"/>
      <c r="DH127" s="1531"/>
      <c r="DI127" s="1531"/>
      <c r="DJ127" s="1531"/>
      <c r="DK127" s="1531"/>
      <c r="DL127" s="1531"/>
      <c r="DM127" s="1531"/>
      <c r="DN127" s="1531"/>
      <c r="DO127" s="1531"/>
      <c r="DP127" s="1531"/>
      <c r="DQ127" s="1531"/>
      <c r="DR127" s="1531"/>
      <c r="DS127" s="1531"/>
      <c r="DT127" s="1531"/>
      <c r="DU127" s="1531"/>
      <c r="DV127" s="1531"/>
      <c r="DW127" s="1531"/>
      <c r="DX127" s="1531"/>
      <c r="DY127" s="1531"/>
      <c r="DZ127" s="1531"/>
      <c r="EA127" s="1531"/>
      <c r="EB127" s="1531"/>
      <c r="EC127" s="1531"/>
      <c r="ED127" s="1531"/>
      <c r="EE127" s="1531"/>
      <c r="EF127" s="1531"/>
      <c r="EG127" s="1531"/>
      <c r="EH127" s="1531"/>
      <c r="EI127" s="1531"/>
      <c r="EJ127" s="1531"/>
      <c r="EK127" s="1531"/>
      <c r="EL127" s="1531"/>
      <c r="EM127" s="1531"/>
      <c r="EN127" s="1531"/>
      <c r="EO127" s="1531"/>
      <c r="EP127" s="1531"/>
      <c r="EQ127" s="1531"/>
      <c r="ER127" s="1531"/>
      <c r="ES127" s="1531"/>
      <c r="ET127" s="1531"/>
      <c r="EU127" s="1531"/>
      <c r="EV127" s="1531"/>
      <c r="EW127" s="1531"/>
      <c r="EX127" s="1531"/>
      <c r="EY127" s="1531"/>
      <c r="EZ127" s="1531"/>
      <c r="FA127" s="1531"/>
      <c r="FB127" s="1531"/>
      <c r="FC127" s="1531"/>
      <c r="FD127" s="1531"/>
      <c r="FE127" s="1531"/>
      <c r="FF127" s="1531"/>
      <c r="FG127" s="1531"/>
      <c r="FH127" s="1531"/>
      <c r="FI127" s="1531"/>
      <c r="FJ127" s="1531"/>
      <c r="FK127" s="1531"/>
      <c r="FL127" s="1531"/>
      <c r="FM127" s="1531"/>
      <c r="FN127" s="1531"/>
      <c r="FO127" s="1531"/>
      <c r="FP127" s="1531"/>
      <c r="FQ127" s="1531"/>
      <c r="FR127" s="1531"/>
      <c r="FS127" s="1531"/>
      <c r="FT127" s="1531"/>
      <c r="FU127" s="1531"/>
      <c r="FV127" s="1531"/>
      <c r="FW127" s="1531"/>
      <c r="FX127" s="1531"/>
      <c r="FY127" s="1531"/>
      <c r="FZ127" s="1531"/>
      <c r="GA127" s="1531"/>
      <c r="GB127" s="1531"/>
      <c r="GC127" s="1531"/>
      <c r="GD127" s="1531"/>
      <c r="GE127" s="1531"/>
      <c r="GF127" s="1531"/>
      <c r="GG127" s="1531"/>
      <c r="GH127" s="1531"/>
      <c r="GI127" s="1531"/>
      <c r="GJ127" s="1531"/>
      <c r="GK127" s="1531"/>
      <c r="GL127" s="1531"/>
      <c r="GM127" s="1531"/>
      <c r="GN127" s="1531"/>
      <c r="GO127" s="1531"/>
      <c r="GP127" s="1531"/>
      <c r="GQ127" s="1531"/>
      <c r="GR127" s="1531"/>
      <c r="GS127" s="1531"/>
      <c r="GT127" s="1531"/>
      <c r="GU127" s="1531"/>
      <c r="GV127" s="1531"/>
      <c r="GW127" s="1531"/>
      <c r="GX127" s="1531"/>
      <c r="GY127" s="1531"/>
      <c r="GZ127" s="1531"/>
      <c r="HA127" s="1531"/>
      <c r="HB127" s="1531"/>
      <c r="HC127" s="1531"/>
      <c r="HD127" s="1531"/>
      <c r="HE127" s="1531"/>
      <c r="HF127" s="1531"/>
      <c r="HG127" s="1531"/>
      <c r="HH127" s="1531"/>
      <c r="HI127" s="1531"/>
      <c r="HJ127" s="1531"/>
      <c r="HK127" s="1531"/>
      <c r="HL127" s="1531"/>
      <c r="HM127" s="1531"/>
      <c r="HN127" s="1531"/>
      <c r="HO127" s="1531"/>
      <c r="HP127" s="1531"/>
      <c r="HQ127" s="1531"/>
      <c r="HR127" s="1531"/>
      <c r="HS127" s="1531"/>
      <c r="HT127" s="1531"/>
      <c r="HU127" s="1531"/>
      <c r="HV127" s="1531"/>
      <c r="HW127" s="1531"/>
      <c r="HX127" s="1531"/>
      <c r="HY127" s="1531"/>
      <c r="HZ127" s="1531"/>
      <c r="IA127" s="1531"/>
      <c r="IB127" s="1531"/>
      <c r="IC127" s="1531"/>
      <c r="ID127" s="1531"/>
      <c r="IE127" s="1531"/>
      <c r="IF127" s="1531"/>
      <c r="IG127" s="1531"/>
      <c r="IH127" s="1531"/>
      <c r="II127" s="1531"/>
      <c r="IJ127" s="1531"/>
      <c r="IK127" s="1531"/>
      <c r="IL127" s="1531"/>
      <c r="IM127" s="1531"/>
      <c r="IN127" s="1531"/>
      <c r="IO127" s="1531"/>
      <c r="IP127" s="1531"/>
      <c r="IQ127" s="1531"/>
      <c r="IR127" s="1531"/>
      <c r="IS127" s="1531"/>
      <c r="IT127" s="1531"/>
      <c r="IU127" s="1531"/>
      <c r="IV127" s="1531"/>
      <c r="IW127" s="1531"/>
      <c r="IX127" s="1531"/>
      <c r="IY127" s="1531"/>
      <c r="IZ127" s="1531"/>
      <c r="JA127" s="1531"/>
      <c r="JB127" s="1531"/>
      <c r="JC127" s="1531"/>
      <c r="JD127" s="1531"/>
      <c r="JE127" s="1531"/>
      <c r="JF127" s="1531"/>
      <c r="JG127" s="1531"/>
      <c r="JH127" s="1531"/>
      <c r="JI127" s="1531"/>
      <c r="JJ127" s="1531"/>
      <c r="JK127" s="1531"/>
      <c r="JL127" s="1531"/>
      <c r="JM127" s="1531"/>
      <c r="JN127" s="1531"/>
      <c r="JO127" s="1531"/>
      <c r="JP127" s="1531"/>
      <c r="JQ127" s="1531"/>
      <c r="JR127" s="1531"/>
      <c r="JS127" s="1531"/>
      <c r="JT127" s="1531"/>
      <c r="JU127" s="1531"/>
      <c r="JV127" s="1531"/>
      <c r="JW127" s="1531"/>
      <c r="JX127" s="1531"/>
      <c r="JY127" s="1531"/>
      <c r="JZ127" s="1531"/>
      <c r="KA127" s="1531"/>
      <c r="KB127" s="1531"/>
      <c r="KC127" s="1531"/>
      <c r="KD127" s="1531"/>
      <c r="KE127" s="1531"/>
      <c r="KF127" s="1531"/>
      <c r="KG127" s="1531"/>
      <c r="KH127" s="1531"/>
      <c r="KI127" s="1531"/>
      <c r="KJ127" s="1531"/>
      <c r="KK127" s="1531"/>
      <c r="KL127" s="1531"/>
      <c r="KM127" s="1531"/>
      <c r="KN127" s="1531"/>
      <c r="KO127" s="1531"/>
      <c r="KP127" s="1531"/>
      <c r="KQ127" s="1531"/>
      <c r="KR127" s="1531"/>
      <c r="KS127" s="1531"/>
      <c r="KT127" s="1531"/>
      <c r="KU127" s="1531"/>
      <c r="KV127" s="1531"/>
      <c r="KW127" s="1531"/>
      <c r="KX127" s="1531"/>
      <c r="KY127" s="1531"/>
      <c r="KZ127" s="1531"/>
      <c r="LA127" s="1531"/>
      <c r="LB127" s="1531"/>
      <c r="LC127" s="1531"/>
      <c r="LD127" s="1531"/>
      <c r="LE127" s="1531"/>
      <c r="LF127" s="1531"/>
      <c r="LG127" s="1531"/>
      <c r="LH127" s="1531"/>
      <c r="LI127" s="1531"/>
      <c r="LJ127" s="1531"/>
      <c r="LK127" s="1531"/>
      <c r="LL127" s="1531"/>
      <c r="LM127" s="1531"/>
      <c r="LN127" s="1531"/>
      <c r="LO127" s="1531"/>
      <c r="LP127" s="1531"/>
      <c r="LQ127" s="1531"/>
      <c r="LR127" s="1531"/>
      <c r="LS127" s="1531"/>
      <c r="LT127" s="1531"/>
      <c r="LU127" s="1531"/>
      <c r="LV127" s="1531"/>
      <c r="LW127" s="1531"/>
      <c r="LX127" s="1531"/>
      <c r="LY127" s="1531"/>
      <c r="LZ127" s="1531"/>
      <c r="MA127" s="1531"/>
      <c r="MB127" s="1531"/>
      <c r="MC127" s="1531"/>
      <c r="MD127" s="1531"/>
      <c r="ME127" s="1531"/>
      <c r="MF127" s="1531"/>
      <c r="MG127" s="1531"/>
      <c r="MH127" s="1531"/>
      <c r="MI127" s="1531"/>
      <c r="MJ127" s="1531"/>
      <c r="MK127" s="1531"/>
      <c r="ML127" s="1531"/>
      <c r="MM127" s="1531"/>
      <c r="MN127" s="1531"/>
      <c r="MO127" s="1531"/>
      <c r="MP127" s="1531"/>
      <c r="MQ127" s="1531"/>
      <c r="MR127" s="1531"/>
      <c r="MS127" s="1531"/>
      <c r="MT127" s="1531"/>
      <c r="MU127" s="1531"/>
      <c r="MV127" s="1531"/>
      <c r="MW127" s="1531"/>
      <c r="MX127" s="1531"/>
      <c r="MY127" s="1531"/>
      <c r="MZ127" s="1531"/>
      <c r="NA127" s="1531"/>
      <c r="NB127" s="1531"/>
      <c r="NC127" s="1531"/>
      <c r="ND127" s="1531"/>
      <c r="NE127" s="1531"/>
      <c r="NF127" s="1531"/>
      <c r="NG127" s="1531"/>
      <c r="NH127" s="1531"/>
      <c r="NI127" s="1531"/>
      <c r="NJ127" s="1531"/>
      <c r="NK127" s="1531"/>
      <c r="NL127" s="1531"/>
      <c r="NM127" s="1531"/>
      <c r="NN127" s="1531"/>
      <c r="NO127" s="1531"/>
      <c r="NP127" s="1531"/>
      <c r="NQ127" s="1531"/>
      <c r="NR127" s="1531"/>
      <c r="NS127" s="1531"/>
      <c r="NT127" s="1531"/>
      <c r="NU127" s="1531"/>
      <c r="NV127" s="1531"/>
      <c r="NW127" s="1531"/>
      <c r="NX127" s="1531"/>
      <c r="NY127" s="1531"/>
      <c r="NZ127" s="1531"/>
      <c r="OA127" s="1531"/>
      <c r="OB127" s="1531"/>
      <c r="OC127" s="1531"/>
      <c r="OD127" s="1531"/>
      <c r="OE127" s="1531"/>
      <c r="OF127" s="1531"/>
      <c r="OG127" s="1531"/>
      <c r="OH127" s="1531"/>
      <c r="OI127" s="1531"/>
      <c r="OJ127" s="1531"/>
      <c r="OK127" s="1531"/>
      <c r="OL127" s="1531"/>
      <c r="OM127" s="1531"/>
      <c r="ON127" s="1531"/>
      <c r="OO127" s="1531"/>
      <c r="OP127" s="1531"/>
      <c r="OQ127" s="1531"/>
      <c r="OR127" s="1531"/>
      <c r="OS127" s="1531"/>
      <c r="OT127" s="1531"/>
      <c r="OU127" s="1531"/>
      <c r="OV127" s="1531"/>
      <c r="OW127" s="1531"/>
      <c r="OX127" s="1531"/>
      <c r="OY127" s="1531"/>
      <c r="OZ127" s="1531"/>
      <c r="PA127" s="1531"/>
      <c r="PB127" s="1531"/>
      <c r="PC127" s="1531"/>
      <c r="PD127" s="1531"/>
      <c r="PE127" s="1531"/>
      <c r="PF127" s="1531"/>
      <c r="PG127" s="1531"/>
      <c r="PH127" s="1531"/>
      <c r="PI127" s="1531"/>
      <c r="PJ127" s="1531"/>
      <c r="PK127" s="1531"/>
      <c r="PL127" s="1531"/>
      <c r="PM127" s="1531"/>
      <c r="PN127" s="1531"/>
      <c r="PO127" s="1531"/>
      <c r="PP127" s="1531"/>
      <c r="PQ127" s="1531"/>
      <c r="PR127" s="1531"/>
      <c r="PS127" s="1531"/>
      <c r="PT127" s="1531"/>
      <c r="PU127" s="1531"/>
      <c r="PV127" s="1531"/>
      <c r="PW127" s="1531"/>
      <c r="PX127" s="1531"/>
      <c r="PY127" s="1531"/>
      <c r="PZ127" s="1531"/>
      <c r="QA127" s="1531"/>
      <c r="QB127" s="1531"/>
      <c r="QC127" s="1531"/>
      <c r="QD127" s="1531"/>
      <c r="QE127" s="1531"/>
      <c r="QF127" s="1531"/>
      <c r="QG127" s="1531"/>
      <c r="QH127" s="1531"/>
      <c r="QI127" s="1531"/>
      <c r="QJ127" s="1531"/>
      <c r="QK127" s="1531"/>
      <c r="QL127" s="1531"/>
      <c r="QM127" s="1531"/>
      <c r="QN127" s="1531"/>
      <c r="QO127" s="1531"/>
      <c r="QP127" s="1531"/>
      <c r="QQ127" s="1531"/>
      <c r="QR127" s="1531"/>
      <c r="QS127" s="1531"/>
      <c r="QT127" s="1531"/>
      <c r="QU127" s="1531"/>
      <c r="QV127" s="1531"/>
      <c r="QW127" s="1531"/>
      <c r="QX127" s="1531"/>
      <c r="QY127" s="1531"/>
      <c r="QZ127" s="1531"/>
      <c r="RA127" s="1531"/>
      <c r="RB127" s="1531"/>
      <c r="RC127" s="1531"/>
      <c r="RD127" s="1531"/>
      <c r="RE127" s="1531"/>
      <c r="RF127" s="1531"/>
      <c r="RG127" s="1531"/>
      <c r="RH127" s="1531"/>
      <c r="RI127" s="1531"/>
      <c r="RJ127" s="1531"/>
      <c r="RK127" s="1531"/>
      <c r="RL127" s="1531"/>
      <c r="RM127" s="1531"/>
      <c r="RN127" s="1531"/>
      <c r="RO127" s="1531"/>
      <c r="RP127" s="1531"/>
      <c r="RQ127" s="1531"/>
      <c r="RR127" s="1531"/>
      <c r="RS127" s="1531"/>
      <c r="RT127" s="1531"/>
      <c r="RU127" s="1531"/>
      <c r="RV127" s="1531"/>
      <c r="RW127" s="1531"/>
      <c r="RX127" s="1531"/>
      <c r="RY127" s="1531"/>
      <c r="RZ127" s="1531"/>
      <c r="SA127" s="1531"/>
      <c r="SB127" s="1531"/>
      <c r="SC127" s="1531"/>
      <c r="SD127" s="1531"/>
      <c r="SE127" s="1531"/>
      <c r="SF127" s="1531"/>
      <c r="SG127" s="1531"/>
      <c r="SH127" s="1531"/>
      <c r="SI127" s="1531"/>
      <c r="SJ127" s="1531"/>
      <c r="SK127" s="1531"/>
      <c r="SL127" s="1531"/>
      <c r="SM127" s="1531"/>
      <c r="SN127" s="1531"/>
      <c r="SO127" s="1531"/>
      <c r="SP127" s="1531"/>
      <c r="SQ127" s="1531"/>
      <c r="SR127" s="1531"/>
      <c r="SS127" s="1531"/>
      <c r="ST127" s="1531"/>
      <c r="SU127" s="1531"/>
      <c r="SV127" s="1531"/>
      <c r="SW127" s="1531"/>
      <c r="SX127" s="1531"/>
      <c r="SY127" s="1531"/>
      <c r="SZ127" s="1531"/>
      <c r="TA127" s="1531"/>
      <c r="TB127" s="1531"/>
      <c r="TC127" s="1531"/>
      <c r="TD127" s="1531"/>
      <c r="TE127" s="1531"/>
      <c r="TF127" s="1531"/>
      <c r="TG127" s="1531"/>
      <c r="TH127" s="1531"/>
      <c r="TI127" s="1531"/>
      <c r="TJ127" s="1531"/>
      <c r="TK127" s="1531"/>
      <c r="TL127" s="1531"/>
      <c r="TM127" s="1531"/>
      <c r="TN127" s="1531"/>
      <c r="TO127" s="1531"/>
      <c r="TP127" s="1531"/>
      <c r="TQ127" s="1531"/>
      <c r="TR127" s="1531"/>
      <c r="TS127" s="1531"/>
      <c r="TT127" s="1531"/>
      <c r="TU127" s="1531"/>
      <c r="TV127" s="1531"/>
      <c r="TW127" s="1531"/>
      <c r="TX127" s="1531"/>
      <c r="TY127" s="1531"/>
      <c r="TZ127" s="1531"/>
      <c r="UA127" s="1531"/>
      <c r="UB127" s="1531"/>
      <c r="UC127" s="1531"/>
      <c r="UD127" s="1531"/>
      <c r="UE127" s="1531"/>
      <c r="UF127" s="1531"/>
      <c r="UG127" s="1531"/>
      <c r="UH127" s="1531"/>
      <c r="UI127" s="1531"/>
      <c r="UJ127" s="1531"/>
      <c r="UK127" s="1531"/>
      <c r="UL127" s="1531"/>
      <c r="UM127" s="1531"/>
      <c r="UN127" s="1531"/>
      <c r="UO127" s="1531"/>
      <c r="UP127" s="1531"/>
      <c r="UQ127" s="1531"/>
      <c r="UR127" s="1531"/>
      <c r="US127" s="1531"/>
      <c r="UT127" s="1531"/>
      <c r="UU127" s="1531"/>
      <c r="UV127" s="1531"/>
      <c r="UW127" s="1531"/>
      <c r="UX127" s="1531"/>
      <c r="UY127" s="1531"/>
      <c r="UZ127" s="1531"/>
      <c r="VA127" s="1531"/>
      <c r="VB127" s="1531"/>
      <c r="VC127" s="1531"/>
      <c r="VD127" s="1531"/>
      <c r="VE127" s="1531"/>
      <c r="VF127" s="1531"/>
      <c r="VG127" s="1531"/>
      <c r="VH127" s="1531"/>
      <c r="VI127" s="1531"/>
      <c r="VJ127" s="1531"/>
      <c r="VK127" s="1531"/>
      <c r="VL127" s="1531"/>
      <c r="VM127" s="1531"/>
      <c r="VN127" s="1531"/>
      <c r="VO127" s="1531"/>
      <c r="VP127" s="1531"/>
      <c r="VQ127" s="1531"/>
      <c r="VR127" s="1531"/>
      <c r="VS127" s="1531"/>
      <c r="VT127" s="1531"/>
      <c r="VU127" s="1531"/>
      <c r="VV127" s="1531"/>
      <c r="VW127" s="1531"/>
      <c r="VX127" s="1531"/>
      <c r="VY127" s="1531"/>
      <c r="VZ127" s="1531"/>
      <c r="WA127" s="1531"/>
      <c r="WB127" s="1531"/>
      <c r="WC127" s="1531"/>
      <c r="WD127" s="1531"/>
      <c r="WE127" s="1531"/>
      <c r="WF127" s="1531"/>
      <c r="WG127" s="1531"/>
      <c r="WH127" s="1531"/>
      <c r="WI127" s="1531"/>
      <c r="WJ127" s="1531"/>
      <c r="WK127" s="1531"/>
      <c r="WL127" s="1531"/>
      <c r="WM127" s="1531"/>
      <c r="WN127" s="1531"/>
      <c r="WO127" s="1531"/>
      <c r="WP127" s="1531"/>
      <c r="WQ127" s="1531"/>
      <c r="WR127" s="1531"/>
      <c r="WS127" s="1531"/>
      <c r="WT127" s="1531"/>
      <c r="WU127" s="1531"/>
      <c r="WV127" s="1531"/>
      <c r="WW127" s="1531"/>
      <c r="WX127" s="1531"/>
      <c r="WY127" s="1531"/>
      <c r="WZ127" s="1531"/>
      <c r="XA127" s="1531"/>
      <c r="XB127" s="1531"/>
      <c r="XC127" s="1531"/>
      <c r="XD127" s="1531"/>
      <c r="XE127" s="1531"/>
      <c r="XF127" s="1531"/>
      <c r="XG127" s="1531"/>
      <c r="XH127" s="1531"/>
      <c r="XI127" s="1531"/>
      <c r="XJ127" s="1531"/>
      <c r="XK127" s="1531"/>
      <c r="XL127" s="1531"/>
      <c r="XM127" s="1531"/>
      <c r="XN127" s="1531"/>
      <c r="XO127" s="1531"/>
      <c r="XP127" s="1531"/>
      <c r="XQ127" s="1531"/>
      <c r="XR127" s="1531"/>
      <c r="XS127" s="1531"/>
      <c r="XT127" s="1531"/>
      <c r="XU127" s="1531"/>
      <c r="XV127" s="1531"/>
      <c r="XW127" s="1531"/>
      <c r="XX127" s="1531"/>
      <c r="XY127" s="1531"/>
      <c r="XZ127" s="1531"/>
      <c r="YA127" s="1531"/>
      <c r="YB127" s="1531"/>
      <c r="YC127" s="1531"/>
      <c r="YD127" s="1531"/>
      <c r="YE127" s="1531"/>
      <c r="YF127" s="1531"/>
      <c r="YG127" s="1531"/>
      <c r="YH127" s="1531"/>
      <c r="YI127" s="1531"/>
      <c r="YJ127" s="1531"/>
      <c r="YK127" s="1531"/>
      <c r="YL127" s="1531"/>
      <c r="YM127" s="1531"/>
      <c r="YN127" s="1531"/>
      <c r="YO127" s="1531"/>
      <c r="YP127" s="1531"/>
      <c r="YQ127" s="1531"/>
      <c r="YR127" s="1531"/>
      <c r="YS127" s="1531"/>
      <c r="YT127" s="1531"/>
      <c r="YU127" s="1531"/>
      <c r="YV127" s="1531"/>
      <c r="YW127" s="1531"/>
      <c r="YX127" s="1531"/>
      <c r="YY127" s="1531"/>
      <c r="YZ127" s="1531"/>
      <c r="ZA127" s="1531"/>
      <c r="ZB127" s="1531"/>
      <c r="ZC127" s="1531"/>
      <c r="ZD127" s="1531"/>
      <c r="ZE127" s="1531"/>
      <c r="ZF127" s="1531"/>
      <c r="ZG127" s="1531"/>
      <c r="ZH127" s="1531"/>
      <c r="ZI127" s="1531"/>
      <c r="ZJ127" s="1531"/>
      <c r="ZK127" s="1531"/>
      <c r="ZL127" s="1531"/>
      <c r="ZM127" s="1531"/>
      <c r="ZN127" s="1531"/>
      <c r="ZO127" s="1531"/>
      <c r="ZP127" s="1531"/>
      <c r="ZQ127" s="1531"/>
      <c r="ZR127" s="1531"/>
      <c r="ZS127" s="1531"/>
      <c r="ZT127" s="1531"/>
      <c r="ZU127" s="1531"/>
      <c r="ZV127" s="1531"/>
      <c r="ZW127" s="1531"/>
      <c r="ZX127" s="1531"/>
      <c r="ZY127" s="1531"/>
      <c r="ZZ127" s="1531"/>
      <c r="AAA127" s="1531"/>
      <c r="AAB127" s="1531"/>
      <c r="AAC127" s="1531"/>
      <c r="AAD127" s="1531"/>
      <c r="AAE127" s="1531"/>
      <c r="AAF127" s="1531"/>
      <c r="AAG127" s="1531"/>
      <c r="AAH127" s="1531"/>
      <c r="AAI127" s="1531"/>
      <c r="AAJ127" s="1531"/>
      <c r="AAK127" s="1531"/>
      <c r="AAL127" s="1531"/>
      <c r="AAM127" s="1531"/>
      <c r="AAN127" s="1531"/>
      <c r="AAO127" s="1531"/>
      <c r="AAP127" s="1531"/>
      <c r="AAQ127" s="1531"/>
      <c r="AAR127" s="1531"/>
      <c r="AAS127" s="1531"/>
      <c r="AAT127" s="1531"/>
      <c r="AAU127" s="1531"/>
      <c r="AAV127" s="1531"/>
      <c r="AAW127" s="1531"/>
      <c r="AAX127" s="1531"/>
      <c r="AAY127" s="1531"/>
      <c r="AAZ127" s="1531"/>
      <c r="ABA127" s="1531"/>
      <c r="ABB127" s="1531"/>
      <c r="ABC127" s="1531"/>
      <c r="ABD127" s="1531"/>
      <c r="ABE127" s="1531"/>
      <c r="ABF127" s="1531"/>
      <c r="ABG127" s="1531"/>
      <c r="ABH127" s="1531"/>
      <c r="ABI127" s="1531"/>
      <c r="ABJ127" s="1531"/>
      <c r="ABK127" s="1531"/>
      <c r="ABL127" s="1531"/>
      <c r="ABM127" s="1531"/>
      <c r="ABN127" s="1531"/>
      <c r="ABO127" s="1531"/>
      <c r="ABP127" s="1531"/>
      <c r="ABQ127" s="1531"/>
      <c r="ABR127" s="1531"/>
      <c r="ABS127" s="1531"/>
      <c r="ABT127" s="1531"/>
      <c r="ABU127" s="1531"/>
      <c r="ABV127" s="1531"/>
      <c r="ABW127" s="1531"/>
      <c r="ABX127" s="1531"/>
      <c r="ABY127" s="1531"/>
      <c r="ABZ127" s="1531"/>
      <c r="ACA127" s="1531"/>
      <c r="ACB127" s="1531"/>
      <c r="ACC127" s="1531"/>
      <c r="ACD127" s="1531"/>
      <c r="ACE127" s="1531"/>
      <c r="ACF127" s="1531"/>
      <c r="ACG127" s="1531"/>
      <c r="ACH127" s="1531"/>
      <c r="ACI127" s="1531"/>
      <c r="ACJ127" s="1531"/>
      <c r="ACK127" s="1531"/>
      <c r="ACL127" s="1531"/>
      <c r="ACM127" s="1531"/>
      <c r="ACN127" s="1531"/>
      <c r="ACO127" s="1531"/>
      <c r="ACP127" s="1531"/>
      <c r="ACQ127" s="1531"/>
      <c r="ACR127" s="1531"/>
      <c r="ACS127" s="1531"/>
      <c r="ACT127" s="1531"/>
      <c r="ACU127" s="1531"/>
      <c r="ACV127" s="1531"/>
      <c r="ACW127" s="1531"/>
      <c r="ACX127" s="1531"/>
      <c r="ACY127" s="1531"/>
      <c r="ACZ127" s="1531"/>
      <c r="ADA127" s="1531"/>
      <c r="ADB127" s="1531"/>
      <c r="ADC127" s="1531"/>
      <c r="ADD127" s="1531"/>
      <c r="ADE127" s="1531"/>
      <c r="ADF127" s="1531"/>
      <c r="ADG127" s="1531"/>
      <c r="ADH127" s="1531"/>
      <c r="ADI127" s="1531"/>
      <c r="ADJ127" s="1531"/>
      <c r="ADK127" s="1531"/>
      <c r="ADL127" s="1531"/>
      <c r="ADM127" s="1531"/>
      <c r="ADN127" s="1531"/>
      <c r="ADO127" s="1531"/>
      <c r="ADP127" s="1531"/>
      <c r="ADQ127" s="1531"/>
      <c r="ADR127" s="1531"/>
      <c r="ADS127" s="1531"/>
      <c r="ADT127" s="1531"/>
      <c r="ADU127" s="1531"/>
      <c r="ADV127" s="1531"/>
      <c r="ADW127" s="1531"/>
      <c r="ADX127" s="1531"/>
      <c r="ADY127" s="1531"/>
      <c r="ADZ127" s="1531"/>
      <c r="AEA127" s="1531"/>
      <c r="AEB127" s="1531"/>
      <c r="AEC127" s="1531"/>
      <c r="AED127" s="1531"/>
      <c r="AEE127" s="1531"/>
      <c r="AEF127" s="1531"/>
      <c r="AEG127" s="1531"/>
      <c r="AEH127" s="1531"/>
      <c r="AEI127" s="1531"/>
      <c r="AEJ127" s="1531"/>
      <c r="AEK127" s="1531"/>
      <c r="AEL127" s="1531"/>
      <c r="AEM127" s="1531"/>
      <c r="AEN127" s="1531"/>
      <c r="AEO127" s="1531"/>
      <c r="AEP127" s="1531"/>
      <c r="AEQ127" s="1531"/>
      <c r="AER127" s="1531"/>
      <c r="AES127" s="1531"/>
      <c r="AET127" s="1531"/>
      <c r="AEU127" s="1531"/>
      <c r="AEV127" s="1531"/>
      <c r="AEW127" s="1531"/>
      <c r="AEX127" s="1531"/>
      <c r="AEY127" s="1531"/>
      <c r="AEZ127" s="1531"/>
      <c r="AFA127" s="1531"/>
      <c r="AFB127" s="1531"/>
      <c r="AFC127" s="1531"/>
      <c r="AFD127" s="1531"/>
      <c r="AFE127" s="1531"/>
      <c r="AFF127" s="1531"/>
      <c r="AFG127" s="1531"/>
      <c r="AFH127" s="1531"/>
      <c r="AFI127" s="1531"/>
      <c r="AFJ127" s="1531"/>
      <c r="AFK127" s="1531"/>
      <c r="AFL127" s="1531"/>
      <c r="AFM127" s="1531"/>
      <c r="AFN127" s="1531"/>
      <c r="AFO127" s="1531"/>
      <c r="AFP127" s="1531"/>
      <c r="AFQ127" s="1531"/>
      <c r="AFR127" s="1531"/>
      <c r="AFS127" s="1531"/>
      <c r="AFT127" s="1531"/>
      <c r="AFU127" s="1531"/>
      <c r="AFV127" s="1531"/>
      <c r="AFW127" s="1531"/>
      <c r="AFX127" s="1531"/>
      <c r="AFY127" s="1531"/>
      <c r="AFZ127" s="1531"/>
      <c r="AGA127" s="1531"/>
      <c r="AGB127" s="1531"/>
      <c r="AGC127" s="1531"/>
      <c r="AGD127" s="1531"/>
      <c r="AGE127" s="1531"/>
      <c r="AGF127" s="1531"/>
      <c r="AGG127" s="1531"/>
      <c r="AGH127" s="1531"/>
      <c r="AGI127" s="1531"/>
      <c r="AGJ127" s="1531"/>
      <c r="AGK127" s="1531"/>
      <c r="AGL127" s="1531"/>
      <c r="AGM127" s="1531"/>
      <c r="AGN127" s="1531"/>
      <c r="AGO127" s="1531"/>
      <c r="AGP127" s="1531"/>
      <c r="AGQ127" s="1531"/>
      <c r="AGR127" s="1531"/>
      <c r="AGS127" s="1531"/>
      <c r="AGT127" s="1531"/>
      <c r="AGU127" s="1531"/>
      <c r="AGV127" s="1531"/>
      <c r="AGW127" s="1531"/>
      <c r="AGX127" s="1531"/>
      <c r="AGY127" s="1531"/>
      <c r="AGZ127" s="1531"/>
      <c r="AHA127" s="1531"/>
      <c r="AHB127" s="1531"/>
      <c r="AHC127" s="1531"/>
      <c r="AHD127" s="1531"/>
      <c r="AHE127" s="1531"/>
      <c r="AHF127" s="1531"/>
      <c r="AHG127" s="1531"/>
      <c r="AHH127" s="1531"/>
      <c r="AHI127" s="1531"/>
      <c r="AHJ127" s="1531"/>
      <c r="AHK127" s="1531"/>
      <c r="AHL127" s="1531"/>
      <c r="AHM127" s="1531"/>
      <c r="AHN127" s="1531"/>
      <c r="AHO127" s="1531"/>
      <c r="AHP127" s="1531"/>
      <c r="AHQ127" s="1531"/>
      <c r="AHR127" s="1531"/>
      <c r="AHS127" s="1531"/>
      <c r="AHT127" s="1531"/>
      <c r="AHU127" s="1531"/>
      <c r="AHV127" s="1531"/>
      <c r="AHW127" s="1531"/>
      <c r="AHX127" s="1531"/>
      <c r="AHY127" s="1531"/>
      <c r="AHZ127" s="1531"/>
      <c r="AIA127" s="1531"/>
      <c r="AIB127" s="1531"/>
      <c r="AIC127" s="1531"/>
      <c r="AID127" s="1531"/>
      <c r="AIE127" s="1531"/>
      <c r="AIF127" s="1531"/>
      <c r="AIG127" s="1531"/>
      <c r="AIH127" s="1531"/>
      <c r="AII127" s="1531"/>
      <c r="AIJ127" s="1531"/>
      <c r="AIK127" s="1531"/>
      <c r="AIL127" s="1531"/>
      <c r="AIM127" s="1531"/>
      <c r="AIN127" s="1531"/>
      <c r="AIO127" s="1531"/>
      <c r="AIP127" s="1531"/>
      <c r="AIQ127" s="1531"/>
      <c r="AIR127" s="1531"/>
      <c r="AIS127" s="1531"/>
      <c r="AIT127" s="1531"/>
      <c r="AIU127" s="1531"/>
      <c r="AIV127" s="1531"/>
      <c r="AIW127" s="1531"/>
      <c r="AIX127" s="1531"/>
      <c r="AIY127" s="1531"/>
      <c r="AIZ127" s="1531"/>
      <c r="AJA127" s="1531"/>
      <c r="AJB127" s="1531"/>
      <c r="AJC127" s="1531"/>
      <c r="AJD127" s="1531"/>
      <c r="AJE127" s="1531"/>
      <c r="AJF127" s="1531"/>
      <c r="AJG127" s="1531"/>
      <c r="AJH127" s="1531"/>
      <c r="AJI127" s="1531"/>
      <c r="AJJ127" s="1531"/>
      <c r="AJK127" s="1531"/>
      <c r="AJL127" s="1531"/>
      <c r="AJM127" s="1531"/>
      <c r="AJN127" s="1531"/>
      <c r="AJO127" s="1531"/>
      <c r="AJP127" s="1531"/>
      <c r="AJQ127" s="1531"/>
      <c r="AJR127" s="1531"/>
      <c r="AJS127" s="1531"/>
      <c r="AJT127" s="1531"/>
      <c r="AJU127" s="1531"/>
      <c r="AJV127" s="1531"/>
      <c r="AJW127" s="1531"/>
      <c r="AJX127" s="1531"/>
      <c r="AJY127" s="1531"/>
      <c r="AJZ127" s="1531"/>
      <c r="AKA127" s="1531"/>
      <c r="AKB127" s="1531"/>
      <c r="AKC127" s="1531"/>
      <c r="AKD127" s="1531"/>
      <c r="AKE127" s="1531"/>
      <c r="AKF127" s="1531"/>
      <c r="AKG127" s="1531"/>
      <c r="AKH127" s="1531"/>
      <c r="AKI127" s="1531"/>
      <c r="AKJ127" s="1531"/>
      <c r="AKK127" s="1531"/>
      <c r="AKL127" s="1531"/>
      <c r="AKM127" s="1531"/>
      <c r="AKN127" s="1531"/>
      <c r="AKO127" s="1531"/>
      <c r="AKP127" s="1531"/>
      <c r="AKQ127" s="1531"/>
      <c r="AKR127" s="1531"/>
      <c r="AKS127" s="1531"/>
      <c r="AKT127" s="1531"/>
      <c r="AKU127" s="1531"/>
      <c r="AKV127" s="1531"/>
      <c r="AKW127" s="1531"/>
      <c r="AKX127" s="1531"/>
      <c r="AKY127" s="1531"/>
      <c r="AKZ127" s="1531"/>
      <c r="ALA127" s="1531"/>
      <c r="ALB127" s="1531"/>
      <c r="ALC127" s="1531"/>
      <c r="ALD127" s="1531"/>
      <c r="ALE127" s="1531"/>
      <c r="ALF127" s="1531"/>
      <c r="ALG127" s="1531"/>
      <c r="ALH127" s="1531"/>
      <c r="ALI127" s="1531"/>
      <c r="ALJ127" s="1531"/>
      <c r="ALK127" s="1531"/>
      <c r="ALL127" s="1531"/>
      <c r="ALM127" s="1531"/>
      <c r="ALN127" s="1531"/>
      <c r="ALO127" s="1531"/>
      <c r="ALP127" s="1531"/>
      <c r="ALQ127" s="1531"/>
      <c r="ALR127" s="1531"/>
      <c r="ALS127" s="1531"/>
      <c r="ALT127" s="1531"/>
      <c r="ALU127" s="1531"/>
      <c r="ALV127" s="1531"/>
      <c r="ALW127" s="1531"/>
      <c r="ALX127" s="1531"/>
      <c r="ALY127" s="1531"/>
      <c r="ALZ127" s="1531"/>
      <c r="AMA127" s="1531"/>
      <c r="AMB127" s="1531"/>
      <c r="AMC127" s="1531"/>
      <c r="AMD127" s="1531"/>
      <c r="AME127" s="1531"/>
      <c r="AMF127" s="1531"/>
      <c r="AMG127" s="1531"/>
      <c r="AMH127" s="1531"/>
      <c r="AMI127" s="1531"/>
      <c r="AMJ127" s="1531"/>
      <c r="AMK127" s="1531"/>
      <c r="AML127" s="1531"/>
      <c r="AMM127" s="1531"/>
      <c r="AMN127" s="1531"/>
      <c r="AMO127" s="1531"/>
      <c r="AMP127" s="1531"/>
      <c r="AMQ127" s="1531"/>
      <c r="AMR127" s="1531"/>
      <c r="AMS127" s="1531"/>
      <c r="AMT127" s="1531"/>
      <c r="AMU127" s="1531"/>
      <c r="AMV127" s="1531"/>
      <c r="AMW127" s="1531"/>
      <c r="AMX127" s="1531"/>
      <c r="AMY127" s="1531"/>
      <c r="AMZ127" s="1531"/>
      <c r="ANA127" s="1531"/>
      <c r="ANB127" s="1531"/>
      <c r="ANC127" s="1531"/>
      <c r="AND127" s="1531"/>
      <c r="ANE127" s="1531"/>
      <c r="ANF127" s="1531"/>
      <c r="ANG127" s="1531"/>
      <c r="ANH127" s="1531"/>
      <c r="ANI127" s="1531"/>
      <c r="ANJ127" s="1531"/>
      <c r="ANK127" s="1531"/>
      <c r="ANL127" s="1531"/>
      <c r="ANM127" s="1531"/>
      <c r="ANN127" s="1531"/>
      <c r="ANO127" s="1531"/>
      <c r="ANP127" s="1531"/>
      <c r="ANQ127" s="1531"/>
      <c r="ANR127" s="1531"/>
      <c r="ANS127" s="1531"/>
      <c r="ANT127" s="1531"/>
      <c r="ANU127" s="1531"/>
      <c r="ANV127" s="1531"/>
      <c r="ANW127" s="1531"/>
      <c r="ANX127" s="1531"/>
      <c r="ANY127" s="1531"/>
      <c r="ANZ127" s="1531"/>
      <c r="AOA127" s="1531"/>
      <c r="AOB127" s="1531"/>
      <c r="AOC127" s="1531"/>
      <c r="AOD127" s="1531"/>
      <c r="AOE127" s="1531"/>
      <c r="AOF127" s="1531"/>
      <c r="AOG127" s="1531"/>
      <c r="AOH127" s="1531"/>
      <c r="AOI127" s="1531"/>
      <c r="AOJ127" s="1531"/>
      <c r="AOK127" s="1531"/>
      <c r="AOL127" s="1531"/>
      <c r="AOM127" s="1531"/>
      <c r="AON127" s="1531"/>
      <c r="AOO127" s="1531"/>
      <c r="AOP127" s="1531"/>
      <c r="AOQ127" s="1531"/>
      <c r="AOR127" s="1531"/>
      <c r="AOS127" s="1531"/>
      <c r="AOT127" s="1531"/>
      <c r="AOU127" s="1531"/>
      <c r="AOV127" s="1531"/>
      <c r="AOW127" s="1531"/>
      <c r="AOX127" s="1531"/>
      <c r="AOY127" s="1531"/>
      <c r="AOZ127" s="1531"/>
      <c r="APA127" s="1531"/>
      <c r="APB127" s="1531"/>
      <c r="APC127" s="1531"/>
      <c r="APD127" s="1531"/>
      <c r="APE127" s="1531"/>
      <c r="APF127" s="1531"/>
      <c r="APG127" s="1531"/>
      <c r="APH127" s="1531"/>
      <c r="API127" s="1531"/>
      <c r="APJ127" s="1531"/>
      <c r="APK127" s="1531"/>
      <c r="APL127" s="1531"/>
      <c r="APM127" s="1531"/>
      <c r="APN127" s="1531"/>
      <c r="APO127" s="1531"/>
      <c r="APP127" s="1531"/>
      <c r="APQ127" s="1531"/>
      <c r="APR127" s="1531"/>
      <c r="APS127" s="1531"/>
      <c r="APT127" s="1531"/>
      <c r="APU127" s="1531"/>
      <c r="APV127" s="1531"/>
      <c r="APW127" s="1531"/>
      <c r="APX127" s="1531"/>
      <c r="APY127" s="1531"/>
      <c r="APZ127" s="1531"/>
      <c r="AQA127" s="1531"/>
      <c r="AQB127" s="1531"/>
      <c r="AQC127" s="1531"/>
      <c r="AQD127" s="1531"/>
      <c r="AQE127" s="1531"/>
      <c r="AQF127" s="1531"/>
      <c r="AQG127" s="1531"/>
      <c r="AQH127" s="1531"/>
      <c r="AQI127" s="1531"/>
      <c r="AQJ127" s="1531"/>
      <c r="AQK127" s="1531"/>
      <c r="AQL127" s="1531"/>
      <c r="AQM127" s="1531"/>
      <c r="AQN127" s="1531"/>
      <c r="AQO127" s="1531"/>
      <c r="AQP127" s="1531"/>
      <c r="AQQ127" s="1531"/>
      <c r="AQR127" s="1531"/>
      <c r="AQS127" s="1531"/>
      <c r="AQT127" s="1531"/>
      <c r="AQU127" s="1531"/>
      <c r="AQV127" s="1531"/>
      <c r="AQW127" s="1531"/>
      <c r="AQX127" s="1531"/>
      <c r="AQY127" s="1531"/>
      <c r="AQZ127" s="1531"/>
      <c r="ARA127" s="1531"/>
      <c r="ARB127" s="1531"/>
      <c r="ARC127" s="1531"/>
      <c r="ARD127" s="1531"/>
      <c r="ARE127" s="1531"/>
      <c r="ARF127" s="1531"/>
      <c r="ARG127" s="1531"/>
      <c r="ARH127" s="1531"/>
      <c r="ARI127" s="1531"/>
      <c r="ARJ127" s="1531"/>
      <c r="ARK127" s="1531"/>
      <c r="ARL127" s="1531"/>
      <c r="ARM127" s="1531"/>
      <c r="ARN127" s="1531"/>
      <c r="ARO127" s="1531"/>
      <c r="ARP127" s="1531"/>
      <c r="ARQ127" s="1531"/>
      <c r="ARR127" s="1531"/>
      <c r="ARS127" s="1531"/>
      <c r="ART127" s="1531"/>
      <c r="ARU127" s="1531"/>
      <c r="ARV127" s="1531"/>
      <c r="ARW127" s="1531"/>
      <c r="ARX127" s="1531"/>
      <c r="ARY127" s="1531"/>
      <c r="ARZ127" s="1531"/>
      <c r="ASA127" s="1531"/>
      <c r="ASB127" s="1531"/>
      <c r="ASC127" s="1531"/>
      <c r="ASD127" s="1531"/>
      <c r="ASE127" s="1531"/>
      <c r="ASF127" s="1531"/>
      <c r="ASG127" s="1531"/>
      <c r="ASH127" s="1531"/>
      <c r="ASI127" s="1531"/>
      <c r="ASJ127" s="1531"/>
      <c r="ASK127" s="1531"/>
      <c r="ASL127" s="1531"/>
      <c r="ASM127" s="1531"/>
      <c r="ASN127" s="1531"/>
      <c r="ASO127" s="1531"/>
      <c r="ASP127" s="1531"/>
      <c r="ASQ127" s="1531"/>
      <c r="ASR127" s="1531"/>
      <c r="ASS127" s="1531"/>
      <c r="AST127" s="1531"/>
      <c r="ASU127" s="1531"/>
      <c r="ASV127" s="1531"/>
      <c r="ASW127" s="1531"/>
      <c r="ASX127" s="1531"/>
      <c r="ASY127" s="1531"/>
      <c r="ASZ127" s="1531"/>
      <c r="ATA127" s="1531"/>
      <c r="ATB127" s="1531"/>
      <c r="ATC127" s="1531"/>
      <c r="ATD127" s="1531"/>
      <c r="ATE127" s="1531"/>
      <c r="ATF127" s="1531"/>
      <c r="ATG127" s="1531"/>
      <c r="ATH127" s="1531"/>
      <c r="ATI127" s="1531"/>
      <c r="ATJ127" s="1531"/>
      <c r="ATK127" s="1531"/>
      <c r="ATL127" s="1531"/>
      <c r="ATM127" s="1531"/>
      <c r="ATN127" s="1531"/>
      <c r="ATO127" s="1531"/>
      <c r="ATP127" s="1531"/>
      <c r="ATQ127" s="1531"/>
      <c r="ATR127" s="1531"/>
      <c r="ATS127" s="1531"/>
      <c r="ATT127" s="1531"/>
      <c r="ATU127" s="1531"/>
      <c r="ATV127" s="1531"/>
      <c r="ATW127" s="1531"/>
      <c r="ATX127" s="1531"/>
      <c r="ATY127" s="1531"/>
      <c r="ATZ127" s="1531"/>
      <c r="AUA127" s="1531"/>
      <c r="AUB127" s="1531"/>
      <c r="AUC127" s="1531"/>
      <c r="AUD127" s="1531"/>
      <c r="AUE127" s="1531"/>
      <c r="AUF127" s="1531"/>
      <c r="AUG127" s="1531"/>
      <c r="AUH127" s="1531"/>
      <c r="AUI127" s="1531"/>
    </row>
    <row r="128" spans="1:1231" s="1449" customFormat="1" ht="31.75" customHeight="1" x14ac:dyDescent="0.75">
      <c r="A128" s="2099"/>
      <c r="B128" s="2099"/>
      <c r="C128" s="1635">
        <v>16.399999999999999</v>
      </c>
      <c r="D128" s="1636" t="s">
        <v>47</v>
      </c>
      <c r="E128" s="1628" t="s">
        <v>25</v>
      </c>
      <c r="F128" s="1628" t="s">
        <v>12</v>
      </c>
      <c r="G128" s="1437">
        <f t="array" ref="G128">INDEX('Salary . staff rates'!$A$6:$C$28,MATCH(1,('Salary . staff rates'!$A$6:$A$28=E128)*('Salary . staff rates'!$B$6:$B$28=F128),0),3)</f>
        <v>75000</v>
      </c>
      <c r="H128" s="1437">
        <f t="shared" si="96"/>
        <v>526.31578947368428</v>
      </c>
      <c r="I128" s="1464" t="s">
        <v>0</v>
      </c>
      <c r="J128" s="1465" t="s">
        <v>0</v>
      </c>
      <c r="K128" s="1466">
        <v>10</v>
      </c>
      <c r="L128" s="1467">
        <f>IF(K128="N/A","",H128*K128)</f>
        <v>5263.1578947368425</v>
      </c>
      <c r="M128" s="1630" t="s">
        <v>31</v>
      </c>
      <c r="N128" s="1631">
        <f>IF(M128="Yes",L128*'Salary . staff rates'!$C$34,0)</f>
        <v>0</v>
      </c>
      <c r="O128" s="1470"/>
      <c r="P128" s="555">
        <v>1</v>
      </c>
      <c r="Q128" s="555">
        <v>1</v>
      </c>
      <c r="R128" s="1470"/>
      <c r="S128" s="1470"/>
      <c r="T128" s="1470"/>
      <c r="U128" s="1470"/>
      <c r="V128" s="1470"/>
      <c r="W128" s="1443">
        <v>1</v>
      </c>
      <c r="Y128" s="555">
        <f t="shared" si="104"/>
        <v>5263.1578947368425</v>
      </c>
      <c r="Z128" s="555">
        <f t="shared" si="105"/>
        <v>0</v>
      </c>
      <c r="AA128" s="1471"/>
      <c r="AB128" s="555">
        <f t="shared" si="106"/>
        <v>5263.1578947368425</v>
      </c>
      <c r="AC128" s="555">
        <f t="shared" si="107"/>
        <v>0</v>
      </c>
      <c r="AD128" s="1448"/>
      <c r="AE128" s="1448"/>
      <c r="AF128" s="1448"/>
      <c r="AL128" s="1450"/>
      <c r="AN128" s="1451">
        <f t="shared" si="108"/>
        <v>0</v>
      </c>
      <c r="AO128" s="1451">
        <f t="shared" si="109"/>
        <v>0</v>
      </c>
      <c r="AP128" s="1531"/>
      <c r="AQ128" s="1531"/>
      <c r="AR128" s="1531"/>
      <c r="AS128" s="1531"/>
      <c r="AT128" s="1531"/>
      <c r="AU128" s="1531"/>
      <c r="AV128" s="1531"/>
      <c r="AW128" s="1531"/>
      <c r="AX128" s="1531"/>
      <c r="AY128" s="1531"/>
      <c r="AZ128" s="1531"/>
      <c r="BA128" s="1531"/>
      <c r="BB128" s="1531"/>
      <c r="BC128" s="1531"/>
      <c r="BD128" s="1531"/>
      <c r="BE128" s="1531"/>
      <c r="BF128" s="1531"/>
      <c r="BG128" s="1531"/>
      <c r="BH128" s="1531"/>
      <c r="BI128" s="1531"/>
      <c r="BJ128" s="1531"/>
      <c r="BK128" s="1531"/>
      <c r="BL128" s="1531"/>
      <c r="BM128" s="1531"/>
      <c r="BN128" s="1531"/>
      <c r="BO128" s="1531"/>
      <c r="BP128" s="1531"/>
      <c r="BQ128" s="1531"/>
      <c r="BR128" s="1531"/>
      <c r="BS128" s="1531"/>
      <c r="BT128" s="1531"/>
      <c r="BU128" s="1531"/>
      <c r="BV128" s="1531"/>
      <c r="BW128" s="1531"/>
      <c r="BX128" s="1531"/>
      <c r="BY128" s="1531"/>
      <c r="BZ128" s="1531"/>
      <c r="CA128" s="1531"/>
      <c r="CB128" s="1531"/>
      <c r="CC128" s="1531"/>
      <c r="CD128" s="1531"/>
      <c r="CE128" s="1531"/>
      <c r="CF128" s="1531"/>
      <c r="CG128" s="1531"/>
      <c r="CH128" s="1531"/>
      <c r="CI128" s="1531"/>
      <c r="CJ128" s="1531"/>
      <c r="CK128" s="1531"/>
      <c r="CL128" s="1531"/>
      <c r="CM128" s="1531"/>
      <c r="CN128" s="1531"/>
      <c r="CO128" s="1531"/>
      <c r="CP128" s="1531"/>
      <c r="CQ128" s="1531"/>
      <c r="CR128" s="1531"/>
      <c r="CS128" s="1531"/>
      <c r="CT128" s="1531"/>
      <c r="CU128" s="1531"/>
      <c r="CV128" s="1531"/>
      <c r="CW128" s="1531"/>
      <c r="CX128" s="1531"/>
      <c r="CY128" s="1531"/>
      <c r="CZ128" s="1531"/>
      <c r="DA128" s="1531"/>
      <c r="DB128" s="1531"/>
      <c r="DC128" s="1531"/>
      <c r="DD128" s="1531"/>
      <c r="DE128" s="1531"/>
      <c r="DF128" s="1531"/>
      <c r="DG128" s="1531"/>
      <c r="DH128" s="1531"/>
      <c r="DI128" s="1531"/>
      <c r="DJ128" s="1531"/>
      <c r="DK128" s="1531"/>
      <c r="DL128" s="1531"/>
      <c r="DM128" s="1531"/>
      <c r="DN128" s="1531"/>
      <c r="DO128" s="1531"/>
      <c r="DP128" s="1531"/>
      <c r="DQ128" s="1531"/>
      <c r="DR128" s="1531"/>
      <c r="DS128" s="1531"/>
      <c r="DT128" s="1531"/>
      <c r="DU128" s="1531"/>
      <c r="DV128" s="1531"/>
      <c r="DW128" s="1531"/>
      <c r="DX128" s="1531"/>
      <c r="DY128" s="1531"/>
      <c r="DZ128" s="1531"/>
      <c r="EA128" s="1531"/>
      <c r="EB128" s="1531"/>
      <c r="EC128" s="1531"/>
      <c r="ED128" s="1531"/>
      <c r="EE128" s="1531"/>
      <c r="EF128" s="1531"/>
      <c r="EG128" s="1531"/>
      <c r="EH128" s="1531"/>
      <c r="EI128" s="1531"/>
      <c r="EJ128" s="1531"/>
      <c r="EK128" s="1531"/>
      <c r="EL128" s="1531"/>
      <c r="EM128" s="1531"/>
      <c r="EN128" s="1531"/>
      <c r="EO128" s="1531"/>
      <c r="EP128" s="1531"/>
      <c r="EQ128" s="1531"/>
      <c r="ER128" s="1531"/>
      <c r="ES128" s="1531"/>
      <c r="ET128" s="1531"/>
      <c r="EU128" s="1531"/>
      <c r="EV128" s="1531"/>
      <c r="EW128" s="1531"/>
      <c r="EX128" s="1531"/>
      <c r="EY128" s="1531"/>
      <c r="EZ128" s="1531"/>
      <c r="FA128" s="1531"/>
      <c r="FB128" s="1531"/>
      <c r="FC128" s="1531"/>
      <c r="FD128" s="1531"/>
      <c r="FE128" s="1531"/>
      <c r="FF128" s="1531"/>
      <c r="FG128" s="1531"/>
      <c r="FH128" s="1531"/>
      <c r="FI128" s="1531"/>
      <c r="FJ128" s="1531"/>
      <c r="FK128" s="1531"/>
      <c r="FL128" s="1531"/>
      <c r="FM128" s="1531"/>
      <c r="FN128" s="1531"/>
      <c r="FO128" s="1531"/>
      <c r="FP128" s="1531"/>
      <c r="FQ128" s="1531"/>
      <c r="FR128" s="1531"/>
      <c r="FS128" s="1531"/>
      <c r="FT128" s="1531"/>
      <c r="FU128" s="1531"/>
      <c r="FV128" s="1531"/>
      <c r="FW128" s="1531"/>
      <c r="FX128" s="1531"/>
      <c r="FY128" s="1531"/>
      <c r="FZ128" s="1531"/>
      <c r="GA128" s="1531"/>
      <c r="GB128" s="1531"/>
      <c r="GC128" s="1531"/>
      <c r="GD128" s="1531"/>
      <c r="GE128" s="1531"/>
      <c r="GF128" s="1531"/>
      <c r="GG128" s="1531"/>
      <c r="GH128" s="1531"/>
      <c r="GI128" s="1531"/>
      <c r="GJ128" s="1531"/>
      <c r="GK128" s="1531"/>
      <c r="GL128" s="1531"/>
      <c r="GM128" s="1531"/>
      <c r="GN128" s="1531"/>
      <c r="GO128" s="1531"/>
      <c r="GP128" s="1531"/>
      <c r="GQ128" s="1531"/>
      <c r="GR128" s="1531"/>
      <c r="GS128" s="1531"/>
      <c r="GT128" s="1531"/>
      <c r="GU128" s="1531"/>
      <c r="GV128" s="1531"/>
      <c r="GW128" s="1531"/>
      <c r="GX128" s="1531"/>
      <c r="GY128" s="1531"/>
      <c r="GZ128" s="1531"/>
      <c r="HA128" s="1531"/>
      <c r="HB128" s="1531"/>
      <c r="HC128" s="1531"/>
      <c r="HD128" s="1531"/>
      <c r="HE128" s="1531"/>
      <c r="HF128" s="1531"/>
      <c r="HG128" s="1531"/>
      <c r="HH128" s="1531"/>
      <c r="HI128" s="1531"/>
      <c r="HJ128" s="1531"/>
      <c r="HK128" s="1531"/>
      <c r="HL128" s="1531"/>
      <c r="HM128" s="1531"/>
      <c r="HN128" s="1531"/>
      <c r="HO128" s="1531"/>
      <c r="HP128" s="1531"/>
      <c r="HQ128" s="1531"/>
      <c r="HR128" s="1531"/>
      <c r="HS128" s="1531"/>
      <c r="HT128" s="1531"/>
      <c r="HU128" s="1531"/>
      <c r="HV128" s="1531"/>
      <c r="HW128" s="1531"/>
      <c r="HX128" s="1531"/>
      <c r="HY128" s="1531"/>
      <c r="HZ128" s="1531"/>
      <c r="IA128" s="1531"/>
      <c r="IB128" s="1531"/>
      <c r="IC128" s="1531"/>
      <c r="ID128" s="1531"/>
      <c r="IE128" s="1531"/>
      <c r="IF128" s="1531"/>
      <c r="IG128" s="1531"/>
      <c r="IH128" s="1531"/>
      <c r="II128" s="1531"/>
      <c r="IJ128" s="1531"/>
      <c r="IK128" s="1531"/>
      <c r="IL128" s="1531"/>
      <c r="IM128" s="1531"/>
      <c r="IN128" s="1531"/>
      <c r="IO128" s="1531"/>
      <c r="IP128" s="1531"/>
      <c r="IQ128" s="1531"/>
      <c r="IR128" s="1531"/>
      <c r="IS128" s="1531"/>
      <c r="IT128" s="1531"/>
      <c r="IU128" s="1531"/>
      <c r="IV128" s="1531"/>
      <c r="IW128" s="1531"/>
      <c r="IX128" s="1531"/>
      <c r="IY128" s="1531"/>
      <c r="IZ128" s="1531"/>
      <c r="JA128" s="1531"/>
      <c r="JB128" s="1531"/>
      <c r="JC128" s="1531"/>
      <c r="JD128" s="1531"/>
      <c r="JE128" s="1531"/>
      <c r="JF128" s="1531"/>
      <c r="JG128" s="1531"/>
      <c r="JH128" s="1531"/>
      <c r="JI128" s="1531"/>
      <c r="JJ128" s="1531"/>
      <c r="JK128" s="1531"/>
      <c r="JL128" s="1531"/>
      <c r="JM128" s="1531"/>
      <c r="JN128" s="1531"/>
      <c r="JO128" s="1531"/>
      <c r="JP128" s="1531"/>
      <c r="JQ128" s="1531"/>
      <c r="JR128" s="1531"/>
      <c r="JS128" s="1531"/>
      <c r="JT128" s="1531"/>
      <c r="JU128" s="1531"/>
      <c r="JV128" s="1531"/>
      <c r="JW128" s="1531"/>
      <c r="JX128" s="1531"/>
      <c r="JY128" s="1531"/>
      <c r="JZ128" s="1531"/>
      <c r="KA128" s="1531"/>
      <c r="KB128" s="1531"/>
      <c r="KC128" s="1531"/>
      <c r="KD128" s="1531"/>
      <c r="KE128" s="1531"/>
      <c r="KF128" s="1531"/>
      <c r="KG128" s="1531"/>
      <c r="KH128" s="1531"/>
      <c r="KI128" s="1531"/>
      <c r="KJ128" s="1531"/>
      <c r="KK128" s="1531"/>
      <c r="KL128" s="1531"/>
      <c r="KM128" s="1531"/>
      <c r="KN128" s="1531"/>
      <c r="KO128" s="1531"/>
      <c r="KP128" s="1531"/>
      <c r="KQ128" s="1531"/>
      <c r="KR128" s="1531"/>
      <c r="KS128" s="1531"/>
      <c r="KT128" s="1531"/>
      <c r="KU128" s="1531"/>
      <c r="KV128" s="1531"/>
      <c r="KW128" s="1531"/>
      <c r="KX128" s="1531"/>
      <c r="KY128" s="1531"/>
      <c r="KZ128" s="1531"/>
      <c r="LA128" s="1531"/>
      <c r="LB128" s="1531"/>
      <c r="LC128" s="1531"/>
      <c r="LD128" s="1531"/>
      <c r="LE128" s="1531"/>
      <c r="LF128" s="1531"/>
      <c r="LG128" s="1531"/>
      <c r="LH128" s="1531"/>
      <c r="LI128" s="1531"/>
      <c r="LJ128" s="1531"/>
      <c r="LK128" s="1531"/>
      <c r="LL128" s="1531"/>
      <c r="LM128" s="1531"/>
      <c r="LN128" s="1531"/>
      <c r="LO128" s="1531"/>
      <c r="LP128" s="1531"/>
      <c r="LQ128" s="1531"/>
      <c r="LR128" s="1531"/>
      <c r="LS128" s="1531"/>
      <c r="LT128" s="1531"/>
      <c r="LU128" s="1531"/>
      <c r="LV128" s="1531"/>
      <c r="LW128" s="1531"/>
      <c r="LX128" s="1531"/>
      <c r="LY128" s="1531"/>
      <c r="LZ128" s="1531"/>
      <c r="MA128" s="1531"/>
      <c r="MB128" s="1531"/>
      <c r="MC128" s="1531"/>
      <c r="MD128" s="1531"/>
      <c r="ME128" s="1531"/>
      <c r="MF128" s="1531"/>
      <c r="MG128" s="1531"/>
      <c r="MH128" s="1531"/>
      <c r="MI128" s="1531"/>
      <c r="MJ128" s="1531"/>
      <c r="MK128" s="1531"/>
      <c r="ML128" s="1531"/>
      <c r="MM128" s="1531"/>
      <c r="MN128" s="1531"/>
      <c r="MO128" s="1531"/>
      <c r="MP128" s="1531"/>
      <c r="MQ128" s="1531"/>
      <c r="MR128" s="1531"/>
      <c r="MS128" s="1531"/>
      <c r="MT128" s="1531"/>
      <c r="MU128" s="1531"/>
      <c r="MV128" s="1531"/>
      <c r="MW128" s="1531"/>
      <c r="MX128" s="1531"/>
      <c r="MY128" s="1531"/>
      <c r="MZ128" s="1531"/>
      <c r="NA128" s="1531"/>
      <c r="NB128" s="1531"/>
      <c r="NC128" s="1531"/>
      <c r="ND128" s="1531"/>
      <c r="NE128" s="1531"/>
      <c r="NF128" s="1531"/>
      <c r="NG128" s="1531"/>
      <c r="NH128" s="1531"/>
      <c r="NI128" s="1531"/>
      <c r="NJ128" s="1531"/>
      <c r="NK128" s="1531"/>
      <c r="NL128" s="1531"/>
      <c r="NM128" s="1531"/>
      <c r="NN128" s="1531"/>
      <c r="NO128" s="1531"/>
      <c r="NP128" s="1531"/>
      <c r="NQ128" s="1531"/>
      <c r="NR128" s="1531"/>
      <c r="NS128" s="1531"/>
      <c r="NT128" s="1531"/>
      <c r="NU128" s="1531"/>
      <c r="NV128" s="1531"/>
      <c r="NW128" s="1531"/>
      <c r="NX128" s="1531"/>
      <c r="NY128" s="1531"/>
      <c r="NZ128" s="1531"/>
      <c r="OA128" s="1531"/>
      <c r="OB128" s="1531"/>
      <c r="OC128" s="1531"/>
      <c r="OD128" s="1531"/>
      <c r="OE128" s="1531"/>
      <c r="OF128" s="1531"/>
      <c r="OG128" s="1531"/>
      <c r="OH128" s="1531"/>
      <c r="OI128" s="1531"/>
      <c r="OJ128" s="1531"/>
      <c r="OK128" s="1531"/>
      <c r="OL128" s="1531"/>
      <c r="OM128" s="1531"/>
      <c r="ON128" s="1531"/>
      <c r="OO128" s="1531"/>
      <c r="OP128" s="1531"/>
      <c r="OQ128" s="1531"/>
      <c r="OR128" s="1531"/>
      <c r="OS128" s="1531"/>
      <c r="OT128" s="1531"/>
      <c r="OU128" s="1531"/>
      <c r="OV128" s="1531"/>
      <c r="OW128" s="1531"/>
      <c r="OX128" s="1531"/>
      <c r="OY128" s="1531"/>
      <c r="OZ128" s="1531"/>
      <c r="PA128" s="1531"/>
      <c r="PB128" s="1531"/>
      <c r="PC128" s="1531"/>
      <c r="PD128" s="1531"/>
      <c r="PE128" s="1531"/>
      <c r="PF128" s="1531"/>
      <c r="PG128" s="1531"/>
      <c r="PH128" s="1531"/>
      <c r="PI128" s="1531"/>
      <c r="PJ128" s="1531"/>
      <c r="PK128" s="1531"/>
      <c r="PL128" s="1531"/>
      <c r="PM128" s="1531"/>
      <c r="PN128" s="1531"/>
      <c r="PO128" s="1531"/>
      <c r="PP128" s="1531"/>
      <c r="PQ128" s="1531"/>
      <c r="PR128" s="1531"/>
      <c r="PS128" s="1531"/>
      <c r="PT128" s="1531"/>
      <c r="PU128" s="1531"/>
      <c r="PV128" s="1531"/>
      <c r="PW128" s="1531"/>
      <c r="PX128" s="1531"/>
      <c r="PY128" s="1531"/>
      <c r="PZ128" s="1531"/>
      <c r="QA128" s="1531"/>
      <c r="QB128" s="1531"/>
      <c r="QC128" s="1531"/>
      <c r="QD128" s="1531"/>
      <c r="QE128" s="1531"/>
      <c r="QF128" s="1531"/>
      <c r="QG128" s="1531"/>
      <c r="QH128" s="1531"/>
      <c r="QI128" s="1531"/>
      <c r="QJ128" s="1531"/>
      <c r="QK128" s="1531"/>
      <c r="QL128" s="1531"/>
      <c r="QM128" s="1531"/>
      <c r="QN128" s="1531"/>
      <c r="QO128" s="1531"/>
      <c r="QP128" s="1531"/>
      <c r="QQ128" s="1531"/>
      <c r="QR128" s="1531"/>
      <c r="QS128" s="1531"/>
      <c r="QT128" s="1531"/>
      <c r="QU128" s="1531"/>
      <c r="QV128" s="1531"/>
      <c r="QW128" s="1531"/>
      <c r="QX128" s="1531"/>
      <c r="QY128" s="1531"/>
      <c r="QZ128" s="1531"/>
      <c r="RA128" s="1531"/>
      <c r="RB128" s="1531"/>
      <c r="RC128" s="1531"/>
      <c r="RD128" s="1531"/>
      <c r="RE128" s="1531"/>
      <c r="RF128" s="1531"/>
      <c r="RG128" s="1531"/>
      <c r="RH128" s="1531"/>
      <c r="RI128" s="1531"/>
      <c r="RJ128" s="1531"/>
      <c r="RK128" s="1531"/>
      <c r="RL128" s="1531"/>
      <c r="RM128" s="1531"/>
      <c r="RN128" s="1531"/>
      <c r="RO128" s="1531"/>
      <c r="RP128" s="1531"/>
      <c r="RQ128" s="1531"/>
      <c r="RR128" s="1531"/>
      <c r="RS128" s="1531"/>
      <c r="RT128" s="1531"/>
      <c r="RU128" s="1531"/>
      <c r="RV128" s="1531"/>
      <c r="RW128" s="1531"/>
      <c r="RX128" s="1531"/>
      <c r="RY128" s="1531"/>
      <c r="RZ128" s="1531"/>
      <c r="SA128" s="1531"/>
      <c r="SB128" s="1531"/>
      <c r="SC128" s="1531"/>
      <c r="SD128" s="1531"/>
      <c r="SE128" s="1531"/>
      <c r="SF128" s="1531"/>
      <c r="SG128" s="1531"/>
      <c r="SH128" s="1531"/>
      <c r="SI128" s="1531"/>
      <c r="SJ128" s="1531"/>
      <c r="SK128" s="1531"/>
      <c r="SL128" s="1531"/>
      <c r="SM128" s="1531"/>
      <c r="SN128" s="1531"/>
      <c r="SO128" s="1531"/>
      <c r="SP128" s="1531"/>
      <c r="SQ128" s="1531"/>
      <c r="SR128" s="1531"/>
      <c r="SS128" s="1531"/>
      <c r="ST128" s="1531"/>
      <c r="SU128" s="1531"/>
      <c r="SV128" s="1531"/>
      <c r="SW128" s="1531"/>
      <c r="SX128" s="1531"/>
      <c r="SY128" s="1531"/>
      <c r="SZ128" s="1531"/>
      <c r="TA128" s="1531"/>
      <c r="TB128" s="1531"/>
      <c r="TC128" s="1531"/>
      <c r="TD128" s="1531"/>
      <c r="TE128" s="1531"/>
      <c r="TF128" s="1531"/>
      <c r="TG128" s="1531"/>
      <c r="TH128" s="1531"/>
      <c r="TI128" s="1531"/>
      <c r="TJ128" s="1531"/>
      <c r="TK128" s="1531"/>
      <c r="TL128" s="1531"/>
      <c r="TM128" s="1531"/>
      <c r="TN128" s="1531"/>
      <c r="TO128" s="1531"/>
      <c r="TP128" s="1531"/>
      <c r="TQ128" s="1531"/>
      <c r="TR128" s="1531"/>
      <c r="TS128" s="1531"/>
      <c r="TT128" s="1531"/>
      <c r="TU128" s="1531"/>
      <c r="TV128" s="1531"/>
      <c r="TW128" s="1531"/>
      <c r="TX128" s="1531"/>
      <c r="TY128" s="1531"/>
      <c r="TZ128" s="1531"/>
      <c r="UA128" s="1531"/>
      <c r="UB128" s="1531"/>
      <c r="UC128" s="1531"/>
      <c r="UD128" s="1531"/>
      <c r="UE128" s="1531"/>
      <c r="UF128" s="1531"/>
      <c r="UG128" s="1531"/>
      <c r="UH128" s="1531"/>
      <c r="UI128" s="1531"/>
      <c r="UJ128" s="1531"/>
      <c r="UK128" s="1531"/>
      <c r="UL128" s="1531"/>
      <c r="UM128" s="1531"/>
      <c r="UN128" s="1531"/>
      <c r="UO128" s="1531"/>
      <c r="UP128" s="1531"/>
      <c r="UQ128" s="1531"/>
      <c r="UR128" s="1531"/>
      <c r="US128" s="1531"/>
      <c r="UT128" s="1531"/>
      <c r="UU128" s="1531"/>
      <c r="UV128" s="1531"/>
      <c r="UW128" s="1531"/>
      <c r="UX128" s="1531"/>
      <c r="UY128" s="1531"/>
      <c r="UZ128" s="1531"/>
      <c r="VA128" s="1531"/>
      <c r="VB128" s="1531"/>
      <c r="VC128" s="1531"/>
      <c r="VD128" s="1531"/>
      <c r="VE128" s="1531"/>
      <c r="VF128" s="1531"/>
      <c r="VG128" s="1531"/>
      <c r="VH128" s="1531"/>
      <c r="VI128" s="1531"/>
      <c r="VJ128" s="1531"/>
      <c r="VK128" s="1531"/>
      <c r="VL128" s="1531"/>
      <c r="VM128" s="1531"/>
      <c r="VN128" s="1531"/>
      <c r="VO128" s="1531"/>
      <c r="VP128" s="1531"/>
      <c r="VQ128" s="1531"/>
      <c r="VR128" s="1531"/>
      <c r="VS128" s="1531"/>
      <c r="VT128" s="1531"/>
      <c r="VU128" s="1531"/>
      <c r="VV128" s="1531"/>
      <c r="VW128" s="1531"/>
      <c r="VX128" s="1531"/>
      <c r="VY128" s="1531"/>
      <c r="VZ128" s="1531"/>
      <c r="WA128" s="1531"/>
      <c r="WB128" s="1531"/>
      <c r="WC128" s="1531"/>
      <c r="WD128" s="1531"/>
      <c r="WE128" s="1531"/>
      <c r="WF128" s="1531"/>
      <c r="WG128" s="1531"/>
      <c r="WH128" s="1531"/>
      <c r="WI128" s="1531"/>
      <c r="WJ128" s="1531"/>
      <c r="WK128" s="1531"/>
      <c r="WL128" s="1531"/>
      <c r="WM128" s="1531"/>
      <c r="WN128" s="1531"/>
      <c r="WO128" s="1531"/>
      <c r="WP128" s="1531"/>
      <c r="WQ128" s="1531"/>
      <c r="WR128" s="1531"/>
      <c r="WS128" s="1531"/>
      <c r="WT128" s="1531"/>
      <c r="WU128" s="1531"/>
      <c r="WV128" s="1531"/>
      <c r="WW128" s="1531"/>
      <c r="WX128" s="1531"/>
      <c r="WY128" s="1531"/>
      <c r="WZ128" s="1531"/>
      <c r="XA128" s="1531"/>
      <c r="XB128" s="1531"/>
      <c r="XC128" s="1531"/>
      <c r="XD128" s="1531"/>
      <c r="XE128" s="1531"/>
      <c r="XF128" s="1531"/>
      <c r="XG128" s="1531"/>
      <c r="XH128" s="1531"/>
      <c r="XI128" s="1531"/>
      <c r="XJ128" s="1531"/>
      <c r="XK128" s="1531"/>
      <c r="XL128" s="1531"/>
      <c r="XM128" s="1531"/>
      <c r="XN128" s="1531"/>
      <c r="XO128" s="1531"/>
      <c r="XP128" s="1531"/>
      <c r="XQ128" s="1531"/>
      <c r="XR128" s="1531"/>
      <c r="XS128" s="1531"/>
      <c r="XT128" s="1531"/>
      <c r="XU128" s="1531"/>
      <c r="XV128" s="1531"/>
      <c r="XW128" s="1531"/>
      <c r="XX128" s="1531"/>
      <c r="XY128" s="1531"/>
      <c r="XZ128" s="1531"/>
      <c r="YA128" s="1531"/>
      <c r="YB128" s="1531"/>
      <c r="YC128" s="1531"/>
      <c r="YD128" s="1531"/>
      <c r="YE128" s="1531"/>
      <c r="YF128" s="1531"/>
      <c r="YG128" s="1531"/>
      <c r="YH128" s="1531"/>
      <c r="YI128" s="1531"/>
      <c r="YJ128" s="1531"/>
      <c r="YK128" s="1531"/>
      <c r="YL128" s="1531"/>
      <c r="YM128" s="1531"/>
      <c r="YN128" s="1531"/>
      <c r="YO128" s="1531"/>
      <c r="YP128" s="1531"/>
      <c r="YQ128" s="1531"/>
      <c r="YR128" s="1531"/>
      <c r="YS128" s="1531"/>
      <c r="YT128" s="1531"/>
      <c r="YU128" s="1531"/>
      <c r="YV128" s="1531"/>
      <c r="YW128" s="1531"/>
      <c r="YX128" s="1531"/>
      <c r="YY128" s="1531"/>
      <c r="YZ128" s="1531"/>
      <c r="ZA128" s="1531"/>
      <c r="ZB128" s="1531"/>
      <c r="ZC128" s="1531"/>
      <c r="ZD128" s="1531"/>
      <c r="ZE128" s="1531"/>
      <c r="ZF128" s="1531"/>
      <c r="ZG128" s="1531"/>
      <c r="ZH128" s="1531"/>
      <c r="ZI128" s="1531"/>
      <c r="ZJ128" s="1531"/>
      <c r="ZK128" s="1531"/>
      <c r="ZL128" s="1531"/>
      <c r="ZM128" s="1531"/>
      <c r="ZN128" s="1531"/>
      <c r="ZO128" s="1531"/>
      <c r="ZP128" s="1531"/>
      <c r="ZQ128" s="1531"/>
      <c r="ZR128" s="1531"/>
      <c r="ZS128" s="1531"/>
      <c r="ZT128" s="1531"/>
      <c r="ZU128" s="1531"/>
      <c r="ZV128" s="1531"/>
      <c r="ZW128" s="1531"/>
      <c r="ZX128" s="1531"/>
      <c r="ZY128" s="1531"/>
      <c r="ZZ128" s="1531"/>
      <c r="AAA128" s="1531"/>
      <c r="AAB128" s="1531"/>
      <c r="AAC128" s="1531"/>
      <c r="AAD128" s="1531"/>
      <c r="AAE128" s="1531"/>
      <c r="AAF128" s="1531"/>
      <c r="AAG128" s="1531"/>
      <c r="AAH128" s="1531"/>
      <c r="AAI128" s="1531"/>
      <c r="AAJ128" s="1531"/>
      <c r="AAK128" s="1531"/>
      <c r="AAL128" s="1531"/>
      <c r="AAM128" s="1531"/>
      <c r="AAN128" s="1531"/>
      <c r="AAO128" s="1531"/>
      <c r="AAP128" s="1531"/>
      <c r="AAQ128" s="1531"/>
      <c r="AAR128" s="1531"/>
      <c r="AAS128" s="1531"/>
      <c r="AAT128" s="1531"/>
      <c r="AAU128" s="1531"/>
      <c r="AAV128" s="1531"/>
      <c r="AAW128" s="1531"/>
      <c r="AAX128" s="1531"/>
      <c r="AAY128" s="1531"/>
      <c r="AAZ128" s="1531"/>
      <c r="ABA128" s="1531"/>
      <c r="ABB128" s="1531"/>
      <c r="ABC128" s="1531"/>
      <c r="ABD128" s="1531"/>
      <c r="ABE128" s="1531"/>
      <c r="ABF128" s="1531"/>
      <c r="ABG128" s="1531"/>
      <c r="ABH128" s="1531"/>
      <c r="ABI128" s="1531"/>
      <c r="ABJ128" s="1531"/>
      <c r="ABK128" s="1531"/>
      <c r="ABL128" s="1531"/>
      <c r="ABM128" s="1531"/>
      <c r="ABN128" s="1531"/>
      <c r="ABO128" s="1531"/>
      <c r="ABP128" s="1531"/>
      <c r="ABQ128" s="1531"/>
      <c r="ABR128" s="1531"/>
      <c r="ABS128" s="1531"/>
      <c r="ABT128" s="1531"/>
      <c r="ABU128" s="1531"/>
      <c r="ABV128" s="1531"/>
      <c r="ABW128" s="1531"/>
      <c r="ABX128" s="1531"/>
      <c r="ABY128" s="1531"/>
      <c r="ABZ128" s="1531"/>
      <c r="ACA128" s="1531"/>
      <c r="ACB128" s="1531"/>
      <c r="ACC128" s="1531"/>
      <c r="ACD128" s="1531"/>
      <c r="ACE128" s="1531"/>
      <c r="ACF128" s="1531"/>
      <c r="ACG128" s="1531"/>
      <c r="ACH128" s="1531"/>
      <c r="ACI128" s="1531"/>
      <c r="ACJ128" s="1531"/>
      <c r="ACK128" s="1531"/>
      <c r="ACL128" s="1531"/>
      <c r="ACM128" s="1531"/>
      <c r="ACN128" s="1531"/>
      <c r="ACO128" s="1531"/>
      <c r="ACP128" s="1531"/>
      <c r="ACQ128" s="1531"/>
      <c r="ACR128" s="1531"/>
      <c r="ACS128" s="1531"/>
      <c r="ACT128" s="1531"/>
      <c r="ACU128" s="1531"/>
      <c r="ACV128" s="1531"/>
      <c r="ACW128" s="1531"/>
      <c r="ACX128" s="1531"/>
      <c r="ACY128" s="1531"/>
      <c r="ACZ128" s="1531"/>
      <c r="ADA128" s="1531"/>
      <c r="ADB128" s="1531"/>
      <c r="ADC128" s="1531"/>
      <c r="ADD128" s="1531"/>
      <c r="ADE128" s="1531"/>
      <c r="ADF128" s="1531"/>
      <c r="ADG128" s="1531"/>
      <c r="ADH128" s="1531"/>
      <c r="ADI128" s="1531"/>
      <c r="ADJ128" s="1531"/>
      <c r="ADK128" s="1531"/>
      <c r="ADL128" s="1531"/>
      <c r="ADM128" s="1531"/>
      <c r="ADN128" s="1531"/>
      <c r="ADO128" s="1531"/>
      <c r="ADP128" s="1531"/>
      <c r="ADQ128" s="1531"/>
      <c r="ADR128" s="1531"/>
      <c r="ADS128" s="1531"/>
      <c r="ADT128" s="1531"/>
      <c r="ADU128" s="1531"/>
      <c r="ADV128" s="1531"/>
      <c r="ADW128" s="1531"/>
      <c r="ADX128" s="1531"/>
      <c r="ADY128" s="1531"/>
      <c r="ADZ128" s="1531"/>
      <c r="AEA128" s="1531"/>
      <c r="AEB128" s="1531"/>
      <c r="AEC128" s="1531"/>
      <c r="AED128" s="1531"/>
      <c r="AEE128" s="1531"/>
      <c r="AEF128" s="1531"/>
      <c r="AEG128" s="1531"/>
      <c r="AEH128" s="1531"/>
      <c r="AEI128" s="1531"/>
      <c r="AEJ128" s="1531"/>
      <c r="AEK128" s="1531"/>
      <c r="AEL128" s="1531"/>
      <c r="AEM128" s="1531"/>
      <c r="AEN128" s="1531"/>
      <c r="AEO128" s="1531"/>
      <c r="AEP128" s="1531"/>
      <c r="AEQ128" s="1531"/>
      <c r="AER128" s="1531"/>
      <c r="AES128" s="1531"/>
      <c r="AET128" s="1531"/>
      <c r="AEU128" s="1531"/>
      <c r="AEV128" s="1531"/>
      <c r="AEW128" s="1531"/>
      <c r="AEX128" s="1531"/>
      <c r="AEY128" s="1531"/>
      <c r="AEZ128" s="1531"/>
      <c r="AFA128" s="1531"/>
      <c r="AFB128" s="1531"/>
      <c r="AFC128" s="1531"/>
      <c r="AFD128" s="1531"/>
      <c r="AFE128" s="1531"/>
      <c r="AFF128" s="1531"/>
      <c r="AFG128" s="1531"/>
      <c r="AFH128" s="1531"/>
      <c r="AFI128" s="1531"/>
      <c r="AFJ128" s="1531"/>
      <c r="AFK128" s="1531"/>
      <c r="AFL128" s="1531"/>
      <c r="AFM128" s="1531"/>
      <c r="AFN128" s="1531"/>
      <c r="AFO128" s="1531"/>
      <c r="AFP128" s="1531"/>
      <c r="AFQ128" s="1531"/>
      <c r="AFR128" s="1531"/>
      <c r="AFS128" s="1531"/>
      <c r="AFT128" s="1531"/>
      <c r="AFU128" s="1531"/>
      <c r="AFV128" s="1531"/>
      <c r="AFW128" s="1531"/>
      <c r="AFX128" s="1531"/>
      <c r="AFY128" s="1531"/>
      <c r="AFZ128" s="1531"/>
      <c r="AGA128" s="1531"/>
      <c r="AGB128" s="1531"/>
      <c r="AGC128" s="1531"/>
      <c r="AGD128" s="1531"/>
      <c r="AGE128" s="1531"/>
      <c r="AGF128" s="1531"/>
      <c r="AGG128" s="1531"/>
      <c r="AGH128" s="1531"/>
      <c r="AGI128" s="1531"/>
      <c r="AGJ128" s="1531"/>
      <c r="AGK128" s="1531"/>
      <c r="AGL128" s="1531"/>
      <c r="AGM128" s="1531"/>
      <c r="AGN128" s="1531"/>
      <c r="AGO128" s="1531"/>
      <c r="AGP128" s="1531"/>
      <c r="AGQ128" s="1531"/>
      <c r="AGR128" s="1531"/>
      <c r="AGS128" s="1531"/>
      <c r="AGT128" s="1531"/>
      <c r="AGU128" s="1531"/>
      <c r="AGV128" s="1531"/>
      <c r="AGW128" s="1531"/>
      <c r="AGX128" s="1531"/>
      <c r="AGY128" s="1531"/>
      <c r="AGZ128" s="1531"/>
      <c r="AHA128" s="1531"/>
      <c r="AHB128" s="1531"/>
      <c r="AHC128" s="1531"/>
      <c r="AHD128" s="1531"/>
      <c r="AHE128" s="1531"/>
      <c r="AHF128" s="1531"/>
      <c r="AHG128" s="1531"/>
      <c r="AHH128" s="1531"/>
      <c r="AHI128" s="1531"/>
      <c r="AHJ128" s="1531"/>
      <c r="AHK128" s="1531"/>
      <c r="AHL128" s="1531"/>
      <c r="AHM128" s="1531"/>
      <c r="AHN128" s="1531"/>
      <c r="AHO128" s="1531"/>
      <c r="AHP128" s="1531"/>
      <c r="AHQ128" s="1531"/>
      <c r="AHR128" s="1531"/>
      <c r="AHS128" s="1531"/>
      <c r="AHT128" s="1531"/>
      <c r="AHU128" s="1531"/>
      <c r="AHV128" s="1531"/>
      <c r="AHW128" s="1531"/>
      <c r="AHX128" s="1531"/>
      <c r="AHY128" s="1531"/>
      <c r="AHZ128" s="1531"/>
      <c r="AIA128" s="1531"/>
      <c r="AIB128" s="1531"/>
      <c r="AIC128" s="1531"/>
      <c r="AID128" s="1531"/>
      <c r="AIE128" s="1531"/>
      <c r="AIF128" s="1531"/>
      <c r="AIG128" s="1531"/>
      <c r="AIH128" s="1531"/>
      <c r="AII128" s="1531"/>
      <c r="AIJ128" s="1531"/>
      <c r="AIK128" s="1531"/>
      <c r="AIL128" s="1531"/>
      <c r="AIM128" s="1531"/>
      <c r="AIN128" s="1531"/>
      <c r="AIO128" s="1531"/>
      <c r="AIP128" s="1531"/>
      <c r="AIQ128" s="1531"/>
      <c r="AIR128" s="1531"/>
      <c r="AIS128" s="1531"/>
      <c r="AIT128" s="1531"/>
      <c r="AIU128" s="1531"/>
      <c r="AIV128" s="1531"/>
      <c r="AIW128" s="1531"/>
      <c r="AIX128" s="1531"/>
      <c r="AIY128" s="1531"/>
      <c r="AIZ128" s="1531"/>
      <c r="AJA128" s="1531"/>
      <c r="AJB128" s="1531"/>
      <c r="AJC128" s="1531"/>
      <c r="AJD128" s="1531"/>
      <c r="AJE128" s="1531"/>
      <c r="AJF128" s="1531"/>
      <c r="AJG128" s="1531"/>
      <c r="AJH128" s="1531"/>
      <c r="AJI128" s="1531"/>
      <c r="AJJ128" s="1531"/>
      <c r="AJK128" s="1531"/>
      <c r="AJL128" s="1531"/>
      <c r="AJM128" s="1531"/>
      <c r="AJN128" s="1531"/>
      <c r="AJO128" s="1531"/>
      <c r="AJP128" s="1531"/>
      <c r="AJQ128" s="1531"/>
      <c r="AJR128" s="1531"/>
      <c r="AJS128" s="1531"/>
      <c r="AJT128" s="1531"/>
      <c r="AJU128" s="1531"/>
      <c r="AJV128" s="1531"/>
      <c r="AJW128" s="1531"/>
      <c r="AJX128" s="1531"/>
      <c r="AJY128" s="1531"/>
      <c r="AJZ128" s="1531"/>
      <c r="AKA128" s="1531"/>
      <c r="AKB128" s="1531"/>
      <c r="AKC128" s="1531"/>
      <c r="AKD128" s="1531"/>
      <c r="AKE128" s="1531"/>
      <c r="AKF128" s="1531"/>
      <c r="AKG128" s="1531"/>
      <c r="AKH128" s="1531"/>
      <c r="AKI128" s="1531"/>
      <c r="AKJ128" s="1531"/>
      <c r="AKK128" s="1531"/>
      <c r="AKL128" s="1531"/>
      <c r="AKM128" s="1531"/>
      <c r="AKN128" s="1531"/>
      <c r="AKO128" s="1531"/>
      <c r="AKP128" s="1531"/>
      <c r="AKQ128" s="1531"/>
      <c r="AKR128" s="1531"/>
      <c r="AKS128" s="1531"/>
      <c r="AKT128" s="1531"/>
      <c r="AKU128" s="1531"/>
      <c r="AKV128" s="1531"/>
      <c r="AKW128" s="1531"/>
      <c r="AKX128" s="1531"/>
      <c r="AKY128" s="1531"/>
      <c r="AKZ128" s="1531"/>
      <c r="ALA128" s="1531"/>
      <c r="ALB128" s="1531"/>
      <c r="ALC128" s="1531"/>
      <c r="ALD128" s="1531"/>
      <c r="ALE128" s="1531"/>
      <c r="ALF128" s="1531"/>
      <c r="ALG128" s="1531"/>
      <c r="ALH128" s="1531"/>
      <c r="ALI128" s="1531"/>
      <c r="ALJ128" s="1531"/>
      <c r="ALK128" s="1531"/>
      <c r="ALL128" s="1531"/>
      <c r="ALM128" s="1531"/>
      <c r="ALN128" s="1531"/>
      <c r="ALO128" s="1531"/>
      <c r="ALP128" s="1531"/>
      <c r="ALQ128" s="1531"/>
      <c r="ALR128" s="1531"/>
      <c r="ALS128" s="1531"/>
      <c r="ALT128" s="1531"/>
      <c r="ALU128" s="1531"/>
      <c r="ALV128" s="1531"/>
      <c r="ALW128" s="1531"/>
      <c r="ALX128" s="1531"/>
      <c r="ALY128" s="1531"/>
      <c r="ALZ128" s="1531"/>
      <c r="AMA128" s="1531"/>
      <c r="AMB128" s="1531"/>
      <c r="AMC128" s="1531"/>
      <c r="AMD128" s="1531"/>
      <c r="AME128" s="1531"/>
      <c r="AMF128" s="1531"/>
      <c r="AMG128" s="1531"/>
      <c r="AMH128" s="1531"/>
      <c r="AMI128" s="1531"/>
      <c r="AMJ128" s="1531"/>
      <c r="AMK128" s="1531"/>
      <c r="AML128" s="1531"/>
      <c r="AMM128" s="1531"/>
      <c r="AMN128" s="1531"/>
      <c r="AMO128" s="1531"/>
      <c r="AMP128" s="1531"/>
      <c r="AMQ128" s="1531"/>
      <c r="AMR128" s="1531"/>
      <c r="AMS128" s="1531"/>
      <c r="AMT128" s="1531"/>
      <c r="AMU128" s="1531"/>
      <c r="AMV128" s="1531"/>
      <c r="AMW128" s="1531"/>
      <c r="AMX128" s="1531"/>
      <c r="AMY128" s="1531"/>
      <c r="AMZ128" s="1531"/>
      <c r="ANA128" s="1531"/>
      <c r="ANB128" s="1531"/>
      <c r="ANC128" s="1531"/>
      <c r="AND128" s="1531"/>
      <c r="ANE128" s="1531"/>
      <c r="ANF128" s="1531"/>
      <c r="ANG128" s="1531"/>
      <c r="ANH128" s="1531"/>
      <c r="ANI128" s="1531"/>
      <c r="ANJ128" s="1531"/>
      <c r="ANK128" s="1531"/>
      <c r="ANL128" s="1531"/>
      <c r="ANM128" s="1531"/>
      <c r="ANN128" s="1531"/>
      <c r="ANO128" s="1531"/>
      <c r="ANP128" s="1531"/>
      <c r="ANQ128" s="1531"/>
      <c r="ANR128" s="1531"/>
      <c r="ANS128" s="1531"/>
      <c r="ANT128" s="1531"/>
      <c r="ANU128" s="1531"/>
      <c r="ANV128" s="1531"/>
      <c r="ANW128" s="1531"/>
      <c r="ANX128" s="1531"/>
      <c r="ANY128" s="1531"/>
      <c r="ANZ128" s="1531"/>
      <c r="AOA128" s="1531"/>
      <c r="AOB128" s="1531"/>
      <c r="AOC128" s="1531"/>
      <c r="AOD128" s="1531"/>
      <c r="AOE128" s="1531"/>
      <c r="AOF128" s="1531"/>
      <c r="AOG128" s="1531"/>
      <c r="AOH128" s="1531"/>
      <c r="AOI128" s="1531"/>
      <c r="AOJ128" s="1531"/>
      <c r="AOK128" s="1531"/>
      <c r="AOL128" s="1531"/>
      <c r="AOM128" s="1531"/>
      <c r="AON128" s="1531"/>
      <c r="AOO128" s="1531"/>
      <c r="AOP128" s="1531"/>
      <c r="AOQ128" s="1531"/>
      <c r="AOR128" s="1531"/>
      <c r="AOS128" s="1531"/>
      <c r="AOT128" s="1531"/>
      <c r="AOU128" s="1531"/>
      <c r="AOV128" s="1531"/>
      <c r="AOW128" s="1531"/>
      <c r="AOX128" s="1531"/>
      <c r="AOY128" s="1531"/>
      <c r="AOZ128" s="1531"/>
      <c r="APA128" s="1531"/>
      <c r="APB128" s="1531"/>
      <c r="APC128" s="1531"/>
      <c r="APD128" s="1531"/>
      <c r="APE128" s="1531"/>
      <c r="APF128" s="1531"/>
      <c r="APG128" s="1531"/>
      <c r="APH128" s="1531"/>
      <c r="API128" s="1531"/>
      <c r="APJ128" s="1531"/>
      <c r="APK128" s="1531"/>
      <c r="APL128" s="1531"/>
      <c r="APM128" s="1531"/>
      <c r="APN128" s="1531"/>
      <c r="APO128" s="1531"/>
      <c r="APP128" s="1531"/>
      <c r="APQ128" s="1531"/>
      <c r="APR128" s="1531"/>
      <c r="APS128" s="1531"/>
      <c r="APT128" s="1531"/>
      <c r="APU128" s="1531"/>
      <c r="APV128" s="1531"/>
      <c r="APW128" s="1531"/>
      <c r="APX128" s="1531"/>
      <c r="APY128" s="1531"/>
      <c r="APZ128" s="1531"/>
      <c r="AQA128" s="1531"/>
      <c r="AQB128" s="1531"/>
      <c r="AQC128" s="1531"/>
      <c r="AQD128" s="1531"/>
      <c r="AQE128" s="1531"/>
      <c r="AQF128" s="1531"/>
      <c r="AQG128" s="1531"/>
      <c r="AQH128" s="1531"/>
      <c r="AQI128" s="1531"/>
      <c r="AQJ128" s="1531"/>
      <c r="AQK128" s="1531"/>
      <c r="AQL128" s="1531"/>
      <c r="AQM128" s="1531"/>
      <c r="AQN128" s="1531"/>
      <c r="AQO128" s="1531"/>
      <c r="AQP128" s="1531"/>
      <c r="AQQ128" s="1531"/>
      <c r="AQR128" s="1531"/>
      <c r="AQS128" s="1531"/>
      <c r="AQT128" s="1531"/>
      <c r="AQU128" s="1531"/>
      <c r="AQV128" s="1531"/>
      <c r="AQW128" s="1531"/>
      <c r="AQX128" s="1531"/>
      <c r="AQY128" s="1531"/>
      <c r="AQZ128" s="1531"/>
      <c r="ARA128" s="1531"/>
      <c r="ARB128" s="1531"/>
      <c r="ARC128" s="1531"/>
      <c r="ARD128" s="1531"/>
      <c r="ARE128" s="1531"/>
      <c r="ARF128" s="1531"/>
      <c r="ARG128" s="1531"/>
      <c r="ARH128" s="1531"/>
      <c r="ARI128" s="1531"/>
      <c r="ARJ128" s="1531"/>
      <c r="ARK128" s="1531"/>
      <c r="ARL128" s="1531"/>
      <c r="ARM128" s="1531"/>
      <c r="ARN128" s="1531"/>
      <c r="ARO128" s="1531"/>
      <c r="ARP128" s="1531"/>
      <c r="ARQ128" s="1531"/>
      <c r="ARR128" s="1531"/>
      <c r="ARS128" s="1531"/>
      <c r="ART128" s="1531"/>
      <c r="ARU128" s="1531"/>
      <c r="ARV128" s="1531"/>
      <c r="ARW128" s="1531"/>
      <c r="ARX128" s="1531"/>
      <c r="ARY128" s="1531"/>
      <c r="ARZ128" s="1531"/>
      <c r="ASA128" s="1531"/>
      <c r="ASB128" s="1531"/>
      <c r="ASC128" s="1531"/>
      <c r="ASD128" s="1531"/>
      <c r="ASE128" s="1531"/>
      <c r="ASF128" s="1531"/>
      <c r="ASG128" s="1531"/>
      <c r="ASH128" s="1531"/>
      <c r="ASI128" s="1531"/>
      <c r="ASJ128" s="1531"/>
      <c r="ASK128" s="1531"/>
      <c r="ASL128" s="1531"/>
      <c r="ASM128" s="1531"/>
      <c r="ASN128" s="1531"/>
      <c r="ASO128" s="1531"/>
      <c r="ASP128" s="1531"/>
      <c r="ASQ128" s="1531"/>
      <c r="ASR128" s="1531"/>
      <c r="ASS128" s="1531"/>
      <c r="AST128" s="1531"/>
      <c r="ASU128" s="1531"/>
      <c r="ASV128" s="1531"/>
      <c r="ASW128" s="1531"/>
      <c r="ASX128" s="1531"/>
      <c r="ASY128" s="1531"/>
      <c r="ASZ128" s="1531"/>
      <c r="ATA128" s="1531"/>
      <c r="ATB128" s="1531"/>
      <c r="ATC128" s="1531"/>
      <c r="ATD128" s="1531"/>
      <c r="ATE128" s="1531"/>
      <c r="ATF128" s="1531"/>
      <c r="ATG128" s="1531"/>
      <c r="ATH128" s="1531"/>
      <c r="ATI128" s="1531"/>
      <c r="ATJ128" s="1531"/>
      <c r="ATK128" s="1531"/>
      <c r="ATL128" s="1531"/>
      <c r="ATM128" s="1531"/>
      <c r="ATN128" s="1531"/>
      <c r="ATO128" s="1531"/>
      <c r="ATP128" s="1531"/>
      <c r="ATQ128" s="1531"/>
      <c r="ATR128" s="1531"/>
      <c r="ATS128" s="1531"/>
      <c r="ATT128" s="1531"/>
      <c r="ATU128" s="1531"/>
      <c r="ATV128" s="1531"/>
      <c r="ATW128" s="1531"/>
      <c r="ATX128" s="1531"/>
      <c r="ATY128" s="1531"/>
      <c r="ATZ128" s="1531"/>
      <c r="AUA128" s="1531"/>
      <c r="AUB128" s="1531"/>
      <c r="AUC128" s="1531"/>
      <c r="AUD128" s="1531"/>
      <c r="AUE128" s="1531"/>
      <c r="AUF128" s="1531"/>
      <c r="AUG128" s="1531"/>
      <c r="AUH128" s="1531"/>
      <c r="AUI128" s="1531"/>
    </row>
    <row r="129" spans="1:1231" s="1486" customFormat="1" ht="31.75" customHeight="1" x14ac:dyDescent="0.75">
      <c r="A129" s="1476"/>
      <c r="B129" s="1570"/>
      <c r="C129" s="1571"/>
      <c r="D129" s="1572"/>
      <c r="E129" s="1613"/>
      <c r="F129" s="1613"/>
      <c r="G129" s="1574"/>
      <c r="H129" s="1574"/>
      <c r="I129" s="1578"/>
      <c r="J129" s="1578"/>
      <c r="K129" s="1578"/>
      <c r="L129" s="1578"/>
      <c r="M129" s="1614"/>
      <c r="N129" s="1578"/>
      <c r="O129" s="1484"/>
      <c r="P129" s="653"/>
      <c r="Q129" s="653"/>
      <c r="R129" s="1484"/>
      <c r="S129" s="1484"/>
      <c r="T129" s="1484"/>
      <c r="U129" s="1484"/>
      <c r="V129" s="1484"/>
      <c r="W129" s="1581"/>
      <c r="Y129" s="653"/>
      <c r="Z129" s="653"/>
      <c r="AA129" s="1582"/>
      <c r="AB129" s="653"/>
      <c r="AC129" s="653"/>
      <c r="AD129" s="1412"/>
      <c r="AE129" s="1412"/>
      <c r="AF129" s="1412"/>
      <c r="AL129" s="1413"/>
      <c r="AN129" s="1487"/>
      <c r="AO129" s="1487"/>
      <c r="AP129" s="1412"/>
      <c r="AQ129" s="1412"/>
      <c r="AR129" s="1412"/>
      <c r="AS129" s="1412"/>
      <c r="AT129" s="1412"/>
      <c r="AU129" s="1412"/>
      <c r="AV129" s="1412"/>
      <c r="AW129" s="1412"/>
      <c r="AX129" s="1412"/>
      <c r="AY129" s="1412"/>
      <c r="AZ129" s="1412"/>
      <c r="BA129" s="1412"/>
      <c r="BB129" s="1412"/>
      <c r="BC129" s="1412"/>
      <c r="BD129" s="1412"/>
      <c r="BE129" s="1412"/>
      <c r="BF129" s="1412"/>
      <c r="BG129" s="1412"/>
      <c r="BH129" s="1412"/>
      <c r="BI129" s="1412"/>
      <c r="BJ129" s="1412"/>
      <c r="BK129" s="1412"/>
      <c r="BL129" s="1412"/>
      <c r="BM129" s="1412"/>
      <c r="BN129" s="1412"/>
      <c r="BO129" s="1412"/>
      <c r="BP129" s="1412"/>
      <c r="BQ129" s="1412"/>
      <c r="BR129" s="1412"/>
      <c r="BS129" s="1412"/>
      <c r="BT129" s="1412"/>
      <c r="BU129" s="1412"/>
      <c r="BV129" s="1412"/>
      <c r="BW129" s="1412"/>
      <c r="BX129" s="1412"/>
      <c r="BY129" s="1412"/>
      <c r="BZ129" s="1412"/>
      <c r="CA129" s="1412"/>
      <c r="CB129" s="1412"/>
      <c r="CC129" s="1412"/>
      <c r="CD129" s="1412"/>
      <c r="CE129" s="1412"/>
      <c r="CF129" s="1412"/>
      <c r="CG129" s="1412"/>
      <c r="CH129" s="1412"/>
      <c r="CI129" s="1412"/>
      <c r="CJ129" s="1412"/>
      <c r="CK129" s="1412"/>
      <c r="CL129" s="1412"/>
      <c r="CM129" s="1412"/>
      <c r="CN129" s="1412"/>
      <c r="CO129" s="1412"/>
      <c r="CP129" s="1412"/>
      <c r="CQ129" s="1412"/>
      <c r="CR129" s="1412"/>
      <c r="CS129" s="1412"/>
      <c r="CT129" s="1412"/>
      <c r="CU129" s="1412"/>
      <c r="CV129" s="1412"/>
      <c r="CW129" s="1412"/>
      <c r="CX129" s="1412"/>
      <c r="CY129" s="1412"/>
      <c r="CZ129" s="1412"/>
      <c r="DA129" s="1412"/>
      <c r="DB129" s="1412"/>
      <c r="DC129" s="1412"/>
      <c r="DD129" s="1412"/>
      <c r="DE129" s="1412"/>
      <c r="DF129" s="1412"/>
      <c r="DG129" s="1412"/>
      <c r="DH129" s="1412"/>
      <c r="DI129" s="1412"/>
      <c r="DJ129" s="1412"/>
      <c r="DK129" s="1412"/>
      <c r="DL129" s="1412"/>
      <c r="DM129" s="1412"/>
      <c r="DN129" s="1412"/>
      <c r="DO129" s="1412"/>
      <c r="DP129" s="1412"/>
      <c r="DQ129" s="1412"/>
      <c r="DR129" s="1412"/>
      <c r="DS129" s="1412"/>
      <c r="DT129" s="1412"/>
      <c r="DU129" s="1412"/>
      <c r="DV129" s="1412"/>
      <c r="DW129" s="1412"/>
      <c r="DX129" s="1412"/>
      <c r="DY129" s="1412"/>
      <c r="DZ129" s="1412"/>
      <c r="EA129" s="1412"/>
      <c r="EB129" s="1412"/>
      <c r="EC129" s="1412"/>
      <c r="ED129" s="1412"/>
      <c r="EE129" s="1412"/>
      <c r="EF129" s="1412"/>
      <c r="EG129" s="1412"/>
      <c r="EH129" s="1412"/>
      <c r="EI129" s="1412"/>
      <c r="EJ129" s="1412"/>
      <c r="EK129" s="1412"/>
      <c r="EL129" s="1412"/>
      <c r="EM129" s="1412"/>
      <c r="EN129" s="1412"/>
      <c r="EO129" s="1412"/>
      <c r="EP129" s="1412"/>
      <c r="EQ129" s="1412"/>
      <c r="ER129" s="1412"/>
      <c r="ES129" s="1412"/>
      <c r="ET129" s="1412"/>
      <c r="EU129" s="1412"/>
      <c r="EV129" s="1412"/>
      <c r="EW129" s="1412"/>
      <c r="EX129" s="1412"/>
      <c r="EY129" s="1412"/>
      <c r="EZ129" s="1412"/>
      <c r="FA129" s="1412"/>
      <c r="FB129" s="1412"/>
      <c r="FC129" s="1412"/>
      <c r="FD129" s="1412"/>
      <c r="FE129" s="1412"/>
      <c r="FF129" s="1412"/>
      <c r="FG129" s="1412"/>
      <c r="FH129" s="1412"/>
      <c r="FI129" s="1412"/>
      <c r="FJ129" s="1412"/>
      <c r="FK129" s="1412"/>
      <c r="FL129" s="1412"/>
      <c r="FM129" s="1412"/>
      <c r="FN129" s="1412"/>
      <c r="FO129" s="1412"/>
      <c r="FP129" s="1412"/>
      <c r="FQ129" s="1412"/>
      <c r="FR129" s="1412"/>
      <c r="FS129" s="1412"/>
      <c r="FT129" s="1412"/>
      <c r="FU129" s="1412"/>
      <c r="FV129" s="1412"/>
      <c r="FW129" s="1412"/>
      <c r="FX129" s="1412"/>
      <c r="FY129" s="1412"/>
      <c r="FZ129" s="1412"/>
      <c r="GA129" s="1412"/>
      <c r="GB129" s="1412"/>
      <c r="GC129" s="1412"/>
      <c r="GD129" s="1412"/>
      <c r="GE129" s="1412"/>
      <c r="GF129" s="1412"/>
      <c r="GG129" s="1412"/>
      <c r="GH129" s="1412"/>
      <c r="GI129" s="1412"/>
      <c r="GJ129" s="1412"/>
      <c r="GK129" s="1412"/>
      <c r="GL129" s="1412"/>
      <c r="GM129" s="1412"/>
      <c r="GN129" s="1412"/>
      <c r="GO129" s="1412"/>
      <c r="GP129" s="1412"/>
      <c r="GQ129" s="1412"/>
      <c r="GR129" s="1412"/>
      <c r="GS129" s="1412"/>
      <c r="GT129" s="1412"/>
      <c r="GU129" s="1412"/>
      <c r="GV129" s="1412"/>
      <c r="GW129" s="1412"/>
      <c r="GX129" s="1412"/>
      <c r="GY129" s="1412"/>
      <c r="GZ129" s="1412"/>
      <c r="HA129" s="1412"/>
      <c r="HB129" s="1412"/>
      <c r="HC129" s="1412"/>
      <c r="HD129" s="1412"/>
      <c r="HE129" s="1412"/>
      <c r="HF129" s="1412"/>
      <c r="HG129" s="1412"/>
      <c r="HH129" s="1412"/>
      <c r="HI129" s="1412"/>
      <c r="HJ129" s="1412"/>
      <c r="HK129" s="1412"/>
      <c r="HL129" s="1412"/>
      <c r="HM129" s="1412"/>
      <c r="HN129" s="1412"/>
      <c r="HO129" s="1412"/>
      <c r="HP129" s="1412"/>
      <c r="HQ129" s="1412"/>
      <c r="HR129" s="1412"/>
      <c r="HS129" s="1412"/>
      <c r="HT129" s="1412"/>
      <c r="HU129" s="1412"/>
      <c r="HV129" s="1412"/>
      <c r="HW129" s="1412"/>
      <c r="HX129" s="1412"/>
      <c r="HY129" s="1412"/>
      <c r="HZ129" s="1412"/>
      <c r="IA129" s="1412"/>
      <c r="IB129" s="1412"/>
      <c r="IC129" s="1412"/>
      <c r="ID129" s="1412"/>
      <c r="IE129" s="1412"/>
      <c r="IF129" s="1412"/>
      <c r="IG129" s="1412"/>
      <c r="IH129" s="1412"/>
      <c r="II129" s="1412"/>
      <c r="IJ129" s="1412"/>
      <c r="IK129" s="1412"/>
      <c r="IL129" s="1412"/>
      <c r="IM129" s="1412"/>
      <c r="IN129" s="1412"/>
      <c r="IO129" s="1412"/>
      <c r="IP129" s="1412"/>
      <c r="IQ129" s="1412"/>
      <c r="IR129" s="1412"/>
      <c r="IS129" s="1412"/>
      <c r="IT129" s="1412"/>
      <c r="IU129" s="1412"/>
      <c r="IV129" s="1412"/>
      <c r="IW129" s="1412"/>
      <c r="IX129" s="1412"/>
      <c r="IY129" s="1412"/>
      <c r="IZ129" s="1412"/>
      <c r="JA129" s="1412"/>
      <c r="JB129" s="1412"/>
      <c r="JC129" s="1412"/>
      <c r="JD129" s="1412"/>
      <c r="JE129" s="1412"/>
      <c r="JF129" s="1412"/>
      <c r="JG129" s="1412"/>
      <c r="JH129" s="1412"/>
      <c r="JI129" s="1412"/>
      <c r="JJ129" s="1412"/>
      <c r="JK129" s="1412"/>
      <c r="JL129" s="1412"/>
      <c r="JM129" s="1412"/>
      <c r="JN129" s="1412"/>
      <c r="JO129" s="1412"/>
      <c r="JP129" s="1412"/>
      <c r="JQ129" s="1412"/>
      <c r="JR129" s="1412"/>
      <c r="JS129" s="1412"/>
      <c r="JT129" s="1412"/>
      <c r="JU129" s="1412"/>
      <c r="JV129" s="1412"/>
      <c r="JW129" s="1412"/>
      <c r="JX129" s="1412"/>
      <c r="JY129" s="1412"/>
      <c r="JZ129" s="1412"/>
      <c r="KA129" s="1412"/>
      <c r="KB129" s="1412"/>
      <c r="KC129" s="1412"/>
      <c r="KD129" s="1412"/>
      <c r="KE129" s="1412"/>
      <c r="KF129" s="1412"/>
      <c r="KG129" s="1412"/>
      <c r="KH129" s="1412"/>
      <c r="KI129" s="1412"/>
      <c r="KJ129" s="1412"/>
      <c r="KK129" s="1412"/>
      <c r="KL129" s="1412"/>
      <c r="KM129" s="1412"/>
      <c r="KN129" s="1412"/>
      <c r="KO129" s="1412"/>
      <c r="KP129" s="1412"/>
      <c r="KQ129" s="1412"/>
      <c r="KR129" s="1412"/>
      <c r="KS129" s="1412"/>
      <c r="KT129" s="1412"/>
      <c r="KU129" s="1412"/>
      <c r="KV129" s="1412"/>
      <c r="KW129" s="1412"/>
      <c r="KX129" s="1412"/>
      <c r="KY129" s="1412"/>
      <c r="KZ129" s="1412"/>
      <c r="LA129" s="1412"/>
      <c r="LB129" s="1412"/>
      <c r="LC129" s="1412"/>
      <c r="LD129" s="1412"/>
      <c r="LE129" s="1412"/>
      <c r="LF129" s="1412"/>
      <c r="LG129" s="1412"/>
      <c r="LH129" s="1412"/>
      <c r="LI129" s="1412"/>
      <c r="LJ129" s="1412"/>
      <c r="LK129" s="1412"/>
      <c r="LL129" s="1412"/>
      <c r="LM129" s="1412"/>
      <c r="LN129" s="1412"/>
      <c r="LO129" s="1412"/>
      <c r="LP129" s="1412"/>
      <c r="LQ129" s="1412"/>
      <c r="LR129" s="1412"/>
      <c r="LS129" s="1412"/>
      <c r="LT129" s="1412"/>
      <c r="LU129" s="1412"/>
      <c r="LV129" s="1412"/>
      <c r="LW129" s="1412"/>
      <c r="LX129" s="1412"/>
      <c r="LY129" s="1412"/>
      <c r="LZ129" s="1412"/>
      <c r="MA129" s="1412"/>
      <c r="MB129" s="1412"/>
      <c r="MC129" s="1412"/>
      <c r="MD129" s="1412"/>
      <c r="ME129" s="1412"/>
      <c r="MF129" s="1412"/>
      <c r="MG129" s="1412"/>
      <c r="MH129" s="1412"/>
      <c r="MI129" s="1412"/>
      <c r="MJ129" s="1412"/>
      <c r="MK129" s="1412"/>
      <c r="ML129" s="1412"/>
      <c r="MM129" s="1412"/>
      <c r="MN129" s="1412"/>
      <c r="MO129" s="1412"/>
      <c r="MP129" s="1412"/>
      <c r="MQ129" s="1412"/>
      <c r="MR129" s="1412"/>
      <c r="MS129" s="1412"/>
      <c r="MT129" s="1412"/>
      <c r="MU129" s="1412"/>
      <c r="MV129" s="1412"/>
      <c r="MW129" s="1412"/>
      <c r="MX129" s="1412"/>
      <c r="MY129" s="1412"/>
      <c r="MZ129" s="1412"/>
      <c r="NA129" s="1412"/>
      <c r="NB129" s="1412"/>
      <c r="NC129" s="1412"/>
      <c r="ND129" s="1412"/>
      <c r="NE129" s="1412"/>
      <c r="NF129" s="1412"/>
      <c r="NG129" s="1412"/>
      <c r="NH129" s="1412"/>
      <c r="NI129" s="1412"/>
      <c r="NJ129" s="1412"/>
      <c r="NK129" s="1412"/>
      <c r="NL129" s="1412"/>
      <c r="NM129" s="1412"/>
      <c r="NN129" s="1412"/>
      <c r="NO129" s="1412"/>
      <c r="NP129" s="1412"/>
      <c r="NQ129" s="1412"/>
      <c r="NR129" s="1412"/>
      <c r="NS129" s="1412"/>
      <c r="NT129" s="1412"/>
      <c r="NU129" s="1412"/>
      <c r="NV129" s="1412"/>
      <c r="NW129" s="1412"/>
      <c r="NX129" s="1412"/>
      <c r="NY129" s="1412"/>
      <c r="NZ129" s="1412"/>
      <c r="OA129" s="1412"/>
      <c r="OB129" s="1412"/>
      <c r="OC129" s="1412"/>
      <c r="OD129" s="1412"/>
      <c r="OE129" s="1412"/>
      <c r="OF129" s="1412"/>
      <c r="OG129" s="1412"/>
      <c r="OH129" s="1412"/>
      <c r="OI129" s="1412"/>
      <c r="OJ129" s="1412"/>
      <c r="OK129" s="1412"/>
      <c r="OL129" s="1412"/>
      <c r="OM129" s="1412"/>
      <c r="ON129" s="1412"/>
      <c r="OO129" s="1412"/>
      <c r="OP129" s="1412"/>
      <c r="OQ129" s="1412"/>
      <c r="OR129" s="1412"/>
      <c r="OS129" s="1412"/>
      <c r="OT129" s="1412"/>
      <c r="OU129" s="1412"/>
      <c r="OV129" s="1412"/>
      <c r="OW129" s="1412"/>
      <c r="OX129" s="1412"/>
      <c r="OY129" s="1412"/>
      <c r="OZ129" s="1412"/>
      <c r="PA129" s="1412"/>
      <c r="PB129" s="1412"/>
      <c r="PC129" s="1412"/>
      <c r="PD129" s="1412"/>
      <c r="PE129" s="1412"/>
      <c r="PF129" s="1412"/>
      <c r="PG129" s="1412"/>
      <c r="PH129" s="1412"/>
      <c r="PI129" s="1412"/>
      <c r="PJ129" s="1412"/>
      <c r="PK129" s="1412"/>
      <c r="PL129" s="1412"/>
      <c r="PM129" s="1412"/>
      <c r="PN129" s="1412"/>
      <c r="PO129" s="1412"/>
      <c r="PP129" s="1412"/>
      <c r="PQ129" s="1412"/>
      <c r="PR129" s="1412"/>
      <c r="PS129" s="1412"/>
      <c r="PT129" s="1412"/>
      <c r="PU129" s="1412"/>
      <c r="PV129" s="1412"/>
      <c r="PW129" s="1412"/>
      <c r="PX129" s="1412"/>
      <c r="PY129" s="1412"/>
      <c r="PZ129" s="1412"/>
      <c r="QA129" s="1412"/>
      <c r="QB129" s="1412"/>
      <c r="QC129" s="1412"/>
      <c r="QD129" s="1412"/>
      <c r="QE129" s="1412"/>
      <c r="QF129" s="1412"/>
      <c r="QG129" s="1412"/>
      <c r="QH129" s="1412"/>
      <c r="QI129" s="1412"/>
      <c r="QJ129" s="1412"/>
      <c r="QK129" s="1412"/>
      <c r="QL129" s="1412"/>
      <c r="QM129" s="1412"/>
      <c r="QN129" s="1412"/>
      <c r="QO129" s="1412"/>
      <c r="QP129" s="1412"/>
      <c r="QQ129" s="1412"/>
      <c r="QR129" s="1412"/>
      <c r="QS129" s="1412"/>
      <c r="QT129" s="1412"/>
      <c r="QU129" s="1412"/>
      <c r="QV129" s="1412"/>
      <c r="QW129" s="1412"/>
      <c r="QX129" s="1412"/>
      <c r="QY129" s="1412"/>
      <c r="QZ129" s="1412"/>
      <c r="RA129" s="1412"/>
      <c r="RB129" s="1412"/>
      <c r="RC129" s="1412"/>
      <c r="RD129" s="1412"/>
      <c r="RE129" s="1412"/>
      <c r="RF129" s="1412"/>
      <c r="RG129" s="1412"/>
      <c r="RH129" s="1412"/>
      <c r="RI129" s="1412"/>
      <c r="RJ129" s="1412"/>
      <c r="RK129" s="1412"/>
      <c r="RL129" s="1412"/>
      <c r="RM129" s="1412"/>
      <c r="RN129" s="1412"/>
      <c r="RO129" s="1412"/>
      <c r="RP129" s="1412"/>
      <c r="RQ129" s="1412"/>
      <c r="RR129" s="1412"/>
      <c r="RS129" s="1412"/>
      <c r="RT129" s="1412"/>
      <c r="RU129" s="1412"/>
      <c r="RV129" s="1412"/>
      <c r="RW129" s="1412"/>
      <c r="RX129" s="1412"/>
      <c r="RY129" s="1412"/>
      <c r="RZ129" s="1412"/>
      <c r="SA129" s="1412"/>
      <c r="SB129" s="1412"/>
      <c r="SC129" s="1412"/>
      <c r="SD129" s="1412"/>
      <c r="SE129" s="1412"/>
      <c r="SF129" s="1412"/>
      <c r="SG129" s="1412"/>
      <c r="SH129" s="1412"/>
      <c r="SI129" s="1412"/>
      <c r="SJ129" s="1412"/>
      <c r="SK129" s="1412"/>
      <c r="SL129" s="1412"/>
      <c r="SM129" s="1412"/>
      <c r="SN129" s="1412"/>
      <c r="SO129" s="1412"/>
      <c r="SP129" s="1412"/>
      <c r="SQ129" s="1412"/>
      <c r="SR129" s="1412"/>
      <c r="SS129" s="1412"/>
      <c r="ST129" s="1412"/>
      <c r="SU129" s="1412"/>
      <c r="SV129" s="1412"/>
      <c r="SW129" s="1412"/>
      <c r="SX129" s="1412"/>
      <c r="SY129" s="1412"/>
      <c r="SZ129" s="1412"/>
      <c r="TA129" s="1412"/>
      <c r="TB129" s="1412"/>
      <c r="TC129" s="1412"/>
      <c r="TD129" s="1412"/>
      <c r="TE129" s="1412"/>
      <c r="TF129" s="1412"/>
      <c r="TG129" s="1412"/>
      <c r="TH129" s="1412"/>
      <c r="TI129" s="1412"/>
      <c r="TJ129" s="1412"/>
      <c r="TK129" s="1412"/>
      <c r="TL129" s="1412"/>
      <c r="TM129" s="1412"/>
      <c r="TN129" s="1412"/>
      <c r="TO129" s="1412"/>
      <c r="TP129" s="1412"/>
      <c r="TQ129" s="1412"/>
      <c r="TR129" s="1412"/>
      <c r="TS129" s="1412"/>
      <c r="TT129" s="1412"/>
      <c r="TU129" s="1412"/>
      <c r="TV129" s="1412"/>
      <c r="TW129" s="1412"/>
      <c r="TX129" s="1412"/>
      <c r="TY129" s="1412"/>
      <c r="TZ129" s="1412"/>
      <c r="UA129" s="1412"/>
      <c r="UB129" s="1412"/>
      <c r="UC129" s="1412"/>
      <c r="UD129" s="1412"/>
      <c r="UE129" s="1412"/>
      <c r="UF129" s="1412"/>
      <c r="UG129" s="1412"/>
      <c r="UH129" s="1412"/>
      <c r="UI129" s="1412"/>
      <c r="UJ129" s="1412"/>
      <c r="UK129" s="1412"/>
      <c r="UL129" s="1412"/>
      <c r="UM129" s="1412"/>
      <c r="UN129" s="1412"/>
      <c r="UO129" s="1412"/>
      <c r="UP129" s="1412"/>
      <c r="UQ129" s="1412"/>
      <c r="UR129" s="1412"/>
      <c r="US129" s="1412"/>
      <c r="UT129" s="1412"/>
      <c r="UU129" s="1412"/>
      <c r="UV129" s="1412"/>
      <c r="UW129" s="1412"/>
      <c r="UX129" s="1412"/>
      <c r="UY129" s="1412"/>
      <c r="UZ129" s="1412"/>
      <c r="VA129" s="1412"/>
      <c r="VB129" s="1412"/>
      <c r="VC129" s="1412"/>
      <c r="VD129" s="1412"/>
      <c r="VE129" s="1412"/>
      <c r="VF129" s="1412"/>
      <c r="VG129" s="1412"/>
      <c r="VH129" s="1412"/>
      <c r="VI129" s="1412"/>
      <c r="VJ129" s="1412"/>
      <c r="VK129" s="1412"/>
      <c r="VL129" s="1412"/>
      <c r="VM129" s="1412"/>
      <c r="VN129" s="1412"/>
      <c r="VO129" s="1412"/>
      <c r="VP129" s="1412"/>
      <c r="VQ129" s="1412"/>
      <c r="VR129" s="1412"/>
      <c r="VS129" s="1412"/>
      <c r="VT129" s="1412"/>
      <c r="VU129" s="1412"/>
      <c r="VV129" s="1412"/>
      <c r="VW129" s="1412"/>
      <c r="VX129" s="1412"/>
      <c r="VY129" s="1412"/>
      <c r="VZ129" s="1412"/>
      <c r="WA129" s="1412"/>
      <c r="WB129" s="1412"/>
      <c r="WC129" s="1412"/>
      <c r="WD129" s="1412"/>
      <c r="WE129" s="1412"/>
      <c r="WF129" s="1412"/>
      <c r="WG129" s="1412"/>
      <c r="WH129" s="1412"/>
      <c r="WI129" s="1412"/>
      <c r="WJ129" s="1412"/>
      <c r="WK129" s="1412"/>
      <c r="WL129" s="1412"/>
      <c r="WM129" s="1412"/>
      <c r="WN129" s="1412"/>
      <c r="WO129" s="1412"/>
      <c r="WP129" s="1412"/>
      <c r="WQ129" s="1412"/>
      <c r="WR129" s="1412"/>
      <c r="WS129" s="1412"/>
      <c r="WT129" s="1412"/>
      <c r="WU129" s="1412"/>
      <c r="WV129" s="1412"/>
      <c r="WW129" s="1412"/>
      <c r="WX129" s="1412"/>
      <c r="WY129" s="1412"/>
      <c r="WZ129" s="1412"/>
      <c r="XA129" s="1412"/>
      <c r="XB129" s="1412"/>
      <c r="XC129" s="1412"/>
      <c r="XD129" s="1412"/>
      <c r="XE129" s="1412"/>
      <c r="XF129" s="1412"/>
      <c r="XG129" s="1412"/>
      <c r="XH129" s="1412"/>
      <c r="XI129" s="1412"/>
      <c r="XJ129" s="1412"/>
      <c r="XK129" s="1412"/>
      <c r="XL129" s="1412"/>
      <c r="XM129" s="1412"/>
      <c r="XN129" s="1412"/>
      <c r="XO129" s="1412"/>
      <c r="XP129" s="1412"/>
      <c r="XQ129" s="1412"/>
      <c r="XR129" s="1412"/>
      <c r="XS129" s="1412"/>
      <c r="XT129" s="1412"/>
      <c r="XU129" s="1412"/>
      <c r="XV129" s="1412"/>
      <c r="XW129" s="1412"/>
      <c r="XX129" s="1412"/>
      <c r="XY129" s="1412"/>
      <c r="XZ129" s="1412"/>
      <c r="YA129" s="1412"/>
      <c r="YB129" s="1412"/>
      <c r="YC129" s="1412"/>
      <c r="YD129" s="1412"/>
      <c r="YE129" s="1412"/>
      <c r="YF129" s="1412"/>
      <c r="YG129" s="1412"/>
      <c r="YH129" s="1412"/>
      <c r="YI129" s="1412"/>
      <c r="YJ129" s="1412"/>
      <c r="YK129" s="1412"/>
      <c r="YL129" s="1412"/>
      <c r="YM129" s="1412"/>
      <c r="YN129" s="1412"/>
      <c r="YO129" s="1412"/>
      <c r="YP129" s="1412"/>
      <c r="YQ129" s="1412"/>
      <c r="YR129" s="1412"/>
      <c r="YS129" s="1412"/>
      <c r="YT129" s="1412"/>
      <c r="YU129" s="1412"/>
      <c r="YV129" s="1412"/>
      <c r="YW129" s="1412"/>
      <c r="YX129" s="1412"/>
      <c r="YY129" s="1412"/>
      <c r="YZ129" s="1412"/>
      <c r="ZA129" s="1412"/>
      <c r="ZB129" s="1412"/>
      <c r="ZC129" s="1412"/>
      <c r="ZD129" s="1412"/>
      <c r="ZE129" s="1412"/>
      <c r="ZF129" s="1412"/>
      <c r="ZG129" s="1412"/>
      <c r="ZH129" s="1412"/>
      <c r="ZI129" s="1412"/>
      <c r="ZJ129" s="1412"/>
      <c r="ZK129" s="1412"/>
      <c r="ZL129" s="1412"/>
      <c r="ZM129" s="1412"/>
      <c r="ZN129" s="1412"/>
      <c r="ZO129" s="1412"/>
      <c r="ZP129" s="1412"/>
      <c r="ZQ129" s="1412"/>
      <c r="ZR129" s="1412"/>
      <c r="ZS129" s="1412"/>
      <c r="ZT129" s="1412"/>
      <c r="ZU129" s="1412"/>
      <c r="ZV129" s="1412"/>
      <c r="ZW129" s="1412"/>
      <c r="ZX129" s="1412"/>
      <c r="ZY129" s="1412"/>
      <c r="ZZ129" s="1412"/>
      <c r="AAA129" s="1412"/>
      <c r="AAB129" s="1412"/>
      <c r="AAC129" s="1412"/>
      <c r="AAD129" s="1412"/>
      <c r="AAE129" s="1412"/>
      <c r="AAF129" s="1412"/>
      <c r="AAG129" s="1412"/>
      <c r="AAH129" s="1412"/>
      <c r="AAI129" s="1412"/>
      <c r="AAJ129" s="1412"/>
      <c r="AAK129" s="1412"/>
      <c r="AAL129" s="1412"/>
      <c r="AAM129" s="1412"/>
      <c r="AAN129" s="1412"/>
      <c r="AAO129" s="1412"/>
      <c r="AAP129" s="1412"/>
      <c r="AAQ129" s="1412"/>
      <c r="AAR129" s="1412"/>
      <c r="AAS129" s="1412"/>
      <c r="AAT129" s="1412"/>
      <c r="AAU129" s="1412"/>
      <c r="AAV129" s="1412"/>
      <c r="AAW129" s="1412"/>
      <c r="AAX129" s="1412"/>
      <c r="AAY129" s="1412"/>
      <c r="AAZ129" s="1412"/>
      <c r="ABA129" s="1412"/>
      <c r="ABB129" s="1412"/>
      <c r="ABC129" s="1412"/>
      <c r="ABD129" s="1412"/>
      <c r="ABE129" s="1412"/>
      <c r="ABF129" s="1412"/>
      <c r="ABG129" s="1412"/>
      <c r="ABH129" s="1412"/>
      <c r="ABI129" s="1412"/>
      <c r="ABJ129" s="1412"/>
      <c r="ABK129" s="1412"/>
      <c r="ABL129" s="1412"/>
      <c r="ABM129" s="1412"/>
      <c r="ABN129" s="1412"/>
      <c r="ABO129" s="1412"/>
      <c r="ABP129" s="1412"/>
      <c r="ABQ129" s="1412"/>
      <c r="ABR129" s="1412"/>
      <c r="ABS129" s="1412"/>
      <c r="ABT129" s="1412"/>
      <c r="ABU129" s="1412"/>
      <c r="ABV129" s="1412"/>
      <c r="ABW129" s="1412"/>
      <c r="ABX129" s="1412"/>
      <c r="ABY129" s="1412"/>
      <c r="ABZ129" s="1412"/>
      <c r="ACA129" s="1412"/>
      <c r="ACB129" s="1412"/>
      <c r="ACC129" s="1412"/>
      <c r="ACD129" s="1412"/>
      <c r="ACE129" s="1412"/>
      <c r="ACF129" s="1412"/>
      <c r="ACG129" s="1412"/>
      <c r="ACH129" s="1412"/>
      <c r="ACI129" s="1412"/>
      <c r="ACJ129" s="1412"/>
      <c r="ACK129" s="1412"/>
      <c r="ACL129" s="1412"/>
      <c r="ACM129" s="1412"/>
      <c r="ACN129" s="1412"/>
      <c r="ACO129" s="1412"/>
      <c r="ACP129" s="1412"/>
      <c r="ACQ129" s="1412"/>
      <c r="ACR129" s="1412"/>
      <c r="ACS129" s="1412"/>
      <c r="ACT129" s="1412"/>
      <c r="ACU129" s="1412"/>
      <c r="ACV129" s="1412"/>
      <c r="ACW129" s="1412"/>
      <c r="ACX129" s="1412"/>
      <c r="ACY129" s="1412"/>
      <c r="ACZ129" s="1412"/>
      <c r="ADA129" s="1412"/>
      <c r="ADB129" s="1412"/>
      <c r="ADC129" s="1412"/>
      <c r="ADD129" s="1412"/>
      <c r="ADE129" s="1412"/>
      <c r="ADF129" s="1412"/>
      <c r="ADG129" s="1412"/>
      <c r="ADH129" s="1412"/>
      <c r="ADI129" s="1412"/>
      <c r="ADJ129" s="1412"/>
      <c r="ADK129" s="1412"/>
      <c r="ADL129" s="1412"/>
      <c r="ADM129" s="1412"/>
      <c r="ADN129" s="1412"/>
      <c r="ADO129" s="1412"/>
      <c r="ADP129" s="1412"/>
      <c r="ADQ129" s="1412"/>
      <c r="ADR129" s="1412"/>
      <c r="ADS129" s="1412"/>
      <c r="ADT129" s="1412"/>
      <c r="ADU129" s="1412"/>
      <c r="ADV129" s="1412"/>
      <c r="ADW129" s="1412"/>
      <c r="ADX129" s="1412"/>
      <c r="ADY129" s="1412"/>
      <c r="ADZ129" s="1412"/>
      <c r="AEA129" s="1412"/>
      <c r="AEB129" s="1412"/>
      <c r="AEC129" s="1412"/>
      <c r="AED129" s="1412"/>
      <c r="AEE129" s="1412"/>
      <c r="AEF129" s="1412"/>
      <c r="AEG129" s="1412"/>
      <c r="AEH129" s="1412"/>
      <c r="AEI129" s="1412"/>
      <c r="AEJ129" s="1412"/>
      <c r="AEK129" s="1412"/>
      <c r="AEL129" s="1412"/>
      <c r="AEM129" s="1412"/>
      <c r="AEN129" s="1412"/>
      <c r="AEO129" s="1412"/>
      <c r="AEP129" s="1412"/>
      <c r="AEQ129" s="1412"/>
      <c r="AER129" s="1412"/>
      <c r="AES129" s="1412"/>
      <c r="AET129" s="1412"/>
      <c r="AEU129" s="1412"/>
      <c r="AEV129" s="1412"/>
      <c r="AEW129" s="1412"/>
      <c r="AEX129" s="1412"/>
      <c r="AEY129" s="1412"/>
      <c r="AEZ129" s="1412"/>
      <c r="AFA129" s="1412"/>
      <c r="AFB129" s="1412"/>
      <c r="AFC129" s="1412"/>
      <c r="AFD129" s="1412"/>
      <c r="AFE129" s="1412"/>
      <c r="AFF129" s="1412"/>
      <c r="AFG129" s="1412"/>
      <c r="AFH129" s="1412"/>
      <c r="AFI129" s="1412"/>
      <c r="AFJ129" s="1412"/>
      <c r="AFK129" s="1412"/>
      <c r="AFL129" s="1412"/>
      <c r="AFM129" s="1412"/>
      <c r="AFN129" s="1412"/>
      <c r="AFO129" s="1412"/>
      <c r="AFP129" s="1412"/>
      <c r="AFQ129" s="1412"/>
      <c r="AFR129" s="1412"/>
      <c r="AFS129" s="1412"/>
      <c r="AFT129" s="1412"/>
      <c r="AFU129" s="1412"/>
      <c r="AFV129" s="1412"/>
      <c r="AFW129" s="1412"/>
      <c r="AFX129" s="1412"/>
      <c r="AFY129" s="1412"/>
      <c r="AFZ129" s="1412"/>
      <c r="AGA129" s="1412"/>
      <c r="AGB129" s="1412"/>
      <c r="AGC129" s="1412"/>
      <c r="AGD129" s="1412"/>
      <c r="AGE129" s="1412"/>
      <c r="AGF129" s="1412"/>
      <c r="AGG129" s="1412"/>
      <c r="AGH129" s="1412"/>
      <c r="AGI129" s="1412"/>
      <c r="AGJ129" s="1412"/>
      <c r="AGK129" s="1412"/>
      <c r="AGL129" s="1412"/>
      <c r="AGM129" s="1412"/>
      <c r="AGN129" s="1412"/>
      <c r="AGO129" s="1412"/>
      <c r="AGP129" s="1412"/>
      <c r="AGQ129" s="1412"/>
      <c r="AGR129" s="1412"/>
      <c r="AGS129" s="1412"/>
      <c r="AGT129" s="1412"/>
      <c r="AGU129" s="1412"/>
      <c r="AGV129" s="1412"/>
      <c r="AGW129" s="1412"/>
      <c r="AGX129" s="1412"/>
      <c r="AGY129" s="1412"/>
      <c r="AGZ129" s="1412"/>
      <c r="AHA129" s="1412"/>
      <c r="AHB129" s="1412"/>
      <c r="AHC129" s="1412"/>
      <c r="AHD129" s="1412"/>
      <c r="AHE129" s="1412"/>
      <c r="AHF129" s="1412"/>
      <c r="AHG129" s="1412"/>
      <c r="AHH129" s="1412"/>
      <c r="AHI129" s="1412"/>
      <c r="AHJ129" s="1412"/>
      <c r="AHK129" s="1412"/>
      <c r="AHL129" s="1412"/>
      <c r="AHM129" s="1412"/>
      <c r="AHN129" s="1412"/>
      <c r="AHO129" s="1412"/>
      <c r="AHP129" s="1412"/>
      <c r="AHQ129" s="1412"/>
      <c r="AHR129" s="1412"/>
      <c r="AHS129" s="1412"/>
      <c r="AHT129" s="1412"/>
      <c r="AHU129" s="1412"/>
      <c r="AHV129" s="1412"/>
      <c r="AHW129" s="1412"/>
      <c r="AHX129" s="1412"/>
      <c r="AHY129" s="1412"/>
      <c r="AHZ129" s="1412"/>
      <c r="AIA129" s="1412"/>
      <c r="AIB129" s="1412"/>
      <c r="AIC129" s="1412"/>
      <c r="AID129" s="1412"/>
      <c r="AIE129" s="1412"/>
      <c r="AIF129" s="1412"/>
      <c r="AIG129" s="1412"/>
      <c r="AIH129" s="1412"/>
      <c r="AII129" s="1412"/>
      <c r="AIJ129" s="1412"/>
      <c r="AIK129" s="1412"/>
      <c r="AIL129" s="1412"/>
      <c r="AIM129" s="1412"/>
      <c r="AIN129" s="1412"/>
      <c r="AIO129" s="1412"/>
      <c r="AIP129" s="1412"/>
      <c r="AIQ129" s="1412"/>
      <c r="AIR129" s="1412"/>
      <c r="AIS129" s="1412"/>
      <c r="AIT129" s="1412"/>
      <c r="AIU129" s="1412"/>
      <c r="AIV129" s="1412"/>
      <c r="AIW129" s="1412"/>
      <c r="AIX129" s="1412"/>
      <c r="AIY129" s="1412"/>
      <c r="AIZ129" s="1412"/>
      <c r="AJA129" s="1412"/>
      <c r="AJB129" s="1412"/>
      <c r="AJC129" s="1412"/>
      <c r="AJD129" s="1412"/>
      <c r="AJE129" s="1412"/>
      <c r="AJF129" s="1412"/>
      <c r="AJG129" s="1412"/>
      <c r="AJH129" s="1412"/>
      <c r="AJI129" s="1412"/>
      <c r="AJJ129" s="1412"/>
      <c r="AJK129" s="1412"/>
      <c r="AJL129" s="1412"/>
      <c r="AJM129" s="1412"/>
      <c r="AJN129" s="1412"/>
      <c r="AJO129" s="1412"/>
      <c r="AJP129" s="1412"/>
      <c r="AJQ129" s="1412"/>
      <c r="AJR129" s="1412"/>
      <c r="AJS129" s="1412"/>
      <c r="AJT129" s="1412"/>
      <c r="AJU129" s="1412"/>
      <c r="AJV129" s="1412"/>
      <c r="AJW129" s="1412"/>
      <c r="AJX129" s="1412"/>
      <c r="AJY129" s="1412"/>
      <c r="AJZ129" s="1412"/>
      <c r="AKA129" s="1412"/>
      <c r="AKB129" s="1412"/>
      <c r="AKC129" s="1412"/>
      <c r="AKD129" s="1412"/>
      <c r="AKE129" s="1412"/>
      <c r="AKF129" s="1412"/>
      <c r="AKG129" s="1412"/>
      <c r="AKH129" s="1412"/>
      <c r="AKI129" s="1412"/>
      <c r="AKJ129" s="1412"/>
      <c r="AKK129" s="1412"/>
      <c r="AKL129" s="1412"/>
      <c r="AKM129" s="1412"/>
      <c r="AKN129" s="1412"/>
      <c r="AKO129" s="1412"/>
      <c r="AKP129" s="1412"/>
      <c r="AKQ129" s="1412"/>
      <c r="AKR129" s="1412"/>
      <c r="AKS129" s="1412"/>
      <c r="AKT129" s="1412"/>
      <c r="AKU129" s="1412"/>
      <c r="AKV129" s="1412"/>
      <c r="AKW129" s="1412"/>
      <c r="AKX129" s="1412"/>
      <c r="AKY129" s="1412"/>
      <c r="AKZ129" s="1412"/>
      <c r="ALA129" s="1412"/>
      <c r="ALB129" s="1412"/>
      <c r="ALC129" s="1412"/>
      <c r="ALD129" s="1412"/>
      <c r="ALE129" s="1412"/>
      <c r="ALF129" s="1412"/>
      <c r="ALG129" s="1412"/>
      <c r="ALH129" s="1412"/>
      <c r="ALI129" s="1412"/>
      <c r="ALJ129" s="1412"/>
      <c r="ALK129" s="1412"/>
      <c r="ALL129" s="1412"/>
      <c r="ALM129" s="1412"/>
      <c r="ALN129" s="1412"/>
      <c r="ALO129" s="1412"/>
      <c r="ALP129" s="1412"/>
      <c r="ALQ129" s="1412"/>
      <c r="ALR129" s="1412"/>
      <c r="ALS129" s="1412"/>
      <c r="ALT129" s="1412"/>
      <c r="ALU129" s="1412"/>
      <c r="ALV129" s="1412"/>
      <c r="ALW129" s="1412"/>
      <c r="ALX129" s="1412"/>
      <c r="ALY129" s="1412"/>
      <c r="ALZ129" s="1412"/>
      <c r="AMA129" s="1412"/>
      <c r="AMB129" s="1412"/>
      <c r="AMC129" s="1412"/>
      <c r="AMD129" s="1412"/>
      <c r="AME129" s="1412"/>
      <c r="AMF129" s="1412"/>
      <c r="AMG129" s="1412"/>
      <c r="AMH129" s="1412"/>
      <c r="AMI129" s="1412"/>
      <c r="AMJ129" s="1412"/>
      <c r="AMK129" s="1412"/>
      <c r="AML129" s="1412"/>
      <c r="AMM129" s="1412"/>
      <c r="AMN129" s="1412"/>
      <c r="AMO129" s="1412"/>
      <c r="AMP129" s="1412"/>
      <c r="AMQ129" s="1412"/>
      <c r="AMR129" s="1412"/>
      <c r="AMS129" s="1412"/>
      <c r="AMT129" s="1412"/>
      <c r="AMU129" s="1412"/>
      <c r="AMV129" s="1412"/>
      <c r="AMW129" s="1412"/>
      <c r="AMX129" s="1412"/>
      <c r="AMY129" s="1412"/>
      <c r="AMZ129" s="1412"/>
      <c r="ANA129" s="1412"/>
      <c r="ANB129" s="1412"/>
      <c r="ANC129" s="1412"/>
      <c r="AND129" s="1412"/>
      <c r="ANE129" s="1412"/>
      <c r="ANF129" s="1412"/>
      <c r="ANG129" s="1412"/>
      <c r="ANH129" s="1412"/>
      <c r="ANI129" s="1412"/>
      <c r="ANJ129" s="1412"/>
      <c r="ANK129" s="1412"/>
      <c r="ANL129" s="1412"/>
      <c r="ANM129" s="1412"/>
      <c r="ANN129" s="1412"/>
      <c r="ANO129" s="1412"/>
      <c r="ANP129" s="1412"/>
      <c r="ANQ129" s="1412"/>
      <c r="ANR129" s="1412"/>
      <c r="ANS129" s="1412"/>
      <c r="ANT129" s="1412"/>
      <c r="ANU129" s="1412"/>
      <c r="ANV129" s="1412"/>
      <c r="ANW129" s="1412"/>
      <c r="ANX129" s="1412"/>
      <c r="ANY129" s="1412"/>
      <c r="ANZ129" s="1412"/>
      <c r="AOA129" s="1412"/>
      <c r="AOB129" s="1412"/>
      <c r="AOC129" s="1412"/>
      <c r="AOD129" s="1412"/>
      <c r="AOE129" s="1412"/>
      <c r="AOF129" s="1412"/>
      <c r="AOG129" s="1412"/>
      <c r="AOH129" s="1412"/>
      <c r="AOI129" s="1412"/>
      <c r="AOJ129" s="1412"/>
      <c r="AOK129" s="1412"/>
      <c r="AOL129" s="1412"/>
      <c r="AOM129" s="1412"/>
      <c r="AON129" s="1412"/>
      <c r="AOO129" s="1412"/>
      <c r="AOP129" s="1412"/>
      <c r="AOQ129" s="1412"/>
      <c r="AOR129" s="1412"/>
      <c r="AOS129" s="1412"/>
      <c r="AOT129" s="1412"/>
      <c r="AOU129" s="1412"/>
      <c r="AOV129" s="1412"/>
      <c r="AOW129" s="1412"/>
      <c r="AOX129" s="1412"/>
      <c r="AOY129" s="1412"/>
      <c r="AOZ129" s="1412"/>
      <c r="APA129" s="1412"/>
      <c r="APB129" s="1412"/>
      <c r="APC129" s="1412"/>
      <c r="APD129" s="1412"/>
      <c r="APE129" s="1412"/>
      <c r="APF129" s="1412"/>
      <c r="APG129" s="1412"/>
      <c r="APH129" s="1412"/>
      <c r="API129" s="1412"/>
      <c r="APJ129" s="1412"/>
      <c r="APK129" s="1412"/>
      <c r="APL129" s="1412"/>
      <c r="APM129" s="1412"/>
      <c r="APN129" s="1412"/>
      <c r="APO129" s="1412"/>
      <c r="APP129" s="1412"/>
      <c r="APQ129" s="1412"/>
      <c r="APR129" s="1412"/>
      <c r="APS129" s="1412"/>
      <c r="APT129" s="1412"/>
      <c r="APU129" s="1412"/>
      <c r="APV129" s="1412"/>
      <c r="APW129" s="1412"/>
      <c r="APX129" s="1412"/>
      <c r="APY129" s="1412"/>
      <c r="APZ129" s="1412"/>
      <c r="AQA129" s="1412"/>
      <c r="AQB129" s="1412"/>
      <c r="AQC129" s="1412"/>
      <c r="AQD129" s="1412"/>
      <c r="AQE129" s="1412"/>
      <c r="AQF129" s="1412"/>
      <c r="AQG129" s="1412"/>
      <c r="AQH129" s="1412"/>
      <c r="AQI129" s="1412"/>
      <c r="AQJ129" s="1412"/>
      <c r="AQK129" s="1412"/>
      <c r="AQL129" s="1412"/>
      <c r="AQM129" s="1412"/>
      <c r="AQN129" s="1412"/>
      <c r="AQO129" s="1412"/>
      <c r="AQP129" s="1412"/>
      <c r="AQQ129" s="1412"/>
      <c r="AQR129" s="1412"/>
      <c r="AQS129" s="1412"/>
      <c r="AQT129" s="1412"/>
      <c r="AQU129" s="1412"/>
      <c r="AQV129" s="1412"/>
      <c r="AQW129" s="1412"/>
      <c r="AQX129" s="1412"/>
      <c r="AQY129" s="1412"/>
      <c r="AQZ129" s="1412"/>
      <c r="ARA129" s="1412"/>
      <c r="ARB129" s="1412"/>
      <c r="ARC129" s="1412"/>
      <c r="ARD129" s="1412"/>
      <c r="ARE129" s="1412"/>
      <c r="ARF129" s="1412"/>
      <c r="ARG129" s="1412"/>
      <c r="ARH129" s="1412"/>
      <c r="ARI129" s="1412"/>
      <c r="ARJ129" s="1412"/>
      <c r="ARK129" s="1412"/>
      <c r="ARL129" s="1412"/>
      <c r="ARM129" s="1412"/>
      <c r="ARN129" s="1412"/>
      <c r="ARO129" s="1412"/>
      <c r="ARP129" s="1412"/>
      <c r="ARQ129" s="1412"/>
      <c r="ARR129" s="1412"/>
      <c r="ARS129" s="1412"/>
      <c r="ART129" s="1412"/>
      <c r="ARU129" s="1412"/>
      <c r="ARV129" s="1412"/>
      <c r="ARW129" s="1412"/>
      <c r="ARX129" s="1412"/>
      <c r="ARY129" s="1412"/>
      <c r="ARZ129" s="1412"/>
      <c r="ASA129" s="1412"/>
      <c r="ASB129" s="1412"/>
      <c r="ASC129" s="1412"/>
      <c r="ASD129" s="1412"/>
      <c r="ASE129" s="1412"/>
      <c r="ASF129" s="1412"/>
      <c r="ASG129" s="1412"/>
      <c r="ASH129" s="1412"/>
      <c r="ASI129" s="1412"/>
      <c r="ASJ129" s="1412"/>
      <c r="ASK129" s="1412"/>
      <c r="ASL129" s="1412"/>
      <c r="ASM129" s="1412"/>
      <c r="ASN129" s="1412"/>
      <c r="ASO129" s="1412"/>
      <c r="ASP129" s="1412"/>
      <c r="ASQ129" s="1412"/>
      <c r="ASR129" s="1412"/>
      <c r="ASS129" s="1412"/>
      <c r="AST129" s="1412"/>
      <c r="ASU129" s="1412"/>
      <c r="ASV129" s="1412"/>
      <c r="ASW129" s="1412"/>
      <c r="ASX129" s="1412"/>
      <c r="ASY129" s="1412"/>
      <c r="ASZ129" s="1412"/>
      <c r="ATA129" s="1412"/>
      <c r="ATB129" s="1412"/>
      <c r="ATC129" s="1412"/>
      <c r="ATD129" s="1412"/>
      <c r="ATE129" s="1412"/>
      <c r="ATF129" s="1412"/>
      <c r="ATG129" s="1412"/>
      <c r="ATH129" s="1412"/>
      <c r="ATI129" s="1412"/>
      <c r="ATJ129" s="1412"/>
      <c r="ATK129" s="1412"/>
      <c r="ATL129" s="1412"/>
      <c r="ATM129" s="1412"/>
      <c r="ATN129" s="1412"/>
      <c r="ATO129" s="1412"/>
      <c r="ATP129" s="1412"/>
      <c r="ATQ129" s="1412"/>
      <c r="ATR129" s="1412"/>
      <c r="ATS129" s="1412"/>
      <c r="ATT129" s="1412"/>
      <c r="ATU129" s="1412"/>
      <c r="ATV129" s="1412"/>
      <c r="ATW129" s="1412"/>
      <c r="ATX129" s="1412"/>
      <c r="ATY129" s="1412"/>
      <c r="ATZ129" s="1412"/>
      <c r="AUA129" s="1412"/>
      <c r="AUB129" s="1412"/>
      <c r="AUC129" s="1412"/>
      <c r="AUD129" s="1412"/>
      <c r="AUE129" s="1412"/>
      <c r="AUF129" s="1412"/>
      <c r="AUG129" s="1412"/>
      <c r="AUH129" s="1412"/>
      <c r="AUI129" s="1412"/>
    </row>
    <row r="130" spans="1:1231" s="1406" customFormat="1" ht="31.75" customHeight="1" x14ac:dyDescent="0.75">
      <c r="A130" s="1583" t="s">
        <v>93</v>
      </c>
      <c r="B130" s="1584"/>
      <c r="C130" s="1585"/>
      <c r="D130" s="1585"/>
      <c r="E130" s="1613"/>
      <c r="F130" s="1613"/>
      <c r="G130" s="1586"/>
      <c r="H130" s="1586"/>
      <c r="I130" s="1578"/>
      <c r="J130" s="1578"/>
      <c r="K130" s="1578"/>
      <c r="L130" s="1578"/>
      <c r="M130" s="1614"/>
      <c r="N130" s="1578"/>
      <c r="P130" s="661"/>
      <c r="Q130" s="661"/>
      <c r="W130" s="1384"/>
      <c r="Y130" s="661"/>
      <c r="Z130" s="661"/>
      <c r="AA130" s="1582"/>
      <c r="AB130" s="661"/>
      <c r="AC130" s="661"/>
      <c r="AD130" s="1412"/>
      <c r="AE130" s="1412"/>
      <c r="AF130" s="1412"/>
      <c r="AL130" s="1413"/>
      <c r="AN130" s="1487"/>
      <c r="AO130" s="1487"/>
      <c r="AP130" s="1531"/>
      <c r="AQ130" s="1531"/>
      <c r="AR130" s="1531"/>
      <c r="AS130" s="1531"/>
      <c r="AT130" s="1531"/>
      <c r="AU130" s="1531"/>
      <c r="AV130" s="1531"/>
      <c r="AW130" s="1531"/>
      <c r="AX130" s="1531"/>
      <c r="AY130" s="1531"/>
      <c r="AZ130" s="1531"/>
      <c r="BA130" s="1531"/>
      <c r="BB130" s="1531"/>
      <c r="BC130" s="1531"/>
      <c r="BD130" s="1531"/>
      <c r="BE130" s="1531"/>
      <c r="BF130" s="1531"/>
      <c r="BG130" s="1531"/>
      <c r="BH130" s="1531"/>
      <c r="BI130" s="1531"/>
      <c r="BJ130" s="1531"/>
      <c r="BK130" s="1531"/>
      <c r="BL130" s="1531"/>
      <c r="BM130" s="1531"/>
      <c r="BN130" s="1531"/>
      <c r="BO130" s="1531"/>
      <c r="BP130" s="1531"/>
      <c r="BQ130" s="1531"/>
      <c r="BR130" s="1531"/>
      <c r="BS130" s="1531"/>
      <c r="BT130" s="1531"/>
      <c r="BU130" s="1531"/>
      <c r="BV130" s="1531"/>
      <c r="BW130" s="1531"/>
      <c r="BX130" s="1531"/>
      <c r="BY130" s="1531"/>
      <c r="BZ130" s="1531"/>
      <c r="CA130" s="1531"/>
      <c r="CB130" s="1531"/>
      <c r="CC130" s="1531"/>
      <c r="CD130" s="1531"/>
      <c r="CE130" s="1531"/>
      <c r="CF130" s="1531"/>
      <c r="CG130" s="1531"/>
      <c r="CH130" s="1531"/>
      <c r="CI130" s="1531"/>
      <c r="CJ130" s="1531"/>
      <c r="CK130" s="1531"/>
      <c r="CL130" s="1531"/>
      <c r="CM130" s="1531"/>
      <c r="CN130" s="1531"/>
      <c r="CO130" s="1531"/>
      <c r="CP130" s="1531"/>
      <c r="CQ130" s="1531"/>
      <c r="CR130" s="1531"/>
      <c r="CS130" s="1531"/>
      <c r="CT130" s="1531"/>
      <c r="CU130" s="1531"/>
      <c r="CV130" s="1531"/>
      <c r="CW130" s="1531"/>
      <c r="CX130" s="1531"/>
      <c r="CY130" s="1531"/>
      <c r="CZ130" s="1531"/>
      <c r="DA130" s="1531"/>
      <c r="DB130" s="1531"/>
      <c r="DC130" s="1531"/>
      <c r="DD130" s="1531"/>
      <c r="DE130" s="1531"/>
      <c r="DF130" s="1531"/>
      <c r="DG130" s="1531"/>
      <c r="DH130" s="1531"/>
      <c r="DI130" s="1531"/>
      <c r="DJ130" s="1531"/>
      <c r="DK130" s="1531"/>
      <c r="DL130" s="1531"/>
      <c r="DM130" s="1531"/>
      <c r="DN130" s="1531"/>
      <c r="DO130" s="1531"/>
      <c r="DP130" s="1531"/>
      <c r="DQ130" s="1531"/>
      <c r="DR130" s="1531"/>
      <c r="DS130" s="1531"/>
      <c r="DT130" s="1531"/>
      <c r="DU130" s="1531"/>
      <c r="DV130" s="1531"/>
      <c r="DW130" s="1531"/>
      <c r="DX130" s="1531"/>
      <c r="DY130" s="1531"/>
      <c r="DZ130" s="1531"/>
      <c r="EA130" s="1531"/>
      <c r="EB130" s="1531"/>
      <c r="EC130" s="1531"/>
      <c r="ED130" s="1531"/>
      <c r="EE130" s="1531"/>
      <c r="EF130" s="1531"/>
      <c r="EG130" s="1531"/>
      <c r="EH130" s="1531"/>
      <c r="EI130" s="1531"/>
      <c r="EJ130" s="1531"/>
      <c r="EK130" s="1531"/>
      <c r="EL130" s="1531"/>
      <c r="EM130" s="1531"/>
      <c r="EN130" s="1531"/>
      <c r="EO130" s="1531"/>
      <c r="EP130" s="1531"/>
      <c r="EQ130" s="1531"/>
      <c r="ER130" s="1531"/>
      <c r="ES130" s="1531"/>
      <c r="ET130" s="1531"/>
      <c r="EU130" s="1531"/>
      <c r="EV130" s="1531"/>
      <c r="EW130" s="1531"/>
      <c r="EX130" s="1531"/>
      <c r="EY130" s="1531"/>
      <c r="EZ130" s="1531"/>
      <c r="FA130" s="1531"/>
      <c r="FB130" s="1531"/>
      <c r="FC130" s="1531"/>
      <c r="FD130" s="1531"/>
      <c r="FE130" s="1531"/>
      <c r="FF130" s="1531"/>
      <c r="FG130" s="1531"/>
      <c r="FH130" s="1531"/>
      <c r="FI130" s="1531"/>
      <c r="FJ130" s="1531"/>
      <c r="FK130" s="1531"/>
      <c r="FL130" s="1531"/>
      <c r="FM130" s="1531"/>
      <c r="FN130" s="1531"/>
      <c r="FO130" s="1531"/>
      <c r="FP130" s="1531"/>
      <c r="FQ130" s="1531"/>
      <c r="FR130" s="1531"/>
      <c r="FS130" s="1531"/>
      <c r="FT130" s="1531"/>
      <c r="FU130" s="1531"/>
      <c r="FV130" s="1531"/>
      <c r="FW130" s="1531"/>
      <c r="FX130" s="1531"/>
      <c r="FY130" s="1531"/>
      <c r="FZ130" s="1531"/>
      <c r="GA130" s="1531"/>
      <c r="GB130" s="1531"/>
      <c r="GC130" s="1531"/>
      <c r="GD130" s="1531"/>
      <c r="GE130" s="1531"/>
      <c r="GF130" s="1531"/>
      <c r="GG130" s="1531"/>
      <c r="GH130" s="1531"/>
      <c r="GI130" s="1531"/>
      <c r="GJ130" s="1531"/>
      <c r="GK130" s="1531"/>
      <c r="GL130" s="1531"/>
      <c r="GM130" s="1531"/>
      <c r="GN130" s="1531"/>
      <c r="GO130" s="1531"/>
      <c r="GP130" s="1531"/>
      <c r="GQ130" s="1531"/>
      <c r="GR130" s="1531"/>
      <c r="GS130" s="1531"/>
      <c r="GT130" s="1531"/>
      <c r="GU130" s="1531"/>
      <c r="GV130" s="1531"/>
      <c r="GW130" s="1531"/>
      <c r="GX130" s="1531"/>
      <c r="GY130" s="1531"/>
      <c r="GZ130" s="1531"/>
      <c r="HA130" s="1531"/>
      <c r="HB130" s="1531"/>
      <c r="HC130" s="1531"/>
      <c r="HD130" s="1531"/>
      <c r="HE130" s="1531"/>
      <c r="HF130" s="1531"/>
      <c r="HG130" s="1531"/>
      <c r="HH130" s="1531"/>
      <c r="HI130" s="1531"/>
      <c r="HJ130" s="1531"/>
      <c r="HK130" s="1531"/>
      <c r="HL130" s="1531"/>
      <c r="HM130" s="1531"/>
      <c r="HN130" s="1531"/>
      <c r="HO130" s="1531"/>
      <c r="HP130" s="1531"/>
      <c r="HQ130" s="1531"/>
      <c r="HR130" s="1531"/>
      <c r="HS130" s="1531"/>
      <c r="HT130" s="1531"/>
      <c r="HU130" s="1531"/>
      <c r="HV130" s="1531"/>
      <c r="HW130" s="1531"/>
      <c r="HX130" s="1531"/>
      <c r="HY130" s="1531"/>
      <c r="HZ130" s="1531"/>
      <c r="IA130" s="1531"/>
      <c r="IB130" s="1531"/>
      <c r="IC130" s="1531"/>
      <c r="ID130" s="1531"/>
      <c r="IE130" s="1531"/>
      <c r="IF130" s="1531"/>
      <c r="IG130" s="1531"/>
      <c r="IH130" s="1531"/>
      <c r="II130" s="1531"/>
      <c r="IJ130" s="1531"/>
      <c r="IK130" s="1531"/>
      <c r="IL130" s="1531"/>
      <c r="IM130" s="1531"/>
      <c r="IN130" s="1531"/>
      <c r="IO130" s="1531"/>
      <c r="IP130" s="1531"/>
      <c r="IQ130" s="1531"/>
      <c r="IR130" s="1531"/>
      <c r="IS130" s="1531"/>
      <c r="IT130" s="1531"/>
      <c r="IU130" s="1531"/>
      <c r="IV130" s="1531"/>
      <c r="IW130" s="1531"/>
      <c r="IX130" s="1531"/>
      <c r="IY130" s="1531"/>
      <c r="IZ130" s="1531"/>
      <c r="JA130" s="1531"/>
      <c r="JB130" s="1531"/>
      <c r="JC130" s="1531"/>
      <c r="JD130" s="1531"/>
      <c r="JE130" s="1531"/>
      <c r="JF130" s="1531"/>
      <c r="JG130" s="1531"/>
      <c r="JH130" s="1531"/>
      <c r="JI130" s="1531"/>
      <c r="JJ130" s="1531"/>
      <c r="JK130" s="1531"/>
      <c r="JL130" s="1531"/>
      <c r="JM130" s="1531"/>
      <c r="JN130" s="1531"/>
      <c r="JO130" s="1531"/>
      <c r="JP130" s="1531"/>
      <c r="JQ130" s="1531"/>
      <c r="JR130" s="1531"/>
      <c r="JS130" s="1531"/>
      <c r="JT130" s="1531"/>
      <c r="JU130" s="1531"/>
      <c r="JV130" s="1531"/>
      <c r="JW130" s="1531"/>
      <c r="JX130" s="1531"/>
      <c r="JY130" s="1531"/>
      <c r="JZ130" s="1531"/>
      <c r="KA130" s="1531"/>
      <c r="KB130" s="1531"/>
      <c r="KC130" s="1531"/>
      <c r="KD130" s="1531"/>
      <c r="KE130" s="1531"/>
      <c r="KF130" s="1531"/>
      <c r="KG130" s="1531"/>
      <c r="KH130" s="1531"/>
      <c r="KI130" s="1531"/>
      <c r="KJ130" s="1531"/>
      <c r="KK130" s="1531"/>
      <c r="KL130" s="1531"/>
      <c r="KM130" s="1531"/>
      <c r="KN130" s="1531"/>
      <c r="KO130" s="1531"/>
      <c r="KP130" s="1531"/>
      <c r="KQ130" s="1531"/>
      <c r="KR130" s="1531"/>
      <c r="KS130" s="1531"/>
      <c r="KT130" s="1531"/>
      <c r="KU130" s="1531"/>
      <c r="KV130" s="1531"/>
      <c r="KW130" s="1531"/>
      <c r="KX130" s="1531"/>
      <c r="KY130" s="1531"/>
      <c r="KZ130" s="1531"/>
      <c r="LA130" s="1531"/>
      <c r="LB130" s="1531"/>
      <c r="LC130" s="1531"/>
      <c r="LD130" s="1531"/>
      <c r="LE130" s="1531"/>
      <c r="LF130" s="1531"/>
      <c r="LG130" s="1531"/>
      <c r="LH130" s="1531"/>
      <c r="LI130" s="1531"/>
      <c r="LJ130" s="1531"/>
      <c r="LK130" s="1531"/>
      <c r="LL130" s="1531"/>
      <c r="LM130" s="1531"/>
      <c r="LN130" s="1531"/>
      <c r="LO130" s="1531"/>
      <c r="LP130" s="1531"/>
      <c r="LQ130" s="1531"/>
      <c r="LR130" s="1531"/>
      <c r="LS130" s="1531"/>
      <c r="LT130" s="1531"/>
      <c r="LU130" s="1531"/>
      <c r="LV130" s="1531"/>
      <c r="LW130" s="1531"/>
      <c r="LX130" s="1531"/>
      <c r="LY130" s="1531"/>
      <c r="LZ130" s="1531"/>
      <c r="MA130" s="1531"/>
      <c r="MB130" s="1531"/>
      <c r="MC130" s="1531"/>
      <c r="MD130" s="1531"/>
      <c r="ME130" s="1531"/>
      <c r="MF130" s="1531"/>
      <c r="MG130" s="1531"/>
      <c r="MH130" s="1531"/>
      <c r="MI130" s="1531"/>
      <c r="MJ130" s="1531"/>
      <c r="MK130" s="1531"/>
      <c r="ML130" s="1531"/>
      <c r="MM130" s="1531"/>
      <c r="MN130" s="1531"/>
      <c r="MO130" s="1531"/>
      <c r="MP130" s="1531"/>
      <c r="MQ130" s="1531"/>
      <c r="MR130" s="1531"/>
      <c r="MS130" s="1531"/>
      <c r="MT130" s="1531"/>
      <c r="MU130" s="1531"/>
      <c r="MV130" s="1531"/>
      <c r="MW130" s="1531"/>
      <c r="MX130" s="1531"/>
      <c r="MY130" s="1531"/>
      <c r="MZ130" s="1531"/>
      <c r="NA130" s="1531"/>
      <c r="NB130" s="1531"/>
      <c r="NC130" s="1531"/>
      <c r="ND130" s="1531"/>
      <c r="NE130" s="1531"/>
      <c r="NF130" s="1531"/>
      <c r="NG130" s="1531"/>
      <c r="NH130" s="1531"/>
      <c r="NI130" s="1531"/>
      <c r="NJ130" s="1531"/>
      <c r="NK130" s="1531"/>
      <c r="NL130" s="1531"/>
      <c r="NM130" s="1531"/>
      <c r="NN130" s="1531"/>
      <c r="NO130" s="1531"/>
      <c r="NP130" s="1531"/>
      <c r="NQ130" s="1531"/>
      <c r="NR130" s="1531"/>
      <c r="NS130" s="1531"/>
      <c r="NT130" s="1531"/>
      <c r="NU130" s="1531"/>
      <c r="NV130" s="1531"/>
      <c r="NW130" s="1531"/>
      <c r="NX130" s="1531"/>
      <c r="NY130" s="1531"/>
      <c r="NZ130" s="1531"/>
      <c r="OA130" s="1531"/>
      <c r="OB130" s="1531"/>
      <c r="OC130" s="1531"/>
      <c r="OD130" s="1531"/>
      <c r="OE130" s="1531"/>
      <c r="OF130" s="1531"/>
      <c r="OG130" s="1531"/>
      <c r="OH130" s="1531"/>
      <c r="OI130" s="1531"/>
      <c r="OJ130" s="1531"/>
      <c r="OK130" s="1531"/>
      <c r="OL130" s="1531"/>
      <c r="OM130" s="1531"/>
      <c r="ON130" s="1531"/>
      <c r="OO130" s="1531"/>
      <c r="OP130" s="1531"/>
      <c r="OQ130" s="1531"/>
      <c r="OR130" s="1531"/>
      <c r="OS130" s="1531"/>
      <c r="OT130" s="1531"/>
      <c r="OU130" s="1531"/>
      <c r="OV130" s="1531"/>
      <c r="OW130" s="1531"/>
      <c r="OX130" s="1531"/>
      <c r="OY130" s="1531"/>
      <c r="OZ130" s="1531"/>
      <c r="PA130" s="1531"/>
      <c r="PB130" s="1531"/>
      <c r="PC130" s="1531"/>
      <c r="PD130" s="1531"/>
      <c r="PE130" s="1531"/>
      <c r="PF130" s="1531"/>
      <c r="PG130" s="1531"/>
      <c r="PH130" s="1531"/>
      <c r="PI130" s="1531"/>
      <c r="PJ130" s="1531"/>
      <c r="PK130" s="1531"/>
      <c r="PL130" s="1531"/>
      <c r="PM130" s="1531"/>
      <c r="PN130" s="1531"/>
      <c r="PO130" s="1531"/>
      <c r="PP130" s="1531"/>
      <c r="PQ130" s="1531"/>
      <c r="PR130" s="1531"/>
      <c r="PS130" s="1531"/>
      <c r="PT130" s="1531"/>
      <c r="PU130" s="1531"/>
      <c r="PV130" s="1531"/>
      <c r="PW130" s="1531"/>
      <c r="PX130" s="1531"/>
      <c r="PY130" s="1531"/>
      <c r="PZ130" s="1531"/>
      <c r="QA130" s="1531"/>
      <c r="QB130" s="1531"/>
      <c r="QC130" s="1531"/>
      <c r="QD130" s="1531"/>
      <c r="QE130" s="1531"/>
      <c r="QF130" s="1531"/>
      <c r="QG130" s="1531"/>
      <c r="QH130" s="1531"/>
      <c r="QI130" s="1531"/>
      <c r="QJ130" s="1531"/>
      <c r="QK130" s="1531"/>
      <c r="QL130" s="1531"/>
      <c r="QM130" s="1531"/>
      <c r="QN130" s="1531"/>
      <c r="QO130" s="1531"/>
      <c r="QP130" s="1531"/>
      <c r="QQ130" s="1531"/>
      <c r="QR130" s="1531"/>
      <c r="QS130" s="1531"/>
      <c r="QT130" s="1531"/>
      <c r="QU130" s="1531"/>
      <c r="QV130" s="1531"/>
      <c r="QW130" s="1531"/>
      <c r="QX130" s="1531"/>
      <c r="QY130" s="1531"/>
      <c r="QZ130" s="1531"/>
      <c r="RA130" s="1531"/>
      <c r="RB130" s="1531"/>
      <c r="RC130" s="1531"/>
      <c r="RD130" s="1531"/>
      <c r="RE130" s="1531"/>
      <c r="RF130" s="1531"/>
      <c r="RG130" s="1531"/>
      <c r="RH130" s="1531"/>
      <c r="RI130" s="1531"/>
      <c r="RJ130" s="1531"/>
      <c r="RK130" s="1531"/>
      <c r="RL130" s="1531"/>
      <c r="RM130" s="1531"/>
      <c r="RN130" s="1531"/>
      <c r="RO130" s="1531"/>
      <c r="RP130" s="1531"/>
      <c r="RQ130" s="1531"/>
      <c r="RR130" s="1531"/>
      <c r="RS130" s="1531"/>
      <c r="RT130" s="1531"/>
      <c r="RU130" s="1531"/>
      <c r="RV130" s="1531"/>
      <c r="RW130" s="1531"/>
      <c r="RX130" s="1531"/>
      <c r="RY130" s="1531"/>
      <c r="RZ130" s="1531"/>
      <c r="SA130" s="1531"/>
      <c r="SB130" s="1531"/>
      <c r="SC130" s="1531"/>
      <c r="SD130" s="1531"/>
      <c r="SE130" s="1531"/>
      <c r="SF130" s="1531"/>
      <c r="SG130" s="1531"/>
      <c r="SH130" s="1531"/>
      <c r="SI130" s="1531"/>
      <c r="SJ130" s="1531"/>
      <c r="SK130" s="1531"/>
      <c r="SL130" s="1531"/>
      <c r="SM130" s="1531"/>
      <c r="SN130" s="1531"/>
      <c r="SO130" s="1531"/>
      <c r="SP130" s="1531"/>
      <c r="SQ130" s="1531"/>
      <c r="SR130" s="1531"/>
      <c r="SS130" s="1531"/>
      <c r="ST130" s="1531"/>
      <c r="SU130" s="1531"/>
      <c r="SV130" s="1531"/>
      <c r="SW130" s="1531"/>
      <c r="SX130" s="1531"/>
      <c r="SY130" s="1531"/>
      <c r="SZ130" s="1531"/>
      <c r="TA130" s="1531"/>
      <c r="TB130" s="1531"/>
      <c r="TC130" s="1531"/>
      <c r="TD130" s="1531"/>
      <c r="TE130" s="1531"/>
      <c r="TF130" s="1531"/>
      <c r="TG130" s="1531"/>
      <c r="TH130" s="1531"/>
      <c r="TI130" s="1531"/>
      <c r="TJ130" s="1531"/>
      <c r="TK130" s="1531"/>
      <c r="TL130" s="1531"/>
      <c r="TM130" s="1531"/>
      <c r="TN130" s="1531"/>
      <c r="TO130" s="1531"/>
      <c r="TP130" s="1531"/>
      <c r="TQ130" s="1531"/>
      <c r="TR130" s="1531"/>
      <c r="TS130" s="1531"/>
      <c r="TT130" s="1531"/>
      <c r="TU130" s="1531"/>
      <c r="TV130" s="1531"/>
      <c r="TW130" s="1531"/>
      <c r="TX130" s="1531"/>
      <c r="TY130" s="1531"/>
      <c r="TZ130" s="1531"/>
      <c r="UA130" s="1531"/>
      <c r="UB130" s="1531"/>
      <c r="UC130" s="1531"/>
      <c r="UD130" s="1531"/>
      <c r="UE130" s="1531"/>
      <c r="UF130" s="1531"/>
      <c r="UG130" s="1531"/>
      <c r="UH130" s="1531"/>
      <c r="UI130" s="1531"/>
      <c r="UJ130" s="1531"/>
      <c r="UK130" s="1531"/>
      <c r="UL130" s="1531"/>
      <c r="UM130" s="1531"/>
      <c r="UN130" s="1531"/>
      <c r="UO130" s="1531"/>
      <c r="UP130" s="1531"/>
      <c r="UQ130" s="1531"/>
      <c r="UR130" s="1531"/>
      <c r="US130" s="1531"/>
      <c r="UT130" s="1531"/>
      <c r="UU130" s="1531"/>
      <c r="UV130" s="1531"/>
      <c r="UW130" s="1531"/>
      <c r="UX130" s="1531"/>
      <c r="UY130" s="1531"/>
      <c r="UZ130" s="1531"/>
      <c r="VA130" s="1531"/>
      <c r="VB130" s="1531"/>
      <c r="VC130" s="1531"/>
      <c r="VD130" s="1531"/>
      <c r="VE130" s="1531"/>
      <c r="VF130" s="1531"/>
      <c r="VG130" s="1531"/>
      <c r="VH130" s="1531"/>
      <c r="VI130" s="1531"/>
      <c r="VJ130" s="1531"/>
      <c r="VK130" s="1531"/>
      <c r="VL130" s="1531"/>
      <c r="VM130" s="1531"/>
      <c r="VN130" s="1531"/>
      <c r="VO130" s="1531"/>
      <c r="VP130" s="1531"/>
      <c r="VQ130" s="1531"/>
      <c r="VR130" s="1531"/>
      <c r="VS130" s="1531"/>
      <c r="VT130" s="1531"/>
      <c r="VU130" s="1531"/>
      <c r="VV130" s="1531"/>
      <c r="VW130" s="1531"/>
      <c r="VX130" s="1531"/>
      <c r="VY130" s="1531"/>
      <c r="VZ130" s="1531"/>
      <c r="WA130" s="1531"/>
      <c r="WB130" s="1531"/>
      <c r="WC130" s="1531"/>
      <c r="WD130" s="1531"/>
      <c r="WE130" s="1531"/>
      <c r="WF130" s="1531"/>
      <c r="WG130" s="1531"/>
      <c r="WH130" s="1531"/>
      <c r="WI130" s="1531"/>
      <c r="WJ130" s="1531"/>
      <c r="WK130" s="1531"/>
      <c r="WL130" s="1531"/>
      <c r="WM130" s="1531"/>
      <c r="WN130" s="1531"/>
      <c r="WO130" s="1531"/>
      <c r="WP130" s="1531"/>
      <c r="WQ130" s="1531"/>
      <c r="WR130" s="1531"/>
      <c r="WS130" s="1531"/>
      <c r="WT130" s="1531"/>
      <c r="WU130" s="1531"/>
      <c r="WV130" s="1531"/>
      <c r="WW130" s="1531"/>
      <c r="WX130" s="1531"/>
      <c r="WY130" s="1531"/>
      <c r="WZ130" s="1531"/>
      <c r="XA130" s="1531"/>
      <c r="XB130" s="1531"/>
      <c r="XC130" s="1531"/>
      <c r="XD130" s="1531"/>
      <c r="XE130" s="1531"/>
      <c r="XF130" s="1531"/>
      <c r="XG130" s="1531"/>
      <c r="XH130" s="1531"/>
      <c r="XI130" s="1531"/>
      <c r="XJ130" s="1531"/>
      <c r="XK130" s="1531"/>
      <c r="XL130" s="1531"/>
      <c r="XM130" s="1531"/>
      <c r="XN130" s="1531"/>
      <c r="XO130" s="1531"/>
      <c r="XP130" s="1531"/>
      <c r="XQ130" s="1531"/>
      <c r="XR130" s="1531"/>
      <c r="XS130" s="1531"/>
      <c r="XT130" s="1531"/>
      <c r="XU130" s="1531"/>
      <c r="XV130" s="1531"/>
      <c r="XW130" s="1531"/>
      <c r="XX130" s="1531"/>
      <c r="XY130" s="1531"/>
      <c r="XZ130" s="1531"/>
      <c r="YA130" s="1531"/>
      <c r="YB130" s="1531"/>
      <c r="YC130" s="1531"/>
      <c r="YD130" s="1531"/>
      <c r="YE130" s="1531"/>
      <c r="YF130" s="1531"/>
      <c r="YG130" s="1531"/>
      <c r="YH130" s="1531"/>
      <c r="YI130" s="1531"/>
      <c r="YJ130" s="1531"/>
      <c r="YK130" s="1531"/>
      <c r="YL130" s="1531"/>
      <c r="YM130" s="1531"/>
      <c r="YN130" s="1531"/>
      <c r="YO130" s="1531"/>
      <c r="YP130" s="1531"/>
      <c r="YQ130" s="1531"/>
      <c r="YR130" s="1531"/>
      <c r="YS130" s="1531"/>
      <c r="YT130" s="1531"/>
      <c r="YU130" s="1531"/>
      <c r="YV130" s="1531"/>
      <c r="YW130" s="1531"/>
      <c r="YX130" s="1531"/>
      <c r="YY130" s="1531"/>
      <c r="YZ130" s="1531"/>
      <c r="ZA130" s="1531"/>
      <c r="ZB130" s="1531"/>
      <c r="ZC130" s="1531"/>
      <c r="ZD130" s="1531"/>
      <c r="ZE130" s="1531"/>
      <c r="ZF130" s="1531"/>
      <c r="ZG130" s="1531"/>
      <c r="ZH130" s="1531"/>
      <c r="ZI130" s="1531"/>
      <c r="ZJ130" s="1531"/>
      <c r="ZK130" s="1531"/>
      <c r="ZL130" s="1531"/>
      <c r="ZM130" s="1531"/>
      <c r="ZN130" s="1531"/>
      <c r="ZO130" s="1531"/>
      <c r="ZP130" s="1531"/>
      <c r="ZQ130" s="1531"/>
      <c r="ZR130" s="1531"/>
      <c r="ZS130" s="1531"/>
      <c r="ZT130" s="1531"/>
      <c r="ZU130" s="1531"/>
      <c r="ZV130" s="1531"/>
      <c r="ZW130" s="1531"/>
      <c r="ZX130" s="1531"/>
      <c r="ZY130" s="1531"/>
      <c r="ZZ130" s="1531"/>
      <c r="AAA130" s="1531"/>
      <c r="AAB130" s="1531"/>
      <c r="AAC130" s="1531"/>
      <c r="AAD130" s="1531"/>
      <c r="AAE130" s="1531"/>
      <c r="AAF130" s="1531"/>
      <c r="AAG130" s="1531"/>
      <c r="AAH130" s="1531"/>
      <c r="AAI130" s="1531"/>
      <c r="AAJ130" s="1531"/>
      <c r="AAK130" s="1531"/>
      <c r="AAL130" s="1531"/>
      <c r="AAM130" s="1531"/>
      <c r="AAN130" s="1531"/>
      <c r="AAO130" s="1531"/>
      <c r="AAP130" s="1531"/>
      <c r="AAQ130" s="1531"/>
      <c r="AAR130" s="1531"/>
      <c r="AAS130" s="1531"/>
      <c r="AAT130" s="1531"/>
      <c r="AAU130" s="1531"/>
      <c r="AAV130" s="1531"/>
      <c r="AAW130" s="1531"/>
      <c r="AAX130" s="1531"/>
      <c r="AAY130" s="1531"/>
      <c r="AAZ130" s="1531"/>
      <c r="ABA130" s="1531"/>
      <c r="ABB130" s="1531"/>
      <c r="ABC130" s="1531"/>
      <c r="ABD130" s="1531"/>
      <c r="ABE130" s="1531"/>
      <c r="ABF130" s="1531"/>
      <c r="ABG130" s="1531"/>
      <c r="ABH130" s="1531"/>
      <c r="ABI130" s="1531"/>
      <c r="ABJ130" s="1531"/>
      <c r="ABK130" s="1531"/>
      <c r="ABL130" s="1531"/>
      <c r="ABM130" s="1531"/>
      <c r="ABN130" s="1531"/>
      <c r="ABO130" s="1531"/>
      <c r="ABP130" s="1531"/>
      <c r="ABQ130" s="1531"/>
      <c r="ABR130" s="1531"/>
      <c r="ABS130" s="1531"/>
      <c r="ABT130" s="1531"/>
      <c r="ABU130" s="1531"/>
      <c r="ABV130" s="1531"/>
      <c r="ABW130" s="1531"/>
      <c r="ABX130" s="1531"/>
      <c r="ABY130" s="1531"/>
      <c r="ABZ130" s="1531"/>
      <c r="ACA130" s="1531"/>
      <c r="ACB130" s="1531"/>
      <c r="ACC130" s="1531"/>
      <c r="ACD130" s="1531"/>
      <c r="ACE130" s="1531"/>
      <c r="ACF130" s="1531"/>
      <c r="ACG130" s="1531"/>
      <c r="ACH130" s="1531"/>
      <c r="ACI130" s="1531"/>
      <c r="ACJ130" s="1531"/>
      <c r="ACK130" s="1531"/>
      <c r="ACL130" s="1531"/>
      <c r="ACM130" s="1531"/>
      <c r="ACN130" s="1531"/>
      <c r="ACO130" s="1531"/>
      <c r="ACP130" s="1531"/>
      <c r="ACQ130" s="1531"/>
      <c r="ACR130" s="1531"/>
      <c r="ACS130" s="1531"/>
      <c r="ACT130" s="1531"/>
      <c r="ACU130" s="1531"/>
      <c r="ACV130" s="1531"/>
      <c r="ACW130" s="1531"/>
      <c r="ACX130" s="1531"/>
      <c r="ACY130" s="1531"/>
      <c r="ACZ130" s="1531"/>
      <c r="ADA130" s="1531"/>
      <c r="ADB130" s="1531"/>
      <c r="ADC130" s="1531"/>
      <c r="ADD130" s="1531"/>
      <c r="ADE130" s="1531"/>
      <c r="ADF130" s="1531"/>
      <c r="ADG130" s="1531"/>
      <c r="ADH130" s="1531"/>
      <c r="ADI130" s="1531"/>
      <c r="ADJ130" s="1531"/>
      <c r="ADK130" s="1531"/>
      <c r="ADL130" s="1531"/>
      <c r="ADM130" s="1531"/>
      <c r="ADN130" s="1531"/>
      <c r="ADO130" s="1531"/>
      <c r="ADP130" s="1531"/>
      <c r="ADQ130" s="1531"/>
      <c r="ADR130" s="1531"/>
      <c r="ADS130" s="1531"/>
      <c r="ADT130" s="1531"/>
      <c r="ADU130" s="1531"/>
      <c r="ADV130" s="1531"/>
      <c r="ADW130" s="1531"/>
      <c r="ADX130" s="1531"/>
      <c r="ADY130" s="1531"/>
      <c r="ADZ130" s="1531"/>
      <c r="AEA130" s="1531"/>
      <c r="AEB130" s="1531"/>
      <c r="AEC130" s="1531"/>
      <c r="AED130" s="1531"/>
      <c r="AEE130" s="1531"/>
      <c r="AEF130" s="1531"/>
      <c r="AEG130" s="1531"/>
      <c r="AEH130" s="1531"/>
      <c r="AEI130" s="1531"/>
      <c r="AEJ130" s="1531"/>
      <c r="AEK130" s="1531"/>
      <c r="AEL130" s="1531"/>
      <c r="AEM130" s="1531"/>
      <c r="AEN130" s="1531"/>
      <c r="AEO130" s="1531"/>
      <c r="AEP130" s="1531"/>
      <c r="AEQ130" s="1531"/>
      <c r="AER130" s="1531"/>
      <c r="AES130" s="1531"/>
      <c r="AET130" s="1531"/>
      <c r="AEU130" s="1531"/>
      <c r="AEV130" s="1531"/>
      <c r="AEW130" s="1531"/>
      <c r="AEX130" s="1531"/>
      <c r="AEY130" s="1531"/>
      <c r="AEZ130" s="1531"/>
      <c r="AFA130" s="1531"/>
      <c r="AFB130" s="1531"/>
      <c r="AFC130" s="1531"/>
      <c r="AFD130" s="1531"/>
      <c r="AFE130" s="1531"/>
      <c r="AFF130" s="1531"/>
      <c r="AFG130" s="1531"/>
      <c r="AFH130" s="1531"/>
      <c r="AFI130" s="1531"/>
      <c r="AFJ130" s="1531"/>
      <c r="AFK130" s="1531"/>
      <c r="AFL130" s="1531"/>
      <c r="AFM130" s="1531"/>
      <c r="AFN130" s="1531"/>
      <c r="AFO130" s="1531"/>
      <c r="AFP130" s="1531"/>
      <c r="AFQ130" s="1531"/>
      <c r="AFR130" s="1531"/>
      <c r="AFS130" s="1531"/>
      <c r="AFT130" s="1531"/>
      <c r="AFU130" s="1531"/>
      <c r="AFV130" s="1531"/>
      <c r="AFW130" s="1531"/>
      <c r="AFX130" s="1531"/>
      <c r="AFY130" s="1531"/>
      <c r="AFZ130" s="1531"/>
      <c r="AGA130" s="1531"/>
      <c r="AGB130" s="1531"/>
      <c r="AGC130" s="1531"/>
      <c r="AGD130" s="1531"/>
      <c r="AGE130" s="1531"/>
      <c r="AGF130" s="1531"/>
      <c r="AGG130" s="1531"/>
      <c r="AGH130" s="1531"/>
      <c r="AGI130" s="1531"/>
      <c r="AGJ130" s="1531"/>
      <c r="AGK130" s="1531"/>
      <c r="AGL130" s="1531"/>
      <c r="AGM130" s="1531"/>
      <c r="AGN130" s="1531"/>
      <c r="AGO130" s="1531"/>
      <c r="AGP130" s="1531"/>
      <c r="AGQ130" s="1531"/>
      <c r="AGR130" s="1531"/>
      <c r="AGS130" s="1531"/>
      <c r="AGT130" s="1531"/>
      <c r="AGU130" s="1531"/>
      <c r="AGV130" s="1531"/>
      <c r="AGW130" s="1531"/>
      <c r="AGX130" s="1531"/>
      <c r="AGY130" s="1531"/>
      <c r="AGZ130" s="1531"/>
      <c r="AHA130" s="1531"/>
      <c r="AHB130" s="1531"/>
      <c r="AHC130" s="1531"/>
      <c r="AHD130" s="1531"/>
      <c r="AHE130" s="1531"/>
      <c r="AHF130" s="1531"/>
      <c r="AHG130" s="1531"/>
      <c r="AHH130" s="1531"/>
      <c r="AHI130" s="1531"/>
      <c r="AHJ130" s="1531"/>
      <c r="AHK130" s="1531"/>
      <c r="AHL130" s="1531"/>
      <c r="AHM130" s="1531"/>
      <c r="AHN130" s="1531"/>
      <c r="AHO130" s="1531"/>
      <c r="AHP130" s="1531"/>
      <c r="AHQ130" s="1531"/>
      <c r="AHR130" s="1531"/>
      <c r="AHS130" s="1531"/>
      <c r="AHT130" s="1531"/>
      <c r="AHU130" s="1531"/>
      <c r="AHV130" s="1531"/>
      <c r="AHW130" s="1531"/>
      <c r="AHX130" s="1531"/>
      <c r="AHY130" s="1531"/>
      <c r="AHZ130" s="1531"/>
      <c r="AIA130" s="1531"/>
      <c r="AIB130" s="1531"/>
      <c r="AIC130" s="1531"/>
      <c r="AID130" s="1531"/>
      <c r="AIE130" s="1531"/>
      <c r="AIF130" s="1531"/>
      <c r="AIG130" s="1531"/>
      <c r="AIH130" s="1531"/>
      <c r="AII130" s="1531"/>
      <c r="AIJ130" s="1531"/>
      <c r="AIK130" s="1531"/>
      <c r="AIL130" s="1531"/>
      <c r="AIM130" s="1531"/>
      <c r="AIN130" s="1531"/>
      <c r="AIO130" s="1531"/>
      <c r="AIP130" s="1531"/>
      <c r="AIQ130" s="1531"/>
      <c r="AIR130" s="1531"/>
      <c r="AIS130" s="1531"/>
      <c r="AIT130" s="1531"/>
      <c r="AIU130" s="1531"/>
      <c r="AIV130" s="1531"/>
      <c r="AIW130" s="1531"/>
      <c r="AIX130" s="1531"/>
      <c r="AIY130" s="1531"/>
      <c r="AIZ130" s="1531"/>
      <c r="AJA130" s="1531"/>
      <c r="AJB130" s="1531"/>
      <c r="AJC130" s="1531"/>
      <c r="AJD130" s="1531"/>
      <c r="AJE130" s="1531"/>
      <c r="AJF130" s="1531"/>
      <c r="AJG130" s="1531"/>
      <c r="AJH130" s="1531"/>
      <c r="AJI130" s="1531"/>
      <c r="AJJ130" s="1531"/>
      <c r="AJK130" s="1531"/>
      <c r="AJL130" s="1531"/>
      <c r="AJM130" s="1531"/>
      <c r="AJN130" s="1531"/>
      <c r="AJO130" s="1531"/>
      <c r="AJP130" s="1531"/>
      <c r="AJQ130" s="1531"/>
      <c r="AJR130" s="1531"/>
      <c r="AJS130" s="1531"/>
      <c r="AJT130" s="1531"/>
      <c r="AJU130" s="1531"/>
      <c r="AJV130" s="1531"/>
      <c r="AJW130" s="1531"/>
      <c r="AJX130" s="1531"/>
      <c r="AJY130" s="1531"/>
      <c r="AJZ130" s="1531"/>
      <c r="AKA130" s="1531"/>
      <c r="AKB130" s="1531"/>
      <c r="AKC130" s="1531"/>
      <c r="AKD130" s="1531"/>
      <c r="AKE130" s="1531"/>
      <c r="AKF130" s="1531"/>
      <c r="AKG130" s="1531"/>
      <c r="AKH130" s="1531"/>
      <c r="AKI130" s="1531"/>
      <c r="AKJ130" s="1531"/>
      <c r="AKK130" s="1531"/>
      <c r="AKL130" s="1531"/>
      <c r="AKM130" s="1531"/>
      <c r="AKN130" s="1531"/>
      <c r="AKO130" s="1531"/>
      <c r="AKP130" s="1531"/>
      <c r="AKQ130" s="1531"/>
      <c r="AKR130" s="1531"/>
      <c r="AKS130" s="1531"/>
      <c r="AKT130" s="1531"/>
      <c r="AKU130" s="1531"/>
      <c r="AKV130" s="1531"/>
      <c r="AKW130" s="1531"/>
      <c r="AKX130" s="1531"/>
      <c r="AKY130" s="1531"/>
      <c r="AKZ130" s="1531"/>
      <c r="ALA130" s="1531"/>
      <c r="ALB130" s="1531"/>
      <c r="ALC130" s="1531"/>
      <c r="ALD130" s="1531"/>
      <c r="ALE130" s="1531"/>
      <c r="ALF130" s="1531"/>
      <c r="ALG130" s="1531"/>
      <c r="ALH130" s="1531"/>
      <c r="ALI130" s="1531"/>
      <c r="ALJ130" s="1531"/>
      <c r="ALK130" s="1531"/>
      <c r="ALL130" s="1531"/>
      <c r="ALM130" s="1531"/>
      <c r="ALN130" s="1531"/>
      <c r="ALO130" s="1531"/>
      <c r="ALP130" s="1531"/>
      <c r="ALQ130" s="1531"/>
      <c r="ALR130" s="1531"/>
      <c r="ALS130" s="1531"/>
      <c r="ALT130" s="1531"/>
      <c r="ALU130" s="1531"/>
      <c r="ALV130" s="1531"/>
      <c r="ALW130" s="1531"/>
      <c r="ALX130" s="1531"/>
      <c r="ALY130" s="1531"/>
      <c r="ALZ130" s="1531"/>
      <c r="AMA130" s="1531"/>
      <c r="AMB130" s="1531"/>
      <c r="AMC130" s="1531"/>
      <c r="AMD130" s="1531"/>
      <c r="AME130" s="1531"/>
      <c r="AMF130" s="1531"/>
      <c r="AMG130" s="1531"/>
      <c r="AMH130" s="1531"/>
      <c r="AMI130" s="1531"/>
      <c r="AMJ130" s="1531"/>
      <c r="AMK130" s="1531"/>
      <c r="AML130" s="1531"/>
      <c r="AMM130" s="1531"/>
      <c r="AMN130" s="1531"/>
      <c r="AMO130" s="1531"/>
      <c r="AMP130" s="1531"/>
      <c r="AMQ130" s="1531"/>
      <c r="AMR130" s="1531"/>
      <c r="AMS130" s="1531"/>
      <c r="AMT130" s="1531"/>
      <c r="AMU130" s="1531"/>
      <c r="AMV130" s="1531"/>
      <c r="AMW130" s="1531"/>
      <c r="AMX130" s="1531"/>
      <c r="AMY130" s="1531"/>
      <c r="AMZ130" s="1531"/>
      <c r="ANA130" s="1531"/>
      <c r="ANB130" s="1531"/>
      <c r="ANC130" s="1531"/>
      <c r="AND130" s="1531"/>
      <c r="ANE130" s="1531"/>
      <c r="ANF130" s="1531"/>
      <c r="ANG130" s="1531"/>
      <c r="ANH130" s="1531"/>
      <c r="ANI130" s="1531"/>
      <c r="ANJ130" s="1531"/>
      <c r="ANK130" s="1531"/>
      <c r="ANL130" s="1531"/>
      <c r="ANM130" s="1531"/>
      <c r="ANN130" s="1531"/>
      <c r="ANO130" s="1531"/>
      <c r="ANP130" s="1531"/>
      <c r="ANQ130" s="1531"/>
      <c r="ANR130" s="1531"/>
      <c r="ANS130" s="1531"/>
      <c r="ANT130" s="1531"/>
      <c r="ANU130" s="1531"/>
      <c r="ANV130" s="1531"/>
      <c r="ANW130" s="1531"/>
      <c r="ANX130" s="1531"/>
      <c r="ANY130" s="1531"/>
      <c r="ANZ130" s="1531"/>
      <c r="AOA130" s="1531"/>
      <c r="AOB130" s="1531"/>
      <c r="AOC130" s="1531"/>
      <c r="AOD130" s="1531"/>
      <c r="AOE130" s="1531"/>
      <c r="AOF130" s="1531"/>
      <c r="AOG130" s="1531"/>
      <c r="AOH130" s="1531"/>
      <c r="AOI130" s="1531"/>
      <c r="AOJ130" s="1531"/>
      <c r="AOK130" s="1531"/>
      <c r="AOL130" s="1531"/>
      <c r="AOM130" s="1531"/>
      <c r="AON130" s="1531"/>
      <c r="AOO130" s="1531"/>
      <c r="AOP130" s="1531"/>
      <c r="AOQ130" s="1531"/>
      <c r="AOR130" s="1531"/>
      <c r="AOS130" s="1531"/>
      <c r="AOT130" s="1531"/>
      <c r="AOU130" s="1531"/>
      <c r="AOV130" s="1531"/>
      <c r="AOW130" s="1531"/>
      <c r="AOX130" s="1531"/>
      <c r="AOY130" s="1531"/>
      <c r="AOZ130" s="1531"/>
      <c r="APA130" s="1531"/>
      <c r="APB130" s="1531"/>
      <c r="APC130" s="1531"/>
      <c r="APD130" s="1531"/>
      <c r="APE130" s="1531"/>
      <c r="APF130" s="1531"/>
      <c r="APG130" s="1531"/>
      <c r="APH130" s="1531"/>
      <c r="API130" s="1531"/>
      <c r="APJ130" s="1531"/>
      <c r="APK130" s="1531"/>
      <c r="APL130" s="1531"/>
      <c r="APM130" s="1531"/>
      <c r="APN130" s="1531"/>
      <c r="APO130" s="1531"/>
      <c r="APP130" s="1531"/>
      <c r="APQ130" s="1531"/>
      <c r="APR130" s="1531"/>
      <c r="APS130" s="1531"/>
      <c r="APT130" s="1531"/>
      <c r="APU130" s="1531"/>
      <c r="APV130" s="1531"/>
      <c r="APW130" s="1531"/>
      <c r="APX130" s="1531"/>
      <c r="APY130" s="1531"/>
      <c r="APZ130" s="1531"/>
      <c r="AQA130" s="1531"/>
      <c r="AQB130" s="1531"/>
      <c r="AQC130" s="1531"/>
      <c r="AQD130" s="1531"/>
      <c r="AQE130" s="1531"/>
      <c r="AQF130" s="1531"/>
      <c r="AQG130" s="1531"/>
      <c r="AQH130" s="1531"/>
      <c r="AQI130" s="1531"/>
      <c r="AQJ130" s="1531"/>
      <c r="AQK130" s="1531"/>
      <c r="AQL130" s="1531"/>
      <c r="AQM130" s="1531"/>
      <c r="AQN130" s="1531"/>
      <c r="AQO130" s="1531"/>
      <c r="AQP130" s="1531"/>
      <c r="AQQ130" s="1531"/>
      <c r="AQR130" s="1531"/>
      <c r="AQS130" s="1531"/>
      <c r="AQT130" s="1531"/>
      <c r="AQU130" s="1531"/>
      <c r="AQV130" s="1531"/>
      <c r="AQW130" s="1531"/>
      <c r="AQX130" s="1531"/>
      <c r="AQY130" s="1531"/>
      <c r="AQZ130" s="1531"/>
      <c r="ARA130" s="1531"/>
      <c r="ARB130" s="1531"/>
      <c r="ARC130" s="1531"/>
      <c r="ARD130" s="1531"/>
      <c r="ARE130" s="1531"/>
      <c r="ARF130" s="1531"/>
      <c r="ARG130" s="1531"/>
      <c r="ARH130" s="1531"/>
      <c r="ARI130" s="1531"/>
      <c r="ARJ130" s="1531"/>
      <c r="ARK130" s="1531"/>
      <c r="ARL130" s="1531"/>
      <c r="ARM130" s="1531"/>
      <c r="ARN130" s="1531"/>
      <c r="ARO130" s="1531"/>
      <c r="ARP130" s="1531"/>
      <c r="ARQ130" s="1531"/>
      <c r="ARR130" s="1531"/>
      <c r="ARS130" s="1531"/>
      <c r="ART130" s="1531"/>
      <c r="ARU130" s="1531"/>
      <c r="ARV130" s="1531"/>
      <c r="ARW130" s="1531"/>
      <c r="ARX130" s="1531"/>
      <c r="ARY130" s="1531"/>
      <c r="ARZ130" s="1531"/>
      <c r="ASA130" s="1531"/>
      <c r="ASB130" s="1531"/>
      <c r="ASC130" s="1531"/>
      <c r="ASD130" s="1531"/>
      <c r="ASE130" s="1531"/>
      <c r="ASF130" s="1531"/>
      <c r="ASG130" s="1531"/>
      <c r="ASH130" s="1531"/>
      <c r="ASI130" s="1531"/>
      <c r="ASJ130" s="1531"/>
      <c r="ASK130" s="1531"/>
      <c r="ASL130" s="1531"/>
      <c r="ASM130" s="1531"/>
      <c r="ASN130" s="1531"/>
      <c r="ASO130" s="1531"/>
      <c r="ASP130" s="1531"/>
      <c r="ASQ130" s="1531"/>
      <c r="ASR130" s="1531"/>
      <c r="ASS130" s="1531"/>
      <c r="AST130" s="1531"/>
      <c r="ASU130" s="1531"/>
      <c r="ASV130" s="1531"/>
      <c r="ASW130" s="1531"/>
      <c r="ASX130" s="1531"/>
      <c r="ASY130" s="1531"/>
      <c r="ASZ130" s="1531"/>
      <c r="ATA130" s="1531"/>
      <c r="ATB130" s="1531"/>
      <c r="ATC130" s="1531"/>
      <c r="ATD130" s="1531"/>
      <c r="ATE130" s="1531"/>
      <c r="ATF130" s="1531"/>
      <c r="ATG130" s="1531"/>
      <c r="ATH130" s="1531"/>
      <c r="ATI130" s="1531"/>
      <c r="ATJ130" s="1531"/>
      <c r="ATK130" s="1531"/>
      <c r="ATL130" s="1531"/>
      <c r="ATM130" s="1531"/>
      <c r="ATN130" s="1531"/>
      <c r="ATO130" s="1531"/>
      <c r="ATP130" s="1531"/>
      <c r="ATQ130" s="1531"/>
      <c r="ATR130" s="1531"/>
      <c r="ATS130" s="1531"/>
      <c r="ATT130" s="1531"/>
      <c r="ATU130" s="1531"/>
      <c r="ATV130" s="1531"/>
      <c r="ATW130" s="1531"/>
      <c r="ATX130" s="1531"/>
      <c r="ATY130" s="1531"/>
      <c r="ATZ130" s="1531"/>
      <c r="AUA130" s="1531"/>
      <c r="AUB130" s="1531"/>
      <c r="AUC130" s="1531"/>
      <c r="AUD130" s="1531"/>
      <c r="AUE130" s="1531"/>
      <c r="AUF130" s="1531"/>
      <c r="AUG130" s="1531"/>
      <c r="AUH130" s="1531"/>
      <c r="AUI130" s="1531"/>
    </row>
    <row r="131" spans="1:1231" s="1406" customFormat="1" ht="31.75" customHeight="1" x14ac:dyDescent="0.75">
      <c r="A131" s="2087" t="s">
        <v>147</v>
      </c>
      <c r="B131" s="2087" t="s">
        <v>145</v>
      </c>
      <c r="C131" s="1603">
        <v>17.100000000000001</v>
      </c>
      <c r="D131" s="1489" t="s">
        <v>37</v>
      </c>
      <c r="E131" s="1490" t="s">
        <v>0</v>
      </c>
      <c r="F131" s="1490" t="s">
        <v>0</v>
      </c>
      <c r="G131" s="1423" t="e">
        <f t="array" ref="G131">INDEX('Salary . staff rates'!$A$6:$C$28,MATCH(1,('Salary . staff rates'!$A$6:$A$28=E131)*('Salary . staff rates'!$B$6:$B$28=F131),0),3)</f>
        <v>#N/A</v>
      </c>
      <c r="H131" s="1423" t="e">
        <f>IF(E131="External",G131,G131/working_days*(1+loading_factor))</f>
        <v>#N/A</v>
      </c>
      <c r="I131" s="1491" t="s">
        <v>0</v>
      </c>
      <c r="J131" s="1492" t="s">
        <v>0</v>
      </c>
      <c r="K131" s="1493" t="s">
        <v>0</v>
      </c>
      <c r="L131" s="1494" t="str">
        <f>IF(K131="N/A","",H131*K131)</f>
        <v/>
      </c>
      <c r="M131" s="1551" t="s">
        <v>31</v>
      </c>
      <c r="N131" s="1496">
        <f>IF(M131="Yes",L131*'Salary . staff rates'!$C$34,0)</f>
        <v>0</v>
      </c>
      <c r="P131" s="662">
        <v>1</v>
      </c>
      <c r="Q131" s="662">
        <v>1</v>
      </c>
      <c r="W131" s="1564"/>
      <c r="Y131" s="662" t="str">
        <f t="shared" ref="Y131:Y135" si="110">IF(L131&lt;&gt;"",L131*P131,"")</f>
        <v/>
      </c>
      <c r="Z131" s="662">
        <f t="shared" ref="Z131:Z135" si="111">IF(N131&lt;&gt;"",N131*P131,"")</f>
        <v>0</v>
      </c>
      <c r="AA131" s="1433"/>
      <c r="AB131" s="662" t="str">
        <f t="shared" ref="AB131:AB135" si="112">IF(L131&lt;&gt;"",L131*Q131,"")</f>
        <v/>
      </c>
      <c r="AC131" s="662">
        <f t="shared" ref="AC131:AC135" si="113">IF(N131&lt;&gt;"",N131*Q131,"")</f>
        <v>0</v>
      </c>
      <c r="AD131" s="1412"/>
      <c r="AE131" s="1412"/>
      <c r="AF131" s="1412"/>
      <c r="AL131" s="1413"/>
      <c r="AN131" s="1435" t="str">
        <f t="shared" ref="AN131:AN135" si="114">IF(W131=1,0,Y131)</f>
        <v/>
      </c>
      <c r="AO131" s="1435">
        <f t="shared" ref="AO131:AO135" si="115">IF(W131=1,0,Z131)</f>
        <v>0</v>
      </c>
      <c r="AP131" s="1531"/>
      <c r="AQ131" s="1531"/>
      <c r="AR131" s="1531"/>
      <c r="AS131" s="1531"/>
      <c r="AT131" s="1531"/>
      <c r="AU131" s="1531"/>
      <c r="AV131" s="1531"/>
      <c r="AW131" s="1531"/>
      <c r="AX131" s="1531"/>
      <c r="AY131" s="1531"/>
      <c r="AZ131" s="1531"/>
      <c r="BA131" s="1531"/>
      <c r="BB131" s="1531"/>
      <c r="BC131" s="1531"/>
      <c r="BD131" s="1531"/>
      <c r="BE131" s="1531"/>
      <c r="BF131" s="1531"/>
      <c r="BG131" s="1531"/>
      <c r="BH131" s="1531"/>
      <c r="BI131" s="1531"/>
      <c r="BJ131" s="1531"/>
      <c r="BK131" s="1531"/>
      <c r="BL131" s="1531"/>
      <c r="BM131" s="1531"/>
      <c r="BN131" s="1531"/>
      <c r="BO131" s="1531"/>
      <c r="BP131" s="1531"/>
      <c r="BQ131" s="1531"/>
      <c r="BR131" s="1531"/>
      <c r="BS131" s="1531"/>
      <c r="BT131" s="1531"/>
      <c r="BU131" s="1531"/>
      <c r="BV131" s="1531"/>
      <c r="BW131" s="1531"/>
      <c r="BX131" s="1531"/>
      <c r="BY131" s="1531"/>
      <c r="BZ131" s="1531"/>
      <c r="CA131" s="1531"/>
      <c r="CB131" s="1531"/>
      <c r="CC131" s="1531"/>
      <c r="CD131" s="1531"/>
      <c r="CE131" s="1531"/>
      <c r="CF131" s="1531"/>
      <c r="CG131" s="1531"/>
      <c r="CH131" s="1531"/>
      <c r="CI131" s="1531"/>
      <c r="CJ131" s="1531"/>
      <c r="CK131" s="1531"/>
      <c r="CL131" s="1531"/>
      <c r="CM131" s="1531"/>
      <c r="CN131" s="1531"/>
      <c r="CO131" s="1531"/>
      <c r="CP131" s="1531"/>
      <c r="CQ131" s="1531"/>
      <c r="CR131" s="1531"/>
      <c r="CS131" s="1531"/>
      <c r="CT131" s="1531"/>
      <c r="CU131" s="1531"/>
      <c r="CV131" s="1531"/>
      <c r="CW131" s="1531"/>
      <c r="CX131" s="1531"/>
      <c r="CY131" s="1531"/>
      <c r="CZ131" s="1531"/>
      <c r="DA131" s="1531"/>
      <c r="DB131" s="1531"/>
      <c r="DC131" s="1531"/>
      <c r="DD131" s="1531"/>
      <c r="DE131" s="1531"/>
      <c r="DF131" s="1531"/>
      <c r="DG131" s="1531"/>
      <c r="DH131" s="1531"/>
      <c r="DI131" s="1531"/>
      <c r="DJ131" s="1531"/>
      <c r="DK131" s="1531"/>
      <c r="DL131" s="1531"/>
      <c r="DM131" s="1531"/>
      <c r="DN131" s="1531"/>
      <c r="DO131" s="1531"/>
      <c r="DP131" s="1531"/>
      <c r="DQ131" s="1531"/>
      <c r="DR131" s="1531"/>
      <c r="DS131" s="1531"/>
      <c r="DT131" s="1531"/>
      <c r="DU131" s="1531"/>
      <c r="DV131" s="1531"/>
      <c r="DW131" s="1531"/>
      <c r="DX131" s="1531"/>
      <c r="DY131" s="1531"/>
      <c r="DZ131" s="1531"/>
      <c r="EA131" s="1531"/>
      <c r="EB131" s="1531"/>
      <c r="EC131" s="1531"/>
      <c r="ED131" s="1531"/>
      <c r="EE131" s="1531"/>
      <c r="EF131" s="1531"/>
      <c r="EG131" s="1531"/>
      <c r="EH131" s="1531"/>
      <c r="EI131" s="1531"/>
      <c r="EJ131" s="1531"/>
      <c r="EK131" s="1531"/>
      <c r="EL131" s="1531"/>
      <c r="EM131" s="1531"/>
      <c r="EN131" s="1531"/>
      <c r="EO131" s="1531"/>
      <c r="EP131" s="1531"/>
      <c r="EQ131" s="1531"/>
      <c r="ER131" s="1531"/>
      <c r="ES131" s="1531"/>
      <c r="ET131" s="1531"/>
      <c r="EU131" s="1531"/>
      <c r="EV131" s="1531"/>
      <c r="EW131" s="1531"/>
      <c r="EX131" s="1531"/>
      <c r="EY131" s="1531"/>
      <c r="EZ131" s="1531"/>
      <c r="FA131" s="1531"/>
      <c r="FB131" s="1531"/>
      <c r="FC131" s="1531"/>
      <c r="FD131" s="1531"/>
      <c r="FE131" s="1531"/>
      <c r="FF131" s="1531"/>
      <c r="FG131" s="1531"/>
      <c r="FH131" s="1531"/>
      <c r="FI131" s="1531"/>
      <c r="FJ131" s="1531"/>
      <c r="FK131" s="1531"/>
      <c r="FL131" s="1531"/>
      <c r="FM131" s="1531"/>
      <c r="FN131" s="1531"/>
      <c r="FO131" s="1531"/>
      <c r="FP131" s="1531"/>
      <c r="FQ131" s="1531"/>
      <c r="FR131" s="1531"/>
      <c r="FS131" s="1531"/>
      <c r="FT131" s="1531"/>
      <c r="FU131" s="1531"/>
      <c r="FV131" s="1531"/>
      <c r="FW131" s="1531"/>
      <c r="FX131" s="1531"/>
      <c r="FY131" s="1531"/>
      <c r="FZ131" s="1531"/>
      <c r="GA131" s="1531"/>
      <c r="GB131" s="1531"/>
      <c r="GC131" s="1531"/>
      <c r="GD131" s="1531"/>
      <c r="GE131" s="1531"/>
      <c r="GF131" s="1531"/>
      <c r="GG131" s="1531"/>
      <c r="GH131" s="1531"/>
      <c r="GI131" s="1531"/>
      <c r="GJ131" s="1531"/>
      <c r="GK131" s="1531"/>
      <c r="GL131" s="1531"/>
      <c r="GM131" s="1531"/>
      <c r="GN131" s="1531"/>
      <c r="GO131" s="1531"/>
      <c r="GP131" s="1531"/>
      <c r="GQ131" s="1531"/>
      <c r="GR131" s="1531"/>
      <c r="GS131" s="1531"/>
      <c r="GT131" s="1531"/>
      <c r="GU131" s="1531"/>
      <c r="GV131" s="1531"/>
      <c r="GW131" s="1531"/>
      <c r="GX131" s="1531"/>
      <c r="GY131" s="1531"/>
      <c r="GZ131" s="1531"/>
      <c r="HA131" s="1531"/>
      <c r="HB131" s="1531"/>
      <c r="HC131" s="1531"/>
      <c r="HD131" s="1531"/>
      <c r="HE131" s="1531"/>
      <c r="HF131" s="1531"/>
      <c r="HG131" s="1531"/>
      <c r="HH131" s="1531"/>
      <c r="HI131" s="1531"/>
      <c r="HJ131" s="1531"/>
      <c r="HK131" s="1531"/>
      <c r="HL131" s="1531"/>
      <c r="HM131" s="1531"/>
      <c r="HN131" s="1531"/>
      <c r="HO131" s="1531"/>
      <c r="HP131" s="1531"/>
      <c r="HQ131" s="1531"/>
      <c r="HR131" s="1531"/>
      <c r="HS131" s="1531"/>
      <c r="HT131" s="1531"/>
      <c r="HU131" s="1531"/>
      <c r="HV131" s="1531"/>
      <c r="HW131" s="1531"/>
      <c r="HX131" s="1531"/>
      <c r="HY131" s="1531"/>
      <c r="HZ131" s="1531"/>
      <c r="IA131" s="1531"/>
      <c r="IB131" s="1531"/>
      <c r="IC131" s="1531"/>
      <c r="ID131" s="1531"/>
      <c r="IE131" s="1531"/>
      <c r="IF131" s="1531"/>
      <c r="IG131" s="1531"/>
      <c r="IH131" s="1531"/>
      <c r="II131" s="1531"/>
      <c r="IJ131" s="1531"/>
      <c r="IK131" s="1531"/>
      <c r="IL131" s="1531"/>
      <c r="IM131" s="1531"/>
      <c r="IN131" s="1531"/>
      <c r="IO131" s="1531"/>
      <c r="IP131" s="1531"/>
      <c r="IQ131" s="1531"/>
      <c r="IR131" s="1531"/>
      <c r="IS131" s="1531"/>
      <c r="IT131" s="1531"/>
      <c r="IU131" s="1531"/>
      <c r="IV131" s="1531"/>
      <c r="IW131" s="1531"/>
      <c r="IX131" s="1531"/>
      <c r="IY131" s="1531"/>
      <c r="IZ131" s="1531"/>
      <c r="JA131" s="1531"/>
      <c r="JB131" s="1531"/>
      <c r="JC131" s="1531"/>
      <c r="JD131" s="1531"/>
      <c r="JE131" s="1531"/>
      <c r="JF131" s="1531"/>
      <c r="JG131" s="1531"/>
      <c r="JH131" s="1531"/>
      <c r="JI131" s="1531"/>
      <c r="JJ131" s="1531"/>
      <c r="JK131" s="1531"/>
      <c r="JL131" s="1531"/>
      <c r="JM131" s="1531"/>
      <c r="JN131" s="1531"/>
      <c r="JO131" s="1531"/>
      <c r="JP131" s="1531"/>
      <c r="JQ131" s="1531"/>
      <c r="JR131" s="1531"/>
      <c r="JS131" s="1531"/>
      <c r="JT131" s="1531"/>
      <c r="JU131" s="1531"/>
      <c r="JV131" s="1531"/>
      <c r="JW131" s="1531"/>
      <c r="JX131" s="1531"/>
      <c r="JY131" s="1531"/>
      <c r="JZ131" s="1531"/>
      <c r="KA131" s="1531"/>
      <c r="KB131" s="1531"/>
      <c r="KC131" s="1531"/>
      <c r="KD131" s="1531"/>
      <c r="KE131" s="1531"/>
      <c r="KF131" s="1531"/>
      <c r="KG131" s="1531"/>
      <c r="KH131" s="1531"/>
      <c r="KI131" s="1531"/>
      <c r="KJ131" s="1531"/>
      <c r="KK131" s="1531"/>
      <c r="KL131" s="1531"/>
      <c r="KM131" s="1531"/>
      <c r="KN131" s="1531"/>
      <c r="KO131" s="1531"/>
      <c r="KP131" s="1531"/>
      <c r="KQ131" s="1531"/>
      <c r="KR131" s="1531"/>
      <c r="KS131" s="1531"/>
      <c r="KT131" s="1531"/>
      <c r="KU131" s="1531"/>
      <c r="KV131" s="1531"/>
      <c r="KW131" s="1531"/>
      <c r="KX131" s="1531"/>
      <c r="KY131" s="1531"/>
      <c r="KZ131" s="1531"/>
      <c r="LA131" s="1531"/>
      <c r="LB131" s="1531"/>
      <c r="LC131" s="1531"/>
      <c r="LD131" s="1531"/>
      <c r="LE131" s="1531"/>
      <c r="LF131" s="1531"/>
      <c r="LG131" s="1531"/>
      <c r="LH131" s="1531"/>
      <c r="LI131" s="1531"/>
      <c r="LJ131" s="1531"/>
      <c r="LK131" s="1531"/>
      <c r="LL131" s="1531"/>
      <c r="LM131" s="1531"/>
      <c r="LN131" s="1531"/>
      <c r="LO131" s="1531"/>
      <c r="LP131" s="1531"/>
      <c r="LQ131" s="1531"/>
      <c r="LR131" s="1531"/>
      <c r="LS131" s="1531"/>
      <c r="LT131" s="1531"/>
      <c r="LU131" s="1531"/>
      <c r="LV131" s="1531"/>
      <c r="LW131" s="1531"/>
      <c r="LX131" s="1531"/>
      <c r="LY131" s="1531"/>
      <c r="LZ131" s="1531"/>
      <c r="MA131" s="1531"/>
      <c r="MB131" s="1531"/>
      <c r="MC131" s="1531"/>
      <c r="MD131" s="1531"/>
      <c r="ME131" s="1531"/>
      <c r="MF131" s="1531"/>
      <c r="MG131" s="1531"/>
      <c r="MH131" s="1531"/>
      <c r="MI131" s="1531"/>
      <c r="MJ131" s="1531"/>
      <c r="MK131" s="1531"/>
      <c r="ML131" s="1531"/>
      <c r="MM131" s="1531"/>
      <c r="MN131" s="1531"/>
      <c r="MO131" s="1531"/>
      <c r="MP131" s="1531"/>
      <c r="MQ131" s="1531"/>
      <c r="MR131" s="1531"/>
      <c r="MS131" s="1531"/>
      <c r="MT131" s="1531"/>
      <c r="MU131" s="1531"/>
      <c r="MV131" s="1531"/>
      <c r="MW131" s="1531"/>
      <c r="MX131" s="1531"/>
      <c r="MY131" s="1531"/>
      <c r="MZ131" s="1531"/>
      <c r="NA131" s="1531"/>
      <c r="NB131" s="1531"/>
      <c r="NC131" s="1531"/>
      <c r="ND131" s="1531"/>
      <c r="NE131" s="1531"/>
      <c r="NF131" s="1531"/>
      <c r="NG131" s="1531"/>
      <c r="NH131" s="1531"/>
      <c r="NI131" s="1531"/>
      <c r="NJ131" s="1531"/>
      <c r="NK131" s="1531"/>
      <c r="NL131" s="1531"/>
      <c r="NM131" s="1531"/>
      <c r="NN131" s="1531"/>
      <c r="NO131" s="1531"/>
      <c r="NP131" s="1531"/>
      <c r="NQ131" s="1531"/>
      <c r="NR131" s="1531"/>
      <c r="NS131" s="1531"/>
      <c r="NT131" s="1531"/>
      <c r="NU131" s="1531"/>
      <c r="NV131" s="1531"/>
      <c r="NW131" s="1531"/>
      <c r="NX131" s="1531"/>
      <c r="NY131" s="1531"/>
      <c r="NZ131" s="1531"/>
      <c r="OA131" s="1531"/>
      <c r="OB131" s="1531"/>
      <c r="OC131" s="1531"/>
      <c r="OD131" s="1531"/>
      <c r="OE131" s="1531"/>
      <c r="OF131" s="1531"/>
      <c r="OG131" s="1531"/>
      <c r="OH131" s="1531"/>
      <c r="OI131" s="1531"/>
      <c r="OJ131" s="1531"/>
      <c r="OK131" s="1531"/>
      <c r="OL131" s="1531"/>
      <c r="OM131" s="1531"/>
      <c r="ON131" s="1531"/>
      <c r="OO131" s="1531"/>
      <c r="OP131" s="1531"/>
      <c r="OQ131" s="1531"/>
      <c r="OR131" s="1531"/>
      <c r="OS131" s="1531"/>
      <c r="OT131" s="1531"/>
      <c r="OU131" s="1531"/>
      <c r="OV131" s="1531"/>
      <c r="OW131" s="1531"/>
      <c r="OX131" s="1531"/>
      <c r="OY131" s="1531"/>
      <c r="OZ131" s="1531"/>
      <c r="PA131" s="1531"/>
      <c r="PB131" s="1531"/>
      <c r="PC131" s="1531"/>
      <c r="PD131" s="1531"/>
      <c r="PE131" s="1531"/>
      <c r="PF131" s="1531"/>
      <c r="PG131" s="1531"/>
      <c r="PH131" s="1531"/>
      <c r="PI131" s="1531"/>
      <c r="PJ131" s="1531"/>
      <c r="PK131" s="1531"/>
      <c r="PL131" s="1531"/>
      <c r="PM131" s="1531"/>
      <c r="PN131" s="1531"/>
      <c r="PO131" s="1531"/>
      <c r="PP131" s="1531"/>
      <c r="PQ131" s="1531"/>
      <c r="PR131" s="1531"/>
      <c r="PS131" s="1531"/>
      <c r="PT131" s="1531"/>
      <c r="PU131" s="1531"/>
      <c r="PV131" s="1531"/>
      <c r="PW131" s="1531"/>
      <c r="PX131" s="1531"/>
      <c r="PY131" s="1531"/>
      <c r="PZ131" s="1531"/>
      <c r="QA131" s="1531"/>
      <c r="QB131" s="1531"/>
      <c r="QC131" s="1531"/>
      <c r="QD131" s="1531"/>
      <c r="QE131" s="1531"/>
      <c r="QF131" s="1531"/>
      <c r="QG131" s="1531"/>
      <c r="QH131" s="1531"/>
      <c r="QI131" s="1531"/>
      <c r="QJ131" s="1531"/>
      <c r="QK131" s="1531"/>
      <c r="QL131" s="1531"/>
      <c r="QM131" s="1531"/>
      <c r="QN131" s="1531"/>
      <c r="QO131" s="1531"/>
      <c r="QP131" s="1531"/>
      <c r="QQ131" s="1531"/>
      <c r="QR131" s="1531"/>
      <c r="QS131" s="1531"/>
      <c r="QT131" s="1531"/>
      <c r="QU131" s="1531"/>
      <c r="QV131" s="1531"/>
      <c r="QW131" s="1531"/>
      <c r="QX131" s="1531"/>
      <c r="QY131" s="1531"/>
      <c r="QZ131" s="1531"/>
      <c r="RA131" s="1531"/>
      <c r="RB131" s="1531"/>
      <c r="RC131" s="1531"/>
      <c r="RD131" s="1531"/>
      <c r="RE131" s="1531"/>
      <c r="RF131" s="1531"/>
      <c r="RG131" s="1531"/>
      <c r="RH131" s="1531"/>
      <c r="RI131" s="1531"/>
      <c r="RJ131" s="1531"/>
      <c r="RK131" s="1531"/>
      <c r="RL131" s="1531"/>
      <c r="RM131" s="1531"/>
      <c r="RN131" s="1531"/>
      <c r="RO131" s="1531"/>
      <c r="RP131" s="1531"/>
      <c r="RQ131" s="1531"/>
      <c r="RR131" s="1531"/>
      <c r="RS131" s="1531"/>
      <c r="RT131" s="1531"/>
      <c r="RU131" s="1531"/>
      <c r="RV131" s="1531"/>
      <c r="RW131" s="1531"/>
      <c r="RX131" s="1531"/>
      <c r="RY131" s="1531"/>
      <c r="RZ131" s="1531"/>
      <c r="SA131" s="1531"/>
      <c r="SB131" s="1531"/>
      <c r="SC131" s="1531"/>
      <c r="SD131" s="1531"/>
      <c r="SE131" s="1531"/>
      <c r="SF131" s="1531"/>
      <c r="SG131" s="1531"/>
      <c r="SH131" s="1531"/>
      <c r="SI131" s="1531"/>
      <c r="SJ131" s="1531"/>
      <c r="SK131" s="1531"/>
      <c r="SL131" s="1531"/>
      <c r="SM131" s="1531"/>
      <c r="SN131" s="1531"/>
      <c r="SO131" s="1531"/>
      <c r="SP131" s="1531"/>
      <c r="SQ131" s="1531"/>
      <c r="SR131" s="1531"/>
      <c r="SS131" s="1531"/>
      <c r="ST131" s="1531"/>
      <c r="SU131" s="1531"/>
      <c r="SV131" s="1531"/>
      <c r="SW131" s="1531"/>
      <c r="SX131" s="1531"/>
      <c r="SY131" s="1531"/>
      <c r="SZ131" s="1531"/>
      <c r="TA131" s="1531"/>
      <c r="TB131" s="1531"/>
      <c r="TC131" s="1531"/>
      <c r="TD131" s="1531"/>
      <c r="TE131" s="1531"/>
      <c r="TF131" s="1531"/>
      <c r="TG131" s="1531"/>
      <c r="TH131" s="1531"/>
      <c r="TI131" s="1531"/>
      <c r="TJ131" s="1531"/>
      <c r="TK131" s="1531"/>
      <c r="TL131" s="1531"/>
      <c r="TM131" s="1531"/>
      <c r="TN131" s="1531"/>
      <c r="TO131" s="1531"/>
      <c r="TP131" s="1531"/>
      <c r="TQ131" s="1531"/>
      <c r="TR131" s="1531"/>
      <c r="TS131" s="1531"/>
      <c r="TT131" s="1531"/>
      <c r="TU131" s="1531"/>
      <c r="TV131" s="1531"/>
      <c r="TW131" s="1531"/>
      <c r="TX131" s="1531"/>
      <c r="TY131" s="1531"/>
      <c r="TZ131" s="1531"/>
      <c r="UA131" s="1531"/>
      <c r="UB131" s="1531"/>
      <c r="UC131" s="1531"/>
      <c r="UD131" s="1531"/>
      <c r="UE131" s="1531"/>
      <c r="UF131" s="1531"/>
      <c r="UG131" s="1531"/>
      <c r="UH131" s="1531"/>
      <c r="UI131" s="1531"/>
      <c r="UJ131" s="1531"/>
      <c r="UK131" s="1531"/>
      <c r="UL131" s="1531"/>
      <c r="UM131" s="1531"/>
      <c r="UN131" s="1531"/>
      <c r="UO131" s="1531"/>
      <c r="UP131" s="1531"/>
      <c r="UQ131" s="1531"/>
      <c r="UR131" s="1531"/>
      <c r="US131" s="1531"/>
      <c r="UT131" s="1531"/>
      <c r="UU131" s="1531"/>
      <c r="UV131" s="1531"/>
      <c r="UW131" s="1531"/>
      <c r="UX131" s="1531"/>
      <c r="UY131" s="1531"/>
      <c r="UZ131" s="1531"/>
      <c r="VA131" s="1531"/>
      <c r="VB131" s="1531"/>
      <c r="VC131" s="1531"/>
      <c r="VD131" s="1531"/>
      <c r="VE131" s="1531"/>
      <c r="VF131" s="1531"/>
      <c r="VG131" s="1531"/>
      <c r="VH131" s="1531"/>
      <c r="VI131" s="1531"/>
      <c r="VJ131" s="1531"/>
      <c r="VK131" s="1531"/>
      <c r="VL131" s="1531"/>
      <c r="VM131" s="1531"/>
      <c r="VN131" s="1531"/>
      <c r="VO131" s="1531"/>
      <c r="VP131" s="1531"/>
      <c r="VQ131" s="1531"/>
      <c r="VR131" s="1531"/>
      <c r="VS131" s="1531"/>
      <c r="VT131" s="1531"/>
      <c r="VU131" s="1531"/>
      <c r="VV131" s="1531"/>
      <c r="VW131" s="1531"/>
      <c r="VX131" s="1531"/>
      <c r="VY131" s="1531"/>
      <c r="VZ131" s="1531"/>
      <c r="WA131" s="1531"/>
      <c r="WB131" s="1531"/>
      <c r="WC131" s="1531"/>
      <c r="WD131" s="1531"/>
      <c r="WE131" s="1531"/>
      <c r="WF131" s="1531"/>
      <c r="WG131" s="1531"/>
      <c r="WH131" s="1531"/>
      <c r="WI131" s="1531"/>
      <c r="WJ131" s="1531"/>
      <c r="WK131" s="1531"/>
      <c r="WL131" s="1531"/>
      <c r="WM131" s="1531"/>
      <c r="WN131" s="1531"/>
      <c r="WO131" s="1531"/>
      <c r="WP131" s="1531"/>
      <c r="WQ131" s="1531"/>
      <c r="WR131" s="1531"/>
      <c r="WS131" s="1531"/>
      <c r="WT131" s="1531"/>
      <c r="WU131" s="1531"/>
      <c r="WV131" s="1531"/>
      <c r="WW131" s="1531"/>
      <c r="WX131" s="1531"/>
      <c r="WY131" s="1531"/>
      <c r="WZ131" s="1531"/>
      <c r="XA131" s="1531"/>
      <c r="XB131" s="1531"/>
      <c r="XC131" s="1531"/>
      <c r="XD131" s="1531"/>
      <c r="XE131" s="1531"/>
      <c r="XF131" s="1531"/>
      <c r="XG131" s="1531"/>
      <c r="XH131" s="1531"/>
      <c r="XI131" s="1531"/>
      <c r="XJ131" s="1531"/>
      <c r="XK131" s="1531"/>
      <c r="XL131" s="1531"/>
      <c r="XM131" s="1531"/>
      <c r="XN131" s="1531"/>
      <c r="XO131" s="1531"/>
      <c r="XP131" s="1531"/>
      <c r="XQ131" s="1531"/>
      <c r="XR131" s="1531"/>
      <c r="XS131" s="1531"/>
      <c r="XT131" s="1531"/>
      <c r="XU131" s="1531"/>
      <c r="XV131" s="1531"/>
      <c r="XW131" s="1531"/>
      <c r="XX131" s="1531"/>
      <c r="XY131" s="1531"/>
      <c r="XZ131" s="1531"/>
      <c r="YA131" s="1531"/>
      <c r="YB131" s="1531"/>
      <c r="YC131" s="1531"/>
      <c r="YD131" s="1531"/>
      <c r="YE131" s="1531"/>
      <c r="YF131" s="1531"/>
      <c r="YG131" s="1531"/>
      <c r="YH131" s="1531"/>
      <c r="YI131" s="1531"/>
      <c r="YJ131" s="1531"/>
      <c r="YK131" s="1531"/>
      <c r="YL131" s="1531"/>
      <c r="YM131" s="1531"/>
      <c r="YN131" s="1531"/>
      <c r="YO131" s="1531"/>
      <c r="YP131" s="1531"/>
      <c r="YQ131" s="1531"/>
      <c r="YR131" s="1531"/>
      <c r="YS131" s="1531"/>
      <c r="YT131" s="1531"/>
      <c r="YU131" s="1531"/>
      <c r="YV131" s="1531"/>
      <c r="YW131" s="1531"/>
      <c r="YX131" s="1531"/>
      <c r="YY131" s="1531"/>
      <c r="YZ131" s="1531"/>
      <c r="ZA131" s="1531"/>
      <c r="ZB131" s="1531"/>
      <c r="ZC131" s="1531"/>
      <c r="ZD131" s="1531"/>
      <c r="ZE131" s="1531"/>
      <c r="ZF131" s="1531"/>
      <c r="ZG131" s="1531"/>
      <c r="ZH131" s="1531"/>
      <c r="ZI131" s="1531"/>
      <c r="ZJ131" s="1531"/>
      <c r="ZK131" s="1531"/>
      <c r="ZL131" s="1531"/>
      <c r="ZM131" s="1531"/>
      <c r="ZN131" s="1531"/>
      <c r="ZO131" s="1531"/>
      <c r="ZP131" s="1531"/>
      <c r="ZQ131" s="1531"/>
      <c r="ZR131" s="1531"/>
      <c r="ZS131" s="1531"/>
      <c r="ZT131" s="1531"/>
      <c r="ZU131" s="1531"/>
      <c r="ZV131" s="1531"/>
      <c r="ZW131" s="1531"/>
      <c r="ZX131" s="1531"/>
      <c r="ZY131" s="1531"/>
      <c r="ZZ131" s="1531"/>
      <c r="AAA131" s="1531"/>
      <c r="AAB131" s="1531"/>
      <c r="AAC131" s="1531"/>
      <c r="AAD131" s="1531"/>
      <c r="AAE131" s="1531"/>
      <c r="AAF131" s="1531"/>
      <c r="AAG131" s="1531"/>
      <c r="AAH131" s="1531"/>
      <c r="AAI131" s="1531"/>
      <c r="AAJ131" s="1531"/>
      <c r="AAK131" s="1531"/>
      <c r="AAL131" s="1531"/>
      <c r="AAM131" s="1531"/>
      <c r="AAN131" s="1531"/>
      <c r="AAO131" s="1531"/>
      <c r="AAP131" s="1531"/>
      <c r="AAQ131" s="1531"/>
      <c r="AAR131" s="1531"/>
      <c r="AAS131" s="1531"/>
      <c r="AAT131" s="1531"/>
      <c r="AAU131" s="1531"/>
      <c r="AAV131" s="1531"/>
      <c r="AAW131" s="1531"/>
      <c r="AAX131" s="1531"/>
      <c r="AAY131" s="1531"/>
      <c r="AAZ131" s="1531"/>
      <c r="ABA131" s="1531"/>
      <c r="ABB131" s="1531"/>
      <c r="ABC131" s="1531"/>
      <c r="ABD131" s="1531"/>
      <c r="ABE131" s="1531"/>
      <c r="ABF131" s="1531"/>
      <c r="ABG131" s="1531"/>
      <c r="ABH131" s="1531"/>
      <c r="ABI131" s="1531"/>
      <c r="ABJ131" s="1531"/>
      <c r="ABK131" s="1531"/>
      <c r="ABL131" s="1531"/>
      <c r="ABM131" s="1531"/>
      <c r="ABN131" s="1531"/>
      <c r="ABO131" s="1531"/>
      <c r="ABP131" s="1531"/>
      <c r="ABQ131" s="1531"/>
      <c r="ABR131" s="1531"/>
      <c r="ABS131" s="1531"/>
      <c r="ABT131" s="1531"/>
      <c r="ABU131" s="1531"/>
      <c r="ABV131" s="1531"/>
      <c r="ABW131" s="1531"/>
      <c r="ABX131" s="1531"/>
      <c r="ABY131" s="1531"/>
      <c r="ABZ131" s="1531"/>
      <c r="ACA131" s="1531"/>
      <c r="ACB131" s="1531"/>
      <c r="ACC131" s="1531"/>
      <c r="ACD131" s="1531"/>
      <c r="ACE131" s="1531"/>
      <c r="ACF131" s="1531"/>
      <c r="ACG131" s="1531"/>
      <c r="ACH131" s="1531"/>
      <c r="ACI131" s="1531"/>
      <c r="ACJ131" s="1531"/>
      <c r="ACK131" s="1531"/>
      <c r="ACL131" s="1531"/>
      <c r="ACM131" s="1531"/>
      <c r="ACN131" s="1531"/>
      <c r="ACO131" s="1531"/>
      <c r="ACP131" s="1531"/>
      <c r="ACQ131" s="1531"/>
      <c r="ACR131" s="1531"/>
      <c r="ACS131" s="1531"/>
      <c r="ACT131" s="1531"/>
      <c r="ACU131" s="1531"/>
      <c r="ACV131" s="1531"/>
      <c r="ACW131" s="1531"/>
      <c r="ACX131" s="1531"/>
      <c r="ACY131" s="1531"/>
      <c r="ACZ131" s="1531"/>
      <c r="ADA131" s="1531"/>
      <c r="ADB131" s="1531"/>
      <c r="ADC131" s="1531"/>
      <c r="ADD131" s="1531"/>
      <c r="ADE131" s="1531"/>
      <c r="ADF131" s="1531"/>
      <c r="ADG131" s="1531"/>
      <c r="ADH131" s="1531"/>
      <c r="ADI131" s="1531"/>
      <c r="ADJ131" s="1531"/>
      <c r="ADK131" s="1531"/>
      <c r="ADL131" s="1531"/>
      <c r="ADM131" s="1531"/>
      <c r="ADN131" s="1531"/>
      <c r="ADO131" s="1531"/>
      <c r="ADP131" s="1531"/>
      <c r="ADQ131" s="1531"/>
      <c r="ADR131" s="1531"/>
      <c r="ADS131" s="1531"/>
      <c r="ADT131" s="1531"/>
      <c r="ADU131" s="1531"/>
      <c r="ADV131" s="1531"/>
      <c r="ADW131" s="1531"/>
      <c r="ADX131" s="1531"/>
      <c r="ADY131" s="1531"/>
      <c r="ADZ131" s="1531"/>
      <c r="AEA131" s="1531"/>
      <c r="AEB131" s="1531"/>
      <c r="AEC131" s="1531"/>
      <c r="AED131" s="1531"/>
      <c r="AEE131" s="1531"/>
      <c r="AEF131" s="1531"/>
      <c r="AEG131" s="1531"/>
      <c r="AEH131" s="1531"/>
      <c r="AEI131" s="1531"/>
      <c r="AEJ131" s="1531"/>
      <c r="AEK131" s="1531"/>
      <c r="AEL131" s="1531"/>
      <c r="AEM131" s="1531"/>
      <c r="AEN131" s="1531"/>
      <c r="AEO131" s="1531"/>
      <c r="AEP131" s="1531"/>
      <c r="AEQ131" s="1531"/>
      <c r="AER131" s="1531"/>
      <c r="AES131" s="1531"/>
      <c r="AET131" s="1531"/>
      <c r="AEU131" s="1531"/>
      <c r="AEV131" s="1531"/>
      <c r="AEW131" s="1531"/>
      <c r="AEX131" s="1531"/>
      <c r="AEY131" s="1531"/>
      <c r="AEZ131" s="1531"/>
      <c r="AFA131" s="1531"/>
      <c r="AFB131" s="1531"/>
      <c r="AFC131" s="1531"/>
      <c r="AFD131" s="1531"/>
      <c r="AFE131" s="1531"/>
      <c r="AFF131" s="1531"/>
      <c r="AFG131" s="1531"/>
      <c r="AFH131" s="1531"/>
      <c r="AFI131" s="1531"/>
      <c r="AFJ131" s="1531"/>
      <c r="AFK131" s="1531"/>
      <c r="AFL131" s="1531"/>
      <c r="AFM131" s="1531"/>
      <c r="AFN131" s="1531"/>
      <c r="AFO131" s="1531"/>
      <c r="AFP131" s="1531"/>
      <c r="AFQ131" s="1531"/>
      <c r="AFR131" s="1531"/>
      <c r="AFS131" s="1531"/>
      <c r="AFT131" s="1531"/>
      <c r="AFU131" s="1531"/>
      <c r="AFV131" s="1531"/>
      <c r="AFW131" s="1531"/>
      <c r="AFX131" s="1531"/>
      <c r="AFY131" s="1531"/>
      <c r="AFZ131" s="1531"/>
      <c r="AGA131" s="1531"/>
      <c r="AGB131" s="1531"/>
      <c r="AGC131" s="1531"/>
      <c r="AGD131" s="1531"/>
      <c r="AGE131" s="1531"/>
      <c r="AGF131" s="1531"/>
      <c r="AGG131" s="1531"/>
      <c r="AGH131" s="1531"/>
      <c r="AGI131" s="1531"/>
      <c r="AGJ131" s="1531"/>
      <c r="AGK131" s="1531"/>
      <c r="AGL131" s="1531"/>
      <c r="AGM131" s="1531"/>
      <c r="AGN131" s="1531"/>
      <c r="AGO131" s="1531"/>
      <c r="AGP131" s="1531"/>
      <c r="AGQ131" s="1531"/>
      <c r="AGR131" s="1531"/>
      <c r="AGS131" s="1531"/>
      <c r="AGT131" s="1531"/>
      <c r="AGU131" s="1531"/>
      <c r="AGV131" s="1531"/>
      <c r="AGW131" s="1531"/>
      <c r="AGX131" s="1531"/>
      <c r="AGY131" s="1531"/>
      <c r="AGZ131" s="1531"/>
      <c r="AHA131" s="1531"/>
      <c r="AHB131" s="1531"/>
      <c r="AHC131" s="1531"/>
      <c r="AHD131" s="1531"/>
      <c r="AHE131" s="1531"/>
      <c r="AHF131" s="1531"/>
      <c r="AHG131" s="1531"/>
      <c r="AHH131" s="1531"/>
      <c r="AHI131" s="1531"/>
      <c r="AHJ131" s="1531"/>
      <c r="AHK131" s="1531"/>
      <c r="AHL131" s="1531"/>
      <c r="AHM131" s="1531"/>
      <c r="AHN131" s="1531"/>
      <c r="AHO131" s="1531"/>
      <c r="AHP131" s="1531"/>
      <c r="AHQ131" s="1531"/>
      <c r="AHR131" s="1531"/>
      <c r="AHS131" s="1531"/>
      <c r="AHT131" s="1531"/>
      <c r="AHU131" s="1531"/>
      <c r="AHV131" s="1531"/>
      <c r="AHW131" s="1531"/>
      <c r="AHX131" s="1531"/>
      <c r="AHY131" s="1531"/>
      <c r="AHZ131" s="1531"/>
      <c r="AIA131" s="1531"/>
      <c r="AIB131" s="1531"/>
      <c r="AIC131" s="1531"/>
      <c r="AID131" s="1531"/>
      <c r="AIE131" s="1531"/>
      <c r="AIF131" s="1531"/>
      <c r="AIG131" s="1531"/>
      <c r="AIH131" s="1531"/>
      <c r="AII131" s="1531"/>
      <c r="AIJ131" s="1531"/>
      <c r="AIK131" s="1531"/>
      <c r="AIL131" s="1531"/>
      <c r="AIM131" s="1531"/>
      <c r="AIN131" s="1531"/>
      <c r="AIO131" s="1531"/>
      <c r="AIP131" s="1531"/>
      <c r="AIQ131" s="1531"/>
      <c r="AIR131" s="1531"/>
      <c r="AIS131" s="1531"/>
      <c r="AIT131" s="1531"/>
      <c r="AIU131" s="1531"/>
      <c r="AIV131" s="1531"/>
      <c r="AIW131" s="1531"/>
      <c r="AIX131" s="1531"/>
      <c r="AIY131" s="1531"/>
      <c r="AIZ131" s="1531"/>
      <c r="AJA131" s="1531"/>
      <c r="AJB131" s="1531"/>
      <c r="AJC131" s="1531"/>
      <c r="AJD131" s="1531"/>
      <c r="AJE131" s="1531"/>
      <c r="AJF131" s="1531"/>
      <c r="AJG131" s="1531"/>
      <c r="AJH131" s="1531"/>
      <c r="AJI131" s="1531"/>
      <c r="AJJ131" s="1531"/>
      <c r="AJK131" s="1531"/>
      <c r="AJL131" s="1531"/>
      <c r="AJM131" s="1531"/>
      <c r="AJN131" s="1531"/>
      <c r="AJO131" s="1531"/>
      <c r="AJP131" s="1531"/>
      <c r="AJQ131" s="1531"/>
      <c r="AJR131" s="1531"/>
      <c r="AJS131" s="1531"/>
      <c r="AJT131" s="1531"/>
      <c r="AJU131" s="1531"/>
      <c r="AJV131" s="1531"/>
      <c r="AJW131" s="1531"/>
      <c r="AJX131" s="1531"/>
      <c r="AJY131" s="1531"/>
      <c r="AJZ131" s="1531"/>
      <c r="AKA131" s="1531"/>
      <c r="AKB131" s="1531"/>
      <c r="AKC131" s="1531"/>
      <c r="AKD131" s="1531"/>
      <c r="AKE131" s="1531"/>
      <c r="AKF131" s="1531"/>
      <c r="AKG131" s="1531"/>
      <c r="AKH131" s="1531"/>
      <c r="AKI131" s="1531"/>
      <c r="AKJ131" s="1531"/>
      <c r="AKK131" s="1531"/>
      <c r="AKL131" s="1531"/>
      <c r="AKM131" s="1531"/>
      <c r="AKN131" s="1531"/>
      <c r="AKO131" s="1531"/>
      <c r="AKP131" s="1531"/>
      <c r="AKQ131" s="1531"/>
      <c r="AKR131" s="1531"/>
      <c r="AKS131" s="1531"/>
      <c r="AKT131" s="1531"/>
      <c r="AKU131" s="1531"/>
      <c r="AKV131" s="1531"/>
      <c r="AKW131" s="1531"/>
      <c r="AKX131" s="1531"/>
      <c r="AKY131" s="1531"/>
      <c r="AKZ131" s="1531"/>
      <c r="ALA131" s="1531"/>
      <c r="ALB131" s="1531"/>
      <c r="ALC131" s="1531"/>
      <c r="ALD131" s="1531"/>
      <c r="ALE131" s="1531"/>
      <c r="ALF131" s="1531"/>
      <c r="ALG131" s="1531"/>
      <c r="ALH131" s="1531"/>
      <c r="ALI131" s="1531"/>
      <c r="ALJ131" s="1531"/>
      <c r="ALK131" s="1531"/>
      <c r="ALL131" s="1531"/>
      <c r="ALM131" s="1531"/>
      <c r="ALN131" s="1531"/>
      <c r="ALO131" s="1531"/>
      <c r="ALP131" s="1531"/>
      <c r="ALQ131" s="1531"/>
      <c r="ALR131" s="1531"/>
      <c r="ALS131" s="1531"/>
      <c r="ALT131" s="1531"/>
      <c r="ALU131" s="1531"/>
      <c r="ALV131" s="1531"/>
      <c r="ALW131" s="1531"/>
      <c r="ALX131" s="1531"/>
      <c r="ALY131" s="1531"/>
      <c r="ALZ131" s="1531"/>
      <c r="AMA131" s="1531"/>
      <c r="AMB131" s="1531"/>
      <c r="AMC131" s="1531"/>
      <c r="AMD131" s="1531"/>
      <c r="AME131" s="1531"/>
      <c r="AMF131" s="1531"/>
      <c r="AMG131" s="1531"/>
      <c r="AMH131" s="1531"/>
      <c r="AMI131" s="1531"/>
      <c r="AMJ131" s="1531"/>
      <c r="AMK131" s="1531"/>
      <c r="AML131" s="1531"/>
      <c r="AMM131" s="1531"/>
      <c r="AMN131" s="1531"/>
      <c r="AMO131" s="1531"/>
      <c r="AMP131" s="1531"/>
      <c r="AMQ131" s="1531"/>
      <c r="AMR131" s="1531"/>
      <c r="AMS131" s="1531"/>
      <c r="AMT131" s="1531"/>
      <c r="AMU131" s="1531"/>
      <c r="AMV131" s="1531"/>
      <c r="AMW131" s="1531"/>
      <c r="AMX131" s="1531"/>
      <c r="AMY131" s="1531"/>
      <c r="AMZ131" s="1531"/>
      <c r="ANA131" s="1531"/>
      <c r="ANB131" s="1531"/>
      <c r="ANC131" s="1531"/>
      <c r="AND131" s="1531"/>
      <c r="ANE131" s="1531"/>
      <c r="ANF131" s="1531"/>
      <c r="ANG131" s="1531"/>
      <c r="ANH131" s="1531"/>
      <c r="ANI131" s="1531"/>
      <c r="ANJ131" s="1531"/>
      <c r="ANK131" s="1531"/>
      <c r="ANL131" s="1531"/>
      <c r="ANM131" s="1531"/>
      <c r="ANN131" s="1531"/>
      <c r="ANO131" s="1531"/>
      <c r="ANP131" s="1531"/>
      <c r="ANQ131" s="1531"/>
      <c r="ANR131" s="1531"/>
      <c r="ANS131" s="1531"/>
      <c r="ANT131" s="1531"/>
      <c r="ANU131" s="1531"/>
      <c r="ANV131" s="1531"/>
      <c r="ANW131" s="1531"/>
      <c r="ANX131" s="1531"/>
      <c r="ANY131" s="1531"/>
      <c r="ANZ131" s="1531"/>
      <c r="AOA131" s="1531"/>
      <c r="AOB131" s="1531"/>
      <c r="AOC131" s="1531"/>
      <c r="AOD131" s="1531"/>
      <c r="AOE131" s="1531"/>
      <c r="AOF131" s="1531"/>
      <c r="AOG131" s="1531"/>
      <c r="AOH131" s="1531"/>
      <c r="AOI131" s="1531"/>
      <c r="AOJ131" s="1531"/>
      <c r="AOK131" s="1531"/>
      <c r="AOL131" s="1531"/>
      <c r="AOM131" s="1531"/>
      <c r="AON131" s="1531"/>
      <c r="AOO131" s="1531"/>
      <c r="AOP131" s="1531"/>
      <c r="AOQ131" s="1531"/>
      <c r="AOR131" s="1531"/>
      <c r="AOS131" s="1531"/>
      <c r="AOT131" s="1531"/>
      <c r="AOU131" s="1531"/>
      <c r="AOV131" s="1531"/>
      <c r="AOW131" s="1531"/>
      <c r="AOX131" s="1531"/>
      <c r="AOY131" s="1531"/>
      <c r="AOZ131" s="1531"/>
      <c r="APA131" s="1531"/>
      <c r="APB131" s="1531"/>
      <c r="APC131" s="1531"/>
      <c r="APD131" s="1531"/>
      <c r="APE131" s="1531"/>
      <c r="APF131" s="1531"/>
      <c r="APG131" s="1531"/>
      <c r="APH131" s="1531"/>
      <c r="API131" s="1531"/>
      <c r="APJ131" s="1531"/>
      <c r="APK131" s="1531"/>
      <c r="APL131" s="1531"/>
      <c r="APM131" s="1531"/>
      <c r="APN131" s="1531"/>
      <c r="APO131" s="1531"/>
      <c r="APP131" s="1531"/>
      <c r="APQ131" s="1531"/>
      <c r="APR131" s="1531"/>
      <c r="APS131" s="1531"/>
      <c r="APT131" s="1531"/>
      <c r="APU131" s="1531"/>
      <c r="APV131" s="1531"/>
      <c r="APW131" s="1531"/>
      <c r="APX131" s="1531"/>
      <c r="APY131" s="1531"/>
      <c r="APZ131" s="1531"/>
      <c r="AQA131" s="1531"/>
      <c r="AQB131" s="1531"/>
      <c r="AQC131" s="1531"/>
      <c r="AQD131" s="1531"/>
      <c r="AQE131" s="1531"/>
      <c r="AQF131" s="1531"/>
      <c r="AQG131" s="1531"/>
      <c r="AQH131" s="1531"/>
      <c r="AQI131" s="1531"/>
      <c r="AQJ131" s="1531"/>
      <c r="AQK131" s="1531"/>
      <c r="AQL131" s="1531"/>
      <c r="AQM131" s="1531"/>
      <c r="AQN131" s="1531"/>
      <c r="AQO131" s="1531"/>
      <c r="AQP131" s="1531"/>
      <c r="AQQ131" s="1531"/>
      <c r="AQR131" s="1531"/>
      <c r="AQS131" s="1531"/>
      <c r="AQT131" s="1531"/>
      <c r="AQU131" s="1531"/>
      <c r="AQV131" s="1531"/>
      <c r="AQW131" s="1531"/>
      <c r="AQX131" s="1531"/>
      <c r="AQY131" s="1531"/>
      <c r="AQZ131" s="1531"/>
      <c r="ARA131" s="1531"/>
      <c r="ARB131" s="1531"/>
      <c r="ARC131" s="1531"/>
      <c r="ARD131" s="1531"/>
      <c r="ARE131" s="1531"/>
      <c r="ARF131" s="1531"/>
      <c r="ARG131" s="1531"/>
      <c r="ARH131" s="1531"/>
      <c r="ARI131" s="1531"/>
      <c r="ARJ131" s="1531"/>
      <c r="ARK131" s="1531"/>
      <c r="ARL131" s="1531"/>
      <c r="ARM131" s="1531"/>
      <c r="ARN131" s="1531"/>
      <c r="ARO131" s="1531"/>
      <c r="ARP131" s="1531"/>
      <c r="ARQ131" s="1531"/>
      <c r="ARR131" s="1531"/>
      <c r="ARS131" s="1531"/>
      <c r="ART131" s="1531"/>
      <c r="ARU131" s="1531"/>
      <c r="ARV131" s="1531"/>
      <c r="ARW131" s="1531"/>
      <c r="ARX131" s="1531"/>
      <c r="ARY131" s="1531"/>
      <c r="ARZ131" s="1531"/>
      <c r="ASA131" s="1531"/>
      <c r="ASB131" s="1531"/>
      <c r="ASC131" s="1531"/>
      <c r="ASD131" s="1531"/>
      <c r="ASE131" s="1531"/>
      <c r="ASF131" s="1531"/>
      <c r="ASG131" s="1531"/>
      <c r="ASH131" s="1531"/>
      <c r="ASI131" s="1531"/>
      <c r="ASJ131" s="1531"/>
      <c r="ASK131" s="1531"/>
      <c r="ASL131" s="1531"/>
      <c r="ASM131" s="1531"/>
      <c r="ASN131" s="1531"/>
      <c r="ASO131" s="1531"/>
      <c r="ASP131" s="1531"/>
      <c r="ASQ131" s="1531"/>
      <c r="ASR131" s="1531"/>
      <c r="ASS131" s="1531"/>
      <c r="AST131" s="1531"/>
      <c r="ASU131" s="1531"/>
      <c r="ASV131" s="1531"/>
      <c r="ASW131" s="1531"/>
      <c r="ASX131" s="1531"/>
      <c r="ASY131" s="1531"/>
      <c r="ASZ131" s="1531"/>
      <c r="ATA131" s="1531"/>
      <c r="ATB131" s="1531"/>
      <c r="ATC131" s="1531"/>
      <c r="ATD131" s="1531"/>
      <c r="ATE131" s="1531"/>
      <c r="ATF131" s="1531"/>
      <c r="ATG131" s="1531"/>
      <c r="ATH131" s="1531"/>
      <c r="ATI131" s="1531"/>
      <c r="ATJ131" s="1531"/>
      <c r="ATK131" s="1531"/>
      <c r="ATL131" s="1531"/>
      <c r="ATM131" s="1531"/>
      <c r="ATN131" s="1531"/>
      <c r="ATO131" s="1531"/>
      <c r="ATP131" s="1531"/>
      <c r="ATQ131" s="1531"/>
      <c r="ATR131" s="1531"/>
      <c r="ATS131" s="1531"/>
      <c r="ATT131" s="1531"/>
      <c r="ATU131" s="1531"/>
      <c r="ATV131" s="1531"/>
      <c r="ATW131" s="1531"/>
      <c r="ATX131" s="1531"/>
      <c r="ATY131" s="1531"/>
      <c r="ATZ131" s="1531"/>
      <c r="AUA131" s="1531"/>
      <c r="AUB131" s="1531"/>
      <c r="AUC131" s="1531"/>
      <c r="AUD131" s="1531"/>
      <c r="AUE131" s="1531"/>
      <c r="AUF131" s="1531"/>
      <c r="AUG131" s="1531"/>
      <c r="AUH131" s="1531"/>
      <c r="AUI131" s="1531"/>
    </row>
    <row r="132" spans="1:1231" s="1406" customFormat="1" ht="31.75" customHeight="1" x14ac:dyDescent="0.75">
      <c r="A132" s="2088"/>
      <c r="B132" s="2088"/>
      <c r="C132" s="1420">
        <v>17.2</v>
      </c>
      <c r="D132" s="1607" t="s">
        <v>134</v>
      </c>
      <c r="E132" s="1490" t="s">
        <v>0</v>
      </c>
      <c r="F132" s="1490" t="s">
        <v>0</v>
      </c>
      <c r="G132" s="1423" t="e">
        <f t="array" ref="G132">INDEX('Salary . staff rates'!$A$6:$C$28,MATCH(1,('Salary . staff rates'!$A$6:$A$28=E132)*('Salary . staff rates'!$B$6:$B$28=F132),0),3)</f>
        <v>#N/A</v>
      </c>
      <c r="H132" s="1423" t="e">
        <f>IF(E132="External",G132,G132/working_days*(1+loading_factor))</f>
        <v>#N/A</v>
      </c>
      <c r="I132" s="1491" t="s">
        <v>0</v>
      </c>
      <c r="J132" s="1492" t="s">
        <v>0</v>
      </c>
      <c r="K132" s="1493" t="s">
        <v>0</v>
      </c>
      <c r="L132" s="1494" t="str">
        <f>IF(K132="N/A","",H132*K132)</f>
        <v/>
      </c>
      <c r="M132" s="1551" t="s">
        <v>33</v>
      </c>
      <c r="N132" s="1496">
        <f>IFERROR(IF(M132="Yes",L132*'Salary . staff rates'!$C$34,0),0)</f>
        <v>0</v>
      </c>
      <c r="P132" s="1856">
        <v>1</v>
      </c>
      <c r="Q132" s="1856">
        <v>1</v>
      </c>
      <c r="R132" s="1531"/>
      <c r="S132" s="1531"/>
      <c r="T132" s="1531"/>
      <c r="U132" s="1531"/>
      <c r="V132" s="1531"/>
      <c r="W132" s="1857"/>
      <c r="X132" s="1531"/>
      <c r="Y132" s="1856" t="str">
        <f t="shared" si="110"/>
        <v/>
      </c>
      <c r="Z132" s="1856">
        <f t="shared" si="111"/>
        <v>0</v>
      </c>
      <c r="AA132" s="1433"/>
      <c r="AB132" s="1856" t="str">
        <f t="shared" si="112"/>
        <v/>
      </c>
      <c r="AC132" s="1856">
        <f t="shared" si="113"/>
        <v>0</v>
      </c>
      <c r="AD132" s="1412"/>
      <c r="AE132" s="1412"/>
      <c r="AF132" s="1412"/>
      <c r="AL132" s="1413"/>
      <c r="AN132" s="1435" t="str">
        <f t="shared" si="114"/>
        <v/>
      </c>
      <c r="AO132" s="1435">
        <f t="shared" si="115"/>
        <v>0</v>
      </c>
      <c r="AP132" s="1531"/>
      <c r="AQ132" s="1531"/>
      <c r="AR132" s="1531"/>
      <c r="AS132" s="1531"/>
      <c r="AT132" s="1531"/>
      <c r="AU132" s="1531"/>
      <c r="AV132" s="1531"/>
      <c r="AW132" s="1531"/>
      <c r="AX132" s="1531"/>
      <c r="AY132" s="1531"/>
      <c r="AZ132" s="1531"/>
      <c r="BA132" s="1531"/>
      <c r="BB132" s="1531"/>
      <c r="BC132" s="1531"/>
      <c r="BD132" s="1531"/>
      <c r="BE132" s="1531"/>
      <c r="BF132" s="1531"/>
      <c r="BG132" s="1531"/>
      <c r="BH132" s="1531"/>
      <c r="BI132" s="1531"/>
      <c r="BJ132" s="1531"/>
      <c r="BK132" s="1531"/>
      <c r="BL132" s="1531"/>
      <c r="BM132" s="1531"/>
      <c r="BN132" s="1531"/>
      <c r="BO132" s="1531"/>
      <c r="BP132" s="1531"/>
      <c r="BQ132" s="1531"/>
      <c r="BR132" s="1531"/>
      <c r="BS132" s="1531"/>
      <c r="BT132" s="1531"/>
      <c r="BU132" s="1531"/>
      <c r="BV132" s="1531"/>
      <c r="BW132" s="1531"/>
      <c r="BX132" s="1531"/>
      <c r="BY132" s="1531"/>
      <c r="BZ132" s="1531"/>
      <c r="CA132" s="1531"/>
      <c r="CB132" s="1531"/>
      <c r="CC132" s="1531"/>
      <c r="CD132" s="1531"/>
      <c r="CE132" s="1531"/>
      <c r="CF132" s="1531"/>
      <c r="CG132" s="1531"/>
      <c r="CH132" s="1531"/>
      <c r="CI132" s="1531"/>
      <c r="CJ132" s="1531"/>
      <c r="CK132" s="1531"/>
      <c r="CL132" s="1531"/>
      <c r="CM132" s="1531"/>
      <c r="CN132" s="1531"/>
      <c r="CO132" s="1531"/>
      <c r="CP132" s="1531"/>
      <c r="CQ132" s="1531"/>
      <c r="CR132" s="1531"/>
      <c r="CS132" s="1531"/>
      <c r="CT132" s="1531"/>
      <c r="CU132" s="1531"/>
      <c r="CV132" s="1531"/>
      <c r="CW132" s="1531"/>
      <c r="CX132" s="1531"/>
      <c r="CY132" s="1531"/>
      <c r="CZ132" s="1531"/>
      <c r="DA132" s="1531"/>
      <c r="DB132" s="1531"/>
      <c r="DC132" s="1531"/>
      <c r="DD132" s="1531"/>
      <c r="DE132" s="1531"/>
      <c r="DF132" s="1531"/>
      <c r="DG132" s="1531"/>
      <c r="DH132" s="1531"/>
      <c r="DI132" s="1531"/>
      <c r="DJ132" s="1531"/>
      <c r="DK132" s="1531"/>
      <c r="DL132" s="1531"/>
      <c r="DM132" s="1531"/>
      <c r="DN132" s="1531"/>
      <c r="DO132" s="1531"/>
      <c r="DP132" s="1531"/>
      <c r="DQ132" s="1531"/>
      <c r="DR132" s="1531"/>
      <c r="DS132" s="1531"/>
      <c r="DT132" s="1531"/>
      <c r="DU132" s="1531"/>
      <c r="DV132" s="1531"/>
      <c r="DW132" s="1531"/>
      <c r="DX132" s="1531"/>
      <c r="DY132" s="1531"/>
      <c r="DZ132" s="1531"/>
      <c r="EA132" s="1531"/>
      <c r="EB132" s="1531"/>
      <c r="EC132" s="1531"/>
      <c r="ED132" s="1531"/>
      <c r="EE132" s="1531"/>
      <c r="EF132" s="1531"/>
      <c r="EG132" s="1531"/>
      <c r="EH132" s="1531"/>
      <c r="EI132" s="1531"/>
      <c r="EJ132" s="1531"/>
      <c r="EK132" s="1531"/>
      <c r="EL132" s="1531"/>
      <c r="EM132" s="1531"/>
      <c r="EN132" s="1531"/>
      <c r="EO132" s="1531"/>
      <c r="EP132" s="1531"/>
      <c r="EQ132" s="1531"/>
      <c r="ER132" s="1531"/>
      <c r="ES132" s="1531"/>
      <c r="ET132" s="1531"/>
      <c r="EU132" s="1531"/>
      <c r="EV132" s="1531"/>
      <c r="EW132" s="1531"/>
      <c r="EX132" s="1531"/>
      <c r="EY132" s="1531"/>
      <c r="EZ132" s="1531"/>
      <c r="FA132" s="1531"/>
      <c r="FB132" s="1531"/>
      <c r="FC132" s="1531"/>
      <c r="FD132" s="1531"/>
      <c r="FE132" s="1531"/>
      <c r="FF132" s="1531"/>
      <c r="FG132" s="1531"/>
      <c r="FH132" s="1531"/>
      <c r="FI132" s="1531"/>
      <c r="FJ132" s="1531"/>
      <c r="FK132" s="1531"/>
      <c r="FL132" s="1531"/>
      <c r="FM132" s="1531"/>
      <c r="FN132" s="1531"/>
      <c r="FO132" s="1531"/>
      <c r="FP132" s="1531"/>
      <c r="FQ132" s="1531"/>
      <c r="FR132" s="1531"/>
      <c r="FS132" s="1531"/>
      <c r="FT132" s="1531"/>
      <c r="FU132" s="1531"/>
      <c r="FV132" s="1531"/>
      <c r="FW132" s="1531"/>
      <c r="FX132" s="1531"/>
      <c r="FY132" s="1531"/>
      <c r="FZ132" s="1531"/>
      <c r="GA132" s="1531"/>
      <c r="GB132" s="1531"/>
      <c r="GC132" s="1531"/>
      <c r="GD132" s="1531"/>
      <c r="GE132" s="1531"/>
      <c r="GF132" s="1531"/>
      <c r="GG132" s="1531"/>
      <c r="GH132" s="1531"/>
      <c r="GI132" s="1531"/>
      <c r="GJ132" s="1531"/>
      <c r="GK132" s="1531"/>
      <c r="GL132" s="1531"/>
      <c r="GM132" s="1531"/>
      <c r="GN132" s="1531"/>
      <c r="GO132" s="1531"/>
      <c r="GP132" s="1531"/>
      <c r="GQ132" s="1531"/>
      <c r="GR132" s="1531"/>
      <c r="GS132" s="1531"/>
      <c r="GT132" s="1531"/>
      <c r="GU132" s="1531"/>
      <c r="GV132" s="1531"/>
      <c r="GW132" s="1531"/>
      <c r="GX132" s="1531"/>
      <c r="GY132" s="1531"/>
      <c r="GZ132" s="1531"/>
      <c r="HA132" s="1531"/>
      <c r="HB132" s="1531"/>
      <c r="HC132" s="1531"/>
      <c r="HD132" s="1531"/>
      <c r="HE132" s="1531"/>
      <c r="HF132" s="1531"/>
      <c r="HG132" s="1531"/>
      <c r="HH132" s="1531"/>
      <c r="HI132" s="1531"/>
      <c r="HJ132" s="1531"/>
      <c r="HK132" s="1531"/>
      <c r="HL132" s="1531"/>
      <c r="HM132" s="1531"/>
      <c r="HN132" s="1531"/>
      <c r="HO132" s="1531"/>
      <c r="HP132" s="1531"/>
      <c r="HQ132" s="1531"/>
      <c r="HR132" s="1531"/>
      <c r="HS132" s="1531"/>
      <c r="HT132" s="1531"/>
      <c r="HU132" s="1531"/>
      <c r="HV132" s="1531"/>
      <c r="HW132" s="1531"/>
      <c r="HX132" s="1531"/>
      <c r="HY132" s="1531"/>
      <c r="HZ132" s="1531"/>
      <c r="IA132" s="1531"/>
      <c r="IB132" s="1531"/>
      <c r="IC132" s="1531"/>
      <c r="ID132" s="1531"/>
      <c r="IE132" s="1531"/>
      <c r="IF132" s="1531"/>
      <c r="IG132" s="1531"/>
      <c r="IH132" s="1531"/>
      <c r="II132" s="1531"/>
      <c r="IJ132" s="1531"/>
      <c r="IK132" s="1531"/>
      <c r="IL132" s="1531"/>
      <c r="IM132" s="1531"/>
      <c r="IN132" s="1531"/>
      <c r="IO132" s="1531"/>
      <c r="IP132" s="1531"/>
      <c r="IQ132" s="1531"/>
      <c r="IR132" s="1531"/>
      <c r="IS132" s="1531"/>
      <c r="IT132" s="1531"/>
      <c r="IU132" s="1531"/>
      <c r="IV132" s="1531"/>
      <c r="IW132" s="1531"/>
      <c r="IX132" s="1531"/>
      <c r="IY132" s="1531"/>
      <c r="IZ132" s="1531"/>
      <c r="JA132" s="1531"/>
      <c r="JB132" s="1531"/>
      <c r="JC132" s="1531"/>
      <c r="JD132" s="1531"/>
      <c r="JE132" s="1531"/>
      <c r="JF132" s="1531"/>
      <c r="JG132" s="1531"/>
      <c r="JH132" s="1531"/>
      <c r="JI132" s="1531"/>
      <c r="JJ132" s="1531"/>
      <c r="JK132" s="1531"/>
      <c r="JL132" s="1531"/>
      <c r="JM132" s="1531"/>
      <c r="JN132" s="1531"/>
      <c r="JO132" s="1531"/>
      <c r="JP132" s="1531"/>
      <c r="JQ132" s="1531"/>
      <c r="JR132" s="1531"/>
      <c r="JS132" s="1531"/>
      <c r="JT132" s="1531"/>
      <c r="JU132" s="1531"/>
      <c r="JV132" s="1531"/>
      <c r="JW132" s="1531"/>
      <c r="JX132" s="1531"/>
      <c r="JY132" s="1531"/>
      <c r="JZ132" s="1531"/>
      <c r="KA132" s="1531"/>
      <c r="KB132" s="1531"/>
      <c r="KC132" s="1531"/>
      <c r="KD132" s="1531"/>
      <c r="KE132" s="1531"/>
      <c r="KF132" s="1531"/>
      <c r="KG132" s="1531"/>
      <c r="KH132" s="1531"/>
      <c r="KI132" s="1531"/>
      <c r="KJ132" s="1531"/>
      <c r="KK132" s="1531"/>
      <c r="KL132" s="1531"/>
      <c r="KM132" s="1531"/>
      <c r="KN132" s="1531"/>
      <c r="KO132" s="1531"/>
      <c r="KP132" s="1531"/>
      <c r="KQ132" s="1531"/>
      <c r="KR132" s="1531"/>
      <c r="KS132" s="1531"/>
      <c r="KT132" s="1531"/>
      <c r="KU132" s="1531"/>
      <c r="KV132" s="1531"/>
      <c r="KW132" s="1531"/>
      <c r="KX132" s="1531"/>
      <c r="KY132" s="1531"/>
      <c r="KZ132" s="1531"/>
      <c r="LA132" s="1531"/>
      <c r="LB132" s="1531"/>
      <c r="LC132" s="1531"/>
      <c r="LD132" s="1531"/>
      <c r="LE132" s="1531"/>
      <c r="LF132" s="1531"/>
      <c r="LG132" s="1531"/>
      <c r="LH132" s="1531"/>
      <c r="LI132" s="1531"/>
      <c r="LJ132" s="1531"/>
      <c r="LK132" s="1531"/>
      <c r="LL132" s="1531"/>
      <c r="LM132" s="1531"/>
      <c r="LN132" s="1531"/>
      <c r="LO132" s="1531"/>
      <c r="LP132" s="1531"/>
      <c r="LQ132" s="1531"/>
      <c r="LR132" s="1531"/>
      <c r="LS132" s="1531"/>
      <c r="LT132" s="1531"/>
      <c r="LU132" s="1531"/>
      <c r="LV132" s="1531"/>
      <c r="LW132" s="1531"/>
      <c r="LX132" s="1531"/>
      <c r="LY132" s="1531"/>
      <c r="LZ132" s="1531"/>
      <c r="MA132" s="1531"/>
      <c r="MB132" s="1531"/>
      <c r="MC132" s="1531"/>
      <c r="MD132" s="1531"/>
      <c r="ME132" s="1531"/>
      <c r="MF132" s="1531"/>
      <c r="MG132" s="1531"/>
      <c r="MH132" s="1531"/>
      <c r="MI132" s="1531"/>
      <c r="MJ132" s="1531"/>
      <c r="MK132" s="1531"/>
      <c r="ML132" s="1531"/>
      <c r="MM132" s="1531"/>
      <c r="MN132" s="1531"/>
      <c r="MO132" s="1531"/>
      <c r="MP132" s="1531"/>
      <c r="MQ132" s="1531"/>
      <c r="MR132" s="1531"/>
      <c r="MS132" s="1531"/>
      <c r="MT132" s="1531"/>
      <c r="MU132" s="1531"/>
      <c r="MV132" s="1531"/>
      <c r="MW132" s="1531"/>
      <c r="MX132" s="1531"/>
      <c r="MY132" s="1531"/>
      <c r="MZ132" s="1531"/>
      <c r="NA132" s="1531"/>
      <c r="NB132" s="1531"/>
      <c r="NC132" s="1531"/>
      <c r="ND132" s="1531"/>
      <c r="NE132" s="1531"/>
      <c r="NF132" s="1531"/>
      <c r="NG132" s="1531"/>
      <c r="NH132" s="1531"/>
      <c r="NI132" s="1531"/>
      <c r="NJ132" s="1531"/>
      <c r="NK132" s="1531"/>
      <c r="NL132" s="1531"/>
      <c r="NM132" s="1531"/>
      <c r="NN132" s="1531"/>
      <c r="NO132" s="1531"/>
      <c r="NP132" s="1531"/>
      <c r="NQ132" s="1531"/>
      <c r="NR132" s="1531"/>
      <c r="NS132" s="1531"/>
      <c r="NT132" s="1531"/>
      <c r="NU132" s="1531"/>
      <c r="NV132" s="1531"/>
      <c r="NW132" s="1531"/>
      <c r="NX132" s="1531"/>
      <c r="NY132" s="1531"/>
      <c r="NZ132" s="1531"/>
      <c r="OA132" s="1531"/>
      <c r="OB132" s="1531"/>
      <c r="OC132" s="1531"/>
      <c r="OD132" s="1531"/>
      <c r="OE132" s="1531"/>
      <c r="OF132" s="1531"/>
      <c r="OG132" s="1531"/>
      <c r="OH132" s="1531"/>
      <c r="OI132" s="1531"/>
      <c r="OJ132" s="1531"/>
      <c r="OK132" s="1531"/>
      <c r="OL132" s="1531"/>
      <c r="OM132" s="1531"/>
      <c r="ON132" s="1531"/>
      <c r="OO132" s="1531"/>
      <c r="OP132" s="1531"/>
      <c r="OQ132" s="1531"/>
      <c r="OR132" s="1531"/>
      <c r="OS132" s="1531"/>
      <c r="OT132" s="1531"/>
      <c r="OU132" s="1531"/>
      <c r="OV132" s="1531"/>
      <c r="OW132" s="1531"/>
      <c r="OX132" s="1531"/>
      <c r="OY132" s="1531"/>
      <c r="OZ132" s="1531"/>
      <c r="PA132" s="1531"/>
      <c r="PB132" s="1531"/>
      <c r="PC132" s="1531"/>
      <c r="PD132" s="1531"/>
      <c r="PE132" s="1531"/>
      <c r="PF132" s="1531"/>
      <c r="PG132" s="1531"/>
      <c r="PH132" s="1531"/>
      <c r="PI132" s="1531"/>
      <c r="PJ132" s="1531"/>
      <c r="PK132" s="1531"/>
      <c r="PL132" s="1531"/>
      <c r="PM132" s="1531"/>
      <c r="PN132" s="1531"/>
      <c r="PO132" s="1531"/>
      <c r="PP132" s="1531"/>
      <c r="PQ132" s="1531"/>
      <c r="PR132" s="1531"/>
      <c r="PS132" s="1531"/>
      <c r="PT132" s="1531"/>
      <c r="PU132" s="1531"/>
      <c r="PV132" s="1531"/>
      <c r="PW132" s="1531"/>
      <c r="PX132" s="1531"/>
      <c r="PY132" s="1531"/>
      <c r="PZ132" s="1531"/>
      <c r="QA132" s="1531"/>
      <c r="QB132" s="1531"/>
      <c r="QC132" s="1531"/>
      <c r="QD132" s="1531"/>
      <c r="QE132" s="1531"/>
      <c r="QF132" s="1531"/>
      <c r="QG132" s="1531"/>
      <c r="QH132" s="1531"/>
      <c r="QI132" s="1531"/>
      <c r="QJ132" s="1531"/>
      <c r="QK132" s="1531"/>
      <c r="QL132" s="1531"/>
      <c r="QM132" s="1531"/>
      <c r="QN132" s="1531"/>
      <c r="QO132" s="1531"/>
      <c r="QP132" s="1531"/>
      <c r="QQ132" s="1531"/>
      <c r="QR132" s="1531"/>
      <c r="QS132" s="1531"/>
      <c r="QT132" s="1531"/>
      <c r="QU132" s="1531"/>
      <c r="QV132" s="1531"/>
      <c r="QW132" s="1531"/>
      <c r="QX132" s="1531"/>
      <c r="QY132" s="1531"/>
      <c r="QZ132" s="1531"/>
      <c r="RA132" s="1531"/>
      <c r="RB132" s="1531"/>
      <c r="RC132" s="1531"/>
      <c r="RD132" s="1531"/>
      <c r="RE132" s="1531"/>
      <c r="RF132" s="1531"/>
      <c r="RG132" s="1531"/>
      <c r="RH132" s="1531"/>
      <c r="RI132" s="1531"/>
      <c r="RJ132" s="1531"/>
      <c r="RK132" s="1531"/>
      <c r="RL132" s="1531"/>
      <c r="RM132" s="1531"/>
      <c r="RN132" s="1531"/>
      <c r="RO132" s="1531"/>
      <c r="RP132" s="1531"/>
      <c r="RQ132" s="1531"/>
      <c r="RR132" s="1531"/>
      <c r="RS132" s="1531"/>
      <c r="RT132" s="1531"/>
      <c r="RU132" s="1531"/>
      <c r="RV132" s="1531"/>
      <c r="RW132" s="1531"/>
      <c r="RX132" s="1531"/>
      <c r="RY132" s="1531"/>
      <c r="RZ132" s="1531"/>
      <c r="SA132" s="1531"/>
      <c r="SB132" s="1531"/>
      <c r="SC132" s="1531"/>
      <c r="SD132" s="1531"/>
      <c r="SE132" s="1531"/>
      <c r="SF132" s="1531"/>
      <c r="SG132" s="1531"/>
      <c r="SH132" s="1531"/>
      <c r="SI132" s="1531"/>
      <c r="SJ132" s="1531"/>
      <c r="SK132" s="1531"/>
      <c r="SL132" s="1531"/>
      <c r="SM132" s="1531"/>
      <c r="SN132" s="1531"/>
      <c r="SO132" s="1531"/>
      <c r="SP132" s="1531"/>
      <c r="SQ132" s="1531"/>
      <c r="SR132" s="1531"/>
      <c r="SS132" s="1531"/>
      <c r="ST132" s="1531"/>
      <c r="SU132" s="1531"/>
      <c r="SV132" s="1531"/>
      <c r="SW132" s="1531"/>
      <c r="SX132" s="1531"/>
      <c r="SY132" s="1531"/>
      <c r="SZ132" s="1531"/>
      <c r="TA132" s="1531"/>
      <c r="TB132" s="1531"/>
      <c r="TC132" s="1531"/>
      <c r="TD132" s="1531"/>
      <c r="TE132" s="1531"/>
      <c r="TF132" s="1531"/>
      <c r="TG132" s="1531"/>
      <c r="TH132" s="1531"/>
      <c r="TI132" s="1531"/>
      <c r="TJ132" s="1531"/>
      <c r="TK132" s="1531"/>
      <c r="TL132" s="1531"/>
      <c r="TM132" s="1531"/>
      <c r="TN132" s="1531"/>
      <c r="TO132" s="1531"/>
      <c r="TP132" s="1531"/>
      <c r="TQ132" s="1531"/>
      <c r="TR132" s="1531"/>
      <c r="TS132" s="1531"/>
      <c r="TT132" s="1531"/>
      <c r="TU132" s="1531"/>
      <c r="TV132" s="1531"/>
      <c r="TW132" s="1531"/>
      <c r="TX132" s="1531"/>
      <c r="TY132" s="1531"/>
      <c r="TZ132" s="1531"/>
      <c r="UA132" s="1531"/>
      <c r="UB132" s="1531"/>
      <c r="UC132" s="1531"/>
      <c r="UD132" s="1531"/>
      <c r="UE132" s="1531"/>
      <c r="UF132" s="1531"/>
      <c r="UG132" s="1531"/>
      <c r="UH132" s="1531"/>
      <c r="UI132" s="1531"/>
      <c r="UJ132" s="1531"/>
      <c r="UK132" s="1531"/>
      <c r="UL132" s="1531"/>
      <c r="UM132" s="1531"/>
      <c r="UN132" s="1531"/>
      <c r="UO132" s="1531"/>
      <c r="UP132" s="1531"/>
      <c r="UQ132" s="1531"/>
      <c r="UR132" s="1531"/>
      <c r="US132" s="1531"/>
      <c r="UT132" s="1531"/>
      <c r="UU132" s="1531"/>
      <c r="UV132" s="1531"/>
      <c r="UW132" s="1531"/>
      <c r="UX132" s="1531"/>
      <c r="UY132" s="1531"/>
      <c r="UZ132" s="1531"/>
      <c r="VA132" s="1531"/>
      <c r="VB132" s="1531"/>
      <c r="VC132" s="1531"/>
      <c r="VD132" s="1531"/>
      <c r="VE132" s="1531"/>
      <c r="VF132" s="1531"/>
      <c r="VG132" s="1531"/>
      <c r="VH132" s="1531"/>
      <c r="VI132" s="1531"/>
      <c r="VJ132" s="1531"/>
      <c r="VK132" s="1531"/>
      <c r="VL132" s="1531"/>
      <c r="VM132" s="1531"/>
      <c r="VN132" s="1531"/>
      <c r="VO132" s="1531"/>
      <c r="VP132" s="1531"/>
      <c r="VQ132" s="1531"/>
      <c r="VR132" s="1531"/>
      <c r="VS132" s="1531"/>
      <c r="VT132" s="1531"/>
      <c r="VU132" s="1531"/>
      <c r="VV132" s="1531"/>
      <c r="VW132" s="1531"/>
      <c r="VX132" s="1531"/>
      <c r="VY132" s="1531"/>
      <c r="VZ132" s="1531"/>
      <c r="WA132" s="1531"/>
      <c r="WB132" s="1531"/>
      <c r="WC132" s="1531"/>
      <c r="WD132" s="1531"/>
      <c r="WE132" s="1531"/>
      <c r="WF132" s="1531"/>
      <c r="WG132" s="1531"/>
      <c r="WH132" s="1531"/>
      <c r="WI132" s="1531"/>
      <c r="WJ132" s="1531"/>
      <c r="WK132" s="1531"/>
      <c r="WL132" s="1531"/>
      <c r="WM132" s="1531"/>
      <c r="WN132" s="1531"/>
      <c r="WO132" s="1531"/>
      <c r="WP132" s="1531"/>
      <c r="WQ132" s="1531"/>
      <c r="WR132" s="1531"/>
      <c r="WS132" s="1531"/>
      <c r="WT132" s="1531"/>
      <c r="WU132" s="1531"/>
      <c r="WV132" s="1531"/>
      <c r="WW132" s="1531"/>
      <c r="WX132" s="1531"/>
      <c r="WY132" s="1531"/>
      <c r="WZ132" s="1531"/>
      <c r="XA132" s="1531"/>
      <c r="XB132" s="1531"/>
      <c r="XC132" s="1531"/>
      <c r="XD132" s="1531"/>
      <c r="XE132" s="1531"/>
      <c r="XF132" s="1531"/>
      <c r="XG132" s="1531"/>
      <c r="XH132" s="1531"/>
      <c r="XI132" s="1531"/>
      <c r="XJ132" s="1531"/>
      <c r="XK132" s="1531"/>
      <c r="XL132" s="1531"/>
      <c r="XM132" s="1531"/>
      <c r="XN132" s="1531"/>
      <c r="XO132" s="1531"/>
      <c r="XP132" s="1531"/>
      <c r="XQ132" s="1531"/>
      <c r="XR132" s="1531"/>
      <c r="XS132" s="1531"/>
      <c r="XT132" s="1531"/>
      <c r="XU132" s="1531"/>
      <c r="XV132" s="1531"/>
      <c r="XW132" s="1531"/>
      <c r="XX132" s="1531"/>
      <c r="XY132" s="1531"/>
      <c r="XZ132" s="1531"/>
      <c r="YA132" s="1531"/>
      <c r="YB132" s="1531"/>
      <c r="YC132" s="1531"/>
      <c r="YD132" s="1531"/>
      <c r="YE132" s="1531"/>
      <c r="YF132" s="1531"/>
      <c r="YG132" s="1531"/>
      <c r="YH132" s="1531"/>
      <c r="YI132" s="1531"/>
      <c r="YJ132" s="1531"/>
      <c r="YK132" s="1531"/>
      <c r="YL132" s="1531"/>
      <c r="YM132" s="1531"/>
      <c r="YN132" s="1531"/>
      <c r="YO132" s="1531"/>
      <c r="YP132" s="1531"/>
      <c r="YQ132" s="1531"/>
      <c r="YR132" s="1531"/>
      <c r="YS132" s="1531"/>
      <c r="YT132" s="1531"/>
      <c r="YU132" s="1531"/>
      <c r="YV132" s="1531"/>
      <c r="YW132" s="1531"/>
      <c r="YX132" s="1531"/>
      <c r="YY132" s="1531"/>
      <c r="YZ132" s="1531"/>
      <c r="ZA132" s="1531"/>
      <c r="ZB132" s="1531"/>
      <c r="ZC132" s="1531"/>
      <c r="ZD132" s="1531"/>
      <c r="ZE132" s="1531"/>
      <c r="ZF132" s="1531"/>
      <c r="ZG132" s="1531"/>
      <c r="ZH132" s="1531"/>
      <c r="ZI132" s="1531"/>
      <c r="ZJ132" s="1531"/>
      <c r="ZK132" s="1531"/>
      <c r="ZL132" s="1531"/>
      <c r="ZM132" s="1531"/>
      <c r="ZN132" s="1531"/>
      <c r="ZO132" s="1531"/>
      <c r="ZP132" s="1531"/>
      <c r="ZQ132" s="1531"/>
      <c r="ZR132" s="1531"/>
      <c r="ZS132" s="1531"/>
      <c r="ZT132" s="1531"/>
      <c r="ZU132" s="1531"/>
      <c r="ZV132" s="1531"/>
      <c r="ZW132" s="1531"/>
      <c r="ZX132" s="1531"/>
      <c r="ZY132" s="1531"/>
      <c r="ZZ132" s="1531"/>
      <c r="AAA132" s="1531"/>
      <c r="AAB132" s="1531"/>
      <c r="AAC132" s="1531"/>
      <c r="AAD132" s="1531"/>
      <c r="AAE132" s="1531"/>
      <c r="AAF132" s="1531"/>
      <c r="AAG132" s="1531"/>
      <c r="AAH132" s="1531"/>
      <c r="AAI132" s="1531"/>
      <c r="AAJ132" s="1531"/>
      <c r="AAK132" s="1531"/>
      <c r="AAL132" s="1531"/>
      <c r="AAM132" s="1531"/>
      <c r="AAN132" s="1531"/>
      <c r="AAO132" s="1531"/>
      <c r="AAP132" s="1531"/>
      <c r="AAQ132" s="1531"/>
      <c r="AAR132" s="1531"/>
      <c r="AAS132" s="1531"/>
      <c r="AAT132" s="1531"/>
      <c r="AAU132" s="1531"/>
      <c r="AAV132" s="1531"/>
      <c r="AAW132" s="1531"/>
      <c r="AAX132" s="1531"/>
      <c r="AAY132" s="1531"/>
      <c r="AAZ132" s="1531"/>
      <c r="ABA132" s="1531"/>
      <c r="ABB132" s="1531"/>
      <c r="ABC132" s="1531"/>
      <c r="ABD132" s="1531"/>
      <c r="ABE132" s="1531"/>
      <c r="ABF132" s="1531"/>
      <c r="ABG132" s="1531"/>
      <c r="ABH132" s="1531"/>
      <c r="ABI132" s="1531"/>
      <c r="ABJ132" s="1531"/>
      <c r="ABK132" s="1531"/>
      <c r="ABL132" s="1531"/>
      <c r="ABM132" s="1531"/>
      <c r="ABN132" s="1531"/>
      <c r="ABO132" s="1531"/>
      <c r="ABP132" s="1531"/>
      <c r="ABQ132" s="1531"/>
      <c r="ABR132" s="1531"/>
      <c r="ABS132" s="1531"/>
      <c r="ABT132" s="1531"/>
      <c r="ABU132" s="1531"/>
      <c r="ABV132" s="1531"/>
      <c r="ABW132" s="1531"/>
      <c r="ABX132" s="1531"/>
      <c r="ABY132" s="1531"/>
      <c r="ABZ132" s="1531"/>
      <c r="ACA132" s="1531"/>
      <c r="ACB132" s="1531"/>
      <c r="ACC132" s="1531"/>
      <c r="ACD132" s="1531"/>
      <c r="ACE132" s="1531"/>
      <c r="ACF132" s="1531"/>
      <c r="ACG132" s="1531"/>
      <c r="ACH132" s="1531"/>
      <c r="ACI132" s="1531"/>
      <c r="ACJ132" s="1531"/>
      <c r="ACK132" s="1531"/>
      <c r="ACL132" s="1531"/>
      <c r="ACM132" s="1531"/>
      <c r="ACN132" s="1531"/>
      <c r="ACO132" s="1531"/>
      <c r="ACP132" s="1531"/>
      <c r="ACQ132" s="1531"/>
      <c r="ACR132" s="1531"/>
      <c r="ACS132" s="1531"/>
      <c r="ACT132" s="1531"/>
      <c r="ACU132" s="1531"/>
      <c r="ACV132" s="1531"/>
      <c r="ACW132" s="1531"/>
      <c r="ACX132" s="1531"/>
      <c r="ACY132" s="1531"/>
      <c r="ACZ132" s="1531"/>
      <c r="ADA132" s="1531"/>
      <c r="ADB132" s="1531"/>
      <c r="ADC132" s="1531"/>
      <c r="ADD132" s="1531"/>
      <c r="ADE132" s="1531"/>
      <c r="ADF132" s="1531"/>
      <c r="ADG132" s="1531"/>
      <c r="ADH132" s="1531"/>
      <c r="ADI132" s="1531"/>
      <c r="ADJ132" s="1531"/>
      <c r="ADK132" s="1531"/>
      <c r="ADL132" s="1531"/>
      <c r="ADM132" s="1531"/>
      <c r="ADN132" s="1531"/>
      <c r="ADO132" s="1531"/>
      <c r="ADP132" s="1531"/>
      <c r="ADQ132" s="1531"/>
      <c r="ADR132" s="1531"/>
      <c r="ADS132" s="1531"/>
      <c r="ADT132" s="1531"/>
      <c r="ADU132" s="1531"/>
      <c r="ADV132" s="1531"/>
      <c r="ADW132" s="1531"/>
      <c r="ADX132" s="1531"/>
      <c r="ADY132" s="1531"/>
      <c r="ADZ132" s="1531"/>
      <c r="AEA132" s="1531"/>
      <c r="AEB132" s="1531"/>
      <c r="AEC132" s="1531"/>
      <c r="AED132" s="1531"/>
      <c r="AEE132" s="1531"/>
      <c r="AEF132" s="1531"/>
      <c r="AEG132" s="1531"/>
      <c r="AEH132" s="1531"/>
      <c r="AEI132" s="1531"/>
      <c r="AEJ132" s="1531"/>
      <c r="AEK132" s="1531"/>
      <c r="AEL132" s="1531"/>
      <c r="AEM132" s="1531"/>
      <c r="AEN132" s="1531"/>
      <c r="AEO132" s="1531"/>
      <c r="AEP132" s="1531"/>
      <c r="AEQ132" s="1531"/>
      <c r="AER132" s="1531"/>
      <c r="AES132" s="1531"/>
      <c r="AET132" s="1531"/>
      <c r="AEU132" s="1531"/>
      <c r="AEV132" s="1531"/>
      <c r="AEW132" s="1531"/>
      <c r="AEX132" s="1531"/>
      <c r="AEY132" s="1531"/>
      <c r="AEZ132" s="1531"/>
      <c r="AFA132" s="1531"/>
      <c r="AFB132" s="1531"/>
      <c r="AFC132" s="1531"/>
      <c r="AFD132" s="1531"/>
      <c r="AFE132" s="1531"/>
      <c r="AFF132" s="1531"/>
      <c r="AFG132" s="1531"/>
      <c r="AFH132" s="1531"/>
      <c r="AFI132" s="1531"/>
      <c r="AFJ132" s="1531"/>
      <c r="AFK132" s="1531"/>
      <c r="AFL132" s="1531"/>
      <c r="AFM132" s="1531"/>
      <c r="AFN132" s="1531"/>
      <c r="AFO132" s="1531"/>
      <c r="AFP132" s="1531"/>
      <c r="AFQ132" s="1531"/>
      <c r="AFR132" s="1531"/>
      <c r="AFS132" s="1531"/>
      <c r="AFT132" s="1531"/>
      <c r="AFU132" s="1531"/>
      <c r="AFV132" s="1531"/>
      <c r="AFW132" s="1531"/>
      <c r="AFX132" s="1531"/>
      <c r="AFY132" s="1531"/>
      <c r="AFZ132" s="1531"/>
      <c r="AGA132" s="1531"/>
      <c r="AGB132" s="1531"/>
      <c r="AGC132" s="1531"/>
      <c r="AGD132" s="1531"/>
      <c r="AGE132" s="1531"/>
      <c r="AGF132" s="1531"/>
      <c r="AGG132" s="1531"/>
      <c r="AGH132" s="1531"/>
      <c r="AGI132" s="1531"/>
      <c r="AGJ132" s="1531"/>
      <c r="AGK132" s="1531"/>
      <c r="AGL132" s="1531"/>
      <c r="AGM132" s="1531"/>
      <c r="AGN132" s="1531"/>
      <c r="AGO132" s="1531"/>
      <c r="AGP132" s="1531"/>
      <c r="AGQ132" s="1531"/>
      <c r="AGR132" s="1531"/>
      <c r="AGS132" s="1531"/>
      <c r="AGT132" s="1531"/>
      <c r="AGU132" s="1531"/>
      <c r="AGV132" s="1531"/>
      <c r="AGW132" s="1531"/>
      <c r="AGX132" s="1531"/>
      <c r="AGY132" s="1531"/>
      <c r="AGZ132" s="1531"/>
      <c r="AHA132" s="1531"/>
      <c r="AHB132" s="1531"/>
      <c r="AHC132" s="1531"/>
      <c r="AHD132" s="1531"/>
      <c r="AHE132" s="1531"/>
      <c r="AHF132" s="1531"/>
      <c r="AHG132" s="1531"/>
      <c r="AHH132" s="1531"/>
      <c r="AHI132" s="1531"/>
      <c r="AHJ132" s="1531"/>
      <c r="AHK132" s="1531"/>
      <c r="AHL132" s="1531"/>
      <c r="AHM132" s="1531"/>
      <c r="AHN132" s="1531"/>
      <c r="AHO132" s="1531"/>
      <c r="AHP132" s="1531"/>
      <c r="AHQ132" s="1531"/>
      <c r="AHR132" s="1531"/>
      <c r="AHS132" s="1531"/>
      <c r="AHT132" s="1531"/>
      <c r="AHU132" s="1531"/>
      <c r="AHV132" s="1531"/>
      <c r="AHW132" s="1531"/>
      <c r="AHX132" s="1531"/>
      <c r="AHY132" s="1531"/>
      <c r="AHZ132" s="1531"/>
      <c r="AIA132" s="1531"/>
      <c r="AIB132" s="1531"/>
      <c r="AIC132" s="1531"/>
      <c r="AID132" s="1531"/>
      <c r="AIE132" s="1531"/>
      <c r="AIF132" s="1531"/>
      <c r="AIG132" s="1531"/>
      <c r="AIH132" s="1531"/>
      <c r="AII132" s="1531"/>
      <c r="AIJ132" s="1531"/>
      <c r="AIK132" s="1531"/>
      <c r="AIL132" s="1531"/>
      <c r="AIM132" s="1531"/>
      <c r="AIN132" s="1531"/>
      <c r="AIO132" s="1531"/>
      <c r="AIP132" s="1531"/>
      <c r="AIQ132" s="1531"/>
      <c r="AIR132" s="1531"/>
      <c r="AIS132" s="1531"/>
      <c r="AIT132" s="1531"/>
      <c r="AIU132" s="1531"/>
      <c r="AIV132" s="1531"/>
      <c r="AIW132" s="1531"/>
      <c r="AIX132" s="1531"/>
      <c r="AIY132" s="1531"/>
      <c r="AIZ132" s="1531"/>
      <c r="AJA132" s="1531"/>
      <c r="AJB132" s="1531"/>
      <c r="AJC132" s="1531"/>
      <c r="AJD132" s="1531"/>
      <c r="AJE132" s="1531"/>
      <c r="AJF132" s="1531"/>
      <c r="AJG132" s="1531"/>
      <c r="AJH132" s="1531"/>
      <c r="AJI132" s="1531"/>
      <c r="AJJ132" s="1531"/>
      <c r="AJK132" s="1531"/>
      <c r="AJL132" s="1531"/>
      <c r="AJM132" s="1531"/>
      <c r="AJN132" s="1531"/>
      <c r="AJO132" s="1531"/>
      <c r="AJP132" s="1531"/>
      <c r="AJQ132" s="1531"/>
      <c r="AJR132" s="1531"/>
      <c r="AJS132" s="1531"/>
      <c r="AJT132" s="1531"/>
      <c r="AJU132" s="1531"/>
      <c r="AJV132" s="1531"/>
      <c r="AJW132" s="1531"/>
      <c r="AJX132" s="1531"/>
      <c r="AJY132" s="1531"/>
      <c r="AJZ132" s="1531"/>
      <c r="AKA132" s="1531"/>
      <c r="AKB132" s="1531"/>
      <c r="AKC132" s="1531"/>
      <c r="AKD132" s="1531"/>
      <c r="AKE132" s="1531"/>
      <c r="AKF132" s="1531"/>
      <c r="AKG132" s="1531"/>
      <c r="AKH132" s="1531"/>
      <c r="AKI132" s="1531"/>
      <c r="AKJ132" s="1531"/>
      <c r="AKK132" s="1531"/>
      <c r="AKL132" s="1531"/>
      <c r="AKM132" s="1531"/>
      <c r="AKN132" s="1531"/>
      <c r="AKO132" s="1531"/>
      <c r="AKP132" s="1531"/>
      <c r="AKQ132" s="1531"/>
      <c r="AKR132" s="1531"/>
      <c r="AKS132" s="1531"/>
      <c r="AKT132" s="1531"/>
      <c r="AKU132" s="1531"/>
      <c r="AKV132" s="1531"/>
      <c r="AKW132" s="1531"/>
      <c r="AKX132" s="1531"/>
      <c r="AKY132" s="1531"/>
      <c r="AKZ132" s="1531"/>
      <c r="ALA132" s="1531"/>
      <c r="ALB132" s="1531"/>
      <c r="ALC132" s="1531"/>
      <c r="ALD132" s="1531"/>
      <c r="ALE132" s="1531"/>
      <c r="ALF132" s="1531"/>
      <c r="ALG132" s="1531"/>
      <c r="ALH132" s="1531"/>
      <c r="ALI132" s="1531"/>
      <c r="ALJ132" s="1531"/>
      <c r="ALK132" s="1531"/>
      <c r="ALL132" s="1531"/>
      <c r="ALM132" s="1531"/>
      <c r="ALN132" s="1531"/>
      <c r="ALO132" s="1531"/>
      <c r="ALP132" s="1531"/>
      <c r="ALQ132" s="1531"/>
      <c r="ALR132" s="1531"/>
      <c r="ALS132" s="1531"/>
      <c r="ALT132" s="1531"/>
      <c r="ALU132" s="1531"/>
      <c r="ALV132" s="1531"/>
      <c r="ALW132" s="1531"/>
      <c r="ALX132" s="1531"/>
      <c r="ALY132" s="1531"/>
      <c r="ALZ132" s="1531"/>
      <c r="AMA132" s="1531"/>
      <c r="AMB132" s="1531"/>
      <c r="AMC132" s="1531"/>
      <c r="AMD132" s="1531"/>
      <c r="AME132" s="1531"/>
      <c r="AMF132" s="1531"/>
      <c r="AMG132" s="1531"/>
      <c r="AMH132" s="1531"/>
      <c r="AMI132" s="1531"/>
      <c r="AMJ132" s="1531"/>
      <c r="AMK132" s="1531"/>
      <c r="AML132" s="1531"/>
      <c r="AMM132" s="1531"/>
      <c r="AMN132" s="1531"/>
      <c r="AMO132" s="1531"/>
      <c r="AMP132" s="1531"/>
      <c r="AMQ132" s="1531"/>
      <c r="AMR132" s="1531"/>
      <c r="AMS132" s="1531"/>
      <c r="AMT132" s="1531"/>
      <c r="AMU132" s="1531"/>
      <c r="AMV132" s="1531"/>
      <c r="AMW132" s="1531"/>
      <c r="AMX132" s="1531"/>
      <c r="AMY132" s="1531"/>
      <c r="AMZ132" s="1531"/>
      <c r="ANA132" s="1531"/>
      <c r="ANB132" s="1531"/>
      <c r="ANC132" s="1531"/>
      <c r="AND132" s="1531"/>
      <c r="ANE132" s="1531"/>
      <c r="ANF132" s="1531"/>
      <c r="ANG132" s="1531"/>
      <c r="ANH132" s="1531"/>
      <c r="ANI132" s="1531"/>
      <c r="ANJ132" s="1531"/>
      <c r="ANK132" s="1531"/>
      <c r="ANL132" s="1531"/>
      <c r="ANM132" s="1531"/>
      <c r="ANN132" s="1531"/>
      <c r="ANO132" s="1531"/>
      <c r="ANP132" s="1531"/>
      <c r="ANQ132" s="1531"/>
      <c r="ANR132" s="1531"/>
      <c r="ANS132" s="1531"/>
      <c r="ANT132" s="1531"/>
      <c r="ANU132" s="1531"/>
      <c r="ANV132" s="1531"/>
      <c r="ANW132" s="1531"/>
      <c r="ANX132" s="1531"/>
      <c r="ANY132" s="1531"/>
      <c r="ANZ132" s="1531"/>
      <c r="AOA132" s="1531"/>
      <c r="AOB132" s="1531"/>
      <c r="AOC132" s="1531"/>
      <c r="AOD132" s="1531"/>
      <c r="AOE132" s="1531"/>
      <c r="AOF132" s="1531"/>
      <c r="AOG132" s="1531"/>
      <c r="AOH132" s="1531"/>
      <c r="AOI132" s="1531"/>
      <c r="AOJ132" s="1531"/>
      <c r="AOK132" s="1531"/>
      <c r="AOL132" s="1531"/>
      <c r="AOM132" s="1531"/>
      <c r="AON132" s="1531"/>
      <c r="AOO132" s="1531"/>
      <c r="AOP132" s="1531"/>
      <c r="AOQ132" s="1531"/>
      <c r="AOR132" s="1531"/>
      <c r="AOS132" s="1531"/>
      <c r="AOT132" s="1531"/>
      <c r="AOU132" s="1531"/>
      <c r="AOV132" s="1531"/>
      <c r="AOW132" s="1531"/>
      <c r="AOX132" s="1531"/>
      <c r="AOY132" s="1531"/>
      <c r="AOZ132" s="1531"/>
      <c r="APA132" s="1531"/>
      <c r="APB132" s="1531"/>
      <c r="APC132" s="1531"/>
      <c r="APD132" s="1531"/>
      <c r="APE132" s="1531"/>
      <c r="APF132" s="1531"/>
      <c r="APG132" s="1531"/>
      <c r="APH132" s="1531"/>
      <c r="API132" s="1531"/>
      <c r="APJ132" s="1531"/>
      <c r="APK132" s="1531"/>
      <c r="APL132" s="1531"/>
      <c r="APM132" s="1531"/>
      <c r="APN132" s="1531"/>
      <c r="APO132" s="1531"/>
      <c r="APP132" s="1531"/>
      <c r="APQ132" s="1531"/>
      <c r="APR132" s="1531"/>
      <c r="APS132" s="1531"/>
      <c r="APT132" s="1531"/>
      <c r="APU132" s="1531"/>
      <c r="APV132" s="1531"/>
      <c r="APW132" s="1531"/>
      <c r="APX132" s="1531"/>
      <c r="APY132" s="1531"/>
      <c r="APZ132" s="1531"/>
      <c r="AQA132" s="1531"/>
      <c r="AQB132" s="1531"/>
      <c r="AQC132" s="1531"/>
      <c r="AQD132" s="1531"/>
      <c r="AQE132" s="1531"/>
      <c r="AQF132" s="1531"/>
      <c r="AQG132" s="1531"/>
      <c r="AQH132" s="1531"/>
      <c r="AQI132" s="1531"/>
      <c r="AQJ132" s="1531"/>
      <c r="AQK132" s="1531"/>
      <c r="AQL132" s="1531"/>
      <c r="AQM132" s="1531"/>
      <c r="AQN132" s="1531"/>
      <c r="AQO132" s="1531"/>
      <c r="AQP132" s="1531"/>
      <c r="AQQ132" s="1531"/>
      <c r="AQR132" s="1531"/>
      <c r="AQS132" s="1531"/>
      <c r="AQT132" s="1531"/>
      <c r="AQU132" s="1531"/>
      <c r="AQV132" s="1531"/>
      <c r="AQW132" s="1531"/>
      <c r="AQX132" s="1531"/>
      <c r="AQY132" s="1531"/>
      <c r="AQZ132" s="1531"/>
      <c r="ARA132" s="1531"/>
      <c r="ARB132" s="1531"/>
      <c r="ARC132" s="1531"/>
      <c r="ARD132" s="1531"/>
      <c r="ARE132" s="1531"/>
      <c r="ARF132" s="1531"/>
      <c r="ARG132" s="1531"/>
      <c r="ARH132" s="1531"/>
      <c r="ARI132" s="1531"/>
      <c r="ARJ132" s="1531"/>
      <c r="ARK132" s="1531"/>
      <c r="ARL132" s="1531"/>
      <c r="ARM132" s="1531"/>
      <c r="ARN132" s="1531"/>
      <c r="ARO132" s="1531"/>
      <c r="ARP132" s="1531"/>
      <c r="ARQ132" s="1531"/>
      <c r="ARR132" s="1531"/>
      <c r="ARS132" s="1531"/>
      <c r="ART132" s="1531"/>
      <c r="ARU132" s="1531"/>
      <c r="ARV132" s="1531"/>
      <c r="ARW132" s="1531"/>
      <c r="ARX132" s="1531"/>
      <c r="ARY132" s="1531"/>
      <c r="ARZ132" s="1531"/>
      <c r="ASA132" s="1531"/>
      <c r="ASB132" s="1531"/>
      <c r="ASC132" s="1531"/>
      <c r="ASD132" s="1531"/>
      <c r="ASE132" s="1531"/>
      <c r="ASF132" s="1531"/>
      <c r="ASG132" s="1531"/>
      <c r="ASH132" s="1531"/>
      <c r="ASI132" s="1531"/>
      <c r="ASJ132" s="1531"/>
      <c r="ASK132" s="1531"/>
      <c r="ASL132" s="1531"/>
      <c r="ASM132" s="1531"/>
      <c r="ASN132" s="1531"/>
      <c r="ASO132" s="1531"/>
      <c r="ASP132" s="1531"/>
      <c r="ASQ132" s="1531"/>
      <c r="ASR132" s="1531"/>
      <c r="ASS132" s="1531"/>
      <c r="AST132" s="1531"/>
      <c r="ASU132" s="1531"/>
      <c r="ASV132" s="1531"/>
      <c r="ASW132" s="1531"/>
      <c r="ASX132" s="1531"/>
      <c r="ASY132" s="1531"/>
      <c r="ASZ132" s="1531"/>
      <c r="ATA132" s="1531"/>
      <c r="ATB132" s="1531"/>
      <c r="ATC132" s="1531"/>
      <c r="ATD132" s="1531"/>
      <c r="ATE132" s="1531"/>
      <c r="ATF132" s="1531"/>
      <c r="ATG132" s="1531"/>
      <c r="ATH132" s="1531"/>
      <c r="ATI132" s="1531"/>
      <c r="ATJ132" s="1531"/>
      <c r="ATK132" s="1531"/>
      <c r="ATL132" s="1531"/>
      <c r="ATM132" s="1531"/>
      <c r="ATN132" s="1531"/>
      <c r="ATO132" s="1531"/>
      <c r="ATP132" s="1531"/>
      <c r="ATQ132" s="1531"/>
      <c r="ATR132" s="1531"/>
      <c r="ATS132" s="1531"/>
      <c r="ATT132" s="1531"/>
      <c r="ATU132" s="1531"/>
      <c r="ATV132" s="1531"/>
      <c r="ATW132" s="1531"/>
      <c r="ATX132" s="1531"/>
      <c r="ATY132" s="1531"/>
      <c r="ATZ132" s="1531"/>
      <c r="AUA132" s="1531"/>
      <c r="AUB132" s="1531"/>
      <c r="AUC132" s="1531"/>
      <c r="AUD132" s="1531"/>
      <c r="AUE132" s="1531"/>
      <c r="AUF132" s="1531"/>
      <c r="AUG132" s="1531"/>
      <c r="AUH132" s="1531"/>
      <c r="AUI132" s="1531"/>
    </row>
    <row r="133" spans="1:1231" s="1406" customFormat="1" ht="31.75" customHeight="1" x14ac:dyDescent="0.75">
      <c r="A133" s="2088"/>
      <c r="B133" s="2088"/>
      <c r="C133" s="1420">
        <v>17.3</v>
      </c>
      <c r="D133" s="1608" t="s">
        <v>68</v>
      </c>
      <c r="E133" s="1490" t="s">
        <v>0</v>
      </c>
      <c r="F133" s="1490" t="s">
        <v>0</v>
      </c>
      <c r="G133" s="1423" t="e">
        <f t="array" ref="G133">INDEX('Salary . staff rates'!$A$6:$C$28,MATCH(1,('Salary . staff rates'!$A$6:$A$28=E133)*('Salary . staff rates'!$B$6:$B$28=F133),0),3)</f>
        <v>#N/A</v>
      </c>
      <c r="H133" s="1423" t="e">
        <f>IF(E133="External",G133,G133/working_days*(1+loading_factor))</f>
        <v>#N/A</v>
      </c>
      <c r="I133" s="1491" t="s">
        <v>0</v>
      </c>
      <c r="J133" s="1492" t="s">
        <v>0</v>
      </c>
      <c r="K133" s="1493" t="s">
        <v>0</v>
      </c>
      <c r="L133" s="1494" t="str">
        <f>IF(K133="N/A","",H133*K133)</f>
        <v/>
      </c>
      <c r="M133" s="1551" t="s">
        <v>31</v>
      </c>
      <c r="N133" s="1496">
        <f>IF(M133="Yes",L133*'Salary . staff rates'!$C$34,0)</f>
        <v>0</v>
      </c>
      <c r="P133" s="1856">
        <v>1</v>
      </c>
      <c r="Q133" s="1856">
        <v>1</v>
      </c>
      <c r="R133" s="1531"/>
      <c r="S133" s="1531"/>
      <c r="T133" s="1531"/>
      <c r="U133" s="1531"/>
      <c r="V133" s="1531"/>
      <c r="W133" s="1858"/>
      <c r="X133" s="1531"/>
      <c r="Y133" s="1856" t="str">
        <f t="shared" si="110"/>
        <v/>
      </c>
      <c r="Z133" s="1856">
        <f t="shared" si="111"/>
        <v>0</v>
      </c>
      <c r="AA133" s="1433"/>
      <c r="AB133" s="1856" t="str">
        <f t="shared" si="112"/>
        <v/>
      </c>
      <c r="AC133" s="1856">
        <f t="shared" si="113"/>
        <v>0</v>
      </c>
      <c r="AD133" s="1412"/>
      <c r="AE133" s="1412"/>
      <c r="AF133" s="1412"/>
      <c r="AL133" s="1413"/>
      <c r="AN133" s="1435" t="str">
        <f t="shared" si="114"/>
        <v/>
      </c>
      <c r="AO133" s="1435">
        <f t="shared" si="115"/>
        <v>0</v>
      </c>
      <c r="AP133" s="1531"/>
      <c r="AQ133" s="1531"/>
      <c r="AR133" s="1531"/>
      <c r="AS133" s="1531"/>
      <c r="AT133" s="1531"/>
      <c r="AU133" s="1531"/>
      <c r="AV133" s="1531"/>
      <c r="AW133" s="1531"/>
      <c r="AX133" s="1531"/>
      <c r="AY133" s="1531"/>
      <c r="AZ133" s="1531"/>
      <c r="BA133" s="1531"/>
      <c r="BB133" s="1531"/>
      <c r="BC133" s="1531"/>
      <c r="BD133" s="1531"/>
      <c r="BE133" s="1531"/>
      <c r="BF133" s="1531"/>
      <c r="BG133" s="1531"/>
      <c r="BH133" s="1531"/>
      <c r="BI133" s="1531"/>
      <c r="BJ133" s="1531"/>
      <c r="BK133" s="1531"/>
      <c r="BL133" s="1531"/>
      <c r="BM133" s="1531"/>
      <c r="BN133" s="1531"/>
      <c r="BO133" s="1531"/>
      <c r="BP133" s="1531"/>
      <c r="BQ133" s="1531"/>
      <c r="BR133" s="1531"/>
      <c r="BS133" s="1531"/>
      <c r="BT133" s="1531"/>
      <c r="BU133" s="1531"/>
      <c r="BV133" s="1531"/>
      <c r="BW133" s="1531"/>
      <c r="BX133" s="1531"/>
      <c r="BY133" s="1531"/>
      <c r="BZ133" s="1531"/>
      <c r="CA133" s="1531"/>
      <c r="CB133" s="1531"/>
      <c r="CC133" s="1531"/>
      <c r="CD133" s="1531"/>
      <c r="CE133" s="1531"/>
      <c r="CF133" s="1531"/>
      <c r="CG133" s="1531"/>
      <c r="CH133" s="1531"/>
      <c r="CI133" s="1531"/>
      <c r="CJ133" s="1531"/>
      <c r="CK133" s="1531"/>
      <c r="CL133" s="1531"/>
      <c r="CM133" s="1531"/>
      <c r="CN133" s="1531"/>
      <c r="CO133" s="1531"/>
      <c r="CP133" s="1531"/>
      <c r="CQ133" s="1531"/>
      <c r="CR133" s="1531"/>
      <c r="CS133" s="1531"/>
      <c r="CT133" s="1531"/>
      <c r="CU133" s="1531"/>
      <c r="CV133" s="1531"/>
      <c r="CW133" s="1531"/>
      <c r="CX133" s="1531"/>
      <c r="CY133" s="1531"/>
      <c r="CZ133" s="1531"/>
      <c r="DA133" s="1531"/>
      <c r="DB133" s="1531"/>
      <c r="DC133" s="1531"/>
      <c r="DD133" s="1531"/>
      <c r="DE133" s="1531"/>
      <c r="DF133" s="1531"/>
      <c r="DG133" s="1531"/>
      <c r="DH133" s="1531"/>
      <c r="DI133" s="1531"/>
      <c r="DJ133" s="1531"/>
      <c r="DK133" s="1531"/>
      <c r="DL133" s="1531"/>
      <c r="DM133" s="1531"/>
      <c r="DN133" s="1531"/>
      <c r="DO133" s="1531"/>
      <c r="DP133" s="1531"/>
      <c r="DQ133" s="1531"/>
      <c r="DR133" s="1531"/>
      <c r="DS133" s="1531"/>
      <c r="DT133" s="1531"/>
      <c r="DU133" s="1531"/>
      <c r="DV133" s="1531"/>
      <c r="DW133" s="1531"/>
      <c r="DX133" s="1531"/>
      <c r="DY133" s="1531"/>
      <c r="DZ133" s="1531"/>
      <c r="EA133" s="1531"/>
      <c r="EB133" s="1531"/>
      <c r="EC133" s="1531"/>
      <c r="ED133" s="1531"/>
      <c r="EE133" s="1531"/>
      <c r="EF133" s="1531"/>
      <c r="EG133" s="1531"/>
      <c r="EH133" s="1531"/>
      <c r="EI133" s="1531"/>
      <c r="EJ133" s="1531"/>
      <c r="EK133" s="1531"/>
      <c r="EL133" s="1531"/>
      <c r="EM133" s="1531"/>
      <c r="EN133" s="1531"/>
      <c r="EO133" s="1531"/>
      <c r="EP133" s="1531"/>
      <c r="EQ133" s="1531"/>
      <c r="ER133" s="1531"/>
      <c r="ES133" s="1531"/>
      <c r="ET133" s="1531"/>
      <c r="EU133" s="1531"/>
      <c r="EV133" s="1531"/>
      <c r="EW133" s="1531"/>
      <c r="EX133" s="1531"/>
      <c r="EY133" s="1531"/>
      <c r="EZ133" s="1531"/>
      <c r="FA133" s="1531"/>
      <c r="FB133" s="1531"/>
      <c r="FC133" s="1531"/>
      <c r="FD133" s="1531"/>
      <c r="FE133" s="1531"/>
      <c r="FF133" s="1531"/>
      <c r="FG133" s="1531"/>
      <c r="FH133" s="1531"/>
      <c r="FI133" s="1531"/>
      <c r="FJ133" s="1531"/>
      <c r="FK133" s="1531"/>
      <c r="FL133" s="1531"/>
      <c r="FM133" s="1531"/>
      <c r="FN133" s="1531"/>
      <c r="FO133" s="1531"/>
      <c r="FP133" s="1531"/>
      <c r="FQ133" s="1531"/>
      <c r="FR133" s="1531"/>
      <c r="FS133" s="1531"/>
      <c r="FT133" s="1531"/>
      <c r="FU133" s="1531"/>
      <c r="FV133" s="1531"/>
      <c r="FW133" s="1531"/>
      <c r="FX133" s="1531"/>
      <c r="FY133" s="1531"/>
      <c r="FZ133" s="1531"/>
      <c r="GA133" s="1531"/>
      <c r="GB133" s="1531"/>
      <c r="GC133" s="1531"/>
      <c r="GD133" s="1531"/>
      <c r="GE133" s="1531"/>
      <c r="GF133" s="1531"/>
      <c r="GG133" s="1531"/>
      <c r="GH133" s="1531"/>
      <c r="GI133" s="1531"/>
      <c r="GJ133" s="1531"/>
      <c r="GK133" s="1531"/>
      <c r="GL133" s="1531"/>
      <c r="GM133" s="1531"/>
      <c r="GN133" s="1531"/>
      <c r="GO133" s="1531"/>
      <c r="GP133" s="1531"/>
      <c r="GQ133" s="1531"/>
      <c r="GR133" s="1531"/>
      <c r="GS133" s="1531"/>
      <c r="GT133" s="1531"/>
      <c r="GU133" s="1531"/>
      <c r="GV133" s="1531"/>
      <c r="GW133" s="1531"/>
      <c r="GX133" s="1531"/>
      <c r="GY133" s="1531"/>
      <c r="GZ133" s="1531"/>
      <c r="HA133" s="1531"/>
      <c r="HB133" s="1531"/>
      <c r="HC133" s="1531"/>
      <c r="HD133" s="1531"/>
      <c r="HE133" s="1531"/>
      <c r="HF133" s="1531"/>
      <c r="HG133" s="1531"/>
      <c r="HH133" s="1531"/>
      <c r="HI133" s="1531"/>
      <c r="HJ133" s="1531"/>
      <c r="HK133" s="1531"/>
      <c r="HL133" s="1531"/>
      <c r="HM133" s="1531"/>
      <c r="HN133" s="1531"/>
      <c r="HO133" s="1531"/>
      <c r="HP133" s="1531"/>
      <c r="HQ133" s="1531"/>
      <c r="HR133" s="1531"/>
      <c r="HS133" s="1531"/>
      <c r="HT133" s="1531"/>
      <c r="HU133" s="1531"/>
      <c r="HV133" s="1531"/>
      <c r="HW133" s="1531"/>
      <c r="HX133" s="1531"/>
      <c r="HY133" s="1531"/>
      <c r="HZ133" s="1531"/>
      <c r="IA133" s="1531"/>
      <c r="IB133" s="1531"/>
      <c r="IC133" s="1531"/>
      <c r="ID133" s="1531"/>
      <c r="IE133" s="1531"/>
      <c r="IF133" s="1531"/>
      <c r="IG133" s="1531"/>
      <c r="IH133" s="1531"/>
      <c r="II133" s="1531"/>
      <c r="IJ133" s="1531"/>
      <c r="IK133" s="1531"/>
      <c r="IL133" s="1531"/>
      <c r="IM133" s="1531"/>
      <c r="IN133" s="1531"/>
      <c r="IO133" s="1531"/>
      <c r="IP133" s="1531"/>
      <c r="IQ133" s="1531"/>
      <c r="IR133" s="1531"/>
      <c r="IS133" s="1531"/>
      <c r="IT133" s="1531"/>
      <c r="IU133" s="1531"/>
      <c r="IV133" s="1531"/>
      <c r="IW133" s="1531"/>
      <c r="IX133" s="1531"/>
      <c r="IY133" s="1531"/>
      <c r="IZ133" s="1531"/>
      <c r="JA133" s="1531"/>
      <c r="JB133" s="1531"/>
      <c r="JC133" s="1531"/>
      <c r="JD133" s="1531"/>
      <c r="JE133" s="1531"/>
      <c r="JF133" s="1531"/>
      <c r="JG133" s="1531"/>
      <c r="JH133" s="1531"/>
      <c r="JI133" s="1531"/>
      <c r="JJ133" s="1531"/>
      <c r="JK133" s="1531"/>
      <c r="JL133" s="1531"/>
      <c r="JM133" s="1531"/>
      <c r="JN133" s="1531"/>
      <c r="JO133" s="1531"/>
      <c r="JP133" s="1531"/>
      <c r="JQ133" s="1531"/>
      <c r="JR133" s="1531"/>
      <c r="JS133" s="1531"/>
      <c r="JT133" s="1531"/>
      <c r="JU133" s="1531"/>
      <c r="JV133" s="1531"/>
      <c r="JW133" s="1531"/>
      <c r="JX133" s="1531"/>
      <c r="JY133" s="1531"/>
      <c r="JZ133" s="1531"/>
      <c r="KA133" s="1531"/>
      <c r="KB133" s="1531"/>
      <c r="KC133" s="1531"/>
      <c r="KD133" s="1531"/>
      <c r="KE133" s="1531"/>
      <c r="KF133" s="1531"/>
      <c r="KG133" s="1531"/>
      <c r="KH133" s="1531"/>
      <c r="KI133" s="1531"/>
      <c r="KJ133" s="1531"/>
      <c r="KK133" s="1531"/>
      <c r="KL133" s="1531"/>
      <c r="KM133" s="1531"/>
      <c r="KN133" s="1531"/>
      <c r="KO133" s="1531"/>
      <c r="KP133" s="1531"/>
      <c r="KQ133" s="1531"/>
      <c r="KR133" s="1531"/>
      <c r="KS133" s="1531"/>
      <c r="KT133" s="1531"/>
      <c r="KU133" s="1531"/>
      <c r="KV133" s="1531"/>
      <c r="KW133" s="1531"/>
      <c r="KX133" s="1531"/>
      <c r="KY133" s="1531"/>
      <c r="KZ133" s="1531"/>
      <c r="LA133" s="1531"/>
      <c r="LB133" s="1531"/>
      <c r="LC133" s="1531"/>
      <c r="LD133" s="1531"/>
      <c r="LE133" s="1531"/>
      <c r="LF133" s="1531"/>
      <c r="LG133" s="1531"/>
      <c r="LH133" s="1531"/>
      <c r="LI133" s="1531"/>
      <c r="LJ133" s="1531"/>
      <c r="LK133" s="1531"/>
      <c r="LL133" s="1531"/>
      <c r="LM133" s="1531"/>
      <c r="LN133" s="1531"/>
      <c r="LO133" s="1531"/>
      <c r="LP133" s="1531"/>
      <c r="LQ133" s="1531"/>
      <c r="LR133" s="1531"/>
      <c r="LS133" s="1531"/>
      <c r="LT133" s="1531"/>
      <c r="LU133" s="1531"/>
      <c r="LV133" s="1531"/>
      <c r="LW133" s="1531"/>
      <c r="LX133" s="1531"/>
      <c r="LY133" s="1531"/>
      <c r="LZ133" s="1531"/>
      <c r="MA133" s="1531"/>
      <c r="MB133" s="1531"/>
      <c r="MC133" s="1531"/>
      <c r="MD133" s="1531"/>
      <c r="ME133" s="1531"/>
      <c r="MF133" s="1531"/>
      <c r="MG133" s="1531"/>
      <c r="MH133" s="1531"/>
      <c r="MI133" s="1531"/>
      <c r="MJ133" s="1531"/>
      <c r="MK133" s="1531"/>
      <c r="ML133" s="1531"/>
      <c r="MM133" s="1531"/>
      <c r="MN133" s="1531"/>
      <c r="MO133" s="1531"/>
      <c r="MP133" s="1531"/>
      <c r="MQ133" s="1531"/>
      <c r="MR133" s="1531"/>
      <c r="MS133" s="1531"/>
      <c r="MT133" s="1531"/>
      <c r="MU133" s="1531"/>
      <c r="MV133" s="1531"/>
      <c r="MW133" s="1531"/>
      <c r="MX133" s="1531"/>
      <c r="MY133" s="1531"/>
      <c r="MZ133" s="1531"/>
      <c r="NA133" s="1531"/>
      <c r="NB133" s="1531"/>
      <c r="NC133" s="1531"/>
      <c r="ND133" s="1531"/>
      <c r="NE133" s="1531"/>
      <c r="NF133" s="1531"/>
      <c r="NG133" s="1531"/>
      <c r="NH133" s="1531"/>
      <c r="NI133" s="1531"/>
      <c r="NJ133" s="1531"/>
      <c r="NK133" s="1531"/>
      <c r="NL133" s="1531"/>
      <c r="NM133" s="1531"/>
      <c r="NN133" s="1531"/>
      <c r="NO133" s="1531"/>
      <c r="NP133" s="1531"/>
      <c r="NQ133" s="1531"/>
      <c r="NR133" s="1531"/>
      <c r="NS133" s="1531"/>
      <c r="NT133" s="1531"/>
      <c r="NU133" s="1531"/>
      <c r="NV133" s="1531"/>
      <c r="NW133" s="1531"/>
      <c r="NX133" s="1531"/>
      <c r="NY133" s="1531"/>
      <c r="NZ133" s="1531"/>
      <c r="OA133" s="1531"/>
      <c r="OB133" s="1531"/>
      <c r="OC133" s="1531"/>
      <c r="OD133" s="1531"/>
      <c r="OE133" s="1531"/>
      <c r="OF133" s="1531"/>
      <c r="OG133" s="1531"/>
      <c r="OH133" s="1531"/>
      <c r="OI133" s="1531"/>
      <c r="OJ133" s="1531"/>
      <c r="OK133" s="1531"/>
      <c r="OL133" s="1531"/>
      <c r="OM133" s="1531"/>
      <c r="ON133" s="1531"/>
      <c r="OO133" s="1531"/>
      <c r="OP133" s="1531"/>
      <c r="OQ133" s="1531"/>
      <c r="OR133" s="1531"/>
      <c r="OS133" s="1531"/>
      <c r="OT133" s="1531"/>
      <c r="OU133" s="1531"/>
      <c r="OV133" s="1531"/>
      <c r="OW133" s="1531"/>
      <c r="OX133" s="1531"/>
      <c r="OY133" s="1531"/>
      <c r="OZ133" s="1531"/>
      <c r="PA133" s="1531"/>
      <c r="PB133" s="1531"/>
      <c r="PC133" s="1531"/>
      <c r="PD133" s="1531"/>
      <c r="PE133" s="1531"/>
      <c r="PF133" s="1531"/>
      <c r="PG133" s="1531"/>
      <c r="PH133" s="1531"/>
      <c r="PI133" s="1531"/>
      <c r="PJ133" s="1531"/>
      <c r="PK133" s="1531"/>
      <c r="PL133" s="1531"/>
      <c r="PM133" s="1531"/>
      <c r="PN133" s="1531"/>
      <c r="PO133" s="1531"/>
      <c r="PP133" s="1531"/>
      <c r="PQ133" s="1531"/>
      <c r="PR133" s="1531"/>
      <c r="PS133" s="1531"/>
      <c r="PT133" s="1531"/>
      <c r="PU133" s="1531"/>
      <c r="PV133" s="1531"/>
      <c r="PW133" s="1531"/>
      <c r="PX133" s="1531"/>
      <c r="PY133" s="1531"/>
      <c r="PZ133" s="1531"/>
      <c r="QA133" s="1531"/>
      <c r="QB133" s="1531"/>
      <c r="QC133" s="1531"/>
      <c r="QD133" s="1531"/>
      <c r="QE133" s="1531"/>
      <c r="QF133" s="1531"/>
      <c r="QG133" s="1531"/>
      <c r="QH133" s="1531"/>
      <c r="QI133" s="1531"/>
      <c r="QJ133" s="1531"/>
      <c r="QK133" s="1531"/>
      <c r="QL133" s="1531"/>
      <c r="QM133" s="1531"/>
      <c r="QN133" s="1531"/>
      <c r="QO133" s="1531"/>
      <c r="QP133" s="1531"/>
      <c r="QQ133" s="1531"/>
      <c r="QR133" s="1531"/>
      <c r="QS133" s="1531"/>
      <c r="QT133" s="1531"/>
      <c r="QU133" s="1531"/>
      <c r="QV133" s="1531"/>
      <c r="QW133" s="1531"/>
      <c r="QX133" s="1531"/>
      <c r="QY133" s="1531"/>
      <c r="QZ133" s="1531"/>
      <c r="RA133" s="1531"/>
      <c r="RB133" s="1531"/>
      <c r="RC133" s="1531"/>
      <c r="RD133" s="1531"/>
      <c r="RE133" s="1531"/>
      <c r="RF133" s="1531"/>
      <c r="RG133" s="1531"/>
      <c r="RH133" s="1531"/>
      <c r="RI133" s="1531"/>
      <c r="RJ133" s="1531"/>
      <c r="RK133" s="1531"/>
      <c r="RL133" s="1531"/>
      <c r="RM133" s="1531"/>
      <c r="RN133" s="1531"/>
      <c r="RO133" s="1531"/>
      <c r="RP133" s="1531"/>
      <c r="RQ133" s="1531"/>
      <c r="RR133" s="1531"/>
      <c r="RS133" s="1531"/>
      <c r="RT133" s="1531"/>
      <c r="RU133" s="1531"/>
      <c r="RV133" s="1531"/>
      <c r="RW133" s="1531"/>
      <c r="RX133" s="1531"/>
      <c r="RY133" s="1531"/>
      <c r="RZ133" s="1531"/>
      <c r="SA133" s="1531"/>
      <c r="SB133" s="1531"/>
      <c r="SC133" s="1531"/>
      <c r="SD133" s="1531"/>
      <c r="SE133" s="1531"/>
      <c r="SF133" s="1531"/>
      <c r="SG133" s="1531"/>
      <c r="SH133" s="1531"/>
      <c r="SI133" s="1531"/>
      <c r="SJ133" s="1531"/>
      <c r="SK133" s="1531"/>
      <c r="SL133" s="1531"/>
      <c r="SM133" s="1531"/>
      <c r="SN133" s="1531"/>
      <c r="SO133" s="1531"/>
      <c r="SP133" s="1531"/>
      <c r="SQ133" s="1531"/>
      <c r="SR133" s="1531"/>
      <c r="SS133" s="1531"/>
      <c r="ST133" s="1531"/>
      <c r="SU133" s="1531"/>
      <c r="SV133" s="1531"/>
      <c r="SW133" s="1531"/>
      <c r="SX133" s="1531"/>
      <c r="SY133" s="1531"/>
      <c r="SZ133" s="1531"/>
      <c r="TA133" s="1531"/>
      <c r="TB133" s="1531"/>
      <c r="TC133" s="1531"/>
      <c r="TD133" s="1531"/>
      <c r="TE133" s="1531"/>
      <c r="TF133" s="1531"/>
      <c r="TG133" s="1531"/>
      <c r="TH133" s="1531"/>
      <c r="TI133" s="1531"/>
      <c r="TJ133" s="1531"/>
      <c r="TK133" s="1531"/>
      <c r="TL133" s="1531"/>
      <c r="TM133" s="1531"/>
      <c r="TN133" s="1531"/>
      <c r="TO133" s="1531"/>
      <c r="TP133" s="1531"/>
      <c r="TQ133" s="1531"/>
      <c r="TR133" s="1531"/>
      <c r="TS133" s="1531"/>
      <c r="TT133" s="1531"/>
      <c r="TU133" s="1531"/>
      <c r="TV133" s="1531"/>
      <c r="TW133" s="1531"/>
      <c r="TX133" s="1531"/>
      <c r="TY133" s="1531"/>
      <c r="TZ133" s="1531"/>
      <c r="UA133" s="1531"/>
      <c r="UB133" s="1531"/>
      <c r="UC133" s="1531"/>
      <c r="UD133" s="1531"/>
      <c r="UE133" s="1531"/>
      <c r="UF133" s="1531"/>
      <c r="UG133" s="1531"/>
      <c r="UH133" s="1531"/>
      <c r="UI133" s="1531"/>
      <c r="UJ133" s="1531"/>
      <c r="UK133" s="1531"/>
      <c r="UL133" s="1531"/>
      <c r="UM133" s="1531"/>
      <c r="UN133" s="1531"/>
      <c r="UO133" s="1531"/>
      <c r="UP133" s="1531"/>
      <c r="UQ133" s="1531"/>
      <c r="UR133" s="1531"/>
      <c r="US133" s="1531"/>
      <c r="UT133" s="1531"/>
      <c r="UU133" s="1531"/>
      <c r="UV133" s="1531"/>
      <c r="UW133" s="1531"/>
      <c r="UX133" s="1531"/>
      <c r="UY133" s="1531"/>
      <c r="UZ133" s="1531"/>
      <c r="VA133" s="1531"/>
      <c r="VB133" s="1531"/>
      <c r="VC133" s="1531"/>
      <c r="VD133" s="1531"/>
      <c r="VE133" s="1531"/>
      <c r="VF133" s="1531"/>
      <c r="VG133" s="1531"/>
      <c r="VH133" s="1531"/>
      <c r="VI133" s="1531"/>
      <c r="VJ133" s="1531"/>
      <c r="VK133" s="1531"/>
      <c r="VL133" s="1531"/>
      <c r="VM133" s="1531"/>
      <c r="VN133" s="1531"/>
      <c r="VO133" s="1531"/>
      <c r="VP133" s="1531"/>
      <c r="VQ133" s="1531"/>
      <c r="VR133" s="1531"/>
      <c r="VS133" s="1531"/>
      <c r="VT133" s="1531"/>
      <c r="VU133" s="1531"/>
      <c r="VV133" s="1531"/>
      <c r="VW133" s="1531"/>
      <c r="VX133" s="1531"/>
      <c r="VY133" s="1531"/>
      <c r="VZ133" s="1531"/>
      <c r="WA133" s="1531"/>
      <c r="WB133" s="1531"/>
      <c r="WC133" s="1531"/>
      <c r="WD133" s="1531"/>
      <c r="WE133" s="1531"/>
      <c r="WF133" s="1531"/>
      <c r="WG133" s="1531"/>
      <c r="WH133" s="1531"/>
      <c r="WI133" s="1531"/>
      <c r="WJ133" s="1531"/>
      <c r="WK133" s="1531"/>
      <c r="WL133" s="1531"/>
      <c r="WM133" s="1531"/>
      <c r="WN133" s="1531"/>
      <c r="WO133" s="1531"/>
      <c r="WP133" s="1531"/>
      <c r="WQ133" s="1531"/>
      <c r="WR133" s="1531"/>
      <c r="WS133" s="1531"/>
      <c r="WT133" s="1531"/>
      <c r="WU133" s="1531"/>
      <c r="WV133" s="1531"/>
      <c r="WW133" s="1531"/>
      <c r="WX133" s="1531"/>
      <c r="WY133" s="1531"/>
      <c r="WZ133" s="1531"/>
      <c r="XA133" s="1531"/>
      <c r="XB133" s="1531"/>
      <c r="XC133" s="1531"/>
      <c r="XD133" s="1531"/>
      <c r="XE133" s="1531"/>
      <c r="XF133" s="1531"/>
      <c r="XG133" s="1531"/>
      <c r="XH133" s="1531"/>
      <c r="XI133" s="1531"/>
      <c r="XJ133" s="1531"/>
      <c r="XK133" s="1531"/>
      <c r="XL133" s="1531"/>
      <c r="XM133" s="1531"/>
      <c r="XN133" s="1531"/>
      <c r="XO133" s="1531"/>
      <c r="XP133" s="1531"/>
      <c r="XQ133" s="1531"/>
      <c r="XR133" s="1531"/>
      <c r="XS133" s="1531"/>
      <c r="XT133" s="1531"/>
      <c r="XU133" s="1531"/>
      <c r="XV133" s="1531"/>
      <c r="XW133" s="1531"/>
      <c r="XX133" s="1531"/>
      <c r="XY133" s="1531"/>
      <c r="XZ133" s="1531"/>
      <c r="YA133" s="1531"/>
      <c r="YB133" s="1531"/>
      <c r="YC133" s="1531"/>
      <c r="YD133" s="1531"/>
      <c r="YE133" s="1531"/>
      <c r="YF133" s="1531"/>
      <c r="YG133" s="1531"/>
      <c r="YH133" s="1531"/>
      <c r="YI133" s="1531"/>
      <c r="YJ133" s="1531"/>
      <c r="YK133" s="1531"/>
      <c r="YL133" s="1531"/>
      <c r="YM133" s="1531"/>
      <c r="YN133" s="1531"/>
      <c r="YO133" s="1531"/>
      <c r="YP133" s="1531"/>
      <c r="YQ133" s="1531"/>
      <c r="YR133" s="1531"/>
      <c r="YS133" s="1531"/>
      <c r="YT133" s="1531"/>
      <c r="YU133" s="1531"/>
      <c r="YV133" s="1531"/>
      <c r="YW133" s="1531"/>
      <c r="YX133" s="1531"/>
      <c r="YY133" s="1531"/>
      <c r="YZ133" s="1531"/>
      <c r="ZA133" s="1531"/>
      <c r="ZB133" s="1531"/>
      <c r="ZC133" s="1531"/>
      <c r="ZD133" s="1531"/>
      <c r="ZE133" s="1531"/>
      <c r="ZF133" s="1531"/>
      <c r="ZG133" s="1531"/>
      <c r="ZH133" s="1531"/>
      <c r="ZI133" s="1531"/>
      <c r="ZJ133" s="1531"/>
      <c r="ZK133" s="1531"/>
      <c r="ZL133" s="1531"/>
      <c r="ZM133" s="1531"/>
      <c r="ZN133" s="1531"/>
      <c r="ZO133" s="1531"/>
      <c r="ZP133" s="1531"/>
      <c r="ZQ133" s="1531"/>
      <c r="ZR133" s="1531"/>
      <c r="ZS133" s="1531"/>
      <c r="ZT133" s="1531"/>
      <c r="ZU133" s="1531"/>
      <c r="ZV133" s="1531"/>
      <c r="ZW133" s="1531"/>
      <c r="ZX133" s="1531"/>
      <c r="ZY133" s="1531"/>
      <c r="ZZ133" s="1531"/>
      <c r="AAA133" s="1531"/>
      <c r="AAB133" s="1531"/>
      <c r="AAC133" s="1531"/>
      <c r="AAD133" s="1531"/>
      <c r="AAE133" s="1531"/>
      <c r="AAF133" s="1531"/>
      <c r="AAG133" s="1531"/>
      <c r="AAH133" s="1531"/>
      <c r="AAI133" s="1531"/>
      <c r="AAJ133" s="1531"/>
      <c r="AAK133" s="1531"/>
      <c r="AAL133" s="1531"/>
      <c r="AAM133" s="1531"/>
      <c r="AAN133" s="1531"/>
      <c r="AAO133" s="1531"/>
      <c r="AAP133" s="1531"/>
      <c r="AAQ133" s="1531"/>
      <c r="AAR133" s="1531"/>
      <c r="AAS133" s="1531"/>
      <c r="AAT133" s="1531"/>
      <c r="AAU133" s="1531"/>
      <c r="AAV133" s="1531"/>
      <c r="AAW133" s="1531"/>
      <c r="AAX133" s="1531"/>
      <c r="AAY133" s="1531"/>
      <c r="AAZ133" s="1531"/>
      <c r="ABA133" s="1531"/>
      <c r="ABB133" s="1531"/>
      <c r="ABC133" s="1531"/>
      <c r="ABD133" s="1531"/>
      <c r="ABE133" s="1531"/>
      <c r="ABF133" s="1531"/>
      <c r="ABG133" s="1531"/>
      <c r="ABH133" s="1531"/>
      <c r="ABI133" s="1531"/>
      <c r="ABJ133" s="1531"/>
      <c r="ABK133" s="1531"/>
      <c r="ABL133" s="1531"/>
      <c r="ABM133" s="1531"/>
      <c r="ABN133" s="1531"/>
      <c r="ABO133" s="1531"/>
      <c r="ABP133" s="1531"/>
      <c r="ABQ133" s="1531"/>
      <c r="ABR133" s="1531"/>
      <c r="ABS133" s="1531"/>
      <c r="ABT133" s="1531"/>
      <c r="ABU133" s="1531"/>
      <c r="ABV133" s="1531"/>
      <c r="ABW133" s="1531"/>
      <c r="ABX133" s="1531"/>
      <c r="ABY133" s="1531"/>
      <c r="ABZ133" s="1531"/>
      <c r="ACA133" s="1531"/>
      <c r="ACB133" s="1531"/>
      <c r="ACC133" s="1531"/>
      <c r="ACD133" s="1531"/>
      <c r="ACE133" s="1531"/>
      <c r="ACF133" s="1531"/>
      <c r="ACG133" s="1531"/>
      <c r="ACH133" s="1531"/>
      <c r="ACI133" s="1531"/>
      <c r="ACJ133" s="1531"/>
      <c r="ACK133" s="1531"/>
      <c r="ACL133" s="1531"/>
      <c r="ACM133" s="1531"/>
      <c r="ACN133" s="1531"/>
      <c r="ACO133" s="1531"/>
      <c r="ACP133" s="1531"/>
      <c r="ACQ133" s="1531"/>
      <c r="ACR133" s="1531"/>
      <c r="ACS133" s="1531"/>
      <c r="ACT133" s="1531"/>
      <c r="ACU133" s="1531"/>
      <c r="ACV133" s="1531"/>
      <c r="ACW133" s="1531"/>
      <c r="ACX133" s="1531"/>
      <c r="ACY133" s="1531"/>
      <c r="ACZ133" s="1531"/>
      <c r="ADA133" s="1531"/>
      <c r="ADB133" s="1531"/>
      <c r="ADC133" s="1531"/>
      <c r="ADD133" s="1531"/>
      <c r="ADE133" s="1531"/>
      <c r="ADF133" s="1531"/>
      <c r="ADG133" s="1531"/>
      <c r="ADH133" s="1531"/>
      <c r="ADI133" s="1531"/>
      <c r="ADJ133" s="1531"/>
      <c r="ADK133" s="1531"/>
      <c r="ADL133" s="1531"/>
      <c r="ADM133" s="1531"/>
      <c r="ADN133" s="1531"/>
      <c r="ADO133" s="1531"/>
      <c r="ADP133" s="1531"/>
      <c r="ADQ133" s="1531"/>
      <c r="ADR133" s="1531"/>
      <c r="ADS133" s="1531"/>
      <c r="ADT133" s="1531"/>
      <c r="ADU133" s="1531"/>
      <c r="ADV133" s="1531"/>
      <c r="ADW133" s="1531"/>
      <c r="ADX133" s="1531"/>
      <c r="ADY133" s="1531"/>
      <c r="ADZ133" s="1531"/>
      <c r="AEA133" s="1531"/>
      <c r="AEB133" s="1531"/>
      <c r="AEC133" s="1531"/>
      <c r="AED133" s="1531"/>
      <c r="AEE133" s="1531"/>
      <c r="AEF133" s="1531"/>
      <c r="AEG133" s="1531"/>
      <c r="AEH133" s="1531"/>
      <c r="AEI133" s="1531"/>
      <c r="AEJ133" s="1531"/>
      <c r="AEK133" s="1531"/>
      <c r="AEL133" s="1531"/>
      <c r="AEM133" s="1531"/>
      <c r="AEN133" s="1531"/>
      <c r="AEO133" s="1531"/>
      <c r="AEP133" s="1531"/>
      <c r="AEQ133" s="1531"/>
      <c r="AER133" s="1531"/>
      <c r="AES133" s="1531"/>
      <c r="AET133" s="1531"/>
      <c r="AEU133" s="1531"/>
      <c r="AEV133" s="1531"/>
      <c r="AEW133" s="1531"/>
      <c r="AEX133" s="1531"/>
      <c r="AEY133" s="1531"/>
      <c r="AEZ133" s="1531"/>
      <c r="AFA133" s="1531"/>
      <c r="AFB133" s="1531"/>
      <c r="AFC133" s="1531"/>
      <c r="AFD133" s="1531"/>
      <c r="AFE133" s="1531"/>
      <c r="AFF133" s="1531"/>
      <c r="AFG133" s="1531"/>
      <c r="AFH133" s="1531"/>
      <c r="AFI133" s="1531"/>
      <c r="AFJ133" s="1531"/>
      <c r="AFK133" s="1531"/>
      <c r="AFL133" s="1531"/>
      <c r="AFM133" s="1531"/>
      <c r="AFN133" s="1531"/>
      <c r="AFO133" s="1531"/>
      <c r="AFP133" s="1531"/>
      <c r="AFQ133" s="1531"/>
      <c r="AFR133" s="1531"/>
      <c r="AFS133" s="1531"/>
      <c r="AFT133" s="1531"/>
      <c r="AFU133" s="1531"/>
      <c r="AFV133" s="1531"/>
      <c r="AFW133" s="1531"/>
      <c r="AFX133" s="1531"/>
      <c r="AFY133" s="1531"/>
      <c r="AFZ133" s="1531"/>
      <c r="AGA133" s="1531"/>
      <c r="AGB133" s="1531"/>
      <c r="AGC133" s="1531"/>
      <c r="AGD133" s="1531"/>
      <c r="AGE133" s="1531"/>
      <c r="AGF133" s="1531"/>
      <c r="AGG133" s="1531"/>
      <c r="AGH133" s="1531"/>
      <c r="AGI133" s="1531"/>
      <c r="AGJ133" s="1531"/>
      <c r="AGK133" s="1531"/>
      <c r="AGL133" s="1531"/>
      <c r="AGM133" s="1531"/>
      <c r="AGN133" s="1531"/>
      <c r="AGO133" s="1531"/>
      <c r="AGP133" s="1531"/>
      <c r="AGQ133" s="1531"/>
      <c r="AGR133" s="1531"/>
      <c r="AGS133" s="1531"/>
      <c r="AGT133" s="1531"/>
      <c r="AGU133" s="1531"/>
      <c r="AGV133" s="1531"/>
      <c r="AGW133" s="1531"/>
      <c r="AGX133" s="1531"/>
      <c r="AGY133" s="1531"/>
      <c r="AGZ133" s="1531"/>
      <c r="AHA133" s="1531"/>
      <c r="AHB133" s="1531"/>
      <c r="AHC133" s="1531"/>
      <c r="AHD133" s="1531"/>
      <c r="AHE133" s="1531"/>
      <c r="AHF133" s="1531"/>
      <c r="AHG133" s="1531"/>
      <c r="AHH133" s="1531"/>
      <c r="AHI133" s="1531"/>
      <c r="AHJ133" s="1531"/>
      <c r="AHK133" s="1531"/>
      <c r="AHL133" s="1531"/>
      <c r="AHM133" s="1531"/>
      <c r="AHN133" s="1531"/>
      <c r="AHO133" s="1531"/>
      <c r="AHP133" s="1531"/>
      <c r="AHQ133" s="1531"/>
      <c r="AHR133" s="1531"/>
      <c r="AHS133" s="1531"/>
      <c r="AHT133" s="1531"/>
      <c r="AHU133" s="1531"/>
      <c r="AHV133" s="1531"/>
      <c r="AHW133" s="1531"/>
      <c r="AHX133" s="1531"/>
      <c r="AHY133" s="1531"/>
      <c r="AHZ133" s="1531"/>
      <c r="AIA133" s="1531"/>
      <c r="AIB133" s="1531"/>
      <c r="AIC133" s="1531"/>
      <c r="AID133" s="1531"/>
      <c r="AIE133" s="1531"/>
      <c r="AIF133" s="1531"/>
      <c r="AIG133" s="1531"/>
      <c r="AIH133" s="1531"/>
      <c r="AII133" s="1531"/>
      <c r="AIJ133" s="1531"/>
      <c r="AIK133" s="1531"/>
      <c r="AIL133" s="1531"/>
      <c r="AIM133" s="1531"/>
      <c r="AIN133" s="1531"/>
      <c r="AIO133" s="1531"/>
      <c r="AIP133" s="1531"/>
      <c r="AIQ133" s="1531"/>
      <c r="AIR133" s="1531"/>
      <c r="AIS133" s="1531"/>
      <c r="AIT133" s="1531"/>
      <c r="AIU133" s="1531"/>
      <c r="AIV133" s="1531"/>
      <c r="AIW133" s="1531"/>
      <c r="AIX133" s="1531"/>
      <c r="AIY133" s="1531"/>
      <c r="AIZ133" s="1531"/>
      <c r="AJA133" s="1531"/>
      <c r="AJB133" s="1531"/>
      <c r="AJC133" s="1531"/>
      <c r="AJD133" s="1531"/>
      <c r="AJE133" s="1531"/>
      <c r="AJF133" s="1531"/>
      <c r="AJG133" s="1531"/>
      <c r="AJH133" s="1531"/>
      <c r="AJI133" s="1531"/>
      <c r="AJJ133" s="1531"/>
      <c r="AJK133" s="1531"/>
      <c r="AJL133" s="1531"/>
      <c r="AJM133" s="1531"/>
      <c r="AJN133" s="1531"/>
      <c r="AJO133" s="1531"/>
      <c r="AJP133" s="1531"/>
      <c r="AJQ133" s="1531"/>
      <c r="AJR133" s="1531"/>
      <c r="AJS133" s="1531"/>
      <c r="AJT133" s="1531"/>
      <c r="AJU133" s="1531"/>
      <c r="AJV133" s="1531"/>
      <c r="AJW133" s="1531"/>
      <c r="AJX133" s="1531"/>
      <c r="AJY133" s="1531"/>
      <c r="AJZ133" s="1531"/>
      <c r="AKA133" s="1531"/>
      <c r="AKB133" s="1531"/>
      <c r="AKC133" s="1531"/>
      <c r="AKD133" s="1531"/>
      <c r="AKE133" s="1531"/>
      <c r="AKF133" s="1531"/>
      <c r="AKG133" s="1531"/>
      <c r="AKH133" s="1531"/>
      <c r="AKI133" s="1531"/>
      <c r="AKJ133" s="1531"/>
      <c r="AKK133" s="1531"/>
      <c r="AKL133" s="1531"/>
      <c r="AKM133" s="1531"/>
      <c r="AKN133" s="1531"/>
      <c r="AKO133" s="1531"/>
      <c r="AKP133" s="1531"/>
      <c r="AKQ133" s="1531"/>
      <c r="AKR133" s="1531"/>
      <c r="AKS133" s="1531"/>
      <c r="AKT133" s="1531"/>
      <c r="AKU133" s="1531"/>
      <c r="AKV133" s="1531"/>
      <c r="AKW133" s="1531"/>
      <c r="AKX133" s="1531"/>
      <c r="AKY133" s="1531"/>
      <c r="AKZ133" s="1531"/>
      <c r="ALA133" s="1531"/>
      <c r="ALB133" s="1531"/>
      <c r="ALC133" s="1531"/>
      <c r="ALD133" s="1531"/>
      <c r="ALE133" s="1531"/>
      <c r="ALF133" s="1531"/>
      <c r="ALG133" s="1531"/>
      <c r="ALH133" s="1531"/>
      <c r="ALI133" s="1531"/>
      <c r="ALJ133" s="1531"/>
      <c r="ALK133" s="1531"/>
      <c r="ALL133" s="1531"/>
      <c r="ALM133" s="1531"/>
      <c r="ALN133" s="1531"/>
      <c r="ALO133" s="1531"/>
      <c r="ALP133" s="1531"/>
      <c r="ALQ133" s="1531"/>
      <c r="ALR133" s="1531"/>
      <c r="ALS133" s="1531"/>
      <c r="ALT133" s="1531"/>
      <c r="ALU133" s="1531"/>
      <c r="ALV133" s="1531"/>
      <c r="ALW133" s="1531"/>
      <c r="ALX133" s="1531"/>
      <c r="ALY133" s="1531"/>
      <c r="ALZ133" s="1531"/>
      <c r="AMA133" s="1531"/>
      <c r="AMB133" s="1531"/>
      <c r="AMC133" s="1531"/>
      <c r="AMD133" s="1531"/>
      <c r="AME133" s="1531"/>
      <c r="AMF133" s="1531"/>
      <c r="AMG133" s="1531"/>
      <c r="AMH133" s="1531"/>
      <c r="AMI133" s="1531"/>
      <c r="AMJ133" s="1531"/>
      <c r="AMK133" s="1531"/>
      <c r="AML133" s="1531"/>
      <c r="AMM133" s="1531"/>
      <c r="AMN133" s="1531"/>
      <c r="AMO133" s="1531"/>
      <c r="AMP133" s="1531"/>
      <c r="AMQ133" s="1531"/>
      <c r="AMR133" s="1531"/>
      <c r="AMS133" s="1531"/>
      <c r="AMT133" s="1531"/>
      <c r="AMU133" s="1531"/>
      <c r="AMV133" s="1531"/>
      <c r="AMW133" s="1531"/>
      <c r="AMX133" s="1531"/>
      <c r="AMY133" s="1531"/>
      <c r="AMZ133" s="1531"/>
      <c r="ANA133" s="1531"/>
      <c r="ANB133" s="1531"/>
      <c r="ANC133" s="1531"/>
      <c r="AND133" s="1531"/>
      <c r="ANE133" s="1531"/>
      <c r="ANF133" s="1531"/>
      <c r="ANG133" s="1531"/>
      <c r="ANH133" s="1531"/>
      <c r="ANI133" s="1531"/>
      <c r="ANJ133" s="1531"/>
      <c r="ANK133" s="1531"/>
      <c r="ANL133" s="1531"/>
      <c r="ANM133" s="1531"/>
      <c r="ANN133" s="1531"/>
      <c r="ANO133" s="1531"/>
      <c r="ANP133" s="1531"/>
      <c r="ANQ133" s="1531"/>
      <c r="ANR133" s="1531"/>
      <c r="ANS133" s="1531"/>
      <c r="ANT133" s="1531"/>
      <c r="ANU133" s="1531"/>
      <c r="ANV133" s="1531"/>
      <c r="ANW133" s="1531"/>
      <c r="ANX133" s="1531"/>
      <c r="ANY133" s="1531"/>
      <c r="ANZ133" s="1531"/>
      <c r="AOA133" s="1531"/>
      <c r="AOB133" s="1531"/>
      <c r="AOC133" s="1531"/>
      <c r="AOD133" s="1531"/>
      <c r="AOE133" s="1531"/>
      <c r="AOF133" s="1531"/>
      <c r="AOG133" s="1531"/>
      <c r="AOH133" s="1531"/>
      <c r="AOI133" s="1531"/>
      <c r="AOJ133" s="1531"/>
      <c r="AOK133" s="1531"/>
      <c r="AOL133" s="1531"/>
      <c r="AOM133" s="1531"/>
      <c r="AON133" s="1531"/>
      <c r="AOO133" s="1531"/>
      <c r="AOP133" s="1531"/>
      <c r="AOQ133" s="1531"/>
      <c r="AOR133" s="1531"/>
      <c r="AOS133" s="1531"/>
      <c r="AOT133" s="1531"/>
      <c r="AOU133" s="1531"/>
      <c r="AOV133" s="1531"/>
      <c r="AOW133" s="1531"/>
      <c r="AOX133" s="1531"/>
      <c r="AOY133" s="1531"/>
      <c r="AOZ133" s="1531"/>
      <c r="APA133" s="1531"/>
      <c r="APB133" s="1531"/>
      <c r="APC133" s="1531"/>
      <c r="APD133" s="1531"/>
      <c r="APE133" s="1531"/>
      <c r="APF133" s="1531"/>
      <c r="APG133" s="1531"/>
      <c r="APH133" s="1531"/>
      <c r="API133" s="1531"/>
      <c r="APJ133" s="1531"/>
      <c r="APK133" s="1531"/>
      <c r="APL133" s="1531"/>
      <c r="APM133" s="1531"/>
      <c r="APN133" s="1531"/>
      <c r="APO133" s="1531"/>
      <c r="APP133" s="1531"/>
      <c r="APQ133" s="1531"/>
      <c r="APR133" s="1531"/>
      <c r="APS133" s="1531"/>
      <c r="APT133" s="1531"/>
      <c r="APU133" s="1531"/>
      <c r="APV133" s="1531"/>
      <c r="APW133" s="1531"/>
      <c r="APX133" s="1531"/>
      <c r="APY133" s="1531"/>
      <c r="APZ133" s="1531"/>
      <c r="AQA133" s="1531"/>
      <c r="AQB133" s="1531"/>
      <c r="AQC133" s="1531"/>
      <c r="AQD133" s="1531"/>
      <c r="AQE133" s="1531"/>
      <c r="AQF133" s="1531"/>
      <c r="AQG133" s="1531"/>
      <c r="AQH133" s="1531"/>
      <c r="AQI133" s="1531"/>
      <c r="AQJ133" s="1531"/>
      <c r="AQK133" s="1531"/>
      <c r="AQL133" s="1531"/>
      <c r="AQM133" s="1531"/>
      <c r="AQN133" s="1531"/>
      <c r="AQO133" s="1531"/>
      <c r="AQP133" s="1531"/>
      <c r="AQQ133" s="1531"/>
      <c r="AQR133" s="1531"/>
      <c r="AQS133" s="1531"/>
      <c r="AQT133" s="1531"/>
      <c r="AQU133" s="1531"/>
      <c r="AQV133" s="1531"/>
      <c r="AQW133" s="1531"/>
      <c r="AQX133" s="1531"/>
      <c r="AQY133" s="1531"/>
      <c r="AQZ133" s="1531"/>
      <c r="ARA133" s="1531"/>
      <c r="ARB133" s="1531"/>
      <c r="ARC133" s="1531"/>
      <c r="ARD133" s="1531"/>
      <c r="ARE133" s="1531"/>
      <c r="ARF133" s="1531"/>
      <c r="ARG133" s="1531"/>
      <c r="ARH133" s="1531"/>
      <c r="ARI133" s="1531"/>
      <c r="ARJ133" s="1531"/>
      <c r="ARK133" s="1531"/>
      <c r="ARL133" s="1531"/>
      <c r="ARM133" s="1531"/>
      <c r="ARN133" s="1531"/>
      <c r="ARO133" s="1531"/>
      <c r="ARP133" s="1531"/>
      <c r="ARQ133" s="1531"/>
      <c r="ARR133" s="1531"/>
      <c r="ARS133" s="1531"/>
      <c r="ART133" s="1531"/>
      <c r="ARU133" s="1531"/>
      <c r="ARV133" s="1531"/>
      <c r="ARW133" s="1531"/>
      <c r="ARX133" s="1531"/>
      <c r="ARY133" s="1531"/>
      <c r="ARZ133" s="1531"/>
      <c r="ASA133" s="1531"/>
      <c r="ASB133" s="1531"/>
      <c r="ASC133" s="1531"/>
      <c r="ASD133" s="1531"/>
      <c r="ASE133" s="1531"/>
      <c r="ASF133" s="1531"/>
      <c r="ASG133" s="1531"/>
      <c r="ASH133" s="1531"/>
      <c r="ASI133" s="1531"/>
      <c r="ASJ133" s="1531"/>
      <c r="ASK133" s="1531"/>
      <c r="ASL133" s="1531"/>
      <c r="ASM133" s="1531"/>
      <c r="ASN133" s="1531"/>
      <c r="ASO133" s="1531"/>
      <c r="ASP133" s="1531"/>
      <c r="ASQ133" s="1531"/>
      <c r="ASR133" s="1531"/>
      <c r="ASS133" s="1531"/>
      <c r="AST133" s="1531"/>
      <c r="ASU133" s="1531"/>
      <c r="ASV133" s="1531"/>
      <c r="ASW133" s="1531"/>
      <c r="ASX133" s="1531"/>
      <c r="ASY133" s="1531"/>
      <c r="ASZ133" s="1531"/>
      <c r="ATA133" s="1531"/>
      <c r="ATB133" s="1531"/>
      <c r="ATC133" s="1531"/>
      <c r="ATD133" s="1531"/>
      <c r="ATE133" s="1531"/>
      <c r="ATF133" s="1531"/>
      <c r="ATG133" s="1531"/>
      <c r="ATH133" s="1531"/>
      <c r="ATI133" s="1531"/>
      <c r="ATJ133" s="1531"/>
      <c r="ATK133" s="1531"/>
      <c r="ATL133" s="1531"/>
      <c r="ATM133" s="1531"/>
      <c r="ATN133" s="1531"/>
      <c r="ATO133" s="1531"/>
      <c r="ATP133" s="1531"/>
      <c r="ATQ133" s="1531"/>
      <c r="ATR133" s="1531"/>
      <c r="ATS133" s="1531"/>
      <c r="ATT133" s="1531"/>
      <c r="ATU133" s="1531"/>
      <c r="ATV133" s="1531"/>
      <c r="ATW133" s="1531"/>
      <c r="ATX133" s="1531"/>
      <c r="ATY133" s="1531"/>
      <c r="ATZ133" s="1531"/>
      <c r="AUA133" s="1531"/>
      <c r="AUB133" s="1531"/>
      <c r="AUC133" s="1531"/>
      <c r="AUD133" s="1531"/>
      <c r="AUE133" s="1531"/>
      <c r="AUF133" s="1531"/>
      <c r="AUG133" s="1531"/>
      <c r="AUH133" s="1531"/>
      <c r="AUI133" s="1531"/>
    </row>
    <row r="134" spans="1:1231" s="1406" customFormat="1" ht="31.75" customHeight="1" x14ac:dyDescent="0.75">
      <c r="A134" s="2088"/>
      <c r="B134" s="2088"/>
      <c r="C134" s="1420">
        <v>17.399999999999999</v>
      </c>
      <c r="D134" s="1608" t="s">
        <v>71</v>
      </c>
      <c r="E134" s="1490" t="s">
        <v>0</v>
      </c>
      <c r="F134" s="1490" t="s">
        <v>0</v>
      </c>
      <c r="G134" s="1423" t="e">
        <f t="array" ref="G134">INDEX('Salary . staff rates'!$A$6:$C$28,MATCH(1,('Salary . staff rates'!$A$6:$A$28=E134)*('Salary . staff rates'!$B$6:$B$28=F134),0),3)</f>
        <v>#N/A</v>
      </c>
      <c r="H134" s="1423" t="e">
        <f>IF(E134="External",G134,G134/working_days*(1+loading_factor))</f>
        <v>#N/A</v>
      </c>
      <c r="I134" s="1491" t="s">
        <v>0</v>
      </c>
      <c r="J134" s="1492" t="s">
        <v>0</v>
      </c>
      <c r="K134" s="1493" t="s">
        <v>0</v>
      </c>
      <c r="L134" s="1494" t="str">
        <f>IF(K134="N/A","",H134*K134)</f>
        <v/>
      </c>
      <c r="M134" s="1551" t="s">
        <v>31</v>
      </c>
      <c r="N134" s="1496">
        <f>IF(M134="Yes",L134*'Salary . staff rates'!$C$34,0)</f>
        <v>0</v>
      </c>
      <c r="P134" s="1859">
        <v>1</v>
      </c>
      <c r="Q134" s="1859">
        <v>1</v>
      </c>
      <c r="R134" s="1531"/>
      <c r="S134" s="1531"/>
      <c r="T134" s="1531"/>
      <c r="U134" s="1531"/>
      <c r="V134" s="1531"/>
      <c r="W134" s="1857"/>
      <c r="X134" s="1531"/>
      <c r="Y134" s="1859" t="str">
        <f t="shared" si="110"/>
        <v/>
      </c>
      <c r="Z134" s="1859">
        <f t="shared" si="111"/>
        <v>0</v>
      </c>
      <c r="AA134" s="1433"/>
      <c r="AB134" s="1859" t="str">
        <f t="shared" si="112"/>
        <v/>
      </c>
      <c r="AC134" s="1859">
        <f t="shared" si="113"/>
        <v>0</v>
      </c>
      <c r="AD134" s="1412"/>
      <c r="AE134" s="1412"/>
      <c r="AF134" s="1412"/>
      <c r="AL134" s="1413"/>
      <c r="AN134" s="1435" t="str">
        <f t="shared" si="114"/>
        <v/>
      </c>
      <c r="AO134" s="1435">
        <f t="shared" si="115"/>
        <v>0</v>
      </c>
      <c r="AP134" s="1531"/>
      <c r="AQ134" s="1531"/>
      <c r="AR134" s="1531"/>
      <c r="AS134" s="1531"/>
      <c r="AT134" s="1531"/>
      <c r="AU134" s="1531"/>
      <c r="AV134" s="1531"/>
      <c r="AW134" s="1531"/>
      <c r="AX134" s="1531"/>
      <c r="AY134" s="1531"/>
      <c r="AZ134" s="1531"/>
      <c r="BA134" s="1531"/>
      <c r="BB134" s="1531"/>
      <c r="BC134" s="1531"/>
      <c r="BD134" s="1531"/>
      <c r="BE134" s="1531"/>
      <c r="BF134" s="1531"/>
      <c r="BG134" s="1531"/>
      <c r="BH134" s="1531"/>
      <c r="BI134" s="1531"/>
      <c r="BJ134" s="1531"/>
      <c r="BK134" s="1531"/>
      <c r="BL134" s="1531"/>
      <c r="BM134" s="1531"/>
      <c r="BN134" s="1531"/>
      <c r="BO134" s="1531"/>
      <c r="BP134" s="1531"/>
      <c r="BQ134" s="1531"/>
      <c r="BR134" s="1531"/>
      <c r="BS134" s="1531"/>
      <c r="BT134" s="1531"/>
      <c r="BU134" s="1531"/>
      <c r="BV134" s="1531"/>
      <c r="BW134" s="1531"/>
      <c r="BX134" s="1531"/>
      <c r="BY134" s="1531"/>
      <c r="BZ134" s="1531"/>
      <c r="CA134" s="1531"/>
      <c r="CB134" s="1531"/>
      <c r="CC134" s="1531"/>
      <c r="CD134" s="1531"/>
      <c r="CE134" s="1531"/>
      <c r="CF134" s="1531"/>
      <c r="CG134" s="1531"/>
      <c r="CH134" s="1531"/>
      <c r="CI134" s="1531"/>
      <c r="CJ134" s="1531"/>
      <c r="CK134" s="1531"/>
      <c r="CL134" s="1531"/>
      <c r="CM134" s="1531"/>
      <c r="CN134" s="1531"/>
      <c r="CO134" s="1531"/>
      <c r="CP134" s="1531"/>
      <c r="CQ134" s="1531"/>
      <c r="CR134" s="1531"/>
      <c r="CS134" s="1531"/>
      <c r="CT134" s="1531"/>
      <c r="CU134" s="1531"/>
      <c r="CV134" s="1531"/>
      <c r="CW134" s="1531"/>
      <c r="CX134" s="1531"/>
      <c r="CY134" s="1531"/>
      <c r="CZ134" s="1531"/>
      <c r="DA134" s="1531"/>
      <c r="DB134" s="1531"/>
      <c r="DC134" s="1531"/>
      <c r="DD134" s="1531"/>
      <c r="DE134" s="1531"/>
      <c r="DF134" s="1531"/>
      <c r="DG134" s="1531"/>
      <c r="DH134" s="1531"/>
      <c r="DI134" s="1531"/>
      <c r="DJ134" s="1531"/>
      <c r="DK134" s="1531"/>
      <c r="DL134" s="1531"/>
      <c r="DM134" s="1531"/>
      <c r="DN134" s="1531"/>
      <c r="DO134" s="1531"/>
      <c r="DP134" s="1531"/>
      <c r="DQ134" s="1531"/>
      <c r="DR134" s="1531"/>
      <c r="DS134" s="1531"/>
      <c r="DT134" s="1531"/>
      <c r="DU134" s="1531"/>
      <c r="DV134" s="1531"/>
      <c r="DW134" s="1531"/>
      <c r="DX134" s="1531"/>
      <c r="DY134" s="1531"/>
      <c r="DZ134" s="1531"/>
      <c r="EA134" s="1531"/>
      <c r="EB134" s="1531"/>
      <c r="EC134" s="1531"/>
      <c r="ED134" s="1531"/>
      <c r="EE134" s="1531"/>
      <c r="EF134" s="1531"/>
      <c r="EG134" s="1531"/>
      <c r="EH134" s="1531"/>
      <c r="EI134" s="1531"/>
      <c r="EJ134" s="1531"/>
      <c r="EK134" s="1531"/>
      <c r="EL134" s="1531"/>
      <c r="EM134" s="1531"/>
      <c r="EN134" s="1531"/>
      <c r="EO134" s="1531"/>
      <c r="EP134" s="1531"/>
      <c r="EQ134" s="1531"/>
      <c r="ER134" s="1531"/>
      <c r="ES134" s="1531"/>
      <c r="ET134" s="1531"/>
      <c r="EU134" s="1531"/>
      <c r="EV134" s="1531"/>
      <c r="EW134" s="1531"/>
      <c r="EX134" s="1531"/>
      <c r="EY134" s="1531"/>
      <c r="EZ134" s="1531"/>
      <c r="FA134" s="1531"/>
      <c r="FB134" s="1531"/>
      <c r="FC134" s="1531"/>
      <c r="FD134" s="1531"/>
      <c r="FE134" s="1531"/>
      <c r="FF134" s="1531"/>
      <c r="FG134" s="1531"/>
      <c r="FH134" s="1531"/>
      <c r="FI134" s="1531"/>
      <c r="FJ134" s="1531"/>
      <c r="FK134" s="1531"/>
      <c r="FL134" s="1531"/>
      <c r="FM134" s="1531"/>
      <c r="FN134" s="1531"/>
      <c r="FO134" s="1531"/>
      <c r="FP134" s="1531"/>
      <c r="FQ134" s="1531"/>
      <c r="FR134" s="1531"/>
      <c r="FS134" s="1531"/>
      <c r="FT134" s="1531"/>
      <c r="FU134" s="1531"/>
      <c r="FV134" s="1531"/>
      <c r="FW134" s="1531"/>
      <c r="FX134" s="1531"/>
      <c r="FY134" s="1531"/>
      <c r="FZ134" s="1531"/>
      <c r="GA134" s="1531"/>
      <c r="GB134" s="1531"/>
      <c r="GC134" s="1531"/>
      <c r="GD134" s="1531"/>
      <c r="GE134" s="1531"/>
      <c r="GF134" s="1531"/>
      <c r="GG134" s="1531"/>
      <c r="GH134" s="1531"/>
      <c r="GI134" s="1531"/>
      <c r="GJ134" s="1531"/>
      <c r="GK134" s="1531"/>
      <c r="GL134" s="1531"/>
      <c r="GM134" s="1531"/>
      <c r="GN134" s="1531"/>
      <c r="GO134" s="1531"/>
      <c r="GP134" s="1531"/>
      <c r="GQ134" s="1531"/>
      <c r="GR134" s="1531"/>
      <c r="GS134" s="1531"/>
      <c r="GT134" s="1531"/>
      <c r="GU134" s="1531"/>
      <c r="GV134" s="1531"/>
      <c r="GW134" s="1531"/>
      <c r="GX134" s="1531"/>
      <c r="GY134" s="1531"/>
      <c r="GZ134" s="1531"/>
      <c r="HA134" s="1531"/>
      <c r="HB134" s="1531"/>
      <c r="HC134" s="1531"/>
      <c r="HD134" s="1531"/>
      <c r="HE134" s="1531"/>
      <c r="HF134" s="1531"/>
      <c r="HG134" s="1531"/>
      <c r="HH134" s="1531"/>
      <c r="HI134" s="1531"/>
      <c r="HJ134" s="1531"/>
      <c r="HK134" s="1531"/>
      <c r="HL134" s="1531"/>
      <c r="HM134" s="1531"/>
      <c r="HN134" s="1531"/>
      <c r="HO134" s="1531"/>
      <c r="HP134" s="1531"/>
      <c r="HQ134" s="1531"/>
      <c r="HR134" s="1531"/>
      <c r="HS134" s="1531"/>
      <c r="HT134" s="1531"/>
      <c r="HU134" s="1531"/>
      <c r="HV134" s="1531"/>
      <c r="HW134" s="1531"/>
      <c r="HX134" s="1531"/>
      <c r="HY134" s="1531"/>
      <c r="HZ134" s="1531"/>
      <c r="IA134" s="1531"/>
      <c r="IB134" s="1531"/>
      <c r="IC134" s="1531"/>
      <c r="ID134" s="1531"/>
      <c r="IE134" s="1531"/>
      <c r="IF134" s="1531"/>
      <c r="IG134" s="1531"/>
      <c r="IH134" s="1531"/>
      <c r="II134" s="1531"/>
      <c r="IJ134" s="1531"/>
      <c r="IK134" s="1531"/>
      <c r="IL134" s="1531"/>
      <c r="IM134" s="1531"/>
      <c r="IN134" s="1531"/>
      <c r="IO134" s="1531"/>
      <c r="IP134" s="1531"/>
      <c r="IQ134" s="1531"/>
      <c r="IR134" s="1531"/>
      <c r="IS134" s="1531"/>
      <c r="IT134" s="1531"/>
      <c r="IU134" s="1531"/>
      <c r="IV134" s="1531"/>
      <c r="IW134" s="1531"/>
      <c r="IX134" s="1531"/>
      <c r="IY134" s="1531"/>
      <c r="IZ134" s="1531"/>
      <c r="JA134" s="1531"/>
      <c r="JB134" s="1531"/>
      <c r="JC134" s="1531"/>
      <c r="JD134" s="1531"/>
      <c r="JE134" s="1531"/>
      <c r="JF134" s="1531"/>
      <c r="JG134" s="1531"/>
      <c r="JH134" s="1531"/>
      <c r="JI134" s="1531"/>
      <c r="JJ134" s="1531"/>
      <c r="JK134" s="1531"/>
      <c r="JL134" s="1531"/>
      <c r="JM134" s="1531"/>
      <c r="JN134" s="1531"/>
      <c r="JO134" s="1531"/>
      <c r="JP134" s="1531"/>
      <c r="JQ134" s="1531"/>
      <c r="JR134" s="1531"/>
      <c r="JS134" s="1531"/>
      <c r="JT134" s="1531"/>
      <c r="JU134" s="1531"/>
      <c r="JV134" s="1531"/>
      <c r="JW134" s="1531"/>
      <c r="JX134" s="1531"/>
      <c r="JY134" s="1531"/>
      <c r="JZ134" s="1531"/>
      <c r="KA134" s="1531"/>
      <c r="KB134" s="1531"/>
      <c r="KC134" s="1531"/>
      <c r="KD134" s="1531"/>
      <c r="KE134" s="1531"/>
      <c r="KF134" s="1531"/>
      <c r="KG134" s="1531"/>
      <c r="KH134" s="1531"/>
      <c r="KI134" s="1531"/>
      <c r="KJ134" s="1531"/>
      <c r="KK134" s="1531"/>
      <c r="KL134" s="1531"/>
      <c r="KM134" s="1531"/>
      <c r="KN134" s="1531"/>
      <c r="KO134" s="1531"/>
      <c r="KP134" s="1531"/>
      <c r="KQ134" s="1531"/>
      <c r="KR134" s="1531"/>
      <c r="KS134" s="1531"/>
      <c r="KT134" s="1531"/>
      <c r="KU134" s="1531"/>
      <c r="KV134" s="1531"/>
      <c r="KW134" s="1531"/>
      <c r="KX134" s="1531"/>
      <c r="KY134" s="1531"/>
      <c r="KZ134" s="1531"/>
      <c r="LA134" s="1531"/>
      <c r="LB134" s="1531"/>
      <c r="LC134" s="1531"/>
      <c r="LD134" s="1531"/>
      <c r="LE134" s="1531"/>
      <c r="LF134" s="1531"/>
      <c r="LG134" s="1531"/>
      <c r="LH134" s="1531"/>
      <c r="LI134" s="1531"/>
      <c r="LJ134" s="1531"/>
      <c r="LK134" s="1531"/>
      <c r="LL134" s="1531"/>
      <c r="LM134" s="1531"/>
      <c r="LN134" s="1531"/>
      <c r="LO134" s="1531"/>
      <c r="LP134" s="1531"/>
      <c r="LQ134" s="1531"/>
      <c r="LR134" s="1531"/>
      <c r="LS134" s="1531"/>
      <c r="LT134" s="1531"/>
      <c r="LU134" s="1531"/>
      <c r="LV134" s="1531"/>
      <c r="LW134" s="1531"/>
      <c r="LX134" s="1531"/>
      <c r="LY134" s="1531"/>
      <c r="LZ134" s="1531"/>
      <c r="MA134" s="1531"/>
      <c r="MB134" s="1531"/>
      <c r="MC134" s="1531"/>
      <c r="MD134" s="1531"/>
      <c r="ME134" s="1531"/>
      <c r="MF134" s="1531"/>
      <c r="MG134" s="1531"/>
      <c r="MH134" s="1531"/>
      <c r="MI134" s="1531"/>
      <c r="MJ134" s="1531"/>
      <c r="MK134" s="1531"/>
      <c r="ML134" s="1531"/>
      <c r="MM134" s="1531"/>
      <c r="MN134" s="1531"/>
      <c r="MO134" s="1531"/>
      <c r="MP134" s="1531"/>
      <c r="MQ134" s="1531"/>
      <c r="MR134" s="1531"/>
      <c r="MS134" s="1531"/>
      <c r="MT134" s="1531"/>
      <c r="MU134" s="1531"/>
      <c r="MV134" s="1531"/>
      <c r="MW134" s="1531"/>
      <c r="MX134" s="1531"/>
      <c r="MY134" s="1531"/>
      <c r="MZ134" s="1531"/>
      <c r="NA134" s="1531"/>
      <c r="NB134" s="1531"/>
      <c r="NC134" s="1531"/>
      <c r="ND134" s="1531"/>
      <c r="NE134" s="1531"/>
      <c r="NF134" s="1531"/>
      <c r="NG134" s="1531"/>
      <c r="NH134" s="1531"/>
      <c r="NI134" s="1531"/>
      <c r="NJ134" s="1531"/>
      <c r="NK134" s="1531"/>
      <c r="NL134" s="1531"/>
      <c r="NM134" s="1531"/>
      <c r="NN134" s="1531"/>
      <c r="NO134" s="1531"/>
      <c r="NP134" s="1531"/>
      <c r="NQ134" s="1531"/>
      <c r="NR134" s="1531"/>
      <c r="NS134" s="1531"/>
      <c r="NT134" s="1531"/>
      <c r="NU134" s="1531"/>
      <c r="NV134" s="1531"/>
      <c r="NW134" s="1531"/>
      <c r="NX134" s="1531"/>
      <c r="NY134" s="1531"/>
      <c r="NZ134" s="1531"/>
      <c r="OA134" s="1531"/>
      <c r="OB134" s="1531"/>
      <c r="OC134" s="1531"/>
      <c r="OD134" s="1531"/>
      <c r="OE134" s="1531"/>
      <c r="OF134" s="1531"/>
      <c r="OG134" s="1531"/>
      <c r="OH134" s="1531"/>
      <c r="OI134" s="1531"/>
      <c r="OJ134" s="1531"/>
      <c r="OK134" s="1531"/>
      <c r="OL134" s="1531"/>
      <c r="OM134" s="1531"/>
      <c r="ON134" s="1531"/>
      <c r="OO134" s="1531"/>
      <c r="OP134" s="1531"/>
      <c r="OQ134" s="1531"/>
      <c r="OR134" s="1531"/>
      <c r="OS134" s="1531"/>
      <c r="OT134" s="1531"/>
      <c r="OU134" s="1531"/>
      <c r="OV134" s="1531"/>
      <c r="OW134" s="1531"/>
      <c r="OX134" s="1531"/>
      <c r="OY134" s="1531"/>
      <c r="OZ134" s="1531"/>
      <c r="PA134" s="1531"/>
      <c r="PB134" s="1531"/>
      <c r="PC134" s="1531"/>
      <c r="PD134" s="1531"/>
      <c r="PE134" s="1531"/>
      <c r="PF134" s="1531"/>
      <c r="PG134" s="1531"/>
      <c r="PH134" s="1531"/>
      <c r="PI134" s="1531"/>
      <c r="PJ134" s="1531"/>
      <c r="PK134" s="1531"/>
      <c r="PL134" s="1531"/>
      <c r="PM134" s="1531"/>
      <c r="PN134" s="1531"/>
      <c r="PO134" s="1531"/>
      <c r="PP134" s="1531"/>
      <c r="PQ134" s="1531"/>
      <c r="PR134" s="1531"/>
      <c r="PS134" s="1531"/>
      <c r="PT134" s="1531"/>
      <c r="PU134" s="1531"/>
      <c r="PV134" s="1531"/>
      <c r="PW134" s="1531"/>
      <c r="PX134" s="1531"/>
      <c r="PY134" s="1531"/>
      <c r="PZ134" s="1531"/>
      <c r="QA134" s="1531"/>
      <c r="QB134" s="1531"/>
      <c r="QC134" s="1531"/>
      <c r="QD134" s="1531"/>
      <c r="QE134" s="1531"/>
      <c r="QF134" s="1531"/>
      <c r="QG134" s="1531"/>
      <c r="QH134" s="1531"/>
      <c r="QI134" s="1531"/>
      <c r="QJ134" s="1531"/>
      <c r="QK134" s="1531"/>
      <c r="QL134" s="1531"/>
      <c r="QM134" s="1531"/>
      <c r="QN134" s="1531"/>
      <c r="QO134" s="1531"/>
      <c r="QP134" s="1531"/>
      <c r="QQ134" s="1531"/>
      <c r="QR134" s="1531"/>
      <c r="QS134" s="1531"/>
      <c r="QT134" s="1531"/>
      <c r="QU134" s="1531"/>
      <c r="QV134" s="1531"/>
      <c r="QW134" s="1531"/>
      <c r="QX134" s="1531"/>
      <c r="QY134" s="1531"/>
      <c r="QZ134" s="1531"/>
      <c r="RA134" s="1531"/>
      <c r="RB134" s="1531"/>
      <c r="RC134" s="1531"/>
      <c r="RD134" s="1531"/>
      <c r="RE134" s="1531"/>
      <c r="RF134" s="1531"/>
      <c r="RG134" s="1531"/>
      <c r="RH134" s="1531"/>
      <c r="RI134" s="1531"/>
      <c r="RJ134" s="1531"/>
      <c r="RK134" s="1531"/>
      <c r="RL134" s="1531"/>
      <c r="RM134" s="1531"/>
      <c r="RN134" s="1531"/>
      <c r="RO134" s="1531"/>
      <c r="RP134" s="1531"/>
      <c r="RQ134" s="1531"/>
      <c r="RR134" s="1531"/>
      <c r="RS134" s="1531"/>
      <c r="RT134" s="1531"/>
      <c r="RU134" s="1531"/>
      <c r="RV134" s="1531"/>
      <c r="RW134" s="1531"/>
      <c r="RX134" s="1531"/>
      <c r="RY134" s="1531"/>
      <c r="RZ134" s="1531"/>
      <c r="SA134" s="1531"/>
      <c r="SB134" s="1531"/>
      <c r="SC134" s="1531"/>
      <c r="SD134" s="1531"/>
      <c r="SE134" s="1531"/>
      <c r="SF134" s="1531"/>
      <c r="SG134" s="1531"/>
      <c r="SH134" s="1531"/>
      <c r="SI134" s="1531"/>
      <c r="SJ134" s="1531"/>
      <c r="SK134" s="1531"/>
      <c r="SL134" s="1531"/>
      <c r="SM134" s="1531"/>
      <c r="SN134" s="1531"/>
      <c r="SO134" s="1531"/>
      <c r="SP134" s="1531"/>
      <c r="SQ134" s="1531"/>
      <c r="SR134" s="1531"/>
      <c r="SS134" s="1531"/>
      <c r="ST134" s="1531"/>
      <c r="SU134" s="1531"/>
      <c r="SV134" s="1531"/>
      <c r="SW134" s="1531"/>
      <c r="SX134" s="1531"/>
      <c r="SY134" s="1531"/>
      <c r="SZ134" s="1531"/>
      <c r="TA134" s="1531"/>
      <c r="TB134" s="1531"/>
      <c r="TC134" s="1531"/>
      <c r="TD134" s="1531"/>
      <c r="TE134" s="1531"/>
      <c r="TF134" s="1531"/>
      <c r="TG134" s="1531"/>
      <c r="TH134" s="1531"/>
      <c r="TI134" s="1531"/>
      <c r="TJ134" s="1531"/>
      <c r="TK134" s="1531"/>
      <c r="TL134" s="1531"/>
      <c r="TM134" s="1531"/>
      <c r="TN134" s="1531"/>
      <c r="TO134" s="1531"/>
      <c r="TP134" s="1531"/>
      <c r="TQ134" s="1531"/>
      <c r="TR134" s="1531"/>
      <c r="TS134" s="1531"/>
      <c r="TT134" s="1531"/>
      <c r="TU134" s="1531"/>
      <c r="TV134" s="1531"/>
      <c r="TW134" s="1531"/>
      <c r="TX134" s="1531"/>
      <c r="TY134" s="1531"/>
      <c r="TZ134" s="1531"/>
      <c r="UA134" s="1531"/>
      <c r="UB134" s="1531"/>
      <c r="UC134" s="1531"/>
      <c r="UD134" s="1531"/>
      <c r="UE134" s="1531"/>
      <c r="UF134" s="1531"/>
      <c r="UG134" s="1531"/>
      <c r="UH134" s="1531"/>
      <c r="UI134" s="1531"/>
      <c r="UJ134" s="1531"/>
      <c r="UK134" s="1531"/>
      <c r="UL134" s="1531"/>
      <c r="UM134" s="1531"/>
      <c r="UN134" s="1531"/>
      <c r="UO134" s="1531"/>
      <c r="UP134" s="1531"/>
      <c r="UQ134" s="1531"/>
      <c r="UR134" s="1531"/>
      <c r="US134" s="1531"/>
      <c r="UT134" s="1531"/>
      <c r="UU134" s="1531"/>
      <c r="UV134" s="1531"/>
      <c r="UW134" s="1531"/>
      <c r="UX134" s="1531"/>
      <c r="UY134" s="1531"/>
      <c r="UZ134" s="1531"/>
      <c r="VA134" s="1531"/>
      <c r="VB134" s="1531"/>
      <c r="VC134" s="1531"/>
      <c r="VD134" s="1531"/>
      <c r="VE134" s="1531"/>
      <c r="VF134" s="1531"/>
      <c r="VG134" s="1531"/>
      <c r="VH134" s="1531"/>
      <c r="VI134" s="1531"/>
      <c r="VJ134" s="1531"/>
      <c r="VK134" s="1531"/>
      <c r="VL134" s="1531"/>
      <c r="VM134" s="1531"/>
      <c r="VN134" s="1531"/>
      <c r="VO134" s="1531"/>
      <c r="VP134" s="1531"/>
      <c r="VQ134" s="1531"/>
      <c r="VR134" s="1531"/>
      <c r="VS134" s="1531"/>
      <c r="VT134" s="1531"/>
      <c r="VU134" s="1531"/>
      <c r="VV134" s="1531"/>
      <c r="VW134" s="1531"/>
      <c r="VX134" s="1531"/>
      <c r="VY134" s="1531"/>
      <c r="VZ134" s="1531"/>
      <c r="WA134" s="1531"/>
      <c r="WB134" s="1531"/>
      <c r="WC134" s="1531"/>
      <c r="WD134" s="1531"/>
      <c r="WE134" s="1531"/>
      <c r="WF134" s="1531"/>
      <c r="WG134" s="1531"/>
      <c r="WH134" s="1531"/>
      <c r="WI134" s="1531"/>
      <c r="WJ134" s="1531"/>
      <c r="WK134" s="1531"/>
      <c r="WL134" s="1531"/>
      <c r="WM134" s="1531"/>
      <c r="WN134" s="1531"/>
      <c r="WO134" s="1531"/>
      <c r="WP134" s="1531"/>
      <c r="WQ134" s="1531"/>
      <c r="WR134" s="1531"/>
      <c r="WS134" s="1531"/>
      <c r="WT134" s="1531"/>
      <c r="WU134" s="1531"/>
      <c r="WV134" s="1531"/>
      <c r="WW134" s="1531"/>
      <c r="WX134" s="1531"/>
      <c r="WY134" s="1531"/>
      <c r="WZ134" s="1531"/>
      <c r="XA134" s="1531"/>
      <c r="XB134" s="1531"/>
      <c r="XC134" s="1531"/>
      <c r="XD134" s="1531"/>
      <c r="XE134" s="1531"/>
      <c r="XF134" s="1531"/>
      <c r="XG134" s="1531"/>
      <c r="XH134" s="1531"/>
      <c r="XI134" s="1531"/>
      <c r="XJ134" s="1531"/>
      <c r="XK134" s="1531"/>
      <c r="XL134" s="1531"/>
      <c r="XM134" s="1531"/>
      <c r="XN134" s="1531"/>
      <c r="XO134" s="1531"/>
      <c r="XP134" s="1531"/>
      <c r="XQ134" s="1531"/>
      <c r="XR134" s="1531"/>
      <c r="XS134" s="1531"/>
      <c r="XT134" s="1531"/>
      <c r="XU134" s="1531"/>
      <c r="XV134" s="1531"/>
      <c r="XW134" s="1531"/>
      <c r="XX134" s="1531"/>
      <c r="XY134" s="1531"/>
      <c r="XZ134" s="1531"/>
      <c r="YA134" s="1531"/>
      <c r="YB134" s="1531"/>
      <c r="YC134" s="1531"/>
      <c r="YD134" s="1531"/>
      <c r="YE134" s="1531"/>
      <c r="YF134" s="1531"/>
      <c r="YG134" s="1531"/>
      <c r="YH134" s="1531"/>
      <c r="YI134" s="1531"/>
      <c r="YJ134" s="1531"/>
      <c r="YK134" s="1531"/>
      <c r="YL134" s="1531"/>
      <c r="YM134" s="1531"/>
      <c r="YN134" s="1531"/>
      <c r="YO134" s="1531"/>
      <c r="YP134" s="1531"/>
      <c r="YQ134" s="1531"/>
      <c r="YR134" s="1531"/>
      <c r="YS134" s="1531"/>
      <c r="YT134" s="1531"/>
      <c r="YU134" s="1531"/>
      <c r="YV134" s="1531"/>
      <c r="YW134" s="1531"/>
      <c r="YX134" s="1531"/>
      <c r="YY134" s="1531"/>
      <c r="YZ134" s="1531"/>
      <c r="ZA134" s="1531"/>
      <c r="ZB134" s="1531"/>
      <c r="ZC134" s="1531"/>
      <c r="ZD134" s="1531"/>
      <c r="ZE134" s="1531"/>
      <c r="ZF134" s="1531"/>
      <c r="ZG134" s="1531"/>
      <c r="ZH134" s="1531"/>
      <c r="ZI134" s="1531"/>
      <c r="ZJ134" s="1531"/>
      <c r="ZK134" s="1531"/>
      <c r="ZL134" s="1531"/>
      <c r="ZM134" s="1531"/>
      <c r="ZN134" s="1531"/>
      <c r="ZO134" s="1531"/>
      <c r="ZP134" s="1531"/>
      <c r="ZQ134" s="1531"/>
      <c r="ZR134" s="1531"/>
      <c r="ZS134" s="1531"/>
      <c r="ZT134" s="1531"/>
      <c r="ZU134" s="1531"/>
      <c r="ZV134" s="1531"/>
      <c r="ZW134" s="1531"/>
      <c r="ZX134" s="1531"/>
      <c r="ZY134" s="1531"/>
      <c r="ZZ134" s="1531"/>
      <c r="AAA134" s="1531"/>
      <c r="AAB134" s="1531"/>
      <c r="AAC134" s="1531"/>
      <c r="AAD134" s="1531"/>
      <c r="AAE134" s="1531"/>
      <c r="AAF134" s="1531"/>
      <c r="AAG134" s="1531"/>
      <c r="AAH134" s="1531"/>
      <c r="AAI134" s="1531"/>
      <c r="AAJ134" s="1531"/>
      <c r="AAK134" s="1531"/>
      <c r="AAL134" s="1531"/>
      <c r="AAM134" s="1531"/>
      <c r="AAN134" s="1531"/>
      <c r="AAO134" s="1531"/>
      <c r="AAP134" s="1531"/>
      <c r="AAQ134" s="1531"/>
      <c r="AAR134" s="1531"/>
      <c r="AAS134" s="1531"/>
      <c r="AAT134" s="1531"/>
      <c r="AAU134" s="1531"/>
      <c r="AAV134" s="1531"/>
      <c r="AAW134" s="1531"/>
      <c r="AAX134" s="1531"/>
      <c r="AAY134" s="1531"/>
      <c r="AAZ134" s="1531"/>
      <c r="ABA134" s="1531"/>
      <c r="ABB134" s="1531"/>
      <c r="ABC134" s="1531"/>
      <c r="ABD134" s="1531"/>
      <c r="ABE134" s="1531"/>
      <c r="ABF134" s="1531"/>
      <c r="ABG134" s="1531"/>
      <c r="ABH134" s="1531"/>
      <c r="ABI134" s="1531"/>
      <c r="ABJ134" s="1531"/>
      <c r="ABK134" s="1531"/>
      <c r="ABL134" s="1531"/>
      <c r="ABM134" s="1531"/>
      <c r="ABN134" s="1531"/>
      <c r="ABO134" s="1531"/>
      <c r="ABP134" s="1531"/>
      <c r="ABQ134" s="1531"/>
      <c r="ABR134" s="1531"/>
      <c r="ABS134" s="1531"/>
      <c r="ABT134" s="1531"/>
      <c r="ABU134" s="1531"/>
      <c r="ABV134" s="1531"/>
      <c r="ABW134" s="1531"/>
      <c r="ABX134" s="1531"/>
      <c r="ABY134" s="1531"/>
      <c r="ABZ134" s="1531"/>
      <c r="ACA134" s="1531"/>
      <c r="ACB134" s="1531"/>
      <c r="ACC134" s="1531"/>
      <c r="ACD134" s="1531"/>
      <c r="ACE134" s="1531"/>
      <c r="ACF134" s="1531"/>
      <c r="ACG134" s="1531"/>
      <c r="ACH134" s="1531"/>
      <c r="ACI134" s="1531"/>
      <c r="ACJ134" s="1531"/>
      <c r="ACK134" s="1531"/>
      <c r="ACL134" s="1531"/>
      <c r="ACM134" s="1531"/>
      <c r="ACN134" s="1531"/>
      <c r="ACO134" s="1531"/>
      <c r="ACP134" s="1531"/>
      <c r="ACQ134" s="1531"/>
      <c r="ACR134" s="1531"/>
      <c r="ACS134" s="1531"/>
      <c r="ACT134" s="1531"/>
      <c r="ACU134" s="1531"/>
      <c r="ACV134" s="1531"/>
      <c r="ACW134" s="1531"/>
      <c r="ACX134" s="1531"/>
      <c r="ACY134" s="1531"/>
      <c r="ACZ134" s="1531"/>
      <c r="ADA134" s="1531"/>
      <c r="ADB134" s="1531"/>
      <c r="ADC134" s="1531"/>
      <c r="ADD134" s="1531"/>
      <c r="ADE134" s="1531"/>
      <c r="ADF134" s="1531"/>
      <c r="ADG134" s="1531"/>
      <c r="ADH134" s="1531"/>
      <c r="ADI134" s="1531"/>
      <c r="ADJ134" s="1531"/>
      <c r="ADK134" s="1531"/>
      <c r="ADL134" s="1531"/>
      <c r="ADM134" s="1531"/>
      <c r="ADN134" s="1531"/>
      <c r="ADO134" s="1531"/>
      <c r="ADP134" s="1531"/>
      <c r="ADQ134" s="1531"/>
      <c r="ADR134" s="1531"/>
      <c r="ADS134" s="1531"/>
      <c r="ADT134" s="1531"/>
      <c r="ADU134" s="1531"/>
      <c r="ADV134" s="1531"/>
      <c r="ADW134" s="1531"/>
      <c r="ADX134" s="1531"/>
      <c r="ADY134" s="1531"/>
      <c r="ADZ134" s="1531"/>
      <c r="AEA134" s="1531"/>
      <c r="AEB134" s="1531"/>
      <c r="AEC134" s="1531"/>
      <c r="AED134" s="1531"/>
      <c r="AEE134" s="1531"/>
      <c r="AEF134" s="1531"/>
      <c r="AEG134" s="1531"/>
      <c r="AEH134" s="1531"/>
      <c r="AEI134" s="1531"/>
      <c r="AEJ134" s="1531"/>
      <c r="AEK134" s="1531"/>
      <c r="AEL134" s="1531"/>
      <c r="AEM134" s="1531"/>
      <c r="AEN134" s="1531"/>
      <c r="AEO134" s="1531"/>
      <c r="AEP134" s="1531"/>
      <c r="AEQ134" s="1531"/>
      <c r="AER134" s="1531"/>
      <c r="AES134" s="1531"/>
      <c r="AET134" s="1531"/>
      <c r="AEU134" s="1531"/>
      <c r="AEV134" s="1531"/>
      <c r="AEW134" s="1531"/>
      <c r="AEX134" s="1531"/>
      <c r="AEY134" s="1531"/>
      <c r="AEZ134" s="1531"/>
      <c r="AFA134" s="1531"/>
      <c r="AFB134" s="1531"/>
      <c r="AFC134" s="1531"/>
      <c r="AFD134" s="1531"/>
      <c r="AFE134" s="1531"/>
      <c r="AFF134" s="1531"/>
      <c r="AFG134" s="1531"/>
      <c r="AFH134" s="1531"/>
      <c r="AFI134" s="1531"/>
      <c r="AFJ134" s="1531"/>
      <c r="AFK134" s="1531"/>
      <c r="AFL134" s="1531"/>
      <c r="AFM134" s="1531"/>
      <c r="AFN134" s="1531"/>
      <c r="AFO134" s="1531"/>
      <c r="AFP134" s="1531"/>
      <c r="AFQ134" s="1531"/>
      <c r="AFR134" s="1531"/>
      <c r="AFS134" s="1531"/>
      <c r="AFT134" s="1531"/>
      <c r="AFU134" s="1531"/>
      <c r="AFV134" s="1531"/>
      <c r="AFW134" s="1531"/>
      <c r="AFX134" s="1531"/>
      <c r="AFY134" s="1531"/>
      <c r="AFZ134" s="1531"/>
      <c r="AGA134" s="1531"/>
      <c r="AGB134" s="1531"/>
      <c r="AGC134" s="1531"/>
      <c r="AGD134" s="1531"/>
      <c r="AGE134" s="1531"/>
      <c r="AGF134" s="1531"/>
      <c r="AGG134" s="1531"/>
      <c r="AGH134" s="1531"/>
      <c r="AGI134" s="1531"/>
      <c r="AGJ134" s="1531"/>
      <c r="AGK134" s="1531"/>
      <c r="AGL134" s="1531"/>
      <c r="AGM134" s="1531"/>
      <c r="AGN134" s="1531"/>
      <c r="AGO134" s="1531"/>
      <c r="AGP134" s="1531"/>
      <c r="AGQ134" s="1531"/>
      <c r="AGR134" s="1531"/>
      <c r="AGS134" s="1531"/>
      <c r="AGT134" s="1531"/>
      <c r="AGU134" s="1531"/>
      <c r="AGV134" s="1531"/>
      <c r="AGW134" s="1531"/>
      <c r="AGX134" s="1531"/>
      <c r="AGY134" s="1531"/>
      <c r="AGZ134" s="1531"/>
      <c r="AHA134" s="1531"/>
      <c r="AHB134" s="1531"/>
      <c r="AHC134" s="1531"/>
      <c r="AHD134" s="1531"/>
      <c r="AHE134" s="1531"/>
      <c r="AHF134" s="1531"/>
      <c r="AHG134" s="1531"/>
      <c r="AHH134" s="1531"/>
      <c r="AHI134" s="1531"/>
      <c r="AHJ134" s="1531"/>
      <c r="AHK134" s="1531"/>
      <c r="AHL134" s="1531"/>
      <c r="AHM134" s="1531"/>
      <c r="AHN134" s="1531"/>
      <c r="AHO134" s="1531"/>
      <c r="AHP134" s="1531"/>
      <c r="AHQ134" s="1531"/>
      <c r="AHR134" s="1531"/>
      <c r="AHS134" s="1531"/>
      <c r="AHT134" s="1531"/>
      <c r="AHU134" s="1531"/>
      <c r="AHV134" s="1531"/>
      <c r="AHW134" s="1531"/>
      <c r="AHX134" s="1531"/>
      <c r="AHY134" s="1531"/>
      <c r="AHZ134" s="1531"/>
      <c r="AIA134" s="1531"/>
      <c r="AIB134" s="1531"/>
      <c r="AIC134" s="1531"/>
      <c r="AID134" s="1531"/>
      <c r="AIE134" s="1531"/>
      <c r="AIF134" s="1531"/>
      <c r="AIG134" s="1531"/>
      <c r="AIH134" s="1531"/>
      <c r="AII134" s="1531"/>
      <c r="AIJ134" s="1531"/>
      <c r="AIK134" s="1531"/>
      <c r="AIL134" s="1531"/>
      <c r="AIM134" s="1531"/>
      <c r="AIN134" s="1531"/>
      <c r="AIO134" s="1531"/>
      <c r="AIP134" s="1531"/>
      <c r="AIQ134" s="1531"/>
      <c r="AIR134" s="1531"/>
      <c r="AIS134" s="1531"/>
      <c r="AIT134" s="1531"/>
      <c r="AIU134" s="1531"/>
      <c r="AIV134" s="1531"/>
      <c r="AIW134" s="1531"/>
      <c r="AIX134" s="1531"/>
      <c r="AIY134" s="1531"/>
      <c r="AIZ134" s="1531"/>
      <c r="AJA134" s="1531"/>
      <c r="AJB134" s="1531"/>
      <c r="AJC134" s="1531"/>
      <c r="AJD134" s="1531"/>
      <c r="AJE134" s="1531"/>
      <c r="AJF134" s="1531"/>
      <c r="AJG134" s="1531"/>
      <c r="AJH134" s="1531"/>
      <c r="AJI134" s="1531"/>
      <c r="AJJ134" s="1531"/>
      <c r="AJK134" s="1531"/>
      <c r="AJL134" s="1531"/>
      <c r="AJM134" s="1531"/>
      <c r="AJN134" s="1531"/>
      <c r="AJO134" s="1531"/>
      <c r="AJP134" s="1531"/>
      <c r="AJQ134" s="1531"/>
      <c r="AJR134" s="1531"/>
      <c r="AJS134" s="1531"/>
      <c r="AJT134" s="1531"/>
      <c r="AJU134" s="1531"/>
      <c r="AJV134" s="1531"/>
      <c r="AJW134" s="1531"/>
      <c r="AJX134" s="1531"/>
      <c r="AJY134" s="1531"/>
      <c r="AJZ134" s="1531"/>
      <c r="AKA134" s="1531"/>
      <c r="AKB134" s="1531"/>
      <c r="AKC134" s="1531"/>
      <c r="AKD134" s="1531"/>
      <c r="AKE134" s="1531"/>
      <c r="AKF134" s="1531"/>
      <c r="AKG134" s="1531"/>
      <c r="AKH134" s="1531"/>
      <c r="AKI134" s="1531"/>
      <c r="AKJ134" s="1531"/>
      <c r="AKK134" s="1531"/>
      <c r="AKL134" s="1531"/>
      <c r="AKM134" s="1531"/>
      <c r="AKN134" s="1531"/>
      <c r="AKO134" s="1531"/>
      <c r="AKP134" s="1531"/>
      <c r="AKQ134" s="1531"/>
      <c r="AKR134" s="1531"/>
      <c r="AKS134" s="1531"/>
      <c r="AKT134" s="1531"/>
      <c r="AKU134" s="1531"/>
      <c r="AKV134" s="1531"/>
      <c r="AKW134" s="1531"/>
      <c r="AKX134" s="1531"/>
      <c r="AKY134" s="1531"/>
      <c r="AKZ134" s="1531"/>
      <c r="ALA134" s="1531"/>
      <c r="ALB134" s="1531"/>
      <c r="ALC134" s="1531"/>
      <c r="ALD134" s="1531"/>
      <c r="ALE134" s="1531"/>
      <c r="ALF134" s="1531"/>
      <c r="ALG134" s="1531"/>
      <c r="ALH134" s="1531"/>
      <c r="ALI134" s="1531"/>
      <c r="ALJ134" s="1531"/>
      <c r="ALK134" s="1531"/>
      <c r="ALL134" s="1531"/>
      <c r="ALM134" s="1531"/>
      <c r="ALN134" s="1531"/>
      <c r="ALO134" s="1531"/>
      <c r="ALP134" s="1531"/>
      <c r="ALQ134" s="1531"/>
      <c r="ALR134" s="1531"/>
      <c r="ALS134" s="1531"/>
      <c r="ALT134" s="1531"/>
      <c r="ALU134" s="1531"/>
      <c r="ALV134" s="1531"/>
      <c r="ALW134" s="1531"/>
      <c r="ALX134" s="1531"/>
      <c r="ALY134" s="1531"/>
      <c r="ALZ134" s="1531"/>
      <c r="AMA134" s="1531"/>
      <c r="AMB134" s="1531"/>
      <c r="AMC134" s="1531"/>
      <c r="AMD134" s="1531"/>
      <c r="AME134" s="1531"/>
      <c r="AMF134" s="1531"/>
      <c r="AMG134" s="1531"/>
      <c r="AMH134" s="1531"/>
      <c r="AMI134" s="1531"/>
      <c r="AMJ134" s="1531"/>
      <c r="AMK134" s="1531"/>
      <c r="AML134" s="1531"/>
      <c r="AMM134" s="1531"/>
      <c r="AMN134" s="1531"/>
      <c r="AMO134" s="1531"/>
      <c r="AMP134" s="1531"/>
      <c r="AMQ134" s="1531"/>
      <c r="AMR134" s="1531"/>
      <c r="AMS134" s="1531"/>
      <c r="AMT134" s="1531"/>
      <c r="AMU134" s="1531"/>
      <c r="AMV134" s="1531"/>
      <c r="AMW134" s="1531"/>
      <c r="AMX134" s="1531"/>
      <c r="AMY134" s="1531"/>
      <c r="AMZ134" s="1531"/>
      <c r="ANA134" s="1531"/>
      <c r="ANB134" s="1531"/>
      <c r="ANC134" s="1531"/>
      <c r="AND134" s="1531"/>
      <c r="ANE134" s="1531"/>
      <c r="ANF134" s="1531"/>
      <c r="ANG134" s="1531"/>
      <c r="ANH134" s="1531"/>
      <c r="ANI134" s="1531"/>
      <c r="ANJ134" s="1531"/>
      <c r="ANK134" s="1531"/>
      <c r="ANL134" s="1531"/>
      <c r="ANM134" s="1531"/>
      <c r="ANN134" s="1531"/>
      <c r="ANO134" s="1531"/>
      <c r="ANP134" s="1531"/>
      <c r="ANQ134" s="1531"/>
      <c r="ANR134" s="1531"/>
      <c r="ANS134" s="1531"/>
      <c r="ANT134" s="1531"/>
      <c r="ANU134" s="1531"/>
      <c r="ANV134" s="1531"/>
      <c r="ANW134" s="1531"/>
      <c r="ANX134" s="1531"/>
      <c r="ANY134" s="1531"/>
      <c r="ANZ134" s="1531"/>
      <c r="AOA134" s="1531"/>
      <c r="AOB134" s="1531"/>
      <c r="AOC134" s="1531"/>
      <c r="AOD134" s="1531"/>
      <c r="AOE134" s="1531"/>
      <c r="AOF134" s="1531"/>
      <c r="AOG134" s="1531"/>
      <c r="AOH134" s="1531"/>
      <c r="AOI134" s="1531"/>
      <c r="AOJ134" s="1531"/>
      <c r="AOK134" s="1531"/>
      <c r="AOL134" s="1531"/>
      <c r="AOM134" s="1531"/>
      <c r="AON134" s="1531"/>
      <c r="AOO134" s="1531"/>
      <c r="AOP134" s="1531"/>
      <c r="AOQ134" s="1531"/>
      <c r="AOR134" s="1531"/>
      <c r="AOS134" s="1531"/>
      <c r="AOT134" s="1531"/>
      <c r="AOU134" s="1531"/>
      <c r="AOV134" s="1531"/>
      <c r="AOW134" s="1531"/>
      <c r="AOX134" s="1531"/>
      <c r="AOY134" s="1531"/>
      <c r="AOZ134" s="1531"/>
      <c r="APA134" s="1531"/>
      <c r="APB134" s="1531"/>
      <c r="APC134" s="1531"/>
      <c r="APD134" s="1531"/>
      <c r="APE134" s="1531"/>
      <c r="APF134" s="1531"/>
      <c r="APG134" s="1531"/>
      <c r="APH134" s="1531"/>
      <c r="API134" s="1531"/>
      <c r="APJ134" s="1531"/>
      <c r="APK134" s="1531"/>
      <c r="APL134" s="1531"/>
      <c r="APM134" s="1531"/>
      <c r="APN134" s="1531"/>
      <c r="APO134" s="1531"/>
      <c r="APP134" s="1531"/>
      <c r="APQ134" s="1531"/>
      <c r="APR134" s="1531"/>
      <c r="APS134" s="1531"/>
      <c r="APT134" s="1531"/>
      <c r="APU134" s="1531"/>
      <c r="APV134" s="1531"/>
      <c r="APW134" s="1531"/>
      <c r="APX134" s="1531"/>
      <c r="APY134" s="1531"/>
      <c r="APZ134" s="1531"/>
      <c r="AQA134" s="1531"/>
      <c r="AQB134" s="1531"/>
      <c r="AQC134" s="1531"/>
      <c r="AQD134" s="1531"/>
      <c r="AQE134" s="1531"/>
      <c r="AQF134" s="1531"/>
      <c r="AQG134" s="1531"/>
      <c r="AQH134" s="1531"/>
      <c r="AQI134" s="1531"/>
      <c r="AQJ134" s="1531"/>
      <c r="AQK134" s="1531"/>
      <c r="AQL134" s="1531"/>
      <c r="AQM134" s="1531"/>
      <c r="AQN134" s="1531"/>
      <c r="AQO134" s="1531"/>
      <c r="AQP134" s="1531"/>
      <c r="AQQ134" s="1531"/>
      <c r="AQR134" s="1531"/>
      <c r="AQS134" s="1531"/>
      <c r="AQT134" s="1531"/>
      <c r="AQU134" s="1531"/>
      <c r="AQV134" s="1531"/>
      <c r="AQW134" s="1531"/>
      <c r="AQX134" s="1531"/>
      <c r="AQY134" s="1531"/>
      <c r="AQZ134" s="1531"/>
      <c r="ARA134" s="1531"/>
      <c r="ARB134" s="1531"/>
      <c r="ARC134" s="1531"/>
      <c r="ARD134" s="1531"/>
      <c r="ARE134" s="1531"/>
      <c r="ARF134" s="1531"/>
      <c r="ARG134" s="1531"/>
      <c r="ARH134" s="1531"/>
      <c r="ARI134" s="1531"/>
      <c r="ARJ134" s="1531"/>
      <c r="ARK134" s="1531"/>
      <c r="ARL134" s="1531"/>
      <c r="ARM134" s="1531"/>
      <c r="ARN134" s="1531"/>
      <c r="ARO134" s="1531"/>
      <c r="ARP134" s="1531"/>
      <c r="ARQ134" s="1531"/>
      <c r="ARR134" s="1531"/>
      <c r="ARS134" s="1531"/>
      <c r="ART134" s="1531"/>
      <c r="ARU134" s="1531"/>
      <c r="ARV134" s="1531"/>
      <c r="ARW134" s="1531"/>
      <c r="ARX134" s="1531"/>
      <c r="ARY134" s="1531"/>
      <c r="ARZ134" s="1531"/>
      <c r="ASA134" s="1531"/>
      <c r="ASB134" s="1531"/>
      <c r="ASC134" s="1531"/>
      <c r="ASD134" s="1531"/>
      <c r="ASE134" s="1531"/>
      <c r="ASF134" s="1531"/>
      <c r="ASG134" s="1531"/>
      <c r="ASH134" s="1531"/>
      <c r="ASI134" s="1531"/>
      <c r="ASJ134" s="1531"/>
      <c r="ASK134" s="1531"/>
      <c r="ASL134" s="1531"/>
      <c r="ASM134" s="1531"/>
      <c r="ASN134" s="1531"/>
      <c r="ASO134" s="1531"/>
      <c r="ASP134" s="1531"/>
      <c r="ASQ134" s="1531"/>
      <c r="ASR134" s="1531"/>
      <c r="ASS134" s="1531"/>
      <c r="AST134" s="1531"/>
      <c r="ASU134" s="1531"/>
      <c r="ASV134" s="1531"/>
      <c r="ASW134" s="1531"/>
      <c r="ASX134" s="1531"/>
      <c r="ASY134" s="1531"/>
      <c r="ASZ134" s="1531"/>
      <c r="ATA134" s="1531"/>
      <c r="ATB134" s="1531"/>
      <c r="ATC134" s="1531"/>
      <c r="ATD134" s="1531"/>
      <c r="ATE134" s="1531"/>
      <c r="ATF134" s="1531"/>
      <c r="ATG134" s="1531"/>
      <c r="ATH134" s="1531"/>
      <c r="ATI134" s="1531"/>
      <c r="ATJ134" s="1531"/>
      <c r="ATK134" s="1531"/>
      <c r="ATL134" s="1531"/>
      <c r="ATM134" s="1531"/>
      <c r="ATN134" s="1531"/>
      <c r="ATO134" s="1531"/>
      <c r="ATP134" s="1531"/>
      <c r="ATQ134" s="1531"/>
      <c r="ATR134" s="1531"/>
      <c r="ATS134" s="1531"/>
      <c r="ATT134" s="1531"/>
      <c r="ATU134" s="1531"/>
      <c r="ATV134" s="1531"/>
      <c r="ATW134" s="1531"/>
      <c r="ATX134" s="1531"/>
      <c r="ATY134" s="1531"/>
      <c r="ATZ134" s="1531"/>
      <c r="AUA134" s="1531"/>
      <c r="AUB134" s="1531"/>
      <c r="AUC134" s="1531"/>
      <c r="AUD134" s="1531"/>
      <c r="AUE134" s="1531"/>
      <c r="AUF134" s="1531"/>
      <c r="AUG134" s="1531"/>
      <c r="AUH134" s="1531"/>
      <c r="AUI134" s="1531"/>
    </row>
    <row r="135" spans="1:1231" s="1406" customFormat="1" ht="31.75" customHeight="1" x14ac:dyDescent="0.75">
      <c r="A135" s="2089"/>
      <c r="B135" s="2089"/>
      <c r="C135" s="1420">
        <v>17.5</v>
      </c>
      <c r="D135" s="1608" t="s">
        <v>47</v>
      </c>
      <c r="E135" s="1490" t="s">
        <v>0</v>
      </c>
      <c r="F135" s="1490" t="s">
        <v>0</v>
      </c>
      <c r="G135" s="1423" t="e">
        <f t="array" ref="G135">INDEX('Salary . staff rates'!$A$6:$C$28,MATCH(1,('Salary . staff rates'!$A$6:$A$28=E135)*('Salary . staff rates'!$B$6:$B$28=F135),0),3)</f>
        <v>#N/A</v>
      </c>
      <c r="H135" s="1423" t="e">
        <f>IF(E135="External",G135,G135/working_days*(1+loading_factor))</f>
        <v>#N/A</v>
      </c>
      <c r="I135" s="1491" t="s">
        <v>0</v>
      </c>
      <c r="J135" s="1492" t="s">
        <v>0</v>
      </c>
      <c r="K135" s="1493" t="s">
        <v>0</v>
      </c>
      <c r="L135" s="1494" t="str">
        <f>IF(K135="N/A","",H135*K135)</f>
        <v/>
      </c>
      <c r="M135" s="1551" t="s">
        <v>31</v>
      </c>
      <c r="N135" s="1496">
        <f>IF(M135="Yes",L135*'Salary . staff rates'!$C$34,0)</f>
        <v>0</v>
      </c>
      <c r="P135" s="662">
        <v>1</v>
      </c>
      <c r="Q135" s="662">
        <v>1</v>
      </c>
      <c r="W135" s="1564"/>
      <c r="Y135" s="662" t="str">
        <f t="shared" si="110"/>
        <v/>
      </c>
      <c r="Z135" s="662">
        <f t="shared" si="111"/>
        <v>0</v>
      </c>
      <c r="AA135" s="1433"/>
      <c r="AB135" s="662" t="str">
        <f t="shared" si="112"/>
        <v/>
      </c>
      <c r="AC135" s="662">
        <f t="shared" si="113"/>
        <v>0</v>
      </c>
      <c r="AD135" s="1412"/>
      <c r="AE135" s="1412"/>
      <c r="AF135" s="1412"/>
      <c r="AL135" s="1413"/>
      <c r="AN135" s="1435" t="str">
        <f t="shared" si="114"/>
        <v/>
      </c>
      <c r="AO135" s="1435">
        <f t="shared" si="115"/>
        <v>0</v>
      </c>
      <c r="AP135" s="1531"/>
      <c r="AQ135" s="1531"/>
      <c r="AR135" s="1531"/>
      <c r="AS135" s="1531"/>
      <c r="AT135" s="1531"/>
      <c r="AU135" s="1531"/>
      <c r="AV135" s="1531"/>
      <c r="AW135" s="1531"/>
      <c r="AX135" s="1531"/>
      <c r="AY135" s="1531"/>
      <c r="AZ135" s="1531"/>
      <c r="BA135" s="1531"/>
      <c r="BB135" s="1531"/>
      <c r="BC135" s="1531"/>
      <c r="BD135" s="1531"/>
      <c r="BE135" s="1531"/>
      <c r="BF135" s="1531"/>
      <c r="BG135" s="1531"/>
      <c r="BH135" s="1531"/>
      <c r="BI135" s="1531"/>
      <c r="BJ135" s="1531"/>
      <c r="BK135" s="1531"/>
      <c r="BL135" s="1531"/>
      <c r="BM135" s="1531"/>
      <c r="BN135" s="1531"/>
      <c r="BO135" s="1531"/>
      <c r="BP135" s="1531"/>
      <c r="BQ135" s="1531"/>
      <c r="BR135" s="1531"/>
      <c r="BS135" s="1531"/>
      <c r="BT135" s="1531"/>
      <c r="BU135" s="1531"/>
      <c r="BV135" s="1531"/>
      <c r="BW135" s="1531"/>
      <c r="BX135" s="1531"/>
      <c r="BY135" s="1531"/>
      <c r="BZ135" s="1531"/>
      <c r="CA135" s="1531"/>
      <c r="CB135" s="1531"/>
      <c r="CC135" s="1531"/>
      <c r="CD135" s="1531"/>
      <c r="CE135" s="1531"/>
      <c r="CF135" s="1531"/>
      <c r="CG135" s="1531"/>
      <c r="CH135" s="1531"/>
      <c r="CI135" s="1531"/>
      <c r="CJ135" s="1531"/>
      <c r="CK135" s="1531"/>
      <c r="CL135" s="1531"/>
      <c r="CM135" s="1531"/>
      <c r="CN135" s="1531"/>
      <c r="CO135" s="1531"/>
      <c r="CP135" s="1531"/>
      <c r="CQ135" s="1531"/>
      <c r="CR135" s="1531"/>
      <c r="CS135" s="1531"/>
      <c r="CT135" s="1531"/>
      <c r="CU135" s="1531"/>
      <c r="CV135" s="1531"/>
      <c r="CW135" s="1531"/>
      <c r="CX135" s="1531"/>
      <c r="CY135" s="1531"/>
      <c r="CZ135" s="1531"/>
      <c r="DA135" s="1531"/>
      <c r="DB135" s="1531"/>
      <c r="DC135" s="1531"/>
      <c r="DD135" s="1531"/>
      <c r="DE135" s="1531"/>
      <c r="DF135" s="1531"/>
      <c r="DG135" s="1531"/>
      <c r="DH135" s="1531"/>
      <c r="DI135" s="1531"/>
      <c r="DJ135" s="1531"/>
      <c r="DK135" s="1531"/>
      <c r="DL135" s="1531"/>
      <c r="DM135" s="1531"/>
      <c r="DN135" s="1531"/>
      <c r="DO135" s="1531"/>
      <c r="DP135" s="1531"/>
      <c r="DQ135" s="1531"/>
      <c r="DR135" s="1531"/>
      <c r="DS135" s="1531"/>
      <c r="DT135" s="1531"/>
      <c r="DU135" s="1531"/>
      <c r="DV135" s="1531"/>
      <c r="DW135" s="1531"/>
      <c r="DX135" s="1531"/>
      <c r="DY135" s="1531"/>
      <c r="DZ135" s="1531"/>
      <c r="EA135" s="1531"/>
      <c r="EB135" s="1531"/>
      <c r="EC135" s="1531"/>
      <c r="ED135" s="1531"/>
      <c r="EE135" s="1531"/>
      <c r="EF135" s="1531"/>
      <c r="EG135" s="1531"/>
      <c r="EH135" s="1531"/>
      <c r="EI135" s="1531"/>
      <c r="EJ135" s="1531"/>
      <c r="EK135" s="1531"/>
      <c r="EL135" s="1531"/>
      <c r="EM135" s="1531"/>
      <c r="EN135" s="1531"/>
      <c r="EO135" s="1531"/>
      <c r="EP135" s="1531"/>
      <c r="EQ135" s="1531"/>
      <c r="ER135" s="1531"/>
      <c r="ES135" s="1531"/>
      <c r="ET135" s="1531"/>
      <c r="EU135" s="1531"/>
      <c r="EV135" s="1531"/>
      <c r="EW135" s="1531"/>
      <c r="EX135" s="1531"/>
      <c r="EY135" s="1531"/>
      <c r="EZ135" s="1531"/>
      <c r="FA135" s="1531"/>
      <c r="FB135" s="1531"/>
      <c r="FC135" s="1531"/>
      <c r="FD135" s="1531"/>
      <c r="FE135" s="1531"/>
      <c r="FF135" s="1531"/>
      <c r="FG135" s="1531"/>
      <c r="FH135" s="1531"/>
      <c r="FI135" s="1531"/>
      <c r="FJ135" s="1531"/>
      <c r="FK135" s="1531"/>
      <c r="FL135" s="1531"/>
      <c r="FM135" s="1531"/>
      <c r="FN135" s="1531"/>
      <c r="FO135" s="1531"/>
      <c r="FP135" s="1531"/>
      <c r="FQ135" s="1531"/>
      <c r="FR135" s="1531"/>
      <c r="FS135" s="1531"/>
      <c r="FT135" s="1531"/>
      <c r="FU135" s="1531"/>
      <c r="FV135" s="1531"/>
      <c r="FW135" s="1531"/>
      <c r="FX135" s="1531"/>
      <c r="FY135" s="1531"/>
      <c r="FZ135" s="1531"/>
      <c r="GA135" s="1531"/>
      <c r="GB135" s="1531"/>
      <c r="GC135" s="1531"/>
      <c r="GD135" s="1531"/>
      <c r="GE135" s="1531"/>
      <c r="GF135" s="1531"/>
      <c r="GG135" s="1531"/>
      <c r="GH135" s="1531"/>
      <c r="GI135" s="1531"/>
      <c r="GJ135" s="1531"/>
      <c r="GK135" s="1531"/>
      <c r="GL135" s="1531"/>
      <c r="GM135" s="1531"/>
      <c r="GN135" s="1531"/>
      <c r="GO135" s="1531"/>
      <c r="GP135" s="1531"/>
      <c r="GQ135" s="1531"/>
      <c r="GR135" s="1531"/>
      <c r="GS135" s="1531"/>
      <c r="GT135" s="1531"/>
      <c r="GU135" s="1531"/>
      <c r="GV135" s="1531"/>
      <c r="GW135" s="1531"/>
      <c r="GX135" s="1531"/>
      <c r="GY135" s="1531"/>
      <c r="GZ135" s="1531"/>
      <c r="HA135" s="1531"/>
      <c r="HB135" s="1531"/>
      <c r="HC135" s="1531"/>
      <c r="HD135" s="1531"/>
      <c r="HE135" s="1531"/>
      <c r="HF135" s="1531"/>
      <c r="HG135" s="1531"/>
      <c r="HH135" s="1531"/>
      <c r="HI135" s="1531"/>
      <c r="HJ135" s="1531"/>
      <c r="HK135" s="1531"/>
      <c r="HL135" s="1531"/>
      <c r="HM135" s="1531"/>
      <c r="HN135" s="1531"/>
      <c r="HO135" s="1531"/>
      <c r="HP135" s="1531"/>
      <c r="HQ135" s="1531"/>
      <c r="HR135" s="1531"/>
      <c r="HS135" s="1531"/>
      <c r="HT135" s="1531"/>
      <c r="HU135" s="1531"/>
      <c r="HV135" s="1531"/>
      <c r="HW135" s="1531"/>
      <c r="HX135" s="1531"/>
      <c r="HY135" s="1531"/>
      <c r="HZ135" s="1531"/>
      <c r="IA135" s="1531"/>
      <c r="IB135" s="1531"/>
      <c r="IC135" s="1531"/>
      <c r="ID135" s="1531"/>
      <c r="IE135" s="1531"/>
      <c r="IF135" s="1531"/>
      <c r="IG135" s="1531"/>
      <c r="IH135" s="1531"/>
      <c r="II135" s="1531"/>
      <c r="IJ135" s="1531"/>
      <c r="IK135" s="1531"/>
      <c r="IL135" s="1531"/>
      <c r="IM135" s="1531"/>
      <c r="IN135" s="1531"/>
      <c r="IO135" s="1531"/>
      <c r="IP135" s="1531"/>
      <c r="IQ135" s="1531"/>
      <c r="IR135" s="1531"/>
      <c r="IS135" s="1531"/>
      <c r="IT135" s="1531"/>
      <c r="IU135" s="1531"/>
      <c r="IV135" s="1531"/>
      <c r="IW135" s="1531"/>
      <c r="IX135" s="1531"/>
      <c r="IY135" s="1531"/>
      <c r="IZ135" s="1531"/>
      <c r="JA135" s="1531"/>
      <c r="JB135" s="1531"/>
      <c r="JC135" s="1531"/>
      <c r="JD135" s="1531"/>
      <c r="JE135" s="1531"/>
      <c r="JF135" s="1531"/>
      <c r="JG135" s="1531"/>
      <c r="JH135" s="1531"/>
      <c r="JI135" s="1531"/>
      <c r="JJ135" s="1531"/>
      <c r="JK135" s="1531"/>
      <c r="JL135" s="1531"/>
      <c r="JM135" s="1531"/>
      <c r="JN135" s="1531"/>
      <c r="JO135" s="1531"/>
      <c r="JP135" s="1531"/>
      <c r="JQ135" s="1531"/>
      <c r="JR135" s="1531"/>
      <c r="JS135" s="1531"/>
      <c r="JT135" s="1531"/>
      <c r="JU135" s="1531"/>
      <c r="JV135" s="1531"/>
      <c r="JW135" s="1531"/>
      <c r="JX135" s="1531"/>
      <c r="JY135" s="1531"/>
      <c r="JZ135" s="1531"/>
      <c r="KA135" s="1531"/>
      <c r="KB135" s="1531"/>
      <c r="KC135" s="1531"/>
      <c r="KD135" s="1531"/>
      <c r="KE135" s="1531"/>
      <c r="KF135" s="1531"/>
      <c r="KG135" s="1531"/>
      <c r="KH135" s="1531"/>
      <c r="KI135" s="1531"/>
      <c r="KJ135" s="1531"/>
      <c r="KK135" s="1531"/>
      <c r="KL135" s="1531"/>
      <c r="KM135" s="1531"/>
      <c r="KN135" s="1531"/>
      <c r="KO135" s="1531"/>
      <c r="KP135" s="1531"/>
      <c r="KQ135" s="1531"/>
      <c r="KR135" s="1531"/>
      <c r="KS135" s="1531"/>
      <c r="KT135" s="1531"/>
      <c r="KU135" s="1531"/>
      <c r="KV135" s="1531"/>
      <c r="KW135" s="1531"/>
      <c r="KX135" s="1531"/>
      <c r="KY135" s="1531"/>
      <c r="KZ135" s="1531"/>
      <c r="LA135" s="1531"/>
      <c r="LB135" s="1531"/>
      <c r="LC135" s="1531"/>
      <c r="LD135" s="1531"/>
      <c r="LE135" s="1531"/>
      <c r="LF135" s="1531"/>
      <c r="LG135" s="1531"/>
      <c r="LH135" s="1531"/>
      <c r="LI135" s="1531"/>
      <c r="LJ135" s="1531"/>
      <c r="LK135" s="1531"/>
      <c r="LL135" s="1531"/>
      <c r="LM135" s="1531"/>
      <c r="LN135" s="1531"/>
      <c r="LO135" s="1531"/>
      <c r="LP135" s="1531"/>
      <c r="LQ135" s="1531"/>
      <c r="LR135" s="1531"/>
      <c r="LS135" s="1531"/>
      <c r="LT135" s="1531"/>
      <c r="LU135" s="1531"/>
      <c r="LV135" s="1531"/>
      <c r="LW135" s="1531"/>
      <c r="LX135" s="1531"/>
      <c r="LY135" s="1531"/>
      <c r="LZ135" s="1531"/>
      <c r="MA135" s="1531"/>
      <c r="MB135" s="1531"/>
      <c r="MC135" s="1531"/>
      <c r="MD135" s="1531"/>
      <c r="ME135" s="1531"/>
      <c r="MF135" s="1531"/>
      <c r="MG135" s="1531"/>
      <c r="MH135" s="1531"/>
      <c r="MI135" s="1531"/>
      <c r="MJ135" s="1531"/>
      <c r="MK135" s="1531"/>
      <c r="ML135" s="1531"/>
      <c r="MM135" s="1531"/>
      <c r="MN135" s="1531"/>
      <c r="MO135" s="1531"/>
      <c r="MP135" s="1531"/>
      <c r="MQ135" s="1531"/>
      <c r="MR135" s="1531"/>
      <c r="MS135" s="1531"/>
      <c r="MT135" s="1531"/>
      <c r="MU135" s="1531"/>
      <c r="MV135" s="1531"/>
      <c r="MW135" s="1531"/>
      <c r="MX135" s="1531"/>
      <c r="MY135" s="1531"/>
      <c r="MZ135" s="1531"/>
      <c r="NA135" s="1531"/>
      <c r="NB135" s="1531"/>
      <c r="NC135" s="1531"/>
      <c r="ND135" s="1531"/>
      <c r="NE135" s="1531"/>
      <c r="NF135" s="1531"/>
      <c r="NG135" s="1531"/>
      <c r="NH135" s="1531"/>
      <c r="NI135" s="1531"/>
      <c r="NJ135" s="1531"/>
      <c r="NK135" s="1531"/>
      <c r="NL135" s="1531"/>
      <c r="NM135" s="1531"/>
      <c r="NN135" s="1531"/>
      <c r="NO135" s="1531"/>
      <c r="NP135" s="1531"/>
      <c r="NQ135" s="1531"/>
      <c r="NR135" s="1531"/>
      <c r="NS135" s="1531"/>
      <c r="NT135" s="1531"/>
      <c r="NU135" s="1531"/>
      <c r="NV135" s="1531"/>
      <c r="NW135" s="1531"/>
      <c r="NX135" s="1531"/>
      <c r="NY135" s="1531"/>
      <c r="NZ135" s="1531"/>
      <c r="OA135" s="1531"/>
      <c r="OB135" s="1531"/>
      <c r="OC135" s="1531"/>
      <c r="OD135" s="1531"/>
      <c r="OE135" s="1531"/>
      <c r="OF135" s="1531"/>
      <c r="OG135" s="1531"/>
      <c r="OH135" s="1531"/>
      <c r="OI135" s="1531"/>
      <c r="OJ135" s="1531"/>
      <c r="OK135" s="1531"/>
      <c r="OL135" s="1531"/>
      <c r="OM135" s="1531"/>
      <c r="ON135" s="1531"/>
      <c r="OO135" s="1531"/>
      <c r="OP135" s="1531"/>
      <c r="OQ135" s="1531"/>
      <c r="OR135" s="1531"/>
      <c r="OS135" s="1531"/>
      <c r="OT135" s="1531"/>
      <c r="OU135" s="1531"/>
      <c r="OV135" s="1531"/>
      <c r="OW135" s="1531"/>
      <c r="OX135" s="1531"/>
      <c r="OY135" s="1531"/>
      <c r="OZ135" s="1531"/>
      <c r="PA135" s="1531"/>
      <c r="PB135" s="1531"/>
      <c r="PC135" s="1531"/>
      <c r="PD135" s="1531"/>
      <c r="PE135" s="1531"/>
      <c r="PF135" s="1531"/>
      <c r="PG135" s="1531"/>
      <c r="PH135" s="1531"/>
      <c r="PI135" s="1531"/>
      <c r="PJ135" s="1531"/>
      <c r="PK135" s="1531"/>
      <c r="PL135" s="1531"/>
      <c r="PM135" s="1531"/>
      <c r="PN135" s="1531"/>
      <c r="PO135" s="1531"/>
      <c r="PP135" s="1531"/>
      <c r="PQ135" s="1531"/>
      <c r="PR135" s="1531"/>
      <c r="PS135" s="1531"/>
      <c r="PT135" s="1531"/>
      <c r="PU135" s="1531"/>
      <c r="PV135" s="1531"/>
      <c r="PW135" s="1531"/>
      <c r="PX135" s="1531"/>
      <c r="PY135" s="1531"/>
      <c r="PZ135" s="1531"/>
      <c r="QA135" s="1531"/>
      <c r="QB135" s="1531"/>
      <c r="QC135" s="1531"/>
      <c r="QD135" s="1531"/>
      <c r="QE135" s="1531"/>
      <c r="QF135" s="1531"/>
      <c r="QG135" s="1531"/>
      <c r="QH135" s="1531"/>
      <c r="QI135" s="1531"/>
      <c r="QJ135" s="1531"/>
      <c r="QK135" s="1531"/>
      <c r="QL135" s="1531"/>
      <c r="QM135" s="1531"/>
      <c r="QN135" s="1531"/>
      <c r="QO135" s="1531"/>
      <c r="QP135" s="1531"/>
      <c r="QQ135" s="1531"/>
      <c r="QR135" s="1531"/>
      <c r="QS135" s="1531"/>
      <c r="QT135" s="1531"/>
      <c r="QU135" s="1531"/>
      <c r="QV135" s="1531"/>
      <c r="QW135" s="1531"/>
      <c r="QX135" s="1531"/>
      <c r="QY135" s="1531"/>
      <c r="QZ135" s="1531"/>
      <c r="RA135" s="1531"/>
      <c r="RB135" s="1531"/>
      <c r="RC135" s="1531"/>
      <c r="RD135" s="1531"/>
      <c r="RE135" s="1531"/>
      <c r="RF135" s="1531"/>
      <c r="RG135" s="1531"/>
      <c r="RH135" s="1531"/>
      <c r="RI135" s="1531"/>
      <c r="RJ135" s="1531"/>
      <c r="RK135" s="1531"/>
      <c r="RL135" s="1531"/>
      <c r="RM135" s="1531"/>
      <c r="RN135" s="1531"/>
      <c r="RO135" s="1531"/>
      <c r="RP135" s="1531"/>
      <c r="RQ135" s="1531"/>
      <c r="RR135" s="1531"/>
      <c r="RS135" s="1531"/>
      <c r="RT135" s="1531"/>
      <c r="RU135" s="1531"/>
      <c r="RV135" s="1531"/>
      <c r="RW135" s="1531"/>
      <c r="RX135" s="1531"/>
      <c r="RY135" s="1531"/>
      <c r="RZ135" s="1531"/>
      <c r="SA135" s="1531"/>
      <c r="SB135" s="1531"/>
      <c r="SC135" s="1531"/>
      <c r="SD135" s="1531"/>
      <c r="SE135" s="1531"/>
      <c r="SF135" s="1531"/>
      <c r="SG135" s="1531"/>
      <c r="SH135" s="1531"/>
      <c r="SI135" s="1531"/>
      <c r="SJ135" s="1531"/>
      <c r="SK135" s="1531"/>
      <c r="SL135" s="1531"/>
      <c r="SM135" s="1531"/>
      <c r="SN135" s="1531"/>
      <c r="SO135" s="1531"/>
      <c r="SP135" s="1531"/>
      <c r="SQ135" s="1531"/>
      <c r="SR135" s="1531"/>
      <c r="SS135" s="1531"/>
      <c r="ST135" s="1531"/>
      <c r="SU135" s="1531"/>
      <c r="SV135" s="1531"/>
      <c r="SW135" s="1531"/>
      <c r="SX135" s="1531"/>
      <c r="SY135" s="1531"/>
      <c r="SZ135" s="1531"/>
      <c r="TA135" s="1531"/>
      <c r="TB135" s="1531"/>
      <c r="TC135" s="1531"/>
      <c r="TD135" s="1531"/>
      <c r="TE135" s="1531"/>
      <c r="TF135" s="1531"/>
      <c r="TG135" s="1531"/>
      <c r="TH135" s="1531"/>
      <c r="TI135" s="1531"/>
      <c r="TJ135" s="1531"/>
      <c r="TK135" s="1531"/>
      <c r="TL135" s="1531"/>
      <c r="TM135" s="1531"/>
      <c r="TN135" s="1531"/>
      <c r="TO135" s="1531"/>
      <c r="TP135" s="1531"/>
      <c r="TQ135" s="1531"/>
      <c r="TR135" s="1531"/>
      <c r="TS135" s="1531"/>
      <c r="TT135" s="1531"/>
      <c r="TU135" s="1531"/>
      <c r="TV135" s="1531"/>
      <c r="TW135" s="1531"/>
      <c r="TX135" s="1531"/>
      <c r="TY135" s="1531"/>
      <c r="TZ135" s="1531"/>
      <c r="UA135" s="1531"/>
      <c r="UB135" s="1531"/>
      <c r="UC135" s="1531"/>
      <c r="UD135" s="1531"/>
      <c r="UE135" s="1531"/>
      <c r="UF135" s="1531"/>
      <c r="UG135" s="1531"/>
      <c r="UH135" s="1531"/>
      <c r="UI135" s="1531"/>
      <c r="UJ135" s="1531"/>
      <c r="UK135" s="1531"/>
      <c r="UL135" s="1531"/>
      <c r="UM135" s="1531"/>
      <c r="UN135" s="1531"/>
      <c r="UO135" s="1531"/>
      <c r="UP135" s="1531"/>
      <c r="UQ135" s="1531"/>
      <c r="UR135" s="1531"/>
      <c r="US135" s="1531"/>
      <c r="UT135" s="1531"/>
      <c r="UU135" s="1531"/>
      <c r="UV135" s="1531"/>
      <c r="UW135" s="1531"/>
      <c r="UX135" s="1531"/>
      <c r="UY135" s="1531"/>
      <c r="UZ135" s="1531"/>
      <c r="VA135" s="1531"/>
      <c r="VB135" s="1531"/>
      <c r="VC135" s="1531"/>
      <c r="VD135" s="1531"/>
      <c r="VE135" s="1531"/>
      <c r="VF135" s="1531"/>
      <c r="VG135" s="1531"/>
      <c r="VH135" s="1531"/>
      <c r="VI135" s="1531"/>
      <c r="VJ135" s="1531"/>
      <c r="VK135" s="1531"/>
      <c r="VL135" s="1531"/>
      <c r="VM135" s="1531"/>
      <c r="VN135" s="1531"/>
      <c r="VO135" s="1531"/>
      <c r="VP135" s="1531"/>
      <c r="VQ135" s="1531"/>
      <c r="VR135" s="1531"/>
      <c r="VS135" s="1531"/>
      <c r="VT135" s="1531"/>
      <c r="VU135" s="1531"/>
      <c r="VV135" s="1531"/>
      <c r="VW135" s="1531"/>
      <c r="VX135" s="1531"/>
      <c r="VY135" s="1531"/>
      <c r="VZ135" s="1531"/>
      <c r="WA135" s="1531"/>
      <c r="WB135" s="1531"/>
      <c r="WC135" s="1531"/>
      <c r="WD135" s="1531"/>
      <c r="WE135" s="1531"/>
      <c r="WF135" s="1531"/>
      <c r="WG135" s="1531"/>
      <c r="WH135" s="1531"/>
      <c r="WI135" s="1531"/>
      <c r="WJ135" s="1531"/>
      <c r="WK135" s="1531"/>
      <c r="WL135" s="1531"/>
      <c r="WM135" s="1531"/>
      <c r="WN135" s="1531"/>
      <c r="WO135" s="1531"/>
      <c r="WP135" s="1531"/>
      <c r="WQ135" s="1531"/>
      <c r="WR135" s="1531"/>
      <c r="WS135" s="1531"/>
      <c r="WT135" s="1531"/>
      <c r="WU135" s="1531"/>
      <c r="WV135" s="1531"/>
      <c r="WW135" s="1531"/>
      <c r="WX135" s="1531"/>
      <c r="WY135" s="1531"/>
      <c r="WZ135" s="1531"/>
      <c r="XA135" s="1531"/>
      <c r="XB135" s="1531"/>
      <c r="XC135" s="1531"/>
      <c r="XD135" s="1531"/>
      <c r="XE135" s="1531"/>
      <c r="XF135" s="1531"/>
      <c r="XG135" s="1531"/>
      <c r="XH135" s="1531"/>
      <c r="XI135" s="1531"/>
      <c r="XJ135" s="1531"/>
      <c r="XK135" s="1531"/>
      <c r="XL135" s="1531"/>
      <c r="XM135" s="1531"/>
      <c r="XN135" s="1531"/>
      <c r="XO135" s="1531"/>
      <c r="XP135" s="1531"/>
      <c r="XQ135" s="1531"/>
      <c r="XR135" s="1531"/>
      <c r="XS135" s="1531"/>
      <c r="XT135" s="1531"/>
      <c r="XU135" s="1531"/>
      <c r="XV135" s="1531"/>
      <c r="XW135" s="1531"/>
      <c r="XX135" s="1531"/>
      <c r="XY135" s="1531"/>
      <c r="XZ135" s="1531"/>
      <c r="YA135" s="1531"/>
      <c r="YB135" s="1531"/>
      <c r="YC135" s="1531"/>
      <c r="YD135" s="1531"/>
      <c r="YE135" s="1531"/>
      <c r="YF135" s="1531"/>
      <c r="YG135" s="1531"/>
      <c r="YH135" s="1531"/>
      <c r="YI135" s="1531"/>
      <c r="YJ135" s="1531"/>
      <c r="YK135" s="1531"/>
      <c r="YL135" s="1531"/>
      <c r="YM135" s="1531"/>
      <c r="YN135" s="1531"/>
      <c r="YO135" s="1531"/>
      <c r="YP135" s="1531"/>
      <c r="YQ135" s="1531"/>
      <c r="YR135" s="1531"/>
      <c r="YS135" s="1531"/>
      <c r="YT135" s="1531"/>
      <c r="YU135" s="1531"/>
      <c r="YV135" s="1531"/>
      <c r="YW135" s="1531"/>
      <c r="YX135" s="1531"/>
      <c r="YY135" s="1531"/>
      <c r="YZ135" s="1531"/>
      <c r="ZA135" s="1531"/>
      <c r="ZB135" s="1531"/>
      <c r="ZC135" s="1531"/>
      <c r="ZD135" s="1531"/>
      <c r="ZE135" s="1531"/>
      <c r="ZF135" s="1531"/>
      <c r="ZG135" s="1531"/>
      <c r="ZH135" s="1531"/>
      <c r="ZI135" s="1531"/>
      <c r="ZJ135" s="1531"/>
      <c r="ZK135" s="1531"/>
      <c r="ZL135" s="1531"/>
      <c r="ZM135" s="1531"/>
      <c r="ZN135" s="1531"/>
      <c r="ZO135" s="1531"/>
      <c r="ZP135" s="1531"/>
      <c r="ZQ135" s="1531"/>
      <c r="ZR135" s="1531"/>
      <c r="ZS135" s="1531"/>
      <c r="ZT135" s="1531"/>
      <c r="ZU135" s="1531"/>
      <c r="ZV135" s="1531"/>
      <c r="ZW135" s="1531"/>
      <c r="ZX135" s="1531"/>
      <c r="ZY135" s="1531"/>
      <c r="ZZ135" s="1531"/>
      <c r="AAA135" s="1531"/>
      <c r="AAB135" s="1531"/>
      <c r="AAC135" s="1531"/>
      <c r="AAD135" s="1531"/>
      <c r="AAE135" s="1531"/>
      <c r="AAF135" s="1531"/>
      <c r="AAG135" s="1531"/>
      <c r="AAH135" s="1531"/>
      <c r="AAI135" s="1531"/>
      <c r="AAJ135" s="1531"/>
      <c r="AAK135" s="1531"/>
      <c r="AAL135" s="1531"/>
      <c r="AAM135" s="1531"/>
      <c r="AAN135" s="1531"/>
      <c r="AAO135" s="1531"/>
      <c r="AAP135" s="1531"/>
      <c r="AAQ135" s="1531"/>
      <c r="AAR135" s="1531"/>
      <c r="AAS135" s="1531"/>
      <c r="AAT135" s="1531"/>
      <c r="AAU135" s="1531"/>
      <c r="AAV135" s="1531"/>
      <c r="AAW135" s="1531"/>
      <c r="AAX135" s="1531"/>
      <c r="AAY135" s="1531"/>
      <c r="AAZ135" s="1531"/>
      <c r="ABA135" s="1531"/>
      <c r="ABB135" s="1531"/>
      <c r="ABC135" s="1531"/>
      <c r="ABD135" s="1531"/>
      <c r="ABE135" s="1531"/>
      <c r="ABF135" s="1531"/>
      <c r="ABG135" s="1531"/>
      <c r="ABH135" s="1531"/>
      <c r="ABI135" s="1531"/>
      <c r="ABJ135" s="1531"/>
      <c r="ABK135" s="1531"/>
      <c r="ABL135" s="1531"/>
      <c r="ABM135" s="1531"/>
      <c r="ABN135" s="1531"/>
      <c r="ABO135" s="1531"/>
      <c r="ABP135" s="1531"/>
      <c r="ABQ135" s="1531"/>
      <c r="ABR135" s="1531"/>
      <c r="ABS135" s="1531"/>
      <c r="ABT135" s="1531"/>
      <c r="ABU135" s="1531"/>
      <c r="ABV135" s="1531"/>
      <c r="ABW135" s="1531"/>
      <c r="ABX135" s="1531"/>
      <c r="ABY135" s="1531"/>
      <c r="ABZ135" s="1531"/>
      <c r="ACA135" s="1531"/>
      <c r="ACB135" s="1531"/>
      <c r="ACC135" s="1531"/>
      <c r="ACD135" s="1531"/>
      <c r="ACE135" s="1531"/>
      <c r="ACF135" s="1531"/>
      <c r="ACG135" s="1531"/>
      <c r="ACH135" s="1531"/>
      <c r="ACI135" s="1531"/>
      <c r="ACJ135" s="1531"/>
      <c r="ACK135" s="1531"/>
      <c r="ACL135" s="1531"/>
      <c r="ACM135" s="1531"/>
      <c r="ACN135" s="1531"/>
      <c r="ACO135" s="1531"/>
      <c r="ACP135" s="1531"/>
      <c r="ACQ135" s="1531"/>
      <c r="ACR135" s="1531"/>
      <c r="ACS135" s="1531"/>
      <c r="ACT135" s="1531"/>
      <c r="ACU135" s="1531"/>
      <c r="ACV135" s="1531"/>
      <c r="ACW135" s="1531"/>
      <c r="ACX135" s="1531"/>
      <c r="ACY135" s="1531"/>
      <c r="ACZ135" s="1531"/>
      <c r="ADA135" s="1531"/>
      <c r="ADB135" s="1531"/>
      <c r="ADC135" s="1531"/>
      <c r="ADD135" s="1531"/>
      <c r="ADE135" s="1531"/>
      <c r="ADF135" s="1531"/>
      <c r="ADG135" s="1531"/>
      <c r="ADH135" s="1531"/>
      <c r="ADI135" s="1531"/>
      <c r="ADJ135" s="1531"/>
      <c r="ADK135" s="1531"/>
      <c r="ADL135" s="1531"/>
      <c r="ADM135" s="1531"/>
      <c r="ADN135" s="1531"/>
      <c r="ADO135" s="1531"/>
      <c r="ADP135" s="1531"/>
      <c r="ADQ135" s="1531"/>
      <c r="ADR135" s="1531"/>
      <c r="ADS135" s="1531"/>
      <c r="ADT135" s="1531"/>
      <c r="ADU135" s="1531"/>
      <c r="ADV135" s="1531"/>
      <c r="ADW135" s="1531"/>
      <c r="ADX135" s="1531"/>
      <c r="ADY135" s="1531"/>
      <c r="ADZ135" s="1531"/>
      <c r="AEA135" s="1531"/>
      <c r="AEB135" s="1531"/>
      <c r="AEC135" s="1531"/>
      <c r="AED135" s="1531"/>
      <c r="AEE135" s="1531"/>
      <c r="AEF135" s="1531"/>
      <c r="AEG135" s="1531"/>
      <c r="AEH135" s="1531"/>
      <c r="AEI135" s="1531"/>
      <c r="AEJ135" s="1531"/>
      <c r="AEK135" s="1531"/>
      <c r="AEL135" s="1531"/>
      <c r="AEM135" s="1531"/>
      <c r="AEN135" s="1531"/>
      <c r="AEO135" s="1531"/>
      <c r="AEP135" s="1531"/>
      <c r="AEQ135" s="1531"/>
      <c r="AER135" s="1531"/>
      <c r="AES135" s="1531"/>
      <c r="AET135" s="1531"/>
      <c r="AEU135" s="1531"/>
      <c r="AEV135" s="1531"/>
      <c r="AEW135" s="1531"/>
      <c r="AEX135" s="1531"/>
      <c r="AEY135" s="1531"/>
      <c r="AEZ135" s="1531"/>
      <c r="AFA135" s="1531"/>
      <c r="AFB135" s="1531"/>
      <c r="AFC135" s="1531"/>
      <c r="AFD135" s="1531"/>
      <c r="AFE135" s="1531"/>
      <c r="AFF135" s="1531"/>
      <c r="AFG135" s="1531"/>
      <c r="AFH135" s="1531"/>
      <c r="AFI135" s="1531"/>
      <c r="AFJ135" s="1531"/>
      <c r="AFK135" s="1531"/>
      <c r="AFL135" s="1531"/>
      <c r="AFM135" s="1531"/>
      <c r="AFN135" s="1531"/>
      <c r="AFO135" s="1531"/>
      <c r="AFP135" s="1531"/>
      <c r="AFQ135" s="1531"/>
      <c r="AFR135" s="1531"/>
      <c r="AFS135" s="1531"/>
      <c r="AFT135" s="1531"/>
      <c r="AFU135" s="1531"/>
      <c r="AFV135" s="1531"/>
      <c r="AFW135" s="1531"/>
      <c r="AFX135" s="1531"/>
      <c r="AFY135" s="1531"/>
      <c r="AFZ135" s="1531"/>
      <c r="AGA135" s="1531"/>
      <c r="AGB135" s="1531"/>
      <c r="AGC135" s="1531"/>
      <c r="AGD135" s="1531"/>
      <c r="AGE135" s="1531"/>
      <c r="AGF135" s="1531"/>
      <c r="AGG135" s="1531"/>
      <c r="AGH135" s="1531"/>
      <c r="AGI135" s="1531"/>
      <c r="AGJ135" s="1531"/>
      <c r="AGK135" s="1531"/>
      <c r="AGL135" s="1531"/>
      <c r="AGM135" s="1531"/>
      <c r="AGN135" s="1531"/>
      <c r="AGO135" s="1531"/>
      <c r="AGP135" s="1531"/>
      <c r="AGQ135" s="1531"/>
      <c r="AGR135" s="1531"/>
      <c r="AGS135" s="1531"/>
      <c r="AGT135" s="1531"/>
      <c r="AGU135" s="1531"/>
      <c r="AGV135" s="1531"/>
      <c r="AGW135" s="1531"/>
      <c r="AGX135" s="1531"/>
      <c r="AGY135" s="1531"/>
      <c r="AGZ135" s="1531"/>
      <c r="AHA135" s="1531"/>
      <c r="AHB135" s="1531"/>
      <c r="AHC135" s="1531"/>
      <c r="AHD135" s="1531"/>
      <c r="AHE135" s="1531"/>
      <c r="AHF135" s="1531"/>
      <c r="AHG135" s="1531"/>
      <c r="AHH135" s="1531"/>
      <c r="AHI135" s="1531"/>
      <c r="AHJ135" s="1531"/>
      <c r="AHK135" s="1531"/>
      <c r="AHL135" s="1531"/>
      <c r="AHM135" s="1531"/>
      <c r="AHN135" s="1531"/>
      <c r="AHO135" s="1531"/>
      <c r="AHP135" s="1531"/>
      <c r="AHQ135" s="1531"/>
      <c r="AHR135" s="1531"/>
      <c r="AHS135" s="1531"/>
      <c r="AHT135" s="1531"/>
      <c r="AHU135" s="1531"/>
      <c r="AHV135" s="1531"/>
      <c r="AHW135" s="1531"/>
      <c r="AHX135" s="1531"/>
      <c r="AHY135" s="1531"/>
      <c r="AHZ135" s="1531"/>
      <c r="AIA135" s="1531"/>
      <c r="AIB135" s="1531"/>
      <c r="AIC135" s="1531"/>
      <c r="AID135" s="1531"/>
      <c r="AIE135" s="1531"/>
      <c r="AIF135" s="1531"/>
      <c r="AIG135" s="1531"/>
      <c r="AIH135" s="1531"/>
      <c r="AII135" s="1531"/>
      <c r="AIJ135" s="1531"/>
      <c r="AIK135" s="1531"/>
      <c r="AIL135" s="1531"/>
      <c r="AIM135" s="1531"/>
      <c r="AIN135" s="1531"/>
      <c r="AIO135" s="1531"/>
      <c r="AIP135" s="1531"/>
      <c r="AIQ135" s="1531"/>
      <c r="AIR135" s="1531"/>
      <c r="AIS135" s="1531"/>
      <c r="AIT135" s="1531"/>
      <c r="AIU135" s="1531"/>
      <c r="AIV135" s="1531"/>
      <c r="AIW135" s="1531"/>
      <c r="AIX135" s="1531"/>
      <c r="AIY135" s="1531"/>
      <c r="AIZ135" s="1531"/>
      <c r="AJA135" s="1531"/>
      <c r="AJB135" s="1531"/>
      <c r="AJC135" s="1531"/>
      <c r="AJD135" s="1531"/>
      <c r="AJE135" s="1531"/>
      <c r="AJF135" s="1531"/>
      <c r="AJG135" s="1531"/>
      <c r="AJH135" s="1531"/>
      <c r="AJI135" s="1531"/>
      <c r="AJJ135" s="1531"/>
      <c r="AJK135" s="1531"/>
      <c r="AJL135" s="1531"/>
      <c r="AJM135" s="1531"/>
      <c r="AJN135" s="1531"/>
      <c r="AJO135" s="1531"/>
      <c r="AJP135" s="1531"/>
      <c r="AJQ135" s="1531"/>
      <c r="AJR135" s="1531"/>
      <c r="AJS135" s="1531"/>
      <c r="AJT135" s="1531"/>
      <c r="AJU135" s="1531"/>
      <c r="AJV135" s="1531"/>
      <c r="AJW135" s="1531"/>
      <c r="AJX135" s="1531"/>
      <c r="AJY135" s="1531"/>
      <c r="AJZ135" s="1531"/>
      <c r="AKA135" s="1531"/>
      <c r="AKB135" s="1531"/>
      <c r="AKC135" s="1531"/>
      <c r="AKD135" s="1531"/>
      <c r="AKE135" s="1531"/>
      <c r="AKF135" s="1531"/>
      <c r="AKG135" s="1531"/>
      <c r="AKH135" s="1531"/>
      <c r="AKI135" s="1531"/>
      <c r="AKJ135" s="1531"/>
      <c r="AKK135" s="1531"/>
      <c r="AKL135" s="1531"/>
      <c r="AKM135" s="1531"/>
      <c r="AKN135" s="1531"/>
      <c r="AKO135" s="1531"/>
      <c r="AKP135" s="1531"/>
      <c r="AKQ135" s="1531"/>
      <c r="AKR135" s="1531"/>
      <c r="AKS135" s="1531"/>
      <c r="AKT135" s="1531"/>
      <c r="AKU135" s="1531"/>
      <c r="AKV135" s="1531"/>
      <c r="AKW135" s="1531"/>
      <c r="AKX135" s="1531"/>
      <c r="AKY135" s="1531"/>
      <c r="AKZ135" s="1531"/>
      <c r="ALA135" s="1531"/>
      <c r="ALB135" s="1531"/>
      <c r="ALC135" s="1531"/>
      <c r="ALD135" s="1531"/>
      <c r="ALE135" s="1531"/>
      <c r="ALF135" s="1531"/>
      <c r="ALG135" s="1531"/>
      <c r="ALH135" s="1531"/>
      <c r="ALI135" s="1531"/>
      <c r="ALJ135" s="1531"/>
      <c r="ALK135" s="1531"/>
      <c r="ALL135" s="1531"/>
      <c r="ALM135" s="1531"/>
      <c r="ALN135" s="1531"/>
      <c r="ALO135" s="1531"/>
      <c r="ALP135" s="1531"/>
      <c r="ALQ135" s="1531"/>
      <c r="ALR135" s="1531"/>
      <c r="ALS135" s="1531"/>
      <c r="ALT135" s="1531"/>
      <c r="ALU135" s="1531"/>
      <c r="ALV135" s="1531"/>
      <c r="ALW135" s="1531"/>
      <c r="ALX135" s="1531"/>
      <c r="ALY135" s="1531"/>
      <c r="ALZ135" s="1531"/>
      <c r="AMA135" s="1531"/>
      <c r="AMB135" s="1531"/>
      <c r="AMC135" s="1531"/>
      <c r="AMD135" s="1531"/>
      <c r="AME135" s="1531"/>
      <c r="AMF135" s="1531"/>
      <c r="AMG135" s="1531"/>
      <c r="AMH135" s="1531"/>
      <c r="AMI135" s="1531"/>
      <c r="AMJ135" s="1531"/>
      <c r="AMK135" s="1531"/>
      <c r="AML135" s="1531"/>
      <c r="AMM135" s="1531"/>
      <c r="AMN135" s="1531"/>
      <c r="AMO135" s="1531"/>
      <c r="AMP135" s="1531"/>
      <c r="AMQ135" s="1531"/>
      <c r="AMR135" s="1531"/>
      <c r="AMS135" s="1531"/>
      <c r="AMT135" s="1531"/>
      <c r="AMU135" s="1531"/>
      <c r="AMV135" s="1531"/>
      <c r="AMW135" s="1531"/>
      <c r="AMX135" s="1531"/>
      <c r="AMY135" s="1531"/>
      <c r="AMZ135" s="1531"/>
      <c r="ANA135" s="1531"/>
      <c r="ANB135" s="1531"/>
      <c r="ANC135" s="1531"/>
      <c r="AND135" s="1531"/>
      <c r="ANE135" s="1531"/>
      <c r="ANF135" s="1531"/>
      <c r="ANG135" s="1531"/>
      <c r="ANH135" s="1531"/>
      <c r="ANI135" s="1531"/>
      <c r="ANJ135" s="1531"/>
      <c r="ANK135" s="1531"/>
      <c r="ANL135" s="1531"/>
      <c r="ANM135" s="1531"/>
      <c r="ANN135" s="1531"/>
      <c r="ANO135" s="1531"/>
      <c r="ANP135" s="1531"/>
      <c r="ANQ135" s="1531"/>
      <c r="ANR135" s="1531"/>
      <c r="ANS135" s="1531"/>
      <c r="ANT135" s="1531"/>
      <c r="ANU135" s="1531"/>
      <c r="ANV135" s="1531"/>
      <c r="ANW135" s="1531"/>
      <c r="ANX135" s="1531"/>
      <c r="ANY135" s="1531"/>
      <c r="ANZ135" s="1531"/>
      <c r="AOA135" s="1531"/>
      <c r="AOB135" s="1531"/>
      <c r="AOC135" s="1531"/>
      <c r="AOD135" s="1531"/>
      <c r="AOE135" s="1531"/>
      <c r="AOF135" s="1531"/>
      <c r="AOG135" s="1531"/>
      <c r="AOH135" s="1531"/>
      <c r="AOI135" s="1531"/>
      <c r="AOJ135" s="1531"/>
      <c r="AOK135" s="1531"/>
      <c r="AOL135" s="1531"/>
      <c r="AOM135" s="1531"/>
      <c r="AON135" s="1531"/>
      <c r="AOO135" s="1531"/>
      <c r="AOP135" s="1531"/>
      <c r="AOQ135" s="1531"/>
      <c r="AOR135" s="1531"/>
      <c r="AOS135" s="1531"/>
      <c r="AOT135" s="1531"/>
      <c r="AOU135" s="1531"/>
      <c r="AOV135" s="1531"/>
      <c r="AOW135" s="1531"/>
      <c r="AOX135" s="1531"/>
      <c r="AOY135" s="1531"/>
      <c r="AOZ135" s="1531"/>
      <c r="APA135" s="1531"/>
      <c r="APB135" s="1531"/>
      <c r="APC135" s="1531"/>
      <c r="APD135" s="1531"/>
      <c r="APE135" s="1531"/>
      <c r="APF135" s="1531"/>
      <c r="APG135" s="1531"/>
      <c r="APH135" s="1531"/>
      <c r="API135" s="1531"/>
      <c r="APJ135" s="1531"/>
      <c r="APK135" s="1531"/>
      <c r="APL135" s="1531"/>
      <c r="APM135" s="1531"/>
      <c r="APN135" s="1531"/>
      <c r="APO135" s="1531"/>
      <c r="APP135" s="1531"/>
      <c r="APQ135" s="1531"/>
      <c r="APR135" s="1531"/>
      <c r="APS135" s="1531"/>
      <c r="APT135" s="1531"/>
      <c r="APU135" s="1531"/>
      <c r="APV135" s="1531"/>
      <c r="APW135" s="1531"/>
      <c r="APX135" s="1531"/>
      <c r="APY135" s="1531"/>
      <c r="APZ135" s="1531"/>
      <c r="AQA135" s="1531"/>
      <c r="AQB135" s="1531"/>
      <c r="AQC135" s="1531"/>
      <c r="AQD135" s="1531"/>
      <c r="AQE135" s="1531"/>
      <c r="AQF135" s="1531"/>
      <c r="AQG135" s="1531"/>
      <c r="AQH135" s="1531"/>
      <c r="AQI135" s="1531"/>
      <c r="AQJ135" s="1531"/>
      <c r="AQK135" s="1531"/>
      <c r="AQL135" s="1531"/>
      <c r="AQM135" s="1531"/>
      <c r="AQN135" s="1531"/>
      <c r="AQO135" s="1531"/>
      <c r="AQP135" s="1531"/>
      <c r="AQQ135" s="1531"/>
      <c r="AQR135" s="1531"/>
      <c r="AQS135" s="1531"/>
      <c r="AQT135" s="1531"/>
      <c r="AQU135" s="1531"/>
      <c r="AQV135" s="1531"/>
      <c r="AQW135" s="1531"/>
      <c r="AQX135" s="1531"/>
      <c r="AQY135" s="1531"/>
      <c r="AQZ135" s="1531"/>
      <c r="ARA135" s="1531"/>
      <c r="ARB135" s="1531"/>
      <c r="ARC135" s="1531"/>
      <c r="ARD135" s="1531"/>
      <c r="ARE135" s="1531"/>
      <c r="ARF135" s="1531"/>
      <c r="ARG135" s="1531"/>
      <c r="ARH135" s="1531"/>
      <c r="ARI135" s="1531"/>
      <c r="ARJ135" s="1531"/>
      <c r="ARK135" s="1531"/>
      <c r="ARL135" s="1531"/>
      <c r="ARM135" s="1531"/>
      <c r="ARN135" s="1531"/>
      <c r="ARO135" s="1531"/>
      <c r="ARP135" s="1531"/>
      <c r="ARQ135" s="1531"/>
      <c r="ARR135" s="1531"/>
      <c r="ARS135" s="1531"/>
      <c r="ART135" s="1531"/>
      <c r="ARU135" s="1531"/>
      <c r="ARV135" s="1531"/>
      <c r="ARW135" s="1531"/>
      <c r="ARX135" s="1531"/>
      <c r="ARY135" s="1531"/>
      <c r="ARZ135" s="1531"/>
      <c r="ASA135" s="1531"/>
      <c r="ASB135" s="1531"/>
      <c r="ASC135" s="1531"/>
      <c r="ASD135" s="1531"/>
      <c r="ASE135" s="1531"/>
      <c r="ASF135" s="1531"/>
      <c r="ASG135" s="1531"/>
      <c r="ASH135" s="1531"/>
      <c r="ASI135" s="1531"/>
      <c r="ASJ135" s="1531"/>
      <c r="ASK135" s="1531"/>
      <c r="ASL135" s="1531"/>
      <c r="ASM135" s="1531"/>
      <c r="ASN135" s="1531"/>
      <c r="ASO135" s="1531"/>
      <c r="ASP135" s="1531"/>
      <c r="ASQ135" s="1531"/>
      <c r="ASR135" s="1531"/>
      <c r="ASS135" s="1531"/>
      <c r="AST135" s="1531"/>
      <c r="ASU135" s="1531"/>
      <c r="ASV135" s="1531"/>
      <c r="ASW135" s="1531"/>
      <c r="ASX135" s="1531"/>
      <c r="ASY135" s="1531"/>
      <c r="ASZ135" s="1531"/>
      <c r="ATA135" s="1531"/>
      <c r="ATB135" s="1531"/>
      <c r="ATC135" s="1531"/>
      <c r="ATD135" s="1531"/>
      <c r="ATE135" s="1531"/>
      <c r="ATF135" s="1531"/>
      <c r="ATG135" s="1531"/>
      <c r="ATH135" s="1531"/>
      <c r="ATI135" s="1531"/>
      <c r="ATJ135" s="1531"/>
      <c r="ATK135" s="1531"/>
      <c r="ATL135" s="1531"/>
      <c r="ATM135" s="1531"/>
      <c r="ATN135" s="1531"/>
      <c r="ATO135" s="1531"/>
      <c r="ATP135" s="1531"/>
      <c r="ATQ135" s="1531"/>
      <c r="ATR135" s="1531"/>
      <c r="ATS135" s="1531"/>
      <c r="ATT135" s="1531"/>
      <c r="ATU135" s="1531"/>
      <c r="ATV135" s="1531"/>
      <c r="ATW135" s="1531"/>
      <c r="ATX135" s="1531"/>
      <c r="ATY135" s="1531"/>
      <c r="ATZ135" s="1531"/>
      <c r="AUA135" s="1531"/>
      <c r="AUB135" s="1531"/>
      <c r="AUC135" s="1531"/>
      <c r="AUD135" s="1531"/>
      <c r="AUE135" s="1531"/>
      <c r="AUF135" s="1531"/>
      <c r="AUG135" s="1531"/>
      <c r="AUH135" s="1531"/>
      <c r="AUI135" s="1531"/>
    </row>
    <row r="136" spans="1:1231" s="1406" customFormat="1" ht="31.75" customHeight="1" x14ac:dyDescent="0.75">
      <c r="A136" s="1410"/>
      <c r="B136" s="1410"/>
      <c r="C136" s="1571"/>
      <c r="D136" s="1638"/>
      <c r="E136" s="1573"/>
      <c r="F136" s="1573"/>
      <c r="G136" s="1574"/>
      <c r="H136" s="1574"/>
      <c r="I136" s="1512"/>
      <c r="J136" s="1513"/>
      <c r="K136" s="1514"/>
      <c r="L136" s="1515"/>
      <c r="M136" s="1639"/>
      <c r="N136" s="1640"/>
      <c r="O136" s="1486"/>
      <c r="P136" s="1854"/>
      <c r="Q136" s="1854"/>
      <c r="R136" s="1486"/>
      <c r="S136" s="1486"/>
      <c r="T136" s="1486"/>
      <c r="U136" s="1486"/>
      <c r="V136" s="1486"/>
      <c r="W136" s="1641"/>
      <c r="X136" s="1486"/>
      <c r="Y136" s="1854"/>
      <c r="Z136" s="1854"/>
      <c r="AA136" s="1433"/>
      <c r="AB136" s="1854"/>
      <c r="AC136" s="1854"/>
      <c r="AD136" s="1412"/>
      <c r="AE136" s="1412"/>
      <c r="AF136" s="1412"/>
      <c r="AG136" s="1486"/>
      <c r="AH136" s="1486"/>
      <c r="AI136" s="1486"/>
      <c r="AJ136" s="1486"/>
      <c r="AK136" s="1486"/>
      <c r="AL136" s="1413"/>
      <c r="AN136" s="1487"/>
      <c r="AO136" s="1487"/>
      <c r="AP136" s="1531"/>
      <c r="AQ136" s="1531"/>
      <c r="AR136" s="1531"/>
      <c r="AS136" s="1531"/>
      <c r="AT136" s="1531"/>
      <c r="AU136" s="1531"/>
      <c r="AV136" s="1531"/>
      <c r="AW136" s="1531"/>
      <c r="AX136" s="1531"/>
      <c r="AY136" s="1531"/>
      <c r="AZ136" s="1531"/>
      <c r="BA136" s="1531"/>
      <c r="BB136" s="1531"/>
      <c r="BC136" s="1531"/>
      <c r="BD136" s="1531"/>
      <c r="BE136" s="1531"/>
      <c r="BF136" s="1531"/>
      <c r="BG136" s="1531"/>
      <c r="BH136" s="1531"/>
      <c r="BI136" s="1531"/>
      <c r="BJ136" s="1531"/>
      <c r="BK136" s="1531"/>
      <c r="BL136" s="1531"/>
      <c r="BM136" s="1531"/>
      <c r="BN136" s="1531"/>
      <c r="BO136" s="1531"/>
      <c r="BP136" s="1531"/>
      <c r="BQ136" s="1531"/>
      <c r="BR136" s="1531"/>
      <c r="BS136" s="1531"/>
      <c r="BT136" s="1531"/>
      <c r="BU136" s="1531"/>
      <c r="BV136" s="1531"/>
      <c r="BW136" s="1531"/>
      <c r="BX136" s="1531"/>
      <c r="BY136" s="1531"/>
      <c r="BZ136" s="1531"/>
      <c r="CA136" s="1531"/>
      <c r="CB136" s="1531"/>
      <c r="CC136" s="1531"/>
      <c r="CD136" s="1531"/>
      <c r="CE136" s="1531"/>
      <c r="CF136" s="1531"/>
      <c r="CG136" s="1531"/>
      <c r="CH136" s="1531"/>
      <c r="CI136" s="1531"/>
      <c r="CJ136" s="1531"/>
      <c r="CK136" s="1531"/>
      <c r="CL136" s="1531"/>
      <c r="CM136" s="1531"/>
      <c r="CN136" s="1531"/>
      <c r="CO136" s="1531"/>
      <c r="CP136" s="1531"/>
      <c r="CQ136" s="1531"/>
      <c r="CR136" s="1531"/>
      <c r="CS136" s="1531"/>
      <c r="CT136" s="1531"/>
      <c r="CU136" s="1531"/>
      <c r="CV136" s="1531"/>
      <c r="CW136" s="1531"/>
      <c r="CX136" s="1531"/>
      <c r="CY136" s="1531"/>
      <c r="CZ136" s="1531"/>
      <c r="DA136" s="1531"/>
      <c r="DB136" s="1531"/>
      <c r="DC136" s="1531"/>
      <c r="DD136" s="1531"/>
      <c r="DE136" s="1531"/>
      <c r="DF136" s="1531"/>
      <c r="DG136" s="1531"/>
      <c r="DH136" s="1531"/>
      <c r="DI136" s="1531"/>
      <c r="DJ136" s="1531"/>
      <c r="DK136" s="1531"/>
      <c r="DL136" s="1531"/>
      <c r="DM136" s="1531"/>
      <c r="DN136" s="1531"/>
      <c r="DO136" s="1531"/>
      <c r="DP136" s="1531"/>
      <c r="DQ136" s="1531"/>
      <c r="DR136" s="1531"/>
      <c r="DS136" s="1531"/>
      <c r="DT136" s="1531"/>
      <c r="DU136" s="1531"/>
      <c r="DV136" s="1531"/>
      <c r="DW136" s="1531"/>
      <c r="DX136" s="1531"/>
      <c r="DY136" s="1531"/>
      <c r="DZ136" s="1531"/>
      <c r="EA136" s="1531"/>
      <c r="EB136" s="1531"/>
      <c r="EC136" s="1531"/>
      <c r="ED136" s="1531"/>
      <c r="EE136" s="1531"/>
      <c r="EF136" s="1531"/>
      <c r="EG136" s="1531"/>
      <c r="EH136" s="1531"/>
      <c r="EI136" s="1531"/>
      <c r="EJ136" s="1531"/>
      <c r="EK136" s="1531"/>
      <c r="EL136" s="1531"/>
      <c r="EM136" s="1531"/>
      <c r="EN136" s="1531"/>
      <c r="EO136" s="1531"/>
      <c r="EP136" s="1531"/>
      <c r="EQ136" s="1531"/>
      <c r="ER136" s="1531"/>
      <c r="ES136" s="1531"/>
      <c r="ET136" s="1531"/>
      <c r="EU136" s="1531"/>
      <c r="EV136" s="1531"/>
      <c r="EW136" s="1531"/>
      <c r="EX136" s="1531"/>
      <c r="EY136" s="1531"/>
      <c r="EZ136" s="1531"/>
      <c r="FA136" s="1531"/>
      <c r="FB136" s="1531"/>
      <c r="FC136" s="1531"/>
      <c r="FD136" s="1531"/>
      <c r="FE136" s="1531"/>
      <c r="FF136" s="1531"/>
      <c r="FG136" s="1531"/>
      <c r="FH136" s="1531"/>
      <c r="FI136" s="1531"/>
      <c r="FJ136" s="1531"/>
      <c r="FK136" s="1531"/>
      <c r="FL136" s="1531"/>
      <c r="FM136" s="1531"/>
      <c r="FN136" s="1531"/>
      <c r="FO136" s="1531"/>
      <c r="FP136" s="1531"/>
      <c r="FQ136" s="1531"/>
      <c r="FR136" s="1531"/>
      <c r="FS136" s="1531"/>
      <c r="FT136" s="1531"/>
      <c r="FU136" s="1531"/>
      <c r="FV136" s="1531"/>
      <c r="FW136" s="1531"/>
      <c r="FX136" s="1531"/>
      <c r="FY136" s="1531"/>
      <c r="FZ136" s="1531"/>
      <c r="GA136" s="1531"/>
      <c r="GB136" s="1531"/>
      <c r="GC136" s="1531"/>
      <c r="GD136" s="1531"/>
      <c r="GE136" s="1531"/>
      <c r="GF136" s="1531"/>
      <c r="GG136" s="1531"/>
      <c r="GH136" s="1531"/>
      <c r="GI136" s="1531"/>
      <c r="GJ136" s="1531"/>
      <c r="GK136" s="1531"/>
      <c r="GL136" s="1531"/>
      <c r="GM136" s="1531"/>
      <c r="GN136" s="1531"/>
      <c r="GO136" s="1531"/>
      <c r="GP136" s="1531"/>
      <c r="GQ136" s="1531"/>
      <c r="GR136" s="1531"/>
      <c r="GS136" s="1531"/>
      <c r="GT136" s="1531"/>
      <c r="GU136" s="1531"/>
      <c r="GV136" s="1531"/>
      <c r="GW136" s="1531"/>
      <c r="GX136" s="1531"/>
      <c r="GY136" s="1531"/>
      <c r="GZ136" s="1531"/>
      <c r="HA136" s="1531"/>
      <c r="HB136" s="1531"/>
      <c r="HC136" s="1531"/>
      <c r="HD136" s="1531"/>
      <c r="HE136" s="1531"/>
      <c r="HF136" s="1531"/>
      <c r="HG136" s="1531"/>
      <c r="HH136" s="1531"/>
      <c r="HI136" s="1531"/>
      <c r="HJ136" s="1531"/>
      <c r="HK136" s="1531"/>
      <c r="HL136" s="1531"/>
      <c r="HM136" s="1531"/>
      <c r="HN136" s="1531"/>
      <c r="HO136" s="1531"/>
      <c r="HP136" s="1531"/>
      <c r="HQ136" s="1531"/>
      <c r="HR136" s="1531"/>
      <c r="HS136" s="1531"/>
      <c r="HT136" s="1531"/>
      <c r="HU136" s="1531"/>
      <c r="HV136" s="1531"/>
      <c r="HW136" s="1531"/>
      <c r="HX136" s="1531"/>
      <c r="HY136" s="1531"/>
      <c r="HZ136" s="1531"/>
      <c r="IA136" s="1531"/>
      <c r="IB136" s="1531"/>
      <c r="IC136" s="1531"/>
      <c r="ID136" s="1531"/>
      <c r="IE136" s="1531"/>
      <c r="IF136" s="1531"/>
      <c r="IG136" s="1531"/>
      <c r="IH136" s="1531"/>
      <c r="II136" s="1531"/>
      <c r="IJ136" s="1531"/>
      <c r="IK136" s="1531"/>
      <c r="IL136" s="1531"/>
      <c r="IM136" s="1531"/>
      <c r="IN136" s="1531"/>
      <c r="IO136" s="1531"/>
      <c r="IP136" s="1531"/>
      <c r="IQ136" s="1531"/>
      <c r="IR136" s="1531"/>
      <c r="IS136" s="1531"/>
      <c r="IT136" s="1531"/>
      <c r="IU136" s="1531"/>
      <c r="IV136" s="1531"/>
      <c r="IW136" s="1531"/>
      <c r="IX136" s="1531"/>
      <c r="IY136" s="1531"/>
      <c r="IZ136" s="1531"/>
      <c r="JA136" s="1531"/>
      <c r="JB136" s="1531"/>
      <c r="JC136" s="1531"/>
      <c r="JD136" s="1531"/>
      <c r="JE136" s="1531"/>
      <c r="JF136" s="1531"/>
      <c r="JG136" s="1531"/>
      <c r="JH136" s="1531"/>
      <c r="JI136" s="1531"/>
      <c r="JJ136" s="1531"/>
      <c r="JK136" s="1531"/>
      <c r="JL136" s="1531"/>
      <c r="JM136" s="1531"/>
      <c r="JN136" s="1531"/>
      <c r="JO136" s="1531"/>
      <c r="JP136" s="1531"/>
      <c r="JQ136" s="1531"/>
      <c r="JR136" s="1531"/>
      <c r="JS136" s="1531"/>
      <c r="JT136" s="1531"/>
      <c r="JU136" s="1531"/>
      <c r="JV136" s="1531"/>
      <c r="JW136" s="1531"/>
      <c r="JX136" s="1531"/>
      <c r="JY136" s="1531"/>
      <c r="JZ136" s="1531"/>
      <c r="KA136" s="1531"/>
      <c r="KB136" s="1531"/>
      <c r="KC136" s="1531"/>
      <c r="KD136" s="1531"/>
      <c r="KE136" s="1531"/>
      <c r="KF136" s="1531"/>
      <c r="KG136" s="1531"/>
      <c r="KH136" s="1531"/>
      <c r="KI136" s="1531"/>
      <c r="KJ136" s="1531"/>
      <c r="KK136" s="1531"/>
      <c r="KL136" s="1531"/>
      <c r="KM136" s="1531"/>
      <c r="KN136" s="1531"/>
      <c r="KO136" s="1531"/>
      <c r="KP136" s="1531"/>
      <c r="KQ136" s="1531"/>
      <c r="KR136" s="1531"/>
      <c r="KS136" s="1531"/>
      <c r="KT136" s="1531"/>
      <c r="KU136" s="1531"/>
      <c r="KV136" s="1531"/>
      <c r="KW136" s="1531"/>
      <c r="KX136" s="1531"/>
      <c r="KY136" s="1531"/>
      <c r="KZ136" s="1531"/>
      <c r="LA136" s="1531"/>
      <c r="LB136" s="1531"/>
      <c r="LC136" s="1531"/>
      <c r="LD136" s="1531"/>
      <c r="LE136" s="1531"/>
      <c r="LF136" s="1531"/>
      <c r="LG136" s="1531"/>
      <c r="LH136" s="1531"/>
      <c r="LI136" s="1531"/>
      <c r="LJ136" s="1531"/>
      <c r="LK136" s="1531"/>
      <c r="LL136" s="1531"/>
      <c r="LM136" s="1531"/>
      <c r="LN136" s="1531"/>
      <c r="LO136" s="1531"/>
      <c r="LP136" s="1531"/>
      <c r="LQ136" s="1531"/>
      <c r="LR136" s="1531"/>
      <c r="LS136" s="1531"/>
      <c r="LT136" s="1531"/>
      <c r="LU136" s="1531"/>
      <c r="LV136" s="1531"/>
      <c r="LW136" s="1531"/>
      <c r="LX136" s="1531"/>
      <c r="LY136" s="1531"/>
      <c r="LZ136" s="1531"/>
      <c r="MA136" s="1531"/>
      <c r="MB136" s="1531"/>
      <c r="MC136" s="1531"/>
      <c r="MD136" s="1531"/>
      <c r="ME136" s="1531"/>
      <c r="MF136" s="1531"/>
      <c r="MG136" s="1531"/>
      <c r="MH136" s="1531"/>
      <c r="MI136" s="1531"/>
      <c r="MJ136" s="1531"/>
      <c r="MK136" s="1531"/>
      <c r="ML136" s="1531"/>
      <c r="MM136" s="1531"/>
      <c r="MN136" s="1531"/>
      <c r="MO136" s="1531"/>
      <c r="MP136" s="1531"/>
      <c r="MQ136" s="1531"/>
      <c r="MR136" s="1531"/>
      <c r="MS136" s="1531"/>
      <c r="MT136" s="1531"/>
      <c r="MU136" s="1531"/>
      <c r="MV136" s="1531"/>
      <c r="MW136" s="1531"/>
      <c r="MX136" s="1531"/>
      <c r="MY136" s="1531"/>
      <c r="MZ136" s="1531"/>
      <c r="NA136" s="1531"/>
      <c r="NB136" s="1531"/>
      <c r="NC136" s="1531"/>
      <c r="ND136" s="1531"/>
      <c r="NE136" s="1531"/>
      <c r="NF136" s="1531"/>
      <c r="NG136" s="1531"/>
      <c r="NH136" s="1531"/>
      <c r="NI136" s="1531"/>
      <c r="NJ136" s="1531"/>
      <c r="NK136" s="1531"/>
      <c r="NL136" s="1531"/>
      <c r="NM136" s="1531"/>
      <c r="NN136" s="1531"/>
      <c r="NO136" s="1531"/>
      <c r="NP136" s="1531"/>
      <c r="NQ136" s="1531"/>
      <c r="NR136" s="1531"/>
      <c r="NS136" s="1531"/>
      <c r="NT136" s="1531"/>
      <c r="NU136" s="1531"/>
      <c r="NV136" s="1531"/>
      <c r="NW136" s="1531"/>
      <c r="NX136" s="1531"/>
      <c r="NY136" s="1531"/>
      <c r="NZ136" s="1531"/>
      <c r="OA136" s="1531"/>
      <c r="OB136" s="1531"/>
      <c r="OC136" s="1531"/>
      <c r="OD136" s="1531"/>
      <c r="OE136" s="1531"/>
      <c r="OF136" s="1531"/>
      <c r="OG136" s="1531"/>
      <c r="OH136" s="1531"/>
      <c r="OI136" s="1531"/>
      <c r="OJ136" s="1531"/>
      <c r="OK136" s="1531"/>
      <c r="OL136" s="1531"/>
      <c r="OM136" s="1531"/>
      <c r="ON136" s="1531"/>
      <c r="OO136" s="1531"/>
      <c r="OP136" s="1531"/>
      <c r="OQ136" s="1531"/>
      <c r="OR136" s="1531"/>
      <c r="OS136" s="1531"/>
      <c r="OT136" s="1531"/>
      <c r="OU136" s="1531"/>
      <c r="OV136" s="1531"/>
      <c r="OW136" s="1531"/>
      <c r="OX136" s="1531"/>
      <c r="OY136" s="1531"/>
      <c r="OZ136" s="1531"/>
      <c r="PA136" s="1531"/>
      <c r="PB136" s="1531"/>
      <c r="PC136" s="1531"/>
      <c r="PD136" s="1531"/>
      <c r="PE136" s="1531"/>
      <c r="PF136" s="1531"/>
      <c r="PG136" s="1531"/>
      <c r="PH136" s="1531"/>
      <c r="PI136" s="1531"/>
      <c r="PJ136" s="1531"/>
      <c r="PK136" s="1531"/>
      <c r="PL136" s="1531"/>
      <c r="PM136" s="1531"/>
      <c r="PN136" s="1531"/>
      <c r="PO136" s="1531"/>
      <c r="PP136" s="1531"/>
      <c r="PQ136" s="1531"/>
      <c r="PR136" s="1531"/>
      <c r="PS136" s="1531"/>
      <c r="PT136" s="1531"/>
      <c r="PU136" s="1531"/>
      <c r="PV136" s="1531"/>
      <c r="PW136" s="1531"/>
      <c r="PX136" s="1531"/>
      <c r="PY136" s="1531"/>
      <c r="PZ136" s="1531"/>
      <c r="QA136" s="1531"/>
      <c r="QB136" s="1531"/>
      <c r="QC136" s="1531"/>
      <c r="QD136" s="1531"/>
      <c r="QE136" s="1531"/>
      <c r="QF136" s="1531"/>
      <c r="QG136" s="1531"/>
      <c r="QH136" s="1531"/>
      <c r="QI136" s="1531"/>
      <c r="QJ136" s="1531"/>
      <c r="QK136" s="1531"/>
      <c r="QL136" s="1531"/>
      <c r="QM136" s="1531"/>
      <c r="QN136" s="1531"/>
      <c r="QO136" s="1531"/>
      <c r="QP136" s="1531"/>
      <c r="QQ136" s="1531"/>
      <c r="QR136" s="1531"/>
      <c r="QS136" s="1531"/>
      <c r="QT136" s="1531"/>
      <c r="QU136" s="1531"/>
      <c r="QV136" s="1531"/>
      <c r="QW136" s="1531"/>
      <c r="QX136" s="1531"/>
      <c r="QY136" s="1531"/>
      <c r="QZ136" s="1531"/>
      <c r="RA136" s="1531"/>
      <c r="RB136" s="1531"/>
      <c r="RC136" s="1531"/>
      <c r="RD136" s="1531"/>
      <c r="RE136" s="1531"/>
      <c r="RF136" s="1531"/>
      <c r="RG136" s="1531"/>
      <c r="RH136" s="1531"/>
      <c r="RI136" s="1531"/>
      <c r="RJ136" s="1531"/>
      <c r="RK136" s="1531"/>
      <c r="RL136" s="1531"/>
      <c r="RM136" s="1531"/>
      <c r="RN136" s="1531"/>
      <c r="RO136" s="1531"/>
      <c r="RP136" s="1531"/>
      <c r="RQ136" s="1531"/>
      <c r="RR136" s="1531"/>
      <c r="RS136" s="1531"/>
      <c r="RT136" s="1531"/>
      <c r="RU136" s="1531"/>
      <c r="RV136" s="1531"/>
      <c r="RW136" s="1531"/>
      <c r="RX136" s="1531"/>
      <c r="RY136" s="1531"/>
      <c r="RZ136" s="1531"/>
      <c r="SA136" s="1531"/>
      <c r="SB136" s="1531"/>
      <c r="SC136" s="1531"/>
      <c r="SD136" s="1531"/>
      <c r="SE136" s="1531"/>
      <c r="SF136" s="1531"/>
      <c r="SG136" s="1531"/>
      <c r="SH136" s="1531"/>
      <c r="SI136" s="1531"/>
      <c r="SJ136" s="1531"/>
      <c r="SK136" s="1531"/>
      <c r="SL136" s="1531"/>
      <c r="SM136" s="1531"/>
      <c r="SN136" s="1531"/>
      <c r="SO136" s="1531"/>
      <c r="SP136" s="1531"/>
      <c r="SQ136" s="1531"/>
      <c r="SR136" s="1531"/>
      <c r="SS136" s="1531"/>
      <c r="ST136" s="1531"/>
      <c r="SU136" s="1531"/>
      <c r="SV136" s="1531"/>
      <c r="SW136" s="1531"/>
      <c r="SX136" s="1531"/>
      <c r="SY136" s="1531"/>
      <c r="SZ136" s="1531"/>
      <c r="TA136" s="1531"/>
      <c r="TB136" s="1531"/>
      <c r="TC136" s="1531"/>
      <c r="TD136" s="1531"/>
      <c r="TE136" s="1531"/>
      <c r="TF136" s="1531"/>
      <c r="TG136" s="1531"/>
      <c r="TH136" s="1531"/>
      <c r="TI136" s="1531"/>
      <c r="TJ136" s="1531"/>
      <c r="TK136" s="1531"/>
      <c r="TL136" s="1531"/>
      <c r="TM136" s="1531"/>
      <c r="TN136" s="1531"/>
      <c r="TO136" s="1531"/>
      <c r="TP136" s="1531"/>
      <c r="TQ136" s="1531"/>
      <c r="TR136" s="1531"/>
      <c r="TS136" s="1531"/>
      <c r="TT136" s="1531"/>
      <c r="TU136" s="1531"/>
      <c r="TV136" s="1531"/>
      <c r="TW136" s="1531"/>
      <c r="TX136" s="1531"/>
      <c r="TY136" s="1531"/>
      <c r="TZ136" s="1531"/>
      <c r="UA136" s="1531"/>
      <c r="UB136" s="1531"/>
      <c r="UC136" s="1531"/>
      <c r="UD136" s="1531"/>
      <c r="UE136" s="1531"/>
      <c r="UF136" s="1531"/>
      <c r="UG136" s="1531"/>
      <c r="UH136" s="1531"/>
      <c r="UI136" s="1531"/>
      <c r="UJ136" s="1531"/>
      <c r="UK136" s="1531"/>
      <c r="UL136" s="1531"/>
      <c r="UM136" s="1531"/>
      <c r="UN136" s="1531"/>
      <c r="UO136" s="1531"/>
      <c r="UP136" s="1531"/>
      <c r="UQ136" s="1531"/>
      <c r="UR136" s="1531"/>
      <c r="US136" s="1531"/>
      <c r="UT136" s="1531"/>
      <c r="UU136" s="1531"/>
      <c r="UV136" s="1531"/>
      <c r="UW136" s="1531"/>
      <c r="UX136" s="1531"/>
      <c r="UY136" s="1531"/>
      <c r="UZ136" s="1531"/>
      <c r="VA136" s="1531"/>
      <c r="VB136" s="1531"/>
      <c r="VC136" s="1531"/>
      <c r="VD136" s="1531"/>
      <c r="VE136" s="1531"/>
      <c r="VF136" s="1531"/>
      <c r="VG136" s="1531"/>
      <c r="VH136" s="1531"/>
      <c r="VI136" s="1531"/>
      <c r="VJ136" s="1531"/>
      <c r="VK136" s="1531"/>
      <c r="VL136" s="1531"/>
      <c r="VM136" s="1531"/>
      <c r="VN136" s="1531"/>
      <c r="VO136" s="1531"/>
      <c r="VP136" s="1531"/>
      <c r="VQ136" s="1531"/>
      <c r="VR136" s="1531"/>
      <c r="VS136" s="1531"/>
      <c r="VT136" s="1531"/>
      <c r="VU136" s="1531"/>
      <c r="VV136" s="1531"/>
      <c r="VW136" s="1531"/>
      <c r="VX136" s="1531"/>
      <c r="VY136" s="1531"/>
      <c r="VZ136" s="1531"/>
      <c r="WA136" s="1531"/>
      <c r="WB136" s="1531"/>
      <c r="WC136" s="1531"/>
      <c r="WD136" s="1531"/>
      <c r="WE136" s="1531"/>
      <c r="WF136" s="1531"/>
      <c r="WG136" s="1531"/>
      <c r="WH136" s="1531"/>
      <c r="WI136" s="1531"/>
      <c r="WJ136" s="1531"/>
      <c r="WK136" s="1531"/>
      <c r="WL136" s="1531"/>
      <c r="WM136" s="1531"/>
      <c r="WN136" s="1531"/>
      <c r="WO136" s="1531"/>
      <c r="WP136" s="1531"/>
      <c r="WQ136" s="1531"/>
      <c r="WR136" s="1531"/>
      <c r="WS136" s="1531"/>
      <c r="WT136" s="1531"/>
      <c r="WU136" s="1531"/>
      <c r="WV136" s="1531"/>
      <c r="WW136" s="1531"/>
      <c r="WX136" s="1531"/>
      <c r="WY136" s="1531"/>
      <c r="WZ136" s="1531"/>
      <c r="XA136" s="1531"/>
      <c r="XB136" s="1531"/>
      <c r="XC136" s="1531"/>
      <c r="XD136" s="1531"/>
      <c r="XE136" s="1531"/>
      <c r="XF136" s="1531"/>
      <c r="XG136" s="1531"/>
      <c r="XH136" s="1531"/>
      <c r="XI136" s="1531"/>
      <c r="XJ136" s="1531"/>
      <c r="XK136" s="1531"/>
      <c r="XL136" s="1531"/>
      <c r="XM136" s="1531"/>
      <c r="XN136" s="1531"/>
      <c r="XO136" s="1531"/>
      <c r="XP136" s="1531"/>
      <c r="XQ136" s="1531"/>
      <c r="XR136" s="1531"/>
      <c r="XS136" s="1531"/>
      <c r="XT136" s="1531"/>
      <c r="XU136" s="1531"/>
      <c r="XV136" s="1531"/>
      <c r="XW136" s="1531"/>
      <c r="XX136" s="1531"/>
      <c r="XY136" s="1531"/>
      <c r="XZ136" s="1531"/>
      <c r="YA136" s="1531"/>
      <c r="YB136" s="1531"/>
      <c r="YC136" s="1531"/>
      <c r="YD136" s="1531"/>
      <c r="YE136" s="1531"/>
      <c r="YF136" s="1531"/>
      <c r="YG136" s="1531"/>
      <c r="YH136" s="1531"/>
      <c r="YI136" s="1531"/>
      <c r="YJ136" s="1531"/>
      <c r="YK136" s="1531"/>
      <c r="YL136" s="1531"/>
      <c r="YM136" s="1531"/>
      <c r="YN136" s="1531"/>
      <c r="YO136" s="1531"/>
      <c r="YP136" s="1531"/>
      <c r="YQ136" s="1531"/>
      <c r="YR136" s="1531"/>
      <c r="YS136" s="1531"/>
      <c r="YT136" s="1531"/>
      <c r="YU136" s="1531"/>
      <c r="YV136" s="1531"/>
      <c r="YW136" s="1531"/>
      <c r="YX136" s="1531"/>
      <c r="YY136" s="1531"/>
      <c r="YZ136" s="1531"/>
      <c r="ZA136" s="1531"/>
      <c r="ZB136" s="1531"/>
      <c r="ZC136" s="1531"/>
      <c r="ZD136" s="1531"/>
      <c r="ZE136" s="1531"/>
      <c r="ZF136" s="1531"/>
      <c r="ZG136" s="1531"/>
      <c r="ZH136" s="1531"/>
      <c r="ZI136" s="1531"/>
      <c r="ZJ136" s="1531"/>
      <c r="ZK136" s="1531"/>
      <c r="ZL136" s="1531"/>
      <c r="ZM136" s="1531"/>
      <c r="ZN136" s="1531"/>
      <c r="ZO136" s="1531"/>
      <c r="ZP136" s="1531"/>
      <c r="ZQ136" s="1531"/>
      <c r="ZR136" s="1531"/>
      <c r="ZS136" s="1531"/>
      <c r="ZT136" s="1531"/>
      <c r="ZU136" s="1531"/>
      <c r="ZV136" s="1531"/>
      <c r="ZW136" s="1531"/>
      <c r="ZX136" s="1531"/>
      <c r="ZY136" s="1531"/>
      <c r="ZZ136" s="1531"/>
      <c r="AAA136" s="1531"/>
      <c r="AAB136" s="1531"/>
      <c r="AAC136" s="1531"/>
      <c r="AAD136" s="1531"/>
      <c r="AAE136" s="1531"/>
      <c r="AAF136" s="1531"/>
      <c r="AAG136" s="1531"/>
      <c r="AAH136" s="1531"/>
      <c r="AAI136" s="1531"/>
      <c r="AAJ136" s="1531"/>
      <c r="AAK136" s="1531"/>
      <c r="AAL136" s="1531"/>
      <c r="AAM136" s="1531"/>
      <c r="AAN136" s="1531"/>
      <c r="AAO136" s="1531"/>
      <c r="AAP136" s="1531"/>
      <c r="AAQ136" s="1531"/>
      <c r="AAR136" s="1531"/>
      <c r="AAS136" s="1531"/>
      <c r="AAT136" s="1531"/>
      <c r="AAU136" s="1531"/>
      <c r="AAV136" s="1531"/>
      <c r="AAW136" s="1531"/>
      <c r="AAX136" s="1531"/>
      <c r="AAY136" s="1531"/>
      <c r="AAZ136" s="1531"/>
      <c r="ABA136" s="1531"/>
      <c r="ABB136" s="1531"/>
      <c r="ABC136" s="1531"/>
      <c r="ABD136" s="1531"/>
      <c r="ABE136" s="1531"/>
      <c r="ABF136" s="1531"/>
      <c r="ABG136" s="1531"/>
      <c r="ABH136" s="1531"/>
      <c r="ABI136" s="1531"/>
      <c r="ABJ136" s="1531"/>
      <c r="ABK136" s="1531"/>
      <c r="ABL136" s="1531"/>
      <c r="ABM136" s="1531"/>
      <c r="ABN136" s="1531"/>
      <c r="ABO136" s="1531"/>
      <c r="ABP136" s="1531"/>
      <c r="ABQ136" s="1531"/>
      <c r="ABR136" s="1531"/>
      <c r="ABS136" s="1531"/>
      <c r="ABT136" s="1531"/>
      <c r="ABU136" s="1531"/>
      <c r="ABV136" s="1531"/>
      <c r="ABW136" s="1531"/>
      <c r="ABX136" s="1531"/>
      <c r="ABY136" s="1531"/>
      <c r="ABZ136" s="1531"/>
      <c r="ACA136" s="1531"/>
      <c r="ACB136" s="1531"/>
      <c r="ACC136" s="1531"/>
      <c r="ACD136" s="1531"/>
      <c r="ACE136" s="1531"/>
      <c r="ACF136" s="1531"/>
      <c r="ACG136" s="1531"/>
      <c r="ACH136" s="1531"/>
      <c r="ACI136" s="1531"/>
      <c r="ACJ136" s="1531"/>
      <c r="ACK136" s="1531"/>
      <c r="ACL136" s="1531"/>
      <c r="ACM136" s="1531"/>
      <c r="ACN136" s="1531"/>
      <c r="ACO136" s="1531"/>
      <c r="ACP136" s="1531"/>
      <c r="ACQ136" s="1531"/>
      <c r="ACR136" s="1531"/>
      <c r="ACS136" s="1531"/>
      <c r="ACT136" s="1531"/>
      <c r="ACU136" s="1531"/>
      <c r="ACV136" s="1531"/>
      <c r="ACW136" s="1531"/>
      <c r="ACX136" s="1531"/>
      <c r="ACY136" s="1531"/>
      <c r="ACZ136" s="1531"/>
      <c r="ADA136" s="1531"/>
      <c r="ADB136" s="1531"/>
      <c r="ADC136" s="1531"/>
      <c r="ADD136" s="1531"/>
      <c r="ADE136" s="1531"/>
      <c r="ADF136" s="1531"/>
      <c r="ADG136" s="1531"/>
      <c r="ADH136" s="1531"/>
      <c r="ADI136" s="1531"/>
      <c r="ADJ136" s="1531"/>
      <c r="ADK136" s="1531"/>
      <c r="ADL136" s="1531"/>
      <c r="ADM136" s="1531"/>
      <c r="ADN136" s="1531"/>
      <c r="ADO136" s="1531"/>
      <c r="ADP136" s="1531"/>
      <c r="ADQ136" s="1531"/>
      <c r="ADR136" s="1531"/>
      <c r="ADS136" s="1531"/>
      <c r="ADT136" s="1531"/>
      <c r="ADU136" s="1531"/>
      <c r="ADV136" s="1531"/>
      <c r="ADW136" s="1531"/>
      <c r="ADX136" s="1531"/>
      <c r="ADY136" s="1531"/>
      <c r="ADZ136" s="1531"/>
      <c r="AEA136" s="1531"/>
      <c r="AEB136" s="1531"/>
      <c r="AEC136" s="1531"/>
      <c r="AED136" s="1531"/>
      <c r="AEE136" s="1531"/>
      <c r="AEF136" s="1531"/>
      <c r="AEG136" s="1531"/>
      <c r="AEH136" s="1531"/>
      <c r="AEI136" s="1531"/>
      <c r="AEJ136" s="1531"/>
      <c r="AEK136" s="1531"/>
      <c r="AEL136" s="1531"/>
      <c r="AEM136" s="1531"/>
      <c r="AEN136" s="1531"/>
      <c r="AEO136" s="1531"/>
      <c r="AEP136" s="1531"/>
      <c r="AEQ136" s="1531"/>
      <c r="AER136" s="1531"/>
      <c r="AES136" s="1531"/>
      <c r="AET136" s="1531"/>
      <c r="AEU136" s="1531"/>
      <c r="AEV136" s="1531"/>
      <c r="AEW136" s="1531"/>
      <c r="AEX136" s="1531"/>
      <c r="AEY136" s="1531"/>
      <c r="AEZ136" s="1531"/>
      <c r="AFA136" s="1531"/>
      <c r="AFB136" s="1531"/>
      <c r="AFC136" s="1531"/>
      <c r="AFD136" s="1531"/>
      <c r="AFE136" s="1531"/>
      <c r="AFF136" s="1531"/>
      <c r="AFG136" s="1531"/>
      <c r="AFH136" s="1531"/>
      <c r="AFI136" s="1531"/>
      <c r="AFJ136" s="1531"/>
      <c r="AFK136" s="1531"/>
      <c r="AFL136" s="1531"/>
      <c r="AFM136" s="1531"/>
      <c r="AFN136" s="1531"/>
      <c r="AFO136" s="1531"/>
      <c r="AFP136" s="1531"/>
      <c r="AFQ136" s="1531"/>
      <c r="AFR136" s="1531"/>
      <c r="AFS136" s="1531"/>
      <c r="AFT136" s="1531"/>
      <c r="AFU136" s="1531"/>
      <c r="AFV136" s="1531"/>
      <c r="AFW136" s="1531"/>
      <c r="AFX136" s="1531"/>
      <c r="AFY136" s="1531"/>
      <c r="AFZ136" s="1531"/>
      <c r="AGA136" s="1531"/>
      <c r="AGB136" s="1531"/>
      <c r="AGC136" s="1531"/>
      <c r="AGD136" s="1531"/>
      <c r="AGE136" s="1531"/>
      <c r="AGF136" s="1531"/>
      <c r="AGG136" s="1531"/>
      <c r="AGH136" s="1531"/>
      <c r="AGI136" s="1531"/>
      <c r="AGJ136" s="1531"/>
      <c r="AGK136" s="1531"/>
      <c r="AGL136" s="1531"/>
      <c r="AGM136" s="1531"/>
      <c r="AGN136" s="1531"/>
      <c r="AGO136" s="1531"/>
      <c r="AGP136" s="1531"/>
      <c r="AGQ136" s="1531"/>
      <c r="AGR136" s="1531"/>
      <c r="AGS136" s="1531"/>
      <c r="AGT136" s="1531"/>
      <c r="AGU136" s="1531"/>
      <c r="AGV136" s="1531"/>
      <c r="AGW136" s="1531"/>
      <c r="AGX136" s="1531"/>
      <c r="AGY136" s="1531"/>
      <c r="AGZ136" s="1531"/>
      <c r="AHA136" s="1531"/>
      <c r="AHB136" s="1531"/>
      <c r="AHC136" s="1531"/>
      <c r="AHD136" s="1531"/>
      <c r="AHE136" s="1531"/>
      <c r="AHF136" s="1531"/>
      <c r="AHG136" s="1531"/>
      <c r="AHH136" s="1531"/>
      <c r="AHI136" s="1531"/>
      <c r="AHJ136" s="1531"/>
      <c r="AHK136" s="1531"/>
      <c r="AHL136" s="1531"/>
      <c r="AHM136" s="1531"/>
      <c r="AHN136" s="1531"/>
      <c r="AHO136" s="1531"/>
      <c r="AHP136" s="1531"/>
      <c r="AHQ136" s="1531"/>
      <c r="AHR136" s="1531"/>
      <c r="AHS136" s="1531"/>
      <c r="AHT136" s="1531"/>
      <c r="AHU136" s="1531"/>
      <c r="AHV136" s="1531"/>
      <c r="AHW136" s="1531"/>
      <c r="AHX136" s="1531"/>
      <c r="AHY136" s="1531"/>
      <c r="AHZ136" s="1531"/>
      <c r="AIA136" s="1531"/>
      <c r="AIB136" s="1531"/>
      <c r="AIC136" s="1531"/>
      <c r="AID136" s="1531"/>
      <c r="AIE136" s="1531"/>
      <c r="AIF136" s="1531"/>
      <c r="AIG136" s="1531"/>
      <c r="AIH136" s="1531"/>
      <c r="AII136" s="1531"/>
      <c r="AIJ136" s="1531"/>
      <c r="AIK136" s="1531"/>
      <c r="AIL136" s="1531"/>
      <c r="AIM136" s="1531"/>
      <c r="AIN136" s="1531"/>
      <c r="AIO136" s="1531"/>
      <c r="AIP136" s="1531"/>
      <c r="AIQ136" s="1531"/>
      <c r="AIR136" s="1531"/>
      <c r="AIS136" s="1531"/>
      <c r="AIT136" s="1531"/>
      <c r="AIU136" s="1531"/>
      <c r="AIV136" s="1531"/>
      <c r="AIW136" s="1531"/>
      <c r="AIX136" s="1531"/>
      <c r="AIY136" s="1531"/>
      <c r="AIZ136" s="1531"/>
      <c r="AJA136" s="1531"/>
      <c r="AJB136" s="1531"/>
      <c r="AJC136" s="1531"/>
      <c r="AJD136" s="1531"/>
      <c r="AJE136" s="1531"/>
      <c r="AJF136" s="1531"/>
      <c r="AJG136" s="1531"/>
      <c r="AJH136" s="1531"/>
      <c r="AJI136" s="1531"/>
      <c r="AJJ136" s="1531"/>
      <c r="AJK136" s="1531"/>
      <c r="AJL136" s="1531"/>
      <c r="AJM136" s="1531"/>
      <c r="AJN136" s="1531"/>
      <c r="AJO136" s="1531"/>
      <c r="AJP136" s="1531"/>
      <c r="AJQ136" s="1531"/>
      <c r="AJR136" s="1531"/>
      <c r="AJS136" s="1531"/>
      <c r="AJT136" s="1531"/>
      <c r="AJU136" s="1531"/>
      <c r="AJV136" s="1531"/>
      <c r="AJW136" s="1531"/>
      <c r="AJX136" s="1531"/>
      <c r="AJY136" s="1531"/>
      <c r="AJZ136" s="1531"/>
      <c r="AKA136" s="1531"/>
      <c r="AKB136" s="1531"/>
      <c r="AKC136" s="1531"/>
      <c r="AKD136" s="1531"/>
      <c r="AKE136" s="1531"/>
      <c r="AKF136" s="1531"/>
      <c r="AKG136" s="1531"/>
      <c r="AKH136" s="1531"/>
      <c r="AKI136" s="1531"/>
      <c r="AKJ136" s="1531"/>
      <c r="AKK136" s="1531"/>
      <c r="AKL136" s="1531"/>
      <c r="AKM136" s="1531"/>
      <c r="AKN136" s="1531"/>
      <c r="AKO136" s="1531"/>
      <c r="AKP136" s="1531"/>
      <c r="AKQ136" s="1531"/>
      <c r="AKR136" s="1531"/>
      <c r="AKS136" s="1531"/>
      <c r="AKT136" s="1531"/>
      <c r="AKU136" s="1531"/>
      <c r="AKV136" s="1531"/>
      <c r="AKW136" s="1531"/>
      <c r="AKX136" s="1531"/>
      <c r="AKY136" s="1531"/>
      <c r="AKZ136" s="1531"/>
      <c r="ALA136" s="1531"/>
      <c r="ALB136" s="1531"/>
      <c r="ALC136" s="1531"/>
      <c r="ALD136" s="1531"/>
      <c r="ALE136" s="1531"/>
      <c r="ALF136" s="1531"/>
      <c r="ALG136" s="1531"/>
      <c r="ALH136" s="1531"/>
      <c r="ALI136" s="1531"/>
      <c r="ALJ136" s="1531"/>
      <c r="ALK136" s="1531"/>
      <c r="ALL136" s="1531"/>
      <c r="ALM136" s="1531"/>
      <c r="ALN136" s="1531"/>
      <c r="ALO136" s="1531"/>
      <c r="ALP136" s="1531"/>
      <c r="ALQ136" s="1531"/>
      <c r="ALR136" s="1531"/>
      <c r="ALS136" s="1531"/>
      <c r="ALT136" s="1531"/>
      <c r="ALU136" s="1531"/>
      <c r="ALV136" s="1531"/>
      <c r="ALW136" s="1531"/>
      <c r="ALX136" s="1531"/>
      <c r="ALY136" s="1531"/>
      <c r="ALZ136" s="1531"/>
      <c r="AMA136" s="1531"/>
      <c r="AMB136" s="1531"/>
      <c r="AMC136" s="1531"/>
      <c r="AMD136" s="1531"/>
      <c r="AME136" s="1531"/>
      <c r="AMF136" s="1531"/>
      <c r="AMG136" s="1531"/>
      <c r="AMH136" s="1531"/>
      <c r="AMI136" s="1531"/>
      <c r="AMJ136" s="1531"/>
      <c r="AMK136" s="1531"/>
      <c r="AML136" s="1531"/>
      <c r="AMM136" s="1531"/>
      <c r="AMN136" s="1531"/>
      <c r="AMO136" s="1531"/>
      <c r="AMP136" s="1531"/>
      <c r="AMQ136" s="1531"/>
      <c r="AMR136" s="1531"/>
      <c r="AMS136" s="1531"/>
      <c r="AMT136" s="1531"/>
      <c r="AMU136" s="1531"/>
      <c r="AMV136" s="1531"/>
      <c r="AMW136" s="1531"/>
      <c r="AMX136" s="1531"/>
      <c r="AMY136" s="1531"/>
      <c r="AMZ136" s="1531"/>
      <c r="ANA136" s="1531"/>
      <c r="ANB136" s="1531"/>
      <c r="ANC136" s="1531"/>
      <c r="AND136" s="1531"/>
      <c r="ANE136" s="1531"/>
      <c r="ANF136" s="1531"/>
      <c r="ANG136" s="1531"/>
      <c r="ANH136" s="1531"/>
      <c r="ANI136" s="1531"/>
      <c r="ANJ136" s="1531"/>
      <c r="ANK136" s="1531"/>
      <c r="ANL136" s="1531"/>
      <c r="ANM136" s="1531"/>
      <c r="ANN136" s="1531"/>
      <c r="ANO136" s="1531"/>
      <c r="ANP136" s="1531"/>
      <c r="ANQ136" s="1531"/>
      <c r="ANR136" s="1531"/>
      <c r="ANS136" s="1531"/>
      <c r="ANT136" s="1531"/>
      <c r="ANU136" s="1531"/>
      <c r="ANV136" s="1531"/>
      <c r="ANW136" s="1531"/>
      <c r="ANX136" s="1531"/>
      <c r="ANY136" s="1531"/>
      <c r="ANZ136" s="1531"/>
      <c r="AOA136" s="1531"/>
      <c r="AOB136" s="1531"/>
      <c r="AOC136" s="1531"/>
      <c r="AOD136" s="1531"/>
      <c r="AOE136" s="1531"/>
      <c r="AOF136" s="1531"/>
      <c r="AOG136" s="1531"/>
      <c r="AOH136" s="1531"/>
      <c r="AOI136" s="1531"/>
      <c r="AOJ136" s="1531"/>
      <c r="AOK136" s="1531"/>
      <c r="AOL136" s="1531"/>
      <c r="AOM136" s="1531"/>
      <c r="AON136" s="1531"/>
      <c r="AOO136" s="1531"/>
      <c r="AOP136" s="1531"/>
      <c r="AOQ136" s="1531"/>
      <c r="AOR136" s="1531"/>
      <c r="AOS136" s="1531"/>
      <c r="AOT136" s="1531"/>
      <c r="AOU136" s="1531"/>
      <c r="AOV136" s="1531"/>
      <c r="AOW136" s="1531"/>
      <c r="AOX136" s="1531"/>
      <c r="AOY136" s="1531"/>
      <c r="AOZ136" s="1531"/>
      <c r="APA136" s="1531"/>
      <c r="APB136" s="1531"/>
      <c r="APC136" s="1531"/>
      <c r="APD136" s="1531"/>
      <c r="APE136" s="1531"/>
      <c r="APF136" s="1531"/>
      <c r="APG136" s="1531"/>
      <c r="APH136" s="1531"/>
      <c r="API136" s="1531"/>
      <c r="APJ136" s="1531"/>
      <c r="APK136" s="1531"/>
      <c r="APL136" s="1531"/>
      <c r="APM136" s="1531"/>
      <c r="APN136" s="1531"/>
      <c r="APO136" s="1531"/>
      <c r="APP136" s="1531"/>
      <c r="APQ136" s="1531"/>
      <c r="APR136" s="1531"/>
      <c r="APS136" s="1531"/>
      <c r="APT136" s="1531"/>
      <c r="APU136" s="1531"/>
      <c r="APV136" s="1531"/>
      <c r="APW136" s="1531"/>
      <c r="APX136" s="1531"/>
      <c r="APY136" s="1531"/>
      <c r="APZ136" s="1531"/>
      <c r="AQA136" s="1531"/>
      <c r="AQB136" s="1531"/>
      <c r="AQC136" s="1531"/>
      <c r="AQD136" s="1531"/>
      <c r="AQE136" s="1531"/>
      <c r="AQF136" s="1531"/>
      <c r="AQG136" s="1531"/>
      <c r="AQH136" s="1531"/>
      <c r="AQI136" s="1531"/>
      <c r="AQJ136" s="1531"/>
      <c r="AQK136" s="1531"/>
      <c r="AQL136" s="1531"/>
      <c r="AQM136" s="1531"/>
      <c r="AQN136" s="1531"/>
      <c r="AQO136" s="1531"/>
      <c r="AQP136" s="1531"/>
      <c r="AQQ136" s="1531"/>
      <c r="AQR136" s="1531"/>
      <c r="AQS136" s="1531"/>
      <c r="AQT136" s="1531"/>
      <c r="AQU136" s="1531"/>
      <c r="AQV136" s="1531"/>
      <c r="AQW136" s="1531"/>
      <c r="AQX136" s="1531"/>
      <c r="AQY136" s="1531"/>
      <c r="AQZ136" s="1531"/>
      <c r="ARA136" s="1531"/>
      <c r="ARB136" s="1531"/>
      <c r="ARC136" s="1531"/>
      <c r="ARD136" s="1531"/>
      <c r="ARE136" s="1531"/>
      <c r="ARF136" s="1531"/>
      <c r="ARG136" s="1531"/>
      <c r="ARH136" s="1531"/>
      <c r="ARI136" s="1531"/>
      <c r="ARJ136" s="1531"/>
      <c r="ARK136" s="1531"/>
      <c r="ARL136" s="1531"/>
      <c r="ARM136" s="1531"/>
      <c r="ARN136" s="1531"/>
      <c r="ARO136" s="1531"/>
      <c r="ARP136" s="1531"/>
      <c r="ARQ136" s="1531"/>
      <c r="ARR136" s="1531"/>
      <c r="ARS136" s="1531"/>
      <c r="ART136" s="1531"/>
      <c r="ARU136" s="1531"/>
      <c r="ARV136" s="1531"/>
      <c r="ARW136" s="1531"/>
      <c r="ARX136" s="1531"/>
      <c r="ARY136" s="1531"/>
      <c r="ARZ136" s="1531"/>
      <c r="ASA136" s="1531"/>
      <c r="ASB136" s="1531"/>
      <c r="ASC136" s="1531"/>
      <c r="ASD136" s="1531"/>
      <c r="ASE136" s="1531"/>
      <c r="ASF136" s="1531"/>
      <c r="ASG136" s="1531"/>
      <c r="ASH136" s="1531"/>
      <c r="ASI136" s="1531"/>
      <c r="ASJ136" s="1531"/>
      <c r="ASK136" s="1531"/>
      <c r="ASL136" s="1531"/>
      <c r="ASM136" s="1531"/>
      <c r="ASN136" s="1531"/>
      <c r="ASO136" s="1531"/>
      <c r="ASP136" s="1531"/>
      <c r="ASQ136" s="1531"/>
      <c r="ASR136" s="1531"/>
      <c r="ASS136" s="1531"/>
      <c r="AST136" s="1531"/>
      <c r="ASU136" s="1531"/>
      <c r="ASV136" s="1531"/>
      <c r="ASW136" s="1531"/>
      <c r="ASX136" s="1531"/>
      <c r="ASY136" s="1531"/>
      <c r="ASZ136" s="1531"/>
      <c r="ATA136" s="1531"/>
      <c r="ATB136" s="1531"/>
      <c r="ATC136" s="1531"/>
      <c r="ATD136" s="1531"/>
      <c r="ATE136" s="1531"/>
      <c r="ATF136" s="1531"/>
      <c r="ATG136" s="1531"/>
      <c r="ATH136" s="1531"/>
      <c r="ATI136" s="1531"/>
      <c r="ATJ136" s="1531"/>
      <c r="ATK136" s="1531"/>
      <c r="ATL136" s="1531"/>
      <c r="ATM136" s="1531"/>
      <c r="ATN136" s="1531"/>
      <c r="ATO136" s="1531"/>
      <c r="ATP136" s="1531"/>
      <c r="ATQ136" s="1531"/>
      <c r="ATR136" s="1531"/>
      <c r="ATS136" s="1531"/>
      <c r="ATT136" s="1531"/>
      <c r="ATU136" s="1531"/>
      <c r="ATV136" s="1531"/>
      <c r="ATW136" s="1531"/>
      <c r="ATX136" s="1531"/>
      <c r="ATY136" s="1531"/>
      <c r="ATZ136" s="1531"/>
      <c r="AUA136" s="1531"/>
      <c r="AUB136" s="1531"/>
      <c r="AUC136" s="1531"/>
      <c r="AUD136" s="1531"/>
      <c r="AUE136" s="1531"/>
      <c r="AUF136" s="1531"/>
      <c r="AUG136" s="1531"/>
      <c r="AUH136" s="1531"/>
      <c r="AUI136" s="1531"/>
    </row>
    <row r="137" spans="1:1231" s="1406" customFormat="1" ht="31.75" customHeight="1" x14ac:dyDescent="0.75">
      <c r="A137" s="1410"/>
      <c r="B137" s="1410"/>
      <c r="C137" s="1476"/>
      <c r="D137" s="1642"/>
      <c r="E137" s="1511"/>
      <c r="F137" s="1511"/>
      <c r="G137" s="1599"/>
      <c r="H137" s="1599"/>
      <c r="I137" s="1512"/>
      <c r="J137" s="1513"/>
      <c r="K137" s="1514"/>
      <c r="L137" s="1515"/>
      <c r="M137" s="1639"/>
      <c r="N137" s="1515"/>
      <c r="O137" s="1486"/>
      <c r="P137" s="1854"/>
      <c r="Q137" s="1854"/>
      <c r="R137" s="1486"/>
      <c r="S137" s="1486"/>
      <c r="T137" s="1486"/>
      <c r="U137" s="1486"/>
      <c r="V137" s="1486"/>
      <c r="W137" s="1641"/>
      <c r="X137" s="1486"/>
      <c r="Y137" s="1854"/>
      <c r="Z137" s="1854"/>
      <c r="AA137" s="1433"/>
      <c r="AB137" s="1854"/>
      <c r="AC137" s="1854"/>
      <c r="AD137" s="1412"/>
      <c r="AE137" s="1412"/>
      <c r="AF137" s="1412"/>
      <c r="AG137" s="1486"/>
      <c r="AH137" s="1486"/>
      <c r="AI137" s="1486"/>
      <c r="AJ137" s="1486"/>
      <c r="AK137" s="1486"/>
      <c r="AL137" s="1413"/>
      <c r="AN137" s="1487"/>
      <c r="AO137" s="1487"/>
      <c r="AP137" s="1531"/>
      <c r="AQ137" s="1531"/>
      <c r="AR137" s="1531"/>
      <c r="AS137" s="1531"/>
      <c r="AT137" s="1531"/>
      <c r="AU137" s="1531"/>
      <c r="AV137" s="1531"/>
      <c r="AW137" s="1531"/>
      <c r="AX137" s="1531"/>
      <c r="AY137" s="1531"/>
      <c r="AZ137" s="1531"/>
      <c r="BA137" s="1531"/>
      <c r="BB137" s="1531"/>
      <c r="BC137" s="1531"/>
      <c r="BD137" s="1531"/>
      <c r="BE137" s="1531"/>
      <c r="BF137" s="1531"/>
      <c r="BG137" s="1531"/>
      <c r="BH137" s="1531"/>
      <c r="BI137" s="1531"/>
      <c r="BJ137" s="1531"/>
      <c r="BK137" s="1531"/>
      <c r="BL137" s="1531"/>
      <c r="BM137" s="1531"/>
      <c r="BN137" s="1531"/>
      <c r="BO137" s="1531"/>
      <c r="BP137" s="1531"/>
      <c r="BQ137" s="1531"/>
      <c r="BR137" s="1531"/>
      <c r="BS137" s="1531"/>
      <c r="BT137" s="1531"/>
      <c r="BU137" s="1531"/>
      <c r="BV137" s="1531"/>
      <c r="BW137" s="1531"/>
      <c r="BX137" s="1531"/>
      <c r="BY137" s="1531"/>
      <c r="BZ137" s="1531"/>
      <c r="CA137" s="1531"/>
      <c r="CB137" s="1531"/>
      <c r="CC137" s="1531"/>
      <c r="CD137" s="1531"/>
      <c r="CE137" s="1531"/>
      <c r="CF137" s="1531"/>
      <c r="CG137" s="1531"/>
      <c r="CH137" s="1531"/>
      <c r="CI137" s="1531"/>
      <c r="CJ137" s="1531"/>
      <c r="CK137" s="1531"/>
      <c r="CL137" s="1531"/>
      <c r="CM137" s="1531"/>
      <c r="CN137" s="1531"/>
      <c r="CO137" s="1531"/>
      <c r="CP137" s="1531"/>
      <c r="CQ137" s="1531"/>
      <c r="CR137" s="1531"/>
      <c r="CS137" s="1531"/>
      <c r="CT137" s="1531"/>
      <c r="CU137" s="1531"/>
      <c r="CV137" s="1531"/>
      <c r="CW137" s="1531"/>
      <c r="CX137" s="1531"/>
      <c r="CY137" s="1531"/>
      <c r="CZ137" s="1531"/>
      <c r="DA137" s="1531"/>
      <c r="DB137" s="1531"/>
      <c r="DC137" s="1531"/>
      <c r="DD137" s="1531"/>
      <c r="DE137" s="1531"/>
      <c r="DF137" s="1531"/>
      <c r="DG137" s="1531"/>
      <c r="DH137" s="1531"/>
      <c r="DI137" s="1531"/>
      <c r="DJ137" s="1531"/>
      <c r="DK137" s="1531"/>
      <c r="DL137" s="1531"/>
      <c r="DM137" s="1531"/>
      <c r="DN137" s="1531"/>
      <c r="DO137" s="1531"/>
      <c r="DP137" s="1531"/>
      <c r="DQ137" s="1531"/>
      <c r="DR137" s="1531"/>
      <c r="DS137" s="1531"/>
      <c r="DT137" s="1531"/>
      <c r="DU137" s="1531"/>
      <c r="DV137" s="1531"/>
      <c r="DW137" s="1531"/>
      <c r="DX137" s="1531"/>
      <c r="DY137" s="1531"/>
      <c r="DZ137" s="1531"/>
      <c r="EA137" s="1531"/>
      <c r="EB137" s="1531"/>
      <c r="EC137" s="1531"/>
      <c r="ED137" s="1531"/>
      <c r="EE137" s="1531"/>
      <c r="EF137" s="1531"/>
      <c r="EG137" s="1531"/>
      <c r="EH137" s="1531"/>
      <c r="EI137" s="1531"/>
      <c r="EJ137" s="1531"/>
      <c r="EK137" s="1531"/>
      <c r="EL137" s="1531"/>
      <c r="EM137" s="1531"/>
      <c r="EN137" s="1531"/>
      <c r="EO137" s="1531"/>
      <c r="EP137" s="1531"/>
      <c r="EQ137" s="1531"/>
      <c r="ER137" s="1531"/>
      <c r="ES137" s="1531"/>
      <c r="ET137" s="1531"/>
      <c r="EU137" s="1531"/>
      <c r="EV137" s="1531"/>
      <c r="EW137" s="1531"/>
      <c r="EX137" s="1531"/>
      <c r="EY137" s="1531"/>
      <c r="EZ137" s="1531"/>
      <c r="FA137" s="1531"/>
      <c r="FB137" s="1531"/>
      <c r="FC137" s="1531"/>
      <c r="FD137" s="1531"/>
      <c r="FE137" s="1531"/>
      <c r="FF137" s="1531"/>
      <c r="FG137" s="1531"/>
      <c r="FH137" s="1531"/>
      <c r="FI137" s="1531"/>
      <c r="FJ137" s="1531"/>
      <c r="FK137" s="1531"/>
      <c r="FL137" s="1531"/>
      <c r="FM137" s="1531"/>
      <c r="FN137" s="1531"/>
      <c r="FO137" s="1531"/>
      <c r="FP137" s="1531"/>
      <c r="FQ137" s="1531"/>
      <c r="FR137" s="1531"/>
      <c r="FS137" s="1531"/>
      <c r="FT137" s="1531"/>
      <c r="FU137" s="1531"/>
      <c r="FV137" s="1531"/>
      <c r="FW137" s="1531"/>
      <c r="FX137" s="1531"/>
      <c r="FY137" s="1531"/>
      <c r="FZ137" s="1531"/>
      <c r="GA137" s="1531"/>
      <c r="GB137" s="1531"/>
      <c r="GC137" s="1531"/>
      <c r="GD137" s="1531"/>
      <c r="GE137" s="1531"/>
      <c r="GF137" s="1531"/>
      <c r="GG137" s="1531"/>
      <c r="GH137" s="1531"/>
      <c r="GI137" s="1531"/>
      <c r="GJ137" s="1531"/>
      <c r="GK137" s="1531"/>
      <c r="GL137" s="1531"/>
      <c r="GM137" s="1531"/>
      <c r="GN137" s="1531"/>
      <c r="GO137" s="1531"/>
      <c r="GP137" s="1531"/>
      <c r="GQ137" s="1531"/>
      <c r="GR137" s="1531"/>
      <c r="GS137" s="1531"/>
      <c r="GT137" s="1531"/>
      <c r="GU137" s="1531"/>
      <c r="GV137" s="1531"/>
      <c r="GW137" s="1531"/>
      <c r="GX137" s="1531"/>
      <c r="GY137" s="1531"/>
      <c r="GZ137" s="1531"/>
      <c r="HA137" s="1531"/>
      <c r="HB137" s="1531"/>
      <c r="HC137" s="1531"/>
      <c r="HD137" s="1531"/>
      <c r="HE137" s="1531"/>
      <c r="HF137" s="1531"/>
      <c r="HG137" s="1531"/>
      <c r="HH137" s="1531"/>
      <c r="HI137" s="1531"/>
      <c r="HJ137" s="1531"/>
      <c r="HK137" s="1531"/>
      <c r="HL137" s="1531"/>
      <c r="HM137" s="1531"/>
      <c r="HN137" s="1531"/>
      <c r="HO137" s="1531"/>
      <c r="HP137" s="1531"/>
      <c r="HQ137" s="1531"/>
      <c r="HR137" s="1531"/>
      <c r="HS137" s="1531"/>
      <c r="HT137" s="1531"/>
      <c r="HU137" s="1531"/>
      <c r="HV137" s="1531"/>
      <c r="HW137" s="1531"/>
      <c r="HX137" s="1531"/>
      <c r="HY137" s="1531"/>
      <c r="HZ137" s="1531"/>
      <c r="IA137" s="1531"/>
      <c r="IB137" s="1531"/>
      <c r="IC137" s="1531"/>
      <c r="ID137" s="1531"/>
      <c r="IE137" s="1531"/>
      <c r="IF137" s="1531"/>
      <c r="IG137" s="1531"/>
      <c r="IH137" s="1531"/>
      <c r="II137" s="1531"/>
      <c r="IJ137" s="1531"/>
      <c r="IK137" s="1531"/>
      <c r="IL137" s="1531"/>
      <c r="IM137" s="1531"/>
      <c r="IN137" s="1531"/>
      <c r="IO137" s="1531"/>
      <c r="IP137" s="1531"/>
      <c r="IQ137" s="1531"/>
      <c r="IR137" s="1531"/>
      <c r="IS137" s="1531"/>
      <c r="IT137" s="1531"/>
      <c r="IU137" s="1531"/>
      <c r="IV137" s="1531"/>
      <c r="IW137" s="1531"/>
      <c r="IX137" s="1531"/>
      <c r="IY137" s="1531"/>
      <c r="IZ137" s="1531"/>
      <c r="JA137" s="1531"/>
      <c r="JB137" s="1531"/>
      <c r="JC137" s="1531"/>
      <c r="JD137" s="1531"/>
      <c r="JE137" s="1531"/>
      <c r="JF137" s="1531"/>
      <c r="JG137" s="1531"/>
      <c r="JH137" s="1531"/>
      <c r="JI137" s="1531"/>
      <c r="JJ137" s="1531"/>
      <c r="JK137" s="1531"/>
      <c r="JL137" s="1531"/>
      <c r="JM137" s="1531"/>
      <c r="JN137" s="1531"/>
      <c r="JO137" s="1531"/>
      <c r="JP137" s="1531"/>
      <c r="JQ137" s="1531"/>
      <c r="JR137" s="1531"/>
      <c r="JS137" s="1531"/>
      <c r="JT137" s="1531"/>
      <c r="JU137" s="1531"/>
      <c r="JV137" s="1531"/>
      <c r="JW137" s="1531"/>
      <c r="JX137" s="1531"/>
      <c r="JY137" s="1531"/>
      <c r="JZ137" s="1531"/>
      <c r="KA137" s="1531"/>
      <c r="KB137" s="1531"/>
      <c r="KC137" s="1531"/>
      <c r="KD137" s="1531"/>
      <c r="KE137" s="1531"/>
      <c r="KF137" s="1531"/>
      <c r="KG137" s="1531"/>
      <c r="KH137" s="1531"/>
      <c r="KI137" s="1531"/>
      <c r="KJ137" s="1531"/>
      <c r="KK137" s="1531"/>
      <c r="KL137" s="1531"/>
      <c r="KM137" s="1531"/>
      <c r="KN137" s="1531"/>
      <c r="KO137" s="1531"/>
      <c r="KP137" s="1531"/>
      <c r="KQ137" s="1531"/>
      <c r="KR137" s="1531"/>
      <c r="KS137" s="1531"/>
      <c r="KT137" s="1531"/>
      <c r="KU137" s="1531"/>
      <c r="KV137" s="1531"/>
      <c r="KW137" s="1531"/>
      <c r="KX137" s="1531"/>
      <c r="KY137" s="1531"/>
      <c r="KZ137" s="1531"/>
      <c r="LA137" s="1531"/>
      <c r="LB137" s="1531"/>
      <c r="LC137" s="1531"/>
      <c r="LD137" s="1531"/>
      <c r="LE137" s="1531"/>
      <c r="LF137" s="1531"/>
      <c r="LG137" s="1531"/>
      <c r="LH137" s="1531"/>
      <c r="LI137" s="1531"/>
      <c r="LJ137" s="1531"/>
      <c r="LK137" s="1531"/>
      <c r="LL137" s="1531"/>
      <c r="LM137" s="1531"/>
      <c r="LN137" s="1531"/>
      <c r="LO137" s="1531"/>
      <c r="LP137" s="1531"/>
      <c r="LQ137" s="1531"/>
      <c r="LR137" s="1531"/>
      <c r="LS137" s="1531"/>
      <c r="LT137" s="1531"/>
      <c r="LU137" s="1531"/>
      <c r="LV137" s="1531"/>
      <c r="LW137" s="1531"/>
      <c r="LX137" s="1531"/>
      <c r="LY137" s="1531"/>
      <c r="LZ137" s="1531"/>
      <c r="MA137" s="1531"/>
      <c r="MB137" s="1531"/>
      <c r="MC137" s="1531"/>
      <c r="MD137" s="1531"/>
      <c r="ME137" s="1531"/>
      <c r="MF137" s="1531"/>
      <c r="MG137" s="1531"/>
      <c r="MH137" s="1531"/>
      <c r="MI137" s="1531"/>
      <c r="MJ137" s="1531"/>
      <c r="MK137" s="1531"/>
      <c r="ML137" s="1531"/>
      <c r="MM137" s="1531"/>
      <c r="MN137" s="1531"/>
      <c r="MO137" s="1531"/>
      <c r="MP137" s="1531"/>
      <c r="MQ137" s="1531"/>
      <c r="MR137" s="1531"/>
      <c r="MS137" s="1531"/>
      <c r="MT137" s="1531"/>
      <c r="MU137" s="1531"/>
      <c r="MV137" s="1531"/>
      <c r="MW137" s="1531"/>
      <c r="MX137" s="1531"/>
      <c r="MY137" s="1531"/>
      <c r="MZ137" s="1531"/>
      <c r="NA137" s="1531"/>
      <c r="NB137" s="1531"/>
      <c r="NC137" s="1531"/>
      <c r="ND137" s="1531"/>
      <c r="NE137" s="1531"/>
      <c r="NF137" s="1531"/>
      <c r="NG137" s="1531"/>
      <c r="NH137" s="1531"/>
      <c r="NI137" s="1531"/>
      <c r="NJ137" s="1531"/>
      <c r="NK137" s="1531"/>
      <c r="NL137" s="1531"/>
      <c r="NM137" s="1531"/>
      <c r="NN137" s="1531"/>
      <c r="NO137" s="1531"/>
      <c r="NP137" s="1531"/>
      <c r="NQ137" s="1531"/>
      <c r="NR137" s="1531"/>
      <c r="NS137" s="1531"/>
      <c r="NT137" s="1531"/>
      <c r="NU137" s="1531"/>
      <c r="NV137" s="1531"/>
      <c r="NW137" s="1531"/>
      <c r="NX137" s="1531"/>
      <c r="NY137" s="1531"/>
      <c r="NZ137" s="1531"/>
      <c r="OA137" s="1531"/>
      <c r="OB137" s="1531"/>
      <c r="OC137" s="1531"/>
      <c r="OD137" s="1531"/>
      <c r="OE137" s="1531"/>
      <c r="OF137" s="1531"/>
      <c r="OG137" s="1531"/>
      <c r="OH137" s="1531"/>
      <c r="OI137" s="1531"/>
      <c r="OJ137" s="1531"/>
      <c r="OK137" s="1531"/>
      <c r="OL137" s="1531"/>
      <c r="OM137" s="1531"/>
      <c r="ON137" s="1531"/>
      <c r="OO137" s="1531"/>
      <c r="OP137" s="1531"/>
      <c r="OQ137" s="1531"/>
      <c r="OR137" s="1531"/>
      <c r="OS137" s="1531"/>
      <c r="OT137" s="1531"/>
      <c r="OU137" s="1531"/>
      <c r="OV137" s="1531"/>
      <c r="OW137" s="1531"/>
      <c r="OX137" s="1531"/>
      <c r="OY137" s="1531"/>
      <c r="OZ137" s="1531"/>
      <c r="PA137" s="1531"/>
      <c r="PB137" s="1531"/>
      <c r="PC137" s="1531"/>
      <c r="PD137" s="1531"/>
      <c r="PE137" s="1531"/>
      <c r="PF137" s="1531"/>
      <c r="PG137" s="1531"/>
      <c r="PH137" s="1531"/>
      <c r="PI137" s="1531"/>
      <c r="PJ137" s="1531"/>
      <c r="PK137" s="1531"/>
      <c r="PL137" s="1531"/>
      <c r="PM137" s="1531"/>
      <c r="PN137" s="1531"/>
      <c r="PO137" s="1531"/>
      <c r="PP137" s="1531"/>
      <c r="PQ137" s="1531"/>
      <c r="PR137" s="1531"/>
      <c r="PS137" s="1531"/>
      <c r="PT137" s="1531"/>
      <c r="PU137" s="1531"/>
      <c r="PV137" s="1531"/>
      <c r="PW137" s="1531"/>
      <c r="PX137" s="1531"/>
      <c r="PY137" s="1531"/>
      <c r="PZ137" s="1531"/>
      <c r="QA137" s="1531"/>
      <c r="QB137" s="1531"/>
      <c r="QC137" s="1531"/>
      <c r="QD137" s="1531"/>
      <c r="QE137" s="1531"/>
      <c r="QF137" s="1531"/>
      <c r="QG137" s="1531"/>
      <c r="QH137" s="1531"/>
      <c r="QI137" s="1531"/>
      <c r="QJ137" s="1531"/>
      <c r="QK137" s="1531"/>
      <c r="QL137" s="1531"/>
      <c r="QM137" s="1531"/>
      <c r="QN137" s="1531"/>
      <c r="QO137" s="1531"/>
      <c r="QP137" s="1531"/>
      <c r="QQ137" s="1531"/>
      <c r="QR137" s="1531"/>
      <c r="QS137" s="1531"/>
      <c r="QT137" s="1531"/>
      <c r="QU137" s="1531"/>
      <c r="QV137" s="1531"/>
      <c r="QW137" s="1531"/>
      <c r="QX137" s="1531"/>
      <c r="QY137" s="1531"/>
      <c r="QZ137" s="1531"/>
      <c r="RA137" s="1531"/>
      <c r="RB137" s="1531"/>
      <c r="RC137" s="1531"/>
      <c r="RD137" s="1531"/>
      <c r="RE137" s="1531"/>
      <c r="RF137" s="1531"/>
      <c r="RG137" s="1531"/>
      <c r="RH137" s="1531"/>
      <c r="RI137" s="1531"/>
      <c r="RJ137" s="1531"/>
      <c r="RK137" s="1531"/>
      <c r="RL137" s="1531"/>
      <c r="RM137" s="1531"/>
      <c r="RN137" s="1531"/>
      <c r="RO137" s="1531"/>
      <c r="RP137" s="1531"/>
      <c r="RQ137" s="1531"/>
      <c r="RR137" s="1531"/>
      <c r="RS137" s="1531"/>
      <c r="RT137" s="1531"/>
      <c r="RU137" s="1531"/>
      <c r="RV137" s="1531"/>
      <c r="RW137" s="1531"/>
      <c r="RX137" s="1531"/>
      <c r="RY137" s="1531"/>
      <c r="RZ137" s="1531"/>
      <c r="SA137" s="1531"/>
      <c r="SB137" s="1531"/>
      <c r="SC137" s="1531"/>
      <c r="SD137" s="1531"/>
      <c r="SE137" s="1531"/>
      <c r="SF137" s="1531"/>
      <c r="SG137" s="1531"/>
      <c r="SH137" s="1531"/>
      <c r="SI137" s="1531"/>
      <c r="SJ137" s="1531"/>
      <c r="SK137" s="1531"/>
      <c r="SL137" s="1531"/>
      <c r="SM137" s="1531"/>
      <c r="SN137" s="1531"/>
      <c r="SO137" s="1531"/>
      <c r="SP137" s="1531"/>
      <c r="SQ137" s="1531"/>
      <c r="SR137" s="1531"/>
      <c r="SS137" s="1531"/>
      <c r="ST137" s="1531"/>
      <c r="SU137" s="1531"/>
      <c r="SV137" s="1531"/>
      <c r="SW137" s="1531"/>
      <c r="SX137" s="1531"/>
      <c r="SY137" s="1531"/>
      <c r="SZ137" s="1531"/>
      <c r="TA137" s="1531"/>
      <c r="TB137" s="1531"/>
      <c r="TC137" s="1531"/>
      <c r="TD137" s="1531"/>
      <c r="TE137" s="1531"/>
      <c r="TF137" s="1531"/>
      <c r="TG137" s="1531"/>
      <c r="TH137" s="1531"/>
      <c r="TI137" s="1531"/>
      <c r="TJ137" s="1531"/>
      <c r="TK137" s="1531"/>
      <c r="TL137" s="1531"/>
      <c r="TM137" s="1531"/>
      <c r="TN137" s="1531"/>
      <c r="TO137" s="1531"/>
      <c r="TP137" s="1531"/>
      <c r="TQ137" s="1531"/>
      <c r="TR137" s="1531"/>
      <c r="TS137" s="1531"/>
      <c r="TT137" s="1531"/>
      <c r="TU137" s="1531"/>
      <c r="TV137" s="1531"/>
      <c r="TW137" s="1531"/>
      <c r="TX137" s="1531"/>
      <c r="TY137" s="1531"/>
      <c r="TZ137" s="1531"/>
      <c r="UA137" s="1531"/>
      <c r="UB137" s="1531"/>
      <c r="UC137" s="1531"/>
      <c r="UD137" s="1531"/>
      <c r="UE137" s="1531"/>
      <c r="UF137" s="1531"/>
      <c r="UG137" s="1531"/>
      <c r="UH137" s="1531"/>
      <c r="UI137" s="1531"/>
      <c r="UJ137" s="1531"/>
      <c r="UK137" s="1531"/>
      <c r="UL137" s="1531"/>
      <c r="UM137" s="1531"/>
      <c r="UN137" s="1531"/>
      <c r="UO137" s="1531"/>
      <c r="UP137" s="1531"/>
      <c r="UQ137" s="1531"/>
      <c r="UR137" s="1531"/>
      <c r="US137" s="1531"/>
      <c r="UT137" s="1531"/>
      <c r="UU137" s="1531"/>
      <c r="UV137" s="1531"/>
      <c r="UW137" s="1531"/>
      <c r="UX137" s="1531"/>
      <c r="UY137" s="1531"/>
      <c r="UZ137" s="1531"/>
      <c r="VA137" s="1531"/>
      <c r="VB137" s="1531"/>
      <c r="VC137" s="1531"/>
      <c r="VD137" s="1531"/>
      <c r="VE137" s="1531"/>
      <c r="VF137" s="1531"/>
      <c r="VG137" s="1531"/>
      <c r="VH137" s="1531"/>
      <c r="VI137" s="1531"/>
      <c r="VJ137" s="1531"/>
      <c r="VK137" s="1531"/>
      <c r="VL137" s="1531"/>
      <c r="VM137" s="1531"/>
      <c r="VN137" s="1531"/>
      <c r="VO137" s="1531"/>
      <c r="VP137" s="1531"/>
      <c r="VQ137" s="1531"/>
      <c r="VR137" s="1531"/>
      <c r="VS137" s="1531"/>
      <c r="VT137" s="1531"/>
      <c r="VU137" s="1531"/>
      <c r="VV137" s="1531"/>
      <c r="VW137" s="1531"/>
      <c r="VX137" s="1531"/>
      <c r="VY137" s="1531"/>
      <c r="VZ137" s="1531"/>
      <c r="WA137" s="1531"/>
      <c r="WB137" s="1531"/>
      <c r="WC137" s="1531"/>
      <c r="WD137" s="1531"/>
      <c r="WE137" s="1531"/>
      <c r="WF137" s="1531"/>
      <c r="WG137" s="1531"/>
      <c r="WH137" s="1531"/>
      <c r="WI137" s="1531"/>
      <c r="WJ137" s="1531"/>
      <c r="WK137" s="1531"/>
      <c r="WL137" s="1531"/>
      <c r="WM137" s="1531"/>
      <c r="WN137" s="1531"/>
      <c r="WO137" s="1531"/>
      <c r="WP137" s="1531"/>
      <c r="WQ137" s="1531"/>
      <c r="WR137" s="1531"/>
      <c r="WS137" s="1531"/>
      <c r="WT137" s="1531"/>
      <c r="WU137" s="1531"/>
      <c r="WV137" s="1531"/>
      <c r="WW137" s="1531"/>
      <c r="WX137" s="1531"/>
      <c r="WY137" s="1531"/>
      <c r="WZ137" s="1531"/>
      <c r="XA137" s="1531"/>
      <c r="XB137" s="1531"/>
      <c r="XC137" s="1531"/>
      <c r="XD137" s="1531"/>
      <c r="XE137" s="1531"/>
      <c r="XF137" s="1531"/>
      <c r="XG137" s="1531"/>
      <c r="XH137" s="1531"/>
      <c r="XI137" s="1531"/>
      <c r="XJ137" s="1531"/>
      <c r="XK137" s="1531"/>
      <c r="XL137" s="1531"/>
      <c r="XM137" s="1531"/>
      <c r="XN137" s="1531"/>
      <c r="XO137" s="1531"/>
      <c r="XP137" s="1531"/>
      <c r="XQ137" s="1531"/>
      <c r="XR137" s="1531"/>
      <c r="XS137" s="1531"/>
      <c r="XT137" s="1531"/>
      <c r="XU137" s="1531"/>
      <c r="XV137" s="1531"/>
      <c r="XW137" s="1531"/>
      <c r="XX137" s="1531"/>
      <c r="XY137" s="1531"/>
      <c r="XZ137" s="1531"/>
      <c r="YA137" s="1531"/>
      <c r="YB137" s="1531"/>
      <c r="YC137" s="1531"/>
      <c r="YD137" s="1531"/>
      <c r="YE137" s="1531"/>
      <c r="YF137" s="1531"/>
      <c r="YG137" s="1531"/>
      <c r="YH137" s="1531"/>
      <c r="YI137" s="1531"/>
      <c r="YJ137" s="1531"/>
      <c r="YK137" s="1531"/>
      <c r="YL137" s="1531"/>
      <c r="YM137" s="1531"/>
      <c r="YN137" s="1531"/>
      <c r="YO137" s="1531"/>
      <c r="YP137" s="1531"/>
      <c r="YQ137" s="1531"/>
      <c r="YR137" s="1531"/>
      <c r="YS137" s="1531"/>
      <c r="YT137" s="1531"/>
      <c r="YU137" s="1531"/>
      <c r="YV137" s="1531"/>
      <c r="YW137" s="1531"/>
      <c r="YX137" s="1531"/>
      <c r="YY137" s="1531"/>
      <c r="YZ137" s="1531"/>
      <c r="ZA137" s="1531"/>
      <c r="ZB137" s="1531"/>
      <c r="ZC137" s="1531"/>
      <c r="ZD137" s="1531"/>
      <c r="ZE137" s="1531"/>
      <c r="ZF137" s="1531"/>
      <c r="ZG137" s="1531"/>
      <c r="ZH137" s="1531"/>
      <c r="ZI137" s="1531"/>
      <c r="ZJ137" s="1531"/>
      <c r="ZK137" s="1531"/>
      <c r="ZL137" s="1531"/>
      <c r="ZM137" s="1531"/>
      <c r="ZN137" s="1531"/>
      <c r="ZO137" s="1531"/>
      <c r="ZP137" s="1531"/>
      <c r="ZQ137" s="1531"/>
      <c r="ZR137" s="1531"/>
      <c r="ZS137" s="1531"/>
      <c r="ZT137" s="1531"/>
      <c r="ZU137" s="1531"/>
      <c r="ZV137" s="1531"/>
      <c r="ZW137" s="1531"/>
      <c r="ZX137" s="1531"/>
      <c r="ZY137" s="1531"/>
      <c r="ZZ137" s="1531"/>
      <c r="AAA137" s="1531"/>
      <c r="AAB137" s="1531"/>
      <c r="AAC137" s="1531"/>
      <c r="AAD137" s="1531"/>
      <c r="AAE137" s="1531"/>
      <c r="AAF137" s="1531"/>
      <c r="AAG137" s="1531"/>
      <c r="AAH137" s="1531"/>
      <c r="AAI137" s="1531"/>
      <c r="AAJ137" s="1531"/>
      <c r="AAK137" s="1531"/>
      <c r="AAL137" s="1531"/>
      <c r="AAM137" s="1531"/>
      <c r="AAN137" s="1531"/>
      <c r="AAO137" s="1531"/>
      <c r="AAP137" s="1531"/>
      <c r="AAQ137" s="1531"/>
      <c r="AAR137" s="1531"/>
      <c r="AAS137" s="1531"/>
      <c r="AAT137" s="1531"/>
      <c r="AAU137" s="1531"/>
      <c r="AAV137" s="1531"/>
      <c r="AAW137" s="1531"/>
      <c r="AAX137" s="1531"/>
      <c r="AAY137" s="1531"/>
      <c r="AAZ137" s="1531"/>
      <c r="ABA137" s="1531"/>
      <c r="ABB137" s="1531"/>
      <c r="ABC137" s="1531"/>
      <c r="ABD137" s="1531"/>
      <c r="ABE137" s="1531"/>
      <c r="ABF137" s="1531"/>
      <c r="ABG137" s="1531"/>
      <c r="ABH137" s="1531"/>
      <c r="ABI137" s="1531"/>
      <c r="ABJ137" s="1531"/>
      <c r="ABK137" s="1531"/>
      <c r="ABL137" s="1531"/>
      <c r="ABM137" s="1531"/>
      <c r="ABN137" s="1531"/>
      <c r="ABO137" s="1531"/>
      <c r="ABP137" s="1531"/>
      <c r="ABQ137" s="1531"/>
      <c r="ABR137" s="1531"/>
      <c r="ABS137" s="1531"/>
      <c r="ABT137" s="1531"/>
      <c r="ABU137" s="1531"/>
      <c r="ABV137" s="1531"/>
      <c r="ABW137" s="1531"/>
      <c r="ABX137" s="1531"/>
      <c r="ABY137" s="1531"/>
      <c r="ABZ137" s="1531"/>
      <c r="ACA137" s="1531"/>
      <c r="ACB137" s="1531"/>
      <c r="ACC137" s="1531"/>
      <c r="ACD137" s="1531"/>
      <c r="ACE137" s="1531"/>
      <c r="ACF137" s="1531"/>
      <c r="ACG137" s="1531"/>
      <c r="ACH137" s="1531"/>
      <c r="ACI137" s="1531"/>
      <c r="ACJ137" s="1531"/>
      <c r="ACK137" s="1531"/>
      <c r="ACL137" s="1531"/>
      <c r="ACM137" s="1531"/>
      <c r="ACN137" s="1531"/>
      <c r="ACO137" s="1531"/>
      <c r="ACP137" s="1531"/>
      <c r="ACQ137" s="1531"/>
      <c r="ACR137" s="1531"/>
      <c r="ACS137" s="1531"/>
      <c r="ACT137" s="1531"/>
      <c r="ACU137" s="1531"/>
      <c r="ACV137" s="1531"/>
      <c r="ACW137" s="1531"/>
      <c r="ACX137" s="1531"/>
      <c r="ACY137" s="1531"/>
      <c r="ACZ137" s="1531"/>
      <c r="ADA137" s="1531"/>
      <c r="ADB137" s="1531"/>
      <c r="ADC137" s="1531"/>
      <c r="ADD137" s="1531"/>
      <c r="ADE137" s="1531"/>
      <c r="ADF137" s="1531"/>
      <c r="ADG137" s="1531"/>
      <c r="ADH137" s="1531"/>
      <c r="ADI137" s="1531"/>
      <c r="ADJ137" s="1531"/>
      <c r="ADK137" s="1531"/>
      <c r="ADL137" s="1531"/>
      <c r="ADM137" s="1531"/>
      <c r="ADN137" s="1531"/>
      <c r="ADO137" s="1531"/>
      <c r="ADP137" s="1531"/>
      <c r="ADQ137" s="1531"/>
      <c r="ADR137" s="1531"/>
      <c r="ADS137" s="1531"/>
      <c r="ADT137" s="1531"/>
      <c r="ADU137" s="1531"/>
      <c r="ADV137" s="1531"/>
      <c r="ADW137" s="1531"/>
      <c r="ADX137" s="1531"/>
      <c r="ADY137" s="1531"/>
      <c r="ADZ137" s="1531"/>
      <c r="AEA137" s="1531"/>
      <c r="AEB137" s="1531"/>
      <c r="AEC137" s="1531"/>
      <c r="AED137" s="1531"/>
      <c r="AEE137" s="1531"/>
      <c r="AEF137" s="1531"/>
      <c r="AEG137" s="1531"/>
      <c r="AEH137" s="1531"/>
      <c r="AEI137" s="1531"/>
      <c r="AEJ137" s="1531"/>
      <c r="AEK137" s="1531"/>
      <c r="AEL137" s="1531"/>
      <c r="AEM137" s="1531"/>
      <c r="AEN137" s="1531"/>
      <c r="AEO137" s="1531"/>
      <c r="AEP137" s="1531"/>
      <c r="AEQ137" s="1531"/>
      <c r="AER137" s="1531"/>
      <c r="AES137" s="1531"/>
      <c r="AET137" s="1531"/>
      <c r="AEU137" s="1531"/>
      <c r="AEV137" s="1531"/>
      <c r="AEW137" s="1531"/>
      <c r="AEX137" s="1531"/>
      <c r="AEY137" s="1531"/>
      <c r="AEZ137" s="1531"/>
      <c r="AFA137" s="1531"/>
      <c r="AFB137" s="1531"/>
      <c r="AFC137" s="1531"/>
      <c r="AFD137" s="1531"/>
      <c r="AFE137" s="1531"/>
      <c r="AFF137" s="1531"/>
      <c r="AFG137" s="1531"/>
      <c r="AFH137" s="1531"/>
      <c r="AFI137" s="1531"/>
      <c r="AFJ137" s="1531"/>
      <c r="AFK137" s="1531"/>
      <c r="AFL137" s="1531"/>
      <c r="AFM137" s="1531"/>
      <c r="AFN137" s="1531"/>
      <c r="AFO137" s="1531"/>
      <c r="AFP137" s="1531"/>
      <c r="AFQ137" s="1531"/>
      <c r="AFR137" s="1531"/>
      <c r="AFS137" s="1531"/>
      <c r="AFT137" s="1531"/>
      <c r="AFU137" s="1531"/>
      <c r="AFV137" s="1531"/>
      <c r="AFW137" s="1531"/>
      <c r="AFX137" s="1531"/>
      <c r="AFY137" s="1531"/>
      <c r="AFZ137" s="1531"/>
      <c r="AGA137" s="1531"/>
      <c r="AGB137" s="1531"/>
      <c r="AGC137" s="1531"/>
      <c r="AGD137" s="1531"/>
      <c r="AGE137" s="1531"/>
      <c r="AGF137" s="1531"/>
      <c r="AGG137" s="1531"/>
      <c r="AGH137" s="1531"/>
      <c r="AGI137" s="1531"/>
      <c r="AGJ137" s="1531"/>
      <c r="AGK137" s="1531"/>
      <c r="AGL137" s="1531"/>
      <c r="AGM137" s="1531"/>
      <c r="AGN137" s="1531"/>
      <c r="AGO137" s="1531"/>
      <c r="AGP137" s="1531"/>
      <c r="AGQ137" s="1531"/>
      <c r="AGR137" s="1531"/>
      <c r="AGS137" s="1531"/>
      <c r="AGT137" s="1531"/>
      <c r="AGU137" s="1531"/>
      <c r="AGV137" s="1531"/>
      <c r="AGW137" s="1531"/>
      <c r="AGX137" s="1531"/>
      <c r="AGY137" s="1531"/>
      <c r="AGZ137" s="1531"/>
      <c r="AHA137" s="1531"/>
      <c r="AHB137" s="1531"/>
      <c r="AHC137" s="1531"/>
      <c r="AHD137" s="1531"/>
      <c r="AHE137" s="1531"/>
      <c r="AHF137" s="1531"/>
      <c r="AHG137" s="1531"/>
      <c r="AHH137" s="1531"/>
      <c r="AHI137" s="1531"/>
      <c r="AHJ137" s="1531"/>
      <c r="AHK137" s="1531"/>
      <c r="AHL137" s="1531"/>
      <c r="AHM137" s="1531"/>
      <c r="AHN137" s="1531"/>
      <c r="AHO137" s="1531"/>
      <c r="AHP137" s="1531"/>
      <c r="AHQ137" s="1531"/>
      <c r="AHR137" s="1531"/>
      <c r="AHS137" s="1531"/>
      <c r="AHT137" s="1531"/>
      <c r="AHU137" s="1531"/>
      <c r="AHV137" s="1531"/>
      <c r="AHW137" s="1531"/>
      <c r="AHX137" s="1531"/>
      <c r="AHY137" s="1531"/>
      <c r="AHZ137" s="1531"/>
      <c r="AIA137" s="1531"/>
      <c r="AIB137" s="1531"/>
      <c r="AIC137" s="1531"/>
      <c r="AID137" s="1531"/>
      <c r="AIE137" s="1531"/>
      <c r="AIF137" s="1531"/>
      <c r="AIG137" s="1531"/>
      <c r="AIH137" s="1531"/>
      <c r="AII137" s="1531"/>
      <c r="AIJ137" s="1531"/>
      <c r="AIK137" s="1531"/>
      <c r="AIL137" s="1531"/>
      <c r="AIM137" s="1531"/>
      <c r="AIN137" s="1531"/>
      <c r="AIO137" s="1531"/>
      <c r="AIP137" s="1531"/>
      <c r="AIQ137" s="1531"/>
      <c r="AIR137" s="1531"/>
      <c r="AIS137" s="1531"/>
      <c r="AIT137" s="1531"/>
      <c r="AIU137" s="1531"/>
      <c r="AIV137" s="1531"/>
      <c r="AIW137" s="1531"/>
      <c r="AIX137" s="1531"/>
      <c r="AIY137" s="1531"/>
      <c r="AIZ137" s="1531"/>
      <c r="AJA137" s="1531"/>
      <c r="AJB137" s="1531"/>
      <c r="AJC137" s="1531"/>
      <c r="AJD137" s="1531"/>
      <c r="AJE137" s="1531"/>
      <c r="AJF137" s="1531"/>
      <c r="AJG137" s="1531"/>
      <c r="AJH137" s="1531"/>
      <c r="AJI137" s="1531"/>
      <c r="AJJ137" s="1531"/>
      <c r="AJK137" s="1531"/>
      <c r="AJL137" s="1531"/>
      <c r="AJM137" s="1531"/>
      <c r="AJN137" s="1531"/>
      <c r="AJO137" s="1531"/>
      <c r="AJP137" s="1531"/>
      <c r="AJQ137" s="1531"/>
      <c r="AJR137" s="1531"/>
      <c r="AJS137" s="1531"/>
      <c r="AJT137" s="1531"/>
      <c r="AJU137" s="1531"/>
      <c r="AJV137" s="1531"/>
      <c r="AJW137" s="1531"/>
      <c r="AJX137" s="1531"/>
      <c r="AJY137" s="1531"/>
      <c r="AJZ137" s="1531"/>
      <c r="AKA137" s="1531"/>
      <c r="AKB137" s="1531"/>
      <c r="AKC137" s="1531"/>
      <c r="AKD137" s="1531"/>
      <c r="AKE137" s="1531"/>
      <c r="AKF137" s="1531"/>
      <c r="AKG137" s="1531"/>
      <c r="AKH137" s="1531"/>
      <c r="AKI137" s="1531"/>
      <c r="AKJ137" s="1531"/>
      <c r="AKK137" s="1531"/>
      <c r="AKL137" s="1531"/>
      <c r="AKM137" s="1531"/>
      <c r="AKN137" s="1531"/>
      <c r="AKO137" s="1531"/>
      <c r="AKP137" s="1531"/>
      <c r="AKQ137" s="1531"/>
      <c r="AKR137" s="1531"/>
      <c r="AKS137" s="1531"/>
      <c r="AKT137" s="1531"/>
      <c r="AKU137" s="1531"/>
      <c r="AKV137" s="1531"/>
      <c r="AKW137" s="1531"/>
      <c r="AKX137" s="1531"/>
      <c r="AKY137" s="1531"/>
      <c r="AKZ137" s="1531"/>
      <c r="ALA137" s="1531"/>
      <c r="ALB137" s="1531"/>
      <c r="ALC137" s="1531"/>
      <c r="ALD137" s="1531"/>
      <c r="ALE137" s="1531"/>
      <c r="ALF137" s="1531"/>
      <c r="ALG137" s="1531"/>
      <c r="ALH137" s="1531"/>
      <c r="ALI137" s="1531"/>
      <c r="ALJ137" s="1531"/>
      <c r="ALK137" s="1531"/>
      <c r="ALL137" s="1531"/>
      <c r="ALM137" s="1531"/>
      <c r="ALN137" s="1531"/>
      <c r="ALO137" s="1531"/>
      <c r="ALP137" s="1531"/>
      <c r="ALQ137" s="1531"/>
      <c r="ALR137" s="1531"/>
      <c r="ALS137" s="1531"/>
      <c r="ALT137" s="1531"/>
      <c r="ALU137" s="1531"/>
      <c r="ALV137" s="1531"/>
      <c r="ALW137" s="1531"/>
      <c r="ALX137" s="1531"/>
      <c r="ALY137" s="1531"/>
      <c r="ALZ137" s="1531"/>
      <c r="AMA137" s="1531"/>
      <c r="AMB137" s="1531"/>
      <c r="AMC137" s="1531"/>
      <c r="AMD137" s="1531"/>
      <c r="AME137" s="1531"/>
      <c r="AMF137" s="1531"/>
      <c r="AMG137" s="1531"/>
      <c r="AMH137" s="1531"/>
      <c r="AMI137" s="1531"/>
      <c r="AMJ137" s="1531"/>
      <c r="AMK137" s="1531"/>
      <c r="AML137" s="1531"/>
      <c r="AMM137" s="1531"/>
      <c r="AMN137" s="1531"/>
      <c r="AMO137" s="1531"/>
      <c r="AMP137" s="1531"/>
      <c r="AMQ137" s="1531"/>
      <c r="AMR137" s="1531"/>
      <c r="AMS137" s="1531"/>
      <c r="AMT137" s="1531"/>
      <c r="AMU137" s="1531"/>
      <c r="AMV137" s="1531"/>
      <c r="AMW137" s="1531"/>
      <c r="AMX137" s="1531"/>
      <c r="AMY137" s="1531"/>
      <c r="AMZ137" s="1531"/>
      <c r="ANA137" s="1531"/>
      <c r="ANB137" s="1531"/>
      <c r="ANC137" s="1531"/>
      <c r="AND137" s="1531"/>
      <c r="ANE137" s="1531"/>
      <c r="ANF137" s="1531"/>
      <c r="ANG137" s="1531"/>
      <c r="ANH137" s="1531"/>
      <c r="ANI137" s="1531"/>
      <c r="ANJ137" s="1531"/>
      <c r="ANK137" s="1531"/>
      <c r="ANL137" s="1531"/>
      <c r="ANM137" s="1531"/>
      <c r="ANN137" s="1531"/>
      <c r="ANO137" s="1531"/>
      <c r="ANP137" s="1531"/>
      <c r="ANQ137" s="1531"/>
      <c r="ANR137" s="1531"/>
      <c r="ANS137" s="1531"/>
      <c r="ANT137" s="1531"/>
      <c r="ANU137" s="1531"/>
      <c r="ANV137" s="1531"/>
      <c r="ANW137" s="1531"/>
      <c r="ANX137" s="1531"/>
      <c r="ANY137" s="1531"/>
      <c r="ANZ137" s="1531"/>
      <c r="AOA137" s="1531"/>
      <c r="AOB137" s="1531"/>
      <c r="AOC137" s="1531"/>
      <c r="AOD137" s="1531"/>
      <c r="AOE137" s="1531"/>
      <c r="AOF137" s="1531"/>
      <c r="AOG137" s="1531"/>
      <c r="AOH137" s="1531"/>
      <c r="AOI137" s="1531"/>
      <c r="AOJ137" s="1531"/>
      <c r="AOK137" s="1531"/>
      <c r="AOL137" s="1531"/>
      <c r="AOM137" s="1531"/>
      <c r="AON137" s="1531"/>
      <c r="AOO137" s="1531"/>
      <c r="AOP137" s="1531"/>
      <c r="AOQ137" s="1531"/>
      <c r="AOR137" s="1531"/>
      <c r="AOS137" s="1531"/>
      <c r="AOT137" s="1531"/>
      <c r="AOU137" s="1531"/>
      <c r="AOV137" s="1531"/>
      <c r="AOW137" s="1531"/>
      <c r="AOX137" s="1531"/>
      <c r="AOY137" s="1531"/>
      <c r="AOZ137" s="1531"/>
      <c r="APA137" s="1531"/>
      <c r="APB137" s="1531"/>
      <c r="APC137" s="1531"/>
      <c r="APD137" s="1531"/>
      <c r="APE137" s="1531"/>
      <c r="APF137" s="1531"/>
      <c r="APG137" s="1531"/>
      <c r="APH137" s="1531"/>
      <c r="API137" s="1531"/>
      <c r="APJ137" s="1531"/>
      <c r="APK137" s="1531"/>
      <c r="APL137" s="1531"/>
      <c r="APM137" s="1531"/>
      <c r="APN137" s="1531"/>
      <c r="APO137" s="1531"/>
      <c r="APP137" s="1531"/>
      <c r="APQ137" s="1531"/>
      <c r="APR137" s="1531"/>
      <c r="APS137" s="1531"/>
      <c r="APT137" s="1531"/>
      <c r="APU137" s="1531"/>
      <c r="APV137" s="1531"/>
      <c r="APW137" s="1531"/>
      <c r="APX137" s="1531"/>
      <c r="APY137" s="1531"/>
      <c r="APZ137" s="1531"/>
      <c r="AQA137" s="1531"/>
      <c r="AQB137" s="1531"/>
      <c r="AQC137" s="1531"/>
      <c r="AQD137" s="1531"/>
      <c r="AQE137" s="1531"/>
      <c r="AQF137" s="1531"/>
      <c r="AQG137" s="1531"/>
      <c r="AQH137" s="1531"/>
      <c r="AQI137" s="1531"/>
      <c r="AQJ137" s="1531"/>
      <c r="AQK137" s="1531"/>
      <c r="AQL137" s="1531"/>
      <c r="AQM137" s="1531"/>
      <c r="AQN137" s="1531"/>
      <c r="AQO137" s="1531"/>
      <c r="AQP137" s="1531"/>
      <c r="AQQ137" s="1531"/>
      <c r="AQR137" s="1531"/>
      <c r="AQS137" s="1531"/>
      <c r="AQT137" s="1531"/>
      <c r="AQU137" s="1531"/>
      <c r="AQV137" s="1531"/>
      <c r="AQW137" s="1531"/>
      <c r="AQX137" s="1531"/>
      <c r="AQY137" s="1531"/>
      <c r="AQZ137" s="1531"/>
      <c r="ARA137" s="1531"/>
      <c r="ARB137" s="1531"/>
      <c r="ARC137" s="1531"/>
      <c r="ARD137" s="1531"/>
      <c r="ARE137" s="1531"/>
      <c r="ARF137" s="1531"/>
      <c r="ARG137" s="1531"/>
      <c r="ARH137" s="1531"/>
      <c r="ARI137" s="1531"/>
      <c r="ARJ137" s="1531"/>
      <c r="ARK137" s="1531"/>
      <c r="ARL137" s="1531"/>
      <c r="ARM137" s="1531"/>
      <c r="ARN137" s="1531"/>
      <c r="ARO137" s="1531"/>
      <c r="ARP137" s="1531"/>
      <c r="ARQ137" s="1531"/>
      <c r="ARR137" s="1531"/>
      <c r="ARS137" s="1531"/>
      <c r="ART137" s="1531"/>
      <c r="ARU137" s="1531"/>
      <c r="ARV137" s="1531"/>
      <c r="ARW137" s="1531"/>
      <c r="ARX137" s="1531"/>
      <c r="ARY137" s="1531"/>
      <c r="ARZ137" s="1531"/>
      <c r="ASA137" s="1531"/>
      <c r="ASB137" s="1531"/>
      <c r="ASC137" s="1531"/>
      <c r="ASD137" s="1531"/>
      <c r="ASE137" s="1531"/>
      <c r="ASF137" s="1531"/>
      <c r="ASG137" s="1531"/>
      <c r="ASH137" s="1531"/>
      <c r="ASI137" s="1531"/>
      <c r="ASJ137" s="1531"/>
      <c r="ASK137" s="1531"/>
      <c r="ASL137" s="1531"/>
      <c r="ASM137" s="1531"/>
      <c r="ASN137" s="1531"/>
      <c r="ASO137" s="1531"/>
      <c r="ASP137" s="1531"/>
      <c r="ASQ137" s="1531"/>
      <c r="ASR137" s="1531"/>
      <c r="ASS137" s="1531"/>
      <c r="AST137" s="1531"/>
      <c r="ASU137" s="1531"/>
      <c r="ASV137" s="1531"/>
      <c r="ASW137" s="1531"/>
      <c r="ASX137" s="1531"/>
      <c r="ASY137" s="1531"/>
      <c r="ASZ137" s="1531"/>
      <c r="ATA137" s="1531"/>
      <c r="ATB137" s="1531"/>
      <c r="ATC137" s="1531"/>
      <c r="ATD137" s="1531"/>
      <c r="ATE137" s="1531"/>
      <c r="ATF137" s="1531"/>
      <c r="ATG137" s="1531"/>
      <c r="ATH137" s="1531"/>
      <c r="ATI137" s="1531"/>
      <c r="ATJ137" s="1531"/>
      <c r="ATK137" s="1531"/>
      <c r="ATL137" s="1531"/>
      <c r="ATM137" s="1531"/>
      <c r="ATN137" s="1531"/>
      <c r="ATO137" s="1531"/>
      <c r="ATP137" s="1531"/>
      <c r="ATQ137" s="1531"/>
      <c r="ATR137" s="1531"/>
      <c r="ATS137" s="1531"/>
      <c r="ATT137" s="1531"/>
      <c r="ATU137" s="1531"/>
      <c r="ATV137" s="1531"/>
      <c r="ATW137" s="1531"/>
      <c r="ATX137" s="1531"/>
      <c r="ATY137" s="1531"/>
      <c r="ATZ137" s="1531"/>
      <c r="AUA137" s="1531"/>
      <c r="AUB137" s="1531"/>
      <c r="AUC137" s="1531"/>
      <c r="AUD137" s="1531"/>
      <c r="AUE137" s="1531"/>
      <c r="AUF137" s="1531"/>
      <c r="AUG137" s="1531"/>
      <c r="AUH137" s="1531"/>
      <c r="AUI137" s="1531"/>
    </row>
    <row r="138" spans="1:1231" s="1406" customFormat="1" ht="31.75" customHeight="1" x14ac:dyDescent="0.75">
      <c r="A138" s="1410"/>
      <c r="B138" s="1410"/>
      <c r="C138" s="1476"/>
      <c r="D138" s="1642"/>
      <c r="E138" s="1511"/>
      <c r="F138" s="1511"/>
      <c r="G138" s="1599"/>
      <c r="H138" s="1599"/>
      <c r="I138" s="1512"/>
      <c r="J138" s="1513"/>
      <c r="K138" s="1514"/>
      <c r="L138" s="1515"/>
      <c r="M138" s="1639"/>
      <c r="N138" s="1515"/>
      <c r="O138" s="1486"/>
      <c r="P138" s="634"/>
      <c r="Q138" s="634"/>
      <c r="R138" s="1486"/>
      <c r="S138" s="1486"/>
      <c r="T138" s="1486"/>
      <c r="U138" s="1486"/>
      <c r="V138" s="1486"/>
      <c r="W138" s="1641"/>
      <c r="X138" s="1486"/>
      <c r="Y138" s="634"/>
      <c r="Z138" s="634"/>
      <c r="AA138" s="1433"/>
      <c r="AB138" s="634"/>
      <c r="AC138" s="634"/>
      <c r="AD138" s="1412"/>
      <c r="AE138" s="1412"/>
      <c r="AF138" s="1412"/>
      <c r="AG138" s="1486"/>
      <c r="AH138" s="1486"/>
      <c r="AI138" s="1486"/>
      <c r="AJ138" s="1486"/>
      <c r="AK138" s="1486"/>
      <c r="AL138" s="1413"/>
      <c r="AN138" s="1487"/>
      <c r="AO138" s="1487"/>
      <c r="AP138" s="1531"/>
      <c r="AQ138" s="1531"/>
      <c r="AR138" s="1531"/>
      <c r="AS138" s="1531"/>
      <c r="AT138" s="1531"/>
      <c r="AU138" s="1531"/>
      <c r="AV138" s="1531"/>
      <c r="AW138" s="1531"/>
      <c r="AX138" s="1531"/>
      <c r="AY138" s="1531"/>
      <c r="AZ138" s="1531"/>
      <c r="BA138" s="1531"/>
      <c r="BB138" s="1531"/>
      <c r="BC138" s="1531"/>
      <c r="BD138" s="1531"/>
      <c r="BE138" s="1531"/>
      <c r="BF138" s="1531"/>
      <c r="BG138" s="1531"/>
      <c r="BH138" s="1531"/>
      <c r="BI138" s="1531"/>
      <c r="BJ138" s="1531"/>
      <c r="BK138" s="1531"/>
      <c r="BL138" s="1531"/>
      <c r="BM138" s="1531"/>
      <c r="BN138" s="1531"/>
      <c r="BO138" s="1531"/>
      <c r="BP138" s="1531"/>
      <c r="BQ138" s="1531"/>
      <c r="BR138" s="1531"/>
      <c r="BS138" s="1531"/>
      <c r="BT138" s="1531"/>
      <c r="BU138" s="1531"/>
      <c r="BV138" s="1531"/>
      <c r="BW138" s="1531"/>
      <c r="BX138" s="1531"/>
      <c r="BY138" s="1531"/>
      <c r="BZ138" s="1531"/>
      <c r="CA138" s="1531"/>
      <c r="CB138" s="1531"/>
      <c r="CC138" s="1531"/>
      <c r="CD138" s="1531"/>
      <c r="CE138" s="1531"/>
      <c r="CF138" s="1531"/>
      <c r="CG138" s="1531"/>
      <c r="CH138" s="1531"/>
      <c r="CI138" s="1531"/>
      <c r="CJ138" s="1531"/>
      <c r="CK138" s="1531"/>
      <c r="CL138" s="1531"/>
      <c r="CM138" s="1531"/>
      <c r="CN138" s="1531"/>
      <c r="CO138" s="1531"/>
      <c r="CP138" s="1531"/>
      <c r="CQ138" s="1531"/>
      <c r="CR138" s="1531"/>
      <c r="CS138" s="1531"/>
      <c r="CT138" s="1531"/>
      <c r="CU138" s="1531"/>
      <c r="CV138" s="1531"/>
      <c r="CW138" s="1531"/>
      <c r="CX138" s="1531"/>
      <c r="CY138" s="1531"/>
      <c r="CZ138" s="1531"/>
      <c r="DA138" s="1531"/>
      <c r="DB138" s="1531"/>
      <c r="DC138" s="1531"/>
      <c r="DD138" s="1531"/>
      <c r="DE138" s="1531"/>
      <c r="DF138" s="1531"/>
      <c r="DG138" s="1531"/>
      <c r="DH138" s="1531"/>
      <c r="DI138" s="1531"/>
      <c r="DJ138" s="1531"/>
      <c r="DK138" s="1531"/>
      <c r="DL138" s="1531"/>
      <c r="DM138" s="1531"/>
      <c r="DN138" s="1531"/>
      <c r="DO138" s="1531"/>
      <c r="DP138" s="1531"/>
      <c r="DQ138" s="1531"/>
      <c r="DR138" s="1531"/>
      <c r="DS138" s="1531"/>
      <c r="DT138" s="1531"/>
      <c r="DU138" s="1531"/>
      <c r="DV138" s="1531"/>
      <c r="DW138" s="1531"/>
      <c r="DX138" s="1531"/>
      <c r="DY138" s="1531"/>
      <c r="DZ138" s="1531"/>
      <c r="EA138" s="1531"/>
      <c r="EB138" s="1531"/>
      <c r="EC138" s="1531"/>
      <c r="ED138" s="1531"/>
      <c r="EE138" s="1531"/>
      <c r="EF138" s="1531"/>
      <c r="EG138" s="1531"/>
      <c r="EH138" s="1531"/>
      <c r="EI138" s="1531"/>
      <c r="EJ138" s="1531"/>
      <c r="EK138" s="1531"/>
      <c r="EL138" s="1531"/>
      <c r="EM138" s="1531"/>
      <c r="EN138" s="1531"/>
      <c r="EO138" s="1531"/>
      <c r="EP138" s="1531"/>
      <c r="EQ138" s="1531"/>
      <c r="ER138" s="1531"/>
      <c r="ES138" s="1531"/>
      <c r="ET138" s="1531"/>
      <c r="EU138" s="1531"/>
      <c r="EV138" s="1531"/>
      <c r="EW138" s="1531"/>
      <c r="EX138" s="1531"/>
      <c r="EY138" s="1531"/>
      <c r="EZ138" s="1531"/>
      <c r="FA138" s="1531"/>
      <c r="FB138" s="1531"/>
      <c r="FC138" s="1531"/>
      <c r="FD138" s="1531"/>
      <c r="FE138" s="1531"/>
      <c r="FF138" s="1531"/>
      <c r="FG138" s="1531"/>
      <c r="FH138" s="1531"/>
      <c r="FI138" s="1531"/>
      <c r="FJ138" s="1531"/>
      <c r="FK138" s="1531"/>
      <c r="FL138" s="1531"/>
      <c r="FM138" s="1531"/>
      <c r="FN138" s="1531"/>
      <c r="FO138" s="1531"/>
      <c r="FP138" s="1531"/>
      <c r="FQ138" s="1531"/>
      <c r="FR138" s="1531"/>
      <c r="FS138" s="1531"/>
      <c r="FT138" s="1531"/>
      <c r="FU138" s="1531"/>
      <c r="FV138" s="1531"/>
      <c r="FW138" s="1531"/>
      <c r="FX138" s="1531"/>
      <c r="FY138" s="1531"/>
      <c r="FZ138" s="1531"/>
      <c r="GA138" s="1531"/>
      <c r="GB138" s="1531"/>
      <c r="GC138" s="1531"/>
      <c r="GD138" s="1531"/>
      <c r="GE138" s="1531"/>
      <c r="GF138" s="1531"/>
      <c r="GG138" s="1531"/>
      <c r="GH138" s="1531"/>
      <c r="GI138" s="1531"/>
      <c r="GJ138" s="1531"/>
      <c r="GK138" s="1531"/>
      <c r="GL138" s="1531"/>
      <c r="GM138" s="1531"/>
      <c r="GN138" s="1531"/>
      <c r="GO138" s="1531"/>
      <c r="GP138" s="1531"/>
      <c r="GQ138" s="1531"/>
      <c r="GR138" s="1531"/>
      <c r="GS138" s="1531"/>
      <c r="GT138" s="1531"/>
      <c r="GU138" s="1531"/>
      <c r="GV138" s="1531"/>
      <c r="GW138" s="1531"/>
      <c r="GX138" s="1531"/>
      <c r="GY138" s="1531"/>
      <c r="GZ138" s="1531"/>
      <c r="HA138" s="1531"/>
      <c r="HB138" s="1531"/>
      <c r="HC138" s="1531"/>
      <c r="HD138" s="1531"/>
      <c r="HE138" s="1531"/>
      <c r="HF138" s="1531"/>
      <c r="HG138" s="1531"/>
      <c r="HH138" s="1531"/>
      <c r="HI138" s="1531"/>
      <c r="HJ138" s="1531"/>
      <c r="HK138" s="1531"/>
      <c r="HL138" s="1531"/>
      <c r="HM138" s="1531"/>
      <c r="HN138" s="1531"/>
      <c r="HO138" s="1531"/>
      <c r="HP138" s="1531"/>
      <c r="HQ138" s="1531"/>
      <c r="HR138" s="1531"/>
      <c r="HS138" s="1531"/>
      <c r="HT138" s="1531"/>
      <c r="HU138" s="1531"/>
      <c r="HV138" s="1531"/>
      <c r="HW138" s="1531"/>
      <c r="HX138" s="1531"/>
      <c r="HY138" s="1531"/>
      <c r="HZ138" s="1531"/>
      <c r="IA138" s="1531"/>
      <c r="IB138" s="1531"/>
      <c r="IC138" s="1531"/>
      <c r="ID138" s="1531"/>
      <c r="IE138" s="1531"/>
      <c r="IF138" s="1531"/>
      <c r="IG138" s="1531"/>
      <c r="IH138" s="1531"/>
      <c r="II138" s="1531"/>
      <c r="IJ138" s="1531"/>
      <c r="IK138" s="1531"/>
      <c r="IL138" s="1531"/>
      <c r="IM138" s="1531"/>
      <c r="IN138" s="1531"/>
      <c r="IO138" s="1531"/>
      <c r="IP138" s="1531"/>
      <c r="IQ138" s="1531"/>
      <c r="IR138" s="1531"/>
      <c r="IS138" s="1531"/>
      <c r="IT138" s="1531"/>
      <c r="IU138" s="1531"/>
      <c r="IV138" s="1531"/>
      <c r="IW138" s="1531"/>
      <c r="IX138" s="1531"/>
      <c r="IY138" s="1531"/>
      <c r="IZ138" s="1531"/>
      <c r="JA138" s="1531"/>
      <c r="JB138" s="1531"/>
      <c r="JC138" s="1531"/>
      <c r="JD138" s="1531"/>
      <c r="JE138" s="1531"/>
      <c r="JF138" s="1531"/>
      <c r="JG138" s="1531"/>
      <c r="JH138" s="1531"/>
      <c r="JI138" s="1531"/>
      <c r="JJ138" s="1531"/>
      <c r="JK138" s="1531"/>
      <c r="JL138" s="1531"/>
      <c r="JM138" s="1531"/>
      <c r="JN138" s="1531"/>
      <c r="JO138" s="1531"/>
      <c r="JP138" s="1531"/>
      <c r="JQ138" s="1531"/>
      <c r="JR138" s="1531"/>
      <c r="JS138" s="1531"/>
      <c r="JT138" s="1531"/>
      <c r="JU138" s="1531"/>
      <c r="JV138" s="1531"/>
      <c r="JW138" s="1531"/>
      <c r="JX138" s="1531"/>
      <c r="JY138" s="1531"/>
      <c r="JZ138" s="1531"/>
      <c r="KA138" s="1531"/>
      <c r="KB138" s="1531"/>
      <c r="KC138" s="1531"/>
      <c r="KD138" s="1531"/>
      <c r="KE138" s="1531"/>
      <c r="KF138" s="1531"/>
      <c r="KG138" s="1531"/>
      <c r="KH138" s="1531"/>
      <c r="KI138" s="1531"/>
      <c r="KJ138" s="1531"/>
      <c r="KK138" s="1531"/>
      <c r="KL138" s="1531"/>
      <c r="KM138" s="1531"/>
      <c r="KN138" s="1531"/>
      <c r="KO138" s="1531"/>
      <c r="KP138" s="1531"/>
      <c r="KQ138" s="1531"/>
      <c r="KR138" s="1531"/>
      <c r="KS138" s="1531"/>
      <c r="KT138" s="1531"/>
      <c r="KU138" s="1531"/>
      <c r="KV138" s="1531"/>
      <c r="KW138" s="1531"/>
      <c r="KX138" s="1531"/>
      <c r="KY138" s="1531"/>
      <c r="KZ138" s="1531"/>
      <c r="LA138" s="1531"/>
      <c r="LB138" s="1531"/>
      <c r="LC138" s="1531"/>
      <c r="LD138" s="1531"/>
      <c r="LE138" s="1531"/>
      <c r="LF138" s="1531"/>
      <c r="LG138" s="1531"/>
      <c r="LH138" s="1531"/>
      <c r="LI138" s="1531"/>
      <c r="LJ138" s="1531"/>
      <c r="LK138" s="1531"/>
      <c r="LL138" s="1531"/>
      <c r="LM138" s="1531"/>
      <c r="LN138" s="1531"/>
      <c r="LO138" s="1531"/>
      <c r="LP138" s="1531"/>
      <c r="LQ138" s="1531"/>
      <c r="LR138" s="1531"/>
      <c r="LS138" s="1531"/>
      <c r="LT138" s="1531"/>
      <c r="LU138" s="1531"/>
      <c r="LV138" s="1531"/>
      <c r="LW138" s="1531"/>
      <c r="LX138" s="1531"/>
      <c r="LY138" s="1531"/>
      <c r="LZ138" s="1531"/>
      <c r="MA138" s="1531"/>
      <c r="MB138" s="1531"/>
      <c r="MC138" s="1531"/>
      <c r="MD138" s="1531"/>
      <c r="ME138" s="1531"/>
      <c r="MF138" s="1531"/>
      <c r="MG138" s="1531"/>
      <c r="MH138" s="1531"/>
      <c r="MI138" s="1531"/>
      <c r="MJ138" s="1531"/>
      <c r="MK138" s="1531"/>
      <c r="ML138" s="1531"/>
      <c r="MM138" s="1531"/>
      <c r="MN138" s="1531"/>
      <c r="MO138" s="1531"/>
      <c r="MP138" s="1531"/>
      <c r="MQ138" s="1531"/>
      <c r="MR138" s="1531"/>
      <c r="MS138" s="1531"/>
      <c r="MT138" s="1531"/>
      <c r="MU138" s="1531"/>
      <c r="MV138" s="1531"/>
      <c r="MW138" s="1531"/>
      <c r="MX138" s="1531"/>
      <c r="MY138" s="1531"/>
      <c r="MZ138" s="1531"/>
      <c r="NA138" s="1531"/>
      <c r="NB138" s="1531"/>
      <c r="NC138" s="1531"/>
      <c r="ND138" s="1531"/>
      <c r="NE138" s="1531"/>
      <c r="NF138" s="1531"/>
      <c r="NG138" s="1531"/>
      <c r="NH138" s="1531"/>
      <c r="NI138" s="1531"/>
      <c r="NJ138" s="1531"/>
      <c r="NK138" s="1531"/>
      <c r="NL138" s="1531"/>
      <c r="NM138" s="1531"/>
      <c r="NN138" s="1531"/>
      <c r="NO138" s="1531"/>
      <c r="NP138" s="1531"/>
      <c r="NQ138" s="1531"/>
      <c r="NR138" s="1531"/>
      <c r="NS138" s="1531"/>
      <c r="NT138" s="1531"/>
      <c r="NU138" s="1531"/>
      <c r="NV138" s="1531"/>
      <c r="NW138" s="1531"/>
      <c r="NX138" s="1531"/>
      <c r="NY138" s="1531"/>
      <c r="NZ138" s="1531"/>
      <c r="OA138" s="1531"/>
      <c r="OB138" s="1531"/>
      <c r="OC138" s="1531"/>
      <c r="OD138" s="1531"/>
      <c r="OE138" s="1531"/>
      <c r="OF138" s="1531"/>
      <c r="OG138" s="1531"/>
      <c r="OH138" s="1531"/>
      <c r="OI138" s="1531"/>
      <c r="OJ138" s="1531"/>
      <c r="OK138" s="1531"/>
      <c r="OL138" s="1531"/>
      <c r="OM138" s="1531"/>
      <c r="ON138" s="1531"/>
      <c r="OO138" s="1531"/>
      <c r="OP138" s="1531"/>
      <c r="OQ138" s="1531"/>
      <c r="OR138" s="1531"/>
      <c r="OS138" s="1531"/>
      <c r="OT138" s="1531"/>
      <c r="OU138" s="1531"/>
      <c r="OV138" s="1531"/>
      <c r="OW138" s="1531"/>
      <c r="OX138" s="1531"/>
      <c r="OY138" s="1531"/>
      <c r="OZ138" s="1531"/>
      <c r="PA138" s="1531"/>
      <c r="PB138" s="1531"/>
      <c r="PC138" s="1531"/>
      <c r="PD138" s="1531"/>
      <c r="PE138" s="1531"/>
      <c r="PF138" s="1531"/>
      <c r="PG138" s="1531"/>
      <c r="PH138" s="1531"/>
      <c r="PI138" s="1531"/>
      <c r="PJ138" s="1531"/>
      <c r="PK138" s="1531"/>
      <c r="PL138" s="1531"/>
      <c r="PM138" s="1531"/>
      <c r="PN138" s="1531"/>
      <c r="PO138" s="1531"/>
      <c r="PP138" s="1531"/>
      <c r="PQ138" s="1531"/>
      <c r="PR138" s="1531"/>
      <c r="PS138" s="1531"/>
      <c r="PT138" s="1531"/>
      <c r="PU138" s="1531"/>
      <c r="PV138" s="1531"/>
      <c r="PW138" s="1531"/>
      <c r="PX138" s="1531"/>
      <c r="PY138" s="1531"/>
      <c r="PZ138" s="1531"/>
      <c r="QA138" s="1531"/>
      <c r="QB138" s="1531"/>
      <c r="QC138" s="1531"/>
      <c r="QD138" s="1531"/>
      <c r="QE138" s="1531"/>
      <c r="QF138" s="1531"/>
      <c r="QG138" s="1531"/>
      <c r="QH138" s="1531"/>
      <c r="QI138" s="1531"/>
      <c r="QJ138" s="1531"/>
      <c r="QK138" s="1531"/>
      <c r="QL138" s="1531"/>
      <c r="QM138" s="1531"/>
      <c r="QN138" s="1531"/>
      <c r="QO138" s="1531"/>
      <c r="QP138" s="1531"/>
      <c r="QQ138" s="1531"/>
      <c r="QR138" s="1531"/>
      <c r="QS138" s="1531"/>
      <c r="QT138" s="1531"/>
      <c r="QU138" s="1531"/>
      <c r="QV138" s="1531"/>
      <c r="QW138" s="1531"/>
      <c r="QX138" s="1531"/>
      <c r="QY138" s="1531"/>
      <c r="QZ138" s="1531"/>
      <c r="RA138" s="1531"/>
      <c r="RB138" s="1531"/>
      <c r="RC138" s="1531"/>
      <c r="RD138" s="1531"/>
      <c r="RE138" s="1531"/>
      <c r="RF138" s="1531"/>
      <c r="RG138" s="1531"/>
      <c r="RH138" s="1531"/>
      <c r="RI138" s="1531"/>
      <c r="RJ138" s="1531"/>
      <c r="RK138" s="1531"/>
      <c r="RL138" s="1531"/>
      <c r="RM138" s="1531"/>
      <c r="RN138" s="1531"/>
      <c r="RO138" s="1531"/>
      <c r="RP138" s="1531"/>
      <c r="RQ138" s="1531"/>
      <c r="RR138" s="1531"/>
      <c r="RS138" s="1531"/>
      <c r="RT138" s="1531"/>
      <c r="RU138" s="1531"/>
      <c r="RV138" s="1531"/>
      <c r="RW138" s="1531"/>
      <c r="RX138" s="1531"/>
      <c r="RY138" s="1531"/>
      <c r="RZ138" s="1531"/>
      <c r="SA138" s="1531"/>
      <c r="SB138" s="1531"/>
      <c r="SC138" s="1531"/>
      <c r="SD138" s="1531"/>
      <c r="SE138" s="1531"/>
      <c r="SF138" s="1531"/>
      <c r="SG138" s="1531"/>
      <c r="SH138" s="1531"/>
      <c r="SI138" s="1531"/>
      <c r="SJ138" s="1531"/>
      <c r="SK138" s="1531"/>
      <c r="SL138" s="1531"/>
      <c r="SM138" s="1531"/>
      <c r="SN138" s="1531"/>
      <c r="SO138" s="1531"/>
      <c r="SP138" s="1531"/>
      <c r="SQ138" s="1531"/>
      <c r="SR138" s="1531"/>
      <c r="SS138" s="1531"/>
      <c r="ST138" s="1531"/>
      <c r="SU138" s="1531"/>
      <c r="SV138" s="1531"/>
      <c r="SW138" s="1531"/>
      <c r="SX138" s="1531"/>
      <c r="SY138" s="1531"/>
      <c r="SZ138" s="1531"/>
      <c r="TA138" s="1531"/>
      <c r="TB138" s="1531"/>
      <c r="TC138" s="1531"/>
      <c r="TD138" s="1531"/>
      <c r="TE138" s="1531"/>
      <c r="TF138" s="1531"/>
      <c r="TG138" s="1531"/>
      <c r="TH138" s="1531"/>
      <c r="TI138" s="1531"/>
      <c r="TJ138" s="1531"/>
      <c r="TK138" s="1531"/>
      <c r="TL138" s="1531"/>
      <c r="TM138" s="1531"/>
      <c r="TN138" s="1531"/>
      <c r="TO138" s="1531"/>
      <c r="TP138" s="1531"/>
      <c r="TQ138" s="1531"/>
      <c r="TR138" s="1531"/>
      <c r="TS138" s="1531"/>
      <c r="TT138" s="1531"/>
      <c r="TU138" s="1531"/>
      <c r="TV138" s="1531"/>
      <c r="TW138" s="1531"/>
      <c r="TX138" s="1531"/>
      <c r="TY138" s="1531"/>
      <c r="TZ138" s="1531"/>
      <c r="UA138" s="1531"/>
      <c r="UB138" s="1531"/>
      <c r="UC138" s="1531"/>
      <c r="UD138" s="1531"/>
      <c r="UE138" s="1531"/>
      <c r="UF138" s="1531"/>
      <c r="UG138" s="1531"/>
      <c r="UH138" s="1531"/>
      <c r="UI138" s="1531"/>
      <c r="UJ138" s="1531"/>
      <c r="UK138" s="1531"/>
      <c r="UL138" s="1531"/>
      <c r="UM138" s="1531"/>
      <c r="UN138" s="1531"/>
      <c r="UO138" s="1531"/>
      <c r="UP138" s="1531"/>
      <c r="UQ138" s="1531"/>
      <c r="UR138" s="1531"/>
      <c r="US138" s="1531"/>
      <c r="UT138" s="1531"/>
      <c r="UU138" s="1531"/>
      <c r="UV138" s="1531"/>
      <c r="UW138" s="1531"/>
      <c r="UX138" s="1531"/>
      <c r="UY138" s="1531"/>
      <c r="UZ138" s="1531"/>
      <c r="VA138" s="1531"/>
      <c r="VB138" s="1531"/>
      <c r="VC138" s="1531"/>
      <c r="VD138" s="1531"/>
      <c r="VE138" s="1531"/>
      <c r="VF138" s="1531"/>
      <c r="VG138" s="1531"/>
      <c r="VH138" s="1531"/>
      <c r="VI138" s="1531"/>
      <c r="VJ138" s="1531"/>
      <c r="VK138" s="1531"/>
      <c r="VL138" s="1531"/>
      <c r="VM138" s="1531"/>
      <c r="VN138" s="1531"/>
      <c r="VO138" s="1531"/>
      <c r="VP138" s="1531"/>
      <c r="VQ138" s="1531"/>
      <c r="VR138" s="1531"/>
      <c r="VS138" s="1531"/>
      <c r="VT138" s="1531"/>
      <c r="VU138" s="1531"/>
      <c r="VV138" s="1531"/>
      <c r="VW138" s="1531"/>
      <c r="VX138" s="1531"/>
      <c r="VY138" s="1531"/>
      <c r="VZ138" s="1531"/>
      <c r="WA138" s="1531"/>
      <c r="WB138" s="1531"/>
      <c r="WC138" s="1531"/>
      <c r="WD138" s="1531"/>
      <c r="WE138" s="1531"/>
      <c r="WF138" s="1531"/>
      <c r="WG138" s="1531"/>
      <c r="WH138" s="1531"/>
      <c r="WI138" s="1531"/>
      <c r="WJ138" s="1531"/>
      <c r="WK138" s="1531"/>
      <c r="WL138" s="1531"/>
      <c r="WM138" s="1531"/>
      <c r="WN138" s="1531"/>
      <c r="WO138" s="1531"/>
      <c r="WP138" s="1531"/>
      <c r="WQ138" s="1531"/>
      <c r="WR138" s="1531"/>
      <c r="WS138" s="1531"/>
      <c r="WT138" s="1531"/>
      <c r="WU138" s="1531"/>
      <c r="WV138" s="1531"/>
      <c r="WW138" s="1531"/>
      <c r="WX138" s="1531"/>
      <c r="WY138" s="1531"/>
      <c r="WZ138" s="1531"/>
      <c r="XA138" s="1531"/>
      <c r="XB138" s="1531"/>
      <c r="XC138" s="1531"/>
      <c r="XD138" s="1531"/>
      <c r="XE138" s="1531"/>
      <c r="XF138" s="1531"/>
      <c r="XG138" s="1531"/>
      <c r="XH138" s="1531"/>
      <c r="XI138" s="1531"/>
      <c r="XJ138" s="1531"/>
      <c r="XK138" s="1531"/>
      <c r="XL138" s="1531"/>
      <c r="XM138" s="1531"/>
      <c r="XN138" s="1531"/>
      <c r="XO138" s="1531"/>
      <c r="XP138" s="1531"/>
      <c r="XQ138" s="1531"/>
      <c r="XR138" s="1531"/>
      <c r="XS138" s="1531"/>
      <c r="XT138" s="1531"/>
      <c r="XU138" s="1531"/>
      <c r="XV138" s="1531"/>
      <c r="XW138" s="1531"/>
      <c r="XX138" s="1531"/>
      <c r="XY138" s="1531"/>
      <c r="XZ138" s="1531"/>
      <c r="YA138" s="1531"/>
      <c r="YB138" s="1531"/>
      <c r="YC138" s="1531"/>
      <c r="YD138" s="1531"/>
      <c r="YE138" s="1531"/>
      <c r="YF138" s="1531"/>
      <c r="YG138" s="1531"/>
      <c r="YH138" s="1531"/>
      <c r="YI138" s="1531"/>
      <c r="YJ138" s="1531"/>
      <c r="YK138" s="1531"/>
      <c r="YL138" s="1531"/>
      <c r="YM138" s="1531"/>
      <c r="YN138" s="1531"/>
      <c r="YO138" s="1531"/>
      <c r="YP138" s="1531"/>
      <c r="YQ138" s="1531"/>
      <c r="YR138" s="1531"/>
      <c r="YS138" s="1531"/>
      <c r="YT138" s="1531"/>
      <c r="YU138" s="1531"/>
      <c r="YV138" s="1531"/>
      <c r="YW138" s="1531"/>
      <c r="YX138" s="1531"/>
      <c r="YY138" s="1531"/>
      <c r="YZ138" s="1531"/>
      <c r="ZA138" s="1531"/>
      <c r="ZB138" s="1531"/>
      <c r="ZC138" s="1531"/>
      <c r="ZD138" s="1531"/>
      <c r="ZE138" s="1531"/>
      <c r="ZF138" s="1531"/>
      <c r="ZG138" s="1531"/>
      <c r="ZH138" s="1531"/>
      <c r="ZI138" s="1531"/>
      <c r="ZJ138" s="1531"/>
      <c r="ZK138" s="1531"/>
      <c r="ZL138" s="1531"/>
      <c r="ZM138" s="1531"/>
      <c r="ZN138" s="1531"/>
      <c r="ZO138" s="1531"/>
      <c r="ZP138" s="1531"/>
      <c r="ZQ138" s="1531"/>
      <c r="ZR138" s="1531"/>
      <c r="ZS138" s="1531"/>
      <c r="ZT138" s="1531"/>
      <c r="ZU138" s="1531"/>
      <c r="ZV138" s="1531"/>
      <c r="ZW138" s="1531"/>
      <c r="ZX138" s="1531"/>
      <c r="ZY138" s="1531"/>
      <c r="ZZ138" s="1531"/>
      <c r="AAA138" s="1531"/>
      <c r="AAB138" s="1531"/>
      <c r="AAC138" s="1531"/>
      <c r="AAD138" s="1531"/>
      <c r="AAE138" s="1531"/>
      <c r="AAF138" s="1531"/>
      <c r="AAG138" s="1531"/>
      <c r="AAH138" s="1531"/>
      <c r="AAI138" s="1531"/>
      <c r="AAJ138" s="1531"/>
      <c r="AAK138" s="1531"/>
      <c r="AAL138" s="1531"/>
      <c r="AAM138" s="1531"/>
      <c r="AAN138" s="1531"/>
      <c r="AAO138" s="1531"/>
      <c r="AAP138" s="1531"/>
      <c r="AAQ138" s="1531"/>
      <c r="AAR138" s="1531"/>
      <c r="AAS138" s="1531"/>
      <c r="AAT138" s="1531"/>
      <c r="AAU138" s="1531"/>
      <c r="AAV138" s="1531"/>
      <c r="AAW138" s="1531"/>
      <c r="AAX138" s="1531"/>
      <c r="AAY138" s="1531"/>
      <c r="AAZ138" s="1531"/>
      <c r="ABA138" s="1531"/>
      <c r="ABB138" s="1531"/>
      <c r="ABC138" s="1531"/>
      <c r="ABD138" s="1531"/>
      <c r="ABE138" s="1531"/>
      <c r="ABF138" s="1531"/>
      <c r="ABG138" s="1531"/>
      <c r="ABH138" s="1531"/>
      <c r="ABI138" s="1531"/>
      <c r="ABJ138" s="1531"/>
      <c r="ABK138" s="1531"/>
      <c r="ABL138" s="1531"/>
      <c r="ABM138" s="1531"/>
      <c r="ABN138" s="1531"/>
      <c r="ABO138" s="1531"/>
      <c r="ABP138" s="1531"/>
      <c r="ABQ138" s="1531"/>
      <c r="ABR138" s="1531"/>
      <c r="ABS138" s="1531"/>
      <c r="ABT138" s="1531"/>
      <c r="ABU138" s="1531"/>
      <c r="ABV138" s="1531"/>
      <c r="ABW138" s="1531"/>
      <c r="ABX138" s="1531"/>
      <c r="ABY138" s="1531"/>
      <c r="ABZ138" s="1531"/>
      <c r="ACA138" s="1531"/>
      <c r="ACB138" s="1531"/>
      <c r="ACC138" s="1531"/>
      <c r="ACD138" s="1531"/>
      <c r="ACE138" s="1531"/>
      <c r="ACF138" s="1531"/>
      <c r="ACG138" s="1531"/>
      <c r="ACH138" s="1531"/>
      <c r="ACI138" s="1531"/>
      <c r="ACJ138" s="1531"/>
      <c r="ACK138" s="1531"/>
      <c r="ACL138" s="1531"/>
      <c r="ACM138" s="1531"/>
      <c r="ACN138" s="1531"/>
      <c r="ACO138" s="1531"/>
      <c r="ACP138" s="1531"/>
      <c r="ACQ138" s="1531"/>
      <c r="ACR138" s="1531"/>
      <c r="ACS138" s="1531"/>
      <c r="ACT138" s="1531"/>
      <c r="ACU138" s="1531"/>
      <c r="ACV138" s="1531"/>
      <c r="ACW138" s="1531"/>
      <c r="ACX138" s="1531"/>
      <c r="ACY138" s="1531"/>
      <c r="ACZ138" s="1531"/>
      <c r="ADA138" s="1531"/>
      <c r="ADB138" s="1531"/>
      <c r="ADC138" s="1531"/>
      <c r="ADD138" s="1531"/>
      <c r="ADE138" s="1531"/>
      <c r="ADF138" s="1531"/>
      <c r="ADG138" s="1531"/>
      <c r="ADH138" s="1531"/>
      <c r="ADI138" s="1531"/>
      <c r="ADJ138" s="1531"/>
      <c r="ADK138" s="1531"/>
      <c r="ADL138" s="1531"/>
      <c r="ADM138" s="1531"/>
      <c r="ADN138" s="1531"/>
      <c r="ADO138" s="1531"/>
      <c r="ADP138" s="1531"/>
      <c r="ADQ138" s="1531"/>
      <c r="ADR138" s="1531"/>
      <c r="ADS138" s="1531"/>
      <c r="ADT138" s="1531"/>
      <c r="ADU138" s="1531"/>
      <c r="ADV138" s="1531"/>
      <c r="ADW138" s="1531"/>
      <c r="ADX138" s="1531"/>
      <c r="ADY138" s="1531"/>
      <c r="ADZ138" s="1531"/>
      <c r="AEA138" s="1531"/>
      <c r="AEB138" s="1531"/>
      <c r="AEC138" s="1531"/>
      <c r="AED138" s="1531"/>
      <c r="AEE138" s="1531"/>
      <c r="AEF138" s="1531"/>
      <c r="AEG138" s="1531"/>
      <c r="AEH138" s="1531"/>
      <c r="AEI138" s="1531"/>
      <c r="AEJ138" s="1531"/>
      <c r="AEK138" s="1531"/>
      <c r="AEL138" s="1531"/>
      <c r="AEM138" s="1531"/>
      <c r="AEN138" s="1531"/>
      <c r="AEO138" s="1531"/>
      <c r="AEP138" s="1531"/>
      <c r="AEQ138" s="1531"/>
      <c r="AER138" s="1531"/>
      <c r="AES138" s="1531"/>
      <c r="AET138" s="1531"/>
      <c r="AEU138" s="1531"/>
      <c r="AEV138" s="1531"/>
      <c r="AEW138" s="1531"/>
      <c r="AEX138" s="1531"/>
      <c r="AEY138" s="1531"/>
      <c r="AEZ138" s="1531"/>
      <c r="AFA138" s="1531"/>
      <c r="AFB138" s="1531"/>
      <c r="AFC138" s="1531"/>
      <c r="AFD138" s="1531"/>
      <c r="AFE138" s="1531"/>
      <c r="AFF138" s="1531"/>
      <c r="AFG138" s="1531"/>
      <c r="AFH138" s="1531"/>
      <c r="AFI138" s="1531"/>
      <c r="AFJ138" s="1531"/>
      <c r="AFK138" s="1531"/>
      <c r="AFL138" s="1531"/>
      <c r="AFM138" s="1531"/>
      <c r="AFN138" s="1531"/>
      <c r="AFO138" s="1531"/>
      <c r="AFP138" s="1531"/>
      <c r="AFQ138" s="1531"/>
      <c r="AFR138" s="1531"/>
      <c r="AFS138" s="1531"/>
      <c r="AFT138" s="1531"/>
      <c r="AFU138" s="1531"/>
      <c r="AFV138" s="1531"/>
      <c r="AFW138" s="1531"/>
      <c r="AFX138" s="1531"/>
      <c r="AFY138" s="1531"/>
      <c r="AFZ138" s="1531"/>
      <c r="AGA138" s="1531"/>
      <c r="AGB138" s="1531"/>
      <c r="AGC138" s="1531"/>
      <c r="AGD138" s="1531"/>
      <c r="AGE138" s="1531"/>
      <c r="AGF138" s="1531"/>
      <c r="AGG138" s="1531"/>
      <c r="AGH138" s="1531"/>
      <c r="AGI138" s="1531"/>
      <c r="AGJ138" s="1531"/>
      <c r="AGK138" s="1531"/>
      <c r="AGL138" s="1531"/>
      <c r="AGM138" s="1531"/>
      <c r="AGN138" s="1531"/>
      <c r="AGO138" s="1531"/>
      <c r="AGP138" s="1531"/>
      <c r="AGQ138" s="1531"/>
      <c r="AGR138" s="1531"/>
      <c r="AGS138" s="1531"/>
      <c r="AGT138" s="1531"/>
      <c r="AGU138" s="1531"/>
      <c r="AGV138" s="1531"/>
      <c r="AGW138" s="1531"/>
      <c r="AGX138" s="1531"/>
      <c r="AGY138" s="1531"/>
      <c r="AGZ138" s="1531"/>
      <c r="AHA138" s="1531"/>
      <c r="AHB138" s="1531"/>
      <c r="AHC138" s="1531"/>
      <c r="AHD138" s="1531"/>
      <c r="AHE138" s="1531"/>
      <c r="AHF138" s="1531"/>
      <c r="AHG138" s="1531"/>
      <c r="AHH138" s="1531"/>
      <c r="AHI138" s="1531"/>
      <c r="AHJ138" s="1531"/>
      <c r="AHK138" s="1531"/>
      <c r="AHL138" s="1531"/>
      <c r="AHM138" s="1531"/>
      <c r="AHN138" s="1531"/>
      <c r="AHO138" s="1531"/>
      <c r="AHP138" s="1531"/>
      <c r="AHQ138" s="1531"/>
      <c r="AHR138" s="1531"/>
      <c r="AHS138" s="1531"/>
      <c r="AHT138" s="1531"/>
      <c r="AHU138" s="1531"/>
      <c r="AHV138" s="1531"/>
      <c r="AHW138" s="1531"/>
      <c r="AHX138" s="1531"/>
      <c r="AHY138" s="1531"/>
      <c r="AHZ138" s="1531"/>
      <c r="AIA138" s="1531"/>
      <c r="AIB138" s="1531"/>
      <c r="AIC138" s="1531"/>
      <c r="AID138" s="1531"/>
      <c r="AIE138" s="1531"/>
      <c r="AIF138" s="1531"/>
      <c r="AIG138" s="1531"/>
      <c r="AIH138" s="1531"/>
      <c r="AII138" s="1531"/>
      <c r="AIJ138" s="1531"/>
      <c r="AIK138" s="1531"/>
      <c r="AIL138" s="1531"/>
      <c r="AIM138" s="1531"/>
      <c r="AIN138" s="1531"/>
      <c r="AIO138" s="1531"/>
      <c r="AIP138" s="1531"/>
      <c r="AIQ138" s="1531"/>
      <c r="AIR138" s="1531"/>
      <c r="AIS138" s="1531"/>
      <c r="AIT138" s="1531"/>
      <c r="AIU138" s="1531"/>
      <c r="AIV138" s="1531"/>
      <c r="AIW138" s="1531"/>
      <c r="AIX138" s="1531"/>
      <c r="AIY138" s="1531"/>
      <c r="AIZ138" s="1531"/>
      <c r="AJA138" s="1531"/>
      <c r="AJB138" s="1531"/>
      <c r="AJC138" s="1531"/>
      <c r="AJD138" s="1531"/>
      <c r="AJE138" s="1531"/>
      <c r="AJF138" s="1531"/>
      <c r="AJG138" s="1531"/>
      <c r="AJH138" s="1531"/>
      <c r="AJI138" s="1531"/>
      <c r="AJJ138" s="1531"/>
      <c r="AJK138" s="1531"/>
      <c r="AJL138" s="1531"/>
      <c r="AJM138" s="1531"/>
      <c r="AJN138" s="1531"/>
      <c r="AJO138" s="1531"/>
      <c r="AJP138" s="1531"/>
      <c r="AJQ138" s="1531"/>
      <c r="AJR138" s="1531"/>
      <c r="AJS138" s="1531"/>
      <c r="AJT138" s="1531"/>
      <c r="AJU138" s="1531"/>
      <c r="AJV138" s="1531"/>
      <c r="AJW138" s="1531"/>
      <c r="AJX138" s="1531"/>
      <c r="AJY138" s="1531"/>
      <c r="AJZ138" s="1531"/>
      <c r="AKA138" s="1531"/>
      <c r="AKB138" s="1531"/>
      <c r="AKC138" s="1531"/>
      <c r="AKD138" s="1531"/>
      <c r="AKE138" s="1531"/>
      <c r="AKF138" s="1531"/>
      <c r="AKG138" s="1531"/>
      <c r="AKH138" s="1531"/>
      <c r="AKI138" s="1531"/>
      <c r="AKJ138" s="1531"/>
      <c r="AKK138" s="1531"/>
      <c r="AKL138" s="1531"/>
      <c r="AKM138" s="1531"/>
      <c r="AKN138" s="1531"/>
      <c r="AKO138" s="1531"/>
      <c r="AKP138" s="1531"/>
      <c r="AKQ138" s="1531"/>
      <c r="AKR138" s="1531"/>
      <c r="AKS138" s="1531"/>
      <c r="AKT138" s="1531"/>
      <c r="AKU138" s="1531"/>
      <c r="AKV138" s="1531"/>
      <c r="AKW138" s="1531"/>
      <c r="AKX138" s="1531"/>
      <c r="AKY138" s="1531"/>
      <c r="AKZ138" s="1531"/>
      <c r="ALA138" s="1531"/>
      <c r="ALB138" s="1531"/>
      <c r="ALC138" s="1531"/>
      <c r="ALD138" s="1531"/>
      <c r="ALE138" s="1531"/>
      <c r="ALF138" s="1531"/>
      <c r="ALG138" s="1531"/>
      <c r="ALH138" s="1531"/>
      <c r="ALI138" s="1531"/>
      <c r="ALJ138" s="1531"/>
      <c r="ALK138" s="1531"/>
      <c r="ALL138" s="1531"/>
      <c r="ALM138" s="1531"/>
      <c r="ALN138" s="1531"/>
      <c r="ALO138" s="1531"/>
      <c r="ALP138" s="1531"/>
      <c r="ALQ138" s="1531"/>
      <c r="ALR138" s="1531"/>
      <c r="ALS138" s="1531"/>
      <c r="ALT138" s="1531"/>
      <c r="ALU138" s="1531"/>
      <c r="ALV138" s="1531"/>
      <c r="ALW138" s="1531"/>
      <c r="ALX138" s="1531"/>
      <c r="ALY138" s="1531"/>
      <c r="ALZ138" s="1531"/>
      <c r="AMA138" s="1531"/>
      <c r="AMB138" s="1531"/>
      <c r="AMC138" s="1531"/>
      <c r="AMD138" s="1531"/>
      <c r="AME138" s="1531"/>
      <c r="AMF138" s="1531"/>
      <c r="AMG138" s="1531"/>
      <c r="AMH138" s="1531"/>
      <c r="AMI138" s="1531"/>
      <c r="AMJ138" s="1531"/>
      <c r="AMK138" s="1531"/>
      <c r="AML138" s="1531"/>
      <c r="AMM138" s="1531"/>
      <c r="AMN138" s="1531"/>
      <c r="AMO138" s="1531"/>
      <c r="AMP138" s="1531"/>
      <c r="AMQ138" s="1531"/>
      <c r="AMR138" s="1531"/>
      <c r="AMS138" s="1531"/>
      <c r="AMT138" s="1531"/>
      <c r="AMU138" s="1531"/>
      <c r="AMV138" s="1531"/>
      <c r="AMW138" s="1531"/>
      <c r="AMX138" s="1531"/>
      <c r="AMY138" s="1531"/>
      <c r="AMZ138" s="1531"/>
      <c r="ANA138" s="1531"/>
      <c r="ANB138" s="1531"/>
      <c r="ANC138" s="1531"/>
      <c r="AND138" s="1531"/>
      <c r="ANE138" s="1531"/>
      <c r="ANF138" s="1531"/>
      <c r="ANG138" s="1531"/>
      <c r="ANH138" s="1531"/>
      <c r="ANI138" s="1531"/>
      <c r="ANJ138" s="1531"/>
      <c r="ANK138" s="1531"/>
      <c r="ANL138" s="1531"/>
      <c r="ANM138" s="1531"/>
      <c r="ANN138" s="1531"/>
      <c r="ANO138" s="1531"/>
      <c r="ANP138" s="1531"/>
      <c r="ANQ138" s="1531"/>
      <c r="ANR138" s="1531"/>
      <c r="ANS138" s="1531"/>
      <c r="ANT138" s="1531"/>
      <c r="ANU138" s="1531"/>
      <c r="ANV138" s="1531"/>
      <c r="ANW138" s="1531"/>
      <c r="ANX138" s="1531"/>
      <c r="ANY138" s="1531"/>
      <c r="ANZ138" s="1531"/>
      <c r="AOA138" s="1531"/>
      <c r="AOB138" s="1531"/>
      <c r="AOC138" s="1531"/>
      <c r="AOD138" s="1531"/>
      <c r="AOE138" s="1531"/>
      <c r="AOF138" s="1531"/>
      <c r="AOG138" s="1531"/>
      <c r="AOH138" s="1531"/>
      <c r="AOI138" s="1531"/>
      <c r="AOJ138" s="1531"/>
      <c r="AOK138" s="1531"/>
      <c r="AOL138" s="1531"/>
      <c r="AOM138" s="1531"/>
      <c r="AON138" s="1531"/>
      <c r="AOO138" s="1531"/>
      <c r="AOP138" s="1531"/>
      <c r="AOQ138" s="1531"/>
      <c r="AOR138" s="1531"/>
      <c r="AOS138" s="1531"/>
      <c r="AOT138" s="1531"/>
      <c r="AOU138" s="1531"/>
      <c r="AOV138" s="1531"/>
      <c r="AOW138" s="1531"/>
      <c r="AOX138" s="1531"/>
      <c r="AOY138" s="1531"/>
      <c r="AOZ138" s="1531"/>
      <c r="APA138" s="1531"/>
      <c r="APB138" s="1531"/>
      <c r="APC138" s="1531"/>
      <c r="APD138" s="1531"/>
      <c r="APE138" s="1531"/>
      <c r="APF138" s="1531"/>
      <c r="APG138" s="1531"/>
      <c r="APH138" s="1531"/>
      <c r="API138" s="1531"/>
      <c r="APJ138" s="1531"/>
      <c r="APK138" s="1531"/>
      <c r="APL138" s="1531"/>
      <c r="APM138" s="1531"/>
      <c r="APN138" s="1531"/>
      <c r="APO138" s="1531"/>
      <c r="APP138" s="1531"/>
      <c r="APQ138" s="1531"/>
      <c r="APR138" s="1531"/>
      <c r="APS138" s="1531"/>
      <c r="APT138" s="1531"/>
      <c r="APU138" s="1531"/>
      <c r="APV138" s="1531"/>
      <c r="APW138" s="1531"/>
      <c r="APX138" s="1531"/>
      <c r="APY138" s="1531"/>
      <c r="APZ138" s="1531"/>
      <c r="AQA138" s="1531"/>
      <c r="AQB138" s="1531"/>
      <c r="AQC138" s="1531"/>
      <c r="AQD138" s="1531"/>
      <c r="AQE138" s="1531"/>
      <c r="AQF138" s="1531"/>
      <c r="AQG138" s="1531"/>
      <c r="AQH138" s="1531"/>
      <c r="AQI138" s="1531"/>
      <c r="AQJ138" s="1531"/>
      <c r="AQK138" s="1531"/>
      <c r="AQL138" s="1531"/>
      <c r="AQM138" s="1531"/>
      <c r="AQN138" s="1531"/>
      <c r="AQO138" s="1531"/>
      <c r="AQP138" s="1531"/>
      <c r="AQQ138" s="1531"/>
      <c r="AQR138" s="1531"/>
      <c r="AQS138" s="1531"/>
      <c r="AQT138" s="1531"/>
      <c r="AQU138" s="1531"/>
      <c r="AQV138" s="1531"/>
      <c r="AQW138" s="1531"/>
      <c r="AQX138" s="1531"/>
      <c r="AQY138" s="1531"/>
      <c r="AQZ138" s="1531"/>
      <c r="ARA138" s="1531"/>
      <c r="ARB138" s="1531"/>
      <c r="ARC138" s="1531"/>
      <c r="ARD138" s="1531"/>
      <c r="ARE138" s="1531"/>
      <c r="ARF138" s="1531"/>
      <c r="ARG138" s="1531"/>
      <c r="ARH138" s="1531"/>
      <c r="ARI138" s="1531"/>
      <c r="ARJ138" s="1531"/>
      <c r="ARK138" s="1531"/>
      <c r="ARL138" s="1531"/>
      <c r="ARM138" s="1531"/>
      <c r="ARN138" s="1531"/>
      <c r="ARO138" s="1531"/>
      <c r="ARP138" s="1531"/>
      <c r="ARQ138" s="1531"/>
      <c r="ARR138" s="1531"/>
      <c r="ARS138" s="1531"/>
      <c r="ART138" s="1531"/>
      <c r="ARU138" s="1531"/>
      <c r="ARV138" s="1531"/>
      <c r="ARW138" s="1531"/>
      <c r="ARX138" s="1531"/>
      <c r="ARY138" s="1531"/>
      <c r="ARZ138" s="1531"/>
      <c r="ASA138" s="1531"/>
      <c r="ASB138" s="1531"/>
      <c r="ASC138" s="1531"/>
      <c r="ASD138" s="1531"/>
      <c r="ASE138" s="1531"/>
      <c r="ASF138" s="1531"/>
      <c r="ASG138" s="1531"/>
      <c r="ASH138" s="1531"/>
      <c r="ASI138" s="1531"/>
      <c r="ASJ138" s="1531"/>
      <c r="ASK138" s="1531"/>
      <c r="ASL138" s="1531"/>
      <c r="ASM138" s="1531"/>
      <c r="ASN138" s="1531"/>
      <c r="ASO138" s="1531"/>
      <c r="ASP138" s="1531"/>
      <c r="ASQ138" s="1531"/>
      <c r="ASR138" s="1531"/>
      <c r="ASS138" s="1531"/>
      <c r="AST138" s="1531"/>
      <c r="ASU138" s="1531"/>
      <c r="ASV138" s="1531"/>
      <c r="ASW138" s="1531"/>
      <c r="ASX138" s="1531"/>
      <c r="ASY138" s="1531"/>
      <c r="ASZ138" s="1531"/>
      <c r="ATA138" s="1531"/>
      <c r="ATB138" s="1531"/>
      <c r="ATC138" s="1531"/>
      <c r="ATD138" s="1531"/>
      <c r="ATE138" s="1531"/>
      <c r="ATF138" s="1531"/>
      <c r="ATG138" s="1531"/>
      <c r="ATH138" s="1531"/>
      <c r="ATI138" s="1531"/>
      <c r="ATJ138" s="1531"/>
      <c r="ATK138" s="1531"/>
      <c r="ATL138" s="1531"/>
      <c r="ATM138" s="1531"/>
      <c r="ATN138" s="1531"/>
      <c r="ATO138" s="1531"/>
      <c r="ATP138" s="1531"/>
      <c r="ATQ138" s="1531"/>
      <c r="ATR138" s="1531"/>
      <c r="ATS138" s="1531"/>
      <c r="ATT138" s="1531"/>
      <c r="ATU138" s="1531"/>
      <c r="ATV138" s="1531"/>
      <c r="ATW138" s="1531"/>
      <c r="ATX138" s="1531"/>
      <c r="ATY138" s="1531"/>
      <c r="ATZ138" s="1531"/>
      <c r="AUA138" s="1531"/>
      <c r="AUB138" s="1531"/>
      <c r="AUC138" s="1531"/>
      <c r="AUD138" s="1531"/>
      <c r="AUE138" s="1531"/>
      <c r="AUF138" s="1531"/>
      <c r="AUG138" s="1531"/>
      <c r="AUH138" s="1531"/>
      <c r="AUI138" s="1531"/>
    </row>
    <row r="139" spans="1:1231" s="1406" customFormat="1" ht="31.75" customHeight="1" x14ac:dyDescent="0.75">
      <c r="A139" s="1410"/>
      <c r="B139" s="1410"/>
      <c r="C139" s="1476"/>
      <c r="D139" s="1642"/>
      <c r="E139" s="1511"/>
      <c r="F139" s="1511"/>
      <c r="G139" s="1599"/>
      <c r="H139" s="1599"/>
      <c r="I139" s="1512"/>
      <c r="J139" s="1513"/>
      <c r="K139" s="1514"/>
      <c r="L139" s="1515"/>
      <c r="M139" s="1639"/>
      <c r="N139" s="1515"/>
      <c r="O139" s="1486"/>
      <c r="P139" s="1854"/>
      <c r="Q139" s="1854"/>
      <c r="R139" s="1486"/>
      <c r="S139" s="1486"/>
      <c r="T139" s="1486"/>
      <c r="U139" s="1486"/>
      <c r="V139" s="1486"/>
      <c r="W139" s="1641"/>
      <c r="X139" s="1486"/>
      <c r="Y139" s="1854"/>
      <c r="Z139" s="1854"/>
      <c r="AA139" s="1433"/>
      <c r="AB139" s="1854"/>
      <c r="AC139" s="1854"/>
      <c r="AD139" s="1412"/>
      <c r="AE139" s="1412"/>
      <c r="AF139" s="1412"/>
      <c r="AG139" s="1486"/>
      <c r="AH139" s="1486"/>
      <c r="AI139" s="1486"/>
      <c r="AJ139" s="1486"/>
      <c r="AK139" s="1486"/>
      <c r="AL139" s="1413"/>
      <c r="AN139" s="1487"/>
      <c r="AO139" s="1487"/>
      <c r="AP139" s="1531"/>
      <c r="AQ139" s="1531"/>
      <c r="AR139" s="1531"/>
      <c r="AS139" s="1531"/>
      <c r="AT139" s="1531"/>
      <c r="AU139" s="1531"/>
      <c r="AV139" s="1531"/>
      <c r="AW139" s="1531"/>
      <c r="AX139" s="1531"/>
      <c r="AY139" s="1531"/>
      <c r="AZ139" s="1531"/>
      <c r="BA139" s="1531"/>
      <c r="BB139" s="1531"/>
      <c r="BC139" s="1531"/>
      <c r="BD139" s="1531"/>
      <c r="BE139" s="1531"/>
      <c r="BF139" s="1531"/>
      <c r="BG139" s="1531"/>
      <c r="BH139" s="1531"/>
      <c r="BI139" s="1531"/>
      <c r="BJ139" s="1531"/>
      <c r="BK139" s="1531"/>
      <c r="BL139" s="1531"/>
      <c r="BM139" s="1531"/>
      <c r="BN139" s="1531"/>
      <c r="BO139" s="1531"/>
      <c r="BP139" s="1531"/>
      <c r="BQ139" s="1531"/>
      <c r="BR139" s="1531"/>
      <c r="BS139" s="1531"/>
      <c r="BT139" s="1531"/>
      <c r="BU139" s="1531"/>
      <c r="BV139" s="1531"/>
      <c r="BW139" s="1531"/>
      <c r="BX139" s="1531"/>
      <c r="BY139" s="1531"/>
      <c r="BZ139" s="1531"/>
      <c r="CA139" s="1531"/>
      <c r="CB139" s="1531"/>
      <c r="CC139" s="1531"/>
      <c r="CD139" s="1531"/>
      <c r="CE139" s="1531"/>
      <c r="CF139" s="1531"/>
      <c r="CG139" s="1531"/>
      <c r="CH139" s="1531"/>
      <c r="CI139" s="1531"/>
      <c r="CJ139" s="1531"/>
      <c r="CK139" s="1531"/>
      <c r="CL139" s="1531"/>
      <c r="CM139" s="1531"/>
      <c r="CN139" s="1531"/>
      <c r="CO139" s="1531"/>
      <c r="CP139" s="1531"/>
      <c r="CQ139" s="1531"/>
      <c r="CR139" s="1531"/>
      <c r="CS139" s="1531"/>
      <c r="CT139" s="1531"/>
      <c r="CU139" s="1531"/>
      <c r="CV139" s="1531"/>
      <c r="CW139" s="1531"/>
      <c r="CX139" s="1531"/>
      <c r="CY139" s="1531"/>
      <c r="CZ139" s="1531"/>
      <c r="DA139" s="1531"/>
      <c r="DB139" s="1531"/>
      <c r="DC139" s="1531"/>
      <c r="DD139" s="1531"/>
      <c r="DE139" s="1531"/>
      <c r="DF139" s="1531"/>
      <c r="DG139" s="1531"/>
      <c r="DH139" s="1531"/>
      <c r="DI139" s="1531"/>
      <c r="DJ139" s="1531"/>
      <c r="DK139" s="1531"/>
      <c r="DL139" s="1531"/>
      <c r="DM139" s="1531"/>
      <c r="DN139" s="1531"/>
      <c r="DO139" s="1531"/>
      <c r="DP139" s="1531"/>
      <c r="DQ139" s="1531"/>
      <c r="DR139" s="1531"/>
      <c r="DS139" s="1531"/>
      <c r="DT139" s="1531"/>
      <c r="DU139" s="1531"/>
      <c r="DV139" s="1531"/>
      <c r="DW139" s="1531"/>
      <c r="DX139" s="1531"/>
      <c r="DY139" s="1531"/>
      <c r="DZ139" s="1531"/>
      <c r="EA139" s="1531"/>
      <c r="EB139" s="1531"/>
      <c r="EC139" s="1531"/>
      <c r="ED139" s="1531"/>
      <c r="EE139" s="1531"/>
      <c r="EF139" s="1531"/>
      <c r="EG139" s="1531"/>
      <c r="EH139" s="1531"/>
      <c r="EI139" s="1531"/>
      <c r="EJ139" s="1531"/>
      <c r="EK139" s="1531"/>
      <c r="EL139" s="1531"/>
      <c r="EM139" s="1531"/>
      <c r="EN139" s="1531"/>
      <c r="EO139" s="1531"/>
      <c r="EP139" s="1531"/>
      <c r="EQ139" s="1531"/>
      <c r="ER139" s="1531"/>
      <c r="ES139" s="1531"/>
      <c r="ET139" s="1531"/>
      <c r="EU139" s="1531"/>
      <c r="EV139" s="1531"/>
      <c r="EW139" s="1531"/>
      <c r="EX139" s="1531"/>
      <c r="EY139" s="1531"/>
      <c r="EZ139" s="1531"/>
      <c r="FA139" s="1531"/>
      <c r="FB139" s="1531"/>
      <c r="FC139" s="1531"/>
      <c r="FD139" s="1531"/>
      <c r="FE139" s="1531"/>
      <c r="FF139" s="1531"/>
      <c r="FG139" s="1531"/>
      <c r="FH139" s="1531"/>
      <c r="FI139" s="1531"/>
      <c r="FJ139" s="1531"/>
      <c r="FK139" s="1531"/>
      <c r="FL139" s="1531"/>
      <c r="FM139" s="1531"/>
      <c r="FN139" s="1531"/>
      <c r="FO139" s="1531"/>
      <c r="FP139" s="1531"/>
      <c r="FQ139" s="1531"/>
      <c r="FR139" s="1531"/>
      <c r="FS139" s="1531"/>
      <c r="FT139" s="1531"/>
      <c r="FU139" s="1531"/>
      <c r="FV139" s="1531"/>
      <c r="FW139" s="1531"/>
      <c r="FX139" s="1531"/>
      <c r="FY139" s="1531"/>
      <c r="FZ139" s="1531"/>
      <c r="GA139" s="1531"/>
      <c r="GB139" s="1531"/>
      <c r="GC139" s="1531"/>
      <c r="GD139" s="1531"/>
      <c r="GE139" s="1531"/>
      <c r="GF139" s="1531"/>
      <c r="GG139" s="1531"/>
      <c r="GH139" s="1531"/>
      <c r="GI139" s="1531"/>
      <c r="GJ139" s="1531"/>
      <c r="GK139" s="1531"/>
      <c r="GL139" s="1531"/>
      <c r="GM139" s="1531"/>
      <c r="GN139" s="1531"/>
      <c r="GO139" s="1531"/>
      <c r="GP139" s="1531"/>
      <c r="GQ139" s="1531"/>
      <c r="GR139" s="1531"/>
      <c r="GS139" s="1531"/>
      <c r="GT139" s="1531"/>
      <c r="GU139" s="1531"/>
      <c r="GV139" s="1531"/>
      <c r="GW139" s="1531"/>
      <c r="GX139" s="1531"/>
      <c r="GY139" s="1531"/>
      <c r="GZ139" s="1531"/>
      <c r="HA139" s="1531"/>
      <c r="HB139" s="1531"/>
      <c r="HC139" s="1531"/>
      <c r="HD139" s="1531"/>
      <c r="HE139" s="1531"/>
      <c r="HF139" s="1531"/>
      <c r="HG139" s="1531"/>
      <c r="HH139" s="1531"/>
      <c r="HI139" s="1531"/>
      <c r="HJ139" s="1531"/>
      <c r="HK139" s="1531"/>
      <c r="HL139" s="1531"/>
      <c r="HM139" s="1531"/>
      <c r="HN139" s="1531"/>
      <c r="HO139" s="1531"/>
      <c r="HP139" s="1531"/>
      <c r="HQ139" s="1531"/>
      <c r="HR139" s="1531"/>
      <c r="HS139" s="1531"/>
      <c r="HT139" s="1531"/>
      <c r="HU139" s="1531"/>
      <c r="HV139" s="1531"/>
      <c r="HW139" s="1531"/>
      <c r="HX139" s="1531"/>
      <c r="HY139" s="1531"/>
      <c r="HZ139" s="1531"/>
      <c r="IA139" s="1531"/>
      <c r="IB139" s="1531"/>
      <c r="IC139" s="1531"/>
      <c r="ID139" s="1531"/>
      <c r="IE139" s="1531"/>
      <c r="IF139" s="1531"/>
      <c r="IG139" s="1531"/>
      <c r="IH139" s="1531"/>
      <c r="II139" s="1531"/>
      <c r="IJ139" s="1531"/>
      <c r="IK139" s="1531"/>
      <c r="IL139" s="1531"/>
      <c r="IM139" s="1531"/>
      <c r="IN139" s="1531"/>
      <c r="IO139" s="1531"/>
      <c r="IP139" s="1531"/>
      <c r="IQ139" s="1531"/>
      <c r="IR139" s="1531"/>
      <c r="IS139" s="1531"/>
      <c r="IT139" s="1531"/>
      <c r="IU139" s="1531"/>
      <c r="IV139" s="1531"/>
      <c r="IW139" s="1531"/>
      <c r="IX139" s="1531"/>
      <c r="IY139" s="1531"/>
      <c r="IZ139" s="1531"/>
      <c r="JA139" s="1531"/>
      <c r="JB139" s="1531"/>
      <c r="JC139" s="1531"/>
      <c r="JD139" s="1531"/>
      <c r="JE139" s="1531"/>
      <c r="JF139" s="1531"/>
      <c r="JG139" s="1531"/>
      <c r="JH139" s="1531"/>
      <c r="JI139" s="1531"/>
      <c r="JJ139" s="1531"/>
      <c r="JK139" s="1531"/>
      <c r="JL139" s="1531"/>
      <c r="JM139" s="1531"/>
      <c r="JN139" s="1531"/>
      <c r="JO139" s="1531"/>
      <c r="JP139" s="1531"/>
      <c r="JQ139" s="1531"/>
      <c r="JR139" s="1531"/>
      <c r="JS139" s="1531"/>
      <c r="JT139" s="1531"/>
      <c r="JU139" s="1531"/>
      <c r="JV139" s="1531"/>
      <c r="JW139" s="1531"/>
      <c r="JX139" s="1531"/>
      <c r="JY139" s="1531"/>
      <c r="JZ139" s="1531"/>
      <c r="KA139" s="1531"/>
      <c r="KB139" s="1531"/>
      <c r="KC139" s="1531"/>
      <c r="KD139" s="1531"/>
      <c r="KE139" s="1531"/>
      <c r="KF139" s="1531"/>
      <c r="KG139" s="1531"/>
      <c r="KH139" s="1531"/>
      <c r="KI139" s="1531"/>
      <c r="KJ139" s="1531"/>
      <c r="KK139" s="1531"/>
      <c r="KL139" s="1531"/>
      <c r="KM139" s="1531"/>
      <c r="KN139" s="1531"/>
      <c r="KO139" s="1531"/>
      <c r="KP139" s="1531"/>
      <c r="KQ139" s="1531"/>
      <c r="KR139" s="1531"/>
      <c r="KS139" s="1531"/>
      <c r="KT139" s="1531"/>
      <c r="KU139" s="1531"/>
      <c r="KV139" s="1531"/>
      <c r="KW139" s="1531"/>
      <c r="KX139" s="1531"/>
      <c r="KY139" s="1531"/>
      <c r="KZ139" s="1531"/>
      <c r="LA139" s="1531"/>
      <c r="LB139" s="1531"/>
      <c r="LC139" s="1531"/>
      <c r="LD139" s="1531"/>
      <c r="LE139" s="1531"/>
      <c r="LF139" s="1531"/>
      <c r="LG139" s="1531"/>
      <c r="LH139" s="1531"/>
      <c r="LI139" s="1531"/>
      <c r="LJ139" s="1531"/>
      <c r="LK139" s="1531"/>
      <c r="LL139" s="1531"/>
      <c r="LM139" s="1531"/>
      <c r="LN139" s="1531"/>
      <c r="LO139" s="1531"/>
      <c r="LP139" s="1531"/>
      <c r="LQ139" s="1531"/>
      <c r="LR139" s="1531"/>
      <c r="LS139" s="1531"/>
      <c r="LT139" s="1531"/>
      <c r="LU139" s="1531"/>
      <c r="LV139" s="1531"/>
      <c r="LW139" s="1531"/>
      <c r="LX139" s="1531"/>
      <c r="LY139" s="1531"/>
      <c r="LZ139" s="1531"/>
      <c r="MA139" s="1531"/>
      <c r="MB139" s="1531"/>
      <c r="MC139" s="1531"/>
      <c r="MD139" s="1531"/>
      <c r="ME139" s="1531"/>
      <c r="MF139" s="1531"/>
      <c r="MG139" s="1531"/>
      <c r="MH139" s="1531"/>
      <c r="MI139" s="1531"/>
      <c r="MJ139" s="1531"/>
      <c r="MK139" s="1531"/>
      <c r="ML139" s="1531"/>
      <c r="MM139" s="1531"/>
      <c r="MN139" s="1531"/>
      <c r="MO139" s="1531"/>
      <c r="MP139" s="1531"/>
      <c r="MQ139" s="1531"/>
      <c r="MR139" s="1531"/>
      <c r="MS139" s="1531"/>
      <c r="MT139" s="1531"/>
      <c r="MU139" s="1531"/>
      <c r="MV139" s="1531"/>
      <c r="MW139" s="1531"/>
      <c r="MX139" s="1531"/>
      <c r="MY139" s="1531"/>
      <c r="MZ139" s="1531"/>
      <c r="NA139" s="1531"/>
      <c r="NB139" s="1531"/>
      <c r="NC139" s="1531"/>
      <c r="ND139" s="1531"/>
      <c r="NE139" s="1531"/>
      <c r="NF139" s="1531"/>
      <c r="NG139" s="1531"/>
      <c r="NH139" s="1531"/>
      <c r="NI139" s="1531"/>
      <c r="NJ139" s="1531"/>
      <c r="NK139" s="1531"/>
      <c r="NL139" s="1531"/>
      <c r="NM139" s="1531"/>
      <c r="NN139" s="1531"/>
      <c r="NO139" s="1531"/>
      <c r="NP139" s="1531"/>
      <c r="NQ139" s="1531"/>
      <c r="NR139" s="1531"/>
      <c r="NS139" s="1531"/>
      <c r="NT139" s="1531"/>
      <c r="NU139" s="1531"/>
      <c r="NV139" s="1531"/>
      <c r="NW139" s="1531"/>
      <c r="NX139" s="1531"/>
      <c r="NY139" s="1531"/>
      <c r="NZ139" s="1531"/>
      <c r="OA139" s="1531"/>
      <c r="OB139" s="1531"/>
      <c r="OC139" s="1531"/>
      <c r="OD139" s="1531"/>
      <c r="OE139" s="1531"/>
      <c r="OF139" s="1531"/>
      <c r="OG139" s="1531"/>
      <c r="OH139" s="1531"/>
      <c r="OI139" s="1531"/>
      <c r="OJ139" s="1531"/>
      <c r="OK139" s="1531"/>
      <c r="OL139" s="1531"/>
      <c r="OM139" s="1531"/>
      <c r="ON139" s="1531"/>
      <c r="OO139" s="1531"/>
      <c r="OP139" s="1531"/>
      <c r="OQ139" s="1531"/>
      <c r="OR139" s="1531"/>
      <c r="OS139" s="1531"/>
      <c r="OT139" s="1531"/>
      <c r="OU139" s="1531"/>
      <c r="OV139" s="1531"/>
      <c r="OW139" s="1531"/>
      <c r="OX139" s="1531"/>
      <c r="OY139" s="1531"/>
      <c r="OZ139" s="1531"/>
      <c r="PA139" s="1531"/>
      <c r="PB139" s="1531"/>
      <c r="PC139" s="1531"/>
      <c r="PD139" s="1531"/>
      <c r="PE139" s="1531"/>
      <c r="PF139" s="1531"/>
      <c r="PG139" s="1531"/>
      <c r="PH139" s="1531"/>
      <c r="PI139" s="1531"/>
      <c r="PJ139" s="1531"/>
      <c r="PK139" s="1531"/>
      <c r="PL139" s="1531"/>
      <c r="PM139" s="1531"/>
      <c r="PN139" s="1531"/>
      <c r="PO139" s="1531"/>
      <c r="PP139" s="1531"/>
      <c r="PQ139" s="1531"/>
      <c r="PR139" s="1531"/>
      <c r="PS139" s="1531"/>
      <c r="PT139" s="1531"/>
      <c r="PU139" s="1531"/>
      <c r="PV139" s="1531"/>
      <c r="PW139" s="1531"/>
      <c r="PX139" s="1531"/>
      <c r="PY139" s="1531"/>
      <c r="PZ139" s="1531"/>
      <c r="QA139" s="1531"/>
      <c r="QB139" s="1531"/>
      <c r="QC139" s="1531"/>
      <c r="QD139" s="1531"/>
      <c r="QE139" s="1531"/>
      <c r="QF139" s="1531"/>
      <c r="QG139" s="1531"/>
      <c r="QH139" s="1531"/>
      <c r="QI139" s="1531"/>
      <c r="QJ139" s="1531"/>
      <c r="QK139" s="1531"/>
      <c r="QL139" s="1531"/>
      <c r="QM139" s="1531"/>
      <c r="QN139" s="1531"/>
      <c r="QO139" s="1531"/>
      <c r="QP139" s="1531"/>
      <c r="QQ139" s="1531"/>
      <c r="QR139" s="1531"/>
      <c r="QS139" s="1531"/>
      <c r="QT139" s="1531"/>
      <c r="QU139" s="1531"/>
      <c r="QV139" s="1531"/>
      <c r="QW139" s="1531"/>
      <c r="QX139" s="1531"/>
      <c r="QY139" s="1531"/>
      <c r="QZ139" s="1531"/>
      <c r="RA139" s="1531"/>
      <c r="RB139" s="1531"/>
      <c r="RC139" s="1531"/>
      <c r="RD139" s="1531"/>
      <c r="RE139" s="1531"/>
      <c r="RF139" s="1531"/>
      <c r="RG139" s="1531"/>
      <c r="RH139" s="1531"/>
      <c r="RI139" s="1531"/>
      <c r="RJ139" s="1531"/>
      <c r="RK139" s="1531"/>
      <c r="RL139" s="1531"/>
      <c r="RM139" s="1531"/>
      <c r="RN139" s="1531"/>
      <c r="RO139" s="1531"/>
      <c r="RP139" s="1531"/>
      <c r="RQ139" s="1531"/>
      <c r="RR139" s="1531"/>
      <c r="RS139" s="1531"/>
      <c r="RT139" s="1531"/>
      <c r="RU139" s="1531"/>
      <c r="RV139" s="1531"/>
      <c r="RW139" s="1531"/>
      <c r="RX139" s="1531"/>
      <c r="RY139" s="1531"/>
      <c r="RZ139" s="1531"/>
      <c r="SA139" s="1531"/>
      <c r="SB139" s="1531"/>
      <c r="SC139" s="1531"/>
      <c r="SD139" s="1531"/>
      <c r="SE139" s="1531"/>
      <c r="SF139" s="1531"/>
      <c r="SG139" s="1531"/>
      <c r="SH139" s="1531"/>
      <c r="SI139" s="1531"/>
      <c r="SJ139" s="1531"/>
      <c r="SK139" s="1531"/>
      <c r="SL139" s="1531"/>
      <c r="SM139" s="1531"/>
      <c r="SN139" s="1531"/>
      <c r="SO139" s="1531"/>
      <c r="SP139" s="1531"/>
      <c r="SQ139" s="1531"/>
      <c r="SR139" s="1531"/>
      <c r="SS139" s="1531"/>
      <c r="ST139" s="1531"/>
      <c r="SU139" s="1531"/>
      <c r="SV139" s="1531"/>
      <c r="SW139" s="1531"/>
      <c r="SX139" s="1531"/>
      <c r="SY139" s="1531"/>
      <c r="SZ139" s="1531"/>
      <c r="TA139" s="1531"/>
      <c r="TB139" s="1531"/>
      <c r="TC139" s="1531"/>
      <c r="TD139" s="1531"/>
      <c r="TE139" s="1531"/>
      <c r="TF139" s="1531"/>
      <c r="TG139" s="1531"/>
      <c r="TH139" s="1531"/>
      <c r="TI139" s="1531"/>
      <c r="TJ139" s="1531"/>
      <c r="TK139" s="1531"/>
      <c r="TL139" s="1531"/>
      <c r="TM139" s="1531"/>
      <c r="TN139" s="1531"/>
      <c r="TO139" s="1531"/>
      <c r="TP139" s="1531"/>
      <c r="TQ139" s="1531"/>
      <c r="TR139" s="1531"/>
      <c r="TS139" s="1531"/>
      <c r="TT139" s="1531"/>
      <c r="TU139" s="1531"/>
      <c r="TV139" s="1531"/>
      <c r="TW139" s="1531"/>
      <c r="TX139" s="1531"/>
      <c r="TY139" s="1531"/>
      <c r="TZ139" s="1531"/>
      <c r="UA139" s="1531"/>
      <c r="UB139" s="1531"/>
      <c r="UC139" s="1531"/>
      <c r="UD139" s="1531"/>
      <c r="UE139" s="1531"/>
      <c r="UF139" s="1531"/>
      <c r="UG139" s="1531"/>
      <c r="UH139" s="1531"/>
      <c r="UI139" s="1531"/>
      <c r="UJ139" s="1531"/>
      <c r="UK139" s="1531"/>
      <c r="UL139" s="1531"/>
      <c r="UM139" s="1531"/>
      <c r="UN139" s="1531"/>
      <c r="UO139" s="1531"/>
      <c r="UP139" s="1531"/>
      <c r="UQ139" s="1531"/>
      <c r="UR139" s="1531"/>
      <c r="US139" s="1531"/>
      <c r="UT139" s="1531"/>
      <c r="UU139" s="1531"/>
      <c r="UV139" s="1531"/>
      <c r="UW139" s="1531"/>
      <c r="UX139" s="1531"/>
      <c r="UY139" s="1531"/>
      <c r="UZ139" s="1531"/>
      <c r="VA139" s="1531"/>
      <c r="VB139" s="1531"/>
      <c r="VC139" s="1531"/>
      <c r="VD139" s="1531"/>
      <c r="VE139" s="1531"/>
      <c r="VF139" s="1531"/>
      <c r="VG139" s="1531"/>
      <c r="VH139" s="1531"/>
      <c r="VI139" s="1531"/>
      <c r="VJ139" s="1531"/>
      <c r="VK139" s="1531"/>
      <c r="VL139" s="1531"/>
      <c r="VM139" s="1531"/>
      <c r="VN139" s="1531"/>
      <c r="VO139" s="1531"/>
      <c r="VP139" s="1531"/>
      <c r="VQ139" s="1531"/>
      <c r="VR139" s="1531"/>
      <c r="VS139" s="1531"/>
      <c r="VT139" s="1531"/>
      <c r="VU139" s="1531"/>
      <c r="VV139" s="1531"/>
      <c r="VW139" s="1531"/>
      <c r="VX139" s="1531"/>
      <c r="VY139" s="1531"/>
      <c r="VZ139" s="1531"/>
      <c r="WA139" s="1531"/>
      <c r="WB139" s="1531"/>
      <c r="WC139" s="1531"/>
      <c r="WD139" s="1531"/>
      <c r="WE139" s="1531"/>
      <c r="WF139" s="1531"/>
      <c r="WG139" s="1531"/>
      <c r="WH139" s="1531"/>
      <c r="WI139" s="1531"/>
      <c r="WJ139" s="1531"/>
      <c r="WK139" s="1531"/>
      <c r="WL139" s="1531"/>
      <c r="WM139" s="1531"/>
      <c r="WN139" s="1531"/>
      <c r="WO139" s="1531"/>
      <c r="WP139" s="1531"/>
      <c r="WQ139" s="1531"/>
      <c r="WR139" s="1531"/>
      <c r="WS139" s="1531"/>
      <c r="WT139" s="1531"/>
      <c r="WU139" s="1531"/>
      <c r="WV139" s="1531"/>
      <c r="WW139" s="1531"/>
      <c r="WX139" s="1531"/>
      <c r="WY139" s="1531"/>
      <c r="WZ139" s="1531"/>
      <c r="XA139" s="1531"/>
      <c r="XB139" s="1531"/>
      <c r="XC139" s="1531"/>
      <c r="XD139" s="1531"/>
      <c r="XE139" s="1531"/>
      <c r="XF139" s="1531"/>
      <c r="XG139" s="1531"/>
      <c r="XH139" s="1531"/>
      <c r="XI139" s="1531"/>
      <c r="XJ139" s="1531"/>
      <c r="XK139" s="1531"/>
      <c r="XL139" s="1531"/>
      <c r="XM139" s="1531"/>
      <c r="XN139" s="1531"/>
      <c r="XO139" s="1531"/>
      <c r="XP139" s="1531"/>
      <c r="XQ139" s="1531"/>
      <c r="XR139" s="1531"/>
      <c r="XS139" s="1531"/>
      <c r="XT139" s="1531"/>
      <c r="XU139" s="1531"/>
      <c r="XV139" s="1531"/>
      <c r="XW139" s="1531"/>
      <c r="XX139" s="1531"/>
      <c r="XY139" s="1531"/>
      <c r="XZ139" s="1531"/>
      <c r="YA139" s="1531"/>
      <c r="YB139" s="1531"/>
      <c r="YC139" s="1531"/>
      <c r="YD139" s="1531"/>
      <c r="YE139" s="1531"/>
      <c r="YF139" s="1531"/>
      <c r="YG139" s="1531"/>
      <c r="YH139" s="1531"/>
      <c r="YI139" s="1531"/>
      <c r="YJ139" s="1531"/>
      <c r="YK139" s="1531"/>
      <c r="YL139" s="1531"/>
      <c r="YM139" s="1531"/>
      <c r="YN139" s="1531"/>
      <c r="YO139" s="1531"/>
      <c r="YP139" s="1531"/>
      <c r="YQ139" s="1531"/>
      <c r="YR139" s="1531"/>
      <c r="YS139" s="1531"/>
      <c r="YT139" s="1531"/>
      <c r="YU139" s="1531"/>
      <c r="YV139" s="1531"/>
      <c r="YW139" s="1531"/>
      <c r="YX139" s="1531"/>
      <c r="YY139" s="1531"/>
      <c r="YZ139" s="1531"/>
      <c r="ZA139" s="1531"/>
      <c r="ZB139" s="1531"/>
      <c r="ZC139" s="1531"/>
      <c r="ZD139" s="1531"/>
      <c r="ZE139" s="1531"/>
      <c r="ZF139" s="1531"/>
      <c r="ZG139" s="1531"/>
      <c r="ZH139" s="1531"/>
      <c r="ZI139" s="1531"/>
      <c r="ZJ139" s="1531"/>
      <c r="ZK139" s="1531"/>
      <c r="ZL139" s="1531"/>
      <c r="ZM139" s="1531"/>
      <c r="ZN139" s="1531"/>
      <c r="ZO139" s="1531"/>
      <c r="ZP139" s="1531"/>
      <c r="ZQ139" s="1531"/>
      <c r="ZR139" s="1531"/>
      <c r="ZS139" s="1531"/>
      <c r="ZT139" s="1531"/>
      <c r="ZU139" s="1531"/>
      <c r="ZV139" s="1531"/>
      <c r="ZW139" s="1531"/>
      <c r="ZX139" s="1531"/>
      <c r="ZY139" s="1531"/>
      <c r="ZZ139" s="1531"/>
      <c r="AAA139" s="1531"/>
      <c r="AAB139" s="1531"/>
      <c r="AAC139" s="1531"/>
      <c r="AAD139" s="1531"/>
      <c r="AAE139" s="1531"/>
      <c r="AAF139" s="1531"/>
      <c r="AAG139" s="1531"/>
      <c r="AAH139" s="1531"/>
      <c r="AAI139" s="1531"/>
      <c r="AAJ139" s="1531"/>
      <c r="AAK139" s="1531"/>
      <c r="AAL139" s="1531"/>
      <c r="AAM139" s="1531"/>
      <c r="AAN139" s="1531"/>
      <c r="AAO139" s="1531"/>
      <c r="AAP139" s="1531"/>
      <c r="AAQ139" s="1531"/>
      <c r="AAR139" s="1531"/>
      <c r="AAS139" s="1531"/>
      <c r="AAT139" s="1531"/>
      <c r="AAU139" s="1531"/>
      <c r="AAV139" s="1531"/>
      <c r="AAW139" s="1531"/>
      <c r="AAX139" s="1531"/>
      <c r="AAY139" s="1531"/>
      <c r="AAZ139" s="1531"/>
      <c r="ABA139" s="1531"/>
      <c r="ABB139" s="1531"/>
      <c r="ABC139" s="1531"/>
      <c r="ABD139" s="1531"/>
      <c r="ABE139" s="1531"/>
      <c r="ABF139" s="1531"/>
      <c r="ABG139" s="1531"/>
      <c r="ABH139" s="1531"/>
      <c r="ABI139" s="1531"/>
      <c r="ABJ139" s="1531"/>
      <c r="ABK139" s="1531"/>
      <c r="ABL139" s="1531"/>
      <c r="ABM139" s="1531"/>
      <c r="ABN139" s="1531"/>
      <c r="ABO139" s="1531"/>
      <c r="ABP139" s="1531"/>
      <c r="ABQ139" s="1531"/>
      <c r="ABR139" s="1531"/>
      <c r="ABS139" s="1531"/>
      <c r="ABT139" s="1531"/>
      <c r="ABU139" s="1531"/>
      <c r="ABV139" s="1531"/>
      <c r="ABW139" s="1531"/>
      <c r="ABX139" s="1531"/>
      <c r="ABY139" s="1531"/>
      <c r="ABZ139" s="1531"/>
      <c r="ACA139" s="1531"/>
      <c r="ACB139" s="1531"/>
      <c r="ACC139" s="1531"/>
      <c r="ACD139" s="1531"/>
      <c r="ACE139" s="1531"/>
      <c r="ACF139" s="1531"/>
      <c r="ACG139" s="1531"/>
      <c r="ACH139" s="1531"/>
      <c r="ACI139" s="1531"/>
      <c r="ACJ139" s="1531"/>
      <c r="ACK139" s="1531"/>
      <c r="ACL139" s="1531"/>
      <c r="ACM139" s="1531"/>
      <c r="ACN139" s="1531"/>
      <c r="ACO139" s="1531"/>
      <c r="ACP139" s="1531"/>
      <c r="ACQ139" s="1531"/>
      <c r="ACR139" s="1531"/>
      <c r="ACS139" s="1531"/>
      <c r="ACT139" s="1531"/>
      <c r="ACU139" s="1531"/>
      <c r="ACV139" s="1531"/>
      <c r="ACW139" s="1531"/>
      <c r="ACX139" s="1531"/>
      <c r="ACY139" s="1531"/>
      <c r="ACZ139" s="1531"/>
      <c r="ADA139" s="1531"/>
      <c r="ADB139" s="1531"/>
      <c r="ADC139" s="1531"/>
      <c r="ADD139" s="1531"/>
      <c r="ADE139" s="1531"/>
      <c r="ADF139" s="1531"/>
      <c r="ADG139" s="1531"/>
      <c r="ADH139" s="1531"/>
      <c r="ADI139" s="1531"/>
      <c r="ADJ139" s="1531"/>
      <c r="ADK139" s="1531"/>
      <c r="ADL139" s="1531"/>
      <c r="ADM139" s="1531"/>
      <c r="ADN139" s="1531"/>
      <c r="ADO139" s="1531"/>
      <c r="ADP139" s="1531"/>
      <c r="ADQ139" s="1531"/>
      <c r="ADR139" s="1531"/>
      <c r="ADS139" s="1531"/>
      <c r="ADT139" s="1531"/>
      <c r="ADU139" s="1531"/>
      <c r="ADV139" s="1531"/>
      <c r="ADW139" s="1531"/>
      <c r="ADX139" s="1531"/>
      <c r="ADY139" s="1531"/>
      <c r="ADZ139" s="1531"/>
      <c r="AEA139" s="1531"/>
      <c r="AEB139" s="1531"/>
      <c r="AEC139" s="1531"/>
      <c r="AED139" s="1531"/>
      <c r="AEE139" s="1531"/>
      <c r="AEF139" s="1531"/>
      <c r="AEG139" s="1531"/>
      <c r="AEH139" s="1531"/>
      <c r="AEI139" s="1531"/>
      <c r="AEJ139" s="1531"/>
      <c r="AEK139" s="1531"/>
      <c r="AEL139" s="1531"/>
      <c r="AEM139" s="1531"/>
      <c r="AEN139" s="1531"/>
      <c r="AEO139" s="1531"/>
      <c r="AEP139" s="1531"/>
      <c r="AEQ139" s="1531"/>
      <c r="AER139" s="1531"/>
      <c r="AES139" s="1531"/>
      <c r="AET139" s="1531"/>
      <c r="AEU139" s="1531"/>
      <c r="AEV139" s="1531"/>
      <c r="AEW139" s="1531"/>
      <c r="AEX139" s="1531"/>
      <c r="AEY139" s="1531"/>
      <c r="AEZ139" s="1531"/>
      <c r="AFA139" s="1531"/>
      <c r="AFB139" s="1531"/>
      <c r="AFC139" s="1531"/>
      <c r="AFD139" s="1531"/>
      <c r="AFE139" s="1531"/>
      <c r="AFF139" s="1531"/>
      <c r="AFG139" s="1531"/>
      <c r="AFH139" s="1531"/>
      <c r="AFI139" s="1531"/>
      <c r="AFJ139" s="1531"/>
      <c r="AFK139" s="1531"/>
      <c r="AFL139" s="1531"/>
      <c r="AFM139" s="1531"/>
      <c r="AFN139" s="1531"/>
      <c r="AFO139" s="1531"/>
      <c r="AFP139" s="1531"/>
      <c r="AFQ139" s="1531"/>
      <c r="AFR139" s="1531"/>
      <c r="AFS139" s="1531"/>
      <c r="AFT139" s="1531"/>
      <c r="AFU139" s="1531"/>
      <c r="AFV139" s="1531"/>
      <c r="AFW139" s="1531"/>
      <c r="AFX139" s="1531"/>
      <c r="AFY139" s="1531"/>
      <c r="AFZ139" s="1531"/>
      <c r="AGA139" s="1531"/>
      <c r="AGB139" s="1531"/>
      <c r="AGC139" s="1531"/>
      <c r="AGD139" s="1531"/>
      <c r="AGE139" s="1531"/>
      <c r="AGF139" s="1531"/>
      <c r="AGG139" s="1531"/>
      <c r="AGH139" s="1531"/>
      <c r="AGI139" s="1531"/>
      <c r="AGJ139" s="1531"/>
      <c r="AGK139" s="1531"/>
      <c r="AGL139" s="1531"/>
      <c r="AGM139" s="1531"/>
      <c r="AGN139" s="1531"/>
      <c r="AGO139" s="1531"/>
      <c r="AGP139" s="1531"/>
      <c r="AGQ139" s="1531"/>
      <c r="AGR139" s="1531"/>
      <c r="AGS139" s="1531"/>
      <c r="AGT139" s="1531"/>
      <c r="AGU139" s="1531"/>
      <c r="AGV139" s="1531"/>
      <c r="AGW139" s="1531"/>
      <c r="AGX139" s="1531"/>
      <c r="AGY139" s="1531"/>
      <c r="AGZ139" s="1531"/>
      <c r="AHA139" s="1531"/>
      <c r="AHB139" s="1531"/>
      <c r="AHC139" s="1531"/>
      <c r="AHD139" s="1531"/>
      <c r="AHE139" s="1531"/>
      <c r="AHF139" s="1531"/>
      <c r="AHG139" s="1531"/>
      <c r="AHH139" s="1531"/>
      <c r="AHI139" s="1531"/>
      <c r="AHJ139" s="1531"/>
      <c r="AHK139" s="1531"/>
      <c r="AHL139" s="1531"/>
      <c r="AHM139" s="1531"/>
      <c r="AHN139" s="1531"/>
      <c r="AHO139" s="1531"/>
      <c r="AHP139" s="1531"/>
      <c r="AHQ139" s="1531"/>
      <c r="AHR139" s="1531"/>
      <c r="AHS139" s="1531"/>
      <c r="AHT139" s="1531"/>
      <c r="AHU139" s="1531"/>
      <c r="AHV139" s="1531"/>
      <c r="AHW139" s="1531"/>
      <c r="AHX139" s="1531"/>
      <c r="AHY139" s="1531"/>
      <c r="AHZ139" s="1531"/>
      <c r="AIA139" s="1531"/>
      <c r="AIB139" s="1531"/>
      <c r="AIC139" s="1531"/>
      <c r="AID139" s="1531"/>
      <c r="AIE139" s="1531"/>
      <c r="AIF139" s="1531"/>
      <c r="AIG139" s="1531"/>
      <c r="AIH139" s="1531"/>
      <c r="AII139" s="1531"/>
      <c r="AIJ139" s="1531"/>
      <c r="AIK139" s="1531"/>
      <c r="AIL139" s="1531"/>
      <c r="AIM139" s="1531"/>
      <c r="AIN139" s="1531"/>
      <c r="AIO139" s="1531"/>
      <c r="AIP139" s="1531"/>
      <c r="AIQ139" s="1531"/>
      <c r="AIR139" s="1531"/>
      <c r="AIS139" s="1531"/>
      <c r="AIT139" s="1531"/>
      <c r="AIU139" s="1531"/>
      <c r="AIV139" s="1531"/>
      <c r="AIW139" s="1531"/>
      <c r="AIX139" s="1531"/>
      <c r="AIY139" s="1531"/>
      <c r="AIZ139" s="1531"/>
      <c r="AJA139" s="1531"/>
      <c r="AJB139" s="1531"/>
      <c r="AJC139" s="1531"/>
      <c r="AJD139" s="1531"/>
      <c r="AJE139" s="1531"/>
      <c r="AJF139" s="1531"/>
      <c r="AJG139" s="1531"/>
      <c r="AJH139" s="1531"/>
      <c r="AJI139" s="1531"/>
      <c r="AJJ139" s="1531"/>
      <c r="AJK139" s="1531"/>
      <c r="AJL139" s="1531"/>
      <c r="AJM139" s="1531"/>
      <c r="AJN139" s="1531"/>
      <c r="AJO139" s="1531"/>
      <c r="AJP139" s="1531"/>
      <c r="AJQ139" s="1531"/>
      <c r="AJR139" s="1531"/>
      <c r="AJS139" s="1531"/>
      <c r="AJT139" s="1531"/>
      <c r="AJU139" s="1531"/>
      <c r="AJV139" s="1531"/>
      <c r="AJW139" s="1531"/>
      <c r="AJX139" s="1531"/>
      <c r="AJY139" s="1531"/>
      <c r="AJZ139" s="1531"/>
      <c r="AKA139" s="1531"/>
      <c r="AKB139" s="1531"/>
      <c r="AKC139" s="1531"/>
      <c r="AKD139" s="1531"/>
      <c r="AKE139" s="1531"/>
      <c r="AKF139" s="1531"/>
      <c r="AKG139" s="1531"/>
      <c r="AKH139" s="1531"/>
      <c r="AKI139" s="1531"/>
      <c r="AKJ139" s="1531"/>
      <c r="AKK139" s="1531"/>
      <c r="AKL139" s="1531"/>
      <c r="AKM139" s="1531"/>
      <c r="AKN139" s="1531"/>
      <c r="AKO139" s="1531"/>
      <c r="AKP139" s="1531"/>
      <c r="AKQ139" s="1531"/>
      <c r="AKR139" s="1531"/>
      <c r="AKS139" s="1531"/>
      <c r="AKT139" s="1531"/>
      <c r="AKU139" s="1531"/>
      <c r="AKV139" s="1531"/>
      <c r="AKW139" s="1531"/>
      <c r="AKX139" s="1531"/>
      <c r="AKY139" s="1531"/>
      <c r="AKZ139" s="1531"/>
      <c r="ALA139" s="1531"/>
      <c r="ALB139" s="1531"/>
      <c r="ALC139" s="1531"/>
      <c r="ALD139" s="1531"/>
      <c r="ALE139" s="1531"/>
      <c r="ALF139" s="1531"/>
      <c r="ALG139" s="1531"/>
      <c r="ALH139" s="1531"/>
      <c r="ALI139" s="1531"/>
      <c r="ALJ139" s="1531"/>
      <c r="ALK139" s="1531"/>
      <c r="ALL139" s="1531"/>
      <c r="ALM139" s="1531"/>
      <c r="ALN139" s="1531"/>
      <c r="ALO139" s="1531"/>
      <c r="ALP139" s="1531"/>
      <c r="ALQ139" s="1531"/>
      <c r="ALR139" s="1531"/>
      <c r="ALS139" s="1531"/>
      <c r="ALT139" s="1531"/>
      <c r="ALU139" s="1531"/>
      <c r="ALV139" s="1531"/>
      <c r="ALW139" s="1531"/>
      <c r="ALX139" s="1531"/>
      <c r="ALY139" s="1531"/>
      <c r="ALZ139" s="1531"/>
      <c r="AMA139" s="1531"/>
      <c r="AMB139" s="1531"/>
      <c r="AMC139" s="1531"/>
      <c r="AMD139" s="1531"/>
      <c r="AME139" s="1531"/>
      <c r="AMF139" s="1531"/>
      <c r="AMG139" s="1531"/>
      <c r="AMH139" s="1531"/>
      <c r="AMI139" s="1531"/>
      <c r="AMJ139" s="1531"/>
      <c r="AMK139" s="1531"/>
      <c r="AML139" s="1531"/>
      <c r="AMM139" s="1531"/>
      <c r="AMN139" s="1531"/>
      <c r="AMO139" s="1531"/>
      <c r="AMP139" s="1531"/>
      <c r="AMQ139" s="1531"/>
      <c r="AMR139" s="1531"/>
      <c r="AMS139" s="1531"/>
      <c r="AMT139" s="1531"/>
      <c r="AMU139" s="1531"/>
      <c r="AMV139" s="1531"/>
      <c r="AMW139" s="1531"/>
      <c r="AMX139" s="1531"/>
      <c r="AMY139" s="1531"/>
      <c r="AMZ139" s="1531"/>
      <c r="ANA139" s="1531"/>
      <c r="ANB139" s="1531"/>
      <c r="ANC139" s="1531"/>
      <c r="AND139" s="1531"/>
      <c r="ANE139" s="1531"/>
      <c r="ANF139" s="1531"/>
      <c r="ANG139" s="1531"/>
      <c r="ANH139" s="1531"/>
      <c r="ANI139" s="1531"/>
      <c r="ANJ139" s="1531"/>
      <c r="ANK139" s="1531"/>
      <c r="ANL139" s="1531"/>
      <c r="ANM139" s="1531"/>
      <c r="ANN139" s="1531"/>
      <c r="ANO139" s="1531"/>
      <c r="ANP139" s="1531"/>
      <c r="ANQ139" s="1531"/>
      <c r="ANR139" s="1531"/>
      <c r="ANS139" s="1531"/>
      <c r="ANT139" s="1531"/>
      <c r="ANU139" s="1531"/>
      <c r="ANV139" s="1531"/>
      <c r="ANW139" s="1531"/>
      <c r="ANX139" s="1531"/>
      <c r="ANY139" s="1531"/>
      <c r="ANZ139" s="1531"/>
      <c r="AOA139" s="1531"/>
      <c r="AOB139" s="1531"/>
      <c r="AOC139" s="1531"/>
      <c r="AOD139" s="1531"/>
      <c r="AOE139" s="1531"/>
      <c r="AOF139" s="1531"/>
      <c r="AOG139" s="1531"/>
      <c r="AOH139" s="1531"/>
      <c r="AOI139" s="1531"/>
      <c r="AOJ139" s="1531"/>
      <c r="AOK139" s="1531"/>
      <c r="AOL139" s="1531"/>
      <c r="AOM139" s="1531"/>
      <c r="AON139" s="1531"/>
      <c r="AOO139" s="1531"/>
      <c r="AOP139" s="1531"/>
      <c r="AOQ139" s="1531"/>
      <c r="AOR139" s="1531"/>
      <c r="AOS139" s="1531"/>
      <c r="AOT139" s="1531"/>
      <c r="AOU139" s="1531"/>
      <c r="AOV139" s="1531"/>
      <c r="AOW139" s="1531"/>
      <c r="AOX139" s="1531"/>
      <c r="AOY139" s="1531"/>
      <c r="AOZ139" s="1531"/>
      <c r="APA139" s="1531"/>
      <c r="APB139" s="1531"/>
      <c r="APC139" s="1531"/>
      <c r="APD139" s="1531"/>
      <c r="APE139" s="1531"/>
      <c r="APF139" s="1531"/>
      <c r="APG139" s="1531"/>
      <c r="APH139" s="1531"/>
      <c r="API139" s="1531"/>
      <c r="APJ139" s="1531"/>
      <c r="APK139" s="1531"/>
      <c r="APL139" s="1531"/>
      <c r="APM139" s="1531"/>
      <c r="APN139" s="1531"/>
      <c r="APO139" s="1531"/>
      <c r="APP139" s="1531"/>
      <c r="APQ139" s="1531"/>
      <c r="APR139" s="1531"/>
      <c r="APS139" s="1531"/>
      <c r="APT139" s="1531"/>
      <c r="APU139" s="1531"/>
      <c r="APV139" s="1531"/>
      <c r="APW139" s="1531"/>
      <c r="APX139" s="1531"/>
      <c r="APY139" s="1531"/>
      <c r="APZ139" s="1531"/>
      <c r="AQA139" s="1531"/>
      <c r="AQB139" s="1531"/>
      <c r="AQC139" s="1531"/>
      <c r="AQD139" s="1531"/>
      <c r="AQE139" s="1531"/>
      <c r="AQF139" s="1531"/>
      <c r="AQG139" s="1531"/>
      <c r="AQH139" s="1531"/>
      <c r="AQI139" s="1531"/>
      <c r="AQJ139" s="1531"/>
      <c r="AQK139" s="1531"/>
      <c r="AQL139" s="1531"/>
      <c r="AQM139" s="1531"/>
      <c r="AQN139" s="1531"/>
      <c r="AQO139" s="1531"/>
      <c r="AQP139" s="1531"/>
      <c r="AQQ139" s="1531"/>
      <c r="AQR139" s="1531"/>
      <c r="AQS139" s="1531"/>
      <c r="AQT139" s="1531"/>
      <c r="AQU139" s="1531"/>
      <c r="AQV139" s="1531"/>
      <c r="AQW139" s="1531"/>
      <c r="AQX139" s="1531"/>
      <c r="AQY139" s="1531"/>
      <c r="AQZ139" s="1531"/>
      <c r="ARA139" s="1531"/>
      <c r="ARB139" s="1531"/>
      <c r="ARC139" s="1531"/>
      <c r="ARD139" s="1531"/>
      <c r="ARE139" s="1531"/>
      <c r="ARF139" s="1531"/>
      <c r="ARG139" s="1531"/>
      <c r="ARH139" s="1531"/>
      <c r="ARI139" s="1531"/>
      <c r="ARJ139" s="1531"/>
      <c r="ARK139" s="1531"/>
      <c r="ARL139" s="1531"/>
      <c r="ARM139" s="1531"/>
      <c r="ARN139" s="1531"/>
      <c r="ARO139" s="1531"/>
      <c r="ARP139" s="1531"/>
      <c r="ARQ139" s="1531"/>
      <c r="ARR139" s="1531"/>
      <c r="ARS139" s="1531"/>
      <c r="ART139" s="1531"/>
      <c r="ARU139" s="1531"/>
      <c r="ARV139" s="1531"/>
      <c r="ARW139" s="1531"/>
      <c r="ARX139" s="1531"/>
      <c r="ARY139" s="1531"/>
      <c r="ARZ139" s="1531"/>
      <c r="ASA139" s="1531"/>
      <c r="ASB139" s="1531"/>
      <c r="ASC139" s="1531"/>
      <c r="ASD139" s="1531"/>
      <c r="ASE139" s="1531"/>
      <c r="ASF139" s="1531"/>
      <c r="ASG139" s="1531"/>
      <c r="ASH139" s="1531"/>
      <c r="ASI139" s="1531"/>
      <c r="ASJ139" s="1531"/>
      <c r="ASK139" s="1531"/>
      <c r="ASL139" s="1531"/>
      <c r="ASM139" s="1531"/>
      <c r="ASN139" s="1531"/>
      <c r="ASO139" s="1531"/>
      <c r="ASP139" s="1531"/>
      <c r="ASQ139" s="1531"/>
      <c r="ASR139" s="1531"/>
      <c r="ASS139" s="1531"/>
      <c r="AST139" s="1531"/>
      <c r="ASU139" s="1531"/>
      <c r="ASV139" s="1531"/>
      <c r="ASW139" s="1531"/>
      <c r="ASX139" s="1531"/>
      <c r="ASY139" s="1531"/>
      <c r="ASZ139" s="1531"/>
      <c r="ATA139" s="1531"/>
      <c r="ATB139" s="1531"/>
      <c r="ATC139" s="1531"/>
      <c r="ATD139" s="1531"/>
      <c r="ATE139" s="1531"/>
      <c r="ATF139" s="1531"/>
      <c r="ATG139" s="1531"/>
      <c r="ATH139" s="1531"/>
      <c r="ATI139" s="1531"/>
      <c r="ATJ139" s="1531"/>
      <c r="ATK139" s="1531"/>
      <c r="ATL139" s="1531"/>
      <c r="ATM139" s="1531"/>
      <c r="ATN139" s="1531"/>
      <c r="ATO139" s="1531"/>
      <c r="ATP139" s="1531"/>
      <c r="ATQ139" s="1531"/>
      <c r="ATR139" s="1531"/>
      <c r="ATS139" s="1531"/>
      <c r="ATT139" s="1531"/>
      <c r="ATU139" s="1531"/>
      <c r="ATV139" s="1531"/>
      <c r="ATW139" s="1531"/>
      <c r="ATX139" s="1531"/>
      <c r="ATY139" s="1531"/>
      <c r="ATZ139" s="1531"/>
      <c r="AUA139" s="1531"/>
      <c r="AUB139" s="1531"/>
      <c r="AUC139" s="1531"/>
      <c r="AUD139" s="1531"/>
      <c r="AUE139" s="1531"/>
      <c r="AUF139" s="1531"/>
      <c r="AUG139" s="1531"/>
      <c r="AUH139" s="1531"/>
      <c r="AUI139" s="1531"/>
    </row>
    <row r="140" spans="1:1231" s="1486" customFormat="1" ht="31.75" customHeight="1" x14ac:dyDescent="0.75">
      <c r="A140" s="1476"/>
      <c r="B140" s="1509"/>
      <c r="C140" s="1476"/>
      <c r="D140" s="1601"/>
      <c r="E140" s="1643"/>
      <c r="F140" s="1643"/>
      <c r="G140" s="1599"/>
      <c r="H140" s="1599"/>
      <c r="I140" s="1644"/>
      <c r="J140" s="1644"/>
      <c r="K140" s="1644"/>
      <c r="L140" s="1644"/>
      <c r="M140" s="1645"/>
      <c r="N140" s="1644"/>
      <c r="O140" s="1484"/>
      <c r="P140" s="634"/>
      <c r="Q140" s="634"/>
      <c r="R140" s="1484"/>
      <c r="S140" s="1484"/>
      <c r="T140" s="1484"/>
      <c r="U140" s="1484"/>
      <c r="V140" s="1484"/>
      <c r="W140" s="1646"/>
      <c r="Y140" s="634"/>
      <c r="Z140" s="634"/>
      <c r="AA140" s="1582"/>
      <c r="AB140" s="634"/>
      <c r="AC140" s="634"/>
      <c r="AD140" s="1412"/>
      <c r="AE140" s="1412"/>
      <c r="AF140" s="1412"/>
      <c r="AL140" s="1413"/>
      <c r="AN140" s="1487"/>
      <c r="AO140" s="1487"/>
      <c r="AP140" s="1412"/>
      <c r="AQ140" s="1412"/>
      <c r="AR140" s="1412"/>
      <c r="AS140" s="1412"/>
      <c r="AT140" s="1412"/>
      <c r="AU140" s="1412"/>
      <c r="AV140" s="1412"/>
      <c r="AW140" s="1412"/>
      <c r="AX140" s="1412"/>
      <c r="AY140" s="1412"/>
      <c r="AZ140" s="1412"/>
      <c r="BA140" s="1412"/>
      <c r="BB140" s="1412"/>
      <c r="BC140" s="1412"/>
      <c r="BD140" s="1412"/>
      <c r="BE140" s="1412"/>
      <c r="BF140" s="1412"/>
      <c r="BG140" s="1412"/>
      <c r="BH140" s="1412"/>
      <c r="BI140" s="1412"/>
      <c r="BJ140" s="1412"/>
      <c r="BK140" s="1412"/>
      <c r="BL140" s="1412"/>
      <c r="BM140" s="1412"/>
      <c r="BN140" s="1412"/>
      <c r="BO140" s="1412"/>
      <c r="BP140" s="1412"/>
      <c r="BQ140" s="1412"/>
      <c r="BR140" s="1412"/>
      <c r="BS140" s="1412"/>
      <c r="BT140" s="1412"/>
      <c r="BU140" s="1412"/>
      <c r="BV140" s="1412"/>
      <c r="BW140" s="1412"/>
      <c r="BX140" s="1412"/>
      <c r="BY140" s="1412"/>
      <c r="BZ140" s="1412"/>
      <c r="CA140" s="1412"/>
      <c r="CB140" s="1412"/>
      <c r="CC140" s="1412"/>
      <c r="CD140" s="1412"/>
      <c r="CE140" s="1412"/>
      <c r="CF140" s="1412"/>
      <c r="CG140" s="1412"/>
      <c r="CH140" s="1412"/>
      <c r="CI140" s="1412"/>
      <c r="CJ140" s="1412"/>
      <c r="CK140" s="1412"/>
      <c r="CL140" s="1412"/>
      <c r="CM140" s="1412"/>
      <c r="CN140" s="1412"/>
      <c r="CO140" s="1412"/>
      <c r="CP140" s="1412"/>
      <c r="CQ140" s="1412"/>
      <c r="CR140" s="1412"/>
      <c r="CS140" s="1412"/>
      <c r="CT140" s="1412"/>
      <c r="CU140" s="1412"/>
      <c r="CV140" s="1412"/>
      <c r="CW140" s="1412"/>
      <c r="CX140" s="1412"/>
      <c r="CY140" s="1412"/>
      <c r="CZ140" s="1412"/>
      <c r="DA140" s="1412"/>
      <c r="DB140" s="1412"/>
      <c r="DC140" s="1412"/>
      <c r="DD140" s="1412"/>
      <c r="DE140" s="1412"/>
      <c r="DF140" s="1412"/>
      <c r="DG140" s="1412"/>
      <c r="DH140" s="1412"/>
      <c r="DI140" s="1412"/>
      <c r="DJ140" s="1412"/>
      <c r="DK140" s="1412"/>
      <c r="DL140" s="1412"/>
      <c r="DM140" s="1412"/>
      <c r="DN140" s="1412"/>
      <c r="DO140" s="1412"/>
      <c r="DP140" s="1412"/>
      <c r="DQ140" s="1412"/>
      <c r="DR140" s="1412"/>
      <c r="DS140" s="1412"/>
      <c r="DT140" s="1412"/>
      <c r="DU140" s="1412"/>
      <c r="DV140" s="1412"/>
      <c r="DW140" s="1412"/>
      <c r="DX140" s="1412"/>
      <c r="DY140" s="1412"/>
      <c r="DZ140" s="1412"/>
      <c r="EA140" s="1412"/>
      <c r="EB140" s="1412"/>
      <c r="EC140" s="1412"/>
      <c r="ED140" s="1412"/>
      <c r="EE140" s="1412"/>
      <c r="EF140" s="1412"/>
      <c r="EG140" s="1412"/>
      <c r="EH140" s="1412"/>
      <c r="EI140" s="1412"/>
      <c r="EJ140" s="1412"/>
      <c r="EK140" s="1412"/>
      <c r="EL140" s="1412"/>
      <c r="EM140" s="1412"/>
      <c r="EN140" s="1412"/>
      <c r="EO140" s="1412"/>
      <c r="EP140" s="1412"/>
      <c r="EQ140" s="1412"/>
      <c r="ER140" s="1412"/>
      <c r="ES140" s="1412"/>
      <c r="ET140" s="1412"/>
      <c r="EU140" s="1412"/>
      <c r="EV140" s="1412"/>
      <c r="EW140" s="1412"/>
      <c r="EX140" s="1412"/>
      <c r="EY140" s="1412"/>
      <c r="EZ140" s="1412"/>
      <c r="FA140" s="1412"/>
      <c r="FB140" s="1412"/>
      <c r="FC140" s="1412"/>
      <c r="FD140" s="1412"/>
      <c r="FE140" s="1412"/>
      <c r="FF140" s="1412"/>
      <c r="FG140" s="1412"/>
      <c r="FH140" s="1412"/>
      <c r="FI140" s="1412"/>
      <c r="FJ140" s="1412"/>
      <c r="FK140" s="1412"/>
      <c r="FL140" s="1412"/>
      <c r="FM140" s="1412"/>
      <c r="FN140" s="1412"/>
      <c r="FO140" s="1412"/>
      <c r="FP140" s="1412"/>
      <c r="FQ140" s="1412"/>
      <c r="FR140" s="1412"/>
      <c r="FS140" s="1412"/>
      <c r="FT140" s="1412"/>
      <c r="FU140" s="1412"/>
      <c r="FV140" s="1412"/>
      <c r="FW140" s="1412"/>
      <c r="FX140" s="1412"/>
      <c r="FY140" s="1412"/>
      <c r="FZ140" s="1412"/>
      <c r="GA140" s="1412"/>
      <c r="GB140" s="1412"/>
      <c r="GC140" s="1412"/>
      <c r="GD140" s="1412"/>
      <c r="GE140" s="1412"/>
      <c r="GF140" s="1412"/>
      <c r="GG140" s="1412"/>
      <c r="GH140" s="1412"/>
      <c r="GI140" s="1412"/>
      <c r="GJ140" s="1412"/>
      <c r="GK140" s="1412"/>
      <c r="GL140" s="1412"/>
      <c r="GM140" s="1412"/>
      <c r="GN140" s="1412"/>
      <c r="GO140" s="1412"/>
      <c r="GP140" s="1412"/>
      <c r="GQ140" s="1412"/>
      <c r="GR140" s="1412"/>
      <c r="GS140" s="1412"/>
      <c r="GT140" s="1412"/>
      <c r="GU140" s="1412"/>
      <c r="GV140" s="1412"/>
      <c r="GW140" s="1412"/>
      <c r="GX140" s="1412"/>
      <c r="GY140" s="1412"/>
      <c r="GZ140" s="1412"/>
      <c r="HA140" s="1412"/>
      <c r="HB140" s="1412"/>
      <c r="HC140" s="1412"/>
      <c r="HD140" s="1412"/>
      <c r="HE140" s="1412"/>
      <c r="HF140" s="1412"/>
      <c r="HG140" s="1412"/>
      <c r="HH140" s="1412"/>
      <c r="HI140" s="1412"/>
      <c r="HJ140" s="1412"/>
      <c r="HK140" s="1412"/>
      <c r="HL140" s="1412"/>
      <c r="HM140" s="1412"/>
      <c r="HN140" s="1412"/>
      <c r="HO140" s="1412"/>
      <c r="HP140" s="1412"/>
      <c r="HQ140" s="1412"/>
      <c r="HR140" s="1412"/>
      <c r="HS140" s="1412"/>
      <c r="HT140" s="1412"/>
      <c r="HU140" s="1412"/>
      <c r="HV140" s="1412"/>
      <c r="HW140" s="1412"/>
      <c r="HX140" s="1412"/>
      <c r="HY140" s="1412"/>
      <c r="HZ140" s="1412"/>
      <c r="IA140" s="1412"/>
      <c r="IB140" s="1412"/>
      <c r="IC140" s="1412"/>
      <c r="ID140" s="1412"/>
      <c r="IE140" s="1412"/>
      <c r="IF140" s="1412"/>
      <c r="IG140" s="1412"/>
      <c r="IH140" s="1412"/>
      <c r="II140" s="1412"/>
      <c r="IJ140" s="1412"/>
      <c r="IK140" s="1412"/>
      <c r="IL140" s="1412"/>
      <c r="IM140" s="1412"/>
      <c r="IN140" s="1412"/>
      <c r="IO140" s="1412"/>
      <c r="IP140" s="1412"/>
      <c r="IQ140" s="1412"/>
      <c r="IR140" s="1412"/>
      <c r="IS140" s="1412"/>
      <c r="IT140" s="1412"/>
      <c r="IU140" s="1412"/>
      <c r="IV140" s="1412"/>
      <c r="IW140" s="1412"/>
      <c r="IX140" s="1412"/>
      <c r="IY140" s="1412"/>
      <c r="IZ140" s="1412"/>
      <c r="JA140" s="1412"/>
      <c r="JB140" s="1412"/>
      <c r="JC140" s="1412"/>
      <c r="JD140" s="1412"/>
      <c r="JE140" s="1412"/>
      <c r="JF140" s="1412"/>
      <c r="JG140" s="1412"/>
      <c r="JH140" s="1412"/>
      <c r="JI140" s="1412"/>
      <c r="JJ140" s="1412"/>
      <c r="JK140" s="1412"/>
      <c r="JL140" s="1412"/>
      <c r="JM140" s="1412"/>
      <c r="JN140" s="1412"/>
      <c r="JO140" s="1412"/>
      <c r="JP140" s="1412"/>
      <c r="JQ140" s="1412"/>
      <c r="JR140" s="1412"/>
      <c r="JS140" s="1412"/>
      <c r="JT140" s="1412"/>
      <c r="JU140" s="1412"/>
      <c r="JV140" s="1412"/>
      <c r="JW140" s="1412"/>
      <c r="JX140" s="1412"/>
      <c r="JY140" s="1412"/>
      <c r="JZ140" s="1412"/>
      <c r="KA140" s="1412"/>
      <c r="KB140" s="1412"/>
      <c r="KC140" s="1412"/>
      <c r="KD140" s="1412"/>
      <c r="KE140" s="1412"/>
      <c r="KF140" s="1412"/>
      <c r="KG140" s="1412"/>
      <c r="KH140" s="1412"/>
      <c r="KI140" s="1412"/>
      <c r="KJ140" s="1412"/>
      <c r="KK140" s="1412"/>
      <c r="KL140" s="1412"/>
      <c r="KM140" s="1412"/>
      <c r="KN140" s="1412"/>
      <c r="KO140" s="1412"/>
      <c r="KP140" s="1412"/>
      <c r="KQ140" s="1412"/>
      <c r="KR140" s="1412"/>
      <c r="KS140" s="1412"/>
      <c r="KT140" s="1412"/>
      <c r="KU140" s="1412"/>
      <c r="KV140" s="1412"/>
      <c r="KW140" s="1412"/>
      <c r="KX140" s="1412"/>
      <c r="KY140" s="1412"/>
      <c r="KZ140" s="1412"/>
      <c r="LA140" s="1412"/>
      <c r="LB140" s="1412"/>
      <c r="LC140" s="1412"/>
      <c r="LD140" s="1412"/>
      <c r="LE140" s="1412"/>
      <c r="LF140" s="1412"/>
      <c r="LG140" s="1412"/>
      <c r="LH140" s="1412"/>
      <c r="LI140" s="1412"/>
      <c r="LJ140" s="1412"/>
      <c r="LK140" s="1412"/>
      <c r="LL140" s="1412"/>
      <c r="LM140" s="1412"/>
      <c r="LN140" s="1412"/>
      <c r="LO140" s="1412"/>
      <c r="LP140" s="1412"/>
      <c r="LQ140" s="1412"/>
      <c r="LR140" s="1412"/>
      <c r="LS140" s="1412"/>
      <c r="LT140" s="1412"/>
      <c r="LU140" s="1412"/>
      <c r="LV140" s="1412"/>
      <c r="LW140" s="1412"/>
      <c r="LX140" s="1412"/>
      <c r="LY140" s="1412"/>
      <c r="LZ140" s="1412"/>
      <c r="MA140" s="1412"/>
      <c r="MB140" s="1412"/>
      <c r="MC140" s="1412"/>
      <c r="MD140" s="1412"/>
      <c r="ME140" s="1412"/>
      <c r="MF140" s="1412"/>
      <c r="MG140" s="1412"/>
      <c r="MH140" s="1412"/>
      <c r="MI140" s="1412"/>
      <c r="MJ140" s="1412"/>
      <c r="MK140" s="1412"/>
      <c r="ML140" s="1412"/>
      <c r="MM140" s="1412"/>
      <c r="MN140" s="1412"/>
      <c r="MO140" s="1412"/>
      <c r="MP140" s="1412"/>
      <c r="MQ140" s="1412"/>
      <c r="MR140" s="1412"/>
      <c r="MS140" s="1412"/>
      <c r="MT140" s="1412"/>
      <c r="MU140" s="1412"/>
      <c r="MV140" s="1412"/>
      <c r="MW140" s="1412"/>
      <c r="MX140" s="1412"/>
      <c r="MY140" s="1412"/>
      <c r="MZ140" s="1412"/>
      <c r="NA140" s="1412"/>
      <c r="NB140" s="1412"/>
      <c r="NC140" s="1412"/>
      <c r="ND140" s="1412"/>
      <c r="NE140" s="1412"/>
      <c r="NF140" s="1412"/>
      <c r="NG140" s="1412"/>
      <c r="NH140" s="1412"/>
      <c r="NI140" s="1412"/>
      <c r="NJ140" s="1412"/>
      <c r="NK140" s="1412"/>
      <c r="NL140" s="1412"/>
      <c r="NM140" s="1412"/>
      <c r="NN140" s="1412"/>
      <c r="NO140" s="1412"/>
      <c r="NP140" s="1412"/>
      <c r="NQ140" s="1412"/>
      <c r="NR140" s="1412"/>
      <c r="NS140" s="1412"/>
      <c r="NT140" s="1412"/>
      <c r="NU140" s="1412"/>
      <c r="NV140" s="1412"/>
      <c r="NW140" s="1412"/>
      <c r="NX140" s="1412"/>
      <c r="NY140" s="1412"/>
      <c r="NZ140" s="1412"/>
      <c r="OA140" s="1412"/>
      <c r="OB140" s="1412"/>
      <c r="OC140" s="1412"/>
      <c r="OD140" s="1412"/>
      <c r="OE140" s="1412"/>
      <c r="OF140" s="1412"/>
      <c r="OG140" s="1412"/>
      <c r="OH140" s="1412"/>
      <c r="OI140" s="1412"/>
      <c r="OJ140" s="1412"/>
      <c r="OK140" s="1412"/>
      <c r="OL140" s="1412"/>
      <c r="OM140" s="1412"/>
      <c r="ON140" s="1412"/>
      <c r="OO140" s="1412"/>
      <c r="OP140" s="1412"/>
      <c r="OQ140" s="1412"/>
      <c r="OR140" s="1412"/>
      <c r="OS140" s="1412"/>
      <c r="OT140" s="1412"/>
      <c r="OU140" s="1412"/>
      <c r="OV140" s="1412"/>
      <c r="OW140" s="1412"/>
      <c r="OX140" s="1412"/>
      <c r="OY140" s="1412"/>
      <c r="OZ140" s="1412"/>
      <c r="PA140" s="1412"/>
      <c r="PB140" s="1412"/>
      <c r="PC140" s="1412"/>
      <c r="PD140" s="1412"/>
      <c r="PE140" s="1412"/>
      <c r="PF140" s="1412"/>
      <c r="PG140" s="1412"/>
      <c r="PH140" s="1412"/>
      <c r="PI140" s="1412"/>
      <c r="PJ140" s="1412"/>
      <c r="PK140" s="1412"/>
      <c r="PL140" s="1412"/>
      <c r="PM140" s="1412"/>
      <c r="PN140" s="1412"/>
      <c r="PO140" s="1412"/>
      <c r="PP140" s="1412"/>
      <c r="PQ140" s="1412"/>
      <c r="PR140" s="1412"/>
      <c r="PS140" s="1412"/>
      <c r="PT140" s="1412"/>
      <c r="PU140" s="1412"/>
      <c r="PV140" s="1412"/>
      <c r="PW140" s="1412"/>
      <c r="PX140" s="1412"/>
      <c r="PY140" s="1412"/>
      <c r="PZ140" s="1412"/>
      <c r="QA140" s="1412"/>
      <c r="QB140" s="1412"/>
      <c r="QC140" s="1412"/>
      <c r="QD140" s="1412"/>
      <c r="QE140" s="1412"/>
      <c r="QF140" s="1412"/>
      <c r="QG140" s="1412"/>
      <c r="QH140" s="1412"/>
      <c r="QI140" s="1412"/>
      <c r="QJ140" s="1412"/>
      <c r="QK140" s="1412"/>
      <c r="QL140" s="1412"/>
      <c r="QM140" s="1412"/>
      <c r="QN140" s="1412"/>
      <c r="QO140" s="1412"/>
      <c r="QP140" s="1412"/>
      <c r="QQ140" s="1412"/>
      <c r="QR140" s="1412"/>
      <c r="QS140" s="1412"/>
      <c r="QT140" s="1412"/>
      <c r="QU140" s="1412"/>
      <c r="QV140" s="1412"/>
      <c r="QW140" s="1412"/>
      <c r="QX140" s="1412"/>
      <c r="QY140" s="1412"/>
      <c r="QZ140" s="1412"/>
      <c r="RA140" s="1412"/>
      <c r="RB140" s="1412"/>
      <c r="RC140" s="1412"/>
      <c r="RD140" s="1412"/>
      <c r="RE140" s="1412"/>
      <c r="RF140" s="1412"/>
      <c r="RG140" s="1412"/>
      <c r="RH140" s="1412"/>
      <c r="RI140" s="1412"/>
      <c r="RJ140" s="1412"/>
      <c r="RK140" s="1412"/>
      <c r="RL140" s="1412"/>
      <c r="RM140" s="1412"/>
      <c r="RN140" s="1412"/>
      <c r="RO140" s="1412"/>
      <c r="RP140" s="1412"/>
      <c r="RQ140" s="1412"/>
      <c r="RR140" s="1412"/>
      <c r="RS140" s="1412"/>
      <c r="RT140" s="1412"/>
      <c r="RU140" s="1412"/>
      <c r="RV140" s="1412"/>
      <c r="RW140" s="1412"/>
      <c r="RX140" s="1412"/>
      <c r="RY140" s="1412"/>
      <c r="RZ140" s="1412"/>
      <c r="SA140" s="1412"/>
      <c r="SB140" s="1412"/>
      <c r="SC140" s="1412"/>
      <c r="SD140" s="1412"/>
      <c r="SE140" s="1412"/>
      <c r="SF140" s="1412"/>
      <c r="SG140" s="1412"/>
      <c r="SH140" s="1412"/>
      <c r="SI140" s="1412"/>
      <c r="SJ140" s="1412"/>
      <c r="SK140" s="1412"/>
      <c r="SL140" s="1412"/>
      <c r="SM140" s="1412"/>
      <c r="SN140" s="1412"/>
      <c r="SO140" s="1412"/>
      <c r="SP140" s="1412"/>
      <c r="SQ140" s="1412"/>
      <c r="SR140" s="1412"/>
      <c r="SS140" s="1412"/>
      <c r="ST140" s="1412"/>
      <c r="SU140" s="1412"/>
      <c r="SV140" s="1412"/>
      <c r="SW140" s="1412"/>
      <c r="SX140" s="1412"/>
      <c r="SY140" s="1412"/>
      <c r="SZ140" s="1412"/>
      <c r="TA140" s="1412"/>
      <c r="TB140" s="1412"/>
      <c r="TC140" s="1412"/>
      <c r="TD140" s="1412"/>
      <c r="TE140" s="1412"/>
      <c r="TF140" s="1412"/>
      <c r="TG140" s="1412"/>
      <c r="TH140" s="1412"/>
      <c r="TI140" s="1412"/>
      <c r="TJ140" s="1412"/>
      <c r="TK140" s="1412"/>
      <c r="TL140" s="1412"/>
      <c r="TM140" s="1412"/>
      <c r="TN140" s="1412"/>
      <c r="TO140" s="1412"/>
      <c r="TP140" s="1412"/>
      <c r="TQ140" s="1412"/>
      <c r="TR140" s="1412"/>
      <c r="TS140" s="1412"/>
      <c r="TT140" s="1412"/>
      <c r="TU140" s="1412"/>
      <c r="TV140" s="1412"/>
      <c r="TW140" s="1412"/>
      <c r="TX140" s="1412"/>
      <c r="TY140" s="1412"/>
      <c r="TZ140" s="1412"/>
      <c r="UA140" s="1412"/>
      <c r="UB140" s="1412"/>
      <c r="UC140" s="1412"/>
      <c r="UD140" s="1412"/>
      <c r="UE140" s="1412"/>
      <c r="UF140" s="1412"/>
      <c r="UG140" s="1412"/>
      <c r="UH140" s="1412"/>
      <c r="UI140" s="1412"/>
      <c r="UJ140" s="1412"/>
      <c r="UK140" s="1412"/>
      <c r="UL140" s="1412"/>
      <c r="UM140" s="1412"/>
      <c r="UN140" s="1412"/>
      <c r="UO140" s="1412"/>
      <c r="UP140" s="1412"/>
      <c r="UQ140" s="1412"/>
      <c r="UR140" s="1412"/>
      <c r="US140" s="1412"/>
      <c r="UT140" s="1412"/>
      <c r="UU140" s="1412"/>
      <c r="UV140" s="1412"/>
      <c r="UW140" s="1412"/>
      <c r="UX140" s="1412"/>
      <c r="UY140" s="1412"/>
      <c r="UZ140" s="1412"/>
      <c r="VA140" s="1412"/>
      <c r="VB140" s="1412"/>
      <c r="VC140" s="1412"/>
      <c r="VD140" s="1412"/>
      <c r="VE140" s="1412"/>
      <c r="VF140" s="1412"/>
      <c r="VG140" s="1412"/>
      <c r="VH140" s="1412"/>
      <c r="VI140" s="1412"/>
      <c r="VJ140" s="1412"/>
      <c r="VK140" s="1412"/>
      <c r="VL140" s="1412"/>
      <c r="VM140" s="1412"/>
      <c r="VN140" s="1412"/>
      <c r="VO140" s="1412"/>
      <c r="VP140" s="1412"/>
      <c r="VQ140" s="1412"/>
      <c r="VR140" s="1412"/>
      <c r="VS140" s="1412"/>
      <c r="VT140" s="1412"/>
      <c r="VU140" s="1412"/>
      <c r="VV140" s="1412"/>
      <c r="VW140" s="1412"/>
      <c r="VX140" s="1412"/>
      <c r="VY140" s="1412"/>
      <c r="VZ140" s="1412"/>
      <c r="WA140" s="1412"/>
      <c r="WB140" s="1412"/>
      <c r="WC140" s="1412"/>
      <c r="WD140" s="1412"/>
      <c r="WE140" s="1412"/>
      <c r="WF140" s="1412"/>
      <c r="WG140" s="1412"/>
      <c r="WH140" s="1412"/>
      <c r="WI140" s="1412"/>
      <c r="WJ140" s="1412"/>
      <c r="WK140" s="1412"/>
      <c r="WL140" s="1412"/>
      <c r="WM140" s="1412"/>
      <c r="WN140" s="1412"/>
      <c r="WO140" s="1412"/>
      <c r="WP140" s="1412"/>
      <c r="WQ140" s="1412"/>
      <c r="WR140" s="1412"/>
      <c r="WS140" s="1412"/>
      <c r="WT140" s="1412"/>
      <c r="WU140" s="1412"/>
      <c r="WV140" s="1412"/>
      <c r="WW140" s="1412"/>
      <c r="WX140" s="1412"/>
      <c r="WY140" s="1412"/>
      <c r="WZ140" s="1412"/>
      <c r="XA140" s="1412"/>
      <c r="XB140" s="1412"/>
      <c r="XC140" s="1412"/>
      <c r="XD140" s="1412"/>
      <c r="XE140" s="1412"/>
      <c r="XF140" s="1412"/>
      <c r="XG140" s="1412"/>
      <c r="XH140" s="1412"/>
      <c r="XI140" s="1412"/>
      <c r="XJ140" s="1412"/>
      <c r="XK140" s="1412"/>
      <c r="XL140" s="1412"/>
      <c r="XM140" s="1412"/>
      <c r="XN140" s="1412"/>
      <c r="XO140" s="1412"/>
      <c r="XP140" s="1412"/>
      <c r="XQ140" s="1412"/>
      <c r="XR140" s="1412"/>
      <c r="XS140" s="1412"/>
      <c r="XT140" s="1412"/>
      <c r="XU140" s="1412"/>
      <c r="XV140" s="1412"/>
      <c r="XW140" s="1412"/>
      <c r="XX140" s="1412"/>
      <c r="XY140" s="1412"/>
      <c r="XZ140" s="1412"/>
      <c r="YA140" s="1412"/>
      <c r="YB140" s="1412"/>
      <c r="YC140" s="1412"/>
      <c r="YD140" s="1412"/>
      <c r="YE140" s="1412"/>
      <c r="YF140" s="1412"/>
      <c r="YG140" s="1412"/>
      <c r="YH140" s="1412"/>
      <c r="YI140" s="1412"/>
      <c r="YJ140" s="1412"/>
      <c r="YK140" s="1412"/>
      <c r="YL140" s="1412"/>
      <c r="YM140" s="1412"/>
      <c r="YN140" s="1412"/>
      <c r="YO140" s="1412"/>
      <c r="YP140" s="1412"/>
      <c r="YQ140" s="1412"/>
      <c r="YR140" s="1412"/>
      <c r="YS140" s="1412"/>
      <c r="YT140" s="1412"/>
      <c r="YU140" s="1412"/>
      <c r="YV140" s="1412"/>
      <c r="YW140" s="1412"/>
      <c r="YX140" s="1412"/>
      <c r="YY140" s="1412"/>
      <c r="YZ140" s="1412"/>
      <c r="ZA140" s="1412"/>
      <c r="ZB140" s="1412"/>
      <c r="ZC140" s="1412"/>
      <c r="ZD140" s="1412"/>
      <c r="ZE140" s="1412"/>
      <c r="ZF140" s="1412"/>
      <c r="ZG140" s="1412"/>
      <c r="ZH140" s="1412"/>
      <c r="ZI140" s="1412"/>
      <c r="ZJ140" s="1412"/>
      <c r="ZK140" s="1412"/>
      <c r="ZL140" s="1412"/>
      <c r="ZM140" s="1412"/>
      <c r="ZN140" s="1412"/>
      <c r="ZO140" s="1412"/>
      <c r="ZP140" s="1412"/>
      <c r="ZQ140" s="1412"/>
      <c r="ZR140" s="1412"/>
      <c r="ZS140" s="1412"/>
      <c r="ZT140" s="1412"/>
      <c r="ZU140" s="1412"/>
      <c r="ZV140" s="1412"/>
      <c r="ZW140" s="1412"/>
      <c r="ZX140" s="1412"/>
      <c r="ZY140" s="1412"/>
      <c r="ZZ140" s="1412"/>
      <c r="AAA140" s="1412"/>
      <c r="AAB140" s="1412"/>
      <c r="AAC140" s="1412"/>
      <c r="AAD140" s="1412"/>
      <c r="AAE140" s="1412"/>
      <c r="AAF140" s="1412"/>
      <c r="AAG140" s="1412"/>
      <c r="AAH140" s="1412"/>
      <c r="AAI140" s="1412"/>
      <c r="AAJ140" s="1412"/>
      <c r="AAK140" s="1412"/>
      <c r="AAL140" s="1412"/>
      <c r="AAM140" s="1412"/>
      <c r="AAN140" s="1412"/>
      <c r="AAO140" s="1412"/>
      <c r="AAP140" s="1412"/>
      <c r="AAQ140" s="1412"/>
      <c r="AAR140" s="1412"/>
      <c r="AAS140" s="1412"/>
      <c r="AAT140" s="1412"/>
      <c r="AAU140" s="1412"/>
      <c r="AAV140" s="1412"/>
      <c r="AAW140" s="1412"/>
      <c r="AAX140" s="1412"/>
      <c r="AAY140" s="1412"/>
      <c r="AAZ140" s="1412"/>
      <c r="ABA140" s="1412"/>
      <c r="ABB140" s="1412"/>
      <c r="ABC140" s="1412"/>
      <c r="ABD140" s="1412"/>
      <c r="ABE140" s="1412"/>
      <c r="ABF140" s="1412"/>
      <c r="ABG140" s="1412"/>
      <c r="ABH140" s="1412"/>
      <c r="ABI140" s="1412"/>
      <c r="ABJ140" s="1412"/>
      <c r="ABK140" s="1412"/>
      <c r="ABL140" s="1412"/>
      <c r="ABM140" s="1412"/>
      <c r="ABN140" s="1412"/>
      <c r="ABO140" s="1412"/>
      <c r="ABP140" s="1412"/>
      <c r="ABQ140" s="1412"/>
      <c r="ABR140" s="1412"/>
      <c r="ABS140" s="1412"/>
      <c r="ABT140" s="1412"/>
      <c r="ABU140" s="1412"/>
      <c r="ABV140" s="1412"/>
      <c r="ABW140" s="1412"/>
      <c r="ABX140" s="1412"/>
      <c r="ABY140" s="1412"/>
      <c r="ABZ140" s="1412"/>
      <c r="ACA140" s="1412"/>
      <c r="ACB140" s="1412"/>
      <c r="ACC140" s="1412"/>
      <c r="ACD140" s="1412"/>
      <c r="ACE140" s="1412"/>
      <c r="ACF140" s="1412"/>
      <c r="ACG140" s="1412"/>
      <c r="ACH140" s="1412"/>
      <c r="ACI140" s="1412"/>
      <c r="ACJ140" s="1412"/>
      <c r="ACK140" s="1412"/>
      <c r="ACL140" s="1412"/>
      <c r="ACM140" s="1412"/>
      <c r="ACN140" s="1412"/>
      <c r="ACO140" s="1412"/>
      <c r="ACP140" s="1412"/>
      <c r="ACQ140" s="1412"/>
      <c r="ACR140" s="1412"/>
      <c r="ACS140" s="1412"/>
      <c r="ACT140" s="1412"/>
      <c r="ACU140" s="1412"/>
      <c r="ACV140" s="1412"/>
      <c r="ACW140" s="1412"/>
      <c r="ACX140" s="1412"/>
      <c r="ACY140" s="1412"/>
      <c r="ACZ140" s="1412"/>
      <c r="ADA140" s="1412"/>
      <c r="ADB140" s="1412"/>
      <c r="ADC140" s="1412"/>
      <c r="ADD140" s="1412"/>
      <c r="ADE140" s="1412"/>
      <c r="ADF140" s="1412"/>
      <c r="ADG140" s="1412"/>
      <c r="ADH140" s="1412"/>
      <c r="ADI140" s="1412"/>
      <c r="ADJ140" s="1412"/>
      <c r="ADK140" s="1412"/>
      <c r="ADL140" s="1412"/>
      <c r="ADM140" s="1412"/>
      <c r="ADN140" s="1412"/>
      <c r="ADO140" s="1412"/>
      <c r="ADP140" s="1412"/>
      <c r="ADQ140" s="1412"/>
      <c r="ADR140" s="1412"/>
      <c r="ADS140" s="1412"/>
      <c r="ADT140" s="1412"/>
      <c r="ADU140" s="1412"/>
      <c r="ADV140" s="1412"/>
      <c r="ADW140" s="1412"/>
      <c r="ADX140" s="1412"/>
      <c r="ADY140" s="1412"/>
      <c r="ADZ140" s="1412"/>
      <c r="AEA140" s="1412"/>
      <c r="AEB140" s="1412"/>
      <c r="AEC140" s="1412"/>
      <c r="AED140" s="1412"/>
      <c r="AEE140" s="1412"/>
      <c r="AEF140" s="1412"/>
      <c r="AEG140" s="1412"/>
      <c r="AEH140" s="1412"/>
      <c r="AEI140" s="1412"/>
      <c r="AEJ140" s="1412"/>
      <c r="AEK140" s="1412"/>
      <c r="AEL140" s="1412"/>
      <c r="AEM140" s="1412"/>
      <c r="AEN140" s="1412"/>
      <c r="AEO140" s="1412"/>
      <c r="AEP140" s="1412"/>
      <c r="AEQ140" s="1412"/>
      <c r="AER140" s="1412"/>
      <c r="AES140" s="1412"/>
      <c r="AET140" s="1412"/>
      <c r="AEU140" s="1412"/>
      <c r="AEV140" s="1412"/>
      <c r="AEW140" s="1412"/>
      <c r="AEX140" s="1412"/>
      <c r="AEY140" s="1412"/>
      <c r="AEZ140" s="1412"/>
      <c r="AFA140" s="1412"/>
      <c r="AFB140" s="1412"/>
      <c r="AFC140" s="1412"/>
      <c r="AFD140" s="1412"/>
      <c r="AFE140" s="1412"/>
      <c r="AFF140" s="1412"/>
      <c r="AFG140" s="1412"/>
      <c r="AFH140" s="1412"/>
      <c r="AFI140" s="1412"/>
      <c r="AFJ140" s="1412"/>
      <c r="AFK140" s="1412"/>
      <c r="AFL140" s="1412"/>
      <c r="AFM140" s="1412"/>
      <c r="AFN140" s="1412"/>
      <c r="AFO140" s="1412"/>
      <c r="AFP140" s="1412"/>
      <c r="AFQ140" s="1412"/>
      <c r="AFR140" s="1412"/>
      <c r="AFS140" s="1412"/>
      <c r="AFT140" s="1412"/>
      <c r="AFU140" s="1412"/>
      <c r="AFV140" s="1412"/>
      <c r="AFW140" s="1412"/>
      <c r="AFX140" s="1412"/>
      <c r="AFY140" s="1412"/>
      <c r="AFZ140" s="1412"/>
      <c r="AGA140" s="1412"/>
      <c r="AGB140" s="1412"/>
      <c r="AGC140" s="1412"/>
      <c r="AGD140" s="1412"/>
      <c r="AGE140" s="1412"/>
      <c r="AGF140" s="1412"/>
      <c r="AGG140" s="1412"/>
      <c r="AGH140" s="1412"/>
      <c r="AGI140" s="1412"/>
      <c r="AGJ140" s="1412"/>
      <c r="AGK140" s="1412"/>
      <c r="AGL140" s="1412"/>
      <c r="AGM140" s="1412"/>
      <c r="AGN140" s="1412"/>
      <c r="AGO140" s="1412"/>
      <c r="AGP140" s="1412"/>
      <c r="AGQ140" s="1412"/>
      <c r="AGR140" s="1412"/>
      <c r="AGS140" s="1412"/>
      <c r="AGT140" s="1412"/>
      <c r="AGU140" s="1412"/>
      <c r="AGV140" s="1412"/>
      <c r="AGW140" s="1412"/>
      <c r="AGX140" s="1412"/>
      <c r="AGY140" s="1412"/>
      <c r="AGZ140" s="1412"/>
      <c r="AHA140" s="1412"/>
      <c r="AHB140" s="1412"/>
      <c r="AHC140" s="1412"/>
      <c r="AHD140" s="1412"/>
      <c r="AHE140" s="1412"/>
      <c r="AHF140" s="1412"/>
      <c r="AHG140" s="1412"/>
      <c r="AHH140" s="1412"/>
      <c r="AHI140" s="1412"/>
      <c r="AHJ140" s="1412"/>
      <c r="AHK140" s="1412"/>
      <c r="AHL140" s="1412"/>
      <c r="AHM140" s="1412"/>
      <c r="AHN140" s="1412"/>
      <c r="AHO140" s="1412"/>
      <c r="AHP140" s="1412"/>
      <c r="AHQ140" s="1412"/>
      <c r="AHR140" s="1412"/>
      <c r="AHS140" s="1412"/>
      <c r="AHT140" s="1412"/>
      <c r="AHU140" s="1412"/>
      <c r="AHV140" s="1412"/>
      <c r="AHW140" s="1412"/>
      <c r="AHX140" s="1412"/>
      <c r="AHY140" s="1412"/>
      <c r="AHZ140" s="1412"/>
      <c r="AIA140" s="1412"/>
      <c r="AIB140" s="1412"/>
      <c r="AIC140" s="1412"/>
      <c r="AID140" s="1412"/>
      <c r="AIE140" s="1412"/>
      <c r="AIF140" s="1412"/>
      <c r="AIG140" s="1412"/>
      <c r="AIH140" s="1412"/>
      <c r="AII140" s="1412"/>
      <c r="AIJ140" s="1412"/>
      <c r="AIK140" s="1412"/>
      <c r="AIL140" s="1412"/>
      <c r="AIM140" s="1412"/>
      <c r="AIN140" s="1412"/>
      <c r="AIO140" s="1412"/>
      <c r="AIP140" s="1412"/>
      <c r="AIQ140" s="1412"/>
      <c r="AIR140" s="1412"/>
      <c r="AIS140" s="1412"/>
      <c r="AIT140" s="1412"/>
      <c r="AIU140" s="1412"/>
      <c r="AIV140" s="1412"/>
      <c r="AIW140" s="1412"/>
      <c r="AIX140" s="1412"/>
      <c r="AIY140" s="1412"/>
      <c r="AIZ140" s="1412"/>
      <c r="AJA140" s="1412"/>
      <c r="AJB140" s="1412"/>
      <c r="AJC140" s="1412"/>
      <c r="AJD140" s="1412"/>
      <c r="AJE140" s="1412"/>
      <c r="AJF140" s="1412"/>
      <c r="AJG140" s="1412"/>
      <c r="AJH140" s="1412"/>
      <c r="AJI140" s="1412"/>
      <c r="AJJ140" s="1412"/>
      <c r="AJK140" s="1412"/>
      <c r="AJL140" s="1412"/>
      <c r="AJM140" s="1412"/>
      <c r="AJN140" s="1412"/>
      <c r="AJO140" s="1412"/>
      <c r="AJP140" s="1412"/>
      <c r="AJQ140" s="1412"/>
      <c r="AJR140" s="1412"/>
      <c r="AJS140" s="1412"/>
      <c r="AJT140" s="1412"/>
      <c r="AJU140" s="1412"/>
      <c r="AJV140" s="1412"/>
      <c r="AJW140" s="1412"/>
      <c r="AJX140" s="1412"/>
      <c r="AJY140" s="1412"/>
      <c r="AJZ140" s="1412"/>
      <c r="AKA140" s="1412"/>
      <c r="AKB140" s="1412"/>
      <c r="AKC140" s="1412"/>
      <c r="AKD140" s="1412"/>
      <c r="AKE140" s="1412"/>
      <c r="AKF140" s="1412"/>
      <c r="AKG140" s="1412"/>
      <c r="AKH140" s="1412"/>
      <c r="AKI140" s="1412"/>
      <c r="AKJ140" s="1412"/>
      <c r="AKK140" s="1412"/>
      <c r="AKL140" s="1412"/>
      <c r="AKM140" s="1412"/>
      <c r="AKN140" s="1412"/>
      <c r="AKO140" s="1412"/>
      <c r="AKP140" s="1412"/>
      <c r="AKQ140" s="1412"/>
      <c r="AKR140" s="1412"/>
      <c r="AKS140" s="1412"/>
      <c r="AKT140" s="1412"/>
      <c r="AKU140" s="1412"/>
      <c r="AKV140" s="1412"/>
      <c r="AKW140" s="1412"/>
      <c r="AKX140" s="1412"/>
      <c r="AKY140" s="1412"/>
      <c r="AKZ140" s="1412"/>
      <c r="ALA140" s="1412"/>
      <c r="ALB140" s="1412"/>
      <c r="ALC140" s="1412"/>
      <c r="ALD140" s="1412"/>
      <c r="ALE140" s="1412"/>
      <c r="ALF140" s="1412"/>
      <c r="ALG140" s="1412"/>
      <c r="ALH140" s="1412"/>
      <c r="ALI140" s="1412"/>
      <c r="ALJ140" s="1412"/>
      <c r="ALK140" s="1412"/>
      <c r="ALL140" s="1412"/>
      <c r="ALM140" s="1412"/>
      <c r="ALN140" s="1412"/>
      <c r="ALO140" s="1412"/>
      <c r="ALP140" s="1412"/>
      <c r="ALQ140" s="1412"/>
      <c r="ALR140" s="1412"/>
      <c r="ALS140" s="1412"/>
      <c r="ALT140" s="1412"/>
      <c r="ALU140" s="1412"/>
      <c r="ALV140" s="1412"/>
      <c r="ALW140" s="1412"/>
      <c r="ALX140" s="1412"/>
      <c r="ALY140" s="1412"/>
      <c r="ALZ140" s="1412"/>
      <c r="AMA140" s="1412"/>
      <c r="AMB140" s="1412"/>
      <c r="AMC140" s="1412"/>
      <c r="AMD140" s="1412"/>
      <c r="AME140" s="1412"/>
      <c r="AMF140" s="1412"/>
      <c r="AMG140" s="1412"/>
      <c r="AMH140" s="1412"/>
      <c r="AMI140" s="1412"/>
      <c r="AMJ140" s="1412"/>
      <c r="AMK140" s="1412"/>
      <c r="AML140" s="1412"/>
      <c r="AMM140" s="1412"/>
      <c r="AMN140" s="1412"/>
      <c r="AMO140" s="1412"/>
      <c r="AMP140" s="1412"/>
      <c r="AMQ140" s="1412"/>
      <c r="AMR140" s="1412"/>
      <c r="AMS140" s="1412"/>
      <c r="AMT140" s="1412"/>
      <c r="AMU140" s="1412"/>
      <c r="AMV140" s="1412"/>
      <c r="AMW140" s="1412"/>
      <c r="AMX140" s="1412"/>
      <c r="AMY140" s="1412"/>
      <c r="AMZ140" s="1412"/>
      <c r="ANA140" s="1412"/>
      <c r="ANB140" s="1412"/>
      <c r="ANC140" s="1412"/>
      <c r="AND140" s="1412"/>
      <c r="ANE140" s="1412"/>
      <c r="ANF140" s="1412"/>
      <c r="ANG140" s="1412"/>
      <c r="ANH140" s="1412"/>
      <c r="ANI140" s="1412"/>
      <c r="ANJ140" s="1412"/>
      <c r="ANK140" s="1412"/>
      <c r="ANL140" s="1412"/>
      <c r="ANM140" s="1412"/>
      <c r="ANN140" s="1412"/>
      <c r="ANO140" s="1412"/>
      <c r="ANP140" s="1412"/>
      <c r="ANQ140" s="1412"/>
      <c r="ANR140" s="1412"/>
      <c r="ANS140" s="1412"/>
      <c r="ANT140" s="1412"/>
      <c r="ANU140" s="1412"/>
      <c r="ANV140" s="1412"/>
      <c r="ANW140" s="1412"/>
      <c r="ANX140" s="1412"/>
      <c r="ANY140" s="1412"/>
      <c r="ANZ140" s="1412"/>
      <c r="AOA140" s="1412"/>
      <c r="AOB140" s="1412"/>
      <c r="AOC140" s="1412"/>
      <c r="AOD140" s="1412"/>
      <c r="AOE140" s="1412"/>
      <c r="AOF140" s="1412"/>
      <c r="AOG140" s="1412"/>
      <c r="AOH140" s="1412"/>
      <c r="AOI140" s="1412"/>
      <c r="AOJ140" s="1412"/>
      <c r="AOK140" s="1412"/>
      <c r="AOL140" s="1412"/>
      <c r="AOM140" s="1412"/>
      <c r="AON140" s="1412"/>
      <c r="AOO140" s="1412"/>
      <c r="AOP140" s="1412"/>
      <c r="AOQ140" s="1412"/>
      <c r="AOR140" s="1412"/>
      <c r="AOS140" s="1412"/>
      <c r="AOT140" s="1412"/>
      <c r="AOU140" s="1412"/>
      <c r="AOV140" s="1412"/>
      <c r="AOW140" s="1412"/>
      <c r="AOX140" s="1412"/>
      <c r="AOY140" s="1412"/>
      <c r="AOZ140" s="1412"/>
      <c r="APA140" s="1412"/>
      <c r="APB140" s="1412"/>
      <c r="APC140" s="1412"/>
      <c r="APD140" s="1412"/>
      <c r="APE140" s="1412"/>
      <c r="APF140" s="1412"/>
      <c r="APG140" s="1412"/>
      <c r="APH140" s="1412"/>
      <c r="API140" s="1412"/>
      <c r="APJ140" s="1412"/>
      <c r="APK140" s="1412"/>
      <c r="APL140" s="1412"/>
      <c r="APM140" s="1412"/>
      <c r="APN140" s="1412"/>
      <c r="APO140" s="1412"/>
      <c r="APP140" s="1412"/>
      <c r="APQ140" s="1412"/>
      <c r="APR140" s="1412"/>
      <c r="APS140" s="1412"/>
      <c r="APT140" s="1412"/>
      <c r="APU140" s="1412"/>
      <c r="APV140" s="1412"/>
      <c r="APW140" s="1412"/>
      <c r="APX140" s="1412"/>
      <c r="APY140" s="1412"/>
      <c r="APZ140" s="1412"/>
      <c r="AQA140" s="1412"/>
      <c r="AQB140" s="1412"/>
      <c r="AQC140" s="1412"/>
      <c r="AQD140" s="1412"/>
      <c r="AQE140" s="1412"/>
      <c r="AQF140" s="1412"/>
      <c r="AQG140" s="1412"/>
      <c r="AQH140" s="1412"/>
      <c r="AQI140" s="1412"/>
      <c r="AQJ140" s="1412"/>
      <c r="AQK140" s="1412"/>
      <c r="AQL140" s="1412"/>
      <c r="AQM140" s="1412"/>
      <c r="AQN140" s="1412"/>
      <c r="AQO140" s="1412"/>
      <c r="AQP140" s="1412"/>
      <c r="AQQ140" s="1412"/>
      <c r="AQR140" s="1412"/>
      <c r="AQS140" s="1412"/>
      <c r="AQT140" s="1412"/>
      <c r="AQU140" s="1412"/>
      <c r="AQV140" s="1412"/>
      <c r="AQW140" s="1412"/>
      <c r="AQX140" s="1412"/>
      <c r="AQY140" s="1412"/>
      <c r="AQZ140" s="1412"/>
      <c r="ARA140" s="1412"/>
      <c r="ARB140" s="1412"/>
      <c r="ARC140" s="1412"/>
      <c r="ARD140" s="1412"/>
      <c r="ARE140" s="1412"/>
      <c r="ARF140" s="1412"/>
      <c r="ARG140" s="1412"/>
      <c r="ARH140" s="1412"/>
      <c r="ARI140" s="1412"/>
      <c r="ARJ140" s="1412"/>
      <c r="ARK140" s="1412"/>
      <c r="ARL140" s="1412"/>
      <c r="ARM140" s="1412"/>
      <c r="ARN140" s="1412"/>
      <c r="ARO140" s="1412"/>
      <c r="ARP140" s="1412"/>
      <c r="ARQ140" s="1412"/>
      <c r="ARR140" s="1412"/>
      <c r="ARS140" s="1412"/>
      <c r="ART140" s="1412"/>
      <c r="ARU140" s="1412"/>
      <c r="ARV140" s="1412"/>
      <c r="ARW140" s="1412"/>
      <c r="ARX140" s="1412"/>
      <c r="ARY140" s="1412"/>
      <c r="ARZ140" s="1412"/>
      <c r="ASA140" s="1412"/>
      <c r="ASB140" s="1412"/>
      <c r="ASC140" s="1412"/>
      <c r="ASD140" s="1412"/>
      <c r="ASE140" s="1412"/>
      <c r="ASF140" s="1412"/>
      <c r="ASG140" s="1412"/>
      <c r="ASH140" s="1412"/>
      <c r="ASI140" s="1412"/>
      <c r="ASJ140" s="1412"/>
      <c r="ASK140" s="1412"/>
      <c r="ASL140" s="1412"/>
      <c r="ASM140" s="1412"/>
      <c r="ASN140" s="1412"/>
      <c r="ASO140" s="1412"/>
      <c r="ASP140" s="1412"/>
      <c r="ASQ140" s="1412"/>
      <c r="ASR140" s="1412"/>
      <c r="ASS140" s="1412"/>
      <c r="AST140" s="1412"/>
      <c r="ASU140" s="1412"/>
      <c r="ASV140" s="1412"/>
      <c r="ASW140" s="1412"/>
      <c r="ASX140" s="1412"/>
      <c r="ASY140" s="1412"/>
      <c r="ASZ140" s="1412"/>
      <c r="ATA140" s="1412"/>
      <c r="ATB140" s="1412"/>
      <c r="ATC140" s="1412"/>
      <c r="ATD140" s="1412"/>
      <c r="ATE140" s="1412"/>
      <c r="ATF140" s="1412"/>
      <c r="ATG140" s="1412"/>
      <c r="ATH140" s="1412"/>
      <c r="ATI140" s="1412"/>
      <c r="ATJ140" s="1412"/>
      <c r="ATK140" s="1412"/>
      <c r="ATL140" s="1412"/>
      <c r="ATM140" s="1412"/>
      <c r="ATN140" s="1412"/>
      <c r="ATO140" s="1412"/>
      <c r="ATP140" s="1412"/>
      <c r="ATQ140" s="1412"/>
      <c r="ATR140" s="1412"/>
      <c r="ATS140" s="1412"/>
      <c r="ATT140" s="1412"/>
      <c r="ATU140" s="1412"/>
      <c r="ATV140" s="1412"/>
      <c r="ATW140" s="1412"/>
      <c r="ATX140" s="1412"/>
      <c r="ATY140" s="1412"/>
      <c r="ATZ140" s="1412"/>
      <c r="AUA140" s="1412"/>
      <c r="AUB140" s="1412"/>
      <c r="AUC140" s="1412"/>
      <c r="AUD140" s="1412"/>
      <c r="AUE140" s="1412"/>
      <c r="AUF140" s="1412"/>
      <c r="AUG140" s="1412"/>
      <c r="AUH140" s="1412"/>
      <c r="AUI140" s="1412"/>
    </row>
    <row r="141" spans="1:1231" s="1406" customFormat="1" ht="31.75" customHeight="1" x14ac:dyDescent="0.75">
      <c r="A141" s="1583" t="s">
        <v>95</v>
      </c>
      <c r="B141" s="1584"/>
      <c r="C141" s="1585"/>
      <c r="D141" s="1585"/>
      <c r="E141" s="1613"/>
      <c r="F141" s="1613"/>
      <c r="G141" s="1586"/>
      <c r="H141" s="1586"/>
      <c r="I141" s="1578"/>
      <c r="J141" s="1578"/>
      <c r="K141" s="1578"/>
      <c r="L141" s="1578"/>
      <c r="M141" s="1614"/>
      <c r="N141" s="1578"/>
      <c r="P141" s="661"/>
      <c r="Q141" s="661"/>
      <c r="W141" s="1641"/>
      <c r="Y141" s="661"/>
      <c r="Z141" s="661"/>
      <c r="AA141" s="1582"/>
      <c r="AB141" s="661"/>
      <c r="AC141" s="661"/>
      <c r="AD141" s="1412"/>
      <c r="AE141" s="1412"/>
      <c r="AF141" s="1412"/>
      <c r="AL141" s="1413"/>
      <c r="AN141" s="1487"/>
      <c r="AO141" s="1487"/>
      <c r="AP141" s="1531"/>
      <c r="AQ141" s="1531"/>
      <c r="AR141" s="1531"/>
      <c r="AS141" s="1531"/>
      <c r="AT141" s="1531"/>
      <c r="AU141" s="1531"/>
      <c r="AV141" s="1531"/>
      <c r="AW141" s="1531"/>
      <c r="AX141" s="1531"/>
      <c r="AY141" s="1531"/>
      <c r="AZ141" s="1531"/>
      <c r="BA141" s="1531"/>
      <c r="BB141" s="1531"/>
      <c r="BC141" s="1531"/>
      <c r="BD141" s="1531"/>
      <c r="BE141" s="1531"/>
      <c r="BF141" s="1531"/>
      <c r="BG141" s="1531"/>
      <c r="BH141" s="1531"/>
      <c r="BI141" s="1531"/>
      <c r="BJ141" s="1531"/>
      <c r="BK141" s="1531"/>
      <c r="BL141" s="1531"/>
      <c r="BM141" s="1531"/>
      <c r="BN141" s="1531"/>
      <c r="BO141" s="1531"/>
      <c r="BP141" s="1531"/>
      <c r="BQ141" s="1531"/>
      <c r="BR141" s="1531"/>
      <c r="BS141" s="1531"/>
      <c r="BT141" s="1531"/>
      <c r="BU141" s="1531"/>
      <c r="BV141" s="1531"/>
      <c r="BW141" s="1531"/>
      <c r="BX141" s="1531"/>
      <c r="BY141" s="1531"/>
      <c r="BZ141" s="1531"/>
      <c r="CA141" s="1531"/>
      <c r="CB141" s="1531"/>
      <c r="CC141" s="1531"/>
      <c r="CD141" s="1531"/>
      <c r="CE141" s="1531"/>
      <c r="CF141" s="1531"/>
      <c r="CG141" s="1531"/>
      <c r="CH141" s="1531"/>
      <c r="CI141" s="1531"/>
      <c r="CJ141" s="1531"/>
      <c r="CK141" s="1531"/>
      <c r="CL141" s="1531"/>
      <c r="CM141" s="1531"/>
      <c r="CN141" s="1531"/>
      <c r="CO141" s="1531"/>
      <c r="CP141" s="1531"/>
      <c r="CQ141" s="1531"/>
      <c r="CR141" s="1531"/>
      <c r="CS141" s="1531"/>
      <c r="CT141" s="1531"/>
      <c r="CU141" s="1531"/>
      <c r="CV141" s="1531"/>
      <c r="CW141" s="1531"/>
      <c r="CX141" s="1531"/>
      <c r="CY141" s="1531"/>
      <c r="CZ141" s="1531"/>
      <c r="DA141" s="1531"/>
      <c r="DB141" s="1531"/>
      <c r="DC141" s="1531"/>
      <c r="DD141" s="1531"/>
      <c r="DE141" s="1531"/>
      <c r="DF141" s="1531"/>
      <c r="DG141" s="1531"/>
      <c r="DH141" s="1531"/>
      <c r="DI141" s="1531"/>
      <c r="DJ141" s="1531"/>
      <c r="DK141" s="1531"/>
      <c r="DL141" s="1531"/>
      <c r="DM141" s="1531"/>
      <c r="DN141" s="1531"/>
      <c r="DO141" s="1531"/>
      <c r="DP141" s="1531"/>
      <c r="DQ141" s="1531"/>
      <c r="DR141" s="1531"/>
      <c r="DS141" s="1531"/>
      <c r="DT141" s="1531"/>
      <c r="DU141" s="1531"/>
      <c r="DV141" s="1531"/>
      <c r="DW141" s="1531"/>
      <c r="DX141" s="1531"/>
      <c r="DY141" s="1531"/>
      <c r="DZ141" s="1531"/>
      <c r="EA141" s="1531"/>
      <c r="EB141" s="1531"/>
      <c r="EC141" s="1531"/>
      <c r="ED141" s="1531"/>
      <c r="EE141" s="1531"/>
      <c r="EF141" s="1531"/>
      <c r="EG141" s="1531"/>
      <c r="EH141" s="1531"/>
      <c r="EI141" s="1531"/>
      <c r="EJ141" s="1531"/>
      <c r="EK141" s="1531"/>
      <c r="EL141" s="1531"/>
      <c r="EM141" s="1531"/>
      <c r="EN141" s="1531"/>
      <c r="EO141" s="1531"/>
      <c r="EP141" s="1531"/>
      <c r="EQ141" s="1531"/>
      <c r="ER141" s="1531"/>
      <c r="ES141" s="1531"/>
      <c r="ET141" s="1531"/>
      <c r="EU141" s="1531"/>
      <c r="EV141" s="1531"/>
      <c r="EW141" s="1531"/>
      <c r="EX141" s="1531"/>
      <c r="EY141" s="1531"/>
      <c r="EZ141" s="1531"/>
      <c r="FA141" s="1531"/>
      <c r="FB141" s="1531"/>
      <c r="FC141" s="1531"/>
      <c r="FD141" s="1531"/>
      <c r="FE141" s="1531"/>
      <c r="FF141" s="1531"/>
      <c r="FG141" s="1531"/>
      <c r="FH141" s="1531"/>
      <c r="FI141" s="1531"/>
      <c r="FJ141" s="1531"/>
      <c r="FK141" s="1531"/>
      <c r="FL141" s="1531"/>
      <c r="FM141" s="1531"/>
      <c r="FN141" s="1531"/>
      <c r="FO141" s="1531"/>
      <c r="FP141" s="1531"/>
      <c r="FQ141" s="1531"/>
      <c r="FR141" s="1531"/>
      <c r="FS141" s="1531"/>
      <c r="FT141" s="1531"/>
      <c r="FU141" s="1531"/>
      <c r="FV141" s="1531"/>
      <c r="FW141" s="1531"/>
      <c r="FX141" s="1531"/>
      <c r="FY141" s="1531"/>
      <c r="FZ141" s="1531"/>
      <c r="GA141" s="1531"/>
      <c r="GB141" s="1531"/>
      <c r="GC141" s="1531"/>
      <c r="GD141" s="1531"/>
      <c r="GE141" s="1531"/>
      <c r="GF141" s="1531"/>
      <c r="GG141" s="1531"/>
      <c r="GH141" s="1531"/>
      <c r="GI141" s="1531"/>
      <c r="GJ141" s="1531"/>
      <c r="GK141" s="1531"/>
      <c r="GL141" s="1531"/>
      <c r="GM141" s="1531"/>
      <c r="GN141" s="1531"/>
      <c r="GO141" s="1531"/>
      <c r="GP141" s="1531"/>
      <c r="GQ141" s="1531"/>
      <c r="GR141" s="1531"/>
      <c r="GS141" s="1531"/>
      <c r="GT141" s="1531"/>
      <c r="GU141" s="1531"/>
      <c r="GV141" s="1531"/>
      <c r="GW141" s="1531"/>
      <c r="GX141" s="1531"/>
      <c r="GY141" s="1531"/>
      <c r="GZ141" s="1531"/>
      <c r="HA141" s="1531"/>
      <c r="HB141" s="1531"/>
      <c r="HC141" s="1531"/>
      <c r="HD141" s="1531"/>
      <c r="HE141" s="1531"/>
      <c r="HF141" s="1531"/>
      <c r="HG141" s="1531"/>
      <c r="HH141" s="1531"/>
      <c r="HI141" s="1531"/>
      <c r="HJ141" s="1531"/>
      <c r="HK141" s="1531"/>
      <c r="HL141" s="1531"/>
      <c r="HM141" s="1531"/>
      <c r="HN141" s="1531"/>
      <c r="HO141" s="1531"/>
      <c r="HP141" s="1531"/>
      <c r="HQ141" s="1531"/>
      <c r="HR141" s="1531"/>
      <c r="HS141" s="1531"/>
      <c r="HT141" s="1531"/>
      <c r="HU141" s="1531"/>
      <c r="HV141" s="1531"/>
      <c r="HW141" s="1531"/>
      <c r="HX141" s="1531"/>
      <c r="HY141" s="1531"/>
      <c r="HZ141" s="1531"/>
      <c r="IA141" s="1531"/>
      <c r="IB141" s="1531"/>
      <c r="IC141" s="1531"/>
      <c r="ID141" s="1531"/>
      <c r="IE141" s="1531"/>
      <c r="IF141" s="1531"/>
      <c r="IG141" s="1531"/>
      <c r="IH141" s="1531"/>
      <c r="II141" s="1531"/>
      <c r="IJ141" s="1531"/>
      <c r="IK141" s="1531"/>
      <c r="IL141" s="1531"/>
      <c r="IM141" s="1531"/>
      <c r="IN141" s="1531"/>
      <c r="IO141" s="1531"/>
      <c r="IP141" s="1531"/>
      <c r="IQ141" s="1531"/>
      <c r="IR141" s="1531"/>
      <c r="IS141" s="1531"/>
      <c r="IT141" s="1531"/>
      <c r="IU141" s="1531"/>
      <c r="IV141" s="1531"/>
      <c r="IW141" s="1531"/>
      <c r="IX141" s="1531"/>
      <c r="IY141" s="1531"/>
      <c r="IZ141" s="1531"/>
      <c r="JA141" s="1531"/>
      <c r="JB141" s="1531"/>
      <c r="JC141" s="1531"/>
      <c r="JD141" s="1531"/>
      <c r="JE141" s="1531"/>
      <c r="JF141" s="1531"/>
      <c r="JG141" s="1531"/>
      <c r="JH141" s="1531"/>
      <c r="JI141" s="1531"/>
      <c r="JJ141" s="1531"/>
      <c r="JK141" s="1531"/>
      <c r="JL141" s="1531"/>
      <c r="JM141" s="1531"/>
      <c r="JN141" s="1531"/>
      <c r="JO141" s="1531"/>
      <c r="JP141" s="1531"/>
      <c r="JQ141" s="1531"/>
      <c r="JR141" s="1531"/>
      <c r="JS141" s="1531"/>
      <c r="JT141" s="1531"/>
      <c r="JU141" s="1531"/>
      <c r="JV141" s="1531"/>
      <c r="JW141" s="1531"/>
      <c r="JX141" s="1531"/>
      <c r="JY141" s="1531"/>
      <c r="JZ141" s="1531"/>
      <c r="KA141" s="1531"/>
      <c r="KB141" s="1531"/>
      <c r="KC141" s="1531"/>
      <c r="KD141" s="1531"/>
      <c r="KE141" s="1531"/>
      <c r="KF141" s="1531"/>
      <c r="KG141" s="1531"/>
      <c r="KH141" s="1531"/>
      <c r="KI141" s="1531"/>
      <c r="KJ141" s="1531"/>
      <c r="KK141" s="1531"/>
      <c r="KL141" s="1531"/>
      <c r="KM141" s="1531"/>
      <c r="KN141" s="1531"/>
      <c r="KO141" s="1531"/>
      <c r="KP141" s="1531"/>
      <c r="KQ141" s="1531"/>
      <c r="KR141" s="1531"/>
      <c r="KS141" s="1531"/>
      <c r="KT141" s="1531"/>
      <c r="KU141" s="1531"/>
      <c r="KV141" s="1531"/>
      <c r="KW141" s="1531"/>
      <c r="KX141" s="1531"/>
      <c r="KY141" s="1531"/>
      <c r="KZ141" s="1531"/>
      <c r="LA141" s="1531"/>
      <c r="LB141" s="1531"/>
      <c r="LC141" s="1531"/>
      <c r="LD141" s="1531"/>
      <c r="LE141" s="1531"/>
      <c r="LF141" s="1531"/>
      <c r="LG141" s="1531"/>
      <c r="LH141" s="1531"/>
      <c r="LI141" s="1531"/>
      <c r="LJ141" s="1531"/>
      <c r="LK141" s="1531"/>
      <c r="LL141" s="1531"/>
      <c r="LM141" s="1531"/>
      <c r="LN141" s="1531"/>
      <c r="LO141" s="1531"/>
      <c r="LP141" s="1531"/>
      <c r="LQ141" s="1531"/>
      <c r="LR141" s="1531"/>
      <c r="LS141" s="1531"/>
      <c r="LT141" s="1531"/>
      <c r="LU141" s="1531"/>
      <c r="LV141" s="1531"/>
      <c r="LW141" s="1531"/>
      <c r="LX141" s="1531"/>
      <c r="LY141" s="1531"/>
      <c r="LZ141" s="1531"/>
      <c r="MA141" s="1531"/>
      <c r="MB141" s="1531"/>
      <c r="MC141" s="1531"/>
      <c r="MD141" s="1531"/>
      <c r="ME141" s="1531"/>
      <c r="MF141" s="1531"/>
      <c r="MG141" s="1531"/>
      <c r="MH141" s="1531"/>
      <c r="MI141" s="1531"/>
      <c r="MJ141" s="1531"/>
      <c r="MK141" s="1531"/>
      <c r="ML141" s="1531"/>
      <c r="MM141" s="1531"/>
      <c r="MN141" s="1531"/>
      <c r="MO141" s="1531"/>
      <c r="MP141" s="1531"/>
      <c r="MQ141" s="1531"/>
      <c r="MR141" s="1531"/>
      <c r="MS141" s="1531"/>
      <c r="MT141" s="1531"/>
      <c r="MU141" s="1531"/>
      <c r="MV141" s="1531"/>
      <c r="MW141" s="1531"/>
      <c r="MX141" s="1531"/>
      <c r="MY141" s="1531"/>
      <c r="MZ141" s="1531"/>
      <c r="NA141" s="1531"/>
      <c r="NB141" s="1531"/>
      <c r="NC141" s="1531"/>
      <c r="ND141" s="1531"/>
      <c r="NE141" s="1531"/>
      <c r="NF141" s="1531"/>
      <c r="NG141" s="1531"/>
      <c r="NH141" s="1531"/>
      <c r="NI141" s="1531"/>
      <c r="NJ141" s="1531"/>
      <c r="NK141" s="1531"/>
      <c r="NL141" s="1531"/>
      <c r="NM141" s="1531"/>
      <c r="NN141" s="1531"/>
      <c r="NO141" s="1531"/>
      <c r="NP141" s="1531"/>
      <c r="NQ141" s="1531"/>
      <c r="NR141" s="1531"/>
      <c r="NS141" s="1531"/>
      <c r="NT141" s="1531"/>
      <c r="NU141" s="1531"/>
      <c r="NV141" s="1531"/>
      <c r="NW141" s="1531"/>
      <c r="NX141" s="1531"/>
      <c r="NY141" s="1531"/>
      <c r="NZ141" s="1531"/>
      <c r="OA141" s="1531"/>
      <c r="OB141" s="1531"/>
      <c r="OC141" s="1531"/>
      <c r="OD141" s="1531"/>
      <c r="OE141" s="1531"/>
      <c r="OF141" s="1531"/>
      <c r="OG141" s="1531"/>
      <c r="OH141" s="1531"/>
      <c r="OI141" s="1531"/>
      <c r="OJ141" s="1531"/>
      <c r="OK141" s="1531"/>
      <c r="OL141" s="1531"/>
      <c r="OM141" s="1531"/>
      <c r="ON141" s="1531"/>
      <c r="OO141" s="1531"/>
      <c r="OP141" s="1531"/>
      <c r="OQ141" s="1531"/>
      <c r="OR141" s="1531"/>
      <c r="OS141" s="1531"/>
      <c r="OT141" s="1531"/>
      <c r="OU141" s="1531"/>
      <c r="OV141" s="1531"/>
      <c r="OW141" s="1531"/>
      <c r="OX141" s="1531"/>
      <c r="OY141" s="1531"/>
      <c r="OZ141" s="1531"/>
      <c r="PA141" s="1531"/>
      <c r="PB141" s="1531"/>
      <c r="PC141" s="1531"/>
      <c r="PD141" s="1531"/>
      <c r="PE141" s="1531"/>
      <c r="PF141" s="1531"/>
      <c r="PG141" s="1531"/>
      <c r="PH141" s="1531"/>
      <c r="PI141" s="1531"/>
      <c r="PJ141" s="1531"/>
      <c r="PK141" s="1531"/>
      <c r="PL141" s="1531"/>
      <c r="PM141" s="1531"/>
      <c r="PN141" s="1531"/>
      <c r="PO141" s="1531"/>
      <c r="PP141" s="1531"/>
      <c r="PQ141" s="1531"/>
      <c r="PR141" s="1531"/>
      <c r="PS141" s="1531"/>
      <c r="PT141" s="1531"/>
      <c r="PU141" s="1531"/>
      <c r="PV141" s="1531"/>
      <c r="PW141" s="1531"/>
      <c r="PX141" s="1531"/>
      <c r="PY141" s="1531"/>
      <c r="PZ141" s="1531"/>
      <c r="QA141" s="1531"/>
      <c r="QB141" s="1531"/>
      <c r="QC141" s="1531"/>
      <c r="QD141" s="1531"/>
      <c r="QE141" s="1531"/>
      <c r="QF141" s="1531"/>
      <c r="QG141" s="1531"/>
      <c r="QH141" s="1531"/>
      <c r="QI141" s="1531"/>
      <c r="QJ141" s="1531"/>
      <c r="QK141" s="1531"/>
      <c r="QL141" s="1531"/>
      <c r="QM141" s="1531"/>
      <c r="QN141" s="1531"/>
      <c r="QO141" s="1531"/>
      <c r="QP141" s="1531"/>
      <c r="QQ141" s="1531"/>
      <c r="QR141" s="1531"/>
      <c r="QS141" s="1531"/>
      <c r="QT141" s="1531"/>
      <c r="QU141" s="1531"/>
      <c r="QV141" s="1531"/>
      <c r="QW141" s="1531"/>
      <c r="QX141" s="1531"/>
      <c r="QY141" s="1531"/>
      <c r="QZ141" s="1531"/>
      <c r="RA141" s="1531"/>
      <c r="RB141" s="1531"/>
      <c r="RC141" s="1531"/>
      <c r="RD141" s="1531"/>
      <c r="RE141" s="1531"/>
      <c r="RF141" s="1531"/>
      <c r="RG141" s="1531"/>
      <c r="RH141" s="1531"/>
      <c r="RI141" s="1531"/>
      <c r="RJ141" s="1531"/>
      <c r="RK141" s="1531"/>
      <c r="RL141" s="1531"/>
      <c r="RM141" s="1531"/>
      <c r="RN141" s="1531"/>
      <c r="RO141" s="1531"/>
      <c r="RP141" s="1531"/>
      <c r="RQ141" s="1531"/>
      <c r="RR141" s="1531"/>
      <c r="RS141" s="1531"/>
      <c r="RT141" s="1531"/>
      <c r="RU141" s="1531"/>
      <c r="RV141" s="1531"/>
      <c r="RW141" s="1531"/>
      <c r="RX141" s="1531"/>
      <c r="RY141" s="1531"/>
      <c r="RZ141" s="1531"/>
      <c r="SA141" s="1531"/>
      <c r="SB141" s="1531"/>
      <c r="SC141" s="1531"/>
      <c r="SD141" s="1531"/>
      <c r="SE141" s="1531"/>
      <c r="SF141" s="1531"/>
      <c r="SG141" s="1531"/>
      <c r="SH141" s="1531"/>
      <c r="SI141" s="1531"/>
      <c r="SJ141" s="1531"/>
      <c r="SK141" s="1531"/>
      <c r="SL141" s="1531"/>
      <c r="SM141" s="1531"/>
      <c r="SN141" s="1531"/>
      <c r="SO141" s="1531"/>
      <c r="SP141" s="1531"/>
      <c r="SQ141" s="1531"/>
      <c r="SR141" s="1531"/>
      <c r="SS141" s="1531"/>
      <c r="ST141" s="1531"/>
      <c r="SU141" s="1531"/>
      <c r="SV141" s="1531"/>
      <c r="SW141" s="1531"/>
      <c r="SX141" s="1531"/>
      <c r="SY141" s="1531"/>
      <c r="SZ141" s="1531"/>
      <c r="TA141" s="1531"/>
      <c r="TB141" s="1531"/>
      <c r="TC141" s="1531"/>
      <c r="TD141" s="1531"/>
      <c r="TE141" s="1531"/>
      <c r="TF141" s="1531"/>
      <c r="TG141" s="1531"/>
      <c r="TH141" s="1531"/>
      <c r="TI141" s="1531"/>
      <c r="TJ141" s="1531"/>
      <c r="TK141" s="1531"/>
      <c r="TL141" s="1531"/>
      <c r="TM141" s="1531"/>
      <c r="TN141" s="1531"/>
      <c r="TO141" s="1531"/>
      <c r="TP141" s="1531"/>
      <c r="TQ141" s="1531"/>
      <c r="TR141" s="1531"/>
      <c r="TS141" s="1531"/>
      <c r="TT141" s="1531"/>
      <c r="TU141" s="1531"/>
      <c r="TV141" s="1531"/>
      <c r="TW141" s="1531"/>
      <c r="TX141" s="1531"/>
      <c r="TY141" s="1531"/>
      <c r="TZ141" s="1531"/>
      <c r="UA141" s="1531"/>
      <c r="UB141" s="1531"/>
      <c r="UC141" s="1531"/>
      <c r="UD141" s="1531"/>
      <c r="UE141" s="1531"/>
      <c r="UF141" s="1531"/>
      <c r="UG141" s="1531"/>
      <c r="UH141" s="1531"/>
      <c r="UI141" s="1531"/>
      <c r="UJ141" s="1531"/>
      <c r="UK141" s="1531"/>
      <c r="UL141" s="1531"/>
      <c r="UM141" s="1531"/>
      <c r="UN141" s="1531"/>
      <c r="UO141" s="1531"/>
      <c r="UP141" s="1531"/>
      <c r="UQ141" s="1531"/>
      <c r="UR141" s="1531"/>
      <c r="US141" s="1531"/>
      <c r="UT141" s="1531"/>
      <c r="UU141" s="1531"/>
      <c r="UV141" s="1531"/>
      <c r="UW141" s="1531"/>
      <c r="UX141" s="1531"/>
      <c r="UY141" s="1531"/>
      <c r="UZ141" s="1531"/>
      <c r="VA141" s="1531"/>
      <c r="VB141" s="1531"/>
      <c r="VC141" s="1531"/>
      <c r="VD141" s="1531"/>
      <c r="VE141" s="1531"/>
      <c r="VF141" s="1531"/>
      <c r="VG141" s="1531"/>
      <c r="VH141" s="1531"/>
      <c r="VI141" s="1531"/>
      <c r="VJ141" s="1531"/>
      <c r="VK141" s="1531"/>
      <c r="VL141" s="1531"/>
      <c r="VM141" s="1531"/>
      <c r="VN141" s="1531"/>
      <c r="VO141" s="1531"/>
      <c r="VP141" s="1531"/>
      <c r="VQ141" s="1531"/>
      <c r="VR141" s="1531"/>
      <c r="VS141" s="1531"/>
      <c r="VT141" s="1531"/>
      <c r="VU141" s="1531"/>
      <c r="VV141" s="1531"/>
      <c r="VW141" s="1531"/>
      <c r="VX141" s="1531"/>
      <c r="VY141" s="1531"/>
      <c r="VZ141" s="1531"/>
      <c r="WA141" s="1531"/>
      <c r="WB141" s="1531"/>
      <c r="WC141" s="1531"/>
      <c r="WD141" s="1531"/>
      <c r="WE141" s="1531"/>
      <c r="WF141" s="1531"/>
      <c r="WG141" s="1531"/>
      <c r="WH141" s="1531"/>
      <c r="WI141" s="1531"/>
      <c r="WJ141" s="1531"/>
      <c r="WK141" s="1531"/>
      <c r="WL141" s="1531"/>
      <c r="WM141" s="1531"/>
      <c r="WN141" s="1531"/>
      <c r="WO141" s="1531"/>
      <c r="WP141" s="1531"/>
      <c r="WQ141" s="1531"/>
      <c r="WR141" s="1531"/>
      <c r="WS141" s="1531"/>
      <c r="WT141" s="1531"/>
      <c r="WU141" s="1531"/>
      <c r="WV141" s="1531"/>
      <c r="WW141" s="1531"/>
      <c r="WX141" s="1531"/>
      <c r="WY141" s="1531"/>
      <c r="WZ141" s="1531"/>
      <c r="XA141" s="1531"/>
      <c r="XB141" s="1531"/>
      <c r="XC141" s="1531"/>
      <c r="XD141" s="1531"/>
      <c r="XE141" s="1531"/>
      <c r="XF141" s="1531"/>
      <c r="XG141" s="1531"/>
      <c r="XH141" s="1531"/>
      <c r="XI141" s="1531"/>
      <c r="XJ141" s="1531"/>
      <c r="XK141" s="1531"/>
      <c r="XL141" s="1531"/>
      <c r="XM141" s="1531"/>
      <c r="XN141" s="1531"/>
      <c r="XO141" s="1531"/>
      <c r="XP141" s="1531"/>
      <c r="XQ141" s="1531"/>
      <c r="XR141" s="1531"/>
      <c r="XS141" s="1531"/>
      <c r="XT141" s="1531"/>
      <c r="XU141" s="1531"/>
      <c r="XV141" s="1531"/>
      <c r="XW141" s="1531"/>
      <c r="XX141" s="1531"/>
      <c r="XY141" s="1531"/>
      <c r="XZ141" s="1531"/>
      <c r="YA141" s="1531"/>
      <c r="YB141" s="1531"/>
      <c r="YC141" s="1531"/>
      <c r="YD141" s="1531"/>
      <c r="YE141" s="1531"/>
      <c r="YF141" s="1531"/>
      <c r="YG141" s="1531"/>
      <c r="YH141" s="1531"/>
      <c r="YI141" s="1531"/>
      <c r="YJ141" s="1531"/>
      <c r="YK141" s="1531"/>
      <c r="YL141" s="1531"/>
      <c r="YM141" s="1531"/>
      <c r="YN141" s="1531"/>
      <c r="YO141" s="1531"/>
      <c r="YP141" s="1531"/>
      <c r="YQ141" s="1531"/>
      <c r="YR141" s="1531"/>
      <c r="YS141" s="1531"/>
      <c r="YT141" s="1531"/>
      <c r="YU141" s="1531"/>
      <c r="YV141" s="1531"/>
      <c r="YW141" s="1531"/>
      <c r="YX141" s="1531"/>
      <c r="YY141" s="1531"/>
      <c r="YZ141" s="1531"/>
      <c r="ZA141" s="1531"/>
      <c r="ZB141" s="1531"/>
      <c r="ZC141" s="1531"/>
      <c r="ZD141" s="1531"/>
      <c r="ZE141" s="1531"/>
      <c r="ZF141" s="1531"/>
      <c r="ZG141" s="1531"/>
      <c r="ZH141" s="1531"/>
      <c r="ZI141" s="1531"/>
      <c r="ZJ141" s="1531"/>
      <c r="ZK141" s="1531"/>
      <c r="ZL141" s="1531"/>
      <c r="ZM141" s="1531"/>
      <c r="ZN141" s="1531"/>
      <c r="ZO141" s="1531"/>
      <c r="ZP141" s="1531"/>
      <c r="ZQ141" s="1531"/>
      <c r="ZR141" s="1531"/>
      <c r="ZS141" s="1531"/>
      <c r="ZT141" s="1531"/>
      <c r="ZU141" s="1531"/>
      <c r="ZV141" s="1531"/>
      <c r="ZW141" s="1531"/>
      <c r="ZX141" s="1531"/>
      <c r="ZY141" s="1531"/>
      <c r="ZZ141" s="1531"/>
      <c r="AAA141" s="1531"/>
      <c r="AAB141" s="1531"/>
      <c r="AAC141" s="1531"/>
      <c r="AAD141" s="1531"/>
      <c r="AAE141" s="1531"/>
      <c r="AAF141" s="1531"/>
      <c r="AAG141" s="1531"/>
      <c r="AAH141" s="1531"/>
      <c r="AAI141" s="1531"/>
      <c r="AAJ141" s="1531"/>
      <c r="AAK141" s="1531"/>
      <c r="AAL141" s="1531"/>
      <c r="AAM141" s="1531"/>
      <c r="AAN141" s="1531"/>
      <c r="AAO141" s="1531"/>
      <c r="AAP141" s="1531"/>
      <c r="AAQ141" s="1531"/>
      <c r="AAR141" s="1531"/>
      <c r="AAS141" s="1531"/>
      <c r="AAT141" s="1531"/>
      <c r="AAU141" s="1531"/>
      <c r="AAV141" s="1531"/>
      <c r="AAW141" s="1531"/>
      <c r="AAX141" s="1531"/>
      <c r="AAY141" s="1531"/>
      <c r="AAZ141" s="1531"/>
      <c r="ABA141" s="1531"/>
      <c r="ABB141" s="1531"/>
      <c r="ABC141" s="1531"/>
      <c r="ABD141" s="1531"/>
      <c r="ABE141" s="1531"/>
      <c r="ABF141" s="1531"/>
      <c r="ABG141" s="1531"/>
      <c r="ABH141" s="1531"/>
      <c r="ABI141" s="1531"/>
      <c r="ABJ141" s="1531"/>
      <c r="ABK141" s="1531"/>
      <c r="ABL141" s="1531"/>
      <c r="ABM141" s="1531"/>
      <c r="ABN141" s="1531"/>
      <c r="ABO141" s="1531"/>
      <c r="ABP141" s="1531"/>
      <c r="ABQ141" s="1531"/>
      <c r="ABR141" s="1531"/>
      <c r="ABS141" s="1531"/>
      <c r="ABT141" s="1531"/>
      <c r="ABU141" s="1531"/>
      <c r="ABV141" s="1531"/>
      <c r="ABW141" s="1531"/>
      <c r="ABX141" s="1531"/>
      <c r="ABY141" s="1531"/>
      <c r="ABZ141" s="1531"/>
      <c r="ACA141" s="1531"/>
      <c r="ACB141" s="1531"/>
      <c r="ACC141" s="1531"/>
      <c r="ACD141" s="1531"/>
      <c r="ACE141" s="1531"/>
      <c r="ACF141" s="1531"/>
      <c r="ACG141" s="1531"/>
      <c r="ACH141" s="1531"/>
      <c r="ACI141" s="1531"/>
      <c r="ACJ141" s="1531"/>
      <c r="ACK141" s="1531"/>
      <c r="ACL141" s="1531"/>
      <c r="ACM141" s="1531"/>
      <c r="ACN141" s="1531"/>
      <c r="ACO141" s="1531"/>
      <c r="ACP141" s="1531"/>
      <c r="ACQ141" s="1531"/>
      <c r="ACR141" s="1531"/>
      <c r="ACS141" s="1531"/>
      <c r="ACT141" s="1531"/>
      <c r="ACU141" s="1531"/>
      <c r="ACV141" s="1531"/>
      <c r="ACW141" s="1531"/>
      <c r="ACX141" s="1531"/>
      <c r="ACY141" s="1531"/>
      <c r="ACZ141" s="1531"/>
      <c r="ADA141" s="1531"/>
      <c r="ADB141" s="1531"/>
      <c r="ADC141" s="1531"/>
      <c r="ADD141" s="1531"/>
      <c r="ADE141" s="1531"/>
      <c r="ADF141" s="1531"/>
      <c r="ADG141" s="1531"/>
      <c r="ADH141" s="1531"/>
      <c r="ADI141" s="1531"/>
      <c r="ADJ141" s="1531"/>
      <c r="ADK141" s="1531"/>
      <c r="ADL141" s="1531"/>
      <c r="ADM141" s="1531"/>
      <c r="ADN141" s="1531"/>
      <c r="ADO141" s="1531"/>
      <c r="ADP141" s="1531"/>
      <c r="ADQ141" s="1531"/>
      <c r="ADR141" s="1531"/>
      <c r="ADS141" s="1531"/>
      <c r="ADT141" s="1531"/>
      <c r="ADU141" s="1531"/>
      <c r="ADV141" s="1531"/>
      <c r="ADW141" s="1531"/>
      <c r="ADX141" s="1531"/>
      <c r="ADY141" s="1531"/>
      <c r="ADZ141" s="1531"/>
      <c r="AEA141" s="1531"/>
      <c r="AEB141" s="1531"/>
      <c r="AEC141" s="1531"/>
      <c r="AED141" s="1531"/>
      <c r="AEE141" s="1531"/>
      <c r="AEF141" s="1531"/>
      <c r="AEG141" s="1531"/>
      <c r="AEH141" s="1531"/>
      <c r="AEI141" s="1531"/>
      <c r="AEJ141" s="1531"/>
      <c r="AEK141" s="1531"/>
      <c r="AEL141" s="1531"/>
      <c r="AEM141" s="1531"/>
      <c r="AEN141" s="1531"/>
      <c r="AEO141" s="1531"/>
      <c r="AEP141" s="1531"/>
      <c r="AEQ141" s="1531"/>
      <c r="AER141" s="1531"/>
      <c r="AES141" s="1531"/>
      <c r="AET141" s="1531"/>
      <c r="AEU141" s="1531"/>
      <c r="AEV141" s="1531"/>
      <c r="AEW141" s="1531"/>
      <c r="AEX141" s="1531"/>
      <c r="AEY141" s="1531"/>
      <c r="AEZ141" s="1531"/>
      <c r="AFA141" s="1531"/>
      <c r="AFB141" s="1531"/>
      <c r="AFC141" s="1531"/>
      <c r="AFD141" s="1531"/>
      <c r="AFE141" s="1531"/>
      <c r="AFF141" s="1531"/>
      <c r="AFG141" s="1531"/>
      <c r="AFH141" s="1531"/>
      <c r="AFI141" s="1531"/>
      <c r="AFJ141" s="1531"/>
      <c r="AFK141" s="1531"/>
      <c r="AFL141" s="1531"/>
      <c r="AFM141" s="1531"/>
      <c r="AFN141" s="1531"/>
      <c r="AFO141" s="1531"/>
      <c r="AFP141" s="1531"/>
      <c r="AFQ141" s="1531"/>
      <c r="AFR141" s="1531"/>
      <c r="AFS141" s="1531"/>
      <c r="AFT141" s="1531"/>
      <c r="AFU141" s="1531"/>
      <c r="AFV141" s="1531"/>
      <c r="AFW141" s="1531"/>
      <c r="AFX141" s="1531"/>
      <c r="AFY141" s="1531"/>
      <c r="AFZ141" s="1531"/>
      <c r="AGA141" s="1531"/>
      <c r="AGB141" s="1531"/>
      <c r="AGC141" s="1531"/>
      <c r="AGD141" s="1531"/>
      <c r="AGE141" s="1531"/>
      <c r="AGF141" s="1531"/>
      <c r="AGG141" s="1531"/>
      <c r="AGH141" s="1531"/>
      <c r="AGI141" s="1531"/>
      <c r="AGJ141" s="1531"/>
      <c r="AGK141" s="1531"/>
      <c r="AGL141" s="1531"/>
      <c r="AGM141" s="1531"/>
      <c r="AGN141" s="1531"/>
      <c r="AGO141" s="1531"/>
      <c r="AGP141" s="1531"/>
      <c r="AGQ141" s="1531"/>
      <c r="AGR141" s="1531"/>
      <c r="AGS141" s="1531"/>
      <c r="AGT141" s="1531"/>
      <c r="AGU141" s="1531"/>
      <c r="AGV141" s="1531"/>
      <c r="AGW141" s="1531"/>
      <c r="AGX141" s="1531"/>
      <c r="AGY141" s="1531"/>
      <c r="AGZ141" s="1531"/>
      <c r="AHA141" s="1531"/>
      <c r="AHB141" s="1531"/>
      <c r="AHC141" s="1531"/>
      <c r="AHD141" s="1531"/>
      <c r="AHE141" s="1531"/>
      <c r="AHF141" s="1531"/>
      <c r="AHG141" s="1531"/>
      <c r="AHH141" s="1531"/>
      <c r="AHI141" s="1531"/>
      <c r="AHJ141" s="1531"/>
      <c r="AHK141" s="1531"/>
      <c r="AHL141" s="1531"/>
      <c r="AHM141" s="1531"/>
      <c r="AHN141" s="1531"/>
      <c r="AHO141" s="1531"/>
      <c r="AHP141" s="1531"/>
      <c r="AHQ141" s="1531"/>
      <c r="AHR141" s="1531"/>
      <c r="AHS141" s="1531"/>
      <c r="AHT141" s="1531"/>
      <c r="AHU141" s="1531"/>
      <c r="AHV141" s="1531"/>
      <c r="AHW141" s="1531"/>
      <c r="AHX141" s="1531"/>
      <c r="AHY141" s="1531"/>
      <c r="AHZ141" s="1531"/>
      <c r="AIA141" s="1531"/>
      <c r="AIB141" s="1531"/>
      <c r="AIC141" s="1531"/>
      <c r="AID141" s="1531"/>
      <c r="AIE141" s="1531"/>
      <c r="AIF141" s="1531"/>
      <c r="AIG141" s="1531"/>
      <c r="AIH141" s="1531"/>
      <c r="AII141" s="1531"/>
      <c r="AIJ141" s="1531"/>
      <c r="AIK141" s="1531"/>
      <c r="AIL141" s="1531"/>
      <c r="AIM141" s="1531"/>
      <c r="AIN141" s="1531"/>
      <c r="AIO141" s="1531"/>
      <c r="AIP141" s="1531"/>
      <c r="AIQ141" s="1531"/>
      <c r="AIR141" s="1531"/>
      <c r="AIS141" s="1531"/>
      <c r="AIT141" s="1531"/>
      <c r="AIU141" s="1531"/>
      <c r="AIV141" s="1531"/>
      <c r="AIW141" s="1531"/>
      <c r="AIX141" s="1531"/>
      <c r="AIY141" s="1531"/>
      <c r="AIZ141" s="1531"/>
      <c r="AJA141" s="1531"/>
      <c r="AJB141" s="1531"/>
      <c r="AJC141" s="1531"/>
      <c r="AJD141" s="1531"/>
      <c r="AJE141" s="1531"/>
      <c r="AJF141" s="1531"/>
      <c r="AJG141" s="1531"/>
      <c r="AJH141" s="1531"/>
      <c r="AJI141" s="1531"/>
      <c r="AJJ141" s="1531"/>
      <c r="AJK141" s="1531"/>
      <c r="AJL141" s="1531"/>
      <c r="AJM141" s="1531"/>
      <c r="AJN141" s="1531"/>
      <c r="AJO141" s="1531"/>
      <c r="AJP141" s="1531"/>
      <c r="AJQ141" s="1531"/>
      <c r="AJR141" s="1531"/>
      <c r="AJS141" s="1531"/>
      <c r="AJT141" s="1531"/>
      <c r="AJU141" s="1531"/>
      <c r="AJV141" s="1531"/>
      <c r="AJW141" s="1531"/>
      <c r="AJX141" s="1531"/>
      <c r="AJY141" s="1531"/>
      <c r="AJZ141" s="1531"/>
      <c r="AKA141" s="1531"/>
      <c r="AKB141" s="1531"/>
      <c r="AKC141" s="1531"/>
      <c r="AKD141" s="1531"/>
      <c r="AKE141" s="1531"/>
      <c r="AKF141" s="1531"/>
      <c r="AKG141" s="1531"/>
      <c r="AKH141" s="1531"/>
      <c r="AKI141" s="1531"/>
      <c r="AKJ141" s="1531"/>
      <c r="AKK141" s="1531"/>
      <c r="AKL141" s="1531"/>
      <c r="AKM141" s="1531"/>
      <c r="AKN141" s="1531"/>
      <c r="AKO141" s="1531"/>
      <c r="AKP141" s="1531"/>
      <c r="AKQ141" s="1531"/>
      <c r="AKR141" s="1531"/>
      <c r="AKS141" s="1531"/>
      <c r="AKT141" s="1531"/>
      <c r="AKU141" s="1531"/>
      <c r="AKV141" s="1531"/>
      <c r="AKW141" s="1531"/>
      <c r="AKX141" s="1531"/>
      <c r="AKY141" s="1531"/>
      <c r="AKZ141" s="1531"/>
      <c r="ALA141" s="1531"/>
      <c r="ALB141" s="1531"/>
      <c r="ALC141" s="1531"/>
      <c r="ALD141" s="1531"/>
      <c r="ALE141" s="1531"/>
      <c r="ALF141" s="1531"/>
      <c r="ALG141" s="1531"/>
      <c r="ALH141" s="1531"/>
      <c r="ALI141" s="1531"/>
      <c r="ALJ141" s="1531"/>
      <c r="ALK141" s="1531"/>
      <c r="ALL141" s="1531"/>
      <c r="ALM141" s="1531"/>
      <c r="ALN141" s="1531"/>
      <c r="ALO141" s="1531"/>
      <c r="ALP141" s="1531"/>
      <c r="ALQ141" s="1531"/>
      <c r="ALR141" s="1531"/>
      <c r="ALS141" s="1531"/>
      <c r="ALT141" s="1531"/>
      <c r="ALU141" s="1531"/>
      <c r="ALV141" s="1531"/>
      <c r="ALW141" s="1531"/>
      <c r="ALX141" s="1531"/>
      <c r="ALY141" s="1531"/>
      <c r="ALZ141" s="1531"/>
      <c r="AMA141" s="1531"/>
      <c r="AMB141" s="1531"/>
      <c r="AMC141" s="1531"/>
      <c r="AMD141" s="1531"/>
      <c r="AME141" s="1531"/>
      <c r="AMF141" s="1531"/>
      <c r="AMG141" s="1531"/>
      <c r="AMH141" s="1531"/>
      <c r="AMI141" s="1531"/>
      <c r="AMJ141" s="1531"/>
      <c r="AMK141" s="1531"/>
      <c r="AML141" s="1531"/>
      <c r="AMM141" s="1531"/>
      <c r="AMN141" s="1531"/>
      <c r="AMO141" s="1531"/>
      <c r="AMP141" s="1531"/>
      <c r="AMQ141" s="1531"/>
      <c r="AMR141" s="1531"/>
      <c r="AMS141" s="1531"/>
      <c r="AMT141" s="1531"/>
      <c r="AMU141" s="1531"/>
      <c r="AMV141" s="1531"/>
      <c r="AMW141" s="1531"/>
      <c r="AMX141" s="1531"/>
      <c r="AMY141" s="1531"/>
      <c r="AMZ141" s="1531"/>
      <c r="ANA141" s="1531"/>
      <c r="ANB141" s="1531"/>
      <c r="ANC141" s="1531"/>
      <c r="AND141" s="1531"/>
      <c r="ANE141" s="1531"/>
      <c r="ANF141" s="1531"/>
      <c r="ANG141" s="1531"/>
      <c r="ANH141" s="1531"/>
      <c r="ANI141" s="1531"/>
      <c r="ANJ141" s="1531"/>
      <c r="ANK141" s="1531"/>
      <c r="ANL141" s="1531"/>
      <c r="ANM141" s="1531"/>
      <c r="ANN141" s="1531"/>
      <c r="ANO141" s="1531"/>
      <c r="ANP141" s="1531"/>
      <c r="ANQ141" s="1531"/>
      <c r="ANR141" s="1531"/>
      <c r="ANS141" s="1531"/>
      <c r="ANT141" s="1531"/>
      <c r="ANU141" s="1531"/>
      <c r="ANV141" s="1531"/>
      <c r="ANW141" s="1531"/>
      <c r="ANX141" s="1531"/>
      <c r="ANY141" s="1531"/>
      <c r="ANZ141" s="1531"/>
      <c r="AOA141" s="1531"/>
      <c r="AOB141" s="1531"/>
      <c r="AOC141" s="1531"/>
      <c r="AOD141" s="1531"/>
      <c r="AOE141" s="1531"/>
      <c r="AOF141" s="1531"/>
      <c r="AOG141" s="1531"/>
      <c r="AOH141" s="1531"/>
      <c r="AOI141" s="1531"/>
      <c r="AOJ141" s="1531"/>
      <c r="AOK141" s="1531"/>
      <c r="AOL141" s="1531"/>
      <c r="AOM141" s="1531"/>
      <c r="AON141" s="1531"/>
      <c r="AOO141" s="1531"/>
      <c r="AOP141" s="1531"/>
      <c r="AOQ141" s="1531"/>
      <c r="AOR141" s="1531"/>
      <c r="AOS141" s="1531"/>
      <c r="AOT141" s="1531"/>
      <c r="AOU141" s="1531"/>
      <c r="AOV141" s="1531"/>
      <c r="AOW141" s="1531"/>
      <c r="AOX141" s="1531"/>
      <c r="AOY141" s="1531"/>
      <c r="AOZ141" s="1531"/>
      <c r="APA141" s="1531"/>
      <c r="APB141" s="1531"/>
      <c r="APC141" s="1531"/>
      <c r="APD141" s="1531"/>
      <c r="APE141" s="1531"/>
      <c r="APF141" s="1531"/>
      <c r="APG141" s="1531"/>
      <c r="APH141" s="1531"/>
      <c r="API141" s="1531"/>
      <c r="APJ141" s="1531"/>
      <c r="APK141" s="1531"/>
      <c r="APL141" s="1531"/>
      <c r="APM141" s="1531"/>
      <c r="APN141" s="1531"/>
      <c r="APO141" s="1531"/>
      <c r="APP141" s="1531"/>
      <c r="APQ141" s="1531"/>
      <c r="APR141" s="1531"/>
      <c r="APS141" s="1531"/>
      <c r="APT141" s="1531"/>
      <c r="APU141" s="1531"/>
      <c r="APV141" s="1531"/>
      <c r="APW141" s="1531"/>
      <c r="APX141" s="1531"/>
      <c r="APY141" s="1531"/>
      <c r="APZ141" s="1531"/>
      <c r="AQA141" s="1531"/>
      <c r="AQB141" s="1531"/>
      <c r="AQC141" s="1531"/>
      <c r="AQD141" s="1531"/>
      <c r="AQE141" s="1531"/>
      <c r="AQF141" s="1531"/>
      <c r="AQG141" s="1531"/>
      <c r="AQH141" s="1531"/>
      <c r="AQI141" s="1531"/>
      <c r="AQJ141" s="1531"/>
      <c r="AQK141" s="1531"/>
      <c r="AQL141" s="1531"/>
      <c r="AQM141" s="1531"/>
      <c r="AQN141" s="1531"/>
      <c r="AQO141" s="1531"/>
      <c r="AQP141" s="1531"/>
      <c r="AQQ141" s="1531"/>
      <c r="AQR141" s="1531"/>
      <c r="AQS141" s="1531"/>
      <c r="AQT141" s="1531"/>
      <c r="AQU141" s="1531"/>
      <c r="AQV141" s="1531"/>
      <c r="AQW141" s="1531"/>
      <c r="AQX141" s="1531"/>
      <c r="AQY141" s="1531"/>
      <c r="AQZ141" s="1531"/>
      <c r="ARA141" s="1531"/>
      <c r="ARB141" s="1531"/>
      <c r="ARC141" s="1531"/>
      <c r="ARD141" s="1531"/>
      <c r="ARE141" s="1531"/>
      <c r="ARF141" s="1531"/>
      <c r="ARG141" s="1531"/>
      <c r="ARH141" s="1531"/>
      <c r="ARI141" s="1531"/>
      <c r="ARJ141" s="1531"/>
      <c r="ARK141" s="1531"/>
      <c r="ARL141" s="1531"/>
      <c r="ARM141" s="1531"/>
      <c r="ARN141" s="1531"/>
      <c r="ARO141" s="1531"/>
      <c r="ARP141" s="1531"/>
      <c r="ARQ141" s="1531"/>
      <c r="ARR141" s="1531"/>
      <c r="ARS141" s="1531"/>
      <c r="ART141" s="1531"/>
      <c r="ARU141" s="1531"/>
      <c r="ARV141" s="1531"/>
      <c r="ARW141" s="1531"/>
      <c r="ARX141" s="1531"/>
      <c r="ARY141" s="1531"/>
      <c r="ARZ141" s="1531"/>
      <c r="ASA141" s="1531"/>
      <c r="ASB141" s="1531"/>
      <c r="ASC141" s="1531"/>
      <c r="ASD141" s="1531"/>
      <c r="ASE141" s="1531"/>
      <c r="ASF141" s="1531"/>
      <c r="ASG141" s="1531"/>
      <c r="ASH141" s="1531"/>
      <c r="ASI141" s="1531"/>
      <c r="ASJ141" s="1531"/>
      <c r="ASK141" s="1531"/>
      <c r="ASL141" s="1531"/>
      <c r="ASM141" s="1531"/>
      <c r="ASN141" s="1531"/>
      <c r="ASO141" s="1531"/>
      <c r="ASP141" s="1531"/>
      <c r="ASQ141" s="1531"/>
      <c r="ASR141" s="1531"/>
      <c r="ASS141" s="1531"/>
      <c r="AST141" s="1531"/>
      <c r="ASU141" s="1531"/>
      <c r="ASV141" s="1531"/>
      <c r="ASW141" s="1531"/>
      <c r="ASX141" s="1531"/>
      <c r="ASY141" s="1531"/>
      <c r="ASZ141" s="1531"/>
      <c r="ATA141" s="1531"/>
      <c r="ATB141" s="1531"/>
      <c r="ATC141" s="1531"/>
      <c r="ATD141" s="1531"/>
      <c r="ATE141" s="1531"/>
      <c r="ATF141" s="1531"/>
      <c r="ATG141" s="1531"/>
      <c r="ATH141" s="1531"/>
      <c r="ATI141" s="1531"/>
      <c r="ATJ141" s="1531"/>
      <c r="ATK141" s="1531"/>
      <c r="ATL141" s="1531"/>
      <c r="ATM141" s="1531"/>
      <c r="ATN141" s="1531"/>
      <c r="ATO141" s="1531"/>
      <c r="ATP141" s="1531"/>
      <c r="ATQ141" s="1531"/>
      <c r="ATR141" s="1531"/>
      <c r="ATS141" s="1531"/>
      <c r="ATT141" s="1531"/>
      <c r="ATU141" s="1531"/>
      <c r="ATV141" s="1531"/>
      <c r="ATW141" s="1531"/>
      <c r="ATX141" s="1531"/>
      <c r="ATY141" s="1531"/>
      <c r="ATZ141" s="1531"/>
      <c r="AUA141" s="1531"/>
      <c r="AUB141" s="1531"/>
      <c r="AUC141" s="1531"/>
      <c r="AUD141" s="1531"/>
      <c r="AUE141" s="1531"/>
      <c r="AUF141" s="1531"/>
      <c r="AUG141" s="1531"/>
      <c r="AUH141" s="1531"/>
      <c r="AUI141" s="1531"/>
    </row>
    <row r="142" spans="1:1231" s="1406" customFormat="1" ht="31.75" customHeight="1" x14ac:dyDescent="0.75">
      <c r="A142" s="2087" t="s">
        <v>263</v>
      </c>
      <c r="B142" s="2093" t="s">
        <v>129</v>
      </c>
      <c r="C142" s="1590">
        <v>18.100000000000001</v>
      </c>
      <c r="D142" s="1489" t="s">
        <v>37</v>
      </c>
      <c r="E142" s="1490" t="s">
        <v>0</v>
      </c>
      <c r="F142" s="1490" t="s">
        <v>0</v>
      </c>
      <c r="G142" s="1423" t="e">
        <f t="array" ref="G142">INDEX('Salary . staff rates'!$A$6:$C$28,MATCH(1,('Salary . staff rates'!$A$6:$A$28=E142)*('Salary . staff rates'!$B$6:$B$28=F142),0),3)</f>
        <v>#N/A</v>
      </c>
      <c r="H142" s="1423" t="e">
        <f>IF(E142="External",G142,G142/working_days*(1+loading_factor))</f>
        <v>#N/A</v>
      </c>
      <c r="I142" s="1491" t="s">
        <v>0</v>
      </c>
      <c r="J142" s="1492" t="s">
        <v>0</v>
      </c>
      <c r="K142" s="1493" t="s">
        <v>0</v>
      </c>
      <c r="L142" s="1494" t="str">
        <f>IF(K142="N/A","",H142*K142)</f>
        <v/>
      </c>
      <c r="M142" s="1551" t="s">
        <v>31</v>
      </c>
      <c r="N142" s="1496">
        <f>IF(M142="Yes",L142*'Salary . staff rates'!$C$34,0)</f>
        <v>0</v>
      </c>
      <c r="P142" s="662">
        <v>1</v>
      </c>
      <c r="Q142" s="662">
        <v>1</v>
      </c>
      <c r="W142" s="1637"/>
      <c r="Y142" s="662" t="str">
        <f t="shared" ref="Y142:Y145" si="116">IF(L142&lt;&gt;"",L142*P142,"")</f>
        <v/>
      </c>
      <c r="Z142" s="662">
        <f t="shared" ref="Z142:Z145" si="117">IF(N142&lt;&gt;"",N142*P142,"")</f>
        <v>0</v>
      </c>
      <c r="AA142" s="1433"/>
      <c r="AB142" s="662" t="str">
        <f t="shared" ref="AB142:AB145" si="118">IF(L142&lt;&gt;"",L142*Q142,"")</f>
        <v/>
      </c>
      <c r="AC142" s="662">
        <f t="shared" ref="AC142:AC145" si="119">IF(N142&lt;&gt;"",N142*Q142,"")</f>
        <v>0</v>
      </c>
      <c r="AD142" s="1412"/>
      <c r="AE142" s="1412"/>
      <c r="AF142" s="1412"/>
      <c r="AL142" s="1413"/>
      <c r="AN142" s="1435" t="str">
        <f t="shared" ref="AN142:AN145" si="120">IF(W142=1,0,Y142)</f>
        <v/>
      </c>
      <c r="AO142" s="1435">
        <f t="shared" ref="AO142:AO145" si="121">IF(W142=1,0,Z142)</f>
        <v>0</v>
      </c>
      <c r="AP142" s="1531"/>
      <c r="AQ142" s="1531"/>
      <c r="AR142" s="1531"/>
      <c r="AS142" s="1531"/>
      <c r="AT142" s="1531"/>
      <c r="AU142" s="1531"/>
      <c r="AV142" s="1531"/>
      <c r="AW142" s="1531"/>
      <c r="AX142" s="1531"/>
      <c r="AY142" s="1531"/>
      <c r="AZ142" s="1531"/>
      <c r="BA142" s="1531"/>
      <c r="BB142" s="1531"/>
      <c r="BC142" s="1531"/>
      <c r="BD142" s="1531"/>
      <c r="BE142" s="1531"/>
      <c r="BF142" s="1531"/>
      <c r="BG142" s="1531"/>
      <c r="BH142" s="1531"/>
      <c r="BI142" s="1531"/>
      <c r="BJ142" s="1531"/>
      <c r="BK142" s="1531"/>
      <c r="BL142" s="1531"/>
      <c r="BM142" s="1531"/>
      <c r="BN142" s="1531"/>
      <c r="BO142" s="1531"/>
      <c r="BP142" s="1531"/>
      <c r="BQ142" s="1531"/>
      <c r="BR142" s="1531"/>
      <c r="BS142" s="1531"/>
      <c r="BT142" s="1531"/>
      <c r="BU142" s="1531"/>
      <c r="BV142" s="1531"/>
      <c r="BW142" s="1531"/>
      <c r="BX142" s="1531"/>
      <c r="BY142" s="1531"/>
      <c r="BZ142" s="1531"/>
      <c r="CA142" s="1531"/>
      <c r="CB142" s="1531"/>
      <c r="CC142" s="1531"/>
      <c r="CD142" s="1531"/>
      <c r="CE142" s="1531"/>
      <c r="CF142" s="1531"/>
      <c r="CG142" s="1531"/>
      <c r="CH142" s="1531"/>
      <c r="CI142" s="1531"/>
      <c r="CJ142" s="1531"/>
      <c r="CK142" s="1531"/>
      <c r="CL142" s="1531"/>
      <c r="CM142" s="1531"/>
      <c r="CN142" s="1531"/>
      <c r="CO142" s="1531"/>
      <c r="CP142" s="1531"/>
      <c r="CQ142" s="1531"/>
      <c r="CR142" s="1531"/>
      <c r="CS142" s="1531"/>
      <c r="CT142" s="1531"/>
      <c r="CU142" s="1531"/>
      <c r="CV142" s="1531"/>
      <c r="CW142" s="1531"/>
      <c r="CX142" s="1531"/>
      <c r="CY142" s="1531"/>
      <c r="CZ142" s="1531"/>
      <c r="DA142" s="1531"/>
      <c r="DB142" s="1531"/>
      <c r="DC142" s="1531"/>
      <c r="DD142" s="1531"/>
      <c r="DE142" s="1531"/>
      <c r="DF142" s="1531"/>
      <c r="DG142" s="1531"/>
      <c r="DH142" s="1531"/>
      <c r="DI142" s="1531"/>
      <c r="DJ142" s="1531"/>
      <c r="DK142" s="1531"/>
      <c r="DL142" s="1531"/>
      <c r="DM142" s="1531"/>
      <c r="DN142" s="1531"/>
      <c r="DO142" s="1531"/>
      <c r="DP142" s="1531"/>
      <c r="DQ142" s="1531"/>
      <c r="DR142" s="1531"/>
      <c r="DS142" s="1531"/>
      <c r="DT142" s="1531"/>
      <c r="DU142" s="1531"/>
      <c r="DV142" s="1531"/>
      <c r="DW142" s="1531"/>
      <c r="DX142" s="1531"/>
      <c r="DY142" s="1531"/>
      <c r="DZ142" s="1531"/>
      <c r="EA142" s="1531"/>
      <c r="EB142" s="1531"/>
      <c r="EC142" s="1531"/>
      <c r="ED142" s="1531"/>
      <c r="EE142" s="1531"/>
      <c r="EF142" s="1531"/>
      <c r="EG142" s="1531"/>
      <c r="EH142" s="1531"/>
      <c r="EI142" s="1531"/>
      <c r="EJ142" s="1531"/>
      <c r="EK142" s="1531"/>
      <c r="EL142" s="1531"/>
      <c r="EM142" s="1531"/>
      <c r="EN142" s="1531"/>
      <c r="EO142" s="1531"/>
      <c r="EP142" s="1531"/>
      <c r="EQ142" s="1531"/>
      <c r="ER142" s="1531"/>
      <c r="ES142" s="1531"/>
      <c r="ET142" s="1531"/>
      <c r="EU142" s="1531"/>
      <c r="EV142" s="1531"/>
      <c r="EW142" s="1531"/>
      <c r="EX142" s="1531"/>
      <c r="EY142" s="1531"/>
      <c r="EZ142" s="1531"/>
      <c r="FA142" s="1531"/>
      <c r="FB142" s="1531"/>
      <c r="FC142" s="1531"/>
      <c r="FD142" s="1531"/>
      <c r="FE142" s="1531"/>
      <c r="FF142" s="1531"/>
      <c r="FG142" s="1531"/>
      <c r="FH142" s="1531"/>
      <c r="FI142" s="1531"/>
      <c r="FJ142" s="1531"/>
      <c r="FK142" s="1531"/>
      <c r="FL142" s="1531"/>
      <c r="FM142" s="1531"/>
      <c r="FN142" s="1531"/>
      <c r="FO142" s="1531"/>
      <c r="FP142" s="1531"/>
      <c r="FQ142" s="1531"/>
      <c r="FR142" s="1531"/>
      <c r="FS142" s="1531"/>
      <c r="FT142" s="1531"/>
      <c r="FU142" s="1531"/>
      <c r="FV142" s="1531"/>
      <c r="FW142" s="1531"/>
      <c r="FX142" s="1531"/>
      <c r="FY142" s="1531"/>
      <c r="FZ142" s="1531"/>
      <c r="GA142" s="1531"/>
      <c r="GB142" s="1531"/>
      <c r="GC142" s="1531"/>
      <c r="GD142" s="1531"/>
      <c r="GE142" s="1531"/>
      <c r="GF142" s="1531"/>
      <c r="GG142" s="1531"/>
      <c r="GH142" s="1531"/>
      <c r="GI142" s="1531"/>
      <c r="GJ142" s="1531"/>
      <c r="GK142" s="1531"/>
      <c r="GL142" s="1531"/>
      <c r="GM142" s="1531"/>
      <c r="GN142" s="1531"/>
      <c r="GO142" s="1531"/>
      <c r="GP142" s="1531"/>
      <c r="GQ142" s="1531"/>
      <c r="GR142" s="1531"/>
      <c r="GS142" s="1531"/>
      <c r="GT142" s="1531"/>
      <c r="GU142" s="1531"/>
      <c r="GV142" s="1531"/>
      <c r="GW142" s="1531"/>
      <c r="GX142" s="1531"/>
      <c r="GY142" s="1531"/>
      <c r="GZ142" s="1531"/>
      <c r="HA142" s="1531"/>
      <c r="HB142" s="1531"/>
      <c r="HC142" s="1531"/>
      <c r="HD142" s="1531"/>
      <c r="HE142" s="1531"/>
      <c r="HF142" s="1531"/>
      <c r="HG142" s="1531"/>
      <c r="HH142" s="1531"/>
      <c r="HI142" s="1531"/>
      <c r="HJ142" s="1531"/>
      <c r="HK142" s="1531"/>
      <c r="HL142" s="1531"/>
      <c r="HM142" s="1531"/>
      <c r="HN142" s="1531"/>
      <c r="HO142" s="1531"/>
      <c r="HP142" s="1531"/>
      <c r="HQ142" s="1531"/>
      <c r="HR142" s="1531"/>
      <c r="HS142" s="1531"/>
      <c r="HT142" s="1531"/>
      <c r="HU142" s="1531"/>
      <c r="HV142" s="1531"/>
      <c r="HW142" s="1531"/>
      <c r="HX142" s="1531"/>
      <c r="HY142" s="1531"/>
      <c r="HZ142" s="1531"/>
      <c r="IA142" s="1531"/>
      <c r="IB142" s="1531"/>
      <c r="IC142" s="1531"/>
      <c r="ID142" s="1531"/>
      <c r="IE142" s="1531"/>
      <c r="IF142" s="1531"/>
      <c r="IG142" s="1531"/>
      <c r="IH142" s="1531"/>
      <c r="II142" s="1531"/>
      <c r="IJ142" s="1531"/>
      <c r="IK142" s="1531"/>
      <c r="IL142" s="1531"/>
      <c r="IM142" s="1531"/>
      <c r="IN142" s="1531"/>
      <c r="IO142" s="1531"/>
      <c r="IP142" s="1531"/>
      <c r="IQ142" s="1531"/>
      <c r="IR142" s="1531"/>
      <c r="IS142" s="1531"/>
      <c r="IT142" s="1531"/>
      <c r="IU142" s="1531"/>
      <c r="IV142" s="1531"/>
      <c r="IW142" s="1531"/>
      <c r="IX142" s="1531"/>
      <c r="IY142" s="1531"/>
      <c r="IZ142" s="1531"/>
      <c r="JA142" s="1531"/>
      <c r="JB142" s="1531"/>
      <c r="JC142" s="1531"/>
      <c r="JD142" s="1531"/>
      <c r="JE142" s="1531"/>
      <c r="JF142" s="1531"/>
      <c r="JG142" s="1531"/>
      <c r="JH142" s="1531"/>
      <c r="JI142" s="1531"/>
      <c r="JJ142" s="1531"/>
      <c r="JK142" s="1531"/>
      <c r="JL142" s="1531"/>
      <c r="JM142" s="1531"/>
      <c r="JN142" s="1531"/>
      <c r="JO142" s="1531"/>
      <c r="JP142" s="1531"/>
      <c r="JQ142" s="1531"/>
      <c r="JR142" s="1531"/>
      <c r="JS142" s="1531"/>
      <c r="JT142" s="1531"/>
      <c r="JU142" s="1531"/>
      <c r="JV142" s="1531"/>
      <c r="JW142" s="1531"/>
      <c r="JX142" s="1531"/>
      <c r="JY142" s="1531"/>
      <c r="JZ142" s="1531"/>
      <c r="KA142" s="1531"/>
      <c r="KB142" s="1531"/>
      <c r="KC142" s="1531"/>
      <c r="KD142" s="1531"/>
      <c r="KE142" s="1531"/>
      <c r="KF142" s="1531"/>
      <c r="KG142" s="1531"/>
      <c r="KH142" s="1531"/>
      <c r="KI142" s="1531"/>
      <c r="KJ142" s="1531"/>
      <c r="KK142" s="1531"/>
      <c r="KL142" s="1531"/>
      <c r="KM142" s="1531"/>
      <c r="KN142" s="1531"/>
      <c r="KO142" s="1531"/>
      <c r="KP142" s="1531"/>
      <c r="KQ142" s="1531"/>
      <c r="KR142" s="1531"/>
      <c r="KS142" s="1531"/>
      <c r="KT142" s="1531"/>
      <c r="KU142" s="1531"/>
      <c r="KV142" s="1531"/>
      <c r="KW142" s="1531"/>
      <c r="KX142" s="1531"/>
      <c r="KY142" s="1531"/>
      <c r="KZ142" s="1531"/>
      <c r="LA142" s="1531"/>
      <c r="LB142" s="1531"/>
      <c r="LC142" s="1531"/>
      <c r="LD142" s="1531"/>
      <c r="LE142" s="1531"/>
      <c r="LF142" s="1531"/>
      <c r="LG142" s="1531"/>
      <c r="LH142" s="1531"/>
      <c r="LI142" s="1531"/>
      <c r="LJ142" s="1531"/>
      <c r="LK142" s="1531"/>
      <c r="LL142" s="1531"/>
      <c r="LM142" s="1531"/>
      <c r="LN142" s="1531"/>
      <c r="LO142" s="1531"/>
      <c r="LP142" s="1531"/>
      <c r="LQ142" s="1531"/>
      <c r="LR142" s="1531"/>
      <c r="LS142" s="1531"/>
      <c r="LT142" s="1531"/>
      <c r="LU142" s="1531"/>
      <c r="LV142" s="1531"/>
      <c r="LW142" s="1531"/>
      <c r="LX142" s="1531"/>
      <c r="LY142" s="1531"/>
      <c r="LZ142" s="1531"/>
      <c r="MA142" s="1531"/>
      <c r="MB142" s="1531"/>
      <c r="MC142" s="1531"/>
      <c r="MD142" s="1531"/>
      <c r="ME142" s="1531"/>
      <c r="MF142" s="1531"/>
      <c r="MG142" s="1531"/>
      <c r="MH142" s="1531"/>
      <c r="MI142" s="1531"/>
      <c r="MJ142" s="1531"/>
      <c r="MK142" s="1531"/>
      <c r="ML142" s="1531"/>
      <c r="MM142" s="1531"/>
      <c r="MN142" s="1531"/>
      <c r="MO142" s="1531"/>
      <c r="MP142" s="1531"/>
      <c r="MQ142" s="1531"/>
      <c r="MR142" s="1531"/>
      <c r="MS142" s="1531"/>
      <c r="MT142" s="1531"/>
      <c r="MU142" s="1531"/>
      <c r="MV142" s="1531"/>
      <c r="MW142" s="1531"/>
      <c r="MX142" s="1531"/>
      <c r="MY142" s="1531"/>
      <c r="MZ142" s="1531"/>
      <c r="NA142" s="1531"/>
      <c r="NB142" s="1531"/>
      <c r="NC142" s="1531"/>
      <c r="ND142" s="1531"/>
      <c r="NE142" s="1531"/>
      <c r="NF142" s="1531"/>
      <c r="NG142" s="1531"/>
      <c r="NH142" s="1531"/>
      <c r="NI142" s="1531"/>
      <c r="NJ142" s="1531"/>
      <c r="NK142" s="1531"/>
      <c r="NL142" s="1531"/>
      <c r="NM142" s="1531"/>
      <c r="NN142" s="1531"/>
      <c r="NO142" s="1531"/>
      <c r="NP142" s="1531"/>
      <c r="NQ142" s="1531"/>
      <c r="NR142" s="1531"/>
      <c r="NS142" s="1531"/>
      <c r="NT142" s="1531"/>
      <c r="NU142" s="1531"/>
      <c r="NV142" s="1531"/>
      <c r="NW142" s="1531"/>
      <c r="NX142" s="1531"/>
      <c r="NY142" s="1531"/>
      <c r="NZ142" s="1531"/>
      <c r="OA142" s="1531"/>
      <c r="OB142" s="1531"/>
      <c r="OC142" s="1531"/>
      <c r="OD142" s="1531"/>
      <c r="OE142" s="1531"/>
      <c r="OF142" s="1531"/>
      <c r="OG142" s="1531"/>
      <c r="OH142" s="1531"/>
      <c r="OI142" s="1531"/>
      <c r="OJ142" s="1531"/>
      <c r="OK142" s="1531"/>
      <c r="OL142" s="1531"/>
      <c r="OM142" s="1531"/>
      <c r="ON142" s="1531"/>
      <c r="OO142" s="1531"/>
      <c r="OP142" s="1531"/>
      <c r="OQ142" s="1531"/>
      <c r="OR142" s="1531"/>
      <c r="OS142" s="1531"/>
      <c r="OT142" s="1531"/>
      <c r="OU142" s="1531"/>
      <c r="OV142" s="1531"/>
      <c r="OW142" s="1531"/>
      <c r="OX142" s="1531"/>
      <c r="OY142" s="1531"/>
      <c r="OZ142" s="1531"/>
      <c r="PA142" s="1531"/>
      <c r="PB142" s="1531"/>
      <c r="PC142" s="1531"/>
      <c r="PD142" s="1531"/>
      <c r="PE142" s="1531"/>
      <c r="PF142" s="1531"/>
      <c r="PG142" s="1531"/>
      <c r="PH142" s="1531"/>
      <c r="PI142" s="1531"/>
      <c r="PJ142" s="1531"/>
      <c r="PK142" s="1531"/>
      <c r="PL142" s="1531"/>
      <c r="PM142" s="1531"/>
      <c r="PN142" s="1531"/>
      <c r="PO142" s="1531"/>
      <c r="PP142" s="1531"/>
      <c r="PQ142" s="1531"/>
      <c r="PR142" s="1531"/>
      <c r="PS142" s="1531"/>
      <c r="PT142" s="1531"/>
      <c r="PU142" s="1531"/>
      <c r="PV142" s="1531"/>
      <c r="PW142" s="1531"/>
      <c r="PX142" s="1531"/>
      <c r="PY142" s="1531"/>
      <c r="PZ142" s="1531"/>
      <c r="QA142" s="1531"/>
      <c r="QB142" s="1531"/>
      <c r="QC142" s="1531"/>
      <c r="QD142" s="1531"/>
      <c r="QE142" s="1531"/>
      <c r="QF142" s="1531"/>
      <c r="QG142" s="1531"/>
      <c r="QH142" s="1531"/>
      <c r="QI142" s="1531"/>
      <c r="QJ142" s="1531"/>
      <c r="QK142" s="1531"/>
      <c r="QL142" s="1531"/>
      <c r="QM142" s="1531"/>
      <c r="QN142" s="1531"/>
      <c r="QO142" s="1531"/>
      <c r="QP142" s="1531"/>
      <c r="QQ142" s="1531"/>
      <c r="QR142" s="1531"/>
      <c r="QS142" s="1531"/>
      <c r="QT142" s="1531"/>
      <c r="QU142" s="1531"/>
      <c r="QV142" s="1531"/>
      <c r="QW142" s="1531"/>
      <c r="QX142" s="1531"/>
      <c r="QY142" s="1531"/>
      <c r="QZ142" s="1531"/>
      <c r="RA142" s="1531"/>
      <c r="RB142" s="1531"/>
      <c r="RC142" s="1531"/>
      <c r="RD142" s="1531"/>
      <c r="RE142" s="1531"/>
      <c r="RF142" s="1531"/>
      <c r="RG142" s="1531"/>
      <c r="RH142" s="1531"/>
      <c r="RI142" s="1531"/>
      <c r="RJ142" s="1531"/>
      <c r="RK142" s="1531"/>
      <c r="RL142" s="1531"/>
      <c r="RM142" s="1531"/>
      <c r="RN142" s="1531"/>
      <c r="RO142" s="1531"/>
      <c r="RP142" s="1531"/>
      <c r="RQ142" s="1531"/>
      <c r="RR142" s="1531"/>
      <c r="RS142" s="1531"/>
      <c r="RT142" s="1531"/>
      <c r="RU142" s="1531"/>
      <c r="RV142" s="1531"/>
      <c r="RW142" s="1531"/>
      <c r="RX142" s="1531"/>
      <c r="RY142" s="1531"/>
      <c r="RZ142" s="1531"/>
      <c r="SA142" s="1531"/>
      <c r="SB142" s="1531"/>
      <c r="SC142" s="1531"/>
      <c r="SD142" s="1531"/>
      <c r="SE142" s="1531"/>
      <c r="SF142" s="1531"/>
      <c r="SG142" s="1531"/>
      <c r="SH142" s="1531"/>
      <c r="SI142" s="1531"/>
      <c r="SJ142" s="1531"/>
      <c r="SK142" s="1531"/>
      <c r="SL142" s="1531"/>
      <c r="SM142" s="1531"/>
      <c r="SN142" s="1531"/>
      <c r="SO142" s="1531"/>
      <c r="SP142" s="1531"/>
      <c r="SQ142" s="1531"/>
      <c r="SR142" s="1531"/>
      <c r="SS142" s="1531"/>
      <c r="ST142" s="1531"/>
      <c r="SU142" s="1531"/>
      <c r="SV142" s="1531"/>
      <c r="SW142" s="1531"/>
      <c r="SX142" s="1531"/>
      <c r="SY142" s="1531"/>
      <c r="SZ142" s="1531"/>
      <c r="TA142" s="1531"/>
      <c r="TB142" s="1531"/>
      <c r="TC142" s="1531"/>
      <c r="TD142" s="1531"/>
      <c r="TE142" s="1531"/>
      <c r="TF142" s="1531"/>
      <c r="TG142" s="1531"/>
      <c r="TH142" s="1531"/>
      <c r="TI142" s="1531"/>
      <c r="TJ142" s="1531"/>
      <c r="TK142" s="1531"/>
      <c r="TL142" s="1531"/>
      <c r="TM142" s="1531"/>
      <c r="TN142" s="1531"/>
      <c r="TO142" s="1531"/>
      <c r="TP142" s="1531"/>
      <c r="TQ142" s="1531"/>
      <c r="TR142" s="1531"/>
      <c r="TS142" s="1531"/>
      <c r="TT142" s="1531"/>
      <c r="TU142" s="1531"/>
      <c r="TV142" s="1531"/>
      <c r="TW142" s="1531"/>
      <c r="TX142" s="1531"/>
      <c r="TY142" s="1531"/>
      <c r="TZ142" s="1531"/>
      <c r="UA142" s="1531"/>
      <c r="UB142" s="1531"/>
      <c r="UC142" s="1531"/>
      <c r="UD142" s="1531"/>
      <c r="UE142" s="1531"/>
      <c r="UF142" s="1531"/>
      <c r="UG142" s="1531"/>
      <c r="UH142" s="1531"/>
      <c r="UI142" s="1531"/>
      <c r="UJ142" s="1531"/>
      <c r="UK142" s="1531"/>
      <c r="UL142" s="1531"/>
      <c r="UM142" s="1531"/>
      <c r="UN142" s="1531"/>
      <c r="UO142" s="1531"/>
      <c r="UP142" s="1531"/>
      <c r="UQ142" s="1531"/>
      <c r="UR142" s="1531"/>
      <c r="US142" s="1531"/>
      <c r="UT142" s="1531"/>
      <c r="UU142" s="1531"/>
      <c r="UV142" s="1531"/>
      <c r="UW142" s="1531"/>
      <c r="UX142" s="1531"/>
      <c r="UY142" s="1531"/>
      <c r="UZ142" s="1531"/>
      <c r="VA142" s="1531"/>
      <c r="VB142" s="1531"/>
      <c r="VC142" s="1531"/>
      <c r="VD142" s="1531"/>
      <c r="VE142" s="1531"/>
      <c r="VF142" s="1531"/>
      <c r="VG142" s="1531"/>
      <c r="VH142" s="1531"/>
      <c r="VI142" s="1531"/>
      <c r="VJ142" s="1531"/>
      <c r="VK142" s="1531"/>
      <c r="VL142" s="1531"/>
      <c r="VM142" s="1531"/>
      <c r="VN142" s="1531"/>
      <c r="VO142" s="1531"/>
      <c r="VP142" s="1531"/>
      <c r="VQ142" s="1531"/>
      <c r="VR142" s="1531"/>
      <c r="VS142" s="1531"/>
      <c r="VT142" s="1531"/>
      <c r="VU142" s="1531"/>
      <c r="VV142" s="1531"/>
      <c r="VW142" s="1531"/>
      <c r="VX142" s="1531"/>
      <c r="VY142" s="1531"/>
      <c r="VZ142" s="1531"/>
      <c r="WA142" s="1531"/>
      <c r="WB142" s="1531"/>
      <c r="WC142" s="1531"/>
      <c r="WD142" s="1531"/>
      <c r="WE142" s="1531"/>
      <c r="WF142" s="1531"/>
      <c r="WG142" s="1531"/>
      <c r="WH142" s="1531"/>
      <c r="WI142" s="1531"/>
      <c r="WJ142" s="1531"/>
      <c r="WK142" s="1531"/>
      <c r="WL142" s="1531"/>
      <c r="WM142" s="1531"/>
      <c r="WN142" s="1531"/>
      <c r="WO142" s="1531"/>
      <c r="WP142" s="1531"/>
      <c r="WQ142" s="1531"/>
      <c r="WR142" s="1531"/>
      <c r="WS142" s="1531"/>
      <c r="WT142" s="1531"/>
      <c r="WU142" s="1531"/>
      <c r="WV142" s="1531"/>
      <c r="WW142" s="1531"/>
      <c r="WX142" s="1531"/>
      <c r="WY142" s="1531"/>
      <c r="WZ142" s="1531"/>
      <c r="XA142" s="1531"/>
      <c r="XB142" s="1531"/>
      <c r="XC142" s="1531"/>
      <c r="XD142" s="1531"/>
      <c r="XE142" s="1531"/>
      <c r="XF142" s="1531"/>
      <c r="XG142" s="1531"/>
      <c r="XH142" s="1531"/>
      <c r="XI142" s="1531"/>
      <c r="XJ142" s="1531"/>
      <c r="XK142" s="1531"/>
      <c r="XL142" s="1531"/>
      <c r="XM142" s="1531"/>
      <c r="XN142" s="1531"/>
      <c r="XO142" s="1531"/>
      <c r="XP142" s="1531"/>
      <c r="XQ142" s="1531"/>
      <c r="XR142" s="1531"/>
      <c r="XS142" s="1531"/>
      <c r="XT142" s="1531"/>
      <c r="XU142" s="1531"/>
      <c r="XV142" s="1531"/>
      <c r="XW142" s="1531"/>
      <c r="XX142" s="1531"/>
      <c r="XY142" s="1531"/>
      <c r="XZ142" s="1531"/>
      <c r="YA142" s="1531"/>
      <c r="YB142" s="1531"/>
      <c r="YC142" s="1531"/>
      <c r="YD142" s="1531"/>
      <c r="YE142" s="1531"/>
      <c r="YF142" s="1531"/>
      <c r="YG142" s="1531"/>
      <c r="YH142" s="1531"/>
      <c r="YI142" s="1531"/>
      <c r="YJ142" s="1531"/>
      <c r="YK142" s="1531"/>
      <c r="YL142" s="1531"/>
      <c r="YM142" s="1531"/>
      <c r="YN142" s="1531"/>
      <c r="YO142" s="1531"/>
      <c r="YP142" s="1531"/>
      <c r="YQ142" s="1531"/>
      <c r="YR142" s="1531"/>
      <c r="YS142" s="1531"/>
      <c r="YT142" s="1531"/>
      <c r="YU142" s="1531"/>
      <c r="YV142" s="1531"/>
      <c r="YW142" s="1531"/>
      <c r="YX142" s="1531"/>
      <c r="YY142" s="1531"/>
      <c r="YZ142" s="1531"/>
      <c r="ZA142" s="1531"/>
      <c r="ZB142" s="1531"/>
      <c r="ZC142" s="1531"/>
      <c r="ZD142" s="1531"/>
      <c r="ZE142" s="1531"/>
      <c r="ZF142" s="1531"/>
      <c r="ZG142" s="1531"/>
      <c r="ZH142" s="1531"/>
      <c r="ZI142" s="1531"/>
      <c r="ZJ142" s="1531"/>
      <c r="ZK142" s="1531"/>
      <c r="ZL142" s="1531"/>
      <c r="ZM142" s="1531"/>
      <c r="ZN142" s="1531"/>
      <c r="ZO142" s="1531"/>
      <c r="ZP142" s="1531"/>
      <c r="ZQ142" s="1531"/>
      <c r="ZR142" s="1531"/>
      <c r="ZS142" s="1531"/>
      <c r="ZT142" s="1531"/>
      <c r="ZU142" s="1531"/>
      <c r="ZV142" s="1531"/>
      <c r="ZW142" s="1531"/>
      <c r="ZX142" s="1531"/>
      <c r="ZY142" s="1531"/>
      <c r="ZZ142" s="1531"/>
      <c r="AAA142" s="1531"/>
      <c r="AAB142" s="1531"/>
      <c r="AAC142" s="1531"/>
      <c r="AAD142" s="1531"/>
      <c r="AAE142" s="1531"/>
      <c r="AAF142" s="1531"/>
      <c r="AAG142" s="1531"/>
      <c r="AAH142" s="1531"/>
      <c r="AAI142" s="1531"/>
      <c r="AAJ142" s="1531"/>
      <c r="AAK142" s="1531"/>
      <c r="AAL142" s="1531"/>
      <c r="AAM142" s="1531"/>
      <c r="AAN142" s="1531"/>
      <c r="AAO142" s="1531"/>
      <c r="AAP142" s="1531"/>
      <c r="AAQ142" s="1531"/>
      <c r="AAR142" s="1531"/>
      <c r="AAS142" s="1531"/>
      <c r="AAT142" s="1531"/>
      <c r="AAU142" s="1531"/>
      <c r="AAV142" s="1531"/>
      <c r="AAW142" s="1531"/>
      <c r="AAX142" s="1531"/>
      <c r="AAY142" s="1531"/>
      <c r="AAZ142" s="1531"/>
      <c r="ABA142" s="1531"/>
      <c r="ABB142" s="1531"/>
      <c r="ABC142" s="1531"/>
      <c r="ABD142" s="1531"/>
      <c r="ABE142" s="1531"/>
      <c r="ABF142" s="1531"/>
      <c r="ABG142" s="1531"/>
      <c r="ABH142" s="1531"/>
      <c r="ABI142" s="1531"/>
      <c r="ABJ142" s="1531"/>
      <c r="ABK142" s="1531"/>
      <c r="ABL142" s="1531"/>
      <c r="ABM142" s="1531"/>
      <c r="ABN142" s="1531"/>
      <c r="ABO142" s="1531"/>
      <c r="ABP142" s="1531"/>
      <c r="ABQ142" s="1531"/>
      <c r="ABR142" s="1531"/>
      <c r="ABS142" s="1531"/>
      <c r="ABT142" s="1531"/>
      <c r="ABU142" s="1531"/>
      <c r="ABV142" s="1531"/>
      <c r="ABW142" s="1531"/>
      <c r="ABX142" s="1531"/>
      <c r="ABY142" s="1531"/>
      <c r="ABZ142" s="1531"/>
      <c r="ACA142" s="1531"/>
      <c r="ACB142" s="1531"/>
      <c r="ACC142" s="1531"/>
      <c r="ACD142" s="1531"/>
      <c r="ACE142" s="1531"/>
      <c r="ACF142" s="1531"/>
      <c r="ACG142" s="1531"/>
      <c r="ACH142" s="1531"/>
      <c r="ACI142" s="1531"/>
      <c r="ACJ142" s="1531"/>
      <c r="ACK142" s="1531"/>
      <c r="ACL142" s="1531"/>
      <c r="ACM142" s="1531"/>
      <c r="ACN142" s="1531"/>
      <c r="ACO142" s="1531"/>
      <c r="ACP142" s="1531"/>
      <c r="ACQ142" s="1531"/>
      <c r="ACR142" s="1531"/>
      <c r="ACS142" s="1531"/>
      <c r="ACT142" s="1531"/>
      <c r="ACU142" s="1531"/>
      <c r="ACV142" s="1531"/>
      <c r="ACW142" s="1531"/>
      <c r="ACX142" s="1531"/>
      <c r="ACY142" s="1531"/>
      <c r="ACZ142" s="1531"/>
      <c r="ADA142" s="1531"/>
      <c r="ADB142" s="1531"/>
      <c r="ADC142" s="1531"/>
      <c r="ADD142" s="1531"/>
      <c r="ADE142" s="1531"/>
      <c r="ADF142" s="1531"/>
      <c r="ADG142" s="1531"/>
      <c r="ADH142" s="1531"/>
      <c r="ADI142" s="1531"/>
      <c r="ADJ142" s="1531"/>
      <c r="ADK142" s="1531"/>
      <c r="ADL142" s="1531"/>
      <c r="ADM142" s="1531"/>
      <c r="ADN142" s="1531"/>
      <c r="ADO142" s="1531"/>
      <c r="ADP142" s="1531"/>
      <c r="ADQ142" s="1531"/>
      <c r="ADR142" s="1531"/>
      <c r="ADS142" s="1531"/>
      <c r="ADT142" s="1531"/>
      <c r="ADU142" s="1531"/>
      <c r="ADV142" s="1531"/>
      <c r="ADW142" s="1531"/>
      <c r="ADX142" s="1531"/>
      <c r="ADY142" s="1531"/>
      <c r="ADZ142" s="1531"/>
      <c r="AEA142" s="1531"/>
      <c r="AEB142" s="1531"/>
      <c r="AEC142" s="1531"/>
      <c r="AED142" s="1531"/>
      <c r="AEE142" s="1531"/>
      <c r="AEF142" s="1531"/>
      <c r="AEG142" s="1531"/>
      <c r="AEH142" s="1531"/>
      <c r="AEI142" s="1531"/>
      <c r="AEJ142" s="1531"/>
      <c r="AEK142" s="1531"/>
      <c r="AEL142" s="1531"/>
      <c r="AEM142" s="1531"/>
      <c r="AEN142" s="1531"/>
      <c r="AEO142" s="1531"/>
      <c r="AEP142" s="1531"/>
      <c r="AEQ142" s="1531"/>
      <c r="AER142" s="1531"/>
      <c r="AES142" s="1531"/>
      <c r="AET142" s="1531"/>
      <c r="AEU142" s="1531"/>
      <c r="AEV142" s="1531"/>
      <c r="AEW142" s="1531"/>
      <c r="AEX142" s="1531"/>
      <c r="AEY142" s="1531"/>
      <c r="AEZ142" s="1531"/>
      <c r="AFA142" s="1531"/>
      <c r="AFB142" s="1531"/>
      <c r="AFC142" s="1531"/>
      <c r="AFD142" s="1531"/>
      <c r="AFE142" s="1531"/>
      <c r="AFF142" s="1531"/>
      <c r="AFG142" s="1531"/>
      <c r="AFH142" s="1531"/>
      <c r="AFI142" s="1531"/>
      <c r="AFJ142" s="1531"/>
      <c r="AFK142" s="1531"/>
      <c r="AFL142" s="1531"/>
      <c r="AFM142" s="1531"/>
      <c r="AFN142" s="1531"/>
      <c r="AFO142" s="1531"/>
      <c r="AFP142" s="1531"/>
      <c r="AFQ142" s="1531"/>
      <c r="AFR142" s="1531"/>
      <c r="AFS142" s="1531"/>
      <c r="AFT142" s="1531"/>
      <c r="AFU142" s="1531"/>
      <c r="AFV142" s="1531"/>
      <c r="AFW142" s="1531"/>
      <c r="AFX142" s="1531"/>
      <c r="AFY142" s="1531"/>
      <c r="AFZ142" s="1531"/>
      <c r="AGA142" s="1531"/>
      <c r="AGB142" s="1531"/>
      <c r="AGC142" s="1531"/>
      <c r="AGD142" s="1531"/>
      <c r="AGE142" s="1531"/>
      <c r="AGF142" s="1531"/>
      <c r="AGG142" s="1531"/>
      <c r="AGH142" s="1531"/>
      <c r="AGI142" s="1531"/>
      <c r="AGJ142" s="1531"/>
      <c r="AGK142" s="1531"/>
      <c r="AGL142" s="1531"/>
      <c r="AGM142" s="1531"/>
      <c r="AGN142" s="1531"/>
      <c r="AGO142" s="1531"/>
      <c r="AGP142" s="1531"/>
      <c r="AGQ142" s="1531"/>
      <c r="AGR142" s="1531"/>
      <c r="AGS142" s="1531"/>
      <c r="AGT142" s="1531"/>
      <c r="AGU142" s="1531"/>
      <c r="AGV142" s="1531"/>
      <c r="AGW142" s="1531"/>
      <c r="AGX142" s="1531"/>
      <c r="AGY142" s="1531"/>
      <c r="AGZ142" s="1531"/>
      <c r="AHA142" s="1531"/>
      <c r="AHB142" s="1531"/>
      <c r="AHC142" s="1531"/>
      <c r="AHD142" s="1531"/>
      <c r="AHE142" s="1531"/>
      <c r="AHF142" s="1531"/>
      <c r="AHG142" s="1531"/>
      <c r="AHH142" s="1531"/>
      <c r="AHI142" s="1531"/>
      <c r="AHJ142" s="1531"/>
      <c r="AHK142" s="1531"/>
      <c r="AHL142" s="1531"/>
      <c r="AHM142" s="1531"/>
      <c r="AHN142" s="1531"/>
      <c r="AHO142" s="1531"/>
      <c r="AHP142" s="1531"/>
      <c r="AHQ142" s="1531"/>
      <c r="AHR142" s="1531"/>
      <c r="AHS142" s="1531"/>
      <c r="AHT142" s="1531"/>
      <c r="AHU142" s="1531"/>
      <c r="AHV142" s="1531"/>
      <c r="AHW142" s="1531"/>
      <c r="AHX142" s="1531"/>
      <c r="AHY142" s="1531"/>
      <c r="AHZ142" s="1531"/>
      <c r="AIA142" s="1531"/>
      <c r="AIB142" s="1531"/>
      <c r="AIC142" s="1531"/>
      <c r="AID142" s="1531"/>
      <c r="AIE142" s="1531"/>
      <c r="AIF142" s="1531"/>
      <c r="AIG142" s="1531"/>
      <c r="AIH142" s="1531"/>
      <c r="AII142" s="1531"/>
      <c r="AIJ142" s="1531"/>
      <c r="AIK142" s="1531"/>
      <c r="AIL142" s="1531"/>
      <c r="AIM142" s="1531"/>
      <c r="AIN142" s="1531"/>
      <c r="AIO142" s="1531"/>
      <c r="AIP142" s="1531"/>
      <c r="AIQ142" s="1531"/>
      <c r="AIR142" s="1531"/>
      <c r="AIS142" s="1531"/>
      <c r="AIT142" s="1531"/>
      <c r="AIU142" s="1531"/>
      <c r="AIV142" s="1531"/>
      <c r="AIW142" s="1531"/>
      <c r="AIX142" s="1531"/>
      <c r="AIY142" s="1531"/>
      <c r="AIZ142" s="1531"/>
      <c r="AJA142" s="1531"/>
      <c r="AJB142" s="1531"/>
      <c r="AJC142" s="1531"/>
      <c r="AJD142" s="1531"/>
      <c r="AJE142" s="1531"/>
      <c r="AJF142" s="1531"/>
      <c r="AJG142" s="1531"/>
      <c r="AJH142" s="1531"/>
      <c r="AJI142" s="1531"/>
      <c r="AJJ142" s="1531"/>
      <c r="AJK142" s="1531"/>
      <c r="AJL142" s="1531"/>
      <c r="AJM142" s="1531"/>
      <c r="AJN142" s="1531"/>
      <c r="AJO142" s="1531"/>
      <c r="AJP142" s="1531"/>
      <c r="AJQ142" s="1531"/>
      <c r="AJR142" s="1531"/>
      <c r="AJS142" s="1531"/>
      <c r="AJT142" s="1531"/>
      <c r="AJU142" s="1531"/>
      <c r="AJV142" s="1531"/>
      <c r="AJW142" s="1531"/>
      <c r="AJX142" s="1531"/>
      <c r="AJY142" s="1531"/>
      <c r="AJZ142" s="1531"/>
      <c r="AKA142" s="1531"/>
      <c r="AKB142" s="1531"/>
      <c r="AKC142" s="1531"/>
      <c r="AKD142" s="1531"/>
      <c r="AKE142" s="1531"/>
      <c r="AKF142" s="1531"/>
      <c r="AKG142" s="1531"/>
      <c r="AKH142" s="1531"/>
      <c r="AKI142" s="1531"/>
      <c r="AKJ142" s="1531"/>
      <c r="AKK142" s="1531"/>
      <c r="AKL142" s="1531"/>
      <c r="AKM142" s="1531"/>
      <c r="AKN142" s="1531"/>
      <c r="AKO142" s="1531"/>
      <c r="AKP142" s="1531"/>
      <c r="AKQ142" s="1531"/>
      <c r="AKR142" s="1531"/>
      <c r="AKS142" s="1531"/>
      <c r="AKT142" s="1531"/>
      <c r="AKU142" s="1531"/>
      <c r="AKV142" s="1531"/>
      <c r="AKW142" s="1531"/>
      <c r="AKX142" s="1531"/>
      <c r="AKY142" s="1531"/>
      <c r="AKZ142" s="1531"/>
      <c r="ALA142" s="1531"/>
      <c r="ALB142" s="1531"/>
      <c r="ALC142" s="1531"/>
      <c r="ALD142" s="1531"/>
      <c r="ALE142" s="1531"/>
      <c r="ALF142" s="1531"/>
      <c r="ALG142" s="1531"/>
      <c r="ALH142" s="1531"/>
      <c r="ALI142" s="1531"/>
      <c r="ALJ142" s="1531"/>
      <c r="ALK142" s="1531"/>
      <c r="ALL142" s="1531"/>
      <c r="ALM142" s="1531"/>
      <c r="ALN142" s="1531"/>
      <c r="ALO142" s="1531"/>
      <c r="ALP142" s="1531"/>
      <c r="ALQ142" s="1531"/>
      <c r="ALR142" s="1531"/>
      <c r="ALS142" s="1531"/>
      <c r="ALT142" s="1531"/>
      <c r="ALU142" s="1531"/>
      <c r="ALV142" s="1531"/>
      <c r="ALW142" s="1531"/>
      <c r="ALX142" s="1531"/>
      <c r="ALY142" s="1531"/>
      <c r="ALZ142" s="1531"/>
      <c r="AMA142" s="1531"/>
      <c r="AMB142" s="1531"/>
      <c r="AMC142" s="1531"/>
      <c r="AMD142" s="1531"/>
      <c r="AME142" s="1531"/>
      <c r="AMF142" s="1531"/>
      <c r="AMG142" s="1531"/>
      <c r="AMH142" s="1531"/>
      <c r="AMI142" s="1531"/>
      <c r="AMJ142" s="1531"/>
      <c r="AMK142" s="1531"/>
      <c r="AML142" s="1531"/>
      <c r="AMM142" s="1531"/>
      <c r="AMN142" s="1531"/>
      <c r="AMO142" s="1531"/>
      <c r="AMP142" s="1531"/>
      <c r="AMQ142" s="1531"/>
      <c r="AMR142" s="1531"/>
      <c r="AMS142" s="1531"/>
      <c r="AMT142" s="1531"/>
      <c r="AMU142" s="1531"/>
      <c r="AMV142" s="1531"/>
      <c r="AMW142" s="1531"/>
      <c r="AMX142" s="1531"/>
      <c r="AMY142" s="1531"/>
      <c r="AMZ142" s="1531"/>
      <c r="ANA142" s="1531"/>
      <c r="ANB142" s="1531"/>
      <c r="ANC142" s="1531"/>
      <c r="AND142" s="1531"/>
      <c r="ANE142" s="1531"/>
      <c r="ANF142" s="1531"/>
      <c r="ANG142" s="1531"/>
      <c r="ANH142" s="1531"/>
      <c r="ANI142" s="1531"/>
      <c r="ANJ142" s="1531"/>
      <c r="ANK142" s="1531"/>
      <c r="ANL142" s="1531"/>
      <c r="ANM142" s="1531"/>
      <c r="ANN142" s="1531"/>
      <c r="ANO142" s="1531"/>
      <c r="ANP142" s="1531"/>
      <c r="ANQ142" s="1531"/>
      <c r="ANR142" s="1531"/>
      <c r="ANS142" s="1531"/>
      <c r="ANT142" s="1531"/>
      <c r="ANU142" s="1531"/>
      <c r="ANV142" s="1531"/>
      <c r="ANW142" s="1531"/>
      <c r="ANX142" s="1531"/>
      <c r="ANY142" s="1531"/>
      <c r="ANZ142" s="1531"/>
      <c r="AOA142" s="1531"/>
      <c r="AOB142" s="1531"/>
      <c r="AOC142" s="1531"/>
      <c r="AOD142" s="1531"/>
      <c r="AOE142" s="1531"/>
      <c r="AOF142" s="1531"/>
      <c r="AOG142" s="1531"/>
      <c r="AOH142" s="1531"/>
      <c r="AOI142" s="1531"/>
      <c r="AOJ142" s="1531"/>
      <c r="AOK142" s="1531"/>
      <c r="AOL142" s="1531"/>
      <c r="AOM142" s="1531"/>
      <c r="AON142" s="1531"/>
      <c r="AOO142" s="1531"/>
      <c r="AOP142" s="1531"/>
      <c r="AOQ142" s="1531"/>
      <c r="AOR142" s="1531"/>
      <c r="AOS142" s="1531"/>
      <c r="AOT142" s="1531"/>
      <c r="AOU142" s="1531"/>
      <c r="AOV142" s="1531"/>
      <c r="AOW142" s="1531"/>
      <c r="AOX142" s="1531"/>
      <c r="AOY142" s="1531"/>
      <c r="AOZ142" s="1531"/>
      <c r="APA142" s="1531"/>
      <c r="APB142" s="1531"/>
      <c r="APC142" s="1531"/>
      <c r="APD142" s="1531"/>
      <c r="APE142" s="1531"/>
      <c r="APF142" s="1531"/>
      <c r="APG142" s="1531"/>
      <c r="APH142" s="1531"/>
      <c r="API142" s="1531"/>
      <c r="APJ142" s="1531"/>
      <c r="APK142" s="1531"/>
      <c r="APL142" s="1531"/>
      <c r="APM142" s="1531"/>
      <c r="APN142" s="1531"/>
      <c r="APO142" s="1531"/>
      <c r="APP142" s="1531"/>
      <c r="APQ142" s="1531"/>
      <c r="APR142" s="1531"/>
      <c r="APS142" s="1531"/>
      <c r="APT142" s="1531"/>
      <c r="APU142" s="1531"/>
      <c r="APV142" s="1531"/>
      <c r="APW142" s="1531"/>
      <c r="APX142" s="1531"/>
      <c r="APY142" s="1531"/>
      <c r="APZ142" s="1531"/>
      <c r="AQA142" s="1531"/>
      <c r="AQB142" s="1531"/>
      <c r="AQC142" s="1531"/>
      <c r="AQD142" s="1531"/>
      <c r="AQE142" s="1531"/>
      <c r="AQF142" s="1531"/>
      <c r="AQG142" s="1531"/>
      <c r="AQH142" s="1531"/>
      <c r="AQI142" s="1531"/>
      <c r="AQJ142" s="1531"/>
      <c r="AQK142" s="1531"/>
      <c r="AQL142" s="1531"/>
      <c r="AQM142" s="1531"/>
      <c r="AQN142" s="1531"/>
      <c r="AQO142" s="1531"/>
      <c r="AQP142" s="1531"/>
      <c r="AQQ142" s="1531"/>
      <c r="AQR142" s="1531"/>
      <c r="AQS142" s="1531"/>
      <c r="AQT142" s="1531"/>
      <c r="AQU142" s="1531"/>
      <c r="AQV142" s="1531"/>
      <c r="AQW142" s="1531"/>
      <c r="AQX142" s="1531"/>
      <c r="AQY142" s="1531"/>
      <c r="AQZ142" s="1531"/>
      <c r="ARA142" s="1531"/>
      <c r="ARB142" s="1531"/>
      <c r="ARC142" s="1531"/>
      <c r="ARD142" s="1531"/>
      <c r="ARE142" s="1531"/>
      <c r="ARF142" s="1531"/>
      <c r="ARG142" s="1531"/>
      <c r="ARH142" s="1531"/>
      <c r="ARI142" s="1531"/>
      <c r="ARJ142" s="1531"/>
      <c r="ARK142" s="1531"/>
      <c r="ARL142" s="1531"/>
      <c r="ARM142" s="1531"/>
      <c r="ARN142" s="1531"/>
      <c r="ARO142" s="1531"/>
      <c r="ARP142" s="1531"/>
      <c r="ARQ142" s="1531"/>
      <c r="ARR142" s="1531"/>
      <c r="ARS142" s="1531"/>
      <c r="ART142" s="1531"/>
      <c r="ARU142" s="1531"/>
      <c r="ARV142" s="1531"/>
      <c r="ARW142" s="1531"/>
      <c r="ARX142" s="1531"/>
      <c r="ARY142" s="1531"/>
      <c r="ARZ142" s="1531"/>
      <c r="ASA142" s="1531"/>
      <c r="ASB142" s="1531"/>
      <c r="ASC142" s="1531"/>
      <c r="ASD142" s="1531"/>
      <c r="ASE142" s="1531"/>
      <c r="ASF142" s="1531"/>
      <c r="ASG142" s="1531"/>
      <c r="ASH142" s="1531"/>
      <c r="ASI142" s="1531"/>
      <c r="ASJ142" s="1531"/>
      <c r="ASK142" s="1531"/>
      <c r="ASL142" s="1531"/>
      <c r="ASM142" s="1531"/>
      <c r="ASN142" s="1531"/>
      <c r="ASO142" s="1531"/>
      <c r="ASP142" s="1531"/>
      <c r="ASQ142" s="1531"/>
      <c r="ASR142" s="1531"/>
      <c r="ASS142" s="1531"/>
      <c r="AST142" s="1531"/>
      <c r="ASU142" s="1531"/>
      <c r="ASV142" s="1531"/>
      <c r="ASW142" s="1531"/>
      <c r="ASX142" s="1531"/>
      <c r="ASY142" s="1531"/>
      <c r="ASZ142" s="1531"/>
      <c r="ATA142" s="1531"/>
      <c r="ATB142" s="1531"/>
      <c r="ATC142" s="1531"/>
      <c r="ATD142" s="1531"/>
      <c r="ATE142" s="1531"/>
      <c r="ATF142" s="1531"/>
      <c r="ATG142" s="1531"/>
      <c r="ATH142" s="1531"/>
      <c r="ATI142" s="1531"/>
      <c r="ATJ142" s="1531"/>
      <c r="ATK142" s="1531"/>
      <c r="ATL142" s="1531"/>
      <c r="ATM142" s="1531"/>
      <c r="ATN142" s="1531"/>
      <c r="ATO142" s="1531"/>
      <c r="ATP142" s="1531"/>
      <c r="ATQ142" s="1531"/>
      <c r="ATR142" s="1531"/>
      <c r="ATS142" s="1531"/>
      <c r="ATT142" s="1531"/>
      <c r="ATU142" s="1531"/>
      <c r="ATV142" s="1531"/>
      <c r="ATW142" s="1531"/>
      <c r="ATX142" s="1531"/>
      <c r="ATY142" s="1531"/>
      <c r="ATZ142" s="1531"/>
      <c r="AUA142" s="1531"/>
      <c r="AUB142" s="1531"/>
      <c r="AUC142" s="1531"/>
      <c r="AUD142" s="1531"/>
      <c r="AUE142" s="1531"/>
      <c r="AUF142" s="1531"/>
      <c r="AUG142" s="1531"/>
      <c r="AUH142" s="1531"/>
      <c r="AUI142" s="1531"/>
    </row>
    <row r="143" spans="1:1231" s="1406" customFormat="1" ht="31.75" customHeight="1" x14ac:dyDescent="0.75">
      <c r="A143" s="2088"/>
      <c r="B143" s="2094"/>
      <c r="C143" s="1592">
        <v>18.2</v>
      </c>
      <c r="D143" s="1593" t="s">
        <v>135</v>
      </c>
      <c r="E143" s="1490" t="s">
        <v>0</v>
      </c>
      <c r="F143" s="1490" t="s">
        <v>0</v>
      </c>
      <c r="G143" s="1423" t="e">
        <f t="array" ref="G143">INDEX('Salary . staff rates'!$A$6:$C$28,MATCH(1,('Salary . staff rates'!$A$6:$A$28=E143)*('Salary . staff rates'!$B$6:$B$28=F143),0),3)</f>
        <v>#N/A</v>
      </c>
      <c r="H143" s="1423" t="e">
        <f>IF(E143="External",G143,G143/working_days*(1+loading_factor))</f>
        <v>#N/A</v>
      </c>
      <c r="I143" s="1491" t="s">
        <v>0</v>
      </c>
      <c r="J143" s="1492" t="s">
        <v>0</v>
      </c>
      <c r="K143" s="1493" t="s">
        <v>0</v>
      </c>
      <c r="L143" s="1494" t="str">
        <f>IF(K143="N/A","",H143*K143)</f>
        <v/>
      </c>
      <c r="M143" s="1551" t="s">
        <v>31</v>
      </c>
      <c r="N143" s="1496">
        <f>IF(M143="Yes",L143*'Salary . staff rates'!$C$34,0)</f>
        <v>0</v>
      </c>
      <c r="P143" s="662">
        <v>1</v>
      </c>
      <c r="Q143" s="662">
        <v>1</v>
      </c>
      <c r="W143" s="1431"/>
      <c r="Y143" s="662" t="str">
        <f t="shared" si="116"/>
        <v/>
      </c>
      <c r="Z143" s="662">
        <f t="shared" si="117"/>
        <v>0</v>
      </c>
      <c r="AA143" s="1433"/>
      <c r="AB143" s="662" t="str">
        <f t="shared" si="118"/>
        <v/>
      </c>
      <c r="AC143" s="662">
        <f t="shared" si="119"/>
        <v>0</v>
      </c>
      <c r="AD143" s="1412"/>
      <c r="AE143" s="1412"/>
      <c r="AF143" s="1412"/>
      <c r="AL143" s="1413"/>
      <c r="AN143" s="1435" t="str">
        <f t="shared" si="120"/>
        <v/>
      </c>
      <c r="AO143" s="1435">
        <f t="shared" si="121"/>
        <v>0</v>
      </c>
      <c r="AP143" s="1531"/>
      <c r="AQ143" s="1531"/>
      <c r="AR143" s="1531"/>
      <c r="AS143" s="1531"/>
      <c r="AT143" s="1531"/>
      <c r="AU143" s="1531"/>
      <c r="AV143" s="1531"/>
      <c r="AW143" s="1531"/>
      <c r="AX143" s="1531"/>
      <c r="AY143" s="1531"/>
      <c r="AZ143" s="1531"/>
      <c r="BA143" s="1531"/>
      <c r="BB143" s="1531"/>
      <c r="BC143" s="1531"/>
      <c r="BD143" s="1531"/>
      <c r="BE143" s="1531"/>
      <c r="BF143" s="1531"/>
      <c r="BG143" s="1531"/>
      <c r="BH143" s="1531"/>
      <c r="BI143" s="1531"/>
      <c r="BJ143" s="1531"/>
      <c r="BK143" s="1531"/>
      <c r="BL143" s="1531"/>
      <c r="BM143" s="1531"/>
      <c r="BN143" s="1531"/>
      <c r="BO143" s="1531"/>
      <c r="BP143" s="1531"/>
      <c r="BQ143" s="1531"/>
      <c r="BR143" s="1531"/>
      <c r="BS143" s="1531"/>
      <c r="BT143" s="1531"/>
      <c r="BU143" s="1531"/>
      <c r="BV143" s="1531"/>
      <c r="BW143" s="1531"/>
      <c r="BX143" s="1531"/>
      <c r="BY143" s="1531"/>
      <c r="BZ143" s="1531"/>
      <c r="CA143" s="1531"/>
      <c r="CB143" s="1531"/>
      <c r="CC143" s="1531"/>
      <c r="CD143" s="1531"/>
      <c r="CE143" s="1531"/>
      <c r="CF143" s="1531"/>
      <c r="CG143" s="1531"/>
      <c r="CH143" s="1531"/>
      <c r="CI143" s="1531"/>
      <c r="CJ143" s="1531"/>
      <c r="CK143" s="1531"/>
      <c r="CL143" s="1531"/>
      <c r="CM143" s="1531"/>
      <c r="CN143" s="1531"/>
      <c r="CO143" s="1531"/>
      <c r="CP143" s="1531"/>
      <c r="CQ143" s="1531"/>
      <c r="CR143" s="1531"/>
      <c r="CS143" s="1531"/>
      <c r="CT143" s="1531"/>
      <c r="CU143" s="1531"/>
      <c r="CV143" s="1531"/>
      <c r="CW143" s="1531"/>
      <c r="CX143" s="1531"/>
      <c r="CY143" s="1531"/>
      <c r="CZ143" s="1531"/>
      <c r="DA143" s="1531"/>
      <c r="DB143" s="1531"/>
      <c r="DC143" s="1531"/>
      <c r="DD143" s="1531"/>
      <c r="DE143" s="1531"/>
      <c r="DF143" s="1531"/>
      <c r="DG143" s="1531"/>
      <c r="DH143" s="1531"/>
      <c r="DI143" s="1531"/>
      <c r="DJ143" s="1531"/>
      <c r="DK143" s="1531"/>
      <c r="DL143" s="1531"/>
      <c r="DM143" s="1531"/>
      <c r="DN143" s="1531"/>
      <c r="DO143" s="1531"/>
      <c r="DP143" s="1531"/>
      <c r="DQ143" s="1531"/>
      <c r="DR143" s="1531"/>
      <c r="DS143" s="1531"/>
      <c r="DT143" s="1531"/>
      <c r="DU143" s="1531"/>
      <c r="DV143" s="1531"/>
      <c r="DW143" s="1531"/>
      <c r="DX143" s="1531"/>
      <c r="DY143" s="1531"/>
      <c r="DZ143" s="1531"/>
      <c r="EA143" s="1531"/>
      <c r="EB143" s="1531"/>
      <c r="EC143" s="1531"/>
      <c r="ED143" s="1531"/>
      <c r="EE143" s="1531"/>
      <c r="EF143" s="1531"/>
      <c r="EG143" s="1531"/>
      <c r="EH143" s="1531"/>
      <c r="EI143" s="1531"/>
      <c r="EJ143" s="1531"/>
      <c r="EK143" s="1531"/>
      <c r="EL143" s="1531"/>
      <c r="EM143" s="1531"/>
      <c r="EN143" s="1531"/>
      <c r="EO143" s="1531"/>
      <c r="EP143" s="1531"/>
      <c r="EQ143" s="1531"/>
      <c r="ER143" s="1531"/>
      <c r="ES143" s="1531"/>
      <c r="ET143" s="1531"/>
      <c r="EU143" s="1531"/>
      <c r="EV143" s="1531"/>
      <c r="EW143" s="1531"/>
      <c r="EX143" s="1531"/>
      <c r="EY143" s="1531"/>
      <c r="EZ143" s="1531"/>
      <c r="FA143" s="1531"/>
      <c r="FB143" s="1531"/>
      <c r="FC143" s="1531"/>
      <c r="FD143" s="1531"/>
      <c r="FE143" s="1531"/>
      <c r="FF143" s="1531"/>
      <c r="FG143" s="1531"/>
      <c r="FH143" s="1531"/>
      <c r="FI143" s="1531"/>
      <c r="FJ143" s="1531"/>
      <c r="FK143" s="1531"/>
      <c r="FL143" s="1531"/>
      <c r="FM143" s="1531"/>
      <c r="FN143" s="1531"/>
      <c r="FO143" s="1531"/>
      <c r="FP143" s="1531"/>
      <c r="FQ143" s="1531"/>
      <c r="FR143" s="1531"/>
      <c r="FS143" s="1531"/>
      <c r="FT143" s="1531"/>
      <c r="FU143" s="1531"/>
      <c r="FV143" s="1531"/>
      <c r="FW143" s="1531"/>
      <c r="FX143" s="1531"/>
      <c r="FY143" s="1531"/>
      <c r="FZ143" s="1531"/>
      <c r="GA143" s="1531"/>
      <c r="GB143" s="1531"/>
      <c r="GC143" s="1531"/>
      <c r="GD143" s="1531"/>
      <c r="GE143" s="1531"/>
      <c r="GF143" s="1531"/>
      <c r="GG143" s="1531"/>
      <c r="GH143" s="1531"/>
      <c r="GI143" s="1531"/>
      <c r="GJ143" s="1531"/>
      <c r="GK143" s="1531"/>
      <c r="GL143" s="1531"/>
      <c r="GM143" s="1531"/>
      <c r="GN143" s="1531"/>
      <c r="GO143" s="1531"/>
      <c r="GP143" s="1531"/>
      <c r="GQ143" s="1531"/>
      <c r="GR143" s="1531"/>
      <c r="GS143" s="1531"/>
      <c r="GT143" s="1531"/>
      <c r="GU143" s="1531"/>
      <c r="GV143" s="1531"/>
      <c r="GW143" s="1531"/>
      <c r="GX143" s="1531"/>
      <c r="GY143" s="1531"/>
      <c r="GZ143" s="1531"/>
      <c r="HA143" s="1531"/>
      <c r="HB143" s="1531"/>
      <c r="HC143" s="1531"/>
      <c r="HD143" s="1531"/>
      <c r="HE143" s="1531"/>
      <c r="HF143" s="1531"/>
      <c r="HG143" s="1531"/>
      <c r="HH143" s="1531"/>
      <c r="HI143" s="1531"/>
      <c r="HJ143" s="1531"/>
      <c r="HK143" s="1531"/>
      <c r="HL143" s="1531"/>
      <c r="HM143" s="1531"/>
      <c r="HN143" s="1531"/>
      <c r="HO143" s="1531"/>
      <c r="HP143" s="1531"/>
      <c r="HQ143" s="1531"/>
      <c r="HR143" s="1531"/>
      <c r="HS143" s="1531"/>
      <c r="HT143" s="1531"/>
      <c r="HU143" s="1531"/>
      <c r="HV143" s="1531"/>
      <c r="HW143" s="1531"/>
      <c r="HX143" s="1531"/>
      <c r="HY143" s="1531"/>
      <c r="HZ143" s="1531"/>
      <c r="IA143" s="1531"/>
      <c r="IB143" s="1531"/>
      <c r="IC143" s="1531"/>
      <c r="ID143" s="1531"/>
      <c r="IE143" s="1531"/>
      <c r="IF143" s="1531"/>
      <c r="IG143" s="1531"/>
      <c r="IH143" s="1531"/>
      <c r="II143" s="1531"/>
      <c r="IJ143" s="1531"/>
      <c r="IK143" s="1531"/>
      <c r="IL143" s="1531"/>
      <c r="IM143" s="1531"/>
      <c r="IN143" s="1531"/>
      <c r="IO143" s="1531"/>
      <c r="IP143" s="1531"/>
      <c r="IQ143" s="1531"/>
      <c r="IR143" s="1531"/>
      <c r="IS143" s="1531"/>
      <c r="IT143" s="1531"/>
      <c r="IU143" s="1531"/>
      <c r="IV143" s="1531"/>
      <c r="IW143" s="1531"/>
      <c r="IX143" s="1531"/>
      <c r="IY143" s="1531"/>
      <c r="IZ143" s="1531"/>
      <c r="JA143" s="1531"/>
      <c r="JB143" s="1531"/>
      <c r="JC143" s="1531"/>
      <c r="JD143" s="1531"/>
      <c r="JE143" s="1531"/>
      <c r="JF143" s="1531"/>
      <c r="JG143" s="1531"/>
      <c r="JH143" s="1531"/>
      <c r="JI143" s="1531"/>
      <c r="JJ143" s="1531"/>
      <c r="JK143" s="1531"/>
      <c r="JL143" s="1531"/>
      <c r="JM143" s="1531"/>
      <c r="JN143" s="1531"/>
      <c r="JO143" s="1531"/>
      <c r="JP143" s="1531"/>
      <c r="JQ143" s="1531"/>
      <c r="JR143" s="1531"/>
      <c r="JS143" s="1531"/>
      <c r="JT143" s="1531"/>
      <c r="JU143" s="1531"/>
      <c r="JV143" s="1531"/>
      <c r="JW143" s="1531"/>
      <c r="JX143" s="1531"/>
      <c r="JY143" s="1531"/>
      <c r="JZ143" s="1531"/>
      <c r="KA143" s="1531"/>
      <c r="KB143" s="1531"/>
      <c r="KC143" s="1531"/>
      <c r="KD143" s="1531"/>
      <c r="KE143" s="1531"/>
      <c r="KF143" s="1531"/>
      <c r="KG143" s="1531"/>
      <c r="KH143" s="1531"/>
      <c r="KI143" s="1531"/>
      <c r="KJ143" s="1531"/>
      <c r="KK143" s="1531"/>
      <c r="KL143" s="1531"/>
      <c r="KM143" s="1531"/>
      <c r="KN143" s="1531"/>
      <c r="KO143" s="1531"/>
      <c r="KP143" s="1531"/>
      <c r="KQ143" s="1531"/>
      <c r="KR143" s="1531"/>
      <c r="KS143" s="1531"/>
      <c r="KT143" s="1531"/>
      <c r="KU143" s="1531"/>
      <c r="KV143" s="1531"/>
      <c r="KW143" s="1531"/>
      <c r="KX143" s="1531"/>
      <c r="KY143" s="1531"/>
      <c r="KZ143" s="1531"/>
      <c r="LA143" s="1531"/>
      <c r="LB143" s="1531"/>
      <c r="LC143" s="1531"/>
      <c r="LD143" s="1531"/>
      <c r="LE143" s="1531"/>
      <c r="LF143" s="1531"/>
      <c r="LG143" s="1531"/>
      <c r="LH143" s="1531"/>
      <c r="LI143" s="1531"/>
      <c r="LJ143" s="1531"/>
      <c r="LK143" s="1531"/>
      <c r="LL143" s="1531"/>
      <c r="LM143" s="1531"/>
      <c r="LN143" s="1531"/>
      <c r="LO143" s="1531"/>
      <c r="LP143" s="1531"/>
      <c r="LQ143" s="1531"/>
      <c r="LR143" s="1531"/>
      <c r="LS143" s="1531"/>
      <c r="LT143" s="1531"/>
      <c r="LU143" s="1531"/>
      <c r="LV143" s="1531"/>
      <c r="LW143" s="1531"/>
      <c r="LX143" s="1531"/>
      <c r="LY143" s="1531"/>
      <c r="LZ143" s="1531"/>
      <c r="MA143" s="1531"/>
      <c r="MB143" s="1531"/>
      <c r="MC143" s="1531"/>
      <c r="MD143" s="1531"/>
      <c r="ME143" s="1531"/>
      <c r="MF143" s="1531"/>
      <c r="MG143" s="1531"/>
      <c r="MH143" s="1531"/>
      <c r="MI143" s="1531"/>
      <c r="MJ143" s="1531"/>
      <c r="MK143" s="1531"/>
      <c r="ML143" s="1531"/>
      <c r="MM143" s="1531"/>
      <c r="MN143" s="1531"/>
      <c r="MO143" s="1531"/>
      <c r="MP143" s="1531"/>
      <c r="MQ143" s="1531"/>
      <c r="MR143" s="1531"/>
      <c r="MS143" s="1531"/>
      <c r="MT143" s="1531"/>
      <c r="MU143" s="1531"/>
      <c r="MV143" s="1531"/>
      <c r="MW143" s="1531"/>
      <c r="MX143" s="1531"/>
      <c r="MY143" s="1531"/>
      <c r="MZ143" s="1531"/>
      <c r="NA143" s="1531"/>
      <c r="NB143" s="1531"/>
      <c r="NC143" s="1531"/>
      <c r="ND143" s="1531"/>
      <c r="NE143" s="1531"/>
      <c r="NF143" s="1531"/>
      <c r="NG143" s="1531"/>
      <c r="NH143" s="1531"/>
      <c r="NI143" s="1531"/>
      <c r="NJ143" s="1531"/>
      <c r="NK143" s="1531"/>
      <c r="NL143" s="1531"/>
      <c r="NM143" s="1531"/>
      <c r="NN143" s="1531"/>
      <c r="NO143" s="1531"/>
      <c r="NP143" s="1531"/>
      <c r="NQ143" s="1531"/>
      <c r="NR143" s="1531"/>
      <c r="NS143" s="1531"/>
      <c r="NT143" s="1531"/>
      <c r="NU143" s="1531"/>
      <c r="NV143" s="1531"/>
      <c r="NW143" s="1531"/>
      <c r="NX143" s="1531"/>
      <c r="NY143" s="1531"/>
      <c r="NZ143" s="1531"/>
      <c r="OA143" s="1531"/>
      <c r="OB143" s="1531"/>
      <c r="OC143" s="1531"/>
      <c r="OD143" s="1531"/>
      <c r="OE143" s="1531"/>
      <c r="OF143" s="1531"/>
      <c r="OG143" s="1531"/>
      <c r="OH143" s="1531"/>
      <c r="OI143" s="1531"/>
      <c r="OJ143" s="1531"/>
      <c r="OK143" s="1531"/>
      <c r="OL143" s="1531"/>
      <c r="OM143" s="1531"/>
      <c r="ON143" s="1531"/>
      <c r="OO143" s="1531"/>
      <c r="OP143" s="1531"/>
      <c r="OQ143" s="1531"/>
      <c r="OR143" s="1531"/>
      <c r="OS143" s="1531"/>
      <c r="OT143" s="1531"/>
      <c r="OU143" s="1531"/>
      <c r="OV143" s="1531"/>
      <c r="OW143" s="1531"/>
      <c r="OX143" s="1531"/>
      <c r="OY143" s="1531"/>
      <c r="OZ143" s="1531"/>
      <c r="PA143" s="1531"/>
      <c r="PB143" s="1531"/>
      <c r="PC143" s="1531"/>
      <c r="PD143" s="1531"/>
      <c r="PE143" s="1531"/>
      <c r="PF143" s="1531"/>
      <c r="PG143" s="1531"/>
      <c r="PH143" s="1531"/>
      <c r="PI143" s="1531"/>
      <c r="PJ143" s="1531"/>
      <c r="PK143" s="1531"/>
      <c r="PL143" s="1531"/>
      <c r="PM143" s="1531"/>
      <c r="PN143" s="1531"/>
      <c r="PO143" s="1531"/>
      <c r="PP143" s="1531"/>
      <c r="PQ143" s="1531"/>
      <c r="PR143" s="1531"/>
      <c r="PS143" s="1531"/>
      <c r="PT143" s="1531"/>
      <c r="PU143" s="1531"/>
      <c r="PV143" s="1531"/>
      <c r="PW143" s="1531"/>
      <c r="PX143" s="1531"/>
      <c r="PY143" s="1531"/>
      <c r="PZ143" s="1531"/>
      <c r="QA143" s="1531"/>
      <c r="QB143" s="1531"/>
      <c r="QC143" s="1531"/>
      <c r="QD143" s="1531"/>
      <c r="QE143" s="1531"/>
      <c r="QF143" s="1531"/>
      <c r="QG143" s="1531"/>
      <c r="QH143" s="1531"/>
      <c r="QI143" s="1531"/>
      <c r="QJ143" s="1531"/>
      <c r="QK143" s="1531"/>
      <c r="QL143" s="1531"/>
      <c r="QM143" s="1531"/>
      <c r="QN143" s="1531"/>
      <c r="QO143" s="1531"/>
      <c r="QP143" s="1531"/>
      <c r="QQ143" s="1531"/>
      <c r="QR143" s="1531"/>
      <c r="QS143" s="1531"/>
      <c r="QT143" s="1531"/>
      <c r="QU143" s="1531"/>
      <c r="QV143" s="1531"/>
      <c r="QW143" s="1531"/>
      <c r="QX143" s="1531"/>
      <c r="QY143" s="1531"/>
      <c r="QZ143" s="1531"/>
      <c r="RA143" s="1531"/>
      <c r="RB143" s="1531"/>
      <c r="RC143" s="1531"/>
      <c r="RD143" s="1531"/>
      <c r="RE143" s="1531"/>
      <c r="RF143" s="1531"/>
      <c r="RG143" s="1531"/>
      <c r="RH143" s="1531"/>
      <c r="RI143" s="1531"/>
      <c r="RJ143" s="1531"/>
      <c r="RK143" s="1531"/>
      <c r="RL143" s="1531"/>
      <c r="RM143" s="1531"/>
      <c r="RN143" s="1531"/>
      <c r="RO143" s="1531"/>
      <c r="RP143" s="1531"/>
      <c r="RQ143" s="1531"/>
      <c r="RR143" s="1531"/>
      <c r="RS143" s="1531"/>
      <c r="RT143" s="1531"/>
      <c r="RU143" s="1531"/>
      <c r="RV143" s="1531"/>
      <c r="RW143" s="1531"/>
      <c r="RX143" s="1531"/>
      <c r="RY143" s="1531"/>
      <c r="RZ143" s="1531"/>
      <c r="SA143" s="1531"/>
      <c r="SB143" s="1531"/>
      <c r="SC143" s="1531"/>
      <c r="SD143" s="1531"/>
      <c r="SE143" s="1531"/>
      <c r="SF143" s="1531"/>
      <c r="SG143" s="1531"/>
      <c r="SH143" s="1531"/>
      <c r="SI143" s="1531"/>
      <c r="SJ143" s="1531"/>
      <c r="SK143" s="1531"/>
      <c r="SL143" s="1531"/>
      <c r="SM143" s="1531"/>
      <c r="SN143" s="1531"/>
      <c r="SO143" s="1531"/>
      <c r="SP143" s="1531"/>
      <c r="SQ143" s="1531"/>
      <c r="SR143" s="1531"/>
      <c r="SS143" s="1531"/>
      <c r="ST143" s="1531"/>
      <c r="SU143" s="1531"/>
      <c r="SV143" s="1531"/>
      <c r="SW143" s="1531"/>
      <c r="SX143" s="1531"/>
      <c r="SY143" s="1531"/>
      <c r="SZ143" s="1531"/>
      <c r="TA143" s="1531"/>
      <c r="TB143" s="1531"/>
      <c r="TC143" s="1531"/>
      <c r="TD143" s="1531"/>
      <c r="TE143" s="1531"/>
      <c r="TF143" s="1531"/>
      <c r="TG143" s="1531"/>
      <c r="TH143" s="1531"/>
      <c r="TI143" s="1531"/>
      <c r="TJ143" s="1531"/>
      <c r="TK143" s="1531"/>
      <c r="TL143" s="1531"/>
      <c r="TM143" s="1531"/>
      <c r="TN143" s="1531"/>
      <c r="TO143" s="1531"/>
      <c r="TP143" s="1531"/>
      <c r="TQ143" s="1531"/>
      <c r="TR143" s="1531"/>
      <c r="TS143" s="1531"/>
      <c r="TT143" s="1531"/>
      <c r="TU143" s="1531"/>
      <c r="TV143" s="1531"/>
      <c r="TW143" s="1531"/>
      <c r="TX143" s="1531"/>
      <c r="TY143" s="1531"/>
      <c r="TZ143" s="1531"/>
      <c r="UA143" s="1531"/>
      <c r="UB143" s="1531"/>
      <c r="UC143" s="1531"/>
      <c r="UD143" s="1531"/>
      <c r="UE143" s="1531"/>
      <c r="UF143" s="1531"/>
      <c r="UG143" s="1531"/>
      <c r="UH143" s="1531"/>
      <c r="UI143" s="1531"/>
      <c r="UJ143" s="1531"/>
      <c r="UK143" s="1531"/>
      <c r="UL143" s="1531"/>
      <c r="UM143" s="1531"/>
      <c r="UN143" s="1531"/>
      <c r="UO143" s="1531"/>
      <c r="UP143" s="1531"/>
      <c r="UQ143" s="1531"/>
      <c r="UR143" s="1531"/>
      <c r="US143" s="1531"/>
      <c r="UT143" s="1531"/>
      <c r="UU143" s="1531"/>
      <c r="UV143" s="1531"/>
      <c r="UW143" s="1531"/>
      <c r="UX143" s="1531"/>
      <c r="UY143" s="1531"/>
      <c r="UZ143" s="1531"/>
      <c r="VA143" s="1531"/>
      <c r="VB143" s="1531"/>
      <c r="VC143" s="1531"/>
      <c r="VD143" s="1531"/>
      <c r="VE143" s="1531"/>
      <c r="VF143" s="1531"/>
      <c r="VG143" s="1531"/>
      <c r="VH143" s="1531"/>
      <c r="VI143" s="1531"/>
      <c r="VJ143" s="1531"/>
      <c r="VK143" s="1531"/>
      <c r="VL143" s="1531"/>
      <c r="VM143" s="1531"/>
      <c r="VN143" s="1531"/>
      <c r="VO143" s="1531"/>
      <c r="VP143" s="1531"/>
      <c r="VQ143" s="1531"/>
      <c r="VR143" s="1531"/>
      <c r="VS143" s="1531"/>
      <c r="VT143" s="1531"/>
      <c r="VU143" s="1531"/>
      <c r="VV143" s="1531"/>
      <c r="VW143" s="1531"/>
      <c r="VX143" s="1531"/>
      <c r="VY143" s="1531"/>
      <c r="VZ143" s="1531"/>
      <c r="WA143" s="1531"/>
      <c r="WB143" s="1531"/>
      <c r="WC143" s="1531"/>
      <c r="WD143" s="1531"/>
      <c r="WE143" s="1531"/>
      <c r="WF143" s="1531"/>
      <c r="WG143" s="1531"/>
      <c r="WH143" s="1531"/>
      <c r="WI143" s="1531"/>
      <c r="WJ143" s="1531"/>
      <c r="WK143" s="1531"/>
      <c r="WL143" s="1531"/>
      <c r="WM143" s="1531"/>
      <c r="WN143" s="1531"/>
      <c r="WO143" s="1531"/>
      <c r="WP143" s="1531"/>
      <c r="WQ143" s="1531"/>
      <c r="WR143" s="1531"/>
      <c r="WS143" s="1531"/>
      <c r="WT143" s="1531"/>
      <c r="WU143" s="1531"/>
      <c r="WV143" s="1531"/>
      <c r="WW143" s="1531"/>
      <c r="WX143" s="1531"/>
      <c r="WY143" s="1531"/>
      <c r="WZ143" s="1531"/>
      <c r="XA143" s="1531"/>
      <c r="XB143" s="1531"/>
      <c r="XC143" s="1531"/>
      <c r="XD143" s="1531"/>
      <c r="XE143" s="1531"/>
      <c r="XF143" s="1531"/>
      <c r="XG143" s="1531"/>
      <c r="XH143" s="1531"/>
      <c r="XI143" s="1531"/>
      <c r="XJ143" s="1531"/>
      <c r="XK143" s="1531"/>
      <c r="XL143" s="1531"/>
      <c r="XM143" s="1531"/>
      <c r="XN143" s="1531"/>
      <c r="XO143" s="1531"/>
      <c r="XP143" s="1531"/>
      <c r="XQ143" s="1531"/>
      <c r="XR143" s="1531"/>
      <c r="XS143" s="1531"/>
      <c r="XT143" s="1531"/>
      <c r="XU143" s="1531"/>
      <c r="XV143" s="1531"/>
      <c r="XW143" s="1531"/>
      <c r="XX143" s="1531"/>
      <c r="XY143" s="1531"/>
      <c r="XZ143" s="1531"/>
      <c r="YA143" s="1531"/>
      <c r="YB143" s="1531"/>
      <c r="YC143" s="1531"/>
      <c r="YD143" s="1531"/>
      <c r="YE143" s="1531"/>
      <c r="YF143" s="1531"/>
      <c r="YG143" s="1531"/>
      <c r="YH143" s="1531"/>
      <c r="YI143" s="1531"/>
      <c r="YJ143" s="1531"/>
      <c r="YK143" s="1531"/>
      <c r="YL143" s="1531"/>
      <c r="YM143" s="1531"/>
      <c r="YN143" s="1531"/>
      <c r="YO143" s="1531"/>
      <c r="YP143" s="1531"/>
      <c r="YQ143" s="1531"/>
      <c r="YR143" s="1531"/>
      <c r="YS143" s="1531"/>
      <c r="YT143" s="1531"/>
      <c r="YU143" s="1531"/>
      <c r="YV143" s="1531"/>
      <c r="YW143" s="1531"/>
      <c r="YX143" s="1531"/>
      <c r="YY143" s="1531"/>
      <c r="YZ143" s="1531"/>
      <c r="ZA143" s="1531"/>
      <c r="ZB143" s="1531"/>
      <c r="ZC143" s="1531"/>
      <c r="ZD143" s="1531"/>
      <c r="ZE143" s="1531"/>
      <c r="ZF143" s="1531"/>
      <c r="ZG143" s="1531"/>
      <c r="ZH143" s="1531"/>
      <c r="ZI143" s="1531"/>
      <c r="ZJ143" s="1531"/>
      <c r="ZK143" s="1531"/>
      <c r="ZL143" s="1531"/>
      <c r="ZM143" s="1531"/>
      <c r="ZN143" s="1531"/>
      <c r="ZO143" s="1531"/>
      <c r="ZP143" s="1531"/>
      <c r="ZQ143" s="1531"/>
      <c r="ZR143" s="1531"/>
      <c r="ZS143" s="1531"/>
      <c r="ZT143" s="1531"/>
      <c r="ZU143" s="1531"/>
      <c r="ZV143" s="1531"/>
      <c r="ZW143" s="1531"/>
      <c r="ZX143" s="1531"/>
      <c r="ZY143" s="1531"/>
      <c r="ZZ143" s="1531"/>
      <c r="AAA143" s="1531"/>
      <c r="AAB143" s="1531"/>
      <c r="AAC143" s="1531"/>
      <c r="AAD143" s="1531"/>
      <c r="AAE143" s="1531"/>
      <c r="AAF143" s="1531"/>
      <c r="AAG143" s="1531"/>
      <c r="AAH143" s="1531"/>
      <c r="AAI143" s="1531"/>
      <c r="AAJ143" s="1531"/>
      <c r="AAK143" s="1531"/>
      <c r="AAL143" s="1531"/>
      <c r="AAM143" s="1531"/>
      <c r="AAN143" s="1531"/>
      <c r="AAO143" s="1531"/>
      <c r="AAP143" s="1531"/>
      <c r="AAQ143" s="1531"/>
      <c r="AAR143" s="1531"/>
      <c r="AAS143" s="1531"/>
      <c r="AAT143" s="1531"/>
      <c r="AAU143" s="1531"/>
      <c r="AAV143" s="1531"/>
      <c r="AAW143" s="1531"/>
      <c r="AAX143" s="1531"/>
      <c r="AAY143" s="1531"/>
      <c r="AAZ143" s="1531"/>
      <c r="ABA143" s="1531"/>
      <c r="ABB143" s="1531"/>
      <c r="ABC143" s="1531"/>
      <c r="ABD143" s="1531"/>
      <c r="ABE143" s="1531"/>
      <c r="ABF143" s="1531"/>
      <c r="ABG143" s="1531"/>
      <c r="ABH143" s="1531"/>
      <c r="ABI143" s="1531"/>
      <c r="ABJ143" s="1531"/>
      <c r="ABK143" s="1531"/>
      <c r="ABL143" s="1531"/>
      <c r="ABM143" s="1531"/>
      <c r="ABN143" s="1531"/>
      <c r="ABO143" s="1531"/>
      <c r="ABP143" s="1531"/>
      <c r="ABQ143" s="1531"/>
      <c r="ABR143" s="1531"/>
      <c r="ABS143" s="1531"/>
      <c r="ABT143" s="1531"/>
      <c r="ABU143" s="1531"/>
      <c r="ABV143" s="1531"/>
      <c r="ABW143" s="1531"/>
      <c r="ABX143" s="1531"/>
      <c r="ABY143" s="1531"/>
      <c r="ABZ143" s="1531"/>
      <c r="ACA143" s="1531"/>
      <c r="ACB143" s="1531"/>
      <c r="ACC143" s="1531"/>
      <c r="ACD143" s="1531"/>
      <c r="ACE143" s="1531"/>
      <c r="ACF143" s="1531"/>
      <c r="ACG143" s="1531"/>
      <c r="ACH143" s="1531"/>
      <c r="ACI143" s="1531"/>
      <c r="ACJ143" s="1531"/>
      <c r="ACK143" s="1531"/>
      <c r="ACL143" s="1531"/>
      <c r="ACM143" s="1531"/>
      <c r="ACN143" s="1531"/>
      <c r="ACO143" s="1531"/>
      <c r="ACP143" s="1531"/>
      <c r="ACQ143" s="1531"/>
      <c r="ACR143" s="1531"/>
      <c r="ACS143" s="1531"/>
      <c r="ACT143" s="1531"/>
      <c r="ACU143" s="1531"/>
      <c r="ACV143" s="1531"/>
      <c r="ACW143" s="1531"/>
      <c r="ACX143" s="1531"/>
      <c r="ACY143" s="1531"/>
      <c r="ACZ143" s="1531"/>
      <c r="ADA143" s="1531"/>
      <c r="ADB143" s="1531"/>
      <c r="ADC143" s="1531"/>
      <c r="ADD143" s="1531"/>
      <c r="ADE143" s="1531"/>
      <c r="ADF143" s="1531"/>
      <c r="ADG143" s="1531"/>
      <c r="ADH143" s="1531"/>
      <c r="ADI143" s="1531"/>
      <c r="ADJ143" s="1531"/>
      <c r="ADK143" s="1531"/>
      <c r="ADL143" s="1531"/>
      <c r="ADM143" s="1531"/>
      <c r="ADN143" s="1531"/>
      <c r="ADO143" s="1531"/>
      <c r="ADP143" s="1531"/>
      <c r="ADQ143" s="1531"/>
      <c r="ADR143" s="1531"/>
      <c r="ADS143" s="1531"/>
      <c r="ADT143" s="1531"/>
      <c r="ADU143" s="1531"/>
      <c r="ADV143" s="1531"/>
      <c r="ADW143" s="1531"/>
      <c r="ADX143" s="1531"/>
      <c r="ADY143" s="1531"/>
      <c r="ADZ143" s="1531"/>
      <c r="AEA143" s="1531"/>
      <c r="AEB143" s="1531"/>
      <c r="AEC143" s="1531"/>
      <c r="AED143" s="1531"/>
      <c r="AEE143" s="1531"/>
      <c r="AEF143" s="1531"/>
      <c r="AEG143" s="1531"/>
      <c r="AEH143" s="1531"/>
      <c r="AEI143" s="1531"/>
      <c r="AEJ143" s="1531"/>
      <c r="AEK143" s="1531"/>
      <c r="AEL143" s="1531"/>
      <c r="AEM143" s="1531"/>
      <c r="AEN143" s="1531"/>
      <c r="AEO143" s="1531"/>
      <c r="AEP143" s="1531"/>
      <c r="AEQ143" s="1531"/>
      <c r="AER143" s="1531"/>
      <c r="AES143" s="1531"/>
      <c r="AET143" s="1531"/>
      <c r="AEU143" s="1531"/>
      <c r="AEV143" s="1531"/>
      <c r="AEW143" s="1531"/>
      <c r="AEX143" s="1531"/>
      <c r="AEY143" s="1531"/>
      <c r="AEZ143" s="1531"/>
      <c r="AFA143" s="1531"/>
      <c r="AFB143" s="1531"/>
      <c r="AFC143" s="1531"/>
      <c r="AFD143" s="1531"/>
      <c r="AFE143" s="1531"/>
      <c r="AFF143" s="1531"/>
      <c r="AFG143" s="1531"/>
      <c r="AFH143" s="1531"/>
      <c r="AFI143" s="1531"/>
      <c r="AFJ143" s="1531"/>
      <c r="AFK143" s="1531"/>
      <c r="AFL143" s="1531"/>
      <c r="AFM143" s="1531"/>
      <c r="AFN143" s="1531"/>
      <c r="AFO143" s="1531"/>
      <c r="AFP143" s="1531"/>
      <c r="AFQ143" s="1531"/>
      <c r="AFR143" s="1531"/>
      <c r="AFS143" s="1531"/>
      <c r="AFT143" s="1531"/>
      <c r="AFU143" s="1531"/>
      <c r="AFV143" s="1531"/>
      <c r="AFW143" s="1531"/>
      <c r="AFX143" s="1531"/>
      <c r="AFY143" s="1531"/>
      <c r="AFZ143" s="1531"/>
      <c r="AGA143" s="1531"/>
      <c r="AGB143" s="1531"/>
      <c r="AGC143" s="1531"/>
      <c r="AGD143" s="1531"/>
      <c r="AGE143" s="1531"/>
      <c r="AGF143" s="1531"/>
      <c r="AGG143" s="1531"/>
      <c r="AGH143" s="1531"/>
      <c r="AGI143" s="1531"/>
      <c r="AGJ143" s="1531"/>
      <c r="AGK143" s="1531"/>
      <c r="AGL143" s="1531"/>
      <c r="AGM143" s="1531"/>
      <c r="AGN143" s="1531"/>
      <c r="AGO143" s="1531"/>
      <c r="AGP143" s="1531"/>
      <c r="AGQ143" s="1531"/>
      <c r="AGR143" s="1531"/>
      <c r="AGS143" s="1531"/>
      <c r="AGT143" s="1531"/>
      <c r="AGU143" s="1531"/>
      <c r="AGV143" s="1531"/>
      <c r="AGW143" s="1531"/>
      <c r="AGX143" s="1531"/>
      <c r="AGY143" s="1531"/>
      <c r="AGZ143" s="1531"/>
      <c r="AHA143" s="1531"/>
      <c r="AHB143" s="1531"/>
      <c r="AHC143" s="1531"/>
      <c r="AHD143" s="1531"/>
      <c r="AHE143" s="1531"/>
      <c r="AHF143" s="1531"/>
      <c r="AHG143" s="1531"/>
      <c r="AHH143" s="1531"/>
      <c r="AHI143" s="1531"/>
      <c r="AHJ143" s="1531"/>
      <c r="AHK143" s="1531"/>
      <c r="AHL143" s="1531"/>
      <c r="AHM143" s="1531"/>
      <c r="AHN143" s="1531"/>
      <c r="AHO143" s="1531"/>
      <c r="AHP143" s="1531"/>
      <c r="AHQ143" s="1531"/>
      <c r="AHR143" s="1531"/>
      <c r="AHS143" s="1531"/>
      <c r="AHT143" s="1531"/>
      <c r="AHU143" s="1531"/>
      <c r="AHV143" s="1531"/>
      <c r="AHW143" s="1531"/>
      <c r="AHX143" s="1531"/>
      <c r="AHY143" s="1531"/>
      <c r="AHZ143" s="1531"/>
      <c r="AIA143" s="1531"/>
      <c r="AIB143" s="1531"/>
      <c r="AIC143" s="1531"/>
      <c r="AID143" s="1531"/>
      <c r="AIE143" s="1531"/>
      <c r="AIF143" s="1531"/>
      <c r="AIG143" s="1531"/>
      <c r="AIH143" s="1531"/>
      <c r="AII143" s="1531"/>
      <c r="AIJ143" s="1531"/>
      <c r="AIK143" s="1531"/>
      <c r="AIL143" s="1531"/>
      <c r="AIM143" s="1531"/>
      <c r="AIN143" s="1531"/>
      <c r="AIO143" s="1531"/>
      <c r="AIP143" s="1531"/>
      <c r="AIQ143" s="1531"/>
      <c r="AIR143" s="1531"/>
      <c r="AIS143" s="1531"/>
      <c r="AIT143" s="1531"/>
      <c r="AIU143" s="1531"/>
      <c r="AIV143" s="1531"/>
      <c r="AIW143" s="1531"/>
      <c r="AIX143" s="1531"/>
      <c r="AIY143" s="1531"/>
      <c r="AIZ143" s="1531"/>
      <c r="AJA143" s="1531"/>
      <c r="AJB143" s="1531"/>
      <c r="AJC143" s="1531"/>
      <c r="AJD143" s="1531"/>
      <c r="AJE143" s="1531"/>
      <c r="AJF143" s="1531"/>
      <c r="AJG143" s="1531"/>
      <c r="AJH143" s="1531"/>
      <c r="AJI143" s="1531"/>
      <c r="AJJ143" s="1531"/>
      <c r="AJK143" s="1531"/>
      <c r="AJL143" s="1531"/>
      <c r="AJM143" s="1531"/>
      <c r="AJN143" s="1531"/>
      <c r="AJO143" s="1531"/>
      <c r="AJP143" s="1531"/>
      <c r="AJQ143" s="1531"/>
      <c r="AJR143" s="1531"/>
      <c r="AJS143" s="1531"/>
      <c r="AJT143" s="1531"/>
      <c r="AJU143" s="1531"/>
      <c r="AJV143" s="1531"/>
      <c r="AJW143" s="1531"/>
      <c r="AJX143" s="1531"/>
      <c r="AJY143" s="1531"/>
      <c r="AJZ143" s="1531"/>
      <c r="AKA143" s="1531"/>
      <c r="AKB143" s="1531"/>
      <c r="AKC143" s="1531"/>
      <c r="AKD143" s="1531"/>
      <c r="AKE143" s="1531"/>
      <c r="AKF143" s="1531"/>
      <c r="AKG143" s="1531"/>
      <c r="AKH143" s="1531"/>
      <c r="AKI143" s="1531"/>
      <c r="AKJ143" s="1531"/>
      <c r="AKK143" s="1531"/>
      <c r="AKL143" s="1531"/>
      <c r="AKM143" s="1531"/>
      <c r="AKN143" s="1531"/>
      <c r="AKO143" s="1531"/>
      <c r="AKP143" s="1531"/>
      <c r="AKQ143" s="1531"/>
      <c r="AKR143" s="1531"/>
      <c r="AKS143" s="1531"/>
      <c r="AKT143" s="1531"/>
      <c r="AKU143" s="1531"/>
      <c r="AKV143" s="1531"/>
      <c r="AKW143" s="1531"/>
      <c r="AKX143" s="1531"/>
      <c r="AKY143" s="1531"/>
      <c r="AKZ143" s="1531"/>
      <c r="ALA143" s="1531"/>
      <c r="ALB143" s="1531"/>
      <c r="ALC143" s="1531"/>
      <c r="ALD143" s="1531"/>
      <c r="ALE143" s="1531"/>
      <c r="ALF143" s="1531"/>
      <c r="ALG143" s="1531"/>
      <c r="ALH143" s="1531"/>
      <c r="ALI143" s="1531"/>
      <c r="ALJ143" s="1531"/>
      <c r="ALK143" s="1531"/>
      <c r="ALL143" s="1531"/>
      <c r="ALM143" s="1531"/>
      <c r="ALN143" s="1531"/>
      <c r="ALO143" s="1531"/>
      <c r="ALP143" s="1531"/>
      <c r="ALQ143" s="1531"/>
      <c r="ALR143" s="1531"/>
      <c r="ALS143" s="1531"/>
      <c r="ALT143" s="1531"/>
      <c r="ALU143" s="1531"/>
      <c r="ALV143" s="1531"/>
      <c r="ALW143" s="1531"/>
      <c r="ALX143" s="1531"/>
      <c r="ALY143" s="1531"/>
      <c r="ALZ143" s="1531"/>
      <c r="AMA143" s="1531"/>
      <c r="AMB143" s="1531"/>
      <c r="AMC143" s="1531"/>
      <c r="AMD143" s="1531"/>
      <c r="AME143" s="1531"/>
      <c r="AMF143" s="1531"/>
      <c r="AMG143" s="1531"/>
      <c r="AMH143" s="1531"/>
      <c r="AMI143" s="1531"/>
      <c r="AMJ143" s="1531"/>
      <c r="AMK143" s="1531"/>
      <c r="AML143" s="1531"/>
      <c r="AMM143" s="1531"/>
      <c r="AMN143" s="1531"/>
      <c r="AMO143" s="1531"/>
      <c r="AMP143" s="1531"/>
      <c r="AMQ143" s="1531"/>
      <c r="AMR143" s="1531"/>
      <c r="AMS143" s="1531"/>
      <c r="AMT143" s="1531"/>
      <c r="AMU143" s="1531"/>
      <c r="AMV143" s="1531"/>
      <c r="AMW143" s="1531"/>
      <c r="AMX143" s="1531"/>
      <c r="AMY143" s="1531"/>
      <c r="AMZ143" s="1531"/>
      <c r="ANA143" s="1531"/>
      <c r="ANB143" s="1531"/>
      <c r="ANC143" s="1531"/>
      <c r="AND143" s="1531"/>
      <c r="ANE143" s="1531"/>
      <c r="ANF143" s="1531"/>
      <c r="ANG143" s="1531"/>
      <c r="ANH143" s="1531"/>
      <c r="ANI143" s="1531"/>
      <c r="ANJ143" s="1531"/>
      <c r="ANK143" s="1531"/>
      <c r="ANL143" s="1531"/>
      <c r="ANM143" s="1531"/>
      <c r="ANN143" s="1531"/>
      <c r="ANO143" s="1531"/>
      <c r="ANP143" s="1531"/>
      <c r="ANQ143" s="1531"/>
      <c r="ANR143" s="1531"/>
      <c r="ANS143" s="1531"/>
      <c r="ANT143" s="1531"/>
      <c r="ANU143" s="1531"/>
      <c r="ANV143" s="1531"/>
      <c r="ANW143" s="1531"/>
      <c r="ANX143" s="1531"/>
      <c r="ANY143" s="1531"/>
      <c r="ANZ143" s="1531"/>
      <c r="AOA143" s="1531"/>
      <c r="AOB143" s="1531"/>
      <c r="AOC143" s="1531"/>
      <c r="AOD143" s="1531"/>
      <c r="AOE143" s="1531"/>
      <c r="AOF143" s="1531"/>
      <c r="AOG143" s="1531"/>
      <c r="AOH143" s="1531"/>
      <c r="AOI143" s="1531"/>
      <c r="AOJ143" s="1531"/>
      <c r="AOK143" s="1531"/>
      <c r="AOL143" s="1531"/>
      <c r="AOM143" s="1531"/>
      <c r="AON143" s="1531"/>
      <c r="AOO143" s="1531"/>
      <c r="AOP143" s="1531"/>
      <c r="AOQ143" s="1531"/>
      <c r="AOR143" s="1531"/>
      <c r="AOS143" s="1531"/>
      <c r="AOT143" s="1531"/>
      <c r="AOU143" s="1531"/>
      <c r="AOV143" s="1531"/>
      <c r="AOW143" s="1531"/>
      <c r="AOX143" s="1531"/>
      <c r="AOY143" s="1531"/>
      <c r="AOZ143" s="1531"/>
      <c r="APA143" s="1531"/>
      <c r="APB143" s="1531"/>
      <c r="APC143" s="1531"/>
      <c r="APD143" s="1531"/>
      <c r="APE143" s="1531"/>
      <c r="APF143" s="1531"/>
      <c r="APG143" s="1531"/>
      <c r="APH143" s="1531"/>
      <c r="API143" s="1531"/>
      <c r="APJ143" s="1531"/>
      <c r="APK143" s="1531"/>
      <c r="APL143" s="1531"/>
      <c r="APM143" s="1531"/>
      <c r="APN143" s="1531"/>
      <c r="APO143" s="1531"/>
      <c r="APP143" s="1531"/>
      <c r="APQ143" s="1531"/>
      <c r="APR143" s="1531"/>
      <c r="APS143" s="1531"/>
      <c r="APT143" s="1531"/>
      <c r="APU143" s="1531"/>
      <c r="APV143" s="1531"/>
      <c r="APW143" s="1531"/>
      <c r="APX143" s="1531"/>
      <c r="APY143" s="1531"/>
      <c r="APZ143" s="1531"/>
      <c r="AQA143" s="1531"/>
      <c r="AQB143" s="1531"/>
      <c r="AQC143" s="1531"/>
      <c r="AQD143" s="1531"/>
      <c r="AQE143" s="1531"/>
      <c r="AQF143" s="1531"/>
      <c r="AQG143" s="1531"/>
      <c r="AQH143" s="1531"/>
      <c r="AQI143" s="1531"/>
      <c r="AQJ143" s="1531"/>
      <c r="AQK143" s="1531"/>
      <c r="AQL143" s="1531"/>
      <c r="AQM143" s="1531"/>
      <c r="AQN143" s="1531"/>
      <c r="AQO143" s="1531"/>
      <c r="AQP143" s="1531"/>
      <c r="AQQ143" s="1531"/>
      <c r="AQR143" s="1531"/>
      <c r="AQS143" s="1531"/>
      <c r="AQT143" s="1531"/>
      <c r="AQU143" s="1531"/>
      <c r="AQV143" s="1531"/>
      <c r="AQW143" s="1531"/>
      <c r="AQX143" s="1531"/>
      <c r="AQY143" s="1531"/>
      <c r="AQZ143" s="1531"/>
      <c r="ARA143" s="1531"/>
      <c r="ARB143" s="1531"/>
      <c r="ARC143" s="1531"/>
      <c r="ARD143" s="1531"/>
      <c r="ARE143" s="1531"/>
      <c r="ARF143" s="1531"/>
      <c r="ARG143" s="1531"/>
      <c r="ARH143" s="1531"/>
      <c r="ARI143" s="1531"/>
      <c r="ARJ143" s="1531"/>
      <c r="ARK143" s="1531"/>
      <c r="ARL143" s="1531"/>
      <c r="ARM143" s="1531"/>
      <c r="ARN143" s="1531"/>
      <c r="ARO143" s="1531"/>
      <c r="ARP143" s="1531"/>
      <c r="ARQ143" s="1531"/>
      <c r="ARR143" s="1531"/>
      <c r="ARS143" s="1531"/>
      <c r="ART143" s="1531"/>
      <c r="ARU143" s="1531"/>
      <c r="ARV143" s="1531"/>
      <c r="ARW143" s="1531"/>
      <c r="ARX143" s="1531"/>
      <c r="ARY143" s="1531"/>
      <c r="ARZ143" s="1531"/>
      <c r="ASA143" s="1531"/>
      <c r="ASB143" s="1531"/>
      <c r="ASC143" s="1531"/>
      <c r="ASD143" s="1531"/>
      <c r="ASE143" s="1531"/>
      <c r="ASF143" s="1531"/>
      <c r="ASG143" s="1531"/>
      <c r="ASH143" s="1531"/>
      <c r="ASI143" s="1531"/>
      <c r="ASJ143" s="1531"/>
      <c r="ASK143" s="1531"/>
      <c r="ASL143" s="1531"/>
      <c r="ASM143" s="1531"/>
      <c r="ASN143" s="1531"/>
      <c r="ASO143" s="1531"/>
      <c r="ASP143" s="1531"/>
      <c r="ASQ143" s="1531"/>
      <c r="ASR143" s="1531"/>
      <c r="ASS143" s="1531"/>
      <c r="AST143" s="1531"/>
      <c r="ASU143" s="1531"/>
      <c r="ASV143" s="1531"/>
      <c r="ASW143" s="1531"/>
      <c r="ASX143" s="1531"/>
      <c r="ASY143" s="1531"/>
      <c r="ASZ143" s="1531"/>
      <c r="ATA143" s="1531"/>
      <c r="ATB143" s="1531"/>
      <c r="ATC143" s="1531"/>
      <c r="ATD143" s="1531"/>
      <c r="ATE143" s="1531"/>
      <c r="ATF143" s="1531"/>
      <c r="ATG143" s="1531"/>
      <c r="ATH143" s="1531"/>
      <c r="ATI143" s="1531"/>
      <c r="ATJ143" s="1531"/>
      <c r="ATK143" s="1531"/>
      <c r="ATL143" s="1531"/>
      <c r="ATM143" s="1531"/>
      <c r="ATN143" s="1531"/>
      <c r="ATO143" s="1531"/>
      <c r="ATP143" s="1531"/>
      <c r="ATQ143" s="1531"/>
      <c r="ATR143" s="1531"/>
      <c r="ATS143" s="1531"/>
      <c r="ATT143" s="1531"/>
      <c r="ATU143" s="1531"/>
      <c r="ATV143" s="1531"/>
      <c r="ATW143" s="1531"/>
      <c r="ATX143" s="1531"/>
      <c r="ATY143" s="1531"/>
      <c r="ATZ143" s="1531"/>
      <c r="AUA143" s="1531"/>
      <c r="AUB143" s="1531"/>
      <c r="AUC143" s="1531"/>
      <c r="AUD143" s="1531"/>
      <c r="AUE143" s="1531"/>
      <c r="AUF143" s="1531"/>
      <c r="AUG143" s="1531"/>
      <c r="AUH143" s="1531"/>
      <c r="AUI143" s="1531"/>
    </row>
    <row r="144" spans="1:1231" s="1406" customFormat="1" ht="31.75" customHeight="1" x14ac:dyDescent="0.75">
      <c r="A144" s="2088"/>
      <c r="B144" s="2094"/>
      <c r="C144" s="1592">
        <v>18.3</v>
      </c>
      <c r="D144" s="1594" t="s">
        <v>66</v>
      </c>
      <c r="E144" s="1490" t="s">
        <v>0</v>
      </c>
      <c r="F144" s="1490" t="s">
        <v>0</v>
      </c>
      <c r="G144" s="1423" t="e">
        <f t="array" ref="G144">INDEX('Salary . staff rates'!$A$6:$C$28,MATCH(1,('Salary . staff rates'!$A$6:$A$28=E144)*('Salary . staff rates'!$B$6:$B$28=F144),0),3)</f>
        <v>#N/A</v>
      </c>
      <c r="H144" s="1423" t="e">
        <f>IF(E144="External",G144,G144/working_days*(1+loading_factor))</f>
        <v>#N/A</v>
      </c>
      <c r="I144" s="1491" t="s">
        <v>0</v>
      </c>
      <c r="J144" s="1492" t="s">
        <v>0</v>
      </c>
      <c r="K144" s="1493" t="s">
        <v>0</v>
      </c>
      <c r="L144" s="1494" t="str">
        <f>IF(K144="N/A","",H144*K144)</f>
        <v/>
      </c>
      <c r="M144" s="1551" t="s">
        <v>31</v>
      </c>
      <c r="N144" s="1496">
        <f>IF(M144="Yes",L144*'Salary . staff rates'!$C$34,0)</f>
        <v>0</v>
      </c>
      <c r="P144" s="662">
        <v>1</v>
      </c>
      <c r="Q144" s="662">
        <v>1</v>
      </c>
      <c r="W144" s="1564"/>
      <c r="Y144" s="662" t="str">
        <f t="shared" si="116"/>
        <v/>
      </c>
      <c r="Z144" s="662">
        <f t="shared" si="117"/>
        <v>0</v>
      </c>
      <c r="AA144" s="1433"/>
      <c r="AB144" s="662" t="str">
        <f t="shared" si="118"/>
        <v/>
      </c>
      <c r="AC144" s="662">
        <f t="shared" si="119"/>
        <v>0</v>
      </c>
      <c r="AD144" s="1412"/>
      <c r="AE144" s="1412"/>
      <c r="AF144" s="1412"/>
      <c r="AL144" s="1413"/>
      <c r="AN144" s="1435" t="str">
        <f t="shared" si="120"/>
        <v/>
      </c>
      <c r="AO144" s="1435">
        <f t="shared" si="121"/>
        <v>0</v>
      </c>
      <c r="AP144" s="1531"/>
      <c r="AQ144" s="1531"/>
      <c r="AR144" s="1531"/>
      <c r="AS144" s="1531"/>
      <c r="AT144" s="1531"/>
      <c r="AU144" s="1531"/>
      <c r="AV144" s="1531"/>
      <c r="AW144" s="1531"/>
      <c r="AX144" s="1531"/>
      <c r="AY144" s="1531"/>
      <c r="AZ144" s="1531"/>
      <c r="BA144" s="1531"/>
      <c r="BB144" s="1531"/>
      <c r="BC144" s="1531"/>
      <c r="BD144" s="1531"/>
      <c r="BE144" s="1531"/>
      <c r="BF144" s="1531"/>
      <c r="BG144" s="1531"/>
      <c r="BH144" s="1531"/>
      <c r="BI144" s="1531"/>
      <c r="BJ144" s="1531"/>
      <c r="BK144" s="1531"/>
      <c r="BL144" s="1531"/>
      <c r="BM144" s="1531"/>
      <c r="BN144" s="1531"/>
      <c r="BO144" s="1531"/>
      <c r="BP144" s="1531"/>
      <c r="BQ144" s="1531"/>
      <c r="BR144" s="1531"/>
      <c r="BS144" s="1531"/>
      <c r="BT144" s="1531"/>
      <c r="BU144" s="1531"/>
      <c r="BV144" s="1531"/>
      <c r="BW144" s="1531"/>
      <c r="BX144" s="1531"/>
      <c r="BY144" s="1531"/>
      <c r="BZ144" s="1531"/>
      <c r="CA144" s="1531"/>
      <c r="CB144" s="1531"/>
      <c r="CC144" s="1531"/>
      <c r="CD144" s="1531"/>
      <c r="CE144" s="1531"/>
      <c r="CF144" s="1531"/>
      <c r="CG144" s="1531"/>
      <c r="CH144" s="1531"/>
      <c r="CI144" s="1531"/>
      <c r="CJ144" s="1531"/>
      <c r="CK144" s="1531"/>
      <c r="CL144" s="1531"/>
      <c r="CM144" s="1531"/>
      <c r="CN144" s="1531"/>
      <c r="CO144" s="1531"/>
      <c r="CP144" s="1531"/>
      <c r="CQ144" s="1531"/>
      <c r="CR144" s="1531"/>
      <c r="CS144" s="1531"/>
      <c r="CT144" s="1531"/>
      <c r="CU144" s="1531"/>
      <c r="CV144" s="1531"/>
      <c r="CW144" s="1531"/>
      <c r="CX144" s="1531"/>
      <c r="CY144" s="1531"/>
      <c r="CZ144" s="1531"/>
      <c r="DA144" s="1531"/>
      <c r="DB144" s="1531"/>
      <c r="DC144" s="1531"/>
      <c r="DD144" s="1531"/>
      <c r="DE144" s="1531"/>
      <c r="DF144" s="1531"/>
      <c r="DG144" s="1531"/>
      <c r="DH144" s="1531"/>
      <c r="DI144" s="1531"/>
      <c r="DJ144" s="1531"/>
      <c r="DK144" s="1531"/>
      <c r="DL144" s="1531"/>
      <c r="DM144" s="1531"/>
      <c r="DN144" s="1531"/>
      <c r="DO144" s="1531"/>
      <c r="DP144" s="1531"/>
      <c r="DQ144" s="1531"/>
      <c r="DR144" s="1531"/>
      <c r="DS144" s="1531"/>
      <c r="DT144" s="1531"/>
      <c r="DU144" s="1531"/>
      <c r="DV144" s="1531"/>
      <c r="DW144" s="1531"/>
      <c r="DX144" s="1531"/>
      <c r="DY144" s="1531"/>
      <c r="DZ144" s="1531"/>
      <c r="EA144" s="1531"/>
      <c r="EB144" s="1531"/>
      <c r="EC144" s="1531"/>
      <c r="ED144" s="1531"/>
      <c r="EE144" s="1531"/>
      <c r="EF144" s="1531"/>
      <c r="EG144" s="1531"/>
      <c r="EH144" s="1531"/>
      <c r="EI144" s="1531"/>
      <c r="EJ144" s="1531"/>
      <c r="EK144" s="1531"/>
      <c r="EL144" s="1531"/>
      <c r="EM144" s="1531"/>
      <c r="EN144" s="1531"/>
      <c r="EO144" s="1531"/>
      <c r="EP144" s="1531"/>
      <c r="EQ144" s="1531"/>
      <c r="ER144" s="1531"/>
      <c r="ES144" s="1531"/>
      <c r="ET144" s="1531"/>
      <c r="EU144" s="1531"/>
      <c r="EV144" s="1531"/>
      <c r="EW144" s="1531"/>
      <c r="EX144" s="1531"/>
      <c r="EY144" s="1531"/>
      <c r="EZ144" s="1531"/>
      <c r="FA144" s="1531"/>
      <c r="FB144" s="1531"/>
      <c r="FC144" s="1531"/>
      <c r="FD144" s="1531"/>
      <c r="FE144" s="1531"/>
      <c r="FF144" s="1531"/>
      <c r="FG144" s="1531"/>
      <c r="FH144" s="1531"/>
      <c r="FI144" s="1531"/>
      <c r="FJ144" s="1531"/>
      <c r="FK144" s="1531"/>
      <c r="FL144" s="1531"/>
      <c r="FM144" s="1531"/>
      <c r="FN144" s="1531"/>
      <c r="FO144" s="1531"/>
      <c r="FP144" s="1531"/>
      <c r="FQ144" s="1531"/>
      <c r="FR144" s="1531"/>
      <c r="FS144" s="1531"/>
      <c r="FT144" s="1531"/>
      <c r="FU144" s="1531"/>
      <c r="FV144" s="1531"/>
      <c r="FW144" s="1531"/>
      <c r="FX144" s="1531"/>
      <c r="FY144" s="1531"/>
      <c r="FZ144" s="1531"/>
      <c r="GA144" s="1531"/>
      <c r="GB144" s="1531"/>
      <c r="GC144" s="1531"/>
      <c r="GD144" s="1531"/>
      <c r="GE144" s="1531"/>
      <c r="GF144" s="1531"/>
      <c r="GG144" s="1531"/>
      <c r="GH144" s="1531"/>
      <c r="GI144" s="1531"/>
      <c r="GJ144" s="1531"/>
      <c r="GK144" s="1531"/>
      <c r="GL144" s="1531"/>
      <c r="GM144" s="1531"/>
      <c r="GN144" s="1531"/>
      <c r="GO144" s="1531"/>
      <c r="GP144" s="1531"/>
      <c r="GQ144" s="1531"/>
      <c r="GR144" s="1531"/>
      <c r="GS144" s="1531"/>
      <c r="GT144" s="1531"/>
      <c r="GU144" s="1531"/>
      <c r="GV144" s="1531"/>
      <c r="GW144" s="1531"/>
      <c r="GX144" s="1531"/>
      <c r="GY144" s="1531"/>
      <c r="GZ144" s="1531"/>
      <c r="HA144" s="1531"/>
      <c r="HB144" s="1531"/>
      <c r="HC144" s="1531"/>
      <c r="HD144" s="1531"/>
      <c r="HE144" s="1531"/>
      <c r="HF144" s="1531"/>
      <c r="HG144" s="1531"/>
      <c r="HH144" s="1531"/>
      <c r="HI144" s="1531"/>
      <c r="HJ144" s="1531"/>
      <c r="HK144" s="1531"/>
      <c r="HL144" s="1531"/>
      <c r="HM144" s="1531"/>
      <c r="HN144" s="1531"/>
      <c r="HO144" s="1531"/>
      <c r="HP144" s="1531"/>
      <c r="HQ144" s="1531"/>
      <c r="HR144" s="1531"/>
      <c r="HS144" s="1531"/>
      <c r="HT144" s="1531"/>
      <c r="HU144" s="1531"/>
      <c r="HV144" s="1531"/>
      <c r="HW144" s="1531"/>
      <c r="HX144" s="1531"/>
      <c r="HY144" s="1531"/>
      <c r="HZ144" s="1531"/>
      <c r="IA144" s="1531"/>
      <c r="IB144" s="1531"/>
      <c r="IC144" s="1531"/>
      <c r="ID144" s="1531"/>
      <c r="IE144" s="1531"/>
      <c r="IF144" s="1531"/>
      <c r="IG144" s="1531"/>
      <c r="IH144" s="1531"/>
      <c r="II144" s="1531"/>
      <c r="IJ144" s="1531"/>
      <c r="IK144" s="1531"/>
      <c r="IL144" s="1531"/>
      <c r="IM144" s="1531"/>
      <c r="IN144" s="1531"/>
      <c r="IO144" s="1531"/>
      <c r="IP144" s="1531"/>
      <c r="IQ144" s="1531"/>
      <c r="IR144" s="1531"/>
      <c r="IS144" s="1531"/>
      <c r="IT144" s="1531"/>
      <c r="IU144" s="1531"/>
      <c r="IV144" s="1531"/>
      <c r="IW144" s="1531"/>
      <c r="IX144" s="1531"/>
      <c r="IY144" s="1531"/>
      <c r="IZ144" s="1531"/>
      <c r="JA144" s="1531"/>
      <c r="JB144" s="1531"/>
      <c r="JC144" s="1531"/>
      <c r="JD144" s="1531"/>
      <c r="JE144" s="1531"/>
      <c r="JF144" s="1531"/>
      <c r="JG144" s="1531"/>
      <c r="JH144" s="1531"/>
      <c r="JI144" s="1531"/>
      <c r="JJ144" s="1531"/>
      <c r="JK144" s="1531"/>
      <c r="JL144" s="1531"/>
      <c r="JM144" s="1531"/>
      <c r="JN144" s="1531"/>
      <c r="JO144" s="1531"/>
      <c r="JP144" s="1531"/>
      <c r="JQ144" s="1531"/>
      <c r="JR144" s="1531"/>
      <c r="JS144" s="1531"/>
      <c r="JT144" s="1531"/>
      <c r="JU144" s="1531"/>
      <c r="JV144" s="1531"/>
      <c r="JW144" s="1531"/>
      <c r="JX144" s="1531"/>
      <c r="JY144" s="1531"/>
      <c r="JZ144" s="1531"/>
      <c r="KA144" s="1531"/>
      <c r="KB144" s="1531"/>
      <c r="KC144" s="1531"/>
      <c r="KD144" s="1531"/>
      <c r="KE144" s="1531"/>
      <c r="KF144" s="1531"/>
      <c r="KG144" s="1531"/>
      <c r="KH144" s="1531"/>
      <c r="KI144" s="1531"/>
      <c r="KJ144" s="1531"/>
      <c r="KK144" s="1531"/>
      <c r="KL144" s="1531"/>
      <c r="KM144" s="1531"/>
      <c r="KN144" s="1531"/>
      <c r="KO144" s="1531"/>
      <c r="KP144" s="1531"/>
      <c r="KQ144" s="1531"/>
      <c r="KR144" s="1531"/>
      <c r="KS144" s="1531"/>
      <c r="KT144" s="1531"/>
      <c r="KU144" s="1531"/>
      <c r="KV144" s="1531"/>
      <c r="KW144" s="1531"/>
      <c r="KX144" s="1531"/>
      <c r="KY144" s="1531"/>
      <c r="KZ144" s="1531"/>
      <c r="LA144" s="1531"/>
      <c r="LB144" s="1531"/>
      <c r="LC144" s="1531"/>
      <c r="LD144" s="1531"/>
      <c r="LE144" s="1531"/>
      <c r="LF144" s="1531"/>
      <c r="LG144" s="1531"/>
      <c r="LH144" s="1531"/>
      <c r="LI144" s="1531"/>
      <c r="LJ144" s="1531"/>
      <c r="LK144" s="1531"/>
      <c r="LL144" s="1531"/>
      <c r="LM144" s="1531"/>
      <c r="LN144" s="1531"/>
      <c r="LO144" s="1531"/>
      <c r="LP144" s="1531"/>
      <c r="LQ144" s="1531"/>
      <c r="LR144" s="1531"/>
      <c r="LS144" s="1531"/>
      <c r="LT144" s="1531"/>
      <c r="LU144" s="1531"/>
      <c r="LV144" s="1531"/>
      <c r="LW144" s="1531"/>
      <c r="LX144" s="1531"/>
      <c r="LY144" s="1531"/>
      <c r="LZ144" s="1531"/>
      <c r="MA144" s="1531"/>
      <c r="MB144" s="1531"/>
      <c r="MC144" s="1531"/>
      <c r="MD144" s="1531"/>
      <c r="ME144" s="1531"/>
      <c r="MF144" s="1531"/>
      <c r="MG144" s="1531"/>
      <c r="MH144" s="1531"/>
      <c r="MI144" s="1531"/>
      <c r="MJ144" s="1531"/>
      <c r="MK144" s="1531"/>
      <c r="ML144" s="1531"/>
      <c r="MM144" s="1531"/>
      <c r="MN144" s="1531"/>
      <c r="MO144" s="1531"/>
      <c r="MP144" s="1531"/>
      <c r="MQ144" s="1531"/>
      <c r="MR144" s="1531"/>
      <c r="MS144" s="1531"/>
      <c r="MT144" s="1531"/>
      <c r="MU144" s="1531"/>
      <c r="MV144" s="1531"/>
      <c r="MW144" s="1531"/>
      <c r="MX144" s="1531"/>
      <c r="MY144" s="1531"/>
      <c r="MZ144" s="1531"/>
      <c r="NA144" s="1531"/>
      <c r="NB144" s="1531"/>
      <c r="NC144" s="1531"/>
      <c r="ND144" s="1531"/>
      <c r="NE144" s="1531"/>
      <c r="NF144" s="1531"/>
      <c r="NG144" s="1531"/>
      <c r="NH144" s="1531"/>
      <c r="NI144" s="1531"/>
      <c r="NJ144" s="1531"/>
      <c r="NK144" s="1531"/>
      <c r="NL144" s="1531"/>
      <c r="NM144" s="1531"/>
      <c r="NN144" s="1531"/>
      <c r="NO144" s="1531"/>
      <c r="NP144" s="1531"/>
      <c r="NQ144" s="1531"/>
      <c r="NR144" s="1531"/>
      <c r="NS144" s="1531"/>
      <c r="NT144" s="1531"/>
      <c r="NU144" s="1531"/>
      <c r="NV144" s="1531"/>
      <c r="NW144" s="1531"/>
      <c r="NX144" s="1531"/>
      <c r="NY144" s="1531"/>
      <c r="NZ144" s="1531"/>
      <c r="OA144" s="1531"/>
      <c r="OB144" s="1531"/>
      <c r="OC144" s="1531"/>
      <c r="OD144" s="1531"/>
      <c r="OE144" s="1531"/>
      <c r="OF144" s="1531"/>
      <c r="OG144" s="1531"/>
      <c r="OH144" s="1531"/>
      <c r="OI144" s="1531"/>
      <c r="OJ144" s="1531"/>
      <c r="OK144" s="1531"/>
      <c r="OL144" s="1531"/>
      <c r="OM144" s="1531"/>
      <c r="ON144" s="1531"/>
      <c r="OO144" s="1531"/>
      <c r="OP144" s="1531"/>
      <c r="OQ144" s="1531"/>
      <c r="OR144" s="1531"/>
      <c r="OS144" s="1531"/>
      <c r="OT144" s="1531"/>
      <c r="OU144" s="1531"/>
      <c r="OV144" s="1531"/>
      <c r="OW144" s="1531"/>
      <c r="OX144" s="1531"/>
      <c r="OY144" s="1531"/>
      <c r="OZ144" s="1531"/>
      <c r="PA144" s="1531"/>
      <c r="PB144" s="1531"/>
      <c r="PC144" s="1531"/>
      <c r="PD144" s="1531"/>
      <c r="PE144" s="1531"/>
      <c r="PF144" s="1531"/>
      <c r="PG144" s="1531"/>
      <c r="PH144" s="1531"/>
      <c r="PI144" s="1531"/>
      <c r="PJ144" s="1531"/>
      <c r="PK144" s="1531"/>
      <c r="PL144" s="1531"/>
      <c r="PM144" s="1531"/>
      <c r="PN144" s="1531"/>
      <c r="PO144" s="1531"/>
      <c r="PP144" s="1531"/>
      <c r="PQ144" s="1531"/>
      <c r="PR144" s="1531"/>
      <c r="PS144" s="1531"/>
      <c r="PT144" s="1531"/>
      <c r="PU144" s="1531"/>
      <c r="PV144" s="1531"/>
      <c r="PW144" s="1531"/>
      <c r="PX144" s="1531"/>
      <c r="PY144" s="1531"/>
      <c r="PZ144" s="1531"/>
      <c r="QA144" s="1531"/>
      <c r="QB144" s="1531"/>
      <c r="QC144" s="1531"/>
      <c r="QD144" s="1531"/>
      <c r="QE144" s="1531"/>
      <c r="QF144" s="1531"/>
      <c r="QG144" s="1531"/>
      <c r="QH144" s="1531"/>
      <c r="QI144" s="1531"/>
      <c r="QJ144" s="1531"/>
      <c r="QK144" s="1531"/>
      <c r="QL144" s="1531"/>
      <c r="QM144" s="1531"/>
      <c r="QN144" s="1531"/>
      <c r="QO144" s="1531"/>
      <c r="QP144" s="1531"/>
      <c r="QQ144" s="1531"/>
      <c r="QR144" s="1531"/>
      <c r="QS144" s="1531"/>
      <c r="QT144" s="1531"/>
      <c r="QU144" s="1531"/>
      <c r="QV144" s="1531"/>
      <c r="QW144" s="1531"/>
      <c r="QX144" s="1531"/>
      <c r="QY144" s="1531"/>
      <c r="QZ144" s="1531"/>
      <c r="RA144" s="1531"/>
      <c r="RB144" s="1531"/>
      <c r="RC144" s="1531"/>
      <c r="RD144" s="1531"/>
      <c r="RE144" s="1531"/>
      <c r="RF144" s="1531"/>
      <c r="RG144" s="1531"/>
      <c r="RH144" s="1531"/>
      <c r="RI144" s="1531"/>
      <c r="RJ144" s="1531"/>
      <c r="RK144" s="1531"/>
      <c r="RL144" s="1531"/>
      <c r="RM144" s="1531"/>
      <c r="RN144" s="1531"/>
      <c r="RO144" s="1531"/>
      <c r="RP144" s="1531"/>
      <c r="RQ144" s="1531"/>
      <c r="RR144" s="1531"/>
      <c r="RS144" s="1531"/>
      <c r="RT144" s="1531"/>
      <c r="RU144" s="1531"/>
      <c r="RV144" s="1531"/>
      <c r="RW144" s="1531"/>
      <c r="RX144" s="1531"/>
      <c r="RY144" s="1531"/>
      <c r="RZ144" s="1531"/>
      <c r="SA144" s="1531"/>
      <c r="SB144" s="1531"/>
      <c r="SC144" s="1531"/>
      <c r="SD144" s="1531"/>
      <c r="SE144" s="1531"/>
      <c r="SF144" s="1531"/>
      <c r="SG144" s="1531"/>
      <c r="SH144" s="1531"/>
      <c r="SI144" s="1531"/>
      <c r="SJ144" s="1531"/>
      <c r="SK144" s="1531"/>
      <c r="SL144" s="1531"/>
      <c r="SM144" s="1531"/>
      <c r="SN144" s="1531"/>
      <c r="SO144" s="1531"/>
      <c r="SP144" s="1531"/>
      <c r="SQ144" s="1531"/>
      <c r="SR144" s="1531"/>
      <c r="SS144" s="1531"/>
      <c r="ST144" s="1531"/>
      <c r="SU144" s="1531"/>
      <c r="SV144" s="1531"/>
      <c r="SW144" s="1531"/>
      <c r="SX144" s="1531"/>
      <c r="SY144" s="1531"/>
      <c r="SZ144" s="1531"/>
      <c r="TA144" s="1531"/>
      <c r="TB144" s="1531"/>
      <c r="TC144" s="1531"/>
      <c r="TD144" s="1531"/>
      <c r="TE144" s="1531"/>
      <c r="TF144" s="1531"/>
      <c r="TG144" s="1531"/>
      <c r="TH144" s="1531"/>
      <c r="TI144" s="1531"/>
      <c r="TJ144" s="1531"/>
      <c r="TK144" s="1531"/>
      <c r="TL144" s="1531"/>
      <c r="TM144" s="1531"/>
      <c r="TN144" s="1531"/>
      <c r="TO144" s="1531"/>
      <c r="TP144" s="1531"/>
      <c r="TQ144" s="1531"/>
      <c r="TR144" s="1531"/>
      <c r="TS144" s="1531"/>
      <c r="TT144" s="1531"/>
      <c r="TU144" s="1531"/>
      <c r="TV144" s="1531"/>
      <c r="TW144" s="1531"/>
      <c r="TX144" s="1531"/>
      <c r="TY144" s="1531"/>
      <c r="TZ144" s="1531"/>
      <c r="UA144" s="1531"/>
      <c r="UB144" s="1531"/>
      <c r="UC144" s="1531"/>
      <c r="UD144" s="1531"/>
      <c r="UE144" s="1531"/>
      <c r="UF144" s="1531"/>
      <c r="UG144" s="1531"/>
      <c r="UH144" s="1531"/>
      <c r="UI144" s="1531"/>
      <c r="UJ144" s="1531"/>
      <c r="UK144" s="1531"/>
      <c r="UL144" s="1531"/>
      <c r="UM144" s="1531"/>
      <c r="UN144" s="1531"/>
      <c r="UO144" s="1531"/>
      <c r="UP144" s="1531"/>
      <c r="UQ144" s="1531"/>
      <c r="UR144" s="1531"/>
      <c r="US144" s="1531"/>
      <c r="UT144" s="1531"/>
      <c r="UU144" s="1531"/>
      <c r="UV144" s="1531"/>
      <c r="UW144" s="1531"/>
      <c r="UX144" s="1531"/>
      <c r="UY144" s="1531"/>
      <c r="UZ144" s="1531"/>
      <c r="VA144" s="1531"/>
      <c r="VB144" s="1531"/>
      <c r="VC144" s="1531"/>
      <c r="VD144" s="1531"/>
      <c r="VE144" s="1531"/>
      <c r="VF144" s="1531"/>
      <c r="VG144" s="1531"/>
      <c r="VH144" s="1531"/>
      <c r="VI144" s="1531"/>
      <c r="VJ144" s="1531"/>
      <c r="VK144" s="1531"/>
      <c r="VL144" s="1531"/>
      <c r="VM144" s="1531"/>
      <c r="VN144" s="1531"/>
      <c r="VO144" s="1531"/>
      <c r="VP144" s="1531"/>
      <c r="VQ144" s="1531"/>
      <c r="VR144" s="1531"/>
      <c r="VS144" s="1531"/>
      <c r="VT144" s="1531"/>
      <c r="VU144" s="1531"/>
      <c r="VV144" s="1531"/>
      <c r="VW144" s="1531"/>
      <c r="VX144" s="1531"/>
      <c r="VY144" s="1531"/>
      <c r="VZ144" s="1531"/>
      <c r="WA144" s="1531"/>
      <c r="WB144" s="1531"/>
      <c r="WC144" s="1531"/>
      <c r="WD144" s="1531"/>
      <c r="WE144" s="1531"/>
      <c r="WF144" s="1531"/>
      <c r="WG144" s="1531"/>
      <c r="WH144" s="1531"/>
      <c r="WI144" s="1531"/>
      <c r="WJ144" s="1531"/>
      <c r="WK144" s="1531"/>
      <c r="WL144" s="1531"/>
      <c r="WM144" s="1531"/>
      <c r="WN144" s="1531"/>
      <c r="WO144" s="1531"/>
      <c r="WP144" s="1531"/>
      <c r="WQ144" s="1531"/>
      <c r="WR144" s="1531"/>
      <c r="WS144" s="1531"/>
      <c r="WT144" s="1531"/>
      <c r="WU144" s="1531"/>
      <c r="WV144" s="1531"/>
      <c r="WW144" s="1531"/>
      <c r="WX144" s="1531"/>
      <c r="WY144" s="1531"/>
      <c r="WZ144" s="1531"/>
      <c r="XA144" s="1531"/>
      <c r="XB144" s="1531"/>
      <c r="XC144" s="1531"/>
      <c r="XD144" s="1531"/>
      <c r="XE144" s="1531"/>
      <c r="XF144" s="1531"/>
      <c r="XG144" s="1531"/>
      <c r="XH144" s="1531"/>
      <c r="XI144" s="1531"/>
      <c r="XJ144" s="1531"/>
      <c r="XK144" s="1531"/>
      <c r="XL144" s="1531"/>
      <c r="XM144" s="1531"/>
      <c r="XN144" s="1531"/>
      <c r="XO144" s="1531"/>
      <c r="XP144" s="1531"/>
      <c r="XQ144" s="1531"/>
      <c r="XR144" s="1531"/>
      <c r="XS144" s="1531"/>
      <c r="XT144" s="1531"/>
      <c r="XU144" s="1531"/>
      <c r="XV144" s="1531"/>
      <c r="XW144" s="1531"/>
      <c r="XX144" s="1531"/>
      <c r="XY144" s="1531"/>
      <c r="XZ144" s="1531"/>
      <c r="YA144" s="1531"/>
      <c r="YB144" s="1531"/>
      <c r="YC144" s="1531"/>
      <c r="YD144" s="1531"/>
      <c r="YE144" s="1531"/>
      <c r="YF144" s="1531"/>
      <c r="YG144" s="1531"/>
      <c r="YH144" s="1531"/>
      <c r="YI144" s="1531"/>
      <c r="YJ144" s="1531"/>
      <c r="YK144" s="1531"/>
      <c r="YL144" s="1531"/>
      <c r="YM144" s="1531"/>
      <c r="YN144" s="1531"/>
      <c r="YO144" s="1531"/>
      <c r="YP144" s="1531"/>
      <c r="YQ144" s="1531"/>
      <c r="YR144" s="1531"/>
      <c r="YS144" s="1531"/>
      <c r="YT144" s="1531"/>
      <c r="YU144" s="1531"/>
      <c r="YV144" s="1531"/>
      <c r="YW144" s="1531"/>
      <c r="YX144" s="1531"/>
      <c r="YY144" s="1531"/>
      <c r="YZ144" s="1531"/>
      <c r="ZA144" s="1531"/>
      <c r="ZB144" s="1531"/>
      <c r="ZC144" s="1531"/>
      <c r="ZD144" s="1531"/>
      <c r="ZE144" s="1531"/>
      <c r="ZF144" s="1531"/>
      <c r="ZG144" s="1531"/>
      <c r="ZH144" s="1531"/>
      <c r="ZI144" s="1531"/>
      <c r="ZJ144" s="1531"/>
      <c r="ZK144" s="1531"/>
      <c r="ZL144" s="1531"/>
      <c r="ZM144" s="1531"/>
      <c r="ZN144" s="1531"/>
      <c r="ZO144" s="1531"/>
      <c r="ZP144" s="1531"/>
      <c r="ZQ144" s="1531"/>
      <c r="ZR144" s="1531"/>
      <c r="ZS144" s="1531"/>
      <c r="ZT144" s="1531"/>
      <c r="ZU144" s="1531"/>
      <c r="ZV144" s="1531"/>
      <c r="ZW144" s="1531"/>
      <c r="ZX144" s="1531"/>
      <c r="ZY144" s="1531"/>
      <c r="ZZ144" s="1531"/>
      <c r="AAA144" s="1531"/>
      <c r="AAB144" s="1531"/>
      <c r="AAC144" s="1531"/>
      <c r="AAD144" s="1531"/>
      <c r="AAE144" s="1531"/>
      <c r="AAF144" s="1531"/>
      <c r="AAG144" s="1531"/>
      <c r="AAH144" s="1531"/>
      <c r="AAI144" s="1531"/>
      <c r="AAJ144" s="1531"/>
      <c r="AAK144" s="1531"/>
      <c r="AAL144" s="1531"/>
      <c r="AAM144" s="1531"/>
      <c r="AAN144" s="1531"/>
      <c r="AAO144" s="1531"/>
      <c r="AAP144" s="1531"/>
      <c r="AAQ144" s="1531"/>
      <c r="AAR144" s="1531"/>
      <c r="AAS144" s="1531"/>
      <c r="AAT144" s="1531"/>
      <c r="AAU144" s="1531"/>
      <c r="AAV144" s="1531"/>
      <c r="AAW144" s="1531"/>
      <c r="AAX144" s="1531"/>
      <c r="AAY144" s="1531"/>
      <c r="AAZ144" s="1531"/>
      <c r="ABA144" s="1531"/>
      <c r="ABB144" s="1531"/>
      <c r="ABC144" s="1531"/>
      <c r="ABD144" s="1531"/>
      <c r="ABE144" s="1531"/>
      <c r="ABF144" s="1531"/>
      <c r="ABG144" s="1531"/>
      <c r="ABH144" s="1531"/>
      <c r="ABI144" s="1531"/>
      <c r="ABJ144" s="1531"/>
      <c r="ABK144" s="1531"/>
      <c r="ABL144" s="1531"/>
      <c r="ABM144" s="1531"/>
      <c r="ABN144" s="1531"/>
      <c r="ABO144" s="1531"/>
      <c r="ABP144" s="1531"/>
      <c r="ABQ144" s="1531"/>
      <c r="ABR144" s="1531"/>
      <c r="ABS144" s="1531"/>
      <c r="ABT144" s="1531"/>
      <c r="ABU144" s="1531"/>
      <c r="ABV144" s="1531"/>
      <c r="ABW144" s="1531"/>
      <c r="ABX144" s="1531"/>
      <c r="ABY144" s="1531"/>
      <c r="ABZ144" s="1531"/>
      <c r="ACA144" s="1531"/>
      <c r="ACB144" s="1531"/>
      <c r="ACC144" s="1531"/>
      <c r="ACD144" s="1531"/>
      <c r="ACE144" s="1531"/>
      <c r="ACF144" s="1531"/>
      <c r="ACG144" s="1531"/>
      <c r="ACH144" s="1531"/>
      <c r="ACI144" s="1531"/>
      <c r="ACJ144" s="1531"/>
      <c r="ACK144" s="1531"/>
      <c r="ACL144" s="1531"/>
      <c r="ACM144" s="1531"/>
      <c r="ACN144" s="1531"/>
      <c r="ACO144" s="1531"/>
      <c r="ACP144" s="1531"/>
      <c r="ACQ144" s="1531"/>
      <c r="ACR144" s="1531"/>
      <c r="ACS144" s="1531"/>
      <c r="ACT144" s="1531"/>
      <c r="ACU144" s="1531"/>
      <c r="ACV144" s="1531"/>
      <c r="ACW144" s="1531"/>
      <c r="ACX144" s="1531"/>
      <c r="ACY144" s="1531"/>
      <c r="ACZ144" s="1531"/>
      <c r="ADA144" s="1531"/>
      <c r="ADB144" s="1531"/>
      <c r="ADC144" s="1531"/>
      <c r="ADD144" s="1531"/>
      <c r="ADE144" s="1531"/>
      <c r="ADF144" s="1531"/>
      <c r="ADG144" s="1531"/>
      <c r="ADH144" s="1531"/>
      <c r="ADI144" s="1531"/>
      <c r="ADJ144" s="1531"/>
      <c r="ADK144" s="1531"/>
      <c r="ADL144" s="1531"/>
      <c r="ADM144" s="1531"/>
      <c r="ADN144" s="1531"/>
      <c r="ADO144" s="1531"/>
      <c r="ADP144" s="1531"/>
      <c r="ADQ144" s="1531"/>
      <c r="ADR144" s="1531"/>
      <c r="ADS144" s="1531"/>
      <c r="ADT144" s="1531"/>
      <c r="ADU144" s="1531"/>
      <c r="ADV144" s="1531"/>
      <c r="ADW144" s="1531"/>
      <c r="ADX144" s="1531"/>
      <c r="ADY144" s="1531"/>
      <c r="ADZ144" s="1531"/>
      <c r="AEA144" s="1531"/>
      <c r="AEB144" s="1531"/>
      <c r="AEC144" s="1531"/>
      <c r="AED144" s="1531"/>
      <c r="AEE144" s="1531"/>
      <c r="AEF144" s="1531"/>
      <c r="AEG144" s="1531"/>
      <c r="AEH144" s="1531"/>
      <c r="AEI144" s="1531"/>
      <c r="AEJ144" s="1531"/>
      <c r="AEK144" s="1531"/>
      <c r="AEL144" s="1531"/>
      <c r="AEM144" s="1531"/>
      <c r="AEN144" s="1531"/>
      <c r="AEO144" s="1531"/>
      <c r="AEP144" s="1531"/>
      <c r="AEQ144" s="1531"/>
      <c r="AER144" s="1531"/>
      <c r="AES144" s="1531"/>
      <c r="AET144" s="1531"/>
      <c r="AEU144" s="1531"/>
      <c r="AEV144" s="1531"/>
      <c r="AEW144" s="1531"/>
      <c r="AEX144" s="1531"/>
      <c r="AEY144" s="1531"/>
      <c r="AEZ144" s="1531"/>
      <c r="AFA144" s="1531"/>
      <c r="AFB144" s="1531"/>
      <c r="AFC144" s="1531"/>
      <c r="AFD144" s="1531"/>
      <c r="AFE144" s="1531"/>
      <c r="AFF144" s="1531"/>
      <c r="AFG144" s="1531"/>
      <c r="AFH144" s="1531"/>
      <c r="AFI144" s="1531"/>
      <c r="AFJ144" s="1531"/>
      <c r="AFK144" s="1531"/>
      <c r="AFL144" s="1531"/>
      <c r="AFM144" s="1531"/>
      <c r="AFN144" s="1531"/>
      <c r="AFO144" s="1531"/>
      <c r="AFP144" s="1531"/>
      <c r="AFQ144" s="1531"/>
      <c r="AFR144" s="1531"/>
      <c r="AFS144" s="1531"/>
      <c r="AFT144" s="1531"/>
      <c r="AFU144" s="1531"/>
      <c r="AFV144" s="1531"/>
      <c r="AFW144" s="1531"/>
      <c r="AFX144" s="1531"/>
      <c r="AFY144" s="1531"/>
      <c r="AFZ144" s="1531"/>
      <c r="AGA144" s="1531"/>
      <c r="AGB144" s="1531"/>
      <c r="AGC144" s="1531"/>
      <c r="AGD144" s="1531"/>
      <c r="AGE144" s="1531"/>
      <c r="AGF144" s="1531"/>
      <c r="AGG144" s="1531"/>
      <c r="AGH144" s="1531"/>
      <c r="AGI144" s="1531"/>
      <c r="AGJ144" s="1531"/>
      <c r="AGK144" s="1531"/>
      <c r="AGL144" s="1531"/>
      <c r="AGM144" s="1531"/>
      <c r="AGN144" s="1531"/>
      <c r="AGO144" s="1531"/>
      <c r="AGP144" s="1531"/>
      <c r="AGQ144" s="1531"/>
      <c r="AGR144" s="1531"/>
      <c r="AGS144" s="1531"/>
      <c r="AGT144" s="1531"/>
      <c r="AGU144" s="1531"/>
      <c r="AGV144" s="1531"/>
      <c r="AGW144" s="1531"/>
      <c r="AGX144" s="1531"/>
      <c r="AGY144" s="1531"/>
      <c r="AGZ144" s="1531"/>
      <c r="AHA144" s="1531"/>
      <c r="AHB144" s="1531"/>
      <c r="AHC144" s="1531"/>
      <c r="AHD144" s="1531"/>
      <c r="AHE144" s="1531"/>
      <c r="AHF144" s="1531"/>
      <c r="AHG144" s="1531"/>
      <c r="AHH144" s="1531"/>
      <c r="AHI144" s="1531"/>
      <c r="AHJ144" s="1531"/>
      <c r="AHK144" s="1531"/>
      <c r="AHL144" s="1531"/>
      <c r="AHM144" s="1531"/>
      <c r="AHN144" s="1531"/>
      <c r="AHO144" s="1531"/>
      <c r="AHP144" s="1531"/>
      <c r="AHQ144" s="1531"/>
      <c r="AHR144" s="1531"/>
      <c r="AHS144" s="1531"/>
      <c r="AHT144" s="1531"/>
      <c r="AHU144" s="1531"/>
      <c r="AHV144" s="1531"/>
      <c r="AHW144" s="1531"/>
      <c r="AHX144" s="1531"/>
      <c r="AHY144" s="1531"/>
      <c r="AHZ144" s="1531"/>
      <c r="AIA144" s="1531"/>
      <c r="AIB144" s="1531"/>
      <c r="AIC144" s="1531"/>
      <c r="AID144" s="1531"/>
      <c r="AIE144" s="1531"/>
      <c r="AIF144" s="1531"/>
      <c r="AIG144" s="1531"/>
      <c r="AIH144" s="1531"/>
      <c r="AII144" s="1531"/>
      <c r="AIJ144" s="1531"/>
      <c r="AIK144" s="1531"/>
      <c r="AIL144" s="1531"/>
      <c r="AIM144" s="1531"/>
      <c r="AIN144" s="1531"/>
      <c r="AIO144" s="1531"/>
      <c r="AIP144" s="1531"/>
      <c r="AIQ144" s="1531"/>
      <c r="AIR144" s="1531"/>
      <c r="AIS144" s="1531"/>
      <c r="AIT144" s="1531"/>
      <c r="AIU144" s="1531"/>
      <c r="AIV144" s="1531"/>
      <c r="AIW144" s="1531"/>
      <c r="AIX144" s="1531"/>
      <c r="AIY144" s="1531"/>
      <c r="AIZ144" s="1531"/>
      <c r="AJA144" s="1531"/>
      <c r="AJB144" s="1531"/>
      <c r="AJC144" s="1531"/>
      <c r="AJD144" s="1531"/>
      <c r="AJE144" s="1531"/>
      <c r="AJF144" s="1531"/>
      <c r="AJG144" s="1531"/>
      <c r="AJH144" s="1531"/>
      <c r="AJI144" s="1531"/>
      <c r="AJJ144" s="1531"/>
      <c r="AJK144" s="1531"/>
      <c r="AJL144" s="1531"/>
      <c r="AJM144" s="1531"/>
      <c r="AJN144" s="1531"/>
      <c r="AJO144" s="1531"/>
      <c r="AJP144" s="1531"/>
      <c r="AJQ144" s="1531"/>
      <c r="AJR144" s="1531"/>
      <c r="AJS144" s="1531"/>
      <c r="AJT144" s="1531"/>
      <c r="AJU144" s="1531"/>
      <c r="AJV144" s="1531"/>
      <c r="AJW144" s="1531"/>
      <c r="AJX144" s="1531"/>
      <c r="AJY144" s="1531"/>
      <c r="AJZ144" s="1531"/>
      <c r="AKA144" s="1531"/>
      <c r="AKB144" s="1531"/>
      <c r="AKC144" s="1531"/>
      <c r="AKD144" s="1531"/>
      <c r="AKE144" s="1531"/>
      <c r="AKF144" s="1531"/>
      <c r="AKG144" s="1531"/>
      <c r="AKH144" s="1531"/>
      <c r="AKI144" s="1531"/>
      <c r="AKJ144" s="1531"/>
      <c r="AKK144" s="1531"/>
      <c r="AKL144" s="1531"/>
      <c r="AKM144" s="1531"/>
      <c r="AKN144" s="1531"/>
      <c r="AKO144" s="1531"/>
      <c r="AKP144" s="1531"/>
      <c r="AKQ144" s="1531"/>
      <c r="AKR144" s="1531"/>
      <c r="AKS144" s="1531"/>
      <c r="AKT144" s="1531"/>
      <c r="AKU144" s="1531"/>
      <c r="AKV144" s="1531"/>
      <c r="AKW144" s="1531"/>
      <c r="AKX144" s="1531"/>
      <c r="AKY144" s="1531"/>
      <c r="AKZ144" s="1531"/>
      <c r="ALA144" s="1531"/>
      <c r="ALB144" s="1531"/>
      <c r="ALC144" s="1531"/>
      <c r="ALD144" s="1531"/>
      <c r="ALE144" s="1531"/>
      <c r="ALF144" s="1531"/>
      <c r="ALG144" s="1531"/>
      <c r="ALH144" s="1531"/>
      <c r="ALI144" s="1531"/>
      <c r="ALJ144" s="1531"/>
      <c r="ALK144" s="1531"/>
      <c r="ALL144" s="1531"/>
      <c r="ALM144" s="1531"/>
      <c r="ALN144" s="1531"/>
      <c r="ALO144" s="1531"/>
      <c r="ALP144" s="1531"/>
      <c r="ALQ144" s="1531"/>
      <c r="ALR144" s="1531"/>
      <c r="ALS144" s="1531"/>
      <c r="ALT144" s="1531"/>
      <c r="ALU144" s="1531"/>
      <c r="ALV144" s="1531"/>
      <c r="ALW144" s="1531"/>
      <c r="ALX144" s="1531"/>
      <c r="ALY144" s="1531"/>
      <c r="ALZ144" s="1531"/>
      <c r="AMA144" s="1531"/>
      <c r="AMB144" s="1531"/>
      <c r="AMC144" s="1531"/>
      <c r="AMD144" s="1531"/>
      <c r="AME144" s="1531"/>
      <c r="AMF144" s="1531"/>
      <c r="AMG144" s="1531"/>
      <c r="AMH144" s="1531"/>
      <c r="AMI144" s="1531"/>
      <c r="AMJ144" s="1531"/>
      <c r="AMK144" s="1531"/>
      <c r="AML144" s="1531"/>
      <c r="AMM144" s="1531"/>
      <c r="AMN144" s="1531"/>
      <c r="AMO144" s="1531"/>
      <c r="AMP144" s="1531"/>
      <c r="AMQ144" s="1531"/>
      <c r="AMR144" s="1531"/>
      <c r="AMS144" s="1531"/>
      <c r="AMT144" s="1531"/>
      <c r="AMU144" s="1531"/>
      <c r="AMV144" s="1531"/>
      <c r="AMW144" s="1531"/>
      <c r="AMX144" s="1531"/>
      <c r="AMY144" s="1531"/>
      <c r="AMZ144" s="1531"/>
      <c r="ANA144" s="1531"/>
      <c r="ANB144" s="1531"/>
      <c r="ANC144" s="1531"/>
      <c r="AND144" s="1531"/>
      <c r="ANE144" s="1531"/>
      <c r="ANF144" s="1531"/>
      <c r="ANG144" s="1531"/>
      <c r="ANH144" s="1531"/>
      <c r="ANI144" s="1531"/>
      <c r="ANJ144" s="1531"/>
      <c r="ANK144" s="1531"/>
      <c r="ANL144" s="1531"/>
      <c r="ANM144" s="1531"/>
      <c r="ANN144" s="1531"/>
      <c r="ANO144" s="1531"/>
      <c r="ANP144" s="1531"/>
      <c r="ANQ144" s="1531"/>
      <c r="ANR144" s="1531"/>
      <c r="ANS144" s="1531"/>
      <c r="ANT144" s="1531"/>
      <c r="ANU144" s="1531"/>
      <c r="ANV144" s="1531"/>
      <c r="ANW144" s="1531"/>
      <c r="ANX144" s="1531"/>
      <c r="ANY144" s="1531"/>
      <c r="ANZ144" s="1531"/>
      <c r="AOA144" s="1531"/>
      <c r="AOB144" s="1531"/>
      <c r="AOC144" s="1531"/>
      <c r="AOD144" s="1531"/>
      <c r="AOE144" s="1531"/>
      <c r="AOF144" s="1531"/>
      <c r="AOG144" s="1531"/>
      <c r="AOH144" s="1531"/>
      <c r="AOI144" s="1531"/>
      <c r="AOJ144" s="1531"/>
      <c r="AOK144" s="1531"/>
      <c r="AOL144" s="1531"/>
      <c r="AOM144" s="1531"/>
      <c r="AON144" s="1531"/>
      <c r="AOO144" s="1531"/>
      <c r="AOP144" s="1531"/>
      <c r="AOQ144" s="1531"/>
      <c r="AOR144" s="1531"/>
      <c r="AOS144" s="1531"/>
      <c r="AOT144" s="1531"/>
      <c r="AOU144" s="1531"/>
      <c r="AOV144" s="1531"/>
      <c r="AOW144" s="1531"/>
      <c r="AOX144" s="1531"/>
      <c r="AOY144" s="1531"/>
      <c r="AOZ144" s="1531"/>
      <c r="APA144" s="1531"/>
      <c r="APB144" s="1531"/>
      <c r="APC144" s="1531"/>
      <c r="APD144" s="1531"/>
      <c r="APE144" s="1531"/>
      <c r="APF144" s="1531"/>
      <c r="APG144" s="1531"/>
      <c r="APH144" s="1531"/>
      <c r="API144" s="1531"/>
      <c r="APJ144" s="1531"/>
      <c r="APK144" s="1531"/>
      <c r="APL144" s="1531"/>
      <c r="APM144" s="1531"/>
      <c r="APN144" s="1531"/>
      <c r="APO144" s="1531"/>
      <c r="APP144" s="1531"/>
      <c r="APQ144" s="1531"/>
      <c r="APR144" s="1531"/>
      <c r="APS144" s="1531"/>
      <c r="APT144" s="1531"/>
      <c r="APU144" s="1531"/>
      <c r="APV144" s="1531"/>
      <c r="APW144" s="1531"/>
      <c r="APX144" s="1531"/>
      <c r="APY144" s="1531"/>
      <c r="APZ144" s="1531"/>
      <c r="AQA144" s="1531"/>
      <c r="AQB144" s="1531"/>
      <c r="AQC144" s="1531"/>
      <c r="AQD144" s="1531"/>
      <c r="AQE144" s="1531"/>
      <c r="AQF144" s="1531"/>
      <c r="AQG144" s="1531"/>
      <c r="AQH144" s="1531"/>
      <c r="AQI144" s="1531"/>
      <c r="AQJ144" s="1531"/>
      <c r="AQK144" s="1531"/>
      <c r="AQL144" s="1531"/>
      <c r="AQM144" s="1531"/>
      <c r="AQN144" s="1531"/>
      <c r="AQO144" s="1531"/>
      <c r="AQP144" s="1531"/>
      <c r="AQQ144" s="1531"/>
      <c r="AQR144" s="1531"/>
      <c r="AQS144" s="1531"/>
      <c r="AQT144" s="1531"/>
      <c r="AQU144" s="1531"/>
      <c r="AQV144" s="1531"/>
      <c r="AQW144" s="1531"/>
      <c r="AQX144" s="1531"/>
      <c r="AQY144" s="1531"/>
      <c r="AQZ144" s="1531"/>
      <c r="ARA144" s="1531"/>
      <c r="ARB144" s="1531"/>
      <c r="ARC144" s="1531"/>
      <c r="ARD144" s="1531"/>
      <c r="ARE144" s="1531"/>
      <c r="ARF144" s="1531"/>
      <c r="ARG144" s="1531"/>
      <c r="ARH144" s="1531"/>
      <c r="ARI144" s="1531"/>
      <c r="ARJ144" s="1531"/>
      <c r="ARK144" s="1531"/>
      <c r="ARL144" s="1531"/>
      <c r="ARM144" s="1531"/>
      <c r="ARN144" s="1531"/>
      <c r="ARO144" s="1531"/>
      <c r="ARP144" s="1531"/>
      <c r="ARQ144" s="1531"/>
      <c r="ARR144" s="1531"/>
      <c r="ARS144" s="1531"/>
      <c r="ART144" s="1531"/>
      <c r="ARU144" s="1531"/>
      <c r="ARV144" s="1531"/>
      <c r="ARW144" s="1531"/>
      <c r="ARX144" s="1531"/>
      <c r="ARY144" s="1531"/>
      <c r="ARZ144" s="1531"/>
      <c r="ASA144" s="1531"/>
      <c r="ASB144" s="1531"/>
      <c r="ASC144" s="1531"/>
      <c r="ASD144" s="1531"/>
      <c r="ASE144" s="1531"/>
      <c r="ASF144" s="1531"/>
      <c r="ASG144" s="1531"/>
      <c r="ASH144" s="1531"/>
      <c r="ASI144" s="1531"/>
      <c r="ASJ144" s="1531"/>
      <c r="ASK144" s="1531"/>
      <c r="ASL144" s="1531"/>
      <c r="ASM144" s="1531"/>
      <c r="ASN144" s="1531"/>
      <c r="ASO144" s="1531"/>
      <c r="ASP144" s="1531"/>
      <c r="ASQ144" s="1531"/>
      <c r="ASR144" s="1531"/>
      <c r="ASS144" s="1531"/>
      <c r="AST144" s="1531"/>
      <c r="ASU144" s="1531"/>
      <c r="ASV144" s="1531"/>
      <c r="ASW144" s="1531"/>
      <c r="ASX144" s="1531"/>
      <c r="ASY144" s="1531"/>
      <c r="ASZ144" s="1531"/>
      <c r="ATA144" s="1531"/>
      <c r="ATB144" s="1531"/>
      <c r="ATC144" s="1531"/>
      <c r="ATD144" s="1531"/>
      <c r="ATE144" s="1531"/>
      <c r="ATF144" s="1531"/>
      <c r="ATG144" s="1531"/>
      <c r="ATH144" s="1531"/>
      <c r="ATI144" s="1531"/>
      <c r="ATJ144" s="1531"/>
      <c r="ATK144" s="1531"/>
      <c r="ATL144" s="1531"/>
      <c r="ATM144" s="1531"/>
      <c r="ATN144" s="1531"/>
      <c r="ATO144" s="1531"/>
      <c r="ATP144" s="1531"/>
      <c r="ATQ144" s="1531"/>
      <c r="ATR144" s="1531"/>
      <c r="ATS144" s="1531"/>
      <c r="ATT144" s="1531"/>
      <c r="ATU144" s="1531"/>
      <c r="ATV144" s="1531"/>
      <c r="ATW144" s="1531"/>
      <c r="ATX144" s="1531"/>
      <c r="ATY144" s="1531"/>
      <c r="ATZ144" s="1531"/>
      <c r="AUA144" s="1531"/>
      <c r="AUB144" s="1531"/>
      <c r="AUC144" s="1531"/>
      <c r="AUD144" s="1531"/>
      <c r="AUE144" s="1531"/>
      <c r="AUF144" s="1531"/>
      <c r="AUG144" s="1531"/>
      <c r="AUH144" s="1531"/>
      <c r="AUI144" s="1531"/>
    </row>
    <row r="145" spans="1:1231" s="1406" customFormat="1" ht="31.75" customHeight="1" x14ac:dyDescent="0.75">
      <c r="A145" s="2089"/>
      <c r="B145" s="2095"/>
      <c r="C145" s="1590">
        <v>18.399999999999999</v>
      </c>
      <c r="D145" s="1594" t="s">
        <v>47</v>
      </c>
      <c r="E145" s="1490" t="s">
        <v>0</v>
      </c>
      <c r="F145" s="1490" t="s">
        <v>0</v>
      </c>
      <c r="G145" s="1423" t="e">
        <f t="array" ref="G145">INDEX('Salary . staff rates'!$A$6:$C$28,MATCH(1,('Salary . staff rates'!$A$6:$A$28=E145)*('Salary . staff rates'!$B$6:$B$28=F145),0),3)</f>
        <v>#N/A</v>
      </c>
      <c r="H145" s="1423" t="e">
        <f>IF(E145="External",G145,G145/working_days*(1+loading_factor))</f>
        <v>#N/A</v>
      </c>
      <c r="I145" s="1491" t="s">
        <v>0</v>
      </c>
      <c r="J145" s="1492" t="s">
        <v>0</v>
      </c>
      <c r="K145" s="1493" t="s">
        <v>0</v>
      </c>
      <c r="L145" s="1494" t="str">
        <f>IF(K145="N/A","",H145*K145)</f>
        <v/>
      </c>
      <c r="M145" s="1551" t="s">
        <v>31</v>
      </c>
      <c r="N145" s="1496">
        <f>IF(M145="Yes",L145*'Salary . staff rates'!$C$34,0)</f>
        <v>0</v>
      </c>
      <c r="P145" s="662">
        <v>1</v>
      </c>
      <c r="Q145" s="662">
        <v>1</v>
      </c>
      <c r="W145" s="1564"/>
      <c r="Y145" s="662" t="str">
        <f t="shared" si="116"/>
        <v/>
      </c>
      <c r="Z145" s="662">
        <f t="shared" si="117"/>
        <v>0</v>
      </c>
      <c r="AA145" s="1433"/>
      <c r="AB145" s="662" t="str">
        <f t="shared" si="118"/>
        <v/>
      </c>
      <c r="AC145" s="662">
        <f t="shared" si="119"/>
        <v>0</v>
      </c>
      <c r="AD145" s="1412"/>
      <c r="AE145" s="1412"/>
      <c r="AF145" s="1412"/>
      <c r="AL145" s="1413"/>
      <c r="AN145" s="1435" t="str">
        <f t="shared" si="120"/>
        <v/>
      </c>
      <c r="AO145" s="1435">
        <f t="shared" si="121"/>
        <v>0</v>
      </c>
      <c r="AP145" s="1531"/>
      <c r="AQ145" s="1531"/>
      <c r="AR145" s="1531"/>
      <c r="AS145" s="1531"/>
      <c r="AT145" s="1531"/>
      <c r="AU145" s="1531"/>
      <c r="AV145" s="1531"/>
      <c r="AW145" s="1531"/>
      <c r="AX145" s="1531"/>
      <c r="AY145" s="1531"/>
      <c r="AZ145" s="1531"/>
      <c r="BA145" s="1531"/>
      <c r="BB145" s="1531"/>
      <c r="BC145" s="1531"/>
      <c r="BD145" s="1531"/>
      <c r="BE145" s="1531"/>
      <c r="BF145" s="1531"/>
      <c r="BG145" s="1531"/>
      <c r="BH145" s="1531"/>
      <c r="BI145" s="1531"/>
      <c r="BJ145" s="1531"/>
      <c r="BK145" s="1531"/>
      <c r="BL145" s="1531"/>
      <c r="BM145" s="1531"/>
      <c r="BN145" s="1531"/>
      <c r="BO145" s="1531"/>
      <c r="BP145" s="1531"/>
      <c r="BQ145" s="1531"/>
      <c r="BR145" s="1531"/>
      <c r="BS145" s="1531"/>
      <c r="BT145" s="1531"/>
      <c r="BU145" s="1531"/>
      <c r="BV145" s="1531"/>
      <c r="BW145" s="1531"/>
      <c r="BX145" s="1531"/>
      <c r="BY145" s="1531"/>
      <c r="BZ145" s="1531"/>
      <c r="CA145" s="1531"/>
      <c r="CB145" s="1531"/>
      <c r="CC145" s="1531"/>
      <c r="CD145" s="1531"/>
      <c r="CE145" s="1531"/>
      <c r="CF145" s="1531"/>
      <c r="CG145" s="1531"/>
      <c r="CH145" s="1531"/>
      <c r="CI145" s="1531"/>
      <c r="CJ145" s="1531"/>
      <c r="CK145" s="1531"/>
      <c r="CL145" s="1531"/>
      <c r="CM145" s="1531"/>
      <c r="CN145" s="1531"/>
      <c r="CO145" s="1531"/>
      <c r="CP145" s="1531"/>
      <c r="CQ145" s="1531"/>
      <c r="CR145" s="1531"/>
      <c r="CS145" s="1531"/>
      <c r="CT145" s="1531"/>
      <c r="CU145" s="1531"/>
      <c r="CV145" s="1531"/>
      <c r="CW145" s="1531"/>
      <c r="CX145" s="1531"/>
      <c r="CY145" s="1531"/>
      <c r="CZ145" s="1531"/>
      <c r="DA145" s="1531"/>
      <c r="DB145" s="1531"/>
      <c r="DC145" s="1531"/>
      <c r="DD145" s="1531"/>
      <c r="DE145" s="1531"/>
      <c r="DF145" s="1531"/>
      <c r="DG145" s="1531"/>
      <c r="DH145" s="1531"/>
      <c r="DI145" s="1531"/>
      <c r="DJ145" s="1531"/>
      <c r="DK145" s="1531"/>
      <c r="DL145" s="1531"/>
      <c r="DM145" s="1531"/>
      <c r="DN145" s="1531"/>
      <c r="DO145" s="1531"/>
      <c r="DP145" s="1531"/>
      <c r="DQ145" s="1531"/>
      <c r="DR145" s="1531"/>
      <c r="DS145" s="1531"/>
      <c r="DT145" s="1531"/>
      <c r="DU145" s="1531"/>
      <c r="DV145" s="1531"/>
      <c r="DW145" s="1531"/>
      <c r="DX145" s="1531"/>
      <c r="DY145" s="1531"/>
      <c r="DZ145" s="1531"/>
      <c r="EA145" s="1531"/>
      <c r="EB145" s="1531"/>
      <c r="EC145" s="1531"/>
      <c r="ED145" s="1531"/>
      <c r="EE145" s="1531"/>
      <c r="EF145" s="1531"/>
      <c r="EG145" s="1531"/>
      <c r="EH145" s="1531"/>
      <c r="EI145" s="1531"/>
      <c r="EJ145" s="1531"/>
      <c r="EK145" s="1531"/>
      <c r="EL145" s="1531"/>
      <c r="EM145" s="1531"/>
      <c r="EN145" s="1531"/>
      <c r="EO145" s="1531"/>
      <c r="EP145" s="1531"/>
      <c r="EQ145" s="1531"/>
      <c r="ER145" s="1531"/>
      <c r="ES145" s="1531"/>
      <c r="ET145" s="1531"/>
      <c r="EU145" s="1531"/>
      <c r="EV145" s="1531"/>
      <c r="EW145" s="1531"/>
      <c r="EX145" s="1531"/>
      <c r="EY145" s="1531"/>
      <c r="EZ145" s="1531"/>
      <c r="FA145" s="1531"/>
      <c r="FB145" s="1531"/>
      <c r="FC145" s="1531"/>
      <c r="FD145" s="1531"/>
      <c r="FE145" s="1531"/>
      <c r="FF145" s="1531"/>
      <c r="FG145" s="1531"/>
      <c r="FH145" s="1531"/>
      <c r="FI145" s="1531"/>
      <c r="FJ145" s="1531"/>
      <c r="FK145" s="1531"/>
      <c r="FL145" s="1531"/>
      <c r="FM145" s="1531"/>
      <c r="FN145" s="1531"/>
      <c r="FO145" s="1531"/>
      <c r="FP145" s="1531"/>
      <c r="FQ145" s="1531"/>
      <c r="FR145" s="1531"/>
      <c r="FS145" s="1531"/>
      <c r="FT145" s="1531"/>
      <c r="FU145" s="1531"/>
      <c r="FV145" s="1531"/>
      <c r="FW145" s="1531"/>
      <c r="FX145" s="1531"/>
      <c r="FY145" s="1531"/>
      <c r="FZ145" s="1531"/>
      <c r="GA145" s="1531"/>
      <c r="GB145" s="1531"/>
      <c r="GC145" s="1531"/>
      <c r="GD145" s="1531"/>
      <c r="GE145" s="1531"/>
      <c r="GF145" s="1531"/>
      <c r="GG145" s="1531"/>
      <c r="GH145" s="1531"/>
      <c r="GI145" s="1531"/>
      <c r="GJ145" s="1531"/>
      <c r="GK145" s="1531"/>
      <c r="GL145" s="1531"/>
      <c r="GM145" s="1531"/>
      <c r="GN145" s="1531"/>
      <c r="GO145" s="1531"/>
      <c r="GP145" s="1531"/>
      <c r="GQ145" s="1531"/>
      <c r="GR145" s="1531"/>
      <c r="GS145" s="1531"/>
      <c r="GT145" s="1531"/>
      <c r="GU145" s="1531"/>
      <c r="GV145" s="1531"/>
      <c r="GW145" s="1531"/>
      <c r="GX145" s="1531"/>
      <c r="GY145" s="1531"/>
      <c r="GZ145" s="1531"/>
      <c r="HA145" s="1531"/>
      <c r="HB145" s="1531"/>
      <c r="HC145" s="1531"/>
      <c r="HD145" s="1531"/>
      <c r="HE145" s="1531"/>
      <c r="HF145" s="1531"/>
      <c r="HG145" s="1531"/>
      <c r="HH145" s="1531"/>
      <c r="HI145" s="1531"/>
      <c r="HJ145" s="1531"/>
      <c r="HK145" s="1531"/>
      <c r="HL145" s="1531"/>
      <c r="HM145" s="1531"/>
      <c r="HN145" s="1531"/>
      <c r="HO145" s="1531"/>
      <c r="HP145" s="1531"/>
      <c r="HQ145" s="1531"/>
      <c r="HR145" s="1531"/>
      <c r="HS145" s="1531"/>
      <c r="HT145" s="1531"/>
      <c r="HU145" s="1531"/>
      <c r="HV145" s="1531"/>
      <c r="HW145" s="1531"/>
      <c r="HX145" s="1531"/>
      <c r="HY145" s="1531"/>
      <c r="HZ145" s="1531"/>
      <c r="IA145" s="1531"/>
      <c r="IB145" s="1531"/>
      <c r="IC145" s="1531"/>
      <c r="ID145" s="1531"/>
      <c r="IE145" s="1531"/>
      <c r="IF145" s="1531"/>
      <c r="IG145" s="1531"/>
      <c r="IH145" s="1531"/>
      <c r="II145" s="1531"/>
      <c r="IJ145" s="1531"/>
      <c r="IK145" s="1531"/>
      <c r="IL145" s="1531"/>
      <c r="IM145" s="1531"/>
      <c r="IN145" s="1531"/>
      <c r="IO145" s="1531"/>
      <c r="IP145" s="1531"/>
      <c r="IQ145" s="1531"/>
      <c r="IR145" s="1531"/>
      <c r="IS145" s="1531"/>
      <c r="IT145" s="1531"/>
      <c r="IU145" s="1531"/>
      <c r="IV145" s="1531"/>
      <c r="IW145" s="1531"/>
      <c r="IX145" s="1531"/>
      <c r="IY145" s="1531"/>
      <c r="IZ145" s="1531"/>
      <c r="JA145" s="1531"/>
      <c r="JB145" s="1531"/>
      <c r="JC145" s="1531"/>
      <c r="JD145" s="1531"/>
      <c r="JE145" s="1531"/>
      <c r="JF145" s="1531"/>
      <c r="JG145" s="1531"/>
      <c r="JH145" s="1531"/>
      <c r="JI145" s="1531"/>
      <c r="JJ145" s="1531"/>
      <c r="JK145" s="1531"/>
      <c r="JL145" s="1531"/>
      <c r="JM145" s="1531"/>
      <c r="JN145" s="1531"/>
      <c r="JO145" s="1531"/>
      <c r="JP145" s="1531"/>
      <c r="JQ145" s="1531"/>
      <c r="JR145" s="1531"/>
      <c r="JS145" s="1531"/>
      <c r="JT145" s="1531"/>
      <c r="JU145" s="1531"/>
      <c r="JV145" s="1531"/>
      <c r="JW145" s="1531"/>
      <c r="JX145" s="1531"/>
      <c r="JY145" s="1531"/>
      <c r="JZ145" s="1531"/>
      <c r="KA145" s="1531"/>
      <c r="KB145" s="1531"/>
      <c r="KC145" s="1531"/>
      <c r="KD145" s="1531"/>
      <c r="KE145" s="1531"/>
      <c r="KF145" s="1531"/>
      <c r="KG145" s="1531"/>
      <c r="KH145" s="1531"/>
      <c r="KI145" s="1531"/>
      <c r="KJ145" s="1531"/>
      <c r="KK145" s="1531"/>
      <c r="KL145" s="1531"/>
      <c r="KM145" s="1531"/>
      <c r="KN145" s="1531"/>
      <c r="KO145" s="1531"/>
      <c r="KP145" s="1531"/>
      <c r="KQ145" s="1531"/>
      <c r="KR145" s="1531"/>
      <c r="KS145" s="1531"/>
      <c r="KT145" s="1531"/>
      <c r="KU145" s="1531"/>
      <c r="KV145" s="1531"/>
      <c r="KW145" s="1531"/>
      <c r="KX145" s="1531"/>
      <c r="KY145" s="1531"/>
      <c r="KZ145" s="1531"/>
      <c r="LA145" s="1531"/>
      <c r="LB145" s="1531"/>
      <c r="LC145" s="1531"/>
      <c r="LD145" s="1531"/>
      <c r="LE145" s="1531"/>
      <c r="LF145" s="1531"/>
      <c r="LG145" s="1531"/>
      <c r="LH145" s="1531"/>
      <c r="LI145" s="1531"/>
      <c r="LJ145" s="1531"/>
      <c r="LK145" s="1531"/>
      <c r="LL145" s="1531"/>
      <c r="LM145" s="1531"/>
      <c r="LN145" s="1531"/>
      <c r="LO145" s="1531"/>
      <c r="LP145" s="1531"/>
      <c r="LQ145" s="1531"/>
      <c r="LR145" s="1531"/>
      <c r="LS145" s="1531"/>
      <c r="LT145" s="1531"/>
      <c r="LU145" s="1531"/>
      <c r="LV145" s="1531"/>
      <c r="LW145" s="1531"/>
      <c r="LX145" s="1531"/>
      <c r="LY145" s="1531"/>
      <c r="LZ145" s="1531"/>
      <c r="MA145" s="1531"/>
      <c r="MB145" s="1531"/>
      <c r="MC145" s="1531"/>
      <c r="MD145" s="1531"/>
      <c r="ME145" s="1531"/>
      <c r="MF145" s="1531"/>
      <c r="MG145" s="1531"/>
      <c r="MH145" s="1531"/>
      <c r="MI145" s="1531"/>
      <c r="MJ145" s="1531"/>
      <c r="MK145" s="1531"/>
      <c r="ML145" s="1531"/>
      <c r="MM145" s="1531"/>
      <c r="MN145" s="1531"/>
      <c r="MO145" s="1531"/>
      <c r="MP145" s="1531"/>
      <c r="MQ145" s="1531"/>
      <c r="MR145" s="1531"/>
      <c r="MS145" s="1531"/>
      <c r="MT145" s="1531"/>
      <c r="MU145" s="1531"/>
      <c r="MV145" s="1531"/>
      <c r="MW145" s="1531"/>
      <c r="MX145" s="1531"/>
      <c r="MY145" s="1531"/>
      <c r="MZ145" s="1531"/>
      <c r="NA145" s="1531"/>
      <c r="NB145" s="1531"/>
      <c r="NC145" s="1531"/>
      <c r="ND145" s="1531"/>
      <c r="NE145" s="1531"/>
      <c r="NF145" s="1531"/>
      <c r="NG145" s="1531"/>
      <c r="NH145" s="1531"/>
      <c r="NI145" s="1531"/>
      <c r="NJ145" s="1531"/>
      <c r="NK145" s="1531"/>
      <c r="NL145" s="1531"/>
      <c r="NM145" s="1531"/>
      <c r="NN145" s="1531"/>
      <c r="NO145" s="1531"/>
      <c r="NP145" s="1531"/>
      <c r="NQ145" s="1531"/>
      <c r="NR145" s="1531"/>
      <c r="NS145" s="1531"/>
      <c r="NT145" s="1531"/>
      <c r="NU145" s="1531"/>
      <c r="NV145" s="1531"/>
      <c r="NW145" s="1531"/>
      <c r="NX145" s="1531"/>
      <c r="NY145" s="1531"/>
      <c r="NZ145" s="1531"/>
      <c r="OA145" s="1531"/>
      <c r="OB145" s="1531"/>
      <c r="OC145" s="1531"/>
      <c r="OD145" s="1531"/>
      <c r="OE145" s="1531"/>
      <c r="OF145" s="1531"/>
      <c r="OG145" s="1531"/>
      <c r="OH145" s="1531"/>
      <c r="OI145" s="1531"/>
      <c r="OJ145" s="1531"/>
      <c r="OK145" s="1531"/>
      <c r="OL145" s="1531"/>
      <c r="OM145" s="1531"/>
      <c r="ON145" s="1531"/>
      <c r="OO145" s="1531"/>
      <c r="OP145" s="1531"/>
      <c r="OQ145" s="1531"/>
      <c r="OR145" s="1531"/>
      <c r="OS145" s="1531"/>
      <c r="OT145" s="1531"/>
      <c r="OU145" s="1531"/>
      <c r="OV145" s="1531"/>
      <c r="OW145" s="1531"/>
      <c r="OX145" s="1531"/>
      <c r="OY145" s="1531"/>
      <c r="OZ145" s="1531"/>
      <c r="PA145" s="1531"/>
      <c r="PB145" s="1531"/>
      <c r="PC145" s="1531"/>
      <c r="PD145" s="1531"/>
      <c r="PE145" s="1531"/>
      <c r="PF145" s="1531"/>
      <c r="PG145" s="1531"/>
      <c r="PH145" s="1531"/>
      <c r="PI145" s="1531"/>
      <c r="PJ145" s="1531"/>
      <c r="PK145" s="1531"/>
      <c r="PL145" s="1531"/>
      <c r="PM145" s="1531"/>
      <c r="PN145" s="1531"/>
      <c r="PO145" s="1531"/>
      <c r="PP145" s="1531"/>
      <c r="PQ145" s="1531"/>
      <c r="PR145" s="1531"/>
      <c r="PS145" s="1531"/>
      <c r="PT145" s="1531"/>
      <c r="PU145" s="1531"/>
      <c r="PV145" s="1531"/>
      <c r="PW145" s="1531"/>
      <c r="PX145" s="1531"/>
      <c r="PY145" s="1531"/>
      <c r="PZ145" s="1531"/>
      <c r="QA145" s="1531"/>
      <c r="QB145" s="1531"/>
      <c r="QC145" s="1531"/>
      <c r="QD145" s="1531"/>
      <c r="QE145" s="1531"/>
      <c r="QF145" s="1531"/>
      <c r="QG145" s="1531"/>
      <c r="QH145" s="1531"/>
      <c r="QI145" s="1531"/>
      <c r="QJ145" s="1531"/>
      <c r="QK145" s="1531"/>
      <c r="QL145" s="1531"/>
      <c r="QM145" s="1531"/>
      <c r="QN145" s="1531"/>
      <c r="QO145" s="1531"/>
      <c r="QP145" s="1531"/>
      <c r="QQ145" s="1531"/>
      <c r="QR145" s="1531"/>
      <c r="QS145" s="1531"/>
      <c r="QT145" s="1531"/>
      <c r="QU145" s="1531"/>
      <c r="QV145" s="1531"/>
      <c r="QW145" s="1531"/>
      <c r="QX145" s="1531"/>
      <c r="QY145" s="1531"/>
      <c r="QZ145" s="1531"/>
      <c r="RA145" s="1531"/>
      <c r="RB145" s="1531"/>
      <c r="RC145" s="1531"/>
      <c r="RD145" s="1531"/>
      <c r="RE145" s="1531"/>
      <c r="RF145" s="1531"/>
      <c r="RG145" s="1531"/>
      <c r="RH145" s="1531"/>
      <c r="RI145" s="1531"/>
      <c r="RJ145" s="1531"/>
      <c r="RK145" s="1531"/>
      <c r="RL145" s="1531"/>
      <c r="RM145" s="1531"/>
      <c r="RN145" s="1531"/>
      <c r="RO145" s="1531"/>
      <c r="RP145" s="1531"/>
      <c r="RQ145" s="1531"/>
      <c r="RR145" s="1531"/>
      <c r="RS145" s="1531"/>
      <c r="RT145" s="1531"/>
      <c r="RU145" s="1531"/>
      <c r="RV145" s="1531"/>
      <c r="RW145" s="1531"/>
      <c r="RX145" s="1531"/>
      <c r="RY145" s="1531"/>
      <c r="RZ145" s="1531"/>
      <c r="SA145" s="1531"/>
      <c r="SB145" s="1531"/>
      <c r="SC145" s="1531"/>
      <c r="SD145" s="1531"/>
      <c r="SE145" s="1531"/>
      <c r="SF145" s="1531"/>
      <c r="SG145" s="1531"/>
      <c r="SH145" s="1531"/>
      <c r="SI145" s="1531"/>
      <c r="SJ145" s="1531"/>
      <c r="SK145" s="1531"/>
      <c r="SL145" s="1531"/>
      <c r="SM145" s="1531"/>
      <c r="SN145" s="1531"/>
      <c r="SO145" s="1531"/>
      <c r="SP145" s="1531"/>
      <c r="SQ145" s="1531"/>
      <c r="SR145" s="1531"/>
      <c r="SS145" s="1531"/>
      <c r="ST145" s="1531"/>
      <c r="SU145" s="1531"/>
      <c r="SV145" s="1531"/>
      <c r="SW145" s="1531"/>
      <c r="SX145" s="1531"/>
      <c r="SY145" s="1531"/>
      <c r="SZ145" s="1531"/>
      <c r="TA145" s="1531"/>
      <c r="TB145" s="1531"/>
      <c r="TC145" s="1531"/>
      <c r="TD145" s="1531"/>
      <c r="TE145" s="1531"/>
      <c r="TF145" s="1531"/>
      <c r="TG145" s="1531"/>
      <c r="TH145" s="1531"/>
      <c r="TI145" s="1531"/>
      <c r="TJ145" s="1531"/>
      <c r="TK145" s="1531"/>
      <c r="TL145" s="1531"/>
      <c r="TM145" s="1531"/>
      <c r="TN145" s="1531"/>
      <c r="TO145" s="1531"/>
      <c r="TP145" s="1531"/>
      <c r="TQ145" s="1531"/>
      <c r="TR145" s="1531"/>
      <c r="TS145" s="1531"/>
      <c r="TT145" s="1531"/>
      <c r="TU145" s="1531"/>
      <c r="TV145" s="1531"/>
      <c r="TW145" s="1531"/>
      <c r="TX145" s="1531"/>
      <c r="TY145" s="1531"/>
      <c r="TZ145" s="1531"/>
      <c r="UA145" s="1531"/>
      <c r="UB145" s="1531"/>
      <c r="UC145" s="1531"/>
      <c r="UD145" s="1531"/>
      <c r="UE145" s="1531"/>
      <c r="UF145" s="1531"/>
      <c r="UG145" s="1531"/>
      <c r="UH145" s="1531"/>
      <c r="UI145" s="1531"/>
      <c r="UJ145" s="1531"/>
      <c r="UK145" s="1531"/>
      <c r="UL145" s="1531"/>
      <c r="UM145" s="1531"/>
      <c r="UN145" s="1531"/>
      <c r="UO145" s="1531"/>
      <c r="UP145" s="1531"/>
      <c r="UQ145" s="1531"/>
      <c r="UR145" s="1531"/>
      <c r="US145" s="1531"/>
      <c r="UT145" s="1531"/>
      <c r="UU145" s="1531"/>
      <c r="UV145" s="1531"/>
      <c r="UW145" s="1531"/>
      <c r="UX145" s="1531"/>
      <c r="UY145" s="1531"/>
      <c r="UZ145" s="1531"/>
      <c r="VA145" s="1531"/>
      <c r="VB145" s="1531"/>
      <c r="VC145" s="1531"/>
      <c r="VD145" s="1531"/>
      <c r="VE145" s="1531"/>
      <c r="VF145" s="1531"/>
      <c r="VG145" s="1531"/>
      <c r="VH145" s="1531"/>
      <c r="VI145" s="1531"/>
      <c r="VJ145" s="1531"/>
      <c r="VK145" s="1531"/>
      <c r="VL145" s="1531"/>
      <c r="VM145" s="1531"/>
      <c r="VN145" s="1531"/>
      <c r="VO145" s="1531"/>
      <c r="VP145" s="1531"/>
      <c r="VQ145" s="1531"/>
      <c r="VR145" s="1531"/>
      <c r="VS145" s="1531"/>
      <c r="VT145" s="1531"/>
      <c r="VU145" s="1531"/>
      <c r="VV145" s="1531"/>
      <c r="VW145" s="1531"/>
      <c r="VX145" s="1531"/>
      <c r="VY145" s="1531"/>
      <c r="VZ145" s="1531"/>
      <c r="WA145" s="1531"/>
      <c r="WB145" s="1531"/>
      <c r="WC145" s="1531"/>
      <c r="WD145" s="1531"/>
      <c r="WE145" s="1531"/>
      <c r="WF145" s="1531"/>
      <c r="WG145" s="1531"/>
      <c r="WH145" s="1531"/>
      <c r="WI145" s="1531"/>
      <c r="WJ145" s="1531"/>
      <c r="WK145" s="1531"/>
      <c r="WL145" s="1531"/>
      <c r="WM145" s="1531"/>
      <c r="WN145" s="1531"/>
      <c r="WO145" s="1531"/>
      <c r="WP145" s="1531"/>
      <c r="WQ145" s="1531"/>
      <c r="WR145" s="1531"/>
      <c r="WS145" s="1531"/>
      <c r="WT145" s="1531"/>
      <c r="WU145" s="1531"/>
      <c r="WV145" s="1531"/>
      <c r="WW145" s="1531"/>
      <c r="WX145" s="1531"/>
      <c r="WY145" s="1531"/>
      <c r="WZ145" s="1531"/>
      <c r="XA145" s="1531"/>
      <c r="XB145" s="1531"/>
      <c r="XC145" s="1531"/>
      <c r="XD145" s="1531"/>
      <c r="XE145" s="1531"/>
      <c r="XF145" s="1531"/>
      <c r="XG145" s="1531"/>
      <c r="XH145" s="1531"/>
      <c r="XI145" s="1531"/>
      <c r="XJ145" s="1531"/>
      <c r="XK145" s="1531"/>
      <c r="XL145" s="1531"/>
      <c r="XM145" s="1531"/>
      <c r="XN145" s="1531"/>
      <c r="XO145" s="1531"/>
      <c r="XP145" s="1531"/>
      <c r="XQ145" s="1531"/>
      <c r="XR145" s="1531"/>
      <c r="XS145" s="1531"/>
      <c r="XT145" s="1531"/>
      <c r="XU145" s="1531"/>
      <c r="XV145" s="1531"/>
      <c r="XW145" s="1531"/>
      <c r="XX145" s="1531"/>
      <c r="XY145" s="1531"/>
      <c r="XZ145" s="1531"/>
      <c r="YA145" s="1531"/>
      <c r="YB145" s="1531"/>
      <c r="YC145" s="1531"/>
      <c r="YD145" s="1531"/>
      <c r="YE145" s="1531"/>
      <c r="YF145" s="1531"/>
      <c r="YG145" s="1531"/>
      <c r="YH145" s="1531"/>
      <c r="YI145" s="1531"/>
      <c r="YJ145" s="1531"/>
      <c r="YK145" s="1531"/>
      <c r="YL145" s="1531"/>
      <c r="YM145" s="1531"/>
      <c r="YN145" s="1531"/>
      <c r="YO145" s="1531"/>
      <c r="YP145" s="1531"/>
      <c r="YQ145" s="1531"/>
      <c r="YR145" s="1531"/>
      <c r="YS145" s="1531"/>
      <c r="YT145" s="1531"/>
      <c r="YU145" s="1531"/>
      <c r="YV145" s="1531"/>
      <c r="YW145" s="1531"/>
      <c r="YX145" s="1531"/>
      <c r="YY145" s="1531"/>
      <c r="YZ145" s="1531"/>
      <c r="ZA145" s="1531"/>
      <c r="ZB145" s="1531"/>
      <c r="ZC145" s="1531"/>
      <c r="ZD145" s="1531"/>
      <c r="ZE145" s="1531"/>
      <c r="ZF145" s="1531"/>
      <c r="ZG145" s="1531"/>
      <c r="ZH145" s="1531"/>
      <c r="ZI145" s="1531"/>
      <c r="ZJ145" s="1531"/>
      <c r="ZK145" s="1531"/>
      <c r="ZL145" s="1531"/>
      <c r="ZM145" s="1531"/>
      <c r="ZN145" s="1531"/>
      <c r="ZO145" s="1531"/>
      <c r="ZP145" s="1531"/>
      <c r="ZQ145" s="1531"/>
      <c r="ZR145" s="1531"/>
      <c r="ZS145" s="1531"/>
      <c r="ZT145" s="1531"/>
      <c r="ZU145" s="1531"/>
      <c r="ZV145" s="1531"/>
      <c r="ZW145" s="1531"/>
      <c r="ZX145" s="1531"/>
      <c r="ZY145" s="1531"/>
      <c r="ZZ145" s="1531"/>
      <c r="AAA145" s="1531"/>
      <c r="AAB145" s="1531"/>
      <c r="AAC145" s="1531"/>
      <c r="AAD145" s="1531"/>
      <c r="AAE145" s="1531"/>
      <c r="AAF145" s="1531"/>
      <c r="AAG145" s="1531"/>
      <c r="AAH145" s="1531"/>
      <c r="AAI145" s="1531"/>
      <c r="AAJ145" s="1531"/>
      <c r="AAK145" s="1531"/>
      <c r="AAL145" s="1531"/>
      <c r="AAM145" s="1531"/>
      <c r="AAN145" s="1531"/>
      <c r="AAO145" s="1531"/>
      <c r="AAP145" s="1531"/>
      <c r="AAQ145" s="1531"/>
      <c r="AAR145" s="1531"/>
      <c r="AAS145" s="1531"/>
      <c r="AAT145" s="1531"/>
      <c r="AAU145" s="1531"/>
      <c r="AAV145" s="1531"/>
      <c r="AAW145" s="1531"/>
      <c r="AAX145" s="1531"/>
      <c r="AAY145" s="1531"/>
      <c r="AAZ145" s="1531"/>
      <c r="ABA145" s="1531"/>
      <c r="ABB145" s="1531"/>
      <c r="ABC145" s="1531"/>
      <c r="ABD145" s="1531"/>
      <c r="ABE145" s="1531"/>
      <c r="ABF145" s="1531"/>
      <c r="ABG145" s="1531"/>
      <c r="ABH145" s="1531"/>
      <c r="ABI145" s="1531"/>
      <c r="ABJ145" s="1531"/>
      <c r="ABK145" s="1531"/>
      <c r="ABL145" s="1531"/>
      <c r="ABM145" s="1531"/>
      <c r="ABN145" s="1531"/>
      <c r="ABO145" s="1531"/>
      <c r="ABP145" s="1531"/>
      <c r="ABQ145" s="1531"/>
      <c r="ABR145" s="1531"/>
      <c r="ABS145" s="1531"/>
      <c r="ABT145" s="1531"/>
      <c r="ABU145" s="1531"/>
      <c r="ABV145" s="1531"/>
      <c r="ABW145" s="1531"/>
      <c r="ABX145" s="1531"/>
      <c r="ABY145" s="1531"/>
      <c r="ABZ145" s="1531"/>
      <c r="ACA145" s="1531"/>
      <c r="ACB145" s="1531"/>
      <c r="ACC145" s="1531"/>
      <c r="ACD145" s="1531"/>
      <c r="ACE145" s="1531"/>
      <c r="ACF145" s="1531"/>
      <c r="ACG145" s="1531"/>
      <c r="ACH145" s="1531"/>
      <c r="ACI145" s="1531"/>
      <c r="ACJ145" s="1531"/>
      <c r="ACK145" s="1531"/>
      <c r="ACL145" s="1531"/>
      <c r="ACM145" s="1531"/>
      <c r="ACN145" s="1531"/>
      <c r="ACO145" s="1531"/>
      <c r="ACP145" s="1531"/>
      <c r="ACQ145" s="1531"/>
      <c r="ACR145" s="1531"/>
      <c r="ACS145" s="1531"/>
      <c r="ACT145" s="1531"/>
      <c r="ACU145" s="1531"/>
      <c r="ACV145" s="1531"/>
      <c r="ACW145" s="1531"/>
      <c r="ACX145" s="1531"/>
      <c r="ACY145" s="1531"/>
      <c r="ACZ145" s="1531"/>
      <c r="ADA145" s="1531"/>
      <c r="ADB145" s="1531"/>
      <c r="ADC145" s="1531"/>
      <c r="ADD145" s="1531"/>
      <c r="ADE145" s="1531"/>
      <c r="ADF145" s="1531"/>
      <c r="ADG145" s="1531"/>
      <c r="ADH145" s="1531"/>
      <c r="ADI145" s="1531"/>
      <c r="ADJ145" s="1531"/>
      <c r="ADK145" s="1531"/>
      <c r="ADL145" s="1531"/>
      <c r="ADM145" s="1531"/>
      <c r="ADN145" s="1531"/>
      <c r="ADO145" s="1531"/>
      <c r="ADP145" s="1531"/>
      <c r="ADQ145" s="1531"/>
      <c r="ADR145" s="1531"/>
      <c r="ADS145" s="1531"/>
      <c r="ADT145" s="1531"/>
      <c r="ADU145" s="1531"/>
      <c r="ADV145" s="1531"/>
      <c r="ADW145" s="1531"/>
      <c r="ADX145" s="1531"/>
      <c r="ADY145" s="1531"/>
      <c r="ADZ145" s="1531"/>
      <c r="AEA145" s="1531"/>
      <c r="AEB145" s="1531"/>
      <c r="AEC145" s="1531"/>
      <c r="AED145" s="1531"/>
      <c r="AEE145" s="1531"/>
      <c r="AEF145" s="1531"/>
      <c r="AEG145" s="1531"/>
      <c r="AEH145" s="1531"/>
      <c r="AEI145" s="1531"/>
      <c r="AEJ145" s="1531"/>
      <c r="AEK145" s="1531"/>
      <c r="AEL145" s="1531"/>
      <c r="AEM145" s="1531"/>
      <c r="AEN145" s="1531"/>
      <c r="AEO145" s="1531"/>
      <c r="AEP145" s="1531"/>
      <c r="AEQ145" s="1531"/>
      <c r="AER145" s="1531"/>
      <c r="AES145" s="1531"/>
      <c r="AET145" s="1531"/>
      <c r="AEU145" s="1531"/>
      <c r="AEV145" s="1531"/>
      <c r="AEW145" s="1531"/>
      <c r="AEX145" s="1531"/>
      <c r="AEY145" s="1531"/>
      <c r="AEZ145" s="1531"/>
      <c r="AFA145" s="1531"/>
      <c r="AFB145" s="1531"/>
      <c r="AFC145" s="1531"/>
      <c r="AFD145" s="1531"/>
      <c r="AFE145" s="1531"/>
      <c r="AFF145" s="1531"/>
      <c r="AFG145" s="1531"/>
      <c r="AFH145" s="1531"/>
      <c r="AFI145" s="1531"/>
      <c r="AFJ145" s="1531"/>
      <c r="AFK145" s="1531"/>
      <c r="AFL145" s="1531"/>
      <c r="AFM145" s="1531"/>
      <c r="AFN145" s="1531"/>
      <c r="AFO145" s="1531"/>
      <c r="AFP145" s="1531"/>
      <c r="AFQ145" s="1531"/>
      <c r="AFR145" s="1531"/>
      <c r="AFS145" s="1531"/>
      <c r="AFT145" s="1531"/>
      <c r="AFU145" s="1531"/>
      <c r="AFV145" s="1531"/>
      <c r="AFW145" s="1531"/>
      <c r="AFX145" s="1531"/>
      <c r="AFY145" s="1531"/>
      <c r="AFZ145" s="1531"/>
      <c r="AGA145" s="1531"/>
      <c r="AGB145" s="1531"/>
      <c r="AGC145" s="1531"/>
      <c r="AGD145" s="1531"/>
      <c r="AGE145" s="1531"/>
      <c r="AGF145" s="1531"/>
      <c r="AGG145" s="1531"/>
      <c r="AGH145" s="1531"/>
      <c r="AGI145" s="1531"/>
      <c r="AGJ145" s="1531"/>
      <c r="AGK145" s="1531"/>
      <c r="AGL145" s="1531"/>
      <c r="AGM145" s="1531"/>
      <c r="AGN145" s="1531"/>
      <c r="AGO145" s="1531"/>
      <c r="AGP145" s="1531"/>
      <c r="AGQ145" s="1531"/>
      <c r="AGR145" s="1531"/>
      <c r="AGS145" s="1531"/>
      <c r="AGT145" s="1531"/>
      <c r="AGU145" s="1531"/>
      <c r="AGV145" s="1531"/>
      <c r="AGW145" s="1531"/>
      <c r="AGX145" s="1531"/>
      <c r="AGY145" s="1531"/>
      <c r="AGZ145" s="1531"/>
      <c r="AHA145" s="1531"/>
      <c r="AHB145" s="1531"/>
      <c r="AHC145" s="1531"/>
      <c r="AHD145" s="1531"/>
      <c r="AHE145" s="1531"/>
      <c r="AHF145" s="1531"/>
      <c r="AHG145" s="1531"/>
      <c r="AHH145" s="1531"/>
      <c r="AHI145" s="1531"/>
      <c r="AHJ145" s="1531"/>
      <c r="AHK145" s="1531"/>
      <c r="AHL145" s="1531"/>
      <c r="AHM145" s="1531"/>
      <c r="AHN145" s="1531"/>
      <c r="AHO145" s="1531"/>
      <c r="AHP145" s="1531"/>
      <c r="AHQ145" s="1531"/>
      <c r="AHR145" s="1531"/>
      <c r="AHS145" s="1531"/>
      <c r="AHT145" s="1531"/>
      <c r="AHU145" s="1531"/>
      <c r="AHV145" s="1531"/>
      <c r="AHW145" s="1531"/>
      <c r="AHX145" s="1531"/>
      <c r="AHY145" s="1531"/>
      <c r="AHZ145" s="1531"/>
      <c r="AIA145" s="1531"/>
      <c r="AIB145" s="1531"/>
      <c r="AIC145" s="1531"/>
      <c r="AID145" s="1531"/>
      <c r="AIE145" s="1531"/>
      <c r="AIF145" s="1531"/>
      <c r="AIG145" s="1531"/>
      <c r="AIH145" s="1531"/>
      <c r="AII145" s="1531"/>
      <c r="AIJ145" s="1531"/>
      <c r="AIK145" s="1531"/>
      <c r="AIL145" s="1531"/>
      <c r="AIM145" s="1531"/>
      <c r="AIN145" s="1531"/>
      <c r="AIO145" s="1531"/>
      <c r="AIP145" s="1531"/>
      <c r="AIQ145" s="1531"/>
      <c r="AIR145" s="1531"/>
      <c r="AIS145" s="1531"/>
      <c r="AIT145" s="1531"/>
      <c r="AIU145" s="1531"/>
      <c r="AIV145" s="1531"/>
      <c r="AIW145" s="1531"/>
      <c r="AIX145" s="1531"/>
      <c r="AIY145" s="1531"/>
      <c r="AIZ145" s="1531"/>
      <c r="AJA145" s="1531"/>
      <c r="AJB145" s="1531"/>
      <c r="AJC145" s="1531"/>
      <c r="AJD145" s="1531"/>
      <c r="AJE145" s="1531"/>
      <c r="AJF145" s="1531"/>
      <c r="AJG145" s="1531"/>
      <c r="AJH145" s="1531"/>
      <c r="AJI145" s="1531"/>
      <c r="AJJ145" s="1531"/>
      <c r="AJK145" s="1531"/>
      <c r="AJL145" s="1531"/>
      <c r="AJM145" s="1531"/>
      <c r="AJN145" s="1531"/>
      <c r="AJO145" s="1531"/>
      <c r="AJP145" s="1531"/>
      <c r="AJQ145" s="1531"/>
      <c r="AJR145" s="1531"/>
      <c r="AJS145" s="1531"/>
      <c r="AJT145" s="1531"/>
      <c r="AJU145" s="1531"/>
      <c r="AJV145" s="1531"/>
      <c r="AJW145" s="1531"/>
      <c r="AJX145" s="1531"/>
      <c r="AJY145" s="1531"/>
      <c r="AJZ145" s="1531"/>
      <c r="AKA145" s="1531"/>
      <c r="AKB145" s="1531"/>
      <c r="AKC145" s="1531"/>
      <c r="AKD145" s="1531"/>
      <c r="AKE145" s="1531"/>
      <c r="AKF145" s="1531"/>
      <c r="AKG145" s="1531"/>
      <c r="AKH145" s="1531"/>
      <c r="AKI145" s="1531"/>
      <c r="AKJ145" s="1531"/>
      <c r="AKK145" s="1531"/>
      <c r="AKL145" s="1531"/>
      <c r="AKM145" s="1531"/>
      <c r="AKN145" s="1531"/>
      <c r="AKO145" s="1531"/>
      <c r="AKP145" s="1531"/>
      <c r="AKQ145" s="1531"/>
      <c r="AKR145" s="1531"/>
      <c r="AKS145" s="1531"/>
      <c r="AKT145" s="1531"/>
      <c r="AKU145" s="1531"/>
      <c r="AKV145" s="1531"/>
      <c r="AKW145" s="1531"/>
      <c r="AKX145" s="1531"/>
      <c r="AKY145" s="1531"/>
      <c r="AKZ145" s="1531"/>
      <c r="ALA145" s="1531"/>
      <c r="ALB145" s="1531"/>
      <c r="ALC145" s="1531"/>
      <c r="ALD145" s="1531"/>
      <c r="ALE145" s="1531"/>
      <c r="ALF145" s="1531"/>
      <c r="ALG145" s="1531"/>
      <c r="ALH145" s="1531"/>
      <c r="ALI145" s="1531"/>
      <c r="ALJ145" s="1531"/>
      <c r="ALK145" s="1531"/>
      <c r="ALL145" s="1531"/>
      <c r="ALM145" s="1531"/>
      <c r="ALN145" s="1531"/>
      <c r="ALO145" s="1531"/>
      <c r="ALP145" s="1531"/>
      <c r="ALQ145" s="1531"/>
      <c r="ALR145" s="1531"/>
      <c r="ALS145" s="1531"/>
      <c r="ALT145" s="1531"/>
      <c r="ALU145" s="1531"/>
      <c r="ALV145" s="1531"/>
      <c r="ALW145" s="1531"/>
      <c r="ALX145" s="1531"/>
      <c r="ALY145" s="1531"/>
      <c r="ALZ145" s="1531"/>
      <c r="AMA145" s="1531"/>
      <c r="AMB145" s="1531"/>
      <c r="AMC145" s="1531"/>
      <c r="AMD145" s="1531"/>
      <c r="AME145" s="1531"/>
      <c r="AMF145" s="1531"/>
      <c r="AMG145" s="1531"/>
      <c r="AMH145" s="1531"/>
      <c r="AMI145" s="1531"/>
      <c r="AMJ145" s="1531"/>
      <c r="AMK145" s="1531"/>
      <c r="AML145" s="1531"/>
      <c r="AMM145" s="1531"/>
      <c r="AMN145" s="1531"/>
      <c r="AMO145" s="1531"/>
      <c r="AMP145" s="1531"/>
      <c r="AMQ145" s="1531"/>
      <c r="AMR145" s="1531"/>
      <c r="AMS145" s="1531"/>
      <c r="AMT145" s="1531"/>
      <c r="AMU145" s="1531"/>
      <c r="AMV145" s="1531"/>
      <c r="AMW145" s="1531"/>
      <c r="AMX145" s="1531"/>
      <c r="AMY145" s="1531"/>
      <c r="AMZ145" s="1531"/>
      <c r="ANA145" s="1531"/>
      <c r="ANB145" s="1531"/>
      <c r="ANC145" s="1531"/>
      <c r="AND145" s="1531"/>
      <c r="ANE145" s="1531"/>
      <c r="ANF145" s="1531"/>
      <c r="ANG145" s="1531"/>
      <c r="ANH145" s="1531"/>
      <c r="ANI145" s="1531"/>
      <c r="ANJ145" s="1531"/>
      <c r="ANK145" s="1531"/>
      <c r="ANL145" s="1531"/>
      <c r="ANM145" s="1531"/>
      <c r="ANN145" s="1531"/>
      <c r="ANO145" s="1531"/>
      <c r="ANP145" s="1531"/>
      <c r="ANQ145" s="1531"/>
      <c r="ANR145" s="1531"/>
      <c r="ANS145" s="1531"/>
      <c r="ANT145" s="1531"/>
      <c r="ANU145" s="1531"/>
      <c r="ANV145" s="1531"/>
      <c r="ANW145" s="1531"/>
      <c r="ANX145" s="1531"/>
      <c r="ANY145" s="1531"/>
      <c r="ANZ145" s="1531"/>
      <c r="AOA145" s="1531"/>
      <c r="AOB145" s="1531"/>
      <c r="AOC145" s="1531"/>
      <c r="AOD145" s="1531"/>
      <c r="AOE145" s="1531"/>
      <c r="AOF145" s="1531"/>
      <c r="AOG145" s="1531"/>
      <c r="AOH145" s="1531"/>
      <c r="AOI145" s="1531"/>
      <c r="AOJ145" s="1531"/>
      <c r="AOK145" s="1531"/>
      <c r="AOL145" s="1531"/>
      <c r="AOM145" s="1531"/>
      <c r="AON145" s="1531"/>
      <c r="AOO145" s="1531"/>
      <c r="AOP145" s="1531"/>
      <c r="AOQ145" s="1531"/>
      <c r="AOR145" s="1531"/>
      <c r="AOS145" s="1531"/>
      <c r="AOT145" s="1531"/>
      <c r="AOU145" s="1531"/>
      <c r="AOV145" s="1531"/>
      <c r="AOW145" s="1531"/>
      <c r="AOX145" s="1531"/>
      <c r="AOY145" s="1531"/>
      <c r="AOZ145" s="1531"/>
      <c r="APA145" s="1531"/>
      <c r="APB145" s="1531"/>
      <c r="APC145" s="1531"/>
      <c r="APD145" s="1531"/>
      <c r="APE145" s="1531"/>
      <c r="APF145" s="1531"/>
      <c r="APG145" s="1531"/>
      <c r="APH145" s="1531"/>
      <c r="API145" s="1531"/>
      <c r="APJ145" s="1531"/>
      <c r="APK145" s="1531"/>
      <c r="APL145" s="1531"/>
      <c r="APM145" s="1531"/>
      <c r="APN145" s="1531"/>
      <c r="APO145" s="1531"/>
      <c r="APP145" s="1531"/>
      <c r="APQ145" s="1531"/>
      <c r="APR145" s="1531"/>
      <c r="APS145" s="1531"/>
      <c r="APT145" s="1531"/>
      <c r="APU145" s="1531"/>
      <c r="APV145" s="1531"/>
      <c r="APW145" s="1531"/>
      <c r="APX145" s="1531"/>
      <c r="APY145" s="1531"/>
      <c r="APZ145" s="1531"/>
      <c r="AQA145" s="1531"/>
      <c r="AQB145" s="1531"/>
      <c r="AQC145" s="1531"/>
      <c r="AQD145" s="1531"/>
      <c r="AQE145" s="1531"/>
      <c r="AQF145" s="1531"/>
      <c r="AQG145" s="1531"/>
      <c r="AQH145" s="1531"/>
      <c r="AQI145" s="1531"/>
      <c r="AQJ145" s="1531"/>
      <c r="AQK145" s="1531"/>
      <c r="AQL145" s="1531"/>
      <c r="AQM145" s="1531"/>
      <c r="AQN145" s="1531"/>
      <c r="AQO145" s="1531"/>
      <c r="AQP145" s="1531"/>
      <c r="AQQ145" s="1531"/>
      <c r="AQR145" s="1531"/>
      <c r="AQS145" s="1531"/>
      <c r="AQT145" s="1531"/>
      <c r="AQU145" s="1531"/>
      <c r="AQV145" s="1531"/>
      <c r="AQW145" s="1531"/>
      <c r="AQX145" s="1531"/>
      <c r="AQY145" s="1531"/>
      <c r="AQZ145" s="1531"/>
      <c r="ARA145" s="1531"/>
      <c r="ARB145" s="1531"/>
      <c r="ARC145" s="1531"/>
      <c r="ARD145" s="1531"/>
      <c r="ARE145" s="1531"/>
      <c r="ARF145" s="1531"/>
      <c r="ARG145" s="1531"/>
      <c r="ARH145" s="1531"/>
      <c r="ARI145" s="1531"/>
      <c r="ARJ145" s="1531"/>
      <c r="ARK145" s="1531"/>
      <c r="ARL145" s="1531"/>
      <c r="ARM145" s="1531"/>
      <c r="ARN145" s="1531"/>
      <c r="ARO145" s="1531"/>
      <c r="ARP145" s="1531"/>
      <c r="ARQ145" s="1531"/>
      <c r="ARR145" s="1531"/>
      <c r="ARS145" s="1531"/>
      <c r="ART145" s="1531"/>
      <c r="ARU145" s="1531"/>
      <c r="ARV145" s="1531"/>
      <c r="ARW145" s="1531"/>
      <c r="ARX145" s="1531"/>
      <c r="ARY145" s="1531"/>
      <c r="ARZ145" s="1531"/>
      <c r="ASA145" s="1531"/>
      <c r="ASB145" s="1531"/>
      <c r="ASC145" s="1531"/>
      <c r="ASD145" s="1531"/>
      <c r="ASE145" s="1531"/>
      <c r="ASF145" s="1531"/>
      <c r="ASG145" s="1531"/>
      <c r="ASH145" s="1531"/>
      <c r="ASI145" s="1531"/>
      <c r="ASJ145" s="1531"/>
      <c r="ASK145" s="1531"/>
      <c r="ASL145" s="1531"/>
      <c r="ASM145" s="1531"/>
      <c r="ASN145" s="1531"/>
      <c r="ASO145" s="1531"/>
      <c r="ASP145" s="1531"/>
      <c r="ASQ145" s="1531"/>
      <c r="ASR145" s="1531"/>
      <c r="ASS145" s="1531"/>
      <c r="AST145" s="1531"/>
      <c r="ASU145" s="1531"/>
      <c r="ASV145" s="1531"/>
      <c r="ASW145" s="1531"/>
      <c r="ASX145" s="1531"/>
      <c r="ASY145" s="1531"/>
      <c r="ASZ145" s="1531"/>
      <c r="ATA145" s="1531"/>
      <c r="ATB145" s="1531"/>
      <c r="ATC145" s="1531"/>
      <c r="ATD145" s="1531"/>
      <c r="ATE145" s="1531"/>
      <c r="ATF145" s="1531"/>
      <c r="ATG145" s="1531"/>
      <c r="ATH145" s="1531"/>
      <c r="ATI145" s="1531"/>
      <c r="ATJ145" s="1531"/>
      <c r="ATK145" s="1531"/>
      <c r="ATL145" s="1531"/>
      <c r="ATM145" s="1531"/>
      <c r="ATN145" s="1531"/>
      <c r="ATO145" s="1531"/>
      <c r="ATP145" s="1531"/>
      <c r="ATQ145" s="1531"/>
      <c r="ATR145" s="1531"/>
      <c r="ATS145" s="1531"/>
      <c r="ATT145" s="1531"/>
      <c r="ATU145" s="1531"/>
      <c r="ATV145" s="1531"/>
      <c r="ATW145" s="1531"/>
      <c r="ATX145" s="1531"/>
      <c r="ATY145" s="1531"/>
      <c r="ATZ145" s="1531"/>
      <c r="AUA145" s="1531"/>
      <c r="AUB145" s="1531"/>
      <c r="AUC145" s="1531"/>
      <c r="AUD145" s="1531"/>
      <c r="AUE145" s="1531"/>
      <c r="AUF145" s="1531"/>
      <c r="AUG145" s="1531"/>
      <c r="AUH145" s="1531"/>
      <c r="AUI145" s="1531"/>
    </row>
    <row r="146" spans="1:1231" s="1406" customFormat="1" ht="31.75" customHeight="1" x14ac:dyDescent="0.75">
      <c r="E146" s="1613"/>
      <c r="F146" s="1613"/>
      <c r="G146" s="1574"/>
      <c r="H146" s="1574"/>
      <c r="I146" s="1578"/>
      <c r="J146" s="1578"/>
      <c r="K146" s="1578"/>
      <c r="L146" s="1578"/>
      <c r="M146" s="1614"/>
      <c r="N146" s="1578"/>
      <c r="P146" s="661"/>
      <c r="Q146" s="661"/>
      <c r="W146" s="1641"/>
      <c r="Y146" s="661"/>
      <c r="Z146" s="661"/>
      <c r="AA146" s="1582"/>
      <c r="AB146" s="661"/>
      <c r="AC146" s="661"/>
      <c r="AD146" s="1412"/>
      <c r="AE146" s="1412"/>
      <c r="AF146" s="1412"/>
      <c r="AL146" s="1413"/>
      <c r="AN146" s="1487"/>
      <c r="AO146" s="1487"/>
      <c r="AP146" s="1531"/>
      <c r="AQ146" s="1531"/>
      <c r="AR146" s="1531"/>
      <c r="AS146" s="1531"/>
      <c r="AT146" s="1531"/>
      <c r="AU146" s="1531"/>
      <c r="AV146" s="1531"/>
      <c r="AW146" s="1531"/>
      <c r="AX146" s="1531"/>
      <c r="AY146" s="1531"/>
      <c r="AZ146" s="1531"/>
      <c r="BA146" s="1531"/>
      <c r="BB146" s="1531"/>
      <c r="BC146" s="1531"/>
      <c r="BD146" s="1531"/>
      <c r="BE146" s="1531"/>
      <c r="BF146" s="1531"/>
      <c r="BG146" s="1531"/>
      <c r="BH146" s="1531"/>
      <c r="BI146" s="1531"/>
      <c r="BJ146" s="1531"/>
      <c r="BK146" s="1531"/>
      <c r="BL146" s="1531"/>
      <c r="BM146" s="1531"/>
      <c r="BN146" s="1531"/>
      <c r="BO146" s="1531"/>
      <c r="BP146" s="1531"/>
      <c r="BQ146" s="1531"/>
      <c r="BR146" s="1531"/>
      <c r="BS146" s="1531"/>
      <c r="BT146" s="1531"/>
      <c r="BU146" s="1531"/>
      <c r="BV146" s="1531"/>
      <c r="BW146" s="1531"/>
      <c r="BX146" s="1531"/>
      <c r="BY146" s="1531"/>
      <c r="BZ146" s="1531"/>
      <c r="CA146" s="1531"/>
      <c r="CB146" s="1531"/>
      <c r="CC146" s="1531"/>
      <c r="CD146" s="1531"/>
      <c r="CE146" s="1531"/>
      <c r="CF146" s="1531"/>
      <c r="CG146" s="1531"/>
      <c r="CH146" s="1531"/>
      <c r="CI146" s="1531"/>
      <c r="CJ146" s="1531"/>
      <c r="CK146" s="1531"/>
      <c r="CL146" s="1531"/>
      <c r="CM146" s="1531"/>
      <c r="CN146" s="1531"/>
      <c r="CO146" s="1531"/>
      <c r="CP146" s="1531"/>
      <c r="CQ146" s="1531"/>
      <c r="CR146" s="1531"/>
      <c r="CS146" s="1531"/>
      <c r="CT146" s="1531"/>
      <c r="CU146" s="1531"/>
      <c r="CV146" s="1531"/>
      <c r="CW146" s="1531"/>
      <c r="CX146" s="1531"/>
      <c r="CY146" s="1531"/>
      <c r="CZ146" s="1531"/>
      <c r="DA146" s="1531"/>
      <c r="DB146" s="1531"/>
      <c r="DC146" s="1531"/>
      <c r="DD146" s="1531"/>
      <c r="DE146" s="1531"/>
      <c r="DF146" s="1531"/>
      <c r="DG146" s="1531"/>
      <c r="DH146" s="1531"/>
      <c r="DI146" s="1531"/>
      <c r="DJ146" s="1531"/>
      <c r="DK146" s="1531"/>
      <c r="DL146" s="1531"/>
      <c r="DM146" s="1531"/>
      <c r="DN146" s="1531"/>
      <c r="DO146" s="1531"/>
      <c r="DP146" s="1531"/>
      <c r="DQ146" s="1531"/>
      <c r="DR146" s="1531"/>
      <c r="DS146" s="1531"/>
      <c r="DT146" s="1531"/>
      <c r="DU146" s="1531"/>
      <c r="DV146" s="1531"/>
      <c r="DW146" s="1531"/>
      <c r="DX146" s="1531"/>
      <c r="DY146" s="1531"/>
      <c r="DZ146" s="1531"/>
      <c r="EA146" s="1531"/>
      <c r="EB146" s="1531"/>
      <c r="EC146" s="1531"/>
      <c r="ED146" s="1531"/>
      <c r="EE146" s="1531"/>
      <c r="EF146" s="1531"/>
      <c r="EG146" s="1531"/>
      <c r="EH146" s="1531"/>
      <c r="EI146" s="1531"/>
      <c r="EJ146" s="1531"/>
      <c r="EK146" s="1531"/>
      <c r="EL146" s="1531"/>
      <c r="EM146" s="1531"/>
      <c r="EN146" s="1531"/>
      <c r="EO146" s="1531"/>
      <c r="EP146" s="1531"/>
      <c r="EQ146" s="1531"/>
      <c r="ER146" s="1531"/>
      <c r="ES146" s="1531"/>
      <c r="ET146" s="1531"/>
      <c r="EU146" s="1531"/>
      <c r="EV146" s="1531"/>
      <c r="EW146" s="1531"/>
      <c r="EX146" s="1531"/>
      <c r="EY146" s="1531"/>
      <c r="EZ146" s="1531"/>
      <c r="FA146" s="1531"/>
      <c r="FB146" s="1531"/>
      <c r="FC146" s="1531"/>
      <c r="FD146" s="1531"/>
      <c r="FE146" s="1531"/>
      <c r="FF146" s="1531"/>
      <c r="FG146" s="1531"/>
      <c r="FH146" s="1531"/>
      <c r="FI146" s="1531"/>
      <c r="FJ146" s="1531"/>
      <c r="FK146" s="1531"/>
      <c r="FL146" s="1531"/>
      <c r="FM146" s="1531"/>
      <c r="FN146" s="1531"/>
      <c r="FO146" s="1531"/>
      <c r="FP146" s="1531"/>
      <c r="FQ146" s="1531"/>
      <c r="FR146" s="1531"/>
      <c r="FS146" s="1531"/>
      <c r="FT146" s="1531"/>
      <c r="FU146" s="1531"/>
      <c r="FV146" s="1531"/>
      <c r="FW146" s="1531"/>
      <c r="FX146" s="1531"/>
      <c r="FY146" s="1531"/>
      <c r="FZ146" s="1531"/>
      <c r="GA146" s="1531"/>
      <c r="GB146" s="1531"/>
      <c r="GC146" s="1531"/>
      <c r="GD146" s="1531"/>
      <c r="GE146" s="1531"/>
      <c r="GF146" s="1531"/>
      <c r="GG146" s="1531"/>
      <c r="GH146" s="1531"/>
      <c r="GI146" s="1531"/>
      <c r="GJ146" s="1531"/>
      <c r="GK146" s="1531"/>
      <c r="GL146" s="1531"/>
      <c r="GM146" s="1531"/>
      <c r="GN146" s="1531"/>
      <c r="GO146" s="1531"/>
      <c r="GP146" s="1531"/>
      <c r="GQ146" s="1531"/>
      <c r="GR146" s="1531"/>
      <c r="GS146" s="1531"/>
      <c r="GT146" s="1531"/>
      <c r="GU146" s="1531"/>
      <c r="GV146" s="1531"/>
      <c r="GW146" s="1531"/>
      <c r="GX146" s="1531"/>
      <c r="GY146" s="1531"/>
      <c r="GZ146" s="1531"/>
      <c r="HA146" s="1531"/>
      <c r="HB146" s="1531"/>
      <c r="HC146" s="1531"/>
      <c r="HD146" s="1531"/>
      <c r="HE146" s="1531"/>
      <c r="HF146" s="1531"/>
      <c r="HG146" s="1531"/>
      <c r="HH146" s="1531"/>
      <c r="HI146" s="1531"/>
      <c r="HJ146" s="1531"/>
      <c r="HK146" s="1531"/>
      <c r="HL146" s="1531"/>
      <c r="HM146" s="1531"/>
      <c r="HN146" s="1531"/>
      <c r="HO146" s="1531"/>
      <c r="HP146" s="1531"/>
      <c r="HQ146" s="1531"/>
      <c r="HR146" s="1531"/>
      <c r="HS146" s="1531"/>
      <c r="HT146" s="1531"/>
      <c r="HU146" s="1531"/>
      <c r="HV146" s="1531"/>
      <c r="HW146" s="1531"/>
      <c r="HX146" s="1531"/>
      <c r="HY146" s="1531"/>
      <c r="HZ146" s="1531"/>
      <c r="IA146" s="1531"/>
      <c r="IB146" s="1531"/>
      <c r="IC146" s="1531"/>
      <c r="ID146" s="1531"/>
      <c r="IE146" s="1531"/>
      <c r="IF146" s="1531"/>
      <c r="IG146" s="1531"/>
      <c r="IH146" s="1531"/>
      <c r="II146" s="1531"/>
      <c r="IJ146" s="1531"/>
      <c r="IK146" s="1531"/>
      <c r="IL146" s="1531"/>
      <c r="IM146" s="1531"/>
      <c r="IN146" s="1531"/>
      <c r="IO146" s="1531"/>
      <c r="IP146" s="1531"/>
      <c r="IQ146" s="1531"/>
      <c r="IR146" s="1531"/>
      <c r="IS146" s="1531"/>
      <c r="IT146" s="1531"/>
      <c r="IU146" s="1531"/>
      <c r="IV146" s="1531"/>
      <c r="IW146" s="1531"/>
      <c r="IX146" s="1531"/>
      <c r="IY146" s="1531"/>
      <c r="IZ146" s="1531"/>
      <c r="JA146" s="1531"/>
      <c r="JB146" s="1531"/>
      <c r="JC146" s="1531"/>
      <c r="JD146" s="1531"/>
      <c r="JE146" s="1531"/>
      <c r="JF146" s="1531"/>
      <c r="JG146" s="1531"/>
      <c r="JH146" s="1531"/>
      <c r="JI146" s="1531"/>
      <c r="JJ146" s="1531"/>
      <c r="JK146" s="1531"/>
      <c r="JL146" s="1531"/>
      <c r="JM146" s="1531"/>
      <c r="JN146" s="1531"/>
      <c r="JO146" s="1531"/>
      <c r="JP146" s="1531"/>
      <c r="JQ146" s="1531"/>
      <c r="JR146" s="1531"/>
      <c r="JS146" s="1531"/>
      <c r="JT146" s="1531"/>
      <c r="JU146" s="1531"/>
      <c r="JV146" s="1531"/>
      <c r="JW146" s="1531"/>
      <c r="JX146" s="1531"/>
      <c r="JY146" s="1531"/>
      <c r="JZ146" s="1531"/>
      <c r="KA146" s="1531"/>
      <c r="KB146" s="1531"/>
      <c r="KC146" s="1531"/>
      <c r="KD146" s="1531"/>
      <c r="KE146" s="1531"/>
      <c r="KF146" s="1531"/>
      <c r="KG146" s="1531"/>
      <c r="KH146" s="1531"/>
      <c r="KI146" s="1531"/>
      <c r="KJ146" s="1531"/>
      <c r="KK146" s="1531"/>
      <c r="KL146" s="1531"/>
      <c r="KM146" s="1531"/>
      <c r="KN146" s="1531"/>
      <c r="KO146" s="1531"/>
      <c r="KP146" s="1531"/>
      <c r="KQ146" s="1531"/>
      <c r="KR146" s="1531"/>
      <c r="KS146" s="1531"/>
      <c r="KT146" s="1531"/>
      <c r="KU146" s="1531"/>
      <c r="KV146" s="1531"/>
      <c r="KW146" s="1531"/>
      <c r="KX146" s="1531"/>
      <c r="KY146" s="1531"/>
      <c r="KZ146" s="1531"/>
      <c r="LA146" s="1531"/>
      <c r="LB146" s="1531"/>
      <c r="LC146" s="1531"/>
      <c r="LD146" s="1531"/>
      <c r="LE146" s="1531"/>
      <c r="LF146" s="1531"/>
      <c r="LG146" s="1531"/>
      <c r="LH146" s="1531"/>
      <c r="LI146" s="1531"/>
      <c r="LJ146" s="1531"/>
      <c r="LK146" s="1531"/>
      <c r="LL146" s="1531"/>
      <c r="LM146" s="1531"/>
      <c r="LN146" s="1531"/>
      <c r="LO146" s="1531"/>
      <c r="LP146" s="1531"/>
      <c r="LQ146" s="1531"/>
      <c r="LR146" s="1531"/>
      <c r="LS146" s="1531"/>
      <c r="LT146" s="1531"/>
      <c r="LU146" s="1531"/>
      <c r="LV146" s="1531"/>
      <c r="LW146" s="1531"/>
      <c r="LX146" s="1531"/>
      <c r="LY146" s="1531"/>
      <c r="LZ146" s="1531"/>
      <c r="MA146" s="1531"/>
      <c r="MB146" s="1531"/>
      <c r="MC146" s="1531"/>
      <c r="MD146" s="1531"/>
      <c r="ME146" s="1531"/>
      <c r="MF146" s="1531"/>
      <c r="MG146" s="1531"/>
      <c r="MH146" s="1531"/>
      <c r="MI146" s="1531"/>
      <c r="MJ146" s="1531"/>
      <c r="MK146" s="1531"/>
      <c r="ML146" s="1531"/>
      <c r="MM146" s="1531"/>
      <c r="MN146" s="1531"/>
      <c r="MO146" s="1531"/>
      <c r="MP146" s="1531"/>
      <c r="MQ146" s="1531"/>
      <c r="MR146" s="1531"/>
      <c r="MS146" s="1531"/>
      <c r="MT146" s="1531"/>
      <c r="MU146" s="1531"/>
      <c r="MV146" s="1531"/>
      <c r="MW146" s="1531"/>
      <c r="MX146" s="1531"/>
      <c r="MY146" s="1531"/>
      <c r="MZ146" s="1531"/>
      <c r="NA146" s="1531"/>
      <c r="NB146" s="1531"/>
      <c r="NC146" s="1531"/>
      <c r="ND146" s="1531"/>
      <c r="NE146" s="1531"/>
      <c r="NF146" s="1531"/>
      <c r="NG146" s="1531"/>
      <c r="NH146" s="1531"/>
      <c r="NI146" s="1531"/>
      <c r="NJ146" s="1531"/>
      <c r="NK146" s="1531"/>
      <c r="NL146" s="1531"/>
      <c r="NM146" s="1531"/>
      <c r="NN146" s="1531"/>
      <c r="NO146" s="1531"/>
      <c r="NP146" s="1531"/>
      <c r="NQ146" s="1531"/>
      <c r="NR146" s="1531"/>
      <c r="NS146" s="1531"/>
      <c r="NT146" s="1531"/>
      <c r="NU146" s="1531"/>
      <c r="NV146" s="1531"/>
      <c r="NW146" s="1531"/>
      <c r="NX146" s="1531"/>
      <c r="NY146" s="1531"/>
      <c r="NZ146" s="1531"/>
      <c r="OA146" s="1531"/>
      <c r="OB146" s="1531"/>
      <c r="OC146" s="1531"/>
      <c r="OD146" s="1531"/>
      <c r="OE146" s="1531"/>
      <c r="OF146" s="1531"/>
      <c r="OG146" s="1531"/>
      <c r="OH146" s="1531"/>
      <c r="OI146" s="1531"/>
      <c r="OJ146" s="1531"/>
      <c r="OK146" s="1531"/>
      <c r="OL146" s="1531"/>
      <c r="OM146" s="1531"/>
      <c r="ON146" s="1531"/>
      <c r="OO146" s="1531"/>
      <c r="OP146" s="1531"/>
      <c r="OQ146" s="1531"/>
      <c r="OR146" s="1531"/>
      <c r="OS146" s="1531"/>
      <c r="OT146" s="1531"/>
      <c r="OU146" s="1531"/>
      <c r="OV146" s="1531"/>
      <c r="OW146" s="1531"/>
      <c r="OX146" s="1531"/>
      <c r="OY146" s="1531"/>
      <c r="OZ146" s="1531"/>
      <c r="PA146" s="1531"/>
      <c r="PB146" s="1531"/>
      <c r="PC146" s="1531"/>
      <c r="PD146" s="1531"/>
      <c r="PE146" s="1531"/>
      <c r="PF146" s="1531"/>
      <c r="PG146" s="1531"/>
      <c r="PH146" s="1531"/>
      <c r="PI146" s="1531"/>
      <c r="PJ146" s="1531"/>
      <c r="PK146" s="1531"/>
      <c r="PL146" s="1531"/>
      <c r="PM146" s="1531"/>
      <c r="PN146" s="1531"/>
      <c r="PO146" s="1531"/>
      <c r="PP146" s="1531"/>
      <c r="PQ146" s="1531"/>
      <c r="PR146" s="1531"/>
      <c r="PS146" s="1531"/>
      <c r="PT146" s="1531"/>
      <c r="PU146" s="1531"/>
      <c r="PV146" s="1531"/>
      <c r="PW146" s="1531"/>
      <c r="PX146" s="1531"/>
      <c r="PY146" s="1531"/>
      <c r="PZ146" s="1531"/>
      <c r="QA146" s="1531"/>
      <c r="QB146" s="1531"/>
      <c r="QC146" s="1531"/>
      <c r="QD146" s="1531"/>
      <c r="QE146" s="1531"/>
      <c r="QF146" s="1531"/>
      <c r="QG146" s="1531"/>
      <c r="QH146" s="1531"/>
      <c r="QI146" s="1531"/>
      <c r="QJ146" s="1531"/>
      <c r="QK146" s="1531"/>
      <c r="QL146" s="1531"/>
      <c r="QM146" s="1531"/>
      <c r="QN146" s="1531"/>
      <c r="QO146" s="1531"/>
      <c r="QP146" s="1531"/>
      <c r="QQ146" s="1531"/>
      <c r="QR146" s="1531"/>
      <c r="QS146" s="1531"/>
      <c r="QT146" s="1531"/>
      <c r="QU146" s="1531"/>
      <c r="QV146" s="1531"/>
      <c r="QW146" s="1531"/>
      <c r="QX146" s="1531"/>
      <c r="QY146" s="1531"/>
      <c r="QZ146" s="1531"/>
      <c r="RA146" s="1531"/>
      <c r="RB146" s="1531"/>
      <c r="RC146" s="1531"/>
      <c r="RD146" s="1531"/>
      <c r="RE146" s="1531"/>
      <c r="RF146" s="1531"/>
      <c r="RG146" s="1531"/>
      <c r="RH146" s="1531"/>
      <c r="RI146" s="1531"/>
      <c r="RJ146" s="1531"/>
      <c r="RK146" s="1531"/>
      <c r="RL146" s="1531"/>
      <c r="RM146" s="1531"/>
      <c r="RN146" s="1531"/>
      <c r="RO146" s="1531"/>
      <c r="RP146" s="1531"/>
      <c r="RQ146" s="1531"/>
      <c r="RR146" s="1531"/>
      <c r="RS146" s="1531"/>
      <c r="RT146" s="1531"/>
      <c r="RU146" s="1531"/>
      <c r="RV146" s="1531"/>
      <c r="RW146" s="1531"/>
      <c r="RX146" s="1531"/>
      <c r="RY146" s="1531"/>
      <c r="RZ146" s="1531"/>
      <c r="SA146" s="1531"/>
      <c r="SB146" s="1531"/>
      <c r="SC146" s="1531"/>
      <c r="SD146" s="1531"/>
      <c r="SE146" s="1531"/>
      <c r="SF146" s="1531"/>
      <c r="SG146" s="1531"/>
      <c r="SH146" s="1531"/>
      <c r="SI146" s="1531"/>
      <c r="SJ146" s="1531"/>
      <c r="SK146" s="1531"/>
      <c r="SL146" s="1531"/>
      <c r="SM146" s="1531"/>
      <c r="SN146" s="1531"/>
      <c r="SO146" s="1531"/>
      <c r="SP146" s="1531"/>
      <c r="SQ146" s="1531"/>
      <c r="SR146" s="1531"/>
      <c r="SS146" s="1531"/>
      <c r="ST146" s="1531"/>
      <c r="SU146" s="1531"/>
      <c r="SV146" s="1531"/>
      <c r="SW146" s="1531"/>
      <c r="SX146" s="1531"/>
      <c r="SY146" s="1531"/>
      <c r="SZ146" s="1531"/>
      <c r="TA146" s="1531"/>
      <c r="TB146" s="1531"/>
      <c r="TC146" s="1531"/>
      <c r="TD146" s="1531"/>
      <c r="TE146" s="1531"/>
      <c r="TF146" s="1531"/>
      <c r="TG146" s="1531"/>
      <c r="TH146" s="1531"/>
      <c r="TI146" s="1531"/>
      <c r="TJ146" s="1531"/>
      <c r="TK146" s="1531"/>
      <c r="TL146" s="1531"/>
      <c r="TM146" s="1531"/>
      <c r="TN146" s="1531"/>
      <c r="TO146" s="1531"/>
      <c r="TP146" s="1531"/>
      <c r="TQ146" s="1531"/>
      <c r="TR146" s="1531"/>
      <c r="TS146" s="1531"/>
      <c r="TT146" s="1531"/>
      <c r="TU146" s="1531"/>
      <c r="TV146" s="1531"/>
      <c r="TW146" s="1531"/>
      <c r="TX146" s="1531"/>
      <c r="TY146" s="1531"/>
      <c r="TZ146" s="1531"/>
      <c r="UA146" s="1531"/>
      <c r="UB146" s="1531"/>
      <c r="UC146" s="1531"/>
      <c r="UD146" s="1531"/>
      <c r="UE146" s="1531"/>
      <c r="UF146" s="1531"/>
      <c r="UG146" s="1531"/>
      <c r="UH146" s="1531"/>
      <c r="UI146" s="1531"/>
      <c r="UJ146" s="1531"/>
      <c r="UK146" s="1531"/>
      <c r="UL146" s="1531"/>
      <c r="UM146" s="1531"/>
      <c r="UN146" s="1531"/>
      <c r="UO146" s="1531"/>
      <c r="UP146" s="1531"/>
      <c r="UQ146" s="1531"/>
      <c r="UR146" s="1531"/>
      <c r="US146" s="1531"/>
      <c r="UT146" s="1531"/>
      <c r="UU146" s="1531"/>
      <c r="UV146" s="1531"/>
      <c r="UW146" s="1531"/>
      <c r="UX146" s="1531"/>
      <c r="UY146" s="1531"/>
      <c r="UZ146" s="1531"/>
      <c r="VA146" s="1531"/>
      <c r="VB146" s="1531"/>
      <c r="VC146" s="1531"/>
      <c r="VD146" s="1531"/>
      <c r="VE146" s="1531"/>
      <c r="VF146" s="1531"/>
      <c r="VG146" s="1531"/>
      <c r="VH146" s="1531"/>
      <c r="VI146" s="1531"/>
      <c r="VJ146" s="1531"/>
      <c r="VK146" s="1531"/>
      <c r="VL146" s="1531"/>
      <c r="VM146" s="1531"/>
      <c r="VN146" s="1531"/>
      <c r="VO146" s="1531"/>
      <c r="VP146" s="1531"/>
      <c r="VQ146" s="1531"/>
      <c r="VR146" s="1531"/>
      <c r="VS146" s="1531"/>
      <c r="VT146" s="1531"/>
      <c r="VU146" s="1531"/>
      <c r="VV146" s="1531"/>
      <c r="VW146" s="1531"/>
      <c r="VX146" s="1531"/>
      <c r="VY146" s="1531"/>
      <c r="VZ146" s="1531"/>
      <c r="WA146" s="1531"/>
      <c r="WB146" s="1531"/>
      <c r="WC146" s="1531"/>
      <c r="WD146" s="1531"/>
      <c r="WE146" s="1531"/>
      <c r="WF146" s="1531"/>
      <c r="WG146" s="1531"/>
      <c r="WH146" s="1531"/>
      <c r="WI146" s="1531"/>
      <c r="WJ146" s="1531"/>
      <c r="WK146" s="1531"/>
      <c r="WL146" s="1531"/>
      <c r="WM146" s="1531"/>
      <c r="WN146" s="1531"/>
      <c r="WO146" s="1531"/>
      <c r="WP146" s="1531"/>
      <c r="WQ146" s="1531"/>
      <c r="WR146" s="1531"/>
      <c r="WS146" s="1531"/>
      <c r="WT146" s="1531"/>
      <c r="WU146" s="1531"/>
      <c r="WV146" s="1531"/>
      <c r="WW146" s="1531"/>
      <c r="WX146" s="1531"/>
      <c r="WY146" s="1531"/>
      <c r="WZ146" s="1531"/>
      <c r="XA146" s="1531"/>
      <c r="XB146" s="1531"/>
      <c r="XC146" s="1531"/>
      <c r="XD146" s="1531"/>
      <c r="XE146" s="1531"/>
      <c r="XF146" s="1531"/>
      <c r="XG146" s="1531"/>
      <c r="XH146" s="1531"/>
      <c r="XI146" s="1531"/>
      <c r="XJ146" s="1531"/>
      <c r="XK146" s="1531"/>
      <c r="XL146" s="1531"/>
      <c r="XM146" s="1531"/>
      <c r="XN146" s="1531"/>
      <c r="XO146" s="1531"/>
      <c r="XP146" s="1531"/>
      <c r="XQ146" s="1531"/>
      <c r="XR146" s="1531"/>
      <c r="XS146" s="1531"/>
      <c r="XT146" s="1531"/>
      <c r="XU146" s="1531"/>
      <c r="XV146" s="1531"/>
      <c r="XW146" s="1531"/>
      <c r="XX146" s="1531"/>
      <c r="XY146" s="1531"/>
      <c r="XZ146" s="1531"/>
      <c r="YA146" s="1531"/>
      <c r="YB146" s="1531"/>
      <c r="YC146" s="1531"/>
      <c r="YD146" s="1531"/>
      <c r="YE146" s="1531"/>
      <c r="YF146" s="1531"/>
      <c r="YG146" s="1531"/>
      <c r="YH146" s="1531"/>
      <c r="YI146" s="1531"/>
      <c r="YJ146" s="1531"/>
      <c r="YK146" s="1531"/>
      <c r="YL146" s="1531"/>
      <c r="YM146" s="1531"/>
      <c r="YN146" s="1531"/>
      <c r="YO146" s="1531"/>
      <c r="YP146" s="1531"/>
      <c r="YQ146" s="1531"/>
      <c r="YR146" s="1531"/>
      <c r="YS146" s="1531"/>
      <c r="YT146" s="1531"/>
      <c r="YU146" s="1531"/>
      <c r="YV146" s="1531"/>
      <c r="YW146" s="1531"/>
      <c r="YX146" s="1531"/>
      <c r="YY146" s="1531"/>
      <c r="YZ146" s="1531"/>
      <c r="ZA146" s="1531"/>
      <c r="ZB146" s="1531"/>
      <c r="ZC146" s="1531"/>
      <c r="ZD146" s="1531"/>
      <c r="ZE146" s="1531"/>
      <c r="ZF146" s="1531"/>
      <c r="ZG146" s="1531"/>
      <c r="ZH146" s="1531"/>
      <c r="ZI146" s="1531"/>
      <c r="ZJ146" s="1531"/>
      <c r="ZK146" s="1531"/>
      <c r="ZL146" s="1531"/>
      <c r="ZM146" s="1531"/>
      <c r="ZN146" s="1531"/>
      <c r="ZO146" s="1531"/>
      <c r="ZP146" s="1531"/>
      <c r="ZQ146" s="1531"/>
      <c r="ZR146" s="1531"/>
      <c r="ZS146" s="1531"/>
      <c r="ZT146" s="1531"/>
      <c r="ZU146" s="1531"/>
      <c r="ZV146" s="1531"/>
      <c r="ZW146" s="1531"/>
      <c r="ZX146" s="1531"/>
      <c r="ZY146" s="1531"/>
      <c r="ZZ146" s="1531"/>
      <c r="AAA146" s="1531"/>
      <c r="AAB146" s="1531"/>
      <c r="AAC146" s="1531"/>
      <c r="AAD146" s="1531"/>
      <c r="AAE146" s="1531"/>
      <c r="AAF146" s="1531"/>
      <c r="AAG146" s="1531"/>
      <c r="AAH146" s="1531"/>
      <c r="AAI146" s="1531"/>
      <c r="AAJ146" s="1531"/>
      <c r="AAK146" s="1531"/>
      <c r="AAL146" s="1531"/>
      <c r="AAM146" s="1531"/>
      <c r="AAN146" s="1531"/>
      <c r="AAO146" s="1531"/>
      <c r="AAP146" s="1531"/>
      <c r="AAQ146" s="1531"/>
      <c r="AAR146" s="1531"/>
      <c r="AAS146" s="1531"/>
      <c r="AAT146" s="1531"/>
      <c r="AAU146" s="1531"/>
      <c r="AAV146" s="1531"/>
      <c r="AAW146" s="1531"/>
      <c r="AAX146" s="1531"/>
      <c r="AAY146" s="1531"/>
      <c r="AAZ146" s="1531"/>
      <c r="ABA146" s="1531"/>
      <c r="ABB146" s="1531"/>
      <c r="ABC146" s="1531"/>
      <c r="ABD146" s="1531"/>
      <c r="ABE146" s="1531"/>
      <c r="ABF146" s="1531"/>
      <c r="ABG146" s="1531"/>
      <c r="ABH146" s="1531"/>
      <c r="ABI146" s="1531"/>
      <c r="ABJ146" s="1531"/>
      <c r="ABK146" s="1531"/>
      <c r="ABL146" s="1531"/>
      <c r="ABM146" s="1531"/>
      <c r="ABN146" s="1531"/>
      <c r="ABO146" s="1531"/>
      <c r="ABP146" s="1531"/>
      <c r="ABQ146" s="1531"/>
      <c r="ABR146" s="1531"/>
      <c r="ABS146" s="1531"/>
      <c r="ABT146" s="1531"/>
      <c r="ABU146" s="1531"/>
      <c r="ABV146" s="1531"/>
      <c r="ABW146" s="1531"/>
      <c r="ABX146" s="1531"/>
      <c r="ABY146" s="1531"/>
      <c r="ABZ146" s="1531"/>
      <c r="ACA146" s="1531"/>
      <c r="ACB146" s="1531"/>
      <c r="ACC146" s="1531"/>
      <c r="ACD146" s="1531"/>
      <c r="ACE146" s="1531"/>
      <c r="ACF146" s="1531"/>
      <c r="ACG146" s="1531"/>
      <c r="ACH146" s="1531"/>
      <c r="ACI146" s="1531"/>
      <c r="ACJ146" s="1531"/>
      <c r="ACK146" s="1531"/>
      <c r="ACL146" s="1531"/>
      <c r="ACM146" s="1531"/>
      <c r="ACN146" s="1531"/>
      <c r="ACO146" s="1531"/>
      <c r="ACP146" s="1531"/>
      <c r="ACQ146" s="1531"/>
      <c r="ACR146" s="1531"/>
      <c r="ACS146" s="1531"/>
      <c r="ACT146" s="1531"/>
      <c r="ACU146" s="1531"/>
      <c r="ACV146" s="1531"/>
      <c r="ACW146" s="1531"/>
      <c r="ACX146" s="1531"/>
      <c r="ACY146" s="1531"/>
      <c r="ACZ146" s="1531"/>
      <c r="ADA146" s="1531"/>
      <c r="ADB146" s="1531"/>
      <c r="ADC146" s="1531"/>
      <c r="ADD146" s="1531"/>
      <c r="ADE146" s="1531"/>
      <c r="ADF146" s="1531"/>
      <c r="ADG146" s="1531"/>
      <c r="ADH146" s="1531"/>
      <c r="ADI146" s="1531"/>
      <c r="ADJ146" s="1531"/>
      <c r="ADK146" s="1531"/>
      <c r="ADL146" s="1531"/>
      <c r="ADM146" s="1531"/>
      <c r="ADN146" s="1531"/>
      <c r="ADO146" s="1531"/>
      <c r="ADP146" s="1531"/>
      <c r="ADQ146" s="1531"/>
      <c r="ADR146" s="1531"/>
      <c r="ADS146" s="1531"/>
      <c r="ADT146" s="1531"/>
      <c r="ADU146" s="1531"/>
      <c r="ADV146" s="1531"/>
      <c r="ADW146" s="1531"/>
      <c r="ADX146" s="1531"/>
      <c r="ADY146" s="1531"/>
      <c r="ADZ146" s="1531"/>
      <c r="AEA146" s="1531"/>
      <c r="AEB146" s="1531"/>
      <c r="AEC146" s="1531"/>
      <c r="AED146" s="1531"/>
      <c r="AEE146" s="1531"/>
      <c r="AEF146" s="1531"/>
      <c r="AEG146" s="1531"/>
      <c r="AEH146" s="1531"/>
      <c r="AEI146" s="1531"/>
      <c r="AEJ146" s="1531"/>
      <c r="AEK146" s="1531"/>
      <c r="AEL146" s="1531"/>
      <c r="AEM146" s="1531"/>
      <c r="AEN146" s="1531"/>
      <c r="AEO146" s="1531"/>
      <c r="AEP146" s="1531"/>
      <c r="AEQ146" s="1531"/>
      <c r="AER146" s="1531"/>
      <c r="AES146" s="1531"/>
      <c r="AET146" s="1531"/>
      <c r="AEU146" s="1531"/>
      <c r="AEV146" s="1531"/>
      <c r="AEW146" s="1531"/>
      <c r="AEX146" s="1531"/>
      <c r="AEY146" s="1531"/>
      <c r="AEZ146" s="1531"/>
      <c r="AFA146" s="1531"/>
      <c r="AFB146" s="1531"/>
      <c r="AFC146" s="1531"/>
      <c r="AFD146" s="1531"/>
      <c r="AFE146" s="1531"/>
      <c r="AFF146" s="1531"/>
      <c r="AFG146" s="1531"/>
      <c r="AFH146" s="1531"/>
      <c r="AFI146" s="1531"/>
      <c r="AFJ146" s="1531"/>
      <c r="AFK146" s="1531"/>
      <c r="AFL146" s="1531"/>
      <c r="AFM146" s="1531"/>
      <c r="AFN146" s="1531"/>
      <c r="AFO146" s="1531"/>
      <c r="AFP146" s="1531"/>
      <c r="AFQ146" s="1531"/>
      <c r="AFR146" s="1531"/>
      <c r="AFS146" s="1531"/>
      <c r="AFT146" s="1531"/>
      <c r="AFU146" s="1531"/>
      <c r="AFV146" s="1531"/>
      <c r="AFW146" s="1531"/>
      <c r="AFX146" s="1531"/>
      <c r="AFY146" s="1531"/>
      <c r="AFZ146" s="1531"/>
      <c r="AGA146" s="1531"/>
      <c r="AGB146" s="1531"/>
      <c r="AGC146" s="1531"/>
      <c r="AGD146" s="1531"/>
      <c r="AGE146" s="1531"/>
      <c r="AGF146" s="1531"/>
      <c r="AGG146" s="1531"/>
      <c r="AGH146" s="1531"/>
      <c r="AGI146" s="1531"/>
      <c r="AGJ146" s="1531"/>
      <c r="AGK146" s="1531"/>
      <c r="AGL146" s="1531"/>
      <c r="AGM146" s="1531"/>
      <c r="AGN146" s="1531"/>
      <c r="AGO146" s="1531"/>
      <c r="AGP146" s="1531"/>
      <c r="AGQ146" s="1531"/>
      <c r="AGR146" s="1531"/>
      <c r="AGS146" s="1531"/>
      <c r="AGT146" s="1531"/>
      <c r="AGU146" s="1531"/>
      <c r="AGV146" s="1531"/>
      <c r="AGW146" s="1531"/>
      <c r="AGX146" s="1531"/>
      <c r="AGY146" s="1531"/>
      <c r="AGZ146" s="1531"/>
      <c r="AHA146" s="1531"/>
      <c r="AHB146" s="1531"/>
      <c r="AHC146" s="1531"/>
      <c r="AHD146" s="1531"/>
      <c r="AHE146" s="1531"/>
      <c r="AHF146" s="1531"/>
      <c r="AHG146" s="1531"/>
      <c r="AHH146" s="1531"/>
      <c r="AHI146" s="1531"/>
      <c r="AHJ146" s="1531"/>
      <c r="AHK146" s="1531"/>
      <c r="AHL146" s="1531"/>
      <c r="AHM146" s="1531"/>
      <c r="AHN146" s="1531"/>
      <c r="AHO146" s="1531"/>
      <c r="AHP146" s="1531"/>
      <c r="AHQ146" s="1531"/>
      <c r="AHR146" s="1531"/>
      <c r="AHS146" s="1531"/>
      <c r="AHT146" s="1531"/>
      <c r="AHU146" s="1531"/>
      <c r="AHV146" s="1531"/>
      <c r="AHW146" s="1531"/>
      <c r="AHX146" s="1531"/>
      <c r="AHY146" s="1531"/>
      <c r="AHZ146" s="1531"/>
      <c r="AIA146" s="1531"/>
      <c r="AIB146" s="1531"/>
      <c r="AIC146" s="1531"/>
      <c r="AID146" s="1531"/>
      <c r="AIE146" s="1531"/>
      <c r="AIF146" s="1531"/>
      <c r="AIG146" s="1531"/>
      <c r="AIH146" s="1531"/>
      <c r="AII146" s="1531"/>
      <c r="AIJ146" s="1531"/>
      <c r="AIK146" s="1531"/>
      <c r="AIL146" s="1531"/>
      <c r="AIM146" s="1531"/>
      <c r="AIN146" s="1531"/>
      <c r="AIO146" s="1531"/>
      <c r="AIP146" s="1531"/>
      <c r="AIQ146" s="1531"/>
      <c r="AIR146" s="1531"/>
      <c r="AIS146" s="1531"/>
      <c r="AIT146" s="1531"/>
      <c r="AIU146" s="1531"/>
      <c r="AIV146" s="1531"/>
      <c r="AIW146" s="1531"/>
      <c r="AIX146" s="1531"/>
      <c r="AIY146" s="1531"/>
      <c r="AIZ146" s="1531"/>
      <c r="AJA146" s="1531"/>
      <c r="AJB146" s="1531"/>
      <c r="AJC146" s="1531"/>
      <c r="AJD146" s="1531"/>
      <c r="AJE146" s="1531"/>
      <c r="AJF146" s="1531"/>
      <c r="AJG146" s="1531"/>
      <c r="AJH146" s="1531"/>
      <c r="AJI146" s="1531"/>
      <c r="AJJ146" s="1531"/>
      <c r="AJK146" s="1531"/>
      <c r="AJL146" s="1531"/>
      <c r="AJM146" s="1531"/>
      <c r="AJN146" s="1531"/>
      <c r="AJO146" s="1531"/>
      <c r="AJP146" s="1531"/>
      <c r="AJQ146" s="1531"/>
      <c r="AJR146" s="1531"/>
      <c r="AJS146" s="1531"/>
      <c r="AJT146" s="1531"/>
      <c r="AJU146" s="1531"/>
      <c r="AJV146" s="1531"/>
      <c r="AJW146" s="1531"/>
      <c r="AJX146" s="1531"/>
      <c r="AJY146" s="1531"/>
      <c r="AJZ146" s="1531"/>
      <c r="AKA146" s="1531"/>
      <c r="AKB146" s="1531"/>
      <c r="AKC146" s="1531"/>
      <c r="AKD146" s="1531"/>
      <c r="AKE146" s="1531"/>
      <c r="AKF146" s="1531"/>
      <c r="AKG146" s="1531"/>
      <c r="AKH146" s="1531"/>
      <c r="AKI146" s="1531"/>
      <c r="AKJ146" s="1531"/>
      <c r="AKK146" s="1531"/>
      <c r="AKL146" s="1531"/>
      <c r="AKM146" s="1531"/>
      <c r="AKN146" s="1531"/>
      <c r="AKO146" s="1531"/>
      <c r="AKP146" s="1531"/>
      <c r="AKQ146" s="1531"/>
      <c r="AKR146" s="1531"/>
      <c r="AKS146" s="1531"/>
      <c r="AKT146" s="1531"/>
      <c r="AKU146" s="1531"/>
      <c r="AKV146" s="1531"/>
      <c r="AKW146" s="1531"/>
      <c r="AKX146" s="1531"/>
      <c r="AKY146" s="1531"/>
      <c r="AKZ146" s="1531"/>
      <c r="ALA146" s="1531"/>
      <c r="ALB146" s="1531"/>
      <c r="ALC146" s="1531"/>
      <c r="ALD146" s="1531"/>
      <c r="ALE146" s="1531"/>
      <c r="ALF146" s="1531"/>
      <c r="ALG146" s="1531"/>
      <c r="ALH146" s="1531"/>
      <c r="ALI146" s="1531"/>
      <c r="ALJ146" s="1531"/>
      <c r="ALK146" s="1531"/>
      <c r="ALL146" s="1531"/>
      <c r="ALM146" s="1531"/>
      <c r="ALN146" s="1531"/>
      <c r="ALO146" s="1531"/>
      <c r="ALP146" s="1531"/>
      <c r="ALQ146" s="1531"/>
      <c r="ALR146" s="1531"/>
      <c r="ALS146" s="1531"/>
      <c r="ALT146" s="1531"/>
      <c r="ALU146" s="1531"/>
      <c r="ALV146" s="1531"/>
      <c r="ALW146" s="1531"/>
      <c r="ALX146" s="1531"/>
      <c r="ALY146" s="1531"/>
      <c r="ALZ146" s="1531"/>
      <c r="AMA146" s="1531"/>
      <c r="AMB146" s="1531"/>
      <c r="AMC146" s="1531"/>
      <c r="AMD146" s="1531"/>
      <c r="AME146" s="1531"/>
      <c r="AMF146" s="1531"/>
      <c r="AMG146" s="1531"/>
      <c r="AMH146" s="1531"/>
      <c r="AMI146" s="1531"/>
      <c r="AMJ146" s="1531"/>
      <c r="AMK146" s="1531"/>
      <c r="AML146" s="1531"/>
      <c r="AMM146" s="1531"/>
      <c r="AMN146" s="1531"/>
      <c r="AMO146" s="1531"/>
      <c r="AMP146" s="1531"/>
      <c r="AMQ146" s="1531"/>
      <c r="AMR146" s="1531"/>
      <c r="AMS146" s="1531"/>
      <c r="AMT146" s="1531"/>
      <c r="AMU146" s="1531"/>
      <c r="AMV146" s="1531"/>
      <c r="AMW146" s="1531"/>
      <c r="AMX146" s="1531"/>
      <c r="AMY146" s="1531"/>
      <c r="AMZ146" s="1531"/>
      <c r="ANA146" s="1531"/>
      <c r="ANB146" s="1531"/>
      <c r="ANC146" s="1531"/>
      <c r="AND146" s="1531"/>
      <c r="ANE146" s="1531"/>
      <c r="ANF146" s="1531"/>
      <c r="ANG146" s="1531"/>
      <c r="ANH146" s="1531"/>
      <c r="ANI146" s="1531"/>
      <c r="ANJ146" s="1531"/>
      <c r="ANK146" s="1531"/>
      <c r="ANL146" s="1531"/>
      <c r="ANM146" s="1531"/>
      <c r="ANN146" s="1531"/>
      <c r="ANO146" s="1531"/>
      <c r="ANP146" s="1531"/>
      <c r="ANQ146" s="1531"/>
      <c r="ANR146" s="1531"/>
      <c r="ANS146" s="1531"/>
      <c r="ANT146" s="1531"/>
      <c r="ANU146" s="1531"/>
      <c r="ANV146" s="1531"/>
      <c r="ANW146" s="1531"/>
      <c r="ANX146" s="1531"/>
      <c r="ANY146" s="1531"/>
      <c r="ANZ146" s="1531"/>
      <c r="AOA146" s="1531"/>
      <c r="AOB146" s="1531"/>
      <c r="AOC146" s="1531"/>
      <c r="AOD146" s="1531"/>
      <c r="AOE146" s="1531"/>
      <c r="AOF146" s="1531"/>
      <c r="AOG146" s="1531"/>
      <c r="AOH146" s="1531"/>
      <c r="AOI146" s="1531"/>
      <c r="AOJ146" s="1531"/>
      <c r="AOK146" s="1531"/>
      <c r="AOL146" s="1531"/>
      <c r="AOM146" s="1531"/>
      <c r="AON146" s="1531"/>
      <c r="AOO146" s="1531"/>
      <c r="AOP146" s="1531"/>
      <c r="AOQ146" s="1531"/>
      <c r="AOR146" s="1531"/>
      <c r="AOS146" s="1531"/>
      <c r="AOT146" s="1531"/>
      <c r="AOU146" s="1531"/>
      <c r="AOV146" s="1531"/>
      <c r="AOW146" s="1531"/>
      <c r="AOX146" s="1531"/>
      <c r="AOY146" s="1531"/>
      <c r="AOZ146" s="1531"/>
      <c r="APA146" s="1531"/>
      <c r="APB146" s="1531"/>
      <c r="APC146" s="1531"/>
      <c r="APD146" s="1531"/>
      <c r="APE146" s="1531"/>
      <c r="APF146" s="1531"/>
      <c r="APG146" s="1531"/>
      <c r="APH146" s="1531"/>
      <c r="API146" s="1531"/>
      <c r="APJ146" s="1531"/>
      <c r="APK146" s="1531"/>
      <c r="APL146" s="1531"/>
      <c r="APM146" s="1531"/>
      <c r="APN146" s="1531"/>
      <c r="APO146" s="1531"/>
      <c r="APP146" s="1531"/>
      <c r="APQ146" s="1531"/>
      <c r="APR146" s="1531"/>
      <c r="APS146" s="1531"/>
      <c r="APT146" s="1531"/>
      <c r="APU146" s="1531"/>
      <c r="APV146" s="1531"/>
      <c r="APW146" s="1531"/>
      <c r="APX146" s="1531"/>
      <c r="APY146" s="1531"/>
      <c r="APZ146" s="1531"/>
      <c r="AQA146" s="1531"/>
      <c r="AQB146" s="1531"/>
      <c r="AQC146" s="1531"/>
      <c r="AQD146" s="1531"/>
      <c r="AQE146" s="1531"/>
      <c r="AQF146" s="1531"/>
      <c r="AQG146" s="1531"/>
      <c r="AQH146" s="1531"/>
      <c r="AQI146" s="1531"/>
      <c r="AQJ146" s="1531"/>
      <c r="AQK146" s="1531"/>
      <c r="AQL146" s="1531"/>
      <c r="AQM146" s="1531"/>
      <c r="AQN146" s="1531"/>
      <c r="AQO146" s="1531"/>
      <c r="AQP146" s="1531"/>
      <c r="AQQ146" s="1531"/>
      <c r="AQR146" s="1531"/>
      <c r="AQS146" s="1531"/>
      <c r="AQT146" s="1531"/>
      <c r="AQU146" s="1531"/>
      <c r="AQV146" s="1531"/>
      <c r="AQW146" s="1531"/>
      <c r="AQX146" s="1531"/>
      <c r="AQY146" s="1531"/>
      <c r="AQZ146" s="1531"/>
      <c r="ARA146" s="1531"/>
      <c r="ARB146" s="1531"/>
      <c r="ARC146" s="1531"/>
      <c r="ARD146" s="1531"/>
      <c r="ARE146" s="1531"/>
      <c r="ARF146" s="1531"/>
      <c r="ARG146" s="1531"/>
      <c r="ARH146" s="1531"/>
      <c r="ARI146" s="1531"/>
      <c r="ARJ146" s="1531"/>
      <c r="ARK146" s="1531"/>
      <c r="ARL146" s="1531"/>
      <c r="ARM146" s="1531"/>
      <c r="ARN146" s="1531"/>
      <c r="ARO146" s="1531"/>
      <c r="ARP146" s="1531"/>
      <c r="ARQ146" s="1531"/>
      <c r="ARR146" s="1531"/>
      <c r="ARS146" s="1531"/>
      <c r="ART146" s="1531"/>
      <c r="ARU146" s="1531"/>
      <c r="ARV146" s="1531"/>
      <c r="ARW146" s="1531"/>
      <c r="ARX146" s="1531"/>
      <c r="ARY146" s="1531"/>
      <c r="ARZ146" s="1531"/>
      <c r="ASA146" s="1531"/>
      <c r="ASB146" s="1531"/>
      <c r="ASC146" s="1531"/>
      <c r="ASD146" s="1531"/>
      <c r="ASE146" s="1531"/>
      <c r="ASF146" s="1531"/>
      <c r="ASG146" s="1531"/>
      <c r="ASH146" s="1531"/>
      <c r="ASI146" s="1531"/>
      <c r="ASJ146" s="1531"/>
      <c r="ASK146" s="1531"/>
      <c r="ASL146" s="1531"/>
      <c r="ASM146" s="1531"/>
      <c r="ASN146" s="1531"/>
      <c r="ASO146" s="1531"/>
      <c r="ASP146" s="1531"/>
      <c r="ASQ146" s="1531"/>
      <c r="ASR146" s="1531"/>
      <c r="ASS146" s="1531"/>
      <c r="AST146" s="1531"/>
      <c r="ASU146" s="1531"/>
      <c r="ASV146" s="1531"/>
      <c r="ASW146" s="1531"/>
      <c r="ASX146" s="1531"/>
      <c r="ASY146" s="1531"/>
      <c r="ASZ146" s="1531"/>
      <c r="ATA146" s="1531"/>
      <c r="ATB146" s="1531"/>
      <c r="ATC146" s="1531"/>
      <c r="ATD146" s="1531"/>
      <c r="ATE146" s="1531"/>
      <c r="ATF146" s="1531"/>
      <c r="ATG146" s="1531"/>
      <c r="ATH146" s="1531"/>
      <c r="ATI146" s="1531"/>
      <c r="ATJ146" s="1531"/>
      <c r="ATK146" s="1531"/>
      <c r="ATL146" s="1531"/>
      <c r="ATM146" s="1531"/>
      <c r="ATN146" s="1531"/>
      <c r="ATO146" s="1531"/>
      <c r="ATP146" s="1531"/>
      <c r="ATQ146" s="1531"/>
      <c r="ATR146" s="1531"/>
      <c r="ATS146" s="1531"/>
      <c r="ATT146" s="1531"/>
      <c r="ATU146" s="1531"/>
      <c r="ATV146" s="1531"/>
      <c r="ATW146" s="1531"/>
      <c r="ATX146" s="1531"/>
      <c r="ATY146" s="1531"/>
      <c r="ATZ146" s="1531"/>
      <c r="AUA146" s="1531"/>
      <c r="AUB146" s="1531"/>
      <c r="AUC146" s="1531"/>
      <c r="AUD146" s="1531"/>
      <c r="AUE146" s="1531"/>
      <c r="AUF146" s="1531"/>
      <c r="AUG146" s="1531"/>
      <c r="AUH146" s="1531"/>
      <c r="AUI146" s="1531"/>
    </row>
    <row r="147" spans="1:1231" s="1486" customFormat="1" ht="31.75" customHeight="1" x14ac:dyDescent="0.75">
      <c r="A147" s="2103" t="s">
        <v>142</v>
      </c>
      <c r="B147" s="2103"/>
      <c r="C147" s="2103"/>
      <c r="D147" s="2103"/>
      <c r="E147" s="1613"/>
      <c r="F147" s="1613"/>
      <c r="G147" s="1599"/>
      <c r="H147" s="1599"/>
      <c r="I147" s="1578"/>
      <c r="J147" s="1578"/>
      <c r="K147" s="1578"/>
      <c r="L147" s="1578"/>
      <c r="M147" s="1614"/>
      <c r="N147" s="1578"/>
      <c r="P147" s="720"/>
      <c r="Q147" s="720"/>
      <c r="W147" s="1641"/>
      <c r="Y147" s="720"/>
      <c r="Z147" s="720"/>
      <c r="AA147" s="1582"/>
      <c r="AB147" s="720"/>
      <c r="AC147" s="720"/>
      <c r="AD147" s="1412"/>
      <c r="AE147" s="1412"/>
      <c r="AF147" s="1412"/>
      <c r="AL147" s="1413"/>
      <c r="AN147" s="1487"/>
      <c r="AO147" s="1487"/>
      <c r="AP147" s="1412"/>
      <c r="AQ147" s="1412"/>
      <c r="AR147" s="1412"/>
      <c r="AS147" s="1412"/>
      <c r="AT147" s="1412"/>
      <c r="AU147" s="1412"/>
      <c r="AV147" s="1412"/>
      <c r="AW147" s="1412"/>
      <c r="AX147" s="1412"/>
      <c r="AY147" s="1412"/>
      <c r="AZ147" s="1412"/>
      <c r="BA147" s="1412"/>
      <c r="BB147" s="1412"/>
      <c r="BC147" s="1412"/>
      <c r="BD147" s="1412"/>
      <c r="BE147" s="1412"/>
      <c r="BF147" s="1412"/>
      <c r="BG147" s="1412"/>
      <c r="BH147" s="1412"/>
      <c r="BI147" s="1412"/>
      <c r="BJ147" s="1412"/>
      <c r="BK147" s="1412"/>
      <c r="BL147" s="1412"/>
      <c r="BM147" s="1412"/>
      <c r="BN147" s="1412"/>
      <c r="BO147" s="1412"/>
      <c r="BP147" s="1412"/>
      <c r="BQ147" s="1412"/>
      <c r="BR147" s="1412"/>
      <c r="BS147" s="1412"/>
      <c r="BT147" s="1412"/>
      <c r="BU147" s="1412"/>
      <c r="BV147" s="1412"/>
      <c r="BW147" s="1412"/>
      <c r="BX147" s="1412"/>
      <c r="BY147" s="1412"/>
      <c r="BZ147" s="1412"/>
      <c r="CA147" s="1412"/>
      <c r="CB147" s="1412"/>
      <c r="CC147" s="1412"/>
      <c r="CD147" s="1412"/>
      <c r="CE147" s="1412"/>
      <c r="CF147" s="1412"/>
      <c r="CG147" s="1412"/>
      <c r="CH147" s="1412"/>
      <c r="CI147" s="1412"/>
      <c r="CJ147" s="1412"/>
      <c r="CK147" s="1412"/>
      <c r="CL147" s="1412"/>
      <c r="CM147" s="1412"/>
      <c r="CN147" s="1412"/>
      <c r="CO147" s="1412"/>
      <c r="CP147" s="1412"/>
      <c r="CQ147" s="1412"/>
      <c r="CR147" s="1412"/>
      <c r="CS147" s="1412"/>
      <c r="CT147" s="1412"/>
      <c r="CU147" s="1412"/>
      <c r="CV147" s="1412"/>
      <c r="CW147" s="1412"/>
      <c r="CX147" s="1412"/>
      <c r="CY147" s="1412"/>
      <c r="CZ147" s="1412"/>
      <c r="DA147" s="1412"/>
      <c r="DB147" s="1412"/>
      <c r="DC147" s="1412"/>
      <c r="DD147" s="1412"/>
      <c r="DE147" s="1412"/>
      <c r="DF147" s="1412"/>
      <c r="DG147" s="1412"/>
      <c r="DH147" s="1412"/>
      <c r="DI147" s="1412"/>
      <c r="DJ147" s="1412"/>
      <c r="DK147" s="1412"/>
      <c r="DL147" s="1412"/>
      <c r="DM147" s="1412"/>
      <c r="DN147" s="1412"/>
      <c r="DO147" s="1412"/>
      <c r="DP147" s="1412"/>
      <c r="DQ147" s="1412"/>
      <c r="DR147" s="1412"/>
      <c r="DS147" s="1412"/>
      <c r="DT147" s="1412"/>
      <c r="DU147" s="1412"/>
      <c r="DV147" s="1412"/>
      <c r="DW147" s="1412"/>
      <c r="DX147" s="1412"/>
      <c r="DY147" s="1412"/>
      <c r="DZ147" s="1412"/>
      <c r="EA147" s="1412"/>
      <c r="EB147" s="1412"/>
      <c r="EC147" s="1412"/>
      <c r="ED147" s="1412"/>
      <c r="EE147" s="1412"/>
      <c r="EF147" s="1412"/>
      <c r="EG147" s="1412"/>
      <c r="EH147" s="1412"/>
      <c r="EI147" s="1412"/>
      <c r="EJ147" s="1412"/>
      <c r="EK147" s="1412"/>
      <c r="EL147" s="1412"/>
      <c r="EM147" s="1412"/>
      <c r="EN147" s="1412"/>
      <c r="EO147" s="1412"/>
      <c r="EP147" s="1412"/>
      <c r="EQ147" s="1412"/>
      <c r="ER147" s="1412"/>
      <c r="ES147" s="1412"/>
      <c r="ET147" s="1412"/>
      <c r="EU147" s="1412"/>
      <c r="EV147" s="1412"/>
      <c r="EW147" s="1412"/>
      <c r="EX147" s="1412"/>
      <c r="EY147" s="1412"/>
      <c r="EZ147" s="1412"/>
      <c r="FA147" s="1412"/>
      <c r="FB147" s="1412"/>
      <c r="FC147" s="1412"/>
      <c r="FD147" s="1412"/>
      <c r="FE147" s="1412"/>
      <c r="FF147" s="1412"/>
      <c r="FG147" s="1412"/>
      <c r="FH147" s="1412"/>
      <c r="FI147" s="1412"/>
      <c r="FJ147" s="1412"/>
      <c r="FK147" s="1412"/>
      <c r="FL147" s="1412"/>
      <c r="FM147" s="1412"/>
      <c r="FN147" s="1412"/>
      <c r="FO147" s="1412"/>
      <c r="FP147" s="1412"/>
      <c r="FQ147" s="1412"/>
      <c r="FR147" s="1412"/>
      <c r="FS147" s="1412"/>
      <c r="FT147" s="1412"/>
      <c r="FU147" s="1412"/>
      <c r="FV147" s="1412"/>
      <c r="FW147" s="1412"/>
      <c r="FX147" s="1412"/>
      <c r="FY147" s="1412"/>
      <c r="FZ147" s="1412"/>
      <c r="GA147" s="1412"/>
      <c r="GB147" s="1412"/>
      <c r="GC147" s="1412"/>
      <c r="GD147" s="1412"/>
      <c r="GE147" s="1412"/>
      <c r="GF147" s="1412"/>
      <c r="GG147" s="1412"/>
      <c r="GH147" s="1412"/>
      <c r="GI147" s="1412"/>
      <c r="GJ147" s="1412"/>
      <c r="GK147" s="1412"/>
      <c r="GL147" s="1412"/>
      <c r="GM147" s="1412"/>
      <c r="GN147" s="1412"/>
      <c r="GO147" s="1412"/>
      <c r="GP147" s="1412"/>
      <c r="GQ147" s="1412"/>
      <c r="GR147" s="1412"/>
      <c r="GS147" s="1412"/>
      <c r="GT147" s="1412"/>
      <c r="GU147" s="1412"/>
      <c r="GV147" s="1412"/>
      <c r="GW147" s="1412"/>
      <c r="GX147" s="1412"/>
      <c r="GY147" s="1412"/>
      <c r="GZ147" s="1412"/>
      <c r="HA147" s="1412"/>
      <c r="HB147" s="1412"/>
      <c r="HC147" s="1412"/>
      <c r="HD147" s="1412"/>
      <c r="HE147" s="1412"/>
      <c r="HF147" s="1412"/>
      <c r="HG147" s="1412"/>
      <c r="HH147" s="1412"/>
      <c r="HI147" s="1412"/>
      <c r="HJ147" s="1412"/>
      <c r="HK147" s="1412"/>
      <c r="HL147" s="1412"/>
      <c r="HM147" s="1412"/>
      <c r="HN147" s="1412"/>
      <c r="HO147" s="1412"/>
      <c r="HP147" s="1412"/>
      <c r="HQ147" s="1412"/>
      <c r="HR147" s="1412"/>
      <c r="HS147" s="1412"/>
      <c r="HT147" s="1412"/>
      <c r="HU147" s="1412"/>
      <c r="HV147" s="1412"/>
      <c r="HW147" s="1412"/>
      <c r="HX147" s="1412"/>
      <c r="HY147" s="1412"/>
      <c r="HZ147" s="1412"/>
      <c r="IA147" s="1412"/>
      <c r="IB147" s="1412"/>
      <c r="IC147" s="1412"/>
      <c r="ID147" s="1412"/>
      <c r="IE147" s="1412"/>
      <c r="IF147" s="1412"/>
      <c r="IG147" s="1412"/>
      <c r="IH147" s="1412"/>
      <c r="II147" s="1412"/>
      <c r="IJ147" s="1412"/>
      <c r="IK147" s="1412"/>
      <c r="IL147" s="1412"/>
      <c r="IM147" s="1412"/>
      <c r="IN147" s="1412"/>
      <c r="IO147" s="1412"/>
      <c r="IP147" s="1412"/>
      <c r="IQ147" s="1412"/>
      <c r="IR147" s="1412"/>
      <c r="IS147" s="1412"/>
      <c r="IT147" s="1412"/>
      <c r="IU147" s="1412"/>
      <c r="IV147" s="1412"/>
      <c r="IW147" s="1412"/>
      <c r="IX147" s="1412"/>
      <c r="IY147" s="1412"/>
      <c r="IZ147" s="1412"/>
      <c r="JA147" s="1412"/>
      <c r="JB147" s="1412"/>
      <c r="JC147" s="1412"/>
      <c r="JD147" s="1412"/>
      <c r="JE147" s="1412"/>
      <c r="JF147" s="1412"/>
      <c r="JG147" s="1412"/>
      <c r="JH147" s="1412"/>
      <c r="JI147" s="1412"/>
      <c r="JJ147" s="1412"/>
      <c r="JK147" s="1412"/>
      <c r="JL147" s="1412"/>
      <c r="JM147" s="1412"/>
      <c r="JN147" s="1412"/>
      <c r="JO147" s="1412"/>
      <c r="JP147" s="1412"/>
      <c r="JQ147" s="1412"/>
      <c r="JR147" s="1412"/>
      <c r="JS147" s="1412"/>
      <c r="JT147" s="1412"/>
      <c r="JU147" s="1412"/>
      <c r="JV147" s="1412"/>
      <c r="JW147" s="1412"/>
      <c r="JX147" s="1412"/>
      <c r="JY147" s="1412"/>
      <c r="JZ147" s="1412"/>
      <c r="KA147" s="1412"/>
      <c r="KB147" s="1412"/>
      <c r="KC147" s="1412"/>
      <c r="KD147" s="1412"/>
      <c r="KE147" s="1412"/>
      <c r="KF147" s="1412"/>
      <c r="KG147" s="1412"/>
      <c r="KH147" s="1412"/>
      <c r="KI147" s="1412"/>
      <c r="KJ147" s="1412"/>
      <c r="KK147" s="1412"/>
      <c r="KL147" s="1412"/>
      <c r="KM147" s="1412"/>
      <c r="KN147" s="1412"/>
      <c r="KO147" s="1412"/>
      <c r="KP147" s="1412"/>
      <c r="KQ147" s="1412"/>
      <c r="KR147" s="1412"/>
      <c r="KS147" s="1412"/>
      <c r="KT147" s="1412"/>
      <c r="KU147" s="1412"/>
      <c r="KV147" s="1412"/>
      <c r="KW147" s="1412"/>
      <c r="KX147" s="1412"/>
      <c r="KY147" s="1412"/>
      <c r="KZ147" s="1412"/>
      <c r="LA147" s="1412"/>
      <c r="LB147" s="1412"/>
      <c r="LC147" s="1412"/>
      <c r="LD147" s="1412"/>
      <c r="LE147" s="1412"/>
      <c r="LF147" s="1412"/>
      <c r="LG147" s="1412"/>
      <c r="LH147" s="1412"/>
      <c r="LI147" s="1412"/>
      <c r="LJ147" s="1412"/>
      <c r="LK147" s="1412"/>
      <c r="LL147" s="1412"/>
      <c r="LM147" s="1412"/>
      <c r="LN147" s="1412"/>
      <c r="LO147" s="1412"/>
      <c r="LP147" s="1412"/>
      <c r="LQ147" s="1412"/>
      <c r="LR147" s="1412"/>
      <c r="LS147" s="1412"/>
      <c r="LT147" s="1412"/>
      <c r="LU147" s="1412"/>
      <c r="LV147" s="1412"/>
      <c r="LW147" s="1412"/>
      <c r="LX147" s="1412"/>
      <c r="LY147" s="1412"/>
      <c r="LZ147" s="1412"/>
      <c r="MA147" s="1412"/>
      <c r="MB147" s="1412"/>
      <c r="MC147" s="1412"/>
      <c r="MD147" s="1412"/>
      <c r="ME147" s="1412"/>
      <c r="MF147" s="1412"/>
      <c r="MG147" s="1412"/>
      <c r="MH147" s="1412"/>
      <c r="MI147" s="1412"/>
      <c r="MJ147" s="1412"/>
      <c r="MK147" s="1412"/>
      <c r="ML147" s="1412"/>
      <c r="MM147" s="1412"/>
      <c r="MN147" s="1412"/>
      <c r="MO147" s="1412"/>
      <c r="MP147" s="1412"/>
      <c r="MQ147" s="1412"/>
      <c r="MR147" s="1412"/>
      <c r="MS147" s="1412"/>
      <c r="MT147" s="1412"/>
      <c r="MU147" s="1412"/>
      <c r="MV147" s="1412"/>
      <c r="MW147" s="1412"/>
      <c r="MX147" s="1412"/>
      <c r="MY147" s="1412"/>
      <c r="MZ147" s="1412"/>
      <c r="NA147" s="1412"/>
      <c r="NB147" s="1412"/>
      <c r="NC147" s="1412"/>
      <c r="ND147" s="1412"/>
      <c r="NE147" s="1412"/>
      <c r="NF147" s="1412"/>
      <c r="NG147" s="1412"/>
      <c r="NH147" s="1412"/>
      <c r="NI147" s="1412"/>
      <c r="NJ147" s="1412"/>
      <c r="NK147" s="1412"/>
      <c r="NL147" s="1412"/>
      <c r="NM147" s="1412"/>
      <c r="NN147" s="1412"/>
      <c r="NO147" s="1412"/>
      <c r="NP147" s="1412"/>
      <c r="NQ147" s="1412"/>
      <c r="NR147" s="1412"/>
      <c r="NS147" s="1412"/>
      <c r="NT147" s="1412"/>
      <c r="NU147" s="1412"/>
      <c r="NV147" s="1412"/>
      <c r="NW147" s="1412"/>
      <c r="NX147" s="1412"/>
      <c r="NY147" s="1412"/>
      <c r="NZ147" s="1412"/>
      <c r="OA147" s="1412"/>
      <c r="OB147" s="1412"/>
      <c r="OC147" s="1412"/>
      <c r="OD147" s="1412"/>
      <c r="OE147" s="1412"/>
      <c r="OF147" s="1412"/>
      <c r="OG147" s="1412"/>
      <c r="OH147" s="1412"/>
      <c r="OI147" s="1412"/>
      <c r="OJ147" s="1412"/>
      <c r="OK147" s="1412"/>
      <c r="OL147" s="1412"/>
      <c r="OM147" s="1412"/>
      <c r="ON147" s="1412"/>
      <c r="OO147" s="1412"/>
      <c r="OP147" s="1412"/>
      <c r="OQ147" s="1412"/>
      <c r="OR147" s="1412"/>
      <c r="OS147" s="1412"/>
      <c r="OT147" s="1412"/>
      <c r="OU147" s="1412"/>
      <c r="OV147" s="1412"/>
      <c r="OW147" s="1412"/>
      <c r="OX147" s="1412"/>
      <c r="OY147" s="1412"/>
      <c r="OZ147" s="1412"/>
      <c r="PA147" s="1412"/>
      <c r="PB147" s="1412"/>
      <c r="PC147" s="1412"/>
      <c r="PD147" s="1412"/>
      <c r="PE147" s="1412"/>
      <c r="PF147" s="1412"/>
      <c r="PG147" s="1412"/>
      <c r="PH147" s="1412"/>
      <c r="PI147" s="1412"/>
      <c r="PJ147" s="1412"/>
      <c r="PK147" s="1412"/>
      <c r="PL147" s="1412"/>
      <c r="PM147" s="1412"/>
      <c r="PN147" s="1412"/>
      <c r="PO147" s="1412"/>
      <c r="PP147" s="1412"/>
      <c r="PQ147" s="1412"/>
      <c r="PR147" s="1412"/>
      <c r="PS147" s="1412"/>
      <c r="PT147" s="1412"/>
      <c r="PU147" s="1412"/>
      <c r="PV147" s="1412"/>
      <c r="PW147" s="1412"/>
      <c r="PX147" s="1412"/>
      <c r="PY147" s="1412"/>
      <c r="PZ147" s="1412"/>
      <c r="QA147" s="1412"/>
      <c r="QB147" s="1412"/>
      <c r="QC147" s="1412"/>
      <c r="QD147" s="1412"/>
      <c r="QE147" s="1412"/>
      <c r="QF147" s="1412"/>
      <c r="QG147" s="1412"/>
      <c r="QH147" s="1412"/>
      <c r="QI147" s="1412"/>
      <c r="QJ147" s="1412"/>
      <c r="QK147" s="1412"/>
      <c r="QL147" s="1412"/>
      <c r="QM147" s="1412"/>
      <c r="QN147" s="1412"/>
      <c r="QO147" s="1412"/>
      <c r="QP147" s="1412"/>
      <c r="QQ147" s="1412"/>
      <c r="QR147" s="1412"/>
      <c r="QS147" s="1412"/>
      <c r="QT147" s="1412"/>
      <c r="QU147" s="1412"/>
      <c r="QV147" s="1412"/>
      <c r="QW147" s="1412"/>
      <c r="QX147" s="1412"/>
      <c r="QY147" s="1412"/>
      <c r="QZ147" s="1412"/>
      <c r="RA147" s="1412"/>
      <c r="RB147" s="1412"/>
      <c r="RC147" s="1412"/>
      <c r="RD147" s="1412"/>
      <c r="RE147" s="1412"/>
      <c r="RF147" s="1412"/>
      <c r="RG147" s="1412"/>
      <c r="RH147" s="1412"/>
      <c r="RI147" s="1412"/>
      <c r="RJ147" s="1412"/>
      <c r="RK147" s="1412"/>
      <c r="RL147" s="1412"/>
      <c r="RM147" s="1412"/>
      <c r="RN147" s="1412"/>
      <c r="RO147" s="1412"/>
      <c r="RP147" s="1412"/>
      <c r="RQ147" s="1412"/>
      <c r="RR147" s="1412"/>
      <c r="RS147" s="1412"/>
      <c r="RT147" s="1412"/>
      <c r="RU147" s="1412"/>
      <c r="RV147" s="1412"/>
      <c r="RW147" s="1412"/>
      <c r="RX147" s="1412"/>
      <c r="RY147" s="1412"/>
      <c r="RZ147" s="1412"/>
      <c r="SA147" s="1412"/>
      <c r="SB147" s="1412"/>
      <c r="SC147" s="1412"/>
      <c r="SD147" s="1412"/>
      <c r="SE147" s="1412"/>
      <c r="SF147" s="1412"/>
      <c r="SG147" s="1412"/>
      <c r="SH147" s="1412"/>
      <c r="SI147" s="1412"/>
      <c r="SJ147" s="1412"/>
      <c r="SK147" s="1412"/>
      <c r="SL147" s="1412"/>
      <c r="SM147" s="1412"/>
      <c r="SN147" s="1412"/>
      <c r="SO147" s="1412"/>
      <c r="SP147" s="1412"/>
      <c r="SQ147" s="1412"/>
      <c r="SR147" s="1412"/>
      <c r="SS147" s="1412"/>
      <c r="ST147" s="1412"/>
      <c r="SU147" s="1412"/>
      <c r="SV147" s="1412"/>
      <c r="SW147" s="1412"/>
      <c r="SX147" s="1412"/>
      <c r="SY147" s="1412"/>
      <c r="SZ147" s="1412"/>
      <c r="TA147" s="1412"/>
      <c r="TB147" s="1412"/>
      <c r="TC147" s="1412"/>
      <c r="TD147" s="1412"/>
      <c r="TE147" s="1412"/>
      <c r="TF147" s="1412"/>
      <c r="TG147" s="1412"/>
      <c r="TH147" s="1412"/>
      <c r="TI147" s="1412"/>
      <c r="TJ147" s="1412"/>
      <c r="TK147" s="1412"/>
      <c r="TL147" s="1412"/>
      <c r="TM147" s="1412"/>
      <c r="TN147" s="1412"/>
      <c r="TO147" s="1412"/>
      <c r="TP147" s="1412"/>
      <c r="TQ147" s="1412"/>
      <c r="TR147" s="1412"/>
      <c r="TS147" s="1412"/>
      <c r="TT147" s="1412"/>
      <c r="TU147" s="1412"/>
      <c r="TV147" s="1412"/>
      <c r="TW147" s="1412"/>
      <c r="TX147" s="1412"/>
      <c r="TY147" s="1412"/>
      <c r="TZ147" s="1412"/>
      <c r="UA147" s="1412"/>
      <c r="UB147" s="1412"/>
      <c r="UC147" s="1412"/>
      <c r="UD147" s="1412"/>
      <c r="UE147" s="1412"/>
      <c r="UF147" s="1412"/>
      <c r="UG147" s="1412"/>
      <c r="UH147" s="1412"/>
      <c r="UI147" s="1412"/>
      <c r="UJ147" s="1412"/>
      <c r="UK147" s="1412"/>
      <c r="UL147" s="1412"/>
      <c r="UM147" s="1412"/>
      <c r="UN147" s="1412"/>
      <c r="UO147" s="1412"/>
      <c r="UP147" s="1412"/>
      <c r="UQ147" s="1412"/>
      <c r="UR147" s="1412"/>
      <c r="US147" s="1412"/>
      <c r="UT147" s="1412"/>
      <c r="UU147" s="1412"/>
      <c r="UV147" s="1412"/>
      <c r="UW147" s="1412"/>
      <c r="UX147" s="1412"/>
      <c r="UY147" s="1412"/>
      <c r="UZ147" s="1412"/>
      <c r="VA147" s="1412"/>
      <c r="VB147" s="1412"/>
      <c r="VC147" s="1412"/>
      <c r="VD147" s="1412"/>
      <c r="VE147" s="1412"/>
      <c r="VF147" s="1412"/>
      <c r="VG147" s="1412"/>
      <c r="VH147" s="1412"/>
      <c r="VI147" s="1412"/>
      <c r="VJ147" s="1412"/>
      <c r="VK147" s="1412"/>
      <c r="VL147" s="1412"/>
      <c r="VM147" s="1412"/>
      <c r="VN147" s="1412"/>
      <c r="VO147" s="1412"/>
      <c r="VP147" s="1412"/>
      <c r="VQ147" s="1412"/>
      <c r="VR147" s="1412"/>
      <c r="VS147" s="1412"/>
      <c r="VT147" s="1412"/>
      <c r="VU147" s="1412"/>
      <c r="VV147" s="1412"/>
      <c r="VW147" s="1412"/>
      <c r="VX147" s="1412"/>
      <c r="VY147" s="1412"/>
      <c r="VZ147" s="1412"/>
      <c r="WA147" s="1412"/>
      <c r="WB147" s="1412"/>
      <c r="WC147" s="1412"/>
      <c r="WD147" s="1412"/>
      <c r="WE147" s="1412"/>
      <c r="WF147" s="1412"/>
      <c r="WG147" s="1412"/>
      <c r="WH147" s="1412"/>
      <c r="WI147" s="1412"/>
      <c r="WJ147" s="1412"/>
      <c r="WK147" s="1412"/>
      <c r="WL147" s="1412"/>
      <c r="WM147" s="1412"/>
      <c r="WN147" s="1412"/>
      <c r="WO147" s="1412"/>
      <c r="WP147" s="1412"/>
      <c r="WQ147" s="1412"/>
      <c r="WR147" s="1412"/>
      <c r="WS147" s="1412"/>
      <c r="WT147" s="1412"/>
      <c r="WU147" s="1412"/>
      <c r="WV147" s="1412"/>
      <c r="WW147" s="1412"/>
      <c r="WX147" s="1412"/>
      <c r="WY147" s="1412"/>
      <c r="WZ147" s="1412"/>
      <c r="XA147" s="1412"/>
      <c r="XB147" s="1412"/>
      <c r="XC147" s="1412"/>
      <c r="XD147" s="1412"/>
      <c r="XE147" s="1412"/>
      <c r="XF147" s="1412"/>
      <c r="XG147" s="1412"/>
      <c r="XH147" s="1412"/>
      <c r="XI147" s="1412"/>
      <c r="XJ147" s="1412"/>
      <c r="XK147" s="1412"/>
      <c r="XL147" s="1412"/>
      <c r="XM147" s="1412"/>
      <c r="XN147" s="1412"/>
      <c r="XO147" s="1412"/>
      <c r="XP147" s="1412"/>
      <c r="XQ147" s="1412"/>
      <c r="XR147" s="1412"/>
      <c r="XS147" s="1412"/>
      <c r="XT147" s="1412"/>
      <c r="XU147" s="1412"/>
      <c r="XV147" s="1412"/>
      <c r="XW147" s="1412"/>
      <c r="XX147" s="1412"/>
      <c r="XY147" s="1412"/>
      <c r="XZ147" s="1412"/>
      <c r="YA147" s="1412"/>
      <c r="YB147" s="1412"/>
      <c r="YC147" s="1412"/>
      <c r="YD147" s="1412"/>
      <c r="YE147" s="1412"/>
      <c r="YF147" s="1412"/>
      <c r="YG147" s="1412"/>
      <c r="YH147" s="1412"/>
      <c r="YI147" s="1412"/>
      <c r="YJ147" s="1412"/>
      <c r="YK147" s="1412"/>
      <c r="YL147" s="1412"/>
      <c r="YM147" s="1412"/>
      <c r="YN147" s="1412"/>
      <c r="YO147" s="1412"/>
      <c r="YP147" s="1412"/>
      <c r="YQ147" s="1412"/>
      <c r="YR147" s="1412"/>
      <c r="YS147" s="1412"/>
      <c r="YT147" s="1412"/>
      <c r="YU147" s="1412"/>
      <c r="YV147" s="1412"/>
      <c r="YW147" s="1412"/>
      <c r="YX147" s="1412"/>
      <c r="YY147" s="1412"/>
      <c r="YZ147" s="1412"/>
      <c r="ZA147" s="1412"/>
      <c r="ZB147" s="1412"/>
      <c r="ZC147" s="1412"/>
      <c r="ZD147" s="1412"/>
      <c r="ZE147" s="1412"/>
      <c r="ZF147" s="1412"/>
      <c r="ZG147" s="1412"/>
      <c r="ZH147" s="1412"/>
      <c r="ZI147" s="1412"/>
      <c r="ZJ147" s="1412"/>
      <c r="ZK147" s="1412"/>
      <c r="ZL147" s="1412"/>
      <c r="ZM147" s="1412"/>
      <c r="ZN147" s="1412"/>
      <c r="ZO147" s="1412"/>
      <c r="ZP147" s="1412"/>
      <c r="ZQ147" s="1412"/>
      <c r="ZR147" s="1412"/>
      <c r="ZS147" s="1412"/>
      <c r="ZT147" s="1412"/>
      <c r="ZU147" s="1412"/>
      <c r="ZV147" s="1412"/>
      <c r="ZW147" s="1412"/>
      <c r="ZX147" s="1412"/>
      <c r="ZY147" s="1412"/>
      <c r="ZZ147" s="1412"/>
      <c r="AAA147" s="1412"/>
      <c r="AAB147" s="1412"/>
      <c r="AAC147" s="1412"/>
      <c r="AAD147" s="1412"/>
      <c r="AAE147" s="1412"/>
      <c r="AAF147" s="1412"/>
      <c r="AAG147" s="1412"/>
      <c r="AAH147" s="1412"/>
      <c r="AAI147" s="1412"/>
      <c r="AAJ147" s="1412"/>
      <c r="AAK147" s="1412"/>
      <c r="AAL147" s="1412"/>
      <c r="AAM147" s="1412"/>
      <c r="AAN147" s="1412"/>
      <c r="AAO147" s="1412"/>
      <c r="AAP147" s="1412"/>
      <c r="AAQ147" s="1412"/>
      <c r="AAR147" s="1412"/>
      <c r="AAS147" s="1412"/>
      <c r="AAT147" s="1412"/>
      <c r="AAU147" s="1412"/>
      <c r="AAV147" s="1412"/>
      <c r="AAW147" s="1412"/>
      <c r="AAX147" s="1412"/>
      <c r="AAY147" s="1412"/>
      <c r="AAZ147" s="1412"/>
      <c r="ABA147" s="1412"/>
      <c r="ABB147" s="1412"/>
      <c r="ABC147" s="1412"/>
      <c r="ABD147" s="1412"/>
      <c r="ABE147" s="1412"/>
      <c r="ABF147" s="1412"/>
      <c r="ABG147" s="1412"/>
      <c r="ABH147" s="1412"/>
      <c r="ABI147" s="1412"/>
      <c r="ABJ147" s="1412"/>
      <c r="ABK147" s="1412"/>
      <c r="ABL147" s="1412"/>
      <c r="ABM147" s="1412"/>
      <c r="ABN147" s="1412"/>
      <c r="ABO147" s="1412"/>
      <c r="ABP147" s="1412"/>
      <c r="ABQ147" s="1412"/>
      <c r="ABR147" s="1412"/>
      <c r="ABS147" s="1412"/>
      <c r="ABT147" s="1412"/>
      <c r="ABU147" s="1412"/>
      <c r="ABV147" s="1412"/>
      <c r="ABW147" s="1412"/>
      <c r="ABX147" s="1412"/>
      <c r="ABY147" s="1412"/>
      <c r="ABZ147" s="1412"/>
      <c r="ACA147" s="1412"/>
      <c r="ACB147" s="1412"/>
      <c r="ACC147" s="1412"/>
      <c r="ACD147" s="1412"/>
      <c r="ACE147" s="1412"/>
      <c r="ACF147" s="1412"/>
      <c r="ACG147" s="1412"/>
      <c r="ACH147" s="1412"/>
      <c r="ACI147" s="1412"/>
      <c r="ACJ147" s="1412"/>
      <c r="ACK147" s="1412"/>
      <c r="ACL147" s="1412"/>
      <c r="ACM147" s="1412"/>
      <c r="ACN147" s="1412"/>
      <c r="ACO147" s="1412"/>
      <c r="ACP147" s="1412"/>
      <c r="ACQ147" s="1412"/>
      <c r="ACR147" s="1412"/>
      <c r="ACS147" s="1412"/>
      <c r="ACT147" s="1412"/>
      <c r="ACU147" s="1412"/>
      <c r="ACV147" s="1412"/>
      <c r="ACW147" s="1412"/>
      <c r="ACX147" s="1412"/>
      <c r="ACY147" s="1412"/>
      <c r="ACZ147" s="1412"/>
      <c r="ADA147" s="1412"/>
      <c r="ADB147" s="1412"/>
      <c r="ADC147" s="1412"/>
      <c r="ADD147" s="1412"/>
      <c r="ADE147" s="1412"/>
      <c r="ADF147" s="1412"/>
      <c r="ADG147" s="1412"/>
      <c r="ADH147" s="1412"/>
      <c r="ADI147" s="1412"/>
      <c r="ADJ147" s="1412"/>
      <c r="ADK147" s="1412"/>
      <c r="ADL147" s="1412"/>
      <c r="ADM147" s="1412"/>
      <c r="ADN147" s="1412"/>
      <c r="ADO147" s="1412"/>
      <c r="ADP147" s="1412"/>
      <c r="ADQ147" s="1412"/>
      <c r="ADR147" s="1412"/>
      <c r="ADS147" s="1412"/>
      <c r="ADT147" s="1412"/>
      <c r="ADU147" s="1412"/>
      <c r="ADV147" s="1412"/>
      <c r="ADW147" s="1412"/>
      <c r="ADX147" s="1412"/>
      <c r="ADY147" s="1412"/>
      <c r="ADZ147" s="1412"/>
      <c r="AEA147" s="1412"/>
      <c r="AEB147" s="1412"/>
      <c r="AEC147" s="1412"/>
      <c r="AED147" s="1412"/>
      <c r="AEE147" s="1412"/>
      <c r="AEF147" s="1412"/>
      <c r="AEG147" s="1412"/>
      <c r="AEH147" s="1412"/>
      <c r="AEI147" s="1412"/>
      <c r="AEJ147" s="1412"/>
      <c r="AEK147" s="1412"/>
      <c r="AEL147" s="1412"/>
      <c r="AEM147" s="1412"/>
      <c r="AEN147" s="1412"/>
      <c r="AEO147" s="1412"/>
      <c r="AEP147" s="1412"/>
      <c r="AEQ147" s="1412"/>
      <c r="AER147" s="1412"/>
      <c r="AES147" s="1412"/>
      <c r="AET147" s="1412"/>
      <c r="AEU147" s="1412"/>
      <c r="AEV147" s="1412"/>
      <c r="AEW147" s="1412"/>
      <c r="AEX147" s="1412"/>
      <c r="AEY147" s="1412"/>
      <c r="AEZ147" s="1412"/>
      <c r="AFA147" s="1412"/>
      <c r="AFB147" s="1412"/>
      <c r="AFC147" s="1412"/>
      <c r="AFD147" s="1412"/>
      <c r="AFE147" s="1412"/>
      <c r="AFF147" s="1412"/>
      <c r="AFG147" s="1412"/>
      <c r="AFH147" s="1412"/>
      <c r="AFI147" s="1412"/>
      <c r="AFJ147" s="1412"/>
      <c r="AFK147" s="1412"/>
      <c r="AFL147" s="1412"/>
      <c r="AFM147" s="1412"/>
      <c r="AFN147" s="1412"/>
      <c r="AFO147" s="1412"/>
      <c r="AFP147" s="1412"/>
      <c r="AFQ147" s="1412"/>
      <c r="AFR147" s="1412"/>
      <c r="AFS147" s="1412"/>
      <c r="AFT147" s="1412"/>
      <c r="AFU147" s="1412"/>
      <c r="AFV147" s="1412"/>
      <c r="AFW147" s="1412"/>
      <c r="AFX147" s="1412"/>
      <c r="AFY147" s="1412"/>
      <c r="AFZ147" s="1412"/>
      <c r="AGA147" s="1412"/>
      <c r="AGB147" s="1412"/>
      <c r="AGC147" s="1412"/>
      <c r="AGD147" s="1412"/>
      <c r="AGE147" s="1412"/>
      <c r="AGF147" s="1412"/>
      <c r="AGG147" s="1412"/>
      <c r="AGH147" s="1412"/>
      <c r="AGI147" s="1412"/>
      <c r="AGJ147" s="1412"/>
      <c r="AGK147" s="1412"/>
      <c r="AGL147" s="1412"/>
      <c r="AGM147" s="1412"/>
      <c r="AGN147" s="1412"/>
      <c r="AGO147" s="1412"/>
      <c r="AGP147" s="1412"/>
      <c r="AGQ147" s="1412"/>
      <c r="AGR147" s="1412"/>
      <c r="AGS147" s="1412"/>
      <c r="AGT147" s="1412"/>
      <c r="AGU147" s="1412"/>
      <c r="AGV147" s="1412"/>
      <c r="AGW147" s="1412"/>
      <c r="AGX147" s="1412"/>
      <c r="AGY147" s="1412"/>
      <c r="AGZ147" s="1412"/>
      <c r="AHA147" s="1412"/>
      <c r="AHB147" s="1412"/>
      <c r="AHC147" s="1412"/>
      <c r="AHD147" s="1412"/>
      <c r="AHE147" s="1412"/>
      <c r="AHF147" s="1412"/>
      <c r="AHG147" s="1412"/>
      <c r="AHH147" s="1412"/>
      <c r="AHI147" s="1412"/>
      <c r="AHJ147" s="1412"/>
      <c r="AHK147" s="1412"/>
      <c r="AHL147" s="1412"/>
      <c r="AHM147" s="1412"/>
      <c r="AHN147" s="1412"/>
      <c r="AHO147" s="1412"/>
      <c r="AHP147" s="1412"/>
      <c r="AHQ147" s="1412"/>
      <c r="AHR147" s="1412"/>
      <c r="AHS147" s="1412"/>
      <c r="AHT147" s="1412"/>
      <c r="AHU147" s="1412"/>
      <c r="AHV147" s="1412"/>
      <c r="AHW147" s="1412"/>
      <c r="AHX147" s="1412"/>
      <c r="AHY147" s="1412"/>
      <c r="AHZ147" s="1412"/>
      <c r="AIA147" s="1412"/>
      <c r="AIB147" s="1412"/>
      <c r="AIC147" s="1412"/>
      <c r="AID147" s="1412"/>
      <c r="AIE147" s="1412"/>
      <c r="AIF147" s="1412"/>
      <c r="AIG147" s="1412"/>
      <c r="AIH147" s="1412"/>
      <c r="AII147" s="1412"/>
      <c r="AIJ147" s="1412"/>
      <c r="AIK147" s="1412"/>
      <c r="AIL147" s="1412"/>
      <c r="AIM147" s="1412"/>
      <c r="AIN147" s="1412"/>
      <c r="AIO147" s="1412"/>
      <c r="AIP147" s="1412"/>
      <c r="AIQ147" s="1412"/>
      <c r="AIR147" s="1412"/>
      <c r="AIS147" s="1412"/>
      <c r="AIT147" s="1412"/>
      <c r="AIU147" s="1412"/>
      <c r="AIV147" s="1412"/>
      <c r="AIW147" s="1412"/>
      <c r="AIX147" s="1412"/>
      <c r="AIY147" s="1412"/>
      <c r="AIZ147" s="1412"/>
      <c r="AJA147" s="1412"/>
      <c r="AJB147" s="1412"/>
      <c r="AJC147" s="1412"/>
      <c r="AJD147" s="1412"/>
      <c r="AJE147" s="1412"/>
      <c r="AJF147" s="1412"/>
      <c r="AJG147" s="1412"/>
      <c r="AJH147" s="1412"/>
      <c r="AJI147" s="1412"/>
      <c r="AJJ147" s="1412"/>
      <c r="AJK147" s="1412"/>
      <c r="AJL147" s="1412"/>
      <c r="AJM147" s="1412"/>
      <c r="AJN147" s="1412"/>
      <c r="AJO147" s="1412"/>
      <c r="AJP147" s="1412"/>
      <c r="AJQ147" s="1412"/>
      <c r="AJR147" s="1412"/>
      <c r="AJS147" s="1412"/>
      <c r="AJT147" s="1412"/>
      <c r="AJU147" s="1412"/>
      <c r="AJV147" s="1412"/>
      <c r="AJW147" s="1412"/>
      <c r="AJX147" s="1412"/>
      <c r="AJY147" s="1412"/>
      <c r="AJZ147" s="1412"/>
      <c r="AKA147" s="1412"/>
      <c r="AKB147" s="1412"/>
      <c r="AKC147" s="1412"/>
      <c r="AKD147" s="1412"/>
      <c r="AKE147" s="1412"/>
      <c r="AKF147" s="1412"/>
      <c r="AKG147" s="1412"/>
      <c r="AKH147" s="1412"/>
      <c r="AKI147" s="1412"/>
      <c r="AKJ147" s="1412"/>
      <c r="AKK147" s="1412"/>
      <c r="AKL147" s="1412"/>
      <c r="AKM147" s="1412"/>
      <c r="AKN147" s="1412"/>
      <c r="AKO147" s="1412"/>
      <c r="AKP147" s="1412"/>
      <c r="AKQ147" s="1412"/>
      <c r="AKR147" s="1412"/>
      <c r="AKS147" s="1412"/>
      <c r="AKT147" s="1412"/>
      <c r="AKU147" s="1412"/>
      <c r="AKV147" s="1412"/>
      <c r="AKW147" s="1412"/>
      <c r="AKX147" s="1412"/>
      <c r="AKY147" s="1412"/>
      <c r="AKZ147" s="1412"/>
      <c r="ALA147" s="1412"/>
      <c r="ALB147" s="1412"/>
      <c r="ALC147" s="1412"/>
      <c r="ALD147" s="1412"/>
      <c r="ALE147" s="1412"/>
      <c r="ALF147" s="1412"/>
      <c r="ALG147" s="1412"/>
      <c r="ALH147" s="1412"/>
      <c r="ALI147" s="1412"/>
      <c r="ALJ147" s="1412"/>
      <c r="ALK147" s="1412"/>
      <c r="ALL147" s="1412"/>
      <c r="ALM147" s="1412"/>
      <c r="ALN147" s="1412"/>
      <c r="ALO147" s="1412"/>
      <c r="ALP147" s="1412"/>
      <c r="ALQ147" s="1412"/>
      <c r="ALR147" s="1412"/>
      <c r="ALS147" s="1412"/>
      <c r="ALT147" s="1412"/>
      <c r="ALU147" s="1412"/>
      <c r="ALV147" s="1412"/>
      <c r="ALW147" s="1412"/>
      <c r="ALX147" s="1412"/>
      <c r="ALY147" s="1412"/>
      <c r="ALZ147" s="1412"/>
      <c r="AMA147" s="1412"/>
      <c r="AMB147" s="1412"/>
      <c r="AMC147" s="1412"/>
      <c r="AMD147" s="1412"/>
      <c r="AME147" s="1412"/>
      <c r="AMF147" s="1412"/>
      <c r="AMG147" s="1412"/>
      <c r="AMH147" s="1412"/>
      <c r="AMI147" s="1412"/>
      <c r="AMJ147" s="1412"/>
      <c r="AMK147" s="1412"/>
      <c r="AML147" s="1412"/>
      <c r="AMM147" s="1412"/>
      <c r="AMN147" s="1412"/>
      <c r="AMO147" s="1412"/>
      <c r="AMP147" s="1412"/>
      <c r="AMQ147" s="1412"/>
      <c r="AMR147" s="1412"/>
      <c r="AMS147" s="1412"/>
      <c r="AMT147" s="1412"/>
      <c r="AMU147" s="1412"/>
      <c r="AMV147" s="1412"/>
      <c r="AMW147" s="1412"/>
      <c r="AMX147" s="1412"/>
      <c r="AMY147" s="1412"/>
      <c r="AMZ147" s="1412"/>
      <c r="ANA147" s="1412"/>
      <c r="ANB147" s="1412"/>
      <c r="ANC147" s="1412"/>
      <c r="AND147" s="1412"/>
      <c r="ANE147" s="1412"/>
      <c r="ANF147" s="1412"/>
      <c r="ANG147" s="1412"/>
      <c r="ANH147" s="1412"/>
      <c r="ANI147" s="1412"/>
      <c r="ANJ147" s="1412"/>
      <c r="ANK147" s="1412"/>
      <c r="ANL147" s="1412"/>
      <c r="ANM147" s="1412"/>
      <c r="ANN147" s="1412"/>
      <c r="ANO147" s="1412"/>
      <c r="ANP147" s="1412"/>
      <c r="ANQ147" s="1412"/>
      <c r="ANR147" s="1412"/>
      <c r="ANS147" s="1412"/>
      <c r="ANT147" s="1412"/>
      <c r="ANU147" s="1412"/>
      <c r="ANV147" s="1412"/>
      <c r="ANW147" s="1412"/>
      <c r="ANX147" s="1412"/>
      <c r="ANY147" s="1412"/>
      <c r="ANZ147" s="1412"/>
      <c r="AOA147" s="1412"/>
      <c r="AOB147" s="1412"/>
      <c r="AOC147" s="1412"/>
      <c r="AOD147" s="1412"/>
      <c r="AOE147" s="1412"/>
      <c r="AOF147" s="1412"/>
      <c r="AOG147" s="1412"/>
      <c r="AOH147" s="1412"/>
      <c r="AOI147" s="1412"/>
      <c r="AOJ147" s="1412"/>
      <c r="AOK147" s="1412"/>
      <c r="AOL147" s="1412"/>
      <c r="AOM147" s="1412"/>
      <c r="AON147" s="1412"/>
      <c r="AOO147" s="1412"/>
      <c r="AOP147" s="1412"/>
      <c r="AOQ147" s="1412"/>
      <c r="AOR147" s="1412"/>
      <c r="AOS147" s="1412"/>
      <c r="AOT147" s="1412"/>
      <c r="AOU147" s="1412"/>
      <c r="AOV147" s="1412"/>
      <c r="AOW147" s="1412"/>
      <c r="AOX147" s="1412"/>
      <c r="AOY147" s="1412"/>
      <c r="AOZ147" s="1412"/>
      <c r="APA147" s="1412"/>
      <c r="APB147" s="1412"/>
      <c r="APC147" s="1412"/>
      <c r="APD147" s="1412"/>
      <c r="APE147" s="1412"/>
      <c r="APF147" s="1412"/>
      <c r="APG147" s="1412"/>
      <c r="APH147" s="1412"/>
      <c r="API147" s="1412"/>
      <c r="APJ147" s="1412"/>
      <c r="APK147" s="1412"/>
      <c r="APL147" s="1412"/>
      <c r="APM147" s="1412"/>
      <c r="APN147" s="1412"/>
      <c r="APO147" s="1412"/>
      <c r="APP147" s="1412"/>
      <c r="APQ147" s="1412"/>
      <c r="APR147" s="1412"/>
      <c r="APS147" s="1412"/>
      <c r="APT147" s="1412"/>
      <c r="APU147" s="1412"/>
      <c r="APV147" s="1412"/>
      <c r="APW147" s="1412"/>
      <c r="APX147" s="1412"/>
      <c r="APY147" s="1412"/>
      <c r="APZ147" s="1412"/>
      <c r="AQA147" s="1412"/>
      <c r="AQB147" s="1412"/>
      <c r="AQC147" s="1412"/>
      <c r="AQD147" s="1412"/>
      <c r="AQE147" s="1412"/>
      <c r="AQF147" s="1412"/>
      <c r="AQG147" s="1412"/>
      <c r="AQH147" s="1412"/>
      <c r="AQI147" s="1412"/>
      <c r="AQJ147" s="1412"/>
      <c r="AQK147" s="1412"/>
      <c r="AQL147" s="1412"/>
      <c r="AQM147" s="1412"/>
      <c r="AQN147" s="1412"/>
      <c r="AQO147" s="1412"/>
      <c r="AQP147" s="1412"/>
      <c r="AQQ147" s="1412"/>
      <c r="AQR147" s="1412"/>
      <c r="AQS147" s="1412"/>
      <c r="AQT147" s="1412"/>
      <c r="AQU147" s="1412"/>
      <c r="AQV147" s="1412"/>
      <c r="AQW147" s="1412"/>
      <c r="AQX147" s="1412"/>
      <c r="AQY147" s="1412"/>
      <c r="AQZ147" s="1412"/>
      <c r="ARA147" s="1412"/>
      <c r="ARB147" s="1412"/>
      <c r="ARC147" s="1412"/>
      <c r="ARD147" s="1412"/>
      <c r="ARE147" s="1412"/>
      <c r="ARF147" s="1412"/>
      <c r="ARG147" s="1412"/>
      <c r="ARH147" s="1412"/>
      <c r="ARI147" s="1412"/>
      <c r="ARJ147" s="1412"/>
      <c r="ARK147" s="1412"/>
      <c r="ARL147" s="1412"/>
      <c r="ARM147" s="1412"/>
      <c r="ARN147" s="1412"/>
      <c r="ARO147" s="1412"/>
      <c r="ARP147" s="1412"/>
      <c r="ARQ147" s="1412"/>
      <c r="ARR147" s="1412"/>
      <c r="ARS147" s="1412"/>
      <c r="ART147" s="1412"/>
      <c r="ARU147" s="1412"/>
      <c r="ARV147" s="1412"/>
      <c r="ARW147" s="1412"/>
      <c r="ARX147" s="1412"/>
      <c r="ARY147" s="1412"/>
      <c r="ARZ147" s="1412"/>
      <c r="ASA147" s="1412"/>
      <c r="ASB147" s="1412"/>
      <c r="ASC147" s="1412"/>
      <c r="ASD147" s="1412"/>
      <c r="ASE147" s="1412"/>
      <c r="ASF147" s="1412"/>
      <c r="ASG147" s="1412"/>
      <c r="ASH147" s="1412"/>
      <c r="ASI147" s="1412"/>
      <c r="ASJ147" s="1412"/>
      <c r="ASK147" s="1412"/>
      <c r="ASL147" s="1412"/>
      <c r="ASM147" s="1412"/>
      <c r="ASN147" s="1412"/>
      <c r="ASO147" s="1412"/>
      <c r="ASP147" s="1412"/>
      <c r="ASQ147" s="1412"/>
      <c r="ASR147" s="1412"/>
      <c r="ASS147" s="1412"/>
      <c r="AST147" s="1412"/>
      <c r="ASU147" s="1412"/>
      <c r="ASV147" s="1412"/>
      <c r="ASW147" s="1412"/>
      <c r="ASX147" s="1412"/>
      <c r="ASY147" s="1412"/>
      <c r="ASZ147" s="1412"/>
      <c r="ATA147" s="1412"/>
      <c r="ATB147" s="1412"/>
      <c r="ATC147" s="1412"/>
      <c r="ATD147" s="1412"/>
      <c r="ATE147" s="1412"/>
      <c r="ATF147" s="1412"/>
      <c r="ATG147" s="1412"/>
      <c r="ATH147" s="1412"/>
      <c r="ATI147" s="1412"/>
      <c r="ATJ147" s="1412"/>
      <c r="ATK147" s="1412"/>
      <c r="ATL147" s="1412"/>
      <c r="ATM147" s="1412"/>
      <c r="ATN147" s="1412"/>
      <c r="ATO147" s="1412"/>
      <c r="ATP147" s="1412"/>
      <c r="ATQ147" s="1412"/>
      <c r="ATR147" s="1412"/>
      <c r="ATS147" s="1412"/>
      <c r="ATT147" s="1412"/>
      <c r="ATU147" s="1412"/>
      <c r="ATV147" s="1412"/>
      <c r="ATW147" s="1412"/>
      <c r="ATX147" s="1412"/>
      <c r="ATY147" s="1412"/>
      <c r="ATZ147" s="1412"/>
      <c r="AUA147" s="1412"/>
      <c r="AUB147" s="1412"/>
      <c r="AUC147" s="1412"/>
      <c r="AUD147" s="1412"/>
      <c r="AUE147" s="1412"/>
      <c r="AUF147" s="1412"/>
      <c r="AUG147" s="1412"/>
      <c r="AUH147" s="1412"/>
      <c r="AUI147" s="1412"/>
    </row>
    <row r="148" spans="1:1231" s="1486" customFormat="1" ht="31.75" customHeight="1" x14ac:dyDescent="0.75">
      <c r="A148" s="1647"/>
      <c r="B148" s="1647"/>
      <c r="C148" s="1476"/>
      <c r="D148" s="1642"/>
      <c r="E148" s="1613"/>
      <c r="F148" s="1613"/>
      <c r="G148" s="1586"/>
      <c r="H148" s="1586"/>
      <c r="I148" s="1578"/>
      <c r="J148" s="1578"/>
      <c r="K148" s="1578"/>
      <c r="L148" s="1578"/>
      <c r="M148" s="1614"/>
      <c r="N148" s="1578"/>
      <c r="P148" s="720"/>
      <c r="Q148" s="720"/>
      <c r="W148" s="1641"/>
      <c r="Y148" s="720"/>
      <c r="Z148" s="720"/>
      <c r="AA148" s="1582"/>
      <c r="AB148" s="720"/>
      <c r="AC148" s="720"/>
      <c r="AD148" s="1412"/>
      <c r="AE148" s="1412"/>
      <c r="AF148" s="1412"/>
      <c r="AL148" s="1413"/>
      <c r="AN148" s="1487"/>
      <c r="AO148" s="1487"/>
      <c r="AP148" s="1412"/>
      <c r="AQ148" s="1412"/>
      <c r="AR148" s="1412"/>
      <c r="AS148" s="1412"/>
      <c r="AT148" s="1412"/>
      <c r="AU148" s="1412"/>
      <c r="AV148" s="1412"/>
      <c r="AW148" s="1412"/>
      <c r="AX148" s="1412"/>
      <c r="AY148" s="1412"/>
      <c r="AZ148" s="1412"/>
      <c r="BA148" s="1412"/>
      <c r="BB148" s="1412"/>
      <c r="BC148" s="1412"/>
      <c r="BD148" s="1412"/>
      <c r="BE148" s="1412"/>
      <c r="BF148" s="1412"/>
      <c r="BG148" s="1412"/>
      <c r="BH148" s="1412"/>
      <c r="BI148" s="1412"/>
      <c r="BJ148" s="1412"/>
      <c r="BK148" s="1412"/>
      <c r="BL148" s="1412"/>
      <c r="BM148" s="1412"/>
      <c r="BN148" s="1412"/>
      <c r="BO148" s="1412"/>
      <c r="BP148" s="1412"/>
      <c r="BQ148" s="1412"/>
      <c r="BR148" s="1412"/>
      <c r="BS148" s="1412"/>
      <c r="BT148" s="1412"/>
      <c r="BU148" s="1412"/>
      <c r="BV148" s="1412"/>
      <c r="BW148" s="1412"/>
      <c r="BX148" s="1412"/>
      <c r="BY148" s="1412"/>
      <c r="BZ148" s="1412"/>
      <c r="CA148" s="1412"/>
      <c r="CB148" s="1412"/>
      <c r="CC148" s="1412"/>
      <c r="CD148" s="1412"/>
      <c r="CE148" s="1412"/>
      <c r="CF148" s="1412"/>
      <c r="CG148" s="1412"/>
      <c r="CH148" s="1412"/>
      <c r="CI148" s="1412"/>
      <c r="CJ148" s="1412"/>
      <c r="CK148" s="1412"/>
      <c r="CL148" s="1412"/>
      <c r="CM148" s="1412"/>
      <c r="CN148" s="1412"/>
      <c r="CO148" s="1412"/>
      <c r="CP148" s="1412"/>
      <c r="CQ148" s="1412"/>
      <c r="CR148" s="1412"/>
      <c r="CS148" s="1412"/>
      <c r="CT148" s="1412"/>
      <c r="CU148" s="1412"/>
      <c r="CV148" s="1412"/>
      <c r="CW148" s="1412"/>
      <c r="CX148" s="1412"/>
      <c r="CY148" s="1412"/>
      <c r="CZ148" s="1412"/>
      <c r="DA148" s="1412"/>
      <c r="DB148" s="1412"/>
      <c r="DC148" s="1412"/>
      <c r="DD148" s="1412"/>
      <c r="DE148" s="1412"/>
      <c r="DF148" s="1412"/>
      <c r="DG148" s="1412"/>
      <c r="DH148" s="1412"/>
      <c r="DI148" s="1412"/>
      <c r="DJ148" s="1412"/>
      <c r="DK148" s="1412"/>
      <c r="DL148" s="1412"/>
      <c r="DM148" s="1412"/>
      <c r="DN148" s="1412"/>
      <c r="DO148" s="1412"/>
      <c r="DP148" s="1412"/>
      <c r="DQ148" s="1412"/>
      <c r="DR148" s="1412"/>
      <c r="DS148" s="1412"/>
      <c r="DT148" s="1412"/>
      <c r="DU148" s="1412"/>
      <c r="DV148" s="1412"/>
      <c r="DW148" s="1412"/>
      <c r="DX148" s="1412"/>
      <c r="DY148" s="1412"/>
      <c r="DZ148" s="1412"/>
      <c r="EA148" s="1412"/>
      <c r="EB148" s="1412"/>
      <c r="EC148" s="1412"/>
      <c r="ED148" s="1412"/>
      <c r="EE148" s="1412"/>
      <c r="EF148" s="1412"/>
      <c r="EG148" s="1412"/>
      <c r="EH148" s="1412"/>
      <c r="EI148" s="1412"/>
      <c r="EJ148" s="1412"/>
      <c r="EK148" s="1412"/>
      <c r="EL148" s="1412"/>
      <c r="EM148" s="1412"/>
      <c r="EN148" s="1412"/>
      <c r="EO148" s="1412"/>
      <c r="EP148" s="1412"/>
      <c r="EQ148" s="1412"/>
      <c r="ER148" s="1412"/>
      <c r="ES148" s="1412"/>
      <c r="ET148" s="1412"/>
      <c r="EU148" s="1412"/>
      <c r="EV148" s="1412"/>
      <c r="EW148" s="1412"/>
      <c r="EX148" s="1412"/>
      <c r="EY148" s="1412"/>
      <c r="EZ148" s="1412"/>
      <c r="FA148" s="1412"/>
      <c r="FB148" s="1412"/>
      <c r="FC148" s="1412"/>
      <c r="FD148" s="1412"/>
      <c r="FE148" s="1412"/>
      <c r="FF148" s="1412"/>
      <c r="FG148" s="1412"/>
      <c r="FH148" s="1412"/>
      <c r="FI148" s="1412"/>
      <c r="FJ148" s="1412"/>
      <c r="FK148" s="1412"/>
      <c r="FL148" s="1412"/>
      <c r="FM148" s="1412"/>
      <c r="FN148" s="1412"/>
      <c r="FO148" s="1412"/>
      <c r="FP148" s="1412"/>
      <c r="FQ148" s="1412"/>
      <c r="FR148" s="1412"/>
      <c r="FS148" s="1412"/>
      <c r="FT148" s="1412"/>
      <c r="FU148" s="1412"/>
      <c r="FV148" s="1412"/>
      <c r="FW148" s="1412"/>
      <c r="FX148" s="1412"/>
      <c r="FY148" s="1412"/>
      <c r="FZ148" s="1412"/>
      <c r="GA148" s="1412"/>
      <c r="GB148" s="1412"/>
      <c r="GC148" s="1412"/>
      <c r="GD148" s="1412"/>
      <c r="GE148" s="1412"/>
      <c r="GF148" s="1412"/>
      <c r="GG148" s="1412"/>
      <c r="GH148" s="1412"/>
      <c r="GI148" s="1412"/>
      <c r="GJ148" s="1412"/>
      <c r="GK148" s="1412"/>
      <c r="GL148" s="1412"/>
      <c r="GM148" s="1412"/>
      <c r="GN148" s="1412"/>
      <c r="GO148" s="1412"/>
      <c r="GP148" s="1412"/>
      <c r="GQ148" s="1412"/>
      <c r="GR148" s="1412"/>
      <c r="GS148" s="1412"/>
      <c r="GT148" s="1412"/>
      <c r="GU148" s="1412"/>
      <c r="GV148" s="1412"/>
      <c r="GW148" s="1412"/>
      <c r="GX148" s="1412"/>
      <c r="GY148" s="1412"/>
      <c r="GZ148" s="1412"/>
      <c r="HA148" s="1412"/>
      <c r="HB148" s="1412"/>
      <c r="HC148" s="1412"/>
      <c r="HD148" s="1412"/>
      <c r="HE148" s="1412"/>
      <c r="HF148" s="1412"/>
      <c r="HG148" s="1412"/>
      <c r="HH148" s="1412"/>
      <c r="HI148" s="1412"/>
      <c r="HJ148" s="1412"/>
      <c r="HK148" s="1412"/>
      <c r="HL148" s="1412"/>
      <c r="HM148" s="1412"/>
      <c r="HN148" s="1412"/>
      <c r="HO148" s="1412"/>
      <c r="HP148" s="1412"/>
      <c r="HQ148" s="1412"/>
      <c r="HR148" s="1412"/>
      <c r="HS148" s="1412"/>
      <c r="HT148" s="1412"/>
      <c r="HU148" s="1412"/>
      <c r="HV148" s="1412"/>
      <c r="HW148" s="1412"/>
      <c r="HX148" s="1412"/>
      <c r="HY148" s="1412"/>
      <c r="HZ148" s="1412"/>
      <c r="IA148" s="1412"/>
      <c r="IB148" s="1412"/>
      <c r="IC148" s="1412"/>
      <c r="ID148" s="1412"/>
      <c r="IE148" s="1412"/>
      <c r="IF148" s="1412"/>
      <c r="IG148" s="1412"/>
      <c r="IH148" s="1412"/>
      <c r="II148" s="1412"/>
      <c r="IJ148" s="1412"/>
      <c r="IK148" s="1412"/>
      <c r="IL148" s="1412"/>
      <c r="IM148" s="1412"/>
      <c r="IN148" s="1412"/>
      <c r="IO148" s="1412"/>
      <c r="IP148" s="1412"/>
      <c r="IQ148" s="1412"/>
      <c r="IR148" s="1412"/>
      <c r="IS148" s="1412"/>
      <c r="IT148" s="1412"/>
      <c r="IU148" s="1412"/>
      <c r="IV148" s="1412"/>
      <c r="IW148" s="1412"/>
      <c r="IX148" s="1412"/>
      <c r="IY148" s="1412"/>
      <c r="IZ148" s="1412"/>
      <c r="JA148" s="1412"/>
      <c r="JB148" s="1412"/>
      <c r="JC148" s="1412"/>
      <c r="JD148" s="1412"/>
      <c r="JE148" s="1412"/>
      <c r="JF148" s="1412"/>
      <c r="JG148" s="1412"/>
      <c r="JH148" s="1412"/>
      <c r="JI148" s="1412"/>
      <c r="JJ148" s="1412"/>
      <c r="JK148" s="1412"/>
      <c r="JL148" s="1412"/>
      <c r="JM148" s="1412"/>
      <c r="JN148" s="1412"/>
      <c r="JO148" s="1412"/>
      <c r="JP148" s="1412"/>
      <c r="JQ148" s="1412"/>
      <c r="JR148" s="1412"/>
      <c r="JS148" s="1412"/>
      <c r="JT148" s="1412"/>
      <c r="JU148" s="1412"/>
      <c r="JV148" s="1412"/>
      <c r="JW148" s="1412"/>
      <c r="JX148" s="1412"/>
      <c r="JY148" s="1412"/>
      <c r="JZ148" s="1412"/>
      <c r="KA148" s="1412"/>
      <c r="KB148" s="1412"/>
      <c r="KC148" s="1412"/>
      <c r="KD148" s="1412"/>
      <c r="KE148" s="1412"/>
      <c r="KF148" s="1412"/>
      <c r="KG148" s="1412"/>
      <c r="KH148" s="1412"/>
      <c r="KI148" s="1412"/>
      <c r="KJ148" s="1412"/>
      <c r="KK148" s="1412"/>
      <c r="KL148" s="1412"/>
      <c r="KM148" s="1412"/>
      <c r="KN148" s="1412"/>
      <c r="KO148" s="1412"/>
      <c r="KP148" s="1412"/>
      <c r="KQ148" s="1412"/>
      <c r="KR148" s="1412"/>
      <c r="KS148" s="1412"/>
      <c r="KT148" s="1412"/>
      <c r="KU148" s="1412"/>
      <c r="KV148" s="1412"/>
      <c r="KW148" s="1412"/>
      <c r="KX148" s="1412"/>
      <c r="KY148" s="1412"/>
      <c r="KZ148" s="1412"/>
      <c r="LA148" s="1412"/>
      <c r="LB148" s="1412"/>
      <c r="LC148" s="1412"/>
      <c r="LD148" s="1412"/>
      <c r="LE148" s="1412"/>
      <c r="LF148" s="1412"/>
      <c r="LG148" s="1412"/>
      <c r="LH148" s="1412"/>
      <c r="LI148" s="1412"/>
      <c r="LJ148" s="1412"/>
      <c r="LK148" s="1412"/>
      <c r="LL148" s="1412"/>
      <c r="LM148" s="1412"/>
      <c r="LN148" s="1412"/>
      <c r="LO148" s="1412"/>
      <c r="LP148" s="1412"/>
      <c r="LQ148" s="1412"/>
      <c r="LR148" s="1412"/>
      <c r="LS148" s="1412"/>
      <c r="LT148" s="1412"/>
      <c r="LU148" s="1412"/>
      <c r="LV148" s="1412"/>
      <c r="LW148" s="1412"/>
      <c r="LX148" s="1412"/>
      <c r="LY148" s="1412"/>
      <c r="LZ148" s="1412"/>
      <c r="MA148" s="1412"/>
      <c r="MB148" s="1412"/>
      <c r="MC148" s="1412"/>
      <c r="MD148" s="1412"/>
      <c r="ME148" s="1412"/>
      <c r="MF148" s="1412"/>
      <c r="MG148" s="1412"/>
      <c r="MH148" s="1412"/>
      <c r="MI148" s="1412"/>
      <c r="MJ148" s="1412"/>
      <c r="MK148" s="1412"/>
      <c r="ML148" s="1412"/>
      <c r="MM148" s="1412"/>
      <c r="MN148" s="1412"/>
      <c r="MO148" s="1412"/>
      <c r="MP148" s="1412"/>
      <c r="MQ148" s="1412"/>
      <c r="MR148" s="1412"/>
      <c r="MS148" s="1412"/>
      <c r="MT148" s="1412"/>
      <c r="MU148" s="1412"/>
      <c r="MV148" s="1412"/>
      <c r="MW148" s="1412"/>
      <c r="MX148" s="1412"/>
      <c r="MY148" s="1412"/>
      <c r="MZ148" s="1412"/>
      <c r="NA148" s="1412"/>
      <c r="NB148" s="1412"/>
      <c r="NC148" s="1412"/>
      <c r="ND148" s="1412"/>
      <c r="NE148" s="1412"/>
      <c r="NF148" s="1412"/>
      <c r="NG148" s="1412"/>
      <c r="NH148" s="1412"/>
      <c r="NI148" s="1412"/>
      <c r="NJ148" s="1412"/>
      <c r="NK148" s="1412"/>
      <c r="NL148" s="1412"/>
      <c r="NM148" s="1412"/>
      <c r="NN148" s="1412"/>
      <c r="NO148" s="1412"/>
      <c r="NP148" s="1412"/>
      <c r="NQ148" s="1412"/>
      <c r="NR148" s="1412"/>
      <c r="NS148" s="1412"/>
      <c r="NT148" s="1412"/>
      <c r="NU148" s="1412"/>
      <c r="NV148" s="1412"/>
      <c r="NW148" s="1412"/>
      <c r="NX148" s="1412"/>
      <c r="NY148" s="1412"/>
      <c r="NZ148" s="1412"/>
      <c r="OA148" s="1412"/>
      <c r="OB148" s="1412"/>
      <c r="OC148" s="1412"/>
      <c r="OD148" s="1412"/>
      <c r="OE148" s="1412"/>
      <c r="OF148" s="1412"/>
      <c r="OG148" s="1412"/>
      <c r="OH148" s="1412"/>
      <c r="OI148" s="1412"/>
      <c r="OJ148" s="1412"/>
      <c r="OK148" s="1412"/>
      <c r="OL148" s="1412"/>
      <c r="OM148" s="1412"/>
      <c r="ON148" s="1412"/>
      <c r="OO148" s="1412"/>
      <c r="OP148" s="1412"/>
      <c r="OQ148" s="1412"/>
      <c r="OR148" s="1412"/>
      <c r="OS148" s="1412"/>
      <c r="OT148" s="1412"/>
      <c r="OU148" s="1412"/>
      <c r="OV148" s="1412"/>
      <c r="OW148" s="1412"/>
      <c r="OX148" s="1412"/>
      <c r="OY148" s="1412"/>
      <c r="OZ148" s="1412"/>
      <c r="PA148" s="1412"/>
      <c r="PB148" s="1412"/>
      <c r="PC148" s="1412"/>
      <c r="PD148" s="1412"/>
      <c r="PE148" s="1412"/>
      <c r="PF148" s="1412"/>
      <c r="PG148" s="1412"/>
      <c r="PH148" s="1412"/>
      <c r="PI148" s="1412"/>
      <c r="PJ148" s="1412"/>
      <c r="PK148" s="1412"/>
      <c r="PL148" s="1412"/>
      <c r="PM148" s="1412"/>
      <c r="PN148" s="1412"/>
      <c r="PO148" s="1412"/>
      <c r="PP148" s="1412"/>
      <c r="PQ148" s="1412"/>
      <c r="PR148" s="1412"/>
      <c r="PS148" s="1412"/>
      <c r="PT148" s="1412"/>
      <c r="PU148" s="1412"/>
      <c r="PV148" s="1412"/>
      <c r="PW148" s="1412"/>
      <c r="PX148" s="1412"/>
      <c r="PY148" s="1412"/>
      <c r="PZ148" s="1412"/>
      <c r="QA148" s="1412"/>
      <c r="QB148" s="1412"/>
      <c r="QC148" s="1412"/>
      <c r="QD148" s="1412"/>
      <c r="QE148" s="1412"/>
      <c r="QF148" s="1412"/>
      <c r="QG148" s="1412"/>
      <c r="QH148" s="1412"/>
      <c r="QI148" s="1412"/>
      <c r="QJ148" s="1412"/>
      <c r="QK148" s="1412"/>
      <c r="QL148" s="1412"/>
      <c r="QM148" s="1412"/>
      <c r="QN148" s="1412"/>
      <c r="QO148" s="1412"/>
      <c r="QP148" s="1412"/>
      <c r="QQ148" s="1412"/>
      <c r="QR148" s="1412"/>
      <c r="QS148" s="1412"/>
      <c r="QT148" s="1412"/>
      <c r="QU148" s="1412"/>
      <c r="QV148" s="1412"/>
      <c r="QW148" s="1412"/>
      <c r="QX148" s="1412"/>
      <c r="QY148" s="1412"/>
      <c r="QZ148" s="1412"/>
      <c r="RA148" s="1412"/>
      <c r="RB148" s="1412"/>
      <c r="RC148" s="1412"/>
      <c r="RD148" s="1412"/>
      <c r="RE148" s="1412"/>
      <c r="RF148" s="1412"/>
      <c r="RG148" s="1412"/>
      <c r="RH148" s="1412"/>
      <c r="RI148" s="1412"/>
      <c r="RJ148" s="1412"/>
      <c r="RK148" s="1412"/>
      <c r="RL148" s="1412"/>
      <c r="RM148" s="1412"/>
      <c r="RN148" s="1412"/>
      <c r="RO148" s="1412"/>
      <c r="RP148" s="1412"/>
      <c r="RQ148" s="1412"/>
      <c r="RR148" s="1412"/>
      <c r="RS148" s="1412"/>
      <c r="RT148" s="1412"/>
      <c r="RU148" s="1412"/>
      <c r="RV148" s="1412"/>
      <c r="RW148" s="1412"/>
      <c r="RX148" s="1412"/>
      <c r="RY148" s="1412"/>
      <c r="RZ148" s="1412"/>
      <c r="SA148" s="1412"/>
      <c r="SB148" s="1412"/>
      <c r="SC148" s="1412"/>
      <c r="SD148" s="1412"/>
      <c r="SE148" s="1412"/>
      <c r="SF148" s="1412"/>
      <c r="SG148" s="1412"/>
      <c r="SH148" s="1412"/>
      <c r="SI148" s="1412"/>
      <c r="SJ148" s="1412"/>
      <c r="SK148" s="1412"/>
      <c r="SL148" s="1412"/>
      <c r="SM148" s="1412"/>
      <c r="SN148" s="1412"/>
      <c r="SO148" s="1412"/>
      <c r="SP148" s="1412"/>
      <c r="SQ148" s="1412"/>
      <c r="SR148" s="1412"/>
      <c r="SS148" s="1412"/>
      <c r="ST148" s="1412"/>
      <c r="SU148" s="1412"/>
      <c r="SV148" s="1412"/>
      <c r="SW148" s="1412"/>
      <c r="SX148" s="1412"/>
      <c r="SY148" s="1412"/>
      <c r="SZ148" s="1412"/>
      <c r="TA148" s="1412"/>
      <c r="TB148" s="1412"/>
      <c r="TC148" s="1412"/>
      <c r="TD148" s="1412"/>
      <c r="TE148" s="1412"/>
      <c r="TF148" s="1412"/>
      <c r="TG148" s="1412"/>
      <c r="TH148" s="1412"/>
      <c r="TI148" s="1412"/>
      <c r="TJ148" s="1412"/>
      <c r="TK148" s="1412"/>
      <c r="TL148" s="1412"/>
      <c r="TM148" s="1412"/>
      <c r="TN148" s="1412"/>
      <c r="TO148" s="1412"/>
      <c r="TP148" s="1412"/>
      <c r="TQ148" s="1412"/>
      <c r="TR148" s="1412"/>
      <c r="TS148" s="1412"/>
      <c r="TT148" s="1412"/>
      <c r="TU148" s="1412"/>
      <c r="TV148" s="1412"/>
      <c r="TW148" s="1412"/>
      <c r="TX148" s="1412"/>
      <c r="TY148" s="1412"/>
      <c r="TZ148" s="1412"/>
      <c r="UA148" s="1412"/>
      <c r="UB148" s="1412"/>
      <c r="UC148" s="1412"/>
      <c r="UD148" s="1412"/>
      <c r="UE148" s="1412"/>
      <c r="UF148" s="1412"/>
      <c r="UG148" s="1412"/>
      <c r="UH148" s="1412"/>
      <c r="UI148" s="1412"/>
      <c r="UJ148" s="1412"/>
      <c r="UK148" s="1412"/>
      <c r="UL148" s="1412"/>
      <c r="UM148" s="1412"/>
      <c r="UN148" s="1412"/>
      <c r="UO148" s="1412"/>
      <c r="UP148" s="1412"/>
      <c r="UQ148" s="1412"/>
      <c r="UR148" s="1412"/>
      <c r="US148" s="1412"/>
      <c r="UT148" s="1412"/>
      <c r="UU148" s="1412"/>
      <c r="UV148" s="1412"/>
      <c r="UW148" s="1412"/>
      <c r="UX148" s="1412"/>
      <c r="UY148" s="1412"/>
      <c r="UZ148" s="1412"/>
      <c r="VA148" s="1412"/>
      <c r="VB148" s="1412"/>
      <c r="VC148" s="1412"/>
      <c r="VD148" s="1412"/>
      <c r="VE148" s="1412"/>
      <c r="VF148" s="1412"/>
      <c r="VG148" s="1412"/>
      <c r="VH148" s="1412"/>
      <c r="VI148" s="1412"/>
      <c r="VJ148" s="1412"/>
      <c r="VK148" s="1412"/>
      <c r="VL148" s="1412"/>
      <c r="VM148" s="1412"/>
      <c r="VN148" s="1412"/>
      <c r="VO148" s="1412"/>
      <c r="VP148" s="1412"/>
      <c r="VQ148" s="1412"/>
      <c r="VR148" s="1412"/>
      <c r="VS148" s="1412"/>
      <c r="VT148" s="1412"/>
      <c r="VU148" s="1412"/>
      <c r="VV148" s="1412"/>
      <c r="VW148" s="1412"/>
      <c r="VX148" s="1412"/>
      <c r="VY148" s="1412"/>
      <c r="VZ148" s="1412"/>
      <c r="WA148" s="1412"/>
      <c r="WB148" s="1412"/>
      <c r="WC148" s="1412"/>
      <c r="WD148" s="1412"/>
      <c r="WE148" s="1412"/>
      <c r="WF148" s="1412"/>
      <c r="WG148" s="1412"/>
      <c r="WH148" s="1412"/>
      <c r="WI148" s="1412"/>
      <c r="WJ148" s="1412"/>
      <c r="WK148" s="1412"/>
      <c r="WL148" s="1412"/>
      <c r="WM148" s="1412"/>
      <c r="WN148" s="1412"/>
      <c r="WO148" s="1412"/>
      <c r="WP148" s="1412"/>
      <c r="WQ148" s="1412"/>
      <c r="WR148" s="1412"/>
      <c r="WS148" s="1412"/>
      <c r="WT148" s="1412"/>
      <c r="WU148" s="1412"/>
      <c r="WV148" s="1412"/>
      <c r="WW148" s="1412"/>
      <c r="WX148" s="1412"/>
      <c r="WY148" s="1412"/>
      <c r="WZ148" s="1412"/>
      <c r="XA148" s="1412"/>
      <c r="XB148" s="1412"/>
      <c r="XC148" s="1412"/>
      <c r="XD148" s="1412"/>
      <c r="XE148" s="1412"/>
      <c r="XF148" s="1412"/>
      <c r="XG148" s="1412"/>
      <c r="XH148" s="1412"/>
      <c r="XI148" s="1412"/>
      <c r="XJ148" s="1412"/>
      <c r="XK148" s="1412"/>
      <c r="XL148" s="1412"/>
      <c r="XM148" s="1412"/>
      <c r="XN148" s="1412"/>
      <c r="XO148" s="1412"/>
      <c r="XP148" s="1412"/>
      <c r="XQ148" s="1412"/>
      <c r="XR148" s="1412"/>
      <c r="XS148" s="1412"/>
      <c r="XT148" s="1412"/>
      <c r="XU148" s="1412"/>
      <c r="XV148" s="1412"/>
      <c r="XW148" s="1412"/>
      <c r="XX148" s="1412"/>
      <c r="XY148" s="1412"/>
      <c r="XZ148" s="1412"/>
      <c r="YA148" s="1412"/>
      <c r="YB148" s="1412"/>
      <c r="YC148" s="1412"/>
      <c r="YD148" s="1412"/>
      <c r="YE148" s="1412"/>
      <c r="YF148" s="1412"/>
      <c r="YG148" s="1412"/>
      <c r="YH148" s="1412"/>
      <c r="YI148" s="1412"/>
      <c r="YJ148" s="1412"/>
      <c r="YK148" s="1412"/>
      <c r="YL148" s="1412"/>
      <c r="YM148" s="1412"/>
      <c r="YN148" s="1412"/>
      <c r="YO148" s="1412"/>
      <c r="YP148" s="1412"/>
      <c r="YQ148" s="1412"/>
      <c r="YR148" s="1412"/>
      <c r="YS148" s="1412"/>
      <c r="YT148" s="1412"/>
      <c r="YU148" s="1412"/>
      <c r="YV148" s="1412"/>
      <c r="YW148" s="1412"/>
      <c r="YX148" s="1412"/>
      <c r="YY148" s="1412"/>
      <c r="YZ148" s="1412"/>
      <c r="ZA148" s="1412"/>
      <c r="ZB148" s="1412"/>
      <c r="ZC148" s="1412"/>
      <c r="ZD148" s="1412"/>
      <c r="ZE148" s="1412"/>
      <c r="ZF148" s="1412"/>
      <c r="ZG148" s="1412"/>
      <c r="ZH148" s="1412"/>
      <c r="ZI148" s="1412"/>
      <c r="ZJ148" s="1412"/>
      <c r="ZK148" s="1412"/>
      <c r="ZL148" s="1412"/>
      <c r="ZM148" s="1412"/>
      <c r="ZN148" s="1412"/>
      <c r="ZO148" s="1412"/>
      <c r="ZP148" s="1412"/>
      <c r="ZQ148" s="1412"/>
      <c r="ZR148" s="1412"/>
      <c r="ZS148" s="1412"/>
      <c r="ZT148" s="1412"/>
      <c r="ZU148" s="1412"/>
      <c r="ZV148" s="1412"/>
      <c r="ZW148" s="1412"/>
      <c r="ZX148" s="1412"/>
      <c r="ZY148" s="1412"/>
      <c r="ZZ148" s="1412"/>
      <c r="AAA148" s="1412"/>
      <c r="AAB148" s="1412"/>
      <c r="AAC148" s="1412"/>
      <c r="AAD148" s="1412"/>
      <c r="AAE148" s="1412"/>
      <c r="AAF148" s="1412"/>
      <c r="AAG148" s="1412"/>
      <c r="AAH148" s="1412"/>
      <c r="AAI148" s="1412"/>
      <c r="AAJ148" s="1412"/>
      <c r="AAK148" s="1412"/>
      <c r="AAL148" s="1412"/>
      <c r="AAM148" s="1412"/>
      <c r="AAN148" s="1412"/>
      <c r="AAO148" s="1412"/>
      <c r="AAP148" s="1412"/>
      <c r="AAQ148" s="1412"/>
      <c r="AAR148" s="1412"/>
      <c r="AAS148" s="1412"/>
      <c r="AAT148" s="1412"/>
      <c r="AAU148" s="1412"/>
      <c r="AAV148" s="1412"/>
      <c r="AAW148" s="1412"/>
      <c r="AAX148" s="1412"/>
      <c r="AAY148" s="1412"/>
      <c r="AAZ148" s="1412"/>
      <c r="ABA148" s="1412"/>
      <c r="ABB148" s="1412"/>
      <c r="ABC148" s="1412"/>
      <c r="ABD148" s="1412"/>
      <c r="ABE148" s="1412"/>
      <c r="ABF148" s="1412"/>
      <c r="ABG148" s="1412"/>
      <c r="ABH148" s="1412"/>
      <c r="ABI148" s="1412"/>
      <c r="ABJ148" s="1412"/>
      <c r="ABK148" s="1412"/>
      <c r="ABL148" s="1412"/>
      <c r="ABM148" s="1412"/>
      <c r="ABN148" s="1412"/>
      <c r="ABO148" s="1412"/>
      <c r="ABP148" s="1412"/>
      <c r="ABQ148" s="1412"/>
      <c r="ABR148" s="1412"/>
      <c r="ABS148" s="1412"/>
      <c r="ABT148" s="1412"/>
      <c r="ABU148" s="1412"/>
      <c r="ABV148" s="1412"/>
      <c r="ABW148" s="1412"/>
      <c r="ABX148" s="1412"/>
      <c r="ABY148" s="1412"/>
      <c r="ABZ148" s="1412"/>
      <c r="ACA148" s="1412"/>
      <c r="ACB148" s="1412"/>
      <c r="ACC148" s="1412"/>
      <c r="ACD148" s="1412"/>
      <c r="ACE148" s="1412"/>
      <c r="ACF148" s="1412"/>
      <c r="ACG148" s="1412"/>
      <c r="ACH148" s="1412"/>
      <c r="ACI148" s="1412"/>
      <c r="ACJ148" s="1412"/>
      <c r="ACK148" s="1412"/>
      <c r="ACL148" s="1412"/>
      <c r="ACM148" s="1412"/>
      <c r="ACN148" s="1412"/>
      <c r="ACO148" s="1412"/>
      <c r="ACP148" s="1412"/>
      <c r="ACQ148" s="1412"/>
      <c r="ACR148" s="1412"/>
      <c r="ACS148" s="1412"/>
      <c r="ACT148" s="1412"/>
      <c r="ACU148" s="1412"/>
      <c r="ACV148" s="1412"/>
      <c r="ACW148" s="1412"/>
      <c r="ACX148" s="1412"/>
      <c r="ACY148" s="1412"/>
      <c r="ACZ148" s="1412"/>
      <c r="ADA148" s="1412"/>
      <c r="ADB148" s="1412"/>
      <c r="ADC148" s="1412"/>
      <c r="ADD148" s="1412"/>
      <c r="ADE148" s="1412"/>
      <c r="ADF148" s="1412"/>
      <c r="ADG148" s="1412"/>
      <c r="ADH148" s="1412"/>
      <c r="ADI148" s="1412"/>
      <c r="ADJ148" s="1412"/>
      <c r="ADK148" s="1412"/>
      <c r="ADL148" s="1412"/>
      <c r="ADM148" s="1412"/>
      <c r="ADN148" s="1412"/>
      <c r="ADO148" s="1412"/>
      <c r="ADP148" s="1412"/>
      <c r="ADQ148" s="1412"/>
      <c r="ADR148" s="1412"/>
      <c r="ADS148" s="1412"/>
      <c r="ADT148" s="1412"/>
      <c r="ADU148" s="1412"/>
      <c r="ADV148" s="1412"/>
      <c r="ADW148" s="1412"/>
      <c r="ADX148" s="1412"/>
      <c r="ADY148" s="1412"/>
      <c r="ADZ148" s="1412"/>
      <c r="AEA148" s="1412"/>
      <c r="AEB148" s="1412"/>
      <c r="AEC148" s="1412"/>
      <c r="AED148" s="1412"/>
      <c r="AEE148" s="1412"/>
      <c r="AEF148" s="1412"/>
      <c r="AEG148" s="1412"/>
      <c r="AEH148" s="1412"/>
      <c r="AEI148" s="1412"/>
      <c r="AEJ148" s="1412"/>
      <c r="AEK148" s="1412"/>
      <c r="AEL148" s="1412"/>
      <c r="AEM148" s="1412"/>
      <c r="AEN148" s="1412"/>
      <c r="AEO148" s="1412"/>
      <c r="AEP148" s="1412"/>
      <c r="AEQ148" s="1412"/>
      <c r="AER148" s="1412"/>
      <c r="AES148" s="1412"/>
      <c r="AET148" s="1412"/>
      <c r="AEU148" s="1412"/>
      <c r="AEV148" s="1412"/>
      <c r="AEW148" s="1412"/>
      <c r="AEX148" s="1412"/>
      <c r="AEY148" s="1412"/>
      <c r="AEZ148" s="1412"/>
      <c r="AFA148" s="1412"/>
      <c r="AFB148" s="1412"/>
      <c r="AFC148" s="1412"/>
      <c r="AFD148" s="1412"/>
      <c r="AFE148" s="1412"/>
      <c r="AFF148" s="1412"/>
      <c r="AFG148" s="1412"/>
      <c r="AFH148" s="1412"/>
      <c r="AFI148" s="1412"/>
      <c r="AFJ148" s="1412"/>
      <c r="AFK148" s="1412"/>
      <c r="AFL148" s="1412"/>
      <c r="AFM148" s="1412"/>
      <c r="AFN148" s="1412"/>
      <c r="AFO148" s="1412"/>
      <c r="AFP148" s="1412"/>
      <c r="AFQ148" s="1412"/>
      <c r="AFR148" s="1412"/>
      <c r="AFS148" s="1412"/>
      <c r="AFT148" s="1412"/>
      <c r="AFU148" s="1412"/>
      <c r="AFV148" s="1412"/>
      <c r="AFW148" s="1412"/>
      <c r="AFX148" s="1412"/>
      <c r="AFY148" s="1412"/>
      <c r="AFZ148" s="1412"/>
      <c r="AGA148" s="1412"/>
      <c r="AGB148" s="1412"/>
      <c r="AGC148" s="1412"/>
      <c r="AGD148" s="1412"/>
      <c r="AGE148" s="1412"/>
      <c r="AGF148" s="1412"/>
      <c r="AGG148" s="1412"/>
      <c r="AGH148" s="1412"/>
      <c r="AGI148" s="1412"/>
      <c r="AGJ148" s="1412"/>
      <c r="AGK148" s="1412"/>
      <c r="AGL148" s="1412"/>
      <c r="AGM148" s="1412"/>
      <c r="AGN148" s="1412"/>
      <c r="AGO148" s="1412"/>
      <c r="AGP148" s="1412"/>
      <c r="AGQ148" s="1412"/>
      <c r="AGR148" s="1412"/>
      <c r="AGS148" s="1412"/>
      <c r="AGT148" s="1412"/>
      <c r="AGU148" s="1412"/>
      <c r="AGV148" s="1412"/>
      <c r="AGW148" s="1412"/>
      <c r="AGX148" s="1412"/>
      <c r="AGY148" s="1412"/>
      <c r="AGZ148" s="1412"/>
      <c r="AHA148" s="1412"/>
      <c r="AHB148" s="1412"/>
      <c r="AHC148" s="1412"/>
      <c r="AHD148" s="1412"/>
      <c r="AHE148" s="1412"/>
      <c r="AHF148" s="1412"/>
      <c r="AHG148" s="1412"/>
      <c r="AHH148" s="1412"/>
      <c r="AHI148" s="1412"/>
      <c r="AHJ148" s="1412"/>
      <c r="AHK148" s="1412"/>
      <c r="AHL148" s="1412"/>
      <c r="AHM148" s="1412"/>
      <c r="AHN148" s="1412"/>
      <c r="AHO148" s="1412"/>
      <c r="AHP148" s="1412"/>
      <c r="AHQ148" s="1412"/>
      <c r="AHR148" s="1412"/>
      <c r="AHS148" s="1412"/>
      <c r="AHT148" s="1412"/>
      <c r="AHU148" s="1412"/>
      <c r="AHV148" s="1412"/>
      <c r="AHW148" s="1412"/>
      <c r="AHX148" s="1412"/>
      <c r="AHY148" s="1412"/>
      <c r="AHZ148" s="1412"/>
      <c r="AIA148" s="1412"/>
      <c r="AIB148" s="1412"/>
      <c r="AIC148" s="1412"/>
      <c r="AID148" s="1412"/>
      <c r="AIE148" s="1412"/>
      <c r="AIF148" s="1412"/>
      <c r="AIG148" s="1412"/>
      <c r="AIH148" s="1412"/>
      <c r="AII148" s="1412"/>
      <c r="AIJ148" s="1412"/>
      <c r="AIK148" s="1412"/>
      <c r="AIL148" s="1412"/>
      <c r="AIM148" s="1412"/>
      <c r="AIN148" s="1412"/>
      <c r="AIO148" s="1412"/>
      <c r="AIP148" s="1412"/>
      <c r="AIQ148" s="1412"/>
      <c r="AIR148" s="1412"/>
      <c r="AIS148" s="1412"/>
      <c r="AIT148" s="1412"/>
      <c r="AIU148" s="1412"/>
      <c r="AIV148" s="1412"/>
      <c r="AIW148" s="1412"/>
      <c r="AIX148" s="1412"/>
      <c r="AIY148" s="1412"/>
      <c r="AIZ148" s="1412"/>
      <c r="AJA148" s="1412"/>
      <c r="AJB148" s="1412"/>
      <c r="AJC148" s="1412"/>
      <c r="AJD148" s="1412"/>
      <c r="AJE148" s="1412"/>
      <c r="AJF148" s="1412"/>
      <c r="AJG148" s="1412"/>
      <c r="AJH148" s="1412"/>
      <c r="AJI148" s="1412"/>
      <c r="AJJ148" s="1412"/>
      <c r="AJK148" s="1412"/>
      <c r="AJL148" s="1412"/>
      <c r="AJM148" s="1412"/>
      <c r="AJN148" s="1412"/>
      <c r="AJO148" s="1412"/>
      <c r="AJP148" s="1412"/>
      <c r="AJQ148" s="1412"/>
      <c r="AJR148" s="1412"/>
      <c r="AJS148" s="1412"/>
      <c r="AJT148" s="1412"/>
      <c r="AJU148" s="1412"/>
      <c r="AJV148" s="1412"/>
      <c r="AJW148" s="1412"/>
      <c r="AJX148" s="1412"/>
      <c r="AJY148" s="1412"/>
      <c r="AJZ148" s="1412"/>
      <c r="AKA148" s="1412"/>
      <c r="AKB148" s="1412"/>
      <c r="AKC148" s="1412"/>
      <c r="AKD148" s="1412"/>
      <c r="AKE148" s="1412"/>
      <c r="AKF148" s="1412"/>
      <c r="AKG148" s="1412"/>
      <c r="AKH148" s="1412"/>
      <c r="AKI148" s="1412"/>
      <c r="AKJ148" s="1412"/>
      <c r="AKK148" s="1412"/>
      <c r="AKL148" s="1412"/>
      <c r="AKM148" s="1412"/>
      <c r="AKN148" s="1412"/>
      <c r="AKO148" s="1412"/>
      <c r="AKP148" s="1412"/>
      <c r="AKQ148" s="1412"/>
      <c r="AKR148" s="1412"/>
      <c r="AKS148" s="1412"/>
      <c r="AKT148" s="1412"/>
      <c r="AKU148" s="1412"/>
      <c r="AKV148" s="1412"/>
      <c r="AKW148" s="1412"/>
      <c r="AKX148" s="1412"/>
      <c r="AKY148" s="1412"/>
      <c r="AKZ148" s="1412"/>
      <c r="ALA148" s="1412"/>
      <c r="ALB148" s="1412"/>
      <c r="ALC148" s="1412"/>
      <c r="ALD148" s="1412"/>
      <c r="ALE148" s="1412"/>
      <c r="ALF148" s="1412"/>
      <c r="ALG148" s="1412"/>
      <c r="ALH148" s="1412"/>
      <c r="ALI148" s="1412"/>
      <c r="ALJ148" s="1412"/>
      <c r="ALK148" s="1412"/>
      <c r="ALL148" s="1412"/>
      <c r="ALM148" s="1412"/>
      <c r="ALN148" s="1412"/>
      <c r="ALO148" s="1412"/>
      <c r="ALP148" s="1412"/>
      <c r="ALQ148" s="1412"/>
      <c r="ALR148" s="1412"/>
      <c r="ALS148" s="1412"/>
      <c r="ALT148" s="1412"/>
      <c r="ALU148" s="1412"/>
      <c r="ALV148" s="1412"/>
      <c r="ALW148" s="1412"/>
      <c r="ALX148" s="1412"/>
      <c r="ALY148" s="1412"/>
      <c r="ALZ148" s="1412"/>
      <c r="AMA148" s="1412"/>
      <c r="AMB148" s="1412"/>
      <c r="AMC148" s="1412"/>
      <c r="AMD148" s="1412"/>
      <c r="AME148" s="1412"/>
      <c r="AMF148" s="1412"/>
      <c r="AMG148" s="1412"/>
      <c r="AMH148" s="1412"/>
      <c r="AMI148" s="1412"/>
      <c r="AMJ148" s="1412"/>
      <c r="AMK148" s="1412"/>
      <c r="AML148" s="1412"/>
      <c r="AMM148" s="1412"/>
      <c r="AMN148" s="1412"/>
      <c r="AMO148" s="1412"/>
      <c r="AMP148" s="1412"/>
      <c r="AMQ148" s="1412"/>
      <c r="AMR148" s="1412"/>
      <c r="AMS148" s="1412"/>
      <c r="AMT148" s="1412"/>
      <c r="AMU148" s="1412"/>
      <c r="AMV148" s="1412"/>
      <c r="AMW148" s="1412"/>
      <c r="AMX148" s="1412"/>
      <c r="AMY148" s="1412"/>
      <c r="AMZ148" s="1412"/>
      <c r="ANA148" s="1412"/>
      <c r="ANB148" s="1412"/>
      <c r="ANC148" s="1412"/>
      <c r="AND148" s="1412"/>
      <c r="ANE148" s="1412"/>
      <c r="ANF148" s="1412"/>
      <c r="ANG148" s="1412"/>
      <c r="ANH148" s="1412"/>
      <c r="ANI148" s="1412"/>
      <c r="ANJ148" s="1412"/>
      <c r="ANK148" s="1412"/>
      <c r="ANL148" s="1412"/>
      <c r="ANM148" s="1412"/>
      <c r="ANN148" s="1412"/>
      <c r="ANO148" s="1412"/>
      <c r="ANP148" s="1412"/>
      <c r="ANQ148" s="1412"/>
      <c r="ANR148" s="1412"/>
      <c r="ANS148" s="1412"/>
      <c r="ANT148" s="1412"/>
      <c r="ANU148" s="1412"/>
      <c r="ANV148" s="1412"/>
      <c r="ANW148" s="1412"/>
      <c r="ANX148" s="1412"/>
      <c r="ANY148" s="1412"/>
      <c r="ANZ148" s="1412"/>
      <c r="AOA148" s="1412"/>
      <c r="AOB148" s="1412"/>
      <c r="AOC148" s="1412"/>
      <c r="AOD148" s="1412"/>
      <c r="AOE148" s="1412"/>
      <c r="AOF148" s="1412"/>
      <c r="AOG148" s="1412"/>
      <c r="AOH148" s="1412"/>
      <c r="AOI148" s="1412"/>
      <c r="AOJ148" s="1412"/>
      <c r="AOK148" s="1412"/>
      <c r="AOL148" s="1412"/>
      <c r="AOM148" s="1412"/>
      <c r="AON148" s="1412"/>
      <c r="AOO148" s="1412"/>
      <c r="AOP148" s="1412"/>
      <c r="AOQ148" s="1412"/>
      <c r="AOR148" s="1412"/>
      <c r="AOS148" s="1412"/>
      <c r="AOT148" s="1412"/>
      <c r="AOU148" s="1412"/>
      <c r="AOV148" s="1412"/>
      <c r="AOW148" s="1412"/>
      <c r="AOX148" s="1412"/>
      <c r="AOY148" s="1412"/>
      <c r="AOZ148" s="1412"/>
      <c r="APA148" s="1412"/>
      <c r="APB148" s="1412"/>
      <c r="APC148" s="1412"/>
      <c r="APD148" s="1412"/>
      <c r="APE148" s="1412"/>
      <c r="APF148" s="1412"/>
      <c r="APG148" s="1412"/>
      <c r="APH148" s="1412"/>
      <c r="API148" s="1412"/>
      <c r="APJ148" s="1412"/>
      <c r="APK148" s="1412"/>
      <c r="APL148" s="1412"/>
      <c r="APM148" s="1412"/>
      <c r="APN148" s="1412"/>
      <c r="APO148" s="1412"/>
      <c r="APP148" s="1412"/>
      <c r="APQ148" s="1412"/>
      <c r="APR148" s="1412"/>
      <c r="APS148" s="1412"/>
      <c r="APT148" s="1412"/>
      <c r="APU148" s="1412"/>
      <c r="APV148" s="1412"/>
      <c r="APW148" s="1412"/>
      <c r="APX148" s="1412"/>
      <c r="APY148" s="1412"/>
      <c r="APZ148" s="1412"/>
      <c r="AQA148" s="1412"/>
      <c r="AQB148" s="1412"/>
      <c r="AQC148" s="1412"/>
      <c r="AQD148" s="1412"/>
      <c r="AQE148" s="1412"/>
      <c r="AQF148" s="1412"/>
      <c r="AQG148" s="1412"/>
      <c r="AQH148" s="1412"/>
      <c r="AQI148" s="1412"/>
      <c r="AQJ148" s="1412"/>
      <c r="AQK148" s="1412"/>
      <c r="AQL148" s="1412"/>
      <c r="AQM148" s="1412"/>
      <c r="AQN148" s="1412"/>
      <c r="AQO148" s="1412"/>
      <c r="AQP148" s="1412"/>
      <c r="AQQ148" s="1412"/>
      <c r="AQR148" s="1412"/>
      <c r="AQS148" s="1412"/>
      <c r="AQT148" s="1412"/>
      <c r="AQU148" s="1412"/>
      <c r="AQV148" s="1412"/>
      <c r="AQW148" s="1412"/>
      <c r="AQX148" s="1412"/>
      <c r="AQY148" s="1412"/>
      <c r="AQZ148" s="1412"/>
      <c r="ARA148" s="1412"/>
      <c r="ARB148" s="1412"/>
      <c r="ARC148" s="1412"/>
      <c r="ARD148" s="1412"/>
      <c r="ARE148" s="1412"/>
      <c r="ARF148" s="1412"/>
      <c r="ARG148" s="1412"/>
      <c r="ARH148" s="1412"/>
      <c r="ARI148" s="1412"/>
      <c r="ARJ148" s="1412"/>
      <c r="ARK148" s="1412"/>
      <c r="ARL148" s="1412"/>
      <c r="ARM148" s="1412"/>
      <c r="ARN148" s="1412"/>
      <c r="ARO148" s="1412"/>
      <c r="ARP148" s="1412"/>
      <c r="ARQ148" s="1412"/>
      <c r="ARR148" s="1412"/>
      <c r="ARS148" s="1412"/>
      <c r="ART148" s="1412"/>
      <c r="ARU148" s="1412"/>
      <c r="ARV148" s="1412"/>
      <c r="ARW148" s="1412"/>
      <c r="ARX148" s="1412"/>
      <c r="ARY148" s="1412"/>
      <c r="ARZ148" s="1412"/>
      <c r="ASA148" s="1412"/>
      <c r="ASB148" s="1412"/>
      <c r="ASC148" s="1412"/>
      <c r="ASD148" s="1412"/>
      <c r="ASE148" s="1412"/>
      <c r="ASF148" s="1412"/>
      <c r="ASG148" s="1412"/>
      <c r="ASH148" s="1412"/>
      <c r="ASI148" s="1412"/>
      <c r="ASJ148" s="1412"/>
      <c r="ASK148" s="1412"/>
      <c r="ASL148" s="1412"/>
      <c r="ASM148" s="1412"/>
      <c r="ASN148" s="1412"/>
      <c r="ASO148" s="1412"/>
      <c r="ASP148" s="1412"/>
      <c r="ASQ148" s="1412"/>
      <c r="ASR148" s="1412"/>
      <c r="ASS148" s="1412"/>
      <c r="AST148" s="1412"/>
      <c r="ASU148" s="1412"/>
      <c r="ASV148" s="1412"/>
      <c r="ASW148" s="1412"/>
      <c r="ASX148" s="1412"/>
      <c r="ASY148" s="1412"/>
      <c r="ASZ148" s="1412"/>
      <c r="ATA148" s="1412"/>
      <c r="ATB148" s="1412"/>
      <c r="ATC148" s="1412"/>
      <c r="ATD148" s="1412"/>
      <c r="ATE148" s="1412"/>
      <c r="ATF148" s="1412"/>
      <c r="ATG148" s="1412"/>
      <c r="ATH148" s="1412"/>
      <c r="ATI148" s="1412"/>
      <c r="ATJ148" s="1412"/>
      <c r="ATK148" s="1412"/>
      <c r="ATL148" s="1412"/>
      <c r="ATM148" s="1412"/>
      <c r="ATN148" s="1412"/>
      <c r="ATO148" s="1412"/>
      <c r="ATP148" s="1412"/>
      <c r="ATQ148" s="1412"/>
      <c r="ATR148" s="1412"/>
      <c r="ATS148" s="1412"/>
      <c r="ATT148" s="1412"/>
      <c r="ATU148" s="1412"/>
      <c r="ATV148" s="1412"/>
      <c r="ATW148" s="1412"/>
      <c r="ATX148" s="1412"/>
      <c r="ATY148" s="1412"/>
      <c r="ATZ148" s="1412"/>
      <c r="AUA148" s="1412"/>
      <c r="AUB148" s="1412"/>
      <c r="AUC148" s="1412"/>
      <c r="AUD148" s="1412"/>
      <c r="AUE148" s="1412"/>
      <c r="AUF148" s="1412"/>
      <c r="AUG148" s="1412"/>
      <c r="AUH148" s="1412"/>
      <c r="AUI148" s="1412"/>
    </row>
    <row r="149" spans="1:1231" s="1406" customFormat="1" ht="31.75" customHeight="1" x14ac:dyDescent="0.75">
      <c r="A149" s="2081" t="s">
        <v>262</v>
      </c>
      <c r="B149" s="2081" t="s">
        <v>155</v>
      </c>
      <c r="C149" s="1516">
        <v>19.100000000000001</v>
      </c>
      <c r="D149" s="1517" t="s">
        <v>37</v>
      </c>
      <c r="E149" s="1518" t="s">
        <v>23</v>
      </c>
      <c r="F149" s="1518" t="s">
        <v>6</v>
      </c>
      <c r="G149" s="1423">
        <f t="array" ref="G149">INDEX('Salary . staff rates'!$A$6:$C$28,MATCH(1,('Salary . staff rates'!$A$6:$A$28=E149)*('Salary . staff rates'!$B$6:$B$28=F149),0),3)</f>
        <v>65000</v>
      </c>
      <c r="H149" s="1423">
        <f t="shared" ref="H149:H180" si="122">IF(E149="External",G149,G149/working_days*(1+loading_factor))</f>
        <v>456.14035087719299</v>
      </c>
      <c r="I149" s="1519" t="s">
        <v>0</v>
      </c>
      <c r="J149" s="1520" t="s">
        <v>0</v>
      </c>
      <c r="K149" s="1527">
        <v>3</v>
      </c>
      <c r="L149" s="1522">
        <f>IF('Control panel'!$B$12="Included",IF(K149="N/A","",H149*K149),0)</f>
        <v>1368.421052631579</v>
      </c>
      <c r="M149" s="1560" t="s">
        <v>31</v>
      </c>
      <c r="N149" s="1522">
        <f>IF('Control panel'!$B$12="Included",IF(M149="Yes",L149*'Salary . staff rates'!$C$34,0),0)</f>
        <v>0</v>
      </c>
      <c r="O149" s="1648" t="s">
        <v>416</v>
      </c>
      <c r="P149" s="1848">
        <v>1</v>
      </c>
      <c r="Q149" s="1848">
        <v>1</v>
      </c>
      <c r="R149" s="1855"/>
      <c r="S149" s="1855"/>
      <c r="T149" s="1855"/>
      <c r="U149" s="1855"/>
      <c r="V149" s="1855"/>
      <c r="W149" s="1564"/>
      <c r="Y149" s="1848">
        <f t="shared" ref="Y149:Y164" si="123">IF(L149&lt;&gt;"",L149*P149,"")</f>
        <v>1368.421052631579</v>
      </c>
      <c r="Z149" s="1848">
        <f t="shared" ref="Z149:Z164" si="124">IF(N149&lt;&gt;"",N149*P149,"")</f>
        <v>0</v>
      </c>
      <c r="AA149" s="1433"/>
      <c r="AB149" s="1848">
        <f t="shared" ref="AB149:AB164" si="125">IF(L149&lt;&gt;"",L149*Q149,"")</f>
        <v>1368.421052631579</v>
      </c>
      <c r="AC149" s="1848">
        <f t="shared" ref="AC149:AC164" si="126">IF(N149&lt;&gt;"",N149*Q149,"")</f>
        <v>0</v>
      </c>
      <c r="AD149" s="1412"/>
      <c r="AE149" s="1412"/>
      <c r="AF149" s="1412"/>
      <c r="AL149" s="1413"/>
      <c r="AN149" s="1435">
        <f t="shared" ref="AN149:AN164" si="127">IF(W149=1,0,Y149)</f>
        <v>1368.421052631579</v>
      </c>
      <c r="AO149" s="1435">
        <f t="shared" ref="AO149:AO164" si="128">IF(W149=1,0,Z149)</f>
        <v>0</v>
      </c>
      <c r="AP149" s="1531"/>
      <c r="AQ149" s="1531"/>
      <c r="AR149" s="1531"/>
      <c r="AS149" s="1531"/>
      <c r="AT149" s="1531"/>
      <c r="AU149" s="1531"/>
      <c r="AV149" s="1531"/>
      <c r="AW149" s="1531"/>
      <c r="AX149" s="1531"/>
      <c r="AY149" s="1531"/>
      <c r="AZ149" s="1531"/>
      <c r="BA149" s="1531"/>
      <c r="BB149" s="1531"/>
      <c r="BC149" s="1531"/>
      <c r="BD149" s="1531"/>
      <c r="BE149" s="1531"/>
      <c r="BF149" s="1531"/>
      <c r="BG149" s="1531"/>
      <c r="BH149" s="1531"/>
      <c r="BI149" s="1531"/>
      <c r="BJ149" s="1531"/>
      <c r="BK149" s="1531"/>
      <c r="BL149" s="1531"/>
      <c r="BM149" s="1531"/>
      <c r="BN149" s="1531"/>
      <c r="BO149" s="1531"/>
      <c r="BP149" s="1531"/>
      <c r="BQ149" s="1531"/>
      <c r="BR149" s="1531"/>
      <c r="BS149" s="1531"/>
      <c r="BT149" s="1531"/>
      <c r="BU149" s="1531"/>
      <c r="BV149" s="1531"/>
      <c r="BW149" s="1531"/>
      <c r="BX149" s="1531"/>
      <c r="BY149" s="1531"/>
      <c r="BZ149" s="1531"/>
      <c r="CA149" s="1531"/>
      <c r="CB149" s="1531"/>
      <c r="CC149" s="1531"/>
      <c r="CD149" s="1531"/>
      <c r="CE149" s="1531"/>
      <c r="CF149" s="1531"/>
      <c r="CG149" s="1531"/>
      <c r="CH149" s="1531"/>
      <c r="CI149" s="1531"/>
      <c r="CJ149" s="1531"/>
      <c r="CK149" s="1531"/>
      <c r="CL149" s="1531"/>
      <c r="CM149" s="1531"/>
      <c r="CN149" s="1531"/>
      <c r="CO149" s="1531"/>
      <c r="CP149" s="1531"/>
      <c r="CQ149" s="1531"/>
      <c r="CR149" s="1531"/>
      <c r="CS149" s="1531"/>
      <c r="CT149" s="1531"/>
      <c r="CU149" s="1531"/>
      <c r="CV149" s="1531"/>
      <c r="CW149" s="1531"/>
      <c r="CX149" s="1531"/>
      <c r="CY149" s="1531"/>
      <c r="CZ149" s="1531"/>
      <c r="DA149" s="1531"/>
      <c r="DB149" s="1531"/>
      <c r="DC149" s="1531"/>
      <c r="DD149" s="1531"/>
      <c r="DE149" s="1531"/>
      <c r="DF149" s="1531"/>
      <c r="DG149" s="1531"/>
      <c r="DH149" s="1531"/>
      <c r="DI149" s="1531"/>
      <c r="DJ149" s="1531"/>
      <c r="DK149" s="1531"/>
      <c r="DL149" s="1531"/>
      <c r="DM149" s="1531"/>
      <c r="DN149" s="1531"/>
      <c r="DO149" s="1531"/>
      <c r="DP149" s="1531"/>
      <c r="DQ149" s="1531"/>
      <c r="DR149" s="1531"/>
      <c r="DS149" s="1531"/>
      <c r="DT149" s="1531"/>
      <c r="DU149" s="1531"/>
      <c r="DV149" s="1531"/>
      <c r="DW149" s="1531"/>
      <c r="DX149" s="1531"/>
      <c r="DY149" s="1531"/>
      <c r="DZ149" s="1531"/>
      <c r="EA149" s="1531"/>
      <c r="EB149" s="1531"/>
      <c r="EC149" s="1531"/>
      <c r="ED149" s="1531"/>
      <c r="EE149" s="1531"/>
      <c r="EF149" s="1531"/>
      <c r="EG149" s="1531"/>
      <c r="EH149" s="1531"/>
      <c r="EI149" s="1531"/>
      <c r="EJ149" s="1531"/>
      <c r="EK149" s="1531"/>
      <c r="EL149" s="1531"/>
      <c r="EM149" s="1531"/>
      <c r="EN149" s="1531"/>
      <c r="EO149" s="1531"/>
      <c r="EP149" s="1531"/>
      <c r="EQ149" s="1531"/>
      <c r="ER149" s="1531"/>
      <c r="ES149" s="1531"/>
      <c r="ET149" s="1531"/>
      <c r="EU149" s="1531"/>
      <c r="EV149" s="1531"/>
      <c r="EW149" s="1531"/>
      <c r="EX149" s="1531"/>
      <c r="EY149" s="1531"/>
      <c r="EZ149" s="1531"/>
      <c r="FA149" s="1531"/>
      <c r="FB149" s="1531"/>
      <c r="FC149" s="1531"/>
      <c r="FD149" s="1531"/>
      <c r="FE149" s="1531"/>
      <c r="FF149" s="1531"/>
      <c r="FG149" s="1531"/>
      <c r="FH149" s="1531"/>
      <c r="FI149" s="1531"/>
      <c r="FJ149" s="1531"/>
      <c r="FK149" s="1531"/>
      <c r="FL149" s="1531"/>
      <c r="FM149" s="1531"/>
      <c r="FN149" s="1531"/>
      <c r="FO149" s="1531"/>
      <c r="FP149" s="1531"/>
      <c r="FQ149" s="1531"/>
      <c r="FR149" s="1531"/>
      <c r="FS149" s="1531"/>
      <c r="FT149" s="1531"/>
      <c r="FU149" s="1531"/>
      <c r="FV149" s="1531"/>
      <c r="FW149" s="1531"/>
      <c r="FX149" s="1531"/>
      <c r="FY149" s="1531"/>
      <c r="FZ149" s="1531"/>
      <c r="GA149" s="1531"/>
      <c r="GB149" s="1531"/>
      <c r="GC149" s="1531"/>
      <c r="GD149" s="1531"/>
      <c r="GE149" s="1531"/>
      <c r="GF149" s="1531"/>
      <c r="GG149" s="1531"/>
      <c r="GH149" s="1531"/>
      <c r="GI149" s="1531"/>
      <c r="GJ149" s="1531"/>
      <c r="GK149" s="1531"/>
      <c r="GL149" s="1531"/>
      <c r="GM149" s="1531"/>
      <c r="GN149" s="1531"/>
      <c r="GO149" s="1531"/>
      <c r="GP149" s="1531"/>
      <c r="GQ149" s="1531"/>
      <c r="GR149" s="1531"/>
      <c r="GS149" s="1531"/>
      <c r="GT149" s="1531"/>
      <c r="GU149" s="1531"/>
      <c r="GV149" s="1531"/>
      <c r="GW149" s="1531"/>
      <c r="GX149" s="1531"/>
      <c r="GY149" s="1531"/>
      <c r="GZ149" s="1531"/>
      <c r="HA149" s="1531"/>
      <c r="HB149" s="1531"/>
      <c r="HC149" s="1531"/>
      <c r="HD149" s="1531"/>
      <c r="HE149" s="1531"/>
      <c r="HF149" s="1531"/>
      <c r="HG149" s="1531"/>
      <c r="HH149" s="1531"/>
      <c r="HI149" s="1531"/>
      <c r="HJ149" s="1531"/>
      <c r="HK149" s="1531"/>
      <c r="HL149" s="1531"/>
      <c r="HM149" s="1531"/>
      <c r="HN149" s="1531"/>
      <c r="HO149" s="1531"/>
      <c r="HP149" s="1531"/>
      <c r="HQ149" s="1531"/>
      <c r="HR149" s="1531"/>
      <c r="HS149" s="1531"/>
      <c r="HT149" s="1531"/>
      <c r="HU149" s="1531"/>
      <c r="HV149" s="1531"/>
      <c r="HW149" s="1531"/>
      <c r="HX149" s="1531"/>
      <c r="HY149" s="1531"/>
      <c r="HZ149" s="1531"/>
      <c r="IA149" s="1531"/>
      <c r="IB149" s="1531"/>
      <c r="IC149" s="1531"/>
      <c r="ID149" s="1531"/>
      <c r="IE149" s="1531"/>
      <c r="IF149" s="1531"/>
      <c r="IG149" s="1531"/>
      <c r="IH149" s="1531"/>
      <c r="II149" s="1531"/>
      <c r="IJ149" s="1531"/>
      <c r="IK149" s="1531"/>
      <c r="IL149" s="1531"/>
      <c r="IM149" s="1531"/>
      <c r="IN149" s="1531"/>
      <c r="IO149" s="1531"/>
      <c r="IP149" s="1531"/>
      <c r="IQ149" s="1531"/>
      <c r="IR149" s="1531"/>
      <c r="IS149" s="1531"/>
      <c r="IT149" s="1531"/>
      <c r="IU149" s="1531"/>
      <c r="IV149" s="1531"/>
      <c r="IW149" s="1531"/>
      <c r="IX149" s="1531"/>
      <c r="IY149" s="1531"/>
      <c r="IZ149" s="1531"/>
      <c r="JA149" s="1531"/>
      <c r="JB149" s="1531"/>
      <c r="JC149" s="1531"/>
      <c r="JD149" s="1531"/>
      <c r="JE149" s="1531"/>
      <c r="JF149" s="1531"/>
      <c r="JG149" s="1531"/>
      <c r="JH149" s="1531"/>
      <c r="JI149" s="1531"/>
      <c r="JJ149" s="1531"/>
      <c r="JK149" s="1531"/>
      <c r="JL149" s="1531"/>
      <c r="JM149" s="1531"/>
      <c r="JN149" s="1531"/>
      <c r="JO149" s="1531"/>
      <c r="JP149" s="1531"/>
      <c r="JQ149" s="1531"/>
      <c r="JR149" s="1531"/>
      <c r="JS149" s="1531"/>
      <c r="JT149" s="1531"/>
      <c r="JU149" s="1531"/>
      <c r="JV149" s="1531"/>
      <c r="JW149" s="1531"/>
      <c r="JX149" s="1531"/>
      <c r="JY149" s="1531"/>
      <c r="JZ149" s="1531"/>
      <c r="KA149" s="1531"/>
      <c r="KB149" s="1531"/>
      <c r="KC149" s="1531"/>
      <c r="KD149" s="1531"/>
      <c r="KE149" s="1531"/>
      <c r="KF149" s="1531"/>
      <c r="KG149" s="1531"/>
      <c r="KH149" s="1531"/>
      <c r="KI149" s="1531"/>
      <c r="KJ149" s="1531"/>
      <c r="KK149" s="1531"/>
      <c r="KL149" s="1531"/>
      <c r="KM149" s="1531"/>
      <c r="KN149" s="1531"/>
      <c r="KO149" s="1531"/>
      <c r="KP149" s="1531"/>
      <c r="KQ149" s="1531"/>
      <c r="KR149" s="1531"/>
      <c r="KS149" s="1531"/>
      <c r="KT149" s="1531"/>
      <c r="KU149" s="1531"/>
      <c r="KV149" s="1531"/>
      <c r="KW149" s="1531"/>
      <c r="KX149" s="1531"/>
      <c r="KY149" s="1531"/>
      <c r="KZ149" s="1531"/>
      <c r="LA149" s="1531"/>
      <c r="LB149" s="1531"/>
      <c r="LC149" s="1531"/>
      <c r="LD149" s="1531"/>
      <c r="LE149" s="1531"/>
      <c r="LF149" s="1531"/>
      <c r="LG149" s="1531"/>
      <c r="LH149" s="1531"/>
      <c r="LI149" s="1531"/>
      <c r="LJ149" s="1531"/>
      <c r="LK149" s="1531"/>
      <c r="LL149" s="1531"/>
      <c r="LM149" s="1531"/>
      <c r="LN149" s="1531"/>
      <c r="LO149" s="1531"/>
      <c r="LP149" s="1531"/>
      <c r="LQ149" s="1531"/>
      <c r="LR149" s="1531"/>
      <c r="LS149" s="1531"/>
      <c r="LT149" s="1531"/>
      <c r="LU149" s="1531"/>
      <c r="LV149" s="1531"/>
      <c r="LW149" s="1531"/>
      <c r="LX149" s="1531"/>
      <c r="LY149" s="1531"/>
      <c r="LZ149" s="1531"/>
      <c r="MA149" s="1531"/>
      <c r="MB149" s="1531"/>
      <c r="MC149" s="1531"/>
      <c r="MD149" s="1531"/>
      <c r="ME149" s="1531"/>
      <c r="MF149" s="1531"/>
      <c r="MG149" s="1531"/>
      <c r="MH149" s="1531"/>
      <c r="MI149" s="1531"/>
      <c r="MJ149" s="1531"/>
      <c r="MK149" s="1531"/>
      <c r="ML149" s="1531"/>
      <c r="MM149" s="1531"/>
      <c r="MN149" s="1531"/>
      <c r="MO149" s="1531"/>
      <c r="MP149" s="1531"/>
      <c r="MQ149" s="1531"/>
      <c r="MR149" s="1531"/>
      <c r="MS149" s="1531"/>
      <c r="MT149" s="1531"/>
      <c r="MU149" s="1531"/>
      <c r="MV149" s="1531"/>
      <c r="MW149" s="1531"/>
      <c r="MX149" s="1531"/>
      <c r="MY149" s="1531"/>
      <c r="MZ149" s="1531"/>
      <c r="NA149" s="1531"/>
      <c r="NB149" s="1531"/>
      <c r="NC149" s="1531"/>
      <c r="ND149" s="1531"/>
      <c r="NE149" s="1531"/>
      <c r="NF149" s="1531"/>
      <c r="NG149" s="1531"/>
      <c r="NH149" s="1531"/>
      <c r="NI149" s="1531"/>
      <c r="NJ149" s="1531"/>
      <c r="NK149" s="1531"/>
      <c r="NL149" s="1531"/>
      <c r="NM149" s="1531"/>
      <c r="NN149" s="1531"/>
      <c r="NO149" s="1531"/>
      <c r="NP149" s="1531"/>
      <c r="NQ149" s="1531"/>
      <c r="NR149" s="1531"/>
      <c r="NS149" s="1531"/>
      <c r="NT149" s="1531"/>
      <c r="NU149" s="1531"/>
      <c r="NV149" s="1531"/>
      <c r="NW149" s="1531"/>
      <c r="NX149" s="1531"/>
      <c r="NY149" s="1531"/>
      <c r="NZ149" s="1531"/>
      <c r="OA149" s="1531"/>
      <c r="OB149" s="1531"/>
      <c r="OC149" s="1531"/>
      <c r="OD149" s="1531"/>
      <c r="OE149" s="1531"/>
      <c r="OF149" s="1531"/>
      <c r="OG149" s="1531"/>
      <c r="OH149" s="1531"/>
      <c r="OI149" s="1531"/>
      <c r="OJ149" s="1531"/>
      <c r="OK149" s="1531"/>
      <c r="OL149" s="1531"/>
      <c r="OM149" s="1531"/>
      <c r="ON149" s="1531"/>
      <c r="OO149" s="1531"/>
      <c r="OP149" s="1531"/>
      <c r="OQ149" s="1531"/>
      <c r="OR149" s="1531"/>
      <c r="OS149" s="1531"/>
      <c r="OT149" s="1531"/>
      <c r="OU149" s="1531"/>
      <c r="OV149" s="1531"/>
      <c r="OW149" s="1531"/>
      <c r="OX149" s="1531"/>
      <c r="OY149" s="1531"/>
      <c r="OZ149" s="1531"/>
      <c r="PA149" s="1531"/>
      <c r="PB149" s="1531"/>
      <c r="PC149" s="1531"/>
      <c r="PD149" s="1531"/>
      <c r="PE149" s="1531"/>
      <c r="PF149" s="1531"/>
      <c r="PG149" s="1531"/>
      <c r="PH149" s="1531"/>
      <c r="PI149" s="1531"/>
      <c r="PJ149" s="1531"/>
      <c r="PK149" s="1531"/>
      <c r="PL149" s="1531"/>
      <c r="PM149" s="1531"/>
      <c r="PN149" s="1531"/>
      <c r="PO149" s="1531"/>
      <c r="PP149" s="1531"/>
      <c r="PQ149" s="1531"/>
      <c r="PR149" s="1531"/>
      <c r="PS149" s="1531"/>
      <c r="PT149" s="1531"/>
      <c r="PU149" s="1531"/>
      <c r="PV149" s="1531"/>
      <c r="PW149" s="1531"/>
      <c r="PX149" s="1531"/>
      <c r="PY149" s="1531"/>
      <c r="PZ149" s="1531"/>
      <c r="QA149" s="1531"/>
      <c r="QB149" s="1531"/>
      <c r="QC149" s="1531"/>
      <c r="QD149" s="1531"/>
      <c r="QE149" s="1531"/>
      <c r="QF149" s="1531"/>
      <c r="QG149" s="1531"/>
      <c r="QH149" s="1531"/>
      <c r="QI149" s="1531"/>
      <c r="QJ149" s="1531"/>
      <c r="QK149" s="1531"/>
      <c r="QL149" s="1531"/>
      <c r="QM149" s="1531"/>
      <c r="QN149" s="1531"/>
      <c r="QO149" s="1531"/>
      <c r="QP149" s="1531"/>
      <c r="QQ149" s="1531"/>
      <c r="QR149" s="1531"/>
      <c r="QS149" s="1531"/>
      <c r="QT149" s="1531"/>
      <c r="QU149" s="1531"/>
      <c r="QV149" s="1531"/>
      <c r="QW149" s="1531"/>
      <c r="QX149" s="1531"/>
      <c r="QY149" s="1531"/>
      <c r="QZ149" s="1531"/>
      <c r="RA149" s="1531"/>
      <c r="RB149" s="1531"/>
      <c r="RC149" s="1531"/>
      <c r="RD149" s="1531"/>
      <c r="RE149" s="1531"/>
      <c r="RF149" s="1531"/>
      <c r="RG149" s="1531"/>
      <c r="RH149" s="1531"/>
      <c r="RI149" s="1531"/>
      <c r="RJ149" s="1531"/>
      <c r="RK149" s="1531"/>
      <c r="RL149" s="1531"/>
      <c r="RM149" s="1531"/>
      <c r="RN149" s="1531"/>
      <c r="RO149" s="1531"/>
      <c r="RP149" s="1531"/>
      <c r="RQ149" s="1531"/>
      <c r="RR149" s="1531"/>
      <c r="RS149" s="1531"/>
      <c r="RT149" s="1531"/>
      <c r="RU149" s="1531"/>
      <c r="RV149" s="1531"/>
      <c r="RW149" s="1531"/>
      <c r="RX149" s="1531"/>
      <c r="RY149" s="1531"/>
      <c r="RZ149" s="1531"/>
      <c r="SA149" s="1531"/>
      <c r="SB149" s="1531"/>
      <c r="SC149" s="1531"/>
      <c r="SD149" s="1531"/>
      <c r="SE149" s="1531"/>
      <c r="SF149" s="1531"/>
      <c r="SG149" s="1531"/>
      <c r="SH149" s="1531"/>
      <c r="SI149" s="1531"/>
      <c r="SJ149" s="1531"/>
      <c r="SK149" s="1531"/>
      <c r="SL149" s="1531"/>
      <c r="SM149" s="1531"/>
      <c r="SN149" s="1531"/>
      <c r="SO149" s="1531"/>
      <c r="SP149" s="1531"/>
      <c r="SQ149" s="1531"/>
      <c r="SR149" s="1531"/>
      <c r="SS149" s="1531"/>
      <c r="ST149" s="1531"/>
      <c r="SU149" s="1531"/>
      <c r="SV149" s="1531"/>
      <c r="SW149" s="1531"/>
      <c r="SX149" s="1531"/>
      <c r="SY149" s="1531"/>
      <c r="SZ149" s="1531"/>
      <c r="TA149" s="1531"/>
      <c r="TB149" s="1531"/>
      <c r="TC149" s="1531"/>
      <c r="TD149" s="1531"/>
      <c r="TE149" s="1531"/>
      <c r="TF149" s="1531"/>
      <c r="TG149" s="1531"/>
      <c r="TH149" s="1531"/>
      <c r="TI149" s="1531"/>
      <c r="TJ149" s="1531"/>
      <c r="TK149" s="1531"/>
      <c r="TL149" s="1531"/>
      <c r="TM149" s="1531"/>
      <c r="TN149" s="1531"/>
      <c r="TO149" s="1531"/>
      <c r="TP149" s="1531"/>
      <c r="TQ149" s="1531"/>
      <c r="TR149" s="1531"/>
      <c r="TS149" s="1531"/>
      <c r="TT149" s="1531"/>
      <c r="TU149" s="1531"/>
      <c r="TV149" s="1531"/>
      <c r="TW149" s="1531"/>
      <c r="TX149" s="1531"/>
      <c r="TY149" s="1531"/>
      <c r="TZ149" s="1531"/>
      <c r="UA149" s="1531"/>
      <c r="UB149" s="1531"/>
      <c r="UC149" s="1531"/>
      <c r="UD149" s="1531"/>
      <c r="UE149" s="1531"/>
      <c r="UF149" s="1531"/>
      <c r="UG149" s="1531"/>
      <c r="UH149" s="1531"/>
      <c r="UI149" s="1531"/>
      <c r="UJ149" s="1531"/>
      <c r="UK149" s="1531"/>
      <c r="UL149" s="1531"/>
      <c r="UM149" s="1531"/>
      <c r="UN149" s="1531"/>
      <c r="UO149" s="1531"/>
      <c r="UP149" s="1531"/>
      <c r="UQ149" s="1531"/>
      <c r="UR149" s="1531"/>
      <c r="US149" s="1531"/>
      <c r="UT149" s="1531"/>
      <c r="UU149" s="1531"/>
      <c r="UV149" s="1531"/>
      <c r="UW149" s="1531"/>
      <c r="UX149" s="1531"/>
      <c r="UY149" s="1531"/>
      <c r="UZ149" s="1531"/>
      <c r="VA149" s="1531"/>
      <c r="VB149" s="1531"/>
      <c r="VC149" s="1531"/>
      <c r="VD149" s="1531"/>
      <c r="VE149" s="1531"/>
      <c r="VF149" s="1531"/>
      <c r="VG149" s="1531"/>
      <c r="VH149" s="1531"/>
      <c r="VI149" s="1531"/>
      <c r="VJ149" s="1531"/>
      <c r="VK149" s="1531"/>
      <c r="VL149" s="1531"/>
      <c r="VM149" s="1531"/>
      <c r="VN149" s="1531"/>
      <c r="VO149" s="1531"/>
      <c r="VP149" s="1531"/>
      <c r="VQ149" s="1531"/>
      <c r="VR149" s="1531"/>
      <c r="VS149" s="1531"/>
      <c r="VT149" s="1531"/>
      <c r="VU149" s="1531"/>
      <c r="VV149" s="1531"/>
      <c r="VW149" s="1531"/>
      <c r="VX149" s="1531"/>
      <c r="VY149" s="1531"/>
      <c r="VZ149" s="1531"/>
      <c r="WA149" s="1531"/>
      <c r="WB149" s="1531"/>
      <c r="WC149" s="1531"/>
      <c r="WD149" s="1531"/>
      <c r="WE149" s="1531"/>
      <c r="WF149" s="1531"/>
      <c r="WG149" s="1531"/>
      <c r="WH149" s="1531"/>
      <c r="WI149" s="1531"/>
      <c r="WJ149" s="1531"/>
      <c r="WK149" s="1531"/>
      <c r="WL149" s="1531"/>
      <c r="WM149" s="1531"/>
      <c r="WN149" s="1531"/>
      <c r="WO149" s="1531"/>
      <c r="WP149" s="1531"/>
      <c r="WQ149" s="1531"/>
      <c r="WR149" s="1531"/>
      <c r="WS149" s="1531"/>
      <c r="WT149" s="1531"/>
      <c r="WU149" s="1531"/>
      <c r="WV149" s="1531"/>
      <c r="WW149" s="1531"/>
      <c r="WX149" s="1531"/>
      <c r="WY149" s="1531"/>
      <c r="WZ149" s="1531"/>
      <c r="XA149" s="1531"/>
      <c r="XB149" s="1531"/>
      <c r="XC149" s="1531"/>
      <c r="XD149" s="1531"/>
      <c r="XE149" s="1531"/>
      <c r="XF149" s="1531"/>
      <c r="XG149" s="1531"/>
      <c r="XH149" s="1531"/>
      <c r="XI149" s="1531"/>
      <c r="XJ149" s="1531"/>
      <c r="XK149" s="1531"/>
      <c r="XL149" s="1531"/>
      <c r="XM149" s="1531"/>
      <c r="XN149" s="1531"/>
      <c r="XO149" s="1531"/>
      <c r="XP149" s="1531"/>
      <c r="XQ149" s="1531"/>
      <c r="XR149" s="1531"/>
      <c r="XS149" s="1531"/>
      <c r="XT149" s="1531"/>
      <c r="XU149" s="1531"/>
      <c r="XV149" s="1531"/>
      <c r="XW149" s="1531"/>
      <c r="XX149" s="1531"/>
      <c r="XY149" s="1531"/>
      <c r="XZ149" s="1531"/>
      <c r="YA149" s="1531"/>
      <c r="YB149" s="1531"/>
      <c r="YC149" s="1531"/>
      <c r="YD149" s="1531"/>
      <c r="YE149" s="1531"/>
      <c r="YF149" s="1531"/>
      <c r="YG149" s="1531"/>
      <c r="YH149" s="1531"/>
      <c r="YI149" s="1531"/>
      <c r="YJ149" s="1531"/>
      <c r="YK149" s="1531"/>
      <c r="YL149" s="1531"/>
      <c r="YM149" s="1531"/>
      <c r="YN149" s="1531"/>
      <c r="YO149" s="1531"/>
      <c r="YP149" s="1531"/>
      <c r="YQ149" s="1531"/>
      <c r="YR149" s="1531"/>
      <c r="YS149" s="1531"/>
      <c r="YT149" s="1531"/>
      <c r="YU149" s="1531"/>
      <c r="YV149" s="1531"/>
      <c r="YW149" s="1531"/>
      <c r="YX149" s="1531"/>
      <c r="YY149" s="1531"/>
      <c r="YZ149" s="1531"/>
      <c r="ZA149" s="1531"/>
      <c r="ZB149" s="1531"/>
      <c r="ZC149" s="1531"/>
      <c r="ZD149" s="1531"/>
      <c r="ZE149" s="1531"/>
      <c r="ZF149" s="1531"/>
      <c r="ZG149" s="1531"/>
      <c r="ZH149" s="1531"/>
      <c r="ZI149" s="1531"/>
      <c r="ZJ149" s="1531"/>
      <c r="ZK149" s="1531"/>
      <c r="ZL149" s="1531"/>
      <c r="ZM149" s="1531"/>
      <c r="ZN149" s="1531"/>
      <c r="ZO149" s="1531"/>
      <c r="ZP149" s="1531"/>
      <c r="ZQ149" s="1531"/>
      <c r="ZR149" s="1531"/>
      <c r="ZS149" s="1531"/>
      <c r="ZT149" s="1531"/>
      <c r="ZU149" s="1531"/>
      <c r="ZV149" s="1531"/>
      <c r="ZW149" s="1531"/>
      <c r="ZX149" s="1531"/>
      <c r="ZY149" s="1531"/>
      <c r="ZZ149" s="1531"/>
      <c r="AAA149" s="1531"/>
      <c r="AAB149" s="1531"/>
      <c r="AAC149" s="1531"/>
      <c r="AAD149" s="1531"/>
      <c r="AAE149" s="1531"/>
      <c r="AAF149" s="1531"/>
      <c r="AAG149" s="1531"/>
      <c r="AAH149" s="1531"/>
      <c r="AAI149" s="1531"/>
      <c r="AAJ149" s="1531"/>
      <c r="AAK149" s="1531"/>
      <c r="AAL149" s="1531"/>
      <c r="AAM149" s="1531"/>
      <c r="AAN149" s="1531"/>
      <c r="AAO149" s="1531"/>
      <c r="AAP149" s="1531"/>
      <c r="AAQ149" s="1531"/>
      <c r="AAR149" s="1531"/>
      <c r="AAS149" s="1531"/>
      <c r="AAT149" s="1531"/>
      <c r="AAU149" s="1531"/>
      <c r="AAV149" s="1531"/>
      <c r="AAW149" s="1531"/>
      <c r="AAX149" s="1531"/>
      <c r="AAY149" s="1531"/>
      <c r="AAZ149" s="1531"/>
      <c r="ABA149" s="1531"/>
      <c r="ABB149" s="1531"/>
      <c r="ABC149" s="1531"/>
      <c r="ABD149" s="1531"/>
      <c r="ABE149" s="1531"/>
      <c r="ABF149" s="1531"/>
      <c r="ABG149" s="1531"/>
      <c r="ABH149" s="1531"/>
      <c r="ABI149" s="1531"/>
      <c r="ABJ149" s="1531"/>
      <c r="ABK149" s="1531"/>
      <c r="ABL149" s="1531"/>
      <c r="ABM149" s="1531"/>
      <c r="ABN149" s="1531"/>
      <c r="ABO149" s="1531"/>
      <c r="ABP149" s="1531"/>
      <c r="ABQ149" s="1531"/>
      <c r="ABR149" s="1531"/>
      <c r="ABS149" s="1531"/>
      <c r="ABT149" s="1531"/>
      <c r="ABU149" s="1531"/>
      <c r="ABV149" s="1531"/>
      <c r="ABW149" s="1531"/>
      <c r="ABX149" s="1531"/>
      <c r="ABY149" s="1531"/>
      <c r="ABZ149" s="1531"/>
      <c r="ACA149" s="1531"/>
      <c r="ACB149" s="1531"/>
      <c r="ACC149" s="1531"/>
      <c r="ACD149" s="1531"/>
      <c r="ACE149" s="1531"/>
      <c r="ACF149" s="1531"/>
      <c r="ACG149" s="1531"/>
      <c r="ACH149" s="1531"/>
      <c r="ACI149" s="1531"/>
      <c r="ACJ149" s="1531"/>
      <c r="ACK149" s="1531"/>
      <c r="ACL149" s="1531"/>
      <c r="ACM149" s="1531"/>
      <c r="ACN149" s="1531"/>
      <c r="ACO149" s="1531"/>
      <c r="ACP149" s="1531"/>
      <c r="ACQ149" s="1531"/>
      <c r="ACR149" s="1531"/>
      <c r="ACS149" s="1531"/>
      <c r="ACT149" s="1531"/>
      <c r="ACU149" s="1531"/>
      <c r="ACV149" s="1531"/>
      <c r="ACW149" s="1531"/>
      <c r="ACX149" s="1531"/>
      <c r="ACY149" s="1531"/>
      <c r="ACZ149" s="1531"/>
      <c r="ADA149" s="1531"/>
      <c r="ADB149" s="1531"/>
      <c r="ADC149" s="1531"/>
      <c r="ADD149" s="1531"/>
      <c r="ADE149" s="1531"/>
      <c r="ADF149" s="1531"/>
      <c r="ADG149" s="1531"/>
      <c r="ADH149" s="1531"/>
      <c r="ADI149" s="1531"/>
      <c r="ADJ149" s="1531"/>
      <c r="ADK149" s="1531"/>
      <c r="ADL149" s="1531"/>
      <c r="ADM149" s="1531"/>
      <c r="ADN149" s="1531"/>
      <c r="ADO149" s="1531"/>
      <c r="ADP149" s="1531"/>
      <c r="ADQ149" s="1531"/>
      <c r="ADR149" s="1531"/>
      <c r="ADS149" s="1531"/>
      <c r="ADT149" s="1531"/>
      <c r="ADU149" s="1531"/>
      <c r="ADV149" s="1531"/>
      <c r="ADW149" s="1531"/>
      <c r="ADX149" s="1531"/>
      <c r="ADY149" s="1531"/>
      <c r="ADZ149" s="1531"/>
      <c r="AEA149" s="1531"/>
      <c r="AEB149" s="1531"/>
      <c r="AEC149" s="1531"/>
      <c r="AED149" s="1531"/>
      <c r="AEE149" s="1531"/>
      <c r="AEF149" s="1531"/>
      <c r="AEG149" s="1531"/>
      <c r="AEH149" s="1531"/>
      <c r="AEI149" s="1531"/>
      <c r="AEJ149" s="1531"/>
      <c r="AEK149" s="1531"/>
      <c r="AEL149" s="1531"/>
      <c r="AEM149" s="1531"/>
      <c r="AEN149" s="1531"/>
      <c r="AEO149" s="1531"/>
      <c r="AEP149" s="1531"/>
      <c r="AEQ149" s="1531"/>
      <c r="AER149" s="1531"/>
      <c r="AES149" s="1531"/>
      <c r="AET149" s="1531"/>
      <c r="AEU149" s="1531"/>
      <c r="AEV149" s="1531"/>
      <c r="AEW149" s="1531"/>
      <c r="AEX149" s="1531"/>
      <c r="AEY149" s="1531"/>
      <c r="AEZ149" s="1531"/>
      <c r="AFA149" s="1531"/>
      <c r="AFB149" s="1531"/>
      <c r="AFC149" s="1531"/>
      <c r="AFD149" s="1531"/>
      <c r="AFE149" s="1531"/>
      <c r="AFF149" s="1531"/>
      <c r="AFG149" s="1531"/>
      <c r="AFH149" s="1531"/>
      <c r="AFI149" s="1531"/>
      <c r="AFJ149" s="1531"/>
      <c r="AFK149" s="1531"/>
      <c r="AFL149" s="1531"/>
      <c r="AFM149" s="1531"/>
      <c r="AFN149" s="1531"/>
      <c r="AFO149" s="1531"/>
      <c r="AFP149" s="1531"/>
      <c r="AFQ149" s="1531"/>
      <c r="AFR149" s="1531"/>
      <c r="AFS149" s="1531"/>
      <c r="AFT149" s="1531"/>
      <c r="AFU149" s="1531"/>
      <c r="AFV149" s="1531"/>
      <c r="AFW149" s="1531"/>
      <c r="AFX149" s="1531"/>
      <c r="AFY149" s="1531"/>
      <c r="AFZ149" s="1531"/>
      <c r="AGA149" s="1531"/>
      <c r="AGB149" s="1531"/>
      <c r="AGC149" s="1531"/>
      <c r="AGD149" s="1531"/>
      <c r="AGE149" s="1531"/>
      <c r="AGF149" s="1531"/>
      <c r="AGG149" s="1531"/>
      <c r="AGH149" s="1531"/>
      <c r="AGI149" s="1531"/>
      <c r="AGJ149" s="1531"/>
      <c r="AGK149" s="1531"/>
      <c r="AGL149" s="1531"/>
      <c r="AGM149" s="1531"/>
      <c r="AGN149" s="1531"/>
      <c r="AGO149" s="1531"/>
      <c r="AGP149" s="1531"/>
      <c r="AGQ149" s="1531"/>
      <c r="AGR149" s="1531"/>
      <c r="AGS149" s="1531"/>
      <c r="AGT149" s="1531"/>
      <c r="AGU149" s="1531"/>
      <c r="AGV149" s="1531"/>
      <c r="AGW149" s="1531"/>
      <c r="AGX149" s="1531"/>
      <c r="AGY149" s="1531"/>
      <c r="AGZ149" s="1531"/>
      <c r="AHA149" s="1531"/>
      <c r="AHB149" s="1531"/>
      <c r="AHC149" s="1531"/>
      <c r="AHD149" s="1531"/>
      <c r="AHE149" s="1531"/>
      <c r="AHF149" s="1531"/>
      <c r="AHG149" s="1531"/>
      <c r="AHH149" s="1531"/>
      <c r="AHI149" s="1531"/>
      <c r="AHJ149" s="1531"/>
      <c r="AHK149" s="1531"/>
      <c r="AHL149" s="1531"/>
      <c r="AHM149" s="1531"/>
      <c r="AHN149" s="1531"/>
      <c r="AHO149" s="1531"/>
      <c r="AHP149" s="1531"/>
      <c r="AHQ149" s="1531"/>
      <c r="AHR149" s="1531"/>
      <c r="AHS149" s="1531"/>
      <c r="AHT149" s="1531"/>
      <c r="AHU149" s="1531"/>
      <c r="AHV149" s="1531"/>
      <c r="AHW149" s="1531"/>
      <c r="AHX149" s="1531"/>
      <c r="AHY149" s="1531"/>
      <c r="AHZ149" s="1531"/>
      <c r="AIA149" s="1531"/>
      <c r="AIB149" s="1531"/>
      <c r="AIC149" s="1531"/>
      <c r="AID149" s="1531"/>
      <c r="AIE149" s="1531"/>
      <c r="AIF149" s="1531"/>
      <c r="AIG149" s="1531"/>
      <c r="AIH149" s="1531"/>
      <c r="AII149" s="1531"/>
      <c r="AIJ149" s="1531"/>
      <c r="AIK149" s="1531"/>
      <c r="AIL149" s="1531"/>
      <c r="AIM149" s="1531"/>
      <c r="AIN149" s="1531"/>
      <c r="AIO149" s="1531"/>
      <c r="AIP149" s="1531"/>
      <c r="AIQ149" s="1531"/>
      <c r="AIR149" s="1531"/>
      <c r="AIS149" s="1531"/>
      <c r="AIT149" s="1531"/>
      <c r="AIU149" s="1531"/>
      <c r="AIV149" s="1531"/>
      <c r="AIW149" s="1531"/>
      <c r="AIX149" s="1531"/>
      <c r="AIY149" s="1531"/>
      <c r="AIZ149" s="1531"/>
      <c r="AJA149" s="1531"/>
      <c r="AJB149" s="1531"/>
      <c r="AJC149" s="1531"/>
      <c r="AJD149" s="1531"/>
      <c r="AJE149" s="1531"/>
      <c r="AJF149" s="1531"/>
      <c r="AJG149" s="1531"/>
      <c r="AJH149" s="1531"/>
      <c r="AJI149" s="1531"/>
      <c r="AJJ149" s="1531"/>
      <c r="AJK149" s="1531"/>
      <c r="AJL149" s="1531"/>
      <c r="AJM149" s="1531"/>
      <c r="AJN149" s="1531"/>
      <c r="AJO149" s="1531"/>
      <c r="AJP149" s="1531"/>
      <c r="AJQ149" s="1531"/>
      <c r="AJR149" s="1531"/>
      <c r="AJS149" s="1531"/>
      <c r="AJT149" s="1531"/>
      <c r="AJU149" s="1531"/>
      <c r="AJV149" s="1531"/>
      <c r="AJW149" s="1531"/>
      <c r="AJX149" s="1531"/>
      <c r="AJY149" s="1531"/>
      <c r="AJZ149" s="1531"/>
      <c r="AKA149" s="1531"/>
      <c r="AKB149" s="1531"/>
      <c r="AKC149" s="1531"/>
      <c r="AKD149" s="1531"/>
      <c r="AKE149" s="1531"/>
      <c r="AKF149" s="1531"/>
      <c r="AKG149" s="1531"/>
      <c r="AKH149" s="1531"/>
      <c r="AKI149" s="1531"/>
      <c r="AKJ149" s="1531"/>
      <c r="AKK149" s="1531"/>
      <c r="AKL149" s="1531"/>
      <c r="AKM149" s="1531"/>
      <c r="AKN149" s="1531"/>
      <c r="AKO149" s="1531"/>
      <c r="AKP149" s="1531"/>
      <c r="AKQ149" s="1531"/>
      <c r="AKR149" s="1531"/>
      <c r="AKS149" s="1531"/>
      <c r="AKT149" s="1531"/>
      <c r="AKU149" s="1531"/>
      <c r="AKV149" s="1531"/>
      <c r="AKW149" s="1531"/>
      <c r="AKX149" s="1531"/>
      <c r="AKY149" s="1531"/>
      <c r="AKZ149" s="1531"/>
      <c r="ALA149" s="1531"/>
      <c r="ALB149" s="1531"/>
      <c r="ALC149" s="1531"/>
      <c r="ALD149" s="1531"/>
      <c r="ALE149" s="1531"/>
      <c r="ALF149" s="1531"/>
      <c r="ALG149" s="1531"/>
      <c r="ALH149" s="1531"/>
      <c r="ALI149" s="1531"/>
      <c r="ALJ149" s="1531"/>
      <c r="ALK149" s="1531"/>
      <c r="ALL149" s="1531"/>
      <c r="ALM149" s="1531"/>
      <c r="ALN149" s="1531"/>
      <c r="ALO149" s="1531"/>
      <c r="ALP149" s="1531"/>
      <c r="ALQ149" s="1531"/>
      <c r="ALR149" s="1531"/>
      <c r="ALS149" s="1531"/>
      <c r="ALT149" s="1531"/>
      <c r="ALU149" s="1531"/>
      <c r="ALV149" s="1531"/>
      <c r="ALW149" s="1531"/>
      <c r="ALX149" s="1531"/>
      <c r="ALY149" s="1531"/>
      <c r="ALZ149" s="1531"/>
      <c r="AMA149" s="1531"/>
      <c r="AMB149" s="1531"/>
      <c r="AMC149" s="1531"/>
      <c r="AMD149" s="1531"/>
      <c r="AME149" s="1531"/>
      <c r="AMF149" s="1531"/>
      <c r="AMG149" s="1531"/>
      <c r="AMH149" s="1531"/>
      <c r="AMI149" s="1531"/>
      <c r="AMJ149" s="1531"/>
      <c r="AMK149" s="1531"/>
      <c r="AML149" s="1531"/>
      <c r="AMM149" s="1531"/>
      <c r="AMN149" s="1531"/>
      <c r="AMO149" s="1531"/>
      <c r="AMP149" s="1531"/>
      <c r="AMQ149" s="1531"/>
      <c r="AMR149" s="1531"/>
      <c r="AMS149" s="1531"/>
      <c r="AMT149" s="1531"/>
      <c r="AMU149" s="1531"/>
      <c r="AMV149" s="1531"/>
      <c r="AMW149" s="1531"/>
      <c r="AMX149" s="1531"/>
      <c r="AMY149" s="1531"/>
      <c r="AMZ149" s="1531"/>
      <c r="ANA149" s="1531"/>
      <c r="ANB149" s="1531"/>
      <c r="ANC149" s="1531"/>
      <c r="AND149" s="1531"/>
      <c r="ANE149" s="1531"/>
      <c r="ANF149" s="1531"/>
      <c r="ANG149" s="1531"/>
      <c r="ANH149" s="1531"/>
      <c r="ANI149" s="1531"/>
      <c r="ANJ149" s="1531"/>
      <c r="ANK149" s="1531"/>
      <c r="ANL149" s="1531"/>
      <c r="ANM149" s="1531"/>
      <c r="ANN149" s="1531"/>
      <c r="ANO149" s="1531"/>
      <c r="ANP149" s="1531"/>
      <c r="ANQ149" s="1531"/>
      <c r="ANR149" s="1531"/>
      <c r="ANS149" s="1531"/>
      <c r="ANT149" s="1531"/>
      <c r="ANU149" s="1531"/>
      <c r="ANV149" s="1531"/>
      <c r="ANW149" s="1531"/>
      <c r="ANX149" s="1531"/>
      <c r="ANY149" s="1531"/>
      <c r="ANZ149" s="1531"/>
      <c r="AOA149" s="1531"/>
      <c r="AOB149" s="1531"/>
      <c r="AOC149" s="1531"/>
      <c r="AOD149" s="1531"/>
      <c r="AOE149" s="1531"/>
      <c r="AOF149" s="1531"/>
      <c r="AOG149" s="1531"/>
      <c r="AOH149" s="1531"/>
      <c r="AOI149" s="1531"/>
      <c r="AOJ149" s="1531"/>
      <c r="AOK149" s="1531"/>
      <c r="AOL149" s="1531"/>
      <c r="AOM149" s="1531"/>
      <c r="AON149" s="1531"/>
      <c r="AOO149" s="1531"/>
      <c r="AOP149" s="1531"/>
      <c r="AOQ149" s="1531"/>
      <c r="AOR149" s="1531"/>
      <c r="AOS149" s="1531"/>
      <c r="AOT149" s="1531"/>
      <c r="AOU149" s="1531"/>
      <c r="AOV149" s="1531"/>
      <c r="AOW149" s="1531"/>
      <c r="AOX149" s="1531"/>
      <c r="AOY149" s="1531"/>
      <c r="AOZ149" s="1531"/>
      <c r="APA149" s="1531"/>
      <c r="APB149" s="1531"/>
      <c r="APC149" s="1531"/>
      <c r="APD149" s="1531"/>
      <c r="APE149" s="1531"/>
      <c r="APF149" s="1531"/>
      <c r="APG149" s="1531"/>
      <c r="APH149" s="1531"/>
      <c r="API149" s="1531"/>
      <c r="APJ149" s="1531"/>
      <c r="APK149" s="1531"/>
      <c r="APL149" s="1531"/>
      <c r="APM149" s="1531"/>
      <c r="APN149" s="1531"/>
      <c r="APO149" s="1531"/>
      <c r="APP149" s="1531"/>
      <c r="APQ149" s="1531"/>
      <c r="APR149" s="1531"/>
      <c r="APS149" s="1531"/>
      <c r="APT149" s="1531"/>
      <c r="APU149" s="1531"/>
      <c r="APV149" s="1531"/>
      <c r="APW149" s="1531"/>
      <c r="APX149" s="1531"/>
      <c r="APY149" s="1531"/>
      <c r="APZ149" s="1531"/>
      <c r="AQA149" s="1531"/>
      <c r="AQB149" s="1531"/>
      <c r="AQC149" s="1531"/>
      <c r="AQD149" s="1531"/>
      <c r="AQE149" s="1531"/>
      <c r="AQF149" s="1531"/>
      <c r="AQG149" s="1531"/>
      <c r="AQH149" s="1531"/>
      <c r="AQI149" s="1531"/>
      <c r="AQJ149" s="1531"/>
      <c r="AQK149" s="1531"/>
      <c r="AQL149" s="1531"/>
      <c r="AQM149" s="1531"/>
      <c r="AQN149" s="1531"/>
      <c r="AQO149" s="1531"/>
      <c r="AQP149" s="1531"/>
      <c r="AQQ149" s="1531"/>
      <c r="AQR149" s="1531"/>
      <c r="AQS149" s="1531"/>
      <c r="AQT149" s="1531"/>
      <c r="AQU149" s="1531"/>
      <c r="AQV149" s="1531"/>
      <c r="AQW149" s="1531"/>
      <c r="AQX149" s="1531"/>
      <c r="AQY149" s="1531"/>
      <c r="AQZ149" s="1531"/>
      <c r="ARA149" s="1531"/>
      <c r="ARB149" s="1531"/>
      <c r="ARC149" s="1531"/>
      <c r="ARD149" s="1531"/>
      <c r="ARE149" s="1531"/>
      <c r="ARF149" s="1531"/>
      <c r="ARG149" s="1531"/>
      <c r="ARH149" s="1531"/>
      <c r="ARI149" s="1531"/>
      <c r="ARJ149" s="1531"/>
      <c r="ARK149" s="1531"/>
      <c r="ARL149" s="1531"/>
      <c r="ARM149" s="1531"/>
      <c r="ARN149" s="1531"/>
      <c r="ARO149" s="1531"/>
      <c r="ARP149" s="1531"/>
      <c r="ARQ149" s="1531"/>
      <c r="ARR149" s="1531"/>
      <c r="ARS149" s="1531"/>
      <c r="ART149" s="1531"/>
      <c r="ARU149" s="1531"/>
      <c r="ARV149" s="1531"/>
      <c r="ARW149" s="1531"/>
      <c r="ARX149" s="1531"/>
      <c r="ARY149" s="1531"/>
      <c r="ARZ149" s="1531"/>
      <c r="ASA149" s="1531"/>
      <c r="ASB149" s="1531"/>
      <c r="ASC149" s="1531"/>
      <c r="ASD149" s="1531"/>
      <c r="ASE149" s="1531"/>
      <c r="ASF149" s="1531"/>
      <c r="ASG149" s="1531"/>
      <c r="ASH149" s="1531"/>
      <c r="ASI149" s="1531"/>
      <c r="ASJ149" s="1531"/>
      <c r="ASK149" s="1531"/>
      <c r="ASL149" s="1531"/>
      <c r="ASM149" s="1531"/>
      <c r="ASN149" s="1531"/>
      <c r="ASO149" s="1531"/>
      <c r="ASP149" s="1531"/>
      <c r="ASQ149" s="1531"/>
      <c r="ASR149" s="1531"/>
      <c r="ASS149" s="1531"/>
      <c r="AST149" s="1531"/>
      <c r="ASU149" s="1531"/>
      <c r="ASV149" s="1531"/>
      <c r="ASW149" s="1531"/>
      <c r="ASX149" s="1531"/>
      <c r="ASY149" s="1531"/>
      <c r="ASZ149" s="1531"/>
      <c r="ATA149" s="1531"/>
      <c r="ATB149" s="1531"/>
      <c r="ATC149" s="1531"/>
      <c r="ATD149" s="1531"/>
      <c r="ATE149" s="1531"/>
      <c r="ATF149" s="1531"/>
      <c r="ATG149" s="1531"/>
      <c r="ATH149" s="1531"/>
      <c r="ATI149" s="1531"/>
      <c r="ATJ149" s="1531"/>
      <c r="ATK149" s="1531"/>
      <c r="ATL149" s="1531"/>
      <c r="ATM149" s="1531"/>
      <c r="ATN149" s="1531"/>
      <c r="ATO149" s="1531"/>
      <c r="ATP149" s="1531"/>
      <c r="ATQ149" s="1531"/>
      <c r="ATR149" s="1531"/>
      <c r="ATS149" s="1531"/>
      <c r="ATT149" s="1531"/>
      <c r="ATU149" s="1531"/>
      <c r="ATV149" s="1531"/>
      <c r="ATW149" s="1531"/>
      <c r="ATX149" s="1531"/>
      <c r="ATY149" s="1531"/>
      <c r="ATZ149" s="1531"/>
      <c r="AUA149" s="1531"/>
      <c r="AUB149" s="1531"/>
      <c r="AUC149" s="1531"/>
      <c r="AUD149" s="1531"/>
      <c r="AUE149" s="1531"/>
      <c r="AUF149" s="1531"/>
      <c r="AUG149" s="1531"/>
      <c r="AUH149" s="1531"/>
      <c r="AUI149" s="1531"/>
    </row>
    <row r="150" spans="1:1231" s="1449" customFormat="1" ht="31.75" customHeight="1" x14ac:dyDescent="0.75">
      <c r="A150" s="2082"/>
      <c r="B150" s="2082"/>
      <c r="C150" s="1436" t="s">
        <v>308</v>
      </c>
      <c r="D150" s="1436" t="s">
        <v>366</v>
      </c>
      <c r="E150" s="1436" t="s">
        <v>23</v>
      </c>
      <c r="F150" s="1436" t="s">
        <v>6</v>
      </c>
      <c r="G150" s="1437">
        <f t="array" ref="G150">INDEX('Salary . staff rates'!$A$6:$C$28,MATCH(1,('Salary . staff rates'!$A$6:$A$28=E150)*('Salary . staff rates'!$B$6:$B$28=F150),0),3)</f>
        <v>65000</v>
      </c>
      <c r="H150" s="1437">
        <f t="shared" si="122"/>
        <v>456.14035087719299</v>
      </c>
      <c r="I150" s="1438" t="s">
        <v>0</v>
      </c>
      <c r="J150" s="1439" t="s">
        <v>0</v>
      </c>
      <c r="K150" s="1440">
        <v>2</v>
      </c>
      <c r="L150" s="1649">
        <f>IF('Control panel'!$B$12="Included",IF(K150="N/A","",H150*K150),0)</f>
        <v>912.28070175438597</v>
      </c>
      <c r="M150" s="1441" t="s">
        <v>31</v>
      </c>
      <c r="N150" s="1649">
        <f>IF('Control panel'!$B$12="Included",IF(M150="Yes",L150*'Salary . staff rates'!$C$34,0),0)</f>
        <v>0</v>
      </c>
      <c r="O150" s="1650" t="s">
        <v>416</v>
      </c>
      <c r="P150" s="1849">
        <v>1</v>
      </c>
      <c r="Q150" s="1849">
        <v>1</v>
      </c>
      <c r="R150" s="1650"/>
      <c r="S150" s="1650"/>
      <c r="T150" s="1650"/>
      <c r="U150" s="1650"/>
      <c r="V150" s="1650"/>
      <c r="W150" s="1651">
        <v>1</v>
      </c>
      <c r="X150" s="1444"/>
      <c r="Y150" s="1849">
        <f t="shared" si="123"/>
        <v>912.28070175438597</v>
      </c>
      <c r="Z150" s="1849">
        <f t="shared" si="124"/>
        <v>0</v>
      </c>
      <c r="AA150" s="1445"/>
      <c r="AB150" s="1849">
        <f t="shared" si="125"/>
        <v>912.28070175438597</v>
      </c>
      <c r="AC150" s="1849">
        <f t="shared" si="126"/>
        <v>0</v>
      </c>
      <c r="AD150" s="1447"/>
      <c r="AE150" s="1448"/>
      <c r="AF150" s="1448"/>
      <c r="AL150" s="1450"/>
      <c r="AN150" s="1451">
        <f t="shared" si="127"/>
        <v>0</v>
      </c>
      <c r="AO150" s="1451">
        <f t="shared" si="128"/>
        <v>0</v>
      </c>
      <c r="AP150" s="1531"/>
      <c r="AQ150" s="1531"/>
      <c r="AR150" s="1531"/>
      <c r="AS150" s="1531"/>
      <c r="AT150" s="1531"/>
      <c r="AU150" s="1531"/>
      <c r="AV150" s="1531"/>
      <c r="AW150" s="1531"/>
      <c r="AX150" s="1531"/>
      <c r="AY150" s="1531"/>
      <c r="AZ150" s="1531"/>
      <c r="BA150" s="1531"/>
      <c r="BB150" s="1531"/>
      <c r="BC150" s="1531"/>
      <c r="BD150" s="1531"/>
      <c r="BE150" s="1531"/>
      <c r="BF150" s="1531"/>
      <c r="BG150" s="1531"/>
      <c r="BH150" s="1531"/>
      <c r="BI150" s="1531"/>
      <c r="BJ150" s="1531"/>
      <c r="BK150" s="1531"/>
      <c r="BL150" s="1531"/>
      <c r="BM150" s="1531"/>
      <c r="BN150" s="1531"/>
      <c r="BO150" s="1531"/>
      <c r="BP150" s="1531"/>
      <c r="BQ150" s="1531"/>
      <c r="BR150" s="1531"/>
      <c r="BS150" s="1531"/>
      <c r="BT150" s="1531"/>
      <c r="BU150" s="1531"/>
      <c r="BV150" s="1531"/>
      <c r="BW150" s="1531"/>
      <c r="BX150" s="1531"/>
      <c r="BY150" s="1531"/>
      <c r="BZ150" s="1531"/>
      <c r="CA150" s="1531"/>
      <c r="CB150" s="1531"/>
      <c r="CC150" s="1531"/>
      <c r="CD150" s="1531"/>
      <c r="CE150" s="1531"/>
      <c r="CF150" s="1531"/>
      <c r="CG150" s="1531"/>
      <c r="CH150" s="1531"/>
      <c r="CI150" s="1531"/>
      <c r="CJ150" s="1531"/>
      <c r="CK150" s="1531"/>
      <c r="CL150" s="1531"/>
      <c r="CM150" s="1531"/>
      <c r="CN150" s="1531"/>
      <c r="CO150" s="1531"/>
      <c r="CP150" s="1531"/>
      <c r="CQ150" s="1531"/>
      <c r="CR150" s="1531"/>
      <c r="CS150" s="1531"/>
      <c r="CT150" s="1531"/>
      <c r="CU150" s="1531"/>
      <c r="CV150" s="1531"/>
      <c r="CW150" s="1531"/>
      <c r="CX150" s="1531"/>
      <c r="CY150" s="1531"/>
      <c r="CZ150" s="1531"/>
      <c r="DA150" s="1531"/>
      <c r="DB150" s="1531"/>
      <c r="DC150" s="1531"/>
      <c r="DD150" s="1531"/>
      <c r="DE150" s="1531"/>
      <c r="DF150" s="1531"/>
      <c r="DG150" s="1531"/>
      <c r="DH150" s="1531"/>
      <c r="DI150" s="1531"/>
      <c r="DJ150" s="1531"/>
      <c r="DK150" s="1531"/>
      <c r="DL150" s="1531"/>
      <c r="DM150" s="1531"/>
      <c r="DN150" s="1531"/>
      <c r="DO150" s="1531"/>
      <c r="DP150" s="1531"/>
      <c r="DQ150" s="1531"/>
      <c r="DR150" s="1531"/>
      <c r="DS150" s="1531"/>
      <c r="DT150" s="1531"/>
      <c r="DU150" s="1531"/>
      <c r="DV150" s="1531"/>
      <c r="DW150" s="1531"/>
      <c r="DX150" s="1531"/>
      <c r="DY150" s="1531"/>
      <c r="DZ150" s="1531"/>
      <c r="EA150" s="1531"/>
      <c r="EB150" s="1531"/>
      <c r="EC150" s="1531"/>
      <c r="ED150" s="1531"/>
      <c r="EE150" s="1531"/>
      <c r="EF150" s="1531"/>
      <c r="EG150" s="1531"/>
      <c r="EH150" s="1531"/>
      <c r="EI150" s="1531"/>
      <c r="EJ150" s="1531"/>
      <c r="EK150" s="1531"/>
      <c r="EL150" s="1531"/>
      <c r="EM150" s="1531"/>
      <c r="EN150" s="1531"/>
      <c r="EO150" s="1531"/>
      <c r="EP150" s="1531"/>
      <c r="EQ150" s="1531"/>
      <c r="ER150" s="1531"/>
      <c r="ES150" s="1531"/>
      <c r="ET150" s="1531"/>
      <c r="EU150" s="1531"/>
      <c r="EV150" s="1531"/>
      <c r="EW150" s="1531"/>
      <c r="EX150" s="1531"/>
      <c r="EY150" s="1531"/>
      <c r="EZ150" s="1531"/>
      <c r="FA150" s="1531"/>
      <c r="FB150" s="1531"/>
      <c r="FC150" s="1531"/>
      <c r="FD150" s="1531"/>
      <c r="FE150" s="1531"/>
      <c r="FF150" s="1531"/>
      <c r="FG150" s="1531"/>
      <c r="FH150" s="1531"/>
      <c r="FI150" s="1531"/>
      <c r="FJ150" s="1531"/>
      <c r="FK150" s="1531"/>
      <c r="FL150" s="1531"/>
      <c r="FM150" s="1531"/>
      <c r="FN150" s="1531"/>
      <c r="FO150" s="1531"/>
      <c r="FP150" s="1531"/>
      <c r="FQ150" s="1531"/>
      <c r="FR150" s="1531"/>
      <c r="FS150" s="1531"/>
      <c r="FT150" s="1531"/>
      <c r="FU150" s="1531"/>
      <c r="FV150" s="1531"/>
      <c r="FW150" s="1531"/>
      <c r="FX150" s="1531"/>
      <c r="FY150" s="1531"/>
      <c r="FZ150" s="1531"/>
      <c r="GA150" s="1531"/>
      <c r="GB150" s="1531"/>
      <c r="GC150" s="1531"/>
      <c r="GD150" s="1531"/>
      <c r="GE150" s="1531"/>
      <c r="GF150" s="1531"/>
      <c r="GG150" s="1531"/>
      <c r="GH150" s="1531"/>
      <c r="GI150" s="1531"/>
      <c r="GJ150" s="1531"/>
      <c r="GK150" s="1531"/>
      <c r="GL150" s="1531"/>
      <c r="GM150" s="1531"/>
      <c r="GN150" s="1531"/>
      <c r="GO150" s="1531"/>
      <c r="GP150" s="1531"/>
      <c r="GQ150" s="1531"/>
      <c r="GR150" s="1531"/>
      <c r="GS150" s="1531"/>
      <c r="GT150" s="1531"/>
      <c r="GU150" s="1531"/>
      <c r="GV150" s="1531"/>
      <c r="GW150" s="1531"/>
      <c r="GX150" s="1531"/>
      <c r="GY150" s="1531"/>
      <c r="GZ150" s="1531"/>
      <c r="HA150" s="1531"/>
      <c r="HB150" s="1531"/>
      <c r="HC150" s="1531"/>
      <c r="HD150" s="1531"/>
      <c r="HE150" s="1531"/>
      <c r="HF150" s="1531"/>
      <c r="HG150" s="1531"/>
      <c r="HH150" s="1531"/>
      <c r="HI150" s="1531"/>
      <c r="HJ150" s="1531"/>
      <c r="HK150" s="1531"/>
      <c r="HL150" s="1531"/>
      <c r="HM150" s="1531"/>
      <c r="HN150" s="1531"/>
      <c r="HO150" s="1531"/>
      <c r="HP150" s="1531"/>
      <c r="HQ150" s="1531"/>
      <c r="HR150" s="1531"/>
      <c r="HS150" s="1531"/>
      <c r="HT150" s="1531"/>
      <c r="HU150" s="1531"/>
      <c r="HV150" s="1531"/>
      <c r="HW150" s="1531"/>
      <c r="HX150" s="1531"/>
      <c r="HY150" s="1531"/>
      <c r="HZ150" s="1531"/>
      <c r="IA150" s="1531"/>
      <c r="IB150" s="1531"/>
      <c r="IC150" s="1531"/>
      <c r="ID150" s="1531"/>
      <c r="IE150" s="1531"/>
      <c r="IF150" s="1531"/>
      <c r="IG150" s="1531"/>
      <c r="IH150" s="1531"/>
      <c r="II150" s="1531"/>
      <c r="IJ150" s="1531"/>
      <c r="IK150" s="1531"/>
      <c r="IL150" s="1531"/>
      <c r="IM150" s="1531"/>
      <c r="IN150" s="1531"/>
      <c r="IO150" s="1531"/>
      <c r="IP150" s="1531"/>
      <c r="IQ150" s="1531"/>
      <c r="IR150" s="1531"/>
      <c r="IS150" s="1531"/>
      <c r="IT150" s="1531"/>
      <c r="IU150" s="1531"/>
      <c r="IV150" s="1531"/>
      <c r="IW150" s="1531"/>
      <c r="IX150" s="1531"/>
      <c r="IY150" s="1531"/>
      <c r="IZ150" s="1531"/>
      <c r="JA150" s="1531"/>
      <c r="JB150" s="1531"/>
      <c r="JC150" s="1531"/>
      <c r="JD150" s="1531"/>
      <c r="JE150" s="1531"/>
      <c r="JF150" s="1531"/>
      <c r="JG150" s="1531"/>
      <c r="JH150" s="1531"/>
      <c r="JI150" s="1531"/>
      <c r="JJ150" s="1531"/>
      <c r="JK150" s="1531"/>
      <c r="JL150" s="1531"/>
      <c r="JM150" s="1531"/>
      <c r="JN150" s="1531"/>
      <c r="JO150" s="1531"/>
      <c r="JP150" s="1531"/>
      <c r="JQ150" s="1531"/>
      <c r="JR150" s="1531"/>
      <c r="JS150" s="1531"/>
      <c r="JT150" s="1531"/>
      <c r="JU150" s="1531"/>
      <c r="JV150" s="1531"/>
      <c r="JW150" s="1531"/>
      <c r="JX150" s="1531"/>
      <c r="JY150" s="1531"/>
      <c r="JZ150" s="1531"/>
      <c r="KA150" s="1531"/>
      <c r="KB150" s="1531"/>
      <c r="KC150" s="1531"/>
      <c r="KD150" s="1531"/>
      <c r="KE150" s="1531"/>
      <c r="KF150" s="1531"/>
      <c r="KG150" s="1531"/>
      <c r="KH150" s="1531"/>
      <c r="KI150" s="1531"/>
      <c r="KJ150" s="1531"/>
      <c r="KK150" s="1531"/>
      <c r="KL150" s="1531"/>
      <c r="KM150" s="1531"/>
      <c r="KN150" s="1531"/>
      <c r="KO150" s="1531"/>
      <c r="KP150" s="1531"/>
      <c r="KQ150" s="1531"/>
      <c r="KR150" s="1531"/>
      <c r="KS150" s="1531"/>
      <c r="KT150" s="1531"/>
      <c r="KU150" s="1531"/>
      <c r="KV150" s="1531"/>
      <c r="KW150" s="1531"/>
      <c r="KX150" s="1531"/>
      <c r="KY150" s="1531"/>
      <c r="KZ150" s="1531"/>
      <c r="LA150" s="1531"/>
      <c r="LB150" s="1531"/>
      <c r="LC150" s="1531"/>
      <c r="LD150" s="1531"/>
      <c r="LE150" s="1531"/>
      <c r="LF150" s="1531"/>
      <c r="LG150" s="1531"/>
      <c r="LH150" s="1531"/>
      <c r="LI150" s="1531"/>
      <c r="LJ150" s="1531"/>
      <c r="LK150" s="1531"/>
      <c r="LL150" s="1531"/>
      <c r="LM150" s="1531"/>
      <c r="LN150" s="1531"/>
      <c r="LO150" s="1531"/>
      <c r="LP150" s="1531"/>
      <c r="LQ150" s="1531"/>
      <c r="LR150" s="1531"/>
      <c r="LS150" s="1531"/>
      <c r="LT150" s="1531"/>
      <c r="LU150" s="1531"/>
      <c r="LV150" s="1531"/>
      <c r="LW150" s="1531"/>
      <c r="LX150" s="1531"/>
      <c r="LY150" s="1531"/>
      <c r="LZ150" s="1531"/>
      <c r="MA150" s="1531"/>
      <c r="MB150" s="1531"/>
      <c r="MC150" s="1531"/>
      <c r="MD150" s="1531"/>
      <c r="ME150" s="1531"/>
      <c r="MF150" s="1531"/>
      <c r="MG150" s="1531"/>
      <c r="MH150" s="1531"/>
      <c r="MI150" s="1531"/>
      <c r="MJ150" s="1531"/>
      <c r="MK150" s="1531"/>
      <c r="ML150" s="1531"/>
      <c r="MM150" s="1531"/>
      <c r="MN150" s="1531"/>
      <c r="MO150" s="1531"/>
      <c r="MP150" s="1531"/>
      <c r="MQ150" s="1531"/>
      <c r="MR150" s="1531"/>
      <c r="MS150" s="1531"/>
      <c r="MT150" s="1531"/>
      <c r="MU150" s="1531"/>
      <c r="MV150" s="1531"/>
      <c r="MW150" s="1531"/>
      <c r="MX150" s="1531"/>
      <c r="MY150" s="1531"/>
      <c r="MZ150" s="1531"/>
      <c r="NA150" s="1531"/>
      <c r="NB150" s="1531"/>
      <c r="NC150" s="1531"/>
      <c r="ND150" s="1531"/>
      <c r="NE150" s="1531"/>
      <c r="NF150" s="1531"/>
      <c r="NG150" s="1531"/>
      <c r="NH150" s="1531"/>
      <c r="NI150" s="1531"/>
      <c r="NJ150" s="1531"/>
      <c r="NK150" s="1531"/>
      <c r="NL150" s="1531"/>
      <c r="NM150" s="1531"/>
      <c r="NN150" s="1531"/>
      <c r="NO150" s="1531"/>
      <c r="NP150" s="1531"/>
      <c r="NQ150" s="1531"/>
      <c r="NR150" s="1531"/>
      <c r="NS150" s="1531"/>
      <c r="NT150" s="1531"/>
      <c r="NU150" s="1531"/>
      <c r="NV150" s="1531"/>
      <c r="NW150" s="1531"/>
      <c r="NX150" s="1531"/>
      <c r="NY150" s="1531"/>
      <c r="NZ150" s="1531"/>
      <c r="OA150" s="1531"/>
      <c r="OB150" s="1531"/>
      <c r="OC150" s="1531"/>
      <c r="OD150" s="1531"/>
      <c r="OE150" s="1531"/>
      <c r="OF150" s="1531"/>
      <c r="OG150" s="1531"/>
      <c r="OH150" s="1531"/>
      <c r="OI150" s="1531"/>
      <c r="OJ150" s="1531"/>
      <c r="OK150" s="1531"/>
      <c r="OL150" s="1531"/>
      <c r="OM150" s="1531"/>
      <c r="ON150" s="1531"/>
      <c r="OO150" s="1531"/>
      <c r="OP150" s="1531"/>
      <c r="OQ150" s="1531"/>
      <c r="OR150" s="1531"/>
      <c r="OS150" s="1531"/>
      <c r="OT150" s="1531"/>
      <c r="OU150" s="1531"/>
      <c r="OV150" s="1531"/>
      <c r="OW150" s="1531"/>
      <c r="OX150" s="1531"/>
      <c r="OY150" s="1531"/>
      <c r="OZ150" s="1531"/>
      <c r="PA150" s="1531"/>
      <c r="PB150" s="1531"/>
      <c r="PC150" s="1531"/>
      <c r="PD150" s="1531"/>
      <c r="PE150" s="1531"/>
      <c r="PF150" s="1531"/>
      <c r="PG150" s="1531"/>
      <c r="PH150" s="1531"/>
      <c r="PI150" s="1531"/>
      <c r="PJ150" s="1531"/>
      <c r="PK150" s="1531"/>
      <c r="PL150" s="1531"/>
      <c r="PM150" s="1531"/>
      <c r="PN150" s="1531"/>
      <c r="PO150" s="1531"/>
      <c r="PP150" s="1531"/>
      <c r="PQ150" s="1531"/>
      <c r="PR150" s="1531"/>
      <c r="PS150" s="1531"/>
      <c r="PT150" s="1531"/>
      <c r="PU150" s="1531"/>
      <c r="PV150" s="1531"/>
      <c r="PW150" s="1531"/>
      <c r="PX150" s="1531"/>
      <c r="PY150" s="1531"/>
      <c r="PZ150" s="1531"/>
      <c r="QA150" s="1531"/>
      <c r="QB150" s="1531"/>
      <c r="QC150" s="1531"/>
      <c r="QD150" s="1531"/>
      <c r="QE150" s="1531"/>
      <c r="QF150" s="1531"/>
      <c r="QG150" s="1531"/>
      <c r="QH150" s="1531"/>
      <c r="QI150" s="1531"/>
      <c r="QJ150" s="1531"/>
      <c r="QK150" s="1531"/>
      <c r="QL150" s="1531"/>
      <c r="QM150" s="1531"/>
      <c r="QN150" s="1531"/>
      <c r="QO150" s="1531"/>
      <c r="QP150" s="1531"/>
      <c r="QQ150" s="1531"/>
      <c r="QR150" s="1531"/>
      <c r="QS150" s="1531"/>
      <c r="QT150" s="1531"/>
      <c r="QU150" s="1531"/>
      <c r="QV150" s="1531"/>
      <c r="QW150" s="1531"/>
      <c r="QX150" s="1531"/>
      <c r="QY150" s="1531"/>
      <c r="QZ150" s="1531"/>
      <c r="RA150" s="1531"/>
      <c r="RB150" s="1531"/>
      <c r="RC150" s="1531"/>
      <c r="RD150" s="1531"/>
      <c r="RE150" s="1531"/>
      <c r="RF150" s="1531"/>
      <c r="RG150" s="1531"/>
      <c r="RH150" s="1531"/>
      <c r="RI150" s="1531"/>
      <c r="RJ150" s="1531"/>
      <c r="RK150" s="1531"/>
      <c r="RL150" s="1531"/>
      <c r="RM150" s="1531"/>
      <c r="RN150" s="1531"/>
      <c r="RO150" s="1531"/>
      <c r="RP150" s="1531"/>
      <c r="RQ150" s="1531"/>
      <c r="RR150" s="1531"/>
      <c r="RS150" s="1531"/>
      <c r="RT150" s="1531"/>
      <c r="RU150" s="1531"/>
      <c r="RV150" s="1531"/>
      <c r="RW150" s="1531"/>
      <c r="RX150" s="1531"/>
      <c r="RY150" s="1531"/>
      <c r="RZ150" s="1531"/>
      <c r="SA150" s="1531"/>
      <c r="SB150" s="1531"/>
      <c r="SC150" s="1531"/>
      <c r="SD150" s="1531"/>
      <c r="SE150" s="1531"/>
      <c r="SF150" s="1531"/>
      <c r="SG150" s="1531"/>
      <c r="SH150" s="1531"/>
      <c r="SI150" s="1531"/>
      <c r="SJ150" s="1531"/>
      <c r="SK150" s="1531"/>
      <c r="SL150" s="1531"/>
      <c r="SM150" s="1531"/>
      <c r="SN150" s="1531"/>
      <c r="SO150" s="1531"/>
      <c r="SP150" s="1531"/>
      <c r="SQ150" s="1531"/>
      <c r="SR150" s="1531"/>
      <c r="SS150" s="1531"/>
      <c r="ST150" s="1531"/>
      <c r="SU150" s="1531"/>
      <c r="SV150" s="1531"/>
      <c r="SW150" s="1531"/>
      <c r="SX150" s="1531"/>
      <c r="SY150" s="1531"/>
      <c r="SZ150" s="1531"/>
      <c r="TA150" s="1531"/>
      <c r="TB150" s="1531"/>
      <c r="TC150" s="1531"/>
      <c r="TD150" s="1531"/>
      <c r="TE150" s="1531"/>
      <c r="TF150" s="1531"/>
      <c r="TG150" s="1531"/>
      <c r="TH150" s="1531"/>
      <c r="TI150" s="1531"/>
      <c r="TJ150" s="1531"/>
      <c r="TK150" s="1531"/>
      <c r="TL150" s="1531"/>
      <c r="TM150" s="1531"/>
      <c r="TN150" s="1531"/>
      <c r="TO150" s="1531"/>
      <c r="TP150" s="1531"/>
      <c r="TQ150" s="1531"/>
      <c r="TR150" s="1531"/>
      <c r="TS150" s="1531"/>
      <c r="TT150" s="1531"/>
      <c r="TU150" s="1531"/>
      <c r="TV150" s="1531"/>
      <c r="TW150" s="1531"/>
      <c r="TX150" s="1531"/>
      <c r="TY150" s="1531"/>
      <c r="TZ150" s="1531"/>
      <c r="UA150" s="1531"/>
      <c r="UB150" s="1531"/>
      <c r="UC150" s="1531"/>
      <c r="UD150" s="1531"/>
      <c r="UE150" s="1531"/>
      <c r="UF150" s="1531"/>
      <c r="UG150" s="1531"/>
      <c r="UH150" s="1531"/>
      <c r="UI150" s="1531"/>
      <c r="UJ150" s="1531"/>
      <c r="UK150" s="1531"/>
      <c r="UL150" s="1531"/>
      <c r="UM150" s="1531"/>
      <c r="UN150" s="1531"/>
      <c r="UO150" s="1531"/>
      <c r="UP150" s="1531"/>
      <c r="UQ150" s="1531"/>
      <c r="UR150" s="1531"/>
      <c r="US150" s="1531"/>
      <c r="UT150" s="1531"/>
      <c r="UU150" s="1531"/>
      <c r="UV150" s="1531"/>
      <c r="UW150" s="1531"/>
      <c r="UX150" s="1531"/>
      <c r="UY150" s="1531"/>
      <c r="UZ150" s="1531"/>
      <c r="VA150" s="1531"/>
      <c r="VB150" s="1531"/>
      <c r="VC150" s="1531"/>
      <c r="VD150" s="1531"/>
      <c r="VE150" s="1531"/>
      <c r="VF150" s="1531"/>
      <c r="VG150" s="1531"/>
      <c r="VH150" s="1531"/>
      <c r="VI150" s="1531"/>
      <c r="VJ150" s="1531"/>
      <c r="VK150" s="1531"/>
      <c r="VL150" s="1531"/>
      <c r="VM150" s="1531"/>
      <c r="VN150" s="1531"/>
      <c r="VO150" s="1531"/>
      <c r="VP150" s="1531"/>
      <c r="VQ150" s="1531"/>
      <c r="VR150" s="1531"/>
      <c r="VS150" s="1531"/>
      <c r="VT150" s="1531"/>
      <c r="VU150" s="1531"/>
      <c r="VV150" s="1531"/>
      <c r="VW150" s="1531"/>
      <c r="VX150" s="1531"/>
      <c r="VY150" s="1531"/>
      <c r="VZ150" s="1531"/>
      <c r="WA150" s="1531"/>
      <c r="WB150" s="1531"/>
      <c r="WC150" s="1531"/>
      <c r="WD150" s="1531"/>
      <c r="WE150" s="1531"/>
      <c r="WF150" s="1531"/>
      <c r="WG150" s="1531"/>
      <c r="WH150" s="1531"/>
      <c r="WI150" s="1531"/>
      <c r="WJ150" s="1531"/>
      <c r="WK150" s="1531"/>
      <c r="WL150" s="1531"/>
      <c r="WM150" s="1531"/>
      <c r="WN150" s="1531"/>
      <c r="WO150" s="1531"/>
      <c r="WP150" s="1531"/>
      <c r="WQ150" s="1531"/>
      <c r="WR150" s="1531"/>
      <c r="WS150" s="1531"/>
      <c r="WT150" s="1531"/>
      <c r="WU150" s="1531"/>
      <c r="WV150" s="1531"/>
      <c r="WW150" s="1531"/>
      <c r="WX150" s="1531"/>
      <c r="WY150" s="1531"/>
      <c r="WZ150" s="1531"/>
      <c r="XA150" s="1531"/>
      <c r="XB150" s="1531"/>
      <c r="XC150" s="1531"/>
      <c r="XD150" s="1531"/>
      <c r="XE150" s="1531"/>
      <c r="XF150" s="1531"/>
      <c r="XG150" s="1531"/>
      <c r="XH150" s="1531"/>
      <c r="XI150" s="1531"/>
      <c r="XJ150" s="1531"/>
      <c r="XK150" s="1531"/>
      <c r="XL150" s="1531"/>
      <c r="XM150" s="1531"/>
      <c r="XN150" s="1531"/>
      <c r="XO150" s="1531"/>
      <c r="XP150" s="1531"/>
      <c r="XQ150" s="1531"/>
      <c r="XR150" s="1531"/>
      <c r="XS150" s="1531"/>
      <c r="XT150" s="1531"/>
      <c r="XU150" s="1531"/>
      <c r="XV150" s="1531"/>
      <c r="XW150" s="1531"/>
      <c r="XX150" s="1531"/>
      <c r="XY150" s="1531"/>
      <c r="XZ150" s="1531"/>
      <c r="YA150" s="1531"/>
      <c r="YB150" s="1531"/>
      <c r="YC150" s="1531"/>
      <c r="YD150" s="1531"/>
      <c r="YE150" s="1531"/>
      <c r="YF150" s="1531"/>
      <c r="YG150" s="1531"/>
      <c r="YH150" s="1531"/>
      <c r="YI150" s="1531"/>
      <c r="YJ150" s="1531"/>
      <c r="YK150" s="1531"/>
      <c r="YL150" s="1531"/>
      <c r="YM150" s="1531"/>
      <c r="YN150" s="1531"/>
      <c r="YO150" s="1531"/>
      <c r="YP150" s="1531"/>
      <c r="YQ150" s="1531"/>
      <c r="YR150" s="1531"/>
      <c r="YS150" s="1531"/>
      <c r="YT150" s="1531"/>
      <c r="YU150" s="1531"/>
      <c r="YV150" s="1531"/>
      <c r="YW150" s="1531"/>
      <c r="YX150" s="1531"/>
      <c r="YY150" s="1531"/>
      <c r="YZ150" s="1531"/>
      <c r="ZA150" s="1531"/>
      <c r="ZB150" s="1531"/>
      <c r="ZC150" s="1531"/>
      <c r="ZD150" s="1531"/>
      <c r="ZE150" s="1531"/>
      <c r="ZF150" s="1531"/>
      <c r="ZG150" s="1531"/>
      <c r="ZH150" s="1531"/>
      <c r="ZI150" s="1531"/>
      <c r="ZJ150" s="1531"/>
      <c r="ZK150" s="1531"/>
      <c r="ZL150" s="1531"/>
      <c r="ZM150" s="1531"/>
      <c r="ZN150" s="1531"/>
      <c r="ZO150" s="1531"/>
      <c r="ZP150" s="1531"/>
      <c r="ZQ150" s="1531"/>
      <c r="ZR150" s="1531"/>
      <c r="ZS150" s="1531"/>
      <c r="ZT150" s="1531"/>
      <c r="ZU150" s="1531"/>
      <c r="ZV150" s="1531"/>
      <c r="ZW150" s="1531"/>
      <c r="ZX150" s="1531"/>
      <c r="ZY150" s="1531"/>
      <c r="ZZ150" s="1531"/>
      <c r="AAA150" s="1531"/>
      <c r="AAB150" s="1531"/>
      <c r="AAC150" s="1531"/>
      <c r="AAD150" s="1531"/>
      <c r="AAE150" s="1531"/>
      <c r="AAF150" s="1531"/>
      <c r="AAG150" s="1531"/>
      <c r="AAH150" s="1531"/>
      <c r="AAI150" s="1531"/>
      <c r="AAJ150" s="1531"/>
      <c r="AAK150" s="1531"/>
      <c r="AAL150" s="1531"/>
      <c r="AAM150" s="1531"/>
      <c r="AAN150" s="1531"/>
      <c r="AAO150" s="1531"/>
      <c r="AAP150" s="1531"/>
      <c r="AAQ150" s="1531"/>
      <c r="AAR150" s="1531"/>
      <c r="AAS150" s="1531"/>
      <c r="AAT150" s="1531"/>
      <c r="AAU150" s="1531"/>
      <c r="AAV150" s="1531"/>
      <c r="AAW150" s="1531"/>
      <c r="AAX150" s="1531"/>
      <c r="AAY150" s="1531"/>
      <c r="AAZ150" s="1531"/>
      <c r="ABA150" s="1531"/>
      <c r="ABB150" s="1531"/>
      <c r="ABC150" s="1531"/>
      <c r="ABD150" s="1531"/>
      <c r="ABE150" s="1531"/>
      <c r="ABF150" s="1531"/>
      <c r="ABG150" s="1531"/>
      <c r="ABH150" s="1531"/>
      <c r="ABI150" s="1531"/>
      <c r="ABJ150" s="1531"/>
      <c r="ABK150" s="1531"/>
      <c r="ABL150" s="1531"/>
      <c r="ABM150" s="1531"/>
      <c r="ABN150" s="1531"/>
      <c r="ABO150" s="1531"/>
      <c r="ABP150" s="1531"/>
      <c r="ABQ150" s="1531"/>
      <c r="ABR150" s="1531"/>
      <c r="ABS150" s="1531"/>
      <c r="ABT150" s="1531"/>
      <c r="ABU150" s="1531"/>
      <c r="ABV150" s="1531"/>
      <c r="ABW150" s="1531"/>
      <c r="ABX150" s="1531"/>
      <c r="ABY150" s="1531"/>
      <c r="ABZ150" s="1531"/>
      <c r="ACA150" s="1531"/>
      <c r="ACB150" s="1531"/>
      <c r="ACC150" s="1531"/>
      <c r="ACD150" s="1531"/>
      <c r="ACE150" s="1531"/>
      <c r="ACF150" s="1531"/>
      <c r="ACG150" s="1531"/>
      <c r="ACH150" s="1531"/>
      <c r="ACI150" s="1531"/>
      <c r="ACJ150" s="1531"/>
      <c r="ACK150" s="1531"/>
      <c r="ACL150" s="1531"/>
      <c r="ACM150" s="1531"/>
      <c r="ACN150" s="1531"/>
      <c r="ACO150" s="1531"/>
      <c r="ACP150" s="1531"/>
      <c r="ACQ150" s="1531"/>
      <c r="ACR150" s="1531"/>
      <c r="ACS150" s="1531"/>
      <c r="ACT150" s="1531"/>
      <c r="ACU150" s="1531"/>
      <c r="ACV150" s="1531"/>
      <c r="ACW150" s="1531"/>
      <c r="ACX150" s="1531"/>
      <c r="ACY150" s="1531"/>
      <c r="ACZ150" s="1531"/>
      <c r="ADA150" s="1531"/>
      <c r="ADB150" s="1531"/>
      <c r="ADC150" s="1531"/>
      <c r="ADD150" s="1531"/>
      <c r="ADE150" s="1531"/>
      <c r="ADF150" s="1531"/>
      <c r="ADG150" s="1531"/>
      <c r="ADH150" s="1531"/>
      <c r="ADI150" s="1531"/>
      <c r="ADJ150" s="1531"/>
      <c r="ADK150" s="1531"/>
      <c r="ADL150" s="1531"/>
      <c r="ADM150" s="1531"/>
      <c r="ADN150" s="1531"/>
      <c r="ADO150" s="1531"/>
      <c r="ADP150" s="1531"/>
      <c r="ADQ150" s="1531"/>
      <c r="ADR150" s="1531"/>
      <c r="ADS150" s="1531"/>
      <c r="ADT150" s="1531"/>
      <c r="ADU150" s="1531"/>
      <c r="ADV150" s="1531"/>
      <c r="ADW150" s="1531"/>
      <c r="ADX150" s="1531"/>
      <c r="ADY150" s="1531"/>
      <c r="ADZ150" s="1531"/>
      <c r="AEA150" s="1531"/>
      <c r="AEB150" s="1531"/>
      <c r="AEC150" s="1531"/>
      <c r="AED150" s="1531"/>
      <c r="AEE150" s="1531"/>
      <c r="AEF150" s="1531"/>
      <c r="AEG150" s="1531"/>
      <c r="AEH150" s="1531"/>
      <c r="AEI150" s="1531"/>
      <c r="AEJ150" s="1531"/>
      <c r="AEK150" s="1531"/>
      <c r="AEL150" s="1531"/>
      <c r="AEM150" s="1531"/>
      <c r="AEN150" s="1531"/>
      <c r="AEO150" s="1531"/>
      <c r="AEP150" s="1531"/>
      <c r="AEQ150" s="1531"/>
      <c r="AER150" s="1531"/>
      <c r="AES150" s="1531"/>
      <c r="AET150" s="1531"/>
      <c r="AEU150" s="1531"/>
      <c r="AEV150" s="1531"/>
      <c r="AEW150" s="1531"/>
      <c r="AEX150" s="1531"/>
      <c r="AEY150" s="1531"/>
      <c r="AEZ150" s="1531"/>
      <c r="AFA150" s="1531"/>
      <c r="AFB150" s="1531"/>
      <c r="AFC150" s="1531"/>
      <c r="AFD150" s="1531"/>
      <c r="AFE150" s="1531"/>
      <c r="AFF150" s="1531"/>
      <c r="AFG150" s="1531"/>
      <c r="AFH150" s="1531"/>
      <c r="AFI150" s="1531"/>
      <c r="AFJ150" s="1531"/>
      <c r="AFK150" s="1531"/>
      <c r="AFL150" s="1531"/>
      <c r="AFM150" s="1531"/>
      <c r="AFN150" s="1531"/>
      <c r="AFO150" s="1531"/>
      <c r="AFP150" s="1531"/>
      <c r="AFQ150" s="1531"/>
      <c r="AFR150" s="1531"/>
      <c r="AFS150" s="1531"/>
      <c r="AFT150" s="1531"/>
      <c r="AFU150" s="1531"/>
      <c r="AFV150" s="1531"/>
      <c r="AFW150" s="1531"/>
      <c r="AFX150" s="1531"/>
      <c r="AFY150" s="1531"/>
      <c r="AFZ150" s="1531"/>
      <c r="AGA150" s="1531"/>
      <c r="AGB150" s="1531"/>
      <c r="AGC150" s="1531"/>
      <c r="AGD150" s="1531"/>
      <c r="AGE150" s="1531"/>
      <c r="AGF150" s="1531"/>
      <c r="AGG150" s="1531"/>
      <c r="AGH150" s="1531"/>
      <c r="AGI150" s="1531"/>
      <c r="AGJ150" s="1531"/>
      <c r="AGK150" s="1531"/>
      <c r="AGL150" s="1531"/>
      <c r="AGM150" s="1531"/>
      <c r="AGN150" s="1531"/>
      <c r="AGO150" s="1531"/>
      <c r="AGP150" s="1531"/>
      <c r="AGQ150" s="1531"/>
      <c r="AGR150" s="1531"/>
      <c r="AGS150" s="1531"/>
      <c r="AGT150" s="1531"/>
      <c r="AGU150" s="1531"/>
      <c r="AGV150" s="1531"/>
      <c r="AGW150" s="1531"/>
      <c r="AGX150" s="1531"/>
      <c r="AGY150" s="1531"/>
      <c r="AGZ150" s="1531"/>
      <c r="AHA150" s="1531"/>
      <c r="AHB150" s="1531"/>
      <c r="AHC150" s="1531"/>
      <c r="AHD150" s="1531"/>
      <c r="AHE150" s="1531"/>
      <c r="AHF150" s="1531"/>
      <c r="AHG150" s="1531"/>
      <c r="AHH150" s="1531"/>
      <c r="AHI150" s="1531"/>
      <c r="AHJ150" s="1531"/>
      <c r="AHK150" s="1531"/>
      <c r="AHL150" s="1531"/>
      <c r="AHM150" s="1531"/>
      <c r="AHN150" s="1531"/>
      <c r="AHO150" s="1531"/>
      <c r="AHP150" s="1531"/>
      <c r="AHQ150" s="1531"/>
      <c r="AHR150" s="1531"/>
      <c r="AHS150" s="1531"/>
      <c r="AHT150" s="1531"/>
      <c r="AHU150" s="1531"/>
      <c r="AHV150" s="1531"/>
      <c r="AHW150" s="1531"/>
      <c r="AHX150" s="1531"/>
      <c r="AHY150" s="1531"/>
      <c r="AHZ150" s="1531"/>
      <c r="AIA150" s="1531"/>
      <c r="AIB150" s="1531"/>
      <c r="AIC150" s="1531"/>
      <c r="AID150" s="1531"/>
      <c r="AIE150" s="1531"/>
      <c r="AIF150" s="1531"/>
      <c r="AIG150" s="1531"/>
      <c r="AIH150" s="1531"/>
      <c r="AII150" s="1531"/>
      <c r="AIJ150" s="1531"/>
      <c r="AIK150" s="1531"/>
      <c r="AIL150" s="1531"/>
      <c r="AIM150" s="1531"/>
      <c r="AIN150" s="1531"/>
      <c r="AIO150" s="1531"/>
      <c r="AIP150" s="1531"/>
      <c r="AIQ150" s="1531"/>
      <c r="AIR150" s="1531"/>
      <c r="AIS150" s="1531"/>
      <c r="AIT150" s="1531"/>
      <c r="AIU150" s="1531"/>
      <c r="AIV150" s="1531"/>
      <c r="AIW150" s="1531"/>
      <c r="AIX150" s="1531"/>
      <c r="AIY150" s="1531"/>
      <c r="AIZ150" s="1531"/>
      <c r="AJA150" s="1531"/>
      <c r="AJB150" s="1531"/>
      <c r="AJC150" s="1531"/>
      <c r="AJD150" s="1531"/>
      <c r="AJE150" s="1531"/>
      <c r="AJF150" s="1531"/>
      <c r="AJG150" s="1531"/>
      <c r="AJH150" s="1531"/>
      <c r="AJI150" s="1531"/>
      <c r="AJJ150" s="1531"/>
      <c r="AJK150" s="1531"/>
      <c r="AJL150" s="1531"/>
      <c r="AJM150" s="1531"/>
      <c r="AJN150" s="1531"/>
      <c r="AJO150" s="1531"/>
      <c r="AJP150" s="1531"/>
      <c r="AJQ150" s="1531"/>
      <c r="AJR150" s="1531"/>
      <c r="AJS150" s="1531"/>
      <c r="AJT150" s="1531"/>
      <c r="AJU150" s="1531"/>
      <c r="AJV150" s="1531"/>
      <c r="AJW150" s="1531"/>
      <c r="AJX150" s="1531"/>
      <c r="AJY150" s="1531"/>
      <c r="AJZ150" s="1531"/>
      <c r="AKA150" s="1531"/>
      <c r="AKB150" s="1531"/>
      <c r="AKC150" s="1531"/>
      <c r="AKD150" s="1531"/>
      <c r="AKE150" s="1531"/>
      <c r="AKF150" s="1531"/>
      <c r="AKG150" s="1531"/>
      <c r="AKH150" s="1531"/>
      <c r="AKI150" s="1531"/>
      <c r="AKJ150" s="1531"/>
      <c r="AKK150" s="1531"/>
      <c r="AKL150" s="1531"/>
      <c r="AKM150" s="1531"/>
      <c r="AKN150" s="1531"/>
      <c r="AKO150" s="1531"/>
      <c r="AKP150" s="1531"/>
      <c r="AKQ150" s="1531"/>
      <c r="AKR150" s="1531"/>
      <c r="AKS150" s="1531"/>
      <c r="AKT150" s="1531"/>
      <c r="AKU150" s="1531"/>
      <c r="AKV150" s="1531"/>
      <c r="AKW150" s="1531"/>
      <c r="AKX150" s="1531"/>
      <c r="AKY150" s="1531"/>
      <c r="AKZ150" s="1531"/>
      <c r="ALA150" s="1531"/>
      <c r="ALB150" s="1531"/>
      <c r="ALC150" s="1531"/>
      <c r="ALD150" s="1531"/>
      <c r="ALE150" s="1531"/>
      <c r="ALF150" s="1531"/>
      <c r="ALG150" s="1531"/>
      <c r="ALH150" s="1531"/>
      <c r="ALI150" s="1531"/>
      <c r="ALJ150" s="1531"/>
      <c r="ALK150" s="1531"/>
      <c r="ALL150" s="1531"/>
      <c r="ALM150" s="1531"/>
      <c r="ALN150" s="1531"/>
      <c r="ALO150" s="1531"/>
      <c r="ALP150" s="1531"/>
      <c r="ALQ150" s="1531"/>
      <c r="ALR150" s="1531"/>
      <c r="ALS150" s="1531"/>
      <c r="ALT150" s="1531"/>
      <c r="ALU150" s="1531"/>
      <c r="ALV150" s="1531"/>
      <c r="ALW150" s="1531"/>
      <c r="ALX150" s="1531"/>
      <c r="ALY150" s="1531"/>
      <c r="ALZ150" s="1531"/>
      <c r="AMA150" s="1531"/>
      <c r="AMB150" s="1531"/>
      <c r="AMC150" s="1531"/>
      <c r="AMD150" s="1531"/>
      <c r="AME150" s="1531"/>
      <c r="AMF150" s="1531"/>
      <c r="AMG150" s="1531"/>
      <c r="AMH150" s="1531"/>
      <c r="AMI150" s="1531"/>
      <c r="AMJ150" s="1531"/>
      <c r="AMK150" s="1531"/>
      <c r="AML150" s="1531"/>
      <c r="AMM150" s="1531"/>
      <c r="AMN150" s="1531"/>
      <c r="AMO150" s="1531"/>
      <c r="AMP150" s="1531"/>
      <c r="AMQ150" s="1531"/>
      <c r="AMR150" s="1531"/>
      <c r="AMS150" s="1531"/>
      <c r="AMT150" s="1531"/>
      <c r="AMU150" s="1531"/>
      <c r="AMV150" s="1531"/>
      <c r="AMW150" s="1531"/>
      <c r="AMX150" s="1531"/>
      <c r="AMY150" s="1531"/>
      <c r="AMZ150" s="1531"/>
      <c r="ANA150" s="1531"/>
      <c r="ANB150" s="1531"/>
      <c r="ANC150" s="1531"/>
      <c r="AND150" s="1531"/>
      <c r="ANE150" s="1531"/>
      <c r="ANF150" s="1531"/>
      <c r="ANG150" s="1531"/>
      <c r="ANH150" s="1531"/>
      <c r="ANI150" s="1531"/>
      <c r="ANJ150" s="1531"/>
      <c r="ANK150" s="1531"/>
      <c r="ANL150" s="1531"/>
      <c r="ANM150" s="1531"/>
      <c r="ANN150" s="1531"/>
      <c r="ANO150" s="1531"/>
      <c r="ANP150" s="1531"/>
      <c r="ANQ150" s="1531"/>
      <c r="ANR150" s="1531"/>
      <c r="ANS150" s="1531"/>
      <c r="ANT150" s="1531"/>
      <c r="ANU150" s="1531"/>
      <c r="ANV150" s="1531"/>
      <c r="ANW150" s="1531"/>
      <c r="ANX150" s="1531"/>
      <c r="ANY150" s="1531"/>
      <c r="ANZ150" s="1531"/>
      <c r="AOA150" s="1531"/>
      <c r="AOB150" s="1531"/>
      <c r="AOC150" s="1531"/>
      <c r="AOD150" s="1531"/>
      <c r="AOE150" s="1531"/>
      <c r="AOF150" s="1531"/>
      <c r="AOG150" s="1531"/>
      <c r="AOH150" s="1531"/>
      <c r="AOI150" s="1531"/>
      <c r="AOJ150" s="1531"/>
      <c r="AOK150" s="1531"/>
      <c r="AOL150" s="1531"/>
      <c r="AOM150" s="1531"/>
      <c r="AON150" s="1531"/>
      <c r="AOO150" s="1531"/>
      <c r="AOP150" s="1531"/>
      <c r="AOQ150" s="1531"/>
      <c r="AOR150" s="1531"/>
      <c r="AOS150" s="1531"/>
      <c r="AOT150" s="1531"/>
      <c r="AOU150" s="1531"/>
      <c r="AOV150" s="1531"/>
      <c r="AOW150" s="1531"/>
      <c r="AOX150" s="1531"/>
      <c r="AOY150" s="1531"/>
      <c r="AOZ150" s="1531"/>
      <c r="APA150" s="1531"/>
      <c r="APB150" s="1531"/>
      <c r="APC150" s="1531"/>
      <c r="APD150" s="1531"/>
      <c r="APE150" s="1531"/>
      <c r="APF150" s="1531"/>
      <c r="APG150" s="1531"/>
      <c r="APH150" s="1531"/>
      <c r="API150" s="1531"/>
      <c r="APJ150" s="1531"/>
      <c r="APK150" s="1531"/>
      <c r="APL150" s="1531"/>
      <c r="APM150" s="1531"/>
      <c r="APN150" s="1531"/>
      <c r="APO150" s="1531"/>
      <c r="APP150" s="1531"/>
      <c r="APQ150" s="1531"/>
      <c r="APR150" s="1531"/>
      <c r="APS150" s="1531"/>
      <c r="APT150" s="1531"/>
      <c r="APU150" s="1531"/>
      <c r="APV150" s="1531"/>
      <c r="APW150" s="1531"/>
      <c r="APX150" s="1531"/>
      <c r="APY150" s="1531"/>
      <c r="APZ150" s="1531"/>
      <c r="AQA150" s="1531"/>
      <c r="AQB150" s="1531"/>
      <c r="AQC150" s="1531"/>
      <c r="AQD150" s="1531"/>
      <c r="AQE150" s="1531"/>
      <c r="AQF150" s="1531"/>
      <c r="AQG150" s="1531"/>
      <c r="AQH150" s="1531"/>
      <c r="AQI150" s="1531"/>
      <c r="AQJ150" s="1531"/>
      <c r="AQK150" s="1531"/>
      <c r="AQL150" s="1531"/>
      <c r="AQM150" s="1531"/>
      <c r="AQN150" s="1531"/>
      <c r="AQO150" s="1531"/>
      <c r="AQP150" s="1531"/>
      <c r="AQQ150" s="1531"/>
      <c r="AQR150" s="1531"/>
      <c r="AQS150" s="1531"/>
      <c r="AQT150" s="1531"/>
      <c r="AQU150" s="1531"/>
      <c r="AQV150" s="1531"/>
      <c r="AQW150" s="1531"/>
      <c r="AQX150" s="1531"/>
      <c r="AQY150" s="1531"/>
      <c r="AQZ150" s="1531"/>
      <c r="ARA150" s="1531"/>
      <c r="ARB150" s="1531"/>
      <c r="ARC150" s="1531"/>
      <c r="ARD150" s="1531"/>
      <c r="ARE150" s="1531"/>
      <c r="ARF150" s="1531"/>
      <c r="ARG150" s="1531"/>
      <c r="ARH150" s="1531"/>
      <c r="ARI150" s="1531"/>
      <c r="ARJ150" s="1531"/>
      <c r="ARK150" s="1531"/>
      <c r="ARL150" s="1531"/>
      <c r="ARM150" s="1531"/>
      <c r="ARN150" s="1531"/>
      <c r="ARO150" s="1531"/>
      <c r="ARP150" s="1531"/>
      <c r="ARQ150" s="1531"/>
      <c r="ARR150" s="1531"/>
      <c r="ARS150" s="1531"/>
      <c r="ART150" s="1531"/>
      <c r="ARU150" s="1531"/>
      <c r="ARV150" s="1531"/>
      <c r="ARW150" s="1531"/>
      <c r="ARX150" s="1531"/>
      <c r="ARY150" s="1531"/>
      <c r="ARZ150" s="1531"/>
      <c r="ASA150" s="1531"/>
      <c r="ASB150" s="1531"/>
      <c r="ASC150" s="1531"/>
      <c r="ASD150" s="1531"/>
      <c r="ASE150" s="1531"/>
      <c r="ASF150" s="1531"/>
      <c r="ASG150" s="1531"/>
      <c r="ASH150" s="1531"/>
      <c r="ASI150" s="1531"/>
      <c r="ASJ150" s="1531"/>
      <c r="ASK150" s="1531"/>
      <c r="ASL150" s="1531"/>
      <c r="ASM150" s="1531"/>
      <c r="ASN150" s="1531"/>
      <c r="ASO150" s="1531"/>
      <c r="ASP150" s="1531"/>
      <c r="ASQ150" s="1531"/>
      <c r="ASR150" s="1531"/>
      <c r="ASS150" s="1531"/>
      <c r="AST150" s="1531"/>
      <c r="ASU150" s="1531"/>
      <c r="ASV150" s="1531"/>
      <c r="ASW150" s="1531"/>
      <c r="ASX150" s="1531"/>
      <c r="ASY150" s="1531"/>
      <c r="ASZ150" s="1531"/>
      <c r="ATA150" s="1531"/>
      <c r="ATB150" s="1531"/>
      <c r="ATC150" s="1531"/>
      <c r="ATD150" s="1531"/>
      <c r="ATE150" s="1531"/>
      <c r="ATF150" s="1531"/>
      <c r="ATG150" s="1531"/>
      <c r="ATH150" s="1531"/>
      <c r="ATI150" s="1531"/>
      <c r="ATJ150" s="1531"/>
      <c r="ATK150" s="1531"/>
      <c r="ATL150" s="1531"/>
      <c r="ATM150" s="1531"/>
      <c r="ATN150" s="1531"/>
      <c r="ATO150" s="1531"/>
      <c r="ATP150" s="1531"/>
      <c r="ATQ150" s="1531"/>
      <c r="ATR150" s="1531"/>
      <c r="ATS150" s="1531"/>
      <c r="ATT150" s="1531"/>
      <c r="ATU150" s="1531"/>
      <c r="ATV150" s="1531"/>
      <c r="ATW150" s="1531"/>
      <c r="ATX150" s="1531"/>
      <c r="ATY150" s="1531"/>
      <c r="ATZ150" s="1531"/>
      <c r="AUA150" s="1531"/>
      <c r="AUB150" s="1531"/>
      <c r="AUC150" s="1531"/>
      <c r="AUD150" s="1531"/>
      <c r="AUE150" s="1531"/>
      <c r="AUF150" s="1531"/>
      <c r="AUG150" s="1531"/>
      <c r="AUH150" s="1531"/>
      <c r="AUI150" s="1531"/>
    </row>
    <row r="151" spans="1:1231" s="1406" customFormat="1" ht="31.75" customHeight="1" x14ac:dyDescent="0.75">
      <c r="A151" s="2082"/>
      <c r="B151" s="2082"/>
      <c r="C151" s="1516">
        <f>C149+0.1</f>
        <v>19.200000000000003</v>
      </c>
      <c r="D151" s="1652" t="s">
        <v>84</v>
      </c>
      <c r="E151" s="1518" t="s">
        <v>24</v>
      </c>
      <c r="F151" s="1518" t="s">
        <v>17</v>
      </c>
      <c r="G151" s="1423">
        <f t="array" ref="G151">INDEX('Salary . staff rates'!$A$6:$C$28,MATCH(1,('Salary . staff rates'!$A$6:$A$28=E151)*('Salary . staff rates'!$B$6:$B$28=F151),0),3)</f>
        <v>750</v>
      </c>
      <c r="H151" s="1423">
        <f t="shared" si="122"/>
        <v>750</v>
      </c>
      <c r="I151" s="1519" t="s">
        <v>0</v>
      </c>
      <c r="J151" s="1520" t="s">
        <v>0</v>
      </c>
      <c r="K151" s="1527">
        <v>20</v>
      </c>
      <c r="L151" s="1522">
        <f>IF('Control panel'!$B$12="Included",IF(K151="N/A","",H151*K151),0)</f>
        <v>15000</v>
      </c>
      <c r="M151" s="1560" t="s">
        <v>33</v>
      </c>
      <c r="N151" s="1522">
        <f>IF('Control panel'!$B$12="Included",IF(M151="Yes",L151*'Salary . staff rates'!$C$34,0),0)</f>
        <v>2250</v>
      </c>
      <c r="O151" s="1648" t="s">
        <v>416</v>
      </c>
      <c r="P151" s="1848">
        <v>1</v>
      </c>
      <c r="Q151" s="1848">
        <v>1</v>
      </c>
      <c r="R151" s="1855"/>
      <c r="S151" s="1855"/>
      <c r="T151" s="1855"/>
      <c r="U151" s="1855"/>
      <c r="V151" s="1855"/>
      <c r="W151" s="1564"/>
      <c r="Y151" s="1848">
        <f t="shared" si="123"/>
        <v>15000</v>
      </c>
      <c r="Z151" s="1848">
        <f t="shared" si="124"/>
        <v>2250</v>
      </c>
      <c r="AA151" s="1433"/>
      <c r="AB151" s="1848">
        <f t="shared" si="125"/>
        <v>15000</v>
      </c>
      <c r="AC151" s="1848">
        <f t="shared" si="126"/>
        <v>2250</v>
      </c>
      <c r="AD151" s="1412"/>
      <c r="AE151" s="1412"/>
      <c r="AF151" s="1412"/>
      <c r="AL151" s="1413"/>
      <c r="AN151" s="1435">
        <f t="shared" si="127"/>
        <v>15000</v>
      </c>
      <c r="AO151" s="1435">
        <f t="shared" si="128"/>
        <v>2250</v>
      </c>
      <c r="AP151" s="1531"/>
      <c r="AQ151" s="1531"/>
      <c r="AR151" s="1531"/>
      <c r="AS151" s="1531"/>
      <c r="AT151" s="1531"/>
      <c r="AU151" s="1531"/>
      <c r="AV151" s="1531"/>
      <c r="AW151" s="1531"/>
      <c r="AX151" s="1531"/>
      <c r="AY151" s="1531"/>
      <c r="AZ151" s="1531"/>
      <c r="BA151" s="1531"/>
      <c r="BB151" s="1531"/>
      <c r="BC151" s="1531"/>
      <c r="BD151" s="1531"/>
      <c r="BE151" s="1531"/>
      <c r="BF151" s="1531"/>
      <c r="BG151" s="1531"/>
      <c r="BH151" s="1531"/>
      <c r="BI151" s="1531"/>
      <c r="BJ151" s="1531"/>
      <c r="BK151" s="1531"/>
      <c r="BL151" s="1531"/>
      <c r="BM151" s="1531"/>
      <c r="BN151" s="1531"/>
      <c r="BO151" s="1531"/>
      <c r="BP151" s="1531"/>
      <c r="BQ151" s="1531"/>
      <c r="BR151" s="1531"/>
      <c r="BS151" s="1531"/>
      <c r="BT151" s="1531"/>
      <c r="BU151" s="1531"/>
      <c r="BV151" s="1531"/>
      <c r="BW151" s="1531"/>
      <c r="BX151" s="1531"/>
      <c r="BY151" s="1531"/>
      <c r="BZ151" s="1531"/>
      <c r="CA151" s="1531"/>
      <c r="CB151" s="1531"/>
      <c r="CC151" s="1531"/>
      <c r="CD151" s="1531"/>
      <c r="CE151" s="1531"/>
      <c r="CF151" s="1531"/>
      <c r="CG151" s="1531"/>
      <c r="CH151" s="1531"/>
      <c r="CI151" s="1531"/>
      <c r="CJ151" s="1531"/>
      <c r="CK151" s="1531"/>
      <c r="CL151" s="1531"/>
      <c r="CM151" s="1531"/>
      <c r="CN151" s="1531"/>
      <c r="CO151" s="1531"/>
      <c r="CP151" s="1531"/>
      <c r="CQ151" s="1531"/>
      <c r="CR151" s="1531"/>
      <c r="CS151" s="1531"/>
      <c r="CT151" s="1531"/>
      <c r="CU151" s="1531"/>
      <c r="CV151" s="1531"/>
      <c r="CW151" s="1531"/>
      <c r="CX151" s="1531"/>
      <c r="CY151" s="1531"/>
      <c r="CZ151" s="1531"/>
      <c r="DA151" s="1531"/>
      <c r="DB151" s="1531"/>
      <c r="DC151" s="1531"/>
      <c r="DD151" s="1531"/>
      <c r="DE151" s="1531"/>
      <c r="DF151" s="1531"/>
      <c r="DG151" s="1531"/>
      <c r="DH151" s="1531"/>
      <c r="DI151" s="1531"/>
      <c r="DJ151" s="1531"/>
      <c r="DK151" s="1531"/>
      <c r="DL151" s="1531"/>
      <c r="DM151" s="1531"/>
      <c r="DN151" s="1531"/>
      <c r="DO151" s="1531"/>
      <c r="DP151" s="1531"/>
      <c r="DQ151" s="1531"/>
      <c r="DR151" s="1531"/>
      <c r="DS151" s="1531"/>
      <c r="DT151" s="1531"/>
      <c r="DU151" s="1531"/>
      <c r="DV151" s="1531"/>
      <c r="DW151" s="1531"/>
      <c r="DX151" s="1531"/>
      <c r="DY151" s="1531"/>
      <c r="DZ151" s="1531"/>
      <c r="EA151" s="1531"/>
      <c r="EB151" s="1531"/>
      <c r="EC151" s="1531"/>
      <c r="ED151" s="1531"/>
      <c r="EE151" s="1531"/>
      <c r="EF151" s="1531"/>
      <c r="EG151" s="1531"/>
      <c r="EH151" s="1531"/>
      <c r="EI151" s="1531"/>
      <c r="EJ151" s="1531"/>
      <c r="EK151" s="1531"/>
      <c r="EL151" s="1531"/>
      <c r="EM151" s="1531"/>
      <c r="EN151" s="1531"/>
      <c r="EO151" s="1531"/>
      <c r="EP151" s="1531"/>
      <c r="EQ151" s="1531"/>
      <c r="ER151" s="1531"/>
      <c r="ES151" s="1531"/>
      <c r="ET151" s="1531"/>
      <c r="EU151" s="1531"/>
      <c r="EV151" s="1531"/>
      <c r="EW151" s="1531"/>
      <c r="EX151" s="1531"/>
      <c r="EY151" s="1531"/>
      <c r="EZ151" s="1531"/>
      <c r="FA151" s="1531"/>
      <c r="FB151" s="1531"/>
      <c r="FC151" s="1531"/>
      <c r="FD151" s="1531"/>
      <c r="FE151" s="1531"/>
      <c r="FF151" s="1531"/>
      <c r="FG151" s="1531"/>
      <c r="FH151" s="1531"/>
      <c r="FI151" s="1531"/>
      <c r="FJ151" s="1531"/>
      <c r="FK151" s="1531"/>
      <c r="FL151" s="1531"/>
      <c r="FM151" s="1531"/>
      <c r="FN151" s="1531"/>
      <c r="FO151" s="1531"/>
      <c r="FP151" s="1531"/>
      <c r="FQ151" s="1531"/>
      <c r="FR151" s="1531"/>
      <c r="FS151" s="1531"/>
      <c r="FT151" s="1531"/>
      <c r="FU151" s="1531"/>
      <c r="FV151" s="1531"/>
      <c r="FW151" s="1531"/>
      <c r="FX151" s="1531"/>
      <c r="FY151" s="1531"/>
      <c r="FZ151" s="1531"/>
      <c r="GA151" s="1531"/>
      <c r="GB151" s="1531"/>
      <c r="GC151" s="1531"/>
      <c r="GD151" s="1531"/>
      <c r="GE151" s="1531"/>
      <c r="GF151" s="1531"/>
      <c r="GG151" s="1531"/>
      <c r="GH151" s="1531"/>
      <c r="GI151" s="1531"/>
      <c r="GJ151" s="1531"/>
      <c r="GK151" s="1531"/>
      <c r="GL151" s="1531"/>
      <c r="GM151" s="1531"/>
      <c r="GN151" s="1531"/>
      <c r="GO151" s="1531"/>
      <c r="GP151" s="1531"/>
      <c r="GQ151" s="1531"/>
      <c r="GR151" s="1531"/>
      <c r="GS151" s="1531"/>
      <c r="GT151" s="1531"/>
      <c r="GU151" s="1531"/>
      <c r="GV151" s="1531"/>
      <c r="GW151" s="1531"/>
      <c r="GX151" s="1531"/>
      <c r="GY151" s="1531"/>
      <c r="GZ151" s="1531"/>
      <c r="HA151" s="1531"/>
      <c r="HB151" s="1531"/>
      <c r="HC151" s="1531"/>
      <c r="HD151" s="1531"/>
      <c r="HE151" s="1531"/>
      <c r="HF151" s="1531"/>
      <c r="HG151" s="1531"/>
      <c r="HH151" s="1531"/>
      <c r="HI151" s="1531"/>
      <c r="HJ151" s="1531"/>
      <c r="HK151" s="1531"/>
      <c r="HL151" s="1531"/>
      <c r="HM151" s="1531"/>
      <c r="HN151" s="1531"/>
      <c r="HO151" s="1531"/>
      <c r="HP151" s="1531"/>
      <c r="HQ151" s="1531"/>
      <c r="HR151" s="1531"/>
      <c r="HS151" s="1531"/>
      <c r="HT151" s="1531"/>
      <c r="HU151" s="1531"/>
      <c r="HV151" s="1531"/>
      <c r="HW151" s="1531"/>
      <c r="HX151" s="1531"/>
      <c r="HY151" s="1531"/>
      <c r="HZ151" s="1531"/>
      <c r="IA151" s="1531"/>
      <c r="IB151" s="1531"/>
      <c r="IC151" s="1531"/>
      <c r="ID151" s="1531"/>
      <c r="IE151" s="1531"/>
      <c r="IF151" s="1531"/>
      <c r="IG151" s="1531"/>
      <c r="IH151" s="1531"/>
      <c r="II151" s="1531"/>
      <c r="IJ151" s="1531"/>
      <c r="IK151" s="1531"/>
      <c r="IL151" s="1531"/>
      <c r="IM151" s="1531"/>
      <c r="IN151" s="1531"/>
      <c r="IO151" s="1531"/>
      <c r="IP151" s="1531"/>
      <c r="IQ151" s="1531"/>
      <c r="IR151" s="1531"/>
      <c r="IS151" s="1531"/>
      <c r="IT151" s="1531"/>
      <c r="IU151" s="1531"/>
      <c r="IV151" s="1531"/>
      <c r="IW151" s="1531"/>
      <c r="IX151" s="1531"/>
      <c r="IY151" s="1531"/>
      <c r="IZ151" s="1531"/>
      <c r="JA151" s="1531"/>
      <c r="JB151" s="1531"/>
      <c r="JC151" s="1531"/>
      <c r="JD151" s="1531"/>
      <c r="JE151" s="1531"/>
      <c r="JF151" s="1531"/>
      <c r="JG151" s="1531"/>
      <c r="JH151" s="1531"/>
      <c r="JI151" s="1531"/>
      <c r="JJ151" s="1531"/>
      <c r="JK151" s="1531"/>
      <c r="JL151" s="1531"/>
      <c r="JM151" s="1531"/>
      <c r="JN151" s="1531"/>
      <c r="JO151" s="1531"/>
      <c r="JP151" s="1531"/>
      <c r="JQ151" s="1531"/>
      <c r="JR151" s="1531"/>
      <c r="JS151" s="1531"/>
      <c r="JT151" s="1531"/>
      <c r="JU151" s="1531"/>
      <c r="JV151" s="1531"/>
      <c r="JW151" s="1531"/>
      <c r="JX151" s="1531"/>
      <c r="JY151" s="1531"/>
      <c r="JZ151" s="1531"/>
      <c r="KA151" s="1531"/>
      <c r="KB151" s="1531"/>
      <c r="KC151" s="1531"/>
      <c r="KD151" s="1531"/>
      <c r="KE151" s="1531"/>
      <c r="KF151" s="1531"/>
      <c r="KG151" s="1531"/>
      <c r="KH151" s="1531"/>
      <c r="KI151" s="1531"/>
      <c r="KJ151" s="1531"/>
      <c r="KK151" s="1531"/>
      <c r="KL151" s="1531"/>
      <c r="KM151" s="1531"/>
      <c r="KN151" s="1531"/>
      <c r="KO151" s="1531"/>
      <c r="KP151" s="1531"/>
      <c r="KQ151" s="1531"/>
      <c r="KR151" s="1531"/>
      <c r="KS151" s="1531"/>
      <c r="KT151" s="1531"/>
      <c r="KU151" s="1531"/>
      <c r="KV151" s="1531"/>
      <c r="KW151" s="1531"/>
      <c r="KX151" s="1531"/>
      <c r="KY151" s="1531"/>
      <c r="KZ151" s="1531"/>
      <c r="LA151" s="1531"/>
      <c r="LB151" s="1531"/>
      <c r="LC151" s="1531"/>
      <c r="LD151" s="1531"/>
      <c r="LE151" s="1531"/>
      <c r="LF151" s="1531"/>
      <c r="LG151" s="1531"/>
      <c r="LH151" s="1531"/>
      <c r="LI151" s="1531"/>
      <c r="LJ151" s="1531"/>
      <c r="LK151" s="1531"/>
      <c r="LL151" s="1531"/>
      <c r="LM151" s="1531"/>
      <c r="LN151" s="1531"/>
      <c r="LO151" s="1531"/>
      <c r="LP151" s="1531"/>
      <c r="LQ151" s="1531"/>
      <c r="LR151" s="1531"/>
      <c r="LS151" s="1531"/>
      <c r="LT151" s="1531"/>
      <c r="LU151" s="1531"/>
      <c r="LV151" s="1531"/>
      <c r="LW151" s="1531"/>
      <c r="LX151" s="1531"/>
      <c r="LY151" s="1531"/>
      <c r="LZ151" s="1531"/>
      <c r="MA151" s="1531"/>
      <c r="MB151" s="1531"/>
      <c r="MC151" s="1531"/>
      <c r="MD151" s="1531"/>
      <c r="ME151" s="1531"/>
      <c r="MF151" s="1531"/>
      <c r="MG151" s="1531"/>
      <c r="MH151" s="1531"/>
      <c r="MI151" s="1531"/>
      <c r="MJ151" s="1531"/>
      <c r="MK151" s="1531"/>
      <c r="ML151" s="1531"/>
      <c r="MM151" s="1531"/>
      <c r="MN151" s="1531"/>
      <c r="MO151" s="1531"/>
      <c r="MP151" s="1531"/>
      <c r="MQ151" s="1531"/>
      <c r="MR151" s="1531"/>
      <c r="MS151" s="1531"/>
      <c r="MT151" s="1531"/>
      <c r="MU151" s="1531"/>
      <c r="MV151" s="1531"/>
      <c r="MW151" s="1531"/>
      <c r="MX151" s="1531"/>
      <c r="MY151" s="1531"/>
      <c r="MZ151" s="1531"/>
      <c r="NA151" s="1531"/>
      <c r="NB151" s="1531"/>
      <c r="NC151" s="1531"/>
      <c r="ND151" s="1531"/>
      <c r="NE151" s="1531"/>
      <c r="NF151" s="1531"/>
      <c r="NG151" s="1531"/>
      <c r="NH151" s="1531"/>
      <c r="NI151" s="1531"/>
      <c r="NJ151" s="1531"/>
      <c r="NK151" s="1531"/>
      <c r="NL151" s="1531"/>
      <c r="NM151" s="1531"/>
      <c r="NN151" s="1531"/>
      <c r="NO151" s="1531"/>
      <c r="NP151" s="1531"/>
      <c r="NQ151" s="1531"/>
      <c r="NR151" s="1531"/>
      <c r="NS151" s="1531"/>
      <c r="NT151" s="1531"/>
      <c r="NU151" s="1531"/>
      <c r="NV151" s="1531"/>
      <c r="NW151" s="1531"/>
      <c r="NX151" s="1531"/>
      <c r="NY151" s="1531"/>
      <c r="NZ151" s="1531"/>
      <c r="OA151" s="1531"/>
      <c r="OB151" s="1531"/>
      <c r="OC151" s="1531"/>
      <c r="OD151" s="1531"/>
      <c r="OE151" s="1531"/>
      <c r="OF151" s="1531"/>
      <c r="OG151" s="1531"/>
      <c r="OH151" s="1531"/>
      <c r="OI151" s="1531"/>
      <c r="OJ151" s="1531"/>
      <c r="OK151" s="1531"/>
      <c r="OL151" s="1531"/>
      <c r="OM151" s="1531"/>
      <c r="ON151" s="1531"/>
      <c r="OO151" s="1531"/>
      <c r="OP151" s="1531"/>
      <c r="OQ151" s="1531"/>
      <c r="OR151" s="1531"/>
      <c r="OS151" s="1531"/>
      <c r="OT151" s="1531"/>
      <c r="OU151" s="1531"/>
      <c r="OV151" s="1531"/>
      <c r="OW151" s="1531"/>
      <c r="OX151" s="1531"/>
      <c r="OY151" s="1531"/>
      <c r="OZ151" s="1531"/>
      <c r="PA151" s="1531"/>
      <c r="PB151" s="1531"/>
      <c r="PC151" s="1531"/>
      <c r="PD151" s="1531"/>
      <c r="PE151" s="1531"/>
      <c r="PF151" s="1531"/>
      <c r="PG151" s="1531"/>
      <c r="PH151" s="1531"/>
      <c r="PI151" s="1531"/>
      <c r="PJ151" s="1531"/>
      <c r="PK151" s="1531"/>
      <c r="PL151" s="1531"/>
      <c r="PM151" s="1531"/>
      <c r="PN151" s="1531"/>
      <c r="PO151" s="1531"/>
      <c r="PP151" s="1531"/>
      <c r="PQ151" s="1531"/>
      <c r="PR151" s="1531"/>
      <c r="PS151" s="1531"/>
      <c r="PT151" s="1531"/>
      <c r="PU151" s="1531"/>
      <c r="PV151" s="1531"/>
      <c r="PW151" s="1531"/>
      <c r="PX151" s="1531"/>
      <c r="PY151" s="1531"/>
      <c r="PZ151" s="1531"/>
      <c r="QA151" s="1531"/>
      <c r="QB151" s="1531"/>
      <c r="QC151" s="1531"/>
      <c r="QD151" s="1531"/>
      <c r="QE151" s="1531"/>
      <c r="QF151" s="1531"/>
      <c r="QG151" s="1531"/>
      <c r="QH151" s="1531"/>
      <c r="QI151" s="1531"/>
      <c r="QJ151" s="1531"/>
      <c r="QK151" s="1531"/>
      <c r="QL151" s="1531"/>
      <c r="QM151" s="1531"/>
      <c r="QN151" s="1531"/>
      <c r="QO151" s="1531"/>
      <c r="QP151" s="1531"/>
      <c r="QQ151" s="1531"/>
      <c r="QR151" s="1531"/>
      <c r="QS151" s="1531"/>
      <c r="QT151" s="1531"/>
      <c r="QU151" s="1531"/>
      <c r="QV151" s="1531"/>
      <c r="QW151" s="1531"/>
      <c r="QX151" s="1531"/>
      <c r="QY151" s="1531"/>
      <c r="QZ151" s="1531"/>
      <c r="RA151" s="1531"/>
      <c r="RB151" s="1531"/>
      <c r="RC151" s="1531"/>
      <c r="RD151" s="1531"/>
      <c r="RE151" s="1531"/>
      <c r="RF151" s="1531"/>
      <c r="RG151" s="1531"/>
      <c r="RH151" s="1531"/>
      <c r="RI151" s="1531"/>
      <c r="RJ151" s="1531"/>
      <c r="RK151" s="1531"/>
      <c r="RL151" s="1531"/>
      <c r="RM151" s="1531"/>
      <c r="RN151" s="1531"/>
      <c r="RO151" s="1531"/>
      <c r="RP151" s="1531"/>
      <c r="RQ151" s="1531"/>
      <c r="RR151" s="1531"/>
      <c r="RS151" s="1531"/>
      <c r="RT151" s="1531"/>
      <c r="RU151" s="1531"/>
      <c r="RV151" s="1531"/>
      <c r="RW151" s="1531"/>
      <c r="RX151" s="1531"/>
      <c r="RY151" s="1531"/>
      <c r="RZ151" s="1531"/>
      <c r="SA151" s="1531"/>
      <c r="SB151" s="1531"/>
      <c r="SC151" s="1531"/>
      <c r="SD151" s="1531"/>
      <c r="SE151" s="1531"/>
      <c r="SF151" s="1531"/>
      <c r="SG151" s="1531"/>
      <c r="SH151" s="1531"/>
      <c r="SI151" s="1531"/>
      <c r="SJ151" s="1531"/>
      <c r="SK151" s="1531"/>
      <c r="SL151" s="1531"/>
      <c r="SM151" s="1531"/>
      <c r="SN151" s="1531"/>
      <c r="SO151" s="1531"/>
      <c r="SP151" s="1531"/>
      <c r="SQ151" s="1531"/>
      <c r="SR151" s="1531"/>
      <c r="SS151" s="1531"/>
      <c r="ST151" s="1531"/>
      <c r="SU151" s="1531"/>
      <c r="SV151" s="1531"/>
      <c r="SW151" s="1531"/>
      <c r="SX151" s="1531"/>
      <c r="SY151" s="1531"/>
      <c r="SZ151" s="1531"/>
      <c r="TA151" s="1531"/>
      <c r="TB151" s="1531"/>
      <c r="TC151" s="1531"/>
      <c r="TD151" s="1531"/>
      <c r="TE151" s="1531"/>
      <c r="TF151" s="1531"/>
      <c r="TG151" s="1531"/>
      <c r="TH151" s="1531"/>
      <c r="TI151" s="1531"/>
      <c r="TJ151" s="1531"/>
      <c r="TK151" s="1531"/>
      <c r="TL151" s="1531"/>
      <c r="TM151" s="1531"/>
      <c r="TN151" s="1531"/>
      <c r="TO151" s="1531"/>
      <c r="TP151" s="1531"/>
      <c r="TQ151" s="1531"/>
      <c r="TR151" s="1531"/>
      <c r="TS151" s="1531"/>
      <c r="TT151" s="1531"/>
      <c r="TU151" s="1531"/>
      <c r="TV151" s="1531"/>
      <c r="TW151" s="1531"/>
      <c r="TX151" s="1531"/>
      <c r="TY151" s="1531"/>
      <c r="TZ151" s="1531"/>
      <c r="UA151" s="1531"/>
      <c r="UB151" s="1531"/>
      <c r="UC151" s="1531"/>
      <c r="UD151" s="1531"/>
      <c r="UE151" s="1531"/>
      <c r="UF151" s="1531"/>
      <c r="UG151" s="1531"/>
      <c r="UH151" s="1531"/>
      <c r="UI151" s="1531"/>
      <c r="UJ151" s="1531"/>
      <c r="UK151" s="1531"/>
      <c r="UL151" s="1531"/>
      <c r="UM151" s="1531"/>
      <c r="UN151" s="1531"/>
      <c r="UO151" s="1531"/>
      <c r="UP151" s="1531"/>
      <c r="UQ151" s="1531"/>
      <c r="UR151" s="1531"/>
      <c r="US151" s="1531"/>
      <c r="UT151" s="1531"/>
      <c r="UU151" s="1531"/>
      <c r="UV151" s="1531"/>
      <c r="UW151" s="1531"/>
      <c r="UX151" s="1531"/>
      <c r="UY151" s="1531"/>
      <c r="UZ151" s="1531"/>
      <c r="VA151" s="1531"/>
      <c r="VB151" s="1531"/>
      <c r="VC151" s="1531"/>
      <c r="VD151" s="1531"/>
      <c r="VE151" s="1531"/>
      <c r="VF151" s="1531"/>
      <c r="VG151" s="1531"/>
      <c r="VH151" s="1531"/>
      <c r="VI151" s="1531"/>
      <c r="VJ151" s="1531"/>
      <c r="VK151" s="1531"/>
      <c r="VL151" s="1531"/>
      <c r="VM151" s="1531"/>
      <c r="VN151" s="1531"/>
      <c r="VO151" s="1531"/>
      <c r="VP151" s="1531"/>
      <c r="VQ151" s="1531"/>
      <c r="VR151" s="1531"/>
      <c r="VS151" s="1531"/>
      <c r="VT151" s="1531"/>
      <c r="VU151" s="1531"/>
      <c r="VV151" s="1531"/>
      <c r="VW151" s="1531"/>
      <c r="VX151" s="1531"/>
      <c r="VY151" s="1531"/>
      <c r="VZ151" s="1531"/>
      <c r="WA151" s="1531"/>
      <c r="WB151" s="1531"/>
      <c r="WC151" s="1531"/>
      <c r="WD151" s="1531"/>
      <c r="WE151" s="1531"/>
      <c r="WF151" s="1531"/>
      <c r="WG151" s="1531"/>
      <c r="WH151" s="1531"/>
      <c r="WI151" s="1531"/>
      <c r="WJ151" s="1531"/>
      <c r="WK151" s="1531"/>
      <c r="WL151" s="1531"/>
      <c r="WM151" s="1531"/>
      <c r="WN151" s="1531"/>
      <c r="WO151" s="1531"/>
      <c r="WP151" s="1531"/>
      <c r="WQ151" s="1531"/>
      <c r="WR151" s="1531"/>
      <c r="WS151" s="1531"/>
      <c r="WT151" s="1531"/>
      <c r="WU151" s="1531"/>
      <c r="WV151" s="1531"/>
      <c r="WW151" s="1531"/>
      <c r="WX151" s="1531"/>
      <c r="WY151" s="1531"/>
      <c r="WZ151" s="1531"/>
      <c r="XA151" s="1531"/>
      <c r="XB151" s="1531"/>
      <c r="XC151" s="1531"/>
      <c r="XD151" s="1531"/>
      <c r="XE151" s="1531"/>
      <c r="XF151" s="1531"/>
      <c r="XG151" s="1531"/>
      <c r="XH151" s="1531"/>
      <c r="XI151" s="1531"/>
      <c r="XJ151" s="1531"/>
      <c r="XK151" s="1531"/>
      <c r="XL151" s="1531"/>
      <c r="XM151" s="1531"/>
      <c r="XN151" s="1531"/>
      <c r="XO151" s="1531"/>
      <c r="XP151" s="1531"/>
      <c r="XQ151" s="1531"/>
      <c r="XR151" s="1531"/>
      <c r="XS151" s="1531"/>
      <c r="XT151" s="1531"/>
      <c r="XU151" s="1531"/>
      <c r="XV151" s="1531"/>
      <c r="XW151" s="1531"/>
      <c r="XX151" s="1531"/>
      <c r="XY151" s="1531"/>
      <c r="XZ151" s="1531"/>
      <c r="YA151" s="1531"/>
      <c r="YB151" s="1531"/>
      <c r="YC151" s="1531"/>
      <c r="YD151" s="1531"/>
      <c r="YE151" s="1531"/>
      <c r="YF151" s="1531"/>
      <c r="YG151" s="1531"/>
      <c r="YH151" s="1531"/>
      <c r="YI151" s="1531"/>
      <c r="YJ151" s="1531"/>
      <c r="YK151" s="1531"/>
      <c r="YL151" s="1531"/>
      <c r="YM151" s="1531"/>
      <c r="YN151" s="1531"/>
      <c r="YO151" s="1531"/>
      <c r="YP151" s="1531"/>
      <c r="YQ151" s="1531"/>
      <c r="YR151" s="1531"/>
      <c r="YS151" s="1531"/>
      <c r="YT151" s="1531"/>
      <c r="YU151" s="1531"/>
      <c r="YV151" s="1531"/>
      <c r="YW151" s="1531"/>
      <c r="YX151" s="1531"/>
      <c r="YY151" s="1531"/>
      <c r="YZ151" s="1531"/>
      <c r="ZA151" s="1531"/>
      <c r="ZB151" s="1531"/>
      <c r="ZC151" s="1531"/>
      <c r="ZD151" s="1531"/>
      <c r="ZE151" s="1531"/>
      <c r="ZF151" s="1531"/>
      <c r="ZG151" s="1531"/>
      <c r="ZH151" s="1531"/>
      <c r="ZI151" s="1531"/>
      <c r="ZJ151" s="1531"/>
      <c r="ZK151" s="1531"/>
      <c r="ZL151" s="1531"/>
      <c r="ZM151" s="1531"/>
      <c r="ZN151" s="1531"/>
      <c r="ZO151" s="1531"/>
      <c r="ZP151" s="1531"/>
      <c r="ZQ151" s="1531"/>
      <c r="ZR151" s="1531"/>
      <c r="ZS151" s="1531"/>
      <c r="ZT151" s="1531"/>
      <c r="ZU151" s="1531"/>
      <c r="ZV151" s="1531"/>
      <c r="ZW151" s="1531"/>
      <c r="ZX151" s="1531"/>
      <c r="ZY151" s="1531"/>
      <c r="ZZ151" s="1531"/>
      <c r="AAA151" s="1531"/>
      <c r="AAB151" s="1531"/>
      <c r="AAC151" s="1531"/>
      <c r="AAD151" s="1531"/>
      <c r="AAE151" s="1531"/>
      <c r="AAF151" s="1531"/>
      <c r="AAG151" s="1531"/>
      <c r="AAH151" s="1531"/>
      <c r="AAI151" s="1531"/>
      <c r="AAJ151" s="1531"/>
      <c r="AAK151" s="1531"/>
      <c r="AAL151" s="1531"/>
      <c r="AAM151" s="1531"/>
      <c r="AAN151" s="1531"/>
      <c r="AAO151" s="1531"/>
      <c r="AAP151" s="1531"/>
      <c r="AAQ151" s="1531"/>
      <c r="AAR151" s="1531"/>
      <c r="AAS151" s="1531"/>
      <c r="AAT151" s="1531"/>
      <c r="AAU151" s="1531"/>
      <c r="AAV151" s="1531"/>
      <c r="AAW151" s="1531"/>
      <c r="AAX151" s="1531"/>
      <c r="AAY151" s="1531"/>
      <c r="AAZ151" s="1531"/>
      <c r="ABA151" s="1531"/>
      <c r="ABB151" s="1531"/>
      <c r="ABC151" s="1531"/>
      <c r="ABD151" s="1531"/>
      <c r="ABE151" s="1531"/>
      <c r="ABF151" s="1531"/>
      <c r="ABG151" s="1531"/>
      <c r="ABH151" s="1531"/>
      <c r="ABI151" s="1531"/>
      <c r="ABJ151" s="1531"/>
      <c r="ABK151" s="1531"/>
      <c r="ABL151" s="1531"/>
      <c r="ABM151" s="1531"/>
      <c r="ABN151" s="1531"/>
      <c r="ABO151" s="1531"/>
      <c r="ABP151" s="1531"/>
      <c r="ABQ151" s="1531"/>
      <c r="ABR151" s="1531"/>
      <c r="ABS151" s="1531"/>
      <c r="ABT151" s="1531"/>
      <c r="ABU151" s="1531"/>
      <c r="ABV151" s="1531"/>
      <c r="ABW151" s="1531"/>
      <c r="ABX151" s="1531"/>
      <c r="ABY151" s="1531"/>
      <c r="ABZ151" s="1531"/>
      <c r="ACA151" s="1531"/>
      <c r="ACB151" s="1531"/>
      <c r="ACC151" s="1531"/>
      <c r="ACD151" s="1531"/>
      <c r="ACE151" s="1531"/>
      <c r="ACF151" s="1531"/>
      <c r="ACG151" s="1531"/>
      <c r="ACH151" s="1531"/>
      <c r="ACI151" s="1531"/>
      <c r="ACJ151" s="1531"/>
      <c r="ACK151" s="1531"/>
      <c r="ACL151" s="1531"/>
      <c r="ACM151" s="1531"/>
      <c r="ACN151" s="1531"/>
      <c r="ACO151" s="1531"/>
      <c r="ACP151" s="1531"/>
      <c r="ACQ151" s="1531"/>
      <c r="ACR151" s="1531"/>
      <c r="ACS151" s="1531"/>
      <c r="ACT151" s="1531"/>
      <c r="ACU151" s="1531"/>
      <c r="ACV151" s="1531"/>
      <c r="ACW151" s="1531"/>
      <c r="ACX151" s="1531"/>
      <c r="ACY151" s="1531"/>
      <c r="ACZ151" s="1531"/>
      <c r="ADA151" s="1531"/>
      <c r="ADB151" s="1531"/>
      <c r="ADC151" s="1531"/>
      <c r="ADD151" s="1531"/>
      <c r="ADE151" s="1531"/>
      <c r="ADF151" s="1531"/>
      <c r="ADG151" s="1531"/>
      <c r="ADH151" s="1531"/>
      <c r="ADI151" s="1531"/>
      <c r="ADJ151" s="1531"/>
      <c r="ADK151" s="1531"/>
      <c r="ADL151" s="1531"/>
      <c r="ADM151" s="1531"/>
      <c r="ADN151" s="1531"/>
      <c r="ADO151" s="1531"/>
      <c r="ADP151" s="1531"/>
      <c r="ADQ151" s="1531"/>
      <c r="ADR151" s="1531"/>
      <c r="ADS151" s="1531"/>
      <c r="ADT151" s="1531"/>
      <c r="ADU151" s="1531"/>
      <c r="ADV151" s="1531"/>
      <c r="ADW151" s="1531"/>
      <c r="ADX151" s="1531"/>
      <c r="ADY151" s="1531"/>
      <c r="ADZ151" s="1531"/>
      <c r="AEA151" s="1531"/>
      <c r="AEB151" s="1531"/>
      <c r="AEC151" s="1531"/>
      <c r="AED151" s="1531"/>
      <c r="AEE151" s="1531"/>
      <c r="AEF151" s="1531"/>
      <c r="AEG151" s="1531"/>
      <c r="AEH151" s="1531"/>
      <c r="AEI151" s="1531"/>
      <c r="AEJ151" s="1531"/>
      <c r="AEK151" s="1531"/>
      <c r="AEL151" s="1531"/>
      <c r="AEM151" s="1531"/>
      <c r="AEN151" s="1531"/>
      <c r="AEO151" s="1531"/>
      <c r="AEP151" s="1531"/>
      <c r="AEQ151" s="1531"/>
      <c r="AER151" s="1531"/>
      <c r="AES151" s="1531"/>
      <c r="AET151" s="1531"/>
      <c r="AEU151" s="1531"/>
      <c r="AEV151" s="1531"/>
      <c r="AEW151" s="1531"/>
      <c r="AEX151" s="1531"/>
      <c r="AEY151" s="1531"/>
      <c r="AEZ151" s="1531"/>
      <c r="AFA151" s="1531"/>
      <c r="AFB151" s="1531"/>
      <c r="AFC151" s="1531"/>
      <c r="AFD151" s="1531"/>
      <c r="AFE151" s="1531"/>
      <c r="AFF151" s="1531"/>
      <c r="AFG151" s="1531"/>
      <c r="AFH151" s="1531"/>
      <c r="AFI151" s="1531"/>
      <c r="AFJ151" s="1531"/>
      <c r="AFK151" s="1531"/>
      <c r="AFL151" s="1531"/>
      <c r="AFM151" s="1531"/>
      <c r="AFN151" s="1531"/>
      <c r="AFO151" s="1531"/>
      <c r="AFP151" s="1531"/>
      <c r="AFQ151" s="1531"/>
      <c r="AFR151" s="1531"/>
      <c r="AFS151" s="1531"/>
      <c r="AFT151" s="1531"/>
      <c r="AFU151" s="1531"/>
      <c r="AFV151" s="1531"/>
      <c r="AFW151" s="1531"/>
      <c r="AFX151" s="1531"/>
      <c r="AFY151" s="1531"/>
      <c r="AFZ151" s="1531"/>
      <c r="AGA151" s="1531"/>
      <c r="AGB151" s="1531"/>
      <c r="AGC151" s="1531"/>
      <c r="AGD151" s="1531"/>
      <c r="AGE151" s="1531"/>
      <c r="AGF151" s="1531"/>
      <c r="AGG151" s="1531"/>
      <c r="AGH151" s="1531"/>
      <c r="AGI151" s="1531"/>
      <c r="AGJ151" s="1531"/>
      <c r="AGK151" s="1531"/>
      <c r="AGL151" s="1531"/>
      <c r="AGM151" s="1531"/>
      <c r="AGN151" s="1531"/>
      <c r="AGO151" s="1531"/>
      <c r="AGP151" s="1531"/>
      <c r="AGQ151" s="1531"/>
      <c r="AGR151" s="1531"/>
      <c r="AGS151" s="1531"/>
      <c r="AGT151" s="1531"/>
      <c r="AGU151" s="1531"/>
      <c r="AGV151" s="1531"/>
      <c r="AGW151" s="1531"/>
      <c r="AGX151" s="1531"/>
      <c r="AGY151" s="1531"/>
      <c r="AGZ151" s="1531"/>
      <c r="AHA151" s="1531"/>
      <c r="AHB151" s="1531"/>
      <c r="AHC151" s="1531"/>
      <c r="AHD151" s="1531"/>
      <c r="AHE151" s="1531"/>
      <c r="AHF151" s="1531"/>
      <c r="AHG151" s="1531"/>
      <c r="AHH151" s="1531"/>
      <c r="AHI151" s="1531"/>
      <c r="AHJ151" s="1531"/>
      <c r="AHK151" s="1531"/>
      <c r="AHL151" s="1531"/>
      <c r="AHM151" s="1531"/>
      <c r="AHN151" s="1531"/>
      <c r="AHO151" s="1531"/>
      <c r="AHP151" s="1531"/>
      <c r="AHQ151" s="1531"/>
      <c r="AHR151" s="1531"/>
      <c r="AHS151" s="1531"/>
      <c r="AHT151" s="1531"/>
      <c r="AHU151" s="1531"/>
      <c r="AHV151" s="1531"/>
      <c r="AHW151" s="1531"/>
      <c r="AHX151" s="1531"/>
      <c r="AHY151" s="1531"/>
      <c r="AHZ151" s="1531"/>
      <c r="AIA151" s="1531"/>
      <c r="AIB151" s="1531"/>
      <c r="AIC151" s="1531"/>
      <c r="AID151" s="1531"/>
      <c r="AIE151" s="1531"/>
      <c r="AIF151" s="1531"/>
      <c r="AIG151" s="1531"/>
      <c r="AIH151" s="1531"/>
      <c r="AII151" s="1531"/>
      <c r="AIJ151" s="1531"/>
      <c r="AIK151" s="1531"/>
      <c r="AIL151" s="1531"/>
      <c r="AIM151" s="1531"/>
      <c r="AIN151" s="1531"/>
      <c r="AIO151" s="1531"/>
      <c r="AIP151" s="1531"/>
      <c r="AIQ151" s="1531"/>
      <c r="AIR151" s="1531"/>
      <c r="AIS151" s="1531"/>
      <c r="AIT151" s="1531"/>
      <c r="AIU151" s="1531"/>
      <c r="AIV151" s="1531"/>
      <c r="AIW151" s="1531"/>
      <c r="AIX151" s="1531"/>
      <c r="AIY151" s="1531"/>
      <c r="AIZ151" s="1531"/>
      <c r="AJA151" s="1531"/>
      <c r="AJB151" s="1531"/>
      <c r="AJC151" s="1531"/>
      <c r="AJD151" s="1531"/>
      <c r="AJE151" s="1531"/>
      <c r="AJF151" s="1531"/>
      <c r="AJG151" s="1531"/>
      <c r="AJH151" s="1531"/>
      <c r="AJI151" s="1531"/>
      <c r="AJJ151" s="1531"/>
      <c r="AJK151" s="1531"/>
      <c r="AJL151" s="1531"/>
      <c r="AJM151" s="1531"/>
      <c r="AJN151" s="1531"/>
      <c r="AJO151" s="1531"/>
      <c r="AJP151" s="1531"/>
      <c r="AJQ151" s="1531"/>
      <c r="AJR151" s="1531"/>
      <c r="AJS151" s="1531"/>
      <c r="AJT151" s="1531"/>
      <c r="AJU151" s="1531"/>
      <c r="AJV151" s="1531"/>
      <c r="AJW151" s="1531"/>
      <c r="AJX151" s="1531"/>
      <c r="AJY151" s="1531"/>
      <c r="AJZ151" s="1531"/>
      <c r="AKA151" s="1531"/>
      <c r="AKB151" s="1531"/>
      <c r="AKC151" s="1531"/>
      <c r="AKD151" s="1531"/>
      <c r="AKE151" s="1531"/>
      <c r="AKF151" s="1531"/>
      <c r="AKG151" s="1531"/>
      <c r="AKH151" s="1531"/>
      <c r="AKI151" s="1531"/>
      <c r="AKJ151" s="1531"/>
      <c r="AKK151" s="1531"/>
      <c r="AKL151" s="1531"/>
      <c r="AKM151" s="1531"/>
      <c r="AKN151" s="1531"/>
      <c r="AKO151" s="1531"/>
      <c r="AKP151" s="1531"/>
      <c r="AKQ151" s="1531"/>
      <c r="AKR151" s="1531"/>
      <c r="AKS151" s="1531"/>
      <c r="AKT151" s="1531"/>
      <c r="AKU151" s="1531"/>
      <c r="AKV151" s="1531"/>
      <c r="AKW151" s="1531"/>
      <c r="AKX151" s="1531"/>
      <c r="AKY151" s="1531"/>
      <c r="AKZ151" s="1531"/>
      <c r="ALA151" s="1531"/>
      <c r="ALB151" s="1531"/>
      <c r="ALC151" s="1531"/>
      <c r="ALD151" s="1531"/>
      <c r="ALE151" s="1531"/>
      <c r="ALF151" s="1531"/>
      <c r="ALG151" s="1531"/>
      <c r="ALH151" s="1531"/>
      <c r="ALI151" s="1531"/>
      <c r="ALJ151" s="1531"/>
      <c r="ALK151" s="1531"/>
      <c r="ALL151" s="1531"/>
      <c r="ALM151" s="1531"/>
      <c r="ALN151" s="1531"/>
      <c r="ALO151" s="1531"/>
      <c r="ALP151" s="1531"/>
      <c r="ALQ151" s="1531"/>
      <c r="ALR151" s="1531"/>
      <c r="ALS151" s="1531"/>
      <c r="ALT151" s="1531"/>
      <c r="ALU151" s="1531"/>
      <c r="ALV151" s="1531"/>
      <c r="ALW151" s="1531"/>
      <c r="ALX151" s="1531"/>
      <c r="ALY151" s="1531"/>
      <c r="ALZ151" s="1531"/>
      <c r="AMA151" s="1531"/>
      <c r="AMB151" s="1531"/>
      <c r="AMC151" s="1531"/>
      <c r="AMD151" s="1531"/>
      <c r="AME151" s="1531"/>
      <c r="AMF151" s="1531"/>
      <c r="AMG151" s="1531"/>
      <c r="AMH151" s="1531"/>
      <c r="AMI151" s="1531"/>
      <c r="AMJ151" s="1531"/>
      <c r="AMK151" s="1531"/>
      <c r="AML151" s="1531"/>
      <c r="AMM151" s="1531"/>
      <c r="AMN151" s="1531"/>
      <c r="AMO151" s="1531"/>
      <c r="AMP151" s="1531"/>
      <c r="AMQ151" s="1531"/>
      <c r="AMR151" s="1531"/>
      <c r="AMS151" s="1531"/>
      <c r="AMT151" s="1531"/>
      <c r="AMU151" s="1531"/>
      <c r="AMV151" s="1531"/>
      <c r="AMW151" s="1531"/>
      <c r="AMX151" s="1531"/>
      <c r="AMY151" s="1531"/>
      <c r="AMZ151" s="1531"/>
      <c r="ANA151" s="1531"/>
      <c r="ANB151" s="1531"/>
      <c r="ANC151" s="1531"/>
      <c r="AND151" s="1531"/>
      <c r="ANE151" s="1531"/>
      <c r="ANF151" s="1531"/>
      <c r="ANG151" s="1531"/>
      <c r="ANH151" s="1531"/>
      <c r="ANI151" s="1531"/>
      <c r="ANJ151" s="1531"/>
      <c r="ANK151" s="1531"/>
      <c r="ANL151" s="1531"/>
      <c r="ANM151" s="1531"/>
      <c r="ANN151" s="1531"/>
      <c r="ANO151" s="1531"/>
      <c r="ANP151" s="1531"/>
      <c r="ANQ151" s="1531"/>
      <c r="ANR151" s="1531"/>
      <c r="ANS151" s="1531"/>
      <c r="ANT151" s="1531"/>
      <c r="ANU151" s="1531"/>
      <c r="ANV151" s="1531"/>
      <c r="ANW151" s="1531"/>
      <c r="ANX151" s="1531"/>
      <c r="ANY151" s="1531"/>
      <c r="ANZ151" s="1531"/>
      <c r="AOA151" s="1531"/>
      <c r="AOB151" s="1531"/>
      <c r="AOC151" s="1531"/>
      <c r="AOD151" s="1531"/>
      <c r="AOE151" s="1531"/>
      <c r="AOF151" s="1531"/>
      <c r="AOG151" s="1531"/>
      <c r="AOH151" s="1531"/>
      <c r="AOI151" s="1531"/>
      <c r="AOJ151" s="1531"/>
      <c r="AOK151" s="1531"/>
      <c r="AOL151" s="1531"/>
      <c r="AOM151" s="1531"/>
      <c r="AON151" s="1531"/>
      <c r="AOO151" s="1531"/>
      <c r="AOP151" s="1531"/>
      <c r="AOQ151" s="1531"/>
      <c r="AOR151" s="1531"/>
      <c r="AOS151" s="1531"/>
      <c r="AOT151" s="1531"/>
      <c r="AOU151" s="1531"/>
      <c r="AOV151" s="1531"/>
      <c r="AOW151" s="1531"/>
      <c r="AOX151" s="1531"/>
      <c r="AOY151" s="1531"/>
      <c r="AOZ151" s="1531"/>
      <c r="APA151" s="1531"/>
      <c r="APB151" s="1531"/>
      <c r="APC151" s="1531"/>
      <c r="APD151" s="1531"/>
      <c r="APE151" s="1531"/>
      <c r="APF151" s="1531"/>
      <c r="APG151" s="1531"/>
      <c r="APH151" s="1531"/>
      <c r="API151" s="1531"/>
      <c r="APJ151" s="1531"/>
      <c r="APK151" s="1531"/>
      <c r="APL151" s="1531"/>
      <c r="APM151" s="1531"/>
      <c r="APN151" s="1531"/>
      <c r="APO151" s="1531"/>
      <c r="APP151" s="1531"/>
      <c r="APQ151" s="1531"/>
      <c r="APR151" s="1531"/>
      <c r="APS151" s="1531"/>
      <c r="APT151" s="1531"/>
      <c r="APU151" s="1531"/>
      <c r="APV151" s="1531"/>
      <c r="APW151" s="1531"/>
      <c r="APX151" s="1531"/>
      <c r="APY151" s="1531"/>
      <c r="APZ151" s="1531"/>
      <c r="AQA151" s="1531"/>
      <c r="AQB151" s="1531"/>
      <c r="AQC151" s="1531"/>
      <c r="AQD151" s="1531"/>
      <c r="AQE151" s="1531"/>
      <c r="AQF151" s="1531"/>
      <c r="AQG151" s="1531"/>
      <c r="AQH151" s="1531"/>
      <c r="AQI151" s="1531"/>
      <c r="AQJ151" s="1531"/>
      <c r="AQK151" s="1531"/>
      <c r="AQL151" s="1531"/>
      <c r="AQM151" s="1531"/>
      <c r="AQN151" s="1531"/>
      <c r="AQO151" s="1531"/>
      <c r="AQP151" s="1531"/>
      <c r="AQQ151" s="1531"/>
      <c r="AQR151" s="1531"/>
      <c r="AQS151" s="1531"/>
      <c r="AQT151" s="1531"/>
      <c r="AQU151" s="1531"/>
      <c r="AQV151" s="1531"/>
      <c r="AQW151" s="1531"/>
      <c r="AQX151" s="1531"/>
      <c r="AQY151" s="1531"/>
      <c r="AQZ151" s="1531"/>
      <c r="ARA151" s="1531"/>
      <c r="ARB151" s="1531"/>
      <c r="ARC151" s="1531"/>
      <c r="ARD151" s="1531"/>
      <c r="ARE151" s="1531"/>
      <c r="ARF151" s="1531"/>
      <c r="ARG151" s="1531"/>
      <c r="ARH151" s="1531"/>
      <c r="ARI151" s="1531"/>
      <c r="ARJ151" s="1531"/>
      <c r="ARK151" s="1531"/>
      <c r="ARL151" s="1531"/>
      <c r="ARM151" s="1531"/>
      <c r="ARN151" s="1531"/>
      <c r="ARO151" s="1531"/>
      <c r="ARP151" s="1531"/>
      <c r="ARQ151" s="1531"/>
      <c r="ARR151" s="1531"/>
      <c r="ARS151" s="1531"/>
      <c r="ART151" s="1531"/>
      <c r="ARU151" s="1531"/>
      <c r="ARV151" s="1531"/>
      <c r="ARW151" s="1531"/>
      <c r="ARX151" s="1531"/>
      <c r="ARY151" s="1531"/>
      <c r="ARZ151" s="1531"/>
      <c r="ASA151" s="1531"/>
      <c r="ASB151" s="1531"/>
      <c r="ASC151" s="1531"/>
      <c r="ASD151" s="1531"/>
      <c r="ASE151" s="1531"/>
      <c r="ASF151" s="1531"/>
      <c r="ASG151" s="1531"/>
      <c r="ASH151" s="1531"/>
      <c r="ASI151" s="1531"/>
      <c r="ASJ151" s="1531"/>
      <c r="ASK151" s="1531"/>
      <c r="ASL151" s="1531"/>
      <c r="ASM151" s="1531"/>
      <c r="ASN151" s="1531"/>
      <c r="ASO151" s="1531"/>
      <c r="ASP151" s="1531"/>
      <c r="ASQ151" s="1531"/>
      <c r="ASR151" s="1531"/>
      <c r="ASS151" s="1531"/>
      <c r="AST151" s="1531"/>
      <c r="ASU151" s="1531"/>
      <c r="ASV151" s="1531"/>
      <c r="ASW151" s="1531"/>
      <c r="ASX151" s="1531"/>
      <c r="ASY151" s="1531"/>
      <c r="ASZ151" s="1531"/>
      <c r="ATA151" s="1531"/>
      <c r="ATB151" s="1531"/>
      <c r="ATC151" s="1531"/>
      <c r="ATD151" s="1531"/>
      <c r="ATE151" s="1531"/>
      <c r="ATF151" s="1531"/>
      <c r="ATG151" s="1531"/>
      <c r="ATH151" s="1531"/>
      <c r="ATI151" s="1531"/>
      <c r="ATJ151" s="1531"/>
      <c r="ATK151" s="1531"/>
      <c r="ATL151" s="1531"/>
      <c r="ATM151" s="1531"/>
      <c r="ATN151" s="1531"/>
      <c r="ATO151" s="1531"/>
      <c r="ATP151" s="1531"/>
      <c r="ATQ151" s="1531"/>
      <c r="ATR151" s="1531"/>
      <c r="ATS151" s="1531"/>
      <c r="ATT151" s="1531"/>
      <c r="ATU151" s="1531"/>
      <c r="ATV151" s="1531"/>
      <c r="ATW151" s="1531"/>
      <c r="ATX151" s="1531"/>
      <c r="ATY151" s="1531"/>
      <c r="ATZ151" s="1531"/>
      <c r="AUA151" s="1531"/>
      <c r="AUB151" s="1531"/>
      <c r="AUC151" s="1531"/>
      <c r="AUD151" s="1531"/>
      <c r="AUE151" s="1531"/>
      <c r="AUF151" s="1531"/>
      <c r="AUG151" s="1531"/>
      <c r="AUH151" s="1531"/>
      <c r="AUI151" s="1531"/>
    </row>
    <row r="152" spans="1:1231" s="1449" customFormat="1" ht="31.75" customHeight="1" x14ac:dyDescent="0.75">
      <c r="A152" s="2082"/>
      <c r="B152" s="2082"/>
      <c r="C152" s="1436" t="s">
        <v>309</v>
      </c>
      <c r="D152" s="1436" t="s">
        <v>367</v>
      </c>
      <c r="E152" s="1436" t="s">
        <v>24</v>
      </c>
      <c r="F152" s="1436" t="s">
        <v>17</v>
      </c>
      <c r="G152" s="1437">
        <f t="array" ref="G152">INDEX('Salary . staff rates'!$A$6:$C$28,MATCH(1,('Salary . staff rates'!$A$6:$A$28=E152)*('Salary . staff rates'!$B$6:$B$28=F152),0),3)</f>
        <v>750</v>
      </c>
      <c r="H152" s="1437">
        <f t="shared" si="122"/>
        <v>750</v>
      </c>
      <c r="I152" s="1438" t="s">
        <v>0</v>
      </c>
      <c r="J152" s="1439" t="s">
        <v>0</v>
      </c>
      <c r="K152" s="1440">
        <v>10</v>
      </c>
      <c r="L152" s="1649">
        <f>IF('Control panel'!$B$12="Included",IF(K152="N/A","",H152*K152),0)</f>
        <v>7500</v>
      </c>
      <c r="M152" s="1441" t="s">
        <v>33</v>
      </c>
      <c r="N152" s="1649">
        <f>IF('Control panel'!$B$12="Included",IF(M152="Yes",L152*'Salary . staff rates'!$C$34,0),0)</f>
        <v>1125</v>
      </c>
      <c r="O152" s="1650" t="s">
        <v>416</v>
      </c>
      <c r="P152" s="1849">
        <v>1</v>
      </c>
      <c r="Q152" s="1849">
        <v>1</v>
      </c>
      <c r="R152" s="1650"/>
      <c r="S152" s="1650"/>
      <c r="T152" s="1650"/>
      <c r="U152" s="1650"/>
      <c r="V152" s="1650"/>
      <c r="W152" s="1651">
        <v>1</v>
      </c>
      <c r="X152" s="1444"/>
      <c r="Y152" s="1849">
        <f t="shared" si="123"/>
        <v>7500</v>
      </c>
      <c r="Z152" s="1849">
        <f t="shared" si="124"/>
        <v>1125</v>
      </c>
      <c r="AA152" s="1445"/>
      <c r="AB152" s="1849">
        <f t="shared" si="125"/>
        <v>7500</v>
      </c>
      <c r="AC152" s="1849">
        <f t="shared" si="126"/>
        <v>1125</v>
      </c>
      <c r="AD152" s="1447"/>
      <c r="AE152" s="1448"/>
      <c r="AF152" s="1448"/>
      <c r="AL152" s="1450"/>
      <c r="AN152" s="1451">
        <f t="shared" si="127"/>
        <v>0</v>
      </c>
      <c r="AO152" s="1451">
        <f t="shared" si="128"/>
        <v>0</v>
      </c>
      <c r="AP152" s="1531"/>
      <c r="AQ152" s="1531"/>
      <c r="AR152" s="1531"/>
      <c r="AS152" s="1531"/>
      <c r="AT152" s="1531"/>
      <c r="AU152" s="1531"/>
      <c r="AV152" s="1531"/>
      <c r="AW152" s="1531"/>
      <c r="AX152" s="1531"/>
      <c r="AY152" s="1531"/>
      <c r="AZ152" s="1531"/>
      <c r="BA152" s="1531"/>
      <c r="BB152" s="1531"/>
      <c r="BC152" s="1531"/>
      <c r="BD152" s="1531"/>
      <c r="BE152" s="1531"/>
      <c r="BF152" s="1531"/>
      <c r="BG152" s="1531"/>
      <c r="BH152" s="1531"/>
      <c r="BI152" s="1531"/>
      <c r="BJ152" s="1531"/>
      <c r="BK152" s="1531"/>
      <c r="BL152" s="1531"/>
      <c r="BM152" s="1531"/>
      <c r="BN152" s="1531"/>
      <c r="BO152" s="1531"/>
      <c r="BP152" s="1531"/>
      <c r="BQ152" s="1531"/>
      <c r="BR152" s="1531"/>
      <c r="BS152" s="1531"/>
      <c r="BT152" s="1531"/>
      <c r="BU152" s="1531"/>
      <c r="BV152" s="1531"/>
      <c r="BW152" s="1531"/>
      <c r="BX152" s="1531"/>
      <c r="BY152" s="1531"/>
      <c r="BZ152" s="1531"/>
      <c r="CA152" s="1531"/>
      <c r="CB152" s="1531"/>
      <c r="CC152" s="1531"/>
      <c r="CD152" s="1531"/>
      <c r="CE152" s="1531"/>
      <c r="CF152" s="1531"/>
      <c r="CG152" s="1531"/>
      <c r="CH152" s="1531"/>
      <c r="CI152" s="1531"/>
      <c r="CJ152" s="1531"/>
      <c r="CK152" s="1531"/>
      <c r="CL152" s="1531"/>
      <c r="CM152" s="1531"/>
      <c r="CN152" s="1531"/>
      <c r="CO152" s="1531"/>
      <c r="CP152" s="1531"/>
      <c r="CQ152" s="1531"/>
      <c r="CR152" s="1531"/>
      <c r="CS152" s="1531"/>
      <c r="CT152" s="1531"/>
      <c r="CU152" s="1531"/>
      <c r="CV152" s="1531"/>
      <c r="CW152" s="1531"/>
      <c r="CX152" s="1531"/>
      <c r="CY152" s="1531"/>
      <c r="CZ152" s="1531"/>
      <c r="DA152" s="1531"/>
      <c r="DB152" s="1531"/>
      <c r="DC152" s="1531"/>
      <c r="DD152" s="1531"/>
      <c r="DE152" s="1531"/>
      <c r="DF152" s="1531"/>
      <c r="DG152" s="1531"/>
      <c r="DH152" s="1531"/>
      <c r="DI152" s="1531"/>
      <c r="DJ152" s="1531"/>
      <c r="DK152" s="1531"/>
      <c r="DL152" s="1531"/>
      <c r="DM152" s="1531"/>
      <c r="DN152" s="1531"/>
      <c r="DO152" s="1531"/>
      <c r="DP152" s="1531"/>
      <c r="DQ152" s="1531"/>
      <c r="DR152" s="1531"/>
      <c r="DS152" s="1531"/>
      <c r="DT152" s="1531"/>
      <c r="DU152" s="1531"/>
      <c r="DV152" s="1531"/>
      <c r="DW152" s="1531"/>
      <c r="DX152" s="1531"/>
      <c r="DY152" s="1531"/>
      <c r="DZ152" s="1531"/>
      <c r="EA152" s="1531"/>
      <c r="EB152" s="1531"/>
      <c r="EC152" s="1531"/>
      <c r="ED152" s="1531"/>
      <c r="EE152" s="1531"/>
      <c r="EF152" s="1531"/>
      <c r="EG152" s="1531"/>
      <c r="EH152" s="1531"/>
      <c r="EI152" s="1531"/>
      <c r="EJ152" s="1531"/>
      <c r="EK152" s="1531"/>
      <c r="EL152" s="1531"/>
      <c r="EM152" s="1531"/>
      <c r="EN152" s="1531"/>
      <c r="EO152" s="1531"/>
      <c r="EP152" s="1531"/>
      <c r="EQ152" s="1531"/>
      <c r="ER152" s="1531"/>
      <c r="ES152" s="1531"/>
      <c r="ET152" s="1531"/>
      <c r="EU152" s="1531"/>
      <c r="EV152" s="1531"/>
      <c r="EW152" s="1531"/>
      <c r="EX152" s="1531"/>
      <c r="EY152" s="1531"/>
      <c r="EZ152" s="1531"/>
      <c r="FA152" s="1531"/>
      <c r="FB152" s="1531"/>
      <c r="FC152" s="1531"/>
      <c r="FD152" s="1531"/>
      <c r="FE152" s="1531"/>
      <c r="FF152" s="1531"/>
      <c r="FG152" s="1531"/>
      <c r="FH152" s="1531"/>
      <c r="FI152" s="1531"/>
      <c r="FJ152" s="1531"/>
      <c r="FK152" s="1531"/>
      <c r="FL152" s="1531"/>
      <c r="FM152" s="1531"/>
      <c r="FN152" s="1531"/>
      <c r="FO152" s="1531"/>
      <c r="FP152" s="1531"/>
      <c r="FQ152" s="1531"/>
      <c r="FR152" s="1531"/>
      <c r="FS152" s="1531"/>
      <c r="FT152" s="1531"/>
      <c r="FU152" s="1531"/>
      <c r="FV152" s="1531"/>
      <c r="FW152" s="1531"/>
      <c r="FX152" s="1531"/>
      <c r="FY152" s="1531"/>
      <c r="FZ152" s="1531"/>
      <c r="GA152" s="1531"/>
      <c r="GB152" s="1531"/>
      <c r="GC152" s="1531"/>
      <c r="GD152" s="1531"/>
      <c r="GE152" s="1531"/>
      <c r="GF152" s="1531"/>
      <c r="GG152" s="1531"/>
      <c r="GH152" s="1531"/>
      <c r="GI152" s="1531"/>
      <c r="GJ152" s="1531"/>
      <c r="GK152" s="1531"/>
      <c r="GL152" s="1531"/>
      <c r="GM152" s="1531"/>
      <c r="GN152" s="1531"/>
      <c r="GO152" s="1531"/>
      <c r="GP152" s="1531"/>
      <c r="GQ152" s="1531"/>
      <c r="GR152" s="1531"/>
      <c r="GS152" s="1531"/>
      <c r="GT152" s="1531"/>
      <c r="GU152" s="1531"/>
      <c r="GV152" s="1531"/>
      <c r="GW152" s="1531"/>
      <c r="GX152" s="1531"/>
      <c r="GY152" s="1531"/>
      <c r="GZ152" s="1531"/>
      <c r="HA152" s="1531"/>
      <c r="HB152" s="1531"/>
      <c r="HC152" s="1531"/>
      <c r="HD152" s="1531"/>
      <c r="HE152" s="1531"/>
      <c r="HF152" s="1531"/>
      <c r="HG152" s="1531"/>
      <c r="HH152" s="1531"/>
      <c r="HI152" s="1531"/>
      <c r="HJ152" s="1531"/>
      <c r="HK152" s="1531"/>
      <c r="HL152" s="1531"/>
      <c r="HM152" s="1531"/>
      <c r="HN152" s="1531"/>
      <c r="HO152" s="1531"/>
      <c r="HP152" s="1531"/>
      <c r="HQ152" s="1531"/>
      <c r="HR152" s="1531"/>
      <c r="HS152" s="1531"/>
      <c r="HT152" s="1531"/>
      <c r="HU152" s="1531"/>
      <c r="HV152" s="1531"/>
      <c r="HW152" s="1531"/>
      <c r="HX152" s="1531"/>
      <c r="HY152" s="1531"/>
      <c r="HZ152" s="1531"/>
      <c r="IA152" s="1531"/>
      <c r="IB152" s="1531"/>
      <c r="IC152" s="1531"/>
      <c r="ID152" s="1531"/>
      <c r="IE152" s="1531"/>
      <c r="IF152" s="1531"/>
      <c r="IG152" s="1531"/>
      <c r="IH152" s="1531"/>
      <c r="II152" s="1531"/>
      <c r="IJ152" s="1531"/>
      <c r="IK152" s="1531"/>
      <c r="IL152" s="1531"/>
      <c r="IM152" s="1531"/>
      <c r="IN152" s="1531"/>
      <c r="IO152" s="1531"/>
      <c r="IP152" s="1531"/>
      <c r="IQ152" s="1531"/>
      <c r="IR152" s="1531"/>
      <c r="IS152" s="1531"/>
      <c r="IT152" s="1531"/>
      <c r="IU152" s="1531"/>
      <c r="IV152" s="1531"/>
      <c r="IW152" s="1531"/>
      <c r="IX152" s="1531"/>
      <c r="IY152" s="1531"/>
      <c r="IZ152" s="1531"/>
      <c r="JA152" s="1531"/>
      <c r="JB152" s="1531"/>
      <c r="JC152" s="1531"/>
      <c r="JD152" s="1531"/>
      <c r="JE152" s="1531"/>
      <c r="JF152" s="1531"/>
      <c r="JG152" s="1531"/>
      <c r="JH152" s="1531"/>
      <c r="JI152" s="1531"/>
      <c r="JJ152" s="1531"/>
      <c r="JK152" s="1531"/>
      <c r="JL152" s="1531"/>
      <c r="JM152" s="1531"/>
      <c r="JN152" s="1531"/>
      <c r="JO152" s="1531"/>
      <c r="JP152" s="1531"/>
      <c r="JQ152" s="1531"/>
      <c r="JR152" s="1531"/>
      <c r="JS152" s="1531"/>
      <c r="JT152" s="1531"/>
      <c r="JU152" s="1531"/>
      <c r="JV152" s="1531"/>
      <c r="JW152" s="1531"/>
      <c r="JX152" s="1531"/>
      <c r="JY152" s="1531"/>
      <c r="JZ152" s="1531"/>
      <c r="KA152" s="1531"/>
      <c r="KB152" s="1531"/>
      <c r="KC152" s="1531"/>
      <c r="KD152" s="1531"/>
      <c r="KE152" s="1531"/>
      <c r="KF152" s="1531"/>
      <c r="KG152" s="1531"/>
      <c r="KH152" s="1531"/>
      <c r="KI152" s="1531"/>
      <c r="KJ152" s="1531"/>
      <c r="KK152" s="1531"/>
      <c r="KL152" s="1531"/>
      <c r="KM152" s="1531"/>
      <c r="KN152" s="1531"/>
      <c r="KO152" s="1531"/>
      <c r="KP152" s="1531"/>
      <c r="KQ152" s="1531"/>
      <c r="KR152" s="1531"/>
      <c r="KS152" s="1531"/>
      <c r="KT152" s="1531"/>
      <c r="KU152" s="1531"/>
      <c r="KV152" s="1531"/>
      <c r="KW152" s="1531"/>
      <c r="KX152" s="1531"/>
      <c r="KY152" s="1531"/>
      <c r="KZ152" s="1531"/>
      <c r="LA152" s="1531"/>
      <c r="LB152" s="1531"/>
      <c r="LC152" s="1531"/>
      <c r="LD152" s="1531"/>
      <c r="LE152" s="1531"/>
      <c r="LF152" s="1531"/>
      <c r="LG152" s="1531"/>
      <c r="LH152" s="1531"/>
      <c r="LI152" s="1531"/>
      <c r="LJ152" s="1531"/>
      <c r="LK152" s="1531"/>
      <c r="LL152" s="1531"/>
      <c r="LM152" s="1531"/>
      <c r="LN152" s="1531"/>
      <c r="LO152" s="1531"/>
      <c r="LP152" s="1531"/>
      <c r="LQ152" s="1531"/>
      <c r="LR152" s="1531"/>
      <c r="LS152" s="1531"/>
      <c r="LT152" s="1531"/>
      <c r="LU152" s="1531"/>
      <c r="LV152" s="1531"/>
      <c r="LW152" s="1531"/>
      <c r="LX152" s="1531"/>
      <c r="LY152" s="1531"/>
      <c r="LZ152" s="1531"/>
      <c r="MA152" s="1531"/>
      <c r="MB152" s="1531"/>
      <c r="MC152" s="1531"/>
      <c r="MD152" s="1531"/>
      <c r="ME152" s="1531"/>
      <c r="MF152" s="1531"/>
      <c r="MG152" s="1531"/>
      <c r="MH152" s="1531"/>
      <c r="MI152" s="1531"/>
      <c r="MJ152" s="1531"/>
      <c r="MK152" s="1531"/>
      <c r="ML152" s="1531"/>
      <c r="MM152" s="1531"/>
      <c r="MN152" s="1531"/>
      <c r="MO152" s="1531"/>
      <c r="MP152" s="1531"/>
      <c r="MQ152" s="1531"/>
      <c r="MR152" s="1531"/>
      <c r="MS152" s="1531"/>
      <c r="MT152" s="1531"/>
      <c r="MU152" s="1531"/>
      <c r="MV152" s="1531"/>
      <c r="MW152" s="1531"/>
      <c r="MX152" s="1531"/>
      <c r="MY152" s="1531"/>
      <c r="MZ152" s="1531"/>
      <c r="NA152" s="1531"/>
      <c r="NB152" s="1531"/>
      <c r="NC152" s="1531"/>
      <c r="ND152" s="1531"/>
      <c r="NE152" s="1531"/>
      <c r="NF152" s="1531"/>
      <c r="NG152" s="1531"/>
      <c r="NH152" s="1531"/>
      <c r="NI152" s="1531"/>
      <c r="NJ152" s="1531"/>
      <c r="NK152" s="1531"/>
      <c r="NL152" s="1531"/>
      <c r="NM152" s="1531"/>
      <c r="NN152" s="1531"/>
      <c r="NO152" s="1531"/>
      <c r="NP152" s="1531"/>
      <c r="NQ152" s="1531"/>
      <c r="NR152" s="1531"/>
      <c r="NS152" s="1531"/>
      <c r="NT152" s="1531"/>
      <c r="NU152" s="1531"/>
      <c r="NV152" s="1531"/>
      <c r="NW152" s="1531"/>
      <c r="NX152" s="1531"/>
      <c r="NY152" s="1531"/>
      <c r="NZ152" s="1531"/>
      <c r="OA152" s="1531"/>
      <c r="OB152" s="1531"/>
      <c r="OC152" s="1531"/>
      <c r="OD152" s="1531"/>
      <c r="OE152" s="1531"/>
      <c r="OF152" s="1531"/>
      <c r="OG152" s="1531"/>
      <c r="OH152" s="1531"/>
      <c r="OI152" s="1531"/>
      <c r="OJ152" s="1531"/>
      <c r="OK152" s="1531"/>
      <c r="OL152" s="1531"/>
      <c r="OM152" s="1531"/>
      <c r="ON152" s="1531"/>
      <c r="OO152" s="1531"/>
      <c r="OP152" s="1531"/>
      <c r="OQ152" s="1531"/>
      <c r="OR152" s="1531"/>
      <c r="OS152" s="1531"/>
      <c r="OT152" s="1531"/>
      <c r="OU152" s="1531"/>
      <c r="OV152" s="1531"/>
      <c r="OW152" s="1531"/>
      <c r="OX152" s="1531"/>
      <c r="OY152" s="1531"/>
      <c r="OZ152" s="1531"/>
      <c r="PA152" s="1531"/>
      <c r="PB152" s="1531"/>
      <c r="PC152" s="1531"/>
      <c r="PD152" s="1531"/>
      <c r="PE152" s="1531"/>
      <c r="PF152" s="1531"/>
      <c r="PG152" s="1531"/>
      <c r="PH152" s="1531"/>
      <c r="PI152" s="1531"/>
      <c r="PJ152" s="1531"/>
      <c r="PK152" s="1531"/>
      <c r="PL152" s="1531"/>
      <c r="PM152" s="1531"/>
      <c r="PN152" s="1531"/>
      <c r="PO152" s="1531"/>
      <c r="PP152" s="1531"/>
      <c r="PQ152" s="1531"/>
      <c r="PR152" s="1531"/>
      <c r="PS152" s="1531"/>
      <c r="PT152" s="1531"/>
      <c r="PU152" s="1531"/>
      <c r="PV152" s="1531"/>
      <c r="PW152" s="1531"/>
      <c r="PX152" s="1531"/>
      <c r="PY152" s="1531"/>
      <c r="PZ152" s="1531"/>
      <c r="QA152" s="1531"/>
      <c r="QB152" s="1531"/>
      <c r="QC152" s="1531"/>
      <c r="QD152" s="1531"/>
      <c r="QE152" s="1531"/>
      <c r="QF152" s="1531"/>
      <c r="QG152" s="1531"/>
      <c r="QH152" s="1531"/>
      <c r="QI152" s="1531"/>
      <c r="QJ152" s="1531"/>
      <c r="QK152" s="1531"/>
      <c r="QL152" s="1531"/>
      <c r="QM152" s="1531"/>
      <c r="QN152" s="1531"/>
      <c r="QO152" s="1531"/>
      <c r="QP152" s="1531"/>
      <c r="QQ152" s="1531"/>
      <c r="QR152" s="1531"/>
      <c r="QS152" s="1531"/>
      <c r="QT152" s="1531"/>
      <c r="QU152" s="1531"/>
      <c r="QV152" s="1531"/>
      <c r="QW152" s="1531"/>
      <c r="QX152" s="1531"/>
      <c r="QY152" s="1531"/>
      <c r="QZ152" s="1531"/>
      <c r="RA152" s="1531"/>
      <c r="RB152" s="1531"/>
      <c r="RC152" s="1531"/>
      <c r="RD152" s="1531"/>
      <c r="RE152" s="1531"/>
      <c r="RF152" s="1531"/>
      <c r="RG152" s="1531"/>
      <c r="RH152" s="1531"/>
      <c r="RI152" s="1531"/>
      <c r="RJ152" s="1531"/>
      <c r="RK152" s="1531"/>
      <c r="RL152" s="1531"/>
      <c r="RM152" s="1531"/>
      <c r="RN152" s="1531"/>
      <c r="RO152" s="1531"/>
      <c r="RP152" s="1531"/>
      <c r="RQ152" s="1531"/>
      <c r="RR152" s="1531"/>
      <c r="RS152" s="1531"/>
      <c r="RT152" s="1531"/>
      <c r="RU152" s="1531"/>
      <c r="RV152" s="1531"/>
      <c r="RW152" s="1531"/>
      <c r="RX152" s="1531"/>
      <c r="RY152" s="1531"/>
      <c r="RZ152" s="1531"/>
      <c r="SA152" s="1531"/>
      <c r="SB152" s="1531"/>
      <c r="SC152" s="1531"/>
      <c r="SD152" s="1531"/>
      <c r="SE152" s="1531"/>
      <c r="SF152" s="1531"/>
      <c r="SG152" s="1531"/>
      <c r="SH152" s="1531"/>
      <c r="SI152" s="1531"/>
      <c r="SJ152" s="1531"/>
      <c r="SK152" s="1531"/>
      <c r="SL152" s="1531"/>
      <c r="SM152" s="1531"/>
      <c r="SN152" s="1531"/>
      <c r="SO152" s="1531"/>
      <c r="SP152" s="1531"/>
      <c r="SQ152" s="1531"/>
      <c r="SR152" s="1531"/>
      <c r="SS152" s="1531"/>
      <c r="ST152" s="1531"/>
      <c r="SU152" s="1531"/>
      <c r="SV152" s="1531"/>
      <c r="SW152" s="1531"/>
      <c r="SX152" s="1531"/>
      <c r="SY152" s="1531"/>
      <c r="SZ152" s="1531"/>
      <c r="TA152" s="1531"/>
      <c r="TB152" s="1531"/>
      <c r="TC152" s="1531"/>
      <c r="TD152" s="1531"/>
      <c r="TE152" s="1531"/>
      <c r="TF152" s="1531"/>
      <c r="TG152" s="1531"/>
      <c r="TH152" s="1531"/>
      <c r="TI152" s="1531"/>
      <c r="TJ152" s="1531"/>
      <c r="TK152" s="1531"/>
      <c r="TL152" s="1531"/>
      <c r="TM152" s="1531"/>
      <c r="TN152" s="1531"/>
      <c r="TO152" s="1531"/>
      <c r="TP152" s="1531"/>
      <c r="TQ152" s="1531"/>
      <c r="TR152" s="1531"/>
      <c r="TS152" s="1531"/>
      <c r="TT152" s="1531"/>
      <c r="TU152" s="1531"/>
      <c r="TV152" s="1531"/>
      <c r="TW152" s="1531"/>
      <c r="TX152" s="1531"/>
      <c r="TY152" s="1531"/>
      <c r="TZ152" s="1531"/>
      <c r="UA152" s="1531"/>
      <c r="UB152" s="1531"/>
      <c r="UC152" s="1531"/>
      <c r="UD152" s="1531"/>
      <c r="UE152" s="1531"/>
      <c r="UF152" s="1531"/>
      <c r="UG152" s="1531"/>
      <c r="UH152" s="1531"/>
      <c r="UI152" s="1531"/>
      <c r="UJ152" s="1531"/>
      <c r="UK152" s="1531"/>
      <c r="UL152" s="1531"/>
      <c r="UM152" s="1531"/>
      <c r="UN152" s="1531"/>
      <c r="UO152" s="1531"/>
      <c r="UP152" s="1531"/>
      <c r="UQ152" s="1531"/>
      <c r="UR152" s="1531"/>
      <c r="US152" s="1531"/>
      <c r="UT152" s="1531"/>
      <c r="UU152" s="1531"/>
      <c r="UV152" s="1531"/>
      <c r="UW152" s="1531"/>
      <c r="UX152" s="1531"/>
      <c r="UY152" s="1531"/>
      <c r="UZ152" s="1531"/>
      <c r="VA152" s="1531"/>
      <c r="VB152" s="1531"/>
      <c r="VC152" s="1531"/>
      <c r="VD152" s="1531"/>
      <c r="VE152" s="1531"/>
      <c r="VF152" s="1531"/>
      <c r="VG152" s="1531"/>
      <c r="VH152" s="1531"/>
      <c r="VI152" s="1531"/>
      <c r="VJ152" s="1531"/>
      <c r="VK152" s="1531"/>
      <c r="VL152" s="1531"/>
      <c r="VM152" s="1531"/>
      <c r="VN152" s="1531"/>
      <c r="VO152" s="1531"/>
      <c r="VP152" s="1531"/>
      <c r="VQ152" s="1531"/>
      <c r="VR152" s="1531"/>
      <c r="VS152" s="1531"/>
      <c r="VT152" s="1531"/>
      <c r="VU152" s="1531"/>
      <c r="VV152" s="1531"/>
      <c r="VW152" s="1531"/>
      <c r="VX152" s="1531"/>
      <c r="VY152" s="1531"/>
      <c r="VZ152" s="1531"/>
      <c r="WA152" s="1531"/>
      <c r="WB152" s="1531"/>
      <c r="WC152" s="1531"/>
      <c r="WD152" s="1531"/>
      <c r="WE152" s="1531"/>
      <c r="WF152" s="1531"/>
      <c r="WG152" s="1531"/>
      <c r="WH152" s="1531"/>
      <c r="WI152" s="1531"/>
      <c r="WJ152" s="1531"/>
      <c r="WK152" s="1531"/>
      <c r="WL152" s="1531"/>
      <c r="WM152" s="1531"/>
      <c r="WN152" s="1531"/>
      <c r="WO152" s="1531"/>
      <c r="WP152" s="1531"/>
      <c r="WQ152" s="1531"/>
      <c r="WR152" s="1531"/>
      <c r="WS152" s="1531"/>
      <c r="WT152" s="1531"/>
      <c r="WU152" s="1531"/>
      <c r="WV152" s="1531"/>
      <c r="WW152" s="1531"/>
      <c r="WX152" s="1531"/>
      <c r="WY152" s="1531"/>
      <c r="WZ152" s="1531"/>
      <c r="XA152" s="1531"/>
      <c r="XB152" s="1531"/>
      <c r="XC152" s="1531"/>
      <c r="XD152" s="1531"/>
      <c r="XE152" s="1531"/>
      <c r="XF152" s="1531"/>
      <c r="XG152" s="1531"/>
      <c r="XH152" s="1531"/>
      <c r="XI152" s="1531"/>
      <c r="XJ152" s="1531"/>
      <c r="XK152" s="1531"/>
      <c r="XL152" s="1531"/>
      <c r="XM152" s="1531"/>
      <c r="XN152" s="1531"/>
      <c r="XO152" s="1531"/>
      <c r="XP152" s="1531"/>
      <c r="XQ152" s="1531"/>
      <c r="XR152" s="1531"/>
      <c r="XS152" s="1531"/>
      <c r="XT152" s="1531"/>
      <c r="XU152" s="1531"/>
      <c r="XV152" s="1531"/>
      <c r="XW152" s="1531"/>
      <c r="XX152" s="1531"/>
      <c r="XY152" s="1531"/>
      <c r="XZ152" s="1531"/>
      <c r="YA152" s="1531"/>
      <c r="YB152" s="1531"/>
      <c r="YC152" s="1531"/>
      <c r="YD152" s="1531"/>
      <c r="YE152" s="1531"/>
      <c r="YF152" s="1531"/>
      <c r="YG152" s="1531"/>
      <c r="YH152" s="1531"/>
      <c r="YI152" s="1531"/>
      <c r="YJ152" s="1531"/>
      <c r="YK152" s="1531"/>
      <c r="YL152" s="1531"/>
      <c r="YM152" s="1531"/>
      <c r="YN152" s="1531"/>
      <c r="YO152" s="1531"/>
      <c r="YP152" s="1531"/>
      <c r="YQ152" s="1531"/>
      <c r="YR152" s="1531"/>
      <c r="YS152" s="1531"/>
      <c r="YT152" s="1531"/>
      <c r="YU152" s="1531"/>
      <c r="YV152" s="1531"/>
      <c r="YW152" s="1531"/>
      <c r="YX152" s="1531"/>
      <c r="YY152" s="1531"/>
      <c r="YZ152" s="1531"/>
      <c r="ZA152" s="1531"/>
      <c r="ZB152" s="1531"/>
      <c r="ZC152" s="1531"/>
      <c r="ZD152" s="1531"/>
      <c r="ZE152" s="1531"/>
      <c r="ZF152" s="1531"/>
      <c r="ZG152" s="1531"/>
      <c r="ZH152" s="1531"/>
      <c r="ZI152" s="1531"/>
      <c r="ZJ152" s="1531"/>
      <c r="ZK152" s="1531"/>
      <c r="ZL152" s="1531"/>
      <c r="ZM152" s="1531"/>
      <c r="ZN152" s="1531"/>
      <c r="ZO152" s="1531"/>
      <c r="ZP152" s="1531"/>
      <c r="ZQ152" s="1531"/>
      <c r="ZR152" s="1531"/>
      <c r="ZS152" s="1531"/>
      <c r="ZT152" s="1531"/>
      <c r="ZU152" s="1531"/>
      <c r="ZV152" s="1531"/>
      <c r="ZW152" s="1531"/>
      <c r="ZX152" s="1531"/>
      <c r="ZY152" s="1531"/>
      <c r="ZZ152" s="1531"/>
      <c r="AAA152" s="1531"/>
      <c r="AAB152" s="1531"/>
      <c r="AAC152" s="1531"/>
      <c r="AAD152" s="1531"/>
      <c r="AAE152" s="1531"/>
      <c r="AAF152" s="1531"/>
      <c r="AAG152" s="1531"/>
      <c r="AAH152" s="1531"/>
      <c r="AAI152" s="1531"/>
      <c r="AAJ152" s="1531"/>
      <c r="AAK152" s="1531"/>
      <c r="AAL152" s="1531"/>
      <c r="AAM152" s="1531"/>
      <c r="AAN152" s="1531"/>
      <c r="AAO152" s="1531"/>
      <c r="AAP152" s="1531"/>
      <c r="AAQ152" s="1531"/>
      <c r="AAR152" s="1531"/>
      <c r="AAS152" s="1531"/>
      <c r="AAT152" s="1531"/>
      <c r="AAU152" s="1531"/>
      <c r="AAV152" s="1531"/>
      <c r="AAW152" s="1531"/>
      <c r="AAX152" s="1531"/>
      <c r="AAY152" s="1531"/>
      <c r="AAZ152" s="1531"/>
      <c r="ABA152" s="1531"/>
      <c r="ABB152" s="1531"/>
      <c r="ABC152" s="1531"/>
      <c r="ABD152" s="1531"/>
      <c r="ABE152" s="1531"/>
      <c r="ABF152" s="1531"/>
      <c r="ABG152" s="1531"/>
      <c r="ABH152" s="1531"/>
      <c r="ABI152" s="1531"/>
      <c r="ABJ152" s="1531"/>
      <c r="ABK152" s="1531"/>
      <c r="ABL152" s="1531"/>
      <c r="ABM152" s="1531"/>
      <c r="ABN152" s="1531"/>
      <c r="ABO152" s="1531"/>
      <c r="ABP152" s="1531"/>
      <c r="ABQ152" s="1531"/>
      <c r="ABR152" s="1531"/>
      <c r="ABS152" s="1531"/>
      <c r="ABT152" s="1531"/>
      <c r="ABU152" s="1531"/>
      <c r="ABV152" s="1531"/>
      <c r="ABW152" s="1531"/>
      <c r="ABX152" s="1531"/>
      <c r="ABY152" s="1531"/>
      <c r="ABZ152" s="1531"/>
      <c r="ACA152" s="1531"/>
      <c r="ACB152" s="1531"/>
      <c r="ACC152" s="1531"/>
      <c r="ACD152" s="1531"/>
      <c r="ACE152" s="1531"/>
      <c r="ACF152" s="1531"/>
      <c r="ACG152" s="1531"/>
      <c r="ACH152" s="1531"/>
      <c r="ACI152" s="1531"/>
      <c r="ACJ152" s="1531"/>
      <c r="ACK152" s="1531"/>
      <c r="ACL152" s="1531"/>
      <c r="ACM152" s="1531"/>
      <c r="ACN152" s="1531"/>
      <c r="ACO152" s="1531"/>
      <c r="ACP152" s="1531"/>
      <c r="ACQ152" s="1531"/>
      <c r="ACR152" s="1531"/>
      <c r="ACS152" s="1531"/>
      <c r="ACT152" s="1531"/>
      <c r="ACU152" s="1531"/>
      <c r="ACV152" s="1531"/>
      <c r="ACW152" s="1531"/>
      <c r="ACX152" s="1531"/>
      <c r="ACY152" s="1531"/>
      <c r="ACZ152" s="1531"/>
      <c r="ADA152" s="1531"/>
      <c r="ADB152" s="1531"/>
      <c r="ADC152" s="1531"/>
      <c r="ADD152" s="1531"/>
      <c r="ADE152" s="1531"/>
      <c r="ADF152" s="1531"/>
      <c r="ADG152" s="1531"/>
      <c r="ADH152" s="1531"/>
      <c r="ADI152" s="1531"/>
      <c r="ADJ152" s="1531"/>
      <c r="ADK152" s="1531"/>
      <c r="ADL152" s="1531"/>
      <c r="ADM152" s="1531"/>
      <c r="ADN152" s="1531"/>
      <c r="ADO152" s="1531"/>
      <c r="ADP152" s="1531"/>
      <c r="ADQ152" s="1531"/>
      <c r="ADR152" s="1531"/>
      <c r="ADS152" s="1531"/>
      <c r="ADT152" s="1531"/>
      <c r="ADU152" s="1531"/>
      <c r="ADV152" s="1531"/>
      <c r="ADW152" s="1531"/>
      <c r="ADX152" s="1531"/>
      <c r="ADY152" s="1531"/>
      <c r="ADZ152" s="1531"/>
      <c r="AEA152" s="1531"/>
      <c r="AEB152" s="1531"/>
      <c r="AEC152" s="1531"/>
      <c r="AED152" s="1531"/>
      <c r="AEE152" s="1531"/>
      <c r="AEF152" s="1531"/>
      <c r="AEG152" s="1531"/>
      <c r="AEH152" s="1531"/>
      <c r="AEI152" s="1531"/>
      <c r="AEJ152" s="1531"/>
      <c r="AEK152" s="1531"/>
      <c r="AEL152" s="1531"/>
      <c r="AEM152" s="1531"/>
      <c r="AEN152" s="1531"/>
      <c r="AEO152" s="1531"/>
      <c r="AEP152" s="1531"/>
      <c r="AEQ152" s="1531"/>
      <c r="AER152" s="1531"/>
      <c r="AES152" s="1531"/>
      <c r="AET152" s="1531"/>
      <c r="AEU152" s="1531"/>
      <c r="AEV152" s="1531"/>
      <c r="AEW152" s="1531"/>
      <c r="AEX152" s="1531"/>
      <c r="AEY152" s="1531"/>
      <c r="AEZ152" s="1531"/>
      <c r="AFA152" s="1531"/>
      <c r="AFB152" s="1531"/>
      <c r="AFC152" s="1531"/>
      <c r="AFD152" s="1531"/>
      <c r="AFE152" s="1531"/>
      <c r="AFF152" s="1531"/>
      <c r="AFG152" s="1531"/>
      <c r="AFH152" s="1531"/>
      <c r="AFI152" s="1531"/>
      <c r="AFJ152" s="1531"/>
      <c r="AFK152" s="1531"/>
      <c r="AFL152" s="1531"/>
      <c r="AFM152" s="1531"/>
      <c r="AFN152" s="1531"/>
      <c r="AFO152" s="1531"/>
      <c r="AFP152" s="1531"/>
      <c r="AFQ152" s="1531"/>
      <c r="AFR152" s="1531"/>
      <c r="AFS152" s="1531"/>
      <c r="AFT152" s="1531"/>
      <c r="AFU152" s="1531"/>
      <c r="AFV152" s="1531"/>
      <c r="AFW152" s="1531"/>
      <c r="AFX152" s="1531"/>
      <c r="AFY152" s="1531"/>
      <c r="AFZ152" s="1531"/>
      <c r="AGA152" s="1531"/>
      <c r="AGB152" s="1531"/>
      <c r="AGC152" s="1531"/>
      <c r="AGD152" s="1531"/>
      <c r="AGE152" s="1531"/>
      <c r="AGF152" s="1531"/>
      <c r="AGG152" s="1531"/>
      <c r="AGH152" s="1531"/>
      <c r="AGI152" s="1531"/>
      <c r="AGJ152" s="1531"/>
      <c r="AGK152" s="1531"/>
      <c r="AGL152" s="1531"/>
      <c r="AGM152" s="1531"/>
      <c r="AGN152" s="1531"/>
      <c r="AGO152" s="1531"/>
      <c r="AGP152" s="1531"/>
      <c r="AGQ152" s="1531"/>
      <c r="AGR152" s="1531"/>
      <c r="AGS152" s="1531"/>
      <c r="AGT152" s="1531"/>
      <c r="AGU152" s="1531"/>
      <c r="AGV152" s="1531"/>
      <c r="AGW152" s="1531"/>
      <c r="AGX152" s="1531"/>
      <c r="AGY152" s="1531"/>
      <c r="AGZ152" s="1531"/>
      <c r="AHA152" s="1531"/>
      <c r="AHB152" s="1531"/>
      <c r="AHC152" s="1531"/>
      <c r="AHD152" s="1531"/>
      <c r="AHE152" s="1531"/>
      <c r="AHF152" s="1531"/>
      <c r="AHG152" s="1531"/>
      <c r="AHH152" s="1531"/>
      <c r="AHI152" s="1531"/>
      <c r="AHJ152" s="1531"/>
      <c r="AHK152" s="1531"/>
      <c r="AHL152" s="1531"/>
      <c r="AHM152" s="1531"/>
      <c r="AHN152" s="1531"/>
      <c r="AHO152" s="1531"/>
      <c r="AHP152" s="1531"/>
      <c r="AHQ152" s="1531"/>
      <c r="AHR152" s="1531"/>
      <c r="AHS152" s="1531"/>
      <c r="AHT152" s="1531"/>
      <c r="AHU152" s="1531"/>
      <c r="AHV152" s="1531"/>
      <c r="AHW152" s="1531"/>
      <c r="AHX152" s="1531"/>
      <c r="AHY152" s="1531"/>
      <c r="AHZ152" s="1531"/>
      <c r="AIA152" s="1531"/>
      <c r="AIB152" s="1531"/>
      <c r="AIC152" s="1531"/>
      <c r="AID152" s="1531"/>
      <c r="AIE152" s="1531"/>
      <c r="AIF152" s="1531"/>
      <c r="AIG152" s="1531"/>
      <c r="AIH152" s="1531"/>
      <c r="AII152" s="1531"/>
      <c r="AIJ152" s="1531"/>
      <c r="AIK152" s="1531"/>
      <c r="AIL152" s="1531"/>
      <c r="AIM152" s="1531"/>
      <c r="AIN152" s="1531"/>
      <c r="AIO152" s="1531"/>
      <c r="AIP152" s="1531"/>
      <c r="AIQ152" s="1531"/>
      <c r="AIR152" s="1531"/>
      <c r="AIS152" s="1531"/>
      <c r="AIT152" s="1531"/>
      <c r="AIU152" s="1531"/>
      <c r="AIV152" s="1531"/>
      <c r="AIW152" s="1531"/>
      <c r="AIX152" s="1531"/>
      <c r="AIY152" s="1531"/>
      <c r="AIZ152" s="1531"/>
      <c r="AJA152" s="1531"/>
      <c r="AJB152" s="1531"/>
      <c r="AJC152" s="1531"/>
      <c r="AJD152" s="1531"/>
      <c r="AJE152" s="1531"/>
      <c r="AJF152" s="1531"/>
      <c r="AJG152" s="1531"/>
      <c r="AJH152" s="1531"/>
      <c r="AJI152" s="1531"/>
      <c r="AJJ152" s="1531"/>
      <c r="AJK152" s="1531"/>
      <c r="AJL152" s="1531"/>
      <c r="AJM152" s="1531"/>
      <c r="AJN152" s="1531"/>
      <c r="AJO152" s="1531"/>
      <c r="AJP152" s="1531"/>
      <c r="AJQ152" s="1531"/>
      <c r="AJR152" s="1531"/>
      <c r="AJS152" s="1531"/>
      <c r="AJT152" s="1531"/>
      <c r="AJU152" s="1531"/>
      <c r="AJV152" s="1531"/>
      <c r="AJW152" s="1531"/>
      <c r="AJX152" s="1531"/>
      <c r="AJY152" s="1531"/>
      <c r="AJZ152" s="1531"/>
      <c r="AKA152" s="1531"/>
      <c r="AKB152" s="1531"/>
      <c r="AKC152" s="1531"/>
      <c r="AKD152" s="1531"/>
      <c r="AKE152" s="1531"/>
      <c r="AKF152" s="1531"/>
      <c r="AKG152" s="1531"/>
      <c r="AKH152" s="1531"/>
      <c r="AKI152" s="1531"/>
      <c r="AKJ152" s="1531"/>
      <c r="AKK152" s="1531"/>
      <c r="AKL152" s="1531"/>
      <c r="AKM152" s="1531"/>
      <c r="AKN152" s="1531"/>
      <c r="AKO152" s="1531"/>
      <c r="AKP152" s="1531"/>
      <c r="AKQ152" s="1531"/>
      <c r="AKR152" s="1531"/>
      <c r="AKS152" s="1531"/>
      <c r="AKT152" s="1531"/>
      <c r="AKU152" s="1531"/>
      <c r="AKV152" s="1531"/>
      <c r="AKW152" s="1531"/>
      <c r="AKX152" s="1531"/>
      <c r="AKY152" s="1531"/>
      <c r="AKZ152" s="1531"/>
      <c r="ALA152" s="1531"/>
      <c r="ALB152" s="1531"/>
      <c r="ALC152" s="1531"/>
      <c r="ALD152" s="1531"/>
      <c r="ALE152" s="1531"/>
      <c r="ALF152" s="1531"/>
      <c r="ALG152" s="1531"/>
      <c r="ALH152" s="1531"/>
      <c r="ALI152" s="1531"/>
      <c r="ALJ152" s="1531"/>
      <c r="ALK152" s="1531"/>
      <c r="ALL152" s="1531"/>
      <c r="ALM152" s="1531"/>
      <c r="ALN152" s="1531"/>
      <c r="ALO152" s="1531"/>
      <c r="ALP152" s="1531"/>
      <c r="ALQ152" s="1531"/>
      <c r="ALR152" s="1531"/>
      <c r="ALS152" s="1531"/>
      <c r="ALT152" s="1531"/>
      <c r="ALU152" s="1531"/>
      <c r="ALV152" s="1531"/>
      <c r="ALW152" s="1531"/>
      <c r="ALX152" s="1531"/>
      <c r="ALY152" s="1531"/>
      <c r="ALZ152" s="1531"/>
      <c r="AMA152" s="1531"/>
      <c r="AMB152" s="1531"/>
      <c r="AMC152" s="1531"/>
      <c r="AMD152" s="1531"/>
      <c r="AME152" s="1531"/>
      <c r="AMF152" s="1531"/>
      <c r="AMG152" s="1531"/>
      <c r="AMH152" s="1531"/>
      <c r="AMI152" s="1531"/>
      <c r="AMJ152" s="1531"/>
      <c r="AMK152" s="1531"/>
      <c r="AML152" s="1531"/>
      <c r="AMM152" s="1531"/>
      <c r="AMN152" s="1531"/>
      <c r="AMO152" s="1531"/>
      <c r="AMP152" s="1531"/>
      <c r="AMQ152" s="1531"/>
      <c r="AMR152" s="1531"/>
      <c r="AMS152" s="1531"/>
      <c r="AMT152" s="1531"/>
      <c r="AMU152" s="1531"/>
      <c r="AMV152" s="1531"/>
      <c r="AMW152" s="1531"/>
      <c r="AMX152" s="1531"/>
      <c r="AMY152" s="1531"/>
      <c r="AMZ152" s="1531"/>
      <c r="ANA152" s="1531"/>
      <c r="ANB152" s="1531"/>
      <c r="ANC152" s="1531"/>
      <c r="AND152" s="1531"/>
      <c r="ANE152" s="1531"/>
      <c r="ANF152" s="1531"/>
      <c r="ANG152" s="1531"/>
      <c r="ANH152" s="1531"/>
      <c r="ANI152" s="1531"/>
      <c r="ANJ152" s="1531"/>
      <c r="ANK152" s="1531"/>
      <c r="ANL152" s="1531"/>
      <c r="ANM152" s="1531"/>
      <c r="ANN152" s="1531"/>
      <c r="ANO152" s="1531"/>
      <c r="ANP152" s="1531"/>
      <c r="ANQ152" s="1531"/>
      <c r="ANR152" s="1531"/>
      <c r="ANS152" s="1531"/>
      <c r="ANT152" s="1531"/>
      <c r="ANU152" s="1531"/>
      <c r="ANV152" s="1531"/>
      <c r="ANW152" s="1531"/>
      <c r="ANX152" s="1531"/>
      <c r="ANY152" s="1531"/>
      <c r="ANZ152" s="1531"/>
      <c r="AOA152" s="1531"/>
      <c r="AOB152" s="1531"/>
      <c r="AOC152" s="1531"/>
      <c r="AOD152" s="1531"/>
      <c r="AOE152" s="1531"/>
      <c r="AOF152" s="1531"/>
      <c r="AOG152" s="1531"/>
      <c r="AOH152" s="1531"/>
      <c r="AOI152" s="1531"/>
      <c r="AOJ152" s="1531"/>
      <c r="AOK152" s="1531"/>
      <c r="AOL152" s="1531"/>
      <c r="AOM152" s="1531"/>
      <c r="AON152" s="1531"/>
      <c r="AOO152" s="1531"/>
      <c r="AOP152" s="1531"/>
      <c r="AOQ152" s="1531"/>
      <c r="AOR152" s="1531"/>
      <c r="AOS152" s="1531"/>
      <c r="AOT152" s="1531"/>
      <c r="AOU152" s="1531"/>
      <c r="AOV152" s="1531"/>
      <c r="AOW152" s="1531"/>
      <c r="AOX152" s="1531"/>
      <c r="AOY152" s="1531"/>
      <c r="AOZ152" s="1531"/>
      <c r="APA152" s="1531"/>
      <c r="APB152" s="1531"/>
      <c r="APC152" s="1531"/>
      <c r="APD152" s="1531"/>
      <c r="APE152" s="1531"/>
      <c r="APF152" s="1531"/>
      <c r="APG152" s="1531"/>
      <c r="APH152" s="1531"/>
      <c r="API152" s="1531"/>
      <c r="APJ152" s="1531"/>
      <c r="APK152" s="1531"/>
      <c r="APL152" s="1531"/>
      <c r="APM152" s="1531"/>
      <c r="APN152" s="1531"/>
      <c r="APO152" s="1531"/>
      <c r="APP152" s="1531"/>
      <c r="APQ152" s="1531"/>
      <c r="APR152" s="1531"/>
      <c r="APS152" s="1531"/>
      <c r="APT152" s="1531"/>
      <c r="APU152" s="1531"/>
      <c r="APV152" s="1531"/>
      <c r="APW152" s="1531"/>
      <c r="APX152" s="1531"/>
      <c r="APY152" s="1531"/>
      <c r="APZ152" s="1531"/>
      <c r="AQA152" s="1531"/>
      <c r="AQB152" s="1531"/>
      <c r="AQC152" s="1531"/>
      <c r="AQD152" s="1531"/>
      <c r="AQE152" s="1531"/>
      <c r="AQF152" s="1531"/>
      <c r="AQG152" s="1531"/>
      <c r="AQH152" s="1531"/>
      <c r="AQI152" s="1531"/>
      <c r="AQJ152" s="1531"/>
      <c r="AQK152" s="1531"/>
      <c r="AQL152" s="1531"/>
      <c r="AQM152" s="1531"/>
      <c r="AQN152" s="1531"/>
      <c r="AQO152" s="1531"/>
      <c r="AQP152" s="1531"/>
      <c r="AQQ152" s="1531"/>
      <c r="AQR152" s="1531"/>
      <c r="AQS152" s="1531"/>
      <c r="AQT152" s="1531"/>
      <c r="AQU152" s="1531"/>
      <c r="AQV152" s="1531"/>
      <c r="AQW152" s="1531"/>
      <c r="AQX152" s="1531"/>
      <c r="AQY152" s="1531"/>
      <c r="AQZ152" s="1531"/>
      <c r="ARA152" s="1531"/>
      <c r="ARB152" s="1531"/>
      <c r="ARC152" s="1531"/>
      <c r="ARD152" s="1531"/>
      <c r="ARE152" s="1531"/>
      <c r="ARF152" s="1531"/>
      <c r="ARG152" s="1531"/>
      <c r="ARH152" s="1531"/>
      <c r="ARI152" s="1531"/>
      <c r="ARJ152" s="1531"/>
      <c r="ARK152" s="1531"/>
      <c r="ARL152" s="1531"/>
      <c r="ARM152" s="1531"/>
      <c r="ARN152" s="1531"/>
      <c r="ARO152" s="1531"/>
      <c r="ARP152" s="1531"/>
      <c r="ARQ152" s="1531"/>
      <c r="ARR152" s="1531"/>
      <c r="ARS152" s="1531"/>
      <c r="ART152" s="1531"/>
      <c r="ARU152" s="1531"/>
      <c r="ARV152" s="1531"/>
      <c r="ARW152" s="1531"/>
      <c r="ARX152" s="1531"/>
      <c r="ARY152" s="1531"/>
      <c r="ARZ152" s="1531"/>
      <c r="ASA152" s="1531"/>
      <c r="ASB152" s="1531"/>
      <c r="ASC152" s="1531"/>
      <c r="ASD152" s="1531"/>
      <c r="ASE152" s="1531"/>
      <c r="ASF152" s="1531"/>
      <c r="ASG152" s="1531"/>
      <c r="ASH152" s="1531"/>
      <c r="ASI152" s="1531"/>
      <c r="ASJ152" s="1531"/>
      <c r="ASK152" s="1531"/>
      <c r="ASL152" s="1531"/>
      <c r="ASM152" s="1531"/>
      <c r="ASN152" s="1531"/>
      <c r="ASO152" s="1531"/>
      <c r="ASP152" s="1531"/>
      <c r="ASQ152" s="1531"/>
      <c r="ASR152" s="1531"/>
      <c r="ASS152" s="1531"/>
      <c r="AST152" s="1531"/>
      <c r="ASU152" s="1531"/>
      <c r="ASV152" s="1531"/>
      <c r="ASW152" s="1531"/>
      <c r="ASX152" s="1531"/>
      <c r="ASY152" s="1531"/>
      <c r="ASZ152" s="1531"/>
      <c r="ATA152" s="1531"/>
      <c r="ATB152" s="1531"/>
      <c r="ATC152" s="1531"/>
      <c r="ATD152" s="1531"/>
      <c r="ATE152" s="1531"/>
      <c r="ATF152" s="1531"/>
      <c r="ATG152" s="1531"/>
      <c r="ATH152" s="1531"/>
      <c r="ATI152" s="1531"/>
      <c r="ATJ152" s="1531"/>
      <c r="ATK152" s="1531"/>
      <c r="ATL152" s="1531"/>
      <c r="ATM152" s="1531"/>
      <c r="ATN152" s="1531"/>
      <c r="ATO152" s="1531"/>
      <c r="ATP152" s="1531"/>
      <c r="ATQ152" s="1531"/>
      <c r="ATR152" s="1531"/>
      <c r="ATS152" s="1531"/>
      <c r="ATT152" s="1531"/>
      <c r="ATU152" s="1531"/>
      <c r="ATV152" s="1531"/>
      <c r="ATW152" s="1531"/>
      <c r="ATX152" s="1531"/>
      <c r="ATY152" s="1531"/>
      <c r="ATZ152" s="1531"/>
      <c r="AUA152" s="1531"/>
      <c r="AUB152" s="1531"/>
      <c r="AUC152" s="1531"/>
      <c r="AUD152" s="1531"/>
      <c r="AUE152" s="1531"/>
      <c r="AUF152" s="1531"/>
      <c r="AUG152" s="1531"/>
      <c r="AUH152" s="1531"/>
      <c r="AUI152" s="1531"/>
    </row>
    <row r="153" spans="1:1231" s="1406" customFormat="1" ht="31.75" customHeight="1" x14ac:dyDescent="0.75">
      <c r="A153" s="2082"/>
      <c r="B153" s="2082"/>
      <c r="C153" s="1516">
        <v>19.3</v>
      </c>
      <c r="D153" s="1652" t="s">
        <v>132</v>
      </c>
      <c r="E153" s="1518" t="s">
        <v>24</v>
      </c>
      <c r="F153" s="1518" t="s">
        <v>17</v>
      </c>
      <c r="G153" s="1423">
        <f t="array" ref="G153">INDEX('Salary . staff rates'!$A$6:$C$28,MATCH(1,('Salary . staff rates'!$A$6:$A$28=E153)*('Salary . staff rates'!$B$6:$B$28=F153),0),3)</f>
        <v>750</v>
      </c>
      <c r="H153" s="1423">
        <f t="shared" si="122"/>
        <v>750</v>
      </c>
      <c r="I153" s="1519" t="s">
        <v>0</v>
      </c>
      <c r="J153" s="1520" t="s">
        <v>0</v>
      </c>
      <c r="K153" s="1527">
        <v>28</v>
      </c>
      <c r="L153" s="1522">
        <f>IF('Control panel'!$B$12="Included",IF(K153="N/A","",H153*K153),0)</f>
        <v>21000</v>
      </c>
      <c r="M153" s="1560" t="s">
        <v>33</v>
      </c>
      <c r="N153" s="1522">
        <f>IF('Control panel'!$B$12="Included",IF(M153="Yes",L153*'Salary . staff rates'!$C$34,0),0)</f>
        <v>3150</v>
      </c>
      <c r="O153" s="1648" t="s">
        <v>416</v>
      </c>
      <c r="P153" s="1848">
        <v>1</v>
      </c>
      <c r="Q153" s="1848">
        <v>1</v>
      </c>
      <c r="R153" s="1855"/>
      <c r="S153" s="1855"/>
      <c r="T153" s="1855"/>
      <c r="U153" s="1855"/>
      <c r="V153" s="1855"/>
      <c r="W153" s="1564"/>
      <c r="Y153" s="1848">
        <f t="shared" si="123"/>
        <v>21000</v>
      </c>
      <c r="Z153" s="1848">
        <f t="shared" si="124"/>
        <v>3150</v>
      </c>
      <c r="AA153" s="1433"/>
      <c r="AB153" s="1848">
        <f t="shared" si="125"/>
        <v>21000</v>
      </c>
      <c r="AC153" s="1848">
        <f t="shared" si="126"/>
        <v>3150</v>
      </c>
      <c r="AD153" s="1412"/>
      <c r="AE153" s="1412"/>
      <c r="AF153" s="1412"/>
      <c r="AL153" s="1413"/>
      <c r="AN153" s="1435">
        <f t="shared" si="127"/>
        <v>21000</v>
      </c>
      <c r="AO153" s="1435">
        <f t="shared" si="128"/>
        <v>3150</v>
      </c>
      <c r="AP153" s="1531"/>
      <c r="AQ153" s="1531"/>
      <c r="AR153" s="1531"/>
      <c r="AS153" s="1531"/>
      <c r="AT153" s="1531"/>
      <c r="AU153" s="1531"/>
      <c r="AV153" s="1531"/>
      <c r="AW153" s="1531"/>
      <c r="AX153" s="1531"/>
      <c r="AY153" s="1531"/>
      <c r="AZ153" s="1531"/>
      <c r="BA153" s="1531"/>
      <c r="BB153" s="1531"/>
      <c r="BC153" s="1531"/>
      <c r="BD153" s="1531"/>
      <c r="BE153" s="1531"/>
      <c r="BF153" s="1531"/>
      <c r="BG153" s="1531"/>
      <c r="BH153" s="1531"/>
      <c r="BI153" s="1531"/>
      <c r="BJ153" s="1531"/>
      <c r="BK153" s="1531"/>
      <c r="BL153" s="1531"/>
      <c r="BM153" s="1531"/>
      <c r="BN153" s="1531"/>
      <c r="BO153" s="1531"/>
      <c r="BP153" s="1531"/>
      <c r="BQ153" s="1531"/>
      <c r="BR153" s="1531"/>
      <c r="BS153" s="1531"/>
      <c r="BT153" s="1531"/>
      <c r="BU153" s="1531"/>
      <c r="BV153" s="1531"/>
      <c r="BW153" s="1531"/>
      <c r="BX153" s="1531"/>
      <c r="BY153" s="1531"/>
      <c r="BZ153" s="1531"/>
      <c r="CA153" s="1531"/>
      <c r="CB153" s="1531"/>
      <c r="CC153" s="1531"/>
      <c r="CD153" s="1531"/>
      <c r="CE153" s="1531"/>
      <c r="CF153" s="1531"/>
      <c r="CG153" s="1531"/>
      <c r="CH153" s="1531"/>
      <c r="CI153" s="1531"/>
      <c r="CJ153" s="1531"/>
      <c r="CK153" s="1531"/>
      <c r="CL153" s="1531"/>
      <c r="CM153" s="1531"/>
      <c r="CN153" s="1531"/>
      <c r="CO153" s="1531"/>
      <c r="CP153" s="1531"/>
      <c r="CQ153" s="1531"/>
      <c r="CR153" s="1531"/>
      <c r="CS153" s="1531"/>
      <c r="CT153" s="1531"/>
      <c r="CU153" s="1531"/>
      <c r="CV153" s="1531"/>
      <c r="CW153" s="1531"/>
      <c r="CX153" s="1531"/>
      <c r="CY153" s="1531"/>
      <c r="CZ153" s="1531"/>
      <c r="DA153" s="1531"/>
      <c r="DB153" s="1531"/>
      <c r="DC153" s="1531"/>
      <c r="DD153" s="1531"/>
      <c r="DE153" s="1531"/>
      <c r="DF153" s="1531"/>
      <c r="DG153" s="1531"/>
      <c r="DH153" s="1531"/>
      <c r="DI153" s="1531"/>
      <c r="DJ153" s="1531"/>
      <c r="DK153" s="1531"/>
      <c r="DL153" s="1531"/>
      <c r="DM153" s="1531"/>
      <c r="DN153" s="1531"/>
      <c r="DO153" s="1531"/>
      <c r="DP153" s="1531"/>
      <c r="DQ153" s="1531"/>
      <c r="DR153" s="1531"/>
      <c r="DS153" s="1531"/>
      <c r="DT153" s="1531"/>
      <c r="DU153" s="1531"/>
      <c r="DV153" s="1531"/>
      <c r="DW153" s="1531"/>
      <c r="DX153" s="1531"/>
      <c r="DY153" s="1531"/>
      <c r="DZ153" s="1531"/>
      <c r="EA153" s="1531"/>
      <c r="EB153" s="1531"/>
      <c r="EC153" s="1531"/>
      <c r="ED153" s="1531"/>
      <c r="EE153" s="1531"/>
      <c r="EF153" s="1531"/>
      <c r="EG153" s="1531"/>
      <c r="EH153" s="1531"/>
      <c r="EI153" s="1531"/>
      <c r="EJ153" s="1531"/>
      <c r="EK153" s="1531"/>
      <c r="EL153" s="1531"/>
      <c r="EM153" s="1531"/>
      <c r="EN153" s="1531"/>
      <c r="EO153" s="1531"/>
      <c r="EP153" s="1531"/>
      <c r="EQ153" s="1531"/>
      <c r="ER153" s="1531"/>
      <c r="ES153" s="1531"/>
      <c r="ET153" s="1531"/>
      <c r="EU153" s="1531"/>
      <c r="EV153" s="1531"/>
      <c r="EW153" s="1531"/>
      <c r="EX153" s="1531"/>
      <c r="EY153" s="1531"/>
      <c r="EZ153" s="1531"/>
      <c r="FA153" s="1531"/>
      <c r="FB153" s="1531"/>
      <c r="FC153" s="1531"/>
      <c r="FD153" s="1531"/>
      <c r="FE153" s="1531"/>
      <c r="FF153" s="1531"/>
      <c r="FG153" s="1531"/>
      <c r="FH153" s="1531"/>
      <c r="FI153" s="1531"/>
      <c r="FJ153" s="1531"/>
      <c r="FK153" s="1531"/>
      <c r="FL153" s="1531"/>
      <c r="FM153" s="1531"/>
      <c r="FN153" s="1531"/>
      <c r="FO153" s="1531"/>
      <c r="FP153" s="1531"/>
      <c r="FQ153" s="1531"/>
      <c r="FR153" s="1531"/>
      <c r="FS153" s="1531"/>
      <c r="FT153" s="1531"/>
      <c r="FU153" s="1531"/>
      <c r="FV153" s="1531"/>
      <c r="FW153" s="1531"/>
      <c r="FX153" s="1531"/>
      <c r="FY153" s="1531"/>
      <c r="FZ153" s="1531"/>
      <c r="GA153" s="1531"/>
      <c r="GB153" s="1531"/>
      <c r="GC153" s="1531"/>
      <c r="GD153" s="1531"/>
      <c r="GE153" s="1531"/>
      <c r="GF153" s="1531"/>
      <c r="GG153" s="1531"/>
      <c r="GH153" s="1531"/>
      <c r="GI153" s="1531"/>
      <c r="GJ153" s="1531"/>
      <c r="GK153" s="1531"/>
      <c r="GL153" s="1531"/>
      <c r="GM153" s="1531"/>
      <c r="GN153" s="1531"/>
      <c r="GO153" s="1531"/>
      <c r="GP153" s="1531"/>
      <c r="GQ153" s="1531"/>
      <c r="GR153" s="1531"/>
      <c r="GS153" s="1531"/>
      <c r="GT153" s="1531"/>
      <c r="GU153" s="1531"/>
      <c r="GV153" s="1531"/>
      <c r="GW153" s="1531"/>
      <c r="GX153" s="1531"/>
      <c r="GY153" s="1531"/>
      <c r="GZ153" s="1531"/>
      <c r="HA153" s="1531"/>
      <c r="HB153" s="1531"/>
      <c r="HC153" s="1531"/>
      <c r="HD153" s="1531"/>
      <c r="HE153" s="1531"/>
      <c r="HF153" s="1531"/>
      <c r="HG153" s="1531"/>
      <c r="HH153" s="1531"/>
      <c r="HI153" s="1531"/>
      <c r="HJ153" s="1531"/>
      <c r="HK153" s="1531"/>
      <c r="HL153" s="1531"/>
      <c r="HM153" s="1531"/>
      <c r="HN153" s="1531"/>
      <c r="HO153" s="1531"/>
      <c r="HP153" s="1531"/>
      <c r="HQ153" s="1531"/>
      <c r="HR153" s="1531"/>
      <c r="HS153" s="1531"/>
      <c r="HT153" s="1531"/>
      <c r="HU153" s="1531"/>
      <c r="HV153" s="1531"/>
      <c r="HW153" s="1531"/>
      <c r="HX153" s="1531"/>
      <c r="HY153" s="1531"/>
      <c r="HZ153" s="1531"/>
      <c r="IA153" s="1531"/>
      <c r="IB153" s="1531"/>
      <c r="IC153" s="1531"/>
      <c r="ID153" s="1531"/>
      <c r="IE153" s="1531"/>
      <c r="IF153" s="1531"/>
      <c r="IG153" s="1531"/>
      <c r="IH153" s="1531"/>
      <c r="II153" s="1531"/>
      <c r="IJ153" s="1531"/>
      <c r="IK153" s="1531"/>
      <c r="IL153" s="1531"/>
      <c r="IM153" s="1531"/>
      <c r="IN153" s="1531"/>
      <c r="IO153" s="1531"/>
      <c r="IP153" s="1531"/>
      <c r="IQ153" s="1531"/>
      <c r="IR153" s="1531"/>
      <c r="IS153" s="1531"/>
      <c r="IT153" s="1531"/>
      <c r="IU153" s="1531"/>
      <c r="IV153" s="1531"/>
      <c r="IW153" s="1531"/>
      <c r="IX153" s="1531"/>
      <c r="IY153" s="1531"/>
      <c r="IZ153" s="1531"/>
      <c r="JA153" s="1531"/>
      <c r="JB153" s="1531"/>
      <c r="JC153" s="1531"/>
      <c r="JD153" s="1531"/>
      <c r="JE153" s="1531"/>
      <c r="JF153" s="1531"/>
      <c r="JG153" s="1531"/>
      <c r="JH153" s="1531"/>
      <c r="JI153" s="1531"/>
      <c r="JJ153" s="1531"/>
      <c r="JK153" s="1531"/>
      <c r="JL153" s="1531"/>
      <c r="JM153" s="1531"/>
      <c r="JN153" s="1531"/>
      <c r="JO153" s="1531"/>
      <c r="JP153" s="1531"/>
      <c r="JQ153" s="1531"/>
      <c r="JR153" s="1531"/>
      <c r="JS153" s="1531"/>
      <c r="JT153" s="1531"/>
      <c r="JU153" s="1531"/>
      <c r="JV153" s="1531"/>
      <c r="JW153" s="1531"/>
      <c r="JX153" s="1531"/>
      <c r="JY153" s="1531"/>
      <c r="JZ153" s="1531"/>
      <c r="KA153" s="1531"/>
      <c r="KB153" s="1531"/>
      <c r="KC153" s="1531"/>
      <c r="KD153" s="1531"/>
      <c r="KE153" s="1531"/>
      <c r="KF153" s="1531"/>
      <c r="KG153" s="1531"/>
      <c r="KH153" s="1531"/>
      <c r="KI153" s="1531"/>
      <c r="KJ153" s="1531"/>
      <c r="KK153" s="1531"/>
      <c r="KL153" s="1531"/>
      <c r="KM153" s="1531"/>
      <c r="KN153" s="1531"/>
      <c r="KO153" s="1531"/>
      <c r="KP153" s="1531"/>
      <c r="KQ153" s="1531"/>
      <c r="KR153" s="1531"/>
      <c r="KS153" s="1531"/>
      <c r="KT153" s="1531"/>
      <c r="KU153" s="1531"/>
      <c r="KV153" s="1531"/>
      <c r="KW153" s="1531"/>
      <c r="KX153" s="1531"/>
      <c r="KY153" s="1531"/>
      <c r="KZ153" s="1531"/>
      <c r="LA153" s="1531"/>
      <c r="LB153" s="1531"/>
      <c r="LC153" s="1531"/>
      <c r="LD153" s="1531"/>
      <c r="LE153" s="1531"/>
      <c r="LF153" s="1531"/>
      <c r="LG153" s="1531"/>
      <c r="LH153" s="1531"/>
      <c r="LI153" s="1531"/>
      <c r="LJ153" s="1531"/>
      <c r="LK153" s="1531"/>
      <c r="LL153" s="1531"/>
      <c r="LM153" s="1531"/>
      <c r="LN153" s="1531"/>
      <c r="LO153" s="1531"/>
      <c r="LP153" s="1531"/>
      <c r="LQ153" s="1531"/>
      <c r="LR153" s="1531"/>
      <c r="LS153" s="1531"/>
      <c r="LT153" s="1531"/>
      <c r="LU153" s="1531"/>
      <c r="LV153" s="1531"/>
      <c r="LW153" s="1531"/>
      <c r="LX153" s="1531"/>
      <c r="LY153" s="1531"/>
      <c r="LZ153" s="1531"/>
      <c r="MA153" s="1531"/>
      <c r="MB153" s="1531"/>
      <c r="MC153" s="1531"/>
      <c r="MD153" s="1531"/>
      <c r="ME153" s="1531"/>
      <c r="MF153" s="1531"/>
      <c r="MG153" s="1531"/>
      <c r="MH153" s="1531"/>
      <c r="MI153" s="1531"/>
      <c r="MJ153" s="1531"/>
      <c r="MK153" s="1531"/>
      <c r="ML153" s="1531"/>
      <c r="MM153" s="1531"/>
      <c r="MN153" s="1531"/>
      <c r="MO153" s="1531"/>
      <c r="MP153" s="1531"/>
      <c r="MQ153" s="1531"/>
      <c r="MR153" s="1531"/>
      <c r="MS153" s="1531"/>
      <c r="MT153" s="1531"/>
      <c r="MU153" s="1531"/>
      <c r="MV153" s="1531"/>
      <c r="MW153" s="1531"/>
      <c r="MX153" s="1531"/>
      <c r="MY153" s="1531"/>
      <c r="MZ153" s="1531"/>
      <c r="NA153" s="1531"/>
      <c r="NB153" s="1531"/>
      <c r="NC153" s="1531"/>
      <c r="ND153" s="1531"/>
      <c r="NE153" s="1531"/>
      <c r="NF153" s="1531"/>
      <c r="NG153" s="1531"/>
      <c r="NH153" s="1531"/>
      <c r="NI153" s="1531"/>
      <c r="NJ153" s="1531"/>
      <c r="NK153" s="1531"/>
      <c r="NL153" s="1531"/>
      <c r="NM153" s="1531"/>
      <c r="NN153" s="1531"/>
      <c r="NO153" s="1531"/>
      <c r="NP153" s="1531"/>
      <c r="NQ153" s="1531"/>
      <c r="NR153" s="1531"/>
      <c r="NS153" s="1531"/>
      <c r="NT153" s="1531"/>
      <c r="NU153" s="1531"/>
      <c r="NV153" s="1531"/>
      <c r="NW153" s="1531"/>
      <c r="NX153" s="1531"/>
      <c r="NY153" s="1531"/>
      <c r="NZ153" s="1531"/>
      <c r="OA153" s="1531"/>
      <c r="OB153" s="1531"/>
      <c r="OC153" s="1531"/>
      <c r="OD153" s="1531"/>
      <c r="OE153" s="1531"/>
      <c r="OF153" s="1531"/>
      <c r="OG153" s="1531"/>
      <c r="OH153" s="1531"/>
      <c r="OI153" s="1531"/>
      <c r="OJ153" s="1531"/>
      <c r="OK153" s="1531"/>
      <c r="OL153" s="1531"/>
      <c r="OM153" s="1531"/>
      <c r="ON153" s="1531"/>
      <c r="OO153" s="1531"/>
      <c r="OP153" s="1531"/>
      <c r="OQ153" s="1531"/>
      <c r="OR153" s="1531"/>
      <c r="OS153" s="1531"/>
      <c r="OT153" s="1531"/>
      <c r="OU153" s="1531"/>
      <c r="OV153" s="1531"/>
      <c r="OW153" s="1531"/>
      <c r="OX153" s="1531"/>
      <c r="OY153" s="1531"/>
      <c r="OZ153" s="1531"/>
      <c r="PA153" s="1531"/>
      <c r="PB153" s="1531"/>
      <c r="PC153" s="1531"/>
      <c r="PD153" s="1531"/>
      <c r="PE153" s="1531"/>
      <c r="PF153" s="1531"/>
      <c r="PG153" s="1531"/>
      <c r="PH153" s="1531"/>
      <c r="PI153" s="1531"/>
      <c r="PJ153" s="1531"/>
      <c r="PK153" s="1531"/>
      <c r="PL153" s="1531"/>
      <c r="PM153" s="1531"/>
      <c r="PN153" s="1531"/>
      <c r="PO153" s="1531"/>
      <c r="PP153" s="1531"/>
      <c r="PQ153" s="1531"/>
      <c r="PR153" s="1531"/>
      <c r="PS153" s="1531"/>
      <c r="PT153" s="1531"/>
      <c r="PU153" s="1531"/>
      <c r="PV153" s="1531"/>
      <c r="PW153" s="1531"/>
      <c r="PX153" s="1531"/>
      <c r="PY153" s="1531"/>
      <c r="PZ153" s="1531"/>
      <c r="QA153" s="1531"/>
      <c r="QB153" s="1531"/>
      <c r="QC153" s="1531"/>
      <c r="QD153" s="1531"/>
      <c r="QE153" s="1531"/>
      <c r="QF153" s="1531"/>
      <c r="QG153" s="1531"/>
      <c r="QH153" s="1531"/>
      <c r="QI153" s="1531"/>
      <c r="QJ153" s="1531"/>
      <c r="QK153" s="1531"/>
      <c r="QL153" s="1531"/>
      <c r="QM153" s="1531"/>
      <c r="QN153" s="1531"/>
      <c r="QO153" s="1531"/>
      <c r="QP153" s="1531"/>
      <c r="QQ153" s="1531"/>
      <c r="QR153" s="1531"/>
      <c r="QS153" s="1531"/>
      <c r="QT153" s="1531"/>
      <c r="QU153" s="1531"/>
      <c r="QV153" s="1531"/>
      <c r="QW153" s="1531"/>
      <c r="QX153" s="1531"/>
      <c r="QY153" s="1531"/>
      <c r="QZ153" s="1531"/>
      <c r="RA153" s="1531"/>
      <c r="RB153" s="1531"/>
      <c r="RC153" s="1531"/>
      <c r="RD153" s="1531"/>
      <c r="RE153" s="1531"/>
      <c r="RF153" s="1531"/>
      <c r="RG153" s="1531"/>
      <c r="RH153" s="1531"/>
      <c r="RI153" s="1531"/>
      <c r="RJ153" s="1531"/>
      <c r="RK153" s="1531"/>
      <c r="RL153" s="1531"/>
      <c r="RM153" s="1531"/>
      <c r="RN153" s="1531"/>
      <c r="RO153" s="1531"/>
      <c r="RP153" s="1531"/>
      <c r="RQ153" s="1531"/>
      <c r="RR153" s="1531"/>
      <c r="RS153" s="1531"/>
      <c r="RT153" s="1531"/>
      <c r="RU153" s="1531"/>
      <c r="RV153" s="1531"/>
      <c r="RW153" s="1531"/>
      <c r="RX153" s="1531"/>
      <c r="RY153" s="1531"/>
      <c r="RZ153" s="1531"/>
      <c r="SA153" s="1531"/>
      <c r="SB153" s="1531"/>
      <c r="SC153" s="1531"/>
      <c r="SD153" s="1531"/>
      <c r="SE153" s="1531"/>
      <c r="SF153" s="1531"/>
      <c r="SG153" s="1531"/>
      <c r="SH153" s="1531"/>
      <c r="SI153" s="1531"/>
      <c r="SJ153" s="1531"/>
      <c r="SK153" s="1531"/>
      <c r="SL153" s="1531"/>
      <c r="SM153" s="1531"/>
      <c r="SN153" s="1531"/>
      <c r="SO153" s="1531"/>
      <c r="SP153" s="1531"/>
      <c r="SQ153" s="1531"/>
      <c r="SR153" s="1531"/>
      <c r="SS153" s="1531"/>
      <c r="ST153" s="1531"/>
      <c r="SU153" s="1531"/>
      <c r="SV153" s="1531"/>
      <c r="SW153" s="1531"/>
      <c r="SX153" s="1531"/>
      <c r="SY153" s="1531"/>
      <c r="SZ153" s="1531"/>
      <c r="TA153" s="1531"/>
      <c r="TB153" s="1531"/>
      <c r="TC153" s="1531"/>
      <c r="TD153" s="1531"/>
      <c r="TE153" s="1531"/>
      <c r="TF153" s="1531"/>
      <c r="TG153" s="1531"/>
      <c r="TH153" s="1531"/>
      <c r="TI153" s="1531"/>
      <c r="TJ153" s="1531"/>
      <c r="TK153" s="1531"/>
      <c r="TL153" s="1531"/>
      <c r="TM153" s="1531"/>
      <c r="TN153" s="1531"/>
      <c r="TO153" s="1531"/>
      <c r="TP153" s="1531"/>
      <c r="TQ153" s="1531"/>
      <c r="TR153" s="1531"/>
      <c r="TS153" s="1531"/>
      <c r="TT153" s="1531"/>
      <c r="TU153" s="1531"/>
      <c r="TV153" s="1531"/>
      <c r="TW153" s="1531"/>
      <c r="TX153" s="1531"/>
      <c r="TY153" s="1531"/>
      <c r="TZ153" s="1531"/>
      <c r="UA153" s="1531"/>
      <c r="UB153" s="1531"/>
      <c r="UC153" s="1531"/>
      <c r="UD153" s="1531"/>
      <c r="UE153" s="1531"/>
      <c r="UF153" s="1531"/>
      <c r="UG153" s="1531"/>
      <c r="UH153" s="1531"/>
      <c r="UI153" s="1531"/>
      <c r="UJ153" s="1531"/>
      <c r="UK153" s="1531"/>
      <c r="UL153" s="1531"/>
      <c r="UM153" s="1531"/>
      <c r="UN153" s="1531"/>
      <c r="UO153" s="1531"/>
      <c r="UP153" s="1531"/>
      <c r="UQ153" s="1531"/>
      <c r="UR153" s="1531"/>
      <c r="US153" s="1531"/>
      <c r="UT153" s="1531"/>
      <c r="UU153" s="1531"/>
      <c r="UV153" s="1531"/>
      <c r="UW153" s="1531"/>
      <c r="UX153" s="1531"/>
      <c r="UY153" s="1531"/>
      <c r="UZ153" s="1531"/>
      <c r="VA153" s="1531"/>
      <c r="VB153" s="1531"/>
      <c r="VC153" s="1531"/>
      <c r="VD153" s="1531"/>
      <c r="VE153" s="1531"/>
      <c r="VF153" s="1531"/>
      <c r="VG153" s="1531"/>
      <c r="VH153" s="1531"/>
      <c r="VI153" s="1531"/>
      <c r="VJ153" s="1531"/>
      <c r="VK153" s="1531"/>
      <c r="VL153" s="1531"/>
      <c r="VM153" s="1531"/>
      <c r="VN153" s="1531"/>
      <c r="VO153" s="1531"/>
      <c r="VP153" s="1531"/>
      <c r="VQ153" s="1531"/>
      <c r="VR153" s="1531"/>
      <c r="VS153" s="1531"/>
      <c r="VT153" s="1531"/>
      <c r="VU153" s="1531"/>
      <c r="VV153" s="1531"/>
      <c r="VW153" s="1531"/>
      <c r="VX153" s="1531"/>
      <c r="VY153" s="1531"/>
      <c r="VZ153" s="1531"/>
      <c r="WA153" s="1531"/>
      <c r="WB153" s="1531"/>
      <c r="WC153" s="1531"/>
      <c r="WD153" s="1531"/>
      <c r="WE153" s="1531"/>
      <c r="WF153" s="1531"/>
      <c r="WG153" s="1531"/>
      <c r="WH153" s="1531"/>
      <c r="WI153" s="1531"/>
      <c r="WJ153" s="1531"/>
      <c r="WK153" s="1531"/>
      <c r="WL153" s="1531"/>
      <c r="WM153" s="1531"/>
      <c r="WN153" s="1531"/>
      <c r="WO153" s="1531"/>
      <c r="WP153" s="1531"/>
      <c r="WQ153" s="1531"/>
      <c r="WR153" s="1531"/>
      <c r="WS153" s="1531"/>
      <c r="WT153" s="1531"/>
      <c r="WU153" s="1531"/>
      <c r="WV153" s="1531"/>
      <c r="WW153" s="1531"/>
      <c r="WX153" s="1531"/>
      <c r="WY153" s="1531"/>
      <c r="WZ153" s="1531"/>
      <c r="XA153" s="1531"/>
      <c r="XB153" s="1531"/>
      <c r="XC153" s="1531"/>
      <c r="XD153" s="1531"/>
      <c r="XE153" s="1531"/>
      <c r="XF153" s="1531"/>
      <c r="XG153" s="1531"/>
      <c r="XH153" s="1531"/>
      <c r="XI153" s="1531"/>
      <c r="XJ153" s="1531"/>
      <c r="XK153" s="1531"/>
      <c r="XL153" s="1531"/>
      <c r="XM153" s="1531"/>
      <c r="XN153" s="1531"/>
      <c r="XO153" s="1531"/>
      <c r="XP153" s="1531"/>
      <c r="XQ153" s="1531"/>
      <c r="XR153" s="1531"/>
      <c r="XS153" s="1531"/>
      <c r="XT153" s="1531"/>
      <c r="XU153" s="1531"/>
      <c r="XV153" s="1531"/>
      <c r="XW153" s="1531"/>
      <c r="XX153" s="1531"/>
      <c r="XY153" s="1531"/>
      <c r="XZ153" s="1531"/>
      <c r="YA153" s="1531"/>
      <c r="YB153" s="1531"/>
      <c r="YC153" s="1531"/>
      <c r="YD153" s="1531"/>
      <c r="YE153" s="1531"/>
      <c r="YF153" s="1531"/>
      <c r="YG153" s="1531"/>
      <c r="YH153" s="1531"/>
      <c r="YI153" s="1531"/>
      <c r="YJ153" s="1531"/>
      <c r="YK153" s="1531"/>
      <c r="YL153" s="1531"/>
      <c r="YM153" s="1531"/>
      <c r="YN153" s="1531"/>
      <c r="YO153" s="1531"/>
      <c r="YP153" s="1531"/>
      <c r="YQ153" s="1531"/>
      <c r="YR153" s="1531"/>
      <c r="YS153" s="1531"/>
      <c r="YT153" s="1531"/>
      <c r="YU153" s="1531"/>
      <c r="YV153" s="1531"/>
      <c r="YW153" s="1531"/>
      <c r="YX153" s="1531"/>
      <c r="YY153" s="1531"/>
      <c r="YZ153" s="1531"/>
      <c r="ZA153" s="1531"/>
      <c r="ZB153" s="1531"/>
      <c r="ZC153" s="1531"/>
      <c r="ZD153" s="1531"/>
      <c r="ZE153" s="1531"/>
      <c r="ZF153" s="1531"/>
      <c r="ZG153" s="1531"/>
      <c r="ZH153" s="1531"/>
      <c r="ZI153" s="1531"/>
      <c r="ZJ153" s="1531"/>
      <c r="ZK153" s="1531"/>
      <c r="ZL153" s="1531"/>
      <c r="ZM153" s="1531"/>
      <c r="ZN153" s="1531"/>
      <c r="ZO153" s="1531"/>
      <c r="ZP153" s="1531"/>
      <c r="ZQ153" s="1531"/>
      <c r="ZR153" s="1531"/>
      <c r="ZS153" s="1531"/>
      <c r="ZT153" s="1531"/>
      <c r="ZU153" s="1531"/>
      <c r="ZV153" s="1531"/>
      <c r="ZW153" s="1531"/>
      <c r="ZX153" s="1531"/>
      <c r="ZY153" s="1531"/>
      <c r="ZZ153" s="1531"/>
      <c r="AAA153" s="1531"/>
      <c r="AAB153" s="1531"/>
      <c r="AAC153" s="1531"/>
      <c r="AAD153" s="1531"/>
      <c r="AAE153" s="1531"/>
      <c r="AAF153" s="1531"/>
      <c r="AAG153" s="1531"/>
      <c r="AAH153" s="1531"/>
      <c r="AAI153" s="1531"/>
      <c r="AAJ153" s="1531"/>
      <c r="AAK153" s="1531"/>
      <c r="AAL153" s="1531"/>
      <c r="AAM153" s="1531"/>
      <c r="AAN153" s="1531"/>
      <c r="AAO153" s="1531"/>
      <c r="AAP153" s="1531"/>
      <c r="AAQ153" s="1531"/>
      <c r="AAR153" s="1531"/>
      <c r="AAS153" s="1531"/>
      <c r="AAT153" s="1531"/>
      <c r="AAU153" s="1531"/>
      <c r="AAV153" s="1531"/>
      <c r="AAW153" s="1531"/>
      <c r="AAX153" s="1531"/>
      <c r="AAY153" s="1531"/>
      <c r="AAZ153" s="1531"/>
      <c r="ABA153" s="1531"/>
      <c r="ABB153" s="1531"/>
      <c r="ABC153" s="1531"/>
      <c r="ABD153" s="1531"/>
      <c r="ABE153" s="1531"/>
      <c r="ABF153" s="1531"/>
      <c r="ABG153" s="1531"/>
      <c r="ABH153" s="1531"/>
      <c r="ABI153" s="1531"/>
      <c r="ABJ153" s="1531"/>
      <c r="ABK153" s="1531"/>
      <c r="ABL153" s="1531"/>
      <c r="ABM153" s="1531"/>
      <c r="ABN153" s="1531"/>
      <c r="ABO153" s="1531"/>
      <c r="ABP153" s="1531"/>
      <c r="ABQ153" s="1531"/>
      <c r="ABR153" s="1531"/>
      <c r="ABS153" s="1531"/>
      <c r="ABT153" s="1531"/>
      <c r="ABU153" s="1531"/>
      <c r="ABV153" s="1531"/>
      <c r="ABW153" s="1531"/>
      <c r="ABX153" s="1531"/>
      <c r="ABY153" s="1531"/>
      <c r="ABZ153" s="1531"/>
      <c r="ACA153" s="1531"/>
      <c r="ACB153" s="1531"/>
      <c r="ACC153" s="1531"/>
      <c r="ACD153" s="1531"/>
      <c r="ACE153" s="1531"/>
      <c r="ACF153" s="1531"/>
      <c r="ACG153" s="1531"/>
      <c r="ACH153" s="1531"/>
      <c r="ACI153" s="1531"/>
      <c r="ACJ153" s="1531"/>
      <c r="ACK153" s="1531"/>
      <c r="ACL153" s="1531"/>
      <c r="ACM153" s="1531"/>
      <c r="ACN153" s="1531"/>
      <c r="ACO153" s="1531"/>
      <c r="ACP153" s="1531"/>
      <c r="ACQ153" s="1531"/>
      <c r="ACR153" s="1531"/>
      <c r="ACS153" s="1531"/>
      <c r="ACT153" s="1531"/>
      <c r="ACU153" s="1531"/>
      <c r="ACV153" s="1531"/>
      <c r="ACW153" s="1531"/>
      <c r="ACX153" s="1531"/>
      <c r="ACY153" s="1531"/>
      <c r="ACZ153" s="1531"/>
      <c r="ADA153" s="1531"/>
      <c r="ADB153" s="1531"/>
      <c r="ADC153" s="1531"/>
      <c r="ADD153" s="1531"/>
      <c r="ADE153" s="1531"/>
      <c r="ADF153" s="1531"/>
      <c r="ADG153" s="1531"/>
      <c r="ADH153" s="1531"/>
      <c r="ADI153" s="1531"/>
      <c r="ADJ153" s="1531"/>
      <c r="ADK153" s="1531"/>
      <c r="ADL153" s="1531"/>
      <c r="ADM153" s="1531"/>
      <c r="ADN153" s="1531"/>
      <c r="ADO153" s="1531"/>
      <c r="ADP153" s="1531"/>
      <c r="ADQ153" s="1531"/>
      <c r="ADR153" s="1531"/>
      <c r="ADS153" s="1531"/>
      <c r="ADT153" s="1531"/>
      <c r="ADU153" s="1531"/>
      <c r="ADV153" s="1531"/>
      <c r="ADW153" s="1531"/>
      <c r="ADX153" s="1531"/>
      <c r="ADY153" s="1531"/>
      <c r="ADZ153" s="1531"/>
      <c r="AEA153" s="1531"/>
      <c r="AEB153" s="1531"/>
      <c r="AEC153" s="1531"/>
      <c r="AED153" s="1531"/>
      <c r="AEE153" s="1531"/>
      <c r="AEF153" s="1531"/>
      <c r="AEG153" s="1531"/>
      <c r="AEH153" s="1531"/>
      <c r="AEI153" s="1531"/>
      <c r="AEJ153" s="1531"/>
      <c r="AEK153" s="1531"/>
      <c r="AEL153" s="1531"/>
      <c r="AEM153" s="1531"/>
      <c r="AEN153" s="1531"/>
      <c r="AEO153" s="1531"/>
      <c r="AEP153" s="1531"/>
      <c r="AEQ153" s="1531"/>
      <c r="AER153" s="1531"/>
      <c r="AES153" s="1531"/>
      <c r="AET153" s="1531"/>
      <c r="AEU153" s="1531"/>
      <c r="AEV153" s="1531"/>
      <c r="AEW153" s="1531"/>
      <c r="AEX153" s="1531"/>
      <c r="AEY153" s="1531"/>
      <c r="AEZ153" s="1531"/>
      <c r="AFA153" s="1531"/>
      <c r="AFB153" s="1531"/>
      <c r="AFC153" s="1531"/>
      <c r="AFD153" s="1531"/>
      <c r="AFE153" s="1531"/>
      <c r="AFF153" s="1531"/>
      <c r="AFG153" s="1531"/>
      <c r="AFH153" s="1531"/>
      <c r="AFI153" s="1531"/>
      <c r="AFJ153" s="1531"/>
      <c r="AFK153" s="1531"/>
      <c r="AFL153" s="1531"/>
      <c r="AFM153" s="1531"/>
      <c r="AFN153" s="1531"/>
      <c r="AFO153" s="1531"/>
      <c r="AFP153" s="1531"/>
      <c r="AFQ153" s="1531"/>
      <c r="AFR153" s="1531"/>
      <c r="AFS153" s="1531"/>
      <c r="AFT153" s="1531"/>
      <c r="AFU153" s="1531"/>
      <c r="AFV153" s="1531"/>
      <c r="AFW153" s="1531"/>
      <c r="AFX153" s="1531"/>
      <c r="AFY153" s="1531"/>
      <c r="AFZ153" s="1531"/>
      <c r="AGA153" s="1531"/>
      <c r="AGB153" s="1531"/>
      <c r="AGC153" s="1531"/>
      <c r="AGD153" s="1531"/>
      <c r="AGE153" s="1531"/>
      <c r="AGF153" s="1531"/>
      <c r="AGG153" s="1531"/>
      <c r="AGH153" s="1531"/>
      <c r="AGI153" s="1531"/>
      <c r="AGJ153" s="1531"/>
      <c r="AGK153" s="1531"/>
      <c r="AGL153" s="1531"/>
      <c r="AGM153" s="1531"/>
      <c r="AGN153" s="1531"/>
      <c r="AGO153" s="1531"/>
      <c r="AGP153" s="1531"/>
      <c r="AGQ153" s="1531"/>
      <c r="AGR153" s="1531"/>
      <c r="AGS153" s="1531"/>
      <c r="AGT153" s="1531"/>
      <c r="AGU153" s="1531"/>
      <c r="AGV153" s="1531"/>
      <c r="AGW153" s="1531"/>
      <c r="AGX153" s="1531"/>
      <c r="AGY153" s="1531"/>
      <c r="AGZ153" s="1531"/>
      <c r="AHA153" s="1531"/>
      <c r="AHB153" s="1531"/>
      <c r="AHC153" s="1531"/>
      <c r="AHD153" s="1531"/>
      <c r="AHE153" s="1531"/>
      <c r="AHF153" s="1531"/>
      <c r="AHG153" s="1531"/>
      <c r="AHH153" s="1531"/>
      <c r="AHI153" s="1531"/>
      <c r="AHJ153" s="1531"/>
      <c r="AHK153" s="1531"/>
      <c r="AHL153" s="1531"/>
      <c r="AHM153" s="1531"/>
      <c r="AHN153" s="1531"/>
      <c r="AHO153" s="1531"/>
      <c r="AHP153" s="1531"/>
      <c r="AHQ153" s="1531"/>
      <c r="AHR153" s="1531"/>
      <c r="AHS153" s="1531"/>
      <c r="AHT153" s="1531"/>
      <c r="AHU153" s="1531"/>
      <c r="AHV153" s="1531"/>
      <c r="AHW153" s="1531"/>
      <c r="AHX153" s="1531"/>
      <c r="AHY153" s="1531"/>
      <c r="AHZ153" s="1531"/>
      <c r="AIA153" s="1531"/>
      <c r="AIB153" s="1531"/>
      <c r="AIC153" s="1531"/>
      <c r="AID153" s="1531"/>
      <c r="AIE153" s="1531"/>
      <c r="AIF153" s="1531"/>
      <c r="AIG153" s="1531"/>
      <c r="AIH153" s="1531"/>
      <c r="AII153" s="1531"/>
      <c r="AIJ153" s="1531"/>
      <c r="AIK153" s="1531"/>
      <c r="AIL153" s="1531"/>
      <c r="AIM153" s="1531"/>
      <c r="AIN153" s="1531"/>
      <c r="AIO153" s="1531"/>
      <c r="AIP153" s="1531"/>
      <c r="AIQ153" s="1531"/>
      <c r="AIR153" s="1531"/>
      <c r="AIS153" s="1531"/>
      <c r="AIT153" s="1531"/>
      <c r="AIU153" s="1531"/>
      <c r="AIV153" s="1531"/>
      <c r="AIW153" s="1531"/>
      <c r="AIX153" s="1531"/>
      <c r="AIY153" s="1531"/>
      <c r="AIZ153" s="1531"/>
      <c r="AJA153" s="1531"/>
      <c r="AJB153" s="1531"/>
      <c r="AJC153" s="1531"/>
      <c r="AJD153" s="1531"/>
      <c r="AJE153" s="1531"/>
      <c r="AJF153" s="1531"/>
      <c r="AJG153" s="1531"/>
      <c r="AJH153" s="1531"/>
      <c r="AJI153" s="1531"/>
      <c r="AJJ153" s="1531"/>
      <c r="AJK153" s="1531"/>
      <c r="AJL153" s="1531"/>
      <c r="AJM153" s="1531"/>
      <c r="AJN153" s="1531"/>
      <c r="AJO153" s="1531"/>
      <c r="AJP153" s="1531"/>
      <c r="AJQ153" s="1531"/>
      <c r="AJR153" s="1531"/>
      <c r="AJS153" s="1531"/>
      <c r="AJT153" s="1531"/>
      <c r="AJU153" s="1531"/>
      <c r="AJV153" s="1531"/>
      <c r="AJW153" s="1531"/>
      <c r="AJX153" s="1531"/>
      <c r="AJY153" s="1531"/>
      <c r="AJZ153" s="1531"/>
      <c r="AKA153" s="1531"/>
      <c r="AKB153" s="1531"/>
      <c r="AKC153" s="1531"/>
      <c r="AKD153" s="1531"/>
      <c r="AKE153" s="1531"/>
      <c r="AKF153" s="1531"/>
      <c r="AKG153" s="1531"/>
      <c r="AKH153" s="1531"/>
      <c r="AKI153" s="1531"/>
      <c r="AKJ153" s="1531"/>
      <c r="AKK153" s="1531"/>
      <c r="AKL153" s="1531"/>
      <c r="AKM153" s="1531"/>
      <c r="AKN153" s="1531"/>
      <c r="AKO153" s="1531"/>
      <c r="AKP153" s="1531"/>
      <c r="AKQ153" s="1531"/>
      <c r="AKR153" s="1531"/>
      <c r="AKS153" s="1531"/>
      <c r="AKT153" s="1531"/>
      <c r="AKU153" s="1531"/>
      <c r="AKV153" s="1531"/>
      <c r="AKW153" s="1531"/>
      <c r="AKX153" s="1531"/>
      <c r="AKY153" s="1531"/>
      <c r="AKZ153" s="1531"/>
      <c r="ALA153" s="1531"/>
      <c r="ALB153" s="1531"/>
      <c r="ALC153" s="1531"/>
      <c r="ALD153" s="1531"/>
      <c r="ALE153" s="1531"/>
      <c r="ALF153" s="1531"/>
      <c r="ALG153" s="1531"/>
      <c r="ALH153" s="1531"/>
      <c r="ALI153" s="1531"/>
      <c r="ALJ153" s="1531"/>
      <c r="ALK153" s="1531"/>
      <c r="ALL153" s="1531"/>
      <c r="ALM153" s="1531"/>
      <c r="ALN153" s="1531"/>
      <c r="ALO153" s="1531"/>
      <c r="ALP153" s="1531"/>
      <c r="ALQ153" s="1531"/>
      <c r="ALR153" s="1531"/>
      <c r="ALS153" s="1531"/>
      <c r="ALT153" s="1531"/>
      <c r="ALU153" s="1531"/>
      <c r="ALV153" s="1531"/>
      <c r="ALW153" s="1531"/>
      <c r="ALX153" s="1531"/>
      <c r="ALY153" s="1531"/>
      <c r="ALZ153" s="1531"/>
      <c r="AMA153" s="1531"/>
      <c r="AMB153" s="1531"/>
      <c r="AMC153" s="1531"/>
      <c r="AMD153" s="1531"/>
      <c r="AME153" s="1531"/>
      <c r="AMF153" s="1531"/>
      <c r="AMG153" s="1531"/>
      <c r="AMH153" s="1531"/>
      <c r="AMI153" s="1531"/>
      <c r="AMJ153" s="1531"/>
      <c r="AMK153" s="1531"/>
      <c r="AML153" s="1531"/>
      <c r="AMM153" s="1531"/>
      <c r="AMN153" s="1531"/>
      <c r="AMO153" s="1531"/>
      <c r="AMP153" s="1531"/>
      <c r="AMQ153" s="1531"/>
      <c r="AMR153" s="1531"/>
      <c r="AMS153" s="1531"/>
      <c r="AMT153" s="1531"/>
      <c r="AMU153" s="1531"/>
      <c r="AMV153" s="1531"/>
      <c r="AMW153" s="1531"/>
      <c r="AMX153" s="1531"/>
      <c r="AMY153" s="1531"/>
      <c r="AMZ153" s="1531"/>
      <c r="ANA153" s="1531"/>
      <c r="ANB153" s="1531"/>
      <c r="ANC153" s="1531"/>
      <c r="AND153" s="1531"/>
      <c r="ANE153" s="1531"/>
      <c r="ANF153" s="1531"/>
      <c r="ANG153" s="1531"/>
      <c r="ANH153" s="1531"/>
      <c r="ANI153" s="1531"/>
      <c r="ANJ153" s="1531"/>
      <c r="ANK153" s="1531"/>
      <c r="ANL153" s="1531"/>
      <c r="ANM153" s="1531"/>
      <c r="ANN153" s="1531"/>
      <c r="ANO153" s="1531"/>
      <c r="ANP153" s="1531"/>
      <c r="ANQ153" s="1531"/>
      <c r="ANR153" s="1531"/>
      <c r="ANS153" s="1531"/>
      <c r="ANT153" s="1531"/>
      <c r="ANU153" s="1531"/>
      <c r="ANV153" s="1531"/>
      <c r="ANW153" s="1531"/>
      <c r="ANX153" s="1531"/>
      <c r="ANY153" s="1531"/>
      <c r="ANZ153" s="1531"/>
      <c r="AOA153" s="1531"/>
      <c r="AOB153" s="1531"/>
      <c r="AOC153" s="1531"/>
      <c r="AOD153" s="1531"/>
      <c r="AOE153" s="1531"/>
      <c r="AOF153" s="1531"/>
      <c r="AOG153" s="1531"/>
      <c r="AOH153" s="1531"/>
      <c r="AOI153" s="1531"/>
      <c r="AOJ153" s="1531"/>
      <c r="AOK153" s="1531"/>
      <c r="AOL153" s="1531"/>
      <c r="AOM153" s="1531"/>
      <c r="AON153" s="1531"/>
      <c r="AOO153" s="1531"/>
      <c r="AOP153" s="1531"/>
      <c r="AOQ153" s="1531"/>
      <c r="AOR153" s="1531"/>
      <c r="AOS153" s="1531"/>
      <c r="AOT153" s="1531"/>
      <c r="AOU153" s="1531"/>
      <c r="AOV153" s="1531"/>
      <c r="AOW153" s="1531"/>
      <c r="AOX153" s="1531"/>
      <c r="AOY153" s="1531"/>
      <c r="AOZ153" s="1531"/>
      <c r="APA153" s="1531"/>
      <c r="APB153" s="1531"/>
      <c r="APC153" s="1531"/>
      <c r="APD153" s="1531"/>
      <c r="APE153" s="1531"/>
      <c r="APF153" s="1531"/>
      <c r="APG153" s="1531"/>
      <c r="APH153" s="1531"/>
      <c r="API153" s="1531"/>
      <c r="APJ153" s="1531"/>
      <c r="APK153" s="1531"/>
      <c r="APL153" s="1531"/>
      <c r="APM153" s="1531"/>
      <c r="APN153" s="1531"/>
      <c r="APO153" s="1531"/>
      <c r="APP153" s="1531"/>
      <c r="APQ153" s="1531"/>
      <c r="APR153" s="1531"/>
      <c r="APS153" s="1531"/>
      <c r="APT153" s="1531"/>
      <c r="APU153" s="1531"/>
      <c r="APV153" s="1531"/>
      <c r="APW153" s="1531"/>
      <c r="APX153" s="1531"/>
      <c r="APY153" s="1531"/>
      <c r="APZ153" s="1531"/>
      <c r="AQA153" s="1531"/>
      <c r="AQB153" s="1531"/>
      <c r="AQC153" s="1531"/>
      <c r="AQD153" s="1531"/>
      <c r="AQE153" s="1531"/>
      <c r="AQF153" s="1531"/>
      <c r="AQG153" s="1531"/>
      <c r="AQH153" s="1531"/>
      <c r="AQI153" s="1531"/>
      <c r="AQJ153" s="1531"/>
      <c r="AQK153" s="1531"/>
      <c r="AQL153" s="1531"/>
      <c r="AQM153" s="1531"/>
      <c r="AQN153" s="1531"/>
      <c r="AQO153" s="1531"/>
      <c r="AQP153" s="1531"/>
      <c r="AQQ153" s="1531"/>
      <c r="AQR153" s="1531"/>
      <c r="AQS153" s="1531"/>
      <c r="AQT153" s="1531"/>
      <c r="AQU153" s="1531"/>
      <c r="AQV153" s="1531"/>
      <c r="AQW153" s="1531"/>
      <c r="AQX153" s="1531"/>
      <c r="AQY153" s="1531"/>
      <c r="AQZ153" s="1531"/>
      <c r="ARA153" s="1531"/>
      <c r="ARB153" s="1531"/>
      <c r="ARC153" s="1531"/>
      <c r="ARD153" s="1531"/>
      <c r="ARE153" s="1531"/>
      <c r="ARF153" s="1531"/>
      <c r="ARG153" s="1531"/>
      <c r="ARH153" s="1531"/>
      <c r="ARI153" s="1531"/>
      <c r="ARJ153" s="1531"/>
      <c r="ARK153" s="1531"/>
      <c r="ARL153" s="1531"/>
      <c r="ARM153" s="1531"/>
      <c r="ARN153" s="1531"/>
      <c r="ARO153" s="1531"/>
      <c r="ARP153" s="1531"/>
      <c r="ARQ153" s="1531"/>
      <c r="ARR153" s="1531"/>
      <c r="ARS153" s="1531"/>
      <c r="ART153" s="1531"/>
      <c r="ARU153" s="1531"/>
      <c r="ARV153" s="1531"/>
      <c r="ARW153" s="1531"/>
      <c r="ARX153" s="1531"/>
      <c r="ARY153" s="1531"/>
      <c r="ARZ153" s="1531"/>
      <c r="ASA153" s="1531"/>
      <c r="ASB153" s="1531"/>
      <c r="ASC153" s="1531"/>
      <c r="ASD153" s="1531"/>
      <c r="ASE153" s="1531"/>
      <c r="ASF153" s="1531"/>
      <c r="ASG153" s="1531"/>
      <c r="ASH153" s="1531"/>
      <c r="ASI153" s="1531"/>
      <c r="ASJ153" s="1531"/>
      <c r="ASK153" s="1531"/>
      <c r="ASL153" s="1531"/>
      <c r="ASM153" s="1531"/>
      <c r="ASN153" s="1531"/>
      <c r="ASO153" s="1531"/>
      <c r="ASP153" s="1531"/>
      <c r="ASQ153" s="1531"/>
      <c r="ASR153" s="1531"/>
      <c r="ASS153" s="1531"/>
      <c r="AST153" s="1531"/>
      <c r="ASU153" s="1531"/>
      <c r="ASV153" s="1531"/>
      <c r="ASW153" s="1531"/>
      <c r="ASX153" s="1531"/>
      <c r="ASY153" s="1531"/>
      <c r="ASZ153" s="1531"/>
      <c r="ATA153" s="1531"/>
      <c r="ATB153" s="1531"/>
      <c r="ATC153" s="1531"/>
      <c r="ATD153" s="1531"/>
      <c r="ATE153" s="1531"/>
      <c r="ATF153" s="1531"/>
      <c r="ATG153" s="1531"/>
      <c r="ATH153" s="1531"/>
      <c r="ATI153" s="1531"/>
      <c r="ATJ153" s="1531"/>
      <c r="ATK153" s="1531"/>
      <c r="ATL153" s="1531"/>
      <c r="ATM153" s="1531"/>
      <c r="ATN153" s="1531"/>
      <c r="ATO153" s="1531"/>
      <c r="ATP153" s="1531"/>
      <c r="ATQ153" s="1531"/>
      <c r="ATR153" s="1531"/>
      <c r="ATS153" s="1531"/>
      <c r="ATT153" s="1531"/>
      <c r="ATU153" s="1531"/>
      <c r="ATV153" s="1531"/>
      <c r="ATW153" s="1531"/>
      <c r="ATX153" s="1531"/>
      <c r="ATY153" s="1531"/>
      <c r="ATZ153" s="1531"/>
      <c r="AUA153" s="1531"/>
      <c r="AUB153" s="1531"/>
      <c r="AUC153" s="1531"/>
      <c r="AUD153" s="1531"/>
      <c r="AUE153" s="1531"/>
      <c r="AUF153" s="1531"/>
      <c r="AUG153" s="1531"/>
      <c r="AUH153" s="1531"/>
      <c r="AUI153" s="1531"/>
    </row>
    <row r="154" spans="1:1231" s="1449" customFormat="1" ht="31.75" customHeight="1" x14ac:dyDescent="0.75">
      <c r="A154" s="2082"/>
      <c r="B154" s="2082"/>
      <c r="C154" s="1436" t="s">
        <v>310</v>
      </c>
      <c r="D154" s="1436" t="s">
        <v>368</v>
      </c>
      <c r="E154" s="1436" t="s">
        <v>24</v>
      </c>
      <c r="F154" s="1436" t="s">
        <v>17</v>
      </c>
      <c r="G154" s="1437">
        <f t="array" ref="G154">INDEX('Salary . staff rates'!$A$6:$C$28,MATCH(1,('Salary . staff rates'!$A$6:$A$28=E154)*('Salary . staff rates'!$B$6:$B$28=F154),0),3)</f>
        <v>750</v>
      </c>
      <c r="H154" s="1437">
        <f t="shared" si="122"/>
        <v>750</v>
      </c>
      <c r="I154" s="1438" t="s">
        <v>0</v>
      </c>
      <c r="J154" s="1439" t="s">
        <v>0</v>
      </c>
      <c r="K154" s="1440">
        <v>14</v>
      </c>
      <c r="L154" s="1649">
        <f>IF('Control panel'!$B$12="Included",IF(K154="N/A","",H154*K154),0)</f>
        <v>10500</v>
      </c>
      <c r="M154" s="1441" t="s">
        <v>33</v>
      </c>
      <c r="N154" s="1649">
        <f>IF('Control panel'!$B$12="Included",IF(M154="Yes",L154*'Salary . staff rates'!$C$34,0),0)</f>
        <v>1575</v>
      </c>
      <c r="O154" s="1650" t="s">
        <v>416</v>
      </c>
      <c r="P154" s="1849">
        <v>1</v>
      </c>
      <c r="Q154" s="1849">
        <v>1</v>
      </c>
      <c r="R154" s="1650"/>
      <c r="S154" s="1650"/>
      <c r="T154" s="1650"/>
      <c r="U154" s="1650"/>
      <c r="V154" s="1650"/>
      <c r="W154" s="1651">
        <v>1</v>
      </c>
      <c r="X154" s="1444"/>
      <c r="Y154" s="1849">
        <f t="shared" si="123"/>
        <v>10500</v>
      </c>
      <c r="Z154" s="1849">
        <f t="shared" si="124"/>
        <v>1575</v>
      </c>
      <c r="AA154" s="1445"/>
      <c r="AB154" s="1849">
        <f t="shared" si="125"/>
        <v>10500</v>
      </c>
      <c r="AC154" s="1849">
        <f t="shared" si="126"/>
        <v>1575</v>
      </c>
      <c r="AD154" s="1447"/>
      <c r="AE154" s="1448"/>
      <c r="AF154" s="1448"/>
      <c r="AL154" s="1450"/>
      <c r="AN154" s="1451">
        <f t="shared" si="127"/>
        <v>0</v>
      </c>
      <c r="AO154" s="1451">
        <f t="shared" si="128"/>
        <v>0</v>
      </c>
      <c r="AP154" s="1531"/>
      <c r="AQ154" s="1531"/>
      <c r="AR154" s="1531"/>
      <c r="AS154" s="1531"/>
      <c r="AT154" s="1531"/>
      <c r="AU154" s="1531"/>
      <c r="AV154" s="1531"/>
      <c r="AW154" s="1531"/>
      <c r="AX154" s="1531"/>
      <c r="AY154" s="1531"/>
      <c r="AZ154" s="1531"/>
      <c r="BA154" s="1531"/>
      <c r="BB154" s="1531"/>
      <c r="BC154" s="1531"/>
      <c r="BD154" s="1531"/>
      <c r="BE154" s="1531"/>
      <c r="BF154" s="1531"/>
      <c r="BG154" s="1531"/>
      <c r="BH154" s="1531"/>
      <c r="BI154" s="1531"/>
      <c r="BJ154" s="1531"/>
      <c r="BK154" s="1531"/>
      <c r="BL154" s="1531"/>
      <c r="BM154" s="1531"/>
      <c r="BN154" s="1531"/>
      <c r="BO154" s="1531"/>
      <c r="BP154" s="1531"/>
      <c r="BQ154" s="1531"/>
      <c r="BR154" s="1531"/>
      <c r="BS154" s="1531"/>
      <c r="BT154" s="1531"/>
      <c r="BU154" s="1531"/>
      <c r="BV154" s="1531"/>
      <c r="BW154" s="1531"/>
      <c r="BX154" s="1531"/>
      <c r="BY154" s="1531"/>
      <c r="BZ154" s="1531"/>
      <c r="CA154" s="1531"/>
      <c r="CB154" s="1531"/>
      <c r="CC154" s="1531"/>
      <c r="CD154" s="1531"/>
      <c r="CE154" s="1531"/>
      <c r="CF154" s="1531"/>
      <c r="CG154" s="1531"/>
      <c r="CH154" s="1531"/>
      <c r="CI154" s="1531"/>
      <c r="CJ154" s="1531"/>
      <c r="CK154" s="1531"/>
      <c r="CL154" s="1531"/>
      <c r="CM154" s="1531"/>
      <c r="CN154" s="1531"/>
      <c r="CO154" s="1531"/>
      <c r="CP154" s="1531"/>
      <c r="CQ154" s="1531"/>
      <c r="CR154" s="1531"/>
      <c r="CS154" s="1531"/>
      <c r="CT154" s="1531"/>
      <c r="CU154" s="1531"/>
      <c r="CV154" s="1531"/>
      <c r="CW154" s="1531"/>
      <c r="CX154" s="1531"/>
      <c r="CY154" s="1531"/>
      <c r="CZ154" s="1531"/>
      <c r="DA154" s="1531"/>
      <c r="DB154" s="1531"/>
      <c r="DC154" s="1531"/>
      <c r="DD154" s="1531"/>
      <c r="DE154" s="1531"/>
      <c r="DF154" s="1531"/>
      <c r="DG154" s="1531"/>
      <c r="DH154" s="1531"/>
      <c r="DI154" s="1531"/>
      <c r="DJ154" s="1531"/>
      <c r="DK154" s="1531"/>
      <c r="DL154" s="1531"/>
      <c r="DM154" s="1531"/>
      <c r="DN154" s="1531"/>
      <c r="DO154" s="1531"/>
      <c r="DP154" s="1531"/>
      <c r="DQ154" s="1531"/>
      <c r="DR154" s="1531"/>
      <c r="DS154" s="1531"/>
      <c r="DT154" s="1531"/>
      <c r="DU154" s="1531"/>
      <c r="DV154" s="1531"/>
      <c r="DW154" s="1531"/>
      <c r="DX154" s="1531"/>
      <c r="DY154" s="1531"/>
      <c r="DZ154" s="1531"/>
      <c r="EA154" s="1531"/>
      <c r="EB154" s="1531"/>
      <c r="EC154" s="1531"/>
      <c r="ED154" s="1531"/>
      <c r="EE154" s="1531"/>
      <c r="EF154" s="1531"/>
      <c r="EG154" s="1531"/>
      <c r="EH154" s="1531"/>
      <c r="EI154" s="1531"/>
      <c r="EJ154" s="1531"/>
      <c r="EK154" s="1531"/>
      <c r="EL154" s="1531"/>
      <c r="EM154" s="1531"/>
      <c r="EN154" s="1531"/>
      <c r="EO154" s="1531"/>
      <c r="EP154" s="1531"/>
      <c r="EQ154" s="1531"/>
      <c r="ER154" s="1531"/>
      <c r="ES154" s="1531"/>
      <c r="ET154" s="1531"/>
      <c r="EU154" s="1531"/>
      <c r="EV154" s="1531"/>
      <c r="EW154" s="1531"/>
      <c r="EX154" s="1531"/>
      <c r="EY154" s="1531"/>
      <c r="EZ154" s="1531"/>
      <c r="FA154" s="1531"/>
      <c r="FB154" s="1531"/>
      <c r="FC154" s="1531"/>
      <c r="FD154" s="1531"/>
      <c r="FE154" s="1531"/>
      <c r="FF154" s="1531"/>
      <c r="FG154" s="1531"/>
      <c r="FH154" s="1531"/>
      <c r="FI154" s="1531"/>
      <c r="FJ154" s="1531"/>
      <c r="FK154" s="1531"/>
      <c r="FL154" s="1531"/>
      <c r="FM154" s="1531"/>
      <c r="FN154" s="1531"/>
      <c r="FO154" s="1531"/>
      <c r="FP154" s="1531"/>
      <c r="FQ154" s="1531"/>
      <c r="FR154" s="1531"/>
      <c r="FS154" s="1531"/>
      <c r="FT154" s="1531"/>
      <c r="FU154" s="1531"/>
      <c r="FV154" s="1531"/>
      <c r="FW154" s="1531"/>
      <c r="FX154" s="1531"/>
      <c r="FY154" s="1531"/>
      <c r="FZ154" s="1531"/>
      <c r="GA154" s="1531"/>
      <c r="GB154" s="1531"/>
      <c r="GC154" s="1531"/>
      <c r="GD154" s="1531"/>
      <c r="GE154" s="1531"/>
      <c r="GF154" s="1531"/>
      <c r="GG154" s="1531"/>
      <c r="GH154" s="1531"/>
      <c r="GI154" s="1531"/>
      <c r="GJ154" s="1531"/>
      <c r="GK154" s="1531"/>
      <c r="GL154" s="1531"/>
      <c r="GM154" s="1531"/>
      <c r="GN154" s="1531"/>
      <c r="GO154" s="1531"/>
      <c r="GP154" s="1531"/>
      <c r="GQ154" s="1531"/>
      <c r="GR154" s="1531"/>
      <c r="GS154" s="1531"/>
      <c r="GT154" s="1531"/>
      <c r="GU154" s="1531"/>
      <c r="GV154" s="1531"/>
      <c r="GW154" s="1531"/>
      <c r="GX154" s="1531"/>
      <c r="GY154" s="1531"/>
      <c r="GZ154" s="1531"/>
      <c r="HA154" s="1531"/>
      <c r="HB154" s="1531"/>
      <c r="HC154" s="1531"/>
      <c r="HD154" s="1531"/>
      <c r="HE154" s="1531"/>
      <c r="HF154" s="1531"/>
      <c r="HG154" s="1531"/>
      <c r="HH154" s="1531"/>
      <c r="HI154" s="1531"/>
      <c r="HJ154" s="1531"/>
      <c r="HK154" s="1531"/>
      <c r="HL154" s="1531"/>
      <c r="HM154" s="1531"/>
      <c r="HN154" s="1531"/>
      <c r="HO154" s="1531"/>
      <c r="HP154" s="1531"/>
      <c r="HQ154" s="1531"/>
      <c r="HR154" s="1531"/>
      <c r="HS154" s="1531"/>
      <c r="HT154" s="1531"/>
      <c r="HU154" s="1531"/>
      <c r="HV154" s="1531"/>
      <c r="HW154" s="1531"/>
      <c r="HX154" s="1531"/>
      <c r="HY154" s="1531"/>
      <c r="HZ154" s="1531"/>
      <c r="IA154" s="1531"/>
      <c r="IB154" s="1531"/>
      <c r="IC154" s="1531"/>
      <c r="ID154" s="1531"/>
      <c r="IE154" s="1531"/>
      <c r="IF154" s="1531"/>
      <c r="IG154" s="1531"/>
      <c r="IH154" s="1531"/>
      <c r="II154" s="1531"/>
      <c r="IJ154" s="1531"/>
      <c r="IK154" s="1531"/>
      <c r="IL154" s="1531"/>
      <c r="IM154" s="1531"/>
      <c r="IN154" s="1531"/>
      <c r="IO154" s="1531"/>
      <c r="IP154" s="1531"/>
      <c r="IQ154" s="1531"/>
      <c r="IR154" s="1531"/>
      <c r="IS154" s="1531"/>
      <c r="IT154" s="1531"/>
      <c r="IU154" s="1531"/>
      <c r="IV154" s="1531"/>
      <c r="IW154" s="1531"/>
      <c r="IX154" s="1531"/>
      <c r="IY154" s="1531"/>
      <c r="IZ154" s="1531"/>
      <c r="JA154" s="1531"/>
      <c r="JB154" s="1531"/>
      <c r="JC154" s="1531"/>
      <c r="JD154" s="1531"/>
      <c r="JE154" s="1531"/>
      <c r="JF154" s="1531"/>
      <c r="JG154" s="1531"/>
      <c r="JH154" s="1531"/>
      <c r="JI154" s="1531"/>
      <c r="JJ154" s="1531"/>
      <c r="JK154" s="1531"/>
      <c r="JL154" s="1531"/>
      <c r="JM154" s="1531"/>
      <c r="JN154" s="1531"/>
      <c r="JO154" s="1531"/>
      <c r="JP154" s="1531"/>
      <c r="JQ154" s="1531"/>
      <c r="JR154" s="1531"/>
      <c r="JS154" s="1531"/>
      <c r="JT154" s="1531"/>
      <c r="JU154" s="1531"/>
      <c r="JV154" s="1531"/>
      <c r="JW154" s="1531"/>
      <c r="JX154" s="1531"/>
      <c r="JY154" s="1531"/>
      <c r="JZ154" s="1531"/>
      <c r="KA154" s="1531"/>
      <c r="KB154" s="1531"/>
      <c r="KC154" s="1531"/>
      <c r="KD154" s="1531"/>
      <c r="KE154" s="1531"/>
      <c r="KF154" s="1531"/>
      <c r="KG154" s="1531"/>
      <c r="KH154" s="1531"/>
      <c r="KI154" s="1531"/>
      <c r="KJ154" s="1531"/>
      <c r="KK154" s="1531"/>
      <c r="KL154" s="1531"/>
      <c r="KM154" s="1531"/>
      <c r="KN154" s="1531"/>
      <c r="KO154" s="1531"/>
      <c r="KP154" s="1531"/>
      <c r="KQ154" s="1531"/>
      <c r="KR154" s="1531"/>
      <c r="KS154" s="1531"/>
      <c r="KT154" s="1531"/>
      <c r="KU154" s="1531"/>
      <c r="KV154" s="1531"/>
      <c r="KW154" s="1531"/>
      <c r="KX154" s="1531"/>
      <c r="KY154" s="1531"/>
      <c r="KZ154" s="1531"/>
      <c r="LA154" s="1531"/>
      <c r="LB154" s="1531"/>
      <c r="LC154" s="1531"/>
      <c r="LD154" s="1531"/>
      <c r="LE154" s="1531"/>
      <c r="LF154" s="1531"/>
      <c r="LG154" s="1531"/>
      <c r="LH154" s="1531"/>
      <c r="LI154" s="1531"/>
      <c r="LJ154" s="1531"/>
      <c r="LK154" s="1531"/>
      <c r="LL154" s="1531"/>
      <c r="LM154" s="1531"/>
      <c r="LN154" s="1531"/>
      <c r="LO154" s="1531"/>
      <c r="LP154" s="1531"/>
      <c r="LQ154" s="1531"/>
      <c r="LR154" s="1531"/>
      <c r="LS154" s="1531"/>
      <c r="LT154" s="1531"/>
      <c r="LU154" s="1531"/>
      <c r="LV154" s="1531"/>
      <c r="LW154" s="1531"/>
      <c r="LX154" s="1531"/>
      <c r="LY154" s="1531"/>
      <c r="LZ154" s="1531"/>
      <c r="MA154" s="1531"/>
      <c r="MB154" s="1531"/>
      <c r="MC154" s="1531"/>
      <c r="MD154" s="1531"/>
      <c r="ME154" s="1531"/>
      <c r="MF154" s="1531"/>
      <c r="MG154" s="1531"/>
      <c r="MH154" s="1531"/>
      <c r="MI154" s="1531"/>
      <c r="MJ154" s="1531"/>
      <c r="MK154" s="1531"/>
      <c r="ML154" s="1531"/>
      <c r="MM154" s="1531"/>
      <c r="MN154" s="1531"/>
      <c r="MO154" s="1531"/>
      <c r="MP154" s="1531"/>
      <c r="MQ154" s="1531"/>
      <c r="MR154" s="1531"/>
      <c r="MS154" s="1531"/>
      <c r="MT154" s="1531"/>
      <c r="MU154" s="1531"/>
      <c r="MV154" s="1531"/>
      <c r="MW154" s="1531"/>
      <c r="MX154" s="1531"/>
      <c r="MY154" s="1531"/>
      <c r="MZ154" s="1531"/>
      <c r="NA154" s="1531"/>
      <c r="NB154" s="1531"/>
      <c r="NC154" s="1531"/>
      <c r="ND154" s="1531"/>
      <c r="NE154" s="1531"/>
      <c r="NF154" s="1531"/>
      <c r="NG154" s="1531"/>
      <c r="NH154" s="1531"/>
      <c r="NI154" s="1531"/>
      <c r="NJ154" s="1531"/>
      <c r="NK154" s="1531"/>
      <c r="NL154" s="1531"/>
      <c r="NM154" s="1531"/>
      <c r="NN154" s="1531"/>
      <c r="NO154" s="1531"/>
      <c r="NP154" s="1531"/>
      <c r="NQ154" s="1531"/>
      <c r="NR154" s="1531"/>
      <c r="NS154" s="1531"/>
      <c r="NT154" s="1531"/>
      <c r="NU154" s="1531"/>
      <c r="NV154" s="1531"/>
      <c r="NW154" s="1531"/>
      <c r="NX154" s="1531"/>
      <c r="NY154" s="1531"/>
      <c r="NZ154" s="1531"/>
      <c r="OA154" s="1531"/>
      <c r="OB154" s="1531"/>
      <c r="OC154" s="1531"/>
      <c r="OD154" s="1531"/>
      <c r="OE154" s="1531"/>
      <c r="OF154" s="1531"/>
      <c r="OG154" s="1531"/>
      <c r="OH154" s="1531"/>
      <c r="OI154" s="1531"/>
      <c r="OJ154" s="1531"/>
      <c r="OK154" s="1531"/>
      <c r="OL154" s="1531"/>
      <c r="OM154" s="1531"/>
      <c r="ON154" s="1531"/>
      <c r="OO154" s="1531"/>
      <c r="OP154" s="1531"/>
      <c r="OQ154" s="1531"/>
      <c r="OR154" s="1531"/>
      <c r="OS154" s="1531"/>
      <c r="OT154" s="1531"/>
      <c r="OU154" s="1531"/>
      <c r="OV154" s="1531"/>
      <c r="OW154" s="1531"/>
      <c r="OX154" s="1531"/>
      <c r="OY154" s="1531"/>
      <c r="OZ154" s="1531"/>
      <c r="PA154" s="1531"/>
      <c r="PB154" s="1531"/>
      <c r="PC154" s="1531"/>
      <c r="PD154" s="1531"/>
      <c r="PE154" s="1531"/>
      <c r="PF154" s="1531"/>
      <c r="PG154" s="1531"/>
      <c r="PH154" s="1531"/>
      <c r="PI154" s="1531"/>
      <c r="PJ154" s="1531"/>
      <c r="PK154" s="1531"/>
      <c r="PL154" s="1531"/>
      <c r="PM154" s="1531"/>
      <c r="PN154" s="1531"/>
      <c r="PO154" s="1531"/>
      <c r="PP154" s="1531"/>
      <c r="PQ154" s="1531"/>
      <c r="PR154" s="1531"/>
      <c r="PS154" s="1531"/>
      <c r="PT154" s="1531"/>
      <c r="PU154" s="1531"/>
      <c r="PV154" s="1531"/>
      <c r="PW154" s="1531"/>
      <c r="PX154" s="1531"/>
      <c r="PY154" s="1531"/>
      <c r="PZ154" s="1531"/>
      <c r="QA154" s="1531"/>
      <c r="QB154" s="1531"/>
      <c r="QC154" s="1531"/>
      <c r="QD154" s="1531"/>
      <c r="QE154" s="1531"/>
      <c r="QF154" s="1531"/>
      <c r="QG154" s="1531"/>
      <c r="QH154" s="1531"/>
      <c r="QI154" s="1531"/>
      <c r="QJ154" s="1531"/>
      <c r="QK154" s="1531"/>
      <c r="QL154" s="1531"/>
      <c r="QM154" s="1531"/>
      <c r="QN154" s="1531"/>
      <c r="QO154" s="1531"/>
      <c r="QP154" s="1531"/>
      <c r="QQ154" s="1531"/>
      <c r="QR154" s="1531"/>
      <c r="QS154" s="1531"/>
      <c r="QT154" s="1531"/>
      <c r="QU154" s="1531"/>
      <c r="QV154" s="1531"/>
      <c r="QW154" s="1531"/>
      <c r="QX154" s="1531"/>
      <c r="QY154" s="1531"/>
      <c r="QZ154" s="1531"/>
      <c r="RA154" s="1531"/>
      <c r="RB154" s="1531"/>
      <c r="RC154" s="1531"/>
      <c r="RD154" s="1531"/>
      <c r="RE154" s="1531"/>
      <c r="RF154" s="1531"/>
      <c r="RG154" s="1531"/>
      <c r="RH154" s="1531"/>
      <c r="RI154" s="1531"/>
      <c r="RJ154" s="1531"/>
      <c r="RK154" s="1531"/>
      <c r="RL154" s="1531"/>
      <c r="RM154" s="1531"/>
      <c r="RN154" s="1531"/>
      <c r="RO154" s="1531"/>
      <c r="RP154" s="1531"/>
      <c r="RQ154" s="1531"/>
      <c r="RR154" s="1531"/>
      <c r="RS154" s="1531"/>
      <c r="RT154" s="1531"/>
      <c r="RU154" s="1531"/>
      <c r="RV154" s="1531"/>
      <c r="RW154" s="1531"/>
      <c r="RX154" s="1531"/>
      <c r="RY154" s="1531"/>
      <c r="RZ154" s="1531"/>
      <c r="SA154" s="1531"/>
      <c r="SB154" s="1531"/>
      <c r="SC154" s="1531"/>
      <c r="SD154" s="1531"/>
      <c r="SE154" s="1531"/>
      <c r="SF154" s="1531"/>
      <c r="SG154" s="1531"/>
      <c r="SH154" s="1531"/>
      <c r="SI154" s="1531"/>
      <c r="SJ154" s="1531"/>
      <c r="SK154" s="1531"/>
      <c r="SL154" s="1531"/>
      <c r="SM154" s="1531"/>
      <c r="SN154" s="1531"/>
      <c r="SO154" s="1531"/>
      <c r="SP154" s="1531"/>
      <c r="SQ154" s="1531"/>
      <c r="SR154" s="1531"/>
      <c r="SS154" s="1531"/>
      <c r="ST154" s="1531"/>
      <c r="SU154" s="1531"/>
      <c r="SV154" s="1531"/>
      <c r="SW154" s="1531"/>
      <c r="SX154" s="1531"/>
      <c r="SY154" s="1531"/>
      <c r="SZ154" s="1531"/>
      <c r="TA154" s="1531"/>
      <c r="TB154" s="1531"/>
      <c r="TC154" s="1531"/>
      <c r="TD154" s="1531"/>
      <c r="TE154" s="1531"/>
      <c r="TF154" s="1531"/>
      <c r="TG154" s="1531"/>
      <c r="TH154" s="1531"/>
      <c r="TI154" s="1531"/>
      <c r="TJ154" s="1531"/>
      <c r="TK154" s="1531"/>
      <c r="TL154" s="1531"/>
      <c r="TM154" s="1531"/>
      <c r="TN154" s="1531"/>
      <c r="TO154" s="1531"/>
      <c r="TP154" s="1531"/>
      <c r="TQ154" s="1531"/>
      <c r="TR154" s="1531"/>
      <c r="TS154" s="1531"/>
      <c r="TT154" s="1531"/>
      <c r="TU154" s="1531"/>
      <c r="TV154" s="1531"/>
      <c r="TW154" s="1531"/>
      <c r="TX154" s="1531"/>
      <c r="TY154" s="1531"/>
      <c r="TZ154" s="1531"/>
      <c r="UA154" s="1531"/>
      <c r="UB154" s="1531"/>
      <c r="UC154" s="1531"/>
      <c r="UD154" s="1531"/>
      <c r="UE154" s="1531"/>
      <c r="UF154" s="1531"/>
      <c r="UG154" s="1531"/>
      <c r="UH154" s="1531"/>
      <c r="UI154" s="1531"/>
      <c r="UJ154" s="1531"/>
      <c r="UK154" s="1531"/>
      <c r="UL154" s="1531"/>
      <c r="UM154" s="1531"/>
      <c r="UN154" s="1531"/>
      <c r="UO154" s="1531"/>
      <c r="UP154" s="1531"/>
      <c r="UQ154" s="1531"/>
      <c r="UR154" s="1531"/>
      <c r="US154" s="1531"/>
      <c r="UT154" s="1531"/>
      <c r="UU154" s="1531"/>
      <c r="UV154" s="1531"/>
      <c r="UW154" s="1531"/>
      <c r="UX154" s="1531"/>
      <c r="UY154" s="1531"/>
      <c r="UZ154" s="1531"/>
      <c r="VA154" s="1531"/>
      <c r="VB154" s="1531"/>
      <c r="VC154" s="1531"/>
      <c r="VD154" s="1531"/>
      <c r="VE154" s="1531"/>
      <c r="VF154" s="1531"/>
      <c r="VG154" s="1531"/>
      <c r="VH154" s="1531"/>
      <c r="VI154" s="1531"/>
      <c r="VJ154" s="1531"/>
      <c r="VK154" s="1531"/>
      <c r="VL154" s="1531"/>
      <c r="VM154" s="1531"/>
      <c r="VN154" s="1531"/>
      <c r="VO154" s="1531"/>
      <c r="VP154" s="1531"/>
      <c r="VQ154" s="1531"/>
      <c r="VR154" s="1531"/>
      <c r="VS154" s="1531"/>
      <c r="VT154" s="1531"/>
      <c r="VU154" s="1531"/>
      <c r="VV154" s="1531"/>
      <c r="VW154" s="1531"/>
      <c r="VX154" s="1531"/>
      <c r="VY154" s="1531"/>
      <c r="VZ154" s="1531"/>
      <c r="WA154" s="1531"/>
      <c r="WB154" s="1531"/>
      <c r="WC154" s="1531"/>
      <c r="WD154" s="1531"/>
      <c r="WE154" s="1531"/>
      <c r="WF154" s="1531"/>
      <c r="WG154" s="1531"/>
      <c r="WH154" s="1531"/>
      <c r="WI154" s="1531"/>
      <c r="WJ154" s="1531"/>
      <c r="WK154" s="1531"/>
      <c r="WL154" s="1531"/>
      <c r="WM154" s="1531"/>
      <c r="WN154" s="1531"/>
      <c r="WO154" s="1531"/>
      <c r="WP154" s="1531"/>
      <c r="WQ154" s="1531"/>
      <c r="WR154" s="1531"/>
      <c r="WS154" s="1531"/>
      <c r="WT154" s="1531"/>
      <c r="WU154" s="1531"/>
      <c r="WV154" s="1531"/>
      <c r="WW154" s="1531"/>
      <c r="WX154" s="1531"/>
      <c r="WY154" s="1531"/>
      <c r="WZ154" s="1531"/>
      <c r="XA154" s="1531"/>
      <c r="XB154" s="1531"/>
      <c r="XC154" s="1531"/>
      <c r="XD154" s="1531"/>
      <c r="XE154" s="1531"/>
      <c r="XF154" s="1531"/>
      <c r="XG154" s="1531"/>
      <c r="XH154" s="1531"/>
      <c r="XI154" s="1531"/>
      <c r="XJ154" s="1531"/>
      <c r="XK154" s="1531"/>
      <c r="XL154" s="1531"/>
      <c r="XM154" s="1531"/>
      <c r="XN154" s="1531"/>
      <c r="XO154" s="1531"/>
      <c r="XP154" s="1531"/>
      <c r="XQ154" s="1531"/>
      <c r="XR154" s="1531"/>
      <c r="XS154" s="1531"/>
      <c r="XT154" s="1531"/>
      <c r="XU154" s="1531"/>
      <c r="XV154" s="1531"/>
      <c r="XW154" s="1531"/>
      <c r="XX154" s="1531"/>
      <c r="XY154" s="1531"/>
      <c r="XZ154" s="1531"/>
      <c r="YA154" s="1531"/>
      <c r="YB154" s="1531"/>
      <c r="YC154" s="1531"/>
      <c r="YD154" s="1531"/>
      <c r="YE154" s="1531"/>
      <c r="YF154" s="1531"/>
      <c r="YG154" s="1531"/>
      <c r="YH154" s="1531"/>
      <c r="YI154" s="1531"/>
      <c r="YJ154" s="1531"/>
      <c r="YK154" s="1531"/>
      <c r="YL154" s="1531"/>
      <c r="YM154" s="1531"/>
      <c r="YN154" s="1531"/>
      <c r="YO154" s="1531"/>
      <c r="YP154" s="1531"/>
      <c r="YQ154" s="1531"/>
      <c r="YR154" s="1531"/>
      <c r="YS154" s="1531"/>
      <c r="YT154" s="1531"/>
      <c r="YU154" s="1531"/>
      <c r="YV154" s="1531"/>
      <c r="YW154" s="1531"/>
      <c r="YX154" s="1531"/>
      <c r="YY154" s="1531"/>
      <c r="YZ154" s="1531"/>
      <c r="ZA154" s="1531"/>
      <c r="ZB154" s="1531"/>
      <c r="ZC154" s="1531"/>
      <c r="ZD154" s="1531"/>
      <c r="ZE154" s="1531"/>
      <c r="ZF154" s="1531"/>
      <c r="ZG154" s="1531"/>
      <c r="ZH154" s="1531"/>
      <c r="ZI154" s="1531"/>
      <c r="ZJ154" s="1531"/>
      <c r="ZK154" s="1531"/>
      <c r="ZL154" s="1531"/>
      <c r="ZM154" s="1531"/>
      <c r="ZN154" s="1531"/>
      <c r="ZO154" s="1531"/>
      <c r="ZP154" s="1531"/>
      <c r="ZQ154" s="1531"/>
      <c r="ZR154" s="1531"/>
      <c r="ZS154" s="1531"/>
      <c r="ZT154" s="1531"/>
      <c r="ZU154" s="1531"/>
      <c r="ZV154" s="1531"/>
      <c r="ZW154" s="1531"/>
      <c r="ZX154" s="1531"/>
      <c r="ZY154" s="1531"/>
      <c r="ZZ154" s="1531"/>
      <c r="AAA154" s="1531"/>
      <c r="AAB154" s="1531"/>
      <c r="AAC154" s="1531"/>
      <c r="AAD154" s="1531"/>
      <c r="AAE154" s="1531"/>
      <c r="AAF154" s="1531"/>
      <c r="AAG154" s="1531"/>
      <c r="AAH154" s="1531"/>
      <c r="AAI154" s="1531"/>
      <c r="AAJ154" s="1531"/>
      <c r="AAK154" s="1531"/>
      <c r="AAL154" s="1531"/>
      <c r="AAM154" s="1531"/>
      <c r="AAN154" s="1531"/>
      <c r="AAO154" s="1531"/>
      <c r="AAP154" s="1531"/>
      <c r="AAQ154" s="1531"/>
      <c r="AAR154" s="1531"/>
      <c r="AAS154" s="1531"/>
      <c r="AAT154" s="1531"/>
      <c r="AAU154" s="1531"/>
      <c r="AAV154" s="1531"/>
      <c r="AAW154" s="1531"/>
      <c r="AAX154" s="1531"/>
      <c r="AAY154" s="1531"/>
      <c r="AAZ154" s="1531"/>
      <c r="ABA154" s="1531"/>
      <c r="ABB154" s="1531"/>
      <c r="ABC154" s="1531"/>
      <c r="ABD154" s="1531"/>
      <c r="ABE154" s="1531"/>
      <c r="ABF154" s="1531"/>
      <c r="ABG154" s="1531"/>
      <c r="ABH154" s="1531"/>
      <c r="ABI154" s="1531"/>
      <c r="ABJ154" s="1531"/>
      <c r="ABK154" s="1531"/>
      <c r="ABL154" s="1531"/>
      <c r="ABM154" s="1531"/>
      <c r="ABN154" s="1531"/>
      <c r="ABO154" s="1531"/>
      <c r="ABP154" s="1531"/>
      <c r="ABQ154" s="1531"/>
      <c r="ABR154" s="1531"/>
      <c r="ABS154" s="1531"/>
      <c r="ABT154" s="1531"/>
      <c r="ABU154" s="1531"/>
      <c r="ABV154" s="1531"/>
      <c r="ABW154" s="1531"/>
      <c r="ABX154" s="1531"/>
      <c r="ABY154" s="1531"/>
      <c r="ABZ154" s="1531"/>
      <c r="ACA154" s="1531"/>
      <c r="ACB154" s="1531"/>
      <c r="ACC154" s="1531"/>
      <c r="ACD154" s="1531"/>
      <c r="ACE154" s="1531"/>
      <c r="ACF154" s="1531"/>
      <c r="ACG154" s="1531"/>
      <c r="ACH154" s="1531"/>
      <c r="ACI154" s="1531"/>
      <c r="ACJ154" s="1531"/>
      <c r="ACK154" s="1531"/>
      <c r="ACL154" s="1531"/>
      <c r="ACM154" s="1531"/>
      <c r="ACN154" s="1531"/>
      <c r="ACO154" s="1531"/>
      <c r="ACP154" s="1531"/>
      <c r="ACQ154" s="1531"/>
      <c r="ACR154" s="1531"/>
      <c r="ACS154" s="1531"/>
      <c r="ACT154" s="1531"/>
      <c r="ACU154" s="1531"/>
      <c r="ACV154" s="1531"/>
      <c r="ACW154" s="1531"/>
      <c r="ACX154" s="1531"/>
      <c r="ACY154" s="1531"/>
      <c r="ACZ154" s="1531"/>
      <c r="ADA154" s="1531"/>
      <c r="ADB154" s="1531"/>
      <c r="ADC154" s="1531"/>
      <c r="ADD154" s="1531"/>
      <c r="ADE154" s="1531"/>
      <c r="ADF154" s="1531"/>
      <c r="ADG154" s="1531"/>
      <c r="ADH154" s="1531"/>
      <c r="ADI154" s="1531"/>
      <c r="ADJ154" s="1531"/>
      <c r="ADK154" s="1531"/>
      <c r="ADL154" s="1531"/>
      <c r="ADM154" s="1531"/>
      <c r="ADN154" s="1531"/>
      <c r="ADO154" s="1531"/>
      <c r="ADP154" s="1531"/>
      <c r="ADQ154" s="1531"/>
      <c r="ADR154" s="1531"/>
      <c r="ADS154" s="1531"/>
      <c r="ADT154" s="1531"/>
      <c r="ADU154" s="1531"/>
      <c r="ADV154" s="1531"/>
      <c r="ADW154" s="1531"/>
      <c r="ADX154" s="1531"/>
      <c r="ADY154" s="1531"/>
      <c r="ADZ154" s="1531"/>
      <c r="AEA154" s="1531"/>
      <c r="AEB154" s="1531"/>
      <c r="AEC154" s="1531"/>
      <c r="AED154" s="1531"/>
      <c r="AEE154" s="1531"/>
      <c r="AEF154" s="1531"/>
      <c r="AEG154" s="1531"/>
      <c r="AEH154" s="1531"/>
      <c r="AEI154" s="1531"/>
      <c r="AEJ154" s="1531"/>
      <c r="AEK154" s="1531"/>
      <c r="AEL154" s="1531"/>
      <c r="AEM154" s="1531"/>
      <c r="AEN154" s="1531"/>
      <c r="AEO154" s="1531"/>
      <c r="AEP154" s="1531"/>
      <c r="AEQ154" s="1531"/>
      <c r="AER154" s="1531"/>
      <c r="AES154" s="1531"/>
      <c r="AET154" s="1531"/>
      <c r="AEU154" s="1531"/>
      <c r="AEV154" s="1531"/>
      <c r="AEW154" s="1531"/>
      <c r="AEX154" s="1531"/>
      <c r="AEY154" s="1531"/>
      <c r="AEZ154" s="1531"/>
      <c r="AFA154" s="1531"/>
      <c r="AFB154" s="1531"/>
      <c r="AFC154" s="1531"/>
      <c r="AFD154" s="1531"/>
      <c r="AFE154" s="1531"/>
      <c r="AFF154" s="1531"/>
      <c r="AFG154" s="1531"/>
      <c r="AFH154" s="1531"/>
      <c r="AFI154" s="1531"/>
      <c r="AFJ154" s="1531"/>
      <c r="AFK154" s="1531"/>
      <c r="AFL154" s="1531"/>
      <c r="AFM154" s="1531"/>
      <c r="AFN154" s="1531"/>
      <c r="AFO154" s="1531"/>
      <c r="AFP154" s="1531"/>
      <c r="AFQ154" s="1531"/>
      <c r="AFR154" s="1531"/>
      <c r="AFS154" s="1531"/>
      <c r="AFT154" s="1531"/>
      <c r="AFU154" s="1531"/>
      <c r="AFV154" s="1531"/>
      <c r="AFW154" s="1531"/>
      <c r="AFX154" s="1531"/>
      <c r="AFY154" s="1531"/>
      <c r="AFZ154" s="1531"/>
      <c r="AGA154" s="1531"/>
      <c r="AGB154" s="1531"/>
      <c r="AGC154" s="1531"/>
      <c r="AGD154" s="1531"/>
      <c r="AGE154" s="1531"/>
      <c r="AGF154" s="1531"/>
      <c r="AGG154" s="1531"/>
      <c r="AGH154" s="1531"/>
      <c r="AGI154" s="1531"/>
      <c r="AGJ154" s="1531"/>
      <c r="AGK154" s="1531"/>
      <c r="AGL154" s="1531"/>
      <c r="AGM154" s="1531"/>
      <c r="AGN154" s="1531"/>
      <c r="AGO154" s="1531"/>
      <c r="AGP154" s="1531"/>
      <c r="AGQ154" s="1531"/>
      <c r="AGR154" s="1531"/>
      <c r="AGS154" s="1531"/>
      <c r="AGT154" s="1531"/>
      <c r="AGU154" s="1531"/>
      <c r="AGV154" s="1531"/>
      <c r="AGW154" s="1531"/>
      <c r="AGX154" s="1531"/>
      <c r="AGY154" s="1531"/>
      <c r="AGZ154" s="1531"/>
      <c r="AHA154" s="1531"/>
      <c r="AHB154" s="1531"/>
      <c r="AHC154" s="1531"/>
      <c r="AHD154" s="1531"/>
      <c r="AHE154" s="1531"/>
      <c r="AHF154" s="1531"/>
      <c r="AHG154" s="1531"/>
      <c r="AHH154" s="1531"/>
      <c r="AHI154" s="1531"/>
      <c r="AHJ154" s="1531"/>
      <c r="AHK154" s="1531"/>
      <c r="AHL154" s="1531"/>
      <c r="AHM154" s="1531"/>
      <c r="AHN154" s="1531"/>
      <c r="AHO154" s="1531"/>
      <c r="AHP154" s="1531"/>
      <c r="AHQ154" s="1531"/>
      <c r="AHR154" s="1531"/>
      <c r="AHS154" s="1531"/>
      <c r="AHT154" s="1531"/>
      <c r="AHU154" s="1531"/>
      <c r="AHV154" s="1531"/>
      <c r="AHW154" s="1531"/>
      <c r="AHX154" s="1531"/>
      <c r="AHY154" s="1531"/>
      <c r="AHZ154" s="1531"/>
      <c r="AIA154" s="1531"/>
      <c r="AIB154" s="1531"/>
      <c r="AIC154" s="1531"/>
      <c r="AID154" s="1531"/>
      <c r="AIE154" s="1531"/>
      <c r="AIF154" s="1531"/>
      <c r="AIG154" s="1531"/>
      <c r="AIH154" s="1531"/>
      <c r="AII154" s="1531"/>
      <c r="AIJ154" s="1531"/>
      <c r="AIK154" s="1531"/>
      <c r="AIL154" s="1531"/>
      <c r="AIM154" s="1531"/>
      <c r="AIN154" s="1531"/>
      <c r="AIO154" s="1531"/>
      <c r="AIP154" s="1531"/>
      <c r="AIQ154" s="1531"/>
      <c r="AIR154" s="1531"/>
      <c r="AIS154" s="1531"/>
      <c r="AIT154" s="1531"/>
      <c r="AIU154" s="1531"/>
      <c r="AIV154" s="1531"/>
      <c r="AIW154" s="1531"/>
      <c r="AIX154" s="1531"/>
      <c r="AIY154" s="1531"/>
      <c r="AIZ154" s="1531"/>
      <c r="AJA154" s="1531"/>
      <c r="AJB154" s="1531"/>
      <c r="AJC154" s="1531"/>
      <c r="AJD154" s="1531"/>
      <c r="AJE154" s="1531"/>
      <c r="AJF154" s="1531"/>
      <c r="AJG154" s="1531"/>
      <c r="AJH154" s="1531"/>
      <c r="AJI154" s="1531"/>
      <c r="AJJ154" s="1531"/>
      <c r="AJK154" s="1531"/>
      <c r="AJL154" s="1531"/>
      <c r="AJM154" s="1531"/>
      <c r="AJN154" s="1531"/>
      <c r="AJO154" s="1531"/>
      <c r="AJP154" s="1531"/>
      <c r="AJQ154" s="1531"/>
      <c r="AJR154" s="1531"/>
      <c r="AJS154" s="1531"/>
      <c r="AJT154" s="1531"/>
      <c r="AJU154" s="1531"/>
      <c r="AJV154" s="1531"/>
      <c r="AJW154" s="1531"/>
      <c r="AJX154" s="1531"/>
      <c r="AJY154" s="1531"/>
      <c r="AJZ154" s="1531"/>
      <c r="AKA154" s="1531"/>
      <c r="AKB154" s="1531"/>
      <c r="AKC154" s="1531"/>
      <c r="AKD154" s="1531"/>
      <c r="AKE154" s="1531"/>
      <c r="AKF154" s="1531"/>
      <c r="AKG154" s="1531"/>
      <c r="AKH154" s="1531"/>
      <c r="AKI154" s="1531"/>
      <c r="AKJ154" s="1531"/>
      <c r="AKK154" s="1531"/>
      <c r="AKL154" s="1531"/>
      <c r="AKM154" s="1531"/>
      <c r="AKN154" s="1531"/>
      <c r="AKO154" s="1531"/>
      <c r="AKP154" s="1531"/>
      <c r="AKQ154" s="1531"/>
      <c r="AKR154" s="1531"/>
      <c r="AKS154" s="1531"/>
      <c r="AKT154" s="1531"/>
      <c r="AKU154" s="1531"/>
      <c r="AKV154" s="1531"/>
      <c r="AKW154" s="1531"/>
      <c r="AKX154" s="1531"/>
      <c r="AKY154" s="1531"/>
      <c r="AKZ154" s="1531"/>
      <c r="ALA154" s="1531"/>
      <c r="ALB154" s="1531"/>
      <c r="ALC154" s="1531"/>
      <c r="ALD154" s="1531"/>
      <c r="ALE154" s="1531"/>
      <c r="ALF154" s="1531"/>
      <c r="ALG154" s="1531"/>
      <c r="ALH154" s="1531"/>
      <c r="ALI154" s="1531"/>
      <c r="ALJ154" s="1531"/>
      <c r="ALK154" s="1531"/>
      <c r="ALL154" s="1531"/>
      <c r="ALM154" s="1531"/>
      <c r="ALN154" s="1531"/>
      <c r="ALO154" s="1531"/>
      <c r="ALP154" s="1531"/>
      <c r="ALQ154" s="1531"/>
      <c r="ALR154" s="1531"/>
      <c r="ALS154" s="1531"/>
      <c r="ALT154" s="1531"/>
      <c r="ALU154" s="1531"/>
      <c r="ALV154" s="1531"/>
      <c r="ALW154" s="1531"/>
      <c r="ALX154" s="1531"/>
      <c r="ALY154" s="1531"/>
      <c r="ALZ154" s="1531"/>
      <c r="AMA154" s="1531"/>
      <c r="AMB154" s="1531"/>
      <c r="AMC154" s="1531"/>
      <c r="AMD154" s="1531"/>
      <c r="AME154" s="1531"/>
      <c r="AMF154" s="1531"/>
      <c r="AMG154" s="1531"/>
      <c r="AMH154" s="1531"/>
      <c r="AMI154" s="1531"/>
      <c r="AMJ154" s="1531"/>
      <c r="AMK154" s="1531"/>
      <c r="AML154" s="1531"/>
      <c r="AMM154" s="1531"/>
      <c r="AMN154" s="1531"/>
      <c r="AMO154" s="1531"/>
      <c r="AMP154" s="1531"/>
      <c r="AMQ154" s="1531"/>
      <c r="AMR154" s="1531"/>
      <c r="AMS154" s="1531"/>
      <c r="AMT154" s="1531"/>
      <c r="AMU154" s="1531"/>
      <c r="AMV154" s="1531"/>
      <c r="AMW154" s="1531"/>
      <c r="AMX154" s="1531"/>
      <c r="AMY154" s="1531"/>
      <c r="AMZ154" s="1531"/>
      <c r="ANA154" s="1531"/>
      <c r="ANB154" s="1531"/>
      <c r="ANC154" s="1531"/>
      <c r="AND154" s="1531"/>
      <c r="ANE154" s="1531"/>
      <c r="ANF154" s="1531"/>
      <c r="ANG154" s="1531"/>
      <c r="ANH154" s="1531"/>
      <c r="ANI154" s="1531"/>
      <c r="ANJ154" s="1531"/>
      <c r="ANK154" s="1531"/>
      <c r="ANL154" s="1531"/>
      <c r="ANM154" s="1531"/>
      <c r="ANN154" s="1531"/>
      <c r="ANO154" s="1531"/>
      <c r="ANP154" s="1531"/>
      <c r="ANQ154" s="1531"/>
      <c r="ANR154" s="1531"/>
      <c r="ANS154" s="1531"/>
      <c r="ANT154" s="1531"/>
      <c r="ANU154" s="1531"/>
      <c r="ANV154" s="1531"/>
      <c r="ANW154" s="1531"/>
      <c r="ANX154" s="1531"/>
      <c r="ANY154" s="1531"/>
      <c r="ANZ154" s="1531"/>
      <c r="AOA154" s="1531"/>
      <c r="AOB154" s="1531"/>
      <c r="AOC154" s="1531"/>
      <c r="AOD154" s="1531"/>
      <c r="AOE154" s="1531"/>
      <c r="AOF154" s="1531"/>
      <c r="AOG154" s="1531"/>
      <c r="AOH154" s="1531"/>
      <c r="AOI154" s="1531"/>
      <c r="AOJ154" s="1531"/>
      <c r="AOK154" s="1531"/>
      <c r="AOL154" s="1531"/>
      <c r="AOM154" s="1531"/>
      <c r="AON154" s="1531"/>
      <c r="AOO154" s="1531"/>
      <c r="AOP154" s="1531"/>
      <c r="AOQ154" s="1531"/>
      <c r="AOR154" s="1531"/>
      <c r="AOS154" s="1531"/>
      <c r="AOT154" s="1531"/>
      <c r="AOU154" s="1531"/>
      <c r="AOV154" s="1531"/>
      <c r="AOW154" s="1531"/>
      <c r="AOX154" s="1531"/>
      <c r="AOY154" s="1531"/>
      <c r="AOZ154" s="1531"/>
      <c r="APA154" s="1531"/>
      <c r="APB154" s="1531"/>
      <c r="APC154" s="1531"/>
      <c r="APD154" s="1531"/>
      <c r="APE154" s="1531"/>
      <c r="APF154" s="1531"/>
      <c r="APG154" s="1531"/>
      <c r="APH154" s="1531"/>
      <c r="API154" s="1531"/>
      <c r="APJ154" s="1531"/>
      <c r="APK154" s="1531"/>
      <c r="APL154" s="1531"/>
      <c r="APM154" s="1531"/>
      <c r="APN154" s="1531"/>
      <c r="APO154" s="1531"/>
      <c r="APP154" s="1531"/>
      <c r="APQ154" s="1531"/>
      <c r="APR154" s="1531"/>
      <c r="APS154" s="1531"/>
      <c r="APT154" s="1531"/>
      <c r="APU154" s="1531"/>
      <c r="APV154" s="1531"/>
      <c r="APW154" s="1531"/>
      <c r="APX154" s="1531"/>
      <c r="APY154" s="1531"/>
      <c r="APZ154" s="1531"/>
      <c r="AQA154" s="1531"/>
      <c r="AQB154" s="1531"/>
      <c r="AQC154" s="1531"/>
      <c r="AQD154" s="1531"/>
      <c r="AQE154" s="1531"/>
      <c r="AQF154" s="1531"/>
      <c r="AQG154" s="1531"/>
      <c r="AQH154" s="1531"/>
      <c r="AQI154" s="1531"/>
      <c r="AQJ154" s="1531"/>
      <c r="AQK154" s="1531"/>
      <c r="AQL154" s="1531"/>
      <c r="AQM154" s="1531"/>
      <c r="AQN154" s="1531"/>
      <c r="AQO154" s="1531"/>
      <c r="AQP154" s="1531"/>
      <c r="AQQ154" s="1531"/>
      <c r="AQR154" s="1531"/>
      <c r="AQS154" s="1531"/>
      <c r="AQT154" s="1531"/>
      <c r="AQU154" s="1531"/>
      <c r="AQV154" s="1531"/>
      <c r="AQW154" s="1531"/>
      <c r="AQX154" s="1531"/>
      <c r="AQY154" s="1531"/>
      <c r="AQZ154" s="1531"/>
      <c r="ARA154" s="1531"/>
      <c r="ARB154" s="1531"/>
      <c r="ARC154" s="1531"/>
      <c r="ARD154" s="1531"/>
      <c r="ARE154" s="1531"/>
      <c r="ARF154" s="1531"/>
      <c r="ARG154" s="1531"/>
      <c r="ARH154" s="1531"/>
      <c r="ARI154" s="1531"/>
      <c r="ARJ154" s="1531"/>
      <c r="ARK154" s="1531"/>
      <c r="ARL154" s="1531"/>
      <c r="ARM154" s="1531"/>
      <c r="ARN154" s="1531"/>
      <c r="ARO154" s="1531"/>
      <c r="ARP154" s="1531"/>
      <c r="ARQ154" s="1531"/>
      <c r="ARR154" s="1531"/>
      <c r="ARS154" s="1531"/>
      <c r="ART154" s="1531"/>
      <c r="ARU154" s="1531"/>
      <c r="ARV154" s="1531"/>
      <c r="ARW154" s="1531"/>
      <c r="ARX154" s="1531"/>
      <c r="ARY154" s="1531"/>
      <c r="ARZ154" s="1531"/>
      <c r="ASA154" s="1531"/>
      <c r="ASB154" s="1531"/>
      <c r="ASC154" s="1531"/>
      <c r="ASD154" s="1531"/>
      <c r="ASE154" s="1531"/>
      <c r="ASF154" s="1531"/>
      <c r="ASG154" s="1531"/>
      <c r="ASH154" s="1531"/>
      <c r="ASI154" s="1531"/>
      <c r="ASJ154" s="1531"/>
      <c r="ASK154" s="1531"/>
      <c r="ASL154" s="1531"/>
      <c r="ASM154" s="1531"/>
      <c r="ASN154" s="1531"/>
      <c r="ASO154" s="1531"/>
      <c r="ASP154" s="1531"/>
      <c r="ASQ154" s="1531"/>
      <c r="ASR154" s="1531"/>
      <c r="ASS154" s="1531"/>
      <c r="AST154" s="1531"/>
      <c r="ASU154" s="1531"/>
      <c r="ASV154" s="1531"/>
      <c r="ASW154" s="1531"/>
      <c r="ASX154" s="1531"/>
      <c r="ASY154" s="1531"/>
      <c r="ASZ154" s="1531"/>
      <c r="ATA154" s="1531"/>
      <c r="ATB154" s="1531"/>
      <c r="ATC154" s="1531"/>
      <c r="ATD154" s="1531"/>
      <c r="ATE154" s="1531"/>
      <c r="ATF154" s="1531"/>
      <c r="ATG154" s="1531"/>
      <c r="ATH154" s="1531"/>
      <c r="ATI154" s="1531"/>
      <c r="ATJ154" s="1531"/>
      <c r="ATK154" s="1531"/>
      <c r="ATL154" s="1531"/>
      <c r="ATM154" s="1531"/>
      <c r="ATN154" s="1531"/>
      <c r="ATO154" s="1531"/>
      <c r="ATP154" s="1531"/>
      <c r="ATQ154" s="1531"/>
      <c r="ATR154" s="1531"/>
      <c r="ATS154" s="1531"/>
      <c r="ATT154" s="1531"/>
      <c r="ATU154" s="1531"/>
      <c r="ATV154" s="1531"/>
      <c r="ATW154" s="1531"/>
      <c r="ATX154" s="1531"/>
      <c r="ATY154" s="1531"/>
      <c r="ATZ154" s="1531"/>
      <c r="AUA154" s="1531"/>
      <c r="AUB154" s="1531"/>
      <c r="AUC154" s="1531"/>
      <c r="AUD154" s="1531"/>
      <c r="AUE154" s="1531"/>
      <c r="AUF154" s="1531"/>
      <c r="AUG154" s="1531"/>
      <c r="AUH154" s="1531"/>
      <c r="AUI154" s="1531"/>
    </row>
    <row r="155" spans="1:1231" s="1406" customFormat="1" ht="31.75" customHeight="1" x14ac:dyDescent="0.75">
      <c r="A155" s="2082"/>
      <c r="B155" s="2082"/>
      <c r="C155" s="1516">
        <v>19.399999999999999</v>
      </c>
      <c r="D155" s="1652" t="s">
        <v>136</v>
      </c>
      <c r="E155" s="1518" t="s">
        <v>24</v>
      </c>
      <c r="F155" s="1518" t="s">
        <v>17</v>
      </c>
      <c r="G155" s="1423">
        <f t="array" ref="G155">INDEX('Salary . staff rates'!$A$6:$C$28,MATCH(1,('Salary . staff rates'!$A$6:$A$28=E155)*('Salary . staff rates'!$B$6:$B$28=F155),0),3)</f>
        <v>750</v>
      </c>
      <c r="H155" s="1423">
        <f t="shared" si="122"/>
        <v>750</v>
      </c>
      <c r="I155" s="1519" t="s">
        <v>0</v>
      </c>
      <c r="J155" s="1520" t="s">
        <v>0</v>
      </c>
      <c r="K155" s="1527">
        <v>22</v>
      </c>
      <c r="L155" s="1522">
        <f>IF('Control panel'!$B$12="Included",IF(K155="N/A","",H155*K155),0)</f>
        <v>16500</v>
      </c>
      <c r="M155" s="1560" t="s">
        <v>33</v>
      </c>
      <c r="N155" s="1522">
        <f>IF('Control panel'!$B$12="Included",IF(M155="Yes",L155*'Salary . staff rates'!$C$34,0),0)</f>
        <v>2475</v>
      </c>
      <c r="O155" s="1648" t="s">
        <v>416</v>
      </c>
      <c r="P155" s="1848">
        <v>1</v>
      </c>
      <c r="Q155" s="1848">
        <v>1</v>
      </c>
      <c r="R155" s="1855"/>
      <c r="S155" s="1855"/>
      <c r="T155" s="1855"/>
      <c r="U155" s="1855"/>
      <c r="V155" s="1855"/>
      <c r="W155" s="1564"/>
      <c r="Y155" s="1848">
        <f t="shared" si="123"/>
        <v>16500</v>
      </c>
      <c r="Z155" s="1848">
        <f t="shared" si="124"/>
        <v>2475</v>
      </c>
      <c r="AA155" s="1433"/>
      <c r="AB155" s="1848">
        <f t="shared" si="125"/>
        <v>16500</v>
      </c>
      <c r="AC155" s="1848">
        <f t="shared" si="126"/>
        <v>2475</v>
      </c>
      <c r="AD155" s="1412"/>
      <c r="AE155" s="1412"/>
      <c r="AF155" s="1412"/>
      <c r="AL155" s="1413"/>
      <c r="AN155" s="1435">
        <f t="shared" si="127"/>
        <v>16500</v>
      </c>
      <c r="AO155" s="1435">
        <f t="shared" si="128"/>
        <v>2475</v>
      </c>
      <c r="AP155" s="1531"/>
      <c r="AQ155" s="1531"/>
      <c r="AR155" s="1531"/>
      <c r="AS155" s="1531"/>
      <c r="AT155" s="1531"/>
      <c r="AU155" s="1531"/>
      <c r="AV155" s="1531"/>
      <c r="AW155" s="1531"/>
      <c r="AX155" s="1531"/>
      <c r="AY155" s="1531"/>
      <c r="AZ155" s="1531"/>
      <c r="BA155" s="1531"/>
      <c r="BB155" s="1531"/>
      <c r="BC155" s="1531"/>
      <c r="BD155" s="1531"/>
      <c r="BE155" s="1531"/>
      <c r="BF155" s="1531"/>
      <c r="BG155" s="1531"/>
      <c r="BH155" s="1531"/>
      <c r="BI155" s="1531"/>
      <c r="BJ155" s="1531"/>
      <c r="BK155" s="1531"/>
      <c r="BL155" s="1531"/>
      <c r="BM155" s="1531"/>
      <c r="BN155" s="1531"/>
      <c r="BO155" s="1531"/>
      <c r="BP155" s="1531"/>
      <c r="BQ155" s="1531"/>
      <c r="BR155" s="1531"/>
      <c r="BS155" s="1531"/>
      <c r="BT155" s="1531"/>
      <c r="BU155" s="1531"/>
      <c r="BV155" s="1531"/>
      <c r="BW155" s="1531"/>
      <c r="BX155" s="1531"/>
      <c r="BY155" s="1531"/>
      <c r="BZ155" s="1531"/>
      <c r="CA155" s="1531"/>
      <c r="CB155" s="1531"/>
      <c r="CC155" s="1531"/>
      <c r="CD155" s="1531"/>
      <c r="CE155" s="1531"/>
      <c r="CF155" s="1531"/>
      <c r="CG155" s="1531"/>
      <c r="CH155" s="1531"/>
      <c r="CI155" s="1531"/>
      <c r="CJ155" s="1531"/>
      <c r="CK155" s="1531"/>
      <c r="CL155" s="1531"/>
      <c r="CM155" s="1531"/>
      <c r="CN155" s="1531"/>
      <c r="CO155" s="1531"/>
      <c r="CP155" s="1531"/>
      <c r="CQ155" s="1531"/>
      <c r="CR155" s="1531"/>
      <c r="CS155" s="1531"/>
      <c r="CT155" s="1531"/>
      <c r="CU155" s="1531"/>
      <c r="CV155" s="1531"/>
      <c r="CW155" s="1531"/>
      <c r="CX155" s="1531"/>
      <c r="CY155" s="1531"/>
      <c r="CZ155" s="1531"/>
      <c r="DA155" s="1531"/>
      <c r="DB155" s="1531"/>
      <c r="DC155" s="1531"/>
      <c r="DD155" s="1531"/>
      <c r="DE155" s="1531"/>
      <c r="DF155" s="1531"/>
      <c r="DG155" s="1531"/>
      <c r="DH155" s="1531"/>
      <c r="DI155" s="1531"/>
      <c r="DJ155" s="1531"/>
      <c r="DK155" s="1531"/>
      <c r="DL155" s="1531"/>
      <c r="DM155" s="1531"/>
      <c r="DN155" s="1531"/>
      <c r="DO155" s="1531"/>
      <c r="DP155" s="1531"/>
      <c r="DQ155" s="1531"/>
      <c r="DR155" s="1531"/>
      <c r="DS155" s="1531"/>
      <c r="DT155" s="1531"/>
      <c r="DU155" s="1531"/>
      <c r="DV155" s="1531"/>
      <c r="DW155" s="1531"/>
      <c r="DX155" s="1531"/>
      <c r="DY155" s="1531"/>
      <c r="DZ155" s="1531"/>
      <c r="EA155" s="1531"/>
      <c r="EB155" s="1531"/>
      <c r="EC155" s="1531"/>
      <c r="ED155" s="1531"/>
      <c r="EE155" s="1531"/>
      <c r="EF155" s="1531"/>
      <c r="EG155" s="1531"/>
      <c r="EH155" s="1531"/>
      <c r="EI155" s="1531"/>
      <c r="EJ155" s="1531"/>
      <c r="EK155" s="1531"/>
      <c r="EL155" s="1531"/>
      <c r="EM155" s="1531"/>
      <c r="EN155" s="1531"/>
      <c r="EO155" s="1531"/>
      <c r="EP155" s="1531"/>
      <c r="EQ155" s="1531"/>
      <c r="ER155" s="1531"/>
      <c r="ES155" s="1531"/>
      <c r="ET155" s="1531"/>
      <c r="EU155" s="1531"/>
      <c r="EV155" s="1531"/>
      <c r="EW155" s="1531"/>
      <c r="EX155" s="1531"/>
      <c r="EY155" s="1531"/>
      <c r="EZ155" s="1531"/>
      <c r="FA155" s="1531"/>
      <c r="FB155" s="1531"/>
      <c r="FC155" s="1531"/>
      <c r="FD155" s="1531"/>
      <c r="FE155" s="1531"/>
      <c r="FF155" s="1531"/>
      <c r="FG155" s="1531"/>
      <c r="FH155" s="1531"/>
      <c r="FI155" s="1531"/>
      <c r="FJ155" s="1531"/>
      <c r="FK155" s="1531"/>
      <c r="FL155" s="1531"/>
      <c r="FM155" s="1531"/>
      <c r="FN155" s="1531"/>
      <c r="FO155" s="1531"/>
      <c r="FP155" s="1531"/>
      <c r="FQ155" s="1531"/>
      <c r="FR155" s="1531"/>
      <c r="FS155" s="1531"/>
      <c r="FT155" s="1531"/>
      <c r="FU155" s="1531"/>
      <c r="FV155" s="1531"/>
      <c r="FW155" s="1531"/>
      <c r="FX155" s="1531"/>
      <c r="FY155" s="1531"/>
      <c r="FZ155" s="1531"/>
      <c r="GA155" s="1531"/>
      <c r="GB155" s="1531"/>
      <c r="GC155" s="1531"/>
      <c r="GD155" s="1531"/>
      <c r="GE155" s="1531"/>
      <c r="GF155" s="1531"/>
      <c r="GG155" s="1531"/>
      <c r="GH155" s="1531"/>
      <c r="GI155" s="1531"/>
      <c r="GJ155" s="1531"/>
      <c r="GK155" s="1531"/>
      <c r="GL155" s="1531"/>
      <c r="GM155" s="1531"/>
      <c r="GN155" s="1531"/>
      <c r="GO155" s="1531"/>
      <c r="GP155" s="1531"/>
      <c r="GQ155" s="1531"/>
      <c r="GR155" s="1531"/>
      <c r="GS155" s="1531"/>
      <c r="GT155" s="1531"/>
      <c r="GU155" s="1531"/>
      <c r="GV155" s="1531"/>
      <c r="GW155" s="1531"/>
      <c r="GX155" s="1531"/>
      <c r="GY155" s="1531"/>
      <c r="GZ155" s="1531"/>
      <c r="HA155" s="1531"/>
      <c r="HB155" s="1531"/>
      <c r="HC155" s="1531"/>
      <c r="HD155" s="1531"/>
      <c r="HE155" s="1531"/>
      <c r="HF155" s="1531"/>
      <c r="HG155" s="1531"/>
      <c r="HH155" s="1531"/>
      <c r="HI155" s="1531"/>
      <c r="HJ155" s="1531"/>
      <c r="HK155" s="1531"/>
      <c r="HL155" s="1531"/>
      <c r="HM155" s="1531"/>
      <c r="HN155" s="1531"/>
      <c r="HO155" s="1531"/>
      <c r="HP155" s="1531"/>
      <c r="HQ155" s="1531"/>
      <c r="HR155" s="1531"/>
      <c r="HS155" s="1531"/>
      <c r="HT155" s="1531"/>
      <c r="HU155" s="1531"/>
      <c r="HV155" s="1531"/>
      <c r="HW155" s="1531"/>
      <c r="HX155" s="1531"/>
      <c r="HY155" s="1531"/>
      <c r="HZ155" s="1531"/>
      <c r="IA155" s="1531"/>
      <c r="IB155" s="1531"/>
      <c r="IC155" s="1531"/>
      <c r="ID155" s="1531"/>
      <c r="IE155" s="1531"/>
      <c r="IF155" s="1531"/>
      <c r="IG155" s="1531"/>
      <c r="IH155" s="1531"/>
      <c r="II155" s="1531"/>
      <c r="IJ155" s="1531"/>
      <c r="IK155" s="1531"/>
      <c r="IL155" s="1531"/>
      <c r="IM155" s="1531"/>
      <c r="IN155" s="1531"/>
      <c r="IO155" s="1531"/>
      <c r="IP155" s="1531"/>
      <c r="IQ155" s="1531"/>
      <c r="IR155" s="1531"/>
      <c r="IS155" s="1531"/>
      <c r="IT155" s="1531"/>
      <c r="IU155" s="1531"/>
      <c r="IV155" s="1531"/>
      <c r="IW155" s="1531"/>
      <c r="IX155" s="1531"/>
      <c r="IY155" s="1531"/>
      <c r="IZ155" s="1531"/>
      <c r="JA155" s="1531"/>
      <c r="JB155" s="1531"/>
      <c r="JC155" s="1531"/>
      <c r="JD155" s="1531"/>
      <c r="JE155" s="1531"/>
      <c r="JF155" s="1531"/>
      <c r="JG155" s="1531"/>
      <c r="JH155" s="1531"/>
      <c r="JI155" s="1531"/>
      <c r="JJ155" s="1531"/>
      <c r="JK155" s="1531"/>
      <c r="JL155" s="1531"/>
      <c r="JM155" s="1531"/>
      <c r="JN155" s="1531"/>
      <c r="JO155" s="1531"/>
      <c r="JP155" s="1531"/>
      <c r="JQ155" s="1531"/>
      <c r="JR155" s="1531"/>
      <c r="JS155" s="1531"/>
      <c r="JT155" s="1531"/>
      <c r="JU155" s="1531"/>
      <c r="JV155" s="1531"/>
      <c r="JW155" s="1531"/>
      <c r="JX155" s="1531"/>
      <c r="JY155" s="1531"/>
      <c r="JZ155" s="1531"/>
      <c r="KA155" s="1531"/>
      <c r="KB155" s="1531"/>
      <c r="KC155" s="1531"/>
      <c r="KD155" s="1531"/>
      <c r="KE155" s="1531"/>
      <c r="KF155" s="1531"/>
      <c r="KG155" s="1531"/>
      <c r="KH155" s="1531"/>
      <c r="KI155" s="1531"/>
      <c r="KJ155" s="1531"/>
      <c r="KK155" s="1531"/>
      <c r="KL155" s="1531"/>
      <c r="KM155" s="1531"/>
      <c r="KN155" s="1531"/>
      <c r="KO155" s="1531"/>
      <c r="KP155" s="1531"/>
      <c r="KQ155" s="1531"/>
      <c r="KR155" s="1531"/>
      <c r="KS155" s="1531"/>
      <c r="KT155" s="1531"/>
      <c r="KU155" s="1531"/>
      <c r="KV155" s="1531"/>
      <c r="KW155" s="1531"/>
      <c r="KX155" s="1531"/>
      <c r="KY155" s="1531"/>
      <c r="KZ155" s="1531"/>
      <c r="LA155" s="1531"/>
      <c r="LB155" s="1531"/>
      <c r="LC155" s="1531"/>
      <c r="LD155" s="1531"/>
      <c r="LE155" s="1531"/>
      <c r="LF155" s="1531"/>
      <c r="LG155" s="1531"/>
      <c r="LH155" s="1531"/>
      <c r="LI155" s="1531"/>
      <c r="LJ155" s="1531"/>
      <c r="LK155" s="1531"/>
      <c r="LL155" s="1531"/>
      <c r="LM155" s="1531"/>
      <c r="LN155" s="1531"/>
      <c r="LO155" s="1531"/>
      <c r="LP155" s="1531"/>
      <c r="LQ155" s="1531"/>
      <c r="LR155" s="1531"/>
      <c r="LS155" s="1531"/>
      <c r="LT155" s="1531"/>
      <c r="LU155" s="1531"/>
      <c r="LV155" s="1531"/>
      <c r="LW155" s="1531"/>
      <c r="LX155" s="1531"/>
      <c r="LY155" s="1531"/>
      <c r="LZ155" s="1531"/>
      <c r="MA155" s="1531"/>
      <c r="MB155" s="1531"/>
      <c r="MC155" s="1531"/>
      <c r="MD155" s="1531"/>
      <c r="ME155" s="1531"/>
      <c r="MF155" s="1531"/>
      <c r="MG155" s="1531"/>
      <c r="MH155" s="1531"/>
      <c r="MI155" s="1531"/>
      <c r="MJ155" s="1531"/>
      <c r="MK155" s="1531"/>
      <c r="ML155" s="1531"/>
      <c r="MM155" s="1531"/>
      <c r="MN155" s="1531"/>
      <c r="MO155" s="1531"/>
      <c r="MP155" s="1531"/>
      <c r="MQ155" s="1531"/>
      <c r="MR155" s="1531"/>
      <c r="MS155" s="1531"/>
      <c r="MT155" s="1531"/>
      <c r="MU155" s="1531"/>
      <c r="MV155" s="1531"/>
      <c r="MW155" s="1531"/>
      <c r="MX155" s="1531"/>
      <c r="MY155" s="1531"/>
      <c r="MZ155" s="1531"/>
      <c r="NA155" s="1531"/>
      <c r="NB155" s="1531"/>
      <c r="NC155" s="1531"/>
      <c r="ND155" s="1531"/>
      <c r="NE155" s="1531"/>
      <c r="NF155" s="1531"/>
      <c r="NG155" s="1531"/>
      <c r="NH155" s="1531"/>
      <c r="NI155" s="1531"/>
      <c r="NJ155" s="1531"/>
      <c r="NK155" s="1531"/>
      <c r="NL155" s="1531"/>
      <c r="NM155" s="1531"/>
      <c r="NN155" s="1531"/>
      <c r="NO155" s="1531"/>
      <c r="NP155" s="1531"/>
      <c r="NQ155" s="1531"/>
      <c r="NR155" s="1531"/>
      <c r="NS155" s="1531"/>
      <c r="NT155" s="1531"/>
      <c r="NU155" s="1531"/>
      <c r="NV155" s="1531"/>
      <c r="NW155" s="1531"/>
      <c r="NX155" s="1531"/>
      <c r="NY155" s="1531"/>
      <c r="NZ155" s="1531"/>
      <c r="OA155" s="1531"/>
      <c r="OB155" s="1531"/>
      <c r="OC155" s="1531"/>
      <c r="OD155" s="1531"/>
      <c r="OE155" s="1531"/>
      <c r="OF155" s="1531"/>
      <c r="OG155" s="1531"/>
      <c r="OH155" s="1531"/>
      <c r="OI155" s="1531"/>
      <c r="OJ155" s="1531"/>
      <c r="OK155" s="1531"/>
      <c r="OL155" s="1531"/>
      <c r="OM155" s="1531"/>
      <c r="ON155" s="1531"/>
      <c r="OO155" s="1531"/>
      <c r="OP155" s="1531"/>
      <c r="OQ155" s="1531"/>
      <c r="OR155" s="1531"/>
      <c r="OS155" s="1531"/>
      <c r="OT155" s="1531"/>
      <c r="OU155" s="1531"/>
      <c r="OV155" s="1531"/>
      <c r="OW155" s="1531"/>
      <c r="OX155" s="1531"/>
      <c r="OY155" s="1531"/>
      <c r="OZ155" s="1531"/>
      <c r="PA155" s="1531"/>
      <c r="PB155" s="1531"/>
      <c r="PC155" s="1531"/>
      <c r="PD155" s="1531"/>
      <c r="PE155" s="1531"/>
      <c r="PF155" s="1531"/>
      <c r="PG155" s="1531"/>
      <c r="PH155" s="1531"/>
      <c r="PI155" s="1531"/>
      <c r="PJ155" s="1531"/>
      <c r="PK155" s="1531"/>
      <c r="PL155" s="1531"/>
      <c r="PM155" s="1531"/>
      <c r="PN155" s="1531"/>
      <c r="PO155" s="1531"/>
      <c r="PP155" s="1531"/>
      <c r="PQ155" s="1531"/>
      <c r="PR155" s="1531"/>
      <c r="PS155" s="1531"/>
      <c r="PT155" s="1531"/>
      <c r="PU155" s="1531"/>
      <c r="PV155" s="1531"/>
      <c r="PW155" s="1531"/>
      <c r="PX155" s="1531"/>
      <c r="PY155" s="1531"/>
      <c r="PZ155" s="1531"/>
      <c r="QA155" s="1531"/>
      <c r="QB155" s="1531"/>
      <c r="QC155" s="1531"/>
      <c r="QD155" s="1531"/>
      <c r="QE155" s="1531"/>
      <c r="QF155" s="1531"/>
      <c r="QG155" s="1531"/>
      <c r="QH155" s="1531"/>
      <c r="QI155" s="1531"/>
      <c r="QJ155" s="1531"/>
      <c r="QK155" s="1531"/>
      <c r="QL155" s="1531"/>
      <c r="QM155" s="1531"/>
      <c r="QN155" s="1531"/>
      <c r="QO155" s="1531"/>
      <c r="QP155" s="1531"/>
      <c r="QQ155" s="1531"/>
      <c r="QR155" s="1531"/>
      <c r="QS155" s="1531"/>
      <c r="QT155" s="1531"/>
      <c r="QU155" s="1531"/>
      <c r="QV155" s="1531"/>
      <c r="QW155" s="1531"/>
      <c r="QX155" s="1531"/>
      <c r="QY155" s="1531"/>
      <c r="QZ155" s="1531"/>
      <c r="RA155" s="1531"/>
      <c r="RB155" s="1531"/>
      <c r="RC155" s="1531"/>
      <c r="RD155" s="1531"/>
      <c r="RE155" s="1531"/>
      <c r="RF155" s="1531"/>
      <c r="RG155" s="1531"/>
      <c r="RH155" s="1531"/>
      <c r="RI155" s="1531"/>
      <c r="RJ155" s="1531"/>
      <c r="RK155" s="1531"/>
      <c r="RL155" s="1531"/>
      <c r="RM155" s="1531"/>
      <c r="RN155" s="1531"/>
      <c r="RO155" s="1531"/>
      <c r="RP155" s="1531"/>
      <c r="RQ155" s="1531"/>
      <c r="RR155" s="1531"/>
      <c r="RS155" s="1531"/>
      <c r="RT155" s="1531"/>
      <c r="RU155" s="1531"/>
      <c r="RV155" s="1531"/>
      <c r="RW155" s="1531"/>
      <c r="RX155" s="1531"/>
      <c r="RY155" s="1531"/>
      <c r="RZ155" s="1531"/>
      <c r="SA155" s="1531"/>
      <c r="SB155" s="1531"/>
      <c r="SC155" s="1531"/>
      <c r="SD155" s="1531"/>
      <c r="SE155" s="1531"/>
      <c r="SF155" s="1531"/>
      <c r="SG155" s="1531"/>
      <c r="SH155" s="1531"/>
      <c r="SI155" s="1531"/>
      <c r="SJ155" s="1531"/>
      <c r="SK155" s="1531"/>
      <c r="SL155" s="1531"/>
      <c r="SM155" s="1531"/>
      <c r="SN155" s="1531"/>
      <c r="SO155" s="1531"/>
      <c r="SP155" s="1531"/>
      <c r="SQ155" s="1531"/>
      <c r="SR155" s="1531"/>
      <c r="SS155" s="1531"/>
      <c r="ST155" s="1531"/>
      <c r="SU155" s="1531"/>
      <c r="SV155" s="1531"/>
      <c r="SW155" s="1531"/>
      <c r="SX155" s="1531"/>
      <c r="SY155" s="1531"/>
      <c r="SZ155" s="1531"/>
      <c r="TA155" s="1531"/>
      <c r="TB155" s="1531"/>
      <c r="TC155" s="1531"/>
      <c r="TD155" s="1531"/>
      <c r="TE155" s="1531"/>
      <c r="TF155" s="1531"/>
      <c r="TG155" s="1531"/>
      <c r="TH155" s="1531"/>
      <c r="TI155" s="1531"/>
      <c r="TJ155" s="1531"/>
      <c r="TK155" s="1531"/>
      <c r="TL155" s="1531"/>
      <c r="TM155" s="1531"/>
      <c r="TN155" s="1531"/>
      <c r="TO155" s="1531"/>
      <c r="TP155" s="1531"/>
      <c r="TQ155" s="1531"/>
      <c r="TR155" s="1531"/>
      <c r="TS155" s="1531"/>
      <c r="TT155" s="1531"/>
      <c r="TU155" s="1531"/>
      <c r="TV155" s="1531"/>
      <c r="TW155" s="1531"/>
      <c r="TX155" s="1531"/>
      <c r="TY155" s="1531"/>
      <c r="TZ155" s="1531"/>
      <c r="UA155" s="1531"/>
      <c r="UB155" s="1531"/>
      <c r="UC155" s="1531"/>
      <c r="UD155" s="1531"/>
      <c r="UE155" s="1531"/>
      <c r="UF155" s="1531"/>
      <c r="UG155" s="1531"/>
      <c r="UH155" s="1531"/>
      <c r="UI155" s="1531"/>
      <c r="UJ155" s="1531"/>
      <c r="UK155" s="1531"/>
      <c r="UL155" s="1531"/>
      <c r="UM155" s="1531"/>
      <c r="UN155" s="1531"/>
      <c r="UO155" s="1531"/>
      <c r="UP155" s="1531"/>
      <c r="UQ155" s="1531"/>
      <c r="UR155" s="1531"/>
      <c r="US155" s="1531"/>
      <c r="UT155" s="1531"/>
      <c r="UU155" s="1531"/>
      <c r="UV155" s="1531"/>
      <c r="UW155" s="1531"/>
      <c r="UX155" s="1531"/>
      <c r="UY155" s="1531"/>
      <c r="UZ155" s="1531"/>
      <c r="VA155" s="1531"/>
      <c r="VB155" s="1531"/>
      <c r="VC155" s="1531"/>
      <c r="VD155" s="1531"/>
      <c r="VE155" s="1531"/>
      <c r="VF155" s="1531"/>
      <c r="VG155" s="1531"/>
      <c r="VH155" s="1531"/>
      <c r="VI155" s="1531"/>
      <c r="VJ155" s="1531"/>
      <c r="VK155" s="1531"/>
      <c r="VL155" s="1531"/>
      <c r="VM155" s="1531"/>
      <c r="VN155" s="1531"/>
      <c r="VO155" s="1531"/>
      <c r="VP155" s="1531"/>
      <c r="VQ155" s="1531"/>
      <c r="VR155" s="1531"/>
      <c r="VS155" s="1531"/>
      <c r="VT155" s="1531"/>
      <c r="VU155" s="1531"/>
      <c r="VV155" s="1531"/>
      <c r="VW155" s="1531"/>
      <c r="VX155" s="1531"/>
      <c r="VY155" s="1531"/>
      <c r="VZ155" s="1531"/>
      <c r="WA155" s="1531"/>
      <c r="WB155" s="1531"/>
      <c r="WC155" s="1531"/>
      <c r="WD155" s="1531"/>
      <c r="WE155" s="1531"/>
      <c r="WF155" s="1531"/>
      <c r="WG155" s="1531"/>
      <c r="WH155" s="1531"/>
      <c r="WI155" s="1531"/>
      <c r="WJ155" s="1531"/>
      <c r="WK155" s="1531"/>
      <c r="WL155" s="1531"/>
      <c r="WM155" s="1531"/>
      <c r="WN155" s="1531"/>
      <c r="WO155" s="1531"/>
      <c r="WP155" s="1531"/>
      <c r="WQ155" s="1531"/>
      <c r="WR155" s="1531"/>
      <c r="WS155" s="1531"/>
      <c r="WT155" s="1531"/>
      <c r="WU155" s="1531"/>
      <c r="WV155" s="1531"/>
      <c r="WW155" s="1531"/>
      <c r="WX155" s="1531"/>
      <c r="WY155" s="1531"/>
      <c r="WZ155" s="1531"/>
      <c r="XA155" s="1531"/>
      <c r="XB155" s="1531"/>
      <c r="XC155" s="1531"/>
      <c r="XD155" s="1531"/>
      <c r="XE155" s="1531"/>
      <c r="XF155" s="1531"/>
      <c r="XG155" s="1531"/>
      <c r="XH155" s="1531"/>
      <c r="XI155" s="1531"/>
      <c r="XJ155" s="1531"/>
      <c r="XK155" s="1531"/>
      <c r="XL155" s="1531"/>
      <c r="XM155" s="1531"/>
      <c r="XN155" s="1531"/>
      <c r="XO155" s="1531"/>
      <c r="XP155" s="1531"/>
      <c r="XQ155" s="1531"/>
      <c r="XR155" s="1531"/>
      <c r="XS155" s="1531"/>
      <c r="XT155" s="1531"/>
      <c r="XU155" s="1531"/>
      <c r="XV155" s="1531"/>
      <c r="XW155" s="1531"/>
      <c r="XX155" s="1531"/>
      <c r="XY155" s="1531"/>
      <c r="XZ155" s="1531"/>
      <c r="YA155" s="1531"/>
      <c r="YB155" s="1531"/>
      <c r="YC155" s="1531"/>
      <c r="YD155" s="1531"/>
      <c r="YE155" s="1531"/>
      <c r="YF155" s="1531"/>
      <c r="YG155" s="1531"/>
      <c r="YH155" s="1531"/>
      <c r="YI155" s="1531"/>
      <c r="YJ155" s="1531"/>
      <c r="YK155" s="1531"/>
      <c r="YL155" s="1531"/>
      <c r="YM155" s="1531"/>
      <c r="YN155" s="1531"/>
      <c r="YO155" s="1531"/>
      <c r="YP155" s="1531"/>
      <c r="YQ155" s="1531"/>
      <c r="YR155" s="1531"/>
      <c r="YS155" s="1531"/>
      <c r="YT155" s="1531"/>
      <c r="YU155" s="1531"/>
      <c r="YV155" s="1531"/>
      <c r="YW155" s="1531"/>
      <c r="YX155" s="1531"/>
      <c r="YY155" s="1531"/>
      <c r="YZ155" s="1531"/>
      <c r="ZA155" s="1531"/>
      <c r="ZB155" s="1531"/>
      <c r="ZC155" s="1531"/>
      <c r="ZD155" s="1531"/>
      <c r="ZE155" s="1531"/>
      <c r="ZF155" s="1531"/>
      <c r="ZG155" s="1531"/>
      <c r="ZH155" s="1531"/>
      <c r="ZI155" s="1531"/>
      <c r="ZJ155" s="1531"/>
      <c r="ZK155" s="1531"/>
      <c r="ZL155" s="1531"/>
      <c r="ZM155" s="1531"/>
      <c r="ZN155" s="1531"/>
      <c r="ZO155" s="1531"/>
      <c r="ZP155" s="1531"/>
      <c r="ZQ155" s="1531"/>
      <c r="ZR155" s="1531"/>
      <c r="ZS155" s="1531"/>
      <c r="ZT155" s="1531"/>
      <c r="ZU155" s="1531"/>
      <c r="ZV155" s="1531"/>
      <c r="ZW155" s="1531"/>
      <c r="ZX155" s="1531"/>
      <c r="ZY155" s="1531"/>
      <c r="ZZ155" s="1531"/>
      <c r="AAA155" s="1531"/>
      <c r="AAB155" s="1531"/>
      <c r="AAC155" s="1531"/>
      <c r="AAD155" s="1531"/>
      <c r="AAE155" s="1531"/>
      <c r="AAF155" s="1531"/>
      <c r="AAG155" s="1531"/>
      <c r="AAH155" s="1531"/>
      <c r="AAI155" s="1531"/>
      <c r="AAJ155" s="1531"/>
      <c r="AAK155" s="1531"/>
      <c r="AAL155" s="1531"/>
      <c r="AAM155" s="1531"/>
      <c r="AAN155" s="1531"/>
      <c r="AAO155" s="1531"/>
      <c r="AAP155" s="1531"/>
      <c r="AAQ155" s="1531"/>
      <c r="AAR155" s="1531"/>
      <c r="AAS155" s="1531"/>
      <c r="AAT155" s="1531"/>
      <c r="AAU155" s="1531"/>
      <c r="AAV155" s="1531"/>
      <c r="AAW155" s="1531"/>
      <c r="AAX155" s="1531"/>
      <c r="AAY155" s="1531"/>
      <c r="AAZ155" s="1531"/>
      <c r="ABA155" s="1531"/>
      <c r="ABB155" s="1531"/>
      <c r="ABC155" s="1531"/>
      <c r="ABD155" s="1531"/>
      <c r="ABE155" s="1531"/>
      <c r="ABF155" s="1531"/>
      <c r="ABG155" s="1531"/>
      <c r="ABH155" s="1531"/>
      <c r="ABI155" s="1531"/>
      <c r="ABJ155" s="1531"/>
      <c r="ABK155" s="1531"/>
      <c r="ABL155" s="1531"/>
      <c r="ABM155" s="1531"/>
      <c r="ABN155" s="1531"/>
      <c r="ABO155" s="1531"/>
      <c r="ABP155" s="1531"/>
      <c r="ABQ155" s="1531"/>
      <c r="ABR155" s="1531"/>
      <c r="ABS155" s="1531"/>
      <c r="ABT155" s="1531"/>
      <c r="ABU155" s="1531"/>
      <c r="ABV155" s="1531"/>
      <c r="ABW155" s="1531"/>
      <c r="ABX155" s="1531"/>
      <c r="ABY155" s="1531"/>
      <c r="ABZ155" s="1531"/>
      <c r="ACA155" s="1531"/>
      <c r="ACB155" s="1531"/>
      <c r="ACC155" s="1531"/>
      <c r="ACD155" s="1531"/>
      <c r="ACE155" s="1531"/>
      <c r="ACF155" s="1531"/>
      <c r="ACG155" s="1531"/>
      <c r="ACH155" s="1531"/>
      <c r="ACI155" s="1531"/>
      <c r="ACJ155" s="1531"/>
      <c r="ACK155" s="1531"/>
      <c r="ACL155" s="1531"/>
      <c r="ACM155" s="1531"/>
      <c r="ACN155" s="1531"/>
      <c r="ACO155" s="1531"/>
      <c r="ACP155" s="1531"/>
      <c r="ACQ155" s="1531"/>
      <c r="ACR155" s="1531"/>
      <c r="ACS155" s="1531"/>
      <c r="ACT155" s="1531"/>
      <c r="ACU155" s="1531"/>
      <c r="ACV155" s="1531"/>
      <c r="ACW155" s="1531"/>
      <c r="ACX155" s="1531"/>
      <c r="ACY155" s="1531"/>
      <c r="ACZ155" s="1531"/>
      <c r="ADA155" s="1531"/>
      <c r="ADB155" s="1531"/>
      <c r="ADC155" s="1531"/>
      <c r="ADD155" s="1531"/>
      <c r="ADE155" s="1531"/>
      <c r="ADF155" s="1531"/>
      <c r="ADG155" s="1531"/>
      <c r="ADH155" s="1531"/>
      <c r="ADI155" s="1531"/>
      <c r="ADJ155" s="1531"/>
      <c r="ADK155" s="1531"/>
      <c r="ADL155" s="1531"/>
      <c r="ADM155" s="1531"/>
      <c r="ADN155" s="1531"/>
      <c r="ADO155" s="1531"/>
      <c r="ADP155" s="1531"/>
      <c r="ADQ155" s="1531"/>
      <c r="ADR155" s="1531"/>
      <c r="ADS155" s="1531"/>
      <c r="ADT155" s="1531"/>
      <c r="ADU155" s="1531"/>
      <c r="ADV155" s="1531"/>
      <c r="ADW155" s="1531"/>
      <c r="ADX155" s="1531"/>
      <c r="ADY155" s="1531"/>
      <c r="ADZ155" s="1531"/>
      <c r="AEA155" s="1531"/>
      <c r="AEB155" s="1531"/>
      <c r="AEC155" s="1531"/>
      <c r="AED155" s="1531"/>
      <c r="AEE155" s="1531"/>
      <c r="AEF155" s="1531"/>
      <c r="AEG155" s="1531"/>
      <c r="AEH155" s="1531"/>
      <c r="AEI155" s="1531"/>
      <c r="AEJ155" s="1531"/>
      <c r="AEK155" s="1531"/>
      <c r="AEL155" s="1531"/>
      <c r="AEM155" s="1531"/>
      <c r="AEN155" s="1531"/>
      <c r="AEO155" s="1531"/>
      <c r="AEP155" s="1531"/>
      <c r="AEQ155" s="1531"/>
      <c r="AER155" s="1531"/>
      <c r="AES155" s="1531"/>
      <c r="AET155" s="1531"/>
      <c r="AEU155" s="1531"/>
      <c r="AEV155" s="1531"/>
      <c r="AEW155" s="1531"/>
      <c r="AEX155" s="1531"/>
      <c r="AEY155" s="1531"/>
      <c r="AEZ155" s="1531"/>
      <c r="AFA155" s="1531"/>
      <c r="AFB155" s="1531"/>
      <c r="AFC155" s="1531"/>
      <c r="AFD155" s="1531"/>
      <c r="AFE155" s="1531"/>
      <c r="AFF155" s="1531"/>
      <c r="AFG155" s="1531"/>
      <c r="AFH155" s="1531"/>
      <c r="AFI155" s="1531"/>
      <c r="AFJ155" s="1531"/>
      <c r="AFK155" s="1531"/>
      <c r="AFL155" s="1531"/>
      <c r="AFM155" s="1531"/>
      <c r="AFN155" s="1531"/>
      <c r="AFO155" s="1531"/>
      <c r="AFP155" s="1531"/>
      <c r="AFQ155" s="1531"/>
      <c r="AFR155" s="1531"/>
      <c r="AFS155" s="1531"/>
      <c r="AFT155" s="1531"/>
      <c r="AFU155" s="1531"/>
      <c r="AFV155" s="1531"/>
      <c r="AFW155" s="1531"/>
      <c r="AFX155" s="1531"/>
      <c r="AFY155" s="1531"/>
      <c r="AFZ155" s="1531"/>
      <c r="AGA155" s="1531"/>
      <c r="AGB155" s="1531"/>
      <c r="AGC155" s="1531"/>
      <c r="AGD155" s="1531"/>
      <c r="AGE155" s="1531"/>
      <c r="AGF155" s="1531"/>
      <c r="AGG155" s="1531"/>
      <c r="AGH155" s="1531"/>
      <c r="AGI155" s="1531"/>
      <c r="AGJ155" s="1531"/>
      <c r="AGK155" s="1531"/>
      <c r="AGL155" s="1531"/>
      <c r="AGM155" s="1531"/>
      <c r="AGN155" s="1531"/>
      <c r="AGO155" s="1531"/>
      <c r="AGP155" s="1531"/>
      <c r="AGQ155" s="1531"/>
      <c r="AGR155" s="1531"/>
      <c r="AGS155" s="1531"/>
      <c r="AGT155" s="1531"/>
      <c r="AGU155" s="1531"/>
      <c r="AGV155" s="1531"/>
      <c r="AGW155" s="1531"/>
      <c r="AGX155" s="1531"/>
      <c r="AGY155" s="1531"/>
      <c r="AGZ155" s="1531"/>
      <c r="AHA155" s="1531"/>
      <c r="AHB155" s="1531"/>
      <c r="AHC155" s="1531"/>
      <c r="AHD155" s="1531"/>
      <c r="AHE155" s="1531"/>
      <c r="AHF155" s="1531"/>
      <c r="AHG155" s="1531"/>
      <c r="AHH155" s="1531"/>
      <c r="AHI155" s="1531"/>
      <c r="AHJ155" s="1531"/>
      <c r="AHK155" s="1531"/>
      <c r="AHL155" s="1531"/>
      <c r="AHM155" s="1531"/>
      <c r="AHN155" s="1531"/>
      <c r="AHO155" s="1531"/>
      <c r="AHP155" s="1531"/>
      <c r="AHQ155" s="1531"/>
      <c r="AHR155" s="1531"/>
      <c r="AHS155" s="1531"/>
      <c r="AHT155" s="1531"/>
      <c r="AHU155" s="1531"/>
      <c r="AHV155" s="1531"/>
      <c r="AHW155" s="1531"/>
      <c r="AHX155" s="1531"/>
      <c r="AHY155" s="1531"/>
      <c r="AHZ155" s="1531"/>
      <c r="AIA155" s="1531"/>
      <c r="AIB155" s="1531"/>
      <c r="AIC155" s="1531"/>
      <c r="AID155" s="1531"/>
      <c r="AIE155" s="1531"/>
      <c r="AIF155" s="1531"/>
      <c r="AIG155" s="1531"/>
      <c r="AIH155" s="1531"/>
      <c r="AII155" s="1531"/>
      <c r="AIJ155" s="1531"/>
      <c r="AIK155" s="1531"/>
      <c r="AIL155" s="1531"/>
      <c r="AIM155" s="1531"/>
      <c r="AIN155" s="1531"/>
      <c r="AIO155" s="1531"/>
      <c r="AIP155" s="1531"/>
      <c r="AIQ155" s="1531"/>
      <c r="AIR155" s="1531"/>
      <c r="AIS155" s="1531"/>
      <c r="AIT155" s="1531"/>
      <c r="AIU155" s="1531"/>
      <c r="AIV155" s="1531"/>
      <c r="AIW155" s="1531"/>
      <c r="AIX155" s="1531"/>
      <c r="AIY155" s="1531"/>
      <c r="AIZ155" s="1531"/>
      <c r="AJA155" s="1531"/>
      <c r="AJB155" s="1531"/>
      <c r="AJC155" s="1531"/>
      <c r="AJD155" s="1531"/>
      <c r="AJE155" s="1531"/>
      <c r="AJF155" s="1531"/>
      <c r="AJG155" s="1531"/>
      <c r="AJH155" s="1531"/>
      <c r="AJI155" s="1531"/>
      <c r="AJJ155" s="1531"/>
      <c r="AJK155" s="1531"/>
      <c r="AJL155" s="1531"/>
      <c r="AJM155" s="1531"/>
      <c r="AJN155" s="1531"/>
      <c r="AJO155" s="1531"/>
      <c r="AJP155" s="1531"/>
      <c r="AJQ155" s="1531"/>
      <c r="AJR155" s="1531"/>
      <c r="AJS155" s="1531"/>
      <c r="AJT155" s="1531"/>
      <c r="AJU155" s="1531"/>
      <c r="AJV155" s="1531"/>
      <c r="AJW155" s="1531"/>
      <c r="AJX155" s="1531"/>
      <c r="AJY155" s="1531"/>
      <c r="AJZ155" s="1531"/>
      <c r="AKA155" s="1531"/>
      <c r="AKB155" s="1531"/>
      <c r="AKC155" s="1531"/>
      <c r="AKD155" s="1531"/>
      <c r="AKE155" s="1531"/>
      <c r="AKF155" s="1531"/>
      <c r="AKG155" s="1531"/>
      <c r="AKH155" s="1531"/>
      <c r="AKI155" s="1531"/>
      <c r="AKJ155" s="1531"/>
      <c r="AKK155" s="1531"/>
      <c r="AKL155" s="1531"/>
      <c r="AKM155" s="1531"/>
      <c r="AKN155" s="1531"/>
      <c r="AKO155" s="1531"/>
      <c r="AKP155" s="1531"/>
      <c r="AKQ155" s="1531"/>
      <c r="AKR155" s="1531"/>
      <c r="AKS155" s="1531"/>
      <c r="AKT155" s="1531"/>
      <c r="AKU155" s="1531"/>
      <c r="AKV155" s="1531"/>
      <c r="AKW155" s="1531"/>
      <c r="AKX155" s="1531"/>
      <c r="AKY155" s="1531"/>
      <c r="AKZ155" s="1531"/>
      <c r="ALA155" s="1531"/>
      <c r="ALB155" s="1531"/>
      <c r="ALC155" s="1531"/>
      <c r="ALD155" s="1531"/>
      <c r="ALE155" s="1531"/>
      <c r="ALF155" s="1531"/>
      <c r="ALG155" s="1531"/>
      <c r="ALH155" s="1531"/>
      <c r="ALI155" s="1531"/>
      <c r="ALJ155" s="1531"/>
      <c r="ALK155" s="1531"/>
      <c r="ALL155" s="1531"/>
      <c r="ALM155" s="1531"/>
      <c r="ALN155" s="1531"/>
      <c r="ALO155" s="1531"/>
      <c r="ALP155" s="1531"/>
      <c r="ALQ155" s="1531"/>
      <c r="ALR155" s="1531"/>
      <c r="ALS155" s="1531"/>
      <c r="ALT155" s="1531"/>
      <c r="ALU155" s="1531"/>
      <c r="ALV155" s="1531"/>
      <c r="ALW155" s="1531"/>
      <c r="ALX155" s="1531"/>
      <c r="ALY155" s="1531"/>
      <c r="ALZ155" s="1531"/>
      <c r="AMA155" s="1531"/>
      <c r="AMB155" s="1531"/>
      <c r="AMC155" s="1531"/>
      <c r="AMD155" s="1531"/>
      <c r="AME155" s="1531"/>
      <c r="AMF155" s="1531"/>
      <c r="AMG155" s="1531"/>
      <c r="AMH155" s="1531"/>
      <c r="AMI155" s="1531"/>
      <c r="AMJ155" s="1531"/>
      <c r="AMK155" s="1531"/>
      <c r="AML155" s="1531"/>
      <c r="AMM155" s="1531"/>
      <c r="AMN155" s="1531"/>
      <c r="AMO155" s="1531"/>
      <c r="AMP155" s="1531"/>
      <c r="AMQ155" s="1531"/>
      <c r="AMR155" s="1531"/>
      <c r="AMS155" s="1531"/>
      <c r="AMT155" s="1531"/>
      <c r="AMU155" s="1531"/>
      <c r="AMV155" s="1531"/>
      <c r="AMW155" s="1531"/>
      <c r="AMX155" s="1531"/>
      <c r="AMY155" s="1531"/>
      <c r="AMZ155" s="1531"/>
      <c r="ANA155" s="1531"/>
      <c r="ANB155" s="1531"/>
      <c r="ANC155" s="1531"/>
      <c r="AND155" s="1531"/>
      <c r="ANE155" s="1531"/>
      <c r="ANF155" s="1531"/>
      <c r="ANG155" s="1531"/>
      <c r="ANH155" s="1531"/>
      <c r="ANI155" s="1531"/>
      <c r="ANJ155" s="1531"/>
      <c r="ANK155" s="1531"/>
      <c r="ANL155" s="1531"/>
      <c r="ANM155" s="1531"/>
      <c r="ANN155" s="1531"/>
      <c r="ANO155" s="1531"/>
      <c r="ANP155" s="1531"/>
      <c r="ANQ155" s="1531"/>
      <c r="ANR155" s="1531"/>
      <c r="ANS155" s="1531"/>
      <c r="ANT155" s="1531"/>
      <c r="ANU155" s="1531"/>
      <c r="ANV155" s="1531"/>
      <c r="ANW155" s="1531"/>
      <c r="ANX155" s="1531"/>
      <c r="ANY155" s="1531"/>
      <c r="ANZ155" s="1531"/>
      <c r="AOA155" s="1531"/>
      <c r="AOB155" s="1531"/>
      <c r="AOC155" s="1531"/>
      <c r="AOD155" s="1531"/>
      <c r="AOE155" s="1531"/>
      <c r="AOF155" s="1531"/>
      <c r="AOG155" s="1531"/>
      <c r="AOH155" s="1531"/>
      <c r="AOI155" s="1531"/>
      <c r="AOJ155" s="1531"/>
      <c r="AOK155" s="1531"/>
      <c r="AOL155" s="1531"/>
      <c r="AOM155" s="1531"/>
      <c r="AON155" s="1531"/>
      <c r="AOO155" s="1531"/>
      <c r="AOP155" s="1531"/>
      <c r="AOQ155" s="1531"/>
      <c r="AOR155" s="1531"/>
      <c r="AOS155" s="1531"/>
      <c r="AOT155" s="1531"/>
      <c r="AOU155" s="1531"/>
      <c r="AOV155" s="1531"/>
      <c r="AOW155" s="1531"/>
      <c r="AOX155" s="1531"/>
      <c r="AOY155" s="1531"/>
      <c r="AOZ155" s="1531"/>
      <c r="APA155" s="1531"/>
      <c r="APB155" s="1531"/>
      <c r="APC155" s="1531"/>
      <c r="APD155" s="1531"/>
      <c r="APE155" s="1531"/>
      <c r="APF155" s="1531"/>
      <c r="APG155" s="1531"/>
      <c r="APH155" s="1531"/>
      <c r="API155" s="1531"/>
      <c r="APJ155" s="1531"/>
      <c r="APK155" s="1531"/>
      <c r="APL155" s="1531"/>
      <c r="APM155" s="1531"/>
      <c r="APN155" s="1531"/>
      <c r="APO155" s="1531"/>
      <c r="APP155" s="1531"/>
      <c r="APQ155" s="1531"/>
      <c r="APR155" s="1531"/>
      <c r="APS155" s="1531"/>
      <c r="APT155" s="1531"/>
      <c r="APU155" s="1531"/>
      <c r="APV155" s="1531"/>
      <c r="APW155" s="1531"/>
      <c r="APX155" s="1531"/>
      <c r="APY155" s="1531"/>
      <c r="APZ155" s="1531"/>
      <c r="AQA155" s="1531"/>
      <c r="AQB155" s="1531"/>
      <c r="AQC155" s="1531"/>
      <c r="AQD155" s="1531"/>
      <c r="AQE155" s="1531"/>
      <c r="AQF155" s="1531"/>
      <c r="AQG155" s="1531"/>
      <c r="AQH155" s="1531"/>
      <c r="AQI155" s="1531"/>
      <c r="AQJ155" s="1531"/>
      <c r="AQK155" s="1531"/>
      <c r="AQL155" s="1531"/>
      <c r="AQM155" s="1531"/>
      <c r="AQN155" s="1531"/>
      <c r="AQO155" s="1531"/>
      <c r="AQP155" s="1531"/>
      <c r="AQQ155" s="1531"/>
      <c r="AQR155" s="1531"/>
      <c r="AQS155" s="1531"/>
      <c r="AQT155" s="1531"/>
      <c r="AQU155" s="1531"/>
      <c r="AQV155" s="1531"/>
      <c r="AQW155" s="1531"/>
      <c r="AQX155" s="1531"/>
      <c r="AQY155" s="1531"/>
      <c r="AQZ155" s="1531"/>
      <c r="ARA155" s="1531"/>
      <c r="ARB155" s="1531"/>
      <c r="ARC155" s="1531"/>
      <c r="ARD155" s="1531"/>
      <c r="ARE155" s="1531"/>
      <c r="ARF155" s="1531"/>
      <c r="ARG155" s="1531"/>
      <c r="ARH155" s="1531"/>
      <c r="ARI155" s="1531"/>
      <c r="ARJ155" s="1531"/>
      <c r="ARK155" s="1531"/>
      <c r="ARL155" s="1531"/>
      <c r="ARM155" s="1531"/>
      <c r="ARN155" s="1531"/>
      <c r="ARO155" s="1531"/>
      <c r="ARP155" s="1531"/>
      <c r="ARQ155" s="1531"/>
      <c r="ARR155" s="1531"/>
      <c r="ARS155" s="1531"/>
      <c r="ART155" s="1531"/>
      <c r="ARU155" s="1531"/>
      <c r="ARV155" s="1531"/>
      <c r="ARW155" s="1531"/>
      <c r="ARX155" s="1531"/>
      <c r="ARY155" s="1531"/>
      <c r="ARZ155" s="1531"/>
      <c r="ASA155" s="1531"/>
      <c r="ASB155" s="1531"/>
      <c r="ASC155" s="1531"/>
      <c r="ASD155" s="1531"/>
      <c r="ASE155" s="1531"/>
      <c r="ASF155" s="1531"/>
      <c r="ASG155" s="1531"/>
      <c r="ASH155" s="1531"/>
      <c r="ASI155" s="1531"/>
      <c r="ASJ155" s="1531"/>
      <c r="ASK155" s="1531"/>
      <c r="ASL155" s="1531"/>
      <c r="ASM155" s="1531"/>
      <c r="ASN155" s="1531"/>
      <c r="ASO155" s="1531"/>
      <c r="ASP155" s="1531"/>
      <c r="ASQ155" s="1531"/>
      <c r="ASR155" s="1531"/>
      <c r="ASS155" s="1531"/>
      <c r="AST155" s="1531"/>
      <c r="ASU155" s="1531"/>
      <c r="ASV155" s="1531"/>
      <c r="ASW155" s="1531"/>
      <c r="ASX155" s="1531"/>
      <c r="ASY155" s="1531"/>
      <c r="ASZ155" s="1531"/>
      <c r="ATA155" s="1531"/>
      <c r="ATB155" s="1531"/>
      <c r="ATC155" s="1531"/>
      <c r="ATD155" s="1531"/>
      <c r="ATE155" s="1531"/>
      <c r="ATF155" s="1531"/>
      <c r="ATG155" s="1531"/>
      <c r="ATH155" s="1531"/>
      <c r="ATI155" s="1531"/>
      <c r="ATJ155" s="1531"/>
      <c r="ATK155" s="1531"/>
      <c r="ATL155" s="1531"/>
      <c r="ATM155" s="1531"/>
      <c r="ATN155" s="1531"/>
      <c r="ATO155" s="1531"/>
      <c r="ATP155" s="1531"/>
      <c r="ATQ155" s="1531"/>
      <c r="ATR155" s="1531"/>
      <c r="ATS155" s="1531"/>
      <c r="ATT155" s="1531"/>
      <c r="ATU155" s="1531"/>
      <c r="ATV155" s="1531"/>
      <c r="ATW155" s="1531"/>
      <c r="ATX155" s="1531"/>
      <c r="ATY155" s="1531"/>
      <c r="ATZ155" s="1531"/>
      <c r="AUA155" s="1531"/>
      <c r="AUB155" s="1531"/>
      <c r="AUC155" s="1531"/>
      <c r="AUD155" s="1531"/>
      <c r="AUE155" s="1531"/>
      <c r="AUF155" s="1531"/>
      <c r="AUG155" s="1531"/>
      <c r="AUH155" s="1531"/>
      <c r="AUI155" s="1531"/>
    </row>
    <row r="156" spans="1:1231" s="1449" customFormat="1" ht="31.75" customHeight="1" x14ac:dyDescent="0.75">
      <c r="A156" s="2082"/>
      <c r="B156" s="2082"/>
      <c r="C156" s="1436" t="s">
        <v>311</v>
      </c>
      <c r="D156" s="1436" t="s">
        <v>369</v>
      </c>
      <c r="E156" s="1436" t="s">
        <v>24</v>
      </c>
      <c r="F156" s="1436" t="s">
        <v>17</v>
      </c>
      <c r="G156" s="1437">
        <f t="array" ref="G156">INDEX('Salary . staff rates'!$A$6:$C$28,MATCH(1,('Salary . staff rates'!$A$6:$A$28=E156)*('Salary . staff rates'!$B$6:$B$28=F156),0),3)</f>
        <v>750</v>
      </c>
      <c r="H156" s="1437">
        <f t="shared" si="122"/>
        <v>750</v>
      </c>
      <c r="I156" s="1438" t="s">
        <v>0</v>
      </c>
      <c r="J156" s="1439" t="s">
        <v>0</v>
      </c>
      <c r="K156" s="1440">
        <v>11</v>
      </c>
      <c r="L156" s="1649">
        <f>IF('Control panel'!$B$12="Included",IF(K156="N/A","",H156*K156),0)</f>
        <v>8250</v>
      </c>
      <c r="M156" s="1441" t="s">
        <v>33</v>
      </c>
      <c r="N156" s="1649">
        <f>IF('Control panel'!$B$12="Included",IF(M156="Yes",L156*'Salary . staff rates'!$C$34,0),0)</f>
        <v>1237.5</v>
      </c>
      <c r="O156" s="1650" t="s">
        <v>416</v>
      </c>
      <c r="P156" s="1849">
        <v>1</v>
      </c>
      <c r="Q156" s="1849">
        <v>1</v>
      </c>
      <c r="R156" s="1650"/>
      <c r="S156" s="1650"/>
      <c r="T156" s="1650"/>
      <c r="U156" s="1650"/>
      <c r="V156" s="1650"/>
      <c r="W156" s="1651">
        <v>1</v>
      </c>
      <c r="X156" s="1444"/>
      <c r="Y156" s="1849">
        <f t="shared" si="123"/>
        <v>8250</v>
      </c>
      <c r="Z156" s="1849">
        <f t="shared" si="124"/>
        <v>1237.5</v>
      </c>
      <c r="AA156" s="1445"/>
      <c r="AB156" s="1849">
        <f t="shared" si="125"/>
        <v>8250</v>
      </c>
      <c r="AC156" s="1849">
        <f t="shared" si="126"/>
        <v>1237.5</v>
      </c>
      <c r="AD156" s="1447"/>
      <c r="AE156" s="1448"/>
      <c r="AF156" s="1448"/>
      <c r="AL156" s="1450"/>
      <c r="AN156" s="1451">
        <f t="shared" si="127"/>
        <v>0</v>
      </c>
      <c r="AO156" s="1451">
        <f t="shared" si="128"/>
        <v>0</v>
      </c>
      <c r="AP156" s="1531"/>
      <c r="AQ156" s="1531"/>
      <c r="AR156" s="1531"/>
      <c r="AS156" s="1531"/>
      <c r="AT156" s="1531"/>
      <c r="AU156" s="1531"/>
      <c r="AV156" s="1531"/>
      <c r="AW156" s="1531"/>
      <c r="AX156" s="1531"/>
      <c r="AY156" s="1531"/>
      <c r="AZ156" s="1531"/>
      <c r="BA156" s="1531"/>
      <c r="BB156" s="1531"/>
      <c r="BC156" s="1531"/>
      <c r="BD156" s="1531"/>
      <c r="BE156" s="1531"/>
      <c r="BF156" s="1531"/>
      <c r="BG156" s="1531"/>
      <c r="BH156" s="1531"/>
      <c r="BI156" s="1531"/>
      <c r="BJ156" s="1531"/>
      <c r="BK156" s="1531"/>
      <c r="BL156" s="1531"/>
      <c r="BM156" s="1531"/>
      <c r="BN156" s="1531"/>
      <c r="BO156" s="1531"/>
      <c r="BP156" s="1531"/>
      <c r="BQ156" s="1531"/>
      <c r="BR156" s="1531"/>
      <c r="BS156" s="1531"/>
      <c r="BT156" s="1531"/>
      <c r="BU156" s="1531"/>
      <c r="BV156" s="1531"/>
      <c r="BW156" s="1531"/>
      <c r="BX156" s="1531"/>
      <c r="BY156" s="1531"/>
      <c r="BZ156" s="1531"/>
      <c r="CA156" s="1531"/>
      <c r="CB156" s="1531"/>
      <c r="CC156" s="1531"/>
      <c r="CD156" s="1531"/>
      <c r="CE156" s="1531"/>
      <c r="CF156" s="1531"/>
      <c r="CG156" s="1531"/>
      <c r="CH156" s="1531"/>
      <c r="CI156" s="1531"/>
      <c r="CJ156" s="1531"/>
      <c r="CK156" s="1531"/>
      <c r="CL156" s="1531"/>
      <c r="CM156" s="1531"/>
      <c r="CN156" s="1531"/>
      <c r="CO156" s="1531"/>
      <c r="CP156" s="1531"/>
      <c r="CQ156" s="1531"/>
      <c r="CR156" s="1531"/>
      <c r="CS156" s="1531"/>
      <c r="CT156" s="1531"/>
      <c r="CU156" s="1531"/>
      <c r="CV156" s="1531"/>
      <c r="CW156" s="1531"/>
      <c r="CX156" s="1531"/>
      <c r="CY156" s="1531"/>
      <c r="CZ156" s="1531"/>
      <c r="DA156" s="1531"/>
      <c r="DB156" s="1531"/>
      <c r="DC156" s="1531"/>
      <c r="DD156" s="1531"/>
      <c r="DE156" s="1531"/>
      <c r="DF156" s="1531"/>
      <c r="DG156" s="1531"/>
      <c r="DH156" s="1531"/>
      <c r="DI156" s="1531"/>
      <c r="DJ156" s="1531"/>
      <c r="DK156" s="1531"/>
      <c r="DL156" s="1531"/>
      <c r="DM156" s="1531"/>
      <c r="DN156" s="1531"/>
      <c r="DO156" s="1531"/>
      <c r="DP156" s="1531"/>
      <c r="DQ156" s="1531"/>
      <c r="DR156" s="1531"/>
      <c r="DS156" s="1531"/>
      <c r="DT156" s="1531"/>
      <c r="DU156" s="1531"/>
      <c r="DV156" s="1531"/>
      <c r="DW156" s="1531"/>
      <c r="DX156" s="1531"/>
      <c r="DY156" s="1531"/>
      <c r="DZ156" s="1531"/>
      <c r="EA156" s="1531"/>
      <c r="EB156" s="1531"/>
      <c r="EC156" s="1531"/>
      <c r="ED156" s="1531"/>
      <c r="EE156" s="1531"/>
      <c r="EF156" s="1531"/>
      <c r="EG156" s="1531"/>
      <c r="EH156" s="1531"/>
      <c r="EI156" s="1531"/>
      <c r="EJ156" s="1531"/>
      <c r="EK156" s="1531"/>
      <c r="EL156" s="1531"/>
      <c r="EM156" s="1531"/>
      <c r="EN156" s="1531"/>
      <c r="EO156" s="1531"/>
      <c r="EP156" s="1531"/>
      <c r="EQ156" s="1531"/>
      <c r="ER156" s="1531"/>
      <c r="ES156" s="1531"/>
      <c r="ET156" s="1531"/>
      <c r="EU156" s="1531"/>
      <c r="EV156" s="1531"/>
      <c r="EW156" s="1531"/>
      <c r="EX156" s="1531"/>
      <c r="EY156" s="1531"/>
      <c r="EZ156" s="1531"/>
      <c r="FA156" s="1531"/>
      <c r="FB156" s="1531"/>
      <c r="FC156" s="1531"/>
      <c r="FD156" s="1531"/>
      <c r="FE156" s="1531"/>
      <c r="FF156" s="1531"/>
      <c r="FG156" s="1531"/>
      <c r="FH156" s="1531"/>
      <c r="FI156" s="1531"/>
      <c r="FJ156" s="1531"/>
      <c r="FK156" s="1531"/>
      <c r="FL156" s="1531"/>
      <c r="FM156" s="1531"/>
      <c r="FN156" s="1531"/>
      <c r="FO156" s="1531"/>
      <c r="FP156" s="1531"/>
      <c r="FQ156" s="1531"/>
      <c r="FR156" s="1531"/>
      <c r="FS156" s="1531"/>
      <c r="FT156" s="1531"/>
      <c r="FU156" s="1531"/>
      <c r="FV156" s="1531"/>
      <c r="FW156" s="1531"/>
      <c r="FX156" s="1531"/>
      <c r="FY156" s="1531"/>
      <c r="FZ156" s="1531"/>
      <c r="GA156" s="1531"/>
      <c r="GB156" s="1531"/>
      <c r="GC156" s="1531"/>
      <c r="GD156" s="1531"/>
      <c r="GE156" s="1531"/>
      <c r="GF156" s="1531"/>
      <c r="GG156" s="1531"/>
      <c r="GH156" s="1531"/>
      <c r="GI156" s="1531"/>
      <c r="GJ156" s="1531"/>
      <c r="GK156" s="1531"/>
      <c r="GL156" s="1531"/>
      <c r="GM156" s="1531"/>
      <c r="GN156" s="1531"/>
      <c r="GO156" s="1531"/>
      <c r="GP156" s="1531"/>
      <c r="GQ156" s="1531"/>
      <c r="GR156" s="1531"/>
      <c r="GS156" s="1531"/>
      <c r="GT156" s="1531"/>
      <c r="GU156" s="1531"/>
      <c r="GV156" s="1531"/>
      <c r="GW156" s="1531"/>
      <c r="GX156" s="1531"/>
      <c r="GY156" s="1531"/>
      <c r="GZ156" s="1531"/>
      <c r="HA156" s="1531"/>
      <c r="HB156" s="1531"/>
      <c r="HC156" s="1531"/>
      <c r="HD156" s="1531"/>
      <c r="HE156" s="1531"/>
      <c r="HF156" s="1531"/>
      <c r="HG156" s="1531"/>
      <c r="HH156" s="1531"/>
      <c r="HI156" s="1531"/>
      <c r="HJ156" s="1531"/>
      <c r="HK156" s="1531"/>
      <c r="HL156" s="1531"/>
      <c r="HM156" s="1531"/>
      <c r="HN156" s="1531"/>
      <c r="HO156" s="1531"/>
      <c r="HP156" s="1531"/>
      <c r="HQ156" s="1531"/>
      <c r="HR156" s="1531"/>
      <c r="HS156" s="1531"/>
      <c r="HT156" s="1531"/>
      <c r="HU156" s="1531"/>
      <c r="HV156" s="1531"/>
      <c r="HW156" s="1531"/>
      <c r="HX156" s="1531"/>
      <c r="HY156" s="1531"/>
      <c r="HZ156" s="1531"/>
      <c r="IA156" s="1531"/>
      <c r="IB156" s="1531"/>
      <c r="IC156" s="1531"/>
      <c r="ID156" s="1531"/>
      <c r="IE156" s="1531"/>
      <c r="IF156" s="1531"/>
      <c r="IG156" s="1531"/>
      <c r="IH156" s="1531"/>
      <c r="II156" s="1531"/>
      <c r="IJ156" s="1531"/>
      <c r="IK156" s="1531"/>
      <c r="IL156" s="1531"/>
      <c r="IM156" s="1531"/>
      <c r="IN156" s="1531"/>
      <c r="IO156" s="1531"/>
      <c r="IP156" s="1531"/>
      <c r="IQ156" s="1531"/>
      <c r="IR156" s="1531"/>
      <c r="IS156" s="1531"/>
      <c r="IT156" s="1531"/>
      <c r="IU156" s="1531"/>
      <c r="IV156" s="1531"/>
      <c r="IW156" s="1531"/>
      <c r="IX156" s="1531"/>
      <c r="IY156" s="1531"/>
      <c r="IZ156" s="1531"/>
      <c r="JA156" s="1531"/>
      <c r="JB156" s="1531"/>
      <c r="JC156" s="1531"/>
      <c r="JD156" s="1531"/>
      <c r="JE156" s="1531"/>
      <c r="JF156" s="1531"/>
      <c r="JG156" s="1531"/>
      <c r="JH156" s="1531"/>
      <c r="JI156" s="1531"/>
      <c r="JJ156" s="1531"/>
      <c r="JK156" s="1531"/>
      <c r="JL156" s="1531"/>
      <c r="JM156" s="1531"/>
      <c r="JN156" s="1531"/>
      <c r="JO156" s="1531"/>
      <c r="JP156" s="1531"/>
      <c r="JQ156" s="1531"/>
      <c r="JR156" s="1531"/>
      <c r="JS156" s="1531"/>
      <c r="JT156" s="1531"/>
      <c r="JU156" s="1531"/>
      <c r="JV156" s="1531"/>
      <c r="JW156" s="1531"/>
      <c r="JX156" s="1531"/>
      <c r="JY156" s="1531"/>
      <c r="JZ156" s="1531"/>
      <c r="KA156" s="1531"/>
      <c r="KB156" s="1531"/>
      <c r="KC156" s="1531"/>
      <c r="KD156" s="1531"/>
      <c r="KE156" s="1531"/>
      <c r="KF156" s="1531"/>
      <c r="KG156" s="1531"/>
      <c r="KH156" s="1531"/>
      <c r="KI156" s="1531"/>
      <c r="KJ156" s="1531"/>
      <c r="KK156" s="1531"/>
      <c r="KL156" s="1531"/>
      <c r="KM156" s="1531"/>
      <c r="KN156" s="1531"/>
      <c r="KO156" s="1531"/>
      <c r="KP156" s="1531"/>
      <c r="KQ156" s="1531"/>
      <c r="KR156" s="1531"/>
      <c r="KS156" s="1531"/>
      <c r="KT156" s="1531"/>
      <c r="KU156" s="1531"/>
      <c r="KV156" s="1531"/>
      <c r="KW156" s="1531"/>
      <c r="KX156" s="1531"/>
      <c r="KY156" s="1531"/>
      <c r="KZ156" s="1531"/>
      <c r="LA156" s="1531"/>
      <c r="LB156" s="1531"/>
      <c r="LC156" s="1531"/>
      <c r="LD156" s="1531"/>
      <c r="LE156" s="1531"/>
      <c r="LF156" s="1531"/>
      <c r="LG156" s="1531"/>
      <c r="LH156" s="1531"/>
      <c r="LI156" s="1531"/>
      <c r="LJ156" s="1531"/>
      <c r="LK156" s="1531"/>
      <c r="LL156" s="1531"/>
      <c r="LM156" s="1531"/>
      <c r="LN156" s="1531"/>
      <c r="LO156" s="1531"/>
      <c r="LP156" s="1531"/>
      <c r="LQ156" s="1531"/>
      <c r="LR156" s="1531"/>
      <c r="LS156" s="1531"/>
      <c r="LT156" s="1531"/>
      <c r="LU156" s="1531"/>
      <c r="LV156" s="1531"/>
      <c r="LW156" s="1531"/>
      <c r="LX156" s="1531"/>
      <c r="LY156" s="1531"/>
      <c r="LZ156" s="1531"/>
      <c r="MA156" s="1531"/>
      <c r="MB156" s="1531"/>
      <c r="MC156" s="1531"/>
      <c r="MD156" s="1531"/>
      <c r="ME156" s="1531"/>
      <c r="MF156" s="1531"/>
      <c r="MG156" s="1531"/>
      <c r="MH156" s="1531"/>
      <c r="MI156" s="1531"/>
      <c r="MJ156" s="1531"/>
      <c r="MK156" s="1531"/>
      <c r="ML156" s="1531"/>
      <c r="MM156" s="1531"/>
      <c r="MN156" s="1531"/>
      <c r="MO156" s="1531"/>
      <c r="MP156" s="1531"/>
      <c r="MQ156" s="1531"/>
      <c r="MR156" s="1531"/>
      <c r="MS156" s="1531"/>
      <c r="MT156" s="1531"/>
      <c r="MU156" s="1531"/>
      <c r="MV156" s="1531"/>
      <c r="MW156" s="1531"/>
      <c r="MX156" s="1531"/>
      <c r="MY156" s="1531"/>
      <c r="MZ156" s="1531"/>
      <c r="NA156" s="1531"/>
      <c r="NB156" s="1531"/>
      <c r="NC156" s="1531"/>
      <c r="ND156" s="1531"/>
      <c r="NE156" s="1531"/>
      <c r="NF156" s="1531"/>
      <c r="NG156" s="1531"/>
      <c r="NH156" s="1531"/>
      <c r="NI156" s="1531"/>
      <c r="NJ156" s="1531"/>
      <c r="NK156" s="1531"/>
      <c r="NL156" s="1531"/>
      <c r="NM156" s="1531"/>
      <c r="NN156" s="1531"/>
      <c r="NO156" s="1531"/>
      <c r="NP156" s="1531"/>
      <c r="NQ156" s="1531"/>
      <c r="NR156" s="1531"/>
      <c r="NS156" s="1531"/>
      <c r="NT156" s="1531"/>
      <c r="NU156" s="1531"/>
      <c r="NV156" s="1531"/>
      <c r="NW156" s="1531"/>
      <c r="NX156" s="1531"/>
      <c r="NY156" s="1531"/>
      <c r="NZ156" s="1531"/>
      <c r="OA156" s="1531"/>
      <c r="OB156" s="1531"/>
      <c r="OC156" s="1531"/>
      <c r="OD156" s="1531"/>
      <c r="OE156" s="1531"/>
      <c r="OF156" s="1531"/>
      <c r="OG156" s="1531"/>
      <c r="OH156" s="1531"/>
      <c r="OI156" s="1531"/>
      <c r="OJ156" s="1531"/>
      <c r="OK156" s="1531"/>
      <c r="OL156" s="1531"/>
      <c r="OM156" s="1531"/>
      <c r="ON156" s="1531"/>
      <c r="OO156" s="1531"/>
      <c r="OP156" s="1531"/>
      <c r="OQ156" s="1531"/>
      <c r="OR156" s="1531"/>
      <c r="OS156" s="1531"/>
      <c r="OT156" s="1531"/>
      <c r="OU156" s="1531"/>
      <c r="OV156" s="1531"/>
      <c r="OW156" s="1531"/>
      <c r="OX156" s="1531"/>
      <c r="OY156" s="1531"/>
      <c r="OZ156" s="1531"/>
      <c r="PA156" s="1531"/>
      <c r="PB156" s="1531"/>
      <c r="PC156" s="1531"/>
      <c r="PD156" s="1531"/>
      <c r="PE156" s="1531"/>
      <c r="PF156" s="1531"/>
      <c r="PG156" s="1531"/>
      <c r="PH156" s="1531"/>
      <c r="PI156" s="1531"/>
      <c r="PJ156" s="1531"/>
      <c r="PK156" s="1531"/>
      <c r="PL156" s="1531"/>
      <c r="PM156" s="1531"/>
      <c r="PN156" s="1531"/>
      <c r="PO156" s="1531"/>
      <c r="PP156" s="1531"/>
      <c r="PQ156" s="1531"/>
      <c r="PR156" s="1531"/>
      <c r="PS156" s="1531"/>
      <c r="PT156" s="1531"/>
      <c r="PU156" s="1531"/>
      <c r="PV156" s="1531"/>
      <c r="PW156" s="1531"/>
      <c r="PX156" s="1531"/>
      <c r="PY156" s="1531"/>
      <c r="PZ156" s="1531"/>
      <c r="QA156" s="1531"/>
      <c r="QB156" s="1531"/>
      <c r="QC156" s="1531"/>
      <c r="QD156" s="1531"/>
      <c r="QE156" s="1531"/>
      <c r="QF156" s="1531"/>
      <c r="QG156" s="1531"/>
      <c r="QH156" s="1531"/>
      <c r="QI156" s="1531"/>
      <c r="QJ156" s="1531"/>
      <c r="QK156" s="1531"/>
      <c r="QL156" s="1531"/>
      <c r="QM156" s="1531"/>
      <c r="QN156" s="1531"/>
      <c r="QO156" s="1531"/>
      <c r="QP156" s="1531"/>
      <c r="QQ156" s="1531"/>
      <c r="QR156" s="1531"/>
      <c r="QS156" s="1531"/>
      <c r="QT156" s="1531"/>
      <c r="QU156" s="1531"/>
      <c r="QV156" s="1531"/>
      <c r="QW156" s="1531"/>
      <c r="QX156" s="1531"/>
      <c r="QY156" s="1531"/>
      <c r="QZ156" s="1531"/>
      <c r="RA156" s="1531"/>
      <c r="RB156" s="1531"/>
      <c r="RC156" s="1531"/>
      <c r="RD156" s="1531"/>
      <c r="RE156" s="1531"/>
      <c r="RF156" s="1531"/>
      <c r="RG156" s="1531"/>
      <c r="RH156" s="1531"/>
      <c r="RI156" s="1531"/>
      <c r="RJ156" s="1531"/>
      <c r="RK156" s="1531"/>
      <c r="RL156" s="1531"/>
      <c r="RM156" s="1531"/>
      <c r="RN156" s="1531"/>
      <c r="RO156" s="1531"/>
      <c r="RP156" s="1531"/>
      <c r="RQ156" s="1531"/>
      <c r="RR156" s="1531"/>
      <c r="RS156" s="1531"/>
      <c r="RT156" s="1531"/>
      <c r="RU156" s="1531"/>
      <c r="RV156" s="1531"/>
      <c r="RW156" s="1531"/>
      <c r="RX156" s="1531"/>
      <c r="RY156" s="1531"/>
      <c r="RZ156" s="1531"/>
      <c r="SA156" s="1531"/>
      <c r="SB156" s="1531"/>
      <c r="SC156" s="1531"/>
      <c r="SD156" s="1531"/>
      <c r="SE156" s="1531"/>
      <c r="SF156" s="1531"/>
      <c r="SG156" s="1531"/>
      <c r="SH156" s="1531"/>
      <c r="SI156" s="1531"/>
      <c r="SJ156" s="1531"/>
      <c r="SK156" s="1531"/>
      <c r="SL156" s="1531"/>
      <c r="SM156" s="1531"/>
      <c r="SN156" s="1531"/>
      <c r="SO156" s="1531"/>
      <c r="SP156" s="1531"/>
      <c r="SQ156" s="1531"/>
      <c r="SR156" s="1531"/>
      <c r="SS156" s="1531"/>
      <c r="ST156" s="1531"/>
      <c r="SU156" s="1531"/>
      <c r="SV156" s="1531"/>
      <c r="SW156" s="1531"/>
      <c r="SX156" s="1531"/>
      <c r="SY156" s="1531"/>
      <c r="SZ156" s="1531"/>
      <c r="TA156" s="1531"/>
      <c r="TB156" s="1531"/>
      <c r="TC156" s="1531"/>
      <c r="TD156" s="1531"/>
      <c r="TE156" s="1531"/>
      <c r="TF156" s="1531"/>
      <c r="TG156" s="1531"/>
      <c r="TH156" s="1531"/>
      <c r="TI156" s="1531"/>
      <c r="TJ156" s="1531"/>
      <c r="TK156" s="1531"/>
      <c r="TL156" s="1531"/>
      <c r="TM156" s="1531"/>
      <c r="TN156" s="1531"/>
      <c r="TO156" s="1531"/>
      <c r="TP156" s="1531"/>
      <c r="TQ156" s="1531"/>
      <c r="TR156" s="1531"/>
      <c r="TS156" s="1531"/>
      <c r="TT156" s="1531"/>
      <c r="TU156" s="1531"/>
      <c r="TV156" s="1531"/>
      <c r="TW156" s="1531"/>
      <c r="TX156" s="1531"/>
      <c r="TY156" s="1531"/>
      <c r="TZ156" s="1531"/>
      <c r="UA156" s="1531"/>
      <c r="UB156" s="1531"/>
      <c r="UC156" s="1531"/>
      <c r="UD156" s="1531"/>
      <c r="UE156" s="1531"/>
      <c r="UF156" s="1531"/>
      <c r="UG156" s="1531"/>
      <c r="UH156" s="1531"/>
      <c r="UI156" s="1531"/>
      <c r="UJ156" s="1531"/>
      <c r="UK156" s="1531"/>
      <c r="UL156" s="1531"/>
      <c r="UM156" s="1531"/>
      <c r="UN156" s="1531"/>
      <c r="UO156" s="1531"/>
      <c r="UP156" s="1531"/>
      <c r="UQ156" s="1531"/>
      <c r="UR156" s="1531"/>
      <c r="US156" s="1531"/>
      <c r="UT156" s="1531"/>
      <c r="UU156" s="1531"/>
      <c r="UV156" s="1531"/>
      <c r="UW156" s="1531"/>
      <c r="UX156" s="1531"/>
      <c r="UY156" s="1531"/>
      <c r="UZ156" s="1531"/>
      <c r="VA156" s="1531"/>
      <c r="VB156" s="1531"/>
      <c r="VC156" s="1531"/>
      <c r="VD156" s="1531"/>
      <c r="VE156" s="1531"/>
      <c r="VF156" s="1531"/>
      <c r="VG156" s="1531"/>
      <c r="VH156" s="1531"/>
      <c r="VI156" s="1531"/>
      <c r="VJ156" s="1531"/>
      <c r="VK156" s="1531"/>
      <c r="VL156" s="1531"/>
      <c r="VM156" s="1531"/>
      <c r="VN156" s="1531"/>
      <c r="VO156" s="1531"/>
      <c r="VP156" s="1531"/>
      <c r="VQ156" s="1531"/>
      <c r="VR156" s="1531"/>
      <c r="VS156" s="1531"/>
      <c r="VT156" s="1531"/>
      <c r="VU156" s="1531"/>
      <c r="VV156" s="1531"/>
      <c r="VW156" s="1531"/>
      <c r="VX156" s="1531"/>
      <c r="VY156" s="1531"/>
      <c r="VZ156" s="1531"/>
      <c r="WA156" s="1531"/>
      <c r="WB156" s="1531"/>
      <c r="WC156" s="1531"/>
      <c r="WD156" s="1531"/>
      <c r="WE156" s="1531"/>
      <c r="WF156" s="1531"/>
      <c r="WG156" s="1531"/>
      <c r="WH156" s="1531"/>
      <c r="WI156" s="1531"/>
      <c r="WJ156" s="1531"/>
      <c r="WK156" s="1531"/>
      <c r="WL156" s="1531"/>
      <c r="WM156" s="1531"/>
      <c r="WN156" s="1531"/>
      <c r="WO156" s="1531"/>
      <c r="WP156" s="1531"/>
      <c r="WQ156" s="1531"/>
      <c r="WR156" s="1531"/>
      <c r="WS156" s="1531"/>
      <c r="WT156" s="1531"/>
      <c r="WU156" s="1531"/>
      <c r="WV156" s="1531"/>
      <c r="WW156" s="1531"/>
      <c r="WX156" s="1531"/>
      <c r="WY156" s="1531"/>
      <c r="WZ156" s="1531"/>
      <c r="XA156" s="1531"/>
      <c r="XB156" s="1531"/>
      <c r="XC156" s="1531"/>
      <c r="XD156" s="1531"/>
      <c r="XE156" s="1531"/>
      <c r="XF156" s="1531"/>
      <c r="XG156" s="1531"/>
      <c r="XH156" s="1531"/>
      <c r="XI156" s="1531"/>
      <c r="XJ156" s="1531"/>
      <c r="XK156" s="1531"/>
      <c r="XL156" s="1531"/>
      <c r="XM156" s="1531"/>
      <c r="XN156" s="1531"/>
      <c r="XO156" s="1531"/>
      <c r="XP156" s="1531"/>
      <c r="XQ156" s="1531"/>
      <c r="XR156" s="1531"/>
      <c r="XS156" s="1531"/>
      <c r="XT156" s="1531"/>
      <c r="XU156" s="1531"/>
      <c r="XV156" s="1531"/>
      <c r="XW156" s="1531"/>
      <c r="XX156" s="1531"/>
      <c r="XY156" s="1531"/>
      <c r="XZ156" s="1531"/>
      <c r="YA156" s="1531"/>
      <c r="YB156" s="1531"/>
      <c r="YC156" s="1531"/>
      <c r="YD156" s="1531"/>
      <c r="YE156" s="1531"/>
      <c r="YF156" s="1531"/>
      <c r="YG156" s="1531"/>
      <c r="YH156" s="1531"/>
      <c r="YI156" s="1531"/>
      <c r="YJ156" s="1531"/>
      <c r="YK156" s="1531"/>
      <c r="YL156" s="1531"/>
      <c r="YM156" s="1531"/>
      <c r="YN156" s="1531"/>
      <c r="YO156" s="1531"/>
      <c r="YP156" s="1531"/>
      <c r="YQ156" s="1531"/>
      <c r="YR156" s="1531"/>
      <c r="YS156" s="1531"/>
      <c r="YT156" s="1531"/>
      <c r="YU156" s="1531"/>
      <c r="YV156" s="1531"/>
      <c r="YW156" s="1531"/>
      <c r="YX156" s="1531"/>
      <c r="YY156" s="1531"/>
      <c r="YZ156" s="1531"/>
      <c r="ZA156" s="1531"/>
      <c r="ZB156" s="1531"/>
      <c r="ZC156" s="1531"/>
      <c r="ZD156" s="1531"/>
      <c r="ZE156" s="1531"/>
      <c r="ZF156" s="1531"/>
      <c r="ZG156" s="1531"/>
      <c r="ZH156" s="1531"/>
      <c r="ZI156" s="1531"/>
      <c r="ZJ156" s="1531"/>
      <c r="ZK156" s="1531"/>
      <c r="ZL156" s="1531"/>
      <c r="ZM156" s="1531"/>
      <c r="ZN156" s="1531"/>
      <c r="ZO156" s="1531"/>
      <c r="ZP156" s="1531"/>
      <c r="ZQ156" s="1531"/>
      <c r="ZR156" s="1531"/>
      <c r="ZS156" s="1531"/>
      <c r="ZT156" s="1531"/>
      <c r="ZU156" s="1531"/>
      <c r="ZV156" s="1531"/>
      <c r="ZW156" s="1531"/>
      <c r="ZX156" s="1531"/>
      <c r="ZY156" s="1531"/>
      <c r="ZZ156" s="1531"/>
      <c r="AAA156" s="1531"/>
      <c r="AAB156" s="1531"/>
      <c r="AAC156" s="1531"/>
      <c r="AAD156" s="1531"/>
      <c r="AAE156" s="1531"/>
      <c r="AAF156" s="1531"/>
      <c r="AAG156" s="1531"/>
      <c r="AAH156" s="1531"/>
      <c r="AAI156" s="1531"/>
      <c r="AAJ156" s="1531"/>
      <c r="AAK156" s="1531"/>
      <c r="AAL156" s="1531"/>
      <c r="AAM156" s="1531"/>
      <c r="AAN156" s="1531"/>
      <c r="AAO156" s="1531"/>
      <c r="AAP156" s="1531"/>
      <c r="AAQ156" s="1531"/>
      <c r="AAR156" s="1531"/>
      <c r="AAS156" s="1531"/>
      <c r="AAT156" s="1531"/>
      <c r="AAU156" s="1531"/>
      <c r="AAV156" s="1531"/>
      <c r="AAW156" s="1531"/>
      <c r="AAX156" s="1531"/>
      <c r="AAY156" s="1531"/>
      <c r="AAZ156" s="1531"/>
      <c r="ABA156" s="1531"/>
      <c r="ABB156" s="1531"/>
      <c r="ABC156" s="1531"/>
      <c r="ABD156" s="1531"/>
      <c r="ABE156" s="1531"/>
      <c r="ABF156" s="1531"/>
      <c r="ABG156" s="1531"/>
      <c r="ABH156" s="1531"/>
      <c r="ABI156" s="1531"/>
      <c r="ABJ156" s="1531"/>
      <c r="ABK156" s="1531"/>
      <c r="ABL156" s="1531"/>
      <c r="ABM156" s="1531"/>
      <c r="ABN156" s="1531"/>
      <c r="ABO156" s="1531"/>
      <c r="ABP156" s="1531"/>
      <c r="ABQ156" s="1531"/>
      <c r="ABR156" s="1531"/>
      <c r="ABS156" s="1531"/>
      <c r="ABT156" s="1531"/>
      <c r="ABU156" s="1531"/>
      <c r="ABV156" s="1531"/>
      <c r="ABW156" s="1531"/>
      <c r="ABX156" s="1531"/>
      <c r="ABY156" s="1531"/>
      <c r="ABZ156" s="1531"/>
      <c r="ACA156" s="1531"/>
      <c r="ACB156" s="1531"/>
      <c r="ACC156" s="1531"/>
      <c r="ACD156" s="1531"/>
      <c r="ACE156" s="1531"/>
      <c r="ACF156" s="1531"/>
      <c r="ACG156" s="1531"/>
      <c r="ACH156" s="1531"/>
      <c r="ACI156" s="1531"/>
      <c r="ACJ156" s="1531"/>
      <c r="ACK156" s="1531"/>
      <c r="ACL156" s="1531"/>
      <c r="ACM156" s="1531"/>
      <c r="ACN156" s="1531"/>
      <c r="ACO156" s="1531"/>
      <c r="ACP156" s="1531"/>
      <c r="ACQ156" s="1531"/>
      <c r="ACR156" s="1531"/>
      <c r="ACS156" s="1531"/>
      <c r="ACT156" s="1531"/>
      <c r="ACU156" s="1531"/>
      <c r="ACV156" s="1531"/>
      <c r="ACW156" s="1531"/>
      <c r="ACX156" s="1531"/>
      <c r="ACY156" s="1531"/>
      <c r="ACZ156" s="1531"/>
      <c r="ADA156" s="1531"/>
      <c r="ADB156" s="1531"/>
      <c r="ADC156" s="1531"/>
      <c r="ADD156" s="1531"/>
      <c r="ADE156" s="1531"/>
      <c r="ADF156" s="1531"/>
      <c r="ADG156" s="1531"/>
      <c r="ADH156" s="1531"/>
      <c r="ADI156" s="1531"/>
      <c r="ADJ156" s="1531"/>
      <c r="ADK156" s="1531"/>
      <c r="ADL156" s="1531"/>
      <c r="ADM156" s="1531"/>
      <c r="ADN156" s="1531"/>
      <c r="ADO156" s="1531"/>
      <c r="ADP156" s="1531"/>
      <c r="ADQ156" s="1531"/>
      <c r="ADR156" s="1531"/>
      <c r="ADS156" s="1531"/>
      <c r="ADT156" s="1531"/>
      <c r="ADU156" s="1531"/>
      <c r="ADV156" s="1531"/>
      <c r="ADW156" s="1531"/>
      <c r="ADX156" s="1531"/>
      <c r="ADY156" s="1531"/>
      <c r="ADZ156" s="1531"/>
      <c r="AEA156" s="1531"/>
      <c r="AEB156" s="1531"/>
      <c r="AEC156" s="1531"/>
      <c r="AED156" s="1531"/>
      <c r="AEE156" s="1531"/>
      <c r="AEF156" s="1531"/>
      <c r="AEG156" s="1531"/>
      <c r="AEH156" s="1531"/>
      <c r="AEI156" s="1531"/>
      <c r="AEJ156" s="1531"/>
      <c r="AEK156" s="1531"/>
      <c r="AEL156" s="1531"/>
      <c r="AEM156" s="1531"/>
      <c r="AEN156" s="1531"/>
      <c r="AEO156" s="1531"/>
      <c r="AEP156" s="1531"/>
      <c r="AEQ156" s="1531"/>
      <c r="AER156" s="1531"/>
      <c r="AES156" s="1531"/>
      <c r="AET156" s="1531"/>
      <c r="AEU156" s="1531"/>
      <c r="AEV156" s="1531"/>
      <c r="AEW156" s="1531"/>
      <c r="AEX156" s="1531"/>
      <c r="AEY156" s="1531"/>
      <c r="AEZ156" s="1531"/>
      <c r="AFA156" s="1531"/>
      <c r="AFB156" s="1531"/>
      <c r="AFC156" s="1531"/>
      <c r="AFD156" s="1531"/>
      <c r="AFE156" s="1531"/>
      <c r="AFF156" s="1531"/>
      <c r="AFG156" s="1531"/>
      <c r="AFH156" s="1531"/>
      <c r="AFI156" s="1531"/>
      <c r="AFJ156" s="1531"/>
      <c r="AFK156" s="1531"/>
      <c r="AFL156" s="1531"/>
      <c r="AFM156" s="1531"/>
      <c r="AFN156" s="1531"/>
      <c r="AFO156" s="1531"/>
      <c r="AFP156" s="1531"/>
      <c r="AFQ156" s="1531"/>
      <c r="AFR156" s="1531"/>
      <c r="AFS156" s="1531"/>
      <c r="AFT156" s="1531"/>
      <c r="AFU156" s="1531"/>
      <c r="AFV156" s="1531"/>
      <c r="AFW156" s="1531"/>
      <c r="AFX156" s="1531"/>
      <c r="AFY156" s="1531"/>
      <c r="AFZ156" s="1531"/>
      <c r="AGA156" s="1531"/>
      <c r="AGB156" s="1531"/>
      <c r="AGC156" s="1531"/>
      <c r="AGD156" s="1531"/>
      <c r="AGE156" s="1531"/>
      <c r="AGF156" s="1531"/>
      <c r="AGG156" s="1531"/>
      <c r="AGH156" s="1531"/>
      <c r="AGI156" s="1531"/>
      <c r="AGJ156" s="1531"/>
      <c r="AGK156" s="1531"/>
      <c r="AGL156" s="1531"/>
      <c r="AGM156" s="1531"/>
      <c r="AGN156" s="1531"/>
      <c r="AGO156" s="1531"/>
      <c r="AGP156" s="1531"/>
      <c r="AGQ156" s="1531"/>
      <c r="AGR156" s="1531"/>
      <c r="AGS156" s="1531"/>
      <c r="AGT156" s="1531"/>
      <c r="AGU156" s="1531"/>
      <c r="AGV156" s="1531"/>
      <c r="AGW156" s="1531"/>
      <c r="AGX156" s="1531"/>
      <c r="AGY156" s="1531"/>
      <c r="AGZ156" s="1531"/>
      <c r="AHA156" s="1531"/>
      <c r="AHB156" s="1531"/>
      <c r="AHC156" s="1531"/>
      <c r="AHD156" s="1531"/>
      <c r="AHE156" s="1531"/>
      <c r="AHF156" s="1531"/>
      <c r="AHG156" s="1531"/>
      <c r="AHH156" s="1531"/>
      <c r="AHI156" s="1531"/>
      <c r="AHJ156" s="1531"/>
      <c r="AHK156" s="1531"/>
      <c r="AHL156" s="1531"/>
      <c r="AHM156" s="1531"/>
      <c r="AHN156" s="1531"/>
      <c r="AHO156" s="1531"/>
      <c r="AHP156" s="1531"/>
      <c r="AHQ156" s="1531"/>
      <c r="AHR156" s="1531"/>
      <c r="AHS156" s="1531"/>
      <c r="AHT156" s="1531"/>
      <c r="AHU156" s="1531"/>
      <c r="AHV156" s="1531"/>
      <c r="AHW156" s="1531"/>
      <c r="AHX156" s="1531"/>
      <c r="AHY156" s="1531"/>
      <c r="AHZ156" s="1531"/>
      <c r="AIA156" s="1531"/>
      <c r="AIB156" s="1531"/>
      <c r="AIC156" s="1531"/>
      <c r="AID156" s="1531"/>
      <c r="AIE156" s="1531"/>
      <c r="AIF156" s="1531"/>
      <c r="AIG156" s="1531"/>
      <c r="AIH156" s="1531"/>
      <c r="AII156" s="1531"/>
      <c r="AIJ156" s="1531"/>
      <c r="AIK156" s="1531"/>
      <c r="AIL156" s="1531"/>
      <c r="AIM156" s="1531"/>
      <c r="AIN156" s="1531"/>
      <c r="AIO156" s="1531"/>
      <c r="AIP156" s="1531"/>
      <c r="AIQ156" s="1531"/>
      <c r="AIR156" s="1531"/>
      <c r="AIS156" s="1531"/>
      <c r="AIT156" s="1531"/>
      <c r="AIU156" s="1531"/>
      <c r="AIV156" s="1531"/>
      <c r="AIW156" s="1531"/>
      <c r="AIX156" s="1531"/>
      <c r="AIY156" s="1531"/>
      <c r="AIZ156" s="1531"/>
      <c r="AJA156" s="1531"/>
      <c r="AJB156" s="1531"/>
      <c r="AJC156" s="1531"/>
      <c r="AJD156" s="1531"/>
      <c r="AJE156" s="1531"/>
      <c r="AJF156" s="1531"/>
      <c r="AJG156" s="1531"/>
      <c r="AJH156" s="1531"/>
      <c r="AJI156" s="1531"/>
      <c r="AJJ156" s="1531"/>
      <c r="AJK156" s="1531"/>
      <c r="AJL156" s="1531"/>
      <c r="AJM156" s="1531"/>
      <c r="AJN156" s="1531"/>
      <c r="AJO156" s="1531"/>
      <c r="AJP156" s="1531"/>
      <c r="AJQ156" s="1531"/>
      <c r="AJR156" s="1531"/>
      <c r="AJS156" s="1531"/>
      <c r="AJT156" s="1531"/>
      <c r="AJU156" s="1531"/>
      <c r="AJV156" s="1531"/>
      <c r="AJW156" s="1531"/>
      <c r="AJX156" s="1531"/>
      <c r="AJY156" s="1531"/>
      <c r="AJZ156" s="1531"/>
      <c r="AKA156" s="1531"/>
      <c r="AKB156" s="1531"/>
      <c r="AKC156" s="1531"/>
      <c r="AKD156" s="1531"/>
      <c r="AKE156" s="1531"/>
      <c r="AKF156" s="1531"/>
      <c r="AKG156" s="1531"/>
      <c r="AKH156" s="1531"/>
      <c r="AKI156" s="1531"/>
      <c r="AKJ156" s="1531"/>
      <c r="AKK156" s="1531"/>
      <c r="AKL156" s="1531"/>
      <c r="AKM156" s="1531"/>
      <c r="AKN156" s="1531"/>
      <c r="AKO156" s="1531"/>
      <c r="AKP156" s="1531"/>
      <c r="AKQ156" s="1531"/>
      <c r="AKR156" s="1531"/>
      <c r="AKS156" s="1531"/>
      <c r="AKT156" s="1531"/>
      <c r="AKU156" s="1531"/>
      <c r="AKV156" s="1531"/>
      <c r="AKW156" s="1531"/>
      <c r="AKX156" s="1531"/>
      <c r="AKY156" s="1531"/>
      <c r="AKZ156" s="1531"/>
      <c r="ALA156" s="1531"/>
      <c r="ALB156" s="1531"/>
      <c r="ALC156" s="1531"/>
      <c r="ALD156" s="1531"/>
      <c r="ALE156" s="1531"/>
      <c r="ALF156" s="1531"/>
      <c r="ALG156" s="1531"/>
      <c r="ALH156" s="1531"/>
      <c r="ALI156" s="1531"/>
      <c r="ALJ156" s="1531"/>
      <c r="ALK156" s="1531"/>
      <c r="ALL156" s="1531"/>
      <c r="ALM156" s="1531"/>
      <c r="ALN156" s="1531"/>
      <c r="ALO156" s="1531"/>
      <c r="ALP156" s="1531"/>
      <c r="ALQ156" s="1531"/>
      <c r="ALR156" s="1531"/>
      <c r="ALS156" s="1531"/>
      <c r="ALT156" s="1531"/>
      <c r="ALU156" s="1531"/>
      <c r="ALV156" s="1531"/>
      <c r="ALW156" s="1531"/>
      <c r="ALX156" s="1531"/>
      <c r="ALY156" s="1531"/>
      <c r="ALZ156" s="1531"/>
      <c r="AMA156" s="1531"/>
      <c r="AMB156" s="1531"/>
      <c r="AMC156" s="1531"/>
      <c r="AMD156" s="1531"/>
      <c r="AME156" s="1531"/>
      <c r="AMF156" s="1531"/>
      <c r="AMG156" s="1531"/>
      <c r="AMH156" s="1531"/>
      <c r="AMI156" s="1531"/>
      <c r="AMJ156" s="1531"/>
      <c r="AMK156" s="1531"/>
      <c r="AML156" s="1531"/>
      <c r="AMM156" s="1531"/>
      <c r="AMN156" s="1531"/>
      <c r="AMO156" s="1531"/>
      <c r="AMP156" s="1531"/>
      <c r="AMQ156" s="1531"/>
      <c r="AMR156" s="1531"/>
      <c r="AMS156" s="1531"/>
      <c r="AMT156" s="1531"/>
      <c r="AMU156" s="1531"/>
      <c r="AMV156" s="1531"/>
      <c r="AMW156" s="1531"/>
      <c r="AMX156" s="1531"/>
      <c r="AMY156" s="1531"/>
      <c r="AMZ156" s="1531"/>
      <c r="ANA156" s="1531"/>
      <c r="ANB156" s="1531"/>
      <c r="ANC156" s="1531"/>
      <c r="AND156" s="1531"/>
      <c r="ANE156" s="1531"/>
      <c r="ANF156" s="1531"/>
      <c r="ANG156" s="1531"/>
      <c r="ANH156" s="1531"/>
      <c r="ANI156" s="1531"/>
      <c r="ANJ156" s="1531"/>
      <c r="ANK156" s="1531"/>
      <c r="ANL156" s="1531"/>
      <c r="ANM156" s="1531"/>
      <c r="ANN156" s="1531"/>
      <c r="ANO156" s="1531"/>
      <c r="ANP156" s="1531"/>
      <c r="ANQ156" s="1531"/>
      <c r="ANR156" s="1531"/>
      <c r="ANS156" s="1531"/>
      <c r="ANT156" s="1531"/>
      <c r="ANU156" s="1531"/>
      <c r="ANV156" s="1531"/>
      <c r="ANW156" s="1531"/>
      <c r="ANX156" s="1531"/>
      <c r="ANY156" s="1531"/>
      <c r="ANZ156" s="1531"/>
      <c r="AOA156" s="1531"/>
      <c r="AOB156" s="1531"/>
      <c r="AOC156" s="1531"/>
      <c r="AOD156" s="1531"/>
      <c r="AOE156" s="1531"/>
      <c r="AOF156" s="1531"/>
      <c r="AOG156" s="1531"/>
      <c r="AOH156" s="1531"/>
      <c r="AOI156" s="1531"/>
      <c r="AOJ156" s="1531"/>
      <c r="AOK156" s="1531"/>
      <c r="AOL156" s="1531"/>
      <c r="AOM156" s="1531"/>
      <c r="AON156" s="1531"/>
      <c r="AOO156" s="1531"/>
      <c r="AOP156" s="1531"/>
      <c r="AOQ156" s="1531"/>
      <c r="AOR156" s="1531"/>
      <c r="AOS156" s="1531"/>
      <c r="AOT156" s="1531"/>
      <c r="AOU156" s="1531"/>
      <c r="AOV156" s="1531"/>
      <c r="AOW156" s="1531"/>
      <c r="AOX156" s="1531"/>
      <c r="AOY156" s="1531"/>
      <c r="AOZ156" s="1531"/>
      <c r="APA156" s="1531"/>
      <c r="APB156" s="1531"/>
      <c r="APC156" s="1531"/>
      <c r="APD156" s="1531"/>
      <c r="APE156" s="1531"/>
      <c r="APF156" s="1531"/>
      <c r="APG156" s="1531"/>
      <c r="APH156" s="1531"/>
      <c r="API156" s="1531"/>
      <c r="APJ156" s="1531"/>
      <c r="APK156" s="1531"/>
      <c r="APL156" s="1531"/>
      <c r="APM156" s="1531"/>
      <c r="APN156" s="1531"/>
      <c r="APO156" s="1531"/>
      <c r="APP156" s="1531"/>
      <c r="APQ156" s="1531"/>
      <c r="APR156" s="1531"/>
      <c r="APS156" s="1531"/>
      <c r="APT156" s="1531"/>
      <c r="APU156" s="1531"/>
      <c r="APV156" s="1531"/>
      <c r="APW156" s="1531"/>
      <c r="APX156" s="1531"/>
      <c r="APY156" s="1531"/>
      <c r="APZ156" s="1531"/>
      <c r="AQA156" s="1531"/>
      <c r="AQB156" s="1531"/>
      <c r="AQC156" s="1531"/>
      <c r="AQD156" s="1531"/>
      <c r="AQE156" s="1531"/>
      <c r="AQF156" s="1531"/>
      <c r="AQG156" s="1531"/>
      <c r="AQH156" s="1531"/>
      <c r="AQI156" s="1531"/>
      <c r="AQJ156" s="1531"/>
      <c r="AQK156" s="1531"/>
      <c r="AQL156" s="1531"/>
      <c r="AQM156" s="1531"/>
      <c r="AQN156" s="1531"/>
      <c r="AQO156" s="1531"/>
      <c r="AQP156" s="1531"/>
      <c r="AQQ156" s="1531"/>
      <c r="AQR156" s="1531"/>
      <c r="AQS156" s="1531"/>
      <c r="AQT156" s="1531"/>
      <c r="AQU156" s="1531"/>
      <c r="AQV156" s="1531"/>
      <c r="AQW156" s="1531"/>
      <c r="AQX156" s="1531"/>
      <c r="AQY156" s="1531"/>
      <c r="AQZ156" s="1531"/>
      <c r="ARA156" s="1531"/>
      <c r="ARB156" s="1531"/>
      <c r="ARC156" s="1531"/>
      <c r="ARD156" s="1531"/>
      <c r="ARE156" s="1531"/>
      <c r="ARF156" s="1531"/>
      <c r="ARG156" s="1531"/>
      <c r="ARH156" s="1531"/>
      <c r="ARI156" s="1531"/>
      <c r="ARJ156" s="1531"/>
      <c r="ARK156" s="1531"/>
      <c r="ARL156" s="1531"/>
      <c r="ARM156" s="1531"/>
      <c r="ARN156" s="1531"/>
      <c r="ARO156" s="1531"/>
      <c r="ARP156" s="1531"/>
      <c r="ARQ156" s="1531"/>
      <c r="ARR156" s="1531"/>
      <c r="ARS156" s="1531"/>
      <c r="ART156" s="1531"/>
      <c r="ARU156" s="1531"/>
      <c r="ARV156" s="1531"/>
      <c r="ARW156" s="1531"/>
      <c r="ARX156" s="1531"/>
      <c r="ARY156" s="1531"/>
      <c r="ARZ156" s="1531"/>
      <c r="ASA156" s="1531"/>
      <c r="ASB156" s="1531"/>
      <c r="ASC156" s="1531"/>
      <c r="ASD156" s="1531"/>
      <c r="ASE156" s="1531"/>
      <c r="ASF156" s="1531"/>
      <c r="ASG156" s="1531"/>
      <c r="ASH156" s="1531"/>
      <c r="ASI156" s="1531"/>
      <c r="ASJ156" s="1531"/>
      <c r="ASK156" s="1531"/>
      <c r="ASL156" s="1531"/>
      <c r="ASM156" s="1531"/>
      <c r="ASN156" s="1531"/>
      <c r="ASO156" s="1531"/>
      <c r="ASP156" s="1531"/>
      <c r="ASQ156" s="1531"/>
      <c r="ASR156" s="1531"/>
      <c r="ASS156" s="1531"/>
      <c r="AST156" s="1531"/>
      <c r="ASU156" s="1531"/>
      <c r="ASV156" s="1531"/>
      <c r="ASW156" s="1531"/>
      <c r="ASX156" s="1531"/>
      <c r="ASY156" s="1531"/>
      <c r="ASZ156" s="1531"/>
      <c r="ATA156" s="1531"/>
      <c r="ATB156" s="1531"/>
      <c r="ATC156" s="1531"/>
      <c r="ATD156" s="1531"/>
      <c r="ATE156" s="1531"/>
      <c r="ATF156" s="1531"/>
      <c r="ATG156" s="1531"/>
      <c r="ATH156" s="1531"/>
      <c r="ATI156" s="1531"/>
      <c r="ATJ156" s="1531"/>
      <c r="ATK156" s="1531"/>
      <c r="ATL156" s="1531"/>
      <c r="ATM156" s="1531"/>
      <c r="ATN156" s="1531"/>
      <c r="ATO156" s="1531"/>
      <c r="ATP156" s="1531"/>
      <c r="ATQ156" s="1531"/>
      <c r="ATR156" s="1531"/>
      <c r="ATS156" s="1531"/>
      <c r="ATT156" s="1531"/>
      <c r="ATU156" s="1531"/>
      <c r="ATV156" s="1531"/>
      <c r="ATW156" s="1531"/>
      <c r="ATX156" s="1531"/>
      <c r="ATY156" s="1531"/>
      <c r="ATZ156" s="1531"/>
      <c r="AUA156" s="1531"/>
      <c r="AUB156" s="1531"/>
      <c r="AUC156" s="1531"/>
      <c r="AUD156" s="1531"/>
      <c r="AUE156" s="1531"/>
      <c r="AUF156" s="1531"/>
      <c r="AUG156" s="1531"/>
      <c r="AUH156" s="1531"/>
      <c r="AUI156" s="1531"/>
    </row>
    <row r="157" spans="1:1231" s="1406" customFormat="1" ht="31.75" customHeight="1" x14ac:dyDescent="0.75">
      <c r="A157" s="2082"/>
      <c r="B157" s="2082"/>
      <c r="C157" s="1516">
        <f>C155+0.1</f>
        <v>19.5</v>
      </c>
      <c r="D157" s="1653" t="s">
        <v>154</v>
      </c>
      <c r="E157" s="1518" t="s">
        <v>24</v>
      </c>
      <c r="F157" s="1518" t="s">
        <v>17</v>
      </c>
      <c r="G157" s="1423">
        <f t="array" ref="G157">INDEX('Salary . staff rates'!$A$6:$C$28,MATCH(1,('Salary . staff rates'!$A$6:$A$28=E157)*('Salary . staff rates'!$B$6:$B$28=F157),0),3)</f>
        <v>750</v>
      </c>
      <c r="H157" s="1423">
        <f t="shared" si="122"/>
        <v>750</v>
      </c>
      <c r="I157" s="1519" t="s">
        <v>0</v>
      </c>
      <c r="J157" s="1520" t="s">
        <v>0</v>
      </c>
      <c r="K157" s="1527">
        <v>16</v>
      </c>
      <c r="L157" s="1522">
        <f>IF('Control panel'!$B$12="Included",IF(K157="N/A","",H157*K157),0)</f>
        <v>12000</v>
      </c>
      <c r="M157" s="1560" t="s">
        <v>33</v>
      </c>
      <c r="N157" s="1522">
        <f>IF('Control panel'!$B$12="Included",IF(M157="Yes",L157*'Salary . staff rates'!$C$34,0),0)</f>
        <v>1800</v>
      </c>
      <c r="O157" s="1648" t="s">
        <v>416</v>
      </c>
      <c r="P157" s="1848">
        <v>1</v>
      </c>
      <c r="Q157" s="1848">
        <v>1</v>
      </c>
      <c r="R157" s="1855"/>
      <c r="S157" s="1855"/>
      <c r="T157" s="1855"/>
      <c r="U157" s="1855"/>
      <c r="V157" s="1855"/>
      <c r="W157" s="1564"/>
      <c r="Y157" s="1848">
        <f t="shared" si="123"/>
        <v>12000</v>
      </c>
      <c r="Z157" s="1848">
        <f t="shared" si="124"/>
        <v>1800</v>
      </c>
      <c r="AA157" s="1433"/>
      <c r="AB157" s="1848">
        <f t="shared" si="125"/>
        <v>12000</v>
      </c>
      <c r="AC157" s="1848">
        <f t="shared" si="126"/>
        <v>1800</v>
      </c>
      <c r="AD157" s="1412"/>
      <c r="AE157" s="1412"/>
      <c r="AF157" s="1412"/>
      <c r="AL157" s="1413"/>
      <c r="AN157" s="1435">
        <f t="shared" si="127"/>
        <v>12000</v>
      </c>
      <c r="AO157" s="1435">
        <f t="shared" si="128"/>
        <v>1800</v>
      </c>
      <c r="AP157" s="1531"/>
      <c r="AQ157" s="1531"/>
      <c r="AR157" s="1531"/>
      <c r="AS157" s="1531"/>
      <c r="AT157" s="1531"/>
      <c r="AU157" s="1531"/>
      <c r="AV157" s="1531"/>
      <c r="AW157" s="1531"/>
      <c r="AX157" s="1531"/>
      <c r="AY157" s="1531"/>
      <c r="AZ157" s="1531"/>
      <c r="BA157" s="1531"/>
      <c r="BB157" s="1531"/>
      <c r="BC157" s="1531"/>
      <c r="BD157" s="1531"/>
      <c r="BE157" s="1531"/>
      <c r="BF157" s="1531"/>
      <c r="BG157" s="1531"/>
      <c r="BH157" s="1531"/>
      <c r="BI157" s="1531"/>
      <c r="BJ157" s="1531"/>
      <c r="BK157" s="1531"/>
      <c r="BL157" s="1531"/>
      <c r="BM157" s="1531"/>
      <c r="BN157" s="1531"/>
      <c r="BO157" s="1531"/>
      <c r="BP157" s="1531"/>
      <c r="BQ157" s="1531"/>
      <c r="BR157" s="1531"/>
      <c r="BS157" s="1531"/>
      <c r="BT157" s="1531"/>
      <c r="BU157" s="1531"/>
      <c r="BV157" s="1531"/>
      <c r="BW157" s="1531"/>
      <c r="BX157" s="1531"/>
      <c r="BY157" s="1531"/>
      <c r="BZ157" s="1531"/>
      <c r="CA157" s="1531"/>
      <c r="CB157" s="1531"/>
      <c r="CC157" s="1531"/>
      <c r="CD157" s="1531"/>
      <c r="CE157" s="1531"/>
      <c r="CF157" s="1531"/>
      <c r="CG157" s="1531"/>
      <c r="CH157" s="1531"/>
      <c r="CI157" s="1531"/>
      <c r="CJ157" s="1531"/>
      <c r="CK157" s="1531"/>
      <c r="CL157" s="1531"/>
      <c r="CM157" s="1531"/>
      <c r="CN157" s="1531"/>
      <c r="CO157" s="1531"/>
      <c r="CP157" s="1531"/>
      <c r="CQ157" s="1531"/>
      <c r="CR157" s="1531"/>
      <c r="CS157" s="1531"/>
      <c r="CT157" s="1531"/>
      <c r="CU157" s="1531"/>
      <c r="CV157" s="1531"/>
      <c r="CW157" s="1531"/>
      <c r="CX157" s="1531"/>
      <c r="CY157" s="1531"/>
      <c r="CZ157" s="1531"/>
      <c r="DA157" s="1531"/>
      <c r="DB157" s="1531"/>
      <c r="DC157" s="1531"/>
      <c r="DD157" s="1531"/>
      <c r="DE157" s="1531"/>
      <c r="DF157" s="1531"/>
      <c r="DG157" s="1531"/>
      <c r="DH157" s="1531"/>
      <c r="DI157" s="1531"/>
      <c r="DJ157" s="1531"/>
      <c r="DK157" s="1531"/>
      <c r="DL157" s="1531"/>
      <c r="DM157" s="1531"/>
      <c r="DN157" s="1531"/>
      <c r="DO157" s="1531"/>
      <c r="DP157" s="1531"/>
      <c r="DQ157" s="1531"/>
      <c r="DR157" s="1531"/>
      <c r="DS157" s="1531"/>
      <c r="DT157" s="1531"/>
      <c r="DU157" s="1531"/>
      <c r="DV157" s="1531"/>
      <c r="DW157" s="1531"/>
      <c r="DX157" s="1531"/>
      <c r="DY157" s="1531"/>
      <c r="DZ157" s="1531"/>
      <c r="EA157" s="1531"/>
      <c r="EB157" s="1531"/>
      <c r="EC157" s="1531"/>
      <c r="ED157" s="1531"/>
      <c r="EE157" s="1531"/>
      <c r="EF157" s="1531"/>
      <c r="EG157" s="1531"/>
      <c r="EH157" s="1531"/>
      <c r="EI157" s="1531"/>
      <c r="EJ157" s="1531"/>
      <c r="EK157" s="1531"/>
      <c r="EL157" s="1531"/>
      <c r="EM157" s="1531"/>
      <c r="EN157" s="1531"/>
      <c r="EO157" s="1531"/>
      <c r="EP157" s="1531"/>
      <c r="EQ157" s="1531"/>
      <c r="ER157" s="1531"/>
      <c r="ES157" s="1531"/>
      <c r="ET157" s="1531"/>
      <c r="EU157" s="1531"/>
      <c r="EV157" s="1531"/>
      <c r="EW157" s="1531"/>
      <c r="EX157" s="1531"/>
      <c r="EY157" s="1531"/>
      <c r="EZ157" s="1531"/>
      <c r="FA157" s="1531"/>
      <c r="FB157" s="1531"/>
      <c r="FC157" s="1531"/>
      <c r="FD157" s="1531"/>
      <c r="FE157" s="1531"/>
      <c r="FF157" s="1531"/>
      <c r="FG157" s="1531"/>
      <c r="FH157" s="1531"/>
      <c r="FI157" s="1531"/>
      <c r="FJ157" s="1531"/>
      <c r="FK157" s="1531"/>
      <c r="FL157" s="1531"/>
      <c r="FM157" s="1531"/>
      <c r="FN157" s="1531"/>
      <c r="FO157" s="1531"/>
      <c r="FP157" s="1531"/>
      <c r="FQ157" s="1531"/>
      <c r="FR157" s="1531"/>
      <c r="FS157" s="1531"/>
      <c r="FT157" s="1531"/>
      <c r="FU157" s="1531"/>
      <c r="FV157" s="1531"/>
      <c r="FW157" s="1531"/>
      <c r="FX157" s="1531"/>
      <c r="FY157" s="1531"/>
      <c r="FZ157" s="1531"/>
      <c r="GA157" s="1531"/>
      <c r="GB157" s="1531"/>
      <c r="GC157" s="1531"/>
      <c r="GD157" s="1531"/>
      <c r="GE157" s="1531"/>
      <c r="GF157" s="1531"/>
      <c r="GG157" s="1531"/>
      <c r="GH157" s="1531"/>
      <c r="GI157" s="1531"/>
      <c r="GJ157" s="1531"/>
      <c r="GK157" s="1531"/>
      <c r="GL157" s="1531"/>
      <c r="GM157" s="1531"/>
      <c r="GN157" s="1531"/>
      <c r="GO157" s="1531"/>
      <c r="GP157" s="1531"/>
      <c r="GQ157" s="1531"/>
      <c r="GR157" s="1531"/>
      <c r="GS157" s="1531"/>
      <c r="GT157" s="1531"/>
      <c r="GU157" s="1531"/>
      <c r="GV157" s="1531"/>
      <c r="GW157" s="1531"/>
      <c r="GX157" s="1531"/>
      <c r="GY157" s="1531"/>
      <c r="GZ157" s="1531"/>
      <c r="HA157" s="1531"/>
      <c r="HB157" s="1531"/>
      <c r="HC157" s="1531"/>
      <c r="HD157" s="1531"/>
      <c r="HE157" s="1531"/>
      <c r="HF157" s="1531"/>
      <c r="HG157" s="1531"/>
      <c r="HH157" s="1531"/>
      <c r="HI157" s="1531"/>
      <c r="HJ157" s="1531"/>
      <c r="HK157" s="1531"/>
      <c r="HL157" s="1531"/>
      <c r="HM157" s="1531"/>
      <c r="HN157" s="1531"/>
      <c r="HO157" s="1531"/>
      <c r="HP157" s="1531"/>
      <c r="HQ157" s="1531"/>
      <c r="HR157" s="1531"/>
      <c r="HS157" s="1531"/>
      <c r="HT157" s="1531"/>
      <c r="HU157" s="1531"/>
      <c r="HV157" s="1531"/>
      <c r="HW157" s="1531"/>
      <c r="HX157" s="1531"/>
      <c r="HY157" s="1531"/>
      <c r="HZ157" s="1531"/>
      <c r="IA157" s="1531"/>
      <c r="IB157" s="1531"/>
      <c r="IC157" s="1531"/>
      <c r="ID157" s="1531"/>
      <c r="IE157" s="1531"/>
      <c r="IF157" s="1531"/>
      <c r="IG157" s="1531"/>
      <c r="IH157" s="1531"/>
      <c r="II157" s="1531"/>
      <c r="IJ157" s="1531"/>
      <c r="IK157" s="1531"/>
      <c r="IL157" s="1531"/>
      <c r="IM157" s="1531"/>
      <c r="IN157" s="1531"/>
      <c r="IO157" s="1531"/>
      <c r="IP157" s="1531"/>
      <c r="IQ157" s="1531"/>
      <c r="IR157" s="1531"/>
      <c r="IS157" s="1531"/>
      <c r="IT157" s="1531"/>
      <c r="IU157" s="1531"/>
      <c r="IV157" s="1531"/>
      <c r="IW157" s="1531"/>
      <c r="IX157" s="1531"/>
      <c r="IY157" s="1531"/>
      <c r="IZ157" s="1531"/>
      <c r="JA157" s="1531"/>
      <c r="JB157" s="1531"/>
      <c r="JC157" s="1531"/>
      <c r="JD157" s="1531"/>
      <c r="JE157" s="1531"/>
      <c r="JF157" s="1531"/>
      <c r="JG157" s="1531"/>
      <c r="JH157" s="1531"/>
      <c r="JI157" s="1531"/>
      <c r="JJ157" s="1531"/>
      <c r="JK157" s="1531"/>
      <c r="JL157" s="1531"/>
      <c r="JM157" s="1531"/>
      <c r="JN157" s="1531"/>
      <c r="JO157" s="1531"/>
      <c r="JP157" s="1531"/>
      <c r="JQ157" s="1531"/>
      <c r="JR157" s="1531"/>
      <c r="JS157" s="1531"/>
      <c r="JT157" s="1531"/>
      <c r="JU157" s="1531"/>
      <c r="JV157" s="1531"/>
      <c r="JW157" s="1531"/>
      <c r="JX157" s="1531"/>
      <c r="JY157" s="1531"/>
      <c r="JZ157" s="1531"/>
      <c r="KA157" s="1531"/>
      <c r="KB157" s="1531"/>
      <c r="KC157" s="1531"/>
      <c r="KD157" s="1531"/>
      <c r="KE157" s="1531"/>
      <c r="KF157" s="1531"/>
      <c r="KG157" s="1531"/>
      <c r="KH157" s="1531"/>
      <c r="KI157" s="1531"/>
      <c r="KJ157" s="1531"/>
      <c r="KK157" s="1531"/>
      <c r="KL157" s="1531"/>
      <c r="KM157" s="1531"/>
      <c r="KN157" s="1531"/>
      <c r="KO157" s="1531"/>
      <c r="KP157" s="1531"/>
      <c r="KQ157" s="1531"/>
      <c r="KR157" s="1531"/>
      <c r="KS157" s="1531"/>
      <c r="KT157" s="1531"/>
      <c r="KU157" s="1531"/>
      <c r="KV157" s="1531"/>
      <c r="KW157" s="1531"/>
      <c r="KX157" s="1531"/>
      <c r="KY157" s="1531"/>
      <c r="KZ157" s="1531"/>
      <c r="LA157" s="1531"/>
      <c r="LB157" s="1531"/>
      <c r="LC157" s="1531"/>
      <c r="LD157" s="1531"/>
      <c r="LE157" s="1531"/>
      <c r="LF157" s="1531"/>
      <c r="LG157" s="1531"/>
      <c r="LH157" s="1531"/>
      <c r="LI157" s="1531"/>
      <c r="LJ157" s="1531"/>
      <c r="LK157" s="1531"/>
      <c r="LL157" s="1531"/>
      <c r="LM157" s="1531"/>
      <c r="LN157" s="1531"/>
      <c r="LO157" s="1531"/>
      <c r="LP157" s="1531"/>
      <c r="LQ157" s="1531"/>
      <c r="LR157" s="1531"/>
      <c r="LS157" s="1531"/>
      <c r="LT157" s="1531"/>
      <c r="LU157" s="1531"/>
      <c r="LV157" s="1531"/>
      <c r="LW157" s="1531"/>
      <c r="LX157" s="1531"/>
      <c r="LY157" s="1531"/>
      <c r="LZ157" s="1531"/>
      <c r="MA157" s="1531"/>
      <c r="MB157" s="1531"/>
      <c r="MC157" s="1531"/>
      <c r="MD157" s="1531"/>
      <c r="ME157" s="1531"/>
      <c r="MF157" s="1531"/>
      <c r="MG157" s="1531"/>
      <c r="MH157" s="1531"/>
      <c r="MI157" s="1531"/>
      <c r="MJ157" s="1531"/>
      <c r="MK157" s="1531"/>
      <c r="ML157" s="1531"/>
      <c r="MM157" s="1531"/>
      <c r="MN157" s="1531"/>
      <c r="MO157" s="1531"/>
      <c r="MP157" s="1531"/>
      <c r="MQ157" s="1531"/>
      <c r="MR157" s="1531"/>
      <c r="MS157" s="1531"/>
      <c r="MT157" s="1531"/>
      <c r="MU157" s="1531"/>
      <c r="MV157" s="1531"/>
      <c r="MW157" s="1531"/>
      <c r="MX157" s="1531"/>
      <c r="MY157" s="1531"/>
      <c r="MZ157" s="1531"/>
      <c r="NA157" s="1531"/>
      <c r="NB157" s="1531"/>
      <c r="NC157" s="1531"/>
      <c r="ND157" s="1531"/>
      <c r="NE157" s="1531"/>
      <c r="NF157" s="1531"/>
      <c r="NG157" s="1531"/>
      <c r="NH157" s="1531"/>
      <c r="NI157" s="1531"/>
      <c r="NJ157" s="1531"/>
      <c r="NK157" s="1531"/>
      <c r="NL157" s="1531"/>
      <c r="NM157" s="1531"/>
      <c r="NN157" s="1531"/>
      <c r="NO157" s="1531"/>
      <c r="NP157" s="1531"/>
      <c r="NQ157" s="1531"/>
      <c r="NR157" s="1531"/>
      <c r="NS157" s="1531"/>
      <c r="NT157" s="1531"/>
      <c r="NU157" s="1531"/>
      <c r="NV157" s="1531"/>
      <c r="NW157" s="1531"/>
      <c r="NX157" s="1531"/>
      <c r="NY157" s="1531"/>
      <c r="NZ157" s="1531"/>
      <c r="OA157" s="1531"/>
      <c r="OB157" s="1531"/>
      <c r="OC157" s="1531"/>
      <c r="OD157" s="1531"/>
      <c r="OE157" s="1531"/>
      <c r="OF157" s="1531"/>
      <c r="OG157" s="1531"/>
      <c r="OH157" s="1531"/>
      <c r="OI157" s="1531"/>
      <c r="OJ157" s="1531"/>
      <c r="OK157" s="1531"/>
      <c r="OL157" s="1531"/>
      <c r="OM157" s="1531"/>
      <c r="ON157" s="1531"/>
      <c r="OO157" s="1531"/>
      <c r="OP157" s="1531"/>
      <c r="OQ157" s="1531"/>
      <c r="OR157" s="1531"/>
      <c r="OS157" s="1531"/>
      <c r="OT157" s="1531"/>
      <c r="OU157" s="1531"/>
      <c r="OV157" s="1531"/>
      <c r="OW157" s="1531"/>
      <c r="OX157" s="1531"/>
      <c r="OY157" s="1531"/>
      <c r="OZ157" s="1531"/>
      <c r="PA157" s="1531"/>
      <c r="PB157" s="1531"/>
      <c r="PC157" s="1531"/>
      <c r="PD157" s="1531"/>
      <c r="PE157" s="1531"/>
      <c r="PF157" s="1531"/>
      <c r="PG157" s="1531"/>
      <c r="PH157" s="1531"/>
      <c r="PI157" s="1531"/>
      <c r="PJ157" s="1531"/>
      <c r="PK157" s="1531"/>
      <c r="PL157" s="1531"/>
      <c r="PM157" s="1531"/>
      <c r="PN157" s="1531"/>
      <c r="PO157" s="1531"/>
      <c r="PP157" s="1531"/>
      <c r="PQ157" s="1531"/>
      <c r="PR157" s="1531"/>
      <c r="PS157" s="1531"/>
      <c r="PT157" s="1531"/>
      <c r="PU157" s="1531"/>
      <c r="PV157" s="1531"/>
      <c r="PW157" s="1531"/>
      <c r="PX157" s="1531"/>
      <c r="PY157" s="1531"/>
      <c r="PZ157" s="1531"/>
      <c r="QA157" s="1531"/>
      <c r="QB157" s="1531"/>
      <c r="QC157" s="1531"/>
      <c r="QD157" s="1531"/>
      <c r="QE157" s="1531"/>
      <c r="QF157" s="1531"/>
      <c r="QG157" s="1531"/>
      <c r="QH157" s="1531"/>
      <c r="QI157" s="1531"/>
      <c r="QJ157" s="1531"/>
      <c r="QK157" s="1531"/>
      <c r="QL157" s="1531"/>
      <c r="QM157" s="1531"/>
      <c r="QN157" s="1531"/>
      <c r="QO157" s="1531"/>
      <c r="QP157" s="1531"/>
      <c r="QQ157" s="1531"/>
      <c r="QR157" s="1531"/>
      <c r="QS157" s="1531"/>
      <c r="QT157" s="1531"/>
      <c r="QU157" s="1531"/>
      <c r="QV157" s="1531"/>
      <c r="QW157" s="1531"/>
      <c r="QX157" s="1531"/>
      <c r="QY157" s="1531"/>
      <c r="QZ157" s="1531"/>
      <c r="RA157" s="1531"/>
      <c r="RB157" s="1531"/>
      <c r="RC157" s="1531"/>
      <c r="RD157" s="1531"/>
      <c r="RE157" s="1531"/>
      <c r="RF157" s="1531"/>
      <c r="RG157" s="1531"/>
      <c r="RH157" s="1531"/>
      <c r="RI157" s="1531"/>
      <c r="RJ157" s="1531"/>
      <c r="RK157" s="1531"/>
      <c r="RL157" s="1531"/>
      <c r="RM157" s="1531"/>
      <c r="RN157" s="1531"/>
      <c r="RO157" s="1531"/>
      <c r="RP157" s="1531"/>
      <c r="RQ157" s="1531"/>
      <c r="RR157" s="1531"/>
      <c r="RS157" s="1531"/>
      <c r="RT157" s="1531"/>
      <c r="RU157" s="1531"/>
      <c r="RV157" s="1531"/>
      <c r="RW157" s="1531"/>
      <c r="RX157" s="1531"/>
      <c r="RY157" s="1531"/>
      <c r="RZ157" s="1531"/>
      <c r="SA157" s="1531"/>
      <c r="SB157" s="1531"/>
      <c r="SC157" s="1531"/>
      <c r="SD157" s="1531"/>
      <c r="SE157" s="1531"/>
      <c r="SF157" s="1531"/>
      <c r="SG157" s="1531"/>
      <c r="SH157" s="1531"/>
      <c r="SI157" s="1531"/>
      <c r="SJ157" s="1531"/>
      <c r="SK157" s="1531"/>
      <c r="SL157" s="1531"/>
      <c r="SM157" s="1531"/>
      <c r="SN157" s="1531"/>
      <c r="SO157" s="1531"/>
      <c r="SP157" s="1531"/>
      <c r="SQ157" s="1531"/>
      <c r="SR157" s="1531"/>
      <c r="SS157" s="1531"/>
      <c r="ST157" s="1531"/>
      <c r="SU157" s="1531"/>
      <c r="SV157" s="1531"/>
      <c r="SW157" s="1531"/>
      <c r="SX157" s="1531"/>
      <c r="SY157" s="1531"/>
      <c r="SZ157" s="1531"/>
      <c r="TA157" s="1531"/>
      <c r="TB157" s="1531"/>
      <c r="TC157" s="1531"/>
      <c r="TD157" s="1531"/>
      <c r="TE157" s="1531"/>
      <c r="TF157" s="1531"/>
      <c r="TG157" s="1531"/>
      <c r="TH157" s="1531"/>
      <c r="TI157" s="1531"/>
      <c r="TJ157" s="1531"/>
      <c r="TK157" s="1531"/>
      <c r="TL157" s="1531"/>
      <c r="TM157" s="1531"/>
      <c r="TN157" s="1531"/>
      <c r="TO157" s="1531"/>
      <c r="TP157" s="1531"/>
      <c r="TQ157" s="1531"/>
      <c r="TR157" s="1531"/>
      <c r="TS157" s="1531"/>
      <c r="TT157" s="1531"/>
      <c r="TU157" s="1531"/>
      <c r="TV157" s="1531"/>
      <c r="TW157" s="1531"/>
      <c r="TX157" s="1531"/>
      <c r="TY157" s="1531"/>
      <c r="TZ157" s="1531"/>
      <c r="UA157" s="1531"/>
      <c r="UB157" s="1531"/>
      <c r="UC157" s="1531"/>
      <c r="UD157" s="1531"/>
      <c r="UE157" s="1531"/>
      <c r="UF157" s="1531"/>
      <c r="UG157" s="1531"/>
      <c r="UH157" s="1531"/>
      <c r="UI157" s="1531"/>
      <c r="UJ157" s="1531"/>
      <c r="UK157" s="1531"/>
      <c r="UL157" s="1531"/>
      <c r="UM157" s="1531"/>
      <c r="UN157" s="1531"/>
      <c r="UO157" s="1531"/>
      <c r="UP157" s="1531"/>
      <c r="UQ157" s="1531"/>
      <c r="UR157" s="1531"/>
      <c r="US157" s="1531"/>
      <c r="UT157" s="1531"/>
      <c r="UU157" s="1531"/>
      <c r="UV157" s="1531"/>
      <c r="UW157" s="1531"/>
      <c r="UX157" s="1531"/>
      <c r="UY157" s="1531"/>
      <c r="UZ157" s="1531"/>
      <c r="VA157" s="1531"/>
      <c r="VB157" s="1531"/>
      <c r="VC157" s="1531"/>
      <c r="VD157" s="1531"/>
      <c r="VE157" s="1531"/>
      <c r="VF157" s="1531"/>
      <c r="VG157" s="1531"/>
      <c r="VH157" s="1531"/>
      <c r="VI157" s="1531"/>
      <c r="VJ157" s="1531"/>
      <c r="VK157" s="1531"/>
      <c r="VL157" s="1531"/>
      <c r="VM157" s="1531"/>
      <c r="VN157" s="1531"/>
      <c r="VO157" s="1531"/>
      <c r="VP157" s="1531"/>
      <c r="VQ157" s="1531"/>
      <c r="VR157" s="1531"/>
      <c r="VS157" s="1531"/>
      <c r="VT157" s="1531"/>
      <c r="VU157" s="1531"/>
      <c r="VV157" s="1531"/>
      <c r="VW157" s="1531"/>
      <c r="VX157" s="1531"/>
      <c r="VY157" s="1531"/>
      <c r="VZ157" s="1531"/>
      <c r="WA157" s="1531"/>
      <c r="WB157" s="1531"/>
      <c r="WC157" s="1531"/>
      <c r="WD157" s="1531"/>
      <c r="WE157" s="1531"/>
      <c r="WF157" s="1531"/>
      <c r="WG157" s="1531"/>
      <c r="WH157" s="1531"/>
      <c r="WI157" s="1531"/>
      <c r="WJ157" s="1531"/>
      <c r="WK157" s="1531"/>
      <c r="WL157" s="1531"/>
      <c r="WM157" s="1531"/>
      <c r="WN157" s="1531"/>
      <c r="WO157" s="1531"/>
      <c r="WP157" s="1531"/>
      <c r="WQ157" s="1531"/>
      <c r="WR157" s="1531"/>
      <c r="WS157" s="1531"/>
      <c r="WT157" s="1531"/>
      <c r="WU157" s="1531"/>
      <c r="WV157" s="1531"/>
      <c r="WW157" s="1531"/>
      <c r="WX157" s="1531"/>
      <c r="WY157" s="1531"/>
      <c r="WZ157" s="1531"/>
      <c r="XA157" s="1531"/>
      <c r="XB157" s="1531"/>
      <c r="XC157" s="1531"/>
      <c r="XD157" s="1531"/>
      <c r="XE157" s="1531"/>
      <c r="XF157" s="1531"/>
      <c r="XG157" s="1531"/>
      <c r="XH157" s="1531"/>
      <c r="XI157" s="1531"/>
      <c r="XJ157" s="1531"/>
      <c r="XK157" s="1531"/>
      <c r="XL157" s="1531"/>
      <c r="XM157" s="1531"/>
      <c r="XN157" s="1531"/>
      <c r="XO157" s="1531"/>
      <c r="XP157" s="1531"/>
      <c r="XQ157" s="1531"/>
      <c r="XR157" s="1531"/>
      <c r="XS157" s="1531"/>
      <c r="XT157" s="1531"/>
      <c r="XU157" s="1531"/>
      <c r="XV157" s="1531"/>
      <c r="XW157" s="1531"/>
      <c r="XX157" s="1531"/>
      <c r="XY157" s="1531"/>
      <c r="XZ157" s="1531"/>
      <c r="YA157" s="1531"/>
      <c r="YB157" s="1531"/>
      <c r="YC157" s="1531"/>
      <c r="YD157" s="1531"/>
      <c r="YE157" s="1531"/>
      <c r="YF157" s="1531"/>
      <c r="YG157" s="1531"/>
      <c r="YH157" s="1531"/>
      <c r="YI157" s="1531"/>
      <c r="YJ157" s="1531"/>
      <c r="YK157" s="1531"/>
      <c r="YL157" s="1531"/>
      <c r="YM157" s="1531"/>
      <c r="YN157" s="1531"/>
      <c r="YO157" s="1531"/>
      <c r="YP157" s="1531"/>
      <c r="YQ157" s="1531"/>
      <c r="YR157" s="1531"/>
      <c r="YS157" s="1531"/>
      <c r="YT157" s="1531"/>
      <c r="YU157" s="1531"/>
      <c r="YV157" s="1531"/>
      <c r="YW157" s="1531"/>
      <c r="YX157" s="1531"/>
      <c r="YY157" s="1531"/>
      <c r="YZ157" s="1531"/>
      <c r="ZA157" s="1531"/>
      <c r="ZB157" s="1531"/>
      <c r="ZC157" s="1531"/>
      <c r="ZD157" s="1531"/>
      <c r="ZE157" s="1531"/>
      <c r="ZF157" s="1531"/>
      <c r="ZG157" s="1531"/>
      <c r="ZH157" s="1531"/>
      <c r="ZI157" s="1531"/>
      <c r="ZJ157" s="1531"/>
      <c r="ZK157" s="1531"/>
      <c r="ZL157" s="1531"/>
      <c r="ZM157" s="1531"/>
      <c r="ZN157" s="1531"/>
      <c r="ZO157" s="1531"/>
      <c r="ZP157" s="1531"/>
      <c r="ZQ157" s="1531"/>
      <c r="ZR157" s="1531"/>
      <c r="ZS157" s="1531"/>
      <c r="ZT157" s="1531"/>
      <c r="ZU157" s="1531"/>
      <c r="ZV157" s="1531"/>
      <c r="ZW157" s="1531"/>
      <c r="ZX157" s="1531"/>
      <c r="ZY157" s="1531"/>
      <c r="ZZ157" s="1531"/>
      <c r="AAA157" s="1531"/>
      <c r="AAB157" s="1531"/>
      <c r="AAC157" s="1531"/>
      <c r="AAD157" s="1531"/>
      <c r="AAE157" s="1531"/>
      <c r="AAF157" s="1531"/>
      <c r="AAG157" s="1531"/>
      <c r="AAH157" s="1531"/>
      <c r="AAI157" s="1531"/>
      <c r="AAJ157" s="1531"/>
      <c r="AAK157" s="1531"/>
      <c r="AAL157" s="1531"/>
      <c r="AAM157" s="1531"/>
      <c r="AAN157" s="1531"/>
      <c r="AAO157" s="1531"/>
      <c r="AAP157" s="1531"/>
      <c r="AAQ157" s="1531"/>
      <c r="AAR157" s="1531"/>
      <c r="AAS157" s="1531"/>
      <c r="AAT157" s="1531"/>
      <c r="AAU157" s="1531"/>
      <c r="AAV157" s="1531"/>
      <c r="AAW157" s="1531"/>
      <c r="AAX157" s="1531"/>
      <c r="AAY157" s="1531"/>
      <c r="AAZ157" s="1531"/>
      <c r="ABA157" s="1531"/>
      <c r="ABB157" s="1531"/>
      <c r="ABC157" s="1531"/>
      <c r="ABD157" s="1531"/>
      <c r="ABE157" s="1531"/>
      <c r="ABF157" s="1531"/>
      <c r="ABG157" s="1531"/>
      <c r="ABH157" s="1531"/>
      <c r="ABI157" s="1531"/>
      <c r="ABJ157" s="1531"/>
      <c r="ABK157" s="1531"/>
      <c r="ABL157" s="1531"/>
      <c r="ABM157" s="1531"/>
      <c r="ABN157" s="1531"/>
      <c r="ABO157" s="1531"/>
      <c r="ABP157" s="1531"/>
      <c r="ABQ157" s="1531"/>
      <c r="ABR157" s="1531"/>
      <c r="ABS157" s="1531"/>
      <c r="ABT157" s="1531"/>
      <c r="ABU157" s="1531"/>
      <c r="ABV157" s="1531"/>
      <c r="ABW157" s="1531"/>
      <c r="ABX157" s="1531"/>
      <c r="ABY157" s="1531"/>
      <c r="ABZ157" s="1531"/>
      <c r="ACA157" s="1531"/>
      <c r="ACB157" s="1531"/>
      <c r="ACC157" s="1531"/>
      <c r="ACD157" s="1531"/>
      <c r="ACE157" s="1531"/>
      <c r="ACF157" s="1531"/>
      <c r="ACG157" s="1531"/>
      <c r="ACH157" s="1531"/>
      <c r="ACI157" s="1531"/>
      <c r="ACJ157" s="1531"/>
      <c r="ACK157" s="1531"/>
      <c r="ACL157" s="1531"/>
      <c r="ACM157" s="1531"/>
      <c r="ACN157" s="1531"/>
      <c r="ACO157" s="1531"/>
      <c r="ACP157" s="1531"/>
      <c r="ACQ157" s="1531"/>
      <c r="ACR157" s="1531"/>
      <c r="ACS157" s="1531"/>
      <c r="ACT157" s="1531"/>
      <c r="ACU157" s="1531"/>
      <c r="ACV157" s="1531"/>
      <c r="ACW157" s="1531"/>
      <c r="ACX157" s="1531"/>
      <c r="ACY157" s="1531"/>
      <c r="ACZ157" s="1531"/>
      <c r="ADA157" s="1531"/>
      <c r="ADB157" s="1531"/>
      <c r="ADC157" s="1531"/>
      <c r="ADD157" s="1531"/>
      <c r="ADE157" s="1531"/>
      <c r="ADF157" s="1531"/>
      <c r="ADG157" s="1531"/>
      <c r="ADH157" s="1531"/>
      <c r="ADI157" s="1531"/>
      <c r="ADJ157" s="1531"/>
      <c r="ADK157" s="1531"/>
      <c r="ADL157" s="1531"/>
      <c r="ADM157" s="1531"/>
      <c r="ADN157" s="1531"/>
      <c r="ADO157" s="1531"/>
      <c r="ADP157" s="1531"/>
      <c r="ADQ157" s="1531"/>
      <c r="ADR157" s="1531"/>
      <c r="ADS157" s="1531"/>
      <c r="ADT157" s="1531"/>
      <c r="ADU157" s="1531"/>
      <c r="ADV157" s="1531"/>
      <c r="ADW157" s="1531"/>
      <c r="ADX157" s="1531"/>
      <c r="ADY157" s="1531"/>
      <c r="ADZ157" s="1531"/>
      <c r="AEA157" s="1531"/>
      <c r="AEB157" s="1531"/>
      <c r="AEC157" s="1531"/>
      <c r="AED157" s="1531"/>
      <c r="AEE157" s="1531"/>
      <c r="AEF157" s="1531"/>
      <c r="AEG157" s="1531"/>
      <c r="AEH157" s="1531"/>
      <c r="AEI157" s="1531"/>
      <c r="AEJ157" s="1531"/>
      <c r="AEK157" s="1531"/>
      <c r="AEL157" s="1531"/>
      <c r="AEM157" s="1531"/>
      <c r="AEN157" s="1531"/>
      <c r="AEO157" s="1531"/>
      <c r="AEP157" s="1531"/>
      <c r="AEQ157" s="1531"/>
      <c r="AER157" s="1531"/>
      <c r="AES157" s="1531"/>
      <c r="AET157" s="1531"/>
      <c r="AEU157" s="1531"/>
      <c r="AEV157" s="1531"/>
      <c r="AEW157" s="1531"/>
      <c r="AEX157" s="1531"/>
      <c r="AEY157" s="1531"/>
      <c r="AEZ157" s="1531"/>
      <c r="AFA157" s="1531"/>
      <c r="AFB157" s="1531"/>
      <c r="AFC157" s="1531"/>
      <c r="AFD157" s="1531"/>
      <c r="AFE157" s="1531"/>
      <c r="AFF157" s="1531"/>
      <c r="AFG157" s="1531"/>
      <c r="AFH157" s="1531"/>
      <c r="AFI157" s="1531"/>
      <c r="AFJ157" s="1531"/>
      <c r="AFK157" s="1531"/>
      <c r="AFL157" s="1531"/>
      <c r="AFM157" s="1531"/>
      <c r="AFN157" s="1531"/>
      <c r="AFO157" s="1531"/>
      <c r="AFP157" s="1531"/>
      <c r="AFQ157" s="1531"/>
      <c r="AFR157" s="1531"/>
      <c r="AFS157" s="1531"/>
      <c r="AFT157" s="1531"/>
      <c r="AFU157" s="1531"/>
      <c r="AFV157" s="1531"/>
      <c r="AFW157" s="1531"/>
      <c r="AFX157" s="1531"/>
      <c r="AFY157" s="1531"/>
      <c r="AFZ157" s="1531"/>
      <c r="AGA157" s="1531"/>
      <c r="AGB157" s="1531"/>
      <c r="AGC157" s="1531"/>
      <c r="AGD157" s="1531"/>
      <c r="AGE157" s="1531"/>
      <c r="AGF157" s="1531"/>
      <c r="AGG157" s="1531"/>
      <c r="AGH157" s="1531"/>
      <c r="AGI157" s="1531"/>
      <c r="AGJ157" s="1531"/>
      <c r="AGK157" s="1531"/>
      <c r="AGL157" s="1531"/>
      <c r="AGM157" s="1531"/>
      <c r="AGN157" s="1531"/>
      <c r="AGO157" s="1531"/>
      <c r="AGP157" s="1531"/>
      <c r="AGQ157" s="1531"/>
      <c r="AGR157" s="1531"/>
      <c r="AGS157" s="1531"/>
      <c r="AGT157" s="1531"/>
      <c r="AGU157" s="1531"/>
      <c r="AGV157" s="1531"/>
      <c r="AGW157" s="1531"/>
      <c r="AGX157" s="1531"/>
      <c r="AGY157" s="1531"/>
      <c r="AGZ157" s="1531"/>
      <c r="AHA157" s="1531"/>
      <c r="AHB157" s="1531"/>
      <c r="AHC157" s="1531"/>
      <c r="AHD157" s="1531"/>
      <c r="AHE157" s="1531"/>
      <c r="AHF157" s="1531"/>
      <c r="AHG157" s="1531"/>
      <c r="AHH157" s="1531"/>
      <c r="AHI157" s="1531"/>
      <c r="AHJ157" s="1531"/>
      <c r="AHK157" s="1531"/>
      <c r="AHL157" s="1531"/>
      <c r="AHM157" s="1531"/>
      <c r="AHN157" s="1531"/>
      <c r="AHO157" s="1531"/>
      <c r="AHP157" s="1531"/>
      <c r="AHQ157" s="1531"/>
      <c r="AHR157" s="1531"/>
      <c r="AHS157" s="1531"/>
      <c r="AHT157" s="1531"/>
      <c r="AHU157" s="1531"/>
      <c r="AHV157" s="1531"/>
      <c r="AHW157" s="1531"/>
      <c r="AHX157" s="1531"/>
      <c r="AHY157" s="1531"/>
      <c r="AHZ157" s="1531"/>
      <c r="AIA157" s="1531"/>
      <c r="AIB157" s="1531"/>
      <c r="AIC157" s="1531"/>
      <c r="AID157" s="1531"/>
      <c r="AIE157" s="1531"/>
      <c r="AIF157" s="1531"/>
      <c r="AIG157" s="1531"/>
      <c r="AIH157" s="1531"/>
      <c r="AII157" s="1531"/>
      <c r="AIJ157" s="1531"/>
      <c r="AIK157" s="1531"/>
      <c r="AIL157" s="1531"/>
      <c r="AIM157" s="1531"/>
      <c r="AIN157" s="1531"/>
      <c r="AIO157" s="1531"/>
      <c r="AIP157" s="1531"/>
      <c r="AIQ157" s="1531"/>
      <c r="AIR157" s="1531"/>
      <c r="AIS157" s="1531"/>
      <c r="AIT157" s="1531"/>
      <c r="AIU157" s="1531"/>
      <c r="AIV157" s="1531"/>
      <c r="AIW157" s="1531"/>
      <c r="AIX157" s="1531"/>
      <c r="AIY157" s="1531"/>
      <c r="AIZ157" s="1531"/>
      <c r="AJA157" s="1531"/>
      <c r="AJB157" s="1531"/>
      <c r="AJC157" s="1531"/>
      <c r="AJD157" s="1531"/>
      <c r="AJE157" s="1531"/>
      <c r="AJF157" s="1531"/>
      <c r="AJG157" s="1531"/>
      <c r="AJH157" s="1531"/>
      <c r="AJI157" s="1531"/>
      <c r="AJJ157" s="1531"/>
      <c r="AJK157" s="1531"/>
      <c r="AJL157" s="1531"/>
      <c r="AJM157" s="1531"/>
      <c r="AJN157" s="1531"/>
      <c r="AJO157" s="1531"/>
      <c r="AJP157" s="1531"/>
      <c r="AJQ157" s="1531"/>
      <c r="AJR157" s="1531"/>
      <c r="AJS157" s="1531"/>
      <c r="AJT157" s="1531"/>
      <c r="AJU157" s="1531"/>
      <c r="AJV157" s="1531"/>
      <c r="AJW157" s="1531"/>
      <c r="AJX157" s="1531"/>
      <c r="AJY157" s="1531"/>
      <c r="AJZ157" s="1531"/>
      <c r="AKA157" s="1531"/>
      <c r="AKB157" s="1531"/>
      <c r="AKC157" s="1531"/>
      <c r="AKD157" s="1531"/>
      <c r="AKE157" s="1531"/>
      <c r="AKF157" s="1531"/>
      <c r="AKG157" s="1531"/>
      <c r="AKH157" s="1531"/>
      <c r="AKI157" s="1531"/>
      <c r="AKJ157" s="1531"/>
      <c r="AKK157" s="1531"/>
      <c r="AKL157" s="1531"/>
      <c r="AKM157" s="1531"/>
      <c r="AKN157" s="1531"/>
      <c r="AKO157" s="1531"/>
      <c r="AKP157" s="1531"/>
      <c r="AKQ157" s="1531"/>
      <c r="AKR157" s="1531"/>
      <c r="AKS157" s="1531"/>
      <c r="AKT157" s="1531"/>
      <c r="AKU157" s="1531"/>
      <c r="AKV157" s="1531"/>
      <c r="AKW157" s="1531"/>
      <c r="AKX157" s="1531"/>
      <c r="AKY157" s="1531"/>
      <c r="AKZ157" s="1531"/>
      <c r="ALA157" s="1531"/>
      <c r="ALB157" s="1531"/>
      <c r="ALC157" s="1531"/>
      <c r="ALD157" s="1531"/>
      <c r="ALE157" s="1531"/>
      <c r="ALF157" s="1531"/>
      <c r="ALG157" s="1531"/>
      <c r="ALH157" s="1531"/>
      <c r="ALI157" s="1531"/>
      <c r="ALJ157" s="1531"/>
      <c r="ALK157" s="1531"/>
      <c r="ALL157" s="1531"/>
      <c r="ALM157" s="1531"/>
      <c r="ALN157" s="1531"/>
      <c r="ALO157" s="1531"/>
      <c r="ALP157" s="1531"/>
      <c r="ALQ157" s="1531"/>
      <c r="ALR157" s="1531"/>
      <c r="ALS157" s="1531"/>
      <c r="ALT157" s="1531"/>
      <c r="ALU157" s="1531"/>
      <c r="ALV157" s="1531"/>
      <c r="ALW157" s="1531"/>
      <c r="ALX157" s="1531"/>
      <c r="ALY157" s="1531"/>
      <c r="ALZ157" s="1531"/>
      <c r="AMA157" s="1531"/>
      <c r="AMB157" s="1531"/>
      <c r="AMC157" s="1531"/>
      <c r="AMD157" s="1531"/>
      <c r="AME157" s="1531"/>
      <c r="AMF157" s="1531"/>
      <c r="AMG157" s="1531"/>
      <c r="AMH157" s="1531"/>
      <c r="AMI157" s="1531"/>
      <c r="AMJ157" s="1531"/>
      <c r="AMK157" s="1531"/>
      <c r="AML157" s="1531"/>
      <c r="AMM157" s="1531"/>
      <c r="AMN157" s="1531"/>
      <c r="AMO157" s="1531"/>
      <c r="AMP157" s="1531"/>
      <c r="AMQ157" s="1531"/>
      <c r="AMR157" s="1531"/>
      <c r="AMS157" s="1531"/>
      <c r="AMT157" s="1531"/>
      <c r="AMU157" s="1531"/>
      <c r="AMV157" s="1531"/>
      <c r="AMW157" s="1531"/>
      <c r="AMX157" s="1531"/>
      <c r="AMY157" s="1531"/>
      <c r="AMZ157" s="1531"/>
      <c r="ANA157" s="1531"/>
      <c r="ANB157" s="1531"/>
      <c r="ANC157" s="1531"/>
      <c r="AND157" s="1531"/>
      <c r="ANE157" s="1531"/>
      <c r="ANF157" s="1531"/>
      <c r="ANG157" s="1531"/>
      <c r="ANH157" s="1531"/>
      <c r="ANI157" s="1531"/>
      <c r="ANJ157" s="1531"/>
      <c r="ANK157" s="1531"/>
      <c r="ANL157" s="1531"/>
      <c r="ANM157" s="1531"/>
      <c r="ANN157" s="1531"/>
      <c r="ANO157" s="1531"/>
      <c r="ANP157" s="1531"/>
      <c r="ANQ157" s="1531"/>
      <c r="ANR157" s="1531"/>
      <c r="ANS157" s="1531"/>
      <c r="ANT157" s="1531"/>
      <c r="ANU157" s="1531"/>
      <c r="ANV157" s="1531"/>
      <c r="ANW157" s="1531"/>
      <c r="ANX157" s="1531"/>
      <c r="ANY157" s="1531"/>
      <c r="ANZ157" s="1531"/>
      <c r="AOA157" s="1531"/>
      <c r="AOB157" s="1531"/>
      <c r="AOC157" s="1531"/>
      <c r="AOD157" s="1531"/>
      <c r="AOE157" s="1531"/>
      <c r="AOF157" s="1531"/>
      <c r="AOG157" s="1531"/>
      <c r="AOH157" s="1531"/>
      <c r="AOI157" s="1531"/>
      <c r="AOJ157" s="1531"/>
      <c r="AOK157" s="1531"/>
      <c r="AOL157" s="1531"/>
      <c r="AOM157" s="1531"/>
      <c r="AON157" s="1531"/>
      <c r="AOO157" s="1531"/>
      <c r="AOP157" s="1531"/>
      <c r="AOQ157" s="1531"/>
      <c r="AOR157" s="1531"/>
      <c r="AOS157" s="1531"/>
      <c r="AOT157" s="1531"/>
      <c r="AOU157" s="1531"/>
      <c r="AOV157" s="1531"/>
      <c r="AOW157" s="1531"/>
      <c r="AOX157" s="1531"/>
      <c r="AOY157" s="1531"/>
      <c r="AOZ157" s="1531"/>
      <c r="APA157" s="1531"/>
      <c r="APB157" s="1531"/>
      <c r="APC157" s="1531"/>
      <c r="APD157" s="1531"/>
      <c r="APE157" s="1531"/>
      <c r="APF157" s="1531"/>
      <c r="APG157" s="1531"/>
      <c r="APH157" s="1531"/>
      <c r="API157" s="1531"/>
      <c r="APJ157" s="1531"/>
      <c r="APK157" s="1531"/>
      <c r="APL157" s="1531"/>
      <c r="APM157" s="1531"/>
      <c r="APN157" s="1531"/>
      <c r="APO157" s="1531"/>
      <c r="APP157" s="1531"/>
      <c r="APQ157" s="1531"/>
      <c r="APR157" s="1531"/>
      <c r="APS157" s="1531"/>
      <c r="APT157" s="1531"/>
      <c r="APU157" s="1531"/>
      <c r="APV157" s="1531"/>
      <c r="APW157" s="1531"/>
      <c r="APX157" s="1531"/>
      <c r="APY157" s="1531"/>
      <c r="APZ157" s="1531"/>
      <c r="AQA157" s="1531"/>
      <c r="AQB157" s="1531"/>
      <c r="AQC157" s="1531"/>
      <c r="AQD157" s="1531"/>
      <c r="AQE157" s="1531"/>
      <c r="AQF157" s="1531"/>
      <c r="AQG157" s="1531"/>
      <c r="AQH157" s="1531"/>
      <c r="AQI157" s="1531"/>
      <c r="AQJ157" s="1531"/>
      <c r="AQK157" s="1531"/>
      <c r="AQL157" s="1531"/>
      <c r="AQM157" s="1531"/>
      <c r="AQN157" s="1531"/>
      <c r="AQO157" s="1531"/>
      <c r="AQP157" s="1531"/>
      <c r="AQQ157" s="1531"/>
      <c r="AQR157" s="1531"/>
      <c r="AQS157" s="1531"/>
      <c r="AQT157" s="1531"/>
      <c r="AQU157" s="1531"/>
      <c r="AQV157" s="1531"/>
      <c r="AQW157" s="1531"/>
      <c r="AQX157" s="1531"/>
      <c r="AQY157" s="1531"/>
      <c r="AQZ157" s="1531"/>
      <c r="ARA157" s="1531"/>
      <c r="ARB157" s="1531"/>
      <c r="ARC157" s="1531"/>
      <c r="ARD157" s="1531"/>
      <c r="ARE157" s="1531"/>
      <c r="ARF157" s="1531"/>
      <c r="ARG157" s="1531"/>
      <c r="ARH157" s="1531"/>
      <c r="ARI157" s="1531"/>
      <c r="ARJ157" s="1531"/>
      <c r="ARK157" s="1531"/>
      <c r="ARL157" s="1531"/>
      <c r="ARM157" s="1531"/>
      <c r="ARN157" s="1531"/>
      <c r="ARO157" s="1531"/>
      <c r="ARP157" s="1531"/>
      <c r="ARQ157" s="1531"/>
      <c r="ARR157" s="1531"/>
      <c r="ARS157" s="1531"/>
      <c r="ART157" s="1531"/>
      <c r="ARU157" s="1531"/>
      <c r="ARV157" s="1531"/>
      <c r="ARW157" s="1531"/>
      <c r="ARX157" s="1531"/>
      <c r="ARY157" s="1531"/>
      <c r="ARZ157" s="1531"/>
      <c r="ASA157" s="1531"/>
      <c r="ASB157" s="1531"/>
      <c r="ASC157" s="1531"/>
      <c r="ASD157" s="1531"/>
      <c r="ASE157" s="1531"/>
      <c r="ASF157" s="1531"/>
      <c r="ASG157" s="1531"/>
      <c r="ASH157" s="1531"/>
      <c r="ASI157" s="1531"/>
      <c r="ASJ157" s="1531"/>
      <c r="ASK157" s="1531"/>
      <c r="ASL157" s="1531"/>
      <c r="ASM157" s="1531"/>
      <c r="ASN157" s="1531"/>
      <c r="ASO157" s="1531"/>
      <c r="ASP157" s="1531"/>
      <c r="ASQ157" s="1531"/>
      <c r="ASR157" s="1531"/>
      <c r="ASS157" s="1531"/>
      <c r="AST157" s="1531"/>
      <c r="ASU157" s="1531"/>
      <c r="ASV157" s="1531"/>
      <c r="ASW157" s="1531"/>
      <c r="ASX157" s="1531"/>
      <c r="ASY157" s="1531"/>
      <c r="ASZ157" s="1531"/>
      <c r="ATA157" s="1531"/>
      <c r="ATB157" s="1531"/>
      <c r="ATC157" s="1531"/>
      <c r="ATD157" s="1531"/>
      <c r="ATE157" s="1531"/>
      <c r="ATF157" s="1531"/>
      <c r="ATG157" s="1531"/>
      <c r="ATH157" s="1531"/>
      <c r="ATI157" s="1531"/>
      <c r="ATJ157" s="1531"/>
      <c r="ATK157" s="1531"/>
      <c r="ATL157" s="1531"/>
      <c r="ATM157" s="1531"/>
      <c r="ATN157" s="1531"/>
      <c r="ATO157" s="1531"/>
      <c r="ATP157" s="1531"/>
      <c r="ATQ157" s="1531"/>
      <c r="ATR157" s="1531"/>
      <c r="ATS157" s="1531"/>
      <c r="ATT157" s="1531"/>
      <c r="ATU157" s="1531"/>
      <c r="ATV157" s="1531"/>
      <c r="ATW157" s="1531"/>
      <c r="ATX157" s="1531"/>
      <c r="ATY157" s="1531"/>
      <c r="ATZ157" s="1531"/>
      <c r="AUA157" s="1531"/>
      <c r="AUB157" s="1531"/>
      <c r="AUC157" s="1531"/>
      <c r="AUD157" s="1531"/>
      <c r="AUE157" s="1531"/>
      <c r="AUF157" s="1531"/>
      <c r="AUG157" s="1531"/>
      <c r="AUH157" s="1531"/>
      <c r="AUI157" s="1531"/>
    </row>
    <row r="158" spans="1:1231" s="1449" customFormat="1" ht="31.75" customHeight="1" x14ac:dyDescent="0.75">
      <c r="A158" s="2082"/>
      <c r="B158" s="2082"/>
      <c r="C158" s="1436" t="s">
        <v>312</v>
      </c>
      <c r="D158" s="1436" t="s">
        <v>370</v>
      </c>
      <c r="E158" s="1436" t="s">
        <v>24</v>
      </c>
      <c r="F158" s="1436" t="s">
        <v>17</v>
      </c>
      <c r="G158" s="1437">
        <f t="array" ref="G158">INDEX('Salary . staff rates'!$A$6:$C$28,MATCH(1,('Salary . staff rates'!$A$6:$A$28=E158)*('Salary . staff rates'!$B$6:$B$28=F158),0),3)</f>
        <v>750</v>
      </c>
      <c r="H158" s="1437">
        <f t="shared" si="122"/>
        <v>750</v>
      </c>
      <c r="I158" s="1438" t="s">
        <v>0</v>
      </c>
      <c r="J158" s="1439" t="s">
        <v>0</v>
      </c>
      <c r="K158" s="1440">
        <v>9</v>
      </c>
      <c r="L158" s="1649">
        <f>IF('Control panel'!$B$12="Included",IF(K158="N/A","",H158*K158),0)</f>
        <v>6750</v>
      </c>
      <c r="M158" s="1441" t="s">
        <v>33</v>
      </c>
      <c r="N158" s="1649">
        <f>IF('Control panel'!$B$12="Included",IF(M158="Yes",L158*'Salary . staff rates'!$C$34,0),0)</f>
        <v>1012.5</v>
      </c>
      <c r="O158" s="1650" t="s">
        <v>416</v>
      </c>
      <c r="P158" s="1849">
        <v>1</v>
      </c>
      <c r="Q158" s="1849">
        <v>1</v>
      </c>
      <c r="R158" s="1650"/>
      <c r="S158" s="1650"/>
      <c r="T158" s="1650"/>
      <c r="U158" s="1650"/>
      <c r="V158" s="1650"/>
      <c r="W158" s="1651">
        <v>1</v>
      </c>
      <c r="X158" s="1444"/>
      <c r="Y158" s="1849">
        <f t="shared" si="123"/>
        <v>6750</v>
      </c>
      <c r="Z158" s="1849">
        <f t="shared" si="124"/>
        <v>1012.5</v>
      </c>
      <c r="AA158" s="1445"/>
      <c r="AB158" s="1849">
        <f t="shared" si="125"/>
        <v>6750</v>
      </c>
      <c r="AC158" s="1849">
        <f t="shared" si="126"/>
        <v>1012.5</v>
      </c>
      <c r="AD158" s="1447"/>
      <c r="AE158" s="1448"/>
      <c r="AF158" s="1448"/>
      <c r="AL158" s="1450"/>
      <c r="AN158" s="1451">
        <f t="shared" si="127"/>
        <v>0</v>
      </c>
      <c r="AO158" s="1451">
        <f t="shared" si="128"/>
        <v>0</v>
      </c>
      <c r="AP158" s="1531"/>
      <c r="AQ158" s="1531"/>
      <c r="AR158" s="1531"/>
      <c r="AS158" s="1531"/>
      <c r="AT158" s="1531"/>
      <c r="AU158" s="1531"/>
      <c r="AV158" s="1531"/>
      <c r="AW158" s="1531"/>
      <c r="AX158" s="1531"/>
      <c r="AY158" s="1531"/>
      <c r="AZ158" s="1531"/>
      <c r="BA158" s="1531"/>
      <c r="BB158" s="1531"/>
      <c r="BC158" s="1531"/>
      <c r="BD158" s="1531"/>
      <c r="BE158" s="1531"/>
      <c r="BF158" s="1531"/>
      <c r="BG158" s="1531"/>
      <c r="BH158" s="1531"/>
      <c r="BI158" s="1531"/>
      <c r="BJ158" s="1531"/>
      <c r="BK158" s="1531"/>
      <c r="BL158" s="1531"/>
      <c r="BM158" s="1531"/>
      <c r="BN158" s="1531"/>
      <c r="BO158" s="1531"/>
      <c r="BP158" s="1531"/>
      <c r="BQ158" s="1531"/>
      <c r="BR158" s="1531"/>
      <c r="BS158" s="1531"/>
      <c r="BT158" s="1531"/>
      <c r="BU158" s="1531"/>
      <c r="BV158" s="1531"/>
      <c r="BW158" s="1531"/>
      <c r="BX158" s="1531"/>
      <c r="BY158" s="1531"/>
      <c r="BZ158" s="1531"/>
      <c r="CA158" s="1531"/>
      <c r="CB158" s="1531"/>
      <c r="CC158" s="1531"/>
      <c r="CD158" s="1531"/>
      <c r="CE158" s="1531"/>
      <c r="CF158" s="1531"/>
      <c r="CG158" s="1531"/>
      <c r="CH158" s="1531"/>
      <c r="CI158" s="1531"/>
      <c r="CJ158" s="1531"/>
      <c r="CK158" s="1531"/>
      <c r="CL158" s="1531"/>
      <c r="CM158" s="1531"/>
      <c r="CN158" s="1531"/>
      <c r="CO158" s="1531"/>
      <c r="CP158" s="1531"/>
      <c r="CQ158" s="1531"/>
      <c r="CR158" s="1531"/>
      <c r="CS158" s="1531"/>
      <c r="CT158" s="1531"/>
      <c r="CU158" s="1531"/>
      <c r="CV158" s="1531"/>
      <c r="CW158" s="1531"/>
      <c r="CX158" s="1531"/>
      <c r="CY158" s="1531"/>
      <c r="CZ158" s="1531"/>
      <c r="DA158" s="1531"/>
      <c r="DB158" s="1531"/>
      <c r="DC158" s="1531"/>
      <c r="DD158" s="1531"/>
      <c r="DE158" s="1531"/>
      <c r="DF158" s="1531"/>
      <c r="DG158" s="1531"/>
      <c r="DH158" s="1531"/>
      <c r="DI158" s="1531"/>
      <c r="DJ158" s="1531"/>
      <c r="DK158" s="1531"/>
      <c r="DL158" s="1531"/>
      <c r="DM158" s="1531"/>
      <c r="DN158" s="1531"/>
      <c r="DO158" s="1531"/>
      <c r="DP158" s="1531"/>
      <c r="DQ158" s="1531"/>
      <c r="DR158" s="1531"/>
      <c r="DS158" s="1531"/>
      <c r="DT158" s="1531"/>
      <c r="DU158" s="1531"/>
      <c r="DV158" s="1531"/>
      <c r="DW158" s="1531"/>
      <c r="DX158" s="1531"/>
      <c r="DY158" s="1531"/>
      <c r="DZ158" s="1531"/>
      <c r="EA158" s="1531"/>
      <c r="EB158" s="1531"/>
      <c r="EC158" s="1531"/>
      <c r="ED158" s="1531"/>
      <c r="EE158" s="1531"/>
      <c r="EF158" s="1531"/>
      <c r="EG158" s="1531"/>
      <c r="EH158" s="1531"/>
      <c r="EI158" s="1531"/>
      <c r="EJ158" s="1531"/>
      <c r="EK158" s="1531"/>
      <c r="EL158" s="1531"/>
      <c r="EM158" s="1531"/>
      <c r="EN158" s="1531"/>
      <c r="EO158" s="1531"/>
      <c r="EP158" s="1531"/>
      <c r="EQ158" s="1531"/>
      <c r="ER158" s="1531"/>
      <c r="ES158" s="1531"/>
      <c r="ET158" s="1531"/>
      <c r="EU158" s="1531"/>
      <c r="EV158" s="1531"/>
      <c r="EW158" s="1531"/>
      <c r="EX158" s="1531"/>
      <c r="EY158" s="1531"/>
      <c r="EZ158" s="1531"/>
      <c r="FA158" s="1531"/>
      <c r="FB158" s="1531"/>
      <c r="FC158" s="1531"/>
      <c r="FD158" s="1531"/>
      <c r="FE158" s="1531"/>
      <c r="FF158" s="1531"/>
      <c r="FG158" s="1531"/>
      <c r="FH158" s="1531"/>
      <c r="FI158" s="1531"/>
      <c r="FJ158" s="1531"/>
      <c r="FK158" s="1531"/>
      <c r="FL158" s="1531"/>
      <c r="FM158" s="1531"/>
      <c r="FN158" s="1531"/>
      <c r="FO158" s="1531"/>
      <c r="FP158" s="1531"/>
      <c r="FQ158" s="1531"/>
      <c r="FR158" s="1531"/>
      <c r="FS158" s="1531"/>
      <c r="FT158" s="1531"/>
      <c r="FU158" s="1531"/>
      <c r="FV158" s="1531"/>
      <c r="FW158" s="1531"/>
      <c r="FX158" s="1531"/>
      <c r="FY158" s="1531"/>
      <c r="FZ158" s="1531"/>
      <c r="GA158" s="1531"/>
      <c r="GB158" s="1531"/>
      <c r="GC158" s="1531"/>
      <c r="GD158" s="1531"/>
      <c r="GE158" s="1531"/>
      <c r="GF158" s="1531"/>
      <c r="GG158" s="1531"/>
      <c r="GH158" s="1531"/>
      <c r="GI158" s="1531"/>
      <c r="GJ158" s="1531"/>
      <c r="GK158" s="1531"/>
      <c r="GL158" s="1531"/>
      <c r="GM158" s="1531"/>
      <c r="GN158" s="1531"/>
      <c r="GO158" s="1531"/>
      <c r="GP158" s="1531"/>
      <c r="GQ158" s="1531"/>
      <c r="GR158" s="1531"/>
      <c r="GS158" s="1531"/>
      <c r="GT158" s="1531"/>
      <c r="GU158" s="1531"/>
      <c r="GV158" s="1531"/>
      <c r="GW158" s="1531"/>
      <c r="GX158" s="1531"/>
      <c r="GY158" s="1531"/>
      <c r="GZ158" s="1531"/>
      <c r="HA158" s="1531"/>
      <c r="HB158" s="1531"/>
      <c r="HC158" s="1531"/>
      <c r="HD158" s="1531"/>
      <c r="HE158" s="1531"/>
      <c r="HF158" s="1531"/>
      <c r="HG158" s="1531"/>
      <c r="HH158" s="1531"/>
      <c r="HI158" s="1531"/>
      <c r="HJ158" s="1531"/>
      <c r="HK158" s="1531"/>
      <c r="HL158" s="1531"/>
      <c r="HM158" s="1531"/>
      <c r="HN158" s="1531"/>
      <c r="HO158" s="1531"/>
      <c r="HP158" s="1531"/>
      <c r="HQ158" s="1531"/>
      <c r="HR158" s="1531"/>
      <c r="HS158" s="1531"/>
      <c r="HT158" s="1531"/>
      <c r="HU158" s="1531"/>
      <c r="HV158" s="1531"/>
      <c r="HW158" s="1531"/>
      <c r="HX158" s="1531"/>
      <c r="HY158" s="1531"/>
      <c r="HZ158" s="1531"/>
      <c r="IA158" s="1531"/>
      <c r="IB158" s="1531"/>
      <c r="IC158" s="1531"/>
      <c r="ID158" s="1531"/>
      <c r="IE158" s="1531"/>
      <c r="IF158" s="1531"/>
      <c r="IG158" s="1531"/>
      <c r="IH158" s="1531"/>
      <c r="II158" s="1531"/>
      <c r="IJ158" s="1531"/>
      <c r="IK158" s="1531"/>
      <c r="IL158" s="1531"/>
      <c r="IM158" s="1531"/>
      <c r="IN158" s="1531"/>
      <c r="IO158" s="1531"/>
      <c r="IP158" s="1531"/>
      <c r="IQ158" s="1531"/>
      <c r="IR158" s="1531"/>
      <c r="IS158" s="1531"/>
      <c r="IT158" s="1531"/>
      <c r="IU158" s="1531"/>
      <c r="IV158" s="1531"/>
      <c r="IW158" s="1531"/>
      <c r="IX158" s="1531"/>
      <c r="IY158" s="1531"/>
      <c r="IZ158" s="1531"/>
      <c r="JA158" s="1531"/>
      <c r="JB158" s="1531"/>
      <c r="JC158" s="1531"/>
      <c r="JD158" s="1531"/>
      <c r="JE158" s="1531"/>
      <c r="JF158" s="1531"/>
      <c r="JG158" s="1531"/>
      <c r="JH158" s="1531"/>
      <c r="JI158" s="1531"/>
      <c r="JJ158" s="1531"/>
      <c r="JK158" s="1531"/>
      <c r="JL158" s="1531"/>
      <c r="JM158" s="1531"/>
      <c r="JN158" s="1531"/>
      <c r="JO158" s="1531"/>
      <c r="JP158" s="1531"/>
      <c r="JQ158" s="1531"/>
      <c r="JR158" s="1531"/>
      <c r="JS158" s="1531"/>
      <c r="JT158" s="1531"/>
      <c r="JU158" s="1531"/>
      <c r="JV158" s="1531"/>
      <c r="JW158" s="1531"/>
      <c r="JX158" s="1531"/>
      <c r="JY158" s="1531"/>
      <c r="JZ158" s="1531"/>
      <c r="KA158" s="1531"/>
      <c r="KB158" s="1531"/>
      <c r="KC158" s="1531"/>
      <c r="KD158" s="1531"/>
      <c r="KE158" s="1531"/>
      <c r="KF158" s="1531"/>
      <c r="KG158" s="1531"/>
      <c r="KH158" s="1531"/>
      <c r="KI158" s="1531"/>
      <c r="KJ158" s="1531"/>
      <c r="KK158" s="1531"/>
      <c r="KL158" s="1531"/>
      <c r="KM158" s="1531"/>
      <c r="KN158" s="1531"/>
      <c r="KO158" s="1531"/>
      <c r="KP158" s="1531"/>
      <c r="KQ158" s="1531"/>
      <c r="KR158" s="1531"/>
      <c r="KS158" s="1531"/>
      <c r="KT158" s="1531"/>
      <c r="KU158" s="1531"/>
      <c r="KV158" s="1531"/>
      <c r="KW158" s="1531"/>
      <c r="KX158" s="1531"/>
      <c r="KY158" s="1531"/>
      <c r="KZ158" s="1531"/>
      <c r="LA158" s="1531"/>
      <c r="LB158" s="1531"/>
      <c r="LC158" s="1531"/>
      <c r="LD158" s="1531"/>
      <c r="LE158" s="1531"/>
      <c r="LF158" s="1531"/>
      <c r="LG158" s="1531"/>
      <c r="LH158" s="1531"/>
      <c r="LI158" s="1531"/>
      <c r="LJ158" s="1531"/>
      <c r="LK158" s="1531"/>
      <c r="LL158" s="1531"/>
      <c r="LM158" s="1531"/>
      <c r="LN158" s="1531"/>
      <c r="LO158" s="1531"/>
      <c r="LP158" s="1531"/>
      <c r="LQ158" s="1531"/>
      <c r="LR158" s="1531"/>
      <c r="LS158" s="1531"/>
      <c r="LT158" s="1531"/>
      <c r="LU158" s="1531"/>
      <c r="LV158" s="1531"/>
      <c r="LW158" s="1531"/>
      <c r="LX158" s="1531"/>
      <c r="LY158" s="1531"/>
      <c r="LZ158" s="1531"/>
      <c r="MA158" s="1531"/>
      <c r="MB158" s="1531"/>
      <c r="MC158" s="1531"/>
      <c r="MD158" s="1531"/>
      <c r="ME158" s="1531"/>
      <c r="MF158" s="1531"/>
      <c r="MG158" s="1531"/>
      <c r="MH158" s="1531"/>
      <c r="MI158" s="1531"/>
      <c r="MJ158" s="1531"/>
      <c r="MK158" s="1531"/>
      <c r="ML158" s="1531"/>
      <c r="MM158" s="1531"/>
      <c r="MN158" s="1531"/>
      <c r="MO158" s="1531"/>
      <c r="MP158" s="1531"/>
      <c r="MQ158" s="1531"/>
      <c r="MR158" s="1531"/>
      <c r="MS158" s="1531"/>
      <c r="MT158" s="1531"/>
      <c r="MU158" s="1531"/>
      <c r="MV158" s="1531"/>
      <c r="MW158" s="1531"/>
      <c r="MX158" s="1531"/>
      <c r="MY158" s="1531"/>
      <c r="MZ158" s="1531"/>
      <c r="NA158" s="1531"/>
      <c r="NB158" s="1531"/>
      <c r="NC158" s="1531"/>
      <c r="ND158" s="1531"/>
      <c r="NE158" s="1531"/>
      <c r="NF158" s="1531"/>
      <c r="NG158" s="1531"/>
      <c r="NH158" s="1531"/>
      <c r="NI158" s="1531"/>
      <c r="NJ158" s="1531"/>
      <c r="NK158" s="1531"/>
      <c r="NL158" s="1531"/>
      <c r="NM158" s="1531"/>
      <c r="NN158" s="1531"/>
      <c r="NO158" s="1531"/>
      <c r="NP158" s="1531"/>
      <c r="NQ158" s="1531"/>
      <c r="NR158" s="1531"/>
      <c r="NS158" s="1531"/>
      <c r="NT158" s="1531"/>
      <c r="NU158" s="1531"/>
      <c r="NV158" s="1531"/>
      <c r="NW158" s="1531"/>
      <c r="NX158" s="1531"/>
      <c r="NY158" s="1531"/>
      <c r="NZ158" s="1531"/>
      <c r="OA158" s="1531"/>
      <c r="OB158" s="1531"/>
      <c r="OC158" s="1531"/>
      <c r="OD158" s="1531"/>
      <c r="OE158" s="1531"/>
      <c r="OF158" s="1531"/>
      <c r="OG158" s="1531"/>
      <c r="OH158" s="1531"/>
      <c r="OI158" s="1531"/>
      <c r="OJ158" s="1531"/>
      <c r="OK158" s="1531"/>
      <c r="OL158" s="1531"/>
      <c r="OM158" s="1531"/>
      <c r="ON158" s="1531"/>
      <c r="OO158" s="1531"/>
      <c r="OP158" s="1531"/>
      <c r="OQ158" s="1531"/>
      <c r="OR158" s="1531"/>
      <c r="OS158" s="1531"/>
      <c r="OT158" s="1531"/>
      <c r="OU158" s="1531"/>
      <c r="OV158" s="1531"/>
      <c r="OW158" s="1531"/>
      <c r="OX158" s="1531"/>
      <c r="OY158" s="1531"/>
      <c r="OZ158" s="1531"/>
      <c r="PA158" s="1531"/>
      <c r="PB158" s="1531"/>
      <c r="PC158" s="1531"/>
      <c r="PD158" s="1531"/>
      <c r="PE158" s="1531"/>
      <c r="PF158" s="1531"/>
      <c r="PG158" s="1531"/>
      <c r="PH158" s="1531"/>
      <c r="PI158" s="1531"/>
      <c r="PJ158" s="1531"/>
      <c r="PK158" s="1531"/>
      <c r="PL158" s="1531"/>
      <c r="PM158" s="1531"/>
      <c r="PN158" s="1531"/>
      <c r="PO158" s="1531"/>
      <c r="PP158" s="1531"/>
      <c r="PQ158" s="1531"/>
      <c r="PR158" s="1531"/>
      <c r="PS158" s="1531"/>
      <c r="PT158" s="1531"/>
      <c r="PU158" s="1531"/>
      <c r="PV158" s="1531"/>
      <c r="PW158" s="1531"/>
      <c r="PX158" s="1531"/>
      <c r="PY158" s="1531"/>
      <c r="PZ158" s="1531"/>
      <c r="QA158" s="1531"/>
      <c r="QB158" s="1531"/>
      <c r="QC158" s="1531"/>
      <c r="QD158" s="1531"/>
      <c r="QE158" s="1531"/>
      <c r="QF158" s="1531"/>
      <c r="QG158" s="1531"/>
      <c r="QH158" s="1531"/>
      <c r="QI158" s="1531"/>
      <c r="QJ158" s="1531"/>
      <c r="QK158" s="1531"/>
      <c r="QL158" s="1531"/>
      <c r="QM158" s="1531"/>
      <c r="QN158" s="1531"/>
      <c r="QO158" s="1531"/>
      <c r="QP158" s="1531"/>
      <c r="QQ158" s="1531"/>
      <c r="QR158" s="1531"/>
      <c r="QS158" s="1531"/>
      <c r="QT158" s="1531"/>
      <c r="QU158" s="1531"/>
      <c r="QV158" s="1531"/>
      <c r="QW158" s="1531"/>
      <c r="QX158" s="1531"/>
      <c r="QY158" s="1531"/>
      <c r="QZ158" s="1531"/>
      <c r="RA158" s="1531"/>
      <c r="RB158" s="1531"/>
      <c r="RC158" s="1531"/>
      <c r="RD158" s="1531"/>
      <c r="RE158" s="1531"/>
      <c r="RF158" s="1531"/>
      <c r="RG158" s="1531"/>
      <c r="RH158" s="1531"/>
      <c r="RI158" s="1531"/>
      <c r="RJ158" s="1531"/>
      <c r="RK158" s="1531"/>
      <c r="RL158" s="1531"/>
      <c r="RM158" s="1531"/>
      <c r="RN158" s="1531"/>
      <c r="RO158" s="1531"/>
      <c r="RP158" s="1531"/>
      <c r="RQ158" s="1531"/>
      <c r="RR158" s="1531"/>
      <c r="RS158" s="1531"/>
      <c r="RT158" s="1531"/>
      <c r="RU158" s="1531"/>
      <c r="RV158" s="1531"/>
      <c r="RW158" s="1531"/>
      <c r="RX158" s="1531"/>
      <c r="RY158" s="1531"/>
      <c r="RZ158" s="1531"/>
      <c r="SA158" s="1531"/>
      <c r="SB158" s="1531"/>
      <c r="SC158" s="1531"/>
      <c r="SD158" s="1531"/>
      <c r="SE158" s="1531"/>
      <c r="SF158" s="1531"/>
      <c r="SG158" s="1531"/>
      <c r="SH158" s="1531"/>
      <c r="SI158" s="1531"/>
      <c r="SJ158" s="1531"/>
      <c r="SK158" s="1531"/>
      <c r="SL158" s="1531"/>
      <c r="SM158" s="1531"/>
      <c r="SN158" s="1531"/>
      <c r="SO158" s="1531"/>
      <c r="SP158" s="1531"/>
      <c r="SQ158" s="1531"/>
      <c r="SR158" s="1531"/>
      <c r="SS158" s="1531"/>
      <c r="ST158" s="1531"/>
      <c r="SU158" s="1531"/>
      <c r="SV158" s="1531"/>
      <c r="SW158" s="1531"/>
      <c r="SX158" s="1531"/>
      <c r="SY158" s="1531"/>
      <c r="SZ158" s="1531"/>
      <c r="TA158" s="1531"/>
      <c r="TB158" s="1531"/>
      <c r="TC158" s="1531"/>
      <c r="TD158" s="1531"/>
      <c r="TE158" s="1531"/>
      <c r="TF158" s="1531"/>
      <c r="TG158" s="1531"/>
      <c r="TH158" s="1531"/>
      <c r="TI158" s="1531"/>
      <c r="TJ158" s="1531"/>
      <c r="TK158" s="1531"/>
      <c r="TL158" s="1531"/>
      <c r="TM158" s="1531"/>
      <c r="TN158" s="1531"/>
      <c r="TO158" s="1531"/>
      <c r="TP158" s="1531"/>
      <c r="TQ158" s="1531"/>
      <c r="TR158" s="1531"/>
      <c r="TS158" s="1531"/>
      <c r="TT158" s="1531"/>
      <c r="TU158" s="1531"/>
      <c r="TV158" s="1531"/>
      <c r="TW158" s="1531"/>
      <c r="TX158" s="1531"/>
      <c r="TY158" s="1531"/>
      <c r="TZ158" s="1531"/>
      <c r="UA158" s="1531"/>
      <c r="UB158" s="1531"/>
      <c r="UC158" s="1531"/>
      <c r="UD158" s="1531"/>
      <c r="UE158" s="1531"/>
      <c r="UF158" s="1531"/>
      <c r="UG158" s="1531"/>
      <c r="UH158" s="1531"/>
      <c r="UI158" s="1531"/>
      <c r="UJ158" s="1531"/>
      <c r="UK158" s="1531"/>
      <c r="UL158" s="1531"/>
      <c r="UM158" s="1531"/>
      <c r="UN158" s="1531"/>
      <c r="UO158" s="1531"/>
      <c r="UP158" s="1531"/>
      <c r="UQ158" s="1531"/>
      <c r="UR158" s="1531"/>
      <c r="US158" s="1531"/>
      <c r="UT158" s="1531"/>
      <c r="UU158" s="1531"/>
      <c r="UV158" s="1531"/>
      <c r="UW158" s="1531"/>
      <c r="UX158" s="1531"/>
      <c r="UY158" s="1531"/>
      <c r="UZ158" s="1531"/>
      <c r="VA158" s="1531"/>
      <c r="VB158" s="1531"/>
      <c r="VC158" s="1531"/>
      <c r="VD158" s="1531"/>
      <c r="VE158" s="1531"/>
      <c r="VF158" s="1531"/>
      <c r="VG158" s="1531"/>
      <c r="VH158" s="1531"/>
      <c r="VI158" s="1531"/>
      <c r="VJ158" s="1531"/>
      <c r="VK158" s="1531"/>
      <c r="VL158" s="1531"/>
      <c r="VM158" s="1531"/>
      <c r="VN158" s="1531"/>
      <c r="VO158" s="1531"/>
      <c r="VP158" s="1531"/>
      <c r="VQ158" s="1531"/>
      <c r="VR158" s="1531"/>
      <c r="VS158" s="1531"/>
      <c r="VT158" s="1531"/>
      <c r="VU158" s="1531"/>
      <c r="VV158" s="1531"/>
      <c r="VW158" s="1531"/>
      <c r="VX158" s="1531"/>
      <c r="VY158" s="1531"/>
      <c r="VZ158" s="1531"/>
      <c r="WA158" s="1531"/>
      <c r="WB158" s="1531"/>
      <c r="WC158" s="1531"/>
      <c r="WD158" s="1531"/>
      <c r="WE158" s="1531"/>
      <c r="WF158" s="1531"/>
      <c r="WG158" s="1531"/>
      <c r="WH158" s="1531"/>
      <c r="WI158" s="1531"/>
      <c r="WJ158" s="1531"/>
      <c r="WK158" s="1531"/>
      <c r="WL158" s="1531"/>
      <c r="WM158" s="1531"/>
      <c r="WN158" s="1531"/>
      <c r="WO158" s="1531"/>
      <c r="WP158" s="1531"/>
      <c r="WQ158" s="1531"/>
      <c r="WR158" s="1531"/>
      <c r="WS158" s="1531"/>
      <c r="WT158" s="1531"/>
      <c r="WU158" s="1531"/>
      <c r="WV158" s="1531"/>
      <c r="WW158" s="1531"/>
      <c r="WX158" s="1531"/>
      <c r="WY158" s="1531"/>
      <c r="WZ158" s="1531"/>
      <c r="XA158" s="1531"/>
      <c r="XB158" s="1531"/>
      <c r="XC158" s="1531"/>
      <c r="XD158" s="1531"/>
      <c r="XE158" s="1531"/>
      <c r="XF158" s="1531"/>
      <c r="XG158" s="1531"/>
      <c r="XH158" s="1531"/>
      <c r="XI158" s="1531"/>
      <c r="XJ158" s="1531"/>
      <c r="XK158" s="1531"/>
      <c r="XL158" s="1531"/>
      <c r="XM158" s="1531"/>
      <c r="XN158" s="1531"/>
      <c r="XO158" s="1531"/>
      <c r="XP158" s="1531"/>
      <c r="XQ158" s="1531"/>
      <c r="XR158" s="1531"/>
      <c r="XS158" s="1531"/>
      <c r="XT158" s="1531"/>
      <c r="XU158" s="1531"/>
      <c r="XV158" s="1531"/>
      <c r="XW158" s="1531"/>
      <c r="XX158" s="1531"/>
      <c r="XY158" s="1531"/>
      <c r="XZ158" s="1531"/>
      <c r="YA158" s="1531"/>
      <c r="YB158" s="1531"/>
      <c r="YC158" s="1531"/>
      <c r="YD158" s="1531"/>
      <c r="YE158" s="1531"/>
      <c r="YF158" s="1531"/>
      <c r="YG158" s="1531"/>
      <c r="YH158" s="1531"/>
      <c r="YI158" s="1531"/>
      <c r="YJ158" s="1531"/>
      <c r="YK158" s="1531"/>
      <c r="YL158" s="1531"/>
      <c r="YM158" s="1531"/>
      <c r="YN158" s="1531"/>
      <c r="YO158" s="1531"/>
      <c r="YP158" s="1531"/>
      <c r="YQ158" s="1531"/>
      <c r="YR158" s="1531"/>
      <c r="YS158" s="1531"/>
      <c r="YT158" s="1531"/>
      <c r="YU158" s="1531"/>
      <c r="YV158" s="1531"/>
      <c r="YW158" s="1531"/>
      <c r="YX158" s="1531"/>
      <c r="YY158" s="1531"/>
      <c r="YZ158" s="1531"/>
      <c r="ZA158" s="1531"/>
      <c r="ZB158" s="1531"/>
      <c r="ZC158" s="1531"/>
      <c r="ZD158" s="1531"/>
      <c r="ZE158" s="1531"/>
      <c r="ZF158" s="1531"/>
      <c r="ZG158" s="1531"/>
      <c r="ZH158" s="1531"/>
      <c r="ZI158" s="1531"/>
      <c r="ZJ158" s="1531"/>
      <c r="ZK158" s="1531"/>
      <c r="ZL158" s="1531"/>
      <c r="ZM158" s="1531"/>
      <c r="ZN158" s="1531"/>
      <c r="ZO158" s="1531"/>
      <c r="ZP158" s="1531"/>
      <c r="ZQ158" s="1531"/>
      <c r="ZR158" s="1531"/>
      <c r="ZS158" s="1531"/>
      <c r="ZT158" s="1531"/>
      <c r="ZU158" s="1531"/>
      <c r="ZV158" s="1531"/>
      <c r="ZW158" s="1531"/>
      <c r="ZX158" s="1531"/>
      <c r="ZY158" s="1531"/>
      <c r="ZZ158" s="1531"/>
      <c r="AAA158" s="1531"/>
      <c r="AAB158" s="1531"/>
      <c r="AAC158" s="1531"/>
      <c r="AAD158" s="1531"/>
      <c r="AAE158" s="1531"/>
      <c r="AAF158" s="1531"/>
      <c r="AAG158" s="1531"/>
      <c r="AAH158" s="1531"/>
      <c r="AAI158" s="1531"/>
      <c r="AAJ158" s="1531"/>
      <c r="AAK158" s="1531"/>
      <c r="AAL158" s="1531"/>
      <c r="AAM158" s="1531"/>
      <c r="AAN158" s="1531"/>
      <c r="AAO158" s="1531"/>
      <c r="AAP158" s="1531"/>
      <c r="AAQ158" s="1531"/>
      <c r="AAR158" s="1531"/>
      <c r="AAS158" s="1531"/>
      <c r="AAT158" s="1531"/>
      <c r="AAU158" s="1531"/>
      <c r="AAV158" s="1531"/>
      <c r="AAW158" s="1531"/>
      <c r="AAX158" s="1531"/>
      <c r="AAY158" s="1531"/>
      <c r="AAZ158" s="1531"/>
      <c r="ABA158" s="1531"/>
      <c r="ABB158" s="1531"/>
      <c r="ABC158" s="1531"/>
      <c r="ABD158" s="1531"/>
      <c r="ABE158" s="1531"/>
      <c r="ABF158" s="1531"/>
      <c r="ABG158" s="1531"/>
      <c r="ABH158" s="1531"/>
      <c r="ABI158" s="1531"/>
      <c r="ABJ158" s="1531"/>
      <c r="ABK158" s="1531"/>
      <c r="ABL158" s="1531"/>
      <c r="ABM158" s="1531"/>
      <c r="ABN158" s="1531"/>
      <c r="ABO158" s="1531"/>
      <c r="ABP158" s="1531"/>
      <c r="ABQ158" s="1531"/>
      <c r="ABR158" s="1531"/>
      <c r="ABS158" s="1531"/>
      <c r="ABT158" s="1531"/>
      <c r="ABU158" s="1531"/>
      <c r="ABV158" s="1531"/>
      <c r="ABW158" s="1531"/>
      <c r="ABX158" s="1531"/>
      <c r="ABY158" s="1531"/>
      <c r="ABZ158" s="1531"/>
      <c r="ACA158" s="1531"/>
      <c r="ACB158" s="1531"/>
      <c r="ACC158" s="1531"/>
      <c r="ACD158" s="1531"/>
      <c r="ACE158" s="1531"/>
      <c r="ACF158" s="1531"/>
      <c r="ACG158" s="1531"/>
      <c r="ACH158" s="1531"/>
      <c r="ACI158" s="1531"/>
      <c r="ACJ158" s="1531"/>
      <c r="ACK158" s="1531"/>
      <c r="ACL158" s="1531"/>
      <c r="ACM158" s="1531"/>
      <c r="ACN158" s="1531"/>
      <c r="ACO158" s="1531"/>
      <c r="ACP158" s="1531"/>
      <c r="ACQ158" s="1531"/>
      <c r="ACR158" s="1531"/>
      <c r="ACS158" s="1531"/>
      <c r="ACT158" s="1531"/>
      <c r="ACU158" s="1531"/>
      <c r="ACV158" s="1531"/>
      <c r="ACW158" s="1531"/>
      <c r="ACX158" s="1531"/>
      <c r="ACY158" s="1531"/>
      <c r="ACZ158" s="1531"/>
      <c r="ADA158" s="1531"/>
      <c r="ADB158" s="1531"/>
      <c r="ADC158" s="1531"/>
      <c r="ADD158" s="1531"/>
      <c r="ADE158" s="1531"/>
      <c r="ADF158" s="1531"/>
      <c r="ADG158" s="1531"/>
      <c r="ADH158" s="1531"/>
      <c r="ADI158" s="1531"/>
      <c r="ADJ158" s="1531"/>
      <c r="ADK158" s="1531"/>
      <c r="ADL158" s="1531"/>
      <c r="ADM158" s="1531"/>
      <c r="ADN158" s="1531"/>
      <c r="ADO158" s="1531"/>
      <c r="ADP158" s="1531"/>
      <c r="ADQ158" s="1531"/>
      <c r="ADR158" s="1531"/>
      <c r="ADS158" s="1531"/>
      <c r="ADT158" s="1531"/>
      <c r="ADU158" s="1531"/>
      <c r="ADV158" s="1531"/>
      <c r="ADW158" s="1531"/>
      <c r="ADX158" s="1531"/>
      <c r="ADY158" s="1531"/>
      <c r="ADZ158" s="1531"/>
      <c r="AEA158" s="1531"/>
      <c r="AEB158" s="1531"/>
      <c r="AEC158" s="1531"/>
      <c r="AED158" s="1531"/>
      <c r="AEE158" s="1531"/>
      <c r="AEF158" s="1531"/>
      <c r="AEG158" s="1531"/>
      <c r="AEH158" s="1531"/>
      <c r="AEI158" s="1531"/>
      <c r="AEJ158" s="1531"/>
      <c r="AEK158" s="1531"/>
      <c r="AEL158" s="1531"/>
      <c r="AEM158" s="1531"/>
      <c r="AEN158" s="1531"/>
      <c r="AEO158" s="1531"/>
      <c r="AEP158" s="1531"/>
      <c r="AEQ158" s="1531"/>
      <c r="AER158" s="1531"/>
      <c r="AES158" s="1531"/>
      <c r="AET158" s="1531"/>
      <c r="AEU158" s="1531"/>
      <c r="AEV158" s="1531"/>
      <c r="AEW158" s="1531"/>
      <c r="AEX158" s="1531"/>
      <c r="AEY158" s="1531"/>
      <c r="AEZ158" s="1531"/>
      <c r="AFA158" s="1531"/>
      <c r="AFB158" s="1531"/>
      <c r="AFC158" s="1531"/>
      <c r="AFD158" s="1531"/>
      <c r="AFE158" s="1531"/>
      <c r="AFF158" s="1531"/>
      <c r="AFG158" s="1531"/>
      <c r="AFH158" s="1531"/>
      <c r="AFI158" s="1531"/>
      <c r="AFJ158" s="1531"/>
      <c r="AFK158" s="1531"/>
      <c r="AFL158" s="1531"/>
      <c r="AFM158" s="1531"/>
      <c r="AFN158" s="1531"/>
      <c r="AFO158" s="1531"/>
      <c r="AFP158" s="1531"/>
      <c r="AFQ158" s="1531"/>
      <c r="AFR158" s="1531"/>
      <c r="AFS158" s="1531"/>
      <c r="AFT158" s="1531"/>
      <c r="AFU158" s="1531"/>
      <c r="AFV158" s="1531"/>
      <c r="AFW158" s="1531"/>
      <c r="AFX158" s="1531"/>
      <c r="AFY158" s="1531"/>
      <c r="AFZ158" s="1531"/>
      <c r="AGA158" s="1531"/>
      <c r="AGB158" s="1531"/>
      <c r="AGC158" s="1531"/>
      <c r="AGD158" s="1531"/>
      <c r="AGE158" s="1531"/>
      <c r="AGF158" s="1531"/>
      <c r="AGG158" s="1531"/>
      <c r="AGH158" s="1531"/>
      <c r="AGI158" s="1531"/>
      <c r="AGJ158" s="1531"/>
      <c r="AGK158" s="1531"/>
      <c r="AGL158" s="1531"/>
      <c r="AGM158" s="1531"/>
      <c r="AGN158" s="1531"/>
      <c r="AGO158" s="1531"/>
      <c r="AGP158" s="1531"/>
      <c r="AGQ158" s="1531"/>
      <c r="AGR158" s="1531"/>
      <c r="AGS158" s="1531"/>
      <c r="AGT158" s="1531"/>
      <c r="AGU158" s="1531"/>
      <c r="AGV158" s="1531"/>
      <c r="AGW158" s="1531"/>
      <c r="AGX158" s="1531"/>
      <c r="AGY158" s="1531"/>
      <c r="AGZ158" s="1531"/>
      <c r="AHA158" s="1531"/>
      <c r="AHB158" s="1531"/>
      <c r="AHC158" s="1531"/>
      <c r="AHD158" s="1531"/>
      <c r="AHE158" s="1531"/>
      <c r="AHF158" s="1531"/>
      <c r="AHG158" s="1531"/>
      <c r="AHH158" s="1531"/>
      <c r="AHI158" s="1531"/>
      <c r="AHJ158" s="1531"/>
      <c r="AHK158" s="1531"/>
      <c r="AHL158" s="1531"/>
      <c r="AHM158" s="1531"/>
      <c r="AHN158" s="1531"/>
      <c r="AHO158" s="1531"/>
      <c r="AHP158" s="1531"/>
      <c r="AHQ158" s="1531"/>
      <c r="AHR158" s="1531"/>
      <c r="AHS158" s="1531"/>
      <c r="AHT158" s="1531"/>
      <c r="AHU158" s="1531"/>
      <c r="AHV158" s="1531"/>
      <c r="AHW158" s="1531"/>
      <c r="AHX158" s="1531"/>
      <c r="AHY158" s="1531"/>
      <c r="AHZ158" s="1531"/>
      <c r="AIA158" s="1531"/>
      <c r="AIB158" s="1531"/>
      <c r="AIC158" s="1531"/>
      <c r="AID158" s="1531"/>
      <c r="AIE158" s="1531"/>
      <c r="AIF158" s="1531"/>
      <c r="AIG158" s="1531"/>
      <c r="AIH158" s="1531"/>
      <c r="AII158" s="1531"/>
      <c r="AIJ158" s="1531"/>
      <c r="AIK158" s="1531"/>
      <c r="AIL158" s="1531"/>
      <c r="AIM158" s="1531"/>
      <c r="AIN158" s="1531"/>
      <c r="AIO158" s="1531"/>
      <c r="AIP158" s="1531"/>
      <c r="AIQ158" s="1531"/>
      <c r="AIR158" s="1531"/>
      <c r="AIS158" s="1531"/>
      <c r="AIT158" s="1531"/>
      <c r="AIU158" s="1531"/>
      <c r="AIV158" s="1531"/>
      <c r="AIW158" s="1531"/>
      <c r="AIX158" s="1531"/>
      <c r="AIY158" s="1531"/>
      <c r="AIZ158" s="1531"/>
      <c r="AJA158" s="1531"/>
      <c r="AJB158" s="1531"/>
      <c r="AJC158" s="1531"/>
      <c r="AJD158" s="1531"/>
      <c r="AJE158" s="1531"/>
      <c r="AJF158" s="1531"/>
      <c r="AJG158" s="1531"/>
      <c r="AJH158" s="1531"/>
      <c r="AJI158" s="1531"/>
      <c r="AJJ158" s="1531"/>
      <c r="AJK158" s="1531"/>
      <c r="AJL158" s="1531"/>
      <c r="AJM158" s="1531"/>
      <c r="AJN158" s="1531"/>
      <c r="AJO158" s="1531"/>
      <c r="AJP158" s="1531"/>
      <c r="AJQ158" s="1531"/>
      <c r="AJR158" s="1531"/>
      <c r="AJS158" s="1531"/>
      <c r="AJT158" s="1531"/>
      <c r="AJU158" s="1531"/>
      <c r="AJV158" s="1531"/>
      <c r="AJW158" s="1531"/>
      <c r="AJX158" s="1531"/>
      <c r="AJY158" s="1531"/>
      <c r="AJZ158" s="1531"/>
      <c r="AKA158" s="1531"/>
      <c r="AKB158" s="1531"/>
      <c r="AKC158" s="1531"/>
      <c r="AKD158" s="1531"/>
      <c r="AKE158" s="1531"/>
      <c r="AKF158" s="1531"/>
      <c r="AKG158" s="1531"/>
      <c r="AKH158" s="1531"/>
      <c r="AKI158" s="1531"/>
      <c r="AKJ158" s="1531"/>
      <c r="AKK158" s="1531"/>
      <c r="AKL158" s="1531"/>
      <c r="AKM158" s="1531"/>
      <c r="AKN158" s="1531"/>
      <c r="AKO158" s="1531"/>
      <c r="AKP158" s="1531"/>
      <c r="AKQ158" s="1531"/>
      <c r="AKR158" s="1531"/>
      <c r="AKS158" s="1531"/>
      <c r="AKT158" s="1531"/>
      <c r="AKU158" s="1531"/>
      <c r="AKV158" s="1531"/>
      <c r="AKW158" s="1531"/>
      <c r="AKX158" s="1531"/>
      <c r="AKY158" s="1531"/>
      <c r="AKZ158" s="1531"/>
      <c r="ALA158" s="1531"/>
      <c r="ALB158" s="1531"/>
      <c r="ALC158" s="1531"/>
      <c r="ALD158" s="1531"/>
      <c r="ALE158" s="1531"/>
      <c r="ALF158" s="1531"/>
      <c r="ALG158" s="1531"/>
      <c r="ALH158" s="1531"/>
      <c r="ALI158" s="1531"/>
      <c r="ALJ158" s="1531"/>
      <c r="ALK158" s="1531"/>
      <c r="ALL158" s="1531"/>
      <c r="ALM158" s="1531"/>
      <c r="ALN158" s="1531"/>
      <c r="ALO158" s="1531"/>
      <c r="ALP158" s="1531"/>
      <c r="ALQ158" s="1531"/>
      <c r="ALR158" s="1531"/>
      <c r="ALS158" s="1531"/>
      <c r="ALT158" s="1531"/>
      <c r="ALU158" s="1531"/>
      <c r="ALV158" s="1531"/>
      <c r="ALW158" s="1531"/>
      <c r="ALX158" s="1531"/>
      <c r="ALY158" s="1531"/>
      <c r="ALZ158" s="1531"/>
      <c r="AMA158" s="1531"/>
      <c r="AMB158" s="1531"/>
      <c r="AMC158" s="1531"/>
      <c r="AMD158" s="1531"/>
      <c r="AME158" s="1531"/>
      <c r="AMF158" s="1531"/>
      <c r="AMG158" s="1531"/>
      <c r="AMH158" s="1531"/>
      <c r="AMI158" s="1531"/>
      <c r="AMJ158" s="1531"/>
      <c r="AMK158" s="1531"/>
      <c r="AML158" s="1531"/>
      <c r="AMM158" s="1531"/>
      <c r="AMN158" s="1531"/>
      <c r="AMO158" s="1531"/>
      <c r="AMP158" s="1531"/>
      <c r="AMQ158" s="1531"/>
      <c r="AMR158" s="1531"/>
      <c r="AMS158" s="1531"/>
      <c r="AMT158" s="1531"/>
      <c r="AMU158" s="1531"/>
      <c r="AMV158" s="1531"/>
      <c r="AMW158" s="1531"/>
      <c r="AMX158" s="1531"/>
      <c r="AMY158" s="1531"/>
      <c r="AMZ158" s="1531"/>
      <c r="ANA158" s="1531"/>
      <c r="ANB158" s="1531"/>
      <c r="ANC158" s="1531"/>
      <c r="AND158" s="1531"/>
      <c r="ANE158" s="1531"/>
      <c r="ANF158" s="1531"/>
      <c r="ANG158" s="1531"/>
      <c r="ANH158" s="1531"/>
      <c r="ANI158" s="1531"/>
      <c r="ANJ158" s="1531"/>
      <c r="ANK158" s="1531"/>
      <c r="ANL158" s="1531"/>
      <c r="ANM158" s="1531"/>
      <c r="ANN158" s="1531"/>
      <c r="ANO158" s="1531"/>
      <c r="ANP158" s="1531"/>
      <c r="ANQ158" s="1531"/>
      <c r="ANR158" s="1531"/>
      <c r="ANS158" s="1531"/>
      <c r="ANT158" s="1531"/>
      <c r="ANU158" s="1531"/>
      <c r="ANV158" s="1531"/>
      <c r="ANW158" s="1531"/>
      <c r="ANX158" s="1531"/>
      <c r="ANY158" s="1531"/>
      <c r="ANZ158" s="1531"/>
      <c r="AOA158" s="1531"/>
      <c r="AOB158" s="1531"/>
      <c r="AOC158" s="1531"/>
      <c r="AOD158" s="1531"/>
      <c r="AOE158" s="1531"/>
      <c r="AOF158" s="1531"/>
      <c r="AOG158" s="1531"/>
      <c r="AOH158" s="1531"/>
      <c r="AOI158" s="1531"/>
      <c r="AOJ158" s="1531"/>
      <c r="AOK158" s="1531"/>
      <c r="AOL158" s="1531"/>
      <c r="AOM158" s="1531"/>
      <c r="AON158" s="1531"/>
      <c r="AOO158" s="1531"/>
      <c r="AOP158" s="1531"/>
      <c r="AOQ158" s="1531"/>
      <c r="AOR158" s="1531"/>
      <c r="AOS158" s="1531"/>
      <c r="AOT158" s="1531"/>
      <c r="AOU158" s="1531"/>
      <c r="AOV158" s="1531"/>
      <c r="AOW158" s="1531"/>
      <c r="AOX158" s="1531"/>
      <c r="AOY158" s="1531"/>
      <c r="AOZ158" s="1531"/>
      <c r="APA158" s="1531"/>
      <c r="APB158" s="1531"/>
      <c r="APC158" s="1531"/>
      <c r="APD158" s="1531"/>
      <c r="APE158" s="1531"/>
      <c r="APF158" s="1531"/>
      <c r="APG158" s="1531"/>
      <c r="APH158" s="1531"/>
      <c r="API158" s="1531"/>
      <c r="APJ158" s="1531"/>
      <c r="APK158" s="1531"/>
      <c r="APL158" s="1531"/>
      <c r="APM158" s="1531"/>
      <c r="APN158" s="1531"/>
      <c r="APO158" s="1531"/>
      <c r="APP158" s="1531"/>
      <c r="APQ158" s="1531"/>
      <c r="APR158" s="1531"/>
      <c r="APS158" s="1531"/>
      <c r="APT158" s="1531"/>
      <c r="APU158" s="1531"/>
      <c r="APV158" s="1531"/>
      <c r="APW158" s="1531"/>
      <c r="APX158" s="1531"/>
      <c r="APY158" s="1531"/>
      <c r="APZ158" s="1531"/>
      <c r="AQA158" s="1531"/>
      <c r="AQB158" s="1531"/>
      <c r="AQC158" s="1531"/>
      <c r="AQD158" s="1531"/>
      <c r="AQE158" s="1531"/>
      <c r="AQF158" s="1531"/>
      <c r="AQG158" s="1531"/>
      <c r="AQH158" s="1531"/>
      <c r="AQI158" s="1531"/>
      <c r="AQJ158" s="1531"/>
      <c r="AQK158" s="1531"/>
      <c r="AQL158" s="1531"/>
      <c r="AQM158" s="1531"/>
      <c r="AQN158" s="1531"/>
      <c r="AQO158" s="1531"/>
      <c r="AQP158" s="1531"/>
      <c r="AQQ158" s="1531"/>
      <c r="AQR158" s="1531"/>
      <c r="AQS158" s="1531"/>
      <c r="AQT158" s="1531"/>
      <c r="AQU158" s="1531"/>
      <c r="AQV158" s="1531"/>
      <c r="AQW158" s="1531"/>
      <c r="AQX158" s="1531"/>
      <c r="AQY158" s="1531"/>
      <c r="AQZ158" s="1531"/>
      <c r="ARA158" s="1531"/>
      <c r="ARB158" s="1531"/>
      <c r="ARC158" s="1531"/>
      <c r="ARD158" s="1531"/>
      <c r="ARE158" s="1531"/>
      <c r="ARF158" s="1531"/>
      <c r="ARG158" s="1531"/>
      <c r="ARH158" s="1531"/>
      <c r="ARI158" s="1531"/>
      <c r="ARJ158" s="1531"/>
      <c r="ARK158" s="1531"/>
      <c r="ARL158" s="1531"/>
      <c r="ARM158" s="1531"/>
      <c r="ARN158" s="1531"/>
      <c r="ARO158" s="1531"/>
      <c r="ARP158" s="1531"/>
      <c r="ARQ158" s="1531"/>
      <c r="ARR158" s="1531"/>
      <c r="ARS158" s="1531"/>
      <c r="ART158" s="1531"/>
      <c r="ARU158" s="1531"/>
      <c r="ARV158" s="1531"/>
      <c r="ARW158" s="1531"/>
      <c r="ARX158" s="1531"/>
      <c r="ARY158" s="1531"/>
      <c r="ARZ158" s="1531"/>
      <c r="ASA158" s="1531"/>
      <c r="ASB158" s="1531"/>
      <c r="ASC158" s="1531"/>
      <c r="ASD158" s="1531"/>
      <c r="ASE158" s="1531"/>
      <c r="ASF158" s="1531"/>
      <c r="ASG158" s="1531"/>
      <c r="ASH158" s="1531"/>
      <c r="ASI158" s="1531"/>
      <c r="ASJ158" s="1531"/>
      <c r="ASK158" s="1531"/>
      <c r="ASL158" s="1531"/>
      <c r="ASM158" s="1531"/>
      <c r="ASN158" s="1531"/>
      <c r="ASO158" s="1531"/>
      <c r="ASP158" s="1531"/>
      <c r="ASQ158" s="1531"/>
      <c r="ASR158" s="1531"/>
      <c r="ASS158" s="1531"/>
      <c r="AST158" s="1531"/>
      <c r="ASU158" s="1531"/>
      <c r="ASV158" s="1531"/>
      <c r="ASW158" s="1531"/>
      <c r="ASX158" s="1531"/>
      <c r="ASY158" s="1531"/>
      <c r="ASZ158" s="1531"/>
      <c r="ATA158" s="1531"/>
      <c r="ATB158" s="1531"/>
      <c r="ATC158" s="1531"/>
      <c r="ATD158" s="1531"/>
      <c r="ATE158" s="1531"/>
      <c r="ATF158" s="1531"/>
      <c r="ATG158" s="1531"/>
      <c r="ATH158" s="1531"/>
      <c r="ATI158" s="1531"/>
      <c r="ATJ158" s="1531"/>
      <c r="ATK158" s="1531"/>
      <c r="ATL158" s="1531"/>
      <c r="ATM158" s="1531"/>
      <c r="ATN158" s="1531"/>
      <c r="ATO158" s="1531"/>
      <c r="ATP158" s="1531"/>
      <c r="ATQ158" s="1531"/>
      <c r="ATR158" s="1531"/>
      <c r="ATS158" s="1531"/>
      <c r="ATT158" s="1531"/>
      <c r="ATU158" s="1531"/>
      <c r="ATV158" s="1531"/>
      <c r="ATW158" s="1531"/>
      <c r="ATX158" s="1531"/>
      <c r="ATY158" s="1531"/>
      <c r="ATZ158" s="1531"/>
      <c r="AUA158" s="1531"/>
      <c r="AUB158" s="1531"/>
      <c r="AUC158" s="1531"/>
      <c r="AUD158" s="1531"/>
      <c r="AUE158" s="1531"/>
      <c r="AUF158" s="1531"/>
      <c r="AUG158" s="1531"/>
      <c r="AUH158" s="1531"/>
      <c r="AUI158" s="1531"/>
    </row>
    <row r="159" spans="1:1231" s="1406" customFormat="1" ht="31.75" customHeight="1" x14ac:dyDescent="0.75">
      <c r="A159" s="2082"/>
      <c r="B159" s="2082"/>
      <c r="C159" s="1516">
        <f>C157+0.1</f>
        <v>19.600000000000001</v>
      </c>
      <c r="D159" s="1653" t="s">
        <v>153</v>
      </c>
      <c r="E159" s="1518" t="s">
        <v>24</v>
      </c>
      <c r="F159" s="1518" t="s">
        <v>17</v>
      </c>
      <c r="G159" s="1423">
        <f t="array" ref="G159">INDEX('Salary . staff rates'!$A$6:$C$28,MATCH(1,('Salary . staff rates'!$A$6:$A$28=E159)*('Salary . staff rates'!$B$6:$B$28=F159),0),3)</f>
        <v>750</v>
      </c>
      <c r="H159" s="1423">
        <f t="shared" si="122"/>
        <v>750</v>
      </c>
      <c r="I159" s="1519" t="s">
        <v>0</v>
      </c>
      <c r="J159" s="1520" t="s">
        <v>0</v>
      </c>
      <c r="K159" s="1527">
        <v>27</v>
      </c>
      <c r="L159" s="1522">
        <f>IF('Control panel'!$B$12="Included",IF(K159="N/A","",H159*K159),0)</f>
        <v>20250</v>
      </c>
      <c r="M159" s="1560" t="s">
        <v>33</v>
      </c>
      <c r="N159" s="1522">
        <f>IF('Control panel'!$B$12="Included",IF(M159="Yes",L159*'Salary . staff rates'!$C$34,0),0)</f>
        <v>3037.5</v>
      </c>
      <c r="O159" s="1648" t="s">
        <v>416</v>
      </c>
      <c r="P159" s="1848">
        <v>1</v>
      </c>
      <c r="Q159" s="1848">
        <v>1</v>
      </c>
      <c r="R159" s="1855"/>
      <c r="S159" s="1855"/>
      <c r="T159" s="1855"/>
      <c r="U159" s="1855"/>
      <c r="V159" s="1855"/>
      <c r="W159" s="1564"/>
      <c r="Y159" s="1848">
        <f t="shared" si="123"/>
        <v>20250</v>
      </c>
      <c r="Z159" s="1848">
        <f t="shared" si="124"/>
        <v>3037.5</v>
      </c>
      <c r="AA159" s="1433"/>
      <c r="AB159" s="1848">
        <f t="shared" si="125"/>
        <v>20250</v>
      </c>
      <c r="AC159" s="1848">
        <f t="shared" si="126"/>
        <v>3037.5</v>
      </c>
      <c r="AD159" s="1412"/>
      <c r="AE159" s="1412"/>
      <c r="AF159" s="1412"/>
      <c r="AL159" s="1413"/>
      <c r="AN159" s="1435">
        <f t="shared" si="127"/>
        <v>20250</v>
      </c>
      <c r="AO159" s="1435">
        <f t="shared" si="128"/>
        <v>3037.5</v>
      </c>
      <c r="AP159" s="1531"/>
      <c r="AQ159" s="1531"/>
      <c r="AR159" s="1531"/>
      <c r="AS159" s="1531"/>
      <c r="AT159" s="1531"/>
      <c r="AU159" s="1531"/>
      <c r="AV159" s="1531"/>
      <c r="AW159" s="1531"/>
      <c r="AX159" s="1531"/>
      <c r="AY159" s="1531"/>
      <c r="AZ159" s="1531"/>
      <c r="BA159" s="1531"/>
      <c r="BB159" s="1531"/>
      <c r="BC159" s="1531"/>
      <c r="BD159" s="1531"/>
      <c r="BE159" s="1531"/>
      <c r="BF159" s="1531"/>
      <c r="BG159" s="1531"/>
      <c r="BH159" s="1531"/>
      <c r="BI159" s="1531"/>
      <c r="BJ159" s="1531"/>
      <c r="BK159" s="1531"/>
      <c r="BL159" s="1531"/>
      <c r="BM159" s="1531"/>
      <c r="BN159" s="1531"/>
      <c r="BO159" s="1531"/>
      <c r="BP159" s="1531"/>
      <c r="BQ159" s="1531"/>
      <c r="BR159" s="1531"/>
      <c r="BS159" s="1531"/>
      <c r="BT159" s="1531"/>
      <c r="BU159" s="1531"/>
      <c r="BV159" s="1531"/>
      <c r="BW159" s="1531"/>
      <c r="BX159" s="1531"/>
      <c r="BY159" s="1531"/>
      <c r="BZ159" s="1531"/>
      <c r="CA159" s="1531"/>
      <c r="CB159" s="1531"/>
      <c r="CC159" s="1531"/>
      <c r="CD159" s="1531"/>
      <c r="CE159" s="1531"/>
      <c r="CF159" s="1531"/>
      <c r="CG159" s="1531"/>
      <c r="CH159" s="1531"/>
      <c r="CI159" s="1531"/>
      <c r="CJ159" s="1531"/>
      <c r="CK159" s="1531"/>
      <c r="CL159" s="1531"/>
      <c r="CM159" s="1531"/>
      <c r="CN159" s="1531"/>
      <c r="CO159" s="1531"/>
      <c r="CP159" s="1531"/>
      <c r="CQ159" s="1531"/>
      <c r="CR159" s="1531"/>
      <c r="CS159" s="1531"/>
      <c r="CT159" s="1531"/>
      <c r="CU159" s="1531"/>
      <c r="CV159" s="1531"/>
      <c r="CW159" s="1531"/>
      <c r="CX159" s="1531"/>
      <c r="CY159" s="1531"/>
      <c r="CZ159" s="1531"/>
      <c r="DA159" s="1531"/>
      <c r="DB159" s="1531"/>
      <c r="DC159" s="1531"/>
      <c r="DD159" s="1531"/>
      <c r="DE159" s="1531"/>
      <c r="DF159" s="1531"/>
      <c r="DG159" s="1531"/>
      <c r="DH159" s="1531"/>
      <c r="DI159" s="1531"/>
      <c r="DJ159" s="1531"/>
      <c r="DK159" s="1531"/>
      <c r="DL159" s="1531"/>
      <c r="DM159" s="1531"/>
      <c r="DN159" s="1531"/>
      <c r="DO159" s="1531"/>
      <c r="DP159" s="1531"/>
      <c r="DQ159" s="1531"/>
      <c r="DR159" s="1531"/>
      <c r="DS159" s="1531"/>
      <c r="DT159" s="1531"/>
      <c r="DU159" s="1531"/>
      <c r="DV159" s="1531"/>
      <c r="DW159" s="1531"/>
      <c r="DX159" s="1531"/>
      <c r="DY159" s="1531"/>
      <c r="DZ159" s="1531"/>
      <c r="EA159" s="1531"/>
      <c r="EB159" s="1531"/>
      <c r="EC159" s="1531"/>
      <c r="ED159" s="1531"/>
      <c r="EE159" s="1531"/>
      <c r="EF159" s="1531"/>
      <c r="EG159" s="1531"/>
      <c r="EH159" s="1531"/>
      <c r="EI159" s="1531"/>
      <c r="EJ159" s="1531"/>
      <c r="EK159" s="1531"/>
      <c r="EL159" s="1531"/>
      <c r="EM159" s="1531"/>
      <c r="EN159" s="1531"/>
      <c r="EO159" s="1531"/>
      <c r="EP159" s="1531"/>
      <c r="EQ159" s="1531"/>
      <c r="ER159" s="1531"/>
      <c r="ES159" s="1531"/>
      <c r="ET159" s="1531"/>
      <c r="EU159" s="1531"/>
      <c r="EV159" s="1531"/>
      <c r="EW159" s="1531"/>
      <c r="EX159" s="1531"/>
      <c r="EY159" s="1531"/>
      <c r="EZ159" s="1531"/>
      <c r="FA159" s="1531"/>
      <c r="FB159" s="1531"/>
      <c r="FC159" s="1531"/>
      <c r="FD159" s="1531"/>
      <c r="FE159" s="1531"/>
      <c r="FF159" s="1531"/>
      <c r="FG159" s="1531"/>
      <c r="FH159" s="1531"/>
      <c r="FI159" s="1531"/>
      <c r="FJ159" s="1531"/>
      <c r="FK159" s="1531"/>
      <c r="FL159" s="1531"/>
      <c r="FM159" s="1531"/>
      <c r="FN159" s="1531"/>
      <c r="FO159" s="1531"/>
      <c r="FP159" s="1531"/>
      <c r="FQ159" s="1531"/>
      <c r="FR159" s="1531"/>
      <c r="FS159" s="1531"/>
      <c r="FT159" s="1531"/>
      <c r="FU159" s="1531"/>
      <c r="FV159" s="1531"/>
      <c r="FW159" s="1531"/>
      <c r="FX159" s="1531"/>
      <c r="FY159" s="1531"/>
      <c r="FZ159" s="1531"/>
      <c r="GA159" s="1531"/>
      <c r="GB159" s="1531"/>
      <c r="GC159" s="1531"/>
      <c r="GD159" s="1531"/>
      <c r="GE159" s="1531"/>
      <c r="GF159" s="1531"/>
      <c r="GG159" s="1531"/>
      <c r="GH159" s="1531"/>
      <c r="GI159" s="1531"/>
      <c r="GJ159" s="1531"/>
      <c r="GK159" s="1531"/>
      <c r="GL159" s="1531"/>
      <c r="GM159" s="1531"/>
      <c r="GN159" s="1531"/>
      <c r="GO159" s="1531"/>
      <c r="GP159" s="1531"/>
      <c r="GQ159" s="1531"/>
      <c r="GR159" s="1531"/>
      <c r="GS159" s="1531"/>
      <c r="GT159" s="1531"/>
      <c r="GU159" s="1531"/>
      <c r="GV159" s="1531"/>
      <c r="GW159" s="1531"/>
      <c r="GX159" s="1531"/>
      <c r="GY159" s="1531"/>
      <c r="GZ159" s="1531"/>
      <c r="HA159" s="1531"/>
      <c r="HB159" s="1531"/>
      <c r="HC159" s="1531"/>
      <c r="HD159" s="1531"/>
      <c r="HE159" s="1531"/>
      <c r="HF159" s="1531"/>
      <c r="HG159" s="1531"/>
      <c r="HH159" s="1531"/>
      <c r="HI159" s="1531"/>
      <c r="HJ159" s="1531"/>
      <c r="HK159" s="1531"/>
      <c r="HL159" s="1531"/>
      <c r="HM159" s="1531"/>
      <c r="HN159" s="1531"/>
      <c r="HO159" s="1531"/>
      <c r="HP159" s="1531"/>
      <c r="HQ159" s="1531"/>
      <c r="HR159" s="1531"/>
      <c r="HS159" s="1531"/>
      <c r="HT159" s="1531"/>
      <c r="HU159" s="1531"/>
      <c r="HV159" s="1531"/>
      <c r="HW159" s="1531"/>
      <c r="HX159" s="1531"/>
      <c r="HY159" s="1531"/>
      <c r="HZ159" s="1531"/>
      <c r="IA159" s="1531"/>
      <c r="IB159" s="1531"/>
      <c r="IC159" s="1531"/>
      <c r="ID159" s="1531"/>
      <c r="IE159" s="1531"/>
      <c r="IF159" s="1531"/>
      <c r="IG159" s="1531"/>
      <c r="IH159" s="1531"/>
      <c r="II159" s="1531"/>
      <c r="IJ159" s="1531"/>
      <c r="IK159" s="1531"/>
      <c r="IL159" s="1531"/>
      <c r="IM159" s="1531"/>
      <c r="IN159" s="1531"/>
      <c r="IO159" s="1531"/>
      <c r="IP159" s="1531"/>
      <c r="IQ159" s="1531"/>
      <c r="IR159" s="1531"/>
      <c r="IS159" s="1531"/>
      <c r="IT159" s="1531"/>
      <c r="IU159" s="1531"/>
      <c r="IV159" s="1531"/>
      <c r="IW159" s="1531"/>
      <c r="IX159" s="1531"/>
      <c r="IY159" s="1531"/>
      <c r="IZ159" s="1531"/>
      <c r="JA159" s="1531"/>
      <c r="JB159" s="1531"/>
      <c r="JC159" s="1531"/>
      <c r="JD159" s="1531"/>
      <c r="JE159" s="1531"/>
      <c r="JF159" s="1531"/>
      <c r="JG159" s="1531"/>
      <c r="JH159" s="1531"/>
      <c r="JI159" s="1531"/>
      <c r="JJ159" s="1531"/>
      <c r="JK159" s="1531"/>
      <c r="JL159" s="1531"/>
      <c r="JM159" s="1531"/>
      <c r="JN159" s="1531"/>
      <c r="JO159" s="1531"/>
      <c r="JP159" s="1531"/>
      <c r="JQ159" s="1531"/>
      <c r="JR159" s="1531"/>
      <c r="JS159" s="1531"/>
      <c r="JT159" s="1531"/>
      <c r="JU159" s="1531"/>
      <c r="JV159" s="1531"/>
      <c r="JW159" s="1531"/>
      <c r="JX159" s="1531"/>
      <c r="JY159" s="1531"/>
      <c r="JZ159" s="1531"/>
      <c r="KA159" s="1531"/>
      <c r="KB159" s="1531"/>
      <c r="KC159" s="1531"/>
      <c r="KD159" s="1531"/>
      <c r="KE159" s="1531"/>
      <c r="KF159" s="1531"/>
      <c r="KG159" s="1531"/>
      <c r="KH159" s="1531"/>
      <c r="KI159" s="1531"/>
      <c r="KJ159" s="1531"/>
      <c r="KK159" s="1531"/>
      <c r="KL159" s="1531"/>
      <c r="KM159" s="1531"/>
      <c r="KN159" s="1531"/>
      <c r="KO159" s="1531"/>
      <c r="KP159" s="1531"/>
      <c r="KQ159" s="1531"/>
      <c r="KR159" s="1531"/>
      <c r="KS159" s="1531"/>
      <c r="KT159" s="1531"/>
      <c r="KU159" s="1531"/>
      <c r="KV159" s="1531"/>
      <c r="KW159" s="1531"/>
      <c r="KX159" s="1531"/>
      <c r="KY159" s="1531"/>
      <c r="KZ159" s="1531"/>
      <c r="LA159" s="1531"/>
      <c r="LB159" s="1531"/>
      <c r="LC159" s="1531"/>
      <c r="LD159" s="1531"/>
      <c r="LE159" s="1531"/>
      <c r="LF159" s="1531"/>
      <c r="LG159" s="1531"/>
      <c r="LH159" s="1531"/>
      <c r="LI159" s="1531"/>
      <c r="LJ159" s="1531"/>
      <c r="LK159" s="1531"/>
      <c r="LL159" s="1531"/>
      <c r="LM159" s="1531"/>
      <c r="LN159" s="1531"/>
      <c r="LO159" s="1531"/>
      <c r="LP159" s="1531"/>
      <c r="LQ159" s="1531"/>
      <c r="LR159" s="1531"/>
      <c r="LS159" s="1531"/>
      <c r="LT159" s="1531"/>
      <c r="LU159" s="1531"/>
      <c r="LV159" s="1531"/>
      <c r="LW159" s="1531"/>
      <c r="LX159" s="1531"/>
      <c r="LY159" s="1531"/>
      <c r="LZ159" s="1531"/>
      <c r="MA159" s="1531"/>
      <c r="MB159" s="1531"/>
      <c r="MC159" s="1531"/>
      <c r="MD159" s="1531"/>
      <c r="ME159" s="1531"/>
      <c r="MF159" s="1531"/>
      <c r="MG159" s="1531"/>
      <c r="MH159" s="1531"/>
      <c r="MI159" s="1531"/>
      <c r="MJ159" s="1531"/>
      <c r="MK159" s="1531"/>
      <c r="ML159" s="1531"/>
      <c r="MM159" s="1531"/>
      <c r="MN159" s="1531"/>
      <c r="MO159" s="1531"/>
      <c r="MP159" s="1531"/>
      <c r="MQ159" s="1531"/>
      <c r="MR159" s="1531"/>
      <c r="MS159" s="1531"/>
      <c r="MT159" s="1531"/>
      <c r="MU159" s="1531"/>
      <c r="MV159" s="1531"/>
      <c r="MW159" s="1531"/>
      <c r="MX159" s="1531"/>
      <c r="MY159" s="1531"/>
      <c r="MZ159" s="1531"/>
      <c r="NA159" s="1531"/>
      <c r="NB159" s="1531"/>
      <c r="NC159" s="1531"/>
      <c r="ND159" s="1531"/>
      <c r="NE159" s="1531"/>
      <c r="NF159" s="1531"/>
      <c r="NG159" s="1531"/>
      <c r="NH159" s="1531"/>
      <c r="NI159" s="1531"/>
      <c r="NJ159" s="1531"/>
      <c r="NK159" s="1531"/>
      <c r="NL159" s="1531"/>
      <c r="NM159" s="1531"/>
      <c r="NN159" s="1531"/>
      <c r="NO159" s="1531"/>
      <c r="NP159" s="1531"/>
      <c r="NQ159" s="1531"/>
      <c r="NR159" s="1531"/>
      <c r="NS159" s="1531"/>
      <c r="NT159" s="1531"/>
      <c r="NU159" s="1531"/>
      <c r="NV159" s="1531"/>
      <c r="NW159" s="1531"/>
      <c r="NX159" s="1531"/>
      <c r="NY159" s="1531"/>
      <c r="NZ159" s="1531"/>
      <c r="OA159" s="1531"/>
      <c r="OB159" s="1531"/>
      <c r="OC159" s="1531"/>
      <c r="OD159" s="1531"/>
      <c r="OE159" s="1531"/>
      <c r="OF159" s="1531"/>
      <c r="OG159" s="1531"/>
      <c r="OH159" s="1531"/>
      <c r="OI159" s="1531"/>
      <c r="OJ159" s="1531"/>
      <c r="OK159" s="1531"/>
      <c r="OL159" s="1531"/>
      <c r="OM159" s="1531"/>
      <c r="ON159" s="1531"/>
      <c r="OO159" s="1531"/>
      <c r="OP159" s="1531"/>
      <c r="OQ159" s="1531"/>
      <c r="OR159" s="1531"/>
      <c r="OS159" s="1531"/>
      <c r="OT159" s="1531"/>
      <c r="OU159" s="1531"/>
      <c r="OV159" s="1531"/>
      <c r="OW159" s="1531"/>
      <c r="OX159" s="1531"/>
      <c r="OY159" s="1531"/>
      <c r="OZ159" s="1531"/>
      <c r="PA159" s="1531"/>
      <c r="PB159" s="1531"/>
      <c r="PC159" s="1531"/>
      <c r="PD159" s="1531"/>
      <c r="PE159" s="1531"/>
      <c r="PF159" s="1531"/>
      <c r="PG159" s="1531"/>
      <c r="PH159" s="1531"/>
      <c r="PI159" s="1531"/>
      <c r="PJ159" s="1531"/>
      <c r="PK159" s="1531"/>
      <c r="PL159" s="1531"/>
      <c r="PM159" s="1531"/>
      <c r="PN159" s="1531"/>
      <c r="PO159" s="1531"/>
      <c r="PP159" s="1531"/>
      <c r="PQ159" s="1531"/>
      <c r="PR159" s="1531"/>
      <c r="PS159" s="1531"/>
      <c r="PT159" s="1531"/>
      <c r="PU159" s="1531"/>
      <c r="PV159" s="1531"/>
      <c r="PW159" s="1531"/>
      <c r="PX159" s="1531"/>
      <c r="PY159" s="1531"/>
      <c r="PZ159" s="1531"/>
      <c r="QA159" s="1531"/>
      <c r="QB159" s="1531"/>
      <c r="QC159" s="1531"/>
      <c r="QD159" s="1531"/>
      <c r="QE159" s="1531"/>
      <c r="QF159" s="1531"/>
      <c r="QG159" s="1531"/>
      <c r="QH159" s="1531"/>
      <c r="QI159" s="1531"/>
      <c r="QJ159" s="1531"/>
      <c r="QK159" s="1531"/>
      <c r="QL159" s="1531"/>
      <c r="QM159" s="1531"/>
      <c r="QN159" s="1531"/>
      <c r="QO159" s="1531"/>
      <c r="QP159" s="1531"/>
      <c r="QQ159" s="1531"/>
      <c r="QR159" s="1531"/>
      <c r="QS159" s="1531"/>
      <c r="QT159" s="1531"/>
      <c r="QU159" s="1531"/>
      <c r="QV159" s="1531"/>
      <c r="QW159" s="1531"/>
      <c r="QX159" s="1531"/>
      <c r="QY159" s="1531"/>
      <c r="QZ159" s="1531"/>
      <c r="RA159" s="1531"/>
      <c r="RB159" s="1531"/>
      <c r="RC159" s="1531"/>
      <c r="RD159" s="1531"/>
      <c r="RE159" s="1531"/>
      <c r="RF159" s="1531"/>
      <c r="RG159" s="1531"/>
      <c r="RH159" s="1531"/>
      <c r="RI159" s="1531"/>
      <c r="RJ159" s="1531"/>
      <c r="RK159" s="1531"/>
      <c r="RL159" s="1531"/>
      <c r="RM159" s="1531"/>
      <c r="RN159" s="1531"/>
      <c r="RO159" s="1531"/>
      <c r="RP159" s="1531"/>
      <c r="RQ159" s="1531"/>
      <c r="RR159" s="1531"/>
      <c r="RS159" s="1531"/>
      <c r="RT159" s="1531"/>
      <c r="RU159" s="1531"/>
      <c r="RV159" s="1531"/>
      <c r="RW159" s="1531"/>
      <c r="RX159" s="1531"/>
      <c r="RY159" s="1531"/>
      <c r="RZ159" s="1531"/>
      <c r="SA159" s="1531"/>
      <c r="SB159" s="1531"/>
      <c r="SC159" s="1531"/>
      <c r="SD159" s="1531"/>
      <c r="SE159" s="1531"/>
      <c r="SF159" s="1531"/>
      <c r="SG159" s="1531"/>
      <c r="SH159" s="1531"/>
      <c r="SI159" s="1531"/>
      <c r="SJ159" s="1531"/>
      <c r="SK159" s="1531"/>
      <c r="SL159" s="1531"/>
      <c r="SM159" s="1531"/>
      <c r="SN159" s="1531"/>
      <c r="SO159" s="1531"/>
      <c r="SP159" s="1531"/>
      <c r="SQ159" s="1531"/>
      <c r="SR159" s="1531"/>
      <c r="SS159" s="1531"/>
      <c r="ST159" s="1531"/>
      <c r="SU159" s="1531"/>
      <c r="SV159" s="1531"/>
      <c r="SW159" s="1531"/>
      <c r="SX159" s="1531"/>
      <c r="SY159" s="1531"/>
      <c r="SZ159" s="1531"/>
      <c r="TA159" s="1531"/>
      <c r="TB159" s="1531"/>
      <c r="TC159" s="1531"/>
      <c r="TD159" s="1531"/>
      <c r="TE159" s="1531"/>
      <c r="TF159" s="1531"/>
      <c r="TG159" s="1531"/>
      <c r="TH159" s="1531"/>
      <c r="TI159" s="1531"/>
      <c r="TJ159" s="1531"/>
      <c r="TK159" s="1531"/>
      <c r="TL159" s="1531"/>
      <c r="TM159" s="1531"/>
      <c r="TN159" s="1531"/>
      <c r="TO159" s="1531"/>
      <c r="TP159" s="1531"/>
      <c r="TQ159" s="1531"/>
      <c r="TR159" s="1531"/>
      <c r="TS159" s="1531"/>
      <c r="TT159" s="1531"/>
      <c r="TU159" s="1531"/>
      <c r="TV159" s="1531"/>
      <c r="TW159" s="1531"/>
      <c r="TX159" s="1531"/>
      <c r="TY159" s="1531"/>
      <c r="TZ159" s="1531"/>
      <c r="UA159" s="1531"/>
      <c r="UB159" s="1531"/>
      <c r="UC159" s="1531"/>
      <c r="UD159" s="1531"/>
      <c r="UE159" s="1531"/>
      <c r="UF159" s="1531"/>
      <c r="UG159" s="1531"/>
      <c r="UH159" s="1531"/>
      <c r="UI159" s="1531"/>
      <c r="UJ159" s="1531"/>
      <c r="UK159" s="1531"/>
      <c r="UL159" s="1531"/>
      <c r="UM159" s="1531"/>
      <c r="UN159" s="1531"/>
      <c r="UO159" s="1531"/>
      <c r="UP159" s="1531"/>
      <c r="UQ159" s="1531"/>
      <c r="UR159" s="1531"/>
      <c r="US159" s="1531"/>
      <c r="UT159" s="1531"/>
      <c r="UU159" s="1531"/>
      <c r="UV159" s="1531"/>
      <c r="UW159" s="1531"/>
      <c r="UX159" s="1531"/>
      <c r="UY159" s="1531"/>
      <c r="UZ159" s="1531"/>
      <c r="VA159" s="1531"/>
      <c r="VB159" s="1531"/>
      <c r="VC159" s="1531"/>
      <c r="VD159" s="1531"/>
      <c r="VE159" s="1531"/>
      <c r="VF159" s="1531"/>
      <c r="VG159" s="1531"/>
      <c r="VH159" s="1531"/>
      <c r="VI159" s="1531"/>
      <c r="VJ159" s="1531"/>
      <c r="VK159" s="1531"/>
      <c r="VL159" s="1531"/>
      <c r="VM159" s="1531"/>
      <c r="VN159" s="1531"/>
      <c r="VO159" s="1531"/>
      <c r="VP159" s="1531"/>
      <c r="VQ159" s="1531"/>
      <c r="VR159" s="1531"/>
      <c r="VS159" s="1531"/>
      <c r="VT159" s="1531"/>
      <c r="VU159" s="1531"/>
      <c r="VV159" s="1531"/>
      <c r="VW159" s="1531"/>
      <c r="VX159" s="1531"/>
      <c r="VY159" s="1531"/>
      <c r="VZ159" s="1531"/>
      <c r="WA159" s="1531"/>
      <c r="WB159" s="1531"/>
      <c r="WC159" s="1531"/>
      <c r="WD159" s="1531"/>
      <c r="WE159" s="1531"/>
      <c r="WF159" s="1531"/>
      <c r="WG159" s="1531"/>
      <c r="WH159" s="1531"/>
      <c r="WI159" s="1531"/>
      <c r="WJ159" s="1531"/>
      <c r="WK159" s="1531"/>
      <c r="WL159" s="1531"/>
      <c r="WM159" s="1531"/>
      <c r="WN159" s="1531"/>
      <c r="WO159" s="1531"/>
      <c r="WP159" s="1531"/>
      <c r="WQ159" s="1531"/>
      <c r="WR159" s="1531"/>
      <c r="WS159" s="1531"/>
      <c r="WT159" s="1531"/>
      <c r="WU159" s="1531"/>
      <c r="WV159" s="1531"/>
      <c r="WW159" s="1531"/>
      <c r="WX159" s="1531"/>
      <c r="WY159" s="1531"/>
      <c r="WZ159" s="1531"/>
      <c r="XA159" s="1531"/>
      <c r="XB159" s="1531"/>
      <c r="XC159" s="1531"/>
      <c r="XD159" s="1531"/>
      <c r="XE159" s="1531"/>
      <c r="XF159" s="1531"/>
      <c r="XG159" s="1531"/>
      <c r="XH159" s="1531"/>
      <c r="XI159" s="1531"/>
      <c r="XJ159" s="1531"/>
      <c r="XK159" s="1531"/>
      <c r="XL159" s="1531"/>
      <c r="XM159" s="1531"/>
      <c r="XN159" s="1531"/>
      <c r="XO159" s="1531"/>
      <c r="XP159" s="1531"/>
      <c r="XQ159" s="1531"/>
      <c r="XR159" s="1531"/>
      <c r="XS159" s="1531"/>
      <c r="XT159" s="1531"/>
      <c r="XU159" s="1531"/>
      <c r="XV159" s="1531"/>
      <c r="XW159" s="1531"/>
      <c r="XX159" s="1531"/>
      <c r="XY159" s="1531"/>
      <c r="XZ159" s="1531"/>
      <c r="YA159" s="1531"/>
      <c r="YB159" s="1531"/>
      <c r="YC159" s="1531"/>
      <c r="YD159" s="1531"/>
      <c r="YE159" s="1531"/>
      <c r="YF159" s="1531"/>
      <c r="YG159" s="1531"/>
      <c r="YH159" s="1531"/>
      <c r="YI159" s="1531"/>
      <c r="YJ159" s="1531"/>
      <c r="YK159" s="1531"/>
      <c r="YL159" s="1531"/>
      <c r="YM159" s="1531"/>
      <c r="YN159" s="1531"/>
      <c r="YO159" s="1531"/>
      <c r="YP159" s="1531"/>
      <c r="YQ159" s="1531"/>
      <c r="YR159" s="1531"/>
      <c r="YS159" s="1531"/>
      <c r="YT159" s="1531"/>
      <c r="YU159" s="1531"/>
      <c r="YV159" s="1531"/>
      <c r="YW159" s="1531"/>
      <c r="YX159" s="1531"/>
      <c r="YY159" s="1531"/>
      <c r="YZ159" s="1531"/>
      <c r="ZA159" s="1531"/>
      <c r="ZB159" s="1531"/>
      <c r="ZC159" s="1531"/>
      <c r="ZD159" s="1531"/>
      <c r="ZE159" s="1531"/>
      <c r="ZF159" s="1531"/>
      <c r="ZG159" s="1531"/>
      <c r="ZH159" s="1531"/>
      <c r="ZI159" s="1531"/>
      <c r="ZJ159" s="1531"/>
      <c r="ZK159" s="1531"/>
      <c r="ZL159" s="1531"/>
      <c r="ZM159" s="1531"/>
      <c r="ZN159" s="1531"/>
      <c r="ZO159" s="1531"/>
      <c r="ZP159" s="1531"/>
      <c r="ZQ159" s="1531"/>
      <c r="ZR159" s="1531"/>
      <c r="ZS159" s="1531"/>
      <c r="ZT159" s="1531"/>
      <c r="ZU159" s="1531"/>
      <c r="ZV159" s="1531"/>
      <c r="ZW159" s="1531"/>
      <c r="ZX159" s="1531"/>
      <c r="ZY159" s="1531"/>
      <c r="ZZ159" s="1531"/>
      <c r="AAA159" s="1531"/>
      <c r="AAB159" s="1531"/>
      <c r="AAC159" s="1531"/>
      <c r="AAD159" s="1531"/>
      <c r="AAE159" s="1531"/>
      <c r="AAF159" s="1531"/>
      <c r="AAG159" s="1531"/>
      <c r="AAH159" s="1531"/>
      <c r="AAI159" s="1531"/>
      <c r="AAJ159" s="1531"/>
      <c r="AAK159" s="1531"/>
      <c r="AAL159" s="1531"/>
      <c r="AAM159" s="1531"/>
      <c r="AAN159" s="1531"/>
      <c r="AAO159" s="1531"/>
      <c r="AAP159" s="1531"/>
      <c r="AAQ159" s="1531"/>
      <c r="AAR159" s="1531"/>
      <c r="AAS159" s="1531"/>
      <c r="AAT159" s="1531"/>
      <c r="AAU159" s="1531"/>
      <c r="AAV159" s="1531"/>
      <c r="AAW159" s="1531"/>
      <c r="AAX159" s="1531"/>
      <c r="AAY159" s="1531"/>
      <c r="AAZ159" s="1531"/>
      <c r="ABA159" s="1531"/>
      <c r="ABB159" s="1531"/>
      <c r="ABC159" s="1531"/>
      <c r="ABD159" s="1531"/>
      <c r="ABE159" s="1531"/>
      <c r="ABF159" s="1531"/>
      <c r="ABG159" s="1531"/>
      <c r="ABH159" s="1531"/>
      <c r="ABI159" s="1531"/>
      <c r="ABJ159" s="1531"/>
      <c r="ABK159" s="1531"/>
      <c r="ABL159" s="1531"/>
      <c r="ABM159" s="1531"/>
      <c r="ABN159" s="1531"/>
      <c r="ABO159" s="1531"/>
      <c r="ABP159" s="1531"/>
      <c r="ABQ159" s="1531"/>
      <c r="ABR159" s="1531"/>
      <c r="ABS159" s="1531"/>
      <c r="ABT159" s="1531"/>
      <c r="ABU159" s="1531"/>
      <c r="ABV159" s="1531"/>
      <c r="ABW159" s="1531"/>
      <c r="ABX159" s="1531"/>
      <c r="ABY159" s="1531"/>
      <c r="ABZ159" s="1531"/>
      <c r="ACA159" s="1531"/>
      <c r="ACB159" s="1531"/>
      <c r="ACC159" s="1531"/>
      <c r="ACD159" s="1531"/>
      <c r="ACE159" s="1531"/>
      <c r="ACF159" s="1531"/>
      <c r="ACG159" s="1531"/>
      <c r="ACH159" s="1531"/>
      <c r="ACI159" s="1531"/>
      <c r="ACJ159" s="1531"/>
      <c r="ACK159" s="1531"/>
      <c r="ACL159" s="1531"/>
      <c r="ACM159" s="1531"/>
      <c r="ACN159" s="1531"/>
      <c r="ACO159" s="1531"/>
      <c r="ACP159" s="1531"/>
      <c r="ACQ159" s="1531"/>
      <c r="ACR159" s="1531"/>
      <c r="ACS159" s="1531"/>
      <c r="ACT159" s="1531"/>
      <c r="ACU159" s="1531"/>
      <c r="ACV159" s="1531"/>
      <c r="ACW159" s="1531"/>
      <c r="ACX159" s="1531"/>
      <c r="ACY159" s="1531"/>
      <c r="ACZ159" s="1531"/>
      <c r="ADA159" s="1531"/>
      <c r="ADB159" s="1531"/>
      <c r="ADC159" s="1531"/>
      <c r="ADD159" s="1531"/>
      <c r="ADE159" s="1531"/>
      <c r="ADF159" s="1531"/>
      <c r="ADG159" s="1531"/>
      <c r="ADH159" s="1531"/>
      <c r="ADI159" s="1531"/>
      <c r="ADJ159" s="1531"/>
      <c r="ADK159" s="1531"/>
      <c r="ADL159" s="1531"/>
      <c r="ADM159" s="1531"/>
      <c r="ADN159" s="1531"/>
      <c r="ADO159" s="1531"/>
      <c r="ADP159" s="1531"/>
      <c r="ADQ159" s="1531"/>
      <c r="ADR159" s="1531"/>
      <c r="ADS159" s="1531"/>
      <c r="ADT159" s="1531"/>
      <c r="ADU159" s="1531"/>
      <c r="ADV159" s="1531"/>
      <c r="ADW159" s="1531"/>
      <c r="ADX159" s="1531"/>
      <c r="ADY159" s="1531"/>
      <c r="ADZ159" s="1531"/>
      <c r="AEA159" s="1531"/>
      <c r="AEB159" s="1531"/>
      <c r="AEC159" s="1531"/>
      <c r="AED159" s="1531"/>
      <c r="AEE159" s="1531"/>
      <c r="AEF159" s="1531"/>
      <c r="AEG159" s="1531"/>
      <c r="AEH159" s="1531"/>
      <c r="AEI159" s="1531"/>
      <c r="AEJ159" s="1531"/>
      <c r="AEK159" s="1531"/>
      <c r="AEL159" s="1531"/>
      <c r="AEM159" s="1531"/>
      <c r="AEN159" s="1531"/>
      <c r="AEO159" s="1531"/>
      <c r="AEP159" s="1531"/>
      <c r="AEQ159" s="1531"/>
      <c r="AER159" s="1531"/>
      <c r="AES159" s="1531"/>
      <c r="AET159" s="1531"/>
      <c r="AEU159" s="1531"/>
      <c r="AEV159" s="1531"/>
      <c r="AEW159" s="1531"/>
      <c r="AEX159" s="1531"/>
      <c r="AEY159" s="1531"/>
      <c r="AEZ159" s="1531"/>
      <c r="AFA159" s="1531"/>
      <c r="AFB159" s="1531"/>
      <c r="AFC159" s="1531"/>
      <c r="AFD159" s="1531"/>
      <c r="AFE159" s="1531"/>
      <c r="AFF159" s="1531"/>
      <c r="AFG159" s="1531"/>
      <c r="AFH159" s="1531"/>
      <c r="AFI159" s="1531"/>
      <c r="AFJ159" s="1531"/>
      <c r="AFK159" s="1531"/>
      <c r="AFL159" s="1531"/>
      <c r="AFM159" s="1531"/>
      <c r="AFN159" s="1531"/>
      <c r="AFO159" s="1531"/>
      <c r="AFP159" s="1531"/>
      <c r="AFQ159" s="1531"/>
      <c r="AFR159" s="1531"/>
      <c r="AFS159" s="1531"/>
      <c r="AFT159" s="1531"/>
      <c r="AFU159" s="1531"/>
      <c r="AFV159" s="1531"/>
      <c r="AFW159" s="1531"/>
      <c r="AFX159" s="1531"/>
      <c r="AFY159" s="1531"/>
      <c r="AFZ159" s="1531"/>
      <c r="AGA159" s="1531"/>
      <c r="AGB159" s="1531"/>
      <c r="AGC159" s="1531"/>
      <c r="AGD159" s="1531"/>
      <c r="AGE159" s="1531"/>
      <c r="AGF159" s="1531"/>
      <c r="AGG159" s="1531"/>
      <c r="AGH159" s="1531"/>
      <c r="AGI159" s="1531"/>
      <c r="AGJ159" s="1531"/>
      <c r="AGK159" s="1531"/>
      <c r="AGL159" s="1531"/>
      <c r="AGM159" s="1531"/>
      <c r="AGN159" s="1531"/>
      <c r="AGO159" s="1531"/>
      <c r="AGP159" s="1531"/>
      <c r="AGQ159" s="1531"/>
      <c r="AGR159" s="1531"/>
      <c r="AGS159" s="1531"/>
      <c r="AGT159" s="1531"/>
      <c r="AGU159" s="1531"/>
      <c r="AGV159" s="1531"/>
      <c r="AGW159" s="1531"/>
      <c r="AGX159" s="1531"/>
      <c r="AGY159" s="1531"/>
      <c r="AGZ159" s="1531"/>
      <c r="AHA159" s="1531"/>
      <c r="AHB159" s="1531"/>
      <c r="AHC159" s="1531"/>
      <c r="AHD159" s="1531"/>
      <c r="AHE159" s="1531"/>
      <c r="AHF159" s="1531"/>
      <c r="AHG159" s="1531"/>
      <c r="AHH159" s="1531"/>
      <c r="AHI159" s="1531"/>
      <c r="AHJ159" s="1531"/>
      <c r="AHK159" s="1531"/>
      <c r="AHL159" s="1531"/>
      <c r="AHM159" s="1531"/>
      <c r="AHN159" s="1531"/>
      <c r="AHO159" s="1531"/>
      <c r="AHP159" s="1531"/>
      <c r="AHQ159" s="1531"/>
      <c r="AHR159" s="1531"/>
      <c r="AHS159" s="1531"/>
      <c r="AHT159" s="1531"/>
      <c r="AHU159" s="1531"/>
      <c r="AHV159" s="1531"/>
      <c r="AHW159" s="1531"/>
      <c r="AHX159" s="1531"/>
      <c r="AHY159" s="1531"/>
      <c r="AHZ159" s="1531"/>
      <c r="AIA159" s="1531"/>
      <c r="AIB159" s="1531"/>
      <c r="AIC159" s="1531"/>
      <c r="AID159" s="1531"/>
      <c r="AIE159" s="1531"/>
      <c r="AIF159" s="1531"/>
      <c r="AIG159" s="1531"/>
      <c r="AIH159" s="1531"/>
      <c r="AII159" s="1531"/>
      <c r="AIJ159" s="1531"/>
      <c r="AIK159" s="1531"/>
      <c r="AIL159" s="1531"/>
      <c r="AIM159" s="1531"/>
      <c r="AIN159" s="1531"/>
      <c r="AIO159" s="1531"/>
      <c r="AIP159" s="1531"/>
      <c r="AIQ159" s="1531"/>
      <c r="AIR159" s="1531"/>
      <c r="AIS159" s="1531"/>
      <c r="AIT159" s="1531"/>
      <c r="AIU159" s="1531"/>
      <c r="AIV159" s="1531"/>
      <c r="AIW159" s="1531"/>
      <c r="AIX159" s="1531"/>
      <c r="AIY159" s="1531"/>
      <c r="AIZ159" s="1531"/>
      <c r="AJA159" s="1531"/>
      <c r="AJB159" s="1531"/>
      <c r="AJC159" s="1531"/>
      <c r="AJD159" s="1531"/>
      <c r="AJE159" s="1531"/>
      <c r="AJF159" s="1531"/>
      <c r="AJG159" s="1531"/>
      <c r="AJH159" s="1531"/>
      <c r="AJI159" s="1531"/>
      <c r="AJJ159" s="1531"/>
      <c r="AJK159" s="1531"/>
      <c r="AJL159" s="1531"/>
      <c r="AJM159" s="1531"/>
      <c r="AJN159" s="1531"/>
      <c r="AJO159" s="1531"/>
      <c r="AJP159" s="1531"/>
      <c r="AJQ159" s="1531"/>
      <c r="AJR159" s="1531"/>
      <c r="AJS159" s="1531"/>
      <c r="AJT159" s="1531"/>
      <c r="AJU159" s="1531"/>
      <c r="AJV159" s="1531"/>
      <c r="AJW159" s="1531"/>
      <c r="AJX159" s="1531"/>
      <c r="AJY159" s="1531"/>
      <c r="AJZ159" s="1531"/>
      <c r="AKA159" s="1531"/>
      <c r="AKB159" s="1531"/>
      <c r="AKC159" s="1531"/>
      <c r="AKD159" s="1531"/>
      <c r="AKE159" s="1531"/>
      <c r="AKF159" s="1531"/>
      <c r="AKG159" s="1531"/>
      <c r="AKH159" s="1531"/>
      <c r="AKI159" s="1531"/>
      <c r="AKJ159" s="1531"/>
      <c r="AKK159" s="1531"/>
      <c r="AKL159" s="1531"/>
      <c r="AKM159" s="1531"/>
      <c r="AKN159" s="1531"/>
      <c r="AKO159" s="1531"/>
      <c r="AKP159" s="1531"/>
      <c r="AKQ159" s="1531"/>
      <c r="AKR159" s="1531"/>
      <c r="AKS159" s="1531"/>
      <c r="AKT159" s="1531"/>
      <c r="AKU159" s="1531"/>
      <c r="AKV159" s="1531"/>
      <c r="AKW159" s="1531"/>
      <c r="AKX159" s="1531"/>
      <c r="AKY159" s="1531"/>
      <c r="AKZ159" s="1531"/>
      <c r="ALA159" s="1531"/>
      <c r="ALB159" s="1531"/>
      <c r="ALC159" s="1531"/>
      <c r="ALD159" s="1531"/>
      <c r="ALE159" s="1531"/>
      <c r="ALF159" s="1531"/>
      <c r="ALG159" s="1531"/>
      <c r="ALH159" s="1531"/>
      <c r="ALI159" s="1531"/>
      <c r="ALJ159" s="1531"/>
      <c r="ALK159" s="1531"/>
      <c r="ALL159" s="1531"/>
      <c r="ALM159" s="1531"/>
      <c r="ALN159" s="1531"/>
      <c r="ALO159" s="1531"/>
      <c r="ALP159" s="1531"/>
      <c r="ALQ159" s="1531"/>
      <c r="ALR159" s="1531"/>
      <c r="ALS159" s="1531"/>
      <c r="ALT159" s="1531"/>
      <c r="ALU159" s="1531"/>
      <c r="ALV159" s="1531"/>
      <c r="ALW159" s="1531"/>
      <c r="ALX159" s="1531"/>
      <c r="ALY159" s="1531"/>
      <c r="ALZ159" s="1531"/>
      <c r="AMA159" s="1531"/>
      <c r="AMB159" s="1531"/>
      <c r="AMC159" s="1531"/>
      <c r="AMD159" s="1531"/>
      <c r="AME159" s="1531"/>
      <c r="AMF159" s="1531"/>
      <c r="AMG159" s="1531"/>
      <c r="AMH159" s="1531"/>
      <c r="AMI159" s="1531"/>
      <c r="AMJ159" s="1531"/>
      <c r="AMK159" s="1531"/>
      <c r="AML159" s="1531"/>
      <c r="AMM159" s="1531"/>
      <c r="AMN159" s="1531"/>
      <c r="AMO159" s="1531"/>
      <c r="AMP159" s="1531"/>
      <c r="AMQ159" s="1531"/>
      <c r="AMR159" s="1531"/>
      <c r="AMS159" s="1531"/>
      <c r="AMT159" s="1531"/>
      <c r="AMU159" s="1531"/>
      <c r="AMV159" s="1531"/>
      <c r="AMW159" s="1531"/>
      <c r="AMX159" s="1531"/>
      <c r="AMY159" s="1531"/>
      <c r="AMZ159" s="1531"/>
      <c r="ANA159" s="1531"/>
      <c r="ANB159" s="1531"/>
      <c r="ANC159" s="1531"/>
      <c r="AND159" s="1531"/>
      <c r="ANE159" s="1531"/>
      <c r="ANF159" s="1531"/>
      <c r="ANG159" s="1531"/>
      <c r="ANH159" s="1531"/>
      <c r="ANI159" s="1531"/>
      <c r="ANJ159" s="1531"/>
      <c r="ANK159" s="1531"/>
      <c r="ANL159" s="1531"/>
      <c r="ANM159" s="1531"/>
      <c r="ANN159" s="1531"/>
      <c r="ANO159" s="1531"/>
      <c r="ANP159" s="1531"/>
      <c r="ANQ159" s="1531"/>
      <c r="ANR159" s="1531"/>
      <c r="ANS159" s="1531"/>
      <c r="ANT159" s="1531"/>
      <c r="ANU159" s="1531"/>
      <c r="ANV159" s="1531"/>
      <c r="ANW159" s="1531"/>
      <c r="ANX159" s="1531"/>
      <c r="ANY159" s="1531"/>
      <c r="ANZ159" s="1531"/>
      <c r="AOA159" s="1531"/>
      <c r="AOB159" s="1531"/>
      <c r="AOC159" s="1531"/>
      <c r="AOD159" s="1531"/>
      <c r="AOE159" s="1531"/>
      <c r="AOF159" s="1531"/>
      <c r="AOG159" s="1531"/>
      <c r="AOH159" s="1531"/>
      <c r="AOI159" s="1531"/>
      <c r="AOJ159" s="1531"/>
      <c r="AOK159" s="1531"/>
      <c r="AOL159" s="1531"/>
      <c r="AOM159" s="1531"/>
      <c r="AON159" s="1531"/>
      <c r="AOO159" s="1531"/>
      <c r="AOP159" s="1531"/>
      <c r="AOQ159" s="1531"/>
      <c r="AOR159" s="1531"/>
      <c r="AOS159" s="1531"/>
      <c r="AOT159" s="1531"/>
      <c r="AOU159" s="1531"/>
      <c r="AOV159" s="1531"/>
      <c r="AOW159" s="1531"/>
      <c r="AOX159" s="1531"/>
      <c r="AOY159" s="1531"/>
      <c r="AOZ159" s="1531"/>
      <c r="APA159" s="1531"/>
      <c r="APB159" s="1531"/>
      <c r="APC159" s="1531"/>
      <c r="APD159" s="1531"/>
      <c r="APE159" s="1531"/>
      <c r="APF159" s="1531"/>
      <c r="APG159" s="1531"/>
      <c r="APH159" s="1531"/>
      <c r="API159" s="1531"/>
      <c r="APJ159" s="1531"/>
      <c r="APK159" s="1531"/>
      <c r="APL159" s="1531"/>
      <c r="APM159" s="1531"/>
      <c r="APN159" s="1531"/>
      <c r="APO159" s="1531"/>
      <c r="APP159" s="1531"/>
      <c r="APQ159" s="1531"/>
      <c r="APR159" s="1531"/>
      <c r="APS159" s="1531"/>
      <c r="APT159" s="1531"/>
      <c r="APU159" s="1531"/>
      <c r="APV159" s="1531"/>
      <c r="APW159" s="1531"/>
      <c r="APX159" s="1531"/>
      <c r="APY159" s="1531"/>
      <c r="APZ159" s="1531"/>
      <c r="AQA159" s="1531"/>
      <c r="AQB159" s="1531"/>
      <c r="AQC159" s="1531"/>
      <c r="AQD159" s="1531"/>
      <c r="AQE159" s="1531"/>
      <c r="AQF159" s="1531"/>
      <c r="AQG159" s="1531"/>
      <c r="AQH159" s="1531"/>
      <c r="AQI159" s="1531"/>
      <c r="AQJ159" s="1531"/>
      <c r="AQK159" s="1531"/>
      <c r="AQL159" s="1531"/>
      <c r="AQM159" s="1531"/>
      <c r="AQN159" s="1531"/>
      <c r="AQO159" s="1531"/>
      <c r="AQP159" s="1531"/>
      <c r="AQQ159" s="1531"/>
      <c r="AQR159" s="1531"/>
      <c r="AQS159" s="1531"/>
      <c r="AQT159" s="1531"/>
      <c r="AQU159" s="1531"/>
      <c r="AQV159" s="1531"/>
      <c r="AQW159" s="1531"/>
      <c r="AQX159" s="1531"/>
      <c r="AQY159" s="1531"/>
      <c r="AQZ159" s="1531"/>
      <c r="ARA159" s="1531"/>
      <c r="ARB159" s="1531"/>
      <c r="ARC159" s="1531"/>
      <c r="ARD159" s="1531"/>
      <c r="ARE159" s="1531"/>
      <c r="ARF159" s="1531"/>
      <c r="ARG159" s="1531"/>
      <c r="ARH159" s="1531"/>
      <c r="ARI159" s="1531"/>
      <c r="ARJ159" s="1531"/>
      <c r="ARK159" s="1531"/>
      <c r="ARL159" s="1531"/>
      <c r="ARM159" s="1531"/>
      <c r="ARN159" s="1531"/>
      <c r="ARO159" s="1531"/>
      <c r="ARP159" s="1531"/>
      <c r="ARQ159" s="1531"/>
      <c r="ARR159" s="1531"/>
      <c r="ARS159" s="1531"/>
      <c r="ART159" s="1531"/>
      <c r="ARU159" s="1531"/>
      <c r="ARV159" s="1531"/>
      <c r="ARW159" s="1531"/>
      <c r="ARX159" s="1531"/>
      <c r="ARY159" s="1531"/>
      <c r="ARZ159" s="1531"/>
      <c r="ASA159" s="1531"/>
      <c r="ASB159" s="1531"/>
      <c r="ASC159" s="1531"/>
      <c r="ASD159" s="1531"/>
      <c r="ASE159" s="1531"/>
      <c r="ASF159" s="1531"/>
      <c r="ASG159" s="1531"/>
      <c r="ASH159" s="1531"/>
      <c r="ASI159" s="1531"/>
      <c r="ASJ159" s="1531"/>
      <c r="ASK159" s="1531"/>
      <c r="ASL159" s="1531"/>
      <c r="ASM159" s="1531"/>
      <c r="ASN159" s="1531"/>
      <c r="ASO159" s="1531"/>
      <c r="ASP159" s="1531"/>
      <c r="ASQ159" s="1531"/>
      <c r="ASR159" s="1531"/>
      <c r="ASS159" s="1531"/>
      <c r="AST159" s="1531"/>
      <c r="ASU159" s="1531"/>
      <c r="ASV159" s="1531"/>
      <c r="ASW159" s="1531"/>
      <c r="ASX159" s="1531"/>
      <c r="ASY159" s="1531"/>
      <c r="ASZ159" s="1531"/>
      <c r="ATA159" s="1531"/>
      <c r="ATB159" s="1531"/>
      <c r="ATC159" s="1531"/>
      <c r="ATD159" s="1531"/>
      <c r="ATE159" s="1531"/>
      <c r="ATF159" s="1531"/>
      <c r="ATG159" s="1531"/>
      <c r="ATH159" s="1531"/>
      <c r="ATI159" s="1531"/>
      <c r="ATJ159" s="1531"/>
      <c r="ATK159" s="1531"/>
      <c r="ATL159" s="1531"/>
      <c r="ATM159" s="1531"/>
      <c r="ATN159" s="1531"/>
      <c r="ATO159" s="1531"/>
      <c r="ATP159" s="1531"/>
      <c r="ATQ159" s="1531"/>
      <c r="ATR159" s="1531"/>
      <c r="ATS159" s="1531"/>
      <c r="ATT159" s="1531"/>
      <c r="ATU159" s="1531"/>
      <c r="ATV159" s="1531"/>
      <c r="ATW159" s="1531"/>
      <c r="ATX159" s="1531"/>
      <c r="ATY159" s="1531"/>
      <c r="ATZ159" s="1531"/>
      <c r="AUA159" s="1531"/>
      <c r="AUB159" s="1531"/>
      <c r="AUC159" s="1531"/>
      <c r="AUD159" s="1531"/>
      <c r="AUE159" s="1531"/>
      <c r="AUF159" s="1531"/>
      <c r="AUG159" s="1531"/>
      <c r="AUH159" s="1531"/>
      <c r="AUI159" s="1531"/>
    </row>
    <row r="160" spans="1:1231" s="1449" customFormat="1" ht="31.75" customHeight="1" x14ac:dyDescent="0.75">
      <c r="A160" s="2082"/>
      <c r="B160" s="2082"/>
      <c r="C160" s="1436" t="s">
        <v>313</v>
      </c>
      <c r="D160" s="1436" t="s">
        <v>371</v>
      </c>
      <c r="E160" s="1436" t="s">
        <v>24</v>
      </c>
      <c r="F160" s="1436" t="s">
        <v>17</v>
      </c>
      <c r="G160" s="1437">
        <f t="array" ref="G160">INDEX('Salary . staff rates'!$A$6:$C$28,MATCH(1,('Salary . staff rates'!$A$6:$A$28=E160)*('Salary . staff rates'!$B$6:$B$28=F160),0),3)</f>
        <v>750</v>
      </c>
      <c r="H160" s="1437">
        <f t="shared" si="122"/>
        <v>750</v>
      </c>
      <c r="I160" s="1438" t="s">
        <v>0</v>
      </c>
      <c r="J160" s="1439" t="s">
        <v>0</v>
      </c>
      <c r="K160" s="1440">
        <v>13</v>
      </c>
      <c r="L160" s="1649">
        <f>IF('Control panel'!$B$12="Included",IF(K160="N/A","",H160*K160),0)</f>
        <v>9750</v>
      </c>
      <c r="M160" s="1441" t="s">
        <v>33</v>
      </c>
      <c r="N160" s="1649">
        <f>IF('Control panel'!$B$12="Included",IF(M160="Yes",L160*'Salary . staff rates'!$C$34,0),0)</f>
        <v>1462.5</v>
      </c>
      <c r="O160" s="1650" t="s">
        <v>416</v>
      </c>
      <c r="P160" s="1849">
        <v>1</v>
      </c>
      <c r="Q160" s="1849">
        <v>1</v>
      </c>
      <c r="R160" s="1650"/>
      <c r="S160" s="1650"/>
      <c r="T160" s="1650"/>
      <c r="U160" s="1650"/>
      <c r="V160" s="1650"/>
      <c r="W160" s="1651">
        <v>1</v>
      </c>
      <c r="X160" s="1444"/>
      <c r="Y160" s="1849">
        <f t="shared" si="123"/>
        <v>9750</v>
      </c>
      <c r="Z160" s="1849">
        <f t="shared" si="124"/>
        <v>1462.5</v>
      </c>
      <c r="AA160" s="1445"/>
      <c r="AB160" s="1849">
        <f t="shared" si="125"/>
        <v>9750</v>
      </c>
      <c r="AC160" s="1849">
        <f t="shared" si="126"/>
        <v>1462.5</v>
      </c>
      <c r="AD160" s="1447"/>
      <c r="AE160" s="1448"/>
      <c r="AF160" s="1448"/>
      <c r="AL160" s="1450"/>
      <c r="AN160" s="1451">
        <f t="shared" si="127"/>
        <v>0</v>
      </c>
      <c r="AO160" s="1451">
        <f t="shared" si="128"/>
        <v>0</v>
      </c>
      <c r="AP160" s="1531"/>
      <c r="AQ160" s="1531"/>
      <c r="AR160" s="1531"/>
      <c r="AS160" s="1531"/>
      <c r="AT160" s="1531"/>
      <c r="AU160" s="1531"/>
      <c r="AV160" s="1531"/>
      <c r="AW160" s="1531"/>
      <c r="AX160" s="1531"/>
      <c r="AY160" s="1531"/>
      <c r="AZ160" s="1531"/>
      <c r="BA160" s="1531"/>
      <c r="BB160" s="1531"/>
      <c r="BC160" s="1531"/>
      <c r="BD160" s="1531"/>
      <c r="BE160" s="1531"/>
      <c r="BF160" s="1531"/>
      <c r="BG160" s="1531"/>
      <c r="BH160" s="1531"/>
      <c r="BI160" s="1531"/>
      <c r="BJ160" s="1531"/>
      <c r="BK160" s="1531"/>
      <c r="BL160" s="1531"/>
      <c r="BM160" s="1531"/>
      <c r="BN160" s="1531"/>
      <c r="BO160" s="1531"/>
      <c r="BP160" s="1531"/>
      <c r="BQ160" s="1531"/>
      <c r="BR160" s="1531"/>
      <c r="BS160" s="1531"/>
      <c r="BT160" s="1531"/>
      <c r="BU160" s="1531"/>
      <c r="BV160" s="1531"/>
      <c r="BW160" s="1531"/>
      <c r="BX160" s="1531"/>
      <c r="BY160" s="1531"/>
      <c r="BZ160" s="1531"/>
      <c r="CA160" s="1531"/>
      <c r="CB160" s="1531"/>
      <c r="CC160" s="1531"/>
      <c r="CD160" s="1531"/>
      <c r="CE160" s="1531"/>
      <c r="CF160" s="1531"/>
      <c r="CG160" s="1531"/>
      <c r="CH160" s="1531"/>
      <c r="CI160" s="1531"/>
      <c r="CJ160" s="1531"/>
      <c r="CK160" s="1531"/>
      <c r="CL160" s="1531"/>
      <c r="CM160" s="1531"/>
      <c r="CN160" s="1531"/>
      <c r="CO160" s="1531"/>
      <c r="CP160" s="1531"/>
      <c r="CQ160" s="1531"/>
      <c r="CR160" s="1531"/>
      <c r="CS160" s="1531"/>
      <c r="CT160" s="1531"/>
      <c r="CU160" s="1531"/>
      <c r="CV160" s="1531"/>
      <c r="CW160" s="1531"/>
      <c r="CX160" s="1531"/>
      <c r="CY160" s="1531"/>
      <c r="CZ160" s="1531"/>
      <c r="DA160" s="1531"/>
      <c r="DB160" s="1531"/>
      <c r="DC160" s="1531"/>
      <c r="DD160" s="1531"/>
      <c r="DE160" s="1531"/>
      <c r="DF160" s="1531"/>
      <c r="DG160" s="1531"/>
      <c r="DH160" s="1531"/>
      <c r="DI160" s="1531"/>
      <c r="DJ160" s="1531"/>
      <c r="DK160" s="1531"/>
      <c r="DL160" s="1531"/>
      <c r="DM160" s="1531"/>
      <c r="DN160" s="1531"/>
      <c r="DO160" s="1531"/>
      <c r="DP160" s="1531"/>
      <c r="DQ160" s="1531"/>
      <c r="DR160" s="1531"/>
      <c r="DS160" s="1531"/>
      <c r="DT160" s="1531"/>
      <c r="DU160" s="1531"/>
      <c r="DV160" s="1531"/>
      <c r="DW160" s="1531"/>
      <c r="DX160" s="1531"/>
      <c r="DY160" s="1531"/>
      <c r="DZ160" s="1531"/>
      <c r="EA160" s="1531"/>
      <c r="EB160" s="1531"/>
      <c r="EC160" s="1531"/>
      <c r="ED160" s="1531"/>
      <c r="EE160" s="1531"/>
      <c r="EF160" s="1531"/>
      <c r="EG160" s="1531"/>
      <c r="EH160" s="1531"/>
      <c r="EI160" s="1531"/>
      <c r="EJ160" s="1531"/>
      <c r="EK160" s="1531"/>
      <c r="EL160" s="1531"/>
      <c r="EM160" s="1531"/>
      <c r="EN160" s="1531"/>
      <c r="EO160" s="1531"/>
      <c r="EP160" s="1531"/>
      <c r="EQ160" s="1531"/>
      <c r="ER160" s="1531"/>
      <c r="ES160" s="1531"/>
      <c r="ET160" s="1531"/>
      <c r="EU160" s="1531"/>
      <c r="EV160" s="1531"/>
      <c r="EW160" s="1531"/>
      <c r="EX160" s="1531"/>
      <c r="EY160" s="1531"/>
      <c r="EZ160" s="1531"/>
      <c r="FA160" s="1531"/>
      <c r="FB160" s="1531"/>
      <c r="FC160" s="1531"/>
      <c r="FD160" s="1531"/>
      <c r="FE160" s="1531"/>
      <c r="FF160" s="1531"/>
      <c r="FG160" s="1531"/>
      <c r="FH160" s="1531"/>
      <c r="FI160" s="1531"/>
      <c r="FJ160" s="1531"/>
      <c r="FK160" s="1531"/>
      <c r="FL160" s="1531"/>
      <c r="FM160" s="1531"/>
      <c r="FN160" s="1531"/>
      <c r="FO160" s="1531"/>
      <c r="FP160" s="1531"/>
      <c r="FQ160" s="1531"/>
      <c r="FR160" s="1531"/>
      <c r="FS160" s="1531"/>
      <c r="FT160" s="1531"/>
      <c r="FU160" s="1531"/>
      <c r="FV160" s="1531"/>
      <c r="FW160" s="1531"/>
      <c r="FX160" s="1531"/>
      <c r="FY160" s="1531"/>
      <c r="FZ160" s="1531"/>
      <c r="GA160" s="1531"/>
      <c r="GB160" s="1531"/>
      <c r="GC160" s="1531"/>
      <c r="GD160" s="1531"/>
      <c r="GE160" s="1531"/>
      <c r="GF160" s="1531"/>
      <c r="GG160" s="1531"/>
      <c r="GH160" s="1531"/>
      <c r="GI160" s="1531"/>
      <c r="GJ160" s="1531"/>
      <c r="GK160" s="1531"/>
      <c r="GL160" s="1531"/>
      <c r="GM160" s="1531"/>
      <c r="GN160" s="1531"/>
      <c r="GO160" s="1531"/>
      <c r="GP160" s="1531"/>
      <c r="GQ160" s="1531"/>
      <c r="GR160" s="1531"/>
      <c r="GS160" s="1531"/>
      <c r="GT160" s="1531"/>
      <c r="GU160" s="1531"/>
      <c r="GV160" s="1531"/>
      <c r="GW160" s="1531"/>
      <c r="GX160" s="1531"/>
      <c r="GY160" s="1531"/>
      <c r="GZ160" s="1531"/>
      <c r="HA160" s="1531"/>
      <c r="HB160" s="1531"/>
      <c r="HC160" s="1531"/>
      <c r="HD160" s="1531"/>
      <c r="HE160" s="1531"/>
      <c r="HF160" s="1531"/>
      <c r="HG160" s="1531"/>
      <c r="HH160" s="1531"/>
      <c r="HI160" s="1531"/>
      <c r="HJ160" s="1531"/>
      <c r="HK160" s="1531"/>
      <c r="HL160" s="1531"/>
      <c r="HM160" s="1531"/>
      <c r="HN160" s="1531"/>
      <c r="HO160" s="1531"/>
      <c r="HP160" s="1531"/>
      <c r="HQ160" s="1531"/>
      <c r="HR160" s="1531"/>
      <c r="HS160" s="1531"/>
      <c r="HT160" s="1531"/>
      <c r="HU160" s="1531"/>
      <c r="HV160" s="1531"/>
      <c r="HW160" s="1531"/>
      <c r="HX160" s="1531"/>
      <c r="HY160" s="1531"/>
      <c r="HZ160" s="1531"/>
      <c r="IA160" s="1531"/>
      <c r="IB160" s="1531"/>
      <c r="IC160" s="1531"/>
      <c r="ID160" s="1531"/>
      <c r="IE160" s="1531"/>
      <c r="IF160" s="1531"/>
      <c r="IG160" s="1531"/>
      <c r="IH160" s="1531"/>
      <c r="II160" s="1531"/>
      <c r="IJ160" s="1531"/>
      <c r="IK160" s="1531"/>
      <c r="IL160" s="1531"/>
      <c r="IM160" s="1531"/>
      <c r="IN160" s="1531"/>
      <c r="IO160" s="1531"/>
      <c r="IP160" s="1531"/>
      <c r="IQ160" s="1531"/>
      <c r="IR160" s="1531"/>
      <c r="IS160" s="1531"/>
      <c r="IT160" s="1531"/>
      <c r="IU160" s="1531"/>
      <c r="IV160" s="1531"/>
      <c r="IW160" s="1531"/>
      <c r="IX160" s="1531"/>
      <c r="IY160" s="1531"/>
      <c r="IZ160" s="1531"/>
      <c r="JA160" s="1531"/>
      <c r="JB160" s="1531"/>
      <c r="JC160" s="1531"/>
      <c r="JD160" s="1531"/>
      <c r="JE160" s="1531"/>
      <c r="JF160" s="1531"/>
      <c r="JG160" s="1531"/>
      <c r="JH160" s="1531"/>
      <c r="JI160" s="1531"/>
      <c r="JJ160" s="1531"/>
      <c r="JK160" s="1531"/>
      <c r="JL160" s="1531"/>
      <c r="JM160" s="1531"/>
      <c r="JN160" s="1531"/>
      <c r="JO160" s="1531"/>
      <c r="JP160" s="1531"/>
      <c r="JQ160" s="1531"/>
      <c r="JR160" s="1531"/>
      <c r="JS160" s="1531"/>
      <c r="JT160" s="1531"/>
      <c r="JU160" s="1531"/>
      <c r="JV160" s="1531"/>
      <c r="JW160" s="1531"/>
      <c r="JX160" s="1531"/>
      <c r="JY160" s="1531"/>
      <c r="JZ160" s="1531"/>
      <c r="KA160" s="1531"/>
      <c r="KB160" s="1531"/>
      <c r="KC160" s="1531"/>
      <c r="KD160" s="1531"/>
      <c r="KE160" s="1531"/>
      <c r="KF160" s="1531"/>
      <c r="KG160" s="1531"/>
      <c r="KH160" s="1531"/>
      <c r="KI160" s="1531"/>
      <c r="KJ160" s="1531"/>
      <c r="KK160" s="1531"/>
      <c r="KL160" s="1531"/>
      <c r="KM160" s="1531"/>
      <c r="KN160" s="1531"/>
      <c r="KO160" s="1531"/>
      <c r="KP160" s="1531"/>
      <c r="KQ160" s="1531"/>
      <c r="KR160" s="1531"/>
      <c r="KS160" s="1531"/>
      <c r="KT160" s="1531"/>
      <c r="KU160" s="1531"/>
      <c r="KV160" s="1531"/>
      <c r="KW160" s="1531"/>
      <c r="KX160" s="1531"/>
      <c r="KY160" s="1531"/>
      <c r="KZ160" s="1531"/>
      <c r="LA160" s="1531"/>
      <c r="LB160" s="1531"/>
      <c r="LC160" s="1531"/>
      <c r="LD160" s="1531"/>
      <c r="LE160" s="1531"/>
      <c r="LF160" s="1531"/>
      <c r="LG160" s="1531"/>
      <c r="LH160" s="1531"/>
      <c r="LI160" s="1531"/>
      <c r="LJ160" s="1531"/>
      <c r="LK160" s="1531"/>
      <c r="LL160" s="1531"/>
      <c r="LM160" s="1531"/>
      <c r="LN160" s="1531"/>
      <c r="LO160" s="1531"/>
      <c r="LP160" s="1531"/>
      <c r="LQ160" s="1531"/>
      <c r="LR160" s="1531"/>
      <c r="LS160" s="1531"/>
      <c r="LT160" s="1531"/>
      <c r="LU160" s="1531"/>
      <c r="LV160" s="1531"/>
      <c r="LW160" s="1531"/>
      <c r="LX160" s="1531"/>
      <c r="LY160" s="1531"/>
      <c r="LZ160" s="1531"/>
      <c r="MA160" s="1531"/>
      <c r="MB160" s="1531"/>
      <c r="MC160" s="1531"/>
      <c r="MD160" s="1531"/>
      <c r="ME160" s="1531"/>
      <c r="MF160" s="1531"/>
      <c r="MG160" s="1531"/>
      <c r="MH160" s="1531"/>
      <c r="MI160" s="1531"/>
      <c r="MJ160" s="1531"/>
      <c r="MK160" s="1531"/>
      <c r="ML160" s="1531"/>
      <c r="MM160" s="1531"/>
      <c r="MN160" s="1531"/>
      <c r="MO160" s="1531"/>
      <c r="MP160" s="1531"/>
      <c r="MQ160" s="1531"/>
      <c r="MR160" s="1531"/>
      <c r="MS160" s="1531"/>
      <c r="MT160" s="1531"/>
      <c r="MU160" s="1531"/>
      <c r="MV160" s="1531"/>
      <c r="MW160" s="1531"/>
      <c r="MX160" s="1531"/>
      <c r="MY160" s="1531"/>
      <c r="MZ160" s="1531"/>
      <c r="NA160" s="1531"/>
      <c r="NB160" s="1531"/>
      <c r="NC160" s="1531"/>
      <c r="ND160" s="1531"/>
      <c r="NE160" s="1531"/>
      <c r="NF160" s="1531"/>
      <c r="NG160" s="1531"/>
      <c r="NH160" s="1531"/>
      <c r="NI160" s="1531"/>
      <c r="NJ160" s="1531"/>
      <c r="NK160" s="1531"/>
      <c r="NL160" s="1531"/>
      <c r="NM160" s="1531"/>
      <c r="NN160" s="1531"/>
      <c r="NO160" s="1531"/>
      <c r="NP160" s="1531"/>
      <c r="NQ160" s="1531"/>
      <c r="NR160" s="1531"/>
      <c r="NS160" s="1531"/>
      <c r="NT160" s="1531"/>
      <c r="NU160" s="1531"/>
      <c r="NV160" s="1531"/>
      <c r="NW160" s="1531"/>
      <c r="NX160" s="1531"/>
      <c r="NY160" s="1531"/>
      <c r="NZ160" s="1531"/>
      <c r="OA160" s="1531"/>
      <c r="OB160" s="1531"/>
      <c r="OC160" s="1531"/>
      <c r="OD160" s="1531"/>
      <c r="OE160" s="1531"/>
      <c r="OF160" s="1531"/>
      <c r="OG160" s="1531"/>
      <c r="OH160" s="1531"/>
      <c r="OI160" s="1531"/>
      <c r="OJ160" s="1531"/>
      <c r="OK160" s="1531"/>
      <c r="OL160" s="1531"/>
      <c r="OM160" s="1531"/>
      <c r="ON160" s="1531"/>
      <c r="OO160" s="1531"/>
      <c r="OP160" s="1531"/>
      <c r="OQ160" s="1531"/>
      <c r="OR160" s="1531"/>
      <c r="OS160" s="1531"/>
      <c r="OT160" s="1531"/>
      <c r="OU160" s="1531"/>
      <c r="OV160" s="1531"/>
      <c r="OW160" s="1531"/>
      <c r="OX160" s="1531"/>
      <c r="OY160" s="1531"/>
      <c r="OZ160" s="1531"/>
      <c r="PA160" s="1531"/>
      <c r="PB160" s="1531"/>
      <c r="PC160" s="1531"/>
      <c r="PD160" s="1531"/>
      <c r="PE160" s="1531"/>
      <c r="PF160" s="1531"/>
      <c r="PG160" s="1531"/>
      <c r="PH160" s="1531"/>
      <c r="PI160" s="1531"/>
      <c r="PJ160" s="1531"/>
      <c r="PK160" s="1531"/>
      <c r="PL160" s="1531"/>
      <c r="PM160" s="1531"/>
      <c r="PN160" s="1531"/>
      <c r="PO160" s="1531"/>
      <c r="PP160" s="1531"/>
      <c r="PQ160" s="1531"/>
      <c r="PR160" s="1531"/>
      <c r="PS160" s="1531"/>
      <c r="PT160" s="1531"/>
      <c r="PU160" s="1531"/>
      <c r="PV160" s="1531"/>
      <c r="PW160" s="1531"/>
      <c r="PX160" s="1531"/>
      <c r="PY160" s="1531"/>
      <c r="PZ160" s="1531"/>
      <c r="QA160" s="1531"/>
      <c r="QB160" s="1531"/>
      <c r="QC160" s="1531"/>
      <c r="QD160" s="1531"/>
      <c r="QE160" s="1531"/>
      <c r="QF160" s="1531"/>
      <c r="QG160" s="1531"/>
      <c r="QH160" s="1531"/>
      <c r="QI160" s="1531"/>
      <c r="QJ160" s="1531"/>
      <c r="QK160" s="1531"/>
      <c r="QL160" s="1531"/>
      <c r="QM160" s="1531"/>
      <c r="QN160" s="1531"/>
      <c r="QO160" s="1531"/>
      <c r="QP160" s="1531"/>
      <c r="QQ160" s="1531"/>
      <c r="QR160" s="1531"/>
      <c r="QS160" s="1531"/>
      <c r="QT160" s="1531"/>
      <c r="QU160" s="1531"/>
      <c r="QV160" s="1531"/>
      <c r="QW160" s="1531"/>
      <c r="QX160" s="1531"/>
      <c r="QY160" s="1531"/>
      <c r="QZ160" s="1531"/>
      <c r="RA160" s="1531"/>
      <c r="RB160" s="1531"/>
      <c r="RC160" s="1531"/>
      <c r="RD160" s="1531"/>
      <c r="RE160" s="1531"/>
      <c r="RF160" s="1531"/>
      <c r="RG160" s="1531"/>
      <c r="RH160" s="1531"/>
      <c r="RI160" s="1531"/>
      <c r="RJ160" s="1531"/>
      <c r="RK160" s="1531"/>
      <c r="RL160" s="1531"/>
      <c r="RM160" s="1531"/>
      <c r="RN160" s="1531"/>
      <c r="RO160" s="1531"/>
      <c r="RP160" s="1531"/>
      <c r="RQ160" s="1531"/>
      <c r="RR160" s="1531"/>
      <c r="RS160" s="1531"/>
      <c r="RT160" s="1531"/>
      <c r="RU160" s="1531"/>
      <c r="RV160" s="1531"/>
      <c r="RW160" s="1531"/>
      <c r="RX160" s="1531"/>
      <c r="RY160" s="1531"/>
      <c r="RZ160" s="1531"/>
      <c r="SA160" s="1531"/>
      <c r="SB160" s="1531"/>
      <c r="SC160" s="1531"/>
      <c r="SD160" s="1531"/>
      <c r="SE160" s="1531"/>
      <c r="SF160" s="1531"/>
      <c r="SG160" s="1531"/>
      <c r="SH160" s="1531"/>
      <c r="SI160" s="1531"/>
      <c r="SJ160" s="1531"/>
      <c r="SK160" s="1531"/>
      <c r="SL160" s="1531"/>
      <c r="SM160" s="1531"/>
      <c r="SN160" s="1531"/>
      <c r="SO160" s="1531"/>
      <c r="SP160" s="1531"/>
      <c r="SQ160" s="1531"/>
      <c r="SR160" s="1531"/>
      <c r="SS160" s="1531"/>
      <c r="ST160" s="1531"/>
      <c r="SU160" s="1531"/>
      <c r="SV160" s="1531"/>
      <c r="SW160" s="1531"/>
      <c r="SX160" s="1531"/>
      <c r="SY160" s="1531"/>
      <c r="SZ160" s="1531"/>
      <c r="TA160" s="1531"/>
      <c r="TB160" s="1531"/>
      <c r="TC160" s="1531"/>
      <c r="TD160" s="1531"/>
      <c r="TE160" s="1531"/>
      <c r="TF160" s="1531"/>
      <c r="TG160" s="1531"/>
      <c r="TH160" s="1531"/>
      <c r="TI160" s="1531"/>
      <c r="TJ160" s="1531"/>
      <c r="TK160" s="1531"/>
      <c r="TL160" s="1531"/>
      <c r="TM160" s="1531"/>
      <c r="TN160" s="1531"/>
      <c r="TO160" s="1531"/>
      <c r="TP160" s="1531"/>
      <c r="TQ160" s="1531"/>
      <c r="TR160" s="1531"/>
      <c r="TS160" s="1531"/>
      <c r="TT160" s="1531"/>
      <c r="TU160" s="1531"/>
      <c r="TV160" s="1531"/>
      <c r="TW160" s="1531"/>
      <c r="TX160" s="1531"/>
      <c r="TY160" s="1531"/>
      <c r="TZ160" s="1531"/>
      <c r="UA160" s="1531"/>
      <c r="UB160" s="1531"/>
      <c r="UC160" s="1531"/>
      <c r="UD160" s="1531"/>
      <c r="UE160" s="1531"/>
      <c r="UF160" s="1531"/>
      <c r="UG160" s="1531"/>
      <c r="UH160" s="1531"/>
      <c r="UI160" s="1531"/>
      <c r="UJ160" s="1531"/>
      <c r="UK160" s="1531"/>
      <c r="UL160" s="1531"/>
      <c r="UM160" s="1531"/>
      <c r="UN160" s="1531"/>
      <c r="UO160" s="1531"/>
      <c r="UP160" s="1531"/>
      <c r="UQ160" s="1531"/>
      <c r="UR160" s="1531"/>
      <c r="US160" s="1531"/>
      <c r="UT160" s="1531"/>
      <c r="UU160" s="1531"/>
      <c r="UV160" s="1531"/>
      <c r="UW160" s="1531"/>
      <c r="UX160" s="1531"/>
      <c r="UY160" s="1531"/>
      <c r="UZ160" s="1531"/>
      <c r="VA160" s="1531"/>
      <c r="VB160" s="1531"/>
      <c r="VC160" s="1531"/>
      <c r="VD160" s="1531"/>
      <c r="VE160" s="1531"/>
      <c r="VF160" s="1531"/>
      <c r="VG160" s="1531"/>
      <c r="VH160" s="1531"/>
      <c r="VI160" s="1531"/>
      <c r="VJ160" s="1531"/>
      <c r="VK160" s="1531"/>
      <c r="VL160" s="1531"/>
      <c r="VM160" s="1531"/>
      <c r="VN160" s="1531"/>
      <c r="VO160" s="1531"/>
      <c r="VP160" s="1531"/>
      <c r="VQ160" s="1531"/>
      <c r="VR160" s="1531"/>
      <c r="VS160" s="1531"/>
      <c r="VT160" s="1531"/>
      <c r="VU160" s="1531"/>
      <c r="VV160" s="1531"/>
      <c r="VW160" s="1531"/>
      <c r="VX160" s="1531"/>
      <c r="VY160" s="1531"/>
      <c r="VZ160" s="1531"/>
      <c r="WA160" s="1531"/>
      <c r="WB160" s="1531"/>
      <c r="WC160" s="1531"/>
      <c r="WD160" s="1531"/>
      <c r="WE160" s="1531"/>
      <c r="WF160" s="1531"/>
      <c r="WG160" s="1531"/>
      <c r="WH160" s="1531"/>
      <c r="WI160" s="1531"/>
      <c r="WJ160" s="1531"/>
      <c r="WK160" s="1531"/>
      <c r="WL160" s="1531"/>
      <c r="WM160" s="1531"/>
      <c r="WN160" s="1531"/>
      <c r="WO160" s="1531"/>
      <c r="WP160" s="1531"/>
      <c r="WQ160" s="1531"/>
      <c r="WR160" s="1531"/>
      <c r="WS160" s="1531"/>
      <c r="WT160" s="1531"/>
      <c r="WU160" s="1531"/>
      <c r="WV160" s="1531"/>
      <c r="WW160" s="1531"/>
      <c r="WX160" s="1531"/>
      <c r="WY160" s="1531"/>
      <c r="WZ160" s="1531"/>
      <c r="XA160" s="1531"/>
      <c r="XB160" s="1531"/>
      <c r="XC160" s="1531"/>
      <c r="XD160" s="1531"/>
      <c r="XE160" s="1531"/>
      <c r="XF160" s="1531"/>
      <c r="XG160" s="1531"/>
      <c r="XH160" s="1531"/>
      <c r="XI160" s="1531"/>
      <c r="XJ160" s="1531"/>
      <c r="XK160" s="1531"/>
      <c r="XL160" s="1531"/>
      <c r="XM160" s="1531"/>
      <c r="XN160" s="1531"/>
      <c r="XO160" s="1531"/>
      <c r="XP160" s="1531"/>
      <c r="XQ160" s="1531"/>
      <c r="XR160" s="1531"/>
      <c r="XS160" s="1531"/>
      <c r="XT160" s="1531"/>
      <c r="XU160" s="1531"/>
      <c r="XV160" s="1531"/>
      <c r="XW160" s="1531"/>
      <c r="XX160" s="1531"/>
      <c r="XY160" s="1531"/>
      <c r="XZ160" s="1531"/>
      <c r="YA160" s="1531"/>
      <c r="YB160" s="1531"/>
      <c r="YC160" s="1531"/>
      <c r="YD160" s="1531"/>
      <c r="YE160" s="1531"/>
      <c r="YF160" s="1531"/>
      <c r="YG160" s="1531"/>
      <c r="YH160" s="1531"/>
      <c r="YI160" s="1531"/>
      <c r="YJ160" s="1531"/>
      <c r="YK160" s="1531"/>
      <c r="YL160" s="1531"/>
      <c r="YM160" s="1531"/>
      <c r="YN160" s="1531"/>
      <c r="YO160" s="1531"/>
      <c r="YP160" s="1531"/>
      <c r="YQ160" s="1531"/>
      <c r="YR160" s="1531"/>
      <c r="YS160" s="1531"/>
      <c r="YT160" s="1531"/>
      <c r="YU160" s="1531"/>
      <c r="YV160" s="1531"/>
      <c r="YW160" s="1531"/>
      <c r="YX160" s="1531"/>
      <c r="YY160" s="1531"/>
      <c r="YZ160" s="1531"/>
      <c r="ZA160" s="1531"/>
      <c r="ZB160" s="1531"/>
      <c r="ZC160" s="1531"/>
      <c r="ZD160" s="1531"/>
      <c r="ZE160" s="1531"/>
      <c r="ZF160" s="1531"/>
      <c r="ZG160" s="1531"/>
      <c r="ZH160" s="1531"/>
      <c r="ZI160" s="1531"/>
      <c r="ZJ160" s="1531"/>
      <c r="ZK160" s="1531"/>
      <c r="ZL160" s="1531"/>
      <c r="ZM160" s="1531"/>
      <c r="ZN160" s="1531"/>
      <c r="ZO160" s="1531"/>
      <c r="ZP160" s="1531"/>
      <c r="ZQ160" s="1531"/>
      <c r="ZR160" s="1531"/>
      <c r="ZS160" s="1531"/>
      <c r="ZT160" s="1531"/>
      <c r="ZU160" s="1531"/>
      <c r="ZV160" s="1531"/>
      <c r="ZW160" s="1531"/>
      <c r="ZX160" s="1531"/>
      <c r="ZY160" s="1531"/>
      <c r="ZZ160" s="1531"/>
      <c r="AAA160" s="1531"/>
      <c r="AAB160" s="1531"/>
      <c r="AAC160" s="1531"/>
      <c r="AAD160" s="1531"/>
      <c r="AAE160" s="1531"/>
      <c r="AAF160" s="1531"/>
      <c r="AAG160" s="1531"/>
      <c r="AAH160" s="1531"/>
      <c r="AAI160" s="1531"/>
      <c r="AAJ160" s="1531"/>
      <c r="AAK160" s="1531"/>
      <c r="AAL160" s="1531"/>
      <c r="AAM160" s="1531"/>
      <c r="AAN160" s="1531"/>
      <c r="AAO160" s="1531"/>
      <c r="AAP160" s="1531"/>
      <c r="AAQ160" s="1531"/>
      <c r="AAR160" s="1531"/>
      <c r="AAS160" s="1531"/>
      <c r="AAT160" s="1531"/>
      <c r="AAU160" s="1531"/>
      <c r="AAV160" s="1531"/>
      <c r="AAW160" s="1531"/>
      <c r="AAX160" s="1531"/>
      <c r="AAY160" s="1531"/>
      <c r="AAZ160" s="1531"/>
      <c r="ABA160" s="1531"/>
      <c r="ABB160" s="1531"/>
      <c r="ABC160" s="1531"/>
      <c r="ABD160" s="1531"/>
      <c r="ABE160" s="1531"/>
      <c r="ABF160" s="1531"/>
      <c r="ABG160" s="1531"/>
      <c r="ABH160" s="1531"/>
      <c r="ABI160" s="1531"/>
      <c r="ABJ160" s="1531"/>
      <c r="ABK160" s="1531"/>
      <c r="ABL160" s="1531"/>
      <c r="ABM160" s="1531"/>
      <c r="ABN160" s="1531"/>
      <c r="ABO160" s="1531"/>
      <c r="ABP160" s="1531"/>
      <c r="ABQ160" s="1531"/>
      <c r="ABR160" s="1531"/>
      <c r="ABS160" s="1531"/>
      <c r="ABT160" s="1531"/>
      <c r="ABU160" s="1531"/>
      <c r="ABV160" s="1531"/>
      <c r="ABW160" s="1531"/>
      <c r="ABX160" s="1531"/>
      <c r="ABY160" s="1531"/>
      <c r="ABZ160" s="1531"/>
      <c r="ACA160" s="1531"/>
      <c r="ACB160" s="1531"/>
      <c r="ACC160" s="1531"/>
      <c r="ACD160" s="1531"/>
      <c r="ACE160" s="1531"/>
      <c r="ACF160" s="1531"/>
      <c r="ACG160" s="1531"/>
      <c r="ACH160" s="1531"/>
      <c r="ACI160" s="1531"/>
      <c r="ACJ160" s="1531"/>
      <c r="ACK160" s="1531"/>
      <c r="ACL160" s="1531"/>
      <c r="ACM160" s="1531"/>
      <c r="ACN160" s="1531"/>
      <c r="ACO160" s="1531"/>
      <c r="ACP160" s="1531"/>
      <c r="ACQ160" s="1531"/>
      <c r="ACR160" s="1531"/>
      <c r="ACS160" s="1531"/>
      <c r="ACT160" s="1531"/>
      <c r="ACU160" s="1531"/>
      <c r="ACV160" s="1531"/>
      <c r="ACW160" s="1531"/>
      <c r="ACX160" s="1531"/>
      <c r="ACY160" s="1531"/>
      <c r="ACZ160" s="1531"/>
      <c r="ADA160" s="1531"/>
      <c r="ADB160" s="1531"/>
      <c r="ADC160" s="1531"/>
      <c r="ADD160" s="1531"/>
      <c r="ADE160" s="1531"/>
      <c r="ADF160" s="1531"/>
      <c r="ADG160" s="1531"/>
      <c r="ADH160" s="1531"/>
      <c r="ADI160" s="1531"/>
      <c r="ADJ160" s="1531"/>
      <c r="ADK160" s="1531"/>
      <c r="ADL160" s="1531"/>
      <c r="ADM160" s="1531"/>
      <c r="ADN160" s="1531"/>
      <c r="ADO160" s="1531"/>
      <c r="ADP160" s="1531"/>
      <c r="ADQ160" s="1531"/>
      <c r="ADR160" s="1531"/>
      <c r="ADS160" s="1531"/>
      <c r="ADT160" s="1531"/>
      <c r="ADU160" s="1531"/>
      <c r="ADV160" s="1531"/>
      <c r="ADW160" s="1531"/>
      <c r="ADX160" s="1531"/>
      <c r="ADY160" s="1531"/>
      <c r="ADZ160" s="1531"/>
      <c r="AEA160" s="1531"/>
      <c r="AEB160" s="1531"/>
      <c r="AEC160" s="1531"/>
      <c r="AED160" s="1531"/>
      <c r="AEE160" s="1531"/>
      <c r="AEF160" s="1531"/>
      <c r="AEG160" s="1531"/>
      <c r="AEH160" s="1531"/>
      <c r="AEI160" s="1531"/>
      <c r="AEJ160" s="1531"/>
      <c r="AEK160" s="1531"/>
      <c r="AEL160" s="1531"/>
      <c r="AEM160" s="1531"/>
      <c r="AEN160" s="1531"/>
      <c r="AEO160" s="1531"/>
      <c r="AEP160" s="1531"/>
      <c r="AEQ160" s="1531"/>
      <c r="AER160" s="1531"/>
      <c r="AES160" s="1531"/>
      <c r="AET160" s="1531"/>
      <c r="AEU160" s="1531"/>
      <c r="AEV160" s="1531"/>
      <c r="AEW160" s="1531"/>
      <c r="AEX160" s="1531"/>
      <c r="AEY160" s="1531"/>
      <c r="AEZ160" s="1531"/>
      <c r="AFA160" s="1531"/>
      <c r="AFB160" s="1531"/>
      <c r="AFC160" s="1531"/>
      <c r="AFD160" s="1531"/>
      <c r="AFE160" s="1531"/>
      <c r="AFF160" s="1531"/>
      <c r="AFG160" s="1531"/>
      <c r="AFH160" s="1531"/>
      <c r="AFI160" s="1531"/>
      <c r="AFJ160" s="1531"/>
      <c r="AFK160" s="1531"/>
      <c r="AFL160" s="1531"/>
      <c r="AFM160" s="1531"/>
      <c r="AFN160" s="1531"/>
      <c r="AFO160" s="1531"/>
      <c r="AFP160" s="1531"/>
      <c r="AFQ160" s="1531"/>
      <c r="AFR160" s="1531"/>
      <c r="AFS160" s="1531"/>
      <c r="AFT160" s="1531"/>
      <c r="AFU160" s="1531"/>
      <c r="AFV160" s="1531"/>
      <c r="AFW160" s="1531"/>
      <c r="AFX160" s="1531"/>
      <c r="AFY160" s="1531"/>
      <c r="AFZ160" s="1531"/>
      <c r="AGA160" s="1531"/>
      <c r="AGB160" s="1531"/>
      <c r="AGC160" s="1531"/>
      <c r="AGD160" s="1531"/>
      <c r="AGE160" s="1531"/>
      <c r="AGF160" s="1531"/>
      <c r="AGG160" s="1531"/>
      <c r="AGH160" s="1531"/>
      <c r="AGI160" s="1531"/>
      <c r="AGJ160" s="1531"/>
      <c r="AGK160" s="1531"/>
      <c r="AGL160" s="1531"/>
      <c r="AGM160" s="1531"/>
      <c r="AGN160" s="1531"/>
      <c r="AGO160" s="1531"/>
      <c r="AGP160" s="1531"/>
      <c r="AGQ160" s="1531"/>
      <c r="AGR160" s="1531"/>
      <c r="AGS160" s="1531"/>
      <c r="AGT160" s="1531"/>
      <c r="AGU160" s="1531"/>
      <c r="AGV160" s="1531"/>
      <c r="AGW160" s="1531"/>
      <c r="AGX160" s="1531"/>
      <c r="AGY160" s="1531"/>
      <c r="AGZ160" s="1531"/>
      <c r="AHA160" s="1531"/>
      <c r="AHB160" s="1531"/>
      <c r="AHC160" s="1531"/>
      <c r="AHD160" s="1531"/>
      <c r="AHE160" s="1531"/>
      <c r="AHF160" s="1531"/>
      <c r="AHG160" s="1531"/>
      <c r="AHH160" s="1531"/>
      <c r="AHI160" s="1531"/>
      <c r="AHJ160" s="1531"/>
      <c r="AHK160" s="1531"/>
      <c r="AHL160" s="1531"/>
      <c r="AHM160" s="1531"/>
      <c r="AHN160" s="1531"/>
      <c r="AHO160" s="1531"/>
      <c r="AHP160" s="1531"/>
      <c r="AHQ160" s="1531"/>
      <c r="AHR160" s="1531"/>
      <c r="AHS160" s="1531"/>
      <c r="AHT160" s="1531"/>
      <c r="AHU160" s="1531"/>
      <c r="AHV160" s="1531"/>
      <c r="AHW160" s="1531"/>
      <c r="AHX160" s="1531"/>
      <c r="AHY160" s="1531"/>
      <c r="AHZ160" s="1531"/>
      <c r="AIA160" s="1531"/>
      <c r="AIB160" s="1531"/>
      <c r="AIC160" s="1531"/>
      <c r="AID160" s="1531"/>
      <c r="AIE160" s="1531"/>
      <c r="AIF160" s="1531"/>
      <c r="AIG160" s="1531"/>
      <c r="AIH160" s="1531"/>
      <c r="AII160" s="1531"/>
      <c r="AIJ160" s="1531"/>
      <c r="AIK160" s="1531"/>
      <c r="AIL160" s="1531"/>
      <c r="AIM160" s="1531"/>
      <c r="AIN160" s="1531"/>
      <c r="AIO160" s="1531"/>
      <c r="AIP160" s="1531"/>
      <c r="AIQ160" s="1531"/>
      <c r="AIR160" s="1531"/>
      <c r="AIS160" s="1531"/>
      <c r="AIT160" s="1531"/>
      <c r="AIU160" s="1531"/>
      <c r="AIV160" s="1531"/>
      <c r="AIW160" s="1531"/>
      <c r="AIX160" s="1531"/>
      <c r="AIY160" s="1531"/>
      <c r="AIZ160" s="1531"/>
      <c r="AJA160" s="1531"/>
      <c r="AJB160" s="1531"/>
      <c r="AJC160" s="1531"/>
      <c r="AJD160" s="1531"/>
      <c r="AJE160" s="1531"/>
      <c r="AJF160" s="1531"/>
      <c r="AJG160" s="1531"/>
      <c r="AJH160" s="1531"/>
      <c r="AJI160" s="1531"/>
      <c r="AJJ160" s="1531"/>
      <c r="AJK160" s="1531"/>
      <c r="AJL160" s="1531"/>
      <c r="AJM160" s="1531"/>
      <c r="AJN160" s="1531"/>
      <c r="AJO160" s="1531"/>
      <c r="AJP160" s="1531"/>
      <c r="AJQ160" s="1531"/>
      <c r="AJR160" s="1531"/>
      <c r="AJS160" s="1531"/>
      <c r="AJT160" s="1531"/>
      <c r="AJU160" s="1531"/>
      <c r="AJV160" s="1531"/>
      <c r="AJW160" s="1531"/>
      <c r="AJX160" s="1531"/>
      <c r="AJY160" s="1531"/>
      <c r="AJZ160" s="1531"/>
      <c r="AKA160" s="1531"/>
      <c r="AKB160" s="1531"/>
      <c r="AKC160" s="1531"/>
      <c r="AKD160" s="1531"/>
      <c r="AKE160" s="1531"/>
      <c r="AKF160" s="1531"/>
      <c r="AKG160" s="1531"/>
      <c r="AKH160" s="1531"/>
      <c r="AKI160" s="1531"/>
      <c r="AKJ160" s="1531"/>
      <c r="AKK160" s="1531"/>
      <c r="AKL160" s="1531"/>
      <c r="AKM160" s="1531"/>
      <c r="AKN160" s="1531"/>
      <c r="AKO160" s="1531"/>
      <c r="AKP160" s="1531"/>
      <c r="AKQ160" s="1531"/>
      <c r="AKR160" s="1531"/>
      <c r="AKS160" s="1531"/>
      <c r="AKT160" s="1531"/>
      <c r="AKU160" s="1531"/>
      <c r="AKV160" s="1531"/>
      <c r="AKW160" s="1531"/>
      <c r="AKX160" s="1531"/>
      <c r="AKY160" s="1531"/>
      <c r="AKZ160" s="1531"/>
      <c r="ALA160" s="1531"/>
      <c r="ALB160" s="1531"/>
      <c r="ALC160" s="1531"/>
      <c r="ALD160" s="1531"/>
      <c r="ALE160" s="1531"/>
      <c r="ALF160" s="1531"/>
      <c r="ALG160" s="1531"/>
      <c r="ALH160" s="1531"/>
      <c r="ALI160" s="1531"/>
      <c r="ALJ160" s="1531"/>
      <c r="ALK160" s="1531"/>
      <c r="ALL160" s="1531"/>
      <c r="ALM160" s="1531"/>
      <c r="ALN160" s="1531"/>
      <c r="ALO160" s="1531"/>
      <c r="ALP160" s="1531"/>
      <c r="ALQ160" s="1531"/>
      <c r="ALR160" s="1531"/>
      <c r="ALS160" s="1531"/>
      <c r="ALT160" s="1531"/>
      <c r="ALU160" s="1531"/>
      <c r="ALV160" s="1531"/>
      <c r="ALW160" s="1531"/>
      <c r="ALX160" s="1531"/>
      <c r="ALY160" s="1531"/>
      <c r="ALZ160" s="1531"/>
      <c r="AMA160" s="1531"/>
      <c r="AMB160" s="1531"/>
      <c r="AMC160" s="1531"/>
      <c r="AMD160" s="1531"/>
      <c r="AME160" s="1531"/>
      <c r="AMF160" s="1531"/>
      <c r="AMG160" s="1531"/>
      <c r="AMH160" s="1531"/>
      <c r="AMI160" s="1531"/>
      <c r="AMJ160" s="1531"/>
      <c r="AMK160" s="1531"/>
      <c r="AML160" s="1531"/>
      <c r="AMM160" s="1531"/>
      <c r="AMN160" s="1531"/>
      <c r="AMO160" s="1531"/>
      <c r="AMP160" s="1531"/>
      <c r="AMQ160" s="1531"/>
      <c r="AMR160" s="1531"/>
      <c r="AMS160" s="1531"/>
      <c r="AMT160" s="1531"/>
      <c r="AMU160" s="1531"/>
      <c r="AMV160" s="1531"/>
      <c r="AMW160" s="1531"/>
      <c r="AMX160" s="1531"/>
      <c r="AMY160" s="1531"/>
      <c r="AMZ160" s="1531"/>
      <c r="ANA160" s="1531"/>
      <c r="ANB160" s="1531"/>
      <c r="ANC160" s="1531"/>
      <c r="AND160" s="1531"/>
      <c r="ANE160" s="1531"/>
      <c r="ANF160" s="1531"/>
      <c r="ANG160" s="1531"/>
      <c r="ANH160" s="1531"/>
      <c r="ANI160" s="1531"/>
      <c r="ANJ160" s="1531"/>
      <c r="ANK160" s="1531"/>
      <c r="ANL160" s="1531"/>
      <c r="ANM160" s="1531"/>
      <c r="ANN160" s="1531"/>
      <c r="ANO160" s="1531"/>
      <c r="ANP160" s="1531"/>
      <c r="ANQ160" s="1531"/>
      <c r="ANR160" s="1531"/>
      <c r="ANS160" s="1531"/>
      <c r="ANT160" s="1531"/>
      <c r="ANU160" s="1531"/>
      <c r="ANV160" s="1531"/>
      <c r="ANW160" s="1531"/>
      <c r="ANX160" s="1531"/>
      <c r="ANY160" s="1531"/>
      <c r="ANZ160" s="1531"/>
      <c r="AOA160" s="1531"/>
      <c r="AOB160" s="1531"/>
      <c r="AOC160" s="1531"/>
      <c r="AOD160" s="1531"/>
      <c r="AOE160" s="1531"/>
      <c r="AOF160" s="1531"/>
      <c r="AOG160" s="1531"/>
      <c r="AOH160" s="1531"/>
      <c r="AOI160" s="1531"/>
      <c r="AOJ160" s="1531"/>
      <c r="AOK160" s="1531"/>
      <c r="AOL160" s="1531"/>
      <c r="AOM160" s="1531"/>
      <c r="AON160" s="1531"/>
      <c r="AOO160" s="1531"/>
      <c r="AOP160" s="1531"/>
      <c r="AOQ160" s="1531"/>
      <c r="AOR160" s="1531"/>
      <c r="AOS160" s="1531"/>
      <c r="AOT160" s="1531"/>
      <c r="AOU160" s="1531"/>
      <c r="AOV160" s="1531"/>
      <c r="AOW160" s="1531"/>
      <c r="AOX160" s="1531"/>
      <c r="AOY160" s="1531"/>
      <c r="AOZ160" s="1531"/>
      <c r="APA160" s="1531"/>
      <c r="APB160" s="1531"/>
      <c r="APC160" s="1531"/>
      <c r="APD160" s="1531"/>
      <c r="APE160" s="1531"/>
      <c r="APF160" s="1531"/>
      <c r="APG160" s="1531"/>
      <c r="APH160" s="1531"/>
      <c r="API160" s="1531"/>
      <c r="APJ160" s="1531"/>
      <c r="APK160" s="1531"/>
      <c r="APL160" s="1531"/>
      <c r="APM160" s="1531"/>
      <c r="APN160" s="1531"/>
      <c r="APO160" s="1531"/>
      <c r="APP160" s="1531"/>
      <c r="APQ160" s="1531"/>
      <c r="APR160" s="1531"/>
      <c r="APS160" s="1531"/>
      <c r="APT160" s="1531"/>
      <c r="APU160" s="1531"/>
      <c r="APV160" s="1531"/>
      <c r="APW160" s="1531"/>
      <c r="APX160" s="1531"/>
      <c r="APY160" s="1531"/>
      <c r="APZ160" s="1531"/>
      <c r="AQA160" s="1531"/>
      <c r="AQB160" s="1531"/>
      <c r="AQC160" s="1531"/>
      <c r="AQD160" s="1531"/>
      <c r="AQE160" s="1531"/>
      <c r="AQF160" s="1531"/>
      <c r="AQG160" s="1531"/>
      <c r="AQH160" s="1531"/>
      <c r="AQI160" s="1531"/>
      <c r="AQJ160" s="1531"/>
      <c r="AQK160" s="1531"/>
      <c r="AQL160" s="1531"/>
      <c r="AQM160" s="1531"/>
      <c r="AQN160" s="1531"/>
      <c r="AQO160" s="1531"/>
      <c r="AQP160" s="1531"/>
      <c r="AQQ160" s="1531"/>
      <c r="AQR160" s="1531"/>
      <c r="AQS160" s="1531"/>
      <c r="AQT160" s="1531"/>
      <c r="AQU160" s="1531"/>
      <c r="AQV160" s="1531"/>
      <c r="AQW160" s="1531"/>
      <c r="AQX160" s="1531"/>
      <c r="AQY160" s="1531"/>
      <c r="AQZ160" s="1531"/>
      <c r="ARA160" s="1531"/>
      <c r="ARB160" s="1531"/>
      <c r="ARC160" s="1531"/>
      <c r="ARD160" s="1531"/>
      <c r="ARE160" s="1531"/>
      <c r="ARF160" s="1531"/>
      <c r="ARG160" s="1531"/>
      <c r="ARH160" s="1531"/>
      <c r="ARI160" s="1531"/>
      <c r="ARJ160" s="1531"/>
      <c r="ARK160" s="1531"/>
      <c r="ARL160" s="1531"/>
      <c r="ARM160" s="1531"/>
      <c r="ARN160" s="1531"/>
      <c r="ARO160" s="1531"/>
      <c r="ARP160" s="1531"/>
      <c r="ARQ160" s="1531"/>
      <c r="ARR160" s="1531"/>
      <c r="ARS160" s="1531"/>
      <c r="ART160" s="1531"/>
      <c r="ARU160" s="1531"/>
      <c r="ARV160" s="1531"/>
      <c r="ARW160" s="1531"/>
      <c r="ARX160" s="1531"/>
      <c r="ARY160" s="1531"/>
      <c r="ARZ160" s="1531"/>
      <c r="ASA160" s="1531"/>
      <c r="ASB160" s="1531"/>
      <c r="ASC160" s="1531"/>
      <c r="ASD160" s="1531"/>
      <c r="ASE160" s="1531"/>
      <c r="ASF160" s="1531"/>
      <c r="ASG160" s="1531"/>
      <c r="ASH160" s="1531"/>
      <c r="ASI160" s="1531"/>
      <c r="ASJ160" s="1531"/>
      <c r="ASK160" s="1531"/>
      <c r="ASL160" s="1531"/>
      <c r="ASM160" s="1531"/>
      <c r="ASN160" s="1531"/>
      <c r="ASO160" s="1531"/>
      <c r="ASP160" s="1531"/>
      <c r="ASQ160" s="1531"/>
      <c r="ASR160" s="1531"/>
      <c r="ASS160" s="1531"/>
      <c r="AST160" s="1531"/>
      <c r="ASU160" s="1531"/>
      <c r="ASV160" s="1531"/>
      <c r="ASW160" s="1531"/>
      <c r="ASX160" s="1531"/>
      <c r="ASY160" s="1531"/>
      <c r="ASZ160" s="1531"/>
      <c r="ATA160" s="1531"/>
      <c r="ATB160" s="1531"/>
      <c r="ATC160" s="1531"/>
      <c r="ATD160" s="1531"/>
      <c r="ATE160" s="1531"/>
      <c r="ATF160" s="1531"/>
      <c r="ATG160" s="1531"/>
      <c r="ATH160" s="1531"/>
      <c r="ATI160" s="1531"/>
      <c r="ATJ160" s="1531"/>
      <c r="ATK160" s="1531"/>
      <c r="ATL160" s="1531"/>
      <c r="ATM160" s="1531"/>
      <c r="ATN160" s="1531"/>
      <c r="ATO160" s="1531"/>
      <c r="ATP160" s="1531"/>
      <c r="ATQ160" s="1531"/>
      <c r="ATR160" s="1531"/>
      <c r="ATS160" s="1531"/>
      <c r="ATT160" s="1531"/>
      <c r="ATU160" s="1531"/>
      <c r="ATV160" s="1531"/>
      <c r="ATW160" s="1531"/>
      <c r="ATX160" s="1531"/>
      <c r="ATY160" s="1531"/>
      <c r="ATZ160" s="1531"/>
      <c r="AUA160" s="1531"/>
      <c r="AUB160" s="1531"/>
      <c r="AUC160" s="1531"/>
      <c r="AUD160" s="1531"/>
      <c r="AUE160" s="1531"/>
      <c r="AUF160" s="1531"/>
      <c r="AUG160" s="1531"/>
      <c r="AUH160" s="1531"/>
      <c r="AUI160" s="1531"/>
    </row>
    <row r="161" spans="1:1231" s="1406" customFormat="1" ht="31.75" customHeight="1" x14ac:dyDescent="0.75">
      <c r="A161" s="2082"/>
      <c r="B161" s="2082"/>
      <c r="C161" s="1516">
        <f>C159+0.1</f>
        <v>19.700000000000003</v>
      </c>
      <c r="D161" s="1652" t="s">
        <v>105</v>
      </c>
      <c r="E161" s="1518" t="s">
        <v>23</v>
      </c>
      <c r="F161" s="1518" t="s">
        <v>6</v>
      </c>
      <c r="G161" s="1423">
        <f t="array" ref="G161">INDEX('Salary . staff rates'!$A$6:$C$28,MATCH(1,('Salary . staff rates'!$A$6:$A$28=E161)*('Salary . staff rates'!$B$6:$B$28=F161),0),3)</f>
        <v>65000</v>
      </c>
      <c r="H161" s="1423">
        <f t="shared" si="122"/>
        <v>456.14035087719299</v>
      </c>
      <c r="I161" s="1519" t="s">
        <v>0</v>
      </c>
      <c r="J161" s="1520" t="s">
        <v>0</v>
      </c>
      <c r="K161" s="1527">
        <v>30</v>
      </c>
      <c r="L161" s="1522">
        <f>IF('Control panel'!$B$12="Included",IF(K161="N/A","",H161*K161),0)</f>
        <v>13684.21052631579</v>
      </c>
      <c r="M161" s="1560" t="s">
        <v>31</v>
      </c>
      <c r="N161" s="1522">
        <f>IF('Control panel'!$B$12="Included",IF(M161="Yes",L161*'Salary . staff rates'!$C$34,0),0)</f>
        <v>0</v>
      </c>
      <c r="O161" s="1648" t="s">
        <v>416</v>
      </c>
      <c r="P161" s="1848">
        <v>1</v>
      </c>
      <c r="Q161" s="1848">
        <v>1</v>
      </c>
      <c r="R161" s="1855"/>
      <c r="S161" s="1855"/>
      <c r="T161" s="1855"/>
      <c r="U161" s="1855"/>
      <c r="V161" s="1855"/>
      <c r="W161" s="1564"/>
      <c r="Y161" s="1848">
        <f t="shared" si="123"/>
        <v>13684.21052631579</v>
      </c>
      <c r="Z161" s="1848">
        <f t="shared" si="124"/>
        <v>0</v>
      </c>
      <c r="AA161" s="1433"/>
      <c r="AB161" s="1848">
        <f t="shared" si="125"/>
        <v>13684.21052631579</v>
      </c>
      <c r="AC161" s="1848">
        <f t="shared" si="126"/>
        <v>0</v>
      </c>
      <c r="AD161" s="1412"/>
      <c r="AE161" s="1412"/>
      <c r="AF161" s="1412"/>
      <c r="AL161" s="1413"/>
      <c r="AN161" s="1435">
        <f t="shared" si="127"/>
        <v>13684.21052631579</v>
      </c>
      <c r="AO161" s="1435">
        <f t="shared" si="128"/>
        <v>0</v>
      </c>
      <c r="AP161" s="1531"/>
      <c r="AQ161" s="1531"/>
      <c r="AR161" s="1531"/>
      <c r="AS161" s="1531"/>
      <c r="AT161" s="1531"/>
      <c r="AU161" s="1531"/>
      <c r="AV161" s="1531"/>
      <c r="AW161" s="1531"/>
      <c r="AX161" s="1531"/>
      <c r="AY161" s="1531"/>
      <c r="AZ161" s="1531"/>
      <c r="BA161" s="1531"/>
      <c r="BB161" s="1531"/>
      <c r="BC161" s="1531"/>
      <c r="BD161" s="1531"/>
      <c r="BE161" s="1531"/>
      <c r="BF161" s="1531"/>
      <c r="BG161" s="1531"/>
      <c r="BH161" s="1531"/>
      <c r="BI161" s="1531"/>
      <c r="BJ161" s="1531"/>
      <c r="BK161" s="1531"/>
      <c r="BL161" s="1531"/>
      <c r="BM161" s="1531"/>
      <c r="BN161" s="1531"/>
      <c r="BO161" s="1531"/>
      <c r="BP161" s="1531"/>
      <c r="BQ161" s="1531"/>
      <c r="BR161" s="1531"/>
      <c r="BS161" s="1531"/>
      <c r="BT161" s="1531"/>
      <c r="BU161" s="1531"/>
      <c r="BV161" s="1531"/>
      <c r="BW161" s="1531"/>
      <c r="BX161" s="1531"/>
      <c r="BY161" s="1531"/>
      <c r="BZ161" s="1531"/>
      <c r="CA161" s="1531"/>
      <c r="CB161" s="1531"/>
      <c r="CC161" s="1531"/>
      <c r="CD161" s="1531"/>
      <c r="CE161" s="1531"/>
      <c r="CF161" s="1531"/>
      <c r="CG161" s="1531"/>
      <c r="CH161" s="1531"/>
      <c r="CI161" s="1531"/>
      <c r="CJ161" s="1531"/>
      <c r="CK161" s="1531"/>
      <c r="CL161" s="1531"/>
      <c r="CM161" s="1531"/>
      <c r="CN161" s="1531"/>
      <c r="CO161" s="1531"/>
      <c r="CP161" s="1531"/>
      <c r="CQ161" s="1531"/>
      <c r="CR161" s="1531"/>
      <c r="CS161" s="1531"/>
      <c r="CT161" s="1531"/>
      <c r="CU161" s="1531"/>
      <c r="CV161" s="1531"/>
      <c r="CW161" s="1531"/>
      <c r="CX161" s="1531"/>
      <c r="CY161" s="1531"/>
      <c r="CZ161" s="1531"/>
      <c r="DA161" s="1531"/>
      <c r="DB161" s="1531"/>
      <c r="DC161" s="1531"/>
      <c r="DD161" s="1531"/>
      <c r="DE161" s="1531"/>
      <c r="DF161" s="1531"/>
      <c r="DG161" s="1531"/>
      <c r="DH161" s="1531"/>
      <c r="DI161" s="1531"/>
      <c r="DJ161" s="1531"/>
      <c r="DK161" s="1531"/>
      <c r="DL161" s="1531"/>
      <c r="DM161" s="1531"/>
      <c r="DN161" s="1531"/>
      <c r="DO161" s="1531"/>
      <c r="DP161" s="1531"/>
      <c r="DQ161" s="1531"/>
      <c r="DR161" s="1531"/>
      <c r="DS161" s="1531"/>
      <c r="DT161" s="1531"/>
      <c r="DU161" s="1531"/>
      <c r="DV161" s="1531"/>
      <c r="DW161" s="1531"/>
      <c r="DX161" s="1531"/>
      <c r="DY161" s="1531"/>
      <c r="DZ161" s="1531"/>
      <c r="EA161" s="1531"/>
      <c r="EB161" s="1531"/>
      <c r="EC161" s="1531"/>
      <c r="ED161" s="1531"/>
      <c r="EE161" s="1531"/>
      <c r="EF161" s="1531"/>
      <c r="EG161" s="1531"/>
      <c r="EH161" s="1531"/>
      <c r="EI161" s="1531"/>
      <c r="EJ161" s="1531"/>
      <c r="EK161" s="1531"/>
      <c r="EL161" s="1531"/>
      <c r="EM161" s="1531"/>
      <c r="EN161" s="1531"/>
      <c r="EO161" s="1531"/>
      <c r="EP161" s="1531"/>
      <c r="EQ161" s="1531"/>
      <c r="ER161" s="1531"/>
      <c r="ES161" s="1531"/>
      <c r="ET161" s="1531"/>
      <c r="EU161" s="1531"/>
      <c r="EV161" s="1531"/>
      <c r="EW161" s="1531"/>
      <c r="EX161" s="1531"/>
      <c r="EY161" s="1531"/>
      <c r="EZ161" s="1531"/>
      <c r="FA161" s="1531"/>
      <c r="FB161" s="1531"/>
      <c r="FC161" s="1531"/>
      <c r="FD161" s="1531"/>
      <c r="FE161" s="1531"/>
      <c r="FF161" s="1531"/>
      <c r="FG161" s="1531"/>
      <c r="FH161" s="1531"/>
      <c r="FI161" s="1531"/>
      <c r="FJ161" s="1531"/>
      <c r="FK161" s="1531"/>
      <c r="FL161" s="1531"/>
      <c r="FM161" s="1531"/>
      <c r="FN161" s="1531"/>
      <c r="FO161" s="1531"/>
      <c r="FP161" s="1531"/>
      <c r="FQ161" s="1531"/>
      <c r="FR161" s="1531"/>
      <c r="FS161" s="1531"/>
      <c r="FT161" s="1531"/>
      <c r="FU161" s="1531"/>
      <c r="FV161" s="1531"/>
      <c r="FW161" s="1531"/>
      <c r="FX161" s="1531"/>
      <c r="FY161" s="1531"/>
      <c r="FZ161" s="1531"/>
      <c r="GA161" s="1531"/>
      <c r="GB161" s="1531"/>
      <c r="GC161" s="1531"/>
      <c r="GD161" s="1531"/>
      <c r="GE161" s="1531"/>
      <c r="GF161" s="1531"/>
      <c r="GG161" s="1531"/>
      <c r="GH161" s="1531"/>
      <c r="GI161" s="1531"/>
      <c r="GJ161" s="1531"/>
      <c r="GK161" s="1531"/>
      <c r="GL161" s="1531"/>
      <c r="GM161" s="1531"/>
      <c r="GN161" s="1531"/>
      <c r="GO161" s="1531"/>
      <c r="GP161" s="1531"/>
      <c r="GQ161" s="1531"/>
      <c r="GR161" s="1531"/>
      <c r="GS161" s="1531"/>
      <c r="GT161" s="1531"/>
      <c r="GU161" s="1531"/>
      <c r="GV161" s="1531"/>
      <c r="GW161" s="1531"/>
      <c r="GX161" s="1531"/>
      <c r="GY161" s="1531"/>
      <c r="GZ161" s="1531"/>
      <c r="HA161" s="1531"/>
      <c r="HB161" s="1531"/>
      <c r="HC161" s="1531"/>
      <c r="HD161" s="1531"/>
      <c r="HE161" s="1531"/>
      <c r="HF161" s="1531"/>
      <c r="HG161" s="1531"/>
      <c r="HH161" s="1531"/>
      <c r="HI161" s="1531"/>
      <c r="HJ161" s="1531"/>
      <c r="HK161" s="1531"/>
      <c r="HL161" s="1531"/>
      <c r="HM161" s="1531"/>
      <c r="HN161" s="1531"/>
      <c r="HO161" s="1531"/>
      <c r="HP161" s="1531"/>
      <c r="HQ161" s="1531"/>
      <c r="HR161" s="1531"/>
      <c r="HS161" s="1531"/>
      <c r="HT161" s="1531"/>
      <c r="HU161" s="1531"/>
      <c r="HV161" s="1531"/>
      <c r="HW161" s="1531"/>
      <c r="HX161" s="1531"/>
      <c r="HY161" s="1531"/>
      <c r="HZ161" s="1531"/>
      <c r="IA161" s="1531"/>
      <c r="IB161" s="1531"/>
      <c r="IC161" s="1531"/>
      <c r="ID161" s="1531"/>
      <c r="IE161" s="1531"/>
      <c r="IF161" s="1531"/>
      <c r="IG161" s="1531"/>
      <c r="IH161" s="1531"/>
      <c r="II161" s="1531"/>
      <c r="IJ161" s="1531"/>
      <c r="IK161" s="1531"/>
      <c r="IL161" s="1531"/>
      <c r="IM161" s="1531"/>
      <c r="IN161" s="1531"/>
      <c r="IO161" s="1531"/>
      <c r="IP161" s="1531"/>
      <c r="IQ161" s="1531"/>
      <c r="IR161" s="1531"/>
      <c r="IS161" s="1531"/>
      <c r="IT161" s="1531"/>
      <c r="IU161" s="1531"/>
      <c r="IV161" s="1531"/>
      <c r="IW161" s="1531"/>
      <c r="IX161" s="1531"/>
      <c r="IY161" s="1531"/>
      <c r="IZ161" s="1531"/>
      <c r="JA161" s="1531"/>
      <c r="JB161" s="1531"/>
      <c r="JC161" s="1531"/>
      <c r="JD161" s="1531"/>
      <c r="JE161" s="1531"/>
      <c r="JF161" s="1531"/>
      <c r="JG161" s="1531"/>
      <c r="JH161" s="1531"/>
      <c r="JI161" s="1531"/>
      <c r="JJ161" s="1531"/>
      <c r="JK161" s="1531"/>
      <c r="JL161" s="1531"/>
      <c r="JM161" s="1531"/>
      <c r="JN161" s="1531"/>
      <c r="JO161" s="1531"/>
      <c r="JP161" s="1531"/>
      <c r="JQ161" s="1531"/>
      <c r="JR161" s="1531"/>
      <c r="JS161" s="1531"/>
      <c r="JT161" s="1531"/>
      <c r="JU161" s="1531"/>
      <c r="JV161" s="1531"/>
      <c r="JW161" s="1531"/>
      <c r="JX161" s="1531"/>
      <c r="JY161" s="1531"/>
      <c r="JZ161" s="1531"/>
      <c r="KA161" s="1531"/>
      <c r="KB161" s="1531"/>
      <c r="KC161" s="1531"/>
      <c r="KD161" s="1531"/>
      <c r="KE161" s="1531"/>
      <c r="KF161" s="1531"/>
      <c r="KG161" s="1531"/>
      <c r="KH161" s="1531"/>
      <c r="KI161" s="1531"/>
      <c r="KJ161" s="1531"/>
      <c r="KK161" s="1531"/>
      <c r="KL161" s="1531"/>
      <c r="KM161" s="1531"/>
      <c r="KN161" s="1531"/>
      <c r="KO161" s="1531"/>
      <c r="KP161" s="1531"/>
      <c r="KQ161" s="1531"/>
      <c r="KR161" s="1531"/>
      <c r="KS161" s="1531"/>
      <c r="KT161" s="1531"/>
      <c r="KU161" s="1531"/>
      <c r="KV161" s="1531"/>
      <c r="KW161" s="1531"/>
      <c r="KX161" s="1531"/>
      <c r="KY161" s="1531"/>
      <c r="KZ161" s="1531"/>
      <c r="LA161" s="1531"/>
      <c r="LB161" s="1531"/>
      <c r="LC161" s="1531"/>
      <c r="LD161" s="1531"/>
      <c r="LE161" s="1531"/>
      <c r="LF161" s="1531"/>
      <c r="LG161" s="1531"/>
      <c r="LH161" s="1531"/>
      <c r="LI161" s="1531"/>
      <c r="LJ161" s="1531"/>
      <c r="LK161" s="1531"/>
      <c r="LL161" s="1531"/>
      <c r="LM161" s="1531"/>
      <c r="LN161" s="1531"/>
      <c r="LO161" s="1531"/>
      <c r="LP161" s="1531"/>
      <c r="LQ161" s="1531"/>
      <c r="LR161" s="1531"/>
      <c r="LS161" s="1531"/>
      <c r="LT161" s="1531"/>
      <c r="LU161" s="1531"/>
      <c r="LV161" s="1531"/>
      <c r="LW161" s="1531"/>
      <c r="LX161" s="1531"/>
      <c r="LY161" s="1531"/>
      <c r="LZ161" s="1531"/>
      <c r="MA161" s="1531"/>
      <c r="MB161" s="1531"/>
      <c r="MC161" s="1531"/>
      <c r="MD161" s="1531"/>
      <c r="ME161" s="1531"/>
      <c r="MF161" s="1531"/>
      <c r="MG161" s="1531"/>
      <c r="MH161" s="1531"/>
      <c r="MI161" s="1531"/>
      <c r="MJ161" s="1531"/>
      <c r="MK161" s="1531"/>
      <c r="ML161" s="1531"/>
      <c r="MM161" s="1531"/>
      <c r="MN161" s="1531"/>
      <c r="MO161" s="1531"/>
      <c r="MP161" s="1531"/>
      <c r="MQ161" s="1531"/>
      <c r="MR161" s="1531"/>
      <c r="MS161" s="1531"/>
      <c r="MT161" s="1531"/>
      <c r="MU161" s="1531"/>
      <c r="MV161" s="1531"/>
      <c r="MW161" s="1531"/>
      <c r="MX161" s="1531"/>
      <c r="MY161" s="1531"/>
      <c r="MZ161" s="1531"/>
      <c r="NA161" s="1531"/>
      <c r="NB161" s="1531"/>
      <c r="NC161" s="1531"/>
      <c r="ND161" s="1531"/>
      <c r="NE161" s="1531"/>
      <c r="NF161" s="1531"/>
      <c r="NG161" s="1531"/>
      <c r="NH161" s="1531"/>
      <c r="NI161" s="1531"/>
      <c r="NJ161" s="1531"/>
      <c r="NK161" s="1531"/>
      <c r="NL161" s="1531"/>
      <c r="NM161" s="1531"/>
      <c r="NN161" s="1531"/>
      <c r="NO161" s="1531"/>
      <c r="NP161" s="1531"/>
      <c r="NQ161" s="1531"/>
      <c r="NR161" s="1531"/>
      <c r="NS161" s="1531"/>
      <c r="NT161" s="1531"/>
      <c r="NU161" s="1531"/>
      <c r="NV161" s="1531"/>
      <c r="NW161" s="1531"/>
      <c r="NX161" s="1531"/>
      <c r="NY161" s="1531"/>
      <c r="NZ161" s="1531"/>
      <c r="OA161" s="1531"/>
      <c r="OB161" s="1531"/>
      <c r="OC161" s="1531"/>
      <c r="OD161" s="1531"/>
      <c r="OE161" s="1531"/>
      <c r="OF161" s="1531"/>
      <c r="OG161" s="1531"/>
      <c r="OH161" s="1531"/>
      <c r="OI161" s="1531"/>
      <c r="OJ161" s="1531"/>
      <c r="OK161" s="1531"/>
      <c r="OL161" s="1531"/>
      <c r="OM161" s="1531"/>
      <c r="ON161" s="1531"/>
      <c r="OO161" s="1531"/>
      <c r="OP161" s="1531"/>
      <c r="OQ161" s="1531"/>
      <c r="OR161" s="1531"/>
      <c r="OS161" s="1531"/>
      <c r="OT161" s="1531"/>
      <c r="OU161" s="1531"/>
      <c r="OV161" s="1531"/>
      <c r="OW161" s="1531"/>
      <c r="OX161" s="1531"/>
      <c r="OY161" s="1531"/>
      <c r="OZ161" s="1531"/>
      <c r="PA161" s="1531"/>
      <c r="PB161" s="1531"/>
      <c r="PC161" s="1531"/>
      <c r="PD161" s="1531"/>
      <c r="PE161" s="1531"/>
      <c r="PF161" s="1531"/>
      <c r="PG161" s="1531"/>
      <c r="PH161" s="1531"/>
      <c r="PI161" s="1531"/>
      <c r="PJ161" s="1531"/>
      <c r="PK161" s="1531"/>
      <c r="PL161" s="1531"/>
      <c r="PM161" s="1531"/>
      <c r="PN161" s="1531"/>
      <c r="PO161" s="1531"/>
      <c r="PP161" s="1531"/>
      <c r="PQ161" s="1531"/>
      <c r="PR161" s="1531"/>
      <c r="PS161" s="1531"/>
      <c r="PT161" s="1531"/>
      <c r="PU161" s="1531"/>
      <c r="PV161" s="1531"/>
      <c r="PW161" s="1531"/>
      <c r="PX161" s="1531"/>
      <c r="PY161" s="1531"/>
      <c r="PZ161" s="1531"/>
      <c r="QA161" s="1531"/>
      <c r="QB161" s="1531"/>
      <c r="QC161" s="1531"/>
      <c r="QD161" s="1531"/>
      <c r="QE161" s="1531"/>
      <c r="QF161" s="1531"/>
      <c r="QG161" s="1531"/>
      <c r="QH161" s="1531"/>
      <c r="QI161" s="1531"/>
      <c r="QJ161" s="1531"/>
      <c r="QK161" s="1531"/>
      <c r="QL161" s="1531"/>
      <c r="QM161" s="1531"/>
      <c r="QN161" s="1531"/>
      <c r="QO161" s="1531"/>
      <c r="QP161" s="1531"/>
      <c r="QQ161" s="1531"/>
      <c r="QR161" s="1531"/>
      <c r="QS161" s="1531"/>
      <c r="QT161" s="1531"/>
      <c r="QU161" s="1531"/>
      <c r="QV161" s="1531"/>
      <c r="QW161" s="1531"/>
      <c r="QX161" s="1531"/>
      <c r="QY161" s="1531"/>
      <c r="QZ161" s="1531"/>
      <c r="RA161" s="1531"/>
      <c r="RB161" s="1531"/>
      <c r="RC161" s="1531"/>
      <c r="RD161" s="1531"/>
      <c r="RE161" s="1531"/>
      <c r="RF161" s="1531"/>
      <c r="RG161" s="1531"/>
      <c r="RH161" s="1531"/>
      <c r="RI161" s="1531"/>
      <c r="RJ161" s="1531"/>
      <c r="RK161" s="1531"/>
      <c r="RL161" s="1531"/>
      <c r="RM161" s="1531"/>
      <c r="RN161" s="1531"/>
      <c r="RO161" s="1531"/>
      <c r="RP161" s="1531"/>
      <c r="RQ161" s="1531"/>
      <c r="RR161" s="1531"/>
      <c r="RS161" s="1531"/>
      <c r="RT161" s="1531"/>
      <c r="RU161" s="1531"/>
      <c r="RV161" s="1531"/>
      <c r="RW161" s="1531"/>
      <c r="RX161" s="1531"/>
      <c r="RY161" s="1531"/>
      <c r="RZ161" s="1531"/>
      <c r="SA161" s="1531"/>
      <c r="SB161" s="1531"/>
      <c r="SC161" s="1531"/>
      <c r="SD161" s="1531"/>
      <c r="SE161" s="1531"/>
      <c r="SF161" s="1531"/>
      <c r="SG161" s="1531"/>
      <c r="SH161" s="1531"/>
      <c r="SI161" s="1531"/>
      <c r="SJ161" s="1531"/>
      <c r="SK161" s="1531"/>
      <c r="SL161" s="1531"/>
      <c r="SM161" s="1531"/>
      <c r="SN161" s="1531"/>
      <c r="SO161" s="1531"/>
      <c r="SP161" s="1531"/>
      <c r="SQ161" s="1531"/>
      <c r="SR161" s="1531"/>
      <c r="SS161" s="1531"/>
      <c r="ST161" s="1531"/>
      <c r="SU161" s="1531"/>
      <c r="SV161" s="1531"/>
      <c r="SW161" s="1531"/>
      <c r="SX161" s="1531"/>
      <c r="SY161" s="1531"/>
      <c r="SZ161" s="1531"/>
      <c r="TA161" s="1531"/>
      <c r="TB161" s="1531"/>
      <c r="TC161" s="1531"/>
      <c r="TD161" s="1531"/>
      <c r="TE161" s="1531"/>
      <c r="TF161" s="1531"/>
      <c r="TG161" s="1531"/>
      <c r="TH161" s="1531"/>
      <c r="TI161" s="1531"/>
      <c r="TJ161" s="1531"/>
      <c r="TK161" s="1531"/>
      <c r="TL161" s="1531"/>
      <c r="TM161" s="1531"/>
      <c r="TN161" s="1531"/>
      <c r="TO161" s="1531"/>
      <c r="TP161" s="1531"/>
      <c r="TQ161" s="1531"/>
      <c r="TR161" s="1531"/>
      <c r="TS161" s="1531"/>
      <c r="TT161" s="1531"/>
      <c r="TU161" s="1531"/>
      <c r="TV161" s="1531"/>
      <c r="TW161" s="1531"/>
      <c r="TX161" s="1531"/>
      <c r="TY161" s="1531"/>
      <c r="TZ161" s="1531"/>
      <c r="UA161" s="1531"/>
      <c r="UB161" s="1531"/>
      <c r="UC161" s="1531"/>
      <c r="UD161" s="1531"/>
      <c r="UE161" s="1531"/>
      <c r="UF161" s="1531"/>
      <c r="UG161" s="1531"/>
      <c r="UH161" s="1531"/>
      <c r="UI161" s="1531"/>
      <c r="UJ161" s="1531"/>
      <c r="UK161" s="1531"/>
      <c r="UL161" s="1531"/>
      <c r="UM161" s="1531"/>
      <c r="UN161" s="1531"/>
      <c r="UO161" s="1531"/>
      <c r="UP161" s="1531"/>
      <c r="UQ161" s="1531"/>
      <c r="UR161" s="1531"/>
      <c r="US161" s="1531"/>
      <c r="UT161" s="1531"/>
      <c r="UU161" s="1531"/>
      <c r="UV161" s="1531"/>
      <c r="UW161" s="1531"/>
      <c r="UX161" s="1531"/>
      <c r="UY161" s="1531"/>
      <c r="UZ161" s="1531"/>
      <c r="VA161" s="1531"/>
      <c r="VB161" s="1531"/>
      <c r="VC161" s="1531"/>
      <c r="VD161" s="1531"/>
      <c r="VE161" s="1531"/>
      <c r="VF161" s="1531"/>
      <c r="VG161" s="1531"/>
      <c r="VH161" s="1531"/>
      <c r="VI161" s="1531"/>
      <c r="VJ161" s="1531"/>
      <c r="VK161" s="1531"/>
      <c r="VL161" s="1531"/>
      <c r="VM161" s="1531"/>
      <c r="VN161" s="1531"/>
      <c r="VO161" s="1531"/>
      <c r="VP161" s="1531"/>
      <c r="VQ161" s="1531"/>
      <c r="VR161" s="1531"/>
      <c r="VS161" s="1531"/>
      <c r="VT161" s="1531"/>
      <c r="VU161" s="1531"/>
      <c r="VV161" s="1531"/>
      <c r="VW161" s="1531"/>
      <c r="VX161" s="1531"/>
      <c r="VY161" s="1531"/>
      <c r="VZ161" s="1531"/>
      <c r="WA161" s="1531"/>
      <c r="WB161" s="1531"/>
      <c r="WC161" s="1531"/>
      <c r="WD161" s="1531"/>
      <c r="WE161" s="1531"/>
      <c r="WF161" s="1531"/>
      <c r="WG161" s="1531"/>
      <c r="WH161" s="1531"/>
      <c r="WI161" s="1531"/>
      <c r="WJ161" s="1531"/>
      <c r="WK161" s="1531"/>
      <c r="WL161" s="1531"/>
      <c r="WM161" s="1531"/>
      <c r="WN161" s="1531"/>
      <c r="WO161" s="1531"/>
      <c r="WP161" s="1531"/>
      <c r="WQ161" s="1531"/>
      <c r="WR161" s="1531"/>
      <c r="WS161" s="1531"/>
      <c r="WT161" s="1531"/>
      <c r="WU161" s="1531"/>
      <c r="WV161" s="1531"/>
      <c r="WW161" s="1531"/>
      <c r="WX161" s="1531"/>
      <c r="WY161" s="1531"/>
      <c r="WZ161" s="1531"/>
      <c r="XA161" s="1531"/>
      <c r="XB161" s="1531"/>
      <c r="XC161" s="1531"/>
      <c r="XD161" s="1531"/>
      <c r="XE161" s="1531"/>
      <c r="XF161" s="1531"/>
      <c r="XG161" s="1531"/>
      <c r="XH161" s="1531"/>
      <c r="XI161" s="1531"/>
      <c r="XJ161" s="1531"/>
      <c r="XK161" s="1531"/>
      <c r="XL161" s="1531"/>
      <c r="XM161" s="1531"/>
      <c r="XN161" s="1531"/>
      <c r="XO161" s="1531"/>
      <c r="XP161" s="1531"/>
      <c r="XQ161" s="1531"/>
      <c r="XR161" s="1531"/>
      <c r="XS161" s="1531"/>
      <c r="XT161" s="1531"/>
      <c r="XU161" s="1531"/>
      <c r="XV161" s="1531"/>
      <c r="XW161" s="1531"/>
      <c r="XX161" s="1531"/>
      <c r="XY161" s="1531"/>
      <c r="XZ161" s="1531"/>
      <c r="YA161" s="1531"/>
      <c r="YB161" s="1531"/>
      <c r="YC161" s="1531"/>
      <c r="YD161" s="1531"/>
      <c r="YE161" s="1531"/>
      <c r="YF161" s="1531"/>
      <c r="YG161" s="1531"/>
      <c r="YH161" s="1531"/>
      <c r="YI161" s="1531"/>
      <c r="YJ161" s="1531"/>
      <c r="YK161" s="1531"/>
      <c r="YL161" s="1531"/>
      <c r="YM161" s="1531"/>
      <c r="YN161" s="1531"/>
      <c r="YO161" s="1531"/>
      <c r="YP161" s="1531"/>
      <c r="YQ161" s="1531"/>
      <c r="YR161" s="1531"/>
      <c r="YS161" s="1531"/>
      <c r="YT161" s="1531"/>
      <c r="YU161" s="1531"/>
      <c r="YV161" s="1531"/>
      <c r="YW161" s="1531"/>
      <c r="YX161" s="1531"/>
      <c r="YY161" s="1531"/>
      <c r="YZ161" s="1531"/>
      <c r="ZA161" s="1531"/>
      <c r="ZB161" s="1531"/>
      <c r="ZC161" s="1531"/>
      <c r="ZD161" s="1531"/>
      <c r="ZE161" s="1531"/>
      <c r="ZF161" s="1531"/>
      <c r="ZG161" s="1531"/>
      <c r="ZH161" s="1531"/>
      <c r="ZI161" s="1531"/>
      <c r="ZJ161" s="1531"/>
      <c r="ZK161" s="1531"/>
      <c r="ZL161" s="1531"/>
      <c r="ZM161" s="1531"/>
      <c r="ZN161" s="1531"/>
      <c r="ZO161" s="1531"/>
      <c r="ZP161" s="1531"/>
      <c r="ZQ161" s="1531"/>
      <c r="ZR161" s="1531"/>
      <c r="ZS161" s="1531"/>
      <c r="ZT161" s="1531"/>
      <c r="ZU161" s="1531"/>
      <c r="ZV161" s="1531"/>
      <c r="ZW161" s="1531"/>
      <c r="ZX161" s="1531"/>
      <c r="ZY161" s="1531"/>
      <c r="ZZ161" s="1531"/>
      <c r="AAA161" s="1531"/>
      <c r="AAB161" s="1531"/>
      <c r="AAC161" s="1531"/>
      <c r="AAD161" s="1531"/>
      <c r="AAE161" s="1531"/>
      <c r="AAF161" s="1531"/>
      <c r="AAG161" s="1531"/>
      <c r="AAH161" s="1531"/>
      <c r="AAI161" s="1531"/>
      <c r="AAJ161" s="1531"/>
      <c r="AAK161" s="1531"/>
      <c r="AAL161" s="1531"/>
      <c r="AAM161" s="1531"/>
      <c r="AAN161" s="1531"/>
      <c r="AAO161" s="1531"/>
      <c r="AAP161" s="1531"/>
      <c r="AAQ161" s="1531"/>
      <c r="AAR161" s="1531"/>
      <c r="AAS161" s="1531"/>
      <c r="AAT161" s="1531"/>
      <c r="AAU161" s="1531"/>
      <c r="AAV161" s="1531"/>
      <c r="AAW161" s="1531"/>
      <c r="AAX161" s="1531"/>
      <c r="AAY161" s="1531"/>
      <c r="AAZ161" s="1531"/>
      <c r="ABA161" s="1531"/>
      <c r="ABB161" s="1531"/>
      <c r="ABC161" s="1531"/>
      <c r="ABD161" s="1531"/>
      <c r="ABE161" s="1531"/>
      <c r="ABF161" s="1531"/>
      <c r="ABG161" s="1531"/>
      <c r="ABH161" s="1531"/>
      <c r="ABI161" s="1531"/>
      <c r="ABJ161" s="1531"/>
      <c r="ABK161" s="1531"/>
      <c r="ABL161" s="1531"/>
      <c r="ABM161" s="1531"/>
      <c r="ABN161" s="1531"/>
      <c r="ABO161" s="1531"/>
      <c r="ABP161" s="1531"/>
      <c r="ABQ161" s="1531"/>
      <c r="ABR161" s="1531"/>
      <c r="ABS161" s="1531"/>
      <c r="ABT161" s="1531"/>
      <c r="ABU161" s="1531"/>
      <c r="ABV161" s="1531"/>
      <c r="ABW161" s="1531"/>
      <c r="ABX161" s="1531"/>
      <c r="ABY161" s="1531"/>
      <c r="ABZ161" s="1531"/>
      <c r="ACA161" s="1531"/>
      <c r="ACB161" s="1531"/>
      <c r="ACC161" s="1531"/>
      <c r="ACD161" s="1531"/>
      <c r="ACE161" s="1531"/>
      <c r="ACF161" s="1531"/>
      <c r="ACG161" s="1531"/>
      <c r="ACH161" s="1531"/>
      <c r="ACI161" s="1531"/>
      <c r="ACJ161" s="1531"/>
      <c r="ACK161" s="1531"/>
      <c r="ACL161" s="1531"/>
      <c r="ACM161" s="1531"/>
      <c r="ACN161" s="1531"/>
      <c r="ACO161" s="1531"/>
      <c r="ACP161" s="1531"/>
      <c r="ACQ161" s="1531"/>
      <c r="ACR161" s="1531"/>
      <c r="ACS161" s="1531"/>
      <c r="ACT161" s="1531"/>
      <c r="ACU161" s="1531"/>
      <c r="ACV161" s="1531"/>
      <c r="ACW161" s="1531"/>
      <c r="ACX161" s="1531"/>
      <c r="ACY161" s="1531"/>
      <c r="ACZ161" s="1531"/>
      <c r="ADA161" s="1531"/>
      <c r="ADB161" s="1531"/>
      <c r="ADC161" s="1531"/>
      <c r="ADD161" s="1531"/>
      <c r="ADE161" s="1531"/>
      <c r="ADF161" s="1531"/>
      <c r="ADG161" s="1531"/>
      <c r="ADH161" s="1531"/>
      <c r="ADI161" s="1531"/>
      <c r="ADJ161" s="1531"/>
      <c r="ADK161" s="1531"/>
      <c r="ADL161" s="1531"/>
      <c r="ADM161" s="1531"/>
      <c r="ADN161" s="1531"/>
      <c r="ADO161" s="1531"/>
      <c r="ADP161" s="1531"/>
      <c r="ADQ161" s="1531"/>
      <c r="ADR161" s="1531"/>
      <c r="ADS161" s="1531"/>
      <c r="ADT161" s="1531"/>
      <c r="ADU161" s="1531"/>
      <c r="ADV161" s="1531"/>
      <c r="ADW161" s="1531"/>
      <c r="ADX161" s="1531"/>
      <c r="ADY161" s="1531"/>
      <c r="ADZ161" s="1531"/>
      <c r="AEA161" s="1531"/>
      <c r="AEB161" s="1531"/>
      <c r="AEC161" s="1531"/>
      <c r="AED161" s="1531"/>
      <c r="AEE161" s="1531"/>
      <c r="AEF161" s="1531"/>
      <c r="AEG161" s="1531"/>
      <c r="AEH161" s="1531"/>
      <c r="AEI161" s="1531"/>
      <c r="AEJ161" s="1531"/>
      <c r="AEK161" s="1531"/>
      <c r="AEL161" s="1531"/>
      <c r="AEM161" s="1531"/>
      <c r="AEN161" s="1531"/>
      <c r="AEO161" s="1531"/>
      <c r="AEP161" s="1531"/>
      <c r="AEQ161" s="1531"/>
      <c r="AER161" s="1531"/>
      <c r="AES161" s="1531"/>
      <c r="AET161" s="1531"/>
      <c r="AEU161" s="1531"/>
      <c r="AEV161" s="1531"/>
      <c r="AEW161" s="1531"/>
      <c r="AEX161" s="1531"/>
      <c r="AEY161" s="1531"/>
      <c r="AEZ161" s="1531"/>
      <c r="AFA161" s="1531"/>
      <c r="AFB161" s="1531"/>
      <c r="AFC161" s="1531"/>
      <c r="AFD161" s="1531"/>
      <c r="AFE161" s="1531"/>
      <c r="AFF161" s="1531"/>
      <c r="AFG161" s="1531"/>
      <c r="AFH161" s="1531"/>
      <c r="AFI161" s="1531"/>
      <c r="AFJ161" s="1531"/>
      <c r="AFK161" s="1531"/>
      <c r="AFL161" s="1531"/>
      <c r="AFM161" s="1531"/>
      <c r="AFN161" s="1531"/>
      <c r="AFO161" s="1531"/>
      <c r="AFP161" s="1531"/>
      <c r="AFQ161" s="1531"/>
      <c r="AFR161" s="1531"/>
      <c r="AFS161" s="1531"/>
      <c r="AFT161" s="1531"/>
      <c r="AFU161" s="1531"/>
      <c r="AFV161" s="1531"/>
      <c r="AFW161" s="1531"/>
      <c r="AFX161" s="1531"/>
      <c r="AFY161" s="1531"/>
      <c r="AFZ161" s="1531"/>
      <c r="AGA161" s="1531"/>
      <c r="AGB161" s="1531"/>
      <c r="AGC161" s="1531"/>
      <c r="AGD161" s="1531"/>
      <c r="AGE161" s="1531"/>
      <c r="AGF161" s="1531"/>
      <c r="AGG161" s="1531"/>
      <c r="AGH161" s="1531"/>
      <c r="AGI161" s="1531"/>
      <c r="AGJ161" s="1531"/>
      <c r="AGK161" s="1531"/>
      <c r="AGL161" s="1531"/>
      <c r="AGM161" s="1531"/>
      <c r="AGN161" s="1531"/>
      <c r="AGO161" s="1531"/>
      <c r="AGP161" s="1531"/>
      <c r="AGQ161" s="1531"/>
      <c r="AGR161" s="1531"/>
      <c r="AGS161" s="1531"/>
      <c r="AGT161" s="1531"/>
      <c r="AGU161" s="1531"/>
      <c r="AGV161" s="1531"/>
      <c r="AGW161" s="1531"/>
      <c r="AGX161" s="1531"/>
      <c r="AGY161" s="1531"/>
      <c r="AGZ161" s="1531"/>
      <c r="AHA161" s="1531"/>
      <c r="AHB161" s="1531"/>
      <c r="AHC161" s="1531"/>
      <c r="AHD161" s="1531"/>
      <c r="AHE161" s="1531"/>
      <c r="AHF161" s="1531"/>
      <c r="AHG161" s="1531"/>
      <c r="AHH161" s="1531"/>
      <c r="AHI161" s="1531"/>
      <c r="AHJ161" s="1531"/>
      <c r="AHK161" s="1531"/>
      <c r="AHL161" s="1531"/>
      <c r="AHM161" s="1531"/>
      <c r="AHN161" s="1531"/>
      <c r="AHO161" s="1531"/>
      <c r="AHP161" s="1531"/>
      <c r="AHQ161" s="1531"/>
      <c r="AHR161" s="1531"/>
      <c r="AHS161" s="1531"/>
      <c r="AHT161" s="1531"/>
      <c r="AHU161" s="1531"/>
      <c r="AHV161" s="1531"/>
      <c r="AHW161" s="1531"/>
      <c r="AHX161" s="1531"/>
      <c r="AHY161" s="1531"/>
      <c r="AHZ161" s="1531"/>
      <c r="AIA161" s="1531"/>
      <c r="AIB161" s="1531"/>
      <c r="AIC161" s="1531"/>
      <c r="AID161" s="1531"/>
      <c r="AIE161" s="1531"/>
      <c r="AIF161" s="1531"/>
      <c r="AIG161" s="1531"/>
      <c r="AIH161" s="1531"/>
      <c r="AII161" s="1531"/>
      <c r="AIJ161" s="1531"/>
      <c r="AIK161" s="1531"/>
      <c r="AIL161" s="1531"/>
      <c r="AIM161" s="1531"/>
      <c r="AIN161" s="1531"/>
      <c r="AIO161" s="1531"/>
      <c r="AIP161" s="1531"/>
      <c r="AIQ161" s="1531"/>
      <c r="AIR161" s="1531"/>
      <c r="AIS161" s="1531"/>
      <c r="AIT161" s="1531"/>
      <c r="AIU161" s="1531"/>
      <c r="AIV161" s="1531"/>
      <c r="AIW161" s="1531"/>
      <c r="AIX161" s="1531"/>
      <c r="AIY161" s="1531"/>
      <c r="AIZ161" s="1531"/>
      <c r="AJA161" s="1531"/>
      <c r="AJB161" s="1531"/>
      <c r="AJC161" s="1531"/>
      <c r="AJD161" s="1531"/>
      <c r="AJE161" s="1531"/>
      <c r="AJF161" s="1531"/>
      <c r="AJG161" s="1531"/>
      <c r="AJH161" s="1531"/>
      <c r="AJI161" s="1531"/>
      <c r="AJJ161" s="1531"/>
      <c r="AJK161" s="1531"/>
      <c r="AJL161" s="1531"/>
      <c r="AJM161" s="1531"/>
      <c r="AJN161" s="1531"/>
      <c r="AJO161" s="1531"/>
      <c r="AJP161" s="1531"/>
      <c r="AJQ161" s="1531"/>
      <c r="AJR161" s="1531"/>
      <c r="AJS161" s="1531"/>
      <c r="AJT161" s="1531"/>
      <c r="AJU161" s="1531"/>
      <c r="AJV161" s="1531"/>
      <c r="AJW161" s="1531"/>
      <c r="AJX161" s="1531"/>
      <c r="AJY161" s="1531"/>
      <c r="AJZ161" s="1531"/>
      <c r="AKA161" s="1531"/>
      <c r="AKB161" s="1531"/>
      <c r="AKC161" s="1531"/>
      <c r="AKD161" s="1531"/>
      <c r="AKE161" s="1531"/>
      <c r="AKF161" s="1531"/>
      <c r="AKG161" s="1531"/>
      <c r="AKH161" s="1531"/>
      <c r="AKI161" s="1531"/>
      <c r="AKJ161" s="1531"/>
      <c r="AKK161" s="1531"/>
      <c r="AKL161" s="1531"/>
      <c r="AKM161" s="1531"/>
      <c r="AKN161" s="1531"/>
      <c r="AKO161" s="1531"/>
      <c r="AKP161" s="1531"/>
      <c r="AKQ161" s="1531"/>
      <c r="AKR161" s="1531"/>
      <c r="AKS161" s="1531"/>
      <c r="AKT161" s="1531"/>
      <c r="AKU161" s="1531"/>
      <c r="AKV161" s="1531"/>
      <c r="AKW161" s="1531"/>
      <c r="AKX161" s="1531"/>
      <c r="AKY161" s="1531"/>
      <c r="AKZ161" s="1531"/>
      <c r="ALA161" s="1531"/>
      <c r="ALB161" s="1531"/>
      <c r="ALC161" s="1531"/>
      <c r="ALD161" s="1531"/>
      <c r="ALE161" s="1531"/>
      <c r="ALF161" s="1531"/>
      <c r="ALG161" s="1531"/>
      <c r="ALH161" s="1531"/>
      <c r="ALI161" s="1531"/>
      <c r="ALJ161" s="1531"/>
      <c r="ALK161" s="1531"/>
      <c r="ALL161" s="1531"/>
      <c r="ALM161" s="1531"/>
      <c r="ALN161" s="1531"/>
      <c r="ALO161" s="1531"/>
      <c r="ALP161" s="1531"/>
      <c r="ALQ161" s="1531"/>
      <c r="ALR161" s="1531"/>
      <c r="ALS161" s="1531"/>
      <c r="ALT161" s="1531"/>
      <c r="ALU161" s="1531"/>
      <c r="ALV161" s="1531"/>
      <c r="ALW161" s="1531"/>
      <c r="ALX161" s="1531"/>
      <c r="ALY161" s="1531"/>
      <c r="ALZ161" s="1531"/>
      <c r="AMA161" s="1531"/>
      <c r="AMB161" s="1531"/>
      <c r="AMC161" s="1531"/>
      <c r="AMD161" s="1531"/>
      <c r="AME161" s="1531"/>
      <c r="AMF161" s="1531"/>
      <c r="AMG161" s="1531"/>
      <c r="AMH161" s="1531"/>
      <c r="AMI161" s="1531"/>
      <c r="AMJ161" s="1531"/>
      <c r="AMK161" s="1531"/>
      <c r="AML161" s="1531"/>
      <c r="AMM161" s="1531"/>
      <c r="AMN161" s="1531"/>
      <c r="AMO161" s="1531"/>
      <c r="AMP161" s="1531"/>
      <c r="AMQ161" s="1531"/>
      <c r="AMR161" s="1531"/>
      <c r="AMS161" s="1531"/>
      <c r="AMT161" s="1531"/>
      <c r="AMU161" s="1531"/>
      <c r="AMV161" s="1531"/>
      <c r="AMW161" s="1531"/>
      <c r="AMX161" s="1531"/>
      <c r="AMY161" s="1531"/>
      <c r="AMZ161" s="1531"/>
      <c r="ANA161" s="1531"/>
      <c r="ANB161" s="1531"/>
      <c r="ANC161" s="1531"/>
      <c r="AND161" s="1531"/>
      <c r="ANE161" s="1531"/>
      <c r="ANF161" s="1531"/>
      <c r="ANG161" s="1531"/>
      <c r="ANH161" s="1531"/>
      <c r="ANI161" s="1531"/>
      <c r="ANJ161" s="1531"/>
      <c r="ANK161" s="1531"/>
      <c r="ANL161" s="1531"/>
      <c r="ANM161" s="1531"/>
      <c r="ANN161" s="1531"/>
      <c r="ANO161" s="1531"/>
      <c r="ANP161" s="1531"/>
      <c r="ANQ161" s="1531"/>
      <c r="ANR161" s="1531"/>
      <c r="ANS161" s="1531"/>
      <c r="ANT161" s="1531"/>
      <c r="ANU161" s="1531"/>
      <c r="ANV161" s="1531"/>
      <c r="ANW161" s="1531"/>
      <c r="ANX161" s="1531"/>
      <c r="ANY161" s="1531"/>
      <c r="ANZ161" s="1531"/>
      <c r="AOA161" s="1531"/>
      <c r="AOB161" s="1531"/>
      <c r="AOC161" s="1531"/>
      <c r="AOD161" s="1531"/>
      <c r="AOE161" s="1531"/>
      <c r="AOF161" s="1531"/>
      <c r="AOG161" s="1531"/>
      <c r="AOH161" s="1531"/>
      <c r="AOI161" s="1531"/>
      <c r="AOJ161" s="1531"/>
      <c r="AOK161" s="1531"/>
      <c r="AOL161" s="1531"/>
      <c r="AOM161" s="1531"/>
      <c r="AON161" s="1531"/>
      <c r="AOO161" s="1531"/>
      <c r="AOP161" s="1531"/>
      <c r="AOQ161" s="1531"/>
      <c r="AOR161" s="1531"/>
      <c r="AOS161" s="1531"/>
      <c r="AOT161" s="1531"/>
      <c r="AOU161" s="1531"/>
      <c r="AOV161" s="1531"/>
      <c r="AOW161" s="1531"/>
      <c r="AOX161" s="1531"/>
      <c r="AOY161" s="1531"/>
      <c r="AOZ161" s="1531"/>
      <c r="APA161" s="1531"/>
      <c r="APB161" s="1531"/>
      <c r="APC161" s="1531"/>
      <c r="APD161" s="1531"/>
      <c r="APE161" s="1531"/>
      <c r="APF161" s="1531"/>
      <c r="APG161" s="1531"/>
      <c r="APH161" s="1531"/>
      <c r="API161" s="1531"/>
      <c r="APJ161" s="1531"/>
      <c r="APK161" s="1531"/>
      <c r="APL161" s="1531"/>
      <c r="APM161" s="1531"/>
      <c r="APN161" s="1531"/>
      <c r="APO161" s="1531"/>
      <c r="APP161" s="1531"/>
      <c r="APQ161" s="1531"/>
      <c r="APR161" s="1531"/>
      <c r="APS161" s="1531"/>
      <c r="APT161" s="1531"/>
      <c r="APU161" s="1531"/>
      <c r="APV161" s="1531"/>
      <c r="APW161" s="1531"/>
      <c r="APX161" s="1531"/>
      <c r="APY161" s="1531"/>
      <c r="APZ161" s="1531"/>
      <c r="AQA161" s="1531"/>
      <c r="AQB161" s="1531"/>
      <c r="AQC161" s="1531"/>
      <c r="AQD161" s="1531"/>
      <c r="AQE161" s="1531"/>
      <c r="AQF161" s="1531"/>
      <c r="AQG161" s="1531"/>
      <c r="AQH161" s="1531"/>
      <c r="AQI161" s="1531"/>
      <c r="AQJ161" s="1531"/>
      <c r="AQK161" s="1531"/>
      <c r="AQL161" s="1531"/>
      <c r="AQM161" s="1531"/>
      <c r="AQN161" s="1531"/>
      <c r="AQO161" s="1531"/>
      <c r="AQP161" s="1531"/>
      <c r="AQQ161" s="1531"/>
      <c r="AQR161" s="1531"/>
      <c r="AQS161" s="1531"/>
      <c r="AQT161" s="1531"/>
      <c r="AQU161" s="1531"/>
      <c r="AQV161" s="1531"/>
      <c r="AQW161" s="1531"/>
      <c r="AQX161" s="1531"/>
      <c r="AQY161" s="1531"/>
      <c r="AQZ161" s="1531"/>
      <c r="ARA161" s="1531"/>
      <c r="ARB161" s="1531"/>
      <c r="ARC161" s="1531"/>
      <c r="ARD161" s="1531"/>
      <c r="ARE161" s="1531"/>
      <c r="ARF161" s="1531"/>
      <c r="ARG161" s="1531"/>
      <c r="ARH161" s="1531"/>
      <c r="ARI161" s="1531"/>
      <c r="ARJ161" s="1531"/>
      <c r="ARK161" s="1531"/>
      <c r="ARL161" s="1531"/>
      <c r="ARM161" s="1531"/>
      <c r="ARN161" s="1531"/>
      <c r="ARO161" s="1531"/>
      <c r="ARP161" s="1531"/>
      <c r="ARQ161" s="1531"/>
      <c r="ARR161" s="1531"/>
      <c r="ARS161" s="1531"/>
      <c r="ART161" s="1531"/>
      <c r="ARU161" s="1531"/>
      <c r="ARV161" s="1531"/>
      <c r="ARW161" s="1531"/>
      <c r="ARX161" s="1531"/>
      <c r="ARY161" s="1531"/>
      <c r="ARZ161" s="1531"/>
      <c r="ASA161" s="1531"/>
      <c r="ASB161" s="1531"/>
      <c r="ASC161" s="1531"/>
      <c r="ASD161" s="1531"/>
      <c r="ASE161" s="1531"/>
      <c r="ASF161" s="1531"/>
      <c r="ASG161" s="1531"/>
      <c r="ASH161" s="1531"/>
      <c r="ASI161" s="1531"/>
      <c r="ASJ161" s="1531"/>
      <c r="ASK161" s="1531"/>
      <c r="ASL161" s="1531"/>
      <c r="ASM161" s="1531"/>
      <c r="ASN161" s="1531"/>
      <c r="ASO161" s="1531"/>
      <c r="ASP161" s="1531"/>
      <c r="ASQ161" s="1531"/>
      <c r="ASR161" s="1531"/>
      <c r="ASS161" s="1531"/>
      <c r="AST161" s="1531"/>
      <c r="ASU161" s="1531"/>
      <c r="ASV161" s="1531"/>
      <c r="ASW161" s="1531"/>
      <c r="ASX161" s="1531"/>
      <c r="ASY161" s="1531"/>
      <c r="ASZ161" s="1531"/>
      <c r="ATA161" s="1531"/>
      <c r="ATB161" s="1531"/>
      <c r="ATC161" s="1531"/>
      <c r="ATD161" s="1531"/>
      <c r="ATE161" s="1531"/>
      <c r="ATF161" s="1531"/>
      <c r="ATG161" s="1531"/>
      <c r="ATH161" s="1531"/>
      <c r="ATI161" s="1531"/>
      <c r="ATJ161" s="1531"/>
      <c r="ATK161" s="1531"/>
      <c r="ATL161" s="1531"/>
      <c r="ATM161" s="1531"/>
      <c r="ATN161" s="1531"/>
      <c r="ATO161" s="1531"/>
      <c r="ATP161" s="1531"/>
      <c r="ATQ161" s="1531"/>
      <c r="ATR161" s="1531"/>
      <c r="ATS161" s="1531"/>
      <c r="ATT161" s="1531"/>
      <c r="ATU161" s="1531"/>
      <c r="ATV161" s="1531"/>
      <c r="ATW161" s="1531"/>
      <c r="ATX161" s="1531"/>
      <c r="ATY161" s="1531"/>
      <c r="ATZ161" s="1531"/>
      <c r="AUA161" s="1531"/>
      <c r="AUB161" s="1531"/>
      <c r="AUC161" s="1531"/>
      <c r="AUD161" s="1531"/>
      <c r="AUE161" s="1531"/>
      <c r="AUF161" s="1531"/>
      <c r="AUG161" s="1531"/>
      <c r="AUH161" s="1531"/>
      <c r="AUI161" s="1531"/>
    </row>
    <row r="162" spans="1:1231" s="1449" customFormat="1" ht="31.75" customHeight="1" x14ac:dyDescent="0.75">
      <c r="A162" s="2082"/>
      <c r="B162" s="2082"/>
      <c r="C162" s="1436" t="s">
        <v>314</v>
      </c>
      <c r="D162" s="1436" t="s">
        <v>372</v>
      </c>
      <c r="E162" s="1436" t="s">
        <v>23</v>
      </c>
      <c r="F162" s="1436" t="s">
        <v>6</v>
      </c>
      <c r="G162" s="1437">
        <f t="array" ref="G162">INDEX('Salary . staff rates'!$A$6:$C$28,MATCH(1,('Salary . staff rates'!$A$6:$A$28=E162)*('Salary . staff rates'!$B$6:$B$28=F162),0),3)</f>
        <v>65000</v>
      </c>
      <c r="H162" s="1437">
        <f t="shared" si="122"/>
        <v>456.14035087719299</v>
      </c>
      <c r="I162" s="1438" t="s">
        <v>0</v>
      </c>
      <c r="J162" s="1439" t="s">
        <v>0</v>
      </c>
      <c r="K162" s="1440">
        <v>15</v>
      </c>
      <c r="L162" s="1649">
        <f>IF('Control panel'!$B$12="Included",IF(K162="N/A","",H162*K162),0)</f>
        <v>6842.105263157895</v>
      </c>
      <c r="M162" s="1441" t="s">
        <v>31</v>
      </c>
      <c r="N162" s="1649">
        <f>IF('Control panel'!$B$12="Included",IF(M162="Yes",L162*'Salary . staff rates'!$C$34,0),0)</f>
        <v>0</v>
      </c>
      <c r="O162" s="1650" t="s">
        <v>416</v>
      </c>
      <c r="P162" s="1849">
        <v>1</v>
      </c>
      <c r="Q162" s="1849">
        <v>1</v>
      </c>
      <c r="R162" s="1650"/>
      <c r="S162" s="1650"/>
      <c r="T162" s="1650"/>
      <c r="U162" s="1650"/>
      <c r="V162" s="1650"/>
      <c r="W162" s="1651">
        <v>1</v>
      </c>
      <c r="X162" s="1444"/>
      <c r="Y162" s="1849">
        <f t="shared" si="123"/>
        <v>6842.105263157895</v>
      </c>
      <c r="Z162" s="1849">
        <f t="shared" si="124"/>
        <v>0</v>
      </c>
      <c r="AA162" s="1445"/>
      <c r="AB162" s="1849">
        <f t="shared" si="125"/>
        <v>6842.105263157895</v>
      </c>
      <c r="AC162" s="1849">
        <f t="shared" si="126"/>
        <v>0</v>
      </c>
      <c r="AD162" s="1447"/>
      <c r="AE162" s="1448"/>
      <c r="AF162" s="1448"/>
      <c r="AL162" s="1450"/>
      <c r="AN162" s="1451">
        <f t="shared" si="127"/>
        <v>0</v>
      </c>
      <c r="AO162" s="1451">
        <f t="shared" si="128"/>
        <v>0</v>
      </c>
      <c r="AP162" s="1531"/>
      <c r="AQ162" s="1531"/>
      <c r="AR162" s="1531"/>
      <c r="AS162" s="1531"/>
      <c r="AT162" s="1531"/>
      <c r="AU162" s="1531"/>
      <c r="AV162" s="1531"/>
      <c r="AW162" s="1531"/>
      <c r="AX162" s="1531"/>
      <c r="AY162" s="1531"/>
      <c r="AZ162" s="1531"/>
      <c r="BA162" s="1531"/>
      <c r="BB162" s="1531"/>
      <c r="BC162" s="1531"/>
      <c r="BD162" s="1531"/>
      <c r="BE162" s="1531"/>
      <c r="BF162" s="1531"/>
      <c r="BG162" s="1531"/>
      <c r="BH162" s="1531"/>
      <c r="BI162" s="1531"/>
      <c r="BJ162" s="1531"/>
      <c r="BK162" s="1531"/>
      <c r="BL162" s="1531"/>
      <c r="BM162" s="1531"/>
      <c r="BN162" s="1531"/>
      <c r="BO162" s="1531"/>
      <c r="BP162" s="1531"/>
      <c r="BQ162" s="1531"/>
      <c r="BR162" s="1531"/>
      <c r="BS162" s="1531"/>
      <c r="BT162" s="1531"/>
      <c r="BU162" s="1531"/>
      <c r="BV162" s="1531"/>
      <c r="BW162" s="1531"/>
      <c r="BX162" s="1531"/>
      <c r="BY162" s="1531"/>
      <c r="BZ162" s="1531"/>
      <c r="CA162" s="1531"/>
      <c r="CB162" s="1531"/>
      <c r="CC162" s="1531"/>
      <c r="CD162" s="1531"/>
      <c r="CE162" s="1531"/>
      <c r="CF162" s="1531"/>
      <c r="CG162" s="1531"/>
      <c r="CH162" s="1531"/>
      <c r="CI162" s="1531"/>
      <c r="CJ162" s="1531"/>
      <c r="CK162" s="1531"/>
      <c r="CL162" s="1531"/>
      <c r="CM162" s="1531"/>
      <c r="CN162" s="1531"/>
      <c r="CO162" s="1531"/>
      <c r="CP162" s="1531"/>
      <c r="CQ162" s="1531"/>
      <c r="CR162" s="1531"/>
      <c r="CS162" s="1531"/>
      <c r="CT162" s="1531"/>
      <c r="CU162" s="1531"/>
      <c r="CV162" s="1531"/>
      <c r="CW162" s="1531"/>
      <c r="CX162" s="1531"/>
      <c r="CY162" s="1531"/>
      <c r="CZ162" s="1531"/>
      <c r="DA162" s="1531"/>
      <c r="DB162" s="1531"/>
      <c r="DC162" s="1531"/>
      <c r="DD162" s="1531"/>
      <c r="DE162" s="1531"/>
      <c r="DF162" s="1531"/>
      <c r="DG162" s="1531"/>
      <c r="DH162" s="1531"/>
      <c r="DI162" s="1531"/>
      <c r="DJ162" s="1531"/>
      <c r="DK162" s="1531"/>
      <c r="DL162" s="1531"/>
      <c r="DM162" s="1531"/>
      <c r="DN162" s="1531"/>
      <c r="DO162" s="1531"/>
      <c r="DP162" s="1531"/>
      <c r="DQ162" s="1531"/>
      <c r="DR162" s="1531"/>
      <c r="DS162" s="1531"/>
      <c r="DT162" s="1531"/>
      <c r="DU162" s="1531"/>
      <c r="DV162" s="1531"/>
      <c r="DW162" s="1531"/>
      <c r="DX162" s="1531"/>
      <c r="DY162" s="1531"/>
      <c r="DZ162" s="1531"/>
      <c r="EA162" s="1531"/>
      <c r="EB162" s="1531"/>
      <c r="EC162" s="1531"/>
      <c r="ED162" s="1531"/>
      <c r="EE162" s="1531"/>
      <c r="EF162" s="1531"/>
      <c r="EG162" s="1531"/>
      <c r="EH162" s="1531"/>
      <c r="EI162" s="1531"/>
      <c r="EJ162" s="1531"/>
      <c r="EK162" s="1531"/>
      <c r="EL162" s="1531"/>
      <c r="EM162" s="1531"/>
      <c r="EN162" s="1531"/>
      <c r="EO162" s="1531"/>
      <c r="EP162" s="1531"/>
      <c r="EQ162" s="1531"/>
      <c r="ER162" s="1531"/>
      <c r="ES162" s="1531"/>
      <c r="ET162" s="1531"/>
      <c r="EU162" s="1531"/>
      <c r="EV162" s="1531"/>
      <c r="EW162" s="1531"/>
      <c r="EX162" s="1531"/>
      <c r="EY162" s="1531"/>
      <c r="EZ162" s="1531"/>
      <c r="FA162" s="1531"/>
      <c r="FB162" s="1531"/>
      <c r="FC162" s="1531"/>
      <c r="FD162" s="1531"/>
      <c r="FE162" s="1531"/>
      <c r="FF162" s="1531"/>
      <c r="FG162" s="1531"/>
      <c r="FH162" s="1531"/>
      <c r="FI162" s="1531"/>
      <c r="FJ162" s="1531"/>
      <c r="FK162" s="1531"/>
      <c r="FL162" s="1531"/>
      <c r="FM162" s="1531"/>
      <c r="FN162" s="1531"/>
      <c r="FO162" s="1531"/>
      <c r="FP162" s="1531"/>
      <c r="FQ162" s="1531"/>
      <c r="FR162" s="1531"/>
      <c r="FS162" s="1531"/>
      <c r="FT162" s="1531"/>
      <c r="FU162" s="1531"/>
      <c r="FV162" s="1531"/>
      <c r="FW162" s="1531"/>
      <c r="FX162" s="1531"/>
      <c r="FY162" s="1531"/>
      <c r="FZ162" s="1531"/>
      <c r="GA162" s="1531"/>
      <c r="GB162" s="1531"/>
      <c r="GC162" s="1531"/>
      <c r="GD162" s="1531"/>
      <c r="GE162" s="1531"/>
      <c r="GF162" s="1531"/>
      <c r="GG162" s="1531"/>
      <c r="GH162" s="1531"/>
      <c r="GI162" s="1531"/>
      <c r="GJ162" s="1531"/>
      <c r="GK162" s="1531"/>
      <c r="GL162" s="1531"/>
      <c r="GM162" s="1531"/>
      <c r="GN162" s="1531"/>
      <c r="GO162" s="1531"/>
      <c r="GP162" s="1531"/>
      <c r="GQ162" s="1531"/>
      <c r="GR162" s="1531"/>
      <c r="GS162" s="1531"/>
      <c r="GT162" s="1531"/>
      <c r="GU162" s="1531"/>
      <c r="GV162" s="1531"/>
      <c r="GW162" s="1531"/>
      <c r="GX162" s="1531"/>
      <c r="GY162" s="1531"/>
      <c r="GZ162" s="1531"/>
      <c r="HA162" s="1531"/>
      <c r="HB162" s="1531"/>
      <c r="HC162" s="1531"/>
      <c r="HD162" s="1531"/>
      <c r="HE162" s="1531"/>
      <c r="HF162" s="1531"/>
      <c r="HG162" s="1531"/>
      <c r="HH162" s="1531"/>
      <c r="HI162" s="1531"/>
      <c r="HJ162" s="1531"/>
      <c r="HK162" s="1531"/>
      <c r="HL162" s="1531"/>
      <c r="HM162" s="1531"/>
      <c r="HN162" s="1531"/>
      <c r="HO162" s="1531"/>
      <c r="HP162" s="1531"/>
      <c r="HQ162" s="1531"/>
      <c r="HR162" s="1531"/>
      <c r="HS162" s="1531"/>
      <c r="HT162" s="1531"/>
      <c r="HU162" s="1531"/>
      <c r="HV162" s="1531"/>
      <c r="HW162" s="1531"/>
      <c r="HX162" s="1531"/>
      <c r="HY162" s="1531"/>
      <c r="HZ162" s="1531"/>
      <c r="IA162" s="1531"/>
      <c r="IB162" s="1531"/>
      <c r="IC162" s="1531"/>
      <c r="ID162" s="1531"/>
      <c r="IE162" s="1531"/>
      <c r="IF162" s="1531"/>
      <c r="IG162" s="1531"/>
      <c r="IH162" s="1531"/>
      <c r="II162" s="1531"/>
      <c r="IJ162" s="1531"/>
      <c r="IK162" s="1531"/>
      <c r="IL162" s="1531"/>
      <c r="IM162" s="1531"/>
      <c r="IN162" s="1531"/>
      <c r="IO162" s="1531"/>
      <c r="IP162" s="1531"/>
      <c r="IQ162" s="1531"/>
      <c r="IR162" s="1531"/>
      <c r="IS162" s="1531"/>
      <c r="IT162" s="1531"/>
      <c r="IU162" s="1531"/>
      <c r="IV162" s="1531"/>
      <c r="IW162" s="1531"/>
      <c r="IX162" s="1531"/>
      <c r="IY162" s="1531"/>
      <c r="IZ162" s="1531"/>
      <c r="JA162" s="1531"/>
      <c r="JB162" s="1531"/>
      <c r="JC162" s="1531"/>
      <c r="JD162" s="1531"/>
      <c r="JE162" s="1531"/>
      <c r="JF162" s="1531"/>
      <c r="JG162" s="1531"/>
      <c r="JH162" s="1531"/>
      <c r="JI162" s="1531"/>
      <c r="JJ162" s="1531"/>
      <c r="JK162" s="1531"/>
      <c r="JL162" s="1531"/>
      <c r="JM162" s="1531"/>
      <c r="JN162" s="1531"/>
      <c r="JO162" s="1531"/>
      <c r="JP162" s="1531"/>
      <c r="JQ162" s="1531"/>
      <c r="JR162" s="1531"/>
      <c r="JS162" s="1531"/>
      <c r="JT162" s="1531"/>
      <c r="JU162" s="1531"/>
      <c r="JV162" s="1531"/>
      <c r="JW162" s="1531"/>
      <c r="JX162" s="1531"/>
      <c r="JY162" s="1531"/>
      <c r="JZ162" s="1531"/>
      <c r="KA162" s="1531"/>
      <c r="KB162" s="1531"/>
      <c r="KC162" s="1531"/>
      <c r="KD162" s="1531"/>
      <c r="KE162" s="1531"/>
      <c r="KF162" s="1531"/>
      <c r="KG162" s="1531"/>
      <c r="KH162" s="1531"/>
      <c r="KI162" s="1531"/>
      <c r="KJ162" s="1531"/>
      <c r="KK162" s="1531"/>
      <c r="KL162" s="1531"/>
      <c r="KM162" s="1531"/>
      <c r="KN162" s="1531"/>
      <c r="KO162" s="1531"/>
      <c r="KP162" s="1531"/>
      <c r="KQ162" s="1531"/>
      <c r="KR162" s="1531"/>
      <c r="KS162" s="1531"/>
      <c r="KT162" s="1531"/>
      <c r="KU162" s="1531"/>
      <c r="KV162" s="1531"/>
      <c r="KW162" s="1531"/>
      <c r="KX162" s="1531"/>
      <c r="KY162" s="1531"/>
      <c r="KZ162" s="1531"/>
      <c r="LA162" s="1531"/>
      <c r="LB162" s="1531"/>
      <c r="LC162" s="1531"/>
      <c r="LD162" s="1531"/>
      <c r="LE162" s="1531"/>
      <c r="LF162" s="1531"/>
      <c r="LG162" s="1531"/>
      <c r="LH162" s="1531"/>
      <c r="LI162" s="1531"/>
      <c r="LJ162" s="1531"/>
      <c r="LK162" s="1531"/>
      <c r="LL162" s="1531"/>
      <c r="LM162" s="1531"/>
      <c r="LN162" s="1531"/>
      <c r="LO162" s="1531"/>
      <c r="LP162" s="1531"/>
      <c r="LQ162" s="1531"/>
      <c r="LR162" s="1531"/>
      <c r="LS162" s="1531"/>
      <c r="LT162" s="1531"/>
      <c r="LU162" s="1531"/>
      <c r="LV162" s="1531"/>
      <c r="LW162" s="1531"/>
      <c r="LX162" s="1531"/>
      <c r="LY162" s="1531"/>
      <c r="LZ162" s="1531"/>
      <c r="MA162" s="1531"/>
      <c r="MB162" s="1531"/>
      <c r="MC162" s="1531"/>
      <c r="MD162" s="1531"/>
      <c r="ME162" s="1531"/>
      <c r="MF162" s="1531"/>
      <c r="MG162" s="1531"/>
      <c r="MH162" s="1531"/>
      <c r="MI162" s="1531"/>
      <c r="MJ162" s="1531"/>
      <c r="MK162" s="1531"/>
      <c r="ML162" s="1531"/>
      <c r="MM162" s="1531"/>
      <c r="MN162" s="1531"/>
      <c r="MO162" s="1531"/>
      <c r="MP162" s="1531"/>
      <c r="MQ162" s="1531"/>
      <c r="MR162" s="1531"/>
      <c r="MS162" s="1531"/>
      <c r="MT162" s="1531"/>
      <c r="MU162" s="1531"/>
      <c r="MV162" s="1531"/>
      <c r="MW162" s="1531"/>
      <c r="MX162" s="1531"/>
      <c r="MY162" s="1531"/>
      <c r="MZ162" s="1531"/>
      <c r="NA162" s="1531"/>
      <c r="NB162" s="1531"/>
      <c r="NC162" s="1531"/>
      <c r="ND162" s="1531"/>
      <c r="NE162" s="1531"/>
      <c r="NF162" s="1531"/>
      <c r="NG162" s="1531"/>
      <c r="NH162" s="1531"/>
      <c r="NI162" s="1531"/>
      <c r="NJ162" s="1531"/>
      <c r="NK162" s="1531"/>
      <c r="NL162" s="1531"/>
      <c r="NM162" s="1531"/>
      <c r="NN162" s="1531"/>
      <c r="NO162" s="1531"/>
      <c r="NP162" s="1531"/>
      <c r="NQ162" s="1531"/>
      <c r="NR162" s="1531"/>
      <c r="NS162" s="1531"/>
      <c r="NT162" s="1531"/>
      <c r="NU162" s="1531"/>
      <c r="NV162" s="1531"/>
      <c r="NW162" s="1531"/>
      <c r="NX162" s="1531"/>
      <c r="NY162" s="1531"/>
      <c r="NZ162" s="1531"/>
      <c r="OA162" s="1531"/>
      <c r="OB162" s="1531"/>
      <c r="OC162" s="1531"/>
      <c r="OD162" s="1531"/>
      <c r="OE162" s="1531"/>
      <c r="OF162" s="1531"/>
      <c r="OG162" s="1531"/>
      <c r="OH162" s="1531"/>
      <c r="OI162" s="1531"/>
      <c r="OJ162" s="1531"/>
      <c r="OK162" s="1531"/>
      <c r="OL162" s="1531"/>
      <c r="OM162" s="1531"/>
      <c r="ON162" s="1531"/>
      <c r="OO162" s="1531"/>
      <c r="OP162" s="1531"/>
      <c r="OQ162" s="1531"/>
      <c r="OR162" s="1531"/>
      <c r="OS162" s="1531"/>
      <c r="OT162" s="1531"/>
      <c r="OU162" s="1531"/>
      <c r="OV162" s="1531"/>
      <c r="OW162" s="1531"/>
      <c r="OX162" s="1531"/>
      <c r="OY162" s="1531"/>
      <c r="OZ162" s="1531"/>
      <c r="PA162" s="1531"/>
      <c r="PB162" s="1531"/>
      <c r="PC162" s="1531"/>
      <c r="PD162" s="1531"/>
      <c r="PE162" s="1531"/>
      <c r="PF162" s="1531"/>
      <c r="PG162" s="1531"/>
      <c r="PH162" s="1531"/>
      <c r="PI162" s="1531"/>
      <c r="PJ162" s="1531"/>
      <c r="PK162" s="1531"/>
      <c r="PL162" s="1531"/>
      <c r="PM162" s="1531"/>
      <c r="PN162" s="1531"/>
      <c r="PO162" s="1531"/>
      <c r="PP162" s="1531"/>
      <c r="PQ162" s="1531"/>
      <c r="PR162" s="1531"/>
      <c r="PS162" s="1531"/>
      <c r="PT162" s="1531"/>
      <c r="PU162" s="1531"/>
      <c r="PV162" s="1531"/>
      <c r="PW162" s="1531"/>
      <c r="PX162" s="1531"/>
      <c r="PY162" s="1531"/>
      <c r="PZ162" s="1531"/>
      <c r="QA162" s="1531"/>
      <c r="QB162" s="1531"/>
      <c r="QC162" s="1531"/>
      <c r="QD162" s="1531"/>
      <c r="QE162" s="1531"/>
      <c r="QF162" s="1531"/>
      <c r="QG162" s="1531"/>
      <c r="QH162" s="1531"/>
      <c r="QI162" s="1531"/>
      <c r="QJ162" s="1531"/>
      <c r="QK162" s="1531"/>
      <c r="QL162" s="1531"/>
      <c r="QM162" s="1531"/>
      <c r="QN162" s="1531"/>
      <c r="QO162" s="1531"/>
      <c r="QP162" s="1531"/>
      <c r="QQ162" s="1531"/>
      <c r="QR162" s="1531"/>
      <c r="QS162" s="1531"/>
      <c r="QT162" s="1531"/>
      <c r="QU162" s="1531"/>
      <c r="QV162" s="1531"/>
      <c r="QW162" s="1531"/>
      <c r="QX162" s="1531"/>
      <c r="QY162" s="1531"/>
      <c r="QZ162" s="1531"/>
      <c r="RA162" s="1531"/>
      <c r="RB162" s="1531"/>
      <c r="RC162" s="1531"/>
      <c r="RD162" s="1531"/>
      <c r="RE162" s="1531"/>
      <c r="RF162" s="1531"/>
      <c r="RG162" s="1531"/>
      <c r="RH162" s="1531"/>
      <c r="RI162" s="1531"/>
      <c r="RJ162" s="1531"/>
      <c r="RK162" s="1531"/>
      <c r="RL162" s="1531"/>
      <c r="RM162" s="1531"/>
      <c r="RN162" s="1531"/>
      <c r="RO162" s="1531"/>
      <c r="RP162" s="1531"/>
      <c r="RQ162" s="1531"/>
      <c r="RR162" s="1531"/>
      <c r="RS162" s="1531"/>
      <c r="RT162" s="1531"/>
      <c r="RU162" s="1531"/>
      <c r="RV162" s="1531"/>
      <c r="RW162" s="1531"/>
      <c r="RX162" s="1531"/>
      <c r="RY162" s="1531"/>
      <c r="RZ162" s="1531"/>
      <c r="SA162" s="1531"/>
      <c r="SB162" s="1531"/>
      <c r="SC162" s="1531"/>
      <c r="SD162" s="1531"/>
      <c r="SE162" s="1531"/>
      <c r="SF162" s="1531"/>
      <c r="SG162" s="1531"/>
      <c r="SH162" s="1531"/>
      <c r="SI162" s="1531"/>
      <c r="SJ162" s="1531"/>
      <c r="SK162" s="1531"/>
      <c r="SL162" s="1531"/>
      <c r="SM162" s="1531"/>
      <c r="SN162" s="1531"/>
      <c r="SO162" s="1531"/>
      <c r="SP162" s="1531"/>
      <c r="SQ162" s="1531"/>
      <c r="SR162" s="1531"/>
      <c r="SS162" s="1531"/>
      <c r="ST162" s="1531"/>
      <c r="SU162" s="1531"/>
      <c r="SV162" s="1531"/>
      <c r="SW162" s="1531"/>
      <c r="SX162" s="1531"/>
      <c r="SY162" s="1531"/>
      <c r="SZ162" s="1531"/>
      <c r="TA162" s="1531"/>
      <c r="TB162" s="1531"/>
      <c r="TC162" s="1531"/>
      <c r="TD162" s="1531"/>
      <c r="TE162" s="1531"/>
      <c r="TF162" s="1531"/>
      <c r="TG162" s="1531"/>
      <c r="TH162" s="1531"/>
      <c r="TI162" s="1531"/>
      <c r="TJ162" s="1531"/>
      <c r="TK162" s="1531"/>
      <c r="TL162" s="1531"/>
      <c r="TM162" s="1531"/>
      <c r="TN162" s="1531"/>
      <c r="TO162" s="1531"/>
      <c r="TP162" s="1531"/>
      <c r="TQ162" s="1531"/>
      <c r="TR162" s="1531"/>
      <c r="TS162" s="1531"/>
      <c r="TT162" s="1531"/>
      <c r="TU162" s="1531"/>
      <c r="TV162" s="1531"/>
      <c r="TW162" s="1531"/>
      <c r="TX162" s="1531"/>
      <c r="TY162" s="1531"/>
      <c r="TZ162" s="1531"/>
      <c r="UA162" s="1531"/>
      <c r="UB162" s="1531"/>
      <c r="UC162" s="1531"/>
      <c r="UD162" s="1531"/>
      <c r="UE162" s="1531"/>
      <c r="UF162" s="1531"/>
      <c r="UG162" s="1531"/>
      <c r="UH162" s="1531"/>
      <c r="UI162" s="1531"/>
      <c r="UJ162" s="1531"/>
      <c r="UK162" s="1531"/>
      <c r="UL162" s="1531"/>
      <c r="UM162" s="1531"/>
      <c r="UN162" s="1531"/>
      <c r="UO162" s="1531"/>
      <c r="UP162" s="1531"/>
      <c r="UQ162" s="1531"/>
      <c r="UR162" s="1531"/>
      <c r="US162" s="1531"/>
      <c r="UT162" s="1531"/>
      <c r="UU162" s="1531"/>
      <c r="UV162" s="1531"/>
      <c r="UW162" s="1531"/>
      <c r="UX162" s="1531"/>
      <c r="UY162" s="1531"/>
      <c r="UZ162" s="1531"/>
      <c r="VA162" s="1531"/>
      <c r="VB162" s="1531"/>
      <c r="VC162" s="1531"/>
      <c r="VD162" s="1531"/>
      <c r="VE162" s="1531"/>
      <c r="VF162" s="1531"/>
      <c r="VG162" s="1531"/>
      <c r="VH162" s="1531"/>
      <c r="VI162" s="1531"/>
      <c r="VJ162" s="1531"/>
      <c r="VK162" s="1531"/>
      <c r="VL162" s="1531"/>
      <c r="VM162" s="1531"/>
      <c r="VN162" s="1531"/>
      <c r="VO162" s="1531"/>
      <c r="VP162" s="1531"/>
      <c r="VQ162" s="1531"/>
      <c r="VR162" s="1531"/>
      <c r="VS162" s="1531"/>
      <c r="VT162" s="1531"/>
      <c r="VU162" s="1531"/>
      <c r="VV162" s="1531"/>
      <c r="VW162" s="1531"/>
      <c r="VX162" s="1531"/>
      <c r="VY162" s="1531"/>
      <c r="VZ162" s="1531"/>
      <c r="WA162" s="1531"/>
      <c r="WB162" s="1531"/>
      <c r="WC162" s="1531"/>
      <c r="WD162" s="1531"/>
      <c r="WE162" s="1531"/>
      <c r="WF162" s="1531"/>
      <c r="WG162" s="1531"/>
      <c r="WH162" s="1531"/>
      <c r="WI162" s="1531"/>
      <c r="WJ162" s="1531"/>
      <c r="WK162" s="1531"/>
      <c r="WL162" s="1531"/>
      <c r="WM162" s="1531"/>
      <c r="WN162" s="1531"/>
      <c r="WO162" s="1531"/>
      <c r="WP162" s="1531"/>
      <c r="WQ162" s="1531"/>
      <c r="WR162" s="1531"/>
      <c r="WS162" s="1531"/>
      <c r="WT162" s="1531"/>
      <c r="WU162" s="1531"/>
      <c r="WV162" s="1531"/>
      <c r="WW162" s="1531"/>
      <c r="WX162" s="1531"/>
      <c r="WY162" s="1531"/>
      <c r="WZ162" s="1531"/>
      <c r="XA162" s="1531"/>
      <c r="XB162" s="1531"/>
      <c r="XC162" s="1531"/>
      <c r="XD162" s="1531"/>
      <c r="XE162" s="1531"/>
      <c r="XF162" s="1531"/>
      <c r="XG162" s="1531"/>
      <c r="XH162" s="1531"/>
      <c r="XI162" s="1531"/>
      <c r="XJ162" s="1531"/>
      <c r="XK162" s="1531"/>
      <c r="XL162" s="1531"/>
      <c r="XM162" s="1531"/>
      <c r="XN162" s="1531"/>
      <c r="XO162" s="1531"/>
      <c r="XP162" s="1531"/>
      <c r="XQ162" s="1531"/>
      <c r="XR162" s="1531"/>
      <c r="XS162" s="1531"/>
      <c r="XT162" s="1531"/>
      <c r="XU162" s="1531"/>
      <c r="XV162" s="1531"/>
      <c r="XW162" s="1531"/>
      <c r="XX162" s="1531"/>
      <c r="XY162" s="1531"/>
      <c r="XZ162" s="1531"/>
      <c r="YA162" s="1531"/>
      <c r="YB162" s="1531"/>
      <c r="YC162" s="1531"/>
      <c r="YD162" s="1531"/>
      <c r="YE162" s="1531"/>
      <c r="YF162" s="1531"/>
      <c r="YG162" s="1531"/>
      <c r="YH162" s="1531"/>
      <c r="YI162" s="1531"/>
      <c r="YJ162" s="1531"/>
      <c r="YK162" s="1531"/>
      <c r="YL162" s="1531"/>
      <c r="YM162" s="1531"/>
      <c r="YN162" s="1531"/>
      <c r="YO162" s="1531"/>
      <c r="YP162" s="1531"/>
      <c r="YQ162" s="1531"/>
      <c r="YR162" s="1531"/>
      <c r="YS162" s="1531"/>
      <c r="YT162" s="1531"/>
      <c r="YU162" s="1531"/>
      <c r="YV162" s="1531"/>
      <c r="YW162" s="1531"/>
      <c r="YX162" s="1531"/>
      <c r="YY162" s="1531"/>
      <c r="YZ162" s="1531"/>
      <c r="ZA162" s="1531"/>
      <c r="ZB162" s="1531"/>
      <c r="ZC162" s="1531"/>
      <c r="ZD162" s="1531"/>
      <c r="ZE162" s="1531"/>
      <c r="ZF162" s="1531"/>
      <c r="ZG162" s="1531"/>
      <c r="ZH162" s="1531"/>
      <c r="ZI162" s="1531"/>
      <c r="ZJ162" s="1531"/>
      <c r="ZK162" s="1531"/>
      <c r="ZL162" s="1531"/>
      <c r="ZM162" s="1531"/>
      <c r="ZN162" s="1531"/>
      <c r="ZO162" s="1531"/>
      <c r="ZP162" s="1531"/>
      <c r="ZQ162" s="1531"/>
      <c r="ZR162" s="1531"/>
      <c r="ZS162" s="1531"/>
      <c r="ZT162" s="1531"/>
      <c r="ZU162" s="1531"/>
      <c r="ZV162" s="1531"/>
      <c r="ZW162" s="1531"/>
      <c r="ZX162" s="1531"/>
      <c r="ZY162" s="1531"/>
      <c r="ZZ162" s="1531"/>
      <c r="AAA162" s="1531"/>
      <c r="AAB162" s="1531"/>
      <c r="AAC162" s="1531"/>
      <c r="AAD162" s="1531"/>
      <c r="AAE162" s="1531"/>
      <c r="AAF162" s="1531"/>
      <c r="AAG162" s="1531"/>
      <c r="AAH162" s="1531"/>
      <c r="AAI162" s="1531"/>
      <c r="AAJ162" s="1531"/>
      <c r="AAK162" s="1531"/>
      <c r="AAL162" s="1531"/>
      <c r="AAM162" s="1531"/>
      <c r="AAN162" s="1531"/>
      <c r="AAO162" s="1531"/>
      <c r="AAP162" s="1531"/>
      <c r="AAQ162" s="1531"/>
      <c r="AAR162" s="1531"/>
      <c r="AAS162" s="1531"/>
      <c r="AAT162" s="1531"/>
      <c r="AAU162" s="1531"/>
      <c r="AAV162" s="1531"/>
      <c r="AAW162" s="1531"/>
      <c r="AAX162" s="1531"/>
      <c r="AAY162" s="1531"/>
      <c r="AAZ162" s="1531"/>
      <c r="ABA162" s="1531"/>
      <c r="ABB162" s="1531"/>
      <c r="ABC162" s="1531"/>
      <c r="ABD162" s="1531"/>
      <c r="ABE162" s="1531"/>
      <c r="ABF162" s="1531"/>
      <c r="ABG162" s="1531"/>
      <c r="ABH162" s="1531"/>
      <c r="ABI162" s="1531"/>
      <c r="ABJ162" s="1531"/>
      <c r="ABK162" s="1531"/>
      <c r="ABL162" s="1531"/>
      <c r="ABM162" s="1531"/>
      <c r="ABN162" s="1531"/>
      <c r="ABO162" s="1531"/>
      <c r="ABP162" s="1531"/>
      <c r="ABQ162" s="1531"/>
      <c r="ABR162" s="1531"/>
      <c r="ABS162" s="1531"/>
      <c r="ABT162" s="1531"/>
      <c r="ABU162" s="1531"/>
      <c r="ABV162" s="1531"/>
      <c r="ABW162" s="1531"/>
      <c r="ABX162" s="1531"/>
      <c r="ABY162" s="1531"/>
      <c r="ABZ162" s="1531"/>
      <c r="ACA162" s="1531"/>
      <c r="ACB162" s="1531"/>
      <c r="ACC162" s="1531"/>
      <c r="ACD162" s="1531"/>
      <c r="ACE162" s="1531"/>
      <c r="ACF162" s="1531"/>
      <c r="ACG162" s="1531"/>
      <c r="ACH162" s="1531"/>
      <c r="ACI162" s="1531"/>
      <c r="ACJ162" s="1531"/>
      <c r="ACK162" s="1531"/>
      <c r="ACL162" s="1531"/>
      <c r="ACM162" s="1531"/>
      <c r="ACN162" s="1531"/>
      <c r="ACO162" s="1531"/>
      <c r="ACP162" s="1531"/>
      <c r="ACQ162" s="1531"/>
      <c r="ACR162" s="1531"/>
      <c r="ACS162" s="1531"/>
      <c r="ACT162" s="1531"/>
      <c r="ACU162" s="1531"/>
      <c r="ACV162" s="1531"/>
      <c r="ACW162" s="1531"/>
      <c r="ACX162" s="1531"/>
      <c r="ACY162" s="1531"/>
      <c r="ACZ162" s="1531"/>
      <c r="ADA162" s="1531"/>
      <c r="ADB162" s="1531"/>
      <c r="ADC162" s="1531"/>
      <c r="ADD162" s="1531"/>
      <c r="ADE162" s="1531"/>
      <c r="ADF162" s="1531"/>
      <c r="ADG162" s="1531"/>
      <c r="ADH162" s="1531"/>
      <c r="ADI162" s="1531"/>
      <c r="ADJ162" s="1531"/>
      <c r="ADK162" s="1531"/>
      <c r="ADL162" s="1531"/>
      <c r="ADM162" s="1531"/>
      <c r="ADN162" s="1531"/>
      <c r="ADO162" s="1531"/>
      <c r="ADP162" s="1531"/>
      <c r="ADQ162" s="1531"/>
      <c r="ADR162" s="1531"/>
      <c r="ADS162" s="1531"/>
      <c r="ADT162" s="1531"/>
      <c r="ADU162" s="1531"/>
      <c r="ADV162" s="1531"/>
      <c r="ADW162" s="1531"/>
      <c r="ADX162" s="1531"/>
      <c r="ADY162" s="1531"/>
      <c r="ADZ162" s="1531"/>
      <c r="AEA162" s="1531"/>
      <c r="AEB162" s="1531"/>
      <c r="AEC162" s="1531"/>
      <c r="AED162" s="1531"/>
      <c r="AEE162" s="1531"/>
      <c r="AEF162" s="1531"/>
      <c r="AEG162" s="1531"/>
      <c r="AEH162" s="1531"/>
      <c r="AEI162" s="1531"/>
      <c r="AEJ162" s="1531"/>
      <c r="AEK162" s="1531"/>
      <c r="AEL162" s="1531"/>
      <c r="AEM162" s="1531"/>
      <c r="AEN162" s="1531"/>
      <c r="AEO162" s="1531"/>
      <c r="AEP162" s="1531"/>
      <c r="AEQ162" s="1531"/>
      <c r="AER162" s="1531"/>
      <c r="AES162" s="1531"/>
      <c r="AET162" s="1531"/>
      <c r="AEU162" s="1531"/>
      <c r="AEV162" s="1531"/>
      <c r="AEW162" s="1531"/>
      <c r="AEX162" s="1531"/>
      <c r="AEY162" s="1531"/>
      <c r="AEZ162" s="1531"/>
      <c r="AFA162" s="1531"/>
      <c r="AFB162" s="1531"/>
      <c r="AFC162" s="1531"/>
      <c r="AFD162" s="1531"/>
      <c r="AFE162" s="1531"/>
      <c r="AFF162" s="1531"/>
      <c r="AFG162" s="1531"/>
      <c r="AFH162" s="1531"/>
      <c r="AFI162" s="1531"/>
      <c r="AFJ162" s="1531"/>
      <c r="AFK162" s="1531"/>
      <c r="AFL162" s="1531"/>
      <c r="AFM162" s="1531"/>
      <c r="AFN162" s="1531"/>
      <c r="AFO162" s="1531"/>
      <c r="AFP162" s="1531"/>
      <c r="AFQ162" s="1531"/>
      <c r="AFR162" s="1531"/>
      <c r="AFS162" s="1531"/>
      <c r="AFT162" s="1531"/>
      <c r="AFU162" s="1531"/>
      <c r="AFV162" s="1531"/>
      <c r="AFW162" s="1531"/>
      <c r="AFX162" s="1531"/>
      <c r="AFY162" s="1531"/>
      <c r="AFZ162" s="1531"/>
      <c r="AGA162" s="1531"/>
      <c r="AGB162" s="1531"/>
      <c r="AGC162" s="1531"/>
      <c r="AGD162" s="1531"/>
      <c r="AGE162" s="1531"/>
      <c r="AGF162" s="1531"/>
      <c r="AGG162" s="1531"/>
      <c r="AGH162" s="1531"/>
      <c r="AGI162" s="1531"/>
      <c r="AGJ162" s="1531"/>
      <c r="AGK162" s="1531"/>
      <c r="AGL162" s="1531"/>
      <c r="AGM162" s="1531"/>
      <c r="AGN162" s="1531"/>
      <c r="AGO162" s="1531"/>
      <c r="AGP162" s="1531"/>
      <c r="AGQ162" s="1531"/>
      <c r="AGR162" s="1531"/>
      <c r="AGS162" s="1531"/>
      <c r="AGT162" s="1531"/>
      <c r="AGU162" s="1531"/>
      <c r="AGV162" s="1531"/>
      <c r="AGW162" s="1531"/>
      <c r="AGX162" s="1531"/>
      <c r="AGY162" s="1531"/>
      <c r="AGZ162" s="1531"/>
      <c r="AHA162" s="1531"/>
      <c r="AHB162" s="1531"/>
      <c r="AHC162" s="1531"/>
      <c r="AHD162" s="1531"/>
      <c r="AHE162" s="1531"/>
      <c r="AHF162" s="1531"/>
      <c r="AHG162" s="1531"/>
      <c r="AHH162" s="1531"/>
      <c r="AHI162" s="1531"/>
      <c r="AHJ162" s="1531"/>
      <c r="AHK162" s="1531"/>
      <c r="AHL162" s="1531"/>
      <c r="AHM162" s="1531"/>
      <c r="AHN162" s="1531"/>
      <c r="AHO162" s="1531"/>
      <c r="AHP162" s="1531"/>
      <c r="AHQ162" s="1531"/>
      <c r="AHR162" s="1531"/>
      <c r="AHS162" s="1531"/>
      <c r="AHT162" s="1531"/>
      <c r="AHU162" s="1531"/>
      <c r="AHV162" s="1531"/>
      <c r="AHW162" s="1531"/>
      <c r="AHX162" s="1531"/>
      <c r="AHY162" s="1531"/>
      <c r="AHZ162" s="1531"/>
      <c r="AIA162" s="1531"/>
      <c r="AIB162" s="1531"/>
      <c r="AIC162" s="1531"/>
      <c r="AID162" s="1531"/>
      <c r="AIE162" s="1531"/>
      <c r="AIF162" s="1531"/>
      <c r="AIG162" s="1531"/>
      <c r="AIH162" s="1531"/>
      <c r="AII162" s="1531"/>
      <c r="AIJ162" s="1531"/>
      <c r="AIK162" s="1531"/>
      <c r="AIL162" s="1531"/>
      <c r="AIM162" s="1531"/>
      <c r="AIN162" s="1531"/>
      <c r="AIO162" s="1531"/>
      <c r="AIP162" s="1531"/>
      <c r="AIQ162" s="1531"/>
      <c r="AIR162" s="1531"/>
      <c r="AIS162" s="1531"/>
      <c r="AIT162" s="1531"/>
      <c r="AIU162" s="1531"/>
      <c r="AIV162" s="1531"/>
      <c r="AIW162" s="1531"/>
      <c r="AIX162" s="1531"/>
      <c r="AIY162" s="1531"/>
      <c r="AIZ162" s="1531"/>
      <c r="AJA162" s="1531"/>
      <c r="AJB162" s="1531"/>
      <c r="AJC162" s="1531"/>
      <c r="AJD162" s="1531"/>
      <c r="AJE162" s="1531"/>
      <c r="AJF162" s="1531"/>
      <c r="AJG162" s="1531"/>
      <c r="AJH162" s="1531"/>
      <c r="AJI162" s="1531"/>
      <c r="AJJ162" s="1531"/>
      <c r="AJK162" s="1531"/>
      <c r="AJL162" s="1531"/>
      <c r="AJM162" s="1531"/>
      <c r="AJN162" s="1531"/>
      <c r="AJO162" s="1531"/>
      <c r="AJP162" s="1531"/>
      <c r="AJQ162" s="1531"/>
      <c r="AJR162" s="1531"/>
      <c r="AJS162" s="1531"/>
      <c r="AJT162" s="1531"/>
      <c r="AJU162" s="1531"/>
      <c r="AJV162" s="1531"/>
      <c r="AJW162" s="1531"/>
      <c r="AJX162" s="1531"/>
      <c r="AJY162" s="1531"/>
      <c r="AJZ162" s="1531"/>
      <c r="AKA162" s="1531"/>
      <c r="AKB162" s="1531"/>
      <c r="AKC162" s="1531"/>
      <c r="AKD162" s="1531"/>
      <c r="AKE162" s="1531"/>
      <c r="AKF162" s="1531"/>
      <c r="AKG162" s="1531"/>
      <c r="AKH162" s="1531"/>
      <c r="AKI162" s="1531"/>
      <c r="AKJ162" s="1531"/>
      <c r="AKK162" s="1531"/>
      <c r="AKL162" s="1531"/>
      <c r="AKM162" s="1531"/>
      <c r="AKN162" s="1531"/>
      <c r="AKO162" s="1531"/>
      <c r="AKP162" s="1531"/>
      <c r="AKQ162" s="1531"/>
      <c r="AKR162" s="1531"/>
      <c r="AKS162" s="1531"/>
      <c r="AKT162" s="1531"/>
      <c r="AKU162" s="1531"/>
      <c r="AKV162" s="1531"/>
      <c r="AKW162" s="1531"/>
      <c r="AKX162" s="1531"/>
      <c r="AKY162" s="1531"/>
      <c r="AKZ162" s="1531"/>
      <c r="ALA162" s="1531"/>
      <c r="ALB162" s="1531"/>
      <c r="ALC162" s="1531"/>
      <c r="ALD162" s="1531"/>
      <c r="ALE162" s="1531"/>
      <c r="ALF162" s="1531"/>
      <c r="ALG162" s="1531"/>
      <c r="ALH162" s="1531"/>
      <c r="ALI162" s="1531"/>
      <c r="ALJ162" s="1531"/>
      <c r="ALK162" s="1531"/>
      <c r="ALL162" s="1531"/>
      <c r="ALM162" s="1531"/>
      <c r="ALN162" s="1531"/>
      <c r="ALO162" s="1531"/>
      <c r="ALP162" s="1531"/>
      <c r="ALQ162" s="1531"/>
      <c r="ALR162" s="1531"/>
      <c r="ALS162" s="1531"/>
      <c r="ALT162" s="1531"/>
      <c r="ALU162" s="1531"/>
      <c r="ALV162" s="1531"/>
      <c r="ALW162" s="1531"/>
      <c r="ALX162" s="1531"/>
      <c r="ALY162" s="1531"/>
      <c r="ALZ162" s="1531"/>
      <c r="AMA162" s="1531"/>
      <c r="AMB162" s="1531"/>
      <c r="AMC162" s="1531"/>
      <c r="AMD162" s="1531"/>
      <c r="AME162" s="1531"/>
      <c r="AMF162" s="1531"/>
      <c r="AMG162" s="1531"/>
      <c r="AMH162" s="1531"/>
      <c r="AMI162" s="1531"/>
      <c r="AMJ162" s="1531"/>
      <c r="AMK162" s="1531"/>
      <c r="AML162" s="1531"/>
      <c r="AMM162" s="1531"/>
      <c r="AMN162" s="1531"/>
      <c r="AMO162" s="1531"/>
      <c r="AMP162" s="1531"/>
      <c r="AMQ162" s="1531"/>
      <c r="AMR162" s="1531"/>
      <c r="AMS162" s="1531"/>
      <c r="AMT162" s="1531"/>
      <c r="AMU162" s="1531"/>
      <c r="AMV162" s="1531"/>
      <c r="AMW162" s="1531"/>
      <c r="AMX162" s="1531"/>
      <c r="AMY162" s="1531"/>
      <c r="AMZ162" s="1531"/>
      <c r="ANA162" s="1531"/>
      <c r="ANB162" s="1531"/>
      <c r="ANC162" s="1531"/>
      <c r="AND162" s="1531"/>
      <c r="ANE162" s="1531"/>
      <c r="ANF162" s="1531"/>
      <c r="ANG162" s="1531"/>
      <c r="ANH162" s="1531"/>
      <c r="ANI162" s="1531"/>
      <c r="ANJ162" s="1531"/>
      <c r="ANK162" s="1531"/>
      <c r="ANL162" s="1531"/>
      <c r="ANM162" s="1531"/>
      <c r="ANN162" s="1531"/>
      <c r="ANO162" s="1531"/>
      <c r="ANP162" s="1531"/>
      <c r="ANQ162" s="1531"/>
      <c r="ANR162" s="1531"/>
      <c r="ANS162" s="1531"/>
      <c r="ANT162" s="1531"/>
      <c r="ANU162" s="1531"/>
      <c r="ANV162" s="1531"/>
      <c r="ANW162" s="1531"/>
      <c r="ANX162" s="1531"/>
      <c r="ANY162" s="1531"/>
      <c r="ANZ162" s="1531"/>
      <c r="AOA162" s="1531"/>
      <c r="AOB162" s="1531"/>
      <c r="AOC162" s="1531"/>
      <c r="AOD162" s="1531"/>
      <c r="AOE162" s="1531"/>
      <c r="AOF162" s="1531"/>
      <c r="AOG162" s="1531"/>
      <c r="AOH162" s="1531"/>
      <c r="AOI162" s="1531"/>
      <c r="AOJ162" s="1531"/>
      <c r="AOK162" s="1531"/>
      <c r="AOL162" s="1531"/>
      <c r="AOM162" s="1531"/>
      <c r="AON162" s="1531"/>
      <c r="AOO162" s="1531"/>
      <c r="AOP162" s="1531"/>
      <c r="AOQ162" s="1531"/>
      <c r="AOR162" s="1531"/>
      <c r="AOS162" s="1531"/>
      <c r="AOT162" s="1531"/>
      <c r="AOU162" s="1531"/>
      <c r="AOV162" s="1531"/>
      <c r="AOW162" s="1531"/>
      <c r="AOX162" s="1531"/>
      <c r="AOY162" s="1531"/>
      <c r="AOZ162" s="1531"/>
      <c r="APA162" s="1531"/>
      <c r="APB162" s="1531"/>
      <c r="APC162" s="1531"/>
      <c r="APD162" s="1531"/>
      <c r="APE162" s="1531"/>
      <c r="APF162" s="1531"/>
      <c r="APG162" s="1531"/>
      <c r="APH162" s="1531"/>
      <c r="API162" s="1531"/>
      <c r="APJ162" s="1531"/>
      <c r="APK162" s="1531"/>
      <c r="APL162" s="1531"/>
      <c r="APM162" s="1531"/>
      <c r="APN162" s="1531"/>
      <c r="APO162" s="1531"/>
      <c r="APP162" s="1531"/>
      <c r="APQ162" s="1531"/>
      <c r="APR162" s="1531"/>
      <c r="APS162" s="1531"/>
      <c r="APT162" s="1531"/>
      <c r="APU162" s="1531"/>
      <c r="APV162" s="1531"/>
      <c r="APW162" s="1531"/>
      <c r="APX162" s="1531"/>
      <c r="APY162" s="1531"/>
      <c r="APZ162" s="1531"/>
      <c r="AQA162" s="1531"/>
      <c r="AQB162" s="1531"/>
      <c r="AQC162" s="1531"/>
      <c r="AQD162" s="1531"/>
      <c r="AQE162" s="1531"/>
      <c r="AQF162" s="1531"/>
      <c r="AQG162" s="1531"/>
      <c r="AQH162" s="1531"/>
      <c r="AQI162" s="1531"/>
      <c r="AQJ162" s="1531"/>
      <c r="AQK162" s="1531"/>
      <c r="AQL162" s="1531"/>
      <c r="AQM162" s="1531"/>
      <c r="AQN162" s="1531"/>
      <c r="AQO162" s="1531"/>
      <c r="AQP162" s="1531"/>
      <c r="AQQ162" s="1531"/>
      <c r="AQR162" s="1531"/>
      <c r="AQS162" s="1531"/>
      <c r="AQT162" s="1531"/>
      <c r="AQU162" s="1531"/>
      <c r="AQV162" s="1531"/>
      <c r="AQW162" s="1531"/>
      <c r="AQX162" s="1531"/>
      <c r="AQY162" s="1531"/>
      <c r="AQZ162" s="1531"/>
      <c r="ARA162" s="1531"/>
      <c r="ARB162" s="1531"/>
      <c r="ARC162" s="1531"/>
      <c r="ARD162" s="1531"/>
      <c r="ARE162" s="1531"/>
      <c r="ARF162" s="1531"/>
      <c r="ARG162" s="1531"/>
      <c r="ARH162" s="1531"/>
      <c r="ARI162" s="1531"/>
      <c r="ARJ162" s="1531"/>
      <c r="ARK162" s="1531"/>
      <c r="ARL162" s="1531"/>
      <c r="ARM162" s="1531"/>
      <c r="ARN162" s="1531"/>
      <c r="ARO162" s="1531"/>
      <c r="ARP162" s="1531"/>
      <c r="ARQ162" s="1531"/>
      <c r="ARR162" s="1531"/>
      <c r="ARS162" s="1531"/>
      <c r="ART162" s="1531"/>
      <c r="ARU162" s="1531"/>
      <c r="ARV162" s="1531"/>
      <c r="ARW162" s="1531"/>
      <c r="ARX162" s="1531"/>
      <c r="ARY162" s="1531"/>
      <c r="ARZ162" s="1531"/>
      <c r="ASA162" s="1531"/>
      <c r="ASB162" s="1531"/>
      <c r="ASC162" s="1531"/>
      <c r="ASD162" s="1531"/>
      <c r="ASE162" s="1531"/>
      <c r="ASF162" s="1531"/>
      <c r="ASG162" s="1531"/>
      <c r="ASH162" s="1531"/>
      <c r="ASI162" s="1531"/>
      <c r="ASJ162" s="1531"/>
      <c r="ASK162" s="1531"/>
      <c r="ASL162" s="1531"/>
      <c r="ASM162" s="1531"/>
      <c r="ASN162" s="1531"/>
      <c r="ASO162" s="1531"/>
      <c r="ASP162" s="1531"/>
      <c r="ASQ162" s="1531"/>
      <c r="ASR162" s="1531"/>
      <c r="ASS162" s="1531"/>
      <c r="AST162" s="1531"/>
      <c r="ASU162" s="1531"/>
      <c r="ASV162" s="1531"/>
      <c r="ASW162" s="1531"/>
      <c r="ASX162" s="1531"/>
      <c r="ASY162" s="1531"/>
      <c r="ASZ162" s="1531"/>
      <c r="ATA162" s="1531"/>
      <c r="ATB162" s="1531"/>
      <c r="ATC162" s="1531"/>
      <c r="ATD162" s="1531"/>
      <c r="ATE162" s="1531"/>
      <c r="ATF162" s="1531"/>
      <c r="ATG162" s="1531"/>
      <c r="ATH162" s="1531"/>
      <c r="ATI162" s="1531"/>
      <c r="ATJ162" s="1531"/>
      <c r="ATK162" s="1531"/>
      <c r="ATL162" s="1531"/>
      <c r="ATM162" s="1531"/>
      <c r="ATN162" s="1531"/>
      <c r="ATO162" s="1531"/>
      <c r="ATP162" s="1531"/>
      <c r="ATQ162" s="1531"/>
      <c r="ATR162" s="1531"/>
      <c r="ATS162" s="1531"/>
      <c r="ATT162" s="1531"/>
      <c r="ATU162" s="1531"/>
      <c r="ATV162" s="1531"/>
      <c r="ATW162" s="1531"/>
      <c r="ATX162" s="1531"/>
      <c r="ATY162" s="1531"/>
      <c r="ATZ162" s="1531"/>
      <c r="AUA162" s="1531"/>
      <c r="AUB162" s="1531"/>
      <c r="AUC162" s="1531"/>
      <c r="AUD162" s="1531"/>
      <c r="AUE162" s="1531"/>
      <c r="AUF162" s="1531"/>
      <c r="AUG162" s="1531"/>
      <c r="AUH162" s="1531"/>
      <c r="AUI162" s="1531"/>
    </row>
    <row r="163" spans="1:1231" s="1406" customFormat="1" ht="31.75" customHeight="1" x14ac:dyDescent="0.75">
      <c r="A163" s="2082"/>
      <c r="B163" s="2082"/>
      <c r="C163" s="1516">
        <f>C161+0.1</f>
        <v>19.800000000000004</v>
      </c>
      <c r="D163" s="1652" t="s">
        <v>47</v>
      </c>
      <c r="E163" s="1518" t="s">
        <v>25</v>
      </c>
      <c r="F163" s="1518" t="s">
        <v>12</v>
      </c>
      <c r="G163" s="1423">
        <f t="array" ref="G163">INDEX('Salary . staff rates'!$A$6:$C$28,MATCH(1,('Salary . staff rates'!$A$6:$A$28=E163)*('Salary . staff rates'!$B$6:$B$28=F163),0),3)</f>
        <v>75000</v>
      </c>
      <c r="H163" s="1423">
        <f t="shared" si="122"/>
        <v>526.31578947368428</v>
      </c>
      <c r="I163" s="1519" t="s">
        <v>0</v>
      </c>
      <c r="J163" s="1520" t="s">
        <v>0</v>
      </c>
      <c r="K163" s="1527">
        <v>20</v>
      </c>
      <c r="L163" s="1522">
        <f>IF('Control panel'!$B$12="Included",IF(K163="N/A","",H163*K163),0)</f>
        <v>10526.315789473685</v>
      </c>
      <c r="M163" s="1560" t="s">
        <v>31</v>
      </c>
      <c r="N163" s="1522">
        <f>IF('Control panel'!$B$12="Included",IF(M163="Yes",L163*'Salary . staff rates'!$C$34,0),0)</f>
        <v>0</v>
      </c>
      <c r="O163" s="1648" t="s">
        <v>416</v>
      </c>
      <c r="P163" s="1848">
        <v>1</v>
      </c>
      <c r="Q163" s="1848">
        <v>1</v>
      </c>
      <c r="R163" s="1855"/>
      <c r="S163" s="1855"/>
      <c r="T163" s="1855"/>
      <c r="U163" s="1855"/>
      <c r="V163" s="1855"/>
      <c r="W163" s="1564"/>
      <c r="Y163" s="1848">
        <f t="shared" si="123"/>
        <v>10526.315789473685</v>
      </c>
      <c r="Z163" s="1848">
        <f t="shared" si="124"/>
        <v>0</v>
      </c>
      <c r="AA163" s="1433"/>
      <c r="AB163" s="1848">
        <f t="shared" si="125"/>
        <v>10526.315789473685</v>
      </c>
      <c r="AC163" s="1848">
        <f t="shared" si="126"/>
        <v>0</v>
      </c>
      <c r="AD163" s="1412"/>
      <c r="AE163" s="1412"/>
      <c r="AF163" s="1412"/>
      <c r="AL163" s="1413"/>
      <c r="AN163" s="1435">
        <f t="shared" si="127"/>
        <v>10526.315789473685</v>
      </c>
      <c r="AO163" s="1435">
        <f t="shared" si="128"/>
        <v>0</v>
      </c>
      <c r="AP163" s="1531"/>
      <c r="AQ163" s="1531"/>
      <c r="AR163" s="1531"/>
      <c r="AS163" s="1531"/>
      <c r="AT163" s="1531"/>
      <c r="AU163" s="1531"/>
      <c r="AV163" s="1531"/>
      <c r="AW163" s="1531"/>
      <c r="AX163" s="1531"/>
      <c r="AY163" s="1531"/>
      <c r="AZ163" s="1531"/>
      <c r="BA163" s="1531"/>
      <c r="BB163" s="1531"/>
      <c r="BC163" s="1531"/>
      <c r="BD163" s="1531"/>
      <c r="BE163" s="1531"/>
      <c r="BF163" s="1531"/>
      <c r="BG163" s="1531"/>
      <c r="BH163" s="1531"/>
      <c r="BI163" s="1531"/>
      <c r="BJ163" s="1531"/>
      <c r="BK163" s="1531"/>
      <c r="BL163" s="1531"/>
      <c r="BM163" s="1531"/>
      <c r="BN163" s="1531"/>
      <c r="BO163" s="1531"/>
      <c r="BP163" s="1531"/>
      <c r="BQ163" s="1531"/>
      <c r="BR163" s="1531"/>
      <c r="BS163" s="1531"/>
      <c r="BT163" s="1531"/>
      <c r="BU163" s="1531"/>
      <c r="BV163" s="1531"/>
      <c r="BW163" s="1531"/>
      <c r="BX163" s="1531"/>
      <c r="BY163" s="1531"/>
      <c r="BZ163" s="1531"/>
      <c r="CA163" s="1531"/>
      <c r="CB163" s="1531"/>
      <c r="CC163" s="1531"/>
      <c r="CD163" s="1531"/>
      <c r="CE163" s="1531"/>
      <c r="CF163" s="1531"/>
      <c r="CG163" s="1531"/>
      <c r="CH163" s="1531"/>
      <c r="CI163" s="1531"/>
      <c r="CJ163" s="1531"/>
      <c r="CK163" s="1531"/>
      <c r="CL163" s="1531"/>
      <c r="CM163" s="1531"/>
      <c r="CN163" s="1531"/>
      <c r="CO163" s="1531"/>
      <c r="CP163" s="1531"/>
      <c r="CQ163" s="1531"/>
      <c r="CR163" s="1531"/>
      <c r="CS163" s="1531"/>
      <c r="CT163" s="1531"/>
      <c r="CU163" s="1531"/>
      <c r="CV163" s="1531"/>
      <c r="CW163" s="1531"/>
      <c r="CX163" s="1531"/>
      <c r="CY163" s="1531"/>
      <c r="CZ163" s="1531"/>
      <c r="DA163" s="1531"/>
      <c r="DB163" s="1531"/>
      <c r="DC163" s="1531"/>
      <c r="DD163" s="1531"/>
      <c r="DE163" s="1531"/>
      <c r="DF163" s="1531"/>
      <c r="DG163" s="1531"/>
      <c r="DH163" s="1531"/>
      <c r="DI163" s="1531"/>
      <c r="DJ163" s="1531"/>
      <c r="DK163" s="1531"/>
      <c r="DL163" s="1531"/>
      <c r="DM163" s="1531"/>
      <c r="DN163" s="1531"/>
      <c r="DO163" s="1531"/>
      <c r="DP163" s="1531"/>
      <c r="DQ163" s="1531"/>
      <c r="DR163" s="1531"/>
      <c r="DS163" s="1531"/>
      <c r="DT163" s="1531"/>
      <c r="DU163" s="1531"/>
      <c r="DV163" s="1531"/>
      <c r="DW163" s="1531"/>
      <c r="DX163" s="1531"/>
      <c r="DY163" s="1531"/>
      <c r="DZ163" s="1531"/>
      <c r="EA163" s="1531"/>
      <c r="EB163" s="1531"/>
      <c r="EC163" s="1531"/>
      <c r="ED163" s="1531"/>
      <c r="EE163" s="1531"/>
      <c r="EF163" s="1531"/>
      <c r="EG163" s="1531"/>
      <c r="EH163" s="1531"/>
      <c r="EI163" s="1531"/>
      <c r="EJ163" s="1531"/>
      <c r="EK163" s="1531"/>
      <c r="EL163" s="1531"/>
      <c r="EM163" s="1531"/>
      <c r="EN163" s="1531"/>
      <c r="EO163" s="1531"/>
      <c r="EP163" s="1531"/>
      <c r="EQ163" s="1531"/>
      <c r="ER163" s="1531"/>
      <c r="ES163" s="1531"/>
      <c r="ET163" s="1531"/>
      <c r="EU163" s="1531"/>
      <c r="EV163" s="1531"/>
      <c r="EW163" s="1531"/>
      <c r="EX163" s="1531"/>
      <c r="EY163" s="1531"/>
      <c r="EZ163" s="1531"/>
      <c r="FA163" s="1531"/>
      <c r="FB163" s="1531"/>
      <c r="FC163" s="1531"/>
      <c r="FD163" s="1531"/>
      <c r="FE163" s="1531"/>
      <c r="FF163" s="1531"/>
      <c r="FG163" s="1531"/>
      <c r="FH163" s="1531"/>
      <c r="FI163" s="1531"/>
      <c r="FJ163" s="1531"/>
      <c r="FK163" s="1531"/>
      <c r="FL163" s="1531"/>
      <c r="FM163" s="1531"/>
      <c r="FN163" s="1531"/>
      <c r="FO163" s="1531"/>
      <c r="FP163" s="1531"/>
      <c r="FQ163" s="1531"/>
      <c r="FR163" s="1531"/>
      <c r="FS163" s="1531"/>
      <c r="FT163" s="1531"/>
      <c r="FU163" s="1531"/>
      <c r="FV163" s="1531"/>
      <c r="FW163" s="1531"/>
      <c r="FX163" s="1531"/>
      <c r="FY163" s="1531"/>
      <c r="FZ163" s="1531"/>
      <c r="GA163" s="1531"/>
      <c r="GB163" s="1531"/>
      <c r="GC163" s="1531"/>
      <c r="GD163" s="1531"/>
      <c r="GE163" s="1531"/>
      <c r="GF163" s="1531"/>
      <c r="GG163" s="1531"/>
      <c r="GH163" s="1531"/>
      <c r="GI163" s="1531"/>
      <c r="GJ163" s="1531"/>
      <c r="GK163" s="1531"/>
      <c r="GL163" s="1531"/>
      <c r="GM163" s="1531"/>
      <c r="GN163" s="1531"/>
      <c r="GO163" s="1531"/>
      <c r="GP163" s="1531"/>
      <c r="GQ163" s="1531"/>
      <c r="GR163" s="1531"/>
      <c r="GS163" s="1531"/>
      <c r="GT163" s="1531"/>
      <c r="GU163" s="1531"/>
      <c r="GV163" s="1531"/>
      <c r="GW163" s="1531"/>
      <c r="GX163" s="1531"/>
      <c r="GY163" s="1531"/>
      <c r="GZ163" s="1531"/>
      <c r="HA163" s="1531"/>
      <c r="HB163" s="1531"/>
      <c r="HC163" s="1531"/>
      <c r="HD163" s="1531"/>
      <c r="HE163" s="1531"/>
      <c r="HF163" s="1531"/>
      <c r="HG163" s="1531"/>
      <c r="HH163" s="1531"/>
      <c r="HI163" s="1531"/>
      <c r="HJ163" s="1531"/>
      <c r="HK163" s="1531"/>
      <c r="HL163" s="1531"/>
      <c r="HM163" s="1531"/>
      <c r="HN163" s="1531"/>
      <c r="HO163" s="1531"/>
      <c r="HP163" s="1531"/>
      <c r="HQ163" s="1531"/>
      <c r="HR163" s="1531"/>
      <c r="HS163" s="1531"/>
      <c r="HT163" s="1531"/>
      <c r="HU163" s="1531"/>
      <c r="HV163" s="1531"/>
      <c r="HW163" s="1531"/>
      <c r="HX163" s="1531"/>
      <c r="HY163" s="1531"/>
      <c r="HZ163" s="1531"/>
      <c r="IA163" s="1531"/>
      <c r="IB163" s="1531"/>
      <c r="IC163" s="1531"/>
      <c r="ID163" s="1531"/>
      <c r="IE163" s="1531"/>
      <c r="IF163" s="1531"/>
      <c r="IG163" s="1531"/>
      <c r="IH163" s="1531"/>
      <c r="II163" s="1531"/>
      <c r="IJ163" s="1531"/>
      <c r="IK163" s="1531"/>
      <c r="IL163" s="1531"/>
      <c r="IM163" s="1531"/>
      <c r="IN163" s="1531"/>
      <c r="IO163" s="1531"/>
      <c r="IP163" s="1531"/>
      <c r="IQ163" s="1531"/>
      <c r="IR163" s="1531"/>
      <c r="IS163" s="1531"/>
      <c r="IT163" s="1531"/>
      <c r="IU163" s="1531"/>
      <c r="IV163" s="1531"/>
      <c r="IW163" s="1531"/>
      <c r="IX163" s="1531"/>
      <c r="IY163" s="1531"/>
      <c r="IZ163" s="1531"/>
      <c r="JA163" s="1531"/>
      <c r="JB163" s="1531"/>
      <c r="JC163" s="1531"/>
      <c r="JD163" s="1531"/>
      <c r="JE163" s="1531"/>
      <c r="JF163" s="1531"/>
      <c r="JG163" s="1531"/>
      <c r="JH163" s="1531"/>
      <c r="JI163" s="1531"/>
      <c r="JJ163" s="1531"/>
      <c r="JK163" s="1531"/>
      <c r="JL163" s="1531"/>
      <c r="JM163" s="1531"/>
      <c r="JN163" s="1531"/>
      <c r="JO163" s="1531"/>
      <c r="JP163" s="1531"/>
      <c r="JQ163" s="1531"/>
      <c r="JR163" s="1531"/>
      <c r="JS163" s="1531"/>
      <c r="JT163" s="1531"/>
      <c r="JU163" s="1531"/>
      <c r="JV163" s="1531"/>
      <c r="JW163" s="1531"/>
      <c r="JX163" s="1531"/>
      <c r="JY163" s="1531"/>
      <c r="JZ163" s="1531"/>
      <c r="KA163" s="1531"/>
      <c r="KB163" s="1531"/>
      <c r="KC163" s="1531"/>
      <c r="KD163" s="1531"/>
      <c r="KE163" s="1531"/>
      <c r="KF163" s="1531"/>
      <c r="KG163" s="1531"/>
      <c r="KH163" s="1531"/>
      <c r="KI163" s="1531"/>
      <c r="KJ163" s="1531"/>
      <c r="KK163" s="1531"/>
      <c r="KL163" s="1531"/>
      <c r="KM163" s="1531"/>
      <c r="KN163" s="1531"/>
      <c r="KO163" s="1531"/>
      <c r="KP163" s="1531"/>
      <c r="KQ163" s="1531"/>
      <c r="KR163" s="1531"/>
      <c r="KS163" s="1531"/>
      <c r="KT163" s="1531"/>
      <c r="KU163" s="1531"/>
      <c r="KV163" s="1531"/>
      <c r="KW163" s="1531"/>
      <c r="KX163" s="1531"/>
      <c r="KY163" s="1531"/>
      <c r="KZ163" s="1531"/>
      <c r="LA163" s="1531"/>
      <c r="LB163" s="1531"/>
      <c r="LC163" s="1531"/>
      <c r="LD163" s="1531"/>
      <c r="LE163" s="1531"/>
      <c r="LF163" s="1531"/>
      <c r="LG163" s="1531"/>
      <c r="LH163" s="1531"/>
      <c r="LI163" s="1531"/>
      <c r="LJ163" s="1531"/>
      <c r="LK163" s="1531"/>
      <c r="LL163" s="1531"/>
      <c r="LM163" s="1531"/>
      <c r="LN163" s="1531"/>
      <c r="LO163" s="1531"/>
      <c r="LP163" s="1531"/>
      <c r="LQ163" s="1531"/>
      <c r="LR163" s="1531"/>
      <c r="LS163" s="1531"/>
      <c r="LT163" s="1531"/>
      <c r="LU163" s="1531"/>
      <c r="LV163" s="1531"/>
      <c r="LW163" s="1531"/>
      <c r="LX163" s="1531"/>
      <c r="LY163" s="1531"/>
      <c r="LZ163" s="1531"/>
      <c r="MA163" s="1531"/>
      <c r="MB163" s="1531"/>
      <c r="MC163" s="1531"/>
      <c r="MD163" s="1531"/>
      <c r="ME163" s="1531"/>
      <c r="MF163" s="1531"/>
      <c r="MG163" s="1531"/>
      <c r="MH163" s="1531"/>
      <c r="MI163" s="1531"/>
      <c r="MJ163" s="1531"/>
      <c r="MK163" s="1531"/>
      <c r="ML163" s="1531"/>
      <c r="MM163" s="1531"/>
      <c r="MN163" s="1531"/>
      <c r="MO163" s="1531"/>
      <c r="MP163" s="1531"/>
      <c r="MQ163" s="1531"/>
      <c r="MR163" s="1531"/>
      <c r="MS163" s="1531"/>
      <c r="MT163" s="1531"/>
      <c r="MU163" s="1531"/>
      <c r="MV163" s="1531"/>
      <c r="MW163" s="1531"/>
      <c r="MX163" s="1531"/>
      <c r="MY163" s="1531"/>
      <c r="MZ163" s="1531"/>
      <c r="NA163" s="1531"/>
      <c r="NB163" s="1531"/>
      <c r="NC163" s="1531"/>
      <c r="ND163" s="1531"/>
      <c r="NE163" s="1531"/>
      <c r="NF163" s="1531"/>
      <c r="NG163" s="1531"/>
      <c r="NH163" s="1531"/>
      <c r="NI163" s="1531"/>
      <c r="NJ163" s="1531"/>
      <c r="NK163" s="1531"/>
      <c r="NL163" s="1531"/>
      <c r="NM163" s="1531"/>
      <c r="NN163" s="1531"/>
      <c r="NO163" s="1531"/>
      <c r="NP163" s="1531"/>
      <c r="NQ163" s="1531"/>
      <c r="NR163" s="1531"/>
      <c r="NS163" s="1531"/>
      <c r="NT163" s="1531"/>
      <c r="NU163" s="1531"/>
      <c r="NV163" s="1531"/>
      <c r="NW163" s="1531"/>
      <c r="NX163" s="1531"/>
      <c r="NY163" s="1531"/>
      <c r="NZ163" s="1531"/>
      <c r="OA163" s="1531"/>
      <c r="OB163" s="1531"/>
      <c r="OC163" s="1531"/>
      <c r="OD163" s="1531"/>
      <c r="OE163" s="1531"/>
      <c r="OF163" s="1531"/>
      <c r="OG163" s="1531"/>
      <c r="OH163" s="1531"/>
      <c r="OI163" s="1531"/>
      <c r="OJ163" s="1531"/>
      <c r="OK163" s="1531"/>
      <c r="OL163" s="1531"/>
      <c r="OM163" s="1531"/>
      <c r="ON163" s="1531"/>
      <c r="OO163" s="1531"/>
      <c r="OP163" s="1531"/>
      <c r="OQ163" s="1531"/>
      <c r="OR163" s="1531"/>
      <c r="OS163" s="1531"/>
      <c r="OT163" s="1531"/>
      <c r="OU163" s="1531"/>
      <c r="OV163" s="1531"/>
      <c r="OW163" s="1531"/>
      <c r="OX163" s="1531"/>
      <c r="OY163" s="1531"/>
      <c r="OZ163" s="1531"/>
      <c r="PA163" s="1531"/>
      <c r="PB163" s="1531"/>
      <c r="PC163" s="1531"/>
      <c r="PD163" s="1531"/>
      <c r="PE163" s="1531"/>
      <c r="PF163" s="1531"/>
      <c r="PG163" s="1531"/>
      <c r="PH163" s="1531"/>
      <c r="PI163" s="1531"/>
      <c r="PJ163" s="1531"/>
      <c r="PK163" s="1531"/>
      <c r="PL163" s="1531"/>
      <c r="PM163" s="1531"/>
      <c r="PN163" s="1531"/>
      <c r="PO163" s="1531"/>
      <c r="PP163" s="1531"/>
      <c r="PQ163" s="1531"/>
      <c r="PR163" s="1531"/>
      <c r="PS163" s="1531"/>
      <c r="PT163" s="1531"/>
      <c r="PU163" s="1531"/>
      <c r="PV163" s="1531"/>
      <c r="PW163" s="1531"/>
      <c r="PX163" s="1531"/>
      <c r="PY163" s="1531"/>
      <c r="PZ163" s="1531"/>
      <c r="QA163" s="1531"/>
      <c r="QB163" s="1531"/>
      <c r="QC163" s="1531"/>
      <c r="QD163" s="1531"/>
      <c r="QE163" s="1531"/>
      <c r="QF163" s="1531"/>
      <c r="QG163" s="1531"/>
      <c r="QH163" s="1531"/>
      <c r="QI163" s="1531"/>
      <c r="QJ163" s="1531"/>
      <c r="QK163" s="1531"/>
      <c r="QL163" s="1531"/>
      <c r="QM163" s="1531"/>
      <c r="QN163" s="1531"/>
      <c r="QO163" s="1531"/>
      <c r="QP163" s="1531"/>
      <c r="QQ163" s="1531"/>
      <c r="QR163" s="1531"/>
      <c r="QS163" s="1531"/>
      <c r="QT163" s="1531"/>
      <c r="QU163" s="1531"/>
      <c r="QV163" s="1531"/>
      <c r="QW163" s="1531"/>
      <c r="QX163" s="1531"/>
      <c r="QY163" s="1531"/>
      <c r="QZ163" s="1531"/>
      <c r="RA163" s="1531"/>
      <c r="RB163" s="1531"/>
      <c r="RC163" s="1531"/>
      <c r="RD163" s="1531"/>
      <c r="RE163" s="1531"/>
      <c r="RF163" s="1531"/>
      <c r="RG163" s="1531"/>
      <c r="RH163" s="1531"/>
      <c r="RI163" s="1531"/>
      <c r="RJ163" s="1531"/>
      <c r="RK163" s="1531"/>
      <c r="RL163" s="1531"/>
      <c r="RM163" s="1531"/>
      <c r="RN163" s="1531"/>
      <c r="RO163" s="1531"/>
      <c r="RP163" s="1531"/>
      <c r="RQ163" s="1531"/>
      <c r="RR163" s="1531"/>
      <c r="RS163" s="1531"/>
      <c r="RT163" s="1531"/>
      <c r="RU163" s="1531"/>
      <c r="RV163" s="1531"/>
      <c r="RW163" s="1531"/>
      <c r="RX163" s="1531"/>
      <c r="RY163" s="1531"/>
      <c r="RZ163" s="1531"/>
      <c r="SA163" s="1531"/>
      <c r="SB163" s="1531"/>
      <c r="SC163" s="1531"/>
      <c r="SD163" s="1531"/>
      <c r="SE163" s="1531"/>
      <c r="SF163" s="1531"/>
      <c r="SG163" s="1531"/>
      <c r="SH163" s="1531"/>
      <c r="SI163" s="1531"/>
      <c r="SJ163" s="1531"/>
      <c r="SK163" s="1531"/>
      <c r="SL163" s="1531"/>
      <c r="SM163" s="1531"/>
      <c r="SN163" s="1531"/>
      <c r="SO163" s="1531"/>
      <c r="SP163" s="1531"/>
      <c r="SQ163" s="1531"/>
      <c r="SR163" s="1531"/>
      <c r="SS163" s="1531"/>
      <c r="ST163" s="1531"/>
      <c r="SU163" s="1531"/>
      <c r="SV163" s="1531"/>
      <c r="SW163" s="1531"/>
      <c r="SX163" s="1531"/>
      <c r="SY163" s="1531"/>
      <c r="SZ163" s="1531"/>
      <c r="TA163" s="1531"/>
      <c r="TB163" s="1531"/>
      <c r="TC163" s="1531"/>
      <c r="TD163" s="1531"/>
      <c r="TE163" s="1531"/>
      <c r="TF163" s="1531"/>
      <c r="TG163" s="1531"/>
      <c r="TH163" s="1531"/>
      <c r="TI163" s="1531"/>
      <c r="TJ163" s="1531"/>
      <c r="TK163" s="1531"/>
      <c r="TL163" s="1531"/>
      <c r="TM163" s="1531"/>
      <c r="TN163" s="1531"/>
      <c r="TO163" s="1531"/>
      <c r="TP163" s="1531"/>
      <c r="TQ163" s="1531"/>
      <c r="TR163" s="1531"/>
      <c r="TS163" s="1531"/>
      <c r="TT163" s="1531"/>
      <c r="TU163" s="1531"/>
      <c r="TV163" s="1531"/>
      <c r="TW163" s="1531"/>
      <c r="TX163" s="1531"/>
      <c r="TY163" s="1531"/>
      <c r="TZ163" s="1531"/>
      <c r="UA163" s="1531"/>
      <c r="UB163" s="1531"/>
      <c r="UC163" s="1531"/>
      <c r="UD163" s="1531"/>
      <c r="UE163" s="1531"/>
      <c r="UF163" s="1531"/>
      <c r="UG163" s="1531"/>
      <c r="UH163" s="1531"/>
      <c r="UI163" s="1531"/>
      <c r="UJ163" s="1531"/>
      <c r="UK163" s="1531"/>
      <c r="UL163" s="1531"/>
      <c r="UM163" s="1531"/>
      <c r="UN163" s="1531"/>
      <c r="UO163" s="1531"/>
      <c r="UP163" s="1531"/>
      <c r="UQ163" s="1531"/>
      <c r="UR163" s="1531"/>
      <c r="US163" s="1531"/>
      <c r="UT163" s="1531"/>
      <c r="UU163" s="1531"/>
      <c r="UV163" s="1531"/>
      <c r="UW163" s="1531"/>
      <c r="UX163" s="1531"/>
      <c r="UY163" s="1531"/>
      <c r="UZ163" s="1531"/>
      <c r="VA163" s="1531"/>
      <c r="VB163" s="1531"/>
      <c r="VC163" s="1531"/>
      <c r="VD163" s="1531"/>
      <c r="VE163" s="1531"/>
      <c r="VF163" s="1531"/>
      <c r="VG163" s="1531"/>
      <c r="VH163" s="1531"/>
      <c r="VI163" s="1531"/>
      <c r="VJ163" s="1531"/>
      <c r="VK163" s="1531"/>
      <c r="VL163" s="1531"/>
      <c r="VM163" s="1531"/>
      <c r="VN163" s="1531"/>
      <c r="VO163" s="1531"/>
      <c r="VP163" s="1531"/>
      <c r="VQ163" s="1531"/>
      <c r="VR163" s="1531"/>
      <c r="VS163" s="1531"/>
      <c r="VT163" s="1531"/>
      <c r="VU163" s="1531"/>
      <c r="VV163" s="1531"/>
      <c r="VW163" s="1531"/>
      <c r="VX163" s="1531"/>
      <c r="VY163" s="1531"/>
      <c r="VZ163" s="1531"/>
      <c r="WA163" s="1531"/>
      <c r="WB163" s="1531"/>
      <c r="WC163" s="1531"/>
      <c r="WD163" s="1531"/>
      <c r="WE163" s="1531"/>
      <c r="WF163" s="1531"/>
      <c r="WG163" s="1531"/>
      <c r="WH163" s="1531"/>
      <c r="WI163" s="1531"/>
      <c r="WJ163" s="1531"/>
      <c r="WK163" s="1531"/>
      <c r="WL163" s="1531"/>
      <c r="WM163" s="1531"/>
      <c r="WN163" s="1531"/>
      <c r="WO163" s="1531"/>
      <c r="WP163" s="1531"/>
      <c r="WQ163" s="1531"/>
      <c r="WR163" s="1531"/>
      <c r="WS163" s="1531"/>
      <c r="WT163" s="1531"/>
      <c r="WU163" s="1531"/>
      <c r="WV163" s="1531"/>
      <c r="WW163" s="1531"/>
      <c r="WX163" s="1531"/>
      <c r="WY163" s="1531"/>
      <c r="WZ163" s="1531"/>
      <c r="XA163" s="1531"/>
      <c r="XB163" s="1531"/>
      <c r="XC163" s="1531"/>
      <c r="XD163" s="1531"/>
      <c r="XE163" s="1531"/>
      <c r="XF163" s="1531"/>
      <c r="XG163" s="1531"/>
      <c r="XH163" s="1531"/>
      <c r="XI163" s="1531"/>
      <c r="XJ163" s="1531"/>
      <c r="XK163" s="1531"/>
      <c r="XL163" s="1531"/>
      <c r="XM163" s="1531"/>
      <c r="XN163" s="1531"/>
      <c r="XO163" s="1531"/>
      <c r="XP163" s="1531"/>
      <c r="XQ163" s="1531"/>
      <c r="XR163" s="1531"/>
      <c r="XS163" s="1531"/>
      <c r="XT163" s="1531"/>
      <c r="XU163" s="1531"/>
      <c r="XV163" s="1531"/>
      <c r="XW163" s="1531"/>
      <c r="XX163" s="1531"/>
      <c r="XY163" s="1531"/>
      <c r="XZ163" s="1531"/>
      <c r="YA163" s="1531"/>
      <c r="YB163" s="1531"/>
      <c r="YC163" s="1531"/>
      <c r="YD163" s="1531"/>
      <c r="YE163" s="1531"/>
      <c r="YF163" s="1531"/>
      <c r="YG163" s="1531"/>
      <c r="YH163" s="1531"/>
      <c r="YI163" s="1531"/>
      <c r="YJ163" s="1531"/>
      <c r="YK163" s="1531"/>
      <c r="YL163" s="1531"/>
      <c r="YM163" s="1531"/>
      <c r="YN163" s="1531"/>
      <c r="YO163" s="1531"/>
      <c r="YP163" s="1531"/>
      <c r="YQ163" s="1531"/>
      <c r="YR163" s="1531"/>
      <c r="YS163" s="1531"/>
      <c r="YT163" s="1531"/>
      <c r="YU163" s="1531"/>
      <c r="YV163" s="1531"/>
      <c r="YW163" s="1531"/>
      <c r="YX163" s="1531"/>
      <c r="YY163" s="1531"/>
      <c r="YZ163" s="1531"/>
      <c r="ZA163" s="1531"/>
      <c r="ZB163" s="1531"/>
      <c r="ZC163" s="1531"/>
      <c r="ZD163" s="1531"/>
      <c r="ZE163" s="1531"/>
      <c r="ZF163" s="1531"/>
      <c r="ZG163" s="1531"/>
      <c r="ZH163" s="1531"/>
      <c r="ZI163" s="1531"/>
      <c r="ZJ163" s="1531"/>
      <c r="ZK163" s="1531"/>
      <c r="ZL163" s="1531"/>
      <c r="ZM163" s="1531"/>
      <c r="ZN163" s="1531"/>
      <c r="ZO163" s="1531"/>
      <c r="ZP163" s="1531"/>
      <c r="ZQ163" s="1531"/>
      <c r="ZR163" s="1531"/>
      <c r="ZS163" s="1531"/>
      <c r="ZT163" s="1531"/>
      <c r="ZU163" s="1531"/>
      <c r="ZV163" s="1531"/>
      <c r="ZW163" s="1531"/>
      <c r="ZX163" s="1531"/>
      <c r="ZY163" s="1531"/>
      <c r="ZZ163" s="1531"/>
      <c r="AAA163" s="1531"/>
      <c r="AAB163" s="1531"/>
      <c r="AAC163" s="1531"/>
      <c r="AAD163" s="1531"/>
      <c r="AAE163" s="1531"/>
      <c r="AAF163" s="1531"/>
      <c r="AAG163" s="1531"/>
      <c r="AAH163" s="1531"/>
      <c r="AAI163" s="1531"/>
      <c r="AAJ163" s="1531"/>
      <c r="AAK163" s="1531"/>
      <c r="AAL163" s="1531"/>
      <c r="AAM163" s="1531"/>
      <c r="AAN163" s="1531"/>
      <c r="AAO163" s="1531"/>
      <c r="AAP163" s="1531"/>
      <c r="AAQ163" s="1531"/>
      <c r="AAR163" s="1531"/>
      <c r="AAS163" s="1531"/>
      <c r="AAT163" s="1531"/>
      <c r="AAU163" s="1531"/>
      <c r="AAV163" s="1531"/>
      <c r="AAW163" s="1531"/>
      <c r="AAX163" s="1531"/>
      <c r="AAY163" s="1531"/>
      <c r="AAZ163" s="1531"/>
      <c r="ABA163" s="1531"/>
      <c r="ABB163" s="1531"/>
      <c r="ABC163" s="1531"/>
      <c r="ABD163" s="1531"/>
      <c r="ABE163" s="1531"/>
      <c r="ABF163" s="1531"/>
      <c r="ABG163" s="1531"/>
      <c r="ABH163" s="1531"/>
      <c r="ABI163" s="1531"/>
      <c r="ABJ163" s="1531"/>
      <c r="ABK163" s="1531"/>
      <c r="ABL163" s="1531"/>
      <c r="ABM163" s="1531"/>
      <c r="ABN163" s="1531"/>
      <c r="ABO163" s="1531"/>
      <c r="ABP163" s="1531"/>
      <c r="ABQ163" s="1531"/>
      <c r="ABR163" s="1531"/>
      <c r="ABS163" s="1531"/>
      <c r="ABT163" s="1531"/>
      <c r="ABU163" s="1531"/>
      <c r="ABV163" s="1531"/>
      <c r="ABW163" s="1531"/>
      <c r="ABX163" s="1531"/>
      <c r="ABY163" s="1531"/>
      <c r="ABZ163" s="1531"/>
      <c r="ACA163" s="1531"/>
      <c r="ACB163" s="1531"/>
      <c r="ACC163" s="1531"/>
      <c r="ACD163" s="1531"/>
      <c r="ACE163" s="1531"/>
      <c r="ACF163" s="1531"/>
      <c r="ACG163" s="1531"/>
      <c r="ACH163" s="1531"/>
      <c r="ACI163" s="1531"/>
      <c r="ACJ163" s="1531"/>
      <c r="ACK163" s="1531"/>
      <c r="ACL163" s="1531"/>
      <c r="ACM163" s="1531"/>
      <c r="ACN163" s="1531"/>
      <c r="ACO163" s="1531"/>
      <c r="ACP163" s="1531"/>
      <c r="ACQ163" s="1531"/>
      <c r="ACR163" s="1531"/>
      <c r="ACS163" s="1531"/>
      <c r="ACT163" s="1531"/>
      <c r="ACU163" s="1531"/>
      <c r="ACV163" s="1531"/>
      <c r="ACW163" s="1531"/>
      <c r="ACX163" s="1531"/>
      <c r="ACY163" s="1531"/>
      <c r="ACZ163" s="1531"/>
      <c r="ADA163" s="1531"/>
      <c r="ADB163" s="1531"/>
      <c r="ADC163" s="1531"/>
      <c r="ADD163" s="1531"/>
      <c r="ADE163" s="1531"/>
      <c r="ADF163" s="1531"/>
      <c r="ADG163" s="1531"/>
      <c r="ADH163" s="1531"/>
      <c r="ADI163" s="1531"/>
      <c r="ADJ163" s="1531"/>
      <c r="ADK163" s="1531"/>
      <c r="ADL163" s="1531"/>
      <c r="ADM163" s="1531"/>
      <c r="ADN163" s="1531"/>
      <c r="ADO163" s="1531"/>
      <c r="ADP163" s="1531"/>
      <c r="ADQ163" s="1531"/>
      <c r="ADR163" s="1531"/>
      <c r="ADS163" s="1531"/>
      <c r="ADT163" s="1531"/>
      <c r="ADU163" s="1531"/>
      <c r="ADV163" s="1531"/>
      <c r="ADW163" s="1531"/>
      <c r="ADX163" s="1531"/>
      <c r="ADY163" s="1531"/>
      <c r="ADZ163" s="1531"/>
      <c r="AEA163" s="1531"/>
      <c r="AEB163" s="1531"/>
      <c r="AEC163" s="1531"/>
      <c r="AED163" s="1531"/>
      <c r="AEE163" s="1531"/>
      <c r="AEF163" s="1531"/>
      <c r="AEG163" s="1531"/>
      <c r="AEH163" s="1531"/>
      <c r="AEI163" s="1531"/>
      <c r="AEJ163" s="1531"/>
      <c r="AEK163" s="1531"/>
      <c r="AEL163" s="1531"/>
      <c r="AEM163" s="1531"/>
      <c r="AEN163" s="1531"/>
      <c r="AEO163" s="1531"/>
      <c r="AEP163" s="1531"/>
      <c r="AEQ163" s="1531"/>
      <c r="AER163" s="1531"/>
      <c r="AES163" s="1531"/>
      <c r="AET163" s="1531"/>
      <c r="AEU163" s="1531"/>
      <c r="AEV163" s="1531"/>
      <c r="AEW163" s="1531"/>
      <c r="AEX163" s="1531"/>
      <c r="AEY163" s="1531"/>
      <c r="AEZ163" s="1531"/>
      <c r="AFA163" s="1531"/>
      <c r="AFB163" s="1531"/>
      <c r="AFC163" s="1531"/>
      <c r="AFD163" s="1531"/>
      <c r="AFE163" s="1531"/>
      <c r="AFF163" s="1531"/>
      <c r="AFG163" s="1531"/>
      <c r="AFH163" s="1531"/>
      <c r="AFI163" s="1531"/>
      <c r="AFJ163" s="1531"/>
      <c r="AFK163" s="1531"/>
      <c r="AFL163" s="1531"/>
      <c r="AFM163" s="1531"/>
      <c r="AFN163" s="1531"/>
      <c r="AFO163" s="1531"/>
      <c r="AFP163" s="1531"/>
      <c r="AFQ163" s="1531"/>
      <c r="AFR163" s="1531"/>
      <c r="AFS163" s="1531"/>
      <c r="AFT163" s="1531"/>
      <c r="AFU163" s="1531"/>
      <c r="AFV163" s="1531"/>
      <c r="AFW163" s="1531"/>
      <c r="AFX163" s="1531"/>
      <c r="AFY163" s="1531"/>
      <c r="AFZ163" s="1531"/>
      <c r="AGA163" s="1531"/>
      <c r="AGB163" s="1531"/>
      <c r="AGC163" s="1531"/>
      <c r="AGD163" s="1531"/>
      <c r="AGE163" s="1531"/>
      <c r="AGF163" s="1531"/>
      <c r="AGG163" s="1531"/>
      <c r="AGH163" s="1531"/>
      <c r="AGI163" s="1531"/>
      <c r="AGJ163" s="1531"/>
      <c r="AGK163" s="1531"/>
      <c r="AGL163" s="1531"/>
      <c r="AGM163" s="1531"/>
      <c r="AGN163" s="1531"/>
      <c r="AGO163" s="1531"/>
      <c r="AGP163" s="1531"/>
      <c r="AGQ163" s="1531"/>
      <c r="AGR163" s="1531"/>
      <c r="AGS163" s="1531"/>
      <c r="AGT163" s="1531"/>
      <c r="AGU163" s="1531"/>
      <c r="AGV163" s="1531"/>
      <c r="AGW163" s="1531"/>
      <c r="AGX163" s="1531"/>
      <c r="AGY163" s="1531"/>
      <c r="AGZ163" s="1531"/>
      <c r="AHA163" s="1531"/>
      <c r="AHB163" s="1531"/>
      <c r="AHC163" s="1531"/>
      <c r="AHD163" s="1531"/>
      <c r="AHE163" s="1531"/>
      <c r="AHF163" s="1531"/>
      <c r="AHG163" s="1531"/>
      <c r="AHH163" s="1531"/>
      <c r="AHI163" s="1531"/>
      <c r="AHJ163" s="1531"/>
      <c r="AHK163" s="1531"/>
      <c r="AHL163" s="1531"/>
      <c r="AHM163" s="1531"/>
      <c r="AHN163" s="1531"/>
      <c r="AHO163" s="1531"/>
      <c r="AHP163" s="1531"/>
      <c r="AHQ163" s="1531"/>
      <c r="AHR163" s="1531"/>
      <c r="AHS163" s="1531"/>
      <c r="AHT163" s="1531"/>
      <c r="AHU163" s="1531"/>
      <c r="AHV163" s="1531"/>
      <c r="AHW163" s="1531"/>
      <c r="AHX163" s="1531"/>
      <c r="AHY163" s="1531"/>
      <c r="AHZ163" s="1531"/>
      <c r="AIA163" s="1531"/>
      <c r="AIB163" s="1531"/>
      <c r="AIC163" s="1531"/>
      <c r="AID163" s="1531"/>
      <c r="AIE163" s="1531"/>
      <c r="AIF163" s="1531"/>
      <c r="AIG163" s="1531"/>
      <c r="AIH163" s="1531"/>
      <c r="AII163" s="1531"/>
      <c r="AIJ163" s="1531"/>
      <c r="AIK163" s="1531"/>
      <c r="AIL163" s="1531"/>
      <c r="AIM163" s="1531"/>
      <c r="AIN163" s="1531"/>
      <c r="AIO163" s="1531"/>
      <c r="AIP163" s="1531"/>
      <c r="AIQ163" s="1531"/>
      <c r="AIR163" s="1531"/>
      <c r="AIS163" s="1531"/>
      <c r="AIT163" s="1531"/>
      <c r="AIU163" s="1531"/>
      <c r="AIV163" s="1531"/>
      <c r="AIW163" s="1531"/>
      <c r="AIX163" s="1531"/>
      <c r="AIY163" s="1531"/>
      <c r="AIZ163" s="1531"/>
      <c r="AJA163" s="1531"/>
      <c r="AJB163" s="1531"/>
      <c r="AJC163" s="1531"/>
      <c r="AJD163" s="1531"/>
      <c r="AJE163" s="1531"/>
      <c r="AJF163" s="1531"/>
      <c r="AJG163" s="1531"/>
      <c r="AJH163" s="1531"/>
      <c r="AJI163" s="1531"/>
      <c r="AJJ163" s="1531"/>
      <c r="AJK163" s="1531"/>
      <c r="AJL163" s="1531"/>
      <c r="AJM163" s="1531"/>
      <c r="AJN163" s="1531"/>
      <c r="AJO163" s="1531"/>
      <c r="AJP163" s="1531"/>
      <c r="AJQ163" s="1531"/>
      <c r="AJR163" s="1531"/>
      <c r="AJS163" s="1531"/>
      <c r="AJT163" s="1531"/>
      <c r="AJU163" s="1531"/>
      <c r="AJV163" s="1531"/>
      <c r="AJW163" s="1531"/>
      <c r="AJX163" s="1531"/>
      <c r="AJY163" s="1531"/>
      <c r="AJZ163" s="1531"/>
      <c r="AKA163" s="1531"/>
      <c r="AKB163" s="1531"/>
      <c r="AKC163" s="1531"/>
      <c r="AKD163" s="1531"/>
      <c r="AKE163" s="1531"/>
      <c r="AKF163" s="1531"/>
      <c r="AKG163" s="1531"/>
      <c r="AKH163" s="1531"/>
      <c r="AKI163" s="1531"/>
      <c r="AKJ163" s="1531"/>
      <c r="AKK163" s="1531"/>
      <c r="AKL163" s="1531"/>
      <c r="AKM163" s="1531"/>
      <c r="AKN163" s="1531"/>
      <c r="AKO163" s="1531"/>
      <c r="AKP163" s="1531"/>
      <c r="AKQ163" s="1531"/>
      <c r="AKR163" s="1531"/>
      <c r="AKS163" s="1531"/>
      <c r="AKT163" s="1531"/>
      <c r="AKU163" s="1531"/>
      <c r="AKV163" s="1531"/>
      <c r="AKW163" s="1531"/>
      <c r="AKX163" s="1531"/>
      <c r="AKY163" s="1531"/>
      <c r="AKZ163" s="1531"/>
      <c r="ALA163" s="1531"/>
      <c r="ALB163" s="1531"/>
      <c r="ALC163" s="1531"/>
      <c r="ALD163" s="1531"/>
      <c r="ALE163" s="1531"/>
      <c r="ALF163" s="1531"/>
      <c r="ALG163" s="1531"/>
      <c r="ALH163" s="1531"/>
      <c r="ALI163" s="1531"/>
      <c r="ALJ163" s="1531"/>
      <c r="ALK163" s="1531"/>
      <c r="ALL163" s="1531"/>
      <c r="ALM163" s="1531"/>
      <c r="ALN163" s="1531"/>
      <c r="ALO163" s="1531"/>
      <c r="ALP163" s="1531"/>
      <c r="ALQ163" s="1531"/>
      <c r="ALR163" s="1531"/>
      <c r="ALS163" s="1531"/>
      <c r="ALT163" s="1531"/>
      <c r="ALU163" s="1531"/>
      <c r="ALV163" s="1531"/>
      <c r="ALW163" s="1531"/>
      <c r="ALX163" s="1531"/>
      <c r="ALY163" s="1531"/>
      <c r="ALZ163" s="1531"/>
      <c r="AMA163" s="1531"/>
      <c r="AMB163" s="1531"/>
      <c r="AMC163" s="1531"/>
      <c r="AMD163" s="1531"/>
      <c r="AME163" s="1531"/>
      <c r="AMF163" s="1531"/>
      <c r="AMG163" s="1531"/>
      <c r="AMH163" s="1531"/>
      <c r="AMI163" s="1531"/>
      <c r="AMJ163" s="1531"/>
      <c r="AMK163" s="1531"/>
      <c r="AML163" s="1531"/>
      <c r="AMM163" s="1531"/>
      <c r="AMN163" s="1531"/>
      <c r="AMO163" s="1531"/>
      <c r="AMP163" s="1531"/>
      <c r="AMQ163" s="1531"/>
      <c r="AMR163" s="1531"/>
      <c r="AMS163" s="1531"/>
      <c r="AMT163" s="1531"/>
      <c r="AMU163" s="1531"/>
      <c r="AMV163" s="1531"/>
      <c r="AMW163" s="1531"/>
      <c r="AMX163" s="1531"/>
      <c r="AMY163" s="1531"/>
      <c r="AMZ163" s="1531"/>
      <c r="ANA163" s="1531"/>
      <c r="ANB163" s="1531"/>
      <c r="ANC163" s="1531"/>
      <c r="AND163" s="1531"/>
      <c r="ANE163" s="1531"/>
      <c r="ANF163" s="1531"/>
      <c r="ANG163" s="1531"/>
      <c r="ANH163" s="1531"/>
      <c r="ANI163" s="1531"/>
      <c r="ANJ163" s="1531"/>
      <c r="ANK163" s="1531"/>
      <c r="ANL163" s="1531"/>
      <c r="ANM163" s="1531"/>
      <c r="ANN163" s="1531"/>
      <c r="ANO163" s="1531"/>
      <c r="ANP163" s="1531"/>
      <c r="ANQ163" s="1531"/>
      <c r="ANR163" s="1531"/>
      <c r="ANS163" s="1531"/>
      <c r="ANT163" s="1531"/>
      <c r="ANU163" s="1531"/>
      <c r="ANV163" s="1531"/>
      <c r="ANW163" s="1531"/>
      <c r="ANX163" s="1531"/>
      <c r="ANY163" s="1531"/>
      <c r="ANZ163" s="1531"/>
      <c r="AOA163" s="1531"/>
      <c r="AOB163" s="1531"/>
      <c r="AOC163" s="1531"/>
      <c r="AOD163" s="1531"/>
      <c r="AOE163" s="1531"/>
      <c r="AOF163" s="1531"/>
      <c r="AOG163" s="1531"/>
      <c r="AOH163" s="1531"/>
      <c r="AOI163" s="1531"/>
      <c r="AOJ163" s="1531"/>
      <c r="AOK163" s="1531"/>
      <c r="AOL163" s="1531"/>
      <c r="AOM163" s="1531"/>
      <c r="AON163" s="1531"/>
      <c r="AOO163" s="1531"/>
      <c r="AOP163" s="1531"/>
      <c r="AOQ163" s="1531"/>
      <c r="AOR163" s="1531"/>
      <c r="AOS163" s="1531"/>
      <c r="AOT163" s="1531"/>
      <c r="AOU163" s="1531"/>
      <c r="AOV163" s="1531"/>
      <c r="AOW163" s="1531"/>
      <c r="AOX163" s="1531"/>
      <c r="AOY163" s="1531"/>
      <c r="AOZ163" s="1531"/>
      <c r="APA163" s="1531"/>
      <c r="APB163" s="1531"/>
      <c r="APC163" s="1531"/>
      <c r="APD163" s="1531"/>
      <c r="APE163" s="1531"/>
      <c r="APF163" s="1531"/>
      <c r="APG163" s="1531"/>
      <c r="APH163" s="1531"/>
      <c r="API163" s="1531"/>
      <c r="APJ163" s="1531"/>
      <c r="APK163" s="1531"/>
      <c r="APL163" s="1531"/>
      <c r="APM163" s="1531"/>
      <c r="APN163" s="1531"/>
      <c r="APO163" s="1531"/>
      <c r="APP163" s="1531"/>
      <c r="APQ163" s="1531"/>
      <c r="APR163" s="1531"/>
      <c r="APS163" s="1531"/>
      <c r="APT163" s="1531"/>
      <c r="APU163" s="1531"/>
      <c r="APV163" s="1531"/>
      <c r="APW163" s="1531"/>
      <c r="APX163" s="1531"/>
      <c r="APY163" s="1531"/>
      <c r="APZ163" s="1531"/>
      <c r="AQA163" s="1531"/>
      <c r="AQB163" s="1531"/>
      <c r="AQC163" s="1531"/>
      <c r="AQD163" s="1531"/>
      <c r="AQE163" s="1531"/>
      <c r="AQF163" s="1531"/>
      <c r="AQG163" s="1531"/>
      <c r="AQH163" s="1531"/>
      <c r="AQI163" s="1531"/>
      <c r="AQJ163" s="1531"/>
      <c r="AQK163" s="1531"/>
      <c r="AQL163" s="1531"/>
      <c r="AQM163" s="1531"/>
      <c r="AQN163" s="1531"/>
      <c r="AQO163" s="1531"/>
      <c r="AQP163" s="1531"/>
      <c r="AQQ163" s="1531"/>
      <c r="AQR163" s="1531"/>
      <c r="AQS163" s="1531"/>
      <c r="AQT163" s="1531"/>
      <c r="AQU163" s="1531"/>
      <c r="AQV163" s="1531"/>
      <c r="AQW163" s="1531"/>
      <c r="AQX163" s="1531"/>
      <c r="AQY163" s="1531"/>
      <c r="AQZ163" s="1531"/>
      <c r="ARA163" s="1531"/>
      <c r="ARB163" s="1531"/>
      <c r="ARC163" s="1531"/>
      <c r="ARD163" s="1531"/>
      <c r="ARE163" s="1531"/>
      <c r="ARF163" s="1531"/>
      <c r="ARG163" s="1531"/>
      <c r="ARH163" s="1531"/>
      <c r="ARI163" s="1531"/>
      <c r="ARJ163" s="1531"/>
      <c r="ARK163" s="1531"/>
      <c r="ARL163" s="1531"/>
      <c r="ARM163" s="1531"/>
      <c r="ARN163" s="1531"/>
      <c r="ARO163" s="1531"/>
      <c r="ARP163" s="1531"/>
      <c r="ARQ163" s="1531"/>
      <c r="ARR163" s="1531"/>
      <c r="ARS163" s="1531"/>
      <c r="ART163" s="1531"/>
      <c r="ARU163" s="1531"/>
      <c r="ARV163" s="1531"/>
      <c r="ARW163" s="1531"/>
      <c r="ARX163" s="1531"/>
      <c r="ARY163" s="1531"/>
      <c r="ARZ163" s="1531"/>
      <c r="ASA163" s="1531"/>
      <c r="ASB163" s="1531"/>
      <c r="ASC163" s="1531"/>
      <c r="ASD163" s="1531"/>
      <c r="ASE163" s="1531"/>
      <c r="ASF163" s="1531"/>
      <c r="ASG163" s="1531"/>
      <c r="ASH163" s="1531"/>
      <c r="ASI163" s="1531"/>
      <c r="ASJ163" s="1531"/>
      <c r="ASK163" s="1531"/>
      <c r="ASL163" s="1531"/>
      <c r="ASM163" s="1531"/>
      <c r="ASN163" s="1531"/>
      <c r="ASO163" s="1531"/>
      <c r="ASP163" s="1531"/>
      <c r="ASQ163" s="1531"/>
      <c r="ASR163" s="1531"/>
      <c r="ASS163" s="1531"/>
      <c r="AST163" s="1531"/>
      <c r="ASU163" s="1531"/>
      <c r="ASV163" s="1531"/>
      <c r="ASW163" s="1531"/>
      <c r="ASX163" s="1531"/>
      <c r="ASY163" s="1531"/>
      <c r="ASZ163" s="1531"/>
      <c r="ATA163" s="1531"/>
      <c r="ATB163" s="1531"/>
      <c r="ATC163" s="1531"/>
      <c r="ATD163" s="1531"/>
      <c r="ATE163" s="1531"/>
      <c r="ATF163" s="1531"/>
      <c r="ATG163" s="1531"/>
      <c r="ATH163" s="1531"/>
      <c r="ATI163" s="1531"/>
      <c r="ATJ163" s="1531"/>
      <c r="ATK163" s="1531"/>
      <c r="ATL163" s="1531"/>
      <c r="ATM163" s="1531"/>
      <c r="ATN163" s="1531"/>
      <c r="ATO163" s="1531"/>
      <c r="ATP163" s="1531"/>
      <c r="ATQ163" s="1531"/>
      <c r="ATR163" s="1531"/>
      <c r="ATS163" s="1531"/>
      <c r="ATT163" s="1531"/>
      <c r="ATU163" s="1531"/>
      <c r="ATV163" s="1531"/>
      <c r="ATW163" s="1531"/>
      <c r="ATX163" s="1531"/>
      <c r="ATY163" s="1531"/>
      <c r="ATZ163" s="1531"/>
      <c r="AUA163" s="1531"/>
      <c r="AUB163" s="1531"/>
      <c r="AUC163" s="1531"/>
      <c r="AUD163" s="1531"/>
      <c r="AUE163" s="1531"/>
      <c r="AUF163" s="1531"/>
      <c r="AUG163" s="1531"/>
      <c r="AUH163" s="1531"/>
      <c r="AUI163" s="1531"/>
    </row>
    <row r="164" spans="1:1231" s="1449" customFormat="1" ht="31.75" customHeight="1" x14ac:dyDescent="0.75">
      <c r="A164" s="2080"/>
      <c r="B164" s="2080"/>
      <c r="C164" s="1436" t="s">
        <v>315</v>
      </c>
      <c r="D164" s="1436" t="s">
        <v>373</v>
      </c>
      <c r="E164" s="1436" t="s">
        <v>25</v>
      </c>
      <c r="F164" s="1436" t="s">
        <v>12</v>
      </c>
      <c r="G164" s="1437">
        <f t="array" ref="G164">INDEX('Salary . staff rates'!$A$6:$C$28,MATCH(1,('Salary . staff rates'!$A$6:$A$28=E164)*('Salary . staff rates'!$B$6:$B$28=F164),0),3)</f>
        <v>75000</v>
      </c>
      <c r="H164" s="1437">
        <f t="shared" si="122"/>
        <v>526.31578947368428</v>
      </c>
      <c r="I164" s="1438" t="s">
        <v>0</v>
      </c>
      <c r="J164" s="1439" t="s">
        <v>0</v>
      </c>
      <c r="K164" s="1440">
        <v>10</v>
      </c>
      <c r="L164" s="1649">
        <f>IF('Control panel'!$B$12="Included",IF(K164="N/A","",H164*K164),0)</f>
        <v>5263.1578947368425</v>
      </c>
      <c r="M164" s="1441" t="s">
        <v>31</v>
      </c>
      <c r="N164" s="1649">
        <f>IF('Control panel'!$B$12="Included",IF(M164="Yes",L164*'Salary . staff rates'!$C$34,0),0)</f>
        <v>0</v>
      </c>
      <c r="O164" s="1650" t="s">
        <v>416</v>
      </c>
      <c r="P164" s="1849">
        <v>1</v>
      </c>
      <c r="Q164" s="1849">
        <v>1</v>
      </c>
      <c r="R164" s="1650"/>
      <c r="S164" s="1650"/>
      <c r="T164" s="1650"/>
      <c r="U164" s="1650"/>
      <c r="V164" s="1650"/>
      <c r="W164" s="1651">
        <v>1</v>
      </c>
      <c r="X164" s="1444"/>
      <c r="Y164" s="1849">
        <f t="shared" si="123"/>
        <v>5263.1578947368425</v>
      </c>
      <c r="Z164" s="1849">
        <f t="shared" si="124"/>
        <v>0</v>
      </c>
      <c r="AA164" s="1445"/>
      <c r="AB164" s="1849">
        <f t="shared" si="125"/>
        <v>5263.1578947368425</v>
      </c>
      <c r="AC164" s="1849">
        <f t="shared" si="126"/>
        <v>0</v>
      </c>
      <c r="AD164" s="1447"/>
      <c r="AE164" s="1448"/>
      <c r="AF164" s="1448"/>
      <c r="AL164" s="1450"/>
      <c r="AN164" s="1451">
        <f t="shared" si="127"/>
        <v>0</v>
      </c>
      <c r="AO164" s="1451">
        <f t="shared" si="128"/>
        <v>0</v>
      </c>
      <c r="AP164" s="1531"/>
      <c r="AQ164" s="1531"/>
      <c r="AR164" s="1531"/>
      <c r="AS164" s="1531"/>
      <c r="AT164" s="1531"/>
      <c r="AU164" s="1531"/>
      <c r="AV164" s="1531"/>
      <c r="AW164" s="1531"/>
      <c r="AX164" s="1531"/>
      <c r="AY164" s="1531"/>
      <c r="AZ164" s="1531"/>
      <c r="BA164" s="1531"/>
      <c r="BB164" s="1531"/>
      <c r="BC164" s="1531"/>
      <c r="BD164" s="1531"/>
      <c r="BE164" s="1531"/>
      <c r="BF164" s="1531"/>
      <c r="BG164" s="1531"/>
      <c r="BH164" s="1531"/>
      <c r="BI164" s="1531"/>
      <c r="BJ164" s="1531"/>
      <c r="BK164" s="1531"/>
      <c r="BL164" s="1531"/>
      <c r="BM164" s="1531"/>
      <c r="BN164" s="1531"/>
      <c r="BO164" s="1531"/>
      <c r="BP164" s="1531"/>
      <c r="BQ164" s="1531"/>
      <c r="BR164" s="1531"/>
      <c r="BS164" s="1531"/>
      <c r="BT164" s="1531"/>
      <c r="BU164" s="1531"/>
      <c r="BV164" s="1531"/>
      <c r="BW164" s="1531"/>
      <c r="BX164" s="1531"/>
      <c r="BY164" s="1531"/>
      <c r="BZ164" s="1531"/>
      <c r="CA164" s="1531"/>
      <c r="CB164" s="1531"/>
      <c r="CC164" s="1531"/>
      <c r="CD164" s="1531"/>
      <c r="CE164" s="1531"/>
      <c r="CF164" s="1531"/>
      <c r="CG164" s="1531"/>
      <c r="CH164" s="1531"/>
      <c r="CI164" s="1531"/>
      <c r="CJ164" s="1531"/>
      <c r="CK164" s="1531"/>
      <c r="CL164" s="1531"/>
      <c r="CM164" s="1531"/>
      <c r="CN164" s="1531"/>
      <c r="CO164" s="1531"/>
      <c r="CP164" s="1531"/>
      <c r="CQ164" s="1531"/>
      <c r="CR164" s="1531"/>
      <c r="CS164" s="1531"/>
      <c r="CT164" s="1531"/>
      <c r="CU164" s="1531"/>
      <c r="CV164" s="1531"/>
      <c r="CW164" s="1531"/>
      <c r="CX164" s="1531"/>
      <c r="CY164" s="1531"/>
      <c r="CZ164" s="1531"/>
      <c r="DA164" s="1531"/>
      <c r="DB164" s="1531"/>
      <c r="DC164" s="1531"/>
      <c r="DD164" s="1531"/>
      <c r="DE164" s="1531"/>
      <c r="DF164" s="1531"/>
      <c r="DG164" s="1531"/>
      <c r="DH164" s="1531"/>
      <c r="DI164" s="1531"/>
      <c r="DJ164" s="1531"/>
      <c r="DK164" s="1531"/>
      <c r="DL164" s="1531"/>
      <c r="DM164" s="1531"/>
      <c r="DN164" s="1531"/>
      <c r="DO164" s="1531"/>
      <c r="DP164" s="1531"/>
      <c r="DQ164" s="1531"/>
      <c r="DR164" s="1531"/>
      <c r="DS164" s="1531"/>
      <c r="DT164" s="1531"/>
      <c r="DU164" s="1531"/>
      <c r="DV164" s="1531"/>
      <c r="DW164" s="1531"/>
      <c r="DX164" s="1531"/>
      <c r="DY164" s="1531"/>
      <c r="DZ164" s="1531"/>
      <c r="EA164" s="1531"/>
      <c r="EB164" s="1531"/>
      <c r="EC164" s="1531"/>
      <c r="ED164" s="1531"/>
      <c r="EE164" s="1531"/>
      <c r="EF164" s="1531"/>
      <c r="EG164" s="1531"/>
      <c r="EH164" s="1531"/>
      <c r="EI164" s="1531"/>
      <c r="EJ164" s="1531"/>
      <c r="EK164" s="1531"/>
      <c r="EL164" s="1531"/>
      <c r="EM164" s="1531"/>
      <c r="EN164" s="1531"/>
      <c r="EO164" s="1531"/>
      <c r="EP164" s="1531"/>
      <c r="EQ164" s="1531"/>
      <c r="ER164" s="1531"/>
      <c r="ES164" s="1531"/>
      <c r="ET164" s="1531"/>
      <c r="EU164" s="1531"/>
      <c r="EV164" s="1531"/>
      <c r="EW164" s="1531"/>
      <c r="EX164" s="1531"/>
      <c r="EY164" s="1531"/>
      <c r="EZ164" s="1531"/>
      <c r="FA164" s="1531"/>
      <c r="FB164" s="1531"/>
      <c r="FC164" s="1531"/>
      <c r="FD164" s="1531"/>
      <c r="FE164" s="1531"/>
      <c r="FF164" s="1531"/>
      <c r="FG164" s="1531"/>
      <c r="FH164" s="1531"/>
      <c r="FI164" s="1531"/>
      <c r="FJ164" s="1531"/>
      <c r="FK164" s="1531"/>
      <c r="FL164" s="1531"/>
      <c r="FM164" s="1531"/>
      <c r="FN164" s="1531"/>
      <c r="FO164" s="1531"/>
      <c r="FP164" s="1531"/>
      <c r="FQ164" s="1531"/>
      <c r="FR164" s="1531"/>
      <c r="FS164" s="1531"/>
      <c r="FT164" s="1531"/>
      <c r="FU164" s="1531"/>
      <c r="FV164" s="1531"/>
      <c r="FW164" s="1531"/>
      <c r="FX164" s="1531"/>
      <c r="FY164" s="1531"/>
      <c r="FZ164" s="1531"/>
      <c r="GA164" s="1531"/>
      <c r="GB164" s="1531"/>
      <c r="GC164" s="1531"/>
      <c r="GD164" s="1531"/>
      <c r="GE164" s="1531"/>
      <c r="GF164" s="1531"/>
      <c r="GG164" s="1531"/>
      <c r="GH164" s="1531"/>
      <c r="GI164" s="1531"/>
      <c r="GJ164" s="1531"/>
      <c r="GK164" s="1531"/>
      <c r="GL164" s="1531"/>
      <c r="GM164" s="1531"/>
      <c r="GN164" s="1531"/>
      <c r="GO164" s="1531"/>
      <c r="GP164" s="1531"/>
      <c r="GQ164" s="1531"/>
      <c r="GR164" s="1531"/>
      <c r="GS164" s="1531"/>
      <c r="GT164" s="1531"/>
      <c r="GU164" s="1531"/>
      <c r="GV164" s="1531"/>
      <c r="GW164" s="1531"/>
      <c r="GX164" s="1531"/>
      <c r="GY164" s="1531"/>
      <c r="GZ164" s="1531"/>
      <c r="HA164" s="1531"/>
      <c r="HB164" s="1531"/>
      <c r="HC164" s="1531"/>
      <c r="HD164" s="1531"/>
      <c r="HE164" s="1531"/>
      <c r="HF164" s="1531"/>
      <c r="HG164" s="1531"/>
      <c r="HH164" s="1531"/>
      <c r="HI164" s="1531"/>
      <c r="HJ164" s="1531"/>
      <c r="HK164" s="1531"/>
      <c r="HL164" s="1531"/>
      <c r="HM164" s="1531"/>
      <c r="HN164" s="1531"/>
      <c r="HO164" s="1531"/>
      <c r="HP164" s="1531"/>
      <c r="HQ164" s="1531"/>
      <c r="HR164" s="1531"/>
      <c r="HS164" s="1531"/>
      <c r="HT164" s="1531"/>
      <c r="HU164" s="1531"/>
      <c r="HV164" s="1531"/>
      <c r="HW164" s="1531"/>
      <c r="HX164" s="1531"/>
      <c r="HY164" s="1531"/>
      <c r="HZ164" s="1531"/>
      <c r="IA164" s="1531"/>
      <c r="IB164" s="1531"/>
      <c r="IC164" s="1531"/>
      <c r="ID164" s="1531"/>
      <c r="IE164" s="1531"/>
      <c r="IF164" s="1531"/>
      <c r="IG164" s="1531"/>
      <c r="IH164" s="1531"/>
      <c r="II164" s="1531"/>
      <c r="IJ164" s="1531"/>
      <c r="IK164" s="1531"/>
      <c r="IL164" s="1531"/>
      <c r="IM164" s="1531"/>
      <c r="IN164" s="1531"/>
      <c r="IO164" s="1531"/>
      <c r="IP164" s="1531"/>
      <c r="IQ164" s="1531"/>
      <c r="IR164" s="1531"/>
      <c r="IS164" s="1531"/>
      <c r="IT164" s="1531"/>
      <c r="IU164" s="1531"/>
      <c r="IV164" s="1531"/>
      <c r="IW164" s="1531"/>
      <c r="IX164" s="1531"/>
      <c r="IY164" s="1531"/>
      <c r="IZ164" s="1531"/>
      <c r="JA164" s="1531"/>
      <c r="JB164" s="1531"/>
      <c r="JC164" s="1531"/>
      <c r="JD164" s="1531"/>
      <c r="JE164" s="1531"/>
      <c r="JF164" s="1531"/>
      <c r="JG164" s="1531"/>
      <c r="JH164" s="1531"/>
      <c r="JI164" s="1531"/>
      <c r="JJ164" s="1531"/>
      <c r="JK164" s="1531"/>
      <c r="JL164" s="1531"/>
      <c r="JM164" s="1531"/>
      <c r="JN164" s="1531"/>
      <c r="JO164" s="1531"/>
      <c r="JP164" s="1531"/>
      <c r="JQ164" s="1531"/>
      <c r="JR164" s="1531"/>
      <c r="JS164" s="1531"/>
      <c r="JT164" s="1531"/>
      <c r="JU164" s="1531"/>
      <c r="JV164" s="1531"/>
      <c r="JW164" s="1531"/>
      <c r="JX164" s="1531"/>
      <c r="JY164" s="1531"/>
      <c r="JZ164" s="1531"/>
      <c r="KA164" s="1531"/>
      <c r="KB164" s="1531"/>
      <c r="KC164" s="1531"/>
      <c r="KD164" s="1531"/>
      <c r="KE164" s="1531"/>
      <c r="KF164" s="1531"/>
      <c r="KG164" s="1531"/>
      <c r="KH164" s="1531"/>
      <c r="KI164" s="1531"/>
      <c r="KJ164" s="1531"/>
      <c r="KK164" s="1531"/>
      <c r="KL164" s="1531"/>
      <c r="KM164" s="1531"/>
      <c r="KN164" s="1531"/>
      <c r="KO164" s="1531"/>
      <c r="KP164" s="1531"/>
      <c r="KQ164" s="1531"/>
      <c r="KR164" s="1531"/>
      <c r="KS164" s="1531"/>
      <c r="KT164" s="1531"/>
      <c r="KU164" s="1531"/>
      <c r="KV164" s="1531"/>
      <c r="KW164" s="1531"/>
      <c r="KX164" s="1531"/>
      <c r="KY164" s="1531"/>
      <c r="KZ164" s="1531"/>
      <c r="LA164" s="1531"/>
      <c r="LB164" s="1531"/>
      <c r="LC164" s="1531"/>
      <c r="LD164" s="1531"/>
      <c r="LE164" s="1531"/>
      <c r="LF164" s="1531"/>
      <c r="LG164" s="1531"/>
      <c r="LH164" s="1531"/>
      <c r="LI164" s="1531"/>
      <c r="LJ164" s="1531"/>
      <c r="LK164" s="1531"/>
      <c r="LL164" s="1531"/>
      <c r="LM164" s="1531"/>
      <c r="LN164" s="1531"/>
      <c r="LO164" s="1531"/>
      <c r="LP164" s="1531"/>
      <c r="LQ164" s="1531"/>
      <c r="LR164" s="1531"/>
      <c r="LS164" s="1531"/>
      <c r="LT164" s="1531"/>
      <c r="LU164" s="1531"/>
      <c r="LV164" s="1531"/>
      <c r="LW164" s="1531"/>
      <c r="LX164" s="1531"/>
      <c r="LY164" s="1531"/>
      <c r="LZ164" s="1531"/>
      <c r="MA164" s="1531"/>
      <c r="MB164" s="1531"/>
      <c r="MC164" s="1531"/>
      <c r="MD164" s="1531"/>
      <c r="ME164" s="1531"/>
      <c r="MF164" s="1531"/>
      <c r="MG164" s="1531"/>
      <c r="MH164" s="1531"/>
      <c r="MI164" s="1531"/>
      <c r="MJ164" s="1531"/>
      <c r="MK164" s="1531"/>
      <c r="ML164" s="1531"/>
      <c r="MM164" s="1531"/>
      <c r="MN164" s="1531"/>
      <c r="MO164" s="1531"/>
      <c r="MP164" s="1531"/>
      <c r="MQ164" s="1531"/>
      <c r="MR164" s="1531"/>
      <c r="MS164" s="1531"/>
      <c r="MT164" s="1531"/>
      <c r="MU164" s="1531"/>
      <c r="MV164" s="1531"/>
      <c r="MW164" s="1531"/>
      <c r="MX164" s="1531"/>
      <c r="MY164" s="1531"/>
      <c r="MZ164" s="1531"/>
      <c r="NA164" s="1531"/>
      <c r="NB164" s="1531"/>
      <c r="NC164" s="1531"/>
      <c r="ND164" s="1531"/>
      <c r="NE164" s="1531"/>
      <c r="NF164" s="1531"/>
      <c r="NG164" s="1531"/>
      <c r="NH164" s="1531"/>
      <c r="NI164" s="1531"/>
      <c r="NJ164" s="1531"/>
      <c r="NK164" s="1531"/>
      <c r="NL164" s="1531"/>
      <c r="NM164" s="1531"/>
      <c r="NN164" s="1531"/>
      <c r="NO164" s="1531"/>
      <c r="NP164" s="1531"/>
      <c r="NQ164" s="1531"/>
      <c r="NR164" s="1531"/>
      <c r="NS164" s="1531"/>
      <c r="NT164" s="1531"/>
      <c r="NU164" s="1531"/>
      <c r="NV164" s="1531"/>
      <c r="NW164" s="1531"/>
      <c r="NX164" s="1531"/>
      <c r="NY164" s="1531"/>
      <c r="NZ164" s="1531"/>
      <c r="OA164" s="1531"/>
      <c r="OB164" s="1531"/>
      <c r="OC164" s="1531"/>
      <c r="OD164" s="1531"/>
      <c r="OE164" s="1531"/>
      <c r="OF164" s="1531"/>
      <c r="OG164" s="1531"/>
      <c r="OH164" s="1531"/>
      <c r="OI164" s="1531"/>
      <c r="OJ164" s="1531"/>
      <c r="OK164" s="1531"/>
      <c r="OL164" s="1531"/>
      <c r="OM164" s="1531"/>
      <c r="ON164" s="1531"/>
      <c r="OO164" s="1531"/>
      <c r="OP164" s="1531"/>
      <c r="OQ164" s="1531"/>
      <c r="OR164" s="1531"/>
      <c r="OS164" s="1531"/>
      <c r="OT164" s="1531"/>
      <c r="OU164" s="1531"/>
      <c r="OV164" s="1531"/>
      <c r="OW164" s="1531"/>
      <c r="OX164" s="1531"/>
      <c r="OY164" s="1531"/>
      <c r="OZ164" s="1531"/>
      <c r="PA164" s="1531"/>
      <c r="PB164" s="1531"/>
      <c r="PC164" s="1531"/>
      <c r="PD164" s="1531"/>
      <c r="PE164" s="1531"/>
      <c r="PF164" s="1531"/>
      <c r="PG164" s="1531"/>
      <c r="PH164" s="1531"/>
      <c r="PI164" s="1531"/>
      <c r="PJ164" s="1531"/>
      <c r="PK164" s="1531"/>
      <c r="PL164" s="1531"/>
      <c r="PM164" s="1531"/>
      <c r="PN164" s="1531"/>
      <c r="PO164" s="1531"/>
      <c r="PP164" s="1531"/>
      <c r="PQ164" s="1531"/>
      <c r="PR164" s="1531"/>
      <c r="PS164" s="1531"/>
      <c r="PT164" s="1531"/>
      <c r="PU164" s="1531"/>
      <c r="PV164" s="1531"/>
      <c r="PW164" s="1531"/>
      <c r="PX164" s="1531"/>
      <c r="PY164" s="1531"/>
      <c r="PZ164" s="1531"/>
      <c r="QA164" s="1531"/>
      <c r="QB164" s="1531"/>
      <c r="QC164" s="1531"/>
      <c r="QD164" s="1531"/>
      <c r="QE164" s="1531"/>
      <c r="QF164" s="1531"/>
      <c r="QG164" s="1531"/>
      <c r="QH164" s="1531"/>
      <c r="QI164" s="1531"/>
      <c r="QJ164" s="1531"/>
      <c r="QK164" s="1531"/>
      <c r="QL164" s="1531"/>
      <c r="QM164" s="1531"/>
      <c r="QN164" s="1531"/>
      <c r="QO164" s="1531"/>
      <c r="QP164" s="1531"/>
      <c r="QQ164" s="1531"/>
      <c r="QR164" s="1531"/>
      <c r="QS164" s="1531"/>
      <c r="QT164" s="1531"/>
      <c r="QU164" s="1531"/>
      <c r="QV164" s="1531"/>
      <c r="QW164" s="1531"/>
      <c r="QX164" s="1531"/>
      <c r="QY164" s="1531"/>
      <c r="QZ164" s="1531"/>
      <c r="RA164" s="1531"/>
      <c r="RB164" s="1531"/>
      <c r="RC164" s="1531"/>
      <c r="RD164" s="1531"/>
      <c r="RE164" s="1531"/>
      <c r="RF164" s="1531"/>
      <c r="RG164" s="1531"/>
      <c r="RH164" s="1531"/>
      <c r="RI164" s="1531"/>
      <c r="RJ164" s="1531"/>
      <c r="RK164" s="1531"/>
      <c r="RL164" s="1531"/>
      <c r="RM164" s="1531"/>
      <c r="RN164" s="1531"/>
      <c r="RO164" s="1531"/>
      <c r="RP164" s="1531"/>
      <c r="RQ164" s="1531"/>
      <c r="RR164" s="1531"/>
      <c r="RS164" s="1531"/>
      <c r="RT164" s="1531"/>
      <c r="RU164" s="1531"/>
      <c r="RV164" s="1531"/>
      <c r="RW164" s="1531"/>
      <c r="RX164" s="1531"/>
      <c r="RY164" s="1531"/>
      <c r="RZ164" s="1531"/>
      <c r="SA164" s="1531"/>
      <c r="SB164" s="1531"/>
      <c r="SC164" s="1531"/>
      <c r="SD164" s="1531"/>
      <c r="SE164" s="1531"/>
      <c r="SF164" s="1531"/>
      <c r="SG164" s="1531"/>
      <c r="SH164" s="1531"/>
      <c r="SI164" s="1531"/>
      <c r="SJ164" s="1531"/>
      <c r="SK164" s="1531"/>
      <c r="SL164" s="1531"/>
      <c r="SM164" s="1531"/>
      <c r="SN164" s="1531"/>
      <c r="SO164" s="1531"/>
      <c r="SP164" s="1531"/>
      <c r="SQ164" s="1531"/>
      <c r="SR164" s="1531"/>
      <c r="SS164" s="1531"/>
      <c r="ST164" s="1531"/>
      <c r="SU164" s="1531"/>
      <c r="SV164" s="1531"/>
      <c r="SW164" s="1531"/>
      <c r="SX164" s="1531"/>
      <c r="SY164" s="1531"/>
      <c r="SZ164" s="1531"/>
      <c r="TA164" s="1531"/>
      <c r="TB164" s="1531"/>
      <c r="TC164" s="1531"/>
      <c r="TD164" s="1531"/>
      <c r="TE164" s="1531"/>
      <c r="TF164" s="1531"/>
      <c r="TG164" s="1531"/>
      <c r="TH164" s="1531"/>
      <c r="TI164" s="1531"/>
      <c r="TJ164" s="1531"/>
      <c r="TK164" s="1531"/>
      <c r="TL164" s="1531"/>
      <c r="TM164" s="1531"/>
      <c r="TN164" s="1531"/>
      <c r="TO164" s="1531"/>
      <c r="TP164" s="1531"/>
      <c r="TQ164" s="1531"/>
      <c r="TR164" s="1531"/>
      <c r="TS164" s="1531"/>
      <c r="TT164" s="1531"/>
      <c r="TU164" s="1531"/>
      <c r="TV164" s="1531"/>
      <c r="TW164" s="1531"/>
      <c r="TX164" s="1531"/>
      <c r="TY164" s="1531"/>
      <c r="TZ164" s="1531"/>
      <c r="UA164" s="1531"/>
      <c r="UB164" s="1531"/>
      <c r="UC164" s="1531"/>
      <c r="UD164" s="1531"/>
      <c r="UE164" s="1531"/>
      <c r="UF164" s="1531"/>
      <c r="UG164" s="1531"/>
      <c r="UH164" s="1531"/>
      <c r="UI164" s="1531"/>
      <c r="UJ164" s="1531"/>
      <c r="UK164" s="1531"/>
      <c r="UL164" s="1531"/>
      <c r="UM164" s="1531"/>
      <c r="UN164" s="1531"/>
      <c r="UO164" s="1531"/>
      <c r="UP164" s="1531"/>
      <c r="UQ164" s="1531"/>
      <c r="UR164" s="1531"/>
      <c r="US164" s="1531"/>
      <c r="UT164" s="1531"/>
      <c r="UU164" s="1531"/>
      <c r="UV164" s="1531"/>
      <c r="UW164" s="1531"/>
      <c r="UX164" s="1531"/>
      <c r="UY164" s="1531"/>
      <c r="UZ164" s="1531"/>
      <c r="VA164" s="1531"/>
      <c r="VB164" s="1531"/>
      <c r="VC164" s="1531"/>
      <c r="VD164" s="1531"/>
      <c r="VE164" s="1531"/>
      <c r="VF164" s="1531"/>
      <c r="VG164" s="1531"/>
      <c r="VH164" s="1531"/>
      <c r="VI164" s="1531"/>
      <c r="VJ164" s="1531"/>
      <c r="VK164" s="1531"/>
      <c r="VL164" s="1531"/>
      <c r="VM164" s="1531"/>
      <c r="VN164" s="1531"/>
      <c r="VO164" s="1531"/>
      <c r="VP164" s="1531"/>
      <c r="VQ164" s="1531"/>
      <c r="VR164" s="1531"/>
      <c r="VS164" s="1531"/>
      <c r="VT164" s="1531"/>
      <c r="VU164" s="1531"/>
      <c r="VV164" s="1531"/>
      <c r="VW164" s="1531"/>
      <c r="VX164" s="1531"/>
      <c r="VY164" s="1531"/>
      <c r="VZ164" s="1531"/>
      <c r="WA164" s="1531"/>
      <c r="WB164" s="1531"/>
      <c r="WC164" s="1531"/>
      <c r="WD164" s="1531"/>
      <c r="WE164" s="1531"/>
      <c r="WF164" s="1531"/>
      <c r="WG164" s="1531"/>
      <c r="WH164" s="1531"/>
      <c r="WI164" s="1531"/>
      <c r="WJ164" s="1531"/>
      <c r="WK164" s="1531"/>
      <c r="WL164" s="1531"/>
      <c r="WM164" s="1531"/>
      <c r="WN164" s="1531"/>
      <c r="WO164" s="1531"/>
      <c r="WP164" s="1531"/>
      <c r="WQ164" s="1531"/>
      <c r="WR164" s="1531"/>
      <c r="WS164" s="1531"/>
      <c r="WT164" s="1531"/>
      <c r="WU164" s="1531"/>
      <c r="WV164" s="1531"/>
      <c r="WW164" s="1531"/>
      <c r="WX164" s="1531"/>
      <c r="WY164" s="1531"/>
      <c r="WZ164" s="1531"/>
      <c r="XA164" s="1531"/>
      <c r="XB164" s="1531"/>
      <c r="XC164" s="1531"/>
      <c r="XD164" s="1531"/>
      <c r="XE164" s="1531"/>
      <c r="XF164" s="1531"/>
      <c r="XG164" s="1531"/>
      <c r="XH164" s="1531"/>
      <c r="XI164" s="1531"/>
      <c r="XJ164" s="1531"/>
      <c r="XK164" s="1531"/>
      <c r="XL164" s="1531"/>
      <c r="XM164" s="1531"/>
      <c r="XN164" s="1531"/>
      <c r="XO164" s="1531"/>
      <c r="XP164" s="1531"/>
      <c r="XQ164" s="1531"/>
      <c r="XR164" s="1531"/>
      <c r="XS164" s="1531"/>
      <c r="XT164" s="1531"/>
      <c r="XU164" s="1531"/>
      <c r="XV164" s="1531"/>
      <c r="XW164" s="1531"/>
      <c r="XX164" s="1531"/>
      <c r="XY164" s="1531"/>
      <c r="XZ164" s="1531"/>
      <c r="YA164" s="1531"/>
      <c r="YB164" s="1531"/>
      <c r="YC164" s="1531"/>
      <c r="YD164" s="1531"/>
      <c r="YE164" s="1531"/>
      <c r="YF164" s="1531"/>
      <c r="YG164" s="1531"/>
      <c r="YH164" s="1531"/>
      <c r="YI164" s="1531"/>
      <c r="YJ164" s="1531"/>
      <c r="YK164" s="1531"/>
      <c r="YL164" s="1531"/>
      <c r="YM164" s="1531"/>
      <c r="YN164" s="1531"/>
      <c r="YO164" s="1531"/>
      <c r="YP164" s="1531"/>
      <c r="YQ164" s="1531"/>
      <c r="YR164" s="1531"/>
      <c r="YS164" s="1531"/>
      <c r="YT164" s="1531"/>
      <c r="YU164" s="1531"/>
      <c r="YV164" s="1531"/>
      <c r="YW164" s="1531"/>
      <c r="YX164" s="1531"/>
      <c r="YY164" s="1531"/>
      <c r="YZ164" s="1531"/>
      <c r="ZA164" s="1531"/>
      <c r="ZB164" s="1531"/>
      <c r="ZC164" s="1531"/>
      <c r="ZD164" s="1531"/>
      <c r="ZE164" s="1531"/>
      <c r="ZF164" s="1531"/>
      <c r="ZG164" s="1531"/>
      <c r="ZH164" s="1531"/>
      <c r="ZI164" s="1531"/>
      <c r="ZJ164" s="1531"/>
      <c r="ZK164" s="1531"/>
      <c r="ZL164" s="1531"/>
      <c r="ZM164" s="1531"/>
      <c r="ZN164" s="1531"/>
      <c r="ZO164" s="1531"/>
      <c r="ZP164" s="1531"/>
      <c r="ZQ164" s="1531"/>
      <c r="ZR164" s="1531"/>
      <c r="ZS164" s="1531"/>
      <c r="ZT164" s="1531"/>
      <c r="ZU164" s="1531"/>
      <c r="ZV164" s="1531"/>
      <c r="ZW164" s="1531"/>
      <c r="ZX164" s="1531"/>
      <c r="ZY164" s="1531"/>
      <c r="ZZ164" s="1531"/>
      <c r="AAA164" s="1531"/>
      <c r="AAB164" s="1531"/>
      <c r="AAC164" s="1531"/>
      <c r="AAD164" s="1531"/>
      <c r="AAE164" s="1531"/>
      <c r="AAF164" s="1531"/>
      <c r="AAG164" s="1531"/>
      <c r="AAH164" s="1531"/>
      <c r="AAI164" s="1531"/>
      <c r="AAJ164" s="1531"/>
      <c r="AAK164" s="1531"/>
      <c r="AAL164" s="1531"/>
      <c r="AAM164" s="1531"/>
      <c r="AAN164" s="1531"/>
      <c r="AAO164" s="1531"/>
      <c r="AAP164" s="1531"/>
      <c r="AAQ164" s="1531"/>
      <c r="AAR164" s="1531"/>
      <c r="AAS164" s="1531"/>
      <c r="AAT164" s="1531"/>
      <c r="AAU164" s="1531"/>
      <c r="AAV164" s="1531"/>
      <c r="AAW164" s="1531"/>
      <c r="AAX164" s="1531"/>
      <c r="AAY164" s="1531"/>
      <c r="AAZ164" s="1531"/>
      <c r="ABA164" s="1531"/>
      <c r="ABB164" s="1531"/>
      <c r="ABC164" s="1531"/>
      <c r="ABD164" s="1531"/>
      <c r="ABE164" s="1531"/>
      <c r="ABF164" s="1531"/>
      <c r="ABG164" s="1531"/>
      <c r="ABH164" s="1531"/>
      <c r="ABI164" s="1531"/>
      <c r="ABJ164" s="1531"/>
      <c r="ABK164" s="1531"/>
      <c r="ABL164" s="1531"/>
      <c r="ABM164" s="1531"/>
      <c r="ABN164" s="1531"/>
      <c r="ABO164" s="1531"/>
      <c r="ABP164" s="1531"/>
      <c r="ABQ164" s="1531"/>
      <c r="ABR164" s="1531"/>
      <c r="ABS164" s="1531"/>
      <c r="ABT164" s="1531"/>
      <c r="ABU164" s="1531"/>
      <c r="ABV164" s="1531"/>
      <c r="ABW164" s="1531"/>
      <c r="ABX164" s="1531"/>
      <c r="ABY164" s="1531"/>
      <c r="ABZ164" s="1531"/>
      <c r="ACA164" s="1531"/>
      <c r="ACB164" s="1531"/>
      <c r="ACC164" s="1531"/>
      <c r="ACD164" s="1531"/>
      <c r="ACE164" s="1531"/>
      <c r="ACF164" s="1531"/>
      <c r="ACG164" s="1531"/>
      <c r="ACH164" s="1531"/>
      <c r="ACI164" s="1531"/>
      <c r="ACJ164" s="1531"/>
      <c r="ACK164" s="1531"/>
      <c r="ACL164" s="1531"/>
      <c r="ACM164" s="1531"/>
      <c r="ACN164" s="1531"/>
      <c r="ACO164" s="1531"/>
      <c r="ACP164" s="1531"/>
      <c r="ACQ164" s="1531"/>
      <c r="ACR164" s="1531"/>
      <c r="ACS164" s="1531"/>
      <c r="ACT164" s="1531"/>
      <c r="ACU164" s="1531"/>
      <c r="ACV164" s="1531"/>
      <c r="ACW164" s="1531"/>
      <c r="ACX164" s="1531"/>
      <c r="ACY164" s="1531"/>
      <c r="ACZ164" s="1531"/>
      <c r="ADA164" s="1531"/>
      <c r="ADB164" s="1531"/>
      <c r="ADC164" s="1531"/>
      <c r="ADD164" s="1531"/>
      <c r="ADE164" s="1531"/>
      <c r="ADF164" s="1531"/>
      <c r="ADG164" s="1531"/>
      <c r="ADH164" s="1531"/>
      <c r="ADI164" s="1531"/>
      <c r="ADJ164" s="1531"/>
      <c r="ADK164" s="1531"/>
      <c r="ADL164" s="1531"/>
      <c r="ADM164" s="1531"/>
      <c r="ADN164" s="1531"/>
      <c r="ADO164" s="1531"/>
      <c r="ADP164" s="1531"/>
      <c r="ADQ164" s="1531"/>
      <c r="ADR164" s="1531"/>
      <c r="ADS164" s="1531"/>
      <c r="ADT164" s="1531"/>
      <c r="ADU164" s="1531"/>
      <c r="ADV164" s="1531"/>
      <c r="ADW164" s="1531"/>
      <c r="ADX164" s="1531"/>
      <c r="ADY164" s="1531"/>
      <c r="ADZ164" s="1531"/>
      <c r="AEA164" s="1531"/>
      <c r="AEB164" s="1531"/>
      <c r="AEC164" s="1531"/>
      <c r="AED164" s="1531"/>
      <c r="AEE164" s="1531"/>
      <c r="AEF164" s="1531"/>
      <c r="AEG164" s="1531"/>
      <c r="AEH164" s="1531"/>
      <c r="AEI164" s="1531"/>
      <c r="AEJ164" s="1531"/>
      <c r="AEK164" s="1531"/>
      <c r="AEL164" s="1531"/>
      <c r="AEM164" s="1531"/>
      <c r="AEN164" s="1531"/>
      <c r="AEO164" s="1531"/>
      <c r="AEP164" s="1531"/>
      <c r="AEQ164" s="1531"/>
      <c r="AER164" s="1531"/>
      <c r="AES164" s="1531"/>
      <c r="AET164" s="1531"/>
      <c r="AEU164" s="1531"/>
      <c r="AEV164" s="1531"/>
      <c r="AEW164" s="1531"/>
      <c r="AEX164" s="1531"/>
      <c r="AEY164" s="1531"/>
      <c r="AEZ164" s="1531"/>
      <c r="AFA164" s="1531"/>
      <c r="AFB164" s="1531"/>
      <c r="AFC164" s="1531"/>
      <c r="AFD164" s="1531"/>
      <c r="AFE164" s="1531"/>
      <c r="AFF164" s="1531"/>
      <c r="AFG164" s="1531"/>
      <c r="AFH164" s="1531"/>
      <c r="AFI164" s="1531"/>
      <c r="AFJ164" s="1531"/>
      <c r="AFK164" s="1531"/>
      <c r="AFL164" s="1531"/>
      <c r="AFM164" s="1531"/>
      <c r="AFN164" s="1531"/>
      <c r="AFO164" s="1531"/>
      <c r="AFP164" s="1531"/>
      <c r="AFQ164" s="1531"/>
      <c r="AFR164" s="1531"/>
      <c r="AFS164" s="1531"/>
      <c r="AFT164" s="1531"/>
      <c r="AFU164" s="1531"/>
      <c r="AFV164" s="1531"/>
      <c r="AFW164" s="1531"/>
      <c r="AFX164" s="1531"/>
      <c r="AFY164" s="1531"/>
      <c r="AFZ164" s="1531"/>
      <c r="AGA164" s="1531"/>
      <c r="AGB164" s="1531"/>
      <c r="AGC164" s="1531"/>
      <c r="AGD164" s="1531"/>
      <c r="AGE164" s="1531"/>
      <c r="AGF164" s="1531"/>
      <c r="AGG164" s="1531"/>
      <c r="AGH164" s="1531"/>
      <c r="AGI164" s="1531"/>
      <c r="AGJ164" s="1531"/>
      <c r="AGK164" s="1531"/>
      <c r="AGL164" s="1531"/>
      <c r="AGM164" s="1531"/>
      <c r="AGN164" s="1531"/>
      <c r="AGO164" s="1531"/>
      <c r="AGP164" s="1531"/>
      <c r="AGQ164" s="1531"/>
      <c r="AGR164" s="1531"/>
      <c r="AGS164" s="1531"/>
      <c r="AGT164" s="1531"/>
      <c r="AGU164" s="1531"/>
      <c r="AGV164" s="1531"/>
      <c r="AGW164" s="1531"/>
      <c r="AGX164" s="1531"/>
      <c r="AGY164" s="1531"/>
      <c r="AGZ164" s="1531"/>
      <c r="AHA164" s="1531"/>
      <c r="AHB164" s="1531"/>
      <c r="AHC164" s="1531"/>
      <c r="AHD164" s="1531"/>
      <c r="AHE164" s="1531"/>
      <c r="AHF164" s="1531"/>
      <c r="AHG164" s="1531"/>
      <c r="AHH164" s="1531"/>
      <c r="AHI164" s="1531"/>
      <c r="AHJ164" s="1531"/>
      <c r="AHK164" s="1531"/>
      <c r="AHL164" s="1531"/>
      <c r="AHM164" s="1531"/>
      <c r="AHN164" s="1531"/>
      <c r="AHO164" s="1531"/>
      <c r="AHP164" s="1531"/>
      <c r="AHQ164" s="1531"/>
      <c r="AHR164" s="1531"/>
      <c r="AHS164" s="1531"/>
      <c r="AHT164" s="1531"/>
      <c r="AHU164" s="1531"/>
      <c r="AHV164" s="1531"/>
      <c r="AHW164" s="1531"/>
      <c r="AHX164" s="1531"/>
      <c r="AHY164" s="1531"/>
      <c r="AHZ164" s="1531"/>
      <c r="AIA164" s="1531"/>
      <c r="AIB164" s="1531"/>
      <c r="AIC164" s="1531"/>
      <c r="AID164" s="1531"/>
      <c r="AIE164" s="1531"/>
      <c r="AIF164" s="1531"/>
      <c r="AIG164" s="1531"/>
      <c r="AIH164" s="1531"/>
      <c r="AII164" s="1531"/>
      <c r="AIJ164" s="1531"/>
      <c r="AIK164" s="1531"/>
      <c r="AIL164" s="1531"/>
      <c r="AIM164" s="1531"/>
      <c r="AIN164" s="1531"/>
      <c r="AIO164" s="1531"/>
      <c r="AIP164" s="1531"/>
      <c r="AIQ164" s="1531"/>
      <c r="AIR164" s="1531"/>
      <c r="AIS164" s="1531"/>
      <c r="AIT164" s="1531"/>
      <c r="AIU164" s="1531"/>
      <c r="AIV164" s="1531"/>
      <c r="AIW164" s="1531"/>
      <c r="AIX164" s="1531"/>
      <c r="AIY164" s="1531"/>
      <c r="AIZ164" s="1531"/>
      <c r="AJA164" s="1531"/>
      <c r="AJB164" s="1531"/>
      <c r="AJC164" s="1531"/>
      <c r="AJD164" s="1531"/>
      <c r="AJE164" s="1531"/>
      <c r="AJF164" s="1531"/>
      <c r="AJG164" s="1531"/>
      <c r="AJH164" s="1531"/>
      <c r="AJI164" s="1531"/>
      <c r="AJJ164" s="1531"/>
      <c r="AJK164" s="1531"/>
      <c r="AJL164" s="1531"/>
      <c r="AJM164" s="1531"/>
      <c r="AJN164" s="1531"/>
      <c r="AJO164" s="1531"/>
      <c r="AJP164" s="1531"/>
      <c r="AJQ164" s="1531"/>
      <c r="AJR164" s="1531"/>
      <c r="AJS164" s="1531"/>
      <c r="AJT164" s="1531"/>
      <c r="AJU164" s="1531"/>
      <c r="AJV164" s="1531"/>
      <c r="AJW164" s="1531"/>
      <c r="AJX164" s="1531"/>
      <c r="AJY164" s="1531"/>
      <c r="AJZ164" s="1531"/>
      <c r="AKA164" s="1531"/>
      <c r="AKB164" s="1531"/>
      <c r="AKC164" s="1531"/>
      <c r="AKD164" s="1531"/>
      <c r="AKE164" s="1531"/>
      <c r="AKF164" s="1531"/>
      <c r="AKG164" s="1531"/>
      <c r="AKH164" s="1531"/>
      <c r="AKI164" s="1531"/>
      <c r="AKJ164" s="1531"/>
      <c r="AKK164" s="1531"/>
      <c r="AKL164" s="1531"/>
      <c r="AKM164" s="1531"/>
      <c r="AKN164" s="1531"/>
      <c r="AKO164" s="1531"/>
      <c r="AKP164" s="1531"/>
      <c r="AKQ164" s="1531"/>
      <c r="AKR164" s="1531"/>
      <c r="AKS164" s="1531"/>
      <c r="AKT164" s="1531"/>
      <c r="AKU164" s="1531"/>
      <c r="AKV164" s="1531"/>
      <c r="AKW164" s="1531"/>
      <c r="AKX164" s="1531"/>
      <c r="AKY164" s="1531"/>
      <c r="AKZ164" s="1531"/>
      <c r="ALA164" s="1531"/>
      <c r="ALB164" s="1531"/>
      <c r="ALC164" s="1531"/>
      <c r="ALD164" s="1531"/>
      <c r="ALE164" s="1531"/>
      <c r="ALF164" s="1531"/>
      <c r="ALG164" s="1531"/>
      <c r="ALH164" s="1531"/>
      <c r="ALI164" s="1531"/>
      <c r="ALJ164" s="1531"/>
      <c r="ALK164" s="1531"/>
      <c r="ALL164" s="1531"/>
      <c r="ALM164" s="1531"/>
      <c r="ALN164" s="1531"/>
      <c r="ALO164" s="1531"/>
      <c r="ALP164" s="1531"/>
      <c r="ALQ164" s="1531"/>
      <c r="ALR164" s="1531"/>
      <c r="ALS164" s="1531"/>
      <c r="ALT164" s="1531"/>
      <c r="ALU164" s="1531"/>
      <c r="ALV164" s="1531"/>
      <c r="ALW164" s="1531"/>
      <c r="ALX164" s="1531"/>
      <c r="ALY164" s="1531"/>
      <c r="ALZ164" s="1531"/>
      <c r="AMA164" s="1531"/>
      <c r="AMB164" s="1531"/>
      <c r="AMC164" s="1531"/>
      <c r="AMD164" s="1531"/>
      <c r="AME164" s="1531"/>
      <c r="AMF164" s="1531"/>
      <c r="AMG164" s="1531"/>
      <c r="AMH164" s="1531"/>
      <c r="AMI164" s="1531"/>
      <c r="AMJ164" s="1531"/>
      <c r="AMK164" s="1531"/>
      <c r="AML164" s="1531"/>
      <c r="AMM164" s="1531"/>
      <c r="AMN164" s="1531"/>
      <c r="AMO164" s="1531"/>
      <c r="AMP164" s="1531"/>
      <c r="AMQ164" s="1531"/>
      <c r="AMR164" s="1531"/>
      <c r="AMS164" s="1531"/>
      <c r="AMT164" s="1531"/>
      <c r="AMU164" s="1531"/>
      <c r="AMV164" s="1531"/>
      <c r="AMW164" s="1531"/>
      <c r="AMX164" s="1531"/>
      <c r="AMY164" s="1531"/>
      <c r="AMZ164" s="1531"/>
      <c r="ANA164" s="1531"/>
      <c r="ANB164" s="1531"/>
      <c r="ANC164" s="1531"/>
      <c r="AND164" s="1531"/>
      <c r="ANE164" s="1531"/>
      <c r="ANF164" s="1531"/>
      <c r="ANG164" s="1531"/>
      <c r="ANH164" s="1531"/>
      <c r="ANI164" s="1531"/>
      <c r="ANJ164" s="1531"/>
      <c r="ANK164" s="1531"/>
      <c r="ANL164" s="1531"/>
      <c r="ANM164" s="1531"/>
      <c r="ANN164" s="1531"/>
      <c r="ANO164" s="1531"/>
      <c r="ANP164" s="1531"/>
      <c r="ANQ164" s="1531"/>
      <c r="ANR164" s="1531"/>
      <c r="ANS164" s="1531"/>
      <c r="ANT164" s="1531"/>
      <c r="ANU164" s="1531"/>
      <c r="ANV164" s="1531"/>
      <c r="ANW164" s="1531"/>
      <c r="ANX164" s="1531"/>
      <c r="ANY164" s="1531"/>
      <c r="ANZ164" s="1531"/>
      <c r="AOA164" s="1531"/>
      <c r="AOB164" s="1531"/>
      <c r="AOC164" s="1531"/>
      <c r="AOD164" s="1531"/>
      <c r="AOE164" s="1531"/>
      <c r="AOF164" s="1531"/>
      <c r="AOG164" s="1531"/>
      <c r="AOH164" s="1531"/>
      <c r="AOI164" s="1531"/>
      <c r="AOJ164" s="1531"/>
      <c r="AOK164" s="1531"/>
      <c r="AOL164" s="1531"/>
      <c r="AOM164" s="1531"/>
      <c r="AON164" s="1531"/>
      <c r="AOO164" s="1531"/>
      <c r="AOP164" s="1531"/>
      <c r="AOQ164" s="1531"/>
      <c r="AOR164" s="1531"/>
      <c r="AOS164" s="1531"/>
      <c r="AOT164" s="1531"/>
      <c r="AOU164" s="1531"/>
      <c r="AOV164" s="1531"/>
      <c r="AOW164" s="1531"/>
      <c r="AOX164" s="1531"/>
      <c r="AOY164" s="1531"/>
      <c r="AOZ164" s="1531"/>
      <c r="APA164" s="1531"/>
      <c r="APB164" s="1531"/>
      <c r="APC164" s="1531"/>
      <c r="APD164" s="1531"/>
      <c r="APE164" s="1531"/>
      <c r="APF164" s="1531"/>
      <c r="APG164" s="1531"/>
      <c r="APH164" s="1531"/>
      <c r="API164" s="1531"/>
      <c r="APJ164" s="1531"/>
      <c r="APK164" s="1531"/>
      <c r="APL164" s="1531"/>
      <c r="APM164" s="1531"/>
      <c r="APN164" s="1531"/>
      <c r="APO164" s="1531"/>
      <c r="APP164" s="1531"/>
      <c r="APQ164" s="1531"/>
      <c r="APR164" s="1531"/>
      <c r="APS164" s="1531"/>
      <c r="APT164" s="1531"/>
      <c r="APU164" s="1531"/>
      <c r="APV164" s="1531"/>
      <c r="APW164" s="1531"/>
      <c r="APX164" s="1531"/>
      <c r="APY164" s="1531"/>
      <c r="APZ164" s="1531"/>
      <c r="AQA164" s="1531"/>
      <c r="AQB164" s="1531"/>
      <c r="AQC164" s="1531"/>
      <c r="AQD164" s="1531"/>
      <c r="AQE164" s="1531"/>
      <c r="AQF164" s="1531"/>
      <c r="AQG164" s="1531"/>
      <c r="AQH164" s="1531"/>
      <c r="AQI164" s="1531"/>
      <c r="AQJ164" s="1531"/>
      <c r="AQK164" s="1531"/>
      <c r="AQL164" s="1531"/>
      <c r="AQM164" s="1531"/>
      <c r="AQN164" s="1531"/>
      <c r="AQO164" s="1531"/>
      <c r="AQP164" s="1531"/>
      <c r="AQQ164" s="1531"/>
      <c r="AQR164" s="1531"/>
      <c r="AQS164" s="1531"/>
      <c r="AQT164" s="1531"/>
      <c r="AQU164" s="1531"/>
      <c r="AQV164" s="1531"/>
      <c r="AQW164" s="1531"/>
      <c r="AQX164" s="1531"/>
      <c r="AQY164" s="1531"/>
      <c r="AQZ164" s="1531"/>
      <c r="ARA164" s="1531"/>
      <c r="ARB164" s="1531"/>
      <c r="ARC164" s="1531"/>
      <c r="ARD164" s="1531"/>
      <c r="ARE164" s="1531"/>
      <c r="ARF164" s="1531"/>
      <c r="ARG164" s="1531"/>
      <c r="ARH164" s="1531"/>
      <c r="ARI164" s="1531"/>
      <c r="ARJ164" s="1531"/>
      <c r="ARK164" s="1531"/>
      <c r="ARL164" s="1531"/>
      <c r="ARM164" s="1531"/>
      <c r="ARN164" s="1531"/>
      <c r="ARO164" s="1531"/>
      <c r="ARP164" s="1531"/>
      <c r="ARQ164" s="1531"/>
      <c r="ARR164" s="1531"/>
      <c r="ARS164" s="1531"/>
      <c r="ART164" s="1531"/>
      <c r="ARU164" s="1531"/>
      <c r="ARV164" s="1531"/>
      <c r="ARW164" s="1531"/>
      <c r="ARX164" s="1531"/>
      <c r="ARY164" s="1531"/>
      <c r="ARZ164" s="1531"/>
      <c r="ASA164" s="1531"/>
      <c r="ASB164" s="1531"/>
      <c r="ASC164" s="1531"/>
      <c r="ASD164" s="1531"/>
      <c r="ASE164" s="1531"/>
      <c r="ASF164" s="1531"/>
      <c r="ASG164" s="1531"/>
      <c r="ASH164" s="1531"/>
      <c r="ASI164" s="1531"/>
      <c r="ASJ164" s="1531"/>
      <c r="ASK164" s="1531"/>
      <c r="ASL164" s="1531"/>
      <c r="ASM164" s="1531"/>
      <c r="ASN164" s="1531"/>
      <c r="ASO164" s="1531"/>
      <c r="ASP164" s="1531"/>
      <c r="ASQ164" s="1531"/>
      <c r="ASR164" s="1531"/>
      <c r="ASS164" s="1531"/>
      <c r="AST164" s="1531"/>
      <c r="ASU164" s="1531"/>
      <c r="ASV164" s="1531"/>
      <c r="ASW164" s="1531"/>
      <c r="ASX164" s="1531"/>
      <c r="ASY164" s="1531"/>
      <c r="ASZ164" s="1531"/>
      <c r="ATA164" s="1531"/>
      <c r="ATB164" s="1531"/>
      <c r="ATC164" s="1531"/>
      <c r="ATD164" s="1531"/>
      <c r="ATE164" s="1531"/>
      <c r="ATF164" s="1531"/>
      <c r="ATG164" s="1531"/>
      <c r="ATH164" s="1531"/>
      <c r="ATI164" s="1531"/>
      <c r="ATJ164" s="1531"/>
      <c r="ATK164" s="1531"/>
      <c r="ATL164" s="1531"/>
      <c r="ATM164" s="1531"/>
      <c r="ATN164" s="1531"/>
      <c r="ATO164" s="1531"/>
      <c r="ATP164" s="1531"/>
      <c r="ATQ164" s="1531"/>
      <c r="ATR164" s="1531"/>
      <c r="ATS164" s="1531"/>
      <c r="ATT164" s="1531"/>
      <c r="ATU164" s="1531"/>
      <c r="ATV164" s="1531"/>
      <c r="ATW164" s="1531"/>
      <c r="ATX164" s="1531"/>
      <c r="ATY164" s="1531"/>
      <c r="ATZ164" s="1531"/>
      <c r="AUA164" s="1531"/>
      <c r="AUB164" s="1531"/>
      <c r="AUC164" s="1531"/>
      <c r="AUD164" s="1531"/>
      <c r="AUE164" s="1531"/>
      <c r="AUF164" s="1531"/>
      <c r="AUG164" s="1531"/>
      <c r="AUH164" s="1531"/>
      <c r="AUI164" s="1531"/>
    </row>
    <row r="165" spans="1:1231" s="1531" customFormat="1" ht="31.75" customHeight="1" x14ac:dyDescent="0.75">
      <c r="A165" s="1533"/>
      <c r="B165" s="1533"/>
      <c r="C165" s="1533"/>
      <c r="D165" s="1533"/>
      <c r="E165" s="1533"/>
      <c r="F165" s="1533"/>
      <c r="G165" s="1534"/>
      <c r="H165" s="1534"/>
      <c r="I165" s="1535"/>
      <c r="J165" s="1536"/>
      <c r="K165" s="1537"/>
      <c r="L165" s="1654"/>
      <c r="M165" s="1539"/>
      <c r="N165" s="1654"/>
      <c r="O165" s="1655"/>
      <c r="P165" s="638"/>
      <c r="Q165" s="638"/>
      <c r="R165" s="1655"/>
      <c r="S165" s="1655"/>
      <c r="T165" s="1655"/>
      <c r="U165" s="1655"/>
      <c r="V165" s="1655"/>
      <c r="W165" s="1656"/>
      <c r="X165" s="1533"/>
      <c r="Y165" s="638"/>
      <c r="Z165" s="638"/>
      <c r="AA165" s="1542"/>
      <c r="AB165" s="638"/>
      <c r="AC165" s="638"/>
      <c r="AD165" s="1543"/>
      <c r="AE165" s="1412"/>
      <c r="AF165" s="1412"/>
      <c r="AG165" s="1412"/>
      <c r="AH165" s="1412"/>
      <c r="AI165" s="1412"/>
      <c r="AJ165" s="1412"/>
      <c r="AK165" s="1412"/>
      <c r="AL165" s="1532"/>
      <c r="AN165" s="1544"/>
      <c r="AO165" s="1544"/>
    </row>
    <row r="166" spans="1:1231" s="1406" customFormat="1" ht="31.75" customHeight="1" x14ac:dyDescent="0.75">
      <c r="A166" s="2062" t="s">
        <v>261</v>
      </c>
      <c r="B166" s="2075" t="s">
        <v>82</v>
      </c>
      <c r="C166" s="1657">
        <v>20.100000000000001</v>
      </c>
      <c r="D166" s="1500" t="s">
        <v>37</v>
      </c>
      <c r="E166" s="1501" t="s">
        <v>25</v>
      </c>
      <c r="F166" s="1502" t="s">
        <v>13</v>
      </c>
      <c r="G166" s="1423">
        <f t="array" ref="G166">INDEX('Salary . staff rates'!$A$6:$C$28,MATCH(1,('Salary . staff rates'!$A$6:$A$28=E166)*('Salary . staff rates'!$B$6:$B$28=F166),0),3)</f>
        <v>85000</v>
      </c>
      <c r="H166" s="1423">
        <f t="shared" si="122"/>
        <v>596.49122807017545</v>
      </c>
      <c r="I166" s="1545" t="s">
        <v>0</v>
      </c>
      <c r="J166" s="1546" t="s">
        <v>0</v>
      </c>
      <c r="K166" s="1658">
        <v>4</v>
      </c>
      <c r="L166" s="1522">
        <f>IF('Control panel'!$B$12="Included",IF(K166="N/A","",H166*K166),0)</f>
        <v>2385.9649122807018</v>
      </c>
      <c r="M166" s="1659" t="s">
        <v>31</v>
      </c>
      <c r="N166" s="1522">
        <f>IF('Control panel'!$B$12="Included",IF(M166="Yes",L166*'Salary . staff rates'!$C$34,0),0)</f>
        <v>0</v>
      </c>
      <c r="O166" s="1648" t="s">
        <v>416</v>
      </c>
      <c r="P166" s="1848">
        <v>1</v>
      </c>
      <c r="Q166" s="1848">
        <v>1</v>
      </c>
      <c r="R166" s="1855"/>
      <c r="S166" s="1855"/>
      <c r="T166" s="1855"/>
      <c r="U166" s="1855"/>
      <c r="V166" s="1855"/>
      <c r="W166" s="1637"/>
      <c r="Y166" s="1848">
        <f t="shared" ref="Y166:Y172" si="129">IF(L166&lt;&gt;"",L166*P166,"")</f>
        <v>2385.9649122807018</v>
      </c>
      <c r="Z166" s="1848">
        <f t="shared" ref="Z166:Z172" si="130">IF(N166&lt;&gt;"",N166*P166,"")</f>
        <v>0</v>
      </c>
      <c r="AA166" s="1433"/>
      <c r="AB166" s="1848">
        <f t="shared" ref="AB166:AB172" si="131">IF(L166&lt;&gt;"",L166*Q166,"")</f>
        <v>2385.9649122807018</v>
      </c>
      <c r="AC166" s="1848">
        <f t="shared" ref="AC166:AC172" si="132">IF(N166&lt;&gt;"",N166*Q166,"")</f>
        <v>0</v>
      </c>
      <c r="AD166" s="1412"/>
      <c r="AE166" s="1412"/>
      <c r="AF166" s="1412"/>
      <c r="AL166" s="1413"/>
      <c r="AN166" s="1435">
        <f t="shared" ref="AN166:AN172" si="133">IF(W166=1,0,Y166)</f>
        <v>2385.9649122807018</v>
      </c>
      <c r="AO166" s="1435">
        <f t="shared" ref="AO166:AO172" si="134">IF(W166=1,0,Z166)</f>
        <v>0</v>
      </c>
      <c r="AP166" s="1531"/>
      <c r="AQ166" s="1531"/>
      <c r="AR166" s="1531"/>
      <c r="AS166" s="1531"/>
      <c r="AT166" s="1531"/>
      <c r="AU166" s="1531"/>
      <c r="AV166" s="1531"/>
      <c r="AW166" s="1531"/>
      <c r="AX166" s="1531"/>
      <c r="AY166" s="1531"/>
      <c r="AZ166" s="1531"/>
      <c r="BA166" s="1531"/>
      <c r="BB166" s="1531"/>
      <c r="BC166" s="1531"/>
      <c r="BD166" s="1531"/>
      <c r="BE166" s="1531"/>
      <c r="BF166" s="1531"/>
      <c r="BG166" s="1531"/>
      <c r="BH166" s="1531"/>
      <c r="BI166" s="1531"/>
      <c r="BJ166" s="1531"/>
      <c r="BK166" s="1531"/>
      <c r="BL166" s="1531"/>
      <c r="BM166" s="1531"/>
      <c r="BN166" s="1531"/>
      <c r="BO166" s="1531"/>
      <c r="BP166" s="1531"/>
      <c r="BQ166" s="1531"/>
      <c r="BR166" s="1531"/>
      <c r="BS166" s="1531"/>
      <c r="BT166" s="1531"/>
      <c r="BU166" s="1531"/>
      <c r="BV166" s="1531"/>
      <c r="BW166" s="1531"/>
      <c r="BX166" s="1531"/>
      <c r="BY166" s="1531"/>
      <c r="BZ166" s="1531"/>
      <c r="CA166" s="1531"/>
      <c r="CB166" s="1531"/>
      <c r="CC166" s="1531"/>
      <c r="CD166" s="1531"/>
      <c r="CE166" s="1531"/>
      <c r="CF166" s="1531"/>
      <c r="CG166" s="1531"/>
      <c r="CH166" s="1531"/>
      <c r="CI166" s="1531"/>
      <c r="CJ166" s="1531"/>
      <c r="CK166" s="1531"/>
      <c r="CL166" s="1531"/>
      <c r="CM166" s="1531"/>
      <c r="CN166" s="1531"/>
      <c r="CO166" s="1531"/>
      <c r="CP166" s="1531"/>
      <c r="CQ166" s="1531"/>
      <c r="CR166" s="1531"/>
      <c r="CS166" s="1531"/>
      <c r="CT166" s="1531"/>
      <c r="CU166" s="1531"/>
      <c r="CV166" s="1531"/>
      <c r="CW166" s="1531"/>
      <c r="CX166" s="1531"/>
      <c r="CY166" s="1531"/>
      <c r="CZ166" s="1531"/>
      <c r="DA166" s="1531"/>
      <c r="DB166" s="1531"/>
      <c r="DC166" s="1531"/>
      <c r="DD166" s="1531"/>
      <c r="DE166" s="1531"/>
      <c r="DF166" s="1531"/>
      <c r="DG166" s="1531"/>
      <c r="DH166" s="1531"/>
      <c r="DI166" s="1531"/>
      <c r="DJ166" s="1531"/>
      <c r="DK166" s="1531"/>
      <c r="DL166" s="1531"/>
      <c r="DM166" s="1531"/>
      <c r="DN166" s="1531"/>
      <c r="DO166" s="1531"/>
      <c r="DP166" s="1531"/>
      <c r="DQ166" s="1531"/>
      <c r="DR166" s="1531"/>
      <c r="DS166" s="1531"/>
      <c r="DT166" s="1531"/>
      <c r="DU166" s="1531"/>
      <c r="DV166" s="1531"/>
      <c r="DW166" s="1531"/>
      <c r="DX166" s="1531"/>
      <c r="DY166" s="1531"/>
      <c r="DZ166" s="1531"/>
      <c r="EA166" s="1531"/>
      <c r="EB166" s="1531"/>
      <c r="EC166" s="1531"/>
      <c r="ED166" s="1531"/>
      <c r="EE166" s="1531"/>
      <c r="EF166" s="1531"/>
      <c r="EG166" s="1531"/>
      <c r="EH166" s="1531"/>
      <c r="EI166" s="1531"/>
      <c r="EJ166" s="1531"/>
      <c r="EK166" s="1531"/>
      <c r="EL166" s="1531"/>
      <c r="EM166" s="1531"/>
      <c r="EN166" s="1531"/>
      <c r="EO166" s="1531"/>
      <c r="EP166" s="1531"/>
      <c r="EQ166" s="1531"/>
      <c r="ER166" s="1531"/>
      <c r="ES166" s="1531"/>
      <c r="ET166" s="1531"/>
      <c r="EU166" s="1531"/>
      <c r="EV166" s="1531"/>
      <c r="EW166" s="1531"/>
      <c r="EX166" s="1531"/>
      <c r="EY166" s="1531"/>
      <c r="EZ166" s="1531"/>
      <c r="FA166" s="1531"/>
      <c r="FB166" s="1531"/>
      <c r="FC166" s="1531"/>
      <c r="FD166" s="1531"/>
      <c r="FE166" s="1531"/>
      <c r="FF166" s="1531"/>
      <c r="FG166" s="1531"/>
      <c r="FH166" s="1531"/>
      <c r="FI166" s="1531"/>
      <c r="FJ166" s="1531"/>
      <c r="FK166" s="1531"/>
      <c r="FL166" s="1531"/>
      <c r="FM166" s="1531"/>
      <c r="FN166" s="1531"/>
      <c r="FO166" s="1531"/>
      <c r="FP166" s="1531"/>
      <c r="FQ166" s="1531"/>
      <c r="FR166" s="1531"/>
      <c r="FS166" s="1531"/>
      <c r="FT166" s="1531"/>
      <c r="FU166" s="1531"/>
      <c r="FV166" s="1531"/>
      <c r="FW166" s="1531"/>
      <c r="FX166" s="1531"/>
      <c r="FY166" s="1531"/>
      <c r="FZ166" s="1531"/>
      <c r="GA166" s="1531"/>
      <c r="GB166" s="1531"/>
      <c r="GC166" s="1531"/>
      <c r="GD166" s="1531"/>
      <c r="GE166" s="1531"/>
      <c r="GF166" s="1531"/>
      <c r="GG166" s="1531"/>
      <c r="GH166" s="1531"/>
      <c r="GI166" s="1531"/>
      <c r="GJ166" s="1531"/>
      <c r="GK166" s="1531"/>
      <c r="GL166" s="1531"/>
      <c r="GM166" s="1531"/>
      <c r="GN166" s="1531"/>
      <c r="GO166" s="1531"/>
      <c r="GP166" s="1531"/>
      <c r="GQ166" s="1531"/>
      <c r="GR166" s="1531"/>
      <c r="GS166" s="1531"/>
      <c r="GT166" s="1531"/>
      <c r="GU166" s="1531"/>
      <c r="GV166" s="1531"/>
      <c r="GW166" s="1531"/>
      <c r="GX166" s="1531"/>
      <c r="GY166" s="1531"/>
      <c r="GZ166" s="1531"/>
      <c r="HA166" s="1531"/>
      <c r="HB166" s="1531"/>
      <c r="HC166" s="1531"/>
      <c r="HD166" s="1531"/>
      <c r="HE166" s="1531"/>
      <c r="HF166" s="1531"/>
      <c r="HG166" s="1531"/>
      <c r="HH166" s="1531"/>
      <c r="HI166" s="1531"/>
      <c r="HJ166" s="1531"/>
      <c r="HK166" s="1531"/>
      <c r="HL166" s="1531"/>
      <c r="HM166" s="1531"/>
      <c r="HN166" s="1531"/>
      <c r="HO166" s="1531"/>
      <c r="HP166" s="1531"/>
      <c r="HQ166" s="1531"/>
      <c r="HR166" s="1531"/>
      <c r="HS166" s="1531"/>
      <c r="HT166" s="1531"/>
      <c r="HU166" s="1531"/>
      <c r="HV166" s="1531"/>
      <c r="HW166" s="1531"/>
      <c r="HX166" s="1531"/>
      <c r="HY166" s="1531"/>
      <c r="HZ166" s="1531"/>
      <c r="IA166" s="1531"/>
      <c r="IB166" s="1531"/>
      <c r="IC166" s="1531"/>
      <c r="ID166" s="1531"/>
      <c r="IE166" s="1531"/>
      <c r="IF166" s="1531"/>
      <c r="IG166" s="1531"/>
      <c r="IH166" s="1531"/>
      <c r="II166" s="1531"/>
      <c r="IJ166" s="1531"/>
      <c r="IK166" s="1531"/>
      <c r="IL166" s="1531"/>
      <c r="IM166" s="1531"/>
      <c r="IN166" s="1531"/>
      <c r="IO166" s="1531"/>
      <c r="IP166" s="1531"/>
      <c r="IQ166" s="1531"/>
      <c r="IR166" s="1531"/>
      <c r="IS166" s="1531"/>
      <c r="IT166" s="1531"/>
      <c r="IU166" s="1531"/>
      <c r="IV166" s="1531"/>
      <c r="IW166" s="1531"/>
      <c r="IX166" s="1531"/>
      <c r="IY166" s="1531"/>
      <c r="IZ166" s="1531"/>
      <c r="JA166" s="1531"/>
      <c r="JB166" s="1531"/>
      <c r="JC166" s="1531"/>
      <c r="JD166" s="1531"/>
      <c r="JE166" s="1531"/>
      <c r="JF166" s="1531"/>
      <c r="JG166" s="1531"/>
      <c r="JH166" s="1531"/>
      <c r="JI166" s="1531"/>
      <c r="JJ166" s="1531"/>
      <c r="JK166" s="1531"/>
      <c r="JL166" s="1531"/>
      <c r="JM166" s="1531"/>
      <c r="JN166" s="1531"/>
      <c r="JO166" s="1531"/>
      <c r="JP166" s="1531"/>
      <c r="JQ166" s="1531"/>
      <c r="JR166" s="1531"/>
      <c r="JS166" s="1531"/>
      <c r="JT166" s="1531"/>
      <c r="JU166" s="1531"/>
      <c r="JV166" s="1531"/>
      <c r="JW166" s="1531"/>
      <c r="JX166" s="1531"/>
      <c r="JY166" s="1531"/>
      <c r="JZ166" s="1531"/>
      <c r="KA166" s="1531"/>
      <c r="KB166" s="1531"/>
      <c r="KC166" s="1531"/>
      <c r="KD166" s="1531"/>
      <c r="KE166" s="1531"/>
      <c r="KF166" s="1531"/>
      <c r="KG166" s="1531"/>
      <c r="KH166" s="1531"/>
      <c r="KI166" s="1531"/>
      <c r="KJ166" s="1531"/>
      <c r="KK166" s="1531"/>
      <c r="KL166" s="1531"/>
      <c r="KM166" s="1531"/>
      <c r="KN166" s="1531"/>
      <c r="KO166" s="1531"/>
      <c r="KP166" s="1531"/>
      <c r="KQ166" s="1531"/>
      <c r="KR166" s="1531"/>
      <c r="KS166" s="1531"/>
      <c r="KT166" s="1531"/>
      <c r="KU166" s="1531"/>
      <c r="KV166" s="1531"/>
      <c r="KW166" s="1531"/>
      <c r="KX166" s="1531"/>
      <c r="KY166" s="1531"/>
      <c r="KZ166" s="1531"/>
      <c r="LA166" s="1531"/>
      <c r="LB166" s="1531"/>
      <c r="LC166" s="1531"/>
      <c r="LD166" s="1531"/>
      <c r="LE166" s="1531"/>
      <c r="LF166" s="1531"/>
      <c r="LG166" s="1531"/>
      <c r="LH166" s="1531"/>
      <c r="LI166" s="1531"/>
      <c r="LJ166" s="1531"/>
      <c r="LK166" s="1531"/>
      <c r="LL166" s="1531"/>
      <c r="LM166" s="1531"/>
      <c r="LN166" s="1531"/>
      <c r="LO166" s="1531"/>
      <c r="LP166" s="1531"/>
      <c r="LQ166" s="1531"/>
      <c r="LR166" s="1531"/>
      <c r="LS166" s="1531"/>
      <c r="LT166" s="1531"/>
      <c r="LU166" s="1531"/>
      <c r="LV166" s="1531"/>
      <c r="LW166" s="1531"/>
      <c r="LX166" s="1531"/>
      <c r="LY166" s="1531"/>
      <c r="LZ166" s="1531"/>
      <c r="MA166" s="1531"/>
      <c r="MB166" s="1531"/>
      <c r="MC166" s="1531"/>
      <c r="MD166" s="1531"/>
      <c r="ME166" s="1531"/>
      <c r="MF166" s="1531"/>
      <c r="MG166" s="1531"/>
      <c r="MH166" s="1531"/>
      <c r="MI166" s="1531"/>
      <c r="MJ166" s="1531"/>
      <c r="MK166" s="1531"/>
      <c r="ML166" s="1531"/>
      <c r="MM166" s="1531"/>
      <c r="MN166" s="1531"/>
      <c r="MO166" s="1531"/>
      <c r="MP166" s="1531"/>
      <c r="MQ166" s="1531"/>
      <c r="MR166" s="1531"/>
      <c r="MS166" s="1531"/>
      <c r="MT166" s="1531"/>
      <c r="MU166" s="1531"/>
      <c r="MV166" s="1531"/>
      <c r="MW166" s="1531"/>
      <c r="MX166" s="1531"/>
      <c r="MY166" s="1531"/>
      <c r="MZ166" s="1531"/>
      <c r="NA166" s="1531"/>
      <c r="NB166" s="1531"/>
      <c r="NC166" s="1531"/>
      <c r="ND166" s="1531"/>
      <c r="NE166" s="1531"/>
      <c r="NF166" s="1531"/>
      <c r="NG166" s="1531"/>
      <c r="NH166" s="1531"/>
      <c r="NI166" s="1531"/>
      <c r="NJ166" s="1531"/>
      <c r="NK166" s="1531"/>
      <c r="NL166" s="1531"/>
      <c r="NM166" s="1531"/>
      <c r="NN166" s="1531"/>
      <c r="NO166" s="1531"/>
      <c r="NP166" s="1531"/>
      <c r="NQ166" s="1531"/>
      <c r="NR166" s="1531"/>
      <c r="NS166" s="1531"/>
      <c r="NT166" s="1531"/>
      <c r="NU166" s="1531"/>
      <c r="NV166" s="1531"/>
      <c r="NW166" s="1531"/>
      <c r="NX166" s="1531"/>
      <c r="NY166" s="1531"/>
      <c r="NZ166" s="1531"/>
      <c r="OA166" s="1531"/>
      <c r="OB166" s="1531"/>
      <c r="OC166" s="1531"/>
      <c r="OD166" s="1531"/>
      <c r="OE166" s="1531"/>
      <c r="OF166" s="1531"/>
      <c r="OG166" s="1531"/>
      <c r="OH166" s="1531"/>
      <c r="OI166" s="1531"/>
      <c r="OJ166" s="1531"/>
      <c r="OK166" s="1531"/>
      <c r="OL166" s="1531"/>
      <c r="OM166" s="1531"/>
      <c r="ON166" s="1531"/>
      <c r="OO166" s="1531"/>
      <c r="OP166" s="1531"/>
      <c r="OQ166" s="1531"/>
      <c r="OR166" s="1531"/>
      <c r="OS166" s="1531"/>
      <c r="OT166" s="1531"/>
      <c r="OU166" s="1531"/>
      <c r="OV166" s="1531"/>
      <c r="OW166" s="1531"/>
      <c r="OX166" s="1531"/>
      <c r="OY166" s="1531"/>
      <c r="OZ166" s="1531"/>
      <c r="PA166" s="1531"/>
      <c r="PB166" s="1531"/>
      <c r="PC166" s="1531"/>
      <c r="PD166" s="1531"/>
      <c r="PE166" s="1531"/>
      <c r="PF166" s="1531"/>
      <c r="PG166" s="1531"/>
      <c r="PH166" s="1531"/>
      <c r="PI166" s="1531"/>
      <c r="PJ166" s="1531"/>
      <c r="PK166" s="1531"/>
      <c r="PL166" s="1531"/>
      <c r="PM166" s="1531"/>
      <c r="PN166" s="1531"/>
      <c r="PO166" s="1531"/>
      <c r="PP166" s="1531"/>
      <c r="PQ166" s="1531"/>
      <c r="PR166" s="1531"/>
      <c r="PS166" s="1531"/>
      <c r="PT166" s="1531"/>
      <c r="PU166" s="1531"/>
      <c r="PV166" s="1531"/>
      <c r="PW166" s="1531"/>
      <c r="PX166" s="1531"/>
      <c r="PY166" s="1531"/>
      <c r="PZ166" s="1531"/>
      <c r="QA166" s="1531"/>
      <c r="QB166" s="1531"/>
      <c r="QC166" s="1531"/>
      <c r="QD166" s="1531"/>
      <c r="QE166" s="1531"/>
      <c r="QF166" s="1531"/>
      <c r="QG166" s="1531"/>
      <c r="QH166" s="1531"/>
      <c r="QI166" s="1531"/>
      <c r="QJ166" s="1531"/>
      <c r="QK166" s="1531"/>
      <c r="QL166" s="1531"/>
      <c r="QM166" s="1531"/>
      <c r="QN166" s="1531"/>
      <c r="QO166" s="1531"/>
      <c r="QP166" s="1531"/>
      <c r="QQ166" s="1531"/>
      <c r="QR166" s="1531"/>
      <c r="QS166" s="1531"/>
      <c r="QT166" s="1531"/>
      <c r="QU166" s="1531"/>
      <c r="QV166" s="1531"/>
      <c r="QW166" s="1531"/>
      <c r="QX166" s="1531"/>
      <c r="QY166" s="1531"/>
      <c r="QZ166" s="1531"/>
      <c r="RA166" s="1531"/>
      <c r="RB166" s="1531"/>
      <c r="RC166" s="1531"/>
      <c r="RD166" s="1531"/>
      <c r="RE166" s="1531"/>
      <c r="RF166" s="1531"/>
      <c r="RG166" s="1531"/>
      <c r="RH166" s="1531"/>
      <c r="RI166" s="1531"/>
      <c r="RJ166" s="1531"/>
      <c r="RK166" s="1531"/>
      <c r="RL166" s="1531"/>
      <c r="RM166" s="1531"/>
      <c r="RN166" s="1531"/>
      <c r="RO166" s="1531"/>
      <c r="RP166" s="1531"/>
      <c r="RQ166" s="1531"/>
      <c r="RR166" s="1531"/>
      <c r="RS166" s="1531"/>
      <c r="RT166" s="1531"/>
      <c r="RU166" s="1531"/>
      <c r="RV166" s="1531"/>
      <c r="RW166" s="1531"/>
      <c r="RX166" s="1531"/>
      <c r="RY166" s="1531"/>
      <c r="RZ166" s="1531"/>
      <c r="SA166" s="1531"/>
      <c r="SB166" s="1531"/>
      <c r="SC166" s="1531"/>
      <c r="SD166" s="1531"/>
      <c r="SE166" s="1531"/>
      <c r="SF166" s="1531"/>
      <c r="SG166" s="1531"/>
      <c r="SH166" s="1531"/>
      <c r="SI166" s="1531"/>
      <c r="SJ166" s="1531"/>
      <c r="SK166" s="1531"/>
      <c r="SL166" s="1531"/>
      <c r="SM166" s="1531"/>
      <c r="SN166" s="1531"/>
      <c r="SO166" s="1531"/>
      <c r="SP166" s="1531"/>
      <c r="SQ166" s="1531"/>
      <c r="SR166" s="1531"/>
      <c r="SS166" s="1531"/>
      <c r="ST166" s="1531"/>
      <c r="SU166" s="1531"/>
      <c r="SV166" s="1531"/>
      <c r="SW166" s="1531"/>
      <c r="SX166" s="1531"/>
      <c r="SY166" s="1531"/>
      <c r="SZ166" s="1531"/>
      <c r="TA166" s="1531"/>
      <c r="TB166" s="1531"/>
      <c r="TC166" s="1531"/>
      <c r="TD166" s="1531"/>
      <c r="TE166" s="1531"/>
      <c r="TF166" s="1531"/>
      <c r="TG166" s="1531"/>
      <c r="TH166" s="1531"/>
      <c r="TI166" s="1531"/>
      <c r="TJ166" s="1531"/>
      <c r="TK166" s="1531"/>
      <c r="TL166" s="1531"/>
      <c r="TM166" s="1531"/>
      <c r="TN166" s="1531"/>
      <c r="TO166" s="1531"/>
      <c r="TP166" s="1531"/>
      <c r="TQ166" s="1531"/>
      <c r="TR166" s="1531"/>
      <c r="TS166" s="1531"/>
      <c r="TT166" s="1531"/>
      <c r="TU166" s="1531"/>
      <c r="TV166" s="1531"/>
      <c r="TW166" s="1531"/>
      <c r="TX166" s="1531"/>
      <c r="TY166" s="1531"/>
      <c r="TZ166" s="1531"/>
      <c r="UA166" s="1531"/>
      <c r="UB166" s="1531"/>
      <c r="UC166" s="1531"/>
      <c r="UD166" s="1531"/>
      <c r="UE166" s="1531"/>
      <c r="UF166" s="1531"/>
      <c r="UG166" s="1531"/>
      <c r="UH166" s="1531"/>
      <c r="UI166" s="1531"/>
      <c r="UJ166" s="1531"/>
      <c r="UK166" s="1531"/>
      <c r="UL166" s="1531"/>
      <c r="UM166" s="1531"/>
      <c r="UN166" s="1531"/>
      <c r="UO166" s="1531"/>
      <c r="UP166" s="1531"/>
      <c r="UQ166" s="1531"/>
      <c r="UR166" s="1531"/>
      <c r="US166" s="1531"/>
      <c r="UT166" s="1531"/>
      <c r="UU166" s="1531"/>
      <c r="UV166" s="1531"/>
      <c r="UW166" s="1531"/>
      <c r="UX166" s="1531"/>
      <c r="UY166" s="1531"/>
      <c r="UZ166" s="1531"/>
      <c r="VA166" s="1531"/>
      <c r="VB166" s="1531"/>
      <c r="VC166" s="1531"/>
      <c r="VD166" s="1531"/>
      <c r="VE166" s="1531"/>
      <c r="VF166" s="1531"/>
      <c r="VG166" s="1531"/>
      <c r="VH166" s="1531"/>
      <c r="VI166" s="1531"/>
      <c r="VJ166" s="1531"/>
      <c r="VK166" s="1531"/>
      <c r="VL166" s="1531"/>
      <c r="VM166" s="1531"/>
      <c r="VN166" s="1531"/>
      <c r="VO166" s="1531"/>
      <c r="VP166" s="1531"/>
      <c r="VQ166" s="1531"/>
      <c r="VR166" s="1531"/>
      <c r="VS166" s="1531"/>
      <c r="VT166" s="1531"/>
      <c r="VU166" s="1531"/>
      <c r="VV166" s="1531"/>
      <c r="VW166" s="1531"/>
      <c r="VX166" s="1531"/>
      <c r="VY166" s="1531"/>
      <c r="VZ166" s="1531"/>
      <c r="WA166" s="1531"/>
      <c r="WB166" s="1531"/>
      <c r="WC166" s="1531"/>
      <c r="WD166" s="1531"/>
      <c r="WE166" s="1531"/>
      <c r="WF166" s="1531"/>
      <c r="WG166" s="1531"/>
      <c r="WH166" s="1531"/>
      <c r="WI166" s="1531"/>
      <c r="WJ166" s="1531"/>
      <c r="WK166" s="1531"/>
      <c r="WL166" s="1531"/>
      <c r="WM166" s="1531"/>
      <c r="WN166" s="1531"/>
      <c r="WO166" s="1531"/>
      <c r="WP166" s="1531"/>
      <c r="WQ166" s="1531"/>
      <c r="WR166" s="1531"/>
      <c r="WS166" s="1531"/>
      <c r="WT166" s="1531"/>
      <c r="WU166" s="1531"/>
      <c r="WV166" s="1531"/>
      <c r="WW166" s="1531"/>
      <c r="WX166" s="1531"/>
      <c r="WY166" s="1531"/>
      <c r="WZ166" s="1531"/>
      <c r="XA166" s="1531"/>
      <c r="XB166" s="1531"/>
      <c r="XC166" s="1531"/>
      <c r="XD166" s="1531"/>
      <c r="XE166" s="1531"/>
      <c r="XF166" s="1531"/>
      <c r="XG166" s="1531"/>
      <c r="XH166" s="1531"/>
      <c r="XI166" s="1531"/>
      <c r="XJ166" s="1531"/>
      <c r="XK166" s="1531"/>
      <c r="XL166" s="1531"/>
      <c r="XM166" s="1531"/>
      <c r="XN166" s="1531"/>
      <c r="XO166" s="1531"/>
      <c r="XP166" s="1531"/>
      <c r="XQ166" s="1531"/>
      <c r="XR166" s="1531"/>
      <c r="XS166" s="1531"/>
      <c r="XT166" s="1531"/>
      <c r="XU166" s="1531"/>
      <c r="XV166" s="1531"/>
      <c r="XW166" s="1531"/>
      <c r="XX166" s="1531"/>
      <c r="XY166" s="1531"/>
      <c r="XZ166" s="1531"/>
      <c r="YA166" s="1531"/>
      <c r="YB166" s="1531"/>
      <c r="YC166" s="1531"/>
      <c r="YD166" s="1531"/>
      <c r="YE166" s="1531"/>
      <c r="YF166" s="1531"/>
      <c r="YG166" s="1531"/>
      <c r="YH166" s="1531"/>
      <c r="YI166" s="1531"/>
      <c r="YJ166" s="1531"/>
      <c r="YK166" s="1531"/>
      <c r="YL166" s="1531"/>
      <c r="YM166" s="1531"/>
      <c r="YN166" s="1531"/>
      <c r="YO166" s="1531"/>
      <c r="YP166" s="1531"/>
      <c r="YQ166" s="1531"/>
      <c r="YR166" s="1531"/>
      <c r="YS166" s="1531"/>
      <c r="YT166" s="1531"/>
      <c r="YU166" s="1531"/>
      <c r="YV166" s="1531"/>
      <c r="YW166" s="1531"/>
      <c r="YX166" s="1531"/>
      <c r="YY166" s="1531"/>
      <c r="YZ166" s="1531"/>
      <c r="ZA166" s="1531"/>
      <c r="ZB166" s="1531"/>
      <c r="ZC166" s="1531"/>
      <c r="ZD166" s="1531"/>
      <c r="ZE166" s="1531"/>
      <c r="ZF166" s="1531"/>
      <c r="ZG166" s="1531"/>
      <c r="ZH166" s="1531"/>
      <c r="ZI166" s="1531"/>
      <c r="ZJ166" s="1531"/>
      <c r="ZK166" s="1531"/>
      <c r="ZL166" s="1531"/>
      <c r="ZM166" s="1531"/>
      <c r="ZN166" s="1531"/>
      <c r="ZO166" s="1531"/>
      <c r="ZP166" s="1531"/>
      <c r="ZQ166" s="1531"/>
      <c r="ZR166" s="1531"/>
      <c r="ZS166" s="1531"/>
      <c r="ZT166" s="1531"/>
      <c r="ZU166" s="1531"/>
      <c r="ZV166" s="1531"/>
      <c r="ZW166" s="1531"/>
      <c r="ZX166" s="1531"/>
      <c r="ZY166" s="1531"/>
      <c r="ZZ166" s="1531"/>
      <c r="AAA166" s="1531"/>
      <c r="AAB166" s="1531"/>
      <c r="AAC166" s="1531"/>
      <c r="AAD166" s="1531"/>
      <c r="AAE166" s="1531"/>
      <c r="AAF166" s="1531"/>
      <c r="AAG166" s="1531"/>
      <c r="AAH166" s="1531"/>
      <c r="AAI166" s="1531"/>
      <c r="AAJ166" s="1531"/>
      <c r="AAK166" s="1531"/>
      <c r="AAL166" s="1531"/>
      <c r="AAM166" s="1531"/>
      <c r="AAN166" s="1531"/>
      <c r="AAO166" s="1531"/>
      <c r="AAP166" s="1531"/>
      <c r="AAQ166" s="1531"/>
      <c r="AAR166" s="1531"/>
      <c r="AAS166" s="1531"/>
      <c r="AAT166" s="1531"/>
      <c r="AAU166" s="1531"/>
      <c r="AAV166" s="1531"/>
      <c r="AAW166" s="1531"/>
      <c r="AAX166" s="1531"/>
      <c r="AAY166" s="1531"/>
      <c r="AAZ166" s="1531"/>
      <c r="ABA166" s="1531"/>
      <c r="ABB166" s="1531"/>
      <c r="ABC166" s="1531"/>
      <c r="ABD166" s="1531"/>
      <c r="ABE166" s="1531"/>
      <c r="ABF166" s="1531"/>
      <c r="ABG166" s="1531"/>
      <c r="ABH166" s="1531"/>
      <c r="ABI166" s="1531"/>
      <c r="ABJ166" s="1531"/>
      <c r="ABK166" s="1531"/>
      <c r="ABL166" s="1531"/>
      <c r="ABM166" s="1531"/>
      <c r="ABN166" s="1531"/>
      <c r="ABO166" s="1531"/>
      <c r="ABP166" s="1531"/>
      <c r="ABQ166" s="1531"/>
      <c r="ABR166" s="1531"/>
      <c r="ABS166" s="1531"/>
      <c r="ABT166" s="1531"/>
      <c r="ABU166" s="1531"/>
      <c r="ABV166" s="1531"/>
      <c r="ABW166" s="1531"/>
      <c r="ABX166" s="1531"/>
      <c r="ABY166" s="1531"/>
      <c r="ABZ166" s="1531"/>
      <c r="ACA166" s="1531"/>
      <c r="ACB166" s="1531"/>
      <c r="ACC166" s="1531"/>
      <c r="ACD166" s="1531"/>
      <c r="ACE166" s="1531"/>
      <c r="ACF166" s="1531"/>
      <c r="ACG166" s="1531"/>
      <c r="ACH166" s="1531"/>
      <c r="ACI166" s="1531"/>
      <c r="ACJ166" s="1531"/>
      <c r="ACK166" s="1531"/>
      <c r="ACL166" s="1531"/>
      <c r="ACM166" s="1531"/>
      <c r="ACN166" s="1531"/>
      <c r="ACO166" s="1531"/>
      <c r="ACP166" s="1531"/>
      <c r="ACQ166" s="1531"/>
      <c r="ACR166" s="1531"/>
      <c r="ACS166" s="1531"/>
      <c r="ACT166" s="1531"/>
      <c r="ACU166" s="1531"/>
      <c r="ACV166" s="1531"/>
      <c r="ACW166" s="1531"/>
      <c r="ACX166" s="1531"/>
      <c r="ACY166" s="1531"/>
      <c r="ACZ166" s="1531"/>
      <c r="ADA166" s="1531"/>
      <c r="ADB166" s="1531"/>
      <c r="ADC166" s="1531"/>
      <c r="ADD166" s="1531"/>
      <c r="ADE166" s="1531"/>
      <c r="ADF166" s="1531"/>
      <c r="ADG166" s="1531"/>
      <c r="ADH166" s="1531"/>
      <c r="ADI166" s="1531"/>
      <c r="ADJ166" s="1531"/>
      <c r="ADK166" s="1531"/>
      <c r="ADL166" s="1531"/>
      <c r="ADM166" s="1531"/>
      <c r="ADN166" s="1531"/>
      <c r="ADO166" s="1531"/>
      <c r="ADP166" s="1531"/>
      <c r="ADQ166" s="1531"/>
      <c r="ADR166" s="1531"/>
      <c r="ADS166" s="1531"/>
      <c r="ADT166" s="1531"/>
      <c r="ADU166" s="1531"/>
      <c r="ADV166" s="1531"/>
      <c r="ADW166" s="1531"/>
      <c r="ADX166" s="1531"/>
      <c r="ADY166" s="1531"/>
      <c r="ADZ166" s="1531"/>
      <c r="AEA166" s="1531"/>
      <c r="AEB166" s="1531"/>
      <c r="AEC166" s="1531"/>
      <c r="AED166" s="1531"/>
      <c r="AEE166" s="1531"/>
      <c r="AEF166" s="1531"/>
      <c r="AEG166" s="1531"/>
      <c r="AEH166" s="1531"/>
      <c r="AEI166" s="1531"/>
      <c r="AEJ166" s="1531"/>
      <c r="AEK166" s="1531"/>
      <c r="AEL166" s="1531"/>
      <c r="AEM166" s="1531"/>
      <c r="AEN166" s="1531"/>
      <c r="AEO166" s="1531"/>
      <c r="AEP166" s="1531"/>
      <c r="AEQ166" s="1531"/>
      <c r="AER166" s="1531"/>
      <c r="AES166" s="1531"/>
      <c r="AET166" s="1531"/>
      <c r="AEU166" s="1531"/>
      <c r="AEV166" s="1531"/>
      <c r="AEW166" s="1531"/>
      <c r="AEX166" s="1531"/>
      <c r="AEY166" s="1531"/>
      <c r="AEZ166" s="1531"/>
      <c r="AFA166" s="1531"/>
      <c r="AFB166" s="1531"/>
      <c r="AFC166" s="1531"/>
      <c r="AFD166" s="1531"/>
      <c r="AFE166" s="1531"/>
      <c r="AFF166" s="1531"/>
      <c r="AFG166" s="1531"/>
      <c r="AFH166" s="1531"/>
      <c r="AFI166" s="1531"/>
      <c r="AFJ166" s="1531"/>
      <c r="AFK166" s="1531"/>
      <c r="AFL166" s="1531"/>
      <c r="AFM166" s="1531"/>
      <c r="AFN166" s="1531"/>
      <c r="AFO166" s="1531"/>
      <c r="AFP166" s="1531"/>
      <c r="AFQ166" s="1531"/>
      <c r="AFR166" s="1531"/>
      <c r="AFS166" s="1531"/>
      <c r="AFT166" s="1531"/>
      <c r="AFU166" s="1531"/>
      <c r="AFV166" s="1531"/>
      <c r="AFW166" s="1531"/>
      <c r="AFX166" s="1531"/>
      <c r="AFY166" s="1531"/>
      <c r="AFZ166" s="1531"/>
      <c r="AGA166" s="1531"/>
      <c r="AGB166" s="1531"/>
      <c r="AGC166" s="1531"/>
      <c r="AGD166" s="1531"/>
      <c r="AGE166" s="1531"/>
      <c r="AGF166" s="1531"/>
      <c r="AGG166" s="1531"/>
      <c r="AGH166" s="1531"/>
      <c r="AGI166" s="1531"/>
      <c r="AGJ166" s="1531"/>
      <c r="AGK166" s="1531"/>
      <c r="AGL166" s="1531"/>
      <c r="AGM166" s="1531"/>
      <c r="AGN166" s="1531"/>
      <c r="AGO166" s="1531"/>
      <c r="AGP166" s="1531"/>
      <c r="AGQ166" s="1531"/>
      <c r="AGR166" s="1531"/>
      <c r="AGS166" s="1531"/>
      <c r="AGT166" s="1531"/>
      <c r="AGU166" s="1531"/>
      <c r="AGV166" s="1531"/>
      <c r="AGW166" s="1531"/>
      <c r="AGX166" s="1531"/>
      <c r="AGY166" s="1531"/>
      <c r="AGZ166" s="1531"/>
      <c r="AHA166" s="1531"/>
      <c r="AHB166" s="1531"/>
      <c r="AHC166" s="1531"/>
      <c r="AHD166" s="1531"/>
      <c r="AHE166" s="1531"/>
      <c r="AHF166" s="1531"/>
      <c r="AHG166" s="1531"/>
      <c r="AHH166" s="1531"/>
      <c r="AHI166" s="1531"/>
      <c r="AHJ166" s="1531"/>
      <c r="AHK166" s="1531"/>
      <c r="AHL166" s="1531"/>
      <c r="AHM166" s="1531"/>
      <c r="AHN166" s="1531"/>
      <c r="AHO166" s="1531"/>
      <c r="AHP166" s="1531"/>
      <c r="AHQ166" s="1531"/>
      <c r="AHR166" s="1531"/>
      <c r="AHS166" s="1531"/>
      <c r="AHT166" s="1531"/>
      <c r="AHU166" s="1531"/>
      <c r="AHV166" s="1531"/>
      <c r="AHW166" s="1531"/>
      <c r="AHX166" s="1531"/>
      <c r="AHY166" s="1531"/>
      <c r="AHZ166" s="1531"/>
      <c r="AIA166" s="1531"/>
      <c r="AIB166" s="1531"/>
      <c r="AIC166" s="1531"/>
      <c r="AID166" s="1531"/>
      <c r="AIE166" s="1531"/>
      <c r="AIF166" s="1531"/>
      <c r="AIG166" s="1531"/>
      <c r="AIH166" s="1531"/>
      <c r="AII166" s="1531"/>
      <c r="AIJ166" s="1531"/>
      <c r="AIK166" s="1531"/>
      <c r="AIL166" s="1531"/>
      <c r="AIM166" s="1531"/>
      <c r="AIN166" s="1531"/>
      <c r="AIO166" s="1531"/>
      <c r="AIP166" s="1531"/>
      <c r="AIQ166" s="1531"/>
      <c r="AIR166" s="1531"/>
      <c r="AIS166" s="1531"/>
      <c r="AIT166" s="1531"/>
      <c r="AIU166" s="1531"/>
      <c r="AIV166" s="1531"/>
      <c r="AIW166" s="1531"/>
      <c r="AIX166" s="1531"/>
      <c r="AIY166" s="1531"/>
      <c r="AIZ166" s="1531"/>
      <c r="AJA166" s="1531"/>
      <c r="AJB166" s="1531"/>
      <c r="AJC166" s="1531"/>
      <c r="AJD166" s="1531"/>
      <c r="AJE166" s="1531"/>
      <c r="AJF166" s="1531"/>
      <c r="AJG166" s="1531"/>
      <c r="AJH166" s="1531"/>
      <c r="AJI166" s="1531"/>
      <c r="AJJ166" s="1531"/>
      <c r="AJK166" s="1531"/>
      <c r="AJL166" s="1531"/>
      <c r="AJM166" s="1531"/>
      <c r="AJN166" s="1531"/>
      <c r="AJO166" s="1531"/>
      <c r="AJP166" s="1531"/>
      <c r="AJQ166" s="1531"/>
      <c r="AJR166" s="1531"/>
      <c r="AJS166" s="1531"/>
      <c r="AJT166" s="1531"/>
      <c r="AJU166" s="1531"/>
      <c r="AJV166" s="1531"/>
      <c r="AJW166" s="1531"/>
      <c r="AJX166" s="1531"/>
      <c r="AJY166" s="1531"/>
      <c r="AJZ166" s="1531"/>
      <c r="AKA166" s="1531"/>
      <c r="AKB166" s="1531"/>
      <c r="AKC166" s="1531"/>
      <c r="AKD166" s="1531"/>
      <c r="AKE166" s="1531"/>
      <c r="AKF166" s="1531"/>
      <c r="AKG166" s="1531"/>
      <c r="AKH166" s="1531"/>
      <c r="AKI166" s="1531"/>
      <c r="AKJ166" s="1531"/>
      <c r="AKK166" s="1531"/>
      <c r="AKL166" s="1531"/>
      <c r="AKM166" s="1531"/>
      <c r="AKN166" s="1531"/>
      <c r="AKO166" s="1531"/>
      <c r="AKP166" s="1531"/>
      <c r="AKQ166" s="1531"/>
      <c r="AKR166" s="1531"/>
      <c r="AKS166" s="1531"/>
      <c r="AKT166" s="1531"/>
      <c r="AKU166" s="1531"/>
      <c r="AKV166" s="1531"/>
      <c r="AKW166" s="1531"/>
      <c r="AKX166" s="1531"/>
      <c r="AKY166" s="1531"/>
      <c r="AKZ166" s="1531"/>
      <c r="ALA166" s="1531"/>
      <c r="ALB166" s="1531"/>
      <c r="ALC166" s="1531"/>
      <c r="ALD166" s="1531"/>
      <c r="ALE166" s="1531"/>
      <c r="ALF166" s="1531"/>
      <c r="ALG166" s="1531"/>
      <c r="ALH166" s="1531"/>
      <c r="ALI166" s="1531"/>
      <c r="ALJ166" s="1531"/>
      <c r="ALK166" s="1531"/>
      <c r="ALL166" s="1531"/>
      <c r="ALM166" s="1531"/>
      <c r="ALN166" s="1531"/>
      <c r="ALO166" s="1531"/>
      <c r="ALP166" s="1531"/>
      <c r="ALQ166" s="1531"/>
      <c r="ALR166" s="1531"/>
      <c r="ALS166" s="1531"/>
      <c r="ALT166" s="1531"/>
      <c r="ALU166" s="1531"/>
      <c r="ALV166" s="1531"/>
      <c r="ALW166" s="1531"/>
      <c r="ALX166" s="1531"/>
      <c r="ALY166" s="1531"/>
      <c r="ALZ166" s="1531"/>
      <c r="AMA166" s="1531"/>
      <c r="AMB166" s="1531"/>
      <c r="AMC166" s="1531"/>
      <c r="AMD166" s="1531"/>
      <c r="AME166" s="1531"/>
      <c r="AMF166" s="1531"/>
      <c r="AMG166" s="1531"/>
      <c r="AMH166" s="1531"/>
      <c r="AMI166" s="1531"/>
      <c r="AMJ166" s="1531"/>
      <c r="AMK166" s="1531"/>
      <c r="AML166" s="1531"/>
      <c r="AMM166" s="1531"/>
      <c r="AMN166" s="1531"/>
      <c r="AMO166" s="1531"/>
      <c r="AMP166" s="1531"/>
      <c r="AMQ166" s="1531"/>
      <c r="AMR166" s="1531"/>
      <c r="AMS166" s="1531"/>
      <c r="AMT166" s="1531"/>
      <c r="AMU166" s="1531"/>
      <c r="AMV166" s="1531"/>
      <c r="AMW166" s="1531"/>
      <c r="AMX166" s="1531"/>
      <c r="AMY166" s="1531"/>
      <c r="AMZ166" s="1531"/>
      <c r="ANA166" s="1531"/>
      <c r="ANB166" s="1531"/>
      <c r="ANC166" s="1531"/>
      <c r="AND166" s="1531"/>
      <c r="ANE166" s="1531"/>
      <c r="ANF166" s="1531"/>
      <c r="ANG166" s="1531"/>
      <c r="ANH166" s="1531"/>
      <c r="ANI166" s="1531"/>
      <c r="ANJ166" s="1531"/>
      <c r="ANK166" s="1531"/>
      <c r="ANL166" s="1531"/>
      <c r="ANM166" s="1531"/>
      <c r="ANN166" s="1531"/>
      <c r="ANO166" s="1531"/>
      <c r="ANP166" s="1531"/>
      <c r="ANQ166" s="1531"/>
      <c r="ANR166" s="1531"/>
      <c r="ANS166" s="1531"/>
      <c r="ANT166" s="1531"/>
      <c r="ANU166" s="1531"/>
      <c r="ANV166" s="1531"/>
      <c r="ANW166" s="1531"/>
      <c r="ANX166" s="1531"/>
      <c r="ANY166" s="1531"/>
      <c r="ANZ166" s="1531"/>
      <c r="AOA166" s="1531"/>
      <c r="AOB166" s="1531"/>
      <c r="AOC166" s="1531"/>
      <c r="AOD166" s="1531"/>
      <c r="AOE166" s="1531"/>
      <c r="AOF166" s="1531"/>
      <c r="AOG166" s="1531"/>
      <c r="AOH166" s="1531"/>
      <c r="AOI166" s="1531"/>
      <c r="AOJ166" s="1531"/>
      <c r="AOK166" s="1531"/>
      <c r="AOL166" s="1531"/>
      <c r="AOM166" s="1531"/>
      <c r="AON166" s="1531"/>
      <c r="AOO166" s="1531"/>
      <c r="AOP166" s="1531"/>
      <c r="AOQ166" s="1531"/>
      <c r="AOR166" s="1531"/>
      <c r="AOS166" s="1531"/>
      <c r="AOT166" s="1531"/>
      <c r="AOU166" s="1531"/>
      <c r="AOV166" s="1531"/>
      <c r="AOW166" s="1531"/>
      <c r="AOX166" s="1531"/>
      <c r="AOY166" s="1531"/>
      <c r="AOZ166" s="1531"/>
      <c r="APA166" s="1531"/>
      <c r="APB166" s="1531"/>
      <c r="APC166" s="1531"/>
      <c r="APD166" s="1531"/>
      <c r="APE166" s="1531"/>
      <c r="APF166" s="1531"/>
      <c r="APG166" s="1531"/>
      <c r="APH166" s="1531"/>
      <c r="API166" s="1531"/>
      <c r="APJ166" s="1531"/>
      <c r="APK166" s="1531"/>
      <c r="APL166" s="1531"/>
      <c r="APM166" s="1531"/>
      <c r="APN166" s="1531"/>
      <c r="APO166" s="1531"/>
      <c r="APP166" s="1531"/>
      <c r="APQ166" s="1531"/>
      <c r="APR166" s="1531"/>
      <c r="APS166" s="1531"/>
      <c r="APT166" s="1531"/>
      <c r="APU166" s="1531"/>
      <c r="APV166" s="1531"/>
      <c r="APW166" s="1531"/>
      <c r="APX166" s="1531"/>
      <c r="APY166" s="1531"/>
      <c r="APZ166" s="1531"/>
      <c r="AQA166" s="1531"/>
      <c r="AQB166" s="1531"/>
      <c r="AQC166" s="1531"/>
      <c r="AQD166" s="1531"/>
      <c r="AQE166" s="1531"/>
      <c r="AQF166" s="1531"/>
      <c r="AQG166" s="1531"/>
      <c r="AQH166" s="1531"/>
      <c r="AQI166" s="1531"/>
      <c r="AQJ166" s="1531"/>
      <c r="AQK166" s="1531"/>
      <c r="AQL166" s="1531"/>
      <c r="AQM166" s="1531"/>
      <c r="AQN166" s="1531"/>
      <c r="AQO166" s="1531"/>
      <c r="AQP166" s="1531"/>
      <c r="AQQ166" s="1531"/>
      <c r="AQR166" s="1531"/>
      <c r="AQS166" s="1531"/>
      <c r="AQT166" s="1531"/>
      <c r="AQU166" s="1531"/>
      <c r="AQV166" s="1531"/>
      <c r="AQW166" s="1531"/>
      <c r="AQX166" s="1531"/>
      <c r="AQY166" s="1531"/>
      <c r="AQZ166" s="1531"/>
      <c r="ARA166" s="1531"/>
      <c r="ARB166" s="1531"/>
      <c r="ARC166" s="1531"/>
      <c r="ARD166" s="1531"/>
      <c r="ARE166" s="1531"/>
      <c r="ARF166" s="1531"/>
      <c r="ARG166" s="1531"/>
      <c r="ARH166" s="1531"/>
      <c r="ARI166" s="1531"/>
      <c r="ARJ166" s="1531"/>
      <c r="ARK166" s="1531"/>
      <c r="ARL166" s="1531"/>
      <c r="ARM166" s="1531"/>
      <c r="ARN166" s="1531"/>
      <c r="ARO166" s="1531"/>
      <c r="ARP166" s="1531"/>
      <c r="ARQ166" s="1531"/>
      <c r="ARR166" s="1531"/>
      <c r="ARS166" s="1531"/>
      <c r="ART166" s="1531"/>
      <c r="ARU166" s="1531"/>
      <c r="ARV166" s="1531"/>
      <c r="ARW166" s="1531"/>
      <c r="ARX166" s="1531"/>
      <c r="ARY166" s="1531"/>
      <c r="ARZ166" s="1531"/>
      <c r="ASA166" s="1531"/>
      <c r="ASB166" s="1531"/>
      <c r="ASC166" s="1531"/>
      <c r="ASD166" s="1531"/>
      <c r="ASE166" s="1531"/>
      <c r="ASF166" s="1531"/>
      <c r="ASG166" s="1531"/>
      <c r="ASH166" s="1531"/>
      <c r="ASI166" s="1531"/>
      <c r="ASJ166" s="1531"/>
      <c r="ASK166" s="1531"/>
      <c r="ASL166" s="1531"/>
      <c r="ASM166" s="1531"/>
      <c r="ASN166" s="1531"/>
      <c r="ASO166" s="1531"/>
      <c r="ASP166" s="1531"/>
      <c r="ASQ166" s="1531"/>
      <c r="ASR166" s="1531"/>
      <c r="ASS166" s="1531"/>
      <c r="AST166" s="1531"/>
      <c r="ASU166" s="1531"/>
      <c r="ASV166" s="1531"/>
      <c r="ASW166" s="1531"/>
      <c r="ASX166" s="1531"/>
      <c r="ASY166" s="1531"/>
      <c r="ASZ166" s="1531"/>
      <c r="ATA166" s="1531"/>
      <c r="ATB166" s="1531"/>
      <c r="ATC166" s="1531"/>
      <c r="ATD166" s="1531"/>
      <c r="ATE166" s="1531"/>
      <c r="ATF166" s="1531"/>
      <c r="ATG166" s="1531"/>
      <c r="ATH166" s="1531"/>
      <c r="ATI166" s="1531"/>
      <c r="ATJ166" s="1531"/>
      <c r="ATK166" s="1531"/>
      <c r="ATL166" s="1531"/>
      <c r="ATM166" s="1531"/>
      <c r="ATN166" s="1531"/>
      <c r="ATO166" s="1531"/>
      <c r="ATP166" s="1531"/>
      <c r="ATQ166" s="1531"/>
      <c r="ATR166" s="1531"/>
      <c r="ATS166" s="1531"/>
      <c r="ATT166" s="1531"/>
      <c r="ATU166" s="1531"/>
      <c r="ATV166" s="1531"/>
      <c r="ATW166" s="1531"/>
      <c r="ATX166" s="1531"/>
      <c r="ATY166" s="1531"/>
      <c r="ATZ166" s="1531"/>
      <c r="AUA166" s="1531"/>
      <c r="AUB166" s="1531"/>
      <c r="AUC166" s="1531"/>
      <c r="AUD166" s="1531"/>
      <c r="AUE166" s="1531"/>
      <c r="AUF166" s="1531"/>
      <c r="AUG166" s="1531"/>
      <c r="AUH166" s="1531"/>
      <c r="AUI166" s="1531"/>
    </row>
    <row r="167" spans="1:1231" s="1406" customFormat="1" ht="31.75" customHeight="1" x14ac:dyDescent="0.75">
      <c r="A167" s="2064"/>
      <c r="B167" s="2076"/>
      <c r="C167" s="1420">
        <f t="shared" ref="C167:C172" si="135">C166+0.1</f>
        <v>20.200000000000003</v>
      </c>
      <c r="D167" s="1604" t="s">
        <v>121</v>
      </c>
      <c r="E167" s="1490" t="s">
        <v>24</v>
      </c>
      <c r="F167" s="1490" t="s">
        <v>17</v>
      </c>
      <c r="G167" s="1423">
        <f t="array" ref="G167">INDEX('Salary . staff rates'!$A$6:$C$28,MATCH(1,('Salary . staff rates'!$A$6:$A$28=E167)*('Salary . staff rates'!$B$6:$B$28=F167),0),3)</f>
        <v>750</v>
      </c>
      <c r="H167" s="1423">
        <f t="shared" si="122"/>
        <v>750</v>
      </c>
      <c r="I167" s="1491" t="s">
        <v>0</v>
      </c>
      <c r="J167" s="1492" t="s">
        <v>0</v>
      </c>
      <c r="K167" s="1493">
        <v>7</v>
      </c>
      <c r="L167" s="1522">
        <f>IF('Control panel'!$B$12="Included",IF(K167="N/A","",H167*K167),0)</f>
        <v>5250</v>
      </c>
      <c r="M167" s="1551" t="s">
        <v>33</v>
      </c>
      <c r="N167" s="1522">
        <f>IF('Control panel'!$B$12="Included",IF(M167="Yes",L167*'Salary . staff rates'!$C$34,0),0)</f>
        <v>787.5</v>
      </c>
      <c r="O167" s="1648" t="s">
        <v>416</v>
      </c>
      <c r="P167" s="1848">
        <v>1</v>
      </c>
      <c r="Q167" s="1848">
        <v>1</v>
      </c>
      <c r="R167" s="1855"/>
      <c r="S167" s="1855"/>
      <c r="T167" s="1855"/>
      <c r="U167" s="1855"/>
      <c r="V167" s="1855"/>
      <c r="W167" s="1431"/>
      <c r="Y167" s="1848">
        <f t="shared" si="129"/>
        <v>5250</v>
      </c>
      <c r="Z167" s="1848">
        <f t="shared" si="130"/>
        <v>787.5</v>
      </c>
      <c r="AA167" s="1433"/>
      <c r="AB167" s="1848">
        <f t="shared" si="131"/>
        <v>5250</v>
      </c>
      <c r="AC167" s="1848">
        <f t="shared" si="132"/>
        <v>787.5</v>
      </c>
      <c r="AD167" s="1412"/>
      <c r="AE167" s="1412"/>
      <c r="AF167" s="1412"/>
      <c r="AL167" s="1413"/>
      <c r="AN167" s="1435">
        <f t="shared" si="133"/>
        <v>5250</v>
      </c>
      <c r="AO167" s="1435">
        <f t="shared" si="134"/>
        <v>787.5</v>
      </c>
      <c r="AP167" s="1531"/>
      <c r="AQ167" s="1531"/>
      <c r="AR167" s="1531"/>
      <c r="AS167" s="1531"/>
      <c r="AT167" s="1531"/>
      <c r="AU167" s="1531"/>
      <c r="AV167" s="1531"/>
      <c r="AW167" s="1531"/>
      <c r="AX167" s="1531"/>
      <c r="AY167" s="1531"/>
      <c r="AZ167" s="1531"/>
      <c r="BA167" s="1531"/>
      <c r="BB167" s="1531"/>
      <c r="BC167" s="1531"/>
      <c r="BD167" s="1531"/>
      <c r="BE167" s="1531"/>
      <c r="BF167" s="1531"/>
      <c r="BG167" s="1531"/>
      <c r="BH167" s="1531"/>
      <c r="BI167" s="1531"/>
      <c r="BJ167" s="1531"/>
      <c r="BK167" s="1531"/>
      <c r="BL167" s="1531"/>
      <c r="BM167" s="1531"/>
      <c r="BN167" s="1531"/>
      <c r="BO167" s="1531"/>
      <c r="BP167" s="1531"/>
      <c r="BQ167" s="1531"/>
      <c r="BR167" s="1531"/>
      <c r="BS167" s="1531"/>
      <c r="BT167" s="1531"/>
      <c r="BU167" s="1531"/>
      <c r="BV167" s="1531"/>
      <c r="BW167" s="1531"/>
      <c r="BX167" s="1531"/>
      <c r="BY167" s="1531"/>
      <c r="BZ167" s="1531"/>
      <c r="CA167" s="1531"/>
      <c r="CB167" s="1531"/>
      <c r="CC167" s="1531"/>
      <c r="CD167" s="1531"/>
      <c r="CE167" s="1531"/>
      <c r="CF167" s="1531"/>
      <c r="CG167" s="1531"/>
      <c r="CH167" s="1531"/>
      <c r="CI167" s="1531"/>
      <c r="CJ167" s="1531"/>
      <c r="CK167" s="1531"/>
      <c r="CL167" s="1531"/>
      <c r="CM167" s="1531"/>
      <c r="CN167" s="1531"/>
      <c r="CO167" s="1531"/>
      <c r="CP167" s="1531"/>
      <c r="CQ167" s="1531"/>
      <c r="CR167" s="1531"/>
      <c r="CS167" s="1531"/>
      <c r="CT167" s="1531"/>
      <c r="CU167" s="1531"/>
      <c r="CV167" s="1531"/>
      <c r="CW167" s="1531"/>
      <c r="CX167" s="1531"/>
      <c r="CY167" s="1531"/>
      <c r="CZ167" s="1531"/>
      <c r="DA167" s="1531"/>
      <c r="DB167" s="1531"/>
      <c r="DC167" s="1531"/>
      <c r="DD167" s="1531"/>
      <c r="DE167" s="1531"/>
      <c r="DF167" s="1531"/>
      <c r="DG167" s="1531"/>
      <c r="DH167" s="1531"/>
      <c r="DI167" s="1531"/>
      <c r="DJ167" s="1531"/>
      <c r="DK167" s="1531"/>
      <c r="DL167" s="1531"/>
      <c r="DM167" s="1531"/>
      <c r="DN167" s="1531"/>
      <c r="DO167" s="1531"/>
      <c r="DP167" s="1531"/>
      <c r="DQ167" s="1531"/>
      <c r="DR167" s="1531"/>
      <c r="DS167" s="1531"/>
      <c r="DT167" s="1531"/>
      <c r="DU167" s="1531"/>
      <c r="DV167" s="1531"/>
      <c r="DW167" s="1531"/>
      <c r="DX167" s="1531"/>
      <c r="DY167" s="1531"/>
      <c r="DZ167" s="1531"/>
      <c r="EA167" s="1531"/>
      <c r="EB167" s="1531"/>
      <c r="EC167" s="1531"/>
      <c r="ED167" s="1531"/>
      <c r="EE167" s="1531"/>
      <c r="EF167" s="1531"/>
      <c r="EG167" s="1531"/>
      <c r="EH167" s="1531"/>
      <c r="EI167" s="1531"/>
      <c r="EJ167" s="1531"/>
      <c r="EK167" s="1531"/>
      <c r="EL167" s="1531"/>
      <c r="EM167" s="1531"/>
      <c r="EN167" s="1531"/>
      <c r="EO167" s="1531"/>
      <c r="EP167" s="1531"/>
      <c r="EQ167" s="1531"/>
      <c r="ER167" s="1531"/>
      <c r="ES167" s="1531"/>
      <c r="ET167" s="1531"/>
      <c r="EU167" s="1531"/>
      <c r="EV167" s="1531"/>
      <c r="EW167" s="1531"/>
      <c r="EX167" s="1531"/>
      <c r="EY167" s="1531"/>
      <c r="EZ167" s="1531"/>
      <c r="FA167" s="1531"/>
      <c r="FB167" s="1531"/>
      <c r="FC167" s="1531"/>
      <c r="FD167" s="1531"/>
      <c r="FE167" s="1531"/>
      <c r="FF167" s="1531"/>
      <c r="FG167" s="1531"/>
      <c r="FH167" s="1531"/>
      <c r="FI167" s="1531"/>
      <c r="FJ167" s="1531"/>
      <c r="FK167" s="1531"/>
      <c r="FL167" s="1531"/>
      <c r="FM167" s="1531"/>
      <c r="FN167" s="1531"/>
      <c r="FO167" s="1531"/>
      <c r="FP167" s="1531"/>
      <c r="FQ167" s="1531"/>
      <c r="FR167" s="1531"/>
      <c r="FS167" s="1531"/>
      <c r="FT167" s="1531"/>
      <c r="FU167" s="1531"/>
      <c r="FV167" s="1531"/>
      <c r="FW167" s="1531"/>
      <c r="FX167" s="1531"/>
      <c r="FY167" s="1531"/>
      <c r="FZ167" s="1531"/>
      <c r="GA167" s="1531"/>
      <c r="GB167" s="1531"/>
      <c r="GC167" s="1531"/>
      <c r="GD167" s="1531"/>
      <c r="GE167" s="1531"/>
      <c r="GF167" s="1531"/>
      <c r="GG167" s="1531"/>
      <c r="GH167" s="1531"/>
      <c r="GI167" s="1531"/>
      <c r="GJ167" s="1531"/>
      <c r="GK167" s="1531"/>
      <c r="GL167" s="1531"/>
      <c r="GM167" s="1531"/>
      <c r="GN167" s="1531"/>
      <c r="GO167" s="1531"/>
      <c r="GP167" s="1531"/>
      <c r="GQ167" s="1531"/>
      <c r="GR167" s="1531"/>
      <c r="GS167" s="1531"/>
      <c r="GT167" s="1531"/>
      <c r="GU167" s="1531"/>
      <c r="GV167" s="1531"/>
      <c r="GW167" s="1531"/>
      <c r="GX167" s="1531"/>
      <c r="GY167" s="1531"/>
      <c r="GZ167" s="1531"/>
      <c r="HA167" s="1531"/>
      <c r="HB167" s="1531"/>
      <c r="HC167" s="1531"/>
      <c r="HD167" s="1531"/>
      <c r="HE167" s="1531"/>
      <c r="HF167" s="1531"/>
      <c r="HG167" s="1531"/>
      <c r="HH167" s="1531"/>
      <c r="HI167" s="1531"/>
      <c r="HJ167" s="1531"/>
      <c r="HK167" s="1531"/>
      <c r="HL167" s="1531"/>
      <c r="HM167" s="1531"/>
      <c r="HN167" s="1531"/>
      <c r="HO167" s="1531"/>
      <c r="HP167" s="1531"/>
      <c r="HQ167" s="1531"/>
      <c r="HR167" s="1531"/>
      <c r="HS167" s="1531"/>
      <c r="HT167" s="1531"/>
      <c r="HU167" s="1531"/>
      <c r="HV167" s="1531"/>
      <c r="HW167" s="1531"/>
      <c r="HX167" s="1531"/>
      <c r="HY167" s="1531"/>
      <c r="HZ167" s="1531"/>
      <c r="IA167" s="1531"/>
      <c r="IB167" s="1531"/>
      <c r="IC167" s="1531"/>
      <c r="ID167" s="1531"/>
      <c r="IE167" s="1531"/>
      <c r="IF167" s="1531"/>
      <c r="IG167" s="1531"/>
      <c r="IH167" s="1531"/>
      <c r="II167" s="1531"/>
      <c r="IJ167" s="1531"/>
      <c r="IK167" s="1531"/>
      <c r="IL167" s="1531"/>
      <c r="IM167" s="1531"/>
      <c r="IN167" s="1531"/>
      <c r="IO167" s="1531"/>
      <c r="IP167" s="1531"/>
      <c r="IQ167" s="1531"/>
      <c r="IR167" s="1531"/>
      <c r="IS167" s="1531"/>
      <c r="IT167" s="1531"/>
      <c r="IU167" s="1531"/>
      <c r="IV167" s="1531"/>
      <c r="IW167" s="1531"/>
      <c r="IX167" s="1531"/>
      <c r="IY167" s="1531"/>
      <c r="IZ167" s="1531"/>
      <c r="JA167" s="1531"/>
      <c r="JB167" s="1531"/>
      <c r="JC167" s="1531"/>
      <c r="JD167" s="1531"/>
      <c r="JE167" s="1531"/>
      <c r="JF167" s="1531"/>
      <c r="JG167" s="1531"/>
      <c r="JH167" s="1531"/>
      <c r="JI167" s="1531"/>
      <c r="JJ167" s="1531"/>
      <c r="JK167" s="1531"/>
      <c r="JL167" s="1531"/>
      <c r="JM167" s="1531"/>
      <c r="JN167" s="1531"/>
      <c r="JO167" s="1531"/>
      <c r="JP167" s="1531"/>
      <c r="JQ167" s="1531"/>
      <c r="JR167" s="1531"/>
      <c r="JS167" s="1531"/>
      <c r="JT167" s="1531"/>
      <c r="JU167" s="1531"/>
      <c r="JV167" s="1531"/>
      <c r="JW167" s="1531"/>
      <c r="JX167" s="1531"/>
      <c r="JY167" s="1531"/>
      <c r="JZ167" s="1531"/>
      <c r="KA167" s="1531"/>
      <c r="KB167" s="1531"/>
      <c r="KC167" s="1531"/>
      <c r="KD167" s="1531"/>
      <c r="KE167" s="1531"/>
      <c r="KF167" s="1531"/>
      <c r="KG167" s="1531"/>
      <c r="KH167" s="1531"/>
      <c r="KI167" s="1531"/>
      <c r="KJ167" s="1531"/>
      <c r="KK167" s="1531"/>
      <c r="KL167" s="1531"/>
      <c r="KM167" s="1531"/>
      <c r="KN167" s="1531"/>
      <c r="KO167" s="1531"/>
      <c r="KP167" s="1531"/>
      <c r="KQ167" s="1531"/>
      <c r="KR167" s="1531"/>
      <c r="KS167" s="1531"/>
      <c r="KT167" s="1531"/>
      <c r="KU167" s="1531"/>
      <c r="KV167" s="1531"/>
      <c r="KW167" s="1531"/>
      <c r="KX167" s="1531"/>
      <c r="KY167" s="1531"/>
      <c r="KZ167" s="1531"/>
      <c r="LA167" s="1531"/>
      <c r="LB167" s="1531"/>
      <c r="LC167" s="1531"/>
      <c r="LD167" s="1531"/>
      <c r="LE167" s="1531"/>
      <c r="LF167" s="1531"/>
      <c r="LG167" s="1531"/>
      <c r="LH167" s="1531"/>
      <c r="LI167" s="1531"/>
      <c r="LJ167" s="1531"/>
      <c r="LK167" s="1531"/>
      <c r="LL167" s="1531"/>
      <c r="LM167" s="1531"/>
      <c r="LN167" s="1531"/>
      <c r="LO167" s="1531"/>
      <c r="LP167" s="1531"/>
      <c r="LQ167" s="1531"/>
      <c r="LR167" s="1531"/>
      <c r="LS167" s="1531"/>
      <c r="LT167" s="1531"/>
      <c r="LU167" s="1531"/>
      <c r="LV167" s="1531"/>
      <c r="LW167" s="1531"/>
      <c r="LX167" s="1531"/>
      <c r="LY167" s="1531"/>
      <c r="LZ167" s="1531"/>
      <c r="MA167" s="1531"/>
      <c r="MB167" s="1531"/>
      <c r="MC167" s="1531"/>
      <c r="MD167" s="1531"/>
      <c r="ME167" s="1531"/>
      <c r="MF167" s="1531"/>
      <c r="MG167" s="1531"/>
      <c r="MH167" s="1531"/>
      <c r="MI167" s="1531"/>
      <c r="MJ167" s="1531"/>
      <c r="MK167" s="1531"/>
      <c r="ML167" s="1531"/>
      <c r="MM167" s="1531"/>
      <c r="MN167" s="1531"/>
      <c r="MO167" s="1531"/>
      <c r="MP167" s="1531"/>
      <c r="MQ167" s="1531"/>
      <c r="MR167" s="1531"/>
      <c r="MS167" s="1531"/>
      <c r="MT167" s="1531"/>
      <c r="MU167" s="1531"/>
      <c r="MV167" s="1531"/>
      <c r="MW167" s="1531"/>
      <c r="MX167" s="1531"/>
      <c r="MY167" s="1531"/>
      <c r="MZ167" s="1531"/>
      <c r="NA167" s="1531"/>
      <c r="NB167" s="1531"/>
      <c r="NC167" s="1531"/>
      <c r="ND167" s="1531"/>
      <c r="NE167" s="1531"/>
      <c r="NF167" s="1531"/>
      <c r="NG167" s="1531"/>
      <c r="NH167" s="1531"/>
      <c r="NI167" s="1531"/>
      <c r="NJ167" s="1531"/>
      <c r="NK167" s="1531"/>
      <c r="NL167" s="1531"/>
      <c r="NM167" s="1531"/>
      <c r="NN167" s="1531"/>
      <c r="NO167" s="1531"/>
      <c r="NP167" s="1531"/>
      <c r="NQ167" s="1531"/>
      <c r="NR167" s="1531"/>
      <c r="NS167" s="1531"/>
      <c r="NT167" s="1531"/>
      <c r="NU167" s="1531"/>
      <c r="NV167" s="1531"/>
      <c r="NW167" s="1531"/>
      <c r="NX167" s="1531"/>
      <c r="NY167" s="1531"/>
      <c r="NZ167" s="1531"/>
      <c r="OA167" s="1531"/>
      <c r="OB167" s="1531"/>
      <c r="OC167" s="1531"/>
      <c r="OD167" s="1531"/>
      <c r="OE167" s="1531"/>
      <c r="OF167" s="1531"/>
      <c r="OG167" s="1531"/>
      <c r="OH167" s="1531"/>
      <c r="OI167" s="1531"/>
      <c r="OJ167" s="1531"/>
      <c r="OK167" s="1531"/>
      <c r="OL167" s="1531"/>
      <c r="OM167" s="1531"/>
      <c r="ON167" s="1531"/>
      <c r="OO167" s="1531"/>
      <c r="OP167" s="1531"/>
      <c r="OQ167" s="1531"/>
      <c r="OR167" s="1531"/>
      <c r="OS167" s="1531"/>
      <c r="OT167" s="1531"/>
      <c r="OU167" s="1531"/>
      <c r="OV167" s="1531"/>
      <c r="OW167" s="1531"/>
      <c r="OX167" s="1531"/>
      <c r="OY167" s="1531"/>
      <c r="OZ167" s="1531"/>
      <c r="PA167" s="1531"/>
      <c r="PB167" s="1531"/>
      <c r="PC167" s="1531"/>
      <c r="PD167" s="1531"/>
      <c r="PE167" s="1531"/>
      <c r="PF167" s="1531"/>
      <c r="PG167" s="1531"/>
      <c r="PH167" s="1531"/>
      <c r="PI167" s="1531"/>
      <c r="PJ167" s="1531"/>
      <c r="PK167" s="1531"/>
      <c r="PL167" s="1531"/>
      <c r="PM167" s="1531"/>
      <c r="PN167" s="1531"/>
      <c r="PO167" s="1531"/>
      <c r="PP167" s="1531"/>
      <c r="PQ167" s="1531"/>
      <c r="PR167" s="1531"/>
      <c r="PS167" s="1531"/>
      <c r="PT167" s="1531"/>
      <c r="PU167" s="1531"/>
      <c r="PV167" s="1531"/>
      <c r="PW167" s="1531"/>
      <c r="PX167" s="1531"/>
      <c r="PY167" s="1531"/>
      <c r="PZ167" s="1531"/>
      <c r="QA167" s="1531"/>
      <c r="QB167" s="1531"/>
      <c r="QC167" s="1531"/>
      <c r="QD167" s="1531"/>
      <c r="QE167" s="1531"/>
      <c r="QF167" s="1531"/>
      <c r="QG167" s="1531"/>
      <c r="QH167" s="1531"/>
      <c r="QI167" s="1531"/>
      <c r="QJ167" s="1531"/>
      <c r="QK167" s="1531"/>
      <c r="QL167" s="1531"/>
      <c r="QM167" s="1531"/>
      <c r="QN167" s="1531"/>
      <c r="QO167" s="1531"/>
      <c r="QP167" s="1531"/>
      <c r="QQ167" s="1531"/>
      <c r="QR167" s="1531"/>
      <c r="QS167" s="1531"/>
      <c r="QT167" s="1531"/>
      <c r="QU167" s="1531"/>
      <c r="QV167" s="1531"/>
      <c r="QW167" s="1531"/>
      <c r="QX167" s="1531"/>
      <c r="QY167" s="1531"/>
      <c r="QZ167" s="1531"/>
      <c r="RA167" s="1531"/>
      <c r="RB167" s="1531"/>
      <c r="RC167" s="1531"/>
      <c r="RD167" s="1531"/>
      <c r="RE167" s="1531"/>
      <c r="RF167" s="1531"/>
      <c r="RG167" s="1531"/>
      <c r="RH167" s="1531"/>
      <c r="RI167" s="1531"/>
      <c r="RJ167" s="1531"/>
      <c r="RK167" s="1531"/>
      <c r="RL167" s="1531"/>
      <c r="RM167" s="1531"/>
      <c r="RN167" s="1531"/>
      <c r="RO167" s="1531"/>
      <c r="RP167" s="1531"/>
      <c r="RQ167" s="1531"/>
      <c r="RR167" s="1531"/>
      <c r="RS167" s="1531"/>
      <c r="RT167" s="1531"/>
      <c r="RU167" s="1531"/>
      <c r="RV167" s="1531"/>
      <c r="RW167" s="1531"/>
      <c r="RX167" s="1531"/>
      <c r="RY167" s="1531"/>
      <c r="RZ167" s="1531"/>
      <c r="SA167" s="1531"/>
      <c r="SB167" s="1531"/>
      <c r="SC167" s="1531"/>
      <c r="SD167" s="1531"/>
      <c r="SE167" s="1531"/>
      <c r="SF167" s="1531"/>
      <c r="SG167" s="1531"/>
      <c r="SH167" s="1531"/>
      <c r="SI167" s="1531"/>
      <c r="SJ167" s="1531"/>
      <c r="SK167" s="1531"/>
      <c r="SL167" s="1531"/>
      <c r="SM167" s="1531"/>
      <c r="SN167" s="1531"/>
      <c r="SO167" s="1531"/>
      <c r="SP167" s="1531"/>
      <c r="SQ167" s="1531"/>
      <c r="SR167" s="1531"/>
      <c r="SS167" s="1531"/>
      <c r="ST167" s="1531"/>
      <c r="SU167" s="1531"/>
      <c r="SV167" s="1531"/>
      <c r="SW167" s="1531"/>
      <c r="SX167" s="1531"/>
      <c r="SY167" s="1531"/>
      <c r="SZ167" s="1531"/>
      <c r="TA167" s="1531"/>
      <c r="TB167" s="1531"/>
      <c r="TC167" s="1531"/>
      <c r="TD167" s="1531"/>
      <c r="TE167" s="1531"/>
      <c r="TF167" s="1531"/>
      <c r="TG167" s="1531"/>
      <c r="TH167" s="1531"/>
      <c r="TI167" s="1531"/>
      <c r="TJ167" s="1531"/>
      <c r="TK167" s="1531"/>
      <c r="TL167" s="1531"/>
      <c r="TM167" s="1531"/>
      <c r="TN167" s="1531"/>
      <c r="TO167" s="1531"/>
      <c r="TP167" s="1531"/>
      <c r="TQ167" s="1531"/>
      <c r="TR167" s="1531"/>
      <c r="TS167" s="1531"/>
      <c r="TT167" s="1531"/>
      <c r="TU167" s="1531"/>
      <c r="TV167" s="1531"/>
      <c r="TW167" s="1531"/>
      <c r="TX167" s="1531"/>
      <c r="TY167" s="1531"/>
      <c r="TZ167" s="1531"/>
      <c r="UA167" s="1531"/>
      <c r="UB167" s="1531"/>
      <c r="UC167" s="1531"/>
      <c r="UD167" s="1531"/>
      <c r="UE167" s="1531"/>
      <c r="UF167" s="1531"/>
      <c r="UG167" s="1531"/>
      <c r="UH167" s="1531"/>
      <c r="UI167" s="1531"/>
      <c r="UJ167" s="1531"/>
      <c r="UK167" s="1531"/>
      <c r="UL167" s="1531"/>
      <c r="UM167" s="1531"/>
      <c r="UN167" s="1531"/>
      <c r="UO167" s="1531"/>
      <c r="UP167" s="1531"/>
      <c r="UQ167" s="1531"/>
      <c r="UR167" s="1531"/>
      <c r="US167" s="1531"/>
      <c r="UT167" s="1531"/>
      <c r="UU167" s="1531"/>
      <c r="UV167" s="1531"/>
      <c r="UW167" s="1531"/>
      <c r="UX167" s="1531"/>
      <c r="UY167" s="1531"/>
      <c r="UZ167" s="1531"/>
      <c r="VA167" s="1531"/>
      <c r="VB167" s="1531"/>
      <c r="VC167" s="1531"/>
      <c r="VD167" s="1531"/>
      <c r="VE167" s="1531"/>
      <c r="VF167" s="1531"/>
      <c r="VG167" s="1531"/>
      <c r="VH167" s="1531"/>
      <c r="VI167" s="1531"/>
      <c r="VJ167" s="1531"/>
      <c r="VK167" s="1531"/>
      <c r="VL167" s="1531"/>
      <c r="VM167" s="1531"/>
      <c r="VN167" s="1531"/>
      <c r="VO167" s="1531"/>
      <c r="VP167" s="1531"/>
      <c r="VQ167" s="1531"/>
      <c r="VR167" s="1531"/>
      <c r="VS167" s="1531"/>
      <c r="VT167" s="1531"/>
      <c r="VU167" s="1531"/>
      <c r="VV167" s="1531"/>
      <c r="VW167" s="1531"/>
      <c r="VX167" s="1531"/>
      <c r="VY167" s="1531"/>
      <c r="VZ167" s="1531"/>
      <c r="WA167" s="1531"/>
      <c r="WB167" s="1531"/>
      <c r="WC167" s="1531"/>
      <c r="WD167" s="1531"/>
      <c r="WE167" s="1531"/>
      <c r="WF167" s="1531"/>
      <c r="WG167" s="1531"/>
      <c r="WH167" s="1531"/>
      <c r="WI167" s="1531"/>
      <c r="WJ167" s="1531"/>
      <c r="WK167" s="1531"/>
      <c r="WL167" s="1531"/>
      <c r="WM167" s="1531"/>
      <c r="WN167" s="1531"/>
      <c r="WO167" s="1531"/>
      <c r="WP167" s="1531"/>
      <c r="WQ167" s="1531"/>
      <c r="WR167" s="1531"/>
      <c r="WS167" s="1531"/>
      <c r="WT167" s="1531"/>
      <c r="WU167" s="1531"/>
      <c r="WV167" s="1531"/>
      <c r="WW167" s="1531"/>
      <c r="WX167" s="1531"/>
      <c r="WY167" s="1531"/>
      <c r="WZ167" s="1531"/>
      <c r="XA167" s="1531"/>
      <c r="XB167" s="1531"/>
      <c r="XC167" s="1531"/>
      <c r="XD167" s="1531"/>
      <c r="XE167" s="1531"/>
      <c r="XF167" s="1531"/>
      <c r="XG167" s="1531"/>
      <c r="XH167" s="1531"/>
      <c r="XI167" s="1531"/>
      <c r="XJ167" s="1531"/>
      <c r="XK167" s="1531"/>
      <c r="XL167" s="1531"/>
      <c r="XM167" s="1531"/>
      <c r="XN167" s="1531"/>
      <c r="XO167" s="1531"/>
      <c r="XP167" s="1531"/>
      <c r="XQ167" s="1531"/>
      <c r="XR167" s="1531"/>
      <c r="XS167" s="1531"/>
      <c r="XT167" s="1531"/>
      <c r="XU167" s="1531"/>
      <c r="XV167" s="1531"/>
      <c r="XW167" s="1531"/>
      <c r="XX167" s="1531"/>
      <c r="XY167" s="1531"/>
      <c r="XZ167" s="1531"/>
      <c r="YA167" s="1531"/>
      <c r="YB167" s="1531"/>
      <c r="YC167" s="1531"/>
      <c r="YD167" s="1531"/>
      <c r="YE167" s="1531"/>
      <c r="YF167" s="1531"/>
      <c r="YG167" s="1531"/>
      <c r="YH167" s="1531"/>
      <c r="YI167" s="1531"/>
      <c r="YJ167" s="1531"/>
      <c r="YK167" s="1531"/>
      <c r="YL167" s="1531"/>
      <c r="YM167" s="1531"/>
      <c r="YN167" s="1531"/>
      <c r="YO167" s="1531"/>
      <c r="YP167" s="1531"/>
      <c r="YQ167" s="1531"/>
      <c r="YR167" s="1531"/>
      <c r="YS167" s="1531"/>
      <c r="YT167" s="1531"/>
      <c r="YU167" s="1531"/>
      <c r="YV167" s="1531"/>
      <c r="YW167" s="1531"/>
      <c r="YX167" s="1531"/>
      <c r="YY167" s="1531"/>
      <c r="YZ167" s="1531"/>
      <c r="ZA167" s="1531"/>
      <c r="ZB167" s="1531"/>
      <c r="ZC167" s="1531"/>
      <c r="ZD167" s="1531"/>
      <c r="ZE167" s="1531"/>
      <c r="ZF167" s="1531"/>
      <c r="ZG167" s="1531"/>
      <c r="ZH167" s="1531"/>
      <c r="ZI167" s="1531"/>
      <c r="ZJ167" s="1531"/>
      <c r="ZK167" s="1531"/>
      <c r="ZL167" s="1531"/>
      <c r="ZM167" s="1531"/>
      <c r="ZN167" s="1531"/>
      <c r="ZO167" s="1531"/>
      <c r="ZP167" s="1531"/>
      <c r="ZQ167" s="1531"/>
      <c r="ZR167" s="1531"/>
      <c r="ZS167" s="1531"/>
      <c r="ZT167" s="1531"/>
      <c r="ZU167" s="1531"/>
      <c r="ZV167" s="1531"/>
      <c r="ZW167" s="1531"/>
      <c r="ZX167" s="1531"/>
      <c r="ZY167" s="1531"/>
      <c r="ZZ167" s="1531"/>
      <c r="AAA167" s="1531"/>
      <c r="AAB167" s="1531"/>
      <c r="AAC167" s="1531"/>
      <c r="AAD167" s="1531"/>
      <c r="AAE167" s="1531"/>
      <c r="AAF167" s="1531"/>
      <c r="AAG167" s="1531"/>
      <c r="AAH167" s="1531"/>
      <c r="AAI167" s="1531"/>
      <c r="AAJ167" s="1531"/>
      <c r="AAK167" s="1531"/>
      <c r="AAL167" s="1531"/>
      <c r="AAM167" s="1531"/>
      <c r="AAN167" s="1531"/>
      <c r="AAO167" s="1531"/>
      <c r="AAP167" s="1531"/>
      <c r="AAQ167" s="1531"/>
      <c r="AAR167" s="1531"/>
      <c r="AAS167" s="1531"/>
      <c r="AAT167" s="1531"/>
      <c r="AAU167" s="1531"/>
      <c r="AAV167" s="1531"/>
      <c r="AAW167" s="1531"/>
      <c r="AAX167" s="1531"/>
      <c r="AAY167" s="1531"/>
      <c r="AAZ167" s="1531"/>
      <c r="ABA167" s="1531"/>
      <c r="ABB167" s="1531"/>
      <c r="ABC167" s="1531"/>
      <c r="ABD167" s="1531"/>
      <c r="ABE167" s="1531"/>
      <c r="ABF167" s="1531"/>
      <c r="ABG167" s="1531"/>
      <c r="ABH167" s="1531"/>
      <c r="ABI167" s="1531"/>
      <c r="ABJ167" s="1531"/>
      <c r="ABK167" s="1531"/>
      <c r="ABL167" s="1531"/>
      <c r="ABM167" s="1531"/>
      <c r="ABN167" s="1531"/>
      <c r="ABO167" s="1531"/>
      <c r="ABP167" s="1531"/>
      <c r="ABQ167" s="1531"/>
      <c r="ABR167" s="1531"/>
      <c r="ABS167" s="1531"/>
      <c r="ABT167" s="1531"/>
      <c r="ABU167" s="1531"/>
      <c r="ABV167" s="1531"/>
      <c r="ABW167" s="1531"/>
      <c r="ABX167" s="1531"/>
      <c r="ABY167" s="1531"/>
      <c r="ABZ167" s="1531"/>
      <c r="ACA167" s="1531"/>
      <c r="ACB167" s="1531"/>
      <c r="ACC167" s="1531"/>
      <c r="ACD167" s="1531"/>
      <c r="ACE167" s="1531"/>
      <c r="ACF167" s="1531"/>
      <c r="ACG167" s="1531"/>
      <c r="ACH167" s="1531"/>
      <c r="ACI167" s="1531"/>
      <c r="ACJ167" s="1531"/>
      <c r="ACK167" s="1531"/>
      <c r="ACL167" s="1531"/>
      <c r="ACM167" s="1531"/>
      <c r="ACN167" s="1531"/>
      <c r="ACO167" s="1531"/>
      <c r="ACP167" s="1531"/>
      <c r="ACQ167" s="1531"/>
      <c r="ACR167" s="1531"/>
      <c r="ACS167" s="1531"/>
      <c r="ACT167" s="1531"/>
      <c r="ACU167" s="1531"/>
      <c r="ACV167" s="1531"/>
      <c r="ACW167" s="1531"/>
      <c r="ACX167" s="1531"/>
      <c r="ACY167" s="1531"/>
      <c r="ACZ167" s="1531"/>
      <c r="ADA167" s="1531"/>
      <c r="ADB167" s="1531"/>
      <c r="ADC167" s="1531"/>
      <c r="ADD167" s="1531"/>
      <c r="ADE167" s="1531"/>
      <c r="ADF167" s="1531"/>
      <c r="ADG167" s="1531"/>
      <c r="ADH167" s="1531"/>
      <c r="ADI167" s="1531"/>
      <c r="ADJ167" s="1531"/>
      <c r="ADK167" s="1531"/>
      <c r="ADL167" s="1531"/>
      <c r="ADM167" s="1531"/>
      <c r="ADN167" s="1531"/>
      <c r="ADO167" s="1531"/>
      <c r="ADP167" s="1531"/>
      <c r="ADQ167" s="1531"/>
      <c r="ADR167" s="1531"/>
      <c r="ADS167" s="1531"/>
      <c r="ADT167" s="1531"/>
      <c r="ADU167" s="1531"/>
      <c r="ADV167" s="1531"/>
      <c r="ADW167" s="1531"/>
      <c r="ADX167" s="1531"/>
      <c r="ADY167" s="1531"/>
      <c r="ADZ167" s="1531"/>
      <c r="AEA167" s="1531"/>
      <c r="AEB167" s="1531"/>
      <c r="AEC167" s="1531"/>
      <c r="AED167" s="1531"/>
      <c r="AEE167" s="1531"/>
      <c r="AEF167" s="1531"/>
      <c r="AEG167" s="1531"/>
      <c r="AEH167" s="1531"/>
      <c r="AEI167" s="1531"/>
      <c r="AEJ167" s="1531"/>
      <c r="AEK167" s="1531"/>
      <c r="AEL167" s="1531"/>
      <c r="AEM167" s="1531"/>
      <c r="AEN167" s="1531"/>
      <c r="AEO167" s="1531"/>
      <c r="AEP167" s="1531"/>
      <c r="AEQ167" s="1531"/>
      <c r="AER167" s="1531"/>
      <c r="AES167" s="1531"/>
      <c r="AET167" s="1531"/>
      <c r="AEU167" s="1531"/>
      <c r="AEV167" s="1531"/>
      <c r="AEW167" s="1531"/>
      <c r="AEX167" s="1531"/>
      <c r="AEY167" s="1531"/>
      <c r="AEZ167" s="1531"/>
      <c r="AFA167" s="1531"/>
      <c r="AFB167" s="1531"/>
      <c r="AFC167" s="1531"/>
      <c r="AFD167" s="1531"/>
      <c r="AFE167" s="1531"/>
      <c r="AFF167" s="1531"/>
      <c r="AFG167" s="1531"/>
      <c r="AFH167" s="1531"/>
      <c r="AFI167" s="1531"/>
      <c r="AFJ167" s="1531"/>
      <c r="AFK167" s="1531"/>
      <c r="AFL167" s="1531"/>
      <c r="AFM167" s="1531"/>
      <c r="AFN167" s="1531"/>
      <c r="AFO167" s="1531"/>
      <c r="AFP167" s="1531"/>
      <c r="AFQ167" s="1531"/>
      <c r="AFR167" s="1531"/>
      <c r="AFS167" s="1531"/>
      <c r="AFT167" s="1531"/>
      <c r="AFU167" s="1531"/>
      <c r="AFV167" s="1531"/>
      <c r="AFW167" s="1531"/>
      <c r="AFX167" s="1531"/>
      <c r="AFY167" s="1531"/>
      <c r="AFZ167" s="1531"/>
      <c r="AGA167" s="1531"/>
      <c r="AGB167" s="1531"/>
      <c r="AGC167" s="1531"/>
      <c r="AGD167" s="1531"/>
      <c r="AGE167" s="1531"/>
      <c r="AGF167" s="1531"/>
      <c r="AGG167" s="1531"/>
      <c r="AGH167" s="1531"/>
      <c r="AGI167" s="1531"/>
      <c r="AGJ167" s="1531"/>
      <c r="AGK167" s="1531"/>
      <c r="AGL167" s="1531"/>
      <c r="AGM167" s="1531"/>
      <c r="AGN167" s="1531"/>
      <c r="AGO167" s="1531"/>
      <c r="AGP167" s="1531"/>
      <c r="AGQ167" s="1531"/>
      <c r="AGR167" s="1531"/>
      <c r="AGS167" s="1531"/>
      <c r="AGT167" s="1531"/>
      <c r="AGU167" s="1531"/>
      <c r="AGV167" s="1531"/>
      <c r="AGW167" s="1531"/>
      <c r="AGX167" s="1531"/>
      <c r="AGY167" s="1531"/>
      <c r="AGZ167" s="1531"/>
      <c r="AHA167" s="1531"/>
      <c r="AHB167" s="1531"/>
      <c r="AHC167" s="1531"/>
      <c r="AHD167" s="1531"/>
      <c r="AHE167" s="1531"/>
      <c r="AHF167" s="1531"/>
      <c r="AHG167" s="1531"/>
      <c r="AHH167" s="1531"/>
      <c r="AHI167" s="1531"/>
      <c r="AHJ167" s="1531"/>
      <c r="AHK167" s="1531"/>
      <c r="AHL167" s="1531"/>
      <c r="AHM167" s="1531"/>
      <c r="AHN167" s="1531"/>
      <c r="AHO167" s="1531"/>
      <c r="AHP167" s="1531"/>
      <c r="AHQ167" s="1531"/>
      <c r="AHR167" s="1531"/>
      <c r="AHS167" s="1531"/>
      <c r="AHT167" s="1531"/>
      <c r="AHU167" s="1531"/>
      <c r="AHV167" s="1531"/>
      <c r="AHW167" s="1531"/>
      <c r="AHX167" s="1531"/>
      <c r="AHY167" s="1531"/>
      <c r="AHZ167" s="1531"/>
      <c r="AIA167" s="1531"/>
      <c r="AIB167" s="1531"/>
      <c r="AIC167" s="1531"/>
      <c r="AID167" s="1531"/>
      <c r="AIE167" s="1531"/>
      <c r="AIF167" s="1531"/>
      <c r="AIG167" s="1531"/>
      <c r="AIH167" s="1531"/>
      <c r="AII167" s="1531"/>
      <c r="AIJ167" s="1531"/>
      <c r="AIK167" s="1531"/>
      <c r="AIL167" s="1531"/>
      <c r="AIM167" s="1531"/>
      <c r="AIN167" s="1531"/>
      <c r="AIO167" s="1531"/>
      <c r="AIP167" s="1531"/>
      <c r="AIQ167" s="1531"/>
      <c r="AIR167" s="1531"/>
      <c r="AIS167" s="1531"/>
      <c r="AIT167" s="1531"/>
      <c r="AIU167" s="1531"/>
      <c r="AIV167" s="1531"/>
      <c r="AIW167" s="1531"/>
      <c r="AIX167" s="1531"/>
      <c r="AIY167" s="1531"/>
      <c r="AIZ167" s="1531"/>
      <c r="AJA167" s="1531"/>
      <c r="AJB167" s="1531"/>
      <c r="AJC167" s="1531"/>
      <c r="AJD167" s="1531"/>
      <c r="AJE167" s="1531"/>
      <c r="AJF167" s="1531"/>
      <c r="AJG167" s="1531"/>
      <c r="AJH167" s="1531"/>
      <c r="AJI167" s="1531"/>
      <c r="AJJ167" s="1531"/>
      <c r="AJK167" s="1531"/>
      <c r="AJL167" s="1531"/>
      <c r="AJM167" s="1531"/>
      <c r="AJN167" s="1531"/>
      <c r="AJO167" s="1531"/>
      <c r="AJP167" s="1531"/>
      <c r="AJQ167" s="1531"/>
      <c r="AJR167" s="1531"/>
      <c r="AJS167" s="1531"/>
      <c r="AJT167" s="1531"/>
      <c r="AJU167" s="1531"/>
      <c r="AJV167" s="1531"/>
      <c r="AJW167" s="1531"/>
      <c r="AJX167" s="1531"/>
      <c r="AJY167" s="1531"/>
      <c r="AJZ167" s="1531"/>
      <c r="AKA167" s="1531"/>
      <c r="AKB167" s="1531"/>
      <c r="AKC167" s="1531"/>
      <c r="AKD167" s="1531"/>
      <c r="AKE167" s="1531"/>
      <c r="AKF167" s="1531"/>
      <c r="AKG167" s="1531"/>
      <c r="AKH167" s="1531"/>
      <c r="AKI167" s="1531"/>
      <c r="AKJ167" s="1531"/>
      <c r="AKK167" s="1531"/>
      <c r="AKL167" s="1531"/>
      <c r="AKM167" s="1531"/>
      <c r="AKN167" s="1531"/>
      <c r="AKO167" s="1531"/>
      <c r="AKP167" s="1531"/>
      <c r="AKQ167" s="1531"/>
      <c r="AKR167" s="1531"/>
      <c r="AKS167" s="1531"/>
      <c r="AKT167" s="1531"/>
      <c r="AKU167" s="1531"/>
      <c r="AKV167" s="1531"/>
      <c r="AKW167" s="1531"/>
      <c r="AKX167" s="1531"/>
      <c r="AKY167" s="1531"/>
      <c r="AKZ167" s="1531"/>
      <c r="ALA167" s="1531"/>
      <c r="ALB167" s="1531"/>
      <c r="ALC167" s="1531"/>
      <c r="ALD167" s="1531"/>
      <c r="ALE167" s="1531"/>
      <c r="ALF167" s="1531"/>
      <c r="ALG167" s="1531"/>
      <c r="ALH167" s="1531"/>
      <c r="ALI167" s="1531"/>
      <c r="ALJ167" s="1531"/>
      <c r="ALK167" s="1531"/>
      <c r="ALL167" s="1531"/>
      <c r="ALM167" s="1531"/>
      <c r="ALN167" s="1531"/>
      <c r="ALO167" s="1531"/>
      <c r="ALP167" s="1531"/>
      <c r="ALQ167" s="1531"/>
      <c r="ALR167" s="1531"/>
      <c r="ALS167" s="1531"/>
      <c r="ALT167" s="1531"/>
      <c r="ALU167" s="1531"/>
      <c r="ALV167" s="1531"/>
      <c r="ALW167" s="1531"/>
      <c r="ALX167" s="1531"/>
      <c r="ALY167" s="1531"/>
      <c r="ALZ167" s="1531"/>
      <c r="AMA167" s="1531"/>
      <c r="AMB167" s="1531"/>
      <c r="AMC167" s="1531"/>
      <c r="AMD167" s="1531"/>
      <c r="AME167" s="1531"/>
      <c r="AMF167" s="1531"/>
      <c r="AMG167" s="1531"/>
      <c r="AMH167" s="1531"/>
      <c r="AMI167" s="1531"/>
      <c r="AMJ167" s="1531"/>
      <c r="AMK167" s="1531"/>
      <c r="AML167" s="1531"/>
      <c r="AMM167" s="1531"/>
      <c r="AMN167" s="1531"/>
      <c r="AMO167" s="1531"/>
      <c r="AMP167" s="1531"/>
      <c r="AMQ167" s="1531"/>
      <c r="AMR167" s="1531"/>
      <c r="AMS167" s="1531"/>
      <c r="AMT167" s="1531"/>
      <c r="AMU167" s="1531"/>
      <c r="AMV167" s="1531"/>
      <c r="AMW167" s="1531"/>
      <c r="AMX167" s="1531"/>
      <c r="AMY167" s="1531"/>
      <c r="AMZ167" s="1531"/>
      <c r="ANA167" s="1531"/>
      <c r="ANB167" s="1531"/>
      <c r="ANC167" s="1531"/>
      <c r="AND167" s="1531"/>
      <c r="ANE167" s="1531"/>
      <c r="ANF167" s="1531"/>
      <c r="ANG167" s="1531"/>
      <c r="ANH167" s="1531"/>
      <c r="ANI167" s="1531"/>
      <c r="ANJ167" s="1531"/>
      <c r="ANK167" s="1531"/>
      <c r="ANL167" s="1531"/>
      <c r="ANM167" s="1531"/>
      <c r="ANN167" s="1531"/>
      <c r="ANO167" s="1531"/>
      <c r="ANP167" s="1531"/>
      <c r="ANQ167" s="1531"/>
      <c r="ANR167" s="1531"/>
      <c r="ANS167" s="1531"/>
      <c r="ANT167" s="1531"/>
      <c r="ANU167" s="1531"/>
      <c r="ANV167" s="1531"/>
      <c r="ANW167" s="1531"/>
      <c r="ANX167" s="1531"/>
      <c r="ANY167" s="1531"/>
      <c r="ANZ167" s="1531"/>
      <c r="AOA167" s="1531"/>
      <c r="AOB167" s="1531"/>
      <c r="AOC167" s="1531"/>
      <c r="AOD167" s="1531"/>
      <c r="AOE167" s="1531"/>
      <c r="AOF167" s="1531"/>
      <c r="AOG167" s="1531"/>
      <c r="AOH167" s="1531"/>
      <c r="AOI167" s="1531"/>
      <c r="AOJ167" s="1531"/>
      <c r="AOK167" s="1531"/>
      <c r="AOL167" s="1531"/>
      <c r="AOM167" s="1531"/>
      <c r="AON167" s="1531"/>
      <c r="AOO167" s="1531"/>
      <c r="AOP167" s="1531"/>
      <c r="AOQ167" s="1531"/>
      <c r="AOR167" s="1531"/>
      <c r="AOS167" s="1531"/>
      <c r="AOT167" s="1531"/>
      <c r="AOU167" s="1531"/>
      <c r="AOV167" s="1531"/>
      <c r="AOW167" s="1531"/>
      <c r="AOX167" s="1531"/>
      <c r="AOY167" s="1531"/>
      <c r="AOZ167" s="1531"/>
      <c r="APA167" s="1531"/>
      <c r="APB167" s="1531"/>
      <c r="APC167" s="1531"/>
      <c r="APD167" s="1531"/>
      <c r="APE167" s="1531"/>
      <c r="APF167" s="1531"/>
      <c r="APG167" s="1531"/>
      <c r="APH167" s="1531"/>
      <c r="API167" s="1531"/>
      <c r="APJ167" s="1531"/>
      <c r="APK167" s="1531"/>
      <c r="APL167" s="1531"/>
      <c r="APM167" s="1531"/>
      <c r="APN167" s="1531"/>
      <c r="APO167" s="1531"/>
      <c r="APP167" s="1531"/>
      <c r="APQ167" s="1531"/>
      <c r="APR167" s="1531"/>
      <c r="APS167" s="1531"/>
      <c r="APT167" s="1531"/>
      <c r="APU167" s="1531"/>
      <c r="APV167" s="1531"/>
      <c r="APW167" s="1531"/>
      <c r="APX167" s="1531"/>
      <c r="APY167" s="1531"/>
      <c r="APZ167" s="1531"/>
      <c r="AQA167" s="1531"/>
      <c r="AQB167" s="1531"/>
      <c r="AQC167" s="1531"/>
      <c r="AQD167" s="1531"/>
      <c r="AQE167" s="1531"/>
      <c r="AQF167" s="1531"/>
      <c r="AQG167" s="1531"/>
      <c r="AQH167" s="1531"/>
      <c r="AQI167" s="1531"/>
      <c r="AQJ167" s="1531"/>
      <c r="AQK167" s="1531"/>
      <c r="AQL167" s="1531"/>
      <c r="AQM167" s="1531"/>
      <c r="AQN167" s="1531"/>
      <c r="AQO167" s="1531"/>
      <c r="AQP167" s="1531"/>
      <c r="AQQ167" s="1531"/>
      <c r="AQR167" s="1531"/>
      <c r="AQS167" s="1531"/>
      <c r="AQT167" s="1531"/>
      <c r="AQU167" s="1531"/>
      <c r="AQV167" s="1531"/>
      <c r="AQW167" s="1531"/>
      <c r="AQX167" s="1531"/>
      <c r="AQY167" s="1531"/>
      <c r="AQZ167" s="1531"/>
      <c r="ARA167" s="1531"/>
      <c r="ARB167" s="1531"/>
      <c r="ARC167" s="1531"/>
      <c r="ARD167" s="1531"/>
      <c r="ARE167" s="1531"/>
      <c r="ARF167" s="1531"/>
      <c r="ARG167" s="1531"/>
      <c r="ARH167" s="1531"/>
      <c r="ARI167" s="1531"/>
      <c r="ARJ167" s="1531"/>
      <c r="ARK167" s="1531"/>
      <c r="ARL167" s="1531"/>
      <c r="ARM167" s="1531"/>
      <c r="ARN167" s="1531"/>
      <c r="ARO167" s="1531"/>
      <c r="ARP167" s="1531"/>
      <c r="ARQ167" s="1531"/>
      <c r="ARR167" s="1531"/>
      <c r="ARS167" s="1531"/>
      <c r="ART167" s="1531"/>
      <c r="ARU167" s="1531"/>
      <c r="ARV167" s="1531"/>
      <c r="ARW167" s="1531"/>
      <c r="ARX167" s="1531"/>
      <c r="ARY167" s="1531"/>
      <c r="ARZ167" s="1531"/>
      <c r="ASA167" s="1531"/>
      <c r="ASB167" s="1531"/>
      <c r="ASC167" s="1531"/>
      <c r="ASD167" s="1531"/>
      <c r="ASE167" s="1531"/>
      <c r="ASF167" s="1531"/>
      <c r="ASG167" s="1531"/>
      <c r="ASH167" s="1531"/>
      <c r="ASI167" s="1531"/>
      <c r="ASJ167" s="1531"/>
      <c r="ASK167" s="1531"/>
      <c r="ASL167" s="1531"/>
      <c r="ASM167" s="1531"/>
      <c r="ASN167" s="1531"/>
      <c r="ASO167" s="1531"/>
      <c r="ASP167" s="1531"/>
      <c r="ASQ167" s="1531"/>
      <c r="ASR167" s="1531"/>
      <c r="ASS167" s="1531"/>
      <c r="AST167" s="1531"/>
      <c r="ASU167" s="1531"/>
      <c r="ASV167" s="1531"/>
      <c r="ASW167" s="1531"/>
      <c r="ASX167" s="1531"/>
      <c r="ASY167" s="1531"/>
      <c r="ASZ167" s="1531"/>
      <c r="ATA167" s="1531"/>
      <c r="ATB167" s="1531"/>
      <c r="ATC167" s="1531"/>
      <c r="ATD167" s="1531"/>
      <c r="ATE167" s="1531"/>
      <c r="ATF167" s="1531"/>
      <c r="ATG167" s="1531"/>
      <c r="ATH167" s="1531"/>
      <c r="ATI167" s="1531"/>
      <c r="ATJ167" s="1531"/>
      <c r="ATK167" s="1531"/>
      <c r="ATL167" s="1531"/>
      <c r="ATM167" s="1531"/>
      <c r="ATN167" s="1531"/>
      <c r="ATO167" s="1531"/>
      <c r="ATP167" s="1531"/>
      <c r="ATQ167" s="1531"/>
      <c r="ATR167" s="1531"/>
      <c r="ATS167" s="1531"/>
      <c r="ATT167" s="1531"/>
      <c r="ATU167" s="1531"/>
      <c r="ATV167" s="1531"/>
      <c r="ATW167" s="1531"/>
      <c r="ATX167" s="1531"/>
      <c r="ATY167" s="1531"/>
      <c r="ATZ167" s="1531"/>
      <c r="AUA167" s="1531"/>
      <c r="AUB167" s="1531"/>
      <c r="AUC167" s="1531"/>
      <c r="AUD167" s="1531"/>
      <c r="AUE167" s="1531"/>
      <c r="AUF167" s="1531"/>
      <c r="AUG167" s="1531"/>
      <c r="AUH167" s="1531"/>
      <c r="AUI167" s="1531"/>
    </row>
    <row r="168" spans="1:1231" s="1406" customFormat="1" ht="31.75" customHeight="1" x14ac:dyDescent="0.75">
      <c r="A168" s="2064"/>
      <c r="B168" s="2076"/>
      <c r="C168" s="1420">
        <f t="shared" si="135"/>
        <v>20.300000000000004</v>
      </c>
      <c r="D168" s="1604" t="s">
        <v>122</v>
      </c>
      <c r="E168" s="1490" t="s">
        <v>24</v>
      </c>
      <c r="F168" s="1490" t="s">
        <v>17</v>
      </c>
      <c r="G168" s="1423">
        <f t="array" ref="G168">INDEX('Salary . staff rates'!$A$6:$C$28,MATCH(1,('Salary . staff rates'!$A$6:$A$28=E168)*('Salary . staff rates'!$B$6:$B$28=F168),0),3)</f>
        <v>750</v>
      </c>
      <c r="H168" s="1423">
        <f t="shared" si="122"/>
        <v>750</v>
      </c>
      <c r="I168" s="1491" t="s">
        <v>0</v>
      </c>
      <c r="J168" s="1492" t="s">
        <v>0</v>
      </c>
      <c r="K168" s="1493">
        <v>3</v>
      </c>
      <c r="L168" s="1522">
        <f>IF('Control panel'!$B$12="Included",IF(K168="N/A","",H168*K168),0)</f>
        <v>2250</v>
      </c>
      <c r="M168" s="1551" t="s">
        <v>33</v>
      </c>
      <c r="N168" s="1522">
        <f>IF('Control panel'!$B$12="Included",IF(M168="Yes",L168*'Salary . staff rates'!$C$34,0),0)</f>
        <v>337.5</v>
      </c>
      <c r="O168" s="1648" t="s">
        <v>416</v>
      </c>
      <c r="P168" s="1848">
        <v>1</v>
      </c>
      <c r="Q168" s="1848">
        <v>1</v>
      </c>
      <c r="R168" s="1855"/>
      <c r="S168" s="1855"/>
      <c r="T168" s="1855"/>
      <c r="U168" s="1855"/>
      <c r="V168" s="1855"/>
      <c r="W168" s="1637"/>
      <c r="Y168" s="1848">
        <f t="shared" si="129"/>
        <v>2250</v>
      </c>
      <c r="Z168" s="1848">
        <f t="shared" si="130"/>
        <v>337.5</v>
      </c>
      <c r="AA168" s="1433"/>
      <c r="AB168" s="1848">
        <f t="shared" si="131"/>
        <v>2250</v>
      </c>
      <c r="AC168" s="1848">
        <f t="shared" si="132"/>
        <v>337.5</v>
      </c>
      <c r="AD168" s="1412"/>
      <c r="AE168" s="1412"/>
      <c r="AF168" s="1412"/>
      <c r="AL168" s="1413"/>
      <c r="AN168" s="1435">
        <f t="shared" si="133"/>
        <v>2250</v>
      </c>
      <c r="AO168" s="1435">
        <f t="shared" si="134"/>
        <v>337.5</v>
      </c>
      <c r="AP168" s="1531"/>
      <c r="AQ168" s="1531"/>
      <c r="AR168" s="1531"/>
      <c r="AS168" s="1531"/>
      <c r="AT168" s="1531"/>
      <c r="AU168" s="1531"/>
      <c r="AV168" s="1531"/>
      <c r="AW168" s="1531"/>
      <c r="AX168" s="1531"/>
      <c r="AY168" s="1531"/>
      <c r="AZ168" s="1531"/>
      <c r="BA168" s="1531"/>
      <c r="BB168" s="1531"/>
      <c r="BC168" s="1531"/>
      <c r="BD168" s="1531"/>
      <c r="BE168" s="1531"/>
      <c r="BF168" s="1531"/>
      <c r="BG168" s="1531"/>
      <c r="BH168" s="1531"/>
      <c r="BI168" s="1531"/>
      <c r="BJ168" s="1531"/>
      <c r="BK168" s="1531"/>
      <c r="BL168" s="1531"/>
      <c r="BM168" s="1531"/>
      <c r="BN168" s="1531"/>
      <c r="BO168" s="1531"/>
      <c r="BP168" s="1531"/>
      <c r="BQ168" s="1531"/>
      <c r="BR168" s="1531"/>
      <c r="BS168" s="1531"/>
      <c r="BT168" s="1531"/>
      <c r="BU168" s="1531"/>
      <c r="BV168" s="1531"/>
      <c r="BW168" s="1531"/>
      <c r="BX168" s="1531"/>
      <c r="BY168" s="1531"/>
      <c r="BZ168" s="1531"/>
      <c r="CA168" s="1531"/>
      <c r="CB168" s="1531"/>
      <c r="CC168" s="1531"/>
      <c r="CD168" s="1531"/>
      <c r="CE168" s="1531"/>
      <c r="CF168" s="1531"/>
      <c r="CG168" s="1531"/>
      <c r="CH168" s="1531"/>
      <c r="CI168" s="1531"/>
      <c r="CJ168" s="1531"/>
      <c r="CK168" s="1531"/>
      <c r="CL168" s="1531"/>
      <c r="CM168" s="1531"/>
      <c r="CN168" s="1531"/>
      <c r="CO168" s="1531"/>
      <c r="CP168" s="1531"/>
      <c r="CQ168" s="1531"/>
      <c r="CR168" s="1531"/>
      <c r="CS168" s="1531"/>
      <c r="CT168" s="1531"/>
      <c r="CU168" s="1531"/>
      <c r="CV168" s="1531"/>
      <c r="CW168" s="1531"/>
      <c r="CX168" s="1531"/>
      <c r="CY168" s="1531"/>
      <c r="CZ168" s="1531"/>
      <c r="DA168" s="1531"/>
      <c r="DB168" s="1531"/>
      <c r="DC168" s="1531"/>
      <c r="DD168" s="1531"/>
      <c r="DE168" s="1531"/>
      <c r="DF168" s="1531"/>
      <c r="DG168" s="1531"/>
      <c r="DH168" s="1531"/>
      <c r="DI168" s="1531"/>
      <c r="DJ168" s="1531"/>
      <c r="DK168" s="1531"/>
      <c r="DL168" s="1531"/>
      <c r="DM168" s="1531"/>
      <c r="DN168" s="1531"/>
      <c r="DO168" s="1531"/>
      <c r="DP168" s="1531"/>
      <c r="DQ168" s="1531"/>
      <c r="DR168" s="1531"/>
      <c r="DS168" s="1531"/>
      <c r="DT168" s="1531"/>
      <c r="DU168" s="1531"/>
      <c r="DV168" s="1531"/>
      <c r="DW168" s="1531"/>
      <c r="DX168" s="1531"/>
      <c r="DY168" s="1531"/>
      <c r="DZ168" s="1531"/>
      <c r="EA168" s="1531"/>
      <c r="EB168" s="1531"/>
      <c r="EC168" s="1531"/>
      <c r="ED168" s="1531"/>
      <c r="EE168" s="1531"/>
      <c r="EF168" s="1531"/>
      <c r="EG168" s="1531"/>
      <c r="EH168" s="1531"/>
      <c r="EI168" s="1531"/>
      <c r="EJ168" s="1531"/>
      <c r="EK168" s="1531"/>
      <c r="EL168" s="1531"/>
      <c r="EM168" s="1531"/>
      <c r="EN168" s="1531"/>
      <c r="EO168" s="1531"/>
      <c r="EP168" s="1531"/>
      <c r="EQ168" s="1531"/>
      <c r="ER168" s="1531"/>
      <c r="ES168" s="1531"/>
      <c r="ET168" s="1531"/>
      <c r="EU168" s="1531"/>
      <c r="EV168" s="1531"/>
      <c r="EW168" s="1531"/>
      <c r="EX168" s="1531"/>
      <c r="EY168" s="1531"/>
      <c r="EZ168" s="1531"/>
      <c r="FA168" s="1531"/>
      <c r="FB168" s="1531"/>
      <c r="FC168" s="1531"/>
      <c r="FD168" s="1531"/>
      <c r="FE168" s="1531"/>
      <c r="FF168" s="1531"/>
      <c r="FG168" s="1531"/>
      <c r="FH168" s="1531"/>
      <c r="FI168" s="1531"/>
      <c r="FJ168" s="1531"/>
      <c r="FK168" s="1531"/>
      <c r="FL168" s="1531"/>
      <c r="FM168" s="1531"/>
      <c r="FN168" s="1531"/>
      <c r="FO168" s="1531"/>
      <c r="FP168" s="1531"/>
      <c r="FQ168" s="1531"/>
      <c r="FR168" s="1531"/>
      <c r="FS168" s="1531"/>
      <c r="FT168" s="1531"/>
      <c r="FU168" s="1531"/>
      <c r="FV168" s="1531"/>
      <c r="FW168" s="1531"/>
      <c r="FX168" s="1531"/>
      <c r="FY168" s="1531"/>
      <c r="FZ168" s="1531"/>
      <c r="GA168" s="1531"/>
      <c r="GB168" s="1531"/>
      <c r="GC168" s="1531"/>
      <c r="GD168" s="1531"/>
      <c r="GE168" s="1531"/>
      <c r="GF168" s="1531"/>
      <c r="GG168" s="1531"/>
      <c r="GH168" s="1531"/>
      <c r="GI168" s="1531"/>
      <c r="GJ168" s="1531"/>
      <c r="GK168" s="1531"/>
      <c r="GL168" s="1531"/>
      <c r="GM168" s="1531"/>
      <c r="GN168" s="1531"/>
      <c r="GO168" s="1531"/>
      <c r="GP168" s="1531"/>
      <c r="GQ168" s="1531"/>
      <c r="GR168" s="1531"/>
      <c r="GS168" s="1531"/>
      <c r="GT168" s="1531"/>
      <c r="GU168" s="1531"/>
      <c r="GV168" s="1531"/>
      <c r="GW168" s="1531"/>
      <c r="GX168" s="1531"/>
      <c r="GY168" s="1531"/>
      <c r="GZ168" s="1531"/>
      <c r="HA168" s="1531"/>
      <c r="HB168" s="1531"/>
      <c r="HC168" s="1531"/>
      <c r="HD168" s="1531"/>
      <c r="HE168" s="1531"/>
      <c r="HF168" s="1531"/>
      <c r="HG168" s="1531"/>
      <c r="HH168" s="1531"/>
      <c r="HI168" s="1531"/>
      <c r="HJ168" s="1531"/>
      <c r="HK168" s="1531"/>
      <c r="HL168" s="1531"/>
      <c r="HM168" s="1531"/>
      <c r="HN168" s="1531"/>
      <c r="HO168" s="1531"/>
      <c r="HP168" s="1531"/>
      <c r="HQ168" s="1531"/>
      <c r="HR168" s="1531"/>
      <c r="HS168" s="1531"/>
      <c r="HT168" s="1531"/>
      <c r="HU168" s="1531"/>
      <c r="HV168" s="1531"/>
      <c r="HW168" s="1531"/>
      <c r="HX168" s="1531"/>
      <c r="HY168" s="1531"/>
      <c r="HZ168" s="1531"/>
      <c r="IA168" s="1531"/>
      <c r="IB168" s="1531"/>
      <c r="IC168" s="1531"/>
      <c r="ID168" s="1531"/>
      <c r="IE168" s="1531"/>
      <c r="IF168" s="1531"/>
      <c r="IG168" s="1531"/>
      <c r="IH168" s="1531"/>
      <c r="II168" s="1531"/>
      <c r="IJ168" s="1531"/>
      <c r="IK168" s="1531"/>
      <c r="IL168" s="1531"/>
      <c r="IM168" s="1531"/>
      <c r="IN168" s="1531"/>
      <c r="IO168" s="1531"/>
      <c r="IP168" s="1531"/>
      <c r="IQ168" s="1531"/>
      <c r="IR168" s="1531"/>
      <c r="IS168" s="1531"/>
      <c r="IT168" s="1531"/>
      <c r="IU168" s="1531"/>
      <c r="IV168" s="1531"/>
      <c r="IW168" s="1531"/>
      <c r="IX168" s="1531"/>
      <c r="IY168" s="1531"/>
      <c r="IZ168" s="1531"/>
      <c r="JA168" s="1531"/>
      <c r="JB168" s="1531"/>
      <c r="JC168" s="1531"/>
      <c r="JD168" s="1531"/>
      <c r="JE168" s="1531"/>
      <c r="JF168" s="1531"/>
      <c r="JG168" s="1531"/>
      <c r="JH168" s="1531"/>
      <c r="JI168" s="1531"/>
      <c r="JJ168" s="1531"/>
      <c r="JK168" s="1531"/>
      <c r="JL168" s="1531"/>
      <c r="JM168" s="1531"/>
      <c r="JN168" s="1531"/>
      <c r="JO168" s="1531"/>
      <c r="JP168" s="1531"/>
      <c r="JQ168" s="1531"/>
      <c r="JR168" s="1531"/>
      <c r="JS168" s="1531"/>
      <c r="JT168" s="1531"/>
      <c r="JU168" s="1531"/>
      <c r="JV168" s="1531"/>
      <c r="JW168" s="1531"/>
      <c r="JX168" s="1531"/>
      <c r="JY168" s="1531"/>
      <c r="JZ168" s="1531"/>
      <c r="KA168" s="1531"/>
      <c r="KB168" s="1531"/>
      <c r="KC168" s="1531"/>
      <c r="KD168" s="1531"/>
      <c r="KE168" s="1531"/>
      <c r="KF168" s="1531"/>
      <c r="KG168" s="1531"/>
      <c r="KH168" s="1531"/>
      <c r="KI168" s="1531"/>
      <c r="KJ168" s="1531"/>
      <c r="KK168" s="1531"/>
      <c r="KL168" s="1531"/>
      <c r="KM168" s="1531"/>
      <c r="KN168" s="1531"/>
      <c r="KO168" s="1531"/>
      <c r="KP168" s="1531"/>
      <c r="KQ168" s="1531"/>
      <c r="KR168" s="1531"/>
      <c r="KS168" s="1531"/>
      <c r="KT168" s="1531"/>
      <c r="KU168" s="1531"/>
      <c r="KV168" s="1531"/>
      <c r="KW168" s="1531"/>
      <c r="KX168" s="1531"/>
      <c r="KY168" s="1531"/>
      <c r="KZ168" s="1531"/>
      <c r="LA168" s="1531"/>
      <c r="LB168" s="1531"/>
      <c r="LC168" s="1531"/>
      <c r="LD168" s="1531"/>
      <c r="LE168" s="1531"/>
      <c r="LF168" s="1531"/>
      <c r="LG168" s="1531"/>
      <c r="LH168" s="1531"/>
      <c r="LI168" s="1531"/>
      <c r="LJ168" s="1531"/>
      <c r="LK168" s="1531"/>
      <c r="LL168" s="1531"/>
      <c r="LM168" s="1531"/>
      <c r="LN168" s="1531"/>
      <c r="LO168" s="1531"/>
      <c r="LP168" s="1531"/>
      <c r="LQ168" s="1531"/>
      <c r="LR168" s="1531"/>
      <c r="LS168" s="1531"/>
      <c r="LT168" s="1531"/>
      <c r="LU168" s="1531"/>
      <c r="LV168" s="1531"/>
      <c r="LW168" s="1531"/>
      <c r="LX168" s="1531"/>
      <c r="LY168" s="1531"/>
      <c r="LZ168" s="1531"/>
      <c r="MA168" s="1531"/>
      <c r="MB168" s="1531"/>
      <c r="MC168" s="1531"/>
      <c r="MD168" s="1531"/>
      <c r="ME168" s="1531"/>
      <c r="MF168" s="1531"/>
      <c r="MG168" s="1531"/>
      <c r="MH168" s="1531"/>
      <c r="MI168" s="1531"/>
      <c r="MJ168" s="1531"/>
      <c r="MK168" s="1531"/>
      <c r="ML168" s="1531"/>
      <c r="MM168" s="1531"/>
      <c r="MN168" s="1531"/>
      <c r="MO168" s="1531"/>
      <c r="MP168" s="1531"/>
      <c r="MQ168" s="1531"/>
      <c r="MR168" s="1531"/>
      <c r="MS168" s="1531"/>
      <c r="MT168" s="1531"/>
      <c r="MU168" s="1531"/>
      <c r="MV168" s="1531"/>
      <c r="MW168" s="1531"/>
      <c r="MX168" s="1531"/>
      <c r="MY168" s="1531"/>
      <c r="MZ168" s="1531"/>
      <c r="NA168" s="1531"/>
      <c r="NB168" s="1531"/>
      <c r="NC168" s="1531"/>
      <c r="ND168" s="1531"/>
      <c r="NE168" s="1531"/>
      <c r="NF168" s="1531"/>
      <c r="NG168" s="1531"/>
      <c r="NH168" s="1531"/>
      <c r="NI168" s="1531"/>
      <c r="NJ168" s="1531"/>
      <c r="NK168" s="1531"/>
      <c r="NL168" s="1531"/>
      <c r="NM168" s="1531"/>
      <c r="NN168" s="1531"/>
      <c r="NO168" s="1531"/>
      <c r="NP168" s="1531"/>
      <c r="NQ168" s="1531"/>
      <c r="NR168" s="1531"/>
      <c r="NS168" s="1531"/>
      <c r="NT168" s="1531"/>
      <c r="NU168" s="1531"/>
      <c r="NV168" s="1531"/>
      <c r="NW168" s="1531"/>
      <c r="NX168" s="1531"/>
      <c r="NY168" s="1531"/>
      <c r="NZ168" s="1531"/>
      <c r="OA168" s="1531"/>
      <c r="OB168" s="1531"/>
      <c r="OC168" s="1531"/>
      <c r="OD168" s="1531"/>
      <c r="OE168" s="1531"/>
      <c r="OF168" s="1531"/>
      <c r="OG168" s="1531"/>
      <c r="OH168" s="1531"/>
      <c r="OI168" s="1531"/>
      <c r="OJ168" s="1531"/>
      <c r="OK168" s="1531"/>
      <c r="OL168" s="1531"/>
      <c r="OM168" s="1531"/>
      <c r="ON168" s="1531"/>
      <c r="OO168" s="1531"/>
      <c r="OP168" s="1531"/>
      <c r="OQ168" s="1531"/>
      <c r="OR168" s="1531"/>
      <c r="OS168" s="1531"/>
      <c r="OT168" s="1531"/>
      <c r="OU168" s="1531"/>
      <c r="OV168" s="1531"/>
      <c r="OW168" s="1531"/>
      <c r="OX168" s="1531"/>
      <c r="OY168" s="1531"/>
      <c r="OZ168" s="1531"/>
      <c r="PA168" s="1531"/>
      <c r="PB168" s="1531"/>
      <c r="PC168" s="1531"/>
      <c r="PD168" s="1531"/>
      <c r="PE168" s="1531"/>
      <c r="PF168" s="1531"/>
      <c r="PG168" s="1531"/>
      <c r="PH168" s="1531"/>
      <c r="PI168" s="1531"/>
      <c r="PJ168" s="1531"/>
      <c r="PK168" s="1531"/>
      <c r="PL168" s="1531"/>
      <c r="PM168" s="1531"/>
      <c r="PN168" s="1531"/>
      <c r="PO168" s="1531"/>
      <c r="PP168" s="1531"/>
      <c r="PQ168" s="1531"/>
      <c r="PR168" s="1531"/>
      <c r="PS168" s="1531"/>
      <c r="PT168" s="1531"/>
      <c r="PU168" s="1531"/>
      <c r="PV168" s="1531"/>
      <c r="PW168" s="1531"/>
      <c r="PX168" s="1531"/>
      <c r="PY168" s="1531"/>
      <c r="PZ168" s="1531"/>
      <c r="QA168" s="1531"/>
      <c r="QB168" s="1531"/>
      <c r="QC168" s="1531"/>
      <c r="QD168" s="1531"/>
      <c r="QE168" s="1531"/>
      <c r="QF168" s="1531"/>
      <c r="QG168" s="1531"/>
      <c r="QH168" s="1531"/>
      <c r="QI168" s="1531"/>
      <c r="QJ168" s="1531"/>
      <c r="QK168" s="1531"/>
      <c r="QL168" s="1531"/>
      <c r="QM168" s="1531"/>
      <c r="QN168" s="1531"/>
      <c r="QO168" s="1531"/>
      <c r="QP168" s="1531"/>
      <c r="QQ168" s="1531"/>
      <c r="QR168" s="1531"/>
      <c r="QS168" s="1531"/>
      <c r="QT168" s="1531"/>
      <c r="QU168" s="1531"/>
      <c r="QV168" s="1531"/>
      <c r="QW168" s="1531"/>
      <c r="QX168" s="1531"/>
      <c r="QY168" s="1531"/>
      <c r="QZ168" s="1531"/>
      <c r="RA168" s="1531"/>
      <c r="RB168" s="1531"/>
      <c r="RC168" s="1531"/>
      <c r="RD168" s="1531"/>
      <c r="RE168" s="1531"/>
      <c r="RF168" s="1531"/>
      <c r="RG168" s="1531"/>
      <c r="RH168" s="1531"/>
      <c r="RI168" s="1531"/>
      <c r="RJ168" s="1531"/>
      <c r="RK168" s="1531"/>
      <c r="RL168" s="1531"/>
      <c r="RM168" s="1531"/>
      <c r="RN168" s="1531"/>
      <c r="RO168" s="1531"/>
      <c r="RP168" s="1531"/>
      <c r="RQ168" s="1531"/>
      <c r="RR168" s="1531"/>
      <c r="RS168" s="1531"/>
      <c r="RT168" s="1531"/>
      <c r="RU168" s="1531"/>
      <c r="RV168" s="1531"/>
      <c r="RW168" s="1531"/>
      <c r="RX168" s="1531"/>
      <c r="RY168" s="1531"/>
      <c r="RZ168" s="1531"/>
      <c r="SA168" s="1531"/>
      <c r="SB168" s="1531"/>
      <c r="SC168" s="1531"/>
      <c r="SD168" s="1531"/>
      <c r="SE168" s="1531"/>
      <c r="SF168" s="1531"/>
      <c r="SG168" s="1531"/>
      <c r="SH168" s="1531"/>
      <c r="SI168" s="1531"/>
      <c r="SJ168" s="1531"/>
      <c r="SK168" s="1531"/>
      <c r="SL168" s="1531"/>
      <c r="SM168" s="1531"/>
      <c r="SN168" s="1531"/>
      <c r="SO168" s="1531"/>
      <c r="SP168" s="1531"/>
      <c r="SQ168" s="1531"/>
      <c r="SR168" s="1531"/>
      <c r="SS168" s="1531"/>
      <c r="ST168" s="1531"/>
      <c r="SU168" s="1531"/>
      <c r="SV168" s="1531"/>
      <c r="SW168" s="1531"/>
      <c r="SX168" s="1531"/>
      <c r="SY168" s="1531"/>
      <c r="SZ168" s="1531"/>
      <c r="TA168" s="1531"/>
      <c r="TB168" s="1531"/>
      <c r="TC168" s="1531"/>
      <c r="TD168" s="1531"/>
      <c r="TE168" s="1531"/>
      <c r="TF168" s="1531"/>
      <c r="TG168" s="1531"/>
      <c r="TH168" s="1531"/>
      <c r="TI168" s="1531"/>
      <c r="TJ168" s="1531"/>
      <c r="TK168" s="1531"/>
      <c r="TL168" s="1531"/>
      <c r="TM168" s="1531"/>
      <c r="TN168" s="1531"/>
      <c r="TO168" s="1531"/>
      <c r="TP168" s="1531"/>
      <c r="TQ168" s="1531"/>
      <c r="TR168" s="1531"/>
      <c r="TS168" s="1531"/>
      <c r="TT168" s="1531"/>
      <c r="TU168" s="1531"/>
      <c r="TV168" s="1531"/>
      <c r="TW168" s="1531"/>
      <c r="TX168" s="1531"/>
      <c r="TY168" s="1531"/>
      <c r="TZ168" s="1531"/>
      <c r="UA168" s="1531"/>
      <c r="UB168" s="1531"/>
      <c r="UC168" s="1531"/>
      <c r="UD168" s="1531"/>
      <c r="UE168" s="1531"/>
      <c r="UF168" s="1531"/>
      <c r="UG168" s="1531"/>
      <c r="UH168" s="1531"/>
      <c r="UI168" s="1531"/>
      <c r="UJ168" s="1531"/>
      <c r="UK168" s="1531"/>
      <c r="UL168" s="1531"/>
      <c r="UM168" s="1531"/>
      <c r="UN168" s="1531"/>
      <c r="UO168" s="1531"/>
      <c r="UP168" s="1531"/>
      <c r="UQ168" s="1531"/>
      <c r="UR168" s="1531"/>
      <c r="US168" s="1531"/>
      <c r="UT168" s="1531"/>
      <c r="UU168" s="1531"/>
      <c r="UV168" s="1531"/>
      <c r="UW168" s="1531"/>
      <c r="UX168" s="1531"/>
      <c r="UY168" s="1531"/>
      <c r="UZ168" s="1531"/>
      <c r="VA168" s="1531"/>
      <c r="VB168" s="1531"/>
      <c r="VC168" s="1531"/>
      <c r="VD168" s="1531"/>
      <c r="VE168" s="1531"/>
      <c r="VF168" s="1531"/>
      <c r="VG168" s="1531"/>
      <c r="VH168" s="1531"/>
      <c r="VI168" s="1531"/>
      <c r="VJ168" s="1531"/>
      <c r="VK168" s="1531"/>
      <c r="VL168" s="1531"/>
      <c r="VM168" s="1531"/>
      <c r="VN168" s="1531"/>
      <c r="VO168" s="1531"/>
      <c r="VP168" s="1531"/>
      <c r="VQ168" s="1531"/>
      <c r="VR168" s="1531"/>
      <c r="VS168" s="1531"/>
      <c r="VT168" s="1531"/>
      <c r="VU168" s="1531"/>
      <c r="VV168" s="1531"/>
      <c r="VW168" s="1531"/>
      <c r="VX168" s="1531"/>
      <c r="VY168" s="1531"/>
      <c r="VZ168" s="1531"/>
      <c r="WA168" s="1531"/>
      <c r="WB168" s="1531"/>
      <c r="WC168" s="1531"/>
      <c r="WD168" s="1531"/>
      <c r="WE168" s="1531"/>
      <c r="WF168" s="1531"/>
      <c r="WG168" s="1531"/>
      <c r="WH168" s="1531"/>
      <c r="WI168" s="1531"/>
      <c r="WJ168" s="1531"/>
      <c r="WK168" s="1531"/>
      <c r="WL168" s="1531"/>
      <c r="WM168" s="1531"/>
      <c r="WN168" s="1531"/>
      <c r="WO168" s="1531"/>
      <c r="WP168" s="1531"/>
      <c r="WQ168" s="1531"/>
      <c r="WR168" s="1531"/>
      <c r="WS168" s="1531"/>
      <c r="WT168" s="1531"/>
      <c r="WU168" s="1531"/>
      <c r="WV168" s="1531"/>
      <c r="WW168" s="1531"/>
      <c r="WX168" s="1531"/>
      <c r="WY168" s="1531"/>
      <c r="WZ168" s="1531"/>
      <c r="XA168" s="1531"/>
      <c r="XB168" s="1531"/>
      <c r="XC168" s="1531"/>
      <c r="XD168" s="1531"/>
      <c r="XE168" s="1531"/>
      <c r="XF168" s="1531"/>
      <c r="XG168" s="1531"/>
      <c r="XH168" s="1531"/>
      <c r="XI168" s="1531"/>
      <c r="XJ168" s="1531"/>
      <c r="XK168" s="1531"/>
      <c r="XL168" s="1531"/>
      <c r="XM168" s="1531"/>
      <c r="XN168" s="1531"/>
      <c r="XO168" s="1531"/>
      <c r="XP168" s="1531"/>
      <c r="XQ168" s="1531"/>
      <c r="XR168" s="1531"/>
      <c r="XS168" s="1531"/>
      <c r="XT168" s="1531"/>
      <c r="XU168" s="1531"/>
      <c r="XV168" s="1531"/>
      <c r="XW168" s="1531"/>
      <c r="XX168" s="1531"/>
      <c r="XY168" s="1531"/>
      <c r="XZ168" s="1531"/>
      <c r="YA168" s="1531"/>
      <c r="YB168" s="1531"/>
      <c r="YC168" s="1531"/>
      <c r="YD168" s="1531"/>
      <c r="YE168" s="1531"/>
      <c r="YF168" s="1531"/>
      <c r="YG168" s="1531"/>
      <c r="YH168" s="1531"/>
      <c r="YI168" s="1531"/>
      <c r="YJ168" s="1531"/>
      <c r="YK168" s="1531"/>
      <c r="YL168" s="1531"/>
      <c r="YM168" s="1531"/>
      <c r="YN168" s="1531"/>
      <c r="YO168" s="1531"/>
      <c r="YP168" s="1531"/>
      <c r="YQ168" s="1531"/>
      <c r="YR168" s="1531"/>
      <c r="YS168" s="1531"/>
      <c r="YT168" s="1531"/>
      <c r="YU168" s="1531"/>
      <c r="YV168" s="1531"/>
      <c r="YW168" s="1531"/>
      <c r="YX168" s="1531"/>
      <c r="YY168" s="1531"/>
      <c r="YZ168" s="1531"/>
      <c r="ZA168" s="1531"/>
      <c r="ZB168" s="1531"/>
      <c r="ZC168" s="1531"/>
      <c r="ZD168" s="1531"/>
      <c r="ZE168" s="1531"/>
      <c r="ZF168" s="1531"/>
      <c r="ZG168" s="1531"/>
      <c r="ZH168" s="1531"/>
      <c r="ZI168" s="1531"/>
      <c r="ZJ168" s="1531"/>
      <c r="ZK168" s="1531"/>
      <c r="ZL168" s="1531"/>
      <c r="ZM168" s="1531"/>
      <c r="ZN168" s="1531"/>
      <c r="ZO168" s="1531"/>
      <c r="ZP168" s="1531"/>
      <c r="ZQ168" s="1531"/>
      <c r="ZR168" s="1531"/>
      <c r="ZS168" s="1531"/>
      <c r="ZT168" s="1531"/>
      <c r="ZU168" s="1531"/>
      <c r="ZV168" s="1531"/>
      <c r="ZW168" s="1531"/>
      <c r="ZX168" s="1531"/>
      <c r="ZY168" s="1531"/>
      <c r="ZZ168" s="1531"/>
      <c r="AAA168" s="1531"/>
      <c r="AAB168" s="1531"/>
      <c r="AAC168" s="1531"/>
      <c r="AAD168" s="1531"/>
      <c r="AAE168" s="1531"/>
      <c r="AAF168" s="1531"/>
      <c r="AAG168" s="1531"/>
      <c r="AAH168" s="1531"/>
      <c r="AAI168" s="1531"/>
      <c r="AAJ168" s="1531"/>
      <c r="AAK168" s="1531"/>
      <c r="AAL168" s="1531"/>
      <c r="AAM168" s="1531"/>
      <c r="AAN168" s="1531"/>
      <c r="AAO168" s="1531"/>
      <c r="AAP168" s="1531"/>
      <c r="AAQ168" s="1531"/>
      <c r="AAR168" s="1531"/>
      <c r="AAS168" s="1531"/>
      <c r="AAT168" s="1531"/>
      <c r="AAU168" s="1531"/>
      <c r="AAV168" s="1531"/>
      <c r="AAW168" s="1531"/>
      <c r="AAX168" s="1531"/>
      <c r="AAY168" s="1531"/>
      <c r="AAZ168" s="1531"/>
      <c r="ABA168" s="1531"/>
      <c r="ABB168" s="1531"/>
      <c r="ABC168" s="1531"/>
      <c r="ABD168" s="1531"/>
      <c r="ABE168" s="1531"/>
      <c r="ABF168" s="1531"/>
      <c r="ABG168" s="1531"/>
      <c r="ABH168" s="1531"/>
      <c r="ABI168" s="1531"/>
      <c r="ABJ168" s="1531"/>
      <c r="ABK168" s="1531"/>
      <c r="ABL168" s="1531"/>
      <c r="ABM168" s="1531"/>
      <c r="ABN168" s="1531"/>
      <c r="ABO168" s="1531"/>
      <c r="ABP168" s="1531"/>
      <c r="ABQ168" s="1531"/>
      <c r="ABR168" s="1531"/>
      <c r="ABS168" s="1531"/>
      <c r="ABT168" s="1531"/>
      <c r="ABU168" s="1531"/>
      <c r="ABV168" s="1531"/>
      <c r="ABW168" s="1531"/>
      <c r="ABX168" s="1531"/>
      <c r="ABY168" s="1531"/>
      <c r="ABZ168" s="1531"/>
      <c r="ACA168" s="1531"/>
      <c r="ACB168" s="1531"/>
      <c r="ACC168" s="1531"/>
      <c r="ACD168" s="1531"/>
      <c r="ACE168" s="1531"/>
      <c r="ACF168" s="1531"/>
      <c r="ACG168" s="1531"/>
      <c r="ACH168" s="1531"/>
      <c r="ACI168" s="1531"/>
      <c r="ACJ168" s="1531"/>
      <c r="ACK168" s="1531"/>
      <c r="ACL168" s="1531"/>
      <c r="ACM168" s="1531"/>
      <c r="ACN168" s="1531"/>
      <c r="ACO168" s="1531"/>
      <c r="ACP168" s="1531"/>
      <c r="ACQ168" s="1531"/>
      <c r="ACR168" s="1531"/>
      <c r="ACS168" s="1531"/>
      <c r="ACT168" s="1531"/>
      <c r="ACU168" s="1531"/>
      <c r="ACV168" s="1531"/>
      <c r="ACW168" s="1531"/>
      <c r="ACX168" s="1531"/>
      <c r="ACY168" s="1531"/>
      <c r="ACZ168" s="1531"/>
      <c r="ADA168" s="1531"/>
      <c r="ADB168" s="1531"/>
      <c r="ADC168" s="1531"/>
      <c r="ADD168" s="1531"/>
      <c r="ADE168" s="1531"/>
      <c r="ADF168" s="1531"/>
      <c r="ADG168" s="1531"/>
      <c r="ADH168" s="1531"/>
      <c r="ADI168" s="1531"/>
      <c r="ADJ168" s="1531"/>
      <c r="ADK168" s="1531"/>
      <c r="ADL168" s="1531"/>
      <c r="ADM168" s="1531"/>
      <c r="ADN168" s="1531"/>
      <c r="ADO168" s="1531"/>
      <c r="ADP168" s="1531"/>
      <c r="ADQ168" s="1531"/>
      <c r="ADR168" s="1531"/>
      <c r="ADS168" s="1531"/>
      <c r="ADT168" s="1531"/>
      <c r="ADU168" s="1531"/>
      <c r="ADV168" s="1531"/>
      <c r="ADW168" s="1531"/>
      <c r="ADX168" s="1531"/>
      <c r="ADY168" s="1531"/>
      <c r="ADZ168" s="1531"/>
      <c r="AEA168" s="1531"/>
      <c r="AEB168" s="1531"/>
      <c r="AEC168" s="1531"/>
      <c r="AED168" s="1531"/>
      <c r="AEE168" s="1531"/>
      <c r="AEF168" s="1531"/>
      <c r="AEG168" s="1531"/>
      <c r="AEH168" s="1531"/>
      <c r="AEI168" s="1531"/>
      <c r="AEJ168" s="1531"/>
      <c r="AEK168" s="1531"/>
      <c r="AEL168" s="1531"/>
      <c r="AEM168" s="1531"/>
      <c r="AEN168" s="1531"/>
      <c r="AEO168" s="1531"/>
      <c r="AEP168" s="1531"/>
      <c r="AEQ168" s="1531"/>
      <c r="AER168" s="1531"/>
      <c r="AES168" s="1531"/>
      <c r="AET168" s="1531"/>
      <c r="AEU168" s="1531"/>
      <c r="AEV168" s="1531"/>
      <c r="AEW168" s="1531"/>
      <c r="AEX168" s="1531"/>
      <c r="AEY168" s="1531"/>
      <c r="AEZ168" s="1531"/>
      <c r="AFA168" s="1531"/>
      <c r="AFB168" s="1531"/>
      <c r="AFC168" s="1531"/>
      <c r="AFD168" s="1531"/>
      <c r="AFE168" s="1531"/>
      <c r="AFF168" s="1531"/>
      <c r="AFG168" s="1531"/>
      <c r="AFH168" s="1531"/>
      <c r="AFI168" s="1531"/>
      <c r="AFJ168" s="1531"/>
      <c r="AFK168" s="1531"/>
      <c r="AFL168" s="1531"/>
      <c r="AFM168" s="1531"/>
      <c r="AFN168" s="1531"/>
      <c r="AFO168" s="1531"/>
      <c r="AFP168" s="1531"/>
      <c r="AFQ168" s="1531"/>
      <c r="AFR168" s="1531"/>
      <c r="AFS168" s="1531"/>
      <c r="AFT168" s="1531"/>
      <c r="AFU168" s="1531"/>
      <c r="AFV168" s="1531"/>
      <c r="AFW168" s="1531"/>
      <c r="AFX168" s="1531"/>
      <c r="AFY168" s="1531"/>
      <c r="AFZ168" s="1531"/>
      <c r="AGA168" s="1531"/>
      <c r="AGB168" s="1531"/>
      <c r="AGC168" s="1531"/>
      <c r="AGD168" s="1531"/>
      <c r="AGE168" s="1531"/>
      <c r="AGF168" s="1531"/>
      <c r="AGG168" s="1531"/>
      <c r="AGH168" s="1531"/>
      <c r="AGI168" s="1531"/>
      <c r="AGJ168" s="1531"/>
      <c r="AGK168" s="1531"/>
      <c r="AGL168" s="1531"/>
      <c r="AGM168" s="1531"/>
      <c r="AGN168" s="1531"/>
      <c r="AGO168" s="1531"/>
      <c r="AGP168" s="1531"/>
      <c r="AGQ168" s="1531"/>
      <c r="AGR168" s="1531"/>
      <c r="AGS168" s="1531"/>
      <c r="AGT168" s="1531"/>
      <c r="AGU168" s="1531"/>
      <c r="AGV168" s="1531"/>
      <c r="AGW168" s="1531"/>
      <c r="AGX168" s="1531"/>
      <c r="AGY168" s="1531"/>
      <c r="AGZ168" s="1531"/>
      <c r="AHA168" s="1531"/>
      <c r="AHB168" s="1531"/>
      <c r="AHC168" s="1531"/>
      <c r="AHD168" s="1531"/>
      <c r="AHE168" s="1531"/>
      <c r="AHF168" s="1531"/>
      <c r="AHG168" s="1531"/>
      <c r="AHH168" s="1531"/>
      <c r="AHI168" s="1531"/>
      <c r="AHJ168" s="1531"/>
      <c r="AHK168" s="1531"/>
      <c r="AHL168" s="1531"/>
      <c r="AHM168" s="1531"/>
      <c r="AHN168" s="1531"/>
      <c r="AHO168" s="1531"/>
      <c r="AHP168" s="1531"/>
      <c r="AHQ168" s="1531"/>
      <c r="AHR168" s="1531"/>
      <c r="AHS168" s="1531"/>
      <c r="AHT168" s="1531"/>
      <c r="AHU168" s="1531"/>
      <c r="AHV168" s="1531"/>
      <c r="AHW168" s="1531"/>
      <c r="AHX168" s="1531"/>
      <c r="AHY168" s="1531"/>
      <c r="AHZ168" s="1531"/>
      <c r="AIA168" s="1531"/>
      <c r="AIB168" s="1531"/>
      <c r="AIC168" s="1531"/>
      <c r="AID168" s="1531"/>
      <c r="AIE168" s="1531"/>
      <c r="AIF168" s="1531"/>
      <c r="AIG168" s="1531"/>
      <c r="AIH168" s="1531"/>
      <c r="AII168" s="1531"/>
      <c r="AIJ168" s="1531"/>
      <c r="AIK168" s="1531"/>
      <c r="AIL168" s="1531"/>
      <c r="AIM168" s="1531"/>
      <c r="AIN168" s="1531"/>
      <c r="AIO168" s="1531"/>
      <c r="AIP168" s="1531"/>
      <c r="AIQ168" s="1531"/>
      <c r="AIR168" s="1531"/>
      <c r="AIS168" s="1531"/>
      <c r="AIT168" s="1531"/>
      <c r="AIU168" s="1531"/>
      <c r="AIV168" s="1531"/>
      <c r="AIW168" s="1531"/>
      <c r="AIX168" s="1531"/>
      <c r="AIY168" s="1531"/>
      <c r="AIZ168" s="1531"/>
      <c r="AJA168" s="1531"/>
      <c r="AJB168" s="1531"/>
      <c r="AJC168" s="1531"/>
      <c r="AJD168" s="1531"/>
      <c r="AJE168" s="1531"/>
      <c r="AJF168" s="1531"/>
      <c r="AJG168" s="1531"/>
      <c r="AJH168" s="1531"/>
      <c r="AJI168" s="1531"/>
      <c r="AJJ168" s="1531"/>
      <c r="AJK168" s="1531"/>
      <c r="AJL168" s="1531"/>
      <c r="AJM168" s="1531"/>
      <c r="AJN168" s="1531"/>
      <c r="AJO168" s="1531"/>
      <c r="AJP168" s="1531"/>
      <c r="AJQ168" s="1531"/>
      <c r="AJR168" s="1531"/>
      <c r="AJS168" s="1531"/>
      <c r="AJT168" s="1531"/>
      <c r="AJU168" s="1531"/>
      <c r="AJV168" s="1531"/>
      <c r="AJW168" s="1531"/>
      <c r="AJX168" s="1531"/>
      <c r="AJY168" s="1531"/>
      <c r="AJZ168" s="1531"/>
      <c r="AKA168" s="1531"/>
      <c r="AKB168" s="1531"/>
      <c r="AKC168" s="1531"/>
      <c r="AKD168" s="1531"/>
      <c r="AKE168" s="1531"/>
      <c r="AKF168" s="1531"/>
      <c r="AKG168" s="1531"/>
      <c r="AKH168" s="1531"/>
      <c r="AKI168" s="1531"/>
      <c r="AKJ168" s="1531"/>
      <c r="AKK168" s="1531"/>
      <c r="AKL168" s="1531"/>
      <c r="AKM168" s="1531"/>
      <c r="AKN168" s="1531"/>
      <c r="AKO168" s="1531"/>
      <c r="AKP168" s="1531"/>
      <c r="AKQ168" s="1531"/>
      <c r="AKR168" s="1531"/>
      <c r="AKS168" s="1531"/>
      <c r="AKT168" s="1531"/>
      <c r="AKU168" s="1531"/>
      <c r="AKV168" s="1531"/>
      <c r="AKW168" s="1531"/>
      <c r="AKX168" s="1531"/>
      <c r="AKY168" s="1531"/>
      <c r="AKZ168" s="1531"/>
      <c r="ALA168" s="1531"/>
      <c r="ALB168" s="1531"/>
      <c r="ALC168" s="1531"/>
      <c r="ALD168" s="1531"/>
      <c r="ALE168" s="1531"/>
      <c r="ALF168" s="1531"/>
      <c r="ALG168" s="1531"/>
      <c r="ALH168" s="1531"/>
      <c r="ALI168" s="1531"/>
      <c r="ALJ168" s="1531"/>
      <c r="ALK168" s="1531"/>
      <c r="ALL168" s="1531"/>
      <c r="ALM168" s="1531"/>
      <c r="ALN168" s="1531"/>
      <c r="ALO168" s="1531"/>
      <c r="ALP168" s="1531"/>
      <c r="ALQ168" s="1531"/>
      <c r="ALR168" s="1531"/>
      <c r="ALS168" s="1531"/>
      <c r="ALT168" s="1531"/>
      <c r="ALU168" s="1531"/>
      <c r="ALV168" s="1531"/>
      <c r="ALW168" s="1531"/>
      <c r="ALX168" s="1531"/>
      <c r="ALY168" s="1531"/>
      <c r="ALZ168" s="1531"/>
      <c r="AMA168" s="1531"/>
      <c r="AMB168" s="1531"/>
      <c r="AMC168" s="1531"/>
      <c r="AMD168" s="1531"/>
      <c r="AME168" s="1531"/>
      <c r="AMF168" s="1531"/>
      <c r="AMG168" s="1531"/>
      <c r="AMH168" s="1531"/>
      <c r="AMI168" s="1531"/>
      <c r="AMJ168" s="1531"/>
      <c r="AMK168" s="1531"/>
      <c r="AML168" s="1531"/>
      <c r="AMM168" s="1531"/>
      <c r="AMN168" s="1531"/>
      <c r="AMO168" s="1531"/>
      <c r="AMP168" s="1531"/>
      <c r="AMQ168" s="1531"/>
      <c r="AMR168" s="1531"/>
      <c r="AMS168" s="1531"/>
      <c r="AMT168" s="1531"/>
      <c r="AMU168" s="1531"/>
      <c r="AMV168" s="1531"/>
      <c r="AMW168" s="1531"/>
      <c r="AMX168" s="1531"/>
      <c r="AMY168" s="1531"/>
      <c r="AMZ168" s="1531"/>
      <c r="ANA168" s="1531"/>
      <c r="ANB168" s="1531"/>
      <c r="ANC168" s="1531"/>
      <c r="AND168" s="1531"/>
      <c r="ANE168" s="1531"/>
      <c r="ANF168" s="1531"/>
      <c r="ANG168" s="1531"/>
      <c r="ANH168" s="1531"/>
      <c r="ANI168" s="1531"/>
      <c r="ANJ168" s="1531"/>
      <c r="ANK168" s="1531"/>
      <c r="ANL168" s="1531"/>
      <c r="ANM168" s="1531"/>
      <c r="ANN168" s="1531"/>
      <c r="ANO168" s="1531"/>
      <c r="ANP168" s="1531"/>
      <c r="ANQ168" s="1531"/>
      <c r="ANR168" s="1531"/>
      <c r="ANS168" s="1531"/>
      <c r="ANT168" s="1531"/>
      <c r="ANU168" s="1531"/>
      <c r="ANV168" s="1531"/>
      <c r="ANW168" s="1531"/>
      <c r="ANX168" s="1531"/>
      <c r="ANY168" s="1531"/>
      <c r="ANZ168" s="1531"/>
      <c r="AOA168" s="1531"/>
      <c r="AOB168" s="1531"/>
      <c r="AOC168" s="1531"/>
      <c r="AOD168" s="1531"/>
      <c r="AOE168" s="1531"/>
      <c r="AOF168" s="1531"/>
      <c r="AOG168" s="1531"/>
      <c r="AOH168" s="1531"/>
      <c r="AOI168" s="1531"/>
      <c r="AOJ168" s="1531"/>
      <c r="AOK168" s="1531"/>
      <c r="AOL168" s="1531"/>
      <c r="AOM168" s="1531"/>
      <c r="AON168" s="1531"/>
      <c r="AOO168" s="1531"/>
      <c r="AOP168" s="1531"/>
      <c r="AOQ168" s="1531"/>
      <c r="AOR168" s="1531"/>
      <c r="AOS168" s="1531"/>
      <c r="AOT168" s="1531"/>
      <c r="AOU168" s="1531"/>
      <c r="AOV168" s="1531"/>
      <c r="AOW168" s="1531"/>
      <c r="AOX168" s="1531"/>
      <c r="AOY168" s="1531"/>
      <c r="AOZ168" s="1531"/>
      <c r="APA168" s="1531"/>
      <c r="APB168" s="1531"/>
      <c r="APC168" s="1531"/>
      <c r="APD168" s="1531"/>
      <c r="APE168" s="1531"/>
      <c r="APF168" s="1531"/>
      <c r="APG168" s="1531"/>
      <c r="APH168" s="1531"/>
      <c r="API168" s="1531"/>
      <c r="APJ168" s="1531"/>
      <c r="APK168" s="1531"/>
      <c r="APL168" s="1531"/>
      <c r="APM168" s="1531"/>
      <c r="APN168" s="1531"/>
      <c r="APO168" s="1531"/>
      <c r="APP168" s="1531"/>
      <c r="APQ168" s="1531"/>
      <c r="APR168" s="1531"/>
      <c r="APS168" s="1531"/>
      <c r="APT168" s="1531"/>
      <c r="APU168" s="1531"/>
      <c r="APV168" s="1531"/>
      <c r="APW168" s="1531"/>
      <c r="APX168" s="1531"/>
      <c r="APY168" s="1531"/>
      <c r="APZ168" s="1531"/>
      <c r="AQA168" s="1531"/>
      <c r="AQB168" s="1531"/>
      <c r="AQC168" s="1531"/>
      <c r="AQD168" s="1531"/>
      <c r="AQE168" s="1531"/>
      <c r="AQF168" s="1531"/>
      <c r="AQG168" s="1531"/>
      <c r="AQH168" s="1531"/>
      <c r="AQI168" s="1531"/>
      <c r="AQJ168" s="1531"/>
      <c r="AQK168" s="1531"/>
      <c r="AQL168" s="1531"/>
      <c r="AQM168" s="1531"/>
      <c r="AQN168" s="1531"/>
      <c r="AQO168" s="1531"/>
      <c r="AQP168" s="1531"/>
      <c r="AQQ168" s="1531"/>
      <c r="AQR168" s="1531"/>
      <c r="AQS168" s="1531"/>
      <c r="AQT168" s="1531"/>
      <c r="AQU168" s="1531"/>
      <c r="AQV168" s="1531"/>
      <c r="AQW168" s="1531"/>
      <c r="AQX168" s="1531"/>
      <c r="AQY168" s="1531"/>
      <c r="AQZ168" s="1531"/>
      <c r="ARA168" s="1531"/>
      <c r="ARB168" s="1531"/>
      <c r="ARC168" s="1531"/>
      <c r="ARD168" s="1531"/>
      <c r="ARE168" s="1531"/>
      <c r="ARF168" s="1531"/>
      <c r="ARG168" s="1531"/>
      <c r="ARH168" s="1531"/>
      <c r="ARI168" s="1531"/>
      <c r="ARJ168" s="1531"/>
      <c r="ARK168" s="1531"/>
      <c r="ARL168" s="1531"/>
      <c r="ARM168" s="1531"/>
      <c r="ARN168" s="1531"/>
      <c r="ARO168" s="1531"/>
      <c r="ARP168" s="1531"/>
      <c r="ARQ168" s="1531"/>
      <c r="ARR168" s="1531"/>
      <c r="ARS168" s="1531"/>
      <c r="ART168" s="1531"/>
      <c r="ARU168" s="1531"/>
      <c r="ARV168" s="1531"/>
      <c r="ARW168" s="1531"/>
      <c r="ARX168" s="1531"/>
      <c r="ARY168" s="1531"/>
      <c r="ARZ168" s="1531"/>
      <c r="ASA168" s="1531"/>
      <c r="ASB168" s="1531"/>
      <c r="ASC168" s="1531"/>
      <c r="ASD168" s="1531"/>
      <c r="ASE168" s="1531"/>
      <c r="ASF168" s="1531"/>
      <c r="ASG168" s="1531"/>
      <c r="ASH168" s="1531"/>
      <c r="ASI168" s="1531"/>
      <c r="ASJ168" s="1531"/>
      <c r="ASK168" s="1531"/>
      <c r="ASL168" s="1531"/>
      <c r="ASM168" s="1531"/>
      <c r="ASN168" s="1531"/>
      <c r="ASO168" s="1531"/>
      <c r="ASP168" s="1531"/>
      <c r="ASQ168" s="1531"/>
      <c r="ASR168" s="1531"/>
      <c r="ASS168" s="1531"/>
      <c r="AST168" s="1531"/>
      <c r="ASU168" s="1531"/>
      <c r="ASV168" s="1531"/>
      <c r="ASW168" s="1531"/>
      <c r="ASX168" s="1531"/>
      <c r="ASY168" s="1531"/>
      <c r="ASZ168" s="1531"/>
      <c r="ATA168" s="1531"/>
      <c r="ATB168" s="1531"/>
      <c r="ATC168" s="1531"/>
      <c r="ATD168" s="1531"/>
      <c r="ATE168" s="1531"/>
      <c r="ATF168" s="1531"/>
      <c r="ATG168" s="1531"/>
      <c r="ATH168" s="1531"/>
      <c r="ATI168" s="1531"/>
      <c r="ATJ168" s="1531"/>
      <c r="ATK168" s="1531"/>
      <c r="ATL168" s="1531"/>
      <c r="ATM168" s="1531"/>
      <c r="ATN168" s="1531"/>
      <c r="ATO168" s="1531"/>
      <c r="ATP168" s="1531"/>
      <c r="ATQ168" s="1531"/>
      <c r="ATR168" s="1531"/>
      <c r="ATS168" s="1531"/>
      <c r="ATT168" s="1531"/>
      <c r="ATU168" s="1531"/>
      <c r="ATV168" s="1531"/>
      <c r="ATW168" s="1531"/>
      <c r="ATX168" s="1531"/>
      <c r="ATY168" s="1531"/>
      <c r="ATZ168" s="1531"/>
      <c r="AUA168" s="1531"/>
      <c r="AUB168" s="1531"/>
      <c r="AUC168" s="1531"/>
      <c r="AUD168" s="1531"/>
      <c r="AUE168" s="1531"/>
      <c r="AUF168" s="1531"/>
      <c r="AUG168" s="1531"/>
      <c r="AUH168" s="1531"/>
      <c r="AUI168" s="1531"/>
    </row>
    <row r="169" spans="1:1231" s="1406" customFormat="1" ht="31.75" customHeight="1" x14ac:dyDescent="0.75">
      <c r="A169" s="2064"/>
      <c r="B169" s="2076"/>
      <c r="C169" s="1420">
        <f t="shared" si="135"/>
        <v>20.400000000000006</v>
      </c>
      <c r="D169" s="1604" t="s">
        <v>103</v>
      </c>
      <c r="E169" s="1490" t="s">
        <v>24</v>
      </c>
      <c r="F169" s="1490" t="s">
        <v>17</v>
      </c>
      <c r="G169" s="1423">
        <f t="array" ref="G169">INDEX('Salary . staff rates'!$A$6:$C$28,MATCH(1,('Salary . staff rates'!$A$6:$A$28=E169)*('Salary . staff rates'!$B$6:$B$28=F169),0),3)</f>
        <v>750</v>
      </c>
      <c r="H169" s="1423">
        <f t="shared" si="122"/>
        <v>750</v>
      </c>
      <c r="I169" s="1491" t="s">
        <v>0</v>
      </c>
      <c r="J169" s="1492" t="s">
        <v>0</v>
      </c>
      <c r="K169" s="1493">
        <v>8</v>
      </c>
      <c r="L169" s="1522">
        <f>IF('Control panel'!$B$12="Included",IF(K169="N/A","",H169*K169),0)</f>
        <v>6000</v>
      </c>
      <c r="M169" s="1551" t="s">
        <v>33</v>
      </c>
      <c r="N169" s="1522">
        <f>IF('Control panel'!$B$12="Included",IF(M169="Yes",L169*'Salary . staff rates'!$C$34,0),0)</f>
        <v>900</v>
      </c>
      <c r="O169" s="1648" t="s">
        <v>416</v>
      </c>
      <c r="P169" s="1848">
        <v>1</v>
      </c>
      <c r="Q169" s="1848">
        <v>1</v>
      </c>
      <c r="R169" s="1855"/>
      <c r="S169" s="1855"/>
      <c r="T169" s="1855"/>
      <c r="U169" s="1855"/>
      <c r="V169" s="1855"/>
      <c r="W169" s="1431"/>
      <c r="Y169" s="1848">
        <f t="shared" si="129"/>
        <v>6000</v>
      </c>
      <c r="Z169" s="1848">
        <f t="shared" si="130"/>
        <v>900</v>
      </c>
      <c r="AA169" s="1433"/>
      <c r="AB169" s="1848">
        <f t="shared" si="131"/>
        <v>6000</v>
      </c>
      <c r="AC169" s="1848">
        <f t="shared" si="132"/>
        <v>900</v>
      </c>
      <c r="AD169" s="1412"/>
      <c r="AE169" s="1412"/>
      <c r="AF169" s="1412"/>
      <c r="AL169" s="1413"/>
      <c r="AN169" s="1435">
        <f t="shared" si="133"/>
        <v>6000</v>
      </c>
      <c r="AO169" s="1435">
        <f t="shared" si="134"/>
        <v>900</v>
      </c>
      <c r="AP169" s="1531"/>
      <c r="AQ169" s="1531"/>
      <c r="AR169" s="1531"/>
      <c r="AS169" s="1531"/>
      <c r="AT169" s="1531"/>
      <c r="AU169" s="1531"/>
      <c r="AV169" s="1531"/>
      <c r="AW169" s="1531"/>
      <c r="AX169" s="1531"/>
      <c r="AY169" s="1531"/>
      <c r="AZ169" s="1531"/>
      <c r="BA169" s="1531"/>
      <c r="BB169" s="1531"/>
      <c r="BC169" s="1531"/>
      <c r="BD169" s="1531"/>
      <c r="BE169" s="1531"/>
      <c r="BF169" s="1531"/>
      <c r="BG169" s="1531"/>
      <c r="BH169" s="1531"/>
      <c r="BI169" s="1531"/>
      <c r="BJ169" s="1531"/>
      <c r="BK169" s="1531"/>
      <c r="BL169" s="1531"/>
      <c r="BM169" s="1531"/>
      <c r="BN169" s="1531"/>
      <c r="BO169" s="1531"/>
      <c r="BP169" s="1531"/>
      <c r="BQ169" s="1531"/>
      <c r="BR169" s="1531"/>
      <c r="BS169" s="1531"/>
      <c r="BT169" s="1531"/>
      <c r="BU169" s="1531"/>
      <c r="BV169" s="1531"/>
      <c r="BW169" s="1531"/>
      <c r="BX169" s="1531"/>
      <c r="BY169" s="1531"/>
      <c r="BZ169" s="1531"/>
      <c r="CA169" s="1531"/>
      <c r="CB169" s="1531"/>
      <c r="CC169" s="1531"/>
      <c r="CD169" s="1531"/>
      <c r="CE169" s="1531"/>
      <c r="CF169" s="1531"/>
      <c r="CG169" s="1531"/>
      <c r="CH169" s="1531"/>
      <c r="CI169" s="1531"/>
      <c r="CJ169" s="1531"/>
      <c r="CK169" s="1531"/>
      <c r="CL169" s="1531"/>
      <c r="CM169" s="1531"/>
      <c r="CN169" s="1531"/>
      <c r="CO169" s="1531"/>
      <c r="CP169" s="1531"/>
      <c r="CQ169" s="1531"/>
      <c r="CR169" s="1531"/>
      <c r="CS169" s="1531"/>
      <c r="CT169" s="1531"/>
      <c r="CU169" s="1531"/>
      <c r="CV169" s="1531"/>
      <c r="CW169" s="1531"/>
      <c r="CX169" s="1531"/>
      <c r="CY169" s="1531"/>
      <c r="CZ169" s="1531"/>
      <c r="DA169" s="1531"/>
      <c r="DB169" s="1531"/>
      <c r="DC169" s="1531"/>
      <c r="DD169" s="1531"/>
      <c r="DE169" s="1531"/>
      <c r="DF169" s="1531"/>
      <c r="DG169" s="1531"/>
      <c r="DH169" s="1531"/>
      <c r="DI169" s="1531"/>
      <c r="DJ169" s="1531"/>
      <c r="DK169" s="1531"/>
      <c r="DL169" s="1531"/>
      <c r="DM169" s="1531"/>
      <c r="DN169" s="1531"/>
      <c r="DO169" s="1531"/>
      <c r="DP169" s="1531"/>
      <c r="DQ169" s="1531"/>
      <c r="DR169" s="1531"/>
      <c r="DS169" s="1531"/>
      <c r="DT169" s="1531"/>
      <c r="DU169" s="1531"/>
      <c r="DV169" s="1531"/>
      <c r="DW169" s="1531"/>
      <c r="DX169" s="1531"/>
      <c r="DY169" s="1531"/>
      <c r="DZ169" s="1531"/>
      <c r="EA169" s="1531"/>
      <c r="EB169" s="1531"/>
      <c r="EC169" s="1531"/>
      <c r="ED169" s="1531"/>
      <c r="EE169" s="1531"/>
      <c r="EF169" s="1531"/>
      <c r="EG169" s="1531"/>
      <c r="EH169" s="1531"/>
      <c r="EI169" s="1531"/>
      <c r="EJ169" s="1531"/>
      <c r="EK169" s="1531"/>
      <c r="EL169" s="1531"/>
      <c r="EM169" s="1531"/>
      <c r="EN169" s="1531"/>
      <c r="EO169" s="1531"/>
      <c r="EP169" s="1531"/>
      <c r="EQ169" s="1531"/>
      <c r="ER169" s="1531"/>
      <c r="ES169" s="1531"/>
      <c r="ET169" s="1531"/>
      <c r="EU169" s="1531"/>
      <c r="EV169" s="1531"/>
      <c r="EW169" s="1531"/>
      <c r="EX169" s="1531"/>
      <c r="EY169" s="1531"/>
      <c r="EZ169" s="1531"/>
      <c r="FA169" s="1531"/>
      <c r="FB169" s="1531"/>
      <c r="FC169" s="1531"/>
      <c r="FD169" s="1531"/>
      <c r="FE169" s="1531"/>
      <c r="FF169" s="1531"/>
      <c r="FG169" s="1531"/>
      <c r="FH169" s="1531"/>
      <c r="FI169" s="1531"/>
      <c r="FJ169" s="1531"/>
      <c r="FK169" s="1531"/>
      <c r="FL169" s="1531"/>
      <c r="FM169" s="1531"/>
      <c r="FN169" s="1531"/>
      <c r="FO169" s="1531"/>
      <c r="FP169" s="1531"/>
      <c r="FQ169" s="1531"/>
      <c r="FR169" s="1531"/>
      <c r="FS169" s="1531"/>
      <c r="FT169" s="1531"/>
      <c r="FU169" s="1531"/>
      <c r="FV169" s="1531"/>
      <c r="FW169" s="1531"/>
      <c r="FX169" s="1531"/>
      <c r="FY169" s="1531"/>
      <c r="FZ169" s="1531"/>
      <c r="GA169" s="1531"/>
      <c r="GB169" s="1531"/>
      <c r="GC169" s="1531"/>
      <c r="GD169" s="1531"/>
      <c r="GE169" s="1531"/>
      <c r="GF169" s="1531"/>
      <c r="GG169" s="1531"/>
      <c r="GH169" s="1531"/>
      <c r="GI169" s="1531"/>
      <c r="GJ169" s="1531"/>
      <c r="GK169" s="1531"/>
      <c r="GL169" s="1531"/>
      <c r="GM169" s="1531"/>
      <c r="GN169" s="1531"/>
      <c r="GO169" s="1531"/>
      <c r="GP169" s="1531"/>
      <c r="GQ169" s="1531"/>
      <c r="GR169" s="1531"/>
      <c r="GS169" s="1531"/>
      <c r="GT169" s="1531"/>
      <c r="GU169" s="1531"/>
      <c r="GV169" s="1531"/>
      <c r="GW169" s="1531"/>
      <c r="GX169" s="1531"/>
      <c r="GY169" s="1531"/>
      <c r="GZ169" s="1531"/>
      <c r="HA169" s="1531"/>
      <c r="HB169" s="1531"/>
      <c r="HC169" s="1531"/>
      <c r="HD169" s="1531"/>
      <c r="HE169" s="1531"/>
      <c r="HF169" s="1531"/>
      <c r="HG169" s="1531"/>
      <c r="HH169" s="1531"/>
      <c r="HI169" s="1531"/>
      <c r="HJ169" s="1531"/>
      <c r="HK169" s="1531"/>
      <c r="HL169" s="1531"/>
      <c r="HM169" s="1531"/>
      <c r="HN169" s="1531"/>
      <c r="HO169" s="1531"/>
      <c r="HP169" s="1531"/>
      <c r="HQ169" s="1531"/>
      <c r="HR169" s="1531"/>
      <c r="HS169" s="1531"/>
      <c r="HT169" s="1531"/>
      <c r="HU169" s="1531"/>
      <c r="HV169" s="1531"/>
      <c r="HW169" s="1531"/>
      <c r="HX169" s="1531"/>
      <c r="HY169" s="1531"/>
      <c r="HZ169" s="1531"/>
      <c r="IA169" s="1531"/>
      <c r="IB169" s="1531"/>
      <c r="IC169" s="1531"/>
      <c r="ID169" s="1531"/>
      <c r="IE169" s="1531"/>
      <c r="IF169" s="1531"/>
      <c r="IG169" s="1531"/>
      <c r="IH169" s="1531"/>
      <c r="II169" s="1531"/>
      <c r="IJ169" s="1531"/>
      <c r="IK169" s="1531"/>
      <c r="IL169" s="1531"/>
      <c r="IM169" s="1531"/>
      <c r="IN169" s="1531"/>
      <c r="IO169" s="1531"/>
      <c r="IP169" s="1531"/>
      <c r="IQ169" s="1531"/>
      <c r="IR169" s="1531"/>
      <c r="IS169" s="1531"/>
      <c r="IT169" s="1531"/>
      <c r="IU169" s="1531"/>
      <c r="IV169" s="1531"/>
      <c r="IW169" s="1531"/>
      <c r="IX169" s="1531"/>
      <c r="IY169" s="1531"/>
      <c r="IZ169" s="1531"/>
      <c r="JA169" s="1531"/>
      <c r="JB169" s="1531"/>
      <c r="JC169" s="1531"/>
      <c r="JD169" s="1531"/>
      <c r="JE169" s="1531"/>
      <c r="JF169" s="1531"/>
      <c r="JG169" s="1531"/>
      <c r="JH169" s="1531"/>
      <c r="JI169" s="1531"/>
      <c r="JJ169" s="1531"/>
      <c r="JK169" s="1531"/>
      <c r="JL169" s="1531"/>
      <c r="JM169" s="1531"/>
      <c r="JN169" s="1531"/>
      <c r="JO169" s="1531"/>
      <c r="JP169" s="1531"/>
      <c r="JQ169" s="1531"/>
      <c r="JR169" s="1531"/>
      <c r="JS169" s="1531"/>
      <c r="JT169" s="1531"/>
      <c r="JU169" s="1531"/>
      <c r="JV169" s="1531"/>
      <c r="JW169" s="1531"/>
      <c r="JX169" s="1531"/>
      <c r="JY169" s="1531"/>
      <c r="JZ169" s="1531"/>
      <c r="KA169" s="1531"/>
      <c r="KB169" s="1531"/>
      <c r="KC169" s="1531"/>
      <c r="KD169" s="1531"/>
      <c r="KE169" s="1531"/>
      <c r="KF169" s="1531"/>
      <c r="KG169" s="1531"/>
      <c r="KH169" s="1531"/>
      <c r="KI169" s="1531"/>
      <c r="KJ169" s="1531"/>
      <c r="KK169" s="1531"/>
      <c r="KL169" s="1531"/>
      <c r="KM169" s="1531"/>
      <c r="KN169" s="1531"/>
      <c r="KO169" s="1531"/>
      <c r="KP169" s="1531"/>
      <c r="KQ169" s="1531"/>
      <c r="KR169" s="1531"/>
      <c r="KS169" s="1531"/>
      <c r="KT169" s="1531"/>
      <c r="KU169" s="1531"/>
      <c r="KV169" s="1531"/>
      <c r="KW169" s="1531"/>
      <c r="KX169" s="1531"/>
      <c r="KY169" s="1531"/>
      <c r="KZ169" s="1531"/>
      <c r="LA169" s="1531"/>
      <c r="LB169" s="1531"/>
      <c r="LC169" s="1531"/>
      <c r="LD169" s="1531"/>
      <c r="LE169" s="1531"/>
      <c r="LF169" s="1531"/>
      <c r="LG169" s="1531"/>
      <c r="LH169" s="1531"/>
      <c r="LI169" s="1531"/>
      <c r="LJ169" s="1531"/>
      <c r="LK169" s="1531"/>
      <c r="LL169" s="1531"/>
      <c r="LM169" s="1531"/>
      <c r="LN169" s="1531"/>
      <c r="LO169" s="1531"/>
      <c r="LP169" s="1531"/>
      <c r="LQ169" s="1531"/>
      <c r="LR169" s="1531"/>
      <c r="LS169" s="1531"/>
      <c r="LT169" s="1531"/>
      <c r="LU169" s="1531"/>
      <c r="LV169" s="1531"/>
      <c r="LW169" s="1531"/>
      <c r="LX169" s="1531"/>
      <c r="LY169" s="1531"/>
      <c r="LZ169" s="1531"/>
      <c r="MA169" s="1531"/>
      <c r="MB169" s="1531"/>
      <c r="MC169" s="1531"/>
      <c r="MD169" s="1531"/>
      <c r="ME169" s="1531"/>
      <c r="MF169" s="1531"/>
      <c r="MG169" s="1531"/>
      <c r="MH169" s="1531"/>
      <c r="MI169" s="1531"/>
      <c r="MJ169" s="1531"/>
      <c r="MK169" s="1531"/>
      <c r="ML169" s="1531"/>
      <c r="MM169" s="1531"/>
      <c r="MN169" s="1531"/>
      <c r="MO169" s="1531"/>
      <c r="MP169" s="1531"/>
      <c r="MQ169" s="1531"/>
      <c r="MR169" s="1531"/>
      <c r="MS169" s="1531"/>
      <c r="MT169" s="1531"/>
      <c r="MU169" s="1531"/>
      <c r="MV169" s="1531"/>
      <c r="MW169" s="1531"/>
      <c r="MX169" s="1531"/>
      <c r="MY169" s="1531"/>
      <c r="MZ169" s="1531"/>
      <c r="NA169" s="1531"/>
      <c r="NB169" s="1531"/>
      <c r="NC169" s="1531"/>
      <c r="ND169" s="1531"/>
      <c r="NE169" s="1531"/>
      <c r="NF169" s="1531"/>
      <c r="NG169" s="1531"/>
      <c r="NH169" s="1531"/>
      <c r="NI169" s="1531"/>
      <c r="NJ169" s="1531"/>
      <c r="NK169" s="1531"/>
      <c r="NL169" s="1531"/>
      <c r="NM169" s="1531"/>
      <c r="NN169" s="1531"/>
      <c r="NO169" s="1531"/>
      <c r="NP169" s="1531"/>
      <c r="NQ169" s="1531"/>
      <c r="NR169" s="1531"/>
      <c r="NS169" s="1531"/>
      <c r="NT169" s="1531"/>
      <c r="NU169" s="1531"/>
      <c r="NV169" s="1531"/>
      <c r="NW169" s="1531"/>
      <c r="NX169" s="1531"/>
      <c r="NY169" s="1531"/>
      <c r="NZ169" s="1531"/>
      <c r="OA169" s="1531"/>
      <c r="OB169" s="1531"/>
      <c r="OC169" s="1531"/>
      <c r="OD169" s="1531"/>
      <c r="OE169" s="1531"/>
      <c r="OF169" s="1531"/>
      <c r="OG169" s="1531"/>
      <c r="OH169" s="1531"/>
      <c r="OI169" s="1531"/>
      <c r="OJ169" s="1531"/>
      <c r="OK169" s="1531"/>
      <c r="OL169" s="1531"/>
      <c r="OM169" s="1531"/>
      <c r="ON169" s="1531"/>
      <c r="OO169" s="1531"/>
      <c r="OP169" s="1531"/>
      <c r="OQ169" s="1531"/>
      <c r="OR169" s="1531"/>
      <c r="OS169" s="1531"/>
      <c r="OT169" s="1531"/>
      <c r="OU169" s="1531"/>
      <c r="OV169" s="1531"/>
      <c r="OW169" s="1531"/>
      <c r="OX169" s="1531"/>
      <c r="OY169" s="1531"/>
      <c r="OZ169" s="1531"/>
      <c r="PA169" s="1531"/>
      <c r="PB169" s="1531"/>
      <c r="PC169" s="1531"/>
      <c r="PD169" s="1531"/>
      <c r="PE169" s="1531"/>
      <c r="PF169" s="1531"/>
      <c r="PG169" s="1531"/>
      <c r="PH169" s="1531"/>
      <c r="PI169" s="1531"/>
      <c r="PJ169" s="1531"/>
      <c r="PK169" s="1531"/>
      <c r="PL169" s="1531"/>
      <c r="PM169" s="1531"/>
      <c r="PN169" s="1531"/>
      <c r="PO169" s="1531"/>
      <c r="PP169" s="1531"/>
      <c r="PQ169" s="1531"/>
      <c r="PR169" s="1531"/>
      <c r="PS169" s="1531"/>
      <c r="PT169" s="1531"/>
      <c r="PU169" s="1531"/>
      <c r="PV169" s="1531"/>
      <c r="PW169" s="1531"/>
      <c r="PX169" s="1531"/>
      <c r="PY169" s="1531"/>
      <c r="PZ169" s="1531"/>
      <c r="QA169" s="1531"/>
      <c r="QB169" s="1531"/>
      <c r="QC169" s="1531"/>
      <c r="QD169" s="1531"/>
      <c r="QE169" s="1531"/>
      <c r="QF169" s="1531"/>
      <c r="QG169" s="1531"/>
      <c r="QH169" s="1531"/>
      <c r="QI169" s="1531"/>
      <c r="QJ169" s="1531"/>
      <c r="QK169" s="1531"/>
      <c r="QL169" s="1531"/>
      <c r="QM169" s="1531"/>
      <c r="QN169" s="1531"/>
      <c r="QO169" s="1531"/>
      <c r="QP169" s="1531"/>
      <c r="QQ169" s="1531"/>
      <c r="QR169" s="1531"/>
      <c r="QS169" s="1531"/>
      <c r="QT169" s="1531"/>
      <c r="QU169" s="1531"/>
      <c r="QV169" s="1531"/>
      <c r="QW169" s="1531"/>
      <c r="QX169" s="1531"/>
      <c r="QY169" s="1531"/>
      <c r="QZ169" s="1531"/>
      <c r="RA169" s="1531"/>
      <c r="RB169" s="1531"/>
      <c r="RC169" s="1531"/>
      <c r="RD169" s="1531"/>
      <c r="RE169" s="1531"/>
      <c r="RF169" s="1531"/>
      <c r="RG169" s="1531"/>
      <c r="RH169" s="1531"/>
      <c r="RI169" s="1531"/>
      <c r="RJ169" s="1531"/>
      <c r="RK169" s="1531"/>
      <c r="RL169" s="1531"/>
      <c r="RM169" s="1531"/>
      <c r="RN169" s="1531"/>
      <c r="RO169" s="1531"/>
      <c r="RP169" s="1531"/>
      <c r="RQ169" s="1531"/>
      <c r="RR169" s="1531"/>
      <c r="RS169" s="1531"/>
      <c r="RT169" s="1531"/>
      <c r="RU169" s="1531"/>
      <c r="RV169" s="1531"/>
      <c r="RW169" s="1531"/>
      <c r="RX169" s="1531"/>
      <c r="RY169" s="1531"/>
      <c r="RZ169" s="1531"/>
      <c r="SA169" s="1531"/>
      <c r="SB169" s="1531"/>
      <c r="SC169" s="1531"/>
      <c r="SD169" s="1531"/>
      <c r="SE169" s="1531"/>
      <c r="SF169" s="1531"/>
      <c r="SG169" s="1531"/>
      <c r="SH169" s="1531"/>
      <c r="SI169" s="1531"/>
      <c r="SJ169" s="1531"/>
      <c r="SK169" s="1531"/>
      <c r="SL169" s="1531"/>
      <c r="SM169" s="1531"/>
      <c r="SN169" s="1531"/>
      <c r="SO169" s="1531"/>
      <c r="SP169" s="1531"/>
      <c r="SQ169" s="1531"/>
      <c r="SR169" s="1531"/>
      <c r="SS169" s="1531"/>
      <c r="ST169" s="1531"/>
      <c r="SU169" s="1531"/>
      <c r="SV169" s="1531"/>
      <c r="SW169" s="1531"/>
      <c r="SX169" s="1531"/>
      <c r="SY169" s="1531"/>
      <c r="SZ169" s="1531"/>
      <c r="TA169" s="1531"/>
      <c r="TB169" s="1531"/>
      <c r="TC169" s="1531"/>
      <c r="TD169" s="1531"/>
      <c r="TE169" s="1531"/>
      <c r="TF169" s="1531"/>
      <c r="TG169" s="1531"/>
      <c r="TH169" s="1531"/>
      <c r="TI169" s="1531"/>
      <c r="TJ169" s="1531"/>
      <c r="TK169" s="1531"/>
      <c r="TL169" s="1531"/>
      <c r="TM169" s="1531"/>
      <c r="TN169" s="1531"/>
      <c r="TO169" s="1531"/>
      <c r="TP169" s="1531"/>
      <c r="TQ169" s="1531"/>
      <c r="TR169" s="1531"/>
      <c r="TS169" s="1531"/>
      <c r="TT169" s="1531"/>
      <c r="TU169" s="1531"/>
      <c r="TV169" s="1531"/>
      <c r="TW169" s="1531"/>
      <c r="TX169" s="1531"/>
      <c r="TY169" s="1531"/>
      <c r="TZ169" s="1531"/>
      <c r="UA169" s="1531"/>
      <c r="UB169" s="1531"/>
      <c r="UC169" s="1531"/>
      <c r="UD169" s="1531"/>
      <c r="UE169" s="1531"/>
      <c r="UF169" s="1531"/>
      <c r="UG169" s="1531"/>
      <c r="UH169" s="1531"/>
      <c r="UI169" s="1531"/>
      <c r="UJ169" s="1531"/>
      <c r="UK169" s="1531"/>
      <c r="UL169" s="1531"/>
      <c r="UM169" s="1531"/>
      <c r="UN169" s="1531"/>
      <c r="UO169" s="1531"/>
      <c r="UP169" s="1531"/>
      <c r="UQ169" s="1531"/>
      <c r="UR169" s="1531"/>
      <c r="US169" s="1531"/>
      <c r="UT169" s="1531"/>
      <c r="UU169" s="1531"/>
      <c r="UV169" s="1531"/>
      <c r="UW169" s="1531"/>
      <c r="UX169" s="1531"/>
      <c r="UY169" s="1531"/>
      <c r="UZ169" s="1531"/>
      <c r="VA169" s="1531"/>
      <c r="VB169" s="1531"/>
      <c r="VC169" s="1531"/>
      <c r="VD169" s="1531"/>
      <c r="VE169" s="1531"/>
      <c r="VF169" s="1531"/>
      <c r="VG169" s="1531"/>
      <c r="VH169" s="1531"/>
      <c r="VI169" s="1531"/>
      <c r="VJ169" s="1531"/>
      <c r="VK169" s="1531"/>
      <c r="VL169" s="1531"/>
      <c r="VM169" s="1531"/>
      <c r="VN169" s="1531"/>
      <c r="VO169" s="1531"/>
      <c r="VP169" s="1531"/>
      <c r="VQ169" s="1531"/>
      <c r="VR169" s="1531"/>
      <c r="VS169" s="1531"/>
      <c r="VT169" s="1531"/>
      <c r="VU169" s="1531"/>
      <c r="VV169" s="1531"/>
      <c r="VW169" s="1531"/>
      <c r="VX169" s="1531"/>
      <c r="VY169" s="1531"/>
      <c r="VZ169" s="1531"/>
      <c r="WA169" s="1531"/>
      <c r="WB169" s="1531"/>
      <c r="WC169" s="1531"/>
      <c r="WD169" s="1531"/>
      <c r="WE169" s="1531"/>
      <c r="WF169" s="1531"/>
      <c r="WG169" s="1531"/>
      <c r="WH169" s="1531"/>
      <c r="WI169" s="1531"/>
      <c r="WJ169" s="1531"/>
      <c r="WK169" s="1531"/>
      <c r="WL169" s="1531"/>
      <c r="WM169" s="1531"/>
      <c r="WN169" s="1531"/>
      <c r="WO169" s="1531"/>
      <c r="WP169" s="1531"/>
      <c r="WQ169" s="1531"/>
      <c r="WR169" s="1531"/>
      <c r="WS169" s="1531"/>
      <c r="WT169" s="1531"/>
      <c r="WU169" s="1531"/>
      <c r="WV169" s="1531"/>
      <c r="WW169" s="1531"/>
      <c r="WX169" s="1531"/>
      <c r="WY169" s="1531"/>
      <c r="WZ169" s="1531"/>
      <c r="XA169" s="1531"/>
      <c r="XB169" s="1531"/>
      <c r="XC169" s="1531"/>
      <c r="XD169" s="1531"/>
      <c r="XE169" s="1531"/>
      <c r="XF169" s="1531"/>
      <c r="XG169" s="1531"/>
      <c r="XH169" s="1531"/>
      <c r="XI169" s="1531"/>
      <c r="XJ169" s="1531"/>
      <c r="XK169" s="1531"/>
      <c r="XL169" s="1531"/>
      <c r="XM169" s="1531"/>
      <c r="XN169" s="1531"/>
      <c r="XO169" s="1531"/>
      <c r="XP169" s="1531"/>
      <c r="XQ169" s="1531"/>
      <c r="XR169" s="1531"/>
      <c r="XS169" s="1531"/>
      <c r="XT169" s="1531"/>
      <c r="XU169" s="1531"/>
      <c r="XV169" s="1531"/>
      <c r="XW169" s="1531"/>
      <c r="XX169" s="1531"/>
      <c r="XY169" s="1531"/>
      <c r="XZ169" s="1531"/>
      <c r="YA169" s="1531"/>
      <c r="YB169" s="1531"/>
      <c r="YC169" s="1531"/>
      <c r="YD169" s="1531"/>
      <c r="YE169" s="1531"/>
      <c r="YF169" s="1531"/>
      <c r="YG169" s="1531"/>
      <c r="YH169" s="1531"/>
      <c r="YI169" s="1531"/>
      <c r="YJ169" s="1531"/>
      <c r="YK169" s="1531"/>
      <c r="YL169" s="1531"/>
      <c r="YM169" s="1531"/>
      <c r="YN169" s="1531"/>
      <c r="YO169" s="1531"/>
      <c r="YP169" s="1531"/>
      <c r="YQ169" s="1531"/>
      <c r="YR169" s="1531"/>
      <c r="YS169" s="1531"/>
      <c r="YT169" s="1531"/>
      <c r="YU169" s="1531"/>
      <c r="YV169" s="1531"/>
      <c r="YW169" s="1531"/>
      <c r="YX169" s="1531"/>
      <c r="YY169" s="1531"/>
      <c r="YZ169" s="1531"/>
      <c r="ZA169" s="1531"/>
      <c r="ZB169" s="1531"/>
      <c r="ZC169" s="1531"/>
      <c r="ZD169" s="1531"/>
      <c r="ZE169" s="1531"/>
      <c r="ZF169" s="1531"/>
      <c r="ZG169" s="1531"/>
      <c r="ZH169" s="1531"/>
      <c r="ZI169" s="1531"/>
      <c r="ZJ169" s="1531"/>
      <c r="ZK169" s="1531"/>
      <c r="ZL169" s="1531"/>
      <c r="ZM169" s="1531"/>
      <c r="ZN169" s="1531"/>
      <c r="ZO169" s="1531"/>
      <c r="ZP169" s="1531"/>
      <c r="ZQ169" s="1531"/>
      <c r="ZR169" s="1531"/>
      <c r="ZS169" s="1531"/>
      <c r="ZT169" s="1531"/>
      <c r="ZU169" s="1531"/>
      <c r="ZV169" s="1531"/>
      <c r="ZW169" s="1531"/>
      <c r="ZX169" s="1531"/>
      <c r="ZY169" s="1531"/>
      <c r="ZZ169" s="1531"/>
      <c r="AAA169" s="1531"/>
      <c r="AAB169" s="1531"/>
      <c r="AAC169" s="1531"/>
      <c r="AAD169" s="1531"/>
      <c r="AAE169" s="1531"/>
      <c r="AAF169" s="1531"/>
      <c r="AAG169" s="1531"/>
      <c r="AAH169" s="1531"/>
      <c r="AAI169" s="1531"/>
      <c r="AAJ169" s="1531"/>
      <c r="AAK169" s="1531"/>
      <c r="AAL169" s="1531"/>
      <c r="AAM169" s="1531"/>
      <c r="AAN169" s="1531"/>
      <c r="AAO169" s="1531"/>
      <c r="AAP169" s="1531"/>
      <c r="AAQ169" s="1531"/>
      <c r="AAR169" s="1531"/>
      <c r="AAS169" s="1531"/>
      <c r="AAT169" s="1531"/>
      <c r="AAU169" s="1531"/>
      <c r="AAV169" s="1531"/>
      <c r="AAW169" s="1531"/>
      <c r="AAX169" s="1531"/>
      <c r="AAY169" s="1531"/>
      <c r="AAZ169" s="1531"/>
      <c r="ABA169" s="1531"/>
      <c r="ABB169" s="1531"/>
      <c r="ABC169" s="1531"/>
      <c r="ABD169" s="1531"/>
      <c r="ABE169" s="1531"/>
      <c r="ABF169" s="1531"/>
      <c r="ABG169" s="1531"/>
      <c r="ABH169" s="1531"/>
      <c r="ABI169" s="1531"/>
      <c r="ABJ169" s="1531"/>
      <c r="ABK169" s="1531"/>
      <c r="ABL169" s="1531"/>
      <c r="ABM169" s="1531"/>
      <c r="ABN169" s="1531"/>
      <c r="ABO169" s="1531"/>
      <c r="ABP169" s="1531"/>
      <c r="ABQ169" s="1531"/>
      <c r="ABR169" s="1531"/>
      <c r="ABS169" s="1531"/>
      <c r="ABT169" s="1531"/>
      <c r="ABU169" s="1531"/>
      <c r="ABV169" s="1531"/>
      <c r="ABW169" s="1531"/>
      <c r="ABX169" s="1531"/>
      <c r="ABY169" s="1531"/>
      <c r="ABZ169" s="1531"/>
      <c r="ACA169" s="1531"/>
      <c r="ACB169" s="1531"/>
      <c r="ACC169" s="1531"/>
      <c r="ACD169" s="1531"/>
      <c r="ACE169" s="1531"/>
      <c r="ACF169" s="1531"/>
      <c r="ACG169" s="1531"/>
      <c r="ACH169" s="1531"/>
      <c r="ACI169" s="1531"/>
      <c r="ACJ169" s="1531"/>
      <c r="ACK169" s="1531"/>
      <c r="ACL169" s="1531"/>
      <c r="ACM169" s="1531"/>
      <c r="ACN169" s="1531"/>
      <c r="ACO169" s="1531"/>
      <c r="ACP169" s="1531"/>
      <c r="ACQ169" s="1531"/>
      <c r="ACR169" s="1531"/>
      <c r="ACS169" s="1531"/>
      <c r="ACT169" s="1531"/>
      <c r="ACU169" s="1531"/>
      <c r="ACV169" s="1531"/>
      <c r="ACW169" s="1531"/>
      <c r="ACX169" s="1531"/>
      <c r="ACY169" s="1531"/>
      <c r="ACZ169" s="1531"/>
      <c r="ADA169" s="1531"/>
      <c r="ADB169" s="1531"/>
      <c r="ADC169" s="1531"/>
      <c r="ADD169" s="1531"/>
      <c r="ADE169" s="1531"/>
      <c r="ADF169" s="1531"/>
      <c r="ADG169" s="1531"/>
      <c r="ADH169" s="1531"/>
      <c r="ADI169" s="1531"/>
      <c r="ADJ169" s="1531"/>
      <c r="ADK169" s="1531"/>
      <c r="ADL169" s="1531"/>
      <c r="ADM169" s="1531"/>
      <c r="ADN169" s="1531"/>
      <c r="ADO169" s="1531"/>
      <c r="ADP169" s="1531"/>
      <c r="ADQ169" s="1531"/>
      <c r="ADR169" s="1531"/>
      <c r="ADS169" s="1531"/>
      <c r="ADT169" s="1531"/>
      <c r="ADU169" s="1531"/>
      <c r="ADV169" s="1531"/>
      <c r="ADW169" s="1531"/>
      <c r="ADX169" s="1531"/>
      <c r="ADY169" s="1531"/>
      <c r="ADZ169" s="1531"/>
      <c r="AEA169" s="1531"/>
      <c r="AEB169" s="1531"/>
      <c r="AEC169" s="1531"/>
      <c r="AED169" s="1531"/>
      <c r="AEE169" s="1531"/>
      <c r="AEF169" s="1531"/>
      <c r="AEG169" s="1531"/>
      <c r="AEH169" s="1531"/>
      <c r="AEI169" s="1531"/>
      <c r="AEJ169" s="1531"/>
      <c r="AEK169" s="1531"/>
      <c r="AEL169" s="1531"/>
      <c r="AEM169" s="1531"/>
      <c r="AEN169" s="1531"/>
      <c r="AEO169" s="1531"/>
      <c r="AEP169" s="1531"/>
      <c r="AEQ169" s="1531"/>
      <c r="AER169" s="1531"/>
      <c r="AES169" s="1531"/>
      <c r="AET169" s="1531"/>
      <c r="AEU169" s="1531"/>
      <c r="AEV169" s="1531"/>
      <c r="AEW169" s="1531"/>
      <c r="AEX169" s="1531"/>
      <c r="AEY169" s="1531"/>
      <c r="AEZ169" s="1531"/>
      <c r="AFA169" s="1531"/>
      <c r="AFB169" s="1531"/>
      <c r="AFC169" s="1531"/>
      <c r="AFD169" s="1531"/>
      <c r="AFE169" s="1531"/>
      <c r="AFF169" s="1531"/>
      <c r="AFG169" s="1531"/>
      <c r="AFH169" s="1531"/>
      <c r="AFI169" s="1531"/>
      <c r="AFJ169" s="1531"/>
      <c r="AFK169" s="1531"/>
      <c r="AFL169" s="1531"/>
      <c r="AFM169" s="1531"/>
      <c r="AFN169" s="1531"/>
      <c r="AFO169" s="1531"/>
      <c r="AFP169" s="1531"/>
      <c r="AFQ169" s="1531"/>
      <c r="AFR169" s="1531"/>
      <c r="AFS169" s="1531"/>
      <c r="AFT169" s="1531"/>
      <c r="AFU169" s="1531"/>
      <c r="AFV169" s="1531"/>
      <c r="AFW169" s="1531"/>
      <c r="AFX169" s="1531"/>
      <c r="AFY169" s="1531"/>
      <c r="AFZ169" s="1531"/>
      <c r="AGA169" s="1531"/>
      <c r="AGB169" s="1531"/>
      <c r="AGC169" s="1531"/>
      <c r="AGD169" s="1531"/>
      <c r="AGE169" s="1531"/>
      <c r="AGF169" s="1531"/>
      <c r="AGG169" s="1531"/>
      <c r="AGH169" s="1531"/>
      <c r="AGI169" s="1531"/>
      <c r="AGJ169" s="1531"/>
      <c r="AGK169" s="1531"/>
      <c r="AGL169" s="1531"/>
      <c r="AGM169" s="1531"/>
      <c r="AGN169" s="1531"/>
      <c r="AGO169" s="1531"/>
      <c r="AGP169" s="1531"/>
      <c r="AGQ169" s="1531"/>
      <c r="AGR169" s="1531"/>
      <c r="AGS169" s="1531"/>
      <c r="AGT169" s="1531"/>
      <c r="AGU169" s="1531"/>
      <c r="AGV169" s="1531"/>
      <c r="AGW169" s="1531"/>
      <c r="AGX169" s="1531"/>
      <c r="AGY169" s="1531"/>
      <c r="AGZ169" s="1531"/>
      <c r="AHA169" s="1531"/>
      <c r="AHB169" s="1531"/>
      <c r="AHC169" s="1531"/>
      <c r="AHD169" s="1531"/>
      <c r="AHE169" s="1531"/>
      <c r="AHF169" s="1531"/>
      <c r="AHG169" s="1531"/>
      <c r="AHH169" s="1531"/>
      <c r="AHI169" s="1531"/>
      <c r="AHJ169" s="1531"/>
      <c r="AHK169" s="1531"/>
      <c r="AHL169" s="1531"/>
      <c r="AHM169" s="1531"/>
      <c r="AHN169" s="1531"/>
      <c r="AHO169" s="1531"/>
      <c r="AHP169" s="1531"/>
      <c r="AHQ169" s="1531"/>
      <c r="AHR169" s="1531"/>
      <c r="AHS169" s="1531"/>
      <c r="AHT169" s="1531"/>
      <c r="AHU169" s="1531"/>
      <c r="AHV169" s="1531"/>
      <c r="AHW169" s="1531"/>
      <c r="AHX169" s="1531"/>
      <c r="AHY169" s="1531"/>
      <c r="AHZ169" s="1531"/>
      <c r="AIA169" s="1531"/>
      <c r="AIB169" s="1531"/>
      <c r="AIC169" s="1531"/>
      <c r="AID169" s="1531"/>
      <c r="AIE169" s="1531"/>
      <c r="AIF169" s="1531"/>
      <c r="AIG169" s="1531"/>
      <c r="AIH169" s="1531"/>
      <c r="AII169" s="1531"/>
      <c r="AIJ169" s="1531"/>
      <c r="AIK169" s="1531"/>
      <c r="AIL169" s="1531"/>
      <c r="AIM169" s="1531"/>
      <c r="AIN169" s="1531"/>
      <c r="AIO169" s="1531"/>
      <c r="AIP169" s="1531"/>
      <c r="AIQ169" s="1531"/>
      <c r="AIR169" s="1531"/>
      <c r="AIS169" s="1531"/>
      <c r="AIT169" s="1531"/>
      <c r="AIU169" s="1531"/>
      <c r="AIV169" s="1531"/>
      <c r="AIW169" s="1531"/>
      <c r="AIX169" s="1531"/>
      <c r="AIY169" s="1531"/>
      <c r="AIZ169" s="1531"/>
      <c r="AJA169" s="1531"/>
      <c r="AJB169" s="1531"/>
      <c r="AJC169" s="1531"/>
      <c r="AJD169" s="1531"/>
      <c r="AJE169" s="1531"/>
      <c r="AJF169" s="1531"/>
      <c r="AJG169" s="1531"/>
      <c r="AJH169" s="1531"/>
      <c r="AJI169" s="1531"/>
      <c r="AJJ169" s="1531"/>
      <c r="AJK169" s="1531"/>
      <c r="AJL169" s="1531"/>
      <c r="AJM169" s="1531"/>
      <c r="AJN169" s="1531"/>
      <c r="AJO169" s="1531"/>
      <c r="AJP169" s="1531"/>
      <c r="AJQ169" s="1531"/>
      <c r="AJR169" s="1531"/>
      <c r="AJS169" s="1531"/>
      <c r="AJT169" s="1531"/>
      <c r="AJU169" s="1531"/>
      <c r="AJV169" s="1531"/>
      <c r="AJW169" s="1531"/>
      <c r="AJX169" s="1531"/>
      <c r="AJY169" s="1531"/>
      <c r="AJZ169" s="1531"/>
      <c r="AKA169" s="1531"/>
      <c r="AKB169" s="1531"/>
      <c r="AKC169" s="1531"/>
      <c r="AKD169" s="1531"/>
      <c r="AKE169" s="1531"/>
      <c r="AKF169" s="1531"/>
      <c r="AKG169" s="1531"/>
      <c r="AKH169" s="1531"/>
      <c r="AKI169" s="1531"/>
      <c r="AKJ169" s="1531"/>
      <c r="AKK169" s="1531"/>
      <c r="AKL169" s="1531"/>
      <c r="AKM169" s="1531"/>
      <c r="AKN169" s="1531"/>
      <c r="AKO169" s="1531"/>
      <c r="AKP169" s="1531"/>
      <c r="AKQ169" s="1531"/>
      <c r="AKR169" s="1531"/>
      <c r="AKS169" s="1531"/>
      <c r="AKT169" s="1531"/>
      <c r="AKU169" s="1531"/>
      <c r="AKV169" s="1531"/>
      <c r="AKW169" s="1531"/>
      <c r="AKX169" s="1531"/>
      <c r="AKY169" s="1531"/>
      <c r="AKZ169" s="1531"/>
      <c r="ALA169" s="1531"/>
      <c r="ALB169" s="1531"/>
      <c r="ALC169" s="1531"/>
      <c r="ALD169" s="1531"/>
      <c r="ALE169" s="1531"/>
      <c r="ALF169" s="1531"/>
      <c r="ALG169" s="1531"/>
      <c r="ALH169" s="1531"/>
      <c r="ALI169" s="1531"/>
      <c r="ALJ169" s="1531"/>
      <c r="ALK169" s="1531"/>
      <c r="ALL169" s="1531"/>
      <c r="ALM169" s="1531"/>
      <c r="ALN169" s="1531"/>
      <c r="ALO169" s="1531"/>
      <c r="ALP169" s="1531"/>
      <c r="ALQ169" s="1531"/>
      <c r="ALR169" s="1531"/>
      <c r="ALS169" s="1531"/>
      <c r="ALT169" s="1531"/>
      <c r="ALU169" s="1531"/>
      <c r="ALV169" s="1531"/>
      <c r="ALW169" s="1531"/>
      <c r="ALX169" s="1531"/>
      <c r="ALY169" s="1531"/>
      <c r="ALZ169" s="1531"/>
      <c r="AMA169" s="1531"/>
      <c r="AMB169" s="1531"/>
      <c r="AMC169" s="1531"/>
      <c r="AMD169" s="1531"/>
      <c r="AME169" s="1531"/>
      <c r="AMF169" s="1531"/>
      <c r="AMG169" s="1531"/>
      <c r="AMH169" s="1531"/>
      <c r="AMI169" s="1531"/>
      <c r="AMJ169" s="1531"/>
      <c r="AMK169" s="1531"/>
      <c r="AML169" s="1531"/>
      <c r="AMM169" s="1531"/>
      <c r="AMN169" s="1531"/>
      <c r="AMO169" s="1531"/>
      <c r="AMP169" s="1531"/>
      <c r="AMQ169" s="1531"/>
      <c r="AMR169" s="1531"/>
      <c r="AMS169" s="1531"/>
      <c r="AMT169" s="1531"/>
      <c r="AMU169" s="1531"/>
      <c r="AMV169" s="1531"/>
      <c r="AMW169" s="1531"/>
      <c r="AMX169" s="1531"/>
      <c r="AMY169" s="1531"/>
      <c r="AMZ169" s="1531"/>
      <c r="ANA169" s="1531"/>
      <c r="ANB169" s="1531"/>
      <c r="ANC169" s="1531"/>
      <c r="AND169" s="1531"/>
      <c r="ANE169" s="1531"/>
      <c r="ANF169" s="1531"/>
      <c r="ANG169" s="1531"/>
      <c r="ANH169" s="1531"/>
      <c r="ANI169" s="1531"/>
      <c r="ANJ169" s="1531"/>
      <c r="ANK169" s="1531"/>
      <c r="ANL169" s="1531"/>
      <c r="ANM169" s="1531"/>
      <c r="ANN169" s="1531"/>
      <c r="ANO169" s="1531"/>
      <c r="ANP169" s="1531"/>
      <c r="ANQ169" s="1531"/>
      <c r="ANR169" s="1531"/>
      <c r="ANS169" s="1531"/>
      <c r="ANT169" s="1531"/>
      <c r="ANU169" s="1531"/>
      <c r="ANV169" s="1531"/>
      <c r="ANW169" s="1531"/>
      <c r="ANX169" s="1531"/>
      <c r="ANY169" s="1531"/>
      <c r="ANZ169" s="1531"/>
      <c r="AOA169" s="1531"/>
      <c r="AOB169" s="1531"/>
      <c r="AOC169" s="1531"/>
      <c r="AOD169" s="1531"/>
      <c r="AOE169" s="1531"/>
      <c r="AOF169" s="1531"/>
      <c r="AOG169" s="1531"/>
      <c r="AOH169" s="1531"/>
      <c r="AOI169" s="1531"/>
      <c r="AOJ169" s="1531"/>
      <c r="AOK169" s="1531"/>
      <c r="AOL169" s="1531"/>
      <c r="AOM169" s="1531"/>
      <c r="AON169" s="1531"/>
      <c r="AOO169" s="1531"/>
      <c r="AOP169" s="1531"/>
      <c r="AOQ169" s="1531"/>
      <c r="AOR169" s="1531"/>
      <c r="AOS169" s="1531"/>
      <c r="AOT169" s="1531"/>
      <c r="AOU169" s="1531"/>
      <c r="AOV169" s="1531"/>
      <c r="AOW169" s="1531"/>
      <c r="AOX169" s="1531"/>
      <c r="AOY169" s="1531"/>
      <c r="AOZ169" s="1531"/>
      <c r="APA169" s="1531"/>
      <c r="APB169" s="1531"/>
      <c r="APC169" s="1531"/>
      <c r="APD169" s="1531"/>
      <c r="APE169" s="1531"/>
      <c r="APF169" s="1531"/>
      <c r="APG169" s="1531"/>
      <c r="APH169" s="1531"/>
      <c r="API169" s="1531"/>
      <c r="APJ169" s="1531"/>
      <c r="APK169" s="1531"/>
      <c r="APL169" s="1531"/>
      <c r="APM169" s="1531"/>
      <c r="APN169" s="1531"/>
      <c r="APO169" s="1531"/>
      <c r="APP169" s="1531"/>
      <c r="APQ169" s="1531"/>
      <c r="APR169" s="1531"/>
      <c r="APS169" s="1531"/>
      <c r="APT169" s="1531"/>
      <c r="APU169" s="1531"/>
      <c r="APV169" s="1531"/>
      <c r="APW169" s="1531"/>
      <c r="APX169" s="1531"/>
      <c r="APY169" s="1531"/>
      <c r="APZ169" s="1531"/>
      <c r="AQA169" s="1531"/>
      <c r="AQB169" s="1531"/>
      <c r="AQC169" s="1531"/>
      <c r="AQD169" s="1531"/>
      <c r="AQE169" s="1531"/>
      <c r="AQF169" s="1531"/>
      <c r="AQG169" s="1531"/>
      <c r="AQH169" s="1531"/>
      <c r="AQI169" s="1531"/>
      <c r="AQJ169" s="1531"/>
      <c r="AQK169" s="1531"/>
      <c r="AQL169" s="1531"/>
      <c r="AQM169" s="1531"/>
      <c r="AQN169" s="1531"/>
      <c r="AQO169" s="1531"/>
      <c r="AQP169" s="1531"/>
      <c r="AQQ169" s="1531"/>
      <c r="AQR169" s="1531"/>
      <c r="AQS169" s="1531"/>
      <c r="AQT169" s="1531"/>
      <c r="AQU169" s="1531"/>
      <c r="AQV169" s="1531"/>
      <c r="AQW169" s="1531"/>
      <c r="AQX169" s="1531"/>
      <c r="AQY169" s="1531"/>
      <c r="AQZ169" s="1531"/>
      <c r="ARA169" s="1531"/>
      <c r="ARB169" s="1531"/>
      <c r="ARC169" s="1531"/>
      <c r="ARD169" s="1531"/>
      <c r="ARE169" s="1531"/>
      <c r="ARF169" s="1531"/>
      <c r="ARG169" s="1531"/>
      <c r="ARH169" s="1531"/>
      <c r="ARI169" s="1531"/>
      <c r="ARJ169" s="1531"/>
      <c r="ARK169" s="1531"/>
      <c r="ARL169" s="1531"/>
      <c r="ARM169" s="1531"/>
      <c r="ARN169" s="1531"/>
      <c r="ARO169" s="1531"/>
      <c r="ARP169" s="1531"/>
      <c r="ARQ169" s="1531"/>
      <c r="ARR169" s="1531"/>
      <c r="ARS169" s="1531"/>
      <c r="ART169" s="1531"/>
      <c r="ARU169" s="1531"/>
      <c r="ARV169" s="1531"/>
      <c r="ARW169" s="1531"/>
      <c r="ARX169" s="1531"/>
      <c r="ARY169" s="1531"/>
      <c r="ARZ169" s="1531"/>
      <c r="ASA169" s="1531"/>
      <c r="ASB169" s="1531"/>
      <c r="ASC169" s="1531"/>
      <c r="ASD169" s="1531"/>
      <c r="ASE169" s="1531"/>
      <c r="ASF169" s="1531"/>
      <c r="ASG169" s="1531"/>
      <c r="ASH169" s="1531"/>
      <c r="ASI169" s="1531"/>
      <c r="ASJ169" s="1531"/>
      <c r="ASK169" s="1531"/>
      <c r="ASL169" s="1531"/>
      <c r="ASM169" s="1531"/>
      <c r="ASN169" s="1531"/>
      <c r="ASO169" s="1531"/>
      <c r="ASP169" s="1531"/>
      <c r="ASQ169" s="1531"/>
      <c r="ASR169" s="1531"/>
      <c r="ASS169" s="1531"/>
      <c r="AST169" s="1531"/>
      <c r="ASU169" s="1531"/>
      <c r="ASV169" s="1531"/>
      <c r="ASW169" s="1531"/>
      <c r="ASX169" s="1531"/>
      <c r="ASY169" s="1531"/>
      <c r="ASZ169" s="1531"/>
      <c r="ATA169" s="1531"/>
      <c r="ATB169" s="1531"/>
      <c r="ATC169" s="1531"/>
      <c r="ATD169" s="1531"/>
      <c r="ATE169" s="1531"/>
      <c r="ATF169" s="1531"/>
      <c r="ATG169" s="1531"/>
      <c r="ATH169" s="1531"/>
      <c r="ATI169" s="1531"/>
      <c r="ATJ169" s="1531"/>
      <c r="ATK169" s="1531"/>
      <c r="ATL169" s="1531"/>
      <c r="ATM169" s="1531"/>
      <c r="ATN169" s="1531"/>
      <c r="ATO169" s="1531"/>
      <c r="ATP169" s="1531"/>
      <c r="ATQ169" s="1531"/>
      <c r="ATR169" s="1531"/>
      <c r="ATS169" s="1531"/>
      <c r="ATT169" s="1531"/>
      <c r="ATU169" s="1531"/>
      <c r="ATV169" s="1531"/>
      <c r="ATW169" s="1531"/>
      <c r="ATX169" s="1531"/>
      <c r="ATY169" s="1531"/>
      <c r="ATZ169" s="1531"/>
      <c r="AUA169" s="1531"/>
      <c r="AUB169" s="1531"/>
      <c r="AUC169" s="1531"/>
      <c r="AUD169" s="1531"/>
      <c r="AUE169" s="1531"/>
      <c r="AUF169" s="1531"/>
      <c r="AUG169" s="1531"/>
      <c r="AUH169" s="1531"/>
      <c r="AUI169" s="1531"/>
    </row>
    <row r="170" spans="1:1231" s="1406" customFormat="1" ht="31.75" customHeight="1" x14ac:dyDescent="0.75">
      <c r="A170" s="2064"/>
      <c r="B170" s="2076"/>
      <c r="C170" s="1420">
        <f t="shared" si="135"/>
        <v>20.500000000000007</v>
      </c>
      <c r="D170" s="1604" t="s">
        <v>110</v>
      </c>
      <c r="E170" s="1490" t="s">
        <v>24</v>
      </c>
      <c r="F170" s="1490" t="s">
        <v>17</v>
      </c>
      <c r="G170" s="1423">
        <f t="array" ref="G170">INDEX('Salary . staff rates'!$A$6:$C$28,MATCH(1,('Salary . staff rates'!$A$6:$A$28=E170)*('Salary . staff rates'!$B$6:$B$28=F170),0),3)</f>
        <v>750</v>
      </c>
      <c r="H170" s="1423">
        <f t="shared" si="122"/>
        <v>750</v>
      </c>
      <c r="I170" s="1491" t="s">
        <v>0</v>
      </c>
      <c r="J170" s="1492" t="s">
        <v>0</v>
      </c>
      <c r="K170" s="1493">
        <v>8</v>
      </c>
      <c r="L170" s="1522">
        <f>IF('Control panel'!$B$12="Included",IF(K170="N/A","",H170*K170),0)</f>
        <v>6000</v>
      </c>
      <c r="M170" s="1551" t="s">
        <v>33</v>
      </c>
      <c r="N170" s="1522">
        <f>IF('Control panel'!$B$12="Included",IF(M170="Yes",L170*'Salary . staff rates'!$C$34,0),0)</f>
        <v>900</v>
      </c>
      <c r="O170" s="1648" t="s">
        <v>416</v>
      </c>
      <c r="P170" s="1848">
        <v>1</v>
      </c>
      <c r="Q170" s="1848">
        <v>1</v>
      </c>
      <c r="R170" s="1855"/>
      <c r="S170" s="1855"/>
      <c r="T170" s="1855"/>
      <c r="U170" s="1855"/>
      <c r="V170" s="1855"/>
      <c r="W170" s="1431"/>
      <c r="Y170" s="1848">
        <f t="shared" si="129"/>
        <v>6000</v>
      </c>
      <c r="Z170" s="1848">
        <f t="shared" si="130"/>
        <v>900</v>
      </c>
      <c r="AA170" s="1433"/>
      <c r="AB170" s="1848">
        <f t="shared" si="131"/>
        <v>6000</v>
      </c>
      <c r="AC170" s="1848">
        <f t="shared" si="132"/>
        <v>900</v>
      </c>
      <c r="AD170" s="1412"/>
      <c r="AE170" s="1412"/>
      <c r="AF170" s="1412"/>
      <c r="AL170" s="1413"/>
      <c r="AN170" s="1435">
        <f t="shared" si="133"/>
        <v>6000</v>
      </c>
      <c r="AO170" s="1435">
        <f t="shared" si="134"/>
        <v>900</v>
      </c>
      <c r="AP170" s="1531"/>
      <c r="AQ170" s="1531"/>
      <c r="AR170" s="1531"/>
      <c r="AS170" s="1531"/>
      <c r="AT170" s="1531"/>
      <c r="AU170" s="1531"/>
      <c r="AV170" s="1531"/>
      <c r="AW170" s="1531"/>
      <c r="AX170" s="1531"/>
      <c r="AY170" s="1531"/>
      <c r="AZ170" s="1531"/>
      <c r="BA170" s="1531"/>
      <c r="BB170" s="1531"/>
      <c r="BC170" s="1531"/>
      <c r="BD170" s="1531"/>
      <c r="BE170" s="1531"/>
      <c r="BF170" s="1531"/>
      <c r="BG170" s="1531"/>
      <c r="BH170" s="1531"/>
      <c r="BI170" s="1531"/>
      <c r="BJ170" s="1531"/>
      <c r="BK170" s="1531"/>
      <c r="BL170" s="1531"/>
      <c r="BM170" s="1531"/>
      <c r="BN170" s="1531"/>
      <c r="BO170" s="1531"/>
      <c r="BP170" s="1531"/>
      <c r="BQ170" s="1531"/>
      <c r="BR170" s="1531"/>
      <c r="BS170" s="1531"/>
      <c r="BT170" s="1531"/>
      <c r="BU170" s="1531"/>
      <c r="BV170" s="1531"/>
      <c r="BW170" s="1531"/>
      <c r="BX170" s="1531"/>
      <c r="BY170" s="1531"/>
      <c r="BZ170" s="1531"/>
      <c r="CA170" s="1531"/>
      <c r="CB170" s="1531"/>
      <c r="CC170" s="1531"/>
      <c r="CD170" s="1531"/>
      <c r="CE170" s="1531"/>
      <c r="CF170" s="1531"/>
      <c r="CG170" s="1531"/>
      <c r="CH170" s="1531"/>
      <c r="CI170" s="1531"/>
      <c r="CJ170" s="1531"/>
      <c r="CK170" s="1531"/>
      <c r="CL170" s="1531"/>
      <c r="CM170" s="1531"/>
      <c r="CN170" s="1531"/>
      <c r="CO170" s="1531"/>
      <c r="CP170" s="1531"/>
      <c r="CQ170" s="1531"/>
      <c r="CR170" s="1531"/>
      <c r="CS170" s="1531"/>
      <c r="CT170" s="1531"/>
      <c r="CU170" s="1531"/>
      <c r="CV170" s="1531"/>
      <c r="CW170" s="1531"/>
      <c r="CX170" s="1531"/>
      <c r="CY170" s="1531"/>
      <c r="CZ170" s="1531"/>
      <c r="DA170" s="1531"/>
      <c r="DB170" s="1531"/>
      <c r="DC170" s="1531"/>
      <c r="DD170" s="1531"/>
      <c r="DE170" s="1531"/>
      <c r="DF170" s="1531"/>
      <c r="DG170" s="1531"/>
      <c r="DH170" s="1531"/>
      <c r="DI170" s="1531"/>
      <c r="DJ170" s="1531"/>
      <c r="DK170" s="1531"/>
      <c r="DL170" s="1531"/>
      <c r="DM170" s="1531"/>
      <c r="DN170" s="1531"/>
      <c r="DO170" s="1531"/>
      <c r="DP170" s="1531"/>
      <c r="DQ170" s="1531"/>
      <c r="DR170" s="1531"/>
      <c r="DS170" s="1531"/>
      <c r="DT170" s="1531"/>
      <c r="DU170" s="1531"/>
      <c r="DV170" s="1531"/>
      <c r="DW170" s="1531"/>
      <c r="DX170" s="1531"/>
      <c r="DY170" s="1531"/>
      <c r="DZ170" s="1531"/>
      <c r="EA170" s="1531"/>
      <c r="EB170" s="1531"/>
      <c r="EC170" s="1531"/>
      <c r="ED170" s="1531"/>
      <c r="EE170" s="1531"/>
      <c r="EF170" s="1531"/>
      <c r="EG170" s="1531"/>
      <c r="EH170" s="1531"/>
      <c r="EI170" s="1531"/>
      <c r="EJ170" s="1531"/>
      <c r="EK170" s="1531"/>
      <c r="EL170" s="1531"/>
      <c r="EM170" s="1531"/>
      <c r="EN170" s="1531"/>
      <c r="EO170" s="1531"/>
      <c r="EP170" s="1531"/>
      <c r="EQ170" s="1531"/>
      <c r="ER170" s="1531"/>
      <c r="ES170" s="1531"/>
      <c r="ET170" s="1531"/>
      <c r="EU170" s="1531"/>
      <c r="EV170" s="1531"/>
      <c r="EW170" s="1531"/>
      <c r="EX170" s="1531"/>
      <c r="EY170" s="1531"/>
      <c r="EZ170" s="1531"/>
      <c r="FA170" s="1531"/>
      <c r="FB170" s="1531"/>
      <c r="FC170" s="1531"/>
      <c r="FD170" s="1531"/>
      <c r="FE170" s="1531"/>
      <c r="FF170" s="1531"/>
      <c r="FG170" s="1531"/>
      <c r="FH170" s="1531"/>
      <c r="FI170" s="1531"/>
      <c r="FJ170" s="1531"/>
      <c r="FK170" s="1531"/>
      <c r="FL170" s="1531"/>
      <c r="FM170" s="1531"/>
      <c r="FN170" s="1531"/>
      <c r="FO170" s="1531"/>
      <c r="FP170" s="1531"/>
      <c r="FQ170" s="1531"/>
      <c r="FR170" s="1531"/>
      <c r="FS170" s="1531"/>
      <c r="FT170" s="1531"/>
      <c r="FU170" s="1531"/>
      <c r="FV170" s="1531"/>
      <c r="FW170" s="1531"/>
      <c r="FX170" s="1531"/>
      <c r="FY170" s="1531"/>
      <c r="FZ170" s="1531"/>
      <c r="GA170" s="1531"/>
      <c r="GB170" s="1531"/>
      <c r="GC170" s="1531"/>
      <c r="GD170" s="1531"/>
      <c r="GE170" s="1531"/>
      <c r="GF170" s="1531"/>
      <c r="GG170" s="1531"/>
      <c r="GH170" s="1531"/>
      <c r="GI170" s="1531"/>
      <c r="GJ170" s="1531"/>
      <c r="GK170" s="1531"/>
      <c r="GL170" s="1531"/>
      <c r="GM170" s="1531"/>
      <c r="GN170" s="1531"/>
      <c r="GO170" s="1531"/>
      <c r="GP170" s="1531"/>
      <c r="GQ170" s="1531"/>
      <c r="GR170" s="1531"/>
      <c r="GS170" s="1531"/>
      <c r="GT170" s="1531"/>
      <c r="GU170" s="1531"/>
      <c r="GV170" s="1531"/>
      <c r="GW170" s="1531"/>
      <c r="GX170" s="1531"/>
      <c r="GY170" s="1531"/>
      <c r="GZ170" s="1531"/>
      <c r="HA170" s="1531"/>
      <c r="HB170" s="1531"/>
      <c r="HC170" s="1531"/>
      <c r="HD170" s="1531"/>
      <c r="HE170" s="1531"/>
      <c r="HF170" s="1531"/>
      <c r="HG170" s="1531"/>
      <c r="HH170" s="1531"/>
      <c r="HI170" s="1531"/>
      <c r="HJ170" s="1531"/>
      <c r="HK170" s="1531"/>
      <c r="HL170" s="1531"/>
      <c r="HM170" s="1531"/>
      <c r="HN170" s="1531"/>
      <c r="HO170" s="1531"/>
      <c r="HP170" s="1531"/>
      <c r="HQ170" s="1531"/>
      <c r="HR170" s="1531"/>
      <c r="HS170" s="1531"/>
      <c r="HT170" s="1531"/>
      <c r="HU170" s="1531"/>
      <c r="HV170" s="1531"/>
      <c r="HW170" s="1531"/>
      <c r="HX170" s="1531"/>
      <c r="HY170" s="1531"/>
      <c r="HZ170" s="1531"/>
      <c r="IA170" s="1531"/>
      <c r="IB170" s="1531"/>
      <c r="IC170" s="1531"/>
      <c r="ID170" s="1531"/>
      <c r="IE170" s="1531"/>
      <c r="IF170" s="1531"/>
      <c r="IG170" s="1531"/>
      <c r="IH170" s="1531"/>
      <c r="II170" s="1531"/>
      <c r="IJ170" s="1531"/>
      <c r="IK170" s="1531"/>
      <c r="IL170" s="1531"/>
      <c r="IM170" s="1531"/>
      <c r="IN170" s="1531"/>
      <c r="IO170" s="1531"/>
      <c r="IP170" s="1531"/>
      <c r="IQ170" s="1531"/>
      <c r="IR170" s="1531"/>
      <c r="IS170" s="1531"/>
      <c r="IT170" s="1531"/>
      <c r="IU170" s="1531"/>
      <c r="IV170" s="1531"/>
      <c r="IW170" s="1531"/>
      <c r="IX170" s="1531"/>
      <c r="IY170" s="1531"/>
      <c r="IZ170" s="1531"/>
      <c r="JA170" s="1531"/>
      <c r="JB170" s="1531"/>
      <c r="JC170" s="1531"/>
      <c r="JD170" s="1531"/>
      <c r="JE170" s="1531"/>
      <c r="JF170" s="1531"/>
      <c r="JG170" s="1531"/>
      <c r="JH170" s="1531"/>
      <c r="JI170" s="1531"/>
      <c r="JJ170" s="1531"/>
      <c r="JK170" s="1531"/>
      <c r="JL170" s="1531"/>
      <c r="JM170" s="1531"/>
      <c r="JN170" s="1531"/>
      <c r="JO170" s="1531"/>
      <c r="JP170" s="1531"/>
      <c r="JQ170" s="1531"/>
      <c r="JR170" s="1531"/>
      <c r="JS170" s="1531"/>
      <c r="JT170" s="1531"/>
      <c r="JU170" s="1531"/>
      <c r="JV170" s="1531"/>
      <c r="JW170" s="1531"/>
      <c r="JX170" s="1531"/>
      <c r="JY170" s="1531"/>
      <c r="JZ170" s="1531"/>
      <c r="KA170" s="1531"/>
      <c r="KB170" s="1531"/>
      <c r="KC170" s="1531"/>
      <c r="KD170" s="1531"/>
      <c r="KE170" s="1531"/>
      <c r="KF170" s="1531"/>
      <c r="KG170" s="1531"/>
      <c r="KH170" s="1531"/>
      <c r="KI170" s="1531"/>
      <c r="KJ170" s="1531"/>
      <c r="KK170" s="1531"/>
      <c r="KL170" s="1531"/>
      <c r="KM170" s="1531"/>
      <c r="KN170" s="1531"/>
      <c r="KO170" s="1531"/>
      <c r="KP170" s="1531"/>
      <c r="KQ170" s="1531"/>
      <c r="KR170" s="1531"/>
      <c r="KS170" s="1531"/>
      <c r="KT170" s="1531"/>
      <c r="KU170" s="1531"/>
      <c r="KV170" s="1531"/>
      <c r="KW170" s="1531"/>
      <c r="KX170" s="1531"/>
      <c r="KY170" s="1531"/>
      <c r="KZ170" s="1531"/>
      <c r="LA170" s="1531"/>
      <c r="LB170" s="1531"/>
      <c r="LC170" s="1531"/>
      <c r="LD170" s="1531"/>
      <c r="LE170" s="1531"/>
      <c r="LF170" s="1531"/>
      <c r="LG170" s="1531"/>
      <c r="LH170" s="1531"/>
      <c r="LI170" s="1531"/>
      <c r="LJ170" s="1531"/>
      <c r="LK170" s="1531"/>
      <c r="LL170" s="1531"/>
      <c r="LM170" s="1531"/>
      <c r="LN170" s="1531"/>
      <c r="LO170" s="1531"/>
      <c r="LP170" s="1531"/>
      <c r="LQ170" s="1531"/>
      <c r="LR170" s="1531"/>
      <c r="LS170" s="1531"/>
      <c r="LT170" s="1531"/>
      <c r="LU170" s="1531"/>
      <c r="LV170" s="1531"/>
      <c r="LW170" s="1531"/>
      <c r="LX170" s="1531"/>
      <c r="LY170" s="1531"/>
      <c r="LZ170" s="1531"/>
      <c r="MA170" s="1531"/>
      <c r="MB170" s="1531"/>
      <c r="MC170" s="1531"/>
      <c r="MD170" s="1531"/>
      <c r="ME170" s="1531"/>
      <c r="MF170" s="1531"/>
      <c r="MG170" s="1531"/>
      <c r="MH170" s="1531"/>
      <c r="MI170" s="1531"/>
      <c r="MJ170" s="1531"/>
      <c r="MK170" s="1531"/>
      <c r="ML170" s="1531"/>
      <c r="MM170" s="1531"/>
      <c r="MN170" s="1531"/>
      <c r="MO170" s="1531"/>
      <c r="MP170" s="1531"/>
      <c r="MQ170" s="1531"/>
      <c r="MR170" s="1531"/>
      <c r="MS170" s="1531"/>
      <c r="MT170" s="1531"/>
      <c r="MU170" s="1531"/>
      <c r="MV170" s="1531"/>
      <c r="MW170" s="1531"/>
      <c r="MX170" s="1531"/>
      <c r="MY170" s="1531"/>
      <c r="MZ170" s="1531"/>
      <c r="NA170" s="1531"/>
      <c r="NB170" s="1531"/>
      <c r="NC170" s="1531"/>
      <c r="ND170" s="1531"/>
      <c r="NE170" s="1531"/>
      <c r="NF170" s="1531"/>
      <c r="NG170" s="1531"/>
      <c r="NH170" s="1531"/>
      <c r="NI170" s="1531"/>
      <c r="NJ170" s="1531"/>
      <c r="NK170" s="1531"/>
      <c r="NL170" s="1531"/>
      <c r="NM170" s="1531"/>
      <c r="NN170" s="1531"/>
      <c r="NO170" s="1531"/>
      <c r="NP170" s="1531"/>
      <c r="NQ170" s="1531"/>
      <c r="NR170" s="1531"/>
      <c r="NS170" s="1531"/>
      <c r="NT170" s="1531"/>
      <c r="NU170" s="1531"/>
      <c r="NV170" s="1531"/>
      <c r="NW170" s="1531"/>
      <c r="NX170" s="1531"/>
      <c r="NY170" s="1531"/>
      <c r="NZ170" s="1531"/>
      <c r="OA170" s="1531"/>
      <c r="OB170" s="1531"/>
      <c r="OC170" s="1531"/>
      <c r="OD170" s="1531"/>
      <c r="OE170" s="1531"/>
      <c r="OF170" s="1531"/>
      <c r="OG170" s="1531"/>
      <c r="OH170" s="1531"/>
      <c r="OI170" s="1531"/>
      <c r="OJ170" s="1531"/>
      <c r="OK170" s="1531"/>
      <c r="OL170" s="1531"/>
      <c r="OM170" s="1531"/>
      <c r="ON170" s="1531"/>
      <c r="OO170" s="1531"/>
      <c r="OP170" s="1531"/>
      <c r="OQ170" s="1531"/>
      <c r="OR170" s="1531"/>
      <c r="OS170" s="1531"/>
      <c r="OT170" s="1531"/>
      <c r="OU170" s="1531"/>
      <c r="OV170" s="1531"/>
      <c r="OW170" s="1531"/>
      <c r="OX170" s="1531"/>
      <c r="OY170" s="1531"/>
      <c r="OZ170" s="1531"/>
      <c r="PA170" s="1531"/>
      <c r="PB170" s="1531"/>
      <c r="PC170" s="1531"/>
      <c r="PD170" s="1531"/>
      <c r="PE170" s="1531"/>
      <c r="PF170" s="1531"/>
      <c r="PG170" s="1531"/>
      <c r="PH170" s="1531"/>
      <c r="PI170" s="1531"/>
      <c r="PJ170" s="1531"/>
      <c r="PK170" s="1531"/>
      <c r="PL170" s="1531"/>
      <c r="PM170" s="1531"/>
      <c r="PN170" s="1531"/>
      <c r="PO170" s="1531"/>
      <c r="PP170" s="1531"/>
      <c r="PQ170" s="1531"/>
      <c r="PR170" s="1531"/>
      <c r="PS170" s="1531"/>
      <c r="PT170" s="1531"/>
      <c r="PU170" s="1531"/>
      <c r="PV170" s="1531"/>
      <c r="PW170" s="1531"/>
      <c r="PX170" s="1531"/>
      <c r="PY170" s="1531"/>
      <c r="PZ170" s="1531"/>
      <c r="QA170" s="1531"/>
      <c r="QB170" s="1531"/>
      <c r="QC170" s="1531"/>
      <c r="QD170" s="1531"/>
      <c r="QE170" s="1531"/>
      <c r="QF170" s="1531"/>
      <c r="QG170" s="1531"/>
      <c r="QH170" s="1531"/>
      <c r="QI170" s="1531"/>
      <c r="QJ170" s="1531"/>
      <c r="QK170" s="1531"/>
      <c r="QL170" s="1531"/>
      <c r="QM170" s="1531"/>
      <c r="QN170" s="1531"/>
      <c r="QO170" s="1531"/>
      <c r="QP170" s="1531"/>
      <c r="QQ170" s="1531"/>
      <c r="QR170" s="1531"/>
      <c r="QS170" s="1531"/>
      <c r="QT170" s="1531"/>
      <c r="QU170" s="1531"/>
      <c r="QV170" s="1531"/>
      <c r="QW170" s="1531"/>
      <c r="QX170" s="1531"/>
      <c r="QY170" s="1531"/>
      <c r="QZ170" s="1531"/>
      <c r="RA170" s="1531"/>
      <c r="RB170" s="1531"/>
      <c r="RC170" s="1531"/>
      <c r="RD170" s="1531"/>
      <c r="RE170" s="1531"/>
      <c r="RF170" s="1531"/>
      <c r="RG170" s="1531"/>
      <c r="RH170" s="1531"/>
      <c r="RI170" s="1531"/>
      <c r="RJ170" s="1531"/>
      <c r="RK170" s="1531"/>
      <c r="RL170" s="1531"/>
      <c r="RM170" s="1531"/>
      <c r="RN170" s="1531"/>
      <c r="RO170" s="1531"/>
      <c r="RP170" s="1531"/>
      <c r="RQ170" s="1531"/>
      <c r="RR170" s="1531"/>
      <c r="RS170" s="1531"/>
      <c r="RT170" s="1531"/>
      <c r="RU170" s="1531"/>
      <c r="RV170" s="1531"/>
      <c r="RW170" s="1531"/>
      <c r="RX170" s="1531"/>
      <c r="RY170" s="1531"/>
      <c r="RZ170" s="1531"/>
      <c r="SA170" s="1531"/>
      <c r="SB170" s="1531"/>
      <c r="SC170" s="1531"/>
      <c r="SD170" s="1531"/>
      <c r="SE170" s="1531"/>
      <c r="SF170" s="1531"/>
      <c r="SG170" s="1531"/>
      <c r="SH170" s="1531"/>
      <c r="SI170" s="1531"/>
      <c r="SJ170" s="1531"/>
      <c r="SK170" s="1531"/>
      <c r="SL170" s="1531"/>
      <c r="SM170" s="1531"/>
      <c r="SN170" s="1531"/>
      <c r="SO170" s="1531"/>
      <c r="SP170" s="1531"/>
      <c r="SQ170" s="1531"/>
      <c r="SR170" s="1531"/>
      <c r="SS170" s="1531"/>
      <c r="ST170" s="1531"/>
      <c r="SU170" s="1531"/>
      <c r="SV170" s="1531"/>
      <c r="SW170" s="1531"/>
      <c r="SX170" s="1531"/>
      <c r="SY170" s="1531"/>
      <c r="SZ170" s="1531"/>
      <c r="TA170" s="1531"/>
      <c r="TB170" s="1531"/>
      <c r="TC170" s="1531"/>
      <c r="TD170" s="1531"/>
      <c r="TE170" s="1531"/>
      <c r="TF170" s="1531"/>
      <c r="TG170" s="1531"/>
      <c r="TH170" s="1531"/>
      <c r="TI170" s="1531"/>
      <c r="TJ170" s="1531"/>
      <c r="TK170" s="1531"/>
      <c r="TL170" s="1531"/>
      <c r="TM170" s="1531"/>
      <c r="TN170" s="1531"/>
      <c r="TO170" s="1531"/>
      <c r="TP170" s="1531"/>
      <c r="TQ170" s="1531"/>
      <c r="TR170" s="1531"/>
      <c r="TS170" s="1531"/>
      <c r="TT170" s="1531"/>
      <c r="TU170" s="1531"/>
      <c r="TV170" s="1531"/>
      <c r="TW170" s="1531"/>
      <c r="TX170" s="1531"/>
      <c r="TY170" s="1531"/>
      <c r="TZ170" s="1531"/>
      <c r="UA170" s="1531"/>
      <c r="UB170" s="1531"/>
      <c r="UC170" s="1531"/>
      <c r="UD170" s="1531"/>
      <c r="UE170" s="1531"/>
      <c r="UF170" s="1531"/>
      <c r="UG170" s="1531"/>
      <c r="UH170" s="1531"/>
      <c r="UI170" s="1531"/>
      <c r="UJ170" s="1531"/>
      <c r="UK170" s="1531"/>
      <c r="UL170" s="1531"/>
      <c r="UM170" s="1531"/>
      <c r="UN170" s="1531"/>
      <c r="UO170" s="1531"/>
      <c r="UP170" s="1531"/>
      <c r="UQ170" s="1531"/>
      <c r="UR170" s="1531"/>
      <c r="US170" s="1531"/>
      <c r="UT170" s="1531"/>
      <c r="UU170" s="1531"/>
      <c r="UV170" s="1531"/>
      <c r="UW170" s="1531"/>
      <c r="UX170" s="1531"/>
      <c r="UY170" s="1531"/>
      <c r="UZ170" s="1531"/>
      <c r="VA170" s="1531"/>
      <c r="VB170" s="1531"/>
      <c r="VC170" s="1531"/>
      <c r="VD170" s="1531"/>
      <c r="VE170" s="1531"/>
      <c r="VF170" s="1531"/>
      <c r="VG170" s="1531"/>
      <c r="VH170" s="1531"/>
      <c r="VI170" s="1531"/>
      <c r="VJ170" s="1531"/>
      <c r="VK170" s="1531"/>
      <c r="VL170" s="1531"/>
      <c r="VM170" s="1531"/>
      <c r="VN170" s="1531"/>
      <c r="VO170" s="1531"/>
      <c r="VP170" s="1531"/>
      <c r="VQ170" s="1531"/>
      <c r="VR170" s="1531"/>
      <c r="VS170" s="1531"/>
      <c r="VT170" s="1531"/>
      <c r="VU170" s="1531"/>
      <c r="VV170" s="1531"/>
      <c r="VW170" s="1531"/>
      <c r="VX170" s="1531"/>
      <c r="VY170" s="1531"/>
      <c r="VZ170" s="1531"/>
      <c r="WA170" s="1531"/>
      <c r="WB170" s="1531"/>
      <c r="WC170" s="1531"/>
      <c r="WD170" s="1531"/>
      <c r="WE170" s="1531"/>
      <c r="WF170" s="1531"/>
      <c r="WG170" s="1531"/>
      <c r="WH170" s="1531"/>
      <c r="WI170" s="1531"/>
      <c r="WJ170" s="1531"/>
      <c r="WK170" s="1531"/>
      <c r="WL170" s="1531"/>
      <c r="WM170" s="1531"/>
      <c r="WN170" s="1531"/>
      <c r="WO170" s="1531"/>
      <c r="WP170" s="1531"/>
      <c r="WQ170" s="1531"/>
      <c r="WR170" s="1531"/>
      <c r="WS170" s="1531"/>
      <c r="WT170" s="1531"/>
      <c r="WU170" s="1531"/>
      <c r="WV170" s="1531"/>
      <c r="WW170" s="1531"/>
      <c r="WX170" s="1531"/>
      <c r="WY170" s="1531"/>
      <c r="WZ170" s="1531"/>
      <c r="XA170" s="1531"/>
      <c r="XB170" s="1531"/>
      <c r="XC170" s="1531"/>
      <c r="XD170" s="1531"/>
      <c r="XE170" s="1531"/>
      <c r="XF170" s="1531"/>
      <c r="XG170" s="1531"/>
      <c r="XH170" s="1531"/>
      <c r="XI170" s="1531"/>
      <c r="XJ170" s="1531"/>
      <c r="XK170" s="1531"/>
      <c r="XL170" s="1531"/>
      <c r="XM170" s="1531"/>
      <c r="XN170" s="1531"/>
      <c r="XO170" s="1531"/>
      <c r="XP170" s="1531"/>
      <c r="XQ170" s="1531"/>
      <c r="XR170" s="1531"/>
      <c r="XS170" s="1531"/>
      <c r="XT170" s="1531"/>
      <c r="XU170" s="1531"/>
      <c r="XV170" s="1531"/>
      <c r="XW170" s="1531"/>
      <c r="XX170" s="1531"/>
      <c r="XY170" s="1531"/>
      <c r="XZ170" s="1531"/>
      <c r="YA170" s="1531"/>
      <c r="YB170" s="1531"/>
      <c r="YC170" s="1531"/>
      <c r="YD170" s="1531"/>
      <c r="YE170" s="1531"/>
      <c r="YF170" s="1531"/>
      <c r="YG170" s="1531"/>
      <c r="YH170" s="1531"/>
      <c r="YI170" s="1531"/>
      <c r="YJ170" s="1531"/>
      <c r="YK170" s="1531"/>
      <c r="YL170" s="1531"/>
      <c r="YM170" s="1531"/>
      <c r="YN170" s="1531"/>
      <c r="YO170" s="1531"/>
      <c r="YP170" s="1531"/>
      <c r="YQ170" s="1531"/>
      <c r="YR170" s="1531"/>
      <c r="YS170" s="1531"/>
      <c r="YT170" s="1531"/>
      <c r="YU170" s="1531"/>
      <c r="YV170" s="1531"/>
      <c r="YW170" s="1531"/>
      <c r="YX170" s="1531"/>
      <c r="YY170" s="1531"/>
      <c r="YZ170" s="1531"/>
      <c r="ZA170" s="1531"/>
      <c r="ZB170" s="1531"/>
      <c r="ZC170" s="1531"/>
      <c r="ZD170" s="1531"/>
      <c r="ZE170" s="1531"/>
      <c r="ZF170" s="1531"/>
      <c r="ZG170" s="1531"/>
      <c r="ZH170" s="1531"/>
      <c r="ZI170" s="1531"/>
      <c r="ZJ170" s="1531"/>
      <c r="ZK170" s="1531"/>
      <c r="ZL170" s="1531"/>
      <c r="ZM170" s="1531"/>
      <c r="ZN170" s="1531"/>
      <c r="ZO170" s="1531"/>
      <c r="ZP170" s="1531"/>
      <c r="ZQ170" s="1531"/>
      <c r="ZR170" s="1531"/>
      <c r="ZS170" s="1531"/>
      <c r="ZT170" s="1531"/>
      <c r="ZU170" s="1531"/>
      <c r="ZV170" s="1531"/>
      <c r="ZW170" s="1531"/>
      <c r="ZX170" s="1531"/>
      <c r="ZY170" s="1531"/>
      <c r="ZZ170" s="1531"/>
      <c r="AAA170" s="1531"/>
      <c r="AAB170" s="1531"/>
      <c r="AAC170" s="1531"/>
      <c r="AAD170" s="1531"/>
      <c r="AAE170" s="1531"/>
      <c r="AAF170" s="1531"/>
      <c r="AAG170" s="1531"/>
      <c r="AAH170" s="1531"/>
      <c r="AAI170" s="1531"/>
      <c r="AAJ170" s="1531"/>
      <c r="AAK170" s="1531"/>
      <c r="AAL170" s="1531"/>
      <c r="AAM170" s="1531"/>
      <c r="AAN170" s="1531"/>
      <c r="AAO170" s="1531"/>
      <c r="AAP170" s="1531"/>
      <c r="AAQ170" s="1531"/>
      <c r="AAR170" s="1531"/>
      <c r="AAS170" s="1531"/>
      <c r="AAT170" s="1531"/>
      <c r="AAU170" s="1531"/>
      <c r="AAV170" s="1531"/>
      <c r="AAW170" s="1531"/>
      <c r="AAX170" s="1531"/>
      <c r="AAY170" s="1531"/>
      <c r="AAZ170" s="1531"/>
      <c r="ABA170" s="1531"/>
      <c r="ABB170" s="1531"/>
      <c r="ABC170" s="1531"/>
      <c r="ABD170" s="1531"/>
      <c r="ABE170" s="1531"/>
      <c r="ABF170" s="1531"/>
      <c r="ABG170" s="1531"/>
      <c r="ABH170" s="1531"/>
      <c r="ABI170" s="1531"/>
      <c r="ABJ170" s="1531"/>
      <c r="ABK170" s="1531"/>
      <c r="ABL170" s="1531"/>
      <c r="ABM170" s="1531"/>
      <c r="ABN170" s="1531"/>
      <c r="ABO170" s="1531"/>
      <c r="ABP170" s="1531"/>
      <c r="ABQ170" s="1531"/>
      <c r="ABR170" s="1531"/>
      <c r="ABS170" s="1531"/>
      <c r="ABT170" s="1531"/>
      <c r="ABU170" s="1531"/>
      <c r="ABV170" s="1531"/>
      <c r="ABW170" s="1531"/>
      <c r="ABX170" s="1531"/>
      <c r="ABY170" s="1531"/>
      <c r="ABZ170" s="1531"/>
      <c r="ACA170" s="1531"/>
      <c r="ACB170" s="1531"/>
      <c r="ACC170" s="1531"/>
      <c r="ACD170" s="1531"/>
      <c r="ACE170" s="1531"/>
      <c r="ACF170" s="1531"/>
      <c r="ACG170" s="1531"/>
      <c r="ACH170" s="1531"/>
      <c r="ACI170" s="1531"/>
      <c r="ACJ170" s="1531"/>
      <c r="ACK170" s="1531"/>
      <c r="ACL170" s="1531"/>
      <c r="ACM170" s="1531"/>
      <c r="ACN170" s="1531"/>
      <c r="ACO170" s="1531"/>
      <c r="ACP170" s="1531"/>
      <c r="ACQ170" s="1531"/>
      <c r="ACR170" s="1531"/>
      <c r="ACS170" s="1531"/>
      <c r="ACT170" s="1531"/>
      <c r="ACU170" s="1531"/>
      <c r="ACV170" s="1531"/>
      <c r="ACW170" s="1531"/>
      <c r="ACX170" s="1531"/>
      <c r="ACY170" s="1531"/>
      <c r="ACZ170" s="1531"/>
      <c r="ADA170" s="1531"/>
      <c r="ADB170" s="1531"/>
      <c r="ADC170" s="1531"/>
      <c r="ADD170" s="1531"/>
      <c r="ADE170" s="1531"/>
      <c r="ADF170" s="1531"/>
      <c r="ADG170" s="1531"/>
      <c r="ADH170" s="1531"/>
      <c r="ADI170" s="1531"/>
      <c r="ADJ170" s="1531"/>
      <c r="ADK170" s="1531"/>
      <c r="ADL170" s="1531"/>
      <c r="ADM170" s="1531"/>
      <c r="ADN170" s="1531"/>
      <c r="ADO170" s="1531"/>
      <c r="ADP170" s="1531"/>
      <c r="ADQ170" s="1531"/>
      <c r="ADR170" s="1531"/>
      <c r="ADS170" s="1531"/>
      <c r="ADT170" s="1531"/>
      <c r="ADU170" s="1531"/>
      <c r="ADV170" s="1531"/>
      <c r="ADW170" s="1531"/>
      <c r="ADX170" s="1531"/>
      <c r="ADY170" s="1531"/>
      <c r="ADZ170" s="1531"/>
      <c r="AEA170" s="1531"/>
      <c r="AEB170" s="1531"/>
      <c r="AEC170" s="1531"/>
      <c r="AED170" s="1531"/>
      <c r="AEE170" s="1531"/>
      <c r="AEF170" s="1531"/>
      <c r="AEG170" s="1531"/>
      <c r="AEH170" s="1531"/>
      <c r="AEI170" s="1531"/>
      <c r="AEJ170" s="1531"/>
      <c r="AEK170" s="1531"/>
      <c r="AEL170" s="1531"/>
      <c r="AEM170" s="1531"/>
      <c r="AEN170" s="1531"/>
      <c r="AEO170" s="1531"/>
      <c r="AEP170" s="1531"/>
      <c r="AEQ170" s="1531"/>
      <c r="AER170" s="1531"/>
      <c r="AES170" s="1531"/>
      <c r="AET170" s="1531"/>
      <c r="AEU170" s="1531"/>
      <c r="AEV170" s="1531"/>
      <c r="AEW170" s="1531"/>
      <c r="AEX170" s="1531"/>
      <c r="AEY170" s="1531"/>
      <c r="AEZ170" s="1531"/>
      <c r="AFA170" s="1531"/>
      <c r="AFB170" s="1531"/>
      <c r="AFC170" s="1531"/>
      <c r="AFD170" s="1531"/>
      <c r="AFE170" s="1531"/>
      <c r="AFF170" s="1531"/>
      <c r="AFG170" s="1531"/>
      <c r="AFH170" s="1531"/>
      <c r="AFI170" s="1531"/>
      <c r="AFJ170" s="1531"/>
      <c r="AFK170" s="1531"/>
      <c r="AFL170" s="1531"/>
      <c r="AFM170" s="1531"/>
      <c r="AFN170" s="1531"/>
      <c r="AFO170" s="1531"/>
      <c r="AFP170" s="1531"/>
      <c r="AFQ170" s="1531"/>
      <c r="AFR170" s="1531"/>
      <c r="AFS170" s="1531"/>
      <c r="AFT170" s="1531"/>
      <c r="AFU170" s="1531"/>
      <c r="AFV170" s="1531"/>
      <c r="AFW170" s="1531"/>
      <c r="AFX170" s="1531"/>
      <c r="AFY170" s="1531"/>
      <c r="AFZ170" s="1531"/>
      <c r="AGA170" s="1531"/>
      <c r="AGB170" s="1531"/>
      <c r="AGC170" s="1531"/>
      <c r="AGD170" s="1531"/>
      <c r="AGE170" s="1531"/>
      <c r="AGF170" s="1531"/>
      <c r="AGG170" s="1531"/>
      <c r="AGH170" s="1531"/>
      <c r="AGI170" s="1531"/>
      <c r="AGJ170" s="1531"/>
      <c r="AGK170" s="1531"/>
      <c r="AGL170" s="1531"/>
      <c r="AGM170" s="1531"/>
      <c r="AGN170" s="1531"/>
      <c r="AGO170" s="1531"/>
      <c r="AGP170" s="1531"/>
      <c r="AGQ170" s="1531"/>
      <c r="AGR170" s="1531"/>
      <c r="AGS170" s="1531"/>
      <c r="AGT170" s="1531"/>
      <c r="AGU170" s="1531"/>
      <c r="AGV170" s="1531"/>
      <c r="AGW170" s="1531"/>
      <c r="AGX170" s="1531"/>
      <c r="AGY170" s="1531"/>
      <c r="AGZ170" s="1531"/>
      <c r="AHA170" s="1531"/>
      <c r="AHB170" s="1531"/>
      <c r="AHC170" s="1531"/>
      <c r="AHD170" s="1531"/>
      <c r="AHE170" s="1531"/>
      <c r="AHF170" s="1531"/>
      <c r="AHG170" s="1531"/>
      <c r="AHH170" s="1531"/>
      <c r="AHI170" s="1531"/>
      <c r="AHJ170" s="1531"/>
      <c r="AHK170" s="1531"/>
      <c r="AHL170" s="1531"/>
      <c r="AHM170" s="1531"/>
      <c r="AHN170" s="1531"/>
      <c r="AHO170" s="1531"/>
      <c r="AHP170" s="1531"/>
      <c r="AHQ170" s="1531"/>
      <c r="AHR170" s="1531"/>
      <c r="AHS170" s="1531"/>
      <c r="AHT170" s="1531"/>
      <c r="AHU170" s="1531"/>
      <c r="AHV170" s="1531"/>
      <c r="AHW170" s="1531"/>
      <c r="AHX170" s="1531"/>
      <c r="AHY170" s="1531"/>
      <c r="AHZ170" s="1531"/>
      <c r="AIA170" s="1531"/>
      <c r="AIB170" s="1531"/>
      <c r="AIC170" s="1531"/>
      <c r="AID170" s="1531"/>
      <c r="AIE170" s="1531"/>
      <c r="AIF170" s="1531"/>
      <c r="AIG170" s="1531"/>
      <c r="AIH170" s="1531"/>
      <c r="AII170" s="1531"/>
      <c r="AIJ170" s="1531"/>
      <c r="AIK170" s="1531"/>
      <c r="AIL170" s="1531"/>
      <c r="AIM170" s="1531"/>
      <c r="AIN170" s="1531"/>
      <c r="AIO170" s="1531"/>
      <c r="AIP170" s="1531"/>
      <c r="AIQ170" s="1531"/>
      <c r="AIR170" s="1531"/>
      <c r="AIS170" s="1531"/>
      <c r="AIT170" s="1531"/>
      <c r="AIU170" s="1531"/>
      <c r="AIV170" s="1531"/>
      <c r="AIW170" s="1531"/>
      <c r="AIX170" s="1531"/>
      <c r="AIY170" s="1531"/>
      <c r="AIZ170" s="1531"/>
      <c r="AJA170" s="1531"/>
      <c r="AJB170" s="1531"/>
      <c r="AJC170" s="1531"/>
      <c r="AJD170" s="1531"/>
      <c r="AJE170" s="1531"/>
      <c r="AJF170" s="1531"/>
      <c r="AJG170" s="1531"/>
      <c r="AJH170" s="1531"/>
      <c r="AJI170" s="1531"/>
      <c r="AJJ170" s="1531"/>
      <c r="AJK170" s="1531"/>
      <c r="AJL170" s="1531"/>
      <c r="AJM170" s="1531"/>
      <c r="AJN170" s="1531"/>
      <c r="AJO170" s="1531"/>
      <c r="AJP170" s="1531"/>
      <c r="AJQ170" s="1531"/>
      <c r="AJR170" s="1531"/>
      <c r="AJS170" s="1531"/>
      <c r="AJT170" s="1531"/>
      <c r="AJU170" s="1531"/>
      <c r="AJV170" s="1531"/>
      <c r="AJW170" s="1531"/>
      <c r="AJX170" s="1531"/>
      <c r="AJY170" s="1531"/>
      <c r="AJZ170" s="1531"/>
      <c r="AKA170" s="1531"/>
      <c r="AKB170" s="1531"/>
      <c r="AKC170" s="1531"/>
      <c r="AKD170" s="1531"/>
      <c r="AKE170" s="1531"/>
      <c r="AKF170" s="1531"/>
      <c r="AKG170" s="1531"/>
      <c r="AKH170" s="1531"/>
      <c r="AKI170" s="1531"/>
      <c r="AKJ170" s="1531"/>
      <c r="AKK170" s="1531"/>
      <c r="AKL170" s="1531"/>
      <c r="AKM170" s="1531"/>
      <c r="AKN170" s="1531"/>
      <c r="AKO170" s="1531"/>
      <c r="AKP170" s="1531"/>
      <c r="AKQ170" s="1531"/>
      <c r="AKR170" s="1531"/>
      <c r="AKS170" s="1531"/>
      <c r="AKT170" s="1531"/>
      <c r="AKU170" s="1531"/>
      <c r="AKV170" s="1531"/>
      <c r="AKW170" s="1531"/>
      <c r="AKX170" s="1531"/>
      <c r="AKY170" s="1531"/>
      <c r="AKZ170" s="1531"/>
      <c r="ALA170" s="1531"/>
      <c r="ALB170" s="1531"/>
      <c r="ALC170" s="1531"/>
      <c r="ALD170" s="1531"/>
      <c r="ALE170" s="1531"/>
      <c r="ALF170" s="1531"/>
      <c r="ALG170" s="1531"/>
      <c r="ALH170" s="1531"/>
      <c r="ALI170" s="1531"/>
      <c r="ALJ170" s="1531"/>
      <c r="ALK170" s="1531"/>
      <c r="ALL170" s="1531"/>
      <c r="ALM170" s="1531"/>
      <c r="ALN170" s="1531"/>
      <c r="ALO170" s="1531"/>
      <c r="ALP170" s="1531"/>
      <c r="ALQ170" s="1531"/>
      <c r="ALR170" s="1531"/>
      <c r="ALS170" s="1531"/>
      <c r="ALT170" s="1531"/>
      <c r="ALU170" s="1531"/>
      <c r="ALV170" s="1531"/>
      <c r="ALW170" s="1531"/>
      <c r="ALX170" s="1531"/>
      <c r="ALY170" s="1531"/>
      <c r="ALZ170" s="1531"/>
      <c r="AMA170" s="1531"/>
      <c r="AMB170" s="1531"/>
      <c r="AMC170" s="1531"/>
      <c r="AMD170" s="1531"/>
      <c r="AME170" s="1531"/>
      <c r="AMF170" s="1531"/>
      <c r="AMG170" s="1531"/>
      <c r="AMH170" s="1531"/>
      <c r="AMI170" s="1531"/>
      <c r="AMJ170" s="1531"/>
      <c r="AMK170" s="1531"/>
      <c r="AML170" s="1531"/>
      <c r="AMM170" s="1531"/>
      <c r="AMN170" s="1531"/>
      <c r="AMO170" s="1531"/>
      <c r="AMP170" s="1531"/>
      <c r="AMQ170" s="1531"/>
      <c r="AMR170" s="1531"/>
      <c r="AMS170" s="1531"/>
      <c r="AMT170" s="1531"/>
      <c r="AMU170" s="1531"/>
      <c r="AMV170" s="1531"/>
      <c r="AMW170" s="1531"/>
      <c r="AMX170" s="1531"/>
      <c r="AMY170" s="1531"/>
      <c r="AMZ170" s="1531"/>
      <c r="ANA170" s="1531"/>
      <c r="ANB170" s="1531"/>
      <c r="ANC170" s="1531"/>
      <c r="AND170" s="1531"/>
      <c r="ANE170" s="1531"/>
      <c r="ANF170" s="1531"/>
      <c r="ANG170" s="1531"/>
      <c r="ANH170" s="1531"/>
      <c r="ANI170" s="1531"/>
      <c r="ANJ170" s="1531"/>
      <c r="ANK170" s="1531"/>
      <c r="ANL170" s="1531"/>
      <c r="ANM170" s="1531"/>
      <c r="ANN170" s="1531"/>
      <c r="ANO170" s="1531"/>
      <c r="ANP170" s="1531"/>
      <c r="ANQ170" s="1531"/>
      <c r="ANR170" s="1531"/>
      <c r="ANS170" s="1531"/>
      <c r="ANT170" s="1531"/>
      <c r="ANU170" s="1531"/>
      <c r="ANV170" s="1531"/>
      <c r="ANW170" s="1531"/>
      <c r="ANX170" s="1531"/>
      <c r="ANY170" s="1531"/>
      <c r="ANZ170" s="1531"/>
      <c r="AOA170" s="1531"/>
      <c r="AOB170" s="1531"/>
      <c r="AOC170" s="1531"/>
      <c r="AOD170" s="1531"/>
      <c r="AOE170" s="1531"/>
      <c r="AOF170" s="1531"/>
      <c r="AOG170" s="1531"/>
      <c r="AOH170" s="1531"/>
      <c r="AOI170" s="1531"/>
      <c r="AOJ170" s="1531"/>
      <c r="AOK170" s="1531"/>
      <c r="AOL170" s="1531"/>
      <c r="AOM170" s="1531"/>
      <c r="AON170" s="1531"/>
      <c r="AOO170" s="1531"/>
      <c r="AOP170" s="1531"/>
      <c r="AOQ170" s="1531"/>
      <c r="AOR170" s="1531"/>
      <c r="AOS170" s="1531"/>
      <c r="AOT170" s="1531"/>
      <c r="AOU170" s="1531"/>
      <c r="AOV170" s="1531"/>
      <c r="AOW170" s="1531"/>
      <c r="AOX170" s="1531"/>
      <c r="AOY170" s="1531"/>
      <c r="AOZ170" s="1531"/>
      <c r="APA170" s="1531"/>
      <c r="APB170" s="1531"/>
      <c r="APC170" s="1531"/>
      <c r="APD170" s="1531"/>
      <c r="APE170" s="1531"/>
      <c r="APF170" s="1531"/>
      <c r="APG170" s="1531"/>
      <c r="APH170" s="1531"/>
      <c r="API170" s="1531"/>
      <c r="APJ170" s="1531"/>
      <c r="APK170" s="1531"/>
      <c r="APL170" s="1531"/>
      <c r="APM170" s="1531"/>
      <c r="APN170" s="1531"/>
      <c r="APO170" s="1531"/>
      <c r="APP170" s="1531"/>
      <c r="APQ170" s="1531"/>
      <c r="APR170" s="1531"/>
      <c r="APS170" s="1531"/>
      <c r="APT170" s="1531"/>
      <c r="APU170" s="1531"/>
      <c r="APV170" s="1531"/>
      <c r="APW170" s="1531"/>
      <c r="APX170" s="1531"/>
      <c r="APY170" s="1531"/>
      <c r="APZ170" s="1531"/>
      <c r="AQA170" s="1531"/>
      <c r="AQB170" s="1531"/>
      <c r="AQC170" s="1531"/>
      <c r="AQD170" s="1531"/>
      <c r="AQE170" s="1531"/>
      <c r="AQF170" s="1531"/>
      <c r="AQG170" s="1531"/>
      <c r="AQH170" s="1531"/>
      <c r="AQI170" s="1531"/>
      <c r="AQJ170" s="1531"/>
      <c r="AQK170" s="1531"/>
      <c r="AQL170" s="1531"/>
      <c r="AQM170" s="1531"/>
      <c r="AQN170" s="1531"/>
      <c r="AQO170" s="1531"/>
      <c r="AQP170" s="1531"/>
      <c r="AQQ170" s="1531"/>
      <c r="AQR170" s="1531"/>
      <c r="AQS170" s="1531"/>
      <c r="AQT170" s="1531"/>
      <c r="AQU170" s="1531"/>
      <c r="AQV170" s="1531"/>
      <c r="AQW170" s="1531"/>
      <c r="AQX170" s="1531"/>
      <c r="AQY170" s="1531"/>
      <c r="AQZ170" s="1531"/>
      <c r="ARA170" s="1531"/>
      <c r="ARB170" s="1531"/>
      <c r="ARC170" s="1531"/>
      <c r="ARD170" s="1531"/>
      <c r="ARE170" s="1531"/>
      <c r="ARF170" s="1531"/>
      <c r="ARG170" s="1531"/>
      <c r="ARH170" s="1531"/>
      <c r="ARI170" s="1531"/>
      <c r="ARJ170" s="1531"/>
      <c r="ARK170" s="1531"/>
      <c r="ARL170" s="1531"/>
      <c r="ARM170" s="1531"/>
      <c r="ARN170" s="1531"/>
      <c r="ARO170" s="1531"/>
      <c r="ARP170" s="1531"/>
      <c r="ARQ170" s="1531"/>
      <c r="ARR170" s="1531"/>
      <c r="ARS170" s="1531"/>
      <c r="ART170" s="1531"/>
      <c r="ARU170" s="1531"/>
      <c r="ARV170" s="1531"/>
      <c r="ARW170" s="1531"/>
      <c r="ARX170" s="1531"/>
      <c r="ARY170" s="1531"/>
      <c r="ARZ170" s="1531"/>
      <c r="ASA170" s="1531"/>
      <c r="ASB170" s="1531"/>
      <c r="ASC170" s="1531"/>
      <c r="ASD170" s="1531"/>
      <c r="ASE170" s="1531"/>
      <c r="ASF170" s="1531"/>
      <c r="ASG170" s="1531"/>
      <c r="ASH170" s="1531"/>
      <c r="ASI170" s="1531"/>
      <c r="ASJ170" s="1531"/>
      <c r="ASK170" s="1531"/>
      <c r="ASL170" s="1531"/>
      <c r="ASM170" s="1531"/>
      <c r="ASN170" s="1531"/>
      <c r="ASO170" s="1531"/>
      <c r="ASP170" s="1531"/>
      <c r="ASQ170" s="1531"/>
      <c r="ASR170" s="1531"/>
      <c r="ASS170" s="1531"/>
      <c r="AST170" s="1531"/>
      <c r="ASU170" s="1531"/>
      <c r="ASV170" s="1531"/>
      <c r="ASW170" s="1531"/>
      <c r="ASX170" s="1531"/>
      <c r="ASY170" s="1531"/>
      <c r="ASZ170" s="1531"/>
      <c r="ATA170" s="1531"/>
      <c r="ATB170" s="1531"/>
      <c r="ATC170" s="1531"/>
      <c r="ATD170" s="1531"/>
      <c r="ATE170" s="1531"/>
      <c r="ATF170" s="1531"/>
      <c r="ATG170" s="1531"/>
      <c r="ATH170" s="1531"/>
      <c r="ATI170" s="1531"/>
      <c r="ATJ170" s="1531"/>
      <c r="ATK170" s="1531"/>
      <c r="ATL170" s="1531"/>
      <c r="ATM170" s="1531"/>
      <c r="ATN170" s="1531"/>
      <c r="ATO170" s="1531"/>
      <c r="ATP170" s="1531"/>
      <c r="ATQ170" s="1531"/>
      <c r="ATR170" s="1531"/>
      <c r="ATS170" s="1531"/>
      <c r="ATT170" s="1531"/>
      <c r="ATU170" s="1531"/>
      <c r="ATV170" s="1531"/>
      <c r="ATW170" s="1531"/>
      <c r="ATX170" s="1531"/>
      <c r="ATY170" s="1531"/>
      <c r="ATZ170" s="1531"/>
      <c r="AUA170" s="1531"/>
      <c r="AUB170" s="1531"/>
      <c r="AUC170" s="1531"/>
      <c r="AUD170" s="1531"/>
      <c r="AUE170" s="1531"/>
      <c r="AUF170" s="1531"/>
      <c r="AUG170" s="1531"/>
      <c r="AUH170" s="1531"/>
      <c r="AUI170" s="1531"/>
    </row>
    <row r="171" spans="1:1231" s="1406" customFormat="1" ht="31.75" customHeight="1" x14ac:dyDescent="0.75">
      <c r="A171" s="2064"/>
      <c r="B171" s="2076"/>
      <c r="C171" s="1420">
        <f t="shared" si="135"/>
        <v>20.600000000000009</v>
      </c>
      <c r="D171" s="1604" t="s">
        <v>111</v>
      </c>
      <c r="E171" s="1490" t="s">
        <v>23</v>
      </c>
      <c r="F171" s="1490" t="s">
        <v>6</v>
      </c>
      <c r="G171" s="1423">
        <f t="array" ref="G171">INDEX('Salary . staff rates'!$A$6:$C$28,MATCH(1,('Salary . staff rates'!$A$6:$A$28=E171)*('Salary . staff rates'!$B$6:$B$28=F171),0),3)</f>
        <v>65000</v>
      </c>
      <c r="H171" s="1423">
        <f t="shared" si="122"/>
        <v>456.14035087719299</v>
      </c>
      <c r="I171" s="1491" t="s">
        <v>0</v>
      </c>
      <c r="J171" s="1492" t="s">
        <v>0</v>
      </c>
      <c r="K171" s="1493">
        <v>10</v>
      </c>
      <c r="L171" s="1522">
        <f>IF('Control panel'!$B$12="Included",IF(K171="N/A","",H171*K171),0)</f>
        <v>4561.4035087719294</v>
      </c>
      <c r="M171" s="1551" t="s">
        <v>31</v>
      </c>
      <c r="N171" s="1522">
        <f>IF('Control panel'!$B$12="Included",IF(M171="Yes",L171*'Salary . staff rates'!$C$34,0),0)</f>
        <v>0</v>
      </c>
      <c r="O171" s="1648" t="s">
        <v>416</v>
      </c>
      <c r="P171" s="1848">
        <v>1</v>
      </c>
      <c r="Q171" s="1848">
        <v>1</v>
      </c>
      <c r="R171" s="1855"/>
      <c r="S171" s="1855"/>
      <c r="T171" s="1855"/>
      <c r="U171" s="1855"/>
      <c r="V171" s="1855"/>
      <c r="W171" s="1431"/>
      <c r="Y171" s="1848">
        <f t="shared" si="129"/>
        <v>4561.4035087719294</v>
      </c>
      <c r="Z171" s="1848">
        <f t="shared" si="130"/>
        <v>0</v>
      </c>
      <c r="AA171" s="1433"/>
      <c r="AB171" s="1848">
        <f t="shared" si="131"/>
        <v>4561.4035087719294</v>
      </c>
      <c r="AC171" s="1848">
        <f t="shared" si="132"/>
        <v>0</v>
      </c>
      <c r="AD171" s="1412"/>
      <c r="AE171" s="1412"/>
      <c r="AF171" s="1412"/>
      <c r="AL171" s="1413"/>
      <c r="AN171" s="1435">
        <f t="shared" si="133"/>
        <v>4561.4035087719294</v>
      </c>
      <c r="AO171" s="1435">
        <f t="shared" si="134"/>
        <v>0</v>
      </c>
      <c r="AP171" s="1531"/>
      <c r="AQ171" s="1531"/>
      <c r="AR171" s="1531"/>
      <c r="AS171" s="1531"/>
      <c r="AT171" s="1531"/>
      <c r="AU171" s="1531"/>
      <c r="AV171" s="1531"/>
      <c r="AW171" s="1531"/>
      <c r="AX171" s="1531"/>
      <c r="AY171" s="1531"/>
      <c r="AZ171" s="1531"/>
      <c r="BA171" s="1531"/>
      <c r="BB171" s="1531"/>
      <c r="BC171" s="1531"/>
      <c r="BD171" s="1531"/>
      <c r="BE171" s="1531"/>
      <c r="BF171" s="1531"/>
      <c r="BG171" s="1531"/>
      <c r="BH171" s="1531"/>
      <c r="BI171" s="1531"/>
      <c r="BJ171" s="1531"/>
      <c r="BK171" s="1531"/>
      <c r="BL171" s="1531"/>
      <c r="BM171" s="1531"/>
      <c r="BN171" s="1531"/>
      <c r="BO171" s="1531"/>
      <c r="BP171" s="1531"/>
      <c r="BQ171" s="1531"/>
      <c r="BR171" s="1531"/>
      <c r="BS171" s="1531"/>
      <c r="BT171" s="1531"/>
      <c r="BU171" s="1531"/>
      <c r="BV171" s="1531"/>
      <c r="BW171" s="1531"/>
      <c r="BX171" s="1531"/>
      <c r="BY171" s="1531"/>
      <c r="BZ171" s="1531"/>
      <c r="CA171" s="1531"/>
      <c r="CB171" s="1531"/>
      <c r="CC171" s="1531"/>
      <c r="CD171" s="1531"/>
      <c r="CE171" s="1531"/>
      <c r="CF171" s="1531"/>
      <c r="CG171" s="1531"/>
      <c r="CH171" s="1531"/>
      <c r="CI171" s="1531"/>
      <c r="CJ171" s="1531"/>
      <c r="CK171" s="1531"/>
      <c r="CL171" s="1531"/>
      <c r="CM171" s="1531"/>
      <c r="CN171" s="1531"/>
      <c r="CO171" s="1531"/>
      <c r="CP171" s="1531"/>
      <c r="CQ171" s="1531"/>
      <c r="CR171" s="1531"/>
      <c r="CS171" s="1531"/>
      <c r="CT171" s="1531"/>
      <c r="CU171" s="1531"/>
      <c r="CV171" s="1531"/>
      <c r="CW171" s="1531"/>
      <c r="CX171" s="1531"/>
      <c r="CY171" s="1531"/>
      <c r="CZ171" s="1531"/>
      <c r="DA171" s="1531"/>
      <c r="DB171" s="1531"/>
      <c r="DC171" s="1531"/>
      <c r="DD171" s="1531"/>
      <c r="DE171" s="1531"/>
      <c r="DF171" s="1531"/>
      <c r="DG171" s="1531"/>
      <c r="DH171" s="1531"/>
      <c r="DI171" s="1531"/>
      <c r="DJ171" s="1531"/>
      <c r="DK171" s="1531"/>
      <c r="DL171" s="1531"/>
      <c r="DM171" s="1531"/>
      <c r="DN171" s="1531"/>
      <c r="DO171" s="1531"/>
      <c r="DP171" s="1531"/>
      <c r="DQ171" s="1531"/>
      <c r="DR171" s="1531"/>
      <c r="DS171" s="1531"/>
      <c r="DT171" s="1531"/>
      <c r="DU171" s="1531"/>
      <c r="DV171" s="1531"/>
      <c r="DW171" s="1531"/>
      <c r="DX171" s="1531"/>
      <c r="DY171" s="1531"/>
      <c r="DZ171" s="1531"/>
      <c r="EA171" s="1531"/>
      <c r="EB171" s="1531"/>
      <c r="EC171" s="1531"/>
      <c r="ED171" s="1531"/>
      <c r="EE171" s="1531"/>
      <c r="EF171" s="1531"/>
      <c r="EG171" s="1531"/>
      <c r="EH171" s="1531"/>
      <c r="EI171" s="1531"/>
      <c r="EJ171" s="1531"/>
      <c r="EK171" s="1531"/>
      <c r="EL171" s="1531"/>
      <c r="EM171" s="1531"/>
      <c r="EN171" s="1531"/>
      <c r="EO171" s="1531"/>
      <c r="EP171" s="1531"/>
      <c r="EQ171" s="1531"/>
      <c r="ER171" s="1531"/>
      <c r="ES171" s="1531"/>
      <c r="ET171" s="1531"/>
      <c r="EU171" s="1531"/>
      <c r="EV171" s="1531"/>
      <c r="EW171" s="1531"/>
      <c r="EX171" s="1531"/>
      <c r="EY171" s="1531"/>
      <c r="EZ171" s="1531"/>
      <c r="FA171" s="1531"/>
      <c r="FB171" s="1531"/>
      <c r="FC171" s="1531"/>
      <c r="FD171" s="1531"/>
      <c r="FE171" s="1531"/>
      <c r="FF171" s="1531"/>
      <c r="FG171" s="1531"/>
      <c r="FH171" s="1531"/>
      <c r="FI171" s="1531"/>
      <c r="FJ171" s="1531"/>
      <c r="FK171" s="1531"/>
      <c r="FL171" s="1531"/>
      <c r="FM171" s="1531"/>
      <c r="FN171" s="1531"/>
      <c r="FO171" s="1531"/>
      <c r="FP171" s="1531"/>
      <c r="FQ171" s="1531"/>
      <c r="FR171" s="1531"/>
      <c r="FS171" s="1531"/>
      <c r="FT171" s="1531"/>
      <c r="FU171" s="1531"/>
      <c r="FV171" s="1531"/>
      <c r="FW171" s="1531"/>
      <c r="FX171" s="1531"/>
      <c r="FY171" s="1531"/>
      <c r="FZ171" s="1531"/>
      <c r="GA171" s="1531"/>
      <c r="GB171" s="1531"/>
      <c r="GC171" s="1531"/>
      <c r="GD171" s="1531"/>
      <c r="GE171" s="1531"/>
      <c r="GF171" s="1531"/>
      <c r="GG171" s="1531"/>
      <c r="GH171" s="1531"/>
      <c r="GI171" s="1531"/>
      <c r="GJ171" s="1531"/>
      <c r="GK171" s="1531"/>
      <c r="GL171" s="1531"/>
      <c r="GM171" s="1531"/>
      <c r="GN171" s="1531"/>
      <c r="GO171" s="1531"/>
      <c r="GP171" s="1531"/>
      <c r="GQ171" s="1531"/>
      <c r="GR171" s="1531"/>
      <c r="GS171" s="1531"/>
      <c r="GT171" s="1531"/>
      <c r="GU171" s="1531"/>
      <c r="GV171" s="1531"/>
      <c r="GW171" s="1531"/>
      <c r="GX171" s="1531"/>
      <c r="GY171" s="1531"/>
      <c r="GZ171" s="1531"/>
      <c r="HA171" s="1531"/>
      <c r="HB171" s="1531"/>
      <c r="HC171" s="1531"/>
      <c r="HD171" s="1531"/>
      <c r="HE171" s="1531"/>
      <c r="HF171" s="1531"/>
      <c r="HG171" s="1531"/>
      <c r="HH171" s="1531"/>
      <c r="HI171" s="1531"/>
      <c r="HJ171" s="1531"/>
      <c r="HK171" s="1531"/>
      <c r="HL171" s="1531"/>
      <c r="HM171" s="1531"/>
      <c r="HN171" s="1531"/>
      <c r="HO171" s="1531"/>
      <c r="HP171" s="1531"/>
      <c r="HQ171" s="1531"/>
      <c r="HR171" s="1531"/>
      <c r="HS171" s="1531"/>
      <c r="HT171" s="1531"/>
      <c r="HU171" s="1531"/>
      <c r="HV171" s="1531"/>
      <c r="HW171" s="1531"/>
      <c r="HX171" s="1531"/>
      <c r="HY171" s="1531"/>
      <c r="HZ171" s="1531"/>
      <c r="IA171" s="1531"/>
      <c r="IB171" s="1531"/>
      <c r="IC171" s="1531"/>
      <c r="ID171" s="1531"/>
      <c r="IE171" s="1531"/>
      <c r="IF171" s="1531"/>
      <c r="IG171" s="1531"/>
      <c r="IH171" s="1531"/>
      <c r="II171" s="1531"/>
      <c r="IJ171" s="1531"/>
      <c r="IK171" s="1531"/>
      <c r="IL171" s="1531"/>
      <c r="IM171" s="1531"/>
      <c r="IN171" s="1531"/>
      <c r="IO171" s="1531"/>
      <c r="IP171" s="1531"/>
      <c r="IQ171" s="1531"/>
      <c r="IR171" s="1531"/>
      <c r="IS171" s="1531"/>
      <c r="IT171" s="1531"/>
      <c r="IU171" s="1531"/>
      <c r="IV171" s="1531"/>
      <c r="IW171" s="1531"/>
      <c r="IX171" s="1531"/>
      <c r="IY171" s="1531"/>
      <c r="IZ171" s="1531"/>
      <c r="JA171" s="1531"/>
      <c r="JB171" s="1531"/>
      <c r="JC171" s="1531"/>
      <c r="JD171" s="1531"/>
      <c r="JE171" s="1531"/>
      <c r="JF171" s="1531"/>
      <c r="JG171" s="1531"/>
      <c r="JH171" s="1531"/>
      <c r="JI171" s="1531"/>
      <c r="JJ171" s="1531"/>
      <c r="JK171" s="1531"/>
      <c r="JL171" s="1531"/>
      <c r="JM171" s="1531"/>
      <c r="JN171" s="1531"/>
      <c r="JO171" s="1531"/>
      <c r="JP171" s="1531"/>
      <c r="JQ171" s="1531"/>
      <c r="JR171" s="1531"/>
      <c r="JS171" s="1531"/>
      <c r="JT171" s="1531"/>
      <c r="JU171" s="1531"/>
      <c r="JV171" s="1531"/>
      <c r="JW171" s="1531"/>
      <c r="JX171" s="1531"/>
      <c r="JY171" s="1531"/>
      <c r="JZ171" s="1531"/>
      <c r="KA171" s="1531"/>
      <c r="KB171" s="1531"/>
      <c r="KC171" s="1531"/>
      <c r="KD171" s="1531"/>
      <c r="KE171" s="1531"/>
      <c r="KF171" s="1531"/>
      <c r="KG171" s="1531"/>
      <c r="KH171" s="1531"/>
      <c r="KI171" s="1531"/>
      <c r="KJ171" s="1531"/>
      <c r="KK171" s="1531"/>
      <c r="KL171" s="1531"/>
      <c r="KM171" s="1531"/>
      <c r="KN171" s="1531"/>
      <c r="KO171" s="1531"/>
      <c r="KP171" s="1531"/>
      <c r="KQ171" s="1531"/>
      <c r="KR171" s="1531"/>
      <c r="KS171" s="1531"/>
      <c r="KT171" s="1531"/>
      <c r="KU171" s="1531"/>
      <c r="KV171" s="1531"/>
      <c r="KW171" s="1531"/>
      <c r="KX171" s="1531"/>
      <c r="KY171" s="1531"/>
      <c r="KZ171" s="1531"/>
      <c r="LA171" s="1531"/>
      <c r="LB171" s="1531"/>
      <c r="LC171" s="1531"/>
      <c r="LD171" s="1531"/>
      <c r="LE171" s="1531"/>
      <c r="LF171" s="1531"/>
      <c r="LG171" s="1531"/>
      <c r="LH171" s="1531"/>
      <c r="LI171" s="1531"/>
      <c r="LJ171" s="1531"/>
      <c r="LK171" s="1531"/>
      <c r="LL171" s="1531"/>
      <c r="LM171" s="1531"/>
      <c r="LN171" s="1531"/>
      <c r="LO171" s="1531"/>
      <c r="LP171" s="1531"/>
      <c r="LQ171" s="1531"/>
      <c r="LR171" s="1531"/>
      <c r="LS171" s="1531"/>
      <c r="LT171" s="1531"/>
      <c r="LU171" s="1531"/>
      <c r="LV171" s="1531"/>
      <c r="LW171" s="1531"/>
      <c r="LX171" s="1531"/>
      <c r="LY171" s="1531"/>
      <c r="LZ171" s="1531"/>
      <c r="MA171" s="1531"/>
      <c r="MB171" s="1531"/>
      <c r="MC171" s="1531"/>
      <c r="MD171" s="1531"/>
      <c r="ME171" s="1531"/>
      <c r="MF171" s="1531"/>
      <c r="MG171" s="1531"/>
      <c r="MH171" s="1531"/>
      <c r="MI171" s="1531"/>
      <c r="MJ171" s="1531"/>
      <c r="MK171" s="1531"/>
      <c r="ML171" s="1531"/>
      <c r="MM171" s="1531"/>
      <c r="MN171" s="1531"/>
      <c r="MO171" s="1531"/>
      <c r="MP171" s="1531"/>
      <c r="MQ171" s="1531"/>
      <c r="MR171" s="1531"/>
      <c r="MS171" s="1531"/>
      <c r="MT171" s="1531"/>
      <c r="MU171" s="1531"/>
      <c r="MV171" s="1531"/>
      <c r="MW171" s="1531"/>
      <c r="MX171" s="1531"/>
      <c r="MY171" s="1531"/>
      <c r="MZ171" s="1531"/>
      <c r="NA171" s="1531"/>
      <c r="NB171" s="1531"/>
      <c r="NC171" s="1531"/>
      <c r="ND171" s="1531"/>
      <c r="NE171" s="1531"/>
      <c r="NF171" s="1531"/>
      <c r="NG171" s="1531"/>
      <c r="NH171" s="1531"/>
      <c r="NI171" s="1531"/>
      <c r="NJ171" s="1531"/>
      <c r="NK171" s="1531"/>
      <c r="NL171" s="1531"/>
      <c r="NM171" s="1531"/>
      <c r="NN171" s="1531"/>
      <c r="NO171" s="1531"/>
      <c r="NP171" s="1531"/>
      <c r="NQ171" s="1531"/>
      <c r="NR171" s="1531"/>
      <c r="NS171" s="1531"/>
      <c r="NT171" s="1531"/>
      <c r="NU171" s="1531"/>
      <c r="NV171" s="1531"/>
      <c r="NW171" s="1531"/>
      <c r="NX171" s="1531"/>
      <c r="NY171" s="1531"/>
      <c r="NZ171" s="1531"/>
      <c r="OA171" s="1531"/>
      <c r="OB171" s="1531"/>
      <c r="OC171" s="1531"/>
      <c r="OD171" s="1531"/>
      <c r="OE171" s="1531"/>
      <c r="OF171" s="1531"/>
      <c r="OG171" s="1531"/>
      <c r="OH171" s="1531"/>
      <c r="OI171" s="1531"/>
      <c r="OJ171" s="1531"/>
      <c r="OK171" s="1531"/>
      <c r="OL171" s="1531"/>
      <c r="OM171" s="1531"/>
      <c r="ON171" s="1531"/>
      <c r="OO171" s="1531"/>
      <c r="OP171" s="1531"/>
      <c r="OQ171" s="1531"/>
      <c r="OR171" s="1531"/>
      <c r="OS171" s="1531"/>
      <c r="OT171" s="1531"/>
      <c r="OU171" s="1531"/>
      <c r="OV171" s="1531"/>
      <c r="OW171" s="1531"/>
      <c r="OX171" s="1531"/>
      <c r="OY171" s="1531"/>
      <c r="OZ171" s="1531"/>
      <c r="PA171" s="1531"/>
      <c r="PB171" s="1531"/>
      <c r="PC171" s="1531"/>
      <c r="PD171" s="1531"/>
      <c r="PE171" s="1531"/>
      <c r="PF171" s="1531"/>
      <c r="PG171" s="1531"/>
      <c r="PH171" s="1531"/>
      <c r="PI171" s="1531"/>
      <c r="PJ171" s="1531"/>
      <c r="PK171" s="1531"/>
      <c r="PL171" s="1531"/>
      <c r="PM171" s="1531"/>
      <c r="PN171" s="1531"/>
      <c r="PO171" s="1531"/>
      <c r="PP171" s="1531"/>
      <c r="PQ171" s="1531"/>
      <c r="PR171" s="1531"/>
      <c r="PS171" s="1531"/>
      <c r="PT171" s="1531"/>
      <c r="PU171" s="1531"/>
      <c r="PV171" s="1531"/>
      <c r="PW171" s="1531"/>
      <c r="PX171" s="1531"/>
      <c r="PY171" s="1531"/>
      <c r="PZ171" s="1531"/>
      <c r="QA171" s="1531"/>
      <c r="QB171" s="1531"/>
      <c r="QC171" s="1531"/>
      <c r="QD171" s="1531"/>
      <c r="QE171" s="1531"/>
      <c r="QF171" s="1531"/>
      <c r="QG171" s="1531"/>
      <c r="QH171" s="1531"/>
      <c r="QI171" s="1531"/>
      <c r="QJ171" s="1531"/>
      <c r="QK171" s="1531"/>
      <c r="QL171" s="1531"/>
      <c r="QM171" s="1531"/>
      <c r="QN171" s="1531"/>
      <c r="QO171" s="1531"/>
      <c r="QP171" s="1531"/>
      <c r="QQ171" s="1531"/>
      <c r="QR171" s="1531"/>
      <c r="QS171" s="1531"/>
      <c r="QT171" s="1531"/>
      <c r="QU171" s="1531"/>
      <c r="QV171" s="1531"/>
      <c r="QW171" s="1531"/>
      <c r="QX171" s="1531"/>
      <c r="QY171" s="1531"/>
      <c r="QZ171" s="1531"/>
      <c r="RA171" s="1531"/>
      <c r="RB171" s="1531"/>
      <c r="RC171" s="1531"/>
      <c r="RD171" s="1531"/>
      <c r="RE171" s="1531"/>
      <c r="RF171" s="1531"/>
      <c r="RG171" s="1531"/>
      <c r="RH171" s="1531"/>
      <c r="RI171" s="1531"/>
      <c r="RJ171" s="1531"/>
      <c r="RK171" s="1531"/>
      <c r="RL171" s="1531"/>
      <c r="RM171" s="1531"/>
      <c r="RN171" s="1531"/>
      <c r="RO171" s="1531"/>
      <c r="RP171" s="1531"/>
      <c r="RQ171" s="1531"/>
      <c r="RR171" s="1531"/>
      <c r="RS171" s="1531"/>
      <c r="RT171" s="1531"/>
      <c r="RU171" s="1531"/>
      <c r="RV171" s="1531"/>
      <c r="RW171" s="1531"/>
      <c r="RX171" s="1531"/>
      <c r="RY171" s="1531"/>
      <c r="RZ171" s="1531"/>
      <c r="SA171" s="1531"/>
      <c r="SB171" s="1531"/>
      <c r="SC171" s="1531"/>
      <c r="SD171" s="1531"/>
      <c r="SE171" s="1531"/>
      <c r="SF171" s="1531"/>
      <c r="SG171" s="1531"/>
      <c r="SH171" s="1531"/>
      <c r="SI171" s="1531"/>
      <c r="SJ171" s="1531"/>
      <c r="SK171" s="1531"/>
      <c r="SL171" s="1531"/>
      <c r="SM171" s="1531"/>
      <c r="SN171" s="1531"/>
      <c r="SO171" s="1531"/>
      <c r="SP171" s="1531"/>
      <c r="SQ171" s="1531"/>
      <c r="SR171" s="1531"/>
      <c r="SS171" s="1531"/>
      <c r="ST171" s="1531"/>
      <c r="SU171" s="1531"/>
      <c r="SV171" s="1531"/>
      <c r="SW171" s="1531"/>
      <c r="SX171" s="1531"/>
      <c r="SY171" s="1531"/>
      <c r="SZ171" s="1531"/>
      <c r="TA171" s="1531"/>
      <c r="TB171" s="1531"/>
      <c r="TC171" s="1531"/>
      <c r="TD171" s="1531"/>
      <c r="TE171" s="1531"/>
      <c r="TF171" s="1531"/>
      <c r="TG171" s="1531"/>
      <c r="TH171" s="1531"/>
      <c r="TI171" s="1531"/>
      <c r="TJ171" s="1531"/>
      <c r="TK171" s="1531"/>
      <c r="TL171" s="1531"/>
      <c r="TM171" s="1531"/>
      <c r="TN171" s="1531"/>
      <c r="TO171" s="1531"/>
      <c r="TP171" s="1531"/>
      <c r="TQ171" s="1531"/>
      <c r="TR171" s="1531"/>
      <c r="TS171" s="1531"/>
      <c r="TT171" s="1531"/>
      <c r="TU171" s="1531"/>
      <c r="TV171" s="1531"/>
      <c r="TW171" s="1531"/>
      <c r="TX171" s="1531"/>
      <c r="TY171" s="1531"/>
      <c r="TZ171" s="1531"/>
      <c r="UA171" s="1531"/>
      <c r="UB171" s="1531"/>
      <c r="UC171" s="1531"/>
      <c r="UD171" s="1531"/>
      <c r="UE171" s="1531"/>
      <c r="UF171" s="1531"/>
      <c r="UG171" s="1531"/>
      <c r="UH171" s="1531"/>
      <c r="UI171" s="1531"/>
      <c r="UJ171" s="1531"/>
      <c r="UK171" s="1531"/>
      <c r="UL171" s="1531"/>
      <c r="UM171" s="1531"/>
      <c r="UN171" s="1531"/>
      <c r="UO171" s="1531"/>
      <c r="UP171" s="1531"/>
      <c r="UQ171" s="1531"/>
      <c r="UR171" s="1531"/>
      <c r="US171" s="1531"/>
      <c r="UT171" s="1531"/>
      <c r="UU171" s="1531"/>
      <c r="UV171" s="1531"/>
      <c r="UW171" s="1531"/>
      <c r="UX171" s="1531"/>
      <c r="UY171" s="1531"/>
      <c r="UZ171" s="1531"/>
      <c r="VA171" s="1531"/>
      <c r="VB171" s="1531"/>
      <c r="VC171" s="1531"/>
      <c r="VD171" s="1531"/>
      <c r="VE171" s="1531"/>
      <c r="VF171" s="1531"/>
      <c r="VG171" s="1531"/>
      <c r="VH171" s="1531"/>
      <c r="VI171" s="1531"/>
      <c r="VJ171" s="1531"/>
      <c r="VK171" s="1531"/>
      <c r="VL171" s="1531"/>
      <c r="VM171" s="1531"/>
      <c r="VN171" s="1531"/>
      <c r="VO171" s="1531"/>
      <c r="VP171" s="1531"/>
      <c r="VQ171" s="1531"/>
      <c r="VR171" s="1531"/>
      <c r="VS171" s="1531"/>
      <c r="VT171" s="1531"/>
      <c r="VU171" s="1531"/>
      <c r="VV171" s="1531"/>
      <c r="VW171" s="1531"/>
      <c r="VX171" s="1531"/>
      <c r="VY171" s="1531"/>
      <c r="VZ171" s="1531"/>
      <c r="WA171" s="1531"/>
      <c r="WB171" s="1531"/>
      <c r="WC171" s="1531"/>
      <c r="WD171" s="1531"/>
      <c r="WE171" s="1531"/>
      <c r="WF171" s="1531"/>
      <c r="WG171" s="1531"/>
      <c r="WH171" s="1531"/>
      <c r="WI171" s="1531"/>
      <c r="WJ171" s="1531"/>
      <c r="WK171" s="1531"/>
      <c r="WL171" s="1531"/>
      <c r="WM171" s="1531"/>
      <c r="WN171" s="1531"/>
      <c r="WO171" s="1531"/>
      <c r="WP171" s="1531"/>
      <c r="WQ171" s="1531"/>
      <c r="WR171" s="1531"/>
      <c r="WS171" s="1531"/>
      <c r="WT171" s="1531"/>
      <c r="WU171" s="1531"/>
      <c r="WV171" s="1531"/>
      <c r="WW171" s="1531"/>
      <c r="WX171" s="1531"/>
      <c r="WY171" s="1531"/>
      <c r="WZ171" s="1531"/>
      <c r="XA171" s="1531"/>
      <c r="XB171" s="1531"/>
      <c r="XC171" s="1531"/>
      <c r="XD171" s="1531"/>
      <c r="XE171" s="1531"/>
      <c r="XF171" s="1531"/>
      <c r="XG171" s="1531"/>
      <c r="XH171" s="1531"/>
      <c r="XI171" s="1531"/>
      <c r="XJ171" s="1531"/>
      <c r="XK171" s="1531"/>
      <c r="XL171" s="1531"/>
      <c r="XM171" s="1531"/>
      <c r="XN171" s="1531"/>
      <c r="XO171" s="1531"/>
      <c r="XP171" s="1531"/>
      <c r="XQ171" s="1531"/>
      <c r="XR171" s="1531"/>
      <c r="XS171" s="1531"/>
      <c r="XT171" s="1531"/>
      <c r="XU171" s="1531"/>
      <c r="XV171" s="1531"/>
      <c r="XW171" s="1531"/>
      <c r="XX171" s="1531"/>
      <c r="XY171" s="1531"/>
      <c r="XZ171" s="1531"/>
      <c r="YA171" s="1531"/>
      <c r="YB171" s="1531"/>
      <c r="YC171" s="1531"/>
      <c r="YD171" s="1531"/>
      <c r="YE171" s="1531"/>
      <c r="YF171" s="1531"/>
      <c r="YG171" s="1531"/>
      <c r="YH171" s="1531"/>
      <c r="YI171" s="1531"/>
      <c r="YJ171" s="1531"/>
      <c r="YK171" s="1531"/>
      <c r="YL171" s="1531"/>
      <c r="YM171" s="1531"/>
      <c r="YN171" s="1531"/>
      <c r="YO171" s="1531"/>
      <c r="YP171" s="1531"/>
      <c r="YQ171" s="1531"/>
      <c r="YR171" s="1531"/>
      <c r="YS171" s="1531"/>
      <c r="YT171" s="1531"/>
      <c r="YU171" s="1531"/>
      <c r="YV171" s="1531"/>
      <c r="YW171" s="1531"/>
      <c r="YX171" s="1531"/>
      <c r="YY171" s="1531"/>
      <c r="YZ171" s="1531"/>
      <c r="ZA171" s="1531"/>
      <c r="ZB171" s="1531"/>
      <c r="ZC171" s="1531"/>
      <c r="ZD171" s="1531"/>
      <c r="ZE171" s="1531"/>
      <c r="ZF171" s="1531"/>
      <c r="ZG171" s="1531"/>
      <c r="ZH171" s="1531"/>
      <c r="ZI171" s="1531"/>
      <c r="ZJ171" s="1531"/>
      <c r="ZK171" s="1531"/>
      <c r="ZL171" s="1531"/>
      <c r="ZM171" s="1531"/>
      <c r="ZN171" s="1531"/>
      <c r="ZO171" s="1531"/>
      <c r="ZP171" s="1531"/>
      <c r="ZQ171" s="1531"/>
      <c r="ZR171" s="1531"/>
      <c r="ZS171" s="1531"/>
      <c r="ZT171" s="1531"/>
      <c r="ZU171" s="1531"/>
      <c r="ZV171" s="1531"/>
      <c r="ZW171" s="1531"/>
      <c r="ZX171" s="1531"/>
      <c r="ZY171" s="1531"/>
      <c r="ZZ171" s="1531"/>
      <c r="AAA171" s="1531"/>
      <c r="AAB171" s="1531"/>
      <c r="AAC171" s="1531"/>
      <c r="AAD171" s="1531"/>
      <c r="AAE171" s="1531"/>
      <c r="AAF171" s="1531"/>
      <c r="AAG171" s="1531"/>
      <c r="AAH171" s="1531"/>
      <c r="AAI171" s="1531"/>
      <c r="AAJ171" s="1531"/>
      <c r="AAK171" s="1531"/>
      <c r="AAL171" s="1531"/>
      <c r="AAM171" s="1531"/>
      <c r="AAN171" s="1531"/>
      <c r="AAO171" s="1531"/>
      <c r="AAP171" s="1531"/>
      <c r="AAQ171" s="1531"/>
      <c r="AAR171" s="1531"/>
      <c r="AAS171" s="1531"/>
      <c r="AAT171" s="1531"/>
      <c r="AAU171" s="1531"/>
      <c r="AAV171" s="1531"/>
      <c r="AAW171" s="1531"/>
      <c r="AAX171" s="1531"/>
      <c r="AAY171" s="1531"/>
      <c r="AAZ171" s="1531"/>
      <c r="ABA171" s="1531"/>
      <c r="ABB171" s="1531"/>
      <c r="ABC171" s="1531"/>
      <c r="ABD171" s="1531"/>
      <c r="ABE171" s="1531"/>
      <c r="ABF171" s="1531"/>
      <c r="ABG171" s="1531"/>
      <c r="ABH171" s="1531"/>
      <c r="ABI171" s="1531"/>
      <c r="ABJ171" s="1531"/>
      <c r="ABK171" s="1531"/>
      <c r="ABL171" s="1531"/>
      <c r="ABM171" s="1531"/>
      <c r="ABN171" s="1531"/>
      <c r="ABO171" s="1531"/>
      <c r="ABP171" s="1531"/>
      <c r="ABQ171" s="1531"/>
      <c r="ABR171" s="1531"/>
      <c r="ABS171" s="1531"/>
      <c r="ABT171" s="1531"/>
      <c r="ABU171" s="1531"/>
      <c r="ABV171" s="1531"/>
      <c r="ABW171" s="1531"/>
      <c r="ABX171" s="1531"/>
      <c r="ABY171" s="1531"/>
      <c r="ABZ171" s="1531"/>
      <c r="ACA171" s="1531"/>
      <c r="ACB171" s="1531"/>
      <c r="ACC171" s="1531"/>
      <c r="ACD171" s="1531"/>
      <c r="ACE171" s="1531"/>
      <c r="ACF171" s="1531"/>
      <c r="ACG171" s="1531"/>
      <c r="ACH171" s="1531"/>
      <c r="ACI171" s="1531"/>
      <c r="ACJ171" s="1531"/>
      <c r="ACK171" s="1531"/>
      <c r="ACL171" s="1531"/>
      <c r="ACM171" s="1531"/>
      <c r="ACN171" s="1531"/>
      <c r="ACO171" s="1531"/>
      <c r="ACP171" s="1531"/>
      <c r="ACQ171" s="1531"/>
      <c r="ACR171" s="1531"/>
      <c r="ACS171" s="1531"/>
      <c r="ACT171" s="1531"/>
      <c r="ACU171" s="1531"/>
      <c r="ACV171" s="1531"/>
      <c r="ACW171" s="1531"/>
      <c r="ACX171" s="1531"/>
      <c r="ACY171" s="1531"/>
      <c r="ACZ171" s="1531"/>
      <c r="ADA171" s="1531"/>
      <c r="ADB171" s="1531"/>
      <c r="ADC171" s="1531"/>
      <c r="ADD171" s="1531"/>
      <c r="ADE171" s="1531"/>
      <c r="ADF171" s="1531"/>
      <c r="ADG171" s="1531"/>
      <c r="ADH171" s="1531"/>
      <c r="ADI171" s="1531"/>
      <c r="ADJ171" s="1531"/>
      <c r="ADK171" s="1531"/>
      <c r="ADL171" s="1531"/>
      <c r="ADM171" s="1531"/>
      <c r="ADN171" s="1531"/>
      <c r="ADO171" s="1531"/>
      <c r="ADP171" s="1531"/>
      <c r="ADQ171" s="1531"/>
      <c r="ADR171" s="1531"/>
      <c r="ADS171" s="1531"/>
      <c r="ADT171" s="1531"/>
      <c r="ADU171" s="1531"/>
      <c r="ADV171" s="1531"/>
      <c r="ADW171" s="1531"/>
      <c r="ADX171" s="1531"/>
      <c r="ADY171" s="1531"/>
      <c r="ADZ171" s="1531"/>
      <c r="AEA171" s="1531"/>
      <c r="AEB171" s="1531"/>
      <c r="AEC171" s="1531"/>
      <c r="AED171" s="1531"/>
      <c r="AEE171" s="1531"/>
      <c r="AEF171" s="1531"/>
      <c r="AEG171" s="1531"/>
      <c r="AEH171" s="1531"/>
      <c r="AEI171" s="1531"/>
      <c r="AEJ171" s="1531"/>
      <c r="AEK171" s="1531"/>
      <c r="AEL171" s="1531"/>
      <c r="AEM171" s="1531"/>
      <c r="AEN171" s="1531"/>
      <c r="AEO171" s="1531"/>
      <c r="AEP171" s="1531"/>
      <c r="AEQ171" s="1531"/>
      <c r="AER171" s="1531"/>
      <c r="AES171" s="1531"/>
      <c r="AET171" s="1531"/>
      <c r="AEU171" s="1531"/>
      <c r="AEV171" s="1531"/>
      <c r="AEW171" s="1531"/>
      <c r="AEX171" s="1531"/>
      <c r="AEY171" s="1531"/>
      <c r="AEZ171" s="1531"/>
      <c r="AFA171" s="1531"/>
      <c r="AFB171" s="1531"/>
      <c r="AFC171" s="1531"/>
      <c r="AFD171" s="1531"/>
      <c r="AFE171" s="1531"/>
      <c r="AFF171" s="1531"/>
      <c r="AFG171" s="1531"/>
      <c r="AFH171" s="1531"/>
      <c r="AFI171" s="1531"/>
      <c r="AFJ171" s="1531"/>
      <c r="AFK171" s="1531"/>
      <c r="AFL171" s="1531"/>
      <c r="AFM171" s="1531"/>
      <c r="AFN171" s="1531"/>
      <c r="AFO171" s="1531"/>
      <c r="AFP171" s="1531"/>
      <c r="AFQ171" s="1531"/>
      <c r="AFR171" s="1531"/>
      <c r="AFS171" s="1531"/>
      <c r="AFT171" s="1531"/>
      <c r="AFU171" s="1531"/>
      <c r="AFV171" s="1531"/>
      <c r="AFW171" s="1531"/>
      <c r="AFX171" s="1531"/>
      <c r="AFY171" s="1531"/>
      <c r="AFZ171" s="1531"/>
      <c r="AGA171" s="1531"/>
      <c r="AGB171" s="1531"/>
      <c r="AGC171" s="1531"/>
      <c r="AGD171" s="1531"/>
      <c r="AGE171" s="1531"/>
      <c r="AGF171" s="1531"/>
      <c r="AGG171" s="1531"/>
      <c r="AGH171" s="1531"/>
      <c r="AGI171" s="1531"/>
      <c r="AGJ171" s="1531"/>
      <c r="AGK171" s="1531"/>
      <c r="AGL171" s="1531"/>
      <c r="AGM171" s="1531"/>
      <c r="AGN171" s="1531"/>
      <c r="AGO171" s="1531"/>
      <c r="AGP171" s="1531"/>
      <c r="AGQ171" s="1531"/>
      <c r="AGR171" s="1531"/>
      <c r="AGS171" s="1531"/>
      <c r="AGT171" s="1531"/>
      <c r="AGU171" s="1531"/>
      <c r="AGV171" s="1531"/>
      <c r="AGW171" s="1531"/>
      <c r="AGX171" s="1531"/>
      <c r="AGY171" s="1531"/>
      <c r="AGZ171" s="1531"/>
      <c r="AHA171" s="1531"/>
      <c r="AHB171" s="1531"/>
      <c r="AHC171" s="1531"/>
      <c r="AHD171" s="1531"/>
      <c r="AHE171" s="1531"/>
      <c r="AHF171" s="1531"/>
      <c r="AHG171" s="1531"/>
      <c r="AHH171" s="1531"/>
      <c r="AHI171" s="1531"/>
      <c r="AHJ171" s="1531"/>
      <c r="AHK171" s="1531"/>
      <c r="AHL171" s="1531"/>
      <c r="AHM171" s="1531"/>
      <c r="AHN171" s="1531"/>
      <c r="AHO171" s="1531"/>
      <c r="AHP171" s="1531"/>
      <c r="AHQ171" s="1531"/>
      <c r="AHR171" s="1531"/>
      <c r="AHS171" s="1531"/>
      <c r="AHT171" s="1531"/>
      <c r="AHU171" s="1531"/>
      <c r="AHV171" s="1531"/>
      <c r="AHW171" s="1531"/>
      <c r="AHX171" s="1531"/>
      <c r="AHY171" s="1531"/>
      <c r="AHZ171" s="1531"/>
      <c r="AIA171" s="1531"/>
      <c r="AIB171" s="1531"/>
      <c r="AIC171" s="1531"/>
      <c r="AID171" s="1531"/>
      <c r="AIE171" s="1531"/>
      <c r="AIF171" s="1531"/>
      <c r="AIG171" s="1531"/>
      <c r="AIH171" s="1531"/>
      <c r="AII171" s="1531"/>
      <c r="AIJ171" s="1531"/>
      <c r="AIK171" s="1531"/>
      <c r="AIL171" s="1531"/>
      <c r="AIM171" s="1531"/>
      <c r="AIN171" s="1531"/>
      <c r="AIO171" s="1531"/>
      <c r="AIP171" s="1531"/>
      <c r="AIQ171" s="1531"/>
      <c r="AIR171" s="1531"/>
      <c r="AIS171" s="1531"/>
      <c r="AIT171" s="1531"/>
      <c r="AIU171" s="1531"/>
      <c r="AIV171" s="1531"/>
      <c r="AIW171" s="1531"/>
      <c r="AIX171" s="1531"/>
      <c r="AIY171" s="1531"/>
      <c r="AIZ171" s="1531"/>
      <c r="AJA171" s="1531"/>
      <c r="AJB171" s="1531"/>
      <c r="AJC171" s="1531"/>
      <c r="AJD171" s="1531"/>
      <c r="AJE171" s="1531"/>
      <c r="AJF171" s="1531"/>
      <c r="AJG171" s="1531"/>
      <c r="AJH171" s="1531"/>
      <c r="AJI171" s="1531"/>
      <c r="AJJ171" s="1531"/>
      <c r="AJK171" s="1531"/>
      <c r="AJL171" s="1531"/>
      <c r="AJM171" s="1531"/>
      <c r="AJN171" s="1531"/>
      <c r="AJO171" s="1531"/>
      <c r="AJP171" s="1531"/>
      <c r="AJQ171" s="1531"/>
      <c r="AJR171" s="1531"/>
      <c r="AJS171" s="1531"/>
      <c r="AJT171" s="1531"/>
      <c r="AJU171" s="1531"/>
      <c r="AJV171" s="1531"/>
      <c r="AJW171" s="1531"/>
      <c r="AJX171" s="1531"/>
      <c r="AJY171" s="1531"/>
      <c r="AJZ171" s="1531"/>
      <c r="AKA171" s="1531"/>
      <c r="AKB171" s="1531"/>
      <c r="AKC171" s="1531"/>
      <c r="AKD171" s="1531"/>
      <c r="AKE171" s="1531"/>
      <c r="AKF171" s="1531"/>
      <c r="AKG171" s="1531"/>
      <c r="AKH171" s="1531"/>
      <c r="AKI171" s="1531"/>
      <c r="AKJ171" s="1531"/>
      <c r="AKK171" s="1531"/>
      <c r="AKL171" s="1531"/>
      <c r="AKM171" s="1531"/>
      <c r="AKN171" s="1531"/>
      <c r="AKO171" s="1531"/>
      <c r="AKP171" s="1531"/>
      <c r="AKQ171" s="1531"/>
      <c r="AKR171" s="1531"/>
      <c r="AKS171" s="1531"/>
      <c r="AKT171" s="1531"/>
      <c r="AKU171" s="1531"/>
      <c r="AKV171" s="1531"/>
      <c r="AKW171" s="1531"/>
      <c r="AKX171" s="1531"/>
      <c r="AKY171" s="1531"/>
      <c r="AKZ171" s="1531"/>
      <c r="ALA171" s="1531"/>
      <c r="ALB171" s="1531"/>
      <c r="ALC171" s="1531"/>
      <c r="ALD171" s="1531"/>
      <c r="ALE171" s="1531"/>
      <c r="ALF171" s="1531"/>
      <c r="ALG171" s="1531"/>
      <c r="ALH171" s="1531"/>
      <c r="ALI171" s="1531"/>
      <c r="ALJ171" s="1531"/>
      <c r="ALK171" s="1531"/>
      <c r="ALL171" s="1531"/>
      <c r="ALM171" s="1531"/>
      <c r="ALN171" s="1531"/>
      <c r="ALO171" s="1531"/>
      <c r="ALP171" s="1531"/>
      <c r="ALQ171" s="1531"/>
      <c r="ALR171" s="1531"/>
      <c r="ALS171" s="1531"/>
      <c r="ALT171" s="1531"/>
      <c r="ALU171" s="1531"/>
      <c r="ALV171" s="1531"/>
      <c r="ALW171" s="1531"/>
      <c r="ALX171" s="1531"/>
      <c r="ALY171" s="1531"/>
      <c r="ALZ171" s="1531"/>
      <c r="AMA171" s="1531"/>
      <c r="AMB171" s="1531"/>
      <c r="AMC171" s="1531"/>
      <c r="AMD171" s="1531"/>
      <c r="AME171" s="1531"/>
      <c r="AMF171" s="1531"/>
      <c r="AMG171" s="1531"/>
      <c r="AMH171" s="1531"/>
      <c r="AMI171" s="1531"/>
      <c r="AMJ171" s="1531"/>
      <c r="AMK171" s="1531"/>
      <c r="AML171" s="1531"/>
      <c r="AMM171" s="1531"/>
      <c r="AMN171" s="1531"/>
      <c r="AMO171" s="1531"/>
      <c r="AMP171" s="1531"/>
      <c r="AMQ171" s="1531"/>
      <c r="AMR171" s="1531"/>
      <c r="AMS171" s="1531"/>
      <c r="AMT171" s="1531"/>
      <c r="AMU171" s="1531"/>
      <c r="AMV171" s="1531"/>
      <c r="AMW171" s="1531"/>
      <c r="AMX171" s="1531"/>
      <c r="AMY171" s="1531"/>
      <c r="AMZ171" s="1531"/>
      <c r="ANA171" s="1531"/>
      <c r="ANB171" s="1531"/>
      <c r="ANC171" s="1531"/>
      <c r="AND171" s="1531"/>
      <c r="ANE171" s="1531"/>
      <c r="ANF171" s="1531"/>
      <c r="ANG171" s="1531"/>
      <c r="ANH171" s="1531"/>
      <c r="ANI171" s="1531"/>
      <c r="ANJ171" s="1531"/>
      <c r="ANK171" s="1531"/>
      <c r="ANL171" s="1531"/>
      <c r="ANM171" s="1531"/>
      <c r="ANN171" s="1531"/>
      <c r="ANO171" s="1531"/>
      <c r="ANP171" s="1531"/>
      <c r="ANQ171" s="1531"/>
      <c r="ANR171" s="1531"/>
      <c r="ANS171" s="1531"/>
      <c r="ANT171" s="1531"/>
      <c r="ANU171" s="1531"/>
      <c r="ANV171" s="1531"/>
      <c r="ANW171" s="1531"/>
      <c r="ANX171" s="1531"/>
      <c r="ANY171" s="1531"/>
      <c r="ANZ171" s="1531"/>
      <c r="AOA171" s="1531"/>
      <c r="AOB171" s="1531"/>
      <c r="AOC171" s="1531"/>
      <c r="AOD171" s="1531"/>
      <c r="AOE171" s="1531"/>
      <c r="AOF171" s="1531"/>
      <c r="AOG171" s="1531"/>
      <c r="AOH171" s="1531"/>
      <c r="AOI171" s="1531"/>
      <c r="AOJ171" s="1531"/>
      <c r="AOK171" s="1531"/>
      <c r="AOL171" s="1531"/>
      <c r="AOM171" s="1531"/>
      <c r="AON171" s="1531"/>
      <c r="AOO171" s="1531"/>
      <c r="AOP171" s="1531"/>
      <c r="AOQ171" s="1531"/>
      <c r="AOR171" s="1531"/>
      <c r="AOS171" s="1531"/>
      <c r="AOT171" s="1531"/>
      <c r="AOU171" s="1531"/>
      <c r="AOV171" s="1531"/>
      <c r="AOW171" s="1531"/>
      <c r="AOX171" s="1531"/>
      <c r="AOY171" s="1531"/>
      <c r="AOZ171" s="1531"/>
      <c r="APA171" s="1531"/>
      <c r="APB171" s="1531"/>
      <c r="APC171" s="1531"/>
      <c r="APD171" s="1531"/>
      <c r="APE171" s="1531"/>
      <c r="APF171" s="1531"/>
      <c r="APG171" s="1531"/>
      <c r="APH171" s="1531"/>
      <c r="API171" s="1531"/>
      <c r="APJ171" s="1531"/>
      <c r="APK171" s="1531"/>
      <c r="APL171" s="1531"/>
      <c r="APM171" s="1531"/>
      <c r="APN171" s="1531"/>
      <c r="APO171" s="1531"/>
      <c r="APP171" s="1531"/>
      <c r="APQ171" s="1531"/>
      <c r="APR171" s="1531"/>
      <c r="APS171" s="1531"/>
      <c r="APT171" s="1531"/>
      <c r="APU171" s="1531"/>
      <c r="APV171" s="1531"/>
      <c r="APW171" s="1531"/>
      <c r="APX171" s="1531"/>
      <c r="APY171" s="1531"/>
      <c r="APZ171" s="1531"/>
      <c r="AQA171" s="1531"/>
      <c r="AQB171" s="1531"/>
      <c r="AQC171" s="1531"/>
      <c r="AQD171" s="1531"/>
      <c r="AQE171" s="1531"/>
      <c r="AQF171" s="1531"/>
      <c r="AQG171" s="1531"/>
      <c r="AQH171" s="1531"/>
      <c r="AQI171" s="1531"/>
      <c r="AQJ171" s="1531"/>
      <c r="AQK171" s="1531"/>
      <c r="AQL171" s="1531"/>
      <c r="AQM171" s="1531"/>
      <c r="AQN171" s="1531"/>
      <c r="AQO171" s="1531"/>
      <c r="AQP171" s="1531"/>
      <c r="AQQ171" s="1531"/>
      <c r="AQR171" s="1531"/>
      <c r="AQS171" s="1531"/>
      <c r="AQT171" s="1531"/>
      <c r="AQU171" s="1531"/>
      <c r="AQV171" s="1531"/>
      <c r="AQW171" s="1531"/>
      <c r="AQX171" s="1531"/>
      <c r="AQY171" s="1531"/>
      <c r="AQZ171" s="1531"/>
      <c r="ARA171" s="1531"/>
      <c r="ARB171" s="1531"/>
      <c r="ARC171" s="1531"/>
      <c r="ARD171" s="1531"/>
      <c r="ARE171" s="1531"/>
      <c r="ARF171" s="1531"/>
      <c r="ARG171" s="1531"/>
      <c r="ARH171" s="1531"/>
      <c r="ARI171" s="1531"/>
      <c r="ARJ171" s="1531"/>
      <c r="ARK171" s="1531"/>
      <c r="ARL171" s="1531"/>
      <c r="ARM171" s="1531"/>
      <c r="ARN171" s="1531"/>
      <c r="ARO171" s="1531"/>
      <c r="ARP171" s="1531"/>
      <c r="ARQ171" s="1531"/>
      <c r="ARR171" s="1531"/>
      <c r="ARS171" s="1531"/>
      <c r="ART171" s="1531"/>
      <c r="ARU171" s="1531"/>
      <c r="ARV171" s="1531"/>
      <c r="ARW171" s="1531"/>
      <c r="ARX171" s="1531"/>
      <c r="ARY171" s="1531"/>
      <c r="ARZ171" s="1531"/>
      <c r="ASA171" s="1531"/>
      <c r="ASB171" s="1531"/>
      <c r="ASC171" s="1531"/>
      <c r="ASD171" s="1531"/>
      <c r="ASE171" s="1531"/>
      <c r="ASF171" s="1531"/>
      <c r="ASG171" s="1531"/>
      <c r="ASH171" s="1531"/>
      <c r="ASI171" s="1531"/>
      <c r="ASJ171" s="1531"/>
      <c r="ASK171" s="1531"/>
      <c r="ASL171" s="1531"/>
      <c r="ASM171" s="1531"/>
      <c r="ASN171" s="1531"/>
      <c r="ASO171" s="1531"/>
      <c r="ASP171" s="1531"/>
      <c r="ASQ171" s="1531"/>
      <c r="ASR171" s="1531"/>
      <c r="ASS171" s="1531"/>
      <c r="AST171" s="1531"/>
      <c r="ASU171" s="1531"/>
      <c r="ASV171" s="1531"/>
      <c r="ASW171" s="1531"/>
      <c r="ASX171" s="1531"/>
      <c r="ASY171" s="1531"/>
      <c r="ASZ171" s="1531"/>
      <c r="ATA171" s="1531"/>
      <c r="ATB171" s="1531"/>
      <c r="ATC171" s="1531"/>
      <c r="ATD171" s="1531"/>
      <c r="ATE171" s="1531"/>
      <c r="ATF171" s="1531"/>
      <c r="ATG171" s="1531"/>
      <c r="ATH171" s="1531"/>
      <c r="ATI171" s="1531"/>
      <c r="ATJ171" s="1531"/>
      <c r="ATK171" s="1531"/>
      <c r="ATL171" s="1531"/>
      <c r="ATM171" s="1531"/>
      <c r="ATN171" s="1531"/>
      <c r="ATO171" s="1531"/>
      <c r="ATP171" s="1531"/>
      <c r="ATQ171" s="1531"/>
      <c r="ATR171" s="1531"/>
      <c r="ATS171" s="1531"/>
      <c r="ATT171" s="1531"/>
      <c r="ATU171" s="1531"/>
      <c r="ATV171" s="1531"/>
      <c r="ATW171" s="1531"/>
      <c r="ATX171" s="1531"/>
      <c r="ATY171" s="1531"/>
      <c r="ATZ171" s="1531"/>
      <c r="AUA171" s="1531"/>
      <c r="AUB171" s="1531"/>
      <c r="AUC171" s="1531"/>
      <c r="AUD171" s="1531"/>
      <c r="AUE171" s="1531"/>
      <c r="AUF171" s="1531"/>
      <c r="AUG171" s="1531"/>
      <c r="AUH171" s="1531"/>
      <c r="AUI171" s="1531"/>
    </row>
    <row r="172" spans="1:1231" s="1406" customFormat="1" ht="31.75" customHeight="1" x14ac:dyDescent="0.75">
      <c r="A172" s="2065"/>
      <c r="B172" s="2077"/>
      <c r="C172" s="1420">
        <f t="shared" si="135"/>
        <v>20.70000000000001</v>
      </c>
      <c r="D172" s="1604" t="s">
        <v>47</v>
      </c>
      <c r="E172" s="1490" t="s">
        <v>25</v>
      </c>
      <c r="F172" s="1490" t="s">
        <v>12</v>
      </c>
      <c r="G172" s="1423">
        <f t="array" ref="G172">INDEX('Salary . staff rates'!$A$6:$C$28,MATCH(1,('Salary . staff rates'!$A$6:$A$28=E172)*('Salary . staff rates'!$B$6:$B$28=F172),0),3)</f>
        <v>75000</v>
      </c>
      <c r="H172" s="1423">
        <f t="shared" si="122"/>
        <v>526.31578947368428</v>
      </c>
      <c r="I172" s="1491" t="s">
        <v>0</v>
      </c>
      <c r="J172" s="1492" t="s">
        <v>0</v>
      </c>
      <c r="K172" s="1493">
        <v>10</v>
      </c>
      <c r="L172" s="1522">
        <f>IF('Control panel'!$B$12="Included",IF(K172="N/A","",H172*K172),0)</f>
        <v>5263.1578947368425</v>
      </c>
      <c r="M172" s="1551" t="s">
        <v>31</v>
      </c>
      <c r="N172" s="1522">
        <f>IF('Control panel'!$B$12="Included",IF(M172="Yes",L172*'Salary . staff rates'!$C$34,0),0)</f>
        <v>0</v>
      </c>
      <c r="O172" s="1648" t="s">
        <v>416</v>
      </c>
      <c r="P172" s="1848">
        <v>1</v>
      </c>
      <c r="Q172" s="1848">
        <v>1</v>
      </c>
      <c r="R172" s="1855"/>
      <c r="S172" s="1855"/>
      <c r="T172" s="1855"/>
      <c r="U172" s="1855"/>
      <c r="V172" s="1855"/>
      <c r="W172" s="1431"/>
      <c r="Y172" s="1848">
        <f t="shared" si="129"/>
        <v>5263.1578947368425</v>
      </c>
      <c r="Z172" s="1848">
        <f t="shared" si="130"/>
        <v>0</v>
      </c>
      <c r="AA172" s="1433"/>
      <c r="AB172" s="1848">
        <f t="shared" si="131"/>
        <v>5263.1578947368425</v>
      </c>
      <c r="AC172" s="1848">
        <f t="shared" si="132"/>
        <v>0</v>
      </c>
      <c r="AD172" s="1412"/>
      <c r="AE172" s="1412"/>
      <c r="AF172" s="1412"/>
      <c r="AL172" s="1413"/>
      <c r="AN172" s="1435">
        <f t="shared" si="133"/>
        <v>5263.1578947368425</v>
      </c>
      <c r="AO172" s="1435">
        <f t="shared" si="134"/>
        <v>0</v>
      </c>
      <c r="AP172" s="1531"/>
      <c r="AQ172" s="1531"/>
      <c r="AR172" s="1531"/>
      <c r="AS172" s="1531"/>
      <c r="AT172" s="1531"/>
      <c r="AU172" s="1531"/>
      <c r="AV172" s="1531"/>
      <c r="AW172" s="1531"/>
      <c r="AX172" s="1531"/>
      <c r="AY172" s="1531"/>
      <c r="AZ172" s="1531"/>
      <c r="BA172" s="1531"/>
      <c r="BB172" s="1531"/>
      <c r="BC172" s="1531"/>
      <c r="BD172" s="1531"/>
      <c r="BE172" s="1531"/>
      <c r="BF172" s="1531"/>
      <c r="BG172" s="1531"/>
      <c r="BH172" s="1531"/>
      <c r="BI172" s="1531"/>
      <c r="BJ172" s="1531"/>
      <c r="BK172" s="1531"/>
      <c r="BL172" s="1531"/>
      <c r="BM172" s="1531"/>
      <c r="BN172" s="1531"/>
      <c r="BO172" s="1531"/>
      <c r="BP172" s="1531"/>
      <c r="BQ172" s="1531"/>
      <c r="BR172" s="1531"/>
      <c r="BS172" s="1531"/>
      <c r="BT172" s="1531"/>
      <c r="BU172" s="1531"/>
      <c r="BV172" s="1531"/>
      <c r="BW172" s="1531"/>
      <c r="BX172" s="1531"/>
      <c r="BY172" s="1531"/>
      <c r="BZ172" s="1531"/>
      <c r="CA172" s="1531"/>
      <c r="CB172" s="1531"/>
      <c r="CC172" s="1531"/>
      <c r="CD172" s="1531"/>
      <c r="CE172" s="1531"/>
      <c r="CF172" s="1531"/>
      <c r="CG172" s="1531"/>
      <c r="CH172" s="1531"/>
      <c r="CI172" s="1531"/>
      <c r="CJ172" s="1531"/>
      <c r="CK172" s="1531"/>
      <c r="CL172" s="1531"/>
      <c r="CM172" s="1531"/>
      <c r="CN172" s="1531"/>
      <c r="CO172" s="1531"/>
      <c r="CP172" s="1531"/>
      <c r="CQ172" s="1531"/>
      <c r="CR172" s="1531"/>
      <c r="CS172" s="1531"/>
      <c r="CT172" s="1531"/>
      <c r="CU172" s="1531"/>
      <c r="CV172" s="1531"/>
      <c r="CW172" s="1531"/>
      <c r="CX172" s="1531"/>
      <c r="CY172" s="1531"/>
      <c r="CZ172" s="1531"/>
      <c r="DA172" s="1531"/>
      <c r="DB172" s="1531"/>
      <c r="DC172" s="1531"/>
      <c r="DD172" s="1531"/>
      <c r="DE172" s="1531"/>
      <c r="DF172" s="1531"/>
      <c r="DG172" s="1531"/>
      <c r="DH172" s="1531"/>
      <c r="DI172" s="1531"/>
      <c r="DJ172" s="1531"/>
      <c r="DK172" s="1531"/>
      <c r="DL172" s="1531"/>
      <c r="DM172" s="1531"/>
      <c r="DN172" s="1531"/>
      <c r="DO172" s="1531"/>
      <c r="DP172" s="1531"/>
      <c r="DQ172" s="1531"/>
      <c r="DR172" s="1531"/>
      <c r="DS172" s="1531"/>
      <c r="DT172" s="1531"/>
      <c r="DU172" s="1531"/>
      <c r="DV172" s="1531"/>
      <c r="DW172" s="1531"/>
      <c r="DX172" s="1531"/>
      <c r="DY172" s="1531"/>
      <c r="DZ172" s="1531"/>
      <c r="EA172" s="1531"/>
      <c r="EB172" s="1531"/>
      <c r="EC172" s="1531"/>
      <c r="ED172" s="1531"/>
      <c r="EE172" s="1531"/>
      <c r="EF172" s="1531"/>
      <c r="EG172" s="1531"/>
      <c r="EH172" s="1531"/>
      <c r="EI172" s="1531"/>
      <c r="EJ172" s="1531"/>
      <c r="EK172" s="1531"/>
      <c r="EL172" s="1531"/>
      <c r="EM172" s="1531"/>
      <c r="EN172" s="1531"/>
      <c r="EO172" s="1531"/>
      <c r="EP172" s="1531"/>
      <c r="EQ172" s="1531"/>
      <c r="ER172" s="1531"/>
      <c r="ES172" s="1531"/>
      <c r="ET172" s="1531"/>
      <c r="EU172" s="1531"/>
      <c r="EV172" s="1531"/>
      <c r="EW172" s="1531"/>
      <c r="EX172" s="1531"/>
      <c r="EY172" s="1531"/>
      <c r="EZ172" s="1531"/>
      <c r="FA172" s="1531"/>
      <c r="FB172" s="1531"/>
      <c r="FC172" s="1531"/>
      <c r="FD172" s="1531"/>
      <c r="FE172" s="1531"/>
      <c r="FF172" s="1531"/>
      <c r="FG172" s="1531"/>
      <c r="FH172" s="1531"/>
      <c r="FI172" s="1531"/>
      <c r="FJ172" s="1531"/>
      <c r="FK172" s="1531"/>
      <c r="FL172" s="1531"/>
      <c r="FM172" s="1531"/>
      <c r="FN172" s="1531"/>
      <c r="FO172" s="1531"/>
      <c r="FP172" s="1531"/>
      <c r="FQ172" s="1531"/>
      <c r="FR172" s="1531"/>
      <c r="FS172" s="1531"/>
      <c r="FT172" s="1531"/>
      <c r="FU172" s="1531"/>
      <c r="FV172" s="1531"/>
      <c r="FW172" s="1531"/>
      <c r="FX172" s="1531"/>
      <c r="FY172" s="1531"/>
      <c r="FZ172" s="1531"/>
      <c r="GA172" s="1531"/>
      <c r="GB172" s="1531"/>
      <c r="GC172" s="1531"/>
      <c r="GD172" s="1531"/>
      <c r="GE172" s="1531"/>
      <c r="GF172" s="1531"/>
      <c r="GG172" s="1531"/>
      <c r="GH172" s="1531"/>
      <c r="GI172" s="1531"/>
      <c r="GJ172" s="1531"/>
      <c r="GK172" s="1531"/>
      <c r="GL172" s="1531"/>
      <c r="GM172" s="1531"/>
      <c r="GN172" s="1531"/>
      <c r="GO172" s="1531"/>
      <c r="GP172" s="1531"/>
      <c r="GQ172" s="1531"/>
      <c r="GR172" s="1531"/>
      <c r="GS172" s="1531"/>
      <c r="GT172" s="1531"/>
      <c r="GU172" s="1531"/>
      <c r="GV172" s="1531"/>
      <c r="GW172" s="1531"/>
      <c r="GX172" s="1531"/>
      <c r="GY172" s="1531"/>
      <c r="GZ172" s="1531"/>
      <c r="HA172" s="1531"/>
      <c r="HB172" s="1531"/>
      <c r="HC172" s="1531"/>
      <c r="HD172" s="1531"/>
      <c r="HE172" s="1531"/>
      <c r="HF172" s="1531"/>
      <c r="HG172" s="1531"/>
      <c r="HH172" s="1531"/>
      <c r="HI172" s="1531"/>
      <c r="HJ172" s="1531"/>
      <c r="HK172" s="1531"/>
      <c r="HL172" s="1531"/>
      <c r="HM172" s="1531"/>
      <c r="HN172" s="1531"/>
      <c r="HO172" s="1531"/>
      <c r="HP172" s="1531"/>
      <c r="HQ172" s="1531"/>
      <c r="HR172" s="1531"/>
      <c r="HS172" s="1531"/>
      <c r="HT172" s="1531"/>
      <c r="HU172" s="1531"/>
      <c r="HV172" s="1531"/>
      <c r="HW172" s="1531"/>
      <c r="HX172" s="1531"/>
      <c r="HY172" s="1531"/>
      <c r="HZ172" s="1531"/>
      <c r="IA172" s="1531"/>
      <c r="IB172" s="1531"/>
      <c r="IC172" s="1531"/>
      <c r="ID172" s="1531"/>
      <c r="IE172" s="1531"/>
      <c r="IF172" s="1531"/>
      <c r="IG172" s="1531"/>
      <c r="IH172" s="1531"/>
      <c r="II172" s="1531"/>
      <c r="IJ172" s="1531"/>
      <c r="IK172" s="1531"/>
      <c r="IL172" s="1531"/>
      <c r="IM172" s="1531"/>
      <c r="IN172" s="1531"/>
      <c r="IO172" s="1531"/>
      <c r="IP172" s="1531"/>
      <c r="IQ172" s="1531"/>
      <c r="IR172" s="1531"/>
      <c r="IS172" s="1531"/>
      <c r="IT172" s="1531"/>
      <c r="IU172" s="1531"/>
      <c r="IV172" s="1531"/>
      <c r="IW172" s="1531"/>
      <c r="IX172" s="1531"/>
      <c r="IY172" s="1531"/>
      <c r="IZ172" s="1531"/>
      <c r="JA172" s="1531"/>
      <c r="JB172" s="1531"/>
      <c r="JC172" s="1531"/>
      <c r="JD172" s="1531"/>
      <c r="JE172" s="1531"/>
      <c r="JF172" s="1531"/>
      <c r="JG172" s="1531"/>
      <c r="JH172" s="1531"/>
      <c r="JI172" s="1531"/>
      <c r="JJ172" s="1531"/>
      <c r="JK172" s="1531"/>
      <c r="JL172" s="1531"/>
      <c r="JM172" s="1531"/>
      <c r="JN172" s="1531"/>
      <c r="JO172" s="1531"/>
      <c r="JP172" s="1531"/>
      <c r="JQ172" s="1531"/>
      <c r="JR172" s="1531"/>
      <c r="JS172" s="1531"/>
      <c r="JT172" s="1531"/>
      <c r="JU172" s="1531"/>
      <c r="JV172" s="1531"/>
      <c r="JW172" s="1531"/>
      <c r="JX172" s="1531"/>
      <c r="JY172" s="1531"/>
      <c r="JZ172" s="1531"/>
      <c r="KA172" s="1531"/>
      <c r="KB172" s="1531"/>
      <c r="KC172" s="1531"/>
      <c r="KD172" s="1531"/>
      <c r="KE172" s="1531"/>
      <c r="KF172" s="1531"/>
      <c r="KG172" s="1531"/>
      <c r="KH172" s="1531"/>
      <c r="KI172" s="1531"/>
      <c r="KJ172" s="1531"/>
      <c r="KK172" s="1531"/>
      <c r="KL172" s="1531"/>
      <c r="KM172" s="1531"/>
      <c r="KN172" s="1531"/>
      <c r="KO172" s="1531"/>
      <c r="KP172" s="1531"/>
      <c r="KQ172" s="1531"/>
      <c r="KR172" s="1531"/>
      <c r="KS172" s="1531"/>
      <c r="KT172" s="1531"/>
      <c r="KU172" s="1531"/>
      <c r="KV172" s="1531"/>
      <c r="KW172" s="1531"/>
      <c r="KX172" s="1531"/>
      <c r="KY172" s="1531"/>
      <c r="KZ172" s="1531"/>
      <c r="LA172" s="1531"/>
      <c r="LB172" s="1531"/>
      <c r="LC172" s="1531"/>
      <c r="LD172" s="1531"/>
      <c r="LE172" s="1531"/>
      <c r="LF172" s="1531"/>
      <c r="LG172" s="1531"/>
      <c r="LH172" s="1531"/>
      <c r="LI172" s="1531"/>
      <c r="LJ172" s="1531"/>
      <c r="LK172" s="1531"/>
      <c r="LL172" s="1531"/>
      <c r="LM172" s="1531"/>
      <c r="LN172" s="1531"/>
      <c r="LO172" s="1531"/>
      <c r="LP172" s="1531"/>
      <c r="LQ172" s="1531"/>
      <c r="LR172" s="1531"/>
      <c r="LS172" s="1531"/>
      <c r="LT172" s="1531"/>
      <c r="LU172" s="1531"/>
      <c r="LV172" s="1531"/>
      <c r="LW172" s="1531"/>
      <c r="LX172" s="1531"/>
      <c r="LY172" s="1531"/>
      <c r="LZ172" s="1531"/>
      <c r="MA172" s="1531"/>
      <c r="MB172" s="1531"/>
      <c r="MC172" s="1531"/>
      <c r="MD172" s="1531"/>
      <c r="ME172" s="1531"/>
      <c r="MF172" s="1531"/>
      <c r="MG172" s="1531"/>
      <c r="MH172" s="1531"/>
      <c r="MI172" s="1531"/>
      <c r="MJ172" s="1531"/>
      <c r="MK172" s="1531"/>
      <c r="ML172" s="1531"/>
      <c r="MM172" s="1531"/>
      <c r="MN172" s="1531"/>
      <c r="MO172" s="1531"/>
      <c r="MP172" s="1531"/>
      <c r="MQ172" s="1531"/>
      <c r="MR172" s="1531"/>
      <c r="MS172" s="1531"/>
      <c r="MT172" s="1531"/>
      <c r="MU172" s="1531"/>
      <c r="MV172" s="1531"/>
      <c r="MW172" s="1531"/>
      <c r="MX172" s="1531"/>
      <c r="MY172" s="1531"/>
      <c r="MZ172" s="1531"/>
      <c r="NA172" s="1531"/>
      <c r="NB172" s="1531"/>
      <c r="NC172" s="1531"/>
      <c r="ND172" s="1531"/>
      <c r="NE172" s="1531"/>
      <c r="NF172" s="1531"/>
      <c r="NG172" s="1531"/>
      <c r="NH172" s="1531"/>
      <c r="NI172" s="1531"/>
      <c r="NJ172" s="1531"/>
      <c r="NK172" s="1531"/>
      <c r="NL172" s="1531"/>
      <c r="NM172" s="1531"/>
      <c r="NN172" s="1531"/>
      <c r="NO172" s="1531"/>
      <c r="NP172" s="1531"/>
      <c r="NQ172" s="1531"/>
      <c r="NR172" s="1531"/>
      <c r="NS172" s="1531"/>
      <c r="NT172" s="1531"/>
      <c r="NU172" s="1531"/>
      <c r="NV172" s="1531"/>
      <c r="NW172" s="1531"/>
      <c r="NX172" s="1531"/>
      <c r="NY172" s="1531"/>
      <c r="NZ172" s="1531"/>
      <c r="OA172" s="1531"/>
      <c r="OB172" s="1531"/>
      <c r="OC172" s="1531"/>
      <c r="OD172" s="1531"/>
      <c r="OE172" s="1531"/>
      <c r="OF172" s="1531"/>
      <c r="OG172" s="1531"/>
      <c r="OH172" s="1531"/>
      <c r="OI172" s="1531"/>
      <c r="OJ172" s="1531"/>
      <c r="OK172" s="1531"/>
      <c r="OL172" s="1531"/>
      <c r="OM172" s="1531"/>
      <c r="ON172" s="1531"/>
      <c r="OO172" s="1531"/>
      <c r="OP172" s="1531"/>
      <c r="OQ172" s="1531"/>
      <c r="OR172" s="1531"/>
      <c r="OS172" s="1531"/>
      <c r="OT172" s="1531"/>
      <c r="OU172" s="1531"/>
      <c r="OV172" s="1531"/>
      <c r="OW172" s="1531"/>
      <c r="OX172" s="1531"/>
      <c r="OY172" s="1531"/>
      <c r="OZ172" s="1531"/>
      <c r="PA172" s="1531"/>
      <c r="PB172" s="1531"/>
      <c r="PC172" s="1531"/>
      <c r="PD172" s="1531"/>
      <c r="PE172" s="1531"/>
      <c r="PF172" s="1531"/>
      <c r="PG172" s="1531"/>
      <c r="PH172" s="1531"/>
      <c r="PI172" s="1531"/>
      <c r="PJ172" s="1531"/>
      <c r="PK172" s="1531"/>
      <c r="PL172" s="1531"/>
      <c r="PM172" s="1531"/>
      <c r="PN172" s="1531"/>
      <c r="PO172" s="1531"/>
      <c r="PP172" s="1531"/>
      <c r="PQ172" s="1531"/>
      <c r="PR172" s="1531"/>
      <c r="PS172" s="1531"/>
      <c r="PT172" s="1531"/>
      <c r="PU172" s="1531"/>
      <c r="PV172" s="1531"/>
      <c r="PW172" s="1531"/>
      <c r="PX172" s="1531"/>
      <c r="PY172" s="1531"/>
      <c r="PZ172" s="1531"/>
      <c r="QA172" s="1531"/>
      <c r="QB172" s="1531"/>
      <c r="QC172" s="1531"/>
      <c r="QD172" s="1531"/>
      <c r="QE172" s="1531"/>
      <c r="QF172" s="1531"/>
      <c r="QG172" s="1531"/>
      <c r="QH172" s="1531"/>
      <c r="QI172" s="1531"/>
      <c r="QJ172" s="1531"/>
      <c r="QK172" s="1531"/>
      <c r="QL172" s="1531"/>
      <c r="QM172" s="1531"/>
      <c r="QN172" s="1531"/>
      <c r="QO172" s="1531"/>
      <c r="QP172" s="1531"/>
      <c r="QQ172" s="1531"/>
      <c r="QR172" s="1531"/>
      <c r="QS172" s="1531"/>
      <c r="QT172" s="1531"/>
      <c r="QU172" s="1531"/>
      <c r="QV172" s="1531"/>
      <c r="QW172" s="1531"/>
      <c r="QX172" s="1531"/>
      <c r="QY172" s="1531"/>
      <c r="QZ172" s="1531"/>
      <c r="RA172" s="1531"/>
      <c r="RB172" s="1531"/>
      <c r="RC172" s="1531"/>
      <c r="RD172" s="1531"/>
      <c r="RE172" s="1531"/>
      <c r="RF172" s="1531"/>
      <c r="RG172" s="1531"/>
      <c r="RH172" s="1531"/>
      <c r="RI172" s="1531"/>
      <c r="RJ172" s="1531"/>
      <c r="RK172" s="1531"/>
      <c r="RL172" s="1531"/>
      <c r="RM172" s="1531"/>
      <c r="RN172" s="1531"/>
      <c r="RO172" s="1531"/>
      <c r="RP172" s="1531"/>
      <c r="RQ172" s="1531"/>
      <c r="RR172" s="1531"/>
      <c r="RS172" s="1531"/>
      <c r="RT172" s="1531"/>
      <c r="RU172" s="1531"/>
      <c r="RV172" s="1531"/>
      <c r="RW172" s="1531"/>
      <c r="RX172" s="1531"/>
      <c r="RY172" s="1531"/>
      <c r="RZ172" s="1531"/>
      <c r="SA172" s="1531"/>
      <c r="SB172" s="1531"/>
      <c r="SC172" s="1531"/>
      <c r="SD172" s="1531"/>
      <c r="SE172" s="1531"/>
      <c r="SF172" s="1531"/>
      <c r="SG172" s="1531"/>
      <c r="SH172" s="1531"/>
      <c r="SI172" s="1531"/>
      <c r="SJ172" s="1531"/>
      <c r="SK172" s="1531"/>
      <c r="SL172" s="1531"/>
      <c r="SM172" s="1531"/>
      <c r="SN172" s="1531"/>
      <c r="SO172" s="1531"/>
      <c r="SP172" s="1531"/>
      <c r="SQ172" s="1531"/>
      <c r="SR172" s="1531"/>
      <c r="SS172" s="1531"/>
      <c r="ST172" s="1531"/>
      <c r="SU172" s="1531"/>
      <c r="SV172" s="1531"/>
      <c r="SW172" s="1531"/>
      <c r="SX172" s="1531"/>
      <c r="SY172" s="1531"/>
      <c r="SZ172" s="1531"/>
      <c r="TA172" s="1531"/>
      <c r="TB172" s="1531"/>
      <c r="TC172" s="1531"/>
      <c r="TD172" s="1531"/>
      <c r="TE172" s="1531"/>
      <c r="TF172" s="1531"/>
      <c r="TG172" s="1531"/>
      <c r="TH172" s="1531"/>
      <c r="TI172" s="1531"/>
      <c r="TJ172" s="1531"/>
      <c r="TK172" s="1531"/>
      <c r="TL172" s="1531"/>
      <c r="TM172" s="1531"/>
      <c r="TN172" s="1531"/>
      <c r="TO172" s="1531"/>
      <c r="TP172" s="1531"/>
      <c r="TQ172" s="1531"/>
      <c r="TR172" s="1531"/>
      <c r="TS172" s="1531"/>
      <c r="TT172" s="1531"/>
      <c r="TU172" s="1531"/>
      <c r="TV172" s="1531"/>
      <c r="TW172" s="1531"/>
      <c r="TX172" s="1531"/>
      <c r="TY172" s="1531"/>
      <c r="TZ172" s="1531"/>
      <c r="UA172" s="1531"/>
      <c r="UB172" s="1531"/>
      <c r="UC172" s="1531"/>
      <c r="UD172" s="1531"/>
      <c r="UE172" s="1531"/>
      <c r="UF172" s="1531"/>
      <c r="UG172" s="1531"/>
      <c r="UH172" s="1531"/>
      <c r="UI172" s="1531"/>
      <c r="UJ172" s="1531"/>
      <c r="UK172" s="1531"/>
      <c r="UL172" s="1531"/>
      <c r="UM172" s="1531"/>
      <c r="UN172" s="1531"/>
      <c r="UO172" s="1531"/>
      <c r="UP172" s="1531"/>
      <c r="UQ172" s="1531"/>
      <c r="UR172" s="1531"/>
      <c r="US172" s="1531"/>
      <c r="UT172" s="1531"/>
      <c r="UU172" s="1531"/>
      <c r="UV172" s="1531"/>
      <c r="UW172" s="1531"/>
      <c r="UX172" s="1531"/>
      <c r="UY172" s="1531"/>
      <c r="UZ172" s="1531"/>
      <c r="VA172" s="1531"/>
      <c r="VB172" s="1531"/>
      <c r="VC172" s="1531"/>
      <c r="VD172" s="1531"/>
      <c r="VE172" s="1531"/>
      <c r="VF172" s="1531"/>
      <c r="VG172" s="1531"/>
      <c r="VH172" s="1531"/>
      <c r="VI172" s="1531"/>
      <c r="VJ172" s="1531"/>
      <c r="VK172" s="1531"/>
      <c r="VL172" s="1531"/>
      <c r="VM172" s="1531"/>
      <c r="VN172" s="1531"/>
      <c r="VO172" s="1531"/>
      <c r="VP172" s="1531"/>
      <c r="VQ172" s="1531"/>
      <c r="VR172" s="1531"/>
      <c r="VS172" s="1531"/>
      <c r="VT172" s="1531"/>
      <c r="VU172" s="1531"/>
      <c r="VV172" s="1531"/>
      <c r="VW172" s="1531"/>
      <c r="VX172" s="1531"/>
      <c r="VY172" s="1531"/>
      <c r="VZ172" s="1531"/>
      <c r="WA172" s="1531"/>
      <c r="WB172" s="1531"/>
      <c r="WC172" s="1531"/>
      <c r="WD172" s="1531"/>
      <c r="WE172" s="1531"/>
      <c r="WF172" s="1531"/>
      <c r="WG172" s="1531"/>
      <c r="WH172" s="1531"/>
      <c r="WI172" s="1531"/>
      <c r="WJ172" s="1531"/>
      <c r="WK172" s="1531"/>
      <c r="WL172" s="1531"/>
      <c r="WM172" s="1531"/>
      <c r="WN172" s="1531"/>
      <c r="WO172" s="1531"/>
      <c r="WP172" s="1531"/>
      <c r="WQ172" s="1531"/>
      <c r="WR172" s="1531"/>
      <c r="WS172" s="1531"/>
      <c r="WT172" s="1531"/>
      <c r="WU172" s="1531"/>
      <c r="WV172" s="1531"/>
      <c r="WW172" s="1531"/>
      <c r="WX172" s="1531"/>
      <c r="WY172" s="1531"/>
      <c r="WZ172" s="1531"/>
      <c r="XA172" s="1531"/>
      <c r="XB172" s="1531"/>
      <c r="XC172" s="1531"/>
      <c r="XD172" s="1531"/>
      <c r="XE172" s="1531"/>
      <c r="XF172" s="1531"/>
      <c r="XG172" s="1531"/>
      <c r="XH172" s="1531"/>
      <c r="XI172" s="1531"/>
      <c r="XJ172" s="1531"/>
      <c r="XK172" s="1531"/>
      <c r="XL172" s="1531"/>
      <c r="XM172" s="1531"/>
      <c r="XN172" s="1531"/>
      <c r="XO172" s="1531"/>
      <c r="XP172" s="1531"/>
      <c r="XQ172" s="1531"/>
      <c r="XR172" s="1531"/>
      <c r="XS172" s="1531"/>
      <c r="XT172" s="1531"/>
      <c r="XU172" s="1531"/>
      <c r="XV172" s="1531"/>
      <c r="XW172" s="1531"/>
      <c r="XX172" s="1531"/>
      <c r="XY172" s="1531"/>
      <c r="XZ172" s="1531"/>
      <c r="YA172" s="1531"/>
      <c r="YB172" s="1531"/>
      <c r="YC172" s="1531"/>
      <c r="YD172" s="1531"/>
      <c r="YE172" s="1531"/>
      <c r="YF172" s="1531"/>
      <c r="YG172" s="1531"/>
      <c r="YH172" s="1531"/>
      <c r="YI172" s="1531"/>
      <c r="YJ172" s="1531"/>
      <c r="YK172" s="1531"/>
      <c r="YL172" s="1531"/>
      <c r="YM172" s="1531"/>
      <c r="YN172" s="1531"/>
      <c r="YO172" s="1531"/>
      <c r="YP172" s="1531"/>
      <c r="YQ172" s="1531"/>
      <c r="YR172" s="1531"/>
      <c r="YS172" s="1531"/>
      <c r="YT172" s="1531"/>
      <c r="YU172" s="1531"/>
      <c r="YV172" s="1531"/>
      <c r="YW172" s="1531"/>
      <c r="YX172" s="1531"/>
      <c r="YY172" s="1531"/>
      <c r="YZ172" s="1531"/>
      <c r="ZA172" s="1531"/>
      <c r="ZB172" s="1531"/>
      <c r="ZC172" s="1531"/>
      <c r="ZD172" s="1531"/>
      <c r="ZE172" s="1531"/>
      <c r="ZF172" s="1531"/>
      <c r="ZG172" s="1531"/>
      <c r="ZH172" s="1531"/>
      <c r="ZI172" s="1531"/>
      <c r="ZJ172" s="1531"/>
      <c r="ZK172" s="1531"/>
      <c r="ZL172" s="1531"/>
      <c r="ZM172" s="1531"/>
      <c r="ZN172" s="1531"/>
      <c r="ZO172" s="1531"/>
      <c r="ZP172" s="1531"/>
      <c r="ZQ172" s="1531"/>
      <c r="ZR172" s="1531"/>
      <c r="ZS172" s="1531"/>
      <c r="ZT172" s="1531"/>
      <c r="ZU172" s="1531"/>
      <c r="ZV172" s="1531"/>
      <c r="ZW172" s="1531"/>
      <c r="ZX172" s="1531"/>
      <c r="ZY172" s="1531"/>
      <c r="ZZ172" s="1531"/>
      <c r="AAA172" s="1531"/>
      <c r="AAB172" s="1531"/>
      <c r="AAC172" s="1531"/>
      <c r="AAD172" s="1531"/>
      <c r="AAE172" s="1531"/>
      <c r="AAF172" s="1531"/>
      <c r="AAG172" s="1531"/>
      <c r="AAH172" s="1531"/>
      <c r="AAI172" s="1531"/>
      <c r="AAJ172" s="1531"/>
      <c r="AAK172" s="1531"/>
      <c r="AAL172" s="1531"/>
      <c r="AAM172" s="1531"/>
      <c r="AAN172" s="1531"/>
      <c r="AAO172" s="1531"/>
      <c r="AAP172" s="1531"/>
      <c r="AAQ172" s="1531"/>
      <c r="AAR172" s="1531"/>
      <c r="AAS172" s="1531"/>
      <c r="AAT172" s="1531"/>
      <c r="AAU172" s="1531"/>
      <c r="AAV172" s="1531"/>
      <c r="AAW172" s="1531"/>
      <c r="AAX172" s="1531"/>
      <c r="AAY172" s="1531"/>
      <c r="AAZ172" s="1531"/>
      <c r="ABA172" s="1531"/>
      <c r="ABB172" s="1531"/>
      <c r="ABC172" s="1531"/>
      <c r="ABD172" s="1531"/>
      <c r="ABE172" s="1531"/>
      <c r="ABF172" s="1531"/>
      <c r="ABG172" s="1531"/>
      <c r="ABH172" s="1531"/>
      <c r="ABI172" s="1531"/>
      <c r="ABJ172" s="1531"/>
      <c r="ABK172" s="1531"/>
      <c r="ABL172" s="1531"/>
      <c r="ABM172" s="1531"/>
      <c r="ABN172" s="1531"/>
      <c r="ABO172" s="1531"/>
      <c r="ABP172" s="1531"/>
      <c r="ABQ172" s="1531"/>
      <c r="ABR172" s="1531"/>
      <c r="ABS172" s="1531"/>
      <c r="ABT172" s="1531"/>
      <c r="ABU172" s="1531"/>
      <c r="ABV172" s="1531"/>
      <c r="ABW172" s="1531"/>
      <c r="ABX172" s="1531"/>
      <c r="ABY172" s="1531"/>
      <c r="ABZ172" s="1531"/>
      <c r="ACA172" s="1531"/>
      <c r="ACB172" s="1531"/>
      <c r="ACC172" s="1531"/>
      <c r="ACD172" s="1531"/>
      <c r="ACE172" s="1531"/>
      <c r="ACF172" s="1531"/>
      <c r="ACG172" s="1531"/>
      <c r="ACH172" s="1531"/>
      <c r="ACI172" s="1531"/>
      <c r="ACJ172" s="1531"/>
      <c r="ACK172" s="1531"/>
      <c r="ACL172" s="1531"/>
      <c r="ACM172" s="1531"/>
      <c r="ACN172" s="1531"/>
      <c r="ACO172" s="1531"/>
      <c r="ACP172" s="1531"/>
      <c r="ACQ172" s="1531"/>
      <c r="ACR172" s="1531"/>
      <c r="ACS172" s="1531"/>
      <c r="ACT172" s="1531"/>
      <c r="ACU172" s="1531"/>
      <c r="ACV172" s="1531"/>
      <c r="ACW172" s="1531"/>
      <c r="ACX172" s="1531"/>
      <c r="ACY172" s="1531"/>
      <c r="ACZ172" s="1531"/>
      <c r="ADA172" s="1531"/>
      <c r="ADB172" s="1531"/>
      <c r="ADC172" s="1531"/>
      <c r="ADD172" s="1531"/>
      <c r="ADE172" s="1531"/>
      <c r="ADF172" s="1531"/>
      <c r="ADG172" s="1531"/>
      <c r="ADH172" s="1531"/>
      <c r="ADI172" s="1531"/>
      <c r="ADJ172" s="1531"/>
      <c r="ADK172" s="1531"/>
      <c r="ADL172" s="1531"/>
      <c r="ADM172" s="1531"/>
      <c r="ADN172" s="1531"/>
      <c r="ADO172" s="1531"/>
      <c r="ADP172" s="1531"/>
      <c r="ADQ172" s="1531"/>
      <c r="ADR172" s="1531"/>
      <c r="ADS172" s="1531"/>
      <c r="ADT172" s="1531"/>
      <c r="ADU172" s="1531"/>
      <c r="ADV172" s="1531"/>
      <c r="ADW172" s="1531"/>
      <c r="ADX172" s="1531"/>
      <c r="ADY172" s="1531"/>
      <c r="ADZ172" s="1531"/>
      <c r="AEA172" s="1531"/>
      <c r="AEB172" s="1531"/>
      <c r="AEC172" s="1531"/>
      <c r="AED172" s="1531"/>
      <c r="AEE172" s="1531"/>
      <c r="AEF172" s="1531"/>
      <c r="AEG172" s="1531"/>
      <c r="AEH172" s="1531"/>
      <c r="AEI172" s="1531"/>
      <c r="AEJ172" s="1531"/>
      <c r="AEK172" s="1531"/>
      <c r="AEL172" s="1531"/>
      <c r="AEM172" s="1531"/>
      <c r="AEN172" s="1531"/>
      <c r="AEO172" s="1531"/>
      <c r="AEP172" s="1531"/>
      <c r="AEQ172" s="1531"/>
      <c r="AER172" s="1531"/>
      <c r="AES172" s="1531"/>
      <c r="AET172" s="1531"/>
      <c r="AEU172" s="1531"/>
      <c r="AEV172" s="1531"/>
      <c r="AEW172" s="1531"/>
      <c r="AEX172" s="1531"/>
      <c r="AEY172" s="1531"/>
      <c r="AEZ172" s="1531"/>
      <c r="AFA172" s="1531"/>
      <c r="AFB172" s="1531"/>
      <c r="AFC172" s="1531"/>
      <c r="AFD172" s="1531"/>
      <c r="AFE172" s="1531"/>
      <c r="AFF172" s="1531"/>
      <c r="AFG172" s="1531"/>
      <c r="AFH172" s="1531"/>
      <c r="AFI172" s="1531"/>
      <c r="AFJ172" s="1531"/>
      <c r="AFK172" s="1531"/>
      <c r="AFL172" s="1531"/>
      <c r="AFM172" s="1531"/>
      <c r="AFN172" s="1531"/>
      <c r="AFO172" s="1531"/>
      <c r="AFP172" s="1531"/>
      <c r="AFQ172" s="1531"/>
      <c r="AFR172" s="1531"/>
      <c r="AFS172" s="1531"/>
      <c r="AFT172" s="1531"/>
      <c r="AFU172" s="1531"/>
      <c r="AFV172" s="1531"/>
      <c r="AFW172" s="1531"/>
      <c r="AFX172" s="1531"/>
      <c r="AFY172" s="1531"/>
      <c r="AFZ172" s="1531"/>
      <c r="AGA172" s="1531"/>
      <c r="AGB172" s="1531"/>
      <c r="AGC172" s="1531"/>
      <c r="AGD172" s="1531"/>
      <c r="AGE172" s="1531"/>
      <c r="AGF172" s="1531"/>
      <c r="AGG172" s="1531"/>
      <c r="AGH172" s="1531"/>
      <c r="AGI172" s="1531"/>
      <c r="AGJ172" s="1531"/>
      <c r="AGK172" s="1531"/>
      <c r="AGL172" s="1531"/>
      <c r="AGM172" s="1531"/>
      <c r="AGN172" s="1531"/>
      <c r="AGO172" s="1531"/>
      <c r="AGP172" s="1531"/>
      <c r="AGQ172" s="1531"/>
      <c r="AGR172" s="1531"/>
      <c r="AGS172" s="1531"/>
      <c r="AGT172" s="1531"/>
      <c r="AGU172" s="1531"/>
      <c r="AGV172" s="1531"/>
      <c r="AGW172" s="1531"/>
      <c r="AGX172" s="1531"/>
      <c r="AGY172" s="1531"/>
      <c r="AGZ172" s="1531"/>
      <c r="AHA172" s="1531"/>
      <c r="AHB172" s="1531"/>
      <c r="AHC172" s="1531"/>
      <c r="AHD172" s="1531"/>
      <c r="AHE172" s="1531"/>
      <c r="AHF172" s="1531"/>
      <c r="AHG172" s="1531"/>
      <c r="AHH172" s="1531"/>
      <c r="AHI172" s="1531"/>
      <c r="AHJ172" s="1531"/>
      <c r="AHK172" s="1531"/>
      <c r="AHL172" s="1531"/>
      <c r="AHM172" s="1531"/>
      <c r="AHN172" s="1531"/>
      <c r="AHO172" s="1531"/>
      <c r="AHP172" s="1531"/>
      <c r="AHQ172" s="1531"/>
      <c r="AHR172" s="1531"/>
      <c r="AHS172" s="1531"/>
      <c r="AHT172" s="1531"/>
      <c r="AHU172" s="1531"/>
      <c r="AHV172" s="1531"/>
      <c r="AHW172" s="1531"/>
      <c r="AHX172" s="1531"/>
      <c r="AHY172" s="1531"/>
      <c r="AHZ172" s="1531"/>
      <c r="AIA172" s="1531"/>
      <c r="AIB172" s="1531"/>
      <c r="AIC172" s="1531"/>
      <c r="AID172" s="1531"/>
      <c r="AIE172" s="1531"/>
      <c r="AIF172" s="1531"/>
      <c r="AIG172" s="1531"/>
      <c r="AIH172" s="1531"/>
      <c r="AII172" s="1531"/>
      <c r="AIJ172" s="1531"/>
      <c r="AIK172" s="1531"/>
      <c r="AIL172" s="1531"/>
      <c r="AIM172" s="1531"/>
      <c r="AIN172" s="1531"/>
      <c r="AIO172" s="1531"/>
      <c r="AIP172" s="1531"/>
      <c r="AIQ172" s="1531"/>
      <c r="AIR172" s="1531"/>
      <c r="AIS172" s="1531"/>
      <c r="AIT172" s="1531"/>
      <c r="AIU172" s="1531"/>
      <c r="AIV172" s="1531"/>
      <c r="AIW172" s="1531"/>
      <c r="AIX172" s="1531"/>
      <c r="AIY172" s="1531"/>
      <c r="AIZ172" s="1531"/>
      <c r="AJA172" s="1531"/>
      <c r="AJB172" s="1531"/>
      <c r="AJC172" s="1531"/>
      <c r="AJD172" s="1531"/>
      <c r="AJE172" s="1531"/>
      <c r="AJF172" s="1531"/>
      <c r="AJG172" s="1531"/>
      <c r="AJH172" s="1531"/>
      <c r="AJI172" s="1531"/>
      <c r="AJJ172" s="1531"/>
      <c r="AJK172" s="1531"/>
      <c r="AJL172" s="1531"/>
      <c r="AJM172" s="1531"/>
      <c r="AJN172" s="1531"/>
      <c r="AJO172" s="1531"/>
      <c r="AJP172" s="1531"/>
      <c r="AJQ172" s="1531"/>
      <c r="AJR172" s="1531"/>
      <c r="AJS172" s="1531"/>
      <c r="AJT172" s="1531"/>
      <c r="AJU172" s="1531"/>
      <c r="AJV172" s="1531"/>
      <c r="AJW172" s="1531"/>
      <c r="AJX172" s="1531"/>
      <c r="AJY172" s="1531"/>
      <c r="AJZ172" s="1531"/>
      <c r="AKA172" s="1531"/>
      <c r="AKB172" s="1531"/>
      <c r="AKC172" s="1531"/>
      <c r="AKD172" s="1531"/>
      <c r="AKE172" s="1531"/>
      <c r="AKF172" s="1531"/>
      <c r="AKG172" s="1531"/>
      <c r="AKH172" s="1531"/>
      <c r="AKI172" s="1531"/>
      <c r="AKJ172" s="1531"/>
      <c r="AKK172" s="1531"/>
      <c r="AKL172" s="1531"/>
      <c r="AKM172" s="1531"/>
      <c r="AKN172" s="1531"/>
      <c r="AKO172" s="1531"/>
      <c r="AKP172" s="1531"/>
      <c r="AKQ172" s="1531"/>
      <c r="AKR172" s="1531"/>
      <c r="AKS172" s="1531"/>
      <c r="AKT172" s="1531"/>
      <c r="AKU172" s="1531"/>
      <c r="AKV172" s="1531"/>
      <c r="AKW172" s="1531"/>
      <c r="AKX172" s="1531"/>
      <c r="AKY172" s="1531"/>
      <c r="AKZ172" s="1531"/>
      <c r="ALA172" s="1531"/>
      <c r="ALB172" s="1531"/>
      <c r="ALC172" s="1531"/>
      <c r="ALD172" s="1531"/>
      <c r="ALE172" s="1531"/>
      <c r="ALF172" s="1531"/>
      <c r="ALG172" s="1531"/>
      <c r="ALH172" s="1531"/>
      <c r="ALI172" s="1531"/>
      <c r="ALJ172" s="1531"/>
      <c r="ALK172" s="1531"/>
      <c r="ALL172" s="1531"/>
      <c r="ALM172" s="1531"/>
      <c r="ALN172" s="1531"/>
      <c r="ALO172" s="1531"/>
      <c r="ALP172" s="1531"/>
      <c r="ALQ172" s="1531"/>
      <c r="ALR172" s="1531"/>
      <c r="ALS172" s="1531"/>
      <c r="ALT172" s="1531"/>
      <c r="ALU172" s="1531"/>
      <c r="ALV172" s="1531"/>
      <c r="ALW172" s="1531"/>
      <c r="ALX172" s="1531"/>
      <c r="ALY172" s="1531"/>
      <c r="ALZ172" s="1531"/>
      <c r="AMA172" s="1531"/>
      <c r="AMB172" s="1531"/>
      <c r="AMC172" s="1531"/>
      <c r="AMD172" s="1531"/>
      <c r="AME172" s="1531"/>
      <c r="AMF172" s="1531"/>
      <c r="AMG172" s="1531"/>
      <c r="AMH172" s="1531"/>
      <c r="AMI172" s="1531"/>
      <c r="AMJ172" s="1531"/>
      <c r="AMK172" s="1531"/>
      <c r="AML172" s="1531"/>
      <c r="AMM172" s="1531"/>
      <c r="AMN172" s="1531"/>
      <c r="AMO172" s="1531"/>
      <c r="AMP172" s="1531"/>
      <c r="AMQ172" s="1531"/>
      <c r="AMR172" s="1531"/>
      <c r="AMS172" s="1531"/>
      <c r="AMT172" s="1531"/>
      <c r="AMU172" s="1531"/>
      <c r="AMV172" s="1531"/>
      <c r="AMW172" s="1531"/>
      <c r="AMX172" s="1531"/>
      <c r="AMY172" s="1531"/>
      <c r="AMZ172" s="1531"/>
      <c r="ANA172" s="1531"/>
      <c r="ANB172" s="1531"/>
      <c r="ANC172" s="1531"/>
      <c r="AND172" s="1531"/>
      <c r="ANE172" s="1531"/>
      <c r="ANF172" s="1531"/>
      <c r="ANG172" s="1531"/>
      <c r="ANH172" s="1531"/>
      <c r="ANI172" s="1531"/>
      <c r="ANJ172" s="1531"/>
      <c r="ANK172" s="1531"/>
      <c r="ANL172" s="1531"/>
      <c r="ANM172" s="1531"/>
      <c r="ANN172" s="1531"/>
      <c r="ANO172" s="1531"/>
      <c r="ANP172" s="1531"/>
      <c r="ANQ172" s="1531"/>
      <c r="ANR172" s="1531"/>
      <c r="ANS172" s="1531"/>
      <c r="ANT172" s="1531"/>
      <c r="ANU172" s="1531"/>
      <c r="ANV172" s="1531"/>
      <c r="ANW172" s="1531"/>
      <c r="ANX172" s="1531"/>
      <c r="ANY172" s="1531"/>
      <c r="ANZ172" s="1531"/>
      <c r="AOA172" s="1531"/>
      <c r="AOB172" s="1531"/>
      <c r="AOC172" s="1531"/>
      <c r="AOD172" s="1531"/>
      <c r="AOE172" s="1531"/>
      <c r="AOF172" s="1531"/>
      <c r="AOG172" s="1531"/>
      <c r="AOH172" s="1531"/>
      <c r="AOI172" s="1531"/>
      <c r="AOJ172" s="1531"/>
      <c r="AOK172" s="1531"/>
      <c r="AOL172" s="1531"/>
      <c r="AOM172" s="1531"/>
      <c r="AON172" s="1531"/>
      <c r="AOO172" s="1531"/>
      <c r="AOP172" s="1531"/>
      <c r="AOQ172" s="1531"/>
      <c r="AOR172" s="1531"/>
      <c r="AOS172" s="1531"/>
      <c r="AOT172" s="1531"/>
      <c r="AOU172" s="1531"/>
      <c r="AOV172" s="1531"/>
      <c r="AOW172" s="1531"/>
      <c r="AOX172" s="1531"/>
      <c r="AOY172" s="1531"/>
      <c r="AOZ172" s="1531"/>
      <c r="APA172" s="1531"/>
      <c r="APB172" s="1531"/>
      <c r="APC172" s="1531"/>
      <c r="APD172" s="1531"/>
      <c r="APE172" s="1531"/>
      <c r="APF172" s="1531"/>
      <c r="APG172" s="1531"/>
      <c r="APH172" s="1531"/>
      <c r="API172" s="1531"/>
      <c r="APJ172" s="1531"/>
      <c r="APK172" s="1531"/>
      <c r="APL172" s="1531"/>
      <c r="APM172" s="1531"/>
      <c r="APN172" s="1531"/>
      <c r="APO172" s="1531"/>
      <c r="APP172" s="1531"/>
      <c r="APQ172" s="1531"/>
      <c r="APR172" s="1531"/>
      <c r="APS172" s="1531"/>
      <c r="APT172" s="1531"/>
      <c r="APU172" s="1531"/>
      <c r="APV172" s="1531"/>
      <c r="APW172" s="1531"/>
      <c r="APX172" s="1531"/>
      <c r="APY172" s="1531"/>
      <c r="APZ172" s="1531"/>
      <c r="AQA172" s="1531"/>
      <c r="AQB172" s="1531"/>
      <c r="AQC172" s="1531"/>
      <c r="AQD172" s="1531"/>
      <c r="AQE172" s="1531"/>
      <c r="AQF172" s="1531"/>
      <c r="AQG172" s="1531"/>
      <c r="AQH172" s="1531"/>
      <c r="AQI172" s="1531"/>
      <c r="AQJ172" s="1531"/>
      <c r="AQK172" s="1531"/>
      <c r="AQL172" s="1531"/>
      <c r="AQM172" s="1531"/>
      <c r="AQN172" s="1531"/>
      <c r="AQO172" s="1531"/>
      <c r="AQP172" s="1531"/>
      <c r="AQQ172" s="1531"/>
      <c r="AQR172" s="1531"/>
      <c r="AQS172" s="1531"/>
      <c r="AQT172" s="1531"/>
      <c r="AQU172" s="1531"/>
      <c r="AQV172" s="1531"/>
      <c r="AQW172" s="1531"/>
      <c r="AQX172" s="1531"/>
      <c r="AQY172" s="1531"/>
      <c r="AQZ172" s="1531"/>
      <c r="ARA172" s="1531"/>
      <c r="ARB172" s="1531"/>
      <c r="ARC172" s="1531"/>
      <c r="ARD172" s="1531"/>
      <c r="ARE172" s="1531"/>
      <c r="ARF172" s="1531"/>
      <c r="ARG172" s="1531"/>
      <c r="ARH172" s="1531"/>
      <c r="ARI172" s="1531"/>
      <c r="ARJ172" s="1531"/>
      <c r="ARK172" s="1531"/>
      <c r="ARL172" s="1531"/>
      <c r="ARM172" s="1531"/>
      <c r="ARN172" s="1531"/>
      <c r="ARO172" s="1531"/>
      <c r="ARP172" s="1531"/>
      <c r="ARQ172" s="1531"/>
      <c r="ARR172" s="1531"/>
      <c r="ARS172" s="1531"/>
      <c r="ART172" s="1531"/>
      <c r="ARU172" s="1531"/>
      <c r="ARV172" s="1531"/>
      <c r="ARW172" s="1531"/>
      <c r="ARX172" s="1531"/>
      <c r="ARY172" s="1531"/>
      <c r="ARZ172" s="1531"/>
      <c r="ASA172" s="1531"/>
      <c r="ASB172" s="1531"/>
      <c r="ASC172" s="1531"/>
      <c r="ASD172" s="1531"/>
      <c r="ASE172" s="1531"/>
      <c r="ASF172" s="1531"/>
      <c r="ASG172" s="1531"/>
      <c r="ASH172" s="1531"/>
      <c r="ASI172" s="1531"/>
      <c r="ASJ172" s="1531"/>
      <c r="ASK172" s="1531"/>
      <c r="ASL172" s="1531"/>
      <c r="ASM172" s="1531"/>
      <c r="ASN172" s="1531"/>
      <c r="ASO172" s="1531"/>
      <c r="ASP172" s="1531"/>
      <c r="ASQ172" s="1531"/>
      <c r="ASR172" s="1531"/>
      <c r="ASS172" s="1531"/>
      <c r="AST172" s="1531"/>
      <c r="ASU172" s="1531"/>
      <c r="ASV172" s="1531"/>
      <c r="ASW172" s="1531"/>
      <c r="ASX172" s="1531"/>
      <c r="ASY172" s="1531"/>
      <c r="ASZ172" s="1531"/>
      <c r="ATA172" s="1531"/>
      <c r="ATB172" s="1531"/>
      <c r="ATC172" s="1531"/>
      <c r="ATD172" s="1531"/>
      <c r="ATE172" s="1531"/>
      <c r="ATF172" s="1531"/>
      <c r="ATG172" s="1531"/>
      <c r="ATH172" s="1531"/>
      <c r="ATI172" s="1531"/>
      <c r="ATJ172" s="1531"/>
      <c r="ATK172" s="1531"/>
      <c r="ATL172" s="1531"/>
      <c r="ATM172" s="1531"/>
      <c r="ATN172" s="1531"/>
      <c r="ATO172" s="1531"/>
      <c r="ATP172" s="1531"/>
      <c r="ATQ172" s="1531"/>
      <c r="ATR172" s="1531"/>
      <c r="ATS172" s="1531"/>
      <c r="ATT172" s="1531"/>
      <c r="ATU172" s="1531"/>
      <c r="ATV172" s="1531"/>
      <c r="ATW172" s="1531"/>
      <c r="ATX172" s="1531"/>
      <c r="ATY172" s="1531"/>
      <c r="ATZ172" s="1531"/>
      <c r="AUA172" s="1531"/>
      <c r="AUB172" s="1531"/>
      <c r="AUC172" s="1531"/>
      <c r="AUD172" s="1531"/>
      <c r="AUE172" s="1531"/>
      <c r="AUF172" s="1531"/>
      <c r="AUG172" s="1531"/>
      <c r="AUH172" s="1531"/>
      <c r="AUI172" s="1531"/>
    </row>
    <row r="173" spans="1:1231" s="1406" customFormat="1" ht="31.75" customHeight="1" x14ac:dyDescent="0.75">
      <c r="A173" s="1606"/>
      <c r="B173" s="1660"/>
      <c r="C173" s="1571"/>
      <c r="D173" s="1572"/>
      <c r="E173" s="1553"/>
      <c r="F173" s="1553"/>
      <c r="G173" s="1479"/>
      <c r="H173" s="1479"/>
      <c r="I173" s="1554"/>
      <c r="J173" s="1555"/>
      <c r="K173" s="1556"/>
      <c r="L173" s="1661"/>
      <c r="M173" s="1558"/>
      <c r="N173" s="1661"/>
      <c r="O173" s="1655"/>
      <c r="P173" s="788"/>
      <c r="Q173" s="788"/>
      <c r="R173" s="1655"/>
      <c r="S173" s="1655"/>
      <c r="T173" s="1655"/>
      <c r="U173" s="1655"/>
      <c r="V173" s="1655"/>
      <c r="W173" s="1485"/>
      <c r="X173" s="1486"/>
      <c r="Y173" s="788"/>
      <c r="Z173" s="788"/>
      <c r="AA173" s="1433"/>
      <c r="AB173" s="788"/>
      <c r="AC173" s="788"/>
      <c r="AD173" s="1412"/>
      <c r="AE173" s="1412"/>
      <c r="AF173" s="1412"/>
      <c r="AG173" s="1486"/>
      <c r="AH173" s="1486"/>
      <c r="AI173" s="1486"/>
      <c r="AJ173" s="1486"/>
      <c r="AK173" s="1486"/>
      <c r="AL173" s="1413"/>
      <c r="AN173" s="1487"/>
      <c r="AO173" s="1487"/>
      <c r="AP173" s="1531"/>
      <c r="AQ173" s="1531"/>
      <c r="AR173" s="1531"/>
      <c r="AS173" s="1531"/>
      <c r="AT173" s="1531"/>
      <c r="AU173" s="1531"/>
      <c r="AV173" s="1531"/>
      <c r="AW173" s="1531"/>
      <c r="AX173" s="1531"/>
      <c r="AY173" s="1531"/>
      <c r="AZ173" s="1531"/>
      <c r="BA173" s="1531"/>
      <c r="BB173" s="1531"/>
      <c r="BC173" s="1531"/>
      <c r="BD173" s="1531"/>
      <c r="BE173" s="1531"/>
      <c r="BF173" s="1531"/>
      <c r="BG173" s="1531"/>
      <c r="BH173" s="1531"/>
      <c r="BI173" s="1531"/>
      <c r="BJ173" s="1531"/>
      <c r="BK173" s="1531"/>
      <c r="BL173" s="1531"/>
      <c r="BM173" s="1531"/>
      <c r="BN173" s="1531"/>
      <c r="BO173" s="1531"/>
      <c r="BP173" s="1531"/>
      <c r="BQ173" s="1531"/>
      <c r="BR173" s="1531"/>
      <c r="BS173" s="1531"/>
      <c r="BT173" s="1531"/>
      <c r="BU173" s="1531"/>
      <c r="BV173" s="1531"/>
      <c r="BW173" s="1531"/>
      <c r="BX173" s="1531"/>
      <c r="BY173" s="1531"/>
      <c r="BZ173" s="1531"/>
      <c r="CA173" s="1531"/>
      <c r="CB173" s="1531"/>
      <c r="CC173" s="1531"/>
      <c r="CD173" s="1531"/>
      <c r="CE173" s="1531"/>
      <c r="CF173" s="1531"/>
      <c r="CG173" s="1531"/>
      <c r="CH173" s="1531"/>
      <c r="CI173" s="1531"/>
      <c r="CJ173" s="1531"/>
      <c r="CK173" s="1531"/>
      <c r="CL173" s="1531"/>
      <c r="CM173" s="1531"/>
      <c r="CN173" s="1531"/>
      <c r="CO173" s="1531"/>
      <c r="CP173" s="1531"/>
      <c r="CQ173" s="1531"/>
      <c r="CR173" s="1531"/>
      <c r="CS173" s="1531"/>
      <c r="CT173" s="1531"/>
      <c r="CU173" s="1531"/>
      <c r="CV173" s="1531"/>
      <c r="CW173" s="1531"/>
      <c r="CX173" s="1531"/>
      <c r="CY173" s="1531"/>
      <c r="CZ173" s="1531"/>
      <c r="DA173" s="1531"/>
      <c r="DB173" s="1531"/>
      <c r="DC173" s="1531"/>
      <c r="DD173" s="1531"/>
      <c r="DE173" s="1531"/>
      <c r="DF173" s="1531"/>
      <c r="DG173" s="1531"/>
      <c r="DH173" s="1531"/>
      <c r="DI173" s="1531"/>
      <c r="DJ173" s="1531"/>
      <c r="DK173" s="1531"/>
      <c r="DL173" s="1531"/>
      <c r="DM173" s="1531"/>
      <c r="DN173" s="1531"/>
      <c r="DO173" s="1531"/>
      <c r="DP173" s="1531"/>
      <c r="DQ173" s="1531"/>
      <c r="DR173" s="1531"/>
      <c r="DS173" s="1531"/>
      <c r="DT173" s="1531"/>
      <c r="DU173" s="1531"/>
      <c r="DV173" s="1531"/>
      <c r="DW173" s="1531"/>
      <c r="DX173" s="1531"/>
      <c r="DY173" s="1531"/>
      <c r="DZ173" s="1531"/>
      <c r="EA173" s="1531"/>
      <c r="EB173" s="1531"/>
      <c r="EC173" s="1531"/>
      <c r="ED173" s="1531"/>
      <c r="EE173" s="1531"/>
      <c r="EF173" s="1531"/>
      <c r="EG173" s="1531"/>
      <c r="EH173" s="1531"/>
      <c r="EI173" s="1531"/>
      <c r="EJ173" s="1531"/>
      <c r="EK173" s="1531"/>
      <c r="EL173" s="1531"/>
      <c r="EM173" s="1531"/>
      <c r="EN173" s="1531"/>
      <c r="EO173" s="1531"/>
      <c r="EP173" s="1531"/>
      <c r="EQ173" s="1531"/>
      <c r="ER173" s="1531"/>
      <c r="ES173" s="1531"/>
      <c r="ET173" s="1531"/>
      <c r="EU173" s="1531"/>
      <c r="EV173" s="1531"/>
      <c r="EW173" s="1531"/>
      <c r="EX173" s="1531"/>
      <c r="EY173" s="1531"/>
      <c r="EZ173" s="1531"/>
      <c r="FA173" s="1531"/>
      <c r="FB173" s="1531"/>
      <c r="FC173" s="1531"/>
      <c r="FD173" s="1531"/>
      <c r="FE173" s="1531"/>
      <c r="FF173" s="1531"/>
      <c r="FG173" s="1531"/>
      <c r="FH173" s="1531"/>
      <c r="FI173" s="1531"/>
      <c r="FJ173" s="1531"/>
      <c r="FK173" s="1531"/>
      <c r="FL173" s="1531"/>
      <c r="FM173" s="1531"/>
      <c r="FN173" s="1531"/>
      <c r="FO173" s="1531"/>
      <c r="FP173" s="1531"/>
      <c r="FQ173" s="1531"/>
      <c r="FR173" s="1531"/>
      <c r="FS173" s="1531"/>
      <c r="FT173" s="1531"/>
      <c r="FU173" s="1531"/>
      <c r="FV173" s="1531"/>
      <c r="FW173" s="1531"/>
      <c r="FX173" s="1531"/>
      <c r="FY173" s="1531"/>
      <c r="FZ173" s="1531"/>
      <c r="GA173" s="1531"/>
      <c r="GB173" s="1531"/>
      <c r="GC173" s="1531"/>
      <c r="GD173" s="1531"/>
      <c r="GE173" s="1531"/>
      <c r="GF173" s="1531"/>
      <c r="GG173" s="1531"/>
      <c r="GH173" s="1531"/>
      <c r="GI173" s="1531"/>
      <c r="GJ173" s="1531"/>
      <c r="GK173" s="1531"/>
      <c r="GL173" s="1531"/>
      <c r="GM173" s="1531"/>
      <c r="GN173" s="1531"/>
      <c r="GO173" s="1531"/>
      <c r="GP173" s="1531"/>
      <c r="GQ173" s="1531"/>
      <c r="GR173" s="1531"/>
      <c r="GS173" s="1531"/>
      <c r="GT173" s="1531"/>
      <c r="GU173" s="1531"/>
      <c r="GV173" s="1531"/>
      <c r="GW173" s="1531"/>
      <c r="GX173" s="1531"/>
      <c r="GY173" s="1531"/>
      <c r="GZ173" s="1531"/>
      <c r="HA173" s="1531"/>
      <c r="HB173" s="1531"/>
      <c r="HC173" s="1531"/>
      <c r="HD173" s="1531"/>
      <c r="HE173" s="1531"/>
      <c r="HF173" s="1531"/>
      <c r="HG173" s="1531"/>
      <c r="HH173" s="1531"/>
      <c r="HI173" s="1531"/>
      <c r="HJ173" s="1531"/>
      <c r="HK173" s="1531"/>
      <c r="HL173" s="1531"/>
      <c r="HM173" s="1531"/>
      <c r="HN173" s="1531"/>
      <c r="HO173" s="1531"/>
      <c r="HP173" s="1531"/>
      <c r="HQ173" s="1531"/>
      <c r="HR173" s="1531"/>
      <c r="HS173" s="1531"/>
      <c r="HT173" s="1531"/>
      <c r="HU173" s="1531"/>
      <c r="HV173" s="1531"/>
      <c r="HW173" s="1531"/>
      <c r="HX173" s="1531"/>
      <c r="HY173" s="1531"/>
      <c r="HZ173" s="1531"/>
      <c r="IA173" s="1531"/>
      <c r="IB173" s="1531"/>
      <c r="IC173" s="1531"/>
      <c r="ID173" s="1531"/>
      <c r="IE173" s="1531"/>
      <c r="IF173" s="1531"/>
      <c r="IG173" s="1531"/>
      <c r="IH173" s="1531"/>
      <c r="II173" s="1531"/>
      <c r="IJ173" s="1531"/>
      <c r="IK173" s="1531"/>
      <c r="IL173" s="1531"/>
      <c r="IM173" s="1531"/>
      <c r="IN173" s="1531"/>
      <c r="IO173" s="1531"/>
      <c r="IP173" s="1531"/>
      <c r="IQ173" s="1531"/>
      <c r="IR173" s="1531"/>
      <c r="IS173" s="1531"/>
      <c r="IT173" s="1531"/>
      <c r="IU173" s="1531"/>
      <c r="IV173" s="1531"/>
      <c r="IW173" s="1531"/>
      <c r="IX173" s="1531"/>
      <c r="IY173" s="1531"/>
      <c r="IZ173" s="1531"/>
      <c r="JA173" s="1531"/>
      <c r="JB173" s="1531"/>
      <c r="JC173" s="1531"/>
      <c r="JD173" s="1531"/>
      <c r="JE173" s="1531"/>
      <c r="JF173" s="1531"/>
      <c r="JG173" s="1531"/>
      <c r="JH173" s="1531"/>
      <c r="JI173" s="1531"/>
      <c r="JJ173" s="1531"/>
      <c r="JK173" s="1531"/>
      <c r="JL173" s="1531"/>
      <c r="JM173" s="1531"/>
      <c r="JN173" s="1531"/>
      <c r="JO173" s="1531"/>
      <c r="JP173" s="1531"/>
      <c r="JQ173" s="1531"/>
      <c r="JR173" s="1531"/>
      <c r="JS173" s="1531"/>
      <c r="JT173" s="1531"/>
      <c r="JU173" s="1531"/>
      <c r="JV173" s="1531"/>
      <c r="JW173" s="1531"/>
      <c r="JX173" s="1531"/>
      <c r="JY173" s="1531"/>
      <c r="JZ173" s="1531"/>
      <c r="KA173" s="1531"/>
      <c r="KB173" s="1531"/>
      <c r="KC173" s="1531"/>
      <c r="KD173" s="1531"/>
      <c r="KE173" s="1531"/>
      <c r="KF173" s="1531"/>
      <c r="KG173" s="1531"/>
      <c r="KH173" s="1531"/>
      <c r="KI173" s="1531"/>
      <c r="KJ173" s="1531"/>
      <c r="KK173" s="1531"/>
      <c r="KL173" s="1531"/>
      <c r="KM173" s="1531"/>
      <c r="KN173" s="1531"/>
      <c r="KO173" s="1531"/>
      <c r="KP173" s="1531"/>
      <c r="KQ173" s="1531"/>
      <c r="KR173" s="1531"/>
      <c r="KS173" s="1531"/>
      <c r="KT173" s="1531"/>
      <c r="KU173" s="1531"/>
      <c r="KV173" s="1531"/>
      <c r="KW173" s="1531"/>
      <c r="KX173" s="1531"/>
      <c r="KY173" s="1531"/>
      <c r="KZ173" s="1531"/>
      <c r="LA173" s="1531"/>
      <c r="LB173" s="1531"/>
      <c r="LC173" s="1531"/>
      <c r="LD173" s="1531"/>
      <c r="LE173" s="1531"/>
      <c r="LF173" s="1531"/>
      <c r="LG173" s="1531"/>
      <c r="LH173" s="1531"/>
      <c r="LI173" s="1531"/>
      <c r="LJ173" s="1531"/>
      <c r="LK173" s="1531"/>
      <c r="LL173" s="1531"/>
      <c r="LM173" s="1531"/>
      <c r="LN173" s="1531"/>
      <c r="LO173" s="1531"/>
      <c r="LP173" s="1531"/>
      <c r="LQ173" s="1531"/>
      <c r="LR173" s="1531"/>
      <c r="LS173" s="1531"/>
      <c r="LT173" s="1531"/>
      <c r="LU173" s="1531"/>
      <c r="LV173" s="1531"/>
      <c r="LW173" s="1531"/>
      <c r="LX173" s="1531"/>
      <c r="LY173" s="1531"/>
      <c r="LZ173" s="1531"/>
      <c r="MA173" s="1531"/>
      <c r="MB173" s="1531"/>
      <c r="MC173" s="1531"/>
      <c r="MD173" s="1531"/>
      <c r="ME173" s="1531"/>
      <c r="MF173" s="1531"/>
      <c r="MG173" s="1531"/>
      <c r="MH173" s="1531"/>
      <c r="MI173" s="1531"/>
      <c r="MJ173" s="1531"/>
      <c r="MK173" s="1531"/>
      <c r="ML173" s="1531"/>
      <c r="MM173" s="1531"/>
      <c r="MN173" s="1531"/>
      <c r="MO173" s="1531"/>
      <c r="MP173" s="1531"/>
      <c r="MQ173" s="1531"/>
      <c r="MR173" s="1531"/>
      <c r="MS173" s="1531"/>
      <c r="MT173" s="1531"/>
      <c r="MU173" s="1531"/>
      <c r="MV173" s="1531"/>
      <c r="MW173" s="1531"/>
      <c r="MX173" s="1531"/>
      <c r="MY173" s="1531"/>
      <c r="MZ173" s="1531"/>
      <c r="NA173" s="1531"/>
      <c r="NB173" s="1531"/>
      <c r="NC173" s="1531"/>
      <c r="ND173" s="1531"/>
      <c r="NE173" s="1531"/>
      <c r="NF173" s="1531"/>
      <c r="NG173" s="1531"/>
      <c r="NH173" s="1531"/>
      <c r="NI173" s="1531"/>
      <c r="NJ173" s="1531"/>
      <c r="NK173" s="1531"/>
      <c r="NL173" s="1531"/>
      <c r="NM173" s="1531"/>
      <c r="NN173" s="1531"/>
      <c r="NO173" s="1531"/>
      <c r="NP173" s="1531"/>
      <c r="NQ173" s="1531"/>
      <c r="NR173" s="1531"/>
      <c r="NS173" s="1531"/>
      <c r="NT173" s="1531"/>
      <c r="NU173" s="1531"/>
      <c r="NV173" s="1531"/>
      <c r="NW173" s="1531"/>
      <c r="NX173" s="1531"/>
      <c r="NY173" s="1531"/>
      <c r="NZ173" s="1531"/>
      <c r="OA173" s="1531"/>
      <c r="OB173" s="1531"/>
      <c r="OC173" s="1531"/>
      <c r="OD173" s="1531"/>
      <c r="OE173" s="1531"/>
      <c r="OF173" s="1531"/>
      <c r="OG173" s="1531"/>
      <c r="OH173" s="1531"/>
      <c r="OI173" s="1531"/>
      <c r="OJ173" s="1531"/>
      <c r="OK173" s="1531"/>
      <c r="OL173" s="1531"/>
      <c r="OM173" s="1531"/>
      <c r="ON173" s="1531"/>
      <c r="OO173" s="1531"/>
      <c r="OP173" s="1531"/>
      <c r="OQ173" s="1531"/>
      <c r="OR173" s="1531"/>
      <c r="OS173" s="1531"/>
      <c r="OT173" s="1531"/>
      <c r="OU173" s="1531"/>
      <c r="OV173" s="1531"/>
      <c r="OW173" s="1531"/>
      <c r="OX173" s="1531"/>
      <c r="OY173" s="1531"/>
      <c r="OZ173" s="1531"/>
      <c r="PA173" s="1531"/>
      <c r="PB173" s="1531"/>
      <c r="PC173" s="1531"/>
      <c r="PD173" s="1531"/>
      <c r="PE173" s="1531"/>
      <c r="PF173" s="1531"/>
      <c r="PG173" s="1531"/>
      <c r="PH173" s="1531"/>
      <c r="PI173" s="1531"/>
      <c r="PJ173" s="1531"/>
      <c r="PK173" s="1531"/>
      <c r="PL173" s="1531"/>
      <c r="PM173" s="1531"/>
      <c r="PN173" s="1531"/>
      <c r="PO173" s="1531"/>
      <c r="PP173" s="1531"/>
      <c r="PQ173" s="1531"/>
      <c r="PR173" s="1531"/>
      <c r="PS173" s="1531"/>
      <c r="PT173" s="1531"/>
      <c r="PU173" s="1531"/>
      <c r="PV173" s="1531"/>
      <c r="PW173" s="1531"/>
      <c r="PX173" s="1531"/>
      <c r="PY173" s="1531"/>
      <c r="PZ173" s="1531"/>
      <c r="QA173" s="1531"/>
      <c r="QB173" s="1531"/>
      <c r="QC173" s="1531"/>
      <c r="QD173" s="1531"/>
      <c r="QE173" s="1531"/>
      <c r="QF173" s="1531"/>
      <c r="QG173" s="1531"/>
      <c r="QH173" s="1531"/>
      <c r="QI173" s="1531"/>
      <c r="QJ173" s="1531"/>
      <c r="QK173" s="1531"/>
      <c r="QL173" s="1531"/>
      <c r="QM173" s="1531"/>
      <c r="QN173" s="1531"/>
      <c r="QO173" s="1531"/>
      <c r="QP173" s="1531"/>
      <c r="QQ173" s="1531"/>
      <c r="QR173" s="1531"/>
      <c r="QS173" s="1531"/>
      <c r="QT173" s="1531"/>
      <c r="QU173" s="1531"/>
      <c r="QV173" s="1531"/>
      <c r="QW173" s="1531"/>
      <c r="QX173" s="1531"/>
      <c r="QY173" s="1531"/>
      <c r="QZ173" s="1531"/>
      <c r="RA173" s="1531"/>
      <c r="RB173" s="1531"/>
      <c r="RC173" s="1531"/>
      <c r="RD173" s="1531"/>
      <c r="RE173" s="1531"/>
      <c r="RF173" s="1531"/>
      <c r="RG173" s="1531"/>
      <c r="RH173" s="1531"/>
      <c r="RI173" s="1531"/>
      <c r="RJ173" s="1531"/>
      <c r="RK173" s="1531"/>
      <c r="RL173" s="1531"/>
      <c r="RM173" s="1531"/>
      <c r="RN173" s="1531"/>
      <c r="RO173" s="1531"/>
      <c r="RP173" s="1531"/>
      <c r="RQ173" s="1531"/>
      <c r="RR173" s="1531"/>
      <c r="RS173" s="1531"/>
      <c r="RT173" s="1531"/>
      <c r="RU173" s="1531"/>
      <c r="RV173" s="1531"/>
      <c r="RW173" s="1531"/>
      <c r="RX173" s="1531"/>
      <c r="RY173" s="1531"/>
      <c r="RZ173" s="1531"/>
      <c r="SA173" s="1531"/>
      <c r="SB173" s="1531"/>
      <c r="SC173" s="1531"/>
      <c r="SD173" s="1531"/>
      <c r="SE173" s="1531"/>
      <c r="SF173" s="1531"/>
      <c r="SG173" s="1531"/>
      <c r="SH173" s="1531"/>
      <c r="SI173" s="1531"/>
      <c r="SJ173" s="1531"/>
      <c r="SK173" s="1531"/>
      <c r="SL173" s="1531"/>
      <c r="SM173" s="1531"/>
      <c r="SN173" s="1531"/>
      <c r="SO173" s="1531"/>
      <c r="SP173" s="1531"/>
      <c r="SQ173" s="1531"/>
      <c r="SR173" s="1531"/>
      <c r="SS173" s="1531"/>
      <c r="ST173" s="1531"/>
      <c r="SU173" s="1531"/>
      <c r="SV173" s="1531"/>
      <c r="SW173" s="1531"/>
      <c r="SX173" s="1531"/>
      <c r="SY173" s="1531"/>
      <c r="SZ173" s="1531"/>
      <c r="TA173" s="1531"/>
      <c r="TB173" s="1531"/>
      <c r="TC173" s="1531"/>
      <c r="TD173" s="1531"/>
      <c r="TE173" s="1531"/>
      <c r="TF173" s="1531"/>
      <c r="TG173" s="1531"/>
      <c r="TH173" s="1531"/>
      <c r="TI173" s="1531"/>
      <c r="TJ173" s="1531"/>
      <c r="TK173" s="1531"/>
      <c r="TL173" s="1531"/>
      <c r="TM173" s="1531"/>
      <c r="TN173" s="1531"/>
      <c r="TO173" s="1531"/>
      <c r="TP173" s="1531"/>
      <c r="TQ173" s="1531"/>
      <c r="TR173" s="1531"/>
      <c r="TS173" s="1531"/>
      <c r="TT173" s="1531"/>
      <c r="TU173" s="1531"/>
      <c r="TV173" s="1531"/>
      <c r="TW173" s="1531"/>
      <c r="TX173" s="1531"/>
      <c r="TY173" s="1531"/>
      <c r="TZ173" s="1531"/>
      <c r="UA173" s="1531"/>
      <c r="UB173" s="1531"/>
      <c r="UC173" s="1531"/>
      <c r="UD173" s="1531"/>
      <c r="UE173" s="1531"/>
      <c r="UF173" s="1531"/>
      <c r="UG173" s="1531"/>
      <c r="UH173" s="1531"/>
      <c r="UI173" s="1531"/>
      <c r="UJ173" s="1531"/>
      <c r="UK173" s="1531"/>
      <c r="UL173" s="1531"/>
      <c r="UM173" s="1531"/>
      <c r="UN173" s="1531"/>
      <c r="UO173" s="1531"/>
      <c r="UP173" s="1531"/>
      <c r="UQ173" s="1531"/>
      <c r="UR173" s="1531"/>
      <c r="US173" s="1531"/>
      <c r="UT173" s="1531"/>
      <c r="UU173" s="1531"/>
      <c r="UV173" s="1531"/>
      <c r="UW173" s="1531"/>
      <c r="UX173" s="1531"/>
      <c r="UY173" s="1531"/>
      <c r="UZ173" s="1531"/>
      <c r="VA173" s="1531"/>
      <c r="VB173" s="1531"/>
      <c r="VC173" s="1531"/>
      <c r="VD173" s="1531"/>
      <c r="VE173" s="1531"/>
      <c r="VF173" s="1531"/>
      <c r="VG173" s="1531"/>
      <c r="VH173" s="1531"/>
      <c r="VI173" s="1531"/>
      <c r="VJ173" s="1531"/>
      <c r="VK173" s="1531"/>
      <c r="VL173" s="1531"/>
      <c r="VM173" s="1531"/>
      <c r="VN173" s="1531"/>
      <c r="VO173" s="1531"/>
      <c r="VP173" s="1531"/>
      <c r="VQ173" s="1531"/>
      <c r="VR173" s="1531"/>
      <c r="VS173" s="1531"/>
      <c r="VT173" s="1531"/>
      <c r="VU173" s="1531"/>
      <c r="VV173" s="1531"/>
      <c r="VW173" s="1531"/>
      <c r="VX173" s="1531"/>
      <c r="VY173" s="1531"/>
      <c r="VZ173" s="1531"/>
      <c r="WA173" s="1531"/>
      <c r="WB173" s="1531"/>
      <c r="WC173" s="1531"/>
      <c r="WD173" s="1531"/>
      <c r="WE173" s="1531"/>
      <c r="WF173" s="1531"/>
      <c r="WG173" s="1531"/>
      <c r="WH173" s="1531"/>
      <c r="WI173" s="1531"/>
      <c r="WJ173" s="1531"/>
      <c r="WK173" s="1531"/>
      <c r="WL173" s="1531"/>
      <c r="WM173" s="1531"/>
      <c r="WN173" s="1531"/>
      <c r="WO173" s="1531"/>
      <c r="WP173" s="1531"/>
      <c r="WQ173" s="1531"/>
      <c r="WR173" s="1531"/>
      <c r="WS173" s="1531"/>
      <c r="WT173" s="1531"/>
      <c r="WU173" s="1531"/>
      <c r="WV173" s="1531"/>
      <c r="WW173" s="1531"/>
      <c r="WX173" s="1531"/>
      <c r="WY173" s="1531"/>
      <c r="WZ173" s="1531"/>
      <c r="XA173" s="1531"/>
      <c r="XB173" s="1531"/>
      <c r="XC173" s="1531"/>
      <c r="XD173" s="1531"/>
      <c r="XE173" s="1531"/>
      <c r="XF173" s="1531"/>
      <c r="XG173" s="1531"/>
      <c r="XH173" s="1531"/>
      <c r="XI173" s="1531"/>
      <c r="XJ173" s="1531"/>
      <c r="XK173" s="1531"/>
      <c r="XL173" s="1531"/>
      <c r="XM173" s="1531"/>
      <c r="XN173" s="1531"/>
      <c r="XO173" s="1531"/>
      <c r="XP173" s="1531"/>
      <c r="XQ173" s="1531"/>
      <c r="XR173" s="1531"/>
      <c r="XS173" s="1531"/>
      <c r="XT173" s="1531"/>
      <c r="XU173" s="1531"/>
      <c r="XV173" s="1531"/>
      <c r="XW173" s="1531"/>
      <c r="XX173" s="1531"/>
      <c r="XY173" s="1531"/>
      <c r="XZ173" s="1531"/>
      <c r="YA173" s="1531"/>
      <c r="YB173" s="1531"/>
      <c r="YC173" s="1531"/>
      <c r="YD173" s="1531"/>
      <c r="YE173" s="1531"/>
      <c r="YF173" s="1531"/>
      <c r="YG173" s="1531"/>
      <c r="YH173" s="1531"/>
      <c r="YI173" s="1531"/>
      <c r="YJ173" s="1531"/>
      <c r="YK173" s="1531"/>
      <c r="YL173" s="1531"/>
      <c r="YM173" s="1531"/>
      <c r="YN173" s="1531"/>
      <c r="YO173" s="1531"/>
      <c r="YP173" s="1531"/>
      <c r="YQ173" s="1531"/>
      <c r="YR173" s="1531"/>
      <c r="YS173" s="1531"/>
      <c r="YT173" s="1531"/>
      <c r="YU173" s="1531"/>
      <c r="YV173" s="1531"/>
      <c r="YW173" s="1531"/>
      <c r="YX173" s="1531"/>
      <c r="YY173" s="1531"/>
      <c r="YZ173" s="1531"/>
      <c r="ZA173" s="1531"/>
      <c r="ZB173" s="1531"/>
      <c r="ZC173" s="1531"/>
      <c r="ZD173" s="1531"/>
      <c r="ZE173" s="1531"/>
      <c r="ZF173" s="1531"/>
      <c r="ZG173" s="1531"/>
      <c r="ZH173" s="1531"/>
      <c r="ZI173" s="1531"/>
      <c r="ZJ173" s="1531"/>
      <c r="ZK173" s="1531"/>
      <c r="ZL173" s="1531"/>
      <c r="ZM173" s="1531"/>
      <c r="ZN173" s="1531"/>
      <c r="ZO173" s="1531"/>
      <c r="ZP173" s="1531"/>
      <c r="ZQ173" s="1531"/>
      <c r="ZR173" s="1531"/>
      <c r="ZS173" s="1531"/>
      <c r="ZT173" s="1531"/>
      <c r="ZU173" s="1531"/>
      <c r="ZV173" s="1531"/>
      <c r="ZW173" s="1531"/>
      <c r="ZX173" s="1531"/>
      <c r="ZY173" s="1531"/>
      <c r="ZZ173" s="1531"/>
      <c r="AAA173" s="1531"/>
      <c r="AAB173" s="1531"/>
      <c r="AAC173" s="1531"/>
      <c r="AAD173" s="1531"/>
      <c r="AAE173" s="1531"/>
      <c r="AAF173" s="1531"/>
      <c r="AAG173" s="1531"/>
      <c r="AAH173" s="1531"/>
      <c r="AAI173" s="1531"/>
      <c r="AAJ173" s="1531"/>
      <c r="AAK173" s="1531"/>
      <c r="AAL173" s="1531"/>
      <c r="AAM173" s="1531"/>
      <c r="AAN173" s="1531"/>
      <c r="AAO173" s="1531"/>
      <c r="AAP173" s="1531"/>
      <c r="AAQ173" s="1531"/>
      <c r="AAR173" s="1531"/>
      <c r="AAS173" s="1531"/>
      <c r="AAT173" s="1531"/>
      <c r="AAU173" s="1531"/>
      <c r="AAV173" s="1531"/>
      <c r="AAW173" s="1531"/>
      <c r="AAX173" s="1531"/>
      <c r="AAY173" s="1531"/>
      <c r="AAZ173" s="1531"/>
      <c r="ABA173" s="1531"/>
      <c r="ABB173" s="1531"/>
      <c r="ABC173" s="1531"/>
      <c r="ABD173" s="1531"/>
      <c r="ABE173" s="1531"/>
      <c r="ABF173" s="1531"/>
      <c r="ABG173" s="1531"/>
      <c r="ABH173" s="1531"/>
      <c r="ABI173" s="1531"/>
      <c r="ABJ173" s="1531"/>
      <c r="ABK173" s="1531"/>
      <c r="ABL173" s="1531"/>
      <c r="ABM173" s="1531"/>
      <c r="ABN173" s="1531"/>
      <c r="ABO173" s="1531"/>
      <c r="ABP173" s="1531"/>
      <c r="ABQ173" s="1531"/>
      <c r="ABR173" s="1531"/>
      <c r="ABS173" s="1531"/>
      <c r="ABT173" s="1531"/>
      <c r="ABU173" s="1531"/>
      <c r="ABV173" s="1531"/>
      <c r="ABW173" s="1531"/>
      <c r="ABX173" s="1531"/>
      <c r="ABY173" s="1531"/>
      <c r="ABZ173" s="1531"/>
      <c r="ACA173" s="1531"/>
      <c r="ACB173" s="1531"/>
      <c r="ACC173" s="1531"/>
      <c r="ACD173" s="1531"/>
      <c r="ACE173" s="1531"/>
      <c r="ACF173" s="1531"/>
      <c r="ACG173" s="1531"/>
      <c r="ACH173" s="1531"/>
      <c r="ACI173" s="1531"/>
      <c r="ACJ173" s="1531"/>
      <c r="ACK173" s="1531"/>
      <c r="ACL173" s="1531"/>
      <c r="ACM173" s="1531"/>
      <c r="ACN173" s="1531"/>
      <c r="ACO173" s="1531"/>
      <c r="ACP173" s="1531"/>
      <c r="ACQ173" s="1531"/>
      <c r="ACR173" s="1531"/>
      <c r="ACS173" s="1531"/>
      <c r="ACT173" s="1531"/>
      <c r="ACU173" s="1531"/>
      <c r="ACV173" s="1531"/>
      <c r="ACW173" s="1531"/>
      <c r="ACX173" s="1531"/>
      <c r="ACY173" s="1531"/>
      <c r="ACZ173" s="1531"/>
      <c r="ADA173" s="1531"/>
      <c r="ADB173" s="1531"/>
      <c r="ADC173" s="1531"/>
      <c r="ADD173" s="1531"/>
      <c r="ADE173" s="1531"/>
      <c r="ADF173" s="1531"/>
      <c r="ADG173" s="1531"/>
      <c r="ADH173" s="1531"/>
      <c r="ADI173" s="1531"/>
      <c r="ADJ173" s="1531"/>
      <c r="ADK173" s="1531"/>
      <c r="ADL173" s="1531"/>
      <c r="ADM173" s="1531"/>
      <c r="ADN173" s="1531"/>
      <c r="ADO173" s="1531"/>
      <c r="ADP173" s="1531"/>
      <c r="ADQ173" s="1531"/>
      <c r="ADR173" s="1531"/>
      <c r="ADS173" s="1531"/>
      <c r="ADT173" s="1531"/>
      <c r="ADU173" s="1531"/>
      <c r="ADV173" s="1531"/>
      <c r="ADW173" s="1531"/>
      <c r="ADX173" s="1531"/>
      <c r="ADY173" s="1531"/>
      <c r="ADZ173" s="1531"/>
      <c r="AEA173" s="1531"/>
      <c r="AEB173" s="1531"/>
      <c r="AEC173" s="1531"/>
      <c r="AED173" s="1531"/>
      <c r="AEE173" s="1531"/>
      <c r="AEF173" s="1531"/>
      <c r="AEG173" s="1531"/>
      <c r="AEH173" s="1531"/>
      <c r="AEI173" s="1531"/>
      <c r="AEJ173" s="1531"/>
      <c r="AEK173" s="1531"/>
      <c r="AEL173" s="1531"/>
      <c r="AEM173" s="1531"/>
      <c r="AEN173" s="1531"/>
      <c r="AEO173" s="1531"/>
      <c r="AEP173" s="1531"/>
      <c r="AEQ173" s="1531"/>
      <c r="AER173" s="1531"/>
      <c r="AES173" s="1531"/>
      <c r="AET173" s="1531"/>
      <c r="AEU173" s="1531"/>
      <c r="AEV173" s="1531"/>
      <c r="AEW173" s="1531"/>
      <c r="AEX173" s="1531"/>
      <c r="AEY173" s="1531"/>
      <c r="AEZ173" s="1531"/>
      <c r="AFA173" s="1531"/>
      <c r="AFB173" s="1531"/>
      <c r="AFC173" s="1531"/>
      <c r="AFD173" s="1531"/>
      <c r="AFE173" s="1531"/>
      <c r="AFF173" s="1531"/>
      <c r="AFG173" s="1531"/>
      <c r="AFH173" s="1531"/>
      <c r="AFI173" s="1531"/>
      <c r="AFJ173" s="1531"/>
      <c r="AFK173" s="1531"/>
      <c r="AFL173" s="1531"/>
      <c r="AFM173" s="1531"/>
      <c r="AFN173" s="1531"/>
      <c r="AFO173" s="1531"/>
      <c r="AFP173" s="1531"/>
      <c r="AFQ173" s="1531"/>
      <c r="AFR173" s="1531"/>
      <c r="AFS173" s="1531"/>
      <c r="AFT173" s="1531"/>
      <c r="AFU173" s="1531"/>
      <c r="AFV173" s="1531"/>
      <c r="AFW173" s="1531"/>
      <c r="AFX173" s="1531"/>
      <c r="AFY173" s="1531"/>
      <c r="AFZ173" s="1531"/>
      <c r="AGA173" s="1531"/>
      <c r="AGB173" s="1531"/>
      <c r="AGC173" s="1531"/>
      <c r="AGD173" s="1531"/>
      <c r="AGE173" s="1531"/>
      <c r="AGF173" s="1531"/>
      <c r="AGG173" s="1531"/>
      <c r="AGH173" s="1531"/>
      <c r="AGI173" s="1531"/>
      <c r="AGJ173" s="1531"/>
      <c r="AGK173" s="1531"/>
      <c r="AGL173" s="1531"/>
      <c r="AGM173" s="1531"/>
      <c r="AGN173" s="1531"/>
      <c r="AGO173" s="1531"/>
      <c r="AGP173" s="1531"/>
      <c r="AGQ173" s="1531"/>
      <c r="AGR173" s="1531"/>
      <c r="AGS173" s="1531"/>
      <c r="AGT173" s="1531"/>
      <c r="AGU173" s="1531"/>
      <c r="AGV173" s="1531"/>
      <c r="AGW173" s="1531"/>
      <c r="AGX173" s="1531"/>
      <c r="AGY173" s="1531"/>
      <c r="AGZ173" s="1531"/>
      <c r="AHA173" s="1531"/>
      <c r="AHB173" s="1531"/>
      <c r="AHC173" s="1531"/>
      <c r="AHD173" s="1531"/>
      <c r="AHE173" s="1531"/>
      <c r="AHF173" s="1531"/>
      <c r="AHG173" s="1531"/>
      <c r="AHH173" s="1531"/>
      <c r="AHI173" s="1531"/>
      <c r="AHJ173" s="1531"/>
      <c r="AHK173" s="1531"/>
      <c r="AHL173" s="1531"/>
      <c r="AHM173" s="1531"/>
      <c r="AHN173" s="1531"/>
      <c r="AHO173" s="1531"/>
      <c r="AHP173" s="1531"/>
      <c r="AHQ173" s="1531"/>
      <c r="AHR173" s="1531"/>
      <c r="AHS173" s="1531"/>
      <c r="AHT173" s="1531"/>
      <c r="AHU173" s="1531"/>
      <c r="AHV173" s="1531"/>
      <c r="AHW173" s="1531"/>
      <c r="AHX173" s="1531"/>
      <c r="AHY173" s="1531"/>
      <c r="AHZ173" s="1531"/>
      <c r="AIA173" s="1531"/>
      <c r="AIB173" s="1531"/>
      <c r="AIC173" s="1531"/>
      <c r="AID173" s="1531"/>
      <c r="AIE173" s="1531"/>
      <c r="AIF173" s="1531"/>
      <c r="AIG173" s="1531"/>
      <c r="AIH173" s="1531"/>
      <c r="AII173" s="1531"/>
      <c r="AIJ173" s="1531"/>
      <c r="AIK173" s="1531"/>
      <c r="AIL173" s="1531"/>
      <c r="AIM173" s="1531"/>
      <c r="AIN173" s="1531"/>
      <c r="AIO173" s="1531"/>
      <c r="AIP173" s="1531"/>
      <c r="AIQ173" s="1531"/>
      <c r="AIR173" s="1531"/>
      <c r="AIS173" s="1531"/>
      <c r="AIT173" s="1531"/>
      <c r="AIU173" s="1531"/>
      <c r="AIV173" s="1531"/>
      <c r="AIW173" s="1531"/>
      <c r="AIX173" s="1531"/>
      <c r="AIY173" s="1531"/>
      <c r="AIZ173" s="1531"/>
      <c r="AJA173" s="1531"/>
      <c r="AJB173" s="1531"/>
      <c r="AJC173" s="1531"/>
      <c r="AJD173" s="1531"/>
      <c r="AJE173" s="1531"/>
      <c r="AJF173" s="1531"/>
      <c r="AJG173" s="1531"/>
      <c r="AJH173" s="1531"/>
      <c r="AJI173" s="1531"/>
      <c r="AJJ173" s="1531"/>
      <c r="AJK173" s="1531"/>
      <c r="AJL173" s="1531"/>
      <c r="AJM173" s="1531"/>
      <c r="AJN173" s="1531"/>
      <c r="AJO173" s="1531"/>
      <c r="AJP173" s="1531"/>
      <c r="AJQ173" s="1531"/>
      <c r="AJR173" s="1531"/>
      <c r="AJS173" s="1531"/>
      <c r="AJT173" s="1531"/>
      <c r="AJU173" s="1531"/>
      <c r="AJV173" s="1531"/>
      <c r="AJW173" s="1531"/>
      <c r="AJX173" s="1531"/>
      <c r="AJY173" s="1531"/>
      <c r="AJZ173" s="1531"/>
      <c r="AKA173" s="1531"/>
      <c r="AKB173" s="1531"/>
      <c r="AKC173" s="1531"/>
      <c r="AKD173" s="1531"/>
      <c r="AKE173" s="1531"/>
      <c r="AKF173" s="1531"/>
      <c r="AKG173" s="1531"/>
      <c r="AKH173" s="1531"/>
      <c r="AKI173" s="1531"/>
      <c r="AKJ173" s="1531"/>
      <c r="AKK173" s="1531"/>
      <c r="AKL173" s="1531"/>
      <c r="AKM173" s="1531"/>
      <c r="AKN173" s="1531"/>
      <c r="AKO173" s="1531"/>
      <c r="AKP173" s="1531"/>
      <c r="AKQ173" s="1531"/>
      <c r="AKR173" s="1531"/>
      <c r="AKS173" s="1531"/>
      <c r="AKT173" s="1531"/>
      <c r="AKU173" s="1531"/>
      <c r="AKV173" s="1531"/>
      <c r="AKW173" s="1531"/>
      <c r="AKX173" s="1531"/>
      <c r="AKY173" s="1531"/>
      <c r="AKZ173" s="1531"/>
      <c r="ALA173" s="1531"/>
      <c r="ALB173" s="1531"/>
      <c r="ALC173" s="1531"/>
      <c r="ALD173" s="1531"/>
      <c r="ALE173" s="1531"/>
      <c r="ALF173" s="1531"/>
      <c r="ALG173" s="1531"/>
      <c r="ALH173" s="1531"/>
      <c r="ALI173" s="1531"/>
      <c r="ALJ173" s="1531"/>
      <c r="ALK173" s="1531"/>
      <c r="ALL173" s="1531"/>
      <c r="ALM173" s="1531"/>
      <c r="ALN173" s="1531"/>
      <c r="ALO173" s="1531"/>
      <c r="ALP173" s="1531"/>
      <c r="ALQ173" s="1531"/>
      <c r="ALR173" s="1531"/>
      <c r="ALS173" s="1531"/>
      <c r="ALT173" s="1531"/>
      <c r="ALU173" s="1531"/>
      <c r="ALV173" s="1531"/>
      <c r="ALW173" s="1531"/>
      <c r="ALX173" s="1531"/>
      <c r="ALY173" s="1531"/>
      <c r="ALZ173" s="1531"/>
      <c r="AMA173" s="1531"/>
      <c r="AMB173" s="1531"/>
      <c r="AMC173" s="1531"/>
      <c r="AMD173" s="1531"/>
      <c r="AME173" s="1531"/>
      <c r="AMF173" s="1531"/>
      <c r="AMG173" s="1531"/>
      <c r="AMH173" s="1531"/>
      <c r="AMI173" s="1531"/>
      <c r="AMJ173" s="1531"/>
      <c r="AMK173" s="1531"/>
      <c r="AML173" s="1531"/>
      <c r="AMM173" s="1531"/>
      <c r="AMN173" s="1531"/>
      <c r="AMO173" s="1531"/>
      <c r="AMP173" s="1531"/>
      <c r="AMQ173" s="1531"/>
      <c r="AMR173" s="1531"/>
      <c r="AMS173" s="1531"/>
      <c r="AMT173" s="1531"/>
      <c r="AMU173" s="1531"/>
      <c r="AMV173" s="1531"/>
      <c r="AMW173" s="1531"/>
      <c r="AMX173" s="1531"/>
      <c r="AMY173" s="1531"/>
      <c r="AMZ173" s="1531"/>
      <c r="ANA173" s="1531"/>
      <c r="ANB173" s="1531"/>
      <c r="ANC173" s="1531"/>
      <c r="AND173" s="1531"/>
      <c r="ANE173" s="1531"/>
      <c r="ANF173" s="1531"/>
      <c r="ANG173" s="1531"/>
      <c r="ANH173" s="1531"/>
      <c r="ANI173" s="1531"/>
      <c r="ANJ173" s="1531"/>
      <c r="ANK173" s="1531"/>
      <c r="ANL173" s="1531"/>
      <c r="ANM173" s="1531"/>
      <c r="ANN173" s="1531"/>
      <c r="ANO173" s="1531"/>
      <c r="ANP173" s="1531"/>
      <c r="ANQ173" s="1531"/>
      <c r="ANR173" s="1531"/>
      <c r="ANS173" s="1531"/>
      <c r="ANT173" s="1531"/>
      <c r="ANU173" s="1531"/>
      <c r="ANV173" s="1531"/>
      <c r="ANW173" s="1531"/>
      <c r="ANX173" s="1531"/>
      <c r="ANY173" s="1531"/>
      <c r="ANZ173" s="1531"/>
      <c r="AOA173" s="1531"/>
      <c r="AOB173" s="1531"/>
      <c r="AOC173" s="1531"/>
      <c r="AOD173" s="1531"/>
      <c r="AOE173" s="1531"/>
      <c r="AOF173" s="1531"/>
      <c r="AOG173" s="1531"/>
      <c r="AOH173" s="1531"/>
      <c r="AOI173" s="1531"/>
      <c r="AOJ173" s="1531"/>
      <c r="AOK173" s="1531"/>
      <c r="AOL173" s="1531"/>
      <c r="AOM173" s="1531"/>
      <c r="AON173" s="1531"/>
      <c r="AOO173" s="1531"/>
      <c r="AOP173" s="1531"/>
      <c r="AOQ173" s="1531"/>
      <c r="AOR173" s="1531"/>
      <c r="AOS173" s="1531"/>
      <c r="AOT173" s="1531"/>
      <c r="AOU173" s="1531"/>
      <c r="AOV173" s="1531"/>
      <c r="AOW173" s="1531"/>
      <c r="AOX173" s="1531"/>
      <c r="AOY173" s="1531"/>
      <c r="AOZ173" s="1531"/>
      <c r="APA173" s="1531"/>
      <c r="APB173" s="1531"/>
      <c r="APC173" s="1531"/>
      <c r="APD173" s="1531"/>
      <c r="APE173" s="1531"/>
      <c r="APF173" s="1531"/>
      <c r="APG173" s="1531"/>
      <c r="APH173" s="1531"/>
      <c r="API173" s="1531"/>
      <c r="APJ173" s="1531"/>
      <c r="APK173" s="1531"/>
      <c r="APL173" s="1531"/>
      <c r="APM173" s="1531"/>
      <c r="APN173" s="1531"/>
      <c r="APO173" s="1531"/>
      <c r="APP173" s="1531"/>
      <c r="APQ173" s="1531"/>
      <c r="APR173" s="1531"/>
      <c r="APS173" s="1531"/>
      <c r="APT173" s="1531"/>
      <c r="APU173" s="1531"/>
      <c r="APV173" s="1531"/>
      <c r="APW173" s="1531"/>
      <c r="APX173" s="1531"/>
      <c r="APY173" s="1531"/>
      <c r="APZ173" s="1531"/>
      <c r="AQA173" s="1531"/>
      <c r="AQB173" s="1531"/>
      <c r="AQC173" s="1531"/>
      <c r="AQD173" s="1531"/>
      <c r="AQE173" s="1531"/>
      <c r="AQF173" s="1531"/>
      <c r="AQG173" s="1531"/>
      <c r="AQH173" s="1531"/>
      <c r="AQI173" s="1531"/>
      <c r="AQJ173" s="1531"/>
      <c r="AQK173" s="1531"/>
      <c r="AQL173" s="1531"/>
      <c r="AQM173" s="1531"/>
      <c r="AQN173" s="1531"/>
      <c r="AQO173" s="1531"/>
      <c r="AQP173" s="1531"/>
      <c r="AQQ173" s="1531"/>
      <c r="AQR173" s="1531"/>
      <c r="AQS173" s="1531"/>
      <c r="AQT173" s="1531"/>
      <c r="AQU173" s="1531"/>
      <c r="AQV173" s="1531"/>
      <c r="AQW173" s="1531"/>
      <c r="AQX173" s="1531"/>
      <c r="AQY173" s="1531"/>
      <c r="AQZ173" s="1531"/>
      <c r="ARA173" s="1531"/>
      <c r="ARB173" s="1531"/>
      <c r="ARC173" s="1531"/>
      <c r="ARD173" s="1531"/>
      <c r="ARE173" s="1531"/>
      <c r="ARF173" s="1531"/>
      <c r="ARG173" s="1531"/>
      <c r="ARH173" s="1531"/>
      <c r="ARI173" s="1531"/>
      <c r="ARJ173" s="1531"/>
      <c r="ARK173" s="1531"/>
      <c r="ARL173" s="1531"/>
      <c r="ARM173" s="1531"/>
      <c r="ARN173" s="1531"/>
      <c r="ARO173" s="1531"/>
      <c r="ARP173" s="1531"/>
      <c r="ARQ173" s="1531"/>
      <c r="ARR173" s="1531"/>
      <c r="ARS173" s="1531"/>
      <c r="ART173" s="1531"/>
      <c r="ARU173" s="1531"/>
      <c r="ARV173" s="1531"/>
      <c r="ARW173" s="1531"/>
      <c r="ARX173" s="1531"/>
      <c r="ARY173" s="1531"/>
      <c r="ARZ173" s="1531"/>
      <c r="ASA173" s="1531"/>
      <c r="ASB173" s="1531"/>
      <c r="ASC173" s="1531"/>
      <c r="ASD173" s="1531"/>
      <c r="ASE173" s="1531"/>
      <c r="ASF173" s="1531"/>
      <c r="ASG173" s="1531"/>
      <c r="ASH173" s="1531"/>
      <c r="ASI173" s="1531"/>
      <c r="ASJ173" s="1531"/>
      <c r="ASK173" s="1531"/>
      <c r="ASL173" s="1531"/>
      <c r="ASM173" s="1531"/>
      <c r="ASN173" s="1531"/>
      <c r="ASO173" s="1531"/>
      <c r="ASP173" s="1531"/>
      <c r="ASQ173" s="1531"/>
      <c r="ASR173" s="1531"/>
      <c r="ASS173" s="1531"/>
      <c r="AST173" s="1531"/>
      <c r="ASU173" s="1531"/>
      <c r="ASV173" s="1531"/>
      <c r="ASW173" s="1531"/>
      <c r="ASX173" s="1531"/>
      <c r="ASY173" s="1531"/>
      <c r="ASZ173" s="1531"/>
      <c r="ATA173" s="1531"/>
      <c r="ATB173" s="1531"/>
      <c r="ATC173" s="1531"/>
      <c r="ATD173" s="1531"/>
      <c r="ATE173" s="1531"/>
      <c r="ATF173" s="1531"/>
      <c r="ATG173" s="1531"/>
      <c r="ATH173" s="1531"/>
      <c r="ATI173" s="1531"/>
      <c r="ATJ173" s="1531"/>
      <c r="ATK173" s="1531"/>
      <c r="ATL173" s="1531"/>
      <c r="ATM173" s="1531"/>
      <c r="ATN173" s="1531"/>
      <c r="ATO173" s="1531"/>
      <c r="ATP173" s="1531"/>
      <c r="ATQ173" s="1531"/>
      <c r="ATR173" s="1531"/>
      <c r="ATS173" s="1531"/>
      <c r="ATT173" s="1531"/>
      <c r="ATU173" s="1531"/>
      <c r="ATV173" s="1531"/>
      <c r="ATW173" s="1531"/>
      <c r="ATX173" s="1531"/>
      <c r="ATY173" s="1531"/>
      <c r="ATZ173" s="1531"/>
      <c r="AUA173" s="1531"/>
      <c r="AUB173" s="1531"/>
      <c r="AUC173" s="1531"/>
      <c r="AUD173" s="1531"/>
      <c r="AUE173" s="1531"/>
      <c r="AUF173" s="1531"/>
      <c r="AUG173" s="1531"/>
      <c r="AUH173" s="1531"/>
      <c r="AUI173" s="1531"/>
    </row>
    <row r="174" spans="1:1231" s="1406" customFormat="1" ht="31.75" customHeight="1" x14ac:dyDescent="0.75">
      <c r="A174" s="2105" t="s">
        <v>260</v>
      </c>
      <c r="B174" s="2105" t="s">
        <v>83</v>
      </c>
      <c r="C174" s="1499">
        <v>21.1</v>
      </c>
      <c r="D174" s="1489" t="s">
        <v>37</v>
      </c>
      <c r="E174" s="1490" t="s">
        <v>25</v>
      </c>
      <c r="F174" s="1490" t="s">
        <v>13</v>
      </c>
      <c r="G174" s="1423">
        <f t="array" ref="G174">INDEX('Salary . staff rates'!$A$6:$C$28,MATCH(1,('Salary . staff rates'!$A$6:$A$28=E174)*('Salary . staff rates'!$B$6:$B$28=F174),0),3)</f>
        <v>85000</v>
      </c>
      <c r="H174" s="1423">
        <f t="shared" si="122"/>
        <v>596.49122807017545</v>
      </c>
      <c r="I174" s="1491" t="s">
        <v>0</v>
      </c>
      <c r="J174" s="1492" t="s">
        <v>0</v>
      </c>
      <c r="K174" s="1493">
        <v>6</v>
      </c>
      <c r="L174" s="1522">
        <f>IF('Control panel'!$B$12="Included",IF(K174="N/A","",H174*K174),0)</f>
        <v>3578.9473684210525</v>
      </c>
      <c r="M174" s="1551" t="s">
        <v>31</v>
      </c>
      <c r="N174" s="1522">
        <f>IF('Control panel'!$B$12="Included",IF(M174="Yes",L174*'Salary . staff rates'!$C$34,0),0)</f>
        <v>0</v>
      </c>
      <c r="O174" s="1648" t="s">
        <v>416</v>
      </c>
      <c r="P174" s="1848">
        <v>1</v>
      </c>
      <c r="Q174" s="1848">
        <v>1</v>
      </c>
      <c r="R174" s="1855"/>
      <c r="S174" s="1855"/>
      <c r="T174" s="1855"/>
      <c r="U174" s="1855"/>
      <c r="V174" s="1855"/>
      <c r="W174" s="1431"/>
      <c r="Y174" s="1848">
        <f t="shared" ref="Y174:Y180" si="136">IF(L174&lt;&gt;"",L174*P174,"")</f>
        <v>3578.9473684210525</v>
      </c>
      <c r="Z174" s="1848">
        <f t="shared" ref="Z174:Z180" si="137">IF(N174&lt;&gt;"",N174*P174,"")</f>
        <v>0</v>
      </c>
      <c r="AA174" s="1433"/>
      <c r="AB174" s="1848">
        <f t="shared" ref="AB174:AB180" si="138">IF(L174&lt;&gt;"",L174*Q174,"")</f>
        <v>3578.9473684210525</v>
      </c>
      <c r="AC174" s="1848">
        <f t="shared" ref="AC174:AC180" si="139">IF(N174&lt;&gt;"",N174*Q174,"")</f>
        <v>0</v>
      </c>
      <c r="AD174" s="1412"/>
      <c r="AE174" s="1412"/>
      <c r="AF174" s="1412"/>
      <c r="AL174" s="1413"/>
      <c r="AN174" s="1435">
        <f t="shared" ref="AN174:AN180" si="140">IF(W174=1,0,Y174)</f>
        <v>3578.9473684210525</v>
      </c>
      <c r="AO174" s="1435">
        <f t="shared" ref="AO174:AO180" si="141">IF(W174=1,0,Z174)</f>
        <v>0</v>
      </c>
      <c r="AP174" s="1531"/>
      <c r="AQ174" s="1531"/>
      <c r="AR174" s="1531"/>
      <c r="AS174" s="1531"/>
      <c r="AT174" s="1531"/>
      <c r="AU174" s="1531"/>
      <c r="AV174" s="1531"/>
      <c r="AW174" s="1531"/>
      <c r="AX174" s="1531"/>
      <c r="AY174" s="1531"/>
      <c r="AZ174" s="1531"/>
      <c r="BA174" s="1531"/>
      <c r="BB174" s="1531"/>
      <c r="BC174" s="1531"/>
      <c r="BD174" s="1531"/>
      <c r="BE174" s="1531"/>
      <c r="BF174" s="1531"/>
      <c r="BG174" s="1531"/>
      <c r="BH174" s="1531"/>
      <c r="BI174" s="1531"/>
      <c r="BJ174" s="1531"/>
      <c r="BK174" s="1531"/>
      <c r="BL174" s="1531"/>
      <c r="BM174" s="1531"/>
      <c r="BN174" s="1531"/>
      <c r="BO174" s="1531"/>
      <c r="BP174" s="1531"/>
      <c r="BQ174" s="1531"/>
      <c r="BR174" s="1531"/>
      <c r="BS174" s="1531"/>
      <c r="BT174" s="1531"/>
      <c r="BU174" s="1531"/>
      <c r="BV174" s="1531"/>
      <c r="BW174" s="1531"/>
      <c r="BX174" s="1531"/>
      <c r="BY174" s="1531"/>
      <c r="BZ174" s="1531"/>
      <c r="CA174" s="1531"/>
      <c r="CB174" s="1531"/>
      <c r="CC174" s="1531"/>
      <c r="CD174" s="1531"/>
      <c r="CE174" s="1531"/>
      <c r="CF174" s="1531"/>
      <c r="CG174" s="1531"/>
      <c r="CH174" s="1531"/>
      <c r="CI174" s="1531"/>
      <c r="CJ174" s="1531"/>
      <c r="CK174" s="1531"/>
      <c r="CL174" s="1531"/>
      <c r="CM174" s="1531"/>
      <c r="CN174" s="1531"/>
      <c r="CO174" s="1531"/>
      <c r="CP174" s="1531"/>
      <c r="CQ174" s="1531"/>
      <c r="CR174" s="1531"/>
      <c r="CS174" s="1531"/>
      <c r="CT174" s="1531"/>
      <c r="CU174" s="1531"/>
      <c r="CV174" s="1531"/>
      <c r="CW174" s="1531"/>
      <c r="CX174" s="1531"/>
      <c r="CY174" s="1531"/>
      <c r="CZ174" s="1531"/>
      <c r="DA174" s="1531"/>
      <c r="DB174" s="1531"/>
      <c r="DC174" s="1531"/>
      <c r="DD174" s="1531"/>
      <c r="DE174" s="1531"/>
      <c r="DF174" s="1531"/>
      <c r="DG174" s="1531"/>
      <c r="DH174" s="1531"/>
      <c r="DI174" s="1531"/>
      <c r="DJ174" s="1531"/>
      <c r="DK174" s="1531"/>
      <c r="DL174" s="1531"/>
      <c r="DM174" s="1531"/>
      <c r="DN174" s="1531"/>
      <c r="DO174" s="1531"/>
      <c r="DP174" s="1531"/>
      <c r="DQ174" s="1531"/>
      <c r="DR174" s="1531"/>
      <c r="DS174" s="1531"/>
      <c r="DT174" s="1531"/>
      <c r="DU174" s="1531"/>
      <c r="DV174" s="1531"/>
      <c r="DW174" s="1531"/>
      <c r="DX174" s="1531"/>
      <c r="DY174" s="1531"/>
      <c r="DZ174" s="1531"/>
      <c r="EA174" s="1531"/>
      <c r="EB174" s="1531"/>
      <c r="EC174" s="1531"/>
      <c r="ED174" s="1531"/>
      <c r="EE174" s="1531"/>
      <c r="EF174" s="1531"/>
      <c r="EG174" s="1531"/>
      <c r="EH174" s="1531"/>
      <c r="EI174" s="1531"/>
      <c r="EJ174" s="1531"/>
      <c r="EK174" s="1531"/>
      <c r="EL174" s="1531"/>
      <c r="EM174" s="1531"/>
      <c r="EN174" s="1531"/>
      <c r="EO174" s="1531"/>
      <c r="EP174" s="1531"/>
      <c r="EQ174" s="1531"/>
      <c r="ER174" s="1531"/>
      <c r="ES174" s="1531"/>
      <c r="ET174" s="1531"/>
      <c r="EU174" s="1531"/>
      <c r="EV174" s="1531"/>
      <c r="EW174" s="1531"/>
      <c r="EX174" s="1531"/>
      <c r="EY174" s="1531"/>
      <c r="EZ174" s="1531"/>
      <c r="FA174" s="1531"/>
      <c r="FB174" s="1531"/>
      <c r="FC174" s="1531"/>
      <c r="FD174" s="1531"/>
      <c r="FE174" s="1531"/>
      <c r="FF174" s="1531"/>
      <c r="FG174" s="1531"/>
      <c r="FH174" s="1531"/>
      <c r="FI174" s="1531"/>
      <c r="FJ174" s="1531"/>
      <c r="FK174" s="1531"/>
      <c r="FL174" s="1531"/>
      <c r="FM174" s="1531"/>
      <c r="FN174" s="1531"/>
      <c r="FO174" s="1531"/>
      <c r="FP174" s="1531"/>
      <c r="FQ174" s="1531"/>
      <c r="FR174" s="1531"/>
      <c r="FS174" s="1531"/>
      <c r="FT174" s="1531"/>
      <c r="FU174" s="1531"/>
      <c r="FV174" s="1531"/>
      <c r="FW174" s="1531"/>
      <c r="FX174" s="1531"/>
      <c r="FY174" s="1531"/>
      <c r="FZ174" s="1531"/>
      <c r="GA174" s="1531"/>
      <c r="GB174" s="1531"/>
      <c r="GC174" s="1531"/>
      <c r="GD174" s="1531"/>
      <c r="GE174" s="1531"/>
      <c r="GF174" s="1531"/>
      <c r="GG174" s="1531"/>
      <c r="GH174" s="1531"/>
      <c r="GI174" s="1531"/>
      <c r="GJ174" s="1531"/>
      <c r="GK174" s="1531"/>
      <c r="GL174" s="1531"/>
      <c r="GM174" s="1531"/>
      <c r="GN174" s="1531"/>
      <c r="GO174" s="1531"/>
      <c r="GP174" s="1531"/>
      <c r="GQ174" s="1531"/>
      <c r="GR174" s="1531"/>
      <c r="GS174" s="1531"/>
      <c r="GT174" s="1531"/>
      <c r="GU174" s="1531"/>
      <c r="GV174" s="1531"/>
      <c r="GW174" s="1531"/>
      <c r="GX174" s="1531"/>
      <c r="GY174" s="1531"/>
      <c r="GZ174" s="1531"/>
      <c r="HA174" s="1531"/>
      <c r="HB174" s="1531"/>
      <c r="HC174" s="1531"/>
      <c r="HD174" s="1531"/>
      <c r="HE174" s="1531"/>
      <c r="HF174" s="1531"/>
      <c r="HG174" s="1531"/>
      <c r="HH174" s="1531"/>
      <c r="HI174" s="1531"/>
      <c r="HJ174" s="1531"/>
      <c r="HK174" s="1531"/>
      <c r="HL174" s="1531"/>
      <c r="HM174" s="1531"/>
      <c r="HN174" s="1531"/>
      <c r="HO174" s="1531"/>
      <c r="HP174" s="1531"/>
      <c r="HQ174" s="1531"/>
      <c r="HR174" s="1531"/>
      <c r="HS174" s="1531"/>
      <c r="HT174" s="1531"/>
      <c r="HU174" s="1531"/>
      <c r="HV174" s="1531"/>
      <c r="HW174" s="1531"/>
      <c r="HX174" s="1531"/>
      <c r="HY174" s="1531"/>
      <c r="HZ174" s="1531"/>
      <c r="IA174" s="1531"/>
      <c r="IB174" s="1531"/>
      <c r="IC174" s="1531"/>
      <c r="ID174" s="1531"/>
      <c r="IE174" s="1531"/>
      <c r="IF174" s="1531"/>
      <c r="IG174" s="1531"/>
      <c r="IH174" s="1531"/>
      <c r="II174" s="1531"/>
      <c r="IJ174" s="1531"/>
      <c r="IK174" s="1531"/>
      <c r="IL174" s="1531"/>
      <c r="IM174" s="1531"/>
      <c r="IN174" s="1531"/>
      <c r="IO174" s="1531"/>
      <c r="IP174" s="1531"/>
      <c r="IQ174" s="1531"/>
      <c r="IR174" s="1531"/>
      <c r="IS174" s="1531"/>
      <c r="IT174" s="1531"/>
      <c r="IU174" s="1531"/>
      <c r="IV174" s="1531"/>
      <c r="IW174" s="1531"/>
      <c r="IX174" s="1531"/>
      <c r="IY174" s="1531"/>
      <c r="IZ174" s="1531"/>
      <c r="JA174" s="1531"/>
      <c r="JB174" s="1531"/>
      <c r="JC174" s="1531"/>
      <c r="JD174" s="1531"/>
      <c r="JE174" s="1531"/>
      <c r="JF174" s="1531"/>
      <c r="JG174" s="1531"/>
      <c r="JH174" s="1531"/>
      <c r="JI174" s="1531"/>
      <c r="JJ174" s="1531"/>
      <c r="JK174" s="1531"/>
      <c r="JL174" s="1531"/>
      <c r="JM174" s="1531"/>
      <c r="JN174" s="1531"/>
      <c r="JO174" s="1531"/>
      <c r="JP174" s="1531"/>
      <c r="JQ174" s="1531"/>
      <c r="JR174" s="1531"/>
      <c r="JS174" s="1531"/>
      <c r="JT174" s="1531"/>
      <c r="JU174" s="1531"/>
      <c r="JV174" s="1531"/>
      <c r="JW174" s="1531"/>
      <c r="JX174" s="1531"/>
      <c r="JY174" s="1531"/>
      <c r="JZ174" s="1531"/>
      <c r="KA174" s="1531"/>
      <c r="KB174" s="1531"/>
      <c r="KC174" s="1531"/>
      <c r="KD174" s="1531"/>
      <c r="KE174" s="1531"/>
      <c r="KF174" s="1531"/>
      <c r="KG174" s="1531"/>
      <c r="KH174" s="1531"/>
      <c r="KI174" s="1531"/>
      <c r="KJ174" s="1531"/>
      <c r="KK174" s="1531"/>
      <c r="KL174" s="1531"/>
      <c r="KM174" s="1531"/>
      <c r="KN174" s="1531"/>
      <c r="KO174" s="1531"/>
      <c r="KP174" s="1531"/>
      <c r="KQ174" s="1531"/>
      <c r="KR174" s="1531"/>
      <c r="KS174" s="1531"/>
      <c r="KT174" s="1531"/>
      <c r="KU174" s="1531"/>
      <c r="KV174" s="1531"/>
      <c r="KW174" s="1531"/>
      <c r="KX174" s="1531"/>
      <c r="KY174" s="1531"/>
      <c r="KZ174" s="1531"/>
      <c r="LA174" s="1531"/>
      <c r="LB174" s="1531"/>
      <c r="LC174" s="1531"/>
      <c r="LD174" s="1531"/>
      <c r="LE174" s="1531"/>
      <c r="LF174" s="1531"/>
      <c r="LG174" s="1531"/>
      <c r="LH174" s="1531"/>
      <c r="LI174" s="1531"/>
      <c r="LJ174" s="1531"/>
      <c r="LK174" s="1531"/>
      <c r="LL174" s="1531"/>
      <c r="LM174" s="1531"/>
      <c r="LN174" s="1531"/>
      <c r="LO174" s="1531"/>
      <c r="LP174" s="1531"/>
      <c r="LQ174" s="1531"/>
      <c r="LR174" s="1531"/>
      <c r="LS174" s="1531"/>
      <c r="LT174" s="1531"/>
      <c r="LU174" s="1531"/>
      <c r="LV174" s="1531"/>
      <c r="LW174" s="1531"/>
      <c r="LX174" s="1531"/>
      <c r="LY174" s="1531"/>
      <c r="LZ174" s="1531"/>
      <c r="MA174" s="1531"/>
      <c r="MB174" s="1531"/>
      <c r="MC174" s="1531"/>
      <c r="MD174" s="1531"/>
      <c r="ME174" s="1531"/>
      <c r="MF174" s="1531"/>
      <c r="MG174" s="1531"/>
      <c r="MH174" s="1531"/>
      <c r="MI174" s="1531"/>
      <c r="MJ174" s="1531"/>
      <c r="MK174" s="1531"/>
      <c r="ML174" s="1531"/>
      <c r="MM174" s="1531"/>
      <c r="MN174" s="1531"/>
      <c r="MO174" s="1531"/>
      <c r="MP174" s="1531"/>
      <c r="MQ174" s="1531"/>
      <c r="MR174" s="1531"/>
      <c r="MS174" s="1531"/>
      <c r="MT174" s="1531"/>
      <c r="MU174" s="1531"/>
      <c r="MV174" s="1531"/>
      <c r="MW174" s="1531"/>
      <c r="MX174" s="1531"/>
      <c r="MY174" s="1531"/>
      <c r="MZ174" s="1531"/>
      <c r="NA174" s="1531"/>
      <c r="NB174" s="1531"/>
      <c r="NC174" s="1531"/>
      <c r="ND174" s="1531"/>
      <c r="NE174" s="1531"/>
      <c r="NF174" s="1531"/>
      <c r="NG174" s="1531"/>
      <c r="NH174" s="1531"/>
      <c r="NI174" s="1531"/>
      <c r="NJ174" s="1531"/>
      <c r="NK174" s="1531"/>
      <c r="NL174" s="1531"/>
      <c r="NM174" s="1531"/>
      <c r="NN174" s="1531"/>
      <c r="NO174" s="1531"/>
      <c r="NP174" s="1531"/>
      <c r="NQ174" s="1531"/>
      <c r="NR174" s="1531"/>
      <c r="NS174" s="1531"/>
      <c r="NT174" s="1531"/>
      <c r="NU174" s="1531"/>
      <c r="NV174" s="1531"/>
      <c r="NW174" s="1531"/>
      <c r="NX174" s="1531"/>
      <c r="NY174" s="1531"/>
      <c r="NZ174" s="1531"/>
      <c r="OA174" s="1531"/>
      <c r="OB174" s="1531"/>
      <c r="OC174" s="1531"/>
      <c r="OD174" s="1531"/>
      <c r="OE174" s="1531"/>
      <c r="OF174" s="1531"/>
      <c r="OG174" s="1531"/>
      <c r="OH174" s="1531"/>
      <c r="OI174" s="1531"/>
      <c r="OJ174" s="1531"/>
      <c r="OK174" s="1531"/>
      <c r="OL174" s="1531"/>
      <c r="OM174" s="1531"/>
      <c r="ON174" s="1531"/>
      <c r="OO174" s="1531"/>
      <c r="OP174" s="1531"/>
      <c r="OQ174" s="1531"/>
      <c r="OR174" s="1531"/>
      <c r="OS174" s="1531"/>
      <c r="OT174" s="1531"/>
      <c r="OU174" s="1531"/>
      <c r="OV174" s="1531"/>
      <c r="OW174" s="1531"/>
      <c r="OX174" s="1531"/>
      <c r="OY174" s="1531"/>
      <c r="OZ174" s="1531"/>
      <c r="PA174" s="1531"/>
      <c r="PB174" s="1531"/>
      <c r="PC174" s="1531"/>
      <c r="PD174" s="1531"/>
      <c r="PE174" s="1531"/>
      <c r="PF174" s="1531"/>
      <c r="PG174" s="1531"/>
      <c r="PH174" s="1531"/>
      <c r="PI174" s="1531"/>
      <c r="PJ174" s="1531"/>
      <c r="PK174" s="1531"/>
      <c r="PL174" s="1531"/>
      <c r="PM174" s="1531"/>
      <c r="PN174" s="1531"/>
      <c r="PO174" s="1531"/>
      <c r="PP174" s="1531"/>
      <c r="PQ174" s="1531"/>
      <c r="PR174" s="1531"/>
      <c r="PS174" s="1531"/>
      <c r="PT174" s="1531"/>
      <c r="PU174" s="1531"/>
      <c r="PV174" s="1531"/>
      <c r="PW174" s="1531"/>
      <c r="PX174" s="1531"/>
      <c r="PY174" s="1531"/>
      <c r="PZ174" s="1531"/>
      <c r="QA174" s="1531"/>
      <c r="QB174" s="1531"/>
      <c r="QC174" s="1531"/>
      <c r="QD174" s="1531"/>
      <c r="QE174" s="1531"/>
      <c r="QF174" s="1531"/>
      <c r="QG174" s="1531"/>
      <c r="QH174" s="1531"/>
      <c r="QI174" s="1531"/>
      <c r="QJ174" s="1531"/>
      <c r="QK174" s="1531"/>
      <c r="QL174" s="1531"/>
      <c r="QM174" s="1531"/>
      <c r="QN174" s="1531"/>
      <c r="QO174" s="1531"/>
      <c r="QP174" s="1531"/>
      <c r="QQ174" s="1531"/>
      <c r="QR174" s="1531"/>
      <c r="QS174" s="1531"/>
      <c r="QT174" s="1531"/>
      <c r="QU174" s="1531"/>
      <c r="QV174" s="1531"/>
      <c r="QW174" s="1531"/>
      <c r="QX174" s="1531"/>
      <c r="QY174" s="1531"/>
      <c r="QZ174" s="1531"/>
      <c r="RA174" s="1531"/>
      <c r="RB174" s="1531"/>
      <c r="RC174" s="1531"/>
      <c r="RD174" s="1531"/>
      <c r="RE174" s="1531"/>
      <c r="RF174" s="1531"/>
      <c r="RG174" s="1531"/>
      <c r="RH174" s="1531"/>
      <c r="RI174" s="1531"/>
      <c r="RJ174" s="1531"/>
      <c r="RK174" s="1531"/>
      <c r="RL174" s="1531"/>
      <c r="RM174" s="1531"/>
      <c r="RN174" s="1531"/>
      <c r="RO174" s="1531"/>
      <c r="RP174" s="1531"/>
      <c r="RQ174" s="1531"/>
      <c r="RR174" s="1531"/>
      <c r="RS174" s="1531"/>
      <c r="RT174" s="1531"/>
      <c r="RU174" s="1531"/>
      <c r="RV174" s="1531"/>
      <c r="RW174" s="1531"/>
      <c r="RX174" s="1531"/>
      <c r="RY174" s="1531"/>
      <c r="RZ174" s="1531"/>
      <c r="SA174" s="1531"/>
      <c r="SB174" s="1531"/>
      <c r="SC174" s="1531"/>
      <c r="SD174" s="1531"/>
      <c r="SE174" s="1531"/>
      <c r="SF174" s="1531"/>
      <c r="SG174" s="1531"/>
      <c r="SH174" s="1531"/>
      <c r="SI174" s="1531"/>
      <c r="SJ174" s="1531"/>
      <c r="SK174" s="1531"/>
      <c r="SL174" s="1531"/>
      <c r="SM174" s="1531"/>
      <c r="SN174" s="1531"/>
      <c r="SO174" s="1531"/>
      <c r="SP174" s="1531"/>
      <c r="SQ174" s="1531"/>
      <c r="SR174" s="1531"/>
      <c r="SS174" s="1531"/>
      <c r="ST174" s="1531"/>
      <c r="SU174" s="1531"/>
      <c r="SV174" s="1531"/>
      <c r="SW174" s="1531"/>
      <c r="SX174" s="1531"/>
      <c r="SY174" s="1531"/>
      <c r="SZ174" s="1531"/>
      <c r="TA174" s="1531"/>
      <c r="TB174" s="1531"/>
      <c r="TC174" s="1531"/>
      <c r="TD174" s="1531"/>
      <c r="TE174" s="1531"/>
      <c r="TF174" s="1531"/>
      <c r="TG174" s="1531"/>
      <c r="TH174" s="1531"/>
      <c r="TI174" s="1531"/>
      <c r="TJ174" s="1531"/>
      <c r="TK174" s="1531"/>
      <c r="TL174" s="1531"/>
      <c r="TM174" s="1531"/>
      <c r="TN174" s="1531"/>
      <c r="TO174" s="1531"/>
      <c r="TP174" s="1531"/>
      <c r="TQ174" s="1531"/>
      <c r="TR174" s="1531"/>
      <c r="TS174" s="1531"/>
      <c r="TT174" s="1531"/>
      <c r="TU174" s="1531"/>
      <c r="TV174" s="1531"/>
      <c r="TW174" s="1531"/>
      <c r="TX174" s="1531"/>
      <c r="TY174" s="1531"/>
      <c r="TZ174" s="1531"/>
      <c r="UA174" s="1531"/>
      <c r="UB174" s="1531"/>
      <c r="UC174" s="1531"/>
      <c r="UD174" s="1531"/>
      <c r="UE174" s="1531"/>
      <c r="UF174" s="1531"/>
      <c r="UG174" s="1531"/>
      <c r="UH174" s="1531"/>
      <c r="UI174" s="1531"/>
      <c r="UJ174" s="1531"/>
      <c r="UK174" s="1531"/>
      <c r="UL174" s="1531"/>
      <c r="UM174" s="1531"/>
      <c r="UN174" s="1531"/>
      <c r="UO174" s="1531"/>
      <c r="UP174" s="1531"/>
      <c r="UQ174" s="1531"/>
      <c r="UR174" s="1531"/>
      <c r="US174" s="1531"/>
      <c r="UT174" s="1531"/>
      <c r="UU174" s="1531"/>
      <c r="UV174" s="1531"/>
      <c r="UW174" s="1531"/>
      <c r="UX174" s="1531"/>
      <c r="UY174" s="1531"/>
      <c r="UZ174" s="1531"/>
      <c r="VA174" s="1531"/>
      <c r="VB174" s="1531"/>
      <c r="VC174" s="1531"/>
      <c r="VD174" s="1531"/>
      <c r="VE174" s="1531"/>
      <c r="VF174" s="1531"/>
      <c r="VG174" s="1531"/>
      <c r="VH174" s="1531"/>
      <c r="VI174" s="1531"/>
      <c r="VJ174" s="1531"/>
      <c r="VK174" s="1531"/>
      <c r="VL174" s="1531"/>
      <c r="VM174" s="1531"/>
      <c r="VN174" s="1531"/>
      <c r="VO174" s="1531"/>
      <c r="VP174" s="1531"/>
      <c r="VQ174" s="1531"/>
      <c r="VR174" s="1531"/>
      <c r="VS174" s="1531"/>
      <c r="VT174" s="1531"/>
      <c r="VU174" s="1531"/>
      <c r="VV174" s="1531"/>
      <c r="VW174" s="1531"/>
      <c r="VX174" s="1531"/>
      <c r="VY174" s="1531"/>
      <c r="VZ174" s="1531"/>
      <c r="WA174" s="1531"/>
      <c r="WB174" s="1531"/>
      <c r="WC174" s="1531"/>
      <c r="WD174" s="1531"/>
      <c r="WE174" s="1531"/>
      <c r="WF174" s="1531"/>
      <c r="WG174" s="1531"/>
      <c r="WH174" s="1531"/>
      <c r="WI174" s="1531"/>
      <c r="WJ174" s="1531"/>
      <c r="WK174" s="1531"/>
      <c r="WL174" s="1531"/>
      <c r="WM174" s="1531"/>
      <c r="WN174" s="1531"/>
      <c r="WO174" s="1531"/>
      <c r="WP174" s="1531"/>
      <c r="WQ174" s="1531"/>
      <c r="WR174" s="1531"/>
      <c r="WS174" s="1531"/>
      <c r="WT174" s="1531"/>
      <c r="WU174" s="1531"/>
      <c r="WV174" s="1531"/>
      <c r="WW174" s="1531"/>
      <c r="WX174" s="1531"/>
      <c r="WY174" s="1531"/>
      <c r="WZ174" s="1531"/>
      <c r="XA174" s="1531"/>
      <c r="XB174" s="1531"/>
      <c r="XC174" s="1531"/>
      <c r="XD174" s="1531"/>
      <c r="XE174" s="1531"/>
      <c r="XF174" s="1531"/>
      <c r="XG174" s="1531"/>
      <c r="XH174" s="1531"/>
      <c r="XI174" s="1531"/>
      <c r="XJ174" s="1531"/>
      <c r="XK174" s="1531"/>
      <c r="XL174" s="1531"/>
      <c r="XM174" s="1531"/>
      <c r="XN174" s="1531"/>
      <c r="XO174" s="1531"/>
      <c r="XP174" s="1531"/>
      <c r="XQ174" s="1531"/>
      <c r="XR174" s="1531"/>
      <c r="XS174" s="1531"/>
      <c r="XT174" s="1531"/>
      <c r="XU174" s="1531"/>
      <c r="XV174" s="1531"/>
      <c r="XW174" s="1531"/>
      <c r="XX174" s="1531"/>
      <c r="XY174" s="1531"/>
      <c r="XZ174" s="1531"/>
      <c r="YA174" s="1531"/>
      <c r="YB174" s="1531"/>
      <c r="YC174" s="1531"/>
      <c r="YD174" s="1531"/>
      <c r="YE174" s="1531"/>
      <c r="YF174" s="1531"/>
      <c r="YG174" s="1531"/>
      <c r="YH174" s="1531"/>
      <c r="YI174" s="1531"/>
      <c r="YJ174" s="1531"/>
      <c r="YK174" s="1531"/>
      <c r="YL174" s="1531"/>
      <c r="YM174" s="1531"/>
      <c r="YN174" s="1531"/>
      <c r="YO174" s="1531"/>
      <c r="YP174" s="1531"/>
      <c r="YQ174" s="1531"/>
      <c r="YR174" s="1531"/>
      <c r="YS174" s="1531"/>
      <c r="YT174" s="1531"/>
      <c r="YU174" s="1531"/>
      <c r="YV174" s="1531"/>
      <c r="YW174" s="1531"/>
      <c r="YX174" s="1531"/>
      <c r="YY174" s="1531"/>
      <c r="YZ174" s="1531"/>
      <c r="ZA174" s="1531"/>
      <c r="ZB174" s="1531"/>
      <c r="ZC174" s="1531"/>
      <c r="ZD174" s="1531"/>
      <c r="ZE174" s="1531"/>
      <c r="ZF174" s="1531"/>
      <c r="ZG174" s="1531"/>
      <c r="ZH174" s="1531"/>
      <c r="ZI174" s="1531"/>
      <c r="ZJ174" s="1531"/>
      <c r="ZK174" s="1531"/>
      <c r="ZL174" s="1531"/>
      <c r="ZM174" s="1531"/>
      <c r="ZN174" s="1531"/>
      <c r="ZO174" s="1531"/>
      <c r="ZP174" s="1531"/>
      <c r="ZQ174" s="1531"/>
      <c r="ZR174" s="1531"/>
      <c r="ZS174" s="1531"/>
      <c r="ZT174" s="1531"/>
      <c r="ZU174" s="1531"/>
      <c r="ZV174" s="1531"/>
      <c r="ZW174" s="1531"/>
      <c r="ZX174" s="1531"/>
      <c r="ZY174" s="1531"/>
      <c r="ZZ174" s="1531"/>
      <c r="AAA174" s="1531"/>
      <c r="AAB174" s="1531"/>
      <c r="AAC174" s="1531"/>
      <c r="AAD174" s="1531"/>
      <c r="AAE174" s="1531"/>
      <c r="AAF174" s="1531"/>
      <c r="AAG174" s="1531"/>
      <c r="AAH174" s="1531"/>
      <c r="AAI174" s="1531"/>
      <c r="AAJ174" s="1531"/>
      <c r="AAK174" s="1531"/>
      <c r="AAL174" s="1531"/>
      <c r="AAM174" s="1531"/>
      <c r="AAN174" s="1531"/>
      <c r="AAO174" s="1531"/>
      <c r="AAP174" s="1531"/>
      <c r="AAQ174" s="1531"/>
      <c r="AAR174" s="1531"/>
      <c r="AAS174" s="1531"/>
      <c r="AAT174" s="1531"/>
      <c r="AAU174" s="1531"/>
      <c r="AAV174" s="1531"/>
      <c r="AAW174" s="1531"/>
      <c r="AAX174" s="1531"/>
      <c r="AAY174" s="1531"/>
      <c r="AAZ174" s="1531"/>
      <c r="ABA174" s="1531"/>
      <c r="ABB174" s="1531"/>
      <c r="ABC174" s="1531"/>
      <c r="ABD174" s="1531"/>
      <c r="ABE174" s="1531"/>
      <c r="ABF174" s="1531"/>
      <c r="ABG174" s="1531"/>
      <c r="ABH174" s="1531"/>
      <c r="ABI174" s="1531"/>
      <c r="ABJ174" s="1531"/>
      <c r="ABK174" s="1531"/>
      <c r="ABL174" s="1531"/>
      <c r="ABM174" s="1531"/>
      <c r="ABN174" s="1531"/>
      <c r="ABO174" s="1531"/>
      <c r="ABP174" s="1531"/>
      <c r="ABQ174" s="1531"/>
      <c r="ABR174" s="1531"/>
      <c r="ABS174" s="1531"/>
      <c r="ABT174" s="1531"/>
      <c r="ABU174" s="1531"/>
      <c r="ABV174" s="1531"/>
      <c r="ABW174" s="1531"/>
      <c r="ABX174" s="1531"/>
      <c r="ABY174" s="1531"/>
      <c r="ABZ174" s="1531"/>
      <c r="ACA174" s="1531"/>
      <c r="ACB174" s="1531"/>
      <c r="ACC174" s="1531"/>
      <c r="ACD174" s="1531"/>
      <c r="ACE174" s="1531"/>
      <c r="ACF174" s="1531"/>
      <c r="ACG174" s="1531"/>
      <c r="ACH174" s="1531"/>
      <c r="ACI174" s="1531"/>
      <c r="ACJ174" s="1531"/>
      <c r="ACK174" s="1531"/>
      <c r="ACL174" s="1531"/>
      <c r="ACM174" s="1531"/>
      <c r="ACN174" s="1531"/>
      <c r="ACO174" s="1531"/>
      <c r="ACP174" s="1531"/>
      <c r="ACQ174" s="1531"/>
      <c r="ACR174" s="1531"/>
      <c r="ACS174" s="1531"/>
      <c r="ACT174" s="1531"/>
      <c r="ACU174" s="1531"/>
      <c r="ACV174" s="1531"/>
      <c r="ACW174" s="1531"/>
      <c r="ACX174" s="1531"/>
      <c r="ACY174" s="1531"/>
      <c r="ACZ174" s="1531"/>
      <c r="ADA174" s="1531"/>
      <c r="ADB174" s="1531"/>
      <c r="ADC174" s="1531"/>
      <c r="ADD174" s="1531"/>
      <c r="ADE174" s="1531"/>
      <c r="ADF174" s="1531"/>
      <c r="ADG174" s="1531"/>
      <c r="ADH174" s="1531"/>
      <c r="ADI174" s="1531"/>
      <c r="ADJ174" s="1531"/>
      <c r="ADK174" s="1531"/>
      <c r="ADL174" s="1531"/>
      <c r="ADM174" s="1531"/>
      <c r="ADN174" s="1531"/>
      <c r="ADO174" s="1531"/>
      <c r="ADP174" s="1531"/>
      <c r="ADQ174" s="1531"/>
      <c r="ADR174" s="1531"/>
      <c r="ADS174" s="1531"/>
      <c r="ADT174" s="1531"/>
      <c r="ADU174" s="1531"/>
      <c r="ADV174" s="1531"/>
      <c r="ADW174" s="1531"/>
      <c r="ADX174" s="1531"/>
      <c r="ADY174" s="1531"/>
      <c r="ADZ174" s="1531"/>
      <c r="AEA174" s="1531"/>
      <c r="AEB174" s="1531"/>
      <c r="AEC174" s="1531"/>
      <c r="AED174" s="1531"/>
      <c r="AEE174" s="1531"/>
      <c r="AEF174" s="1531"/>
      <c r="AEG174" s="1531"/>
      <c r="AEH174" s="1531"/>
      <c r="AEI174" s="1531"/>
      <c r="AEJ174" s="1531"/>
      <c r="AEK174" s="1531"/>
      <c r="AEL174" s="1531"/>
      <c r="AEM174" s="1531"/>
      <c r="AEN174" s="1531"/>
      <c r="AEO174" s="1531"/>
      <c r="AEP174" s="1531"/>
      <c r="AEQ174" s="1531"/>
      <c r="AER174" s="1531"/>
      <c r="AES174" s="1531"/>
      <c r="AET174" s="1531"/>
      <c r="AEU174" s="1531"/>
      <c r="AEV174" s="1531"/>
      <c r="AEW174" s="1531"/>
      <c r="AEX174" s="1531"/>
      <c r="AEY174" s="1531"/>
      <c r="AEZ174" s="1531"/>
      <c r="AFA174" s="1531"/>
      <c r="AFB174" s="1531"/>
      <c r="AFC174" s="1531"/>
      <c r="AFD174" s="1531"/>
      <c r="AFE174" s="1531"/>
      <c r="AFF174" s="1531"/>
      <c r="AFG174" s="1531"/>
      <c r="AFH174" s="1531"/>
      <c r="AFI174" s="1531"/>
      <c r="AFJ174" s="1531"/>
      <c r="AFK174" s="1531"/>
      <c r="AFL174" s="1531"/>
      <c r="AFM174" s="1531"/>
      <c r="AFN174" s="1531"/>
      <c r="AFO174" s="1531"/>
      <c r="AFP174" s="1531"/>
      <c r="AFQ174" s="1531"/>
      <c r="AFR174" s="1531"/>
      <c r="AFS174" s="1531"/>
      <c r="AFT174" s="1531"/>
      <c r="AFU174" s="1531"/>
      <c r="AFV174" s="1531"/>
      <c r="AFW174" s="1531"/>
      <c r="AFX174" s="1531"/>
      <c r="AFY174" s="1531"/>
      <c r="AFZ174" s="1531"/>
      <c r="AGA174" s="1531"/>
      <c r="AGB174" s="1531"/>
      <c r="AGC174" s="1531"/>
      <c r="AGD174" s="1531"/>
      <c r="AGE174" s="1531"/>
      <c r="AGF174" s="1531"/>
      <c r="AGG174" s="1531"/>
      <c r="AGH174" s="1531"/>
      <c r="AGI174" s="1531"/>
      <c r="AGJ174" s="1531"/>
      <c r="AGK174" s="1531"/>
      <c r="AGL174" s="1531"/>
      <c r="AGM174" s="1531"/>
      <c r="AGN174" s="1531"/>
      <c r="AGO174" s="1531"/>
      <c r="AGP174" s="1531"/>
      <c r="AGQ174" s="1531"/>
      <c r="AGR174" s="1531"/>
      <c r="AGS174" s="1531"/>
      <c r="AGT174" s="1531"/>
      <c r="AGU174" s="1531"/>
      <c r="AGV174" s="1531"/>
      <c r="AGW174" s="1531"/>
      <c r="AGX174" s="1531"/>
      <c r="AGY174" s="1531"/>
      <c r="AGZ174" s="1531"/>
      <c r="AHA174" s="1531"/>
      <c r="AHB174" s="1531"/>
      <c r="AHC174" s="1531"/>
      <c r="AHD174" s="1531"/>
      <c r="AHE174" s="1531"/>
      <c r="AHF174" s="1531"/>
      <c r="AHG174" s="1531"/>
      <c r="AHH174" s="1531"/>
      <c r="AHI174" s="1531"/>
      <c r="AHJ174" s="1531"/>
      <c r="AHK174" s="1531"/>
      <c r="AHL174" s="1531"/>
      <c r="AHM174" s="1531"/>
      <c r="AHN174" s="1531"/>
      <c r="AHO174" s="1531"/>
      <c r="AHP174" s="1531"/>
      <c r="AHQ174" s="1531"/>
      <c r="AHR174" s="1531"/>
      <c r="AHS174" s="1531"/>
      <c r="AHT174" s="1531"/>
      <c r="AHU174" s="1531"/>
      <c r="AHV174" s="1531"/>
      <c r="AHW174" s="1531"/>
      <c r="AHX174" s="1531"/>
      <c r="AHY174" s="1531"/>
      <c r="AHZ174" s="1531"/>
      <c r="AIA174" s="1531"/>
      <c r="AIB174" s="1531"/>
      <c r="AIC174" s="1531"/>
      <c r="AID174" s="1531"/>
      <c r="AIE174" s="1531"/>
      <c r="AIF174" s="1531"/>
      <c r="AIG174" s="1531"/>
      <c r="AIH174" s="1531"/>
      <c r="AII174" s="1531"/>
      <c r="AIJ174" s="1531"/>
      <c r="AIK174" s="1531"/>
      <c r="AIL174" s="1531"/>
      <c r="AIM174" s="1531"/>
      <c r="AIN174" s="1531"/>
      <c r="AIO174" s="1531"/>
      <c r="AIP174" s="1531"/>
      <c r="AIQ174" s="1531"/>
      <c r="AIR174" s="1531"/>
      <c r="AIS174" s="1531"/>
      <c r="AIT174" s="1531"/>
      <c r="AIU174" s="1531"/>
      <c r="AIV174" s="1531"/>
      <c r="AIW174" s="1531"/>
      <c r="AIX174" s="1531"/>
      <c r="AIY174" s="1531"/>
      <c r="AIZ174" s="1531"/>
      <c r="AJA174" s="1531"/>
      <c r="AJB174" s="1531"/>
      <c r="AJC174" s="1531"/>
      <c r="AJD174" s="1531"/>
      <c r="AJE174" s="1531"/>
      <c r="AJF174" s="1531"/>
      <c r="AJG174" s="1531"/>
      <c r="AJH174" s="1531"/>
      <c r="AJI174" s="1531"/>
      <c r="AJJ174" s="1531"/>
      <c r="AJK174" s="1531"/>
      <c r="AJL174" s="1531"/>
      <c r="AJM174" s="1531"/>
      <c r="AJN174" s="1531"/>
      <c r="AJO174" s="1531"/>
      <c r="AJP174" s="1531"/>
      <c r="AJQ174" s="1531"/>
      <c r="AJR174" s="1531"/>
      <c r="AJS174" s="1531"/>
      <c r="AJT174" s="1531"/>
      <c r="AJU174" s="1531"/>
      <c r="AJV174" s="1531"/>
      <c r="AJW174" s="1531"/>
      <c r="AJX174" s="1531"/>
      <c r="AJY174" s="1531"/>
      <c r="AJZ174" s="1531"/>
      <c r="AKA174" s="1531"/>
      <c r="AKB174" s="1531"/>
      <c r="AKC174" s="1531"/>
      <c r="AKD174" s="1531"/>
      <c r="AKE174" s="1531"/>
      <c r="AKF174" s="1531"/>
      <c r="AKG174" s="1531"/>
      <c r="AKH174" s="1531"/>
      <c r="AKI174" s="1531"/>
      <c r="AKJ174" s="1531"/>
      <c r="AKK174" s="1531"/>
      <c r="AKL174" s="1531"/>
      <c r="AKM174" s="1531"/>
      <c r="AKN174" s="1531"/>
      <c r="AKO174" s="1531"/>
      <c r="AKP174" s="1531"/>
      <c r="AKQ174" s="1531"/>
      <c r="AKR174" s="1531"/>
      <c r="AKS174" s="1531"/>
      <c r="AKT174" s="1531"/>
      <c r="AKU174" s="1531"/>
      <c r="AKV174" s="1531"/>
      <c r="AKW174" s="1531"/>
      <c r="AKX174" s="1531"/>
      <c r="AKY174" s="1531"/>
      <c r="AKZ174" s="1531"/>
      <c r="ALA174" s="1531"/>
      <c r="ALB174" s="1531"/>
      <c r="ALC174" s="1531"/>
      <c r="ALD174" s="1531"/>
      <c r="ALE174" s="1531"/>
      <c r="ALF174" s="1531"/>
      <c r="ALG174" s="1531"/>
      <c r="ALH174" s="1531"/>
      <c r="ALI174" s="1531"/>
      <c r="ALJ174" s="1531"/>
      <c r="ALK174" s="1531"/>
      <c r="ALL174" s="1531"/>
      <c r="ALM174" s="1531"/>
      <c r="ALN174" s="1531"/>
      <c r="ALO174" s="1531"/>
      <c r="ALP174" s="1531"/>
      <c r="ALQ174" s="1531"/>
      <c r="ALR174" s="1531"/>
      <c r="ALS174" s="1531"/>
      <c r="ALT174" s="1531"/>
      <c r="ALU174" s="1531"/>
      <c r="ALV174" s="1531"/>
      <c r="ALW174" s="1531"/>
      <c r="ALX174" s="1531"/>
      <c r="ALY174" s="1531"/>
      <c r="ALZ174" s="1531"/>
      <c r="AMA174" s="1531"/>
      <c r="AMB174" s="1531"/>
      <c r="AMC174" s="1531"/>
      <c r="AMD174" s="1531"/>
      <c r="AME174" s="1531"/>
      <c r="AMF174" s="1531"/>
      <c r="AMG174" s="1531"/>
      <c r="AMH174" s="1531"/>
      <c r="AMI174" s="1531"/>
      <c r="AMJ174" s="1531"/>
      <c r="AMK174" s="1531"/>
      <c r="AML174" s="1531"/>
      <c r="AMM174" s="1531"/>
      <c r="AMN174" s="1531"/>
      <c r="AMO174" s="1531"/>
      <c r="AMP174" s="1531"/>
      <c r="AMQ174" s="1531"/>
      <c r="AMR174" s="1531"/>
      <c r="AMS174" s="1531"/>
      <c r="AMT174" s="1531"/>
      <c r="AMU174" s="1531"/>
      <c r="AMV174" s="1531"/>
      <c r="AMW174" s="1531"/>
      <c r="AMX174" s="1531"/>
      <c r="AMY174" s="1531"/>
      <c r="AMZ174" s="1531"/>
      <c r="ANA174" s="1531"/>
      <c r="ANB174" s="1531"/>
      <c r="ANC174" s="1531"/>
      <c r="AND174" s="1531"/>
      <c r="ANE174" s="1531"/>
      <c r="ANF174" s="1531"/>
      <c r="ANG174" s="1531"/>
      <c r="ANH174" s="1531"/>
      <c r="ANI174" s="1531"/>
      <c r="ANJ174" s="1531"/>
      <c r="ANK174" s="1531"/>
      <c r="ANL174" s="1531"/>
      <c r="ANM174" s="1531"/>
      <c r="ANN174" s="1531"/>
      <c r="ANO174" s="1531"/>
      <c r="ANP174" s="1531"/>
      <c r="ANQ174" s="1531"/>
      <c r="ANR174" s="1531"/>
      <c r="ANS174" s="1531"/>
      <c r="ANT174" s="1531"/>
      <c r="ANU174" s="1531"/>
      <c r="ANV174" s="1531"/>
      <c r="ANW174" s="1531"/>
      <c r="ANX174" s="1531"/>
      <c r="ANY174" s="1531"/>
      <c r="ANZ174" s="1531"/>
      <c r="AOA174" s="1531"/>
      <c r="AOB174" s="1531"/>
      <c r="AOC174" s="1531"/>
      <c r="AOD174" s="1531"/>
      <c r="AOE174" s="1531"/>
      <c r="AOF174" s="1531"/>
      <c r="AOG174" s="1531"/>
      <c r="AOH174" s="1531"/>
      <c r="AOI174" s="1531"/>
      <c r="AOJ174" s="1531"/>
      <c r="AOK174" s="1531"/>
      <c r="AOL174" s="1531"/>
      <c r="AOM174" s="1531"/>
      <c r="AON174" s="1531"/>
      <c r="AOO174" s="1531"/>
      <c r="AOP174" s="1531"/>
      <c r="AOQ174" s="1531"/>
      <c r="AOR174" s="1531"/>
      <c r="AOS174" s="1531"/>
      <c r="AOT174" s="1531"/>
      <c r="AOU174" s="1531"/>
      <c r="AOV174" s="1531"/>
      <c r="AOW174" s="1531"/>
      <c r="AOX174" s="1531"/>
      <c r="AOY174" s="1531"/>
      <c r="AOZ174" s="1531"/>
      <c r="APA174" s="1531"/>
      <c r="APB174" s="1531"/>
      <c r="APC174" s="1531"/>
      <c r="APD174" s="1531"/>
      <c r="APE174" s="1531"/>
      <c r="APF174" s="1531"/>
      <c r="APG174" s="1531"/>
      <c r="APH174" s="1531"/>
      <c r="API174" s="1531"/>
      <c r="APJ174" s="1531"/>
      <c r="APK174" s="1531"/>
      <c r="APL174" s="1531"/>
      <c r="APM174" s="1531"/>
      <c r="APN174" s="1531"/>
      <c r="APO174" s="1531"/>
      <c r="APP174" s="1531"/>
      <c r="APQ174" s="1531"/>
      <c r="APR174" s="1531"/>
      <c r="APS174" s="1531"/>
      <c r="APT174" s="1531"/>
      <c r="APU174" s="1531"/>
      <c r="APV174" s="1531"/>
      <c r="APW174" s="1531"/>
      <c r="APX174" s="1531"/>
      <c r="APY174" s="1531"/>
      <c r="APZ174" s="1531"/>
      <c r="AQA174" s="1531"/>
      <c r="AQB174" s="1531"/>
      <c r="AQC174" s="1531"/>
      <c r="AQD174" s="1531"/>
      <c r="AQE174" s="1531"/>
      <c r="AQF174" s="1531"/>
      <c r="AQG174" s="1531"/>
      <c r="AQH174" s="1531"/>
      <c r="AQI174" s="1531"/>
      <c r="AQJ174" s="1531"/>
      <c r="AQK174" s="1531"/>
      <c r="AQL174" s="1531"/>
      <c r="AQM174" s="1531"/>
      <c r="AQN174" s="1531"/>
      <c r="AQO174" s="1531"/>
      <c r="AQP174" s="1531"/>
      <c r="AQQ174" s="1531"/>
      <c r="AQR174" s="1531"/>
      <c r="AQS174" s="1531"/>
      <c r="AQT174" s="1531"/>
      <c r="AQU174" s="1531"/>
      <c r="AQV174" s="1531"/>
      <c r="AQW174" s="1531"/>
      <c r="AQX174" s="1531"/>
      <c r="AQY174" s="1531"/>
      <c r="AQZ174" s="1531"/>
      <c r="ARA174" s="1531"/>
      <c r="ARB174" s="1531"/>
      <c r="ARC174" s="1531"/>
      <c r="ARD174" s="1531"/>
      <c r="ARE174" s="1531"/>
      <c r="ARF174" s="1531"/>
      <c r="ARG174" s="1531"/>
      <c r="ARH174" s="1531"/>
      <c r="ARI174" s="1531"/>
      <c r="ARJ174" s="1531"/>
      <c r="ARK174" s="1531"/>
      <c r="ARL174" s="1531"/>
      <c r="ARM174" s="1531"/>
      <c r="ARN174" s="1531"/>
      <c r="ARO174" s="1531"/>
      <c r="ARP174" s="1531"/>
      <c r="ARQ174" s="1531"/>
      <c r="ARR174" s="1531"/>
      <c r="ARS174" s="1531"/>
      <c r="ART174" s="1531"/>
      <c r="ARU174" s="1531"/>
      <c r="ARV174" s="1531"/>
      <c r="ARW174" s="1531"/>
      <c r="ARX174" s="1531"/>
      <c r="ARY174" s="1531"/>
      <c r="ARZ174" s="1531"/>
      <c r="ASA174" s="1531"/>
      <c r="ASB174" s="1531"/>
      <c r="ASC174" s="1531"/>
      <c r="ASD174" s="1531"/>
      <c r="ASE174" s="1531"/>
      <c r="ASF174" s="1531"/>
      <c r="ASG174" s="1531"/>
      <c r="ASH174" s="1531"/>
      <c r="ASI174" s="1531"/>
      <c r="ASJ174" s="1531"/>
      <c r="ASK174" s="1531"/>
      <c r="ASL174" s="1531"/>
      <c r="ASM174" s="1531"/>
      <c r="ASN174" s="1531"/>
      <c r="ASO174" s="1531"/>
      <c r="ASP174" s="1531"/>
      <c r="ASQ174" s="1531"/>
      <c r="ASR174" s="1531"/>
      <c r="ASS174" s="1531"/>
      <c r="AST174" s="1531"/>
      <c r="ASU174" s="1531"/>
      <c r="ASV174" s="1531"/>
      <c r="ASW174" s="1531"/>
      <c r="ASX174" s="1531"/>
      <c r="ASY174" s="1531"/>
      <c r="ASZ174" s="1531"/>
      <c r="ATA174" s="1531"/>
      <c r="ATB174" s="1531"/>
      <c r="ATC174" s="1531"/>
      <c r="ATD174" s="1531"/>
      <c r="ATE174" s="1531"/>
      <c r="ATF174" s="1531"/>
      <c r="ATG174" s="1531"/>
      <c r="ATH174" s="1531"/>
      <c r="ATI174" s="1531"/>
      <c r="ATJ174" s="1531"/>
      <c r="ATK174" s="1531"/>
      <c r="ATL174" s="1531"/>
      <c r="ATM174" s="1531"/>
      <c r="ATN174" s="1531"/>
      <c r="ATO174" s="1531"/>
      <c r="ATP174" s="1531"/>
      <c r="ATQ174" s="1531"/>
      <c r="ATR174" s="1531"/>
      <c r="ATS174" s="1531"/>
      <c r="ATT174" s="1531"/>
      <c r="ATU174" s="1531"/>
      <c r="ATV174" s="1531"/>
      <c r="ATW174" s="1531"/>
      <c r="ATX174" s="1531"/>
      <c r="ATY174" s="1531"/>
      <c r="ATZ174" s="1531"/>
      <c r="AUA174" s="1531"/>
      <c r="AUB174" s="1531"/>
      <c r="AUC174" s="1531"/>
      <c r="AUD174" s="1531"/>
      <c r="AUE174" s="1531"/>
      <c r="AUF174" s="1531"/>
      <c r="AUG174" s="1531"/>
      <c r="AUH174" s="1531"/>
      <c r="AUI174" s="1531"/>
    </row>
    <row r="175" spans="1:1231" s="1406" customFormat="1" ht="31.75" customHeight="1" x14ac:dyDescent="0.75">
      <c r="A175" s="2105"/>
      <c r="B175" s="2105"/>
      <c r="C175" s="1499">
        <f t="shared" ref="C175:C180" si="142">C174+0.1</f>
        <v>21.200000000000003</v>
      </c>
      <c r="D175" s="1662" t="s">
        <v>112</v>
      </c>
      <c r="E175" s="1490" t="s">
        <v>24</v>
      </c>
      <c r="F175" s="1490" t="s">
        <v>17</v>
      </c>
      <c r="G175" s="1423">
        <f t="array" ref="G175">INDEX('Salary . staff rates'!$A$6:$C$28,MATCH(1,('Salary . staff rates'!$A$6:$A$28=E175)*('Salary . staff rates'!$B$6:$B$28=F175),0),3)</f>
        <v>750</v>
      </c>
      <c r="H175" s="1423">
        <f t="shared" si="122"/>
        <v>750</v>
      </c>
      <c r="I175" s="1491" t="s">
        <v>0</v>
      </c>
      <c r="J175" s="1492" t="s">
        <v>0</v>
      </c>
      <c r="K175" s="1493">
        <v>20</v>
      </c>
      <c r="L175" s="1522">
        <f>IF('Control panel'!$B$12="Included",IF(K175="N/A","",H175*K175),0)</f>
        <v>15000</v>
      </c>
      <c r="M175" s="1551" t="s">
        <v>33</v>
      </c>
      <c r="N175" s="1522">
        <f>IF('Control panel'!$B$12="Included",IF(M175="Yes",L175*'Salary . staff rates'!$C$34,0),0)</f>
        <v>2250</v>
      </c>
      <c r="O175" s="1648" t="s">
        <v>416</v>
      </c>
      <c r="P175" s="1848">
        <v>1</v>
      </c>
      <c r="Q175" s="1848">
        <v>1</v>
      </c>
      <c r="R175" s="1855"/>
      <c r="S175" s="1855"/>
      <c r="T175" s="1855"/>
      <c r="U175" s="1855"/>
      <c r="V175" s="1855"/>
      <c r="W175" s="1431"/>
      <c r="Y175" s="1848">
        <f t="shared" si="136"/>
        <v>15000</v>
      </c>
      <c r="Z175" s="1848">
        <f t="shared" si="137"/>
        <v>2250</v>
      </c>
      <c r="AA175" s="1433"/>
      <c r="AB175" s="1848">
        <f t="shared" si="138"/>
        <v>15000</v>
      </c>
      <c r="AC175" s="1848">
        <f t="shared" si="139"/>
        <v>2250</v>
      </c>
      <c r="AD175" s="1412"/>
      <c r="AE175" s="1412"/>
      <c r="AF175" s="1412"/>
      <c r="AL175" s="1413"/>
      <c r="AN175" s="1435">
        <f t="shared" si="140"/>
        <v>15000</v>
      </c>
      <c r="AO175" s="1435">
        <f t="shared" si="141"/>
        <v>2250</v>
      </c>
      <c r="AP175" s="1531"/>
      <c r="AQ175" s="1531"/>
      <c r="AR175" s="1531"/>
      <c r="AS175" s="1531"/>
      <c r="AT175" s="1531"/>
      <c r="AU175" s="1531"/>
      <c r="AV175" s="1531"/>
      <c r="AW175" s="1531"/>
      <c r="AX175" s="1531"/>
      <c r="AY175" s="1531"/>
      <c r="AZ175" s="1531"/>
      <c r="BA175" s="1531"/>
      <c r="BB175" s="1531"/>
      <c r="BC175" s="1531"/>
      <c r="BD175" s="1531"/>
      <c r="BE175" s="1531"/>
      <c r="BF175" s="1531"/>
      <c r="BG175" s="1531"/>
      <c r="BH175" s="1531"/>
      <c r="BI175" s="1531"/>
      <c r="BJ175" s="1531"/>
      <c r="BK175" s="1531"/>
      <c r="BL175" s="1531"/>
      <c r="BM175" s="1531"/>
      <c r="BN175" s="1531"/>
      <c r="BO175" s="1531"/>
      <c r="BP175" s="1531"/>
      <c r="BQ175" s="1531"/>
      <c r="BR175" s="1531"/>
      <c r="BS175" s="1531"/>
      <c r="BT175" s="1531"/>
      <c r="BU175" s="1531"/>
      <c r="BV175" s="1531"/>
      <c r="BW175" s="1531"/>
      <c r="BX175" s="1531"/>
      <c r="BY175" s="1531"/>
      <c r="BZ175" s="1531"/>
      <c r="CA175" s="1531"/>
      <c r="CB175" s="1531"/>
      <c r="CC175" s="1531"/>
      <c r="CD175" s="1531"/>
      <c r="CE175" s="1531"/>
      <c r="CF175" s="1531"/>
      <c r="CG175" s="1531"/>
      <c r="CH175" s="1531"/>
      <c r="CI175" s="1531"/>
      <c r="CJ175" s="1531"/>
      <c r="CK175" s="1531"/>
      <c r="CL175" s="1531"/>
      <c r="CM175" s="1531"/>
      <c r="CN175" s="1531"/>
      <c r="CO175" s="1531"/>
      <c r="CP175" s="1531"/>
      <c r="CQ175" s="1531"/>
      <c r="CR175" s="1531"/>
      <c r="CS175" s="1531"/>
      <c r="CT175" s="1531"/>
      <c r="CU175" s="1531"/>
      <c r="CV175" s="1531"/>
      <c r="CW175" s="1531"/>
      <c r="CX175" s="1531"/>
      <c r="CY175" s="1531"/>
      <c r="CZ175" s="1531"/>
      <c r="DA175" s="1531"/>
      <c r="DB175" s="1531"/>
      <c r="DC175" s="1531"/>
      <c r="DD175" s="1531"/>
      <c r="DE175" s="1531"/>
      <c r="DF175" s="1531"/>
      <c r="DG175" s="1531"/>
      <c r="DH175" s="1531"/>
      <c r="DI175" s="1531"/>
      <c r="DJ175" s="1531"/>
      <c r="DK175" s="1531"/>
      <c r="DL175" s="1531"/>
      <c r="DM175" s="1531"/>
      <c r="DN175" s="1531"/>
      <c r="DO175" s="1531"/>
      <c r="DP175" s="1531"/>
      <c r="DQ175" s="1531"/>
      <c r="DR175" s="1531"/>
      <c r="DS175" s="1531"/>
      <c r="DT175" s="1531"/>
      <c r="DU175" s="1531"/>
      <c r="DV175" s="1531"/>
      <c r="DW175" s="1531"/>
      <c r="DX175" s="1531"/>
      <c r="DY175" s="1531"/>
      <c r="DZ175" s="1531"/>
      <c r="EA175" s="1531"/>
      <c r="EB175" s="1531"/>
      <c r="EC175" s="1531"/>
      <c r="ED175" s="1531"/>
      <c r="EE175" s="1531"/>
      <c r="EF175" s="1531"/>
      <c r="EG175" s="1531"/>
      <c r="EH175" s="1531"/>
      <c r="EI175" s="1531"/>
      <c r="EJ175" s="1531"/>
      <c r="EK175" s="1531"/>
      <c r="EL175" s="1531"/>
      <c r="EM175" s="1531"/>
      <c r="EN175" s="1531"/>
      <c r="EO175" s="1531"/>
      <c r="EP175" s="1531"/>
      <c r="EQ175" s="1531"/>
      <c r="ER175" s="1531"/>
      <c r="ES175" s="1531"/>
      <c r="ET175" s="1531"/>
      <c r="EU175" s="1531"/>
      <c r="EV175" s="1531"/>
      <c r="EW175" s="1531"/>
      <c r="EX175" s="1531"/>
      <c r="EY175" s="1531"/>
      <c r="EZ175" s="1531"/>
      <c r="FA175" s="1531"/>
      <c r="FB175" s="1531"/>
      <c r="FC175" s="1531"/>
      <c r="FD175" s="1531"/>
      <c r="FE175" s="1531"/>
      <c r="FF175" s="1531"/>
      <c r="FG175" s="1531"/>
      <c r="FH175" s="1531"/>
      <c r="FI175" s="1531"/>
      <c r="FJ175" s="1531"/>
      <c r="FK175" s="1531"/>
      <c r="FL175" s="1531"/>
      <c r="FM175" s="1531"/>
      <c r="FN175" s="1531"/>
      <c r="FO175" s="1531"/>
      <c r="FP175" s="1531"/>
      <c r="FQ175" s="1531"/>
      <c r="FR175" s="1531"/>
      <c r="FS175" s="1531"/>
      <c r="FT175" s="1531"/>
      <c r="FU175" s="1531"/>
      <c r="FV175" s="1531"/>
      <c r="FW175" s="1531"/>
      <c r="FX175" s="1531"/>
      <c r="FY175" s="1531"/>
      <c r="FZ175" s="1531"/>
      <c r="GA175" s="1531"/>
      <c r="GB175" s="1531"/>
      <c r="GC175" s="1531"/>
      <c r="GD175" s="1531"/>
      <c r="GE175" s="1531"/>
      <c r="GF175" s="1531"/>
      <c r="GG175" s="1531"/>
      <c r="GH175" s="1531"/>
      <c r="GI175" s="1531"/>
      <c r="GJ175" s="1531"/>
      <c r="GK175" s="1531"/>
      <c r="GL175" s="1531"/>
      <c r="GM175" s="1531"/>
      <c r="GN175" s="1531"/>
      <c r="GO175" s="1531"/>
      <c r="GP175" s="1531"/>
      <c r="GQ175" s="1531"/>
      <c r="GR175" s="1531"/>
      <c r="GS175" s="1531"/>
      <c r="GT175" s="1531"/>
      <c r="GU175" s="1531"/>
      <c r="GV175" s="1531"/>
      <c r="GW175" s="1531"/>
      <c r="GX175" s="1531"/>
      <c r="GY175" s="1531"/>
      <c r="GZ175" s="1531"/>
      <c r="HA175" s="1531"/>
      <c r="HB175" s="1531"/>
      <c r="HC175" s="1531"/>
      <c r="HD175" s="1531"/>
      <c r="HE175" s="1531"/>
      <c r="HF175" s="1531"/>
      <c r="HG175" s="1531"/>
      <c r="HH175" s="1531"/>
      <c r="HI175" s="1531"/>
      <c r="HJ175" s="1531"/>
      <c r="HK175" s="1531"/>
      <c r="HL175" s="1531"/>
      <c r="HM175" s="1531"/>
      <c r="HN175" s="1531"/>
      <c r="HO175" s="1531"/>
      <c r="HP175" s="1531"/>
      <c r="HQ175" s="1531"/>
      <c r="HR175" s="1531"/>
      <c r="HS175" s="1531"/>
      <c r="HT175" s="1531"/>
      <c r="HU175" s="1531"/>
      <c r="HV175" s="1531"/>
      <c r="HW175" s="1531"/>
      <c r="HX175" s="1531"/>
      <c r="HY175" s="1531"/>
      <c r="HZ175" s="1531"/>
      <c r="IA175" s="1531"/>
      <c r="IB175" s="1531"/>
      <c r="IC175" s="1531"/>
      <c r="ID175" s="1531"/>
      <c r="IE175" s="1531"/>
      <c r="IF175" s="1531"/>
      <c r="IG175" s="1531"/>
      <c r="IH175" s="1531"/>
      <c r="II175" s="1531"/>
      <c r="IJ175" s="1531"/>
      <c r="IK175" s="1531"/>
      <c r="IL175" s="1531"/>
      <c r="IM175" s="1531"/>
      <c r="IN175" s="1531"/>
      <c r="IO175" s="1531"/>
      <c r="IP175" s="1531"/>
      <c r="IQ175" s="1531"/>
      <c r="IR175" s="1531"/>
      <c r="IS175" s="1531"/>
      <c r="IT175" s="1531"/>
      <c r="IU175" s="1531"/>
      <c r="IV175" s="1531"/>
      <c r="IW175" s="1531"/>
      <c r="IX175" s="1531"/>
      <c r="IY175" s="1531"/>
      <c r="IZ175" s="1531"/>
      <c r="JA175" s="1531"/>
      <c r="JB175" s="1531"/>
      <c r="JC175" s="1531"/>
      <c r="JD175" s="1531"/>
      <c r="JE175" s="1531"/>
      <c r="JF175" s="1531"/>
      <c r="JG175" s="1531"/>
      <c r="JH175" s="1531"/>
      <c r="JI175" s="1531"/>
      <c r="JJ175" s="1531"/>
      <c r="JK175" s="1531"/>
      <c r="JL175" s="1531"/>
      <c r="JM175" s="1531"/>
      <c r="JN175" s="1531"/>
      <c r="JO175" s="1531"/>
      <c r="JP175" s="1531"/>
      <c r="JQ175" s="1531"/>
      <c r="JR175" s="1531"/>
      <c r="JS175" s="1531"/>
      <c r="JT175" s="1531"/>
      <c r="JU175" s="1531"/>
      <c r="JV175" s="1531"/>
      <c r="JW175" s="1531"/>
      <c r="JX175" s="1531"/>
      <c r="JY175" s="1531"/>
      <c r="JZ175" s="1531"/>
      <c r="KA175" s="1531"/>
      <c r="KB175" s="1531"/>
      <c r="KC175" s="1531"/>
      <c r="KD175" s="1531"/>
      <c r="KE175" s="1531"/>
      <c r="KF175" s="1531"/>
      <c r="KG175" s="1531"/>
      <c r="KH175" s="1531"/>
      <c r="KI175" s="1531"/>
      <c r="KJ175" s="1531"/>
      <c r="KK175" s="1531"/>
      <c r="KL175" s="1531"/>
      <c r="KM175" s="1531"/>
      <c r="KN175" s="1531"/>
      <c r="KO175" s="1531"/>
      <c r="KP175" s="1531"/>
      <c r="KQ175" s="1531"/>
      <c r="KR175" s="1531"/>
      <c r="KS175" s="1531"/>
      <c r="KT175" s="1531"/>
      <c r="KU175" s="1531"/>
      <c r="KV175" s="1531"/>
      <c r="KW175" s="1531"/>
      <c r="KX175" s="1531"/>
      <c r="KY175" s="1531"/>
      <c r="KZ175" s="1531"/>
      <c r="LA175" s="1531"/>
      <c r="LB175" s="1531"/>
      <c r="LC175" s="1531"/>
      <c r="LD175" s="1531"/>
      <c r="LE175" s="1531"/>
      <c r="LF175" s="1531"/>
      <c r="LG175" s="1531"/>
      <c r="LH175" s="1531"/>
      <c r="LI175" s="1531"/>
      <c r="LJ175" s="1531"/>
      <c r="LK175" s="1531"/>
      <c r="LL175" s="1531"/>
      <c r="LM175" s="1531"/>
      <c r="LN175" s="1531"/>
      <c r="LO175" s="1531"/>
      <c r="LP175" s="1531"/>
      <c r="LQ175" s="1531"/>
      <c r="LR175" s="1531"/>
      <c r="LS175" s="1531"/>
      <c r="LT175" s="1531"/>
      <c r="LU175" s="1531"/>
      <c r="LV175" s="1531"/>
      <c r="LW175" s="1531"/>
      <c r="LX175" s="1531"/>
      <c r="LY175" s="1531"/>
      <c r="LZ175" s="1531"/>
      <c r="MA175" s="1531"/>
      <c r="MB175" s="1531"/>
      <c r="MC175" s="1531"/>
      <c r="MD175" s="1531"/>
      <c r="ME175" s="1531"/>
      <c r="MF175" s="1531"/>
      <c r="MG175" s="1531"/>
      <c r="MH175" s="1531"/>
      <c r="MI175" s="1531"/>
      <c r="MJ175" s="1531"/>
      <c r="MK175" s="1531"/>
      <c r="ML175" s="1531"/>
      <c r="MM175" s="1531"/>
      <c r="MN175" s="1531"/>
      <c r="MO175" s="1531"/>
      <c r="MP175" s="1531"/>
      <c r="MQ175" s="1531"/>
      <c r="MR175" s="1531"/>
      <c r="MS175" s="1531"/>
      <c r="MT175" s="1531"/>
      <c r="MU175" s="1531"/>
      <c r="MV175" s="1531"/>
      <c r="MW175" s="1531"/>
      <c r="MX175" s="1531"/>
      <c r="MY175" s="1531"/>
      <c r="MZ175" s="1531"/>
      <c r="NA175" s="1531"/>
      <c r="NB175" s="1531"/>
      <c r="NC175" s="1531"/>
      <c r="ND175" s="1531"/>
      <c r="NE175" s="1531"/>
      <c r="NF175" s="1531"/>
      <c r="NG175" s="1531"/>
      <c r="NH175" s="1531"/>
      <c r="NI175" s="1531"/>
      <c r="NJ175" s="1531"/>
      <c r="NK175" s="1531"/>
      <c r="NL175" s="1531"/>
      <c r="NM175" s="1531"/>
      <c r="NN175" s="1531"/>
      <c r="NO175" s="1531"/>
      <c r="NP175" s="1531"/>
      <c r="NQ175" s="1531"/>
      <c r="NR175" s="1531"/>
      <c r="NS175" s="1531"/>
      <c r="NT175" s="1531"/>
      <c r="NU175" s="1531"/>
      <c r="NV175" s="1531"/>
      <c r="NW175" s="1531"/>
      <c r="NX175" s="1531"/>
      <c r="NY175" s="1531"/>
      <c r="NZ175" s="1531"/>
      <c r="OA175" s="1531"/>
      <c r="OB175" s="1531"/>
      <c r="OC175" s="1531"/>
      <c r="OD175" s="1531"/>
      <c r="OE175" s="1531"/>
      <c r="OF175" s="1531"/>
      <c r="OG175" s="1531"/>
      <c r="OH175" s="1531"/>
      <c r="OI175" s="1531"/>
      <c r="OJ175" s="1531"/>
      <c r="OK175" s="1531"/>
      <c r="OL175" s="1531"/>
      <c r="OM175" s="1531"/>
      <c r="ON175" s="1531"/>
      <c r="OO175" s="1531"/>
      <c r="OP175" s="1531"/>
      <c r="OQ175" s="1531"/>
      <c r="OR175" s="1531"/>
      <c r="OS175" s="1531"/>
      <c r="OT175" s="1531"/>
      <c r="OU175" s="1531"/>
      <c r="OV175" s="1531"/>
      <c r="OW175" s="1531"/>
      <c r="OX175" s="1531"/>
      <c r="OY175" s="1531"/>
      <c r="OZ175" s="1531"/>
      <c r="PA175" s="1531"/>
      <c r="PB175" s="1531"/>
      <c r="PC175" s="1531"/>
      <c r="PD175" s="1531"/>
      <c r="PE175" s="1531"/>
      <c r="PF175" s="1531"/>
      <c r="PG175" s="1531"/>
      <c r="PH175" s="1531"/>
      <c r="PI175" s="1531"/>
      <c r="PJ175" s="1531"/>
      <c r="PK175" s="1531"/>
      <c r="PL175" s="1531"/>
      <c r="PM175" s="1531"/>
      <c r="PN175" s="1531"/>
      <c r="PO175" s="1531"/>
      <c r="PP175" s="1531"/>
      <c r="PQ175" s="1531"/>
      <c r="PR175" s="1531"/>
      <c r="PS175" s="1531"/>
      <c r="PT175" s="1531"/>
      <c r="PU175" s="1531"/>
      <c r="PV175" s="1531"/>
      <c r="PW175" s="1531"/>
      <c r="PX175" s="1531"/>
      <c r="PY175" s="1531"/>
      <c r="PZ175" s="1531"/>
      <c r="QA175" s="1531"/>
      <c r="QB175" s="1531"/>
      <c r="QC175" s="1531"/>
      <c r="QD175" s="1531"/>
      <c r="QE175" s="1531"/>
      <c r="QF175" s="1531"/>
      <c r="QG175" s="1531"/>
      <c r="QH175" s="1531"/>
      <c r="QI175" s="1531"/>
      <c r="QJ175" s="1531"/>
      <c r="QK175" s="1531"/>
      <c r="QL175" s="1531"/>
      <c r="QM175" s="1531"/>
      <c r="QN175" s="1531"/>
      <c r="QO175" s="1531"/>
      <c r="QP175" s="1531"/>
      <c r="QQ175" s="1531"/>
      <c r="QR175" s="1531"/>
      <c r="QS175" s="1531"/>
      <c r="QT175" s="1531"/>
      <c r="QU175" s="1531"/>
      <c r="QV175" s="1531"/>
      <c r="QW175" s="1531"/>
      <c r="QX175" s="1531"/>
      <c r="QY175" s="1531"/>
      <c r="QZ175" s="1531"/>
      <c r="RA175" s="1531"/>
      <c r="RB175" s="1531"/>
      <c r="RC175" s="1531"/>
      <c r="RD175" s="1531"/>
      <c r="RE175" s="1531"/>
      <c r="RF175" s="1531"/>
      <c r="RG175" s="1531"/>
      <c r="RH175" s="1531"/>
      <c r="RI175" s="1531"/>
      <c r="RJ175" s="1531"/>
      <c r="RK175" s="1531"/>
      <c r="RL175" s="1531"/>
      <c r="RM175" s="1531"/>
      <c r="RN175" s="1531"/>
      <c r="RO175" s="1531"/>
      <c r="RP175" s="1531"/>
      <c r="RQ175" s="1531"/>
      <c r="RR175" s="1531"/>
      <c r="RS175" s="1531"/>
      <c r="RT175" s="1531"/>
      <c r="RU175" s="1531"/>
      <c r="RV175" s="1531"/>
      <c r="RW175" s="1531"/>
      <c r="RX175" s="1531"/>
      <c r="RY175" s="1531"/>
      <c r="RZ175" s="1531"/>
      <c r="SA175" s="1531"/>
      <c r="SB175" s="1531"/>
      <c r="SC175" s="1531"/>
      <c r="SD175" s="1531"/>
      <c r="SE175" s="1531"/>
      <c r="SF175" s="1531"/>
      <c r="SG175" s="1531"/>
      <c r="SH175" s="1531"/>
      <c r="SI175" s="1531"/>
      <c r="SJ175" s="1531"/>
      <c r="SK175" s="1531"/>
      <c r="SL175" s="1531"/>
      <c r="SM175" s="1531"/>
      <c r="SN175" s="1531"/>
      <c r="SO175" s="1531"/>
      <c r="SP175" s="1531"/>
      <c r="SQ175" s="1531"/>
      <c r="SR175" s="1531"/>
      <c r="SS175" s="1531"/>
      <c r="ST175" s="1531"/>
      <c r="SU175" s="1531"/>
      <c r="SV175" s="1531"/>
      <c r="SW175" s="1531"/>
      <c r="SX175" s="1531"/>
      <c r="SY175" s="1531"/>
      <c r="SZ175" s="1531"/>
      <c r="TA175" s="1531"/>
      <c r="TB175" s="1531"/>
      <c r="TC175" s="1531"/>
      <c r="TD175" s="1531"/>
      <c r="TE175" s="1531"/>
      <c r="TF175" s="1531"/>
      <c r="TG175" s="1531"/>
      <c r="TH175" s="1531"/>
      <c r="TI175" s="1531"/>
      <c r="TJ175" s="1531"/>
      <c r="TK175" s="1531"/>
      <c r="TL175" s="1531"/>
      <c r="TM175" s="1531"/>
      <c r="TN175" s="1531"/>
      <c r="TO175" s="1531"/>
      <c r="TP175" s="1531"/>
      <c r="TQ175" s="1531"/>
      <c r="TR175" s="1531"/>
      <c r="TS175" s="1531"/>
      <c r="TT175" s="1531"/>
      <c r="TU175" s="1531"/>
      <c r="TV175" s="1531"/>
      <c r="TW175" s="1531"/>
      <c r="TX175" s="1531"/>
      <c r="TY175" s="1531"/>
      <c r="TZ175" s="1531"/>
      <c r="UA175" s="1531"/>
      <c r="UB175" s="1531"/>
      <c r="UC175" s="1531"/>
      <c r="UD175" s="1531"/>
      <c r="UE175" s="1531"/>
      <c r="UF175" s="1531"/>
      <c r="UG175" s="1531"/>
      <c r="UH175" s="1531"/>
      <c r="UI175" s="1531"/>
      <c r="UJ175" s="1531"/>
      <c r="UK175" s="1531"/>
      <c r="UL175" s="1531"/>
      <c r="UM175" s="1531"/>
      <c r="UN175" s="1531"/>
      <c r="UO175" s="1531"/>
      <c r="UP175" s="1531"/>
      <c r="UQ175" s="1531"/>
      <c r="UR175" s="1531"/>
      <c r="US175" s="1531"/>
      <c r="UT175" s="1531"/>
      <c r="UU175" s="1531"/>
      <c r="UV175" s="1531"/>
      <c r="UW175" s="1531"/>
      <c r="UX175" s="1531"/>
      <c r="UY175" s="1531"/>
      <c r="UZ175" s="1531"/>
      <c r="VA175" s="1531"/>
      <c r="VB175" s="1531"/>
      <c r="VC175" s="1531"/>
      <c r="VD175" s="1531"/>
      <c r="VE175" s="1531"/>
      <c r="VF175" s="1531"/>
      <c r="VG175" s="1531"/>
      <c r="VH175" s="1531"/>
      <c r="VI175" s="1531"/>
      <c r="VJ175" s="1531"/>
      <c r="VK175" s="1531"/>
      <c r="VL175" s="1531"/>
      <c r="VM175" s="1531"/>
      <c r="VN175" s="1531"/>
      <c r="VO175" s="1531"/>
      <c r="VP175" s="1531"/>
      <c r="VQ175" s="1531"/>
      <c r="VR175" s="1531"/>
      <c r="VS175" s="1531"/>
      <c r="VT175" s="1531"/>
      <c r="VU175" s="1531"/>
      <c r="VV175" s="1531"/>
      <c r="VW175" s="1531"/>
      <c r="VX175" s="1531"/>
      <c r="VY175" s="1531"/>
      <c r="VZ175" s="1531"/>
      <c r="WA175" s="1531"/>
      <c r="WB175" s="1531"/>
      <c r="WC175" s="1531"/>
      <c r="WD175" s="1531"/>
      <c r="WE175" s="1531"/>
      <c r="WF175" s="1531"/>
      <c r="WG175" s="1531"/>
      <c r="WH175" s="1531"/>
      <c r="WI175" s="1531"/>
      <c r="WJ175" s="1531"/>
      <c r="WK175" s="1531"/>
      <c r="WL175" s="1531"/>
      <c r="WM175" s="1531"/>
      <c r="WN175" s="1531"/>
      <c r="WO175" s="1531"/>
      <c r="WP175" s="1531"/>
      <c r="WQ175" s="1531"/>
      <c r="WR175" s="1531"/>
      <c r="WS175" s="1531"/>
      <c r="WT175" s="1531"/>
      <c r="WU175" s="1531"/>
      <c r="WV175" s="1531"/>
      <c r="WW175" s="1531"/>
      <c r="WX175" s="1531"/>
      <c r="WY175" s="1531"/>
      <c r="WZ175" s="1531"/>
      <c r="XA175" s="1531"/>
      <c r="XB175" s="1531"/>
      <c r="XC175" s="1531"/>
      <c r="XD175" s="1531"/>
      <c r="XE175" s="1531"/>
      <c r="XF175" s="1531"/>
      <c r="XG175" s="1531"/>
      <c r="XH175" s="1531"/>
      <c r="XI175" s="1531"/>
      <c r="XJ175" s="1531"/>
      <c r="XK175" s="1531"/>
      <c r="XL175" s="1531"/>
      <c r="XM175" s="1531"/>
      <c r="XN175" s="1531"/>
      <c r="XO175" s="1531"/>
      <c r="XP175" s="1531"/>
      <c r="XQ175" s="1531"/>
      <c r="XR175" s="1531"/>
      <c r="XS175" s="1531"/>
      <c r="XT175" s="1531"/>
      <c r="XU175" s="1531"/>
      <c r="XV175" s="1531"/>
      <c r="XW175" s="1531"/>
      <c r="XX175" s="1531"/>
      <c r="XY175" s="1531"/>
      <c r="XZ175" s="1531"/>
      <c r="YA175" s="1531"/>
      <c r="YB175" s="1531"/>
      <c r="YC175" s="1531"/>
      <c r="YD175" s="1531"/>
      <c r="YE175" s="1531"/>
      <c r="YF175" s="1531"/>
      <c r="YG175" s="1531"/>
      <c r="YH175" s="1531"/>
      <c r="YI175" s="1531"/>
      <c r="YJ175" s="1531"/>
      <c r="YK175" s="1531"/>
      <c r="YL175" s="1531"/>
      <c r="YM175" s="1531"/>
      <c r="YN175" s="1531"/>
      <c r="YO175" s="1531"/>
      <c r="YP175" s="1531"/>
      <c r="YQ175" s="1531"/>
      <c r="YR175" s="1531"/>
      <c r="YS175" s="1531"/>
      <c r="YT175" s="1531"/>
      <c r="YU175" s="1531"/>
      <c r="YV175" s="1531"/>
      <c r="YW175" s="1531"/>
      <c r="YX175" s="1531"/>
      <c r="YY175" s="1531"/>
      <c r="YZ175" s="1531"/>
      <c r="ZA175" s="1531"/>
      <c r="ZB175" s="1531"/>
      <c r="ZC175" s="1531"/>
      <c r="ZD175" s="1531"/>
      <c r="ZE175" s="1531"/>
      <c r="ZF175" s="1531"/>
      <c r="ZG175" s="1531"/>
      <c r="ZH175" s="1531"/>
      <c r="ZI175" s="1531"/>
      <c r="ZJ175" s="1531"/>
      <c r="ZK175" s="1531"/>
      <c r="ZL175" s="1531"/>
      <c r="ZM175" s="1531"/>
      <c r="ZN175" s="1531"/>
      <c r="ZO175" s="1531"/>
      <c r="ZP175" s="1531"/>
      <c r="ZQ175" s="1531"/>
      <c r="ZR175" s="1531"/>
      <c r="ZS175" s="1531"/>
      <c r="ZT175" s="1531"/>
      <c r="ZU175" s="1531"/>
      <c r="ZV175" s="1531"/>
      <c r="ZW175" s="1531"/>
      <c r="ZX175" s="1531"/>
      <c r="ZY175" s="1531"/>
      <c r="ZZ175" s="1531"/>
      <c r="AAA175" s="1531"/>
      <c r="AAB175" s="1531"/>
      <c r="AAC175" s="1531"/>
      <c r="AAD175" s="1531"/>
      <c r="AAE175" s="1531"/>
      <c r="AAF175" s="1531"/>
      <c r="AAG175" s="1531"/>
      <c r="AAH175" s="1531"/>
      <c r="AAI175" s="1531"/>
      <c r="AAJ175" s="1531"/>
      <c r="AAK175" s="1531"/>
      <c r="AAL175" s="1531"/>
      <c r="AAM175" s="1531"/>
      <c r="AAN175" s="1531"/>
      <c r="AAO175" s="1531"/>
      <c r="AAP175" s="1531"/>
      <c r="AAQ175" s="1531"/>
      <c r="AAR175" s="1531"/>
      <c r="AAS175" s="1531"/>
      <c r="AAT175" s="1531"/>
      <c r="AAU175" s="1531"/>
      <c r="AAV175" s="1531"/>
      <c r="AAW175" s="1531"/>
      <c r="AAX175" s="1531"/>
      <c r="AAY175" s="1531"/>
      <c r="AAZ175" s="1531"/>
      <c r="ABA175" s="1531"/>
      <c r="ABB175" s="1531"/>
      <c r="ABC175" s="1531"/>
      <c r="ABD175" s="1531"/>
      <c r="ABE175" s="1531"/>
      <c r="ABF175" s="1531"/>
      <c r="ABG175" s="1531"/>
      <c r="ABH175" s="1531"/>
      <c r="ABI175" s="1531"/>
      <c r="ABJ175" s="1531"/>
      <c r="ABK175" s="1531"/>
      <c r="ABL175" s="1531"/>
      <c r="ABM175" s="1531"/>
      <c r="ABN175" s="1531"/>
      <c r="ABO175" s="1531"/>
      <c r="ABP175" s="1531"/>
      <c r="ABQ175" s="1531"/>
      <c r="ABR175" s="1531"/>
      <c r="ABS175" s="1531"/>
      <c r="ABT175" s="1531"/>
      <c r="ABU175" s="1531"/>
      <c r="ABV175" s="1531"/>
      <c r="ABW175" s="1531"/>
      <c r="ABX175" s="1531"/>
      <c r="ABY175" s="1531"/>
      <c r="ABZ175" s="1531"/>
      <c r="ACA175" s="1531"/>
      <c r="ACB175" s="1531"/>
      <c r="ACC175" s="1531"/>
      <c r="ACD175" s="1531"/>
      <c r="ACE175" s="1531"/>
      <c r="ACF175" s="1531"/>
      <c r="ACG175" s="1531"/>
      <c r="ACH175" s="1531"/>
      <c r="ACI175" s="1531"/>
      <c r="ACJ175" s="1531"/>
      <c r="ACK175" s="1531"/>
      <c r="ACL175" s="1531"/>
      <c r="ACM175" s="1531"/>
      <c r="ACN175" s="1531"/>
      <c r="ACO175" s="1531"/>
      <c r="ACP175" s="1531"/>
      <c r="ACQ175" s="1531"/>
      <c r="ACR175" s="1531"/>
      <c r="ACS175" s="1531"/>
      <c r="ACT175" s="1531"/>
      <c r="ACU175" s="1531"/>
      <c r="ACV175" s="1531"/>
      <c r="ACW175" s="1531"/>
      <c r="ACX175" s="1531"/>
      <c r="ACY175" s="1531"/>
      <c r="ACZ175" s="1531"/>
      <c r="ADA175" s="1531"/>
      <c r="ADB175" s="1531"/>
      <c r="ADC175" s="1531"/>
      <c r="ADD175" s="1531"/>
      <c r="ADE175" s="1531"/>
      <c r="ADF175" s="1531"/>
      <c r="ADG175" s="1531"/>
      <c r="ADH175" s="1531"/>
      <c r="ADI175" s="1531"/>
      <c r="ADJ175" s="1531"/>
      <c r="ADK175" s="1531"/>
      <c r="ADL175" s="1531"/>
      <c r="ADM175" s="1531"/>
      <c r="ADN175" s="1531"/>
      <c r="ADO175" s="1531"/>
      <c r="ADP175" s="1531"/>
      <c r="ADQ175" s="1531"/>
      <c r="ADR175" s="1531"/>
      <c r="ADS175" s="1531"/>
      <c r="ADT175" s="1531"/>
      <c r="ADU175" s="1531"/>
      <c r="ADV175" s="1531"/>
      <c r="ADW175" s="1531"/>
      <c r="ADX175" s="1531"/>
      <c r="ADY175" s="1531"/>
      <c r="ADZ175" s="1531"/>
      <c r="AEA175" s="1531"/>
      <c r="AEB175" s="1531"/>
      <c r="AEC175" s="1531"/>
      <c r="AED175" s="1531"/>
      <c r="AEE175" s="1531"/>
      <c r="AEF175" s="1531"/>
      <c r="AEG175" s="1531"/>
      <c r="AEH175" s="1531"/>
      <c r="AEI175" s="1531"/>
      <c r="AEJ175" s="1531"/>
      <c r="AEK175" s="1531"/>
      <c r="AEL175" s="1531"/>
      <c r="AEM175" s="1531"/>
      <c r="AEN175" s="1531"/>
      <c r="AEO175" s="1531"/>
      <c r="AEP175" s="1531"/>
      <c r="AEQ175" s="1531"/>
      <c r="AER175" s="1531"/>
      <c r="AES175" s="1531"/>
      <c r="AET175" s="1531"/>
      <c r="AEU175" s="1531"/>
      <c r="AEV175" s="1531"/>
      <c r="AEW175" s="1531"/>
      <c r="AEX175" s="1531"/>
      <c r="AEY175" s="1531"/>
      <c r="AEZ175" s="1531"/>
      <c r="AFA175" s="1531"/>
      <c r="AFB175" s="1531"/>
      <c r="AFC175" s="1531"/>
      <c r="AFD175" s="1531"/>
      <c r="AFE175" s="1531"/>
      <c r="AFF175" s="1531"/>
      <c r="AFG175" s="1531"/>
      <c r="AFH175" s="1531"/>
      <c r="AFI175" s="1531"/>
      <c r="AFJ175" s="1531"/>
      <c r="AFK175" s="1531"/>
      <c r="AFL175" s="1531"/>
      <c r="AFM175" s="1531"/>
      <c r="AFN175" s="1531"/>
      <c r="AFO175" s="1531"/>
      <c r="AFP175" s="1531"/>
      <c r="AFQ175" s="1531"/>
      <c r="AFR175" s="1531"/>
      <c r="AFS175" s="1531"/>
      <c r="AFT175" s="1531"/>
      <c r="AFU175" s="1531"/>
      <c r="AFV175" s="1531"/>
      <c r="AFW175" s="1531"/>
      <c r="AFX175" s="1531"/>
      <c r="AFY175" s="1531"/>
      <c r="AFZ175" s="1531"/>
      <c r="AGA175" s="1531"/>
      <c r="AGB175" s="1531"/>
      <c r="AGC175" s="1531"/>
      <c r="AGD175" s="1531"/>
      <c r="AGE175" s="1531"/>
      <c r="AGF175" s="1531"/>
      <c r="AGG175" s="1531"/>
      <c r="AGH175" s="1531"/>
      <c r="AGI175" s="1531"/>
      <c r="AGJ175" s="1531"/>
      <c r="AGK175" s="1531"/>
      <c r="AGL175" s="1531"/>
      <c r="AGM175" s="1531"/>
      <c r="AGN175" s="1531"/>
      <c r="AGO175" s="1531"/>
      <c r="AGP175" s="1531"/>
      <c r="AGQ175" s="1531"/>
      <c r="AGR175" s="1531"/>
      <c r="AGS175" s="1531"/>
      <c r="AGT175" s="1531"/>
      <c r="AGU175" s="1531"/>
      <c r="AGV175" s="1531"/>
      <c r="AGW175" s="1531"/>
      <c r="AGX175" s="1531"/>
      <c r="AGY175" s="1531"/>
      <c r="AGZ175" s="1531"/>
      <c r="AHA175" s="1531"/>
      <c r="AHB175" s="1531"/>
      <c r="AHC175" s="1531"/>
      <c r="AHD175" s="1531"/>
      <c r="AHE175" s="1531"/>
      <c r="AHF175" s="1531"/>
      <c r="AHG175" s="1531"/>
      <c r="AHH175" s="1531"/>
      <c r="AHI175" s="1531"/>
      <c r="AHJ175" s="1531"/>
      <c r="AHK175" s="1531"/>
      <c r="AHL175" s="1531"/>
      <c r="AHM175" s="1531"/>
      <c r="AHN175" s="1531"/>
      <c r="AHO175" s="1531"/>
      <c r="AHP175" s="1531"/>
      <c r="AHQ175" s="1531"/>
      <c r="AHR175" s="1531"/>
      <c r="AHS175" s="1531"/>
      <c r="AHT175" s="1531"/>
      <c r="AHU175" s="1531"/>
      <c r="AHV175" s="1531"/>
      <c r="AHW175" s="1531"/>
      <c r="AHX175" s="1531"/>
      <c r="AHY175" s="1531"/>
      <c r="AHZ175" s="1531"/>
      <c r="AIA175" s="1531"/>
      <c r="AIB175" s="1531"/>
      <c r="AIC175" s="1531"/>
      <c r="AID175" s="1531"/>
      <c r="AIE175" s="1531"/>
      <c r="AIF175" s="1531"/>
      <c r="AIG175" s="1531"/>
      <c r="AIH175" s="1531"/>
      <c r="AII175" s="1531"/>
      <c r="AIJ175" s="1531"/>
      <c r="AIK175" s="1531"/>
      <c r="AIL175" s="1531"/>
      <c r="AIM175" s="1531"/>
      <c r="AIN175" s="1531"/>
      <c r="AIO175" s="1531"/>
      <c r="AIP175" s="1531"/>
      <c r="AIQ175" s="1531"/>
      <c r="AIR175" s="1531"/>
      <c r="AIS175" s="1531"/>
      <c r="AIT175" s="1531"/>
      <c r="AIU175" s="1531"/>
      <c r="AIV175" s="1531"/>
      <c r="AIW175" s="1531"/>
      <c r="AIX175" s="1531"/>
      <c r="AIY175" s="1531"/>
      <c r="AIZ175" s="1531"/>
      <c r="AJA175" s="1531"/>
      <c r="AJB175" s="1531"/>
      <c r="AJC175" s="1531"/>
      <c r="AJD175" s="1531"/>
      <c r="AJE175" s="1531"/>
      <c r="AJF175" s="1531"/>
      <c r="AJG175" s="1531"/>
      <c r="AJH175" s="1531"/>
      <c r="AJI175" s="1531"/>
      <c r="AJJ175" s="1531"/>
      <c r="AJK175" s="1531"/>
      <c r="AJL175" s="1531"/>
      <c r="AJM175" s="1531"/>
      <c r="AJN175" s="1531"/>
      <c r="AJO175" s="1531"/>
      <c r="AJP175" s="1531"/>
      <c r="AJQ175" s="1531"/>
      <c r="AJR175" s="1531"/>
      <c r="AJS175" s="1531"/>
      <c r="AJT175" s="1531"/>
      <c r="AJU175" s="1531"/>
      <c r="AJV175" s="1531"/>
      <c r="AJW175" s="1531"/>
      <c r="AJX175" s="1531"/>
      <c r="AJY175" s="1531"/>
      <c r="AJZ175" s="1531"/>
      <c r="AKA175" s="1531"/>
      <c r="AKB175" s="1531"/>
      <c r="AKC175" s="1531"/>
      <c r="AKD175" s="1531"/>
      <c r="AKE175" s="1531"/>
      <c r="AKF175" s="1531"/>
      <c r="AKG175" s="1531"/>
      <c r="AKH175" s="1531"/>
      <c r="AKI175" s="1531"/>
      <c r="AKJ175" s="1531"/>
      <c r="AKK175" s="1531"/>
      <c r="AKL175" s="1531"/>
      <c r="AKM175" s="1531"/>
      <c r="AKN175" s="1531"/>
      <c r="AKO175" s="1531"/>
      <c r="AKP175" s="1531"/>
      <c r="AKQ175" s="1531"/>
      <c r="AKR175" s="1531"/>
      <c r="AKS175" s="1531"/>
      <c r="AKT175" s="1531"/>
      <c r="AKU175" s="1531"/>
      <c r="AKV175" s="1531"/>
      <c r="AKW175" s="1531"/>
      <c r="AKX175" s="1531"/>
      <c r="AKY175" s="1531"/>
      <c r="AKZ175" s="1531"/>
      <c r="ALA175" s="1531"/>
      <c r="ALB175" s="1531"/>
      <c r="ALC175" s="1531"/>
      <c r="ALD175" s="1531"/>
      <c r="ALE175" s="1531"/>
      <c r="ALF175" s="1531"/>
      <c r="ALG175" s="1531"/>
      <c r="ALH175" s="1531"/>
      <c r="ALI175" s="1531"/>
      <c r="ALJ175" s="1531"/>
      <c r="ALK175" s="1531"/>
      <c r="ALL175" s="1531"/>
      <c r="ALM175" s="1531"/>
      <c r="ALN175" s="1531"/>
      <c r="ALO175" s="1531"/>
      <c r="ALP175" s="1531"/>
      <c r="ALQ175" s="1531"/>
      <c r="ALR175" s="1531"/>
      <c r="ALS175" s="1531"/>
      <c r="ALT175" s="1531"/>
      <c r="ALU175" s="1531"/>
      <c r="ALV175" s="1531"/>
      <c r="ALW175" s="1531"/>
      <c r="ALX175" s="1531"/>
      <c r="ALY175" s="1531"/>
      <c r="ALZ175" s="1531"/>
      <c r="AMA175" s="1531"/>
      <c r="AMB175" s="1531"/>
      <c r="AMC175" s="1531"/>
      <c r="AMD175" s="1531"/>
      <c r="AME175" s="1531"/>
      <c r="AMF175" s="1531"/>
      <c r="AMG175" s="1531"/>
      <c r="AMH175" s="1531"/>
      <c r="AMI175" s="1531"/>
      <c r="AMJ175" s="1531"/>
      <c r="AMK175" s="1531"/>
      <c r="AML175" s="1531"/>
      <c r="AMM175" s="1531"/>
      <c r="AMN175" s="1531"/>
      <c r="AMO175" s="1531"/>
      <c r="AMP175" s="1531"/>
      <c r="AMQ175" s="1531"/>
      <c r="AMR175" s="1531"/>
      <c r="AMS175" s="1531"/>
      <c r="AMT175" s="1531"/>
      <c r="AMU175" s="1531"/>
      <c r="AMV175" s="1531"/>
      <c r="AMW175" s="1531"/>
      <c r="AMX175" s="1531"/>
      <c r="AMY175" s="1531"/>
      <c r="AMZ175" s="1531"/>
      <c r="ANA175" s="1531"/>
      <c r="ANB175" s="1531"/>
      <c r="ANC175" s="1531"/>
      <c r="AND175" s="1531"/>
      <c r="ANE175" s="1531"/>
      <c r="ANF175" s="1531"/>
      <c r="ANG175" s="1531"/>
      <c r="ANH175" s="1531"/>
      <c r="ANI175" s="1531"/>
      <c r="ANJ175" s="1531"/>
      <c r="ANK175" s="1531"/>
      <c r="ANL175" s="1531"/>
      <c r="ANM175" s="1531"/>
      <c r="ANN175" s="1531"/>
      <c r="ANO175" s="1531"/>
      <c r="ANP175" s="1531"/>
      <c r="ANQ175" s="1531"/>
      <c r="ANR175" s="1531"/>
      <c r="ANS175" s="1531"/>
      <c r="ANT175" s="1531"/>
      <c r="ANU175" s="1531"/>
      <c r="ANV175" s="1531"/>
      <c r="ANW175" s="1531"/>
      <c r="ANX175" s="1531"/>
      <c r="ANY175" s="1531"/>
      <c r="ANZ175" s="1531"/>
      <c r="AOA175" s="1531"/>
      <c r="AOB175" s="1531"/>
      <c r="AOC175" s="1531"/>
      <c r="AOD175" s="1531"/>
      <c r="AOE175" s="1531"/>
      <c r="AOF175" s="1531"/>
      <c r="AOG175" s="1531"/>
      <c r="AOH175" s="1531"/>
      <c r="AOI175" s="1531"/>
      <c r="AOJ175" s="1531"/>
      <c r="AOK175" s="1531"/>
      <c r="AOL175" s="1531"/>
      <c r="AOM175" s="1531"/>
      <c r="AON175" s="1531"/>
      <c r="AOO175" s="1531"/>
      <c r="AOP175" s="1531"/>
      <c r="AOQ175" s="1531"/>
      <c r="AOR175" s="1531"/>
      <c r="AOS175" s="1531"/>
      <c r="AOT175" s="1531"/>
      <c r="AOU175" s="1531"/>
      <c r="AOV175" s="1531"/>
      <c r="AOW175" s="1531"/>
      <c r="AOX175" s="1531"/>
      <c r="AOY175" s="1531"/>
      <c r="AOZ175" s="1531"/>
      <c r="APA175" s="1531"/>
      <c r="APB175" s="1531"/>
      <c r="APC175" s="1531"/>
      <c r="APD175" s="1531"/>
      <c r="APE175" s="1531"/>
      <c r="APF175" s="1531"/>
      <c r="APG175" s="1531"/>
      <c r="APH175" s="1531"/>
      <c r="API175" s="1531"/>
      <c r="APJ175" s="1531"/>
      <c r="APK175" s="1531"/>
      <c r="APL175" s="1531"/>
      <c r="APM175" s="1531"/>
      <c r="APN175" s="1531"/>
      <c r="APO175" s="1531"/>
      <c r="APP175" s="1531"/>
      <c r="APQ175" s="1531"/>
      <c r="APR175" s="1531"/>
      <c r="APS175" s="1531"/>
      <c r="APT175" s="1531"/>
      <c r="APU175" s="1531"/>
      <c r="APV175" s="1531"/>
      <c r="APW175" s="1531"/>
      <c r="APX175" s="1531"/>
      <c r="APY175" s="1531"/>
      <c r="APZ175" s="1531"/>
      <c r="AQA175" s="1531"/>
      <c r="AQB175" s="1531"/>
      <c r="AQC175" s="1531"/>
      <c r="AQD175" s="1531"/>
      <c r="AQE175" s="1531"/>
      <c r="AQF175" s="1531"/>
      <c r="AQG175" s="1531"/>
      <c r="AQH175" s="1531"/>
      <c r="AQI175" s="1531"/>
      <c r="AQJ175" s="1531"/>
      <c r="AQK175" s="1531"/>
      <c r="AQL175" s="1531"/>
      <c r="AQM175" s="1531"/>
      <c r="AQN175" s="1531"/>
      <c r="AQO175" s="1531"/>
      <c r="AQP175" s="1531"/>
      <c r="AQQ175" s="1531"/>
      <c r="AQR175" s="1531"/>
      <c r="AQS175" s="1531"/>
      <c r="AQT175" s="1531"/>
      <c r="AQU175" s="1531"/>
      <c r="AQV175" s="1531"/>
      <c r="AQW175" s="1531"/>
      <c r="AQX175" s="1531"/>
      <c r="AQY175" s="1531"/>
      <c r="AQZ175" s="1531"/>
      <c r="ARA175" s="1531"/>
      <c r="ARB175" s="1531"/>
      <c r="ARC175" s="1531"/>
      <c r="ARD175" s="1531"/>
      <c r="ARE175" s="1531"/>
      <c r="ARF175" s="1531"/>
      <c r="ARG175" s="1531"/>
      <c r="ARH175" s="1531"/>
      <c r="ARI175" s="1531"/>
      <c r="ARJ175" s="1531"/>
      <c r="ARK175" s="1531"/>
      <c r="ARL175" s="1531"/>
      <c r="ARM175" s="1531"/>
      <c r="ARN175" s="1531"/>
      <c r="ARO175" s="1531"/>
      <c r="ARP175" s="1531"/>
      <c r="ARQ175" s="1531"/>
      <c r="ARR175" s="1531"/>
      <c r="ARS175" s="1531"/>
      <c r="ART175" s="1531"/>
      <c r="ARU175" s="1531"/>
      <c r="ARV175" s="1531"/>
      <c r="ARW175" s="1531"/>
      <c r="ARX175" s="1531"/>
      <c r="ARY175" s="1531"/>
      <c r="ARZ175" s="1531"/>
      <c r="ASA175" s="1531"/>
      <c r="ASB175" s="1531"/>
      <c r="ASC175" s="1531"/>
      <c r="ASD175" s="1531"/>
      <c r="ASE175" s="1531"/>
      <c r="ASF175" s="1531"/>
      <c r="ASG175" s="1531"/>
      <c r="ASH175" s="1531"/>
      <c r="ASI175" s="1531"/>
      <c r="ASJ175" s="1531"/>
      <c r="ASK175" s="1531"/>
      <c r="ASL175" s="1531"/>
      <c r="ASM175" s="1531"/>
      <c r="ASN175" s="1531"/>
      <c r="ASO175" s="1531"/>
      <c r="ASP175" s="1531"/>
      <c r="ASQ175" s="1531"/>
      <c r="ASR175" s="1531"/>
      <c r="ASS175" s="1531"/>
      <c r="AST175" s="1531"/>
      <c r="ASU175" s="1531"/>
      <c r="ASV175" s="1531"/>
      <c r="ASW175" s="1531"/>
      <c r="ASX175" s="1531"/>
      <c r="ASY175" s="1531"/>
      <c r="ASZ175" s="1531"/>
      <c r="ATA175" s="1531"/>
      <c r="ATB175" s="1531"/>
      <c r="ATC175" s="1531"/>
      <c r="ATD175" s="1531"/>
      <c r="ATE175" s="1531"/>
      <c r="ATF175" s="1531"/>
      <c r="ATG175" s="1531"/>
      <c r="ATH175" s="1531"/>
      <c r="ATI175" s="1531"/>
      <c r="ATJ175" s="1531"/>
      <c r="ATK175" s="1531"/>
      <c r="ATL175" s="1531"/>
      <c r="ATM175" s="1531"/>
      <c r="ATN175" s="1531"/>
      <c r="ATO175" s="1531"/>
      <c r="ATP175" s="1531"/>
      <c r="ATQ175" s="1531"/>
      <c r="ATR175" s="1531"/>
      <c r="ATS175" s="1531"/>
      <c r="ATT175" s="1531"/>
      <c r="ATU175" s="1531"/>
      <c r="ATV175" s="1531"/>
      <c r="ATW175" s="1531"/>
      <c r="ATX175" s="1531"/>
      <c r="ATY175" s="1531"/>
      <c r="ATZ175" s="1531"/>
      <c r="AUA175" s="1531"/>
      <c r="AUB175" s="1531"/>
      <c r="AUC175" s="1531"/>
      <c r="AUD175" s="1531"/>
      <c r="AUE175" s="1531"/>
      <c r="AUF175" s="1531"/>
      <c r="AUG175" s="1531"/>
      <c r="AUH175" s="1531"/>
      <c r="AUI175" s="1531"/>
    </row>
    <row r="176" spans="1:1231" s="1406" customFormat="1" ht="31.75" customHeight="1" x14ac:dyDescent="0.75">
      <c r="A176" s="2105"/>
      <c r="B176" s="2105"/>
      <c r="C176" s="1499">
        <f t="shared" si="142"/>
        <v>21.300000000000004</v>
      </c>
      <c r="D176" s="1662" t="s">
        <v>113</v>
      </c>
      <c r="E176" s="1490" t="s">
        <v>24</v>
      </c>
      <c r="F176" s="1490" t="s">
        <v>17</v>
      </c>
      <c r="G176" s="1423">
        <f t="array" ref="G176">INDEX('Salary . staff rates'!$A$6:$C$28,MATCH(1,('Salary . staff rates'!$A$6:$A$28=E176)*('Salary . staff rates'!$B$6:$B$28=F176),0),3)</f>
        <v>750</v>
      </c>
      <c r="H176" s="1423">
        <f t="shared" si="122"/>
        <v>750</v>
      </c>
      <c r="I176" s="1491" t="s">
        <v>0</v>
      </c>
      <c r="J176" s="1492" t="s">
        <v>0</v>
      </c>
      <c r="K176" s="1493">
        <v>15</v>
      </c>
      <c r="L176" s="1522">
        <f>IF('Control panel'!$B$12="Included",IF(K176="N/A","",H176*K176),0)</f>
        <v>11250</v>
      </c>
      <c r="M176" s="1551" t="s">
        <v>33</v>
      </c>
      <c r="N176" s="1522">
        <f>IF('Control panel'!$B$12="Included",IF(M176="Yes",L176*'Salary . staff rates'!$C$34,0),0)</f>
        <v>1687.5</v>
      </c>
      <c r="O176" s="1648" t="s">
        <v>416</v>
      </c>
      <c r="P176" s="1848">
        <v>1</v>
      </c>
      <c r="Q176" s="1848">
        <v>1</v>
      </c>
      <c r="R176" s="1855"/>
      <c r="S176" s="1855"/>
      <c r="T176" s="1855"/>
      <c r="U176" s="1855"/>
      <c r="V176" s="1855"/>
      <c r="W176" s="1431"/>
      <c r="Y176" s="1848">
        <f t="shared" si="136"/>
        <v>11250</v>
      </c>
      <c r="Z176" s="1848">
        <f t="shared" si="137"/>
        <v>1687.5</v>
      </c>
      <c r="AA176" s="1433"/>
      <c r="AB176" s="1848">
        <f t="shared" si="138"/>
        <v>11250</v>
      </c>
      <c r="AC176" s="1848">
        <f t="shared" si="139"/>
        <v>1687.5</v>
      </c>
      <c r="AD176" s="1412"/>
      <c r="AE176" s="1412"/>
      <c r="AF176" s="1412"/>
      <c r="AL176" s="1413"/>
      <c r="AN176" s="1435">
        <f t="shared" si="140"/>
        <v>11250</v>
      </c>
      <c r="AO176" s="1435">
        <f t="shared" si="141"/>
        <v>1687.5</v>
      </c>
      <c r="AP176" s="1531"/>
      <c r="AQ176" s="1531"/>
      <c r="AR176" s="1531"/>
      <c r="AS176" s="1531"/>
      <c r="AT176" s="1531"/>
      <c r="AU176" s="1531"/>
      <c r="AV176" s="1531"/>
      <c r="AW176" s="1531"/>
      <c r="AX176" s="1531"/>
      <c r="AY176" s="1531"/>
      <c r="AZ176" s="1531"/>
      <c r="BA176" s="1531"/>
      <c r="BB176" s="1531"/>
      <c r="BC176" s="1531"/>
      <c r="BD176" s="1531"/>
      <c r="BE176" s="1531"/>
      <c r="BF176" s="1531"/>
      <c r="BG176" s="1531"/>
      <c r="BH176" s="1531"/>
      <c r="BI176" s="1531"/>
      <c r="BJ176" s="1531"/>
      <c r="BK176" s="1531"/>
      <c r="BL176" s="1531"/>
      <c r="BM176" s="1531"/>
      <c r="BN176" s="1531"/>
      <c r="BO176" s="1531"/>
      <c r="BP176" s="1531"/>
      <c r="BQ176" s="1531"/>
      <c r="BR176" s="1531"/>
      <c r="BS176" s="1531"/>
      <c r="BT176" s="1531"/>
      <c r="BU176" s="1531"/>
      <c r="BV176" s="1531"/>
      <c r="BW176" s="1531"/>
      <c r="BX176" s="1531"/>
      <c r="BY176" s="1531"/>
      <c r="BZ176" s="1531"/>
      <c r="CA176" s="1531"/>
      <c r="CB176" s="1531"/>
      <c r="CC176" s="1531"/>
      <c r="CD176" s="1531"/>
      <c r="CE176" s="1531"/>
      <c r="CF176" s="1531"/>
      <c r="CG176" s="1531"/>
      <c r="CH176" s="1531"/>
      <c r="CI176" s="1531"/>
      <c r="CJ176" s="1531"/>
      <c r="CK176" s="1531"/>
      <c r="CL176" s="1531"/>
      <c r="CM176" s="1531"/>
      <c r="CN176" s="1531"/>
      <c r="CO176" s="1531"/>
      <c r="CP176" s="1531"/>
      <c r="CQ176" s="1531"/>
      <c r="CR176" s="1531"/>
      <c r="CS176" s="1531"/>
      <c r="CT176" s="1531"/>
      <c r="CU176" s="1531"/>
      <c r="CV176" s="1531"/>
      <c r="CW176" s="1531"/>
      <c r="CX176" s="1531"/>
      <c r="CY176" s="1531"/>
      <c r="CZ176" s="1531"/>
      <c r="DA176" s="1531"/>
      <c r="DB176" s="1531"/>
      <c r="DC176" s="1531"/>
      <c r="DD176" s="1531"/>
      <c r="DE176" s="1531"/>
      <c r="DF176" s="1531"/>
      <c r="DG176" s="1531"/>
      <c r="DH176" s="1531"/>
      <c r="DI176" s="1531"/>
      <c r="DJ176" s="1531"/>
      <c r="DK176" s="1531"/>
      <c r="DL176" s="1531"/>
      <c r="DM176" s="1531"/>
      <c r="DN176" s="1531"/>
      <c r="DO176" s="1531"/>
      <c r="DP176" s="1531"/>
      <c r="DQ176" s="1531"/>
      <c r="DR176" s="1531"/>
      <c r="DS176" s="1531"/>
      <c r="DT176" s="1531"/>
      <c r="DU176" s="1531"/>
      <c r="DV176" s="1531"/>
      <c r="DW176" s="1531"/>
      <c r="DX176" s="1531"/>
      <c r="DY176" s="1531"/>
      <c r="DZ176" s="1531"/>
      <c r="EA176" s="1531"/>
      <c r="EB176" s="1531"/>
      <c r="EC176" s="1531"/>
      <c r="ED176" s="1531"/>
      <c r="EE176" s="1531"/>
      <c r="EF176" s="1531"/>
      <c r="EG176" s="1531"/>
      <c r="EH176" s="1531"/>
      <c r="EI176" s="1531"/>
      <c r="EJ176" s="1531"/>
      <c r="EK176" s="1531"/>
      <c r="EL176" s="1531"/>
      <c r="EM176" s="1531"/>
      <c r="EN176" s="1531"/>
      <c r="EO176" s="1531"/>
      <c r="EP176" s="1531"/>
      <c r="EQ176" s="1531"/>
      <c r="ER176" s="1531"/>
      <c r="ES176" s="1531"/>
      <c r="ET176" s="1531"/>
      <c r="EU176" s="1531"/>
      <c r="EV176" s="1531"/>
      <c r="EW176" s="1531"/>
      <c r="EX176" s="1531"/>
      <c r="EY176" s="1531"/>
      <c r="EZ176" s="1531"/>
      <c r="FA176" s="1531"/>
      <c r="FB176" s="1531"/>
      <c r="FC176" s="1531"/>
      <c r="FD176" s="1531"/>
      <c r="FE176" s="1531"/>
      <c r="FF176" s="1531"/>
      <c r="FG176" s="1531"/>
      <c r="FH176" s="1531"/>
      <c r="FI176" s="1531"/>
      <c r="FJ176" s="1531"/>
      <c r="FK176" s="1531"/>
      <c r="FL176" s="1531"/>
      <c r="FM176" s="1531"/>
      <c r="FN176" s="1531"/>
      <c r="FO176" s="1531"/>
      <c r="FP176" s="1531"/>
      <c r="FQ176" s="1531"/>
      <c r="FR176" s="1531"/>
      <c r="FS176" s="1531"/>
      <c r="FT176" s="1531"/>
      <c r="FU176" s="1531"/>
      <c r="FV176" s="1531"/>
      <c r="FW176" s="1531"/>
      <c r="FX176" s="1531"/>
      <c r="FY176" s="1531"/>
      <c r="FZ176" s="1531"/>
      <c r="GA176" s="1531"/>
      <c r="GB176" s="1531"/>
      <c r="GC176" s="1531"/>
      <c r="GD176" s="1531"/>
      <c r="GE176" s="1531"/>
      <c r="GF176" s="1531"/>
      <c r="GG176" s="1531"/>
      <c r="GH176" s="1531"/>
      <c r="GI176" s="1531"/>
      <c r="GJ176" s="1531"/>
      <c r="GK176" s="1531"/>
      <c r="GL176" s="1531"/>
      <c r="GM176" s="1531"/>
      <c r="GN176" s="1531"/>
      <c r="GO176" s="1531"/>
      <c r="GP176" s="1531"/>
      <c r="GQ176" s="1531"/>
      <c r="GR176" s="1531"/>
      <c r="GS176" s="1531"/>
      <c r="GT176" s="1531"/>
      <c r="GU176" s="1531"/>
      <c r="GV176" s="1531"/>
      <c r="GW176" s="1531"/>
      <c r="GX176" s="1531"/>
      <c r="GY176" s="1531"/>
      <c r="GZ176" s="1531"/>
      <c r="HA176" s="1531"/>
      <c r="HB176" s="1531"/>
      <c r="HC176" s="1531"/>
      <c r="HD176" s="1531"/>
      <c r="HE176" s="1531"/>
      <c r="HF176" s="1531"/>
      <c r="HG176" s="1531"/>
      <c r="HH176" s="1531"/>
      <c r="HI176" s="1531"/>
      <c r="HJ176" s="1531"/>
      <c r="HK176" s="1531"/>
      <c r="HL176" s="1531"/>
      <c r="HM176" s="1531"/>
      <c r="HN176" s="1531"/>
      <c r="HO176" s="1531"/>
      <c r="HP176" s="1531"/>
      <c r="HQ176" s="1531"/>
      <c r="HR176" s="1531"/>
      <c r="HS176" s="1531"/>
      <c r="HT176" s="1531"/>
      <c r="HU176" s="1531"/>
      <c r="HV176" s="1531"/>
      <c r="HW176" s="1531"/>
      <c r="HX176" s="1531"/>
      <c r="HY176" s="1531"/>
      <c r="HZ176" s="1531"/>
      <c r="IA176" s="1531"/>
      <c r="IB176" s="1531"/>
      <c r="IC176" s="1531"/>
      <c r="ID176" s="1531"/>
      <c r="IE176" s="1531"/>
      <c r="IF176" s="1531"/>
      <c r="IG176" s="1531"/>
      <c r="IH176" s="1531"/>
      <c r="II176" s="1531"/>
      <c r="IJ176" s="1531"/>
      <c r="IK176" s="1531"/>
      <c r="IL176" s="1531"/>
      <c r="IM176" s="1531"/>
      <c r="IN176" s="1531"/>
      <c r="IO176" s="1531"/>
      <c r="IP176" s="1531"/>
      <c r="IQ176" s="1531"/>
      <c r="IR176" s="1531"/>
      <c r="IS176" s="1531"/>
      <c r="IT176" s="1531"/>
      <c r="IU176" s="1531"/>
      <c r="IV176" s="1531"/>
      <c r="IW176" s="1531"/>
      <c r="IX176" s="1531"/>
      <c r="IY176" s="1531"/>
      <c r="IZ176" s="1531"/>
      <c r="JA176" s="1531"/>
      <c r="JB176" s="1531"/>
      <c r="JC176" s="1531"/>
      <c r="JD176" s="1531"/>
      <c r="JE176" s="1531"/>
      <c r="JF176" s="1531"/>
      <c r="JG176" s="1531"/>
      <c r="JH176" s="1531"/>
      <c r="JI176" s="1531"/>
      <c r="JJ176" s="1531"/>
      <c r="JK176" s="1531"/>
      <c r="JL176" s="1531"/>
      <c r="JM176" s="1531"/>
      <c r="JN176" s="1531"/>
      <c r="JO176" s="1531"/>
      <c r="JP176" s="1531"/>
      <c r="JQ176" s="1531"/>
      <c r="JR176" s="1531"/>
      <c r="JS176" s="1531"/>
      <c r="JT176" s="1531"/>
      <c r="JU176" s="1531"/>
      <c r="JV176" s="1531"/>
      <c r="JW176" s="1531"/>
      <c r="JX176" s="1531"/>
      <c r="JY176" s="1531"/>
      <c r="JZ176" s="1531"/>
      <c r="KA176" s="1531"/>
      <c r="KB176" s="1531"/>
      <c r="KC176" s="1531"/>
      <c r="KD176" s="1531"/>
      <c r="KE176" s="1531"/>
      <c r="KF176" s="1531"/>
      <c r="KG176" s="1531"/>
      <c r="KH176" s="1531"/>
      <c r="KI176" s="1531"/>
      <c r="KJ176" s="1531"/>
      <c r="KK176" s="1531"/>
      <c r="KL176" s="1531"/>
      <c r="KM176" s="1531"/>
      <c r="KN176" s="1531"/>
      <c r="KO176" s="1531"/>
      <c r="KP176" s="1531"/>
      <c r="KQ176" s="1531"/>
      <c r="KR176" s="1531"/>
      <c r="KS176" s="1531"/>
      <c r="KT176" s="1531"/>
      <c r="KU176" s="1531"/>
      <c r="KV176" s="1531"/>
      <c r="KW176" s="1531"/>
      <c r="KX176" s="1531"/>
      <c r="KY176" s="1531"/>
      <c r="KZ176" s="1531"/>
      <c r="LA176" s="1531"/>
      <c r="LB176" s="1531"/>
      <c r="LC176" s="1531"/>
      <c r="LD176" s="1531"/>
      <c r="LE176" s="1531"/>
      <c r="LF176" s="1531"/>
      <c r="LG176" s="1531"/>
      <c r="LH176" s="1531"/>
      <c r="LI176" s="1531"/>
      <c r="LJ176" s="1531"/>
      <c r="LK176" s="1531"/>
      <c r="LL176" s="1531"/>
      <c r="LM176" s="1531"/>
      <c r="LN176" s="1531"/>
      <c r="LO176" s="1531"/>
      <c r="LP176" s="1531"/>
      <c r="LQ176" s="1531"/>
      <c r="LR176" s="1531"/>
      <c r="LS176" s="1531"/>
      <c r="LT176" s="1531"/>
      <c r="LU176" s="1531"/>
      <c r="LV176" s="1531"/>
      <c r="LW176" s="1531"/>
      <c r="LX176" s="1531"/>
      <c r="LY176" s="1531"/>
      <c r="LZ176" s="1531"/>
      <c r="MA176" s="1531"/>
      <c r="MB176" s="1531"/>
      <c r="MC176" s="1531"/>
      <c r="MD176" s="1531"/>
      <c r="ME176" s="1531"/>
      <c r="MF176" s="1531"/>
      <c r="MG176" s="1531"/>
      <c r="MH176" s="1531"/>
      <c r="MI176" s="1531"/>
      <c r="MJ176" s="1531"/>
      <c r="MK176" s="1531"/>
      <c r="ML176" s="1531"/>
      <c r="MM176" s="1531"/>
      <c r="MN176" s="1531"/>
      <c r="MO176" s="1531"/>
      <c r="MP176" s="1531"/>
      <c r="MQ176" s="1531"/>
      <c r="MR176" s="1531"/>
      <c r="MS176" s="1531"/>
      <c r="MT176" s="1531"/>
      <c r="MU176" s="1531"/>
      <c r="MV176" s="1531"/>
      <c r="MW176" s="1531"/>
      <c r="MX176" s="1531"/>
      <c r="MY176" s="1531"/>
      <c r="MZ176" s="1531"/>
      <c r="NA176" s="1531"/>
      <c r="NB176" s="1531"/>
      <c r="NC176" s="1531"/>
      <c r="ND176" s="1531"/>
      <c r="NE176" s="1531"/>
      <c r="NF176" s="1531"/>
      <c r="NG176" s="1531"/>
      <c r="NH176" s="1531"/>
      <c r="NI176" s="1531"/>
      <c r="NJ176" s="1531"/>
      <c r="NK176" s="1531"/>
      <c r="NL176" s="1531"/>
      <c r="NM176" s="1531"/>
      <c r="NN176" s="1531"/>
      <c r="NO176" s="1531"/>
      <c r="NP176" s="1531"/>
      <c r="NQ176" s="1531"/>
      <c r="NR176" s="1531"/>
      <c r="NS176" s="1531"/>
      <c r="NT176" s="1531"/>
      <c r="NU176" s="1531"/>
      <c r="NV176" s="1531"/>
      <c r="NW176" s="1531"/>
      <c r="NX176" s="1531"/>
      <c r="NY176" s="1531"/>
      <c r="NZ176" s="1531"/>
      <c r="OA176" s="1531"/>
      <c r="OB176" s="1531"/>
      <c r="OC176" s="1531"/>
      <c r="OD176" s="1531"/>
      <c r="OE176" s="1531"/>
      <c r="OF176" s="1531"/>
      <c r="OG176" s="1531"/>
      <c r="OH176" s="1531"/>
      <c r="OI176" s="1531"/>
      <c r="OJ176" s="1531"/>
      <c r="OK176" s="1531"/>
      <c r="OL176" s="1531"/>
      <c r="OM176" s="1531"/>
      <c r="ON176" s="1531"/>
      <c r="OO176" s="1531"/>
      <c r="OP176" s="1531"/>
      <c r="OQ176" s="1531"/>
      <c r="OR176" s="1531"/>
      <c r="OS176" s="1531"/>
      <c r="OT176" s="1531"/>
      <c r="OU176" s="1531"/>
      <c r="OV176" s="1531"/>
      <c r="OW176" s="1531"/>
      <c r="OX176" s="1531"/>
      <c r="OY176" s="1531"/>
      <c r="OZ176" s="1531"/>
      <c r="PA176" s="1531"/>
      <c r="PB176" s="1531"/>
      <c r="PC176" s="1531"/>
      <c r="PD176" s="1531"/>
      <c r="PE176" s="1531"/>
      <c r="PF176" s="1531"/>
      <c r="PG176" s="1531"/>
      <c r="PH176" s="1531"/>
      <c r="PI176" s="1531"/>
      <c r="PJ176" s="1531"/>
      <c r="PK176" s="1531"/>
      <c r="PL176" s="1531"/>
      <c r="PM176" s="1531"/>
      <c r="PN176" s="1531"/>
      <c r="PO176" s="1531"/>
      <c r="PP176" s="1531"/>
      <c r="PQ176" s="1531"/>
      <c r="PR176" s="1531"/>
      <c r="PS176" s="1531"/>
      <c r="PT176" s="1531"/>
      <c r="PU176" s="1531"/>
      <c r="PV176" s="1531"/>
      <c r="PW176" s="1531"/>
      <c r="PX176" s="1531"/>
      <c r="PY176" s="1531"/>
      <c r="PZ176" s="1531"/>
      <c r="QA176" s="1531"/>
      <c r="QB176" s="1531"/>
      <c r="QC176" s="1531"/>
      <c r="QD176" s="1531"/>
      <c r="QE176" s="1531"/>
      <c r="QF176" s="1531"/>
      <c r="QG176" s="1531"/>
      <c r="QH176" s="1531"/>
      <c r="QI176" s="1531"/>
      <c r="QJ176" s="1531"/>
      <c r="QK176" s="1531"/>
      <c r="QL176" s="1531"/>
      <c r="QM176" s="1531"/>
      <c r="QN176" s="1531"/>
      <c r="QO176" s="1531"/>
      <c r="QP176" s="1531"/>
      <c r="QQ176" s="1531"/>
      <c r="QR176" s="1531"/>
      <c r="QS176" s="1531"/>
      <c r="QT176" s="1531"/>
      <c r="QU176" s="1531"/>
      <c r="QV176" s="1531"/>
      <c r="QW176" s="1531"/>
      <c r="QX176" s="1531"/>
      <c r="QY176" s="1531"/>
      <c r="QZ176" s="1531"/>
      <c r="RA176" s="1531"/>
      <c r="RB176" s="1531"/>
      <c r="RC176" s="1531"/>
      <c r="RD176" s="1531"/>
      <c r="RE176" s="1531"/>
      <c r="RF176" s="1531"/>
      <c r="RG176" s="1531"/>
      <c r="RH176" s="1531"/>
      <c r="RI176" s="1531"/>
      <c r="RJ176" s="1531"/>
      <c r="RK176" s="1531"/>
      <c r="RL176" s="1531"/>
      <c r="RM176" s="1531"/>
      <c r="RN176" s="1531"/>
      <c r="RO176" s="1531"/>
      <c r="RP176" s="1531"/>
      <c r="RQ176" s="1531"/>
      <c r="RR176" s="1531"/>
      <c r="RS176" s="1531"/>
      <c r="RT176" s="1531"/>
      <c r="RU176" s="1531"/>
      <c r="RV176" s="1531"/>
      <c r="RW176" s="1531"/>
      <c r="RX176" s="1531"/>
      <c r="RY176" s="1531"/>
      <c r="RZ176" s="1531"/>
      <c r="SA176" s="1531"/>
      <c r="SB176" s="1531"/>
      <c r="SC176" s="1531"/>
      <c r="SD176" s="1531"/>
      <c r="SE176" s="1531"/>
      <c r="SF176" s="1531"/>
      <c r="SG176" s="1531"/>
      <c r="SH176" s="1531"/>
      <c r="SI176" s="1531"/>
      <c r="SJ176" s="1531"/>
      <c r="SK176" s="1531"/>
      <c r="SL176" s="1531"/>
      <c r="SM176" s="1531"/>
      <c r="SN176" s="1531"/>
      <c r="SO176" s="1531"/>
      <c r="SP176" s="1531"/>
      <c r="SQ176" s="1531"/>
      <c r="SR176" s="1531"/>
      <c r="SS176" s="1531"/>
      <c r="ST176" s="1531"/>
      <c r="SU176" s="1531"/>
      <c r="SV176" s="1531"/>
      <c r="SW176" s="1531"/>
      <c r="SX176" s="1531"/>
      <c r="SY176" s="1531"/>
      <c r="SZ176" s="1531"/>
      <c r="TA176" s="1531"/>
      <c r="TB176" s="1531"/>
      <c r="TC176" s="1531"/>
      <c r="TD176" s="1531"/>
      <c r="TE176" s="1531"/>
      <c r="TF176" s="1531"/>
      <c r="TG176" s="1531"/>
      <c r="TH176" s="1531"/>
      <c r="TI176" s="1531"/>
      <c r="TJ176" s="1531"/>
      <c r="TK176" s="1531"/>
      <c r="TL176" s="1531"/>
      <c r="TM176" s="1531"/>
      <c r="TN176" s="1531"/>
      <c r="TO176" s="1531"/>
      <c r="TP176" s="1531"/>
      <c r="TQ176" s="1531"/>
      <c r="TR176" s="1531"/>
      <c r="TS176" s="1531"/>
      <c r="TT176" s="1531"/>
      <c r="TU176" s="1531"/>
      <c r="TV176" s="1531"/>
      <c r="TW176" s="1531"/>
      <c r="TX176" s="1531"/>
      <c r="TY176" s="1531"/>
      <c r="TZ176" s="1531"/>
      <c r="UA176" s="1531"/>
      <c r="UB176" s="1531"/>
      <c r="UC176" s="1531"/>
      <c r="UD176" s="1531"/>
      <c r="UE176" s="1531"/>
      <c r="UF176" s="1531"/>
      <c r="UG176" s="1531"/>
      <c r="UH176" s="1531"/>
      <c r="UI176" s="1531"/>
      <c r="UJ176" s="1531"/>
      <c r="UK176" s="1531"/>
      <c r="UL176" s="1531"/>
      <c r="UM176" s="1531"/>
      <c r="UN176" s="1531"/>
      <c r="UO176" s="1531"/>
      <c r="UP176" s="1531"/>
      <c r="UQ176" s="1531"/>
      <c r="UR176" s="1531"/>
      <c r="US176" s="1531"/>
      <c r="UT176" s="1531"/>
      <c r="UU176" s="1531"/>
      <c r="UV176" s="1531"/>
      <c r="UW176" s="1531"/>
      <c r="UX176" s="1531"/>
      <c r="UY176" s="1531"/>
      <c r="UZ176" s="1531"/>
      <c r="VA176" s="1531"/>
      <c r="VB176" s="1531"/>
      <c r="VC176" s="1531"/>
      <c r="VD176" s="1531"/>
      <c r="VE176" s="1531"/>
      <c r="VF176" s="1531"/>
      <c r="VG176" s="1531"/>
      <c r="VH176" s="1531"/>
      <c r="VI176" s="1531"/>
      <c r="VJ176" s="1531"/>
      <c r="VK176" s="1531"/>
      <c r="VL176" s="1531"/>
      <c r="VM176" s="1531"/>
      <c r="VN176" s="1531"/>
      <c r="VO176" s="1531"/>
      <c r="VP176" s="1531"/>
      <c r="VQ176" s="1531"/>
      <c r="VR176" s="1531"/>
      <c r="VS176" s="1531"/>
      <c r="VT176" s="1531"/>
      <c r="VU176" s="1531"/>
      <c r="VV176" s="1531"/>
      <c r="VW176" s="1531"/>
      <c r="VX176" s="1531"/>
      <c r="VY176" s="1531"/>
      <c r="VZ176" s="1531"/>
      <c r="WA176" s="1531"/>
      <c r="WB176" s="1531"/>
      <c r="WC176" s="1531"/>
      <c r="WD176" s="1531"/>
      <c r="WE176" s="1531"/>
      <c r="WF176" s="1531"/>
      <c r="WG176" s="1531"/>
      <c r="WH176" s="1531"/>
      <c r="WI176" s="1531"/>
      <c r="WJ176" s="1531"/>
      <c r="WK176" s="1531"/>
      <c r="WL176" s="1531"/>
      <c r="WM176" s="1531"/>
      <c r="WN176" s="1531"/>
      <c r="WO176" s="1531"/>
      <c r="WP176" s="1531"/>
      <c r="WQ176" s="1531"/>
      <c r="WR176" s="1531"/>
      <c r="WS176" s="1531"/>
      <c r="WT176" s="1531"/>
      <c r="WU176" s="1531"/>
      <c r="WV176" s="1531"/>
      <c r="WW176" s="1531"/>
      <c r="WX176" s="1531"/>
      <c r="WY176" s="1531"/>
      <c r="WZ176" s="1531"/>
      <c r="XA176" s="1531"/>
      <c r="XB176" s="1531"/>
      <c r="XC176" s="1531"/>
      <c r="XD176" s="1531"/>
      <c r="XE176" s="1531"/>
      <c r="XF176" s="1531"/>
      <c r="XG176" s="1531"/>
      <c r="XH176" s="1531"/>
      <c r="XI176" s="1531"/>
      <c r="XJ176" s="1531"/>
      <c r="XK176" s="1531"/>
      <c r="XL176" s="1531"/>
      <c r="XM176" s="1531"/>
      <c r="XN176" s="1531"/>
      <c r="XO176" s="1531"/>
      <c r="XP176" s="1531"/>
      <c r="XQ176" s="1531"/>
      <c r="XR176" s="1531"/>
      <c r="XS176" s="1531"/>
      <c r="XT176" s="1531"/>
      <c r="XU176" s="1531"/>
      <c r="XV176" s="1531"/>
      <c r="XW176" s="1531"/>
      <c r="XX176" s="1531"/>
      <c r="XY176" s="1531"/>
      <c r="XZ176" s="1531"/>
      <c r="YA176" s="1531"/>
      <c r="YB176" s="1531"/>
      <c r="YC176" s="1531"/>
      <c r="YD176" s="1531"/>
      <c r="YE176" s="1531"/>
      <c r="YF176" s="1531"/>
      <c r="YG176" s="1531"/>
      <c r="YH176" s="1531"/>
      <c r="YI176" s="1531"/>
      <c r="YJ176" s="1531"/>
      <c r="YK176" s="1531"/>
      <c r="YL176" s="1531"/>
      <c r="YM176" s="1531"/>
      <c r="YN176" s="1531"/>
      <c r="YO176" s="1531"/>
      <c r="YP176" s="1531"/>
      <c r="YQ176" s="1531"/>
      <c r="YR176" s="1531"/>
      <c r="YS176" s="1531"/>
      <c r="YT176" s="1531"/>
      <c r="YU176" s="1531"/>
      <c r="YV176" s="1531"/>
      <c r="YW176" s="1531"/>
      <c r="YX176" s="1531"/>
      <c r="YY176" s="1531"/>
      <c r="YZ176" s="1531"/>
      <c r="ZA176" s="1531"/>
      <c r="ZB176" s="1531"/>
      <c r="ZC176" s="1531"/>
      <c r="ZD176" s="1531"/>
      <c r="ZE176" s="1531"/>
      <c r="ZF176" s="1531"/>
      <c r="ZG176" s="1531"/>
      <c r="ZH176" s="1531"/>
      <c r="ZI176" s="1531"/>
      <c r="ZJ176" s="1531"/>
      <c r="ZK176" s="1531"/>
      <c r="ZL176" s="1531"/>
      <c r="ZM176" s="1531"/>
      <c r="ZN176" s="1531"/>
      <c r="ZO176" s="1531"/>
      <c r="ZP176" s="1531"/>
      <c r="ZQ176" s="1531"/>
      <c r="ZR176" s="1531"/>
      <c r="ZS176" s="1531"/>
      <c r="ZT176" s="1531"/>
      <c r="ZU176" s="1531"/>
      <c r="ZV176" s="1531"/>
      <c r="ZW176" s="1531"/>
      <c r="ZX176" s="1531"/>
      <c r="ZY176" s="1531"/>
      <c r="ZZ176" s="1531"/>
      <c r="AAA176" s="1531"/>
      <c r="AAB176" s="1531"/>
      <c r="AAC176" s="1531"/>
      <c r="AAD176" s="1531"/>
      <c r="AAE176" s="1531"/>
      <c r="AAF176" s="1531"/>
      <c r="AAG176" s="1531"/>
      <c r="AAH176" s="1531"/>
      <c r="AAI176" s="1531"/>
      <c r="AAJ176" s="1531"/>
      <c r="AAK176" s="1531"/>
      <c r="AAL176" s="1531"/>
      <c r="AAM176" s="1531"/>
      <c r="AAN176" s="1531"/>
      <c r="AAO176" s="1531"/>
      <c r="AAP176" s="1531"/>
      <c r="AAQ176" s="1531"/>
      <c r="AAR176" s="1531"/>
      <c r="AAS176" s="1531"/>
      <c r="AAT176" s="1531"/>
      <c r="AAU176" s="1531"/>
      <c r="AAV176" s="1531"/>
      <c r="AAW176" s="1531"/>
      <c r="AAX176" s="1531"/>
      <c r="AAY176" s="1531"/>
      <c r="AAZ176" s="1531"/>
      <c r="ABA176" s="1531"/>
      <c r="ABB176" s="1531"/>
      <c r="ABC176" s="1531"/>
      <c r="ABD176" s="1531"/>
      <c r="ABE176" s="1531"/>
      <c r="ABF176" s="1531"/>
      <c r="ABG176" s="1531"/>
      <c r="ABH176" s="1531"/>
      <c r="ABI176" s="1531"/>
      <c r="ABJ176" s="1531"/>
      <c r="ABK176" s="1531"/>
      <c r="ABL176" s="1531"/>
      <c r="ABM176" s="1531"/>
      <c r="ABN176" s="1531"/>
      <c r="ABO176" s="1531"/>
      <c r="ABP176" s="1531"/>
      <c r="ABQ176" s="1531"/>
      <c r="ABR176" s="1531"/>
      <c r="ABS176" s="1531"/>
      <c r="ABT176" s="1531"/>
      <c r="ABU176" s="1531"/>
      <c r="ABV176" s="1531"/>
      <c r="ABW176" s="1531"/>
      <c r="ABX176" s="1531"/>
      <c r="ABY176" s="1531"/>
      <c r="ABZ176" s="1531"/>
      <c r="ACA176" s="1531"/>
      <c r="ACB176" s="1531"/>
      <c r="ACC176" s="1531"/>
      <c r="ACD176" s="1531"/>
      <c r="ACE176" s="1531"/>
      <c r="ACF176" s="1531"/>
      <c r="ACG176" s="1531"/>
      <c r="ACH176" s="1531"/>
      <c r="ACI176" s="1531"/>
      <c r="ACJ176" s="1531"/>
      <c r="ACK176" s="1531"/>
      <c r="ACL176" s="1531"/>
      <c r="ACM176" s="1531"/>
      <c r="ACN176" s="1531"/>
      <c r="ACO176" s="1531"/>
      <c r="ACP176" s="1531"/>
      <c r="ACQ176" s="1531"/>
      <c r="ACR176" s="1531"/>
      <c r="ACS176" s="1531"/>
      <c r="ACT176" s="1531"/>
      <c r="ACU176" s="1531"/>
      <c r="ACV176" s="1531"/>
      <c r="ACW176" s="1531"/>
      <c r="ACX176" s="1531"/>
      <c r="ACY176" s="1531"/>
      <c r="ACZ176" s="1531"/>
      <c r="ADA176" s="1531"/>
      <c r="ADB176" s="1531"/>
      <c r="ADC176" s="1531"/>
      <c r="ADD176" s="1531"/>
      <c r="ADE176" s="1531"/>
      <c r="ADF176" s="1531"/>
      <c r="ADG176" s="1531"/>
      <c r="ADH176" s="1531"/>
      <c r="ADI176" s="1531"/>
      <c r="ADJ176" s="1531"/>
      <c r="ADK176" s="1531"/>
      <c r="ADL176" s="1531"/>
      <c r="ADM176" s="1531"/>
      <c r="ADN176" s="1531"/>
      <c r="ADO176" s="1531"/>
      <c r="ADP176" s="1531"/>
      <c r="ADQ176" s="1531"/>
      <c r="ADR176" s="1531"/>
      <c r="ADS176" s="1531"/>
      <c r="ADT176" s="1531"/>
      <c r="ADU176" s="1531"/>
      <c r="ADV176" s="1531"/>
      <c r="ADW176" s="1531"/>
      <c r="ADX176" s="1531"/>
      <c r="ADY176" s="1531"/>
      <c r="ADZ176" s="1531"/>
      <c r="AEA176" s="1531"/>
      <c r="AEB176" s="1531"/>
      <c r="AEC176" s="1531"/>
      <c r="AED176" s="1531"/>
      <c r="AEE176" s="1531"/>
      <c r="AEF176" s="1531"/>
      <c r="AEG176" s="1531"/>
      <c r="AEH176" s="1531"/>
      <c r="AEI176" s="1531"/>
      <c r="AEJ176" s="1531"/>
      <c r="AEK176" s="1531"/>
      <c r="AEL176" s="1531"/>
      <c r="AEM176" s="1531"/>
      <c r="AEN176" s="1531"/>
      <c r="AEO176" s="1531"/>
      <c r="AEP176" s="1531"/>
      <c r="AEQ176" s="1531"/>
      <c r="AER176" s="1531"/>
      <c r="AES176" s="1531"/>
      <c r="AET176" s="1531"/>
      <c r="AEU176" s="1531"/>
      <c r="AEV176" s="1531"/>
      <c r="AEW176" s="1531"/>
      <c r="AEX176" s="1531"/>
      <c r="AEY176" s="1531"/>
      <c r="AEZ176" s="1531"/>
      <c r="AFA176" s="1531"/>
      <c r="AFB176" s="1531"/>
      <c r="AFC176" s="1531"/>
      <c r="AFD176" s="1531"/>
      <c r="AFE176" s="1531"/>
      <c r="AFF176" s="1531"/>
      <c r="AFG176" s="1531"/>
      <c r="AFH176" s="1531"/>
      <c r="AFI176" s="1531"/>
      <c r="AFJ176" s="1531"/>
      <c r="AFK176" s="1531"/>
      <c r="AFL176" s="1531"/>
      <c r="AFM176" s="1531"/>
      <c r="AFN176" s="1531"/>
      <c r="AFO176" s="1531"/>
      <c r="AFP176" s="1531"/>
      <c r="AFQ176" s="1531"/>
      <c r="AFR176" s="1531"/>
      <c r="AFS176" s="1531"/>
      <c r="AFT176" s="1531"/>
      <c r="AFU176" s="1531"/>
      <c r="AFV176" s="1531"/>
      <c r="AFW176" s="1531"/>
      <c r="AFX176" s="1531"/>
      <c r="AFY176" s="1531"/>
      <c r="AFZ176" s="1531"/>
      <c r="AGA176" s="1531"/>
      <c r="AGB176" s="1531"/>
      <c r="AGC176" s="1531"/>
      <c r="AGD176" s="1531"/>
      <c r="AGE176" s="1531"/>
      <c r="AGF176" s="1531"/>
      <c r="AGG176" s="1531"/>
      <c r="AGH176" s="1531"/>
      <c r="AGI176" s="1531"/>
      <c r="AGJ176" s="1531"/>
      <c r="AGK176" s="1531"/>
      <c r="AGL176" s="1531"/>
      <c r="AGM176" s="1531"/>
      <c r="AGN176" s="1531"/>
      <c r="AGO176" s="1531"/>
      <c r="AGP176" s="1531"/>
      <c r="AGQ176" s="1531"/>
      <c r="AGR176" s="1531"/>
      <c r="AGS176" s="1531"/>
      <c r="AGT176" s="1531"/>
      <c r="AGU176" s="1531"/>
      <c r="AGV176" s="1531"/>
      <c r="AGW176" s="1531"/>
      <c r="AGX176" s="1531"/>
      <c r="AGY176" s="1531"/>
      <c r="AGZ176" s="1531"/>
      <c r="AHA176" s="1531"/>
      <c r="AHB176" s="1531"/>
      <c r="AHC176" s="1531"/>
      <c r="AHD176" s="1531"/>
      <c r="AHE176" s="1531"/>
      <c r="AHF176" s="1531"/>
      <c r="AHG176" s="1531"/>
      <c r="AHH176" s="1531"/>
      <c r="AHI176" s="1531"/>
      <c r="AHJ176" s="1531"/>
      <c r="AHK176" s="1531"/>
      <c r="AHL176" s="1531"/>
      <c r="AHM176" s="1531"/>
      <c r="AHN176" s="1531"/>
      <c r="AHO176" s="1531"/>
      <c r="AHP176" s="1531"/>
      <c r="AHQ176" s="1531"/>
      <c r="AHR176" s="1531"/>
      <c r="AHS176" s="1531"/>
      <c r="AHT176" s="1531"/>
      <c r="AHU176" s="1531"/>
      <c r="AHV176" s="1531"/>
      <c r="AHW176" s="1531"/>
      <c r="AHX176" s="1531"/>
      <c r="AHY176" s="1531"/>
      <c r="AHZ176" s="1531"/>
      <c r="AIA176" s="1531"/>
      <c r="AIB176" s="1531"/>
      <c r="AIC176" s="1531"/>
      <c r="AID176" s="1531"/>
      <c r="AIE176" s="1531"/>
      <c r="AIF176" s="1531"/>
      <c r="AIG176" s="1531"/>
      <c r="AIH176" s="1531"/>
      <c r="AII176" s="1531"/>
      <c r="AIJ176" s="1531"/>
      <c r="AIK176" s="1531"/>
      <c r="AIL176" s="1531"/>
      <c r="AIM176" s="1531"/>
      <c r="AIN176" s="1531"/>
      <c r="AIO176" s="1531"/>
      <c r="AIP176" s="1531"/>
      <c r="AIQ176" s="1531"/>
      <c r="AIR176" s="1531"/>
      <c r="AIS176" s="1531"/>
      <c r="AIT176" s="1531"/>
      <c r="AIU176" s="1531"/>
      <c r="AIV176" s="1531"/>
      <c r="AIW176" s="1531"/>
      <c r="AIX176" s="1531"/>
      <c r="AIY176" s="1531"/>
      <c r="AIZ176" s="1531"/>
      <c r="AJA176" s="1531"/>
      <c r="AJB176" s="1531"/>
      <c r="AJC176" s="1531"/>
      <c r="AJD176" s="1531"/>
      <c r="AJE176" s="1531"/>
      <c r="AJF176" s="1531"/>
      <c r="AJG176" s="1531"/>
      <c r="AJH176" s="1531"/>
      <c r="AJI176" s="1531"/>
      <c r="AJJ176" s="1531"/>
      <c r="AJK176" s="1531"/>
      <c r="AJL176" s="1531"/>
      <c r="AJM176" s="1531"/>
      <c r="AJN176" s="1531"/>
      <c r="AJO176" s="1531"/>
      <c r="AJP176" s="1531"/>
      <c r="AJQ176" s="1531"/>
      <c r="AJR176" s="1531"/>
      <c r="AJS176" s="1531"/>
      <c r="AJT176" s="1531"/>
      <c r="AJU176" s="1531"/>
      <c r="AJV176" s="1531"/>
      <c r="AJW176" s="1531"/>
      <c r="AJX176" s="1531"/>
      <c r="AJY176" s="1531"/>
      <c r="AJZ176" s="1531"/>
      <c r="AKA176" s="1531"/>
      <c r="AKB176" s="1531"/>
      <c r="AKC176" s="1531"/>
      <c r="AKD176" s="1531"/>
      <c r="AKE176" s="1531"/>
      <c r="AKF176" s="1531"/>
      <c r="AKG176" s="1531"/>
      <c r="AKH176" s="1531"/>
      <c r="AKI176" s="1531"/>
      <c r="AKJ176" s="1531"/>
      <c r="AKK176" s="1531"/>
      <c r="AKL176" s="1531"/>
      <c r="AKM176" s="1531"/>
      <c r="AKN176" s="1531"/>
      <c r="AKO176" s="1531"/>
      <c r="AKP176" s="1531"/>
      <c r="AKQ176" s="1531"/>
      <c r="AKR176" s="1531"/>
      <c r="AKS176" s="1531"/>
      <c r="AKT176" s="1531"/>
      <c r="AKU176" s="1531"/>
      <c r="AKV176" s="1531"/>
      <c r="AKW176" s="1531"/>
      <c r="AKX176" s="1531"/>
      <c r="AKY176" s="1531"/>
      <c r="AKZ176" s="1531"/>
      <c r="ALA176" s="1531"/>
      <c r="ALB176" s="1531"/>
      <c r="ALC176" s="1531"/>
      <c r="ALD176" s="1531"/>
      <c r="ALE176" s="1531"/>
      <c r="ALF176" s="1531"/>
      <c r="ALG176" s="1531"/>
      <c r="ALH176" s="1531"/>
      <c r="ALI176" s="1531"/>
      <c r="ALJ176" s="1531"/>
      <c r="ALK176" s="1531"/>
      <c r="ALL176" s="1531"/>
      <c r="ALM176" s="1531"/>
      <c r="ALN176" s="1531"/>
      <c r="ALO176" s="1531"/>
      <c r="ALP176" s="1531"/>
      <c r="ALQ176" s="1531"/>
      <c r="ALR176" s="1531"/>
      <c r="ALS176" s="1531"/>
      <c r="ALT176" s="1531"/>
      <c r="ALU176" s="1531"/>
      <c r="ALV176" s="1531"/>
      <c r="ALW176" s="1531"/>
      <c r="ALX176" s="1531"/>
      <c r="ALY176" s="1531"/>
      <c r="ALZ176" s="1531"/>
      <c r="AMA176" s="1531"/>
      <c r="AMB176" s="1531"/>
      <c r="AMC176" s="1531"/>
      <c r="AMD176" s="1531"/>
      <c r="AME176" s="1531"/>
      <c r="AMF176" s="1531"/>
      <c r="AMG176" s="1531"/>
      <c r="AMH176" s="1531"/>
      <c r="AMI176" s="1531"/>
      <c r="AMJ176" s="1531"/>
      <c r="AMK176" s="1531"/>
      <c r="AML176" s="1531"/>
      <c r="AMM176" s="1531"/>
      <c r="AMN176" s="1531"/>
      <c r="AMO176" s="1531"/>
      <c r="AMP176" s="1531"/>
      <c r="AMQ176" s="1531"/>
      <c r="AMR176" s="1531"/>
      <c r="AMS176" s="1531"/>
      <c r="AMT176" s="1531"/>
      <c r="AMU176" s="1531"/>
      <c r="AMV176" s="1531"/>
      <c r="AMW176" s="1531"/>
      <c r="AMX176" s="1531"/>
      <c r="AMY176" s="1531"/>
      <c r="AMZ176" s="1531"/>
      <c r="ANA176" s="1531"/>
      <c r="ANB176" s="1531"/>
      <c r="ANC176" s="1531"/>
      <c r="AND176" s="1531"/>
      <c r="ANE176" s="1531"/>
      <c r="ANF176" s="1531"/>
      <c r="ANG176" s="1531"/>
      <c r="ANH176" s="1531"/>
      <c r="ANI176" s="1531"/>
      <c r="ANJ176" s="1531"/>
      <c r="ANK176" s="1531"/>
      <c r="ANL176" s="1531"/>
      <c r="ANM176" s="1531"/>
      <c r="ANN176" s="1531"/>
      <c r="ANO176" s="1531"/>
      <c r="ANP176" s="1531"/>
      <c r="ANQ176" s="1531"/>
      <c r="ANR176" s="1531"/>
      <c r="ANS176" s="1531"/>
      <c r="ANT176" s="1531"/>
      <c r="ANU176" s="1531"/>
      <c r="ANV176" s="1531"/>
      <c r="ANW176" s="1531"/>
      <c r="ANX176" s="1531"/>
      <c r="ANY176" s="1531"/>
      <c r="ANZ176" s="1531"/>
      <c r="AOA176" s="1531"/>
      <c r="AOB176" s="1531"/>
      <c r="AOC176" s="1531"/>
      <c r="AOD176" s="1531"/>
      <c r="AOE176" s="1531"/>
      <c r="AOF176" s="1531"/>
      <c r="AOG176" s="1531"/>
      <c r="AOH176" s="1531"/>
      <c r="AOI176" s="1531"/>
      <c r="AOJ176" s="1531"/>
      <c r="AOK176" s="1531"/>
      <c r="AOL176" s="1531"/>
      <c r="AOM176" s="1531"/>
      <c r="AON176" s="1531"/>
      <c r="AOO176" s="1531"/>
      <c r="AOP176" s="1531"/>
      <c r="AOQ176" s="1531"/>
      <c r="AOR176" s="1531"/>
      <c r="AOS176" s="1531"/>
      <c r="AOT176" s="1531"/>
      <c r="AOU176" s="1531"/>
      <c r="AOV176" s="1531"/>
      <c r="AOW176" s="1531"/>
      <c r="AOX176" s="1531"/>
      <c r="AOY176" s="1531"/>
      <c r="AOZ176" s="1531"/>
      <c r="APA176" s="1531"/>
      <c r="APB176" s="1531"/>
      <c r="APC176" s="1531"/>
      <c r="APD176" s="1531"/>
      <c r="APE176" s="1531"/>
      <c r="APF176" s="1531"/>
      <c r="APG176" s="1531"/>
      <c r="APH176" s="1531"/>
      <c r="API176" s="1531"/>
      <c r="APJ176" s="1531"/>
      <c r="APK176" s="1531"/>
      <c r="APL176" s="1531"/>
      <c r="APM176" s="1531"/>
      <c r="APN176" s="1531"/>
      <c r="APO176" s="1531"/>
      <c r="APP176" s="1531"/>
      <c r="APQ176" s="1531"/>
      <c r="APR176" s="1531"/>
      <c r="APS176" s="1531"/>
      <c r="APT176" s="1531"/>
      <c r="APU176" s="1531"/>
      <c r="APV176" s="1531"/>
      <c r="APW176" s="1531"/>
      <c r="APX176" s="1531"/>
      <c r="APY176" s="1531"/>
      <c r="APZ176" s="1531"/>
      <c r="AQA176" s="1531"/>
      <c r="AQB176" s="1531"/>
      <c r="AQC176" s="1531"/>
      <c r="AQD176" s="1531"/>
      <c r="AQE176" s="1531"/>
      <c r="AQF176" s="1531"/>
      <c r="AQG176" s="1531"/>
      <c r="AQH176" s="1531"/>
      <c r="AQI176" s="1531"/>
      <c r="AQJ176" s="1531"/>
      <c r="AQK176" s="1531"/>
      <c r="AQL176" s="1531"/>
      <c r="AQM176" s="1531"/>
      <c r="AQN176" s="1531"/>
      <c r="AQO176" s="1531"/>
      <c r="AQP176" s="1531"/>
      <c r="AQQ176" s="1531"/>
      <c r="AQR176" s="1531"/>
      <c r="AQS176" s="1531"/>
      <c r="AQT176" s="1531"/>
      <c r="AQU176" s="1531"/>
      <c r="AQV176" s="1531"/>
      <c r="AQW176" s="1531"/>
      <c r="AQX176" s="1531"/>
      <c r="AQY176" s="1531"/>
      <c r="AQZ176" s="1531"/>
      <c r="ARA176" s="1531"/>
      <c r="ARB176" s="1531"/>
      <c r="ARC176" s="1531"/>
      <c r="ARD176" s="1531"/>
      <c r="ARE176" s="1531"/>
      <c r="ARF176" s="1531"/>
      <c r="ARG176" s="1531"/>
      <c r="ARH176" s="1531"/>
      <c r="ARI176" s="1531"/>
      <c r="ARJ176" s="1531"/>
      <c r="ARK176" s="1531"/>
      <c r="ARL176" s="1531"/>
      <c r="ARM176" s="1531"/>
      <c r="ARN176" s="1531"/>
      <c r="ARO176" s="1531"/>
      <c r="ARP176" s="1531"/>
      <c r="ARQ176" s="1531"/>
      <c r="ARR176" s="1531"/>
      <c r="ARS176" s="1531"/>
      <c r="ART176" s="1531"/>
      <c r="ARU176" s="1531"/>
      <c r="ARV176" s="1531"/>
      <c r="ARW176" s="1531"/>
      <c r="ARX176" s="1531"/>
      <c r="ARY176" s="1531"/>
      <c r="ARZ176" s="1531"/>
      <c r="ASA176" s="1531"/>
      <c r="ASB176" s="1531"/>
      <c r="ASC176" s="1531"/>
      <c r="ASD176" s="1531"/>
      <c r="ASE176" s="1531"/>
      <c r="ASF176" s="1531"/>
      <c r="ASG176" s="1531"/>
      <c r="ASH176" s="1531"/>
      <c r="ASI176" s="1531"/>
      <c r="ASJ176" s="1531"/>
      <c r="ASK176" s="1531"/>
      <c r="ASL176" s="1531"/>
      <c r="ASM176" s="1531"/>
      <c r="ASN176" s="1531"/>
      <c r="ASO176" s="1531"/>
      <c r="ASP176" s="1531"/>
      <c r="ASQ176" s="1531"/>
      <c r="ASR176" s="1531"/>
      <c r="ASS176" s="1531"/>
      <c r="AST176" s="1531"/>
      <c r="ASU176" s="1531"/>
      <c r="ASV176" s="1531"/>
      <c r="ASW176" s="1531"/>
      <c r="ASX176" s="1531"/>
      <c r="ASY176" s="1531"/>
      <c r="ASZ176" s="1531"/>
      <c r="ATA176" s="1531"/>
      <c r="ATB176" s="1531"/>
      <c r="ATC176" s="1531"/>
      <c r="ATD176" s="1531"/>
      <c r="ATE176" s="1531"/>
      <c r="ATF176" s="1531"/>
      <c r="ATG176" s="1531"/>
      <c r="ATH176" s="1531"/>
      <c r="ATI176" s="1531"/>
      <c r="ATJ176" s="1531"/>
      <c r="ATK176" s="1531"/>
      <c r="ATL176" s="1531"/>
      <c r="ATM176" s="1531"/>
      <c r="ATN176" s="1531"/>
      <c r="ATO176" s="1531"/>
      <c r="ATP176" s="1531"/>
      <c r="ATQ176" s="1531"/>
      <c r="ATR176" s="1531"/>
      <c r="ATS176" s="1531"/>
      <c r="ATT176" s="1531"/>
      <c r="ATU176" s="1531"/>
      <c r="ATV176" s="1531"/>
      <c r="ATW176" s="1531"/>
      <c r="ATX176" s="1531"/>
      <c r="ATY176" s="1531"/>
      <c r="ATZ176" s="1531"/>
      <c r="AUA176" s="1531"/>
      <c r="AUB176" s="1531"/>
      <c r="AUC176" s="1531"/>
      <c r="AUD176" s="1531"/>
      <c r="AUE176" s="1531"/>
      <c r="AUF176" s="1531"/>
      <c r="AUG176" s="1531"/>
      <c r="AUH176" s="1531"/>
      <c r="AUI176" s="1531"/>
    </row>
    <row r="177" spans="1:1231" s="1406" customFormat="1" ht="31.75" customHeight="1" x14ac:dyDescent="0.75">
      <c r="A177" s="2105"/>
      <c r="B177" s="2105"/>
      <c r="C177" s="1499">
        <f t="shared" si="142"/>
        <v>21.400000000000006</v>
      </c>
      <c r="D177" s="1594" t="s">
        <v>114</v>
      </c>
      <c r="E177" s="1490" t="s">
        <v>24</v>
      </c>
      <c r="F177" s="1490" t="s">
        <v>17</v>
      </c>
      <c r="G177" s="1423">
        <f t="array" ref="G177">INDEX('Salary . staff rates'!$A$6:$C$28,MATCH(1,('Salary . staff rates'!$A$6:$A$28=E177)*('Salary . staff rates'!$B$6:$B$28=F177),0),3)</f>
        <v>750</v>
      </c>
      <c r="H177" s="1423">
        <f t="shared" si="122"/>
        <v>750</v>
      </c>
      <c r="I177" s="1491" t="s">
        <v>0</v>
      </c>
      <c r="J177" s="1492" t="s">
        <v>0</v>
      </c>
      <c r="K177" s="1493">
        <v>10</v>
      </c>
      <c r="L177" s="1522">
        <f>IF('Control panel'!$B$12="Included",IF(K177="N/A","",H177*K177),0)</f>
        <v>7500</v>
      </c>
      <c r="M177" s="1551" t="s">
        <v>33</v>
      </c>
      <c r="N177" s="1522">
        <f>IF('Control panel'!$B$12="Included",IF(M177="Yes",L177*'Salary . staff rates'!$C$34,0),0)</f>
        <v>1125</v>
      </c>
      <c r="O177" s="1648" t="s">
        <v>416</v>
      </c>
      <c r="P177" s="1848">
        <v>1</v>
      </c>
      <c r="Q177" s="1848">
        <v>1</v>
      </c>
      <c r="R177" s="1855"/>
      <c r="S177" s="1855"/>
      <c r="T177" s="1855"/>
      <c r="U177" s="1855"/>
      <c r="V177" s="1855"/>
      <c r="W177" s="1431"/>
      <c r="Y177" s="1848">
        <f t="shared" si="136"/>
        <v>7500</v>
      </c>
      <c r="Z177" s="1848">
        <f t="shared" si="137"/>
        <v>1125</v>
      </c>
      <c r="AA177" s="1433"/>
      <c r="AB177" s="1848">
        <f t="shared" si="138"/>
        <v>7500</v>
      </c>
      <c r="AC177" s="1848">
        <f t="shared" si="139"/>
        <v>1125</v>
      </c>
      <c r="AD177" s="1412"/>
      <c r="AE177" s="1412"/>
      <c r="AF177" s="1412"/>
      <c r="AL177" s="1413"/>
      <c r="AN177" s="1435">
        <f t="shared" si="140"/>
        <v>7500</v>
      </c>
      <c r="AO177" s="1435">
        <f t="shared" si="141"/>
        <v>1125</v>
      </c>
      <c r="AP177" s="1531"/>
      <c r="AQ177" s="1531"/>
      <c r="AR177" s="1531"/>
      <c r="AS177" s="1531"/>
      <c r="AT177" s="1531"/>
      <c r="AU177" s="1531"/>
      <c r="AV177" s="1531"/>
      <c r="AW177" s="1531"/>
      <c r="AX177" s="1531"/>
      <c r="AY177" s="1531"/>
      <c r="AZ177" s="1531"/>
      <c r="BA177" s="1531"/>
      <c r="BB177" s="1531"/>
      <c r="BC177" s="1531"/>
      <c r="BD177" s="1531"/>
      <c r="BE177" s="1531"/>
      <c r="BF177" s="1531"/>
      <c r="BG177" s="1531"/>
      <c r="BH177" s="1531"/>
      <c r="BI177" s="1531"/>
      <c r="BJ177" s="1531"/>
      <c r="BK177" s="1531"/>
      <c r="BL177" s="1531"/>
      <c r="BM177" s="1531"/>
      <c r="BN177" s="1531"/>
      <c r="BO177" s="1531"/>
      <c r="BP177" s="1531"/>
      <c r="BQ177" s="1531"/>
      <c r="BR177" s="1531"/>
      <c r="BS177" s="1531"/>
      <c r="BT177" s="1531"/>
      <c r="BU177" s="1531"/>
      <c r="BV177" s="1531"/>
      <c r="BW177" s="1531"/>
      <c r="BX177" s="1531"/>
      <c r="BY177" s="1531"/>
      <c r="BZ177" s="1531"/>
      <c r="CA177" s="1531"/>
      <c r="CB177" s="1531"/>
      <c r="CC177" s="1531"/>
      <c r="CD177" s="1531"/>
      <c r="CE177" s="1531"/>
      <c r="CF177" s="1531"/>
      <c r="CG177" s="1531"/>
      <c r="CH177" s="1531"/>
      <c r="CI177" s="1531"/>
      <c r="CJ177" s="1531"/>
      <c r="CK177" s="1531"/>
      <c r="CL177" s="1531"/>
      <c r="CM177" s="1531"/>
      <c r="CN177" s="1531"/>
      <c r="CO177" s="1531"/>
      <c r="CP177" s="1531"/>
      <c r="CQ177" s="1531"/>
      <c r="CR177" s="1531"/>
      <c r="CS177" s="1531"/>
      <c r="CT177" s="1531"/>
      <c r="CU177" s="1531"/>
      <c r="CV177" s="1531"/>
      <c r="CW177" s="1531"/>
      <c r="CX177" s="1531"/>
      <c r="CY177" s="1531"/>
      <c r="CZ177" s="1531"/>
      <c r="DA177" s="1531"/>
      <c r="DB177" s="1531"/>
      <c r="DC177" s="1531"/>
      <c r="DD177" s="1531"/>
      <c r="DE177" s="1531"/>
      <c r="DF177" s="1531"/>
      <c r="DG177" s="1531"/>
      <c r="DH177" s="1531"/>
      <c r="DI177" s="1531"/>
      <c r="DJ177" s="1531"/>
      <c r="DK177" s="1531"/>
      <c r="DL177" s="1531"/>
      <c r="DM177" s="1531"/>
      <c r="DN177" s="1531"/>
      <c r="DO177" s="1531"/>
      <c r="DP177" s="1531"/>
      <c r="DQ177" s="1531"/>
      <c r="DR177" s="1531"/>
      <c r="DS177" s="1531"/>
      <c r="DT177" s="1531"/>
      <c r="DU177" s="1531"/>
      <c r="DV177" s="1531"/>
      <c r="DW177" s="1531"/>
      <c r="DX177" s="1531"/>
      <c r="DY177" s="1531"/>
      <c r="DZ177" s="1531"/>
      <c r="EA177" s="1531"/>
      <c r="EB177" s="1531"/>
      <c r="EC177" s="1531"/>
      <c r="ED177" s="1531"/>
      <c r="EE177" s="1531"/>
      <c r="EF177" s="1531"/>
      <c r="EG177" s="1531"/>
      <c r="EH177" s="1531"/>
      <c r="EI177" s="1531"/>
      <c r="EJ177" s="1531"/>
      <c r="EK177" s="1531"/>
      <c r="EL177" s="1531"/>
      <c r="EM177" s="1531"/>
      <c r="EN177" s="1531"/>
      <c r="EO177" s="1531"/>
      <c r="EP177" s="1531"/>
      <c r="EQ177" s="1531"/>
      <c r="ER177" s="1531"/>
      <c r="ES177" s="1531"/>
      <c r="ET177" s="1531"/>
      <c r="EU177" s="1531"/>
      <c r="EV177" s="1531"/>
      <c r="EW177" s="1531"/>
      <c r="EX177" s="1531"/>
      <c r="EY177" s="1531"/>
      <c r="EZ177" s="1531"/>
      <c r="FA177" s="1531"/>
      <c r="FB177" s="1531"/>
      <c r="FC177" s="1531"/>
      <c r="FD177" s="1531"/>
      <c r="FE177" s="1531"/>
      <c r="FF177" s="1531"/>
      <c r="FG177" s="1531"/>
      <c r="FH177" s="1531"/>
      <c r="FI177" s="1531"/>
      <c r="FJ177" s="1531"/>
      <c r="FK177" s="1531"/>
      <c r="FL177" s="1531"/>
      <c r="FM177" s="1531"/>
      <c r="FN177" s="1531"/>
      <c r="FO177" s="1531"/>
      <c r="FP177" s="1531"/>
      <c r="FQ177" s="1531"/>
      <c r="FR177" s="1531"/>
      <c r="FS177" s="1531"/>
      <c r="FT177" s="1531"/>
      <c r="FU177" s="1531"/>
      <c r="FV177" s="1531"/>
      <c r="FW177" s="1531"/>
      <c r="FX177" s="1531"/>
      <c r="FY177" s="1531"/>
      <c r="FZ177" s="1531"/>
      <c r="GA177" s="1531"/>
      <c r="GB177" s="1531"/>
      <c r="GC177" s="1531"/>
      <c r="GD177" s="1531"/>
      <c r="GE177" s="1531"/>
      <c r="GF177" s="1531"/>
      <c r="GG177" s="1531"/>
      <c r="GH177" s="1531"/>
      <c r="GI177" s="1531"/>
      <c r="GJ177" s="1531"/>
      <c r="GK177" s="1531"/>
      <c r="GL177" s="1531"/>
      <c r="GM177" s="1531"/>
      <c r="GN177" s="1531"/>
      <c r="GO177" s="1531"/>
      <c r="GP177" s="1531"/>
      <c r="GQ177" s="1531"/>
      <c r="GR177" s="1531"/>
      <c r="GS177" s="1531"/>
      <c r="GT177" s="1531"/>
      <c r="GU177" s="1531"/>
      <c r="GV177" s="1531"/>
      <c r="GW177" s="1531"/>
      <c r="GX177" s="1531"/>
      <c r="GY177" s="1531"/>
      <c r="GZ177" s="1531"/>
      <c r="HA177" s="1531"/>
      <c r="HB177" s="1531"/>
      <c r="HC177" s="1531"/>
      <c r="HD177" s="1531"/>
      <c r="HE177" s="1531"/>
      <c r="HF177" s="1531"/>
      <c r="HG177" s="1531"/>
      <c r="HH177" s="1531"/>
      <c r="HI177" s="1531"/>
      <c r="HJ177" s="1531"/>
      <c r="HK177" s="1531"/>
      <c r="HL177" s="1531"/>
      <c r="HM177" s="1531"/>
      <c r="HN177" s="1531"/>
      <c r="HO177" s="1531"/>
      <c r="HP177" s="1531"/>
      <c r="HQ177" s="1531"/>
      <c r="HR177" s="1531"/>
      <c r="HS177" s="1531"/>
      <c r="HT177" s="1531"/>
      <c r="HU177" s="1531"/>
      <c r="HV177" s="1531"/>
      <c r="HW177" s="1531"/>
      <c r="HX177" s="1531"/>
      <c r="HY177" s="1531"/>
      <c r="HZ177" s="1531"/>
      <c r="IA177" s="1531"/>
      <c r="IB177" s="1531"/>
      <c r="IC177" s="1531"/>
      <c r="ID177" s="1531"/>
      <c r="IE177" s="1531"/>
      <c r="IF177" s="1531"/>
      <c r="IG177" s="1531"/>
      <c r="IH177" s="1531"/>
      <c r="II177" s="1531"/>
      <c r="IJ177" s="1531"/>
      <c r="IK177" s="1531"/>
      <c r="IL177" s="1531"/>
      <c r="IM177" s="1531"/>
      <c r="IN177" s="1531"/>
      <c r="IO177" s="1531"/>
      <c r="IP177" s="1531"/>
      <c r="IQ177" s="1531"/>
      <c r="IR177" s="1531"/>
      <c r="IS177" s="1531"/>
      <c r="IT177" s="1531"/>
      <c r="IU177" s="1531"/>
      <c r="IV177" s="1531"/>
      <c r="IW177" s="1531"/>
      <c r="IX177" s="1531"/>
      <c r="IY177" s="1531"/>
      <c r="IZ177" s="1531"/>
      <c r="JA177" s="1531"/>
      <c r="JB177" s="1531"/>
      <c r="JC177" s="1531"/>
      <c r="JD177" s="1531"/>
      <c r="JE177" s="1531"/>
      <c r="JF177" s="1531"/>
      <c r="JG177" s="1531"/>
      <c r="JH177" s="1531"/>
      <c r="JI177" s="1531"/>
      <c r="JJ177" s="1531"/>
      <c r="JK177" s="1531"/>
      <c r="JL177" s="1531"/>
      <c r="JM177" s="1531"/>
      <c r="JN177" s="1531"/>
      <c r="JO177" s="1531"/>
      <c r="JP177" s="1531"/>
      <c r="JQ177" s="1531"/>
      <c r="JR177" s="1531"/>
      <c r="JS177" s="1531"/>
      <c r="JT177" s="1531"/>
      <c r="JU177" s="1531"/>
      <c r="JV177" s="1531"/>
      <c r="JW177" s="1531"/>
      <c r="JX177" s="1531"/>
      <c r="JY177" s="1531"/>
      <c r="JZ177" s="1531"/>
      <c r="KA177" s="1531"/>
      <c r="KB177" s="1531"/>
      <c r="KC177" s="1531"/>
      <c r="KD177" s="1531"/>
      <c r="KE177" s="1531"/>
      <c r="KF177" s="1531"/>
      <c r="KG177" s="1531"/>
      <c r="KH177" s="1531"/>
      <c r="KI177" s="1531"/>
      <c r="KJ177" s="1531"/>
      <c r="KK177" s="1531"/>
      <c r="KL177" s="1531"/>
      <c r="KM177" s="1531"/>
      <c r="KN177" s="1531"/>
      <c r="KO177" s="1531"/>
      <c r="KP177" s="1531"/>
      <c r="KQ177" s="1531"/>
      <c r="KR177" s="1531"/>
      <c r="KS177" s="1531"/>
      <c r="KT177" s="1531"/>
      <c r="KU177" s="1531"/>
      <c r="KV177" s="1531"/>
      <c r="KW177" s="1531"/>
      <c r="KX177" s="1531"/>
      <c r="KY177" s="1531"/>
      <c r="KZ177" s="1531"/>
      <c r="LA177" s="1531"/>
      <c r="LB177" s="1531"/>
      <c r="LC177" s="1531"/>
      <c r="LD177" s="1531"/>
      <c r="LE177" s="1531"/>
      <c r="LF177" s="1531"/>
      <c r="LG177" s="1531"/>
      <c r="LH177" s="1531"/>
      <c r="LI177" s="1531"/>
      <c r="LJ177" s="1531"/>
      <c r="LK177" s="1531"/>
      <c r="LL177" s="1531"/>
      <c r="LM177" s="1531"/>
      <c r="LN177" s="1531"/>
      <c r="LO177" s="1531"/>
      <c r="LP177" s="1531"/>
      <c r="LQ177" s="1531"/>
      <c r="LR177" s="1531"/>
      <c r="LS177" s="1531"/>
      <c r="LT177" s="1531"/>
      <c r="LU177" s="1531"/>
      <c r="LV177" s="1531"/>
      <c r="LW177" s="1531"/>
      <c r="LX177" s="1531"/>
      <c r="LY177" s="1531"/>
      <c r="LZ177" s="1531"/>
      <c r="MA177" s="1531"/>
      <c r="MB177" s="1531"/>
      <c r="MC177" s="1531"/>
      <c r="MD177" s="1531"/>
      <c r="ME177" s="1531"/>
      <c r="MF177" s="1531"/>
      <c r="MG177" s="1531"/>
      <c r="MH177" s="1531"/>
      <c r="MI177" s="1531"/>
      <c r="MJ177" s="1531"/>
      <c r="MK177" s="1531"/>
      <c r="ML177" s="1531"/>
      <c r="MM177" s="1531"/>
      <c r="MN177" s="1531"/>
      <c r="MO177" s="1531"/>
      <c r="MP177" s="1531"/>
      <c r="MQ177" s="1531"/>
      <c r="MR177" s="1531"/>
      <c r="MS177" s="1531"/>
      <c r="MT177" s="1531"/>
      <c r="MU177" s="1531"/>
      <c r="MV177" s="1531"/>
      <c r="MW177" s="1531"/>
      <c r="MX177" s="1531"/>
      <c r="MY177" s="1531"/>
      <c r="MZ177" s="1531"/>
      <c r="NA177" s="1531"/>
      <c r="NB177" s="1531"/>
      <c r="NC177" s="1531"/>
      <c r="ND177" s="1531"/>
      <c r="NE177" s="1531"/>
      <c r="NF177" s="1531"/>
      <c r="NG177" s="1531"/>
      <c r="NH177" s="1531"/>
      <c r="NI177" s="1531"/>
      <c r="NJ177" s="1531"/>
      <c r="NK177" s="1531"/>
      <c r="NL177" s="1531"/>
      <c r="NM177" s="1531"/>
      <c r="NN177" s="1531"/>
      <c r="NO177" s="1531"/>
      <c r="NP177" s="1531"/>
      <c r="NQ177" s="1531"/>
      <c r="NR177" s="1531"/>
      <c r="NS177" s="1531"/>
      <c r="NT177" s="1531"/>
      <c r="NU177" s="1531"/>
      <c r="NV177" s="1531"/>
      <c r="NW177" s="1531"/>
      <c r="NX177" s="1531"/>
      <c r="NY177" s="1531"/>
      <c r="NZ177" s="1531"/>
      <c r="OA177" s="1531"/>
      <c r="OB177" s="1531"/>
      <c r="OC177" s="1531"/>
      <c r="OD177" s="1531"/>
      <c r="OE177" s="1531"/>
      <c r="OF177" s="1531"/>
      <c r="OG177" s="1531"/>
      <c r="OH177" s="1531"/>
      <c r="OI177" s="1531"/>
      <c r="OJ177" s="1531"/>
      <c r="OK177" s="1531"/>
      <c r="OL177" s="1531"/>
      <c r="OM177" s="1531"/>
      <c r="ON177" s="1531"/>
      <c r="OO177" s="1531"/>
      <c r="OP177" s="1531"/>
      <c r="OQ177" s="1531"/>
      <c r="OR177" s="1531"/>
      <c r="OS177" s="1531"/>
      <c r="OT177" s="1531"/>
      <c r="OU177" s="1531"/>
      <c r="OV177" s="1531"/>
      <c r="OW177" s="1531"/>
      <c r="OX177" s="1531"/>
      <c r="OY177" s="1531"/>
      <c r="OZ177" s="1531"/>
      <c r="PA177" s="1531"/>
      <c r="PB177" s="1531"/>
      <c r="PC177" s="1531"/>
      <c r="PD177" s="1531"/>
      <c r="PE177" s="1531"/>
      <c r="PF177" s="1531"/>
      <c r="PG177" s="1531"/>
      <c r="PH177" s="1531"/>
      <c r="PI177" s="1531"/>
      <c r="PJ177" s="1531"/>
      <c r="PK177" s="1531"/>
      <c r="PL177" s="1531"/>
      <c r="PM177" s="1531"/>
      <c r="PN177" s="1531"/>
      <c r="PO177" s="1531"/>
      <c r="PP177" s="1531"/>
      <c r="PQ177" s="1531"/>
      <c r="PR177" s="1531"/>
      <c r="PS177" s="1531"/>
      <c r="PT177" s="1531"/>
      <c r="PU177" s="1531"/>
      <c r="PV177" s="1531"/>
      <c r="PW177" s="1531"/>
      <c r="PX177" s="1531"/>
      <c r="PY177" s="1531"/>
      <c r="PZ177" s="1531"/>
      <c r="QA177" s="1531"/>
      <c r="QB177" s="1531"/>
      <c r="QC177" s="1531"/>
      <c r="QD177" s="1531"/>
      <c r="QE177" s="1531"/>
      <c r="QF177" s="1531"/>
      <c r="QG177" s="1531"/>
      <c r="QH177" s="1531"/>
      <c r="QI177" s="1531"/>
      <c r="QJ177" s="1531"/>
      <c r="QK177" s="1531"/>
      <c r="QL177" s="1531"/>
      <c r="QM177" s="1531"/>
      <c r="QN177" s="1531"/>
      <c r="QO177" s="1531"/>
      <c r="QP177" s="1531"/>
      <c r="QQ177" s="1531"/>
      <c r="QR177" s="1531"/>
      <c r="QS177" s="1531"/>
      <c r="QT177" s="1531"/>
      <c r="QU177" s="1531"/>
      <c r="QV177" s="1531"/>
      <c r="QW177" s="1531"/>
      <c r="QX177" s="1531"/>
      <c r="QY177" s="1531"/>
      <c r="QZ177" s="1531"/>
      <c r="RA177" s="1531"/>
      <c r="RB177" s="1531"/>
      <c r="RC177" s="1531"/>
      <c r="RD177" s="1531"/>
      <c r="RE177" s="1531"/>
      <c r="RF177" s="1531"/>
      <c r="RG177" s="1531"/>
      <c r="RH177" s="1531"/>
      <c r="RI177" s="1531"/>
      <c r="RJ177" s="1531"/>
      <c r="RK177" s="1531"/>
      <c r="RL177" s="1531"/>
      <c r="RM177" s="1531"/>
      <c r="RN177" s="1531"/>
      <c r="RO177" s="1531"/>
      <c r="RP177" s="1531"/>
      <c r="RQ177" s="1531"/>
      <c r="RR177" s="1531"/>
      <c r="RS177" s="1531"/>
      <c r="RT177" s="1531"/>
      <c r="RU177" s="1531"/>
      <c r="RV177" s="1531"/>
      <c r="RW177" s="1531"/>
      <c r="RX177" s="1531"/>
      <c r="RY177" s="1531"/>
      <c r="RZ177" s="1531"/>
      <c r="SA177" s="1531"/>
      <c r="SB177" s="1531"/>
      <c r="SC177" s="1531"/>
      <c r="SD177" s="1531"/>
      <c r="SE177" s="1531"/>
      <c r="SF177" s="1531"/>
      <c r="SG177" s="1531"/>
      <c r="SH177" s="1531"/>
      <c r="SI177" s="1531"/>
      <c r="SJ177" s="1531"/>
      <c r="SK177" s="1531"/>
      <c r="SL177" s="1531"/>
      <c r="SM177" s="1531"/>
      <c r="SN177" s="1531"/>
      <c r="SO177" s="1531"/>
      <c r="SP177" s="1531"/>
      <c r="SQ177" s="1531"/>
      <c r="SR177" s="1531"/>
      <c r="SS177" s="1531"/>
      <c r="ST177" s="1531"/>
      <c r="SU177" s="1531"/>
      <c r="SV177" s="1531"/>
      <c r="SW177" s="1531"/>
      <c r="SX177" s="1531"/>
      <c r="SY177" s="1531"/>
      <c r="SZ177" s="1531"/>
      <c r="TA177" s="1531"/>
      <c r="TB177" s="1531"/>
      <c r="TC177" s="1531"/>
      <c r="TD177" s="1531"/>
      <c r="TE177" s="1531"/>
      <c r="TF177" s="1531"/>
      <c r="TG177" s="1531"/>
      <c r="TH177" s="1531"/>
      <c r="TI177" s="1531"/>
      <c r="TJ177" s="1531"/>
      <c r="TK177" s="1531"/>
      <c r="TL177" s="1531"/>
      <c r="TM177" s="1531"/>
      <c r="TN177" s="1531"/>
      <c r="TO177" s="1531"/>
      <c r="TP177" s="1531"/>
      <c r="TQ177" s="1531"/>
      <c r="TR177" s="1531"/>
      <c r="TS177" s="1531"/>
      <c r="TT177" s="1531"/>
      <c r="TU177" s="1531"/>
      <c r="TV177" s="1531"/>
      <c r="TW177" s="1531"/>
      <c r="TX177" s="1531"/>
      <c r="TY177" s="1531"/>
      <c r="TZ177" s="1531"/>
      <c r="UA177" s="1531"/>
      <c r="UB177" s="1531"/>
      <c r="UC177" s="1531"/>
      <c r="UD177" s="1531"/>
      <c r="UE177" s="1531"/>
      <c r="UF177" s="1531"/>
      <c r="UG177" s="1531"/>
      <c r="UH177" s="1531"/>
      <c r="UI177" s="1531"/>
      <c r="UJ177" s="1531"/>
      <c r="UK177" s="1531"/>
      <c r="UL177" s="1531"/>
      <c r="UM177" s="1531"/>
      <c r="UN177" s="1531"/>
      <c r="UO177" s="1531"/>
      <c r="UP177" s="1531"/>
      <c r="UQ177" s="1531"/>
      <c r="UR177" s="1531"/>
      <c r="US177" s="1531"/>
      <c r="UT177" s="1531"/>
      <c r="UU177" s="1531"/>
      <c r="UV177" s="1531"/>
      <c r="UW177" s="1531"/>
      <c r="UX177" s="1531"/>
      <c r="UY177" s="1531"/>
      <c r="UZ177" s="1531"/>
      <c r="VA177" s="1531"/>
      <c r="VB177" s="1531"/>
      <c r="VC177" s="1531"/>
      <c r="VD177" s="1531"/>
      <c r="VE177" s="1531"/>
      <c r="VF177" s="1531"/>
      <c r="VG177" s="1531"/>
      <c r="VH177" s="1531"/>
      <c r="VI177" s="1531"/>
      <c r="VJ177" s="1531"/>
      <c r="VK177" s="1531"/>
      <c r="VL177" s="1531"/>
      <c r="VM177" s="1531"/>
      <c r="VN177" s="1531"/>
      <c r="VO177" s="1531"/>
      <c r="VP177" s="1531"/>
      <c r="VQ177" s="1531"/>
      <c r="VR177" s="1531"/>
      <c r="VS177" s="1531"/>
      <c r="VT177" s="1531"/>
      <c r="VU177" s="1531"/>
      <c r="VV177" s="1531"/>
      <c r="VW177" s="1531"/>
      <c r="VX177" s="1531"/>
      <c r="VY177" s="1531"/>
      <c r="VZ177" s="1531"/>
      <c r="WA177" s="1531"/>
      <c r="WB177" s="1531"/>
      <c r="WC177" s="1531"/>
      <c r="WD177" s="1531"/>
      <c r="WE177" s="1531"/>
      <c r="WF177" s="1531"/>
      <c r="WG177" s="1531"/>
      <c r="WH177" s="1531"/>
      <c r="WI177" s="1531"/>
      <c r="WJ177" s="1531"/>
      <c r="WK177" s="1531"/>
      <c r="WL177" s="1531"/>
      <c r="WM177" s="1531"/>
      <c r="WN177" s="1531"/>
      <c r="WO177" s="1531"/>
      <c r="WP177" s="1531"/>
      <c r="WQ177" s="1531"/>
      <c r="WR177" s="1531"/>
      <c r="WS177" s="1531"/>
      <c r="WT177" s="1531"/>
      <c r="WU177" s="1531"/>
      <c r="WV177" s="1531"/>
      <c r="WW177" s="1531"/>
      <c r="WX177" s="1531"/>
      <c r="WY177" s="1531"/>
      <c r="WZ177" s="1531"/>
      <c r="XA177" s="1531"/>
      <c r="XB177" s="1531"/>
      <c r="XC177" s="1531"/>
      <c r="XD177" s="1531"/>
      <c r="XE177" s="1531"/>
      <c r="XF177" s="1531"/>
      <c r="XG177" s="1531"/>
      <c r="XH177" s="1531"/>
      <c r="XI177" s="1531"/>
      <c r="XJ177" s="1531"/>
      <c r="XK177" s="1531"/>
      <c r="XL177" s="1531"/>
      <c r="XM177" s="1531"/>
      <c r="XN177" s="1531"/>
      <c r="XO177" s="1531"/>
      <c r="XP177" s="1531"/>
      <c r="XQ177" s="1531"/>
      <c r="XR177" s="1531"/>
      <c r="XS177" s="1531"/>
      <c r="XT177" s="1531"/>
      <c r="XU177" s="1531"/>
      <c r="XV177" s="1531"/>
      <c r="XW177" s="1531"/>
      <c r="XX177" s="1531"/>
      <c r="XY177" s="1531"/>
      <c r="XZ177" s="1531"/>
      <c r="YA177" s="1531"/>
      <c r="YB177" s="1531"/>
      <c r="YC177" s="1531"/>
      <c r="YD177" s="1531"/>
      <c r="YE177" s="1531"/>
      <c r="YF177" s="1531"/>
      <c r="YG177" s="1531"/>
      <c r="YH177" s="1531"/>
      <c r="YI177" s="1531"/>
      <c r="YJ177" s="1531"/>
      <c r="YK177" s="1531"/>
      <c r="YL177" s="1531"/>
      <c r="YM177" s="1531"/>
      <c r="YN177" s="1531"/>
      <c r="YO177" s="1531"/>
      <c r="YP177" s="1531"/>
      <c r="YQ177" s="1531"/>
      <c r="YR177" s="1531"/>
      <c r="YS177" s="1531"/>
      <c r="YT177" s="1531"/>
      <c r="YU177" s="1531"/>
      <c r="YV177" s="1531"/>
      <c r="YW177" s="1531"/>
      <c r="YX177" s="1531"/>
      <c r="YY177" s="1531"/>
      <c r="YZ177" s="1531"/>
      <c r="ZA177" s="1531"/>
      <c r="ZB177" s="1531"/>
      <c r="ZC177" s="1531"/>
      <c r="ZD177" s="1531"/>
      <c r="ZE177" s="1531"/>
      <c r="ZF177" s="1531"/>
      <c r="ZG177" s="1531"/>
      <c r="ZH177" s="1531"/>
      <c r="ZI177" s="1531"/>
      <c r="ZJ177" s="1531"/>
      <c r="ZK177" s="1531"/>
      <c r="ZL177" s="1531"/>
      <c r="ZM177" s="1531"/>
      <c r="ZN177" s="1531"/>
      <c r="ZO177" s="1531"/>
      <c r="ZP177" s="1531"/>
      <c r="ZQ177" s="1531"/>
      <c r="ZR177" s="1531"/>
      <c r="ZS177" s="1531"/>
      <c r="ZT177" s="1531"/>
      <c r="ZU177" s="1531"/>
      <c r="ZV177" s="1531"/>
      <c r="ZW177" s="1531"/>
      <c r="ZX177" s="1531"/>
      <c r="ZY177" s="1531"/>
      <c r="ZZ177" s="1531"/>
      <c r="AAA177" s="1531"/>
      <c r="AAB177" s="1531"/>
      <c r="AAC177" s="1531"/>
      <c r="AAD177" s="1531"/>
      <c r="AAE177" s="1531"/>
      <c r="AAF177" s="1531"/>
      <c r="AAG177" s="1531"/>
      <c r="AAH177" s="1531"/>
      <c r="AAI177" s="1531"/>
      <c r="AAJ177" s="1531"/>
      <c r="AAK177" s="1531"/>
      <c r="AAL177" s="1531"/>
      <c r="AAM177" s="1531"/>
      <c r="AAN177" s="1531"/>
      <c r="AAO177" s="1531"/>
      <c r="AAP177" s="1531"/>
      <c r="AAQ177" s="1531"/>
      <c r="AAR177" s="1531"/>
      <c r="AAS177" s="1531"/>
      <c r="AAT177" s="1531"/>
      <c r="AAU177" s="1531"/>
      <c r="AAV177" s="1531"/>
      <c r="AAW177" s="1531"/>
      <c r="AAX177" s="1531"/>
      <c r="AAY177" s="1531"/>
      <c r="AAZ177" s="1531"/>
      <c r="ABA177" s="1531"/>
      <c r="ABB177" s="1531"/>
      <c r="ABC177" s="1531"/>
      <c r="ABD177" s="1531"/>
      <c r="ABE177" s="1531"/>
      <c r="ABF177" s="1531"/>
      <c r="ABG177" s="1531"/>
      <c r="ABH177" s="1531"/>
      <c r="ABI177" s="1531"/>
      <c r="ABJ177" s="1531"/>
      <c r="ABK177" s="1531"/>
      <c r="ABL177" s="1531"/>
      <c r="ABM177" s="1531"/>
      <c r="ABN177" s="1531"/>
      <c r="ABO177" s="1531"/>
      <c r="ABP177" s="1531"/>
      <c r="ABQ177" s="1531"/>
      <c r="ABR177" s="1531"/>
      <c r="ABS177" s="1531"/>
      <c r="ABT177" s="1531"/>
      <c r="ABU177" s="1531"/>
      <c r="ABV177" s="1531"/>
      <c r="ABW177" s="1531"/>
      <c r="ABX177" s="1531"/>
      <c r="ABY177" s="1531"/>
      <c r="ABZ177" s="1531"/>
      <c r="ACA177" s="1531"/>
      <c r="ACB177" s="1531"/>
      <c r="ACC177" s="1531"/>
      <c r="ACD177" s="1531"/>
      <c r="ACE177" s="1531"/>
      <c r="ACF177" s="1531"/>
      <c r="ACG177" s="1531"/>
      <c r="ACH177" s="1531"/>
      <c r="ACI177" s="1531"/>
      <c r="ACJ177" s="1531"/>
      <c r="ACK177" s="1531"/>
      <c r="ACL177" s="1531"/>
      <c r="ACM177" s="1531"/>
      <c r="ACN177" s="1531"/>
      <c r="ACO177" s="1531"/>
      <c r="ACP177" s="1531"/>
      <c r="ACQ177" s="1531"/>
      <c r="ACR177" s="1531"/>
      <c r="ACS177" s="1531"/>
      <c r="ACT177" s="1531"/>
      <c r="ACU177" s="1531"/>
      <c r="ACV177" s="1531"/>
      <c r="ACW177" s="1531"/>
      <c r="ACX177" s="1531"/>
      <c r="ACY177" s="1531"/>
      <c r="ACZ177" s="1531"/>
      <c r="ADA177" s="1531"/>
      <c r="ADB177" s="1531"/>
      <c r="ADC177" s="1531"/>
      <c r="ADD177" s="1531"/>
      <c r="ADE177" s="1531"/>
      <c r="ADF177" s="1531"/>
      <c r="ADG177" s="1531"/>
      <c r="ADH177" s="1531"/>
      <c r="ADI177" s="1531"/>
      <c r="ADJ177" s="1531"/>
      <c r="ADK177" s="1531"/>
      <c r="ADL177" s="1531"/>
      <c r="ADM177" s="1531"/>
      <c r="ADN177" s="1531"/>
      <c r="ADO177" s="1531"/>
      <c r="ADP177" s="1531"/>
      <c r="ADQ177" s="1531"/>
      <c r="ADR177" s="1531"/>
      <c r="ADS177" s="1531"/>
      <c r="ADT177" s="1531"/>
      <c r="ADU177" s="1531"/>
      <c r="ADV177" s="1531"/>
      <c r="ADW177" s="1531"/>
      <c r="ADX177" s="1531"/>
      <c r="ADY177" s="1531"/>
      <c r="ADZ177" s="1531"/>
      <c r="AEA177" s="1531"/>
      <c r="AEB177" s="1531"/>
      <c r="AEC177" s="1531"/>
      <c r="AED177" s="1531"/>
      <c r="AEE177" s="1531"/>
      <c r="AEF177" s="1531"/>
      <c r="AEG177" s="1531"/>
      <c r="AEH177" s="1531"/>
      <c r="AEI177" s="1531"/>
      <c r="AEJ177" s="1531"/>
      <c r="AEK177" s="1531"/>
      <c r="AEL177" s="1531"/>
      <c r="AEM177" s="1531"/>
      <c r="AEN177" s="1531"/>
      <c r="AEO177" s="1531"/>
      <c r="AEP177" s="1531"/>
      <c r="AEQ177" s="1531"/>
      <c r="AER177" s="1531"/>
      <c r="AES177" s="1531"/>
      <c r="AET177" s="1531"/>
      <c r="AEU177" s="1531"/>
      <c r="AEV177" s="1531"/>
      <c r="AEW177" s="1531"/>
      <c r="AEX177" s="1531"/>
      <c r="AEY177" s="1531"/>
      <c r="AEZ177" s="1531"/>
      <c r="AFA177" s="1531"/>
      <c r="AFB177" s="1531"/>
      <c r="AFC177" s="1531"/>
      <c r="AFD177" s="1531"/>
      <c r="AFE177" s="1531"/>
      <c r="AFF177" s="1531"/>
      <c r="AFG177" s="1531"/>
      <c r="AFH177" s="1531"/>
      <c r="AFI177" s="1531"/>
      <c r="AFJ177" s="1531"/>
      <c r="AFK177" s="1531"/>
      <c r="AFL177" s="1531"/>
      <c r="AFM177" s="1531"/>
      <c r="AFN177" s="1531"/>
      <c r="AFO177" s="1531"/>
      <c r="AFP177" s="1531"/>
      <c r="AFQ177" s="1531"/>
      <c r="AFR177" s="1531"/>
      <c r="AFS177" s="1531"/>
      <c r="AFT177" s="1531"/>
      <c r="AFU177" s="1531"/>
      <c r="AFV177" s="1531"/>
      <c r="AFW177" s="1531"/>
      <c r="AFX177" s="1531"/>
      <c r="AFY177" s="1531"/>
      <c r="AFZ177" s="1531"/>
      <c r="AGA177" s="1531"/>
      <c r="AGB177" s="1531"/>
      <c r="AGC177" s="1531"/>
      <c r="AGD177" s="1531"/>
      <c r="AGE177" s="1531"/>
      <c r="AGF177" s="1531"/>
      <c r="AGG177" s="1531"/>
      <c r="AGH177" s="1531"/>
      <c r="AGI177" s="1531"/>
      <c r="AGJ177" s="1531"/>
      <c r="AGK177" s="1531"/>
      <c r="AGL177" s="1531"/>
      <c r="AGM177" s="1531"/>
      <c r="AGN177" s="1531"/>
      <c r="AGO177" s="1531"/>
      <c r="AGP177" s="1531"/>
      <c r="AGQ177" s="1531"/>
      <c r="AGR177" s="1531"/>
      <c r="AGS177" s="1531"/>
      <c r="AGT177" s="1531"/>
      <c r="AGU177" s="1531"/>
      <c r="AGV177" s="1531"/>
      <c r="AGW177" s="1531"/>
      <c r="AGX177" s="1531"/>
      <c r="AGY177" s="1531"/>
      <c r="AGZ177" s="1531"/>
      <c r="AHA177" s="1531"/>
      <c r="AHB177" s="1531"/>
      <c r="AHC177" s="1531"/>
      <c r="AHD177" s="1531"/>
      <c r="AHE177" s="1531"/>
      <c r="AHF177" s="1531"/>
      <c r="AHG177" s="1531"/>
      <c r="AHH177" s="1531"/>
      <c r="AHI177" s="1531"/>
      <c r="AHJ177" s="1531"/>
      <c r="AHK177" s="1531"/>
      <c r="AHL177" s="1531"/>
      <c r="AHM177" s="1531"/>
      <c r="AHN177" s="1531"/>
      <c r="AHO177" s="1531"/>
      <c r="AHP177" s="1531"/>
      <c r="AHQ177" s="1531"/>
      <c r="AHR177" s="1531"/>
      <c r="AHS177" s="1531"/>
      <c r="AHT177" s="1531"/>
      <c r="AHU177" s="1531"/>
      <c r="AHV177" s="1531"/>
      <c r="AHW177" s="1531"/>
      <c r="AHX177" s="1531"/>
      <c r="AHY177" s="1531"/>
      <c r="AHZ177" s="1531"/>
      <c r="AIA177" s="1531"/>
      <c r="AIB177" s="1531"/>
      <c r="AIC177" s="1531"/>
      <c r="AID177" s="1531"/>
      <c r="AIE177" s="1531"/>
      <c r="AIF177" s="1531"/>
      <c r="AIG177" s="1531"/>
      <c r="AIH177" s="1531"/>
      <c r="AII177" s="1531"/>
      <c r="AIJ177" s="1531"/>
      <c r="AIK177" s="1531"/>
      <c r="AIL177" s="1531"/>
      <c r="AIM177" s="1531"/>
      <c r="AIN177" s="1531"/>
      <c r="AIO177" s="1531"/>
      <c r="AIP177" s="1531"/>
      <c r="AIQ177" s="1531"/>
      <c r="AIR177" s="1531"/>
      <c r="AIS177" s="1531"/>
      <c r="AIT177" s="1531"/>
      <c r="AIU177" s="1531"/>
      <c r="AIV177" s="1531"/>
      <c r="AIW177" s="1531"/>
      <c r="AIX177" s="1531"/>
      <c r="AIY177" s="1531"/>
      <c r="AIZ177" s="1531"/>
      <c r="AJA177" s="1531"/>
      <c r="AJB177" s="1531"/>
      <c r="AJC177" s="1531"/>
      <c r="AJD177" s="1531"/>
      <c r="AJE177" s="1531"/>
      <c r="AJF177" s="1531"/>
      <c r="AJG177" s="1531"/>
      <c r="AJH177" s="1531"/>
      <c r="AJI177" s="1531"/>
      <c r="AJJ177" s="1531"/>
      <c r="AJK177" s="1531"/>
      <c r="AJL177" s="1531"/>
      <c r="AJM177" s="1531"/>
      <c r="AJN177" s="1531"/>
      <c r="AJO177" s="1531"/>
      <c r="AJP177" s="1531"/>
      <c r="AJQ177" s="1531"/>
      <c r="AJR177" s="1531"/>
      <c r="AJS177" s="1531"/>
      <c r="AJT177" s="1531"/>
      <c r="AJU177" s="1531"/>
      <c r="AJV177" s="1531"/>
      <c r="AJW177" s="1531"/>
      <c r="AJX177" s="1531"/>
      <c r="AJY177" s="1531"/>
      <c r="AJZ177" s="1531"/>
      <c r="AKA177" s="1531"/>
      <c r="AKB177" s="1531"/>
      <c r="AKC177" s="1531"/>
      <c r="AKD177" s="1531"/>
      <c r="AKE177" s="1531"/>
      <c r="AKF177" s="1531"/>
      <c r="AKG177" s="1531"/>
      <c r="AKH177" s="1531"/>
      <c r="AKI177" s="1531"/>
      <c r="AKJ177" s="1531"/>
      <c r="AKK177" s="1531"/>
      <c r="AKL177" s="1531"/>
      <c r="AKM177" s="1531"/>
      <c r="AKN177" s="1531"/>
      <c r="AKO177" s="1531"/>
      <c r="AKP177" s="1531"/>
      <c r="AKQ177" s="1531"/>
      <c r="AKR177" s="1531"/>
      <c r="AKS177" s="1531"/>
      <c r="AKT177" s="1531"/>
      <c r="AKU177" s="1531"/>
      <c r="AKV177" s="1531"/>
      <c r="AKW177" s="1531"/>
      <c r="AKX177" s="1531"/>
      <c r="AKY177" s="1531"/>
      <c r="AKZ177" s="1531"/>
      <c r="ALA177" s="1531"/>
      <c r="ALB177" s="1531"/>
      <c r="ALC177" s="1531"/>
      <c r="ALD177" s="1531"/>
      <c r="ALE177" s="1531"/>
      <c r="ALF177" s="1531"/>
      <c r="ALG177" s="1531"/>
      <c r="ALH177" s="1531"/>
      <c r="ALI177" s="1531"/>
      <c r="ALJ177" s="1531"/>
      <c r="ALK177" s="1531"/>
      <c r="ALL177" s="1531"/>
      <c r="ALM177" s="1531"/>
      <c r="ALN177" s="1531"/>
      <c r="ALO177" s="1531"/>
      <c r="ALP177" s="1531"/>
      <c r="ALQ177" s="1531"/>
      <c r="ALR177" s="1531"/>
      <c r="ALS177" s="1531"/>
      <c r="ALT177" s="1531"/>
      <c r="ALU177" s="1531"/>
      <c r="ALV177" s="1531"/>
      <c r="ALW177" s="1531"/>
      <c r="ALX177" s="1531"/>
      <c r="ALY177" s="1531"/>
      <c r="ALZ177" s="1531"/>
      <c r="AMA177" s="1531"/>
      <c r="AMB177" s="1531"/>
      <c r="AMC177" s="1531"/>
      <c r="AMD177" s="1531"/>
      <c r="AME177" s="1531"/>
      <c r="AMF177" s="1531"/>
      <c r="AMG177" s="1531"/>
      <c r="AMH177" s="1531"/>
      <c r="AMI177" s="1531"/>
      <c r="AMJ177" s="1531"/>
      <c r="AMK177" s="1531"/>
      <c r="AML177" s="1531"/>
      <c r="AMM177" s="1531"/>
      <c r="AMN177" s="1531"/>
      <c r="AMO177" s="1531"/>
      <c r="AMP177" s="1531"/>
      <c r="AMQ177" s="1531"/>
      <c r="AMR177" s="1531"/>
      <c r="AMS177" s="1531"/>
      <c r="AMT177" s="1531"/>
      <c r="AMU177" s="1531"/>
      <c r="AMV177" s="1531"/>
      <c r="AMW177" s="1531"/>
      <c r="AMX177" s="1531"/>
      <c r="AMY177" s="1531"/>
      <c r="AMZ177" s="1531"/>
      <c r="ANA177" s="1531"/>
      <c r="ANB177" s="1531"/>
      <c r="ANC177" s="1531"/>
      <c r="AND177" s="1531"/>
      <c r="ANE177" s="1531"/>
      <c r="ANF177" s="1531"/>
      <c r="ANG177" s="1531"/>
      <c r="ANH177" s="1531"/>
      <c r="ANI177" s="1531"/>
      <c r="ANJ177" s="1531"/>
      <c r="ANK177" s="1531"/>
      <c r="ANL177" s="1531"/>
      <c r="ANM177" s="1531"/>
      <c r="ANN177" s="1531"/>
      <c r="ANO177" s="1531"/>
      <c r="ANP177" s="1531"/>
      <c r="ANQ177" s="1531"/>
      <c r="ANR177" s="1531"/>
      <c r="ANS177" s="1531"/>
      <c r="ANT177" s="1531"/>
      <c r="ANU177" s="1531"/>
      <c r="ANV177" s="1531"/>
      <c r="ANW177" s="1531"/>
      <c r="ANX177" s="1531"/>
      <c r="ANY177" s="1531"/>
      <c r="ANZ177" s="1531"/>
      <c r="AOA177" s="1531"/>
      <c r="AOB177" s="1531"/>
      <c r="AOC177" s="1531"/>
      <c r="AOD177" s="1531"/>
      <c r="AOE177" s="1531"/>
      <c r="AOF177" s="1531"/>
      <c r="AOG177" s="1531"/>
      <c r="AOH177" s="1531"/>
      <c r="AOI177" s="1531"/>
      <c r="AOJ177" s="1531"/>
      <c r="AOK177" s="1531"/>
      <c r="AOL177" s="1531"/>
      <c r="AOM177" s="1531"/>
      <c r="AON177" s="1531"/>
      <c r="AOO177" s="1531"/>
      <c r="AOP177" s="1531"/>
      <c r="AOQ177" s="1531"/>
      <c r="AOR177" s="1531"/>
      <c r="AOS177" s="1531"/>
      <c r="AOT177" s="1531"/>
      <c r="AOU177" s="1531"/>
      <c r="AOV177" s="1531"/>
      <c r="AOW177" s="1531"/>
      <c r="AOX177" s="1531"/>
      <c r="AOY177" s="1531"/>
      <c r="AOZ177" s="1531"/>
      <c r="APA177" s="1531"/>
      <c r="APB177" s="1531"/>
      <c r="APC177" s="1531"/>
      <c r="APD177" s="1531"/>
      <c r="APE177" s="1531"/>
      <c r="APF177" s="1531"/>
      <c r="APG177" s="1531"/>
      <c r="APH177" s="1531"/>
      <c r="API177" s="1531"/>
      <c r="APJ177" s="1531"/>
      <c r="APK177" s="1531"/>
      <c r="APL177" s="1531"/>
      <c r="APM177" s="1531"/>
      <c r="APN177" s="1531"/>
      <c r="APO177" s="1531"/>
      <c r="APP177" s="1531"/>
      <c r="APQ177" s="1531"/>
      <c r="APR177" s="1531"/>
      <c r="APS177" s="1531"/>
      <c r="APT177" s="1531"/>
      <c r="APU177" s="1531"/>
      <c r="APV177" s="1531"/>
      <c r="APW177" s="1531"/>
      <c r="APX177" s="1531"/>
      <c r="APY177" s="1531"/>
      <c r="APZ177" s="1531"/>
      <c r="AQA177" s="1531"/>
      <c r="AQB177" s="1531"/>
      <c r="AQC177" s="1531"/>
      <c r="AQD177" s="1531"/>
      <c r="AQE177" s="1531"/>
      <c r="AQF177" s="1531"/>
      <c r="AQG177" s="1531"/>
      <c r="AQH177" s="1531"/>
      <c r="AQI177" s="1531"/>
      <c r="AQJ177" s="1531"/>
      <c r="AQK177" s="1531"/>
      <c r="AQL177" s="1531"/>
      <c r="AQM177" s="1531"/>
      <c r="AQN177" s="1531"/>
      <c r="AQO177" s="1531"/>
      <c r="AQP177" s="1531"/>
      <c r="AQQ177" s="1531"/>
      <c r="AQR177" s="1531"/>
      <c r="AQS177" s="1531"/>
      <c r="AQT177" s="1531"/>
      <c r="AQU177" s="1531"/>
      <c r="AQV177" s="1531"/>
      <c r="AQW177" s="1531"/>
      <c r="AQX177" s="1531"/>
      <c r="AQY177" s="1531"/>
      <c r="AQZ177" s="1531"/>
      <c r="ARA177" s="1531"/>
      <c r="ARB177" s="1531"/>
      <c r="ARC177" s="1531"/>
      <c r="ARD177" s="1531"/>
      <c r="ARE177" s="1531"/>
      <c r="ARF177" s="1531"/>
      <c r="ARG177" s="1531"/>
      <c r="ARH177" s="1531"/>
      <c r="ARI177" s="1531"/>
      <c r="ARJ177" s="1531"/>
      <c r="ARK177" s="1531"/>
      <c r="ARL177" s="1531"/>
      <c r="ARM177" s="1531"/>
      <c r="ARN177" s="1531"/>
      <c r="ARO177" s="1531"/>
      <c r="ARP177" s="1531"/>
      <c r="ARQ177" s="1531"/>
      <c r="ARR177" s="1531"/>
      <c r="ARS177" s="1531"/>
      <c r="ART177" s="1531"/>
      <c r="ARU177" s="1531"/>
      <c r="ARV177" s="1531"/>
      <c r="ARW177" s="1531"/>
      <c r="ARX177" s="1531"/>
      <c r="ARY177" s="1531"/>
      <c r="ARZ177" s="1531"/>
      <c r="ASA177" s="1531"/>
      <c r="ASB177" s="1531"/>
      <c r="ASC177" s="1531"/>
      <c r="ASD177" s="1531"/>
      <c r="ASE177" s="1531"/>
      <c r="ASF177" s="1531"/>
      <c r="ASG177" s="1531"/>
      <c r="ASH177" s="1531"/>
      <c r="ASI177" s="1531"/>
      <c r="ASJ177" s="1531"/>
      <c r="ASK177" s="1531"/>
      <c r="ASL177" s="1531"/>
      <c r="ASM177" s="1531"/>
      <c r="ASN177" s="1531"/>
      <c r="ASO177" s="1531"/>
      <c r="ASP177" s="1531"/>
      <c r="ASQ177" s="1531"/>
      <c r="ASR177" s="1531"/>
      <c r="ASS177" s="1531"/>
      <c r="AST177" s="1531"/>
      <c r="ASU177" s="1531"/>
      <c r="ASV177" s="1531"/>
      <c r="ASW177" s="1531"/>
      <c r="ASX177" s="1531"/>
      <c r="ASY177" s="1531"/>
      <c r="ASZ177" s="1531"/>
      <c r="ATA177" s="1531"/>
      <c r="ATB177" s="1531"/>
      <c r="ATC177" s="1531"/>
      <c r="ATD177" s="1531"/>
      <c r="ATE177" s="1531"/>
      <c r="ATF177" s="1531"/>
      <c r="ATG177" s="1531"/>
      <c r="ATH177" s="1531"/>
      <c r="ATI177" s="1531"/>
      <c r="ATJ177" s="1531"/>
      <c r="ATK177" s="1531"/>
      <c r="ATL177" s="1531"/>
      <c r="ATM177" s="1531"/>
      <c r="ATN177" s="1531"/>
      <c r="ATO177" s="1531"/>
      <c r="ATP177" s="1531"/>
      <c r="ATQ177" s="1531"/>
      <c r="ATR177" s="1531"/>
      <c r="ATS177" s="1531"/>
      <c r="ATT177" s="1531"/>
      <c r="ATU177" s="1531"/>
      <c r="ATV177" s="1531"/>
      <c r="ATW177" s="1531"/>
      <c r="ATX177" s="1531"/>
      <c r="ATY177" s="1531"/>
      <c r="ATZ177" s="1531"/>
      <c r="AUA177" s="1531"/>
      <c r="AUB177" s="1531"/>
      <c r="AUC177" s="1531"/>
      <c r="AUD177" s="1531"/>
      <c r="AUE177" s="1531"/>
      <c r="AUF177" s="1531"/>
      <c r="AUG177" s="1531"/>
      <c r="AUH177" s="1531"/>
      <c r="AUI177" s="1531"/>
    </row>
    <row r="178" spans="1:1231" s="1406" customFormat="1" ht="31.75" customHeight="1" x14ac:dyDescent="0.75">
      <c r="A178" s="2105"/>
      <c r="B178" s="2105"/>
      <c r="C178" s="1499">
        <f t="shared" si="142"/>
        <v>21.500000000000007</v>
      </c>
      <c r="D178" s="1662" t="s">
        <v>115</v>
      </c>
      <c r="E178" s="1490" t="s">
        <v>24</v>
      </c>
      <c r="F178" s="1490" t="s">
        <v>17</v>
      </c>
      <c r="G178" s="1423">
        <f t="array" ref="G178">INDEX('Salary . staff rates'!$A$6:$C$28,MATCH(1,('Salary . staff rates'!$A$6:$A$28=E178)*('Salary . staff rates'!$B$6:$B$28=F178),0),3)</f>
        <v>750</v>
      </c>
      <c r="H178" s="1423">
        <f t="shared" si="122"/>
        <v>750</v>
      </c>
      <c r="I178" s="1491" t="s">
        <v>0</v>
      </c>
      <c r="J178" s="1492" t="s">
        <v>0</v>
      </c>
      <c r="K178" s="1493">
        <v>10</v>
      </c>
      <c r="L178" s="1522">
        <f>IF('Control panel'!$B$12="Included",IF(K178="N/A","",H178*K178),0)</f>
        <v>7500</v>
      </c>
      <c r="M178" s="1551" t="s">
        <v>33</v>
      </c>
      <c r="N178" s="1522">
        <f>IF('Control panel'!$B$12="Included",IF(M178="Yes",L178*'Salary . staff rates'!$C$34,0),0)</f>
        <v>1125</v>
      </c>
      <c r="O178" s="1648" t="s">
        <v>416</v>
      </c>
      <c r="P178" s="1848">
        <v>1</v>
      </c>
      <c r="Q178" s="1848">
        <v>1</v>
      </c>
      <c r="R178" s="1855"/>
      <c r="S178" s="1855"/>
      <c r="T178" s="1855"/>
      <c r="U178" s="1855"/>
      <c r="V178" s="1855"/>
      <c r="W178" s="1431"/>
      <c r="Y178" s="1848">
        <f t="shared" si="136"/>
        <v>7500</v>
      </c>
      <c r="Z178" s="1848">
        <f t="shared" si="137"/>
        <v>1125</v>
      </c>
      <c r="AA178" s="1433"/>
      <c r="AB178" s="1848">
        <f t="shared" si="138"/>
        <v>7500</v>
      </c>
      <c r="AC178" s="1848">
        <f t="shared" si="139"/>
        <v>1125</v>
      </c>
      <c r="AD178" s="1412"/>
      <c r="AE178" s="1412"/>
      <c r="AF178" s="1412"/>
      <c r="AL178" s="1413"/>
      <c r="AN178" s="1435">
        <f t="shared" si="140"/>
        <v>7500</v>
      </c>
      <c r="AO178" s="1435">
        <f t="shared" si="141"/>
        <v>1125</v>
      </c>
      <c r="AP178" s="1531"/>
      <c r="AQ178" s="1531"/>
      <c r="AR178" s="1531"/>
      <c r="AS178" s="1531"/>
      <c r="AT178" s="1531"/>
      <c r="AU178" s="1531"/>
      <c r="AV178" s="1531"/>
      <c r="AW178" s="1531"/>
      <c r="AX178" s="1531"/>
      <c r="AY178" s="1531"/>
      <c r="AZ178" s="1531"/>
      <c r="BA178" s="1531"/>
      <c r="BB178" s="1531"/>
      <c r="BC178" s="1531"/>
      <c r="BD178" s="1531"/>
      <c r="BE178" s="1531"/>
      <c r="BF178" s="1531"/>
      <c r="BG178" s="1531"/>
      <c r="BH178" s="1531"/>
      <c r="BI178" s="1531"/>
      <c r="BJ178" s="1531"/>
      <c r="BK178" s="1531"/>
      <c r="BL178" s="1531"/>
      <c r="BM178" s="1531"/>
      <c r="BN178" s="1531"/>
      <c r="BO178" s="1531"/>
      <c r="BP178" s="1531"/>
      <c r="BQ178" s="1531"/>
      <c r="BR178" s="1531"/>
      <c r="BS178" s="1531"/>
      <c r="BT178" s="1531"/>
      <c r="BU178" s="1531"/>
      <c r="BV178" s="1531"/>
      <c r="BW178" s="1531"/>
      <c r="BX178" s="1531"/>
      <c r="BY178" s="1531"/>
      <c r="BZ178" s="1531"/>
      <c r="CA178" s="1531"/>
      <c r="CB178" s="1531"/>
      <c r="CC178" s="1531"/>
      <c r="CD178" s="1531"/>
      <c r="CE178" s="1531"/>
      <c r="CF178" s="1531"/>
      <c r="CG178" s="1531"/>
      <c r="CH178" s="1531"/>
      <c r="CI178" s="1531"/>
      <c r="CJ178" s="1531"/>
      <c r="CK178" s="1531"/>
      <c r="CL178" s="1531"/>
      <c r="CM178" s="1531"/>
      <c r="CN178" s="1531"/>
      <c r="CO178" s="1531"/>
      <c r="CP178" s="1531"/>
      <c r="CQ178" s="1531"/>
      <c r="CR178" s="1531"/>
      <c r="CS178" s="1531"/>
      <c r="CT178" s="1531"/>
      <c r="CU178" s="1531"/>
      <c r="CV178" s="1531"/>
      <c r="CW178" s="1531"/>
      <c r="CX178" s="1531"/>
      <c r="CY178" s="1531"/>
      <c r="CZ178" s="1531"/>
      <c r="DA178" s="1531"/>
      <c r="DB178" s="1531"/>
      <c r="DC178" s="1531"/>
      <c r="DD178" s="1531"/>
      <c r="DE178" s="1531"/>
      <c r="DF178" s="1531"/>
      <c r="DG178" s="1531"/>
      <c r="DH178" s="1531"/>
      <c r="DI178" s="1531"/>
      <c r="DJ178" s="1531"/>
      <c r="DK178" s="1531"/>
      <c r="DL178" s="1531"/>
      <c r="DM178" s="1531"/>
      <c r="DN178" s="1531"/>
      <c r="DO178" s="1531"/>
      <c r="DP178" s="1531"/>
      <c r="DQ178" s="1531"/>
      <c r="DR178" s="1531"/>
      <c r="DS178" s="1531"/>
      <c r="DT178" s="1531"/>
      <c r="DU178" s="1531"/>
      <c r="DV178" s="1531"/>
      <c r="DW178" s="1531"/>
      <c r="DX178" s="1531"/>
      <c r="DY178" s="1531"/>
      <c r="DZ178" s="1531"/>
      <c r="EA178" s="1531"/>
      <c r="EB178" s="1531"/>
      <c r="EC178" s="1531"/>
      <c r="ED178" s="1531"/>
      <c r="EE178" s="1531"/>
      <c r="EF178" s="1531"/>
      <c r="EG178" s="1531"/>
      <c r="EH178" s="1531"/>
      <c r="EI178" s="1531"/>
      <c r="EJ178" s="1531"/>
      <c r="EK178" s="1531"/>
      <c r="EL178" s="1531"/>
      <c r="EM178" s="1531"/>
      <c r="EN178" s="1531"/>
      <c r="EO178" s="1531"/>
      <c r="EP178" s="1531"/>
      <c r="EQ178" s="1531"/>
      <c r="ER178" s="1531"/>
      <c r="ES178" s="1531"/>
      <c r="ET178" s="1531"/>
      <c r="EU178" s="1531"/>
      <c r="EV178" s="1531"/>
      <c r="EW178" s="1531"/>
      <c r="EX178" s="1531"/>
      <c r="EY178" s="1531"/>
      <c r="EZ178" s="1531"/>
      <c r="FA178" s="1531"/>
      <c r="FB178" s="1531"/>
      <c r="FC178" s="1531"/>
      <c r="FD178" s="1531"/>
      <c r="FE178" s="1531"/>
      <c r="FF178" s="1531"/>
      <c r="FG178" s="1531"/>
      <c r="FH178" s="1531"/>
      <c r="FI178" s="1531"/>
      <c r="FJ178" s="1531"/>
      <c r="FK178" s="1531"/>
      <c r="FL178" s="1531"/>
      <c r="FM178" s="1531"/>
      <c r="FN178" s="1531"/>
      <c r="FO178" s="1531"/>
      <c r="FP178" s="1531"/>
      <c r="FQ178" s="1531"/>
      <c r="FR178" s="1531"/>
      <c r="FS178" s="1531"/>
      <c r="FT178" s="1531"/>
      <c r="FU178" s="1531"/>
      <c r="FV178" s="1531"/>
      <c r="FW178" s="1531"/>
      <c r="FX178" s="1531"/>
      <c r="FY178" s="1531"/>
      <c r="FZ178" s="1531"/>
      <c r="GA178" s="1531"/>
      <c r="GB178" s="1531"/>
      <c r="GC178" s="1531"/>
      <c r="GD178" s="1531"/>
      <c r="GE178" s="1531"/>
      <c r="GF178" s="1531"/>
      <c r="GG178" s="1531"/>
      <c r="GH178" s="1531"/>
      <c r="GI178" s="1531"/>
      <c r="GJ178" s="1531"/>
      <c r="GK178" s="1531"/>
      <c r="GL178" s="1531"/>
      <c r="GM178" s="1531"/>
      <c r="GN178" s="1531"/>
      <c r="GO178" s="1531"/>
      <c r="GP178" s="1531"/>
      <c r="GQ178" s="1531"/>
      <c r="GR178" s="1531"/>
      <c r="GS178" s="1531"/>
      <c r="GT178" s="1531"/>
      <c r="GU178" s="1531"/>
      <c r="GV178" s="1531"/>
      <c r="GW178" s="1531"/>
      <c r="GX178" s="1531"/>
      <c r="GY178" s="1531"/>
      <c r="GZ178" s="1531"/>
      <c r="HA178" s="1531"/>
      <c r="HB178" s="1531"/>
      <c r="HC178" s="1531"/>
      <c r="HD178" s="1531"/>
      <c r="HE178" s="1531"/>
      <c r="HF178" s="1531"/>
      <c r="HG178" s="1531"/>
      <c r="HH178" s="1531"/>
      <c r="HI178" s="1531"/>
      <c r="HJ178" s="1531"/>
      <c r="HK178" s="1531"/>
      <c r="HL178" s="1531"/>
      <c r="HM178" s="1531"/>
      <c r="HN178" s="1531"/>
      <c r="HO178" s="1531"/>
      <c r="HP178" s="1531"/>
      <c r="HQ178" s="1531"/>
      <c r="HR178" s="1531"/>
      <c r="HS178" s="1531"/>
      <c r="HT178" s="1531"/>
      <c r="HU178" s="1531"/>
      <c r="HV178" s="1531"/>
      <c r="HW178" s="1531"/>
      <c r="HX178" s="1531"/>
      <c r="HY178" s="1531"/>
      <c r="HZ178" s="1531"/>
      <c r="IA178" s="1531"/>
      <c r="IB178" s="1531"/>
      <c r="IC178" s="1531"/>
      <c r="ID178" s="1531"/>
      <c r="IE178" s="1531"/>
      <c r="IF178" s="1531"/>
      <c r="IG178" s="1531"/>
      <c r="IH178" s="1531"/>
      <c r="II178" s="1531"/>
      <c r="IJ178" s="1531"/>
      <c r="IK178" s="1531"/>
      <c r="IL178" s="1531"/>
      <c r="IM178" s="1531"/>
      <c r="IN178" s="1531"/>
      <c r="IO178" s="1531"/>
      <c r="IP178" s="1531"/>
      <c r="IQ178" s="1531"/>
      <c r="IR178" s="1531"/>
      <c r="IS178" s="1531"/>
      <c r="IT178" s="1531"/>
      <c r="IU178" s="1531"/>
      <c r="IV178" s="1531"/>
      <c r="IW178" s="1531"/>
      <c r="IX178" s="1531"/>
      <c r="IY178" s="1531"/>
      <c r="IZ178" s="1531"/>
      <c r="JA178" s="1531"/>
      <c r="JB178" s="1531"/>
      <c r="JC178" s="1531"/>
      <c r="JD178" s="1531"/>
      <c r="JE178" s="1531"/>
      <c r="JF178" s="1531"/>
      <c r="JG178" s="1531"/>
      <c r="JH178" s="1531"/>
      <c r="JI178" s="1531"/>
      <c r="JJ178" s="1531"/>
      <c r="JK178" s="1531"/>
      <c r="JL178" s="1531"/>
      <c r="JM178" s="1531"/>
      <c r="JN178" s="1531"/>
      <c r="JO178" s="1531"/>
      <c r="JP178" s="1531"/>
      <c r="JQ178" s="1531"/>
      <c r="JR178" s="1531"/>
      <c r="JS178" s="1531"/>
      <c r="JT178" s="1531"/>
      <c r="JU178" s="1531"/>
      <c r="JV178" s="1531"/>
      <c r="JW178" s="1531"/>
      <c r="JX178" s="1531"/>
      <c r="JY178" s="1531"/>
      <c r="JZ178" s="1531"/>
      <c r="KA178" s="1531"/>
      <c r="KB178" s="1531"/>
      <c r="KC178" s="1531"/>
      <c r="KD178" s="1531"/>
      <c r="KE178" s="1531"/>
      <c r="KF178" s="1531"/>
      <c r="KG178" s="1531"/>
      <c r="KH178" s="1531"/>
      <c r="KI178" s="1531"/>
      <c r="KJ178" s="1531"/>
      <c r="KK178" s="1531"/>
      <c r="KL178" s="1531"/>
      <c r="KM178" s="1531"/>
      <c r="KN178" s="1531"/>
      <c r="KO178" s="1531"/>
      <c r="KP178" s="1531"/>
      <c r="KQ178" s="1531"/>
      <c r="KR178" s="1531"/>
      <c r="KS178" s="1531"/>
      <c r="KT178" s="1531"/>
      <c r="KU178" s="1531"/>
      <c r="KV178" s="1531"/>
      <c r="KW178" s="1531"/>
      <c r="KX178" s="1531"/>
      <c r="KY178" s="1531"/>
      <c r="KZ178" s="1531"/>
      <c r="LA178" s="1531"/>
      <c r="LB178" s="1531"/>
      <c r="LC178" s="1531"/>
      <c r="LD178" s="1531"/>
      <c r="LE178" s="1531"/>
      <c r="LF178" s="1531"/>
      <c r="LG178" s="1531"/>
      <c r="LH178" s="1531"/>
      <c r="LI178" s="1531"/>
      <c r="LJ178" s="1531"/>
      <c r="LK178" s="1531"/>
      <c r="LL178" s="1531"/>
      <c r="LM178" s="1531"/>
      <c r="LN178" s="1531"/>
      <c r="LO178" s="1531"/>
      <c r="LP178" s="1531"/>
      <c r="LQ178" s="1531"/>
      <c r="LR178" s="1531"/>
      <c r="LS178" s="1531"/>
      <c r="LT178" s="1531"/>
      <c r="LU178" s="1531"/>
      <c r="LV178" s="1531"/>
      <c r="LW178" s="1531"/>
      <c r="LX178" s="1531"/>
      <c r="LY178" s="1531"/>
      <c r="LZ178" s="1531"/>
      <c r="MA178" s="1531"/>
      <c r="MB178" s="1531"/>
      <c r="MC178" s="1531"/>
      <c r="MD178" s="1531"/>
      <c r="ME178" s="1531"/>
      <c r="MF178" s="1531"/>
      <c r="MG178" s="1531"/>
      <c r="MH178" s="1531"/>
      <c r="MI178" s="1531"/>
      <c r="MJ178" s="1531"/>
      <c r="MK178" s="1531"/>
      <c r="ML178" s="1531"/>
      <c r="MM178" s="1531"/>
      <c r="MN178" s="1531"/>
      <c r="MO178" s="1531"/>
      <c r="MP178" s="1531"/>
      <c r="MQ178" s="1531"/>
      <c r="MR178" s="1531"/>
      <c r="MS178" s="1531"/>
      <c r="MT178" s="1531"/>
      <c r="MU178" s="1531"/>
      <c r="MV178" s="1531"/>
      <c r="MW178" s="1531"/>
      <c r="MX178" s="1531"/>
      <c r="MY178" s="1531"/>
      <c r="MZ178" s="1531"/>
      <c r="NA178" s="1531"/>
      <c r="NB178" s="1531"/>
      <c r="NC178" s="1531"/>
      <c r="ND178" s="1531"/>
      <c r="NE178" s="1531"/>
      <c r="NF178" s="1531"/>
      <c r="NG178" s="1531"/>
      <c r="NH178" s="1531"/>
      <c r="NI178" s="1531"/>
      <c r="NJ178" s="1531"/>
      <c r="NK178" s="1531"/>
      <c r="NL178" s="1531"/>
      <c r="NM178" s="1531"/>
      <c r="NN178" s="1531"/>
      <c r="NO178" s="1531"/>
      <c r="NP178" s="1531"/>
      <c r="NQ178" s="1531"/>
      <c r="NR178" s="1531"/>
      <c r="NS178" s="1531"/>
      <c r="NT178" s="1531"/>
      <c r="NU178" s="1531"/>
      <c r="NV178" s="1531"/>
      <c r="NW178" s="1531"/>
      <c r="NX178" s="1531"/>
      <c r="NY178" s="1531"/>
      <c r="NZ178" s="1531"/>
      <c r="OA178" s="1531"/>
      <c r="OB178" s="1531"/>
      <c r="OC178" s="1531"/>
      <c r="OD178" s="1531"/>
      <c r="OE178" s="1531"/>
      <c r="OF178" s="1531"/>
      <c r="OG178" s="1531"/>
      <c r="OH178" s="1531"/>
      <c r="OI178" s="1531"/>
      <c r="OJ178" s="1531"/>
      <c r="OK178" s="1531"/>
      <c r="OL178" s="1531"/>
      <c r="OM178" s="1531"/>
      <c r="ON178" s="1531"/>
      <c r="OO178" s="1531"/>
      <c r="OP178" s="1531"/>
      <c r="OQ178" s="1531"/>
      <c r="OR178" s="1531"/>
      <c r="OS178" s="1531"/>
      <c r="OT178" s="1531"/>
      <c r="OU178" s="1531"/>
      <c r="OV178" s="1531"/>
      <c r="OW178" s="1531"/>
      <c r="OX178" s="1531"/>
      <c r="OY178" s="1531"/>
      <c r="OZ178" s="1531"/>
      <c r="PA178" s="1531"/>
      <c r="PB178" s="1531"/>
      <c r="PC178" s="1531"/>
      <c r="PD178" s="1531"/>
      <c r="PE178" s="1531"/>
      <c r="PF178" s="1531"/>
      <c r="PG178" s="1531"/>
      <c r="PH178" s="1531"/>
      <c r="PI178" s="1531"/>
      <c r="PJ178" s="1531"/>
      <c r="PK178" s="1531"/>
      <c r="PL178" s="1531"/>
      <c r="PM178" s="1531"/>
      <c r="PN178" s="1531"/>
      <c r="PO178" s="1531"/>
      <c r="PP178" s="1531"/>
      <c r="PQ178" s="1531"/>
      <c r="PR178" s="1531"/>
      <c r="PS178" s="1531"/>
      <c r="PT178" s="1531"/>
      <c r="PU178" s="1531"/>
      <c r="PV178" s="1531"/>
      <c r="PW178" s="1531"/>
      <c r="PX178" s="1531"/>
      <c r="PY178" s="1531"/>
      <c r="PZ178" s="1531"/>
      <c r="QA178" s="1531"/>
      <c r="QB178" s="1531"/>
      <c r="QC178" s="1531"/>
      <c r="QD178" s="1531"/>
      <c r="QE178" s="1531"/>
      <c r="QF178" s="1531"/>
      <c r="QG178" s="1531"/>
      <c r="QH178" s="1531"/>
      <c r="QI178" s="1531"/>
      <c r="QJ178" s="1531"/>
      <c r="QK178" s="1531"/>
      <c r="QL178" s="1531"/>
      <c r="QM178" s="1531"/>
      <c r="QN178" s="1531"/>
      <c r="QO178" s="1531"/>
      <c r="QP178" s="1531"/>
      <c r="QQ178" s="1531"/>
      <c r="QR178" s="1531"/>
      <c r="QS178" s="1531"/>
      <c r="QT178" s="1531"/>
      <c r="QU178" s="1531"/>
      <c r="QV178" s="1531"/>
      <c r="QW178" s="1531"/>
      <c r="QX178" s="1531"/>
      <c r="QY178" s="1531"/>
      <c r="QZ178" s="1531"/>
      <c r="RA178" s="1531"/>
      <c r="RB178" s="1531"/>
      <c r="RC178" s="1531"/>
      <c r="RD178" s="1531"/>
      <c r="RE178" s="1531"/>
      <c r="RF178" s="1531"/>
      <c r="RG178" s="1531"/>
      <c r="RH178" s="1531"/>
      <c r="RI178" s="1531"/>
      <c r="RJ178" s="1531"/>
      <c r="RK178" s="1531"/>
      <c r="RL178" s="1531"/>
      <c r="RM178" s="1531"/>
      <c r="RN178" s="1531"/>
      <c r="RO178" s="1531"/>
      <c r="RP178" s="1531"/>
      <c r="RQ178" s="1531"/>
      <c r="RR178" s="1531"/>
      <c r="RS178" s="1531"/>
      <c r="RT178" s="1531"/>
      <c r="RU178" s="1531"/>
      <c r="RV178" s="1531"/>
      <c r="RW178" s="1531"/>
      <c r="RX178" s="1531"/>
      <c r="RY178" s="1531"/>
      <c r="RZ178" s="1531"/>
      <c r="SA178" s="1531"/>
      <c r="SB178" s="1531"/>
      <c r="SC178" s="1531"/>
      <c r="SD178" s="1531"/>
      <c r="SE178" s="1531"/>
      <c r="SF178" s="1531"/>
      <c r="SG178" s="1531"/>
      <c r="SH178" s="1531"/>
      <c r="SI178" s="1531"/>
      <c r="SJ178" s="1531"/>
      <c r="SK178" s="1531"/>
      <c r="SL178" s="1531"/>
      <c r="SM178" s="1531"/>
      <c r="SN178" s="1531"/>
      <c r="SO178" s="1531"/>
      <c r="SP178" s="1531"/>
      <c r="SQ178" s="1531"/>
      <c r="SR178" s="1531"/>
      <c r="SS178" s="1531"/>
      <c r="ST178" s="1531"/>
      <c r="SU178" s="1531"/>
      <c r="SV178" s="1531"/>
      <c r="SW178" s="1531"/>
      <c r="SX178" s="1531"/>
      <c r="SY178" s="1531"/>
      <c r="SZ178" s="1531"/>
      <c r="TA178" s="1531"/>
      <c r="TB178" s="1531"/>
      <c r="TC178" s="1531"/>
      <c r="TD178" s="1531"/>
      <c r="TE178" s="1531"/>
      <c r="TF178" s="1531"/>
      <c r="TG178" s="1531"/>
      <c r="TH178" s="1531"/>
      <c r="TI178" s="1531"/>
      <c r="TJ178" s="1531"/>
      <c r="TK178" s="1531"/>
      <c r="TL178" s="1531"/>
      <c r="TM178" s="1531"/>
      <c r="TN178" s="1531"/>
      <c r="TO178" s="1531"/>
      <c r="TP178" s="1531"/>
      <c r="TQ178" s="1531"/>
      <c r="TR178" s="1531"/>
      <c r="TS178" s="1531"/>
      <c r="TT178" s="1531"/>
      <c r="TU178" s="1531"/>
      <c r="TV178" s="1531"/>
      <c r="TW178" s="1531"/>
      <c r="TX178" s="1531"/>
      <c r="TY178" s="1531"/>
      <c r="TZ178" s="1531"/>
      <c r="UA178" s="1531"/>
      <c r="UB178" s="1531"/>
      <c r="UC178" s="1531"/>
      <c r="UD178" s="1531"/>
      <c r="UE178" s="1531"/>
      <c r="UF178" s="1531"/>
      <c r="UG178" s="1531"/>
      <c r="UH178" s="1531"/>
      <c r="UI178" s="1531"/>
      <c r="UJ178" s="1531"/>
      <c r="UK178" s="1531"/>
      <c r="UL178" s="1531"/>
      <c r="UM178" s="1531"/>
      <c r="UN178" s="1531"/>
      <c r="UO178" s="1531"/>
      <c r="UP178" s="1531"/>
      <c r="UQ178" s="1531"/>
      <c r="UR178" s="1531"/>
      <c r="US178" s="1531"/>
      <c r="UT178" s="1531"/>
      <c r="UU178" s="1531"/>
      <c r="UV178" s="1531"/>
      <c r="UW178" s="1531"/>
      <c r="UX178" s="1531"/>
      <c r="UY178" s="1531"/>
      <c r="UZ178" s="1531"/>
      <c r="VA178" s="1531"/>
      <c r="VB178" s="1531"/>
      <c r="VC178" s="1531"/>
      <c r="VD178" s="1531"/>
      <c r="VE178" s="1531"/>
      <c r="VF178" s="1531"/>
      <c r="VG178" s="1531"/>
      <c r="VH178" s="1531"/>
      <c r="VI178" s="1531"/>
      <c r="VJ178" s="1531"/>
      <c r="VK178" s="1531"/>
      <c r="VL178" s="1531"/>
      <c r="VM178" s="1531"/>
      <c r="VN178" s="1531"/>
      <c r="VO178" s="1531"/>
      <c r="VP178" s="1531"/>
      <c r="VQ178" s="1531"/>
      <c r="VR178" s="1531"/>
      <c r="VS178" s="1531"/>
      <c r="VT178" s="1531"/>
      <c r="VU178" s="1531"/>
      <c r="VV178" s="1531"/>
      <c r="VW178" s="1531"/>
      <c r="VX178" s="1531"/>
      <c r="VY178" s="1531"/>
      <c r="VZ178" s="1531"/>
      <c r="WA178" s="1531"/>
      <c r="WB178" s="1531"/>
      <c r="WC178" s="1531"/>
      <c r="WD178" s="1531"/>
      <c r="WE178" s="1531"/>
      <c r="WF178" s="1531"/>
      <c r="WG178" s="1531"/>
      <c r="WH178" s="1531"/>
      <c r="WI178" s="1531"/>
      <c r="WJ178" s="1531"/>
      <c r="WK178" s="1531"/>
      <c r="WL178" s="1531"/>
      <c r="WM178" s="1531"/>
      <c r="WN178" s="1531"/>
      <c r="WO178" s="1531"/>
      <c r="WP178" s="1531"/>
      <c r="WQ178" s="1531"/>
      <c r="WR178" s="1531"/>
      <c r="WS178" s="1531"/>
      <c r="WT178" s="1531"/>
      <c r="WU178" s="1531"/>
      <c r="WV178" s="1531"/>
      <c r="WW178" s="1531"/>
      <c r="WX178" s="1531"/>
      <c r="WY178" s="1531"/>
      <c r="WZ178" s="1531"/>
      <c r="XA178" s="1531"/>
      <c r="XB178" s="1531"/>
      <c r="XC178" s="1531"/>
      <c r="XD178" s="1531"/>
      <c r="XE178" s="1531"/>
      <c r="XF178" s="1531"/>
      <c r="XG178" s="1531"/>
      <c r="XH178" s="1531"/>
      <c r="XI178" s="1531"/>
      <c r="XJ178" s="1531"/>
      <c r="XK178" s="1531"/>
      <c r="XL178" s="1531"/>
      <c r="XM178" s="1531"/>
      <c r="XN178" s="1531"/>
      <c r="XO178" s="1531"/>
      <c r="XP178" s="1531"/>
      <c r="XQ178" s="1531"/>
      <c r="XR178" s="1531"/>
      <c r="XS178" s="1531"/>
      <c r="XT178" s="1531"/>
      <c r="XU178" s="1531"/>
      <c r="XV178" s="1531"/>
      <c r="XW178" s="1531"/>
      <c r="XX178" s="1531"/>
      <c r="XY178" s="1531"/>
      <c r="XZ178" s="1531"/>
      <c r="YA178" s="1531"/>
      <c r="YB178" s="1531"/>
      <c r="YC178" s="1531"/>
      <c r="YD178" s="1531"/>
      <c r="YE178" s="1531"/>
      <c r="YF178" s="1531"/>
      <c r="YG178" s="1531"/>
      <c r="YH178" s="1531"/>
      <c r="YI178" s="1531"/>
      <c r="YJ178" s="1531"/>
      <c r="YK178" s="1531"/>
      <c r="YL178" s="1531"/>
      <c r="YM178" s="1531"/>
      <c r="YN178" s="1531"/>
      <c r="YO178" s="1531"/>
      <c r="YP178" s="1531"/>
      <c r="YQ178" s="1531"/>
      <c r="YR178" s="1531"/>
      <c r="YS178" s="1531"/>
      <c r="YT178" s="1531"/>
      <c r="YU178" s="1531"/>
      <c r="YV178" s="1531"/>
      <c r="YW178" s="1531"/>
      <c r="YX178" s="1531"/>
      <c r="YY178" s="1531"/>
      <c r="YZ178" s="1531"/>
      <c r="ZA178" s="1531"/>
      <c r="ZB178" s="1531"/>
      <c r="ZC178" s="1531"/>
      <c r="ZD178" s="1531"/>
      <c r="ZE178" s="1531"/>
      <c r="ZF178" s="1531"/>
      <c r="ZG178" s="1531"/>
      <c r="ZH178" s="1531"/>
      <c r="ZI178" s="1531"/>
      <c r="ZJ178" s="1531"/>
      <c r="ZK178" s="1531"/>
      <c r="ZL178" s="1531"/>
      <c r="ZM178" s="1531"/>
      <c r="ZN178" s="1531"/>
      <c r="ZO178" s="1531"/>
      <c r="ZP178" s="1531"/>
      <c r="ZQ178" s="1531"/>
      <c r="ZR178" s="1531"/>
      <c r="ZS178" s="1531"/>
      <c r="ZT178" s="1531"/>
      <c r="ZU178" s="1531"/>
      <c r="ZV178" s="1531"/>
      <c r="ZW178" s="1531"/>
      <c r="ZX178" s="1531"/>
      <c r="ZY178" s="1531"/>
      <c r="ZZ178" s="1531"/>
      <c r="AAA178" s="1531"/>
      <c r="AAB178" s="1531"/>
      <c r="AAC178" s="1531"/>
      <c r="AAD178" s="1531"/>
      <c r="AAE178" s="1531"/>
      <c r="AAF178" s="1531"/>
      <c r="AAG178" s="1531"/>
      <c r="AAH178" s="1531"/>
      <c r="AAI178" s="1531"/>
      <c r="AAJ178" s="1531"/>
      <c r="AAK178" s="1531"/>
      <c r="AAL178" s="1531"/>
      <c r="AAM178" s="1531"/>
      <c r="AAN178" s="1531"/>
      <c r="AAO178" s="1531"/>
      <c r="AAP178" s="1531"/>
      <c r="AAQ178" s="1531"/>
      <c r="AAR178" s="1531"/>
      <c r="AAS178" s="1531"/>
      <c r="AAT178" s="1531"/>
      <c r="AAU178" s="1531"/>
      <c r="AAV178" s="1531"/>
      <c r="AAW178" s="1531"/>
      <c r="AAX178" s="1531"/>
      <c r="AAY178" s="1531"/>
      <c r="AAZ178" s="1531"/>
      <c r="ABA178" s="1531"/>
      <c r="ABB178" s="1531"/>
      <c r="ABC178" s="1531"/>
      <c r="ABD178" s="1531"/>
      <c r="ABE178" s="1531"/>
      <c r="ABF178" s="1531"/>
      <c r="ABG178" s="1531"/>
      <c r="ABH178" s="1531"/>
      <c r="ABI178" s="1531"/>
      <c r="ABJ178" s="1531"/>
      <c r="ABK178" s="1531"/>
      <c r="ABL178" s="1531"/>
      <c r="ABM178" s="1531"/>
      <c r="ABN178" s="1531"/>
      <c r="ABO178" s="1531"/>
      <c r="ABP178" s="1531"/>
      <c r="ABQ178" s="1531"/>
      <c r="ABR178" s="1531"/>
      <c r="ABS178" s="1531"/>
      <c r="ABT178" s="1531"/>
      <c r="ABU178" s="1531"/>
      <c r="ABV178" s="1531"/>
      <c r="ABW178" s="1531"/>
      <c r="ABX178" s="1531"/>
      <c r="ABY178" s="1531"/>
      <c r="ABZ178" s="1531"/>
      <c r="ACA178" s="1531"/>
      <c r="ACB178" s="1531"/>
      <c r="ACC178" s="1531"/>
      <c r="ACD178" s="1531"/>
      <c r="ACE178" s="1531"/>
      <c r="ACF178" s="1531"/>
      <c r="ACG178" s="1531"/>
      <c r="ACH178" s="1531"/>
      <c r="ACI178" s="1531"/>
      <c r="ACJ178" s="1531"/>
      <c r="ACK178" s="1531"/>
      <c r="ACL178" s="1531"/>
      <c r="ACM178" s="1531"/>
      <c r="ACN178" s="1531"/>
      <c r="ACO178" s="1531"/>
      <c r="ACP178" s="1531"/>
      <c r="ACQ178" s="1531"/>
      <c r="ACR178" s="1531"/>
      <c r="ACS178" s="1531"/>
      <c r="ACT178" s="1531"/>
      <c r="ACU178" s="1531"/>
      <c r="ACV178" s="1531"/>
      <c r="ACW178" s="1531"/>
      <c r="ACX178" s="1531"/>
      <c r="ACY178" s="1531"/>
      <c r="ACZ178" s="1531"/>
      <c r="ADA178" s="1531"/>
      <c r="ADB178" s="1531"/>
      <c r="ADC178" s="1531"/>
      <c r="ADD178" s="1531"/>
      <c r="ADE178" s="1531"/>
      <c r="ADF178" s="1531"/>
      <c r="ADG178" s="1531"/>
      <c r="ADH178" s="1531"/>
      <c r="ADI178" s="1531"/>
      <c r="ADJ178" s="1531"/>
      <c r="ADK178" s="1531"/>
      <c r="ADL178" s="1531"/>
      <c r="ADM178" s="1531"/>
      <c r="ADN178" s="1531"/>
      <c r="ADO178" s="1531"/>
      <c r="ADP178" s="1531"/>
      <c r="ADQ178" s="1531"/>
      <c r="ADR178" s="1531"/>
      <c r="ADS178" s="1531"/>
      <c r="ADT178" s="1531"/>
      <c r="ADU178" s="1531"/>
      <c r="ADV178" s="1531"/>
      <c r="ADW178" s="1531"/>
      <c r="ADX178" s="1531"/>
      <c r="ADY178" s="1531"/>
      <c r="ADZ178" s="1531"/>
      <c r="AEA178" s="1531"/>
      <c r="AEB178" s="1531"/>
      <c r="AEC178" s="1531"/>
      <c r="AED178" s="1531"/>
      <c r="AEE178" s="1531"/>
      <c r="AEF178" s="1531"/>
      <c r="AEG178" s="1531"/>
      <c r="AEH178" s="1531"/>
      <c r="AEI178" s="1531"/>
      <c r="AEJ178" s="1531"/>
      <c r="AEK178" s="1531"/>
      <c r="AEL178" s="1531"/>
      <c r="AEM178" s="1531"/>
      <c r="AEN178" s="1531"/>
      <c r="AEO178" s="1531"/>
      <c r="AEP178" s="1531"/>
      <c r="AEQ178" s="1531"/>
      <c r="AER178" s="1531"/>
      <c r="AES178" s="1531"/>
      <c r="AET178" s="1531"/>
      <c r="AEU178" s="1531"/>
      <c r="AEV178" s="1531"/>
      <c r="AEW178" s="1531"/>
      <c r="AEX178" s="1531"/>
      <c r="AEY178" s="1531"/>
      <c r="AEZ178" s="1531"/>
      <c r="AFA178" s="1531"/>
      <c r="AFB178" s="1531"/>
      <c r="AFC178" s="1531"/>
      <c r="AFD178" s="1531"/>
      <c r="AFE178" s="1531"/>
      <c r="AFF178" s="1531"/>
      <c r="AFG178" s="1531"/>
      <c r="AFH178" s="1531"/>
      <c r="AFI178" s="1531"/>
      <c r="AFJ178" s="1531"/>
      <c r="AFK178" s="1531"/>
      <c r="AFL178" s="1531"/>
      <c r="AFM178" s="1531"/>
      <c r="AFN178" s="1531"/>
      <c r="AFO178" s="1531"/>
      <c r="AFP178" s="1531"/>
      <c r="AFQ178" s="1531"/>
      <c r="AFR178" s="1531"/>
      <c r="AFS178" s="1531"/>
      <c r="AFT178" s="1531"/>
      <c r="AFU178" s="1531"/>
      <c r="AFV178" s="1531"/>
      <c r="AFW178" s="1531"/>
      <c r="AFX178" s="1531"/>
      <c r="AFY178" s="1531"/>
      <c r="AFZ178" s="1531"/>
      <c r="AGA178" s="1531"/>
      <c r="AGB178" s="1531"/>
      <c r="AGC178" s="1531"/>
      <c r="AGD178" s="1531"/>
      <c r="AGE178" s="1531"/>
      <c r="AGF178" s="1531"/>
      <c r="AGG178" s="1531"/>
      <c r="AGH178" s="1531"/>
      <c r="AGI178" s="1531"/>
      <c r="AGJ178" s="1531"/>
      <c r="AGK178" s="1531"/>
      <c r="AGL178" s="1531"/>
      <c r="AGM178" s="1531"/>
      <c r="AGN178" s="1531"/>
      <c r="AGO178" s="1531"/>
      <c r="AGP178" s="1531"/>
      <c r="AGQ178" s="1531"/>
      <c r="AGR178" s="1531"/>
      <c r="AGS178" s="1531"/>
      <c r="AGT178" s="1531"/>
      <c r="AGU178" s="1531"/>
      <c r="AGV178" s="1531"/>
      <c r="AGW178" s="1531"/>
      <c r="AGX178" s="1531"/>
      <c r="AGY178" s="1531"/>
      <c r="AGZ178" s="1531"/>
      <c r="AHA178" s="1531"/>
      <c r="AHB178" s="1531"/>
      <c r="AHC178" s="1531"/>
      <c r="AHD178" s="1531"/>
      <c r="AHE178" s="1531"/>
      <c r="AHF178" s="1531"/>
      <c r="AHG178" s="1531"/>
      <c r="AHH178" s="1531"/>
      <c r="AHI178" s="1531"/>
      <c r="AHJ178" s="1531"/>
      <c r="AHK178" s="1531"/>
      <c r="AHL178" s="1531"/>
      <c r="AHM178" s="1531"/>
      <c r="AHN178" s="1531"/>
      <c r="AHO178" s="1531"/>
      <c r="AHP178" s="1531"/>
      <c r="AHQ178" s="1531"/>
      <c r="AHR178" s="1531"/>
      <c r="AHS178" s="1531"/>
      <c r="AHT178" s="1531"/>
      <c r="AHU178" s="1531"/>
      <c r="AHV178" s="1531"/>
      <c r="AHW178" s="1531"/>
      <c r="AHX178" s="1531"/>
      <c r="AHY178" s="1531"/>
      <c r="AHZ178" s="1531"/>
      <c r="AIA178" s="1531"/>
      <c r="AIB178" s="1531"/>
      <c r="AIC178" s="1531"/>
      <c r="AID178" s="1531"/>
      <c r="AIE178" s="1531"/>
      <c r="AIF178" s="1531"/>
      <c r="AIG178" s="1531"/>
      <c r="AIH178" s="1531"/>
      <c r="AII178" s="1531"/>
      <c r="AIJ178" s="1531"/>
      <c r="AIK178" s="1531"/>
      <c r="AIL178" s="1531"/>
      <c r="AIM178" s="1531"/>
      <c r="AIN178" s="1531"/>
      <c r="AIO178" s="1531"/>
      <c r="AIP178" s="1531"/>
      <c r="AIQ178" s="1531"/>
      <c r="AIR178" s="1531"/>
      <c r="AIS178" s="1531"/>
      <c r="AIT178" s="1531"/>
      <c r="AIU178" s="1531"/>
      <c r="AIV178" s="1531"/>
      <c r="AIW178" s="1531"/>
      <c r="AIX178" s="1531"/>
      <c r="AIY178" s="1531"/>
      <c r="AIZ178" s="1531"/>
      <c r="AJA178" s="1531"/>
      <c r="AJB178" s="1531"/>
      <c r="AJC178" s="1531"/>
      <c r="AJD178" s="1531"/>
      <c r="AJE178" s="1531"/>
      <c r="AJF178" s="1531"/>
      <c r="AJG178" s="1531"/>
      <c r="AJH178" s="1531"/>
      <c r="AJI178" s="1531"/>
      <c r="AJJ178" s="1531"/>
      <c r="AJK178" s="1531"/>
      <c r="AJL178" s="1531"/>
      <c r="AJM178" s="1531"/>
      <c r="AJN178" s="1531"/>
      <c r="AJO178" s="1531"/>
      <c r="AJP178" s="1531"/>
      <c r="AJQ178" s="1531"/>
      <c r="AJR178" s="1531"/>
      <c r="AJS178" s="1531"/>
      <c r="AJT178" s="1531"/>
      <c r="AJU178" s="1531"/>
      <c r="AJV178" s="1531"/>
      <c r="AJW178" s="1531"/>
      <c r="AJX178" s="1531"/>
      <c r="AJY178" s="1531"/>
      <c r="AJZ178" s="1531"/>
      <c r="AKA178" s="1531"/>
      <c r="AKB178" s="1531"/>
      <c r="AKC178" s="1531"/>
      <c r="AKD178" s="1531"/>
      <c r="AKE178" s="1531"/>
      <c r="AKF178" s="1531"/>
      <c r="AKG178" s="1531"/>
      <c r="AKH178" s="1531"/>
      <c r="AKI178" s="1531"/>
      <c r="AKJ178" s="1531"/>
      <c r="AKK178" s="1531"/>
      <c r="AKL178" s="1531"/>
      <c r="AKM178" s="1531"/>
      <c r="AKN178" s="1531"/>
      <c r="AKO178" s="1531"/>
      <c r="AKP178" s="1531"/>
      <c r="AKQ178" s="1531"/>
      <c r="AKR178" s="1531"/>
      <c r="AKS178" s="1531"/>
      <c r="AKT178" s="1531"/>
      <c r="AKU178" s="1531"/>
      <c r="AKV178" s="1531"/>
      <c r="AKW178" s="1531"/>
      <c r="AKX178" s="1531"/>
      <c r="AKY178" s="1531"/>
      <c r="AKZ178" s="1531"/>
      <c r="ALA178" s="1531"/>
      <c r="ALB178" s="1531"/>
      <c r="ALC178" s="1531"/>
      <c r="ALD178" s="1531"/>
      <c r="ALE178" s="1531"/>
      <c r="ALF178" s="1531"/>
      <c r="ALG178" s="1531"/>
      <c r="ALH178" s="1531"/>
      <c r="ALI178" s="1531"/>
      <c r="ALJ178" s="1531"/>
      <c r="ALK178" s="1531"/>
      <c r="ALL178" s="1531"/>
      <c r="ALM178" s="1531"/>
      <c r="ALN178" s="1531"/>
      <c r="ALO178" s="1531"/>
      <c r="ALP178" s="1531"/>
      <c r="ALQ178" s="1531"/>
      <c r="ALR178" s="1531"/>
      <c r="ALS178" s="1531"/>
      <c r="ALT178" s="1531"/>
      <c r="ALU178" s="1531"/>
      <c r="ALV178" s="1531"/>
      <c r="ALW178" s="1531"/>
      <c r="ALX178" s="1531"/>
      <c r="ALY178" s="1531"/>
      <c r="ALZ178" s="1531"/>
      <c r="AMA178" s="1531"/>
      <c r="AMB178" s="1531"/>
      <c r="AMC178" s="1531"/>
      <c r="AMD178" s="1531"/>
      <c r="AME178" s="1531"/>
      <c r="AMF178" s="1531"/>
      <c r="AMG178" s="1531"/>
      <c r="AMH178" s="1531"/>
      <c r="AMI178" s="1531"/>
      <c r="AMJ178" s="1531"/>
      <c r="AMK178" s="1531"/>
      <c r="AML178" s="1531"/>
      <c r="AMM178" s="1531"/>
      <c r="AMN178" s="1531"/>
      <c r="AMO178" s="1531"/>
      <c r="AMP178" s="1531"/>
      <c r="AMQ178" s="1531"/>
      <c r="AMR178" s="1531"/>
      <c r="AMS178" s="1531"/>
      <c r="AMT178" s="1531"/>
      <c r="AMU178" s="1531"/>
      <c r="AMV178" s="1531"/>
      <c r="AMW178" s="1531"/>
      <c r="AMX178" s="1531"/>
      <c r="AMY178" s="1531"/>
      <c r="AMZ178" s="1531"/>
      <c r="ANA178" s="1531"/>
      <c r="ANB178" s="1531"/>
      <c r="ANC178" s="1531"/>
      <c r="AND178" s="1531"/>
      <c r="ANE178" s="1531"/>
      <c r="ANF178" s="1531"/>
      <c r="ANG178" s="1531"/>
      <c r="ANH178" s="1531"/>
      <c r="ANI178" s="1531"/>
      <c r="ANJ178" s="1531"/>
      <c r="ANK178" s="1531"/>
      <c r="ANL178" s="1531"/>
      <c r="ANM178" s="1531"/>
      <c r="ANN178" s="1531"/>
      <c r="ANO178" s="1531"/>
      <c r="ANP178" s="1531"/>
      <c r="ANQ178" s="1531"/>
      <c r="ANR178" s="1531"/>
      <c r="ANS178" s="1531"/>
      <c r="ANT178" s="1531"/>
      <c r="ANU178" s="1531"/>
      <c r="ANV178" s="1531"/>
      <c r="ANW178" s="1531"/>
      <c r="ANX178" s="1531"/>
      <c r="ANY178" s="1531"/>
      <c r="ANZ178" s="1531"/>
      <c r="AOA178" s="1531"/>
      <c r="AOB178" s="1531"/>
      <c r="AOC178" s="1531"/>
      <c r="AOD178" s="1531"/>
      <c r="AOE178" s="1531"/>
      <c r="AOF178" s="1531"/>
      <c r="AOG178" s="1531"/>
      <c r="AOH178" s="1531"/>
      <c r="AOI178" s="1531"/>
      <c r="AOJ178" s="1531"/>
      <c r="AOK178" s="1531"/>
      <c r="AOL178" s="1531"/>
      <c r="AOM178" s="1531"/>
      <c r="AON178" s="1531"/>
      <c r="AOO178" s="1531"/>
      <c r="AOP178" s="1531"/>
      <c r="AOQ178" s="1531"/>
      <c r="AOR178" s="1531"/>
      <c r="AOS178" s="1531"/>
      <c r="AOT178" s="1531"/>
      <c r="AOU178" s="1531"/>
      <c r="AOV178" s="1531"/>
      <c r="AOW178" s="1531"/>
      <c r="AOX178" s="1531"/>
      <c r="AOY178" s="1531"/>
      <c r="AOZ178" s="1531"/>
      <c r="APA178" s="1531"/>
      <c r="APB178" s="1531"/>
      <c r="APC178" s="1531"/>
      <c r="APD178" s="1531"/>
      <c r="APE178" s="1531"/>
      <c r="APF178" s="1531"/>
      <c r="APG178" s="1531"/>
      <c r="APH178" s="1531"/>
      <c r="API178" s="1531"/>
      <c r="APJ178" s="1531"/>
      <c r="APK178" s="1531"/>
      <c r="APL178" s="1531"/>
      <c r="APM178" s="1531"/>
      <c r="APN178" s="1531"/>
      <c r="APO178" s="1531"/>
      <c r="APP178" s="1531"/>
      <c r="APQ178" s="1531"/>
      <c r="APR178" s="1531"/>
      <c r="APS178" s="1531"/>
      <c r="APT178" s="1531"/>
      <c r="APU178" s="1531"/>
      <c r="APV178" s="1531"/>
      <c r="APW178" s="1531"/>
      <c r="APX178" s="1531"/>
      <c r="APY178" s="1531"/>
      <c r="APZ178" s="1531"/>
      <c r="AQA178" s="1531"/>
      <c r="AQB178" s="1531"/>
      <c r="AQC178" s="1531"/>
      <c r="AQD178" s="1531"/>
      <c r="AQE178" s="1531"/>
      <c r="AQF178" s="1531"/>
      <c r="AQG178" s="1531"/>
      <c r="AQH178" s="1531"/>
      <c r="AQI178" s="1531"/>
      <c r="AQJ178" s="1531"/>
      <c r="AQK178" s="1531"/>
      <c r="AQL178" s="1531"/>
      <c r="AQM178" s="1531"/>
      <c r="AQN178" s="1531"/>
      <c r="AQO178" s="1531"/>
      <c r="AQP178" s="1531"/>
      <c r="AQQ178" s="1531"/>
      <c r="AQR178" s="1531"/>
      <c r="AQS178" s="1531"/>
      <c r="AQT178" s="1531"/>
      <c r="AQU178" s="1531"/>
      <c r="AQV178" s="1531"/>
      <c r="AQW178" s="1531"/>
      <c r="AQX178" s="1531"/>
      <c r="AQY178" s="1531"/>
      <c r="AQZ178" s="1531"/>
      <c r="ARA178" s="1531"/>
      <c r="ARB178" s="1531"/>
      <c r="ARC178" s="1531"/>
      <c r="ARD178" s="1531"/>
      <c r="ARE178" s="1531"/>
      <c r="ARF178" s="1531"/>
      <c r="ARG178" s="1531"/>
      <c r="ARH178" s="1531"/>
      <c r="ARI178" s="1531"/>
      <c r="ARJ178" s="1531"/>
      <c r="ARK178" s="1531"/>
      <c r="ARL178" s="1531"/>
      <c r="ARM178" s="1531"/>
      <c r="ARN178" s="1531"/>
      <c r="ARO178" s="1531"/>
      <c r="ARP178" s="1531"/>
      <c r="ARQ178" s="1531"/>
      <c r="ARR178" s="1531"/>
      <c r="ARS178" s="1531"/>
      <c r="ART178" s="1531"/>
      <c r="ARU178" s="1531"/>
      <c r="ARV178" s="1531"/>
      <c r="ARW178" s="1531"/>
      <c r="ARX178" s="1531"/>
      <c r="ARY178" s="1531"/>
      <c r="ARZ178" s="1531"/>
      <c r="ASA178" s="1531"/>
      <c r="ASB178" s="1531"/>
      <c r="ASC178" s="1531"/>
      <c r="ASD178" s="1531"/>
      <c r="ASE178" s="1531"/>
      <c r="ASF178" s="1531"/>
      <c r="ASG178" s="1531"/>
      <c r="ASH178" s="1531"/>
      <c r="ASI178" s="1531"/>
      <c r="ASJ178" s="1531"/>
      <c r="ASK178" s="1531"/>
      <c r="ASL178" s="1531"/>
      <c r="ASM178" s="1531"/>
      <c r="ASN178" s="1531"/>
      <c r="ASO178" s="1531"/>
      <c r="ASP178" s="1531"/>
      <c r="ASQ178" s="1531"/>
      <c r="ASR178" s="1531"/>
      <c r="ASS178" s="1531"/>
      <c r="AST178" s="1531"/>
      <c r="ASU178" s="1531"/>
      <c r="ASV178" s="1531"/>
      <c r="ASW178" s="1531"/>
      <c r="ASX178" s="1531"/>
      <c r="ASY178" s="1531"/>
      <c r="ASZ178" s="1531"/>
      <c r="ATA178" s="1531"/>
      <c r="ATB178" s="1531"/>
      <c r="ATC178" s="1531"/>
      <c r="ATD178" s="1531"/>
      <c r="ATE178" s="1531"/>
      <c r="ATF178" s="1531"/>
      <c r="ATG178" s="1531"/>
      <c r="ATH178" s="1531"/>
      <c r="ATI178" s="1531"/>
      <c r="ATJ178" s="1531"/>
      <c r="ATK178" s="1531"/>
      <c r="ATL178" s="1531"/>
      <c r="ATM178" s="1531"/>
      <c r="ATN178" s="1531"/>
      <c r="ATO178" s="1531"/>
      <c r="ATP178" s="1531"/>
      <c r="ATQ178" s="1531"/>
      <c r="ATR178" s="1531"/>
      <c r="ATS178" s="1531"/>
      <c r="ATT178" s="1531"/>
      <c r="ATU178" s="1531"/>
      <c r="ATV178" s="1531"/>
      <c r="ATW178" s="1531"/>
      <c r="ATX178" s="1531"/>
      <c r="ATY178" s="1531"/>
      <c r="ATZ178" s="1531"/>
      <c r="AUA178" s="1531"/>
      <c r="AUB178" s="1531"/>
      <c r="AUC178" s="1531"/>
      <c r="AUD178" s="1531"/>
      <c r="AUE178" s="1531"/>
      <c r="AUF178" s="1531"/>
      <c r="AUG178" s="1531"/>
      <c r="AUH178" s="1531"/>
      <c r="AUI178" s="1531"/>
    </row>
    <row r="179" spans="1:1231" s="1406" customFormat="1" ht="31.75" customHeight="1" x14ac:dyDescent="0.75">
      <c r="A179" s="2105"/>
      <c r="B179" s="2105"/>
      <c r="C179" s="1499">
        <f t="shared" si="142"/>
        <v>21.600000000000009</v>
      </c>
      <c r="D179" s="1662" t="s">
        <v>123</v>
      </c>
      <c r="E179" s="1490" t="s">
        <v>23</v>
      </c>
      <c r="F179" s="1490" t="s">
        <v>6</v>
      </c>
      <c r="G179" s="1423">
        <f t="array" ref="G179">INDEX('Salary . staff rates'!$A$6:$C$28,MATCH(1,('Salary . staff rates'!$A$6:$A$28=E179)*('Salary . staff rates'!$B$6:$B$28=F179),0),3)</f>
        <v>65000</v>
      </c>
      <c r="H179" s="1423">
        <f t="shared" si="122"/>
        <v>456.14035087719299</v>
      </c>
      <c r="I179" s="1491" t="s">
        <v>0</v>
      </c>
      <c r="J179" s="1492" t="s">
        <v>0</v>
      </c>
      <c r="K179" s="1493">
        <v>10</v>
      </c>
      <c r="L179" s="1522">
        <f>IF('Control panel'!$B$12="Included",IF(K179="N/A","",H179*K179),0)</f>
        <v>4561.4035087719294</v>
      </c>
      <c r="M179" s="1551" t="s">
        <v>31</v>
      </c>
      <c r="N179" s="1522">
        <f>IF('Control panel'!$B$12="Included",IF(M179="Yes",L179*'Salary . staff rates'!$C$34,0),0)</f>
        <v>0</v>
      </c>
      <c r="O179" s="1648" t="s">
        <v>416</v>
      </c>
      <c r="P179" s="1848">
        <v>1</v>
      </c>
      <c r="Q179" s="1848">
        <v>1</v>
      </c>
      <c r="R179" s="1855"/>
      <c r="S179" s="1855"/>
      <c r="T179" s="1855"/>
      <c r="U179" s="1855"/>
      <c r="V179" s="1855"/>
      <c r="W179" s="1431"/>
      <c r="Y179" s="1848">
        <f t="shared" si="136"/>
        <v>4561.4035087719294</v>
      </c>
      <c r="Z179" s="1848">
        <f t="shared" si="137"/>
        <v>0</v>
      </c>
      <c r="AA179" s="1433"/>
      <c r="AB179" s="1848">
        <f t="shared" si="138"/>
        <v>4561.4035087719294</v>
      </c>
      <c r="AC179" s="1848">
        <f t="shared" si="139"/>
        <v>0</v>
      </c>
      <c r="AD179" s="1412"/>
      <c r="AE179" s="1412"/>
      <c r="AF179" s="1412"/>
      <c r="AL179" s="1413"/>
      <c r="AN179" s="1435">
        <f t="shared" si="140"/>
        <v>4561.4035087719294</v>
      </c>
      <c r="AO179" s="1435">
        <f t="shared" si="141"/>
        <v>0</v>
      </c>
      <c r="AP179" s="1531"/>
      <c r="AQ179" s="1531"/>
      <c r="AR179" s="1531"/>
      <c r="AS179" s="1531"/>
      <c r="AT179" s="1531"/>
      <c r="AU179" s="1531"/>
      <c r="AV179" s="1531"/>
      <c r="AW179" s="1531"/>
      <c r="AX179" s="1531"/>
      <c r="AY179" s="1531"/>
      <c r="AZ179" s="1531"/>
      <c r="BA179" s="1531"/>
      <c r="BB179" s="1531"/>
      <c r="BC179" s="1531"/>
      <c r="BD179" s="1531"/>
      <c r="BE179" s="1531"/>
      <c r="BF179" s="1531"/>
      <c r="BG179" s="1531"/>
      <c r="BH179" s="1531"/>
      <c r="BI179" s="1531"/>
      <c r="BJ179" s="1531"/>
      <c r="BK179" s="1531"/>
      <c r="BL179" s="1531"/>
      <c r="BM179" s="1531"/>
      <c r="BN179" s="1531"/>
      <c r="BO179" s="1531"/>
      <c r="BP179" s="1531"/>
      <c r="BQ179" s="1531"/>
      <c r="BR179" s="1531"/>
      <c r="BS179" s="1531"/>
      <c r="BT179" s="1531"/>
      <c r="BU179" s="1531"/>
      <c r="BV179" s="1531"/>
      <c r="BW179" s="1531"/>
      <c r="BX179" s="1531"/>
      <c r="BY179" s="1531"/>
      <c r="BZ179" s="1531"/>
      <c r="CA179" s="1531"/>
      <c r="CB179" s="1531"/>
      <c r="CC179" s="1531"/>
      <c r="CD179" s="1531"/>
      <c r="CE179" s="1531"/>
      <c r="CF179" s="1531"/>
      <c r="CG179" s="1531"/>
      <c r="CH179" s="1531"/>
      <c r="CI179" s="1531"/>
      <c r="CJ179" s="1531"/>
      <c r="CK179" s="1531"/>
      <c r="CL179" s="1531"/>
      <c r="CM179" s="1531"/>
      <c r="CN179" s="1531"/>
      <c r="CO179" s="1531"/>
      <c r="CP179" s="1531"/>
      <c r="CQ179" s="1531"/>
      <c r="CR179" s="1531"/>
      <c r="CS179" s="1531"/>
      <c r="CT179" s="1531"/>
      <c r="CU179" s="1531"/>
      <c r="CV179" s="1531"/>
      <c r="CW179" s="1531"/>
      <c r="CX179" s="1531"/>
      <c r="CY179" s="1531"/>
      <c r="CZ179" s="1531"/>
      <c r="DA179" s="1531"/>
      <c r="DB179" s="1531"/>
      <c r="DC179" s="1531"/>
      <c r="DD179" s="1531"/>
      <c r="DE179" s="1531"/>
      <c r="DF179" s="1531"/>
      <c r="DG179" s="1531"/>
      <c r="DH179" s="1531"/>
      <c r="DI179" s="1531"/>
      <c r="DJ179" s="1531"/>
      <c r="DK179" s="1531"/>
      <c r="DL179" s="1531"/>
      <c r="DM179" s="1531"/>
      <c r="DN179" s="1531"/>
      <c r="DO179" s="1531"/>
      <c r="DP179" s="1531"/>
      <c r="DQ179" s="1531"/>
      <c r="DR179" s="1531"/>
      <c r="DS179" s="1531"/>
      <c r="DT179" s="1531"/>
      <c r="DU179" s="1531"/>
      <c r="DV179" s="1531"/>
      <c r="DW179" s="1531"/>
      <c r="DX179" s="1531"/>
      <c r="DY179" s="1531"/>
      <c r="DZ179" s="1531"/>
      <c r="EA179" s="1531"/>
      <c r="EB179" s="1531"/>
      <c r="EC179" s="1531"/>
      <c r="ED179" s="1531"/>
      <c r="EE179" s="1531"/>
      <c r="EF179" s="1531"/>
      <c r="EG179" s="1531"/>
      <c r="EH179" s="1531"/>
      <c r="EI179" s="1531"/>
      <c r="EJ179" s="1531"/>
      <c r="EK179" s="1531"/>
      <c r="EL179" s="1531"/>
      <c r="EM179" s="1531"/>
      <c r="EN179" s="1531"/>
      <c r="EO179" s="1531"/>
      <c r="EP179" s="1531"/>
      <c r="EQ179" s="1531"/>
      <c r="ER179" s="1531"/>
      <c r="ES179" s="1531"/>
      <c r="ET179" s="1531"/>
      <c r="EU179" s="1531"/>
      <c r="EV179" s="1531"/>
      <c r="EW179" s="1531"/>
      <c r="EX179" s="1531"/>
      <c r="EY179" s="1531"/>
      <c r="EZ179" s="1531"/>
      <c r="FA179" s="1531"/>
      <c r="FB179" s="1531"/>
      <c r="FC179" s="1531"/>
      <c r="FD179" s="1531"/>
      <c r="FE179" s="1531"/>
      <c r="FF179" s="1531"/>
      <c r="FG179" s="1531"/>
      <c r="FH179" s="1531"/>
      <c r="FI179" s="1531"/>
      <c r="FJ179" s="1531"/>
      <c r="FK179" s="1531"/>
      <c r="FL179" s="1531"/>
      <c r="FM179" s="1531"/>
      <c r="FN179" s="1531"/>
      <c r="FO179" s="1531"/>
      <c r="FP179" s="1531"/>
      <c r="FQ179" s="1531"/>
      <c r="FR179" s="1531"/>
      <c r="FS179" s="1531"/>
      <c r="FT179" s="1531"/>
      <c r="FU179" s="1531"/>
      <c r="FV179" s="1531"/>
      <c r="FW179" s="1531"/>
      <c r="FX179" s="1531"/>
      <c r="FY179" s="1531"/>
      <c r="FZ179" s="1531"/>
      <c r="GA179" s="1531"/>
      <c r="GB179" s="1531"/>
      <c r="GC179" s="1531"/>
      <c r="GD179" s="1531"/>
      <c r="GE179" s="1531"/>
      <c r="GF179" s="1531"/>
      <c r="GG179" s="1531"/>
      <c r="GH179" s="1531"/>
      <c r="GI179" s="1531"/>
      <c r="GJ179" s="1531"/>
      <c r="GK179" s="1531"/>
      <c r="GL179" s="1531"/>
      <c r="GM179" s="1531"/>
      <c r="GN179" s="1531"/>
      <c r="GO179" s="1531"/>
      <c r="GP179" s="1531"/>
      <c r="GQ179" s="1531"/>
      <c r="GR179" s="1531"/>
      <c r="GS179" s="1531"/>
      <c r="GT179" s="1531"/>
      <c r="GU179" s="1531"/>
      <c r="GV179" s="1531"/>
      <c r="GW179" s="1531"/>
      <c r="GX179" s="1531"/>
      <c r="GY179" s="1531"/>
      <c r="GZ179" s="1531"/>
      <c r="HA179" s="1531"/>
      <c r="HB179" s="1531"/>
      <c r="HC179" s="1531"/>
      <c r="HD179" s="1531"/>
      <c r="HE179" s="1531"/>
      <c r="HF179" s="1531"/>
      <c r="HG179" s="1531"/>
      <c r="HH179" s="1531"/>
      <c r="HI179" s="1531"/>
      <c r="HJ179" s="1531"/>
      <c r="HK179" s="1531"/>
      <c r="HL179" s="1531"/>
      <c r="HM179" s="1531"/>
      <c r="HN179" s="1531"/>
      <c r="HO179" s="1531"/>
      <c r="HP179" s="1531"/>
      <c r="HQ179" s="1531"/>
      <c r="HR179" s="1531"/>
      <c r="HS179" s="1531"/>
      <c r="HT179" s="1531"/>
      <c r="HU179" s="1531"/>
      <c r="HV179" s="1531"/>
      <c r="HW179" s="1531"/>
      <c r="HX179" s="1531"/>
      <c r="HY179" s="1531"/>
      <c r="HZ179" s="1531"/>
      <c r="IA179" s="1531"/>
      <c r="IB179" s="1531"/>
      <c r="IC179" s="1531"/>
      <c r="ID179" s="1531"/>
      <c r="IE179" s="1531"/>
      <c r="IF179" s="1531"/>
      <c r="IG179" s="1531"/>
      <c r="IH179" s="1531"/>
      <c r="II179" s="1531"/>
      <c r="IJ179" s="1531"/>
      <c r="IK179" s="1531"/>
      <c r="IL179" s="1531"/>
      <c r="IM179" s="1531"/>
      <c r="IN179" s="1531"/>
      <c r="IO179" s="1531"/>
      <c r="IP179" s="1531"/>
      <c r="IQ179" s="1531"/>
      <c r="IR179" s="1531"/>
      <c r="IS179" s="1531"/>
      <c r="IT179" s="1531"/>
      <c r="IU179" s="1531"/>
      <c r="IV179" s="1531"/>
      <c r="IW179" s="1531"/>
      <c r="IX179" s="1531"/>
      <c r="IY179" s="1531"/>
      <c r="IZ179" s="1531"/>
      <c r="JA179" s="1531"/>
      <c r="JB179" s="1531"/>
      <c r="JC179" s="1531"/>
      <c r="JD179" s="1531"/>
      <c r="JE179" s="1531"/>
      <c r="JF179" s="1531"/>
      <c r="JG179" s="1531"/>
      <c r="JH179" s="1531"/>
      <c r="JI179" s="1531"/>
      <c r="JJ179" s="1531"/>
      <c r="JK179" s="1531"/>
      <c r="JL179" s="1531"/>
      <c r="JM179" s="1531"/>
      <c r="JN179" s="1531"/>
      <c r="JO179" s="1531"/>
      <c r="JP179" s="1531"/>
      <c r="JQ179" s="1531"/>
      <c r="JR179" s="1531"/>
      <c r="JS179" s="1531"/>
      <c r="JT179" s="1531"/>
      <c r="JU179" s="1531"/>
      <c r="JV179" s="1531"/>
      <c r="JW179" s="1531"/>
      <c r="JX179" s="1531"/>
      <c r="JY179" s="1531"/>
      <c r="JZ179" s="1531"/>
      <c r="KA179" s="1531"/>
      <c r="KB179" s="1531"/>
      <c r="KC179" s="1531"/>
      <c r="KD179" s="1531"/>
      <c r="KE179" s="1531"/>
      <c r="KF179" s="1531"/>
      <c r="KG179" s="1531"/>
      <c r="KH179" s="1531"/>
      <c r="KI179" s="1531"/>
      <c r="KJ179" s="1531"/>
      <c r="KK179" s="1531"/>
      <c r="KL179" s="1531"/>
      <c r="KM179" s="1531"/>
      <c r="KN179" s="1531"/>
      <c r="KO179" s="1531"/>
      <c r="KP179" s="1531"/>
      <c r="KQ179" s="1531"/>
      <c r="KR179" s="1531"/>
      <c r="KS179" s="1531"/>
      <c r="KT179" s="1531"/>
      <c r="KU179" s="1531"/>
      <c r="KV179" s="1531"/>
      <c r="KW179" s="1531"/>
      <c r="KX179" s="1531"/>
      <c r="KY179" s="1531"/>
      <c r="KZ179" s="1531"/>
      <c r="LA179" s="1531"/>
      <c r="LB179" s="1531"/>
      <c r="LC179" s="1531"/>
      <c r="LD179" s="1531"/>
      <c r="LE179" s="1531"/>
      <c r="LF179" s="1531"/>
      <c r="LG179" s="1531"/>
      <c r="LH179" s="1531"/>
      <c r="LI179" s="1531"/>
      <c r="LJ179" s="1531"/>
      <c r="LK179" s="1531"/>
      <c r="LL179" s="1531"/>
      <c r="LM179" s="1531"/>
      <c r="LN179" s="1531"/>
      <c r="LO179" s="1531"/>
      <c r="LP179" s="1531"/>
      <c r="LQ179" s="1531"/>
      <c r="LR179" s="1531"/>
      <c r="LS179" s="1531"/>
      <c r="LT179" s="1531"/>
      <c r="LU179" s="1531"/>
      <c r="LV179" s="1531"/>
      <c r="LW179" s="1531"/>
      <c r="LX179" s="1531"/>
      <c r="LY179" s="1531"/>
      <c r="LZ179" s="1531"/>
      <c r="MA179" s="1531"/>
      <c r="MB179" s="1531"/>
      <c r="MC179" s="1531"/>
      <c r="MD179" s="1531"/>
      <c r="ME179" s="1531"/>
      <c r="MF179" s="1531"/>
      <c r="MG179" s="1531"/>
      <c r="MH179" s="1531"/>
      <c r="MI179" s="1531"/>
      <c r="MJ179" s="1531"/>
      <c r="MK179" s="1531"/>
      <c r="ML179" s="1531"/>
      <c r="MM179" s="1531"/>
      <c r="MN179" s="1531"/>
      <c r="MO179" s="1531"/>
      <c r="MP179" s="1531"/>
      <c r="MQ179" s="1531"/>
      <c r="MR179" s="1531"/>
      <c r="MS179" s="1531"/>
      <c r="MT179" s="1531"/>
      <c r="MU179" s="1531"/>
      <c r="MV179" s="1531"/>
      <c r="MW179" s="1531"/>
      <c r="MX179" s="1531"/>
      <c r="MY179" s="1531"/>
      <c r="MZ179" s="1531"/>
      <c r="NA179" s="1531"/>
      <c r="NB179" s="1531"/>
      <c r="NC179" s="1531"/>
      <c r="ND179" s="1531"/>
      <c r="NE179" s="1531"/>
      <c r="NF179" s="1531"/>
      <c r="NG179" s="1531"/>
      <c r="NH179" s="1531"/>
      <c r="NI179" s="1531"/>
      <c r="NJ179" s="1531"/>
      <c r="NK179" s="1531"/>
      <c r="NL179" s="1531"/>
      <c r="NM179" s="1531"/>
      <c r="NN179" s="1531"/>
      <c r="NO179" s="1531"/>
      <c r="NP179" s="1531"/>
      <c r="NQ179" s="1531"/>
      <c r="NR179" s="1531"/>
      <c r="NS179" s="1531"/>
      <c r="NT179" s="1531"/>
      <c r="NU179" s="1531"/>
      <c r="NV179" s="1531"/>
      <c r="NW179" s="1531"/>
      <c r="NX179" s="1531"/>
      <c r="NY179" s="1531"/>
      <c r="NZ179" s="1531"/>
      <c r="OA179" s="1531"/>
      <c r="OB179" s="1531"/>
      <c r="OC179" s="1531"/>
      <c r="OD179" s="1531"/>
      <c r="OE179" s="1531"/>
      <c r="OF179" s="1531"/>
      <c r="OG179" s="1531"/>
      <c r="OH179" s="1531"/>
      <c r="OI179" s="1531"/>
      <c r="OJ179" s="1531"/>
      <c r="OK179" s="1531"/>
      <c r="OL179" s="1531"/>
      <c r="OM179" s="1531"/>
      <c r="ON179" s="1531"/>
      <c r="OO179" s="1531"/>
      <c r="OP179" s="1531"/>
      <c r="OQ179" s="1531"/>
      <c r="OR179" s="1531"/>
      <c r="OS179" s="1531"/>
      <c r="OT179" s="1531"/>
      <c r="OU179" s="1531"/>
      <c r="OV179" s="1531"/>
      <c r="OW179" s="1531"/>
      <c r="OX179" s="1531"/>
      <c r="OY179" s="1531"/>
      <c r="OZ179" s="1531"/>
      <c r="PA179" s="1531"/>
      <c r="PB179" s="1531"/>
      <c r="PC179" s="1531"/>
      <c r="PD179" s="1531"/>
      <c r="PE179" s="1531"/>
      <c r="PF179" s="1531"/>
      <c r="PG179" s="1531"/>
      <c r="PH179" s="1531"/>
      <c r="PI179" s="1531"/>
      <c r="PJ179" s="1531"/>
      <c r="PK179" s="1531"/>
      <c r="PL179" s="1531"/>
      <c r="PM179" s="1531"/>
      <c r="PN179" s="1531"/>
      <c r="PO179" s="1531"/>
      <c r="PP179" s="1531"/>
      <c r="PQ179" s="1531"/>
      <c r="PR179" s="1531"/>
      <c r="PS179" s="1531"/>
      <c r="PT179" s="1531"/>
      <c r="PU179" s="1531"/>
      <c r="PV179" s="1531"/>
      <c r="PW179" s="1531"/>
      <c r="PX179" s="1531"/>
      <c r="PY179" s="1531"/>
      <c r="PZ179" s="1531"/>
      <c r="QA179" s="1531"/>
      <c r="QB179" s="1531"/>
      <c r="QC179" s="1531"/>
      <c r="QD179" s="1531"/>
      <c r="QE179" s="1531"/>
      <c r="QF179" s="1531"/>
      <c r="QG179" s="1531"/>
      <c r="QH179" s="1531"/>
      <c r="QI179" s="1531"/>
      <c r="QJ179" s="1531"/>
      <c r="QK179" s="1531"/>
      <c r="QL179" s="1531"/>
      <c r="QM179" s="1531"/>
      <c r="QN179" s="1531"/>
      <c r="QO179" s="1531"/>
      <c r="QP179" s="1531"/>
      <c r="QQ179" s="1531"/>
      <c r="QR179" s="1531"/>
      <c r="QS179" s="1531"/>
      <c r="QT179" s="1531"/>
      <c r="QU179" s="1531"/>
      <c r="QV179" s="1531"/>
      <c r="QW179" s="1531"/>
      <c r="QX179" s="1531"/>
      <c r="QY179" s="1531"/>
      <c r="QZ179" s="1531"/>
      <c r="RA179" s="1531"/>
      <c r="RB179" s="1531"/>
      <c r="RC179" s="1531"/>
      <c r="RD179" s="1531"/>
      <c r="RE179" s="1531"/>
      <c r="RF179" s="1531"/>
      <c r="RG179" s="1531"/>
      <c r="RH179" s="1531"/>
      <c r="RI179" s="1531"/>
      <c r="RJ179" s="1531"/>
      <c r="RK179" s="1531"/>
      <c r="RL179" s="1531"/>
      <c r="RM179" s="1531"/>
      <c r="RN179" s="1531"/>
      <c r="RO179" s="1531"/>
      <c r="RP179" s="1531"/>
      <c r="RQ179" s="1531"/>
      <c r="RR179" s="1531"/>
      <c r="RS179" s="1531"/>
      <c r="RT179" s="1531"/>
      <c r="RU179" s="1531"/>
      <c r="RV179" s="1531"/>
      <c r="RW179" s="1531"/>
      <c r="RX179" s="1531"/>
      <c r="RY179" s="1531"/>
      <c r="RZ179" s="1531"/>
      <c r="SA179" s="1531"/>
      <c r="SB179" s="1531"/>
      <c r="SC179" s="1531"/>
      <c r="SD179" s="1531"/>
      <c r="SE179" s="1531"/>
      <c r="SF179" s="1531"/>
      <c r="SG179" s="1531"/>
      <c r="SH179" s="1531"/>
      <c r="SI179" s="1531"/>
      <c r="SJ179" s="1531"/>
      <c r="SK179" s="1531"/>
      <c r="SL179" s="1531"/>
      <c r="SM179" s="1531"/>
      <c r="SN179" s="1531"/>
      <c r="SO179" s="1531"/>
      <c r="SP179" s="1531"/>
      <c r="SQ179" s="1531"/>
      <c r="SR179" s="1531"/>
      <c r="SS179" s="1531"/>
      <c r="ST179" s="1531"/>
      <c r="SU179" s="1531"/>
      <c r="SV179" s="1531"/>
      <c r="SW179" s="1531"/>
      <c r="SX179" s="1531"/>
      <c r="SY179" s="1531"/>
      <c r="SZ179" s="1531"/>
      <c r="TA179" s="1531"/>
      <c r="TB179" s="1531"/>
      <c r="TC179" s="1531"/>
      <c r="TD179" s="1531"/>
      <c r="TE179" s="1531"/>
      <c r="TF179" s="1531"/>
      <c r="TG179" s="1531"/>
      <c r="TH179" s="1531"/>
      <c r="TI179" s="1531"/>
      <c r="TJ179" s="1531"/>
      <c r="TK179" s="1531"/>
      <c r="TL179" s="1531"/>
      <c r="TM179" s="1531"/>
      <c r="TN179" s="1531"/>
      <c r="TO179" s="1531"/>
      <c r="TP179" s="1531"/>
      <c r="TQ179" s="1531"/>
      <c r="TR179" s="1531"/>
      <c r="TS179" s="1531"/>
      <c r="TT179" s="1531"/>
      <c r="TU179" s="1531"/>
      <c r="TV179" s="1531"/>
      <c r="TW179" s="1531"/>
      <c r="TX179" s="1531"/>
      <c r="TY179" s="1531"/>
      <c r="TZ179" s="1531"/>
      <c r="UA179" s="1531"/>
      <c r="UB179" s="1531"/>
      <c r="UC179" s="1531"/>
      <c r="UD179" s="1531"/>
      <c r="UE179" s="1531"/>
      <c r="UF179" s="1531"/>
      <c r="UG179" s="1531"/>
      <c r="UH179" s="1531"/>
      <c r="UI179" s="1531"/>
      <c r="UJ179" s="1531"/>
      <c r="UK179" s="1531"/>
      <c r="UL179" s="1531"/>
      <c r="UM179" s="1531"/>
      <c r="UN179" s="1531"/>
      <c r="UO179" s="1531"/>
      <c r="UP179" s="1531"/>
      <c r="UQ179" s="1531"/>
      <c r="UR179" s="1531"/>
      <c r="US179" s="1531"/>
      <c r="UT179" s="1531"/>
      <c r="UU179" s="1531"/>
      <c r="UV179" s="1531"/>
      <c r="UW179" s="1531"/>
      <c r="UX179" s="1531"/>
      <c r="UY179" s="1531"/>
      <c r="UZ179" s="1531"/>
      <c r="VA179" s="1531"/>
      <c r="VB179" s="1531"/>
      <c r="VC179" s="1531"/>
      <c r="VD179" s="1531"/>
      <c r="VE179" s="1531"/>
      <c r="VF179" s="1531"/>
      <c r="VG179" s="1531"/>
      <c r="VH179" s="1531"/>
      <c r="VI179" s="1531"/>
      <c r="VJ179" s="1531"/>
      <c r="VK179" s="1531"/>
      <c r="VL179" s="1531"/>
      <c r="VM179" s="1531"/>
      <c r="VN179" s="1531"/>
      <c r="VO179" s="1531"/>
      <c r="VP179" s="1531"/>
      <c r="VQ179" s="1531"/>
      <c r="VR179" s="1531"/>
      <c r="VS179" s="1531"/>
      <c r="VT179" s="1531"/>
      <c r="VU179" s="1531"/>
      <c r="VV179" s="1531"/>
      <c r="VW179" s="1531"/>
      <c r="VX179" s="1531"/>
      <c r="VY179" s="1531"/>
      <c r="VZ179" s="1531"/>
      <c r="WA179" s="1531"/>
      <c r="WB179" s="1531"/>
      <c r="WC179" s="1531"/>
      <c r="WD179" s="1531"/>
      <c r="WE179" s="1531"/>
      <c r="WF179" s="1531"/>
      <c r="WG179" s="1531"/>
      <c r="WH179" s="1531"/>
      <c r="WI179" s="1531"/>
      <c r="WJ179" s="1531"/>
      <c r="WK179" s="1531"/>
      <c r="WL179" s="1531"/>
      <c r="WM179" s="1531"/>
      <c r="WN179" s="1531"/>
      <c r="WO179" s="1531"/>
      <c r="WP179" s="1531"/>
      <c r="WQ179" s="1531"/>
      <c r="WR179" s="1531"/>
      <c r="WS179" s="1531"/>
      <c r="WT179" s="1531"/>
      <c r="WU179" s="1531"/>
      <c r="WV179" s="1531"/>
      <c r="WW179" s="1531"/>
      <c r="WX179" s="1531"/>
      <c r="WY179" s="1531"/>
      <c r="WZ179" s="1531"/>
      <c r="XA179" s="1531"/>
      <c r="XB179" s="1531"/>
      <c r="XC179" s="1531"/>
      <c r="XD179" s="1531"/>
      <c r="XE179" s="1531"/>
      <c r="XF179" s="1531"/>
      <c r="XG179" s="1531"/>
      <c r="XH179" s="1531"/>
      <c r="XI179" s="1531"/>
      <c r="XJ179" s="1531"/>
      <c r="XK179" s="1531"/>
      <c r="XL179" s="1531"/>
      <c r="XM179" s="1531"/>
      <c r="XN179" s="1531"/>
      <c r="XO179" s="1531"/>
      <c r="XP179" s="1531"/>
      <c r="XQ179" s="1531"/>
      <c r="XR179" s="1531"/>
      <c r="XS179" s="1531"/>
      <c r="XT179" s="1531"/>
      <c r="XU179" s="1531"/>
      <c r="XV179" s="1531"/>
      <c r="XW179" s="1531"/>
      <c r="XX179" s="1531"/>
      <c r="XY179" s="1531"/>
      <c r="XZ179" s="1531"/>
      <c r="YA179" s="1531"/>
      <c r="YB179" s="1531"/>
      <c r="YC179" s="1531"/>
      <c r="YD179" s="1531"/>
      <c r="YE179" s="1531"/>
      <c r="YF179" s="1531"/>
      <c r="YG179" s="1531"/>
      <c r="YH179" s="1531"/>
      <c r="YI179" s="1531"/>
      <c r="YJ179" s="1531"/>
      <c r="YK179" s="1531"/>
      <c r="YL179" s="1531"/>
      <c r="YM179" s="1531"/>
      <c r="YN179" s="1531"/>
      <c r="YO179" s="1531"/>
      <c r="YP179" s="1531"/>
      <c r="YQ179" s="1531"/>
      <c r="YR179" s="1531"/>
      <c r="YS179" s="1531"/>
      <c r="YT179" s="1531"/>
      <c r="YU179" s="1531"/>
      <c r="YV179" s="1531"/>
      <c r="YW179" s="1531"/>
      <c r="YX179" s="1531"/>
      <c r="YY179" s="1531"/>
      <c r="YZ179" s="1531"/>
      <c r="ZA179" s="1531"/>
      <c r="ZB179" s="1531"/>
      <c r="ZC179" s="1531"/>
      <c r="ZD179" s="1531"/>
      <c r="ZE179" s="1531"/>
      <c r="ZF179" s="1531"/>
      <c r="ZG179" s="1531"/>
      <c r="ZH179" s="1531"/>
      <c r="ZI179" s="1531"/>
      <c r="ZJ179" s="1531"/>
      <c r="ZK179" s="1531"/>
      <c r="ZL179" s="1531"/>
      <c r="ZM179" s="1531"/>
      <c r="ZN179" s="1531"/>
      <c r="ZO179" s="1531"/>
      <c r="ZP179" s="1531"/>
      <c r="ZQ179" s="1531"/>
      <c r="ZR179" s="1531"/>
      <c r="ZS179" s="1531"/>
      <c r="ZT179" s="1531"/>
      <c r="ZU179" s="1531"/>
      <c r="ZV179" s="1531"/>
      <c r="ZW179" s="1531"/>
      <c r="ZX179" s="1531"/>
      <c r="ZY179" s="1531"/>
      <c r="ZZ179" s="1531"/>
      <c r="AAA179" s="1531"/>
      <c r="AAB179" s="1531"/>
      <c r="AAC179" s="1531"/>
      <c r="AAD179" s="1531"/>
      <c r="AAE179" s="1531"/>
      <c r="AAF179" s="1531"/>
      <c r="AAG179" s="1531"/>
      <c r="AAH179" s="1531"/>
      <c r="AAI179" s="1531"/>
      <c r="AAJ179" s="1531"/>
      <c r="AAK179" s="1531"/>
      <c r="AAL179" s="1531"/>
      <c r="AAM179" s="1531"/>
      <c r="AAN179" s="1531"/>
      <c r="AAO179" s="1531"/>
      <c r="AAP179" s="1531"/>
      <c r="AAQ179" s="1531"/>
      <c r="AAR179" s="1531"/>
      <c r="AAS179" s="1531"/>
      <c r="AAT179" s="1531"/>
      <c r="AAU179" s="1531"/>
      <c r="AAV179" s="1531"/>
      <c r="AAW179" s="1531"/>
      <c r="AAX179" s="1531"/>
      <c r="AAY179" s="1531"/>
      <c r="AAZ179" s="1531"/>
      <c r="ABA179" s="1531"/>
      <c r="ABB179" s="1531"/>
      <c r="ABC179" s="1531"/>
      <c r="ABD179" s="1531"/>
      <c r="ABE179" s="1531"/>
      <c r="ABF179" s="1531"/>
      <c r="ABG179" s="1531"/>
      <c r="ABH179" s="1531"/>
      <c r="ABI179" s="1531"/>
      <c r="ABJ179" s="1531"/>
      <c r="ABK179" s="1531"/>
      <c r="ABL179" s="1531"/>
      <c r="ABM179" s="1531"/>
      <c r="ABN179" s="1531"/>
      <c r="ABO179" s="1531"/>
      <c r="ABP179" s="1531"/>
      <c r="ABQ179" s="1531"/>
      <c r="ABR179" s="1531"/>
      <c r="ABS179" s="1531"/>
      <c r="ABT179" s="1531"/>
      <c r="ABU179" s="1531"/>
      <c r="ABV179" s="1531"/>
      <c r="ABW179" s="1531"/>
      <c r="ABX179" s="1531"/>
      <c r="ABY179" s="1531"/>
      <c r="ABZ179" s="1531"/>
      <c r="ACA179" s="1531"/>
      <c r="ACB179" s="1531"/>
      <c r="ACC179" s="1531"/>
      <c r="ACD179" s="1531"/>
      <c r="ACE179" s="1531"/>
      <c r="ACF179" s="1531"/>
      <c r="ACG179" s="1531"/>
      <c r="ACH179" s="1531"/>
      <c r="ACI179" s="1531"/>
      <c r="ACJ179" s="1531"/>
      <c r="ACK179" s="1531"/>
      <c r="ACL179" s="1531"/>
      <c r="ACM179" s="1531"/>
      <c r="ACN179" s="1531"/>
      <c r="ACO179" s="1531"/>
      <c r="ACP179" s="1531"/>
      <c r="ACQ179" s="1531"/>
      <c r="ACR179" s="1531"/>
      <c r="ACS179" s="1531"/>
      <c r="ACT179" s="1531"/>
      <c r="ACU179" s="1531"/>
      <c r="ACV179" s="1531"/>
      <c r="ACW179" s="1531"/>
      <c r="ACX179" s="1531"/>
      <c r="ACY179" s="1531"/>
      <c r="ACZ179" s="1531"/>
      <c r="ADA179" s="1531"/>
      <c r="ADB179" s="1531"/>
      <c r="ADC179" s="1531"/>
      <c r="ADD179" s="1531"/>
      <c r="ADE179" s="1531"/>
      <c r="ADF179" s="1531"/>
      <c r="ADG179" s="1531"/>
      <c r="ADH179" s="1531"/>
      <c r="ADI179" s="1531"/>
      <c r="ADJ179" s="1531"/>
      <c r="ADK179" s="1531"/>
      <c r="ADL179" s="1531"/>
      <c r="ADM179" s="1531"/>
      <c r="ADN179" s="1531"/>
      <c r="ADO179" s="1531"/>
      <c r="ADP179" s="1531"/>
      <c r="ADQ179" s="1531"/>
      <c r="ADR179" s="1531"/>
      <c r="ADS179" s="1531"/>
      <c r="ADT179" s="1531"/>
      <c r="ADU179" s="1531"/>
      <c r="ADV179" s="1531"/>
      <c r="ADW179" s="1531"/>
      <c r="ADX179" s="1531"/>
      <c r="ADY179" s="1531"/>
      <c r="ADZ179" s="1531"/>
      <c r="AEA179" s="1531"/>
      <c r="AEB179" s="1531"/>
      <c r="AEC179" s="1531"/>
      <c r="AED179" s="1531"/>
      <c r="AEE179" s="1531"/>
      <c r="AEF179" s="1531"/>
      <c r="AEG179" s="1531"/>
      <c r="AEH179" s="1531"/>
      <c r="AEI179" s="1531"/>
      <c r="AEJ179" s="1531"/>
      <c r="AEK179" s="1531"/>
      <c r="AEL179" s="1531"/>
      <c r="AEM179" s="1531"/>
      <c r="AEN179" s="1531"/>
      <c r="AEO179" s="1531"/>
      <c r="AEP179" s="1531"/>
      <c r="AEQ179" s="1531"/>
      <c r="AER179" s="1531"/>
      <c r="AES179" s="1531"/>
      <c r="AET179" s="1531"/>
      <c r="AEU179" s="1531"/>
      <c r="AEV179" s="1531"/>
      <c r="AEW179" s="1531"/>
      <c r="AEX179" s="1531"/>
      <c r="AEY179" s="1531"/>
      <c r="AEZ179" s="1531"/>
      <c r="AFA179" s="1531"/>
      <c r="AFB179" s="1531"/>
      <c r="AFC179" s="1531"/>
      <c r="AFD179" s="1531"/>
      <c r="AFE179" s="1531"/>
      <c r="AFF179" s="1531"/>
      <c r="AFG179" s="1531"/>
      <c r="AFH179" s="1531"/>
      <c r="AFI179" s="1531"/>
      <c r="AFJ179" s="1531"/>
      <c r="AFK179" s="1531"/>
      <c r="AFL179" s="1531"/>
      <c r="AFM179" s="1531"/>
      <c r="AFN179" s="1531"/>
      <c r="AFO179" s="1531"/>
      <c r="AFP179" s="1531"/>
      <c r="AFQ179" s="1531"/>
      <c r="AFR179" s="1531"/>
      <c r="AFS179" s="1531"/>
      <c r="AFT179" s="1531"/>
      <c r="AFU179" s="1531"/>
      <c r="AFV179" s="1531"/>
      <c r="AFW179" s="1531"/>
      <c r="AFX179" s="1531"/>
      <c r="AFY179" s="1531"/>
      <c r="AFZ179" s="1531"/>
      <c r="AGA179" s="1531"/>
      <c r="AGB179" s="1531"/>
      <c r="AGC179" s="1531"/>
      <c r="AGD179" s="1531"/>
      <c r="AGE179" s="1531"/>
      <c r="AGF179" s="1531"/>
      <c r="AGG179" s="1531"/>
      <c r="AGH179" s="1531"/>
      <c r="AGI179" s="1531"/>
      <c r="AGJ179" s="1531"/>
      <c r="AGK179" s="1531"/>
      <c r="AGL179" s="1531"/>
      <c r="AGM179" s="1531"/>
      <c r="AGN179" s="1531"/>
      <c r="AGO179" s="1531"/>
      <c r="AGP179" s="1531"/>
      <c r="AGQ179" s="1531"/>
      <c r="AGR179" s="1531"/>
      <c r="AGS179" s="1531"/>
      <c r="AGT179" s="1531"/>
      <c r="AGU179" s="1531"/>
      <c r="AGV179" s="1531"/>
      <c r="AGW179" s="1531"/>
      <c r="AGX179" s="1531"/>
      <c r="AGY179" s="1531"/>
      <c r="AGZ179" s="1531"/>
      <c r="AHA179" s="1531"/>
      <c r="AHB179" s="1531"/>
      <c r="AHC179" s="1531"/>
      <c r="AHD179" s="1531"/>
      <c r="AHE179" s="1531"/>
      <c r="AHF179" s="1531"/>
      <c r="AHG179" s="1531"/>
      <c r="AHH179" s="1531"/>
      <c r="AHI179" s="1531"/>
      <c r="AHJ179" s="1531"/>
      <c r="AHK179" s="1531"/>
      <c r="AHL179" s="1531"/>
      <c r="AHM179" s="1531"/>
      <c r="AHN179" s="1531"/>
      <c r="AHO179" s="1531"/>
      <c r="AHP179" s="1531"/>
      <c r="AHQ179" s="1531"/>
      <c r="AHR179" s="1531"/>
      <c r="AHS179" s="1531"/>
      <c r="AHT179" s="1531"/>
      <c r="AHU179" s="1531"/>
      <c r="AHV179" s="1531"/>
      <c r="AHW179" s="1531"/>
      <c r="AHX179" s="1531"/>
      <c r="AHY179" s="1531"/>
      <c r="AHZ179" s="1531"/>
      <c r="AIA179" s="1531"/>
      <c r="AIB179" s="1531"/>
      <c r="AIC179" s="1531"/>
      <c r="AID179" s="1531"/>
      <c r="AIE179" s="1531"/>
      <c r="AIF179" s="1531"/>
      <c r="AIG179" s="1531"/>
      <c r="AIH179" s="1531"/>
      <c r="AII179" s="1531"/>
      <c r="AIJ179" s="1531"/>
      <c r="AIK179" s="1531"/>
      <c r="AIL179" s="1531"/>
      <c r="AIM179" s="1531"/>
      <c r="AIN179" s="1531"/>
      <c r="AIO179" s="1531"/>
      <c r="AIP179" s="1531"/>
      <c r="AIQ179" s="1531"/>
      <c r="AIR179" s="1531"/>
      <c r="AIS179" s="1531"/>
      <c r="AIT179" s="1531"/>
      <c r="AIU179" s="1531"/>
      <c r="AIV179" s="1531"/>
      <c r="AIW179" s="1531"/>
      <c r="AIX179" s="1531"/>
      <c r="AIY179" s="1531"/>
      <c r="AIZ179" s="1531"/>
      <c r="AJA179" s="1531"/>
      <c r="AJB179" s="1531"/>
      <c r="AJC179" s="1531"/>
      <c r="AJD179" s="1531"/>
      <c r="AJE179" s="1531"/>
      <c r="AJF179" s="1531"/>
      <c r="AJG179" s="1531"/>
      <c r="AJH179" s="1531"/>
      <c r="AJI179" s="1531"/>
      <c r="AJJ179" s="1531"/>
      <c r="AJK179" s="1531"/>
      <c r="AJL179" s="1531"/>
      <c r="AJM179" s="1531"/>
      <c r="AJN179" s="1531"/>
      <c r="AJO179" s="1531"/>
      <c r="AJP179" s="1531"/>
      <c r="AJQ179" s="1531"/>
      <c r="AJR179" s="1531"/>
      <c r="AJS179" s="1531"/>
      <c r="AJT179" s="1531"/>
      <c r="AJU179" s="1531"/>
      <c r="AJV179" s="1531"/>
      <c r="AJW179" s="1531"/>
      <c r="AJX179" s="1531"/>
      <c r="AJY179" s="1531"/>
      <c r="AJZ179" s="1531"/>
      <c r="AKA179" s="1531"/>
      <c r="AKB179" s="1531"/>
      <c r="AKC179" s="1531"/>
      <c r="AKD179" s="1531"/>
      <c r="AKE179" s="1531"/>
      <c r="AKF179" s="1531"/>
      <c r="AKG179" s="1531"/>
      <c r="AKH179" s="1531"/>
      <c r="AKI179" s="1531"/>
      <c r="AKJ179" s="1531"/>
      <c r="AKK179" s="1531"/>
      <c r="AKL179" s="1531"/>
      <c r="AKM179" s="1531"/>
      <c r="AKN179" s="1531"/>
      <c r="AKO179" s="1531"/>
      <c r="AKP179" s="1531"/>
      <c r="AKQ179" s="1531"/>
      <c r="AKR179" s="1531"/>
      <c r="AKS179" s="1531"/>
      <c r="AKT179" s="1531"/>
      <c r="AKU179" s="1531"/>
      <c r="AKV179" s="1531"/>
      <c r="AKW179" s="1531"/>
      <c r="AKX179" s="1531"/>
      <c r="AKY179" s="1531"/>
      <c r="AKZ179" s="1531"/>
      <c r="ALA179" s="1531"/>
      <c r="ALB179" s="1531"/>
      <c r="ALC179" s="1531"/>
      <c r="ALD179" s="1531"/>
      <c r="ALE179" s="1531"/>
      <c r="ALF179" s="1531"/>
      <c r="ALG179" s="1531"/>
      <c r="ALH179" s="1531"/>
      <c r="ALI179" s="1531"/>
      <c r="ALJ179" s="1531"/>
      <c r="ALK179" s="1531"/>
      <c r="ALL179" s="1531"/>
      <c r="ALM179" s="1531"/>
      <c r="ALN179" s="1531"/>
      <c r="ALO179" s="1531"/>
      <c r="ALP179" s="1531"/>
      <c r="ALQ179" s="1531"/>
      <c r="ALR179" s="1531"/>
      <c r="ALS179" s="1531"/>
      <c r="ALT179" s="1531"/>
      <c r="ALU179" s="1531"/>
      <c r="ALV179" s="1531"/>
      <c r="ALW179" s="1531"/>
      <c r="ALX179" s="1531"/>
      <c r="ALY179" s="1531"/>
      <c r="ALZ179" s="1531"/>
      <c r="AMA179" s="1531"/>
      <c r="AMB179" s="1531"/>
      <c r="AMC179" s="1531"/>
      <c r="AMD179" s="1531"/>
      <c r="AME179" s="1531"/>
      <c r="AMF179" s="1531"/>
      <c r="AMG179" s="1531"/>
      <c r="AMH179" s="1531"/>
      <c r="AMI179" s="1531"/>
      <c r="AMJ179" s="1531"/>
      <c r="AMK179" s="1531"/>
      <c r="AML179" s="1531"/>
      <c r="AMM179" s="1531"/>
      <c r="AMN179" s="1531"/>
      <c r="AMO179" s="1531"/>
      <c r="AMP179" s="1531"/>
      <c r="AMQ179" s="1531"/>
      <c r="AMR179" s="1531"/>
      <c r="AMS179" s="1531"/>
      <c r="AMT179" s="1531"/>
      <c r="AMU179" s="1531"/>
      <c r="AMV179" s="1531"/>
      <c r="AMW179" s="1531"/>
      <c r="AMX179" s="1531"/>
      <c r="AMY179" s="1531"/>
      <c r="AMZ179" s="1531"/>
      <c r="ANA179" s="1531"/>
      <c r="ANB179" s="1531"/>
      <c r="ANC179" s="1531"/>
      <c r="AND179" s="1531"/>
      <c r="ANE179" s="1531"/>
      <c r="ANF179" s="1531"/>
      <c r="ANG179" s="1531"/>
      <c r="ANH179" s="1531"/>
      <c r="ANI179" s="1531"/>
      <c r="ANJ179" s="1531"/>
      <c r="ANK179" s="1531"/>
      <c r="ANL179" s="1531"/>
      <c r="ANM179" s="1531"/>
      <c r="ANN179" s="1531"/>
      <c r="ANO179" s="1531"/>
      <c r="ANP179" s="1531"/>
      <c r="ANQ179" s="1531"/>
      <c r="ANR179" s="1531"/>
      <c r="ANS179" s="1531"/>
      <c r="ANT179" s="1531"/>
      <c r="ANU179" s="1531"/>
      <c r="ANV179" s="1531"/>
      <c r="ANW179" s="1531"/>
      <c r="ANX179" s="1531"/>
      <c r="ANY179" s="1531"/>
      <c r="ANZ179" s="1531"/>
      <c r="AOA179" s="1531"/>
      <c r="AOB179" s="1531"/>
      <c r="AOC179" s="1531"/>
      <c r="AOD179" s="1531"/>
      <c r="AOE179" s="1531"/>
      <c r="AOF179" s="1531"/>
      <c r="AOG179" s="1531"/>
      <c r="AOH179" s="1531"/>
      <c r="AOI179" s="1531"/>
      <c r="AOJ179" s="1531"/>
      <c r="AOK179" s="1531"/>
      <c r="AOL179" s="1531"/>
      <c r="AOM179" s="1531"/>
      <c r="AON179" s="1531"/>
      <c r="AOO179" s="1531"/>
      <c r="AOP179" s="1531"/>
      <c r="AOQ179" s="1531"/>
      <c r="AOR179" s="1531"/>
      <c r="AOS179" s="1531"/>
      <c r="AOT179" s="1531"/>
      <c r="AOU179" s="1531"/>
      <c r="AOV179" s="1531"/>
      <c r="AOW179" s="1531"/>
      <c r="AOX179" s="1531"/>
      <c r="AOY179" s="1531"/>
      <c r="AOZ179" s="1531"/>
      <c r="APA179" s="1531"/>
      <c r="APB179" s="1531"/>
      <c r="APC179" s="1531"/>
      <c r="APD179" s="1531"/>
      <c r="APE179" s="1531"/>
      <c r="APF179" s="1531"/>
      <c r="APG179" s="1531"/>
      <c r="APH179" s="1531"/>
      <c r="API179" s="1531"/>
      <c r="APJ179" s="1531"/>
      <c r="APK179" s="1531"/>
      <c r="APL179" s="1531"/>
      <c r="APM179" s="1531"/>
      <c r="APN179" s="1531"/>
      <c r="APO179" s="1531"/>
      <c r="APP179" s="1531"/>
      <c r="APQ179" s="1531"/>
      <c r="APR179" s="1531"/>
      <c r="APS179" s="1531"/>
      <c r="APT179" s="1531"/>
      <c r="APU179" s="1531"/>
      <c r="APV179" s="1531"/>
      <c r="APW179" s="1531"/>
      <c r="APX179" s="1531"/>
      <c r="APY179" s="1531"/>
      <c r="APZ179" s="1531"/>
      <c r="AQA179" s="1531"/>
      <c r="AQB179" s="1531"/>
      <c r="AQC179" s="1531"/>
      <c r="AQD179" s="1531"/>
      <c r="AQE179" s="1531"/>
      <c r="AQF179" s="1531"/>
      <c r="AQG179" s="1531"/>
      <c r="AQH179" s="1531"/>
      <c r="AQI179" s="1531"/>
      <c r="AQJ179" s="1531"/>
      <c r="AQK179" s="1531"/>
      <c r="AQL179" s="1531"/>
      <c r="AQM179" s="1531"/>
      <c r="AQN179" s="1531"/>
      <c r="AQO179" s="1531"/>
      <c r="AQP179" s="1531"/>
      <c r="AQQ179" s="1531"/>
      <c r="AQR179" s="1531"/>
      <c r="AQS179" s="1531"/>
      <c r="AQT179" s="1531"/>
      <c r="AQU179" s="1531"/>
      <c r="AQV179" s="1531"/>
      <c r="AQW179" s="1531"/>
      <c r="AQX179" s="1531"/>
      <c r="AQY179" s="1531"/>
      <c r="AQZ179" s="1531"/>
      <c r="ARA179" s="1531"/>
      <c r="ARB179" s="1531"/>
      <c r="ARC179" s="1531"/>
      <c r="ARD179" s="1531"/>
      <c r="ARE179" s="1531"/>
      <c r="ARF179" s="1531"/>
      <c r="ARG179" s="1531"/>
      <c r="ARH179" s="1531"/>
      <c r="ARI179" s="1531"/>
      <c r="ARJ179" s="1531"/>
      <c r="ARK179" s="1531"/>
      <c r="ARL179" s="1531"/>
      <c r="ARM179" s="1531"/>
      <c r="ARN179" s="1531"/>
      <c r="ARO179" s="1531"/>
      <c r="ARP179" s="1531"/>
      <c r="ARQ179" s="1531"/>
      <c r="ARR179" s="1531"/>
      <c r="ARS179" s="1531"/>
      <c r="ART179" s="1531"/>
      <c r="ARU179" s="1531"/>
      <c r="ARV179" s="1531"/>
      <c r="ARW179" s="1531"/>
      <c r="ARX179" s="1531"/>
      <c r="ARY179" s="1531"/>
      <c r="ARZ179" s="1531"/>
      <c r="ASA179" s="1531"/>
      <c r="ASB179" s="1531"/>
      <c r="ASC179" s="1531"/>
      <c r="ASD179" s="1531"/>
      <c r="ASE179" s="1531"/>
      <c r="ASF179" s="1531"/>
      <c r="ASG179" s="1531"/>
      <c r="ASH179" s="1531"/>
      <c r="ASI179" s="1531"/>
      <c r="ASJ179" s="1531"/>
      <c r="ASK179" s="1531"/>
      <c r="ASL179" s="1531"/>
      <c r="ASM179" s="1531"/>
      <c r="ASN179" s="1531"/>
      <c r="ASO179" s="1531"/>
      <c r="ASP179" s="1531"/>
      <c r="ASQ179" s="1531"/>
      <c r="ASR179" s="1531"/>
      <c r="ASS179" s="1531"/>
      <c r="AST179" s="1531"/>
      <c r="ASU179" s="1531"/>
      <c r="ASV179" s="1531"/>
      <c r="ASW179" s="1531"/>
      <c r="ASX179" s="1531"/>
      <c r="ASY179" s="1531"/>
      <c r="ASZ179" s="1531"/>
      <c r="ATA179" s="1531"/>
      <c r="ATB179" s="1531"/>
      <c r="ATC179" s="1531"/>
      <c r="ATD179" s="1531"/>
      <c r="ATE179" s="1531"/>
      <c r="ATF179" s="1531"/>
      <c r="ATG179" s="1531"/>
      <c r="ATH179" s="1531"/>
      <c r="ATI179" s="1531"/>
      <c r="ATJ179" s="1531"/>
      <c r="ATK179" s="1531"/>
      <c r="ATL179" s="1531"/>
      <c r="ATM179" s="1531"/>
      <c r="ATN179" s="1531"/>
      <c r="ATO179" s="1531"/>
      <c r="ATP179" s="1531"/>
      <c r="ATQ179" s="1531"/>
      <c r="ATR179" s="1531"/>
      <c r="ATS179" s="1531"/>
      <c r="ATT179" s="1531"/>
      <c r="ATU179" s="1531"/>
      <c r="ATV179" s="1531"/>
      <c r="ATW179" s="1531"/>
      <c r="ATX179" s="1531"/>
      <c r="ATY179" s="1531"/>
      <c r="ATZ179" s="1531"/>
      <c r="AUA179" s="1531"/>
      <c r="AUB179" s="1531"/>
      <c r="AUC179" s="1531"/>
      <c r="AUD179" s="1531"/>
      <c r="AUE179" s="1531"/>
      <c r="AUF179" s="1531"/>
      <c r="AUG179" s="1531"/>
      <c r="AUH179" s="1531"/>
      <c r="AUI179" s="1531"/>
    </row>
    <row r="180" spans="1:1231" s="1406" customFormat="1" ht="31.75" customHeight="1" x14ac:dyDescent="0.75">
      <c r="A180" s="2105"/>
      <c r="B180" s="2105"/>
      <c r="C180" s="1499">
        <f t="shared" si="142"/>
        <v>21.70000000000001</v>
      </c>
      <c r="D180" s="1662" t="s">
        <v>47</v>
      </c>
      <c r="E180" s="1490" t="s">
        <v>25</v>
      </c>
      <c r="F180" s="1490" t="s">
        <v>12</v>
      </c>
      <c r="G180" s="1423">
        <f t="array" ref="G180">INDEX('Salary . staff rates'!$A$6:$C$28,MATCH(1,('Salary . staff rates'!$A$6:$A$28=E180)*('Salary . staff rates'!$B$6:$B$28=F180),0),3)</f>
        <v>75000</v>
      </c>
      <c r="H180" s="1423">
        <f t="shared" si="122"/>
        <v>526.31578947368428</v>
      </c>
      <c r="I180" s="1491" t="s">
        <v>0</v>
      </c>
      <c r="J180" s="1492" t="s">
        <v>0</v>
      </c>
      <c r="K180" s="1493">
        <v>15</v>
      </c>
      <c r="L180" s="1522">
        <f>IF('Control panel'!$B$12="Included",IF(K180="N/A","",H180*K180),0)</f>
        <v>7894.7368421052643</v>
      </c>
      <c r="M180" s="1551" t="s">
        <v>31</v>
      </c>
      <c r="N180" s="1522">
        <f>IF('Control panel'!$B$12="Included",IF(M180="Yes",L180*'Salary . staff rates'!$C$34,0),0)</f>
        <v>0</v>
      </c>
      <c r="O180" s="1648" t="s">
        <v>416</v>
      </c>
      <c r="P180" s="1848">
        <v>1</v>
      </c>
      <c r="Q180" s="1848">
        <v>1</v>
      </c>
      <c r="R180" s="1855"/>
      <c r="S180" s="1855"/>
      <c r="T180" s="1855"/>
      <c r="U180" s="1855"/>
      <c r="V180" s="1855"/>
      <c r="W180" s="1431"/>
      <c r="Y180" s="1848">
        <f t="shared" si="136"/>
        <v>7894.7368421052643</v>
      </c>
      <c r="Z180" s="1848">
        <f t="shared" si="137"/>
        <v>0</v>
      </c>
      <c r="AA180" s="1433"/>
      <c r="AB180" s="1848">
        <f t="shared" si="138"/>
        <v>7894.7368421052643</v>
      </c>
      <c r="AC180" s="1848">
        <f t="shared" si="139"/>
        <v>0</v>
      </c>
      <c r="AD180" s="1412"/>
      <c r="AE180" s="1412"/>
      <c r="AF180" s="1412"/>
      <c r="AL180" s="1413"/>
      <c r="AN180" s="1435">
        <f t="shared" si="140"/>
        <v>7894.7368421052643</v>
      </c>
      <c r="AO180" s="1435">
        <f t="shared" si="141"/>
        <v>0</v>
      </c>
      <c r="AP180" s="1531"/>
      <c r="AQ180" s="1531"/>
      <c r="AR180" s="1531"/>
      <c r="AS180" s="1531"/>
      <c r="AT180" s="1531"/>
      <c r="AU180" s="1531"/>
      <c r="AV180" s="1531"/>
      <c r="AW180" s="1531"/>
      <c r="AX180" s="1531"/>
      <c r="AY180" s="1531"/>
      <c r="AZ180" s="1531"/>
      <c r="BA180" s="1531"/>
      <c r="BB180" s="1531"/>
      <c r="BC180" s="1531"/>
      <c r="BD180" s="1531"/>
      <c r="BE180" s="1531"/>
      <c r="BF180" s="1531"/>
      <c r="BG180" s="1531"/>
      <c r="BH180" s="1531"/>
      <c r="BI180" s="1531"/>
      <c r="BJ180" s="1531"/>
      <c r="BK180" s="1531"/>
      <c r="BL180" s="1531"/>
      <c r="BM180" s="1531"/>
      <c r="BN180" s="1531"/>
      <c r="BO180" s="1531"/>
      <c r="BP180" s="1531"/>
      <c r="BQ180" s="1531"/>
      <c r="BR180" s="1531"/>
      <c r="BS180" s="1531"/>
      <c r="BT180" s="1531"/>
      <c r="BU180" s="1531"/>
      <c r="BV180" s="1531"/>
      <c r="BW180" s="1531"/>
      <c r="BX180" s="1531"/>
      <c r="BY180" s="1531"/>
      <c r="BZ180" s="1531"/>
      <c r="CA180" s="1531"/>
      <c r="CB180" s="1531"/>
      <c r="CC180" s="1531"/>
      <c r="CD180" s="1531"/>
      <c r="CE180" s="1531"/>
      <c r="CF180" s="1531"/>
      <c r="CG180" s="1531"/>
      <c r="CH180" s="1531"/>
      <c r="CI180" s="1531"/>
      <c r="CJ180" s="1531"/>
      <c r="CK180" s="1531"/>
      <c r="CL180" s="1531"/>
      <c r="CM180" s="1531"/>
      <c r="CN180" s="1531"/>
      <c r="CO180" s="1531"/>
      <c r="CP180" s="1531"/>
      <c r="CQ180" s="1531"/>
      <c r="CR180" s="1531"/>
      <c r="CS180" s="1531"/>
      <c r="CT180" s="1531"/>
      <c r="CU180" s="1531"/>
      <c r="CV180" s="1531"/>
      <c r="CW180" s="1531"/>
      <c r="CX180" s="1531"/>
      <c r="CY180" s="1531"/>
      <c r="CZ180" s="1531"/>
      <c r="DA180" s="1531"/>
      <c r="DB180" s="1531"/>
      <c r="DC180" s="1531"/>
      <c r="DD180" s="1531"/>
      <c r="DE180" s="1531"/>
      <c r="DF180" s="1531"/>
      <c r="DG180" s="1531"/>
      <c r="DH180" s="1531"/>
      <c r="DI180" s="1531"/>
      <c r="DJ180" s="1531"/>
      <c r="DK180" s="1531"/>
      <c r="DL180" s="1531"/>
      <c r="DM180" s="1531"/>
      <c r="DN180" s="1531"/>
      <c r="DO180" s="1531"/>
      <c r="DP180" s="1531"/>
      <c r="DQ180" s="1531"/>
      <c r="DR180" s="1531"/>
      <c r="DS180" s="1531"/>
      <c r="DT180" s="1531"/>
      <c r="DU180" s="1531"/>
      <c r="DV180" s="1531"/>
      <c r="DW180" s="1531"/>
      <c r="DX180" s="1531"/>
      <c r="DY180" s="1531"/>
      <c r="DZ180" s="1531"/>
      <c r="EA180" s="1531"/>
      <c r="EB180" s="1531"/>
      <c r="EC180" s="1531"/>
      <c r="ED180" s="1531"/>
      <c r="EE180" s="1531"/>
      <c r="EF180" s="1531"/>
      <c r="EG180" s="1531"/>
      <c r="EH180" s="1531"/>
      <c r="EI180" s="1531"/>
      <c r="EJ180" s="1531"/>
      <c r="EK180" s="1531"/>
      <c r="EL180" s="1531"/>
      <c r="EM180" s="1531"/>
      <c r="EN180" s="1531"/>
      <c r="EO180" s="1531"/>
      <c r="EP180" s="1531"/>
      <c r="EQ180" s="1531"/>
      <c r="ER180" s="1531"/>
      <c r="ES180" s="1531"/>
      <c r="ET180" s="1531"/>
      <c r="EU180" s="1531"/>
      <c r="EV180" s="1531"/>
      <c r="EW180" s="1531"/>
      <c r="EX180" s="1531"/>
      <c r="EY180" s="1531"/>
      <c r="EZ180" s="1531"/>
      <c r="FA180" s="1531"/>
      <c r="FB180" s="1531"/>
      <c r="FC180" s="1531"/>
      <c r="FD180" s="1531"/>
      <c r="FE180" s="1531"/>
      <c r="FF180" s="1531"/>
      <c r="FG180" s="1531"/>
      <c r="FH180" s="1531"/>
      <c r="FI180" s="1531"/>
      <c r="FJ180" s="1531"/>
      <c r="FK180" s="1531"/>
      <c r="FL180" s="1531"/>
      <c r="FM180" s="1531"/>
      <c r="FN180" s="1531"/>
      <c r="FO180" s="1531"/>
      <c r="FP180" s="1531"/>
      <c r="FQ180" s="1531"/>
      <c r="FR180" s="1531"/>
      <c r="FS180" s="1531"/>
      <c r="FT180" s="1531"/>
      <c r="FU180" s="1531"/>
      <c r="FV180" s="1531"/>
      <c r="FW180" s="1531"/>
      <c r="FX180" s="1531"/>
      <c r="FY180" s="1531"/>
      <c r="FZ180" s="1531"/>
      <c r="GA180" s="1531"/>
      <c r="GB180" s="1531"/>
      <c r="GC180" s="1531"/>
      <c r="GD180" s="1531"/>
      <c r="GE180" s="1531"/>
      <c r="GF180" s="1531"/>
      <c r="GG180" s="1531"/>
      <c r="GH180" s="1531"/>
      <c r="GI180" s="1531"/>
      <c r="GJ180" s="1531"/>
      <c r="GK180" s="1531"/>
      <c r="GL180" s="1531"/>
      <c r="GM180" s="1531"/>
      <c r="GN180" s="1531"/>
      <c r="GO180" s="1531"/>
      <c r="GP180" s="1531"/>
      <c r="GQ180" s="1531"/>
      <c r="GR180" s="1531"/>
      <c r="GS180" s="1531"/>
      <c r="GT180" s="1531"/>
      <c r="GU180" s="1531"/>
      <c r="GV180" s="1531"/>
      <c r="GW180" s="1531"/>
      <c r="GX180" s="1531"/>
      <c r="GY180" s="1531"/>
      <c r="GZ180" s="1531"/>
      <c r="HA180" s="1531"/>
      <c r="HB180" s="1531"/>
      <c r="HC180" s="1531"/>
      <c r="HD180" s="1531"/>
      <c r="HE180" s="1531"/>
      <c r="HF180" s="1531"/>
      <c r="HG180" s="1531"/>
      <c r="HH180" s="1531"/>
      <c r="HI180" s="1531"/>
      <c r="HJ180" s="1531"/>
      <c r="HK180" s="1531"/>
      <c r="HL180" s="1531"/>
      <c r="HM180" s="1531"/>
      <c r="HN180" s="1531"/>
      <c r="HO180" s="1531"/>
      <c r="HP180" s="1531"/>
      <c r="HQ180" s="1531"/>
      <c r="HR180" s="1531"/>
      <c r="HS180" s="1531"/>
      <c r="HT180" s="1531"/>
      <c r="HU180" s="1531"/>
      <c r="HV180" s="1531"/>
      <c r="HW180" s="1531"/>
      <c r="HX180" s="1531"/>
      <c r="HY180" s="1531"/>
      <c r="HZ180" s="1531"/>
      <c r="IA180" s="1531"/>
      <c r="IB180" s="1531"/>
      <c r="IC180" s="1531"/>
      <c r="ID180" s="1531"/>
      <c r="IE180" s="1531"/>
      <c r="IF180" s="1531"/>
      <c r="IG180" s="1531"/>
      <c r="IH180" s="1531"/>
      <c r="II180" s="1531"/>
      <c r="IJ180" s="1531"/>
      <c r="IK180" s="1531"/>
      <c r="IL180" s="1531"/>
      <c r="IM180" s="1531"/>
      <c r="IN180" s="1531"/>
      <c r="IO180" s="1531"/>
      <c r="IP180" s="1531"/>
      <c r="IQ180" s="1531"/>
      <c r="IR180" s="1531"/>
      <c r="IS180" s="1531"/>
      <c r="IT180" s="1531"/>
      <c r="IU180" s="1531"/>
      <c r="IV180" s="1531"/>
      <c r="IW180" s="1531"/>
      <c r="IX180" s="1531"/>
      <c r="IY180" s="1531"/>
      <c r="IZ180" s="1531"/>
      <c r="JA180" s="1531"/>
      <c r="JB180" s="1531"/>
      <c r="JC180" s="1531"/>
      <c r="JD180" s="1531"/>
      <c r="JE180" s="1531"/>
      <c r="JF180" s="1531"/>
      <c r="JG180" s="1531"/>
      <c r="JH180" s="1531"/>
      <c r="JI180" s="1531"/>
      <c r="JJ180" s="1531"/>
      <c r="JK180" s="1531"/>
      <c r="JL180" s="1531"/>
      <c r="JM180" s="1531"/>
      <c r="JN180" s="1531"/>
      <c r="JO180" s="1531"/>
      <c r="JP180" s="1531"/>
      <c r="JQ180" s="1531"/>
      <c r="JR180" s="1531"/>
      <c r="JS180" s="1531"/>
      <c r="JT180" s="1531"/>
      <c r="JU180" s="1531"/>
      <c r="JV180" s="1531"/>
      <c r="JW180" s="1531"/>
      <c r="JX180" s="1531"/>
      <c r="JY180" s="1531"/>
      <c r="JZ180" s="1531"/>
      <c r="KA180" s="1531"/>
      <c r="KB180" s="1531"/>
      <c r="KC180" s="1531"/>
      <c r="KD180" s="1531"/>
      <c r="KE180" s="1531"/>
      <c r="KF180" s="1531"/>
      <c r="KG180" s="1531"/>
      <c r="KH180" s="1531"/>
      <c r="KI180" s="1531"/>
      <c r="KJ180" s="1531"/>
      <c r="KK180" s="1531"/>
      <c r="KL180" s="1531"/>
      <c r="KM180" s="1531"/>
      <c r="KN180" s="1531"/>
      <c r="KO180" s="1531"/>
      <c r="KP180" s="1531"/>
      <c r="KQ180" s="1531"/>
      <c r="KR180" s="1531"/>
      <c r="KS180" s="1531"/>
      <c r="KT180" s="1531"/>
      <c r="KU180" s="1531"/>
      <c r="KV180" s="1531"/>
      <c r="KW180" s="1531"/>
      <c r="KX180" s="1531"/>
      <c r="KY180" s="1531"/>
      <c r="KZ180" s="1531"/>
      <c r="LA180" s="1531"/>
      <c r="LB180" s="1531"/>
      <c r="LC180" s="1531"/>
      <c r="LD180" s="1531"/>
      <c r="LE180" s="1531"/>
      <c r="LF180" s="1531"/>
      <c r="LG180" s="1531"/>
      <c r="LH180" s="1531"/>
      <c r="LI180" s="1531"/>
      <c r="LJ180" s="1531"/>
      <c r="LK180" s="1531"/>
      <c r="LL180" s="1531"/>
      <c r="LM180" s="1531"/>
      <c r="LN180" s="1531"/>
      <c r="LO180" s="1531"/>
      <c r="LP180" s="1531"/>
      <c r="LQ180" s="1531"/>
      <c r="LR180" s="1531"/>
      <c r="LS180" s="1531"/>
      <c r="LT180" s="1531"/>
      <c r="LU180" s="1531"/>
      <c r="LV180" s="1531"/>
      <c r="LW180" s="1531"/>
      <c r="LX180" s="1531"/>
      <c r="LY180" s="1531"/>
      <c r="LZ180" s="1531"/>
      <c r="MA180" s="1531"/>
      <c r="MB180" s="1531"/>
      <c r="MC180" s="1531"/>
      <c r="MD180" s="1531"/>
      <c r="ME180" s="1531"/>
      <c r="MF180" s="1531"/>
      <c r="MG180" s="1531"/>
      <c r="MH180" s="1531"/>
      <c r="MI180" s="1531"/>
      <c r="MJ180" s="1531"/>
      <c r="MK180" s="1531"/>
      <c r="ML180" s="1531"/>
      <c r="MM180" s="1531"/>
      <c r="MN180" s="1531"/>
      <c r="MO180" s="1531"/>
      <c r="MP180" s="1531"/>
      <c r="MQ180" s="1531"/>
      <c r="MR180" s="1531"/>
      <c r="MS180" s="1531"/>
      <c r="MT180" s="1531"/>
      <c r="MU180" s="1531"/>
      <c r="MV180" s="1531"/>
      <c r="MW180" s="1531"/>
      <c r="MX180" s="1531"/>
      <c r="MY180" s="1531"/>
      <c r="MZ180" s="1531"/>
      <c r="NA180" s="1531"/>
      <c r="NB180" s="1531"/>
      <c r="NC180" s="1531"/>
      <c r="ND180" s="1531"/>
      <c r="NE180" s="1531"/>
      <c r="NF180" s="1531"/>
      <c r="NG180" s="1531"/>
      <c r="NH180" s="1531"/>
      <c r="NI180" s="1531"/>
      <c r="NJ180" s="1531"/>
      <c r="NK180" s="1531"/>
      <c r="NL180" s="1531"/>
      <c r="NM180" s="1531"/>
      <c r="NN180" s="1531"/>
      <c r="NO180" s="1531"/>
      <c r="NP180" s="1531"/>
      <c r="NQ180" s="1531"/>
      <c r="NR180" s="1531"/>
      <c r="NS180" s="1531"/>
      <c r="NT180" s="1531"/>
      <c r="NU180" s="1531"/>
      <c r="NV180" s="1531"/>
      <c r="NW180" s="1531"/>
      <c r="NX180" s="1531"/>
      <c r="NY180" s="1531"/>
      <c r="NZ180" s="1531"/>
      <c r="OA180" s="1531"/>
      <c r="OB180" s="1531"/>
      <c r="OC180" s="1531"/>
      <c r="OD180" s="1531"/>
      <c r="OE180" s="1531"/>
      <c r="OF180" s="1531"/>
      <c r="OG180" s="1531"/>
      <c r="OH180" s="1531"/>
      <c r="OI180" s="1531"/>
      <c r="OJ180" s="1531"/>
      <c r="OK180" s="1531"/>
      <c r="OL180" s="1531"/>
      <c r="OM180" s="1531"/>
      <c r="ON180" s="1531"/>
      <c r="OO180" s="1531"/>
      <c r="OP180" s="1531"/>
      <c r="OQ180" s="1531"/>
      <c r="OR180" s="1531"/>
      <c r="OS180" s="1531"/>
      <c r="OT180" s="1531"/>
      <c r="OU180" s="1531"/>
      <c r="OV180" s="1531"/>
      <c r="OW180" s="1531"/>
      <c r="OX180" s="1531"/>
      <c r="OY180" s="1531"/>
      <c r="OZ180" s="1531"/>
      <c r="PA180" s="1531"/>
      <c r="PB180" s="1531"/>
      <c r="PC180" s="1531"/>
      <c r="PD180" s="1531"/>
      <c r="PE180" s="1531"/>
      <c r="PF180" s="1531"/>
      <c r="PG180" s="1531"/>
      <c r="PH180" s="1531"/>
      <c r="PI180" s="1531"/>
      <c r="PJ180" s="1531"/>
      <c r="PK180" s="1531"/>
      <c r="PL180" s="1531"/>
      <c r="PM180" s="1531"/>
      <c r="PN180" s="1531"/>
      <c r="PO180" s="1531"/>
      <c r="PP180" s="1531"/>
      <c r="PQ180" s="1531"/>
      <c r="PR180" s="1531"/>
      <c r="PS180" s="1531"/>
      <c r="PT180" s="1531"/>
      <c r="PU180" s="1531"/>
      <c r="PV180" s="1531"/>
      <c r="PW180" s="1531"/>
      <c r="PX180" s="1531"/>
      <c r="PY180" s="1531"/>
      <c r="PZ180" s="1531"/>
      <c r="QA180" s="1531"/>
      <c r="QB180" s="1531"/>
      <c r="QC180" s="1531"/>
      <c r="QD180" s="1531"/>
      <c r="QE180" s="1531"/>
      <c r="QF180" s="1531"/>
      <c r="QG180" s="1531"/>
      <c r="QH180" s="1531"/>
      <c r="QI180" s="1531"/>
      <c r="QJ180" s="1531"/>
      <c r="QK180" s="1531"/>
      <c r="QL180" s="1531"/>
      <c r="QM180" s="1531"/>
      <c r="QN180" s="1531"/>
      <c r="QO180" s="1531"/>
      <c r="QP180" s="1531"/>
      <c r="QQ180" s="1531"/>
      <c r="QR180" s="1531"/>
      <c r="QS180" s="1531"/>
      <c r="QT180" s="1531"/>
      <c r="QU180" s="1531"/>
      <c r="QV180" s="1531"/>
      <c r="QW180" s="1531"/>
      <c r="QX180" s="1531"/>
      <c r="QY180" s="1531"/>
      <c r="QZ180" s="1531"/>
      <c r="RA180" s="1531"/>
      <c r="RB180" s="1531"/>
      <c r="RC180" s="1531"/>
      <c r="RD180" s="1531"/>
      <c r="RE180" s="1531"/>
      <c r="RF180" s="1531"/>
      <c r="RG180" s="1531"/>
      <c r="RH180" s="1531"/>
      <c r="RI180" s="1531"/>
      <c r="RJ180" s="1531"/>
      <c r="RK180" s="1531"/>
      <c r="RL180" s="1531"/>
      <c r="RM180" s="1531"/>
      <c r="RN180" s="1531"/>
      <c r="RO180" s="1531"/>
      <c r="RP180" s="1531"/>
      <c r="RQ180" s="1531"/>
      <c r="RR180" s="1531"/>
      <c r="RS180" s="1531"/>
      <c r="RT180" s="1531"/>
      <c r="RU180" s="1531"/>
      <c r="RV180" s="1531"/>
      <c r="RW180" s="1531"/>
      <c r="RX180" s="1531"/>
      <c r="RY180" s="1531"/>
      <c r="RZ180" s="1531"/>
      <c r="SA180" s="1531"/>
      <c r="SB180" s="1531"/>
      <c r="SC180" s="1531"/>
      <c r="SD180" s="1531"/>
      <c r="SE180" s="1531"/>
      <c r="SF180" s="1531"/>
      <c r="SG180" s="1531"/>
      <c r="SH180" s="1531"/>
      <c r="SI180" s="1531"/>
      <c r="SJ180" s="1531"/>
      <c r="SK180" s="1531"/>
      <c r="SL180" s="1531"/>
      <c r="SM180" s="1531"/>
      <c r="SN180" s="1531"/>
      <c r="SO180" s="1531"/>
      <c r="SP180" s="1531"/>
      <c r="SQ180" s="1531"/>
      <c r="SR180" s="1531"/>
      <c r="SS180" s="1531"/>
      <c r="ST180" s="1531"/>
      <c r="SU180" s="1531"/>
      <c r="SV180" s="1531"/>
      <c r="SW180" s="1531"/>
      <c r="SX180" s="1531"/>
      <c r="SY180" s="1531"/>
      <c r="SZ180" s="1531"/>
      <c r="TA180" s="1531"/>
      <c r="TB180" s="1531"/>
      <c r="TC180" s="1531"/>
      <c r="TD180" s="1531"/>
      <c r="TE180" s="1531"/>
      <c r="TF180" s="1531"/>
      <c r="TG180" s="1531"/>
      <c r="TH180" s="1531"/>
      <c r="TI180" s="1531"/>
      <c r="TJ180" s="1531"/>
      <c r="TK180" s="1531"/>
      <c r="TL180" s="1531"/>
      <c r="TM180" s="1531"/>
      <c r="TN180" s="1531"/>
      <c r="TO180" s="1531"/>
      <c r="TP180" s="1531"/>
      <c r="TQ180" s="1531"/>
      <c r="TR180" s="1531"/>
      <c r="TS180" s="1531"/>
      <c r="TT180" s="1531"/>
      <c r="TU180" s="1531"/>
      <c r="TV180" s="1531"/>
      <c r="TW180" s="1531"/>
      <c r="TX180" s="1531"/>
      <c r="TY180" s="1531"/>
      <c r="TZ180" s="1531"/>
      <c r="UA180" s="1531"/>
      <c r="UB180" s="1531"/>
      <c r="UC180" s="1531"/>
      <c r="UD180" s="1531"/>
      <c r="UE180" s="1531"/>
      <c r="UF180" s="1531"/>
      <c r="UG180" s="1531"/>
      <c r="UH180" s="1531"/>
      <c r="UI180" s="1531"/>
      <c r="UJ180" s="1531"/>
      <c r="UK180" s="1531"/>
      <c r="UL180" s="1531"/>
      <c r="UM180" s="1531"/>
      <c r="UN180" s="1531"/>
      <c r="UO180" s="1531"/>
      <c r="UP180" s="1531"/>
      <c r="UQ180" s="1531"/>
      <c r="UR180" s="1531"/>
      <c r="US180" s="1531"/>
      <c r="UT180" s="1531"/>
      <c r="UU180" s="1531"/>
      <c r="UV180" s="1531"/>
      <c r="UW180" s="1531"/>
      <c r="UX180" s="1531"/>
      <c r="UY180" s="1531"/>
      <c r="UZ180" s="1531"/>
      <c r="VA180" s="1531"/>
      <c r="VB180" s="1531"/>
      <c r="VC180" s="1531"/>
      <c r="VD180" s="1531"/>
      <c r="VE180" s="1531"/>
      <c r="VF180" s="1531"/>
      <c r="VG180" s="1531"/>
      <c r="VH180" s="1531"/>
      <c r="VI180" s="1531"/>
      <c r="VJ180" s="1531"/>
      <c r="VK180" s="1531"/>
      <c r="VL180" s="1531"/>
      <c r="VM180" s="1531"/>
      <c r="VN180" s="1531"/>
      <c r="VO180" s="1531"/>
      <c r="VP180" s="1531"/>
      <c r="VQ180" s="1531"/>
      <c r="VR180" s="1531"/>
      <c r="VS180" s="1531"/>
      <c r="VT180" s="1531"/>
      <c r="VU180" s="1531"/>
      <c r="VV180" s="1531"/>
      <c r="VW180" s="1531"/>
      <c r="VX180" s="1531"/>
      <c r="VY180" s="1531"/>
      <c r="VZ180" s="1531"/>
      <c r="WA180" s="1531"/>
      <c r="WB180" s="1531"/>
      <c r="WC180" s="1531"/>
      <c r="WD180" s="1531"/>
      <c r="WE180" s="1531"/>
      <c r="WF180" s="1531"/>
      <c r="WG180" s="1531"/>
      <c r="WH180" s="1531"/>
      <c r="WI180" s="1531"/>
      <c r="WJ180" s="1531"/>
      <c r="WK180" s="1531"/>
      <c r="WL180" s="1531"/>
      <c r="WM180" s="1531"/>
      <c r="WN180" s="1531"/>
      <c r="WO180" s="1531"/>
      <c r="WP180" s="1531"/>
      <c r="WQ180" s="1531"/>
      <c r="WR180" s="1531"/>
      <c r="WS180" s="1531"/>
      <c r="WT180" s="1531"/>
      <c r="WU180" s="1531"/>
      <c r="WV180" s="1531"/>
      <c r="WW180" s="1531"/>
      <c r="WX180" s="1531"/>
      <c r="WY180" s="1531"/>
      <c r="WZ180" s="1531"/>
      <c r="XA180" s="1531"/>
      <c r="XB180" s="1531"/>
      <c r="XC180" s="1531"/>
      <c r="XD180" s="1531"/>
      <c r="XE180" s="1531"/>
      <c r="XF180" s="1531"/>
      <c r="XG180" s="1531"/>
      <c r="XH180" s="1531"/>
      <c r="XI180" s="1531"/>
      <c r="XJ180" s="1531"/>
      <c r="XK180" s="1531"/>
      <c r="XL180" s="1531"/>
      <c r="XM180" s="1531"/>
      <c r="XN180" s="1531"/>
      <c r="XO180" s="1531"/>
      <c r="XP180" s="1531"/>
      <c r="XQ180" s="1531"/>
      <c r="XR180" s="1531"/>
      <c r="XS180" s="1531"/>
      <c r="XT180" s="1531"/>
      <c r="XU180" s="1531"/>
      <c r="XV180" s="1531"/>
      <c r="XW180" s="1531"/>
      <c r="XX180" s="1531"/>
      <c r="XY180" s="1531"/>
      <c r="XZ180" s="1531"/>
      <c r="YA180" s="1531"/>
      <c r="YB180" s="1531"/>
      <c r="YC180" s="1531"/>
      <c r="YD180" s="1531"/>
      <c r="YE180" s="1531"/>
      <c r="YF180" s="1531"/>
      <c r="YG180" s="1531"/>
      <c r="YH180" s="1531"/>
      <c r="YI180" s="1531"/>
      <c r="YJ180" s="1531"/>
      <c r="YK180" s="1531"/>
      <c r="YL180" s="1531"/>
      <c r="YM180" s="1531"/>
      <c r="YN180" s="1531"/>
      <c r="YO180" s="1531"/>
      <c r="YP180" s="1531"/>
      <c r="YQ180" s="1531"/>
      <c r="YR180" s="1531"/>
      <c r="YS180" s="1531"/>
      <c r="YT180" s="1531"/>
      <c r="YU180" s="1531"/>
      <c r="YV180" s="1531"/>
      <c r="YW180" s="1531"/>
      <c r="YX180" s="1531"/>
      <c r="YY180" s="1531"/>
      <c r="YZ180" s="1531"/>
      <c r="ZA180" s="1531"/>
      <c r="ZB180" s="1531"/>
      <c r="ZC180" s="1531"/>
      <c r="ZD180" s="1531"/>
      <c r="ZE180" s="1531"/>
      <c r="ZF180" s="1531"/>
      <c r="ZG180" s="1531"/>
      <c r="ZH180" s="1531"/>
      <c r="ZI180" s="1531"/>
      <c r="ZJ180" s="1531"/>
      <c r="ZK180" s="1531"/>
      <c r="ZL180" s="1531"/>
      <c r="ZM180" s="1531"/>
      <c r="ZN180" s="1531"/>
      <c r="ZO180" s="1531"/>
      <c r="ZP180" s="1531"/>
      <c r="ZQ180" s="1531"/>
      <c r="ZR180" s="1531"/>
      <c r="ZS180" s="1531"/>
      <c r="ZT180" s="1531"/>
      <c r="ZU180" s="1531"/>
      <c r="ZV180" s="1531"/>
      <c r="ZW180" s="1531"/>
      <c r="ZX180" s="1531"/>
      <c r="ZY180" s="1531"/>
      <c r="ZZ180" s="1531"/>
      <c r="AAA180" s="1531"/>
      <c r="AAB180" s="1531"/>
      <c r="AAC180" s="1531"/>
      <c r="AAD180" s="1531"/>
      <c r="AAE180" s="1531"/>
      <c r="AAF180" s="1531"/>
      <c r="AAG180" s="1531"/>
      <c r="AAH180" s="1531"/>
      <c r="AAI180" s="1531"/>
      <c r="AAJ180" s="1531"/>
      <c r="AAK180" s="1531"/>
      <c r="AAL180" s="1531"/>
      <c r="AAM180" s="1531"/>
      <c r="AAN180" s="1531"/>
      <c r="AAO180" s="1531"/>
      <c r="AAP180" s="1531"/>
      <c r="AAQ180" s="1531"/>
      <c r="AAR180" s="1531"/>
      <c r="AAS180" s="1531"/>
      <c r="AAT180" s="1531"/>
      <c r="AAU180" s="1531"/>
      <c r="AAV180" s="1531"/>
      <c r="AAW180" s="1531"/>
      <c r="AAX180" s="1531"/>
      <c r="AAY180" s="1531"/>
      <c r="AAZ180" s="1531"/>
      <c r="ABA180" s="1531"/>
      <c r="ABB180" s="1531"/>
      <c r="ABC180" s="1531"/>
      <c r="ABD180" s="1531"/>
      <c r="ABE180" s="1531"/>
      <c r="ABF180" s="1531"/>
      <c r="ABG180" s="1531"/>
      <c r="ABH180" s="1531"/>
      <c r="ABI180" s="1531"/>
      <c r="ABJ180" s="1531"/>
      <c r="ABK180" s="1531"/>
      <c r="ABL180" s="1531"/>
      <c r="ABM180" s="1531"/>
      <c r="ABN180" s="1531"/>
      <c r="ABO180" s="1531"/>
      <c r="ABP180" s="1531"/>
      <c r="ABQ180" s="1531"/>
      <c r="ABR180" s="1531"/>
      <c r="ABS180" s="1531"/>
      <c r="ABT180" s="1531"/>
      <c r="ABU180" s="1531"/>
      <c r="ABV180" s="1531"/>
      <c r="ABW180" s="1531"/>
      <c r="ABX180" s="1531"/>
      <c r="ABY180" s="1531"/>
      <c r="ABZ180" s="1531"/>
      <c r="ACA180" s="1531"/>
      <c r="ACB180" s="1531"/>
      <c r="ACC180" s="1531"/>
      <c r="ACD180" s="1531"/>
      <c r="ACE180" s="1531"/>
      <c r="ACF180" s="1531"/>
      <c r="ACG180" s="1531"/>
      <c r="ACH180" s="1531"/>
      <c r="ACI180" s="1531"/>
      <c r="ACJ180" s="1531"/>
      <c r="ACK180" s="1531"/>
      <c r="ACL180" s="1531"/>
      <c r="ACM180" s="1531"/>
      <c r="ACN180" s="1531"/>
      <c r="ACO180" s="1531"/>
      <c r="ACP180" s="1531"/>
      <c r="ACQ180" s="1531"/>
      <c r="ACR180" s="1531"/>
      <c r="ACS180" s="1531"/>
      <c r="ACT180" s="1531"/>
      <c r="ACU180" s="1531"/>
      <c r="ACV180" s="1531"/>
      <c r="ACW180" s="1531"/>
      <c r="ACX180" s="1531"/>
      <c r="ACY180" s="1531"/>
      <c r="ACZ180" s="1531"/>
      <c r="ADA180" s="1531"/>
      <c r="ADB180" s="1531"/>
      <c r="ADC180" s="1531"/>
      <c r="ADD180" s="1531"/>
      <c r="ADE180" s="1531"/>
      <c r="ADF180" s="1531"/>
      <c r="ADG180" s="1531"/>
      <c r="ADH180" s="1531"/>
      <c r="ADI180" s="1531"/>
      <c r="ADJ180" s="1531"/>
      <c r="ADK180" s="1531"/>
      <c r="ADL180" s="1531"/>
      <c r="ADM180" s="1531"/>
      <c r="ADN180" s="1531"/>
      <c r="ADO180" s="1531"/>
      <c r="ADP180" s="1531"/>
      <c r="ADQ180" s="1531"/>
      <c r="ADR180" s="1531"/>
      <c r="ADS180" s="1531"/>
      <c r="ADT180" s="1531"/>
      <c r="ADU180" s="1531"/>
      <c r="ADV180" s="1531"/>
      <c r="ADW180" s="1531"/>
      <c r="ADX180" s="1531"/>
      <c r="ADY180" s="1531"/>
      <c r="ADZ180" s="1531"/>
      <c r="AEA180" s="1531"/>
      <c r="AEB180" s="1531"/>
      <c r="AEC180" s="1531"/>
      <c r="AED180" s="1531"/>
      <c r="AEE180" s="1531"/>
      <c r="AEF180" s="1531"/>
      <c r="AEG180" s="1531"/>
      <c r="AEH180" s="1531"/>
      <c r="AEI180" s="1531"/>
      <c r="AEJ180" s="1531"/>
      <c r="AEK180" s="1531"/>
      <c r="AEL180" s="1531"/>
      <c r="AEM180" s="1531"/>
      <c r="AEN180" s="1531"/>
      <c r="AEO180" s="1531"/>
      <c r="AEP180" s="1531"/>
      <c r="AEQ180" s="1531"/>
      <c r="AER180" s="1531"/>
      <c r="AES180" s="1531"/>
      <c r="AET180" s="1531"/>
      <c r="AEU180" s="1531"/>
      <c r="AEV180" s="1531"/>
      <c r="AEW180" s="1531"/>
      <c r="AEX180" s="1531"/>
      <c r="AEY180" s="1531"/>
      <c r="AEZ180" s="1531"/>
      <c r="AFA180" s="1531"/>
      <c r="AFB180" s="1531"/>
      <c r="AFC180" s="1531"/>
      <c r="AFD180" s="1531"/>
      <c r="AFE180" s="1531"/>
      <c r="AFF180" s="1531"/>
      <c r="AFG180" s="1531"/>
      <c r="AFH180" s="1531"/>
      <c r="AFI180" s="1531"/>
      <c r="AFJ180" s="1531"/>
      <c r="AFK180" s="1531"/>
      <c r="AFL180" s="1531"/>
      <c r="AFM180" s="1531"/>
      <c r="AFN180" s="1531"/>
      <c r="AFO180" s="1531"/>
      <c r="AFP180" s="1531"/>
      <c r="AFQ180" s="1531"/>
      <c r="AFR180" s="1531"/>
      <c r="AFS180" s="1531"/>
      <c r="AFT180" s="1531"/>
      <c r="AFU180" s="1531"/>
      <c r="AFV180" s="1531"/>
      <c r="AFW180" s="1531"/>
      <c r="AFX180" s="1531"/>
      <c r="AFY180" s="1531"/>
      <c r="AFZ180" s="1531"/>
      <c r="AGA180" s="1531"/>
      <c r="AGB180" s="1531"/>
      <c r="AGC180" s="1531"/>
      <c r="AGD180" s="1531"/>
      <c r="AGE180" s="1531"/>
      <c r="AGF180" s="1531"/>
      <c r="AGG180" s="1531"/>
      <c r="AGH180" s="1531"/>
      <c r="AGI180" s="1531"/>
      <c r="AGJ180" s="1531"/>
      <c r="AGK180" s="1531"/>
      <c r="AGL180" s="1531"/>
      <c r="AGM180" s="1531"/>
      <c r="AGN180" s="1531"/>
      <c r="AGO180" s="1531"/>
      <c r="AGP180" s="1531"/>
      <c r="AGQ180" s="1531"/>
      <c r="AGR180" s="1531"/>
      <c r="AGS180" s="1531"/>
      <c r="AGT180" s="1531"/>
      <c r="AGU180" s="1531"/>
      <c r="AGV180" s="1531"/>
      <c r="AGW180" s="1531"/>
      <c r="AGX180" s="1531"/>
      <c r="AGY180" s="1531"/>
      <c r="AGZ180" s="1531"/>
      <c r="AHA180" s="1531"/>
      <c r="AHB180" s="1531"/>
      <c r="AHC180" s="1531"/>
      <c r="AHD180" s="1531"/>
      <c r="AHE180" s="1531"/>
      <c r="AHF180" s="1531"/>
      <c r="AHG180" s="1531"/>
      <c r="AHH180" s="1531"/>
      <c r="AHI180" s="1531"/>
      <c r="AHJ180" s="1531"/>
      <c r="AHK180" s="1531"/>
      <c r="AHL180" s="1531"/>
      <c r="AHM180" s="1531"/>
      <c r="AHN180" s="1531"/>
      <c r="AHO180" s="1531"/>
      <c r="AHP180" s="1531"/>
      <c r="AHQ180" s="1531"/>
      <c r="AHR180" s="1531"/>
      <c r="AHS180" s="1531"/>
      <c r="AHT180" s="1531"/>
      <c r="AHU180" s="1531"/>
      <c r="AHV180" s="1531"/>
      <c r="AHW180" s="1531"/>
      <c r="AHX180" s="1531"/>
      <c r="AHY180" s="1531"/>
      <c r="AHZ180" s="1531"/>
      <c r="AIA180" s="1531"/>
      <c r="AIB180" s="1531"/>
      <c r="AIC180" s="1531"/>
      <c r="AID180" s="1531"/>
      <c r="AIE180" s="1531"/>
      <c r="AIF180" s="1531"/>
      <c r="AIG180" s="1531"/>
      <c r="AIH180" s="1531"/>
      <c r="AII180" s="1531"/>
      <c r="AIJ180" s="1531"/>
      <c r="AIK180" s="1531"/>
      <c r="AIL180" s="1531"/>
      <c r="AIM180" s="1531"/>
      <c r="AIN180" s="1531"/>
      <c r="AIO180" s="1531"/>
      <c r="AIP180" s="1531"/>
      <c r="AIQ180" s="1531"/>
      <c r="AIR180" s="1531"/>
      <c r="AIS180" s="1531"/>
      <c r="AIT180" s="1531"/>
      <c r="AIU180" s="1531"/>
      <c r="AIV180" s="1531"/>
      <c r="AIW180" s="1531"/>
      <c r="AIX180" s="1531"/>
      <c r="AIY180" s="1531"/>
      <c r="AIZ180" s="1531"/>
      <c r="AJA180" s="1531"/>
      <c r="AJB180" s="1531"/>
      <c r="AJC180" s="1531"/>
      <c r="AJD180" s="1531"/>
      <c r="AJE180" s="1531"/>
      <c r="AJF180" s="1531"/>
      <c r="AJG180" s="1531"/>
      <c r="AJH180" s="1531"/>
      <c r="AJI180" s="1531"/>
      <c r="AJJ180" s="1531"/>
      <c r="AJK180" s="1531"/>
      <c r="AJL180" s="1531"/>
      <c r="AJM180" s="1531"/>
      <c r="AJN180" s="1531"/>
      <c r="AJO180" s="1531"/>
      <c r="AJP180" s="1531"/>
      <c r="AJQ180" s="1531"/>
      <c r="AJR180" s="1531"/>
      <c r="AJS180" s="1531"/>
      <c r="AJT180" s="1531"/>
      <c r="AJU180" s="1531"/>
      <c r="AJV180" s="1531"/>
      <c r="AJW180" s="1531"/>
      <c r="AJX180" s="1531"/>
      <c r="AJY180" s="1531"/>
      <c r="AJZ180" s="1531"/>
      <c r="AKA180" s="1531"/>
      <c r="AKB180" s="1531"/>
      <c r="AKC180" s="1531"/>
      <c r="AKD180" s="1531"/>
      <c r="AKE180" s="1531"/>
      <c r="AKF180" s="1531"/>
      <c r="AKG180" s="1531"/>
      <c r="AKH180" s="1531"/>
      <c r="AKI180" s="1531"/>
      <c r="AKJ180" s="1531"/>
      <c r="AKK180" s="1531"/>
      <c r="AKL180" s="1531"/>
      <c r="AKM180" s="1531"/>
      <c r="AKN180" s="1531"/>
      <c r="AKO180" s="1531"/>
      <c r="AKP180" s="1531"/>
      <c r="AKQ180" s="1531"/>
      <c r="AKR180" s="1531"/>
      <c r="AKS180" s="1531"/>
      <c r="AKT180" s="1531"/>
      <c r="AKU180" s="1531"/>
      <c r="AKV180" s="1531"/>
      <c r="AKW180" s="1531"/>
      <c r="AKX180" s="1531"/>
      <c r="AKY180" s="1531"/>
      <c r="AKZ180" s="1531"/>
      <c r="ALA180" s="1531"/>
      <c r="ALB180" s="1531"/>
      <c r="ALC180" s="1531"/>
      <c r="ALD180" s="1531"/>
      <c r="ALE180" s="1531"/>
      <c r="ALF180" s="1531"/>
      <c r="ALG180" s="1531"/>
      <c r="ALH180" s="1531"/>
      <c r="ALI180" s="1531"/>
      <c r="ALJ180" s="1531"/>
      <c r="ALK180" s="1531"/>
      <c r="ALL180" s="1531"/>
      <c r="ALM180" s="1531"/>
      <c r="ALN180" s="1531"/>
      <c r="ALO180" s="1531"/>
      <c r="ALP180" s="1531"/>
      <c r="ALQ180" s="1531"/>
      <c r="ALR180" s="1531"/>
      <c r="ALS180" s="1531"/>
      <c r="ALT180" s="1531"/>
      <c r="ALU180" s="1531"/>
      <c r="ALV180" s="1531"/>
      <c r="ALW180" s="1531"/>
      <c r="ALX180" s="1531"/>
      <c r="ALY180" s="1531"/>
      <c r="ALZ180" s="1531"/>
      <c r="AMA180" s="1531"/>
      <c r="AMB180" s="1531"/>
      <c r="AMC180" s="1531"/>
      <c r="AMD180" s="1531"/>
      <c r="AME180" s="1531"/>
      <c r="AMF180" s="1531"/>
      <c r="AMG180" s="1531"/>
      <c r="AMH180" s="1531"/>
      <c r="AMI180" s="1531"/>
      <c r="AMJ180" s="1531"/>
      <c r="AMK180" s="1531"/>
      <c r="AML180" s="1531"/>
      <c r="AMM180" s="1531"/>
      <c r="AMN180" s="1531"/>
      <c r="AMO180" s="1531"/>
      <c r="AMP180" s="1531"/>
      <c r="AMQ180" s="1531"/>
      <c r="AMR180" s="1531"/>
      <c r="AMS180" s="1531"/>
      <c r="AMT180" s="1531"/>
      <c r="AMU180" s="1531"/>
      <c r="AMV180" s="1531"/>
      <c r="AMW180" s="1531"/>
      <c r="AMX180" s="1531"/>
      <c r="AMY180" s="1531"/>
      <c r="AMZ180" s="1531"/>
      <c r="ANA180" s="1531"/>
      <c r="ANB180" s="1531"/>
      <c r="ANC180" s="1531"/>
      <c r="AND180" s="1531"/>
      <c r="ANE180" s="1531"/>
      <c r="ANF180" s="1531"/>
      <c r="ANG180" s="1531"/>
      <c r="ANH180" s="1531"/>
      <c r="ANI180" s="1531"/>
      <c r="ANJ180" s="1531"/>
      <c r="ANK180" s="1531"/>
      <c r="ANL180" s="1531"/>
      <c r="ANM180" s="1531"/>
      <c r="ANN180" s="1531"/>
      <c r="ANO180" s="1531"/>
      <c r="ANP180" s="1531"/>
      <c r="ANQ180" s="1531"/>
      <c r="ANR180" s="1531"/>
      <c r="ANS180" s="1531"/>
      <c r="ANT180" s="1531"/>
      <c r="ANU180" s="1531"/>
      <c r="ANV180" s="1531"/>
      <c r="ANW180" s="1531"/>
      <c r="ANX180" s="1531"/>
      <c r="ANY180" s="1531"/>
      <c r="ANZ180" s="1531"/>
      <c r="AOA180" s="1531"/>
      <c r="AOB180" s="1531"/>
      <c r="AOC180" s="1531"/>
      <c r="AOD180" s="1531"/>
      <c r="AOE180" s="1531"/>
      <c r="AOF180" s="1531"/>
      <c r="AOG180" s="1531"/>
      <c r="AOH180" s="1531"/>
      <c r="AOI180" s="1531"/>
      <c r="AOJ180" s="1531"/>
      <c r="AOK180" s="1531"/>
      <c r="AOL180" s="1531"/>
      <c r="AOM180" s="1531"/>
      <c r="AON180" s="1531"/>
      <c r="AOO180" s="1531"/>
      <c r="AOP180" s="1531"/>
      <c r="AOQ180" s="1531"/>
      <c r="AOR180" s="1531"/>
      <c r="AOS180" s="1531"/>
      <c r="AOT180" s="1531"/>
      <c r="AOU180" s="1531"/>
      <c r="AOV180" s="1531"/>
      <c r="AOW180" s="1531"/>
      <c r="AOX180" s="1531"/>
      <c r="AOY180" s="1531"/>
      <c r="AOZ180" s="1531"/>
      <c r="APA180" s="1531"/>
      <c r="APB180" s="1531"/>
      <c r="APC180" s="1531"/>
      <c r="APD180" s="1531"/>
      <c r="APE180" s="1531"/>
      <c r="APF180" s="1531"/>
      <c r="APG180" s="1531"/>
      <c r="APH180" s="1531"/>
      <c r="API180" s="1531"/>
      <c r="APJ180" s="1531"/>
      <c r="APK180" s="1531"/>
      <c r="APL180" s="1531"/>
      <c r="APM180" s="1531"/>
      <c r="APN180" s="1531"/>
      <c r="APO180" s="1531"/>
      <c r="APP180" s="1531"/>
      <c r="APQ180" s="1531"/>
      <c r="APR180" s="1531"/>
      <c r="APS180" s="1531"/>
      <c r="APT180" s="1531"/>
      <c r="APU180" s="1531"/>
      <c r="APV180" s="1531"/>
      <c r="APW180" s="1531"/>
      <c r="APX180" s="1531"/>
      <c r="APY180" s="1531"/>
      <c r="APZ180" s="1531"/>
      <c r="AQA180" s="1531"/>
      <c r="AQB180" s="1531"/>
      <c r="AQC180" s="1531"/>
      <c r="AQD180" s="1531"/>
      <c r="AQE180" s="1531"/>
      <c r="AQF180" s="1531"/>
      <c r="AQG180" s="1531"/>
      <c r="AQH180" s="1531"/>
      <c r="AQI180" s="1531"/>
      <c r="AQJ180" s="1531"/>
      <c r="AQK180" s="1531"/>
      <c r="AQL180" s="1531"/>
      <c r="AQM180" s="1531"/>
      <c r="AQN180" s="1531"/>
      <c r="AQO180" s="1531"/>
      <c r="AQP180" s="1531"/>
      <c r="AQQ180" s="1531"/>
      <c r="AQR180" s="1531"/>
      <c r="AQS180" s="1531"/>
      <c r="AQT180" s="1531"/>
      <c r="AQU180" s="1531"/>
      <c r="AQV180" s="1531"/>
      <c r="AQW180" s="1531"/>
      <c r="AQX180" s="1531"/>
      <c r="AQY180" s="1531"/>
      <c r="AQZ180" s="1531"/>
      <c r="ARA180" s="1531"/>
      <c r="ARB180" s="1531"/>
      <c r="ARC180" s="1531"/>
      <c r="ARD180" s="1531"/>
      <c r="ARE180" s="1531"/>
      <c r="ARF180" s="1531"/>
      <c r="ARG180" s="1531"/>
      <c r="ARH180" s="1531"/>
      <c r="ARI180" s="1531"/>
      <c r="ARJ180" s="1531"/>
      <c r="ARK180" s="1531"/>
      <c r="ARL180" s="1531"/>
      <c r="ARM180" s="1531"/>
      <c r="ARN180" s="1531"/>
      <c r="ARO180" s="1531"/>
      <c r="ARP180" s="1531"/>
      <c r="ARQ180" s="1531"/>
      <c r="ARR180" s="1531"/>
      <c r="ARS180" s="1531"/>
      <c r="ART180" s="1531"/>
      <c r="ARU180" s="1531"/>
      <c r="ARV180" s="1531"/>
      <c r="ARW180" s="1531"/>
      <c r="ARX180" s="1531"/>
      <c r="ARY180" s="1531"/>
      <c r="ARZ180" s="1531"/>
      <c r="ASA180" s="1531"/>
      <c r="ASB180" s="1531"/>
      <c r="ASC180" s="1531"/>
      <c r="ASD180" s="1531"/>
      <c r="ASE180" s="1531"/>
      <c r="ASF180" s="1531"/>
      <c r="ASG180" s="1531"/>
      <c r="ASH180" s="1531"/>
      <c r="ASI180" s="1531"/>
      <c r="ASJ180" s="1531"/>
      <c r="ASK180" s="1531"/>
      <c r="ASL180" s="1531"/>
      <c r="ASM180" s="1531"/>
      <c r="ASN180" s="1531"/>
      <c r="ASO180" s="1531"/>
      <c r="ASP180" s="1531"/>
      <c r="ASQ180" s="1531"/>
      <c r="ASR180" s="1531"/>
      <c r="ASS180" s="1531"/>
      <c r="AST180" s="1531"/>
      <c r="ASU180" s="1531"/>
      <c r="ASV180" s="1531"/>
      <c r="ASW180" s="1531"/>
      <c r="ASX180" s="1531"/>
      <c r="ASY180" s="1531"/>
      <c r="ASZ180" s="1531"/>
      <c r="ATA180" s="1531"/>
      <c r="ATB180" s="1531"/>
      <c r="ATC180" s="1531"/>
      <c r="ATD180" s="1531"/>
      <c r="ATE180" s="1531"/>
      <c r="ATF180" s="1531"/>
      <c r="ATG180" s="1531"/>
      <c r="ATH180" s="1531"/>
      <c r="ATI180" s="1531"/>
      <c r="ATJ180" s="1531"/>
      <c r="ATK180" s="1531"/>
      <c r="ATL180" s="1531"/>
      <c r="ATM180" s="1531"/>
      <c r="ATN180" s="1531"/>
      <c r="ATO180" s="1531"/>
      <c r="ATP180" s="1531"/>
      <c r="ATQ180" s="1531"/>
      <c r="ATR180" s="1531"/>
      <c r="ATS180" s="1531"/>
      <c r="ATT180" s="1531"/>
      <c r="ATU180" s="1531"/>
      <c r="ATV180" s="1531"/>
      <c r="ATW180" s="1531"/>
      <c r="ATX180" s="1531"/>
      <c r="ATY180" s="1531"/>
      <c r="ATZ180" s="1531"/>
      <c r="AUA180" s="1531"/>
      <c r="AUB180" s="1531"/>
      <c r="AUC180" s="1531"/>
      <c r="AUD180" s="1531"/>
      <c r="AUE180" s="1531"/>
      <c r="AUF180" s="1531"/>
      <c r="AUG180" s="1531"/>
      <c r="AUH180" s="1531"/>
      <c r="AUI180" s="1531"/>
    </row>
    <row r="181" spans="1:1231" s="1406" customFormat="1" ht="31.75" customHeight="1" x14ac:dyDescent="0.75">
      <c r="A181" s="1571"/>
      <c r="B181" s="1571"/>
      <c r="C181" s="1571"/>
      <c r="D181" s="1572"/>
      <c r="E181" s="1663"/>
      <c r="F181" s="1663"/>
      <c r="G181" s="1479"/>
      <c r="H181" s="1479"/>
      <c r="I181" s="1640"/>
      <c r="J181" s="1640"/>
      <c r="K181" s="1640"/>
      <c r="L181" s="1640"/>
      <c r="M181" s="1577"/>
      <c r="N181" s="1640"/>
      <c r="O181" s="1430"/>
      <c r="P181" s="618"/>
      <c r="Q181" s="618"/>
      <c r="R181" s="1430"/>
      <c r="S181" s="1430"/>
      <c r="T181" s="1430"/>
      <c r="U181" s="1430"/>
      <c r="V181" s="1430"/>
      <c r="W181" s="1581"/>
      <c r="Y181" s="618"/>
      <c r="Z181" s="618"/>
      <c r="AA181" s="1434"/>
      <c r="AB181" s="618"/>
      <c r="AC181" s="618"/>
      <c r="AD181" s="1412"/>
      <c r="AE181" s="1412"/>
      <c r="AF181" s="1412"/>
      <c r="AL181" s="1413"/>
      <c r="AN181" s="1487"/>
      <c r="AO181" s="1487"/>
      <c r="AP181" s="1531"/>
      <c r="AQ181" s="1531"/>
      <c r="AR181" s="1531"/>
      <c r="AS181" s="1531"/>
      <c r="AT181" s="1531"/>
      <c r="AU181" s="1531"/>
      <c r="AV181" s="1531"/>
      <c r="AW181" s="1531"/>
      <c r="AX181" s="1531"/>
      <c r="AY181" s="1531"/>
      <c r="AZ181" s="1531"/>
      <c r="BA181" s="1531"/>
      <c r="BB181" s="1531"/>
      <c r="BC181" s="1531"/>
      <c r="BD181" s="1531"/>
      <c r="BE181" s="1531"/>
      <c r="BF181" s="1531"/>
      <c r="BG181" s="1531"/>
      <c r="BH181" s="1531"/>
      <c r="BI181" s="1531"/>
      <c r="BJ181" s="1531"/>
      <c r="BK181" s="1531"/>
      <c r="BL181" s="1531"/>
      <c r="BM181" s="1531"/>
      <c r="BN181" s="1531"/>
      <c r="BO181" s="1531"/>
      <c r="BP181" s="1531"/>
      <c r="BQ181" s="1531"/>
      <c r="BR181" s="1531"/>
      <c r="BS181" s="1531"/>
      <c r="BT181" s="1531"/>
      <c r="BU181" s="1531"/>
      <c r="BV181" s="1531"/>
      <c r="BW181" s="1531"/>
      <c r="BX181" s="1531"/>
      <c r="BY181" s="1531"/>
      <c r="BZ181" s="1531"/>
      <c r="CA181" s="1531"/>
      <c r="CB181" s="1531"/>
      <c r="CC181" s="1531"/>
      <c r="CD181" s="1531"/>
      <c r="CE181" s="1531"/>
      <c r="CF181" s="1531"/>
      <c r="CG181" s="1531"/>
      <c r="CH181" s="1531"/>
      <c r="CI181" s="1531"/>
      <c r="CJ181" s="1531"/>
      <c r="CK181" s="1531"/>
      <c r="CL181" s="1531"/>
      <c r="CM181" s="1531"/>
      <c r="CN181" s="1531"/>
      <c r="CO181" s="1531"/>
      <c r="CP181" s="1531"/>
      <c r="CQ181" s="1531"/>
      <c r="CR181" s="1531"/>
      <c r="CS181" s="1531"/>
      <c r="CT181" s="1531"/>
      <c r="CU181" s="1531"/>
      <c r="CV181" s="1531"/>
      <c r="CW181" s="1531"/>
      <c r="CX181" s="1531"/>
      <c r="CY181" s="1531"/>
      <c r="CZ181" s="1531"/>
      <c r="DA181" s="1531"/>
      <c r="DB181" s="1531"/>
      <c r="DC181" s="1531"/>
      <c r="DD181" s="1531"/>
      <c r="DE181" s="1531"/>
      <c r="DF181" s="1531"/>
      <c r="DG181" s="1531"/>
      <c r="DH181" s="1531"/>
      <c r="DI181" s="1531"/>
      <c r="DJ181" s="1531"/>
      <c r="DK181" s="1531"/>
      <c r="DL181" s="1531"/>
      <c r="DM181" s="1531"/>
      <c r="DN181" s="1531"/>
      <c r="DO181" s="1531"/>
      <c r="DP181" s="1531"/>
      <c r="DQ181" s="1531"/>
      <c r="DR181" s="1531"/>
      <c r="DS181" s="1531"/>
      <c r="DT181" s="1531"/>
      <c r="DU181" s="1531"/>
      <c r="DV181" s="1531"/>
      <c r="DW181" s="1531"/>
      <c r="DX181" s="1531"/>
      <c r="DY181" s="1531"/>
      <c r="DZ181" s="1531"/>
      <c r="EA181" s="1531"/>
      <c r="EB181" s="1531"/>
      <c r="EC181" s="1531"/>
      <c r="ED181" s="1531"/>
      <c r="EE181" s="1531"/>
      <c r="EF181" s="1531"/>
      <c r="EG181" s="1531"/>
      <c r="EH181" s="1531"/>
      <c r="EI181" s="1531"/>
      <c r="EJ181" s="1531"/>
      <c r="EK181" s="1531"/>
      <c r="EL181" s="1531"/>
      <c r="EM181" s="1531"/>
      <c r="EN181" s="1531"/>
      <c r="EO181" s="1531"/>
      <c r="EP181" s="1531"/>
      <c r="EQ181" s="1531"/>
      <c r="ER181" s="1531"/>
      <c r="ES181" s="1531"/>
      <c r="ET181" s="1531"/>
      <c r="EU181" s="1531"/>
      <c r="EV181" s="1531"/>
      <c r="EW181" s="1531"/>
      <c r="EX181" s="1531"/>
      <c r="EY181" s="1531"/>
      <c r="EZ181" s="1531"/>
      <c r="FA181" s="1531"/>
      <c r="FB181" s="1531"/>
      <c r="FC181" s="1531"/>
      <c r="FD181" s="1531"/>
      <c r="FE181" s="1531"/>
      <c r="FF181" s="1531"/>
      <c r="FG181" s="1531"/>
      <c r="FH181" s="1531"/>
      <c r="FI181" s="1531"/>
      <c r="FJ181" s="1531"/>
      <c r="FK181" s="1531"/>
      <c r="FL181" s="1531"/>
      <c r="FM181" s="1531"/>
      <c r="FN181" s="1531"/>
      <c r="FO181" s="1531"/>
      <c r="FP181" s="1531"/>
      <c r="FQ181" s="1531"/>
      <c r="FR181" s="1531"/>
      <c r="FS181" s="1531"/>
      <c r="FT181" s="1531"/>
      <c r="FU181" s="1531"/>
      <c r="FV181" s="1531"/>
      <c r="FW181" s="1531"/>
      <c r="FX181" s="1531"/>
      <c r="FY181" s="1531"/>
      <c r="FZ181" s="1531"/>
      <c r="GA181" s="1531"/>
      <c r="GB181" s="1531"/>
      <c r="GC181" s="1531"/>
      <c r="GD181" s="1531"/>
      <c r="GE181" s="1531"/>
      <c r="GF181" s="1531"/>
      <c r="GG181" s="1531"/>
      <c r="GH181" s="1531"/>
      <c r="GI181" s="1531"/>
      <c r="GJ181" s="1531"/>
      <c r="GK181" s="1531"/>
      <c r="GL181" s="1531"/>
      <c r="GM181" s="1531"/>
      <c r="GN181" s="1531"/>
      <c r="GO181" s="1531"/>
      <c r="GP181" s="1531"/>
      <c r="GQ181" s="1531"/>
      <c r="GR181" s="1531"/>
      <c r="GS181" s="1531"/>
      <c r="GT181" s="1531"/>
      <c r="GU181" s="1531"/>
      <c r="GV181" s="1531"/>
      <c r="GW181" s="1531"/>
      <c r="GX181" s="1531"/>
      <c r="GY181" s="1531"/>
      <c r="GZ181" s="1531"/>
      <c r="HA181" s="1531"/>
      <c r="HB181" s="1531"/>
      <c r="HC181" s="1531"/>
      <c r="HD181" s="1531"/>
      <c r="HE181" s="1531"/>
      <c r="HF181" s="1531"/>
      <c r="HG181" s="1531"/>
      <c r="HH181" s="1531"/>
      <c r="HI181" s="1531"/>
      <c r="HJ181" s="1531"/>
      <c r="HK181" s="1531"/>
      <c r="HL181" s="1531"/>
      <c r="HM181" s="1531"/>
      <c r="HN181" s="1531"/>
      <c r="HO181" s="1531"/>
      <c r="HP181" s="1531"/>
      <c r="HQ181" s="1531"/>
      <c r="HR181" s="1531"/>
      <c r="HS181" s="1531"/>
      <c r="HT181" s="1531"/>
      <c r="HU181" s="1531"/>
      <c r="HV181" s="1531"/>
      <c r="HW181" s="1531"/>
      <c r="HX181" s="1531"/>
      <c r="HY181" s="1531"/>
      <c r="HZ181" s="1531"/>
      <c r="IA181" s="1531"/>
      <c r="IB181" s="1531"/>
      <c r="IC181" s="1531"/>
      <c r="ID181" s="1531"/>
      <c r="IE181" s="1531"/>
      <c r="IF181" s="1531"/>
      <c r="IG181" s="1531"/>
      <c r="IH181" s="1531"/>
      <c r="II181" s="1531"/>
      <c r="IJ181" s="1531"/>
      <c r="IK181" s="1531"/>
      <c r="IL181" s="1531"/>
      <c r="IM181" s="1531"/>
      <c r="IN181" s="1531"/>
      <c r="IO181" s="1531"/>
      <c r="IP181" s="1531"/>
      <c r="IQ181" s="1531"/>
      <c r="IR181" s="1531"/>
      <c r="IS181" s="1531"/>
      <c r="IT181" s="1531"/>
      <c r="IU181" s="1531"/>
      <c r="IV181" s="1531"/>
      <c r="IW181" s="1531"/>
      <c r="IX181" s="1531"/>
      <c r="IY181" s="1531"/>
      <c r="IZ181" s="1531"/>
      <c r="JA181" s="1531"/>
      <c r="JB181" s="1531"/>
      <c r="JC181" s="1531"/>
      <c r="JD181" s="1531"/>
      <c r="JE181" s="1531"/>
      <c r="JF181" s="1531"/>
      <c r="JG181" s="1531"/>
      <c r="JH181" s="1531"/>
      <c r="JI181" s="1531"/>
      <c r="JJ181" s="1531"/>
      <c r="JK181" s="1531"/>
      <c r="JL181" s="1531"/>
      <c r="JM181" s="1531"/>
      <c r="JN181" s="1531"/>
      <c r="JO181" s="1531"/>
      <c r="JP181" s="1531"/>
      <c r="JQ181" s="1531"/>
      <c r="JR181" s="1531"/>
      <c r="JS181" s="1531"/>
      <c r="JT181" s="1531"/>
      <c r="JU181" s="1531"/>
      <c r="JV181" s="1531"/>
      <c r="JW181" s="1531"/>
      <c r="JX181" s="1531"/>
      <c r="JY181" s="1531"/>
      <c r="JZ181" s="1531"/>
      <c r="KA181" s="1531"/>
      <c r="KB181" s="1531"/>
      <c r="KC181" s="1531"/>
      <c r="KD181" s="1531"/>
      <c r="KE181" s="1531"/>
      <c r="KF181" s="1531"/>
      <c r="KG181" s="1531"/>
      <c r="KH181" s="1531"/>
      <c r="KI181" s="1531"/>
      <c r="KJ181" s="1531"/>
      <c r="KK181" s="1531"/>
      <c r="KL181" s="1531"/>
      <c r="KM181" s="1531"/>
      <c r="KN181" s="1531"/>
      <c r="KO181" s="1531"/>
      <c r="KP181" s="1531"/>
      <c r="KQ181" s="1531"/>
      <c r="KR181" s="1531"/>
      <c r="KS181" s="1531"/>
      <c r="KT181" s="1531"/>
      <c r="KU181" s="1531"/>
      <c r="KV181" s="1531"/>
      <c r="KW181" s="1531"/>
      <c r="KX181" s="1531"/>
      <c r="KY181" s="1531"/>
      <c r="KZ181" s="1531"/>
      <c r="LA181" s="1531"/>
      <c r="LB181" s="1531"/>
      <c r="LC181" s="1531"/>
      <c r="LD181" s="1531"/>
      <c r="LE181" s="1531"/>
      <c r="LF181" s="1531"/>
      <c r="LG181" s="1531"/>
      <c r="LH181" s="1531"/>
      <c r="LI181" s="1531"/>
      <c r="LJ181" s="1531"/>
      <c r="LK181" s="1531"/>
      <c r="LL181" s="1531"/>
      <c r="LM181" s="1531"/>
      <c r="LN181" s="1531"/>
      <c r="LO181" s="1531"/>
      <c r="LP181" s="1531"/>
      <c r="LQ181" s="1531"/>
      <c r="LR181" s="1531"/>
      <c r="LS181" s="1531"/>
      <c r="LT181" s="1531"/>
      <c r="LU181" s="1531"/>
      <c r="LV181" s="1531"/>
      <c r="LW181" s="1531"/>
      <c r="LX181" s="1531"/>
      <c r="LY181" s="1531"/>
      <c r="LZ181" s="1531"/>
      <c r="MA181" s="1531"/>
      <c r="MB181" s="1531"/>
      <c r="MC181" s="1531"/>
      <c r="MD181" s="1531"/>
      <c r="ME181" s="1531"/>
      <c r="MF181" s="1531"/>
      <c r="MG181" s="1531"/>
      <c r="MH181" s="1531"/>
      <c r="MI181" s="1531"/>
      <c r="MJ181" s="1531"/>
      <c r="MK181" s="1531"/>
      <c r="ML181" s="1531"/>
      <c r="MM181" s="1531"/>
      <c r="MN181" s="1531"/>
      <c r="MO181" s="1531"/>
      <c r="MP181" s="1531"/>
      <c r="MQ181" s="1531"/>
      <c r="MR181" s="1531"/>
      <c r="MS181" s="1531"/>
      <c r="MT181" s="1531"/>
      <c r="MU181" s="1531"/>
      <c r="MV181" s="1531"/>
      <c r="MW181" s="1531"/>
      <c r="MX181" s="1531"/>
      <c r="MY181" s="1531"/>
      <c r="MZ181" s="1531"/>
      <c r="NA181" s="1531"/>
      <c r="NB181" s="1531"/>
      <c r="NC181" s="1531"/>
      <c r="ND181" s="1531"/>
      <c r="NE181" s="1531"/>
      <c r="NF181" s="1531"/>
      <c r="NG181" s="1531"/>
      <c r="NH181" s="1531"/>
      <c r="NI181" s="1531"/>
      <c r="NJ181" s="1531"/>
      <c r="NK181" s="1531"/>
      <c r="NL181" s="1531"/>
      <c r="NM181" s="1531"/>
      <c r="NN181" s="1531"/>
      <c r="NO181" s="1531"/>
      <c r="NP181" s="1531"/>
      <c r="NQ181" s="1531"/>
      <c r="NR181" s="1531"/>
      <c r="NS181" s="1531"/>
      <c r="NT181" s="1531"/>
      <c r="NU181" s="1531"/>
      <c r="NV181" s="1531"/>
      <c r="NW181" s="1531"/>
      <c r="NX181" s="1531"/>
      <c r="NY181" s="1531"/>
      <c r="NZ181" s="1531"/>
      <c r="OA181" s="1531"/>
      <c r="OB181" s="1531"/>
      <c r="OC181" s="1531"/>
      <c r="OD181" s="1531"/>
      <c r="OE181" s="1531"/>
      <c r="OF181" s="1531"/>
      <c r="OG181" s="1531"/>
      <c r="OH181" s="1531"/>
      <c r="OI181" s="1531"/>
      <c r="OJ181" s="1531"/>
      <c r="OK181" s="1531"/>
      <c r="OL181" s="1531"/>
      <c r="OM181" s="1531"/>
      <c r="ON181" s="1531"/>
      <c r="OO181" s="1531"/>
      <c r="OP181" s="1531"/>
      <c r="OQ181" s="1531"/>
      <c r="OR181" s="1531"/>
      <c r="OS181" s="1531"/>
      <c r="OT181" s="1531"/>
      <c r="OU181" s="1531"/>
      <c r="OV181" s="1531"/>
      <c r="OW181" s="1531"/>
      <c r="OX181" s="1531"/>
      <c r="OY181" s="1531"/>
      <c r="OZ181" s="1531"/>
      <c r="PA181" s="1531"/>
      <c r="PB181" s="1531"/>
      <c r="PC181" s="1531"/>
      <c r="PD181" s="1531"/>
      <c r="PE181" s="1531"/>
      <c r="PF181" s="1531"/>
      <c r="PG181" s="1531"/>
      <c r="PH181" s="1531"/>
      <c r="PI181" s="1531"/>
      <c r="PJ181" s="1531"/>
      <c r="PK181" s="1531"/>
      <c r="PL181" s="1531"/>
      <c r="PM181" s="1531"/>
      <c r="PN181" s="1531"/>
      <c r="PO181" s="1531"/>
      <c r="PP181" s="1531"/>
      <c r="PQ181" s="1531"/>
      <c r="PR181" s="1531"/>
      <c r="PS181" s="1531"/>
      <c r="PT181" s="1531"/>
      <c r="PU181" s="1531"/>
      <c r="PV181" s="1531"/>
      <c r="PW181" s="1531"/>
      <c r="PX181" s="1531"/>
      <c r="PY181" s="1531"/>
      <c r="PZ181" s="1531"/>
      <c r="QA181" s="1531"/>
      <c r="QB181" s="1531"/>
      <c r="QC181" s="1531"/>
      <c r="QD181" s="1531"/>
      <c r="QE181" s="1531"/>
      <c r="QF181" s="1531"/>
      <c r="QG181" s="1531"/>
      <c r="QH181" s="1531"/>
      <c r="QI181" s="1531"/>
      <c r="QJ181" s="1531"/>
      <c r="QK181" s="1531"/>
      <c r="QL181" s="1531"/>
      <c r="QM181" s="1531"/>
      <c r="QN181" s="1531"/>
      <c r="QO181" s="1531"/>
      <c r="QP181" s="1531"/>
      <c r="QQ181" s="1531"/>
      <c r="QR181" s="1531"/>
      <c r="QS181" s="1531"/>
      <c r="QT181" s="1531"/>
      <c r="QU181" s="1531"/>
      <c r="QV181" s="1531"/>
      <c r="QW181" s="1531"/>
      <c r="QX181" s="1531"/>
      <c r="QY181" s="1531"/>
      <c r="QZ181" s="1531"/>
      <c r="RA181" s="1531"/>
      <c r="RB181" s="1531"/>
      <c r="RC181" s="1531"/>
      <c r="RD181" s="1531"/>
      <c r="RE181" s="1531"/>
      <c r="RF181" s="1531"/>
      <c r="RG181" s="1531"/>
      <c r="RH181" s="1531"/>
      <c r="RI181" s="1531"/>
      <c r="RJ181" s="1531"/>
      <c r="RK181" s="1531"/>
      <c r="RL181" s="1531"/>
      <c r="RM181" s="1531"/>
      <c r="RN181" s="1531"/>
      <c r="RO181" s="1531"/>
      <c r="RP181" s="1531"/>
      <c r="RQ181" s="1531"/>
      <c r="RR181" s="1531"/>
      <c r="RS181" s="1531"/>
      <c r="RT181" s="1531"/>
      <c r="RU181" s="1531"/>
      <c r="RV181" s="1531"/>
      <c r="RW181" s="1531"/>
      <c r="RX181" s="1531"/>
      <c r="RY181" s="1531"/>
      <c r="RZ181" s="1531"/>
      <c r="SA181" s="1531"/>
      <c r="SB181" s="1531"/>
      <c r="SC181" s="1531"/>
      <c r="SD181" s="1531"/>
      <c r="SE181" s="1531"/>
      <c r="SF181" s="1531"/>
      <c r="SG181" s="1531"/>
      <c r="SH181" s="1531"/>
      <c r="SI181" s="1531"/>
      <c r="SJ181" s="1531"/>
      <c r="SK181" s="1531"/>
      <c r="SL181" s="1531"/>
      <c r="SM181" s="1531"/>
      <c r="SN181" s="1531"/>
      <c r="SO181" s="1531"/>
      <c r="SP181" s="1531"/>
      <c r="SQ181" s="1531"/>
      <c r="SR181" s="1531"/>
      <c r="SS181" s="1531"/>
      <c r="ST181" s="1531"/>
      <c r="SU181" s="1531"/>
      <c r="SV181" s="1531"/>
      <c r="SW181" s="1531"/>
      <c r="SX181" s="1531"/>
      <c r="SY181" s="1531"/>
      <c r="SZ181" s="1531"/>
      <c r="TA181" s="1531"/>
      <c r="TB181" s="1531"/>
      <c r="TC181" s="1531"/>
      <c r="TD181" s="1531"/>
      <c r="TE181" s="1531"/>
      <c r="TF181" s="1531"/>
      <c r="TG181" s="1531"/>
      <c r="TH181" s="1531"/>
      <c r="TI181" s="1531"/>
      <c r="TJ181" s="1531"/>
      <c r="TK181" s="1531"/>
      <c r="TL181" s="1531"/>
      <c r="TM181" s="1531"/>
      <c r="TN181" s="1531"/>
      <c r="TO181" s="1531"/>
      <c r="TP181" s="1531"/>
      <c r="TQ181" s="1531"/>
      <c r="TR181" s="1531"/>
      <c r="TS181" s="1531"/>
      <c r="TT181" s="1531"/>
      <c r="TU181" s="1531"/>
      <c r="TV181" s="1531"/>
      <c r="TW181" s="1531"/>
      <c r="TX181" s="1531"/>
      <c r="TY181" s="1531"/>
      <c r="TZ181" s="1531"/>
      <c r="UA181" s="1531"/>
      <c r="UB181" s="1531"/>
      <c r="UC181" s="1531"/>
      <c r="UD181" s="1531"/>
      <c r="UE181" s="1531"/>
      <c r="UF181" s="1531"/>
      <c r="UG181" s="1531"/>
      <c r="UH181" s="1531"/>
      <c r="UI181" s="1531"/>
      <c r="UJ181" s="1531"/>
      <c r="UK181" s="1531"/>
      <c r="UL181" s="1531"/>
      <c r="UM181" s="1531"/>
      <c r="UN181" s="1531"/>
      <c r="UO181" s="1531"/>
      <c r="UP181" s="1531"/>
      <c r="UQ181" s="1531"/>
      <c r="UR181" s="1531"/>
      <c r="US181" s="1531"/>
      <c r="UT181" s="1531"/>
      <c r="UU181" s="1531"/>
      <c r="UV181" s="1531"/>
      <c r="UW181" s="1531"/>
      <c r="UX181" s="1531"/>
      <c r="UY181" s="1531"/>
      <c r="UZ181" s="1531"/>
      <c r="VA181" s="1531"/>
      <c r="VB181" s="1531"/>
      <c r="VC181" s="1531"/>
      <c r="VD181" s="1531"/>
      <c r="VE181" s="1531"/>
      <c r="VF181" s="1531"/>
      <c r="VG181" s="1531"/>
      <c r="VH181" s="1531"/>
      <c r="VI181" s="1531"/>
      <c r="VJ181" s="1531"/>
      <c r="VK181" s="1531"/>
      <c r="VL181" s="1531"/>
      <c r="VM181" s="1531"/>
      <c r="VN181" s="1531"/>
      <c r="VO181" s="1531"/>
      <c r="VP181" s="1531"/>
      <c r="VQ181" s="1531"/>
      <c r="VR181" s="1531"/>
      <c r="VS181" s="1531"/>
      <c r="VT181" s="1531"/>
      <c r="VU181" s="1531"/>
      <c r="VV181" s="1531"/>
      <c r="VW181" s="1531"/>
      <c r="VX181" s="1531"/>
      <c r="VY181" s="1531"/>
      <c r="VZ181" s="1531"/>
      <c r="WA181" s="1531"/>
      <c r="WB181" s="1531"/>
      <c r="WC181" s="1531"/>
      <c r="WD181" s="1531"/>
      <c r="WE181" s="1531"/>
      <c r="WF181" s="1531"/>
      <c r="WG181" s="1531"/>
      <c r="WH181" s="1531"/>
      <c r="WI181" s="1531"/>
      <c r="WJ181" s="1531"/>
      <c r="WK181" s="1531"/>
      <c r="WL181" s="1531"/>
      <c r="WM181" s="1531"/>
      <c r="WN181" s="1531"/>
      <c r="WO181" s="1531"/>
      <c r="WP181" s="1531"/>
      <c r="WQ181" s="1531"/>
      <c r="WR181" s="1531"/>
      <c r="WS181" s="1531"/>
      <c r="WT181" s="1531"/>
      <c r="WU181" s="1531"/>
      <c r="WV181" s="1531"/>
      <c r="WW181" s="1531"/>
      <c r="WX181" s="1531"/>
      <c r="WY181" s="1531"/>
      <c r="WZ181" s="1531"/>
      <c r="XA181" s="1531"/>
      <c r="XB181" s="1531"/>
      <c r="XC181" s="1531"/>
      <c r="XD181" s="1531"/>
      <c r="XE181" s="1531"/>
      <c r="XF181" s="1531"/>
      <c r="XG181" s="1531"/>
      <c r="XH181" s="1531"/>
      <c r="XI181" s="1531"/>
      <c r="XJ181" s="1531"/>
      <c r="XK181" s="1531"/>
      <c r="XL181" s="1531"/>
      <c r="XM181" s="1531"/>
      <c r="XN181" s="1531"/>
      <c r="XO181" s="1531"/>
      <c r="XP181" s="1531"/>
      <c r="XQ181" s="1531"/>
      <c r="XR181" s="1531"/>
      <c r="XS181" s="1531"/>
      <c r="XT181" s="1531"/>
      <c r="XU181" s="1531"/>
      <c r="XV181" s="1531"/>
      <c r="XW181" s="1531"/>
      <c r="XX181" s="1531"/>
      <c r="XY181" s="1531"/>
      <c r="XZ181" s="1531"/>
      <c r="YA181" s="1531"/>
      <c r="YB181" s="1531"/>
      <c r="YC181" s="1531"/>
      <c r="YD181" s="1531"/>
      <c r="YE181" s="1531"/>
      <c r="YF181" s="1531"/>
      <c r="YG181" s="1531"/>
      <c r="YH181" s="1531"/>
      <c r="YI181" s="1531"/>
      <c r="YJ181" s="1531"/>
      <c r="YK181" s="1531"/>
      <c r="YL181" s="1531"/>
      <c r="YM181" s="1531"/>
      <c r="YN181" s="1531"/>
      <c r="YO181" s="1531"/>
      <c r="YP181" s="1531"/>
      <c r="YQ181" s="1531"/>
      <c r="YR181" s="1531"/>
      <c r="YS181" s="1531"/>
      <c r="YT181" s="1531"/>
      <c r="YU181" s="1531"/>
      <c r="YV181" s="1531"/>
      <c r="YW181" s="1531"/>
      <c r="YX181" s="1531"/>
      <c r="YY181" s="1531"/>
      <c r="YZ181" s="1531"/>
      <c r="ZA181" s="1531"/>
      <c r="ZB181" s="1531"/>
      <c r="ZC181" s="1531"/>
      <c r="ZD181" s="1531"/>
      <c r="ZE181" s="1531"/>
      <c r="ZF181" s="1531"/>
      <c r="ZG181" s="1531"/>
      <c r="ZH181" s="1531"/>
      <c r="ZI181" s="1531"/>
      <c r="ZJ181" s="1531"/>
      <c r="ZK181" s="1531"/>
      <c r="ZL181" s="1531"/>
      <c r="ZM181" s="1531"/>
      <c r="ZN181" s="1531"/>
      <c r="ZO181" s="1531"/>
      <c r="ZP181" s="1531"/>
      <c r="ZQ181" s="1531"/>
      <c r="ZR181" s="1531"/>
      <c r="ZS181" s="1531"/>
      <c r="ZT181" s="1531"/>
      <c r="ZU181" s="1531"/>
      <c r="ZV181" s="1531"/>
      <c r="ZW181" s="1531"/>
      <c r="ZX181" s="1531"/>
      <c r="ZY181" s="1531"/>
      <c r="ZZ181" s="1531"/>
      <c r="AAA181" s="1531"/>
      <c r="AAB181" s="1531"/>
      <c r="AAC181" s="1531"/>
      <c r="AAD181" s="1531"/>
      <c r="AAE181" s="1531"/>
      <c r="AAF181" s="1531"/>
      <c r="AAG181" s="1531"/>
      <c r="AAH181" s="1531"/>
      <c r="AAI181" s="1531"/>
      <c r="AAJ181" s="1531"/>
      <c r="AAK181" s="1531"/>
      <c r="AAL181" s="1531"/>
      <c r="AAM181" s="1531"/>
      <c r="AAN181" s="1531"/>
      <c r="AAO181" s="1531"/>
      <c r="AAP181" s="1531"/>
      <c r="AAQ181" s="1531"/>
      <c r="AAR181" s="1531"/>
      <c r="AAS181" s="1531"/>
      <c r="AAT181" s="1531"/>
      <c r="AAU181" s="1531"/>
      <c r="AAV181" s="1531"/>
      <c r="AAW181" s="1531"/>
      <c r="AAX181" s="1531"/>
      <c r="AAY181" s="1531"/>
      <c r="AAZ181" s="1531"/>
      <c r="ABA181" s="1531"/>
      <c r="ABB181" s="1531"/>
      <c r="ABC181" s="1531"/>
      <c r="ABD181" s="1531"/>
      <c r="ABE181" s="1531"/>
      <c r="ABF181" s="1531"/>
      <c r="ABG181" s="1531"/>
      <c r="ABH181" s="1531"/>
      <c r="ABI181" s="1531"/>
      <c r="ABJ181" s="1531"/>
      <c r="ABK181" s="1531"/>
      <c r="ABL181" s="1531"/>
      <c r="ABM181" s="1531"/>
      <c r="ABN181" s="1531"/>
      <c r="ABO181" s="1531"/>
      <c r="ABP181" s="1531"/>
      <c r="ABQ181" s="1531"/>
      <c r="ABR181" s="1531"/>
      <c r="ABS181" s="1531"/>
      <c r="ABT181" s="1531"/>
      <c r="ABU181" s="1531"/>
      <c r="ABV181" s="1531"/>
      <c r="ABW181" s="1531"/>
      <c r="ABX181" s="1531"/>
      <c r="ABY181" s="1531"/>
      <c r="ABZ181" s="1531"/>
      <c r="ACA181" s="1531"/>
      <c r="ACB181" s="1531"/>
      <c r="ACC181" s="1531"/>
      <c r="ACD181" s="1531"/>
      <c r="ACE181" s="1531"/>
      <c r="ACF181" s="1531"/>
      <c r="ACG181" s="1531"/>
      <c r="ACH181" s="1531"/>
      <c r="ACI181" s="1531"/>
      <c r="ACJ181" s="1531"/>
      <c r="ACK181" s="1531"/>
      <c r="ACL181" s="1531"/>
      <c r="ACM181" s="1531"/>
      <c r="ACN181" s="1531"/>
      <c r="ACO181" s="1531"/>
      <c r="ACP181" s="1531"/>
      <c r="ACQ181" s="1531"/>
      <c r="ACR181" s="1531"/>
      <c r="ACS181" s="1531"/>
      <c r="ACT181" s="1531"/>
      <c r="ACU181" s="1531"/>
      <c r="ACV181" s="1531"/>
      <c r="ACW181" s="1531"/>
      <c r="ACX181" s="1531"/>
      <c r="ACY181" s="1531"/>
      <c r="ACZ181" s="1531"/>
      <c r="ADA181" s="1531"/>
      <c r="ADB181" s="1531"/>
      <c r="ADC181" s="1531"/>
      <c r="ADD181" s="1531"/>
      <c r="ADE181" s="1531"/>
      <c r="ADF181" s="1531"/>
      <c r="ADG181" s="1531"/>
      <c r="ADH181" s="1531"/>
      <c r="ADI181" s="1531"/>
      <c r="ADJ181" s="1531"/>
      <c r="ADK181" s="1531"/>
      <c r="ADL181" s="1531"/>
      <c r="ADM181" s="1531"/>
      <c r="ADN181" s="1531"/>
      <c r="ADO181" s="1531"/>
      <c r="ADP181" s="1531"/>
      <c r="ADQ181" s="1531"/>
      <c r="ADR181" s="1531"/>
      <c r="ADS181" s="1531"/>
      <c r="ADT181" s="1531"/>
      <c r="ADU181" s="1531"/>
      <c r="ADV181" s="1531"/>
      <c r="ADW181" s="1531"/>
      <c r="ADX181" s="1531"/>
      <c r="ADY181" s="1531"/>
      <c r="ADZ181" s="1531"/>
      <c r="AEA181" s="1531"/>
      <c r="AEB181" s="1531"/>
      <c r="AEC181" s="1531"/>
      <c r="AED181" s="1531"/>
      <c r="AEE181" s="1531"/>
      <c r="AEF181" s="1531"/>
      <c r="AEG181" s="1531"/>
      <c r="AEH181" s="1531"/>
      <c r="AEI181" s="1531"/>
      <c r="AEJ181" s="1531"/>
      <c r="AEK181" s="1531"/>
      <c r="AEL181" s="1531"/>
      <c r="AEM181" s="1531"/>
      <c r="AEN181" s="1531"/>
      <c r="AEO181" s="1531"/>
      <c r="AEP181" s="1531"/>
      <c r="AEQ181" s="1531"/>
      <c r="AER181" s="1531"/>
      <c r="AES181" s="1531"/>
      <c r="AET181" s="1531"/>
      <c r="AEU181" s="1531"/>
      <c r="AEV181" s="1531"/>
      <c r="AEW181" s="1531"/>
      <c r="AEX181" s="1531"/>
      <c r="AEY181" s="1531"/>
      <c r="AEZ181" s="1531"/>
      <c r="AFA181" s="1531"/>
      <c r="AFB181" s="1531"/>
      <c r="AFC181" s="1531"/>
      <c r="AFD181" s="1531"/>
      <c r="AFE181" s="1531"/>
      <c r="AFF181" s="1531"/>
      <c r="AFG181" s="1531"/>
      <c r="AFH181" s="1531"/>
      <c r="AFI181" s="1531"/>
      <c r="AFJ181" s="1531"/>
      <c r="AFK181" s="1531"/>
      <c r="AFL181" s="1531"/>
      <c r="AFM181" s="1531"/>
      <c r="AFN181" s="1531"/>
      <c r="AFO181" s="1531"/>
      <c r="AFP181" s="1531"/>
      <c r="AFQ181" s="1531"/>
      <c r="AFR181" s="1531"/>
      <c r="AFS181" s="1531"/>
      <c r="AFT181" s="1531"/>
      <c r="AFU181" s="1531"/>
      <c r="AFV181" s="1531"/>
      <c r="AFW181" s="1531"/>
      <c r="AFX181" s="1531"/>
      <c r="AFY181" s="1531"/>
      <c r="AFZ181" s="1531"/>
      <c r="AGA181" s="1531"/>
      <c r="AGB181" s="1531"/>
      <c r="AGC181" s="1531"/>
      <c r="AGD181" s="1531"/>
      <c r="AGE181" s="1531"/>
      <c r="AGF181" s="1531"/>
      <c r="AGG181" s="1531"/>
      <c r="AGH181" s="1531"/>
      <c r="AGI181" s="1531"/>
      <c r="AGJ181" s="1531"/>
      <c r="AGK181" s="1531"/>
      <c r="AGL181" s="1531"/>
      <c r="AGM181" s="1531"/>
      <c r="AGN181" s="1531"/>
      <c r="AGO181" s="1531"/>
      <c r="AGP181" s="1531"/>
      <c r="AGQ181" s="1531"/>
      <c r="AGR181" s="1531"/>
      <c r="AGS181" s="1531"/>
      <c r="AGT181" s="1531"/>
      <c r="AGU181" s="1531"/>
      <c r="AGV181" s="1531"/>
      <c r="AGW181" s="1531"/>
      <c r="AGX181" s="1531"/>
      <c r="AGY181" s="1531"/>
      <c r="AGZ181" s="1531"/>
      <c r="AHA181" s="1531"/>
      <c r="AHB181" s="1531"/>
      <c r="AHC181" s="1531"/>
      <c r="AHD181" s="1531"/>
      <c r="AHE181" s="1531"/>
      <c r="AHF181" s="1531"/>
      <c r="AHG181" s="1531"/>
      <c r="AHH181" s="1531"/>
      <c r="AHI181" s="1531"/>
      <c r="AHJ181" s="1531"/>
      <c r="AHK181" s="1531"/>
      <c r="AHL181" s="1531"/>
      <c r="AHM181" s="1531"/>
      <c r="AHN181" s="1531"/>
      <c r="AHO181" s="1531"/>
      <c r="AHP181" s="1531"/>
      <c r="AHQ181" s="1531"/>
      <c r="AHR181" s="1531"/>
      <c r="AHS181" s="1531"/>
      <c r="AHT181" s="1531"/>
      <c r="AHU181" s="1531"/>
      <c r="AHV181" s="1531"/>
      <c r="AHW181" s="1531"/>
      <c r="AHX181" s="1531"/>
      <c r="AHY181" s="1531"/>
      <c r="AHZ181" s="1531"/>
      <c r="AIA181" s="1531"/>
      <c r="AIB181" s="1531"/>
      <c r="AIC181" s="1531"/>
      <c r="AID181" s="1531"/>
      <c r="AIE181" s="1531"/>
      <c r="AIF181" s="1531"/>
      <c r="AIG181" s="1531"/>
      <c r="AIH181" s="1531"/>
      <c r="AII181" s="1531"/>
      <c r="AIJ181" s="1531"/>
      <c r="AIK181" s="1531"/>
      <c r="AIL181" s="1531"/>
      <c r="AIM181" s="1531"/>
      <c r="AIN181" s="1531"/>
      <c r="AIO181" s="1531"/>
      <c r="AIP181" s="1531"/>
      <c r="AIQ181" s="1531"/>
      <c r="AIR181" s="1531"/>
      <c r="AIS181" s="1531"/>
      <c r="AIT181" s="1531"/>
      <c r="AIU181" s="1531"/>
      <c r="AIV181" s="1531"/>
      <c r="AIW181" s="1531"/>
      <c r="AIX181" s="1531"/>
      <c r="AIY181" s="1531"/>
      <c r="AIZ181" s="1531"/>
      <c r="AJA181" s="1531"/>
      <c r="AJB181" s="1531"/>
      <c r="AJC181" s="1531"/>
      <c r="AJD181" s="1531"/>
      <c r="AJE181" s="1531"/>
      <c r="AJF181" s="1531"/>
      <c r="AJG181" s="1531"/>
      <c r="AJH181" s="1531"/>
      <c r="AJI181" s="1531"/>
      <c r="AJJ181" s="1531"/>
      <c r="AJK181" s="1531"/>
      <c r="AJL181" s="1531"/>
      <c r="AJM181" s="1531"/>
      <c r="AJN181" s="1531"/>
      <c r="AJO181" s="1531"/>
      <c r="AJP181" s="1531"/>
      <c r="AJQ181" s="1531"/>
      <c r="AJR181" s="1531"/>
      <c r="AJS181" s="1531"/>
      <c r="AJT181" s="1531"/>
      <c r="AJU181" s="1531"/>
      <c r="AJV181" s="1531"/>
      <c r="AJW181" s="1531"/>
      <c r="AJX181" s="1531"/>
      <c r="AJY181" s="1531"/>
      <c r="AJZ181" s="1531"/>
      <c r="AKA181" s="1531"/>
      <c r="AKB181" s="1531"/>
      <c r="AKC181" s="1531"/>
      <c r="AKD181" s="1531"/>
      <c r="AKE181" s="1531"/>
      <c r="AKF181" s="1531"/>
      <c r="AKG181" s="1531"/>
      <c r="AKH181" s="1531"/>
      <c r="AKI181" s="1531"/>
      <c r="AKJ181" s="1531"/>
      <c r="AKK181" s="1531"/>
      <c r="AKL181" s="1531"/>
      <c r="AKM181" s="1531"/>
      <c r="AKN181" s="1531"/>
      <c r="AKO181" s="1531"/>
      <c r="AKP181" s="1531"/>
      <c r="AKQ181" s="1531"/>
      <c r="AKR181" s="1531"/>
      <c r="AKS181" s="1531"/>
      <c r="AKT181" s="1531"/>
      <c r="AKU181" s="1531"/>
      <c r="AKV181" s="1531"/>
      <c r="AKW181" s="1531"/>
      <c r="AKX181" s="1531"/>
      <c r="AKY181" s="1531"/>
      <c r="AKZ181" s="1531"/>
      <c r="ALA181" s="1531"/>
      <c r="ALB181" s="1531"/>
      <c r="ALC181" s="1531"/>
      <c r="ALD181" s="1531"/>
      <c r="ALE181" s="1531"/>
      <c r="ALF181" s="1531"/>
      <c r="ALG181" s="1531"/>
      <c r="ALH181" s="1531"/>
      <c r="ALI181" s="1531"/>
      <c r="ALJ181" s="1531"/>
      <c r="ALK181" s="1531"/>
      <c r="ALL181" s="1531"/>
      <c r="ALM181" s="1531"/>
      <c r="ALN181" s="1531"/>
      <c r="ALO181" s="1531"/>
      <c r="ALP181" s="1531"/>
      <c r="ALQ181" s="1531"/>
      <c r="ALR181" s="1531"/>
      <c r="ALS181" s="1531"/>
      <c r="ALT181" s="1531"/>
      <c r="ALU181" s="1531"/>
      <c r="ALV181" s="1531"/>
      <c r="ALW181" s="1531"/>
      <c r="ALX181" s="1531"/>
      <c r="ALY181" s="1531"/>
      <c r="ALZ181" s="1531"/>
      <c r="AMA181" s="1531"/>
      <c r="AMB181" s="1531"/>
      <c r="AMC181" s="1531"/>
      <c r="AMD181" s="1531"/>
      <c r="AME181" s="1531"/>
      <c r="AMF181" s="1531"/>
      <c r="AMG181" s="1531"/>
      <c r="AMH181" s="1531"/>
      <c r="AMI181" s="1531"/>
      <c r="AMJ181" s="1531"/>
      <c r="AMK181" s="1531"/>
      <c r="AML181" s="1531"/>
      <c r="AMM181" s="1531"/>
      <c r="AMN181" s="1531"/>
      <c r="AMO181" s="1531"/>
      <c r="AMP181" s="1531"/>
      <c r="AMQ181" s="1531"/>
      <c r="AMR181" s="1531"/>
      <c r="AMS181" s="1531"/>
      <c r="AMT181" s="1531"/>
      <c r="AMU181" s="1531"/>
      <c r="AMV181" s="1531"/>
      <c r="AMW181" s="1531"/>
      <c r="AMX181" s="1531"/>
      <c r="AMY181" s="1531"/>
      <c r="AMZ181" s="1531"/>
      <c r="ANA181" s="1531"/>
      <c r="ANB181" s="1531"/>
      <c r="ANC181" s="1531"/>
      <c r="AND181" s="1531"/>
      <c r="ANE181" s="1531"/>
      <c r="ANF181" s="1531"/>
      <c r="ANG181" s="1531"/>
      <c r="ANH181" s="1531"/>
      <c r="ANI181" s="1531"/>
      <c r="ANJ181" s="1531"/>
      <c r="ANK181" s="1531"/>
      <c r="ANL181" s="1531"/>
      <c r="ANM181" s="1531"/>
      <c r="ANN181" s="1531"/>
      <c r="ANO181" s="1531"/>
      <c r="ANP181" s="1531"/>
      <c r="ANQ181" s="1531"/>
      <c r="ANR181" s="1531"/>
      <c r="ANS181" s="1531"/>
      <c r="ANT181" s="1531"/>
      <c r="ANU181" s="1531"/>
      <c r="ANV181" s="1531"/>
      <c r="ANW181" s="1531"/>
      <c r="ANX181" s="1531"/>
      <c r="ANY181" s="1531"/>
      <c r="ANZ181" s="1531"/>
      <c r="AOA181" s="1531"/>
      <c r="AOB181" s="1531"/>
      <c r="AOC181" s="1531"/>
      <c r="AOD181" s="1531"/>
      <c r="AOE181" s="1531"/>
      <c r="AOF181" s="1531"/>
      <c r="AOG181" s="1531"/>
      <c r="AOH181" s="1531"/>
      <c r="AOI181" s="1531"/>
      <c r="AOJ181" s="1531"/>
      <c r="AOK181" s="1531"/>
      <c r="AOL181" s="1531"/>
      <c r="AOM181" s="1531"/>
      <c r="AON181" s="1531"/>
      <c r="AOO181" s="1531"/>
      <c r="AOP181" s="1531"/>
      <c r="AOQ181" s="1531"/>
      <c r="AOR181" s="1531"/>
      <c r="AOS181" s="1531"/>
      <c r="AOT181" s="1531"/>
      <c r="AOU181" s="1531"/>
      <c r="AOV181" s="1531"/>
      <c r="AOW181" s="1531"/>
      <c r="AOX181" s="1531"/>
      <c r="AOY181" s="1531"/>
      <c r="AOZ181" s="1531"/>
      <c r="APA181" s="1531"/>
      <c r="APB181" s="1531"/>
      <c r="APC181" s="1531"/>
      <c r="APD181" s="1531"/>
      <c r="APE181" s="1531"/>
      <c r="APF181" s="1531"/>
      <c r="APG181" s="1531"/>
      <c r="APH181" s="1531"/>
      <c r="API181" s="1531"/>
      <c r="APJ181" s="1531"/>
      <c r="APK181" s="1531"/>
      <c r="APL181" s="1531"/>
      <c r="APM181" s="1531"/>
      <c r="APN181" s="1531"/>
      <c r="APO181" s="1531"/>
      <c r="APP181" s="1531"/>
      <c r="APQ181" s="1531"/>
      <c r="APR181" s="1531"/>
      <c r="APS181" s="1531"/>
      <c r="APT181" s="1531"/>
      <c r="APU181" s="1531"/>
      <c r="APV181" s="1531"/>
      <c r="APW181" s="1531"/>
      <c r="APX181" s="1531"/>
      <c r="APY181" s="1531"/>
      <c r="APZ181" s="1531"/>
      <c r="AQA181" s="1531"/>
      <c r="AQB181" s="1531"/>
      <c r="AQC181" s="1531"/>
      <c r="AQD181" s="1531"/>
      <c r="AQE181" s="1531"/>
      <c r="AQF181" s="1531"/>
      <c r="AQG181" s="1531"/>
      <c r="AQH181" s="1531"/>
      <c r="AQI181" s="1531"/>
      <c r="AQJ181" s="1531"/>
      <c r="AQK181" s="1531"/>
      <c r="AQL181" s="1531"/>
      <c r="AQM181" s="1531"/>
      <c r="AQN181" s="1531"/>
      <c r="AQO181" s="1531"/>
      <c r="AQP181" s="1531"/>
      <c r="AQQ181" s="1531"/>
      <c r="AQR181" s="1531"/>
      <c r="AQS181" s="1531"/>
      <c r="AQT181" s="1531"/>
      <c r="AQU181" s="1531"/>
      <c r="AQV181" s="1531"/>
      <c r="AQW181" s="1531"/>
      <c r="AQX181" s="1531"/>
      <c r="AQY181" s="1531"/>
      <c r="AQZ181" s="1531"/>
      <c r="ARA181" s="1531"/>
      <c r="ARB181" s="1531"/>
      <c r="ARC181" s="1531"/>
      <c r="ARD181" s="1531"/>
      <c r="ARE181" s="1531"/>
      <c r="ARF181" s="1531"/>
      <c r="ARG181" s="1531"/>
      <c r="ARH181" s="1531"/>
      <c r="ARI181" s="1531"/>
      <c r="ARJ181" s="1531"/>
      <c r="ARK181" s="1531"/>
      <c r="ARL181" s="1531"/>
      <c r="ARM181" s="1531"/>
      <c r="ARN181" s="1531"/>
      <c r="ARO181" s="1531"/>
      <c r="ARP181" s="1531"/>
      <c r="ARQ181" s="1531"/>
      <c r="ARR181" s="1531"/>
      <c r="ARS181" s="1531"/>
      <c r="ART181" s="1531"/>
      <c r="ARU181" s="1531"/>
      <c r="ARV181" s="1531"/>
      <c r="ARW181" s="1531"/>
      <c r="ARX181" s="1531"/>
      <c r="ARY181" s="1531"/>
      <c r="ARZ181" s="1531"/>
      <c r="ASA181" s="1531"/>
      <c r="ASB181" s="1531"/>
      <c r="ASC181" s="1531"/>
      <c r="ASD181" s="1531"/>
      <c r="ASE181" s="1531"/>
      <c r="ASF181" s="1531"/>
      <c r="ASG181" s="1531"/>
      <c r="ASH181" s="1531"/>
      <c r="ASI181" s="1531"/>
      <c r="ASJ181" s="1531"/>
      <c r="ASK181" s="1531"/>
      <c r="ASL181" s="1531"/>
      <c r="ASM181" s="1531"/>
      <c r="ASN181" s="1531"/>
      <c r="ASO181" s="1531"/>
      <c r="ASP181" s="1531"/>
      <c r="ASQ181" s="1531"/>
      <c r="ASR181" s="1531"/>
      <c r="ASS181" s="1531"/>
      <c r="AST181" s="1531"/>
      <c r="ASU181" s="1531"/>
      <c r="ASV181" s="1531"/>
      <c r="ASW181" s="1531"/>
      <c r="ASX181" s="1531"/>
      <c r="ASY181" s="1531"/>
      <c r="ASZ181" s="1531"/>
      <c r="ATA181" s="1531"/>
      <c r="ATB181" s="1531"/>
      <c r="ATC181" s="1531"/>
      <c r="ATD181" s="1531"/>
      <c r="ATE181" s="1531"/>
      <c r="ATF181" s="1531"/>
      <c r="ATG181" s="1531"/>
      <c r="ATH181" s="1531"/>
      <c r="ATI181" s="1531"/>
      <c r="ATJ181" s="1531"/>
      <c r="ATK181" s="1531"/>
      <c r="ATL181" s="1531"/>
      <c r="ATM181" s="1531"/>
      <c r="ATN181" s="1531"/>
      <c r="ATO181" s="1531"/>
      <c r="ATP181" s="1531"/>
      <c r="ATQ181" s="1531"/>
      <c r="ATR181" s="1531"/>
      <c r="ATS181" s="1531"/>
      <c r="ATT181" s="1531"/>
      <c r="ATU181" s="1531"/>
      <c r="ATV181" s="1531"/>
      <c r="ATW181" s="1531"/>
      <c r="ATX181" s="1531"/>
      <c r="ATY181" s="1531"/>
      <c r="ATZ181" s="1531"/>
      <c r="AUA181" s="1531"/>
      <c r="AUB181" s="1531"/>
      <c r="AUC181" s="1531"/>
      <c r="AUD181" s="1531"/>
      <c r="AUE181" s="1531"/>
      <c r="AUF181" s="1531"/>
      <c r="AUG181" s="1531"/>
      <c r="AUH181" s="1531"/>
      <c r="AUI181" s="1531"/>
    </row>
    <row r="182" spans="1:1231" s="1449" customFormat="1" ht="31.75" customHeight="1" x14ac:dyDescent="0.75">
      <c r="A182" s="2104" t="s">
        <v>374</v>
      </c>
      <c r="B182" s="2104" t="s">
        <v>375</v>
      </c>
      <c r="C182" s="1436" t="s">
        <v>316</v>
      </c>
      <c r="D182" s="1436" t="s">
        <v>37</v>
      </c>
      <c r="E182" s="1436" t="s">
        <v>23</v>
      </c>
      <c r="F182" s="1664" t="s">
        <v>297</v>
      </c>
      <c r="G182" s="1437">
        <f t="array" ref="G182">INDEX('Salary . staff rates'!$A$6:$C$28,MATCH(1,('Salary . staff rates'!$A$6:$A$28=E182)*('Salary . staff rates'!$B$6:$B$28=F182),0),3)</f>
        <v>65000</v>
      </c>
      <c r="H182" s="1437">
        <f>IF(E182="External",G182,G182/working_days*(1+loading_factor))</f>
        <v>456.14035087719299</v>
      </c>
      <c r="I182" s="1440" t="s">
        <v>0</v>
      </c>
      <c r="J182" s="1440" t="s">
        <v>0</v>
      </c>
      <c r="K182" s="1665">
        <v>3</v>
      </c>
      <c r="L182" s="1467">
        <f>IF(K182="N/A","",H182*K182)</f>
        <v>1368.421052631579</v>
      </c>
      <c r="M182" s="1438" t="s">
        <v>31</v>
      </c>
      <c r="N182" s="1473">
        <f>IF(M182="Yes",L182*'Salary . staff rates'!$C$34,0)</f>
        <v>0</v>
      </c>
      <c r="O182" s="1444"/>
      <c r="P182" s="555">
        <v>1</v>
      </c>
      <c r="Q182" s="555">
        <v>1</v>
      </c>
      <c r="R182" s="1444"/>
      <c r="S182" s="1444"/>
      <c r="T182" s="1444"/>
      <c r="U182" s="1444"/>
      <c r="V182" s="1444"/>
      <c r="W182" s="1443">
        <v>1</v>
      </c>
      <c r="X182" s="1444"/>
      <c r="Y182" s="555">
        <f t="shared" ref="Y182:Y186" si="143">IF(L182&lt;&gt;"",L182*P182,"")</f>
        <v>1368.421052631579</v>
      </c>
      <c r="Z182" s="555">
        <f t="shared" ref="Z182:Z186" si="144">IF(N182&lt;&gt;"",N182*P182,"")</f>
        <v>0</v>
      </c>
      <c r="AA182" s="1446"/>
      <c r="AB182" s="555">
        <f t="shared" ref="AB182:AB186" si="145">IF(L182&lt;&gt;"",L182*Q182,"")</f>
        <v>1368.421052631579</v>
      </c>
      <c r="AC182" s="555">
        <f t="shared" ref="AC182:AC186" si="146">IF(N182&lt;&gt;"",N182*Q182,"")</f>
        <v>0</v>
      </c>
      <c r="AD182" s="1447"/>
      <c r="AE182" s="1448"/>
      <c r="AF182" s="1448"/>
      <c r="AL182" s="1450"/>
      <c r="AN182" s="1451">
        <f t="shared" ref="AN182:AN186" si="147">IF(W182=1,0,Y182)</f>
        <v>0</v>
      </c>
      <c r="AO182" s="1451">
        <f t="shared" ref="AO182:AO186" si="148">IF(W182=1,0,Z182)</f>
        <v>0</v>
      </c>
      <c r="AP182" s="1531"/>
      <c r="AQ182" s="1531"/>
      <c r="AR182" s="1531"/>
      <c r="AS182" s="1531"/>
      <c r="AT182" s="1531"/>
      <c r="AU182" s="1531"/>
      <c r="AV182" s="1531"/>
      <c r="AW182" s="1531"/>
      <c r="AX182" s="1531"/>
      <c r="AY182" s="1531"/>
      <c r="AZ182" s="1531"/>
      <c r="BA182" s="1531"/>
      <c r="BB182" s="1531"/>
      <c r="BC182" s="1531"/>
      <c r="BD182" s="1531"/>
      <c r="BE182" s="1531"/>
      <c r="BF182" s="1531"/>
      <c r="BG182" s="1531"/>
      <c r="BH182" s="1531"/>
      <c r="BI182" s="1531"/>
      <c r="BJ182" s="1531"/>
      <c r="BK182" s="1531"/>
      <c r="BL182" s="1531"/>
      <c r="BM182" s="1531"/>
      <c r="BN182" s="1531"/>
      <c r="BO182" s="1531"/>
      <c r="BP182" s="1531"/>
      <c r="BQ182" s="1531"/>
      <c r="BR182" s="1531"/>
      <c r="BS182" s="1531"/>
      <c r="BT182" s="1531"/>
      <c r="BU182" s="1531"/>
      <c r="BV182" s="1531"/>
      <c r="BW182" s="1531"/>
      <c r="BX182" s="1531"/>
      <c r="BY182" s="1531"/>
      <c r="BZ182" s="1531"/>
      <c r="CA182" s="1531"/>
      <c r="CB182" s="1531"/>
      <c r="CC182" s="1531"/>
      <c r="CD182" s="1531"/>
      <c r="CE182" s="1531"/>
      <c r="CF182" s="1531"/>
      <c r="CG182" s="1531"/>
      <c r="CH182" s="1531"/>
      <c r="CI182" s="1531"/>
      <c r="CJ182" s="1531"/>
      <c r="CK182" s="1531"/>
      <c r="CL182" s="1531"/>
      <c r="CM182" s="1531"/>
      <c r="CN182" s="1531"/>
      <c r="CO182" s="1531"/>
      <c r="CP182" s="1531"/>
      <c r="CQ182" s="1531"/>
      <c r="CR182" s="1531"/>
      <c r="CS182" s="1531"/>
      <c r="CT182" s="1531"/>
      <c r="CU182" s="1531"/>
      <c r="CV182" s="1531"/>
      <c r="CW182" s="1531"/>
      <c r="CX182" s="1531"/>
      <c r="CY182" s="1531"/>
      <c r="CZ182" s="1531"/>
      <c r="DA182" s="1531"/>
      <c r="DB182" s="1531"/>
      <c r="DC182" s="1531"/>
      <c r="DD182" s="1531"/>
      <c r="DE182" s="1531"/>
      <c r="DF182" s="1531"/>
      <c r="DG182" s="1531"/>
      <c r="DH182" s="1531"/>
      <c r="DI182" s="1531"/>
      <c r="DJ182" s="1531"/>
      <c r="DK182" s="1531"/>
      <c r="DL182" s="1531"/>
      <c r="DM182" s="1531"/>
      <c r="DN182" s="1531"/>
      <c r="DO182" s="1531"/>
      <c r="DP182" s="1531"/>
      <c r="DQ182" s="1531"/>
      <c r="DR182" s="1531"/>
      <c r="DS182" s="1531"/>
      <c r="DT182" s="1531"/>
      <c r="DU182" s="1531"/>
      <c r="DV182" s="1531"/>
      <c r="DW182" s="1531"/>
      <c r="DX182" s="1531"/>
      <c r="DY182" s="1531"/>
      <c r="DZ182" s="1531"/>
      <c r="EA182" s="1531"/>
      <c r="EB182" s="1531"/>
      <c r="EC182" s="1531"/>
      <c r="ED182" s="1531"/>
      <c r="EE182" s="1531"/>
      <c r="EF182" s="1531"/>
      <c r="EG182" s="1531"/>
      <c r="EH182" s="1531"/>
      <c r="EI182" s="1531"/>
      <c r="EJ182" s="1531"/>
      <c r="EK182" s="1531"/>
      <c r="EL182" s="1531"/>
      <c r="EM182" s="1531"/>
      <c r="EN182" s="1531"/>
      <c r="EO182" s="1531"/>
      <c r="EP182" s="1531"/>
      <c r="EQ182" s="1531"/>
      <c r="ER182" s="1531"/>
      <c r="ES182" s="1531"/>
      <c r="ET182" s="1531"/>
      <c r="EU182" s="1531"/>
      <c r="EV182" s="1531"/>
      <c r="EW182" s="1531"/>
      <c r="EX182" s="1531"/>
      <c r="EY182" s="1531"/>
      <c r="EZ182" s="1531"/>
      <c r="FA182" s="1531"/>
      <c r="FB182" s="1531"/>
      <c r="FC182" s="1531"/>
      <c r="FD182" s="1531"/>
      <c r="FE182" s="1531"/>
      <c r="FF182" s="1531"/>
      <c r="FG182" s="1531"/>
      <c r="FH182" s="1531"/>
      <c r="FI182" s="1531"/>
      <c r="FJ182" s="1531"/>
      <c r="FK182" s="1531"/>
      <c r="FL182" s="1531"/>
      <c r="FM182" s="1531"/>
      <c r="FN182" s="1531"/>
      <c r="FO182" s="1531"/>
      <c r="FP182" s="1531"/>
      <c r="FQ182" s="1531"/>
      <c r="FR182" s="1531"/>
      <c r="FS182" s="1531"/>
      <c r="FT182" s="1531"/>
      <c r="FU182" s="1531"/>
      <c r="FV182" s="1531"/>
      <c r="FW182" s="1531"/>
      <c r="FX182" s="1531"/>
      <c r="FY182" s="1531"/>
      <c r="FZ182" s="1531"/>
      <c r="GA182" s="1531"/>
      <c r="GB182" s="1531"/>
      <c r="GC182" s="1531"/>
      <c r="GD182" s="1531"/>
      <c r="GE182" s="1531"/>
      <c r="GF182" s="1531"/>
      <c r="GG182" s="1531"/>
      <c r="GH182" s="1531"/>
      <c r="GI182" s="1531"/>
      <c r="GJ182" s="1531"/>
      <c r="GK182" s="1531"/>
      <c r="GL182" s="1531"/>
      <c r="GM182" s="1531"/>
      <c r="GN182" s="1531"/>
      <c r="GO182" s="1531"/>
      <c r="GP182" s="1531"/>
      <c r="GQ182" s="1531"/>
      <c r="GR182" s="1531"/>
      <c r="GS182" s="1531"/>
      <c r="GT182" s="1531"/>
      <c r="GU182" s="1531"/>
      <c r="GV182" s="1531"/>
      <c r="GW182" s="1531"/>
      <c r="GX182" s="1531"/>
      <c r="GY182" s="1531"/>
      <c r="GZ182" s="1531"/>
      <c r="HA182" s="1531"/>
      <c r="HB182" s="1531"/>
      <c r="HC182" s="1531"/>
      <c r="HD182" s="1531"/>
      <c r="HE182" s="1531"/>
      <c r="HF182" s="1531"/>
      <c r="HG182" s="1531"/>
      <c r="HH182" s="1531"/>
      <c r="HI182" s="1531"/>
      <c r="HJ182" s="1531"/>
      <c r="HK182" s="1531"/>
      <c r="HL182" s="1531"/>
      <c r="HM182" s="1531"/>
      <c r="HN182" s="1531"/>
      <c r="HO182" s="1531"/>
      <c r="HP182" s="1531"/>
      <c r="HQ182" s="1531"/>
      <c r="HR182" s="1531"/>
      <c r="HS182" s="1531"/>
      <c r="HT182" s="1531"/>
      <c r="HU182" s="1531"/>
      <c r="HV182" s="1531"/>
      <c r="HW182" s="1531"/>
      <c r="HX182" s="1531"/>
      <c r="HY182" s="1531"/>
      <c r="HZ182" s="1531"/>
      <c r="IA182" s="1531"/>
      <c r="IB182" s="1531"/>
      <c r="IC182" s="1531"/>
      <c r="ID182" s="1531"/>
      <c r="IE182" s="1531"/>
      <c r="IF182" s="1531"/>
      <c r="IG182" s="1531"/>
      <c r="IH182" s="1531"/>
      <c r="II182" s="1531"/>
      <c r="IJ182" s="1531"/>
      <c r="IK182" s="1531"/>
      <c r="IL182" s="1531"/>
      <c r="IM182" s="1531"/>
      <c r="IN182" s="1531"/>
      <c r="IO182" s="1531"/>
      <c r="IP182" s="1531"/>
      <c r="IQ182" s="1531"/>
      <c r="IR182" s="1531"/>
      <c r="IS182" s="1531"/>
      <c r="IT182" s="1531"/>
      <c r="IU182" s="1531"/>
      <c r="IV182" s="1531"/>
      <c r="IW182" s="1531"/>
      <c r="IX182" s="1531"/>
      <c r="IY182" s="1531"/>
      <c r="IZ182" s="1531"/>
      <c r="JA182" s="1531"/>
      <c r="JB182" s="1531"/>
      <c r="JC182" s="1531"/>
      <c r="JD182" s="1531"/>
      <c r="JE182" s="1531"/>
      <c r="JF182" s="1531"/>
      <c r="JG182" s="1531"/>
      <c r="JH182" s="1531"/>
      <c r="JI182" s="1531"/>
      <c r="JJ182" s="1531"/>
      <c r="JK182" s="1531"/>
      <c r="JL182" s="1531"/>
      <c r="JM182" s="1531"/>
      <c r="JN182" s="1531"/>
      <c r="JO182" s="1531"/>
      <c r="JP182" s="1531"/>
      <c r="JQ182" s="1531"/>
      <c r="JR182" s="1531"/>
      <c r="JS182" s="1531"/>
      <c r="JT182" s="1531"/>
      <c r="JU182" s="1531"/>
      <c r="JV182" s="1531"/>
      <c r="JW182" s="1531"/>
      <c r="JX182" s="1531"/>
      <c r="JY182" s="1531"/>
      <c r="JZ182" s="1531"/>
      <c r="KA182" s="1531"/>
      <c r="KB182" s="1531"/>
      <c r="KC182" s="1531"/>
      <c r="KD182" s="1531"/>
      <c r="KE182" s="1531"/>
      <c r="KF182" s="1531"/>
      <c r="KG182" s="1531"/>
      <c r="KH182" s="1531"/>
      <c r="KI182" s="1531"/>
      <c r="KJ182" s="1531"/>
      <c r="KK182" s="1531"/>
      <c r="KL182" s="1531"/>
      <c r="KM182" s="1531"/>
      <c r="KN182" s="1531"/>
      <c r="KO182" s="1531"/>
      <c r="KP182" s="1531"/>
      <c r="KQ182" s="1531"/>
      <c r="KR182" s="1531"/>
      <c r="KS182" s="1531"/>
      <c r="KT182" s="1531"/>
      <c r="KU182" s="1531"/>
      <c r="KV182" s="1531"/>
      <c r="KW182" s="1531"/>
      <c r="KX182" s="1531"/>
      <c r="KY182" s="1531"/>
      <c r="KZ182" s="1531"/>
      <c r="LA182" s="1531"/>
      <c r="LB182" s="1531"/>
      <c r="LC182" s="1531"/>
      <c r="LD182" s="1531"/>
      <c r="LE182" s="1531"/>
      <c r="LF182" s="1531"/>
      <c r="LG182" s="1531"/>
      <c r="LH182" s="1531"/>
      <c r="LI182" s="1531"/>
      <c r="LJ182" s="1531"/>
      <c r="LK182" s="1531"/>
      <c r="LL182" s="1531"/>
      <c r="LM182" s="1531"/>
      <c r="LN182" s="1531"/>
      <c r="LO182" s="1531"/>
      <c r="LP182" s="1531"/>
      <c r="LQ182" s="1531"/>
      <c r="LR182" s="1531"/>
      <c r="LS182" s="1531"/>
      <c r="LT182" s="1531"/>
      <c r="LU182" s="1531"/>
      <c r="LV182" s="1531"/>
      <c r="LW182" s="1531"/>
      <c r="LX182" s="1531"/>
      <c r="LY182" s="1531"/>
      <c r="LZ182" s="1531"/>
      <c r="MA182" s="1531"/>
      <c r="MB182" s="1531"/>
      <c r="MC182" s="1531"/>
      <c r="MD182" s="1531"/>
      <c r="ME182" s="1531"/>
      <c r="MF182" s="1531"/>
      <c r="MG182" s="1531"/>
      <c r="MH182" s="1531"/>
      <c r="MI182" s="1531"/>
      <c r="MJ182" s="1531"/>
      <c r="MK182" s="1531"/>
      <c r="ML182" s="1531"/>
      <c r="MM182" s="1531"/>
      <c r="MN182" s="1531"/>
      <c r="MO182" s="1531"/>
      <c r="MP182" s="1531"/>
      <c r="MQ182" s="1531"/>
      <c r="MR182" s="1531"/>
      <c r="MS182" s="1531"/>
      <c r="MT182" s="1531"/>
      <c r="MU182" s="1531"/>
      <c r="MV182" s="1531"/>
      <c r="MW182" s="1531"/>
      <c r="MX182" s="1531"/>
      <c r="MY182" s="1531"/>
      <c r="MZ182" s="1531"/>
      <c r="NA182" s="1531"/>
      <c r="NB182" s="1531"/>
      <c r="NC182" s="1531"/>
      <c r="ND182" s="1531"/>
      <c r="NE182" s="1531"/>
      <c r="NF182" s="1531"/>
      <c r="NG182" s="1531"/>
      <c r="NH182" s="1531"/>
      <c r="NI182" s="1531"/>
      <c r="NJ182" s="1531"/>
      <c r="NK182" s="1531"/>
      <c r="NL182" s="1531"/>
      <c r="NM182" s="1531"/>
      <c r="NN182" s="1531"/>
      <c r="NO182" s="1531"/>
      <c r="NP182" s="1531"/>
      <c r="NQ182" s="1531"/>
      <c r="NR182" s="1531"/>
      <c r="NS182" s="1531"/>
      <c r="NT182" s="1531"/>
      <c r="NU182" s="1531"/>
      <c r="NV182" s="1531"/>
      <c r="NW182" s="1531"/>
      <c r="NX182" s="1531"/>
      <c r="NY182" s="1531"/>
      <c r="NZ182" s="1531"/>
      <c r="OA182" s="1531"/>
      <c r="OB182" s="1531"/>
      <c r="OC182" s="1531"/>
      <c r="OD182" s="1531"/>
      <c r="OE182" s="1531"/>
      <c r="OF182" s="1531"/>
      <c r="OG182" s="1531"/>
      <c r="OH182" s="1531"/>
      <c r="OI182" s="1531"/>
      <c r="OJ182" s="1531"/>
      <c r="OK182" s="1531"/>
      <c r="OL182" s="1531"/>
      <c r="OM182" s="1531"/>
      <c r="ON182" s="1531"/>
      <c r="OO182" s="1531"/>
      <c r="OP182" s="1531"/>
      <c r="OQ182" s="1531"/>
      <c r="OR182" s="1531"/>
      <c r="OS182" s="1531"/>
      <c r="OT182" s="1531"/>
      <c r="OU182" s="1531"/>
      <c r="OV182" s="1531"/>
      <c r="OW182" s="1531"/>
      <c r="OX182" s="1531"/>
      <c r="OY182" s="1531"/>
      <c r="OZ182" s="1531"/>
      <c r="PA182" s="1531"/>
      <c r="PB182" s="1531"/>
      <c r="PC182" s="1531"/>
      <c r="PD182" s="1531"/>
      <c r="PE182" s="1531"/>
      <c r="PF182" s="1531"/>
      <c r="PG182" s="1531"/>
      <c r="PH182" s="1531"/>
      <c r="PI182" s="1531"/>
      <c r="PJ182" s="1531"/>
      <c r="PK182" s="1531"/>
      <c r="PL182" s="1531"/>
      <c r="PM182" s="1531"/>
      <c r="PN182" s="1531"/>
      <c r="PO182" s="1531"/>
      <c r="PP182" s="1531"/>
      <c r="PQ182" s="1531"/>
      <c r="PR182" s="1531"/>
      <c r="PS182" s="1531"/>
      <c r="PT182" s="1531"/>
      <c r="PU182" s="1531"/>
      <c r="PV182" s="1531"/>
      <c r="PW182" s="1531"/>
      <c r="PX182" s="1531"/>
      <c r="PY182" s="1531"/>
      <c r="PZ182" s="1531"/>
      <c r="QA182" s="1531"/>
      <c r="QB182" s="1531"/>
      <c r="QC182" s="1531"/>
      <c r="QD182" s="1531"/>
      <c r="QE182" s="1531"/>
      <c r="QF182" s="1531"/>
      <c r="QG182" s="1531"/>
      <c r="QH182" s="1531"/>
      <c r="QI182" s="1531"/>
      <c r="QJ182" s="1531"/>
      <c r="QK182" s="1531"/>
      <c r="QL182" s="1531"/>
      <c r="QM182" s="1531"/>
      <c r="QN182" s="1531"/>
      <c r="QO182" s="1531"/>
      <c r="QP182" s="1531"/>
      <c r="QQ182" s="1531"/>
      <c r="QR182" s="1531"/>
      <c r="QS182" s="1531"/>
      <c r="QT182" s="1531"/>
      <c r="QU182" s="1531"/>
      <c r="QV182" s="1531"/>
      <c r="QW182" s="1531"/>
      <c r="QX182" s="1531"/>
      <c r="QY182" s="1531"/>
      <c r="QZ182" s="1531"/>
      <c r="RA182" s="1531"/>
      <c r="RB182" s="1531"/>
      <c r="RC182" s="1531"/>
      <c r="RD182" s="1531"/>
      <c r="RE182" s="1531"/>
      <c r="RF182" s="1531"/>
      <c r="RG182" s="1531"/>
      <c r="RH182" s="1531"/>
      <c r="RI182" s="1531"/>
      <c r="RJ182" s="1531"/>
      <c r="RK182" s="1531"/>
      <c r="RL182" s="1531"/>
      <c r="RM182" s="1531"/>
      <c r="RN182" s="1531"/>
      <c r="RO182" s="1531"/>
      <c r="RP182" s="1531"/>
      <c r="RQ182" s="1531"/>
      <c r="RR182" s="1531"/>
      <c r="RS182" s="1531"/>
      <c r="RT182" s="1531"/>
      <c r="RU182" s="1531"/>
      <c r="RV182" s="1531"/>
      <c r="RW182" s="1531"/>
      <c r="RX182" s="1531"/>
      <c r="RY182" s="1531"/>
      <c r="RZ182" s="1531"/>
      <c r="SA182" s="1531"/>
      <c r="SB182" s="1531"/>
      <c r="SC182" s="1531"/>
      <c r="SD182" s="1531"/>
      <c r="SE182" s="1531"/>
      <c r="SF182" s="1531"/>
      <c r="SG182" s="1531"/>
      <c r="SH182" s="1531"/>
      <c r="SI182" s="1531"/>
      <c r="SJ182" s="1531"/>
      <c r="SK182" s="1531"/>
      <c r="SL182" s="1531"/>
      <c r="SM182" s="1531"/>
      <c r="SN182" s="1531"/>
      <c r="SO182" s="1531"/>
      <c r="SP182" s="1531"/>
      <c r="SQ182" s="1531"/>
      <c r="SR182" s="1531"/>
      <c r="SS182" s="1531"/>
      <c r="ST182" s="1531"/>
      <c r="SU182" s="1531"/>
      <c r="SV182" s="1531"/>
      <c r="SW182" s="1531"/>
      <c r="SX182" s="1531"/>
      <c r="SY182" s="1531"/>
      <c r="SZ182" s="1531"/>
      <c r="TA182" s="1531"/>
      <c r="TB182" s="1531"/>
      <c r="TC182" s="1531"/>
      <c r="TD182" s="1531"/>
      <c r="TE182" s="1531"/>
      <c r="TF182" s="1531"/>
      <c r="TG182" s="1531"/>
      <c r="TH182" s="1531"/>
      <c r="TI182" s="1531"/>
      <c r="TJ182" s="1531"/>
      <c r="TK182" s="1531"/>
      <c r="TL182" s="1531"/>
      <c r="TM182" s="1531"/>
      <c r="TN182" s="1531"/>
      <c r="TO182" s="1531"/>
      <c r="TP182" s="1531"/>
      <c r="TQ182" s="1531"/>
      <c r="TR182" s="1531"/>
      <c r="TS182" s="1531"/>
      <c r="TT182" s="1531"/>
      <c r="TU182" s="1531"/>
      <c r="TV182" s="1531"/>
      <c r="TW182" s="1531"/>
      <c r="TX182" s="1531"/>
      <c r="TY182" s="1531"/>
      <c r="TZ182" s="1531"/>
      <c r="UA182" s="1531"/>
      <c r="UB182" s="1531"/>
      <c r="UC182" s="1531"/>
      <c r="UD182" s="1531"/>
      <c r="UE182" s="1531"/>
      <c r="UF182" s="1531"/>
      <c r="UG182" s="1531"/>
      <c r="UH182" s="1531"/>
      <c r="UI182" s="1531"/>
      <c r="UJ182" s="1531"/>
      <c r="UK182" s="1531"/>
      <c r="UL182" s="1531"/>
      <c r="UM182" s="1531"/>
      <c r="UN182" s="1531"/>
      <c r="UO182" s="1531"/>
      <c r="UP182" s="1531"/>
      <c r="UQ182" s="1531"/>
      <c r="UR182" s="1531"/>
      <c r="US182" s="1531"/>
      <c r="UT182" s="1531"/>
      <c r="UU182" s="1531"/>
      <c r="UV182" s="1531"/>
      <c r="UW182" s="1531"/>
      <c r="UX182" s="1531"/>
      <c r="UY182" s="1531"/>
      <c r="UZ182" s="1531"/>
      <c r="VA182" s="1531"/>
      <c r="VB182" s="1531"/>
      <c r="VC182" s="1531"/>
      <c r="VD182" s="1531"/>
      <c r="VE182" s="1531"/>
      <c r="VF182" s="1531"/>
      <c r="VG182" s="1531"/>
      <c r="VH182" s="1531"/>
      <c r="VI182" s="1531"/>
      <c r="VJ182" s="1531"/>
      <c r="VK182" s="1531"/>
      <c r="VL182" s="1531"/>
      <c r="VM182" s="1531"/>
      <c r="VN182" s="1531"/>
      <c r="VO182" s="1531"/>
      <c r="VP182" s="1531"/>
      <c r="VQ182" s="1531"/>
      <c r="VR182" s="1531"/>
      <c r="VS182" s="1531"/>
      <c r="VT182" s="1531"/>
      <c r="VU182" s="1531"/>
      <c r="VV182" s="1531"/>
      <c r="VW182" s="1531"/>
      <c r="VX182" s="1531"/>
      <c r="VY182" s="1531"/>
      <c r="VZ182" s="1531"/>
      <c r="WA182" s="1531"/>
      <c r="WB182" s="1531"/>
      <c r="WC182" s="1531"/>
      <c r="WD182" s="1531"/>
      <c r="WE182" s="1531"/>
      <c r="WF182" s="1531"/>
      <c r="WG182" s="1531"/>
      <c r="WH182" s="1531"/>
      <c r="WI182" s="1531"/>
      <c r="WJ182" s="1531"/>
      <c r="WK182" s="1531"/>
      <c r="WL182" s="1531"/>
      <c r="WM182" s="1531"/>
      <c r="WN182" s="1531"/>
      <c r="WO182" s="1531"/>
      <c r="WP182" s="1531"/>
      <c r="WQ182" s="1531"/>
      <c r="WR182" s="1531"/>
      <c r="WS182" s="1531"/>
      <c r="WT182" s="1531"/>
      <c r="WU182" s="1531"/>
      <c r="WV182" s="1531"/>
      <c r="WW182" s="1531"/>
      <c r="WX182" s="1531"/>
      <c r="WY182" s="1531"/>
      <c r="WZ182" s="1531"/>
      <c r="XA182" s="1531"/>
      <c r="XB182" s="1531"/>
      <c r="XC182" s="1531"/>
      <c r="XD182" s="1531"/>
      <c r="XE182" s="1531"/>
      <c r="XF182" s="1531"/>
      <c r="XG182" s="1531"/>
      <c r="XH182" s="1531"/>
      <c r="XI182" s="1531"/>
      <c r="XJ182" s="1531"/>
      <c r="XK182" s="1531"/>
      <c r="XL182" s="1531"/>
      <c r="XM182" s="1531"/>
      <c r="XN182" s="1531"/>
      <c r="XO182" s="1531"/>
      <c r="XP182" s="1531"/>
      <c r="XQ182" s="1531"/>
      <c r="XR182" s="1531"/>
      <c r="XS182" s="1531"/>
      <c r="XT182" s="1531"/>
      <c r="XU182" s="1531"/>
      <c r="XV182" s="1531"/>
      <c r="XW182" s="1531"/>
      <c r="XX182" s="1531"/>
      <c r="XY182" s="1531"/>
      <c r="XZ182" s="1531"/>
      <c r="YA182" s="1531"/>
      <c r="YB182" s="1531"/>
      <c r="YC182" s="1531"/>
      <c r="YD182" s="1531"/>
      <c r="YE182" s="1531"/>
      <c r="YF182" s="1531"/>
      <c r="YG182" s="1531"/>
      <c r="YH182" s="1531"/>
      <c r="YI182" s="1531"/>
      <c r="YJ182" s="1531"/>
      <c r="YK182" s="1531"/>
      <c r="YL182" s="1531"/>
      <c r="YM182" s="1531"/>
      <c r="YN182" s="1531"/>
      <c r="YO182" s="1531"/>
      <c r="YP182" s="1531"/>
      <c r="YQ182" s="1531"/>
      <c r="YR182" s="1531"/>
      <c r="YS182" s="1531"/>
      <c r="YT182" s="1531"/>
      <c r="YU182" s="1531"/>
      <c r="YV182" s="1531"/>
      <c r="YW182" s="1531"/>
      <c r="YX182" s="1531"/>
      <c r="YY182" s="1531"/>
      <c r="YZ182" s="1531"/>
      <c r="ZA182" s="1531"/>
      <c r="ZB182" s="1531"/>
      <c r="ZC182" s="1531"/>
      <c r="ZD182" s="1531"/>
      <c r="ZE182" s="1531"/>
      <c r="ZF182" s="1531"/>
      <c r="ZG182" s="1531"/>
      <c r="ZH182" s="1531"/>
      <c r="ZI182" s="1531"/>
      <c r="ZJ182" s="1531"/>
      <c r="ZK182" s="1531"/>
      <c r="ZL182" s="1531"/>
      <c r="ZM182" s="1531"/>
      <c r="ZN182" s="1531"/>
      <c r="ZO182" s="1531"/>
      <c r="ZP182" s="1531"/>
      <c r="ZQ182" s="1531"/>
      <c r="ZR182" s="1531"/>
      <c r="ZS182" s="1531"/>
      <c r="ZT182" s="1531"/>
      <c r="ZU182" s="1531"/>
      <c r="ZV182" s="1531"/>
      <c r="ZW182" s="1531"/>
      <c r="ZX182" s="1531"/>
      <c r="ZY182" s="1531"/>
      <c r="ZZ182" s="1531"/>
      <c r="AAA182" s="1531"/>
      <c r="AAB182" s="1531"/>
      <c r="AAC182" s="1531"/>
      <c r="AAD182" s="1531"/>
      <c r="AAE182" s="1531"/>
      <c r="AAF182" s="1531"/>
      <c r="AAG182" s="1531"/>
      <c r="AAH182" s="1531"/>
      <c r="AAI182" s="1531"/>
      <c r="AAJ182" s="1531"/>
      <c r="AAK182" s="1531"/>
      <c r="AAL182" s="1531"/>
      <c r="AAM182" s="1531"/>
      <c r="AAN182" s="1531"/>
      <c r="AAO182" s="1531"/>
      <c r="AAP182" s="1531"/>
      <c r="AAQ182" s="1531"/>
      <c r="AAR182" s="1531"/>
      <c r="AAS182" s="1531"/>
      <c r="AAT182" s="1531"/>
      <c r="AAU182" s="1531"/>
      <c r="AAV182" s="1531"/>
      <c r="AAW182" s="1531"/>
      <c r="AAX182" s="1531"/>
      <c r="AAY182" s="1531"/>
      <c r="AAZ182" s="1531"/>
      <c r="ABA182" s="1531"/>
      <c r="ABB182" s="1531"/>
      <c r="ABC182" s="1531"/>
      <c r="ABD182" s="1531"/>
      <c r="ABE182" s="1531"/>
      <c r="ABF182" s="1531"/>
      <c r="ABG182" s="1531"/>
      <c r="ABH182" s="1531"/>
      <c r="ABI182" s="1531"/>
      <c r="ABJ182" s="1531"/>
      <c r="ABK182" s="1531"/>
      <c r="ABL182" s="1531"/>
      <c r="ABM182" s="1531"/>
      <c r="ABN182" s="1531"/>
      <c r="ABO182" s="1531"/>
      <c r="ABP182" s="1531"/>
      <c r="ABQ182" s="1531"/>
      <c r="ABR182" s="1531"/>
      <c r="ABS182" s="1531"/>
      <c r="ABT182" s="1531"/>
      <c r="ABU182" s="1531"/>
      <c r="ABV182" s="1531"/>
      <c r="ABW182" s="1531"/>
      <c r="ABX182" s="1531"/>
      <c r="ABY182" s="1531"/>
      <c r="ABZ182" s="1531"/>
      <c r="ACA182" s="1531"/>
      <c r="ACB182" s="1531"/>
      <c r="ACC182" s="1531"/>
      <c r="ACD182" s="1531"/>
      <c r="ACE182" s="1531"/>
      <c r="ACF182" s="1531"/>
      <c r="ACG182" s="1531"/>
      <c r="ACH182" s="1531"/>
      <c r="ACI182" s="1531"/>
      <c r="ACJ182" s="1531"/>
      <c r="ACK182" s="1531"/>
      <c r="ACL182" s="1531"/>
      <c r="ACM182" s="1531"/>
      <c r="ACN182" s="1531"/>
      <c r="ACO182" s="1531"/>
      <c r="ACP182" s="1531"/>
      <c r="ACQ182" s="1531"/>
      <c r="ACR182" s="1531"/>
      <c r="ACS182" s="1531"/>
      <c r="ACT182" s="1531"/>
      <c r="ACU182" s="1531"/>
      <c r="ACV182" s="1531"/>
      <c r="ACW182" s="1531"/>
      <c r="ACX182" s="1531"/>
      <c r="ACY182" s="1531"/>
      <c r="ACZ182" s="1531"/>
      <c r="ADA182" s="1531"/>
      <c r="ADB182" s="1531"/>
      <c r="ADC182" s="1531"/>
      <c r="ADD182" s="1531"/>
      <c r="ADE182" s="1531"/>
      <c r="ADF182" s="1531"/>
      <c r="ADG182" s="1531"/>
      <c r="ADH182" s="1531"/>
      <c r="ADI182" s="1531"/>
      <c r="ADJ182" s="1531"/>
      <c r="ADK182" s="1531"/>
      <c r="ADL182" s="1531"/>
      <c r="ADM182" s="1531"/>
      <c r="ADN182" s="1531"/>
      <c r="ADO182" s="1531"/>
      <c r="ADP182" s="1531"/>
      <c r="ADQ182" s="1531"/>
      <c r="ADR182" s="1531"/>
      <c r="ADS182" s="1531"/>
      <c r="ADT182" s="1531"/>
      <c r="ADU182" s="1531"/>
      <c r="ADV182" s="1531"/>
      <c r="ADW182" s="1531"/>
      <c r="ADX182" s="1531"/>
      <c r="ADY182" s="1531"/>
      <c r="ADZ182" s="1531"/>
      <c r="AEA182" s="1531"/>
      <c r="AEB182" s="1531"/>
      <c r="AEC182" s="1531"/>
      <c r="AED182" s="1531"/>
      <c r="AEE182" s="1531"/>
      <c r="AEF182" s="1531"/>
      <c r="AEG182" s="1531"/>
      <c r="AEH182" s="1531"/>
      <c r="AEI182" s="1531"/>
      <c r="AEJ182" s="1531"/>
      <c r="AEK182" s="1531"/>
      <c r="AEL182" s="1531"/>
      <c r="AEM182" s="1531"/>
      <c r="AEN182" s="1531"/>
      <c r="AEO182" s="1531"/>
      <c r="AEP182" s="1531"/>
      <c r="AEQ182" s="1531"/>
      <c r="AER182" s="1531"/>
      <c r="AES182" s="1531"/>
      <c r="AET182" s="1531"/>
      <c r="AEU182" s="1531"/>
      <c r="AEV182" s="1531"/>
      <c r="AEW182" s="1531"/>
      <c r="AEX182" s="1531"/>
      <c r="AEY182" s="1531"/>
      <c r="AEZ182" s="1531"/>
      <c r="AFA182" s="1531"/>
      <c r="AFB182" s="1531"/>
      <c r="AFC182" s="1531"/>
      <c r="AFD182" s="1531"/>
      <c r="AFE182" s="1531"/>
      <c r="AFF182" s="1531"/>
      <c r="AFG182" s="1531"/>
      <c r="AFH182" s="1531"/>
      <c r="AFI182" s="1531"/>
      <c r="AFJ182" s="1531"/>
      <c r="AFK182" s="1531"/>
      <c r="AFL182" s="1531"/>
      <c r="AFM182" s="1531"/>
      <c r="AFN182" s="1531"/>
      <c r="AFO182" s="1531"/>
      <c r="AFP182" s="1531"/>
      <c r="AFQ182" s="1531"/>
      <c r="AFR182" s="1531"/>
      <c r="AFS182" s="1531"/>
      <c r="AFT182" s="1531"/>
      <c r="AFU182" s="1531"/>
      <c r="AFV182" s="1531"/>
      <c r="AFW182" s="1531"/>
      <c r="AFX182" s="1531"/>
      <c r="AFY182" s="1531"/>
      <c r="AFZ182" s="1531"/>
      <c r="AGA182" s="1531"/>
      <c r="AGB182" s="1531"/>
      <c r="AGC182" s="1531"/>
      <c r="AGD182" s="1531"/>
      <c r="AGE182" s="1531"/>
      <c r="AGF182" s="1531"/>
      <c r="AGG182" s="1531"/>
      <c r="AGH182" s="1531"/>
      <c r="AGI182" s="1531"/>
      <c r="AGJ182" s="1531"/>
      <c r="AGK182" s="1531"/>
      <c r="AGL182" s="1531"/>
      <c r="AGM182" s="1531"/>
      <c r="AGN182" s="1531"/>
      <c r="AGO182" s="1531"/>
      <c r="AGP182" s="1531"/>
      <c r="AGQ182" s="1531"/>
      <c r="AGR182" s="1531"/>
      <c r="AGS182" s="1531"/>
      <c r="AGT182" s="1531"/>
      <c r="AGU182" s="1531"/>
      <c r="AGV182" s="1531"/>
      <c r="AGW182" s="1531"/>
      <c r="AGX182" s="1531"/>
      <c r="AGY182" s="1531"/>
      <c r="AGZ182" s="1531"/>
      <c r="AHA182" s="1531"/>
      <c r="AHB182" s="1531"/>
      <c r="AHC182" s="1531"/>
      <c r="AHD182" s="1531"/>
      <c r="AHE182" s="1531"/>
      <c r="AHF182" s="1531"/>
      <c r="AHG182" s="1531"/>
      <c r="AHH182" s="1531"/>
      <c r="AHI182" s="1531"/>
      <c r="AHJ182" s="1531"/>
      <c r="AHK182" s="1531"/>
      <c r="AHL182" s="1531"/>
      <c r="AHM182" s="1531"/>
      <c r="AHN182" s="1531"/>
      <c r="AHO182" s="1531"/>
      <c r="AHP182" s="1531"/>
      <c r="AHQ182" s="1531"/>
      <c r="AHR182" s="1531"/>
      <c r="AHS182" s="1531"/>
      <c r="AHT182" s="1531"/>
      <c r="AHU182" s="1531"/>
      <c r="AHV182" s="1531"/>
      <c r="AHW182" s="1531"/>
      <c r="AHX182" s="1531"/>
      <c r="AHY182" s="1531"/>
      <c r="AHZ182" s="1531"/>
      <c r="AIA182" s="1531"/>
      <c r="AIB182" s="1531"/>
      <c r="AIC182" s="1531"/>
      <c r="AID182" s="1531"/>
      <c r="AIE182" s="1531"/>
      <c r="AIF182" s="1531"/>
      <c r="AIG182" s="1531"/>
      <c r="AIH182" s="1531"/>
      <c r="AII182" s="1531"/>
      <c r="AIJ182" s="1531"/>
      <c r="AIK182" s="1531"/>
      <c r="AIL182" s="1531"/>
      <c r="AIM182" s="1531"/>
      <c r="AIN182" s="1531"/>
      <c r="AIO182" s="1531"/>
      <c r="AIP182" s="1531"/>
      <c r="AIQ182" s="1531"/>
      <c r="AIR182" s="1531"/>
      <c r="AIS182" s="1531"/>
      <c r="AIT182" s="1531"/>
      <c r="AIU182" s="1531"/>
      <c r="AIV182" s="1531"/>
      <c r="AIW182" s="1531"/>
      <c r="AIX182" s="1531"/>
      <c r="AIY182" s="1531"/>
      <c r="AIZ182" s="1531"/>
      <c r="AJA182" s="1531"/>
      <c r="AJB182" s="1531"/>
      <c r="AJC182" s="1531"/>
      <c r="AJD182" s="1531"/>
      <c r="AJE182" s="1531"/>
      <c r="AJF182" s="1531"/>
      <c r="AJG182" s="1531"/>
      <c r="AJH182" s="1531"/>
      <c r="AJI182" s="1531"/>
      <c r="AJJ182" s="1531"/>
      <c r="AJK182" s="1531"/>
      <c r="AJL182" s="1531"/>
      <c r="AJM182" s="1531"/>
      <c r="AJN182" s="1531"/>
      <c r="AJO182" s="1531"/>
      <c r="AJP182" s="1531"/>
      <c r="AJQ182" s="1531"/>
      <c r="AJR182" s="1531"/>
      <c r="AJS182" s="1531"/>
      <c r="AJT182" s="1531"/>
      <c r="AJU182" s="1531"/>
      <c r="AJV182" s="1531"/>
      <c r="AJW182" s="1531"/>
      <c r="AJX182" s="1531"/>
      <c r="AJY182" s="1531"/>
      <c r="AJZ182" s="1531"/>
      <c r="AKA182" s="1531"/>
      <c r="AKB182" s="1531"/>
      <c r="AKC182" s="1531"/>
      <c r="AKD182" s="1531"/>
      <c r="AKE182" s="1531"/>
      <c r="AKF182" s="1531"/>
      <c r="AKG182" s="1531"/>
      <c r="AKH182" s="1531"/>
      <c r="AKI182" s="1531"/>
      <c r="AKJ182" s="1531"/>
      <c r="AKK182" s="1531"/>
      <c r="AKL182" s="1531"/>
      <c r="AKM182" s="1531"/>
      <c r="AKN182" s="1531"/>
      <c r="AKO182" s="1531"/>
      <c r="AKP182" s="1531"/>
      <c r="AKQ182" s="1531"/>
      <c r="AKR182" s="1531"/>
      <c r="AKS182" s="1531"/>
      <c r="AKT182" s="1531"/>
      <c r="AKU182" s="1531"/>
      <c r="AKV182" s="1531"/>
      <c r="AKW182" s="1531"/>
      <c r="AKX182" s="1531"/>
      <c r="AKY182" s="1531"/>
      <c r="AKZ182" s="1531"/>
      <c r="ALA182" s="1531"/>
      <c r="ALB182" s="1531"/>
      <c r="ALC182" s="1531"/>
      <c r="ALD182" s="1531"/>
      <c r="ALE182" s="1531"/>
      <c r="ALF182" s="1531"/>
      <c r="ALG182" s="1531"/>
      <c r="ALH182" s="1531"/>
      <c r="ALI182" s="1531"/>
      <c r="ALJ182" s="1531"/>
      <c r="ALK182" s="1531"/>
      <c r="ALL182" s="1531"/>
      <c r="ALM182" s="1531"/>
      <c r="ALN182" s="1531"/>
      <c r="ALO182" s="1531"/>
      <c r="ALP182" s="1531"/>
      <c r="ALQ182" s="1531"/>
      <c r="ALR182" s="1531"/>
      <c r="ALS182" s="1531"/>
      <c r="ALT182" s="1531"/>
      <c r="ALU182" s="1531"/>
      <c r="ALV182" s="1531"/>
      <c r="ALW182" s="1531"/>
      <c r="ALX182" s="1531"/>
      <c r="ALY182" s="1531"/>
      <c r="ALZ182" s="1531"/>
      <c r="AMA182" s="1531"/>
      <c r="AMB182" s="1531"/>
      <c r="AMC182" s="1531"/>
      <c r="AMD182" s="1531"/>
      <c r="AME182" s="1531"/>
      <c r="AMF182" s="1531"/>
      <c r="AMG182" s="1531"/>
      <c r="AMH182" s="1531"/>
      <c r="AMI182" s="1531"/>
      <c r="AMJ182" s="1531"/>
      <c r="AMK182" s="1531"/>
      <c r="AML182" s="1531"/>
      <c r="AMM182" s="1531"/>
      <c r="AMN182" s="1531"/>
      <c r="AMO182" s="1531"/>
      <c r="AMP182" s="1531"/>
      <c r="AMQ182" s="1531"/>
      <c r="AMR182" s="1531"/>
      <c r="AMS182" s="1531"/>
      <c r="AMT182" s="1531"/>
      <c r="AMU182" s="1531"/>
      <c r="AMV182" s="1531"/>
      <c r="AMW182" s="1531"/>
      <c r="AMX182" s="1531"/>
      <c r="AMY182" s="1531"/>
      <c r="AMZ182" s="1531"/>
      <c r="ANA182" s="1531"/>
      <c r="ANB182" s="1531"/>
      <c r="ANC182" s="1531"/>
      <c r="AND182" s="1531"/>
      <c r="ANE182" s="1531"/>
      <c r="ANF182" s="1531"/>
      <c r="ANG182" s="1531"/>
      <c r="ANH182" s="1531"/>
      <c r="ANI182" s="1531"/>
      <c r="ANJ182" s="1531"/>
      <c r="ANK182" s="1531"/>
      <c r="ANL182" s="1531"/>
      <c r="ANM182" s="1531"/>
      <c r="ANN182" s="1531"/>
      <c r="ANO182" s="1531"/>
      <c r="ANP182" s="1531"/>
      <c r="ANQ182" s="1531"/>
      <c r="ANR182" s="1531"/>
      <c r="ANS182" s="1531"/>
      <c r="ANT182" s="1531"/>
      <c r="ANU182" s="1531"/>
      <c r="ANV182" s="1531"/>
      <c r="ANW182" s="1531"/>
      <c r="ANX182" s="1531"/>
      <c r="ANY182" s="1531"/>
      <c r="ANZ182" s="1531"/>
      <c r="AOA182" s="1531"/>
      <c r="AOB182" s="1531"/>
      <c r="AOC182" s="1531"/>
      <c r="AOD182" s="1531"/>
      <c r="AOE182" s="1531"/>
      <c r="AOF182" s="1531"/>
      <c r="AOG182" s="1531"/>
      <c r="AOH182" s="1531"/>
      <c r="AOI182" s="1531"/>
      <c r="AOJ182" s="1531"/>
      <c r="AOK182" s="1531"/>
      <c r="AOL182" s="1531"/>
      <c r="AOM182" s="1531"/>
      <c r="AON182" s="1531"/>
      <c r="AOO182" s="1531"/>
      <c r="AOP182" s="1531"/>
      <c r="AOQ182" s="1531"/>
      <c r="AOR182" s="1531"/>
      <c r="AOS182" s="1531"/>
      <c r="AOT182" s="1531"/>
      <c r="AOU182" s="1531"/>
      <c r="AOV182" s="1531"/>
      <c r="AOW182" s="1531"/>
      <c r="AOX182" s="1531"/>
      <c r="AOY182" s="1531"/>
      <c r="AOZ182" s="1531"/>
      <c r="APA182" s="1531"/>
      <c r="APB182" s="1531"/>
      <c r="APC182" s="1531"/>
      <c r="APD182" s="1531"/>
      <c r="APE182" s="1531"/>
      <c r="APF182" s="1531"/>
      <c r="APG182" s="1531"/>
      <c r="APH182" s="1531"/>
      <c r="API182" s="1531"/>
      <c r="APJ182" s="1531"/>
      <c r="APK182" s="1531"/>
      <c r="APL182" s="1531"/>
      <c r="APM182" s="1531"/>
      <c r="APN182" s="1531"/>
      <c r="APO182" s="1531"/>
      <c r="APP182" s="1531"/>
      <c r="APQ182" s="1531"/>
      <c r="APR182" s="1531"/>
      <c r="APS182" s="1531"/>
      <c r="APT182" s="1531"/>
      <c r="APU182" s="1531"/>
      <c r="APV182" s="1531"/>
      <c r="APW182" s="1531"/>
      <c r="APX182" s="1531"/>
      <c r="APY182" s="1531"/>
      <c r="APZ182" s="1531"/>
      <c r="AQA182" s="1531"/>
      <c r="AQB182" s="1531"/>
      <c r="AQC182" s="1531"/>
      <c r="AQD182" s="1531"/>
      <c r="AQE182" s="1531"/>
      <c r="AQF182" s="1531"/>
      <c r="AQG182" s="1531"/>
      <c r="AQH182" s="1531"/>
      <c r="AQI182" s="1531"/>
      <c r="AQJ182" s="1531"/>
      <c r="AQK182" s="1531"/>
      <c r="AQL182" s="1531"/>
      <c r="AQM182" s="1531"/>
      <c r="AQN182" s="1531"/>
      <c r="AQO182" s="1531"/>
      <c r="AQP182" s="1531"/>
      <c r="AQQ182" s="1531"/>
      <c r="AQR182" s="1531"/>
      <c r="AQS182" s="1531"/>
      <c r="AQT182" s="1531"/>
      <c r="AQU182" s="1531"/>
      <c r="AQV182" s="1531"/>
      <c r="AQW182" s="1531"/>
      <c r="AQX182" s="1531"/>
      <c r="AQY182" s="1531"/>
      <c r="AQZ182" s="1531"/>
      <c r="ARA182" s="1531"/>
      <c r="ARB182" s="1531"/>
      <c r="ARC182" s="1531"/>
      <c r="ARD182" s="1531"/>
      <c r="ARE182" s="1531"/>
      <c r="ARF182" s="1531"/>
      <c r="ARG182" s="1531"/>
      <c r="ARH182" s="1531"/>
      <c r="ARI182" s="1531"/>
      <c r="ARJ182" s="1531"/>
      <c r="ARK182" s="1531"/>
      <c r="ARL182" s="1531"/>
      <c r="ARM182" s="1531"/>
      <c r="ARN182" s="1531"/>
      <c r="ARO182" s="1531"/>
      <c r="ARP182" s="1531"/>
      <c r="ARQ182" s="1531"/>
      <c r="ARR182" s="1531"/>
      <c r="ARS182" s="1531"/>
      <c r="ART182" s="1531"/>
      <c r="ARU182" s="1531"/>
      <c r="ARV182" s="1531"/>
      <c r="ARW182" s="1531"/>
      <c r="ARX182" s="1531"/>
      <c r="ARY182" s="1531"/>
      <c r="ARZ182" s="1531"/>
      <c r="ASA182" s="1531"/>
      <c r="ASB182" s="1531"/>
      <c r="ASC182" s="1531"/>
      <c r="ASD182" s="1531"/>
      <c r="ASE182" s="1531"/>
      <c r="ASF182" s="1531"/>
      <c r="ASG182" s="1531"/>
      <c r="ASH182" s="1531"/>
      <c r="ASI182" s="1531"/>
      <c r="ASJ182" s="1531"/>
      <c r="ASK182" s="1531"/>
      <c r="ASL182" s="1531"/>
      <c r="ASM182" s="1531"/>
      <c r="ASN182" s="1531"/>
      <c r="ASO182" s="1531"/>
      <c r="ASP182" s="1531"/>
      <c r="ASQ182" s="1531"/>
      <c r="ASR182" s="1531"/>
      <c r="ASS182" s="1531"/>
      <c r="AST182" s="1531"/>
      <c r="ASU182" s="1531"/>
      <c r="ASV182" s="1531"/>
      <c r="ASW182" s="1531"/>
      <c r="ASX182" s="1531"/>
      <c r="ASY182" s="1531"/>
      <c r="ASZ182" s="1531"/>
      <c r="ATA182" s="1531"/>
      <c r="ATB182" s="1531"/>
      <c r="ATC182" s="1531"/>
      <c r="ATD182" s="1531"/>
      <c r="ATE182" s="1531"/>
      <c r="ATF182" s="1531"/>
      <c r="ATG182" s="1531"/>
      <c r="ATH182" s="1531"/>
      <c r="ATI182" s="1531"/>
      <c r="ATJ182" s="1531"/>
      <c r="ATK182" s="1531"/>
      <c r="ATL182" s="1531"/>
      <c r="ATM182" s="1531"/>
      <c r="ATN182" s="1531"/>
      <c r="ATO182" s="1531"/>
      <c r="ATP182" s="1531"/>
      <c r="ATQ182" s="1531"/>
      <c r="ATR182" s="1531"/>
      <c r="ATS182" s="1531"/>
      <c r="ATT182" s="1531"/>
      <c r="ATU182" s="1531"/>
      <c r="ATV182" s="1531"/>
      <c r="ATW182" s="1531"/>
      <c r="ATX182" s="1531"/>
      <c r="ATY182" s="1531"/>
      <c r="ATZ182" s="1531"/>
      <c r="AUA182" s="1531"/>
      <c r="AUB182" s="1531"/>
      <c r="AUC182" s="1531"/>
      <c r="AUD182" s="1531"/>
      <c r="AUE182" s="1531"/>
      <c r="AUF182" s="1531"/>
      <c r="AUG182" s="1531"/>
      <c r="AUH182" s="1531"/>
      <c r="AUI182" s="1531"/>
    </row>
    <row r="183" spans="1:1231" s="1449" customFormat="1" ht="31.75" customHeight="1" x14ac:dyDescent="0.75">
      <c r="A183" s="2101"/>
      <c r="B183" s="2101"/>
      <c r="C183" s="1436" t="s">
        <v>317</v>
      </c>
      <c r="D183" s="1436" t="s">
        <v>376</v>
      </c>
      <c r="E183" s="1436" t="s">
        <v>24</v>
      </c>
      <c r="F183" s="1664" t="s">
        <v>321</v>
      </c>
      <c r="G183" s="1437">
        <f t="array" ref="G183">INDEX('Salary . staff rates'!$A$6:$C$28,MATCH(1,('Salary . staff rates'!$A$6:$A$28=E183)*('Salary . staff rates'!$B$6:$B$28=F183),0),3)</f>
        <v>750</v>
      </c>
      <c r="H183" s="1437">
        <f>IF(E183="External",G183,G183/working_days*(1+loading_factor))</f>
        <v>750</v>
      </c>
      <c r="I183" s="1440" t="s">
        <v>0</v>
      </c>
      <c r="J183" s="1440" t="s">
        <v>0</v>
      </c>
      <c r="K183" s="1665">
        <v>10</v>
      </c>
      <c r="L183" s="1467">
        <f t="shared" ref="L183:L186" si="149">IF(K183="N/A","",H183*K183)</f>
        <v>7500</v>
      </c>
      <c r="M183" s="1441" t="s">
        <v>33</v>
      </c>
      <c r="N183" s="1473">
        <f>IF(M183="Yes",L183*'Salary . staff rates'!$C$34,0)</f>
        <v>1125</v>
      </c>
      <c r="O183" s="1444"/>
      <c r="P183" s="555">
        <v>1</v>
      </c>
      <c r="Q183" s="555">
        <v>1</v>
      </c>
      <c r="R183" s="1444"/>
      <c r="S183" s="1444"/>
      <c r="T183" s="1444"/>
      <c r="U183" s="1444"/>
      <c r="V183" s="1444"/>
      <c r="W183" s="1443">
        <v>1</v>
      </c>
      <c r="X183" s="1444"/>
      <c r="Y183" s="555">
        <f t="shared" si="143"/>
        <v>7500</v>
      </c>
      <c r="Z183" s="555">
        <f t="shared" si="144"/>
        <v>1125</v>
      </c>
      <c r="AA183" s="1446"/>
      <c r="AB183" s="555">
        <f t="shared" si="145"/>
        <v>7500</v>
      </c>
      <c r="AC183" s="555">
        <f t="shared" si="146"/>
        <v>1125</v>
      </c>
      <c r="AD183" s="1446"/>
      <c r="AE183" s="1448"/>
      <c r="AF183" s="1448"/>
      <c r="AL183" s="1450"/>
      <c r="AN183" s="1451">
        <f t="shared" si="147"/>
        <v>0</v>
      </c>
      <c r="AO183" s="1451">
        <f t="shared" si="148"/>
        <v>0</v>
      </c>
      <c r="AP183" s="1531"/>
      <c r="AQ183" s="1531"/>
      <c r="AR183" s="1531"/>
      <c r="AS183" s="1531"/>
      <c r="AT183" s="1531"/>
      <c r="AU183" s="1531"/>
      <c r="AV183" s="1531"/>
      <c r="AW183" s="1531"/>
      <c r="AX183" s="1531"/>
      <c r="AY183" s="1531"/>
      <c r="AZ183" s="1531"/>
      <c r="BA183" s="1531"/>
      <c r="BB183" s="1531"/>
      <c r="BC183" s="1531"/>
      <c r="BD183" s="1531"/>
      <c r="BE183" s="1531"/>
      <c r="BF183" s="1531"/>
      <c r="BG183" s="1531"/>
      <c r="BH183" s="1531"/>
      <c r="BI183" s="1531"/>
      <c r="BJ183" s="1531"/>
      <c r="BK183" s="1531"/>
      <c r="BL183" s="1531"/>
      <c r="BM183" s="1531"/>
      <c r="BN183" s="1531"/>
      <c r="BO183" s="1531"/>
      <c r="BP183" s="1531"/>
      <c r="BQ183" s="1531"/>
      <c r="BR183" s="1531"/>
      <c r="BS183" s="1531"/>
      <c r="BT183" s="1531"/>
      <c r="BU183" s="1531"/>
      <c r="BV183" s="1531"/>
      <c r="BW183" s="1531"/>
      <c r="BX183" s="1531"/>
      <c r="BY183" s="1531"/>
      <c r="BZ183" s="1531"/>
      <c r="CA183" s="1531"/>
      <c r="CB183" s="1531"/>
      <c r="CC183" s="1531"/>
      <c r="CD183" s="1531"/>
      <c r="CE183" s="1531"/>
      <c r="CF183" s="1531"/>
      <c r="CG183" s="1531"/>
      <c r="CH183" s="1531"/>
      <c r="CI183" s="1531"/>
      <c r="CJ183" s="1531"/>
      <c r="CK183" s="1531"/>
      <c r="CL183" s="1531"/>
      <c r="CM183" s="1531"/>
      <c r="CN183" s="1531"/>
      <c r="CO183" s="1531"/>
      <c r="CP183" s="1531"/>
      <c r="CQ183" s="1531"/>
      <c r="CR183" s="1531"/>
      <c r="CS183" s="1531"/>
      <c r="CT183" s="1531"/>
      <c r="CU183" s="1531"/>
      <c r="CV183" s="1531"/>
      <c r="CW183" s="1531"/>
      <c r="CX183" s="1531"/>
      <c r="CY183" s="1531"/>
      <c r="CZ183" s="1531"/>
      <c r="DA183" s="1531"/>
      <c r="DB183" s="1531"/>
      <c r="DC183" s="1531"/>
      <c r="DD183" s="1531"/>
      <c r="DE183" s="1531"/>
      <c r="DF183" s="1531"/>
      <c r="DG183" s="1531"/>
      <c r="DH183" s="1531"/>
      <c r="DI183" s="1531"/>
      <c r="DJ183" s="1531"/>
      <c r="DK183" s="1531"/>
      <c r="DL183" s="1531"/>
      <c r="DM183" s="1531"/>
      <c r="DN183" s="1531"/>
      <c r="DO183" s="1531"/>
      <c r="DP183" s="1531"/>
      <c r="DQ183" s="1531"/>
      <c r="DR183" s="1531"/>
      <c r="DS183" s="1531"/>
      <c r="DT183" s="1531"/>
      <c r="DU183" s="1531"/>
      <c r="DV183" s="1531"/>
      <c r="DW183" s="1531"/>
      <c r="DX183" s="1531"/>
      <c r="DY183" s="1531"/>
      <c r="DZ183" s="1531"/>
      <c r="EA183" s="1531"/>
      <c r="EB183" s="1531"/>
      <c r="EC183" s="1531"/>
      <c r="ED183" s="1531"/>
      <c r="EE183" s="1531"/>
      <c r="EF183" s="1531"/>
      <c r="EG183" s="1531"/>
      <c r="EH183" s="1531"/>
      <c r="EI183" s="1531"/>
      <c r="EJ183" s="1531"/>
      <c r="EK183" s="1531"/>
      <c r="EL183" s="1531"/>
      <c r="EM183" s="1531"/>
      <c r="EN183" s="1531"/>
      <c r="EO183" s="1531"/>
      <c r="EP183" s="1531"/>
      <c r="EQ183" s="1531"/>
      <c r="ER183" s="1531"/>
      <c r="ES183" s="1531"/>
      <c r="ET183" s="1531"/>
      <c r="EU183" s="1531"/>
      <c r="EV183" s="1531"/>
      <c r="EW183" s="1531"/>
      <c r="EX183" s="1531"/>
      <c r="EY183" s="1531"/>
      <c r="EZ183" s="1531"/>
      <c r="FA183" s="1531"/>
      <c r="FB183" s="1531"/>
      <c r="FC183" s="1531"/>
      <c r="FD183" s="1531"/>
      <c r="FE183" s="1531"/>
      <c r="FF183" s="1531"/>
      <c r="FG183" s="1531"/>
      <c r="FH183" s="1531"/>
      <c r="FI183" s="1531"/>
      <c r="FJ183" s="1531"/>
      <c r="FK183" s="1531"/>
      <c r="FL183" s="1531"/>
      <c r="FM183" s="1531"/>
      <c r="FN183" s="1531"/>
      <c r="FO183" s="1531"/>
      <c r="FP183" s="1531"/>
      <c r="FQ183" s="1531"/>
      <c r="FR183" s="1531"/>
      <c r="FS183" s="1531"/>
      <c r="FT183" s="1531"/>
      <c r="FU183" s="1531"/>
      <c r="FV183" s="1531"/>
      <c r="FW183" s="1531"/>
      <c r="FX183" s="1531"/>
      <c r="FY183" s="1531"/>
      <c r="FZ183" s="1531"/>
      <c r="GA183" s="1531"/>
      <c r="GB183" s="1531"/>
      <c r="GC183" s="1531"/>
      <c r="GD183" s="1531"/>
      <c r="GE183" s="1531"/>
      <c r="GF183" s="1531"/>
      <c r="GG183" s="1531"/>
      <c r="GH183" s="1531"/>
      <c r="GI183" s="1531"/>
      <c r="GJ183" s="1531"/>
      <c r="GK183" s="1531"/>
      <c r="GL183" s="1531"/>
      <c r="GM183" s="1531"/>
      <c r="GN183" s="1531"/>
      <c r="GO183" s="1531"/>
      <c r="GP183" s="1531"/>
      <c r="GQ183" s="1531"/>
      <c r="GR183" s="1531"/>
      <c r="GS183" s="1531"/>
      <c r="GT183" s="1531"/>
      <c r="GU183" s="1531"/>
      <c r="GV183" s="1531"/>
      <c r="GW183" s="1531"/>
      <c r="GX183" s="1531"/>
      <c r="GY183" s="1531"/>
      <c r="GZ183" s="1531"/>
      <c r="HA183" s="1531"/>
      <c r="HB183" s="1531"/>
      <c r="HC183" s="1531"/>
      <c r="HD183" s="1531"/>
      <c r="HE183" s="1531"/>
      <c r="HF183" s="1531"/>
      <c r="HG183" s="1531"/>
      <c r="HH183" s="1531"/>
      <c r="HI183" s="1531"/>
      <c r="HJ183" s="1531"/>
      <c r="HK183" s="1531"/>
      <c r="HL183" s="1531"/>
      <c r="HM183" s="1531"/>
      <c r="HN183" s="1531"/>
      <c r="HO183" s="1531"/>
      <c r="HP183" s="1531"/>
      <c r="HQ183" s="1531"/>
      <c r="HR183" s="1531"/>
      <c r="HS183" s="1531"/>
      <c r="HT183" s="1531"/>
      <c r="HU183" s="1531"/>
      <c r="HV183" s="1531"/>
      <c r="HW183" s="1531"/>
      <c r="HX183" s="1531"/>
      <c r="HY183" s="1531"/>
      <c r="HZ183" s="1531"/>
      <c r="IA183" s="1531"/>
      <c r="IB183" s="1531"/>
      <c r="IC183" s="1531"/>
      <c r="ID183" s="1531"/>
      <c r="IE183" s="1531"/>
      <c r="IF183" s="1531"/>
      <c r="IG183" s="1531"/>
      <c r="IH183" s="1531"/>
      <c r="II183" s="1531"/>
      <c r="IJ183" s="1531"/>
      <c r="IK183" s="1531"/>
      <c r="IL183" s="1531"/>
      <c r="IM183" s="1531"/>
      <c r="IN183" s="1531"/>
      <c r="IO183" s="1531"/>
      <c r="IP183" s="1531"/>
      <c r="IQ183" s="1531"/>
      <c r="IR183" s="1531"/>
      <c r="IS183" s="1531"/>
      <c r="IT183" s="1531"/>
      <c r="IU183" s="1531"/>
      <c r="IV183" s="1531"/>
      <c r="IW183" s="1531"/>
      <c r="IX183" s="1531"/>
      <c r="IY183" s="1531"/>
      <c r="IZ183" s="1531"/>
      <c r="JA183" s="1531"/>
      <c r="JB183" s="1531"/>
      <c r="JC183" s="1531"/>
      <c r="JD183" s="1531"/>
      <c r="JE183" s="1531"/>
      <c r="JF183" s="1531"/>
      <c r="JG183" s="1531"/>
      <c r="JH183" s="1531"/>
      <c r="JI183" s="1531"/>
      <c r="JJ183" s="1531"/>
      <c r="JK183" s="1531"/>
      <c r="JL183" s="1531"/>
      <c r="JM183" s="1531"/>
      <c r="JN183" s="1531"/>
      <c r="JO183" s="1531"/>
      <c r="JP183" s="1531"/>
      <c r="JQ183" s="1531"/>
      <c r="JR183" s="1531"/>
      <c r="JS183" s="1531"/>
      <c r="JT183" s="1531"/>
      <c r="JU183" s="1531"/>
      <c r="JV183" s="1531"/>
      <c r="JW183" s="1531"/>
      <c r="JX183" s="1531"/>
      <c r="JY183" s="1531"/>
      <c r="JZ183" s="1531"/>
      <c r="KA183" s="1531"/>
      <c r="KB183" s="1531"/>
      <c r="KC183" s="1531"/>
      <c r="KD183" s="1531"/>
      <c r="KE183" s="1531"/>
      <c r="KF183" s="1531"/>
      <c r="KG183" s="1531"/>
      <c r="KH183" s="1531"/>
      <c r="KI183" s="1531"/>
      <c r="KJ183" s="1531"/>
      <c r="KK183" s="1531"/>
      <c r="KL183" s="1531"/>
      <c r="KM183" s="1531"/>
      <c r="KN183" s="1531"/>
      <c r="KO183" s="1531"/>
      <c r="KP183" s="1531"/>
      <c r="KQ183" s="1531"/>
      <c r="KR183" s="1531"/>
      <c r="KS183" s="1531"/>
      <c r="KT183" s="1531"/>
      <c r="KU183" s="1531"/>
      <c r="KV183" s="1531"/>
      <c r="KW183" s="1531"/>
      <c r="KX183" s="1531"/>
      <c r="KY183" s="1531"/>
      <c r="KZ183" s="1531"/>
      <c r="LA183" s="1531"/>
      <c r="LB183" s="1531"/>
      <c r="LC183" s="1531"/>
      <c r="LD183" s="1531"/>
      <c r="LE183" s="1531"/>
      <c r="LF183" s="1531"/>
      <c r="LG183" s="1531"/>
      <c r="LH183" s="1531"/>
      <c r="LI183" s="1531"/>
      <c r="LJ183" s="1531"/>
      <c r="LK183" s="1531"/>
      <c r="LL183" s="1531"/>
      <c r="LM183" s="1531"/>
      <c r="LN183" s="1531"/>
      <c r="LO183" s="1531"/>
      <c r="LP183" s="1531"/>
      <c r="LQ183" s="1531"/>
      <c r="LR183" s="1531"/>
      <c r="LS183" s="1531"/>
      <c r="LT183" s="1531"/>
      <c r="LU183" s="1531"/>
      <c r="LV183" s="1531"/>
      <c r="LW183" s="1531"/>
      <c r="LX183" s="1531"/>
      <c r="LY183" s="1531"/>
      <c r="LZ183" s="1531"/>
      <c r="MA183" s="1531"/>
      <c r="MB183" s="1531"/>
      <c r="MC183" s="1531"/>
      <c r="MD183" s="1531"/>
      <c r="ME183" s="1531"/>
      <c r="MF183" s="1531"/>
      <c r="MG183" s="1531"/>
      <c r="MH183" s="1531"/>
      <c r="MI183" s="1531"/>
      <c r="MJ183" s="1531"/>
      <c r="MK183" s="1531"/>
      <c r="ML183" s="1531"/>
      <c r="MM183" s="1531"/>
      <c r="MN183" s="1531"/>
      <c r="MO183" s="1531"/>
      <c r="MP183" s="1531"/>
      <c r="MQ183" s="1531"/>
      <c r="MR183" s="1531"/>
      <c r="MS183" s="1531"/>
      <c r="MT183" s="1531"/>
      <c r="MU183" s="1531"/>
      <c r="MV183" s="1531"/>
      <c r="MW183" s="1531"/>
      <c r="MX183" s="1531"/>
      <c r="MY183" s="1531"/>
      <c r="MZ183" s="1531"/>
      <c r="NA183" s="1531"/>
      <c r="NB183" s="1531"/>
      <c r="NC183" s="1531"/>
      <c r="ND183" s="1531"/>
      <c r="NE183" s="1531"/>
      <c r="NF183" s="1531"/>
      <c r="NG183" s="1531"/>
      <c r="NH183" s="1531"/>
      <c r="NI183" s="1531"/>
      <c r="NJ183" s="1531"/>
      <c r="NK183" s="1531"/>
      <c r="NL183" s="1531"/>
      <c r="NM183" s="1531"/>
      <c r="NN183" s="1531"/>
      <c r="NO183" s="1531"/>
      <c r="NP183" s="1531"/>
      <c r="NQ183" s="1531"/>
      <c r="NR183" s="1531"/>
      <c r="NS183" s="1531"/>
      <c r="NT183" s="1531"/>
      <c r="NU183" s="1531"/>
      <c r="NV183" s="1531"/>
      <c r="NW183" s="1531"/>
      <c r="NX183" s="1531"/>
      <c r="NY183" s="1531"/>
      <c r="NZ183" s="1531"/>
      <c r="OA183" s="1531"/>
      <c r="OB183" s="1531"/>
      <c r="OC183" s="1531"/>
      <c r="OD183" s="1531"/>
      <c r="OE183" s="1531"/>
      <c r="OF183" s="1531"/>
      <c r="OG183" s="1531"/>
      <c r="OH183" s="1531"/>
      <c r="OI183" s="1531"/>
      <c r="OJ183" s="1531"/>
      <c r="OK183" s="1531"/>
      <c r="OL183" s="1531"/>
      <c r="OM183" s="1531"/>
      <c r="ON183" s="1531"/>
      <c r="OO183" s="1531"/>
      <c r="OP183" s="1531"/>
      <c r="OQ183" s="1531"/>
      <c r="OR183" s="1531"/>
      <c r="OS183" s="1531"/>
      <c r="OT183" s="1531"/>
      <c r="OU183" s="1531"/>
      <c r="OV183" s="1531"/>
      <c r="OW183" s="1531"/>
      <c r="OX183" s="1531"/>
      <c r="OY183" s="1531"/>
      <c r="OZ183" s="1531"/>
      <c r="PA183" s="1531"/>
      <c r="PB183" s="1531"/>
      <c r="PC183" s="1531"/>
      <c r="PD183" s="1531"/>
      <c r="PE183" s="1531"/>
      <c r="PF183" s="1531"/>
      <c r="PG183" s="1531"/>
      <c r="PH183" s="1531"/>
      <c r="PI183" s="1531"/>
      <c r="PJ183" s="1531"/>
      <c r="PK183" s="1531"/>
      <c r="PL183" s="1531"/>
      <c r="PM183" s="1531"/>
      <c r="PN183" s="1531"/>
      <c r="PO183" s="1531"/>
      <c r="PP183" s="1531"/>
      <c r="PQ183" s="1531"/>
      <c r="PR183" s="1531"/>
      <c r="PS183" s="1531"/>
      <c r="PT183" s="1531"/>
      <c r="PU183" s="1531"/>
      <c r="PV183" s="1531"/>
      <c r="PW183" s="1531"/>
      <c r="PX183" s="1531"/>
      <c r="PY183" s="1531"/>
      <c r="PZ183" s="1531"/>
      <c r="QA183" s="1531"/>
      <c r="QB183" s="1531"/>
      <c r="QC183" s="1531"/>
      <c r="QD183" s="1531"/>
      <c r="QE183" s="1531"/>
      <c r="QF183" s="1531"/>
      <c r="QG183" s="1531"/>
      <c r="QH183" s="1531"/>
      <c r="QI183" s="1531"/>
      <c r="QJ183" s="1531"/>
      <c r="QK183" s="1531"/>
      <c r="QL183" s="1531"/>
      <c r="QM183" s="1531"/>
      <c r="QN183" s="1531"/>
      <c r="QO183" s="1531"/>
      <c r="QP183" s="1531"/>
      <c r="QQ183" s="1531"/>
      <c r="QR183" s="1531"/>
      <c r="QS183" s="1531"/>
      <c r="QT183" s="1531"/>
      <c r="QU183" s="1531"/>
      <c r="QV183" s="1531"/>
      <c r="QW183" s="1531"/>
      <c r="QX183" s="1531"/>
      <c r="QY183" s="1531"/>
      <c r="QZ183" s="1531"/>
      <c r="RA183" s="1531"/>
      <c r="RB183" s="1531"/>
      <c r="RC183" s="1531"/>
      <c r="RD183" s="1531"/>
      <c r="RE183" s="1531"/>
      <c r="RF183" s="1531"/>
      <c r="RG183" s="1531"/>
      <c r="RH183" s="1531"/>
      <c r="RI183" s="1531"/>
      <c r="RJ183" s="1531"/>
      <c r="RK183" s="1531"/>
      <c r="RL183" s="1531"/>
      <c r="RM183" s="1531"/>
      <c r="RN183" s="1531"/>
      <c r="RO183" s="1531"/>
      <c r="RP183" s="1531"/>
      <c r="RQ183" s="1531"/>
      <c r="RR183" s="1531"/>
      <c r="RS183" s="1531"/>
      <c r="RT183" s="1531"/>
      <c r="RU183" s="1531"/>
      <c r="RV183" s="1531"/>
      <c r="RW183" s="1531"/>
      <c r="RX183" s="1531"/>
      <c r="RY183" s="1531"/>
      <c r="RZ183" s="1531"/>
      <c r="SA183" s="1531"/>
      <c r="SB183" s="1531"/>
      <c r="SC183" s="1531"/>
      <c r="SD183" s="1531"/>
      <c r="SE183" s="1531"/>
      <c r="SF183" s="1531"/>
      <c r="SG183" s="1531"/>
      <c r="SH183" s="1531"/>
      <c r="SI183" s="1531"/>
      <c r="SJ183" s="1531"/>
      <c r="SK183" s="1531"/>
      <c r="SL183" s="1531"/>
      <c r="SM183" s="1531"/>
      <c r="SN183" s="1531"/>
      <c r="SO183" s="1531"/>
      <c r="SP183" s="1531"/>
      <c r="SQ183" s="1531"/>
      <c r="SR183" s="1531"/>
      <c r="SS183" s="1531"/>
      <c r="ST183" s="1531"/>
      <c r="SU183" s="1531"/>
      <c r="SV183" s="1531"/>
      <c r="SW183" s="1531"/>
      <c r="SX183" s="1531"/>
      <c r="SY183" s="1531"/>
      <c r="SZ183" s="1531"/>
      <c r="TA183" s="1531"/>
      <c r="TB183" s="1531"/>
      <c r="TC183" s="1531"/>
      <c r="TD183" s="1531"/>
      <c r="TE183" s="1531"/>
      <c r="TF183" s="1531"/>
      <c r="TG183" s="1531"/>
      <c r="TH183" s="1531"/>
      <c r="TI183" s="1531"/>
      <c r="TJ183" s="1531"/>
      <c r="TK183" s="1531"/>
      <c r="TL183" s="1531"/>
      <c r="TM183" s="1531"/>
      <c r="TN183" s="1531"/>
      <c r="TO183" s="1531"/>
      <c r="TP183" s="1531"/>
      <c r="TQ183" s="1531"/>
      <c r="TR183" s="1531"/>
      <c r="TS183" s="1531"/>
      <c r="TT183" s="1531"/>
      <c r="TU183" s="1531"/>
      <c r="TV183" s="1531"/>
      <c r="TW183" s="1531"/>
      <c r="TX183" s="1531"/>
      <c r="TY183" s="1531"/>
      <c r="TZ183" s="1531"/>
      <c r="UA183" s="1531"/>
      <c r="UB183" s="1531"/>
      <c r="UC183" s="1531"/>
      <c r="UD183" s="1531"/>
      <c r="UE183" s="1531"/>
      <c r="UF183" s="1531"/>
      <c r="UG183" s="1531"/>
      <c r="UH183" s="1531"/>
      <c r="UI183" s="1531"/>
      <c r="UJ183" s="1531"/>
      <c r="UK183" s="1531"/>
      <c r="UL183" s="1531"/>
      <c r="UM183" s="1531"/>
      <c r="UN183" s="1531"/>
      <c r="UO183" s="1531"/>
      <c r="UP183" s="1531"/>
      <c r="UQ183" s="1531"/>
      <c r="UR183" s="1531"/>
      <c r="US183" s="1531"/>
      <c r="UT183" s="1531"/>
      <c r="UU183" s="1531"/>
      <c r="UV183" s="1531"/>
      <c r="UW183" s="1531"/>
      <c r="UX183" s="1531"/>
      <c r="UY183" s="1531"/>
      <c r="UZ183" s="1531"/>
      <c r="VA183" s="1531"/>
      <c r="VB183" s="1531"/>
      <c r="VC183" s="1531"/>
      <c r="VD183" s="1531"/>
      <c r="VE183" s="1531"/>
      <c r="VF183" s="1531"/>
      <c r="VG183" s="1531"/>
      <c r="VH183" s="1531"/>
      <c r="VI183" s="1531"/>
      <c r="VJ183" s="1531"/>
      <c r="VK183" s="1531"/>
      <c r="VL183" s="1531"/>
      <c r="VM183" s="1531"/>
      <c r="VN183" s="1531"/>
      <c r="VO183" s="1531"/>
      <c r="VP183" s="1531"/>
      <c r="VQ183" s="1531"/>
      <c r="VR183" s="1531"/>
      <c r="VS183" s="1531"/>
      <c r="VT183" s="1531"/>
      <c r="VU183" s="1531"/>
      <c r="VV183" s="1531"/>
      <c r="VW183" s="1531"/>
      <c r="VX183" s="1531"/>
      <c r="VY183" s="1531"/>
      <c r="VZ183" s="1531"/>
      <c r="WA183" s="1531"/>
      <c r="WB183" s="1531"/>
      <c r="WC183" s="1531"/>
      <c r="WD183" s="1531"/>
      <c r="WE183" s="1531"/>
      <c r="WF183" s="1531"/>
      <c r="WG183" s="1531"/>
      <c r="WH183" s="1531"/>
      <c r="WI183" s="1531"/>
      <c r="WJ183" s="1531"/>
      <c r="WK183" s="1531"/>
      <c r="WL183" s="1531"/>
      <c r="WM183" s="1531"/>
      <c r="WN183" s="1531"/>
      <c r="WO183" s="1531"/>
      <c r="WP183" s="1531"/>
      <c r="WQ183" s="1531"/>
      <c r="WR183" s="1531"/>
      <c r="WS183" s="1531"/>
      <c r="WT183" s="1531"/>
      <c r="WU183" s="1531"/>
      <c r="WV183" s="1531"/>
      <c r="WW183" s="1531"/>
      <c r="WX183" s="1531"/>
      <c r="WY183" s="1531"/>
      <c r="WZ183" s="1531"/>
      <c r="XA183" s="1531"/>
      <c r="XB183" s="1531"/>
      <c r="XC183" s="1531"/>
      <c r="XD183" s="1531"/>
      <c r="XE183" s="1531"/>
      <c r="XF183" s="1531"/>
      <c r="XG183" s="1531"/>
      <c r="XH183" s="1531"/>
      <c r="XI183" s="1531"/>
      <c r="XJ183" s="1531"/>
      <c r="XK183" s="1531"/>
      <c r="XL183" s="1531"/>
      <c r="XM183" s="1531"/>
      <c r="XN183" s="1531"/>
      <c r="XO183" s="1531"/>
      <c r="XP183" s="1531"/>
      <c r="XQ183" s="1531"/>
      <c r="XR183" s="1531"/>
      <c r="XS183" s="1531"/>
      <c r="XT183" s="1531"/>
      <c r="XU183" s="1531"/>
      <c r="XV183" s="1531"/>
      <c r="XW183" s="1531"/>
      <c r="XX183" s="1531"/>
      <c r="XY183" s="1531"/>
      <c r="XZ183" s="1531"/>
      <c r="YA183" s="1531"/>
      <c r="YB183" s="1531"/>
      <c r="YC183" s="1531"/>
      <c r="YD183" s="1531"/>
      <c r="YE183" s="1531"/>
      <c r="YF183" s="1531"/>
      <c r="YG183" s="1531"/>
      <c r="YH183" s="1531"/>
      <c r="YI183" s="1531"/>
      <c r="YJ183" s="1531"/>
      <c r="YK183" s="1531"/>
      <c r="YL183" s="1531"/>
      <c r="YM183" s="1531"/>
      <c r="YN183" s="1531"/>
      <c r="YO183" s="1531"/>
      <c r="YP183" s="1531"/>
      <c r="YQ183" s="1531"/>
      <c r="YR183" s="1531"/>
      <c r="YS183" s="1531"/>
      <c r="YT183" s="1531"/>
      <c r="YU183" s="1531"/>
      <c r="YV183" s="1531"/>
      <c r="YW183" s="1531"/>
      <c r="YX183" s="1531"/>
      <c r="YY183" s="1531"/>
      <c r="YZ183" s="1531"/>
      <c r="ZA183" s="1531"/>
      <c r="ZB183" s="1531"/>
      <c r="ZC183" s="1531"/>
      <c r="ZD183" s="1531"/>
      <c r="ZE183" s="1531"/>
      <c r="ZF183" s="1531"/>
      <c r="ZG183" s="1531"/>
      <c r="ZH183" s="1531"/>
      <c r="ZI183" s="1531"/>
      <c r="ZJ183" s="1531"/>
      <c r="ZK183" s="1531"/>
      <c r="ZL183" s="1531"/>
      <c r="ZM183" s="1531"/>
      <c r="ZN183" s="1531"/>
      <c r="ZO183" s="1531"/>
      <c r="ZP183" s="1531"/>
      <c r="ZQ183" s="1531"/>
      <c r="ZR183" s="1531"/>
      <c r="ZS183" s="1531"/>
      <c r="ZT183" s="1531"/>
      <c r="ZU183" s="1531"/>
      <c r="ZV183" s="1531"/>
      <c r="ZW183" s="1531"/>
      <c r="ZX183" s="1531"/>
      <c r="ZY183" s="1531"/>
      <c r="ZZ183" s="1531"/>
      <c r="AAA183" s="1531"/>
      <c r="AAB183" s="1531"/>
      <c r="AAC183" s="1531"/>
      <c r="AAD183" s="1531"/>
      <c r="AAE183" s="1531"/>
      <c r="AAF183" s="1531"/>
      <c r="AAG183" s="1531"/>
      <c r="AAH183" s="1531"/>
      <c r="AAI183" s="1531"/>
      <c r="AAJ183" s="1531"/>
      <c r="AAK183" s="1531"/>
      <c r="AAL183" s="1531"/>
      <c r="AAM183" s="1531"/>
      <c r="AAN183" s="1531"/>
      <c r="AAO183" s="1531"/>
      <c r="AAP183" s="1531"/>
      <c r="AAQ183" s="1531"/>
      <c r="AAR183" s="1531"/>
      <c r="AAS183" s="1531"/>
      <c r="AAT183" s="1531"/>
      <c r="AAU183" s="1531"/>
      <c r="AAV183" s="1531"/>
      <c r="AAW183" s="1531"/>
      <c r="AAX183" s="1531"/>
      <c r="AAY183" s="1531"/>
      <c r="AAZ183" s="1531"/>
      <c r="ABA183" s="1531"/>
      <c r="ABB183" s="1531"/>
      <c r="ABC183" s="1531"/>
      <c r="ABD183" s="1531"/>
      <c r="ABE183" s="1531"/>
      <c r="ABF183" s="1531"/>
      <c r="ABG183" s="1531"/>
      <c r="ABH183" s="1531"/>
      <c r="ABI183" s="1531"/>
      <c r="ABJ183" s="1531"/>
      <c r="ABK183" s="1531"/>
      <c r="ABL183" s="1531"/>
      <c r="ABM183" s="1531"/>
      <c r="ABN183" s="1531"/>
      <c r="ABO183" s="1531"/>
      <c r="ABP183" s="1531"/>
      <c r="ABQ183" s="1531"/>
      <c r="ABR183" s="1531"/>
      <c r="ABS183" s="1531"/>
      <c r="ABT183" s="1531"/>
      <c r="ABU183" s="1531"/>
      <c r="ABV183" s="1531"/>
      <c r="ABW183" s="1531"/>
      <c r="ABX183" s="1531"/>
      <c r="ABY183" s="1531"/>
      <c r="ABZ183" s="1531"/>
      <c r="ACA183" s="1531"/>
      <c r="ACB183" s="1531"/>
      <c r="ACC183" s="1531"/>
      <c r="ACD183" s="1531"/>
      <c r="ACE183" s="1531"/>
      <c r="ACF183" s="1531"/>
      <c r="ACG183" s="1531"/>
      <c r="ACH183" s="1531"/>
      <c r="ACI183" s="1531"/>
      <c r="ACJ183" s="1531"/>
      <c r="ACK183" s="1531"/>
      <c r="ACL183" s="1531"/>
      <c r="ACM183" s="1531"/>
      <c r="ACN183" s="1531"/>
      <c r="ACO183" s="1531"/>
      <c r="ACP183" s="1531"/>
      <c r="ACQ183" s="1531"/>
      <c r="ACR183" s="1531"/>
      <c r="ACS183" s="1531"/>
      <c r="ACT183" s="1531"/>
      <c r="ACU183" s="1531"/>
      <c r="ACV183" s="1531"/>
      <c r="ACW183" s="1531"/>
      <c r="ACX183" s="1531"/>
      <c r="ACY183" s="1531"/>
      <c r="ACZ183" s="1531"/>
      <c r="ADA183" s="1531"/>
      <c r="ADB183" s="1531"/>
      <c r="ADC183" s="1531"/>
      <c r="ADD183" s="1531"/>
      <c r="ADE183" s="1531"/>
      <c r="ADF183" s="1531"/>
      <c r="ADG183" s="1531"/>
      <c r="ADH183" s="1531"/>
      <c r="ADI183" s="1531"/>
      <c r="ADJ183" s="1531"/>
      <c r="ADK183" s="1531"/>
      <c r="ADL183" s="1531"/>
      <c r="ADM183" s="1531"/>
      <c r="ADN183" s="1531"/>
      <c r="ADO183" s="1531"/>
      <c r="ADP183" s="1531"/>
      <c r="ADQ183" s="1531"/>
      <c r="ADR183" s="1531"/>
      <c r="ADS183" s="1531"/>
      <c r="ADT183" s="1531"/>
      <c r="ADU183" s="1531"/>
      <c r="ADV183" s="1531"/>
      <c r="ADW183" s="1531"/>
      <c r="ADX183" s="1531"/>
      <c r="ADY183" s="1531"/>
      <c r="ADZ183" s="1531"/>
      <c r="AEA183" s="1531"/>
      <c r="AEB183" s="1531"/>
      <c r="AEC183" s="1531"/>
      <c r="AED183" s="1531"/>
      <c r="AEE183" s="1531"/>
      <c r="AEF183" s="1531"/>
      <c r="AEG183" s="1531"/>
      <c r="AEH183" s="1531"/>
      <c r="AEI183" s="1531"/>
      <c r="AEJ183" s="1531"/>
      <c r="AEK183" s="1531"/>
      <c r="AEL183" s="1531"/>
      <c r="AEM183" s="1531"/>
      <c r="AEN183" s="1531"/>
      <c r="AEO183" s="1531"/>
      <c r="AEP183" s="1531"/>
      <c r="AEQ183" s="1531"/>
      <c r="AER183" s="1531"/>
      <c r="AES183" s="1531"/>
      <c r="AET183" s="1531"/>
      <c r="AEU183" s="1531"/>
      <c r="AEV183" s="1531"/>
      <c r="AEW183" s="1531"/>
      <c r="AEX183" s="1531"/>
      <c r="AEY183" s="1531"/>
      <c r="AEZ183" s="1531"/>
      <c r="AFA183" s="1531"/>
      <c r="AFB183" s="1531"/>
      <c r="AFC183" s="1531"/>
      <c r="AFD183" s="1531"/>
      <c r="AFE183" s="1531"/>
      <c r="AFF183" s="1531"/>
      <c r="AFG183" s="1531"/>
      <c r="AFH183" s="1531"/>
      <c r="AFI183" s="1531"/>
      <c r="AFJ183" s="1531"/>
      <c r="AFK183" s="1531"/>
      <c r="AFL183" s="1531"/>
      <c r="AFM183" s="1531"/>
      <c r="AFN183" s="1531"/>
      <c r="AFO183" s="1531"/>
      <c r="AFP183" s="1531"/>
      <c r="AFQ183" s="1531"/>
      <c r="AFR183" s="1531"/>
      <c r="AFS183" s="1531"/>
      <c r="AFT183" s="1531"/>
      <c r="AFU183" s="1531"/>
      <c r="AFV183" s="1531"/>
      <c r="AFW183" s="1531"/>
      <c r="AFX183" s="1531"/>
      <c r="AFY183" s="1531"/>
      <c r="AFZ183" s="1531"/>
      <c r="AGA183" s="1531"/>
      <c r="AGB183" s="1531"/>
      <c r="AGC183" s="1531"/>
      <c r="AGD183" s="1531"/>
      <c r="AGE183" s="1531"/>
      <c r="AGF183" s="1531"/>
      <c r="AGG183" s="1531"/>
      <c r="AGH183" s="1531"/>
      <c r="AGI183" s="1531"/>
      <c r="AGJ183" s="1531"/>
      <c r="AGK183" s="1531"/>
      <c r="AGL183" s="1531"/>
      <c r="AGM183" s="1531"/>
      <c r="AGN183" s="1531"/>
      <c r="AGO183" s="1531"/>
      <c r="AGP183" s="1531"/>
      <c r="AGQ183" s="1531"/>
      <c r="AGR183" s="1531"/>
      <c r="AGS183" s="1531"/>
      <c r="AGT183" s="1531"/>
      <c r="AGU183" s="1531"/>
      <c r="AGV183" s="1531"/>
      <c r="AGW183" s="1531"/>
      <c r="AGX183" s="1531"/>
      <c r="AGY183" s="1531"/>
      <c r="AGZ183" s="1531"/>
      <c r="AHA183" s="1531"/>
      <c r="AHB183" s="1531"/>
      <c r="AHC183" s="1531"/>
      <c r="AHD183" s="1531"/>
      <c r="AHE183" s="1531"/>
      <c r="AHF183" s="1531"/>
      <c r="AHG183" s="1531"/>
      <c r="AHH183" s="1531"/>
      <c r="AHI183" s="1531"/>
      <c r="AHJ183" s="1531"/>
      <c r="AHK183" s="1531"/>
      <c r="AHL183" s="1531"/>
      <c r="AHM183" s="1531"/>
      <c r="AHN183" s="1531"/>
      <c r="AHO183" s="1531"/>
      <c r="AHP183" s="1531"/>
      <c r="AHQ183" s="1531"/>
      <c r="AHR183" s="1531"/>
      <c r="AHS183" s="1531"/>
      <c r="AHT183" s="1531"/>
      <c r="AHU183" s="1531"/>
      <c r="AHV183" s="1531"/>
      <c r="AHW183" s="1531"/>
      <c r="AHX183" s="1531"/>
      <c r="AHY183" s="1531"/>
      <c r="AHZ183" s="1531"/>
      <c r="AIA183" s="1531"/>
      <c r="AIB183" s="1531"/>
      <c r="AIC183" s="1531"/>
      <c r="AID183" s="1531"/>
      <c r="AIE183" s="1531"/>
      <c r="AIF183" s="1531"/>
      <c r="AIG183" s="1531"/>
      <c r="AIH183" s="1531"/>
      <c r="AII183" s="1531"/>
      <c r="AIJ183" s="1531"/>
      <c r="AIK183" s="1531"/>
      <c r="AIL183" s="1531"/>
      <c r="AIM183" s="1531"/>
      <c r="AIN183" s="1531"/>
      <c r="AIO183" s="1531"/>
      <c r="AIP183" s="1531"/>
      <c r="AIQ183" s="1531"/>
      <c r="AIR183" s="1531"/>
      <c r="AIS183" s="1531"/>
      <c r="AIT183" s="1531"/>
      <c r="AIU183" s="1531"/>
      <c r="AIV183" s="1531"/>
      <c r="AIW183" s="1531"/>
      <c r="AIX183" s="1531"/>
      <c r="AIY183" s="1531"/>
      <c r="AIZ183" s="1531"/>
      <c r="AJA183" s="1531"/>
      <c r="AJB183" s="1531"/>
      <c r="AJC183" s="1531"/>
      <c r="AJD183" s="1531"/>
      <c r="AJE183" s="1531"/>
      <c r="AJF183" s="1531"/>
      <c r="AJG183" s="1531"/>
      <c r="AJH183" s="1531"/>
      <c r="AJI183" s="1531"/>
      <c r="AJJ183" s="1531"/>
      <c r="AJK183" s="1531"/>
      <c r="AJL183" s="1531"/>
      <c r="AJM183" s="1531"/>
      <c r="AJN183" s="1531"/>
      <c r="AJO183" s="1531"/>
      <c r="AJP183" s="1531"/>
      <c r="AJQ183" s="1531"/>
      <c r="AJR183" s="1531"/>
      <c r="AJS183" s="1531"/>
      <c r="AJT183" s="1531"/>
      <c r="AJU183" s="1531"/>
      <c r="AJV183" s="1531"/>
      <c r="AJW183" s="1531"/>
      <c r="AJX183" s="1531"/>
      <c r="AJY183" s="1531"/>
      <c r="AJZ183" s="1531"/>
      <c r="AKA183" s="1531"/>
      <c r="AKB183" s="1531"/>
      <c r="AKC183" s="1531"/>
      <c r="AKD183" s="1531"/>
      <c r="AKE183" s="1531"/>
      <c r="AKF183" s="1531"/>
      <c r="AKG183" s="1531"/>
      <c r="AKH183" s="1531"/>
      <c r="AKI183" s="1531"/>
      <c r="AKJ183" s="1531"/>
      <c r="AKK183" s="1531"/>
      <c r="AKL183" s="1531"/>
      <c r="AKM183" s="1531"/>
      <c r="AKN183" s="1531"/>
      <c r="AKO183" s="1531"/>
      <c r="AKP183" s="1531"/>
      <c r="AKQ183" s="1531"/>
      <c r="AKR183" s="1531"/>
      <c r="AKS183" s="1531"/>
      <c r="AKT183" s="1531"/>
      <c r="AKU183" s="1531"/>
      <c r="AKV183" s="1531"/>
      <c r="AKW183" s="1531"/>
      <c r="AKX183" s="1531"/>
      <c r="AKY183" s="1531"/>
      <c r="AKZ183" s="1531"/>
      <c r="ALA183" s="1531"/>
      <c r="ALB183" s="1531"/>
      <c r="ALC183" s="1531"/>
      <c r="ALD183" s="1531"/>
      <c r="ALE183" s="1531"/>
      <c r="ALF183" s="1531"/>
      <c r="ALG183" s="1531"/>
      <c r="ALH183" s="1531"/>
      <c r="ALI183" s="1531"/>
      <c r="ALJ183" s="1531"/>
      <c r="ALK183" s="1531"/>
      <c r="ALL183" s="1531"/>
      <c r="ALM183" s="1531"/>
      <c r="ALN183" s="1531"/>
      <c r="ALO183" s="1531"/>
      <c r="ALP183" s="1531"/>
      <c r="ALQ183" s="1531"/>
      <c r="ALR183" s="1531"/>
      <c r="ALS183" s="1531"/>
      <c r="ALT183" s="1531"/>
      <c r="ALU183" s="1531"/>
      <c r="ALV183" s="1531"/>
      <c r="ALW183" s="1531"/>
      <c r="ALX183" s="1531"/>
      <c r="ALY183" s="1531"/>
      <c r="ALZ183" s="1531"/>
      <c r="AMA183" s="1531"/>
      <c r="AMB183" s="1531"/>
      <c r="AMC183" s="1531"/>
      <c r="AMD183" s="1531"/>
      <c r="AME183" s="1531"/>
      <c r="AMF183" s="1531"/>
      <c r="AMG183" s="1531"/>
      <c r="AMH183" s="1531"/>
      <c r="AMI183" s="1531"/>
      <c r="AMJ183" s="1531"/>
      <c r="AMK183" s="1531"/>
      <c r="AML183" s="1531"/>
      <c r="AMM183" s="1531"/>
      <c r="AMN183" s="1531"/>
      <c r="AMO183" s="1531"/>
      <c r="AMP183" s="1531"/>
      <c r="AMQ183" s="1531"/>
      <c r="AMR183" s="1531"/>
      <c r="AMS183" s="1531"/>
      <c r="AMT183" s="1531"/>
      <c r="AMU183" s="1531"/>
      <c r="AMV183" s="1531"/>
      <c r="AMW183" s="1531"/>
      <c r="AMX183" s="1531"/>
      <c r="AMY183" s="1531"/>
      <c r="AMZ183" s="1531"/>
      <c r="ANA183" s="1531"/>
      <c r="ANB183" s="1531"/>
      <c r="ANC183" s="1531"/>
      <c r="AND183" s="1531"/>
      <c r="ANE183" s="1531"/>
      <c r="ANF183" s="1531"/>
      <c r="ANG183" s="1531"/>
      <c r="ANH183" s="1531"/>
      <c r="ANI183" s="1531"/>
      <c r="ANJ183" s="1531"/>
      <c r="ANK183" s="1531"/>
      <c r="ANL183" s="1531"/>
      <c r="ANM183" s="1531"/>
      <c r="ANN183" s="1531"/>
      <c r="ANO183" s="1531"/>
      <c r="ANP183" s="1531"/>
      <c r="ANQ183" s="1531"/>
      <c r="ANR183" s="1531"/>
      <c r="ANS183" s="1531"/>
      <c r="ANT183" s="1531"/>
      <c r="ANU183" s="1531"/>
      <c r="ANV183" s="1531"/>
      <c r="ANW183" s="1531"/>
      <c r="ANX183" s="1531"/>
      <c r="ANY183" s="1531"/>
      <c r="ANZ183" s="1531"/>
      <c r="AOA183" s="1531"/>
      <c r="AOB183" s="1531"/>
      <c r="AOC183" s="1531"/>
      <c r="AOD183" s="1531"/>
      <c r="AOE183" s="1531"/>
      <c r="AOF183" s="1531"/>
      <c r="AOG183" s="1531"/>
      <c r="AOH183" s="1531"/>
      <c r="AOI183" s="1531"/>
      <c r="AOJ183" s="1531"/>
      <c r="AOK183" s="1531"/>
      <c r="AOL183" s="1531"/>
      <c r="AOM183" s="1531"/>
      <c r="AON183" s="1531"/>
      <c r="AOO183" s="1531"/>
      <c r="AOP183" s="1531"/>
      <c r="AOQ183" s="1531"/>
      <c r="AOR183" s="1531"/>
      <c r="AOS183" s="1531"/>
      <c r="AOT183" s="1531"/>
      <c r="AOU183" s="1531"/>
      <c r="AOV183" s="1531"/>
      <c r="AOW183" s="1531"/>
      <c r="AOX183" s="1531"/>
      <c r="AOY183" s="1531"/>
      <c r="AOZ183" s="1531"/>
      <c r="APA183" s="1531"/>
      <c r="APB183" s="1531"/>
      <c r="APC183" s="1531"/>
      <c r="APD183" s="1531"/>
      <c r="APE183" s="1531"/>
      <c r="APF183" s="1531"/>
      <c r="APG183" s="1531"/>
      <c r="APH183" s="1531"/>
      <c r="API183" s="1531"/>
      <c r="APJ183" s="1531"/>
      <c r="APK183" s="1531"/>
      <c r="APL183" s="1531"/>
      <c r="APM183" s="1531"/>
      <c r="APN183" s="1531"/>
      <c r="APO183" s="1531"/>
      <c r="APP183" s="1531"/>
      <c r="APQ183" s="1531"/>
      <c r="APR183" s="1531"/>
      <c r="APS183" s="1531"/>
      <c r="APT183" s="1531"/>
      <c r="APU183" s="1531"/>
      <c r="APV183" s="1531"/>
      <c r="APW183" s="1531"/>
      <c r="APX183" s="1531"/>
      <c r="APY183" s="1531"/>
      <c r="APZ183" s="1531"/>
      <c r="AQA183" s="1531"/>
      <c r="AQB183" s="1531"/>
      <c r="AQC183" s="1531"/>
      <c r="AQD183" s="1531"/>
      <c r="AQE183" s="1531"/>
      <c r="AQF183" s="1531"/>
      <c r="AQG183" s="1531"/>
      <c r="AQH183" s="1531"/>
      <c r="AQI183" s="1531"/>
      <c r="AQJ183" s="1531"/>
      <c r="AQK183" s="1531"/>
      <c r="AQL183" s="1531"/>
      <c r="AQM183" s="1531"/>
      <c r="AQN183" s="1531"/>
      <c r="AQO183" s="1531"/>
      <c r="AQP183" s="1531"/>
      <c r="AQQ183" s="1531"/>
      <c r="AQR183" s="1531"/>
      <c r="AQS183" s="1531"/>
      <c r="AQT183" s="1531"/>
      <c r="AQU183" s="1531"/>
      <c r="AQV183" s="1531"/>
      <c r="AQW183" s="1531"/>
      <c r="AQX183" s="1531"/>
      <c r="AQY183" s="1531"/>
      <c r="AQZ183" s="1531"/>
      <c r="ARA183" s="1531"/>
      <c r="ARB183" s="1531"/>
      <c r="ARC183" s="1531"/>
      <c r="ARD183" s="1531"/>
      <c r="ARE183" s="1531"/>
      <c r="ARF183" s="1531"/>
      <c r="ARG183" s="1531"/>
      <c r="ARH183" s="1531"/>
      <c r="ARI183" s="1531"/>
      <c r="ARJ183" s="1531"/>
      <c r="ARK183" s="1531"/>
      <c r="ARL183" s="1531"/>
      <c r="ARM183" s="1531"/>
      <c r="ARN183" s="1531"/>
      <c r="ARO183" s="1531"/>
      <c r="ARP183" s="1531"/>
      <c r="ARQ183" s="1531"/>
      <c r="ARR183" s="1531"/>
      <c r="ARS183" s="1531"/>
      <c r="ART183" s="1531"/>
      <c r="ARU183" s="1531"/>
      <c r="ARV183" s="1531"/>
      <c r="ARW183" s="1531"/>
      <c r="ARX183" s="1531"/>
      <c r="ARY183" s="1531"/>
      <c r="ARZ183" s="1531"/>
      <c r="ASA183" s="1531"/>
      <c r="ASB183" s="1531"/>
      <c r="ASC183" s="1531"/>
      <c r="ASD183" s="1531"/>
      <c r="ASE183" s="1531"/>
      <c r="ASF183" s="1531"/>
      <c r="ASG183" s="1531"/>
      <c r="ASH183" s="1531"/>
      <c r="ASI183" s="1531"/>
      <c r="ASJ183" s="1531"/>
      <c r="ASK183" s="1531"/>
      <c r="ASL183" s="1531"/>
      <c r="ASM183" s="1531"/>
      <c r="ASN183" s="1531"/>
      <c r="ASO183" s="1531"/>
      <c r="ASP183" s="1531"/>
      <c r="ASQ183" s="1531"/>
      <c r="ASR183" s="1531"/>
      <c r="ASS183" s="1531"/>
      <c r="AST183" s="1531"/>
      <c r="ASU183" s="1531"/>
      <c r="ASV183" s="1531"/>
      <c r="ASW183" s="1531"/>
      <c r="ASX183" s="1531"/>
      <c r="ASY183" s="1531"/>
      <c r="ASZ183" s="1531"/>
      <c r="ATA183" s="1531"/>
      <c r="ATB183" s="1531"/>
      <c r="ATC183" s="1531"/>
      <c r="ATD183" s="1531"/>
      <c r="ATE183" s="1531"/>
      <c r="ATF183" s="1531"/>
      <c r="ATG183" s="1531"/>
      <c r="ATH183" s="1531"/>
      <c r="ATI183" s="1531"/>
      <c r="ATJ183" s="1531"/>
      <c r="ATK183" s="1531"/>
      <c r="ATL183" s="1531"/>
      <c r="ATM183" s="1531"/>
      <c r="ATN183" s="1531"/>
      <c r="ATO183" s="1531"/>
      <c r="ATP183" s="1531"/>
      <c r="ATQ183" s="1531"/>
      <c r="ATR183" s="1531"/>
      <c r="ATS183" s="1531"/>
      <c r="ATT183" s="1531"/>
      <c r="ATU183" s="1531"/>
      <c r="ATV183" s="1531"/>
      <c r="ATW183" s="1531"/>
      <c r="ATX183" s="1531"/>
      <c r="ATY183" s="1531"/>
      <c r="ATZ183" s="1531"/>
      <c r="AUA183" s="1531"/>
      <c r="AUB183" s="1531"/>
      <c r="AUC183" s="1531"/>
      <c r="AUD183" s="1531"/>
      <c r="AUE183" s="1531"/>
      <c r="AUF183" s="1531"/>
      <c r="AUG183" s="1531"/>
      <c r="AUH183" s="1531"/>
      <c r="AUI183" s="1531"/>
    </row>
    <row r="184" spans="1:1231" s="1449" customFormat="1" ht="31.75" customHeight="1" x14ac:dyDescent="0.75">
      <c r="A184" s="2101"/>
      <c r="B184" s="2101"/>
      <c r="C184" s="1436" t="s">
        <v>318</v>
      </c>
      <c r="D184" s="1436" t="s">
        <v>377</v>
      </c>
      <c r="E184" s="1436" t="s">
        <v>24</v>
      </c>
      <c r="F184" s="1436" t="s">
        <v>321</v>
      </c>
      <c r="G184" s="1437">
        <f t="array" ref="G184">INDEX('Salary . staff rates'!$A$6:$C$28,MATCH(1,('Salary . staff rates'!$A$6:$A$28=E184)*('Salary . staff rates'!$B$6:$B$28=F184),0),3)</f>
        <v>750</v>
      </c>
      <c r="H184" s="1437">
        <f>IF(E184="External",G184,G184/working_days*(1+loading_factor))</f>
        <v>750</v>
      </c>
      <c r="I184" s="1440" t="s">
        <v>0</v>
      </c>
      <c r="J184" s="1440" t="s">
        <v>0</v>
      </c>
      <c r="K184" s="1665">
        <v>20</v>
      </c>
      <c r="L184" s="1467">
        <f t="shared" si="149"/>
        <v>15000</v>
      </c>
      <c r="M184" s="1440" t="s">
        <v>33</v>
      </c>
      <c r="N184" s="1473">
        <f>IF(M184="Yes",L184*'Salary . staff rates'!$C$34,0)</f>
        <v>2250</v>
      </c>
      <c r="O184" s="1444"/>
      <c r="P184" s="555">
        <v>1</v>
      </c>
      <c r="Q184" s="555">
        <v>1</v>
      </c>
      <c r="R184" s="1444"/>
      <c r="S184" s="1444"/>
      <c r="T184" s="1444"/>
      <c r="U184" s="1444"/>
      <c r="V184" s="1444"/>
      <c r="W184" s="1443">
        <v>1</v>
      </c>
      <c r="X184" s="1444"/>
      <c r="Y184" s="555">
        <f t="shared" si="143"/>
        <v>15000</v>
      </c>
      <c r="Z184" s="555">
        <f t="shared" si="144"/>
        <v>2250</v>
      </c>
      <c r="AA184" s="1446"/>
      <c r="AB184" s="555">
        <f t="shared" si="145"/>
        <v>15000</v>
      </c>
      <c r="AC184" s="555">
        <f t="shared" si="146"/>
        <v>2250</v>
      </c>
      <c r="AD184" s="1446"/>
      <c r="AE184" s="1448"/>
      <c r="AF184" s="1448"/>
      <c r="AL184" s="1450"/>
      <c r="AN184" s="1451">
        <f t="shared" si="147"/>
        <v>0</v>
      </c>
      <c r="AO184" s="1451">
        <f t="shared" si="148"/>
        <v>0</v>
      </c>
      <c r="AP184" s="1531"/>
      <c r="AQ184" s="1531"/>
      <c r="AR184" s="1531"/>
      <c r="AS184" s="1531"/>
      <c r="AT184" s="1531"/>
      <c r="AU184" s="1531"/>
      <c r="AV184" s="1531"/>
      <c r="AW184" s="1531"/>
      <c r="AX184" s="1531"/>
      <c r="AY184" s="1531"/>
      <c r="AZ184" s="1531"/>
      <c r="BA184" s="1531"/>
      <c r="BB184" s="1531"/>
      <c r="BC184" s="1531"/>
      <c r="BD184" s="1531"/>
      <c r="BE184" s="1531"/>
      <c r="BF184" s="1531"/>
      <c r="BG184" s="1531"/>
      <c r="BH184" s="1531"/>
      <c r="BI184" s="1531"/>
      <c r="BJ184" s="1531"/>
      <c r="BK184" s="1531"/>
      <c r="BL184" s="1531"/>
      <c r="BM184" s="1531"/>
      <c r="BN184" s="1531"/>
      <c r="BO184" s="1531"/>
      <c r="BP184" s="1531"/>
      <c r="BQ184" s="1531"/>
      <c r="BR184" s="1531"/>
      <c r="BS184" s="1531"/>
      <c r="BT184" s="1531"/>
      <c r="BU184" s="1531"/>
      <c r="BV184" s="1531"/>
      <c r="BW184" s="1531"/>
      <c r="BX184" s="1531"/>
      <c r="BY184" s="1531"/>
      <c r="BZ184" s="1531"/>
      <c r="CA184" s="1531"/>
      <c r="CB184" s="1531"/>
      <c r="CC184" s="1531"/>
      <c r="CD184" s="1531"/>
      <c r="CE184" s="1531"/>
      <c r="CF184" s="1531"/>
      <c r="CG184" s="1531"/>
      <c r="CH184" s="1531"/>
      <c r="CI184" s="1531"/>
      <c r="CJ184" s="1531"/>
      <c r="CK184" s="1531"/>
      <c r="CL184" s="1531"/>
      <c r="CM184" s="1531"/>
      <c r="CN184" s="1531"/>
      <c r="CO184" s="1531"/>
      <c r="CP184" s="1531"/>
      <c r="CQ184" s="1531"/>
      <c r="CR184" s="1531"/>
      <c r="CS184" s="1531"/>
      <c r="CT184" s="1531"/>
      <c r="CU184" s="1531"/>
      <c r="CV184" s="1531"/>
      <c r="CW184" s="1531"/>
      <c r="CX184" s="1531"/>
      <c r="CY184" s="1531"/>
      <c r="CZ184" s="1531"/>
      <c r="DA184" s="1531"/>
      <c r="DB184" s="1531"/>
      <c r="DC184" s="1531"/>
      <c r="DD184" s="1531"/>
      <c r="DE184" s="1531"/>
      <c r="DF184" s="1531"/>
      <c r="DG184" s="1531"/>
      <c r="DH184" s="1531"/>
      <c r="DI184" s="1531"/>
      <c r="DJ184" s="1531"/>
      <c r="DK184" s="1531"/>
      <c r="DL184" s="1531"/>
      <c r="DM184" s="1531"/>
      <c r="DN184" s="1531"/>
      <c r="DO184" s="1531"/>
      <c r="DP184" s="1531"/>
      <c r="DQ184" s="1531"/>
      <c r="DR184" s="1531"/>
      <c r="DS184" s="1531"/>
      <c r="DT184" s="1531"/>
      <c r="DU184" s="1531"/>
      <c r="DV184" s="1531"/>
      <c r="DW184" s="1531"/>
      <c r="DX184" s="1531"/>
      <c r="DY184" s="1531"/>
      <c r="DZ184" s="1531"/>
      <c r="EA184" s="1531"/>
      <c r="EB184" s="1531"/>
      <c r="EC184" s="1531"/>
      <c r="ED184" s="1531"/>
      <c r="EE184" s="1531"/>
      <c r="EF184" s="1531"/>
      <c r="EG184" s="1531"/>
      <c r="EH184" s="1531"/>
      <c r="EI184" s="1531"/>
      <c r="EJ184" s="1531"/>
      <c r="EK184" s="1531"/>
      <c r="EL184" s="1531"/>
      <c r="EM184" s="1531"/>
      <c r="EN184" s="1531"/>
      <c r="EO184" s="1531"/>
      <c r="EP184" s="1531"/>
      <c r="EQ184" s="1531"/>
      <c r="ER184" s="1531"/>
      <c r="ES184" s="1531"/>
      <c r="ET184" s="1531"/>
      <c r="EU184" s="1531"/>
      <c r="EV184" s="1531"/>
      <c r="EW184" s="1531"/>
      <c r="EX184" s="1531"/>
      <c r="EY184" s="1531"/>
      <c r="EZ184" s="1531"/>
      <c r="FA184" s="1531"/>
      <c r="FB184" s="1531"/>
      <c r="FC184" s="1531"/>
      <c r="FD184" s="1531"/>
      <c r="FE184" s="1531"/>
      <c r="FF184" s="1531"/>
      <c r="FG184" s="1531"/>
      <c r="FH184" s="1531"/>
      <c r="FI184" s="1531"/>
      <c r="FJ184" s="1531"/>
      <c r="FK184" s="1531"/>
      <c r="FL184" s="1531"/>
      <c r="FM184" s="1531"/>
      <c r="FN184" s="1531"/>
      <c r="FO184" s="1531"/>
      <c r="FP184" s="1531"/>
      <c r="FQ184" s="1531"/>
      <c r="FR184" s="1531"/>
      <c r="FS184" s="1531"/>
      <c r="FT184" s="1531"/>
      <c r="FU184" s="1531"/>
      <c r="FV184" s="1531"/>
      <c r="FW184" s="1531"/>
      <c r="FX184" s="1531"/>
      <c r="FY184" s="1531"/>
      <c r="FZ184" s="1531"/>
      <c r="GA184" s="1531"/>
      <c r="GB184" s="1531"/>
      <c r="GC184" s="1531"/>
      <c r="GD184" s="1531"/>
      <c r="GE184" s="1531"/>
      <c r="GF184" s="1531"/>
      <c r="GG184" s="1531"/>
      <c r="GH184" s="1531"/>
      <c r="GI184" s="1531"/>
      <c r="GJ184" s="1531"/>
      <c r="GK184" s="1531"/>
      <c r="GL184" s="1531"/>
      <c r="GM184" s="1531"/>
      <c r="GN184" s="1531"/>
      <c r="GO184" s="1531"/>
      <c r="GP184" s="1531"/>
      <c r="GQ184" s="1531"/>
      <c r="GR184" s="1531"/>
      <c r="GS184" s="1531"/>
      <c r="GT184" s="1531"/>
      <c r="GU184" s="1531"/>
      <c r="GV184" s="1531"/>
      <c r="GW184" s="1531"/>
      <c r="GX184" s="1531"/>
      <c r="GY184" s="1531"/>
      <c r="GZ184" s="1531"/>
      <c r="HA184" s="1531"/>
      <c r="HB184" s="1531"/>
      <c r="HC184" s="1531"/>
      <c r="HD184" s="1531"/>
      <c r="HE184" s="1531"/>
      <c r="HF184" s="1531"/>
      <c r="HG184" s="1531"/>
      <c r="HH184" s="1531"/>
      <c r="HI184" s="1531"/>
      <c r="HJ184" s="1531"/>
      <c r="HK184" s="1531"/>
      <c r="HL184" s="1531"/>
      <c r="HM184" s="1531"/>
      <c r="HN184" s="1531"/>
      <c r="HO184" s="1531"/>
      <c r="HP184" s="1531"/>
      <c r="HQ184" s="1531"/>
      <c r="HR184" s="1531"/>
      <c r="HS184" s="1531"/>
      <c r="HT184" s="1531"/>
      <c r="HU184" s="1531"/>
      <c r="HV184" s="1531"/>
      <c r="HW184" s="1531"/>
      <c r="HX184" s="1531"/>
      <c r="HY184" s="1531"/>
      <c r="HZ184" s="1531"/>
      <c r="IA184" s="1531"/>
      <c r="IB184" s="1531"/>
      <c r="IC184" s="1531"/>
      <c r="ID184" s="1531"/>
      <c r="IE184" s="1531"/>
      <c r="IF184" s="1531"/>
      <c r="IG184" s="1531"/>
      <c r="IH184" s="1531"/>
      <c r="II184" s="1531"/>
      <c r="IJ184" s="1531"/>
      <c r="IK184" s="1531"/>
      <c r="IL184" s="1531"/>
      <c r="IM184" s="1531"/>
      <c r="IN184" s="1531"/>
      <c r="IO184" s="1531"/>
      <c r="IP184" s="1531"/>
      <c r="IQ184" s="1531"/>
      <c r="IR184" s="1531"/>
      <c r="IS184" s="1531"/>
      <c r="IT184" s="1531"/>
      <c r="IU184" s="1531"/>
      <c r="IV184" s="1531"/>
      <c r="IW184" s="1531"/>
      <c r="IX184" s="1531"/>
      <c r="IY184" s="1531"/>
      <c r="IZ184" s="1531"/>
      <c r="JA184" s="1531"/>
      <c r="JB184" s="1531"/>
      <c r="JC184" s="1531"/>
      <c r="JD184" s="1531"/>
      <c r="JE184" s="1531"/>
      <c r="JF184" s="1531"/>
      <c r="JG184" s="1531"/>
      <c r="JH184" s="1531"/>
      <c r="JI184" s="1531"/>
      <c r="JJ184" s="1531"/>
      <c r="JK184" s="1531"/>
      <c r="JL184" s="1531"/>
      <c r="JM184" s="1531"/>
      <c r="JN184" s="1531"/>
      <c r="JO184" s="1531"/>
      <c r="JP184" s="1531"/>
      <c r="JQ184" s="1531"/>
      <c r="JR184" s="1531"/>
      <c r="JS184" s="1531"/>
      <c r="JT184" s="1531"/>
      <c r="JU184" s="1531"/>
      <c r="JV184" s="1531"/>
      <c r="JW184" s="1531"/>
      <c r="JX184" s="1531"/>
      <c r="JY184" s="1531"/>
      <c r="JZ184" s="1531"/>
      <c r="KA184" s="1531"/>
      <c r="KB184" s="1531"/>
      <c r="KC184" s="1531"/>
      <c r="KD184" s="1531"/>
      <c r="KE184" s="1531"/>
      <c r="KF184" s="1531"/>
      <c r="KG184" s="1531"/>
      <c r="KH184" s="1531"/>
      <c r="KI184" s="1531"/>
      <c r="KJ184" s="1531"/>
      <c r="KK184" s="1531"/>
      <c r="KL184" s="1531"/>
      <c r="KM184" s="1531"/>
      <c r="KN184" s="1531"/>
      <c r="KO184" s="1531"/>
      <c r="KP184" s="1531"/>
      <c r="KQ184" s="1531"/>
      <c r="KR184" s="1531"/>
      <c r="KS184" s="1531"/>
      <c r="KT184" s="1531"/>
      <c r="KU184" s="1531"/>
      <c r="KV184" s="1531"/>
      <c r="KW184" s="1531"/>
      <c r="KX184" s="1531"/>
      <c r="KY184" s="1531"/>
      <c r="KZ184" s="1531"/>
      <c r="LA184" s="1531"/>
      <c r="LB184" s="1531"/>
      <c r="LC184" s="1531"/>
      <c r="LD184" s="1531"/>
      <c r="LE184" s="1531"/>
      <c r="LF184" s="1531"/>
      <c r="LG184" s="1531"/>
      <c r="LH184" s="1531"/>
      <c r="LI184" s="1531"/>
      <c r="LJ184" s="1531"/>
      <c r="LK184" s="1531"/>
      <c r="LL184" s="1531"/>
      <c r="LM184" s="1531"/>
      <c r="LN184" s="1531"/>
      <c r="LO184" s="1531"/>
      <c r="LP184" s="1531"/>
      <c r="LQ184" s="1531"/>
      <c r="LR184" s="1531"/>
      <c r="LS184" s="1531"/>
      <c r="LT184" s="1531"/>
      <c r="LU184" s="1531"/>
      <c r="LV184" s="1531"/>
      <c r="LW184" s="1531"/>
      <c r="LX184" s="1531"/>
      <c r="LY184" s="1531"/>
      <c r="LZ184" s="1531"/>
      <c r="MA184" s="1531"/>
      <c r="MB184" s="1531"/>
      <c r="MC184" s="1531"/>
      <c r="MD184" s="1531"/>
      <c r="ME184" s="1531"/>
      <c r="MF184" s="1531"/>
      <c r="MG184" s="1531"/>
      <c r="MH184" s="1531"/>
      <c r="MI184" s="1531"/>
      <c r="MJ184" s="1531"/>
      <c r="MK184" s="1531"/>
      <c r="ML184" s="1531"/>
      <c r="MM184" s="1531"/>
      <c r="MN184" s="1531"/>
      <c r="MO184" s="1531"/>
      <c r="MP184" s="1531"/>
      <c r="MQ184" s="1531"/>
      <c r="MR184" s="1531"/>
      <c r="MS184" s="1531"/>
      <c r="MT184" s="1531"/>
      <c r="MU184" s="1531"/>
      <c r="MV184" s="1531"/>
      <c r="MW184" s="1531"/>
      <c r="MX184" s="1531"/>
      <c r="MY184" s="1531"/>
      <c r="MZ184" s="1531"/>
      <c r="NA184" s="1531"/>
      <c r="NB184" s="1531"/>
      <c r="NC184" s="1531"/>
      <c r="ND184" s="1531"/>
      <c r="NE184" s="1531"/>
      <c r="NF184" s="1531"/>
      <c r="NG184" s="1531"/>
      <c r="NH184" s="1531"/>
      <c r="NI184" s="1531"/>
      <c r="NJ184" s="1531"/>
      <c r="NK184" s="1531"/>
      <c r="NL184" s="1531"/>
      <c r="NM184" s="1531"/>
      <c r="NN184" s="1531"/>
      <c r="NO184" s="1531"/>
      <c r="NP184" s="1531"/>
      <c r="NQ184" s="1531"/>
      <c r="NR184" s="1531"/>
      <c r="NS184" s="1531"/>
      <c r="NT184" s="1531"/>
      <c r="NU184" s="1531"/>
      <c r="NV184" s="1531"/>
      <c r="NW184" s="1531"/>
      <c r="NX184" s="1531"/>
      <c r="NY184" s="1531"/>
      <c r="NZ184" s="1531"/>
      <c r="OA184" s="1531"/>
      <c r="OB184" s="1531"/>
      <c r="OC184" s="1531"/>
      <c r="OD184" s="1531"/>
      <c r="OE184" s="1531"/>
      <c r="OF184" s="1531"/>
      <c r="OG184" s="1531"/>
      <c r="OH184" s="1531"/>
      <c r="OI184" s="1531"/>
      <c r="OJ184" s="1531"/>
      <c r="OK184" s="1531"/>
      <c r="OL184" s="1531"/>
      <c r="OM184" s="1531"/>
      <c r="ON184" s="1531"/>
      <c r="OO184" s="1531"/>
      <c r="OP184" s="1531"/>
      <c r="OQ184" s="1531"/>
      <c r="OR184" s="1531"/>
      <c r="OS184" s="1531"/>
      <c r="OT184" s="1531"/>
      <c r="OU184" s="1531"/>
      <c r="OV184" s="1531"/>
      <c r="OW184" s="1531"/>
      <c r="OX184" s="1531"/>
      <c r="OY184" s="1531"/>
      <c r="OZ184" s="1531"/>
      <c r="PA184" s="1531"/>
      <c r="PB184" s="1531"/>
      <c r="PC184" s="1531"/>
      <c r="PD184" s="1531"/>
      <c r="PE184" s="1531"/>
      <c r="PF184" s="1531"/>
      <c r="PG184" s="1531"/>
      <c r="PH184" s="1531"/>
      <c r="PI184" s="1531"/>
      <c r="PJ184" s="1531"/>
      <c r="PK184" s="1531"/>
      <c r="PL184" s="1531"/>
      <c r="PM184" s="1531"/>
      <c r="PN184" s="1531"/>
      <c r="PO184" s="1531"/>
      <c r="PP184" s="1531"/>
      <c r="PQ184" s="1531"/>
      <c r="PR184" s="1531"/>
      <c r="PS184" s="1531"/>
      <c r="PT184" s="1531"/>
      <c r="PU184" s="1531"/>
      <c r="PV184" s="1531"/>
      <c r="PW184" s="1531"/>
      <c r="PX184" s="1531"/>
      <c r="PY184" s="1531"/>
      <c r="PZ184" s="1531"/>
      <c r="QA184" s="1531"/>
      <c r="QB184" s="1531"/>
      <c r="QC184" s="1531"/>
      <c r="QD184" s="1531"/>
      <c r="QE184" s="1531"/>
      <c r="QF184" s="1531"/>
      <c r="QG184" s="1531"/>
      <c r="QH184" s="1531"/>
      <c r="QI184" s="1531"/>
      <c r="QJ184" s="1531"/>
      <c r="QK184" s="1531"/>
      <c r="QL184" s="1531"/>
      <c r="QM184" s="1531"/>
      <c r="QN184" s="1531"/>
      <c r="QO184" s="1531"/>
      <c r="QP184" s="1531"/>
      <c r="QQ184" s="1531"/>
      <c r="QR184" s="1531"/>
      <c r="QS184" s="1531"/>
      <c r="QT184" s="1531"/>
      <c r="QU184" s="1531"/>
      <c r="QV184" s="1531"/>
      <c r="QW184" s="1531"/>
      <c r="QX184" s="1531"/>
      <c r="QY184" s="1531"/>
      <c r="QZ184" s="1531"/>
      <c r="RA184" s="1531"/>
      <c r="RB184" s="1531"/>
      <c r="RC184" s="1531"/>
      <c r="RD184" s="1531"/>
      <c r="RE184" s="1531"/>
      <c r="RF184" s="1531"/>
      <c r="RG184" s="1531"/>
      <c r="RH184" s="1531"/>
      <c r="RI184" s="1531"/>
      <c r="RJ184" s="1531"/>
      <c r="RK184" s="1531"/>
      <c r="RL184" s="1531"/>
      <c r="RM184" s="1531"/>
      <c r="RN184" s="1531"/>
      <c r="RO184" s="1531"/>
      <c r="RP184" s="1531"/>
      <c r="RQ184" s="1531"/>
      <c r="RR184" s="1531"/>
      <c r="RS184" s="1531"/>
      <c r="RT184" s="1531"/>
      <c r="RU184" s="1531"/>
      <c r="RV184" s="1531"/>
      <c r="RW184" s="1531"/>
      <c r="RX184" s="1531"/>
      <c r="RY184" s="1531"/>
      <c r="RZ184" s="1531"/>
      <c r="SA184" s="1531"/>
      <c r="SB184" s="1531"/>
      <c r="SC184" s="1531"/>
      <c r="SD184" s="1531"/>
      <c r="SE184" s="1531"/>
      <c r="SF184" s="1531"/>
      <c r="SG184" s="1531"/>
      <c r="SH184" s="1531"/>
      <c r="SI184" s="1531"/>
      <c r="SJ184" s="1531"/>
      <c r="SK184" s="1531"/>
      <c r="SL184" s="1531"/>
      <c r="SM184" s="1531"/>
      <c r="SN184" s="1531"/>
      <c r="SO184" s="1531"/>
      <c r="SP184" s="1531"/>
      <c r="SQ184" s="1531"/>
      <c r="SR184" s="1531"/>
      <c r="SS184" s="1531"/>
      <c r="ST184" s="1531"/>
      <c r="SU184" s="1531"/>
      <c r="SV184" s="1531"/>
      <c r="SW184" s="1531"/>
      <c r="SX184" s="1531"/>
      <c r="SY184" s="1531"/>
      <c r="SZ184" s="1531"/>
      <c r="TA184" s="1531"/>
      <c r="TB184" s="1531"/>
      <c r="TC184" s="1531"/>
      <c r="TD184" s="1531"/>
      <c r="TE184" s="1531"/>
      <c r="TF184" s="1531"/>
      <c r="TG184" s="1531"/>
      <c r="TH184" s="1531"/>
      <c r="TI184" s="1531"/>
      <c r="TJ184" s="1531"/>
      <c r="TK184" s="1531"/>
      <c r="TL184" s="1531"/>
      <c r="TM184" s="1531"/>
      <c r="TN184" s="1531"/>
      <c r="TO184" s="1531"/>
      <c r="TP184" s="1531"/>
      <c r="TQ184" s="1531"/>
      <c r="TR184" s="1531"/>
      <c r="TS184" s="1531"/>
      <c r="TT184" s="1531"/>
      <c r="TU184" s="1531"/>
      <c r="TV184" s="1531"/>
      <c r="TW184" s="1531"/>
      <c r="TX184" s="1531"/>
      <c r="TY184" s="1531"/>
      <c r="TZ184" s="1531"/>
      <c r="UA184" s="1531"/>
      <c r="UB184" s="1531"/>
      <c r="UC184" s="1531"/>
      <c r="UD184" s="1531"/>
      <c r="UE184" s="1531"/>
      <c r="UF184" s="1531"/>
      <c r="UG184" s="1531"/>
      <c r="UH184" s="1531"/>
      <c r="UI184" s="1531"/>
      <c r="UJ184" s="1531"/>
      <c r="UK184" s="1531"/>
      <c r="UL184" s="1531"/>
      <c r="UM184" s="1531"/>
      <c r="UN184" s="1531"/>
      <c r="UO184" s="1531"/>
      <c r="UP184" s="1531"/>
      <c r="UQ184" s="1531"/>
      <c r="UR184" s="1531"/>
      <c r="US184" s="1531"/>
      <c r="UT184" s="1531"/>
      <c r="UU184" s="1531"/>
      <c r="UV184" s="1531"/>
      <c r="UW184" s="1531"/>
      <c r="UX184" s="1531"/>
      <c r="UY184" s="1531"/>
      <c r="UZ184" s="1531"/>
      <c r="VA184" s="1531"/>
      <c r="VB184" s="1531"/>
      <c r="VC184" s="1531"/>
      <c r="VD184" s="1531"/>
      <c r="VE184" s="1531"/>
      <c r="VF184" s="1531"/>
      <c r="VG184" s="1531"/>
      <c r="VH184" s="1531"/>
      <c r="VI184" s="1531"/>
      <c r="VJ184" s="1531"/>
      <c r="VK184" s="1531"/>
      <c r="VL184" s="1531"/>
      <c r="VM184" s="1531"/>
      <c r="VN184" s="1531"/>
      <c r="VO184" s="1531"/>
      <c r="VP184" s="1531"/>
      <c r="VQ184" s="1531"/>
      <c r="VR184" s="1531"/>
      <c r="VS184" s="1531"/>
      <c r="VT184" s="1531"/>
      <c r="VU184" s="1531"/>
      <c r="VV184" s="1531"/>
      <c r="VW184" s="1531"/>
      <c r="VX184" s="1531"/>
      <c r="VY184" s="1531"/>
      <c r="VZ184" s="1531"/>
      <c r="WA184" s="1531"/>
      <c r="WB184" s="1531"/>
      <c r="WC184" s="1531"/>
      <c r="WD184" s="1531"/>
      <c r="WE184" s="1531"/>
      <c r="WF184" s="1531"/>
      <c r="WG184" s="1531"/>
      <c r="WH184" s="1531"/>
      <c r="WI184" s="1531"/>
      <c r="WJ184" s="1531"/>
      <c r="WK184" s="1531"/>
      <c r="WL184" s="1531"/>
      <c r="WM184" s="1531"/>
      <c r="WN184" s="1531"/>
      <c r="WO184" s="1531"/>
      <c r="WP184" s="1531"/>
      <c r="WQ184" s="1531"/>
      <c r="WR184" s="1531"/>
      <c r="WS184" s="1531"/>
      <c r="WT184" s="1531"/>
      <c r="WU184" s="1531"/>
      <c r="WV184" s="1531"/>
      <c r="WW184" s="1531"/>
      <c r="WX184" s="1531"/>
      <c r="WY184" s="1531"/>
      <c r="WZ184" s="1531"/>
      <c r="XA184" s="1531"/>
      <c r="XB184" s="1531"/>
      <c r="XC184" s="1531"/>
      <c r="XD184" s="1531"/>
      <c r="XE184" s="1531"/>
      <c r="XF184" s="1531"/>
      <c r="XG184" s="1531"/>
      <c r="XH184" s="1531"/>
      <c r="XI184" s="1531"/>
      <c r="XJ184" s="1531"/>
      <c r="XK184" s="1531"/>
      <c r="XL184" s="1531"/>
      <c r="XM184" s="1531"/>
      <c r="XN184" s="1531"/>
      <c r="XO184" s="1531"/>
      <c r="XP184" s="1531"/>
      <c r="XQ184" s="1531"/>
      <c r="XR184" s="1531"/>
      <c r="XS184" s="1531"/>
      <c r="XT184" s="1531"/>
      <c r="XU184" s="1531"/>
      <c r="XV184" s="1531"/>
      <c r="XW184" s="1531"/>
      <c r="XX184" s="1531"/>
      <c r="XY184" s="1531"/>
      <c r="XZ184" s="1531"/>
      <c r="YA184" s="1531"/>
      <c r="YB184" s="1531"/>
      <c r="YC184" s="1531"/>
      <c r="YD184" s="1531"/>
      <c r="YE184" s="1531"/>
      <c r="YF184" s="1531"/>
      <c r="YG184" s="1531"/>
      <c r="YH184" s="1531"/>
      <c r="YI184" s="1531"/>
      <c r="YJ184" s="1531"/>
      <c r="YK184" s="1531"/>
      <c r="YL184" s="1531"/>
      <c r="YM184" s="1531"/>
      <c r="YN184" s="1531"/>
      <c r="YO184" s="1531"/>
      <c r="YP184" s="1531"/>
      <c r="YQ184" s="1531"/>
      <c r="YR184" s="1531"/>
      <c r="YS184" s="1531"/>
      <c r="YT184" s="1531"/>
      <c r="YU184" s="1531"/>
      <c r="YV184" s="1531"/>
      <c r="YW184" s="1531"/>
      <c r="YX184" s="1531"/>
      <c r="YY184" s="1531"/>
      <c r="YZ184" s="1531"/>
      <c r="ZA184" s="1531"/>
      <c r="ZB184" s="1531"/>
      <c r="ZC184" s="1531"/>
      <c r="ZD184" s="1531"/>
      <c r="ZE184" s="1531"/>
      <c r="ZF184" s="1531"/>
      <c r="ZG184" s="1531"/>
      <c r="ZH184" s="1531"/>
      <c r="ZI184" s="1531"/>
      <c r="ZJ184" s="1531"/>
      <c r="ZK184" s="1531"/>
      <c r="ZL184" s="1531"/>
      <c r="ZM184" s="1531"/>
      <c r="ZN184" s="1531"/>
      <c r="ZO184" s="1531"/>
      <c r="ZP184" s="1531"/>
      <c r="ZQ184" s="1531"/>
      <c r="ZR184" s="1531"/>
      <c r="ZS184" s="1531"/>
      <c r="ZT184" s="1531"/>
      <c r="ZU184" s="1531"/>
      <c r="ZV184" s="1531"/>
      <c r="ZW184" s="1531"/>
      <c r="ZX184" s="1531"/>
      <c r="ZY184" s="1531"/>
      <c r="ZZ184" s="1531"/>
      <c r="AAA184" s="1531"/>
      <c r="AAB184" s="1531"/>
      <c r="AAC184" s="1531"/>
      <c r="AAD184" s="1531"/>
      <c r="AAE184" s="1531"/>
      <c r="AAF184" s="1531"/>
      <c r="AAG184" s="1531"/>
      <c r="AAH184" s="1531"/>
      <c r="AAI184" s="1531"/>
      <c r="AAJ184" s="1531"/>
      <c r="AAK184" s="1531"/>
      <c r="AAL184" s="1531"/>
      <c r="AAM184" s="1531"/>
      <c r="AAN184" s="1531"/>
      <c r="AAO184" s="1531"/>
      <c r="AAP184" s="1531"/>
      <c r="AAQ184" s="1531"/>
      <c r="AAR184" s="1531"/>
      <c r="AAS184" s="1531"/>
      <c r="AAT184" s="1531"/>
      <c r="AAU184" s="1531"/>
      <c r="AAV184" s="1531"/>
      <c r="AAW184" s="1531"/>
      <c r="AAX184" s="1531"/>
      <c r="AAY184" s="1531"/>
      <c r="AAZ184" s="1531"/>
      <c r="ABA184" s="1531"/>
      <c r="ABB184" s="1531"/>
      <c r="ABC184" s="1531"/>
      <c r="ABD184" s="1531"/>
      <c r="ABE184" s="1531"/>
      <c r="ABF184" s="1531"/>
      <c r="ABG184" s="1531"/>
      <c r="ABH184" s="1531"/>
      <c r="ABI184" s="1531"/>
      <c r="ABJ184" s="1531"/>
      <c r="ABK184" s="1531"/>
      <c r="ABL184" s="1531"/>
      <c r="ABM184" s="1531"/>
      <c r="ABN184" s="1531"/>
      <c r="ABO184" s="1531"/>
      <c r="ABP184" s="1531"/>
      <c r="ABQ184" s="1531"/>
      <c r="ABR184" s="1531"/>
      <c r="ABS184" s="1531"/>
      <c r="ABT184" s="1531"/>
      <c r="ABU184" s="1531"/>
      <c r="ABV184" s="1531"/>
      <c r="ABW184" s="1531"/>
      <c r="ABX184" s="1531"/>
      <c r="ABY184" s="1531"/>
      <c r="ABZ184" s="1531"/>
      <c r="ACA184" s="1531"/>
      <c r="ACB184" s="1531"/>
      <c r="ACC184" s="1531"/>
      <c r="ACD184" s="1531"/>
      <c r="ACE184" s="1531"/>
      <c r="ACF184" s="1531"/>
      <c r="ACG184" s="1531"/>
      <c r="ACH184" s="1531"/>
      <c r="ACI184" s="1531"/>
      <c r="ACJ184" s="1531"/>
      <c r="ACK184" s="1531"/>
      <c r="ACL184" s="1531"/>
      <c r="ACM184" s="1531"/>
      <c r="ACN184" s="1531"/>
      <c r="ACO184" s="1531"/>
      <c r="ACP184" s="1531"/>
      <c r="ACQ184" s="1531"/>
      <c r="ACR184" s="1531"/>
      <c r="ACS184" s="1531"/>
      <c r="ACT184" s="1531"/>
      <c r="ACU184" s="1531"/>
      <c r="ACV184" s="1531"/>
      <c r="ACW184" s="1531"/>
      <c r="ACX184" s="1531"/>
      <c r="ACY184" s="1531"/>
      <c r="ACZ184" s="1531"/>
      <c r="ADA184" s="1531"/>
      <c r="ADB184" s="1531"/>
      <c r="ADC184" s="1531"/>
      <c r="ADD184" s="1531"/>
      <c r="ADE184" s="1531"/>
      <c r="ADF184" s="1531"/>
      <c r="ADG184" s="1531"/>
      <c r="ADH184" s="1531"/>
      <c r="ADI184" s="1531"/>
      <c r="ADJ184" s="1531"/>
      <c r="ADK184" s="1531"/>
      <c r="ADL184" s="1531"/>
      <c r="ADM184" s="1531"/>
      <c r="ADN184" s="1531"/>
      <c r="ADO184" s="1531"/>
      <c r="ADP184" s="1531"/>
      <c r="ADQ184" s="1531"/>
      <c r="ADR184" s="1531"/>
      <c r="ADS184" s="1531"/>
      <c r="ADT184" s="1531"/>
      <c r="ADU184" s="1531"/>
      <c r="ADV184" s="1531"/>
      <c r="ADW184" s="1531"/>
      <c r="ADX184" s="1531"/>
      <c r="ADY184" s="1531"/>
      <c r="ADZ184" s="1531"/>
      <c r="AEA184" s="1531"/>
      <c r="AEB184" s="1531"/>
      <c r="AEC184" s="1531"/>
      <c r="AED184" s="1531"/>
      <c r="AEE184" s="1531"/>
      <c r="AEF184" s="1531"/>
      <c r="AEG184" s="1531"/>
      <c r="AEH184" s="1531"/>
      <c r="AEI184" s="1531"/>
      <c r="AEJ184" s="1531"/>
      <c r="AEK184" s="1531"/>
      <c r="AEL184" s="1531"/>
      <c r="AEM184" s="1531"/>
      <c r="AEN184" s="1531"/>
      <c r="AEO184" s="1531"/>
      <c r="AEP184" s="1531"/>
      <c r="AEQ184" s="1531"/>
      <c r="AER184" s="1531"/>
      <c r="AES184" s="1531"/>
      <c r="AET184" s="1531"/>
      <c r="AEU184" s="1531"/>
      <c r="AEV184" s="1531"/>
      <c r="AEW184" s="1531"/>
      <c r="AEX184" s="1531"/>
      <c r="AEY184" s="1531"/>
      <c r="AEZ184" s="1531"/>
      <c r="AFA184" s="1531"/>
      <c r="AFB184" s="1531"/>
      <c r="AFC184" s="1531"/>
      <c r="AFD184" s="1531"/>
      <c r="AFE184" s="1531"/>
      <c r="AFF184" s="1531"/>
      <c r="AFG184" s="1531"/>
      <c r="AFH184" s="1531"/>
      <c r="AFI184" s="1531"/>
      <c r="AFJ184" s="1531"/>
      <c r="AFK184" s="1531"/>
      <c r="AFL184" s="1531"/>
      <c r="AFM184" s="1531"/>
      <c r="AFN184" s="1531"/>
      <c r="AFO184" s="1531"/>
      <c r="AFP184" s="1531"/>
      <c r="AFQ184" s="1531"/>
      <c r="AFR184" s="1531"/>
      <c r="AFS184" s="1531"/>
      <c r="AFT184" s="1531"/>
      <c r="AFU184" s="1531"/>
      <c r="AFV184" s="1531"/>
      <c r="AFW184" s="1531"/>
      <c r="AFX184" s="1531"/>
      <c r="AFY184" s="1531"/>
      <c r="AFZ184" s="1531"/>
      <c r="AGA184" s="1531"/>
      <c r="AGB184" s="1531"/>
      <c r="AGC184" s="1531"/>
      <c r="AGD184" s="1531"/>
      <c r="AGE184" s="1531"/>
      <c r="AGF184" s="1531"/>
      <c r="AGG184" s="1531"/>
      <c r="AGH184" s="1531"/>
      <c r="AGI184" s="1531"/>
      <c r="AGJ184" s="1531"/>
      <c r="AGK184" s="1531"/>
      <c r="AGL184" s="1531"/>
      <c r="AGM184" s="1531"/>
      <c r="AGN184" s="1531"/>
      <c r="AGO184" s="1531"/>
      <c r="AGP184" s="1531"/>
      <c r="AGQ184" s="1531"/>
      <c r="AGR184" s="1531"/>
      <c r="AGS184" s="1531"/>
      <c r="AGT184" s="1531"/>
      <c r="AGU184" s="1531"/>
      <c r="AGV184" s="1531"/>
      <c r="AGW184" s="1531"/>
      <c r="AGX184" s="1531"/>
      <c r="AGY184" s="1531"/>
      <c r="AGZ184" s="1531"/>
      <c r="AHA184" s="1531"/>
      <c r="AHB184" s="1531"/>
      <c r="AHC184" s="1531"/>
      <c r="AHD184" s="1531"/>
      <c r="AHE184" s="1531"/>
      <c r="AHF184" s="1531"/>
      <c r="AHG184" s="1531"/>
      <c r="AHH184" s="1531"/>
      <c r="AHI184" s="1531"/>
      <c r="AHJ184" s="1531"/>
      <c r="AHK184" s="1531"/>
      <c r="AHL184" s="1531"/>
      <c r="AHM184" s="1531"/>
      <c r="AHN184" s="1531"/>
      <c r="AHO184" s="1531"/>
      <c r="AHP184" s="1531"/>
      <c r="AHQ184" s="1531"/>
      <c r="AHR184" s="1531"/>
      <c r="AHS184" s="1531"/>
      <c r="AHT184" s="1531"/>
      <c r="AHU184" s="1531"/>
      <c r="AHV184" s="1531"/>
      <c r="AHW184" s="1531"/>
      <c r="AHX184" s="1531"/>
      <c r="AHY184" s="1531"/>
      <c r="AHZ184" s="1531"/>
      <c r="AIA184" s="1531"/>
      <c r="AIB184" s="1531"/>
      <c r="AIC184" s="1531"/>
      <c r="AID184" s="1531"/>
      <c r="AIE184" s="1531"/>
      <c r="AIF184" s="1531"/>
      <c r="AIG184" s="1531"/>
      <c r="AIH184" s="1531"/>
      <c r="AII184" s="1531"/>
      <c r="AIJ184" s="1531"/>
      <c r="AIK184" s="1531"/>
      <c r="AIL184" s="1531"/>
      <c r="AIM184" s="1531"/>
      <c r="AIN184" s="1531"/>
      <c r="AIO184" s="1531"/>
      <c r="AIP184" s="1531"/>
      <c r="AIQ184" s="1531"/>
      <c r="AIR184" s="1531"/>
      <c r="AIS184" s="1531"/>
      <c r="AIT184" s="1531"/>
      <c r="AIU184" s="1531"/>
      <c r="AIV184" s="1531"/>
      <c r="AIW184" s="1531"/>
      <c r="AIX184" s="1531"/>
      <c r="AIY184" s="1531"/>
      <c r="AIZ184" s="1531"/>
      <c r="AJA184" s="1531"/>
      <c r="AJB184" s="1531"/>
      <c r="AJC184" s="1531"/>
      <c r="AJD184" s="1531"/>
      <c r="AJE184" s="1531"/>
      <c r="AJF184" s="1531"/>
      <c r="AJG184" s="1531"/>
      <c r="AJH184" s="1531"/>
      <c r="AJI184" s="1531"/>
      <c r="AJJ184" s="1531"/>
      <c r="AJK184" s="1531"/>
      <c r="AJL184" s="1531"/>
      <c r="AJM184" s="1531"/>
      <c r="AJN184" s="1531"/>
      <c r="AJO184" s="1531"/>
      <c r="AJP184" s="1531"/>
      <c r="AJQ184" s="1531"/>
      <c r="AJR184" s="1531"/>
      <c r="AJS184" s="1531"/>
      <c r="AJT184" s="1531"/>
      <c r="AJU184" s="1531"/>
      <c r="AJV184" s="1531"/>
      <c r="AJW184" s="1531"/>
      <c r="AJX184" s="1531"/>
      <c r="AJY184" s="1531"/>
      <c r="AJZ184" s="1531"/>
      <c r="AKA184" s="1531"/>
      <c r="AKB184" s="1531"/>
      <c r="AKC184" s="1531"/>
      <c r="AKD184" s="1531"/>
      <c r="AKE184" s="1531"/>
      <c r="AKF184" s="1531"/>
      <c r="AKG184" s="1531"/>
      <c r="AKH184" s="1531"/>
      <c r="AKI184" s="1531"/>
      <c r="AKJ184" s="1531"/>
      <c r="AKK184" s="1531"/>
      <c r="AKL184" s="1531"/>
      <c r="AKM184" s="1531"/>
      <c r="AKN184" s="1531"/>
      <c r="AKO184" s="1531"/>
      <c r="AKP184" s="1531"/>
      <c r="AKQ184" s="1531"/>
      <c r="AKR184" s="1531"/>
      <c r="AKS184" s="1531"/>
      <c r="AKT184" s="1531"/>
      <c r="AKU184" s="1531"/>
      <c r="AKV184" s="1531"/>
      <c r="AKW184" s="1531"/>
      <c r="AKX184" s="1531"/>
      <c r="AKY184" s="1531"/>
      <c r="AKZ184" s="1531"/>
      <c r="ALA184" s="1531"/>
      <c r="ALB184" s="1531"/>
      <c r="ALC184" s="1531"/>
      <c r="ALD184" s="1531"/>
      <c r="ALE184" s="1531"/>
      <c r="ALF184" s="1531"/>
      <c r="ALG184" s="1531"/>
      <c r="ALH184" s="1531"/>
      <c r="ALI184" s="1531"/>
      <c r="ALJ184" s="1531"/>
      <c r="ALK184" s="1531"/>
      <c r="ALL184" s="1531"/>
      <c r="ALM184" s="1531"/>
      <c r="ALN184" s="1531"/>
      <c r="ALO184" s="1531"/>
      <c r="ALP184" s="1531"/>
      <c r="ALQ184" s="1531"/>
      <c r="ALR184" s="1531"/>
      <c r="ALS184" s="1531"/>
      <c r="ALT184" s="1531"/>
      <c r="ALU184" s="1531"/>
      <c r="ALV184" s="1531"/>
      <c r="ALW184" s="1531"/>
      <c r="ALX184" s="1531"/>
      <c r="ALY184" s="1531"/>
      <c r="ALZ184" s="1531"/>
      <c r="AMA184" s="1531"/>
      <c r="AMB184" s="1531"/>
      <c r="AMC184" s="1531"/>
      <c r="AMD184" s="1531"/>
      <c r="AME184" s="1531"/>
      <c r="AMF184" s="1531"/>
      <c r="AMG184" s="1531"/>
      <c r="AMH184" s="1531"/>
      <c r="AMI184" s="1531"/>
      <c r="AMJ184" s="1531"/>
      <c r="AMK184" s="1531"/>
      <c r="AML184" s="1531"/>
      <c r="AMM184" s="1531"/>
      <c r="AMN184" s="1531"/>
      <c r="AMO184" s="1531"/>
      <c r="AMP184" s="1531"/>
      <c r="AMQ184" s="1531"/>
      <c r="AMR184" s="1531"/>
      <c r="AMS184" s="1531"/>
      <c r="AMT184" s="1531"/>
      <c r="AMU184" s="1531"/>
      <c r="AMV184" s="1531"/>
      <c r="AMW184" s="1531"/>
      <c r="AMX184" s="1531"/>
      <c r="AMY184" s="1531"/>
      <c r="AMZ184" s="1531"/>
      <c r="ANA184" s="1531"/>
      <c r="ANB184" s="1531"/>
      <c r="ANC184" s="1531"/>
      <c r="AND184" s="1531"/>
      <c r="ANE184" s="1531"/>
      <c r="ANF184" s="1531"/>
      <c r="ANG184" s="1531"/>
      <c r="ANH184" s="1531"/>
      <c r="ANI184" s="1531"/>
      <c r="ANJ184" s="1531"/>
      <c r="ANK184" s="1531"/>
      <c r="ANL184" s="1531"/>
      <c r="ANM184" s="1531"/>
      <c r="ANN184" s="1531"/>
      <c r="ANO184" s="1531"/>
      <c r="ANP184" s="1531"/>
      <c r="ANQ184" s="1531"/>
      <c r="ANR184" s="1531"/>
      <c r="ANS184" s="1531"/>
      <c r="ANT184" s="1531"/>
      <c r="ANU184" s="1531"/>
      <c r="ANV184" s="1531"/>
      <c r="ANW184" s="1531"/>
      <c r="ANX184" s="1531"/>
      <c r="ANY184" s="1531"/>
      <c r="ANZ184" s="1531"/>
      <c r="AOA184" s="1531"/>
      <c r="AOB184" s="1531"/>
      <c r="AOC184" s="1531"/>
      <c r="AOD184" s="1531"/>
      <c r="AOE184" s="1531"/>
      <c r="AOF184" s="1531"/>
      <c r="AOG184" s="1531"/>
      <c r="AOH184" s="1531"/>
      <c r="AOI184" s="1531"/>
      <c r="AOJ184" s="1531"/>
      <c r="AOK184" s="1531"/>
      <c r="AOL184" s="1531"/>
      <c r="AOM184" s="1531"/>
      <c r="AON184" s="1531"/>
      <c r="AOO184" s="1531"/>
      <c r="AOP184" s="1531"/>
      <c r="AOQ184" s="1531"/>
      <c r="AOR184" s="1531"/>
      <c r="AOS184" s="1531"/>
      <c r="AOT184" s="1531"/>
      <c r="AOU184" s="1531"/>
      <c r="AOV184" s="1531"/>
      <c r="AOW184" s="1531"/>
      <c r="AOX184" s="1531"/>
      <c r="AOY184" s="1531"/>
      <c r="AOZ184" s="1531"/>
      <c r="APA184" s="1531"/>
      <c r="APB184" s="1531"/>
      <c r="APC184" s="1531"/>
      <c r="APD184" s="1531"/>
      <c r="APE184" s="1531"/>
      <c r="APF184" s="1531"/>
      <c r="APG184" s="1531"/>
      <c r="APH184" s="1531"/>
      <c r="API184" s="1531"/>
      <c r="APJ184" s="1531"/>
      <c r="APK184" s="1531"/>
      <c r="APL184" s="1531"/>
      <c r="APM184" s="1531"/>
      <c r="APN184" s="1531"/>
      <c r="APO184" s="1531"/>
      <c r="APP184" s="1531"/>
      <c r="APQ184" s="1531"/>
      <c r="APR184" s="1531"/>
      <c r="APS184" s="1531"/>
      <c r="APT184" s="1531"/>
      <c r="APU184" s="1531"/>
      <c r="APV184" s="1531"/>
      <c r="APW184" s="1531"/>
      <c r="APX184" s="1531"/>
      <c r="APY184" s="1531"/>
      <c r="APZ184" s="1531"/>
      <c r="AQA184" s="1531"/>
      <c r="AQB184" s="1531"/>
      <c r="AQC184" s="1531"/>
      <c r="AQD184" s="1531"/>
      <c r="AQE184" s="1531"/>
      <c r="AQF184" s="1531"/>
      <c r="AQG184" s="1531"/>
      <c r="AQH184" s="1531"/>
      <c r="AQI184" s="1531"/>
      <c r="AQJ184" s="1531"/>
      <c r="AQK184" s="1531"/>
      <c r="AQL184" s="1531"/>
      <c r="AQM184" s="1531"/>
      <c r="AQN184" s="1531"/>
      <c r="AQO184" s="1531"/>
      <c r="AQP184" s="1531"/>
      <c r="AQQ184" s="1531"/>
      <c r="AQR184" s="1531"/>
      <c r="AQS184" s="1531"/>
      <c r="AQT184" s="1531"/>
      <c r="AQU184" s="1531"/>
      <c r="AQV184" s="1531"/>
      <c r="AQW184" s="1531"/>
      <c r="AQX184" s="1531"/>
      <c r="AQY184" s="1531"/>
      <c r="AQZ184" s="1531"/>
      <c r="ARA184" s="1531"/>
      <c r="ARB184" s="1531"/>
      <c r="ARC184" s="1531"/>
      <c r="ARD184" s="1531"/>
      <c r="ARE184" s="1531"/>
      <c r="ARF184" s="1531"/>
      <c r="ARG184" s="1531"/>
      <c r="ARH184" s="1531"/>
      <c r="ARI184" s="1531"/>
      <c r="ARJ184" s="1531"/>
      <c r="ARK184" s="1531"/>
      <c r="ARL184" s="1531"/>
      <c r="ARM184" s="1531"/>
      <c r="ARN184" s="1531"/>
      <c r="ARO184" s="1531"/>
      <c r="ARP184" s="1531"/>
      <c r="ARQ184" s="1531"/>
      <c r="ARR184" s="1531"/>
      <c r="ARS184" s="1531"/>
      <c r="ART184" s="1531"/>
      <c r="ARU184" s="1531"/>
      <c r="ARV184" s="1531"/>
      <c r="ARW184" s="1531"/>
      <c r="ARX184" s="1531"/>
      <c r="ARY184" s="1531"/>
      <c r="ARZ184" s="1531"/>
      <c r="ASA184" s="1531"/>
      <c r="ASB184" s="1531"/>
      <c r="ASC184" s="1531"/>
      <c r="ASD184" s="1531"/>
      <c r="ASE184" s="1531"/>
      <c r="ASF184" s="1531"/>
      <c r="ASG184" s="1531"/>
      <c r="ASH184" s="1531"/>
      <c r="ASI184" s="1531"/>
      <c r="ASJ184" s="1531"/>
      <c r="ASK184" s="1531"/>
      <c r="ASL184" s="1531"/>
      <c r="ASM184" s="1531"/>
      <c r="ASN184" s="1531"/>
      <c r="ASO184" s="1531"/>
      <c r="ASP184" s="1531"/>
      <c r="ASQ184" s="1531"/>
      <c r="ASR184" s="1531"/>
      <c r="ASS184" s="1531"/>
      <c r="AST184" s="1531"/>
      <c r="ASU184" s="1531"/>
      <c r="ASV184" s="1531"/>
      <c r="ASW184" s="1531"/>
      <c r="ASX184" s="1531"/>
      <c r="ASY184" s="1531"/>
      <c r="ASZ184" s="1531"/>
      <c r="ATA184" s="1531"/>
      <c r="ATB184" s="1531"/>
      <c r="ATC184" s="1531"/>
      <c r="ATD184" s="1531"/>
      <c r="ATE184" s="1531"/>
      <c r="ATF184" s="1531"/>
      <c r="ATG184" s="1531"/>
      <c r="ATH184" s="1531"/>
      <c r="ATI184" s="1531"/>
      <c r="ATJ184" s="1531"/>
      <c r="ATK184" s="1531"/>
      <c r="ATL184" s="1531"/>
      <c r="ATM184" s="1531"/>
      <c r="ATN184" s="1531"/>
      <c r="ATO184" s="1531"/>
      <c r="ATP184" s="1531"/>
      <c r="ATQ184" s="1531"/>
      <c r="ATR184" s="1531"/>
      <c r="ATS184" s="1531"/>
      <c r="ATT184" s="1531"/>
      <c r="ATU184" s="1531"/>
      <c r="ATV184" s="1531"/>
      <c r="ATW184" s="1531"/>
      <c r="ATX184" s="1531"/>
      <c r="ATY184" s="1531"/>
      <c r="ATZ184" s="1531"/>
      <c r="AUA184" s="1531"/>
      <c r="AUB184" s="1531"/>
      <c r="AUC184" s="1531"/>
      <c r="AUD184" s="1531"/>
      <c r="AUE184" s="1531"/>
      <c r="AUF184" s="1531"/>
      <c r="AUG184" s="1531"/>
      <c r="AUH184" s="1531"/>
      <c r="AUI184" s="1531"/>
    </row>
    <row r="185" spans="1:1231" s="1449" customFormat="1" ht="31.75" customHeight="1" x14ac:dyDescent="0.75">
      <c r="A185" s="2101"/>
      <c r="B185" s="2101"/>
      <c r="C185" s="1436" t="s">
        <v>319</v>
      </c>
      <c r="D185" s="1436" t="s">
        <v>47</v>
      </c>
      <c r="E185" s="1436" t="s">
        <v>25</v>
      </c>
      <c r="F185" s="1436" t="s">
        <v>303</v>
      </c>
      <c r="G185" s="1437">
        <f t="array" ref="G185">INDEX('Salary . staff rates'!$A$6:$C$28,MATCH(1,('Salary . staff rates'!$A$6:$A$28=E185)*('Salary . staff rates'!$B$6:$B$28=F185),0),3)</f>
        <v>75000</v>
      </c>
      <c r="H185" s="1437">
        <f>IF(E185="External",G185,G185/working_days*(1+loading_factor))</f>
        <v>526.31578947368428</v>
      </c>
      <c r="I185" s="1440" t="s">
        <v>0</v>
      </c>
      <c r="J185" s="1440" t="s">
        <v>0</v>
      </c>
      <c r="K185" s="1665">
        <v>3</v>
      </c>
      <c r="L185" s="1467">
        <f t="shared" si="149"/>
        <v>1578.9473684210529</v>
      </c>
      <c r="M185" s="1440" t="s">
        <v>31</v>
      </c>
      <c r="N185" s="1473">
        <f>IF(M185="Yes",L185*'Salary . staff rates'!$C$34,0)</f>
        <v>0</v>
      </c>
      <c r="O185" s="1444"/>
      <c r="P185" s="555">
        <v>1</v>
      </c>
      <c r="Q185" s="555">
        <v>1</v>
      </c>
      <c r="R185" s="1444"/>
      <c r="S185" s="1444"/>
      <c r="T185" s="1444"/>
      <c r="U185" s="1444"/>
      <c r="V185" s="1444"/>
      <c r="W185" s="1443">
        <v>1</v>
      </c>
      <c r="X185" s="1444"/>
      <c r="Y185" s="555">
        <f t="shared" si="143"/>
        <v>1578.9473684210529</v>
      </c>
      <c r="Z185" s="555">
        <f t="shared" si="144"/>
        <v>0</v>
      </c>
      <c r="AA185" s="1446"/>
      <c r="AB185" s="555">
        <f t="shared" si="145"/>
        <v>1578.9473684210529</v>
      </c>
      <c r="AC185" s="555">
        <f t="shared" si="146"/>
        <v>0</v>
      </c>
      <c r="AD185" s="1446"/>
      <c r="AE185" s="1448"/>
      <c r="AF185" s="1448"/>
      <c r="AL185" s="1450"/>
      <c r="AN185" s="1451">
        <f t="shared" si="147"/>
        <v>0</v>
      </c>
      <c r="AO185" s="1451">
        <f t="shared" si="148"/>
        <v>0</v>
      </c>
      <c r="AP185" s="1531"/>
      <c r="AQ185" s="1531"/>
      <c r="AR185" s="1531"/>
      <c r="AS185" s="1531"/>
      <c r="AT185" s="1531"/>
      <c r="AU185" s="1531"/>
      <c r="AV185" s="1531"/>
      <c r="AW185" s="1531"/>
      <c r="AX185" s="1531"/>
      <c r="AY185" s="1531"/>
      <c r="AZ185" s="1531"/>
      <c r="BA185" s="1531"/>
      <c r="BB185" s="1531"/>
      <c r="BC185" s="1531"/>
      <c r="BD185" s="1531"/>
      <c r="BE185" s="1531"/>
      <c r="BF185" s="1531"/>
      <c r="BG185" s="1531"/>
      <c r="BH185" s="1531"/>
      <c r="BI185" s="1531"/>
      <c r="BJ185" s="1531"/>
      <c r="BK185" s="1531"/>
      <c r="BL185" s="1531"/>
      <c r="BM185" s="1531"/>
      <c r="BN185" s="1531"/>
      <c r="BO185" s="1531"/>
      <c r="BP185" s="1531"/>
      <c r="BQ185" s="1531"/>
      <c r="BR185" s="1531"/>
      <c r="BS185" s="1531"/>
      <c r="BT185" s="1531"/>
      <c r="BU185" s="1531"/>
      <c r="BV185" s="1531"/>
      <c r="BW185" s="1531"/>
      <c r="BX185" s="1531"/>
      <c r="BY185" s="1531"/>
      <c r="BZ185" s="1531"/>
      <c r="CA185" s="1531"/>
      <c r="CB185" s="1531"/>
      <c r="CC185" s="1531"/>
      <c r="CD185" s="1531"/>
      <c r="CE185" s="1531"/>
      <c r="CF185" s="1531"/>
      <c r="CG185" s="1531"/>
      <c r="CH185" s="1531"/>
      <c r="CI185" s="1531"/>
      <c r="CJ185" s="1531"/>
      <c r="CK185" s="1531"/>
      <c r="CL185" s="1531"/>
      <c r="CM185" s="1531"/>
      <c r="CN185" s="1531"/>
      <c r="CO185" s="1531"/>
      <c r="CP185" s="1531"/>
      <c r="CQ185" s="1531"/>
      <c r="CR185" s="1531"/>
      <c r="CS185" s="1531"/>
      <c r="CT185" s="1531"/>
      <c r="CU185" s="1531"/>
      <c r="CV185" s="1531"/>
      <c r="CW185" s="1531"/>
      <c r="CX185" s="1531"/>
      <c r="CY185" s="1531"/>
      <c r="CZ185" s="1531"/>
      <c r="DA185" s="1531"/>
      <c r="DB185" s="1531"/>
      <c r="DC185" s="1531"/>
      <c r="DD185" s="1531"/>
      <c r="DE185" s="1531"/>
      <c r="DF185" s="1531"/>
      <c r="DG185" s="1531"/>
      <c r="DH185" s="1531"/>
      <c r="DI185" s="1531"/>
      <c r="DJ185" s="1531"/>
      <c r="DK185" s="1531"/>
      <c r="DL185" s="1531"/>
      <c r="DM185" s="1531"/>
      <c r="DN185" s="1531"/>
      <c r="DO185" s="1531"/>
      <c r="DP185" s="1531"/>
      <c r="DQ185" s="1531"/>
      <c r="DR185" s="1531"/>
      <c r="DS185" s="1531"/>
      <c r="DT185" s="1531"/>
      <c r="DU185" s="1531"/>
      <c r="DV185" s="1531"/>
      <c r="DW185" s="1531"/>
      <c r="DX185" s="1531"/>
      <c r="DY185" s="1531"/>
      <c r="DZ185" s="1531"/>
      <c r="EA185" s="1531"/>
      <c r="EB185" s="1531"/>
      <c r="EC185" s="1531"/>
      <c r="ED185" s="1531"/>
      <c r="EE185" s="1531"/>
      <c r="EF185" s="1531"/>
      <c r="EG185" s="1531"/>
      <c r="EH185" s="1531"/>
      <c r="EI185" s="1531"/>
      <c r="EJ185" s="1531"/>
      <c r="EK185" s="1531"/>
      <c r="EL185" s="1531"/>
      <c r="EM185" s="1531"/>
      <c r="EN185" s="1531"/>
      <c r="EO185" s="1531"/>
      <c r="EP185" s="1531"/>
      <c r="EQ185" s="1531"/>
      <c r="ER185" s="1531"/>
      <c r="ES185" s="1531"/>
      <c r="ET185" s="1531"/>
      <c r="EU185" s="1531"/>
      <c r="EV185" s="1531"/>
      <c r="EW185" s="1531"/>
      <c r="EX185" s="1531"/>
      <c r="EY185" s="1531"/>
      <c r="EZ185" s="1531"/>
      <c r="FA185" s="1531"/>
      <c r="FB185" s="1531"/>
      <c r="FC185" s="1531"/>
      <c r="FD185" s="1531"/>
      <c r="FE185" s="1531"/>
      <c r="FF185" s="1531"/>
      <c r="FG185" s="1531"/>
      <c r="FH185" s="1531"/>
      <c r="FI185" s="1531"/>
      <c r="FJ185" s="1531"/>
      <c r="FK185" s="1531"/>
      <c r="FL185" s="1531"/>
      <c r="FM185" s="1531"/>
      <c r="FN185" s="1531"/>
      <c r="FO185" s="1531"/>
      <c r="FP185" s="1531"/>
      <c r="FQ185" s="1531"/>
      <c r="FR185" s="1531"/>
      <c r="FS185" s="1531"/>
      <c r="FT185" s="1531"/>
      <c r="FU185" s="1531"/>
      <c r="FV185" s="1531"/>
      <c r="FW185" s="1531"/>
      <c r="FX185" s="1531"/>
      <c r="FY185" s="1531"/>
      <c r="FZ185" s="1531"/>
      <c r="GA185" s="1531"/>
      <c r="GB185" s="1531"/>
      <c r="GC185" s="1531"/>
      <c r="GD185" s="1531"/>
      <c r="GE185" s="1531"/>
      <c r="GF185" s="1531"/>
      <c r="GG185" s="1531"/>
      <c r="GH185" s="1531"/>
      <c r="GI185" s="1531"/>
      <c r="GJ185" s="1531"/>
      <c r="GK185" s="1531"/>
      <c r="GL185" s="1531"/>
      <c r="GM185" s="1531"/>
      <c r="GN185" s="1531"/>
      <c r="GO185" s="1531"/>
      <c r="GP185" s="1531"/>
      <c r="GQ185" s="1531"/>
      <c r="GR185" s="1531"/>
      <c r="GS185" s="1531"/>
      <c r="GT185" s="1531"/>
      <c r="GU185" s="1531"/>
      <c r="GV185" s="1531"/>
      <c r="GW185" s="1531"/>
      <c r="GX185" s="1531"/>
      <c r="GY185" s="1531"/>
      <c r="GZ185" s="1531"/>
      <c r="HA185" s="1531"/>
      <c r="HB185" s="1531"/>
      <c r="HC185" s="1531"/>
      <c r="HD185" s="1531"/>
      <c r="HE185" s="1531"/>
      <c r="HF185" s="1531"/>
      <c r="HG185" s="1531"/>
      <c r="HH185" s="1531"/>
      <c r="HI185" s="1531"/>
      <c r="HJ185" s="1531"/>
      <c r="HK185" s="1531"/>
      <c r="HL185" s="1531"/>
      <c r="HM185" s="1531"/>
      <c r="HN185" s="1531"/>
      <c r="HO185" s="1531"/>
      <c r="HP185" s="1531"/>
      <c r="HQ185" s="1531"/>
      <c r="HR185" s="1531"/>
      <c r="HS185" s="1531"/>
      <c r="HT185" s="1531"/>
      <c r="HU185" s="1531"/>
      <c r="HV185" s="1531"/>
      <c r="HW185" s="1531"/>
      <c r="HX185" s="1531"/>
      <c r="HY185" s="1531"/>
      <c r="HZ185" s="1531"/>
      <c r="IA185" s="1531"/>
      <c r="IB185" s="1531"/>
      <c r="IC185" s="1531"/>
      <c r="ID185" s="1531"/>
      <c r="IE185" s="1531"/>
      <c r="IF185" s="1531"/>
      <c r="IG185" s="1531"/>
      <c r="IH185" s="1531"/>
      <c r="II185" s="1531"/>
      <c r="IJ185" s="1531"/>
      <c r="IK185" s="1531"/>
      <c r="IL185" s="1531"/>
      <c r="IM185" s="1531"/>
      <c r="IN185" s="1531"/>
      <c r="IO185" s="1531"/>
      <c r="IP185" s="1531"/>
      <c r="IQ185" s="1531"/>
      <c r="IR185" s="1531"/>
      <c r="IS185" s="1531"/>
      <c r="IT185" s="1531"/>
      <c r="IU185" s="1531"/>
      <c r="IV185" s="1531"/>
      <c r="IW185" s="1531"/>
      <c r="IX185" s="1531"/>
      <c r="IY185" s="1531"/>
      <c r="IZ185" s="1531"/>
      <c r="JA185" s="1531"/>
      <c r="JB185" s="1531"/>
      <c r="JC185" s="1531"/>
      <c r="JD185" s="1531"/>
      <c r="JE185" s="1531"/>
      <c r="JF185" s="1531"/>
      <c r="JG185" s="1531"/>
      <c r="JH185" s="1531"/>
      <c r="JI185" s="1531"/>
      <c r="JJ185" s="1531"/>
      <c r="JK185" s="1531"/>
      <c r="JL185" s="1531"/>
      <c r="JM185" s="1531"/>
      <c r="JN185" s="1531"/>
      <c r="JO185" s="1531"/>
      <c r="JP185" s="1531"/>
      <c r="JQ185" s="1531"/>
      <c r="JR185" s="1531"/>
      <c r="JS185" s="1531"/>
      <c r="JT185" s="1531"/>
      <c r="JU185" s="1531"/>
      <c r="JV185" s="1531"/>
      <c r="JW185" s="1531"/>
      <c r="JX185" s="1531"/>
      <c r="JY185" s="1531"/>
      <c r="JZ185" s="1531"/>
      <c r="KA185" s="1531"/>
      <c r="KB185" s="1531"/>
      <c r="KC185" s="1531"/>
      <c r="KD185" s="1531"/>
      <c r="KE185" s="1531"/>
      <c r="KF185" s="1531"/>
      <c r="KG185" s="1531"/>
      <c r="KH185" s="1531"/>
      <c r="KI185" s="1531"/>
      <c r="KJ185" s="1531"/>
      <c r="KK185" s="1531"/>
      <c r="KL185" s="1531"/>
      <c r="KM185" s="1531"/>
      <c r="KN185" s="1531"/>
      <c r="KO185" s="1531"/>
      <c r="KP185" s="1531"/>
      <c r="KQ185" s="1531"/>
      <c r="KR185" s="1531"/>
      <c r="KS185" s="1531"/>
      <c r="KT185" s="1531"/>
      <c r="KU185" s="1531"/>
      <c r="KV185" s="1531"/>
      <c r="KW185" s="1531"/>
      <c r="KX185" s="1531"/>
      <c r="KY185" s="1531"/>
      <c r="KZ185" s="1531"/>
      <c r="LA185" s="1531"/>
      <c r="LB185" s="1531"/>
      <c r="LC185" s="1531"/>
      <c r="LD185" s="1531"/>
      <c r="LE185" s="1531"/>
      <c r="LF185" s="1531"/>
      <c r="LG185" s="1531"/>
      <c r="LH185" s="1531"/>
      <c r="LI185" s="1531"/>
      <c r="LJ185" s="1531"/>
      <c r="LK185" s="1531"/>
      <c r="LL185" s="1531"/>
      <c r="LM185" s="1531"/>
      <c r="LN185" s="1531"/>
      <c r="LO185" s="1531"/>
      <c r="LP185" s="1531"/>
      <c r="LQ185" s="1531"/>
      <c r="LR185" s="1531"/>
      <c r="LS185" s="1531"/>
      <c r="LT185" s="1531"/>
      <c r="LU185" s="1531"/>
      <c r="LV185" s="1531"/>
      <c r="LW185" s="1531"/>
      <c r="LX185" s="1531"/>
      <c r="LY185" s="1531"/>
      <c r="LZ185" s="1531"/>
      <c r="MA185" s="1531"/>
      <c r="MB185" s="1531"/>
      <c r="MC185" s="1531"/>
      <c r="MD185" s="1531"/>
      <c r="ME185" s="1531"/>
      <c r="MF185" s="1531"/>
      <c r="MG185" s="1531"/>
      <c r="MH185" s="1531"/>
      <c r="MI185" s="1531"/>
      <c r="MJ185" s="1531"/>
      <c r="MK185" s="1531"/>
      <c r="ML185" s="1531"/>
      <c r="MM185" s="1531"/>
      <c r="MN185" s="1531"/>
      <c r="MO185" s="1531"/>
      <c r="MP185" s="1531"/>
      <c r="MQ185" s="1531"/>
      <c r="MR185" s="1531"/>
      <c r="MS185" s="1531"/>
      <c r="MT185" s="1531"/>
      <c r="MU185" s="1531"/>
      <c r="MV185" s="1531"/>
      <c r="MW185" s="1531"/>
      <c r="MX185" s="1531"/>
      <c r="MY185" s="1531"/>
      <c r="MZ185" s="1531"/>
      <c r="NA185" s="1531"/>
      <c r="NB185" s="1531"/>
      <c r="NC185" s="1531"/>
      <c r="ND185" s="1531"/>
      <c r="NE185" s="1531"/>
      <c r="NF185" s="1531"/>
      <c r="NG185" s="1531"/>
      <c r="NH185" s="1531"/>
      <c r="NI185" s="1531"/>
      <c r="NJ185" s="1531"/>
      <c r="NK185" s="1531"/>
      <c r="NL185" s="1531"/>
      <c r="NM185" s="1531"/>
      <c r="NN185" s="1531"/>
      <c r="NO185" s="1531"/>
      <c r="NP185" s="1531"/>
      <c r="NQ185" s="1531"/>
      <c r="NR185" s="1531"/>
      <c r="NS185" s="1531"/>
      <c r="NT185" s="1531"/>
      <c r="NU185" s="1531"/>
      <c r="NV185" s="1531"/>
      <c r="NW185" s="1531"/>
      <c r="NX185" s="1531"/>
      <c r="NY185" s="1531"/>
      <c r="NZ185" s="1531"/>
      <c r="OA185" s="1531"/>
      <c r="OB185" s="1531"/>
      <c r="OC185" s="1531"/>
      <c r="OD185" s="1531"/>
      <c r="OE185" s="1531"/>
      <c r="OF185" s="1531"/>
      <c r="OG185" s="1531"/>
      <c r="OH185" s="1531"/>
      <c r="OI185" s="1531"/>
      <c r="OJ185" s="1531"/>
      <c r="OK185" s="1531"/>
      <c r="OL185" s="1531"/>
      <c r="OM185" s="1531"/>
      <c r="ON185" s="1531"/>
      <c r="OO185" s="1531"/>
      <c r="OP185" s="1531"/>
      <c r="OQ185" s="1531"/>
      <c r="OR185" s="1531"/>
      <c r="OS185" s="1531"/>
      <c r="OT185" s="1531"/>
      <c r="OU185" s="1531"/>
      <c r="OV185" s="1531"/>
      <c r="OW185" s="1531"/>
      <c r="OX185" s="1531"/>
      <c r="OY185" s="1531"/>
      <c r="OZ185" s="1531"/>
      <c r="PA185" s="1531"/>
      <c r="PB185" s="1531"/>
      <c r="PC185" s="1531"/>
      <c r="PD185" s="1531"/>
      <c r="PE185" s="1531"/>
      <c r="PF185" s="1531"/>
      <c r="PG185" s="1531"/>
      <c r="PH185" s="1531"/>
      <c r="PI185" s="1531"/>
      <c r="PJ185" s="1531"/>
      <c r="PK185" s="1531"/>
      <c r="PL185" s="1531"/>
      <c r="PM185" s="1531"/>
      <c r="PN185" s="1531"/>
      <c r="PO185" s="1531"/>
      <c r="PP185" s="1531"/>
      <c r="PQ185" s="1531"/>
      <c r="PR185" s="1531"/>
      <c r="PS185" s="1531"/>
      <c r="PT185" s="1531"/>
      <c r="PU185" s="1531"/>
      <c r="PV185" s="1531"/>
      <c r="PW185" s="1531"/>
      <c r="PX185" s="1531"/>
      <c r="PY185" s="1531"/>
      <c r="PZ185" s="1531"/>
      <c r="QA185" s="1531"/>
      <c r="QB185" s="1531"/>
      <c r="QC185" s="1531"/>
      <c r="QD185" s="1531"/>
      <c r="QE185" s="1531"/>
      <c r="QF185" s="1531"/>
      <c r="QG185" s="1531"/>
      <c r="QH185" s="1531"/>
      <c r="QI185" s="1531"/>
      <c r="QJ185" s="1531"/>
      <c r="QK185" s="1531"/>
      <c r="QL185" s="1531"/>
      <c r="QM185" s="1531"/>
      <c r="QN185" s="1531"/>
      <c r="QO185" s="1531"/>
      <c r="QP185" s="1531"/>
      <c r="QQ185" s="1531"/>
      <c r="QR185" s="1531"/>
      <c r="QS185" s="1531"/>
      <c r="QT185" s="1531"/>
      <c r="QU185" s="1531"/>
      <c r="QV185" s="1531"/>
      <c r="QW185" s="1531"/>
      <c r="QX185" s="1531"/>
      <c r="QY185" s="1531"/>
      <c r="QZ185" s="1531"/>
      <c r="RA185" s="1531"/>
      <c r="RB185" s="1531"/>
      <c r="RC185" s="1531"/>
      <c r="RD185" s="1531"/>
      <c r="RE185" s="1531"/>
      <c r="RF185" s="1531"/>
      <c r="RG185" s="1531"/>
      <c r="RH185" s="1531"/>
      <c r="RI185" s="1531"/>
      <c r="RJ185" s="1531"/>
      <c r="RK185" s="1531"/>
      <c r="RL185" s="1531"/>
      <c r="RM185" s="1531"/>
      <c r="RN185" s="1531"/>
      <c r="RO185" s="1531"/>
      <c r="RP185" s="1531"/>
      <c r="RQ185" s="1531"/>
      <c r="RR185" s="1531"/>
      <c r="RS185" s="1531"/>
      <c r="RT185" s="1531"/>
      <c r="RU185" s="1531"/>
      <c r="RV185" s="1531"/>
      <c r="RW185" s="1531"/>
      <c r="RX185" s="1531"/>
      <c r="RY185" s="1531"/>
      <c r="RZ185" s="1531"/>
      <c r="SA185" s="1531"/>
      <c r="SB185" s="1531"/>
      <c r="SC185" s="1531"/>
      <c r="SD185" s="1531"/>
      <c r="SE185" s="1531"/>
      <c r="SF185" s="1531"/>
      <c r="SG185" s="1531"/>
      <c r="SH185" s="1531"/>
      <c r="SI185" s="1531"/>
      <c r="SJ185" s="1531"/>
      <c r="SK185" s="1531"/>
      <c r="SL185" s="1531"/>
      <c r="SM185" s="1531"/>
      <c r="SN185" s="1531"/>
      <c r="SO185" s="1531"/>
      <c r="SP185" s="1531"/>
      <c r="SQ185" s="1531"/>
      <c r="SR185" s="1531"/>
      <c r="SS185" s="1531"/>
      <c r="ST185" s="1531"/>
      <c r="SU185" s="1531"/>
      <c r="SV185" s="1531"/>
      <c r="SW185" s="1531"/>
      <c r="SX185" s="1531"/>
      <c r="SY185" s="1531"/>
      <c r="SZ185" s="1531"/>
      <c r="TA185" s="1531"/>
      <c r="TB185" s="1531"/>
      <c r="TC185" s="1531"/>
      <c r="TD185" s="1531"/>
      <c r="TE185" s="1531"/>
      <c r="TF185" s="1531"/>
      <c r="TG185" s="1531"/>
      <c r="TH185" s="1531"/>
      <c r="TI185" s="1531"/>
      <c r="TJ185" s="1531"/>
      <c r="TK185" s="1531"/>
      <c r="TL185" s="1531"/>
      <c r="TM185" s="1531"/>
      <c r="TN185" s="1531"/>
      <c r="TO185" s="1531"/>
      <c r="TP185" s="1531"/>
      <c r="TQ185" s="1531"/>
      <c r="TR185" s="1531"/>
      <c r="TS185" s="1531"/>
      <c r="TT185" s="1531"/>
      <c r="TU185" s="1531"/>
      <c r="TV185" s="1531"/>
      <c r="TW185" s="1531"/>
      <c r="TX185" s="1531"/>
      <c r="TY185" s="1531"/>
      <c r="TZ185" s="1531"/>
      <c r="UA185" s="1531"/>
      <c r="UB185" s="1531"/>
      <c r="UC185" s="1531"/>
      <c r="UD185" s="1531"/>
      <c r="UE185" s="1531"/>
      <c r="UF185" s="1531"/>
      <c r="UG185" s="1531"/>
      <c r="UH185" s="1531"/>
      <c r="UI185" s="1531"/>
      <c r="UJ185" s="1531"/>
      <c r="UK185" s="1531"/>
      <c r="UL185" s="1531"/>
      <c r="UM185" s="1531"/>
      <c r="UN185" s="1531"/>
      <c r="UO185" s="1531"/>
      <c r="UP185" s="1531"/>
      <c r="UQ185" s="1531"/>
      <c r="UR185" s="1531"/>
      <c r="US185" s="1531"/>
      <c r="UT185" s="1531"/>
      <c r="UU185" s="1531"/>
      <c r="UV185" s="1531"/>
      <c r="UW185" s="1531"/>
      <c r="UX185" s="1531"/>
      <c r="UY185" s="1531"/>
      <c r="UZ185" s="1531"/>
      <c r="VA185" s="1531"/>
      <c r="VB185" s="1531"/>
      <c r="VC185" s="1531"/>
      <c r="VD185" s="1531"/>
      <c r="VE185" s="1531"/>
      <c r="VF185" s="1531"/>
      <c r="VG185" s="1531"/>
      <c r="VH185" s="1531"/>
      <c r="VI185" s="1531"/>
      <c r="VJ185" s="1531"/>
      <c r="VK185" s="1531"/>
      <c r="VL185" s="1531"/>
      <c r="VM185" s="1531"/>
      <c r="VN185" s="1531"/>
      <c r="VO185" s="1531"/>
      <c r="VP185" s="1531"/>
      <c r="VQ185" s="1531"/>
      <c r="VR185" s="1531"/>
      <c r="VS185" s="1531"/>
      <c r="VT185" s="1531"/>
      <c r="VU185" s="1531"/>
      <c r="VV185" s="1531"/>
      <c r="VW185" s="1531"/>
      <c r="VX185" s="1531"/>
      <c r="VY185" s="1531"/>
      <c r="VZ185" s="1531"/>
      <c r="WA185" s="1531"/>
      <c r="WB185" s="1531"/>
      <c r="WC185" s="1531"/>
      <c r="WD185" s="1531"/>
      <c r="WE185" s="1531"/>
      <c r="WF185" s="1531"/>
      <c r="WG185" s="1531"/>
      <c r="WH185" s="1531"/>
      <c r="WI185" s="1531"/>
      <c r="WJ185" s="1531"/>
      <c r="WK185" s="1531"/>
      <c r="WL185" s="1531"/>
      <c r="WM185" s="1531"/>
      <c r="WN185" s="1531"/>
      <c r="WO185" s="1531"/>
      <c r="WP185" s="1531"/>
      <c r="WQ185" s="1531"/>
      <c r="WR185" s="1531"/>
      <c r="WS185" s="1531"/>
      <c r="WT185" s="1531"/>
      <c r="WU185" s="1531"/>
      <c r="WV185" s="1531"/>
      <c r="WW185" s="1531"/>
      <c r="WX185" s="1531"/>
      <c r="WY185" s="1531"/>
      <c r="WZ185" s="1531"/>
      <c r="XA185" s="1531"/>
      <c r="XB185" s="1531"/>
      <c r="XC185" s="1531"/>
      <c r="XD185" s="1531"/>
      <c r="XE185" s="1531"/>
      <c r="XF185" s="1531"/>
      <c r="XG185" s="1531"/>
      <c r="XH185" s="1531"/>
      <c r="XI185" s="1531"/>
      <c r="XJ185" s="1531"/>
      <c r="XK185" s="1531"/>
      <c r="XL185" s="1531"/>
      <c r="XM185" s="1531"/>
      <c r="XN185" s="1531"/>
      <c r="XO185" s="1531"/>
      <c r="XP185" s="1531"/>
      <c r="XQ185" s="1531"/>
      <c r="XR185" s="1531"/>
      <c r="XS185" s="1531"/>
      <c r="XT185" s="1531"/>
      <c r="XU185" s="1531"/>
      <c r="XV185" s="1531"/>
      <c r="XW185" s="1531"/>
      <c r="XX185" s="1531"/>
      <c r="XY185" s="1531"/>
      <c r="XZ185" s="1531"/>
      <c r="YA185" s="1531"/>
      <c r="YB185" s="1531"/>
      <c r="YC185" s="1531"/>
      <c r="YD185" s="1531"/>
      <c r="YE185" s="1531"/>
      <c r="YF185" s="1531"/>
      <c r="YG185" s="1531"/>
      <c r="YH185" s="1531"/>
      <c r="YI185" s="1531"/>
      <c r="YJ185" s="1531"/>
      <c r="YK185" s="1531"/>
      <c r="YL185" s="1531"/>
      <c r="YM185" s="1531"/>
      <c r="YN185" s="1531"/>
      <c r="YO185" s="1531"/>
      <c r="YP185" s="1531"/>
      <c r="YQ185" s="1531"/>
      <c r="YR185" s="1531"/>
      <c r="YS185" s="1531"/>
      <c r="YT185" s="1531"/>
      <c r="YU185" s="1531"/>
      <c r="YV185" s="1531"/>
      <c r="YW185" s="1531"/>
      <c r="YX185" s="1531"/>
      <c r="YY185" s="1531"/>
      <c r="YZ185" s="1531"/>
      <c r="ZA185" s="1531"/>
      <c r="ZB185" s="1531"/>
      <c r="ZC185" s="1531"/>
      <c r="ZD185" s="1531"/>
      <c r="ZE185" s="1531"/>
      <c r="ZF185" s="1531"/>
      <c r="ZG185" s="1531"/>
      <c r="ZH185" s="1531"/>
      <c r="ZI185" s="1531"/>
      <c r="ZJ185" s="1531"/>
      <c r="ZK185" s="1531"/>
      <c r="ZL185" s="1531"/>
      <c r="ZM185" s="1531"/>
      <c r="ZN185" s="1531"/>
      <c r="ZO185" s="1531"/>
      <c r="ZP185" s="1531"/>
      <c r="ZQ185" s="1531"/>
      <c r="ZR185" s="1531"/>
      <c r="ZS185" s="1531"/>
      <c r="ZT185" s="1531"/>
      <c r="ZU185" s="1531"/>
      <c r="ZV185" s="1531"/>
      <c r="ZW185" s="1531"/>
      <c r="ZX185" s="1531"/>
      <c r="ZY185" s="1531"/>
      <c r="ZZ185" s="1531"/>
      <c r="AAA185" s="1531"/>
      <c r="AAB185" s="1531"/>
      <c r="AAC185" s="1531"/>
      <c r="AAD185" s="1531"/>
      <c r="AAE185" s="1531"/>
      <c r="AAF185" s="1531"/>
      <c r="AAG185" s="1531"/>
      <c r="AAH185" s="1531"/>
      <c r="AAI185" s="1531"/>
      <c r="AAJ185" s="1531"/>
      <c r="AAK185" s="1531"/>
      <c r="AAL185" s="1531"/>
      <c r="AAM185" s="1531"/>
      <c r="AAN185" s="1531"/>
      <c r="AAO185" s="1531"/>
      <c r="AAP185" s="1531"/>
      <c r="AAQ185" s="1531"/>
      <c r="AAR185" s="1531"/>
      <c r="AAS185" s="1531"/>
      <c r="AAT185" s="1531"/>
      <c r="AAU185" s="1531"/>
      <c r="AAV185" s="1531"/>
      <c r="AAW185" s="1531"/>
      <c r="AAX185" s="1531"/>
      <c r="AAY185" s="1531"/>
      <c r="AAZ185" s="1531"/>
      <c r="ABA185" s="1531"/>
      <c r="ABB185" s="1531"/>
      <c r="ABC185" s="1531"/>
      <c r="ABD185" s="1531"/>
      <c r="ABE185" s="1531"/>
      <c r="ABF185" s="1531"/>
      <c r="ABG185" s="1531"/>
      <c r="ABH185" s="1531"/>
      <c r="ABI185" s="1531"/>
      <c r="ABJ185" s="1531"/>
      <c r="ABK185" s="1531"/>
      <c r="ABL185" s="1531"/>
      <c r="ABM185" s="1531"/>
      <c r="ABN185" s="1531"/>
      <c r="ABO185" s="1531"/>
      <c r="ABP185" s="1531"/>
      <c r="ABQ185" s="1531"/>
      <c r="ABR185" s="1531"/>
      <c r="ABS185" s="1531"/>
      <c r="ABT185" s="1531"/>
      <c r="ABU185" s="1531"/>
      <c r="ABV185" s="1531"/>
      <c r="ABW185" s="1531"/>
      <c r="ABX185" s="1531"/>
      <c r="ABY185" s="1531"/>
      <c r="ABZ185" s="1531"/>
      <c r="ACA185" s="1531"/>
      <c r="ACB185" s="1531"/>
      <c r="ACC185" s="1531"/>
      <c r="ACD185" s="1531"/>
      <c r="ACE185" s="1531"/>
      <c r="ACF185" s="1531"/>
      <c r="ACG185" s="1531"/>
      <c r="ACH185" s="1531"/>
      <c r="ACI185" s="1531"/>
      <c r="ACJ185" s="1531"/>
      <c r="ACK185" s="1531"/>
      <c r="ACL185" s="1531"/>
      <c r="ACM185" s="1531"/>
      <c r="ACN185" s="1531"/>
      <c r="ACO185" s="1531"/>
      <c r="ACP185" s="1531"/>
      <c r="ACQ185" s="1531"/>
      <c r="ACR185" s="1531"/>
      <c r="ACS185" s="1531"/>
      <c r="ACT185" s="1531"/>
      <c r="ACU185" s="1531"/>
      <c r="ACV185" s="1531"/>
      <c r="ACW185" s="1531"/>
      <c r="ACX185" s="1531"/>
      <c r="ACY185" s="1531"/>
      <c r="ACZ185" s="1531"/>
      <c r="ADA185" s="1531"/>
      <c r="ADB185" s="1531"/>
      <c r="ADC185" s="1531"/>
      <c r="ADD185" s="1531"/>
      <c r="ADE185" s="1531"/>
      <c r="ADF185" s="1531"/>
      <c r="ADG185" s="1531"/>
      <c r="ADH185" s="1531"/>
      <c r="ADI185" s="1531"/>
      <c r="ADJ185" s="1531"/>
      <c r="ADK185" s="1531"/>
      <c r="ADL185" s="1531"/>
      <c r="ADM185" s="1531"/>
      <c r="ADN185" s="1531"/>
      <c r="ADO185" s="1531"/>
      <c r="ADP185" s="1531"/>
      <c r="ADQ185" s="1531"/>
      <c r="ADR185" s="1531"/>
      <c r="ADS185" s="1531"/>
      <c r="ADT185" s="1531"/>
      <c r="ADU185" s="1531"/>
      <c r="ADV185" s="1531"/>
      <c r="ADW185" s="1531"/>
      <c r="ADX185" s="1531"/>
      <c r="ADY185" s="1531"/>
      <c r="ADZ185" s="1531"/>
      <c r="AEA185" s="1531"/>
      <c r="AEB185" s="1531"/>
      <c r="AEC185" s="1531"/>
      <c r="AED185" s="1531"/>
      <c r="AEE185" s="1531"/>
      <c r="AEF185" s="1531"/>
      <c r="AEG185" s="1531"/>
      <c r="AEH185" s="1531"/>
      <c r="AEI185" s="1531"/>
      <c r="AEJ185" s="1531"/>
      <c r="AEK185" s="1531"/>
      <c r="AEL185" s="1531"/>
      <c r="AEM185" s="1531"/>
      <c r="AEN185" s="1531"/>
      <c r="AEO185" s="1531"/>
      <c r="AEP185" s="1531"/>
      <c r="AEQ185" s="1531"/>
      <c r="AER185" s="1531"/>
      <c r="AES185" s="1531"/>
      <c r="AET185" s="1531"/>
      <c r="AEU185" s="1531"/>
      <c r="AEV185" s="1531"/>
      <c r="AEW185" s="1531"/>
      <c r="AEX185" s="1531"/>
      <c r="AEY185" s="1531"/>
      <c r="AEZ185" s="1531"/>
      <c r="AFA185" s="1531"/>
      <c r="AFB185" s="1531"/>
      <c r="AFC185" s="1531"/>
      <c r="AFD185" s="1531"/>
      <c r="AFE185" s="1531"/>
      <c r="AFF185" s="1531"/>
      <c r="AFG185" s="1531"/>
      <c r="AFH185" s="1531"/>
      <c r="AFI185" s="1531"/>
      <c r="AFJ185" s="1531"/>
      <c r="AFK185" s="1531"/>
      <c r="AFL185" s="1531"/>
      <c r="AFM185" s="1531"/>
      <c r="AFN185" s="1531"/>
      <c r="AFO185" s="1531"/>
      <c r="AFP185" s="1531"/>
      <c r="AFQ185" s="1531"/>
      <c r="AFR185" s="1531"/>
      <c r="AFS185" s="1531"/>
      <c r="AFT185" s="1531"/>
      <c r="AFU185" s="1531"/>
      <c r="AFV185" s="1531"/>
      <c r="AFW185" s="1531"/>
      <c r="AFX185" s="1531"/>
      <c r="AFY185" s="1531"/>
      <c r="AFZ185" s="1531"/>
      <c r="AGA185" s="1531"/>
      <c r="AGB185" s="1531"/>
      <c r="AGC185" s="1531"/>
      <c r="AGD185" s="1531"/>
      <c r="AGE185" s="1531"/>
      <c r="AGF185" s="1531"/>
      <c r="AGG185" s="1531"/>
      <c r="AGH185" s="1531"/>
      <c r="AGI185" s="1531"/>
      <c r="AGJ185" s="1531"/>
      <c r="AGK185" s="1531"/>
      <c r="AGL185" s="1531"/>
      <c r="AGM185" s="1531"/>
      <c r="AGN185" s="1531"/>
      <c r="AGO185" s="1531"/>
      <c r="AGP185" s="1531"/>
      <c r="AGQ185" s="1531"/>
      <c r="AGR185" s="1531"/>
      <c r="AGS185" s="1531"/>
      <c r="AGT185" s="1531"/>
      <c r="AGU185" s="1531"/>
      <c r="AGV185" s="1531"/>
      <c r="AGW185" s="1531"/>
      <c r="AGX185" s="1531"/>
      <c r="AGY185" s="1531"/>
      <c r="AGZ185" s="1531"/>
      <c r="AHA185" s="1531"/>
      <c r="AHB185" s="1531"/>
      <c r="AHC185" s="1531"/>
      <c r="AHD185" s="1531"/>
      <c r="AHE185" s="1531"/>
      <c r="AHF185" s="1531"/>
      <c r="AHG185" s="1531"/>
      <c r="AHH185" s="1531"/>
      <c r="AHI185" s="1531"/>
      <c r="AHJ185" s="1531"/>
      <c r="AHK185" s="1531"/>
      <c r="AHL185" s="1531"/>
      <c r="AHM185" s="1531"/>
      <c r="AHN185" s="1531"/>
      <c r="AHO185" s="1531"/>
      <c r="AHP185" s="1531"/>
      <c r="AHQ185" s="1531"/>
      <c r="AHR185" s="1531"/>
      <c r="AHS185" s="1531"/>
      <c r="AHT185" s="1531"/>
      <c r="AHU185" s="1531"/>
      <c r="AHV185" s="1531"/>
      <c r="AHW185" s="1531"/>
      <c r="AHX185" s="1531"/>
      <c r="AHY185" s="1531"/>
      <c r="AHZ185" s="1531"/>
      <c r="AIA185" s="1531"/>
      <c r="AIB185" s="1531"/>
      <c r="AIC185" s="1531"/>
      <c r="AID185" s="1531"/>
      <c r="AIE185" s="1531"/>
      <c r="AIF185" s="1531"/>
      <c r="AIG185" s="1531"/>
      <c r="AIH185" s="1531"/>
      <c r="AII185" s="1531"/>
      <c r="AIJ185" s="1531"/>
      <c r="AIK185" s="1531"/>
      <c r="AIL185" s="1531"/>
      <c r="AIM185" s="1531"/>
      <c r="AIN185" s="1531"/>
      <c r="AIO185" s="1531"/>
      <c r="AIP185" s="1531"/>
      <c r="AIQ185" s="1531"/>
      <c r="AIR185" s="1531"/>
      <c r="AIS185" s="1531"/>
      <c r="AIT185" s="1531"/>
      <c r="AIU185" s="1531"/>
      <c r="AIV185" s="1531"/>
      <c r="AIW185" s="1531"/>
      <c r="AIX185" s="1531"/>
      <c r="AIY185" s="1531"/>
      <c r="AIZ185" s="1531"/>
      <c r="AJA185" s="1531"/>
      <c r="AJB185" s="1531"/>
      <c r="AJC185" s="1531"/>
      <c r="AJD185" s="1531"/>
      <c r="AJE185" s="1531"/>
      <c r="AJF185" s="1531"/>
      <c r="AJG185" s="1531"/>
      <c r="AJH185" s="1531"/>
      <c r="AJI185" s="1531"/>
      <c r="AJJ185" s="1531"/>
      <c r="AJK185" s="1531"/>
      <c r="AJL185" s="1531"/>
      <c r="AJM185" s="1531"/>
      <c r="AJN185" s="1531"/>
      <c r="AJO185" s="1531"/>
      <c r="AJP185" s="1531"/>
      <c r="AJQ185" s="1531"/>
      <c r="AJR185" s="1531"/>
      <c r="AJS185" s="1531"/>
      <c r="AJT185" s="1531"/>
      <c r="AJU185" s="1531"/>
      <c r="AJV185" s="1531"/>
      <c r="AJW185" s="1531"/>
      <c r="AJX185" s="1531"/>
      <c r="AJY185" s="1531"/>
      <c r="AJZ185" s="1531"/>
      <c r="AKA185" s="1531"/>
      <c r="AKB185" s="1531"/>
      <c r="AKC185" s="1531"/>
      <c r="AKD185" s="1531"/>
      <c r="AKE185" s="1531"/>
      <c r="AKF185" s="1531"/>
      <c r="AKG185" s="1531"/>
      <c r="AKH185" s="1531"/>
      <c r="AKI185" s="1531"/>
      <c r="AKJ185" s="1531"/>
      <c r="AKK185" s="1531"/>
      <c r="AKL185" s="1531"/>
      <c r="AKM185" s="1531"/>
      <c r="AKN185" s="1531"/>
      <c r="AKO185" s="1531"/>
      <c r="AKP185" s="1531"/>
      <c r="AKQ185" s="1531"/>
      <c r="AKR185" s="1531"/>
      <c r="AKS185" s="1531"/>
      <c r="AKT185" s="1531"/>
      <c r="AKU185" s="1531"/>
      <c r="AKV185" s="1531"/>
      <c r="AKW185" s="1531"/>
      <c r="AKX185" s="1531"/>
      <c r="AKY185" s="1531"/>
      <c r="AKZ185" s="1531"/>
      <c r="ALA185" s="1531"/>
      <c r="ALB185" s="1531"/>
      <c r="ALC185" s="1531"/>
      <c r="ALD185" s="1531"/>
      <c r="ALE185" s="1531"/>
      <c r="ALF185" s="1531"/>
      <c r="ALG185" s="1531"/>
      <c r="ALH185" s="1531"/>
      <c r="ALI185" s="1531"/>
      <c r="ALJ185" s="1531"/>
      <c r="ALK185" s="1531"/>
      <c r="ALL185" s="1531"/>
      <c r="ALM185" s="1531"/>
      <c r="ALN185" s="1531"/>
      <c r="ALO185" s="1531"/>
      <c r="ALP185" s="1531"/>
      <c r="ALQ185" s="1531"/>
      <c r="ALR185" s="1531"/>
      <c r="ALS185" s="1531"/>
      <c r="ALT185" s="1531"/>
      <c r="ALU185" s="1531"/>
      <c r="ALV185" s="1531"/>
      <c r="ALW185" s="1531"/>
      <c r="ALX185" s="1531"/>
      <c r="ALY185" s="1531"/>
      <c r="ALZ185" s="1531"/>
      <c r="AMA185" s="1531"/>
      <c r="AMB185" s="1531"/>
      <c r="AMC185" s="1531"/>
      <c r="AMD185" s="1531"/>
      <c r="AME185" s="1531"/>
      <c r="AMF185" s="1531"/>
      <c r="AMG185" s="1531"/>
      <c r="AMH185" s="1531"/>
      <c r="AMI185" s="1531"/>
      <c r="AMJ185" s="1531"/>
      <c r="AMK185" s="1531"/>
      <c r="AML185" s="1531"/>
      <c r="AMM185" s="1531"/>
      <c r="AMN185" s="1531"/>
      <c r="AMO185" s="1531"/>
      <c r="AMP185" s="1531"/>
      <c r="AMQ185" s="1531"/>
      <c r="AMR185" s="1531"/>
      <c r="AMS185" s="1531"/>
      <c r="AMT185" s="1531"/>
      <c r="AMU185" s="1531"/>
      <c r="AMV185" s="1531"/>
      <c r="AMW185" s="1531"/>
      <c r="AMX185" s="1531"/>
      <c r="AMY185" s="1531"/>
      <c r="AMZ185" s="1531"/>
      <c r="ANA185" s="1531"/>
      <c r="ANB185" s="1531"/>
      <c r="ANC185" s="1531"/>
      <c r="AND185" s="1531"/>
      <c r="ANE185" s="1531"/>
      <c r="ANF185" s="1531"/>
      <c r="ANG185" s="1531"/>
      <c r="ANH185" s="1531"/>
      <c r="ANI185" s="1531"/>
      <c r="ANJ185" s="1531"/>
      <c r="ANK185" s="1531"/>
      <c r="ANL185" s="1531"/>
      <c r="ANM185" s="1531"/>
      <c r="ANN185" s="1531"/>
      <c r="ANO185" s="1531"/>
      <c r="ANP185" s="1531"/>
      <c r="ANQ185" s="1531"/>
      <c r="ANR185" s="1531"/>
      <c r="ANS185" s="1531"/>
      <c r="ANT185" s="1531"/>
      <c r="ANU185" s="1531"/>
      <c r="ANV185" s="1531"/>
      <c r="ANW185" s="1531"/>
      <c r="ANX185" s="1531"/>
      <c r="ANY185" s="1531"/>
      <c r="ANZ185" s="1531"/>
      <c r="AOA185" s="1531"/>
      <c r="AOB185" s="1531"/>
      <c r="AOC185" s="1531"/>
      <c r="AOD185" s="1531"/>
      <c r="AOE185" s="1531"/>
      <c r="AOF185" s="1531"/>
      <c r="AOG185" s="1531"/>
      <c r="AOH185" s="1531"/>
      <c r="AOI185" s="1531"/>
      <c r="AOJ185" s="1531"/>
      <c r="AOK185" s="1531"/>
      <c r="AOL185" s="1531"/>
      <c r="AOM185" s="1531"/>
      <c r="AON185" s="1531"/>
      <c r="AOO185" s="1531"/>
      <c r="AOP185" s="1531"/>
      <c r="AOQ185" s="1531"/>
      <c r="AOR185" s="1531"/>
      <c r="AOS185" s="1531"/>
      <c r="AOT185" s="1531"/>
      <c r="AOU185" s="1531"/>
      <c r="AOV185" s="1531"/>
      <c r="AOW185" s="1531"/>
      <c r="AOX185" s="1531"/>
      <c r="AOY185" s="1531"/>
      <c r="AOZ185" s="1531"/>
      <c r="APA185" s="1531"/>
      <c r="APB185" s="1531"/>
      <c r="APC185" s="1531"/>
      <c r="APD185" s="1531"/>
      <c r="APE185" s="1531"/>
      <c r="APF185" s="1531"/>
      <c r="APG185" s="1531"/>
      <c r="APH185" s="1531"/>
      <c r="API185" s="1531"/>
      <c r="APJ185" s="1531"/>
      <c r="APK185" s="1531"/>
      <c r="APL185" s="1531"/>
      <c r="APM185" s="1531"/>
      <c r="APN185" s="1531"/>
      <c r="APO185" s="1531"/>
      <c r="APP185" s="1531"/>
      <c r="APQ185" s="1531"/>
      <c r="APR185" s="1531"/>
      <c r="APS185" s="1531"/>
      <c r="APT185" s="1531"/>
      <c r="APU185" s="1531"/>
      <c r="APV185" s="1531"/>
      <c r="APW185" s="1531"/>
      <c r="APX185" s="1531"/>
      <c r="APY185" s="1531"/>
      <c r="APZ185" s="1531"/>
      <c r="AQA185" s="1531"/>
      <c r="AQB185" s="1531"/>
      <c r="AQC185" s="1531"/>
      <c r="AQD185" s="1531"/>
      <c r="AQE185" s="1531"/>
      <c r="AQF185" s="1531"/>
      <c r="AQG185" s="1531"/>
      <c r="AQH185" s="1531"/>
      <c r="AQI185" s="1531"/>
      <c r="AQJ185" s="1531"/>
      <c r="AQK185" s="1531"/>
      <c r="AQL185" s="1531"/>
      <c r="AQM185" s="1531"/>
      <c r="AQN185" s="1531"/>
      <c r="AQO185" s="1531"/>
      <c r="AQP185" s="1531"/>
      <c r="AQQ185" s="1531"/>
      <c r="AQR185" s="1531"/>
      <c r="AQS185" s="1531"/>
      <c r="AQT185" s="1531"/>
      <c r="AQU185" s="1531"/>
      <c r="AQV185" s="1531"/>
      <c r="AQW185" s="1531"/>
      <c r="AQX185" s="1531"/>
      <c r="AQY185" s="1531"/>
      <c r="AQZ185" s="1531"/>
      <c r="ARA185" s="1531"/>
      <c r="ARB185" s="1531"/>
      <c r="ARC185" s="1531"/>
      <c r="ARD185" s="1531"/>
      <c r="ARE185" s="1531"/>
      <c r="ARF185" s="1531"/>
      <c r="ARG185" s="1531"/>
      <c r="ARH185" s="1531"/>
      <c r="ARI185" s="1531"/>
      <c r="ARJ185" s="1531"/>
      <c r="ARK185" s="1531"/>
      <c r="ARL185" s="1531"/>
      <c r="ARM185" s="1531"/>
      <c r="ARN185" s="1531"/>
      <c r="ARO185" s="1531"/>
      <c r="ARP185" s="1531"/>
      <c r="ARQ185" s="1531"/>
      <c r="ARR185" s="1531"/>
      <c r="ARS185" s="1531"/>
      <c r="ART185" s="1531"/>
      <c r="ARU185" s="1531"/>
      <c r="ARV185" s="1531"/>
      <c r="ARW185" s="1531"/>
      <c r="ARX185" s="1531"/>
      <c r="ARY185" s="1531"/>
      <c r="ARZ185" s="1531"/>
      <c r="ASA185" s="1531"/>
      <c r="ASB185" s="1531"/>
      <c r="ASC185" s="1531"/>
      <c r="ASD185" s="1531"/>
      <c r="ASE185" s="1531"/>
      <c r="ASF185" s="1531"/>
      <c r="ASG185" s="1531"/>
      <c r="ASH185" s="1531"/>
      <c r="ASI185" s="1531"/>
      <c r="ASJ185" s="1531"/>
      <c r="ASK185" s="1531"/>
      <c r="ASL185" s="1531"/>
      <c r="ASM185" s="1531"/>
      <c r="ASN185" s="1531"/>
      <c r="ASO185" s="1531"/>
      <c r="ASP185" s="1531"/>
      <c r="ASQ185" s="1531"/>
      <c r="ASR185" s="1531"/>
      <c r="ASS185" s="1531"/>
      <c r="AST185" s="1531"/>
      <c r="ASU185" s="1531"/>
      <c r="ASV185" s="1531"/>
      <c r="ASW185" s="1531"/>
      <c r="ASX185" s="1531"/>
      <c r="ASY185" s="1531"/>
      <c r="ASZ185" s="1531"/>
      <c r="ATA185" s="1531"/>
      <c r="ATB185" s="1531"/>
      <c r="ATC185" s="1531"/>
      <c r="ATD185" s="1531"/>
      <c r="ATE185" s="1531"/>
      <c r="ATF185" s="1531"/>
      <c r="ATG185" s="1531"/>
      <c r="ATH185" s="1531"/>
      <c r="ATI185" s="1531"/>
      <c r="ATJ185" s="1531"/>
      <c r="ATK185" s="1531"/>
      <c r="ATL185" s="1531"/>
      <c r="ATM185" s="1531"/>
      <c r="ATN185" s="1531"/>
      <c r="ATO185" s="1531"/>
      <c r="ATP185" s="1531"/>
      <c r="ATQ185" s="1531"/>
      <c r="ATR185" s="1531"/>
      <c r="ATS185" s="1531"/>
      <c r="ATT185" s="1531"/>
      <c r="ATU185" s="1531"/>
      <c r="ATV185" s="1531"/>
      <c r="ATW185" s="1531"/>
      <c r="ATX185" s="1531"/>
      <c r="ATY185" s="1531"/>
      <c r="ATZ185" s="1531"/>
      <c r="AUA185" s="1531"/>
      <c r="AUB185" s="1531"/>
      <c r="AUC185" s="1531"/>
      <c r="AUD185" s="1531"/>
      <c r="AUE185" s="1531"/>
      <c r="AUF185" s="1531"/>
      <c r="AUG185" s="1531"/>
      <c r="AUH185" s="1531"/>
      <c r="AUI185" s="1531"/>
    </row>
    <row r="186" spans="1:1231" s="1449" customFormat="1" ht="31.75" customHeight="1" x14ac:dyDescent="0.75">
      <c r="A186" s="2102"/>
      <c r="B186" s="2102"/>
      <c r="C186" s="1436" t="s">
        <v>320</v>
      </c>
      <c r="D186" s="1436" t="s">
        <v>378</v>
      </c>
      <c r="E186" s="1436" t="s">
        <v>23</v>
      </c>
      <c r="F186" s="1436" t="s">
        <v>297</v>
      </c>
      <c r="G186" s="1437">
        <f t="array" ref="G186">INDEX('Salary . staff rates'!$A$6:$C$28,MATCH(1,('Salary . staff rates'!$A$6:$A$28=E186)*('Salary . staff rates'!$B$6:$B$28=F186),0),3)</f>
        <v>65000</v>
      </c>
      <c r="H186" s="1437">
        <f>IF(E186="External",G186,G186/working_days*(1+loading_factor))</f>
        <v>456.14035087719299</v>
      </c>
      <c r="I186" s="1440" t="s">
        <v>0</v>
      </c>
      <c r="J186" s="1440" t="s">
        <v>0</v>
      </c>
      <c r="K186" s="1665">
        <v>5</v>
      </c>
      <c r="L186" s="1467">
        <f t="shared" si="149"/>
        <v>2280.7017543859647</v>
      </c>
      <c r="M186" s="1440" t="s">
        <v>31</v>
      </c>
      <c r="N186" s="1473">
        <f>IF(M186="Yes",L186*'Salary . staff rates'!$C$34,0)</f>
        <v>0</v>
      </c>
      <c r="O186" s="1444"/>
      <c r="P186" s="555">
        <v>1</v>
      </c>
      <c r="Q186" s="555">
        <v>1</v>
      </c>
      <c r="R186" s="1444"/>
      <c r="S186" s="1444"/>
      <c r="T186" s="1444"/>
      <c r="U186" s="1444"/>
      <c r="V186" s="1444"/>
      <c r="W186" s="1443">
        <v>1</v>
      </c>
      <c r="X186" s="1444"/>
      <c r="Y186" s="555">
        <f t="shared" si="143"/>
        <v>2280.7017543859647</v>
      </c>
      <c r="Z186" s="555">
        <f t="shared" si="144"/>
        <v>0</v>
      </c>
      <c r="AA186" s="1446"/>
      <c r="AB186" s="555">
        <f t="shared" si="145"/>
        <v>2280.7017543859647</v>
      </c>
      <c r="AC186" s="555">
        <f t="shared" si="146"/>
        <v>0</v>
      </c>
      <c r="AD186" s="1446"/>
      <c r="AE186" s="1448"/>
      <c r="AF186" s="1448"/>
      <c r="AL186" s="1450"/>
      <c r="AN186" s="1451">
        <f t="shared" si="147"/>
        <v>0</v>
      </c>
      <c r="AO186" s="1451">
        <f t="shared" si="148"/>
        <v>0</v>
      </c>
      <c r="AP186" s="1531"/>
      <c r="AQ186" s="1531"/>
      <c r="AR186" s="1531"/>
      <c r="AS186" s="1531"/>
      <c r="AT186" s="1531"/>
      <c r="AU186" s="1531"/>
      <c r="AV186" s="1531"/>
      <c r="AW186" s="1531"/>
      <c r="AX186" s="1531"/>
      <c r="AY186" s="1531"/>
      <c r="AZ186" s="1531"/>
      <c r="BA186" s="1531"/>
      <c r="BB186" s="1531"/>
      <c r="BC186" s="1531"/>
      <c r="BD186" s="1531"/>
      <c r="BE186" s="1531"/>
      <c r="BF186" s="1531"/>
      <c r="BG186" s="1531"/>
      <c r="BH186" s="1531"/>
      <c r="BI186" s="1531"/>
      <c r="BJ186" s="1531"/>
      <c r="BK186" s="1531"/>
      <c r="BL186" s="1531"/>
      <c r="BM186" s="1531"/>
      <c r="BN186" s="1531"/>
      <c r="BO186" s="1531"/>
      <c r="BP186" s="1531"/>
      <c r="BQ186" s="1531"/>
      <c r="BR186" s="1531"/>
      <c r="BS186" s="1531"/>
      <c r="BT186" s="1531"/>
      <c r="BU186" s="1531"/>
      <c r="BV186" s="1531"/>
      <c r="BW186" s="1531"/>
      <c r="BX186" s="1531"/>
      <c r="BY186" s="1531"/>
      <c r="BZ186" s="1531"/>
      <c r="CA186" s="1531"/>
      <c r="CB186" s="1531"/>
      <c r="CC186" s="1531"/>
      <c r="CD186" s="1531"/>
      <c r="CE186" s="1531"/>
      <c r="CF186" s="1531"/>
      <c r="CG186" s="1531"/>
      <c r="CH186" s="1531"/>
      <c r="CI186" s="1531"/>
      <c r="CJ186" s="1531"/>
      <c r="CK186" s="1531"/>
      <c r="CL186" s="1531"/>
      <c r="CM186" s="1531"/>
      <c r="CN186" s="1531"/>
      <c r="CO186" s="1531"/>
      <c r="CP186" s="1531"/>
      <c r="CQ186" s="1531"/>
      <c r="CR186" s="1531"/>
      <c r="CS186" s="1531"/>
      <c r="CT186" s="1531"/>
      <c r="CU186" s="1531"/>
      <c r="CV186" s="1531"/>
      <c r="CW186" s="1531"/>
      <c r="CX186" s="1531"/>
      <c r="CY186" s="1531"/>
      <c r="CZ186" s="1531"/>
      <c r="DA186" s="1531"/>
      <c r="DB186" s="1531"/>
      <c r="DC186" s="1531"/>
      <c r="DD186" s="1531"/>
      <c r="DE186" s="1531"/>
      <c r="DF186" s="1531"/>
      <c r="DG186" s="1531"/>
      <c r="DH186" s="1531"/>
      <c r="DI186" s="1531"/>
      <c r="DJ186" s="1531"/>
      <c r="DK186" s="1531"/>
      <c r="DL186" s="1531"/>
      <c r="DM186" s="1531"/>
      <c r="DN186" s="1531"/>
      <c r="DO186" s="1531"/>
      <c r="DP186" s="1531"/>
      <c r="DQ186" s="1531"/>
      <c r="DR186" s="1531"/>
      <c r="DS186" s="1531"/>
      <c r="DT186" s="1531"/>
      <c r="DU186" s="1531"/>
      <c r="DV186" s="1531"/>
      <c r="DW186" s="1531"/>
      <c r="DX186" s="1531"/>
      <c r="DY186" s="1531"/>
      <c r="DZ186" s="1531"/>
      <c r="EA186" s="1531"/>
      <c r="EB186" s="1531"/>
      <c r="EC186" s="1531"/>
      <c r="ED186" s="1531"/>
      <c r="EE186" s="1531"/>
      <c r="EF186" s="1531"/>
      <c r="EG186" s="1531"/>
      <c r="EH186" s="1531"/>
      <c r="EI186" s="1531"/>
      <c r="EJ186" s="1531"/>
      <c r="EK186" s="1531"/>
      <c r="EL186" s="1531"/>
      <c r="EM186" s="1531"/>
      <c r="EN186" s="1531"/>
      <c r="EO186" s="1531"/>
      <c r="EP186" s="1531"/>
      <c r="EQ186" s="1531"/>
      <c r="ER186" s="1531"/>
      <c r="ES186" s="1531"/>
      <c r="ET186" s="1531"/>
      <c r="EU186" s="1531"/>
      <c r="EV186" s="1531"/>
      <c r="EW186" s="1531"/>
      <c r="EX186" s="1531"/>
      <c r="EY186" s="1531"/>
      <c r="EZ186" s="1531"/>
      <c r="FA186" s="1531"/>
      <c r="FB186" s="1531"/>
      <c r="FC186" s="1531"/>
      <c r="FD186" s="1531"/>
      <c r="FE186" s="1531"/>
      <c r="FF186" s="1531"/>
      <c r="FG186" s="1531"/>
      <c r="FH186" s="1531"/>
      <c r="FI186" s="1531"/>
      <c r="FJ186" s="1531"/>
      <c r="FK186" s="1531"/>
      <c r="FL186" s="1531"/>
      <c r="FM186" s="1531"/>
      <c r="FN186" s="1531"/>
      <c r="FO186" s="1531"/>
      <c r="FP186" s="1531"/>
      <c r="FQ186" s="1531"/>
      <c r="FR186" s="1531"/>
      <c r="FS186" s="1531"/>
      <c r="FT186" s="1531"/>
      <c r="FU186" s="1531"/>
      <c r="FV186" s="1531"/>
      <c r="FW186" s="1531"/>
      <c r="FX186" s="1531"/>
      <c r="FY186" s="1531"/>
      <c r="FZ186" s="1531"/>
      <c r="GA186" s="1531"/>
      <c r="GB186" s="1531"/>
      <c r="GC186" s="1531"/>
      <c r="GD186" s="1531"/>
      <c r="GE186" s="1531"/>
      <c r="GF186" s="1531"/>
      <c r="GG186" s="1531"/>
      <c r="GH186" s="1531"/>
      <c r="GI186" s="1531"/>
      <c r="GJ186" s="1531"/>
      <c r="GK186" s="1531"/>
      <c r="GL186" s="1531"/>
      <c r="GM186" s="1531"/>
      <c r="GN186" s="1531"/>
      <c r="GO186" s="1531"/>
      <c r="GP186" s="1531"/>
      <c r="GQ186" s="1531"/>
      <c r="GR186" s="1531"/>
      <c r="GS186" s="1531"/>
      <c r="GT186" s="1531"/>
      <c r="GU186" s="1531"/>
      <c r="GV186" s="1531"/>
      <c r="GW186" s="1531"/>
      <c r="GX186" s="1531"/>
      <c r="GY186" s="1531"/>
      <c r="GZ186" s="1531"/>
      <c r="HA186" s="1531"/>
      <c r="HB186" s="1531"/>
      <c r="HC186" s="1531"/>
      <c r="HD186" s="1531"/>
      <c r="HE186" s="1531"/>
      <c r="HF186" s="1531"/>
      <c r="HG186" s="1531"/>
      <c r="HH186" s="1531"/>
      <c r="HI186" s="1531"/>
      <c r="HJ186" s="1531"/>
      <c r="HK186" s="1531"/>
      <c r="HL186" s="1531"/>
      <c r="HM186" s="1531"/>
      <c r="HN186" s="1531"/>
      <c r="HO186" s="1531"/>
      <c r="HP186" s="1531"/>
      <c r="HQ186" s="1531"/>
      <c r="HR186" s="1531"/>
      <c r="HS186" s="1531"/>
      <c r="HT186" s="1531"/>
      <c r="HU186" s="1531"/>
      <c r="HV186" s="1531"/>
      <c r="HW186" s="1531"/>
      <c r="HX186" s="1531"/>
      <c r="HY186" s="1531"/>
      <c r="HZ186" s="1531"/>
      <c r="IA186" s="1531"/>
      <c r="IB186" s="1531"/>
      <c r="IC186" s="1531"/>
      <c r="ID186" s="1531"/>
      <c r="IE186" s="1531"/>
      <c r="IF186" s="1531"/>
      <c r="IG186" s="1531"/>
      <c r="IH186" s="1531"/>
      <c r="II186" s="1531"/>
      <c r="IJ186" s="1531"/>
      <c r="IK186" s="1531"/>
      <c r="IL186" s="1531"/>
      <c r="IM186" s="1531"/>
      <c r="IN186" s="1531"/>
      <c r="IO186" s="1531"/>
      <c r="IP186" s="1531"/>
      <c r="IQ186" s="1531"/>
      <c r="IR186" s="1531"/>
      <c r="IS186" s="1531"/>
      <c r="IT186" s="1531"/>
      <c r="IU186" s="1531"/>
      <c r="IV186" s="1531"/>
      <c r="IW186" s="1531"/>
      <c r="IX186" s="1531"/>
      <c r="IY186" s="1531"/>
      <c r="IZ186" s="1531"/>
      <c r="JA186" s="1531"/>
      <c r="JB186" s="1531"/>
      <c r="JC186" s="1531"/>
      <c r="JD186" s="1531"/>
      <c r="JE186" s="1531"/>
      <c r="JF186" s="1531"/>
      <c r="JG186" s="1531"/>
      <c r="JH186" s="1531"/>
      <c r="JI186" s="1531"/>
      <c r="JJ186" s="1531"/>
      <c r="JK186" s="1531"/>
      <c r="JL186" s="1531"/>
      <c r="JM186" s="1531"/>
      <c r="JN186" s="1531"/>
      <c r="JO186" s="1531"/>
      <c r="JP186" s="1531"/>
      <c r="JQ186" s="1531"/>
      <c r="JR186" s="1531"/>
      <c r="JS186" s="1531"/>
      <c r="JT186" s="1531"/>
      <c r="JU186" s="1531"/>
      <c r="JV186" s="1531"/>
      <c r="JW186" s="1531"/>
      <c r="JX186" s="1531"/>
      <c r="JY186" s="1531"/>
      <c r="JZ186" s="1531"/>
      <c r="KA186" s="1531"/>
      <c r="KB186" s="1531"/>
      <c r="KC186" s="1531"/>
      <c r="KD186" s="1531"/>
      <c r="KE186" s="1531"/>
      <c r="KF186" s="1531"/>
      <c r="KG186" s="1531"/>
      <c r="KH186" s="1531"/>
      <c r="KI186" s="1531"/>
      <c r="KJ186" s="1531"/>
      <c r="KK186" s="1531"/>
      <c r="KL186" s="1531"/>
      <c r="KM186" s="1531"/>
      <c r="KN186" s="1531"/>
      <c r="KO186" s="1531"/>
      <c r="KP186" s="1531"/>
      <c r="KQ186" s="1531"/>
      <c r="KR186" s="1531"/>
      <c r="KS186" s="1531"/>
      <c r="KT186" s="1531"/>
      <c r="KU186" s="1531"/>
      <c r="KV186" s="1531"/>
      <c r="KW186" s="1531"/>
      <c r="KX186" s="1531"/>
      <c r="KY186" s="1531"/>
      <c r="KZ186" s="1531"/>
      <c r="LA186" s="1531"/>
      <c r="LB186" s="1531"/>
      <c r="LC186" s="1531"/>
      <c r="LD186" s="1531"/>
      <c r="LE186" s="1531"/>
      <c r="LF186" s="1531"/>
      <c r="LG186" s="1531"/>
      <c r="LH186" s="1531"/>
      <c r="LI186" s="1531"/>
      <c r="LJ186" s="1531"/>
      <c r="LK186" s="1531"/>
      <c r="LL186" s="1531"/>
      <c r="LM186" s="1531"/>
      <c r="LN186" s="1531"/>
      <c r="LO186" s="1531"/>
      <c r="LP186" s="1531"/>
      <c r="LQ186" s="1531"/>
      <c r="LR186" s="1531"/>
      <c r="LS186" s="1531"/>
      <c r="LT186" s="1531"/>
      <c r="LU186" s="1531"/>
      <c r="LV186" s="1531"/>
      <c r="LW186" s="1531"/>
      <c r="LX186" s="1531"/>
      <c r="LY186" s="1531"/>
      <c r="LZ186" s="1531"/>
      <c r="MA186" s="1531"/>
      <c r="MB186" s="1531"/>
      <c r="MC186" s="1531"/>
      <c r="MD186" s="1531"/>
      <c r="ME186" s="1531"/>
      <c r="MF186" s="1531"/>
      <c r="MG186" s="1531"/>
      <c r="MH186" s="1531"/>
      <c r="MI186" s="1531"/>
      <c r="MJ186" s="1531"/>
      <c r="MK186" s="1531"/>
      <c r="ML186" s="1531"/>
      <c r="MM186" s="1531"/>
      <c r="MN186" s="1531"/>
      <c r="MO186" s="1531"/>
      <c r="MP186" s="1531"/>
      <c r="MQ186" s="1531"/>
      <c r="MR186" s="1531"/>
      <c r="MS186" s="1531"/>
      <c r="MT186" s="1531"/>
      <c r="MU186" s="1531"/>
      <c r="MV186" s="1531"/>
      <c r="MW186" s="1531"/>
      <c r="MX186" s="1531"/>
      <c r="MY186" s="1531"/>
      <c r="MZ186" s="1531"/>
      <c r="NA186" s="1531"/>
      <c r="NB186" s="1531"/>
      <c r="NC186" s="1531"/>
      <c r="ND186" s="1531"/>
      <c r="NE186" s="1531"/>
      <c r="NF186" s="1531"/>
      <c r="NG186" s="1531"/>
      <c r="NH186" s="1531"/>
      <c r="NI186" s="1531"/>
      <c r="NJ186" s="1531"/>
      <c r="NK186" s="1531"/>
      <c r="NL186" s="1531"/>
      <c r="NM186" s="1531"/>
      <c r="NN186" s="1531"/>
      <c r="NO186" s="1531"/>
      <c r="NP186" s="1531"/>
      <c r="NQ186" s="1531"/>
      <c r="NR186" s="1531"/>
      <c r="NS186" s="1531"/>
      <c r="NT186" s="1531"/>
      <c r="NU186" s="1531"/>
      <c r="NV186" s="1531"/>
      <c r="NW186" s="1531"/>
      <c r="NX186" s="1531"/>
      <c r="NY186" s="1531"/>
      <c r="NZ186" s="1531"/>
      <c r="OA186" s="1531"/>
      <c r="OB186" s="1531"/>
      <c r="OC186" s="1531"/>
      <c r="OD186" s="1531"/>
      <c r="OE186" s="1531"/>
      <c r="OF186" s="1531"/>
      <c r="OG186" s="1531"/>
      <c r="OH186" s="1531"/>
      <c r="OI186" s="1531"/>
      <c r="OJ186" s="1531"/>
      <c r="OK186" s="1531"/>
      <c r="OL186" s="1531"/>
      <c r="OM186" s="1531"/>
      <c r="ON186" s="1531"/>
      <c r="OO186" s="1531"/>
      <c r="OP186" s="1531"/>
      <c r="OQ186" s="1531"/>
      <c r="OR186" s="1531"/>
      <c r="OS186" s="1531"/>
      <c r="OT186" s="1531"/>
      <c r="OU186" s="1531"/>
      <c r="OV186" s="1531"/>
      <c r="OW186" s="1531"/>
      <c r="OX186" s="1531"/>
      <c r="OY186" s="1531"/>
      <c r="OZ186" s="1531"/>
      <c r="PA186" s="1531"/>
      <c r="PB186" s="1531"/>
      <c r="PC186" s="1531"/>
      <c r="PD186" s="1531"/>
      <c r="PE186" s="1531"/>
      <c r="PF186" s="1531"/>
      <c r="PG186" s="1531"/>
      <c r="PH186" s="1531"/>
      <c r="PI186" s="1531"/>
      <c r="PJ186" s="1531"/>
      <c r="PK186" s="1531"/>
      <c r="PL186" s="1531"/>
      <c r="PM186" s="1531"/>
      <c r="PN186" s="1531"/>
      <c r="PO186" s="1531"/>
      <c r="PP186" s="1531"/>
      <c r="PQ186" s="1531"/>
      <c r="PR186" s="1531"/>
      <c r="PS186" s="1531"/>
      <c r="PT186" s="1531"/>
      <c r="PU186" s="1531"/>
      <c r="PV186" s="1531"/>
      <c r="PW186" s="1531"/>
      <c r="PX186" s="1531"/>
      <c r="PY186" s="1531"/>
      <c r="PZ186" s="1531"/>
      <c r="QA186" s="1531"/>
      <c r="QB186" s="1531"/>
      <c r="QC186" s="1531"/>
      <c r="QD186" s="1531"/>
      <c r="QE186" s="1531"/>
      <c r="QF186" s="1531"/>
      <c r="QG186" s="1531"/>
      <c r="QH186" s="1531"/>
      <c r="QI186" s="1531"/>
      <c r="QJ186" s="1531"/>
      <c r="QK186" s="1531"/>
      <c r="QL186" s="1531"/>
      <c r="QM186" s="1531"/>
      <c r="QN186" s="1531"/>
      <c r="QO186" s="1531"/>
      <c r="QP186" s="1531"/>
      <c r="QQ186" s="1531"/>
      <c r="QR186" s="1531"/>
      <c r="QS186" s="1531"/>
      <c r="QT186" s="1531"/>
      <c r="QU186" s="1531"/>
      <c r="QV186" s="1531"/>
      <c r="QW186" s="1531"/>
      <c r="QX186" s="1531"/>
      <c r="QY186" s="1531"/>
      <c r="QZ186" s="1531"/>
      <c r="RA186" s="1531"/>
      <c r="RB186" s="1531"/>
      <c r="RC186" s="1531"/>
      <c r="RD186" s="1531"/>
      <c r="RE186" s="1531"/>
      <c r="RF186" s="1531"/>
      <c r="RG186" s="1531"/>
      <c r="RH186" s="1531"/>
      <c r="RI186" s="1531"/>
      <c r="RJ186" s="1531"/>
      <c r="RK186" s="1531"/>
      <c r="RL186" s="1531"/>
      <c r="RM186" s="1531"/>
      <c r="RN186" s="1531"/>
      <c r="RO186" s="1531"/>
      <c r="RP186" s="1531"/>
      <c r="RQ186" s="1531"/>
      <c r="RR186" s="1531"/>
      <c r="RS186" s="1531"/>
      <c r="RT186" s="1531"/>
      <c r="RU186" s="1531"/>
      <c r="RV186" s="1531"/>
      <c r="RW186" s="1531"/>
      <c r="RX186" s="1531"/>
      <c r="RY186" s="1531"/>
      <c r="RZ186" s="1531"/>
      <c r="SA186" s="1531"/>
      <c r="SB186" s="1531"/>
      <c r="SC186" s="1531"/>
      <c r="SD186" s="1531"/>
      <c r="SE186" s="1531"/>
      <c r="SF186" s="1531"/>
      <c r="SG186" s="1531"/>
      <c r="SH186" s="1531"/>
      <c r="SI186" s="1531"/>
      <c r="SJ186" s="1531"/>
      <c r="SK186" s="1531"/>
      <c r="SL186" s="1531"/>
      <c r="SM186" s="1531"/>
      <c r="SN186" s="1531"/>
      <c r="SO186" s="1531"/>
      <c r="SP186" s="1531"/>
      <c r="SQ186" s="1531"/>
      <c r="SR186" s="1531"/>
      <c r="SS186" s="1531"/>
      <c r="ST186" s="1531"/>
      <c r="SU186" s="1531"/>
      <c r="SV186" s="1531"/>
      <c r="SW186" s="1531"/>
      <c r="SX186" s="1531"/>
      <c r="SY186" s="1531"/>
      <c r="SZ186" s="1531"/>
      <c r="TA186" s="1531"/>
      <c r="TB186" s="1531"/>
      <c r="TC186" s="1531"/>
      <c r="TD186" s="1531"/>
      <c r="TE186" s="1531"/>
      <c r="TF186" s="1531"/>
      <c r="TG186" s="1531"/>
      <c r="TH186" s="1531"/>
      <c r="TI186" s="1531"/>
      <c r="TJ186" s="1531"/>
      <c r="TK186" s="1531"/>
      <c r="TL186" s="1531"/>
      <c r="TM186" s="1531"/>
      <c r="TN186" s="1531"/>
      <c r="TO186" s="1531"/>
      <c r="TP186" s="1531"/>
      <c r="TQ186" s="1531"/>
      <c r="TR186" s="1531"/>
      <c r="TS186" s="1531"/>
      <c r="TT186" s="1531"/>
      <c r="TU186" s="1531"/>
      <c r="TV186" s="1531"/>
      <c r="TW186" s="1531"/>
      <c r="TX186" s="1531"/>
      <c r="TY186" s="1531"/>
      <c r="TZ186" s="1531"/>
      <c r="UA186" s="1531"/>
      <c r="UB186" s="1531"/>
      <c r="UC186" s="1531"/>
      <c r="UD186" s="1531"/>
      <c r="UE186" s="1531"/>
      <c r="UF186" s="1531"/>
      <c r="UG186" s="1531"/>
      <c r="UH186" s="1531"/>
      <c r="UI186" s="1531"/>
      <c r="UJ186" s="1531"/>
      <c r="UK186" s="1531"/>
      <c r="UL186" s="1531"/>
      <c r="UM186" s="1531"/>
      <c r="UN186" s="1531"/>
      <c r="UO186" s="1531"/>
      <c r="UP186" s="1531"/>
      <c r="UQ186" s="1531"/>
      <c r="UR186" s="1531"/>
      <c r="US186" s="1531"/>
      <c r="UT186" s="1531"/>
      <c r="UU186" s="1531"/>
      <c r="UV186" s="1531"/>
      <c r="UW186" s="1531"/>
      <c r="UX186" s="1531"/>
      <c r="UY186" s="1531"/>
      <c r="UZ186" s="1531"/>
      <c r="VA186" s="1531"/>
      <c r="VB186" s="1531"/>
      <c r="VC186" s="1531"/>
      <c r="VD186" s="1531"/>
      <c r="VE186" s="1531"/>
      <c r="VF186" s="1531"/>
      <c r="VG186" s="1531"/>
      <c r="VH186" s="1531"/>
      <c r="VI186" s="1531"/>
      <c r="VJ186" s="1531"/>
      <c r="VK186" s="1531"/>
      <c r="VL186" s="1531"/>
      <c r="VM186" s="1531"/>
      <c r="VN186" s="1531"/>
      <c r="VO186" s="1531"/>
      <c r="VP186" s="1531"/>
      <c r="VQ186" s="1531"/>
      <c r="VR186" s="1531"/>
      <c r="VS186" s="1531"/>
      <c r="VT186" s="1531"/>
      <c r="VU186" s="1531"/>
      <c r="VV186" s="1531"/>
      <c r="VW186" s="1531"/>
      <c r="VX186" s="1531"/>
      <c r="VY186" s="1531"/>
      <c r="VZ186" s="1531"/>
      <c r="WA186" s="1531"/>
      <c r="WB186" s="1531"/>
      <c r="WC186" s="1531"/>
      <c r="WD186" s="1531"/>
      <c r="WE186" s="1531"/>
      <c r="WF186" s="1531"/>
      <c r="WG186" s="1531"/>
      <c r="WH186" s="1531"/>
      <c r="WI186" s="1531"/>
      <c r="WJ186" s="1531"/>
      <c r="WK186" s="1531"/>
      <c r="WL186" s="1531"/>
      <c r="WM186" s="1531"/>
      <c r="WN186" s="1531"/>
      <c r="WO186" s="1531"/>
      <c r="WP186" s="1531"/>
      <c r="WQ186" s="1531"/>
      <c r="WR186" s="1531"/>
      <c r="WS186" s="1531"/>
      <c r="WT186" s="1531"/>
      <c r="WU186" s="1531"/>
      <c r="WV186" s="1531"/>
      <c r="WW186" s="1531"/>
      <c r="WX186" s="1531"/>
      <c r="WY186" s="1531"/>
      <c r="WZ186" s="1531"/>
      <c r="XA186" s="1531"/>
      <c r="XB186" s="1531"/>
      <c r="XC186" s="1531"/>
      <c r="XD186" s="1531"/>
      <c r="XE186" s="1531"/>
      <c r="XF186" s="1531"/>
      <c r="XG186" s="1531"/>
      <c r="XH186" s="1531"/>
      <c r="XI186" s="1531"/>
      <c r="XJ186" s="1531"/>
      <c r="XK186" s="1531"/>
      <c r="XL186" s="1531"/>
      <c r="XM186" s="1531"/>
      <c r="XN186" s="1531"/>
      <c r="XO186" s="1531"/>
      <c r="XP186" s="1531"/>
      <c r="XQ186" s="1531"/>
      <c r="XR186" s="1531"/>
      <c r="XS186" s="1531"/>
      <c r="XT186" s="1531"/>
      <c r="XU186" s="1531"/>
      <c r="XV186" s="1531"/>
      <c r="XW186" s="1531"/>
      <c r="XX186" s="1531"/>
      <c r="XY186" s="1531"/>
      <c r="XZ186" s="1531"/>
      <c r="YA186" s="1531"/>
      <c r="YB186" s="1531"/>
      <c r="YC186" s="1531"/>
      <c r="YD186" s="1531"/>
      <c r="YE186" s="1531"/>
      <c r="YF186" s="1531"/>
      <c r="YG186" s="1531"/>
      <c r="YH186" s="1531"/>
      <c r="YI186" s="1531"/>
      <c r="YJ186" s="1531"/>
      <c r="YK186" s="1531"/>
      <c r="YL186" s="1531"/>
      <c r="YM186" s="1531"/>
      <c r="YN186" s="1531"/>
      <c r="YO186" s="1531"/>
      <c r="YP186" s="1531"/>
      <c r="YQ186" s="1531"/>
      <c r="YR186" s="1531"/>
      <c r="YS186" s="1531"/>
      <c r="YT186" s="1531"/>
      <c r="YU186" s="1531"/>
      <c r="YV186" s="1531"/>
      <c r="YW186" s="1531"/>
      <c r="YX186" s="1531"/>
      <c r="YY186" s="1531"/>
      <c r="YZ186" s="1531"/>
      <c r="ZA186" s="1531"/>
      <c r="ZB186" s="1531"/>
      <c r="ZC186" s="1531"/>
      <c r="ZD186" s="1531"/>
      <c r="ZE186" s="1531"/>
      <c r="ZF186" s="1531"/>
      <c r="ZG186" s="1531"/>
      <c r="ZH186" s="1531"/>
      <c r="ZI186" s="1531"/>
      <c r="ZJ186" s="1531"/>
      <c r="ZK186" s="1531"/>
      <c r="ZL186" s="1531"/>
      <c r="ZM186" s="1531"/>
      <c r="ZN186" s="1531"/>
      <c r="ZO186" s="1531"/>
      <c r="ZP186" s="1531"/>
      <c r="ZQ186" s="1531"/>
      <c r="ZR186" s="1531"/>
      <c r="ZS186" s="1531"/>
      <c r="ZT186" s="1531"/>
      <c r="ZU186" s="1531"/>
      <c r="ZV186" s="1531"/>
      <c r="ZW186" s="1531"/>
      <c r="ZX186" s="1531"/>
      <c r="ZY186" s="1531"/>
      <c r="ZZ186" s="1531"/>
      <c r="AAA186" s="1531"/>
      <c r="AAB186" s="1531"/>
      <c r="AAC186" s="1531"/>
      <c r="AAD186" s="1531"/>
      <c r="AAE186" s="1531"/>
      <c r="AAF186" s="1531"/>
      <c r="AAG186" s="1531"/>
      <c r="AAH186" s="1531"/>
      <c r="AAI186" s="1531"/>
      <c r="AAJ186" s="1531"/>
      <c r="AAK186" s="1531"/>
      <c r="AAL186" s="1531"/>
      <c r="AAM186" s="1531"/>
      <c r="AAN186" s="1531"/>
      <c r="AAO186" s="1531"/>
      <c r="AAP186" s="1531"/>
      <c r="AAQ186" s="1531"/>
      <c r="AAR186" s="1531"/>
      <c r="AAS186" s="1531"/>
      <c r="AAT186" s="1531"/>
      <c r="AAU186" s="1531"/>
      <c r="AAV186" s="1531"/>
      <c r="AAW186" s="1531"/>
      <c r="AAX186" s="1531"/>
      <c r="AAY186" s="1531"/>
      <c r="AAZ186" s="1531"/>
      <c r="ABA186" s="1531"/>
      <c r="ABB186" s="1531"/>
      <c r="ABC186" s="1531"/>
      <c r="ABD186" s="1531"/>
      <c r="ABE186" s="1531"/>
      <c r="ABF186" s="1531"/>
      <c r="ABG186" s="1531"/>
      <c r="ABH186" s="1531"/>
      <c r="ABI186" s="1531"/>
      <c r="ABJ186" s="1531"/>
      <c r="ABK186" s="1531"/>
      <c r="ABL186" s="1531"/>
      <c r="ABM186" s="1531"/>
      <c r="ABN186" s="1531"/>
      <c r="ABO186" s="1531"/>
      <c r="ABP186" s="1531"/>
      <c r="ABQ186" s="1531"/>
      <c r="ABR186" s="1531"/>
      <c r="ABS186" s="1531"/>
      <c r="ABT186" s="1531"/>
      <c r="ABU186" s="1531"/>
      <c r="ABV186" s="1531"/>
      <c r="ABW186" s="1531"/>
      <c r="ABX186" s="1531"/>
      <c r="ABY186" s="1531"/>
      <c r="ABZ186" s="1531"/>
      <c r="ACA186" s="1531"/>
      <c r="ACB186" s="1531"/>
      <c r="ACC186" s="1531"/>
      <c r="ACD186" s="1531"/>
      <c r="ACE186" s="1531"/>
      <c r="ACF186" s="1531"/>
      <c r="ACG186" s="1531"/>
      <c r="ACH186" s="1531"/>
      <c r="ACI186" s="1531"/>
      <c r="ACJ186" s="1531"/>
      <c r="ACK186" s="1531"/>
      <c r="ACL186" s="1531"/>
      <c r="ACM186" s="1531"/>
      <c r="ACN186" s="1531"/>
      <c r="ACO186" s="1531"/>
      <c r="ACP186" s="1531"/>
      <c r="ACQ186" s="1531"/>
      <c r="ACR186" s="1531"/>
      <c r="ACS186" s="1531"/>
      <c r="ACT186" s="1531"/>
      <c r="ACU186" s="1531"/>
      <c r="ACV186" s="1531"/>
      <c r="ACW186" s="1531"/>
      <c r="ACX186" s="1531"/>
      <c r="ACY186" s="1531"/>
      <c r="ACZ186" s="1531"/>
      <c r="ADA186" s="1531"/>
      <c r="ADB186" s="1531"/>
      <c r="ADC186" s="1531"/>
      <c r="ADD186" s="1531"/>
      <c r="ADE186" s="1531"/>
      <c r="ADF186" s="1531"/>
      <c r="ADG186" s="1531"/>
      <c r="ADH186" s="1531"/>
      <c r="ADI186" s="1531"/>
      <c r="ADJ186" s="1531"/>
      <c r="ADK186" s="1531"/>
      <c r="ADL186" s="1531"/>
      <c r="ADM186" s="1531"/>
      <c r="ADN186" s="1531"/>
      <c r="ADO186" s="1531"/>
      <c r="ADP186" s="1531"/>
      <c r="ADQ186" s="1531"/>
      <c r="ADR186" s="1531"/>
      <c r="ADS186" s="1531"/>
      <c r="ADT186" s="1531"/>
      <c r="ADU186" s="1531"/>
      <c r="ADV186" s="1531"/>
      <c r="ADW186" s="1531"/>
      <c r="ADX186" s="1531"/>
      <c r="ADY186" s="1531"/>
      <c r="ADZ186" s="1531"/>
      <c r="AEA186" s="1531"/>
      <c r="AEB186" s="1531"/>
      <c r="AEC186" s="1531"/>
      <c r="AED186" s="1531"/>
      <c r="AEE186" s="1531"/>
      <c r="AEF186" s="1531"/>
      <c r="AEG186" s="1531"/>
      <c r="AEH186" s="1531"/>
      <c r="AEI186" s="1531"/>
      <c r="AEJ186" s="1531"/>
      <c r="AEK186" s="1531"/>
      <c r="AEL186" s="1531"/>
      <c r="AEM186" s="1531"/>
      <c r="AEN186" s="1531"/>
      <c r="AEO186" s="1531"/>
      <c r="AEP186" s="1531"/>
      <c r="AEQ186" s="1531"/>
      <c r="AER186" s="1531"/>
      <c r="AES186" s="1531"/>
      <c r="AET186" s="1531"/>
      <c r="AEU186" s="1531"/>
      <c r="AEV186" s="1531"/>
      <c r="AEW186" s="1531"/>
      <c r="AEX186" s="1531"/>
      <c r="AEY186" s="1531"/>
      <c r="AEZ186" s="1531"/>
      <c r="AFA186" s="1531"/>
      <c r="AFB186" s="1531"/>
      <c r="AFC186" s="1531"/>
      <c r="AFD186" s="1531"/>
      <c r="AFE186" s="1531"/>
      <c r="AFF186" s="1531"/>
      <c r="AFG186" s="1531"/>
      <c r="AFH186" s="1531"/>
      <c r="AFI186" s="1531"/>
      <c r="AFJ186" s="1531"/>
      <c r="AFK186" s="1531"/>
      <c r="AFL186" s="1531"/>
      <c r="AFM186" s="1531"/>
      <c r="AFN186" s="1531"/>
      <c r="AFO186" s="1531"/>
      <c r="AFP186" s="1531"/>
      <c r="AFQ186" s="1531"/>
      <c r="AFR186" s="1531"/>
      <c r="AFS186" s="1531"/>
      <c r="AFT186" s="1531"/>
      <c r="AFU186" s="1531"/>
      <c r="AFV186" s="1531"/>
      <c r="AFW186" s="1531"/>
      <c r="AFX186" s="1531"/>
      <c r="AFY186" s="1531"/>
      <c r="AFZ186" s="1531"/>
      <c r="AGA186" s="1531"/>
      <c r="AGB186" s="1531"/>
      <c r="AGC186" s="1531"/>
      <c r="AGD186" s="1531"/>
      <c r="AGE186" s="1531"/>
      <c r="AGF186" s="1531"/>
      <c r="AGG186" s="1531"/>
      <c r="AGH186" s="1531"/>
      <c r="AGI186" s="1531"/>
      <c r="AGJ186" s="1531"/>
      <c r="AGK186" s="1531"/>
      <c r="AGL186" s="1531"/>
      <c r="AGM186" s="1531"/>
      <c r="AGN186" s="1531"/>
      <c r="AGO186" s="1531"/>
      <c r="AGP186" s="1531"/>
      <c r="AGQ186" s="1531"/>
      <c r="AGR186" s="1531"/>
      <c r="AGS186" s="1531"/>
      <c r="AGT186" s="1531"/>
      <c r="AGU186" s="1531"/>
      <c r="AGV186" s="1531"/>
      <c r="AGW186" s="1531"/>
      <c r="AGX186" s="1531"/>
      <c r="AGY186" s="1531"/>
      <c r="AGZ186" s="1531"/>
      <c r="AHA186" s="1531"/>
      <c r="AHB186" s="1531"/>
      <c r="AHC186" s="1531"/>
      <c r="AHD186" s="1531"/>
      <c r="AHE186" s="1531"/>
      <c r="AHF186" s="1531"/>
      <c r="AHG186" s="1531"/>
      <c r="AHH186" s="1531"/>
      <c r="AHI186" s="1531"/>
      <c r="AHJ186" s="1531"/>
      <c r="AHK186" s="1531"/>
      <c r="AHL186" s="1531"/>
      <c r="AHM186" s="1531"/>
      <c r="AHN186" s="1531"/>
      <c r="AHO186" s="1531"/>
      <c r="AHP186" s="1531"/>
      <c r="AHQ186" s="1531"/>
      <c r="AHR186" s="1531"/>
      <c r="AHS186" s="1531"/>
      <c r="AHT186" s="1531"/>
      <c r="AHU186" s="1531"/>
      <c r="AHV186" s="1531"/>
      <c r="AHW186" s="1531"/>
      <c r="AHX186" s="1531"/>
      <c r="AHY186" s="1531"/>
      <c r="AHZ186" s="1531"/>
      <c r="AIA186" s="1531"/>
      <c r="AIB186" s="1531"/>
      <c r="AIC186" s="1531"/>
      <c r="AID186" s="1531"/>
      <c r="AIE186" s="1531"/>
      <c r="AIF186" s="1531"/>
      <c r="AIG186" s="1531"/>
      <c r="AIH186" s="1531"/>
      <c r="AII186" s="1531"/>
      <c r="AIJ186" s="1531"/>
      <c r="AIK186" s="1531"/>
      <c r="AIL186" s="1531"/>
      <c r="AIM186" s="1531"/>
      <c r="AIN186" s="1531"/>
      <c r="AIO186" s="1531"/>
      <c r="AIP186" s="1531"/>
      <c r="AIQ186" s="1531"/>
      <c r="AIR186" s="1531"/>
      <c r="AIS186" s="1531"/>
      <c r="AIT186" s="1531"/>
      <c r="AIU186" s="1531"/>
      <c r="AIV186" s="1531"/>
      <c r="AIW186" s="1531"/>
      <c r="AIX186" s="1531"/>
      <c r="AIY186" s="1531"/>
      <c r="AIZ186" s="1531"/>
      <c r="AJA186" s="1531"/>
      <c r="AJB186" s="1531"/>
      <c r="AJC186" s="1531"/>
      <c r="AJD186" s="1531"/>
      <c r="AJE186" s="1531"/>
      <c r="AJF186" s="1531"/>
      <c r="AJG186" s="1531"/>
      <c r="AJH186" s="1531"/>
      <c r="AJI186" s="1531"/>
      <c r="AJJ186" s="1531"/>
      <c r="AJK186" s="1531"/>
      <c r="AJL186" s="1531"/>
      <c r="AJM186" s="1531"/>
      <c r="AJN186" s="1531"/>
      <c r="AJO186" s="1531"/>
      <c r="AJP186" s="1531"/>
      <c r="AJQ186" s="1531"/>
      <c r="AJR186" s="1531"/>
      <c r="AJS186" s="1531"/>
      <c r="AJT186" s="1531"/>
      <c r="AJU186" s="1531"/>
      <c r="AJV186" s="1531"/>
      <c r="AJW186" s="1531"/>
      <c r="AJX186" s="1531"/>
      <c r="AJY186" s="1531"/>
      <c r="AJZ186" s="1531"/>
      <c r="AKA186" s="1531"/>
      <c r="AKB186" s="1531"/>
      <c r="AKC186" s="1531"/>
      <c r="AKD186" s="1531"/>
      <c r="AKE186" s="1531"/>
      <c r="AKF186" s="1531"/>
      <c r="AKG186" s="1531"/>
      <c r="AKH186" s="1531"/>
      <c r="AKI186" s="1531"/>
      <c r="AKJ186" s="1531"/>
      <c r="AKK186" s="1531"/>
      <c r="AKL186" s="1531"/>
      <c r="AKM186" s="1531"/>
      <c r="AKN186" s="1531"/>
      <c r="AKO186" s="1531"/>
      <c r="AKP186" s="1531"/>
      <c r="AKQ186" s="1531"/>
      <c r="AKR186" s="1531"/>
      <c r="AKS186" s="1531"/>
      <c r="AKT186" s="1531"/>
      <c r="AKU186" s="1531"/>
      <c r="AKV186" s="1531"/>
      <c r="AKW186" s="1531"/>
      <c r="AKX186" s="1531"/>
      <c r="AKY186" s="1531"/>
      <c r="AKZ186" s="1531"/>
      <c r="ALA186" s="1531"/>
      <c r="ALB186" s="1531"/>
      <c r="ALC186" s="1531"/>
      <c r="ALD186" s="1531"/>
      <c r="ALE186" s="1531"/>
      <c r="ALF186" s="1531"/>
      <c r="ALG186" s="1531"/>
      <c r="ALH186" s="1531"/>
      <c r="ALI186" s="1531"/>
      <c r="ALJ186" s="1531"/>
      <c r="ALK186" s="1531"/>
      <c r="ALL186" s="1531"/>
      <c r="ALM186" s="1531"/>
      <c r="ALN186" s="1531"/>
      <c r="ALO186" s="1531"/>
      <c r="ALP186" s="1531"/>
      <c r="ALQ186" s="1531"/>
      <c r="ALR186" s="1531"/>
      <c r="ALS186" s="1531"/>
      <c r="ALT186" s="1531"/>
      <c r="ALU186" s="1531"/>
      <c r="ALV186" s="1531"/>
      <c r="ALW186" s="1531"/>
      <c r="ALX186" s="1531"/>
      <c r="ALY186" s="1531"/>
      <c r="ALZ186" s="1531"/>
      <c r="AMA186" s="1531"/>
      <c r="AMB186" s="1531"/>
      <c r="AMC186" s="1531"/>
      <c r="AMD186" s="1531"/>
      <c r="AME186" s="1531"/>
      <c r="AMF186" s="1531"/>
      <c r="AMG186" s="1531"/>
      <c r="AMH186" s="1531"/>
      <c r="AMI186" s="1531"/>
      <c r="AMJ186" s="1531"/>
      <c r="AMK186" s="1531"/>
      <c r="AML186" s="1531"/>
      <c r="AMM186" s="1531"/>
      <c r="AMN186" s="1531"/>
      <c r="AMO186" s="1531"/>
      <c r="AMP186" s="1531"/>
      <c r="AMQ186" s="1531"/>
      <c r="AMR186" s="1531"/>
      <c r="AMS186" s="1531"/>
      <c r="AMT186" s="1531"/>
      <c r="AMU186" s="1531"/>
      <c r="AMV186" s="1531"/>
      <c r="AMW186" s="1531"/>
      <c r="AMX186" s="1531"/>
      <c r="AMY186" s="1531"/>
      <c r="AMZ186" s="1531"/>
      <c r="ANA186" s="1531"/>
      <c r="ANB186" s="1531"/>
      <c r="ANC186" s="1531"/>
      <c r="AND186" s="1531"/>
      <c r="ANE186" s="1531"/>
      <c r="ANF186" s="1531"/>
      <c r="ANG186" s="1531"/>
      <c r="ANH186" s="1531"/>
      <c r="ANI186" s="1531"/>
      <c r="ANJ186" s="1531"/>
      <c r="ANK186" s="1531"/>
      <c r="ANL186" s="1531"/>
      <c r="ANM186" s="1531"/>
      <c r="ANN186" s="1531"/>
      <c r="ANO186" s="1531"/>
      <c r="ANP186" s="1531"/>
      <c r="ANQ186" s="1531"/>
      <c r="ANR186" s="1531"/>
      <c r="ANS186" s="1531"/>
      <c r="ANT186" s="1531"/>
      <c r="ANU186" s="1531"/>
      <c r="ANV186" s="1531"/>
      <c r="ANW186" s="1531"/>
      <c r="ANX186" s="1531"/>
      <c r="ANY186" s="1531"/>
      <c r="ANZ186" s="1531"/>
      <c r="AOA186" s="1531"/>
      <c r="AOB186" s="1531"/>
      <c r="AOC186" s="1531"/>
      <c r="AOD186" s="1531"/>
      <c r="AOE186" s="1531"/>
      <c r="AOF186" s="1531"/>
      <c r="AOG186" s="1531"/>
      <c r="AOH186" s="1531"/>
      <c r="AOI186" s="1531"/>
      <c r="AOJ186" s="1531"/>
      <c r="AOK186" s="1531"/>
      <c r="AOL186" s="1531"/>
      <c r="AOM186" s="1531"/>
      <c r="AON186" s="1531"/>
      <c r="AOO186" s="1531"/>
      <c r="AOP186" s="1531"/>
      <c r="AOQ186" s="1531"/>
      <c r="AOR186" s="1531"/>
      <c r="AOS186" s="1531"/>
      <c r="AOT186" s="1531"/>
      <c r="AOU186" s="1531"/>
      <c r="AOV186" s="1531"/>
      <c r="AOW186" s="1531"/>
      <c r="AOX186" s="1531"/>
      <c r="AOY186" s="1531"/>
      <c r="AOZ186" s="1531"/>
      <c r="APA186" s="1531"/>
      <c r="APB186" s="1531"/>
      <c r="APC186" s="1531"/>
      <c r="APD186" s="1531"/>
      <c r="APE186" s="1531"/>
      <c r="APF186" s="1531"/>
      <c r="APG186" s="1531"/>
      <c r="APH186" s="1531"/>
      <c r="API186" s="1531"/>
      <c r="APJ186" s="1531"/>
      <c r="APK186" s="1531"/>
      <c r="APL186" s="1531"/>
      <c r="APM186" s="1531"/>
      <c r="APN186" s="1531"/>
      <c r="APO186" s="1531"/>
      <c r="APP186" s="1531"/>
      <c r="APQ186" s="1531"/>
      <c r="APR186" s="1531"/>
      <c r="APS186" s="1531"/>
      <c r="APT186" s="1531"/>
      <c r="APU186" s="1531"/>
      <c r="APV186" s="1531"/>
      <c r="APW186" s="1531"/>
      <c r="APX186" s="1531"/>
      <c r="APY186" s="1531"/>
      <c r="APZ186" s="1531"/>
      <c r="AQA186" s="1531"/>
      <c r="AQB186" s="1531"/>
      <c r="AQC186" s="1531"/>
      <c r="AQD186" s="1531"/>
      <c r="AQE186" s="1531"/>
      <c r="AQF186" s="1531"/>
      <c r="AQG186" s="1531"/>
      <c r="AQH186" s="1531"/>
      <c r="AQI186" s="1531"/>
      <c r="AQJ186" s="1531"/>
      <c r="AQK186" s="1531"/>
      <c r="AQL186" s="1531"/>
      <c r="AQM186" s="1531"/>
      <c r="AQN186" s="1531"/>
      <c r="AQO186" s="1531"/>
      <c r="AQP186" s="1531"/>
      <c r="AQQ186" s="1531"/>
      <c r="AQR186" s="1531"/>
      <c r="AQS186" s="1531"/>
      <c r="AQT186" s="1531"/>
      <c r="AQU186" s="1531"/>
      <c r="AQV186" s="1531"/>
      <c r="AQW186" s="1531"/>
      <c r="AQX186" s="1531"/>
      <c r="AQY186" s="1531"/>
      <c r="AQZ186" s="1531"/>
      <c r="ARA186" s="1531"/>
      <c r="ARB186" s="1531"/>
      <c r="ARC186" s="1531"/>
      <c r="ARD186" s="1531"/>
      <c r="ARE186" s="1531"/>
      <c r="ARF186" s="1531"/>
      <c r="ARG186" s="1531"/>
      <c r="ARH186" s="1531"/>
      <c r="ARI186" s="1531"/>
      <c r="ARJ186" s="1531"/>
      <c r="ARK186" s="1531"/>
      <c r="ARL186" s="1531"/>
      <c r="ARM186" s="1531"/>
      <c r="ARN186" s="1531"/>
      <c r="ARO186" s="1531"/>
      <c r="ARP186" s="1531"/>
      <c r="ARQ186" s="1531"/>
      <c r="ARR186" s="1531"/>
      <c r="ARS186" s="1531"/>
      <c r="ART186" s="1531"/>
      <c r="ARU186" s="1531"/>
      <c r="ARV186" s="1531"/>
      <c r="ARW186" s="1531"/>
      <c r="ARX186" s="1531"/>
      <c r="ARY186" s="1531"/>
      <c r="ARZ186" s="1531"/>
      <c r="ASA186" s="1531"/>
      <c r="ASB186" s="1531"/>
      <c r="ASC186" s="1531"/>
      <c r="ASD186" s="1531"/>
      <c r="ASE186" s="1531"/>
      <c r="ASF186" s="1531"/>
      <c r="ASG186" s="1531"/>
      <c r="ASH186" s="1531"/>
      <c r="ASI186" s="1531"/>
      <c r="ASJ186" s="1531"/>
      <c r="ASK186" s="1531"/>
      <c r="ASL186" s="1531"/>
      <c r="ASM186" s="1531"/>
      <c r="ASN186" s="1531"/>
      <c r="ASO186" s="1531"/>
      <c r="ASP186" s="1531"/>
      <c r="ASQ186" s="1531"/>
      <c r="ASR186" s="1531"/>
      <c r="ASS186" s="1531"/>
      <c r="AST186" s="1531"/>
      <c r="ASU186" s="1531"/>
      <c r="ASV186" s="1531"/>
      <c r="ASW186" s="1531"/>
      <c r="ASX186" s="1531"/>
      <c r="ASY186" s="1531"/>
      <c r="ASZ186" s="1531"/>
      <c r="ATA186" s="1531"/>
      <c r="ATB186" s="1531"/>
      <c r="ATC186" s="1531"/>
      <c r="ATD186" s="1531"/>
      <c r="ATE186" s="1531"/>
      <c r="ATF186" s="1531"/>
      <c r="ATG186" s="1531"/>
      <c r="ATH186" s="1531"/>
      <c r="ATI186" s="1531"/>
      <c r="ATJ186" s="1531"/>
      <c r="ATK186" s="1531"/>
      <c r="ATL186" s="1531"/>
      <c r="ATM186" s="1531"/>
      <c r="ATN186" s="1531"/>
      <c r="ATO186" s="1531"/>
      <c r="ATP186" s="1531"/>
      <c r="ATQ186" s="1531"/>
      <c r="ATR186" s="1531"/>
      <c r="ATS186" s="1531"/>
      <c r="ATT186" s="1531"/>
      <c r="ATU186" s="1531"/>
      <c r="ATV186" s="1531"/>
      <c r="ATW186" s="1531"/>
      <c r="ATX186" s="1531"/>
      <c r="ATY186" s="1531"/>
      <c r="ATZ186" s="1531"/>
      <c r="AUA186" s="1531"/>
      <c r="AUB186" s="1531"/>
      <c r="AUC186" s="1531"/>
      <c r="AUD186" s="1531"/>
      <c r="AUE186" s="1531"/>
      <c r="AUF186" s="1531"/>
      <c r="AUG186" s="1531"/>
      <c r="AUH186" s="1531"/>
      <c r="AUI186" s="1531"/>
    </row>
    <row r="187" spans="1:1231" ht="31.75" customHeight="1" x14ac:dyDescent="0.75">
      <c r="B187" s="1666"/>
      <c r="C187" s="1666"/>
      <c r="D187" s="1667"/>
      <c r="E187" s="1668"/>
      <c r="F187" s="1668"/>
      <c r="G187" s="1668"/>
      <c r="H187" s="1668"/>
      <c r="I187" s="1668"/>
      <c r="J187" s="1668"/>
      <c r="K187" s="1668"/>
      <c r="L187" s="1668"/>
      <c r="M187" s="1669"/>
      <c r="N187" s="1668"/>
      <c r="O187" s="1670"/>
      <c r="P187" s="1670"/>
      <c r="Q187" s="1670"/>
      <c r="R187" s="1670"/>
      <c r="S187" s="1670"/>
      <c r="T187" s="1670"/>
      <c r="U187" s="1670"/>
      <c r="V187" s="1670"/>
      <c r="W187" s="1646"/>
      <c r="AN187" s="1396"/>
      <c r="AO187" s="1396"/>
    </row>
    <row r="188" spans="1:1231" ht="31.75" customHeight="1" x14ac:dyDescent="0.75">
      <c r="J188" s="1671"/>
      <c r="L188" s="1672"/>
      <c r="M188" s="1672"/>
      <c r="N188" s="1672"/>
      <c r="W188" s="1646"/>
      <c r="AN188" s="1396"/>
      <c r="AO188" s="1396"/>
    </row>
    <row r="189" spans="1:1231" s="1676" customFormat="1" ht="31.75" customHeight="1" x14ac:dyDescent="0.75">
      <c r="A189" s="1673" t="s">
        <v>286</v>
      </c>
      <c r="B189" s="1674"/>
      <c r="C189" s="1675"/>
      <c r="F189" s="1677"/>
      <c r="G189" s="1677"/>
      <c r="K189" s="1673"/>
      <c r="L189" s="1861"/>
      <c r="M189" s="1862"/>
      <c r="N189" s="1861"/>
      <c r="W189" s="1678"/>
      <c r="Y189" s="1860">
        <f>SUM(Y9:Y186)</f>
        <v>819257.14482768381</v>
      </c>
      <c r="Z189" s="1860">
        <f>SUM(Z9:Z186)</f>
        <v>67944.078947368427</v>
      </c>
      <c r="AA189" s="1385"/>
      <c r="AB189" s="1860">
        <f>SUM(AB9:AB186)</f>
        <v>834257.14482768381</v>
      </c>
      <c r="AC189" s="1860">
        <f>SUM(AC9:AC186)</f>
        <v>70194.078947368427</v>
      </c>
      <c r="AD189" s="1385"/>
      <c r="AE189" s="1385"/>
      <c r="AF189" s="1385"/>
      <c r="AL189" s="1679"/>
      <c r="AN189" s="1860">
        <f>SUM(AN9:AN186)</f>
        <v>642318.54833645571</v>
      </c>
      <c r="AO189" s="1860">
        <f>SUM(AO9:AO186)</f>
        <v>52888.81578947368</v>
      </c>
    </row>
    <row r="190" spans="1:1231" ht="31.75" customHeight="1" x14ac:dyDescent="0.75">
      <c r="A190" s="1676"/>
      <c r="B190" s="1671"/>
      <c r="C190" s="1676"/>
      <c r="D190" s="1676"/>
      <c r="E190" s="1676"/>
      <c r="F190" s="1676"/>
      <c r="G190" s="1676"/>
      <c r="H190" s="1676"/>
      <c r="I190" s="1676"/>
      <c r="J190" s="1676"/>
      <c r="K190" s="1676"/>
      <c r="L190" s="1861"/>
      <c r="M190" s="1385"/>
      <c r="N190" s="1861"/>
      <c r="O190" s="1676"/>
      <c r="P190" s="1676"/>
      <c r="Q190" s="1676"/>
      <c r="R190" s="1676"/>
      <c r="S190" s="1676"/>
      <c r="T190" s="1676"/>
      <c r="U190" s="1676"/>
      <c r="V190" s="1676"/>
      <c r="W190" s="1678"/>
      <c r="X190" s="1676"/>
    </row>
    <row r="191" spans="1:1231" x14ac:dyDescent="0.75">
      <c r="A191" s="1676"/>
      <c r="B191" s="1676"/>
      <c r="C191" s="1676"/>
      <c r="D191" s="1676"/>
      <c r="E191" s="1676"/>
      <c r="F191" s="1676"/>
      <c r="G191" s="1676"/>
      <c r="H191" s="1676"/>
      <c r="I191" s="1676"/>
      <c r="J191" s="1676"/>
      <c r="K191" s="1676"/>
      <c r="L191" s="1676"/>
      <c r="M191" s="1676"/>
      <c r="N191" s="1676"/>
      <c r="O191" s="1676"/>
      <c r="P191" s="1676"/>
      <c r="Q191" s="1676"/>
      <c r="R191" s="1676"/>
      <c r="S191" s="1676"/>
      <c r="T191" s="1676"/>
      <c r="U191" s="1676"/>
      <c r="V191" s="1676"/>
      <c r="W191" s="1680"/>
      <c r="X191" s="1676"/>
    </row>
    <row r="192" spans="1:1231" x14ac:dyDescent="0.75">
      <c r="A192" s="1676"/>
      <c r="B192" s="1676"/>
      <c r="C192" s="1675"/>
      <c r="D192" s="1676"/>
      <c r="E192" s="1676"/>
      <c r="F192" s="1677"/>
      <c r="G192" s="1677"/>
      <c r="H192" s="1676"/>
      <c r="I192" s="1676"/>
      <c r="J192" s="1676"/>
      <c r="K192" s="1677"/>
      <c r="L192" s="1681"/>
      <c r="M192" s="1677"/>
      <c r="N192" s="1682"/>
      <c r="O192" s="1676"/>
      <c r="P192" s="1676"/>
      <c r="Q192" s="1676"/>
      <c r="R192" s="1676"/>
      <c r="S192" s="1676"/>
      <c r="T192" s="1676"/>
      <c r="U192" s="1676"/>
      <c r="V192" s="1676"/>
      <c r="W192" s="1680"/>
      <c r="X192" s="1676"/>
    </row>
    <row r="193" spans="1:24" x14ac:dyDescent="0.75">
      <c r="A193" s="1676"/>
      <c r="B193" s="1676"/>
      <c r="C193" s="1675"/>
      <c r="D193" s="1676"/>
      <c r="E193" s="1676"/>
      <c r="F193" s="1677"/>
      <c r="G193" s="1677"/>
      <c r="H193" s="1676"/>
      <c r="I193" s="1676"/>
      <c r="J193" s="1676"/>
      <c r="K193" s="1677"/>
      <c r="L193" s="1681"/>
      <c r="M193" s="1677"/>
      <c r="N193" s="1682"/>
      <c r="O193" s="1676"/>
      <c r="P193" s="1676"/>
      <c r="Q193" s="1676"/>
      <c r="R193" s="1676"/>
      <c r="S193" s="1676"/>
      <c r="T193" s="1676"/>
      <c r="U193" s="1676"/>
      <c r="V193" s="1676"/>
      <c r="W193" s="1680"/>
      <c r="X193" s="1676"/>
    </row>
    <row r="194" spans="1:24" x14ac:dyDescent="0.75">
      <c r="A194" s="1676"/>
      <c r="B194" s="1676"/>
      <c r="C194" s="1675"/>
      <c r="D194" s="1676"/>
      <c r="E194" s="1676"/>
      <c r="F194" s="1677"/>
      <c r="G194" s="1677"/>
      <c r="H194" s="1676"/>
      <c r="I194" s="1676"/>
      <c r="J194" s="1676"/>
      <c r="K194" s="1677"/>
      <c r="L194" s="1681"/>
      <c r="M194" s="1677"/>
      <c r="N194" s="1682"/>
      <c r="O194" s="1676"/>
      <c r="P194" s="1676"/>
      <c r="Q194" s="1676"/>
      <c r="R194" s="1676"/>
      <c r="S194" s="1676"/>
      <c r="T194" s="1676"/>
      <c r="U194" s="1676"/>
      <c r="V194" s="1676"/>
      <c r="W194" s="1680"/>
      <c r="X194" s="1676"/>
    </row>
    <row r="195" spans="1:24" x14ac:dyDescent="0.75">
      <c r="A195" s="1676"/>
      <c r="B195" s="1676"/>
      <c r="C195" s="1675"/>
      <c r="D195" s="1676"/>
      <c r="E195" s="1676"/>
      <c r="F195" s="1677"/>
      <c r="G195" s="1677"/>
      <c r="H195" s="1676"/>
      <c r="I195" s="1676"/>
      <c r="J195" s="1676"/>
      <c r="K195" s="1677"/>
      <c r="L195" s="1681"/>
      <c r="M195" s="1677"/>
      <c r="N195" s="1682"/>
      <c r="O195" s="1676"/>
      <c r="P195" s="1676"/>
      <c r="Q195" s="1676"/>
      <c r="R195" s="1676"/>
      <c r="S195" s="1676"/>
      <c r="T195" s="1676"/>
      <c r="U195" s="1676"/>
      <c r="V195" s="1676"/>
      <c r="W195" s="1680"/>
      <c r="X195" s="1676"/>
    </row>
    <row r="196" spans="1:24" x14ac:dyDescent="0.75">
      <c r="A196" s="1676"/>
      <c r="B196" s="1676"/>
      <c r="C196" s="1675"/>
      <c r="D196" s="1676"/>
      <c r="E196" s="1676"/>
      <c r="F196" s="1677"/>
      <c r="G196" s="1677"/>
      <c r="H196" s="1676"/>
      <c r="I196" s="1676"/>
      <c r="J196" s="1676"/>
      <c r="K196" s="1677"/>
      <c r="L196" s="1681"/>
      <c r="M196" s="1677"/>
      <c r="N196" s="1682"/>
      <c r="O196" s="1676"/>
      <c r="P196" s="1676"/>
      <c r="Q196" s="1676"/>
      <c r="R196" s="1676"/>
      <c r="S196" s="1676"/>
      <c r="T196" s="1676"/>
      <c r="U196" s="1676"/>
      <c r="V196" s="1676"/>
      <c r="W196" s="1680"/>
      <c r="X196" s="1676"/>
    </row>
    <row r="197" spans="1:24" x14ac:dyDescent="0.75">
      <c r="A197" s="1676"/>
      <c r="B197" s="1676"/>
      <c r="C197" s="1675"/>
      <c r="D197" s="1676"/>
      <c r="E197" s="1676"/>
      <c r="F197" s="1677"/>
      <c r="G197" s="1677"/>
      <c r="H197" s="1676"/>
      <c r="I197" s="1676"/>
      <c r="J197" s="1676"/>
      <c r="K197" s="1677"/>
      <c r="L197" s="1681"/>
      <c r="M197" s="1677"/>
      <c r="N197" s="1682"/>
      <c r="O197" s="1676"/>
      <c r="P197" s="1676"/>
      <c r="Q197" s="1676"/>
      <c r="R197" s="1676"/>
      <c r="S197" s="1676"/>
      <c r="T197" s="1676"/>
      <c r="U197" s="1676"/>
      <c r="V197" s="1676"/>
      <c r="W197" s="1680"/>
      <c r="X197" s="1676"/>
    </row>
    <row r="198" spans="1:24" x14ac:dyDescent="0.75">
      <c r="A198" s="1676"/>
      <c r="B198" s="1676"/>
      <c r="C198" s="1675"/>
      <c r="D198" s="1676"/>
      <c r="E198" s="1676"/>
      <c r="F198" s="1677"/>
      <c r="G198" s="1677"/>
      <c r="H198" s="1676"/>
      <c r="I198" s="1676"/>
      <c r="J198" s="1676"/>
      <c r="K198" s="1677"/>
      <c r="L198" s="1681"/>
      <c r="M198" s="1677"/>
      <c r="N198" s="1682"/>
      <c r="O198" s="1676"/>
      <c r="P198" s="1676"/>
      <c r="Q198" s="1676"/>
      <c r="R198" s="1676"/>
      <c r="S198" s="1676"/>
      <c r="T198" s="1676"/>
      <c r="U198" s="1676"/>
      <c r="V198" s="1676"/>
      <c r="W198" s="1680"/>
      <c r="X198" s="1676"/>
    </row>
    <row r="199" spans="1:24" x14ac:dyDescent="0.75">
      <c r="A199" s="1676"/>
      <c r="B199" s="1676"/>
      <c r="C199" s="1675"/>
      <c r="D199" s="1676"/>
      <c r="E199" s="1676"/>
      <c r="F199" s="1677"/>
      <c r="G199" s="1677"/>
      <c r="H199" s="1676"/>
      <c r="I199" s="1676"/>
      <c r="J199" s="1676"/>
      <c r="K199" s="1677"/>
      <c r="L199" s="1681"/>
      <c r="M199" s="1677"/>
      <c r="N199" s="1682"/>
      <c r="O199" s="1676"/>
      <c r="P199" s="1676"/>
      <c r="Q199" s="1676"/>
      <c r="R199" s="1676"/>
      <c r="S199" s="1676"/>
      <c r="T199" s="1676"/>
      <c r="U199" s="1676"/>
      <c r="V199" s="1676"/>
      <c r="W199" s="1680"/>
      <c r="X199" s="1676"/>
    </row>
    <row r="200" spans="1:24" x14ac:dyDescent="0.75">
      <c r="A200" s="1676"/>
      <c r="B200" s="1676"/>
      <c r="C200" s="1675"/>
      <c r="D200" s="1676"/>
      <c r="E200" s="1676"/>
      <c r="F200" s="1677"/>
      <c r="G200" s="1677"/>
      <c r="H200" s="1676"/>
      <c r="I200" s="1676"/>
      <c r="J200" s="1676"/>
      <c r="K200" s="1677"/>
      <c r="L200" s="1681"/>
      <c r="M200" s="1677"/>
      <c r="N200" s="1682"/>
      <c r="O200" s="1676"/>
      <c r="P200" s="1676"/>
      <c r="Q200" s="1676"/>
      <c r="R200" s="1676"/>
      <c r="S200" s="1676"/>
      <c r="T200" s="1676"/>
      <c r="U200" s="1676"/>
      <c r="V200" s="1676"/>
      <c r="W200" s="1680"/>
      <c r="X200" s="1676"/>
    </row>
    <row r="201" spans="1:24" x14ac:dyDescent="0.75">
      <c r="A201" s="1676"/>
      <c r="B201" s="1676"/>
      <c r="C201" s="1675"/>
      <c r="D201" s="1676"/>
      <c r="E201" s="1676"/>
      <c r="F201" s="1677"/>
      <c r="G201" s="1677"/>
      <c r="H201" s="1676"/>
      <c r="I201" s="1676"/>
      <c r="J201" s="1676"/>
      <c r="K201" s="1677"/>
      <c r="L201" s="1681"/>
      <c r="M201" s="1677"/>
      <c r="N201" s="1682"/>
      <c r="O201" s="1676"/>
      <c r="P201" s="1676"/>
      <c r="Q201" s="1676"/>
      <c r="R201" s="1676"/>
      <c r="S201" s="1676"/>
      <c r="T201" s="1676"/>
      <c r="U201" s="1676"/>
      <c r="V201" s="1676"/>
      <c r="W201" s="1680"/>
      <c r="X201" s="1676"/>
    </row>
    <row r="202" spans="1:24" x14ac:dyDescent="0.75">
      <c r="A202" s="1676"/>
      <c r="B202" s="1676"/>
      <c r="C202" s="1675"/>
      <c r="D202" s="1676"/>
      <c r="E202" s="1676"/>
      <c r="F202" s="1677"/>
      <c r="G202" s="1677"/>
      <c r="H202" s="1676"/>
      <c r="I202" s="1676"/>
      <c r="J202" s="1676"/>
      <c r="K202" s="1677"/>
      <c r="L202" s="1681"/>
      <c r="M202" s="1677"/>
      <c r="N202" s="1682"/>
      <c r="O202" s="1676"/>
      <c r="P202" s="1676"/>
      <c r="Q202" s="1676"/>
      <c r="R202" s="1676"/>
      <c r="S202" s="1676"/>
      <c r="T202" s="1676"/>
      <c r="U202" s="1676"/>
      <c r="V202" s="1676"/>
      <c r="W202" s="1680"/>
      <c r="X202" s="1676"/>
    </row>
    <row r="203" spans="1:24" x14ac:dyDescent="0.75">
      <c r="A203" s="1676"/>
      <c r="B203" s="1676"/>
      <c r="C203" s="1675"/>
      <c r="D203" s="1676"/>
      <c r="E203" s="1676"/>
      <c r="F203" s="1677"/>
      <c r="G203" s="1677"/>
      <c r="H203" s="1676"/>
      <c r="I203" s="1676"/>
      <c r="J203" s="1676"/>
      <c r="K203" s="1677"/>
      <c r="L203" s="1681"/>
      <c r="M203" s="1677"/>
      <c r="N203" s="1682"/>
      <c r="O203" s="1676"/>
      <c r="P203" s="1676"/>
      <c r="Q203" s="1676"/>
      <c r="R203" s="1676"/>
      <c r="S203" s="1676"/>
      <c r="T203" s="1676"/>
      <c r="U203" s="1676"/>
      <c r="V203" s="1676"/>
      <c r="W203" s="1680"/>
      <c r="X203" s="1676"/>
    </row>
    <row r="204" spans="1:24" x14ac:dyDescent="0.75">
      <c r="A204" s="1676"/>
      <c r="B204" s="1676"/>
      <c r="C204" s="1675"/>
      <c r="D204" s="1676"/>
      <c r="E204" s="1676"/>
      <c r="F204" s="1677"/>
      <c r="G204" s="1677"/>
      <c r="H204" s="1676"/>
      <c r="I204" s="1676"/>
      <c r="J204" s="1676"/>
      <c r="K204" s="1677"/>
      <c r="L204" s="1681"/>
      <c r="M204" s="1677"/>
      <c r="N204" s="1682"/>
      <c r="O204" s="1676"/>
      <c r="P204" s="1676"/>
      <c r="Q204" s="1676"/>
      <c r="R204" s="1676"/>
      <c r="S204" s="1676"/>
      <c r="T204" s="1676"/>
      <c r="U204" s="1676"/>
      <c r="V204" s="1676"/>
      <c r="W204" s="1680"/>
      <c r="X204" s="1676"/>
    </row>
    <row r="205" spans="1:24" x14ac:dyDescent="0.75">
      <c r="A205" s="1676"/>
      <c r="B205" s="1676"/>
      <c r="C205" s="1675"/>
      <c r="D205" s="1676"/>
      <c r="E205" s="1676"/>
      <c r="F205" s="1677"/>
      <c r="G205" s="1677"/>
      <c r="H205" s="1676"/>
      <c r="I205" s="1676"/>
      <c r="J205" s="1676"/>
      <c r="K205" s="1677"/>
      <c r="L205" s="1681"/>
      <c r="M205" s="1677"/>
      <c r="N205" s="1682"/>
      <c r="O205" s="1676"/>
      <c r="P205" s="1676"/>
      <c r="Q205" s="1676"/>
      <c r="R205" s="1676"/>
      <c r="S205" s="1676"/>
      <c r="T205" s="1676"/>
      <c r="U205" s="1676"/>
      <c r="V205" s="1676"/>
      <c r="W205" s="1680"/>
      <c r="X205" s="1676"/>
    </row>
    <row r="206" spans="1:24" x14ac:dyDescent="0.75">
      <c r="A206" s="1676"/>
      <c r="B206" s="1676"/>
      <c r="C206" s="1675"/>
      <c r="D206" s="1676"/>
      <c r="E206" s="1676"/>
      <c r="F206" s="1677"/>
      <c r="G206" s="1677"/>
      <c r="H206" s="1676"/>
      <c r="I206" s="1676"/>
      <c r="J206" s="1676"/>
      <c r="K206" s="1677"/>
      <c r="L206" s="1681"/>
      <c r="M206" s="1677"/>
      <c r="N206" s="1682"/>
      <c r="O206" s="1676"/>
      <c r="P206" s="1676"/>
      <c r="Q206" s="1676"/>
      <c r="R206" s="1676"/>
      <c r="S206" s="1676"/>
      <c r="T206" s="1676"/>
      <c r="U206" s="1676"/>
      <c r="V206" s="1676"/>
      <c r="W206" s="1680"/>
      <c r="X206" s="1676"/>
    </row>
    <row r="207" spans="1:24" x14ac:dyDescent="0.75">
      <c r="A207" s="1676"/>
      <c r="B207" s="1676"/>
      <c r="C207" s="1675"/>
      <c r="D207" s="1676"/>
      <c r="E207" s="1676"/>
      <c r="F207" s="1677"/>
      <c r="G207" s="1677"/>
      <c r="H207" s="1676"/>
      <c r="I207" s="1676"/>
      <c r="J207" s="1676"/>
      <c r="K207" s="1677"/>
      <c r="L207" s="1681"/>
      <c r="M207" s="1677"/>
      <c r="N207" s="1682"/>
      <c r="O207" s="1676"/>
      <c r="P207" s="1676"/>
      <c r="Q207" s="1676"/>
      <c r="R207" s="1676"/>
      <c r="S207" s="1676"/>
      <c r="T207" s="1676"/>
      <c r="U207" s="1676"/>
      <c r="V207" s="1676"/>
      <c r="W207" s="1680"/>
      <c r="X207" s="1676"/>
    </row>
    <row r="208" spans="1:24" x14ac:dyDescent="0.75">
      <c r="A208" s="1676"/>
      <c r="B208" s="1676"/>
      <c r="C208" s="1675"/>
      <c r="D208" s="1676"/>
      <c r="E208" s="1676"/>
      <c r="F208" s="1677"/>
      <c r="G208" s="1677"/>
      <c r="H208" s="1676"/>
      <c r="I208" s="1676"/>
      <c r="J208" s="1676"/>
      <c r="K208" s="1677"/>
      <c r="L208" s="1681"/>
      <c r="M208" s="1677"/>
      <c r="N208" s="1682"/>
      <c r="O208" s="1676"/>
      <c r="P208" s="1676"/>
      <c r="Q208" s="1676"/>
      <c r="R208" s="1676"/>
      <c r="S208" s="1676"/>
      <c r="T208" s="1676"/>
      <c r="U208" s="1676"/>
      <c r="V208" s="1676"/>
      <c r="W208" s="1680"/>
      <c r="X208" s="1676"/>
    </row>
    <row r="209" spans="1:30" x14ac:dyDescent="0.75">
      <c r="A209" s="1676"/>
      <c r="B209" s="1676"/>
      <c r="C209" s="1675"/>
      <c r="D209" s="1676"/>
      <c r="E209" s="1676"/>
      <c r="F209" s="1677"/>
      <c r="G209" s="1677"/>
      <c r="H209" s="1676"/>
      <c r="I209" s="1676"/>
      <c r="J209" s="1676"/>
      <c r="K209" s="1677"/>
      <c r="L209" s="1681"/>
      <c r="M209" s="1677"/>
      <c r="N209" s="1682"/>
      <c r="O209" s="1676"/>
      <c r="P209" s="1676"/>
      <c r="Q209" s="1676"/>
      <c r="R209" s="1676"/>
      <c r="S209" s="1676"/>
      <c r="T209" s="1676"/>
      <c r="U209" s="1676"/>
      <c r="V209" s="1676"/>
      <c r="W209" s="1680"/>
      <c r="X209" s="1676"/>
    </row>
    <row r="210" spans="1:30" x14ac:dyDescent="0.75">
      <c r="A210" s="1676"/>
      <c r="B210" s="1676"/>
      <c r="C210" s="1675"/>
      <c r="D210" s="1676"/>
      <c r="E210" s="1676"/>
      <c r="F210" s="1677"/>
      <c r="G210" s="1677"/>
      <c r="H210" s="1676"/>
      <c r="I210" s="1676"/>
      <c r="J210" s="1676"/>
      <c r="K210" s="1677"/>
      <c r="L210" s="1681"/>
      <c r="M210" s="1677"/>
      <c r="N210" s="1682"/>
      <c r="O210" s="1676"/>
      <c r="P210" s="1676"/>
      <c r="Q210" s="1676"/>
      <c r="R210" s="1676"/>
      <c r="S210" s="1676"/>
      <c r="T210" s="1676"/>
      <c r="U210" s="1676"/>
      <c r="V210" s="1676"/>
      <c r="W210" s="1680"/>
      <c r="X210" s="1676"/>
    </row>
    <row r="211" spans="1:30" x14ac:dyDescent="0.75">
      <c r="A211" s="1676"/>
      <c r="B211" s="1676"/>
      <c r="C211" s="1675"/>
      <c r="D211" s="1676"/>
      <c r="E211" s="1676"/>
      <c r="F211" s="1677"/>
      <c r="G211" s="1677"/>
      <c r="H211" s="1676"/>
      <c r="I211" s="1676"/>
      <c r="J211" s="1676"/>
      <c r="K211" s="1677"/>
      <c r="L211" s="1681"/>
      <c r="M211" s="1677"/>
      <c r="N211" s="1682"/>
      <c r="O211" s="1676"/>
      <c r="P211" s="1676"/>
      <c r="Q211" s="1676"/>
      <c r="R211" s="1676"/>
      <c r="S211" s="1676"/>
      <c r="T211" s="1676"/>
      <c r="U211" s="1676"/>
      <c r="V211" s="1676"/>
      <c r="W211" s="1680"/>
      <c r="X211" s="1676"/>
    </row>
    <row r="212" spans="1:30" x14ac:dyDescent="0.75">
      <c r="A212" s="1676"/>
      <c r="B212" s="1676"/>
      <c r="C212" s="1675"/>
      <c r="D212" s="1676"/>
      <c r="E212" s="1676"/>
      <c r="F212" s="1677"/>
      <c r="G212" s="1677"/>
      <c r="H212" s="1676"/>
      <c r="I212" s="1676"/>
      <c r="J212" s="1676"/>
      <c r="K212" s="1677"/>
      <c r="L212" s="1681"/>
      <c r="M212" s="1677"/>
      <c r="N212" s="1682"/>
      <c r="O212" s="1676"/>
      <c r="P212" s="1676"/>
      <c r="Q212" s="1676"/>
      <c r="R212" s="1676"/>
      <c r="S212" s="1676"/>
      <c r="T212" s="1676"/>
      <c r="U212" s="1676"/>
      <c r="V212" s="1676"/>
      <c r="W212" s="1680"/>
      <c r="X212" s="1676"/>
    </row>
    <row r="213" spans="1:30" x14ac:dyDescent="0.75">
      <c r="A213" s="1676"/>
      <c r="B213" s="1676"/>
      <c r="C213" s="1675"/>
      <c r="D213" s="1676"/>
      <c r="E213" s="1676"/>
      <c r="F213" s="1677"/>
      <c r="G213" s="1677"/>
      <c r="H213" s="1676"/>
      <c r="I213" s="1676"/>
      <c r="J213" s="1676"/>
      <c r="K213" s="1677"/>
      <c r="L213" s="1681"/>
      <c r="M213" s="1677"/>
      <c r="N213" s="1682"/>
      <c r="O213" s="1676"/>
      <c r="P213" s="1676"/>
      <c r="Q213" s="1676"/>
      <c r="R213" s="1676"/>
      <c r="S213" s="1676"/>
      <c r="T213" s="1676"/>
      <c r="U213" s="1676"/>
      <c r="V213" s="1676"/>
      <c r="W213" s="1680"/>
      <c r="X213" s="1676"/>
    </row>
    <row r="214" spans="1:30" ht="16" x14ac:dyDescent="0.75">
      <c r="A214" s="1676"/>
      <c r="B214" s="1676"/>
      <c r="C214" s="1675"/>
      <c r="D214" s="1676"/>
      <c r="E214" s="1683"/>
      <c r="F214" s="1684"/>
      <c r="G214" s="1684"/>
      <c r="H214" s="1684"/>
      <c r="I214" s="1684"/>
      <c r="J214" s="1684"/>
      <c r="K214" s="1684"/>
      <c r="L214" s="1684"/>
      <c r="M214" s="1684"/>
      <c r="N214" s="1684"/>
      <c r="O214" s="1684"/>
      <c r="P214" s="1684"/>
      <c r="Q214" s="1684"/>
      <c r="R214" s="1684"/>
      <c r="S214" s="1684"/>
      <c r="T214" s="1684"/>
      <c r="U214" s="1684"/>
      <c r="V214" s="1684"/>
      <c r="W214" s="1680"/>
      <c r="X214" s="1684"/>
      <c r="Y214" s="1685"/>
      <c r="Z214" s="1685"/>
      <c r="AA214" s="1685"/>
      <c r="AB214" s="1685"/>
      <c r="AC214" s="1685"/>
      <c r="AD214" s="1685"/>
    </row>
    <row r="215" spans="1:30" ht="16" x14ac:dyDescent="0.75">
      <c r="A215" s="1683"/>
      <c r="B215" s="1683"/>
      <c r="C215" s="1683"/>
      <c r="D215" s="1683"/>
      <c r="E215" s="1683"/>
      <c r="F215" s="1686"/>
      <c r="G215" s="1686"/>
      <c r="H215" s="1683"/>
      <c r="I215" s="1683"/>
      <c r="J215" s="1683"/>
      <c r="K215" s="1686"/>
      <c r="L215" s="1687"/>
      <c r="M215" s="1686"/>
      <c r="N215" s="1688"/>
      <c r="O215" s="1683"/>
      <c r="P215" s="1683"/>
      <c r="Q215" s="1683"/>
      <c r="R215" s="1683"/>
      <c r="S215" s="1683"/>
      <c r="T215" s="1683"/>
      <c r="U215" s="1683"/>
      <c r="V215" s="1683"/>
      <c r="W215" s="1680"/>
      <c r="X215" s="1683"/>
      <c r="Y215" s="1689"/>
      <c r="Z215" s="1690"/>
      <c r="AC215" s="1689"/>
      <c r="AD215" s="1690"/>
    </row>
    <row r="216" spans="1:30" ht="16" x14ac:dyDescent="0.75">
      <c r="A216" s="1683"/>
      <c r="B216" s="1684"/>
      <c r="C216" s="1684"/>
      <c r="D216" s="1684"/>
      <c r="E216" s="1684"/>
      <c r="F216" s="1691"/>
      <c r="G216" s="1691"/>
      <c r="H216" s="1684"/>
      <c r="I216" s="1684"/>
      <c r="J216" s="1684"/>
      <c r="K216" s="1691"/>
      <c r="L216" s="1692"/>
      <c r="M216" s="1691"/>
      <c r="N216" s="1693"/>
      <c r="O216" s="1684"/>
      <c r="P216" s="1684"/>
      <c r="Q216" s="1684"/>
      <c r="R216" s="1684"/>
      <c r="S216" s="1684"/>
      <c r="T216" s="1684"/>
      <c r="U216" s="1684"/>
      <c r="V216" s="1684"/>
      <c r="W216" s="1680"/>
      <c r="X216" s="1684"/>
      <c r="Y216" s="1685"/>
      <c r="Z216" s="1694"/>
      <c r="AC216" s="1685"/>
      <c r="AD216" s="1694"/>
    </row>
    <row r="217" spans="1:30" ht="16" x14ac:dyDescent="0.75">
      <c r="A217" s="1683"/>
      <c r="B217" s="1684"/>
      <c r="C217" s="1684"/>
      <c r="D217" s="1684"/>
      <c r="E217" s="1684"/>
      <c r="F217" s="1691"/>
      <c r="G217" s="1691"/>
      <c r="H217" s="1684"/>
      <c r="I217" s="1684"/>
      <c r="J217" s="1684"/>
      <c r="K217" s="1691"/>
      <c r="L217" s="1692"/>
      <c r="M217" s="1691"/>
      <c r="N217" s="1693"/>
      <c r="O217" s="1684"/>
      <c r="P217" s="1684"/>
      <c r="Q217" s="1684"/>
      <c r="R217" s="1684"/>
      <c r="S217" s="1684"/>
      <c r="T217" s="1684"/>
      <c r="U217" s="1684"/>
      <c r="V217" s="1684"/>
      <c r="W217" s="1695"/>
      <c r="X217" s="1684"/>
      <c r="Y217" s="1685"/>
      <c r="Z217" s="1694"/>
      <c r="AC217" s="1685"/>
      <c r="AD217" s="1694"/>
    </row>
    <row r="218" spans="1:30" ht="16" x14ac:dyDescent="0.75">
      <c r="A218" s="1683"/>
      <c r="B218" s="1684"/>
      <c r="C218" s="1684"/>
      <c r="D218" s="1684"/>
      <c r="E218" s="1684"/>
      <c r="F218" s="1691"/>
      <c r="G218" s="1691"/>
      <c r="H218" s="1684"/>
      <c r="I218" s="1684"/>
      <c r="J218" s="1684"/>
      <c r="K218" s="1691"/>
      <c r="L218" s="1692"/>
      <c r="M218" s="1691"/>
      <c r="N218" s="1693"/>
      <c r="O218" s="1684"/>
      <c r="P218" s="1684"/>
      <c r="Q218" s="1684"/>
      <c r="R218" s="1684"/>
      <c r="S218" s="1684"/>
      <c r="T218" s="1684"/>
      <c r="U218" s="1684"/>
      <c r="V218" s="1684"/>
      <c r="W218" s="1696"/>
      <c r="X218" s="1684"/>
      <c r="Y218" s="1685"/>
      <c r="Z218" s="1694"/>
      <c r="AC218" s="1685"/>
      <c r="AD218" s="1694"/>
    </row>
    <row r="219" spans="1:30" ht="16" x14ac:dyDescent="0.75">
      <c r="A219" s="1683"/>
      <c r="B219" s="1683"/>
      <c r="C219" s="1683"/>
      <c r="D219" s="1683"/>
      <c r="E219" s="1686"/>
      <c r="F219" s="1686"/>
      <c r="G219" s="1686"/>
      <c r="H219" s="1686"/>
      <c r="I219" s="1686"/>
      <c r="J219" s="1686"/>
      <c r="K219" s="1686"/>
      <c r="L219" s="1686"/>
      <c r="M219" s="1688"/>
      <c r="N219" s="1688"/>
      <c r="O219" s="1683"/>
      <c r="P219" s="1683"/>
      <c r="Q219" s="1683"/>
      <c r="R219" s="1683"/>
      <c r="S219" s="1683"/>
      <c r="T219" s="1683"/>
      <c r="U219" s="1683"/>
      <c r="V219" s="1683"/>
      <c r="W219" s="1696"/>
      <c r="X219" s="1683"/>
      <c r="Y219" s="1689"/>
      <c r="Z219" s="1690"/>
      <c r="AC219" s="1689"/>
      <c r="AD219" s="1690"/>
    </row>
    <row r="220" spans="1:30" ht="16" x14ac:dyDescent="0.75">
      <c r="A220" s="1683"/>
      <c r="B220" s="1683"/>
      <c r="C220" s="1683"/>
      <c r="D220" s="1683"/>
      <c r="E220" s="1683"/>
      <c r="F220" s="1683"/>
      <c r="G220" s="1683"/>
      <c r="H220" s="1686"/>
      <c r="I220" s="1686"/>
      <c r="J220" s="1697"/>
      <c r="K220" s="1683"/>
      <c r="L220" s="1687"/>
      <c r="M220" s="1683"/>
      <c r="N220" s="1687"/>
      <c r="O220" s="1683"/>
      <c r="P220" s="1683"/>
      <c r="Q220" s="1683"/>
      <c r="R220" s="1683"/>
      <c r="S220" s="1683"/>
      <c r="T220" s="1683"/>
      <c r="U220" s="1683"/>
      <c r="V220" s="1683"/>
      <c r="W220" s="1696"/>
      <c r="X220" s="1683"/>
      <c r="Y220" s="1689"/>
      <c r="Z220" s="1690"/>
      <c r="AC220" s="1689"/>
      <c r="AD220" s="1690"/>
    </row>
    <row r="221" spans="1:30" ht="16" x14ac:dyDescent="0.75">
      <c r="A221" s="1683"/>
      <c r="B221" s="1684"/>
      <c r="C221" s="1684"/>
      <c r="D221" s="1684"/>
      <c r="E221" s="1684"/>
      <c r="F221" s="1684"/>
      <c r="G221" s="1684"/>
      <c r="H221" s="1691"/>
      <c r="I221" s="1691"/>
      <c r="J221" s="1698"/>
      <c r="K221" s="1684"/>
      <c r="L221" s="1692"/>
      <c r="M221" s="1684"/>
      <c r="N221" s="1692"/>
      <c r="O221" s="1684"/>
      <c r="P221" s="1684"/>
      <c r="Q221" s="1684"/>
      <c r="R221" s="1684"/>
      <c r="S221" s="1684"/>
      <c r="T221" s="1684"/>
      <c r="U221" s="1684"/>
      <c r="V221" s="1684"/>
      <c r="W221" s="1696"/>
      <c r="X221" s="1684"/>
      <c r="Y221" s="1685"/>
      <c r="Z221" s="1694"/>
      <c r="AC221" s="1685"/>
      <c r="AD221" s="1694"/>
    </row>
    <row r="222" spans="1:30" ht="16" x14ac:dyDescent="0.75">
      <c r="A222" s="1683"/>
      <c r="B222" s="1684"/>
      <c r="C222" s="1684"/>
      <c r="D222" s="1684"/>
      <c r="E222" s="1684"/>
      <c r="F222" s="1684"/>
      <c r="G222" s="1684"/>
      <c r="H222" s="1691"/>
      <c r="I222" s="1692"/>
      <c r="J222" s="1698"/>
      <c r="K222" s="1684"/>
      <c r="L222" s="1699"/>
      <c r="M222" s="1684"/>
      <c r="N222" s="1691"/>
      <c r="O222" s="1691"/>
      <c r="P222" s="1691"/>
      <c r="Q222" s="1691"/>
      <c r="R222" s="1691"/>
      <c r="S222" s="1691"/>
      <c r="T222" s="1691"/>
      <c r="U222" s="1691"/>
      <c r="V222" s="1691"/>
      <c r="W222" s="1696"/>
      <c r="X222" s="1684"/>
      <c r="Y222" s="1685"/>
      <c r="Z222" s="1694"/>
      <c r="AC222" s="1685"/>
      <c r="AD222" s="1694"/>
    </row>
    <row r="223" spans="1:30" ht="16" x14ac:dyDescent="0.75">
      <c r="A223" s="1683"/>
      <c r="B223" s="1684"/>
      <c r="C223" s="1684"/>
      <c r="D223" s="1684"/>
      <c r="E223" s="1684"/>
      <c r="F223" s="1684"/>
      <c r="G223" s="1684"/>
      <c r="H223" s="1691"/>
      <c r="I223" s="1692"/>
      <c r="J223" s="1698"/>
      <c r="K223" s="1684"/>
      <c r="L223" s="1699"/>
      <c r="M223" s="1684"/>
      <c r="N223" s="1691"/>
      <c r="O223" s="1691"/>
      <c r="P223" s="1691"/>
      <c r="Q223" s="1691"/>
      <c r="R223" s="1691"/>
      <c r="S223" s="1691"/>
      <c r="T223" s="1691"/>
      <c r="U223" s="1691"/>
      <c r="V223" s="1691"/>
      <c r="W223" s="1696"/>
      <c r="X223" s="1684"/>
      <c r="Y223" s="1685"/>
      <c r="Z223" s="1694"/>
      <c r="AC223" s="1685"/>
      <c r="AD223" s="1694"/>
    </row>
    <row r="224" spans="1:30" ht="16" x14ac:dyDescent="0.75">
      <c r="A224" s="1683"/>
      <c r="B224" s="1684"/>
      <c r="C224" s="1684"/>
      <c r="D224" s="1684"/>
      <c r="E224" s="1684"/>
      <c r="F224" s="1684"/>
      <c r="G224" s="1684"/>
      <c r="H224" s="1691"/>
      <c r="I224" s="1692"/>
      <c r="J224" s="1698"/>
      <c r="K224" s="1684"/>
      <c r="L224" s="1699"/>
      <c r="M224" s="1684"/>
      <c r="N224" s="1700"/>
      <c r="O224" s="1691"/>
      <c r="P224" s="1691"/>
      <c r="Q224" s="1691"/>
      <c r="R224" s="1691"/>
      <c r="S224" s="1691"/>
      <c r="T224" s="1691"/>
      <c r="U224" s="1691"/>
      <c r="V224" s="1691"/>
      <c r="W224" s="1696"/>
      <c r="X224" s="1684"/>
      <c r="Y224" s="1685"/>
      <c r="Z224" s="1694"/>
      <c r="AC224" s="1685"/>
      <c r="AD224" s="1694"/>
    </row>
    <row r="225" spans="1:30" ht="16" x14ac:dyDescent="0.75">
      <c r="A225" s="1683"/>
      <c r="B225" s="1684"/>
      <c r="C225" s="1684"/>
      <c r="D225" s="1684"/>
      <c r="E225" s="1684"/>
      <c r="F225" s="1684"/>
      <c r="G225" s="1684"/>
      <c r="H225" s="1691"/>
      <c r="I225" s="1692"/>
      <c r="J225" s="1698"/>
      <c r="K225" s="1684"/>
      <c r="L225" s="1699"/>
      <c r="M225" s="1684"/>
      <c r="N225" s="1700"/>
      <c r="O225" s="1691"/>
      <c r="P225" s="1691"/>
      <c r="Q225" s="1691"/>
      <c r="R225" s="1691"/>
      <c r="S225" s="1691"/>
      <c r="T225" s="1691"/>
      <c r="U225" s="1691"/>
      <c r="V225" s="1691"/>
      <c r="W225" s="1695"/>
      <c r="X225" s="1684"/>
      <c r="Y225" s="1685"/>
      <c r="Z225" s="1694"/>
      <c r="AC225" s="1685"/>
      <c r="AD225" s="1694"/>
    </row>
    <row r="226" spans="1:30" ht="16" x14ac:dyDescent="0.75">
      <c r="A226" s="1683"/>
      <c r="B226" s="1684"/>
      <c r="C226" s="1684"/>
      <c r="D226" s="1684"/>
      <c r="E226" s="1684"/>
      <c r="F226" s="1684"/>
      <c r="G226" s="1684"/>
      <c r="H226" s="1691"/>
      <c r="I226" s="1692"/>
      <c r="J226" s="1698"/>
      <c r="K226" s="1684"/>
      <c r="L226" s="1699"/>
      <c r="M226" s="1684"/>
      <c r="N226" s="1691"/>
      <c r="O226" s="1691"/>
      <c r="P226" s="1691"/>
      <c r="Q226" s="1691"/>
      <c r="R226" s="1691"/>
      <c r="S226" s="1691"/>
      <c r="T226" s="1691"/>
      <c r="U226" s="1691"/>
      <c r="V226" s="1691"/>
      <c r="W226" s="1695"/>
      <c r="X226" s="1684"/>
      <c r="Y226" s="1685"/>
      <c r="Z226" s="1694"/>
      <c r="AC226" s="1685"/>
      <c r="AD226" s="1694"/>
    </row>
    <row r="227" spans="1:30" ht="16" x14ac:dyDescent="0.75">
      <c r="A227" s="1683"/>
      <c r="B227" s="1684"/>
      <c r="C227" s="1684"/>
      <c r="D227" s="1684"/>
      <c r="E227" s="1684"/>
      <c r="F227" s="1684"/>
      <c r="G227" s="1684"/>
      <c r="H227" s="1691"/>
      <c r="I227" s="1692"/>
      <c r="J227" s="1698"/>
      <c r="K227" s="1684"/>
      <c r="L227" s="1699"/>
      <c r="M227" s="1684"/>
      <c r="N227" s="1691"/>
      <c r="O227" s="1691"/>
      <c r="P227" s="1691"/>
      <c r="Q227" s="1691"/>
      <c r="R227" s="1691"/>
      <c r="S227" s="1691"/>
      <c r="T227" s="1691"/>
      <c r="U227" s="1691"/>
      <c r="V227" s="1691"/>
      <c r="W227" s="1695"/>
      <c r="X227" s="1684"/>
      <c r="Y227" s="1685"/>
      <c r="Z227" s="1694"/>
      <c r="AC227" s="1685"/>
      <c r="AD227" s="1694"/>
    </row>
    <row r="228" spans="1:30" ht="16" x14ac:dyDescent="0.75">
      <c r="A228" s="1683"/>
      <c r="B228" s="1684"/>
      <c r="C228" s="1684"/>
      <c r="D228" s="1684"/>
      <c r="E228" s="1684"/>
      <c r="F228" s="1684"/>
      <c r="G228" s="1684"/>
      <c r="H228" s="1691"/>
      <c r="I228" s="1692"/>
      <c r="J228" s="1698"/>
      <c r="K228" s="1684"/>
      <c r="L228" s="1699"/>
      <c r="M228" s="1684"/>
      <c r="N228" s="1691"/>
      <c r="O228" s="1691"/>
      <c r="P228" s="1691"/>
      <c r="Q228" s="1691"/>
      <c r="R228" s="1691"/>
      <c r="S228" s="1691"/>
      <c r="T228" s="1691"/>
      <c r="U228" s="1691"/>
      <c r="V228" s="1691"/>
      <c r="W228" s="1695"/>
      <c r="X228" s="1684"/>
      <c r="Y228" s="1685"/>
      <c r="Z228" s="1694"/>
      <c r="AC228" s="1685"/>
      <c r="AD228" s="1694"/>
    </row>
    <row r="229" spans="1:30" ht="16" x14ac:dyDescent="0.75">
      <c r="A229" s="1683"/>
      <c r="B229" s="1684"/>
      <c r="C229" s="1684"/>
      <c r="D229" s="1684"/>
      <c r="E229" s="1684"/>
      <c r="F229" s="1684"/>
      <c r="G229" s="1684"/>
      <c r="H229" s="1691"/>
      <c r="I229" s="1692"/>
      <c r="J229" s="1698"/>
      <c r="K229" s="1684"/>
      <c r="L229" s="1699"/>
      <c r="M229" s="1684"/>
      <c r="N229" s="1691"/>
      <c r="O229" s="1691"/>
      <c r="P229" s="1691"/>
      <c r="Q229" s="1691"/>
      <c r="R229" s="1691"/>
      <c r="S229" s="1691"/>
      <c r="T229" s="1691"/>
      <c r="U229" s="1691"/>
      <c r="V229" s="1691"/>
      <c r="W229" s="1695"/>
      <c r="X229" s="1684"/>
      <c r="Y229" s="1685"/>
      <c r="Z229" s="1694"/>
      <c r="AC229" s="1685"/>
      <c r="AD229" s="1694"/>
    </row>
    <row r="230" spans="1:30" ht="16" x14ac:dyDescent="0.75">
      <c r="A230" s="1683"/>
      <c r="B230" s="1684"/>
      <c r="C230" s="1684"/>
      <c r="D230" s="1684"/>
      <c r="E230" s="1684"/>
      <c r="F230" s="1684"/>
      <c r="G230" s="1684"/>
      <c r="H230" s="1691"/>
      <c r="I230" s="1692"/>
      <c r="J230" s="1698"/>
      <c r="K230" s="1684"/>
      <c r="L230" s="1699"/>
      <c r="M230" s="1684"/>
      <c r="N230" s="1700"/>
      <c r="O230" s="1691"/>
      <c r="P230" s="1691"/>
      <c r="Q230" s="1691"/>
      <c r="R230" s="1691"/>
      <c r="S230" s="1691"/>
      <c r="T230" s="1691"/>
      <c r="U230" s="1691"/>
      <c r="V230" s="1691"/>
      <c r="W230" s="1695"/>
      <c r="X230" s="1684"/>
      <c r="Y230" s="1685"/>
      <c r="Z230" s="1694"/>
      <c r="AC230" s="1685"/>
      <c r="AD230" s="1694"/>
    </row>
    <row r="231" spans="1:30" ht="16" x14ac:dyDescent="0.75">
      <c r="A231" s="1683"/>
      <c r="B231" s="1684"/>
      <c r="C231" s="1684"/>
      <c r="D231" s="1684"/>
      <c r="E231" s="1684"/>
      <c r="F231" s="1684"/>
      <c r="G231" s="1684"/>
      <c r="H231" s="1691"/>
      <c r="I231" s="1692"/>
      <c r="J231" s="1698"/>
      <c r="K231" s="1684"/>
      <c r="L231" s="1699"/>
      <c r="M231" s="1684"/>
      <c r="N231" s="1700"/>
      <c r="O231" s="1691"/>
      <c r="P231" s="1691"/>
      <c r="Q231" s="1691"/>
      <c r="R231" s="1691"/>
      <c r="S231" s="1691"/>
      <c r="T231" s="1691"/>
      <c r="U231" s="1691"/>
      <c r="V231" s="1691"/>
      <c r="W231" s="1695"/>
      <c r="X231" s="1684"/>
      <c r="Y231" s="1685"/>
      <c r="Z231" s="1694"/>
      <c r="AC231" s="1685"/>
      <c r="AD231" s="1694"/>
    </row>
    <row r="232" spans="1:30" ht="16" x14ac:dyDescent="0.75">
      <c r="A232" s="1683"/>
      <c r="B232" s="1684"/>
      <c r="C232" s="1684"/>
      <c r="D232" s="1684"/>
      <c r="E232" s="1684"/>
      <c r="F232" s="1684"/>
      <c r="G232" s="1684"/>
      <c r="H232" s="1691"/>
      <c r="I232" s="1692"/>
      <c r="J232" s="1698"/>
      <c r="K232" s="1684"/>
      <c r="L232" s="1691"/>
      <c r="M232" s="1684"/>
      <c r="N232" s="1691"/>
      <c r="O232" s="1691"/>
      <c r="P232" s="1691"/>
      <c r="Q232" s="1691"/>
      <c r="R232" s="1691"/>
      <c r="S232" s="1691"/>
      <c r="T232" s="1691"/>
      <c r="U232" s="1691"/>
      <c r="V232" s="1691"/>
      <c r="W232" s="1695"/>
      <c r="X232" s="1684"/>
      <c r="Y232" s="1685"/>
      <c r="Z232" s="1694"/>
      <c r="AC232" s="1685"/>
      <c r="AD232" s="1694"/>
    </row>
    <row r="233" spans="1:30" ht="16" x14ac:dyDescent="0.75">
      <c r="A233" s="1683"/>
      <c r="B233" s="1684"/>
      <c r="C233" s="1684"/>
      <c r="D233" s="1684"/>
      <c r="E233" s="1684"/>
      <c r="F233" s="1684"/>
      <c r="G233" s="1684"/>
      <c r="H233" s="1691"/>
      <c r="I233" s="1692"/>
      <c r="J233" s="1698"/>
      <c r="K233" s="1684"/>
      <c r="L233" s="1691"/>
      <c r="M233" s="1684"/>
      <c r="N233" s="1691"/>
      <c r="O233" s="1691"/>
      <c r="P233" s="1691"/>
      <c r="Q233" s="1691"/>
      <c r="R233" s="1691"/>
      <c r="S233" s="1691"/>
      <c r="T233" s="1691"/>
      <c r="U233" s="1691"/>
      <c r="V233" s="1691"/>
      <c r="W233" s="1695"/>
      <c r="X233" s="1684"/>
      <c r="Y233" s="1685"/>
      <c r="Z233" s="1694"/>
      <c r="AC233" s="1685"/>
      <c r="AD233" s="1694"/>
    </row>
    <row r="234" spans="1:30" ht="16" x14ac:dyDescent="0.75">
      <c r="A234" s="1683"/>
      <c r="B234" s="1684"/>
      <c r="C234" s="1684"/>
      <c r="D234" s="1684"/>
      <c r="E234" s="1684"/>
      <c r="F234" s="1684"/>
      <c r="G234" s="1684"/>
      <c r="H234" s="1691"/>
      <c r="I234" s="1692"/>
      <c r="J234" s="1698"/>
      <c r="K234" s="1684"/>
      <c r="L234" s="1699"/>
      <c r="M234" s="1684"/>
      <c r="N234" s="1700"/>
      <c r="O234" s="1691"/>
      <c r="P234" s="1691"/>
      <c r="Q234" s="1691"/>
      <c r="R234" s="1691"/>
      <c r="S234" s="1691"/>
      <c r="T234" s="1691"/>
      <c r="U234" s="1691"/>
      <c r="V234" s="1691"/>
      <c r="W234" s="1695"/>
      <c r="X234" s="1684"/>
      <c r="Y234" s="1685"/>
      <c r="Z234" s="1694"/>
      <c r="AC234" s="1685"/>
      <c r="AD234" s="1694"/>
    </row>
    <row r="235" spans="1:30" ht="16" x14ac:dyDescent="0.75">
      <c r="A235" s="1683"/>
      <c r="B235" s="1684"/>
      <c r="C235" s="1684"/>
      <c r="D235" s="1684"/>
      <c r="E235" s="1684"/>
      <c r="F235" s="1684"/>
      <c r="G235" s="1684"/>
      <c r="H235" s="1691"/>
      <c r="I235" s="1692"/>
      <c r="J235" s="1698"/>
      <c r="K235" s="1684"/>
      <c r="L235" s="1699"/>
      <c r="M235" s="1684"/>
      <c r="N235" s="1691"/>
      <c r="O235" s="1691"/>
      <c r="P235" s="1691"/>
      <c r="Q235" s="1691"/>
      <c r="R235" s="1691"/>
      <c r="S235" s="1691"/>
      <c r="T235" s="1691"/>
      <c r="U235" s="1691"/>
      <c r="V235" s="1691"/>
      <c r="W235" s="1695"/>
      <c r="X235" s="1684"/>
      <c r="Y235" s="1685"/>
      <c r="Z235" s="1694"/>
      <c r="AC235" s="1685"/>
      <c r="AD235" s="1694"/>
    </row>
    <row r="236" spans="1:30" ht="16" x14ac:dyDescent="0.75">
      <c r="A236" s="1683"/>
      <c r="B236" s="1684"/>
      <c r="C236" s="1684"/>
      <c r="D236" s="1684"/>
      <c r="E236" s="1684"/>
      <c r="F236" s="1684"/>
      <c r="G236" s="1684"/>
      <c r="H236" s="1691"/>
      <c r="I236" s="1692"/>
      <c r="J236" s="1698"/>
      <c r="K236" s="1684"/>
      <c r="L236" s="1699"/>
      <c r="M236" s="1684"/>
      <c r="N236" s="1691"/>
      <c r="O236" s="1691"/>
      <c r="P236" s="1691"/>
      <c r="Q236" s="1691"/>
      <c r="R236" s="1691"/>
      <c r="S236" s="1691"/>
      <c r="T236" s="1691"/>
      <c r="U236" s="1691"/>
      <c r="V236" s="1691"/>
      <c r="W236" s="1695"/>
      <c r="X236" s="1684"/>
      <c r="Y236" s="1685"/>
      <c r="Z236" s="1694"/>
      <c r="AC236" s="1685"/>
      <c r="AD236" s="1694"/>
    </row>
    <row r="237" spans="1:30" ht="16" x14ac:dyDescent="0.75">
      <c r="A237" s="1683"/>
      <c r="B237" s="1684"/>
      <c r="C237" s="1684"/>
      <c r="D237" s="1684"/>
      <c r="E237" s="1684"/>
      <c r="F237" s="1684"/>
      <c r="G237" s="1684"/>
      <c r="H237" s="1691"/>
      <c r="I237" s="1692"/>
      <c r="J237" s="1698"/>
      <c r="K237" s="1684"/>
      <c r="L237" s="1699"/>
      <c r="M237" s="1684"/>
      <c r="N237" s="1691"/>
      <c r="O237" s="1691"/>
      <c r="P237" s="1691"/>
      <c r="Q237" s="1691"/>
      <c r="R237" s="1691"/>
      <c r="S237" s="1691"/>
      <c r="T237" s="1691"/>
      <c r="U237" s="1691"/>
      <c r="V237" s="1691"/>
      <c r="W237" s="1695"/>
      <c r="X237" s="1684"/>
      <c r="Y237" s="1685"/>
      <c r="Z237" s="1694"/>
      <c r="AC237" s="1685"/>
      <c r="AD237" s="1694"/>
    </row>
    <row r="238" spans="1:30" ht="16" x14ac:dyDescent="0.75">
      <c r="A238" s="1683"/>
      <c r="B238" s="1684"/>
      <c r="C238" s="1684"/>
      <c r="D238" s="1684"/>
      <c r="E238" s="1684"/>
      <c r="F238" s="1684"/>
      <c r="G238" s="1684"/>
      <c r="H238" s="1691"/>
      <c r="I238" s="1692"/>
      <c r="J238" s="1698"/>
      <c r="K238" s="1684"/>
      <c r="L238" s="1699"/>
      <c r="M238" s="1684"/>
      <c r="N238" s="1691"/>
      <c r="O238" s="1691"/>
      <c r="P238" s="1691"/>
      <c r="Q238" s="1691"/>
      <c r="R238" s="1691"/>
      <c r="S238" s="1691"/>
      <c r="T238" s="1691"/>
      <c r="U238" s="1691"/>
      <c r="V238" s="1691"/>
      <c r="W238" s="1695"/>
      <c r="X238" s="1684"/>
      <c r="Y238" s="1685"/>
      <c r="Z238" s="1694"/>
      <c r="AC238" s="1685"/>
      <c r="AD238" s="1694"/>
    </row>
    <row r="239" spans="1:30" ht="16" x14ac:dyDescent="0.75">
      <c r="A239" s="1683"/>
      <c r="B239" s="1684"/>
      <c r="C239" s="1684"/>
      <c r="D239" s="1684"/>
      <c r="E239" s="1684"/>
      <c r="F239" s="1684"/>
      <c r="G239" s="1684"/>
      <c r="H239" s="1691"/>
      <c r="I239" s="1692"/>
      <c r="J239" s="1698"/>
      <c r="K239" s="1684"/>
      <c r="L239" s="1699"/>
      <c r="M239" s="1684"/>
      <c r="N239" s="1700"/>
      <c r="O239" s="1691"/>
      <c r="P239" s="1691"/>
      <c r="Q239" s="1691"/>
      <c r="R239" s="1691"/>
      <c r="S239" s="1691"/>
      <c r="T239" s="1691"/>
      <c r="U239" s="1691"/>
      <c r="V239" s="1691"/>
      <c r="W239" s="1695"/>
      <c r="X239" s="1684"/>
      <c r="Y239" s="1685"/>
      <c r="Z239" s="1694"/>
      <c r="AC239" s="1685"/>
      <c r="AD239" s="1694"/>
    </row>
    <row r="240" spans="1:30" ht="16" x14ac:dyDescent="0.75">
      <c r="A240" s="1683"/>
      <c r="B240" s="1684"/>
      <c r="C240" s="1684"/>
      <c r="D240" s="1684"/>
      <c r="E240" s="1684"/>
      <c r="F240" s="1684"/>
      <c r="G240" s="1684"/>
      <c r="H240" s="1691"/>
      <c r="I240" s="1692"/>
      <c r="J240" s="1698"/>
      <c r="K240" s="1684"/>
      <c r="L240" s="1699"/>
      <c r="M240" s="1684"/>
      <c r="N240" s="1700"/>
      <c r="O240" s="1691"/>
      <c r="P240" s="1691"/>
      <c r="Q240" s="1691"/>
      <c r="R240" s="1691"/>
      <c r="S240" s="1691"/>
      <c r="T240" s="1691"/>
      <c r="U240" s="1691"/>
      <c r="V240" s="1691"/>
      <c r="W240" s="1695"/>
      <c r="X240" s="1684"/>
      <c r="Y240" s="1685"/>
      <c r="Z240" s="1694"/>
      <c r="AC240" s="1685"/>
      <c r="AD240" s="1694"/>
    </row>
    <row r="241" spans="1:30" ht="16" x14ac:dyDescent="0.75">
      <c r="A241" s="1683"/>
      <c r="B241" s="1684"/>
      <c r="C241" s="1684"/>
      <c r="D241" s="1684"/>
      <c r="E241" s="1684"/>
      <c r="F241" s="1684"/>
      <c r="G241" s="1684"/>
      <c r="H241" s="1691"/>
      <c r="I241" s="1692"/>
      <c r="J241" s="1698"/>
      <c r="K241" s="1684"/>
      <c r="L241" s="1699"/>
      <c r="M241" s="1684"/>
      <c r="N241" s="1700"/>
      <c r="O241" s="1691"/>
      <c r="P241" s="1691"/>
      <c r="Q241" s="1691"/>
      <c r="R241" s="1691"/>
      <c r="S241" s="1691"/>
      <c r="T241" s="1691"/>
      <c r="U241" s="1691"/>
      <c r="V241" s="1691"/>
      <c r="W241" s="1695"/>
      <c r="X241" s="1684"/>
      <c r="Y241" s="1685"/>
      <c r="Z241" s="1694"/>
      <c r="AC241" s="1685"/>
      <c r="AD241" s="1694"/>
    </row>
    <row r="242" spans="1:30" ht="16" x14ac:dyDescent="0.75">
      <c r="A242" s="1683"/>
      <c r="B242" s="1684"/>
      <c r="C242" s="1684"/>
      <c r="D242" s="1684"/>
      <c r="E242" s="1684"/>
      <c r="F242" s="1684"/>
      <c r="G242" s="1684"/>
      <c r="H242" s="1691"/>
      <c r="I242" s="1692"/>
      <c r="J242" s="1698"/>
      <c r="K242" s="1684"/>
      <c r="L242" s="1699"/>
      <c r="M242" s="1684"/>
      <c r="N242" s="1700"/>
      <c r="O242" s="1691"/>
      <c r="P242" s="1691"/>
      <c r="Q242" s="1691"/>
      <c r="R242" s="1691"/>
      <c r="S242" s="1691"/>
      <c r="T242" s="1691"/>
      <c r="U242" s="1691"/>
      <c r="V242" s="1691"/>
      <c r="W242" s="1695"/>
      <c r="X242" s="1684"/>
      <c r="Y242" s="1685"/>
      <c r="Z242" s="1694"/>
      <c r="AC242" s="1685"/>
      <c r="AD242" s="1694"/>
    </row>
    <row r="243" spans="1:30" ht="16" x14ac:dyDescent="0.75">
      <c r="A243" s="1683"/>
      <c r="B243" s="1684"/>
      <c r="C243" s="1684"/>
      <c r="D243" s="1684"/>
      <c r="E243" s="1684"/>
      <c r="F243" s="1684"/>
      <c r="G243" s="1684"/>
      <c r="H243" s="1691"/>
      <c r="I243" s="1692"/>
      <c r="J243" s="1698"/>
      <c r="K243" s="1684"/>
      <c r="L243" s="1699"/>
      <c r="M243" s="1684"/>
      <c r="N243" s="1700"/>
      <c r="O243" s="1691"/>
      <c r="P243" s="1691"/>
      <c r="Q243" s="1691"/>
      <c r="R243" s="1691"/>
      <c r="S243" s="1691"/>
      <c r="T243" s="1691"/>
      <c r="U243" s="1691"/>
      <c r="V243" s="1691"/>
      <c r="W243" s="1695"/>
      <c r="X243" s="1684"/>
      <c r="Y243" s="1685"/>
      <c r="Z243" s="1694"/>
      <c r="AC243" s="1685"/>
      <c r="AD243" s="1694"/>
    </row>
    <row r="244" spans="1:30" ht="16" x14ac:dyDescent="0.75">
      <c r="A244" s="1683"/>
      <c r="B244" s="1684"/>
      <c r="C244" s="1684"/>
      <c r="D244" s="1684"/>
      <c r="E244" s="1684"/>
      <c r="F244" s="1684"/>
      <c r="G244" s="1684"/>
      <c r="H244" s="1691"/>
      <c r="I244" s="1692"/>
      <c r="J244" s="1698"/>
      <c r="K244" s="1684"/>
      <c r="L244" s="1699"/>
      <c r="M244" s="1684"/>
      <c r="N244" s="1691"/>
      <c r="O244" s="1691"/>
      <c r="P244" s="1691"/>
      <c r="Q244" s="1691"/>
      <c r="R244" s="1691"/>
      <c r="S244" s="1691"/>
      <c r="T244" s="1691"/>
      <c r="U244" s="1691"/>
      <c r="V244" s="1691"/>
      <c r="W244" s="1695"/>
      <c r="X244" s="1684"/>
      <c r="Y244" s="1685"/>
      <c r="Z244" s="1694"/>
      <c r="AC244" s="1685"/>
      <c r="AD244" s="1694"/>
    </row>
    <row r="245" spans="1:30" ht="16" x14ac:dyDescent="0.75">
      <c r="A245" s="1683"/>
      <c r="B245" s="1684"/>
      <c r="C245" s="1684"/>
      <c r="D245" s="1684"/>
      <c r="E245" s="1684"/>
      <c r="F245" s="1684"/>
      <c r="G245" s="1684"/>
      <c r="H245" s="1691"/>
      <c r="I245" s="1692"/>
      <c r="J245" s="1698"/>
      <c r="K245" s="1684"/>
      <c r="L245" s="1699"/>
      <c r="M245" s="1684"/>
      <c r="N245" s="1691"/>
      <c r="O245" s="1691"/>
      <c r="P245" s="1691"/>
      <c r="Q245" s="1691"/>
      <c r="R245" s="1691"/>
      <c r="S245" s="1691"/>
      <c r="T245" s="1691"/>
      <c r="U245" s="1691"/>
      <c r="V245" s="1691"/>
      <c r="W245" s="1695"/>
      <c r="X245" s="1684"/>
      <c r="Y245" s="1685"/>
      <c r="Z245" s="1694"/>
      <c r="AC245" s="1685"/>
      <c r="AD245" s="1694"/>
    </row>
    <row r="246" spans="1:30" ht="16" x14ac:dyDescent="0.75">
      <c r="A246" s="1683"/>
      <c r="B246" s="1684"/>
      <c r="C246" s="1684"/>
      <c r="D246" s="1684"/>
      <c r="E246" s="1684"/>
      <c r="F246" s="1684"/>
      <c r="G246" s="1684"/>
      <c r="H246" s="1691"/>
      <c r="I246" s="1692"/>
      <c r="J246" s="1698"/>
      <c r="K246" s="1684"/>
      <c r="L246" s="1699"/>
      <c r="M246" s="1684"/>
      <c r="N246" s="1691"/>
      <c r="O246" s="1691"/>
      <c r="P246" s="1691"/>
      <c r="Q246" s="1691"/>
      <c r="R246" s="1691"/>
      <c r="S246" s="1691"/>
      <c r="T246" s="1691"/>
      <c r="U246" s="1691"/>
      <c r="V246" s="1691"/>
      <c r="W246" s="1695"/>
      <c r="X246" s="1684"/>
      <c r="Y246" s="1685"/>
      <c r="Z246" s="1694"/>
      <c r="AC246" s="1685"/>
      <c r="AD246" s="1694"/>
    </row>
    <row r="247" spans="1:30" ht="16" x14ac:dyDescent="0.75">
      <c r="A247" s="1683"/>
      <c r="B247" s="1684"/>
      <c r="C247" s="1684"/>
      <c r="D247" s="1684"/>
      <c r="E247" s="1684"/>
      <c r="F247" s="1684"/>
      <c r="G247" s="1684"/>
      <c r="H247" s="1691"/>
      <c r="I247" s="1692"/>
      <c r="J247" s="1698"/>
      <c r="K247" s="1684"/>
      <c r="L247" s="1699"/>
      <c r="M247" s="1684"/>
      <c r="N247" s="1691"/>
      <c r="O247" s="1691"/>
      <c r="P247" s="1691"/>
      <c r="Q247" s="1691"/>
      <c r="R247" s="1691"/>
      <c r="S247" s="1691"/>
      <c r="T247" s="1691"/>
      <c r="U247" s="1691"/>
      <c r="V247" s="1691"/>
      <c r="W247" s="1695"/>
      <c r="X247" s="1684"/>
      <c r="Y247" s="1685"/>
      <c r="Z247" s="1694"/>
      <c r="AC247" s="1685"/>
      <c r="AD247" s="1694"/>
    </row>
    <row r="248" spans="1:30" ht="16" x14ac:dyDescent="0.75">
      <c r="A248" s="1683"/>
      <c r="B248" s="1684"/>
      <c r="C248" s="1684"/>
      <c r="D248" s="1684"/>
      <c r="E248" s="1684"/>
      <c r="F248" s="1684"/>
      <c r="G248" s="1684"/>
      <c r="H248" s="1691"/>
      <c r="I248" s="1692"/>
      <c r="J248" s="1698"/>
      <c r="K248" s="1684"/>
      <c r="L248" s="1691"/>
      <c r="M248" s="1691"/>
      <c r="N248" s="1691"/>
      <c r="O248" s="1691"/>
      <c r="P248" s="1691"/>
      <c r="Q248" s="1691"/>
      <c r="R248" s="1691"/>
      <c r="S248" s="1691"/>
      <c r="T248" s="1691"/>
      <c r="U248" s="1691"/>
      <c r="V248" s="1691"/>
      <c r="W248" s="1695"/>
      <c r="X248" s="1684"/>
      <c r="Y248" s="1685"/>
      <c r="Z248" s="1694"/>
      <c r="AC248" s="1685"/>
      <c r="AD248" s="1694"/>
    </row>
    <row r="249" spans="1:30" ht="16" x14ac:dyDescent="0.75">
      <c r="A249" s="1683"/>
      <c r="B249" s="1684"/>
      <c r="C249" s="1684"/>
      <c r="D249" s="1684"/>
      <c r="E249" s="1684"/>
      <c r="F249" s="1684"/>
      <c r="G249" s="1684"/>
      <c r="H249" s="1691"/>
      <c r="I249" s="1692"/>
      <c r="J249" s="1698"/>
      <c r="K249" s="1684"/>
      <c r="L249" s="1691"/>
      <c r="M249" s="1691"/>
      <c r="N249" s="1691"/>
      <c r="O249" s="1691"/>
      <c r="P249" s="1691"/>
      <c r="Q249" s="1691"/>
      <c r="R249" s="1691"/>
      <c r="S249" s="1691"/>
      <c r="T249" s="1691"/>
      <c r="U249" s="1691"/>
      <c r="V249" s="1691"/>
      <c r="W249" s="1695"/>
      <c r="X249" s="1684"/>
      <c r="Y249" s="1685"/>
      <c r="Z249" s="1694"/>
      <c r="AC249" s="1685"/>
      <c r="AD249" s="1694"/>
    </row>
    <row r="250" spans="1:30" ht="16" x14ac:dyDescent="0.75">
      <c r="A250" s="1683"/>
      <c r="B250" s="1684"/>
      <c r="C250" s="1684"/>
      <c r="D250" s="1684"/>
      <c r="E250" s="1684"/>
      <c r="F250" s="1684"/>
      <c r="G250" s="1684"/>
      <c r="H250" s="1691"/>
      <c r="I250" s="1692"/>
      <c r="J250" s="1698"/>
      <c r="K250" s="1684"/>
      <c r="L250" s="1691"/>
      <c r="M250" s="1691"/>
      <c r="N250" s="1691"/>
      <c r="O250" s="1691"/>
      <c r="P250" s="1691"/>
      <c r="Q250" s="1691"/>
      <c r="R250" s="1691"/>
      <c r="S250" s="1691"/>
      <c r="T250" s="1691"/>
      <c r="U250" s="1691"/>
      <c r="V250" s="1691"/>
      <c r="W250" s="1695"/>
      <c r="X250" s="1684"/>
      <c r="Y250" s="1685"/>
      <c r="Z250" s="1694"/>
      <c r="AC250" s="1685"/>
      <c r="AD250" s="1694"/>
    </row>
    <row r="251" spans="1:30" ht="16" x14ac:dyDescent="0.75">
      <c r="A251" s="1683"/>
      <c r="B251" s="1684"/>
      <c r="C251" s="1684"/>
      <c r="D251" s="1684"/>
      <c r="E251" s="1684"/>
      <c r="F251" s="1684"/>
      <c r="G251" s="1684"/>
      <c r="H251" s="1691"/>
      <c r="I251" s="1692"/>
      <c r="J251" s="1698"/>
      <c r="K251" s="1684"/>
      <c r="L251" s="1699"/>
      <c r="M251" s="1691"/>
      <c r="N251" s="1691"/>
      <c r="O251" s="1691"/>
      <c r="P251" s="1691"/>
      <c r="Q251" s="1691"/>
      <c r="R251" s="1691"/>
      <c r="S251" s="1691"/>
      <c r="T251" s="1691"/>
      <c r="U251" s="1691"/>
      <c r="V251" s="1691"/>
      <c r="W251" s="1695"/>
      <c r="X251" s="1684"/>
      <c r="Y251" s="1685"/>
      <c r="Z251" s="1694"/>
      <c r="AC251" s="1685"/>
      <c r="AD251" s="1694"/>
    </row>
    <row r="252" spans="1:30" ht="16" x14ac:dyDescent="0.75">
      <c r="A252" s="1683"/>
      <c r="B252" s="1684"/>
      <c r="C252" s="1684"/>
      <c r="D252" s="1684"/>
      <c r="E252" s="1684"/>
      <c r="F252" s="1684"/>
      <c r="G252" s="1684"/>
      <c r="H252" s="1691"/>
      <c r="I252" s="1692"/>
      <c r="J252" s="1698"/>
      <c r="K252" s="1684"/>
      <c r="L252" s="1699"/>
      <c r="M252" s="1691"/>
      <c r="N252" s="1691"/>
      <c r="O252" s="1691"/>
      <c r="P252" s="1691"/>
      <c r="Q252" s="1691"/>
      <c r="R252" s="1691"/>
      <c r="S252" s="1691"/>
      <c r="T252" s="1691"/>
      <c r="U252" s="1691"/>
      <c r="V252" s="1691"/>
      <c r="W252" s="1695"/>
      <c r="X252" s="1684"/>
      <c r="Y252" s="1685"/>
      <c r="Z252" s="1694"/>
      <c r="AC252" s="1685"/>
      <c r="AD252" s="1694"/>
    </row>
    <row r="253" spans="1:30" ht="16" x14ac:dyDescent="0.75">
      <c r="A253" s="1683"/>
      <c r="B253" s="1684"/>
      <c r="C253" s="1684"/>
      <c r="D253" s="1684"/>
      <c r="E253" s="1684"/>
      <c r="F253" s="1684"/>
      <c r="G253" s="1684"/>
      <c r="H253" s="1691"/>
      <c r="I253" s="1692"/>
      <c r="J253" s="1698"/>
      <c r="K253" s="1684"/>
      <c r="L253" s="1699"/>
      <c r="M253" s="1691"/>
      <c r="N253" s="1691"/>
      <c r="O253" s="1691"/>
      <c r="P253" s="1691"/>
      <c r="Q253" s="1691"/>
      <c r="R253" s="1691"/>
      <c r="S253" s="1691"/>
      <c r="T253" s="1691"/>
      <c r="U253" s="1691"/>
      <c r="V253" s="1691"/>
      <c r="W253" s="1695"/>
      <c r="X253" s="1684"/>
      <c r="Y253" s="1685"/>
      <c r="Z253" s="1694"/>
      <c r="AC253" s="1685"/>
      <c r="AD253" s="1694"/>
    </row>
    <row r="254" spans="1:30" ht="16" x14ac:dyDescent="0.75">
      <c r="A254" s="1683"/>
      <c r="B254" s="1684"/>
      <c r="C254" s="1684"/>
      <c r="D254" s="1684"/>
      <c r="E254" s="1684"/>
      <c r="F254" s="1684"/>
      <c r="G254" s="1684"/>
      <c r="H254" s="1691"/>
      <c r="I254" s="1692"/>
      <c r="J254" s="1698"/>
      <c r="K254" s="1684"/>
      <c r="L254" s="1699"/>
      <c r="M254" s="1691"/>
      <c r="N254" s="1691"/>
      <c r="O254" s="1691"/>
      <c r="P254" s="1691"/>
      <c r="Q254" s="1691"/>
      <c r="R254" s="1691"/>
      <c r="S254" s="1691"/>
      <c r="T254" s="1691"/>
      <c r="U254" s="1691"/>
      <c r="V254" s="1691"/>
      <c r="W254" s="1695"/>
      <c r="X254" s="1684"/>
      <c r="Y254" s="1685"/>
      <c r="Z254" s="1694"/>
      <c r="AC254" s="1685"/>
      <c r="AD254" s="1694"/>
    </row>
    <row r="255" spans="1:30" ht="16" x14ac:dyDescent="0.75">
      <c r="A255" s="1683"/>
      <c r="B255" s="1684"/>
      <c r="C255" s="1684"/>
      <c r="D255" s="1684"/>
      <c r="E255" s="1684"/>
      <c r="F255" s="1684"/>
      <c r="G255" s="1684"/>
      <c r="H255" s="1691"/>
      <c r="I255" s="1692"/>
      <c r="J255" s="1698"/>
      <c r="K255" s="1684"/>
      <c r="L255" s="1699"/>
      <c r="M255" s="1691"/>
      <c r="N255" s="1691"/>
      <c r="O255" s="1691"/>
      <c r="P255" s="1691"/>
      <c r="Q255" s="1691"/>
      <c r="R255" s="1691"/>
      <c r="S255" s="1691"/>
      <c r="T255" s="1691"/>
      <c r="U255" s="1691"/>
      <c r="V255" s="1691"/>
      <c r="W255" s="1695"/>
      <c r="X255" s="1684"/>
      <c r="Y255" s="1685"/>
      <c r="Z255" s="1694"/>
      <c r="AC255" s="1685"/>
      <c r="AD255" s="1694"/>
    </row>
    <row r="256" spans="1:30" ht="16" x14ac:dyDescent="0.75">
      <c r="A256" s="1683"/>
      <c r="B256" s="1684"/>
      <c r="C256" s="1684"/>
      <c r="D256" s="1684"/>
      <c r="E256" s="1684"/>
      <c r="F256" s="1684"/>
      <c r="G256" s="1684"/>
      <c r="H256" s="1691"/>
      <c r="I256" s="1692"/>
      <c r="J256" s="1698"/>
      <c r="K256" s="1684"/>
      <c r="L256" s="1699"/>
      <c r="M256" s="1691"/>
      <c r="N256" s="1691"/>
      <c r="O256" s="1684"/>
      <c r="P256" s="1684"/>
      <c r="Q256" s="1684"/>
      <c r="R256" s="1684"/>
      <c r="S256" s="1684"/>
      <c r="T256" s="1684"/>
      <c r="U256" s="1684"/>
      <c r="V256" s="1684"/>
      <c r="W256" s="1695"/>
      <c r="X256" s="1684"/>
      <c r="Y256" s="1685"/>
      <c r="Z256" s="1694"/>
      <c r="AC256" s="1685"/>
      <c r="AD256" s="1694"/>
    </row>
    <row r="257" spans="1:30" ht="16" x14ac:dyDescent="0.75">
      <c r="A257" s="1683"/>
      <c r="B257" s="1684"/>
      <c r="C257" s="1684"/>
      <c r="D257" s="1684"/>
      <c r="E257" s="1684"/>
      <c r="F257" s="1684"/>
      <c r="G257" s="1684"/>
      <c r="H257" s="1691"/>
      <c r="I257" s="1692"/>
      <c r="J257" s="1698"/>
      <c r="K257" s="1684"/>
      <c r="L257" s="1699"/>
      <c r="M257" s="1691"/>
      <c r="N257" s="1691"/>
      <c r="O257" s="1684"/>
      <c r="P257" s="1684"/>
      <c r="Q257" s="1684"/>
      <c r="R257" s="1684"/>
      <c r="S257" s="1684"/>
      <c r="T257" s="1684"/>
      <c r="U257" s="1684"/>
      <c r="V257" s="1684"/>
      <c r="W257" s="1695"/>
      <c r="X257" s="1684"/>
      <c r="Y257" s="1685"/>
      <c r="Z257" s="1694"/>
      <c r="AC257" s="1685"/>
      <c r="AD257" s="1694"/>
    </row>
    <row r="258" spans="1:30" ht="16" x14ac:dyDescent="0.75">
      <c r="A258" s="1683"/>
      <c r="B258" s="1684"/>
      <c r="C258" s="1684"/>
      <c r="D258" s="1684"/>
      <c r="E258" s="1684"/>
      <c r="F258" s="1684"/>
      <c r="G258" s="1684"/>
      <c r="H258" s="1691"/>
      <c r="I258" s="1692"/>
      <c r="J258" s="1698"/>
      <c r="K258" s="1684"/>
      <c r="L258" s="1699"/>
      <c r="M258" s="1691"/>
      <c r="N258" s="1691"/>
      <c r="O258" s="1684"/>
      <c r="P258" s="1684"/>
      <c r="Q258" s="1684"/>
      <c r="R258" s="1684"/>
      <c r="S258" s="1684"/>
      <c r="T258" s="1684"/>
      <c r="U258" s="1684"/>
      <c r="V258" s="1684"/>
      <c r="W258" s="1695"/>
      <c r="X258" s="1684"/>
      <c r="Y258" s="1685"/>
      <c r="Z258" s="1694"/>
      <c r="AC258" s="1685"/>
      <c r="AD258" s="1694"/>
    </row>
    <row r="259" spans="1:30" ht="16" x14ac:dyDescent="0.75">
      <c r="A259" s="1683"/>
      <c r="B259" s="1684"/>
      <c r="C259" s="1684"/>
      <c r="D259" s="1684"/>
      <c r="E259" s="1684"/>
      <c r="F259" s="1684"/>
      <c r="G259" s="1684"/>
      <c r="H259" s="1691"/>
      <c r="I259" s="1692"/>
      <c r="J259" s="1698"/>
      <c r="K259" s="1684"/>
      <c r="L259" s="1699"/>
      <c r="M259" s="1691"/>
      <c r="N259" s="1691"/>
      <c r="O259" s="1684"/>
      <c r="P259" s="1684"/>
      <c r="Q259" s="1684"/>
      <c r="R259" s="1684"/>
      <c r="S259" s="1684"/>
      <c r="T259" s="1684"/>
      <c r="U259" s="1684"/>
      <c r="V259" s="1684"/>
      <c r="W259" s="1695"/>
      <c r="X259" s="1684"/>
      <c r="Y259" s="1685"/>
      <c r="Z259" s="1694"/>
      <c r="AC259" s="1685"/>
      <c r="AD259" s="1694"/>
    </row>
    <row r="260" spans="1:30" ht="16" x14ac:dyDescent="0.75">
      <c r="A260" s="1683"/>
      <c r="B260" s="1684"/>
      <c r="C260" s="1684"/>
      <c r="D260" s="1684"/>
      <c r="E260" s="1684"/>
      <c r="F260" s="1684"/>
      <c r="G260" s="1684"/>
      <c r="H260" s="1691"/>
      <c r="I260" s="1692"/>
      <c r="J260" s="1698"/>
      <c r="K260" s="1684"/>
      <c r="L260" s="1699"/>
      <c r="M260" s="1691"/>
      <c r="N260" s="1691"/>
      <c r="O260" s="1684"/>
      <c r="P260" s="1684"/>
      <c r="Q260" s="1684"/>
      <c r="R260" s="1684"/>
      <c r="S260" s="1684"/>
      <c r="T260" s="1684"/>
      <c r="U260" s="1684"/>
      <c r="V260" s="1684"/>
      <c r="W260" s="1695"/>
      <c r="X260" s="1684"/>
      <c r="Y260" s="1685"/>
      <c r="Z260" s="1694"/>
      <c r="AC260" s="1685"/>
      <c r="AD260" s="1694"/>
    </row>
    <row r="261" spans="1:30" ht="16" x14ac:dyDescent="0.75">
      <c r="A261" s="1683"/>
      <c r="B261" s="1684"/>
      <c r="C261" s="1684"/>
      <c r="D261" s="1684"/>
      <c r="E261" s="1684"/>
      <c r="F261" s="1684"/>
      <c r="G261" s="1684"/>
      <c r="H261" s="1691"/>
      <c r="I261" s="1692"/>
      <c r="J261" s="1698"/>
      <c r="K261" s="1684"/>
      <c r="L261" s="1699"/>
      <c r="M261" s="1691"/>
      <c r="N261" s="1691"/>
      <c r="O261" s="1684"/>
      <c r="P261" s="1684"/>
      <c r="Q261" s="1684"/>
      <c r="R261" s="1684"/>
      <c r="S261" s="1684"/>
      <c r="T261" s="1684"/>
      <c r="U261" s="1684"/>
      <c r="V261" s="1684"/>
      <c r="W261" s="1695"/>
      <c r="X261" s="1684"/>
      <c r="Y261" s="1685"/>
      <c r="Z261" s="1694"/>
      <c r="AC261" s="1685"/>
      <c r="AD261" s="1694"/>
    </row>
    <row r="262" spans="1:30" ht="16" x14ac:dyDescent="0.75">
      <c r="A262" s="1683"/>
      <c r="B262" s="1684"/>
      <c r="C262" s="1684"/>
      <c r="D262" s="1684"/>
      <c r="E262" s="1684"/>
      <c r="F262" s="1684"/>
      <c r="G262" s="1684"/>
      <c r="H262" s="1691"/>
      <c r="I262" s="1684"/>
      <c r="J262" s="1691"/>
      <c r="K262" s="1684"/>
      <c r="L262" s="1684"/>
      <c r="M262" s="1684"/>
      <c r="N262" s="1691"/>
      <c r="O262" s="1691"/>
      <c r="P262" s="1691"/>
      <c r="Q262" s="1691"/>
      <c r="R262" s="1691"/>
      <c r="S262" s="1691"/>
      <c r="T262" s="1691"/>
      <c r="U262" s="1691"/>
      <c r="V262" s="1691"/>
      <c r="W262" s="1695"/>
      <c r="X262" s="1684"/>
      <c r="Y262" s="1685"/>
      <c r="Z262" s="1694"/>
      <c r="AC262" s="1685"/>
      <c r="AD262" s="1694"/>
    </row>
    <row r="263" spans="1:30" ht="16" x14ac:dyDescent="0.75">
      <c r="A263" s="1683"/>
      <c r="B263" s="1684"/>
      <c r="C263" s="1684"/>
      <c r="D263" s="1684"/>
      <c r="E263" s="1684"/>
      <c r="F263" s="1684"/>
      <c r="G263" s="1684"/>
      <c r="H263" s="1691"/>
      <c r="I263" s="1684"/>
      <c r="J263" s="1691"/>
      <c r="K263" s="1684"/>
      <c r="L263" s="1684"/>
      <c r="M263" s="1684"/>
      <c r="N263" s="1684"/>
      <c r="O263" s="1684"/>
      <c r="P263" s="1684"/>
      <c r="Q263" s="1684"/>
      <c r="R263" s="1684"/>
      <c r="S263" s="1684"/>
      <c r="T263" s="1684"/>
      <c r="U263" s="1684"/>
      <c r="V263" s="1684"/>
      <c r="W263" s="1695"/>
      <c r="X263" s="1684"/>
      <c r="Y263" s="1685"/>
      <c r="Z263" s="1694"/>
      <c r="AC263" s="1685"/>
      <c r="AD263" s="1694"/>
    </row>
    <row r="264" spans="1:30" ht="16" x14ac:dyDescent="0.75">
      <c r="A264" s="1683"/>
      <c r="B264" s="1684"/>
      <c r="C264" s="1684"/>
      <c r="D264" s="1684"/>
      <c r="E264" s="1684"/>
      <c r="F264" s="1684"/>
      <c r="G264" s="1684"/>
      <c r="H264" s="1691"/>
      <c r="I264" s="1692"/>
      <c r="J264" s="1698"/>
      <c r="K264" s="1684"/>
      <c r="L264" s="1691"/>
      <c r="M264" s="1691"/>
      <c r="N264" s="1691"/>
      <c r="O264" s="1684"/>
      <c r="P264" s="1684"/>
      <c r="Q264" s="1684"/>
      <c r="R264" s="1684"/>
      <c r="S264" s="1684"/>
      <c r="T264" s="1684"/>
      <c r="U264" s="1684"/>
      <c r="V264" s="1684"/>
      <c r="W264" s="1695"/>
      <c r="X264" s="1684"/>
      <c r="Y264" s="1685"/>
      <c r="Z264" s="1694"/>
      <c r="AC264" s="1685"/>
      <c r="AD264" s="1694"/>
    </row>
    <row r="265" spans="1:30" ht="16" x14ac:dyDescent="0.75">
      <c r="A265" s="1683"/>
      <c r="B265" s="1684"/>
      <c r="C265" s="1684"/>
      <c r="D265" s="1684"/>
      <c r="E265" s="1684"/>
      <c r="F265" s="1684"/>
      <c r="G265" s="1684"/>
      <c r="H265" s="1691"/>
      <c r="I265" s="1692"/>
      <c r="J265" s="1698"/>
      <c r="K265" s="1684"/>
      <c r="L265" s="1691"/>
      <c r="M265" s="1691"/>
      <c r="N265" s="1691"/>
      <c r="O265" s="1684"/>
      <c r="P265" s="1684"/>
      <c r="Q265" s="1684"/>
      <c r="R265" s="1684"/>
      <c r="S265" s="1684"/>
      <c r="T265" s="1684"/>
      <c r="U265" s="1684"/>
      <c r="V265" s="1684"/>
      <c r="W265" s="1695"/>
      <c r="X265" s="1684"/>
      <c r="Y265" s="1685"/>
      <c r="Z265" s="1694"/>
      <c r="AC265" s="1685"/>
      <c r="AD265" s="1694"/>
    </row>
    <row r="266" spans="1:30" ht="16" x14ac:dyDescent="0.75">
      <c r="A266" s="1683"/>
      <c r="B266" s="1684"/>
      <c r="C266" s="1684"/>
      <c r="D266" s="1684"/>
      <c r="E266" s="1684"/>
      <c r="F266" s="1684"/>
      <c r="G266" s="1684"/>
      <c r="H266" s="1691"/>
      <c r="I266" s="1692"/>
      <c r="J266" s="1698"/>
      <c r="K266" s="1684"/>
      <c r="L266" s="1691"/>
      <c r="M266" s="1691"/>
      <c r="N266" s="1691"/>
      <c r="O266" s="1684"/>
      <c r="P266" s="1684"/>
      <c r="Q266" s="1684"/>
      <c r="R266" s="1684"/>
      <c r="S266" s="1684"/>
      <c r="T266" s="1684"/>
      <c r="U266" s="1684"/>
      <c r="V266" s="1684"/>
      <c r="W266" s="1695"/>
      <c r="X266" s="1684"/>
      <c r="Y266" s="1685"/>
      <c r="Z266" s="1694"/>
      <c r="AC266" s="1685"/>
      <c r="AD266" s="1694"/>
    </row>
    <row r="267" spans="1:30" ht="16" x14ac:dyDescent="0.75">
      <c r="A267" s="1683"/>
      <c r="B267" s="1684"/>
      <c r="C267" s="1684"/>
      <c r="D267" s="1684"/>
      <c r="E267" s="1684"/>
      <c r="F267" s="1684"/>
      <c r="G267" s="1684"/>
      <c r="H267" s="1691"/>
      <c r="I267" s="1692"/>
      <c r="J267" s="1698"/>
      <c r="K267" s="1684"/>
      <c r="L267" s="1691"/>
      <c r="M267" s="1691"/>
      <c r="N267" s="1691"/>
      <c r="O267" s="1684"/>
      <c r="P267" s="1684"/>
      <c r="Q267" s="1684"/>
      <c r="R267" s="1684"/>
      <c r="S267" s="1684"/>
      <c r="T267" s="1684"/>
      <c r="U267" s="1684"/>
      <c r="V267" s="1684"/>
      <c r="W267" s="1695"/>
      <c r="X267" s="1684"/>
      <c r="Y267" s="1685"/>
      <c r="Z267" s="1694"/>
      <c r="AC267" s="1685"/>
      <c r="AD267" s="1694"/>
    </row>
    <row r="268" spans="1:30" ht="16" x14ac:dyDescent="0.75">
      <c r="A268" s="1683"/>
      <c r="B268" s="1684"/>
      <c r="C268" s="1684"/>
      <c r="D268" s="1684"/>
      <c r="E268" s="1684"/>
      <c r="F268" s="1684"/>
      <c r="G268" s="1684"/>
      <c r="H268" s="1691"/>
      <c r="I268" s="1692"/>
      <c r="J268" s="1698"/>
      <c r="K268" s="1684"/>
      <c r="L268" s="1691"/>
      <c r="M268" s="1691"/>
      <c r="N268" s="1691"/>
      <c r="O268" s="1684"/>
      <c r="P268" s="1684"/>
      <c r="Q268" s="1684"/>
      <c r="R268" s="1684"/>
      <c r="S268" s="1684"/>
      <c r="T268" s="1684"/>
      <c r="U268" s="1684"/>
      <c r="V268" s="1684"/>
      <c r="W268" s="1695"/>
      <c r="X268" s="1684"/>
      <c r="Y268" s="1685"/>
      <c r="Z268" s="1694"/>
      <c r="AC268" s="1685"/>
      <c r="AD268" s="1694"/>
    </row>
    <row r="269" spans="1:30" ht="16" x14ac:dyDescent="0.75">
      <c r="A269" s="1683"/>
      <c r="B269" s="1684"/>
      <c r="C269" s="1684"/>
      <c r="D269" s="1684"/>
      <c r="E269" s="1684"/>
      <c r="F269" s="1684"/>
      <c r="G269" s="1684"/>
      <c r="H269" s="1691"/>
      <c r="I269" s="1692"/>
      <c r="J269" s="1698"/>
      <c r="K269" s="1684"/>
      <c r="L269" s="1691"/>
      <c r="M269" s="1691"/>
      <c r="N269" s="1691"/>
      <c r="O269" s="1684"/>
      <c r="P269" s="1684"/>
      <c r="Q269" s="1684"/>
      <c r="R269" s="1684"/>
      <c r="S269" s="1684"/>
      <c r="T269" s="1684"/>
      <c r="U269" s="1684"/>
      <c r="V269" s="1684"/>
      <c r="W269" s="1695"/>
      <c r="X269" s="1684"/>
      <c r="Y269" s="1685"/>
      <c r="Z269" s="1694"/>
      <c r="AC269" s="1685"/>
      <c r="AD269" s="1694"/>
    </row>
    <row r="270" spans="1:30" ht="16" x14ac:dyDescent="0.75">
      <c r="A270" s="1683"/>
      <c r="B270" s="1684"/>
      <c r="C270" s="1684"/>
      <c r="D270" s="1684"/>
      <c r="E270" s="1684"/>
      <c r="F270" s="1684"/>
      <c r="G270" s="1684"/>
      <c r="H270" s="1691"/>
      <c r="I270" s="1684"/>
      <c r="J270" s="1691"/>
      <c r="K270" s="1684"/>
      <c r="L270" s="1684"/>
      <c r="M270" s="1684"/>
      <c r="N270" s="1691"/>
      <c r="O270" s="1691"/>
      <c r="P270" s="1691"/>
      <c r="Q270" s="1691"/>
      <c r="R270" s="1691"/>
      <c r="S270" s="1691"/>
      <c r="T270" s="1691"/>
      <c r="U270" s="1691"/>
      <c r="V270" s="1691"/>
      <c r="W270" s="1695"/>
      <c r="X270" s="1684"/>
      <c r="Y270" s="1685"/>
      <c r="Z270" s="1694"/>
      <c r="AC270" s="1685"/>
      <c r="AD270" s="1694"/>
    </row>
    <row r="271" spans="1:30" ht="16" x14ac:dyDescent="0.75">
      <c r="A271" s="1683"/>
      <c r="B271" s="1684"/>
      <c r="C271" s="1684"/>
      <c r="D271" s="1684"/>
      <c r="E271" s="1684"/>
      <c r="F271" s="1684"/>
      <c r="G271" s="1684"/>
      <c r="H271" s="1691"/>
      <c r="I271" s="1684"/>
      <c r="J271" s="1691"/>
      <c r="K271" s="1684"/>
      <c r="L271" s="1684"/>
      <c r="M271" s="1684"/>
      <c r="N271" s="1684"/>
      <c r="O271" s="1684"/>
      <c r="P271" s="1684"/>
      <c r="Q271" s="1684"/>
      <c r="R271" s="1684"/>
      <c r="S271" s="1684"/>
      <c r="T271" s="1684"/>
      <c r="U271" s="1684"/>
      <c r="V271" s="1684"/>
      <c r="W271" s="1695"/>
      <c r="X271" s="1684"/>
      <c r="Y271" s="1685"/>
      <c r="Z271" s="1694"/>
      <c r="AC271" s="1685"/>
      <c r="AD271" s="1694"/>
    </row>
    <row r="272" spans="1:30" ht="16" x14ac:dyDescent="0.75">
      <c r="A272" s="1683"/>
      <c r="B272" s="1684"/>
      <c r="C272" s="1684"/>
      <c r="D272" s="1684"/>
      <c r="E272" s="1684"/>
      <c r="F272" s="1684"/>
      <c r="G272" s="1684"/>
      <c r="H272" s="1691"/>
      <c r="I272" s="1692"/>
      <c r="J272" s="1698"/>
      <c r="K272" s="1684"/>
      <c r="L272" s="1691"/>
      <c r="M272" s="1691"/>
      <c r="N272" s="1691"/>
      <c r="O272" s="1684"/>
      <c r="P272" s="1684"/>
      <c r="Q272" s="1684"/>
      <c r="R272" s="1684"/>
      <c r="S272" s="1684"/>
      <c r="T272" s="1684"/>
      <c r="U272" s="1684"/>
      <c r="V272" s="1684"/>
      <c r="W272" s="1695"/>
      <c r="X272" s="1684"/>
      <c r="Y272" s="1685"/>
      <c r="Z272" s="1694"/>
      <c r="AC272" s="1685"/>
      <c r="AD272" s="1694"/>
    </row>
    <row r="273" spans="1:30" ht="16" x14ac:dyDescent="0.75">
      <c r="A273" s="1683"/>
      <c r="B273" s="1684"/>
      <c r="C273" s="1684"/>
      <c r="D273" s="1684"/>
      <c r="E273" s="1684"/>
      <c r="F273" s="1684"/>
      <c r="G273" s="1684"/>
      <c r="H273" s="1691"/>
      <c r="I273" s="1692"/>
      <c r="J273" s="1698"/>
      <c r="K273" s="1684"/>
      <c r="L273" s="1691"/>
      <c r="M273" s="1691"/>
      <c r="N273" s="1691"/>
      <c r="O273" s="1684"/>
      <c r="P273" s="1684"/>
      <c r="Q273" s="1684"/>
      <c r="R273" s="1684"/>
      <c r="S273" s="1684"/>
      <c r="T273" s="1684"/>
      <c r="U273" s="1684"/>
      <c r="V273" s="1684"/>
      <c r="W273" s="1695"/>
      <c r="X273" s="1684"/>
      <c r="Y273" s="1685"/>
      <c r="Z273" s="1694"/>
      <c r="AC273" s="1685"/>
      <c r="AD273" s="1694"/>
    </row>
    <row r="274" spans="1:30" ht="16" x14ac:dyDescent="0.75">
      <c r="A274" s="1683"/>
      <c r="B274" s="1684"/>
      <c r="C274" s="1684"/>
      <c r="D274" s="1684"/>
      <c r="E274" s="1684"/>
      <c r="F274" s="1684"/>
      <c r="G274" s="1684"/>
      <c r="H274" s="1691"/>
      <c r="I274" s="1692"/>
      <c r="J274" s="1698"/>
      <c r="K274" s="1684"/>
      <c r="L274" s="1691"/>
      <c r="M274" s="1691"/>
      <c r="N274" s="1691"/>
      <c r="O274" s="1684"/>
      <c r="P274" s="1684"/>
      <c r="Q274" s="1684"/>
      <c r="R274" s="1684"/>
      <c r="S274" s="1684"/>
      <c r="T274" s="1684"/>
      <c r="U274" s="1684"/>
      <c r="V274" s="1684"/>
      <c r="W274" s="1695"/>
      <c r="X274" s="1684"/>
      <c r="Y274" s="1685"/>
      <c r="Z274" s="1694"/>
      <c r="AC274" s="1685"/>
      <c r="AD274" s="1694"/>
    </row>
    <row r="275" spans="1:30" ht="16" x14ac:dyDescent="0.75">
      <c r="A275" s="1683"/>
      <c r="B275" s="1684"/>
      <c r="C275" s="1684"/>
      <c r="D275" s="1684"/>
      <c r="E275" s="1684"/>
      <c r="F275" s="1684"/>
      <c r="G275" s="1684"/>
      <c r="H275" s="1691"/>
      <c r="I275" s="1692"/>
      <c r="J275" s="1698"/>
      <c r="K275" s="1684"/>
      <c r="L275" s="1691"/>
      <c r="M275" s="1691"/>
      <c r="N275" s="1691"/>
      <c r="O275" s="1684"/>
      <c r="P275" s="1684"/>
      <c r="Q275" s="1684"/>
      <c r="R275" s="1684"/>
      <c r="S275" s="1684"/>
      <c r="T275" s="1684"/>
      <c r="U275" s="1684"/>
      <c r="V275" s="1684"/>
      <c r="W275" s="1695"/>
      <c r="X275" s="1684"/>
      <c r="Y275" s="1685"/>
      <c r="Z275" s="1694"/>
      <c r="AC275" s="1685"/>
      <c r="AD275" s="1694"/>
    </row>
    <row r="276" spans="1:30" ht="16" x14ac:dyDescent="0.75">
      <c r="A276" s="1683"/>
      <c r="B276" s="1684"/>
      <c r="C276" s="1684"/>
      <c r="D276" s="1684"/>
      <c r="E276" s="1684"/>
      <c r="F276" s="1684"/>
      <c r="G276" s="1684"/>
      <c r="H276" s="1691"/>
      <c r="I276" s="1684"/>
      <c r="J276" s="1691"/>
      <c r="K276" s="1684"/>
      <c r="L276" s="1684"/>
      <c r="M276" s="1684"/>
      <c r="N276" s="1691"/>
      <c r="O276" s="1691"/>
      <c r="P276" s="1691"/>
      <c r="Q276" s="1691"/>
      <c r="R276" s="1691"/>
      <c r="S276" s="1691"/>
      <c r="T276" s="1691"/>
      <c r="U276" s="1691"/>
      <c r="V276" s="1691"/>
      <c r="W276" s="1695"/>
      <c r="X276" s="1684"/>
      <c r="Y276" s="1685"/>
      <c r="Z276" s="1694"/>
      <c r="AC276" s="1685"/>
      <c r="AD276" s="1694"/>
    </row>
    <row r="277" spans="1:30" ht="16" x14ac:dyDescent="0.75">
      <c r="A277" s="1683"/>
      <c r="B277" s="1684"/>
      <c r="C277" s="1684"/>
      <c r="D277" s="1684"/>
      <c r="E277" s="1684"/>
      <c r="F277" s="1684"/>
      <c r="G277" s="1684"/>
      <c r="H277" s="1691"/>
      <c r="I277" s="1684"/>
      <c r="J277" s="1691"/>
      <c r="K277" s="1684"/>
      <c r="L277" s="1684"/>
      <c r="M277" s="1684"/>
      <c r="N277" s="1684"/>
      <c r="O277" s="1684"/>
      <c r="P277" s="1684"/>
      <c r="Q277" s="1684"/>
      <c r="R277" s="1684"/>
      <c r="S277" s="1684"/>
      <c r="T277" s="1684"/>
      <c r="U277" s="1684"/>
      <c r="V277" s="1684"/>
      <c r="W277" s="1695"/>
      <c r="X277" s="1684"/>
      <c r="Y277" s="1685"/>
      <c r="Z277" s="1694"/>
      <c r="AC277" s="1685"/>
      <c r="AD277" s="1694"/>
    </row>
    <row r="278" spans="1:30" ht="16" x14ac:dyDescent="0.75">
      <c r="A278" s="1683"/>
      <c r="B278" s="1684"/>
      <c r="C278" s="1684"/>
      <c r="D278" s="1684"/>
      <c r="E278" s="1684"/>
      <c r="F278" s="1684"/>
      <c r="G278" s="1684"/>
      <c r="H278" s="1691"/>
      <c r="I278" s="1684"/>
      <c r="J278" s="1691"/>
      <c r="K278" s="1684"/>
      <c r="L278" s="1684"/>
      <c r="M278" s="1684"/>
      <c r="N278" s="1691"/>
      <c r="O278" s="1691"/>
      <c r="P278" s="1691"/>
      <c r="Q278" s="1691"/>
      <c r="R278" s="1691"/>
      <c r="S278" s="1691"/>
      <c r="T278" s="1691"/>
      <c r="U278" s="1691"/>
      <c r="V278" s="1691"/>
      <c r="W278" s="1695"/>
      <c r="X278" s="1684"/>
      <c r="Y278" s="1685"/>
      <c r="Z278" s="1694"/>
      <c r="AC278" s="1685"/>
      <c r="AD278" s="1694"/>
    </row>
    <row r="279" spans="1:30" ht="16" x14ac:dyDescent="0.75">
      <c r="A279" s="1683"/>
      <c r="B279" s="1684"/>
      <c r="C279" s="1684"/>
      <c r="D279" s="1684"/>
      <c r="E279" s="1684"/>
      <c r="F279" s="1684"/>
      <c r="G279" s="1684"/>
      <c r="H279" s="1691"/>
      <c r="I279" s="1684"/>
      <c r="J279" s="1691"/>
      <c r="K279" s="1684"/>
      <c r="L279" s="1684"/>
      <c r="M279" s="1684"/>
      <c r="N279" s="1691"/>
      <c r="O279" s="1691"/>
      <c r="P279" s="1691"/>
      <c r="Q279" s="1691"/>
      <c r="R279" s="1691"/>
      <c r="S279" s="1691"/>
      <c r="T279" s="1691"/>
      <c r="U279" s="1691"/>
      <c r="V279" s="1691"/>
      <c r="W279" s="1695"/>
      <c r="X279" s="1684"/>
      <c r="Y279" s="1685"/>
      <c r="Z279" s="1694"/>
      <c r="AC279" s="1685"/>
      <c r="AD279" s="1694"/>
    </row>
    <row r="280" spans="1:30" ht="16" x14ac:dyDescent="0.75">
      <c r="A280" s="1683"/>
      <c r="B280" s="1684"/>
      <c r="C280" s="1684"/>
      <c r="D280" s="1684"/>
      <c r="E280" s="1684"/>
      <c r="F280" s="1684"/>
      <c r="G280" s="1684"/>
      <c r="H280" s="1691"/>
      <c r="I280" s="1692"/>
      <c r="J280" s="1698"/>
      <c r="K280" s="1684"/>
      <c r="L280" s="1699"/>
      <c r="M280" s="1684"/>
      <c r="N280" s="1691"/>
      <c r="O280" s="1691"/>
      <c r="P280" s="1691"/>
      <c r="Q280" s="1691"/>
      <c r="R280" s="1691"/>
      <c r="S280" s="1691"/>
      <c r="T280" s="1691"/>
      <c r="U280" s="1691"/>
      <c r="V280" s="1691"/>
      <c r="W280" s="1695"/>
      <c r="X280" s="1684"/>
      <c r="Y280" s="1685"/>
      <c r="Z280" s="1694"/>
      <c r="AC280" s="1685"/>
      <c r="AD280" s="1694"/>
    </row>
    <row r="281" spans="1:30" ht="16" x14ac:dyDescent="0.75">
      <c r="A281" s="1683"/>
      <c r="B281" s="1684"/>
      <c r="C281" s="1684"/>
      <c r="D281" s="1684"/>
      <c r="E281" s="1684"/>
      <c r="F281" s="1684"/>
      <c r="G281" s="1684"/>
      <c r="H281" s="1691"/>
      <c r="I281" s="1692"/>
      <c r="J281" s="1698"/>
      <c r="K281" s="1684"/>
      <c r="L281" s="1699"/>
      <c r="M281" s="1684"/>
      <c r="N281" s="1691"/>
      <c r="O281" s="1691"/>
      <c r="P281" s="1691"/>
      <c r="Q281" s="1691"/>
      <c r="R281" s="1691"/>
      <c r="S281" s="1691"/>
      <c r="T281" s="1691"/>
      <c r="U281" s="1691"/>
      <c r="V281" s="1691"/>
      <c r="W281" s="1695"/>
      <c r="X281" s="1684"/>
      <c r="Y281" s="1685"/>
      <c r="Z281" s="1694"/>
      <c r="AC281" s="1685"/>
      <c r="AD281" s="1694"/>
    </row>
    <row r="282" spans="1:30" ht="16" x14ac:dyDescent="0.75">
      <c r="A282" s="1683"/>
      <c r="B282" s="1684"/>
      <c r="C282" s="1684"/>
      <c r="D282" s="1684"/>
      <c r="E282" s="1684"/>
      <c r="F282" s="1684"/>
      <c r="G282" s="1684"/>
      <c r="H282" s="1691"/>
      <c r="I282" s="1692"/>
      <c r="J282" s="1698"/>
      <c r="K282" s="1684"/>
      <c r="L282" s="1699"/>
      <c r="M282" s="1684"/>
      <c r="N282" s="1691"/>
      <c r="O282" s="1691"/>
      <c r="P282" s="1691"/>
      <c r="Q282" s="1691"/>
      <c r="R282" s="1691"/>
      <c r="S282" s="1691"/>
      <c r="T282" s="1691"/>
      <c r="U282" s="1691"/>
      <c r="V282" s="1691"/>
      <c r="W282" s="1695"/>
      <c r="X282" s="1684"/>
      <c r="Y282" s="1685"/>
      <c r="Z282" s="1694"/>
      <c r="AC282" s="1685"/>
      <c r="AD282" s="1694"/>
    </row>
    <row r="283" spans="1:30" ht="16" x14ac:dyDescent="0.75">
      <c r="A283" s="1683"/>
      <c r="B283" s="1684"/>
      <c r="C283" s="1684"/>
      <c r="D283" s="1684"/>
      <c r="E283" s="1684"/>
      <c r="F283" s="1684"/>
      <c r="G283" s="1684"/>
      <c r="H283" s="1691"/>
      <c r="I283" s="1692"/>
      <c r="J283" s="1698"/>
      <c r="K283" s="1684"/>
      <c r="L283" s="1699"/>
      <c r="M283" s="1684"/>
      <c r="N283" s="1691"/>
      <c r="O283" s="1691"/>
      <c r="P283" s="1691"/>
      <c r="Q283" s="1691"/>
      <c r="R283" s="1691"/>
      <c r="S283" s="1691"/>
      <c r="T283" s="1691"/>
      <c r="U283" s="1691"/>
      <c r="V283" s="1691"/>
      <c r="W283" s="1695"/>
      <c r="X283" s="1684"/>
      <c r="Y283" s="1685"/>
      <c r="Z283" s="1694"/>
      <c r="AC283" s="1685"/>
      <c r="AD283" s="1694"/>
    </row>
    <row r="284" spans="1:30" ht="16" x14ac:dyDescent="0.75">
      <c r="A284" s="1683"/>
      <c r="B284" s="1684"/>
      <c r="C284" s="1684"/>
      <c r="D284" s="1684"/>
      <c r="E284" s="1684"/>
      <c r="F284" s="1684"/>
      <c r="G284" s="1684"/>
      <c r="H284" s="1691"/>
      <c r="I284" s="1692"/>
      <c r="J284" s="1698"/>
      <c r="K284" s="1684"/>
      <c r="L284" s="1699"/>
      <c r="M284" s="1684"/>
      <c r="N284" s="1691"/>
      <c r="O284" s="1691"/>
      <c r="P284" s="1691"/>
      <c r="Q284" s="1691"/>
      <c r="R284" s="1691"/>
      <c r="S284" s="1691"/>
      <c r="T284" s="1691"/>
      <c r="U284" s="1691"/>
      <c r="V284" s="1691"/>
      <c r="W284" s="1695"/>
      <c r="X284" s="1684"/>
      <c r="Y284" s="1685"/>
      <c r="Z284" s="1694"/>
      <c r="AC284" s="1685"/>
      <c r="AD284" s="1694"/>
    </row>
    <row r="285" spans="1:30" ht="16" x14ac:dyDescent="0.75">
      <c r="A285" s="1683"/>
      <c r="B285" s="1684"/>
      <c r="C285" s="1684"/>
      <c r="D285" s="1684"/>
      <c r="E285" s="1684"/>
      <c r="F285" s="1684"/>
      <c r="G285" s="1684"/>
      <c r="H285" s="1691"/>
      <c r="I285" s="1692"/>
      <c r="J285" s="1698"/>
      <c r="K285" s="1684"/>
      <c r="L285" s="1699"/>
      <c r="M285" s="1691"/>
      <c r="N285" s="1691"/>
      <c r="O285" s="1684"/>
      <c r="P285" s="1684"/>
      <c r="Q285" s="1684"/>
      <c r="R285" s="1684"/>
      <c r="S285" s="1684"/>
      <c r="T285" s="1684"/>
      <c r="U285" s="1684"/>
      <c r="V285" s="1684"/>
      <c r="W285" s="1695"/>
      <c r="X285" s="1684"/>
      <c r="Y285" s="1685"/>
      <c r="Z285" s="1694"/>
      <c r="AC285" s="1685"/>
      <c r="AD285" s="1694"/>
    </row>
    <row r="286" spans="1:30" ht="16" x14ac:dyDescent="0.75">
      <c r="A286" s="1683"/>
      <c r="B286" s="1684"/>
      <c r="C286" s="1684"/>
      <c r="D286" s="1684"/>
      <c r="E286" s="1684"/>
      <c r="F286" s="1684"/>
      <c r="G286" s="1684"/>
      <c r="H286" s="1691"/>
      <c r="I286" s="1692"/>
      <c r="J286" s="1698"/>
      <c r="K286" s="1684"/>
      <c r="L286" s="1699"/>
      <c r="M286" s="1691"/>
      <c r="N286" s="1691"/>
      <c r="O286" s="1684"/>
      <c r="P286" s="1684"/>
      <c r="Q286" s="1684"/>
      <c r="R286" s="1684"/>
      <c r="S286" s="1684"/>
      <c r="T286" s="1684"/>
      <c r="U286" s="1684"/>
      <c r="V286" s="1684"/>
      <c r="W286" s="1695"/>
      <c r="X286" s="1684"/>
      <c r="Y286" s="1685"/>
      <c r="Z286" s="1694"/>
      <c r="AC286" s="1685"/>
      <c r="AD286" s="1694"/>
    </row>
    <row r="287" spans="1:30" ht="16" x14ac:dyDescent="0.75">
      <c r="A287" s="1683"/>
      <c r="B287" s="1684"/>
      <c r="C287" s="1684"/>
      <c r="D287" s="1684"/>
      <c r="E287" s="1684"/>
      <c r="F287" s="1684"/>
      <c r="G287" s="1684"/>
      <c r="H287" s="1691"/>
      <c r="I287" s="1692"/>
      <c r="J287" s="1698"/>
      <c r="K287" s="1684"/>
      <c r="L287" s="1699"/>
      <c r="M287" s="1691"/>
      <c r="N287" s="1691"/>
      <c r="O287" s="1684"/>
      <c r="P287" s="1684"/>
      <c r="Q287" s="1684"/>
      <c r="R287" s="1684"/>
      <c r="S287" s="1684"/>
      <c r="T287" s="1684"/>
      <c r="U287" s="1684"/>
      <c r="V287" s="1684"/>
      <c r="W287" s="1695"/>
      <c r="X287" s="1684"/>
      <c r="Y287" s="1685"/>
      <c r="Z287" s="1694"/>
      <c r="AC287" s="1685"/>
      <c r="AD287" s="1694"/>
    </row>
    <row r="288" spans="1:30" ht="16" x14ac:dyDescent="0.75">
      <c r="A288" s="1683"/>
      <c r="B288" s="1684"/>
      <c r="C288" s="1684"/>
      <c r="D288" s="1684"/>
      <c r="E288" s="1684"/>
      <c r="F288" s="1684"/>
      <c r="G288" s="1684"/>
      <c r="H288" s="1691"/>
      <c r="I288" s="1692"/>
      <c r="J288" s="1698"/>
      <c r="K288" s="1684"/>
      <c r="L288" s="1699"/>
      <c r="M288" s="1691"/>
      <c r="N288" s="1691"/>
      <c r="O288" s="1684"/>
      <c r="P288" s="1684"/>
      <c r="Q288" s="1684"/>
      <c r="R288" s="1684"/>
      <c r="S288" s="1684"/>
      <c r="T288" s="1684"/>
      <c r="U288" s="1684"/>
      <c r="V288" s="1684"/>
      <c r="W288" s="1695"/>
      <c r="X288" s="1684"/>
      <c r="Y288" s="1685"/>
      <c r="Z288" s="1694"/>
      <c r="AC288" s="1685"/>
      <c r="AD288" s="1694"/>
    </row>
    <row r="289" spans="1:30" ht="16" x14ac:dyDescent="0.75">
      <c r="A289" s="1683"/>
      <c r="B289" s="1684"/>
      <c r="C289" s="1684"/>
      <c r="D289" s="1684"/>
      <c r="E289" s="1684"/>
      <c r="F289" s="1684"/>
      <c r="G289" s="1684"/>
      <c r="H289" s="1691"/>
      <c r="I289" s="1692"/>
      <c r="J289" s="1698"/>
      <c r="K289" s="1684"/>
      <c r="L289" s="1699"/>
      <c r="M289" s="1691"/>
      <c r="N289" s="1691"/>
      <c r="O289" s="1691"/>
      <c r="P289" s="1691"/>
      <c r="Q289" s="1691"/>
      <c r="R289" s="1691"/>
      <c r="S289" s="1691"/>
      <c r="T289" s="1691"/>
      <c r="U289" s="1691"/>
      <c r="V289" s="1691"/>
      <c r="W289" s="1695"/>
      <c r="X289" s="1684"/>
      <c r="Y289" s="1685"/>
      <c r="Z289" s="1694"/>
      <c r="AC289" s="1685"/>
      <c r="AD289" s="1694"/>
    </row>
    <row r="290" spans="1:30" ht="16" x14ac:dyDescent="0.75">
      <c r="A290" s="1683"/>
      <c r="B290" s="1684"/>
      <c r="C290" s="1684"/>
      <c r="D290" s="1684"/>
      <c r="E290" s="1684"/>
      <c r="F290" s="1684"/>
      <c r="G290" s="1684"/>
      <c r="H290" s="1691"/>
      <c r="I290" s="1684"/>
      <c r="J290" s="1691"/>
      <c r="K290" s="1684"/>
      <c r="L290" s="1684"/>
      <c r="M290" s="1684"/>
      <c r="N290" s="1691"/>
      <c r="O290" s="1691"/>
      <c r="P290" s="1691"/>
      <c r="Q290" s="1691"/>
      <c r="R290" s="1691"/>
      <c r="S290" s="1691"/>
      <c r="T290" s="1691"/>
      <c r="U290" s="1691"/>
      <c r="V290" s="1691"/>
      <c r="W290" s="1695"/>
      <c r="X290" s="1684"/>
      <c r="Y290" s="1685"/>
      <c r="Z290" s="1694"/>
      <c r="AC290" s="1685"/>
      <c r="AD290" s="1694"/>
    </row>
    <row r="291" spans="1:30" ht="16" x14ac:dyDescent="0.75">
      <c r="A291" s="1683"/>
      <c r="B291" s="1684"/>
      <c r="C291" s="1684"/>
      <c r="D291" s="1684"/>
      <c r="E291" s="1684"/>
      <c r="F291" s="1684"/>
      <c r="G291" s="1684"/>
      <c r="H291" s="1691"/>
      <c r="I291" s="1684"/>
      <c r="J291" s="1691"/>
      <c r="K291" s="1684"/>
      <c r="L291" s="1684"/>
      <c r="M291" s="1684"/>
      <c r="N291" s="1684"/>
      <c r="O291" s="1684"/>
      <c r="P291" s="1684"/>
      <c r="Q291" s="1684"/>
      <c r="R291" s="1684"/>
      <c r="S291" s="1684"/>
      <c r="T291" s="1684"/>
      <c r="U291" s="1684"/>
      <c r="V291" s="1684"/>
      <c r="W291" s="1695"/>
      <c r="X291" s="1684"/>
      <c r="Y291" s="1685"/>
      <c r="Z291" s="1694"/>
      <c r="AC291" s="1685"/>
      <c r="AD291" s="1694"/>
    </row>
    <row r="292" spans="1:30" ht="16" x14ac:dyDescent="0.75">
      <c r="A292" s="1683"/>
      <c r="B292" s="1684"/>
      <c r="C292" s="1684"/>
      <c r="D292" s="1684"/>
      <c r="E292" s="1684"/>
      <c r="F292" s="1684"/>
      <c r="G292" s="1684"/>
      <c r="H292" s="1691"/>
      <c r="I292" s="1692"/>
      <c r="J292" s="1698"/>
      <c r="K292" s="1684"/>
      <c r="L292" s="1699"/>
      <c r="M292" s="1691"/>
      <c r="N292" s="1691"/>
      <c r="O292" s="1684"/>
      <c r="P292" s="1684"/>
      <c r="Q292" s="1684"/>
      <c r="R292" s="1684"/>
      <c r="S292" s="1684"/>
      <c r="T292" s="1684"/>
      <c r="U292" s="1684"/>
      <c r="V292" s="1684"/>
      <c r="W292" s="1695"/>
      <c r="X292" s="1684"/>
      <c r="Y292" s="1685"/>
      <c r="Z292" s="1694"/>
      <c r="AC292" s="1685"/>
      <c r="AD292" s="1694"/>
    </row>
    <row r="293" spans="1:30" ht="16" x14ac:dyDescent="0.75">
      <c r="A293" s="1683"/>
      <c r="B293" s="1684"/>
      <c r="C293" s="1684"/>
      <c r="D293" s="1684"/>
      <c r="E293" s="1684"/>
      <c r="F293" s="1684"/>
      <c r="G293" s="1684"/>
      <c r="H293" s="1691"/>
      <c r="I293" s="1692"/>
      <c r="J293" s="1698"/>
      <c r="K293" s="1684"/>
      <c r="L293" s="1699"/>
      <c r="M293" s="1691"/>
      <c r="N293" s="1691"/>
      <c r="O293" s="1684"/>
      <c r="P293" s="1684"/>
      <c r="Q293" s="1684"/>
      <c r="R293" s="1684"/>
      <c r="S293" s="1684"/>
      <c r="T293" s="1684"/>
      <c r="U293" s="1684"/>
      <c r="V293" s="1684"/>
      <c r="W293" s="1695"/>
      <c r="X293" s="1684"/>
      <c r="Y293" s="1685"/>
      <c r="Z293" s="1694"/>
      <c r="AC293" s="1685"/>
      <c r="AD293" s="1694"/>
    </row>
    <row r="294" spans="1:30" ht="16" x14ac:dyDescent="0.75">
      <c r="A294" s="1683"/>
      <c r="B294" s="1684"/>
      <c r="C294" s="1684"/>
      <c r="D294" s="1684"/>
      <c r="E294" s="1684"/>
      <c r="F294" s="1684"/>
      <c r="G294" s="1684"/>
      <c r="H294" s="1691"/>
      <c r="I294" s="1692"/>
      <c r="J294" s="1698"/>
      <c r="K294" s="1684"/>
      <c r="L294" s="1699"/>
      <c r="M294" s="1691"/>
      <c r="N294" s="1691"/>
      <c r="O294" s="1684"/>
      <c r="P294" s="1684"/>
      <c r="Q294" s="1684"/>
      <c r="R294" s="1684"/>
      <c r="S294" s="1684"/>
      <c r="T294" s="1684"/>
      <c r="U294" s="1684"/>
      <c r="V294" s="1684"/>
      <c r="W294" s="1695"/>
      <c r="X294" s="1684"/>
      <c r="Y294" s="1685"/>
      <c r="Z294" s="1694"/>
      <c r="AC294" s="1685"/>
      <c r="AD294" s="1694"/>
    </row>
    <row r="295" spans="1:30" ht="16" x14ac:dyDescent="0.75">
      <c r="A295" s="1683"/>
      <c r="B295" s="1684"/>
      <c r="C295" s="1684"/>
      <c r="D295" s="1684"/>
      <c r="E295" s="1684"/>
      <c r="F295" s="1684"/>
      <c r="G295" s="1684"/>
      <c r="H295" s="1691"/>
      <c r="I295" s="1692"/>
      <c r="J295" s="1698"/>
      <c r="K295" s="1684"/>
      <c r="L295" s="1699"/>
      <c r="M295" s="1691"/>
      <c r="N295" s="1691"/>
      <c r="O295" s="1684"/>
      <c r="P295" s="1684"/>
      <c r="Q295" s="1684"/>
      <c r="R295" s="1684"/>
      <c r="S295" s="1684"/>
      <c r="T295" s="1684"/>
      <c r="U295" s="1684"/>
      <c r="V295" s="1684"/>
      <c r="W295" s="1695"/>
      <c r="X295" s="1684"/>
      <c r="Y295" s="1685"/>
      <c r="Z295" s="1694"/>
      <c r="AC295" s="1685"/>
      <c r="AD295" s="1694"/>
    </row>
    <row r="296" spans="1:30" ht="16" x14ac:dyDescent="0.75">
      <c r="A296" s="1683"/>
      <c r="B296" s="1684"/>
      <c r="C296" s="1684"/>
      <c r="D296" s="1684"/>
      <c r="E296" s="1684"/>
      <c r="F296" s="1684"/>
      <c r="G296" s="1684"/>
      <c r="H296" s="1691"/>
      <c r="I296" s="1692"/>
      <c r="J296" s="1698"/>
      <c r="K296" s="1684"/>
      <c r="L296" s="1699"/>
      <c r="M296" s="1691"/>
      <c r="N296" s="1691"/>
      <c r="O296" s="1684"/>
      <c r="P296" s="1684"/>
      <c r="Q296" s="1684"/>
      <c r="R296" s="1684"/>
      <c r="S296" s="1684"/>
      <c r="T296" s="1684"/>
      <c r="U296" s="1684"/>
      <c r="V296" s="1684"/>
      <c r="W296" s="1695"/>
      <c r="X296" s="1684"/>
      <c r="Y296" s="1685"/>
      <c r="Z296" s="1694"/>
      <c r="AC296" s="1685"/>
      <c r="AD296" s="1694"/>
    </row>
    <row r="297" spans="1:30" ht="16" x14ac:dyDescent="0.75">
      <c r="A297" s="1683"/>
      <c r="B297" s="1684"/>
      <c r="C297" s="1684"/>
      <c r="D297" s="1684"/>
      <c r="E297" s="1684"/>
      <c r="F297" s="1684"/>
      <c r="G297" s="1684"/>
      <c r="H297" s="1691"/>
      <c r="I297" s="1692"/>
      <c r="J297" s="1698"/>
      <c r="K297" s="1684"/>
      <c r="L297" s="1699"/>
      <c r="M297" s="1691"/>
      <c r="N297" s="1691"/>
      <c r="O297" s="1684"/>
      <c r="P297" s="1684"/>
      <c r="Q297" s="1684"/>
      <c r="R297" s="1684"/>
      <c r="S297" s="1684"/>
      <c r="T297" s="1684"/>
      <c r="U297" s="1684"/>
      <c r="V297" s="1684"/>
      <c r="W297" s="1695"/>
      <c r="X297" s="1684"/>
      <c r="Y297" s="1685"/>
      <c r="Z297" s="1694"/>
      <c r="AC297" s="1685"/>
      <c r="AD297" s="1694"/>
    </row>
    <row r="298" spans="1:30" ht="16" x14ac:dyDescent="0.75">
      <c r="A298" s="1683"/>
      <c r="B298" s="1684"/>
      <c r="C298" s="1684"/>
      <c r="D298" s="1684"/>
      <c r="E298" s="1684"/>
      <c r="F298" s="1684"/>
      <c r="G298" s="1684"/>
      <c r="H298" s="1691"/>
      <c r="I298" s="1692"/>
      <c r="J298" s="1698"/>
      <c r="K298" s="1684"/>
      <c r="L298" s="1699"/>
      <c r="M298" s="1691"/>
      <c r="N298" s="1691"/>
      <c r="O298" s="1684"/>
      <c r="P298" s="1684"/>
      <c r="Q298" s="1684"/>
      <c r="R298" s="1684"/>
      <c r="S298" s="1684"/>
      <c r="T298" s="1684"/>
      <c r="U298" s="1684"/>
      <c r="V298" s="1684"/>
      <c r="W298" s="1695"/>
      <c r="X298" s="1684"/>
      <c r="Y298" s="1685"/>
      <c r="Z298" s="1694"/>
      <c r="AC298" s="1685"/>
      <c r="AD298" s="1694"/>
    </row>
    <row r="299" spans="1:30" ht="16" x14ac:dyDescent="0.75">
      <c r="A299" s="1683"/>
      <c r="B299" s="1684"/>
      <c r="C299" s="1684"/>
      <c r="D299" s="1684"/>
      <c r="E299" s="1684"/>
      <c r="F299" s="1684"/>
      <c r="G299" s="1684"/>
      <c r="H299" s="1691"/>
      <c r="I299" s="1692"/>
      <c r="J299" s="1698"/>
      <c r="K299" s="1684"/>
      <c r="L299" s="1699"/>
      <c r="M299" s="1691"/>
      <c r="N299" s="1691"/>
      <c r="O299" s="1684"/>
      <c r="P299" s="1684"/>
      <c r="Q299" s="1684"/>
      <c r="R299" s="1684"/>
      <c r="S299" s="1684"/>
      <c r="T299" s="1684"/>
      <c r="U299" s="1684"/>
      <c r="V299" s="1684"/>
      <c r="W299" s="1695"/>
      <c r="X299" s="1684"/>
      <c r="Y299" s="1685"/>
      <c r="Z299" s="1694"/>
      <c r="AC299" s="1685"/>
      <c r="AD299" s="1694"/>
    </row>
    <row r="300" spans="1:30" ht="16" x14ac:dyDescent="0.75">
      <c r="A300" s="1683"/>
      <c r="B300" s="1684"/>
      <c r="C300" s="1684"/>
      <c r="D300" s="1684"/>
      <c r="E300" s="1684"/>
      <c r="F300" s="1684"/>
      <c r="G300" s="1684"/>
      <c r="H300" s="1691"/>
      <c r="I300" s="1692"/>
      <c r="J300" s="1698"/>
      <c r="K300" s="1684"/>
      <c r="L300" s="1699"/>
      <c r="M300" s="1691"/>
      <c r="N300" s="1691"/>
      <c r="O300" s="1684"/>
      <c r="P300" s="1684"/>
      <c r="Q300" s="1684"/>
      <c r="R300" s="1684"/>
      <c r="S300" s="1684"/>
      <c r="T300" s="1684"/>
      <c r="U300" s="1684"/>
      <c r="V300" s="1684"/>
      <c r="W300" s="1695"/>
      <c r="X300" s="1684"/>
      <c r="Y300" s="1685"/>
      <c r="Z300" s="1694"/>
      <c r="AC300" s="1685"/>
      <c r="AD300" s="1694"/>
    </row>
    <row r="301" spans="1:30" ht="16" x14ac:dyDescent="0.75">
      <c r="A301" s="1683"/>
      <c r="B301" s="1684"/>
      <c r="C301" s="1684"/>
      <c r="D301" s="1684"/>
      <c r="E301" s="1684"/>
      <c r="F301" s="1684"/>
      <c r="G301" s="1684"/>
      <c r="H301" s="1691"/>
      <c r="I301" s="1692"/>
      <c r="J301" s="1698"/>
      <c r="K301" s="1684"/>
      <c r="L301" s="1699"/>
      <c r="M301" s="1691"/>
      <c r="N301" s="1691"/>
      <c r="O301" s="1684"/>
      <c r="P301" s="1684"/>
      <c r="Q301" s="1684"/>
      <c r="R301" s="1684"/>
      <c r="S301" s="1684"/>
      <c r="T301" s="1684"/>
      <c r="U301" s="1684"/>
      <c r="V301" s="1684"/>
      <c r="W301" s="1695"/>
      <c r="X301" s="1684"/>
      <c r="Y301" s="1685"/>
      <c r="Z301" s="1694"/>
      <c r="AC301" s="1685"/>
      <c r="AD301" s="1694"/>
    </row>
    <row r="302" spans="1:30" ht="16" x14ac:dyDescent="0.75">
      <c r="A302" s="1683"/>
      <c r="B302" s="1684"/>
      <c r="C302" s="1684"/>
      <c r="D302" s="1684"/>
      <c r="E302" s="1684"/>
      <c r="F302" s="1684"/>
      <c r="G302" s="1684"/>
      <c r="H302" s="1691"/>
      <c r="I302" s="1692"/>
      <c r="J302" s="1698"/>
      <c r="K302" s="1684"/>
      <c r="L302" s="1699"/>
      <c r="M302" s="1691"/>
      <c r="N302" s="1691"/>
      <c r="O302" s="1684"/>
      <c r="P302" s="1684"/>
      <c r="Q302" s="1684"/>
      <c r="R302" s="1684"/>
      <c r="S302" s="1684"/>
      <c r="T302" s="1684"/>
      <c r="U302" s="1684"/>
      <c r="V302" s="1684"/>
      <c r="W302" s="1695"/>
      <c r="X302" s="1684"/>
      <c r="Y302" s="1685"/>
      <c r="Z302" s="1694"/>
      <c r="AC302" s="1685"/>
      <c r="AD302" s="1694"/>
    </row>
    <row r="303" spans="1:30" ht="16" x14ac:dyDescent="0.75">
      <c r="A303" s="1683"/>
      <c r="B303" s="1684"/>
      <c r="C303" s="1684"/>
      <c r="D303" s="1684"/>
      <c r="E303" s="1684"/>
      <c r="F303" s="1684"/>
      <c r="G303" s="1684"/>
      <c r="H303" s="1691"/>
      <c r="I303" s="1692"/>
      <c r="J303" s="1698"/>
      <c r="K303" s="1684"/>
      <c r="L303" s="1699"/>
      <c r="M303" s="1691"/>
      <c r="N303" s="1691"/>
      <c r="O303" s="1684"/>
      <c r="P303" s="1684"/>
      <c r="Q303" s="1684"/>
      <c r="R303" s="1684"/>
      <c r="S303" s="1684"/>
      <c r="T303" s="1684"/>
      <c r="U303" s="1684"/>
      <c r="V303" s="1684"/>
      <c r="W303" s="1695"/>
      <c r="X303" s="1684"/>
      <c r="Y303" s="1685"/>
      <c r="Z303" s="1694"/>
      <c r="AC303" s="1685"/>
      <c r="AD303" s="1694"/>
    </row>
    <row r="304" spans="1:30" ht="16" x14ac:dyDescent="0.75">
      <c r="A304" s="1683"/>
      <c r="B304" s="1684"/>
      <c r="C304" s="1684"/>
      <c r="D304" s="1684"/>
      <c r="E304" s="1684"/>
      <c r="F304" s="1684"/>
      <c r="G304" s="1684"/>
      <c r="H304" s="1691"/>
      <c r="I304" s="1692"/>
      <c r="J304" s="1698"/>
      <c r="K304" s="1684"/>
      <c r="L304" s="1699"/>
      <c r="M304" s="1691"/>
      <c r="N304" s="1691"/>
      <c r="O304" s="1684"/>
      <c r="P304" s="1684"/>
      <c r="Q304" s="1684"/>
      <c r="R304" s="1684"/>
      <c r="S304" s="1684"/>
      <c r="T304" s="1684"/>
      <c r="U304" s="1684"/>
      <c r="V304" s="1684"/>
      <c r="W304" s="1695"/>
      <c r="X304" s="1684"/>
      <c r="Y304" s="1685"/>
      <c r="Z304" s="1694"/>
      <c r="AC304" s="1685"/>
      <c r="AD304" s="1694"/>
    </row>
    <row r="305" spans="1:30" ht="16" x14ac:dyDescent="0.75">
      <c r="A305" s="1683"/>
      <c r="B305" s="1684"/>
      <c r="C305" s="1684"/>
      <c r="D305" s="1684"/>
      <c r="E305" s="1684"/>
      <c r="F305" s="1684"/>
      <c r="G305" s="1684"/>
      <c r="H305" s="1691"/>
      <c r="I305" s="1692"/>
      <c r="J305" s="1698"/>
      <c r="K305" s="1684"/>
      <c r="L305" s="1699"/>
      <c r="M305" s="1691"/>
      <c r="N305" s="1691"/>
      <c r="O305" s="1684"/>
      <c r="P305" s="1684"/>
      <c r="Q305" s="1684"/>
      <c r="R305" s="1684"/>
      <c r="S305" s="1684"/>
      <c r="T305" s="1684"/>
      <c r="U305" s="1684"/>
      <c r="V305" s="1684"/>
      <c r="W305" s="1695"/>
      <c r="X305" s="1684"/>
      <c r="Y305" s="1685"/>
      <c r="Z305" s="1694"/>
      <c r="AC305" s="1685"/>
      <c r="AD305" s="1694"/>
    </row>
    <row r="306" spans="1:30" ht="16" x14ac:dyDescent="0.75">
      <c r="A306" s="1683"/>
      <c r="B306" s="1684"/>
      <c r="C306" s="1684"/>
      <c r="D306" s="1684"/>
      <c r="E306" s="1684"/>
      <c r="F306" s="1684"/>
      <c r="G306" s="1684"/>
      <c r="H306" s="1691"/>
      <c r="I306" s="1692"/>
      <c r="J306" s="1698"/>
      <c r="K306" s="1684"/>
      <c r="L306" s="1699"/>
      <c r="M306" s="1691"/>
      <c r="N306" s="1691"/>
      <c r="O306" s="1684"/>
      <c r="P306" s="1684"/>
      <c r="Q306" s="1684"/>
      <c r="R306" s="1684"/>
      <c r="S306" s="1684"/>
      <c r="T306" s="1684"/>
      <c r="U306" s="1684"/>
      <c r="V306" s="1684"/>
      <c r="W306" s="1695"/>
      <c r="X306" s="1684"/>
      <c r="Y306" s="1685"/>
      <c r="Z306" s="1694"/>
      <c r="AC306" s="1685"/>
      <c r="AD306" s="1694"/>
    </row>
    <row r="307" spans="1:30" ht="16" x14ac:dyDescent="0.75">
      <c r="A307" s="1683"/>
      <c r="B307" s="1684"/>
      <c r="C307" s="1684"/>
      <c r="D307" s="1684"/>
      <c r="E307" s="1684"/>
      <c r="F307" s="1684"/>
      <c r="G307" s="1684"/>
      <c r="H307" s="1691"/>
      <c r="I307" s="1692"/>
      <c r="J307" s="1698"/>
      <c r="K307" s="1684"/>
      <c r="L307" s="1699"/>
      <c r="M307" s="1691"/>
      <c r="N307" s="1691"/>
      <c r="O307" s="1684"/>
      <c r="P307" s="1684"/>
      <c r="Q307" s="1684"/>
      <c r="R307" s="1684"/>
      <c r="S307" s="1684"/>
      <c r="T307" s="1684"/>
      <c r="U307" s="1684"/>
      <c r="V307" s="1684"/>
      <c r="W307" s="1695"/>
      <c r="X307" s="1684"/>
      <c r="Y307" s="1685"/>
      <c r="Z307" s="1694"/>
      <c r="AC307" s="1685"/>
      <c r="AD307" s="1694"/>
    </row>
    <row r="308" spans="1:30" ht="16" x14ac:dyDescent="0.75">
      <c r="A308" s="1683"/>
      <c r="B308" s="1684"/>
      <c r="C308" s="1684"/>
      <c r="D308" s="1684"/>
      <c r="E308" s="1684"/>
      <c r="F308" s="1684"/>
      <c r="G308" s="1684"/>
      <c r="H308" s="1691"/>
      <c r="I308" s="1692"/>
      <c r="J308" s="1698"/>
      <c r="K308" s="1684"/>
      <c r="L308" s="1699"/>
      <c r="M308" s="1691"/>
      <c r="N308" s="1691"/>
      <c r="O308" s="1684"/>
      <c r="P308" s="1684"/>
      <c r="Q308" s="1684"/>
      <c r="R308" s="1684"/>
      <c r="S308" s="1684"/>
      <c r="T308" s="1684"/>
      <c r="U308" s="1684"/>
      <c r="V308" s="1684"/>
      <c r="W308" s="1695"/>
      <c r="X308" s="1684"/>
      <c r="Y308" s="1685"/>
      <c r="Z308" s="1694"/>
      <c r="AC308" s="1685"/>
      <c r="AD308" s="1694"/>
    </row>
    <row r="309" spans="1:30" ht="16" x14ac:dyDescent="0.75">
      <c r="A309" s="1683"/>
      <c r="B309" s="1684"/>
      <c r="C309" s="1684"/>
      <c r="D309" s="1684"/>
      <c r="E309" s="1684"/>
      <c r="F309" s="1684"/>
      <c r="G309" s="1684"/>
      <c r="H309" s="1691"/>
      <c r="I309" s="1692"/>
      <c r="J309" s="1698"/>
      <c r="K309" s="1684"/>
      <c r="L309" s="1699"/>
      <c r="M309" s="1691"/>
      <c r="N309" s="1691"/>
      <c r="O309" s="1684"/>
      <c r="P309" s="1684"/>
      <c r="Q309" s="1684"/>
      <c r="R309" s="1684"/>
      <c r="S309" s="1684"/>
      <c r="T309" s="1684"/>
      <c r="U309" s="1684"/>
      <c r="V309" s="1684"/>
      <c r="W309" s="1695"/>
      <c r="X309" s="1684"/>
      <c r="Y309" s="1685"/>
      <c r="Z309" s="1694"/>
      <c r="AC309" s="1685"/>
      <c r="AD309" s="1694"/>
    </row>
    <row r="310" spans="1:30" ht="16" x14ac:dyDescent="0.75">
      <c r="A310" s="1683"/>
      <c r="B310" s="1684"/>
      <c r="C310" s="1684"/>
      <c r="D310" s="1684"/>
      <c r="E310" s="1684"/>
      <c r="F310" s="1684"/>
      <c r="G310" s="1684"/>
      <c r="H310" s="1691"/>
      <c r="I310" s="1692"/>
      <c r="J310" s="1698"/>
      <c r="K310" s="1684"/>
      <c r="L310" s="1699"/>
      <c r="M310" s="1691"/>
      <c r="N310" s="1691"/>
      <c r="O310" s="1684"/>
      <c r="P310" s="1684"/>
      <c r="Q310" s="1684"/>
      <c r="R310" s="1684"/>
      <c r="S310" s="1684"/>
      <c r="T310" s="1684"/>
      <c r="U310" s="1684"/>
      <c r="V310" s="1684"/>
      <c r="W310" s="1695"/>
      <c r="X310" s="1684"/>
      <c r="Y310" s="1685"/>
      <c r="Z310" s="1694"/>
      <c r="AC310" s="1685"/>
      <c r="AD310" s="1694"/>
    </row>
    <row r="311" spans="1:30" ht="16" x14ac:dyDescent="0.75">
      <c r="A311" s="1683"/>
      <c r="B311" s="1684"/>
      <c r="C311" s="1684"/>
      <c r="D311" s="1684"/>
      <c r="E311" s="1684"/>
      <c r="F311" s="1684"/>
      <c r="G311" s="1684"/>
      <c r="H311" s="1691"/>
      <c r="I311" s="1692"/>
      <c r="J311" s="1698"/>
      <c r="K311" s="1684"/>
      <c r="L311" s="1699"/>
      <c r="M311" s="1691"/>
      <c r="N311" s="1691"/>
      <c r="O311" s="1684"/>
      <c r="P311" s="1684"/>
      <c r="Q311" s="1684"/>
      <c r="R311" s="1684"/>
      <c r="S311" s="1684"/>
      <c r="T311" s="1684"/>
      <c r="U311" s="1684"/>
      <c r="V311" s="1684"/>
      <c r="W311" s="1695"/>
      <c r="X311" s="1684"/>
      <c r="Y311" s="1685"/>
      <c r="Z311" s="1694"/>
      <c r="AC311" s="1685"/>
      <c r="AD311" s="1694"/>
    </row>
    <row r="312" spans="1:30" ht="16" x14ac:dyDescent="0.75">
      <c r="A312" s="1683"/>
      <c r="B312" s="1684"/>
      <c r="C312" s="1684"/>
      <c r="D312" s="1684"/>
      <c r="E312" s="1684"/>
      <c r="F312" s="1684"/>
      <c r="G312" s="1684"/>
      <c r="H312" s="1691"/>
      <c r="I312" s="1692"/>
      <c r="J312" s="1698"/>
      <c r="K312" s="1684"/>
      <c r="L312" s="1699"/>
      <c r="M312" s="1691"/>
      <c r="N312" s="1691"/>
      <c r="O312" s="1684"/>
      <c r="P312" s="1684"/>
      <c r="Q312" s="1684"/>
      <c r="R312" s="1684"/>
      <c r="S312" s="1684"/>
      <c r="T312" s="1684"/>
      <c r="U312" s="1684"/>
      <c r="V312" s="1684"/>
      <c r="W312" s="1695"/>
      <c r="X312" s="1684"/>
      <c r="Y312" s="1685"/>
      <c r="Z312" s="1694"/>
      <c r="AC312" s="1685"/>
      <c r="AD312" s="1694"/>
    </row>
    <row r="313" spans="1:30" ht="16" x14ac:dyDescent="0.75">
      <c r="A313" s="1683"/>
      <c r="B313" s="1684"/>
      <c r="C313" s="1684"/>
      <c r="D313" s="1684"/>
      <c r="E313" s="1684"/>
      <c r="F313" s="1684"/>
      <c r="G313" s="1684"/>
      <c r="H313" s="1684"/>
      <c r="I313" s="1684"/>
      <c r="J313" s="1684"/>
      <c r="K313" s="1684"/>
      <c r="L313" s="1684"/>
      <c r="M313" s="1684"/>
      <c r="N313" s="1684"/>
      <c r="O313" s="1684"/>
      <c r="P313" s="1684"/>
      <c r="Q313" s="1684"/>
      <c r="R313" s="1684"/>
      <c r="S313" s="1684"/>
      <c r="T313" s="1684"/>
      <c r="U313" s="1684"/>
      <c r="V313" s="1684"/>
      <c r="W313" s="1695"/>
      <c r="X313" s="1684"/>
      <c r="Y313" s="1685"/>
      <c r="Z313" s="1694"/>
      <c r="AC313" s="1685"/>
      <c r="AD313" s="1694"/>
    </row>
    <row r="314" spans="1:30" ht="16" x14ac:dyDescent="0.75">
      <c r="A314" s="1683"/>
      <c r="B314" s="1684"/>
      <c r="C314" s="1684"/>
      <c r="D314" s="1684"/>
      <c r="E314" s="1684"/>
      <c r="F314" s="1684"/>
      <c r="G314" s="1684"/>
      <c r="H314" s="1684"/>
      <c r="I314" s="1684"/>
      <c r="J314" s="1684"/>
      <c r="K314" s="1684"/>
      <c r="L314" s="1684"/>
      <c r="M314" s="1684"/>
      <c r="N314" s="1684"/>
      <c r="O314" s="1684"/>
      <c r="P314" s="1684"/>
      <c r="Q314" s="1684"/>
      <c r="R314" s="1684"/>
      <c r="S314" s="1684"/>
      <c r="T314" s="1684"/>
      <c r="U314" s="1684"/>
      <c r="V314" s="1684"/>
      <c r="W314" s="1695"/>
      <c r="X314" s="1684"/>
      <c r="Y314" s="1685"/>
      <c r="Z314" s="1694"/>
      <c r="AC314" s="1685"/>
      <c r="AD314" s="1694"/>
    </row>
    <row r="315" spans="1:30" ht="16" x14ac:dyDescent="0.75">
      <c r="A315" s="1683"/>
      <c r="B315" s="1684"/>
      <c r="C315" s="1684"/>
      <c r="D315" s="1684"/>
      <c r="E315" s="1684"/>
      <c r="F315" s="1684"/>
      <c r="G315" s="1684"/>
      <c r="H315" s="1684"/>
      <c r="I315" s="1684"/>
      <c r="J315" s="1684"/>
      <c r="K315" s="1684"/>
      <c r="L315" s="1684"/>
      <c r="M315" s="1684"/>
      <c r="N315" s="1684"/>
      <c r="O315" s="1684"/>
      <c r="P315" s="1684"/>
      <c r="Q315" s="1684"/>
      <c r="R315" s="1684"/>
      <c r="S315" s="1684"/>
      <c r="T315" s="1684"/>
      <c r="U315" s="1684"/>
      <c r="V315" s="1684"/>
      <c r="W315" s="1695"/>
      <c r="X315" s="1684"/>
      <c r="Y315" s="1685"/>
      <c r="Z315" s="1694"/>
      <c r="AC315" s="1685"/>
      <c r="AD315" s="1694"/>
    </row>
    <row r="316" spans="1:30" ht="16" x14ac:dyDescent="0.75">
      <c r="A316" s="1683"/>
      <c r="B316" s="1684"/>
      <c r="C316" s="1684"/>
      <c r="D316" s="1684"/>
      <c r="E316" s="1684"/>
      <c r="F316" s="1684"/>
      <c r="G316" s="1684"/>
      <c r="H316" s="1684"/>
      <c r="I316" s="1684"/>
      <c r="J316" s="1684"/>
      <c r="K316" s="1684"/>
      <c r="L316" s="1684"/>
      <c r="M316" s="1684"/>
      <c r="N316" s="1684"/>
      <c r="O316" s="1691"/>
      <c r="P316" s="1691"/>
      <c r="Q316" s="1691"/>
      <c r="R316" s="1691"/>
      <c r="S316" s="1691"/>
      <c r="T316" s="1691"/>
      <c r="U316" s="1691"/>
      <c r="V316" s="1691"/>
      <c r="W316" s="1695"/>
      <c r="X316" s="1684"/>
      <c r="Y316" s="1685"/>
      <c r="Z316" s="1694"/>
      <c r="AC316" s="1685"/>
      <c r="AD316" s="1694"/>
    </row>
    <row r="317" spans="1:30" ht="16" x14ac:dyDescent="0.75">
      <c r="A317" s="1683"/>
      <c r="B317" s="1684"/>
      <c r="C317" s="1684"/>
      <c r="D317" s="1684"/>
      <c r="E317" s="1684"/>
      <c r="F317" s="1684"/>
      <c r="G317" s="1684"/>
      <c r="H317" s="1691"/>
      <c r="I317" s="1692"/>
      <c r="J317" s="1698"/>
      <c r="K317" s="1684"/>
      <c r="L317" s="1699"/>
      <c r="M317" s="1691"/>
      <c r="N317" s="1691"/>
      <c r="O317" s="1691"/>
      <c r="P317" s="1691"/>
      <c r="Q317" s="1691"/>
      <c r="R317" s="1691"/>
      <c r="S317" s="1691"/>
      <c r="T317" s="1691"/>
      <c r="U317" s="1691"/>
      <c r="V317" s="1691"/>
      <c r="W317" s="1695"/>
      <c r="X317" s="1684"/>
      <c r="Y317" s="1685"/>
      <c r="Z317" s="1685"/>
      <c r="AC317" s="1685"/>
      <c r="AD317" s="1685"/>
    </row>
    <row r="318" spans="1:30" ht="16" x14ac:dyDescent="0.75">
      <c r="A318" s="1683"/>
      <c r="B318" s="1684"/>
      <c r="C318" s="1684"/>
      <c r="D318" s="1684"/>
      <c r="E318" s="1684"/>
      <c r="F318" s="1684"/>
      <c r="G318" s="1684"/>
      <c r="H318" s="1691"/>
      <c r="I318" s="1692"/>
      <c r="J318" s="1698"/>
      <c r="K318" s="1684"/>
      <c r="L318" s="1699"/>
      <c r="M318" s="1691"/>
      <c r="N318" s="1700"/>
      <c r="O318" s="1691"/>
      <c r="P318" s="1691"/>
      <c r="Q318" s="1691"/>
      <c r="R318" s="1691"/>
      <c r="S318" s="1691"/>
      <c r="T318" s="1691"/>
      <c r="U318" s="1691"/>
      <c r="V318" s="1691"/>
      <c r="W318" s="1695"/>
      <c r="X318" s="1684"/>
      <c r="Y318" s="1685"/>
      <c r="Z318" s="1685"/>
      <c r="AC318" s="1685"/>
      <c r="AD318" s="1685"/>
    </row>
    <row r="319" spans="1:30" ht="16" x14ac:dyDescent="0.75">
      <c r="A319" s="1683"/>
      <c r="B319" s="1684"/>
      <c r="C319" s="1684"/>
      <c r="D319" s="1684"/>
      <c r="E319" s="1684"/>
      <c r="F319" s="1684"/>
      <c r="G319" s="1684"/>
      <c r="H319" s="1691"/>
      <c r="I319" s="1692"/>
      <c r="J319" s="1698"/>
      <c r="K319" s="1684"/>
      <c r="L319" s="1699"/>
      <c r="M319" s="1691"/>
      <c r="N319" s="1700"/>
      <c r="O319" s="1691"/>
      <c r="P319" s="1691"/>
      <c r="Q319" s="1691"/>
      <c r="R319" s="1691"/>
      <c r="S319" s="1691"/>
      <c r="T319" s="1691"/>
      <c r="U319" s="1691"/>
      <c r="V319" s="1691"/>
      <c r="W319" s="1695"/>
      <c r="X319" s="1684"/>
      <c r="Y319" s="1685"/>
      <c r="Z319" s="1685"/>
      <c r="AC319" s="1685"/>
      <c r="AD319" s="1685"/>
    </row>
    <row r="320" spans="1:30" ht="16" x14ac:dyDescent="0.75">
      <c r="A320" s="1683"/>
      <c r="B320" s="1684"/>
      <c r="C320" s="1684"/>
      <c r="D320" s="1684"/>
      <c r="E320" s="1684"/>
      <c r="F320" s="1684"/>
      <c r="G320" s="1684"/>
      <c r="H320" s="1691"/>
      <c r="I320" s="1692"/>
      <c r="J320" s="1698"/>
      <c r="K320" s="1684"/>
      <c r="L320" s="1699"/>
      <c r="M320" s="1691"/>
      <c r="N320" s="1691"/>
      <c r="O320" s="1691"/>
      <c r="P320" s="1691"/>
      <c r="Q320" s="1691"/>
      <c r="R320" s="1691"/>
      <c r="S320" s="1691"/>
      <c r="T320" s="1691"/>
      <c r="U320" s="1691"/>
      <c r="V320" s="1691"/>
      <c r="W320" s="1695"/>
      <c r="X320" s="1684"/>
      <c r="Y320" s="1685"/>
      <c r="Z320" s="1685"/>
      <c r="AC320" s="1685"/>
      <c r="AD320" s="1685"/>
    </row>
    <row r="321" spans="1:30" ht="16" x14ac:dyDescent="0.75">
      <c r="A321" s="1683"/>
      <c r="B321" s="1683"/>
      <c r="C321" s="1684"/>
      <c r="D321" s="1684"/>
      <c r="E321" s="1684"/>
      <c r="F321" s="1684"/>
      <c r="G321" s="1684"/>
      <c r="H321" s="1691"/>
      <c r="I321" s="1692"/>
      <c r="J321" s="1698"/>
      <c r="K321" s="1684"/>
      <c r="L321" s="1699"/>
      <c r="M321" s="1691"/>
      <c r="N321" s="1691"/>
      <c r="O321" s="1691"/>
      <c r="P321" s="1691"/>
      <c r="Q321" s="1691"/>
      <c r="R321" s="1691"/>
      <c r="S321" s="1691"/>
      <c r="T321" s="1691"/>
      <c r="U321" s="1691"/>
      <c r="V321" s="1691"/>
      <c r="W321" s="1695"/>
      <c r="X321" s="1684"/>
      <c r="Y321" s="1685"/>
      <c r="Z321" s="1685"/>
      <c r="AC321" s="1685"/>
      <c r="AD321" s="1685"/>
    </row>
    <row r="322" spans="1:30" ht="30" customHeight="1" x14ac:dyDescent="0.75">
      <c r="A322" s="1683"/>
      <c r="B322" s="1701"/>
      <c r="C322" s="1684"/>
      <c r="D322" s="1684"/>
      <c r="E322" s="1684"/>
      <c r="F322" s="1684"/>
      <c r="G322" s="1684"/>
      <c r="H322" s="1691"/>
      <c r="I322" s="1692"/>
      <c r="J322" s="1698"/>
      <c r="K322" s="1684"/>
      <c r="L322" s="1699"/>
      <c r="M322" s="1691"/>
      <c r="N322" s="1691"/>
      <c r="O322" s="1691"/>
      <c r="P322" s="1691"/>
      <c r="Q322" s="1691"/>
      <c r="R322" s="1691"/>
      <c r="S322" s="1691"/>
      <c r="T322" s="1691"/>
      <c r="U322" s="1691"/>
      <c r="V322" s="1691"/>
      <c r="W322" s="1695"/>
      <c r="X322" s="1684"/>
      <c r="Y322" s="1685"/>
      <c r="Z322" s="1685"/>
      <c r="AC322" s="1685"/>
      <c r="AD322" s="1685"/>
    </row>
    <row r="323" spans="1:30" ht="16" x14ac:dyDescent="0.75">
      <c r="A323" s="1683"/>
      <c r="B323" s="1701"/>
      <c r="C323" s="1684"/>
      <c r="D323" s="1684"/>
      <c r="E323" s="1684"/>
      <c r="F323" s="1684"/>
      <c r="G323" s="1684"/>
      <c r="H323" s="1691"/>
      <c r="I323" s="1692"/>
      <c r="J323" s="1698"/>
      <c r="K323" s="1684"/>
      <c r="L323" s="1699"/>
      <c r="M323" s="1691"/>
      <c r="N323" s="1691"/>
      <c r="O323" s="1691"/>
      <c r="P323" s="1691"/>
      <c r="Q323" s="1691"/>
      <c r="R323" s="1691"/>
      <c r="S323" s="1691"/>
      <c r="T323" s="1691"/>
      <c r="U323" s="1691"/>
      <c r="V323" s="1691"/>
      <c r="W323" s="1695"/>
      <c r="X323" s="1684"/>
      <c r="Y323" s="1685"/>
      <c r="Z323" s="1685"/>
      <c r="AC323" s="1685"/>
      <c r="AD323" s="1685"/>
    </row>
    <row r="324" spans="1:30" ht="16" x14ac:dyDescent="0.75">
      <c r="A324" s="1683"/>
      <c r="B324" s="1701"/>
      <c r="C324" s="1684"/>
      <c r="D324" s="1684"/>
      <c r="E324" s="1684"/>
      <c r="F324" s="1684"/>
      <c r="G324" s="1684"/>
      <c r="H324" s="1691"/>
      <c r="I324" s="1692"/>
      <c r="J324" s="1698"/>
      <c r="K324" s="1684"/>
      <c r="L324" s="1699"/>
      <c r="M324" s="1691"/>
      <c r="N324" s="1691"/>
      <c r="O324" s="1691"/>
      <c r="P324" s="1691"/>
      <c r="Q324" s="1691"/>
      <c r="R324" s="1691"/>
      <c r="S324" s="1691"/>
      <c r="T324" s="1691"/>
      <c r="U324" s="1691"/>
      <c r="V324" s="1691"/>
      <c r="W324" s="1695"/>
      <c r="X324" s="1684"/>
      <c r="Y324" s="1685"/>
      <c r="Z324" s="1685"/>
      <c r="AC324" s="1685"/>
      <c r="AD324" s="1685"/>
    </row>
    <row r="325" spans="1:30" ht="16" x14ac:dyDescent="0.75">
      <c r="A325" s="1683"/>
      <c r="B325" s="1701"/>
      <c r="C325" s="1684"/>
      <c r="D325" s="1684"/>
      <c r="E325" s="1684"/>
      <c r="F325" s="1684"/>
      <c r="G325" s="1684"/>
      <c r="H325" s="1691"/>
      <c r="I325" s="1692"/>
      <c r="J325" s="1698"/>
      <c r="K325" s="1684"/>
      <c r="L325" s="1699"/>
      <c r="M325" s="1691"/>
      <c r="N325" s="1691"/>
      <c r="O325" s="1691"/>
      <c r="P325" s="1691"/>
      <c r="Q325" s="1691"/>
      <c r="R325" s="1691"/>
      <c r="S325" s="1691"/>
      <c r="T325" s="1691"/>
      <c r="U325" s="1691"/>
      <c r="V325" s="1691"/>
      <c r="W325" s="1695"/>
      <c r="X325" s="1684"/>
      <c r="Y325" s="1685"/>
      <c r="Z325" s="1685"/>
      <c r="AC325" s="1685"/>
      <c r="AD325" s="1685"/>
    </row>
    <row r="326" spans="1:30" ht="16" x14ac:dyDescent="0.75">
      <c r="A326" s="1683"/>
      <c r="B326" s="1701"/>
      <c r="C326" s="1684"/>
      <c r="D326" s="1684"/>
      <c r="E326" s="1684"/>
      <c r="F326" s="1684"/>
      <c r="G326" s="1684"/>
      <c r="H326" s="1691"/>
      <c r="I326" s="1692"/>
      <c r="J326" s="1698"/>
      <c r="K326" s="1684"/>
      <c r="L326" s="1699"/>
      <c r="M326" s="1691"/>
      <c r="N326" s="1691"/>
      <c r="O326" s="1691"/>
      <c r="P326" s="1691"/>
      <c r="Q326" s="1691"/>
      <c r="R326" s="1691"/>
      <c r="S326" s="1691"/>
      <c r="T326" s="1691"/>
      <c r="U326" s="1691"/>
      <c r="V326" s="1691"/>
      <c r="W326" s="1695"/>
      <c r="X326" s="1684"/>
      <c r="Y326" s="1685"/>
      <c r="Z326" s="1685"/>
      <c r="AC326" s="1685"/>
      <c r="AD326" s="1685"/>
    </row>
    <row r="327" spans="1:30" ht="16" x14ac:dyDescent="0.75">
      <c r="A327" s="1683"/>
      <c r="B327" s="1684"/>
      <c r="C327" s="1684"/>
      <c r="D327" s="1684"/>
      <c r="E327" s="1684"/>
      <c r="F327" s="1684"/>
      <c r="G327" s="1684"/>
      <c r="H327" s="1691"/>
      <c r="I327" s="1692"/>
      <c r="J327" s="1698"/>
      <c r="K327" s="1684"/>
      <c r="L327" s="1699"/>
      <c r="M327" s="1691"/>
      <c r="N327" s="1691"/>
      <c r="O327" s="1691"/>
      <c r="P327" s="1691"/>
      <c r="Q327" s="1691"/>
      <c r="R327" s="1691"/>
      <c r="S327" s="1691"/>
      <c r="T327" s="1691"/>
      <c r="U327" s="1691"/>
      <c r="V327" s="1691"/>
      <c r="W327" s="1695"/>
      <c r="X327" s="1684"/>
      <c r="Y327" s="1685"/>
      <c r="Z327" s="1694"/>
      <c r="AC327" s="1685"/>
      <c r="AD327" s="1694"/>
    </row>
    <row r="328" spans="1:30" ht="16" x14ac:dyDescent="0.75">
      <c r="A328" s="1683"/>
      <c r="B328" s="1684"/>
      <c r="C328" s="1684"/>
      <c r="D328" s="1684"/>
      <c r="E328" s="1684"/>
      <c r="F328" s="1684"/>
      <c r="G328" s="1684"/>
      <c r="H328" s="1691"/>
      <c r="I328" s="1692"/>
      <c r="J328" s="1698"/>
      <c r="K328" s="1684"/>
      <c r="L328" s="1699"/>
      <c r="M328" s="1691"/>
      <c r="N328" s="1700"/>
      <c r="O328" s="1691"/>
      <c r="P328" s="1691"/>
      <c r="Q328" s="1691"/>
      <c r="R328" s="1691"/>
      <c r="S328" s="1691"/>
      <c r="T328" s="1691"/>
      <c r="U328" s="1691"/>
      <c r="V328" s="1691"/>
      <c r="W328" s="1695"/>
      <c r="X328" s="1684"/>
      <c r="Y328" s="1685"/>
      <c r="Z328" s="1694"/>
      <c r="AC328" s="1685"/>
      <c r="AD328" s="1694"/>
    </row>
    <row r="329" spans="1:30" ht="16" x14ac:dyDescent="0.75">
      <c r="A329" s="1683"/>
      <c r="B329" s="1684"/>
      <c r="C329" s="1684"/>
      <c r="D329" s="1684"/>
      <c r="E329" s="1684"/>
      <c r="F329" s="1684"/>
      <c r="G329" s="1684"/>
      <c r="H329" s="1691"/>
      <c r="I329" s="1692"/>
      <c r="J329" s="1698"/>
      <c r="K329" s="1684"/>
      <c r="L329" s="1699"/>
      <c r="M329" s="1691"/>
      <c r="N329" s="1700"/>
      <c r="O329" s="1691"/>
      <c r="P329" s="1691"/>
      <c r="Q329" s="1691"/>
      <c r="R329" s="1691"/>
      <c r="S329" s="1691"/>
      <c r="T329" s="1691"/>
      <c r="U329" s="1691"/>
      <c r="V329" s="1691"/>
      <c r="W329" s="1695"/>
      <c r="X329" s="1684"/>
      <c r="Y329" s="1685"/>
      <c r="Z329" s="1694"/>
      <c r="AC329" s="1685"/>
      <c r="AD329" s="1694"/>
    </row>
    <row r="330" spans="1:30" ht="16" x14ac:dyDescent="0.75">
      <c r="A330" s="1683"/>
      <c r="B330" s="1684"/>
      <c r="C330" s="1684"/>
      <c r="D330" s="1684"/>
      <c r="E330" s="1684"/>
      <c r="F330" s="1684"/>
      <c r="G330" s="1684"/>
      <c r="H330" s="1691"/>
      <c r="I330" s="1692"/>
      <c r="J330" s="1698"/>
      <c r="K330" s="1684"/>
      <c r="L330" s="1699"/>
      <c r="M330" s="1691"/>
      <c r="N330" s="1691"/>
      <c r="O330" s="1691"/>
      <c r="P330" s="1691"/>
      <c r="Q330" s="1691"/>
      <c r="R330" s="1691"/>
      <c r="S330" s="1691"/>
      <c r="T330" s="1691"/>
      <c r="U330" s="1691"/>
      <c r="V330" s="1691"/>
      <c r="W330" s="1695"/>
      <c r="X330" s="1684"/>
      <c r="Y330" s="1685"/>
      <c r="Z330" s="1694"/>
      <c r="AC330" s="1685"/>
      <c r="AD330" s="1694"/>
    </row>
    <row r="331" spans="1:30" ht="16" x14ac:dyDescent="0.75">
      <c r="A331" s="1683"/>
      <c r="B331" s="1684"/>
      <c r="C331" s="1684"/>
      <c r="D331" s="1684"/>
      <c r="E331" s="1684"/>
      <c r="F331" s="1684"/>
      <c r="G331" s="1684"/>
      <c r="H331" s="1684"/>
      <c r="I331" s="1684"/>
      <c r="J331" s="1684"/>
      <c r="K331" s="1684"/>
      <c r="L331" s="1684"/>
      <c r="M331" s="1684"/>
      <c r="N331" s="1684"/>
      <c r="O331" s="1684"/>
      <c r="P331" s="1684"/>
      <c r="Q331" s="1684"/>
      <c r="R331" s="1684"/>
      <c r="S331" s="1684"/>
      <c r="T331" s="1684"/>
      <c r="U331" s="1684"/>
      <c r="V331" s="1684"/>
      <c r="W331" s="1695"/>
      <c r="X331" s="1684"/>
      <c r="Y331" s="1685"/>
      <c r="Z331" s="1694"/>
      <c r="AC331" s="1685"/>
      <c r="AD331" s="1694"/>
    </row>
    <row r="332" spans="1:30" ht="16" x14ac:dyDescent="0.75">
      <c r="A332" s="1683"/>
      <c r="B332" s="1684"/>
      <c r="C332" s="1684"/>
      <c r="D332" s="1684"/>
      <c r="E332" s="1684"/>
      <c r="F332" s="1684"/>
      <c r="G332" s="1684"/>
      <c r="H332" s="1691"/>
      <c r="I332" s="1692"/>
      <c r="J332" s="1698"/>
      <c r="K332" s="1684"/>
      <c r="L332" s="1691"/>
      <c r="M332" s="1691"/>
      <c r="N332" s="1691"/>
      <c r="O332" s="1684"/>
      <c r="P332" s="1684"/>
      <c r="Q332" s="1684"/>
      <c r="R332" s="1684"/>
      <c r="S332" s="1684"/>
      <c r="T332" s="1684"/>
      <c r="U332" s="1684"/>
      <c r="V332" s="1684"/>
      <c r="W332" s="1695"/>
      <c r="X332" s="1684"/>
      <c r="Y332" s="1685"/>
      <c r="Z332" s="1694"/>
      <c r="AC332" s="1685"/>
      <c r="AD332" s="1694"/>
    </row>
    <row r="333" spans="1:30" ht="16" x14ac:dyDescent="0.75">
      <c r="A333" s="1683"/>
      <c r="B333" s="1684"/>
      <c r="C333" s="1684"/>
      <c r="D333" s="1684"/>
      <c r="E333" s="1684"/>
      <c r="F333" s="1684"/>
      <c r="G333" s="1684"/>
      <c r="H333" s="1691"/>
      <c r="I333" s="1692"/>
      <c r="J333" s="1698"/>
      <c r="K333" s="1684"/>
      <c r="L333" s="1691"/>
      <c r="M333" s="1691"/>
      <c r="N333" s="1691"/>
      <c r="O333" s="1684"/>
      <c r="P333" s="1684"/>
      <c r="Q333" s="1684"/>
      <c r="R333" s="1684"/>
      <c r="S333" s="1684"/>
      <c r="T333" s="1684"/>
      <c r="U333" s="1684"/>
      <c r="V333" s="1684"/>
      <c r="W333" s="1695"/>
      <c r="X333" s="1684"/>
      <c r="Y333" s="1685"/>
      <c r="Z333" s="1694"/>
      <c r="AC333" s="1685"/>
      <c r="AD333" s="1694"/>
    </row>
    <row r="334" spans="1:30" ht="16" x14ac:dyDescent="0.75">
      <c r="A334" s="1683"/>
      <c r="B334" s="1684"/>
      <c r="C334" s="1684"/>
      <c r="D334" s="1684"/>
      <c r="E334" s="1684"/>
      <c r="F334" s="1684"/>
      <c r="G334" s="1684"/>
      <c r="H334" s="1691"/>
      <c r="I334" s="1692"/>
      <c r="J334" s="1698"/>
      <c r="K334" s="1684"/>
      <c r="L334" s="1691"/>
      <c r="M334" s="1691"/>
      <c r="N334" s="1691"/>
      <c r="O334" s="1684"/>
      <c r="P334" s="1684"/>
      <c r="Q334" s="1684"/>
      <c r="R334" s="1684"/>
      <c r="S334" s="1684"/>
      <c r="T334" s="1684"/>
      <c r="U334" s="1684"/>
      <c r="V334" s="1684"/>
      <c r="W334" s="1695"/>
      <c r="X334" s="1684"/>
      <c r="Y334" s="1685"/>
      <c r="Z334" s="1694"/>
      <c r="AC334" s="1685"/>
      <c r="AD334" s="1694"/>
    </row>
    <row r="335" spans="1:30" ht="16" x14ac:dyDescent="0.75">
      <c r="A335" s="1683"/>
      <c r="B335" s="1684"/>
      <c r="C335" s="1684"/>
      <c r="D335" s="1684"/>
      <c r="E335" s="1684"/>
      <c r="F335" s="1684"/>
      <c r="G335" s="1684"/>
      <c r="H335" s="1691"/>
      <c r="I335" s="1692"/>
      <c r="J335" s="1698"/>
      <c r="K335" s="1684"/>
      <c r="L335" s="1691"/>
      <c r="M335" s="1691"/>
      <c r="N335" s="1691"/>
      <c r="O335" s="1684"/>
      <c r="P335" s="1684"/>
      <c r="Q335" s="1684"/>
      <c r="R335" s="1684"/>
      <c r="S335" s="1684"/>
      <c r="T335" s="1684"/>
      <c r="U335" s="1684"/>
      <c r="V335" s="1684"/>
      <c r="W335" s="1695"/>
      <c r="X335" s="1684"/>
      <c r="Y335" s="1685"/>
      <c r="Z335" s="1694"/>
      <c r="AC335" s="1685"/>
      <c r="AD335" s="1694"/>
    </row>
    <row r="336" spans="1:30" ht="16" x14ac:dyDescent="0.75">
      <c r="A336" s="1683"/>
      <c r="B336" s="1684"/>
      <c r="C336" s="1684"/>
      <c r="D336" s="1684"/>
      <c r="E336" s="1684"/>
      <c r="F336" s="1684"/>
      <c r="G336" s="1684"/>
      <c r="H336" s="1691"/>
      <c r="I336" s="1692"/>
      <c r="J336" s="1698"/>
      <c r="K336" s="1684"/>
      <c r="L336" s="1691"/>
      <c r="M336" s="1691"/>
      <c r="N336" s="1691"/>
      <c r="O336" s="1684"/>
      <c r="P336" s="1684"/>
      <c r="Q336" s="1684"/>
      <c r="R336" s="1684"/>
      <c r="S336" s="1684"/>
      <c r="T336" s="1684"/>
      <c r="U336" s="1684"/>
      <c r="V336" s="1684"/>
      <c r="W336" s="1695"/>
      <c r="X336" s="1684"/>
      <c r="Y336" s="1685"/>
      <c r="Z336" s="1694"/>
      <c r="AC336" s="1685"/>
      <c r="AD336" s="1694"/>
    </row>
    <row r="337" spans="1:30" ht="16" x14ac:dyDescent="0.75">
      <c r="A337" s="1683"/>
      <c r="B337" s="1684"/>
      <c r="C337" s="1684"/>
      <c r="D337" s="1684"/>
      <c r="E337" s="1684"/>
      <c r="F337" s="1684"/>
      <c r="G337" s="1684"/>
      <c r="H337" s="1691"/>
      <c r="I337" s="1692"/>
      <c r="J337" s="1698"/>
      <c r="K337" s="1684"/>
      <c r="L337" s="1691"/>
      <c r="M337" s="1691"/>
      <c r="N337" s="1691"/>
      <c r="O337" s="1684"/>
      <c r="P337" s="1684"/>
      <c r="Q337" s="1684"/>
      <c r="R337" s="1684"/>
      <c r="S337" s="1684"/>
      <c r="T337" s="1684"/>
      <c r="U337" s="1684"/>
      <c r="V337" s="1684"/>
      <c r="W337" s="1695"/>
      <c r="X337" s="1684"/>
      <c r="Y337" s="1685"/>
      <c r="Z337" s="1694"/>
      <c r="AC337" s="1685"/>
      <c r="AD337" s="1694"/>
    </row>
    <row r="338" spans="1:30" ht="16" x14ac:dyDescent="0.75">
      <c r="A338" s="1683"/>
      <c r="B338" s="1684"/>
      <c r="C338" s="1684"/>
      <c r="D338" s="1684"/>
      <c r="E338" s="1684"/>
      <c r="F338" s="1684"/>
      <c r="G338" s="1684"/>
      <c r="H338" s="1691"/>
      <c r="I338" s="1692"/>
      <c r="J338" s="1698"/>
      <c r="K338" s="1684"/>
      <c r="L338" s="1691"/>
      <c r="M338" s="1691"/>
      <c r="N338" s="1691"/>
      <c r="O338" s="1684"/>
      <c r="P338" s="1684"/>
      <c r="Q338" s="1684"/>
      <c r="R338" s="1684"/>
      <c r="S338" s="1684"/>
      <c r="T338" s="1684"/>
      <c r="U338" s="1684"/>
      <c r="V338" s="1684"/>
      <c r="W338" s="1695"/>
      <c r="X338" s="1684"/>
      <c r="Y338" s="1685"/>
      <c r="Z338" s="1694"/>
      <c r="AC338" s="1685"/>
      <c r="AD338" s="1694"/>
    </row>
    <row r="339" spans="1:30" ht="16" x14ac:dyDescent="0.75">
      <c r="A339" s="1683"/>
      <c r="B339" s="1684"/>
      <c r="C339" s="1684"/>
      <c r="D339" s="1684"/>
      <c r="E339" s="1684"/>
      <c r="F339" s="1684"/>
      <c r="G339" s="1684"/>
      <c r="H339" s="1691"/>
      <c r="I339" s="1692"/>
      <c r="J339" s="1698"/>
      <c r="K339" s="1684"/>
      <c r="L339" s="1691"/>
      <c r="M339" s="1691"/>
      <c r="N339" s="1691"/>
      <c r="O339" s="1684"/>
      <c r="P339" s="1684"/>
      <c r="Q339" s="1684"/>
      <c r="R339" s="1684"/>
      <c r="S339" s="1684"/>
      <c r="T339" s="1684"/>
      <c r="U339" s="1684"/>
      <c r="V339" s="1684"/>
      <c r="W339" s="1695"/>
      <c r="X339" s="1684"/>
      <c r="Y339" s="1685"/>
      <c r="Z339" s="1694"/>
      <c r="AC339" s="1685"/>
      <c r="AD339" s="1694"/>
    </row>
    <row r="340" spans="1:30" ht="16" x14ac:dyDescent="0.75">
      <c r="A340" s="1683"/>
      <c r="B340" s="1684"/>
      <c r="C340" s="1684"/>
      <c r="D340" s="1684"/>
      <c r="E340" s="1684"/>
      <c r="F340" s="1684"/>
      <c r="G340" s="1684"/>
      <c r="H340" s="1684"/>
      <c r="I340" s="1684"/>
      <c r="J340" s="1684"/>
      <c r="K340" s="1684"/>
      <c r="L340" s="1684"/>
      <c r="M340" s="1684"/>
      <c r="N340" s="1684"/>
      <c r="O340" s="1691"/>
      <c r="P340" s="1691"/>
      <c r="Q340" s="1691"/>
      <c r="R340" s="1691"/>
      <c r="S340" s="1691"/>
      <c r="T340" s="1691"/>
      <c r="U340" s="1691"/>
      <c r="V340" s="1691"/>
      <c r="W340" s="1695"/>
      <c r="X340" s="1684"/>
      <c r="Y340" s="1685"/>
      <c r="Z340" s="1694"/>
      <c r="AC340" s="1685"/>
      <c r="AD340" s="1694"/>
    </row>
    <row r="341" spans="1:30" ht="16" x14ac:dyDescent="0.75">
      <c r="A341" s="1683"/>
      <c r="B341" s="1684"/>
      <c r="C341" s="1684"/>
      <c r="D341" s="1684"/>
      <c r="E341" s="1684"/>
      <c r="F341" s="1684"/>
      <c r="G341" s="1684"/>
      <c r="H341" s="1684"/>
      <c r="I341" s="1684"/>
      <c r="J341" s="1684"/>
      <c r="K341" s="1684"/>
      <c r="L341" s="1684"/>
      <c r="M341" s="1684"/>
      <c r="N341" s="1684"/>
      <c r="O341" s="1684"/>
      <c r="P341" s="1684"/>
      <c r="Q341" s="1684"/>
      <c r="R341" s="1684"/>
      <c r="S341" s="1684"/>
      <c r="T341" s="1684"/>
      <c r="U341" s="1684"/>
      <c r="V341" s="1684"/>
      <c r="W341" s="1695"/>
      <c r="X341" s="1684"/>
      <c r="Y341" s="1685"/>
      <c r="Z341" s="1694"/>
      <c r="AC341" s="1685"/>
      <c r="AD341" s="1694"/>
    </row>
    <row r="342" spans="1:30" ht="16" x14ac:dyDescent="0.75">
      <c r="A342" s="1683"/>
      <c r="B342" s="1684"/>
      <c r="C342" s="1684"/>
      <c r="D342" s="1684"/>
      <c r="E342" s="1684"/>
      <c r="F342" s="1684"/>
      <c r="G342" s="1684"/>
      <c r="H342" s="1691"/>
      <c r="I342" s="1692"/>
      <c r="J342" s="1698"/>
      <c r="K342" s="1684"/>
      <c r="L342" s="1691"/>
      <c r="M342" s="1691"/>
      <c r="N342" s="1691"/>
      <c r="O342" s="1684"/>
      <c r="P342" s="1684"/>
      <c r="Q342" s="1684"/>
      <c r="R342" s="1684"/>
      <c r="S342" s="1684"/>
      <c r="T342" s="1684"/>
      <c r="U342" s="1684"/>
      <c r="V342" s="1684"/>
      <c r="W342" s="1695"/>
      <c r="X342" s="1684"/>
      <c r="Y342" s="1685"/>
      <c r="Z342" s="1694"/>
      <c r="AC342" s="1685"/>
      <c r="AD342" s="1694"/>
    </row>
    <row r="343" spans="1:30" ht="16" x14ac:dyDescent="0.75">
      <c r="A343" s="1683"/>
      <c r="B343" s="1684"/>
      <c r="C343" s="1684"/>
      <c r="D343" s="1684"/>
      <c r="E343" s="1684"/>
      <c r="F343" s="1684"/>
      <c r="G343" s="1684"/>
      <c r="H343" s="1691"/>
      <c r="I343" s="1692"/>
      <c r="J343" s="1698"/>
      <c r="K343" s="1684"/>
      <c r="L343" s="1691"/>
      <c r="M343" s="1691"/>
      <c r="N343" s="1691"/>
      <c r="O343" s="1684"/>
      <c r="P343" s="1684"/>
      <c r="Q343" s="1684"/>
      <c r="R343" s="1684"/>
      <c r="S343" s="1684"/>
      <c r="T343" s="1684"/>
      <c r="U343" s="1684"/>
      <c r="V343" s="1684"/>
      <c r="W343" s="1695"/>
      <c r="X343" s="1684"/>
      <c r="Y343" s="1685"/>
      <c r="Z343" s="1694"/>
      <c r="AC343" s="1685"/>
      <c r="AD343" s="1694"/>
    </row>
    <row r="344" spans="1:30" ht="16" x14ac:dyDescent="0.75">
      <c r="A344" s="1683"/>
      <c r="B344" s="1684"/>
      <c r="C344" s="1684"/>
      <c r="D344" s="1684"/>
      <c r="E344" s="1684"/>
      <c r="F344" s="1684"/>
      <c r="G344" s="1684"/>
      <c r="H344" s="1691"/>
      <c r="I344" s="1692"/>
      <c r="J344" s="1698"/>
      <c r="K344" s="1684"/>
      <c r="L344" s="1691"/>
      <c r="M344" s="1691"/>
      <c r="N344" s="1691"/>
      <c r="O344" s="1684"/>
      <c r="P344" s="1684"/>
      <c r="Q344" s="1684"/>
      <c r="R344" s="1684"/>
      <c r="S344" s="1684"/>
      <c r="T344" s="1684"/>
      <c r="U344" s="1684"/>
      <c r="V344" s="1684"/>
      <c r="W344" s="1695"/>
      <c r="X344" s="1684"/>
      <c r="Y344" s="1685"/>
      <c r="Z344" s="1694"/>
      <c r="AC344" s="1685"/>
      <c r="AD344" s="1694"/>
    </row>
    <row r="345" spans="1:30" ht="16" x14ac:dyDescent="0.75">
      <c r="A345" s="1683"/>
      <c r="B345" s="1684"/>
      <c r="C345" s="1684"/>
      <c r="D345" s="1684"/>
      <c r="E345" s="1684"/>
      <c r="F345" s="1684"/>
      <c r="G345" s="1684"/>
      <c r="H345" s="1691"/>
      <c r="I345" s="1692"/>
      <c r="J345" s="1698"/>
      <c r="K345" s="1684"/>
      <c r="L345" s="1691"/>
      <c r="M345" s="1691"/>
      <c r="N345" s="1691"/>
      <c r="O345" s="1684"/>
      <c r="P345" s="1684"/>
      <c r="Q345" s="1684"/>
      <c r="R345" s="1684"/>
      <c r="S345" s="1684"/>
      <c r="T345" s="1684"/>
      <c r="U345" s="1684"/>
      <c r="V345" s="1684"/>
      <c r="W345" s="1695"/>
      <c r="X345" s="1684"/>
      <c r="Y345" s="1685"/>
      <c r="Z345" s="1694"/>
      <c r="AC345" s="1685"/>
      <c r="AD345" s="1694"/>
    </row>
    <row r="346" spans="1:30" ht="16" x14ac:dyDescent="0.75">
      <c r="A346" s="1683"/>
      <c r="B346" s="1684"/>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95"/>
      <c r="X346" s="1684"/>
      <c r="Y346" s="1685"/>
      <c r="Z346" s="1694"/>
      <c r="AC346" s="1685"/>
      <c r="AD346" s="1694"/>
    </row>
    <row r="347" spans="1:30" ht="16" x14ac:dyDescent="0.75">
      <c r="A347" s="1683"/>
      <c r="B347" s="1684"/>
      <c r="C347" s="1684"/>
      <c r="D347" s="1684"/>
      <c r="E347" s="1684"/>
      <c r="F347" s="1684"/>
      <c r="G347" s="1684"/>
      <c r="H347" s="1684"/>
      <c r="I347" s="1684"/>
      <c r="J347" s="1684"/>
      <c r="K347" s="1684"/>
      <c r="L347" s="1684"/>
      <c r="M347" s="1684"/>
      <c r="N347" s="1684"/>
      <c r="O347" s="1684"/>
      <c r="P347" s="1684"/>
      <c r="Q347" s="1684"/>
      <c r="R347" s="1684"/>
      <c r="S347" s="1684"/>
      <c r="T347" s="1684"/>
      <c r="U347" s="1684"/>
      <c r="V347" s="1684"/>
      <c r="W347" s="1695"/>
      <c r="X347" s="1684"/>
      <c r="Y347" s="1685"/>
      <c r="Z347" s="1694"/>
      <c r="AC347" s="1685"/>
      <c r="AD347" s="1694"/>
    </row>
    <row r="348" spans="1:30" ht="16" x14ac:dyDescent="0.75">
      <c r="A348" s="1683"/>
      <c r="B348" s="1684"/>
      <c r="C348" s="1684"/>
      <c r="D348" s="1684"/>
      <c r="E348" s="1684"/>
      <c r="F348" s="1684"/>
      <c r="G348" s="1684"/>
      <c r="H348" s="1684"/>
      <c r="I348" s="1684"/>
      <c r="J348" s="1684"/>
      <c r="K348" s="1684"/>
      <c r="L348" s="1684"/>
      <c r="M348" s="1684"/>
      <c r="N348" s="1684"/>
      <c r="O348" s="1684"/>
      <c r="P348" s="1684"/>
      <c r="Q348" s="1684"/>
      <c r="R348" s="1684"/>
      <c r="S348" s="1684"/>
      <c r="T348" s="1684"/>
      <c r="U348" s="1684"/>
      <c r="V348" s="1684"/>
      <c r="W348" s="1695"/>
      <c r="X348" s="1684"/>
      <c r="Y348" s="1685"/>
      <c r="Z348" s="1694"/>
      <c r="AC348" s="1685"/>
      <c r="AD348" s="1694"/>
    </row>
    <row r="349" spans="1:30" ht="16" x14ac:dyDescent="0.75">
      <c r="A349" s="1683"/>
      <c r="B349" s="1684"/>
      <c r="C349" s="1684"/>
      <c r="D349" s="1684"/>
      <c r="E349" s="1684"/>
      <c r="F349" s="1684"/>
      <c r="G349" s="1684"/>
      <c r="H349" s="1691"/>
      <c r="I349" s="1692"/>
      <c r="J349" s="1698"/>
      <c r="K349" s="1684"/>
      <c r="L349" s="1699"/>
      <c r="M349" s="1691"/>
      <c r="N349" s="1691"/>
      <c r="O349" s="1691"/>
      <c r="P349" s="1691"/>
      <c r="Q349" s="1691"/>
      <c r="R349" s="1691"/>
      <c r="S349" s="1691"/>
      <c r="T349" s="1691"/>
      <c r="U349" s="1691"/>
      <c r="V349" s="1691"/>
      <c r="W349" s="1695"/>
      <c r="X349" s="1684"/>
      <c r="Y349" s="1685"/>
      <c r="Z349" s="1694"/>
      <c r="AC349" s="1685"/>
      <c r="AD349" s="1694"/>
    </row>
    <row r="350" spans="1:30" ht="16" x14ac:dyDescent="0.75">
      <c r="A350" s="1683"/>
      <c r="B350" s="1684"/>
      <c r="C350" s="1684"/>
      <c r="D350" s="1684"/>
      <c r="E350" s="1684"/>
      <c r="F350" s="1684"/>
      <c r="G350" s="1684"/>
      <c r="H350" s="1691"/>
      <c r="I350" s="1692"/>
      <c r="J350" s="1698"/>
      <c r="K350" s="1684"/>
      <c r="L350" s="1699"/>
      <c r="M350" s="1691"/>
      <c r="N350" s="1691"/>
      <c r="O350" s="1691"/>
      <c r="P350" s="1691"/>
      <c r="Q350" s="1691"/>
      <c r="R350" s="1691"/>
      <c r="S350" s="1691"/>
      <c r="T350" s="1691"/>
      <c r="U350" s="1691"/>
      <c r="V350" s="1691"/>
      <c r="W350" s="1695"/>
      <c r="X350" s="1684"/>
      <c r="Y350" s="1685"/>
      <c r="Z350" s="1694"/>
      <c r="AC350" s="1685"/>
      <c r="AD350" s="1694"/>
    </row>
    <row r="351" spans="1:30" ht="16" x14ac:dyDescent="0.75">
      <c r="A351" s="1683"/>
      <c r="B351" s="1684"/>
      <c r="C351" s="1684"/>
      <c r="D351" s="1684"/>
      <c r="E351" s="1684"/>
      <c r="F351" s="1684"/>
      <c r="G351" s="1684"/>
      <c r="H351" s="1691"/>
      <c r="I351" s="1692"/>
      <c r="J351" s="1698"/>
      <c r="K351" s="1684"/>
      <c r="L351" s="1699"/>
      <c r="M351" s="1691"/>
      <c r="N351" s="1700"/>
      <c r="O351" s="1691"/>
      <c r="P351" s="1691"/>
      <c r="Q351" s="1691"/>
      <c r="R351" s="1691"/>
      <c r="S351" s="1691"/>
      <c r="T351" s="1691"/>
      <c r="U351" s="1691"/>
      <c r="V351" s="1691"/>
      <c r="W351" s="1695"/>
      <c r="X351" s="1684"/>
      <c r="Y351" s="1685"/>
      <c r="Z351" s="1694"/>
      <c r="AC351" s="1685"/>
      <c r="AD351" s="1694"/>
    </row>
    <row r="352" spans="1:30" ht="16" x14ac:dyDescent="0.75">
      <c r="A352" s="1683"/>
      <c r="B352" s="1684"/>
      <c r="C352" s="1684"/>
      <c r="D352" s="1684"/>
      <c r="E352" s="1684"/>
      <c r="F352" s="1684"/>
      <c r="G352" s="1684"/>
      <c r="H352" s="1691"/>
      <c r="I352" s="1692"/>
      <c r="J352" s="1698"/>
      <c r="K352" s="1684"/>
      <c r="L352" s="1699"/>
      <c r="M352" s="1691"/>
      <c r="N352" s="1700"/>
      <c r="O352" s="1691"/>
      <c r="P352" s="1691"/>
      <c r="Q352" s="1691"/>
      <c r="R352" s="1691"/>
      <c r="S352" s="1691"/>
      <c r="T352" s="1691"/>
      <c r="U352" s="1691"/>
      <c r="V352" s="1691"/>
      <c r="W352" s="1695"/>
      <c r="X352" s="1684"/>
      <c r="Y352" s="1685"/>
      <c r="Z352" s="1694"/>
      <c r="AC352" s="1685"/>
      <c r="AD352" s="1694"/>
    </row>
    <row r="353" spans="1:30" ht="16" x14ac:dyDescent="0.75">
      <c r="A353" s="1683"/>
      <c r="B353" s="1684"/>
      <c r="C353" s="1684"/>
      <c r="D353" s="1684"/>
      <c r="E353" s="1684"/>
      <c r="F353" s="1684"/>
      <c r="G353" s="1684"/>
      <c r="H353" s="1691"/>
      <c r="I353" s="1692"/>
      <c r="J353" s="1698"/>
      <c r="K353" s="1684"/>
      <c r="L353" s="1699"/>
      <c r="M353" s="1691"/>
      <c r="N353" s="1700"/>
      <c r="O353" s="1691"/>
      <c r="P353" s="1691"/>
      <c r="Q353" s="1691"/>
      <c r="R353" s="1691"/>
      <c r="S353" s="1691"/>
      <c r="T353" s="1691"/>
      <c r="U353" s="1691"/>
      <c r="V353" s="1691"/>
      <c r="W353" s="1695"/>
      <c r="X353" s="1684"/>
      <c r="Y353" s="1685"/>
      <c r="Z353" s="1694"/>
      <c r="AC353" s="1685"/>
      <c r="AD353" s="1694"/>
    </row>
    <row r="354" spans="1:30" ht="16" x14ac:dyDescent="0.75">
      <c r="A354" s="1683"/>
      <c r="B354" s="1684"/>
      <c r="C354" s="1684"/>
      <c r="D354" s="1684"/>
      <c r="E354" s="1684"/>
      <c r="F354" s="1684"/>
      <c r="G354" s="1684"/>
      <c r="H354" s="1691"/>
      <c r="I354" s="1692"/>
      <c r="J354" s="1698"/>
      <c r="K354" s="1684"/>
      <c r="L354" s="1699"/>
      <c r="M354" s="1691"/>
      <c r="N354" s="1700"/>
      <c r="O354" s="1691"/>
      <c r="P354" s="1691"/>
      <c r="Q354" s="1691"/>
      <c r="R354" s="1691"/>
      <c r="S354" s="1691"/>
      <c r="T354" s="1691"/>
      <c r="U354" s="1691"/>
      <c r="V354" s="1691"/>
      <c r="W354" s="1695"/>
      <c r="X354" s="1684"/>
      <c r="Y354" s="1685"/>
      <c r="Z354" s="1694"/>
      <c r="AC354" s="1685"/>
      <c r="AD354" s="1694"/>
    </row>
    <row r="355" spans="1:30" ht="16" x14ac:dyDescent="0.75">
      <c r="A355" s="1683"/>
      <c r="B355" s="1684"/>
      <c r="C355" s="1684"/>
      <c r="D355" s="1684"/>
      <c r="E355" s="1684"/>
      <c r="F355" s="1684"/>
      <c r="G355" s="1684"/>
      <c r="H355" s="1691"/>
      <c r="I355" s="1692"/>
      <c r="J355" s="1698"/>
      <c r="K355" s="1684"/>
      <c r="L355" s="1699"/>
      <c r="M355" s="1691"/>
      <c r="N355" s="1700"/>
      <c r="O355" s="1691"/>
      <c r="P355" s="1691"/>
      <c r="Q355" s="1691"/>
      <c r="R355" s="1691"/>
      <c r="S355" s="1691"/>
      <c r="T355" s="1691"/>
      <c r="U355" s="1691"/>
      <c r="V355" s="1691"/>
      <c r="W355" s="1695"/>
      <c r="X355" s="1684"/>
      <c r="Y355" s="1685"/>
      <c r="Z355" s="1694"/>
      <c r="AC355" s="1685"/>
      <c r="AD355" s="1694"/>
    </row>
    <row r="356" spans="1:30" ht="16" x14ac:dyDescent="0.75">
      <c r="A356" s="1683"/>
      <c r="B356" s="1684"/>
      <c r="C356" s="1684"/>
      <c r="D356" s="1684"/>
      <c r="E356" s="1684"/>
      <c r="F356" s="1684"/>
      <c r="G356" s="1684"/>
      <c r="H356" s="1691"/>
      <c r="I356" s="1692"/>
      <c r="J356" s="1698"/>
      <c r="K356" s="1684"/>
      <c r="L356" s="1699"/>
      <c r="M356" s="1691"/>
      <c r="N356" s="1700"/>
      <c r="O356" s="1691"/>
      <c r="P356" s="1691"/>
      <c r="Q356" s="1691"/>
      <c r="R356" s="1691"/>
      <c r="S356" s="1691"/>
      <c r="T356" s="1691"/>
      <c r="U356" s="1691"/>
      <c r="V356" s="1691"/>
      <c r="W356" s="1695"/>
      <c r="X356" s="1684"/>
      <c r="Y356" s="1685"/>
      <c r="Z356" s="1694"/>
      <c r="AC356" s="1685"/>
      <c r="AD356" s="1694"/>
    </row>
    <row r="357" spans="1:30" ht="16" x14ac:dyDescent="0.75">
      <c r="A357" s="1683"/>
      <c r="B357" s="1684"/>
      <c r="C357" s="1684"/>
      <c r="D357" s="1684"/>
      <c r="E357" s="1684"/>
      <c r="F357" s="1684"/>
      <c r="G357" s="1684"/>
      <c r="H357" s="1691"/>
      <c r="I357" s="1692"/>
      <c r="J357" s="1698"/>
      <c r="K357" s="1684"/>
      <c r="L357" s="1699"/>
      <c r="M357" s="1691"/>
      <c r="N357" s="1700"/>
      <c r="O357" s="1691"/>
      <c r="P357" s="1691"/>
      <c r="Q357" s="1691"/>
      <c r="R357" s="1691"/>
      <c r="S357" s="1691"/>
      <c r="T357" s="1691"/>
      <c r="U357" s="1691"/>
      <c r="V357" s="1691"/>
      <c r="W357" s="1695"/>
      <c r="X357" s="1684"/>
      <c r="Y357" s="1685"/>
      <c r="Z357" s="1694"/>
      <c r="AC357" s="1685"/>
      <c r="AD357" s="1694"/>
    </row>
    <row r="358" spans="1:30" ht="16" x14ac:dyDescent="0.75">
      <c r="A358" s="1683"/>
      <c r="B358" s="1684"/>
      <c r="C358" s="1684"/>
      <c r="D358" s="1684"/>
      <c r="E358" s="1684"/>
      <c r="F358" s="1684"/>
      <c r="G358" s="1684"/>
      <c r="H358" s="1691"/>
      <c r="I358" s="1692"/>
      <c r="J358" s="1698"/>
      <c r="K358" s="1684"/>
      <c r="L358" s="1699"/>
      <c r="M358" s="1691"/>
      <c r="N358" s="1700"/>
      <c r="O358" s="1691"/>
      <c r="P358" s="1691"/>
      <c r="Q358" s="1691"/>
      <c r="R358" s="1691"/>
      <c r="S358" s="1691"/>
      <c r="T358" s="1691"/>
      <c r="U358" s="1691"/>
      <c r="V358" s="1691"/>
      <c r="W358" s="1695"/>
      <c r="X358" s="1684"/>
      <c r="Y358" s="1685"/>
      <c r="Z358" s="1694"/>
      <c r="AC358" s="1685"/>
      <c r="AD358" s="1694"/>
    </row>
    <row r="359" spans="1:30" ht="16" x14ac:dyDescent="0.75">
      <c r="A359" s="1683"/>
      <c r="B359" s="1684"/>
      <c r="C359" s="1684"/>
      <c r="D359" s="1684"/>
      <c r="E359" s="1684"/>
      <c r="F359" s="1684"/>
      <c r="G359" s="1684"/>
      <c r="H359" s="1691"/>
      <c r="I359" s="1692"/>
      <c r="J359" s="1698"/>
      <c r="K359" s="1684"/>
      <c r="L359" s="1699"/>
      <c r="M359" s="1691"/>
      <c r="N359" s="1700"/>
      <c r="O359" s="1691"/>
      <c r="P359" s="1691"/>
      <c r="Q359" s="1691"/>
      <c r="R359" s="1691"/>
      <c r="S359" s="1691"/>
      <c r="T359" s="1691"/>
      <c r="U359" s="1691"/>
      <c r="V359" s="1691"/>
      <c r="W359" s="1695"/>
      <c r="X359" s="1684"/>
      <c r="Y359" s="1685"/>
      <c r="Z359" s="1694"/>
      <c r="AC359" s="1685"/>
      <c r="AD359" s="1694"/>
    </row>
    <row r="360" spans="1:30" ht="16" x14ac:dyDescent="0.75">
      <c r="A360" s="1683"/>
      <c r="B360" s="1684"/>
      <c r="C360" s="1684"/>
      <c r="D360" s="1684"/>
      <c r="E360" s="1684"/>
      <c r="F360" s="1684"/>
      <c r="G360" s="1684"/>
      <c r="H360" s="1691"/>
      <c r="I360" s="1692"/>
      <c r="J360" s="1698"/>
      <c r="K360" s="1684"/>
      <c r="L360" s="1699"/>
      <c r="M360" s="1691"/>
      <c r="N360" s="1700"/>
      <c r="O360" s="1691"/>
      <c r="P360" s="1691"/>
      <c r="Q360" s="1691"/>
      <c r="R360" s="1691"/>
      <c r="S360" s="1691"/>
      <c r="T360" s="1691"/>
      <c r="U360" s="1691"/>
      <c r="V360" s="1691"/>
      <c r="W360" s="1695"/>
      <c r="X360" s="1684"/>
      <c r="Y360" s="1685"/>
      <c r="Z360" s="1694"/>
      <c r="AC360" s="1685"/>
      <c r="AD360" s="1694"/>
    </row>
    <row r="361" spans="1:30" ht="16" x14ac:dyDescent="0.75">
      <c r="A361" s="1683"/>
      <c r="B361" s="1684"/>
      <c r="C361" s="1684"/>
      <c r="D361" s="1684"/>
      <c r="E361" s="1684"/>
      <c r="F361" s="1684"/>
      <c r="G361" s="1684"/>
      <c r="H361" s="1691"/>
      <c r="I361" s="1692"/>
      <c r="J361" s="1698"/>
      <c r="K361" s="1684"/>
      <c r="L361" s="1699"/>
      <c r="M361" s="1691"/>
      <c r="N361" s="1691"/>
      <c r="O361" s="1691"/>
      <c r="P361" s="1691"/>
      <c r="Q361" s="1691"/>
      <c r="R361" s="1691"/>
      <c r="S361" s="1691"/>
      <c r="T361" s="1691"/>
      <c r="U361" s="1691"/>
      <c r="V361" s="1691"/>
      <c r="W361" s="1695"/>
      <c r="X361" s="1684"/>
      <c r="Y361" s="1685"/>
      <c r="Z361" s="1694"/>
      <c r="AC361" s="1685"/>
      <c r="AD361" s="1694"/>
    </row>
    <row r="362" spans="1:30" ht="16" x14ac:dyDescent="0.75">
      <c r="A362" s="1683"/>
      <c r="B362" s="1684"/>
      <c r="C362" s="1684"/>
      <c r="D362" s="1684"/>
      <c r="E362" s="1684"/>
      <c r="F362" s="1684"/>
      <c r="G362" s="1684"/>
      <c r="H362" s="1691"/>
      <c r="I362" s="1692"/>
      <c r="J362" s="1698"/>
      <c r="K362" s="1684"/>
      <c r="L362" s="1699"/>
      <c r="M362" s="1691"/>
      <c r="N362" s="1691"/>
      <c r="O362" s="1691"/>
      <c r="P362" s="1691"/>
      <c r="Q362" s="1691"/>
      <c r="R362" s="1691"/>
      <c r="S362" s="1691"/>
      <c r="T362" s="1691"/>
      <c r="U362" s="1691"/>
      <c r="V362" s="1691"/>
      <c r="W362" s="1695"/>
      <c r="X362" s="1684"/>
      <c r="Y362" s="1685"/>
      <c r="Z362" s="1694"/>
      <c r="AC362" s="1685"/>
      <c r="AD362" s="1694"/>
    </row>
    <row r="363" spans="1:30" ht="16" x14ac:dyDescent="0.75">
      <c r="A363" s="1683"/>
      <c r="B363" s="1684"/>
      <c r="C363" s="1684"/>
      <c r="D363" s="1684"/>
      <c r="E363" s="1684"/>
      <c r="F363" s="1684"/>
      <c r="G363" s="1684"/>
      <c r="H363" s="1691"/>
      <c r="I363" s="1692"/>
      <c r="J363" s="1698"/>
      <c r="K363" s="1684"/>
      <c r="L363" s="1699"/>
      <c r="M363" s="1691"/>
      <c r="N363" s="1691"/>
      <c r="O363" s="1691"/>
      <c r="P363" s="1691"/>
      <c r="Q363" s="1691"/>
      <c r="R363" s="1691"/>
      <c r="S363" s="1691"/>
      <c r="T363" s="1691"/>
      <c r="U363" s="1691"/>
      <c r="V363" s="1691"/>
      <c r="W363" s="1695"/>
      <c r="X363" s="1684"/>
      <c r="Y363" s="1685"/>
      <c r="Z363" s="1694"/>
      <c r="AC363" s="1685"/>
      <c r="AD363" s="1694"/>
    </row>
    <row r="364" spans="1:30" ht="16" x14ac:dyDescent="0.75">
      <c r="A364" s="1683"/>
      <c r="B364" s="1684"/>
      <c r="C364" s="1684"/>
      <c r="D364" s="1684"/>
      <c r="E364" s="1684"/>
      <c r="F364" s="1684"/>
      <c r="G364" s="1684"/>
      <c r="H364" s="1691"/>
      <c r="I364" s="1692"/>
      <c r="J364" s="1698"/>
      <c r="K364" s="1684"/>
      <c r="L364" s="1699"/>
      <c r="M364" s="1691"/>
      <c r="N364" s="1691"/>
      <c r="O364" s="1691"/>
      <c r="P364" s="1691"/>
      <c r="Q364" s="1691"/>
      <c r="R364" s="1691"/>
      <c r="S364" s="1691"/>
      <c r="T364" s="1691"/>
      <c r="U364" s="1691"/>
      <c r="V364" s="1691"/>
      <c r="W364" s="1695"/>
      <c r="X364" s="1684"/>
      <c r="Y364" s="1685"/>
      <c r="Z364" s="1694"/>
      <c r="AC364" s="1685"/>
      <c r="AD364" s="1694"/>
    </row>
    <row r="365" spans="1:30" ht="16" x14ac:dyDescent="0.75">
      <c r="A365" s="1683"/>
      <c r="B365" s="1684"/>
      <c r="C365" s="1684"/>
      <c r="D365" s="1684"/>
      <c r="E365" s="1684"/>
      <c r="F365" s="1684"/>
      <c r="G365" s="1684"/>
      <c r="H365" s="1691"/>
      <c r="I365" s="1692"/>
      <c r="J365" s="1698"/>
      <c r="K365" s="1684"/>
      <c r="L365" s="1699"/>
      <c r="M365" s="1691"/>
      <c r="N365" s="1691"/>
      <c r="O365" s="1691"/>
      <c r="P365" s="1691"/>
      <c r="Q365" s="1691"/>
      <c r="R365" s="1691"/>
      <c r="S365" s="1691"/>
      <c r="T365" s="1691"/>
      <c r="U365" s="1691"/>
      <c r="V365" s="1691"/>
      <c r="W365" s="1695"/>
      <c r="X365" s="1684"/>
      <c r="Y365" s="1685"/>
      <c r="Z365" s="1694"/>
      <c r="AC365" s="1685"/>
      <c r="AD365" s="1694"/>
    </row>
    <row r="366" spans="1:30" ht="16" x14ac:dyDescent="0.75">
      <c r="A366" s="1683"/>
      <c r="B366" s="1684"/>
      <c r="C366" s="1684"/>
      <c r="D366" s="1684"/>
      <c r="E366" s="1684"/>
      <c r="F366" s="1684"/>
      <c r="G366" s="1684"/>
      <c r="H366" s="1691"/>
      <c r="I366" s="1692"/>
      <c r="J366" s="1698"/>
      <c r="K366" s="1684"/>
      <c r="L366" s="1699"/>
      <c r="M366" s="1691"/>
      <c r="N366" s="1700"/>
      <c r="O366" s="1691"/>
      <c r="P366" s="1691"/>
      <c r="Q366" s="1691"/>
      <c r="R366" s="1691"/>
      <c r="S366" s="1691"/>
      <c r="T366" s="1691"/>
      <c r="U366" s="1691"/>
      <c r="V366" s="1691"/>
      <c r="W366" s="1695"/>
      <c r="X366" s="1684"/>
      <c r="Y366" s="1685"/>
      <c r="Z366" s="1694"/>
      <c r="AC366" s="1685"/>
      <c r="AD366" s="1694"/>
    </row>
    <row r="367" spans="1:30" ht="16" x14ac:dyDescent="0.75">
      <c r="A367" s="1683"/>
      <c r="B367" s="1684"/>
      <c r="C367" s="1684"/>
      <c r="D367" s="1684"/>
      <c r="E367" s="1684"/>
      <c r="F367" s="1684"/>
      <c r="G367" s="1684"/>
      <c r="H367" s="1691"/>
      <c r="I367" s="1692"/>
      <c r="J367" s="1698"/>
      <c r="K367" s="1684"/>
      <c r="L367" s="1699"/>
      <c r="M367" s="1691"/>
      <c r="N367" s="1700"/>
      <c r="O367" s="1691"/>
      <c r="P367" s="1691"/>
      <c r="Q367" s="1691"/>
      <c r="R367" s="1691"/>
      <c r="S367" s="1691"/>
      <c r="T367" s="1691"/>
      <c r="U367" s="1691"/>
      <c r="V367" s="1691"/>
      <c r="W367" s="1695"/>
      <c r="X367" s="1684"/>
      <c r="Y367" s="1685"/>
      <c r="Z367" s="1694"/>
      <c r="AC367" s="1685"/>
      <c r="AD367" s="1694"/>
    </row>
    <row r="368" spans="1:30" ht="16" x14ac:dyDescent="0.75">
      <c r="A368" s="1683"/>
      <c r="B368" s="1684"/>
      <c r="C368" s="1684"/>
      <c r="D368" s="1684"/>
      <c r="E368" s="1684"/>
      <c r="F368" s="1684"/>
      <c r="G368" s="1684"/>
      <c r="H368" s="1691"/>
      <c r="I368" s="1692"/>
      <c r="J368" s="1698"/>
      <c r="K368" s="1684"/>
      <c r="L368" s="1699"/>
      <c r="M368" s="1691"/>
      <c r="N368" s="1700"/>
      <c r="O368" s="1691"/>
      <c r="P368" s="1691"/>
      <c r="Q368" s="1691"/>
      <c r="R368" s="1691"/>
      <c r="S368" s="1691"/>
      <c r="T368" s="1691"/>
      <c r="U368" s="1691"/>
      <c r="V368" s="1691"/>
      <c r="W368" s="1695"/>
      <c r="X368" s="1684"/>
      <c r="Y368" s="1685"/>
      <c r="Z368" s="1694"/>
      <c r="AC368" s="1685"/>
      <c r="AD368" s="1694"/>
    </row>
    <row r="369" spans="1:30" ht="16" x14ac:dyDescent="0.75">
      <c r="A369" s="1683"/>
      <c r="B369" s="1684"/>
      <c r="C369" s="1684"/>
      <c r="D369" s="1684"/>
      <c r="E369" s="1684"/>
      <c r="F369" s="1684"/>
      <c r="G369" s="1684"/>
      <c r="H369" s="1691"/>
      <c r="I369" s="1692"/>
      <c r="J369" s="1698"/>
      <c r="K369" s="1684"/>
      <c r="L369" s="1699"/>
      <c r="M369" s="1691"/>
      <c r="N369" s="1700"/>
      <c r="O369" s="1691"/>
      <c r="P369" s="1691"/>
      <c r="Q369" s="1691"/>
      <c r="R369" s="1691"/>
      <c r="S369" s="1691"/>
      <c r="T369" s="1691"/>
      <c r="U369" s="1691"/>
      <c r="V369" s="1691"/>
      <c r="W369" s="1695"/>
      <c r="X369" s="1684"/>
      <c r="Y369" s="1685"/>
      <c r="Z369" s="1694"/>
      <c r="AC369" s="1685"/>
      <c r="AD369" s="1694"/>
    </row>
    <row r="370" spans="1:30" ht="16" x14ac:dyDescent="0.75">
      <c r="A370" s="1683"/>
      <c r="B370" s="1684"/>
      <c r="C370" s="1684"/>
      <c r="D370" s="1684"/>
      <c r="E370" s="1684"/>
      <c r="F370" s="1684"/>
      <c r="G370" s="1684"/>
      <c r="H370" s="1691"/>
      <c r="I370" s="1692"/>
      <c r="J370" s="1698"/>
      <c r="K370" s="1684"/>
      <c r="L370" s="1699"/>
      <c r="M370" s="1691"/>
      <c r="N370" s="1691"/>
      <c r="O370" s="1691"/>
      <c r="P370" s="1691"/>
      <c r="Q370" s="1691"/>
      <c r="R370" s="1691"/>
      <c r="S370" s="1691"/>
      <c r="T370" s="1691"/>
      <c r="U370" s="1691"/>
      <c r="V370" s="1691"/>
      <c r="W370" s="1695"/>
      <c r="X370" s="1684"/>
      <c r="Y370" s="1685"/>
      <c r="Z370" s="1694"/>
      <c r="AC370" s="1685"/>
      <c r="AD370" s="1694"/>
    </row>
    <row r="371" spans="1:30" ht="16" x14ac:dyDescent="0.75">
      <c r="A371" s="1683"/>
      <c r="B371" s="1684"/>
      <c r="C371" s="1684"/>
      <c r="D371" s="1684"/>
      <c r="E371" s="1684"/>
      <c r="F371" s="1684"/>
      <c r="G371" s="1684"/>
      <c r="H371" s="1691"/>
      <c r="I371" s="1692"/>
      <c r="J371" s="1698"/>
      <c r="K371" s="1684"/>
      <c r="L371" s="1699"/>
      <c r="M371" s="1691"/>
      <c r="N371" s="1691"/>
      <c r="O371" s="1691"/>
      <c r="P371" s="1691"/>
      <c r="Q371" s="1691"/>
      <c r="R371" s="1691"/>
      <c r="S371" s="1691"/>
      <c r="T371" s="1691"/>
      <c r="U371" s="1691"/>
      <c r="V371" s="1691"/>
      <c r="W371" s="1695"/>
      <c r="X371" s="1684"/>
      <c r="Y371" s="1685"/>
      <c r="Z371" s="1694"/>
      <c r="AC371" s="1685"/>
      <c r="AD371" s="1694"/>
    </row>
    <row r="372" spans="1:30" ht="16" x14ac:dyDescent="0.75">
      <c r="A372" s="1683"/>
      <c r="B372" s="1684"/>
      <c r="C372" s="1684"/>
      <c r="D372" s="1684"/>
      <c r="E372" s="1684"/>
      <c r="F372" s="1684"/>
      <c r="G372" s="1684"/>
      <c r="H372" s="1691"/>
      <c r="I372" s="1692"/>
      <c r="J372" s="1698"/>
      <c r="K372" s="1684"/>
      <c r="L372" s="1699"/>
      <c r="M372" s="1691"/>
      <c r="N372" s="1691"/>
      <c r="O372" s="1691"/>
      <c r="P372" s="1691"/>
      <c r="Q372" s="1691"/>
      <c r="R372" s="1691"/>
      <c r="S372" s="1691"/>
      <c r="T372" s="1691"/>
      <c r="U372" s="1691"/>
      <c r="V372" s="1691"/>
      <c r="W372" s="1695"/>
      <c r="X372" s="1684"/>
      <c r="Y372" s="1685"/>
      <c r="Z372" s="1694"/>
      <c r="AC372" s="1685"/>
      <c r="AD372" s="1694"/>
    </row>
    <row r="373" spans="1:30" ht="16" x14ac:dyDescent="0.75">
      <c r="A373" s="1683"/>
      <c r="B373" s="1684"/>
      <c r="C373" s="1684"/>
      <c r="D373" s="1684"/>
      <c r="E373" s="1684"/>
      <c r="F373" s="1684"/>
      <c r="G373" s="1684"/>
      <c r="H373" s="1691"/>
      <c r="I373" s="1692"/>
      <c r="J373" s="1698"/>
      <c r="K373" s="1684"/>
      <c r="L373" s="1699"/>
      <c r="M373" s="1691"/>
      <c r="N373" s="1700"/>
      <c r="O373" s="1691"/>
      <c r="P373" s="1691"/>
      <c r="Q373" s="1691"/>
      <c r="R373" s="1691"/>
      <c r="S373" s="1691"/>
      <c r="T373" s="1691"/>
      <c r="U373" s="1691"/>
      <c r="V373" s="1691"/>
      <c r="W373" s="1695"/>
      <c r="X373" s="1684"/>
      <c r="Y373" s="1685"/>
      <c r="Z373" s="1694"/>
      <c r="AC373" s="1685"/>
      <c r="AD373" s="1694"/>
    </row>
    <row r="374" spans="1:30" ht="16" x14ac:dyDescent="0.75">
      <c r="A374" s="1683"/>
      <c r="B374" s="1684"/>
      <c r="C374" s="1684"/>
      <c r="D374" s="1684"/>
      <c r="E374" s="1684"/>
      <c r="F374" s="1684"/>
      <c r="G374" s="1684"/>
      <c r="H374" s="1691"/>
      <c r="I374" s="1692"/>
      <c r="J374" s="1698"/>
      <c r="K374" s="1684"/>
      <c r="L374" s="1699"/>
      <c r="M374" s="1691"/>
      <c r="N374" s="1700"/>
      <c r="O374" s="1691"/>
      <c r="P374" s="1691"/>
      <c r="Q374" s="1691"/>
      <c r="R374" s="1691"/>
      <c r="S374" s="1691"/>
      <c r="T374" s="1691"/>
      <c r="U374" s="1691"/>
      <c r="V374" s="1691"/>
      <c r="W374" s="1695"/>
      <c r="X374" s="1684"/>
      <c r="Y374" s="1685"/>
      <c r="Z374" s="1694"/>
      <c r="AC374" s="1685"/>
      <c r="AD374" s="1694"/>
    </row>
    <row r="375" spans="1:30" ht="16" x14ac:dyDescent="0.75">
      <c r="A375" s="1683"/>
      <c r="B375" s="1684"/>
      <c r="C375" s="1684"/>
      <c r="D375" s="1684"/>
      <c r="E375" s="1684"/>
      <c r="F375" s="1684"/>
      <c r="G375" s="1684"/>
      <c r="H375" s="1691"/>
      <c r="I375" s="1692"/>
      <c r="J375" s="1698"/>
      <c r="K375" s="1684"/>
      <c r="L375" s="1699"/>
      <c r="M375" s="1691"/>
      <c r="N375" s="1700"/>
      <c r="O375" s="1691"/>
      <c r="P375" s="1691"/>
      <c r="Q375" s="1691"/>
      <c r="R375" s="1691"/>
      <c r="S375" s="1691"/>
      <c r="T375" s="1691"/>
      <c r="U375" s="1691"/>
      <c r="V375" s="1691"/>
      <c r="W375" s="1695"/>
      <c r="X375" s="1684"/>
      <c r="Y375" s="1685"/>
      <c r="Z375" s="1694"/>
      <c r="AC375" s="1685"/>
      <c r="AD375" s="1694"/>
    </row>
    <row r="376" spans="1:30" ht="16" x14ac:dyDescent="0.75">
      <c r="A376" s="1683"/>
      <c r="B376" s="1684"/>
      <c r="C376" s="1684"/>
      <c r="D376" s="1684"/>
      <c r="E376" s="1684"/>
      <c r="F376" s="1684"/>
      <c r="G376" s="1684"/>
      <c r="H376" s="1691"/>
      <c r="I376" s="1692"/>
      <c r="J376" s="1698"/>
      <c r="K376" s="1684"/>
      <c r="L376" s="1699"/>
      <c r="M376" s="1691"/>
      <c r="N376" s="1700"/>
      <c r="O376" s="1691"/>
      <c r="P376" s="1691"/>
      <c r="Q376" s="1691"/>
      <c r="R376" s="1691"/>
      <c r="S376" s="1691"/>
      <c r="T376" s="1691"/>
      <c r="U376" s="1691"/>
      <c r="V376" s="1691"/>
      <c r="W376" s="1695"/>
      <c r="X376" s="1684"/>
      <c r="Y376" s="1685"/>
      <c r="Z376" s="1694"/>
      <c r="AC376" s="1685"/>
      <c r="AD376" s="1694"/>
    </row>
    <row r="377" spans="1:30" ht="16" x14ac:dyDescent="0.75">
      <c r="A377" s="1683"/>
      <c r="B377" s="1684"/>
      <c r="C377" s="1684"/>
      <c r="D377" s="1684"/>
      <c r="E377" s="1684"/>
      <c r="F377" s="1684"/>
      <c r="G377" s="1684"/>
      <c r="H377" s="1691"/>
      <c r="I377" s="1692"/>
      <c r="J377" s="1698"/>
      <c r="K377" s="1684"/>
      <c r="L377" s="1699"/>
      <c r="M377" s="1691"/>
      <c r="N377" s="1691"/>
      <c r="O377" s="1691"/>
      <c r="P377" s="1691"/>
      <c r="Q377" s="1691"/>
      <c r="R377" s="1691"/>
      <c r="S377" s="1691"/>
      <c r="T377" s="1691"/>
      <c r="U377" s="1691"/>
      <c r="V377" s="1691"/>
      <c r="W377" s="1695"/>
      <c r="X377" s="1684"/>
      <c r="Y377" s="1685"/>
      <c r="Z377" s="1694"/>
      <c r="AC377" s="1685"/>
      <c r="AD377" s="1694"/>
    </row>
    <row r="378" spans="1:30" ht="16" x14ac:dyDescent="0.75">
      <c r="A378" s="1683"/>
      <c r="B378" s="1684"/>
      <c r="C378" s="1684"/>
      <c r="D378" s="1684"/>
      <c r="E378" s="1684"/>
      <c r="F378" s="1684"/>
      <c r="G378" s="1684"/>
      <c r="H378" s="1691"/>
      <c r="I378" s="1692"/>
      <c r="J378" s="1698"/>
      <c r="K378" s="1684"/>
      <c r="L378" s="1699"/>
      <c r="M378" s="1691"/>
      <c r="N378" s="1691"/>
      <c r="O378" s="1691"/>
      <c r="P378" s="1691"/>
      <c r="Q378" s="1691"/>
      <c r="R378" s="1691"/>
      <c r="S378" s="1691"/>
      <c r="T378" s="1691"/>
      <c r="U378" s="1691"/>
      <c r="V378" s="1691"/>
      <c r="W378" s="1695"/>
      <c r="X378" s="1684"/>
      <c r="Y378" s="1685"/>
      <c r="Z378" s="1694"/>
      <c r="AC378" s="1685"/>
      <c r="AD378" s="1694"/>
    </row>
    <row r="379" spans="1:30" ht="16" x14ac:dyDescent="0.75">
      <c r="A379" s="1683"/>
      <c r="B379" s="1684"/>
      <c r="C379" s="1684"/>
      <c r="D379" s="1684"/>
      <c r="E379" s="1691"/>
      <c r="F379" s="1691"/>
      <c r="G379" s="1691"/>
      <c r="H379" s="1691"/>
      <c r="I379" s="1691"/>
      <c r="J379" s="1691"/>
      <c r="K379" s="1691"/>
      <c r="L379" s="1691"/>
      <c r="M379" s="1684"/>
      <c r="N379" s="1691"/>
      <c r="O379" s="1691"/>
      <c r="P379" s="1691"/>
      <c r="Q379" s="1691"/>
      <c r="R379" s="1691"/>
      <c r="S379" s="1691"/>
      <c r="T379" s="1691"/>
      <c r="U379" s="1691"/>
      <c r="V379" s="1691"/>
      <c r="W379" s="1695"/>
      <c r="X379" s="1684"/>
      <c r="Y379" s="1685"/>
      <c r="Z379" s="1694"/>
      <c r="AC379" s="1685"/>
      <c r="AD379" s="1694"/>
    </row>
    <row r="380" spans="1:30" ht="16" x14ac:dyDescent="0.75">
      <c r="A380" s="1683"/>
      <c r="B380" s="1684"/>
      <c r="C380" s="1684"/>
      <c r="D380" s="1684"/>
      <c r="E380" s="1691"/>
      <c r="F380" s="1691"/>
      <c r="G380" s="1691"/>
      <c r="H380" s="1691"/>
      <c r="I380" s="1691"/>
      <c r="J380" s="1691"/>
      <c r="K380" s="1691"/>
      <c r="L380" s="1691"/>
      <c r="M380" s="1684"/>
      <c r="N380" s="1691"/>
      <c r="O380" s="1691"/>
      <c r="P380" s="1691"/>
      <c r="Q380" s="1691"/>
      <c r="R380" s="1691"/>
      <c r="S380" s="1691"/>
      <c r="T380" s="1691"/>
      <c r="U380" s="1691"/>
      <c r="V380" s="1691"/>
      <c r="W380" s="1695"/>
      <c r="X380" s="1684"/>
      <c r="Y380" s="1685"/>
      <c r="Z380" s="1694"/>
      <c r="AC380" s="1685"/>
      <c r="AD380" s="1694"/>
    </row>
    <row r="381" spans="1:30" ht="30" customHeight="1" x14ac:dyDescent="0.75">
      <c r="A381" s="1702"/>
      <c r="B381" s="1702"/>
      <c r="C381" s="1684"/>
      <c r="D381" s="1684"/>
      <c r="E381" s="1684"/>
      <c r="F381" s="1691"/>
      <c r="G381" s="1691"/>
      <c r="H381" s="1703"/>
      <c r="I381" s="1684"/>
      <c r="J381" s="1684"/>
      <c r="K381" s="1704"/>
      <c r="L381" s="1703"/>
      <c r="M381" s="1692"/>
      <c r="N381" s="1692"/>
      <c r="O381" s="1684"/>
      <c r="P381" s="1684"/>
      <c r="Q381" s="1684"/>
      <c r="R381" s="1684"/>
      <c r="S381" s="1684"/>
      <c r="T381" s="1684"/>
      <c r="U381" s="1684"/>
      <c r="V381" s="1684"/>
      <c r="W381" s="1695"/>
      <c r="X381" s="1684"/>
      <c r="Y381" s="1685"/>
      <c r="Z381" s="1694"/>
      <c r="AC381" s="1685"/>
      <c r="AD381" s="1694"/>
    </row>
    <row r="382" spans="1:30" ht="16" x14ac:dyDescent="0.75">
      <c r="A382" s="1702"/>
      <c r="B382" s="1702"/>
      <c r="C382" s="1684"/>
      <c r="D382" s="1684"/>
      <c r="E382" s="1684"/>
      <c r="F382" s="1691"/>
      <c r="G382" s="1691"/>
      <c r="H382" s="1703"/>
      <c r="I382" s="1684"/>
      <c r="J382" s="1684"/>
      <c r="K382" s="1704"/>
      <c r="L382" s="1703"/>
      <c r="M382" s="1691"/>
      <c r="N382" s="1693"/>
      <c r="O382" s="1684"/>
      <c r="P382" s="1684"/>
      <c r="Q382" s="1684"/>
      <c r="R382" s="1684"/>
      <c r="S382" s="1684"/>
      <c r="T382" s="1684"/>
      <c r="U382" s="1684"/>
      <c r="V382" s="1684"/>
      <c r="W382" s="1695"/>
      <c r="X382" s="1684"/>
      <c r="Y382" s="1685"/>
      <c r="Z382" s="1685"/>
      <c r="AC382" s="1685"/>
      <c r="AD382" s="1685"/>
    </row>
    <row r="383" spans="1:30" ht="16" x14ac:dyDescent="0.75">
      <c r="A383" s="1702"/>
      <c r="B383" s="1702"/>
      <c r="C383" s="1684"/>
      <c r="D383" s="1684"/>
      <c r="E383" s="1684"/>
      <c r="F383" s="1684"/>
      <c r="G383" s="1684"/>
      <c r="H383" s="1703"/>
      <c r="I383" s="1684"/>
      <c r="J383" s="1684"/>
      <c r="K383" s="1704"/>
      <c r="L383" s="1703"/>
      <c r="M383" s="1684"/>
      <c r="N383" s="1684"/>
      <c r="O383" s="1684"/>
      <c r="P383" s="1684"/>
      <c r="Q383" s="1684"/>
      <c r="R383" s="1684"/>
      <c r="S383" s="1684"/>
      <c r="T383" s="1684"/>
      <c r="U383" s="1684"/>
      <c r="V383" s="1684"/>
      <c r="W383" s="1695"/>
      <c r="X383" s="1684"/>
      <c r="Y383" s="1685"/>
      <c r="Z383" s="1685"/>
      <c r="AC383" s="1685"/>
      <c r="AD383" s="1685"/>
    </row>
    <row r="384" spans="1:30" ht="16" x14ac:dyDescent="0.75">
      <c r="A384" s="1702"/>
      <c r="B384" s="1702"/>
      <c r="C384" s="1684"/>
      <c r="D384" s="1684"/>
      <c r="E384" s="1684"/>
      <c r="F384" s="1684"/>
      <c r="G384" s="1684"/>
      <c r="H384" s="1703"/>
      <c r="I384" s="1684"/>
      <c r="J384" s="1684"/>
      <c r="K384" s="1704"/>
      <c r="L384" s="1703"/>
      <c r="M384" s="1684"/>
      <c r="N384" s="1684"/>
      <c r="O384" s="1684"/>
      <c r="P384" s="1684"/>
      <c r="Q384" s="1684"/>
      <c r="R384" s="1684"/>
      <c r="S384" s="1684"/>
      <c r="T384" s="1684"/>
      <c r="U384" s="1684"/>
      <c r="V384" s="1684"/>
      <c r="W384" s="1695"/>
      <c r="X384" s="1684"/>
      <c r="Y384" s="1685"/>
      <c r="Z384" s="1685"/>
      <c r="AC384" s="1685"/>
      <c r="AD384" s="1685"/>
    </row>
    <row r="385" spans="1:30" ht="16" x14ac:dyDescent="0.75">
      <c r="A385" s="1702"/>
      <c r="B385" s="1702"/>
      <c r="C385" s="1684"/>
      <c r="D385" s="1684"/>
      <c r="E385" s="1684"/>
      <c r="F385" s="1684"/>
      <c r="G385" s="1684"/>
      <c r="H385" s="1703"/>
      <c r="I385" s="1684"/>
      <c r="J385" s="1684"/>
      <c r="K385" s="1704"/>
      <c r="L385" s="1703"/>
      <c r="M385" s="1684"/>
      <c r="N385" s="1684"/>
      <c r="O385" s="1684"/>
      <c r="P385" s="1684"/>
      <c r="Q385" s="1684"/>
      <c r="R385" s="1684"/>
      <c r="S385" s="1684"/>
      <c r="T385" s="1684"/>
      <c r="U385" s="1684"/>
      <c r="V385" s="1684"/>
      <c r="W385" s="1695"/>
      <c r="X385" s="1684"/>
      <c r="Y385" s="1685"/>
      <c r="Z385" s="1685"/>
      <c r="AC385" s="1685"/>
      <c r="AD385" s="1685"/>
    </row>
    <row r="386" spans="1:30" ht="16" x14ac:dyDescent="0.75">
      <c r="A386" s="1684"/>
      <c r="B386" s="1684"/>
      <c r="C386" s="1684"/>
      <c r="D386" s="1684"/>
      <c r="E386" s="1684"/>
      <c r="F386" s="1684"/>
      <c r="G386" s="1684"/>
      <c r="H386" s="1684"/>
      <c r="I386" s="1684"/>
      <c r="J386" s="1684"/>
      <c r="K386" s="1683"/>
      <c r="L386" s="1688"/>
      <c r="M386" s="1683"/>
      <c r="N386" s="1688"/>
      <c r="O386" s="1684"/>
      <c r="P386" s="1684"/>
      <c r="Q386" s="1684"/>
      <c r="R386" s="1684"/>
      <c r="S386" s="1684"/>
      <c r="T386" s="1684"/>
      <c r="U386" s="1684"/>
      <c r="V386" s="1684"/>
      <c r="W386" s="1695"/>
      <c r="X386" s="1684"/>
      <c r="Y386" s="1685"/>
      <c r="Z386" s="1685"/>
      <c r="AC386" s="1685"/>
      <c r="AD386" s="1685"/>
    </row>
    <row r="387" spans="1:30" ht="14.75" x14ac:dyDescent="0.75">
      <c r="A387" s="1676"/>
      <c r="B387" s="1677"/>
      <c r="C387" s="1676"/>
      <c r="D387" s="1676"/>
      <c r="E387" s="1676"/>
      <c r="F387" s="1677"/>
      <c r="G387" s="1677"/>
      <c r="H387" s="1681"/>
      <c r="I387" s="1677"/>
      <c r="J387" s="1682"/>
      <c r="K387" s="1676"/>
      <c r="L387" s="1676"/>
      <c r="M387" s="1676"/>
      <c r="N387" s="1676"/>
      <c r="O387" s="1705"/>
      <c r="P387" s="1705"/>
      <c r="Q387" s="1705"/>
      <c r="R387" s="1705"/>
      <c r="S387" s="1705"/>
      <c r="T387" s="1705"/>
      <c r="U387" s="1705"/>
      <c r="V387" s="1705"/>
      <c r="W387" s="1695"/>
      <c r="X387" s="1676"/>
      <c r="Z387" s="1385"/>
    </row>
    <row r="388" spans="1:30" ht="14.75" x14ac:dyDescent="0.75">
      <c r="A388" s="1676"/>
      <c r="B388" s="1677"/>
      <c r="C388" s="1676"/>
      <c r="D388" s="1676"/>
      <c r="E388" s="1676"/>
      <c r="F388" s="1677"/>
      <c r="G388" s="1677"/>
      <c r="H388" s="1681"/>
      <c r="I388" s="1677"/>
      <c r="J388" s="1682"/>
      <c r="K388" s="1676"/>
      <c r="L388" s="1676"/>
      <c r="M388" s="1676"/>
      <c r="N388" s="1676"/>
      <c r="O388" s="1705"/>
      <c r="P388" s="1705"/>
      <c r="Q388" s="1705"/>
      <c r="R388" s="1705"/>
      <c r="S388" s="1705"/>
      <c r="T388" s="1705"/>
      <c r="U388" s="1705"/>
      <c r="V388" s="1705"/>
      <c r="W388" s="1695"/>
      <c r="X388" s="1676"/>
      <c r="Z388" s="1385"/>
    </row>
    <row r="389" spans="1:30" ht="14.75" x14ac:dyDescent="0.75">
      <c r="A389" s="1676"/>
      <c r="B389" s="1676"/>
      <c r="C389" s="1675"/>
      <c r="D389" s="1676"/>
      <c r="E389" s="1676"/>
      <c r="F389" s="1677"/>
      <c r="G389" s="1677"/>
      <c r="H389" s="1676"/>
      <c r="I389" s="1676"/>
      <c r="J389" s="1676"/>
      <c r="K389" s="1677"/>
      <c r="L389" s="1681"/>
      <c r="M389" s="1677"/>
      <c r="N389" s="1682"/>
      <c r="O389" s="1676"/>
      <c r="P389" s="1676"/>
      <c r="Q389" s="1676"/>
      <c r="R389" s="1676"/>
      <c r="S389" s="1676"/>
      <c r="T389" s="1676"/>
      <c r="U389" s="1676"/>
      <c r="V389" s="1676"/>
      <c r="W389" s="1695"/>
      <c r="X389" s="1676"/>
    </row>
    <row r="390" spans="1:30" ht="14.75" x14ac:dyDescent="0.75">
      <c r="A390" s="1676"/>
      <c r="B390" s="1676"/>
      <c r="C390" s="1675"/>
      <c r="D390" s="1676"/>
      <c r="E390" s="1676"/>
      <c r="F390" s="1677"/>
      <c r="G390" s="1677"/>
      <c r="H390" s="1676"/>
      <c r="I390" s="1676"/>
      <c r="J390" s="1676"/>
      <c r="K390" s="1677"/>
      <c r="L390" s="1681"/>
      <c r="M390" s="1677"/>
      <c r="N390" s="1682"/>
      <c r="O390" s="1676"/>
      <c r="P390" s="1676"/>
      <c r="Q390" s="1676"/>
      <c r="R390" s="1676"/>
      <c r="S390" s="1676"/>
      <c r="T390" s="1676"/>
      <c r="U390" s="1676"/>
      <c r="V390" s="1676"/>
      <c r="W390" s="1695"/>
      <c r="X390" s="1676"/>
    </row>
    <row r="391" spans="1:30" x14ac:dyDescent="0.75">
      <c r="A391" s="1676"/>
      <c r="B391" s="1676"/>
      <c r="C391" s="1675"/>
      <c r="D391" s="1676"/>
      <c r="E391" s="1676"/>
      <c r="F391" s="1677"/>
      <c r="G391" s="1677"/>
      <c r="H391" s="1676"/>
      <c r="I391" s="1676"/>
      <c r="J391" s="1676"/>
      <c r="K391" s="1677"/>
      <c r="L391" s="1681"/>
      <c r="M391" s="1677"/>
      <c r="N391" s="1682"/>
      <c r="O391" s="1676"/>
      <c r="P391" s="1676"/>
      <c r="Q391" s="1676"/>
      <c r="R391" s="1676"/>
      <c r="S391" s="1676"/>
      <c r="T391" s="1676"/>
      <c r="U391" s="1676"/>
      <c r="V391" s="1676"/>
      <c r="W391" s="1680"/>
      <c r="X391" s="1676"/>
    </row>
    <row r="392" spans="1:30" x14ac:dyDescent="0.75">
      <c r="A392" s="1676"/>
      <c r="B392" s="1676"/>
      <c r="C392" s="1675"/>
      <c r="D392" s="1676"/>
      <c r="E392" s="1676"/>
      <c r="F392" s="1677"/>
      <c r="G392" s="1677"/>
      <c r="H392" s="1676"/>
      <c r="I392" s="1676"/>
      <c r="J392" s="1676"/>
      <c r="K392" s="1677"/>
      <c r="L392" s="1681"/>
      <c r="M392" s="1677"/>
      <c r="N392" s="1682"/>
      <c r="O392" s="1676"/>
      <c r="P392" s="1676"/>
      <c r="Q392" s="1676"/>
      <c r="R392" s="1676"/>
      <c r="S392" s="1676"/>
      <c r="T392" s="1676"/>
      <c r="U392" s="1676"/>
      <c r="V392" s="1676"/>
      <c r="W392" s="1680"/>
      <c r="X392" s="1676"/>
    </row>
  </sheetData>
  <mergeCells count="61">
    <mergeCell ref="Y3:AC3"/>
    <mergeCell ref="Y5:Z5"/>
    <mergeCell ref="AB5:AC5"/>
    <mergeCell ref="AN2:AO2"/>
    <mergeCell ref="AN4:AO4"/>
    <mergeCell ref="A182:A186"/>
    <mergeCell ref="B182:B186"/>
    <mergeCell ref="A166:A172"/>
    <mergeCell ref="B166:B172"/>
    <mergeCell ref="A174:A180"/>
    <mergeCell ref="B174:B180"/>
    <mergeCell ref="A149:A164"/>
    <mergeCell ref="B149:B164"/>
    <mergeCell ref="C107:C109"/>
    <mergeCell ref="A114:A118"/>
    <mergeCell ref="B114:B118"/>
    <mergeCell ref="A125:A128"/>
    <mergeCell ref="B125:B128"/>
    <mergeCell ref="B119:B123"/>
    <mergeCell ref="A131:A135"/>
    <mergeCell ref="B131:B135"/>
    <mergeCell ref="A142:A145"/>
    <mergeCell ref="B142:B145"/>
    <mergeCell ref="A147:D147"/>
    <mergeCell ref="A92:A96"/>
    <mergeCell ref="B92:B96"/>
    <mergeCell ref="A98:A102"/>
    <mergeCell ref="B98:B102"/>
    <mergeCell ref="A104:A109"/>
    <mergeCell ref="B104:B109"/>
    <mergeCell ref="C76:C77"/>
    <mergeCell ref="A79:A83"/>
    <mergeCell ref="B79:B83"/>
    <mergeCell ref="A86:A90"/>
    <mergeCell ref="B86:B90"/>
    <mergeCell ref="A73:A77"/>
    <mergeCell ref="B73:B77"/>
    <mergeCell ref="C74:C75"/>
    <mergeCell ref="A57:A62"/>
    <mergeCell ref="B57:B62"/>
    <mergeCell ref="A65:A68"/>
    <mergeCell ref="B65:B68"/>
    <mergeCell ref="A72:C72"/>
    <mergeCell ref="A49:A54"/>
    <mergeCell ref="B49:B54"/>
    <mergeCell ref="C52:C54"/>
    <mergeCell ref="B43:B47"/>
    <mergeCell ref="A43:A47"/>
    <mergeCell ref="A17:A24"/>
    <mergeCell ref="B17:B24"/>
    <mergeCell ref="A39:A41"/>
    <mergeCell ref="B39:B41"/>
    <mergeCell ref="A26:A36"/>
    <mergeCell ref="B26:B36"/>
    <mergeCell ref="A9:A15"/>
    <mergeCell ref="B9:B15"/>
    <mergeCell ref="M6:N6"/>
    <mergeCell ref="A7:B7"/>
    <mergeCell ref="C7:D7"/>
    <mergeCell ref="A8:B8"/>
    <mergeCell ref="E6:L6"/>
  </mergeCells>
  <conditionalFormatting sqref="Z1:Z2 O215:V388 Z187:Z188 Z190:Z1048576">
    <cfRule type="cellIs" dxfId="71" priority="41" operator="between">
      <formula>0.5</formula>
      <formula>0.7</formula>
    </cfRule>
  </conditionalFormatting>
  <conditionalFormatting sqref="O182:O186 R182:V186">
    <cfRule type="cellIs" dxfId="70" priority="38" operator="between">
      <formula>0.5</formula>
      <formula>0.7</formula>
    </cfRule>
  </conditionalFormatting>
  <conditionalFormatting sqref="O10 R10:V10">
    <cfRule type="cellIs" dxfId="69" priority="36" operator="between">
      <formula>0.5</formula>
      <formula>0.7</formula>
    </cfRule>
  </conditionalFormatting>
  <conditionalFormatting sqref="O27 R27:V27">
    <cfRule type="cellIs" dxfId="68" priority="32" operator="between">
      <formula>0.5</formula>
      <formula>0.7</formula>
    </cfRule>
  </conditionalFormatting>
  <conditionalFormatting sqref="O30 R30:V30">
    <cfRule type="cellIs" dxfId="67" priority="30" operator="between">
      <formula>0.5</formula>
      <formula>0.7</formula>
    </cfRule>
  </conditionalFormatting>
  <conditionalFormatting sqref="O32 R32:V32">
    <cfRule type="cellIs" dxfId="66" priority="28" operator="between">
      <formula>0.5</formula>
      <formula>0.7</formula>
    </cfRule>
  </conditionalFormatting>
  <conditionalFormatting sqref="O34 R34:V34">
    <cfRule type="cellIs" dxfId="65" priority="26" operator="between">
      <formula>0.5</formula>
      <formula>0.7</formula>
    </cfRule>
  </conditionalFormatting>
  <conditionalFormatting sqref="O36:O38 R36:V38">
    <cfRule type="cellIs" dxfId="64" priority="24" operator="between">
      <formula>0.5</formula>
      <formula>0.7</formula>
    </cfRule>
  </conditionalFormatting>
  <conditionalFormatting sqref="O45 R45:V45">
    <cfRule type="cellIs" dxfId="63" priority="22" operator="between">
      <formula>0.5</formula>
      <formula>0.7</formula>
    </cfRule>
  </conditionalFormatting>
  <conditionalFormatting sqref="O47:O48 R47:V48">
    <cfRule type="cellIs" dxfId="62" priority="20" operator="between">
      <formula>0.5</formula>
      <formula>0.7</formula>
    </cfRule>
  </conditionalFormatting>
  <conditionalFormatting sqref="O119:O124 R119:V124">
    <cfRule type="cellIs" dxfId="61" priority="18" operator="between">
      <formula>0.5</formula>
      <formula>0.7</formula>
    </cfRule>
  </conditionalFormatting>
  <pageMargins left="0.7" right="0.7" top="0.75" bottom="0.75" header="0.3" footer="0.3"/>
  <pageSetup paperSize="9" orientation="portrait" r:id="rId1"/>
  <headerFooter>
    <oddHeader>&amp;L&amp;"Calibri"&amp;10 Classification: CONFIDENTIAL&amp;1#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70C0"/>
  </sheetPr>
  <dimension ref="A1:BC760"/>
  <sheetViews>
    <sheetView zoomScale="30" zoomScaleNormal="30" workbookViewId="0">
      <pane xSplit="3" ySplit="7" topLeftCell="D11" activePane="bottomRight" state="frozen"/>
      <selection pane="topRight" activeCell="D1" sqref="D1"/>
      <selection pane="bottomLeft" activeCell="A8" sqref="A8"/>
      <selection pane="bottomRight" activeCell="K28" sqref="K28"/>
    </sheetView>
  </sheetViews>
  <sheetFormatPr defaultColWidth="9.08984375" defaultRowHeight="11.75" outlineLevelCol="1" x14ac:dyDescent="0.75"/>
  <cols>
    <col min="1" max="1" width="13.6328125" style="51" customWidth="1"/>
    <col min="2" max="2" width="23.54296875" style="51" customWidth="1"/>
    <col min="3" max="3" width="6.54296875" style="52" customWidth="1"/>
    <col min="4" max="4" width="94.453125" style="56" customWidth="1"/>
    <col min="5" max="5" width="26.453125" style="51" customWidth="1"/>
    <col min="6" max="7" width="26.453125" style="54" customWidth="1"/>
    <col min="8" max="8" width="26.453125" style="51" customWidth="1"/>
    <col min="9" max="10" width="26.453125" style="51" customWidth="1" outlineLevel="1"/>
    <col min="11" max="11" width="26.453125" style="54" customWidth="1"/>
    <col min="12" max="12" width="26.453125" style="12" customWidth="1"/>
    <col min="13" max="13" width="26.453125" style="54" customWidth="1"/>
    <col min="14" max="14" width="26.453125" style="53" customWidth="1"/>
    <col min="15" max="17" width="17.1796875" style="51" customWidth="1"/>
    <col min="18" max="22" width="1.6328125" style="51" customWidth="1"/>
    <col min="23" max="23" width="12.6328125" style="138" customWidth="1"/>
    <col min="24" max="24" width="2.81640625" style="51" customWidth="1"/>
    <col min="25" max="25" width="12.36328125" style="88" customWidth="1"/>
    <col min="26" max="26" width="12.36328125" style="237" customWidth="1"/>
    <col min="27" max="27" width="2.6328125" style="88" customWidth="1"/>
    <col min="28" max="29" width="12.36328125" style="88" customWidth="1"/>
    <col min="30" max="32" width="9.08984375" style="88"/>
    <col min="33" max="37" width="9.08984375" style="51"/>
    <col min="38" max="38" width="9.08984375" style="220"/>
    <col min="39" max="39" width="1.1796875" style="51" customWidth="1"/>
    <col min="40" max="41" width="20.6328125" style="51" customWidth="1"/>
    <col min="42" max="16384" width="9.08984375" style="51"/>
  </cols>
  <sheetData>
    <row r="1" spans="1:41" ht="20.5" x14ac:dyDescent="0.75">
      <c r="A1" s="188" t="s">
        <v>45</v>
      </c>
      <c r="B1" s="447"/>
      <c r="C1" s="448"/>
      <c r="D1" s="449"/>
    </row>
    <row r="2" spans="1:41" ht="20.5" x14ac:dyDescent="0.75">
      <c r="A2" s="2" t="s">
        <v>265</v>
      </c>
      <c r="B2" s="2"/>
      <c r="D2" s="6"/>
      <c r="E2" s="2"/>
      <c r="F2" s="3"/>
      <c r="G2" s="3"/>
      <c r="H2" s="2"/>
      <c r="I2" s="2"/>
      <c r="J2" s="2"/>
      <c r="K2" s="4"/>
      <c r="L2" s="11"/>
      <c r="M2" s="4"/>
      <c r="AN2" s="2110" t="s">
        <v>417</v>
      </c>
      <c r="AO2" s="2111"/>
    </row>
    <row r="3" spans="1:41" ht="12.75" customHeight="1" x14ac:dyDescent="0.55000000000000004">
      <c r="A3" s="2"/>
      <c r="B3" s="2"/>
      <c r="D3" s="6"/>
      <c r="E3" s="2"/>
      <c r="F3" s="3"/>
      <c r="G3" s="3"/>
      <c r="H3" s="2"/>
      <c r="I3" s="2"/>
      <c r="J3" s="2"/>
      <c r="K3" s="4"/>
      <c r="L3" s="11"/>
      <c r="M3" s="4"/>
      <c r="Y3" s="1981" t="s">
        <v>412</v>
      </c>
      <c r="Z3" s="1982"/>
      <c r="AA3" s="1982"/>
      <c r="AB3" s="1982"/>
      <c r="AC3" s="1983"/>
    </row>
    <row r="4" spans="1:41" ht="35.25" x14ac:dyDescent="0.55000000000000004">
      <c r="A4" s="1" t="s">
        <v>4</v>
      </c>
      <c r="P4" s="1844" t="s">
        <v>443</v>
      </c>
      <c r="Q4" s="1844" t="s">
        <v>448</v>
      </c>
      <c r="Y4" s="1838"/>
      <c r="Z4" s="1838"/>
      <c r="AA4" s="1838"/>
      <c r="AB4" s="1838"/>
      <c r="AC4" s="1838"/>
      <c r="AN4" s="2109" t="s">
        <v>412</v>
      </c>
      <c r="AO4" s="2109"/>
    </row>
    <row r="5" spans="1:41" x14ac:dyDescent="0.55000000000000004">
      <c r="A5" s="1"/>
      <c r="P5" s="492"/>
      <c r="Q5" s="508"/>
      <c r="Y5" s="2007" t="s">
        <v>446</v>
      </c>
      <c r="Z5" s="2008"/>
      <c r="AA5" s="506"/>
      <c r="AB5" s="2007" t="s">
        <v>444</v>
      </c>
      <c r="AC5" s="2008"/>
    </row>
    <row r="6" spans="1:41" ht="15" customHeight="1" x14ac:dyDescent="0.6">
      <c r="E6" s="2116" t="s">
        <v>92</v>
      </c>
      <c r="F6" s="2117"/>
      <c r="G6" s="2117"/>
      <c r="H6" s="2117"/>
      <c r="I6" s="2117"/>
      <c r="J6" s="2117"/>
      <c r="K6" s="2117"/>
      <c r="L6" s="2118"/>
      <c r="M6" s="2119" t="s">
        <v>91</v>
      </c>
      <c r="N6" s="2120"/>
      <c r="P6" s="513"/>
      <c r="Q6" s="513"/>
      <c r="W6" s="137"/>
      <c r="Y6" s="514" t="s">
        <v>92</v>
      </c>
      <c r="Z6" s="514" t="s">
        <v>91</v>
      </c>
      <c r="AA6" s="506"/>
      <c r="AB6" s="514" t="s">
        <v>92</v>
      </c>
      <c r="AC6" s="514" t="s">
        <v>91</v>
      </c>
      <c r="AN6" s="1016" t="s">
        <v>92</v>
      </c>
      <c r="AO6" s="1016" t="s">
        <v>91</v>
      </c>
    </row>
    <row r="7" spans="1:41" s="56" customFormat="1" ht="31.75" customHeight="1" x14ac:dyDescent="0.55000000000000004">
      <c r="A7" s="2121" t="s">
        <v>26</v>
      </c>
      <c r="B7" s="2122"/>
      <c r="C7" s="2121" t="s">
        <v>27</v>
      </c>
      <c r="D7" s="2123"/>
      <c r="E7" s="60" t="s">
        <v>28</v>
      </c>
      <c r="F7" s="7" t="s">
        <v>89</v>
      </c>
      <c r="G7" s="36" t="s">
        <v>408</v>
      </c>
      <c r="H7" s="8" t="s">
        <v>88</v>
      </c>
      <c r="I7" s="8" t="s">
        <v>29</v>
      </c>
      <c r="J7" s="17" t="s">
        <v>90</v>
      </c>
      <c r="K7" s="9" t="s">
        <v>30</v>
      </c>
      <c r="L7" s="13" t="s">
        <v>49</v>
      </c>
      <c r="M7" s="454" t="s">
        <v>148</v>
      </c>
      <c r="N7" s="5" t="s">
        <v>50</v>
      </c>
      <c r="P7" s="1836"/>
      <c r="Q7" s="1836"/>
      <c r="W7" s="136" t="s">
        <v>346</v>
      </c>
      <c r="Y7" s="526"/>
      <c r="Z7" s="526"/>
      <c r="AA7" s="526"/>
      <c r="AB7" s="526"/>
      <c r="AC7" s="488"/>
      <c r="AD7" s="236"/>
      <c r="AE7" s="236"/>
      <c r="AF7" s="236"/>
      <c r="AL7" s="221"/>
      <c r="AN7" s="6"/>
      <c r="AO7" s="6"/>
    </row>
    <row r="8" spans="1:41" s="56" customFormat="1" ht="31.75" customHeight="1" x14ac:dyDescent="0.75">
      <c r="A8" s="2124" t="s">
        <v>158</v>
      </c>
      <c r="B8" s="2124"/>
      <c r="C8" s="453"/>
      <c r="D8" s="453"/>
      <c r="E8" s="36"/>
      <c r="F8" s="36"/>
      <c r="G8" s="36"/>
      <c r="H8" s="37"/>
      <c r="I8" s="37"/>
      <c r="J8" s="38"/>
      <c r="K8" s="453"/>
      <c r="L8" s="39"/>
      <c r="M8" s="453"/>
      <c r="N8" s="40"/>
      <c r="W8" s="139"/>
      <c r="Y8" s="238"/>
      <c r="Z8" s="238"/>
      <c r="AA8" s="239"/>
      <c r="AB8" s="231"/>
      <c r="AC8" s="240"/>
      <c r="AD8" s="236"/>
      <c r="AE8" s="236"/>
      <c r="AF8" s="236"/>
      <c r="AL8" s="221"/>
      <c r="AN8" s="10"/>
      <c r="AO8" s="10"/>
    </row>
    <row r="9" spans="1:41" s="56" customFormat="1" ht="31.75" customHeight="1" x14ac:dyDescent="0.75">
      <c r="A9" s="1990" t="s">
        <v>81</v>
      </c>
      <c r="B9" s="2112" t="s">
        <v>150</v>
      </c>
      <c r="C9" s="450">
        <v>1.1000000000000001</v>
      </c>
      <c r="D9" s="400" t="s">
        <v>37</v>
      </c>
      <c r="E9" s="126" t="s">
        <v>23</v>
      </c>
      <c r="F9" s="126" t="s">
        <v>6</v>
      </c>
      <c r="G9" s="214">
        <f t="array" ref="G9">INDEX('Salary . staff rates'!$A$6:$C$28,MATCH(1,('Salary . staff rates'!$A$6:$A$28=E9)*('Salary . staff rates'!$B$6:$B$28=F9),0),3)</f>
        <v>65000</v>
      </c>
      <c r="H9" s="214">
        <f t="shared" ref="H9:H54" si="0">IF(E9="External",G9,G9/working_days*(1+loading_factor))</f>
        <v>456.14035087719299</v>
      </c>
      <c r="I9" s="127" t="s">
        <v>0</v>
      </c>
      <c r="J9" s="128" t="s">
        <v>0</v>
      </c>
      <c r="K9" s="129">
        <v>3</v>
      </c>
      <c r="L9" s="130">
        <f t="shared" ref="L9:L14" si="1">IF(K9="N/A","",H9*K9)</f>
        <v>1368.421052631579</v>
      </c>
      <c r="M9" s="147" t="s">
        <v>31</v>
      </c>
      <c r="N9" s="131">
        <f>IF(M9="Yes",L9*'Salary . staff rates'!$C$34,0)</f>
        <v>0</v>
      </c>
      <c r="O9" s="55"/>
      <c r="P9" s="1846">
        <v>1</v>
      </c>
      <c r="Q9" s="1846">
        <v>1</v>
      </c>
      <c r="R9" s="55"/>
      <c r="S9" s="55"/>
      <c r="T9" s="55"/>
      <c r="U9" s="55"/>
      <c r="V9" s="55"/>
      <c r="W9" s="144"/>
      <c r="Y9" s="1011">
        <f>IF(L9&lt;&gt;"",L9*P9,"")</f>
        <v>1368.421052631579</v>
      </c>
      <c r="Z9" s="1011">
        <f>IF(N9&lt;&gt;"",N9*P9,"")</f>
        <v>0</v>
      </c>
      <c r="AA9" s="498"/>
      <c r="AB9" s="1011">
        <f>IF(L9&lt;&gt;"",L9*Q9,"")</f>
        <v>1368.421052631579</v>
      </c>
      <c r="AC9" s="1011">
        <f>IF(N9&lt;&gt;"",N9*Q9,"")</f>
        <v>0</v>
      </c>
      <c r="AD9" s="236"/>
      <c r="AE9" s="236"/>
      <c r="AF9" s="236"/>
      <c r="AL9" s="221"/>
      <c r="AN9" s="1015">
        <f>IF(W9=1,0,Y9)</f>
        <v>1368.421052631579</v>
      </c>
      <c r="AO9" s="1015">
        <f>IF(W9=1,0,Z9)</f>
        <v>0</v>
      </c>
    </row>
    <row r="10" spans="1:41" s="923" customFormat="1" ht="31.75" customHeight="1" x14ac:dyDescent="0.75">
      <c r="A10" s="1991"/>
      <c r="B10" s="2113"/>
      <c r="C10" s="389" t="s">
        <v>287</v>
      </c>
      <c r="D10" s="879" t="s">
        <v>352</v>
      </c>
      <c r="E10" s="879" t="s">
        <v>23</v>
      </c>
      <c r="F10" s="879" t="s">
        <v>6</v>
      </c>
      <c r="G10" s="248">
        <f t="array" ref="G10">INDEX('Salary . staff rates'!$A$6:$C$28,MATCH(1,('Salary . staff rates'!$A$6:$A$28=E10)*('Salary . staff rates'!$B$6:$B$28=F10),0),3)</f>
        <v>65000</v>
      </c>
      <c r="H10" s="248">
        <f t="shared" si="0"/>
        <v>456.14035087719299</v>
      </c>
      <c r="I10" s="880" t="s">
        <v>0</v>
      </c>
      <c r="J10" s="881" t="s">
        <v>0</v>
      </c>
      <c r="K10" s="879">
        <v>1</v>
      </c>
      <c r="L10" s="251">
        <f t="shared" si="1"/>
        <v>456.14035087719299</v>
      </c>
      <c r="M10" s="879" t="s">
        <v>31</v>
      </c>
      <c r="N10" s="252">
        <f>IF(M10="Yes",L10*'Salary . staff rates'!$C$34,0)</f>
        <v>0</v>
      </c>
      <c r="O10" s="895"/>
      <c r="P10" s="1847">
        <v>1</v>
      </c>
      <c r="Q10" s="1847">
        <v>1</v>
      </c>
      <c r="R10" s="895"/>
      <c r="S10" s="895"/>
      <c r="T10" s="895"/>
      <c r="U10" s="895"/>
      <c r="V10" s="895"/>
      <c r="W10" s="920">
        <v>1</v>
      </c>
      <c r="X10" s="893"/>
      <c r="Y10" s="1847">
        <f t="shared" ref="Y10:Y15" si="2">IF(L10&lt;&gt;"",L10*P10,"")</f>
        <v>456.14035087719299</v>
      </c>
      <c r="Z10" s="1847">
        <f t="shared" ref="Z10:Z15" si="3">IF(N10&lt;&gt;"",N10*P10,"")</f>
        <v>0</v>
      </c>
      <c r="AA10" s="840"/>
      <c r="AB10" s="1847">
        <f t="shared" ref="AB10:AB15" si="4">IF(L10&lt;&gt;"",L10*Q10,"")</f>
        <v>456.14035087719299</v>
      </c>
      <c r="AC10" s="1847">
        <f t="shared" ref="AC10:AC15" si="5">IF(N10&lt;&gt;"",N10*Q10,"")</f>
        <v>0</v>
      </c>
      <c r="AD10" s="921"/>
      <c r="AE10" s="922"/>
      <c r="AF10" s="922"/>
      <c r="AL10" s="924"/>
      <c r="AN10" s="1017">
        <f t="shared" ref="AN10:AN15" si="6">IF(W10=1,0,Y10)</f>
        <v>0</v>
      </c>
      <c r="AO10" s="1017">
        <f t="shared" ref="AO10:AO15" si="7">IF(W10=1,0,Z10)</f>
        <v>0</v>
      </c>
    </row>
    <row r="11" spans="1:41" s="56" customFormat="1" ht="31.75" customHeight="1" x14ac:dyDescent="0.75">
      <c r="A11" s="1991"/>
      <c r="B11" s="2114"/>
      <c r="C11" s="451">
        <v>1.2000000000000002</v>
      </c>
      <c r="D11" s="401" t="s">
        <v>143</v>
      </c>
      <c r="E11" s="148" t="s">
        <v>23</v>
      </c>
      <c r="F11" s="148" t="s">
        <v>6</v>
      </c>
      <c r="G11" s="214">
        <f t="array" ref="G11">INDEX('Salary . staff rates'!$A$6:$C$28,MATCH(1,('Salary . staff rates'!$A$6:$A$28=E11)*('Salary . staff rates'!$B$6:$B$28=F11),0),3)</f>
        <v>65000</v>
      </c>
      <c r="H11" s="214">
        <f t="shared" si="0"/>
        <v>456.14035087719299</v>
      </c>
      <c r="I11" s="149" t="s">
        <v>0</v>
      </c>
      <c r="J11" s="150" t="s">
        <v>0</v>
      </c>
      <c r="K11" s="151">
        <v>10</v>
      </c>
      <c r="L11" s="152">
        <f t="shared" si="1"/>
        <v>4561.4035087719294</v>
      </c>
      <c r="M11" s="153" t="s">
        <v>33</v>
      </c>
      <c r="N11" s="154">
        <f>IF(M11="Yes",L11*'Salary . staff rates'!$C$34,0)</f>
        <v>684.21052631578937</v>
      </c>
      <c r="O11" s="55"/>
      <c r="P11" s="1846">
        <v>1</v>
      </c>
      <c r="Q11" s="1846">
        <v>1</v>
      </c>
      <c r="R11" s="55"/>
      <c r="S11" s="55"/>
      <c r="T11" s="55"/>
      <c r="U11" s="55"/>
      <c r="V11" s="55"/>
      <c r="W11" s="144"/>
      <c r="Y11" s="1846">
        <f t="shared" si="2"/>
        <v>4561.4035087719294</v>
      </c>
      <c r="Z11" s="1846">
        <f t="shared" si="3"/>
        <v>684.21052631578937</v>
      </c>
      <c r="AA11" s="235"/>
      <c r="AB11" s="1846">
        <f t="shared" si="4"/>
        <v>4561.4035087719294</v>
      </c>
      <c r="AC11" s="1846">
        <f t="shared" si="5"/>
        <v>684.21052631578937</v>
      </c>
      <c r="AD11" s="236"/>
      <c r="AE11" s="236"/>
      <c r="AF11" s="236"/>
      <c r="AL11" s="221"/>
      <c r="AN11" s="1015">
        <f t="shared" si="6"/>
        <v>4561.4035087719294</v>
      </c>
      <c r="AO11" s="1015">
        <f t="shared" si="7"/>
        <v>684.21052631578937</v>
      </c>
    </row>
    <row r="12" spans="1:41" s="927" customFormat="1" ht="31.75" customHeight="1" x14ac:dyDescent="0.75">
      <c r="A12" s="1991"/>
      <c r="B12" s="2114"/>
      <c r="C12" s="422">
        <v>1.3</v>
      </c>
      <c r="D12" s="402" t="s">
        <v>131</v>
      </c>
      <c r="E12" s="120" t="s">
        <v>23</v>
      </c>
      <c r="F12" s="120" t="s">
        <v>6</v>
      </c>
      <c r="G12" s="248">
        <f t="array" ref="G12">INDEX('Salary . staff rates'!$A$6:$C$28,MATCH(1,('Salary . staff rates'!$A$6:$A$28=E12)*('Salary . staff rates'!$B$6:$B$28=F12),0),3)</f>
        <v>65000</v>
      </c>
      <c r="H12" s="248">
        <f t="shared" si="0"/>
        <v>456.14035087719299</v>
      </c>
      <c r="I12" s="121" t="s">
        <v>0</v>
      </c>
      <c r="J12" s="122" t="s">
        <v>0</v>
      </c>
      <c r="K12" s="123">
        <v>1</v>
      </c>
      <c r="L12" s="124">
        <f t="shared" si="1"/>
        <v>456.14035087719299</v>
      </c>
      <c r="M12" s="233" t="s">
        <v>33</v>
      </c>
      <c r="N12" s="125">
        <f>IF(M12="Yes",L12*'Salary . staff rates'!$C$34,0)</f>
        <v>68.421052631578945</v>
      </c>
      <c r="O12" s="926"/>
      <c r="P12" s="1847">
        <v>1</v>
      </c>
      <c r="Q12" s="1847">
        <v>1</v>
      </c>
      <c r="R12" s="926"/>
      <c r="S12" s="926"/>
      <c r="T12" s="926"/>
      <c r="U12" s="926"/>
      <c r="V12" s="926"/>
      <c r="W12" s="920">
        <v>1</v>
      </c>
      <c r="Y12" s="1847">
        <f t="shared" si="2"/>
        <v>456.14035087719299</v>
      </c>
      <c r="Z12" s="1847">
        <f t="shared" si="3"/>
        <v>68.421052631578945</v>
      </c>
      <c r="AA12" s="928"/>
      <c r="AB12" s="1847">
        <f t="shared" si="4"/>
        <v>456.14035087719299</v>
      </c>
      <c r="AC12" s="1847">
        <f t="shared" si="5"/>
        <v>68.421052631578945</v>
      </c>
      <c r="AD12" s="922"/>
      <c r="AE12" s="922"/>
      <c r="AF12" s="922"/>
      <c r="AL12" s="929"/>
      <c r="AN12" s="1017">
        <f t="shared" si="6"/>
        <v>0</v>
      </c>
      <c r="AO12" s="1017">
        <f t="shared" si="7"/>
        <v>0</v>
      </c>
    </row>
    <row r="13" spans="1:41" s="56" customFormat="1" ht="31.75" customHeight="1" x14ac:dyDescent="0.75">
      <c r="A13" s="1991"/>
      <c r="B13" s="2114"/>
      <c r="C13" s="450">
        <v>1.4</v>
      </c>
      <c r="D13" s="408" t="s">
        <v>151</v>
      </c>
      <c r="E13" s="126" t="s">
        <v>23</v>
      </c>
      <c r="F13" s="126" t="s">
        <v>6</v>
      </c>
      <c r="G13" s="214">
        <f t="array" ref="G13">INDEX('Salary . staff rates'!$A$6:$C$28,MATCH(1,('Salary . staff rates'!$A$6:$A$28=E13)*('Salary . staff rates'!$B$6:$B$28=F13),0),3)</f>
        <v>65000</v>
      </c>
      <c r="H13" s="214">
        <f t="shared" si="0"/>
        <v>456.14035087719299</v>
      </c>
      <c r="I13" s="127" t="s">
        <v>0</v>
      </c>
      <c r="J13" s="128" t="s">
        <v>0</v>
      </c>
      <c r="K13" s="1757">
        <v>15</v>
      </c>
      <c r="L13" s="130">
        <f t="shared" si="1"/>
        <v>6842.105263157895</v>
      </c>
      <c r="M13" s="147" t="s">
        <v>31</v>
      </c>
      <c r="N13" s="131">
        <f>IF(M13="Yes",L13*'Salary . staff rates'!$C$34,0)</f>
        <v>0</v>
      </c>
      <c r="O13" s="55"/>
      <c r="P13" s="1846">
        <v>1</v>
      </c>
      <c r="Q13" s="1846">
        <v>1</v>
      </c>
      <c r="R13" s="55"/>
      <c r="S13" s="55"/>
      <c r="T13" s="55"/>
      <c r="U13" s="55"/>
      <c r="V13" s="55"/>
      <c r="W13" s="144"/>
      <c r="Y13" s="1846">
        <f t="shared" si="2"/>
        <v>6842.105263157895</v>
      </c>
      <c r="Z13" s="1846">
        <f t="shared" si="3"/>
        <v>0</v>
      </c>
      <c r="AA13" s="235"/>
      <c r="AB13" s="1846">
        <f t="shared" si="4"/>
        <v>6842.105263157895</v>
      </c>
      <c r="AC13" s="1846">
        <f t="shared" si="5"/>
        <v>0</v>
      </c>
      <c r="AD13" s="236"/>
      <c r="AE13" s="236"/>
      <c r="AF13" s="236"/>
      <c r="AL13" s="221"/>
      <c r="AN13" s="1015">
        <f t="shared" si="6"/>
        <v>6842.105263157895</v>
      </c>
      <c r="AO13" s="1015">
        <f t="shared" si="7"/>
        <v>0</v>
      </c>
    </row>
    <row r="14" spans="1:41" s="927" customFormat="1" ht="31.75" customHeight="1" x14ac:dyDescent="0.75">
      <c r="A14" s="1991"/>
      <c r="B14" s="2114"/>
      <c r="C14" s="1962" t="s">
        <v>288</v>
      </c>
      <c r="D14" s="1963" t="s">
        <v>422</v>
      </c>
      <c r="E14" s="1964" t="s">
        <v>23</v>
      </c>
      <c r="F14" s="1965" t="s">
        <v>6</v>
      </c>
      <c r="G14" s="248">
        <f t="array" ref="G14">INDEX('Salary . staff rates'!$A$6:$C$28,MATCH(1,('Salary . staff rates'!$A$6:$A$28=E14)*('Salary . staff rates'!$B$6:$B$28=F14),0),3)</f>
        <v>65000</v>
      </c>
      <c r="H14" s="248">
        <f t="shared" ref="H14" si="8">IF(E14="External",G14,G14/working_days*(1+loading_factor))</f>
        <v>456.14035087719299</v>
      </c>
      <c r="I14" s="1966" t="s">
        <v>0</v>
      </c>
      <c r="J14" s="122" t="s">
        <v>0</v>
      </c>
      <c r="K14" s="123">
        <v>4</v>
      </c>
      <c r="L14" s="124">
        <f t="shared" si="1"/>
        <v>1824.5614035087719</v>
      </c>
      <c r="M14" s="233" t="s">
        <v>31</v>
      </c>
      <c r="N14" s="1769">
        <f>IF(M14="Yes",L14*'Salary . staff rates'!$C$34,0)</f>
        <v>0</v>
      </c>
      <c r="O14" s="926"/>
      <c r="P14" s="1847">
        <v>1</v>
      </c>
      <c r="Q14" s="1847">
        <v>1</v>
      </c>
      <c r="R14" s="926"/>
      <c r="S14" s="926"/>
      <c r="T14" s="926"/>
      <c r="U14" s="926"/>
      <c r="V14" s="926"/>
      <c r="W14" s="920">
        <v>1</v>
      </c>
      <c r="Y14" s="1847">
        <f t="shared" si="2"/>
        <v>1824.5614035087719</v>
      </c>
      <c r="Z14" s="1847">
        <f t="shared" si="3"/>
        <v>0</v>
      </c>
      <c r="AA14" s="928"/>
      <c r="AB14" s="1847">
        <f t="shared" si="4"/>
        <v>1824.5614035087719</v>
      </c>
      <c r="AC14" s="1847">
        <f t="shared" si="5"/>
        <v>0</v>
      </c>
      <c r="AD14" s="922"/>
      <c r="AE14" s="922"/>
      <c r="AF14" s="922"/>
      <c r="AL14" s="929"/>
      <c r="AN14" s="1017">
        <f t="shared" si="6"/>
        <v>0</v>
      </c>
      <c r="AO14" s="1017">
        <f t="shared" si="7"/>
        <v>0</v>
      </c>
    </row>
    <row r="15" spans="1:41" s="56" customFormat="1" ht="31.75" customHeight="1" x14ac:dyDescent="0.75">
      <c r="A15" s="1992"/>
      <c r="B15" s="2115"/>
      <c r="C15" s="452">
        <v>1.5</v>
      </c>
      <c r="D15" s="401" t="s">
        <v>47</v>
      </c>
      <c r="E15" s="148" t="s">
        <v>25</v>
      </c>
      <c r="F15" s="148" t="s">
        <v>12</v>
      </c>
      <c r="G15" s="214">
        <f t="array" ref="G15">INDEX('Salary . staff rates'!$A$6:$C$28,MATCH(1,('Salary . staff rates'!$A$6:$A$28=E15)*('Salary . staff rates'!$B$6:$B$28=F15),0),3)</f>
        <v>75000</v>
      </c>
      <c r="H15" s="214">
        <f t="shared" si="0"/>
        <v>526.31578947368428</v>
      </c>
      <c r="I15" s="149" t="s">
        <v>0</v>
      </c>
      <c r="J15" s="150" t="s">
        <v>0</v>
      </c>
      <c r="K15" s="151">
        <v>7</v>
      </c>
      <c r="L15" s="152">
        <f t="shared" ref="L15:L27" si="9">IF(K15="N/A","",H15*K15)</f>
        <v>3684.21052631579</v>
      </c>
      <c r="M15" s="153" t="s">
        <v>31</v>
      </c>
      <c r="N15" s="154">
        <f>IF(M15="Yes",L15*'Salary . staff rates'!$C$34,0)</f>
        <v>0</v>
      </c>
      <c r="O15" s="55"/>
      <c r="P15" s="1846">
        <v>1</v>
      </c>
      <c r="Q15" s="1846">
        <v>1</v>
      </c>
      <c r="R15" s="55"/>
      <c r="S15" s="55"/>
      <c r="T15" s="55"/>
      <c r="U15" s="55"/>
      <c r="V15" s="55"/>
      <c r="W15" s="144"/>
      <c r="Y15" s="1846">
        <f t="shared" si="2"/>
        <v>3684.21052631579</v>
      </c>
      <c r="Z15" s="1846">
        <f t="shared" si="3"/>
        <v>0</v>
      </c>
      <c r="AA15" s="235"/>
      <c r="AB15" s="1846">
        <f t="shared" si="4"/>
        <v>3684.21052631579</v>
      </c>
      <c r="AC15" s="1846">
        <f t="shared" si="5"/>
        <v>0</v>
      </c>
      <c r="AD15" s="236"/>
      <c r="AE15" s="236"/>
      <c r="AF15" s="236"/>
      <c r="AL15" s="221"/>
      <c r="AN15" s="1015">
        <f t="shared" si="6"/>
        <v>3684.21052631579</v>
      </c>
      <c r="AO15" s="1015">
        <f t="shared" si="7"/>
        <v>0</v>
      </c>
    </row>
    <row r="16" spans="1:41" s="56" customFormat="1" ht="31.75" customHeight="1" x14ac:dyDescent="0.75">
      <c r="A16" s="467"/>
      <c r="B16" s="467"/>
      <c r="C16" s="453"/>
      <c r="D16" s="830"/>
      <c r="E16" s="73"/>
      <c r="F16" s="73"/>
      <c r="G16" s="218"/>
      <c r="H16" s="218"/>
      <c r="I16" s="831"/>
      <c r="J16" s="832"/>
      <c r="K16" s="67"/>
      <c r="L16" s="16"/>
      <c r="M16" s="67"/>
      <c r="N16" s="16"/>
      <c r="O16" s="32"/>
      <c r="P16" s="618"/>
      <c r="Q16" s="618"/>
      <c r="R16" s="32"/>
      <c r="S16" s="32"/>
      <c r="T16" s="32"/>
      <c r="U16" s="32"/>
      <c r="V16" s="32"/>
      <c r="W16" s="833"/>
      <c r="X16" s="33"/>
      <c r="Y16" s="618"/>
      <c r="Z16" s="618"/>
      <c r="AA16" s="235"/>
      <c r="AB16" s="618"/>
      <c r="AC16" s="618"/>
      <c r="AD16" s="236"/>
      <c r="AE16" s="236"/>
      <c r="AF16" s="236"/>
      <c r="AG16" s="33"/>
      <c r="AH16" s="33"/>
      <c r="AI16" s="33"/>
      <c r="AJ16" s="33"/>
      <c r="AK16" s="33"/>
      <c r="AL16" s="221"/>
      <c r="AN16" s="219"/>
      <c r="AO16" s="219"/>
    </row>
    <row r="17" spans="1:41" s="56" customFormat="1" ht="31.75" customHeight="1" x14ac:dyDescent="0.75">
      <c r="A17" s="1990" t="s">
        <v>107</v>
      </c>
      <c r="B17" s="2125" t="s">
        <v>108</v>
      </c>
      <c r="C17" s="379">
        <v>2.1</v>
      </c>
      <c r="D17" s="377" t="s">
        <v>37</v>
      </c>
      <c r="E17" s="59" t="s">
        <v>25</v>
      </c>
      <c r="F17" s="59" t="s">
        <v>12</v>
      </c>
      <c r="G17" s="214">
        <f t="array" ref="G17">INDEX('Salary . staff rates'!$A$6:$C$28,MATCH(1,('Salary . staff rates'!$A$6:$A$28=E17)*('Salary . staff rates'!$B$6:$B$28=F17),0),3)</f>
        <v>75000</v>
      </c>
      <c r="H17" s="214">
        <f t="shared" si="0"/>
        <v>526.31578947368428</v>
      </c>
      <c r="I17" s="64" t="s">
        <v>0</v>
      </c>
      <c r="J17" s="65" t="s">
        <v>0</v>
      </c>
      <c r="K17" s="61">
        <v>12</v>
      </c>
      <c r="L17" s="63">
        <f t="shared" si="9"/>
        <v>6315.7894736842118</v>
      </c>
      <c r="M17" s="58" t="s">
        <v>31</v>
      </c>
      <c r="N17" s="57">
        <f>IF(M17="Yes",L17*'Salary . staff rates'!$C$34,0)</f>
        <v>0</v>
      </c>
      <c r="O17" s="55"/>
      <c r="P17" s="1848">
        <v>1</v>
      </c>
      <c r="Q17" s="1848">
        <v>1</v>
      </c>
      <c r="R17" s="55"/>
      <c r="S17" s="55"/>
      <c r="T17" s="55"/>
      <c r="U17" s="55"/>
      <c r="V17" s="55"/>
      <c r="W17" s="144"/>
      <c r="Y17" s="1848">
        <f t="shared" ref="Y17:Y24" si="10">IF(L17&lt;&gt;"",L17*P17,"")</f>
        <v>6315.7894736842118</v>
      </c>
      <c r="Z17" s="1848">
        <f t="shared" ref="Z17:Z24" si="11">IF(N17&lt;&gt;"",N17*P17,"")</f>
        <v>0</v>
      </c>
      <c r="AA17" s="235"/>
      <c r="AB17" s="1848">
        <f t="shared" ref="AB17:AB24" si="12">IF(L17&lt;&gt;"",L17*Q17,"")</f>
        <v>6315.7894736842118</v>
      </c>
      <c r="AC17" s="1848">
        <f t="shared" ref="AC17:AC24" si="13">IF(N17&lt;&gt;"",N17*Q17,"")</f>
        <v>0</v>
      </c>
      <c r="AD17" s="236"/>
      <c r="AE17" s="236"/>
      <c r="AF17" s="236"/>
      <c r="AL17" s="221"/>
      <c r="AN17" s="1015">
        <f t="shared" ref="AN17:AN24" si="14">IF(W17=1,0,Y17)</f>
        <v>6315.7894736842118</v>
      </c>
      <c r="AO17" s="1015">
        <f t="shared" ref="AO17:AO24" si="15">IF(W17=1,0,Z17)</f>
        <v>0</v>
      </c>
    </row>
    <row r="18" spans="1:41" s="56" customFormat="1" ht="31.75" customHeight="1" x14ac:dyDescent="0.75">
      <c r="A18" s="1991"/>
      <c r="B18" s="2126"/>
      <c r="C18" s="450">
        <v>2.2000000000000002</v>
      </c>
      <c r="D18" s="377" t="s">
        <v>40</v>
      </c>
      <c r="E18" s="59" t="s">
        <v>24</v>
      </c>
      <c r="F18" s="59" t="s">
        <v>18</v>
      </c>
      <c r="G18" s="214">
        <f t="array" ref="G18">INDEX('Salary . staff rates'!$A$6:$C$28,MATCH(1,('Salary . staff rates'!$A$6:$A$28=E18)*('Salary . staff rates'!$B$6:$B$28=F18),0),3)</f>
        <v>750</v>
      </c>
      <c r="H18" s="214">
        <f t="shared" si="0"/>
        <v>750</v>
      </c>
      <c r="I18" s="64" t="s">
        <v>0</v>
      </c>
      <c r="J18" s="65" t="s">
        <v>0</v>
      </c>
      <c r="K18" s="61">
        <v>15</v>
      </c>
      <c r="L18" s="63">
        <f t="shared" si="9"/>
        <v>11250</v>
      </c>
      <c r="M18" s="58" t="s">
        <v>33</v>
      </c>
      <c r="N18" s="57">
        <f>IF(M18="Yes",L18*'Salary . staff rates'!$C$34,0)</f>
        <v>1687.5</v>
      </c>
      <c r="O18" s="55"/>
      <c r="P18" s="1848">
        <v>1</v>
      </c>
      <c r="Q18" s="1848">
        <v>1</v>
      </c>
      <c r="R18" s="55"/>
      <c r="S18" s="55"/>
      <c r="T18" s="55"/>
      <c r="U18" s="55"/>
      <c r="V18" s="55"/>
      <c r="W18" s="144"/>
      <c r="Y18" s="1848">
        <f t="shared" si="10"/>
        <v>11250</v>
      </c>
      <c r="Z18" s="1848">
        <f t="shared" si="11"/>
        <v>1687.5</v>
      </c>
      <c r="AA18" s="235"/>
      <c r="AB18" s="1848">
        <f t="shared" si="12"/>
        <v>11250</v>
      </c>
      <c r="AC18" s="1848">
        <f t="shared" si="13"/>
        <v>1687.5</v>
      </c>
      <c r="AD18" s="236"/>
      <c r="AE18" s="236"/>
      <c r="AF18" s="236"/>
      <c r="AL18" s="221"/>
      <c r="AN18" s="1015">
        <f t="shared" si="14"/>
        <v>11250</v>
      </c>
      <c r="AO18" s="1015">
        <f t="shared" si="15"/>
        <v>1687.5</v>
      </c>
    </row>
    <row r="19" spans="1:41" s="56" customFormat="1" ht="31.75" customHeight="1" x14ac:dyDescent="0.75">
      <c r="A19" s="1991"/>
      <c r="B19" s="2126"/>
      <c r="C19" s="450">
        <v>2.2999999999999998</v>
      </c>
      <c r="D19" s="377" t="s">
        <v>87</v>
      </c>
      <c r="E19" s="59" t="s">
        <v>24</v>
      </c>
      <c r="F19" s="59" t="s">
        <v>18</v>
      </c>
      <c r="G19" s="214">
        <f t="array" ref="G19">INDEX('Salary . staff rates'!$A$6:$C$28,MATCH(1,('Salary . staff rates'!$A$6:$A$28=E19)*('Salary . staff rates'!$B$6:$B$28=F19),0),3)</f>
        <v>750</v>
      </c>
      <c r="H19" s="214">
        <f t="shared" si="0"/>
        <v>750</v>
      </c>
      <c r="I19" s="64" t="s">
        <v>0</v>
      </c>
      <c r="J19" s="65" t="s">
        <v>0</v>
      </c>
      <c r="K19" s="61">
        <v>25</v>
      </c>
      <c r="L19" s="63">
        <f t="shared" si="9"/>
        <v>18750</v>
      </c>
      <c r="M19" s="58" t="s">
        <v>33</v>
      </c>
      <c r="N19" s="57">
        <f>IF(M19="Yes",L19*'Salary . staff rates'!$C$34,0)</f>
        <v>2812.5</v>
      </c>
      <c r="O19" s="55"/>
      <c r="P19" s="1848">
        <v>1</v>
      </c>
      <c r="Q19" s="1848">
        <v>1</v>
      </c>
      <c r="R19" s="55"/>
      <c r="S19" s="55"/>
      <c r="T19" s="55"/>
      <c r="U19" s="55"/>
      <c r="V19" s="55"/>
      <c r="W19" s="144"/>
      <c r="Y19" s="1848">
        <f t="shared" si="10"/>
        <v>18750</v>
      </c>
      <c r="Z19" s="1848">
        <f t="shared" si="11"/>
        <v>2812.5</v>
      </c>
      <c r="AA19" s="235"/>
      <c r="AB19" s="1848">
        <f t="shared" si="12"/>
        <v>18750</v>
      </c>
      <c r="AC19" s="1848">
        <f t="shared" si="13"/>
        <v>2812.5</v>
      </c>
      <c r="AD19" s="236"/>
      <c r="AE19" s="236"/>
      <c r="AF19" s="236"/>
      <c r="AL19" s="221"/>
      <c r="AN19" s="1015">
        <f t="shared" si="14"/>
        <v>18750</v>
      </c>
      <c r="AO19" s="1015">
        <f t="shared" si="15"/>
        <v>2812.5</v>
      </c>
    </row>
    <row r="20" spans="1:41" s="56" customFormat="1" ht="31.75" customHeight="1" x14ac:dyDescent="0.75">
      <c r="A20" s="1991"/>
      <c r="B20" s="2126"/>
      <c r="C20" s="1949">
        <v>2.4</v>
      </c>
      <c r="D20" s="1954" t="s">
        <v>160</v>
      </c>
      <c r="E20" s="1955" t="s">
        <v>24</v>
      </c>
      <c r="F20" s="1955" t="s">
        <v>18</v>
      </c>
      <c r="G20" s="250">
        <f t="array" ref="G20">INDEX('Salary . staff rates'!$A$6:$C$28,MATCH(1,('Salary . staff rates'!$A$6:$A$28=E20)*('Salary . staff rates'!$B$6:$B$28=F20),0),3)</f>
        <v>750</v>
      </c>
      <c r="H20" s="250">
        <f t="shared" si="0"/>
        <v>750</v>
      </c>
      <c r="I20" s="1956" t="s">
        <v>0</v>
      </c>
      <c r="J20" s="1957" t="s">
        <v>0</v>
      </c>
      <c r="K20" s="1789">
        <v>8</v>
      </c>
      <c r="L20" s="1958">
        <f t="shared" si="9"/>
        <v>6000</v>
      </c>
      <c r="M20" s="1959" t="s">
        <v>33</v>
      </c>
      <c r="N20" s="1960">
        <f>IF(M20="Yes",L20*'Salary . staff rates'!$C$34,0)</f>
        <v>900</v>
      </c>
      <c r="O20" s="886" t="s">
        <v>179</v>
      </c>
      <c r="P20" s="1837">
        <v>0</v>
      </c>
      <c r="Q20" s="1837">
        <v>1</v>
      </c>
      <c r="R20" s="886"/>
      <c r="S20" s="886"/>
      <c r="T20" s="886"/>
      <c r="U20" s="886"/>
      <c r="V20" s="886"/>
      <c r="W20" s="887"/>
      <c r="Y20" s="1837">
        <f t="shared" si="10"/>
        <v>0</v>
      </c>
      <c r="Z20" s="1837">
        <f t="shared" si="11"/>
        <v>0</v>
      </c>
      <c r="AA20" s="235"/>
      <c r="AB20" s="1837">
        <f t="shared" si="12"/>
        <v>6000</v>
      </c>
      <c r="AC20" s="1837">
        <f t="shared" si="13"/>
        <v>900</v>
      </c>
      <c r="AD20" s="236"/>
      <c r="AE20" s="236"/>
      <c r="AF20" s="236"/>
      <c r="AL20" s="221"/>
      <c r="AN20" s="1015">
        <f t="shared" si="14"/>
        <v>0</v>
      </c>
      <c r="AO20" s="1015">
        <f t="shared" si="15"/>
        <v>0</v>
      </c>
    </row>
    <row r="21" spans="1:41" s="56" customFormat="1" ht="31.75" customHeight="1" x14ac:dyDescent="0.75">
      <c r="A21" s="1991"/>
      <c r="B21" s="2126"/>
      <c r="C21" s="1949">
        <v>2.5</v>
      </c>
      <c r="D21" s="1954" t="s">
        <v>159</v>
      </c>
      <c r="E21" s="1955" t="s">
        <v>24</v>
      </c>
      <c r="F21" s="1955" t="s">
        <v>18</v>
      </c>
      <c r="G21" s="250">
        <f t="array" ref="G21">INDEX('Salary . staff rates'!$A$6:$C$28,MATCH(1,('Salary . staff rates'!$A$6:$A$28=E21)*('Salary . staff rates'!$B$6:$B$28=F21),0),3)</f>
        <v>750</v>
      </c>
      <c r="H21" s="250">
        <f t="shared" si="0"/>
        <v>750</v>
      </c>
      <c r="I21" s="1956" t="s">
        <v>0</v>
      </c>
      <c r="J21" s="1957" t="s">
        <v>0</v>
      </c>
      <c r="K21" s="1789">
        <v>8</v>
      </c>
      <c r="L21" s="1958">
        <f t="shared" si="9"/>
        <v>6000</v>
      </c>
      <c r="M21" s="1959" t="s">
        <v>33</v>
      </c>
      <c r="N21" s="1960">
        <f>IF(M21="Yes",L21*'Salary . staff rates'!$C$34,0)</f>
        <v>900</v>
      </c>
      <c r="O21" s="886" t="s">
        <v>179</v>
      </c>
      <c r="P21" s="1837">
        <v>0</v>
      </c>
      <c r="Q21" s="1837">
        <v>1</v>
      </c>
      <c r="R21" s="886"/>
      <c r="S21" s="886"/>
      <c r="T21" s="886"/>
      <c r="U21" s="886"/>
      <c r="V21" s="886"/>
      <c r="W21" s="887"/>
      <c r="Y21" s="1837">
        <f t="shared" si="10"/>
        <v>0</v>
      </c>
      <c r="Z21" s="1837">
        <f t="shared" si="11"/>
        <v>0</v>
      </c>
      <c r="AA21" s="235"/>
      <c r="AB21" s="1837">
        <f t="shared" si="12"/>
        <v>6000</v>
      </c>
      <c r="AC21" s="1837">
        <f t="shared" si="13"/>
        <v>900</v>
      </c>
      <c r="AD21" s="236"/>
      <c r="AE21" s="236"/>
      <c r="AF21" s="236"/>
      <c r="AL21" s="221"/>
      <c r="AN21" s="1015">
        <f t="shared" si="14"/>
        <v>0</v>
      </c>
      <c r="AO21" s="1015">
        <f t="shared" si="15"/>
        <v>0</v>
      </c>
    </row>
    <row r="22" spans="1:41" s="56" customFormat="1" ht="31.75" customHeight="1" x14ac:dyDescent="0.75">
      <c r="A22" s="1991"/>
      <c r="B22" s="2126"/>
      <c r="C22" s="450">
        <v>2.6</v>
      </c>
      <c r="D22" s="377" t="s">
        <v>161</v>
      </c>
      <c r="E22" s="59" t="s">
        <v>24</v>
      </c>
      <c r="F22" s="59" t="s">
        <v>18</v>
      </c>
      <c r="G22" s="214">
        <f t="array" ref="G22">INDEX('Salary . staff rates'!$A$6:$C$28,MATCH(1,('Salary . staff rates'!$A$6:$A$28=E22)*('Salary . staff rates'!$B$6:$B$28=F22),0),3)</f>
        <v>750</v>
      </c>
      <c r="H22" s="214">
        <f t="shared" si="0"/>
        <v>750</v>
      </c>
      <c r="I22" s="64" t="s">
        <v>0</v>
      </c>
      <c r="J22" s="65" t="s">
        <v>0</v>
      </c>
      <c r="K22" s="61">
        <v>25</v>
      </c>
      <c r="L22" s="63">
        <f t="shared" si="9"/>
        <v>18750</v>
      </c>
      <c r="M22" s="58" t="s">
        <v>33</v>
      </c>
      <c r="N22" s="57">
        <f>IF(M22="Yes",L22*'Salary . staff rates'!$C$34,0)</f>
        <v>2812.5</v>
      </c>
      <c r="O22" s="55"/>
      <c r="P22" s="1848">
        <v>1</v>
      </c>
      <c r="Q22" s="1848">
        <v>1</v>
      </c>
      <c r="R22" s="55"/>
      <c r="S22" s="55"/>
      <c r="T22" s="55"/>
      <c r="U22" s="55"/>
      <c r="V22" s="55"/>
      <c r="W22" s="144"/>
      <c r="Y22" s="1848">
        <f t="shared" si="10"/>
        <v>18750</v>
      </c>
      <c r="Z22" s="1848">
        <f t="shared" si="11"/>
        <v>2812.5</v>
      </c>
      <c r="AA22" s="235"/>
      <c r="AB22" s="1848">
        <f t="shared" si="12"/>
        <v>18750</v>
      </c>
      <c r="AC22" s="1848">
        <f t="shared" si="13"/>
        <v>2812.5</v>
      </c>
      <c r="AD22" s="236"/>
      <c r="AE22" s="236"/>
      <c r="AF22" s="236"/>
      <c r="AL22" s="221"/>
      <c r="AN22" s="1015">
        <f t="shared" si="14"/>
        <v>18750</v>
      </c>
      <c r="AO22" s="1015">
        <f t="shared" si="15"/>
        <v>2812.5</v>
      </c>
    </row>
    <row r="23" spans="1:41" s="56" customFormat="1" ht="31.75" customHeight="1" x14ac:dyDescent="0.75">
      <c r="A23" s="1991"/>
      <c r="B23" s="2126"/>
      <c r="C23" s="450">
        <v>2.7</v>
      </c>
      <c r="D23" s="377" t="s">
        <v>109</v>
      </c>
      <c r="E23" s="59" t="s">
        <v>23</v>
      </c>
      <c r="F23" s="59" t="s">
        <v>6</v>
      </c>
      <c r="G23" s="214">
        <f t="array" ref="G23">INDEX('Salary . staff rates'!$A$6:$C$28,MATCH(1,('Salary . staff rates'!$A$6:$A$28=E23)*('Salary . staff rates'!$B$6:$B$28=F23),0),3)</f>
        <v>65000</v>
      </c>
      <c r="H23" s="214">
        <f t="shared" si="0"/>
        <v>456.14035087719299</v>
      </c>
      <c r="I23" s="64" t="s">
        <v>0</v>
      </c>
      <c r="J23" s="65" t="s">
        <v>0</v>
      </c>
      <c r="K23" s="61">
        <v>15</v>
      </c>
      <c r="L23" s="63">
        <f t="shared" si="9"/>
        <v>6842.105263157895</v>
      </c>
      <c r="M23" s="58" t="s">
        <v>31</v>
      </c>
      <c r="N23" s="57">
        <f>IF(M23="Yes",L23*'Salary . staff rates'!$C$34,0)</f>
        <v>0</v>
      </c>
      <c r="O23" s="55"/>
      <c r="P23" s="1848">
        <v>1</v>
      </c>
      <c r="Q23" s="1848">
        <v>1</v>
      </c>
      <c r="R23" s="55"/>
      <c r="S23" s="55"/>
      <c r="T23" s="55"/>
      <c r="U23" s="55"/>
      <c r="V23" s="55"/>
      <c r="W23" s="144"/>
      <c r="Y23" s="1848">
        <f t="shared" si="10"/>
        <v>6842.105263157895</v>
      </c>
      <c r="Z23" s="1848">
        <f t="shared" si="11"/>
        <v>0</v>
      </c>
      <c r="AA23" s="235"/>
      <c r="AB23" s="1848">
        <f t="shared" si="12"/>
        <v>6842.105263157895</v>
      </c>
      <c r="AC23" s="1848">
        <f t="shared" si="13"/>
        <v>0</v>
      </c>
      <c r="AD23" s="236"/>
      <c r="AE23" s="236"/>
      <c r="AF23" s="236"/>
      <c r="AL23" s="221"/>
      <c r="AN23" s="1015">
        <f t="shared" si="14"/>
        <v>6842.105263157895</v>
      </c>
      <c r="AO23" s="1015">
        <f t="shared" si="15"/>
        <v>0</v>
      </c>
    </row>
    <row r="24" spans="1:41" s="56" customFormat="1" ht="31.75" customHeight="1" x14ac:dyDescent="0.75">
      <c r="A24" s="1992"/>
      <c r="B24" s="2127"/>
      <c r="C24" s="450">
        <v>2.8</v>
      </c>
      <c r="D24" s="377" t="s">
        <v>47</v>
      </c>
      <c r="E24" s="59" t="s">
        <v>25</v>
      </c>
      <c r="F24" s="59" t="s">
        <v>12</v>
      </c>
      <c r="G24" s="214">
        <f t="array" ref="G24">INDEX('Salary . staff rates'!$A$6:$C$28,MATCH(1,('Salary . staff rates'!$A$6:$A$28=E24)*('Salary . staff rates'!$B$6:$B$28=F24),0),3)</f>
        <v>75000</v>
      </c>
      <c r="H24" s="214">
        <f t="shared" si="0"/>
        <v>526.31578947368428</v>
      </c>
      <c r="I24" s="64" t="s">
        <v>0</v>
      </c>
      <c r="J24" s="65" t="s">
        <v>0</v>
      </c>
      <c r="K24" s="61">
        <v>12</v>
      </c>
      <c r="L24" s="63">
        <f t="shared" si="9"/>
        <v>6315.7894736842118</v>
      </c>
      <c r="M24" s="58" t="s">
        <v>31</v>
      </c>
      <c r="N24" s="57">
        <f>IF(M24="Yes",L24*'Salary . staff rates'!$C$34,0)</f>
        <v>0</v>
      </c>
      <c r="O24" s="55"/>
      <c r="P24" s="1848">
        <v>1</v>
      </c>
      <c r="Q24" s="1848">
        <v>1</v>
      </c>
      <c r="R24" s="55"/>
      <c r="S24" s="55"/>
      <c r="T24" s="55"/>
      <c r="U24" s="55"/>
      <c r="V24" s="55"/>
      <c r="W24" s="144"/>
      <c r="Y24" s="1848">
        <f t="shared" si="10"/>
        <v>6315.7894736842118</v>
      </c>
      <c r="Z24" s="1848">
        <f t="shared" si="11"/>
        <v>0</v>
      </c>
      <c r="AA24" s="235"/>
      <c r="AB24" s="1848">
        <f t="shared" si="12"/>
        <v>6315.7894736842118</v>
      </c>
      <c r="AC24" s="1848">
        <f t="shared" si="13"/>
        <v>0</v>
      </c>
      <c r="AD24" s="236"/>
      <c r="AE24" s="236"/>
      <c r="AF24" s="236"/>
      <c r="AL24" s="221"/>
      <c r="AN24" s="1015">
        <f t="shared" si="14"/>
        <v>6315.7894736842118</v>
      </c>
      <c r="AO24" s="1015">
        <f t="shared" si="15"/>
        <v>0</v>
      </c>
    </row>
    <row r="25" spans="1:41" s="56" customFormat="1" ht="31.75" customHeight="1" x14ac:dyDescent="0.75">
      <c r="A25" s="467"/>
      <c r="B25" s="31"/>
      <c r="C25" s="466"/>
      <c r="D25" s="835"/>
      <c r="E25" s="836"/>
      <c r="F25" s="836"/>
      <c r="G25" s="218"/>
      <c r="H25" s="218"/>
      <c r="I25" s="837"/>
      <c r="J25" s="838"/>
      <c r="K25" s="66"/>
      <c r="L25" s="27"/>
      <c r="M25" s="66"/>
      <c r="N25" s="839"/>
      <c r="O25" s="32"/>
      <c r="P25" s="618"/>
      <c r="Q25" s="618"/>
      <c r="R25" s="32"/>
      <c r="S25" s="32"/>
      <c r="T25" s="32"/>
      <c r="U25" s="32"/>
      <c r="V25" s="32"/>
      <c r="W25" s="833"/>
      <c r="X25" s="33"/>
      <c r="Y25" s="618"/>
      <c r="Z25" s="618"/>
      <c r="AA25" s="235"/>
      <c r="AB25" s="618"/>
      <c r="AC25" s="618"/>
      <c r="AD25" s="236"/>
      <c r="AE25" s="236"/>
      <c r="AF25" s="236"/>
      <c r="AG25" s="33"/>
      <c r="AH25" s="33"/>
      <c r="AI25" s="33"/>
      <c r="AJ25" s="33"/>
      <c r="AK25" s="33"/>
      <c r="AL25" s="221"/>
      <c r="AN25" s="219"/>
      <c r="AO25" s="219"/>
    </row>
    <row r="26" spans="1:41" s="56" customFormat="1" ht="31.75" customHeight="1" x14ac:dyDescent="0.75">
      <c r="A26" s="2128" t="s">
        <v>124</v>
      </c>
      <c r="B26" s="2131" t="s">
        <v>152</v>
      </c>
      <c r="C26" s="450">
        <v>3.1</v>
      </c>
      <c r="D26" s="400" t="s">
        <v>37</v>
      </c>
      <c r="E26" s="126" t="s">
        <v>25</v>
      </c>
      <c r="F26" s="126" t="s">
        <v>13</v>
      </c>
      <c r="G26" s="214">
        <f t="array" ref="G26">INDEX('Salary . staff rates'!$A$6:$C$28,MATCH(1,('Salary . staff rates'!$A$6:$A$28=E26)*('Salary . staff rates'!$B$6:$B$28=F26),0),3)</f>
        <v>85000</v>
      </c>
      <c r="H26" s="214">
        <f t="shared" si="0"/>
        <v>596.49122807017545</v>
      </c>
      <c r="I26" s="127" t="s">
        <v>0</v>
      </c>
      <c r="J26" s="128" t="s">
        <v>0</v>
      </c>
      <c r="K26" s="129">
        <v>8</v>
      </c>
      <c r="L26" s="130">
        <f t="shared" si="9"/>
        <v>4771.9298245614036</v>
      </c>
      <c r="M26" s="147" t="s">
        <v>31</v>
      </c>
      <c r="N26" s="131">
        <f>IF(M26="Yes",L26*'Salary . staff rates'!$C$34,0)</f>
        <v>0</v>
      </c>
      <c r="O26" s="55"/>
      <c r="P26" s="1848">
        <v>1</v>
      </c>
      <c r="Q26" s="1848">
        <v>1</v>
      </c>
      <c r="R26" s="55"/>
      <c r="S26" s="55"/>
      <c r="T26" s="55"/>
      <c r="U26" s="55"/>
      <c r="V26" s="55"/>
      <c r="W26" s="144"/>
      <c r="Y26" s="1848">
        <f t="shared" ref="Y26:Y36" si="16">IF(L26&lt;&gt;"",L26*P26,"")</f>
        <v>4771.9298245614036</v>
      </c>
      <c r="Z26" s="1848">
        <f t="shared" ref="Z26:Z36" si="17">IF(N26&lt;&gt;"",N26*P26,"")</f>
        <v>0</v>
      </c>
      <c r="AA26" s="235"/>
      <c r="AB26" s="1848">
        <f t="shared" ref="AB26:AB36" si="18">IF(L26&lt;&gt;"",L26*Q26,"")</f>
        <v>4771.9298245614036</v>
      </c>
      <c r="AC26" s="1848">
        <f t="shared" ref="AC26:AC36" si="19">IF(N26&lt;&gt;"",N26*Q26,"")</f>
        <v>0</v>
      </c>
      <c r="AD26" s="236"/>
      <c r="AE26" s="236"/>
      <c r="AF26" s="236"/>
      <c r="AL26" s="221"/>
      <c r="AN26" s="1015">
        <f t="shared" ref="AN26:AN36" si="20">IF(W26=1,0,Y26)</f>
        <v>4771.9298245614036</v>
      </c>
      <c r="AO26" s="1015">
        <f t="shared" ref="AO26:AO36" si="21">IF(W26=1,0,Z26)</f>
        <v>0</v>
      </c>
    </row>
    <row r="27" spans="1:41" s="923" customFormat="1" ht="31.75" customHeight="1" x14ac:dyDescent="0.75">
      <c r="A27" s="2129"/>
      <c r="B27" s="2132"/>
      <c r="C27" s="389" t="s">
        <v>289</v>
      </c>
      <c r="D27" s="879" t="s">
        <v>352</v>
      </c>
      <c r="E27" s="879" t="s">
        <v>25</v>
      </c>
      <c r="F27" s="879" t="s">
        <v>13</v>
      </c>
      <c r="G27" s="248">
        <f t="array" ref="G27">INDEX('Salary . staff rates'!$A$6:$C$28,MATCH(1,('Salary . staff rates'!$A$6:$A$28=E27)*('Salary . staff rates'!$B$6:$B$28=F27),0),3)</f>
        <v>85000</v>
      </c>
      <c r="H27" s="248">
        <f t="shared" si="0"/>
        <v>596.49122807017545</v>
      </c>
      <c r="I27" s="880" t="s">
        <v>0</v>
      </c>
      <c r="J27" s="881" t="s">
        <v>0</v>
      </c>
      <c r="K27" s="879">
        <v>2</v>
      </c>
      <c r="L27" s="251">
        <f t="shared" si="9"/>
        <v>1192.9824561403509</v>
      </c>
      <c r="M27" s="879" t="s">
        <v>31</v>
      </c>
      <c r="N27" s="252">
        <f>IF(M27="Yes",L27*'Salary . staff rates'!$C$34,0)</f>
        <v>0</v>
      </c>
      <c r="O27" s="895"/>
      <c r="P27" s="1849">
        <v>1</v>
      </c>
      <c r="Q27" s="1849">
        <v>1</v>
      </c>
      <c r="R27" s="895"/>
      <c r="S27" s="895"/>
      <c r="T27" s="895"/>
      <c r="U27" s="895"/>
      <c r="V27" s="895"/>
      <c r="W27" s="920">
        <v>1</v>
      </c>
      <c r="X27" s="893"/>
      <c r="Y27" s="1849">
        <f t="shared" si="16"/>
        <v>1192.9824561403509</v>
      </c>
      <c r="Z27" s="1849">
        <f t="shared" si="17"/>
        <v>0</v>
      </c>
      <c r="AA27" s="840"/>
      <c r="AB27" s="1849">
        <f t="shared" si="18"/>
        <v>1192.9824561403509</v>
      </c>
      <c r="AC27" s="1849">
        <f t="shared" si="19"/>
        <v>0</v>
      </c>
      <c r="AD27" s="921"/>
      <c r="AE27" s="922"/>
      <c r="AF27" s="922"/>
      <c r="AL27" s="924"/>
      <c r="AN27" s="1017">
        <f t="shared" si="20"/>
        <v>0</v>
      </c>
      <c r="AO27" s="1017">
        <f t="shared" si="21"/>
        <v>0</v>
      </c>
    </row>
    <row r="28" spans="1:41" s="56" customFormat="1" ht="31.75" customHeight="1" x14ac:dyDescent="0.75">
      <c r="A28" s="2129"/>
      <c r="B28" s="2132"/>
      <c r="C28" s="451">
        <v>3.2</v>
      </c>
      <c r="D28" s="858" t="s">
        <v>104</v>
      </c>
      <c r="E28" s="148" t="s">
        <v>24</v>
      </c>
      <c r="F28" s="148" t="s">
        <v>18</v>
      </c>
      <c r="G28" s="214">
        <f t="array" ref="G28">INDEX('Salary . staff rates'!$A$6:$C$28,MATCH(1,('Salary . staff rates'!$A$6:$A$28=E28)*('Salary . staff rates'!$B$6:$B$28=F28),0),3)</f>
        <v>750</v>
      </c>
      <c r="H28" s="214">
        <f t="shared" si="0"/>
        <v>750</v>
      </c>
      <c r="I28" s="149" t="s">
        <v>0</v>
      </c>
      <c r="J28" s="150" t="s">
        <v>0</v>
      </c>
      <c r="K28" s="151">
        <v>15</v>
      </c>
      <c r="L28" s="152">
        <f>IF(K28="N/A","",H28*K28)</f>
        <v>11250</v>
      </c>
      <c r="M28" s="153" t="s">
        <v>33</v>
      </c>
      <c r="N28" s="154">
        <f>IF(M28="Yes",L28*'Salary . staff rates'!$C$34,0)</f>
        <v>1687.5</v>
      </c>
      <c r="O28" s="55"/>
      <c r="P28" s="1848">
        <v>1</v>
      </c>
      <c r="Q28" s="1848">
        <v>1</v>
      </c>
      <c r="R28" s="55"/>
      <c r="S28" s="55"/>
      <c r="T28" s="55"/>
      <c r="U28" s="55"/>
      <c r="V28" s="55"/>
      <c r="W28" s="144"/>
      <c r="Y28" s="1848">
        <f t="shared" si="16"/>
        <v>11250</v>
      </c>
      <c r="Z28" s="1848">
        <f t="shared" si="17"/>
        <v>1687.5</v>
      </c>
      <c r="AA28" s="235"/>
      <c r="AB28" s="1848">
        <f t="shared" si="18"/>
        <v>11250</v>
      </c>
      <c r="AC28" s="1848">
        <f t="shared" si="19"/>
        <v>1687.5</v>
      </c>
      <c r="AD28" s="236"/>
      <c r="AE28" s="236"/>
      <c r="AF28" s="236"/>
      <c r="AL28" s="221"/>
      <c r="AN28" s="1015">
        <f t="shared" si="20"/>
        <v>11250</v>
      </c>
      <c r="AO28" s="1015">
        <f t="shared" si="21"/>
        <v>1687.5</v>
      </c>
    </row>
    <row r="29" spans="1:41" s="79" customFormat="1" ht="31.75" customHeight="1" x14ac:dyDescent="0.75">
      <c r="A29" s="2129"/>
      <c r="B29" s="2132"/>
      <c r="C29" s="458">
        <v>3.3</v>
      </c>
      <c r="D29" s="412" t="s">
        <v>141</v>
      </c>
      <c r="E29" s="169" t="s">
        <v>24</v>
      </c>
      <c r="F29" s="169" t="s">
        <v>18</v>
      </c>
      <c r="G29" s="214">
        <f t="array" ref="G29">INDEX('Salary . staff rates'!$A$6:$C$28,MATCH(1,('Salary . staff rates'!$A$6:$A$28=E29)*('Salary . staff rates'!$B$6:$B$28=F29),0),3)</f>
        <v>750</v>
      </c>
      <c r="H29" s="214">
        <f t="shared" si="0"/>
        <v>750</v>
      </c>
      <c r="I29" s="170" t="s">
        <v>0</v>
      </c>
      <c r="J29" s="171" t="s">
        <v>0</v>
      </c>
      <c r="K29" s="1757">
        <v>25</v>
      </c>
      <c r="L29" s="130">
        <f>IF(K29="N/A","",H29*K29)</f>
        <v>18750</v>
      </c>
      <c r="M29" s="172" t="s">
        <v>33</v>
      </c>
      <c r="N29" s="173">
        <f>IF(M29="Yes",L29*'Salary . staff rates'!$C$34,0)</f>
        <v>2812.5</v>
      </c>
      <c r="O29" s="78"/>
      <c r="P29" s="1850">
        <v>1</v>
      </c>
      <c r="Q29" s="1850">
        <v>1</v>
      </c>
      <c r="R29" s="78"/>
      <c r="S29" s="78"/>
      <c r="T29" s="78"/>
      <c r="U29" s="78"/>
      <c r="V29" s="78"/>
      <c r="W29" s="145"/>
      <c r="Y29" s="1850">
        <f t="shared" si="16"/>
        <v>18750</v>
      </c>
      <c r="Z29" s="1850">
        <f t="shared" si="17"/>
        <v>2812.5</v>
      </c>
      <c r="AA29" s="235"/>
      <c r="AB29" s="1850">
        <f t="shared" si="18"/>
        <v>18750</v>
      </c>
      <c r="AC29" s="1850">
        <f t="shared" si="19"/>
        <v>2812.5</v>
      </c>
      <c r="AD29" s="236"/>
      <c r="AE29" s="236"/>
      <c r="AF29" s="236"/>
      <c r="AL29" s="222"/>
      <c r="AN29" s="1015">
        <f t="shared" si="20"/>
        <v>18750</v>
      </c>
      <c r="AO29" s="1015">
        <f t="shared" si="21"/>
        <v>2812.5</v>
      </c>
    </row>
    <row r="30" spans="1:41" s="923" customFormat="1" ht="31.75" customHeight="1" x14ac:dyDescent="0.75">
      <c r="A30" s="2129"/>
      <c r="B30" s="2132"/>
      <c r="C30" s="389" t="s">
        <v>290</v>
      </c>
      <c r="D30" s="879" t="s">
        <v>353</v>
      </c>
      <c r="E30" s="879" t="s">
        <v>24</v>
      </c>
      <c r="F30" s="879" t="s">
        <v>18</v>
      </c>
      <c r="G30" s="248">
        <f t="array" ref="G30">INDEX('Salary . staff rates'!$A$6:$C$28,MATCH(1,('Salary . staff rates'!$A$6:$A$28=E30)*('Salary . staff rates'!$B$6:$B$28=F30),0),3)</f>
        <v>750</v>
      </c>
      <c r="H30" s="248">
        <f t="shared" si="0"/>
        <v>750</v>
      </c>
      <c r="I30" s="880" t="s">
        <v>0</v>
      </c>
      <c r="J30" s="881" t="s">
        <v>0</v>
      </c>
      <c r="K30" s="879">
        <v>10</v>
      </c>
      <c r="L30" s="251">
        <f t="shared" ref="L30" si="22">IF(K30="N/A","",H30*K30)</f>
        <v>7500</v>
      </c>
      <c r="M30" s="879" t="s">
        <v>33</v>
      </c>
      <c r="N30" s="252">
        <f>IF(M30="Yes",L30*'Salary . staff rates'!$C$34,0)</f>
        <v>1125</v>
      </c>
      <c r="O30" s="895"/>
      <c r="P30" s="1849">
        <v>1</v>
      </c>
      <c r="Q30" s="1849">
        <v>1</v>
      </c>
      <c r="R30" s="895"/>
      <c r="S30" s="895"/>
      <c r="T30" s="895"/>
      <c r="U30" s="895"/>
      <c r="V30" s="895"/>
      <c r="W30" s="920">
        <v>1</v>
      </c>
      <c r="X30" s="893"/>
      <c r="Y30" s="1849">
        <f t="shared" si="16"/>
        <v>7500</v>
      </c>
      <c r="Z30" s="1849">
        <f t="shared" si="17"/>
        <v>1125</v>
      </c>
      <c r="AA30" s="840"/>
      <c r="AB30" s="1849">
        <f t="shared" si="18"/>
        <v>7500</v>
      </c>
      <c r="AC30" s="1849">
        <f t="shared" si="19"/>
        <v>1125</v>
      </c>
      <c r="AD30" s="921"/>
      <c r="AE30" s="922"/>
      <c r="AF30" s="922"/>
      <c r="AL30" s="924"/>
      <c r="AN30" s="1017">
        <f t="shared" si="20"/>
        <v>0</v>
      </c>
      <c r="AO30" s="1017">
        <f t="shared" si="21"/>
        <v>0</v>
      </c>
    </row>
    <row r="31" spans="1:41" s="79" customFormat="1" ht="31.75" customHeight="1" x14ac:dyDescent="0.75">
      <c r="A31" s="2129"/>
      <c r="B31" s="2132"/>
      <c r="C31" s="459">
        <v>3.4</v>
      </c>
      <c r="D31" s="915" t="s">
        <v>125</v>
      </c>
      <c r="E31" s="174" t="s">
        <v>24</v>
      </c>
      <c r="F31" s="174" t="s">
        <v>18</v>
      </c>
      <c r="G31" s="214">
        <f t="array" ref="G31">INDEX('Salary . staff rates'!$A$6:$C$28,MATCH(1,('Salary . staff rates'!$A$6:$A$28=E31)*('Salary . staff rates'!$B$6:$B$28=F31),0),3)</f>
        <v>750</v>
      </c>
      <c r="H31" s="214">
        <f t="shared" si="0"/>
        <v>750</v>
      </c>
      <c r="I31" s="175" t="s">
        <v>0</v>
      </c>
      <c r="J31" s="176" t="s">
        <v>0</v>
      </c>
      <c r="K31" s="1788">
        <v>25</v>
      </c>
      <c r="L31" s="177">
        <f>IF(K31="N/A","",H31*K31)</f>
        <v>18750</v>
      </c>
      <c r="M31" s="178" t="s">
        <v>33</v>
      </c>
      <c r="N31" s="179">
        <f>IF(M31="Yes",L31*'Salary . staff rates'!$C$34,0)</f>
        <v>2812.5</v>
      </c>
      <c r="O31" s="78"/>
      <c r="P31" s="1850">
        <v>1</v>
      </c>
      <c r="Q31" s="1850">
        <v>1</v>
      </c>
      <c r="R31" s="78"/>
      <c r="S31" s="78"/>
      <c r="T31" s="78"/>
      <c r="U31" s="78"/>
      <c r="V31" s="78"/>
      <c r="W31" s="145"/>
      <c r="Y31" s="1850">
        <f t="shared" si="16"/>
        <v>18750</v>
      </c>
      <c r="Z31" s="1850">
        <f t="shared" si="17"/>
        <v>2812.5</v>
      </c>
      <c r="AA31" s="235"/>
      <c r="AB31" s="1850">
        <f t="shared" si="18"/>
        <v>18750</v>
      </c>
      <c r="AC31" s="1850">
        <f t="shared" si="19"/>
        <v>2812.5</v>
      </c>
      <c r="AD31" s="236"/>
      <c r="AE31" s="236"/>
      <c r="AF31" s="236"/>
      <c r="AL31" s="222"/>
      <c r="AN31" s="1015">
        <f t="shared" si="20"/>
        <v>18750</v>
      </c>
      <c r="AO31" s="1015">
        <f t="shared" si="21"/>
        <v>2812.5</v>
      </c>
    </row>
    <row r="32" spans="1:41" s="923" customFormat="1" ht="31.75" customHeight="1" x14ac:dyDescent="0.75">
      <c r="A32" s="2129"/>
      <c r="B32" s="2132"/>
      <c r="C32" s="389" t="s">
        <v>291</v>
      </c>
      <c r="D32" s="879" t="s">
        <v>354</v>
      </c>
      <c r="E32" s="879" t="s">
        <v>24</v>
      </c>
      <c r="F32" s="879" t="s">
        <v>18</v>
      </c>
      <c r="G32" s="248">
        <f t="array" ref="G32">INDEX('Salary . staff rates'!$A$6:$C$28,MATCH(1,('Salary . staff rates'!$A$6:$A$28=E32)*('Salary . staff rates'!$B$6:$B$28=F32),0),3)</f>
        <v>750</v>
      </c>
      <c r="H32" s="248">
        <f t="shared" si="0"/>
        <v>750</v>
      </c>
      <c r="I32" s="880" t="s">
        <v>0</v>
      </c>
      <c r="J32" s="881" t="s">
        <v>0</v>
      </c>
      <c r="K32" s="879">
        <v>10</v>
      </c>
      <c r="L32" s="251">
        <f t="shared" ref="L32" si="23">IF(K32="N/A","",H32*K32)</f>
        <v>7500</v>
      </c>
      <c r="M32" s="879" t="s">
        <v>33</v>
      </c>
      <c r="N32" s="252">
        <f>IF(M32="Yes",L32*'Salary . staff rates'!$C$34,0)</f>
        <v>1125</v>
      </c>
      <c r="O32" s="895"/>
      <c r="P32" s="1849">
        <v>1</v>
      </c>
      <c r="Q32" s="1849">
        <v>1</v>
      </c>
      <c r="R32" s="895"/>
      <c r="S32" s="895"/>
      <c r="T32" s="895"/>
      <c r="U32" s="895"/>
      <c r="V32" s="895"/>
      <c r="W32" s="920">
        <v>1</v>
      </c>
      <c r="X32" s="893"/>
      <c r="Y32" s="1849">
        <f t="shared" si="16"/>
        <v>7500</v>
      </c>
      <c r="Z32" s="1849">
        <f t="shared" si="17"/>
        <v>1125</v>
      </c>
      <c r="AA32" s="840"/>
      <c r="AB32" s="1849">
        <f t="shared" si="18"/>
        <v>7500</v>
      </c>
      <c r="AC32" s="1849">
        <f t="shared" si="19"/>
        <v>1125</v>
      </c>
      <c r="AD32" s="921"/>
      <c r="AE32" s="922"/>
      <c r="AF32" s="922"/>
      <c r="AL32" s="924"/>
      <c r="AN32" s="1017">
        <f t="shared" si="20"/>
        <v>0</v>
      </c>
      <c r="AO32" s="1017">
        <f t="shared" si="21"/>
        <v>0</v>
      </c>
    </row>
    <row r="33" spans="1:41" s="56" customFormat="1" ht="31.75" customHeight="1" x14ac:dyDescent="0.75">
      <c r="A33" s="2129"/>
      <c r="B33" s="2132"/>
      <c r="C33" s="451">
        <v>3.5</v>
      </c>
      <c r="D33" s="915" t="s">
        <v>47</v>
      </c>
      <c r="E33" s="180" t="s">
        <v>25</v>
      </c>
      <c r="F33" s="180" t="s">
        <v>12</v>
      </c>
      <c r="G33" s="214">
        <f t="array" ref="G33">INDEX('Salary . staff rates'!$A$6:$C$28,MATCH(1,('Salary . staff rates'!$A$6:$A$28=E33)*('Salary . staff rates'!$B$6:$B$28=F33),0),3)</f>
        <v>75000</v>
      </c>
      <c r="H33" s="214">
        <f t="shared" si="0"/>
        <v>526.31578947368428</v>
      </c>
      <c r="I33" s="181" t="s">
        <v>0</v>
      </c>
      <c r="J33" s="182" t="s">
        <v>0</v>
      </c>
      <c r="K33" s="186">
        <v>10</v>
      </c>
      <c r="L33" s="177">
        <f>IF(K33="N/A","",H33*K33)</f>
        <v>5263.1578947368425</v>
      </c>
      <c r="M33" s="187" t="s">
        <v>31</v>
      </c>
      <c r="N33" s="183">
        <f>IF(M33="Yes",L33*'Salary . staff rates'!$C$34,0)</f>
        <v>0</v>
      </c>
      <c r="O33" s="55"/>
      <c r="P33" s="1848">
        <v>1</v>
      </c>
      <c r="Q33" s="1848">
        <v>1</v>
      </c>
      <c r="R33" s="55"/>
      <c r="S33" s="55"/>
      <c r="T33" s="55"/>
      <c r="U33" s="55"/>
      <c r="V33" s="55"/>
      <c r="W33" s="144"/>
      <c r="Y33" s="1848">
        <f t="shared" si="16"/>
        <v>5263.1578947368425</v>
      </c>
      <c r="Z33" s="1848">
        <f t="shared" si="17"/>
        <v>0</v>
      </c>
      <c r="AA33" s="235"/>
      <c r="AB33" s="1848">
        <f t="shared" si="18"/>
        <v>5263.1578947368425</v>
      </c>
      <c r="AC33" s="1848">
        <f t="shared" si="19"/>
        <v>0</v>
      </c>
      <c r="AD33" s="236"/>
      <c r="AE33" s="236"/>
      <c r="AF33" s="236"/>
      <c r="AL33" s="221"/>
      <c r="AN33" s="1015">
        <f t="shared" si="20"/>
        <v>5263.1578947368425</v>
      </c>
      <c r="AO33" s="1015">
        <f t="shared" si="21"/>
        <v>0</v>
      </c>
    </row>
    <row r="34" spans="1:41" s="923" customFormat="1" ht="31.75" customHeight="1" x14ac:dyDescent="0.75">
      <c r="A34" s="2129"/>
      <c r="B34" s="2132"/>
      <c r="C34" s="389" t="s">
        <v>292</v>
      </c>
      <c r="D34" s="879" t="s">
        <v>355</v>
      </c>
      <c r="E34" s="879" t="s">
        <v>25</v>
      </c>
      <c r="F34" s="879" t="s">
        <v>12</v>
      </c>
      <c r="G34" s="248">
        <f t="array" ref="G34">INDEX('Salary . staff rates'!$A$6:$C$28,MATCH(1,('Salary . staff rates'!$A$6:$A$28=E34)*('Salary . staff rates'!$B$6:$B$28=F34),0),3)</f>
        <v>75000</v>
      </c>
      <c r="H34" s="248">
        <f t="shared" si="0"/>
        <v>526.31578947368428</v>
      </c>
      <c r="I34" s="880" t="s">
        <v>0</v>
      </c>
      <c r="J34" s="881" t="s">
        <v>0</v>
      </c>
      <c r="K34" s="879">
        <v>4</v>
      </c>
      <c r="L34" s="251">
        <f t="shared" ref="L34" si="24">IF(K34="N/A","",H34*K34)</f>
        <v>2105.2631578947371</v>
      </c>
      <c r="M34" s="879" t="s">
        <v>31</v>
      </c>
      <c r="N34" s="252">
        <f>IF(M34="Yes",L34*'Salary . staff rates'!$C$34,0)</f>
        <v>0</v>
      </c>
      <c r="O34" s="895"/>
      <c r="P34" s="1849">
        <v>1</v>
      </c>
      <c r="Q34" s="1849">
        <v>1</v>
      </c>
      <c r="R34" s="895"/>
      <c r="S34" s="895"/>
      <c r="T34" s="895"/>
      <c r="U34" s="895"/>
      <c r="V34" s="895"/>
      <c r="W34" s="920">
        <v>1</v>
      </c>
      <c r="X34" s="893"/>
      <c r="Y34" s="1849">
        <f t="shared" si="16"/>
        <v>2105.2631578947371</v>
      </c>
      <c r="Z34" s="1849">
        <f t="shared" si="17"/>
        <v>0</v>
      </c>
      <c r="AA34" s="840"/>
      <c r="AB34" s="1849">
        <f t="shared" si="18"/>
        <v>2105.2631578947371</v>
      </c>
      <c r="AC34" s="1849">
        <f t="shared" si="19"/>
        <v>0</v>
      </c>
      <c r="AD34" s="921"/>
      <c r="AE34" s="922"/>
      <c r="AF34" s="922"/>
      <c r="AL34" s="924"/>
      <c r="AN34" s="1017">
        <f t="shared" si="20"/>
        <v>0</v>
      </c>
      <c r="AO34" s="1017">
        <f t="shared" si="21"/>
        <v>0</v>
      </c>
    </row>
    <row r="35" spans="1:41" s="56" customFormat="1" ht="31.75" customHeight="1" x14ac:dyDescent="0.75">
      <c r="A35" s="2129"/>
      <c r="B35" s="2132"/>
      <c r="C35" s="338">
        <v>3.6</v>
      </c>
      <c r="D35" s="417" t="s">
        <v>126</v>
      </c>
      <c r="E35" s="164" t="s">
        <v>23</v>
      </c>
      <c r="F35" s="164" t="s">
        <v>6</v>
      </c>
      <c r="G35" s="214">
        <f t="array" ref="G35">INDEX('Salary . staff rates'!$A$6:$C$28,MATCH(1,('Salary . staff rates'!$A$6:$A$28=E35)*('Salary . staff rates'!$B$6:$B$28=F35),0),3)</f>
        <v>65000</v>
      </c>
      <c r="H35" s="214">
        <f t="shared" si="0"/>
        <v>456.14035087719299</v>
      </c>
      <c r="I35" s="165" t="s">
        <v>0</v>
      </c>
      <c r="J35" s="166" t="s">
        <v>0</v>
      </c>
      <c r="K35" s="167">
        <v>18</v>
      </c>
      <c r="L35" s="168">
        <f>IF(K35="N/A","",H35*K35)</f>
        <v>8210.5263157894733</v>
      </c>
      <c r="M35" s="167" t="s">
        <v>31</v>
      </c>
      <c r="N35" s="168">
        <f>IF(M35="Yes",L35*'Salary . staff rates'!$C$34,0)</f>
        <v>0</v>
      </c>
      <c r="O35" s="55"/>
      <c r="P35" s="1848">
        <v>1</v>
      </c>
      <c r="Q35" s="1848">
        <v>1</v>
      </c>
      <c r="R35" s="55"/>
      <c r="S35" s="55"/>
      <c r="T35" s="55"/>
      <c r="U35" s="55"/>
      <c r="V35" s="55"/>
      <c r="W35" s="144"/>
      <c r="Y35" s="1848">
        <f t="shared" si="16"/>
        <v>8210.5263157894733</v>
      </c>
      <c r="Z35" s="1848">
        <f t="shared" si="17"/>
        <v>0</v>
      </c>
      <c r="AA35" s="235"/>
      <c r="AB35" s="1848">
        <f t="shared" si="18"/>
        <v>8210.5263157894733</v>
      </c>
      <c r="AC35" s="1848">
        <f t="shared" si="19"/>
        <v>0</v>
      </c>
      <c r="AD35" s="236"/>
      <c r="AE35" s="236"/>
      <c r="AF35" s="236"/>
      <c r="AL35" s="221"/>
      <c r="AN35" s="1015">
        <f t="shared" si="20"/>
        <v>8210.5263157894733</v>
      </c>
      <c r="AO35" s="1015">
        <f t="shared" si="21"/>
        <v>0</v>
      </c>
    </row>
    <row r="36" spans="1:41" s="923" customFormat="1" ht="31.75" customHeight="1" x14ac:dyDescent="0.75">
      <c r="A36" s="2130"/>
      <c r="B36" s="2130"/>
      <c r="C36" s="389" t="s">
        <v>293</v>
      </c>
      <c r="D36" s="879" t="s">
        <v>356</v>
      </c>
      <c r="E36" s="879" t="s">
        <v>23</v>
      </c>
      <c r="F36" s="879" t="s">
        <v>6</v>
      </c>
      <c r="G36" s="248">
        <f t="array" ref="G36">INDEX('Salary . staff rates'!$A$6:$C$28,MATCH(1,('Salary . staff rates'!$A$6:$A$28=E36)*('Salary . staff rates'!$B$6:$B$28=F36),0),3)</f>
        <v>65000</v>
      </c>
      <c r="H36" s="248">
        <f t="shared" si="0"/>
        <v>456.14035087719299</v>
      </c>
      <c r="I36" s="880" t="s">
        <v>0</v>
      </c>
      <c r="J36" s="881" t="s">
        <v>0</v>
      </c>
      <c r="K36" s="879">
        <v>5</v>
      </c>
      <c r="L36" s="1764">
        <f t="shared" ref="L36" si="25">IF(K36="N/A","",H36*K36)</f>
        <v>2280.7017543859647</v>
      </c>
      <c r="M36" s="879" t="s">
        <v>31</v>
      </c>
      <c r="N36" s="1775">
        <f>IF(M36="Yes",L36*'Salary . staff rates'!$C$34,0)</f>
        <v>0</v>
      </c>
      <c r="O36" s="895"/>
      <c r="P36" s="1849">
        <v>1</v>
      </c>
      <c r="Q36" s="1849">
        <v>1</v>
      </c>
      <c r="R36" s="895"/>
      <c r="S36" s="895"/>
      <c r="T36" s="895"/>
      <c r="U36" s="895"/>
      <c r="V36" s="895"/>
      <c r="W36" s="920">
        <v>1</v>
      </c>
      <c r="X36" s="893"/>
      <c r="Y36" s="1849">
        <f t="shared" si="16"/>
        <v>2280.7017543859647</v>
      </c>
      <c r="Z36" s="1849">
        <f t="shared" si="17"/>
        <v>0</v>
      </c>
      <c r="AA36" s="840"/>
      <c r="AB36" s="1849">
        <f t="shared" si="18"/>
        <v>2280.7017543859647</v>
      </c>
      <c r="AC36" s="1849">
        <f t="shared" si="19"/>
        <v>0</v>
      </c>
      <c r="AD36" s="921"/>
      <c r="AE36" s="922"/>
      <c r="AF36" s="922"/>
      <c r="AL36" s="924"/>
      <c r="AN36" s="1017">
        <f t="shared" si="20"/>
        <v>0</v>
      </c>
      <c r="AO36" s="1017">
        <f t="shared" si="21"/>
        <v>0</v>
      </c>
    </row>
    <row r="37" spans="1:41" ht="31.75" customHeight="1" x14ac:dyDescent="0.75">
      <c r="A37" s="888"/>
      <c r="B37" s="888"/>
      <c r="C37" s="859"/>
      <c r="D37" s="889"/>
      <c r="E37" s="889"/>
      <c r="F37" s="889"/>
      <c r="G37" s="1810"/>
      <c r="H37" s="1810"/>
      <c r="I37" s="890"/>
      <c r="J37" s="891"/>
      <c r="K37" s="889"/>
      <c r="L37" s="892"/>
      <c r="M37" s="889"/>
      <c r="N37" s="892"/>
      <c r="O37" s="883"/>
      <c r="P37" s="1804"/>
      <c r="Q37" s="1804"/>
      <c r="R37" s="883"/>
      <c r="S37" s="883"/>
      <c r="T37" s="883"/>
      <c r="U37" s="883"/>
      <c r="V37" s="883"/>
      <c r="W37" s="1812"/>
      <c r="X37" s="885"/>
      <c r="Y37" s="1804"/>
      <c r="Z37" s="1804"/>
      <c r="AA37" s="244"/>
      <c r="AB37" s="1804"/>
      <c r="AC37" s="1804"/>
      <c r="AE37" s="236"/>
      <c r="AF37" s="236"/>
      <c r="AN37" s="219"/>
      <c r="AO37" s="219"/>
    </row>
    <row r="38" spans="1:41" ht="31.75" customHeight="1" x14ac:dyDescent="0.75">
      <c r="A38" s="888"/>
      <c r="B38" s="888"/>
      <c r="C38" s="859"/>
      <c r="D38" s="889"/>
      <c r="E38" s="889"/>
      <c r="F38" s="889"/>
      <c r="G38" s="1811"/>
      <c r="H38" s="1811"/>
      <c r="I38" s="890"/>
      <c r="J38" s="891"/>
      <c r="K38" s="889"/>
      <c r="L38" s="892"/>
      <c r="M38" s="889"/>
      <c r="N38" s="892"/>
      <c r="O38" s="883"/>
      <c r="P38" s="1801"/>
      <c r="Q38" s="1801"/>
      <c r="R38" s="883"/>
      <c r="S38" s="883"/>
      <c r="T38" s="883"/>
      <c r="U38" s="883"/>
      <c r="V38" s="883"/>
      <c r="W38" s="1813"/>
      <c r="X38" s="885"/>
      <c r="Y38" s="1801"/>
      <c r="Z38" s="1801"/>
      <c r="AA38" s="244"/>
      <c r="AB38" s="1801"/>
      <c r="AC38" s="1801"/>
      <c r="AE38" s="236"/>
      <c r="AF38" s="236"/>
      <c r="AN38" s="219"/>
      <c r="AO38" s="219"/>
    </row>
    <row r="39" spans="1:41" s="56" customFormat="1" ht="31.75" customHeight="1" x14ac:dyDescent="0.75">
      <c r="A39" s="1990" t="s">
        <v>78</v>
      </c>
      <c r="B39" s="1990" t="s">
        <v>56</v>
      </c>
      <c r="C39" s="463">
        <v>4.0999999999999996</v>
      </c>
      <c r="D39" s="418" t="s">
        <v>54</v>
      </c>
      <c r="E39" s="856" t="s">
        <v>25</v>
      </c>
      <c r="F39" s="857" t="s">
        <v>12</v>
      </c>
      <c r="G39" s="214">
        <f t="array" ref="G39">INDEX('Salary . staff rates'!$A$6:$C$28,MATCH(1,('Salary . staff rates'!$A$6:$A$28=E39)*('Salary . staff rates'!$B$6:$B$28=F39),0),3)</f>
        <v>75000</v>
      </c>
      <c r="H39" s="214">
        <f t="shared" si="0"/>
        <v>526.31578947368428</v>
      </c>
      <c r="I39" s="1758" t="s">
        <v>0</v>
      </c>
      <c r="J39" s="1759" t="s">
        <v>0</v>
      </c>
      <c r="K39" s="1760">
        <v>0</v>
      </c>
      <c r="L39" s="1761">
        <f>IF(K39="N/A","",H39*K39)</f>
        <v>0</v>
      </c>
      <c r="M39" s="1762" t="s">
        <v>31</v>
      </c>
      <c r="N39" s="1763">
        <f>IF(M39="Yes",L39*'Salary . staff rates'!$C$34,0)</f>
        <v>0</v>
      </c>
      <c r="O39" s="55"/>
      <c r="P39" s="1848">
        <v>1</v>
      </c>
      <c r="Q39" s="1848">
        <v>1</v>
      </c>
      <c r="R39" s="55"/>
      <c r="S39" s="55"/>
      <c r="T39" s="55"/>
      <c r="U39" s="55"/>
      <c r="V39" s="55"/>
      <c r="W39" s="144"/>
      <c r="Y39" s="1848">
        <f t="shared" ref="Y39:Y41" si="26">IF(L39&lt;&gt;"",L39*P39,"")</f>
        <v>0</v>
      </c>
      <c r="Z39" s="1848">
        <f t="shared" ref="Z39:Z41" si="27">IF(N39&lt;&gt;"",N39*P39,"")</f>
        <v>0</v>
      </c>
      <c r="AA39" s="235"/>
      <c r="AB39" s="1848">
        <f t="shared" ref="AB39:AB41" si="28">IF(L39&lt;&gt;"",L39*Q39,"")</f>
        <v>0</v>
      </c>
      <c r="AC39" s="1848">
        <f t="shared" ref="AC39:AC41" si="29">IF(N39&lt;&gt;"",N39*Q39,"")</f>
        <v>0</v>
      </c>
      <c r="AD39" s="236"/>
      <c r="AE39" s="236"/>
      <c r="AF39" s="236"/>
      <c r="AL39" s="221"/>
      <c r="AN39" s="1015">
        <f t="shared" ref="AN39:AN41" si="30">IF(W39=1,0,Y39)</f>
        <v>0</v>
      </c>
      <c r="AO39" s="1015">
        <f t="shared" ref="AO39:AO41" si="31">IF(W39=1,0,Z39)</f>
        <v>0</v>
      </c>
    </row>
    <row r="40" spans="1:41" s="56" customFormat="1" ht="31.75" customHeight="1" x14ac:dyDescent="0.75">
      <c r="A40" s="1991"/>
      <c r="B40" s="1991"/>
      <c r="C40" s="463">
        <v>4.2</v>
      </c>
      <c r="D40" s="418" t="s">
        <v>116</v>
      </c>
      <c r="E40" s="59" t="s">
        <v>25</v>
      </c>
      <c r="F40" s="59" t="s">
        <v>12</v>
      </c>
      <c r="G40" s="214">
        <f t="array" ref="G40">INDEX('Salary . staff rates'!$A$6:$C$28,MATCH(1,('Salary . staff rates'!$A$6:$A$28=E40)*('Salary . staff rates'!$B$6:$B$28=F40),0),3)</f>
        <v>75000</v>
      </c>
      <c r="H40" s="214">
        <f t="shared" si="0"/>
        <v>526.31578947368428</v>
      </c>
      <c r="I40" s="64" t="s">
        <v>0</v>
      </c>
      <c r="J40" s="65" t="s">
        <v>0</v>
      </c>
      <c r="K40" s="61">
        <v>0</v>
      </c>
      <c r="L40" s="63">
        <f>IF(K40="N/A","",H40*K40)</f>
        <v>0</v>
      </c>
      <c r="M40" s="861" t="s">
        <v>31</v>
      </c>
      <c r="N40" s="57">
        <f>IF(M40="Yes",L40*'Salary . staff rates'!$C$34,0)</f>
        <v>0</v>
      </c>
      <c r="O40" s="55"/>
      <c r="P40" s="1848">
        <v>1</v>
      </c>
      <c r="Q40" s="1848">
        <v>1</v>
      </c>
      <c r="R40" s="55"/>
      <c r="S40" s="55"/>
      <c r="T40" s="55"/>
      <c r="U40" s="55"/>
      <c r="V40" s="55"/>
      <c r="W40" s="144"/>
      <c r="Y40" s="1848">
        <f t="shared" si="26"/>
        <v>0</v>
      </c>
      <c r="Z40" s="1848">
        <f t="shared" si="27"/>
        <v>0</v>
      </c>
      <c r="AA40" s="235"/>
      <c r="AB40" s="1848">
        <f t="shared" si="28"/>
        <v>0</v>
      </c>
      <c r="AC40" s="1848">
        <f t="shared" si="29"/>
        <v>0</v>
      </c>
      <c r="AD40" s="236"/>
      <c r="AE40" s="236"/>
      <c r="AF40" s="236"/>
      <c r="AL40" s="221"/>
      <c r="AN40" s="1015">
        <f t="shared" si="30"/>
        <v>0</v>
      </c>
      <c r="AO40" s="1015">
        <f t="shared" si="31"/>
        <v>0</v>
      </c>
    </row>
    <row r="41" spans="1:41" s="56" customFormat="1" ht="31.75" customHeight="1" x14ac:dyDescent="0.75">
      <c r="A41" s="1992"/>
      <c r="B41" s="1992"/>
      <c r="C41" s="463">
        <v>4.3</v>
      </c>
      <c r="D41" s="418" t="s">
        <v>55</v>
      </c>
      <c r="E41" s="59" t="s">
        <v>25</v>
      </c>
      <c r="F41" s="59" t="s">
        <v>12</v>
      </c>
      <c r="G41" s="214">
        <f t="array" ref="G41">INDEX('Salary . staff rates'!$A$6:$C$28,MATCH(1,('Salary . staff rates'!$A$6:$A$28=E41)*('Salary . staff rates'!$B$6:$B$28=F41),0),3)</f>
        <v>75000</v>
      </c>
      <c r="H41" s="214">
        <f t="shared" si="0"/>
        <v>526.31578947368428</v>
      </c>
      <c r="I41" s="64" t="s">
        <v>0</v>
      </c>
      <c r="J41" s="65" t="s">
        <v>0</v>
      </c>
      <c r="K41" s="61">
        <v>0</v>
      </c>
      <c r="L41" s="63">
        <f>IF(K41="N/A","",H41*K41)</f>
        <v>0</v>
      </c>
      <c r="M41" s="861" t="s">
        <v>31</v>
      </c>
      <c r="N41" s="57">
        <f>IF(M41="Yes",L41*'Salary . staff rates'!$C$34,0)</f>
        <v>0</v>
      </c>
      <c r="O41" s="55"/>
      <c r="P41" s="1848">
        <v>1</v>
      </c>
      <c r="Q41" s="1848">
        <v>1</v>
      </c>
      <c r="R41" s="55"/>
      <c r="S41" s="55"/>
      <c r="T41" s="55"/>
      <c r="U41" s="55"/>
      <c r="V41" s="55"/>
      <c r="W41" s="144"/>
      <c r="Y41" s="1848">
        <f t="shared" si="26"/>
        <v>0</v>
      </c>
      <c r="Z41" s="1848">
        <f t="shared" si="27"/>
        <v>0</v>
      </c>
      <c r="AA41" s="235"/>
      <c r="AB41" s="1848">
        <f t="shared" si="28"/>
        <v>0</v>
      </c>
      <c r="AC41" s="1848">
        <f t="shared" si="29"/>
        <v>0</v>
      </c>
      <c r="AD41" s="236"/>
      <c r="AE41" s="236"/>
      <c r="AF41" s="236"/>
      <c r="AL41" s="221"/>
      <c r="AN41" s="1015">
        <f t="shared" si="30"/>
        <v>0</v>
      </c>
      <c r="AO41" s="1015">
        <f t="shared" si="31"/>
        <v>0</v>
      </c>
    </row>
    <row r="42" spans="1:41" s="56" customFormat="1" ht="31.75" customHeight="1" x14ac:dyDescent="0.75">
      <c r="A42" s="483"/>
      <c r="B42" s="483"/>
      <c r="C42" s="481"/>
      <c r="D42" s="933"/>
      <c r="E42" s="836"/>
      <c r="F42" s="836"/>
      <c r="G42" s="218"/>
      <c r="H42" s="218"/>
      <c r="I42" s="843"/>
      <c r="J42" s="844"/>
      <c r="K42" s="845"/>
      <c r="L42" s="839"/>
      <c r="M42" s="867"/>
      <c r="N42" s="839"/>
      <c r="O42" s="32"/>
      <c r="P42" s="618"/>
      <c r="Q42" s="618"/>
      <c r="R42" s="32"/>
      <c r="S42" s="32"/>
      <c r="T42" s="32"/>
      <c r="U42" s="32"/>
      <c r="V42" s="32"/>
      <c r="W42" s="833"/>
      <c r="X42" s="33"/>
      <c r="Y42" s="618"/>
      <c r="Z42" s="618"/>
      <c r="AA42" s="235"/>
      <c r="AB42" s="618"/>
      <c r="AC42" s="618"/>
      <c r="AD42" s="236"/>
      <c r="AE42" s="236"/>
      <c r="AF42" s="236"/>
      <c r="AL42" s="221"/>
      <c r="AN42" s="219"/>
      <c r="AO42" s="219"/>
    </row>
    <row r="43" spans="1:41" s="56" customFormat="1" ht="31.75" customHeight="1" x14ac:dyDescent="0.75">
      <c r="A43" s="2131" t="s">
        <v>79</v>
      </c>
      <c r="B43" s="2131" t="s">
        <v>178</v>
      </c>
      <c r="C43" s="463">
        <v>5.0999999999999996</v>
      </c>
      <c r="D43" s="418" t="s">
        <v>57</v>
      </c>
      <c r="E43" s="59" t="s">
        <v>25</v>
      </c>
      <c r="F43" s="59" t="s">
        <v>12</v>
      </c>
      <c r="G43" s="214">
        <f t="array" ref="G43">INDEX('Salary . staff rates'!$A$6:$C$28,MATCH(1,('Salary . staff rates'!$A$6:$A$28=E43)*('Salary . staff rates'!$B$6:$B$28=F43),0),3)</f>
        <v>75000</v>
      </c>
      <c r="H43" s="214">
        <f t="shared" si="0"/>
        <v>526.31578947368428</v>
      </c>
      <c r="I43" s="1791" t="s">
        <v>0</v>
      </c>
      <c r="J43" s="1795" t="s">
        <v>0</v>
      </c>
      <c r="K43" s="1793">
        <v>2</v>
      </c>
      <c r="L43" s="63">
        <f>IF(K43="N/A","",H43*K43)</f>
        <v>1052.6315789473686</v>
      </c>
      <c r="M43" s="861" t="s">
        <v>31</v>
      </c>
      <c r="N43" s="57">
        <f>IF(M43="Yes",L43*'Salary . staff rates'!$C$34,0)</f>
        <v>0</v>
      </c>
      <c r="O43" s="55"/>
      <c r="P43" s="1848">
        <v>1</v>
      </c>
      <c r="Q43" s="1848">
        <v>1</v>
      </c>
      <c r="R43" s="55"/>
      <c r="S43" s="55"/>
      <c r="T43" s="55"/>
      <c r="U43" s="55"/>
      <c r="V43" s="55"/>
      <c r="W43" s="144"/>
      <c r="Y43" s="1848">
        <f t="shared" ref="Y43:Y47" si="32">IF(L43&lt;&gt;"",L43*P43,"")</f>
        <v>1052.6315789473686</v>
      </c>
      <c r="Z43" s="1848">
        <f t="shared" ref="Z43:Z47" si="33">IF(N43&lt;&gt;"",N43*P43,"")</f>
        <v>0</v>
      </c>
      <c r="AA43" s="235"/>
      <c r="AB43" s="1848">
        <f t="shared" ref="AB43:AB47" si="34">IF(L43&lt;&gt;"",L43*Q43,"")</f>
        <v>1052.6315789473686</v>
      </c>
      <c r="AC43" s="1848">
        <f t="shared" ref="AC43:AC47" si="35">IF(N43&lt;&gt;"",N43*Q43,"")</f>
        <v>0</v>
      </c>
      <c r="AD43" s="236"/>
      <c r="AE43" s="236"/>
      <c r="AF43" s="236"/>
      <c r="AL43" s="221"/>
      <c r="AN43" s="1015">
        <f t="shared" ref="AN43:AN47" si="36">IF(W43=1,0,Y43)</f>
        <v>1052.6315789473686</v>
      </c>
      <c r="AO43" s="1015">
        <f t="shared" ref="AO43:AO47" si="37">IF(W43=1,0,Z43)</f>
        <v>0</v>
      </c>
    </row>
    <row r="44" spans="1:41" s="923" customFormat="1" ht="31.75" customHeight="1" x14ac:dyDescent="0.75">
      <c r="A44" s="2132"/>
      <c r="B44" s="2132"/>
      <c r="C44" s="398" t="s">
        <v>294</v>
      </c>
      <c r="D44" s="893" t="s">
        <v>357</v>
      </c>
      <c r="E44" s="893" t="s">
        <v>23</v>
      </c>
      <c r="F44" s="893" t="s">
        <v>6</v>
      </c>
      <c r="G44" s="248">
        <f t="array" ref="G44">INDEX('Salary . staff rates'!$A$6:$C$28,MATCH(1,('Salary . staff rates'!$A$6:$A$28=E44)*('Salary . staff rates'!$B$6:$B$28=F44),0),3)</f>
        <v>65000</v>
      </c>
      <c r="H44" s="248">
        <f t="shared" si="0"/>
        <v>456.14035087719299</v>
      </c>
      <c r="I44" s="894" t="s">
        <v>0</v>
      </c>
      <c r="J44" s="1796" t="s">
        <v>0</v>
      </c>
      <c r="K44" s="893">
        <v>5</v>
      </c>
      <c r="L44" s="1764">
        <f t="shared" ref="L44" si="38">IF(K44="N/A","",H44*K44)</f>
        <v>2280.7017543859647</v>
      </c>
      <c r="M44" s="895" t="s">
        <v>31</v>
      </c>
      <c r="N44" s="1775">
        <f>IF(M44="Yes",L44*'Salary . staff rates'!$C$34,0)</f>
        <v>0</v>
      </c>
      <c r="O44" s="895"/>
      <c r="P44" s="1865">
        <v>1</v>
      </c>
      <c r="Q44" s="1865">
        <v>1</v>
      </c>
      <c r="R44" s="895"/>
      <c r="S44" s="895"/>
      <c r="T44" s="895"/>
      <c r="U44" s="895"/>
      <c r="V44" s="895"/>
      <c r="W44" s="920">
        <v>1</v>
      </c>
      <c r="X44" s="893"/>
      <c r="Y44" s="1865">
        <f t="shared" si="32"/>
        <v>2280.7017543859647</v>
      </c>
      <c r="Z44" s="1865">
        <f t="shared" si="33"/>
        <v>0</v>
      </c>
      <c r="AA44" s="930"/>
      <c r="AB44" s="1865">
        <f t="shared" si="34"/>
        <v>2280.7017543859647</v>
      </c>
      <c r="AC44" s="1865">
        <f t="shared" si="35"/>
        <v>0</v>
      </c>
      <c r="AD44" s="921"/>
      <c r="AE44" s="922"/>
      <c r="AF44" s="922"/>
      <c r="AL44" s="924"/>
      <c r="AN44" s="1017">
        <f t="shared" si="36"/>
        <v>0</v>
      </c>
      <c r="AO44" s="1017">
        <f t="shared" si="37"/>
        <v>0</v>
      </c>
    </row>
    <row r="45" spans="1:41" s="56" customFormat="1" ht="31.75" customHeight="1" x14ac:dyDescent="0.75">
      <c r="A45" s="2132"/>
      <c r="B45" s="2132"/>
      <c r="C45" s="463">
        <v>5.2</v>
      </c>
      <c r="D45" s="418" t="s">
        <v>117</v>
      </c>
      <c r="E45" s="59" t="s">
        <v>23</v>
      </c>
      <c r="F45" s="59" t="s">
        <v>6</v>
      </c>
      <c r="G45" s="214">
        <f t="array" ref="G45">INDEX('Salary . staff rates'!$A$6:$C$28,MATCH(1,('Salary . staff rates'!$A$6:$A$28=E45)*('Salary . staff rates'!$B$6:$B$28=F45),0),3)</f>
        <v>65000</v>
      </c>
      <c r="H45" s="214">
        <f t="shared" si="0"/>
        <v>456.14035087719299</v>
      </c>
      <c r="I45" s="1791" t="s">
        <v>0</v>
      </c>
      <c r="J45" s="1795" t="s">
        <v>0</v>
      </c>
      <c r="K45" s="1793">
        <v>10</v>
      </c>
      <c r="L45" s="63">
        <f>IF(K45="N/A","",H45*K45)</f>
        <v>4561.4035087719294</v>
      </c>
      <c r="M45" s="861" t="s">
        <v>31</v>
      </c>
      <c r="N45" s="57">
        <f>IF(M45="Yes",L45*'Salary . staff rates'!$C$34,0)</f>
        <v>0</v>
      </c>
      <c r="O45" s="55"/>
      <c r="P45" s="1864">
        <v>1</v>
      </c>
      <c r="Q45" s="1864">
        <v>1</v>
      </c>
      <c r="R45" s="55"/>
      <c r="S45" s="55"/>
      <c r="T45" s="55"/>
      <c r="U45" s="55"/>
      <c r="V45" s="55"/>
      <c r="W45" s="884"/>
      <c r="Y45" s="1864">
        <f t="shared" si="32"/>
        <v>4561.4035087719294</v>
      </c>
      <c r="Z45" s="1864">
        <f t="shared" si="33"/>
        <v>0</v>
      </c>
      <c r="AA45" s="235"/>
      <c r="AB45" s="1864">
        <f t="shared" si="34"/>
        <v>4561.4035087719294</v>
      </c>
      <c r="AC45" s="1864">
        <f t="shared" si="35"/>
        <v>0</v>
      </c>
      <c r="AD45" s="236"/>
      <c r="AE45" s="236"/>
      <c r="AF45" s="236"/>
      <c r="AL45" s="221"/>
      <c r="AN45" s="1015">
        <f t="shared" si="36"/>
        <v>4561.4035087719294</v>
      </c>
      <c r="AO45" s="1015">
        <f t="shared" si="37"/>
        <v>0</v>
      </c>
    </row>
    <row r="46" spans="1:41" s="56" customFormat="1" ht="31.75" customHeight="1" x14ac:dyDescent="0.75">
      <c r="A46" s="2132"/>
      <c r="B46" s="2132"/>
      <c r="C46" s="463">
        <v>5.3</v>
      </c>
      <c r="D46" s="418" t="s">
        <v>47</v>
      </c>
      <c r="E46" s="59" t="s">
        <v>25</v>
      </c>
      <c r="F46" s="59" t="s">
        <v>12</v>
      </c>
      <c r="G46" s="214">
        <f t="array" ref="G46">INDEX('Salary . staff rates'!$A$6:$C$28,MATCH(1,('Salary . staff rates'!$A$6:$A$28=E46)*('Salary . staff rates'!$B$6:$B$28=F46),0),3)</f>
        <v>75000</v>
      </c>
      <c r="H46" s="214">
        <f t="shared" si="0"/>
        <v>526.31578947368428</v>
      </c>
      <c r="I46" s="1791" t="s">
        <v>0</v>
      </c>
      <c r="J46" s="1795" t="s">
        <v>0</v>
      </c>
      <c r="K46" s="1793">
        <v>2</v>
      </c>
      <c r="L46" s="63">
        <f>IF(K46="N/A","",H46*K46)</f>
        <v>1052.6315789473686</v>
      </c>
      <c r="M46" s="861" t="s">
        <v>31</v>
      </c>
      <c r="N46" s="57">
        <f>IF(M46="Yes",L46*'Salary . staff rates'!$C$34,0)</f>
        <v>0</v>
      </c>
      <c r="O46" s="55"/>
      <c r="P46" s="1848">
        <v>1</v>
      </c>
      <c r="Q46" s="1848">
        <v>1</v>
      </c>
      <c r="R46" s="55"/>
      <c r="S46" s="55"/>
      <c r="T46" s="55"/>
      <c r="U46" s="55"/>
      <c r="V46" s="55"/>
      <c r="W46" s="144"/>
      <c r="Y46" s="1848">
        <f t="shared" si="32"/>
        <v>1052.6315789473686</v>
      </c>
      <c r="Z46" s="1848">
        <f t="shared" si="33"/>
        <v>0</v>
      </c>
      <c r="AA46" s="235"/>
      <c r="AB46" s="1848">
        <f t="shared" si="34"/>
        <v>1052.6315789473686</v>
      </c>
      <c r="AC46" s="1848">
        <f t="shared" si="35"/>
        <v>0</v>
      </c>
      <c r="AD46" s="236"/>
      <c r="AE46" s="236"/>
      <c r="AF46" s="236"/>
      <c r="AL46" s="221"/>
      <c r="AN46" s="1015">
        <f t="shared" si="36"/>
        <v>1052.6315789473686</v>
      </c>
      <c r="AO46" s="1015">
        <f t="shared" si="37"/>
        <v>0</v>
      </c>
    </row>
    <row r="47" spans="1:41" s="923" customFormat="1" ht="31.75" customHeight="1" x14ac:dyDescent="0.75">
      <c r="A47" s="2130"/>
      <c r="B47" s="2130"/>
      <c r="C47" s="398" t="s">
        <v>295</v>
      </c>
      <c r="D47" s="893" t="s">
        <v>355</v>
      </c>
      <c r="E47" s="893" t="s">
        <v>25</v>
      </c>
      <c r="F47" s="893" t="s">
        <v>12</v>
      </c>
      <c r="G47" s="248">
        <f t="array" ref="G47">INDEX('Salary . staff rates'!$A$6:$C$28,MATCH(1,('Salary . staff rates'!$A$6:$A$28=E47)*('Salary . staff rates'!$B$6:$B$28=F47),0),3)</f>
        <v>75000</v>
      </c>
      <c r="H47" s="248">
        <f t="shared" si="0"/>
        <v>526.31578947368428</v>
      </c>
      <c r="I47" s="1792" t="s">
        <v>0</v>
      </c>
      <c r="J47" s="1797" t="s">
        <v>0</v>
      </c>
      <c r="K47" s="1794">
        <v>1</v>
      </c>
      <c r="L47" s="1764">
        <f t="shared" ref="L47" si="39">IF(K47="N/A","",H47*K47)</f>
        <v>526.31578947368428</v>
      </c>
      <c r="M47" s="1765" t="s">
        <v>31</v>
      </c>
      <c r="N47" s="1775">
        <f>IF(M47="Yes",L47*'Salary . staff rates'!$C$34,0)</f>
        <v>0</v>
      </c>
      <c r="O47" s="895"/>
      <c r="P47" s="1849">
        <v>1</v>
      </c>
      <c r="Q47" s="1849">
        <v>1</v>
      </c>
      <c r="R47" s="895"/>
      <c r="S47" s="895"/>
      <c r="T47" s="895"/>
      <c r="U47" s="895"/>
      <c r="V47" s="895"/>
      <c r="W47" s="920">
        <v>1</v>
      </c>
      <c r="X47" s="893"/>
      <c r="Y47" s="1849">
        <f t="shared" si="32"/>
        <v>526.31578947368428</v>
      </c>
      <c r="Z47" s="1849">
        <f t="shared" si="33"/>
        <v>0</v>
      </c>
      <c r="AA47" s="930"/>
      <c r="AB47" s="1849">
        <f t="shared" si="34"/>
        <v>526.31578947368428</v>
      </c>
      <c r="AC47" s="1849">
        <f t="shared" si="35"/>
        <v>0</v>
      </c>
      <c r="AD47" s="921"/>
      <c r="AE47" s="922"/>
      <c r="AF47" s="922"/>
      <c r="AL47" s="924"/>
      <c r="AN47" s="1017">
        <f t="shared" si="36"/>
        <v>0</v>
      </c>
      <c r="AO47" s="1017">
        <f t="shared" si="37"/>
        <v>0</v>
      </c>
    </row>
    <row r="48" spans="1:41" ht="31.75" customHeight="1" x14ac:dyDescent="0.75">
      <c r="A48" s="896"/>
      <c r="B48" s="896"/>
      <c r="C48" s="897"/>
      <c r="D48" s="858"/>
      <c r="E48" s="858"/>
      <c r="F48" s="858"/>
      <c r="G48" s="250"/>
      <c r="H48" s="250"/>
      <c r="I48" s="898"/>
      <c r="J48" s="899"/>
      <c r="K48" s="858"/>
      <c r="L48" s="900"/>
      <c r="M48" s="900"/>
      <c r="N48" s="900"/>
      <c r="O48" s="883"/>
      <c r="P48" s="638"/>
      <c r="Q48" s="638"/>
      <c r="R48" s="883"/>
      <c r="S48" s="883"/>
      <c r="T48" s="883"/>
      <c r="U48" s="883"/>
      <c r="V48" s="883"/>
      <c r="W48" s="884"/>
      <c r="X48" s="885"/>
      <c r="Y48" s="638"/>
      <c r="Z48" s="638"/>
      <c r="AA48" s="242"/>
      <c r="AB48" s="638"/>
      <c r="AC48" s="638"/>
      <c r="AE48" s="236"/>
      <c r="AF48" s="236"/>
      <c r="AN48" s="219"/>
      <c r="AO48" s="219"/>
    </row>
    <row r="49" spans="1:41" ht="31.75" customHeight="1" x14ac:dyDescent="0.75">
      <c r="A49" s="2133" t="s">
        <v>80</v>
      </c>
      <c r="B49" s="2133" t="s">
        <v>41</v>
      </c>
      <c r="C49" s="375">
        <v>6.1</v>
      </c>
      <c r="D49" s="418" t="s">
        <v>37</v>
      </c>
      <c r="E49" s="59" t="s">
        <v>23</v>
      </c>
      <c r="F49" s="59" t="s">
        <v>6</v>
      </c>
      <c r="G49" s="214">
        <f t="array" ref="G49">INDEX('Salary . staff rates'!$A$6:$C$28,MATCH(1,('Salary . staff rates'!$A$6:$A$28=E49)*('Salary . staff rates'!$B$6:$B$28=F49),0),3)</f>
        <v>65000</v>
      </c>
      <c r="H49" s="214">
        <f t="shared" si="0"/>
        <v>456.14035087719299</v>
      </c>
      <c r="I49" s="64" t="s">
        <v>0</v>
      </c>
      <c r="J49" s="65" t="s">
        <v>0</v>
      </c>
      <c r="K49" s="232">
        <f>'Training assumptions'!D42</f>
        <v>7</v>
      </c>
      <c r="L49" s="63">
        <f t="shared" ref="L49:L54" si="40">IF(K49="N/A","",H49*K49)</f>
        <v>3192.9824561403511</v>
      </c>
      <c r="M49" s="861" t="s">
        <v>31</v>
      </c>
      <c r="N49" s="57">
        <f>IF(M49="Yes",L49*'Salary . staff rates'!$C$34,0)</f>
        <v>0</v>
      </c>
      <c r="O49" s="56"/>
      <c r="P49" s="662">
        <v>1</v>
      </c>
      <c r="Q49" s="662">
        <v>1</v>
      </c>
      <c r="R49" s="56"/>
      <c r="S49" s="56"/>
      <c r="T49" s="56"/>
      <c r="U49" s="56"/>
      <c r="V49" s="56"/>
      <c r="W49" s="163"/>
      <c r="X49" s="56"/>
      <c r="Y49" s="662">
        <f t="shared" ref="Y49:Y54" si="41">IF(L49&lt;&gt;"",L49*P49,"")</f>
        <v>3192.9824561403511</v>
      </c>
      <c r="Z49" s="662">
        <f t="shared" ref="Z49:Z54" si="42">IF(N49&lt;&gt;"",N49*P49,"")</f>
        <v>0</v>
      </c>
      <c r="AA49" s="235"/>
      <c r="AB49" s="662">
        <f t="shared" ref="AB49:AB54" si="43">IF(L49&lt;&gt;"",L49*Q49,"")</f>
        <v>3192.9824561403511</v>
      </c>
      <c r="AC49" s="662">
        <f t="shared" ref="AC49:AC54" si="44">IF(N49&lt;&gt;"",N49*Q49,"")</f>
        <v>0</v>
      </c>
      <c r="AE49" s="236"/>
      <c r="AF49" s="236"/>
      <c r="AN49" s="1015">
        <f t="shared" ref="AN49:AN54" si="45">IF(W49=1,0,Y49)</f>
        <v>3192.9824561403511</v>
      </c>
      <c r="AO49" s="1015">
        <f t="shared" ref="AO49:AO54" si="46">IF(W49=1,0,Z49)</f>
        <v>0</v>
      </c>
    </row>
    <row r="50" spans="1:41" ht="31.75" customHeight="1" x14ac:dyDescent="0.75">
      <c r="A50" s="2133"/>
      <c r="B50" s="2133"/>
      <c r="C50" s="375">
        <v>6.2</v>
      </c>
      <c r="D50" s="418" t="s">
        <v>35</v>
      </c>
      <c r="E50" s="59" t="s">
        <v>23</v>
      </c>
      <c r="F50" s="59" t="s">
        <v>2</v>
      </c>
      <c r="G50" s="214">
        <f t="array" ref="G50">INDEX('Salary . staff rates'!$A$6:$C$28,MATCH(1,('Salary . staff rates'!$A$6:$A$28=E50)*('Salary . staff rates'!$B$6:$B$28=F50),0),3)</f>
        <v>45000</v>
      </c>
      <c r="H50" s="214">
        <f t="shared" si="0"/>
        <v>315.78947368421058</v>
      </c>
      <c r="I50" s="64" t="s">
        <v>0</v>
      </c>
      <c r="J50" s="65" t="s">
        <v>0</v>
      </c>
      <c r="K50" s="232">
        <f>'Training assumptions'!D49</f>
        <v>14</v>
      </c>
      <c r="L50" s="63">
        <f t="shared" si="40"/>
        <v>4421.0526315789484</v>
      </c>
      <c r="M50" s="861" t="s">
        <v>31</v>
      </c>
      <c r="N50" s="57">
        <f>IF(M50="Yes",L50*'Salary . staff rates'!$C$34,0)</f>
        <v>0</v>
      </c>
      <c r="O50" s="56"/>
      <c r="P50" s="662">
        <v>1</v>
      </c>
      <c r="Q50" s="662">
        <v>1</v>
      </c>
      <c r="R50" s="56"/>
      <c r="S50" s="56"/>
      <c r="T50" s="56"/>
      <c r="U50" s="56"/>
      <c r="V50" s="56"/>
      <c r="W50" s="163"/>
      <c r="X50" s="56"/>
      <c r="Y50" s="662">
        <f t="shared" si="41"/>
        <v>4421.0526315789484</v>
      </c>
      <c r="Z50" s="662">
        <f t="shared" si="42"/>
        <v>0</v>
      </c>
      <c r="AA50" s="235"/>
      <c r="AB50" s="662">
        <f t="shared" si="43"/>
        <v>4421.0526315789484</v>
      </c>
      <c r="AC50" s="662">
        <f t="shared" si="44"/>
        <v>0</v>
      </c>
      <c r="AE50" s="236"/>
      <c r="AF50" s="236"/>
      <c r="AN50" s="1015">
        <f t="shared" si="45"/>
        <v>4421.0526315789484</v>
      </c>
      <c r="AO50" s="1015">
        <f t="shared" si="46"/>
        <v>0</v>
      </c>
    </row>
    <row r="51" spans="1:41" ht="31.75" customHeight="1" x14ac:dyDescent="0.75">
      <c r="A51" s="2133"/>
      <c r="B51" s="2133"/>
      <c r="C51" s="375">
        <v>6.3</v>
      </c>
      <c r="D51" s="418" t="s">
        <v>118</v>
      </c>
      <c r="E51" s="59" t="s">
        <v>23</v>
      </c>
      <c r="F51" s="59" t="s">
        <v>2</v>
      </c>
      <c r="G51" s="214">
        <f t="array" ref="G51">INDEX('Salary . staff rates'!$A$6:$C$28,MATCH(1,('Salary . staff rates'!$A$6:$A$28=E51)*('Salary . staff rates'!$B$6:$B$28=F51),0),3)</f>
        <v>45000</v>
      </c>
      <c r="H51" s="214">
        <f t="shared" si="0"/>
        <v>315.78947368421058</v>
      </c>
      <c r="I51" s="64" t="s">
        <v>0</v>
      </c>
      <c r="J51" s="65" t="s">
        <v>0</v>
      </c>
      <c r="K51" s="228">
        <f>SUM(K52:K54)/'Training assumptions'!D37</f>
        <v>7.9119925213675222</v>
      </c>
      <c r="L51" s="63">
        <f t="shared" si="40"/>
        <v>2498.5239541160599</v>
      </c>
      <c r="M51" s="861" t="s">
        <v>31</v>
      </c>
      <c r="N51" s="57">
        <f>IF(M51="Yes",L51*'Salary . staff rates'!$C$34,0)</f>
        <v>0</v>
      </c>
      <c r="O51" s="56"/>
      <c r="P51" s="662">
        <v>1</v>
      </c>
      <c r="Q51" s="662">
        <v>1</v>
      </c>
      <c r="R51" s="56"/>
      <c r="S51" s="56"/>
      <c r="T51" s="56"/>
      <c r="U51" s="56"/>
      <c r="V51" s="56"/>
      <c r="W51" s="163"/>
      <c r="X51" s="56"/>
      <c r="Y51" s="662">
        <f t="shared" si="41"/>
        <v>2498.5239541160599</v>
      </c>
      <c r="Z51" s="662">
        <f t="shared" si="42"/>
        <v>0</v>
      </c>
      <c r="AA51" s="235"/>
      <c r="AB51" s="662">
        <f t="shared" si="43"/>
        <v>2498.5239541160599</v>
      </c>
      <c r="AC51" s="662">
        <f t="shared" si="44"/>
        <v>0</v>
      </c>
      <c r="AE51" s="236"/>
      <c r="AF51" s="236"/>
      <c r="AN51" s="1015">
        <f t="shared" si="45"/>
        <v>2498.5239541160599</v>
      </c>
      <c r="AO51" s="1015">
        <f t="shared" si="46"/>
        <v>0</v>
      </c>
    </row>
    <row r="52" spans="1:41" ht="31.75" customHeight="1" x14ac:dyDescent="0.75">
      <c r="A52" s="2133"/>
      <c r="B52" s="2133"/>
      <c r="C52" s="2134">
        <v>6.4</v>
      </c>
      <c r="D52" s="455" t="s">
        <v>36</v>
      </c>
      <c r="E52" s="59" t="s">
        <v>23</v>
      </c>
      <c r="F52" s="59" t="s">
        <v>6</v>
      </c>
      <c r="G52" s="214">
        <f t="array" ref="G52">INDEX('Salary . staff rates'!$A$6:$C$28,MATCH(1,('Salary . staff rates'!$A$6:$A$28=E52)*('Salary . staff rates'!$B$6:$B$28=F52),0),3)</f>
        <v>65000</v>
      </c>
      <c r="H52" s="214">
        <f t="shared" si="0"/>
        <v>456.14035087719299</v>
      </c>
      <c r="I52" s="64">
        <v>10</v>
      </c>
      <c r="J52" s="65">
        <v>0.5</v>
      </c>
      <c r="K52" s="61">
        <f>'Training assumptions'!D15*'Training assumptions'!D28</f>
        <v>5</v>
      </c>
      <c r="L52" s="63">
        <f t="shared" si="40"/>
        <v>2280.7017543859647</v>
      </c>
      <c r="M52" s="861" t="s">
        <v>31</v>
      </c>
      <c r="N52" s="57">
        <f>IF(M52="Yes",L52*'Salary . staff rates'!$C$34,0)</f>
        <v>0</v>
      </c>
      <c r="O52" s="56"/>
      <c r="P52" s="662">
        <v>1</v>
      </c>
      <c r="Q52" s="662">
        <v>1</v>
      </c>
      <c r="R52" s="56"/>
      <c r="S52" s="56"/>
      <c r="T52" s="56"/>
      <c r="U52" s="56"/>
      <c r="V52" s="56"/>
      <c r="W52" s="163"/>
      <c r="X52" s="56"/>
      <c r="Y52" s="662">
        <f t="shared" si="41"/>
        <v>2280.7017543859647</v>
      </c>
      <c r="Z52" s="662">
        <f t="shared" si="42"/>
        <v>0</v>
      </c>
      <c r="AA52" s="235"/>
      <c r="AB52" s="662">
        <f t="shared" si="43"/>
        <v>2280.7017543859647</v>
      </c>
      <c r="AC52" s="662">
        <f t="shared" si="44"/>
        <v>0</v>
      </c>
      <c r="AE52" s="236"/>
      <c r="AF52" s="236"/>
      <c r="AN52" s="1015">
        <f t="shared" si="45"/>
        <v>2280.7017543859647</v>
      </c>
      <c r="AO52" s="1015">
        <f t="shared" si="46"/>
        <v>0</v>
      </c>
    </row>
    <row r="53" spans="1:41" ht="31.75" customHeight="1" x14ac:dyDescent="0.75">
      <c r="A53" s="2133"/>
      <c r="B53" s="2133"/>
      <c r="C53" s="2135"/>
      <c r="D53" s="456"/>
      <c r="E53" s="59" t="s">
        <v>23</v>
      </c>
      <c r="F53" s="59" t="s">
        <v>8</v>
      </c>
      <c r="G53" s="214">
        <f t="array" ref="G53">INDEX('Salary . staff rates'!$A$6:$C$28,MATCH(1,('Salary . staff rates'!$A$6:$A$28=E53)*('Salary . staff rates'!$B$6:$B$28=F53),0),3)</f>
        <v>37000</v>
      </c>
      <c r="H53" s="214">
        <f t="shared" si="0"/>
        <v>259.64912280701759</v>
      </c>
      <c r="I53" s="64">
        <v>0</v>
      </c>
      <c r="J53" s="65">
        <v>0.5</v>
      </c>
      <c r="K53" s="61">
        <f>'Training assumptions'!D22*'Training assumptions'!D29</f>
        <v>0</v>
      </c>
      <c r="L53" s="63">
        <f t="shared" si="40"/>
        <v>0</v>
      </c>
      <c r="M53" s="861" t="s">
        <v>31</v>
      </c>
      <c r="N53" s="57">
        <f>IF(M53="Yes",L53*'Salary . staff rates'!$C$34,0)</f>
        <v>0</v>
      </c>
      <c r="O53" s="56"/>
      <c r="P53" s="662">
        <v>1</v>
      </c>
      <c r="Q53" s="662">
        <v>1</v>
      </c>
      <c r="R53" s="56"/>
      <c r="S53" s="56"/>
      <c r="T53" s="56"/>
      <c r="U53" s="56"/>
      <c r="V53" s="56"/>
      <c r="W53" s="163"/>
      <c r="X53" s="56"/>
      <c r="Y53" s="662">
        <f t="shared" si="41"/>
        <v>0</v>
      </c>
      <c r="Z53" s="662">
        <f t="shared" si="42"/>
        <v>0</v>
      </c>
      <c r="AA53" s="235"/>
      <c r="AB53" s="662">
        <f t="shared" si="43"/>
        <v>0</v>
      </c>
      <c r="AC53" s="662">
        <f t="shared" si="44"/>
        <v>0</v>
      </c>
      <c r="AE53" s="236"/>
      <c r="AF53" s="236"/>
      <c r="AN53" s="1015">
        <f t="shared" si="45"/>
        <v>0</v>
      </c>
      <c r="AO53" s="1015">
        <f t="shared" si="46"/>
        <v>0</v>
      </c>
    </row>
    <row r="54" spans="1:41" ht="31.75" customHeight="1" x14ac:dyDescent="0.75">
      <c r="A54" s="2133"/>
      <c r="B54" s="2133"/>
      <c r="C54" s="2136"/>
      <c r="D54" s="457"/>
      <c r="E54" s="59" t="s">
        <v>23</v>
      </c>
      <c r="F54" s="59" t="s">
        <v>9</v>
      </c>
      <c r="G54" s="214">
        <f t="array" ref="G54">INDEX('Salary . staff rates'!$A$6:$C$28,MATCH(1,('Salary . staff rates'!$A$6:$A$28=E54)*('Salary . staff rates'!$B$6:$B$28=F54),0),3)</f>
        <v>20035.3347841373</v>
      </c>
      <c r="H54" s="214">
        <f t="shared" si="0"/>
        <v>140.59884059043719</v>
      </c>
      <c r="I54" s="64">
        <v>500</v>
      </c>
      <c r="J54" s="65">
        <v>0.17988782051282051</v>
      </c>
      <c r="K54" s="61">
        <f>'Training assumptions'!D8*'Training assumptions'!D27</f>
        <v>89.943910256410263</v>
      </c>
      <c r="L54" s="63">
        <f t="shared" si="40"/>
        <v>12646.009500221615</v>
      </c>
      <c r="M54" s="861" t="s">
        <v>31</v>
      </c>
      <c r="N54" s="57">
        <f>IF(M54="Yes",L54*'Salary . staff rates'!$C$34,0)</f>
        <v>0</v>
      </c>
      <c r="O54" s="56"/>
      <c r="P54" s="662">
        <v>1</v>
      </c>
      <c r="Q54" s="662">
        <v>1</v>
      </c>
      <c r="R54" s="56"/>
      <c r="S54" s="56"/>
      <c r="T54" s="56"/>
      <c r="U54" s="56"/>
      <c r="V54" s="56"/>
      <c r="W54" s="163"/>
      <c r="X54" s="56"/>
      <c r="Y54" s="662">
        <f t="shared" si="41"/>
        <v>12646.009500221615</v>
      </c>
      <c r="Z54" s="662">
        <f t="shared" si="42"/>
        <v>0</v>
      </c>
      <c r="AA54" s="235"/>
      <c r="AB54" s="662">
        <f t="shared" si="43"/>
        <v>12646.009500221615</v>
      </c>
      <c r="AC54" s="662">
        <f t="shared" si="44"/>
        <v>0</v>
      </c>
      <c r="AE54" s="236"/>
      <c r="AF54" s="236"/>
      <c r="AN54" s="1015">
        <f t="shared" si="45"/>
        <v>12646.009500221615</v>
      </c>
      <c r="AO54" s="1015">
        <f t="shared" si="46"/>
        <v>0</v>
      </c>
    </row>
    <row r="55" spans="1:41" s="33" customFormat="1" ht="31.75" customHeight="1" x14ac:dyDescent="0.75">
      <c r="A55" s="467"/>
      <c r="B55" s="42"/>
      <c r="C55" s="466"/>
      <c r="D55" s="862"/>
      <c r="E55" s="71"/>
      <c r="F55" s="71"/>
      <c r="G55" s="215"/>
      <c r="H55" s="215"/>
      <c r="I55" s="71"/>
      <c r="J55" s="72"/>
      <c r="K55" s="66"/>
      <c r="L55" s="863"/>
      <c r="M55" s="26"/>
      <c r="N55" s="43"/>
      <c r="O55" s="32"/>
      <c r="P55" s="653"/>
      <c r="Q55" s="653"/>
      <c r="R55" s="32"/>
      <c r="S55" s="32"/>
      <c r="T55" s="32"/>
      <c r="U55" s="32"/>
      <c r="V55" s="32"/>
      <c r="W55" s="142"/>
      <c r="Y55" s="653"/>
      <c r="Z55" s="653"/>
      <c r="AA55" s="234"/>
      <c r="AB55" s="653"/>
      <c r="AC55" s="653"/>
      <c r="AD55" s="236"/>
      <c r="AE55" s="236"/>
      <c r="AF55" s="236"/>
      <c r="AL55" s="221"/>
      <c r="AN55" s="219"/>
      <c r="AO55" s="219"/>
    </row>
    <row r="56" spans="1:41" ht="31.75" customHeight="1" x14ac:dyDescent="0.75">
      <c r="A56" s="25" t="s">
        <v>93</v>
      </c>
      <c r="B56" s="864"/>
      <c r="C56" s="44"/>
      <c r="D56" s="28"/>
      <c r="E56" s="73"/>
      <c r="F56" s="73"/>
      <c r="G56" s="216"/>
      <c r="H56" s="216"/>
      <c r="I56" s="73"/>
      <c r="J56" s="74"/>
      <c r="K56" s="67"/>
      <c r="L56" s="863"/>
      <c r="M56" s="865"/>
      <c r="N56" s="865"/>
      <c r="O56" s="56"/>
      <c r="P56" s="661"/>
      <c r="Q56" s="661"/>
      <c r="R56" s="56"/>
      <c r="S56" s="56"/>
      <c r="T56" s="56"/>
      <c r="U56" s="56"/>
      <c r="V56" s="56"/>
      <c r="W56" s="139"/>
      <c r="X56" s="56"/>
      <c r="Y56" s="661"/>
      <c r="Z56" s="661"/>
      <c r="AA56" s="234"/>
      <c r="AB56" s="661"/>
      <c r="AC56" s="661"/>
      <c r="AE56" s="236"/>
      <c r="AF56" s="236"/>
      <c r="AN56" s="219"/>
      <c r="AO56" s="219"/>
    </row>
    <row r="57" spans="1:41" ht="31.75" customHeight="1" x14ac:dyDescent="0.75">
      <c r="A57" s="2137" t="s">
        <v>94</v>
      </c>
      <c r="B57" s="2140" t="s">
        <v>162</v>
      </c>
      <c r="C57" s="376">
        <v>7.1</v>
      </c>
      <c r="D57" s="406" t="s">
        <v>37</v>
      </c>
      <c r="E57" s="59" t="s">
        <v>0</v>
      </c>
      <c r="F57" s="59" t="s">
        <v>0</v>
      </c>
      <c r="G57" s="214" t="e">
        <f t="array" ref="G57">INDEX('Salary . staff rates'!$A$6:$C$28,MATCH(1,('Salary . staff rates'!$A$6:$A$28=E57)*('Salary . staff rates'!$B$6:$B$28=F57),0),3)</f>
        <v>#N/A</v>
      </c>
      <c r="H57" s="214" t="e">
        <f t="shared" ref="H57:H62" si="47">IF(E57="External",G57,G57/working_days*(1+loading_factor))</f>
        <v>#N/A</v>
      </c>
      <c r="I57" s="64" t="s">
        <v>0</v>
      </c>
      <c r="J57" s="65" t="s">
        <v>0</v>
      </c>
      <c r="K57" s="433" t="s">
        <v>0</v>
      </c>
      <c r="L57" s="63" t="str">
        <f t="shared" ref="L57:L62" si="48">IF(K57="N/A","",H57*K57)</f>
        <v/>
      </c>
      <c r="M57" s="861" t="s">
        <v>31</v>
      </c>
      <c r="N57" s="57">
        <f>IF(K57="N/A",0,IF(M57="Yes",L57*'Salary . staff rates'!$C$34,0))</f>
        <v>0</v>
      </c>
      <c r="O57" s="56"/>
      <c r="P57" s="662">
        <v>1</v>
      </c>
      <c r="Q57" s="662">
        <v>1</v>
      </c>
      <c r="R57" s="56"/>
      <c r="S57" s="56"/>
      <c r="T57" s="56"/>
      <c r="U57" s="56"/>
      <c r="V57" s="56"/>
      <c r="W57" s="163"/>
      <c r="X57" s="56"/>
      <c r="Y57" s="662" t="str">
        <f t="shared" ref="Y57:Y62" si="49">IF(L57&lt;&gt;"",L57*P57,"")</f>
        <v/>
      </c>
      <c r="Z57" s="662">
        <f t="shared" ref="Z57:Z62" si="50">IF(N57&lt;&gt;"",N57*P57,"")</f>
        <v>0</v>
      </c>
      <c r="AA57" s="235"/>
      <c r="AB57" s="662" t="str">
        <f t="shared" ref="AB57:AB62" si="51">IF(L57&lt;&gt;"",L57*Q57,"")</f>
        <v/>
      </c>
      <c r="AC57" s="662">
        <f t="shared" ref="AC57:AC62" si="52">IF(N57&lt;&gt;"",N57*Q57,"")</f>
        <v>0</v>
      </c>
      <c r="AE57" s="236"/>
      <c r="AF57" s="236"/>
      <c r="AN57" s="1015" t="str">
        <f t="shared" ref="AN57:AN62" si="53">IF(W57=1,0,Y57)</f>
        <v/>
      </c>
      <c r="AO57" s="1015">
        <f t="shared" ref="AO57:AO62" si="54">IF(W57=1,0,Z57)</f>
        <v>0</v>
      </c>
    </row>
    <row r="58" spans="1:41" ht="31.75" customHeight="1" x14ac:dyDescent="0.75">
      <c r="A58" s="2138"/>
      <c r="B58" s="2141"/>
      <c r="C58" s="460">
        <v>7.2</v>
      </c>
      <c r="D58" s="406" t="s">
        <v>67</v>
      </c>
      <c r="E58" s="59" t="s">
        <v>0</v>
      </c>
      <c r="F58" s="59" t="s">
        <v>0</v>
      </c>
      <c r="G58" s="214" t="e">
        <f t="array" ref="G58">INDEX('Salary . staff rates'!$A$6:$C$28,MATCH(1,('Salary . staff rates'!$A$6:$A$28=E58)*('Salary . staff rates'!$B$6:$B$28=F58),0),3)</f>
        <v>#N/A</v>
      </c>
      <c r="H58" s="214" t="e">
        <f t="shared" si="47"/>
        <v>#N/A</v>
      </c>
      <c r="I58" s="64" t="s">
        <v>0</v>
      </c>
      <c r="J58" s="65" t="s">
        <v>0</v>
      </c>
      <c r="K58" s="433" t="s">
        <v>0</v>
      </c>
      <c r="L58" s="63" t="str">
        <f t="shared" si="48"/>
        <v/>
      </c>
      <c r="M58" s="861" t="s">
        <v>33</v>
      </c>
      <c r="N58" s="57">
        <f>IF(K58="N/A",0,IF(M58="Yes",L58*'Salary . staff rates'!$C$34,0))</f>
        <v>0</v>
      </c>
      <c r="O58" s="56"/>
      <c r="P58" s="662">
        <v>1</v>
      </c>
      <c r="Q58" s="662">
        <v>1</v>
      </c>
      <c r="R58" s="56"/>
      <c r="S58" s="56"/>
      <c r="T58" s="56"/>
      <c r="U58" s="56"/>
      <c r="V58" s="56"/>
      <c r="W58" s="163"/>
      <c r="X58" s="56"/>
      <c r="Y58" s="662" t="str">
        <f t="shared" si="49"/>
        <v/>
      </c>
      <c r="Z58" s="662">
        <f t="shared" si="50"/>
        <v>0</v>
      </c>
      <c r="AA58" s="235"/>
      <c r="AB58" s="662" t="str">
        <f t="shared" si="51"/>
        <v/>
      </c>
      <c r="AC58" s="662">
        <f t="shared" si="52"/>
        <v>0</v>
      </c>
      <c r="AE58" s="236"/>
      <c r="AF58" s="236"/>
      <c r="AN58" s="1015" t="str">
        <f t="shared" si="53"/>
        <v/>
      </c>
      <c r="AO58" s="1015">
        <f t="shared" si="54"/>
        <v>0</v>
      </c>
    </row>
    <row r="59" spans="1:41" ht="31.75" customHeight="1" x14ac:dyDescent="0.75">
      <c r="A59" s="2138"/>
      <c r="B59" s="2141"/>
      <c r="C59" s="460">
        <v>7.3</v>
      </c>
      <c r="D59" s="406" t="s">
        <v>68</v>
      </c>
      <c r="E59" s="59" t="s">
        <v>0</v>
      </c>
      <c r="F59" s="59" t="s">
        <v>0</v>
      </c>
      <c r="G59" s="214" t="e">
        <f t="array" ref="G59">INDEX('Salary . staff rates'!$A$6:$C$28,MATCH(1,('Salary . staff rates'!$A$6:$A$28=E59)*('Salary . staff rates'!$B$6:$B$28=F59),0),3)</f>
        <v>#N/A</v>
      </c>
      <c r="H59" s="214" t="e">
        <f t="shared" si="47"/>
        <v>#N/A</v>
      </c>
      <c r="I59" s="64" t="s">
        <v>0</v>
      </c>
      <c r="J59" s="65" t="s">
        <v>0</v>
      </c>
      <c r="K59" s="433" t="s">
        <v>0</v>
      </c>
      <c r="L59" s="63" t="str">
        <f t="shared" si="48"/>
        <v/>
      </c>
      <c r="M59" s="861" t="s">
        <v>31</v>
      </c>
      <c r="N59" s="57">
        <f>IF(K59="N/A",0,IF(M59="Yes",L59*'Salary . staff rates'!$C$34,0))</f>
        <v>0</v>
      </c>
      <c r="O59" s="56"/>
      <c r="P59" s="662">
        <v>1</v>
      </c>
      <c r="Q59" s="662">
        <v>1</v>
      </c>
      <c r="R59" s="56"/>
      <c r="S59" s="56"/>
      <c r="T59" s="56"/>
      <c r="U59" s="56"/>
      <c r="V59" s="56"/>
      <c r="W59" s="163"/>
      <c r="X59" s="56"/>
      <c r="Y59" s="662" t="str">
        <f t="shared" si="49"/>
        <v/>
      </c>
      <c r="Z59" s="662">
        <f t="shared" si="50"/>
        <v>0</v>
      </c>
      <c r="AA59" s="235"/>
      <c r="AB59" s="662" t="str">
        <f t="shared" si="51"/>
        <v/>
      </c>
      <c r="AC59" s="662">
        <f t="shared" si="52"/>
        <v>0</v>
      </c>
      <c r="AE59" s="236"/>
      <c r="AF59" s="236"/>
      <c r="AN59" s="1015" t="str">
        <f t="shared" si="53"/>
        <v/>
      </c>
      <c r="AO59" s="1015">
        <f t="shared" si="54"/>
        <v>0</v>
      </c>
    </row>
    <row r="60" spans="1:41" ht="31.75" customHeight="1" x14ac:dyDescent="0.75">
      <c r="A60" s="2138"/>
      <c r="B60" s="2141"/>
      <c r="C60" s="460">
        <v>7.4</v>
      </c>
      <c r="D60" s="406" t="s">
        <v>69</v>
      </c>
      <c r="E60" s="59" t="s">
        <v>0</v>
      </c>
      <c r="F60" s="59" t="s">
        <v>0</v>
      </c>
      <c r="G60" s="214" t="e">
        <f t="array" ref="G60">INDEX('Salary . staff rates'!$A$6:$C$28,MATCH(1,('Salary . staff rates'!$A$6:$A$28=E60)*('Salary . staff rates'!$B$6:$B$28=F60),0),3)</f>
        <v>#N/A</v>
      </c>
      <c r="H60" s="214" t="e">
        <f t="shared" si="47"/>
        <v>#N/A</v>
      </c>
      <c r="I60" s="64" t="s">
        <v>0</v>
      </c>
      <c r="J60" s="65" t="s">
        <v>0</v>
      </c>
      <c r="K60" s="433" t="s">
        <v>0</v>
      </c>
      <c r="L60" s="63" t="str">
        <f t="shared" si="48"/>
        <v/>
      </c>
      <c r="M60" s="861" t="s">
        <v>31</v>
      </c>
      <c r="N60" s="57">
        <f>IF(K60="N/A",0,IF(M60="Yes",L60*'Salary . staff rates'!$C$34,0))</f>
        <v>0</v>
      </c>
      <c r="O60" s="56"/>
      <c r="P60" s="662">
        <v>1</v>
      </c>
      <c r="Q60" s="662">
        <v>1</v>
      </c>
      <c r="R60" s="56"/>
      <c r="S60" s="56"/>
      <c r="T60" s="56"/>
      <c r="U60" s="56"/>
      <c r="V60" s="56"/>
      <c r="W60" s="163"/>
      <c r="X60" s="56"/>
      <c r="Y60" s="662" t="str">
        <f t="shared" si="49"/>
        <v/>
      </c>
      <c r="Z60" s="662">
        <f t="shared" si="50"/>
        <v>0</v>
      </c>
      <c r="AA60" s="235"/>
      <c r="AB60" s="662" t="str">
        <f t="shared" si="51"/>
        <v/>
      </c>
      <c r="AC60" s="662">
        <f t="shared" si="52"/>
        <v>0</v>
      </c>
      <c r="AE60" s="236"/>
      <c r="AF60" s="236"/>
      <c r="AN60" s="1015" t="str">
        <f t="shared" si="53"/>
        <v/>
      </c>
      <c r="AO60" s="1015">
        <f t="shared" si="54"/>
        <v>0</v>
      </c>
    </row>
    <row r="61" spans="1:41" ht="31.75" customHeight="1" x14ac:dyDescent="0.75">
      <c r="A61" s="2138"/>
      <c r="B61" s="2141"/>
      <c r="C61" s="460">
        <v>7.5</v>
      </c>
      <c r="D61" s="406" t="s">
        <v>70</v>
      </c>
      <c r="E61" s="59" t="s">
        <v>0</v>
      </c>
      <c r="F61" s="59" t="s">
        <v>0</v>
      </c>
      <c r="G61" s="214" t="e">
        <f t="array" ref="G61">INDEX('Salary . staff rates'!$A$6:$C$28,MATCH(1,('Salary . staff rates'!$A$6:$A$28=E61)*('Salary . staff rates'!$B$6:$B$28=F61),0),3)</f>
        <v>#N/A</v>
      </c>
      <c r="H61" s="214" t="e">
        <f t="shared" si="47"/>
        <v>#N/A</v>
      </c>
      <c r="I61" s="64" t="s">
        <v>0</v>
      </c>
      <c r="J61" s="65" t="s">
        <v>0</v>
      </c>
      <c r="K61" s="433" t="s">
        <v>0</v>
      </c>
      <c r="L61" s="63" t="str">
        <f t="shared" si="48"/>
        <v/>
      </c>
      <c r="M61" s="861" t="s">
        <v>31</v>
      </c>
      <c r="N61" s="57">
        <f>IF(K61="N/A",0,IF(M61="Yes",L61*'Salary . staff rates'!$C$34,0))</f>
        <v>0</v>
      </c>
      <c r="O61" s="56"/>
      <c r="P61" s="662">
        <v>1</v>
      </c>
      <c r="Q61" s="662">
        <v>1</v>
      </c>
      <c r="R61" s="56"/>
      <c r="S61" s="56"/>
      <c r="T61" s="56"/>
      <c r="U61" s="56"/>
      <c r="V61" s="56"/>
      <c r="W61" s="163"/>
      <c r="X61" s="56"/>
      <c r="Y61" s="662" t="str">
        <f t="shared" si="49"/>
        <v/>
      </c>
      <c r="Z61" s="662">
        <f t="shared" si="50"/>
        <v>0</v>
      </c>
      <c r="AA61" s="235"/>
      <c r="AB61" s="662" t="str">
        <f t="shared" si="51"/>
        <v/>
      </c>
      <c r="AC61" s="662">
        <f t="shared" si="52"/>
        <v>0</v>
      </c>
      <c r="AE61" s="236"/>
      <c r="AF61" s="236"/>
      <c r="AN61" s="1015" t="str">
        <f t="shared" si="53"/>
        <v/>
      </c>
      <c r="AO61" s="1015">
        <f t="shared" si="54"/>
        <v>0</v>
      </c>
    </row>
    <row r="62" spans="1:41" ht="31.75" customHeight="1" x14ac:dyDescent="0.75">
      <c r="A62" s="2139"/>
      <c r="B62" s="2142"/>
      <c r="C62" s="376">
        <v>7.6</v>
      </c>
      <c r="D62" s="406" t="s">
        <v>47</v>
      </c>
      <c r="E62" s="59" t="s">
        <v>0</v>
      </c>
      <c r="F62" s="59" t="s">
        <v>0</v>
      </c>
      <c r="G62" s="214" t="e">
        <f t="array" ref="G62">INDEX('Salary . staff rates'!$A$6:$C$28,MATCH(1,('Salary . staff rates'!$A$6:$A$28=E62)*('Salary . staff rates'!$B$6:$B$28=F62),0),3)</f>
        <v>#N/A</v>
      </c>
      <c r="H62" s="214" t="e">
        <f t="shared" si="47"/>
        <v>#N/A</v>
      </c>
      <c r="I62" s="64" t="s">
        <v>0</v>
      </c>
      <c r="J62" s="65" t="s">
        <v>0</v>
      </c>
      <c r="K62" s="433" t="s">
        <v>0</v>
      </c>
      <c r="L62" s="63" t="str">
        <f t="shared" si="48"/>
        <v/>
      </c>
      <c r="M62" s="861" t="s">
        <v>31</v>
      </c>
      <c r="N62" s="57">
        <f>IF(K62="N/A",0,IF(M62="Yes",L62*'Salary . staff rates'!$C$34,0))</f>
        <v>0</v>
      </c>
      <c r="O62" s="56"/>
      <c r="P62" s="662">
        <v>1</v>
      </c>
      <c r="Q62" s="662">
        <v>1</v>
      </c>
      <c r="R62" s="56"/>
      <c r="S62" s="56"/>
      <c r="T62" s="56"/>
      <c r="U62" s="56"/>
      <c r="V62" s="56"/>
      <c r="W62" s="163"/>
      <c r="X62" s="56"/>
      <c r="Y62" s="662" t="str">
        <f t="shared" si="49"/>
        <v/>
      </c>
      <c r="Z62" s="662">
        <f t="shared" si="50"/>
        <v>0</v>
      </c>
      <c r="AA62" s="235"/>
      <c r="AB62" s="662" t="str">
        <f t="shared" si="51"/>
        <v/>
      </c>
      <c r="AC62" s="662">
        <f t="shared" si="52"/>
        <v>0</v>
      </c>
      <c r="AE62" s="236"/>
      <c r="AF62" s="236"/>
      <c r="AN62" s="1015" t="str">
        <f t="shared" si="53"/>
        <v/>
      </c>
      <c r="AO62" s="1015">
        <f t="shared" si="54"/>
        <v>0</v>
      </c>
    </row>
    <row r="63" spans="1:41" s="33" customFormat="1" ht="31.75" customHeight="1" x14ac:dyDescent="0.75">
      <c r="A63" s="467"/>
      <c r="B63" s="42"/>
      <c r="C63" s="466"/>
      <c r="D63" s="862"/>
      <c r="E63" s="71"/>
      <c r="F63" s="71"/>
      <c r="G63" s="215"/>
      <c r="H63" s="215"/>
      <c r="I63" s="71"/>
      <c r="J63" s="72"/>
      <c r="K63" s="66"/>
      <c r="L63" s="863"/>
      <c r="M63" s="26"/>
      <c r="N63" s="43"/>
      <c r="O63" s="32"/>
      <c r="P63" s="653"/>
      <c r="Q63" s="653"/>
      <c r="R63" s="32"/>
      <c r="S63" s="32"/>
      <c r="T63" s="32"/>
      <c r="U63" s="32"/>
      <c r="V63" s="32"/>
      <c r="W63" s="142"/>
      <c r="Y63" s="653"/>
      <c r="Z63" s="653"/>
      <c r="AA63" s="234"/>
      <c r="AB63" s="653"/>
      <c r="AC63" s="653"/>
      <c r="AD63" s="236"/>
      <c r="AE63" s="236"/>
      <c r="AF63" s="236"/>
      <c r="AL63" s="221"/>
      <c r="AN63" s="219"/>
      <c r="AO63" s="219"/>
    </row>
    <row r="64" spans="1:41" ht="31.75" customHeight="1" x14ac:dyDescent="0.75">
      <c r="A64" s="25" t="s">
        <v>95</v>
      </c>
      <c r="B64" s="864"/>
      <c r="C64" s="44"/>
      <c r="D64" s="28"/>
      <c r="E64" s="73"/>
      <c r="F64" s="73"/>
      <c r="G64" s="216"/>
      <c r="H64" s="216"/>
      <c r="I64" s="73"/>
      <c r="J64" s="74"/>
      <c r="K64" s="67"/>
      <c r="L64" s="863"/>
      <c r="M64" s="865"/>
      <c r="N64" s="865"/>
      <c r="O64" s="56"/>
      <c r="P64" s="661"/>
      <c r="Q64" s="661"/>
      <c r="R64" s="56"/>
      <c r="S64" s="56"/>
      <c r="T64" s="56"/>
      <c r="U64" s="56"/>
      <c r="V64" s="56"/>
      <c r="W64" s="139"/>
      <c r="X64" s="56"/>
      <c r="Y64" s="661"/>
      <c r="Z64" s="661"/>
      <c r="AA64" s="234"/>
      <c r="AB64" s="661"/>
      <c r="AC64" s="661"/>
      <c r="AE64" s="236"/>
      <c r="AF64" s="236"/>
      <c r="AN64" s="219"/>
      <c r="AO64" s="219"/>
    </row>
    <row r="65" spans="1:41" ht="31.75" customHeight="1" x14ac:dyDescent="0.75">
      <c r="A65" s="2143" t="s">
        <v>119</v>
      </c>
      <c r="B65" s="2146" t="s">
        <v>163</v>
      </c>
      <c r="C65" s="376">
        <v>8.1</v>
      </c>
      <c r="D65" s="406" t="s">
        <v>63</v>
      </c>
      <c r="E65" s="59" t="s">
        <v>0</v>
      </c>
      <c r="F65" s="59" t="s">
        <v>0</v>
      </c>
      <c r="G65" s="214" t="e">
        <f t="array" ref="G65">INDEX('Salary . staff rates'!$A$6:$C$28,MATCH(1,('Salary . staff rates'!$A$6:$A$28=E65)*('Salary . staff rates'!$B$6:$B$28=F65),0),3)</f>
        <v>#N/A</v>
      </c>
      <c r="H65" s="214" t="e">
        <f>IF(E65="External",G65,G65/working_days*(1+loading_factor))</f>
        <v>#N/A</v>
      </c>
      <c r="I65" s="64" t="s">
        <v>0</v>
      </c>
      <c r="J65" s="65" t="s">
        <v>0</v>
      </c>
      <c r="K65" s="433" t="s">
        <v>0</v>
      </c>
      <c r="L65" s="63" t="str">
        <f>IF(K65="N/A","",H65*K65)</f>
        <v/>
      </c>
      <c r="M65" s="861" t="s">
        <v>31</v>
      </c>
      <c r="N65" s="57">
        <f>IF(M65="Yes",L65*'Salary . staff rates'!$C$34,0)</f>
        <v>0</v>
      </c>
      <c r="O65" s="56"/>
      <c r="P65" s="662">
        <v>1</v>
      </c>
      <c r="Q65" s="662">
        <v>1</v>
      </c>
      <c r="R65" s="56"/>
      <c r="S65" s="56"/>
      <c r="T65" s="56"/>
      <c r="U65" s="56"/>
      <c r="V65" s="56"/>
      <c r="W65" s="163"/>
      <c r="X65" s="56"/>
      <c r="Y65" s="662" t="str">
        <f t="shared" ref="Y65:Y68" si="55">IF(L65&lt;&gt;"",L65*P65,"")</f>
        <v/>
      </c>
      <c r="Z65" s="662">
        <f t="shared" ref="Z65:Z68" si="56">IF(N65&lt;&gt;"",N65*P65,"")</f>
        <v>0</v>
      </c>
      <c r="AA65" s="235"/>
      <c r="AB65" s="662" t="str">
        <f t="shared" ref="AB65:AB68" si="57">IF(L65&lt;&gt;"",L65*Q65,"")</f>
        <v/>
      </c>
      <c r="AC65" s="662">
        <f t="shared" ref="AC65:AC68" si="58">IF(N65&lt;&gt;"",N65*Q65,"")</f>
        <v>0</v>
      </c>
      <c r="AE65" s="236"/>
      <c r="AF65" s="236"/>
      <c r="AN65" s="1015" t="str">
        <f t="shared" ref="AN65:AN68" si="59">IF(W65=1,0,Y65)</f>
        <v/>
      </c>
      <c r="AO65" s="1015">
        <f t="shared" ref="AO65:AO68" si="60">IF(W65=1,0,Z65)</f>
        <v>0</v>
      </c>
    </row>
    <row r="66" spans="1:41" ht="31.75" customHeight="1" x14ac:dyDescent="0.75">
      <c r="A66" s="2144"/>
      <c r="B66" s="2147"/>
      <c r="C66" s="460">
        <v>8.1999999999999993</v>
      </c>
      <c r="D66" s="458" t="s">
        <v>64</v>
      </c>
      <c r="E66" s="59" t="s">
        <v>0</v>
      </c>
      <c r="F66" s="59" t="s">
        <v>0</v>
      </c>
      <c r="G66" s="214" t="e">
        <f t="array" ref="G66">INDEX('Salary . staff rates'!$A$6:$C$28,MATCH(1,('Salary . staff rates'!$A$6:$A$28=E66)*('Salary . staff rates'!$B$6:$B$28=F66),0),3)</f>
        <v>#N/A</v>
      </c>
      <c r="H66" s="214" t="e">
        <f>IF(E66="External",G66,G66/working_days*(1+loading_factor))</f>
        <v>#N/A</v>
      </c>
      <c r="I66" s="64" t="s">
        <v>0</v>
      </c>
      <c r="J66" s="65" t="s">
        <v>0</v>
      </c>
      <c r="K66" s="433" t="s">
        <v>0</v>
      </c>
      <c r="L66" s="63" t="str">
        <f>IF(K66="N/A","",H66*K66)</f>
        <v/>
      </c>
      <c r="M66" s="861" t="s">
        <v>33</v>
      </c>
      <c r="N66" s="57">
        <f>IF(K66="N/A",0,H66*12)</f>
        <v>0</v>
      </c>
      <c r="O66" s="56"/>
      <c r="P66" s="662">
        <v>1</v>
      </c>
      <c r="Q66" s="662">
        <v>1</v>
      </c>
      <c r="R66" s="56"/>
      <c r="S66" s="56"/>
      <c r="T66" s="56"/>
      <c r="U66" s="56"/>
      <c r="V66" s="56"/>
      <c r="W66" s="163"/>
      <c r="X66" s="56"/>
      <c r="Y66" s="662" t="str">
        <f t="shared" si="55"/>
        <v/>
      </c>
      <c r="Z66" s="662">
        <f t="shared" si="56"/>
        <v>0</v>
      </c>
      <c r="AA66" s="235"/>
      <c r="AB66" s="662" t="str">
        <f t="shared" si="57"/>
        <v/>
      </c>
      <c r="AC66" s="662">
        <f t="shared" si="58"/>
        <v>0</v>
      </c>
      <c r="AE66" s="236"/>
      <c r="AF66" s="236"/>
      <c r="AN66" s="1015" t="str">
        <f t="shared" si="59"/>
        <v/>
      </c>
      <c r="AO66" s="1015">
        <f t="shared" si="60"/>
        <v>0</v>
      </c>
    </row>
    <row r="67" spans="1:41" ht="31.75" customHeight="1" x14ac:dyDescent="0.75">
      <c r="A67" s="2144"/>
      <c r="B67" s="2147"/>
      <c r="C67" s="376">
        <v>8.3000000000000007</v>
      </c>
      <c r="D67" s="407" t="s">
        <v>65</v>
      </c>
      <c r="E67" s="59" t="s">
        <v>0</v>
      </c>
      <c r="F67" s="59" t="s">
        <v>0</v>
      </c>
      <c r="G67" s="214" t="e">
        <f t="array" ref="G67">INDEX('Salary . staff rates'!$A$6:$C$28,MATCH(1,('Salary . staff rates'!$A$6:$A$28=E67)*('Salary . staff rates'!$B$6:$B$28=F67),0),3)</f>
        <v>#N/A</v>
      </c>
      <c r="H67" s="214" t="e">
        <f>IF(E67="External",G67,G67/working_days*(1+loading_factor))</f>
        <v>#N/A</v>
      </c>
      <c r="I67" s="64" t="s">
        <v>0</v>
      </c>
      <c r="J67" s="65" t="s">
        <v>0</v>
      </c>
      <c r="K67" s="433" t="s">
        <v>0</v>
      </c>
      <c r="L67" s="63" t="str">
        <f>IF(K67="N/A","",H67*K67)</f>
        <v/>
      </c>
      <c r="M67" s="861" t="s">
        <v>31</v>
      </c>
      <c r="N67" s="57">
        <f>IF(M67="Yes",L67*'Salary . staff rates'!$C$34,0)</f>
        <v>0</v>
      </c>
      <c r="O67" s="56"/>
      <c r="P67" s="662">
        <v>1</v>
      </c>
      <c r="Q67" s="662">
        <v>1</v>
      </c>
      <c r="R67" s="56"/>
      <c r="S67" s="56"/>
      <c r="T67" s="56"/>
      <c r="U67" s="56"/>
      <c r="V67" s="56"/>
      <c r="W67" s="163"/>
      <c r="X67" s="56"/>
      <c r="Y67" s="662" t="str">
        <f t="shared" si="55"/>
        <v/>
      </c>
      <c r="Z67" s="662">
        <f t="shared" si="56"/>
        <v>0</v>
      </c>
      <c r="AA67" s="235"/>
      <c r="AB67" s="662" t="str">
        <f t="shared" si="57"/>
        <v/>
      </c>
      <c r="AC67" s="662">
        <f t="shared" si="58"/>
        <v>0</v>
      </c>
      <c r="AE67" s="236"/>
      <c r="AF67" s="236"/>
      <c r="AN67" s="1015" t="str">
        <f t="shared" si="59"/>
        <v/>
      </c>
      <c r="AO67" s="1015">
        <f t="shared" si="60"/>
        <v>0</v>
      </c>
    </row>
    <row r="68" spans="1:41" ht="31.75" customHeight="1" x14ac:dyDescent="0.75">
      <c r="A68" s="2145"/>
      <c r="B68" s="2148"/>
      <c r="C68" s="461">
        <v>8.4</v>
      </c>
      <c r="D68" s="407" t="s">
        <v>47</v>
      </c>
      <c r="E68" s="59" t="s">
        <v>0</v>
      </c>
      <c r="F68" s="59" t="s">
        <v>0</v>
      </c>
      <c r="G68" s="214" t="e">
        <f t="array" ref="G68">INDEX('Salary . staff rates'!$A$6:$C$28,MATCH(1,('Salary . staff rates'!$A$6:$A$28=E68)*('Salary . staff rates'!$B$6:$B$28=F68),0),3)</f>
        <v>#N/A</v>
      </c>
      <c r="H68" s="214" t="e">
        <f>IF(E68="External",G68,G68/working_days*(1+loading_factor))</f>
        <v>#N/A</v>
      </c>
      <c r="I68" s="64" t="s">
        <v>0</v>
      </c>
      <c r="J68" s="65" t="s">
        <v>0</v>
      </c>
      <c r="K68" s="433" t="s">
        <v>0</v>
      </c>
      <c r="L68" s="63" t="str">
        <f>IF(K68="N/A","",H68*K68)</f>
        <v/>
      </c>
      <c r="M68" s="861" t="s">
        <v>31</v>
      </c>
      <c r="N68" s="57">
        <f>IF(M68="Yes",L68*'Salary . staff rates'!$C$34,0)</f>
        <v>0</v>
      </c>
      <c r="O68" s="56"/>
      <c r="P68" s="662">
        <v>1</v>
      </c>
      <c r="Q68" s="662">
        <v>1</v>
      </c>
      <c r="R68" s="56"/>
      <c r="S68" s="56"/>
      <c r="T68" s="56"/>
      <c r="U68" s="56"/>
      <c r="V68" s="56"/>
      <c r="W68" s="163"/>
      <c r="X68" s="56"/>
      <c r="Y68" s="662" t="str">
        <f t="shared" si="55"/>
        <v/>
      </c>
      <c r="Z68" s="662">
        <f t="shared" si="56"/>
        <v>0</v>
      </c>
      <c r="AA68" s="235"/>
      <c r="AB68" s="662" t="str">
        <f t="shared" si="57"/>
        <v/>
      </c>
      <c r="AC68" s="662">
        <f t="shared" si="58"/>
        <v>0</v>
      </c>
      <c r="AE68" s="236"/>
      <c r="AF68" s="236"/>
      <c r="AN68" s="1015" t="str">
        <f t="shared" si="59"/>
        <v/>
      </c>
      <c r="AO68" s="1015">
        <f t="shared" si="60"/>
        <v>0</v>
      </c>
    </row>
    <row r="69" spans="1:41" s="33" customFormat="1" ht="31.75" customHeight="1" x14ac:dyDescent="0.75">
      <c r="A69" s="467"/>
      <c r="B69" s="31"/>
      <c r="C69" s="466"/>
      <c r="D69" s="862"/>
      <c r="E69" s="71"/>
      <c r="F69" s="71"/>
      <c r="G69" s="215"/>
      <c r="H69" s="215"/>
      <c r="I69" s="71"/>
      <c r="J69" s="72"/>
      <c r="K69" s="66"/>
      <c r="L69" s="863"/>
      <c r="N69" s="32"/>
      <c r="O69" s="32"/>
      <c r="P69" s="653"/>
      <c r="Q69" s="653"/>
      <c r="R69" s="32"/>
      <c r="S69" s="32"/>
      <c r="T69" s="32"/>
      <c r="U69" s="32"/>
      <c r="V69" s="32"/>
      <c r="W69" s="142"/>
      <c r="Y69" s="653"/>
      <c r="Z69" s="653"/>
      <c r="AA69" s="234"/>
      <c r="AB69" s="653"/>
      <c r="AC69" s="653"/>
      <c r="AD69" s="236"/>
      <c r="AE69" s="236"/>
      <c r="AF69" s="236"/>
      <c r="AL69" s="221"/>
      <c r="AN69" s="219"/>
      <c r="AO69" s="219"/>
    </row>
    <row r="70" spans="1:41" ht="31.75" customHeight="1" x14ac:dyDescent="0.75">
      <c r="A70" s="946" t="s">
        <v>428</v>
      </c>
      <c r="B70" s="866"/>
      <c r="C70" s="18"/>
      <c r="D70" s="101"/>
      <c r="E70" s="75"/>
      <c r="F70" s="75"/>
      <c r="G70" s="217"/>
      <c r="H70" s="217"/>
      <c r="I70" s="75"/>
      <c r="J70" s="1372"/>
      <c r="K70" s="69"/>
      <c r="L70" s="863"/>
      <c r="M70" s="56"/>
      <c r="N70" s="56"/>
      <c r="O70" s="56"/>
      <c r="P70" s="661"/>
      <c r="Q70" s="661"/>
      <c r="R70" s="56"/>
      <c r="S70" s="56"/>
      <c r="T70" s="56"/>
      <c r="U70" s="56"/>
      <c r="V70" s="56"/>
      <c r="W70" s="139"/>
      <c r="X70" s="56"/>
      <c r="Y70" s="661"/>
      <c r="Z70" s="661"/>
      <c r="AA70" s="234"/>
      <c r="AB70" s="661"/>
      <c r="AC70" s="661"/>
      <c r="AE70" s="236"/>
      <c r="AF70" s="236"/>
      <c r="AN70" s="219"/>
      <c r="AO70" s="219"/>
    </row>
    <row r="71" spans="1:41" s="33" customFormat="1" ht="31.75" customHeight="1" x14ac:dyDescent="0.75">
      <c r="A71" s="467"/>
      <c r="B71" s="31"/>
      <c r="C71" s="467"/>
      <c r="D71" s="399"/>
      <c r="E71" s="75"/>
      <c r="F71" s="75"/>
      <c r="G71" s="217"/>
      <c r="H71" s="217"/>
      <c r="I71" s="75"/>
      <c r="J71" s="1372"/>
      <c r="K71" s="69"/>
      <c r="L71" s="863"/>
      <c r="N71" s="32"/>
      <c r="O71" s="32"/>
      <c r="P71" s="653"/>
      <c r="Q71" s="653"/>
      <c r="R71" s="32"/>
      <c r="S71" s="32"/>
      <c r="T71" s="32"/>
      <c r="U71" s="32"/>
      <c r="V71" s="32"/>
      <c r="W71" s="142"/>
      <c r="Y71" s="653"/>
      <c r="Z71" s="653"/>
      <c r="AA71" s="234"/>
      <c r="AB71" s="653"/>
      <c r="AC71" s="653"/>
      <c r="AD71" s="236"/>
      <c r="AE71" s="236"/>
      <c r="AF71" s="236"/>
      <c r="AL71" s="221"/>
      <c r="AN71" s="219"/>
      <c r="AO71" s="219"/>
    </row>
    <row r="72" spans="1:41" s="33" customFormat="1" ht="31.75" customHeight="1" x14ac:dyDescent="0.75">
      <c r="A72" s="2149" t="s">
        <v>96</v>
      </c>
      <c r="B72" s="2149"/>
      <c r="C72" s="2149"/>
      <c r="D72" s="842"/>
      <c r="E72" s="73"/>
      <c r="F72" s="73"/>
      <c r="G72" s="216"/>
      <c r="H72" s="216"/>
      <c r="I72" s="73"/>
      <c r="J72" s="74"/>
      <c r="K72" s="67"/>
      <c r="L72" s="863"/>
      <c r="M72" s="67"/>
      <c r="N72" s="16"/>
      <c r="O72" s="32"/>
      <c r="P72" s="653"/>
      <c r="Q72" s="653"/>
      <c r="R72" s="32"/>
      <c r="S72" s="32"/>
      <c r="T72" s="32"/>
      <c r="U72" s="32"/>
      <c r="V72" s="32"/>
      <c r="W72" s="142"/>
      <c r="Y72" s="653"/>
      <c r="Z72" s="653"/>
      <c r="AA72" s="234"/>
      <c r="AB72" s="653"/>
      <c r="AC72" s="653"/>
      <c r="AD72" s="236"/>
      <c r="AE72" s="236"/>
      <c r="AF72" s="236"/>
      <c r="AL72" s="221"/>
      <c r="AN72" s="219"/>
      <c r="AO72" s="219"/>
    </row>
    <row r="73" spans="1:41" s="56" customFormat="1" ht="31.75" customHeight="1" x14ac:dyDescent="0.75">
      <c r="A73" s="1990" t="s">
        <v>97</v>
      </c>
      <c r="B73" s="1990" t="s">
        <v>38</v>
      </c>
      <c r="C73" s="377">
        <v>9.1</v>
      </c>
      <c r="D73" s="403" t="s">
        <v>37</v>
      </c>
      <c r="E73" s="59" t="s">
        <v>23</v>
      </c>
      <c r="F73" s="59" t="s">
        <v>6</v>
      </c>
      <c r="G73" s="214">
        <f t="array" ref="G73">INDEX('Salary . staff rates'!$A$6:$C$28,MATCH(1,('Salary . staff rates'!$A$6:$A$28=E73)*('Salary . staff rates'!$B$6:$B$28=F73),0),3)</f>
        <v>65000</v>
      </c>
      <c r="H73" s="214">
        <f t="shared" ref="H73:H83" si="61">IF(E73="External",G73,G73/working_days*(1+loading_factor))</f>
        <v>456.14035087719299</v>
      </c>
      <c r="I73" s="64" t="s">
        <v>0</v>
      </c>
      <c r="J73" s="65" t="s">
        <v>0</v>
      </c>
      <c r="K73" s="61">
        <v>0</v>
      </c>
      <c r="L73" s="63">
        <f t="shared" ref="L73:L83" si="62">IF(K73="N/A","",H73*K73)</f>
        <v>0</v>
      </c>
      <c r="M73" s="58" t="s">
        <v>31</v>
      </c>
      <c r="N73" s="57">
        <f>IF(M73="Yes",L73*'Salary . staff rates'!$C$34,0)</f>
        <v>0</v>
      </c>
      <c r="O73" s="55"/>
      <c r="P73" s="1848">
        <v>1</v>
      </c>
      <c r="Q73" s="1848">
        <v>1</v>
      </c>
      <c r="R73" s="55"/>
      <c r="S73" s="55"/>
      <c r="T73" s="55"/>
      <c r="U73" s="55"/>
      <c r="V73" s="55"/>
      <c r="W73" s="144"/>
      <c r="Y73" s="1848">
        <f t="shared" ref="Y73:Y77" si="63">IF(L73&lt;&gt;"",L73*P73,"")</f>
        <v>0</v>
      </c>
      <c r="Z73" s="1848">
        <f t="shared" ref="Z73:Z77" si="64">IF(N73&lt;&gt;"",N73*P73,"")</f>
        <v>0</v>
      </c>
      <c r="AA73" s="235"/>
      <c r="AB73" s="1848">
        <f t="shared" ref="AB73:AB77" si="65">IF(L73&lt;&gt;"",L73*Q73,"")</f>
        <v>0</v>
      </c>
      <c r="AC73" s="1848">
        <f t="shared" ref="AC73:AC77" si="66">IF(N73&lt;&gt;"",N73*Q73,"")</f>
        <v>0</v>
      </c>
      <c r="AD73" s="236"/>
      <c r="AE73" s="236"/>
      <c r="AF73" s="236"/>
      <c r="AL73" s="221"/>
      <c r="AN73" s="1015">
        <f t="shared" ref="AN73:AN77" si="67">IF(W73=1,0,Y73)</f>
        <v>0</v>
      </c>
      <c r="AO73" s="1015">
        <f t="shared" ref="AO73:AO77" si="68">IF(W73=1,0,Z73)</f>
        <v>0</v>
      </c>
    </row>
    <row r="74" spans="1:41" s="56" customFormat="1" ht="31.75" customHeight="1" x14ac:dyDescent="0.75">
      <c r="A74" s="1991"/>
      <c r="B74" s="1991"/>
      <c r="C74" s="2112">
        <v>9.1999999999999993</v>
      </c>
      <c r="D74" s="408" t="s">
        <v>39</v>
      </c>
      <c r="E74" s="59" t="s">
        <v>23</v>
      </c>
      <c r="F74" s="59" t="s">
        <v>6</v>
      </c>
      <c r="G74" s="214">
        <f t="array" ref="G74">INDEX('Salary . staff rates'!$A$6:$C$28,MATCH(1,('Salary . staff rates'!$A$6:$A$28=E74)*('Salary . staff rates'!$B$6:$B$28=F74),0),3)</f>
        <v>65000</v>
      </c>
      <c r="H74" s="214">
        <f t="shared" si="61"/>
        <v>456.14035087719299</v>
      </c>
      <c r="I74" s="64" t="s">
        <v>0</v>
      </c>
      <c r="J74" s="65" t="s">
        <v>0</v>
      </c>
      <c r="K74" s="61">
        <v>0</v>
      </c>
      <c r="L74" s="63">
        <f t="shared" si="62"/>
        <v>0</v>
      </c>
      <c r="M74" s="58" t="s">
        <v>31</v>
      </c>
      <c r="N74" s="57">
        <f>IF(M74="Yes",L74*'Salary . staff rates'!$C$34,0)</f>
        <v>0</v>
      </c>
      <c r="O74" s="55"/>
      <c r="P74" s="1848">
        <v>1</v>
      </c>
      <c r="Q74" s="1848">
        <v>1</v>
      </c>
      <c r="R74" s="55"/>
      <c r="S74" s="55"/>
      <c r="T74" s="55"/>
      <c r="U74" s="55"/>
      <c r="V74" s="55"/>
      <c r="W74" s="144"/>
      <c r="Y74" s="1848">
        <f t="shared" si="63"/>
        <v>0</v>
      </c>
      <c r="Z74" s="1848">
        <f t="shared" si="64"/>
        <v>0</v>
      </c>
      <c r="AA74" s="235"/>
      <c r="AB74" s="1848">
        <f t="shared" si="65"/>
        <v>0</v>
      </c>
      <c r="AC74" s="1848">
        <f t="shared" si="66"/>
        <v>0</v>
      </c>
      <c r="AD74" s="236"/>
      <c r="AE74" s="236"/>
      <c r="AF74" s="236"/>
      <c r="AL74" s="221"/>
      <c r="AN74" s="1015">
        <f t="shared" si="67"/>
        <v>0</v>
      </c>
      <c r="AO74" s="1015">
        <f t="shared" si="68"/>
        <v>0</v>
      </c>
    </row>
    <row r="75" spans="1:41" s="56" customFormat="1" ht="31.75" customHeight="1" x14ac:dyDescent="0.75">
      <c r="A75" s="1991"/>
      <c r="B75" s="1991"/>
      <c r="C75" s="2115"/>
      <c r="D75" s="409"/>
      <c r="E75" s="59" t="s">
        <v>25</v>
      </c>
      <c r="F75" s="59" t="s">
        <v>12</v>
      </c>
      <c r="G75" s="214">
        <f t="array" ref="G75">INDEX('Salary . staff rates'!$A$6:$C$28,MATCH(1,('Salary . staff rates'!$A$6:$A$28=E75)*('Salary . staff rates'!$B$6:$B$28=F75),0),3)</f>
        <v>75000</v>
      </c>
      <c r="H75" s="214">
        <f t="shared" si="61"/>
        <v>526.31578947368428</v>
      </c>
      <c r="I75" s="64" t="s">
        <v>0</v>
      </c>
      <c r="J75" s="65" t="s">
        <v>0</v>
      </c>
      <c r="K75" s="61">
        <v>0</v>
      </c>
      <c r="L75" s="63">
        <f t="shared" si="62"/>
        <v>0</v>
      </c>
      <c r="M75" s="58" t="s">
        <v>31</v>
      </c>
      <c r="N75" s="57">
        <f>IF(M75="Yes",L75*'Salary . staff rates'!$C$34,0)</f>
        <v>0</v>
      </c>
      <c r="O75" s="55"/>
      <c r="P75" s="1848">
        <v>1</v>
      </c>
      <c r="Q75" s="1848">
        <v>1</v>
      </c>
      <c r="R75" s="55"/>
      <c r="S75" s="55"/>
      <c r="T75" s="55"/>
      <c r="U75" s="55"/>
      <c r="V75" s="55"/>
      <c r="W75" s="144"/>
      <c r="Y75" s="1848">
        <f t="shared" si="63"/>
        <v>0</v>
      </c>
      <c r="Z75" s="1848">
        <f t="shared" si="64"/>
        <v>0</v>
      </c>
      <c r="AA75" s="235"/>
      <c r="AB75" s="1848">
        <f t="shared" si="65"/>
        <v>0</v>
      </c>
      <c r="AC75" s="1848">
        <f t="shared" si="66"/>
        <v>0</v>
      </c>
      <c r="AD75" s="236"/>
      <c r="AE75" s="236"/>
      <c r="AF75" s="236"/>
      <c r="AL75" s="221"/>
      <c r="AN75" s="1015">
        <f t="shared" si="67"/>
        <v>0</v>
      </c>
      <c r="AO75" s="1015">
        <f t="shared" si="68"/>
        <v>0</v>
      </c>
    </row>
    <row r="76" spans="1:41" s="56" customFormat="1" ht="31.75" customHeight="1" x14ac:dyDescent="0.75">
      <c r="A76" s="1991"/>
      <c r="B76" s="1991"/>
      <c r="C76" s="2112">
        <v>9.3000000000000007</v>
      </c>
      <c r="D76" s="408" t="s">
        <v>48</v>
      </c>
      <c r="E76" s="59" t="s">
        <v>23</v>
      </c>
      <c r="F76" s="59" t="s">
        <v>6</v>
      </c>
      <c r="G76" s="214">
        <f t="array" ref="G76">INDEX('Salary . staff rates'!$A$6:$C$28,MATCH(1,('Salary . staff rates'!$A$6:$A$28=E76)*('Salary . staff rates'!$B$6:$B$28=F76),0),3)</f>
        <v>65000</v>
      </c>
      <c r="H76" s="214">
        <f t="shared" si="61"/>
        <v>456.14035087719299</v>
      </c>
      <c r="I76" s="64" t="s">
        <v>0</v>
      </c>
      <c r="J76" s="65" t="s">
        <v>0</v>
      </c>
      <c r="K76" s="61">
        <v>0</v>
      </c>
      <c r="L76" s="63">
        <f t="shared" si="62"/>
        <v>0</v>
      </c>
      <c r="M76" s="58" t="s">
        <v>31</v>
      </c>
      <c r="N76" s="57">
        <f>IF(M76="Yes",L76*'Salary . staff rates'!$C$34,0)</f>
        <v>0</v>
      </c>
      <c r="O76" s="55"/>
      <c r="P76" s="1848">
        <v>1</v>
      </c>
      <c r="Q76" s="1848">
        <v>1</v>
      </c>
      <c r="R76" s="55"/>
      <c r="S76" s="55"/>
      <c r="T76" s="55"/>
      <c r="U76" s="55"/>
      <c r="V76" s="55"/>
      <c r="W76" s="144"/>
      <c r="Y76" s="1848">
        <f t="shared" si="63"/>
        <v>0</v>
      </c>
      <c r="Z76" s="1848">
        <f t="shared" si="64"/>
        <v>0</v>
      </c>
      <c r="AA76" s="235"/>
      <c r="AB76" s="1848">
        <f t="shared" si="65"/>
        <v>0</v>
      </c>
      <c r="AC76" s="1848">
        <f t="shared" si="66"/>
        <v>0</v>
      </c>
      <c r="AD76" s="236"/>
      <c r="AE76" s="236"/>
      <c r="AF76" s="236"/>
      <c r="AL76" s="221"/>
      <c r="AN76" s="1015">
        <f t="shared" si="67"/>
        <v>0</v>
      </c>
      <c r="AO76" s="1015">
        <f t="shared" si="68"/>
        <v>0</v>
      </c>
    </row>
    <row r="77" spans="1:41" s="56" customFormat="1" ht="31.75" customHeight="1" x14ac:dyDescent="0.75">
      <c r="A77" s="1992"/>
      <c r="B77" s="1992"/>
      <c r="C77" s="2115"/>
      <c r="D77" s="409"/>
      <c r="E77" s="59" t="s">
        <v>25</v>
      </c>
      <c r="F77" s="59" t="s">
        <v>12</v>
      </c>
      <c r="G77" s="214">
        <f t="array" ref="G77">INDEX('Salary . staff rates'!$A$6:$C$28,MATCH(1,('Salary . staff rates'!$A$6:$A$28=E77)*('Salary . staff rates'!$B$6:$B$28=F77),0),3)</f>
        <v>75000</v>
      </c>
      <c r="H77" s="214">
        <f t="shared" si="61"/>
        <v>526.31578947368428</v>
      </c>
      <c r="I77" s="64" t="s">
        <v>0</v>
      </c>
      <c r="J77" s="65" t="s">
        <v>0</v>
      </c>
      <c r="K77" s="61">
        <v>0</v>
      </c>
      <c r="L77" s="63">
        <f t="shared" si="62"/>
        <v>0</v>
      </c>
      <c r="M77" s="58" t="s">
        <v>31</v>
      </c>
      <c r="N77" s="57">
        <f>IF(M77="Yes",L77*'Salary . staff rates'!$C$34,0)</f>
        <v>0</v>
      </c>
      <c r="O77" s="55"/>
      <c r="P77" s="1848">
        <v>1</v>
      </c>
      <c r="Q77" s="1848">
        <v>1</v>
      </c>
      <c r="R77" s="55"/>
      <c r="S77" s="55"/>
      <c r="T77" s="55"/>
      <c r="U77" s="55"/>
      <c r="V77" s="55"/>
      <c r="W77" s="144"/>
      <c r="Y77" s="1848">
        <f t="shared" si="63"/>
        <v>0</v>
      </c>
      <c r="Z77" s="1848">
        <f t="shared" si="64"/>
        <v>0</v>
      </c>
      <c r="AA77" s="235"/>
      <c r="AB77" s="1848">
        <f t="shared" si="65"/>
        <v>0</v>
      </c>
      <c r="AC77" s="1848">
        <f t="shared" si="66"/>
        <v>0</v>
      </c>
      <c r="AD77" s="236"/>
      <c r="AE77" s="236"/>
      <c r="AF77" s="236"/>
      <c r="AL77" s="221"/>
      <c r="AN77" s="1015">
        <f t="shared" si="67"/>
        <v>0</v>
      </c>
      <c r="AO77" s="1015">
        <f t="shared" si="68"/>
        <v>0</v>
      </c>
    </row>
    <row r="78" spans="1:41" s="56" customFormat="1" ht="31.75" customHeight="1" x14ac:dyDescent="0.75">
      <c r="A78" s="467"/>
      <c r="B78" s="467"/>
      <c r="C78" s="841"/>
      <c r="D78" s="842"/>
      <c r="E78" s="836"/>
      <c r="F78" s="836"/>
      <c r="G78" s="218"/>
      <c r="H78" s="218"/>
      <c r="I78" s="843"/>
      <c r="J78" s="844"/>
      <c r="K78" s="845"/>
      <c r="L78" s="839"/>
      <c r="M78" s="845"/>
      <c r="N78" s="839"/>
      <c r="O78" s="32"/>
      <c r="P78" s="618"/>
      <c r="Q78" s="618"/>
      <c r="R78" s="32"/>
      <c r="S78" s="32"/>
      <c r="T78" s="32"/>
      <c r="U78" s="32"/>
      <c r="V78" s="32"/>
      <c r="W78" s="833"/>
      <c r="X78" s="33"/>
      <c r="Y78" s="618"/>
      <c r="Z78" s="618"/>
      <c r="AA78" s="235"/>
      <c r="AB78" s="618"/>
      <c r="AC78" s="618"/>
      <c r="AD78" s="236"/>
      <c r="AE78" s="236"/>
      <c r="AF78" s="236"/>
      <c r="AG78" s="33"/>
      <c r="AH78" s="33"/>
      <c r="AI78" s="33"/>
      <c r="AJ78" s="33"/>
      <c r="AK78" s="33"/>
      <c r="AL78" s="221"/>
      <c r="AN78" s="219"/>
      <c r="AO78" s="219"/>
    </row>
    <row r="79" spans="1:41" ht="31.75" customHeight="1" x14ac:dyDescent="0.75">
      <c r="A79" s="2140" t="s">
        <v>98</v>
      </c>
      <c r="B79" s="2140" t="s">
        <v>72</v>
      </c>
      <c r="C79" s="379">
        <v>10.1</v>
      </c>
      <c r="D79" s="406" t="s">
        <v>52</v>
      </c>
      <c r="E79" s="59" t="s">
        <v>0</v>
      </c>
      <c r="F79" s="59" t="s">
        <v>0</v>
      </c>
      <c r="G79" s="214" t="e">
        <f t="array" ref="G79">INDEX('Salary . staff rates'!$A$6:$C$28,MATCH(1,('Salary . staff rates'!$A$6:$A$28=E79)*('Salary . staff rates'!$B$6:$B$28=F79),0),3)</f>
        <v>#N/A</v>
      </c>
      <c r="H79" s="214" t="e">
        <f t="shared" si="61"/>
        <v>#N/A</v>
      </c>
      <c r="I79" s="64" t="s">
        <v>0</v>
      </c>
      <c r="J79" s="65" t="s">
        <v>0</v>
      </c>
      <c r="K79" s="433" t="s">
        <v>0</v>
      </c>
      <c r="L79" s="63" t="str">
        <f t="shared" si="62"/>
        <v/>
      </c>
      <c r="M79" s="861" t="s">
        <v>31</v>
      </c>
      <c r="N79" s="57">
        <f>IF(K79="N/A",0,IF(M79="Yes",L79*'Salary . staff rates'!$C$34,0))</f>
        <v>0</v>
      </c>
      <c r="O79" s="56"/>
      <c r="P79" s="662">
        <v>1</v>
      </c>
      <c r="Q79" s="662">
        <v>1</v>
      </c>
      <c r="R79" s="56"/>
      <c r="S79" s="56"/>
      <c r="T79" s="56"/>
      <c r="U79" s="56"/>
      <c r="V79" s="56"/>
      <c r="W79" s="163"/>
      <c r="X79" s="56"/>
      <c r="Y79" s="662" t="str">
        <f t="shared" ref="Y79:Y83" si="69">IF(L79&lt;&gt;"",L79*P79,"")</f>
        <v/>
      </c>
      <c r="Z79" s="662">
        <f t="shared" ref="Z79:Z83" si="70">IF(N79&lt;&gt;"",N79*P79,"")</f>
        <v>0</v>
      </c>
      <c r="AA79" s="235"/>
      <c r="AB79" s="662" t="str">
        <f t="shared" ref="AB79:AB83" si="71">IF(L79&lt;&gt;"",L79*Q79,"")</f>
        <v/>
      </c>
      <c r="AC79" s="662">
        <f t="shared" ref="AC79:AC83" si="72">IF(N79&lt;&gt;"",N79*Q79,"")</f>
        <v>0</v>
      </c>
      <c r="AE79" s="236"/>
      <c r="AF79" s="236"/>
      <c r="AN79" s="1015" t="str">
        <f t="shared" ref="AN79:AN83" si="73">IF(W79=1,0,Y79)</f>
        <v/>
      </c>
      <c r="AO79" s="1015">
        <f t="shared" ref="AO79:AO83" si="74">IF(W79=1,0,Z79)</f>
        <v>0</v>
      </c>
    </row>
    <row r="80" spans="1:41" ht="31.75" customHeight="1" x14ac:dyDescent="0.75">
      <c r="A80" s="2141"/>
      <c r="B80" s="2141"/>
      <c r="C80" s="450">
        <v>10.199999999999999</v>
      </c>
      <c r="D80" s="410" t="s">
        <v>73</v>
      </c>
      <c r="E80" s="59" t="s">
        <v>0</v>
      </c>
      <c r="F80" s="59" t="s">
        <v>0</v>
      </c>
      <c r="G80" s="214" t="e">
        <f t="array" ref="G80">INDEX('Salary . staff rates'!$A$6:$C$28,MATCH(1,('Salary . staff rates'!$A$6:$A$28=E80)*('Salary . staff rates'!$B$6:$B$28=F80),0),3)</f>
        <v>#N/A</v>
      </c>
      <c r="H80" s="214" t="e">
        <f t="shared" si="61"/>
        <v>#N/A</v>
      </c>
      <c r="I80" s="64" t="s">
        <v>0</v>
      </c>
      <c r="J80" s="65" t="s">
        <v>0</v>
      </c>
      <c r="K80" s="433" t="s">
        <v>0</v>
      </c>
      <c r="L80" s="63" t="str">
        <f t="shared" si="62"/>
        <v/>
      </c>
      <c r="M80" s="861" t="s">
        <v>33</v>
      </c>
      <c r="N80" s="57">
        <f>IF(K80="N/A",0,IF(M80="Yes",L80*'Salary . staff rates'!$C$34,0))</f>
        <v>0</v>
      </c>
      <c r="O80" s="56"/>
      <c r="P80" s="662">
        <v>1</v>
      </c>
      <c r="Q80" s="662">
        <v>1</v>
      </c>
      <c r="R80" s="56"/>
      <c r="S80" s="56"/>
      <c r="T80" s="56"/>
      <c r="U80" s="56"/>
      <c r="V80" s="56"/>
      <c r="W80" s="163"/>
      <c r="X80" s="56"/>
      <c r="Y80" s="662" t="str">
        <f t="shared" si="69"/>
        <v/>
      </c>
      <c r="Z80" s="662">
        <f t="shared" si="70"/>
        <v>0</v>
      </c>
      <c r="AA80" s="235"/>
      <c r="AB80" s="662" t="str">
        <f t="shared" si="71"/>
        <v/>
      </c>
      <c r="AC80" s="662">
        <f t="shared" si="72"/>
        <v>0</v>
      </c>
      <c r="AE80" s="236"/>
      <c r="AF80" s="236"/>
      <c r="AN80" s="1015" t="str">
        <f t="shared" si="73"/>
        <v/>
      </c>
      <c r="AO80" s="1015">
        <f t="shared" si="74"/>
        <v>0</v>
      </c>
    </row>
    <row r="81" spans="1:41" ht="31.75" customHeight="1" x14ac:dyDescent="0.75">
      <c r="A81" s="2141"/>
      <c r="B81" s="2141"/>
      <c r="C81" s="450">
        <v>10.3</v>
      </c>
      <c r="D81" s="410" t="s">
        <v>74</v>
      </c>
      <c r="E81" s="59" t="s">
        <v>0</v>
      </c>
      <c r="F81" s="59" t="s">
        <v>0</v>
      </c>
      <c r="G81" s="214" t="e">
        <f t="array" ref="G81">INDEX('Salary . staff rates'!$A$6:$C$28,MATCH(1,('Salary . staff rates'!$A$6:$A$28=E81)*('Salary . staff rates'!$B$6:$B$28=F81),0),3)</f>
        <v>#N/A</v>
      </c>
      <c r="H81" s="214" t="e">
        <f t="shared" si="61"/>
        <v>#N/A</v>
      </c>
      <c r="I81" s="64" t="s">
        <v>0</v>
      </c>
      <c r="J81" s="65" t="s">
        <v>0</v>
      </c>
      <c r="K81" s="433" t="s">
        <v>0</v>
      </c>
      <c r="L81" s="63" t="str">
        <f t="shared" si="62"/>
        <v/>
      </c>
      <c r="M81" s="861" t="s">
        <v>33</v>
      </c>
      <c r="N81" s="57">
        <f>IF(K81="N/A",0,IF(M81="Yes",L81*'Salary . staff rates'!$C$34,0))</f>
        <v>0</v>
      </c>
      <c r="O81" s="56"/>
      <c r="P81" s="662">
        <v>1</v>
      </c>
      <c r="Q81" s="662">
        <v>1</v>
      </c>
      <c r="R81" s="56"/>
      <c r="S81" s="56"/>
      <c r="T81" s="56"/>
      <c r="U81" s="56"/>
      <c r="V81" s="56"/>
      <c r="W81" s="163"/>
      <c r="X81" s="56"/>
      <c r="Y81" s="662" t="str">
        <f t="shared" si="69"/>
        <v/>
      </c>
      <c r="Z81" s="662">
        <f t="shared" si="70"/>
        <v>0</v>
      </c>
      <c r="AA81" s="235"/>
      <c r="AB81" s="662" t="str">
        <f t="shared" si="71"/>
        <v/>
      </c>
      <c r="AC81" s="662">
        <f t="shared" si="72"/>
        <v>0</v>
      </c>
      <c r="AE81" s="236"/>
      <c r="AF81" s="236"/>
      <c r="AN81" s="1015" t="str">
        <f t="shared" si="73"/>
        <v/>
      </c>
      <c r="AO81" s="1015">
        <f t="shared" si="74"/>
        <v>0</v>
      </c>
    </row>
    <row r="82" spans="1:41" ht="31.75" customHeight="1" x14ac:dyDescent="0.75">
      <c r="A82" s="2141"/>
      <c r="B82" s="2141"/>
      <c r="C82" s="450">
        <v>10.4</v>
      </c>
      <c r="D82" s="411" t="s">
        <v>53</v>
      </c>
      <c r="E82" s="59" t="s">
        <v>0</v>
      </c>
      <c r="F82" s="59" t="s">
        <v>0</v>
      </c>
      <c r="G82" s="214" t="e">
        <f t="array" ref="G82">INDEX('Salary . staff rates'!$A$6:$C$28,MATCH(1,('Salary . staff rates'!$A$6:$A$28=E82)*('Salary . staff rates'!$B$6:$B$28=F82),0),3)</f>
        <v>#N/A</v>
      </c>
      <c r="H82" s="214" t="e">
        <f t="shared" si="61"/>
        <v>#N/A</v>
      </c>
      <c r="I82" s="64" t="s">
        <v>0</v>
      </c>
      <c r="J82" s="65" t="s">
        <v>0</v>
      </c>
      <c r="K82" s="433" t="s">
        <v>0</v>
      </c>
      <c r="L82" s="63" t="str">
        <f t="shared" si="62"/>
        <v/>
      </c>
      <c r="M82" s="861" t="s">
        <v>31</v>
      </c>
      <c r="N82" s="57">
        <f>IF(K82="N/A",0,IF(M82="Yes",L82*'Salary . staff rates'!$C$34,0))</f>
        <v>0</v>
      </c>
      <c r="O82" s="56"/>
      <c r="P82" s="662">
        <v>1</v>
      </c>
      <c r="Q82" s="662">
        <v>1</v>
      </c>
      <c r="R82" s="56"/>
      <c r="S82" s="56"/>
      <c r="T82" s="56"/>
      <c r="U82" s="56"/>
      <c r="V82" s="56"/>
      <c r="W82" s="163"/>
      <c r="X82" s="56"/>
      <c r="Y82" s="662" t="str">
        <f t="shared" si="69"/>
        <v/>
      </c>
      <c r="Z82" s="662">
        <f t="shared" si="70"/>
        <v>0</v>
      </c>
      <c r="AA82" s="235"/>
      <c r="AB82" s="662" t="str">
        <f t="shared" si="71"/>
        <v/>
      </c>
      <c r="AC82" s="662">
        <f t="shared" si="72"/>
        <v>0</v>
      </c>
      <c r="AE82" s="236"/>
      <c r="AF82" s="236"/>
      <c r="AN82" s="1015" t="str">
        <f t="shared" si="73"/>
        <v/>
      </c>
      <c r="AO82" s="1015">
        <f t="shared" si="74"/>
        <v>0</v>
      </c>
    </row>
    <row r="83" spans="1:41" ht="31.75" customHeight="1" x14ac:dyDescent="0.75">
      <c r="A83" s="2142"/>
      <c r="B83" s="2142"/>
      <c r="C83" s="463">
        <v>10.5</v>
      </c>
      <c r="D83" s="411" t="s">
        <v>47</v>
      </c>
      <c r="E83" s="59" t="s">
        <v>0</v>
      </c>
      <c r="F83" s="59" t="s">
        <v>0</v>
      </c>
      <c r="G83" s="214" t="e">
        <f t="array" ref="G83">INDEX('Salary . staff rates'!$A$6:$C$28,MATCH(1,('Salary . staff rates'!$A$6:$A$28=E83)*('Salary . staff rates'!$B$6:$B$28=F83),0),3)</f>
        <v>#N/A</v>
      </c>
      <c r="H83" s="214" t="e">
        <f t="shared" si="61"/>
        <v>#N/A</v>
      </c>
      <c r="I83" s="64" t="s">
        <v>0</v>
      </c>
      <c r="J83" s="65" t="s">
        <v>0</v>
      </c>
      <c r="K83" s="433" t="s">
        <v>0</v>
      </c>
      <c r="L83" s="63" t="str">
        <f t="shared" si="62"/>
        <v/>
      </c>
      <c r="M83" s="861" t="s">
        <v>31</v>
      </c>
      <c r="N83" s="57">
        <f>IF(K83="N/A",0,IF(M83="Yes",L83*'Salary . staff rates'!$C$34,0))</f>
        <v>0</v>
      </c>
      <c r="O83" s="219"/>
      <c r="P83" s="662">
        <v>1</v>
      </c>
      <c r="Q83" s="662">
        <v>1</v>
      </c>
      <c r="R83" s="219"/>
      <c r="S83" s="219"/>
      <c r="T83" s="219"/>
      <c r="U83" s="219"/>
      <c r="V83" s="219"/>
      <c r="W83" s="163"/>
      <c r="X83" s="56"/>
      <c r="Y83" s="662" t="str">
        <f t="shared" si="69"/>
        <v/>
      </c>
      <c r="Z83" s="662">
        <f t="shared" si="70"/>
        <v>0</v>
      </c>
      <c r="AA83" s="235"/>
      <c r="AB83" s="662" t="str">
        <f t="shared" si="71"/>
        <v/>
      </c>
      <c r="AC83" s="662">
        <f t="shared" si="72"/>
        <v>0</v>
      </c>
      <c r="AE83" s="236"/>
      <c r="AF83" s="236"/>
      <c r="AN83" s="1015" t="str">
        <f t="shared" si="73"/>
        <v/>
      </c>
      <c r="AO83" s="1015">
        <f t="shared" si="74"/>
        <v>0</v>
      </c>
    </row>
    <row r="84" spans="1:41" s="33" customFormat="1" ht="31.75" customHeight="1" x14ac:dyDescent="0.75">
      <c r="A84" s="467"/>
      <c r="B84" s="42"/>
      <c r="C84" s="466"/>
      <c r="D84" s="862"/>
      <c r="E84" s="71"/>
      <c r="F84" s="71"/>
      <c r="G84" s="215"/>
      <c r="H84" s="215"/>
      <c r="I84" s="71"/>
      <c r="J84" s="72"/>
      <c r="K84" s="66"/>
      <c r="L84" s="863"/>
      <c r="M84" s="26"/>
      <c r="N84" s="43"/>
      <c r="O84" s="32"/>
      <c r="P84" s="653"/>
      <c r="Q84" s="653"/>
      <c r="R84" s="32"/>
      <c r="S84" s="32"/>
      <c r="T84" s="32"/>
      <c r="U84" s="32"/>
      <c r="V84" s="32"/>
      <c r="W84" s="142"/>
      <c r="Y84" s="653"/>
      <c r="Z84" s="653"/>
      <c r="AA84" s="234"/>
      <c r="AB84" s="653"/>
      <c r="AC84" s="653"/>
      <c r="AD84" s="236"/>
      <c r="AE84" s="236"/>
      <c r="AF84" s="236"/>
      <c r="AL84" s="221"/>
      <c r="AN84" s="219"/>
      <c r="AO84" s="219"/>
    </row>
    <row r="85" spans="1:41" ht="31.75" customHeight="1" x14ac:dyDescent="0.75">
      <c r="A85" s="91" t="s">
        <v>429</v>
      </c>
      <c r="B85" s="864"/>
      <c r="C85" s="44"/>
      <c r="D85" s="28"/>
      <c r="E85" s="73"/>
      <c r="F85" s="73"/>
      <c r="G85" s="216"/>
      <c r="H85" s="216"/>
      <c r="I85" s="73"/>
      <c r="J85" s="74"/>
      <c r="K85" s="67"/>
      <c r="L85" s="863"/>
      <c r="M85" s="865"/>
      <c r="N85" s="865"/>
      <c r="O85" s="56"/>
      <c r="P85" s="661"/>
      <c r="Q85" s="661"/>
      <c r="R85" s="56"/>
      <c r="S85" s="56"/>
      <c r="T85" s="56"/>
      <c r="U85" s="56"/>
      <c r="V85" s="56"/>
      <c r="W85" s="139"/>
      <c r="X85" s="56"/>
      <c r="Y85" s="661"/>
      <c r="Z85" s="661"/>
      <c r="AA85" s="234"/>
      <c r="AB85" s="661"/>
      <c r="AC85" s="661"/>
      <c r="AE85" s="236"/>
      <c r="AF85" s="236"/>
      <c r="AN85" s="219"/>
      <c r="AO85" s="219"/>
    </row>
    <row r="86" spans="1:41" ht="31.75" customHeight="1" x14ac:dyDescent="0.75">
      <c r="A86" s="1990" t="s">
        <v>99</v>
      </c>
      <c r="B86" s="1990" t="s">
        <v>58</v>
      </c>
      <c r="C86" s="379">
        <v>11.1</v>
      </c>
      <c r="D86" s="403" t="s">
        <v>37</v>
      </c>
      <c r="E86" s="59" t="s">
        <v>23</v>
      </c>
      <c r="F86" s="59" t="s">
        <v>6</v>
      </c>
      <c r="G86" s="214">
        <f t="array" ref="G86">INDEX('Salary . staff rates'!$A$6:$C$28,MATCH(1,('Salary . staff rates'!$A$6:$A$28=E86)*('Salary . staff rates'!$B$6:$B$28=F86),0),3)</f>
        <v>65000</v>
      </c>
      <c r="H86" s="214">
        <f t="shared" ref="H86:H109" si="75">IF(E86="External",G86,G86/working_days*(1+loading_factor))</f>
        <v>456.14035087719299</v>
      </c>
      <c r="I86" s="64" t="s">
        <v>0</v>
      </c>
      <c r="J86" s="65" t="s">
        <v>0</v>
      </c>
      <c r="K86" s="61">
        <v>0</v>
      </c>
      <c r="L86" s="63">
        <f t="shared" ref="L86:L109" si="76">IF(K86="N/A","",H86*K86)</f>
        <v>0</v>
      </c>
      <c r="M86" s="861" t="s">
        <v>31</v>
      </c>
      <c r="N86" s="57">
        <f>IF(M86="Yes",L86*'Salary . staff rates'!$C$34,0)</f>
        <v>0</v>
      </c>
      <c r="O86" s="56"/>
      <c r="P86" s="662">
        <v>1</v>
      </c>
      <c r="Q86" s="662">
        <v>1</v>
      </c>
      <c r="R86" s="56"/>
      <c r="S86" s="56"/>
      <c r="T86" s="56"/>
      <c r="U86" s="56"/>
      <c r="V86" s="56"/>
      <c r="W86" s="163"/>
      <c r="X86" s="56"/>
      <c r="Y86" s="662">
        <f t="shared" ref="Y86:Y90" si="77">IF(L86&lt;&gt;"",L86*P86,"")</f>
        <v>0</v>
      </c>
      <c r="Z86" s="662">
        <f t="shared" ref="Z86:Z90" si="78">IF(N86&lt;&gt;"",N86*P86,"")</f>
        <v>0</v>
      </c>
      <c r="AA86" s="235"/>
      <c r="AB86" s="662">
        <f t="shared" ref="AB86:AB90" si="79">IF(L86&lt;&gt;"",L86*Q86,"")</f>
        <v>0</v>
      </c>
      <c r="AC86" s="662">
        <f t="shared" ref="AC86:AC90" si="80">IF(N86&lt;&gt;"",N86*Q86,"")</f>
        <v>0</v>
      </c>
      <c r="AE86" s="236"/>
      <c r="AF86" s="236"/>
      <c r="AN86" s="1015">
        <f t="shared" ref="AN86:AN90" si="81">IF(W86=1,0,Y86)</f>
        <v>0</v>
      </c>
      <c r="AO86" s="1015">
        <f t="shared" ref="AO86:AO90" si="82">IF(W86=1,0,Z86)</f>
        <v>0</v>
      </c>
    </row>
    <row r="87" spans="1:41" ht="31.75" customHeight="1" x14ac:dyDescent="0.75">
      <c r="A87" s="1991"/>
      <c r="B87" s="1991"/>
      <c r="C87" s="450">
        <v>11.2</v>
      </c>
      <c r="D87" s="403" t="s">
        <v>32</v>
      </c>
      <c r="E87" s="59" t="s">
        <v>24</v>
      </c>
      <c r="F87" s="59" t="s">
        <v>18</v>
      </c>
      <c r="G87" s="214">
        <f t="array" ref="G87">INDEX('Salary . staff rates'!$A$6:$C$28,MATCH(1,('Salary . staff rates'!$A$6:$A$28=E87)*('Salary . staff rates'!$B$6:$B$28=F87),0),3)</f>
        <v>750</v>
      </c>
      <c r="H87" s="214">
        <f t="shared" si="75"/>
        <v>750</v>
      </c>
      <c r="I87" s="64" t="s">
        <v>0</v>
      </c>
      <c r="J87" s="65" t="s">
        <v>0</v>
      </c>
      <c r="K87" s="61">
        <v>0</v>
      </c>
      <c r="L87" s="63">
        <f t="shared" si="76"/>
        <v>0</v>
      </c>
      <c r="M87" s="861" t="s">
        <v>33</v>
      </c>
      <c r="N87" s="57">
        <f>IF(M87="Yes",L87*'Salary . staff rates'!$C$34,0)</f>
        <v>0</v>
      </c>
      <c r="O87" s="56"/>
      <c r="P87" s="662">
        <v>1</v>
      </c>
      <c r="Q87" s="662">
        <v>1</v>
      </c>
      <c r="R87" s="56"/>
      <c r="S87" s="56"/>
      <c r="T87" s="56"/>
      <c r="U87" s="56"/>
      <c r="V87" s="56"/>
      <c r="W87" s="163"/>
      <c r="X87" s="56"/>
      <c r="Y87" s="662">
        <f t="shared" si="77"/>
        <v>0</v>
      </c>
      <c r="Z87" s="662">
        <f t="shared" si="78"/>
        <v>0</v>
      </c>
      <c r="AA87" s="235"/>
      <c r="AB87" s="662">
        <f t="shared" si="79"/>
        <v>0</v>
      </c>
      <c r="AC87" s="662">
        <f t="shared" si="80"/>
        <v>0</v>
      </c>
      <c r="AE87" s="236"/>
      <c r="AF87" s="236"/>
      <c r="AN87" s="1015">
        <f t="shared" si="81"/>
        <v>0</v>
      </c>
      <c r="AO87" s="1015">
        <f t="shared" si="82"/>
        <v>0</v>
      </c>
    </row>
    <row r="88" spans="1:41" ht="31.75" customHeight="1" x14ac:dyDescent="0.75">
      <c r="A88" s="1991"/>
      <c r="B88" s="1991"/>
      <c r="C88" s="450">
        <v>11.3</v>
      </c>
      <c r="D88" s="403" t="s">
        <v>59</v>
      </c>
      <c r="E88" s="59" t="s">
        <v>25</v>
      </c>
      <c r="F88" s="59" t="s">
        <v>12</v>
      </c>
      <c r="G88" s="214">
        <f t="array" ref="G88">INDEX('Salary . staff rates'!$A$6:$C$28,MATCH(1,('Salary . staff rates'!$A$6:$A$28=E88)*('Salary . staff rates'!$B$6:$B$28=F88),0),3)</f>
        <v>75000</v>
      </c>
      <c r="H88" s="214">
        <f t="shared" si="75"/>
        <v>526.31578947368428</v>
      </c>
      <c r="I88" s="64" t="s">
        <v>0</v>
      </c>
      <c r="J88" s="65" t="s">
        <v>0</v>
      </c>
      <c r="K88" s="61">
        <v>0</v>
      </c>
      <c r="L88" s="63">
        <f t="shared" si="76"/>
        <v>0</v>
      </c>
      <c r="M88" s="861" t="s">
        <v>31</v>
      </c>
      <c r="N88" s="57">
        <f>IF(M88="Yes",L88*'Salary . staff rates'!$C$34,0)</f>
        <v>0</v>
      </c>
      <c r="O88" s="56"/>
      <c r="P88" s="662">
        <v>1</v>
      </c>
      <c r="Q88" s="662">
        <v>1</v>
      </c>
      <c r="R88" s="56"/>
      <c r="S88" s="56"/>
      <c r="T88" s="56"/>
      <c r="U88" s="56"/>
      <c r="V88" s="56"/>
      <c r="W88" s="163"/>
      <c r="X88" s="56"/>
      <c r="Y88" s="662">
        <f t="shared" si="77"/>
        <v>0</v>
      </c>
      <c r="Z88" s="662">
        <f t="shared" si="78"/>
        <v>0</v>
      </c>
      <c r="AA88" s="235"/>
      <c r="AB88" s="662">
        <f t="shared" si="79"/>
        <v>0</v>
      </c>
      <c r="AC88" s="662">
        <f t="shared" si="80"/>
        <v>0</v>
      </c>
      <c r="AE88" s="236"/>
      <c r="AF88" s="236"/>
      <c r="AN88" s="1015">
        <f t="shared" si="81"/>
        <v>0</v>
      </c>
      <c r="AO88" s="1015">
        <f t="shared" si="82"/>
        <v>0</v>
      </c>
    </row>
    <row r="89" spans="1:41" ht="31.75" customHeight="1" x14ac:dyDescent="0.75">
      <c r="A89" s="1991"/>
      <c r="B89" s="1991"/>
      <c r="C89" s="450">
        <v>11.4</v>
      </c>
      <c r="D89" s="403" t="s">
        <v>34</v>
      </c>
      <c r="E89" s="59" t="s">
        <v>23</v>
      </c>
      <c r="F89" s="59" t="s">
        <v>6</v>
      </c>
      <c r="G89" s="214">
        <f t="array" ref="G89">INDEX('Salary . staff rates'!$A$6:$C$28,MATCH(1,('Salary . staff rates'!$A$6:$A$28=E89)*('Salary . staff rates'!$B$6:$B$28=F89),0),3)</f>
        <v>65000</v>
      </c>
      <c r="H89" s="214">
        <f t="shared" si="75"/>
        <v>456.14035087719299</v>
      </c>
      <c r="I89" s="64" t="s">
        <v>0</v>
      </c>
      <c r="J89" s="65" t="s">
        <v>0</v>
      </c>
      <c r="K89" s="61">
        <v>0</v>
      </c>
      <c r="L89" s="63">
        <f t="shared" si="76"/>
        <v>0</v>
      </c>
      <c r="M89" s="861" t="s">
        <v>31</v>
      </c>
      <c r="N89" s="57">
        <f>IF(M89="Yes",L89*'Salary . staff rates'!$C$34,0)</f>
        <v>0</v>
      </c>
      <c r="O89" s="56"/>
      <c r="P89" s="662">
        <v>1</v>
      </c>
      <c r="Q89" s="662">
        <v>1</v>
      </c>
      <c r="R89" s="56"/>
      <c r="S89" s="56"/>
      <c r="T89" s="56"/>
      <c r="U89" s="56"/>
      <c r="V89" s="56"/>
      <c r="W89" s="163"/>
      <c r="X89" s="56"/>
      <c r="Y89" s="662">
        <f t="shared" si="77"/>
        <v>0</v>
      </c>
      <c r="Z89" s="662">
        <f t="shared" si="78"/>
        <v>0</v>
      </c>
      <c r="AA89" s="235"/>
      <c r="AB89" s="662">
        <f t="shared" si="79"/>
        <v>0</v>
      </c>
      <c r="AC89" s="662">
        <f t="shared" si="80"/>
        <v>0</v>
      </c>
      <c r="AE89" s="236"/>
      <c r="AF89" s="236"/>
      <c r="AN89" s="1015">
        <f t="shared" si="81"/>
        <v>0</v>
      </c>
      <c r="AO89" s="1015">
        <f t="shared" si="82"/>
        <v>0</v>
      </c>
    </row>
    <row r="90" spans="1:41" ht="31.75" customHeight="1" x14ac:dyDescent="0.75">
      <c r="A90" s="1992"/>
      <c r="B90" s="1992"/>
      <c r="C90" s="450">
        <v>11.5</v>
      </c>
      <c r="D90" s="403" t="s">
        <v>47</v>
      </c>
      <c r="E90" s="59" t="s">
        <v>25</v>
      </c>
      <c r="F90" s="59" t="s">
        <v>12</v>
      </c>
      <c r="G90" s="214">
        <f t="array" ref="G90">INDEX('Salary . staff rates'!$A$6:$C$28,MATCH(1,('Salary . staff rates'!$A$6:$A$28=E90)*('Salary . staff rates'!$B$6:$B$28=F90),0),3)</f>
        <v>75000</v>
      </c>
      <c r="H90" s="214">
        <f t="shared" si="75"/>
        <v>526.31578947368428</v>
      </c>
      <c r="I90" s="64" t="s">
        <v>0</v>
      </c>
      <c r="J90" s="65" t="s">
        <v>0</v>
      </c>
      <c r="K90" s="61">
        <v>0</v>
      </c>
      <c r="L90" s="63">
        <f t="shared" si="76"/>
        <v>0</v>
      </c>
      <c r="M90" s="861" t="s">
        <v>31</v>
      </c>
      <c r="N90" s="57">
        <f>IF(M90="Yes",L90*'Salary . staff rates'!$C$34,0)</f>
        <v>0</v>
      </c>
      <c r="O90" s="56"/>
      <c r="P90" s="662">
        <v>1</v>
      </c>
      <c r="Q90" s="662">
        <v>1</v>
      </c>
      <c r="R90" s="56"/>
      <c r="S90" s="56"/>
      <c r="T90" s="56"/>
      <c r="U90" s="56"/>
      <c r="V90" s="56"/>
      <c r="W90" s="163"/>
      <c r="X90" s="56"/>
      <c r="Y90" s="662">
        <f t="shared" si="77"/>
        <v>0</v>
      </c>
      <c r="Z90" s="662">
        <f t="shared" si="78"/>
        <v>0</v>
      </c>
      <c r="AA90" s="235"/>
      <c r="AB90" s="662">
        <f t="shared" si="79"/>
        <v>0</v>
      </c>
      <c r="AC90" s="662">
        <f t="shared" si="80"/>
        <v>0</v>
      </c>
      <c r="AE90" s="236"/>
      <c r="AF90" s="236"/>
      <c r="AN90" s="1015">
        <f t="shared" si="81"/>
        <v>0</v>
      </c>
      <c r="AO90" s="1015">
        <f t="shared" si="82"/>
        <v>0</v>
      </c>
    </row>
    <row r="91" spans="1:41" ht="31.75" customHeight="1" x14ac:dyDescent="0.75">
      <c r="A91" s="467"/>
      <c r="B91" s="467"/>
      <c r="C91" s="466"/>
      <c r="D91" s="846"/>
      <c r="E91" s="836"/>
      <c r="F91" s="836"/>
      <c r="G91" s="218"/>
      <c r="H91" s="218"/>
      <c r="I91" s="843"/>
      <c r="J91" s="844"/>
      <c r="K91" s="845"/>
      <c r="L91" s="839"/>
      <c r="M91" s="867"/>
      <c r="N91" s="839"/>
      <c r="O91" s="33"/>
      <c r="P91" s="721"/>
      <c r="Q91" s="721"/>
      <c r="R91" s="33"/>
      <c r="S91" s="33"/>
      <c r="T91" s="33"/>
      <c r="U91" s="33"/>
      <c r="V91" s="33"/>
      <c r="W91" s="868"/>
      <c r="X91" s="33"/>
      <c r="Y91" s="721"/>
      <c r="Z91" s="721"/>
      <c r="AA91" s="235"/>
      <c r="AB91" s="721"/>
      <c r="AC91" s="721"/>
      <c r="AE91" s="236"/>
      <c r="AF91" s="236"/>
      <c r="AG91" s="68"/>
      <c r="AH91" s="68"/>
      <c r="AI91" s="68"/>
      <c r="AJ91" s="68"/>
      <c r="AK91" s="68"/>
      <c r="AN91" s="219"/>
      <c r="AO91" s="219"/>
    </row>
    <row r="92" spans="1:41" ht="31.75" customHeight="1" x14ac:dyDescent="0.75">
      <c r="A92" s="1990" t="s">
        <v>100</v>
      </c>
      <c r="B92" s="2125" t="s">
        <v>60</v>
      </c>
      <c r="C92" s="463">
        <v>12.1</v>
      </c>
      <c r="D92" s="403" t="s">
        <v>37</v>
      </c>
      <c r="E92" s="59" t="s">
        <v>23</v>
      </c>
      <c r="F92" s="59" t="s">
        <v>6</v>
      </c>
      <c r="G92" s="214">
        <f t="array" ref="G92">INDEX('Salary . staff rates'!$A$6:$C$28,MATCH(1,('Salary . staff rates'!$A$6:$A$28=E92)*('Salary . staff rates'!$B$6:$B$28=F92),0),3)</f>
        <v>65000</v>
      </c>
      <c r="H92" s="214">
        <f t="shared" si="75"/>
        <v>456.14035087719299</v>
      </c>
      <c r="I92" s="64" t="s">
        <v>0</v>
      </c>
      <c r="J92" s="65" t="s">
        <v>0</v>
      </c>
      <c r="K92" s="61">
        <v>0</v>
      </c>
      <c r="L92" s="63">
        <f t="shared" si="76"/>
        <v>0</v>
      </c>
      <c r="M92" s="861" t="s">
        <v>31</v>
      </c>
      <c r="N92" s="57">
        <f>IF(M92="Yes",L92*'Salary . staff rates'!$C$34,0)</f>
        <v>0</v>
      </c>
      <c r="O92" s="56"/>
      <c r="P92" s="662">
        <v>1</v>
      </c>
      <c r="Q92" s="662">
        <v>1</v>
      </c>
      <c r="R92" s="56"/>
      <c r="S92" s="56"/>
      <c r="T92" s="56"/>
      <c r="U92" s="56"/>
      <c r="V92" s="56"/>
      <c r="W92" s="163"/>
      <c r="X92" s="56"/>
      <c r="Y92" s="662">
        <f t="shared" ref="Y92:Y96" si="83">IF(L92&lt;&gt;"",L92*P92,"")</f>
        <v>0</v>
      </c>
      <c r="Z92" s="662">
        <f t="shared" ref="Z92:Z96" si="84">IF(N92&lt;&gt;"",N92*P92,"")</f>
        <v>0</v>
      </c>
      <c r="AA92" s="235"/>
      <c r="AB92" s="662">
        <f t="shared" ref="AB92:AB96" si="85">IF(L92&lt;&gt;"",L92*Q92,"")</f>
        <v>0</v>
      </c>
      <c r="AC92" s="662">
        <f t="shared" ref="AC92:AC96" si="86">IF(N92&lt;&gt;"",N92*Q92,"")</f>
        <v>0</v>
      </c>
      <c r="AE92" s="236"/>
      <c r="AF92" s="236"/>
      <c r="AN92" s="1015">
        <f t="shared" ref="AN92:AN96" si="87">IF(W92=1,0,Y92)</f>
        <v>0</v>
      </c>
      <c r="AO92" s="1015">
        <f t="shared" ref="AO92:AO96" si="88">IF(W92=1,0,Z92)</f>
        <v>0</v>
      </c>
    </row>
    <row r="93" spans="1:41" ht="31.75" customHeight="1" x14ac:dyDescent="0.75">
      <c r="A93" s="1991"/>
      <c r="B93" s="2126"/>
      <c r="C93" s="450">
        <v>12.2</v>
      </c>
      <c r="D93" s="403" t="s">
        <v>32</v>
      </c>
      <c r="E93" s="59" t="s">
        <v>24</v>
      </c>
      <c r="F93" s="59" t="s">
        <v>18</v>
      </c>
      <c r="G93" s="214">
        <f t="array" ref="G93">INDEX('Salary . staff rates'!$A$6:$C$28,MATCH(1,('Salary . staff rates'!$A$6:$A$28=E93)*('Salary . staff rates'!$B$6:$B$28=F93),0),3)</f>
        <v>750</v>
      </c>
      <c r="H93" s="214">
        <f t="shared" si="75"/>
        <v>750</v>
      </c>
      <c r="I93" s="64" t="s">
        <v>0</v>
      </c>
      <c r="J93" s="65" t="s">
        <v>0</v>
      </c>
      <c r="K93" s="61">
        <v>0</v>
      </c>
      <c r="L93" s="63">
        <f t="shared" si="76"/>
        <v>0</v>
      </c>
      <c r="M93" s="861" t="s">
        <v>33</v>
      </c>
      <c r="N93" s="57">
        <f>IF(M93="Yes",L93*'Salary . staff rates'!$C$34,0)</f>
        <v>0</v>
      </c>
      <c r="O93" s="56"/>
      <c r="P93" s="662">
        <v>1</v>
      </c>
      <c r="Q93" s="662">
        <v>1</v>
      </c>
      <c r="R93" s="56"/>
      <c r="S93" s="56"/>
      <c r="T93" s="56"/>
      <c r="U93" s="56"/>
      <c r="V93" s="56"/>
      <c r="W93" s="163"/>
      <c r="X93" s="56"/>
      <c r="Y93" s="662">
        <f t="shared" si="83"/>
        <v>0</v>
      </c>
      <c r="Z93" s="662">
        <f t="shared" si="84"/>
        <v>0</v>
      </c>
      <c r="AA93" s="235"/>
      <c r="AB93" s="662">
        <f t="shared" si="85"/>
        <v>0</v>
      </c>
      <c r="AC93" s="662">
        <f t="shared" si="86"/>
        <v>0</v>
      </c>
      <c r="AE93" s="236"/>
      <c r="AF93" s="236"/>
      <c r="AN93" s="1015">
        <f t="shared" si="87"/>
        <v>0</v>
      </c>
      <c r="AO93" s="1015">
        <f t="shared" si="88"/>
        <v>0</v>
      </c>
    </row>
    <row r="94" spans="1:41" ht="31.75" customHeight="1" x14ac:dyDescent="0.75">
      <c r="A94" s="1991"/>
      <c r="B94" s="2126"/>
      <c r="C94" s="450">
        <v>12.3</v>
      </c>
      <c r="D94" s="403" t="s">
        <v>59</v>
      </c>
      <c r="E94" s="59" t="s">
        <v>25</v>
      </c>
      <c r="F94" s="59" t="s">
        <v>12</v>
      </c>
      <c r="G94" s="214">
        <f t="array" ref="G94">INDEX('Salary . staff rates'!$A$6:$C$28,MATCH(1,('Salary . staff rates'!$A$6:$A$28=E94)*('Salary . staff rates'!$B$6:$B$28=F94),0),3)</f>
        <v>75000</v>
      </c>
      <c r="H94" s="214">
        <f t="shared" si="75"/>
        <v>526.31578947368428</v>
      </c>
      <c r="I94" s="64" t="s">
        <v>0</v>
      </c>
      <c r="J94" s="65" t="s">
        <v>0</v>
      </c>
      <c r="K94" s="61">
        <v>0</v>
      </c>
      <c r="L94" s="63">
        <f t="shared" si="76"/>
        <v>0</v>
      </c>
      <c r="M94" s="861" t="s">
        <v>31</v>
      </c>
      <c r="N94" s="57">
        <f>IF(M94="Yes",L94*'Salary . staff rates'!$C$34,0)</f>
        <v>0</v>
      </c>
      <c r="O94" s="56"/>
      <c r="P94" s="662">
        <v>1</v>
      </c>
      <c r="Q94" s="662">
        <v>1</v>
      </c>
      <c r="R94" s="56"/>
      <c r="S94" s="56"/>
      <c r="T94" s="56"/>
      <c r="U94" s="56"/>
      <c r="V94" s="56"/>
      <c r="W94" s="163"/>
      <c r="X94" s="56"/>
      <c r="Y94" s="662">
        <f t="shared" si="83"/>
        <v>0</v>
      </c>
      <c r="Z94" s="662">
        <f t="shared" si="84"/>
        <v>0</v>
      </c>
      <c r="AA94" s="235"/>
      <c r="AB94" s="662">
        <f t="shared" si="85"/>
        <v>0</v>
      </c>
      <c r="AC94" s="662">
        <f t="shared" si="86"/>
        <v>0</v>
      </c>
      <c r="AE94" s="236"/>
      <c r="AF94" s="236"/>
      <c r="AN94" s="1015">
        <f t="shared" si="87"/>
        <v>0</v>
      </c>
      <c r="AO94" s="1015">
        <f t="shared" si="88"/>
        <v>0</v>
      </c>
    </row>
    <row r="95" spans="1:41" ht="31.75" customHeight="1" x14ac:dyDescent="0.75">
      <c r="A95" s="1991"/>
      <c r="B95" s="2126"/>
      <c r="C95" s="450">
        <v>12.4</v>
      </c>
      <c r="D95" s="403" t="s">
        <v>34</v>
      </c>
      <c r="E95" s="59" t="s">
        <v>23</v>
      </c>
      <c r="F95" s="59" t="s">
        <v>6</v>
      </c>
      <c r="G95" s="214">
        <f t="array" ref="G95">INDEX('Salary . staff rates'!$A$6:$C$28,MATCH(1,('Salary . staff rates'!$A$6:$A$28=E95)*('Salary . staff rates'!$B$6:$B$28=F95),0),3)</f>
        <v>65000</v>
      </c>
      <c r="H95" s="214">
        <f t="shared" si="75"/>
        <v>456.14035087719299</v>
      </c>
      <c r="I95" s="64" t="s">
        <v>0</v>
      </c>
      <c r="J95" s="65" t="s">
        <v>0</v>
      </c>
      <c r="K95" s="61">
        <v>0</v>
      </c>
      <c r="L95" s="63">
        <f t="shared" si="76"/>
        <v>0</v>
      </c>
      <c r="M95" s="861" t="s">
        <v>31</v>
      </c>
      <c r="N95" s="57">
        <f>IF(M95="Yes",L95*'Salary . staff rates'!$C$34,0)</f>
        <v>0</v>
      </c>
      <c r="O95" s="56"/>
      <c r="P95" s="662">
        <v>1</v>
      </c>
      <c r="Q95" s="662">
        <v>1</v>
      </c>
      <c r="R95" s="56"/>
      <c r="S95" s="56"/>
      <c r="T95" s="56"/>
      <c r="U95" s="56"/>
      <c r="V95" s="56"/>
      <c r="W95" s="163"/>
      <c r="X95" s="56"/>
      <c r="Y95" s="662">
        <f t="shared" si="83"/>
        <v>0</v>
      </c>
      <c r="Z95" s="662">
        <f t="shared" si="84"/>
        <v>0</v>
      </c>
      <c r="AA95" s="235"/>
      <c r="AB95" s="662">
        <f t="shared" si="85"/>
        <v>0</v>
      </c>
      <c r="AC95" s="662">
        <f t="shared" si="86"/>
        <v>0</v>
      </c>
      <c r="AE95" s="236"/>
      <c r="AF95" s="236"/>
      <c r="AN95" s="1015">
        <f t="shared" si="87"/>
        <v>0</v>
      </c>
      <c r="AO95" s="1015">
        <f t="shared" si="88"/>
        <v>0</v>
      </c>
    </row>
    <row r="96" spans="1:41" ht="31.75" customHeight="1" x14ac:dyDescent="0.75">
      <c r="A96" s="1992"/>
      <c r="B96" s="2127"/>
      <c r="C96" s="463">
        <v>12.5</v>
      </c>
      <c r="D96" s="403" t="s">
        <v>47</v>
      </c>
      <c r="E96" s="59" t="s">
        <v>25</v>
      </c>
      <c r="F96" s="59" t="s">
        <v>12</v>
      </c>
      <c r="G96" s="214">
        <f t="array" ref="G96">INDEX('Salary . staff rates'!$A$6:$C$28,MATCH(1,('Salary . staff rates'!$A$6:$A$28=E96)*('Salary . staff rates'!$B$6:$B$28=F96),0),3)</f>
        <v>75000</v>
      </c>
      <c r="H96" s="214">
        <f t="shared" si="75"/>
        <v>526.31578947368428</v>
      </c>
      <c r="I96" s="64" t="s">
        <v>0</v>
      </c>
      <c r="J96" s="65" t="s">
        <v>0</v>
      </c>
      <c r="K96" s="61">
        <v>0</v>
      </c>
      <c r="L96" s="63">
        <f t="shared" si="76"/>
        <v>0</v>
      </c>
      <c r="M96" s="861" t="s">
        <v>31</v>
      </c>
      <c r="N96" s="57">
        <f>IF(M96="Yes",L96*'Salary . staff rates'!$C$34,0)</f>
        <v>0</v>
      </c>
      <c r="O96" s="56"/>
      <c r="P96" s="662">
        <v>1</v>
      </c>
      <c r="Q96" s="662">
        <v>1</v>
      </c>
      <c r="R96" s="56"/>
      <c r="S96" s="56"/>
      <c r="T96" s="56"/>
      <c r="U96" s="56"/>
      <c r="V96" s="56"/>
      <c r="W96" s="163"/>
      <c r="X96" s="56"/>
      <c r="Y96" s="662">
        <f t="shared" si="83"/>
        <v>0</v>
      </c>
      <c r="Z96" s="662">
        <f t="shared" si="84"/>
        <v>0</v>
      </c>
      <c r="AA96" s="235"/>
      <c r="AB96" s="662">
        <f t="shared" si="85"/>
        <v>0</v>
      </c>
      <c r="AC96" s="662">
        <f t="shared" si="86"/>
        <v>0</v>
      </c>
      <c r="AE96" s="236"/>
      <c r="AF96" s="236"/>
      <c r="AN96" s="1015">
        <f t="shared" si="87"/>
        <v>0</v>
      </c>
      <c r="AO96" s="1015">
        <f t="shared" si="88"/>
        <v>0</v>
      </c>
    </row>
    <row r="97" spans="1:41" ht="31.75" customHeight="1" x14ac:dyDescent="0.75">
      <c r="A97" s="467"/>
      <c r="B97" s="31"/>
      <c r="C97" s="453"/>
      <c r="D97" s="846"/>
      <c r="E97" s="836"/>
      <c r="F97" s="836"/>
      <c r="G97" s="218"/>
      <c r="H97" s="218"/>
      <c r="I97" s="843"/>
      <c r="J97" s="844"/>
      <c r="K97" s="845"/>
      <c r="L97" s="839"/>
      <c r="M97" s="867"/>
      <c r="N97" s="839"/>
      <c r="O97" s="33"/>
      <c r="P97" s="721"/>
      <c r="Q97" s="721"/>
      <c r="R97" s="33"/>
      <c r="S97" s="33"/>
      <c r="T97" s="33"/>
      <c r="U97" s="33"/>
      <c r="V97" s="33"/>
      <c r="W97" s="868"/>
      <c r="X97" s="33"/>
      <c r="Y97" s="721"/>
      <c r="Z97" s="721"/>
      <c r="AA97" s="235"/>
      <c r="AB97" s="721"/>
      <c r="AC97" s="721"/>
      <c r="AE97" s="236"/>
      <c r="AF97" s="236"/>
      <c r="AN97" s="219"/>
      <c r="AO97" s="219"/>
    </row>
    <row r="98" spans="1:41" ht="31.75" customHeight="1" x14ac:dyDescent="0.75">
      <c r="A98" s="1990" t="s">
        <v>101</v>
      </c>
      <c r="B98" s="1990" t="s">
        <v>61</v>
      </c>
      <c r="C98" s="463">
        <v>13.1</v>
      </c>
      <c r="D98" s="403" t="s">
        <v>37</v>
      </c>
      <c r="E98" s="59" t="s">
        <v>23</v>
      </c>
      <c r="F98" s="59" t="s">
        <v>6</v>
      </c>
      <c r="G98" s="214">
        <f t="array" ref="G98">INDEX('Salary . staff rates'!$A$6:$C$28,MATCH(1,('Salary . staff rates'!$A$6:$A$28=E98)*('Salary . staff rates'!$B$6:$B$28=F98),0),3)</f>
        <v>65000</v>
      </c>
      <c r="H98" s="214">
        <f t="shared" si="75"/>
        <v>456.14035087719299</v>
      </c>
      <c r="I98" s="64" t="s">
        <v>0</v>
      </c>
      <c r="J98" s="65" t="s">
        <v>0</v>
      </c>
      <c r="K98" s="61">
        <v>0</v>
      </c>
      <c r="L98" s="63">
        <f t="shared" si="76"/>
        <v>0</v>
      </c>
      <c r="M98" s="861" t="s">
        <v>31</v>
      </c>
      <c r="N98" s="57">
        <f>IF(M98="Yes",L98*'Salary . staff rates'!$C$34,0)</f>
        <v>0</v>
      </c>
      <c r="O98" s="56"/>
      <c r="P98" s="662">
        <v>1</v>
      </c>
      <c r="Q98" s="662">
        <v>1</v>
      </c>
      <c r="R98" s="56"/>
      <c r="S98" s="56"/>
      <c r="T98" s="56"/>
      <c r="U98" s="56"/>
      <c r="V98" s="56"/>
      <c r="W98" s="163"/>
      <c r="X98" s="56"/>
      <c r="Y98" s="662">
        <f t="shared" ref="Y98:Y102" si="89">IF(L98&lt;&gt;"",L98*P98,"")</f>
        <v>0</v>
      </c>
      <c r="Z98" s="662">
        <f t="shared" ref="Z98:Z102" si="90">IF(N98&lt;&gt;"",N98*P98,"")</f>
        <v>0</v>
      </c>
      <c r="AA98" s="235"/>
      <c r="AB98" s="662">
        <f t="shared" ref="AB98:AB102" si="91">IF(L98&lt;&gt;"",L98*Q98,"")</f>
        <v>0</v>
      </c>
      <c r="AC98" s="662">
        <f t="shared" ref="AC98:AC102" si="92">IF(N98&lt;&gt;"",N98*Q98,"")</f>
        <v>0</v>
      </c>
      <c r="AE98" s="236"/>
      <c r="AF98" s="236"/>
      <c r="AN98" s="1015">
        <f t="shared" ref="AN98:AN102" si="93">IF(W98=1,0,Y98)</f>
        <v>0</v>
      </c>
      <c r="AO98" s="1015">
        <f t="shared" ref="AO98:AO102" si="94">IF(W98=1,0,Z98)</f>
        <v>0</v>
      </c>
    </row>
    <row r="99" spans="1:41" ht="31.75" customHeight="1" x14ac:dyDescent="0.75">
      <c r="A99" s="1991"/>
      <c r="B99" s="1991"/>
      <c r="C99" s="450">
        <v>13.2</v>
      </c>
      <c r="D99" s="403" t="s">
        <v>32</v>
      </c>
      <c r="E99" s="59" t="s">
        <v>24</v>
      </c>
      <c r="F99" s="59" t="s">
        <v>18</v>
      </c>
      <c r="G99" s="214">
        <f t="array" ref="G99">INDEX('Salary . staff rates'!$A$6:$C$28,MATCH(1,('Salary . staff rates'!$A$6:$A$28=E99)*('Salary . staff rates'!$B$6:$B$28=F99),0),3)</f>
        <v>750</v>
      </c>
      <c r="H99" s="214">
        <f t="shared" si="75"/>
        <v>750</v>
      </c>
      <c r="I99" s="64" t="s">
        <v>0</v>
      </c>
      <c r="J99" s="65" t="s">
        <v>0</v>
      </c>
      <c r="K99" s="61">
        <v>0</v>
      </c>
      <c r="L99" s="63">
        <f t="shared" si="76"/>
        <v>0</v>
      </c>
      <c r="M99" s="861" t="s">
        <v>33</v>
      </c>
      <c r="N99" s="57">
        <f>IF(M99="Yes",L99*'Salary . staff rates'!$C$34,0)</f>
        <v>0</v>
      </c>
      <c r="O99" s="56"/>
      <c r="P99" s="662">
        <v>1</v>
      </c>
      <c r="Q99" s="662">
        <v>1</v>
      </c>
      <c r="R99" s="56"/>
      <c r="S99" s="56"/>
      <c r="T99" s="56"/>
      <c r="U99" s="56"/>
      <c r="V99" s="56"/>
      <c r="W99" s="163"/>
      <c r="X99" s="56"/>
      <c r="Y99" s="662">
        <f t="shared" si="89"/>
        <v>0</v>
      </c>
      <c r="Z99" s="662">
        <f t="shared" si="90"/>
        <v>0</v>
      </c>
      <c r="AA99" s="235"/>
      <c r="AB99" s="662">
        <f t="shared" si="91"/>
        <v>0</v>
      </c>
      <c r="AC99" s="662">
        <f t="shared" si="92"/>
        <v>0</v>
      </c>
      <c r="AE99" s="236"/>
      <c r="AF99" s="236"/>
      <c r="AN99" s="1015">
        <f t="shared" si="93"/>
        <v>0</v>
      </c>
      <c r="AO99" s="1015">
        <f t="shared" si="94"/>
        <v>0</v>
      </c>
    </row>
    <row r="100" spans="1:41" ht="31.75" customHeight="1" x14ac:dyDescent="0.75">
      <c r="A100" s="1991"/>
      <c r="B100" s="1991"/>
      <c r="C100" s="450">
        <v>13.3</v>
      </c>
      <c r="D100" s="403" t="s">
        <v>59</v>
      </c>
      <c r="E100" s="59" t="s">
        <v>25</v>
      </c>
      <c r="F100" s="59" t="s">
        <v>12</v>
      </c>
      <c r="G100" s="214">
        <f t="array" ref="G100">INDEX('Salary . staff rates'!$A$6:$C$28,MATCH(1,('Salary . staff rates'!$A$6:$A$28=E100)*('Salary . staff rates'!$B$6:$B$28=F100),0),3)</f>
        <v>75000</v>
      </c>
      <c r="H100" s="214">
        <f t="shared" si="75"/>
        <v>526.31578947368428</v>
      </c>
      <c r="I100" s="64" t="s">
        <v>0</v>
      </c>
      <c r="J100" s="65" t="s">
        <v>0</v>
      </c>
      <c r="K100" s="61">
        <v>0</v>
      </c>
      <c r="L100" s="63">
        <f t="shared" si="76"/>
        <v>0</v>
      </c>
      <c r="M100" s="861" t="s">
        <v>31</v>
      </c>
      <c r="N100" s="57">
        <f>IF(M100="Yes",L100*'Salary . staff rates'!$C$34,0)</f>
        <v>0</v>
      </c>
      <c r="O100" s="56"/>
      <c r="P100" s="662">
        <v>1</v>
      </c>
      <c r="Q100" s="662">
        <v>1</v>
      </c>
      <c r="R100" s="56"/>
      <c r="S100" s="56"/>
      <c r="T100" s="56"/>
      <c r="U100" s="56"/>
      <c r="V100" s="56"/>
      <c r="W100" s="163"/>
      <c r="X100" s="56"/>
      <c r="Y100" s="662">
        <f t="shared" si="89"/>
        <v>0</v>
      </c>
      <c r="Z100" s="662">
        <f t="shared" si="90"/>
        <v>0</v>
      </c>
      <c r="AA100" s="235"/>
      <c r="AB100" s="662">
        <f t="shared" si="91"/>
        <v>0</v>
      </c>
      <c r="AC100" s="662">
        <f t="shared" si="92"/>
        <v>0</v>
      </c>
      <c r="AE100" s="236"/>
      <c r="AF100" s="236"/>
      <c r="AN100" s="1015">
        <f t="shared" si="93"/>
        <v>0</v>
      </c>
      <c r="AO100" s="1015">
        <f t="shared" si="94"/>
        <v>0</v>
      </c>
    </row>
    <row r="101" spans="1:41" ht="31.75" customHeight="1" x14ac:dyDescent="0.75">
      <c r="A101" s="1991"/>
      <c r="B101" s="1991"/>
      <c r="C101" s="450">
        <v>13.4</v>
      </c>
      <c r="D101" s="403" t="s">
        <v>34</v>
      </c>
      <c r="E101" s="59" t="s">
        <v>23</v>
      </c>
      <c r="F101" s="59" t="s">
        <v>6</v>
      </c>
      <c r="G101" s="214">
        <f t="array" ref="G101">INDEX('Salary . staff rates'!$A$6:$C$28,MATCH(1,('Salary . staff rates'!$A$6:$A$28=E101)*('Salary . staff rates'!$B$6:$B$28=F101),0),3)</f>
        <v>65000</v>
      </c>
      <c r="H101" s="214">
        <f t="shared" si="75"/>
        <v>456.14035087719299</v>
      </c>
      <c r="I101" s="64" t="s">
        <v>0</v>
      </c>
      <c r="J101" s="65" t="s">
        <v>0</v>
      </c>
      <c r="K101" s="61">
        <v>0</v>
      </c>
      <c r="L101" s="63">
        <f t="shared" si="76"/>
        <v>0</v>
      </c>
      <c r="M101" s="861" t="s">
        <v>31</v>
      </c>
      <c r="N101" s="57">
        <f>IF(M101="Yes",L101*'Salary . staff rates'!$C$34,0)</f>
        <v>0</v>
      </c>
      <c r="O101" s="56"/>
      <c r="P101" s="662">
        <v>1</v>
      </c>
      <c r="Q101" s="662">
        <v>1</v>
      </c>
      <c r="R101" s="56"/>
      <c r="S101" s="56"/>
      <c r="T101" s="56"/>
      <c r="U101" s="56"/>
      <c r="V101" s="56"/>
      <c r="W101" s="163"/>
      <c r="X101" s="56"/>
      <c r="Y101" s="662">
        <f t="shared" si="89"/>
        <v>0</v>
      </c>
      <c r="Z101" s="662">
        <f t="shared" si="90"/>
        <v>0</v>
      </c>
      <c r="AA101" s="235"/>
      <c r="AB101" s="662">
        <f t="shared" si="91"/>
        <v>0</v>
      </c>
      <c r="AC101" s="662">
        <f t="shared" si="92"/>
        <v>0</v>
      </c>
      <c r="AE101" s="236"/>
      <c r="AF101" s="236"/>
      <c r="AN101" s="1015">
        <f t="shared" si="93"/>
        <v>0</v>
      </c>
      <c r="AO101" s="1015">
        <f t="shared" si="94"/>
        <v>0</v>
      </c>
    </row>
    <row r="102" spans="1:41" ht="31.75" customHeight="1" x14ac:dyDescent="0.75">
      <c r="A102" s="1992"/>
      <c r="B102" s="1992"/>
      <c r="C102" s="463">
        <v>13.5</v>
      </c>
      <c r="D102" s="403" t="s">
        <v>47</v>
      </c>
      <c r="E102" s="59" t="s">
        <v>25</v>
      </c>
      <c r="F102" s="59" t="s">
        <v>12</v>
      </c>
      <c r="G102" s="214">
        <f t="array" ref="G102">INDEX('Salary . staff rates'!$A$6:$C$28,MATCH(1,('Salary . staff rates'!$A$6:$A$28=E102)*('Salary . staff rates'!$B$6:$B$28=F102),0),3)</f>
        <v>75000</v>
      </c>
      <c r="H102" s="214">
        <f t="shared" si="75"/>
        <v>526.31578947368428</v>
      </c>
      <c r="I102" s="64" t="s">
        <v>0</v>
      </c>
      <c r="J102" s="65" t="s">
        <v>0</v>
      </c>
      <c r="K102" s="61">
        <v>0</v>
      </c>
      <c r="L102" s="63">
        <f t="shared" si="76"/>
        <v>0</v>
      </c>
      <c r="M102" s="861" t="s">
        <v>31</v>
      </c>
      <c r="N102" s="57">
        <f>IF(M102="Yes",L102*'Salary . staff rates'!$C$34,0)</f>
        <v>0</v>
      </c>
      <c r="O102" s="56"/>
      <c r="P102" s="662">
        <v>1</v>
      </c>
      <c r="Q102" s="662">
        <v>1</v>
      </c>
      <c r="R102" s="56"/>
      <c r="S102" s="56"/>
      <c r="T102" s="56"/>
      <c r="U102" s="56"/>
      <c r="V102" s="56"/>
      <c r="W102" s="163"/>
      <c r="X102" s="56"/>
      <c r="Y102" s="662">
        <f t="shared" si="89"/>
        <v>0</v>
      </c>
      <c r="Z102" s="662">
        <f t="shared" si="90"/>
        <v>0</v>
      </c>
      <c r="AA102" s="235"/>
      <c r="AB102" s="662">
        <f t="shared" si="91"/>
        <v>0</v>
      </c>
      <c r="AC102" s="662">
        <f t="shared" si="92"/>
        <v>0</v>
      </c>
      <c r="AE102" s="236"/>
      <c r="AF102" s="236"/>
      <c r="AN102" s="1015">
        <f t="shared" si="93"/>
        <v>0</v>
      </c>
      <c r="AO102" s="1015">
        <f t="shared" si="94"/>
        <v>0</v>
      </c>
    </row>
    <row r="103" spans="1:41" ht="31.75" customHeight="1" x14ac:dyDescent="0.75">
      <c r="A103" s="483"/>
      <c r="B103" s="841"/>
      <c r="C103" s="481"/>
      <c r="D103" s="846"/>
      <c r="E103" s="836"/>
      <c r="F103" s="836"/>
      <c r="G103" s="218"/>
      <c r="H103" s="218"/>
      <c r="I103" s="843"/>
      <c r="J103" s="844"/>
      <c r="K103" s="845"/>
      <c r="L103" s="839"/>
      <c r="M103" s="867"/>
      <c r="N103" s="839"/>
      <c r="O103" s="33"/>
      <c r="P103" s="721"/>
      <c r="Q103" s="721"/>
      <c r="R103" s="33"/>
      <c r="S103" s="33"/>
      <c r="T103" s="33"/>
      <c r="U103" s="33"/>
      <c r="V103" s="33"/>
      <c r="W103" s="868"/>
      <c r="X103" s="33"/>
      <c r="Y103" s="721"/>
      <c r="Z103" s="721"/>
      <c r="AA103" s="235"/>
      <c r="AB103" s="721"/>
      <c r="AC103" s="721"/>
      <c r="AE103" s="236"/>
      <c r="AF103" s="236"/>
      <c r="AN103" s="219"/>
      <c r="AO103" s="219"/>
    </row>
    <row r="104" spans="1:41" ht="31.75" customHeight="1" x14ac:dyDescent="0.75">
      <c r="A104" s="2143" t="s">
        <v>102</v>
      </c>
      <c r="B104" s="2133" t="s">
        <v>62</v>
      </c>
      <c r="C104" s="375">
        <v>14.1</v>
      </c>
      <c r="D104" s="403" t="s">
        <v>37</v>
      </c>
      <c r="E104" s="59" t="s">
        <v>23</v>
      </c>
      <c r="F104" s="59" t="s">
        <v>6</v>
      </c>
      <c r="G104" s="214">
        <f t="array" ref="G104">INDEX('Salary . staff rates'!$A$6:$C$28,MATCH(1,('Salary . staff rates'!$A$6:$A$28=E104)*('Salary . staff rates'!$B$6:$B$28=F104),0),3)</f>
        <v>65000</v>
      </c>
      <c r="H104" s="214">
        <f t="shared" si="75"/>
        <v>456.14035087719299</v>
      </c>
      <c r="I104" s="64" t="s">
        <v>0</v>
      </c>
      <c r="J104" s="65" t="s">
        <v>0</v>
      </c>
      <c r="K104" s="61">
        <v>0</v>
      </c>
      <c r="L104" s="63">
        <f t="shared" si="76"/>
        <v>0</v>
      </c>
      <c r="M104" s="861" t="s">
        <v>31</v>
      </c>
      <c r="N104" s="57">
        <f>IF(M104="Yes",L104*'Salary . staff rates'!$C$34,0)</f>
        <v>0</v>
      </c>
      <c r="O104" s="56"/>
      <c r="P104" s="662">
        <v>1</v>
      </c>
      <c r="Q104" s="662">
        <v>1</v>
      </c>
      <c r="R104" s="56"/>
      <c r="S104" s="56"/>
      <c r="T104" s="56"/>
      <c r="U104" s="56"/>
      <c r="V104" s="56"/>
      <c r="W104" s="163"/>
      <c r="X104" s="56"/>
      <c r="Y104" s="662">
        <f t="shared" ref="Y104:Y109" si="95">IF(L104&lt;&gt;"",L104*P104,"")</f>
        <v>0</v>
      </c>
      <c r="Z104" s="662">
        <f t="shared" ref="Z104:Z109" si="96">IF(N104&lt;&gt;"",N104*P104,"")</f>
        <v>0</v>
      </c>
      <c r="AA104" s="235"/>
      <c r="AB104" s="662">
        <f t="shared" ref="AB104:AB109" si="97">IF(L104&lt;&gt;"",L104*Q104,"")</f>
        <v>0</v>
      </c>
      <c r="AC104" s="662">
        <f t="shared" ref="AC104:AC109" si="98">IF(N104&lt;&gt;"",N104*Q104,"")</f>
        <v>0</v>
      </c>
      <c r="AE104" s="236"/>
      <c r="AF104" s="236"/>
      <c r="AN104" s="1015">
        <f t="shared" ref="AN104:AN109" si="99">IF(W104=1,0,Y104)</f>
        <v>0</v>
      </c>
      <c r="AO104" s="1015">
        <f t="shared" ref="AO104:AO109" si="100">IF(W104=1,0,Z104)</f>
        <v>0</v>
      </c>
    </row>
    <row r="105" spans="1:41" ht="31.75" customHeight="1" x14ac:dyDescent="0.75">
      <c r="A105" s="2144"/>
      <c r="B105" s="2133"/>
      <c r="C105" s="375">
        <v>14.2</v>
      </c>
      <c r="D105" s="403" t="s">
        <v>35</v>
      </c>
      <c r="E105" s="59" t="s">
        <v>23</v>
      </c>
      <c r="F105" s="59" t="s">
        <v>2</v>
      </c>
      <c r="G105" s="214">
        <f t="array" ref="G105">INDEX('Salary . staff rates'!$A$6:$C$28,MATCH(1,('Salary . staff rates'!$A$6:$A$28=E105)*('Salary . staff rates'!$B$6:$B$28=F105),0),3)</f>
        <v>45000</v>
      </c>
      <c r="H105" s="214">
        <f t="shared" si="75"/>
        <v>315.78947368421058</v>
      </c>
      <c r="I105" s="64" t="s">
        <v>0</v>
      </c>
      <c r="J105" s="65" t="s">
        <v>0</v>
      </c>
      <c r="K105" s="61">
        <v>0</v>
      </c>
      <c r="L105" s="63">
        <f t="shared" si="76"/>
        <v>0</v>
      </c>
      <c r="M105" s="861" t="s">
        <v>31</v>
      </c>
      <c r="N105" s="57">
        <f>IF(M105="Yes",L105*'Salary . staff rates'!$C$34,0)</f>
        <v>0</v>
      </c>
      <c r="O105" s="56"/>
      <c r="P105" s="662">
        <v>1</v>
      </c>
      <c r="Q105" s="662">
        <v>1</v>
      </c>
      <c r="R105" s="56"/>
      <c r="S105" s="56"/>
      <c r="T105" s="56"/>
      <c r="U105" s="56"/>
      <c r="V105" s="56"/>
      <c r="W105" s="163"/>
      <c r="X105" s="56"/>
      <c r="Y105" s="662">
        <f t="shared" si="95"/>
        <v>0</v>
      </c>
      <c r="Z105" s="662">
        <f t="shared" si="96"/>
        <v>0</v>
      </c>
      <c r="AA105" s="235"/>
      <c r="AB105" s="662">
        <f t="shared" si="97"/>
        <v>0</v>
      </c>
      <c r="AC105" s="662">
        <f t="shared" si="98"/>
        <v>0</v>
      </c>
      <c r="AE105" s="236"/>
      <c r="AF105" s="236"/>
      <c r="AN105" s="1015">
        <f t="shared" si="99"/>
        <v>0</v>
      </c>
      <c r="AO105" s="1015">
        <f t="shared" si="100"/>
        <v>0</v>
      </c>
    </row>
    <row r="106" spans="1:41" ht="31.75" customHeight="1" x14ac:dyDescent="0.75">
      <c r="A106" s="2144"/>
      <c r="B106" s="2133"/>
      <c r="C106" s="375">
        <v>14.3</v>
      </c>
      <c r="D106" s="403" t="s">
        <v>118</v>
      </c>
      <c r="E106" s="59" t="s">
        <v>23</v>
      </c>
      <c r="F106" s="59" t="s">
        <v>2</v>
      </c>
      <c r="G106" s="214">
        <f t="array" ref="G106">INDEX('Salary . staff rates'!$A$6:$C$28,MATCH(1,('Salary . staff rates'!$A$6:$A$28=E106)*('Salary . staff rates'!$B$6:$B$28=F106),0),3)</f>
        <v>45000</v>
      </c>
      <c r="H106" s="214">
        <f t="shared" si="75"/>
        <v>315.78947368421058</v>
      </c>
      <c r="I106" s="64" t="s">
        <v>0</v>
      </c>
      <c r="J106" s="65" t="s">
        <v>0</v>
      </c>
      <c r="K106" s="61">
        <v>0</v>
      </c>
      <c r="L106" s="63">
        <f t="shared" si="76"/>
        <v>0</v>
      </c>
      <c r="M106" s="861" t="s">
        <v>31</v>
      </c>
      <c r="N106" s="57">
        <f>IF(M106="Yes",L106*'Salary . staff rates'!$C$34,0)</f>
        <v>0</v>
      </c>
      <c r="O106" s="56"/>
      <c r="P106" s="662">
        <v>1</v>
      </c>
      <c r="Q106" s="662">
        <v>1</v>
      </c>
      <c r="R106" s="56"/>
      <c r="S106" s="56"/>
      <c r="T106" s="56"/>
      <c r="U106" s="56"/>
      <c r="V106" s="56"/>
      <c r="W106" s="163"/>
      <c r="X106" s="56"/>
      <c r="Y106" s="662">
        <f t="shared" si="95"/>
        <v>0</v>
      </c>
      <c r="Z106" s="662">
        <f t="shared" si="96"/>
        <v>0</v>
      </c>
      <c r="AA106" s="235"/>
      <c r="AB106" s="662">
        <f t="shared" si="97"/>
        <v>0</v>
      </c>
      <c r="AC106" s="662">
        <f t="shared" si="98"/>
        <v>0</v>
      </c>
      <c r="AE106" s="236"/>
      <c r="AF106" s="236"/>
      <c r="AN106" s="1015">
        <f t="shared" si="99"/>
        <v>0</v>
      </c>
      <c r="AO106" s="1015">
        <f t="shared" si="100"/>
        <v>0</v>
      </c>
    </row>
    <row r="107" spans="1:41" ht="31.75" customHeight="1" x14ac:dyDescent="0.75">
      <c r="A107" s="2144"/>
      <c r="B107" s="2133"/>
      <c r="C107" s="2134">
        <v>14.4</v>
      </c>
      <c r="D107" s="455" t="s">
        <v>36</v>
      </c>
      <c r="E107" s="59" t="s">
        <v>23</v>
      </c>
      <c r="F107" s="59" t="s">
        <v>6</v>
      </c>
      <c r="G107" s="214">
        <f t="array" ref="G107">INDEX('Salary . staff rates'!$A$6:$C$28,MATCH(1,('Salary . staff rates'!$A$6:$A$28=E107)*('Salary . staff rates'!$B$6:$B$28=F107),0),3)</f>
        <v>65000</v>
      </c>
      <c r="H107" s="214">
        <f t="shared" si="75"/>
        <v>456.14035087719299</v>
      </c>
      <c r="I107" s="64">
        <v>10</v>
      </c>
      <c r="J107" s="65" t="s">
        <v>0</v>
      </c>
      <c r="K107" s="61">
        <v>0</v>
      </c>
      <c r="L107" s="63">
        <f t="shared" si="76"/>
        <v>0</v>
      </c>
      <c r="M107" s="861" t="s">
        <v>31</v>
      </c>
      <c r="N107" s="57">
        <f>IF(M107="Yes",L107*'Salary . staff rates'!$C$34,0)</f>
        <v>0</v>
      </c>
      <c r="O107" s="56"/>
      <c r="P107" s="662">
        <v>1</v>
      </c>
      <c r="Q107" s="662">
        <v>1</v>
      </c>
      <c r="R107" s="56"/>
      <c r="S107" s="56"/>
      <c r="T107" s="56"/>
      <c r="U107" s="56"/>
      <c r="V107" s="56"/>
      <c r="W107" s="163"/>
      <c r="X107" s="56"/>
      <c r="Y107" s="662">
        <f t="shared" si="95"/>
        <v>0</v>
      </c>
      <c r="Z107" s="662">
        <f t="shared" si="96"/>
        <v>0</v>
      </c>
      <c r="AA107" s="235"/>
      <c r="AB107" s="662">
        <f t="shared" si="97"/>
        <v>0</v>
      </c>
      <c r="AC107" s="662">
        <f t="shared" si="98"/>
        <v>0</v>
      </c>
      <c r="AE107" s="236"/>
      <c r="AF107" s="236"/>
      <c r="AN107" s="1015">
        <f t="shared" si="99"/>
        <v>0</v>
      </c>
      <c r="AO107" s="1015">
        <f t="shared" si="100"/>
        <v>0</v>
      </c>
    </row>
    <row r="108" spans="1:41" ht="31.75" customHeight="1" x14ac:dyDescent="0.75">
      <c r="A108" s="2144"/>
      <c r="B108" s="2133"/>
      <c r="C108" s="2135"/>
      <c r="D108" s="456"/>
      <c r="E108" s="59" t="s">
        <v>23</v>
      </c>
      <c r="F108" s="59" t="s">
        <v>8</v>
      </c>
      <c r="G108" s="214">
        <f t="array" ref="G108">INDEX('Salary . staff rates'!$A$6:$C$28,MATCH(1,('Salary . staff rates'!$A$6:$A$28=E108)*('Salary . staff rates'!$B$6:$B$28=F108),0),3)</f>
        <v>37000</v>
      </c>
      <c r="H108" s="214">
        <f t="shared" si="75"/>
        <v>259.64912280701759</v>
      </c>
      <c r="I108" s="64">
        <v>0</v>
      </c>
      <c r="J108" s="65" t="s">
        <v>0</v>
      </c>
      <c r="K108" s="61">
        <v>0</v>
      </c>
      <c r="L108" s="63">
        <f t="shared" si="76"/>
        <v>0</v>
      </c>
      <c r="M108" s="861" t="s">
        <v>31</v>
      </c>
      <c r="N108" s="57">
        <f>IF(M108="Yes",L108*'Salary . staff rates'!$C$34,0)</f>
        <v>0</v>
      </c>
      <c r="O108" s="56"/>
      <c r="P108" s="662">
        <v>1</v>
      </c>
      <c r="Q108" s="662">
        <v>1</v>
      </c>
      <c r="R108" s="56"/>
      <c r="S108" s="56"/>
      <c r="T108" s="56"/>
      <c r="U108" s="56"/>
      <c r="V108" s="56"/>
      <c r="W108" s="163"/>
      <c r="X108" s="56"/>
      <c r="Y108" s="662">
        <f t="shared" si="95"/>
        <v>0</v>
      </c>
      <c r="Z108" s="662">
        <f t="shared" si="96"/>
        <v>0</v>
      </c>
      <c r="AA108" s="235"/>
      <c r="AB108" s="662">
        <f t="shared" si="97"/>
        <v>0</v>
      </c>
      <c r="AC108" s="662">
        <f t="shared" si="98"/>
        <v>0</v>
      </c>
      <c r="AE108" s="236"/>
      <c r="AF108" s="236"/>
      <c r="AN108" s="1015">
        <f t="shared" si="99"/>
        <v>0</v>
      </c>
      <c r="AO108" s="1015">
        <f t="shared" si="100"/>
        <v>0</v>
      </c>
    </row>
    <row r="109" spans="1:41" ht="31.75" customHeight="1" x14ac:dyDescent="0.75">
      <c r="A109" s="2145"/>
      <c r="B109" s="2133"/>
      <c r="C109" s="2136"/>
      <c r="D109" s="457"/>
      <c r="E109" s="59" t="s">
        <v>23</v>
      </c>
      <c r="F109" s="59" t="s">
        <v>9</v>
      </c>
      <c r="G109" s="214">
        <f t="array" ref="G109">INDEX('Salary . staff rates'!$A$6:$C$28,MATCH(1,('Salary . staff rates'!$A$6:$A$28=E109)*('Salary . staff rates'!$B$6:$B$28=F109),0),3)</f>
        <v>20035.3347841373</v>
      </c>
      <c r="H109" s="214">
        <f t="shared" si="75"/>
        <v>140.59884059043719</v>
      </c>
      <c r="I109" s="64">
        <v>500</v>
      </c>
      <c r="J109" s="65" t="s">
        <v>0</v>
      </c>
      <c r="K109" s="61">
        <v>0</v>
      </c>
      <c r="L109" s="63">
        <f t="shared" si="76"/>
        <v>0</v>
      </c>
      <c r="M109" s="861" t="s">
        <v>31</v>
      </c>
      <c r="N109" s="57">
        <f>IF(M109="Yes",L109*'Salary . staff rates'!$C$34,0)</f>
        <v>0</v>
      </c>
      <c r="O109" s="56"/>
      <c r="P109" s="662">
        <v>1</v>
      </c>
      <c r="Q109" s="662">
        <v>1</v>
      </c>
      <c r="R109" s="56"/>
      <c r="S109" s="56"/>
      <c r="T109" s="56"/>
      <c r="U109" s="56"/>
      <c r="V109" s="56"/>
      <c r="W109" s="163"/>
      <c r="X109" s="56"/>
      <c r="Y109" s="662">
        <f t="shared" si="95"/>
        <v>0</v>
      </c>
      <c r="Z109" s="662">
        <f t="shared" si="96"/>
        <v>0</v>
      </c>
      <c r="AA109" s="235"/>
      <c r="AB109" s="662">
        <f t="shared" si="97"/>
        <v>0</v>
      </c>
      <c r="AC109" s="662">
        <f t="shared" si="98"/>
        <v>0</v>
      </c>
      <c r="AE109" s="236"/>
      <c r="AF109" s="236"/>
      <c r="AN109" s="1015">
        <f t="shared" si="99"/>
        <v>0</v>
      </c>
      <c r="AO109" s="1015">
        <f t="shared" si="100"/>
        <v>0</v>
      </c>
    </row>
    <row r="110" spans="1:41" ht="31.75" customHeight="1" x14ac:dyDescent="0.75">
      <c r="A110" s="869"/>
      <c r="B110" s="869"/>
      <c r="C110" s="34"/>
      <c r="D110" s="41"/>
      <c r="E110" s="863"/>
      <c r="F110" s="863"/>
      <c r="G110" s="215"/>
      <c r="H110" s="215"/>
      <c r="I110" s="863"/>
      <c r="J110" s="863"/>
      <c r="K110" s="863"/>
      <c r="L110" s="863"/>
      <c r="M110" s="870"/>
      <c r="N110" s="863"/>
      <c r="O110" s="56"/>
      <c r="P110" s="661"/>
      <c r="Q110" s="661"/>
      <c r="R110" s="56"/>
      <c r="S110" s="56"/>
      <c r="T110" s="56"/>
      <c r="U110" s="56"/>
      <c r="V110" s="56"/>
      <c r="W110" s="139"/>
      <c r="X110" s="56"/>
      <c r="Y110" s="661"/>
      <c r="Z110" s="661"/>
      <c r="AA110" s="245"/>
      <c r="AB110" s="661"/>
      <c r="AC110" s="661"/>
      <c r="AE110" s="236"/>
      <c r="AF110" s="236"/>
      <c r="AN110" s="219"/>
      <c r="AO110" s="219"/>
    </row>
    <row r="111" spans="1:41" ht="31.75" customHeight="1" x14ac:dyDescent="0.75">
      <c r="A111" s="50" t="s">
        <v>146</v>
      </c>
      <c r="B111" s="866"/>
      <c r="C111" s="18"/>
      <c r="D111" s="101"/>
      <c r="E111" s="863"/>
      <c r="F111" s="863"/>
      <c r="G111" s="217"/>
      <c r="H111" s="217"/>
      <c r="I111" s="863"/>
      <c r="J111" s="863"/>
      <c r="K111" s="863"/>
      <c r="L111" s="863"/>
      <c r="M111" s="870"/>
      <c r="N111" s="863"/>
      <c r="O111" s="56"/>
      <c r="P111" s="661"/>
      <c r="Q111" s="661"/>
      <c r="R111" s="56"/>
      <c r="S111" s="56"/>
      <c r="T111" s="56"/>
      <c r="U111" s="56"/>
      <c r="V111" s="56"/>
      <c r="W111" s="139"/>
      <c r="X111" s="56"/>
      <c r="Y111" s="661"/>
      <c r="Z111" s="661"/>
      <c r="AA111" s="245"/>
      <c r="AB111" s="661"/>
      <c r="AC111" s="661"/>
      <c r="AE111" s="236"/>
      <c r="AF111" s="236"/>
      <c r="AN111" s="219"/>
      <c r="AO111" s="219"/>
    </row>
    <row r="112" spans="1:41" ht="31.75" customHeight="1" x14ac:dyDescent="0.75">
      <c r="A112" s="866"/>
      <c r="B112" s="866"/>
      <c r="C112" s="18"/>
      <c r="D112" s="101"/>
      <c r="E112" s="863"/>
      <c r="F112" s="863"/>
      <c r="G112" s="217"/>
      <c r="H112" s="217"/>
      <c r="I112" s="863"/>
      <c r="J112" s="863"/>
      <c r="K112" s="863"/>
      <c r="L112" s="863"/>
      <c r="M112" s="870"/>
      <c r="N112" s="863"/>
      <c r="O112" s="56"/>
      <c r="P112" s="661"/>
      <c r="Q112" s="661"/>
      <c r="R112" s="56"/>
      <c r="S112" s="56"/>
      <c r="T112" s="56"/>
      <c r="U112" s="56"/>
      <c r="V112" s="56"/>
      <c r="W112" s="139"/>
      <c r="X112" s="56"/>
      <c r="Y112" s="661"/>
      <c r="Z112" s="661"/>
      <c r="AA112" s="245"/>
      <c r="AB112" s="661"/>
      <c r="AC112" s="661"/>
      <c r="AE112" s="236"/>
      <c r="AF112" s="236"/>
      <c r="AN112" s="219"/>
      <c r="AO112" s="219"/>
    </row>
    <row r="113" spans="1:41" s="56" customFormat="1" ht="31.75" customHeight="1" x14ac:dyDescent="0.75">
      <c r="A113" s="15" t="s">
        <v>130</v>
      </c>
      <c r="B113" s="467"/>
      <c r="C113" s="467"/>
      <c r="D113" s="399"/>
      <c r="E113" s="863"/>
      <c r="F113" s="863"/>
      <c r="G113" s="216"/>
      <c r="H113" s="216"/>
      <c r="I113" s="863"/>
      <c r="J113" s="863"/>
      <c r="K113" s="863"/>
      <c r="L113" s="863"/>
      <c r="M113" s="870"/>
      <c r="N113" s="863"/>
      <c r="O113" s="55"/>
      <c r="P113" s="543"/>
      <c r="Q113" s="543"/>
      <c r="R113" s="55"/>
      <c r="S113" s="55"/>
      <c r="T113" s="55"/>
      <c r="U113" s="55"/>
      <c r="V113" s="55"/>
      <c r="W113" s="140"/>
      <c r="Y113" s="543"/>
      <c r="Z113" s="543"/>
      <c r="AA113" s="245"/>
      <c r="AB113" s="543"/>
      <c r="AC113" s="543"/>
      <c r="AD113" s="236"/>
      <c r="AE113" s="236"/>
      <c r="AF113" s="236"/>
      <c r="AL113" s="221"/>
      <c r="AN113" s="219"/>
      <c r="AO113" s="219"/>
    </row>
    <row r="114" spans="1:41" s="56" customFormat="1" ht="31.75" customHeight="1" x14ac:dyDescent="0.75">
      <c r="A114" s="2159" t="s">
        <v>258</v>
      </c>
      <c r="B114" s="2154" t="s">
        <v>259</v>
      </c>
      <c r="C114" s="376">
        <v>15.1</v>
      </c>
      <c r="D114" s="403" t="s">
        <v>37</v>
      </c>
      <c r="E114" s="59" t="s">
        <v>23</v>
      </c>
      <c r="F114" s="59" t="s">
        <v>6</v>
      </c>
      <c r="G114" s="214">
        <f t="array" ref="G114">INDEX('Salary . staff rates'!$A$6:$C$28,MATCH(1,('Salary . staff rates'!$A$6:$A$28=E114)*('Salary . staff rates'!$B$6:$B$28=F114),0),3)</f>
        <v>65000</v>
      </c>
      <c r="H114" s="214">
        <f t="shared" ref="H114:H128" si="101">IF(E114="External",G114,G114/working_days*(1+loading_factor))</f>
        <v>456.14035087719299</v>
      </c>
      <c r="I114" s="64" t="s">
        <v>0</v>
      </c>
      <c r="J114" s="65" t="s">
        <v>0</v>
      </c>
      <c r="K114" s="61">
        <v>2</v>
      </c>
      <c r="L114" s="63">
        <f t="shared" ref="L114:L119" si="102">IF(K114="N/A","",H114*K114)</f>
        <v>912.28070175438597</v>
      </c>
      <c r="M114" s="861" t="s">
        <v>31</v>
      </c>
      <c r="N114" s="57">
        <f>IF(M114="Yes",L114*'Salary . staff rates'!$C$34,0)</f>
        <v>0</v>
      </c>
      <c r="O114" s="55"/>
      <c r="P114" s="1848">
        <v>1</v>
      </c>
      <c r="Q114" s="1848">
        <v>1</v>
      </c>
      <c r="R114" s="55"/>
      <c r="S114" s="55"/>
      <c r="T114" s="55"/>
      <c r="U114" s="55"/>
      <c r="V114" s="55"/>
      <c r="W114" s="144"/>
      <c r="Y114" s="1848">
        <f t="shared" ref="Y114:Y123" si="103">IF(L114&lt;&gt;"",L114*P114,"")</f>
        <v>912.28070175438597</v>
      </c>
      <c r="Z114" s="1848">
        <f t="shared" ref="Z114:Z123" si="104">IF(N114&lt;&gt;"",N114*P114,"")</f>
        <v>0</v>
      </c>
      <c r="AA114" s="235"/>
      <c r="AB114" s="1848">
        <f t="shared" ref="AB114:AB123" si="105">IF(L114&lt;&gt;"",L114*Q114,"")</f>
        <v>912.28070175438597</v>
      </c>
      <c r="AC114" s="1848">
        <f t="shared" ref="AC114:AC123" si="106">IF(N114&lt;&gt;"",N114*Q114,"")</f>
        <v>0</v>
      </c>
      <c r="AD114" s="236"/>
      <c r="AE114" s="236"/>
      <c r="AF114" s="236"/>
      <c r="AL114" s="221"/>
      <c r="AN114" s="1015">
        <f t="shared" ref="AN114:AN123" si="107">IF(W114=1,0,Y114)</f>
        <v>912.28070175438597</v>
      </c>
      <c r="AO114" s="1015">
        <f t="shared" ref="AO114:AO123" si="108">IF(W114=1,0,Z114)</f>
        <v>0</v>
      </c>
    </row>
    <row r="115" spans="1:41" s="56" customFormat="1" ht="31.75" customHeight="1" x14ac:dyDescent="0.75">
      <c r="A115" s="2160"/>
      <c r="B115" s="2155"/>
      <c r="C115" s="460">
        <v>15.2</v>
      </c>
      <c r="D115" s="412" t="s">
        <v>164</v>
      </c>
      <c r="E115" s="59" t="s">
        <v>24</v>
      </c>
      <c r="F115" s="59" t="s">
        <v>18</v>
      </c>
      <c r="G115" s="214">
        <f t="array" ref="G115">INDEX('Salary . staff rates'!$A$6:$C$28,MATCH(1,('Salary . staff rates'!$A$6:$A$28=E115)*('Salary . staff rates'!$B$6:$B$28=F115),0),3)</f>
        <v>750</v>
      </c>
      <c r="H115" s="214">
        <f t="shared" si="101"/>
        <v>750</v>
      </c>
      <c r="I115" s="64" t="s">
        <v>0</v>
      </c>
      <c r="J115" s="65" t="s">
        <v>0</v>
      </c>
      <c r="K115" s="1789">
        <v>45</v>
      </c>
      <c r="L115" s="63">
        <f t="shared" si="102"/>
        <v>33750</v>
      </c>
      <c r="M115" s="861" t="s">
        <v>33</v>
      </c>
      <c r="N115" s="57">
        <f>IF(M115="Yes",L115*'Salary . staff rates'!$C$34,0)</f>
        <v>5062.5</v>
      </c>
      <c r="O115" s="55"/>
      <c r="P115" s="1848">
        <v>1</v>
      </c>
      <c r="Q115" s="1848">
        <v>1</v>
      </c>
      <c r="R115" s="55"/>
      <c r="S115" s="55"/>
      <c r="T115" s="55"/>
      <c r="U115" s="55"/>
      <c r="V115" s="55"/>
      <c r="W115" s="144"/>
      <c r="Y115" s="1848">
        <f t="shared" si="103"/>
        <v>33750</v>
      </c>
      <c r="Z115" s="1848">
        <f t="shared" si="104"/>
        <v>5062.5</v>
      </c>
      <c r="AA115" s="235"/>
      <c r="AB115" s="1848">
        <f t="shared" si="105"/>
        <v>33750</v>
      </c>
      <c r="AC115" s="1848">
        <f t="shared" si="106"/>
        <v>5062.5</v>
      </c>
      <c r="AD115" s="236"/>
      <c r="AE115" s="236"/>
      <c r="AF115" s="236"/>
      <c r="AL115" s="221"/>
      <c r="AN115" s="1015">
        <f t="shared" si="107"/>
        <v>33750</v>
      </c>
      <c r="AO115" s="1015">
        <f t="shared" si="108"/>
        <v>5062.5</v>
      </c>
    </row>
    <row r="116" spans="1:41" s="56" customFormat="1" ht="31.75" customHeight="1" x14ac:dyDescent="0.75">
      <c r="A116" s="2160"/>
      <c r="B116" s="2155"/>
      <c r="C116" s="376">
        <v>15.3</v>
      </c>
      <c r="D116" s="411" t="s">
        <v>180</v>
      </c>
      <c r="E116" s="59" t="s">
        <v>24</v>
      </c>
      <c r="F116" s="59" t="s">
        <v>18</v>
      </c>
      <c r="G116" s="214">
        <f t="array" ref="G116">INDEX('Salary . staff rates'!$A$6:$C$28,MATCH(1,('Salary . staff rates'!$A$6:$A$28=E116)*('Salary . staff rates'!$B$6:$B$28=F116),0),3)</f>
        <v>750</v>
      </c>
      <c r="H116" s="214">
        <f t="shared" si="101"/>
        <v>750</v>
      </c>
      <c r="I116" s="64" t="s">
        <v>0</v>
      </c>
      <c r="J116" s="65" t="s">
        <v>0</v>
      </c>
      <c r="K116" s="61">
        <v>20</v>
      </c>
      <c r="L116" s="63">
        <f t="shared" si="102"/>
        <v>15000</v>
      </c>
      <c r="M116" s="861" t="s">
        <v>33</v>
      </c>
      <c r="N116" s="57">
        <f>IF(M116="Yes",L116*'Salary . staff rates'!$C$34,0)</f>
        <v>2250</v>
      </c>
      <c r="O116" s="55"/>
      <c r="P116" s="1848">
        <v>1</v>
      </c>
      <c r="Q116" s="1848">
        <v>1</v>
      </c>
      <c r="R116" s="55"/>
      <c r="S116" s="55"/>
      <c r="T116" s="55"/>
      <c r="U116" s="55"/>
      <c r="V116" s="55"/>
      <c r="W116" s="144"/>
      <c r="Y116" s="1848">
        <f t="shared" si="103"/>
        <v>15000</v>
      </c>
      <c r="Z116" s="1848">
        <f t="shared" si="104"/>
        <v>2250</v>
      </c>
      <c r="AA116" s="235"/>
      <c r="AB116" s="1848">
        <f t="shared" si="105"/>
        <v>15000</v>
      </c>
      <c r="AC116" s="1848">
        <f t="shared" si="106"/>
        <v>2250</v>
      </c>
      <c r="AD116" s="236"/>
      <c r="AE116" s="236"/>
      <c r="AF116" s="236"/>
      <c r="AL116" s="221"/>
      <c r="AN116" s="1015">
        <f t="shared" si="107"/>
        <v>15000</v>
      </c>
      <c r="AO116" s="1015">
        <f t="shared" si="108"/>
        <v>2250</v>
      </c>
    </row>
    <row r="117" spans="1:41" s="56" customFormat="1" ht="31.75" customHeight="1" x14ac:dyDescent="0.75">
      <c r="A117" s="2160"/>
      <c r="B117" s="2155"/>
      <c r="C117" s="461">
        <v>15.4</v>
      </c>
      <c r="D117" s="407" t="s">
        <v>127</v>
      </c>
      <c r="E117" s="59" t="s">
        <v>23</v>
      </c>
      <c r="F117" s="59" t="s">
        <v>6</v>
      </c>
      <c r="G117" s="214">
        <f t="array" ref="G117">INDEX('Salary . staff rates'!$A$6:$C$28,MATCH(1,('Salary . staff rates'!$A$6:$A$28=E117)*('Salary . staff rates'!$B$6:$B$28=F117),0),3)</f>
        <v>65000</v>
      </c>
      <c r="H117" s="214">
        <f t="shared" si="101"/>
        <v>456.14035087719299</v>
      </c>
      <c r="I117" s="64" t="s">
        <v>0</v>
      </c>
      <c r="J117" s="65" t="s">
        <v>0</v>
      </c>
      <c r="K117" s="61">
        <v>5</v>
      </c>
      <c r="L117" s="63">
        <f t="shared" si="102"/>
        <v>2280.7017543859647</v>
      </c>
      <c r="M117" s="861" t="s">
        <v>31</v>
      </c>
      <c r="N117" s="57">
        <f>IF(M117="Yes",L117*'Salary . staff rates'!$C$34,0)</f>
        <v>0</v>
      </c>
      <c r="O117" s="55"/>
      <c r="P117" s="1848">
        <v>1</v>
      </c>
      <c r="Q117" s="1848">
        <v>1</v>
      </c>
      <c r="R117" s="55"/>
      <c r="S117" s="55"/>
      <c r="T117" s="55"/>
      <c r="U117" s="55"/>
      <c r="V117" s="55"/>
      <c r="W117" s="144"/>
      <c r="Y117" s="1848">
        <f t="shared" si="103"/>
        <v>2280.7017543859647</v>
      </c>
      <c r="Z117" s="1848">
        <f t="shared" si="104"/>
        <v>0</v>
      </c>
      <c r="AA117" s="235"/>
      <c r="AB117" s="1848">
        <f t="shared" si="105"/>
        <v>2280.7017543859647</v>
      </c>
      <c r="AC117" s="1848">
        <f t="shared" si="106"/>
        <v>0</v>
      </c>
      <c r="AD117" s="236"/>
      <c r="AE117" s="236"/>
      <c r="AF117" s="236"/>
      <c r="AL117" s="221"/>
      <c r="AN117" s="1015">
        <f t="shared" si="107"/>
        <v>2280.7017543859647</v>
      </c>
      <c r="AO117" s="1015">
        <f t="shared" si="108"/>
        <v>0</v>
      </c>
    </row>
    <row r="118" spans="1:41" s="56" customFormat="1" ht="31.75" customHeight="1" x14ac:dyDescent="0.75">
      <c r="A118" s="2160"/>
      <c r="B118" s="2155"/>
      <c r="C118" s="460">
        <v>15.5</v>
      </c>
      <c r="D118" s="400" t="s">
        <v>47</v>
      </c>
      <c r="E118" s="126" t="s">
        <v>25</v>
      </c>
      <c r="F118" s="126" t="s">
        <v>12</v>
      </c>
      <c r="G118" s="214">
        <f t="array" ref="G118">INDEX('Salary . staff rates'!$A$6:$C$28,MATCH(1,('Salary . staff rates'!$A$6:$A$28=E118)*('Salary . staff rates'!$B$6:$B$28=F118),0),3)</f>
        <v>75000</v>
      </c>
      <c r="H118" s="214">
        <f t="shared" si="101"/>
        <v>526.31578947368428</v>
      </c>
      <c r="I118" s="127" t="s">
        <v>0</v>
      </c>
      <c r="J118" s="128" t="s">
        <v>0</v>
      </c>
      <c r="K118" s="129">
        <v>2</v>
      </c>
      <c r="L118" s="130">
        <f t="shared" si="102"/>
        <v>1052.6315789473686</v>
      </c>
      <c r="M118" s="871" t="s">
        <v>31</v>
      </c>
      <c r="N118" s="131">
        <f>IF(M118="Yes",L118*'Salary . staff rates'!$C$34,0)</f>
        <v>0</v>
      </c>
      <c r="O118" s="55"/>
      <c r="P118" s="1848">
        <v>1</v>
      </c>
      <c r="Q118" s="1848">
        <v>1</v>
      </c>
      <c r="R118" s="55"/>
      <c r="S118" s="55"/>
      <c r="T118" s="55"/>
      <c r="U118" s="55"/>
      <c r="V118" s="55"/>
      <c r="W118" s="144"/>
      <c r="Y118" s="1848">
        <f t="shared" si="103"/>
        <v>1052.6315789473686</v>
      </c>
      <c r="Z118" s="1848">
        <f t="shared" si="104"/>
        <v>0</v>
      </c>
      <c r="AA118" s="235"/>
      <c r="AB118" s="1848">
        <f t="shared" si="105"/>
        <v>1052.6315789473686</v>
      </c>
      <c r="AC118" s="1848">
        <f t="shared" si="106"/>
        <v>0</v>
      </c>
      <c r="AD118" s="236"/>
      <c r="AE118" s="236"/>
      <c r="AF118" s="236"/>
      <c r="AL118" s="221"/>
      <c r="AN118" s="1015">
        <f t="shared" si="107"/>
        <v>1052.6315789473686</v>
      </c>
      <c r="AO118" s="1015">
        <f t="shared" si="108"/>
        <v>0</v>
      </c>
    </row>
    <row r="119" spans="1:41" s="923" customFormat="1" ht="31.75" customHeight="1" x14ac:dyDescent="0.75">
      <c r="A119" s="2161"/>
      <c r="B119" s="2158" t="s">
        <v>359</v>
      </c>
      <c r="C119" s="389" t="s">
        <v>296</v>
      </c>
      <c r="D119" s="879" t="s">
        <v>37</v>
      </c>
      <c r="E119" s="879" t="s">
        <v>23</v>
      </c>
      <c r="F119" s="879" t="s">
        <v>297</v>
      </c>
      <c r="G119" s="248">
        <f t="array" ref="G119">INDEX('Salary . staff rates'!$A$6:$C$28,MATCH(1,('Salary . staff rates'!$A$6:$A$28=E119)*('Salary . staff rates'!$B$6:$B$28=F119),0),3)</f>
        <v>65000</v>
      </c>
      <c r="H119" s="248">
        <f t="shared" si="101"/>
        <v>456.14035087719299</v>
      </c>
      <c r="I119" s="880" t="s">
        <v>0</v>
      </c>
      <c r="J119" s="881" t="s">
        <v>0</v>
      </c>
      <c r="K119" s="879">
        <v>2</v>
      </c>
      <c r="L119" s="251">
        <f t="shared" si="102"/>
        <v>912.28070175438597</v>
      </c>
      <c r="M119" s="882" t="s">
        <v>31</v>
      </c>
      <c r="N119" s="252">
        <f>IF(M119="Yes",L119*'Salary . staff rates'!$C$34,0)</f>
        <v>0</v>
      </c>
      <c r="O119" s="895"/>
      <c r="P119" s="1849">
        <v>1</v>
      </c>
      <c r="Q119" s="1849">
        <v>1</v>
      </c>
      <c r="R119" s="895"/>
      <c r="S119" s="895"/>
      <c r="T119" s="895"/>
      <c r="U119" s="895"/>
      <c r="V119" s="895"/>
      <c r="W119" s="920">
        <v>1</v>
      </c>
      <c r="X119" s="893"/>
      <c r="Y119" s="1849">
        <f t="shared" si="103"/>
        <v>912.28070175438597</v>
      </c>
      <c r="Z119" s="1849">
        <f t="shared" si="104"/>
        <v>0</v>
      </c>
      <c r="AA119" s="840"/>
      <c r="AB119" s="1849">
        <f t="shared" si="105"/>
        <v>912.28070175438597</v>
      </c>
      <c r="AC119" s="1849">
        <f t="shared" si="106"/>
        <v>0</v>
      </c>
      <c r="AD119" s="921"/>
      <c r="AE119" s="922"/>
      <c r="AF119" s="922"/>
      <c r="AL119" s="924"/>
      <c r="AN119" s="1017">
        <f t="shared" si="107"/>
        <v>0</v>
      </c>
      <c r="AO119" s="1017">
        <f t="shared" si="108"/>
        <v>0</v>
      </c>
    </row>
    <row r="120" spans="1:41" s="923" customFormat="1" ht="31.75" customHeight="1" x14ac:dyDescent="0.75">
      <c r="A120" s="2161"/>
      <c r="B120" s="2158"/>
      <c r="C120" s="389" t="s">
        <v>298</v>
      </c>
      <c r="D120" s="879" t="s">
        <v>379</v>
      </c>
      <c r="E120" s="879" t="s">
        <v>23</v>
      </c>
      <c r="F120" s="879" t="s">
        <v>6</v>
      </c>
      <c r="G120" s="248">
        <f t="array" ref="G120">INDEX('Salary . staff rates'!$A$6:$C$28,MATCH(1,('Salary . staff rates'!$A$6:$A$28=E120)*('Salary . staff rates'!$B$6:$B$28=F120),0),3)</f>
        <v>65000</v>
      </c>
      <c r="H120" s="248">
        <f t="shared" si="101"/>
        <v>456.14035087719299</v>
      </c>
      <c r="I120" s="880" t="s">
        <v>0</v>
      </c>
      <c r="J120" s="881" t="s">
        <v>0</v>
      </c>
      <c r="K120" s="879">
        <v>10</v>
      </c>
      <c r="L120" s="251">
        <f t="shared" ref="L120:L123" si="109">IF(K120="N/A","",H120*K120)</f>
        <v>4561.4035087719294</v>
      </c>
      <c r="M120" s="882" t="s">
        <v>31</v>
      </c>
      <c r="N120" s="252">
        <f>IF(M120="Yes",L120*'Salary . staff rates'!$C$34,0)</f>
        <v>0</v>
      </c>
      <c r="O120" s="895"/>
      <c r="P120" s="1849">
        <v>1</v>
      </c>
      <c r="Q120" s="1849">
        <v>1</v>
      </c>
      <c r="R120" s="895"/>
      <c r="S120" s="895"/>
      <c r="T120" s="895"/>
      <c r="U120" s="895"/>
      <c r="V120" s="895"/>
      <c r="W120" s="920">
        <v>1</v>
      </c>
      <c r="X120" s="893"/>
      <c r="Y120" s="1849">
        <f t="shared" si="103"/>
        <v>4561.4035087719294</v>
      </c>
      <c r="Z120" s="1849">
        <f t="shared" si="104"/>
        <v>0</v>
      </c>
      <c r="AA120" s="840"/>
      <c r="AB120" s="1849">
        <f t="shared" si="105"/>
        <v>4561.4035087719294</v>
      </c>
      <c r="AC120" s="1849">
        <f t="shared" si="106"/>
        <v>0</v>
      </c>
      <c r="AD120" s="921"/>
      <c r="AE120" s="922"/>
      <c r="AF120" s="922"/>
      <c r="AL120" s="924"/>
      <c r="AN120" s="1017">
        <f t="shared" si="107"/>
        <v>0</v>
      </c>
      <c r="AO120" s="1017">
        <f t="shared" si="108"/>
        <v>0</v>
      </c>
    </row>
    <row r="121" spans="1:41" s="923" customFormat="1" ht="31.75" customHeight="1" x14ac:dyDescent="0.75">
      <c r="A121" s="2161"/>
      <c r="B121" s="2158"/>
      <c r="C121" s="389" t="s">
        <v>300</v>
      </c>
      <c r="D121" s="879" t="s">
        <v>361</v>
      </c>
      <c r="E121" s="879" t="s">
        <v>24</v>
      </c>
      <c r="F121" s="879" t="s">
        <v>322</v>
      </c>
      <c r="G121" s="248">
        <f t="array" ref="G121">INDEX('Salary . staff rates'!$A$6:$C$28,MATCH(1,('Salary . staff rates'!$A$6:$A$28=E121)*('Salary . staff rates'!$B$6:$B$28=F121),0),3)</f>
        <v>750</v>
      </c>
      <c r="H121" s="248">
        <f t="shared" si="101"/>
        <v>750</v>
      </c>
      <c r="I121" s="880" t="s">
        <v>0</v>
      </c>
      <c r="J121" s="881" t="s">
        <v>0</v>
      </c>
      <c r="K121" s="879">
        <v>5</v>
      </c>
      <c r="L121" s="251">
        <f t="shared" si="109"/>
        <v>3750</v>
      </c>
      <c r="M121" s="882" t="s">
        <v>33</v>
      </c>
      <c r="N121" s="252">
        <f>IF(M121="Yes",L121*'Salary . staff rates'!$C$34,0)</f>
        <v>562.5</v>
      </c>
      <c r="O121" s="895"/>
      <c r="P121" s="1849">
        <v>1</v>
      </c>
      <c r="Q121" s="1849">
        <v>1</v>
      </c>
      <c r="R121" s="895"/>
      <c r="S121" s="895"/>
      <c r="T121" s="895"/>
      <c r="U121" s="895"/>
      <c r="V121" s="895"/>
      <c r="W121" s="920">
        <v>1</v>
      </c>
      <c r="X121" s="893"/>
      <c r="Y121" s="1849">
        <f t="shared" si="103"/>
        <v>3750</v>
      </c>
      <c r="Z121" s="1849">
        <f t="shared" si="104"/>
        <v>562.5</v>
      </c>
      <c r="AA121" s="840"/>
      <c r="AB121" s="1849">
        <f t="shared" si="105"/>
        <v>3750</v>
      </c>
      <c r="AC121" s="1849">
        <f t="shared" si="106"/>
        <v>562.5</v>
      </c>
      <c r="AD121" s="921"/>
      <c r="AE121" s="922"/>
      <c r="AF121" s="922"/>
      <c r="AL121" s="924"/>
      <c r="AN121" s="1017">
        <f t="shared" si="107"/>
        <v>0</v>
      </c>
      <c r="AO121" s="1017">
        <f t="shared" si="108"/>
        <v>0</v>
      </c>
    </row>
    <row r="122" spans="1:41" s="923" customFormat="1" ht="31.75" customHeight="1" x14ac:dyDescent="0.75">
      <c r="A122" s="2161"/>
      <c r="B122" s="2158"/>
      <c r="C122" s="389" t="s">
        <v>301</v>
      </c>
      <c r="D122" s="879" t="s">
        <v>380</v>
      </c>
      <c r="E122" s="879" t="s">
        <v>23</v>
      </c>
      <c r="F122" s="879" t="s">
        <v>297</v>
      </c>
      <c r="G122" s="248">
        <f t="array" ref="G122">INDEX('Salary . staff rates'!$A$6:$C$28,MATCH(1,('Salary . staff rates'!$A$6:$A$28=E122)*('Salary . staff rates'!$B$6:$B$28=F122),0),3)</f>
        <v>65000</v>
      </c>
      <c r="H122" s="248">
        <f t="shared" si="101"/>
        <v>456.14035087719299</v>
      </c>
      <c r="I122" s="880" t="s">
        <v>0</v>
      </c>
      <c r="J122" s="881" t="s">
        <v>0</v>
      </c>
      <c r="K122" s="879">
        <v>4</v>
      </c>
      <c r="L122" s="251">
        <f t="shared" si="109"/>
        <v>1824.5614035087719</v>
      </c>
      <c r="M122" s="882" t="s">
        <v>31</v>
      </c>
      <c r="N122" s="252">
        <f>IF(M122="Yes",L122*'Salary . staff rates'!$C$34,0)</f>
        <v>0</v>
      </c>
      <c r="O122" s="895"/>
      <c r="P122" s="1849">
        <v>1</v>
      </c>
      <c r="Q122" s="1849">
        <v>1</v>
      </c>
      <c r="R122" s="895"/>
      <c r="S122" s="895"/>
      <c r="T122" s="895"/>
      <c r="U122" s="895"/>
      <c r="V122" s="895"/>
      <c r="W122" s="920">
        <v>1</v>
      </c>
      <c r="X122" s="893"/>
      <c r="Y122" s="1849">
        <f t="shared" si="103"/>
        <v>1824.5614035087719</v>
      </c>
      <c r="Z122" s="1849">
        <f t="shared" si="104"/>
        <v>0</v>
      </c>
      <c r="AA122" s="840"/>
      <c r="AB122" s="1849">
        <f t="shared" si="105"/>
        <v>1824.5614035087719</v>
      </c>
      <c r="AC122" s="1849">
        <f t="shared" si="106"/>
        <v>0</v>
      </c>
      <c r="AD122" s="921"/>
      <c r="AE122" s="922"/>
      <c r="AF122" s="922"/>
      <c r="AL122" s="924"/>
      <c r="AN122" s="1017">
        <f t="shared" si="107"/>
        <v>0</v>
      </c>
      <c r="AO122" s="1017">
        <f t="shared" si="108"/>
        <v>0</v>
      </c>
    </row>
    <row r="123" spans="1:41" s="923" customFormat="1" ht="31.75" customHeight="1" x14ac:dyDescent="0.75">
      <c r="A123" s="2162"/>
      <c r="B123" s="2158"/>
      <c r="C123" s="389" t="s">
        <v>302</v>
      </c>
      <c r="D123" s="879" t="s">
        <v>47</v>
      </c>
      <c r="E123" s="879" t="s">
        <v>25</v>
      </c>
      <c r="F123" s="879" t="s">
        <v>303</v>
      </c>
      <c r="G123" s="248">
        <f t="array" ref="G123">INDEX('Salary . staff rates'!$A$6:$C$28,MATCH(1,('Salary . staff rates'!$A$6:$A$28=E123)*('Salary . staff rates'!$B$6:$B$28=F123),0),3)</f>
        <v>75000</v>
      </c>
      <c r="H123" s="248">
        <f t="shared" si="101"/>
        <v>526.31578947368428</v>
      </c>
      <c r="I123" s="880" t="s">
        <v>0</v>
      </c>
      <c r="J123" s="881" t="s">
        <v>0</v>
      </c>
      <c r="K123" s="879">
        <v>2</v>
      </c>
      <c r="L123" s="1766">
        <f t="shared" si="109"/>
        <v>1052.6315789473686</v>
      </c>
      <c r="M123" s="882" t="s">
        <v>31</v>
      </c>
      <c r="N123" s="252">
        <f>IF(M123="Yes",L123*'Salary . staff rates'!$C$34,0)</f>
        <v>0</v>
      </c>
      <c r="O123" s="895"/>
      <c r="P123" s="1849">
        <v>1</v>
      </c>
      <c r="Q123" s="1849">
        <v>1</v>
      </c>
      <c r="R123" s="895"/>
      <c r="S123" s="895"/>
      <c r="T123" s="895"/>
      <c r="U123" s="895"/>
      <c r="V123" s="895"/>
      <c r="W123" s="920">
        <v>1</v>
      </c>
      <c r="X123" s="893"/>
      <c r="Y123" s="1849">
        <f t="shared" si="103"/>
        <v>1052.6315789473686</v>
      </c>
      <c r="Z123" s="1849">
        <f t="shared" si="104"/>
        <v>0</v>
      </c>
      <c r="AA123" s="840"/>
      <c r="AB123" s="1849">
        <f t="shared" si="105"/>
        <v>1052.6315789473686</v>
      </c>
      <c r="AC123" s="1849">
        <f t="shared" si="106"/>
        <v>0</v>
      </c>
      <c r="AD123" s="921"/>
      <c r="AE123" s="922"/>
      <c r="AF123" s="922"/>
      <c r="AL123" s="924"/>
      <c r="AN123" s="1017">
        <f t="shared" si="107"/>
        <v>0</v>
      </c>
      <c r="AO123" s="1017">
        <f t="shared" si="108"/>
        <v>0</v>
      </c>
    </row>
    <row r="124" spans="1:41" ht="31.75" customHeight="1" x14ac:dyDescent="0.75">
      <c r="A124" s="888"/>
      <c r="B124" s="859"/>
      <c r="C124" s="859"/>
      <c r="D124" s="889"/>
      <c r="E124" s="889"/>
      <c r="F124" s="889"/>
      <c r="G124" s="371"/>
      <c r="H124" s="371"/>
      <c r="I124" s="890"/>
      <c r="J124" s="891"/>
      <c r="K124" s="889"/>
      <c r="L124" s="892"/>
      <c r="M124" s="892"/>
      <c r="N124" s="892"/>
      <c r="O124" s="892"/>
      <c r="P124" s="638"/>
      <c r="Q124" s="638"/>
      <c r="R124" s="892"/>
      <c r="S124" s="892"/>
      <c r="T124" s="892"/>
      <c r="U124" s="892"/>
      <c r="V124" s="892"/>
      <c r="W124" s="901"/>
      <c r="X124" s="889"/>
      <c r="Y124" s="638"/>
      <c r="Z124" s="638"/>
      <c r="AA124" s="244"/>
      <c r="AB124" s="638"/>
      <c r="AC124" s="638"/>
      <c r="AE124" s="236"/>
      <c r="AF124" s="236"/>
      <c r="AG124" s="68"/>
      <c r="AH124" s="68"/>
      <c r="AI124" s="68"/>
      <c r="AJ124" s="68"/>
      <c r="AK124" s="68"/>
      <c r="AN124" s="219"/>
      <c r="AO124" s="219"/>
    </row>
    <row r="125" spans="1:41" s="927" customFormat="1" ht="31.75" customHeight="1" x14ac:dyDescent="0.75">
      <c r="A125" s="2156" t="s">
        <v>264</v>
      </c>
      <c r="B125" s="2156" t="s">
        <v>144</v>
      </c>
      <c r="C125" s="477">
        <v>16.100000000000001</v>
      </c>
      <c r="D125" s="916" t="s">
        <v>37</v>
      </c>
      <c r="E125" s="132" t="s">
        <v>23</v>
      </c>
      <c r="F125" s="132" t="s">
        <v>6</v>
      </c>
      <c r="G125" s="248">
        <f t="array" ref="G125">INDEX('Salary . staff rates'!$A$6:$C$28,MATCH(1,('Salary . staff rates'!$A$6:$A$28=E125)*('Salary . staff rates'!$B$6:$B$28=F125),0),3)</f>
        <v>65000</v>
      </c>
      <c r="H125" s="248">
        <f t="shared" si="101"/>
        <v>456.14035087719299</v>
      </c>
      <c r="I125" s="133" t="s">
        <v>0</v>
      </c>
      <c r="J125" s="134" t="s">
        <v>0</v>
      </c>
      <c r="K125" s="1767">
        <v>10</v>
      </c>
      <c r="L125" s="1769">
        <f>IF(K125="N/A","",H125*K125)</f>
        <v>4561.4035087719294</v>
      </c>
      <c r="M125" s="872" t="s">
        <v>31</v>
      </c>
      <c r="N125" s="135">
        <f>IF(M125="Yes",L125*'Salary . staff rates'!$C$34,0)</f>
        <v>0</v>
      </c>
      <c r="O125" s="926"/>
      <c r="P125" s="555">
        <v>1</v>
      </c>
      <c r="Q125" s="555">
        <v>1</v>
      </c>
      <c r="R125" s="926"/>
      <c r="S125" s="926"/>
      <c r="T125" s="926"/>
      <c r="U125" s="926"/>
      <c r="V125" s="926"/>
      <c r="W125" s="920">
        <v>1</v>
      </c>
      <c r="Y125" s="555">
        <f t="shared" ref="Y125:Y128" si="110">IF(L125&lt;&gt;"",L125*P125,"")</f>
        <v>4561.4035087719294</v>
      </c>
      <c r="Z125" s="555">
        <f t="shared" ref="Z125:Z128" si="111">IF(N125&lt;&gt;"",N125*P125,"")</f>
        <v>0</v>
      </c>
      <c r="AA125" s="928"/>
      <c r="AB125" s="555">
        <f t="shared" ref="AB125:AB128" si="112">IF(L125&lt;&gt;"",L125*Q125,"")</f>
        <v>4561.4035087719294</v>
      </c>
      <c r="AC125" s="555">
        <f t="shared" ref="AC125:AC128" si="113">IF(N125&lt;&gt;"",N125*Q125,"")</f>
        <v>0</v>
      </c>
      <c r="AD125" s="922"/>
      <c r="AE125" s="922"/>
      <c r="AF125" s="922"/>
      <c r="AL125" s="929"/>
      <c r="AN125" s="1017">
        <f t="shared" ref="AN125:AN128" si="114">IF(W125=1,0,Y125)</f>
        <v>0</v>
      </c>
      <c r="AO125" s="1017">
        <f t="shared" ref="AO125:AO128" si="115">IF(W125=1,0,Z125)</f>
        <v>0</v>
      </c>
    </row>
    <row r="126" spans="1:41" s="927" customFormat="1" ht="31.75" customHeight="1" x14ac:dyDescent="0.75">
      <c r="A126" s="2156"/>
      <c r="B126" s="2156"/>
      <c r="C126" s="476">
        <v>16.2</v>
      </c>
      <c r="D126" s="413" t="s">
        <v>133</v>
      </c>
      <c r="E126" s="120" t="s">
        <v>24</v>
      </c>
      <c r="F126" s="120" t="s">
        <v>18</v>
      </c>
      <c r="G126" s="248">
        <f t="array" ref="G126">INDEX('Salary . staff rates'!$A$6:$C$28,MATCH(1,('Salary . staff rates'!$A$6:$A$28=E126)*('Salary . staff rates'!$B$6:$B$28=F126),0),3)</f>
        <v>750</v>
      </c>
      <c r="H126" s="248">
        <f t="shared" si="101"/>
        <v>750</v>
      </c>
      <c r="I126" s="121" t="s">
        <v>0</v>
      </c>
      <c r="J126" s="122" t="s">
        <v>0</v>
      </c>
      <c r="K126" s="1768">
        <v>20</v>
      </c>
      <c r="L126" s="1769">
        <f>IF(K126="N/A","",H126*K126)</f>
        <v>15000</v>
      </c>
      <c r="M126" s="873" t="s">
        <v>31</v>
      </c>
      <c r="N126" s="125">
        <f>IF(M126="Yes",L126*'Salary . staff rates'!$C$34,0)</f>
        <v>0</v>
      </c>
      <c r="O126" s="926"/>
      <c r="P126" s="555">
        <v>1</v>
      </c>
      <c r="Q126" s="555">
        <v>1</v>
      </c>
      <c r="R126" s="926"/>
      <c r="S126" s="926"/>
      <c r="T126" s="926"/>
      <c r="U126" s="926"/>
      <c r="V126" s="926"/>
      <c r="W126" s="920">
        <v>1</v>
      </c>
      <c r="Y126" s="555">
        <f t="shared" si="110"/>
        <v>15000</v>
      </c>
      <c r="Z126" s="555">
        <f t="shared" si="111"/>
        <v>0</v>
      </c>
      <c r="AA126" s="928"/>
      <c r="AB126" s="555">
        <f t="shared" si="112"/>
        <v>15000</v>
      </c>
      <c r="AC126" s="555">
        <f t="shared" si="113"/>
        <v>0</v>
      </c>
      <c r="AD126" s="922"/>
      <c r="AE126" s="922"/>
      <c r="AF126" s="922"/>
      <c r="AL126" s="929"/>
      <c r="AN126" s="1017">
        <f t="shared" si="114"/>
        <v>0</v>
      </c>
      <c r="AO126" s="1017">
        <f t="shared" si="115"/>
        <v>0</v>
      </c>
    </row>
    <row r="127" spans="1:41" s="927" customFormat="1" ht="31.75" customHeight="1" x14ac:dyDescent="0.75">
      <c r="A127" s="2156"/>
      <c r="B127" s="2156"/>
      <c r="C127" s="380">
        <v>16.3</v>
      </c>
      <c r="D127" s="414" t="s">
        <v>120</v>
      </c>
      <c r="E127" s="120" t="s">
        <v>23</v>
      </c>
      <c r="F127" s="120" t="s">
        <v>6</v>
      </c>
      <c r="G127" s="248">
        <f t="array" ref="G127">INDEX('Salary . staff rates'!$A$6:$C$28,MATCH(1,('Salary . staff rates'!$A$6:$A$28=E127)*('Salary . staff rates'!$B$6:$B$28=F127),0),3)</f>
        <v>65000</v>
      </c>
      <c r="H127" s="248">
        <f t="shared" si="101"/>
        <v>456.14035087719299</v>
      </c>
      <c r="I127" s="121" t="s">
        <v>0</v>
      </c>
      <c r="J127" s="122" t="s">
        <v>0</v>
      </c>
      <c r="K127" s="1768">
        <v>10</v>
      </c>
      <c r="L127" s="1769">
        <f>IF(K127="N/A","",H127*K127)</f>
        <v>4561.4035087719294</v>
      </c>
      <c r="M127" s="873" t="s">
        <v>31</v>
      </c>
      <c r="N127" s="125">
        <f>IF(M127="Yes",L127*'Salary . staff rates'!$C$34,0)</f>
        <v>0</v>
      </c>
      <c r="O127" s="926"/>
      <c r="P127" s="555">
        <v>1</v>
      </c>
      <c r="Q127" s="555">
        <v>1</v>
      </c>
      <c r="R127" s="926"/>
      <c r="S127" s="926"/>
      <c r="T127" s="926"/>
      <c r="U127" s="926"/>
      <c r="V127" s="926"/>
      <c r="W127" s="920">
        <v>1</v>
      </c>
      <c r="Y127" s="555">
        <f t="shared" si="110"/>
        <v>4561.4035087719294</v>
      </c>
      <c r="Z127" s="555">
        <f t="shared" si="111"/>
        <v>0</v>
      </c>
      <c r="AA127" s="928"/>
      <c r="AB127" s="555">
        <f t="shared" si="112"/>
        <v>4561.4035087719294</v>
      </c>
      <c r="AC127" s="555">
        <f t="shared" si="113"/>
        <v>0</v>
      </c>
      <c r="AD127" s="922"/>
      <c r="AE127" s="922"/>
      <c r="AF127" s="922"/>
      <c r="AL127" s="929"/>
      <c r="AN127" s="1017">
        <f t="shared" si="114"/>
        <v>0</v>
      </c>
      <c r="AO127" s="1017">
        <f t="shared" si="115"/>
        <v>0</v>
      </c>
    </row>
    <row r="128" spans="1:41" s="927" customFormat="1" ht="31.75" customHeight="1" x14ac:dyDescent="0.75">
      <c r="A128" s="2157"/>
      <c r="B128" s="2157"/>
      <c r="C128" s="477">
        <v>16.399999999999999</v>
      </c>
      <c r="D128" s="415" t="s">
        <v>47</v>
      </c>
      <c r="E128" s="120" t="s">
        <v>25</v>
      </c>
      <c r="F128" s="120" t="s">
        <v>12</v>
      </c>
      <c r="G128" s="248">
        <f t="array" ref="G128">INDEX('Salary . staff rates'!$A$6:$C$28,MATCH(1,('Salary . staff rates'!$A$6:$A$28=E128)*('Salary . staff rates'!$B$6:$B$28=F128),0),3)</f>
        <v>75000</v>
      </c>
      <c r="H128" s="248">
        <f t="shared" si="101"/>
        <v>526.31578947368428</v>
      </c>
      <c r="I128" s="121" t="s">
        <v>0</v>
      </c>
      <c r="J128" s="122" t="s">
        <v>0</v>
      </c>
      <c r="K128" s="1768">
        <v>8</v>
      </c>
      <c r="L128" s="1769">
        <f>IF(K128="N/A","",H128*K128)</f>
        <v>4210.5263157894742</v>
      </c>
      <c r="M128" s="873" t="s">
        <v>31</v>
      </c>
      <c r="N128" s="125">
        <f>IF(M128="Yes",L128*'Salary . staff rates'!$C$34,0)</f>
        <v>0</v>
      </c>
      <c r="O128" s="926"/>
      <c r="P128" s="555">
        <v>1</v>
      </c>
      <c r="Q128" s="555">
        <v>1</v>
      </c>
      <c r="R128" s="926"/>
      <c r="S128" s="926"/>
      <c r="T128" s="926"/>
      <c r="U128" s="926"/>
      <c r="V128" s="926"/>
      <c r="W128" s="920">
        <v>1</v>
      </c>
      <c r="Y128" s="555">
        <f t="shared" si="110"/>
        <v>4210.5263157894742</v>
      </c>
      <c r="Z128" s="555">
        <f t="shared" si="111"/>
        <v>0</v>
      </c>
      <c r="AA128" s="928"/>
      <c r="AB128" s="555">
        <f t="shared" si="112"/>
        <v>4210.5263157894742</v>
      </c>
      <c r="AC128" s="555">
        <f t="shared" si="113"/>
        <v>0</v>
      </c>
      <c r="AD128" s="922"/>
      <c r="AE128" s="922"/>
      <c r="AF128" s="922"/>
      <c r="AL128" s="929"/>
      <c r="AN128" s="1017">
        <f t="shared" si="114"/>
        <v>0</v>
      </c>
      <c r="AO128" s="1017">
        <f t="shared" si="115"/>
        <v>0</v>
      </c>
    </row>
    <row r="129" spans="1:41" s="33" customFormat="1" ht="31.75" customHeight="1" x14ac:dyDescent="0.75">
      <c r="A129" s="467"/>
      <c r="B129" s="42"/>
      <c r="C129" s="466"/>
      <c r="D129" s="862"/>
      <c r="E129" s="863"/>
      <c r="F129" s="863"/>
      <c r="G129" s="215"/>
      <c r="H129" s="215"/>
      <c r="I129" s="863"/>
      <c r="J129" s="863"/>
      <c r="K129" s="863"/>
      <c r="L129" s="863"/>
      <c r="M129" s="870"/>
      <c r="N129" s="863"/>
      <c r="O129" s="32"/>
      <c r="P129" s="653"/>
      <c r="Q129" s="653"/>
      <c r="R129" s="32"/>
      <c r="S129" s="32"/>
      <c r="T129" s="32"/>
      <c r="U129" s="32"/>
      <c r="V129" s="32"/>
      <c r="W129" s="142"/>
      <c r="Y129" s="653"/>
      <c r="Z129" s="653"/>
      <c r="AA129" s="245"/>
      <c r="AB129" s="653"/>
      <c r="AC129" s="653"/>
      <c r="AD129" s="236"/>
      <c r="AE129" s="236"/>
      <c r="AF129" s="236"/>
      <c r="AL129" s="221"/>
      <c r="AN129" s="219"/>
      <c r="AO129" s="219"/>
    </row>
    <row r="130" spans="1:41" ht="31.75" customHeight="1" x14ac:dyDescent="0.75">
      <c r="A130" s="25" t="s">
        <v>93</v>
      </c>
      <c r="B130" s="864"/>
      <c r="C130" s="44"/>
      <c r="D130" s="28"/>
      <c r="E130" s="863"/>
      <c r="F130" s="863"/>
      <c r="G130" s="216"/>
      <c r="H130" s="216"/>
      <c r="I130" s="863"/>
      <c r="J130" s="863"/>
      <c r="K130" s="863"/>
      <c r="L130" s="863"/>
      <c r="M130" s="870"/>
      <c r="N130" s="863"/>
      <c r="O130" s="56"/>
      <c r="P130" s="661"/>
      <c r="Q130" s="661"/>
      <c r="R130" s="56"/>
      <c r="S130" s="56"/>
      <c r="T130" s="56"/>
      <c r="U130" s="56"/>
      <c r="V130" s="56"/>
      <c r="W130" s="139"/>
      <c r="X130" s="56"/>
      <c r="Y130" s="661"/>
      <c r="Z130" s="661"/>
      <c r="AA130" s="245"/>
      <c r="AB130" s="661"/>
      <c r="AC130" s="661"/>
      <c r="AE130" s="236"/>
      <c r="AF130" s="236"/>
      <c r="AN130" s="219"/>
      <c r="AO130" s="219"/>
    </row>
    <row r="131" spans="1:41" ht="31.75" customHeight="1" x14ac:dyDescent="0.75">
      <c r="A131" s="2152" t="s">
        <v>147</v>
      </c>
      <c r="B131" s="2150" t="s">
        <v>145</v>
      </c>
      <c r="C131" s="377">
        <v>17.100000000000001</v>
      </c>
      <c r="D131" s="403" t="s">
        <v>37</v>
      </c>
      <c r="E131" s="59" t="s">
        <v>0</v>
      </c>
      <c r="F131" s="59" t="s">
        <v>0</v>
      </c>
      <c r="G131" s="214" t="e">
        <f t="array" ref="G131">INDEX('Salary . staff rates'!$A$6:$C$28,MATCH(1,('Salary . staff rates'!$A$6:$A$28=E131)*('Salary . staff rates'!$B$6:$B$28=F131),0),3)</f>
        <v>#N/A</v>
      </c>
      <c r="H131" s="214" t="e">
        <f t="shared" ref="H131:H138" si="116">IF(E131="External",G131,G131/working_days*(1+loading_factor))</f>
        <v>#N/A</v>
      </c>
      <c r="I131" s="64" t="s">
        <v>0</v>
      </c>
      <c r="J131" s="65" t="s">
        <v>0</v>
      </c>
      <c r="K131" s="433" t="s">
        <v>0</v>
      </c>
      <c r="L131" s="63" t="str">
        <f t="shared" ref="L131:L138" si="117">IF(K131="N/A","",H131*K131)</f>
        <v/>
      </c>
      <c r="M131" s="861" t="s">
        <v>31</v>
      </c>
      <c r="N131" s="57">
        <f>IF(M131="Yes",L131*'Salary . staff rates'!$C$34,0)</f>
        <v>0</v>
      </c>
      <c r="O131" s="56"/>
      <c r="P131" s="662">
        <v>1</v>
      </c>
      <c r="Q131" s="662">
        <v>1</v>
      </c>
      <c r="R131" s="56"/>
      <c r="S131" s="56"/>
      <c r="T131" s="56"/>
      <c r="U131" s="56"/>
      <c r="V131" s="56"/>
      <c r="W131" s="163"/>
      <c r="X131" s="56"/>
      <c r="Y131" s="662" t="str">
        <f t="shared" ref="Y131:Y138" si="118">IF(L131&lt;&gt;"",L131*P131,"")</f>
        <v/>
      </c>
      <c r="Z131" s="662">
        <f t="shared" ref="Z131:Z138" si="119">IF(N131&lt;&gt;"",N131*P131,"")</f>
        <v>0</v>
      </c>
      <c r="AA131" s="235"/>
      <c r="AB131" s="662" t="str">
        <f t="shared" ref="AB131:AB138" si="120">IF(L131&lt;&gt;"",L131*Q131,"")</f>
        <v/>
      </c>
      <c r="AC131" s="662">
        <f t="shared" ref="AC131:AC138" si="121">IF(N131&lt;&gt;"",N131*Q131,"")</f>
        <v>0</v>
      </c>
      <c r="AE131" s="236"/>
      <c r="AF131" s="236"/>
      <c r="AN131" s="1015" t="str">
        <f t="shared" ref="AN131:AN138" si="122">IF(W131=1,0,Y131)</f>
        <v/>
      </c>
      <c r="AO131" s="1015">
        <f t="shared" ref="AO131:AO138" si="123">IF(W131=1,0,Z131)</f>
        <v>0</v>
      </c>
    </row>
    <row r="132" spans="1:41" ht="31.75" customHeight="1" x14ac:dyDescent="0.75">
      <c r="A132" s="2152"/>
      <c r="B132" s="2151"/>
      <c r="C132" s="450">
        <v>17.2</v>
      </c>
      <c r="D132" s="410" t="s">
        <v>134</v>
      </c>
      <c r="E132" s="126" t="s">
        <v>0</v>
      </c>
      <c r="F132" s="126" t="s">
        <v>0</v>
      </c>
      <c r="G132" s="214" t="e">
        <f t="array" ref="G132">INDEX('Salary . staff rates'!$A$6:$C$28,MATCH(1,('Salary . staff rates'!$A$6:$A$28=E132)*('Salary . staff rates'!$B$6:$B$28=F132),0),3)</f>
        <v>#N/A</v>
      </c>
      <c r="H132" s="214" t="e">
        <f t="shared" si="116"/>
        <v>#N/A</v>
      </c>
      <c r="I132" s="127" t="s">
        <v>0</v>
      </c>
      <c r="J132" s="128" t="s">
        <v>0</v>
      </c>
      <c r="K132" s="429" t="s">
        <v>0</v>
      </c>
      <c r="L132" s="130" t="str">
        <f t="shared" si="117"/>
        <v/>
      </c>
      <c r="M132" s="871" t="s">
        <v>33</v>
      </c>
      <c r="N132" s="131">
        <f>IFERROR(IF(M132="Yes",L132*'Salary . staff rates'!$C$34,0),0)</f>
        <v>0</v>
      </c>
      <c r="O132" s="56"/>
      <c r="P132" s="1856">
        <v>1</v>
      </c>
      <c r="Q132" s="1856">
        <v>1</v>
      </c>
      <c r="R132" s="56"/>
      <c r="S132" s="56"/>
      <c r="T132" s="56"/>
      <c r="U132" s="56"/>
      <c r="V132" s="56"/>
      <c r="W132" s="163"/>
      <c r="X132" s="56"/>
      <c r="Y132" s="1856" t="str">
        <f t="shared" si="118"/>
        <v/>
      </c>
      <c r="Z132" s="1856">
        <f t="shared" si="119"/>
        <v>0</v>
      </c>
      <c r="AA132" s="235"/>
      <c r="AB132" s="1856" t="str">
        <f t="shared" si="120"/>
        <v/>
      </c>
      <c r="AC132" s="1856">
        <f t="shared" si="121"/>
        <v>0</v>
      </c>
      <c r="AE132" s="236"/>
      <c r="AF132" s="236"/>
      <c r="AN132" s="1015" t="str">
        <f t="shared" si="122"/>
        <v/>
      </c>
      <c r="AO132" s="1015">
        <f t="shared" si="123"/>
        <v>0</v>
      </c>
    </row>
    <row r="133" spans="1:41" s="923" customFormat="1" ht="31.75" customHeight="1" x14ac:dyDescent="0.75">
      <c r="A133" s="2152"/>
      <c r="B133" s="2151"/>
      <c r="C133" s="389" t="s">
        <v>305</v>
      </c>
      <c r="D133" s="879" t="s">
        <v>363</v>
      </c>
      <c r="E133" s="879" t="s">
        <v>0</v>
      </c>
      <c r="F133" s="879" t="s">
        <v>0</v>
      </c>
      <c r="G133" s="248" t="e">
        <f t="array" ref="G133">INDEX('Salary . staff rates'!$A$6:$C$28,MATCH(1,('Salary . staff rates'!$A$6:$A$28=E133)*('Salary . staff rates'!$B$6:$B$28=F133),0),3)</f>
        <v>#N/A</v>
      </c>
      <c r="H133" s="248" t="e">
        <f t="shared" si="116"/>
        <v>#N/A</v>
      </c>
      <c r="I133" s="880" t="s">
        <v>0</v>
      </c>
      <c r="J133" s="881" t="s">
        <v>0</v>
      </c>
      <c r="K133" s="393" t="s">
        <v>0</v>
      </c>
      <c r="L133" s="1769" t="str">
        <f t="shared" si="117"/>
        <v/>
      </c>
      <c r="M133" s="882" t="s">
        <v>33</v>
      </c>
      <c r="N133" s="252">
        <f>IFERROR(IF(M133="Yes",L133*'Salary . staff rates'!$C$34,0),0)</f>
        <v>0</v>
      </c>
      <c r="O133" s="893"/>
      <c r="P133" s="1784">
        <v>1</v>
      </c>
      <c r="Q133" s="1784">
        <v>1</v>
      </c>
      <c r="R133" s="893"/>
      <c r="S133" s="893"/>
      <c r="T133" s="893"/>
      <c r="U133" s="893"/>
      <c r="V133" s="893"/>
      <c r="W133" s="920">
        <v>1</v>
      </c>
      <c r="X133" s="893"/>
      <c r="Y133" s="1784" t="str">
        <f t="shared" si="118"/>
        <v/>
      </c>
      <c r="Z133" s="1784">
        <f t="shared" si="119"/>
        <v>0</v>
      </c>
      <c r="AA133" s="840"/>
      <c r="AB133" s="1784" t="str">
        <f t="shared" si="120"/>
        <v/>
      </c>
      <c r="AC133" s="1784">
        <f t="shared" si="121"/>
        <v>0</v>
      </c>
      <c r="AD133" s="921"/>
      <c r="AE133" s="922"/>
      <c r="AF133" s="922"/>
      <c r="AL133" s="924"/>
      <c r="AN133" s="1017">
        <f t="shared" si="122"/>
        <v>0</v>
      </c>
      <c r="AO133" s="1017">
        <f t="shared" si="123"/>
        <v>0</v>
      </c>
    </row>
    <row r="134" spans="1:41" ht="31.75" customHeight="1" x14ac:dyDescent="0.75">
      <c r="A134" s="2152"/>
      <c r="B134" s="2151"/>
      <c r="C134" s="451">
        <v>17.3</v>
      </c>
      <c r="D134" s="917" t="s">
        <v>68</v>
      </c>
      <c r="E134" s="148" t="s">
        <v>0</v>
      </c>
      <c r="F134" s="148" t="s">
        <v>0</v>
      </c>
      <c r="G134" s="214" t="e">
        <f t="array" ref="G134">INDEX('Salary . staff rates'!$A$6:$C$28,MATCH(1,('Salary . staff rates'!$A$6:$A$28=E134)*('Salary . staff rates'!$B$6:$B$28=F134),0),3)</f>
        <v>#N/A</v>
      </c>
      <c r="H134" s="214" t="e">
        <f t="shared" si="116"/>
        <v>#N/A</v>
      </c>
      <c r="I134" s="149" t="s">
        <v>0</v>
      </c>
      <c r="J134" s="150" t="s">
        <v>0</v>
      </c>
      <c r="K134" s="1790" t="s">
        <v>0</v>
      </c>
      <c r="L134" s="152" t="str">
        <f t="shared" si="117"/>
        <v/>
      </c>
      <c r="M134" s="860" t="s">
        <v>31</v>
      </c>
      <c r="N134" s="154">
        <f>IF(M134="Yes",L134*'Salary . staff rates'!$C$34,0)</f>
        <v>0</v>
      </c>
      <c r="O134" s="56"/>
      <c r="P134" s="1859">
        <v>1</v>
      </c>
      <c r="Q134" s="1859">
        <v>1</v>
      </c>
      <c r="R134" s="56"/>
      <c r="S134" s="56"/>
      <c r="T134" s="56"/>
      <c r="U134" s="56"/>
      <c r="V134" s="56"/>
      <c r="W134" s="163"/>
      <c r="X134" s="56"/>
      <c r="Y134" s="1859" t="str">
        <f t="shared" si="118"/>
        <v/>
      </c>
      <c r="Z134" s="1859">
        <f t="shared" si="119"/>
        <v>0</v>
      </c>
      <c r="AA134" s="235"/>
      <c r="AB134" s="1859" t="str">
        <f t="shared" si="120"/>
        <v/>
      </c>
      <c r="AC134" s="1859">
        <f t="shared" si="121"/>
        <v>0</v>
      </c>
      <c r="AE134" s="236"/>
      <c r="AF134" s="236"/>
      <c r="AN134" s="1015" t="str">
        <f t="shared" si="122"/>
        <v/>
      </c>
      <c r="AO134" s="1015">
        <f t="shared" si="123"/>
        <v>0</v>
      </c>
    </row>
    <row r="135" spans="1:41" ht="31.75" customHeight="1" x14ac:dyDescent="0.75">
      <c r="A135" s="2152"/>
      <c r="B135" s="2151"/>
      <c r="C135" s="450">
        <v>17.399999999999999</v>
      </c>
      <c r="D135" s="411" t="s">
        <v>71</v>
      </c>
      <c r="E135" s="59" t="s">
        <v>0</v>
      </c>
      <c r="F135" s="59" t="s">
        <v>0</v>
      </c>
      <c r="G135" s="214" t="e">
        <f t="array" ref="G135">INDEX('Salary . staff rates'!$A$6:$C$28,MATCH(1,('Salary . staff rates'!$A$6:$A$28=E135)*('Salary . staff rates'!$B$6:$B$28=F135),0),3)</f>
        <v>#N/A</v>
      </c>
      <c r="H135" s="214" t="e">
        <f t="shared" si="116"/>
        <v>#N/A</v>
      </c>
      <c r="I135" s="64" t="s">
        <v>0</v>
      </c>
      <c r="J135" s="65" t="s">
        <v>0</v>
      </c>
      <c r="K135" s="433" t="s">
        <v>0</v>
      </c>
      <c r="L135" s="63" t="str">
        <f t="shared" si="117"/>
        <v/>
      </c>
      <c r="M135" s="861" t="s">
        <v>31</v>
      </c>
      <c r="N135" s="57">
        <f>IF(M135="Yes",L135*'Salary . staff rates'!$C$34,0)</f>
        <v>0</v>
      </c>
      <c r="O135" s="56"/>
      <c r="P135" s="662">
        <v>1</v>
      </c>
      <c r="Q135" s="662">
        <v>1</v>
      </c>
      <c r="R135" s="56"/>
      <c r="S135" s="56"/>
      <c r="T135" s="56"/>
      <c r="U135" s="56"/>
      <c r="V135" s="56"/>
      <c r="W135" s="163"/>
      <c r="X135" s="56"/>
      <c r="Y135" s="662" t="str">
        <f t="shared" si="118"/>
        <v/>
      </c>
      <c r="Z135" s="662">
        <f t="shared" si="119"/>
        <v>0</v>
      </c>
      <c r="AA135" s="235"/>
      <c r="AB135" s="662" t="str">
        <f t="shared" si="120"/>
        <v/>
      </c>
      <c r="AC135" s="662">
        <f t="shared" si="121"/>
        <v>0</v>
      </c>
      <c r="AE135" s="236"/>
      <c r="AF135" s="236"/>
      <c r="AN135" s="1015" t="str">
        <f t="shared" si="122"/>
        <v/>
      </c>
      <c r="AO135" s="1015">
        <f t="shared" si="123"/>
        <v>0</v>
      </c>
    </row>
    <row r="136" spans="1:41" s="923" customFormat="1" ht="31.75" customHeight="1" x14ac:dyDescent="0.75">
      <c r="A136" s="2152"/>
      <c r="B136" s="2151"/>
      <c r="C136" s="398" t="s">
        <v>306</v>
      </c>
      <c r="D136" s="893" t="s">
        <v>364</v>
      </c>
      <c r="E136" s="893" t="s">
        <v>0</v>
      </c>
      <c r="F136" s="893" t="s">
        <v>0</v>
      </c>
      <c r="G136" s="248" t="e">
        <f t="array" ref="G136">INDEX('Salary . staff rates'!$A$6:$C$28,MATCH(1,('Salary . staff rates'!$A$6:$A$28=E136)*('Salary . staff rates'!$B$6:$B$28=F136),0),3)</f>
        <v>#N/A</v>
      </c>
      <c r="H136" s="248" t="e">
        <f t="shared" si="116"/>
        <v>#N/A</v>
      </c>
      <c r="I136" s="902" t="s">
        <v>0</v>
      </c>
      <c r="J136" s="903" t="s">
        <v>0</v>
      </c>
      <c r="K136" s="956" t="s">
        <v>0</v>
      </c>
      <c r="L136" s="1769" t="str">
        <f t="shared" si="117"/>
        <v/>
      </c>
      <c r="M136" s="895" t="s">
        <v>31</v>
      </c>
      <c r="N136" s="125">
        <f>IF(M136="Yes",L136*'Salary . staff rates'!$C$34,0)</f>
        <v>0</v>
      </c>
      <c r="O136" s="893"/>
      <c r="P136" s="1784">
        <v>1</v>
      </c>
      <c r="Q136" s="1784">
        <v>1</v>
      </c>
      <c r="R136" s="893"/>
      <c r="S136" s="893"/>
      <c r="T136" s="893"/>
      <c r="U136" s="893"/>
      <c r="V136" s="893"/>
      <c r="W136" s="920">
        <v>1</v>
      </c>
      <c r="X136" s="893"/>
      <c r="Y136" s="1784" t="str">
        <f t="shared" si="118"/>
        <v/>
      </c>
      <c r="Z136" s="1784">
        <f t="shared" si="119"/>
        <v>0</v>
      </c>
      <c r="AA136" s="840"/>
      <c r="AB136" s="1784" t="str">
        <f t="shared" si="120"/>
        <v/>
      </c>
      <c r="AC136" s="1784">
        <f t="shared" si="121"/>
        <v>0</v>
      </c>
      <c r="AD136" s="921"/>
      <c r="AE136" s="922"/>
      <c r="AF136" s="922"/>
      <c r="AL136" s="924"/>
      <c r="AN136" s="1017">
        <f t="shared" si="122"/>
        <v>0</v>
      </c>
      <c r="AO136" s="1017">
        <f t="shared" si="123"/>
        <v>0</v>
      </c>
    </row>
    <row r="137" spans="1:41" ht="31.75" customHeight="1" x14ac:dyDescent="0.75">
      <c r="A137" s="2152"/>
      <c r="B137" s="2151"/>
      <c r="C137" s="338">
        <v>17.5</v>
      </c>
      <c r="D137" s="918" t="s">
        <v>47</v>
      </c>
      <c r="E137" s="164" t="s">
        <v>0</v>
      </c>
      <c r="F137" s="164" t="s">
        <v>0</v>
      </c>
      <c r="G137" s="214" t="e">
        <f t="array" ref="G137">INDEX('Salary . staff rates'!$A$6:$C$28,MATCH(1,('Salary . staff rates'!$A$6:$A$28=E137)*('Salary . staff rates'!$B$6:$B$28=F137),0),3)</f>
        <v>#N/A</v>
      </c>
      <c r="H137" s="214" t="e">
        <f t="shared" si="116"/>
        <v>#N/A</v>
      </c>
      <c r="I137" s="165" t="s">
        <v>0</v>
      </c>
      <c r="J137" s="166" t="s">
        <v>0</v>
      </c>
      <c r="K137" s="342" t="s">
        <v>0</v>
      </c>
      <c r="L137" s="168" t="str">
        <f t="shared" si="117"/>
        <v/>
      </c>
      <c r="M137" s="253" t="s">
        <v>31</v>
      </c>
      <c r="N137" s="168">
        <f>IF(M137="Yes",L137*'Salary . staff rates'!$C$34,0)</f>
        <v>0</v>
      </c>
      <c r="O137" s="56"/>
      <c r="P137" s="1856">
        <v>1</v>
      </c>
      <c r="Q137" s="1856">
        <v>1</v>
      </c>
      <c r="R137" s="56"/>
      <c r="S137" s="56"/>
      <c r="T137" s="56"/>
      <c r="U137" s="56"/>
      <c r="V137" s="56"/>
      <c r="W137" s="163"/>
      <c r="X137" s="56"/>
      <c r="Y137" s="1856" t="str">
        <f t="shared" si="118"/>
        <v/>
      </c>
      <c r="Z137" s="1856">
        <f t="shared" si="119"/>
        <v>0</v>
      </c>
      <c r="AA137" s="235"/>
      <c r="AB137" s="1856" t="str">
        <f t="shared" si="120"/>
        <v/>
      </c>
      <c r="AC137" s="1856">
        <f t="shared" si="121"/>
        <v>0</v>
      </c>
      <c r="AE137" s="236"/>
      <c r="AF137" s="236"/>
      <c r="AN137" s="1015" t="str">
        <f t="shared" si="122"/>
        <v/>
      </c>
      <c r="AO137" s="1015">
        <f t="shared" si="123"/>
        <v>0</v>
      </c>
    </row>
    <row r="138" spans="1:41" s="923" customFormat="1" ht="31.75" customHeight="1" x14ac:dyDescent="0.75">
      <c r="A138" s="2153"/>
      <c r="B138" s="2130"/>
      <c r="C138" s="389" t="s">
        <v>307</v>
      </c>
      <c r="D138" s="879" t="s">
        <v>365</v>
      </c>
      <c r="E138" s="879" t="s">
        <v>0</v>
      </c>
      <c r="F138" s="879" t="s">
        <v>0</v>
      </c>
      <c r="G138" s="248" t="e">
        <f t="array" ref="G138">INDEX('Salary . staff rates'!$A$6:$C$28,MATCH(1,('Salary . staff rates'!$A$6:$A$28=E138)*('Salary . staff rates'!$B$6:$B$28=F138),0),3)</f>
        <v>#N/A</v>
      </c>
      <c r="H138" s="248" t="e">
        <f t="shared" si="116"/>
        <v>#N/A</v>
      </c>
      <c r="I138" s="880" t="s">
        <v>0</v>
      </c>
      <c r="J138" s="881" t="s">
        <v>0</v>
      </c>
      <c r="K138" s="393" t="s">
        <v>0</v>
      </c>
      <c r="L138" s="1769" t="str">
        <f t="shared" si="117"/>
        <v/>
      </c>
      <c r="M138" s="882" t="s">
        <v>31</v>
      </c>
      <c r="N138" s="125">
        <f>IF(M138="Yes",L138*'Salary . staff rates'!$C$34,0)</f>
        <v>0</v>
      </c>
      <c r="O138" s="893"/>
      <c r="P138" s="1784">
        <v>1</v>
      </c>
      <c r="Q138" s="1784">
        <v>1</v>
      </c>
      <c r="R138" s="893"/>
      <c r="S138" s="893"/>
      <c r="T138" s="893"/>
      <c r="U138" s="893"/>
      <c r="V138" s="893"/>
      <c r="W138" s="920">
        <v>1</v>
      </c>
      <c r="X138" s="893"/>
      <c r="Y138" s="1784" t="str">
        <f t="shared" si="118"/>
        <v/>
      </c>
      <c r="Z138" s="1784">
        <f t="shared" si="119"/>
        <v>0</v>
      </c>
      <c r="AA138" s="840"/>
      <c r="AB138" s="1784" t="str">
        <f t="shared" si="120"/>
        <v/>
      </c>
      <c r="AC138" s="1784">
        <f t="shared" si="121"/>
        <v>0</v>
      </c>
      <c r="AD138" s="921"/>
      <c r="AE138" s="922"/>
      <c r="AF138" s="922"/>
      <c r="AL138" s="924"/>
      <c r="AN138" s="1017">
        <f t="shared" si="122"/>
        <v>0</v>
      </c>
      <c r="AO138" s="1017">
        <f t="shared" si="123"/>
        <v>0</v>
      </c>
    </row>
    <row r="139" spans="1:41" s="33" customFormat="1" ht="31.75" customHeight="1" x14ac:dyDescent="0.75">
      <c r="A139" s="467"/>
      <c r="B139" s="42"/>
      <c r="C139" s="467"/>
      <c r="D139" s="399"/>
      <c r="E139" s="863"/>
      <c r="F139" s="863"/>
      <c r="G139" s="215"/>
      <c r="H139" s="215"/>
      <c r="I139" s="863"/>
      <c r="J139" s="863"/>
      <c r="K139" s="863"/>
      <c r="L139" s="863"/>
      <c r="M139" s="870"/>
      <c r="N139" s="863"/>
      <c r="O139" s="32"/>
      <c r="P139" s="1854"/>
      <c r="Q139" s="1854"/>
      <c r="R139" s="32"/>
      <c r="S139" s="32"/>
      <c r="T139" s="32"/>
      <c r="U139" s="32"/>
      <c r="V139" s="32"/>
      <c r="W139" s="142"/>
      <c r="Y139" s="1854"/>
      <c r="Z139" s="1854"/>
      <c r="AA139" s="245"/>
      <c r="AB139" s="1854"/>
      <c r="AC139" s="1854"/>
      <c r="AD139" s="236"/>
      <c r="AE139" s="236"/>
      <c r="AF139" s="236"/>
      <c r="AL139" s="221"/>
      <c r="AN139" s="219"/>
      <c r="AO139" s="219"/>
    </row>
    <row r="140" spans="1:41" s="33" customFormat="1" ht="31.75" customHeight="1" x14ac:dyDescent="0.75">
      <c r="A140" s="483"/>
      <c r="B140" s="31"/>
      <c r="C140" s="483"/>
      <c r="D140" s="399"/>
      <c r="E140" s="863"/>
      <c r="F140" s="863"/>
      <c r="G140" s="217"/>
      <c r="H140" s="217"/>
      <c r="I140" s="863"/>
      <c r="J140" s="863"/>
      <c r="K140" s="863"/>
      <c r="L140" s="863"/>
      <c r="M140" s="870"/>
      <c r="N140" s="863"/>
      <c r="O140" s="32"/>
      <c r="P140" s="634"/>
      <c r="Q140" s="634"/>
      <c r="R140" s="32"/>
      <c r="S140" s="32"/>
      <c r="T140" s="32"/>
      <c r="U140" s="32"/>
      <c r="V140" s="32"/>
      <c r="W140" s="142"/>
      <c r="Y140" s="634"/>
      <c r="Z140" s="634"/>
      <c r="AA140" s="245"/>
      <c r="AB140" s="634"/>
      <c r="AC140" s="634"/>
      <c r="AD140" s="236"/>
      <c r="AE140" s="236"/>
      <c r="AF140" s="236"/>
      <c r="AL140" s="221"/>
      <c r="AN140" s="219"/>
      <c r="AO140" s="219"/>
    </row>
    <row r="141" spans="1:41" ht="31.75" customHeight="1" x14ac:dyDescent="0.75">
      <c r="A141" s="25" t="s">
        <v>95</v>
      </c>
      <c r="B141" s="864"/>
      <c r="C141" s="44"/>
      <c r="D141" s="28"/>
      <c r="E141" s="863"/>
      <c r="F141" s="863"/>
      <c r="G141" s="216"/>
      <c r="H141" s="216"/>
      <c r="I141" s="863"/>
      <c r="J141" s="863"/>
      <c r="K141" s="863"/>
      <c r="L141" s="863"/>
      <c r="M141" s="870"/>
      <c r="N141" s="863"/>
      <c r="O141" s="56"/>
      <c r="P141" s="661"/>
      <c r="Q141" s="661"/>
      <c r="R141" s="56"/>
      <c r="S141" s="56"/>
      <c r="T141" s="56"/>
      <c r="U141" s="56"/>
      <c r="V141" s="56"/>
      <c r="W141" s="106"/>
      <c r="X141" s="56"/>
      <c r="Y141" s="661"/>
      <c r="Z141" s="661"/>
      <c r="AA141" s="245"/>
      <c r="AB141" s="661"/>
      <c r="AC141" s="661"/>
      <c r="AE141" s="236"/>
      <c r="AF141" s="236"/>
      <c r="AN141" s="219"/>
      <c r="AO141" s="219"/>
    </row>
    <row r="142" spans="1:41" ht="31.75" customHeight="1" x14ac:dyDescent="0.75">
      <c r="A142" s="2137" t="s">
        <v>263</v>
      </c>
      <c r="B142" s="2146" t="s">
        <v>129</v>
      </c>
      <c r="C142" s="376">
        <v>18.100000000000001</v>
      </c>
      <c r="D142" s="403" t="s">
        <v>37</v>
      </c>
      <c r="E142" s="59" t="s">
        <v>0</v>
      </c>
      <c r="F142" s="59" t="s">
        <v>0</v>
      </c>
      <c r="G142" s="214" t="e">
        <f t="array" ref="G142">INDEX('Salary . staff rates'!$A$6:$C$28,MATCH(1,('Salary . staff rates'!$A$6:$A$28=E142)*('Salary . staff rates'!$B$6:$B$28=F142),0),3)</f>
        <v>#N/A</v>
      </c>
      <c r="H142" s="214" t="e">
        <f>IF(E142="External",G142,G142/working_days*(1+loading_factor))</f>
        <v>#N/A</v>
      </c>
      <c r="I142" s="64" t="s">
        <v>0</v>
      </c>
      <c r="J142" s="65" t="s">
        <v>0</v>
      </c>
      <c r="K142" s="433" t="s">
        <v>0</v>
      </c>
      <c r="L142" s="63" t="str">
        <f>IF(K142="N/A","",H142*K142)</f>
        <v/>
      </c>
      <c r="M142" s="861" t="s">
        <v>31</v>
      </c>
      <c r="N142" s="57">
        <f>IF(M142="Yes",L142*'Salary . staff rates'!$C$34,0)</f>
        <v>0</v>
      </c>
      <c r="O142" s="56"/>
      <c r="P142" s="662">
        <v>1</v>
      </c>
      <c r="Q142" s="662">
        <v>1</v>
      </c>
      <c r="R142" s="56"/>
      <c r="S142" s="56"/>
      <c r="T142" s="56"/>
      <c r="U142" s="56"/>
      <c r="V142" s="56"/>
      <c r="W142" s="163"/>
      <c r="X142" s="56"/>
      <c r="Y142" s="662" t="str">
        <f t="shared" ref="Y142:Y145" si="124">IF(L142&lt;&gt;"",L142*P142,"")</f>
        <v/>
      </c>
      <c r="Z142" s="662">
        <f t="shared" ref="Z142:Z145" si="125">IF(N142&lt;&gt;"",N142*P142,"")</f>
        <v>0</v>
      </c>
      <c r="AA142" s="235"/>
      <c r="AB142" s="662" t="str">
        <f t="shared" ref="AB142:AB145" si="126">IF(L142&lt;&gt;"",L142*Q142,"")</f>
        <v/>
      </c>
      <c r="AC142" s="662">
        <f t="shared" ref="AC142:AC145" si="127">IF(N142&lt;&gt;"",N142*Q142,"")</f>
        <v>0</v>
      </c>
      <c r="AE142" s="236"/>
      <c r="AF142" s="236"/>
      <c r="AN142" s="1015" t="str">
        <f t="shared" ref="AN142:AN145" si="128">IF(W142=1,0,Y142)</f>
        <v/>
      </c>
      <c r="AO142" s="1015">
        <f t="shared" ref="AO142:AO145" si="129">IF(W142=1,0,Z142)</f>
        <v>0</v>
      </c>
    </row>
    <row r="143" spans="1:41" ht="31.75" customHeight="1" x14ac:dyDescent="0.75">
      <c r="A143" s="2138"/>
      <c r="B143" s="2147"/>
      <c r="C143" s="460">
        <v>18.2</v>
      </c>
      <c r="D143" s="458" t="s">
        <v>135</v>
      </c>
      <c r="E143" s="59" t="s">
        <v>0</v>
      </c>
      <c r="F143" s="59" t="s">
        <v>0</v>
      </c>
      <c r="G143" s="214" t="e">
        <f t="array" ref="G143">INDEX('Salary . staff rates'!$A$6:$C$28,MATCH(1,('Salary . staff rates'!$A$6:$A$28=E143)*('Salary . staff rates'!$B$6:$B$28=F143),0),3)</f>
        <v>#N/A</v>
      </c>
      <c r="H143" s="214" t="e">
        <f>IF(E143="External",G143,G143/working_days*(1+loading_factor))</f>
        <v>#N/A</v>
      </c>
      <c r="I143" s="64" t="s">
        <v>0</v>
      </c>
      <c r="J143" s="65" t="s">
        <v>0</v>
      </c>
      <c r="K143" s="433" t="s">
        <v>0</v>
      </c>
      <c r="L143" s="63" t="str">
        <f>IF(K143="N/A","",H143*K143)</f>
        <v/>
      </c>
      <c r="M143" s="861" t="s">
        <v>31</v>
      </c>
      <c r="N143" s="57">
        <f>IF(M143="Yes",L143*'Salary . staff rates'!$C$34,0)</f>
        <v>0</v>
      </c>
      <c r="O143" s="56"/>
      <c r="P143" s="662">
        <v>1</v>
      </c>
      <c r="Q143" s="662">
        <v>1</v>
      </c>
      <c r="R143" s="56"/>
      <c r="S143" s="56"/>
      <c r="T143" s="56"/>
      <c r="U143" s="56"/>
      <c r="V143" s="56"/>
      <c r="W143" s="163"/>
      <c r="X143" s="56"/>
      <c r="Y143" s="662" t="str">
        <f t="shared" si="124"/>
        <v/>
      </c>
      <c r="Z143" s="662">
        <f t="shared" si="125"/>
        <v>0</v>
      </c>
      <c r="AA143" s="235"/>
      <c r="AB143" s="662" t="str">
        <f t="shared" si="126"/>
        <v/>
      </c>
      <c r="AC143" s="662">
        <f t="shared" si="127"/>
        <v>0</v>
      </c>
      <c r="AE143" s="236"/>
      <c r="AF143" s="236"/>
      <c r="AN143" s="1015" t="str">
        <f t="shared" si="128"/>
        <v/>
      </c>
      <c r="AO143" s="1015">
        <f t="shared" si="129"/>
        <v>0</v>
      </c>
    </row>
    <row r="144" spans="1:41" ht="31.75" customHeight="1" x14ac:dyDescent="0.75">
      <c r="A144" s="2138"/>
      <c r="B144" s="2147"/>
      <c r="C144" s="460">
        <v>18.3</v>
      </c>
      <c r="D144" s="407" t="s">
        <v>66</v>
      </c>
      <c r="E144" s="59" t="s">
        <v>0</v>
      </c>
      <c r="F144" s="59" t="s">
        <v>0</v>
      </c>
      <c r="G144" s="214" t="e">
        <f t="array" ref="G144">INDEX('Salary . staff rates'!$A$6:$C$28,MATCH(1,('Salary . staff rates'!$A$6:$A$28=E144)*('Salary . staff rates'!$B$6:$B$28=F144),0),3)</f>
        <v>#N/A</v>
      </c>
      <c r="H144" s="214" t="e">
        <f>IF(E144="External",G144,G144/working_days*(1+loading_factor))</f>
        <v>#N/A</v>
      </c>
      <c r="I144" s="64" t="s">
        <v>0</v>
      </c>
      <c r="J144" s="65" t="s">
        <v>0</v>
      </c>
      <c r="K144" s="433" t="s">
        <v>0</v>
      </c>
      <c r="L144" s="63" t="str">
        <f>IF(K144="N/A","",H144*K144)</f>
        <v/>
      </c>
      <c r="M144" s="861" t="s">
        <v>31</v>
      </c>
      <c r="N144" s="57">
        <f>IF(M144="Yes",L144*'Salary . staff rates'!$C$34,0)</f>
        <v>0</v>
      </c>
      <c r="O144" s="56"/>
      <c r="P144" s="662">
        <v>1</v>
      </c>
      <c r="Q144" s="662">
        <v>1</v>
      </c>
      <c r="R144" s="56"/>
      <c r="S144" s="56"/>
      <c r="T144" s="56"/>
      <c r="U144" s="56"/>
      <c r="V144" s="56"/>
      <c r="W144" s="163"/>
      <c r="X144" s="56"/>
      <c r="Y144" s="662" t="str">
        <f t="shared" si="124"/>
        <v/>
      </c>
      <c r="Z144" s="662">
        <f t="shared" si="125"/>
        <v>0</v>
      </c>
      <c r="AA144" s="235"/>
      <c r="AB144" s="662" t="str">
        <f t="shared" si="126"/>
        <v/>
      </c>
      <c r="AC144" s="662">
        <f t="shared" si="127"/>
        <v>0</v>
      </c>
      <c r="AE144" s="236"/>
      <c r="AF144" s="236"/>
      <c r="AN144" s="1015" t="str">
        <f t="shared" si="128"/>
        <v/>
      </c>
      <c r="AO144" s="1015">
        <f t="shared" si="129"/>
        <v>0</v>
      </c>
    </row>
    <row r="145" spans="1:41" ht="31.75" customHeight="1" x14ac:dyDescent="0.75">
      <c r="A145" s="2139"/>
      <c r="B145" s="2148"/>
      <c r="C145" s="376">
        <v>18.399999999999999</v>
      </c>
      <c r="D145" s="407" t="s">
        <v>47</v>
      </c>
      <c r="E145" s="59" t="s">
        <v>0</v>
      </c>
      <c r="F145" s="59" t="s">
        <v>0</v>
      </c>
      <c r="G145" s="214" t="e">
        <f t="array" ref="G145">INDEX('Salary . staff rates'!$A$6:$C$28,MATCH(1,('Salary . staff rates'!$A$6:$A$28=E145)*('Salary . staff rates'!$B$6:$B$28=F145),0),3)</f>
        <v>#N/A</v>
      </c>
      <c r="H145" s="214" t="e">
        <f>IF(E145="External",G145,G145/working_days*(1+loading_factor))</f>
        <v>#N/A</v>
      </c>
      <c r="I145" s="64" t="s">
        <v>0</v>
      </c>
      <c r="J145" s="65" t="s">
        <v>0</v>
      </c>
      <c r="K145" s="433" t="s">
        <v>0</v>
      </c>
      <c r="L145" s="63" t="str">
        <f>IF(K145="N/A","",H145*K145)</f>
        <v/>
      </c>
      <c r="M145" s="861" t="s">
        <v>31</v>
      </c>
      <c r="N145" s="57">
        <f>IF(M145="Yes",L145*'Salary . staff rates'!$C$34,0)</f>
        <v>0</v>
      </c>
      <c r="O145" s="56"/>
      <c r="P145" s="662">
        <v>1</v>
      </c>
      <c r="Q145" s="662">
        <v>1</v>
      </c>
      <c r="R145" s="56"/>
      <c r="S145" s="56"/>
      <c r="T145" s="56"/>
      <c r="U145" s="56"/>
      <c r="V145" s="56"/>
      <c r="W145" s="163"/>
      <c r="X145" s="56"/>
      <c r="Y145" s="662" t="str">
        <f t="shared" si="124"/>
        <v/>
      </c>
      <c r="Z145" s="662">
        <f t="shared" si="125"/>
        <v>0</v>
      </c>
      <c r="AA145" s="235"/>
      <c r="AB145" s="662" t="str">
        <f t="shared" si="126"/>
        <v/>
      </c>
      <c r="AC145" s="662">
        <f t="shared" si="127"/>
        <v>0</v>
      </c>
      <c r="AE145" s="236"/>
      <c r="AF145" s="236"/>
      <c r="AN145" s="1015" t="str">
        <f t="shared" si="128"/>
        <v/>
      </c>
      <c r="AO145" s="1015">
        <f t="shared" si="129"/>
        <v>0</v>
      </c>
    </row>
    <row r="146" spans="1:41" ht="31.75" customHeight="1" x14ac:dyDescent="0.75">
      <c r="A146" s="56"/>
      <c r="B146" s="56"/>
      <c r="C146" s="464"/>
      <c r="E146" s="863"/>
      <c r="F146" s="863"/>
      <c r="G146" s="215"/>
      <c r="H146" s="215"/>
      <c r="I146" s="863"/>
      <c r="J146" s="863"/>
      <c r="K146" s="863"/>
      <c r="L146" s="863"/>
      <c r="M146" s="870"/>
      <c r="N146" s="863"/>
      <c r="O146" s="56"/>
      <c r="P146" s="661"/>
      <c r="Q146" s="661"/>
      <c r="R146" s="56"/>
      <c r="S146" s="56"/>
      <c r="T146" s="56"/>
      <c r="U146" s="56"/>
      <c r="V146" s="56"/>
      <c r="W146" s="106"/>
      <c r="X146" s="56"/>
      <c r="Y146" s="661"/>
      <c r="Z146" s="661"/>
      <c r="AA146" s="245"/>
      <c r="AB146" s="661"/>
      <c r="AC146" s="661"/>
      <c r="AE146" s="236"/>
      <c r="AF146" s="236"/>
      <c r="AN146" s="219"/>
      <c r="AO146" s="219"/>
    </row>
    <row r="147" spans="1:41" s="68" customFormat="1" ht="31.75" customHeight="1" x14ac:dyDescent="0.75">
      <c r="A147" s="2164" t="s">
        <v>142</v>
      </c>
      <c r="B147" s="2164"/>
      <c r="C147" s="2164"/>
      <c r="D147" s="2164"/>
      <c r="E147" s="863"/>
      <c r="F147" s="863"/>
      <c r="G147" s="217"/>
      <c r="H147" s="217"/>
      <c r="I147" s="863"/>
      <c r="J147" s="863"/>
      <c r="K147" s="863"/>
      <c r="L147" s="863"/>
      <c r="M147" s="870"/>
      <c r="N147" s="863"/>
      <c r="O147" s="33"/>
      <c r="P147" s="720"/>
      <c r="Q147" s="720"/>
      <c r="R147" s="33"/>
      <c r="S147" s="33"/>
      <c r="T147" s="33"/>
      <c r="U147" s="33"/>
      <c r="V147" s="33"/>
      <c r="W147" s="106"/>
      <c r="X147" s="33"/>
      <c r="Y147" s="720"/>
      <c r="Z147" s="720"/>
      <c r="AA147" s="245"/>
      <c r="AB147" s="720"/>
      <c r="AC147" s="720"/>
      <c r="AD147" s="88"/>
      <c r="AE147" s="236"/>
      <c r="AF147" s="236"/>
      <c r="AL147" s="220"/>
      <c r="AN147" s="219"/>
      <c r="AO147" s="219"/>
    </row>
    <row r="148" spans="1:41" s="68" customFormat="1" ht="31.75" customHeight="1" x14ac:dyDescent="0.75">
      <c r="A148" s="462"/>
      <c r="B148" s="462"/>
      <c r="C148" s="467"/>
      <c r="D148" s="874"/>
      <c r="E148" s="863"/>
      <c r="F148" s="863"/>
      <c r="G148" s="216"/>
      <c r="H148" s="216"/>
      <c r="I148" s="863"/>
      <c r="J148" s="863"/>
      <c r="K148" s="863"/>
      <c r="L148" s="863"/>
      <c r="M148" s="870"/>
      <c r="N148" s="863"/>
      <c r="O148" s="33"/>
      <c r="P148" s="720"/>
      <c r="Q148" s="720"/>
      <c r="R148" s="33"/>
      <c r="S148" s="33"/>
      <c r="T148" s="33"/>
      <c r="U148" s="33"/>
      <c r="V148" s="33"/>
      <c r="W148" s="106"/>
      <c r="X148" s="33"/>
      <c r="Y148" s="720"/>
      <c r="Z148" s="720"/>
      <c r="AA148" s="245"/>
      <c r="AB148" s="720"/>
      <c r="AC148" s="720"/>
      <c r="AD148" s="88"/>
      <c r="AE148" s="236"/>
      <c r="AF148" s="236"/>
      <c r="AL148" s="220"/>
      <c r="AN148" s="219"/>
      <c r="AO148" s="219"/>
    </row>
    <row r="149" spans="1:41" s="56" customFormat="1" ht="31.75" customHeight="1" x14ac:dyDescent="0.75">
      <c r="A149" s="2131" t="s">
        <v>262</v>
      </c>
      <c r="B149" s="2131" t="s">
        <v>155</v>
      </c>
      <c r="C149" s="450">
        <v>19.100000000000001</v>
      </c>
      <c r="D149" s="400" t="s">
        <v>37</v>
      </c>
      <c r="E149" s="126" t="s">
        <v>23</v>
      </c>
      <c r="F149" s="126" t="s">
        <v>6</v>
      </c>
      <c r="G149" s="214">
        <f t="array" ref="G149">INDEX('Salary . staff rates'!$A$6:$C$28,MATCH(1,('Salary . staff rates'!$A$6:$A$28=E149)*('Salary . staff rates'!$B$6:$B$28=F149),0),3)</f>
        <v>65000</v>
      </c>
      <c r="H149" s="214">
        <f t="shared" ref="H149:H180" si="130">IF(E149="External",G149,G149/working_days*(1+loading_factor))</f>
        <v>456.14035087719299</v>
      </c>
      <c r="I149" s="127" t="s">
        <v>0</v>
      </c>
      <c r="J149" s="128" t="s">
        <v>0</v>
      </c>
      <c r="K149" s="1757">
        <v>2</v>
      </c>
      <c r="L149" s="130">
        <f>IF('Control panel'!$B$12="Included",IF(K149="N/A","",H149*K149),0)</f>
        <v>912.28070175438597</v>
      </c>
      <c r="M149" s="871" t="s">
        <v>31</v>
      </c>
      <c r="N149" s="131">
        <f>IF('Control panel'!$B$12="Included",IF(M149="Yes",L149*'Salary . staff rates'!$C$34,0),0)</f>
        <v>0</v>
      </c>
      <c r="O149" s="904" t="s">
        <v>416</v>
      </c>
      <c r="P149" s="1848">
        <v>1</v>
      </c>
      <c r="Q149" s="1848">
        <v>1</v>
      </c>
      <c r="R149" s="909"/>
      <c r="S149" s="909"/>
      <c r="T149" s="909"/>
      <c r="U149" s="909"/>
      <c r="V149" s="909"/>
      <c r="W149" s="163"/>
      <c r="Y149" s="1848">
        <f t="shared" ref="Y149:Y164" si="131">IF(L149&lt;&gt;"",L149*P149,"")</f>
        <v>912.28070175438597</v>
      </c>
      <c r="Z149" s="1848">
        <f t="shared" ref="Z149:Z164" si="132">IF(N149&lt;&gt;"",N149*P149,"")</f>
        <v>0</v>
      </c>
      <c r="AA149" s="235"/>
      <c r="AB149" s="1848">
        <f t="shared" ref="AB149:AB164" si="133">IF(L149&lt;&gt;"",L149*Q149,"")</f>
        <v>912.28070175438597</v>
      </c>
      <c r="AC149" s="1848">
        <f t="shared" ref="AC149:AC164" si="134">IF(N149&lt;&gt;"",N149*Q149,"")</f>
        <v>0</v>
      </c>
      <c r="AD149" s="236"/>
      <c r="AE149" s="236"/>
      <c r="AF149" s="236"/>
      <c r="AL149" s="221"/>
      <c r="AN149" s="1015">
        <f t="shared" ref="AN149:AN164" si="135">IF(W149=1,0,Y149)</f>
        <v>912.28070175438597</v>
      </c>
      <c r="AO149" s="1015">
        <f t="shared" ref="AO149:AO164" si="136">IF(W149=1,0,Z149)</f>
        <v>0</v>
      </c>
    </row>
    <row r="150" spans="1:41" s="923" customFormat="1" ht="31.75" customHeight="1" x14ac:dyDescent="0.75">
      <c r="A150" s="2132"/>
      <c r="B150" s="2132"/>
      <c r="C150" s="389" t="s">
        <v>308</v>
      </c>
      <c r="D150" s="879" t="s">
        <v>366</v>
      </c>
      <c r="E150" s="879" t="s">
        <v>23</v>
      </c>
      <c r="F150" s="879" t="s">
        <v>6</v>
      </c>
      <c r="G150" s="248">
        <f t="array" ref="G150">INDEX('Salary . staff rates'!$A$6:$C$28,MATCH(1,('Salary . staff rates'!$A$6:$A$28=E150)*('Salary . staff rates'!$B$6:$B$28=F150),0),3)</f>
        <v>65000</v>
      </c>
      <c r="H150" s="248">
        <f t="shared" si="130"/>
        <v>456.14035087719299</v>
      </c>
      <c r="I150" s="905" t="s">
        <v>0</v>
      </c>
      <c r="J150" s="906" t="s">
        <v>0</v>
      </c>
      <c r="K150" s="879">
        <v>1</v>
      </c>
      <c r="L150" s="251">
        <f>IF('Control panel'!$B$12="Included",IF(K150="N/A","",H150*K150),0)</f>
        <v>456.14035087719299</v>
      </c>
      <c r="M150" s="882" t="s">
        <v>31</v>
      </c>
      <c r="N150" s="252">
        <f>IF('Control panel'!$B$12="Included",IF(M150="Yes",L150*'Salary . staff rates'!$C$34,0),0)</f>
        <v>0</v>
      </c>
      <c r="O150" s="931" t="s">
        <v>416</v>
      </c>
      <c r="P150" s="1849">
        <v>1</v>
      </c>
      <c r="Q150" s="1849">
        <v>1</v>
      </c>
      <c r="R150" s="931"/>
      <c r="S150" s="931"/>
      <c r="T150" s="931"/>
      <c r="U150" s="931"/>
      <c r="V150" s="931"/>
      <c r="W150" s="932">
        <v>1</v>
      </c>
      <c r="X150" s="893"/>
      <c r="Y150" s="1849">
        <f t="shared" si="131"/>
        <v>456.14035087719299</v>
      </c>
      <c r="Z150" s="1849">
        <f t="shared" si="132"/>
        <v>0</v>
      </c>
      <c r="AA150" s="930"/>
      <c r="AB150" s="1849">
        <f t="shared" si="133"/>
        <v>456.14035087719299</v>
      </c>
      <c r="AC150" s="1849">
        <f t="shared" si="134"/>
        <v>0</v>
      </c>
      <c r="AD150" s="921"/>
      <c r="AE150" s="922"/>
      <c r="AF150" s="922"/>
      <c r="AL150" s="924"/>
      <c r="AN150" s="1017">
        <f t="shared" si="135"/>
        <v>0</v>
      </c>
      <c r="AO150" s="1017">
        <f t="shared" si="136"/>
        <v>0</v>
      </c>
    </row>
    <row r="151" spans="1:41" s="56" customFormat="1" ht="31.75" customHeight="1" x14ac:dyDescent="0.75">
      <c r="A151" s="2132"/>
      <c r="B151" s="2132"/>
      <c r="C151" s="451">
        <f>C149+0.1</f>
        <v>19.200000000000003</v>
      </c>
      <c r="D151" s="919" t="s">
        <v>84</v>
      </c>
      <c r="E151" s="180" t="s">
        <v>24</v>
      </c>
      <c r="F151" s="180" t="s">
        <v>18</v>
      </c>
      <c r="G151" s="214">
        <f t="array" ref="G151">INDEX('Salary . staff rates'!$A$6:$C$28,MATCH(1,('Salary . staff rates'!$A$6:$A$28=E151)*('Salary . staff rates'!$B$6:$B$28=F151),0),3)</f>
        <v>750</v>
      </c>
      <c r="H151" s="214">
        <f t="shared" si="130"/>
        <v>750</v>
      </c>
      <c r="I151" s="181" t="s">
        <v>0</v>
      </c>
      <c r="J151" s="182" t="s">
        <v>0</v>
      </c>
      <c r="K151" s="1788">
        <v>15</v>
      </c>
      <c r="L151" s="130">
        <f>IF('Control panel'!$B$12="Included",IF(K151="N/A","",H151*K151),0)</f>
        <v>11250</v>
      </c>
      <c r="M151" s="875" t="s">
        <v>33</v>
      </c>
      <c r="N151" s="131">
        <f>IF('Control panel'!$B$12="Included",IF(M151="Yes",L151*'Salary . staff rates'!$C$34,0),0)</f>
        <v>1687.5</v>
      </c>
      <c r="O151" s="904" t="s">
        <v>416</v>
      </c>
      <c r="P151" s="1848">
        <v>1</v>
      </c>
      <c r="Q151" s="1848">
        <v>1</v>
      </c>
      <c r="R151" s="909"/>
      <c r="S151" s="909"/>
      <c r="T151" s="909"/>
      <c r="U151" s="909"/>
      <c r="V151" s="909"/>
      <c r="W151" s="163"/>
      <c r="Y151" s="1848">
        <f t="shared" si="131"/>
        <v>11250</v>
      </c>
      <c r="Z151" s="1848">
        <f t="shared" si="132"/>
        <v>1687.5</v>
      </c>
      <c r="AA151" s="235"/>
      <c r="AB151" s="1848">
        <f t="shared" si="133"/>
        <v>11250</v>
      </c>
      <c r="AC151" s="1848">
        <f t="shared" si="134"/>
        <v>1687.5</v>
      </c>
      <c r="AD151" s="236"/>
      <c r="AE151" s="236"/>
      <c r="AF151" s="236"/>
      <c r="AL151" s="221"/>
      <c r="AN151" s="1015">
        <f t="shared" si="135"/>
        <v>11250</v>
      </c>
      <c r="AO151" s="1015">
        <f t="shared" si="136"/>
        <v>1687.5</v>
      </c>
    </row>
    <row r="152" spans="1:41" s="923" customFormat="1" ht="31.75" customHeight="1" x14ac:dyDescent="0.75">
      <c r="A152" s="2132"/>
      <c r="B152" s="2132"/>
      <c r="C152" s="389" t="s">
        <v>309</v>
      </c>
      <c r="D152" s="879" t="s">
        <v>367</v>
      </c>
      <c r="E152" s="879" t="s">
        <v>24</v>
      </c>
      <c r="F152" s="879" t="s">
        <v>18</v>
      </c>
      <c r="G152" s="248">
        <f t="array" ref="G152">INDEX('Salary . staff rates'!$A$6:$C$28,MATCH(1,('Salary . staff rates'!$A$6:$A$28=E152)*('Salary . staff rates'!$B$6:$B$28=F152),0),3)</f>
        <v>750</v>
      </c>
      <c r="H152" s="248">
        <f t="shared" si="130"/>
        <v>750</v>
      </c>
      <c r="I152" s="905" t="s">
        <v>0</v>
      </c>
      <c r="J152" s="906" t="s">
        <v>0</v>
      </c>
      <c r="K152" s="879">
        <v>5</v>
      </c>
      <c r="L152" s="251">
        <f>IF('Control panel'!$B$12="Included",IF(K152="N/A","",H152*K152),0)</f>
        <v>3750</v>
      </c>
      <c r="M152" s="882" t="s">
        <v>33</v>
      </c>
      <c r="N152" s="252">
        <f>IF('Control panel'!$B$12="Included",IF(M152="Yes",L152*'Salary . staff rates'!$C$34,0),0)</f>
        <v>562.5</v>
      </c>
      <c r="O152" s="931" t="s">
        <v>416</v>
      </c>
      <c r="P152" s="1849">
        <v>1</v>
      </c>
      <c r="Q152" s="1849">
        <v>1</v>
      </c>
      <c r="R152" s="931"/>
      <c r="S152" s="931"/>
      <c r="T152" s="931"/>
      <c r="U152" s="931"/>
      <c r="V152" s="931"/>
      <c r="W152" s="932">
        <v>1</v>
      </c>
      <c r="X152" s="893"/>
      <c r="Y152" s="1849">
        <f t="shared" si="131"/>
        <v>3750</v>
      </c>
      <c r="Z152" s="1849">
        <f t="shared" si="132"/>
        <v>562.5</v>
      </c>
      <c r="AA152" s="930"/>
      <c r="AB152" s="1849">
        <f t="shared" si="133"/>
        <v>3750</v>
      </c>
      <c r="AC152" s="1849">
        <f t="shared" si="134"/>
        <v>562.5</v>
      </c>
      <c r="AD152" s="921"/>
      <c r="AE152" s="922"/>
      <c r="AF152" s="922"/>
      <c r="AL152" s="924"/>
      <c r="AN152" s="1017">
        <f t="shared" si="135"/>
        <v>0</v>
      </c>
      <c r="AO152" s="1017">
        <f t="shared" si="136"/>
        <v>0</v>
      </c>
    </row>
    <row r="153" spans="1:41" s="56" customFormat="1" ht="31.75" customHeight="1" x14ac:dyDescent="0.75">
      <c r="A153" s="2132"/>
      <c r="B153" s="2132"/>
      <c r="C153" s="451">
        <v>19.3</v>
      </c>
      <c r="D153" s="919" t="s">
        <v>132</v>
      </c>
      <c r="E153" s="180" t="s">
        <v>24</v>
      </c>
      <c r="F153" s="180" t="s">
        <v>18</v>
      </c>
      <c r="G153" s="214">
        <f t="array" ref="G153">INDEX('Salary . staff rates'!$A$6:$C$28,MATCH(1,('Salary . staff rates'!$A$6:$A$28=E153)*('Salary . staff rates'!$B$6:$B$28=F153),0),3)</f>
        <v>750</v>
      </c>
      <c r="H153" s="214">
        <f t="shared" si="130"/>
        <v>750</v>
      </c>
      <c r="I153" s="181" t="s">
        <v>0</v>
      </c>
      <c r="J153" s="182" t="s">
        <v>0</v>
      </c>
      <c r="K153" s="1788">
        <v>23</v>
      </c>
      <c r="L153" s="130">
        <f>IF('Control panel'!$B$12="Included",IF(K153="N/A","",H153*K153),0)</f>
        <v>17250</v>
      </c>
      <c r="M153" s="875" t="s">
        <v>33</v>
      </c>
      <c r="N153" s="131">
        <f>IF('Control panel'!$B$12="Included",IF(M153="Yes",L153*'Salary . staff rates'!$C$34,0),0)</f>
        <v>2587.5</v>
      </c>
      <c r="O153" s="904" t="s">
        <v>416</v>
      </c>
      <c r="P153" s="1848">
        <v>1</v>
      </c>
      <c r="Q153" s="1848">
        <v>1</v>
      </c>
      <c r="R153" s="909"/>
      <c r="S153" s="909"/>
      <c r="T153" s="909"/>
      <c r="U153" s="909"/>
      <c r="V153" s="909"/>
      <c r="W153" s="163"/>
      <c r="Y153" s="1848">
        <f t="shared" si="131"/>
        <v>17250</v>
      </c>
      <c r="Z153" s="1848">
        <f t="shared" si="132"/>
        <v>2587.5</v>
      </c>
      <c r="AA153" s="235"/>
      <c r="AB153" s="1848">
        <f t="shared" si="133"/>
        <v>17250</v>
      </c>
      <c r="AC153" s="1848">
        <f t="shared" si="134"/>
        <v>2587.5</v>
      </c>
      <c r="AD153" s="236"/>
      <c r="AE153" s="236"/>
      <c r="AF153" s="236"/>
      <c r="AL153" s="221"/>
      <c r="AN153" s="1015">
        <f t="shared" si="135"/>
        <v>17250</v>
      </c>
      <c r="AO153" s="1015">
        <f t="shared" si="136"/>
        <v>2587.5</v>
      </c>
    </row>
    <row r="154" spans="1:41" s="923" customFormat="1" ht="31.75" customHeight="1" x14ac:dyDescent="0.75">
      <c r="A154" s="2132"/>
      <c r="B154" s="2132"/>
      <c r="C154" s="389" t="s">
        <v>310</v>
      </c>
      <c r="D154" s="879" t="s">
        <v>368</v>
      </c>
      <c r="E154" s="879" t="s">
        <v>24</v>
      </c>
      <c r="F154" s="879" t="s">
        <v>18</v>
      </c>
      <c r="G154" s="248">
        <f t="array" ref="G154">INDEX('Salary . staff rates'!$A$6:$C$28,MATCH(1,('Salary . staff rates'!$A$6:$A$28=E154)*('Salary . staff rates'!$B$6:$B$28=F154),0),3)</f>
        <v>750</v>
      </c>
      <c r="H154" s="248">
        <f t="shared" si="130"/>
        <v>750</v>
      </c>
      <c r="I154" s="905" t="s">
        <v>0</v>
      </c>
      <c r="J154" s="906" t="s">
        <v>0</v>
      </c>
      <c r="K154" s="879">
        <v>7</v>
      </c>
      <c r="L154" s="251">
        <f>IF('Control panel'!$B$12="Included",IF(K154="N/A","",H154*K154),0)</f>
        <v>5250</v>
      </c>
      <c r="M154" s="882" t="s">
        <v>33</v>
      </c>
      <c r="N154" s="252">
        <f>IF('Control panel'!$B$12="Included",IF(M154="Yes",L154*'Salary . staff rates'!$C$34,0),0)</f>
        <v>787.5</v>
      </c>
      <c r="O154" s="931" t="s">
        <v>416</v>
      </c>
      <c r="P154" s="1849">
        <v>1</v>
      </c>
      <c r="Q154" s="1849">
        <v>1</v>
      </c>
      <c r="R154" s="931"/>
      <c r="S154" s="931"/>
      <c r="T154" s="931"/>
      <c r="U154" s="931"/>
      <c r="V154" s="931"/>
      <c r="W154" s="932">
        <v>1</v>
      </c>
      <c r="X154" s="893"/>
      <c r="Y154" s="1849">
        <f t="shared" si="131"/>
        <v>5250</v>
      </c>
      <c r="Z154" s="1849">
        <f t="shared" si="132"/>
        <v>787.5</v>
      </c>
      <c r="AA154" s="930"/>
      <c r="AB154" s="1849">
        <f t="shared" si="133"/>
        <v>5250</v>
      </c>
      <c r="AC154" s="1849">
        <f t="shared" si="134"/>
        <v>787.5</v>
      </c>
      <c r="AD154" s="921"/>
      <c r="AE154" s="922"/>
      <c r="AF154" s="922"/>
      <c r="AL154" s="924"/>
      <c r="AN154" s="1017">
        <f t="shared" si="135"/>
        <v>0</v>
      </c>
      <c r="AO154" s="1017">
        <f t="shared" si="136"/>
        <v>0</v>
      </c>
    </row>
    <row r="155" spans="1:41" s="56" customFormat="1" ht="31.75" customHeight="1" x14ac:dyDescent="0.75">
      <c r="A155" s="2132"/>
      <c r="B155" s="2132"/>
      <c r="C155" s="451">
        <v>19.399999999999999</v>
      </c>
      <c r="D155" s="919" t="s">
        <v>136</v>
      </c>
      <c r="E155" s="180" t="s">
        <v>24</v>
      </c>
      <c r="F155" s="180" t="s">
        <v>18</v>
      </c>
      <c r="G155" s="214">
        <f t="array" ref="G155">INDEX('Salary . staff rates'!$A$6:$C$28,MATCH(1,('Salary . staff rates'!$A$6:$A$28=E155)*('Salary . staff rates'!$B$6:$B$28=F155),0),3)</f>
        <v>750</v>
      </c>
      <c r="H155" s="214">
        <f t="shared" si="130"/>
        <v>750</v>
      </c>
      <c r="I155" s="181" t="s">
        <v>0</v>
      </c>
      <c r="J155" s="182" t="s">
        <v>0</v>
      </c>
      <c r="K155" s="1788">
        <v>19</v>
      </c>
      <c r="L155" s="130">
        <f>IF('Control panel'!$B$12="Included",IF(K155="N/A","",H155*K155),0)</f>
        <v>14250</v>
      </c>
      <c r="M155" s="875" t="s">
        <v>33</v>
      </c>
      <c r="N155" s="131">
        <f>IF('Control panel'!$B$12="Included",IF(M155="Yes",L155*'Salary . staff rates'!$C$34,0),0)</f>
        <v>2137.5</v>
      </c>
      <c r="O155" s="904" t="s">
        <v>416</v>
      </c>
      <c r="P155" s="1848">
        <v>1</v>
      </c>
      <c r="Q155" s="1848">
        <v>1</v>
      </c>
      <c r="R155" s="909"/>
      <c r="S155" s="909"/>
      <c r="T155" s="909"/>
      <c r="U155" s="909"/>
      <c r="V155" s="909"/>
      <c r="W155" s="163"/>
      <c r="Y155" s="1848">
        <f t="shared" si="131"/>
        <v>14250</v>
      </c>
      <c r="Z155" s="1848">
        <f t="shared" si="132"/>
        <v>2137.5</v>
      </c>
      <c r="AA155" s="235"/>
      <c r="AB155" s="1848">
        <f t="shared" si="133"/>
        <v>14250</v>
      </c>
      <c r="AC155" s="1848">
        <f t="shared" si="134"/>
        <v>2137.5</v>
      </c>
      <c r="AD155" s="236"/>
      <c r="AE155" s="236"/>
      <c r="AF155" s="236"/>
      <c r="AL155" s="221"/>
      <c r="AN155" s="1015">
        <f t="shared" si="135"/>
        <v>14250</v>
      </c>
      <c r="AO155" s="1015">
        <f t="shared" si="136"/>
        <v>2137.5</v>
      </c>
    </row>
    <row r="156" spans="1:41" s="923" customFormat="1" ht="31.75" customHeight="1" x14ac:dyDescent="0.75">
      <c r="A156" s="2132"/>
      <c r="B156" s="2132"/>
      <c r="C156" s="389" t="s">
        <v>311</v>
      </c>
      <c r="D156" s="879" t="s">
        <v>369</v>
      </c>
      <c r="E156" s="879" t="s">
        <v>24</v>
      </c>
      <c r="F156" s="879" t="s">
        <v>18</v>
      </c>
      <c r="G156" s="248">
        <f t="array" ref="G156">INDEX('Salary . staff rates'!$A$6:$C$28,MATCH(1,('Salary . staff rates'!$A$6:$A$28=E156)*('Salary . staff rates'!$B$6:$B$28=F156),0),3)</f>
        <v>750</v>
      </c>
      <c r="H156" s="248">
        <f t="shared" si="130"/>
        <v>750</v>
      </c>
      <c r="I156" s="905" t="s">
        <v>0</v>
      </c>
      <c r="J156" s="906" t="s">
        <v>0</v>
      </c>
      <c r="K156" s="879">
        <v>6</v>
      </c>
      <c r="L156" s="251">
        <f>IF('Control panel'!$B$12="Included",IF(K156="N/A","",H156*K156),0)</f>
        <v>4500</v>
      </c>
      <c r="M156" s="882" t="s">
        <v>33</v>
      </c>
      <c r="N156" s="252">
        <f>IF('Control panel'!$B$12="Included",IF(M156="Yes",L156*'Salary . staff rates'!$C$34,0),0)</f>
        <v>675</v>
      </c>
      <c r="O156" s="931" t="s">
        <v>416</v>
      </c>
      <c r="P156" s="1849">
        <v>1</v>
      </c>
      <c r="Q156" s="1849">
        <v>1</v>
      </c>
      <c r="R156" s="931"/>
      <c r="S156" s="931"/>
      <c r="T156" s="931"/>
      <c r="U156" s="931"/>
      <c r="V156" s="931"/>
      <c r="W156" s="932">
        <v>1</v>
      </c>
      <c r="X156" s="893"/>
      <c r="Y156" s="1849">
        <f t="shared" si="131"/>
        <v>4500</v>
      </c>
      <c r="Z156" s="1849">
        <f t="shared" si="132"/>
        <v>675</v>
      </c>
      <c r="AA156" s="930"/>
      <c r="AB156" s="1849">
        <f t="shared" si="133"/>
        <v>4500</v>
      </c>
      <c r="AC156" s="1849">
        <f t="shared" si="134"/>
        <v>675</v>
      </c>
      <c r="AD156" s="921"/>
      <c r="AE156" s="922"/>
      <c r="AF156" s="922"/>
      <c r="AL156" s="924"/>
      <c r="AN156" s="1017">
        <f t="shared" si="135"/>
        <v>0</v>
      </c>
      <c r="AO156" s="1017">
        <f t="shared" si="136"/>
        <v>0</v>
      </c>
    </row>
    <row r="157" spans="1:41" s="56" customFormat="1" ht="31.75" customHeight="1" x14ac:dyDescent="0.75">
      <c r="A157" s="2132"/>
      <c r="B157" s="2132"/>
      <c r="C157" s="451">
        <f>C155+0.1</f>
        <v>19.5</v>
      </c>
      <c r="D157" s="915" t="s">
        <v>154</v>
      </c>
      <c r="E157" s="180" t="s">
        <v>24</v>
      </c>
      <c r="F157" s="180" t="s">
        <v>18</v>
      </c>
      <c r="G157" s="214">
        <f t="array" ref="G157">INDEX('Salary . staff rates'!$A$6:$C$28,MATCH(1,('Salary . staff rates'!$A$6:$A$28=E157)*('Salary . staff rates'!$B$6:$B$28=F157),0),3)</f>
        <v>750</v>
      </c>
      <c r="H157" s="214">
        <f t="shared" si="130"/>
        <v>750</v>
      </c>
      <c r="I157" s="181" t="s">
        <v>0</v>
      </c>
      <c r="J157" s="182" t="s">
        <v>0</v>
      </c>
      <c r="K157" s="1788">
        <v>10</v>
      </c>
      <c r="L157" s="130">
        <f>IF('Control panel'!$B$12="Included",IF(K157="N/A","",H157*K157),0)</f>
        <v>7500</v>
      </c>
      <c r="M157" s="875" t="s">
        <v>33</v>
      </c>
      <c r="N157" s="131">
        <f>IF('Control panel'!$B$12="Included",IF(M157="Yes",L157*'Salary . staff rates'!$C$34,0),0)</f>
        <v>1125</v>
      </c>
      <c r="O157" s="904" t="s">
        <v>416</v>
      </c>
      <c r="P157" s="1848">
        <v>1</v>
      </c>
      <c r="Q157" s="1848">
        <v>1</v>
      </c>
      <c r="R157" s="909"/>
      <c r="S157" s="909"/>
      <c r="T157" s="909"/>
      <c r="U157" s="909"/>
      <c r="V157" s="909"/>
      <c r="W157" s="163"/>
      <c r="Y157" s="1848">
        <f t="shared" si="131"/>
        <v>7500</v>
      </c>
      <c r="Z157" s="1848">
        <f t="shared" si="132"/>
        <v>1125</v>
      </c>
      <c r="AA157" s="235"/>
      <c r="AB157" s="1848">
        <f t="shared" si="133"/>
        <v>7500</v>
      </c>
      <c r="AC157" s="1848">
        <f t="shared" si="134"/>
        <v>1125</v>
      </c>
      <c r="AD157" s="236"/>
      <c r="AE157" s="236"/>
      <c r="AF157" s="236"/>
      <c r="AL157" s="221"/>
      <c r="AN157" s="1015">
        <f t="shared" si="135"/>
        <v>7500</v>
      </c>
      <c r="AO157" s="1015">
        <f t="shared" si="136"/>
        <v>1125</v>
      </c>
    </row>
    <row r="158" spans="1:41" s="923" customFormat="1" ht="31.75" customHeight="1" x14ac:dyDescent="0.75">
      <c r="A158" s="2132"/>
      <c r="B158" s="2132"/>
      <c r="C158" s="389" t="s">
        <v>312</v>
      </c>
      <c r="D158" s="879" t="s">
        <v>370</v>
      </c>
      <c r="E158" s="879" t="s">
        <v>24</v>
      </c>
      <c r="F158" s="879" t="s">
        <v>18</v>
      </c>
      <c r="G158" s="248">
        <f t="array" ref="G158">INDEX('Salary . staff rates'!$A$6:$C$28,MATCH(1,('Salary . staff rates'!$A$6:$A$28=E158)*('Salary . staff rates'!$B$6:$B$28=F158),0),3)</f>
        <v>750</v>
      </c>
      <c r="H158" s="248">
        <f t="shared" si="130"/>
        <v>750</v>
      </c>
      <c r="I158" s="905" t="s">
        <v>0</v>
      </c>
      <c r="J158" s="906" t="s">
        <v>0</v>
      </c>
      <c r="K158" s="879">
        <v>5</v>
      </c>
      <c r="L158" s="251">
        <f>IF('Control panel'!$B$12="Included",IF(K158="N/A","",H158*K158),0)</f>
        <v>3750</v>
      </c>
      <c r="M158" s="882" t="s">
        <v>33</v>
      </c>
      <c r="N158" s="252">
        <f>IF('Control panel'!$B$12="Included",IF(M158="Yes",L158*'Salary . staff rates'!$C$34,0),0)</f>
        <v>562.5</v>
      </c>
      <c r="O158" s="931" t="s">
        <v>416</v>
      </c>
      <c r="P158" s="1849">
        <v>1</v>
      </c>
      <c r="Q158" s="1849">
        <v>1</v>
      </c>
      <c r="R158" s="931"/>
      <c r="S158" s="931"/>
      <c r="T158" s="931"/>
      <c r="U158" s="931"/>
      <c r="V158" s="931"/>
      <c r="W158" s="932">
        <v>1</v>
      </c>
      <c r="X158" s="893"/>
      <c r="Y158" s="1849">
        <f t="shared" si="131"/>
        <v>3750</v>
      </c>
      <c r="Z158" s="1849">
        <f t="shared" si="132"/>
        <v>562.5</v>
      </c>
      <c r="AA158" s="930"/>
      <c r="AB158" s="1849">
        <f t="shared" si="133"/>
        <v>3750</v>
      </c>
      <c r="AC158" s="1849">
        <f t="shared" si="134"/>
        <v>562.5</v>
      </c>
      <c r="AD158" s="921"/>
      <c r="AE158" s="922"/>
      <c r="AF158" s="922"/>
      <c r="AL158" s="924"/>
      <c r="AN158" s="1017">
        <f t="shared" si="135"/>
        <v>0</v>
      </c>
      <c r="AO158" s="1017">
        <f t="shared" si="136"/>
        <v>0</v>
      </c>
    </row>
    <row r="159" spans="1:41" s="56" customFormat="1" ht="31.75" customHeight="1" x14ac:dyDescent="0.75">
      <c r="A159" s="2132"/>
      <c r="B159" s="2132"/>
      <c r="C159" s="451">
        <f>C157+0.1</f>
        <v>19.600000000000001</v>
      </c>
      <c r="D159" s="915" t="s">
        <v>153</v>
      </c>
      <c r="E159" s="180" t="s">
        <v>24</v>
      </c>
      <c r="F159" s="180" t="s">
        <v>18</v>
      </c>
      <c r="G159" s="214">
        <f t="array" ref="G159">INDEX('Salary . staff rates'!$A$6:$C$28,MATCH(1,('Salary . staff rates'!$A$6:$A$28=E159)*('Salary . staff rates'!$B$6:$B$28=F159),0),3)</f>
        <v>750</v>
      </c>
      <c r="H159" s="214">
        <f t="shared" si="130"/>
        <v>750</v>
      </c>
      <c r="I159" s="181" t="s">
        <v>0</v>
      </c>
      <c r="J159" s="182" t="s">
        <v>0</v>
      </c>
      <c r="K159" s="1788">
        <v>20</v>
      </c>
      <c r="L159" s="130">
        <f>IF('Control panel'!$B$12="Included",IF(K159="N/A","",H159*K159),0)</f>
        <v>15000</v>
      </c>
      <c r="M159" s="875" t="s">
        <v>33</v>
      </c>
      <c r="N159" s="131">
        <f>IF('Control panel'!$B$12="Included",IF(M159="Yes",L159*'Salary . staff rates'!$C$34,0),0)</f>
        <v>2250</v>
      </c>
      <c r="O159" s="904" t="s">
        <v>416</v>
      </c>
      <c r="P159" s="1848">
        <v>1</v>
      </c>
      <c r="Q159" s="1848">
        <v>1</v>
      </c>
      <c r="R159" s="909"/>
      <c r="S159" s="909"/>
      <c r="T159" s="909"/>
      <c r="U159" s="909"/>
      <c r="V159" s="909"/>
      <c r="W159" s="163"/>
      <c r="Y159" s="1848">
        <f t="shared" si="131"/>
        <v>15000</v>
      </c>
      <c r="Z159" s="1848">
        <f t="shared" si="132"/>
        <v>2250</v>
      </c>
      <c r="AA159" s="235"/>
      <c r="AB159" s="1848">
        <f t="shared" si="133"/>
        <v>15000</v>
      </c>
      <c r="AC159" s="1848">
        <f t="shared" si="134"/>
        <v>2250</v>
      </c>
      <c r="AD159" s="236"/>
      <c r="AE159" s="236"/>
      <c r="AF159" s="236"/>
      <c r="AL159" s="221"/>
      <c r="AN159" s="1015">
        <f t="shared" si="135"/>
        <v>15000</v>
      </c>
      <c r="AO159" s="1015">
        <f t="shared" si="136"/>
        <v>2250</v>
      </c>
    </row>
    <row r="160" spans="1:41" s="923" customFormat="1" ht="31.75" customHeight="1" x14ac:dyDescent="0.75">
      <c r="A160" s="2132"/>
      <c r="B160" s="2132"/>
      <c r="C160" s="389" t="s">
        <v>313</v>
      </c>
      <c r="D160" s="879" t="s">
        <v>371</v>
      </c>
      <c r="E160" s="879" t="s">
        <v>24</v>
      </c>
      <c r="F160" s="879" t="s">
        <v>18</v>
      </c>
      <c r="G160" s="248">
        <f t="array" ref="G160">INDEX('Salary . staff rates'!$A$6:$C$28,MATCH(1,('Salary . staff rates'!$A$6:$A$28=E160)*('Salary . staff rates'!$B$6:$B$28=F160),0),3)</f>
        <v>750</v>
      </c>
      <c r="H160" s="248">
        <f t="shared" si="130"/>
        <v>750</v>
      </c>
      <c r="I160" s="905" t="s">
        <v>0</v>
      </c>
      <c r="J160" s="906" t="s">
        <v>0</v>
      </c>
      <c r="K160" s="879">
        <v>5</v>
      </c>
      <c r="L160" s="251">
        <f>IF('Control panel'!$B$12="Included",IF(K160="N/A","",H160*K160),0)</f>
        <v>3750</v>
      </c>
      <c r="M160" s="882" t="s">
        <v>33</v>
      </c>
      <c r="N160" s="252">
        <f>IF('Control panel'!$B$12="Included",IF(M160="Yes",L160*'Salary . staff rates'!$C$34,0),0)</f>
        <v>562.5</v>
      </c>
      <c r="O160" s="931" t="s">
        <v>416</v>
      </c>
      <c r="P160" s="1849">
        <v>1</v>
      </c>
      <c r="Q160" s="1849">
        <v>1</v>
      </c>
      <c r="R160" s="931"/>
      <c r="S160" s="931"/>
      <c r="T160" s="931"/>
      <c r="U160" s="931"/>
      <c r="V160" s="931"/>
      <c r="W160" s="932">
        <v>1</v>
      </c>
      <c r="X160" s="893"/>
      <c r="Y160" s="1849">
        <f t="shared" si="131"/>
        <v>3750</v>
      </c>
      <c r="Z160" s="1849">
        <f t="shared" si="132"/>
        <v>562.5</v>
      </c>
      <c r="AA160" s="930"/>
      <c r="AB160" s="1849">
        <f t="shared" si="133"/>
        <v>3750</v>
      </c>
      <c r="AC160" s="1849">
        <f t="shared" si="134"/>
        <v>562.5</v>
      </c>
      <c r="AD160" s="921"/>
      <c r="AE160" s="922"/>
      <c r="AF160" s="922"/>
      <c r="AL160" s="924"/>
      <c r="AN160" s="1017">
        <f t="shared" si="135"/>
        <v>0</v>
      </c>
      <c r="AO160" s="1017">
        <f t="shared" si="136"/>
        <v>0</v>
      </c>
    </row>
    <row r="161" spans="1:41" s="56" customFormat="1" ht="31.75" customHeight="1" x14ac:dyDescent="0.75">
      <c r="A161" s="2132"/>
      <c r="B161" s="2132"/>
      <c r="C161" s="451">
        <f>C159+0.1</f>
        <v>19.700000000000003</v>
      </c>
      <c r="D161" s="919" t="s">
        <v>105</v>
      </c>
      <c r="E161" s="180" t="s">
        <v>23</v>
      </c>
      <c r="F161" s="180" t="s">
        <v>6</v>
      </c>
      <c r="G161" s="214">
        <f t="array" ref="G161">INDEX('Salary . staff rates'!$A$6:$C$28,MATCH(1,('Salary . staff rates'!$A$6:$A$28=E161)*('Salary . staff rates'!$B$6:$B$28=F161),0),3)</f>
        <v>65000</v>
      </c>
      <c r="H161" s="214">
        <f t="shared" si="130"/>
        <v>456.14035087719299</v>
      </c>
      <c r="I161" s="181" t="s">
        <v>0</v>
      </c>
      <c r="J161" s="182" t="s">
        <v>0</v>
      </c>
      <c r="K161" s="1788">
        <v>23</v>
      </c>
      <c r="L161" s="130">
        <f>IF('Control panel'!$B$12="Included",IF(K161="N/A","",H161*K161),0)</f>
        <v>10491.228070175439</v>
      </c>
      <c r="M161" s="875" t="s">
        <v>31</v>
      </c>
      <c r="N161" s="131">
        <f>IF('Control panel'!$B$12="Included",IF(M161="Yes",L161*'Salary . staff rates'!$C$34,0),0)</f>
        <v>0</v>
      </c>
      <c r="O161" s="904" t="s">
        <v>416</v>
      </c>
      <c r="P161" s="1848">
        <v>1</v>
      </c>
      <c r="Q161" s="1848">
        <v>1</v>
      </c>
      <c r="R161" s="909"/>
      <c r="S161" s="909"/>
      <c r="T161" s="909"/>
      <c r="U161" s="909"/>
      <c r="V161" s="909"/>
      <c r="W161" s="163"/>
      <c r="Y161" s="1848">
        <f t="shared" si="131"/>
        <v>10491.228070175439</v>
      </c>
      <c r="Z161" s="1848">
        <f t="shared" si="132"/>
        <v>0</v>
      </c>
      <c r="AA161" s="235"/>
      <c r="AB161" s="1848">
        <f t="shared" si="133"/>
        <v>10491.228070175439</v>
      </c>
      <c r="AC161" s="1848">
        <f t="shared" si="134"/>
        <v>0</v>
      </c>
      <c r="AD161" s="236"/>
      <c r="AE161" s="236"/>
      <c r="AF161" s="236"/>
      <c r="AL161" s="221"/>
      <c r="AN161" s="1015">
        <f t="shared" si="135"/>
        <v>10491.228070175439</v>
      </c>
      <c r="AO161" s="1015">
        <f t="shared" si="136"/>
        <v>0</v>
      </c>
    </row>
    <row r="162" spans="1:41" s="923" customFormat="1" ht="31.75" customHeight="1" x14ac:dyDescent="0.75">
      <c r="A162" s="2132"/>
      <c r="B162" s="2132"/>
      <c r="C162" s="389" t="s">
        <v>314</v>
      </c>
      <c r="D162" s="879" t="s">
        <v>372</v>
      </c>
      <c r="E162" s="879" t="s">
        <v>23</v>
      </c>
      <c r="F162" s="879" t="s">
        <v>6</v>
      </c>
      <c r="G162" s="248">
        <f t="array" ref="G162">INDEX('Salary . staff rates'!$A$6:$C$28,MATCH(1,('Salary . staff rates'!$A$6:$A$28=E162)*('Salary . staff rates'!$B$6:$B$28=F162),0),3)</f>
        <v>65000</v>
      </c>
      <c r="H162" s="248">
        <f t="shared" si="130"/>
        <v>456.14035087719299</v>
      </c>
      <c r="I162" s="905" t="s">
        <v>0</v>
      </c>
      <c r="J162" s="906" t="s">
        <v>0</v>
      </c>
      <c r="K162" s="879">
        <v>7</v>
      </c>
      <c r="L162" s="251">
        <f>IF('Control panel'!$B$12="Included",IF(K162="N/A","",H162*K162),0)</f>
        <v>3192.9824561403511</v>
      </c>
      <c r="M162" s="882" t="s">
        <v>31</v>
      </c>
      <c r="N162" s="252">
        <f>IF('Control panel'!$B$12="Included",IF(M162="Yes",L162*'Salary . staff rates'!$C$34,0),0)</f>
        <v>0</v>
      </c>
      <c r="O162" s="931" t="s">
        <v>416</v>
      </c>
      <c r="P162" s="1849">
        <v>1</v>
      </c>
      <c r="Q162" s="1849">
        <v>1</v>
      </c>
      <c r="R162" s="931"/>
      <c r="S162" s="931"/>
      <c r="T162" s="931"/>
      <c r="U162" s="931"/>
      <c r="V162" s="931"/>
      <c r="W162" s="920">
        <v>1</v>
      </c>
      <c r="X162" s="893"/>
      <c r="Y162" s="1849">
        <f t="shared" si="131"/>
        <v>3192.9824561403511</v>
      </c>
      <c r="Z162" s="1849">
        <f t="shared" si="132"/>
        <v>0</v>
      </c>
      <c r="AA162" s="930"/>
      <c r="AB162" s="1849">
        <f t="shared" si="133"/>
        <v>3192.9824561403511</v>
      </c>
      <c r="AC162" s="1849">
        <f t="shared" si="134"/>
        <v>0</v>
      </c>
      <c r="AD162" s="921"/>
      <c r="AE162" s="922"/>
      <c r="AF162" s="922"/>
      <c r="AL162" s="924"/>
      <c r="AN162" s="1017">
        <f t="shared" si="135"/>
        <v>0</v>
      </c>
      <c r="AO162" s="1017">
        <f t="shared" si="136"/>
        <v>0</v>
      </c>
    </row>
    <row r="163" spans="1:41" s="56" customFormat="1" ht="31.75" customHeight="1" x14ac:dyDescent="0.75">
      <c r="A163" s="2132"/>
      <c r="B163" s="2132"/>
      <c r="C163" s="451">
        <f>C161+0.1</f>
        <v>19.800000000000004</v>
      </c>
      <c r="D163" s="919" t="s">
        <v>47</v>
      </c>
      <c r="E163" s="180" t="s">
        <v>25</v>
      </c>
      <c r="F163" s="180" t="s">
        <v>12</v>
      </c>
      <c r="G163" s="214">
        <f t="array" ref="G163">INDEX('Salary . staff rates'!$A$6:$C$28,MATCH(1,('Salary . staff rates'!$A$6:$A$28=E163)*('Salary . staff rates'!$B$6:$B$28=F163),0),3)</f>
        <v>75000</v>
      </c>
      <c r="H163" s="214">
        <f t="shared" si="130"/>
        <v>526.31578947368428</v>
      </c>
      <c r="I163" s="181" t="s">
        <v>0</v>
      </c>
      <c r="J163" s="182" t="s">
        <v>0</v>
      </c>
      <c r="K163" s="1788">
        <v>15</v>
      </c>
      <c r="L163" s="130">
        <f>IF('Control panel'!$B$12="Included",IF(K163="N/A","",H163*K163),0)</f>
        <v>7894.7368421052643</v>
      </c>
      <c r="M163" s="875" t="s">
        <v>31</v>
      </c>
      <c r="N163" s="131">
        <f>IF('Control panel'!$B$12="Included",IF(M163="Yes",L163*'Salary . staff rates'!$C$34,0),0)</f>
        <v>0</v>
      </c>
      <c r="O163" s="904" t="s">
        <v>416</v>
      </c>
      <c r="P163" s="1848">
        <v>1</v>
      </c>
      <c r="Q163" s="1848">
        <v>1</v>
      </c>
      <c r="R163" s="909"/>
      <c r="S163" s="909"/>
      <c r="T163" s="909"/>
      <c r="U163" s="909"/>
      <c r="V163" s="909"/>
      <c r="W163" s="144"/>
      <c r="Y163" s="1848">
        <f t="shared" si="131"/>
        <v>7894.7368421052643</v>
      </c>
      <c r="Z163" s="1848">
        <f t="shared" si="132"/>
        <v>0</v>
      </c>
      <c r="AA163" s="235"/>
      <c r="AB163" s="1848">
        <f t="shared" si="133"/>
        <v>7894.7368421052643</v>
      </c>
      <c r="AC163" s="1848">
        <f t="shared" si="134"/>
        <v>0</v>
      </c>
      <c r="AD163" s="236"/>
      <c r="AE163" s="236"/>
      <c r="AF163" s="236"/>
      <c r="AL163" s="221"/>
      <c r="AN163" s="1015">
        <f t="shared" si="135"/>
        <v>7894.7368421052643</v>
      </c>
      <c r="AO163" s="1015">
        <f t="shared" si="136"/>
        <v>0</v>
      </c>
    </row>
    <row r="164" spans="1:41" s="923" customFormat="1" ht="31.75" customHeight="1" x14ac:dyDescent="0.75">
      <c r="A164" s="2130"/>
      <c r="B164" s="2130"/>
      <c r="C164" s="389" t="s">
        <v>315</v>
      </c>
      <c r="D164" s="879" t="s">
        <v>373</v>
      </c>
      <c r="E164" s="879" t="s">
        <v>25</v>
      </c>
      <c r="F164" s="879" t="s">
        <v>12</v>
      </c>
      <c r="G164" s="248">
        <f t="array" ref="G164">INDEX('Salary . staff rates'!$A$6:$C$28,MATCH(1,('Salary . staff rates'!$A$6:$A$28=E164)*('Salary . staff rates'!$B$6:$B$28=F164),0),3)</f>
        <v>75000</v>
      </c>
      <c r="H164" s="248">
        <f t="shared" si="130"/>
        <v>526.31578947368428</v>
      </c>
      <c r="I164" s="905" t="s">
        <v>0</v>
      </c>
      <c r="J164" s="906" t="s">
        <v>0</v>
      </c>
      <c r="K164" s="879">
        <v>5</v>
      </c>
      <c r="L164" s="251">
        <f>IF('Control panel'!$B$12="Included",IF(K164="N/A","",H164*K164),0)</f>
        <v>2631.5789473684213</v>
      </c>
      <c r="M164" s="882" t="s">
        <v>31</v>
      </c>
      <c r="N164" s="252">
        <f>IF('Control panel'!$B$12="Included",IF(M164="Yes",L164*'Salary . staff rates'!$C$34,0),0)</f>
        <v>0</v>
      </c>
      <c r="O164" s="931" t="s">
        <v>416</v>
      </c>
      <c r="P164" s="1849">
        <v>1</v>
      </c>
      <c r="Q164" s="1849">
        <v>1</v>
      </c>
      <c r="R164" s="931"/>
      <c r="S164" s="931"/>
      <c r="T164" s="931"/>
      <c r="U164" s="931"/>
      <c r="V164" s="931"/>
      <c r="W164" s="920">
        <v>1</v>
      </c>
      <c r="X164" s="893"/>
      <c r="Y164" s="1849">
        <f t="shared" si="131"/>
        <v>2631.5789473684213</v>
      </c>
      <c r="Z164" s="1849">
        <f t="shared" si="132"/>
        <v>0</v>
      </c>
      <c r="AA164" s="930"/>
      <c r="AB164" s="1849">
        <f t="shared" si="133"/>
        <v>2631.5789473684213</v>
      </c>
      <c r="AC164" s="1849">
        <f t="shared" si="134"/>
        <v>0</v>
      </c>
      <c r="AD164" s="921"/>
      <c r="AE164" s="922"/>
      <c r="AF164" s="922"/>
      <c r="AL164" s="924"/>
      <c r="AN164" s="1017">
        <f t="shared" si="135"/>
        <v>0</v>
      </c>
      <c r="AO164" s="1017">
        <f t="shared" si="136"/>
        <v>0</v>
      </c>
    </row>
    <row r="165" spans="1:41" ht="31.75" customHeight="1" x14ac:dyDescent="0.75">
      <c r="A165" s="888"/>
      <c r="B165" s="888"/>
      <c r="C165" s="859"/>
      <c r="D165" s="889"/>
      <c r="E165" s="889"/>
      <c r="F165" s="889"/>
      <c r="G165" s="250"/>
      <c r="H165" s="250"/>
      <c r="I165" s="907"/>
      <c r="J165" s="908"/>
      <c r="K165" s="889"/>
      <c r="L165" s="847"/>
      <c r="M165" s="892"/>
      <c r="N165" s="173"/>
      <c r="O165" s="909"/>
      <c r="P165" s="638"/>
      <c r="Q165" s="638"/>
      <c r="R165" s="909"/>
      <c r="S165" s="909"/>
      <c r="T165" s="909"/>
      <c r="U165" s="909"/>
      <c r="V165" s="909"/>
      <c r="W165" s="910"/>
      <c r="X165" s="885"/>
      <c r="Y165" s="638"/>
      <c r="Z165" s="638"/>
      <c r="AA165" s="242"/>
      <c r="AB165" s="638"/>
      <c r="AC165" s="638"/>
      <c r="AE165" s="236"/>
      <c r="AF165" s="236"/>
      <c r="AN165" s="219"/>
      <c r="AO165" s="219"/>
    </row>
    <row r="166" spans="1:41" s="56" customFormat="1" ht="31.75" customHeight="1" x14ac:dyDescent="0.75">
      <c r="A166" s="1990" t="s">
        <v>261</v>
      </c>
      <c r="B166" s="2125" t="s">
        <v>82</v>
      </c>
      <c r="C166" s="374">
        <v>20.100000000000001</v>
      </c>
      <c r="D166" s="437" t="s">
        <v>37</v>
      </c>
      <c r="E166" s="856" t="s">
        <v>25</v>
      </c>
      <c r="F166" s="857" t="s">
        <v>12</v>
      </c>
      <c r="G166" s="214">
        <f t="array" ref="G166">INDEX('Salary . staff rates'!$A$6:$C$28,MATCH(1,('Salary . staff rates'!$A$6:$A$28=E166)*('Salary . staff rates'!$B$6:$B$28=F166),0),3)</f>
        <v>75000</v>
      </c>
      <c r="H166" s="214">
        <f t="shared" si="130"/>
        <v>526.31578947368428</v>
      </c>
      <c r="I166" s="1770" t="s">
        <v>0</v>
      </c>
      <c r="J166" s="1771" t="s">
        <v>0</v>
      </c>
      <c r="K166" s="1772">
        <v>2</v>
      </c>
      <c r="L166" s="1773">
        <f>IF('Control panel'!$B$12="Included",IF(K166="N/A","",H166*K166),0)</f>
        <v>1052.6315789473686</v>
      </c>
      <c r="M166" s="1774" t="s">
        <v>31</v>
      </c>
      <c r="N166" s="131">
        <f>IF('Control panel'!$B$12="Included",IF(M166="Yes",L166*'Salary . staff rates'!$C$34,0),0)</f>
        <v>0</v>
      </c>
      <c r="O166" s="904" t="s">
        <v>416</v>
      </c>
      <c r="P166" s="1848">
        <v>1</v>
      </c>
      <c r="Q166" s="1848">
        <v>1</v>
      </c>
      <c r="R166" s="909"/>
      <c r="S166" s="909"/>
      <c r="T166" s="909"/>
      <c r="U166" s="909"/>
      <c r="V166" s="909"/>
      <c r="W166" s="144"/>
      <c r="Y166" s="1848">
        <f t="shared" ref="Y166:Y172" si="137">IF(L166&lt;&gt;"",L166*P166,"")</f>
        <v>1052.6315789473686</v>
      </c>
      <c r="Z166" s="1848">
        <f t="shared" ref="Z166:Z172" si="138">IF(N166&lt;&gt;"",N166*P166,"")</f>
        <v>0</v>
      </c>
      <c r="AA166" s="235"/>
      <c r="AB166" s="1848">
        <f t="shared" ref="AB166:AB172" si="139">IF(L166&lt;&gt;"",L166*Q166,"")</f>
        <v>1052.6315789473686</v>
      </c>
      <c r="AC166" s="1848">
        <f t="shared" ref="AC166:AC172" si="140">IF(N166&lt;&gt;"",N166*Q166,"")</f>
        <v>0</v>
      </c>
      <c r="AD166" s="236"/>
      <c r="AE166" s="236"/>
      <c r="AF166" s="236"/>
      <c r="AL166" s="221"/>
      <c r="AN166" s="1015">
        <f t="shared" ref="AN166:AN172" si="141">IF(W166=1,0,Y166)</f>
        <v>1052.6315789473686</v>
      </c>
      <c r="AO166" s="1015">
        <f t="shared" ref="AO166:AO172" si="142">IF(W166=1,0,Z166)</f>
        <v>0</v>
      </c>
    </row>
    <row r="167" spans="1:41" s="56" customFormat="1" ht="31.75" customHeight="1" x14ac:dyDescent="0.75">
      <c r="A167" s="1991"/>
      <c r="B167" s="2126"/>
      <c r="C167" s="450">
        <f t="shared" ref="C167:C172" si="143">C166+0.1</f>
        <v>20.200000000000003</v>
      </c>
      <c r="D167" s="408" t="s">
        <v>121</v>
      </c>
      <c r="E167" s="59" t="s">
        <v>24</v>
      </c>
      <c r="F167" s="59" t="s">
        <v>18</v>
      </c>
      <c r="G167" s="214">
        <f t="array" ref="G167">INDEX('Salary . staff rates'!$A$6:$C$28,MATCH(1,('Salary . staff rates'!$A$6:$A$28=E167)*('Salary . staff rates'!$B$6:$B$28=F167),0),3)</f>
        <v>750</v>
      </c>
      <c r="H167" s="214">
        <f t="shared" si="130"/>
        <v>750</v>
      </c>
      <c r="I167" s="64" t="s">
        <v>0</v>
      </c>
      <c r="J167" s="65" t="s">
        <v>0</v>
      </c>
      <c r="K167" s="61">
        <v>4</v>
      </c>
      <c r="L167" s="130">
        <f>IF('Control panel'!$B$12="Included",IF(K167="N/A","",H167*K167),0)</f>
        <v>3000</v>
      </c>
      <c r="M167" s="861" t="s">
        <v>33</v>
      </c>
      <c r="N167" s="131">
        <f>IF('Control panel'!$B$12="Included",IF(M167="Yes",L167*'Salary . staff rates'!$C$34,0),0)</f>
        <v>450</v>
      </c>
      <c r="O167" s="904" t="s">
        <v>416</v>
      </c>
      <c r="P167" s="1848">
        <v>1</v>
      </c>
      <c r="Q167" s="1848">
        <v>1</v>
      </c>
      <c r="R167" s="909"/>
      <c r="S167" s="909"/>
      <c r="T167" s="909"/>
      <c r="U167" s="909"/>
      <c r="V167" s="909"/>
      <c r="W167" s="144"/>
      <c r="Y167" s="1848">
        <f t="shared" si="137"/>
        <v>3000</v>
      </c>
      <c r="Z167" s="1848">
        <f t="shared" si="138"/>
        <v>450</v>
      </c>
      <c r="AA167" s="235"/>
      <c r="AB167" s="1848">
        <f t="shared" si="139"/>
        <v>3000</v>
      </c>
      <c r="AC167" s="1848">
        <f t="shared" si="140"/>
        <v>450</v>
      </c>
      <c r="AD167" s="236"/>
      <c r="AE167" s="236"/>
      <c r="AF167" s="236"/>
      <c r="AL167" s="221"/>
      <c r="AN167" s="1015">
        <f t="shared" si="141"/>
        <v>3000</v>
      </c>
      <c r="AO167" s="1015">
        <f t="shared" si="142"/>
        <v>450</v>
      </c>
    </row>
    <row r="168" spans="1:41" s="56" customFormat="1" ht="31.75" customHeight="1" x14ac:dyDescent="0.75">
      <c r="A168" s="1991"/>
      <c r="B168" s="2126"/>
      <c r="C168" s="450">
        <f t="shared" si="143"/>
        <v>20.300000000000004</v>
      </c>
      <c r="D168" s="408" t="s">
        <v>122</v>
      </c>
      <c r="E168" s="59" t="s">
        <v>24</v>
      </c>
      <c r="F168" s="59" t="s">
        <v>18</v>
      </c>
      <c r="G168" s="214">
        <f t="array" ref="G168">INDEX('Salary . staff rates'!$A$6:$C$28,MATCH(1,('Salary . staff rates'!$A$6:$A$28=E168)*('Salary . staff rates'!$B$6:$B$28=F168),0),3)</f>
        <v>750</v>
      </c>
      <c r="H168" s="214">
        <f t="shared" si="130"/>
        <v>750</v>
      </c>
      <c r="I168" s="64" t="s">
        <v>0</v>
      </c>
      <c r="J168" s="65" t="s">
        <v>0</v>
      </c>
      <c r="K168" s="61">
        <v>2</v>
      </c>
      <c r="L168" s="130">
        <f>IF('Control panel'!$B$12="Included",IF(K168="N/A","",H168*K168),0)</f>
        <v>1500</v>
      </c>
      <c r="M168" s="861" t="s">
        <v>33</v>
      </c>
      <c r="N168" s="131">
        <f>IF('Control panel'!$B$12="Included",IF(M168="Yes",L168*'Salary . staff rates'!$C$34,0),0)</f>
        <v>225</v>
      </c>
      <c r="O168" s="904" t="s">
        <v>416</v>
      </c>
      <c r="P168" s="1848">
        <v>1</v>
      </c>
      <c r="Q168" s="1848">
        <v>1</v>
      </c>
      <c r="R168" s="909"/>
      <c r="S168" s="909"/>
      <c r="T168" s="909"/>
      <c r="U168" s="909"/>
      <c r="V168" s="909"/>
      <c r="W168" s="144"/>
      <c r="Y168" s="1848">
        <f t="shared" si="137"/>
        <v>1500</v>
      </c>
      <c r="Z168" s="1848">
        <f t="shared" si="138"/>
        <v>225</v>
      </c>
      <c r="AA168" s="235"/>
      <c r="AB168" s="1848">
        <f t="shared" si="139"/>
        <v>1500</v>
      </c>
      <c r="AC168" s="1848">
        <f t="shared" si="140"/>
        <v>225</v>
      </c>
      <c r="AD168" s="236"/>
      <c r="AE168" s="236"/>
      <c r="AF168" s="236"/>
      <c r="AL168" s="221"/>
      <c r="AN168" s="1015">
        <f t="shared" si="141"/>
        <v>1500</v>
      </c>
      <c r="AO168" s="1015">
        <f t="shared" si="142"/>
        <v>225</v>
      </c>
    </row>
    <row r="169" spans="1:41" s="56" customFormat="1" ht="31.75" customHeight="1" x14ac:dyDescent="0.75">
      <c r="A169" s="1991"/>
      <c r="B169" s="2126"/>
      <c r="C169" s="450">
        <f t="shared" si="143"/>
        <v>20.400000000000006</v>
      </c>
      <c r="D169" s="408" t="s">
        <v>103</v>
      </c>
      <c r="E169" s="59" t="s">
        <v>24</v>
      </c>
      <c r="F169" s="59" t="s">
        <v>18</v>
      </c>
      <c r="G169" s="214">
        <f t="array" ref="G169">INDEX('Salary . staff rates'!$A$6:$C$28,MATCH(1,('Salary . staff rates'!$A$6:$A$28=E169)*('Salary . staff rates'!$B$6:$B$28=F169),0),3)</f>
        <v>750</v>
      </c>
      <c r="H169" s="214">
        <f t="shared" si="130"/>
        <v>750</v>
      </c>
      <c r="I169" s="64" t="s">
        <v>0</v>
      </c>
      <c r="J169" s="65" t="s">
        <v>0</v>
      </c>
      <c r="K169" s="61">
        <v>5</v>
      </c>
      <c r="L169" s="130">
        <f>IF('Control panel'!$B$12="Included",IF(K169="N/A","",H169*K169),0)</f>
        <v>3750</v>
      </c>
      <c r="M169" s="861" t="s">
        <v>33</v>
      </c>
      <c r="N169" s="131">
        <f>IF('Control panel'!$B$12="Included",IF(M169="Yes",L169*'Salary . staff rates'!$C$34,0),0)</f>
        <v>562.5</v>
      </c>
      <c r="O169" s="904" t="s">
        <v>416</v>
      </c>
      <c r="P169" s="1848">
        <v>1</v>
      </c>
      <c r="Q169" s="1848">
        <v>1</v>
      </c>
      <c r="R169" s="909"/>
      <c r="S169" s="909"/>
      <c r="T169" s="909"/>
      <c r="U169" s="909"/>
      <c r="V169" s="909"/>
      <c r="W169" s="144"/>
      <c r="Y169" s="1848">
        <f t="shared" si="137"/>
        <v>3750</v>
      </c>
      <c r="Z169" s="1848">
        <f t="shared" si="138"/>
        <v>562.5</v>
      </c>
      <c r="AA169" s="235"/>
      <c r="AB169" s="1848">
        <f t="shared" si="139"/>
        <v>3750</v>
      </c>
      <c r="AC169" s="1848">
        <f t="shared" si="140"/>
        <v>562.5</v>
      </c>
      <c r="AD169" s="236"/>
      <c r="AE169" s="236"/>
      <c r="AF169" s="236"/>
      <c r="AL169" s="221"/>
      <c r="AN169" s="1015">
        <f t="shared" si="141"/>
        <v>3750</v>
      </c>
      <c r="AO169" s="1015">
        <f t="shared" si="142"/>
        <v>562.5</v>
      </c>
    </row>
    <row r="170" spans="1:41" s="56" customFormat="1" ht="31.75" customHeight="1" x14ac:dyDescent="0.75">
      <c r="A170" s="1991"/>
      <c r="B170" s="2126"/>
      <c r="C170" s="450">
        <f t="shared" si="143"/>
        <v>20.500000000000007</v>
      </c>
      <c r="D170" s="408" t="s">
        <v>110</v>
      </c>
      <c r="E170" s="59" t="s">
        <v>24</v>
      </c>
      <c r="F170" s="59" t="s">
        <v>18</v>
      </c>
      <c r="G170" s="214">
        <f t="array" ref="G170">INDEX('Salary . staff rates'!$A$6:$C$28,MATCH(1,('Salary . staff rates'!$A$6:$A$28=E170)*('Salary . staff rates'!$B$6:$B$28=F170),0),3)</f>
        <v>750</v>
      </c>
      <c r="H170" s="214">
        <f t="shared" si="130"/>
        <v>750</v>
      </c>
      <c r="I170" s="64" t="s">
        <v>0</v>
      </c>
      <c r="J170" s="65" t="s">
        <v>0</v>
      </c>
      <c r="K170" s="61">
        <v>5</v>
      </c>
      <c r="L170" s="130">
        <f>IF('Control panel'!$B$12="Included",IF(K170="N/A","",H170*K170),0)</f>
        <v>3750</v>
      </c>
      <c r="M170" s="861" t="s">
        <v>33</v>
      </c>
      <c r="N170" s="131">
        <f>IF('Control panel'!$B$12="Included",IF(M170="Yes",L170*'Salary . staff rates'!$C$34,0),0)</f>
        <v>562.5</v>
      </c>
      <c r="O170" s="904" t="s">
        <v>416</v>
      </c>
      <c r="P170" s="1848">
        <v>1</v>
      </c>
      <c r="Q170" s="1848">
        <v>1</v>
      </c>
      <c r="R170" s="909"/>
      <c r="S170" s="909"/>
      <c r="T170" s="909"/>
      <c r="U170" s="909"/>
      <c r="V170" s="909"/>
      <c r="W170" s="144"/>
      <c r="Y170" s="1848">
        <f t="shared" si="137"/>
        <v>3750</v>
      </c>
      <c r="Z170" s="1848">
        <f t="shared" si="138"/>
        <v>562.5</v>
      </c>
      <c r="AA170" s="235"/>
      <c r="AB170" s="1848">
        <f t="shared" si="139"/>
        <v>3750</v>
      </c>
      <c r="AC170" s="1848">
        <f t="shared" si="140"/>
        <v>562.5</v>
      </c>
      <c r="AD170" s="236"/>
      <c r="AE170" s="236"/>
      <c r="AF170" s="236"/>
      <c r="AL170" s="221"/>
      <c r="AN170" s="1015">
        <f t="shared" si="141"/>
        <v>3750</v>
      </c>
      <c r="AO170" s="1015">
        <f t="shared" si="142"/>
        <v>562.5</v>
      </c>
    </row>
    <row r="171" spans="1:41" s="56" customFormat="1" ht="31.75" customHeight="1" x14ac:dyDescent="0.75">
      <c r="A171" s="1991"/>
      <c r="B171" s="2126"/>
      <c r="C171" s="450">
        <f t="shared" si="143"/>
        <v>20.600000000000009</v>
      </c>
      <c r="D171" s="408" t="s">
        <v>111</v>
      </c>
      <c r="E171" s="59" t="s">
        <v>23</v>
      </c>
      <c r="F171" s="59" t="s">
        <v>6</v>
      </c>
      <c r="G171" s="214">
        <f t="array" ref="G171">INDEX('Salary . staff rates'!$A$6:$C$28,MATCH(1,('Salary . staff rates'!$A$6:$A$28=E171)*('Salary . staff rates'!$B$6:$B$28=F171),0),3)</f>
        <v>65000</v>
      </c>
      <c r="H171" s="214">
        <f t="shared" si="130"/>
        <v>456.14035087719299</v>
      </c>
      <c r="I171" s="64" t="s">
        <v>0</v>
      </c>
      <c r="J171" s="65" t="s">
        <v>0</v>
      </c>
      <c r="K171" s="61">
        <v>8</v>
      </c>
      <c r="L171" s="130">
        <f>IF('Control panel'!$B$12="Included",IF(K171="N/A","",H171*K171),0)</f>
        <v>3649.1228070175439</v>
      </c>
      <c r="M171" s="861" t="s">
        <v>31</v>
      </c>
      <c r="N171" s="131">
        <f>IF('Control panel'!$B$12="Included",IF(M171="Yes",L171*'Salary . staff rates'!$C$34,0),0)</f>
        <v>0</v>
      </c>
      <c r="O171" s="904" t="s">
        <v>416</v>
      </c>
      <c r="P171" s="1848">
        <v>1</v>
      </c>
      <c r="Q171" s="1848">
        <v>1</v>
      </c>
      <c r="R171" s="909"/>
      <c r="S171" s="909"/>
      <c r="T171" s="909"/>
      <c r="U171" s="909"/>
      <c r="V171" s="909"/>
      <c r="W171" s="144"/>
      <c r="Y171" s="1848">
        <f t="shared" si="137"/>
        <v>3649.1228070175439</v>
      </c>
      <c r="Z171" s="1848">
        <f t="shared" si="138"/>
        <v>0</v>
      </c>
      <c r="AA171" s="235"/>
      <c r="AB171" s="1848">
        <f t="shared" si="139"/>
        <v>3649.1228070175439</v>
      </c>
      <c r="AC171" s="1848">
        <f t="shared" si="140"/>
        <v>0</v>
      </c>
      <c r="AD171" s="236"/>
      <c r="AE171" s="236"/>
      <c r="AF171" s="236"/>
      <c r="AL171" s="221"/>
      <c r="AN171" s="1015">
        <f t="shared" si="141"/>
        <v>3649.1228070175439</v>
      </c>
      <c r="AO171" s="1015">
        <f t="shared" si="142"/>
        <v>0</v>
      </c>
    </row>
    <row r="172" spans="1:41" s="56" customFormat="1" ht="31.75" customHeight="1" x14ac:dyDescent="0.75">
      <c r="A172" s="1992"/>
      <c r="B172" s="2127"/>
      <c r="C172" s="450">
        <f t="shared" si="143"/>
        <v>20.70000000000001</v>
      </c>
      <c r="D172" s="408" t="s">
        <v>47</v>
      </c>
      <c r="E172" s="59" t="s">
        <v>25</v>
      </c>
      <c r="F172" s="59" t="s">
        <v>12</v>
      </c>
      <c r="G172" s="214">
        <f t="array" ref="G172">INDEX('Salary . staff rates'!$A$6:$C$28,MATCH(1,('Salary . staff rates'!$A$6:$A$28=E172)*('Salary . staff rates'!$B$6:$B$28=F172),0),3)</f>
        <v>75000</v>
      </c>
      <c r="H172" s="214">
        <f t="shared" si="130"/>
        <v>526.31578947368428</v>
      </c>
      <c r="I172" s="64" t="s">
        <v>0</v>
      </c>
      <c r="J172" s="65" t="s">
        <v>0</v>
      </c>
      <c r="K172" s="61">
        <v>5</v>
      </c>
      <c r="L172" s="130">
        <f>IF('Control panel'!$B$12="Included",IF(K172="N/A","",H172*K172),0)</f>
        <v>2631.5789473684213</v>
      </c>
      <c r="M172" s="861" t="s">
        <v>31</v>
      </c>
      <c r="N172" s="131">
        <f>IF('Control panel'!$B$12="Included",IF(M172="Yes",L172*'Salary . staff rates'!$C$34,0),0)</f>
        <v>0</v>
      </c>
      <c r="O172" s="904" t="s">
        <v>416</v>
      </c>
      <c r="P172" s="1848">
        <v>1</v>
      </c>
      <c r="Q172" s="1848">
        <v>1</v>
      </c>
      <c r="R172" s="909"/>
      <c r="S172" s="909"/>
      <c r="T172" s="909"/>
      <c r="U172" s="909"/>
      <c r="V172" s="909"/>
      <c r="W172" s="144"/>
      <c r="Y172" s="1848">
        <f t="shared" si="137"/>
        <v>2631.5789473684213</v>
      </c>
      <c r="Z172" s="1848">
        <f t="shared" si="138"/>
        <v>0</v>
      </c>
      <c r="AA172" s="235"/>
      <c r="AB172" s="1848">
        <f t="shared" si="139"/>
        <v>2631.5789473684213</v>
      </c>
      <c r="AC172" s="1848">
        <f t="shared" si="140"/>
        <v>0</v>
      </c>
      <c r="AD172" s="236"/>
      <c r="AE172" s="236"/>
      <c r="AF172" s="236"/>
      <c r="AL172" s="221"/>
      <c r="AN172" s="1015">
        <f t="shared" si="141"/>
        <v>2631.5789473684213</v>
      </c>
      <c r="AO172" s="1015">
        <f t="shared" si="142"/>
        <v>0</v>
      </c>
    </row>
    <row r="173" spans="1:41" s="56" customFormat="1" ht="31.75" customHeight="1" x14ac:dyDescent="0.75">
      <c r="A173" s="848"/>
      <c r="B173" s="849"/>
      <c r="C173" s="465"/>
      <c r="D173" s="876"/>
      <c r="E173" s="850"/>
      <c r="F173" s="850"/>
      <c r="G173" s="371"/>
      <c r="H173" s="371"/>
      <c r="I173" s="851"/>
      <c r="J173" s="852"/>
      <c r="K173" s="853"/>
      <c r="L173" s="854"/>
      <c r="M173" s="877"/>
      <c r="N173" s="854"/>
      <c r="O173" s="911"/>
      <c r="P173" s="788"/>
      <c r="Q173" s="788"/>
      <c r="R173" s="911"/>
      <c r="S173" s="911"/>
      <c r="T173" s="911"/>
      <c r="U173" s="911"/>
      <c r="V173" s="911"/>
      <c r="W173" s="855"/>
      <c r="Y173" s="788"/>
      <c r="Z173" s="788"/>
      <c r="AA173" s="235"/>
      <c r="AB173" s="788"/>
      <c r="AC173" s="788"/>
      <c r="AD173" s="236"/>
      <c r="AE173" s="236"/>
      <c r="AF173" s="236"/>
      <c r="AL173" s="221"/>
      <c r="AN173" s="219"/>
      <c r="AO173" s="219"/>
    </row>
    <row r="174" spans="1:41" s="56" customFormat="1" ht="31.75" customHeight="1" x14ac:dyDescent="0.75">
      <c r="A174" s="2163" t="s">
        <v>260</v>
      </c>
      <c r="B174" s="2163" t="s">
        <v>83</v>
      </c>
      <c r="C174" s="463">
        <v>21.1</v>
      </c>
      <c r="D174" s="403" t="s">
        <v>37</v>
      </c>
      <c r="E174" s="59" t="s">
        <v>25</v>
      </c>
      <c r="F174" s="59" t="s">
        <v>12</v>
      </c>
      <c r="G174" s="214">
        <f t="array" ref="G174">INDEX('Salary . staff rates'!$A$6:$C$28,MATCH(1,('Salary . staff rates'!$A$6:$A$28=E174)*('Salary . staff rates'!$B$6:$B$28=F174),0),3)</f>
        <v>75000</v>
      </c>
      <c r="H174" s="214">
        <f t="shared" si="130"/>
        <v>526.31578947368428</v>
      </c>
      <c r="I174" s="64" t="s">
        <v>0</v>
      </c>
      <c r="J174" s="65" t="s">
        <v>0</v>
      </c>
      <c r="K174" s="61">
        <v>4</v>
      </c>
      <c r="L174" s="130">
        <f>IF('Control panel'!$B$12="Included",IF(K174="N/A","",H174*K174),0)</f>
        <v>2105.2631578947371</v>
      </c>
      <c r="M174" s="861" t="s">
        <v>31</v>
      </c>
      <c r="N174" s="131">
        <f>IF('Control panel'!$B$12="Included",IF(M174="Yes",L174*'Salary . staff rates'!$C$34,0),0)</f>
        <v>0</v>
      </c>
      <c r="O174" s="904" t="s">
        <v>416</v>
      </c>
      <c r="P174" s="1848">
        <v>1</v>
      </c>
      <c r="Q174" s="1848">
        <v>1</v>
      </c>
      <c r="R174" s="909"/>
      <c r="S174" s="909"/>
      <c r="T174" s="909"/>
      <c r="U174" s="909"/>
      <c r="V174" s="909"/>
      <c r="W174" s="144"/>
      <c r="Y174" s="1848">
        <f t="shared" ref="Y174:Y180" si="144">IF(L174&lt;&gt;"",L174*P174,"")</f>
        <v>2105.2631578947371</v>
      </c>
      <c r="Z174" s="1848">
        <f t="shared" ref="Z174:Z180" si="145">IF(N174&lt;&gt;"",N174*P174,"")</f>
        <v>0</v>
      </c>
      <c r="AA174" s="235"/>
      <c r="AB174" s="1848">
        <f t="shared" ref="AB174:AB180" si="146">IF(L174&lt;&gt;"",L174*Q174,"")</f>
        <v>2105.2631578947371</v>
      </c>
      <c r="AC174" s="1848">
        <f t="shared" ref="AC174:AC180" si="147">IF(N174&lt;&gt;"",N174*Q174,"")</f>
        <v>0</v>
      </c>
      <c r="AD174" s="236"/>
      <c r="AE174" s="236"/>
      <c r="AF174" s="236"/>
      <c r="AL174" s="221"/>
      <c r="AN174" s="1015">
        <f t="shared" ref="AN174:AN180" si="148">IF(W174=1,0,Y174)</f>
        <v>2105.2631578947371</v>
      </c>
      <c r="AO174" s="1015">
        <f t="shared" ref="AO174:AO180" si="149">IF(W174=1,0,Z174)</f>
        <v>0</v>
      </c>
    </row>
    <row r="175" spans="1:41" s="56" customFormat="1" ht="31.75" customHeight="1" x14ac:dyDescent="0.75">
      <c r="A175" s="2163"/>
      <c r="B175" s="2163"/>
      <c r="C175" s="463">
        <f t="shared" ref="C175:C180" si="150">C174+0.1</f>
        <v>21.200000000000003</v>
      </c>
      <c r="D175" s="418" t="s">
        <v>112</v>
      </c>
      <c r="E175" s="59" t="s">
        <v>24</v>
      </c>
      <c r="F175" s="59" t="s">
        <v>18</v>
      </c>
      <c r="G175" s="214">
        <f t="array" ref="G175">INDEX('Salary . staff rates'!$A$6:$C$28,MATCH(1,('Salary . staff rates'!$A$6:$A$28=E175)*('Salary . staff rates'!$B$6:$B$28=F175),0),3)</f>
        <v>750</v>
      </c>
      <c r="H175" s="214">
        <f t="shared" si="130"/>
        <v>750</v>
      </c>
      <c r="I175" s="64" t="s">
        <v>0</v>
      </c>
      <c r="J175" s="65" t="s">
        <v>0</v>
      </c>
      <c r="K175" s="61">
        <v>10</v>
      </c>
      <c r="L175" s="130">
        <f>IF('Control panel'!$B$12="Included",IF(K175="N/A","",H175*K175),0)</f>
        <v>7500</v>
      </c>
      <c r="M175" s="861" t="s">
        <v>33</v>
      </c>
      <c r="N175" s="131">
        <f>IF('Control panel'!$B$12="Included",IF(M175="Yes",L175*'Salary . staff rates'!$C$34,0),0)</f>
        <v>1125</v>
      </c>
      <c r="O175" s="904" t="s">
        <v>416</v>
      </c>
      <c r="P175" s="1848">
        <v>1</v>
      </c>
      <c r="Q175" s="1848">
        <v>1</v>
      </c>
      <c r="R175" s="909"/>
      <c r="S175" s="909"/>
      <c r="T175" s="909"/>
      <c r="U175" s="909"/>
      <c r="V175" s="909"/>
      <c r="W175" s="144"/>
      <c r="Y175" s="1848">
        <f t="shared" si="144"/>
        <v>7500</v>
      </c>
      <c r="Z175" s="1848">
        <f t="shared" si="145"/>
        <v>1125</v>
      </c>
      <c r="AA175" s="235"/>
      <c r="AB175" s="1848">
        <f t="shared" si="146"/>
        <v>7500</v>
      </c>
      <c r="AC175" s="1848">
        <f t="shared" si="147"/>
        <v>1125</v>
      </c>
      <c r="AD175" s="236"/>
      <c r="AE175" s="236"/>
      <c r="AF175" s="236"/>
      <c r="AL175" s="221"/>
      <c r="AN175" s="1015">
        <f t="shared" si="148"/>
        <v>7500</v>
      </c>
      <c r="AO175" s="1015">
        <f t="shared" si="149"/>
        <v>1125</v>
      </c>
    </row>
    <row r="176" spans="1:41" s="56" customFormat="1" ht="31.75" customHeight="1" x14ac:dyDescent="0.75">
      <c r="A176" s="2163"/>
      <c r="B176" s="2163"/>
      <c r="C176" s="463">
        <f t="shared" si="150"/>
        <v>21.300000000000004</v>
      </c>
      <c r="D176" s="418" t="s">
        <v>113</v>
      </c>
      <c r="E176" s="59" t="s">
        <v>24</v>
      </c>
      <c r="F176" s="59" t="s">
        <v>18</v>
      </c>
      <c r="G176" s="214">
        <f t="array" ref="G176">INDEX('Salary . staff rates'!$A$6:$C$28,MATCH(1,('Salary . staff rates'!$A$6:$A$28=E176)*('Salary . staff rates'!$B$6:$B$28=F176),0),3)</f>
        <v>750</v>
      </c>
      <c r="H176" s="214">
        <f t="shared" si="130"/>
        <v>750</v>
      </c>
      <c r="I176" s="64" t="s">
        <v>0</v>
      </c>
      <c r="J176" s="65" t="s">
        <v>0</v>
      </c>
      <c r="K176" s="61">
        <v>8</v>
      </c>
      <c r="L176" s="130">
        <f>IF('Control panel'!$B$12="Included",IF(K176="N/A","",H176*K176),0)</f>
        <v>6000</v>
      </c>
      <c r="M176" s="861" t="s">
        <v>33</v>
      </c>
      <c r="N176" s="131">
        <f>IF('Control panel'!$B$12="Included",IF(M176="Yes",L176*'Salary . staff rates'!$C$34,0),0)</f>
        <v>900</v>
      </c>
      <c r="O176" s="904" t="s">
        <v>416</v>
      </c>
      <c r="P176" s="1848">
        <v>1</v>
      </c>
      <c r="Q176" s="1848">
        <v>1</v>
      </c>
      <c r="R176" s="909"/>
      <c r="S176" s="909"/>
      <c r="T176" s="909"/>
      <c r="U176" s="909"/>
      <c r="V176" s="909"/>
      <c r="W176" s="144"/>
      <c r="Y176" s="1848">
        <f t="shared" si="144"/>
        <v>6000</v>
      </c>
      <c r="Z176" s="1848">
        <f t="shared" si="145"/>
        <v>900</v>
      </c>
      <c r="AA176" s="235"/>
      <c r="AB176" s="1848">
        <f t="shared" si="146"/>
        <v>6000</v>
      </c>
      <c r="AC176" s="1848">
        <f t="shared" si="147"/>
        <v>900</v>
      </c>
      <c r="AD176" s="236"/>
      <c r="AE176" s="236"/>
      <c r="AF176" s="236"/>
      <c r="AL176" s="221"/>
      <c r="AN176" s="1015">
        <f t="shared" si="148"/>
        <v>6000</v>
      </c>
      <c r="AO176" s="1015">
        <f t="shared" si="149"/>
        <v>900</v>
      </c>
    </row>
    <row r="177" spans="1:55" s="56" customFormat="1" ht="31.75" customHeight="1" x14ac:dyDescent="0.75">
      <c r="A177" s="2163"/>
      <c r="B177" s="2163"/>
      <c r="C177" s="463">
        <f t="shared" si="150"/>
        <v>21.400000000000006</v>
      </c>
      <c r="D177" s="407" t="s">
        <v>114</v>
      </c>
      <c r="E177" s="59" t="s">
        <v>24</v>
      </c>
      <c r="F177" s="59" t="s">
        <v>18</v>
      </c>
      <c r="G177" s="214">
        <f t="array" ref="G177">INDEX('Salary . staff rates'!$A$6:$C$28,MATCH(1,('Salary . staff rates'!$A$6:$A$28=E177)*('Salary . staff rates'!$B$6:$B$28=F177),0),3)</f>
        <v>750</v>
      </c>
      <c r="H177" s="214">
        <f t="shared" si="130"/>
        <v>750</v>
      </c>
      <c r="I177" s="64" t="s">
        <v>0</v>
      </c>
      <c r="J177" s="65" t="s">
        <v>0</v>
      </c>
      <c r="K177" s="61">
        <v>8</v>
      </c>
      <c r="L177" s="130">
        <f>IF('Control panel'!$B$12="Included",IF(K177="N/A","",H177*K177),0)</f>
        <v>6000</v>
      </c>
      <c r="M177" s="861" t="s">
        <v>33</v>
      </c>
      <c r="N177" s="131">
        <f>IF('Control panel'!$B$12="Included",IF(M177="Yes",L177*'Salary . staff rates'!$C$34,0),0)</f>
        <v>900</v>
      </c>
      <c r="O177" s="904" t="s">
        <v>416</v>
      </c>
      <c r="P177" s="1848">
        <v>1</v>
      </c>
      <c r="Q177" s="1848">
        <v>1</v>
      </c>
      <c r="R177" s="909"/>
      <c r="S177" s="909"/>
      <c r="T177" s="909"/>
      <c r="U177" s="909"/>
      <c r="V177" s="909"/>
      <c r="W177" s="144"/>
      <c r="Y177" s="1848">
        <f t="shared" si="144"/>
        <v>6000</v>
      </c>
      <c r="Z177" s="1848">
        <f t="shared" si="145"/>
        <v>900</v>
      </c>
      <c r="AA177" s="235"/>
      <c r="AB177" s="1848">
        <f t="shared" si="146"/>
        <v>6000</v>
      </c>
      <c r="AC177" s="1848">
        <f t="shared" si="147"/>
        <v>900</v>
      </c>
      <c r="AD177" s="236"/>
      <c r="AE177" s="236"/>
      <c r="AF177" s="236"/>
      <c r="AL177" s="221"/>
      <c r="AN177" s="1015">
        <f t="shared" si="148"/>
        <v>6000</v>
      </c>
      <c r="AO177" s="1015">
        <f t="shared" si="149"/>
        <v>900</v>
      </c>
    </row>
    <row r="178" spans="1:55" s="56" customFormat="1" ht="31.75" customHeight="1" x14ac:dyDescent="0.75">
      <c r="A178" s="2163"/>
      <c r="B178" s="2163"/>
      <c r="C178" s="463">
        <f t="shared" si="150"/>
        <v>21.500000000000007</v>
      </c>
      <c r="D178" s="418" t="s">
        <v>115</v>
      </c>
      <c r="E178" s="59" t="s">
        <v>24</v>
      </c>
      <c r="F178" s="59" t="s">
        <v>18</v>
      </c>
      <c r="G178" s="214">
        <f t="array" ref="G178">INDEX('Salary . staff rates'!$A$6:$C$28,MATCH(1,('Salary . staff rates'!$A$6:$A$28=E178)*('Salary . staff rates'!$B$6:$B$28=F178),0),3)</f>
        <v>750</v>
      </c>
      <c r="H178" s="214">
        <f t="shared" si="130"/>
        <v>750</v>
      </c>
      <c r="I178" s="64" t="s">
        <v>0</v>
      </c>
      <c r="J178" s="65" t="s">
        <v>0</v>
      </c>
      <c r="K178" s="61">
        <v>8</v>
      </c>
      <c r="L178" s="130">
        <f>IF('Control panel'!$B$12="Included",IF(K178="N/A","",H178*K178),0)</f>
        <v>6000</v>
      </c>
      <c r="M178" s="861" t="s">
        <v>33</v>
      </c>
      <c r="N178" s="131">
        <f>IF('Control panel'!$B$12="Included",IF(M178="Yes",L178*'Salary . staff rates'!$C$34,0),0)</f>
        <v>900</v>
      </c>
      <c r="O178" s="904" t="s">
        <v>416</v>
      </c>
      <c r="P178" s="1848">
        <v>1</v>
      </c>
      <c r="Q178" s="1848">
        <v>1</v>
      </c>
      <c r="R178" s="909"/>
      <c r="S178" s="909"/>
      <c r="T178" s="909"/>
      <c r="U178" s="909"/>
      <c r="V178" s="909"/>
      <c r="W178" s="144"/>
      <c r="Y178" s="1848">
        <f t="shared" si="144"/>
        <v>6000</v>
      </c>
      <c r="Z178" s="1848">
        <f t="shared" si="145"/>
        <v>900</v>
      </c>
      <c r="AA178" s="235"/>
      <c r="AB178" s="1848">
        <f t="shared" si="146"/>
        <v>6000</v>
      </c>
      <c r="AC178" s="1848">
        <f t="shared" si="147"/>
        <v>900</v>
      </c>
      <c r="AD178" s="236"/>
      <c r="AE178" s="236"/>
      <c r="AF178" s="236"/>
      <c r="AL178" s="221"/>
      <c r="AN178" s="1015">
        <f t="shared" si="148"/>
        <v>6000</v>
      </c>
      <c r="AO178" s="1015">
        <f t="shared" si="149"/>
        <v>900</v>
      </c>
    </row>
    <row r="179" spans="1:55" s="56" customFormat="1" ht="31.75" customHeight="1" x14ac:dyDescent="0.75">
      <c r="A179" s="2163"/>
      <c r="B179" s="2163"/>
      <c r="C179" s="463">
        <f t="shared" si="150"/>
        <v>21.600000000000009</v>
      </c>
      <c r="D179" s="418" t="s">
        <v>123</v>
      </c>
      <c r="E179" s="59" t="s">
        <v>23</v>
      </c>
      <c r="F179" s="59" t="s">
        <v>6</v>
      </c>
      <c r="G179" s="214">
        <f t="array" ref="G179">INDEX('Salary . staff rates'!$A$6:$C$28,MATCH(1,('Salary . staff rates'!$A$6:$A$28=E179)*('Salary . staff rates'!$B$6:$B$28=F179),0),3)</f>
        <v>65000</v>
      </c>
      <c r="H179" s="214">
        <f t="shared" si="130"/>
        <v>456.14035087719299</v>
      </c>
      <c r="I179" s="64" t="s">
        <v>0</v>
      </c>
      <c r="J179" s="65" t="s">
        <v>0</v>
      </c>
      <c r="K179" s="61">
        <v>8</v>
      </c>
      <c r="L179" s="130">
        <f>IF('Control panel'!$B$12="Included",IF(K179="N/A","",H179*K179),0)</f>
        <v>3649.1228070175439</v>
      </c>
      <c r="M179" s="861" t="s">
        <v>31</v>
      </c>
      <c r="N179" s="131">
        <f>IF('Control panel'!$B$12="Included",IF(M179="Yes",L179*'Salary . staff rates'!$C$34,0),0)</f>
        <v>0</v>
      </c>
      <c r="O179" s="904" t="s">
        <v>416</v>
      </c>
      <c r="P179" s="1848">
        <v>1</v>
      </c>
      <c r="Q179" s="1848">
        <v>1</v>
      </c>
      <c r="R179" s="909"/>
      <c r="S179" s="909"/>
      <c r="T179" s="909"/>
      <c r="U179" s="909"/>
      <c r="V179" s="909"/>
      <c r="W179" s="884"/>
      <c r="Y179" s="1848">
        <f t="shared" si="144"/>
        <v>3649.1228070175439</v>
      </c>
      <c r="Z179" s="1848">
        <f t="shared" si="145"/>
        <v>0</v>
      </c>
      <c r="AA179" s="235"/>
      <c r="AB179" s="1848">
        <f t="shared" si="146"/>
        <v>3649.1228070175439</v>
      </c>
      <c r="AC179" s="1848">
        <f t="shared" si="147"/>
        <v>0</v>
      </c>
      <c r="AD179" s="236"/>
      <c r="AE179" s="236"/>
      <c r="AF179" s="236"/>
      <c r="AL179" s="221"/>
      <c r="AN179" s="1015">
        <f t="shared" si="148"/>
        <v>3649.1228070175439</v>
      </c>
      <c r="AO179" s="1015">
        <f t="shared" si="149"/>
        <v>0</v>
      </c>
    </row>
    <row r="180" spans="1:55" s="56" customFormat="1" ht="31.75" customHeight="1" x14ac:dyDescent="0.75">
      <c r="A180" s="2163"/>
      <c r="B180" s="2163"/>
      <c r="C180" s="463">
        <f t="shared" si="150"/>
        <v>21.70000000000001</v>
      </c>
      <c r="D180" s="418" t="s">
        <v>47</v>
      </c>
      <c r="E180" s="59" t="s">
        <v>25</v>
      </c>
      <c r="F180" s="59" t="s">
        <v>12</v>
      </c>
      <c r="G180" s="214">
        <f t="array" ref="G180">INDEX('Salary . staff rates'!$A$6:$C$28,MATCH(1,('Salary . staff rates'!$A$6:$A$28=E180)*('Salary . staff rates'!$B$6:$B$28=F180),0),3)</f>
        <v>75000</v>
      </c>
      <c r="H180" s="214">
        <f t="shared" si="130"/>
        <v>526.31578947368428</v>
      </c>
      <c r="I180" s="64" t="s">
        <v>0</v>
      </c>
      <c r="J180" s="65" t="s">
        <v>0</v>
      </c>
      <c r="K180" s="61">
        <v>10</v>
      </c>
      <c r="L180" s="130">
        <f>IF('Control panel'!$B$12="Included",IF(K180="N/A","",H180*K180),0)</f>
        <v>5263.1578947368425</v>
      </c>
      <c r="M180" s="861" t="s">
        <v>31</v>
      </c>
      <c r="N180" s="131">
        <f>IF('Control panel'!$B$12="Included",IF(M180="Yes",L180*'Salary . staff rates'!$C$34,0),0)</f>
        <v>0</v>
      </c>
      <c r="O180" s="904" t="s">
        <v>416</v>
      </c>
      <c r="P180" s="1848">
        <v>1</v>
      </c>
      <c r="Q180" s="1848">
        <v>1</v>
      </c>
      <c r="R180" s="909"/>
      <c r="S180" s="909"/>
      <c r="T180" s="909"/>
      <c r="U180" s="909"/>
      <c r="V180" s="909"/>
      <c r="W180" s="884"/>
      <c r="Y180" s="1848">
        <f t="shared" si="144"/>
        <v>5263.1578947368425</v>
      </c>
      <c r="Z180" s="1848">
        <f t="shared" si="145"/>
        <v>0</v>
      </c>
      <c r="AA180" s="235"/>
      <c r="AB180" s="1848">
        <f t="shared" si="146"/>
        <v>5263.1578947368425</v>
      </c>
      <c r="AC180" s="1848">
        <f t="shared" si="147"/>
        <v>0</v>
      </c>
      <c r="AD180" s="236"/>
      <c r="AE180" s="236"/>
      <c r="AF180" s="236"/>
      <c r="AL180" s="221"/>
      <c r="AN180" s="1015">
        <f t="shared" si="148"/>
        <v>5263.1578947368425</v>
      </c>
      <c r="AO180" s="1015">
        <f t="shared" si="149"/>
        <v>0</v>
      </c>
    </row>
    <row r="181" spans="1:55" s="56" customFormat="1" ht="31.75" customHeight="1" x14ac:dyDescent="0.75">
      <c r="A181" s="466"/>
      <c r="B181" s="466"/>
      <c r="C181" s="466"/>
      <c r="D181" s="862"/>
      <c r="E181" s="27"/>
      <c r="F181" s="27"/>
      <c r="G181" s="218"/>
      <c r="H181" s="218"/>
      <c r="I181" s="27"/>
      <c r="J181" s="27"/>
      <c r="K181" s="27"/>
      <c r="L181" s="27"/>
      <c r="M181" s="66"/>
      <c r="N181" s="27"/>
      <c r="O181" s="55"/>
      <c r="P181" s="618"/>
      <c r="Q181" s="618"/>
      <c r="R181" s="55"/>
      <c r="S181" s="55"/>
      <c r="T181" s="55"/>
      <c r="U181" s="55"/>
      <c r="V181" s="55"/>
      <c r="W181" s="912"/>
      <c r="Y181" s="618"/>
      <c r="Z181" s="618"/>
      <c r="AA181" s="241"/>
      <c r="AB181" s="618"/>
      <c r="AC181" s="618"/>
      <c r="AD181" s="236"/>
      <c r="AE181" s="236"/>
      <c r="AF181" s="236"/>
      <c r="AL181" s="221"/>
      <c r="AN181" s="219"/>
      <c r="AO181" s="219"/>
    </row>
    <row r="182" spans="1:55" s="923" customFormat="1" ht="31.75" customHeight="1" x14ac:dyDescent="0.75">
      <c r="A182" s="2172" t="s">
        <v>374</v>
      </c>
      <c r="B182" s="2175" t="s">
        <v>375</v>
      </c>
      <c r="C182" s="389" t="s">
        <v>316</v>
      </c>
      <c r="D182" s="879" t="s">
        <v>37</v>
      </c>
      <c r="E182" s="879" t="s">
        <v>23</v>
      </c>
      <c r="F182" s="882" t="s">
        <v>297</v>
      </c>
      <c r="G182" s="248">
        <f t="array" ref="G182">INDEX('Salary . staff rates'!$A$6:$C$28,MATCH(1,('Salary . staff rates'!$A$6:$A$28=E182)*('Salary . staff rates'!$B$6:$B$28=F182),0),3)</f>
        <v>65000</v>
      </c>
      <c r="H182" s="248">
        <f>IF(E182="External",G182,G182/working_days*(1+loading_factor))</f>
        <v>456.14035087719299</v>
      </c>
      <c r="I182" s="879" t="s">
        <v>0</v>
      </c>
      <c r="J182" s="879" t="s">
        <v>0</v>
      </c>
      <c r="K182" s="913">
        <v>2</v>
      </c>
      <c r="L182" s="1769">
        <f>IF(K182="N/A","",H182*K182)</f>
        <v>912.28070175438597</v>
      </c>
      <c r="M182" s="905" t="s">
        <v>31</v>
      </c>
      <c r="N182" s="125">
        <f>IF(M182="Yes",L182*'Salary . staff rates'!$C$34,0)</f>
        <v>0</v>
      </c>
      <c r="O182" s="893"/>
      <c r="P182" s="555">
        <v>1</v>
      </c>
      <c r="Q182" s="555">
        <v>1</v>
      </c>
      <c r="R182" s="893"/>
      <c r="S182" s="893"/>
      <c r="T182" s="893"/>
      <c r="U182" s="893"/>
      <c r="V182" s="893"/>
      <c r="W182" s="920">
        <v>1</v>
      </c>
      <c r="X182" s="893"/>
      <c r="Y182" s="555">
        <f t="shared" ref="Y182:Y186" si="151">IF(L182&lt;&gt;"",L182*P182,"")</f>
        <v>912.28070175438597</v>
      </c>
      <c r="Z182" s="555">
        <f t="shared" ref="Z182:Z186" si="152">IF(N182&lt;&gt;"",N182*P182,"")</f>
        <v>0</v>
      </c>
      <c r="AA182" s="834"/>
      <c r="AB182" s="555">
        <f t="shared" ref="AB182:AB186" si="153">IF(L182&lt;&gt;"",L182*Q182,"")</f>
        <v>912.28070175438597</v>
      </c>
      <c r="AC182" s="555">
        <f t="shared" ref="AC182:AC186" si="154">IF(N182&lt;&gt;"",N182*Q182,"")</f>
        <v>0</v>
      </c>
      <c r="AD182" s="921"/>
      <c r="AE182" s="922"/>
      <c r="AF182" s="922"/>
      <c r="AL182" s="924"/>
      <c r="AN182" s="1017">
        <f t="shared" ref="AN182:AN186" si="155">IF(W182=1,0,Y182)</f>
        <v>0</v>
      </c>
      <c r="AO182" s="1017">
        <f t="shared" ref="AO182:AO186" si="156">IF(W182=1,0,Z182)</f>
        <v>0</v>
      </c>
    </row>
    <row r="183" spans="1:55" s="923" customFormat="1" ht="31.75" customHeight="1" x14ac:dyDescent="0.75">
      <c r="A183" s="2173"/>
      <c r="B183" s="2176"/>
      <c r="C183" s="389" t="s">
        <v>317</v>
      </c>
      <c r="D183" s="879" t="s">
        <v>376</v>
      </c>
      <c r="E183" s="879" t="s">
        <v>24</v>
      </c>
      <c r="F183" s="882" t="s">
        <v>18</v>
      </c>
      <c r="G183" s="248">
        <f t="array" ref="G183">INDEX('Salary . staff rates'!$A$6:$C$28,MATCH(1,('Salary . staff rates'!$A$6:$A$28=E183)*('Salary . staff rates'!$B$6:$B$28=F183),0),3)</f>
        <v>750</v>
      </c>
      <c r="H183" s="248">
        <f>IF(E183="External",G183,G183/working_days*(1+loading_factor))</f>
        <v>750</v>
      </c>
      <c r="I183" s="879" t="s">
        <v>0</v>
      </c>
      <c r="J183" s="879" t="s">
        <v>0</v>
      </c>
      <c r="K183" s="913">
        <v>7</v>
      </c>
      <c r="L183" s="1769">
        <f t="shared" ref="L183:L186" si="157">IF(K183="N/A","",H183*K183)</f>
        <v>5250</v>
      </c>
      <c r="M183" s="882" t="s">
        <v>33</v>
      </c>
      <c r="N183" s="125">
        <f>IF(M183="Yes",L183*'Salary . staff rates'!$C$34,0)</f>
        <v>787.5</v>
      </c>
      <c r="O183" s="893"/>
      <c r="P183" s="555">
        <v>1</v>
      </c>
      <c r="Q183" s="555">
        <v>1</v>
      </c>
      <c r="R183" s="893"/>
      <c r="S183" s="893"/>
      <c r="T183" s="893"/>
      <c r="U183" s="893"/>
      <c r="V183" s="893"/>
      <c r="W183" s="920">
        <v>1</v>
      </c>
      <c r="X183" s="893"/>
      <c r="Y183" s="555">
        <f t="shared" si="151"/>
        <v>5250</v>
      </c>
      <c r="Z183" s="555">
        <f t="shared" si="152"/>
        <v>787.5</v>
      </c>
      <c r="AA183" s="834"/>
      <c r="AB183" s="555">
        <f t="shared" si="153"/>
        <v>5250</v>
      </c>
      <c r="AC183" s="555">
        <f t="shared" si="154"/>
        <v>787.5</v>
      </c>
      <c r="AD183" s="921"/>
      <c r="AE183" s="922"/>
      <c r="AF183" s="922"/>
      <c r="AL183" s="924"/>
      <c r="AN183" s="1017">
        <f t="shared" si="155"/>
        <v>0</v>
      </c>
      <c r="AO183" s="1017">
        <f t="shared" si="156"/>
        <v>0</v>
      </c>
    </row>
    <row r="184" spans="1:55" s="923" customFormat="1" ht="31.75" customHeight="1" x14ac:dyDescent="0.75">
      <c r="A184" s="2173"/>
      <c r="B184" s="2176"/>
      <c r="C184" s="389" t="s">
        <v>318</v>
      </c>
      <c r="D184" s="879" t="s">
        <v>377</v>
      </c>
      <c r="E184" s="879" t="s">
        <v>24</v>
      </c>
      <c r="F184" s="882" t="s">
        <v>18</v>
      </c>
      <c r="G184" s="248">
        <f t="array" ref="G184">INDEX('Salary . staff rates'!$A$6:$C$28,MATCH(1,('Salary . staff rates'!$A$6:$A$28=E184)*('Salary . staff rates'!$B$6:$B$28=F184),0),3)</f>
        <v>750</v>
      </c>
      <c r="H184" s="248">
        <f>IF(E184="External",G184,G184/working_days*(1+loading_factor))</f>
        <v>750</v>
      </c>
      <c r="I184" s="879" t="s">
        <v>0</v>
      </c>
      <c r="J184" s="879" t="s">
        <v>0</v>
      </c>
      <c r="K184" s="913">
        <v>14</v>
      </c>
      <c r="L184" s="1769">
        <f t="shared" si="157"/>
        <v>10500</v>
      </c>
      <c r="M184" s="879" t="s">
        <v>33</v>
      </c>
      <c r="N184" s="125">
        <f>IF(M184="Yes",L184*'Salary . staff rates'!$C$34,0)</f>
        <v>1575</v>
      </c>
      <c r="O184" s="893"/>
      <c r="P184" s="555">
        <v>1</v>
      </c>
      <c r="Q184" s="555">
        <v>1</v>
      </c>
      <c r="R184" s="893"/>
      <c r="S184" s="893"/>
      <c r="T184" s="893"/>
      <c r="U184" s="893"/>
      <c r="V184" s="893"/>
      <c r="W184" s="920">
        <v>1</v>
      </c>
      <c r="X184" s="893"/>
      <c r="Y184" s="555">
        <f t="shared" si="151"/>
        <v>10500</v>
      </c>
      <c r="Z184" s="555">
        <f t="shared" si="152"/>
        <v>1575</v>
      </c>
      <c r="AA184" s="834"/>
      <c r="AB184" s="555">
        <f t="shared" si="153"/>
        <v>10500</v>
      </c>
      <c r="AC184" s="555">
        <f t="shared" si="154"/>
        <v>1575</v>
      </c>
      <c r="AD184" s="921"/>
      <c r="AE184" s="922"/>
      <c r="AF184" s="922"/>
      <c r="AL184" s="924"/>
      <c r="AN184" s="1017">
        <f t="shared" si="155"/>
        <v>0</v>
      </c>
      <c r="AO184" s="1017">
        <f t="shared" si="156"/>
        <v>0</v>
      </c>
    </row>
    <row r="185" spans="1:55" s="923" customFormat="1" ht="31.75" customHeight="1" x14ac:dyDescent="0.75">
      <c r="A185" s="2173"/>
      <c r="B185" s="2176"/>
      <c r="C185" s="389" t="s">
        <v>319</v>
      </c>
      <c r="D185" s="879" t="s">
        <v>47</v>
      </c>
      <c r="E185" s="879" t="s">
        <v>25</v>
      </c>
      <c r="F185" s="879" t="s">
        <v>303</v>
      </c>
      <c r="G185" s="248">
        <f t="array" ref="G185">INDEX('Salary . staff rates'!$A$6:$C$28,MATCH(1,('Salary . staff rates'!$A$6:$A$28=E185)*('Salary . staff rates'!$B$6:$B$28=F185),0),3)</f>
        <v>75000</v>
      </c>
      <c r="H185" s="248">
        <f>IF(E185="External",G185,G185/working_days*(1+loading_factor))</f>
        <v>526.31578947368428</v>
      </c>
      <c r="I185" s="879" t="s">
        <v>0</v>
      </c>
      <c r="J185" s="879" t="s">
        <v>0</v>
      </c>
      <c r="K185" s="913">
        <v>3</v>
      </c>
      <c r="L185" s="1769">
        <f t="shared" si="157"/>
        <v>1578.9473684210529</v>
      </c>
      <c r="M185" s="879" t="s">
        <v>31</v>
      </c>
      <c r="N185" s="125">
        <f>IF(M185="Yes",L185*'Salary . staff rates'!$C$34,0)</f>
        <v>0</v>
      </c>
      <c r="O185" s="893"/>
      <c r="P185" s="555">
        <v>1</v>
      </c>
      <c r="Q185" s="555">
        <v>1</v>
      </c>
      <c r="R185" s="893"/>
      <c r="S185" s="893"/>
      <c r="T185" s="893"/>
      <c r="U185" s="893"/>
      <c r="V185" s="893"/>
      <c r="W185" s="920">
        <v>1</v>
      </c>
      <c r="X185" s="893"/>
      <c r="Y185" s="555">
        <f t="shared" si="151"/>
        <v>1578.9473684210529</v>
      </c>
      <c r="Z185" s="555">
        <f t="shared" si="152"/>
        <v>0</v>
      </c>
      <c r="AA185" s="834"/>
      <c r="AB185" s="555">
        <f t="shared" si="153"/>
        <v>1578.9473684210529</v>
      </c>
      <c r="AC185" s="555">
        <f t="shared" si="154"/>
        <v>0</v>
      </c>
      <c r="AD185" s="921"/>
      <c r="AE185" s="922"/>
      <c r="AF185" s="922"/>
      <c r="AL185" s="924"/>
      <c r="AN185" s="1017">
        <f t="shared" si="155"/>
        <v>0</v>
      </c>
      <c r="AO185" s="1017">
        <f t="shared" si="156"/>
        <v>0</v>
      </c>
    </row>
    <row r="186" spans="1:55" s="923" customFormat="1" ht="31.75" customHeight="1" x14ac:dyDescent="0.75">
      <c r="A186" s="2174"/>
      <c r="B186" s="2177"/>
      <c r="C186" s="389" t="s">
        <v>320</v>
      </c>
      <c r="D186" s="879" t="s">
        <v>378</v>
      </c>
      <c r="E186" s="879" t="s">
        <v>23</v>
      </c>
      <c r="F186" s="879" t="s">
        <v>297</v>
      </c>
      <c r="G186" s="248">
        <f t="array" ref="G186">INDEX('Salary . staff rates'!$A$6:$C$28,MATCH(1,('Salary . staff rates'!$A$6:$A$28=E186)*('Salary . staff rates'!$B$6:$B$28=F186),0),3)</f>
        <v>65000</v>
      </c>
      <c r="H186" s="248">
        <f>IF(E186="External",G186,G186/working_days*(1+loading_factor))</f>
        <v>456.14035087719299</v>
      </c>
      <c r="I186" s="879" t="s">
        <v>0</v>
      </c>
      <c r="J186" s="879" t="s">
        <v>0</v>
      </c>
      <c r="K186" s="913">
        <v>4</v>
      </c>
      <c r="L186" s="1769">
        <f t="shared" si="157"/>
        <v>1824.5614035087719</v>
      </c>
      <c r="M186" s="879" t="s">
        <v>31</v>
      </c>
      <c r="N186" s="125">
        <f>IF(M186="Yes",L186*'Salary . staff rates'!$C$34,0)</f>
        <v>0</v>
      </c>
      <c r="O186" s="893"/>
      <c r="P186" s="555">
        <v>1</v>
      </c>
      <c r="Q186" s="555">
        <v>1</v>
      </c>
      <c r="R186" s="893"/>
      <c r="S186" s="893"/>
      <c r="T186" s="893"/>
      <c r="U186" s="893"/>
      <c r="V186" s="893"/>
      <c r="W186" s="920">
        <v>1</v>
      </c>
      <c r="X186" s="893"/>
      <c r="Y186" s="555">
        <f t="shared" si="151"/>
        <v>1824.5614035087719</v>
      </c>
      <c r="Z186" s="555">
        <f t="shared" si="152"/>
        <v>0</v>
      </c>
      <c r="AA186" s="834"/>
      <c r="AB186" s="555">
        <f t="shared" si="153"/>
        <v>1824.5614035087719</v>
      </c>
      <c r="AC186" s="555">
        <f t="shared" si="154"/>
        <v>0</v>
      </c>
      <c r="AD186" s="921"/>
      <c r="AE186" s="921"/>
      <c r="AF186" s="921"/>
      <c r="AL186" s="924"/>
      <c r="AN186" s="1017">
        <f t="shared" si="155"/>
        <v>0</v>
      </c>
      <c r="AO186" s="1017">
        <f t="shared" si="156"/>
        <v>0</v>
      </c>
    </row>
    <row r="187" spans="1:55" s="56" customFormat="1" ht="31.75" customHeight="1" x14ac:dyDescent="0.75">
      <c r="B187" s="467"/>
      <c r="C187" s="467"/>
      <c r="D187" s="399"/>
      <c r="E187" s="70"/>
      <c r="F187" s="70"/>
      <c r="G187" s="70"/>
      <c r="H187" s="70"/>
      <c r="I187" s="70"/>
      <c r="J187" s="70"/>
      <c r="K187" s="70"/>
      <c r="L187" s="70"/>
      <c r="M187" s="69"/>
      <c r="N187" s="70"/>
      <c r="O187" s="55"/>
      <c r="P187" s="55"/>
      <c r="Q187" s="55"/>
      <c r="R187" s="55"/>
      <c r="S187" s="55"/>
      <c r="T187" s="55"/>
      <c r="U187" s="55"/>
      <c r="V187" s="55"/>
      <c r="W187" s="140"/>
      <c r="Y187" s="236"/>
      <c r="Z187" s="246"/>
      <c r="AA187" s="236"/>
      <c r="AB187" s="236"/>
      <c r="AC187" s="236"/>
      <c r="AD187" s="236"/>
      <c r="AE187" s="236"/>
      <c r="AF187" s="236"/>
      <c r="AL187" s="221"/>
    </row>
    <row r="188" spans="1:55" ht="31.75" customHeight="1" x14ac:dyDescent="0.75">
      <c r="A188" s="56"/>
      <c r="B188" s="56"/>
      <c r="C188" s="464"/>
      <c r="E188" s="56"/>
      <c r="F188" s="219"/>
      <c r="G188" s="219"/>
      <c r="H188" s="56"/>
      <c r="I188" s="56"/>
      <c r="J188" s="25"/>
      <c r="K188" s="219"/>
      <c r="L188" s="446"/>
      <c r="M188" s="446"/>
      <c r="N188" s="914"/>
      <c r="O188" s="56"/>
      <c r="P188" s="56"/>
      <c r="Q188" s="56"/>
      <c r="R188" s="56"/>
      <c r="S188" s="56"/>
      <c r="T188" s="56"/>
      <c r="U188" s="56"/>
      <c r="V188" s="56"/>
      <c r="W188" s="139"/>
      <c r="X188" s="56"/>
    </row>
    <row r="189" spans="1:55" s="84" customFormat="1" ht="31.75" customHeight="1" x14ac:dyDescent="0.75">
      <c r="A189" s="185" t="s">
        <v>286</v>
      </c>
      <c r="B189" s="229"/>
      <c r="C189" s="160"/>
      <c r="D189" s="79"/>
      <c r="E189" s="79"/>
      <c r="F189" s="249"/>
      <c r="G189" s="249"/>
      <c r="H189" s="79"/>
      <c r="I189" s="79"/>
      <c r="J189" s="79"/>
      <c r="K189" s="185"/>
      <c r="L189" s="1824"/>
      <c r="M189" s="1867"/>
      <c r="N189" s="1824"/>
      <c r="O189" s="79"/>
      <c r="P189" s="79"/>
      <c r="Q189" s="79"/>
      <c r="R189" s="79"/>
      <c r="S189" s="79"/>
      <c r="T189" s="79"/>
      <c r="U189" s="79"/>
      <c r="V189" s="79"/>
      <c r="W189" s="878"/>
      <c r="X189" s="79"/>
      <c r="Y189" s="1866">
        <f>SUM(Y9:Y186)</f>
        <v>490679.62117363582</v>
      </c>
      <c r="Z189" s="1866">
        <f>SUM(Z9:Z186)</f>
        <v>46427.631578947367</v>
      </c>
      <c r="AA189" s="88"/>
      <c r="AB189" s="1866">
        <f>SUM(AB9:AB186)</f>
        <v>502679.62117363582</v>
      </c>
      <c r="AC189" s="1866">
        <f>SUM(AC9:AC186)</f>
        <v>48227.631578947367</v>
      </c>
      <c r="AD189" s="88"/>
      <c r="AE189" s="88"/>
      <c r="AF189" s="88"/>
      <c r="AL189" s="223"/>
      <c r="AN189" s="1315">
        <f>SUM(AN9:AN186)</f>
        <v>376776.11240170605</v>
      </c>
      <c r="AO189" s="1315">
        <f>SUM(AO9:AO186)</f>
        <v>38034.210526315786</v>
      </c>
    </row>
    <row r="190" spans="1:55" ht="31.75" customHeight="1" x14ac:dyDescent="0.75">
      <c r="A190" s="79"/>
      <c r="B190" s="25"/>
      <c r="C190" s="79"/>
      <c r="D190" s="79"/>
      <c r="E190" s="79"/>
      <c r="F190" s="79"/>
      <c r="G190" s="79"/>
      <c r="H190" s="79"/>
      <c r="I190" s="79"/>
      <c r="J190" s="79"/>
      <c r="K190" s="79"/>
      <c r="L190" s="1824"/>
      <c r="M190" s="236"/>
      <c r="N190" s="1824"/>
      <c r="O190" s="79"/>
      <c r="P190" s="79"/>
      <c r="Q190" s="79"/>
      <c r="R190" s="79"/>
      <c r="S190" s="79"/>
      <c r="T190" s="79"/>
      <c r="U190" s="79"/>
      <c r="V190" s="79"/>
      <c r="W190" s="878"/>
      <c r="X190" s="79"/>
      <c r="AG190" s="84"/>
      <c r="AH190" s="84"/>
      <c r="AI190" s="84"/>
      <c r="AJ190" s="84"/>
      <c r="AK190" s="84"/>
      <c r="AL190" s="223"/>
      <c r="AM190" s="84"/>
      <c r="AN190" s="84"/>
      <c r="AO190" s="84"/>
      <c r="AP190" s="84"/>
      <c r="AQ190" s="84"/>
      <c r="AR190" s="84"/>
      <c r="AS190" s="84"/>
      <c r="AT190" s="84"/>
      <c r="AU190" s="84"/>
      <c r="AV190" s="84"/>
      <c r="AW190" s="84"/>
      <c r="AX190" s="84"/>
      <c r="AY190" s="84"/>
      <c r="AZ190" s="84"/>
      <c r="BA190" s="84"/>
      <c r="BB190" s="84"/>
      <c r="BC190" s="84"/>
    </row>
    <row r="191" spans="1:55" x14ac:dyDescent="0.75">
      <c r="A191" s="84"/>
      <c r="B191" s="84"/>
      <c r="C191" s="84"/>
      <c r="D191" s="84"/>
      <c r="E191" s="84"/>
      <c r="F191" s="84"/>
      <c r="G191" s="84"/>
      <c r="H191" s="84"/>
      <c r="I191" s="84"/>
      <c r="J191" s="84"/>
      <c r="K191" s="84"/>
      <c r="L191" s="84"/>
      <c r="M191" s="84"/>
      <c r="N191" s="84"/>
      <c r="O191" s="84"/>
      <c r="P191" s="84"/>
      <c r="Q191" s="84"/>
      <c r="R191" s="84"/>
      <c r="S191" s="84"/>
      <c r="T191" s="84"/>
      <c r="U191" s="84"/>
      <c r="V191" s="84"/>
      <c r="W191" s="184"/>
      <c r="X191" s="84"/>
      <c r="AG191" s="84"/>
      <c r="AH191" s="84"/>
      <c r="AI191" s="84"/>
      <c r="AJ191" s="84"/>
      <c r="AK191" s="84"/>
      <c r="AL191" s="223"/>
      <c r="AM191" s="84"/>
      <c r="AN191" s="84"/>
      <c r="AO191" s="84"/>
      <c r="AP191" s="84"/>
      <c r="AQ191" s="84"/>
      <c r="AR191" s="84"/>
      <c r="AS191" s="84"/>
      <c r="AT191" s="84"/>
      <c r="AU191" s="84"/>
      <c r="AV191" s="84"/>
      <c r="AW191" s="84"/>
      <c r="AX191" s="84"/>
      <c r="AY191" s="84"/>
      <c r="AZ191" s="84"/>
      <c r="BA191" s="84"/>
      <c r="BB191" s="84"/>
      <c r="BC191" s="84"/>
    </row>
    <row r="192" spans="1:55" x14ac:dyDescent="0.75">
      <c r="A192" s="84"/>
      <c r="B192" s="84"/>
      <c r="C192" s="160"/>
      <c r="D192" s="79"/>
      <c r="E192" s="84"/>
      <c r="F192" s="161"/>
      <c r="G192" s="161"/>
      <c r="H192" s="84"/>
      <c r="I192" s="84"/>
      <c r="J192" s="84"/>
      <c r="K192" s="161"/>
      <c r="L192" s="189"/>
      <c r="M192" s="161"/>
      <c r="N192" s="190"/>
      <c r="O192" s="84"/>
      <c r="P192" s="84"/>
      <c r="Q192" s="84"/>
      <c r="R192" s="84"/>
      <c r="S192" s="84"/>
      <c r="T192" s="84"/>
      <c r="U192" s="84"/>
      <c r="V192" s="84"/>
      <c r="W192" s="184"/>
      <c r="X192" s="84"/>
      <c r="AG192" s="84"/>
      <c r="AH192" s="84"/>
      <c r="AI192" s="84"/>
      <c r="AJ192" s="84"/>
      <c r="AK192" s="84"/>
      <c r="AL192" s="223"/>
      <c r="AM192" s="84"/>
      <c r="AN192" s="84"/>
      <c r="AO192" s="84"/>
      <c r="AP192" s="84"/>
      <c r="AQ192" s="84"/>
      <c r="AR192" s="84"/>
      <c r="AS192" s="84"/>
      <c r="AT192" s="84"/>
      <c r="AU192" s="84"/>
      <c r="AV192" s="84"/>
      <c r="AW192" s="84"/>
      <c r="AX192" s="84"/>
      <c r="AY192" s="84"/>
      <c r="AZ192" s="84"/>
      <c r="BA192" s="84"/>
      <c r="BB192" s="84"/>
      <c r="BC192" s="84"/>
    </row>
    <row r="193" spans="1:55" x14ac:dyDescent="0.75">
      <c r="A193" s="84"/>
      <c r="B193" s="84"/>
      <c r="C193" s="160"/>
      <c r="D193" s="79"/>
      <c r="E193" s="84"/>
      <c r="F193" s="161"/>
      <c r="G193" s="161"/>
      <c r="H193" s="84"/>
      <c r="I193" s="84"/>
      <c r="J193" s="84"/>
      <c r="K193" s="161"/>
      <c r="L193" s="189"/>
      <c r="M193" s="161"/>
      <c r="N193" s="190"/>
      <c r="O193" s="84"/>
      <c r="P193" s="84"/>
      <c r="Q193" s="84"/>
      <c r="R193" s="84"/>
      <c r="S193" s="84"/>
      <c r="T193" s="84"/>
      <c r="U193" s="84"/>
      <c r="V193" s="84"/>
      <c r="W193" s="184"/>
      <c r="X193" s="84"/>
      <c r="AG193" s="84"/>
      <c r="AH193" s="84"/>
      <c r="AI193" s="84"/>
      <c r="AJ193" s="84"/>
      <c r="AK193" s="84"/>
      <c r="AL193" s="223"/>
      <c r="AM193" s="84"/>
      <c r="AN193" s="84"/>
      <c r="AO193" s="84"/>
      <c r="AP193" s="84"/>
      <c r="AQ193" s="84"/>
      <c r="AR193" s="84"/>
      <c r="AS193" s="84"/>
      <c r="AT193" s="84"/>
      <c r="AU193" s="84"/>
      <c r="AV193" s="84"/>
      <c r="AW193" s="84"/>
      <c r="AX193" s="84"/>
      <c r="AY193" s="84"/>
      <c r="AZ193" s="84"/>
      <c r="BA193" s="84"/>
      <c r="BB193" s="84"/>
      <c r="BC193" s="84"/>
    </row>
    <row r="194" spans="1:55" x14ac:dyDescent="0.75">
      <c r="A194" s="84"/>
      <c r="B194" s="84"/>
      <c r="C194" s="160"/>
      <c r="D194" s="79"/>
      <c r="E194" s="84"/>
      <c r="F194" s="161"/>
      <c r="G194" s="161"/>
      <c r="H194" s="84"/>
      <c r="I194" s="84"/>
      <c r="J194" s="84"/>
      <c r="K194" s="161"/>
      <c r="L194" s="189"/>
      <c r="M194" s="161"/>
      <c r="N194" s="190"/>
      <c r="O194" s="84"/>
      <c r="P194" s="84"/>
      <c r="Q194" s="84"/>
      <c r="R194" s="84"/>
      <c r="S194" s="84"/>
      <c r="T194" s="84"/>
      <c r="U194" s="84"/>
      <c r="V194" s="84"/>
      <c r="W194" s="184"/>
      <c r="X194" s="84"/>
      <c r="AG194" s="84"/>
      <c r="AH194" s="84"/>
      <c r="AI194" s="84"/>
      <c r="AJ194" s="84"/>
      <c r="AK194" s="84"/>
      <c r="AL194" s="223"/>
      <c r="AM194" s="84"/>
      <c r="AN194" s="84"/>
      <c r="AO194" s="84"/>
      <c r="AP194" s="84"/>
      <c r="AQ194" s="84"/>
      <c r="AR194" s="84"/>
      <c r="AS194" s="84"/>
      <c r="AT194" s="84"/>
      <c r="AU194" s="84"/>
      <c r="AV194" s="84"/>
      <c r="AW194" s="84"/>
      <c r="AX194" s="84"/>
      <c r="AY194" s="84"/>
      <c r="AZ194" s="84"/>
      <c r="BA194" s="84"/>
      <c r="BB194" s="84"/>
      <c r="BC194" s="84"/>
    </row>
    <row r="195" spans="1:55" x14ac:dyDescent="0.75">
      <c r="A195" s="84"/>
      <c r="B195" s="84"/>
      <c r="C195" s="160"/>
      <c r="D195" s="79"/>
      <c r="E195" s="84"/>
      <c r="F195" s="161"/>
      <c r="G195" s="161"/>
      <c r="H195" s="84"/>
      <c r="I195" s="84"/>
      <c r="J195" s="84"/>
      <c r="K195" s="161"/>
      <c r="L195" s="189"/>
      <c r="M195" s="161"/>
      <c r="N195" s="190"/>
      <c r="O195" s="84"/>
      <c r="P195" s="84"/>
      <c r="Q195" s="84"/>
      <c r="R195" s="84"/>
      <c r="S195" s="84"/>
      <c r="T195" s="84"/>
      <c r="U195" s="84"/>
      <c r="V195" s="84"/>
      <c r="W195" s="184"/>
      <c r="X195" s="84"/>
      <c r="AG195" s="84"/>
      <c r="AH195" s="84"/>
      <c r="AI195" s="84"/>
      <c r="AJ195" s="84"/>
      <c r="AK195" s="84"/>
      <c r="AL195" s="223"/>
      <c r="AM195" s="84"/>
      <c r="AN195" s="84"/>
      <c r="AO195" s="84"/>
      <c r="AP195" s="84"/>
      <c r="AQ195" s="84"/>
      <c r="AR195" s="84"/>
      <c r="AS195" s="84"/>
      <c r="AT195" s="84"/>
      <c r="AU195" s="84"/>
      <c r="AV195" s="84"/>
      <c r="AW195" s="84"/>
      <c r="AX195" s="84"/>
      <c r="AY195" s="84"/>
      <c r="AZ195" s="84"/>
      <c r="BA195" s="84"/>
      <c r="BB195" s="84"/>
      <c r="BC195" s="84"/>
    </row>
    <row r="196" spans="1:55" x14ac:dyDescent="0.75">
      <c r="A196" s="84"/>
      <c r="B196" s="84"/>
      <c r="C196" s="160"/>
      <c r="D196" s="79"/>
      <c r="E196" s="84"/>
      <c r="F196" s="161"/>
      <c r="G196" s="161"/>
      <c r="H196" s="84"/>
      <c r="I196" s="84"/>
      <c r="J196" s="84"/>
      <c r="K196" s="161"/>
      <c r="L196" s="189"/>
      <c r="M196" s="161"/>
      <c r="N196" s="190"/>
      <c r="O196" s="84"/>
      <c r="P196" s="84"/>
      <c r="Q196" s="84"/>
      <c r="R196" s="84"/>
      <c r="S196" s="84"/>
      <c r="T196" s="84"/>
      <c r="U196" s="84"/>
      <c r="V196" s="84"/>
      <c r="W196" s="184"/>
      <c r="X196" s="84"/>
      <c r="AG196" s="84"/>
      <c r="AH196" s="84"/>
      <c r="AI196" s="84"/>
      <c r="AJ196" s="84"/>
      <c r="AK196" s="84"/>
      <c r="AL196" s="223"/>
      <c r="AM196" s="84"/>
      <c r="AN196" s="84"/>
      <c r="AO196" s="84"/>
      <c r="AP196" s="84"/>
      <c r="AQ196" s="84"/>
      <c r="AR196" s="84"/>
      <c r="AS196" s="84"/>
      <c r="AT196" s="84"/>
      <c r="AU196" s="84"/>
      <c r="AV196" s="84"/>
      <c r="AW196" s="84"/>
      <c r="AX196" s="84"/>
      <c r="AY196" s="84"/>
      <c r="AZ196" s="84"/>
      <c r="BA196" s="84"/>
      <c r="BB196" s="84"/>
      <c r="BC196" s="84"/>
    </row>
    <row r="197" spans="1:55" x14ac:dyDescent="0.75">
      <c r="A197" s="84"/>
      <c r="B197" s="84"/>
      <c r="C197" s="160"/>
      <c r="D197" s="79"/>
      <c r="E197" s="84"/>
      <c r="F197" s="161"/>
      <c r="G197" s="161"/>
      <c r="H197" s="84"/>
      <c r="I197" s="84"/>
      <c r="J197" s="84"/>
      <c r="K197" s="161"/>
      <c r="L197" s="189"/>
      <c r="M197" s="161"/>
      <c r="N197" s="190"/>
      <c r="O197" s="84"/>
      <c r="P197" s="84"/>
      <c r="Q197" s="84"/>
      <c r="R197" s="84"/>
      <c r="S197" s="84"/>
      <c r="T197" s="84"/>
      <c r="U197" s="84"/>
      <c r="V197" s="84"/>
      <c r="W197" s="184"/>
      <c r="X197" s="84"/>
      <c r="AG197" s="84"/>
      <c r="AH197" s="84"/>
      <c r="AI197" s="84"/>
      <c r="AJ197" s="84"/>
      <c r="AK197" s="84"/>
      <c r="AL197" s="223"/>
      <c r="AM197" s="84"/>
      <c r="AN197" s="84"/>
      <c r="AO197" s="84"/>
      <c r="AP197" s="84"/>
      <c r="AQ197" s="84"/>
      <c r="AR197" s="84"/>
      <c r="AS197" s="84"/>
      <c r="AT197" s="84"/>
      <c r="AU197" s="84"/>
      <c r="AV197" s="84"/>
      <c r="AW197" s="84"/>
      <c r="AX197" s="84"/>
      <c r="AY197" s="84"/>
      <c r="AZ197" s="84"/>
      <c r="BA197" s="84"/>
      <c r="BB197" s="84"/>
      <c r="BC197" s="84"/>
    </row>
    <row r="198" spans="1:55" x14ac:dyDescent="0.75">
      <c r="A198" s="84"/>
      <c r="B198" s="84"/>
      <c r="C198" s="160"/>
      <c r="D198" s="79"/>
      <c r="E198" s="84"/>
      <c r="F198" s="161"/>
      <c r="G198" s="161"/>
      <c r="H198" s="84"/>
      <c r="I198" s="84"/>
      <c r="J198" s="84"/>
      <c r="K198" s="161"/>
      <c r="L198" s="189"/>
      <c r="M198" s="161"/>
      <c r="N198" s="190"/>
      <c r="O198" s="84"/>
      <c r="P198" s="84"/>
      <c r="Q198" s="84"/>
      <c r="R198" s="84"/>
      <c r="S198" s="84"/>
      <c r="T198" s="84"/>
      <c r="U198" s="84"/>
      <c r="V198" s="84"/>
      <c r="W198" s="184"/>
      <c r="X198" s="84"/>
      <c r="AG198" s="84"/>
      <c r="AH198" s="84"/>
      <c r="AI198" s="84"/>
      <c r="AJ198" s="84"/>
      <c r="AK198" s="84"/>
      <c r="AL198" s="223"/>
      <c r="AM198" s="84"/>
      <c r="AN198" s="84"/>
      <c r="AO198" s="84"/>
      <c r="AP198" s="84"/>
      <c r="AQ198" s="84"/>
      <c r="AR198" s="84"/>
      <c r="AS198" s="84"/>
      <c r="AT198" s="84"/>
      <c r="AU198" s="84"/>
      <c r="AV198" s="84"/>
      <c r="AW198" s="84"/>
      <c r="AX198" s="84"/>
      <c r="AY198" s="84"/>
      <c r="AZ198" s="84"/>
      <c r="BA198" s="84"/>
      <c r="BB198" s="84"/>
      <c r="BC198" s="84"/>
    </row>
    <row r="199" spans="1:55" x14ac:dyDescent="0.75">
      <c r="A199" s="84"/>
      <c r="B199" s="84"/>
      <c r="C199" s="160"/>
      <c r="D199" s="79"/>
      <c r="E199" s="84"/>
      <c r="F199" s="161"/>
      <c r="G199" s="161"/>
      <c r="H199" s="84"/>
      <c r="I199" s="84"/>
      <c r="J199" s="84"/>
      <c r="K199" s="161"/>
      <c r="L199" s="189"/>
      <c r="M199" s="161"/>
      <c r="N199" s="190"/>
      <c r="O199" s="84"/>
      <c r="P199" s="84"/>
      <c r="Q199" s="84"/>
      <c r="R199" s="84"/>
      <c r="S199" s="84"/>
      <c r="T199" s="84"/>
      <c r="U199" s="84"/>
      <c r="V199" s="84"/>
      <c r="W199" s="184"/>
      <c r="X199" s="84"/>
      <c r="AG199" s="84"/>
      <c r="AH199" s="84"/>
      <c r="AI199" s="84"/>
      <c r="AJ199" s="84"/>
      <c r="AK199" s="84"/>
      <c r="AL199" s="223"/>
      <c r="AM199" s="84"/>
      <c r="AN199" s="84"/>
      <c r="AO199" s="84"/>
      <c r="AP199" s="84"/>
      <c r="AQ199" s="84"/>
      <c r="AR199" s="84"/>
      <c r="AS199" s="84"/>
      <c r="AT199" s="84"/>
      <c r="AU199" s="84"/>
      <c r="AV199" s="84"/>
      <c r="AW199" s="84"/>
      <c r="AX199" s="84"/>
      <c r="AY199" s="84"/>
      <c r="AZ199" s="84"/>
      <c r="BA199" s="84"/>
      <c r="BB199" s="84"/>
      <c r="BC199" s="84"/>
    </row>
    <row r="200" spans="1:55" x14ac:dyDescent="0.75">
      <c r="A200" s="84"/>
      <c r="B200" s="84"/>
      <c r="C200" s="160"/>
      <c r="D200" s="79"/>
      <c r="E200" s="84"/>
      <c r="F200" s="161"/>
      <c r="G200" s="161"/>
      <c r="H200" s="84"/>
      <c r="I200" s="84"/>
      <c r="J200" s="84"/>
      <c r="K200" s="161"/>
      <c r="L200" s="189"/>
      <c r="M200" s="161"/>
      <c r="N200" s="190"/>
      <c r="O200" s="84"/>
      <c r="P200" s="84"/>
      <c r="Q200" s="84"/>
      <c r="R200" s="84"/>
      <c r="S200" s="84"/>
      <c r="T200" s="84"/>
      <c r="U200" s="84"/>
      <c r="V200" s="84"/>
      <c r="W200" s="184"/>
      <c r="X200" s="84"/>
      <c r="AG200" s="84"/>
      <c r="AH200" s="84"/>
      <c r="AI200" s="84"/>
      <c r="AJ200" s="84"/>
      <c r="AK200" s="84"/>
      <c r="AL200" s="223"/>
      <c r="AM200" s="84"/>
      <c r="AN200" s="84"/>
      <c r="AO200" s="84"/>
      <c r="AP200" s="84"/>
      <c r="AQ200" s="84"/>
      <c r="AR200" s="84"/>
      <c r="AS200" s="84"/>
      <c r="AT200" s="84"/>
      <c r="AU200" s="84"/>
      <c r="AV200" s="84"/>
      <c r="AW200" s="84"/>
      <c r="AX200" s="84"/>
      <c r="AY200" s="84"/>
      <c r="AZ200" s="84"/>
      <c r="BA200" s="84"/>
      <c r="BB200" s="84"/>
      <c r="BC200" s="84"/>
    </row>
    <row r="201" spans="1:55" x14ac:dyDescent="0.75">
      <c r="A201" s="84"/>
      <c r="B201" s="84"/>
      <c r="C201" s="160"/>
      <c r="D201" s="79"/>
      <c r="E201" s="84"/>
      <c r="F201" s="161"/>
      <c r="G201" s="161"/>
      <c r="H201" s="84"/>
      <c r="I201" s="84"/>
      <c r="J201" s="84"/>
      <c r="K201" s="161"/>
      <c r="L201" s="189"/>
      <c r="M201" s="161"/>
      <c r="N201" s="190"/>
      <c r="O201" s="84"/>
      <c r="P201" s="84"/>
      <c r="Q201" s="84"/>
      <c r="R201" s="84"/>
      <c r="S201" s="84"/>
      <c r="T201" s="84"/>
      <c r="U201" s="84"/>
      <c r="V201" s="84"/>
      <c r="W201" s="184"/>
      <c r="X201" s="84"/>
      <c r="AG201" s="84"/>
      <c r="AH201" s="84"/>
      <c r="AI201" s="84"/>
      <c r="AJ201" s="84"/>
      <c r="AK201" s="84"/>
      <c r="AL201" s="223"/>
      <c r="AM201" s="84"/>
      <c r="AN201" s="84"/>
      <c r="AO201" s="84"/>
      <c r="AP201" s="84"/>
      <c r="AQ201" s="84"/>
      <c r="AR201" s="84"/>
      <c r="AS201" s="84"/>
      <c r="AT201" s="84"/>
      <c r="AU201" s="84"/>
      <c r="AV201" s="84"/>
      <c r="AW201" s="84"/>
      <c r="AX201" s="84"/>
      <c r="AY201" s="84"/>
      <c r="AZ201" s="84"/>
      <c r="BA201" s="84"/>
      <c r="BB201" s="84"/>
      <c r="BC201" s="84"/>
    </row>
    <row r="202" spans="1:55" x14ac:dyDescent="0.75">
      <c r="A202" s="84"/>
      <c r="B202" s="84"/>
      <c r="C202" s="160"/>
      <c r="D202" s="79"/>
      <c r="E202" s="84"/>
      <c r="F202" s="161"/>
      <c r="G202" s="161"/>
      <c r="H202" s="84"/>
      <c r="I202" s="84"/>
      <c r="J202" s="84"/>
      <c r="K202" s="161"/>
      <c r="L202" s="189"/>
      <c r="M202" s="161"/>
      <c r="N202" s="190"/>
      <c r="O202" s="84"/>
      <c r="P202" s="84"/>
      <c r="Q202" s="84"/>
      <c r="R202" s="84"/>
      <c r="S202" s="84"/>
      <c r="T202" s="84"/>
      <c r="U202" s="84"/>
      <c r="V202" s="84"/>
      <c r="W202" s="184"/>
      <c r="X202" s="84"/>
      <c r="AG202" s="84"/>
      <c r="AH202" s="84"/>
      <c r="AI202" s="84"/>
      <c r="AJ202" s="84"/>
      <c r="AK202" s="84"/>
      <c r="AL202" s="223"/>
      <c r="AM202" s="84"/>
      <c r="AN202" s="84"/>
      <c r="AO202" s="84"/>
      <c r="AP202" s="84"/>
      <c r="AQ202" s="84"/>
      <c r="AR202" s="84"/>
      <c r="AS202" s="84"/>
      <c r="AT202" s="84"/>
      <c r="AU202" s="84"/>
      <c r="AV202" s="84"/>
      <c r="AW202" s="84"/>
      <c r="AX202" s="84"/>
      <c r="AY202" s="84"/>
      <c r="AZ202" s="84"/>
      <c r="BA202" s="84"/>
      <c r="BB202" s="84"/>
      <c r="BC202" s="84"/>
    </row>
    <row r="203" spans="1:55" x14ac:dyDescent="0.75">
      <c r="A203" s="84"/>
      <c r="B203" s="84"/>
      <c r="C203" s="160"/>
      <c r="D203" s="79"/>
      <c r="E203" s="84"/>
      <c r="F203" s="161"/>
      <c r="G203" s="161"/>
      <c r="H203" s="84"/>
      <c r="I203" s="84"/>
      <c r="J203" s="84"/>
      <c r="K203" s="161"/>
      <c r="L203" s="189"/>
      <c r="M203" s="161"/>
      <c r="N203" s="190"/>
      <c r="O203" s="84"/>
      <c r="P203" s="84"/>
      <c r="Q203" s="84"/>
      <c r="R203" s="84"/>
      <c r="S203" s="84"/>
      <c r="T203" s="84"/>
      <c r="U203" s="84"/>
      <c r="V203" s="84"/>
      <c r="W203" s="184"/>
      <c r="X203" s="84"/>
      <c r="AG203" s="84"/>
      <c r="AH203" s="84"/>
      <c r="AI203" s="84"/>
      <c r="AJ203" s="84"/>
      <c r="AK203" s="84"/>
      <c r="AL203" s="223"/>
      <c r="AM203" s="84"/>
      <c r="AN203" s="84"/>
      <c r="AO203" s="84"/>
      <c r="AP203" s="84"/>
      <c r="AQ203" s="84"/>
      <c r="AR203" s="84"/>
      <c r="AS203" s="84"/>
      <c r="AT203" s="84"/>
      <c r="AU203" s="84"/>
      <c r="AV203" s="84"/>
      <c r="AW203" s="84"/>
      <c r="AX203" s="84"/>
      <c r="AY203" s="84"/>
      <c r="AZ203" s="84"/>
      <c r="BA203" s="84"/>
      <c r="BB203" s="84"/>
      <c r="BC203" s="84"/>
    </row>
    <row r="204" spans="1:55" x14ac:dyDescent="0.75">
      <c r="A204" s="84"/>
      <c r="B204" s="84"/>
      <c r="C204" s="160"/>
      <c r="D204" s="79"/>
      <c r="E204" s="84"/>
      <c r="F204" s="161"/>
      <c r="G204" s="161"/>
      <c r="H204" s="84"/>
      <c r="I204" s="84"/>
      <c r="J204" s="84"/>
      <c r="K204" s="161"/>
      <c r="L204" s="189"/>
      <c r="M204" s="161"/>
      <c r="N204" s="190"/>
      <c r="O204" s="84"/>
      <c r="P204" s="84"/>
      <c r="Q204" s="84"/>
      <c r="R204" s="84"/>
      <c r="S204" s="84"/>
      <c r="T204" s="84"/>
      <c r="U204" s="84"/>
      <c r="V204" s="84"/>
      <c r="W204" s="184"/>
      <c r="X204" s="84"/>
      <c r="AG204" s="84"/>
      <c r="AH204" s="84"/>
      <c r="AI204" s="84"/>
      <c r="AJ204" s="84"/>
      <c r="AK204" s="84"/>
      <c r="AL204" s="223"/>
      <c r="AM204" s="84"/>
      <c r="AN204" s="84"/>
      <c r="AO204" s="84"/>
      <c r="AP204" s="84"/>
      <c r="AQ204" s="84"/>
      <c r="AR204" s="84"/>
      <c r="AS204" s="84"/>
      <c r="AT204" s="84"/>
      <c r="AU204" s="84"/>
      <c r="AV204" s="84"/>
      <c r="AW204" s="84"/>
      <c r="AX204" s="84"/>
      <c r="AY204" s="84"/>
      <c r="AZ204" s="84"/>
      <c r="BA204" s="84"/>
      <c r="BB204" s="84"/>
      <c r="BC204" s="84"/>
    </row>
    <row r="205" spans="1:55" x14ac:dyDescent="0.75">
      <c r="A205" s="84"/>
      <c r="B205" s="84"/>
      <c r="C205" s="160"/>
      <c r="D205" s="79"/>
      <c r="E205" s="84"/>
      <c r="F205" s="161"/>
      <c r="G205" s="161"/>
      <c r="H205" s="84"/>
      <c r="I205" s="84"/>
      <c r="J205" s="84"/>
      <c r="K205" s="161"/>
      <c r="L205" s="189"/>
      <c r="M205" s="161"/>
      <c r="N205" s="190"/>
      <c r="O205" s="84"/>
      <c r="P205" s="84"/>
      <c r="Q205" s="84"/>
      <c r="R205" s="84"/>
      <c r="S205" s="84"/>
      <c r="T205" s="84"/>
      <c r="U205" s="84"/>
      <c r="V205" s="84"/>
      <c r="W205" s="184"/>
      <c r="X205" s="84"/>
      <c r="AG205" s="84"/>
      <c r="AH205" s="84"/>
      <c r="AI205" s="84"/>
      <c r="AJ205" s="84"/>
      <c r="AK205" s="84"/>
      <c r="AL205" s="223"/>
      <c r="AM205" s="84"/>
      <c r="AN205" s="84"/>
      <c r="AO205" s="84"/>
      <c r="AP205" s="84"/>
      <c r="AQ205" s="84"/>
      <c r="AR205" s="84"/>
      <c r="AS205" s="84"/>
      <c r="AT205" s="84"/>
      <c r="AU205" s="84"/>
      <c r="AV205" s="84"/>
      <c r="AW205" s="84"/>
      <c r="AX205" s="84"/>
      <c r="AY205" s="84"/>
      <c r="AZ205" s="84"/>
      <c r="BA205" s="84"/>
      <c r="BB205" s="84"/>
      <c r="BC205" s="84"/>
    </row>
    <row r="206" spans="1:55" x14ac:dyDescent="0.75">
      <c r="A206" s="84"/>
      <c r="B206" s="84"/>
      <c r="C206" s="160"/>
      <c r="D206" s="79"/>
      <c r="E206" s="84"/>
      <c r="F206" s="161"/>
      <c r="G206" s="161"/>
      <c r="H206" s="84"/>
      <c r="I206" s="84"/>
      <c r="J206" s="84"/>
      <c r="K206" s="161"/>
      <c r="L206" s="189"/>
      <c r="M206" s="161"/>
      <c r="N206" s="190"/>
      <c r="O206" s="84"/>
      <c r="P206" s="84"/>
      <c r="Q206" s="84"/>
      <c r="R206" s="84"/>
      <c r="S206" s="84"/>
      <c r="T206" s="84"/>
      <c r="U206" s="84"/>
      <c r="V206" s="84"/>
      <c r="W206" s="184"/>
      <c r="X206" s="84"/>
      <c r="AG206" s="84"/>
      <c r="AH206" s="84"/>
      <c r="AI206" s="84"/>
      <c r="AJ206" s="84"/>
      <c r="AK206" s="84"/>
      <c r="AL206" s="223"/>
      <c r="AM206" s="84"/>
      <c r="AN206" s="84"/>
      <c r="AO206" s="84"/>
      <c r="AP206" s="84"/>
      <c r="AQ206" s="84"/>
      <c r="AR206" s="84"/>
      <c r="AS206" s="84"/>
      <c r="AT206" s="84"/>
      <c r="AU206" s="84"/>
      <c r="AV206" s="84"/>
      <c r="AW206" s="84"/>
      <c r="AX206" s="84"/>
      <c r="AY206" s="84"/>
      <c r="AZ206" s="84"/>
      <c r="BA206" s="84"/>
      <c r="BB206" s="84"/>
      <c r="BC206" s="84"/>
    </row>
    <row r="207" spans="1:55" x14ac:dyDescent="0.75">
      <c r="A207" s="84"/>
      <c r="B207" s="84"/>
      <c r="C207" s="160"/>
      <c r="D207" s="79"/>
      <c r="E207" s="84"/>
      <c r="F207" s="161"/>
      <c r="G207" s="161"/>
      <c r="H207" s="84"/>
      <c r="I207" s="84"/>
      <c r="J207" s="84"/>
      <c r="K207" s="161"/>
      <c r="L207" s="189"/>
      <c r="M207" s="161"/>
      <c r="N207" s="190"/>
      <c r="O207" s="84"/>
      <c r="P207" s="84"/>
      <c r="Q207" s="84"/>
      <c r="R207" s="84"/>
      <c r="S207" s="84"/>
      <c r="T207" s="84"/>
      <c r="U207" s="84"/>
      <c r="V207" s="84"/>
      <c r="W207" s="184"/>
      <c r="X207" s="84"/>
      <c r="AG207" s="84"/>
      <c r="AH207" s="84"/>
      <c r="AI207" s="84"/>
      <c r="AJ207" s="84"/>
      <c r="AK207" s="84"/>
      <c r="AL207" s="223"/>
      <c r="AM207" s="84"/>
      <c r="AN207" s="84"/>
      <c r="AO207" s="84"/>
      <c r="AP207" s="84"/>
      <c r="AQ207" s="84"/>
      <c r="AR207" s="84"/>
      <c r="AS207" s="84"/>
      <c r="AT207" s="84"/>
      <c r="AU207" s="84"/>
      <c r="AV207" s="84"/>
      <c r="AW207" s="84"/>
      <c r="AX207" s="84"/>
      <c r="AY207" s="84"/>
      <c r="AZ207" s="84"/>
      <c r="BA207" s="84"/>
      <c r="BB207" s="84"/>
      <c r="BC207" s="84"/>
    </row>
    <row r="208" spans="1:55" x14ac:dyDescent="0.75">
      <c r="A208" s="84"/>
      <c r="B208" s="84"/>
      <c r="C208" s="160"/>
      <c r="D208" s="79"/>
      <c r="E208" s="84"/>
      <c r="F208" s="161"/>
      <c r="G208" s="161"/>
      <c r="H208" s="84"/>
      <c r="I208" s="84"/>
      <c r="J208" s="84"/>
      <c r="K208" s="161"/>
      <c r="L208" s="189"/>
      <c r="M208" s="161"/>
      <c r="N208" s="190"/>
      <c r="O208" s="84"/>
      <c r="P208" s="84"/>
      <c r="Q208" s="84"/>
      <c r="R208" s="84"/>
      <c r="S208" s="84"/>
      <c r="T208" s="84"/>
      <c r="U208" s="84"/>
      <c r="V208" s="84"/>
      <c r="W208" s="184"/>
      <c r="X208" s="84"/>
      <c r="AG208" s="84"/>
      <c r="AH208" s="84"/>
      <c r="AI208" s="84"/>
      <c r="AJ208" s="84"/>
      <c r="AK208" s="84"/>
      <c r="AL208" s="223"/>
      <c r="AM208" s="84"/>
      <c r="AN208" s="84"/>
      <c r="AO208" s="84"/>
      <c r="AP208" s="84"/>
      <c r="AQ208" s="84"/>
      <c r="AR208" s="84"/>
      <c r="AS208" s="84"/>
      <c r="AT208" s="84"/>
      <c r="AU208" s="84"/>
      <c r="AV208" s="84"/>
      <c r="AW208" s="84"/>
      <c r="AX208" s="84"/>
      <c r="AY208" s="84"/>
      <c r="AZ208" s="84"/>
      <c r="BA208" s="84"/>
      <c r="BB208" s="84"/>
      <c r="BC208" s="84"/>
    </row>
    <row r="209" spans="1:55" x14ac:dyDescent="0.75">
      <c r="A209" s="84"/>
      <c r="B209" s="84"/>
      <c r="C209" s="160"/>
      <c r="D209" s="79"/>
      <c r="E209" s="84"/>
      <c r="F209" s="161"/>
      <c r="G209" s="161"/>
      <c r="H209" s="84"/>
      <c r="I209" s="84"/>
      <c r="J209" s="84"/>
      <c r="K209" s="161"/>
      <c r="L209" s="189"/>
      <c r="M209" s="161"/>
      <c r="N209" s="190"/>
      <c r="O209" s="84"/>
      <c r="P209" s="84"/>
      <c r="Q209" s="84"/>
      <c r="R209" s="84"/>
      <c r="S209" s="84"/>
      <c r="T209" s="84"/>
      <c r="U209" s="84"/>
      <c r="V209" s="84"/>
      <c r="W209" s="184"/>
      <c r="X209" s="84"/>
      <c r="AG209" s="84"/>
      <c r="AH209" s="84"/>
      <c r="AI209" s="84"/>
      <c r="AJ209" s="84"/>
      <c r="AK209" s="84"/>
      <c r="AL209" s="223"/>
      <c r="AM209" s="84"/>
      <c r="AN209" s="84"/>
      <c r="AO209" s="84"/>
      <c r="AP209" s="84"/>
      <c r="AQ209" s="84"/>
      <c r="AR209" s="84"/>
      <c r="AS209" s="84"/>
      <c r="AT209" s="84"/>
      <c r="AU209" s="84"/>
      <c r="AV209" s="84"/>
      <c r="AW209" s="84"/>
      <c r="AX209" s="84"/>
      <c r="AY209" s="84"/>
      <c r="AZ209" s="84"/>
      <c r="BA209" s="84"/>
      <c r="BB209" s="84"/>
      <c r="BC209" s="84"/>
    </row>
    <row r="210" spans="1:55" x14ac:dyDescent="0.75">
      <c r="A210" s="84"/>
      <c r="B210" s="84"/>
      <c r="C210" s="160"/>
      <c r="D210" s="79"/>
      <c r="E210" s="84"/>
      <c r="F210" s="161"/>
      <c r="G210" s="161"/>
      <c r="H210" s="84"/>
      <c r="I210" s="84"/>
      <c r="J210" s="84"/>
      <c r="K210" s="161"/>
      <c r="L210" s="189"/>
      <c r="M210" s="161"/>
      <c r="N210" s="190"/>
      <c r="O210" s="84"/>
      <c r="P210" s="84"/>
      <c r="Q210" s="84"/>
      <c r="R210" s="84"/>
      <c r="S210" s="84"/>
      <c r="T210" s="84"/>
      <c r="U210" s="84"/>
      <c r="V210" s="84"/>
      <c r="W210" s="184"/>
      <c r="X210" s="84"/>
      <c r="AG210" s="84"/>
      <c r="AH210" s="84"/>
      <c r="AI210" s="84"/>
      <c r="AJ210" s="84"/>
      <c r="AK210" s="84"/>
      <c r="AL210" s="223"/>
      <c r="AM210" s="84"/>
      <c r="AN210" s="84"/>
      <c r="AO210" s="84"/>
      <c r="AP210" s="84"/>
      <c r="AQ210" s="84"/>
      <c r="AR210" s="84"/>
      <c r="AS210" s="84"/>
      <c r="AT210" s="84"/>
      <c r="AU210" s="84"/>
      <c r="AV210" s="84"/>
      <c r="AW210" s="84"/>
      <c r="AX210" s="84"/>
      <c r="AY210" s="84"/>
      <c r="AZ210" s="84"/>
      <c r="BA210" s="84"/>
      <c r="BB210" s="84"/>
      <c r="BC210" s="84"/>
    </row>
    <row r="211" spans="1:55" x14ac:dyDescent="0.75">
      <c r="A211" s="84"/>
      <c r="B211" s="84"/>
      <c r="C211" s="160"/>
      <c r="D211" s="79"/>
      <c r="E211" s="84"/>
      <c r="F211" s="161"/>
      <c r="G211" s="161"/>
      <c r="H211" s="84"/>
      <c r="I211" s="84"/>
      <c r="J211" s="84"/>
      <c r="K211" s="161"/>
      <c r="L211" s="189"/>
      <c r="M211" s="161"/>
      <c r="N211" s="190"/>
      <c r="O211" s="84"/>
      <c r="P211" s="84"/>
      <c r="Q211" s="84"/>
      <c r="R211" s="84"/>
      <c r="S211" s="84"/>
      <c r="T211" s="84"/>
      <c r="U211" s="84"/>
      <c r="V211" s="84"/>
      <c r="W211" s="184"/>
      <c r="X211" s="84"/>
      <c r="AG211" s="84"/>
      <c r="AH211" s="84"/>
      <c r="AI211" s="84"/>
      <c r="AJ211" s="84"/>
      <c r="AK211" s="84"/>
      <c r="AL211" s="223"/>
      <c r="AM211" s="84"/>
      <c r="AN211" s="84"/>
      <c r="AO211" s="84"/>
      <c r="AP211" s="84"/>
      <c r="AQ211" s="84"/>
      <c r="AR211" s="84"/>
      <c r="AS211" s="84"/>
      <c r="AT211" s="84"/>
      <c r="AU211" s="84"/>
      <c r="AV211" s="84"/>
      <c r="AW211" s="84"/>
      <c r="AX211" s="84"/>
      <c r="AY211" s="84"/>
      <c r="AZ211" s="84"/>
      <c r="BA211" s="84"/>
      <c r="BB211" s="84"/>
      <c r="BC211" s="84"/>
    </row>
    <row r="212" spans="1:55" x14ac:dyDescent="0.75">
      <c r="A212" s="84"/>
      <c r="B212" s="84"/>
      <c r="C212" s="160"/>
      <c r="D212" s="79"/>
      <c r="E212" s="84"/>
      <c r="F212" s="161"/>
      <c r="G212" s="161"/>
      <c r="H212" s="84"/>
      <c r="I212" s="84"/>
      <c r="J212" s="84"/>
      <c r="K212" s="161"/>
      <c r="L212" s="189"/>
      <c r="M212" s="161"/>
      <c r="N212" s="190"/>
      <c r="O212" s="84"/>
      <c r="P212" s="84"/>
      <c r="Q212" s="84"/>
      <c r="R212" s="84"/>
      <c r="S212" s="84"/>
      <c r="T212" s="84"/>
      <c r="U212" s="84"/>
      <c r="V212" s="84"/>
      <c r="W212" s="184"/>
      <c r="X212" s="84"/>
      <c r="AG212" s="84"/>
      <c r="AH212" s="84"/>
      <c r="AI212" s="84"/>
      <c r="AJ212" s="84"/>
      <c r="AK212" s="84"/>
      <c r="AL212" s="223"/>
      <c r="AM212" s="84"/>
      <c r="AN212" s="84"/>
      <c r="AO212" s="84"/>
      <c r="AP212" s="84"/>
      <c r="AQ212" s="84"/>
      <c r="AR212" s="84"/>
      <c r="AS212" s="84"/>
      <c r="AT212" s="84"/>
      <c r="AU212" s="84"/>
      <c r="AV212" s="84"/>
      <c r="AW212" s="84"/>
      <c r="AX212" s="84"/>
      <c r="AY212" s="84"/>
      <c r="AZ212" s="84"/>
      <c r="BA212" s="84"/>
      <c r="BB212" s="84"/>
      <c r="BC212" s="84"/>
    </row>
    <row r="213" spans="1:55" x14ac:dyDescent="0.75">
      <c r="A213" s="84"/>
      <c r="B213" s="84"/>
      <c r="C213" s="160"/>
      <c r="D213" s="79"/>
      <c r="E213" s="84"/>
      <c r="F213" s="161"/>
      <c r="G213" s="161"/>
      <c r="H213" s="84"/>
      <c r="I213" s="84"/>
      <c r="J213" s="84"/>
      <c r="K213" s="161"/>
      <c r="L213" s="189"/>
      <c r="M213" s="161"/>
      <c r="N213" s="190"/>
      <c r="O213" s="84"/>
      <c r="P213" s="84"/>
      <c r="Q213" s="84"/>
      <c r="R213" s="84"/>
      <c r="S213" s="84"/>
      <c r="T213" s="84"/>
      <c r="U213" s="84"/>
      <c r="V213" s="84"/>
      <c r="W213" s="184"/>
      <c r="X213" s="84"/>
      <c r="AG213" s="84"/>
      <c r="AH213" s="84"/>
      <c r="AI213" s="84"/>
      <c r="AJ213" s="84"/>
      <c r="AK213" s="84"/>
      <c r="AL213" s="223"/>
      <c r="AM213" s="84"/>
      <c r="AN213" s="84"/>
      <c r="AO213" s="84"/>
      <c r="AP213" s="84"/>
      <c r="AQ213" s="84"/>
      <c r="AR213" s="84"/>
      <c r="AS213" s="84"/>
      <c r="AT213" s="84"/>
      <c r="AU213" s="84"/>
      <c r="AV213" s="84"/>
      <c r="AW213" s="84"/>
      <c r="AX213" s="84"/>
      <c r="AY213" s="84"/>
      <c r="AZ213" s="84"/>
      <c r="BA213" s="84"/>
      <c r="BB213" s="84"/>
      <c r="BC213" s="84"/>
    </row>
    <row r="214" spans="1:55" ht="16" x14ac:dyDescent="0.75">
      <c r="A214" s="191"/>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92"/>
      <c r="X214" s="114"/>
      <c r="Y214" s="116"/>
      <c r="Z214" s="116"/>
      <c r="AG214" s="84"/>
      <c r="AH214" s="84"/>
      <c r="AI214" s="84"/>
      <c r="AJ214" s="84"/>
      <c r="AK214" s="84"/>
      <c r="AL214" s="223"/>
      <c r="AM214" s="84"/>
      <c r="AN214" s="84"/>
      <c r="AO214" s="84"/>
      <c r="AP214" s="84"/>
      <c r="AQ214" s="84"/>
      <c r="AR214" s="84"/>
      <c r="AS214" s="84"/>
      <c r="AT214" s="84"/>
      <c r="AU214" s="84"/>
      <c r="AV214" s="84"/>
      <c r="AW214" s="84"/>
      <c r="AX214" s="84"/>
      <c r="AY214" s="84"/>
      <c r="AZ214" s="84"/>
      <c r="BA214" s="84"/>
      <c r="BB214" s="84"/>
      <c r="BC214" s="84"/>
    </row>
    <row r="215" spans="1:55" ht="16" x14ac:dyDescent="0.75">
      <c r="A215" s="191"/>
      <c r="B215" s="191"/>
      <c r="C215" s="191"/>
      <c r="D215" s="191"/>
      <c r="E215" s="191"/>
      <c r="F215" s="193"/>
      <c r="G215" s="193"/>
      <c r="H215" s="191"/>
      <c r="I215" s="191"/>
      <c r="J215" s="191"/>
      <c r="K215" s="193"/>
      <c r="L215" s="194"/>
      <c r="M215" s="193"/>
      <c r="N215" s="195"/>
      <c r="O215" s="191"/>
      <c r="P215" s="191"/>
      <c r="Q215" s="191"/>
      <c r="R215" s="191"/>
      <c r="S215" s="191"/>
      <c r="T215" s="191"/>
      <c r="U215" s="191"/>
      <c r="V215" s="191"/>
      <c r="W215" s="196"/>
      <c r="X215" s="191"/>
      <c r="Y215" s="117"/>
      <c r="Z215" s="118"/>
      <c r="AG215" s="84"/>
      <c r="AH215" s="84"/>
      <c r="AI215" s="84"/>
      <c r="AJ215" s="84"/>
      <c r="AK215" s="84"/>
      <c r="AL215" s="223"/>
      <c r="AM215" s="84"/>
      <c r="AN215" s="84"/>
      <c r="AO215" s="84"/>
      <c r="AP215" s="84"/>
      <c r="AQ215" s="84"/>
      <c r="AR215" s="84"/>
      <c r="AS215" s="84"/>
      <c r="AT215" s="84"/>
      <c r="AU215" s="84"/>
      <c r="AV215" s="84"/>
      <c r="AW215" s="84"/>
      <c r="AX215" s="84"/>
      <c r="AY215" s="84"/>
      <c r="AZ215" s="84"/>
      <c r="BA215" s="84"/>
      <c r="BB215" s="84"/>
      <c r="BC215" s="84"/>
    </row>
    <row r="216" spans="1:55" ht="16" x14ac:dyDescent="0.75">
      <c r="A216" s="191"/>
      <c r="B216" s="191"/>
      <c r="C216" s="191"/>
      <c r="D216" s="191"/>
      <c r="E216" s="191"/>
      <c r="F216" s="193"/>
      <c r="G216" s="193"/>
      <c r="H216" s="191"/>
      <c r="I216" s="191"/>
      <c r="J216" s="191"/>
      <c r="K216" s="193"/>
      <c r="L216" s="194"/>
      <c r="M216" s="193"/>
      <c r="N216" s="195"/>
      <c r="O216" s="191"/>
      <c r="P216" s="191"/>
      <c r="Q216" s="191"/>
      <c r="R216" s="191"/>
      <c r="S216" s="191"/>
      <c r="T216" s="191"/>
      <c r="U216" s="191"/>
      <c r="V216" s="191"/>
      <c r="W216" s="196"/>
      <c r="X216" s="191"/>
      <c r="Y216" s="117"/>
      <c r="Z216" s="118"/>
      <c r="AG216" s="84"/>
      <c r="AH216" s="84"/>
      <c r="AI216" s="84"/>
      <c r="AJ216" s="84"/>
      <c r="AK216" s="84"/>
      <c r="AL216" s="223"/>
      <c r="AM216" s="84"/>
      <c r="AN216" s="84"/>
      <c r="AO216" s="84"/>
      <c r="AP216" s="84"/>
      <c r="AQ216" s="84"/>
      <c r="AR216" s="84"/>
      <c r="AS216" s="84"/>
      <c r="AT216" s="84"/>
      <c r="AU216" s="84"/>
      <c r="AV216" s="84"/>
      <c r="AW216" s="84"/>
      <c r="AX216" s="84"/>
      <c r="AY216" s="84"/>
      <c r="AZ216" s="84"/>
      <c r="BA216" s="84"/>
      <c r="BB216" s="84"/>
      <c r="BC216" s="84"/>
    </row>
    <row r="217" spans="1:55" ht="16" x14ac:dyDescent="0.75">
      <c r="A217" s="191"/>
      <c r="B217" s="191"/>
      <c r="C217" s="191"/>
      <c r="D217" s="191"/>
      <c r="E217" s="191"/>
      <c r="F217" s="193"/>
      <c r="G217" s="193"/>
      <c r="H217" s="191"/>
      <c r="I217" s="191"/>
      <c r="J217" s="191"/>
      <c r="K217" s="193"/>
      <c r="L217" s="194"/>
      <c r="M217" s="193"/>
      <c r="N217" s="195"/>
      <c r="O217" s="191"/>
      <c r="P217" s="191"/>
      <c r="Q217" s="191"/>
      <c r="R217" s="191"/>
      <c r="S217" s="191"/>
      <c r="T217" s="191"/>
      <c r="U217" s="191"/>
      <c r="V217" s="191"/>
      <c r="W217" s="196"/>
      <c r="X217" s="191"/>
      <c r="Y217" s="117"/>
      <c r="Z217" s="118"/>
      <c r="AG217" s="84"/>
      <c r="AH217" s="84"/>
      <c r="AI217" s="84"/>
      <c r="AJ217" s="84"/>
      <c r="AK217" s="84"/>
      <c r="AL217" s="223"/>
      <c r="AM217" s="84"/>
      <c r="AN217" s="84"/>
      <c r="AO217" s="84"/>
      <c r="AP217" s="84"/>
      <c r="AQ217" s="84"/>
      <c r="AR217" s="84"/>
      <c r="AS217" s="84"/>
      <c r="AT217" s="84"/>
      <c r="AU217" s="84"/>
      <c r="AV217" s="84"/>
      <c r="AW217" s="84"/>
      <c r="AX217" s="84"/>
      <c r="AY217" s="84"/>
      <c r="AZ217" s="84"/>
      <c r="BA217" s="84"/>
      <c r="BB217" s="84"/>
      <c r="BC217" s="84"/>
    </row>
    <row r="218" spans="1:55" ht="16" x14ac:dyDescent="0.75">
      <c r="A218" s="191"/>
      <c r="B218" s="191"/>
      <c r="C218" s="191"/>
      <c r="D218" s="191"/>
      <c r="E218" s="191"/>
      <c r="F218" s="193"/>
      <c r="G218" s="193"/>
      <c r="H218" s="191"/>
      <c r="I218" s="191"/>
      <c r="J218" s="191"/>
      <c r="K218" s="193"/>
      <c r="L218" s="194"/>
      <c r="M218" s="193"/>
      <c r="N218" s="195"/>
      <c r="O218" s="191"/>
      <c r="P218" s="191"/>
      <c r="Q218" s="191"/>
      <c r="R218" s="191"/>
      <c r="S218" s="191"/>
      <c r="T218" s="191"/>
      <c r="U218" s="191"/>
      <c r="V218" s="191"/>
      <c r="W218" s="196"/>
      <c r="X218" s="191"/>
      <c r="Y218" s="117"/>
      <c r="Z218" s="118"/>
      <c r="AG218" s="84"/>
      <c r="AH218" s="84"/>
      <c r="AI218" s="84"/>
      <c r="AJ218" s="84"/>
      <c r="AK218" s="84"/>
      <c r="AL218" s="223"/>
      <c r="AM218" s="84"/>
      <c r="AN218" s="84"/>
      <c r="AO218" s="84"/>
      <c r="AP218" s="84"/>
      <c r="AQ218" s="84"/>
      <c r="AR218" s="84"/>
      <c r="AS218" s="84"/>
      <c r="AT218" s="84"/>
      <c r="AU218" s="84"/>
      <c r="AV218" s="84"/>
      <c r="AW218" s="84"/>
      <c r="AX218" s="84"/>
      <c r="AY218" s="84"/>
      <c r="AZ218" s="84"/>
      <c r="BA218" s="84"/>
      <c r="BB218" s="84"/>
      <c r="BC218" s="84"/>
    </row>
    <row r="219" spans="1:55" ht="16" x14ac:dyDescent="0.75">
      <c r="A219" s="191"/>
      <c r="B219" s="191"/>
      <c r="C219" s="191"/>
      <c r="D219" s="191"/>
      <c r="E219" s="193"/>
      <c r="F219" s="193"/>
      <c r="G219" s="193"/>
      <c r="H219" s="193"/>
      <c r="I219" s="193"/>
      <c r="J219" s="193"/>
      <c r="K219" s="193"/>
      <c r="L219" s="193"/>
      <c r="M219" s="195"/>
      <c r="N219" s="195"/>
      <c r="O219" s="191"/>
      <c r="P219" s="191"/>
      <c r="Q219" s="191"/>
      <c r="R219" s="191"/>
      <c r="S219" s="191"/>
      <c r="T219" s="191"/>
      <c r="U219" s="191"/>
      <c r="V219" s="191"/>
      <c r="W219" s="196"/>
      <c r="X219" s="191"/>
      <c r="Y219" s="117"/>
      <c r="Z219" s="118"/>
      <c r="AG219" s="84"/>
      <c r="AH219" s="84"/>
      <c r="AI219" s="84"/>
      <c r="AJ219" s="84"/>
      <c r="AK219" s="84"/>
      <c r="AL219" s="223"/>
      <c r="AM219" s="84"/>
      <c r="AN219" s="84"/>
      <c r="AO219" s="84"/>
      <c r="AP219" s="84"/>
      <c r="AQ219" s="84"/>
      <c r="AR219" s="84"/>
      <c r="AS219" s="84"/>
      <c r="AT219" s="84"/>
      <c r="AU219" s="84"/>
      <c r="AV219" s="84"/>
      <c r="AW219" s="84"/>
      <c r="AX219" s="84"/>
      <c r="AY219" s="84"/>
      <c r="AZ219" s="84"/>
      <c r="BA219" s="84"/>
      <c r="BB219" s="84"/>
      <c r="BC219" s="84"/>
    </row>
    <row r="220" spans="1:55" ht="16" x14ac:dyDescent="0.75">
      <c r="A220" s="191"/>
      <c r="B220" s="191"/>
      <c r="C220" s="191"/>
      <c r="D220" s="191"/>
      <c r="E220" s="191"/>
      <c r="F220" s="191"/>
      <c r="G220" s="191"/>
      <c r="H220" s="193"/>
      <c r="I220" s="193"/>
      <c r="J220" s="197"/>
      <c r="K220" s="191"/>
      <c r="L220" s="194"/>
      <c r="M220" s="191"/>
      <c r="N220" s="194"/>
      <c r="O220" s="191"/>
      <c r="P220" s="191"/>
      <c r="Q220" s="191"/>
      <c r="R220" s="191"/>
      <c r="S220" s="191"/>
      <c r="T220" s="191"/>
      <c r="U220" s="191"/>
      <c r="V220" s="191"/>
      <c r="W220" s="196"/>
      <c r="X220" s="191"/>
      <c r="Y220" s="117"/>
      <c r="Z220" s="118"/>
      <c r="AG220" s="84"/>
      <c r="AH220" s="84"/>
      <c r="AI220" s="84"/>
      <c r="AJ220" s="84"/>
      <c r="AK220" s="84"/>
      <c r="AL220" s="223"/>
      <c r="AM220" s="84"/>
      <c r="AN220" s="84"/>
      <c r="AO220" s="84"/>
      <c r="AP220" s="84"/>
      <c r="AQ220" s="84"/>
      <c r="AR220" s="84"/>
      <c r="AS220" s="84"/>
      <c r="AT220" s="84"/>
      <c r="AU220" s="84"/>
      <c r="AV220" s="84"/>
      <c r="AW220" s="84"/>
      <c r="AX220" s="84"/>
      <c r="AY220" s="84"/>
      <c r="AZ220" s="84"/>
      <c r="BA220" s="84"/>
      <c r="BB220" s="84"/>
      <c r="BC220" s="84"/>
    </row>
    <row r="221" spans="1:55" ht="16" x14ac:dyDescent="0.75">
      <c r="A221" s="191"/>
      <c r="B221" s="191"/>
      <c r="C221" s="191"/>
      <c r="D221" s="191"/>
      <c r="E221" s="191"/>
      <c r="F221" s="191"/>
      <c r="G221" s="191"/>
      <c r="H221" s="193"/>
      <c r="I221" s="193"/>
      <c r="J221" s="197"/>
      <c r="K221" s="191"/>
      <c r="L221" s="194"/>
      <c r="M221" s="191"/>
      <c r="N221" s="194"/>
      <c r="O221" s="191"/>
      <c r="P221" s="191"/>
      <c r="Q221" s="191"/>
      <c r="R221" s="191"/>
      <c r="S221" s="191"/>
      <c r="T221" s="191"/>
      <c r="U221" s="191"/>
      <c r="V221" s="191"/>
      <c r="W221" s="196"/>
      <c r="X221" s="191"/>
      <c r="Y221" s="117"/>
      <c r="Z221" s="118"/>
      <c r="AG221" s="84"/>
      <c r="AH221" s="84"/>
      <c r="AI221" s="84"/>
      <c r="AJ221" s="84"/>
      <c r="AK221" s="84"/>
      <c r="AL221" s="223"/>
      <c r="AM221" s="84"/>
      <c r="AN221" s="84"/>
      <c r="AO221" s="84"/>
      <c r="AP221" s="84"/>
      <c r="AQ221" s="84"/>
      <c r="AR221" s="84"/>
      <c r="AS221" s="84"/>
      <c r="AT221" s="84"/>
      <c r="AU221" s="84"/>
      <c r="AV221" s="84"/>
      <c r="AW221" s="84"/>
      <c r="AX221" s="84"/>
      <c r="AY221" s="84"/>
      <c r="AZ221" s="84"/>
      <c r="BA221" s="84"/>
      <c r="BB221" s="84"/>
      <c r="BC221" s="84"/>
    </row>
    <row r="222" spans="1:55" ht="16" x14ac:dyDescent="0.75">
      <c r="A222" s="191"/>
      <c r="B222" s="114"/>
      <c r="C222" s="114"/>
      <c r="D222" s="114"/>
      <c r="E222" s="114"/>
      <c r="F222" s="114"/>
      <c r="G222" s="114"/>
      <c r="H222" s="198"/>
      <c r="I222" s="199"/>
      <c r="J222" s="200"/>
      <c r="K222" s="114"/>
      <c r="L222" s="198"/>
      <c r="M222" s="114"/>
      <c r="N222" s="198"/>
      <c r="O222" s="198"/>
      <c r="P222" s="198"/>
      <c r="Q222" s="198"/>
      <c r="R222" s="198"/>
      <c r="S222" s="198"/>
      <c r="T222" s="198"/>
      <c r="U222" s="198"/>
      <c r="V222" s="198"/>
      <c r="W222" s="192"/>
      <c r="X222" s="114"/>
      <c r="Y222" s="116"/>
      <c r="Z222" s="243"/>
      <c r="AG222" s="84"/>
      <c r="AH222" s="84"/>
      <c r="AI222" s="84"/>
      <c r="AJ222" s="84"/>
      <c r="AK222" s="84"/>
      <c r="AL222" s="223"/>
      <c r="AM222" s="84"/>
      <c r="AN222" s="84"/>
      <c r="AO222" s="84"/>
      <c r="AP222" s="84"/>
      <c r="AQ222" s="84"/>
      <c r="AR222" s="84"/>
      <c r="AS222" s="84"/>
      <c r="AT222" s="84"/>
      <c r="AU222" s="84"/>
      <c r="AV222" s="84"/>
      <c r="AW222" s="84"/>
      <c r="AX222" s="84"/>
      <c r="AY222" s="84"/>
      <c r="AZ222" s="84"/>
      <c r="BA222" s="84"/>
      <c r="BB222" s="84"/>
      <c r="BC222" s="84"/>
    </row>
    <row r="223" spans="1:55" ht="16" x14ac:dyDescent="0.75">
      <c r="A223" s="191"/>
      <c r="B223" s="114"/>
      <c r="C223" s="201"/>
      <c r="D223" s="114"/>
      <c r="E223" s="114"/>
      <c r="F223" s="114"/>
      <c r="G223" s="114"/>
      <c r="H223" s="198"/>
      <c r="I223" s="199"/>
      <c r="J223" s="200"/>
      <c r="K223" s="114"/>
      <c r="L223" s="198"/>
      <c r="M223" s="114"/>
      <c r="N223" s="198"/>
      <c r="O223" s="198"/>
      <c r="P223" s="198"/>
      <c r="Q223" s="198"/>
      <c r="R223" s="198"/>
      <c r="S223" s="198"/>
      <c r="T223" s="198"/>
      <c r="U223" s="198"/>
      <c r="V223" s="198"/>
      <c r="W223" s="192"/>
      <c r="X223" s="114"/>
      <c r="Y223" s="116"/>
      <c r="Z223" s="243"/>
      <c r="AG223" s="84"/>
      <c r="AH223" s="84"/>
      <c r="AI223" s="84"/>
      <c r="AJ223" s="84"/>
      <c r="AK223" s="84"/>
      <c r="AL223" s="223"/>
      <c r="AM223" s="84"/>
      <c r="AN223" s="84"/>
      <c r="AO223" s="84"/>
      <c r="AP223" s="84"/>
      <c r="AQ223" s="84"/>
      <c r="AR223" s="84"/>
      <c r="AS223" s="84"/>
      <c r="AT223" s="84"/>
      <c r="AU223" s="84"/>
      <c r="AV223" s="84"/>
      <c r="AW223" s="84"/>
      <c r="AX223" s="84"/>
      <c r="AY223" s="84"/>
      <c r="AZ223" s="84"/>
      <c r="BA223" s="84"/>
      <c r="BB223" s="84"/>
      <c r="BC223" s="84"/>
    </row>
    <row r="224" spans="1:55" ht="16" x14ac:dyDescent="0.75">
      <c r="A224" s="191"/>
      <c r="B224" s="114"/>
      <c r="C224" s="114"/>
      <c r="D224" s="114"/>
      <c r="E224" s="114"/>
      <c r="F224" s="114"/>
      <c r="G224" s="114"/>
      <c r="H224" s="198"/>
      <c r="I224" s="199"/>
      <c r="J224" s="200"/>
      <c r="K224" s="114"/>
      <c r="L224" s="198"/>
      <c r="M224" s="114"/>
      <c r="N224" s="198"/>
      <c r="O224" s="198"/>
      <c r="P224" s="198"/>
      <c r="Q224" s="198"/>
      <c r="R224" s="198"/>
      <c r="S224" s="198"/>
      <c r="T224" s="198"/>
      <c r="U224" s="198"/>
      <c r="V224" s="198"/>
      <c r="W224" s="192"/>
      <c r="X224" s="114"/>
      <c r="Y224" s="116"/>
      <c r="Z224" s="243"/>
      <c r="AG224" s="84"/>
      <c r="AH224" s="84"/>
      <c r="AI224" s="84"/>
      <c r="AJ224" s="84"/>
      <c r="AK224" s="84"/>
      <c r="AL224" s="223"/>
      <c r="AM224" s="84"/>
      <c r="AN224" s="84"/>
      <c r="AO224" s="84"/>
      <c r="AP224" s="84"/>
      <c r="AQ224" s="84"/>
      <c r="AR224" s="84"/>
      <c r="AS224" s="84"/>
      <c r="AT224" s="84"/>
      <c r="AU224" s="84"/>
      <c r="AV224" s="84"/>
      <c r="AW224" s="84"/>
      <c r="AX224" s="84"/>
      <c r="AY224" s="84"/>
      <c r="AZ224" s="84"/>
      <c r="BA224" s="84"/>
      <c r="BB224" s="84"/>
      <c r="BC224" s="84"/>
    </row>
    <row r="225" spans="1:55" ht="16" x14ac:dyDescent="0.75">
      <c r="A225" s="191"/>
      <c r="B225" s="114"/>
      <c r="C225" s="114"/>
      <c r="D225" s="114"/>
      <c r="E225" s="114"/>
      <c r="F225" s="114"/>
      <c r="G225" s="114"/>
      <c r="H225" s="198"/>
      <c r="I225" s="199"/>
      <c r="J225" s="200"/>
      <c r="K225" s="114"/>
      <c r="L225" s="198"/>
      <c r="M225" s="114"/>
      <c r="N225" s="198"/>
      <c r="O225" s="198"/>
      <c r="P225" s="198"/>
      <c r="Q225" s="198"/>
      <c r="R225" s="198"/>
      <c r="S225" s="198"/>
      <c r="T225" s="198"/>
      <c r="U225" s="198"/>
      <c r="V225" s="198"/>
      <c r="W225" s="192"/>
      <c r="X225" s="114"/>
      <c r="Y225" s="116"/>
      <c r="Z225" s="243"/>
      <c r="AG225" s="84"/>
      <c r="AH225" s="84"/>
      <c r="AI225" s="84"/>
      <c r="AJ225" s="84"/>
      <c r="AK225" s="84"/>
      <c r="AL225" s="223"/>
      <c r="AM225" s="84"/>
      <c r="AN225" s="84"/>
      <c r="AO225" s="84"/>
      <c r="AP225" s="84"/>
      <c r="AQ225" s="84"/>
      <c r="AR225" s="84"/>
      <c r="AS225" s="84"/>
      <c r="AT225" s="84"/>
      <c r="AU225" s="84"/>
      <c r="AV225" s="84"/>
      <c r="AW225" s="84"/>
      <c r="AX225" s="84"/>
      <c r="AY225" s="84"/>
      <c r="AZ225" s="84"/>
      <c r="BA225" s="84"/>
      <c r="BB225" s="84"/>
      <c r="BC225" s="84"/>
    </row>
    <row r="226" spans="1:55" ht="16" x14ac:dyDescent="0.75">
      <c r="A226" s="191"/>
      <c r="B226" s="114"/>
      <c r="C226" s="114"/>
      <c r="D226" s="114"/>
      <c r="E226" s="114"/>
      <c r="F226" s="114"/>
      <c r="G226" s="114"/>
      <c r="H226" s="198"/>
      <c r="I226" s="199"/>
      <c r="J226" s="200"/>
      <c r="K226" s="114"/>
      <c r="L226" s="198"/>
      <c r="M226" s="114"/>
      <c r="N226" s="198"/>
      <c r="O226" s="198"/>
      <c r="P226" s="198"/>
      <c r="Q226" s="198"/>
      <c r="R226" s="198"/>
      <c r="S226" s="198"/>
      <c r="T226" s="198"/>
      <c r="U226" s="198"/>
      <c r="V226" s="198"/>
      <c r="W226" s="192"/>
      <c r="X226" s="114"/>
      <c r="Y226" s="116"/>
      <c r="Z226" s="243"/>
      <c r="AG226" s="84"/>
      <c r="AH226" s="84"/>
      <c r="AI226" s="84"/>
      <c r="AJ226" s="84"/>
      <c r="AK226" s="84"/>
      <c r="AL226" s="223"/>
      <c r="AM226" s="84"/>
      <c r="AN226" s="84"/>
      <c r="AO226" s="84"/>
      <c r="AP226" s="84"/>
      <c r="AQ226" s="84"/>
      <c r="AR226" s="84"/>
      <c r="AS226" s="84"/>
      <c r="AT226" s="84"/>
      <c r="AU226" s="84"/>
      <c r="AV226" s="84"/>
      <c r="AW226" s="84"/>
      <c r="AX226" s="84"/>
      <c r="AY226" s="84"/>
      <c r="AZ226" s="84"/>
      <c r="BA226" s="84"/>
      <c r="BB226" s="84"/>
      <c r="BC226" s="84"/>
    </row>
    <row r="227" spans="1:55" ht="16" x14ac:dyDescent="0.75">
      <c r="A227" s="191"/>
      <c r="B227" s="114"/>
      <c r="C227" s="114"/>
      <c r="D227" s="114"/>
      <c r="E227" s="114"/>
      <c r="F227" s="114"/>
      <c r="G227" s="114"/>
      <c r="H227" s="198"/>
      <c r="I227" s="199"/>
      <c r="J227" s="200"/>
      <c r="K227" s="114"/>
      <c r="L227" s="198"/>
      <c r="M227" s="114"/>
      <c r="N227" s="198"/>
      <c r="O227" s="198"/>
      <c r="P227" s="198"/>
      <c r="Q227" s="198"/>
      <c r="R227" s="198"/>
      <c r="S227" s="198"/>
      <c r="T227" s="198"/>
      <c r="U227" s="198"/>
      <c r="V227" s="198"/>
      <c r="W227" s="192"/>
      <c r="X227" s="114"/>
      <c r="Y227" s="116"/>
      <c r="Z227" s="243"/>
      <c r="AG227" s="84"/>
      <c r="AH227" s="84"/>
      <c r="AI227" s="84"/>
      <c r="AJ227" s="84"/>
      <c r="AK227" s="84"/>
      <c r="AL227" s="223"/>
      <c r="AM227" s="84"/>
      <c r="AN227" s="84"/>
      <c r="AO227" s="84"/>
      <c r="AP227" s="84"/>
      <c r="AQ227" s="84"/>
      <c r="AR227" s="84"/>
      <c r="AS227" s="84"/>
      <c r="AT227" s="84"/>
      <c r="AU227" s="84"/>
      <c r="AV227" s="84"/>
      <c r="AW227" s="84"/>
      <c r="AX227" s="84"/>
      <c r="AY227" s="84"/>
      <c r="AZ227" s="84"/>
      <c r="BA227" s="84"/>
      <c r="BB227" s="84"/>
      <c r="BC227" s="84"/>
    </row>
    <row r="228" spans="1:55" ht="16" x14ac:dyDescent="0.75">
      <c r="A228" s="191"/>
      <c r="B228" s="114"/>
      <c r="C228" s="114"/>
      <c r="D228" s="114"/>
      <c r="E228" s="114"/>
      <c r="F228" s="114"/>
      <c r="G228" s="114"/>
      <c r="H228" s="198"/>
      <c r="I228" s="199"/>
      <c r="J228" s="200"/>
      <c r="K228" s="114"/>
      <c r="L228" s="198"/>
      <c r="M228" s="114"/>
      <c r="N228" s="198"/>
      <c r="O228" s="198"/>
      <c r="P228" s="198"/>
      <c r="Q228" s="198"/>
      <c r="R228" s="198"/>
      <c r="S228" s="198"/>
      <c r="T228" s="198"/>
      <c r="U228" s="198"/>
      <c r="V228" s="198"/>
      <c r="W228" s="192"/>
      <c r="X228" s="114"/>
      <c r="Y228" s="116"/>
      <c r="Z228" s="243"/>
      <c r="AG228" s="84"/>
      <c r="AH228" s="84"/>
      <c r="AI228" s="84"/>
      <c r="AJ228" s="84"/>
      <c r="AK228" s="84"/>
      <c r="AL228" s="223"/>
      <c r="AM228" s="84"/>
      <c r="AN228" s="84"/>
      <c r="AO228" s="84"/>
      <c r="AP228" s="84"/>
      <c r="AQ228" s="84"/>
      <c r="AR228" s="84"/>
      <c r="AS228" s="84"/>
      <c r="AT228" s="84"/>
      <c r="AU228" s="84"/>
      <c r="AV228" s="84"/>
      <c r="AW228" s="84"/>
      <c r="AX228" s="84"/>
      <c r="AY228" s="84"/>
      <c r="AZ228" s="84"/>
      <c r="BA228" s="84"/>
      <c r="BB228" s="84"/>
      <c r="BC228" s="84"/>
    </row>
    <row r="229" spans="1:55" ht="16" x14ac:dyDescent="0.75">
      <c r="A229" s="191"/>
      <c r="B229" s="114"/>
      <c r="C229" s="114"/>
      <c r="D229" s="114"/>
      <c r="E229" s="114"/>
      <c r="F229" s="114"/>
      <c r="G229" s="114"/>
      <c r="H229" s="198"/>
      <c r="I229" s="199"/>
      <c r="J229" s="200"/>
      <c r="K229" s="114"/>
      <c r="L229" s="198"/>
      <c r="M229" s="114"/>
      <c r="N229" s="198"/>
      <c r="O229" s="198"/>
      <c r="P229" s="198"/>
      <c r="Q229" s="198"/>
      <c r="R229" s="198"/>
      <c r="S229" s="198"/>
      <c r="T229" s="198"/>
      <c r="U229" s="198"/>
      <c r="V229" s="198"/>
      <c r="W229" s="192"/>
      <c r="X229" s="114"/>
      <c r="Y229" s="116"/>
      <c r="Z229" s="243"/>
      <c r="AG229" s="84"/>
      <c r="AH229" s="84"/>
      <c r="AI229" s="84"/>
      <c r="AJ229" s="84"/>
      <c r="AK229" s="84"/>
      <c r="AL229" s="223"/>
      <c r="AM229" s="84"/>
      <c r="AN229" s="84"/>
      <c r="AO229" s="84"/>
      <c r="AP229" s="84"/>
      <c r="AQ229" s="84"/>
      <c r="AR229" s="84"/>
      <c r="AS229" s="84"/>
      <c r="AT229" s="84"/>
      <c r="AU229" s="84"/>
      <c r="AV229" s="84"/>
      <c r="AW229" s="84"/>
      <c r="AX229" s="84"/>
      <c r="AY229" s="84"/>
      <c r="AZ229" s="84"/>
      <c r="BA229" s="84"/>
      <c r="BB229" s="84"/>
      <c r="BC229" s="84"/>
    </row>
    <row r="230" spans="1:55" ht="16" x14ac:dyDescent="0.75">
      <c r="A230" s="191"/>
      <c r="B230" s="114"/>
      <c r="C230" s="114"/>
      <c r="D230" s="114"/>
      <c r="E230" s="114"/>
      <c r="F230" s="114"/>
      <c r="G230" s="114"/>
      <c r="H230" s="198"/>
      <c r="I230" s="199"/>
      <c r="J230" s="200"/>
      <c r="K230" s="114"/>
      <c r="L230" s="198"/>
      <c r="M230" s="114"/>
      <c r="N230" s="198"/>
      <c r="O230" s="198"/>
      <c r="P230" s="198"/>
      <c r="Q230" s="198"/>
      <c r="R230" s="198"/>
      <c r="S230" s="198"/>
      <c r="T230" s="198"/>
      <c r="U230" s="198"/>
      <c r="V230" s="198"/>
      <c r="W230" s="192"/>
      <c r="X230" s="114"/>
      <c r="Y230" s="116"/>
      <c r="Z230" s="243"/>
      <c r="AG230" s="84"/>
      <c r="AH230" s="84"/>
      <c r="AI230" s="84"/>
      <c r="AJ230" s="84"/>
      <c r="AK230" s="84"/>
      <c r="AL230" s="223"/>
      <c r="AM230" s="84"/>
      <c r="AN230" s="84"/>
      <c r="AO230" s="84"/>
      <c r="AP230" s="84"/>
      <c r="AQ230" s="84"/>
      <c r="AR230" s="84"/>
      <c r="AS230" s="84"/>
      <c r="AT230" s="84"/>
      <c r="AU230" s="84"/>
      <c r="AV230" s="84"/>
      <c r="AW230" s="84"/>
      <c r="AX230" s="84"/>
      <c r="AY230" s="84"/>
      <c r="AZ230" s="84"/>
      <c r="BA230" s="84"/>
      <c r="BB230" s="84"/>
      <c r="BC230" s="84"/>
    </row>
    <row r="231" spans="1:55" ht="16" x14ac:dyDescent="0.75">
      <c r="A231" s="191"/>
      <c r="B231" s="114"/>
      <c r="C231" s="114"/>
      <c r="D231" s="114"/>
      <c r="E231" s="114"/>
      <c r="F231" s="114"/>
      <c r="G231" s="114"/>
      <c r="H231" s="198"/>
      <c r="I231" s="199"/>
      <c r="J231" s="200"/>
      <c r="K231" s="114"/>
      <c r="L231" s="198"/>
      <c r="M231" s="114"/>
      <c r="N231" s="198"/>
      <c r="O231" s="198"/>
      <c r="P231" s="198"/>
      <c r="Q231" s="198"/>
      <c r="R231" s="198"/>
      <c r="S231" s="198"/>
      <c r="T231" s="198"/>
      <c r="U231" s="198"/>
      <c r="V231" s="198"/>
      <c r="W231" s="192"/>
      <c r="X231" s="114"/>
      <c r="Y231" s="116"/>
      <c r="Z231" s="243"/>
      <c r="AG231" s="84"/>
      <c r="AH231" s="84"/>
      <c r="AI231" s="84"/>
      <c r="AJ231" s="84"/>
      <c r="AK231" s="84"/>
      <c r="AL231" s="223"/>
      <c r="AM231" s="84"/>
      <c r="AN231" s="84"/>
      <c r="AO231" s="84"/>
      <c r="AP231" s="84"/>
      <c r="AQ231" s="84"/>
      <c r="AR231" s="84"/>
      <c r="AS231" s="84"/>
      <c r="AT231" s="84"/>
      <c r="AU231" s="84"/>
      <c r="AV231" s="84"/>
      <c r="AW231" s="84"/>
      <c r="AX231" s="84"/>
      <c r="AY231" s="84"/>
      <c r="AZ231" s="84"/>
      <c r="BA231" s="84"/>
      <c r="BB231" s="84"/>
      <c r="BC231" s="84"/>
    </row>
    <row r="232" spans="1:55" ht="16" x14ac:dyDescent="0.75">
      <c r="A232" s="191"/>
      <c r="B232" s="114"/>
      <c r="C232" s="114"/>
      <c r="D232" s="114"/>
      <c r="E232" s="114"/>
      <c r="F232" s="114"/>
      <c r="G232" s="114"/>
      <c r="H232" s="198"/>
      <c r="I232" s="199"/>
      <c r="J232" s="200"/>
      <c r="K232" s="114"/>
      <c r="L232" s="198"/>
      <c r="M232" s="114"/>
      <c r="N232" s="198"/>
      <c r="O232" s="198"/>
      <c r="P232" s="198"/>
      <c r="Q232" s="198"/>
      <c r="R232" s="198"/>
      <c r="S232" s="198"/>
      <c r="T232" s="198"/>
      <c r="U232" s="198"/>
      <c r="V232" s="198"/>
      <c r="W232" s="192"/>
      <c r="X232" s="114"/>
      <c r="Y232" s="116"/>
      <c r="Z232" s="243"/>
      <c r="AG232" s="84"/>
      <c r="AH232" s="84"/>
      <c r="AI232" s="84"/>
      <c r="AJ232" s="84"/>
      <c r="AK232" s="84"/>
      <c r="AL232" s="223"/>
      <c r="AM232" s="84"/>
      <c r="AN232" s="84"/>
      <c r="AO232" s="84"/>
      <c r="AP232" s="84"/>
      <c r="AQ232" s="84"/>
      <c r="AR232" s="84"/>
      <c r="AS232" s="84"/>
      <c r="AT232" s="84"/>
      <c r="AU232" s="84"/>
      <c r="AV232" s="84"/>
      <c r="AW232" s="84"/>
      <c r="AX232" s="84"/>
      <c r="AY232" s="84"/>
      <c r="AZ232" s="84"/>
      <c r="BA232" s="84"/>
      <c r="BB232" s="84"/>
      <c r="BC232" s="84"/>
    </row>
    <row r="233" spans="1:55" ht="16" x14ac:dyDescent="0.75">
      <c r="A233" s="191"/>
      <c r="B233" s="114"/>
      <c r="C233" s="114"/>
      <c r="D233" s="114"/>
      <c r="E233" s="114"/>
      <c r="F233" s="114"/>
      <c r="G233" s="114"/>
      <c r="H233" s="198"/>
      <c r="I233" s="199"/>
      <c r="J233" s="200"/>
      <c r="K233" s="114"/>
      <c r="L233" s="198"/>
      <c r="M233" s="114"/>
      <c r="N233" s="198"/>
      <c r="O233" s="198"/>
      <c r="P233" s="198"/>
      <c r="Q233" s="198"/>
      <c r="R233" s="198"/>
      <c r="S233" s="198"/>
      <c r="T233" s="198"/>
      <c r="U233" s="198"/>
      <c r="V233" s="198"/>
      <c r="W233" s="192"/>
      <c r="X233" s="114"/>
      <c r="Y233" s="116"/>
      <c r="Z233" s="243"/>
      <c r="AG233" s="84"/>
      <c r="AH233" s="84"/>
      <c r="AI233" s="84"/>
      <c r="AJ233" s="84"/>
      <c r="AK233" s="84"/>
      <c r="AL233" s="223"/>
      <c r="AM233" s="84"/>
      <c r="AN233" s="84"/>
      <c r="AO233" s="84"/>
      <c r="AP233" s="84"/>
      <c r="AQ233" s="84"/>
      <c r="AR233" s="84"/>
      <c r="AS233" s="84"/>
      <c r="AT233" s="84"/>
      <c r="AU233" s="84"/>
      <c r="AV233" s="84"/>
      <c r="AW233" s="84"/>
      <c r="AX233" s="84"/>
      <c r="AY233" s="84"/>
      <c r="AZ233" s="84"/>
      <c r="BA233" s="84"/>
      <c r="BB233" s="84"/>
      <c r="BC233" s="84"/>
    </row>
    <row r="234" spans="1:55" ht="16" x14ac:dyDescent="0.75">
      <c r="A234" s="191"/>
      <c r="B234" s="114"/>
      <c r="C234" s="114"/>
      <c r="D234" s="114"/>
      <c r="E234" s="114"/>
      <c r="F234" s="114"/>
      <c r="G234" s="114"/>
      <c r="H234" s="198"/>
      <c r="I234" s="199"/>
      <c r="J234" s="200"/>
      <c r="K234" s="114"/>
      <c r="L234" s="198"/>
      <c r="M234" s="114"/>
      <c r="N234" s="198"/>
      <c r="O234" s="198"/>
      <c r="P234" s="198"/>
      <c r="Q234" s="198"/>
      <c r="R234" s="198"/>
      <c r="S234" s="198"/>
      <c r="T234" s="198"/>
      <c r="U234" s="198"/>
      <c r="V234" s="198"/>
      <c r="W234" s="192"/>
      <c r="X234" s="114"/>
      <c r="Y234" s="116"/>
      <c r="Z234" s="243"/>
      <c r="AG234" s="84"/>
      <c r="AH234" s="84"/>
      <c r="AI234" s="84"/>
      <c r="AJ234" s="84"/>
      <c r="AK234" s="84"/>
      <c r="AL234" s="223"/>
      <c r="AM234" s="84"/>
      <c r="AN234" s="84"/>
      <c r="AO234" s="84"/>
      <c r="AP234" s="84"/>
      <c r="AQ234" s="84"/>
      <c r="AR234" s="84"/>
      <c r="AS234" s="84"/>
      <c r="AT234" s="84"/>
      <c r="AU234" s="84"/>
      <c r="AV234" s="84"/>
      <c r="AW234" s="84"/>
      <c r="AX234" s="84"/>
      <c r="AY234" s="84"/>
      <c r="AZ234" s="84"/>
      <c r="BA234" s="84"/>
      <c r="BB234" s="84"/>
      <c r="BC234" s="84"/>
    </row>
    <row r="235" spans="1:55" ht="16" x14ac:dyDescent="0.75">
      <c r="A235" s="191"/>
      <c r="B235" s="114"/>
      <c r="C235" s="114"/>
      <c r="D235" s="114"/>
      <c r="E235" s="114"/>
      <c r="F235" s="114"/>
      <c r="G235" s="114"/>
      <c r="H235" s="198"/>
      <c r="I235" s="199"/>
      <c r="J235" s="200"/>
      <c r="K235" s="114"/>
      <c r="L235" s="198"/>
      <c r="M235" s="114"/>
      <c r="N235" s="198"/>
      <c r="O235" s="198"/>
      <c r="P235" s="198"/>
      <c r="Q235" s="198"/>
      <c r="R235" s="198"/>
      <c r="S235" s="198"/>
      <c r="T235" s="198"/>
      <c r="U235" s="198"/>
      <c r="V235" s="198"/>
      <c r="W235" s="192"/>
      <c r="X235" s="114"/>
      <c r="Y235" s="116"/>
      <c r="Z235" s="243"/>
      <c r="AG235" s="84"/>
      <c r="AH235" s="84"/>
      <c r="AI235" s="84"/>
      <c r="AJ235" s="84"/>
      <c r="AK235" s="84"/>
      <c r="AL235" s="223"/>
      <c r="AM235" s="84"/>
      <c r="AN235" s="84"/>
      <c r="AO235" s="84"/>
      <c r="AP235" s="84"/>
      <c r="AQ235" s="84"/>
      <c r="AR235" s="84"/>
      <c r="AS235" s="84"/>
      <c r="AT235" s="84"/>
      <c r="AU235" s="84"/>
      <c r="AV235" s="84"/>
      <c r="AW235" s="84"/>
      <c r="AX235" s="84"/>
      <c r="AY235" s="84"/>
      <c r="AZ235" s="84"/>
      <c r="BA235" s="84"/>
      <c r="BB235" s="84"/>
      <c r="BC235" s="84"/>
    </row>
    <row r="236" spans="1:55" ht="16" x14ac:dyDescent="0.75">
      <c r="A236" s="191"/>
      <c r="B236" s="114"/>
      <c r="C236" s="114"/>
      <c r="D236" s="114"/>
      <c r="E236" s="114"/>
      <c r="F236" s="114"/>
      <c r="G236" s="114"/>
      <c r="H236" s="198"/>
      <c r="I236" s="199"/>
      <c r="J236" s="200"/>
      <c r="K236" s="114"/>
      <c r="L236" s="198"/>
      <c r="M236" s="114"/>
      <c r="N236" s="198"/>
      <c r="O236" s="198"/>
      <c r="P236" s="198"/>
      <c r="Q236" s="198"/>
      <c r="R236" s="198"/>
      <c r="S236" s="198"/>
      <c r="T236" s="198"/>
      <c r="U236" s="198"/>
      <c r="V236" s="198"/>
      <c r="W236" s="192"/>
      <c r="X236" s="114"/>
      <c r="Y236" s="116"/>
      <c r="Z236" s="243"/>
      <c r="AG236" s="84"/>
      <c r="AH236" s="84"/>
      <c r="AI236" s="84"/>
      <c r="AJ236" s="84"/>
      <c r="AK236" s="84"/>
      <c r="AL236" s="223"/>
      <c r="AM236" s="84"/>
      <c r="AN236" s="84"/>
      <c r="AO236" s="84"/>
      <c r="AP236" s="84"/>
      <c r="AQ236" s="84"/>
      <c r="AR236" s="84"/>
      <c r="AS236" s="84"/>
      <c r="AT236" s="84"/>
      <c r="AU236" s="84"/>
      <c r="AV236" s="84"/>
      <c r="AW236" s="84"/>
      <c r="AX236" s="84"/>
      <c r="AY236" s="84"/>
      <c r="AZ236" s="84"/>
      <c r="BA236" s="84"/>
      <c r="BB236" s="84"/>
      <c r="BC236" s="84"/>
    </row>
    <row r="237" spans="1:55" ht="16" x14ac:dyDescent="0.75">
      <c r="A237" s="191"/>
      <c r="B237" s="114"/>
      <c r="C237" s="114"/>
      <c r="D237" s="114"/>
      <c r="E237" s="114"/>
      <c r="F237" s="114"/>
      <c r="G237" s="114"/>
      <c r="H237" s="198"/>
      <c r="I237" s="199"/>
      <c r="J237" s="200"/>
      <c r="K237" s="114"/>
      <c r="L237" s="198"/>
      <c r="M237" s="114"/>
      <c r="N237" s="198"/>
      <c r="O237" s="198"/>
      <c r="P237" s="198"/>
      <c r="Q237" s="198"/>
      <c r="R237" s="198"/>
      <c r="S237" s="198"/>
      <c r="T237" s="198"/>
      <c r="U237" s="198"/>
      <c r="V237" s="198"/>
      <c r="W237" s="192"/>
      <c r="X237" s="114"/>
      <c r="Y237" s="116"/>
      <c r="Z237" s="243"/>
      <c r="AG237" s="84"/>
      <c r="AH237" s="84"/>
      <c r="AI237" s="84"/>
      <c r="AJ237" s="84"/>
      <c r="AK237" s="84"/>
      <c r="AL237" s="223"/>
      <c r="AM237" s="84"/>
      <c r="AN237" s="84"/>
      <c r="AO237" s="84"/>
      <c r="AP237" s="84"/>
      <c r="AQ237" s="84"/>
      <c r="AR237" s="84"/>
      <c r="AS237" s="84"/>
      <c r="AT237" s="84"/>
      <c r="AU237" s="84"/>
      <c r="AV237" s="84"/>
      <c r="AW237" s="84"/>
      <c r="AX237" s="84"/>
      <c r="AY237" s="84"/>
      <c r="AZ237" s="84"/>
      <c r="BA237" s="84"/>
      <c r="BB237" s="84"/>
      <c r="BC237" s="84"/>
    </row>
    <row r="238" spans="1:55" ht="16" x14ac:dyDescent="0.75">
      <c r="A238" s="191"/>
      <c r="B238" s="114"/>
      <c r="C238" s="114"/>
      <c r="D238" s="114"/>
      <c r="E238" s="114"/>
      <c r="F238" s="114"/>
      <c r="G238" s="114"/>
      <c r="H238" s="198"/>
      <c r="I238" s="199"/>
      <c r="J238" s="200"/>
      <c r="K238" s="114"/>
      <c r="L238" s="198"/>
      <c r="M238" s="114"/>
      <c r="N238" s="198"/>
      <c r="O238" s="198"/>
      <c r="P238" s="198"/>
      <c r="Q238" s="198"/>
      <c r="R238" s="198"/>
      <c r="S238" s="198"/>
      <c r="T238" s="198"/>
      <c r="U238" s="198"/>
      <c r="V238" s="198"/>
      <c r="W238" s="192"/>
      <c r="X238" s="114"/>
      <c r="Y238" s="116"/>
      <c r="Z238" s="243"/>
      <c r="AG238" s="84"/>
      <c r="AH238" s="84"/>
      <c r="AI238" s="84"/>
      <c r="AJ238" s="84"/>
      <c r="AK238" s="84"/>
      <c r="AL238" s="223"/>
      <c r="AM238" s="84"/>
      <c r="AN238" s="84"/>
      <c r="AO238" s="84"/>
      <c r="AP238" s="84"/>
      <c r="AQ238" s="84"/>
      <c r="AR238" s="84"/>
      <c r="AS238" s="84"/>
      <c r="AT238" s="84"/>
      <c r="AU238" s="84"/>
      <c r="AV238" s="84"/>
      <c r="AW238" s="84"/>
      <c r="AX238" s="84"/>
      <c r="AY238" s="84"/>
      <c r="AZ238" s="84"/>
      <c r="BA238" s="84"/>
      <c r="BB238" s="84"/>
      <c r="BC238" s="84"/>
    </row>
    <row r="239" spans="1:55" ht="16" x14ac:dyDescent="0.75">
      <c r="A239" s="191"/>
      <c r="B239" s="114"/>
      <c r="C239" s="114"/>
      <c r="D239" s="114"/>
      <c r="E239" s="114"/>
      <c r="F239" s="114"/>
      <c r="G239" s="114"/>
      <c r="H239" s="198"/>
      <c r="I239" s="199"/>
      <c r="J239" s="200"/>
      <c r="K239" s="114"/>
      <c r="L239" s="198"/>
      <c r="M239" s="114"/>
      <c r="N239" s="198"/>
      <c r="O239" s="198"/>
      <c r="P239" s="198"/>
      <c r="Q239" s="198"/>
      <c r="R239" s="198"/>
      <c r="S239" s="198"/>
      <c r="T239" s="198"/>
      <c r="U239" s="198"/>
      <c r="V239" s="198"/>
      <c r="W239" s="192"/>
      <c r="X239" s="114"/>
      <c r="Y239" s="116"/>
      <c r="Z239" s="243"/>
      <c r="AG239" s="84"/>
      <c r="AH239" s="84"/>
      <c r="AI239" s="84"/>
      <c r="AJ239" s="84"/>
      <c r="AK239" s="84"/>
      <c r="AL239" s="223"/>
      <c r="AM239" s="84"/>
      <c r="AN239" s="84"/>
      <c r="AO239" s="84"/>
      <c r="AP239" s="84"/>
      <c r="AQ239" s="84"/>
      <c r="AR239" s="84"/>
      <c r="AS239" s="84"/>
      <c r="AT239" s="84"/>
      <c r="AU239" s="84"/>
      <c r="AV239" s="84"/>
      <c r="AW239" s="84"/>
      <c r="AX239" s="84"/>
      <c r="AY239" s="84"/>
      <c r="AZ239" s="84"/>
      <c r="BA239" s="84"/>
      <c r="BB239" s="84"/>
      <c r="BC239" s="84"/>
    </row>
    <row r="240" spans="1:55" ht="16" x14ac:dyDescent="0.75">
      <c r="A240" s="191"/>
      <c r="B240" s="114"/>
      <c r="C240" s="114"/>
      <c r="D240" s="114"/>
      <c r="E240" s="114"/>
      <c r="F240" s="114"/>
      <c r="G240" s="114"/>
      <c r="H240" s="198"/>
      <c r="I240" s="199"/>
      <c r="J240" s="200"/>
      <c r="K240" s="114"/>
      <c r="L240" s="198"/>
      <c r="M240" s="114"/>
      <c r="N240" s="198"/>
      <c r="O240" s="198"/>
      <c r="P240" s="198"/>
      <c r="Q240" s="198"/>
      <c r="R240" s="198"/>
      <c r="S240" s="198"/>
      <c r="T240" s="198"/>
      <c r="U240" s="198"/>
      <c r="V240" s="198"/>
      <c r="W240" s="192"/>
      <c r="X240" s="114"/>
      <c r="Y240" s="116"/>
      <c r="Z240" s="243"/>
      <c r="AG240" s="84"/>
      <c r="AH240" s="84"/>
      <c r="AI240" s="84"/>
      <c r="AJ240" s="84"/>
      <c r="AK240" s="84"/>
      <c r="AL240" s="223"/>
      <c r="AM240" s="84"/>
      <c r="AN240" s="84"/>
      <c r="AO240" s="84"/>
      <c r="AP240" s="84"/>
      <c r="AQ240" s="84"/>
      <c r="AR240" s="84"/>
      <c r="AS240" s="84"/>
      <c r="AT240" s="84"/>
      <c r="AU240" s="84"/>
      <c r="AV240" s="84"/>
      <c r="AW240" s="84"/>
      <c r="AX240" s="84"/>
      <c r="AY240" s="84"/>
      <c r="AZ240" s="84"/>
      <c r="BA240" s="84"/>
      <c r="BB240" s="84"/>
      <c r="BC240" s="84"/>
    </row>
    <row r="241" spans="1:55" ht="16" x14ac:dyDescent="0.75">
      <c r="A241" s="191"/>
      <c r="B241" s="114"/>
      <c r="C241" s="114"/>
      <c r="D241" s="114"/>
      <c r="E241" s="114"/>
      <c r="F241" s="114"/>
      <c r="G241" s="114"/>
      <c r="H241" s="198"/>
      <c r="I241" s="199"/>
      <c r="J241" s="200"/>
      <c r="K241" s="114"/>
      <c r="L241" s="198"/>
      <c r="M241" s="114"/>
      <c r="N241" s="198"/>
      <c r="O241" s="198"/>
      <c r="P241" s="198"/>
      <c r="Q241" s="198"/>
      <c r="R241" s="198"/>
      <c r="S241" s="198"/>
      <c r="T241" s="198"/>
      <c r="U241" s="198"/>
      <c r="V241" s="198"/>
      <c r="W241" s="192"/>
      <c r="X241" s="114"/>
      <c r="Y241" s="116"/>
      <c r="Z241" s="243"/>
      <c r="AG241" s="84"/>
      <c r="AH241" s="84"/>
      <c r="AI241" s="84"/>
      <c r="AJ241" s="84"/>
      <c r="AK241" s="84"/>
      <c r="AL241" s="223"/>
      <c r="AM241" s="84"/>
      <c r="AN241" s="84"/>
      <c r="AO241" s="84"/>
      <c r="AP241" s="84"/>
      <c r="AQ241" s="84"/>
      <c r="AR241" s="84"/>
      <c r="AS241" s="84"/>
      <c r="AT241" s="84"/>
      <c r="AU241" s="84"/>
      <c r="AV241" s="84"/>
      <c r="AW241" s="84"/>
      <c r="AX241" s="84"/>
      <c r="AY241" s="84"/>
      <c r="AZ241" s="84"/>
      <c r="BA241" s="84"/>
      <c r="BB241" s="84"/>
      <c r="BC241" s="84"/>
    </row>
    <row r="242" spans="1:55" ht="16" x14ac:dyDescent="0.75">
      <c r="A242" s="191"/>
      <c r="B242" s="114"/>
      <c r="C242" s="114"/>
      <c r="D242" s="114"/>
      <c r="E242" s="114"/>
      <c r="F242" s="114"/>
      <c r="G242" s="114"/>
      <c r="H242" s="198"/>
      <c r="I242" s="199"/>
      <c r="J242" s="200"/>
      <c r="K242" s="114"/>
      <c r="L242" s="198"/>
      <c r="M242" s="114"/>
      <c r="N242" s="198"/>
      <c r="O242" s="198"/>
      <c r="P242" s="198"/>
      <c r="Q242" s="198"/>
      <c r="R242" s="198"/>
      <c r="S242" s="198"/>
      <c r="T242" s="198"/>
      <c r="U242" s="198"/>
      <c r="V242" s="198"/>
      <c r="W242" s="192"/>
      <c r="X242" s="114"/>
      <c r="Y242" s="116"/>
      <c r="Z242" s="243"/>
      <c r="AG242" s="84"/>
      <c r="AH242" s="84"/>
      <c r="AI242" s="84"/>
      <c r="AJ242" s="84"/>
      <c r="AK242" s="84"/>
      <c r="AL242" s="223"/>
      <c r="AM242" s="84"/>
      <c r="AN242" s="84"/>
      <c r="AO242" s="84"/>
      <c r="AP242" s="84"/>
      <c r="AQ242" s="84"/>
      <c r="AR242" s="84"/>
      <c r="AS242" s="84"/>
      <c r="AT242" s="84"/>
      <c r="AU242" s="84"/>
      <c r="AV242" s="84"/>
      <c r="AW242" s="84"/>
      <c r="AX242" s="84"/>
      <c r="AY242" s="84"/>
      <c r="AZ242" s="84"/>
      <c r="BA242" s="84"/>
      <c r="BB242" s="84"/>
      <c r="BC242" s="84"/>
    </row>
    <row r="243" spans="1:55" ht="16" x14ac:dyDescent="0.75">
      <c r="A243" s="191"/>
      <c r="B243" s="114"/>
      <c r="C243" s="114"/>
      <c r="D243" s="114"/>
      <c r="E243" s="114"/>
      <c r="F243" s="114"/>
      <c r="G243" s="114"/>
      <c r="H243" s="198"/>
      <c r="I243" s="199"/>
      <c r="J243" s="200"/>
      <c r="K243" s="114"/>
      <c r="L243" s="198"/>
      <c r="M243" s="114"/>
      <c r="N243" s="198"/>
      <c r="O243" s="198"/>
      <c r="P243" s="198"/>
      <c r="Q243" s="198"/>
      <c r="R243" s="198"/>
      <c r="S243" s="198"/>
      <c r="T243" s="198"/>
      <c r="U243" s="198"/>
      <c r="V243" s="198"/>
      <c r="W243" s="192"/>
      <c r="X243" s="114"/>
      <c r="Y243" s="116"/>
      <c r="Z243" s="243"/>
      <c r="AG243" s="84"/>
      <c r="AH243" s="84"/>
      <c r="AI243" s="84"/>
      <c r="AJ243" s="84"/>
      <c r="AK243" s="84"/>
      <c r="AL243" s="223"/>
      <c r="AM243" s="84"/>
      <c r="AN243" s="84"/>
      <c r="AO243" s="84"/>
      <c r="AP243" s="84"/>
      <c r="AQ243" s="84"/>
      <c r="AR243" s="84"/>
      <c r="AS243" s="84"/>
      <c r="AT243" s="84"/>
      <c r="AU243" s="84"/>
      <c r="AV243" s="84"/>
      <c r="AW243" s="84"/>
      <c r="AX243" s="84"/>
      <c r="AY243" s="84"/>
      <c r="AZ243" s="84"/>
      <c r="BA243" s="84"/>
      <c r="BB243" s="84"/>
      <c r="BC243" s="84"/>
    </row>
    <row r="244" spans="1:55" ht="16" x14ac:dyDescent="0.75">
      <c r="A244" s="191"/>
      <c r="B244" s="114"/>
      <c r="C244" s="114"/>
      <c r="D244" s="114"/>
      <c r="E244" s="114"/>
      <c r="F244" s="114"/>
      <c r="G244" s="114"/>
      <c r="H244" s="198"/>
      <c r="I244" s="199"/>
      <c r="J244" s="200"/>
      <c r="K244" s="114"/>
      <c r="L244" s="198"/>
      <c r="M244" s="114"/>
      <c r="N244" s="198"/>
      <c r="O244" s="198"/>
      <c r="P244" s="198"/>
      <c r="Q244" s="198"/>
      <c r="R244" s="198"/>
      <c r="S244" s="198"/>
      <c r="T244" s="198"/>
      <c r="U244" s="198"/>
      <c r="V244" s="198"/>
      <c r="W244" s="192"/>
      <c r="X244" s="114"/>
      <c r="Y244" s="116"/>
      <c r="Z244" s="243"/>
      <c r="AG244" s="84"/>
      <c r="AH244" s="84"/>
      <c r="AI244" s="84"/>
      <c r="AJ244" s="84"/>
      <c r="AK244" s="84"/>
      <c r="AL244" s="223"/>
      <c r="AM244" s="84"/>
      <c r="AN244" s="84"/>
      <c r="AO244" s="84"/>
      <c r="AP244" s="84"/>
      <c r="AQ244" s="84"/>
      <c r="AR244" s="84"/>
      <c r="AS244" s="84"/>
      <c r="AT244" s="84"/>
      <c r="AU244" s="84"/>
      <c r="AV244" s="84"/>
      <c r="AW244" s="84"/>
      <c r="AX244" s="84"/>
      <c r="AY244" s="84"/>
      <c r="AZ244" s="84"/>
      <c r="BA244" s="84"/>
      <c r="BB244" s="84"/>
      <c r="BC244" s="84"/>
    </row>
    <row r="245" spans="1:55" ht="16" x14ac:dyDescent="0.75">
      <c r="A245" s="191"/>
      <c r="B245" s="114"/>
      <c r="C245" s="114"/>
      <c r="D245" s="114"/>
      <c r="E245" s="114"/>
      <c r="F245" s="114"/>
      <c r="G245" s="114"/>
      <c r="H245" s="198"/>
      <c r="I245" s="199"/>
      <c r="J245" s="200"/>
      <c r="K245" s="114"/>
      <c r="L245" s="198"/>
      <c r="M245" s="114"/>
      <c r="N245" s="198"/>
      <c r="O245" s="198"/>
      <c r="P245" s="198"/>
      <c r="Q245" s="198"/>
      <c r="R245" s="198"/>
      <c r="S245" s="198"/>
      <c r="T245" s="198"/>
      <c r="U245" s="198"/>
      <c r="V245" s="198"/>
      <c r="W245" s="192"/>
      <c r="X245" s="114"/>
      <c r="Y245" s="116"/>
      <c r="Z245" s="243"/>
      <c r="AG245" s="84"/>
      <c r="AH245" s="84"/>
      <c r="AI245" s="84"/>
      <c r="AJ245" s="84"/>
      <c r="AK245" s="84"/>
      <c r="AL245" s="223"/>
      <c r="AM245" s="84"/>
      <c r="AN245" s="84"/>
      <c r="AO245" s="84"/>
      <c r="AP245" s="84"/>
      <c r="AQ245" s="84"/>
      <c r="AR245" s="84"/>
      <c r="AS245" s="84"/>
      <c r="AT245" s="84"/>
      <c r="AU245" s="84"/>
      <c r="AV245" s="84"/>
      <c r="AW245" s="84"/>
      <c r="AX245" s="84"/>
      <c r="AY245" s="84"/>
      <c r="AZ245" s="84"/>
      <c r="BA245" s="84"/>
      <c r="BB245" s="84"/>
      <c r="BC245" s="84"/>
    </row>
    <row r="246" spans="1:55" ht="16" x14ac:dyDescent="0.75">
      <c r="A246" s="191"/>
      <c r="B246" s="114"/>
      <c r="C246" s="114"/>
      <c r="D246" s="114"/>
      <c r="E246" s="114"/>
      <c r="F246" s="114"/>
      <c r="G246" s="114"/>
      <c r="H246" s="198"/>
      <c r="I246" s="199"/>
      <c r="J246" s="200"/>
      <c r="K246" s="114"/>
      <c r="L246" s="198"/>
      <c r="M246" s="114"/>
      <c r="N246" s="198"/>
      <c r="O246" s="198"/>
      <c r="P246" s="198"/>
      <c r="Q246" s="198"/>
      <c r="R246" s="198"/>
      <c r="S246" s="198"/>
      <c r="T246" s="198"/>
      <c r="U246" s="198"/>
      <c r="V246" s="198"/>
      <c r="W246" s="192"/>
      <c r="X246" s="114"/>
      <c r="Y246" s="116"/>
      <c r="Z246" s="243"/>
      <c r="AG246" s="84"/>
      <c r="AH246" s="84"/>
      <c r="AI246" s="84"/>
      <c r="AJ246" s="84"/>
      <c r="AK246" s="84"/>
      <c r="AL246" s="223"/>
      <c r="AM246" s="84"/>
      <c r="AN246" s="84"/>
      <c r="AO246" s="84"/>
      <c r="AP246" s="84"/>
      <c r="AQ246" s="84"/>
      <c r="AR246" s="84"/>
      <c r="AS246" s="84"/>
      <c r="AT246" s="84"/>
      <c r="AU246" s="84"/>
      <c r="AV246" s="84"/>
      <c r="AW246" s="84"/>
      <c r="AX246" s="84"/>
      <c r="AY246" s="84"/>
      <c r="AZ246" s="84"/>
      <c r="BA246" s="84"/>
      <c r="BB246" s="84"/>
      <c r="BC246" s="84"/>
    </row>
    <row r="247" spans="1:55" ht="16" x14ac:dyDescent="0.75">
      <c r="A247" s="191"/>
      <c r="B247" s="114"/>
      <c r="C247" s="114"/>
      <c r="D247" s="114"/>
      <c r="E247" s="114"/>
      <c r="F247" s="114"/>
      <c r="G247" s="114"/>
      <c r="H247" s="198"/>
      <c r="I247" s="199"/>
      <c r="J247" s="200"/>
      <c r="K247" s="114"/>
      <c r="L247" s="198"/>
      <c r="M247" s="114"/>
      <c r="N247" s="198"/>
      <c r="O247" s="198"/>
      <c r="P247" s="198"/>
      <c r="Q247" s="198"/>
      <c r="R247" s="198"/>
      <c r="S247" s="198"/>
      <c r="T247" s="198"/>
      <c r="U247" s="198"/>
      <c r="V247" s="198"/>
      <c r="W247" s="192"/>
      <c r="X247" s="114"/>
      <c r="Y247" s="116"/>
      <c r="Z247" s="243"/>
      <c r="AG247" s="84"/>
      <c r="AH247" s="84"/>
      <c r="AI247" s="84"/>
      <c r="AJ247" s="84"/>
      <c r="AK247" s="84"/>
      <c r="AL247" s="223"/>
      <c r="AM247" s="84"/>
      <c r="AN247" s="84"/>
      <c r="AO247" s="84"/>
      <c r="AP247" s="84"/>
      <c r="AQ247" s="84"/>
      <c r="AR247" s="84"/>
      <c r="AS247" s="84"/>
      <c r="AT247" s="84"/>
      <c r="AU247" s="84"/>
      <c r="AV247" s="84"/>
      <c r="AW247" s="84"/>
      <c r="AX247" s="84"/>
      <c r="AY247" s="84"/>
      <c r="AZ247" s="84"/>
      <c r="BA247" s="84"/>
      <c r="BB247" s="84"/>
      <c r="BC247" s="84"/>
    </row>
    <row r="248" spans="1:55" ht="16" x14ac:dyDescent="0.75">
      <c r="A248" s="191"/>
      <c r="B248" s="114"/>
      <c r="C248" s="114"/>
      <c r="D248" s="114"/>
      <c r="E248" s="114"/>
      <c r="F248" s="114"/>
      <c r="G248" s="114"/>
      <c r="H248" s="198"/>
      <c r="I248" s="199"/>
      <c r="J248" s="200"/>
      <c r="K248" s="114"/>
      <c r="L248" s="198"/>
      <c r="M248" s="198"/>
      <c r="N248" s="198"/>
      <c r="O248" s="198"/>
      <c r="P248" s="198"/>
      <c r="Q248" s="198"/>
      <c r="R248" s="198"/>
      <c r="S248" s="198"/>
      <c r="T248" s="198"/>
      <c r="U248" s="198"/>
      <c r="V248" s="198"/>
      <c r="W248" s="192"/>
      <c r="X248" s="114"/>
      <c r="Y248" s="116"/>
      <c r="Z248" s="243"/>
      <c r="AG248" s="84"/>
      <c r="AH248" s="84"/>
      <c r="AI248" s="84"/>
      <c r="AJ248" s="84"/>
      <c r="AK248" s="84"/>
      <c r="AL248" s="223"/>
      <c r="AM248" s="84"/>
      <c r="AN248" s="84"/>
      <c r="AO248" s="84"/>
      <c r="AP248" s="84"/>
      <c r="AQ248" s="84"/>
      <c r="AR248" s="84"/>
      <c r="AS248" s="84"/>
      <c r="AT248" s="84"/>
      <c r="AU248" s="84"/>
      <c r="AV248" s="84"/>
      <c r="AW248" s="84"/>
      <c r="AX248" s="84"/>
      <c r="AY248" s="84"/>
      <c r="AZ248" s="84"/>
      <c r="BA248" s="84"/>
      <c r="BB248" s="84"/>
      <c r="BC248" s="84"/>
    </row>
    <row r="249" spans="1:55" ht="16" x14ac:dyDescent="0.75">
      <c r="A249" s="191"/>
      <c r="B249" s="114"/>
      <c r="C249" s="114"/>
      <c r="D249" s="114"/>
      <c r="E249" s="114"/>
      <c r="F249" s="114"/>
      <c r="G249" s="114"/>
      <c r="H249" s="198"/>
      <c r="I249" s="199"/>
      <c r="J249" s="200"/>
      <c r="K249" s="114"/>
      <c r="L249" s="198"/>
      <c r="M249" s="198"/>
      <c r="N249" s="198"/>
      <c r="O249" s="198"/>
      <c r="P249" s="198"/>
      <c r="Q249" s="198"/>
      <c r="R249" s="198"/>
      <c r="S249" s="198"/>
      <c r="T249" s="198"/>
      <c r="U249" s="198"/>
      <c r="V249" s="198"/>
      <c r="W249" s="192"/>
      <c r="X249" s="114"/>
      <c r="Y249" s="116"/>
      <c r="Z249" s="243"/>
      <c r="AG249" s="84"/>
      <c r="AH249" s="84"/>
      <c r="AI249" s="84"/>
      <c r="AJ249" s="84"/>
      <c r="AK249" s="84"/>
      <c r="AL249" s="223"/>
      <c r="AM249" s="84"/>
      <c r="AN249" s="84"/>
      <c r="AO249" s="84"/>
      <c r="AP249" s="84"/>
      <c r="AQ249" s="84"/>
      <c r="AR249" s="84"/>
      <c r="AS249" s="84"/>
      <c r="AT249" s="84"/>
      <c r="AU249" s="84"/>
      <c r="AV249" s="84"/>
      <c r="AW249" s="84"/>
      <c r="AX249" s="84"/>
      <c r="AY249" s="84"/>
      <c r="AZ249" s="84"/>
      <c r="BA249" s="84"/>
      <c r="BB249" s="84"/>
      <c r="BC249" s="84"/>
    </row>
    <row r="250" spans="1:55" ht="16" x14ac:dyDescent="0.75">
      <c r="A250" s="191"/>
      <c r="B250" s="114"/>
      <c r="C250" s="114"/>
      <c r="D250" s="114"/>
      <c r="E250" s="114"/>
      <c r="F250" s="114"/>
      <c r="G250" s="114"/>
      <c r="H250" s="198"/>
      <c r="I250" s="199"/>
      <c r="J250" s="200"/>
      <c r="K250" s="114"/>
      <c r="L250" s="198"/>
      <c r="M250" s="198"/>
      <c r="N250" s="198"/>
      <c r="O250" s="198"/>
      <c r="P250" s="198"/>
      <c r="Q250" s="198"/>
      <c r="R250" s="198"/>
      <c r="S250" s="198"/>
      <c r="T250" s="198"/>
      <c r="U250" s="198"/>
      <c r="V250" s="198"/>
      <c r="W250" s="192"/>
      <c r="X250" s="114"/>
      <c r="Y250" s="116"/>
      <c r="Z250" s="243"/>
      <c r="AG250" s="84"/>
      <c r="AH250" s="84"/>
      <c r="AI250" s="84"/>
      <c r="AJ250" s="84"/>
      <c r="AK250" s="84"/>
      <c r="AL250" s="223"/>
      <c r="AM250" s="84"/>
      <c r="AN250" s="84"/>
      <c r="AO250" s="84"/>
      <c r="AP250" s="84"/>
      <c r="AQ250" s="84"/>
      <c r="AR250" s="84"/>
      <c r="AS250" s="84"/>
      <c r="AT250" s="84"/>
      <c r="AU250" s="84"/>
      <c r="AV250" s="84"/>
      <c r="AW250" s="84"/>
      <c r="AX250" s="84"/>
      <c r="AY250" s="84"/>
      <c r="AZ250" s="84"/>
      <c r="BA250" s="84"/>
      <c r="BB250" s="84"/>
      <c r="BC250" s="84"/>
    </row>
    <row r="251" spans="1:55" ht="16" x14ac:dyDescent="0.75">
      <c r="A251" s="191"/>
      <c r="B251" s="114"/>
      <c r="C251" s="114"/>
      <c r="D251" s="114"/>
      <c r="E251" s="114"/>
      <c r="F251" s="114"/>
      <c r="G251" s="114"/>
      <c r="H251" s="198"/>
      <c r="I251" s="199"/>
      <c r="J251" s="200"/>
      <c r="K251" s="114"/>
      <c r="L251" s="198"/>
      <c r="M251" s="198"/>
      <c r="N251" s="198"/>
      <c r="O251" s="198"/>
      <c r="P251" s="198"/>
      <c r="Q251" s="198"/>
      <c r="R251" s="198"/>
      <c r="S251" s="198"/>
      <c r="T251" s="198"/>
      <c r="U251" s="198"/>
      <c r="V251" s="198"/>
      <c r="W251" s="192"/>
      <c r="X251" s="114"/>
      <c r="Y251" s="116"/>
      <c r="Z251" s="243"/>
      <c r="AG251" s="84"/>
      <c r="AH251" s="84"/>
      <c r="AI251" s="84"/>
      <c r="AJ251" s="84"/>
      <c r="AK251" s="84"/>
      <c r="AL251" s="223"/>
      <c r="AM251" s="84"/>
      <c r="AN251" s="84"/>
      <c r="AO251" s="84"/>
      <c r="AP251" s="84"/>
      <c r="AQ251" s="84"/>
      <c r="AR251" s="84"/>
      <c r="AS251" s="84"/>
      <c r="AT251" s="84"/>
      <c r="AU251" s="84"/>
      <c r="AV251" s="84"/>
      <c r="AW251" s="84"/>
      <c r="AX251" s="84"/>
      <c r="AY251" s="84"/>
      <c r="AZ251" s="84"/>
      <c r="BA251" s="84"/>
      <c r="BB251" s="84"/>
      <c r="BC251" s="84"/>
    </row>
    <row r="252" spans="1:55" ht="16" x14ac:dyDescent="0.75">
      <c r="A252" s="191"/>
      <c r="B252" s="114"/>
      <c r="C252" s="114"/>
      <c r="D252" s="114"/>
      <c r="E252" s="114"/>
      <c r="F252" s="114"/>
      <c r="G252" s="114"/>
      <c r="H252" s="198"/>
      <c r="I252" s="199"/>
      <c r="J252" s="200"/>
      <c r="K252" s="114"/>
      <c r="L252" s="198"/>
      <c r="M252" s="198"/>
      <c r="N252" s="198"/>
      <c r="O252" s="198"/>
      <c r="P252" s="198"/>
      <c r="Q252" s="198"/>
      <c r="R252" s="198"/>
      <c r="S252" s="198"/>
      <c r="T252" s="198"/>
      <c r="U252" s="198"/>
      <c r="V252" s="198"/>
      <c r="W252" s="192"/>
      <c r="X252" s="114"/>
      <c r="Y252" s="116"/>
      <c r="Z252" s="243"/>
      <c r="AG252" s="84"/>
      <c r="AH252" s="84"/>
      <c r="AI252" s="84"/>
      <c r="AJ252" s="84"/>
      <c r="AK252" s="84"/>
      <c r="AL252" s="223"/>
      <c r="AM252" s="84"/>
      <c r="AN252" s="84"/>
      <c r="AO252" s="84"/>
      <c r="AP252" s="84"/>
      <c r="AQ252" s="84"/>
      <c r="AR252" s="84"/>
      <c r="AS252" s="84"/>
      <c r="AT252" s="84"/>
      <c r="AU252" s="84"/>
      <c r="AV252" s="84"/>
      <c r="AW252" s="84"/>
      <c r="AX252" s="84"/>
      <c r="AY252" s="84"/>
      <c r="AZ252" s="84"/>
      <c r="BA252" s="84"/>
      <c r="BB252" s="84"/>
      <c r="BC252" s="84"/>
    </row>
    <row r="253" spans="1:55" ht="16" x14ac:dyDescent="0.75">
      <c r="A253" s="191"/>
      <c r="B253" s="114"/>
      <c r="C253" s="114"/>
      <c r="D253" s="114"/>
      <c r="E253" s="114"/>
      <c r="F253" s="114"/>
      <c r="G253" s="114"/>
      <c r="H253" s="198"/>
      <c r="I253" s="199"/>
      <c r="J253" s="200"/>
      <c r="K253" s="114"/>
      <c r="L253" s="198"/>
      <c r="M253" s="198"/>
      <c r="N253" s="198"/>
      <c r="O253" s="198"/>
      <c r="P253" s="198"/>
      <c r="Q253" s="198"/>
      <c r="R253" s="198"/>
      <c r="S253" s="198"/>
      <c r="T253" s="198"/>
      <c r="U253" s="198"/>
      <c r="V253" s="198"/>
      <c r="W253" s="192"/>
      <c r="X253" s="114"/>
      <c r="Y253" s="116"/>
      <c r="Z253" s="243"/>
      <c r="AG253" s="84"/>
      <c r="AH253" s="84"/>
      <c r="AI253" s="84"/>
      <c r="AJ253" s="84"/>
      <c r="AK253" s="84"/>
      <c r="AL253" s="223"/>
      <c r="AM253" s="84"/>
      <c r="AN253" s="84"/>
      <c r="AO253" s="84"/>
      <c r="AP253" s="84"/>
      <c r="AQ253" s="84"/>
      <c r="AR253" s="84"/>
      <c r="AS253" s="84"/>
      <c r="AT253" s="84"/>
      <c r="AU253" s="84"/>
      <c r="AV253" s="84"/>
      <c r="AW253" s="84"/>
      <c r="AX253" s="84"/>
      <c r="AY253" s="84"/>
      <c r="AZ253" s="84"/>
      <c r="BA253" s="84"/>
      <c r="BB253" s="84"/>
      <c r="BC253" s="84"/>
    </row>
    <row r="254" spans="1:55" ht="16" x14ac:dyDescent="0.75">
      <c r="A254" s="191"/>
      <c r="B254" s="114"/>
      <c r="C254" s="114"/>
      <c r="D254" s="114"/>
      <c r="E254" s="114"/>
      <c r="F254" s="114"/>
      <c r="G254" s="114"/>
      <c r="H254" s="198"/>
      <c r="I254" s="199"/>
      <c r="J254" s="200"/>
      <c r="K254" s="114"/>
      <c r="L254" s="198"/>
      <c r="M254" s="198"/>
      <c r="N254" s="198"/>
      <c r="O254" s="198"/>
      <c r="P254" s="198"/>
      <c r="Q254" s="198"/>
      <c r="R254" s="198"/>
      <c r="S254" s="198"/>
      <c r="T254" s="198"/>
      <c r="U254" s="198"/>
      <c r="V254" s="198"/>
      <c r="W254" s="192"/>
      <c r="X254" s="114"/>
      <c r="Y254" s="116"/>
      <c r="Z254" s="243"/>
      <c r="AG254" s="84"/>
      <c r="AH254" s="84"/>
      <c r="AI254" s="84"/>
      <c r="AJ254" s="84"/>
      <c r="AK254" s="84"/>
      <c r="AL254" s="223"/>
      <c r="AM254" s="84"/>
      <c r="AN254" s="84"/>
      <c r="AO254" s="84"/>
      <c r="AP254" s="84"/>
      <c r="AQ254" s="84"/>
      <c r="AR254" s="84"/>
      <c r="AS254" s="84"/>
      <c r="AT254" s="84"/>
      <c r="AU254" s="84"/>
      <c r="AV254" s="84"/>
      <c r="AW254" s="84"/>
      <c r="AX254" s="84"/>
      <c r="AY254" s="84"/>
      <c r="AZ254" s="84"/>
      <c r="BA254" s="84"/>
      <c r="BB254" s="84"/>
      <c r="BC254" s="84"/>
    </row>
    <row r="255" spans="1:55" ht="16" x14ac:dyDescent="0.75">
      <c r="A255" s="191"/>
      <c r="B255" s="114"/>
      <c r="C255" s="114"/>
      <c r="D255" s="114"/>
      <c r="E255" s="114"/>
      <c r="F255" s="114"/>
      <c r="G255" s="114"/>
      <c r="H255" s="198"/>
      <c r="I255" s="199"/>
      <c r="J255" s="200"/>
      <c r="K255" s="114"/>
      <c r="L255" s="198"/>
      <c r="M255" s="198"/>
      <c r="N255" s="198"/>
      <c r="O255" s="198"/>
      <c r="P255" s="198"/>
      <c r="Q255" s="198"/>
      <c r="R255" s="198"/>
      <c r="S255" s="198"/>
      <c r="T255" s="198"/>
      <c r="U255" s="198"/>
      <c r="V255" s="198"/>
      <c r="W255" s="192"/>
      <c r="X255" s="114"/>
      <c r="Y255" s="116"/>
      <c r="Z255" s="243"/>
      <c r="AG255" s="84"/>
      <c r="AH255" s="84"/>
      <c r="AI255" s="84"/>
      <c r="AJ255" s="84"/>
      <c r="AK255" s="84"/>
      <c r="AL255" s="223"/>
      <c r="AM255" s="84"/>
      <c r="AN255" s="84"/>
      <c r="AO255" s="84"/>
      <c r="AP255" s="84"/>
      <c r="AQ255" s="84"/>
      <c r="AR255" s="84"/>
      <c r="AS255" s="84"/>
      <c r="AT255" s="84"/>
      <c r="AU255" s="84"/>
      <c r="AV255" s="84"/>
      <c r="AW255" s="84"/>
      <c r="AX255" s="84"/>
      <c r="AY255" s="84"/>
      <c r="AZ255" s="84"/>
      <c r="BA255" s="84"/>
      <c r="BB255" s="84"/>
      <c r="BC255" s="84"/>
    </row>
    <row r="256" spans="1:55" ht="16" x14ac:dyDescent="0.75">
      <c r="A256" s="191"/>
      <c r="B256" s="114"/>
      <c r="C256" s="114"/>
      <c r="D256" s="114"/>
      <c r="E256" s="114"/>
      <c r="F256" s="114"/>
      <c r="G256" s="114"/>
      <c r="H256" s="198"/>
      <c r="I256" s="199"/>
      <c r="J256" s="200"/>
      <c r="K256" s="114"/>
      <c r="L256" s="198"/>
      <c r="M256" s="198"/>
      <c r="N256" s="198"/>
      <c r="O256" s="114"/>
      <c r="P256" s="114"/>
      <c r="Q256" s="114"/>
      <c r="R256" s="114"/>
      <c r="S256" s="114"/>
      <c r="T256" s="114"/>
      <c r="U256" s="114"/>
      <c r="V256" s="114"/>
      <c r="W256" s="192"/>
      <c r="X256" s="114"/>
      <c r="Y256" s="116"/>
      <c r="Z256" s="243"/>
      <c r="AG256" s="84"/>
      <c r="AH256" s="84"/>
      <c r="AI256" s="84"/>
      <c r="AJ256" s="84"/>
      <c r="AK256" s="84"/>
      <c r="AL256" s="223"/>
      <c r="AM256" s="84"/>
      <c r="AN256" s="84"/>
      <c r="AO256" s="84"/>
      <c r="AP256" s="84"/>
      <c r="AQ256" s="84"/>
      <c r="AR256" s="84"/>
      <c r="AS256" s="84"/>
      <c r="AT256" s="84"/>
      <c r="AU256" s="84"/>
      <c r="AV256" s="84"/>
      <c r="AW256" s="84"/>
      <c r="AX256" s="84"/>
      <c r="AY256" s="84"/>
      <c r="AZ256" s="84"/>
      <c r="BA256" s="84"/>
      <c r="BB256" s="84"/>
      <c r="BC256" s="84"/>
    </row>
    <row r="257" spans="1:55" ht="16" x14ac:dyDescent="0.75">
      <c r="A257" s="191"/>
      <c r="B257" s="114"/>
      <c r="C257" s="114"/>
      <c r="D257" s="114"/>
      <c r="E257" s="114"/>
      <c r="F257" s="114"/>
      <c r="G257" s="114"/>
      <c r="H257" s="198"/>
      <c r="I257" s="199"/>
      <c r="J257" s="200"/>
      <c r="K257" s="114"/>
      <c r="L257" s="198"/>
      <c r="M257" s="198"/>
      <c r="N257" s="198"/>
      <c r="O257" s="114"/>
      <c r="P257" s="114"/>
      <c r="Q257" s="114"/>
      <c r="R257" s="114"/>
      <c r="S257" s="114"/>
      <c r="T257" s="114"/>
      <c r="U257" s="114"/>
      <c r="V257" s="114"/>
      <c r="W257" s="192"/>
      <c r="X257" s="114"/>
      <c r="Y257" s="116"/>
      <c r="Z257" s="243"/>
      <c r="AG257" s="84"/>
      <c r="AH257" s="84"/>
      <c r="AI257" s="84"/>
      <c r="AJ257" s="84"/>
      <c r="AK257" s="84"/>
      <c r="AL257" s="223"/>
      <c r="AM257" s="84"/>
      <c r="AN257" s="84"/>
      <c r="AO257" s="84"/>
      <c r="AP257" s="84"/>
      <c r="AQ257" s="84"/>
      <c r="AR257" s="84"/>
      <c r="AS257" s="84"/>
      <c r="AT257" s="84"/>
      <c r="AU257" s="84"/>
      <c r="AV257" s="84"/>
      <c r="AW257" s="84"/>
      <c r="AX257" s="84"/>
      <c r="AY257" s="84"/>
      <c r="AZ257" s="84"/>
      <c r="BA257" s="84"/>
      <c r="BB257" s="84"/>
      <c r="BC257" s="84"/>
    </row>
    <row r="258" spans="1:55" ht="16" x14ac:dyDescent="0.75">
      <c r="A258" s="191"/>
      <c r="B258" s="114"/>
      <c r="C258" s="114"/>
      <c r="D258" s="114"/>
      <c r="E258" s="114"/>
      <c r="F258" s="114"/>
      <c r="G258" s="114"/>
      <c r="H258" s="198"/>
      <c r="I258" s="199"/>
      <c r="J258" s="200"/>
      <c r="K258" s="114"/>
      <c r="L258" s="198"/>
      <c r="M258" s="198"/>
      <c r="N258" s="198"/>
      <c r="O258" s="114"/>
      <c r="P258" s="114"/>
      <c r="Q258" s="114"/>
      <c r="R258" s="114"/>
      <c r="S258" s="114"/>
      <c r="T258" s="114"/>
      <c r="U258" s="114"/>
      <c r="V258" s="114"/>
      <c r="W258" s="192"/>
      <c r="X258" s="114"/>
      <c r="Y258" s="116"/>
      <c r="Z258" s="243"/>
      <c r="AG258" s="84"/>
      <c r="AH258" s="84"/>
      <c r="AI258" s="84"/>
      <c r="AJ258" s="84"/>
      <c r="AK258" s="84"/>
      <c r="AL258" s="223"/>
      <c r="AM258" s="84"/>
      <c r="AN258" s="84"/>
      <c r="AO258" s="84"/>
      <c r="AP258" s="84"/>
      <c r="AQ258" s="84"/>
      <c r="AR258" s="84"/>
      <c r="AS258" s="84"/>
      <c r="AT258" s="84"/>
      <c r="AU258" s="84"/>
      <c r="AV258" s="84"/>
      <c r="AW258" s="84"/>
      <c r="AX258" s="84"/>
      <c r="AY258" s="84"/>
      <c r="AZ258" s="84"/>
      <c r="BA258" s="84"/>
      <c r="BB258" s="84"/>
      <c r="BC258" s="84"/>
    </row>
    <row r="259" spans="1:55" ht="16" x14ac:dyDescent="0.75">
      <c r="A259" s="191"/>
      <c r="B259" s="114"/>
      <c r="C259" s="114"/>
      <c r="D259" s="114"/>
      <c r="E259" s="114"/>
      <c r="F259" s="114"/>
      <c r="G259" s="114"/>
      <c r="H259" s="198"/>
      <c r="I259" s="199"/>
      <c r="J259" s="200"/>
      <c r="K259" s="114"/>
      <c r="L259" s="198"/>
      <c r="M259" s="198"/>
      <c r="N259" s="198"/>
      <c r="O259" s="114"/>
      <c r="P259" s="114"/>
      <c r="Q259" s="114"/>
      <c r="R259" s="114"/>
      <c r="S259" s="114"/>
      <c r="T259" s="114"/>
      <c r="U259" s="114"/>
      <c r="V259" s="114"/>
      <c r="W259" s="192"/>
      <c r="X259" s="114"/>
      <c r="Y259" s="116"/>
      <c r="Z259" s="243"/>
      <c r="AG259" s="84"/>
      <c r="AH259" s="84"/>
      <c r="AI259" s="84"/>
      <c r="AJ259" s="84"/>
      <c r="AK259" s="84"/>
      <c r="AL259" s="223"/>
      <c r="AM259" s="84"/>
      <c r="AN259" s="84"/>
      <c r="AO259" s="84"/>
      <c r="AP259" s="84"/>
      <c r="AQ259" s="84"/>
      <c r="AR259" s="84"/>
      <c r="AS259" s="84"/>
      <c r="AT259" s="84"/>
      <c r="AU259" s="84"/>
      <c r="AV259" s="84"/>
      <c r="AW259" s="84"/>
      <c r="AX259" s="84"/>
      <c r="AY259" s="84"/>
      <c r="AZ259" s="84"/>
      <c r="BA259" s="84"/>
      <c r="BB259" s="84"/>
      <c r="BC259" s="84"/>
    </row>
    <row r="260" spans="1:55" ht="16" x14ac:dyDescent="0.75">
      <c r="A260" s="191"/>
      <c r="B260" s="114"/>
      <c r="C260" s="114"/>
      <c r="D260" s="114"/>
      <c r="E260" s="114"/>
      <c r="F260" s="114"/>
      <c r="G260" s="114"/>
      <c r="H260" s="198"/>
      <c r="I260" s="199"/>
      <c r="J260" s="200"/>
      <c r="K260" s="114"/>
      <c r="L260" s="198"/>
      <c r="M260" s="198"/>
      <c r="N260" s="198"/>
      <c r="O260" s="114"/>
      <c r="P260" s="114"/>
      <c r="Q260" s="114"/>
      <c r="R260" s="114"/>
      <c r="S260" s="114"/>
      <c r="T260" s="114"/>
      <c r="U260" s="114"/>
      <c r="V260" s="114"/>
      <c r="W260" s="192"/>
      <c r="X260" s="114"/>
      <c r="Y260" s="116"/>
      <c r="Z260" s="243"/>
      <c r="AG260" s="84"/>
      <c r="AH260" s="84"/>
      <c r="AI260" s="84"/>
      <c r="AJ260" s="84"/>
      <c r="AK260" s="84"/>
      <c r="AL260" s="223"/>
      <c r="AM260" s="84"/>
      <c r="AN260" s="84"/>
      <c r="AO260" s="84"/>
      <c r="AP260" s="84"/>
      <c r="AQ260" s="84"/>
      <c r="AR260" s="84"/>
      <c r="AS260" s="84"/>
      <c r="AT260" s="84"/>
      <c r="AU260" s="84"/>
      <c r="AV260" s="84"/>
      <c r="AW260" s="84"/>
      <c r="AX260" s="84"/>
      <c r="AY260" s="84"/>
      <c r="AZ260" s="84"/>
      <c r="BA260" s="84"/>
      <c r="BB260" s="84"/>
      <c r="BC260" s="84"/>
    </row>
    <row r="261" spans="1:55" ht="16" x14ac:dyDescent="0.75">
      <c r="A261" s="191"/>
      <c r="B261" s="114"/>
      <c r="C261" s="114"/>
      <c r="D261" s="114"/>
      <c r="E261" s="114"/>
      <c r="F261" s="114"/>
      <c r="G261" s="114"/>
      <c r="H261" s="198"/>
      <c r="I261" s="199"/>
      <c r="J261" s="200"/>
      <c r="K261" s="114"/>
      <c r="L261" s="198"/>
      <c r="M261" s="198"/>
      <c r="N261" s="198"/>
      <c r="O261" s="114"/>
      <c r="P261" s="114"/>
      <c r="Q261" s="114"/>
      <c r="R261" s="114"/>
      <c r="S261" s="114"/>
      <c r="T261" s="114"/>
      <c r="U261" s="114"/>
      <c r="V261" s="114"/>
      <c r="W261" s="192"/>
      <c r="X261" s="114"/>
      <c r="Y261" s="116"/>
      <c r="Z261" s="243"/>
      <c r="AG261" s="84"/>
      <c r="AH261" s="84"/>
      <c r="AI261" s="84"/>
      <c r="AJ261" s="84"/>
      <c r="AK261" s="84"/>
      <c r="AL261" s="223"/>
      <c r="AM261" s="84"/>
      <c r="AN261" s="84"/>
      <c r="AO261" s="84"/>
      <c r="AP261" s="84"/>
      <c r="AQ261" s="84"/>
      <c r="AR261" s="84"/>
      <c r="AS261" s="84"/>
      <c r="AT261" s="84"/>
      <c r="AU261" s="84"/>
      <c r="AV261" s="84"/>
      <c r="AW261" s="84"/>
      <c r="AX261" s="84"/>
      <c r="AY261" s="84"/>
      <c r="AZ261" s="84"/>
      <c r="BA261" s="84"/>
      <c r="BB261" s="84"/>
      <c r="BC261" s="84"/>
    </row>
    <row r="262" spans="1:55" ht="16" x14ac:dyDescent="0.75">
      <c r="A262" s="191"/>
      <c r="B262" s="114"/>
      <c r="C262" s="114"/>
      <c r="D262" s="114"/>
      <c r="E262" s="114"/>
      <c r="F262" s="114"/>
      <c r="G262" s="114"/>
      <c r="H262" s="198"/>
      <c r="I262" s="114"/>
      <c r="J262" s="198"/>
      <c r="K262" s="114"/>
      <c r="L262" s="114"/>
      <c r="M262" s="114"/>
      <c r="N262" s="198"/>
      <c r="O262" s="198"/>
      <c r="P262" s="198"/>
      <c r="Q262" s="198"/>
      <c r="R262" s="198"/>
      <c r="S262" s="198"/>
      <c r="T262" s="198"/>
      <c r="U262" s="198"/>
      <c r="V262" s="198"/>
      <c r="W262" s="192"/>
      <c r="X262" s="114"/>
      <c r="Y262" s="116"/>
      <c r="Z262" s="243"/>
      <c r="AG262" s="84"/>
      <c r="AH262" s="84"/>
      <c r="AI262" s="84"/>
      <c r="AJ262" s="84"/>
      <c r="AK262" s="84"/>
      <c r="AL262" s="223"/>
      <c r="AM262" s="84"/>
      <c r="AN262" s="84"/>
      <c r="AO262" s="84"/>
      <c r="AP262" s="84"/>
      <c r="AQ262" s="84"/>
      <c r="AR262" s="84"/>
      <c r="AS262" s="84"/>
      <c r="AT262" s="84"/>
      <c r="AU262" s="84"/>
      <c r="AV262" s="84"/>
      <c r="AW262" s="84"/>
      <c r="AX262" s="84"/>
      <c r="AY262" s="84"/>
      <c r="AZ262" s="84"/>
      <c r="BA262" s="84"/>
      <c r="BB262" s="84"/>
      <c r="BC262" s="84"/>
    </row>
    <row r="263" spans="1:55" ht="16" x14ac:dyDescent="0.75">
      <c r="A263" s="191"/>
      <c r="B263" s="114"/>
      <c r="C263" s="114"/>
      <c r="D263" s="114"/>
      <c r="E263" s="114"/>
      <c r="F263" s="114"/>
      <c r="G263" s="114"/>
      <c r="H263" s="198"/>
      <c r="I263" s="114"/>
      <c r="J263" s="198"/>
      <c r="K263" s="114"/>
      <c r="L263" s="114"/>
      <c r="M263" s="114"/>
      <c r="N263" s="114"/>
      <c r="O263" s="114"/>
      <c r="P263" s="114"/>
      <c r="Q263" s="114"/>
      <c r="R263" s="114"/>
      <c r="S263" s="114"/>
      <c r="T263" s="114"/>
      <c r="U263" s="114"/>
      <c r="V263" s="114"/>
      <c r="W263" s="192"/>
      <c r="X263" s="114"/>
      <c r="Y263" s="116"/>
      <c r="Z263" s="243"/>
      <c r="AG263" s="84"/>
      <c r="AH263" s="84"/>
      <c r="AI263" s="84"/>
      <c r="AJ263" s="84"/>
      <c r="AK263" s="84"/>
      <c r="AL263" s="223"/>
      <c r="AM263" s="84"/>
      <c r="AN263" s="84"/>
      <c r="AO263" s="84"/>
      <c r="AP263" s="84"/>
      <c r="AQ263" s="84"/>
      <c r="AR263" s="84"/>
      <c r="AS263" s="84"/>
      <c r="AT263" s="84"/>
      <c r="AU263" s="84"/>
      <c r="AV263" s="84"/>
      <c r="AW263" s="84"/>
      <c r="AX263" s="84"/>
      <c r="AY263" s="84"/>
      <c r="AZ263" s="84"/>
      <c r="BA263" s="84"/>
      <c r="BB263" s="84"/>
      <c r="BC263" s="84"/>
    </row>
    <row r="264" spans="1:55" ht="16" x14ac:dyDescent="0.75">
      <c r="A264" s="191"/>
      <c r="B264" s="114"/>
      <c r="C264" s="114"/>
      <c r="D264" s="114"/>
      <c r="E264" s="114"/>
      <c r="F264" s="114"/>
      <c r="G264" s="114"/>
      <c r="H264" s="198"/>
      <c r="I264" s="199"/>
      <c r="J264" s="200"/>
      <c r="K264" s="114"/>
      <c r="L264" s="198"/>
      <c r="M264" s="198"/>
      <c r="N264" s="198"/>
      <c r="O264" s="114"/>
      <c r="P264" s="114"/>
      <c r="Q264" s="114"/>
      <c r="R264" s="114"/>
      <c r="S264" s="114"/>
      <c r="T264" s="114"/>
      <c r="U264" s="114"/>
      <c r="V264" s="114"/>
      <c r="W264" s="192"/>
      <c r="X264" s="114"/>
      <c r="Y264" s="116"/>
      <c r="Z264" s="243"/>
      <c r="AG264" s="84"/>
      <c r="AH264" s="84"/>
      <c r="AI264" s="84"/>
      <c r="AJ264" s="84"/>
      <c r="AK264" s="84"/>
      <c r="AL264" s="223"/>
      <c r="AM264" s="84"/>
      <c r="AN264" s="84"/>
      <c r="AO264" s="84"/>
      <c r="AP264" s="84"/>
      <c r="AQ264" s="84"/>
      <c r="AR264" s="84"/>
      <c r="AS264" s="84"/>
      <c r="AT264" s="84"/>
      <c r="AU264" s="84"/>
      <c r="AV264" s="84"/>
      <c r="AW264" s="84"/>
      <c r="AX264" s="84"/>
      <c r="AY264" s="84"/>
      <c r="AZ264" s="84"/>
      <c r="BA264" s="84"/>
      <c r="BB264" s="84"/>
      <c r="BC264" s="84"/>
    </row>
    <row r="265" spans="1:55" ht="16" x14ac:dyDescent="0.75">
      <c r="A265" s="191"/>
      <c r="B265" s="114"/>
      <c r="C265" s="114"/>
      <c r="D265" s="114"/>
      <c r="E265" s="114"/>
      <c r="F265" s="114"/>
      <c r="G265" s="114"/>
      <c r="H265" s="198"/>
      <c r="I265" s="199"/>
      <c r="J265" s="200"/>
      <c r="K265" s="114"/>
      <c r="L265" s="198"/>
      <c r="M265" s="198"/>
      <c r="N265" s="198"/>
      <c r="O265" s="114"/>
      <c r="P265" s="114"/>
      <c r="Q265" s="114"/>
      <c r="R265" s="114"/>
      <c r="S265" s="114"/>
      <c r="T265" s="114"/>
      <c r="U265" s="114"/>
      <c r="V265" s="114"/>
      <c r="W265" s="192"/>
      <c r="X265" s="114"/>
      <c r="Y265" s="116"/>
      <c r="Z265" s="243"/>
      <c r="AG265" s="84"/>
      <c r="AH265" s="84"/>
      <c r="AI265" s="84"/>
      <c r="AJ265" s="84"/>
      <c r="AK265" s="84"/>
      <c r="AL265" s="223"/>
      <c r="AM265" s="84"/>
      <c r="AN265" s="84"/>
      <c r="AO265" s="84"/>
      <c r="AP265" s="84"/>
      <c r="AQ265" s="84"/>
      <c r="AR265" s="84"/>
      <c r="AS265" s="84"/>
      <c r="AT265" s="84"/>
      <c r="AU265" s="84"/>
      <c r="AV265" s="84"/>
      <c r="AW265" s="84"/>
      <c r="AX265" s="84"/>
      <c r="AY265" s="84"/>
      <c r="AZ265" s="84"/>
      <c r="BA265" s="84"/>
      <c r="BB265" s="84"/>
      <c r="BC265" s="84"/>
    </row>
    <row r="266" spans="1:55" ht="16" x14ac:dyDescent="0.75">
      <c r="A266" s="191"/>
      <c r="B266" s="114"/>
      <c r="C266" s="114"/>
      <c r="D266" s="114"/>
      <c r="E266" s="114"/>
      <c r="F266" s="114"/>
      <c r="G266" s="114"/>
      <c r="H266" s="198"/>
      <c r="I266" s="199"/>
      <c r="J266" s="200"/>
      <c r="K266" s="114"/>
      <c r="L266" s="198"/>
      <c r="M266" s="198"/>
      <c r="N266" s="198"/>
      <c r="O266" s="114"/>
      <c r="P266" s="114"/>
      <c r="Q266" s="114"/>
      <c r="R266" s="114"/>
      <c r="S266" s="114"/>
      <c r="T266" s="114"/>
      <c r="U266" s="114"/>
      <c r="V266" s="114"/>
      <c r="W266" s="192"/>
      <c r="X266" s="114"/>
      <c r="Y266" s="116"/>
      <c r="Z266" s="243"/>
      <c r="AG266" s="84"/>
      <c r="AH266" s="84"/>
      <c r="AI266" s="84"/>
      <c r="AJ266" s="84"/>
      <c r="AK266" s="84"/>
      <c r="AL266" s="223"/>
      <c r="AM266" s="84"/>
      <c r="AN266" s="84"/>
      <c r="AO266" s="84"/>
      <c r="AP266" s="84"/>
      <c r="AQ266" s="84"/>
      <c r="AR266" s="84"/>
      <c r="AS266" s="84"/>
      <c r="AT266" s="84"/>
      <c r="AU266" s="84"/>
      <c r="AV266" s="84"/>
      <c r="AW266" s="84"/>
      <c r="AX266" s="84"/>
      <c r="AY266" s="84"/>
      <c r="AZ266" s="84"/>
      <c r="BA266" s="84"/>
      <c r="BB266" s="84"/>
      <c r="BC266" s="84"/>
    </row>
    <row r="267" spans="1:55" ht="16" x14ac:dyDescent="0.75">
      <c r="A267" s="191"/>
      <c r="B267" s="114"/>
      <c r="C267" s="114"/>
      <c r="D267" s="114"/>
      <c r="E267" s="114"/>
      <c r="F267" s="114"/>
      <c r="G267" s="114"/>
      <c r="H267" s="198"/>
      <c r="I267" s="199"/>
      <c r="J267" s="200"/>
      <c r="K267" s="114"/>
      <c r="L267" s="198"/>
      <c r="M267" s="198"/>
      <c r="N267" s="198"/>
      <c r="O267" s="114"/>
      <c r="P267" s="114"/>
      <c r="Q267" s="114"/>
      <c r="R267" s="114"/>
      <c r="S267" s="114"/>
      <c r="T267" s="114"/>
      <c r="U267" s="114"/>
      <c r="V267" s="114"/>
      <c r="W267" s="192"/>
      <c r="X267" s="114"/>
      <c r="Y267" s="116"/>
      <c r="Z267" s="243"/>
      <c r="AG267" s="84"/>
      <c r="AH267" s="84"/>
      <c r="AI267" s="84"/>
      <c r="AJ267" s="84"/>
      <c r="AK267" s="84"/>
      <c r="AL267" s="223"/>
      <c r="AM267" s="84"/>
      <c r="AN267" s="84"/>
      <c r="AO267" s="84"/>
      <c r="AP267" s="84"/>
      <c r="AQ267" s="84"/>
      <c r="AR267" s="84"/>
      <c r="AS267" s="84"/>
      <c r="AT267" s="84"/>
      <c r="AU267" s="84"/>
      <c r="AV267" s="84"/>
      <c r="AW267" s="84"/>
      <c r="AX267" s="84"/>
      <c r="AY267" s="84"/>
      <c r="AZ267" s="84"/>
      <c r="BA267" s="84"/>
      <c r="BB267" s="84"/>
      <c r="BC267" s="84"/>
    </row>
    <row r="268" spans="1:55" ht="16" x14ac:dyDescent="0.75">
      <c r="A268" s="191"/>
      <c r="B268" s="114"/>
      <c r="C268" s="114"/>
      <c r="D268" s="114"/>
      <c r="E268" s="114"/>
      <c r="F268" s="114"/>
      <c r="G268" s="114"/>
      <c r="H268" s="198"/>
      <c r="I268" s="199"/>
      <c r="J268" s="200"/>
      <c r="K268" s="114"/>
      <c r="L268" s="198"/>
      <c r="M268" s="198"/>
      <c r="N268" s="198"/>
      <c r="O268" s="114"/>
      <c r="P268" s="114"/>
      <c r="Q268" s="114"/>
      <c r="R268" s="114"/>
      <c r="S268" s="114"/>
      <c r="T268" s="114"/>
      <c r="U268" s="114"/>
      <c r="V268" s="114"/>
      <c r="W268" s="192"/>
      <c r="X268" s="114"/>
      <c r="Y268" s="116"/>
      <c r="Z268" s="243"/>
      <c r="AG268" s="84"/>
      <c r="AH268" s="84"/>
      <c r="AI268" s="84"/>
      <c r="AJ268" s="84"/>
      <c r="AK268" s="84"/>
      <c r="AL268" s="223"/>
      <c r="AM268" s="84"/>
      <c r="AN268" s="84"/>
      <c r="AO268" s="84"/>
      <c r="AP268" s="84"/>
      <c r="AQ268" s="84"/>
      <c r="AR268" s="84"/>
      <c r="AS268" s="84"/>
      <c r="AT268" s="84"/>
      <c r="AU268" s="84"/>
      <c r="AV268" s="84"/>
      <c r="AW268" s="84"/>
      <c r="AX268" s="84"/>
      <c r="AY268" s="84"/>
      <c r="AZ268" s="84"/>
      <c r="BA268" s="84"/>
      <c r="BB268" s="84"/>
      <c r="BC268" s="84"/>
    </row>
    <row r="269" spans="1:55" ht="16" x14ac:dyDescent="0.75">
      <c r="A269" s="191"/>
      <c r="B269" s="114"/>
      <c r="C269" s="114"/>
      <c r="D269" s="114"/>
      <c r="E269" s="114"/>
      <c r="F269" s="114"/>
      <c r="G269" s="114"/>
      <c r="H269" s="198"/>
      <c r="I269" s="199"/>
      <c r="J269" s="200"/>
      <c r="K269" s="114"/>
      <c r="L269" s="198"/>
      <c r="M269" s="198"/>
      <c r="N269" s="198"/>
      <c r="O269" s="114"/>
      <c r="P269" s="114"/>
      <c r="Q269" s="114"/>
      <c r="R269" s="114"/>
      <c r="S269" s="114"/>
      <c r="T269" s="114"/>
      <c r="U269" s="114"/>
      <c r="V269" s="114"/>
      <c r="W269" s="192"/>
      <c r="X269" s="114"/>
      <c r="Y269" s="116"/>
      <c r="Z269" s="243"/>
      <c r="AG269" s="84"/>
      <c r="AH269" s="84"/>
      <c r="AI269" s="84"/>
      <c r="AJ269" s="84"/>
      <c r="AK269" s="84"/>
      <c r="AL269" s="223"/>
      <c r="AM269" s="84"/>
      <c r="AN269" s="84"/>
      <c r="AO269" s="84"/>
      <c r="AP269" s="84"/>
      <c r="AQ269" s="84"/>
      <c r="AR269" s="84"/>
      <c r="AS269" s="84"/>
      <c r="AT269" s="84"/>
      <c r="AU269" s="84"/>
      <c r="AV269" s="84"/>
      <c r="AW269" s="84"/>
      <c r="AX269" s="84"/>
      <c r="AY269" s="84"/>
      <c r="AZ269" s="84"/>
      <c r="BA269" s="84"/>
      <c r="BB269" s="84"/>
      <c r="BC269" s="84"/>
    </row>
    <row r="270" spans="1:55" ht="16" x14ac:dyDescent="0.75">
      <c r="A270" s="191"/>
      <c r="B270" s="114"/>
      <c r="C270" s="114"/>
      <c r="D270" s="114"/>
      <c r="E270" s="114"/>
      <c r="F270" s="114"/>
      <c r="G270" s="114"/>
      <c r="H270" s="198"/>
      <c r="I270" s="114"/>
      <c r="J270" s="198"/>
      <c r="K270" s="114"/>
      <c r="L270" s="114"/>
      <c r="M270" s="114"/>
      <c r="N270" s="198"/>
      <c r="O270" s="198"/>
      <c r="P270" s="198"/>
      <c r="Q270" s="198"/>
      <c r="R270" s="198"/>
      <c r="S270" s="198"/>
      <c r="T270" s="198"/>
      <c r="U270" s="198"/>
      <c r="V270" s="198"/>
      <c r="W270" s="192"/>
      <c r="X270" s="114"/>
      <c r="Y270" s="116"/>
      <c r="Z270" s="243"/>
      <c r="AG270" s="84"/>
      <c r="AH270" s="84"/>
      <c r="AI270" s="84"/>
      <c r="AJ270" s="84"/>
      <c r="AK270" s="84"/>
      <c r="AL270" s="223"/>
      <c r="AM270" s="84"/>
      <c r="AN270" s="84"/>
      <c r="AO270" s="84"/>
      <c r="AP270" s="84"/>
      <c r="AQ270" s="84"/>
      <c r="AR270" s="84"/>
      <c r="AS270" s="84"/>
      <c r="AT270" s="84"/>
      <c r="AU270" s="84"/>
      <c r="AV270" s="84"/>
      <c r="AW270" s="84"/>
      <c r="AX270" s="84"/>
      <c r="AY270" s="84"/>
      <c r="AZ270" s="84"/>
      <c r="BA270" s="84"/>
      <c r="BB270" s="84"/>
      <c r="BC270" s="84"/>
    </row>
    <row r="271" spans="1:55" ht="16" x14ac:dyDescent="0.75">
      <c r="A271" s="191"/>
      <c r="B271" s="114"/>
      <c r="C271" s="114"/>
      <c r="D271" s="114"/>
      <c r="E271" s="114"/>
      <c r="F271" s="114"/>
      <c r="G271" s="114"/>
      <c r="H271" s="198"/>
      <c r="I271" s="114"/>
      <c r="J271" s="198"/>
      <c r="K271" s="114"/>
      <c r="L271" s="114"/>
      <c r="M271" s="114"/>
      <c r="N271" s="114"/>
      <c r="O271" s="114"/>
      <c r="P271" s="114"/>
      <c r="Q271" s="114"/>
      <c r="R271" s="114"/>
      <c r="S271" s="114"/>
      <c r="T271" s="114"/>
      <c r="U271" s="114"/>
      <c r="V271" s="114"/>
      <c r="W271" s="192"/>
      <c r="X271" s="114"/>
      <c r="Y271" s="116"/>
      <c r="Z271" s="243"/>
      <c r="AG271" s="84"/>
      <c r="AH271" s="84"/>
      <c r="AI271" s="84"/>
      <c r="AJ271" s="84"/>
      <c r="AK271" s="84"/>
      <c r="AL271" s="223"/>
      <c r="AM271" s="84"/>
      <c r="AN271" s="84"/>
      <c r="AO271" s="84"/>
      <c r="AP271" s="84"/>
      <c r="AQ271" s="84"/>
      <c r="AR271" s="84"/>
      <c r="AS271" s="84"/>
      <c r="AT271" s="84"/>
      <c r="AU271" s="84"/>
      <c r="AV271" s="84"/>
      <c r="AW271" s="84"/>
      <c r="AX271" s="84"/>
      <c r="AY271" s="84"/>
      <c r="AZ271" s="84"/>
      <c r="BA271" s="84"/>
      <c r="BB271" s="84"/>
      <c r="BC271" s="84"/>
    </row>
    <row r="272" spans="1:55" ht="16" x14ac:dyDescent="0.75">
      <c r="A272" s="191"/>
      <c r="B272" s="114"/>
      <c r="C272" s="114"/>
      <c r="D272" s="114"/>
      <c r="E272" s="114"/>
      <c r="F272" s="114"/>
      <c r="G272" s="114"/>
      <c r="H272" s="198"/>
      <c r="I272" s="199"/>
      <c r="J272" s="200"/>
      <c r="K272" s="114"/>
      <c r="L272" s="198"/>
      <c r="M272" s="198"/>
      <c r="N272" s="198"/>
      <c r="O272" s="114"/>
      <c r="P272" s="114"/>
      <c r="Q272" s="114"/>
      <c r="R272" s="114"/>
      <c r="S272" s="114"/>
      <c r="T272" s="114"/>
      <c r="U272" s="114"/>
      <c r="V272" s="114"/>
      <c r="W272" s="192"/>
      <c r="X272" s="114"/>
      <c r="Y272" s="116"/>
      <c r="Z272" s="243"/>
      <c r="AG272" s="84"/>
      <c r="AH272" s="84"/>
      <c r="AI272" s="84"/>
      <c r="AJ272" s="84"/>
      <c r="AK272" s="84"/>
      <c r="AL272" s="223"/>
      <c r="AM272" s="84"/>
      <c r="AN272" s="84"/>
      <c r="AO272" s="84"/>
      <c r="AP272" s="84"/>
      <c r="AQ272" s="84"/>
      <c r="AR272" s="84"/>
      <c r="AS272" s="84"/>
      <c r="AT272" s="84"/>
      <c r="AU272" s="84"/>
      <c r="AV272" s="84"/>
      <c r="AW272" s="84"/>
      <c r="AX272" s="84"/>
      <c r="AY272" s="84"/>
      <c r="AZ272" s="84"/>
      <c r="BA272" s="84"/>
      <c r="BB272" s="84"/>
      <c r="BC272" s="84"/>
    </row>
    <row r="273" spans="1:55" ht="16" x14ac:dyDescent="0.75">
      <c r="A273" s="191"/>
      <c r="B273" s="114"/>
      <c r="C273" s="114"/>
      <c r="D273" s="114"/>
      <c r="E273" s="114"/>
      <c r="F273" s="114"/>
      <c r="G273" s="114"/>
      <c r="H273" s="198"/>
      <c r="I273" s="199"/>
      <c r="J273" s="200"/>
      <c r="K273" s="114"/>
      <c r="L273" s="198"/>
      <c r="M273" s="198"/>
      <c r="N273" s="198"/>
      <c r="O273" s="114"/>
      <c r="P273" s="114"/>
      <c r="Q273" s="114"/>
      <c r="R273" s="114"/>
      <c r="S273" s="114"/>
      <c r="T273" s="114"/>
      <c r="U273" s="114"/>
      <c r="V273" s="114"/>
      <c r="W273" s="192"/>
      <c r="X273" s="114"/>
      <c r="Y273" s="116"/>
      <c r="Z273" s="243"/>
      <c r="AG273" s="84"/>
      <c r="AH273" s="84"/>
      <c r="AI273" s="84"/>
      <c r="AJ273" s="84"/>
      <c r="AK273" s="84"/>
      <c r="AL273" s="223"/>
      <c r="AM273" s="84"/>
      <c r="AN273" s="84"/>
      <c r="AO273" s="84"/>
      <c r="AP273" s="84"/>
      <c r="AQ273" s="84"/>
      <c r="AR273" s="84"/>
      <c r="AS273" s="84"/>
      <c r="AT273" s="84"/>
      <c r="AU273" s="84"/>
      <c r="AV273" s="84"/>
      <c r="AW273" s="84"/>
      <c r="AX273" s="84"/>
      <c r="AY273" s="84"/>
      <c r="AZ273" s="84"/>
      <c r="BA273" s="84"/>
      <c r="BB273" s="84"/>
      <c r="BC273" s="84"/>
    </row>
    <row r="274" spans="1:55" ht="16" x14ac:dyDescent="0.75">
      <c r="A274" s="191"/>
      <c r="B274" s="114"/>
      <c r="C274" s="114"/>
      <c r="D274" s="114"/>
      <c r="E274" s="114"/>
      <c r="F274" s="114"/>
      <c r="G274" s="114"/>
      <c r="H274" s="198"/>
      <c r="I274" s="199"/>
      <c r="J274" s="200"/>
      <c r="K274" s="114"/>
      <c r="L274" s="198"/>
      <c r="M274" s="198"/>
      <c r="N274" s="198"/>
      <c r="O274" s="114"/>
      <c r="P274" s="114"/>
      <c r="Q274" s="114"/>
      <c r="R274" s="114"/>
      <c r="S274" s="114"/>
      <c r="T274" s="114"/>
      <c r="U274" s="114"/>
      <c r="V274" s="114"/>
      <c r="W274" s="192"/>
      <c r="X274" s="114"/>
      <c r="Y274" s="116"/>
      <c r="Z274" s="243"/>
      <c r="AG274" s="84"/>
      <c r="AH274" s="84"/>
      <c r="AI274" s="84"/>
      <c r="AJ274" s="84"/>
      <c r="AK274" s="84"/>
      <c r="AL274" s="223"/>
      <c r="AM274" s="84"/>
      <c r="AN274" s="84"/>
      <c r="AO274" s="84"/>
      <c r="AP274" s="84"/>
      <c r="AQ274" s="84"/>
      <c r="AR274" s="84"/>
      <c r="AS274" s="84"/>
      <c r="AT274" s="84"/>
      <c r="AU274" s="84"/>
      <c r="AV274" s="84"/>
      <c r="AW274" s="84"/>
      <c r="AX274" s="84"/>
      <c r="AY274" s="84"/>
      <c r="AZ274" s="84"/>
      <c r="BA274" s="84"/>
      <c r="BB274" s="84"/>
      <c r="BC274" s="84"/>
    </row>
    <row r="275" spans="1:55" ht="16" x14ac:dyDescent="0.75">
      <c r="A275" s="191"/>
      <c r="B275" s="114"/>
      <c r="C275" s="114"/>
      <c r="D275" s="114"/>
      <c r="E275" s="114"/>
      <c r="F275" s="114"/>
      <c r="G275" s="114"/>
      <c r="H275" s="198"/>
      <c r="I275" s="199"/>
      <c r="J275" s="200"/>
      <c r="K275" s="114"/>
      <c r="L275" s="198"/>
      <c r="M275" s="198"/>
      <c r="N275" s="198"/>
      <c r="O275" s="114"/>
      <c r="P275" s="114"/>
      <c r="Q275" s="114"/>
      <c r="R275" s="114"/>
      <c r="S275" s="114"/>
      <c r="T275" s="114"/>
      <c r="U275" s="114"/>
      <c r="V275" s="114"/>
      <c r="W275" s="192"/>
      <c r="X275" s="114"/>
      <c r="Y275" s="116"/>
      <c r="Z275" s="243"/>
      <c r="AG275" s="84"/>
      <c r="AH275" s="84"/>
      <c r="AI275" s="84"/>
      <c r="AJ275" s="84"/>
      <c r="AK275" s="84"/>
      <c r="AL275" s="223"/>
      <c r="AM275" s="84"/>
      <c r="AN275" s="84"/>
      <c r="AO275" s="84"/>
      <c r="AP275" s="84"/>
      <c r="AQ275" s="84"/>
      <c r="AR275" s="84"/>
      <c r="AS275" s="84"/>
      <c r="AT275" s="84"/>
      <c r="AU275" s="84"/>
      <c r="AV275" s="84"/>
      <c r="AW275" s="84"/>
      <c r="AX275" s="84"/>
      <c r="AY275" s="84"/>
      <c r="AZ275" s="84"/>
      <c r="BA275" s="84"/>
      <c r="BB275" s="84"/>
      <c r="BC275" s="84"/>
    </row>
    <row r="276" spans="1:55" ht="16" x14ac:dyDescent="0.75">
      <c r="A276" s="191"/>
      <c r="B276" s="114"/>
      <c r="C276" s="114"/>
      <c r="D276" s="114"/>
      <c r="E276" s="114"/>
      <c r="F276" s="114"/>
      <c r="G276" s="114"/>
      <c r="H276" s="198"/>
      <c r="I276" s="114"/>
      <c r="J276" s="198"/>
      <c r="K276" s="114"/>
      <c r="L276" s="114"/>
      <c r="M276" s="114"/>
      <c r="N276" s="198"/>
      <c r="O276" s="198"/>
      <c r="P276" s="198"/>
      <c r="Q276" s="198"/>
      <c r="R276" s="198"/>
      <c r="S276" s="198"/>
      <c r="T276" s="198"/>
      <c r="U276" s="198"/>
      <c r="V276" s="198"/>
      <c r="W276" s="192"/>
      <c r="X276" s="114"/>
      <c r="Y276" s="116"/>
      <c r="Z276" s="243"/>
      <c r="AG276" s="84"/>
      <c r="AH276" s="84"/>
      <c r="AI276" s="84"/>
      <c r="AJ276" s="84"/>
      <c r="AK276" s="84"/>
      <c r="AL276" s="223"/>
      <c r="AM276" s="84"/>
      <c r="AN276" s="84"/>
      <c r="AO276" s="84"/>
      <c r="AP276" s="84"/>
      <c r="AQ276" s="84"/>
      <c r="AR276" s="84"/>
      <c r="AS276" s="84"/>
      <c r="AT276" s="84"/>
      <c r="AU276" s="84"/>
      <c r="AV276" s="84"/>
      <c r="AW276" s="84"/>
      <c r="AX276" s="84"/>
      <c r="AY276" s="84"/>
      <c r="AZ276" s="84"/>
      <c r="BA276" s="84"/>
      <c r="BB276" s="84"/>
      <c r="BC276" s="84"/>
    </row>
    <row r="277" spans="1:55" ht="16" x14ac:dyDescent="0.75">
      <c r="A277" s="191"/>
      <c r="B277" s="114"/>
      <c r="C277" s="114"/>
      <c r="D277" s="114"/>
      <c r="E277" s="114"/>
      <c r="F277" s="114"/>
      <c r="G277" s="114"/>
      <c r="H277" s="198"/>
      <c r="I277" s="114"/>
      <c r="J277" s="198"/>
      <c r="K277" s="114"/>
      <c r="L277" s="114"/>
      <c r="M277" s="114"/>
      <c r="N277" s="114"/>
      <c r="O277" s="114"/>
      <c r="P277" s="114"/>
      <c r="Q277" s="114"/>
      <c r="R277" s="114"/>
      <c r="S277" s="114"/>
      <c r="T277" s="114"/>
      <c r="U277" s="114"/>
      <c r="V277" s="114"/>
      <c r="W277" s="192"/>
      <c r="X277" s="114"/>
      <c r="Y277" s="116"/>
      <c r="Z277" s="243"/>
      <c r="AG277" s="84"/>
      <c r="AH277" s="84"/>
      <c r="AI277" s="84"/>
      <c r="AJ277" s="84"/>
      <c r="AK277" s="84"/>
      <c r="AL277" s="223"/>
      <c r="AM277" s="84"/>
      <c r="AN277" s="84"/>
      <c r="AO277" s="84"/>
      <c r="AP277" s="84"/>
      <c r="AQ277" s="84"/>
      <c r="AR277" s="84"/>
      <c r="AS277" s="84"/>
      <c r="AT277" s="84"/>
      <c r="AU277" s="84"/>
      <c r="AV277" s="84"/>
      <c r="AW277" s="84"/>
      <c r="AX277" s="84"/>
      <c r="AY277" s="84"/>
      <c r="AZ277" s="84"/>
      <c r="BA277" s="84"/>
      <c r="BB277" s="84"/>
      <c r="BC277" s="84"/>
    </row>
    <row r="278" spans="1:55" ht="16" x14ac:dyDescent="0.75">
      <c r="A278" s="191"/>
      <c r="B278" s="114"/>
      <c r="C278" s="114"/>
      <c r="D278" s="114"/>
      <c r="E278" s="114"/>
      <c r="F278" s="114"/>
      <c r="G278" s="114"/>
      <c r="H278" s="198"/>
      <c r="I278" s="114"/>
      <c r="J278" s="198"/>
      <c r="K278" s="114"/>
      <c r="L278" s="114"/>
      <c r="M278" s="114"/>
      <c r="N278" s="198"/>
      <c r="O278" s="198"/>
      <c r="P278" s="198"/>
      <c r="Q278" s="198"/>
      <c r="R278" s="198"/>
      <c r="S278" s="198"/>
      <c r="T278" s="198"/>
      <c r="U278" s="198"/>
      <c r="V278" s="198"/>
      <c r="W278" s="192"/>
      <c r="X278" s="114"/>
      <c r="Y278" s="116"/>
      <c r="Z278" s="243"/>
      <c r="AG278" s="84"/>
      <c r="AH278" s="84"/>
      <c r="AI278" s="84"/>
      <c r="AJ278" s="84"/>
      <c r="AK278" s="84"/>
      <c r="AL278" s="223"/>
      <c r="AM278" s="84"/>
      <c r="AN278" s="84"/>
      <c r="AO278" s="84"/>
      <c r="AP278" s="84"/>
      <c r="AQ278" s="84"/>
      <c r="AR278" s="84"/>
      <c r="AS278" s="84"/>
      <c r="AT278" s="84"/>
      <c r="AU278" s="84"/>
      <c r="AV278" s="84"/>
      <c r="AW278" s="84"/>
      <c r="AX278" s="84"/>
      <c r="AY278" s="84"/>
      <c r="AZ278" s="84"/>
      <c r="BA278" s="84"/>
      <c r="BB278" s="84"/>
      <c r="BC278" s="84"/>
    </row>
    <row r="279" spans="1:55" ht="16" x14ac:dyDescent="0.75">
      <c r="A279" s="191"/>
      <c r="B279" s="114"/>
      <c r="C279" s="114"/>
      <c r="D279" s="114"/>
      <c r="E279" s="114"/>
      <c r="F279" s="114"/>
      <c r="G279" s="114"/>
      <c r="H279" s="198"/>
      <c r="I279" s="114"/>
      <c r="J279" s="198"/>
      <c r="K279" s="114"/>
      <c r="L279" s="114"/>
      <c r="M279" s="114"/>
      <c r="N279" s="198"/>
      <c r="O279" s="198"/>
      <c r="P279" s="198"/>
      <c r="Q279" s="198"/>
      <c r="R279" s="198"/>
      <c r="S279" s="198"/>
      <c r="T279" s="198"/>
      <c r="U279" s="198"/>
      <c r="V279" s="198"/>
      <c r="W279" s="192"/>
      <c r="X279" s="114"/>
      <c r="Y279" s="116"/>
      <c r="Z279" s="243"/>
      <c r="AG279" s="84"/>
      <c r="AH279" s="84"/>
      <c r="AI279" s="84"/>
      <c r="AJ279" s="84"/>
      <c r="AK279" s="84"/>
      <c r="AL279" s="223"/>
      <c r="AM279" s="84"/>
      <c r="AN279" s="84"/>
      <c r="AO279" s="84"/>
      <c r="AP279" s="84"/>
      <c r="AQ279" s="84"/>
      <c r="AR279" s="84"/>
      <c r="AS279" s="84"/>
      <c r="AT279" s="84"/>
      <c r="AU279" s="84"/>
      <c r="AV279" s="84"/>
      <c r="AW279" s="84"/>
      <c r="AX279" s="84"/>
      <c r="AY279" s="84"/>
      <c r="AZ279" s="84"/>
      <c r="BA279" s="84"/>
      <c r="BB279" s="84"/>
      <c r="BC279" s="84"/>
    </row>
    <row r="280" spans="1:55" ht="16" x14ac:dyDescent="0.75">
      <c r="A280" s="191"/>
      <c r="B280" s="114"/>
      <c r="C280" s="114"/>
      <c r="D280" s="114"/>
      <c r="E280" s="114"/>
      <c r="F280" s="114"/>
      <c r="G280" s="114"/>
      <c r="H280" s="198"/>
      <c r="I280" s="199"/>
      <c r="J280" s="200"/>
      <c r="K280" s="114"/>
      <c r="L280" s="198"/>
      <c r="M280" s="114"/>
      <c r="N280" s="198"/>
      <c r="O280" s="198"/>
      <c r="P280" s="198"/>
      <c r="Q280" s="198"/>
      <c r="R280" s="198"/>
      <c r="S280" s="198"/>
      <c r="T280" s="198"/>
      <c r="U280" s="198"/>
      <c r="V280" s="198"/>
      <c r="W280" s="192"/>
      <c r="X280" s="114"/>
      <c r="Y280" s="116"/>
      <c r="Z280" s="243"/>
      <c r="AG280" s="84"/>
      <c r="AH280" s="84"/>
      <c r="AI280" s="84"/>
      <c r="AJ280" s="84"/>
      <c r="AK280" s="84"/>
      <c r="AL280" s="223"/>
      <c r="AM280" s="84"/>
      <c r="AN280" s="84"/>
      <c r="AO280" s="84"/>
      <c r="AP280" s="84"/>
      <c r="AQ280" s="84"/>
      <c r="AR280" s="84"/>
      <c r="AS280" s="84"/>
      <c r="AT280" s="84"/>
      <c r="AU280" s="84"/>
      <c r="AV280" s="84"/>
      <c r="AW280" s="84"/>
      <c r="AX280" s="84"/>
      <c r="AY280" s="84"/>
      <c r="AZ280" s="84"/>
      <c r="BA280" s="84"/>
      <c r="BB280" s="84"/>
      <c r="BC280" s="84"/>
    </row>
    <row r="281" spans="1:55" ht="16" x14ac:dyDescent="0.75">
      <c r="A281" s="191"/>
      <c r="B281" s="114"/>
      <c r="C281" s="114"/>
      <c r="D281" s="114"/>
      <c r="E281" s="114"/>
      <c r="F281" s="114"/>
      <c r="G281" s="114"/>
      <c r="H281" s="198"/>
      <c r="I281" s="199"/>
      <c r="J281" s="200"/>
      <c r="K281" s="114"/>
      <c r="L281" s="198"/>
      <c r="M281" s="114"/>
      <c r="N281" s="198"/>
      <c r="O281" s="198"/>
      <c r="P281" s="198"/>
      <c r="Q281" s="198"/>
      <c r="R281" s="198"/>
      <c r="S281" s="198"/>
      <c r="T281" s="198"/>
      <c r="U281" s="198"/>
      <c r="V281" s="198"/>
      <c r="W281" s="192"/>
      <c r="X281" s="114"/>
      <c r="Y281" s="116"/>
      <c r="Z281" s="243"/>
      <c r="AG281" s="84"/>
      <c r="AH281" s="84"/>
      <c r="AI281" s="84"/>
      <c r="AJ281" s="84"/>
      <c r="AK281" s="84"/>
      <c r="AL281" s="223"/>
      <c r="AM281" s="84"/>
      <c r="AN281" s="84"/>
      <c r="AO281" s="84"/>
      <c r="AP281" s="84"/>
      <c r="AQ281" s="84"/>
      <c r="AR281" s="84"/>
      <c r="AS281" s="84"/>
      <c r="AT281" s="84"/>
      <c r="AU281" s="84"/>
      <c r="AV281" s="84"/>
      <c r="AW281" s="84"/>
      <c r="AX281" s="84"/>
      <c r="AY281" s="84"/>
      <c r="AZ281" s="84"/>
      <c r="BA281" s="84"/>
      <c r="BB281" s="84"/>
      <c r="BC281" s="84"/>
    </row>
    <row r="282" spans="1:55" ht="16" x14ac:dyDescent="0.75">
      <c r="A282" s="191"/>
      <c r="B282" s="114"/>
      <c r="C282" s="114"/>
      <c r="D282" s="114"/>
      <c r="E282" s="114"/>
      <c r="F282" s="114"/>
      <c r="G282" s="114"/>
      <c r="H282" s="198"/>
      <c r="I282" s="199"/>
      <c r="J282" s="200"/>
      <c r="K282" s="114"/>
      <c r="L282" s="198"/>
      <c r="M282" s="114"/>
      <c r="N282" s="198"/>
      <c r="O282" s="198"/>
      <c r="P282" s="198"/>
      <c r="Q282" s="198"/>
      <c r="R282" s="198"/>
      <c r="S282" s="198"/>
      <c r="T282" s="198"/>
      <c r="U282" s="198"/>
      <c r="V282" s="198"/>
      <c r="W282" s="192"/>
      <c r="X282" s="114"/>
      <c r="Y282" s="116"/>
      <c r="Z282" s="243"/>
      <c r="AG282" s="84"/>
      <c r="AH282" s="84"/>
      <c r="AI282" s="84"/>
      <c r="AJ282" s="84"/>
      <c r="AK282" s="84"/>
      <c r="AL282" s="223"/>
      <c r="AM282" s="84"/>
      <c r="AN282" s="84"/>
      <c r="AO282" s="84"/>
      <c r="AP282" s="84"/>
      <c r="AQ282" s="84"/>
      <c r="AR282" s="84"/>
      <c r="AS282" s="84"/>
      <c r="AT282" s="84"/>
      <c r="AU282" s="84"/>
      <c r="AV282" s="84"/>
      <c r="AW282" s="84"/>
      <c r="AX282" s="84"/>
      <c r="AY282" s="84"/>
      <c r="AZ282" s="84"/>
      <c r="BA282" s="84"/>
      <c r="BB282" s="84"/>
      <c r="BC282" s="84"/>
    </row>
    <row r="283" spans="1:55" ht="16" x14ac:dyDescent="0.75">
      <c r="A283" s="191"/>
      <c r="B283" s="114"/>
      <c r="C283" s="114"/>
      <c r="D283" s="114"/>
      <c r="E283" s="114"/>
      <c r="F283" s="114"/>
      <c r="G283" s="114"/>
      <c r="H283" s="198"/>
      <c r="I283" s="199"/>
      <c r="J283" s="200"/>
      <c r="K283" s="114"/>
      <c r="L283" s="198"/>
      <c r="M283" s="114"/>
      <c r="N283" s="198"/>
      <c r="O283" s="198"/>
      <c r="P283" s="198"/>
      <c r="Q283" s="198"/>
      <c r="R283" s="198"/>
      <c r="S283" s="198"/>
      <c r="T283" s="198"/>
      <c r="U283" s="198"/>
      <c r="V283" s="198"/>
      <c r="W283" s="192"/>
      <c r="X283" s="114"/>
      <c r="Y283" s="116"/>
      <c r="Z283" s="243"/>
      <c r="AG283" s="84"/>
      <c r="AH283" s="84"/>
      <c r="AI283" s="84"/>
      <c r="AJ283" s="84"/>
      <c r="AK283" s="84"/>
      <c r="AL283" s="223"/>
      <c r="AM283" s="84"/>
      <c r="AN283" s="84"/>
      <c r="AO283" s="84"/>
      <c r="AP283" s="84"/>
      <c r="AQ283" s="84"/>
      <c r="AR283" s="84"/>
      <c r="AS283" s="84"/>
      <c r="AT283" s="84"/>
      <c r="AU283" s="84"/>
      <c r="AV283" s="84"/>
      <c r="AW283" s="84"/>
      <c r="AX283" s="84"/>
      <c r="AY283" s="84"/>
      <c r="AZ283" s="84"/>
      <c r="BA283" s="84"/>
      <c r="BB283" s="84"/>
      <c r="BC283" s="84"/>
    </row>
    <row r="284" spans="1:55" ht="16" x14ac:dyDescent="0.75">
      <c r="A284" s="191"/>
      <c r="B284" s="114"/>
      <c r="C284" s="114"/>
      <c r="D284" s="114"/>
      <c r="E284" s="114"/>
      <c r="F284" s="114"/>
      <c r="G284" s="114"/>
      <c r="H284" s="198"/>
      <c r="I284" s="199"/>
      <c r="J284" s="200"/>
      <c r="K284" s="114"/>
      <c r="L284" s="198"/>
      <c r="M284" s="114"/>
      <c r="N284" s="198"/>
      <c r="O284" s="198"/>
      <c r="P284" s="198"/>
      <c r="Q284" s="198"/>
      <c r="R284" s="198"/>
      <c r="S284" s="198"/>
      <c r="T284" s="198"/>
      <c r="U284" s="198"/>
      <c r="V284" s="198"/>
      <c r="W284" s="192"/>
      <c r="X284" s="114"/>
      <c r="Y284" s="116"/>
      <c r="Z284" s="243"/>
      <c r="AG284" s="84"/>
      <c r="AH284" s="84"/>
      <c r="AI284" s="84"/>
      <c r="AJ284" s="84"/>
      <c r="AK284" s="84"/>
      <c r="AL284" s="223"/>
      <c r="AM284" s="84"/>
      <c r="AN284" s="84"/>
      <c r="AO284" s="84"/>
      <c r="AP284" s="84"/>
      <c r="AQ284" s="84"/>
      <c r="AR284" s="84"/>
      <c r="AS284" s="84"/>
      <c r="AT284" s="84"/>
      <c r="AU284" s="84"/>
      <c r="AV284" s="84"/>
      <c r="AW284" s="84"/>
      <c r="AX284" s="84"/>
      <c r="AY284" s="84"/>
      <c r="AZ284" s="84"/>
      <c r="BA284" s="84"/>
      <c r="BB284" s="84"/>
      <c r="BC284" s="84"/>
    </row>
    <row r="285" spans="1:55" ht="16" x14ac:dyDescent="0.75">
      <c r="A285" s="191"/>
      <c r="B285" s="114"/>
      <c r="C285" s="114"/>
      <c r="D285" s="114"/>
      <c r="E285" s="114"/>
      <c r="F285" s="114"/>
      <c r="G285" s="114"/>
      <c r="H285" s="198"/>
      <c r="I285" s="199"/>
      <c r="J285" s="200"/>
      <c r="K285" s="114"/>
      <c r="L285" s="198"/>
      <c r="M285" s="198"/>
      <c r="N285" s="198"/>
      <c r="O285" s="114"/>
      <c r="P285" s="114"/>
      <c r="Q285" s="114"/>
      <c r="R285" s="114"/>
      <c r="S285" s="114"/>
      <c r="T285" s="114"/>
      <c r="U285" s="114"/>
      <c r="V285" s="114"/>
      <c r="W285" s="192"/>
      <c r="X285" s="114"/>
      <c r="Y285" s="116"/>
      <c r="Z285" s="243"/>
      <c r="AG285" s="84"/>
      <c r="AH285" s="84"/>
      <c r="AI285" s="84"/>
      <c r="AJ285" s="84"/>
      <c r="AK285" s="84"/>
      <c r="AL285" s="223"/>
      <c r="AM285" s="84"/>
      <c r="AN285" s="84"/>
      <c r="AO285" s="84"/>
      <c r="AP285" s="84"/>
      <c r="AQ285" s="84"/>
      <c r="AR285" s="84"/>
      <c r="AS285" s="84"/>
      <c r="AT285" s="84"/>
      <c r="AU285" s="84"/>
      <c r="AV285" s="84"/>
      <c r="AW285" s="84"/>
      <c r="AX285" s="84"/>
      <c r="AY285" s="84"/>
      <c r="AZ285" s="84"/>
      <c r="BA285" s="84"/>
      <c r="BB285" s="84"/>
      <c r="BC285" s="84"/>
    </row>
    <row r="286" spans="1:55" ht="16" x14ac:dyDescent="0.75">
      <c r="A286" s="191"/>
      <c r="B286" s="114"/>
      <c r="C286" s="114"/>
      <c r="D286" s="114"/>
      <c r="E286" s="114"/>
      <c r="F286" s="114"/>
      <c r="G286" s="114"/>
      <c r="H286" s="198"/>
      <c r="I286" s="199"/>
      <c r="J286" s="200"/>
      <c r="K286" s="114"/>
      <c r="L286" s="198"/>
      <c r="M286" s="198"/>
      <c r="N286" s="198"/>
      <c r="O286" s="114"/>
      <c r="P286" s="114"/>
      <c r="Q286" s="114"/>
      <c r="R286" s="114"/>
      <c r="S286" s="114"/>
      <c r="T286" s="114"/>
      <c r="U286" s="114"/>
      <c r="V286" s="114"/>
      <c r="W286" s="192"/>
      <c r="X286" s="114"/>
      <c r="Y286" s="116"/>
      <c r="Z286" s="243"/>
      <c r="AG286" s="84"/>
      <c r="AH286" s="84"/>
      <c r="AI286" s="84"/>
      <c r="AJ286" s="84"/>
      <c r="AK286" s="84"/>
      <c r="AL286" s="223"/>
      <c r="AM286" s="84"/>
      <c r="AN286" s="84"/>
      <c r="AO286" s="84"/>
      <c r="AP286" s="84"/>
      <c r="AQ286" s="84"/>
      <c r="AR286" s="84"/>
      <c r="AS286" s="84"/>
      <c r="AT286" s="84"/>
      <c r="AU286" s="84"/>
      <c r="AV286" s="84"/>
      <c r="AW286" s="84"/>
      <c r="AX286" s="84"/>
      <c r="AY286" s="84"/>
      <c r="AZ286" s="84"/>
      <c r="BA286" s="84"/>
      <c r="BB286" s="84"/>
      <c r="BC286" s="84"/>
    </row>
    <row r="287" spans="1:55" ht="16" x14ac:dyDescent="0.75">
      <c r="A287" s="191"/>
      <c r="B287" s="114"/>
      <c r="C287" s="114"/>
      <c r="D287" s="114"/>
      <c r="E287" s="114"/>
      <c r="F287" s="114"/>
      <c r="G287" s="114"/>
      <c r="H287" s="198"/>
      <c r="I287" s="199"/>
      <c r="J287" s="200"/>
      <c r="K287" s="114"/>
      <c r="L287" s="198"/>
      <c r="M287" s="198"/>
      <c r="N287" s="198"/>
      <c r="O287" s="114"/>
      <c r="P287" s="114"/>
      <c r="Q287" s="114"/>
      <c r="R287" s="114"/>
      <c r="S287" s="114"/>
      <c r="T287" s="114"/>
      <c r="U287" s="114"/>
      <c r="V287" s="114"/>
      <c r="W287" s="192"/>
      <c r="X287" s="114"/>
      <c r="Y287" s="116"/>
      <c r="Z287" s="243"/>
      <c r="AG287" s="84"/>
      <c r="AH287" s="84"/>
      <c r="AI287" s="84"/>
      <c r="AJ287" s="84"/>
      <c r="AK287" s="84"/>
      <c r="AL287" s="223"/>
      <c r="AM287" s="84"/>
      <c r="AN287" s="84"/>
      <c r="AO287" s="84"/>
      <c r="AP287" s="84"/>
      <c r="AQ287" s="84"/>
      <c r="AR287" s="84"/>
      <c r="AS287" s="84"/>
      <c r="AT287" s="84"/>
      <c r="AU287" s="84"/>
      <c r="AV287" s="84"/>
      <c r="AW287" s="84"/>
      <c r="AX287" s="84"/>
      <c r="AY287" s="84"/>
      <c r="AZ287" s="84"/>
      <c r="BA287" s="84"/>
      <c r="BB287" s="84"/>
      <c r="BC287" s="84"/>
    </row>
    <row r="288" spans="1:55" ht="16" x14ac:dyDescent="0.75">
      <c r="A288" s="191"/>
      <c r="B288" s="114"/>
      <c r="C288" s="114"/>
      <c r="D288" s="114"/>
      <c r="E288" s="114"/>
      <c r="F288" s="114"/>
      <c r="G288" s="114"/>
      <c r="H288" s="198"/>
      <c r="I288" s="199"/>
      <c r="J288" s="200"/>
      <c r="K288" s="114"/>
      <c r="L288" s="198"/>
      <c r="M288" s="198"/>
      <c r="N288" s="198"/>
      <c r="O288" s="114"/>
      <c r="P288" s="114"/>
      <c r="Q288" s="114"/>
      <c r="R288" s="114"/>
      <c r="S288" s="114"/>
      <c r="T288" s="114"/>
      <c r="U288" s="114"/>
      <c r="V288" s="114"/>
      <c r="W288" s="192"/>
      <c r="X288" s="114"/>
      <c r="Y288" s="116"/>
      <c r="Z288" s="243"/>
      <c r="AG288" s="84"/>
      <c r="AH288" s="84"/>
      <c r="AI288" s="84"/>
      <c r="AJ288" s="84"/>
      <c r="AK288" s="84"/>
      <c r="AL288" s="223"/>
      <c r="AM288" s="84"/>
      <c r="AN288" s="84"/>
      <c r="AO288" s="84"/>
      <c r="AP288" s="84"/>
      <c r="AQ288" s="84"/>
      <c r="AR288" s="84"/>
      <c r="AS288" s="84"/>
      <c r="AT288" s="84"/>
      <c r="AU288" s="84"/>
      <c r="AV288" s="84"/>
      <c r="AW288" s="84"/>
      <c r="AX288" s="84"/>
      <c r="AY288" s="84"/>
      <c r="AZ288" s="84"/>
      <c r="BA288" s="84"/>
      <c r="BB288" s="84"/>
      <c r="BC288" s="84"/>
    </row>
    <row r="289" spans="1:55" ht="16" x14ac:dyDescent="0.75">
      <c r="A289" s="191"/>
      <c r="B289" s="114"/>
      <c r="C289" s="114"/>
      <c r="D289" s="114"/>
      <c r="E289" s="114"/>
      <c r="F289" s="114"/>
      <c r="G289" s="114"/>
      <c r="H289" s="198"/>
      <c r="I289" s="199"/>
      <c r="J289" s="200"/>
      <c r="K289" s="114"/>
      <c r="L289" s="198"/>
      <c r="M289" s="198"/>
      <c r="N289" s="198"/>
      <c r="O289" s="198"/>
      <c r="P289" s="198"/>
      <c r="Q289" s="198"/>
      <c r="R289" s="198"/>
      <c r="S289" s="198"/>
      <c r="T289" s="198"/>
      <c r="U289" s="198"/>
      <c r="V289" s="198"/>
      <c r="W289" s="192"/>
      <c r="X289" s="114"/>
      <c r="Y289" s="116"/>
      <c r="Z289" s="243"/>
      <c r="AG289" s="84"/>
      <c r="AH289" s="84"/>
      <c r="AI289" s="84"/>
      <c r="AJ289" s="84"/>
      <c r="AK289" s="84"/>
      <c r="AL289" s="223"/>
      <c r="AM289" s="84"/>
      <c r="AN289" s="84"/>
      <c r="AO289" s="84"/>
      <c r="AP289" s="84"/>
      <c r="AQ289" s="84"/>
      <c r="AR289" s="84"/>
      <c r="AS289" s="84"/>
      <c r="AT289" s="84"/>
      <c r="AU289" s="84"/>
      <c r="AV289" s="84"/>
      <c r="AW289" s="84"/>
      <c r="AX289" s="84"/>
      <c r="AY289" s="84"/>
      <c r="AZ289" s="84"/>
      <c r="BA289" s="84"/>
      <c r="BB289" s="84"/>
      <c r="BC289" s="84"/>
    </row>
    <row r="290" spans="1:55" ht="16" x14ac:dyDescent="0.75">
      <c r="A290" s="191"/>
      <c r="B290" s="114"/>
      <c r="C290" s="114"/>
      <c r="D290" s="114"/>
      <c r="E290" s="114"/>
      <c r="F290" s="114"/>
      <c r="G290" s="114"/>
      <c r="H290" s="198"/>
      <c r="I290" s="114"/>
      <c r="J290" s="198"/>
      <c r="K290" s="114"/>
      <c r="L290" s="114"/>
      <c r="M290" s="114"/>
      <c r="N290" s="198"/>
      <c r="O290" s="198"/>
      <c r="P290" s="198"/>
      <c r="Q290" s="198"/>
      <c r="R290" s="198"/>
      <c r="S290" s="198"/>
      <c r="T290" s="198"/>
      <c r="U290" s="198"/>
      <c r="V290" s="198"/>
      <c r="W290" s="192"/>
      <c r="X290" s="114"/>
      <c r="Y290" s="116"/>
      <c r="Z290" s="243"/>
      <c r="AG290" s="84"/>
      <c r="AH290" s="84"/>
      <c r="AI290" s="84"/>
      <c r="AJ290" s="84"/>
      <c r="AK290" s="84"/>
      <c r="AL290" s="223"/>
      <c r="AM290" s="84"/>
      <c r="AN290" s="84"/>
      <c r="AO290" s="84"/>
      <c r="AP290" s="84"/>
      <c r="AQ290" s="84"/>
      <c r="AR290" s="84"/>
      <c r="AS290" s="84"/>
      <c r="AT290" s="84"/>
      <c r="AU290" s="84"/>
      <c r="AV290" s="84"/>
      <c r="AW290" s="84"/>
      <c r="AX290" s="84"/>
      <c r="AY290" s="84"/>
      <c r="AZ290" s="84"/>
      <c r="BA290" s="84"/>
      <c r="BB290" s="84"/>
      <c r="BC290" s="84"/>
    </row>
    <row r="291" spans="1:55" ht="16" x14ac:dyDescent="0.75">
      <c r="A291" s="191"/>
      <c r="B291" s="114"/>
      <c r="C291" s="114"/>
      <c r="D291" s="114"/>
      <c r="E291" s="114"/>
      <c r="F291" s="114"/>
      <c r="G291" s="114"/>
      <c r="H291" s="198"/>
      <c r="I291" s="114"/>
      <c r="J291" s="198"/>
      <c r="K291" s="114"/>
      <c r="L291" s="114"/>
      <c r="M291" s="114"/>
      <c r="N291" s="114"/>
      <c r="O291" s="114"/>
      <c r="P291" s="114"/>
      <c r="Q291" s="114"/>
      <c r="R291" s="114"/>
      <c r="S291" s="114"/>
      <c r="T291" s="114"/>
      <c r="U291" s="114"/>
      <c r="V291" s="114"/>
      <c r="W291" s="192"/>
      <c r="X291" s="114"/>
      <c r="Y291" s="116"/>
      <c r="Z291" s="243"/>
      <c r="AG291" s="84"/>
      <c r="AH291" s="84"/>
      <c r="AI291" s="84"/>
      <c r="AJ291" s="84"/>
      <c r="AK291" s="84"/>
      <c r="AL291" s="223"/>
      <c r="AM291" s="84"/>
      <c r="AN291" s="84"/>
      <c r="AO291" s="84"/>
      <c r="AP291" s="84"/>
      <c r="AQ291" s="84"/>
      <c r="AR291" s="84"/>
      <c r="AS291" s="84"/>
      <c r="AT291" s="84"/>
      <c r="AU291" s="84"/>
      <c r="AV291" s="84"/>
      <c r="AW291" s="84"/>
      <c r="AX291" s="84"/>
      <c r="AY291" s="84"/>
      <c r="AZ291" s="84"/>
      <c r="BA291" s="84"/>
      <c r="BB291" s="84"/>
      <c r="BC291" s="84"/>
    </row>
    <row r="292" spans="1:55" ht="16" x14ac:dyDescent="0.75">
      <c r="A292" s="191"/>
      <c r="B292" s="114"/>
      <c r="C292" s="114"/>
      <c r="D292" s="114"/>
      <c r="E292" s="114"/>
      <c r="F292" s="114"/>
      <c r="G292" s="114"/>
      <c r="H292" s="198"/>
      <c r="I292" s="199"/>
      <c r="J292" s="200"/>
      <c r="K292" s="114"/>
      <c r="L292" s="198"/>
      <c r="M292" s="198"/>
      <c r="N292" s="198"/>
      <c r="O292" s="114"/>
      <c r="P292" s="114"/>
      <c r="Q292" s="114"/>
      <c r="R292" s="114"/>
      <c r="S292" s="114"/>
      <c r="T292" s="114"/>
      <c r="U292" s="114"/>
      <c r="V292" s="114"/>
      <c r="W292" s="192"/>
      <c r="X292" s="114"/>
      <c r="Y292" s="116"/>
      <c r="Z292" s="243"/>
      <c r="AG292" s="84"/>
      <c r="AH292" s="84"/>
      <c r="AI292" s="84"/>
      <c r="AJ292" s="84"/>
      <c r="AK292" s="84"/>
      <c r="AL292" s="223"/>
      <c r="AM292" s="84"/>
      <c r="AN292" s="84"/>
      <c r="AO292" s="84"/>
      <c r="AP292" s="84"/>
      <c r="AQ292" s="84"/>
      <c r="AR292" s="84"/>
      <c r="AS292" s="84"/>
      <c r="AT292" s="84"/>
      <c r="AU292" s="84"/>
      <c r="AV292" s="84"/>
      <c r="AW292" s="84"/>
      <c r="AX292" s="84"/>
      <c r="AY292" s="84"/>
      <c r="AZ292" s="84"/>
      <c r="BA292" s="84"/>
      <c r="BB292" s="84"/>
      <c r="BC292" s="84"/>
    </row>
    <row r="293" spans="1:55" ht="16" x14ac:dyDescent="0.75">
      <c r="A293" s="191"/>
      <c r="B293" s="114"/>
      <c r="C293" s="114"/>
      <c r="D293" s="114"/>
      <c r="E293" s="114"/>
      <c r="F293" s="114"/>
      <c r="G293" s="114"/>
      <c r="H293" s="198"/>
      <c r="I293" s="199"/>
      <c r="J293" s="200"/>
      <c r="K293" s="114"/>
      <c r="L293" s="198"/>
      <c r="M293" s="198"/>
      <c r="N293" s="198"/>
      <c r="O293" s="114"/>
      <c r="P293" s="114"/>
      <c r="Q293" s="114"/>
      <c r="R293" s="114"/>
      <c r="S293" s="114"/>
      <c r="T293" s="114"/>
      <c r="U293" s="114"/>
      <c r="V293" s="114"/>
      <c r="W293" s="192"/>
      <c r="X293" s="114"/>
      <c r="Y293" s="116"/>
      <c r="Z293" s="243"/>
      <c r="AG293" s="84"/>
      <c r="AH293" s="84"/>
      <c r="AI293" s="84"/>
      <c r="AJ293" s="84"/>
      <c r="AK293" s="84"/>
      <c r="AL293" s="223"/>
      <c r="AM293" s="84"/>
      <c r="AN293" s="84"/>
      <c r="AO293" s="84"/>
      <c r="AP293" s="84"/>
      <c r="AQ293" s="84"/>
      <c r="AR293" s="84"/>
      <c r="AS293" s="84"/>
      <c r="AT293" s="84"/>
      <c r="AU293" s="84"/>
      <c r="AV293" s="84"/>
      <c r="AW293" s="84"/>
      <c r="AX293" s="84"/>
      <c r="AY293" s="84"/>
      <c r="AZ293" s="84"/>
      <c r="BA293" s="84"/>
      <c r="BB293" s="84"/>
      <c r="BC293" s="84"/>
    </row>
    <row r="294" spans="1:55" ht="16" x14ac:dyDescent="0.75">
      <c r="A294" s="191"/>
      <c r="B294" s="114"/>
      <c r="C294" s="114"/>
      <c r="D294" s="114"/>
      <c r="E294" s="114"/>
      <c r="F294" s="114"/>
      <c r="G294" s="114"/>
      <c r="H294" s="198"/>
      <c r="I294" s="199"/>
      <c r="J294" s="200"/>
      <c r="K294" s="114"/>
      <c r="L294" s="198"/>
      <c r="M294" s="198"/>
      <c r="N294" s="198"/>
      <c r="O294" s="114"/>
      <c r="P294" s="114"/>
      <c r="Q294" s="114"/>
      <c r="R294" s="114"/>
      <c r="S294" s="114"/>
      <c r="T294" s="114"/>
      <c r="U294" s="114"/>
      <c r="V294" s="114"/>
      <c r="W294" s="192"/>
      <c r="X294" s="114"/>
      <c r="Y294" s="116"/>
      <c r="Z294" s="243"/>
      <c r="AG294" s="84"/>
      <c r="AH294" s="84"/>
      <c r="AI294" s="84"/>
      <c r="AJ294" s="84"/>
      <c r="AK294" s="84"/>
      <c r="AL294" s="223"/>
      <c r="AM294" s="84"/>
      <c r="AN294" s="84"/>
      <c r="AO294" s="84"/>
      <c r="AP294" s="84"/>
      <c r="AQ294" s="84"/>
      <c r="AR294" s="84"/>
      <c r="AS294" s="84"/>
      <c r="AT294" s="84"/>
      <c r="AU294" s="84"/>
      <c r="AV294" s="84"/>
      <c r="AW294" s="84"/>
      <c r="AX294" s="84"/>
      <c r="AY294" s="84"/>
      <c r="AZ294" s="84"/>
      <c r="BA294" s="84"/>
      <c r="BB294" s="84"/>
      <c r="BC294" s="84"/>
    </row>
    <row r="295" spans="1:55" ht="16" x14ac:dyDescent="0.75">
      <c r="A295" s="191"/>
      <c r="B295" s="114"/>
      <c r="C295" s="114"/>
      <c r="D295" s="114"/>
      <c r="E295" s="114"/>
      <c r="F295" s="114"/>
      <c r="G295" s="114"/>
      <c r="H295" s="198"/>
      <c r="I295" s="199"/>
      <c r="J295" s="200"/>
      <c r="K295" s="114"/>
      <c r="L295" s="198"/>
      <c r="M295" s="198"/>
      <c r="N295" s="198"/>
      <c r="O295" s="114"/>
      <c r="P295" s="114"/>
      <c r="Q295" s="114"/>
      <c r="R295" s="114"/>
      <c r="S295" s="114"/>
      <c r="T295" s="114"/>
      <c r="U295" s="114"/>
      <c r="V295" s="114"/>
      <c r="W295" s="192"/>
      <c r="X295" s="114"/>
      <c r="Y295" s="116"/>
      <c r="Z295" s="243"/>
      <c r="AG295" s="84"/>
      <c r="AH295" s="84"/>
      <c r="AI295" s="84"/>
      <c r="AJ295" s="84"/>
      <c r="AK295" s="84"/>
      <c r="AL295" s="223"/>
      <c r="AM295" s="84"/>
      <c r="AN295" s="84"/>
      <c r="AO295" s="84"/>
      <c r="AP295" s="84"/>
      <c r="AQ295" s="84"/>
      <c r="AR295" s="84"/>
      <c r="AS295" s="84"/>
      <c r="AT295" s="84"/>
      <c r="AU295" s="84"/>
      <c r="AV295" s="84"/>
      <c r="AW295" s="84"/>
      <c r="AX295" s="84"/>
      <c r="AY295" s="84"/>
      <c r="AZ295" s="84"/>
      <c r="BA295" s="84"/>
      <c r="BB295" s="84"/>
      <c r="BC295" s="84"/>
    </row>
    <row r="296" spans="1:55" ht="16" x14ac:dyDescent="0.75">
      <c r="A296" s="191"/>
      <c r="B296" s="114"/>
      <c r="C296" s="114"/>
      <c r="D296" s="114"/>
      <c r="E296" s="114"/>
      <c r="F296" s="114"/>
      <c r="G296" s="114"/>
      <c r="H296" s="198"/>
      <c r="I296" s="199"/>
      <c r="J296" s="200"/>
      <c r="K296" s="114"/>
      <c r="L296" s="198"/>
      <c r="M296" s="198"/>
      <c r="N296" s="198"/>
      <c r="O296" s="114"/>
      <c r="P296" s="114"/>
      <c r="Q296" s="114"/>
      <c r="R296" s="114"/>
      <c r="S296" s="114"/>
      <c r="T296" s="114"/>
      <c r="U296" s="114"/>
      <c r="V296" s="114"/>
      <c r="W296" s="192"/>
      <c r="X296" s="114"/>
      <c r="Y296" s="116"/>
      <c r="Z296" s="243"/>
      <c r="AG296" s="84"/>
      <c r="AH296" s="84"/>
      <c r="AI296" s="84"/>
      <c r="AJ296" s="84"/>
      <c r="AK296" s="84"/>
      <c r="AL296" s="223"/>
      <c r="AM296" s="84"/>
      <c r="AN296" s="84"/>
      <c r="AO296" s="84"/>
      <c r="AP296" s="84"/>
      <c r="AQ296" s="84"/>
      <c r="AR296" s="84"/>
      <c r="AS296" s="84"/>
      <c r="AT296" s="84"/>
      <c r="AU296" s="84"/>
      <c r="AV296" s="84"/>
      <c r="AW296" s="84"/>
      <c r="AX296" s="84"/>
      <c r="AY296" s="84"/>
      <c r="AZ296" s="84"/>
      <c r="BA296" s="84"/>
      <c r="BB296" s="84"/>
      <c r="BC296" s="84"/>
    </row>
    <row r="297" spans="1:55" ht="16" x14ac:dyDescent="0.75">
      <c r="A297" s="191"/>
      <c r="B297" s="114"/>
      <c r="C297" s="114"/>
      <c r="D297" s="114"/>
      <c r="E297" s="114"/>
      <c r="F297" s="114"/>
      <c r="G297" s="114"/>
      <c r="H297" s="198"/>
      <c r="I297" s="199"/>
      <c r="J297" s="200"/>
      <c r="K297" s="114"/>
      <c r="L297" s="198"/>
      <c r="M297" s="198"/>
      <c r="N297" s="198"/>
      <c r="O297" s="114"/>
      <c r="P297" s="114"/>
      <c r="Q297" s="114"/>
      <c r="R297" s="114"/>
      <c r="S297" s="114"/>
      <c r="T297" s="114"/>
      <c r="U297" s="114"/>
      <c r="V297" s="114"/>
      <c r="W297" s="192"/>
      <c r="X297" s="114"/>
      <c r="Y297" s="116"/>
      <c r="Z297" s="243"/>
      <c r="AG297" s="84"/>
      <c r="AH297" s="84"/>
      <c r="AI297" s="84"/>
      <c r="AJ297" s="84"/>
      <c r="AK297" s="84"/>
      <c r="AL297" s="223"/>
      <c r="AM297" s="84"/>
      <c r="AN297" s="84"/>
      <c r="AO297" s="84"/>
      <c r="AP297" s="84"/>
      <c r="AQ297" s="84"/>
      <c r="AR297" s="84"/>
      <c r="AS297" s="84"/>
      <c r="AT297" s="84"/>
      <c r="AU297" s="84"/>
      <c r="AV297" s="84"/>
      <c r="AW297" s="84"/>
      <c r="AX297" s="84"/>
      <c r="AY297" s="84"/>
      <c r="AZ297" s="84"/>
      <c r="BA297" s="84"/>
      <c r="BB297" s="84"/>
      <c r="BC297" s="84"/>
    </row>
    <row r="298" spans="1:55" ht="16" x14ac:dyDescent="0.75">
      <c r="A298" s="191"/>
      <c r="B298" s="114"/>
      <c r="C298" s="114"/>
      <c r="D298" s="114"/>
      <c r="E298" s="114"/>
      <c r="F298" s="114"/>
      <c r="G298" s="114"/>
      <c r="H298" s="198"/>
      <c r="I298" s="199"/>
      <c r="J298" s="200"/>
      <c r="K298" s="114"/>
      <c r="L298" s="198"/>
      <c r="M298" s="198"/>
      <c r="N298" s="198"/>
      <c r="O298" s="114"/>
      <c r="P298" s="114"/>
      <c r="Q298" s="114"/>
      <c r="R298" s="114"/>
      <c r="S298" s="114"/>
      <c r="T298" s="114"/>
      <c r="U298" s="114"/>
      <c r="V298" s="114"/>
      <c r="W298" s="192"/>
      <c r="X298" s="114"/>
      <c r="Y298" s="116"/>
      <c r="Z298" s="243"/>
      <c r="AG298" s="84"/>
      <c r="AH298" s="84"/>
      <c r="AI298" s="84"/>
      <c r="AJ298" s="84"/>
      <c r="AK298" s="84"/>
      <c r="AL298" s="223"/>
      <c r="AM298" s="84"/>
      <c r="AN298" s="84"/>
      <c r="AO298" s="84"/>
      <c r="AP298" s="84"/>
      <c r="AQ298" s="84"/>
      <c r="AR298" s="84"/>
      <c r="AS298" s="84"/>
      <c r="AT298" s="84"/>
      <c r="AU298" s="84"/>
      <c r="AV298" s="84"/>
      <c r="AW298" s="84"/>
      <c r="AX298" s="84"/>
      <c r="AY298" s="84"/>
      <c r="AZ298" s="84"/>
      <c r="BA298" s="84"/>
      <c r="BB298" s="84"/>
      <c r="BC298" s="84"/>
    </row>
    <row r="299" spans="1:55" ht="16" x14ac:dyDescent="0.75">
      <c r="A299" s="191"/>
      <c r="B299" s="114"/>
      <c r="C299" s="114"/>
      <c r="D299" s="114"/>
      <c r="E299" s="114"/>
      <c r="F299" s="114"/>
      <c r="G299" s="114"/>
      <c r="H299" s="198"/>
      <c r="I299" s="199"/>
      <c r="J299" s="200"/>
      <c r="K299" s="114"/>
      <c r="L299" s="198"/>
      <c r="M299" s="198"/>
      <c r="N299" s="198"/>
      <c r="O299" s="114"/>
      <c r="P299" s="114"/>
      <c r="Q299" s="114"/>
      <c r="R299" s="114"/>
      <c r="S299" s="114"/>
      <c r="T299" s="114"/>
      <c r="U299" s="114"/>
      <c r="V299" s="114"/>
      <c r="W299" s="192"/>
      <c r="X299" s="114"/>
      <c r="Y299" s="116"/>
      <c r="Z299" s="243"/>
      <c r="AG299" s="84"/>
      <c r="AH299" s="84"/>
      <c r="AI299" s="84"/>
      <c r="AJ299" s="84"/>
      <c r="AK299" s="84"/>
      <c r="AL299" s="223"/>
      <c r="AM299" s="84"/>
      <c r="AN299" s="84"/>
      <c r="AO299" s="84"/>
      <c r="AP299" s="84"/>
      <c r="AQ299" s="84"/>
      <c r="AR299" s="84"/>
      <c r="AS299" s="84"/>
      <c r="AT299" s="84"/>
      <c r="AU299" s="84"/>
      <c r="AV299" s="84"/>
      <c r="AW299" s="84"/>
      <c r="AX299" s="84"/>
      <c r="AY299" s="84"/>
      <c r="AZ299" s="84"/>
      <c r="BA299" s="84"/>
      <c r="BB299" s="84"/>
      <c r="BC299" s="84"/>
    </row>
    <row r="300" spans="1:55" ht="16" x14ac:dyDescent="0.75">
      <c r="A300" s="191"/>
      <c r="B300" s="114"/>
      <c r="C300" s="114"/>
      <c r="D300" s="114"/>
      <c r="E300" s="114"/>
      <c r="F300" s="114"/>
      <c r="G300" s="114"/>
      <c r="H300" s="198"/>
      <c r="I300" s="199"/>
      <c r="J300" s="200"/>
      <c r="K300" s="114"/>
      <c r="L300" s="198"/>
      <c r="M300" s="198"/>
      <c r="N300" s="198"/>
      <c r="O300" s="114"/>
      <c r="P300" s="114"/>
      <c r="Q300" s="114"/>
      <c r="R300" s="114"/>
      <c r="S300" s="114"/>
      <c r="T300" s="114"/>
      <c r="U300" s="114"/>
      <c r="V300" s="114"/>
      <c r="W300" s="192"/>
      <c r="X300" s="114"/>
      <c r="Y300" s="116"/>
      <c r="Z300" s="243"/>
      <c r="AG300" s="84"/>
      <c r="AH300" s="84"/>
      <c r="AI300" s="84"/>
      <c r="AJ300" s="84"/>
      <c r="AK300" s="84"/>
      <c r="AL300" s="223"/>
      <c r="AM300" s="84"/>
      <c r="AN300" s="84"/>
      <c r="AO300" s="84"/>
      <c r="AP300" s="84"/>
      <c r="AQ300" s="84"/>
      <c r="AR300" s="84"/>
      <c r="AS300" s="84"/>
      <c r="AT300" s="84"/>
      <c r="AU300" s="84"/>
      <c r="AV300" s="84"/>
      <c r="AW300" s="84"/>
      <c r="AX300" s="84"/>
      <c r="AY300" s="84"/>
      <c r="AZ300" s="84"/>
      <c r="BA300" s="84"/>
      <c r="BB300" s="84"/>
      <c r="BC300" s="84"/>
    </row>
    <row r="301" spans="1:55" ht="16" x14ac:dyDescent="0.75">
      <c r="A301" s="191"/>
      <c r="B301" s="114"/>
      <c r="C301" s="114"/>
      <c r="D301" s="114"/>
      <c r="E301" s="114"/>
      <c r="F301" s="114"/>
      <c r="G301" s="114"/>
      <c r="H301" s="198"/>
      <c r="I301" s="199"/>
      <c r="J301" s="200"/>
      <c r="K301" s="114"/>
      <c r="L301" s="198"/>
      <c r="M301" s="198"/>
      <c r="N301" s="198"/>
      <c r="O301" s="114"/>
      <c r="P301" s="114"/>
      <c r="Q301" s="114"/>
      <c r="R301" s="114"/>
      <c r="S301" s="114"/>
      <c r="T301" s="114"/>
      <c r="U301" s="114"/>
      <c r="V301" s="114"/>
      <c r="W301" s="192"/>
      <c r="X301" s="114"/>
      <c r="Y301" s="116"/>
      <c r="Z301" s="243"/>
      <c r="AG301" s="84"/>
      <c r="AH301" s="84"/>
      <c r="AI301" s="84"/>
      <c r="AJ301" s="84"/>
      <c r="AK301" s="84"/>
      <c r="AL301" s="223"/>
      <c r="AM301" s="84"/>
      <c r="AN301" s="84"/>
      <c r="AO301" s="84"/>
      <c r="AP301" s="84"/>
      <c r="AQ301" s="84"/>
      <c r="AR301" s="84"/>
      <c r="AS301" s="84"/>
      <c r="AT301" s="84"/>
      <c r="AU301" s="84"/>
      <c r="AV301" s="84"/>
      <c r="AW301" s="84"/>
      <c r="AX301" s="84"/>
      <c r="AY301" s="84"/>
      <c r="AZ301" s="84"/>
      <c r="BA301" s="84"/>
      <c r="BB301" s="84"/>
      <c r="BC301" s="84"/>
    </row>
    <row r="302" spans="1:55" ht="16" x14ac:dyDescent="0.75">
      <c r="A302" s="191"/>
      <c r="B302" s="114"/>
      <c r="C302" s="114"/>
      <c r="D302" s="114"/>
      <c r="E302" s="114"/>
      <c r="F302" s="114"/>
      <c r="G302" s="114"/>
      <c r="H302" s="198"/>
      <c r="I302" s="199"/>
      <c r="J302" s="200"/>
      <c r="K302" s="114"/>
      <c r="L302" s="198"/>
      <c r="M302" s="198"/>
      <c r="N302" s="198"/>
      <c r="O302" s="114"/>
      <c r="P302" s="114"/>
      <c r="Q302" s="114"/>
      <c r="R302" s="114"/>
      <c r="S302" s="114"/>
      <c r="T302" s="114"/>
      <c r="U302" s="114"/>
      <c r="V302" s="114"/>
      <c r="W302" s="192"/>
      <c r="X302" s="114"/>
      <c r="Y302" s="116"/>
      <c r="Z302" s="243"/>
      <c r="AG302" s="84"/>
      <c r="AH302" s="84"/>
      <c r="AI302" s="84"/>
      <c r="AJ302" s="84"/>
      <c r="AK302" s="84"/>
      <c r="AL302" s="223"/>
      <c r="AM302" s="84"/>
      <c r="AN302" s="84"/>
      <c r="AO302" s="84"/>
      <c r="AP302" s="84"/>
      <c r="AQ302" s="84"/>
      <c r="AR302" s="84"/>
      <c r="AS302" s="84"/>
      <c r="AT302" s="84"/>
      <c r="AU302" s="84"/>
      <c r="AV302" s="84"/>
      <c r="AW302" s="84"/>
      <c r="AX302" s="84"/>
      <c r="AY302" s="84"/>
      <c r="AZ302" s="84"/>
      <c r="BA302" s="84"/>
      <c r="BB302" s="84"/>
      <c r="BC302" s="84"/>
    </row>
    <row r="303" spans="1:55" ht="16" x14ac:dyDescent="0.75">
      <c r="A303" s="191"/>
      <c r="B303" s="114"/>
      <c r="C303" s="114"/>
      <c r="D303" s="114"/>
      <c r="E303" s="114"/>
      <c r="F303" s="114"/>
      <c r="G303" s="114"/>
      <c r="H303" s="198"/>
      <c r="I303" s="199"/>
      <c r="J303" s="200"/>
      <c r="K303" s="114"/>
      <c r="L303" s="198"/>
      <c r="M303" s="198"/>
      <c r="N303" s="198"/>
      <c r="O303" s="114"/>
      <c r="P303" s="114"/>
      <c r="Q303" s="114"/>
      <c r="R303" s="114"/>
      <c r="S303" s="114"/>
      <c r="T303" s="114"/>
      <c r="U303" s="114"/>
      <c r="V303" s="114"/>
      <c r="W303" s="192"/>
      <c r="X303" s="114"/>
      <c r="Y303" s="116"/>
      <c r="Z303" s="243"/>
      <c r="AG303" s="84"/>
      <c r="AH303" s="84"/>
      <c r="AI303" s="84"/>
      <c r="AJ303" s="84"/>
      <c r="AK303" s="84"/>
      <c r="AL303" s="223"/>
      <c r="AM303" s="84"/>
      <c r="AN303" s="84"/>
      <c r="AO303" s="84"/>
      <c r="AP303" s="84"/>
      <c r="AQ303" s="84"/>
      <c r="AR303" s="84"/>
      <c r="AS303" s="84"/>
      <c r="AT303" s="84"/>
      <c r="AU303" s="84"/>
      <c r="AV303" s="84"/>
      <c r="AW303" s="84"/>
      <c r="AX303" s="84"/>
      <c r="AY303" s="84"/>
      <c r="AZ303" s="84"/>
      <c r="BA303" s="84"/>
      <c r="BB303" s="84"/>
      <c r="BC303" s="84"/>
    </row>
    <row r="304" spans="1:55" ht="16" x14ac:dyDescent="0.75">
      <c r="A304" s="191"/>
      <c r="B304" s="114"/>
      <c r="C304" s="114"/>
      <c r="D304" s="114"/>
      <c r="E304" s="114"/>
      <c r="F304" s="114"/>
      <c r="G304" s="114"/>
      <c r="H304" s="198"/>
      <c r="I304" s="199"/>
      <c r="J304" s="200"/>
      <c r="K304" s="114"/>
      <c r="L304" s="198"/>
      <c r="M304" s="198"/>
      <c r="N304" s="198"/>
      <c r="O304" s="114"/>
      <c r="P304" s="114"/>
      <c r="Q304" s="114"/>
      <c r="R304" s="114"/>
      <c r="S304" s="114"/>
      <c r="T304" s="114"/>
      <c r="U304" s="114"/>
      <c r="V304" s="114"/>
      <c r="W304" s="192"/>
      <c r="X304" s="114"/>
      <c r="Y304" s="116"/>
      <c r="Z304" s="243"/>
      <c r="AG304" s="84"/>
      <c r="AH304" s="84"/>
      <c r="AI304" s="84"/>
      <c r="AJ304" s="84"/>
      <c r="AK304" s="84"/>
      <c r="AL304" s="223"/>
      <c r="AM304" s="84"/>
      <c r="AN304" s="84"/>
      <c r="AO304" s="84"/>
      <c r="AP304" s="84"/>
      <c r="AQ304" s="84"/>
      <c r="AR304" s="84"/>
      <c r="AS304" s="84"/>
      <c r="AT304" s="84"/>
      <c r="AU304" s="84"/>
      <c r="AV304" s="84"/>
      <c r="AW304" s="84"/>
      <c r="AX304" s="84"/>
      <c r="AY304" s="84"/>
      <c r="AZ304" s="84"/>
      <c r="BA304" s="84"/>
      <c r="BB304" s="84"/>
      <c r="BC304" s="84"/>
    </row>
    <row r="305" spans="1:55" ht="16" x14ac:dyDescent="0.75">
      <c r="A305" s="191"/>
      <c r="B305" s="114"/>
      <c r="C305" s="114"/>
      <c r="D305" s="114"/>
      <c r="E305" s="114"/>
      <c r="F305" s="114"/>
      <c r="G305" s="114"/>
      <c r="H305" s="198"/>
      <c r="I305" s="199"/>
      <c r="J305" s="200"/>
      <c r="K305" s="114"/>
      <c r="L305" s="198"/>
      <c r="M305" s="198"/>
      <c r="N305" s="198"/>
      <c r="O305" s="114"/>
      <c r="P305" s="114"/>
      <c r="Q305" s="114"/>
      <c r="R305" s="114"/>
      <c r="S305" s="114"/>
      <c r="T305" s="114"/>
      <c r="U305" s="114"/>
      <c r="V305" s="114"/>
      <c r="W305" s="192"/>
      <c r="X305" s="114"/>
      <c r="Y305" s="116"/>
      <c r="Z305" s="243"/>
      <c r="AG305" s="84"/>
      <c r="AH305" s="84"/>
      <c r="AI305" s="84"/>
      <c r="AJ305" s="84"/>
      <c r="AK305" s="84"/>
      <c r="AL305" s="223"/>
      <c r="AM305" s="84"/>
      <c r="AN305" s="84"/>
      <c r="AO305" s="84"/>
      <c r="AP305" s="84"/>
      <c r="AQ305" s="84"/>
      <c r="AR305" s="84"/>
      <c r="AS305" s="84"/>
      <c r="AT305" s="84"/>
      <c r="AU305" s="84"/>
      <c r="AV305" s="84"/>
      <c r="AW305" s="84"/>
      <c r="AX305" s="84"/>
      <c r="AY305" s="84"/>
      <c r="AZ305" s="84"/>
      <c r="BA305" s="84"/>
      <c r="BB305" s="84"/>
      <c r="BC305" s="84"/>
    </row>
    <row r="306" spans="1:55" ht="16" x14ac:dyDescent="0.75">
      <c r="A306" s="191"/>
      <c r="B306" s="114"/>
      <c r="C306" s="114"/>
      <c r="D306" s="114"/>
      <c r="E306" s="114"/>
      <c r="F306" s="114"/>
      <c r="G306" s="114"/>
      <c r="H306" s="198"/>
      <c r="I306" s="199"/>
      <c r="J306" s="200"/>
      <c r="K306" s="114"/>
      <c r="L306" s="198"/>
      <c r="M306" s="198"/>
      <c r="N306" s="198"/>
      <c r="O306" s="114"/>
      <c r="P306" s="114"/>
      <c r="Q306" s="114"/>
      <c r="R306" s="114"/>
      <c r="S306" s="114"/>
      <c r="T306" s="114"/>
      <c r="U306" s="114"/>
      <c r="V306" s="114"/>
      <c r="W306" s="192"/>
      <c r="X306" s="114"/>
      <c r="Y306" s="116"/>
      <c r="Z306" s="243"/>
      <c r="AG306" s="84"/>
      <c r="AH306" s="84"/>
      <c r="AI306" s="84"/>
      <c r="AJ306" s="84"/>
      <c r="AK306" s="84"/>
      <c r="AL306" s="223"/>
      <c r="AM306" s="84"/>
      <c r="AN306" s="84"/>
      <c r="AO306" s="84"/>
      <c r="AP306" s="84"/>
      <c r="AQ306" s="84"/>
      <c r="AR306" s="84"/>
      <c r="AS306" s="84"/>
      <c r="AT306" s="84"/>
      <c r="AU306" s="84"/>
      <c r="AV306" s="84"/>
      <c r="AW306" s="84"/>
      <c r="AX306" s="84"/>
      <c r="AY306" s="84"/>
      <c r="AZ306" s="84"/>
      <c r="BA306" s="84"/>
      <c r="BB306" s="84"/>
      <c r="BC306" s="84"/>
    </row>
    <row r="307" spans="1:55" ht="16" x14ac:dyDescent="0.75">
      <c r="A307" s="191"/>
      <c r="B307" s="114"/>
      <c r="C307" s="114"/>
      <c r="D307" s="114"/>
      <c r="E307" s="114"/>
      <c r="F307" s="114"/>
      <c r="G307" s="114"/>
      <c r="H307" s="198"/>
      <c r="I307" s="199"/>
      <c r="J307" s="200"/>
      <c r="K307" s="114"/>
      <c r="L307" s="198"/>
      <c r="M307" s="198"/>
      <c r="N307" s="198"/>
      <c r="O307" s="114"/>
      <c r="P307" s="114"/>
      <c r="Q307" s="114"/>
      <c r="R307" s="114"/>
      <c r="S307" s="114"/>
      <c r="T307" s="114"/>
      <c r="U307" s="114"/>
      <c r="V307" s="114"/>
      <c r="W307" s="192"/>
      <c r="X307" s="114"/>
      <c r="Y307" s="116"/>
      <c r="Z307" s="243"/>
      <c r="AG307" s="84"/>
      <c r="AH307" s="84"/>
      <c r="AI307" s="84"/>
      <c r="AJ307" s="84"/>
      <c r="AK307" s="84"/>
      <c r="AL307" s="223"/>
      <c r="AM307" s="84"/>
      <c r="AN307" s="84"/>
      <c r="AO307" s="84"/>
      <c r="AP307" s="84"/>
      <c r="AQ307" s="84"/>
      <c r="AR307" s="84"/>
      <c r="AS307" s="84"/>
      <c r="AT307" s="84"/>
      <c r="AU307" s="84"/>
      <c r="AV307" s="84"/>
      <c r="AW307" s="84"/>
      <c r="AX307" s="84"/>
      <c r="AY307" s="84"/>
      <c r="AZ307" s="84"/>
      <c r="BA307" s="84"/>
      <c r="BB307" s="84"/>
      <c r="BC307" s="84"/>
    </row>
    <row r="308" spans="1:55" ht="16" x14ac:dyDescent="0.75">
      <c r="A308" s="191"/>
      <c r="B308" s="114"/>
      <c r="C308" s="114"/>
      <c r="D308" s="114"/>
      <c r="E308" s="114"/>
      <c r="F308" s="114"/>
      <c r="G308" s="114"/>
      <c r="H308" s="198"/>
      <c r="I308" s="199"/>
      <c r="J308" s="200"/>
      <c r="K308" s="114"/>
      <c r="L308" s="198"/>
      <c r="M308" s="198"/>
      <c r="N308" s="198"/>
      <c r="O308" s="114"/>
      <c r="P308" s="114"/>
      <c r="Q308" s="114"/>
      <c r="R308" s="114"/>
      <c r="S308" s="114"/>
      <c r="T308" s="114"/>
      <c r="U308" s="114"/>
      <c r="V308" s="114"/>
      <c r="W308" s="192"/>
      <c r="X308" s="114"/>
      <c r="Y308" s="116"/>
      <c r="Z308" s="243"/>
      <c r="AG308" s="84"/>
      <c r="AH308" s="84"/>
      <c r="AI308" s="84"/>
      <c r="AJ308" s="84"/>
      <c r="AK308" s="84"/>
      <c r="AL308" s="223"/>
      <c r="AM308" s="84"/>
      <c r="AN308" s="84"/>
      <c r="AO308" s="84"/>
      <c r="AP308" s="84"/>
      <c r="AQ308" s="84"/>
      <c r="AR308" s="84"/>
      <c r="AS308" s="84"/>
      <c r="AT308" s="84"/>
      <c r="AU308" s="84"/>
      <c r="AV308" s="84"/>
      <c r="AW308" s="84"/>
      <c r="AX308" s="84"/>
      <c r="AY308" s="84"/>
      <c r="AZ308" s="84"/>
      <c r="BA308" s="84"/>
      <c r="BB308" s="84"/>
      <c r="BC308" s="84"/>
    </row>
    <row r="309" spans="1:55" ht="16" x14ac:dyDescent="0.75">
      <c r="A309" s="191"/>
      <c r="B309" s="114"/>
      <c r="C309" s="114"/>
      <c r="D309" s="114"/>
      <c r="E309" s="114"/>
      <c r="F309" s="114"/>
      <c r="G309" s="114"/>
      <c r="H309" s="198"/>
      <c r="I309" s="199"/>
      <c r="J309" s="200"/>
      <c r="K309" s="114"/>
      <c r="L309" s="198"/>
      <c r="M309" s="198"/>
      <c r="N309" s="198"/>
      <c r="O309" s="114"/>
      <c r="P309" s="114"/>
      <c r="Q309" s="114"/>
      <c r="R309" s="114"/>
      <c r="S309" s="114"/>
      <c r="T309" s="114"/>
      <c r="U309" s="114"/>
      <c r="V309" s="114"/>
      <c r="W309" s="192"/>
      <c r="X309" s="114"/>
      <c r="Y309" s="116"/>
      <c r="Z309" s="243"/>
      <c r="AG309" s="84"/>
      <c r="AH309" s="84"/>
      <c r="AI309" s="84"/>
      <c r="AJ309" s="84"/>
      <c r="AK309" s="84"/>
      <c r="AL309" s="223"/>
      <c r="AM309" s="84"/>
      <c r="AN309" s="84"/>
      <c r="AO309" s="84"/>
      <c r="AP309" s="84"/>
      <c r="AQ309" s="84"/>
      <c r="AR309" s="84"/>
      <c r="AS309" s="84"/>
      <c r="AT309" s="84"/>
      <c r="AU309" s="84"/>
      <c r="AV309" s="84"/>
      <c r="AW309" s="84"/>
      <c r="AX309" s="84"/>
      <c r="AY309" s="84"/>
      <c r="AZ309" s="84"/>
      <c r="BA309" s="84"/>
      <c r="BB309" s="84"/>
      <c r="BC309" s="84"/>
    </row>
    <row r="310" spans="1:55" ht="16" x14ac:dyDescent="0.75">
      <c r="A310" s="191"/>
      <c r="B310" s="114"/>
      <c r="C310" s="114"/>
      <c r="D310" s="114"/>
      <c r="E310" s="114"/>
      <c r="F310" s="114"/>
      <c r="G310" s="114"/>
      <c r="H310" s="198"/>
      <c r="I310" s="199"/>
      <c r="J310" s="200"/>
      <c r="K310" s="114"/>
      <c r="L310" s="198"/>
      <c r="M310" s="198"/>
      <c r="N310" s="198"/>
      <c r="O310" s="114"/>
      <c r="P310" s="114"/>
      <c r="Q310" s="114"/>
      <c r="R310" s="114"/>
      <c r="S310" s="114"/>
      <c r="T310" s="114"/>
      <c r="U310" s="114"/>
      <c r="V310" s="114"/>
      <c r="W310" s="192"/>
      <c r="X310" s="114"/>
      <c r="Y310" s="116"/>
      <c r="Z310" s="243"/>
      <c r="AG310" s="84"/>
      <c r="AH310" s="84"/>
      <c r="AI310" s="84"/>
      <c r="AJ310" s="84"/>
      <c r="AK310" s="84"/>
      <c r="AL310" s="223"/>
      <c r="AM310" s="84"/>
      <c r="AN310" s="84"/>
      <c r="AO310" s="84"/>
      <c r="AP310" s="84"/>
      <c r="AQ310" s="84"/>
      <c r="AR310" s="84"/>
      <c r="AS310" s="84"/>
      <c r="AT310" s="84"/>
      <c r="AU310" s="84"/>
      <c r="AV310" s="84"/>
      <c r="AW310" s="84"/>
      <c r="AX310" s="84"/>
      <c r="AY310" s="84"/>
      <c r="AZ310" s="84"/>
      <c r="BA310" s="84"/>
      <c r="BB310" s="84"/>
      <c r="BC310" s="84"/>
    </row>
    <row r="311" spans="1:55" ht="16" x14ac:dyDescent="0.75">
      <c r="A311" s="191"/>
      <c r="B311" s="114"/>
      <c r="C311" s="114"/>
      <c r="D311" s="114"/>
      <c r="E311" s="114"/>
      <c r="F311" s="114"/>
      <c r="G311" s="114"/>
      <c r="H311" s="198"/>
      <c r="I311" s="199"/>
      <c r="J311" s="200"/>
      <c r="K311" s="114"/>
      <c r="L311" s="198"/>
      <c r="M311" s="198"/>
      <c r="N311" s="198"/>
      <c r="O311" s="114"/>
      <c r="P311" s="114"/>
      <c r="Q311" s="114"/>
      <c r="R311" s="114"/>
      <c r="S311" s="114"/>
      <c r="T311" s="114"/>
      <c r="U311" s="114"/>
      <c r="V311" s="114"/>
      <c r="W311" s="192"/>
      <c r="X311" s="114"/>
      <c r="Y311" s="116"/>
      <c r="Z311" s="243"/>
      <c r="AG311" s="84"/>
      <c r="AH311" s="84"/>
      <c r="AI311" s="84"/>
      <c r="AJ311" s="84"/>
      <c r="AK311" s="84"/>
      <c r="AL311" s="223"/>
      <c r="AM311" s="84"/>
      <c r="AN311" s="84"/>
      <c r="AO311" s="84"/>
      <c r="AP311" s="84"/>
      <c r="AQ311" s="84"/>
      <c r="AR311" s="84"/>
      <c r="AS311" s="84"/>
      <c r="AT311" s="84"/>
      <c r="AU311" s="84"/>
      <c r="AV311" s="84"/>
      <c r="AW311" s="84"/>
      <c r="AX311" s="84"/>
      <c r="AY311" s="84"/>
      <c r="AZ311" s="84"/>
      <c r="BA311" s="84"/>
      <c r="BB311" s="84"/>
      <c r="BC311" s="84"/>
    </row>
    <row r="312" spans="1:55" ht="16" x14ac:dyDescent="0.75">
      <c r="A312" s="191"/>
      <c r="B312" s="114"/>
      <c r="C312" s="114"/>
      <c r="D312" s="114"/>
      <c r="E312" s="114"/>
      <c r="F312" s="114"/>
      <c r="G312" s="114"/>
      <c r="H312" s="198"/>
      <c r="I312" s="199"/>
      <c r="J312" s="200"/>
      <c r="K312" s="114"/>
      <c r="L312" s="198"/>
      <c r="M312" s="198"/>
      <c r="N312" s="198"/>
      <c r="O312" s="114"/>
      <c r="P312" s="114"/>
      <c r="Q312" s="114"/>
      <c r="R312" s="114"/>
      <c r="S312" s="114"/>
      <c r="T312" s="114"/>
      <c r="U312" s="114"/>
      <c r="V312" s="114"/>
      <c r="W312" s="192"/>
      <c r="X312" s="114"/>
      <c r="Y312" s="116"/>
      <c r="Z312" s="243"/>
      <c r="AG312" s="84"/>
      <c r="AH312" s="84"/>
      <c r="AI312" s="84"/>
      <c r="AJ312" s="84"/>
      <c r="AK312" s="84"/>
      <c r="AL312" s="223"/>
      <c r="AM312" s="84"/>
      <c r="AN312" s="84"/>
      <c r="AO312" s="84"/>
      <c r="AP312" s="84"/>
      <c r="AQ312" s="84"/>
      <c r="AR312" s="84"/>
      <c r="AS312" s="84"/>
      <c r="AT312" s="84"/>
      <c r="AU312" s="84"/>
      <c r="AV312" s="84"/>
      <c r="AW312" s="84"/>
      <c r="AX312" s="84"/>
      <c r="AY312" s="84"/>
      <c r="AZ312" s="84"/>
      <c r="BA312" s="84"/>
      <c r="BB312" s="84"/>
      <c r="BC312" s="84"/>
    </row>
    <row r="313" spans="1:55" ht="16" x14ac:dyDescent="0.75">
      <c r="A313" s="191"/>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92"/>
      <c r="X313" s="114"/>
      <c r="Y313" s="116"/>
      <c r="Z313" s="243"/>
      <c r="AG313" s="84"/>
      <c r="AH313" s="84"/>
      <c r="AI313" s="84"/>
      <c r="AJ313" s="84"/>
      <c r="AK313" s="84"/>
      <c r="AL313" s="223"/>
      <c r="AM313" s="84"/>
      <c r="AN313" s="84"/>
      <c r="AO313" s="84"/>
      <c r="AP313" s="84"/>
      <c r="AQ313" s="84"/>
      <c r="AR313" s="84"/>
      <c r="AS313" s="84"/>
      <c r="AT313" s="84"/>
      <c r="AU313" s="84"/>
      <c r="AV313" s="84"/>
      <c r="AW313" s="84"/>
      <c r="AX313" s="84"/>
      <c r="AY313" s="84"/>
      <c r="AZ313" s="84"/>
      <c r="BA313" s="84"/>
      <c r="BB313" s="84"/>
      <c r="BC313" s="84"/>
    </row>
    <row r="314" spans="1:55" ht="16" x14ac:dyDescent="0.75">
      <c r="A314" s="191"/>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92"/>
      <c r="X314" s="114"/>
      <c r="Y314" s="116"/>
      <c r="Z314" s="243"/>
      <c r="AG314" s="84"/>
      <c r="AH314" s="84"/>
      <c r="AI314" s="84"/>
      <c r="AJ314" s="84"/>
      <c r="AK314" s="84"/>
      <c r="AL314" s="223"/>
      <c r="AM314" s="84"/>
      <c r="AN314" s="84"/>
      <c r="AO314" s="84"/>
      <c r="AP314" s="84"/>
      <c r="AQ314" s="84"/>
      <c r="AR314" s="84"/>
      <c r="AS314" s="84"/>
      <c r="AT314" s="84"/>
      <c r="AU314" s="84"/>
      <c r="AV314" s="84"/>
      <c r="AW314" s="84"/>
      <c r="AX314" s="84"/>
      <c r="AY314" s="84"/>
      <c r="AZ314" s="84"/>
      <c r="BA314" s="84"/>
      <c r="BB314" s="84"/>
      <c r="BC314" s="84"/>
    </row>
    <row r="315" spans="1:55" ht="16" x14ac:dyDescent="0.75">
      <c r="A315" s="191"/>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92"/>
      <c r="X315" s="114"/>
      <c r="Y315" s="116"/>
      <c r="Z315" s="243"/>
      <c r="AG315" s="84"/>
      <c r="AH315" s="84"/>
      <c r="AI315" s="84"/>
      <c r="AJ315" s="84"/>
      <c r="AK315" s="84"/>
      <c r="AL315" s="223"/>
      <c r="AM315" s="84"/>
      <c r="AN315" s="84"/>
      <c r="AO315" s="84"/>
      <c r="AP315" s="84"/>
      <c r="AQ315" s="84"/>
      <c r="AR315" s="84"/>
      <c r="AS315" s="84"/>
      <c r="AT315" s="84"/>
      <c r="AU315" s="84"/>
      <c r="AV315" s="84"/>
      <c r="AW315" s="84"/>
      <c r="AX315" s="84"/>
      <c r="AY315" s="84"/>
      <c r="AZ315" s="84"/>
      <c r="BA315" s="84"/>
      <c r="BB315" s="84"/>
      <c r="BC315" s="84"/>
    </row>
    <row r="316" spans="1:55" ht="16" x14ac:dyDescent="0.75">
      <c r="A316" s="191"/>
      <c r="B316" s="114"/>
      <c r="C316" s="114"/>
      <c r="D316" s="114"/>
      <c r="E316" s="114"/>
      <c r="F316" s="114"/>
      <c r="G316" s="114"/>
      <c r="H316" s="114"/>
      <c r="I316" s="114"/>
      <c r="J316" s="114"/>
      <c r="K316" s="114"/>
      <c r="L316" s="114"/>
      <c r="M316" s="114"/>
      <c r="N316" s="114"/>
      <c r="O316" s="198"/>
      <c r="P316" s="198"/>
      <c r="Q316" s="198"/>
      <c r="R316" s="198"/>
      <c r="S316" s="198"/>
      <c r="T316" s="198"/>
      <c r="U316" s="198"/>
      <c r="V316" s="198"/>
      <c r="W316" s="192"/>
      <c r="X316" s="114"/>
      <c r="Y316" s="116"/>
      <c r="Z316" s="243"/>
      <c r="AG316" s="84"/>
      <c r="AH316" s="84"/>
      <c r="AI316" s="84"/>
      <c r="AJ316" s="84"/>
      <c r="AK316" s="84"/>
      <c r="AL316" s="223"/>
      <c r="AM316" s="84"/>
      <c r="AN316" s="84"/>
      <c r="AO316" s="84"/>
      <c r="AP316" s="84"/>
      <c r="AQ316" s="84"/>
      <c r="AR316" s="84"/>
      <c r="AS316" s="84"/>
      <c r="AT316" s="84"/>
      <c r="AU316" s="84"/>
      <c r="AV316" s="84"/>
      <c r="AW316" s="84"/>
      <c r="AX316" s="84"/>
      <c r="AY316" s="84"/>
      <c r="AZ316" s="84"/>
      <c r="BA316" s="84"/>
      <c r="BB316" s="84"/>
      <c r="BC316" s="84"/>
    </row>
    <row r="317" spans="1:55" ht="16" x14ac:dyDescent="0.75">
      <c r="A317" s="191"/>
      <c r="B317" s="114"/>
      <c r="C317" s="114"/>
      <c r="D317" s="114"/>
      <c r="E317" s="114"/>
      <c r="F317" s="114"/>
      <c r="G317" s="114"/>
      <c r="H317" s="198"/>
      <c r="I317" s="199"/>
      <c r="J317" s="200"/>
      <c r="K317" s="114"/>
      <c r="L317" s="198"/>
      <c r="M317" s="198"/>
      <c r="N317" s="198"/>
      <c r="O317" s="198"/>
      <c r="P317" s="198"/>
      <c r="Q317" s="198"/>
      <c r="R317" s="198"/>
      <c r="S317" s="198"/>
      <c r="T317" s="198"/>
      <c r="U317" s="198"/>
      <c r="V317" s="198"/>
      <c r="W317" s="192"/>
      <c r="X317" s="114"/>
      <c r="Y317" s="116"/>
      <c r="Z317" s="116"/>
      <c r="AG317" s="84"/>
      <c r="AH317" s="84"/>
      <c r="AI317" s="84"/>
      <c r="AJ317" s="84"/>
      <c r="AK317" s="84"/>
      <c r="AL317" s="223"/>
      <c r="AM317" s="84"/>
      <c r="AN317" s="84"/>
      <c r="AO317" s="84"/>
      <c r="AP317" s="84"/>
      <c r="AQ317" s="84"/>
      <c r="AR317" s="84"/>
      <c r="AS317" s="84"/>
      <c r="AT317" s="84"/>
      <c r="AU317" s="84"/>
      <c r="AV317" s="84"/>
      <c r="AW317" s="84"/>
      <c r="AX317" s="84"/>
      <c r="AY317" s="84"/>
      <c r="AZ317" s="84"/>
      <c r="BA317" s="84"/>
      <c r="BB317" s="84"/>
      <c r="BC317" s="84"/>
    </row>
    <row r="318" spans="1:55" ht="16" x14ac:dyDescent="0.75">
      <c r="A318" s="191"/>
      <c r="B318" s="114"/>
      <c r="C318" s="114"/>
      <c r="D318" s="114"/>
      <c r="E318" s="114"/>
      <c r="F318" s="114"/>
      <c r="G318" s="114"/>
      <c r="H318" s="198"/>
      <c r="I318" s="199"/>
      <c r="J318" s="200"/>
      <c r="K318" s="114"/>
      <c r="L318" s="198"/>
      <c r="M318" s="198"/>
      <c r="N318" s="198"/>
      <c r="O318" s="198"/>
      <c r="P318" s="198"/>
      <c r="Q318" s="198"/>
      <c r="R318" s="198"/>
      <c r="S318" s="198"/>
      <c r="T318" s="198"/>
      <c r="U318" s="198"/>
      <c r="V318" s="198"/>
      <c r="W318" s="192"/>
      <c r="X318" s="114"/>
      <c r="Y318" s="116"/>
      <c r="Z318" s="116"/>
      <c r="AG318" s="84"/>
      <c r="AH318" s="84"/>
      <c r="AI318" s="84"/>
      <c r="AJ318" s="84"/>
      <c r="AK318" s="84"/>
      <c r="AL318" s="223"/>
      <c r="AM318" s="84"/>
      <c r="AN318" s="84"/>
      <c r="AO318" s="84"/>
      <c r="AP318" s="84"/>
      <c r="AQ318" s="84"/>
      <c r="AR318" s="84"/>
      <c r="AS318" s="84"/>
      <c r="AT318" s="84"/>
      <c r="AU318" s="84"/>
      <c r="AV318" s="84"/>
      <c r="AW318" s="84"/>
      <c r="AX318" s="84"/>
      <c r="AY318" s="84"/>
      <c r="AZ318" s="84"/>
      <c r="BA318" s="84"/>
      <c r="BB318" s="84"/>
      <c r="BC318" s="84"/>
    </row>
    <row r="319" spans="1:55" ht="16" x14ac:dyDescent="0.75">
      <c r="A319" s="191"/>
      <c r="B319" s="114"/>
      <c r="C319" s="114"/>
      <c r="D319" s="114"/>
      <c r="E319" s="114"/>
      <c r="F319" s="114"/>
      <c r="G319" s="114"/>
      <c r="H319" s="198"/>
      <c r="I319" s="199"/>
      <c r="J319" s="200"/>
      <c r="K319" s="114"/>
      <c r="L319" s="198"/>
      <c r="M319" s="198"/>
      <c r="N319" s="198"/>
      <c r="O319" s="198"/>
      <c r="P319" s="198"/>
      <c r="Q319" s="198"/>
      <c r="R319" s="198"/>
      <c r="S319" s="198"/>
      <c r="T319" s="198"/>
      <c r="U319" s="198"/>
      <c r="V319" s="198"/>
      <c r="W319" s="192"/>
      <c r="X319" s="114"/>
      <c r="Y319" s="116"/>
      <c r="Z319" s="116"/>
      <c r="AG319" s="84"/>
      <c r="AH319" s="84"/>
      <c r="AI319" s="84"/>
      <c r="AJ319" s="84"/>
      <c r="AK319" s="84"/>
      <c r="AL319" s="223"/>
      <c r="AM319" s="84"/>
      <c r="AN319" s="84"/>
      <c r="AO319" s="84"/>
      <c r="AP319" s="84"/>
      <c r="AQ319" s="84"/>
      <c r="AR319" s="84"/>
      <c r="AS319" s="84"/>
      <c r="AT319" s="84"/>
      <c r="AU319" s="84"/>
      <c r="AV319" s="84"/>
      <c r="AW319" s="84"/>
      <c r="AX319" s="84"/>
      <c r="AY319" s="84"/>
      <c r="AZ319" s="84"/>
      <c r="BA319" s="84"/>
      <c r="BB319" s="84"/>
      <c r="BC319" s="84"/>
    </row>
    <row r="320" spans="1:55" ht="16" x14ac:dyDescent="0.75">
      <c r="A320" s="191"/>
      <c r="B320" s="114"/>
      <c r="C320" s="114"/>
      <c r="D320" s="114"/>
      <c r="E320" s="114"/>
      <c r="F320" s="114"/>
      <c r="G320" s="114"/>
      <c r="H320" s="198"/>
      <c r="I320" s="199"/>
      <c r="J320" s="200"/>
      <c r="K320" s="114"/>
      <c r="L320" s="198"/>
      <c r="M320" s="198"/>
      <c r="N320" s="198"/>
      <c r="O320" s="198"/>
      <c r="P320" s="198"/>
      <c r="Q320" s="198"/>
      <c r="R320" s="198"/>
      <c r="S320" s="198"/>
      <c r="T320" s="198"/>
      <c r="U320" s="198"/>
      <c r="V320" s="198"/>
      <c r="W320" s="192"/>
      <c r="X320" s="114"/>
      <c r="Y320" s="116"/>
      <c r="Z320" s="116"/>
      <c r="AG320" s="84"/>
      <c r="AH320" s="84"/>
      <c r="AI320" s="84"/>
      <c r="AJ320" s="84"/>
      <c r="AK320" s="84"/>
      <c r="AL320" s="223"/>
      <c r="AM320" s="84"/>
      <c r="AN320" s="84"/>
      <c r="AO320" s="84"/>
      <c r="AP320" s="84"/>
      <c r="AQ320" s="84"/>
      <c r="AR320" s="84"/>
      <c r="AS320" s="84"/>
      <c r="AT320" s="84"/>
      <c r="AU320" s="84"/>
      <c r="AV320" s="84"/>
      <c r="AW320" s="84"/>
      <c r="AX320" s="84"/>
      <c r="AY320" s="84"/>
      <c r="AZ320" s="84"/>
      <c r="BA320" s="84"/>
      <c r="BB320" s="84"/>
      <c r="BC320" s="84"/>
    </row>
    <row r="321" spans="1:55" ht="16" x14ac:dyDescent="0.75">
      <c r="A321" s="191"/>
      <c r="B321" s="191"/>
      <c r="C321" s="114"/>
      <c r="D321" s="114"/>
      <c r="E321" s="114"/>
      <c r="F321" s="114"/>
      <c r="G321" s="114"/>
      <c r="H321" s="198"/>
      <c r="I321" s="199"/>
      <c r="J321" s="200"/>
      <c r="K321" s="114"/>
      <c r="L321" s="198"/>
      <c r="M321" s="198"/>
      <c r="N321" s="198"/>
      <c r="O321" s="198"/>
      <c r="P321" s="198"/>
      <c r="Q321" s="198"/>
      <c r="R321" s="198"/>
      <c r="S321" s="198"/>
      <c r="T321" s="198"/>
      <c r="U321" s="198"/>
      <c r="V321" s="198"/>
      <c r="W321" s="192"/>
      <c r="X321" s="114"/>
      <c r="Y321" s="116"/>
      <c r="Z321" s="116"/>
      <c r="AG321" s="84"/>
      <c r="AH321" s="84"/>
      <c r="AI321" s="84"/>
      <c r="AJ321" s="84"/>
      <c r="AK321" s="84"/>
      <c r="AL321" s="223"/>
      <c r="AM321" s="84"/>
      <c r="AN321" s="84"/>
      <c r="AO321" s="84"/>
      <c r="AP321" s="84"/>
      <c r="AQ321" s="84"/>
      <c r="AR321" s="84"/>
      <c r="AS321" s="84"/>
      <c r="AT321" s="84"/>
      <c r="AU321" s="84"/>
      <c r="AV321" s="84"/>
      <c r="AW321" s="84"/>
      <c r="AX321" s="84"/>
      <c r="AY321" s="84"/>
      <c r="AZ321" s="84"/>
      <c r="BA321" s="84"/>
      <c r="BB321" s="84"/>
      <c r="BC321" s="84"/>
    </row>
    <row r="322" spans="1:55" ht="16" x14ac:dyDescent="0.75">
      <c r="A322" s="191"/>
      <c r="B322" s="2165"/>
      <c r="C322" s="114"/>
      <c r="D322" s="114"/>
      <c r="E322" s="114"/>
      <c r="F322" s="114"/>
      <c r="G322" s="114"/>
      <c r="H322" s="198"/>
      <c r="I322" s="199"/>
      <c r="J322" s="200"/>
      <c r="K322" s="114"/>
      <c r="L322" s="198"/>
      <c r="M322" s="198"/>
      <c r="N322" s="198"/>
      <c r="O322" s="198"/>
      <c r="P322" s="198"/>
      <c r="Q322" s="198"/>
      <c r="R322" s="198"/>
      <c r="S322" s="198"/>
      <c r="T322" s="198"/>
      <c r="U322" s="198"/>
      <c r="V322" s="198"/>
      <c r="W322" s="192"/>
      <c r="X322" s="114"/>
      <c r="Y322" s="116"/>
      <c r="Z322" s="116"/>
      <c r="AG322" s="84"/>
      <c r="AH322" s="84"/>
      <c r="AI322" s="84"/>
      <c r="AJ322" s="84"/>
      <c r="AK322" s="84"/>
      <c r="AL322" s="223"/>
      <c r="AM322" s="84"/>
      <c r="AN322" s="84"/>
      <c r="AO322" s="84"/>
      <c r="AP322" s="84"/>
      <c r="AQ322" s="84"/>
      <c r="AR322" s="84"/>
      <c r="AS322" s="84"/>
      <c r="AT322" s="84"/>
      <c r="AU322" s="84"/>
      <c r="AV322" s="84"/>
      <c r="AW322" s="84"/>
      <c r="AX322" s="84"/>
      <c r="AY322" s="84"/>
      <c r="AZ322" s="84"/>
      <c r="BA322" s="84"/>
      <c r="BB322" s="84"/>
      <c r="BC322" s="84"/>
    </row>
    <row r="323" spans="1:55" ht="16" x14ac:dyDescent="0.75">
      <c r="A323" s="191"/>
      <c r="B323" s="2165"/>
      <c r="C323" s="114"/>
      <c r="D323" s="114"/>
      <c r="E323" s="114"/>
      <c r="F323" s="114"/>
      <c r="G323" s="114"/>
      <c r="H323" s="198"/>
      <c r="I323" s="199"/>
      <c r="J323" s="200"/>
      <c r="K323" s="114"/>
      <c r="L323" s="198"/>
      <c r="M323" s="198"/>
      <c r="N323" s="198"/>
      <c r="O323" s="198"/>
      <c r="P323" s="198"/>
      <c r="Q323" s="198"/>
      <c r="R323" s="198"/>
      <c r="S323" s="198"/>
      <c r="T323" s="198"/>
      <c r="U323" s="198"/>
      <c r="V323" s="198"/>
      <c r="W323" s="192"/>
      <c r="X323" s="114"/>
      <c r="Y323" s="116"/>
      <c r="Z323" s="116"/>
      <c r="AG323" s="84"/>
      <c r="AH323" s="84"/>
      <c r="AI323" s="84"/>
      <c r="AJ323" s="84"/>
      <c r="AK323" s="84"/>
      <c r="AL323" s="223"/>
      <c r="AM323" s="84"/>
      <c r="AN323" s="84"/>
      <c r="AO323" s="84"/>
      <c r="AP323" s="84"/>
      <c r="AQ323" s="84"/>
      <c r="AR323" s="84"/>
      <c r="AS323" s="84"/>
      <c r="AT323" s="84"/>
      <c r="AU323" s="84"/>
      <c r="AV323" s="84"/>
      <c r="AW323" s="84"/>
      <c r="AX323" s="84"/>
      <c r="AY323" s="84"/>
      <c r="AZ323" s="84"/>
      <c r="BA323" s="84"/>
      <c r="BB323" s="84"/>
      <c r="BC323" s="84"/>
    </row>
    <row r="324" spans="1:55" ht="16" x14ac:dyDescent="0.75">
      <c r="A324" s="191"/>
      <c r="B324" s="2165"/>
      <c r="C324" s="114"/>
      <c r="D324" s="114"/>
      <c r="E324" s="114"/>
      <c r="F324" s="114"/>
      <c r="G324" s="114"/>
      <c r="H324" s="198"/>
      <c r="I324" s="199"/>
      <c r="J324" s="200"/>
      <c r="K324" s="114"/>
      <c r="L324" s="198"/>
      <c r="M324" s="198"/>
      <c r="N324" s="198"/>
      <c r="O324" s="198"/>
      <c r="P324" s="198"/>
      <c r="Q324" s="198"/>
      <c r="R324" s="198"/>
      <c r="S324" s="198"/>
      <c r="T324" s="198"/>
      <c r="U324" s="198"/>
      <c r="V324" s="198"/>
      <c r="W324" s="192"/>
      <c r="X324" s="114"/>
      <c r="Y324" s="116"/>
      <c r="Z324" s="116"/>
      <c r="AG324" s="84"/>
      <c r="AH324" s="84"/>
      <c r="AI324" s="84"/>
      <c r="AJ324" s="84"/>
      <c r="AK324" s="84"/>
      <c r="AL324" s="223"/>
      <c r="AM324" s="84"/>
      <c r="AN324" s="84"/>
      <c r="AO324" s="84"/>
      <c r="AP324" s="84"/>
      <c r="AQ324" s="84"/>
      <c r="AR324" s="84"/>
      <c r="AS324" s="84"/>
      <c r="AT324" s="84"/>
      <c r="AU324" s="84"/>
      <c r="AV324" s="84"/>
      <c r="AW324" s="84"/>
      <c r="AX324" s="84"/>
      <c r="AY324" s="84"/>
      <c r="AZ324" s="84"/>
      <c r="BA324" s="84"/>
      <c r="BB324" s="84"/>
      <c r="BC324" s="84"/>
    </row>
    <row r="325" spans="1:55" ht="16" x14ac:dyDescent="0.75">
      <c r="A325" s="191"/>
      <c r="B325" s="2165"/>
      <c r="C325" s="114"/>
      <c r="D325" s="114"/>
      <c r="E325" s="114"/>
      <c r="F325" s="114"/>
      <c r="G325" s="114"/>
      <c r="H325" s="198"/>
      <c r="I325" s="199"/>
      <c r="J325" s="200"/>
      <c r="K325" s="114"/>
      <c r="L325" s="198"/>
      <c r="M325" s="198"/>
      <c r="N325" s="198"/>
      <c r="O325" s="198"/>
      <c r="P325" s="198"/>
      <c r="Q325" s="198"/>
      <c r="R325" s="198"/>
      <c r="S325" s="198"/>
      <c r="T325" s="198"/>
      <c r="U325" s="198"/>
      <c r="V325" s="198"/>
      <c r="W325" s="192"/>
      <c r="X325" s="114"/>
      <c r="Y325" s="116"/>
      <c r="Z325" s="116"/>
      <c r="AG325" s="84"/>
      <c r="AH325" s="84"/>
      <c r="AI325" s="84"/>
      <c r="AJ325" s="84"/>
      <c r="AK325" s="84"/>
      <c r="AL325" s="223"/>
      <c r="AM325" s="84"/>
      <c r="AN325" s="84"/>
      <c r="AO325" s="84"/>
      <c r="AP325" s="84"/>
      <c r="AQ325" s="84"/>
      <c r="AR325" s="84"/>
      <c r="AS325" s="84"/>
      <c r="AT325" s="84"/>
      <c r="AU325" s="84"/>
      <c r="AV325" s="84"/>
      <c r="AW325" s="84"/>
      <c r="AX325" s="84"/>
      <c r="AY325" s="84"/>
      <c r="AZ325" s="84"/>
      <c r="BA325" s="84"/>
      <c r="BB325" s="84"/>
      <c r="BC325" s="84"/>
    </row>
    <row r="326" spans="1:55" ht="16" x14ac:dyDescent="0.75">
      <c r="A326" s="191"/>
      <c r="B326" s="2165"/>
      <c r="C326" s="114"/>
      <c r="D326" s="114"/>
      <c r="E326" s="114"/>
      <c r="F326" s="114"/>
      <c r="G326" s="114"/>
      <c r="H326" s="198"/>
      <c r="I326" s="199"/>
      <c r="J326" s="200"/>
      <c r="K326" s="114"/>
      <c r="L326" s="198"/>
      <c r="M326" s="198"/>
      <c r="N326" s="198"/>
      <c r="O326" s="198"/>
      <c r="P326" s="198"/>
      <c r="Q326" s="198"/>
      <c r="R326" s="198"/>
      <c r="S326" s="198"/>
      <c r="T326" s="198"/>
      <c r="U326" s="198"/>
      <c r="V326" s="198"/>
      <c r="W326" s="192"/>
      <c r="X326" s="114"/>
      <c r="Y326" s="116"/>
      <c r="Z326" s="116"/>
      <c r="AG326" s="84"/>
      <c r="AH326" s="84"/>
      <c r="AI326" s="84"/>
      <c r="AJ326" s="84"/>
      <c r="AK326" s="84"/>
      <c r="AL326" s="223"/>
      <c r="AM326" s="84"/>
      <c r="AN326" s="84"/>
      <c r="AO326" s="84"/>
      <c r="AP326" s="84"/>
      <c r="AQ326" s="84"/>
      <c r="AR326" s="84"/>
      <c r="AS326" s="84"/>
      <c r="AT326" s="84"/>
      <c r="AU326" s="84"/>
      <c r="AV326" s="84"/>
      <c r="AW326" s="84"/>
      <c r="AX326" s="84"/>
      <c r="AY326" s="84"/>
      <c r="AZ326" s="84"/>
      <c r="BA326" s="84"/>
      <c r="BB326" s="84"/>
      <c r="BC326" s="84"/>
    </row>
    <row r="327" spans="1:55" ht="16" x14ac:dyDescent="0.75">
      <c r="A327" s="191"/>
      <c r="B327" s="114"/>
      <c r="C327" s="114"/>
      <c r="D327" s="114"/>
      <c r="E327" s="114"/>
      <c r="F327" s="114"/>
      <c r="G327" s="114"/>
      <c r="H327" s="198"/>
      <c r="I327" s="199"/>
      <c r="J327" s="200"/>
      <c r="K327" s="114"/>
      <c r="L327" s="198"/>
      <c r="M327" s="198"/>
      <c r="N327" s="198"/>
      <c r="O327" s="198"/>
      <c r="P327" s="198"/>
      <c r="Q327" s="198"/>
      <c r="R327" s="198"/>
      <c r="S327" s="198"/>
      <c r="T327" s="198"/>
      <c r="U327" s="198"/>
      <c r="V327" s="198"/>
      <c r="W327" s="192"/>
      <c r="X327" s="114"/>
      <c r="Y327" s="116"/>
      <c r="Z327" s="243"/>
      <c r="AG327" s="84"/>
      <c r="AH327" s="84"/>
      <c r="AI327" s="84"/>
      <c r="AJ327" s="84"/>
      <c r="AK327" s="84"/>
      <c r="AL327" s="223"/>
      <c r="AM327" s="84"/>
      <c r="AN327" s="84"/>
      <c r="AO327" s="84"/>
      <c r="AP327" s="84"/>
      <c r="AQ327" s="84"/>
      <c r="AR327" s="84"/>
      <c r="AS327" s="84"/>
      <c r="AT327" s="84"/>
      <c r="AU327" s="84"/>
      <c r="AV327" s="84"/>
      <c r="AW327" s="84"/>
      <c r="AX327" s="84"/>
      <c r="AY327" s="84"/>
      <c r="AZ327" s="84"/>
      <c r="BA327" s="84"/>
      <c r="BB327" s="84"/>
      <c r="BC327" s="84"/>
    </row>
    <row r="328" spans="1:55" ht="16" x14ac:dyDescent="0.75">
      <c r="A328" s="191"/>
      <c r="B328" s="114"/>
      <c r="C328" s="114"/>
      <c r="D328" s="114"/>
      <c r="E328" s="114"/>
      <c r="F328" s="114"/>
      <c r="G328" s="114"/>
      <c r="H328" s="198"/>
      <c r="I328" s="199"/>
      <c r="J328" s="200"/>
      <c r="K328" s="114"/>
      <c r="L328" s="198"/>
      <c r="M328" s="198"/>
      <c r="N328" s="198"/>
      <c r="O328" s="198"/>
      <c r="P328" s="198"/>
      <c r="Q328" s="198"/>
      <c r="R328" s="198"/>
      <c r="S328" s="198"/>
      <c r="T328" s="198"/>
      <c r="U328" s="198"/>
      <c r="V328" s="198"/>
      <c r="W328" s="192"/>
      <c r="X328" s="114"/>
      <c r="Y328" s="116"/>
      <c r="Z328" s="243"/>
      <c r="AG328" s="84"/>
      <c r="AH328" s="84"/>
      <c r="AI328" s="84"/>
      <c r="AJ328" s="84"/>
      <c r="AK328" s="84"/>
      <c r="AL328" s="223"/>
      <c r="AM328" s="84"/>
      <c r="AN328" s="84"/>
      <c r="AO328" s="84"/>
      <c r="AP328" s="84"/>
      <c r="AQ328" s="84"/>
      <c r="AR328" s="84"/>
      <c r="AS328" s="84"/>
      <c r="AT328" s="84"/>
      <c r="AU328" s="84"/>
      <c r="AV328" s="84"/>
      <c r="AW328" s="84"/>
      <c r="AX328" s="84"/>
      <c r="AY328" s="84"/>
      <c r="AZ328" s="84"/>
      <c r="BA328" s="84"/>
      <c r="BB328" s="84"/>
      <c r="BC328" s="84"/>
    </row>
    <row r="329" spans="1:55" ht="16" x14ac:dyDescent="0.75">
      <c r="A329" s="191"/>
      <c r="B329" s="114"/>
      <c r="C329" s="114"/>
      <c r="D329" s="114"/>
      <c r="E329" s="114"/>
      <c r="F329" s="114"/>
      <c r="G329" s="114"/>
      <c r="H329" s="198"/>
      <c r="I329" s="199"/>
      <c r="J329" s="200"/>
      <c r="K329" s="114"/>
      <c r="L329" s="198"/>
      <c r="M329" s="198"/>
      <c r="N329" s="198"/>
      <c r="O329" s="198"/>
      <c r="P329" s="198"/>
      <c r="Q329" s="198"/>
      <c r="R329" s="198"/>
      <c r="S329" s="198"/>
      <c r="T329" s="198"/>
      <c r="U329" s="198"/>
      <c r="V329" s="198"/>
      <c r="W329" s="192"/>
      <c r="X329" s="114"/>
      <c r="Y329" s="116"/>
      <c r="Z329" s="243"/>
      <c r="AG329" s="84"/>
      <c r="AH329" s="84"/>
      <c r="AI329" s="84"/>
      <c r="AJ329" s="84"/>
      <c r="AK329" s="84"/>
      <c r="AL329" s="223"/>
      <c r="AM329" s="84"/>
      <c r="AN329" s="84"/>
      <c r="AO329" s="84"/>
      <c r="AP329" s="84"/>
      <c r="AQ329" s="84"/>
      <c r="AR329" s="84"/>
      <c r="AS329" s="84"/>
      <c r="AT329" s="84"/>
      <c r="AU329" s="84"/>
      <c r="AV329" s="84"/>
      <c r="AW329" s="84"/>
      <c r="AX329" s="84"/>
      <c r="AY329" s="84"/>
      <c r="AZ329" s="84"/>
      <c r="BA329" s="84"/>
      <c r="BB329" s="84"/>
      <c r="BC329" s="84"/>
    </row>
    <row r="330" spans="1:55" ht="16" x14ac:dyDescent="0.75">
      <c r="A330" s="191"/>
      <c r="B330" s="114"/>
      <c r="C330" s="114"/>
      <c r="D330" s="114"/>
      <c r="E330" s="114"/>
      <c r="F330" s="114"/>
      <c r="G330" s="114"/>
      <c r="H330" s="198"/>
      <c r="I330" s="199"/>
      <c r="J330" s="200"/>
      <c r="K330" s="114"/>
      <c r="L330" s="198"/>
      <c r="M330" s="198"/>
      <c r="N330" s="198"/>
      <c r="O330" s="198"/>
      <c r="P330" s="198"/>
      <c r="Q330" s="198"/>
      <c r="R330" s="198"/>
      <c r="S330" s="198"/>
      <c r="T330" s="198"/>
      <c r="U330" s="198"/>
      <c r="V330" s="198"/>
      <c r="W330" s="192"/>
      <c r="X330" s="114"/>
      <c r="Y330" s="116"/>
      <c r="Z330" s="243"/>
      <c r="AG330" s="84"/>
      <c r="AH330" s="84"/>
      <c r="AI330" s="84"/>
      <c r="AJ330" s="84"/>
      <c r="AK330" s="84"/>
      <c r="AL330" s="223"/>
      <c r="AM330" s="84"/>
      <c r="AN330" s="84"/>
      <c r="AO330" s="84"/>
      <c r="AP330" s="84"/>
      <c r="AQ330" s="84"/>
      <c r="AR330" s="84"/>
      <c r="AS330" s="84"/>
      <c r="AT330" s="84"/>
      <c r="AU330" s="84"/>
      <c r="AV330" s="84"/>
      <c r="AW330" s="84"/>
      <c r="AX330" s="84"/>
      <c r="AY330" s="84"/>
      <c r="AZ330" s="84"/>
      <c r="BA330" s="84"/>
      <c r="BB330" s="84"/>
      <c r="BC330" s="84"/>
    </row>
    <row r="331" spans="1:55" ht="16" x14ac:dyDescent="0.75">
      <c r="A331" s="191"/>
      <c r="B331" s="114"/>
      <c r="C331" s="114"/>
      <c r="D331" s="114"/>
      <c r="E331" s="114"/>
      <c r="F331" s="114"/>
      <c r="G331" s="114"/>
      <c r="H331" s="198"/>
      <c r="I331" s="199"/>
      <c r="J331" s="200"/>
      <c r="K331" s="114"/>
      <c r="L331" s="198"/>
      <c r="M331" s="198"/>
      <c r="N331" s="198"/>
      <c r="O331" s="198"/>
      <c r="P331" s="198"/>
      <c r="Q331" s="198"/>
      <c r="R331" s="198"/>
      <c r="S331" s="198"/>
      <c r="T331" s="198"/>
      <c r="U331" s="198"/>
      <c r="V331" s="198"/>
      <c r="W331" s="192"/>
      <c r="X331" s="114"/>
      <c r="Y331" s="116"/>
      <c r="Z331" s="243"/>
      <c r="AG331" s="84"/>
      <c r="AH331" s="84"/>
      <c r="AI331" s="84"/>
      <c r="AJ331" s="84"/>
      <c r="AK331" s="84"/>
      <c r="AL331" s="223"/>
      <c r="AM331" s="84"/>
      <c r="AN331" s="84"/>
      <c r="AO331" s="84"/>
      <c r="AP331" s="84"/>
      <c r="AQ331" s="84"/>
      <c r="AR331" s="84"/>
      <c r="AS331" s="84"/>
      <c r="AT331" s="84"/>
      <c r="AU331" s="84"/>
      <c r="AV331" s="84"/>
      <c r="AW331" s="84"/>
      <c r="AX331" s="84"/>
      <c r="AY331" s="84"/>
      <c r="AZ331" s="84"/>
      <c r="BA331" s="84"/>
      <c r="BB331" s="84"/>
      <c r="BC331" s="84"/>
    </row>
    <row r="332" spans="1:55" ht="16" x14ac:dyDescent="0.75">
      <c r="A332" s="191"/>
      <c r="B332" s="114"/>
      <c r="C332" s="114"/>
      <c r="D332" s="114"/>
      <c r="E332" s="114"/>
      <c r="F332" s="114"/>
      <c r="G332" s="114"/>
      <c r="H332" s="198"/>
      <c r="I332" s="199"/>
      <c r="J332" s="200"/>
      <c r="K332" s="114"/>
      <c r="L332" s="198"/>
      <c r="M332" s="198"/>
      <c r="N332" s="198"/>
      <c r="O332" s="198"/>
      <c r="P332" s="198"/>
      <c r="Q332" s="198"/>
      <c r="R332" s="198"/>
      <c r="S332" s="198"/>
      <c r="T332" s="198"/>
      <c r="U332" s="198"/>
      <c r="V332" s="198"/>
      <c r="W332" s="192"/>
      <c r="X332" s="114"/>
      <c r="Y332" s="116"/>
      <c r="Z332" s="243"/>
      <c r="AG332" s="84"/>
      <c r="AH332" s="84"/>
      <c r="AI332" s="84"/>
      <c r="AJ332" s="84"/>
      <c r="AK332" s="84"/>
      <c r="AL332" s="223"/>
      <c r="AM332" s="84"/>
      <c r="AN332" s="84"/>
      <c r="AO332" s="84"/>
      <c r="AP332" s="84"/>
      <c r="AQ332" s="84"/>
      <c r="AR332" s="84"/>
      <c r="AS332" s="84"/>
      <c r="AT332" s="84"/>
      <c r="AU332" s="84"/>
      <c r="AV332" s="84"/>
      <c r="AW332" s="84"/>
      <c r="AX332" s="84"/>
      <c r="AY332" s="84"/>
      <c r="AZ332" s="84"/>
      <c r="BA332" s="84"/>
      <c r="BB332" s="84"/>
      <c r="BC332" s="84"/>
    </row>
    <row r="333" spans="1:55" ht="16" x14ac:dyDescent="0.75">
      <c r="A333" s="191"/>
      <c r="B333" s="114"/>
      <c r="C333" s="114"/>
      <c r="D333" s="114"/>
      <c r="E333" s="114"/>
      <c r="F333" s="114"/>
      <c r="G333" s="114"/>
      <c r="H333" s="198"/>
      <c r="I333" s="199"/>
      <c r="J333" s="200"/>
      <c r="K333" s="114"/>
      <c r="L333" s="198"/>
      <c r="M333" s="198"/>
      <c r="N333" s="198"/>
      <c r="O333" s="198"/>
      <c r="P333" s="198"/>
      <c r="Q333" s="198"/>
      <c r="R333" s="198"/>
      <c r="S333" s="198"/>
      <c r="T333" s="198"/>
      <c r="U333" s="198"/>
      <c r="V333" s="198"/>
      <c r="W333" s="192"/>
      <c r="X333" s="114"/>
      <c r="Y333" s="116"/>
      <c r="Z333" s="243"/>
      <c r="AG333" s="84"/>
      <c r="AH333" s="84"/>
      <c r="AI333" s="84"/>
      <c r="AJ333" s="84"/>
      <c r="AK333" s="84"/>
      <c r="AL333" s="223"/>
      <c r="AM333" s="84"/>
      <c r="AN333" s="84"/>
      <c r="AO333" s="84"/>
      <c r="AP333" s="84"/>
      <c r="AQ333" s="84"/>
      <c r="AR333" s="84"/>
      <c r="AS333" s="84"/>
      <c r="AT333" s="84"/>
      <c r="AU333" s="84"/>
      <c r="AV333" s="84"/>
      <c r="AW333" s="84"/>
      <c r="AX333" s="84"/>
      <c r="AY333" s="84"/>
      <c r="AZ333" s="84"/>
      <c r="BA333" s="84"/>
      <c r="BB333" s="84"/>
      <c r="BC333" s="84"/>
    </row>
    <row r="334" spans="1:55" ht="16" x14ac:dyDescent="0.75">
      <c r="A334" s="191"/>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92"/>
      <c r="X334" s="114"/>
      <c r="Y334" s="116"/>
      <c r="Z334" s="243"/>
      <c r="AG334" s="84"/>
      <c r="AH334" s="84"/>
      <c r="AI334" s="84"/>
      <c r="AJ334" s="84"/>
      <c r="AK334" s="84"/>
      <c r="AL334" s="223"/>
      <c r="AM334" s="84"/>
      <c r="AN334" s="84"/>
      <c r="AO334" s="84"/>
      <c r="AP334" s="84"/>
      <c r="AQ334" s="84"/>
      <c r="AR334" s="84"/>
      <c r="AS334" s="84"/>
      <c r="AT334" s="84"/>
      <c r="AU334" s="84"/>
      <c r="AV334" s="84"/>
      <c r="AW334" s="84"/>
      <c r="AX334" s="84"/>
      <c r="AY334" s="84"/>
      <c r="AZ334" s="84"/>
      <c r="BA334" s="84"/>
      <c r="BB334" s="84"/>
      <c r="BC334" s="84"/>
    </row>
    <row r="335" spans="1:55" ht="16" x14ac:dyDescent="0.75">
      <c r="A335" s="191"/>
      <c r="B335" s="114"/>
      <c r="C335" s="114"/>
      <c r="D335" s="114"/>
      <c r="E335" s="114"/>
      <c r="F335" s="114"/>
      <c r="G335" s="114"/>
      <c r="H335" s="198"/>
      <c r="I335" s="199"/>
      <c r="J335" s="200"/>
      <c r="K335" s="114"/>
      <c r="L335" s="198"/>
      <c r="M335" s="198"/>
      <c r="N335" s="198"/>
      <c r="O335" s="114"/>
      <c r="P335" s="114"/>
      <c r="Q335" s="114"/>
      <c r="R335" s="114"/>
      <c r="S335" s="114"/>
      <c r="T335" s="114"/>
      <c r="U335" s="114"/>
      <c r="V335" s="114"/>
      <c r="W335" s="192"/>
      <c r="X335" s="114"/>
      <c r="Y335" s="116"/>
      <c r="Z335" s="243"/>
      <c r="AG335" s="84"/>
      <c r="AH335" s="84"/>
      <c r="AI335" s="84"/>
      <c r="AJ335" s="84"/>
      <c r="AK335" s="84"/>
      <c r="AL335" s="223"/>
      <c r="AM335" s="84"/>
      <c r="AN335" s="84"/>
      <c r="AO335" s="84"/>
      <c r="AP335" s="84"/>
      <c r="AQ335" s="84"/>
      <c r="AR335" s="84"/>
      <c r="AS335" s="84"/>
      <c r="AT335" s="84"/>
      <c r="AU335" s="84"/>
      <c r="AV335" s="84"/>
      <c r="AW335" s="84"/>
      <c r="AX335" s="84"/>
      <c r="AY335" s="84"/>
      <c r="AZ335" s="84"/>
      <c r="BA335" s="84"/>
      <c r="BB335" s="84"/>
      <c r="BC335" s="84"/>
    </row>
    <row r="336" spans="1:55" ht="16" x14ac:dyDescent="0.75">
      <c r="A336" s="191"/>
      <c r="B336" s="114"/>
      <c r="C336" s="114"/>
      <c r="D336" s="114"/>
      <c r="E336" s="114"/>
      <c r="F336" s="114"/>
      <c r="G336" s="114"/>
      <c r="H336" s="198"/>
      <c r="I336" s="199"/>
      <c r="J336" s="200"/>
      <c r="K336" s="114"/>
      <c r="L336" s="198"/>
      <c r="M336" s="198"/>
      <c r="N336" s="198"/>
      <c r="O336" s="114"/>
      <c r="P336" s="114"/>
      <c r="Q336" s="114"/>
      <c r="R336" s="114"/>
      <c r="S336" s="114"/>
      <c r="T336" s="114"/>
      <c r="U336" s="114"/>
      <c r="V336" s="114"/>
      <c r="W336" s="192"/>
      <c r="X336" s="114"/>
      <c r="Y336" s="116"/>
      <c r="Z336" s="243"/>
      <c r="AG336" s="84"/>
      <c r="AH336" s="84"/>
      <c r="AI336" s="84"/>
      <c r="AJ336" s="84"/>
      <c r="AK336" s="84"/>
      <c r="AL336" s="223"/>
      <c r="AM336" s="84"/>
      <c r="AN336" s="84"/>
      <c r="AO336" s="84"/>
      <c r="AP336" s="84"/>
      <c r="AQ336" s="84"/>
      <c r="AR336" s="84"/>
      <c r="AS336" s="84"/>
      <c r="AT336" s="84"/>
      <c r="AU336" s="84"/>
      <c r="AV336" s="84"/>
      <c r="AW336" s="84"/>
      <c r="AX336" s="84"/>
      <c r="AY336" s="84"/>
      <c r="AZ336" s="84"/>
      <c r="BA336" s="84"/>
      <c r="BB336" s="84"/>
      <c r="BC336" s="84"/>
    </row>
    <row r="337" spans="1:55" ht="16" x14ac:dyDescent="0.75">
      <c r="A337" s="191"/>
      <c r="B337" s="114"/>
      <c r="C337" s="114"/>
      <c r="D337" s="114"/>
      <c r="E337" s="114"/>
      <c r="F337" s="114"/>
      <c r="G337" s="114"/>
      <c r="H337" s="198"/>
      <c r="I337" s="199"/>
      <c r="J337" s="200"/>
      <c r="K337" s="114"/>
      <c r="L337" s="198"/>
      <c r="M337" s="198"/>
      <c r="N337" s="198"/>
      <c r="O337" s="114"/>
      <c r="P337" s="114"/>
      <c r="Q337" s="114"/>
      <c r="R337" s="114"/>
      <c r="S337" s="114"/>
      <c r="T337" s="114"/>
      <c r="U337" s="114"/>
      <c r="V337" s="114"/>
      <c r="W337" s="192"/>
      <c r="X337" s="114"/>
      <c r="Y337" s="116"/>
      <c r="Z337" s="243"/>
      <c r="AG337" s="84"/>
      <c r="AH337" s="84"/>
      <c r="AI337" s="84"/>
      <c r="AJ337" s="84"/>
      <c r="AK337" s="84"/>
      <c r="AL337" s="223"/>
      <c r="AM337" s="84"/>
      <c r="AN337" s="84"/>
      <c r="AO337" s="84"/>
      <c r="AP337" s="84"/>
      <c r="AQ337" s="84"/>
      <c r="AR337" s="84"/>
      <c r="AS337" s="84"/>
      <c r="AT337" s="84"/>
      <c r="AU337" s="84"/>
      <c r="AV337" s="84"/>
      <c r="AW337" s="84"/>
      <c r="AX337" s="84"/>
      <c r="AY337" s="84"/>
      <c r="AZ337" s="84"/>
      <c r="BA337" s="84"/>
      <c r="BB337" s="84"/>
      <c r="BC337" s="84"/>
    </row>
    <row r="338" spans="1:55" ht="16" x14ac:dyDescent="0.75">
      <c r="A338" s="191"/>
      <c r="B338" s="114"/>
      <c r="C338" s="114"/>
      <c r="D338" s="114"/>
      <c r="E338" s="114"/>
      <c r="F338" s="114"/>
      <c r="G338" s="114"/>
      <c r="H338" s="198"/>
      <c r="I338" s="199"/>
      <c r="J338" s="200"/>
      <c r="K338" s="114"/>
      <c r="L338" s="198"/>
      <c r="M338" s="198"/>
      <c r="N338" s="198"/>
      <c r="O338" s="114"/>
      <c r="P338" s="114"/>
      <c r="Q338" s="114"/>
      <c r="R338" s="114"/>
      <c r="S338" s="114"/>
      <c r="T338" s="114"/>
      <c r="U338" s="114"/>
      <c r="V338" s="114"/>
      <c r="W338" s="192"/>
      <c r="X338" s="114"/>
      <c r="Y338" s="116"/>
      <c r="Z338" s="243"/>
      <c r="AG338" s="84"/>
      <c r="AH338" s="84"/>
      <c r="AI338" s="84"/>
      <c r="AJ338" s="84"/>
      <c r="AK338" s="84"/>
      <c r="AL338" s="223"/>
      <c r="AM338" s="84"/>
      <c r="AN338" s="84"/>
      <c r="AO338" s="84"/>
      <c r="AP338" s="84"/>
      <c r="AQ338" s="84"/>
      <c r="AR338" s="84"/>
      <c r="AS338" s="84"/>
      <c r="AT338" s="84"/>
      <c r="AU338" s="84"/>
      <c r="AV338" s="84"/>
      <c r="AW338" s="84"/>
      <c r="AX338" s="84"/>
      <c r="AY338" s="84"/>
      <c r="AZ338" s="84"/>
      <c r="BA338" s="84"/>
      <c r="BB338" s="84"/>
      <c r="BC338" s="84"/>
    </row>
    <row r="339" spans="1:55" ht="16" x14ac:dyDescent="0.75">
      <c r="A339" s="191"/>
      <c r="B339" s="114"/>
      <c r="C339" s="114"/>
      <c r="D339" s="114"/>
      <c r="E339" s="114"/>
      <c r="F339" s="114"/>
      <c r="G339" s="114"/>
      <c r="H339" s="198"/>
      <c r="I339" s="199"/>
      <c r="J339" s="200"/>
      <c r="K339" s="114"/>
      <c r="L339" s="198"/>
      <c r="M339" s="198"/>
      <c r="N339" s="198"/>
      <c r="O339" s="114"/>
      <c r="P339" s="114"/>
      <c r="Q339" s="114"/>
      <c r="R339" s="114"/>
      <c r="S339" s="114"/>
      <c r="T339" s="114"/>
      <c r="U339" s="114"/>
      <c r="V339" s="114"/>
      <c r="W339" s="192"/>
      <c r="X339" s="114"/>
      <c r="Y339" s="116"/>
      <c r="Z339" s="243"/>
      <c r="AG339" s="84"/>
      <c r="AH339" s="84"/>
      <c r="AI339" s="84"/>
      <c r="AJ339" s="84"/>
      <c r="AK339" s="84"/>
      <c r="AL339" s="223"/>
      <c r="AM339" s="84"/>
      <c r="AN339" s="84"/>
      <c r="AO339" s="84"/>
      <c r="AP339" s="84"/>
      <c r="AQ339" s="84"/>
      <c r="AR339" s="84"/>
      <c r="AS339" s="84"/>
      <c r="AT339" s="84"/>
      <c r="AU339" s="84"/>
      <c r="AV339" s="84"/>
      <c r="AW339" s="84"/>
      <c r="AX339" s="84"/>
      <c r="AY339" s="84"/>
      <c r="AZ339" s="84"/>
      <c r="BA339" s="84"/>
      <c r="BB339" s="84"/>
      <c r="BC339" s="84"/>
    </row>
    <row r="340" spans="1:55" ht="16" x14ac:dyDescent="0.75">
      <c r="A340" s="191"/>
      <c r="B340" s="114"/>
      <c r="C340" s="114"/>
      <c r="D340" s="114"/>
      <c r="E340" s="114"/>
      <c r="F340" s="114"/>
      <c r="G340" s="114"/>
      <c r="H340" s="198"/>
      <c r="I340" s="199"/>
      <c r="J340" s="200"/>
      <c r="K340" s="114"/>
      <c r="L340" s="198"/>
      <c r="M340" s="198"/>
      <c r="N340" s="198"/>
      <c r="O340" s="114"/>
      <c r="P340" s="114"/>
      <c r="Q340" s="114"/>
      <c r="R340" s="114"/>
      <c r="S340" s="114"/>
      <c r="T340" s="114"/>
      <c r="U340" s="114"/>
      <c r="V340" s="114"/>
      <c r="W340" s="192"/>
      <c r="X340" s="114"/>
      <c r="Y340" s="116"/>
      <c r="Z340" s="243"/>
      <c r="AG340" s="84"/>
      <c r="AH340" s="84"/>
      <c r="AI340" s="84"/>
      <c r="AJ340" s="84"/>
      <c r="AK340" s="84"/>
      <c r="AL340" s="223"/>
      <c r="AM340" s="84"/>
      <c r="AN340" s="84"/>
      <c r="AO340" s="84"/>
      <c r="AP340" s="84"/>
      <c r="AQ340" s="84"/>
      <c r="AR340" s="84"/>
      <c r="AS340" s="84"/>
      <c r="AT340" s="84"/>
      <c r="AU340" s="84"/>
      <c r="AV340" s="84"/>
      <c r="AW340" s="84"/>
      <c r="AX340" s="84"/>
      <c r="AY340" s="84"/>
      <c r="AZ340" s="84"/>
      <c r="BA340" s="84"/>
      <c r="BB340" s="84"/>
      <c r="BC340" s="84"/>
    </row>
    <row r="341" spans="1:55" ht="16" x14ac:dyDescent="0.75">
      <c r="A341" s="191"/>
      <c r="B341" s="114"/>
      <c r="C341" s="114"/>
      <c r="D341" s="114"/>
      <c r="E341" s="114"/>
      <c r="F341" s="114"/>
      <c r="G341" s="114"/>
      <c r="H341" s="198"/>
      <c r="I341" s="199"/>
      <c r="J341" s="200"/>
      <c r="K341" s="114"/>
      <c r="L341" s="198"/>
      <c r="M341" s="198"/>
      <c r="N341" s="198"/>
      <c r="O341" s="114"/>
      <c r="P341" s="114"/>
      <c r="Q341" s="114"/>
      <c r="R341" s="114"/>
      <c r="S341" s="114"/>
      <c r="T341" s="114"/>
      <c r="U341" s="114"/>
      <c r="V341" s="114"/>
      <c r="W341" s="192"/>
      <c r="X341" s="114"/>
      <c r="Y341" s="116"/>
      <c r="Z341" s="243"/>
      <c r="AG341" s="84"/>
      <c r="AH341" s="84"/>
      <c r="AI341" s="84"/>
      <c r="AJ341" s="84"/>
      <c r="AK341" s="84"/>
      <c r="AL341" s="223"/>
      <c r="AM341" s="84"/>
      <c r="AN341" s="84"/>
      <c r="AO341" s="84"/>
      <c r="AP341" s="84"/>
      <c r="AQ341" s="84"/>
      <c r="AR341" s="84"/>
      <c r="AS341" s="84"/>
      <c r="AT341" s="84"/>
      <c r="AU341" s="84"/>
      <c r="AV341" s="84"/>
      <c r="AW341" s="84"/>
      <c r="AX341" s="84"/>
      <c r="AY341" s="84"/>
      <c r="AZ341" s="84"/>
      <c r="BA341" s="84"/>
      <c r="BB341" s="84"/>
      <c r="BC341" s="84"/>
    </row>
    <row r="342" spans="1:55" ht="16" x14ac:dyDescent="0.75">
      <c r="A342" s="191"/>
      <c r="B342" s="114"/>
      <c r="C342" s="114"/>
      <c r="D342" s="114"/>
      <c r="E342" s="114"/>
      <c r="F342" s="114"/>
      <c r="G342" s="114"/>
      <c r="H342" s="198"/>
      <c r="I342" s="199"/>
      <c r="J342" s="200"/>
      <c r="K342" s="114"/>
      <c r="L342" s="198"/>
      <c r="M342" s="198"/>
      <c r="N342" s="198"/>
      <c r="O342" s="114"/>
      <c r="P342" s="114"/>
      <c r="Q342" s="114"/>
      <c r="R342" s="114"/>
      <c r="S342" s="114"/>
      <c r="T342" s="114"/>
      <c r="U342" s="114"/>
      <c r="V342" s="114"/>
      <c r="W342" s="192"/>
      <c r="X342" s="114"/>
      <c r="Y342" s="116"/>
      <c r="Z342" s="243"/>
      <c r="AG342" s="84"/>
      <c r="AH342" s="84"/>
      <c r="AI342" s="84"/>
      <c r="AJ342" s="84"/>
      <c r="AK342" s="84"/>
      <c r="AL342" s="223"/>
      <c r="AM342" s="84"/>
      <c r="AN342" s="84"/>
      <c r="AO342" s="84"/>
      <c r="AP342" s="84"/>
      <c r="AQ342" s="84"/>
      <c r="AR342" s="84"/>
      <c r="AS342" s="84"/>
      <c r="AT342" s="84"/>
      <c r="AU342" s="84"/>
      <c r="AV342" s="84"/>
      <c r="AW342" s="84"/>
      <c r="AX342" s="84"/>
      <c r="AY342" s="84"/>
      <c r="AZ342" s="84"/>
      <c r="BA342" s="84"/>
      <c r="BB342" s="84"/>
      <c r="BC342" s="84"/>
    </row>
    <row r="343" spans="1:55" ht="16" x14ac:dyDescent="0.75">
      <c r="A343" s="191"/>
      <c r="B343" s="114"/>
      <c r="C343" s="114"/>
      <c r="D343" s="114"/>
      <c r="E343" s="114"/>
      <c r="F343" s="114"/>
      <c r="G343" s="114"/>
      <c r="H343" s="114"/>
      <c r="I343" s="114"/>
      <c r="J343" s="114"/>
      <c r="K343" s="114"/>
      <c r="L343" s="114"/>
      <c r="M343" s="114"/>
      <c r="N343" s="114"/>
      <c r="O343" s="198"/>
      <c r="P343" s="198"/>
      <c r="Q343" s="198"/>
      <c r="R343" s="198"/>
      <c r="S343" s="198"/>
      <c r="T343" s="198"/>
      <c r="U343" s="198"/>
      <c r="V343" s="198"/>
      <c r="W343" s="192"/>
      <c r="X343" s="114"/>
      <c r="Y343" s="116"/>
      <c r="Z343" s="243"/>
      <c r="AG343" s="84"/>
      <c r="AH343" s="84"/>
      <c r="AI343" s="84"/>
      <c r="AJ343" s="84"/>
      <c r="AK343" s="84"/>
      <c r="AL343" s="223"/>
      <c r="AM343" s="84"/>
      <c r="AN343" s="84"/>
      <c r="AO343" s="84"/>
      <c r="AP343" s="84"/>
      <c r="AQ343" s="84"/>
      <c r="AR343" s="84"/>
      <c r="AS343" s="84"/>
      <c r="AT343" s="84"/>
      <c r="AU343" s="84"/>
      <c r="AV343" s="84"/>
      <c r="AW343" s="84"/>
      <c r="AX343" s="84"/>
      <c r="AY343" s="84"/>
      <c r="AZ343" s="84"/>
      <c r="BA343" s="84"/>
      <c r="BB343" s="84"/>
      <c r="BC343" s="84"/>
    </row>
    <row r="344" spans="1:55" ht="16" x14ac:dyDescent="0.75">
      <c r="A344" s="191"/>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92"/>
      <c r="X344" s="114"/>
      <c r="Y344" s="116"/>
      <c r="Z344" s="243"/>
      <c r="AG344" s="84"/>
      <c r="AH344" s="84"/>
      <c r="AI344" s="84"/>
      <c r="AJ344" s="84"/>
      <c r="AK344" s="84"/>
      <c r="AL344" s="223"/>
      <c r="AM344" s="84"/>
      <c r="AN344" s="84"/>
      <c r="AO344" s="84"/>
      <c r="AP344" s="84"/>
      <c r="AQ344" s="84"/>
      <c r="AR344" s="84"/>
      <c r="AS344" s="84"/>
      <c r="AT344" s="84"/>
      <c r="AU344" s="84"/>
      <c r="AV344" s="84"/>
      <c r="AW344" s="84"/>
      <c r="AX344" s="84"/>
      <c r="AY344" s="84"/>
      <c r="AZ344" s="84"/>
      <c r="BA344" s="84"/>
      <c r="BB344" s="84"/>
      <c r="BC344" s="84"/>
    </row>
    <row r="345" spans="1:55" ht="16" x14ac:dyDescent="0.75">
      <c r="A345" s="191"/>
      <c r="B345" s="114"/>
      <c r="C345" s="114"/>
      <c r="D345" s="114"/>
      <c r="E345" s="114"/>
      <c r="F345" s="114"/>
      <c r="G345" s="114"/>
      <c r="H345" s="198"/>
      <c r="I345" s="199"/>
      <c r="J345" s="200"/>
      <c r="K345" s="114"/>
      <c r="L345" s="198"/>
      <c r="M345" s="198"/>
      <c r="N345" s="198"/>
      <c r="O345" s="114"/>
      <c r="P345" s="114"/>
      <c r="Q345" s="114"/>
      <c r="R345" s="114"/>
      <c r="S345" s="114"/>
      <c r="T345" s="114"/>
      <c r="U345" s="114"/>
      <c r="V345" s="114"/>
      <c r="W345" s="192"/>
      <c r="X345" s="114"/>
      <c r="Y345" s="116"/>
      <c r="Z345" s="243"/>
      <c r="AG345" s="84"/>
      <c r="AH345" s="84"/>
      <c r="AI345" s="84"/>
      <c r="AJ345" s="84"/>
      <c r="AK345" s="84"/>
      <c r="AL345" s="223"/>
      <c r="AM345" s="84"/>
      <c r="AN345" s="84"/>
      <c r="AO345" s="84"/>
      <c r="AP345" s="84"/>
      <c r="AQ345" s="84"/>
      <c r="AR345" s="84"/>
      <c r="AS345" s="84"/>
      <c r="AT345" s="84"/>
      <c r="AU345" s="84"/>
      <c r="AV345" s="84"/>
      <c r="AW345" s="84"/>
      <c r="AX345" s="84"/>
      <c r="AY345" s="84"/>
      <c r="AZ345" s="84"/>
      <c r="BA345" s="84"/>
      <c r="BB345" s="84"/>
      <c r="BC345" s="84"/>
    </row>
    <row r="346" spans="1:55" ht="16" x14ac:dyDescent="0.75">
      <c r="A346" s="191"/>
      <c r="B346" s="114"/>
      <c r="C346" s="114"/>
      <c r="D346" s="114"/>
      <c r="E346" s="114"/>
      <c r="F346" s="114"/>
      <c r="G346" s="114"/>
      <c r="H346" s="198"/>
      <c r="I346" s="199"/>
      <c r="J346" s="200"/>
      <c r="K346" s="114"/>
      <c r="L346" s="198"/>
      <c r="M346" s="198"/>
      <c r="N346" s="198"/>
      <c r="O346" s="114"/>
      <c r="P346" s="114"/>
      <c r="Q346" s="114"/>
      <c r="R346" s="114"/>
      <c r="S346" s="114"/>
      <c r="T346" s="114"/>
      <c r="U346" s="114"/>
      <c r="V346" s="114"/>
      <c r="W346" s="192"/>
      <c r="X346" s="114"/>
      <c r="Y346" s="116"/>
      <c r="Z346" s="243"/>
      <c r="AG346" s="84"/>
      <c r="AH346" s="84"/>
      <c r="AI346" s="84"/>
      <c r="AJ346" s="84"/>
      <c r="AK346" s="84"/>
      <c r="AL346" s="223"/>
      <c r="AM346" s="84"/>
      <c r="AN346" s="84"/>
      <c r="AO346" s="84"/>
      <c r="AP346" s="84"/>
      <c r="AQ346" s="84"/>
      <c r="AR346" s="84"/>
      <c r="AS346" s="84"/>
      <c r="AT346" s="84"/>
      <c r="AU346" s="84"/>
      <c r="AV346" s="84"/>
      <c r="AW346" s="84"/>
      <c r="AX346" s="84"/>
      <c r="AY346" s="84"/>
      <c r="AZ346" s="84"/>
      <c r="BA346" s="84"/>
      <c r="BB346" s="84"/>
      <c r="BC346" s="84"/>
    </row>
    <row r="347" spans="1:55" ht="16" x14ac:dyDescent="0.75">
      <c r="A347" s="191"/>
      <c r="B347" s="114"/>
      <c r="C347" s="114"/>
      <c r="D347" s="114"/>
      <c r="E347" s="114"/>
      <c r="F347" s="114"/>
      <c r="G347" s="114"/>
      <c r="H347" s="198"/>
      <c r="I347" s="199"/>
      <c r="J347" s="200"/>
      <c r="K347" s="114"/>
      <c r="L347" s="198"/>
      <c r="M347" s="198"/>
      <c r="N347" s="198"/>
      <c r="O347" s="114"/>
      <c r="P347" s="114"/>
      <c r="Q347" s="114"/>
      <c r="R347" s="114"/>
      <c r="S347" s="114"/>
      <c r="T347" s="114"/>
      <c r="U347" s="114"/>
      <c r="V347" s="114"/>
      <c r="W347" s="192"/>
      <c r="X347" s="114"/>
      <c r="Y347" s="116"/>
      <c r="Z347" s="243"/>
      <c r="AG347" s="84"/>
      <c r="AH347" s="84"/>
      <c r="AI347" s="84"/>
      <c r="AJ347" s="84"/>
      <c r="AK347" s="84"/>
      <c r="AL347" s="223"/>
      <c r="AM347" s="84"/>
      <c r="AN347" s="84"/>
      <c r="AO347" s="84"/>
      <c r="AP347" s="84"/>
      <c r="AQ347" s="84"/>
      <c r="AR347" s="84"/>
      <c r="AS347" s="84"/>
      <c r="AT347" s="84"/>
      <c r="AU347" s="84"/>
      <c r="AV347" s="84"/>
      <c r="AW347" s="84"/>
      <c r="AX347" s="84"/>
      <c r="AY347" s="84"/>
      <c r="AZ347" s="84"/>
      <c r="BA347" s="84"/>
      <c r="BB347" s="84"/>
      <c r="BC347" s="84"/>
    </row>
    <row r="348" spans="1:55" ht="16" x14ac:dyDescent="0.75">
      <c r="A348" s="191"/>
      <c r="B348" s="114"/>
      <c r="C348" s="114"/>
      <c r="D348" s="114"/>
      <c r="E348" s="114"/>
      <c r="F348" s="114"/>
      <c r="G348" s="114"/>
      <c r="H348" s="198"/>
      <c r="I348" s="199"/>
      <c r="J348" s="200"/>
      <c r="K348" s="114"/>
      <c r="L348" s="198"/>
      <c r="M348" s="198"/>
      <c r="N348" s="198"/>
      <c r="O348" s="114"/>
      <c r="P348" s="114"/>
      <c r="Q348" s="114"/>
      <c r="R348" s="114"/>
      <c r="S348" s="114"/>
      <c r="T348" s="114"/>
      <c r="U348" s="114"/>
      <c r="V348" s="114"/>
      <c r="W348" s="192"/>
      <c r="X348" s="114"/>
      <c r="Y348" s="116"/>
      <c r="Z348" s="243"/>
      <c r="AG348" s="84"/>
      <c r="AH348" s="84"/>
      <c r="AI348" s="84"/>
      <c r="AJ348" s="84"/>
      <c r="AK348" s="84"/>
      <c r="AL348" s="223"/>
      <c r="AM348" s="84"/>
      <c r="AN348" s="84"/>
      <c r="AO348" s="84"/>
      <c r="AP348" s="84"/>
      <c r="AQ348" s="84"/>
      <c r="AR348" s="84"/>
      <c r="AS348" s="84"/>
      <c r="AT348" s="84"/>
      <c r="AU348" s="84"/>
      <c r="AV348" s="84"/>
      <c r="AW348" s="84"/>
      <c r="AX348" s="84"/>
      <c r="AY348" s="84"/>
      <c r="AZ348" s="84"/>
      <c r="BA348" s="84"/>
      <c r="BB348" s="84"/>
      <c r="BC348" s="84"/>
    </row>
    <row r="349" spans="1:55" ht="16" x14ac:dyDescent="0.75">
      <c r="A349" s="191"/>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92"/>
      <c r="X349" s="114"/>
      <c r="Y349" s="116"/>
      <c r="Z349" s="243"/>
      <c r="AG349" s="84"/>
      <c r="AH349" s="84"/>
      <c r="AI349" s="84"/>
      <c r="AJ349" s="84"/>
      <c r="AK349" s="84"/>
      <c r="AL349" s="223"/>
      <c r="AM349" s="84"/>
      <c r="AN349" s="84"/>
      <c r="AO349" s="84"/>
      <c r="AP349" s="84"/>
      <c r="AQ349" s="84"/>
      <c r="AR349" s="84"/>
      <c r="AS349" s="84"/>
      <c r="AT349" s="84"/>
      <c r="AU349" s="84"/>
      <c r="AV349" s="84"/>
      <c r="AW349" s="84"/>
      <c r="AX349" s="84"/>
      <c r="AY349" s="84"/>
      <c r="AZ349" s="84"/>
      <c r="BA349" s="84"/>
      <c r="BB349" s="84"/>
      <c r="BC349" s="84"/>
    </row>
    <row r="350" spans="1:55" ht="16" x14ac:dyDescent="0.75">
      <c r="A350" s="191"/>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92"/>
      <c r="X350" s="114"/>
      <c r="Y350" s="116"/>
      <c r="Z350" s="243"/>
      <c r="AG350" s="84"/>
      <c r="AH350" s="84"/>
      <c r="AI350" s="84"/>
      <c r="AJ350" s="84"/>
      <c r="AK350" s="84"/>
      <c r="AL350" s="223"/>
      <c r="AM350" s="84"/>
      <c r="AN350" s="84"/>
      <c r="AO350" s="84"/>
      <c r="AP350" s="84"/>
      <c r="AQ350" s="84"/>
      <c r="AR350" s="84"/>
      <c r="AS350" s="84"/>
      <c r="AT350" s="84"/>
      <c r="AU350" s="84"/>
      <c r="AV350" s="84"/>
      <c r="AW350" s="84"/>
      <c r="AX350" s="84"/>
      <c r="AY350" s="84"/>
      <c r="AZ350" s="84"/>
      <c r="BA350" s="84"/>
      <c r="BB350" s="84"/>
      <c r="BC350" s="84"/>
    </row>
    <row r="351" spans="1:55" ht="16" x14ac:dyDescent="0.75">
      <c r="A351" s="191"/>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92"/>
      <c r="X351" s="114"/>
      <c r="Y351" s="116"/>
      <c r="Z351" s="243"/>
      <c r="AG351" s="84"/>
      <c r="AH351" s="84"/>
      <c r="AI351" s="84"/>
      <c r="AJ351" s="84"/>
      <c r="AK351" s="84"/>
      <c r="AL351" s="223"/>
      <c r="AM351" s="84"/>
      <c r="AN351" s="84"/>
      <c r="AO351" s="84"/>
      <c r="AP351" s="84"/>
      <c r="AQ351" s="84"/>
      <c r="AR351" s="84"/>
      <c r="AS351" s="84"/>
      <c r="AT351" s="84"/>
      <c r="AU351" s="84"/>
      <c r="AV351" s="84"/>
      <c r="AW351" s="84"/>
      <c r="AX351" s="84"/>
      <c r="AY351" s="84"/>
      <c r="AZ351" s="84"/>
      <c r="BA351" s="84"/>
      <c r="BB351" s="84"/>
      <c r="BC351" s="84"/>
    </row>
    <row r="352" spans="1:55" ht="16" x14ac:dyDescent="0.75">
      <c r="A352" s="191"/>
      <c r="B352" s="114"/>
      <c r="C352" s="114"/>
      <c r="D352" s="114"/>
      <c r="E352" s="114"/>
      <c r="F352" s="114"/>
      <c r="G352" s="114"/>
      <c r="H352" s="198"/>
      <c r="I352" s="199"/>
      <c r="J352" s="200"/>
      <c r="K352" s="114"/>
      <c r="L352" s="198"/>
      <c r="M352" s="198"/>
      <c r="N352" s="198"/>
      <c r="O352" s="198"/>
      <c r="P352" s="198"/>
      <c r="Q352" s="198"/>
      <c r="R352" s="198"/>
      <c r="S352" s="198"/>
      <c r="T352" s="198"/>
      <c r="U352" s="198"/>
      <c r="V352" s="198"/>
      <c r="W352" s="192"/>
      <c r="X352" s="114"/>
      <c r="Y352" s="116"/>
      <c r="Z352" s="243"/>
      <c r="AG352" s="84"/>
      <c r="AH352" s="84"/>
      <c r="AI352" s="84"/>
      <c r="AJ352" s="84"/>
      <c r="AK352" s="84"/>
      <c r="AL352" s="223"/>
      <c r="AM352" s="84"/>
      <c r="AN352" s="84"/>
      <c r="AO352" s="84"/>
      <c r="AP352" s="84"/>
      <c r="AQ352" s="84"/>
      <c r="AR352" s="84"/>
      <c r="AS352" s="84"/>
      <c r="AT352" s="84"/>
      <c r="AU352" s="84"/>
      <c r="AV352" s="84"/>
      <c r="AW352" s="84"/>
      <c r="AX352" s="84"/>
      <c r="AY352" s="84"/>
      <c r="AZ352" s="84"/>
      <c r="BA352" s="84"/>
      <c r="BB352" s="84"/>
      <c r="BC352" s="84"/>
    </row>
    <row r="353" spans="1:55" ht="16" x14ac:dyDescent="0.75">
      <c r="A353" s="191"/>
      <c r="B353" s="114"/>
      <c r="C353" s="114"/>
      <c r="D353" s="114"/>
      <c r="E353" s="114"/>
      <c r="F353" s="114"/>
      <c r="G353" s="114"/>
      <c r="H353" s="198"/>
      <c r="I353" s="199"/>
      <c r="J353" s="200"/>
      <c r="K353" s="114"/>
      <c r="L353" s="198"/>
      <c r="M353" s="198"/>
      <c r="N353" s="198"/>
      <c r="O353" s="198"/>
      <c r="P353" s="198"/>
      <c r="Q353" s="198"/>
      <c r="R353" s="198"/>
      <c r="S353" s="198"/>
      <c r="T353" s="198"/>
      <c r="U353" s="198"/>
      <c r="V353" s="198"/>
      <c r="W353" s="192"/>
      <c r="X353" s="114"/>
      <c r="Y353" s="116"/>
      <c r="Z353" s="243"/>
      <c r="AG353" s="84"/>
      <c r="AH353" s="84"/>
      <c r="AI353" s="84"/>
      <c r="AJ353" s="84"/>
      <c r="AK353" s="84"/>
      <c r="AL353" s="223"/>
      <c r="AM353" s="84"/>
      <c r="AN353" s="84"/>
      <c r="AO353" s="84"/>
      <c r="AP353" s="84"/>
      <c r="AQ353" s="84"/>
      <c r="AR353" s="84"/>
      <c r="AS353" s="84"/>
      <c r="AT353" s="84"/>
      <c r="AU353" s="84"/>
      <c r="AV353" s="84"/>
      <c r="AW353" s="84"/>
      <c r="AX353" s="84"/>
      <c r="AY353" s="84"/>
      <c r="AZ353" s="84"/>
      <c r="BA353" s="84"/>
      <c r="BB353" s="84"/>
      <c r="BC353" s="84"/>
    </row>
    <row r="354" spans="1:55" ht="16" x14ac:dyDescent="0.75">
      <c r="A354" s="191"/>
      <c r="B354" s="114"/>
      <c r="C354" s="114"/>
      <c r="D354" s="114"/>
      <c r="E354" s="114"/>
      <c r="F354" s="114"/>
      <c r="G354" s="114"/>
      <c r="H354" s="198"/>
      <c r="I354" s="199"/>
      <c r="J354" s="200"/>
      <c r="K354" s="114"/>
      <c r="L354" s="198"/>
      <c r="M354" s="198"/>
      <c r="N354" s="198"/>
      <c r="O354" s="198"/>
      <c r="P354" s="198"/>
      <c r="Q354" s="198"/>
      <c r="R354" s="198"/>
      <c r="S354" s="198"/>
      <c r="T354" s="198"/>
      <c r="U354" s="198"/>
      <c r="V354" s="198"/>
      <c r="W354" s="192"/>
      <c r="X354" s="114"/>
      <c r="Y354" s="116"/>
      <c r="Z354" s="243"/>
      <c r="AG354" s="84"/>
      <c r="AH354" s="84"/>
      <c r="AI354" s="84"/>
      <c r="AJ354" s="84"/>
      <c r="AK354" s="84"/>
      <c r="AL354" s="223"/>
      <c r="AM354" s="84"/>
      <c r="AN354" s="84"/>
      <c r="AO354" s="84"/>
      <c r="AP354" s="84"/>
      <c r="AQ354" s="84"/>
      <c r="AR354" s="84"/>
      <c r="AS354" s="84"/>
      <c r="AT354" s="84"/>
      <c r="AU354" s="84"/>
      <c r="AV354" s="84"/>
      <c r="AW354" s="84"/>
      <c r="AX354" s="84"/>
      <c r="AY354" s="84"/>
      <c r="AZ354" s="84"/>
      <c r="BA354" s="84"/>
      <c r="BB354" s="84"/>
      <c r="BC354" s="84"/>
    </row>
    <row r="355" spans="1:55" ht="16" x14ac:dyDescent="0.75">
      <c r="A355" s="191"/>
      <c r="B355" s="114"/>
      <c r="C355" s="114"/>
      <c r="D355" s="114"/>
      <c r="E355" s="114"/>
      <c r="F355" s="114"/>
      <c r="G355" s="114"/>
      <c r="H355" s="198"/>
      <c r="I355" s="199"/>
      <c r="J355" s="200"/>
      <c r="K355" s="114"/>
      <c r="L355" s="198"/>
      <c r="M355" s="198"/>
      <c r="N355" s="198"/>
      <c r="O355" s="198"/>
      <c r="P355" s="198"/>
      <c r="Q355" s="198"/>
      <c r="R355" s="198"/>
      <c r="S355" s="198"/>
      <c r="T355" s="198"/>
      <c r="U355" s="198"/>
      <c r="V355" s="198"/>
      <c r="W355" s="192"/>
      <c r="X355" s="114"/>
      <c r="Y355" s="116"/>
      <c r="Z355" s="243"/>
      <c r="AG355" s="84"/>
      <c r="AH355" s="84"/>
      <c r="AI355" s="84"/>
      <c r="AJ355" s="84"/>
      <c r="AK355" s="84"/>
      <c r="AL355" s="223"/>
      <c r="AM355" s="84"/>
      <c r="AN355" s="84"/>
      <c r="AO355" s="84"/>
      <c r="AP355" s="84"/>
      <c r="AQ355" s="84"/>
      <c r="AR355" s="84"/>
      <c r="AS355" s="84"/>
      <c r="AT355" s="84"/>
      <c r="AU355" s="84"/>
      <c r="AV355" s="84"/>
      <c r="AW355" s="84"/>
      <c r="AX355" s="84"/>
      <c r="AY355" s="84"/>
      <c r="AZ355" s="84"/>
      <c r="BA355" s="84"/>
      <c r="BB355" s="84"/>
      <c r="BC355" s="84"/>
    </row>
    <row r="356" spans="1:55" ht="16" x14ac:dyDescent="0.75">
      <c r="A356" s="191"/>
      <c r="B356" s="114"/>
      <c r="C356" s="114"/>
      <c r="D356" s="114"/>
      <c r="E356" s="114"/>
      <c r="F356" s="114"/>
      <c r="G356" s="114"/>
      <c r="H356" s="198"/>
      <c r="I356" s="199"/>
      <c r="J356" s="200"/>
      <c r="K356" s="114"/>
      <c r="L356" s="198"/>
      <c r="M356" s="198"/>
      <c r="N356" s="198"/>
      <c r="O356" s="198"/>
      <c r="P356" s="198"/>
      <c r="Q356" s="198"/>
      <c r="R356" s="198"/>
      <c r="S356" s="198"/>
      <c r="T356" s="198"/>
      <c r="U356" s="198"/>
      <c r="V356" s="198"/>
      <c r="W356" s="192"/>
      <c r="X356" s="114"/>
      <c r="Y356" s="116"/>
      <c r="Z356" s="243"/>
      <c r="AG356" s="84"/>
      <c r="AH356" s="84"/>
      <c r="AI356" s="84"/>
      <c r="AJ356" s="84"/>
      <c r="AK356" s="84"/>
      <c r="AL356" s="223"/>
      <c r="AM356" s="84"/>
      <c r="AN356" s="84"/>
      <c r="AO356" s="84"/>
      <c r="AP356" s="84"/>
      <c r="AQ356" s="84"/>
      <c r="AR356" s="84"/>
      <c r="AS356" s="84"/>
      <c r="AT356" s="84"/>
      <c r="AU356" s="84"/>
      <c r="AV356" s="84"/>
      <c r="AW356" s="84"/>
      <c r="AX356" s="84"/>
      <c r="AY356" s="84"/>
      <c r="AZ356" s="84"/>
      <c r="BA356" s="84"/>
      <c r="BB356" s="84"/>
      <c r="BC356" s="84"/>
    </row>
    <row r="357" spans="1:55" ht="16" x14ac:dyDescent="0.75">
      <c r="A357" s="191"/>
      <c r="B357" s="114"/>
      <c r="C357" s="114"/>
      <c r="D357" s="114"/>
      <c r="E357" s="114"/>
      <c r="F357" s="114"/>
      <c r="G357" s="114"/>
      <c r="H357" s="198"/>
      <c r="I357" s="199"/>
      <c r="J357" s="200"/>
      <c r="K357" s="114"/>
      <c r="L357" s="198"/>
      <c r="M357" s="198"/>
      <c r="N357" s="198"/>
      <c r="O357" s="198"/>
      <c r="P357" s="198"/>
      <c r="Q357" s="198"/>
      <c r="R357" s="198"/>
      <c r="S357" s="198"/>
      <c r="T357" s="198"/>
      <c r="U357" s="198"/>
      <c r="V357" s="198"/>
      <c r="W357" s="192"/>
      <c r="X357" s="114"/>
      <c r="Y357" s="116"/>
      <c r="Z357" s="243"/>
      <c r="AG357" s="84"/>
      <c r="AH357" s="84"/>
      <c r="AI357" s="84"/>
      <c r="AJ357" s="84"/>
      <c r="AK357" s="84"/>
      <c r="AL357" s="223"/>
      <c r="AM357" s="84"/>
      <c r="AN357" s="84"/>
      <c r="AO357" s="84"/>
      <c r="AP357" s="84"/>
      <c r="AQ357" s="84"/>
      <c r="AR357" s="84"/>
      <c r="AS357" s="84"/>
      <c r="AT357" s="84"/>
      <c r="AU357" s="84"/>
      <c r="AV357" s="84"/>
      <c r="AW357" s="84"/>
      <c r="AX357" s="84"/>
      <c r="AY357" s="84"/>
      <c r="AZ357" s="84"/>
      <c r="BA357" s="84"/>
      <c r="BB357" s="84"/>
      <c r="BC357" s="84"/>
    </row>
    <row r="358" spans="1:55" ht="16" x14ac:dyDescent="0.75">
      <c r="A358" s="191"/>
      <c r="B358" s="114"/>
      <c r="C358" s="114"/>
      <c r="D358" s="114"/>
      <c r="E358" s="114"/>
      <c r="F358" s="114"/>
      <c r="G358" s="114"/>
      <c r="H358" s="198"/>
      <c r="I358" s="199"/>
      <c r="J358" s="200"/>
      <c r="K358" s="114"/>
      <c r="L358" s="198"/>
      <c r="M358" s="198"/>
      <c r="N358" s="198"/>
      <c r="O358" s="198"/>
      <c r="P358" s="198"/>
      <c r="Q358" s="198"/>
      <c r="R358" s="198"/>
      <c r="S358" s="198"/>
      <c r="T358" s="198"/>
      <c r="U358" s="198"/>
      <c r="V358" s="198"/>
      <c r="W358" s="192"/>
      <c r="X358" s="114"/>
      <c r="Y358" s="116"/>
      <c r="Z358" s="243"/>
      <c r="AG358" s="84"/>
      <c r="AH358" s="84"/>
      <c r="AI358" s="84"/>
      <c r="AJ358" s="84"/>
      <c r="AK358" s="84"/>
      <c r="AL358" s="223"/>
      <c r="AM358" s="84"/>
      <c r="AN358" s="84"/>
      <c r="AO358" s="84"/>
      <c r="AP358" s="84"/>
      <c r="AQ358" s="84"/>
      <c r="AR358" s="84"/>
      <c r="AS358" s="84"/>
      <c r="AT358" s="84"/>
      <c r="AU358" s="84"/>
      <c r="AV358" s="84"/>
      <c r="AW358" s="84"/>
      <c r="AX358" s="84"/>
      <c r="AY358" s="84"/>
      <c r="AZ358" s="84"/>
      <c r="BA358" s="84"/>
      <c r="BB358" s="84"/>
      <c r="BC358" s="84"/>
    </row>
    <row r="359" spans="1:55" ht="16" x14ac:dyDescent="0.75">
      <c r="A359" s="191"/>
      <c r="B359" s="114"/>
      <c r="C359" s="114"/>
      <c r="D359" s="114"/>
      <c r="E359" s="114"/>
      <c r="F359" s="114"/>
      <c r="G359" s="114"/>
      <c r="H359" s="198"/>
      <c r="I359" s="199"/>
      <c r="J359" s="200"/>
      <c r="K359" s="114"/>
      <c r="L359" s="198"/>
      <c r="M359" s="198"/>
      <c r="N359" s="198"/>
      <c r="O359" s="198"/>
      <c r="P359" s="198"/>
      <c r="Q359" s="198"/>
      <c r="R359" s="198"/>
      <c r="S359" s="198"/>
      <c r="T359" s="198"/>
      <c r="U359" s="198"/>
      <c r="V359" s="198"/>
      <c r="W359" s="192"/>
      <c r="X359" s="114"/>
      <c r="Y359" s="116"/>
      <c r="Z359" s="243"/>
      <c r="AG359" s="84"/>
      <c r="AH359" s="84"/>
      <c r="AI359" s="84"/>
      <c r="AJ359" s="84"/>
      <c r="AK359" s="84"/>
      <c r="AL359" s="223"/>
      <c r="AM359" s="84"/>
      <c r="AN359" s="84"/>
      <c r="AO359" s="84"/>
      <c r="AP359" s="84"/>
      <c r="AQ359" s="84"/>
      <c r="AR359" s="84"/>
      <c r="AS359" s="84"/>
      <c r="AT359" s="84"/>
      <c r="AU359" s="84"/>
      <c r="AV359" s="84"/>
      <c r="AW359" s="84"/>
      <c r="AX359" s="84"/>
      <c r="AY359" s="84"/>
      <c r="AZ359" s="84"/>
      <c r="BA359" s="84"/>
      <c r="BB359" s="84"/>
      <c r="BC359" s="84"/>
    </row>
    <row r="360" spans="1:55" ht="16" x14ac:dyDescent="0.75">
      <c r="A360" s="191"/>
      <c r="B360" s="114"/>
      <c r="C360" s="114"/>
      <c r="D360" s="114"/>
      <c r="E360" s="114"/>
      <c r="F360" s="114"/>
      <c r="G360" s="114"/>
      <c r="H360" s="198"/>
      <c r="I360" s="199"/>
      <c r="J360" s="200"/>
      <c r="K360" s="114"/>
      <c r="L360" s="198"/>
      <c r="M360" s="198"/>
      <c r="N360" s="198"/>
      <c r="O360" s="198"/>
      <c r="P360" s="198"/>
      <c r="Q360" s="198"/>
      <c r="R360" s="198"/>
      <c r="S360" s="198"/>
      <c r="T360" s="198"/>
      <c r="U360" s="198"/>
      <c r="V360" s="198"/>
      <c r="W360" s="192"/>
      <c r="X360" s="114"/>
      <c r="Y360" s="116"/>
      <c r="Z360" s="243"/>
      <c r="AG360" s="84"/>
      <c r="AH360" s="84"/>
      <c r="AI360" s="84"/>
      <c r="AJ360" s="84"/>
      <c r="AK360" s="84"/>
      <c r="AL360" s="223"/>
      <c r="AM360" s="84"/>
      <c r="AN360" s="84"/>
      <c r="AO360" s="84"/>
      <c r="AP360" s="84"/>
      <c r="AQ360" s="84"/>
      <c r="AR360" s="84"/>
      <c r="AS360" s="84"/>
      <c r="AT360" s="84"/>
      <c r="AU360" s="84"/>
      <c r="AV360" s="84"/>
      <c r="AW360" s="84"/>
      <c r="AX360" s="84"/>
      <c r="AY360" s="84"/>
      <c r="AZ360" s="84"/>
      <c r="BA360" s="84"/>
      <c r="BB360" s="84"/>
      <c r="BC360" s="84"/>
    </row>
    <row r="361" spans="1:55" ht="16" x14ac:dyDescent="0.75">
      <c r="A361" s="191"/>
      <c r="B361" s="114"/>
      <c r="C361" s="114"/>
      <c r="D361" s="114"/>
      <c r="E361" s="114"/>
      <c r="F361" s="114"/>
      <c r="G361" s="114"/>
      <c r="H361" s="198"/>
      <c r="I361" s="199"/>
      <c r="J361" s="200"/>
      <c r="K361" s="114"/>
      <c r="L361" s="198"/>
      <c r="M361" s="198"/>
      <c r="N361" s="198"/>
      <c r="O361" s="198"/>
      <c r="P361" s="198"/>
      <c r="Q361" s="198"/>
      <c r="R361" s="198"/>
      <c r="S361" s="198"/>
      <c r="T361" s="198"/>
      <c r="U361" s="198"/>
      <c r="V361" s="198"/>
      <c r="W361" s="192"/>
      <c r="X361" s="114"/>
      <c r="Y361" s="116"/>
      <c r="Z361" s="243"/>
      <c r="AG361" s="84"/>
      <c r="AH361" s="84"/>
      <c r="AI361" s="84"/>
      <c r="AJ361" s="84"/>
      <c r="AK361" s="84"/>
      <c r="AL361" s="223"/>
      <c r="AM361" s="84"/>
      <c r="AN361" s="84"/>
      <c r="AO361" s="84"/>
      <c r="AP361" s="84"/>
      <c r="AQ361" s="84"/>
      <c r="AR361" s="84"/>
      <c r="AS361" s="84"/>
      <c r="AT361" s="84"/>
      <c r="AU361" s="84"/>
      <c r="AV361" s="84"/>
      <c r="AW361" s="84"/>
      <c r="AX361" s="84"/>
      <c r="AY361" s="84"/>
      <c r="AZ361" s="84"/>
      <c r="BA361" s="84"/>
      <c r="BB361" s="84"/>
      <c r="BC361" s="84"/>
    </row>
    <row r="362" spans="1:55" ht="16" x14ac:dyDescent="0.75">
      <c r="A362" s="191"/>
      <c r="B362" s="114"/>
      <c r="C362" s="114"/>
      <c r="D362" s="114"/>
      <c r="E362" s="114"/>
      <c r="F362" s="114"/>
      <c r="G362" s="114"/>
      <c r="H362" s="198"/>
      <c r="I362" s="199"/>
      <c r="J362" s="200"/>
      <c r="K362" s="114"/>
      <c r="L362" s="198"/>
      <c r="M362" s="198"/>
      <c r="N362" s="198"/>
      <c r="O362" s="198"/>
      <c r="P362" s="198"/>
      <c r="Q362" s="198"/>
      <c r="R362" s="198"/>
      <c r="S362" s="198"/>
      <c r="T362" s="198"/>
      <c r="U362" s="198"/>
      <c r="V362" s="198"/>
      <c r="W362" s="192"/>
      <c r="X362" s="114"/>
      <c r="Y362" s="116"/>
      <c r="Z362" s="243"/>
      <c r="AG362" s="84"/>
      <c r="AH362" s="84"/>
      <c r="AI362" s="84"/>
      <c r="AJ362" s="84"/>
      <c r="AK362" s="84"/>
      <c r="AL362" s="223"/>
      <c r="AM362" s="84"/>
      <c r="AN362" s="84"/>
      <c r="AO362" s="84"/>
      <c r="AP362" s="84"/>
      <c r="AQ362" s="84"/>
      <c r="AR362" s="84"/>
      <c r="AS362" s="84"/>
      <c r="AT362" s="84"/>
      <c r="AU362" s="84"/>
      <c r="AV362" s="84"/>
      <c r="AW362" s="84"/>
      <c r="AX362" s="84"/>
      <c r="AY362" s="84"/>
      <c r="AZ362" s="84"/>
      <c r="BA362" s="84"/>
      <c r="BB362" s="84"/>
      <c r="BC362" s="84"/>
    </row>
    <row r="363" spans="1:55" ht="16" x14ac:dyDescent="0.75">
      <c r="A363" s="191"/>
      <c r="B363" s="114"/>
      <c r="C363" s="114"/>
      <c r="D363" s="114"/>
      <c r="E363" s="114"/>
      <c r="F363" s="114"/>
      <c r="G363" s="114"/>
      <c r="H363" s="198"/>
      <c r="I363" s="199"/>
      <c r="J363" s="200"/>
      <c r="K363" s="114"/>
      <c r="L363" s="198"/>
      <c r="M363" s="198"/>
      <c r="N363" s="198"/>
      <c r="O363" s="198"/>
      <c r="P363" s="198"/>
      <c r="Q363" s="198"/>
      <c r="R363" s="198"/>
      <c r="S363" s="198"/>
      <c r="T363" s="198"/>
      <c r="U363" s="198"/>
      <c r="V363" s="198"/>
      <c r="W363" s="192"/>
      <c r="X363" s="114"/>
      <c r="Y363" s="116"/>
      <c r="Z363" s="243"/>
      <c r="AG363" s="84"/>
      <c r="AH363" s="84"/>
      <c r="AI363" s="84"/>
      <c r="AJ363" s="84"/>
      <c r="AK363" s="84"/>
      <c r="AL363" s="223"/>
      <c r="AM363" s="84"/>
      <c r="AN363" s="84"/>
      <c r="AO363" s="84"/>
      <c r="AP363" s="84"/>
      <c r="AQ363" s="84"/>
      <c r="AR363" s="84"/>
      <c r="AS363" s="84"/>
      <c r="AT363" s="84"/>
      <c r="AU363" s="84"/>
      <c r="AV363" s="84"/>
      <c r="AW363" s="84"/>
      <c r="AX363" s="84"/>
      <c r="AY363" s="84"/>
      <c r="AZ363" s="84"/>
      <c r="BA363" s="84"/>
      <c r="BB363" s="84"/>
      <c r="BC363" s="84"/>
    </row>
    <row r="364" spans="1:55" ht="16" x14ac:dyDescent="0.75">
      <c r="A364" s="191"/>
      <c r="B364" s="114"/>
      <c r="C364" s="114"/>
      <c r="D364" s="114"/>
      <c r="E364" s="114"/>
      <c r="F364" s="114"/>
      <c r="G364" s="114"/>
      <c r="H364" s="198"/>
      <c r="I364" s="199"/>
      <c r="J364" s="200"/>
      <c r="K364" s="114"/>
      <c r="L364" s="198"/>
      <c r="M364" s="198"/>
      <c r="N364" s="198"/>
      <c r="O364" s="198"/>
      <c r="P364" s="198"/>
      <c r="Q364" s="198"/>
      <c r="R364" s="198"/>
      <c r="S364" s="198"/>
      <c r="T364" s="198"/>
      <c r="U364" s="198"/>
      <c r="V364" s="198"/>
      <c r="W364" s="192"/>
      <c r="X364" s="114"/>
      <c r="Y364" s="116"/>
      <c r="Z364" s="243"/>
      <c r="AG364" s="84"/>
      <c r="AH364" s="84"/>
      <c r="AI364" s="84"/>
      <c r="AJ364" s="84"/>
      <c r="AK364" s="84"/>
      <c r="AL364" s="223"/>
      <c r="AM364" s="84"/>
      <c r="AN364" s="84"/>
      <c r="AO364" s="84"/>
      <c r="AP364" s="84"/>
      <c r="AQ364" s="84"/>
      <c r="AR364" s="84"/>
      <c r="AS364" s="84"/>
      <c r="AT364" s="84"/>
      <c r="AU364" s="84"/>
      <c r="AV364" s="84"/>
      <c r="AW364" s="84"/>
      <c r="AX364" s="84"/>
      <c r="AY364" s="84"/>
      <c r="AZ364" s="84"/>
      <c r="BA364" s="84"/>
      <c r="BB364" s="84"/>
      <c r="BC364" s="84"/>
    </row>
    <row r="365" spans="1:55" ht="16" x14ac:dyDescent="0.75">
      <c r="A365" s="191"/>
      <c r="B365" s="114"/>
      <c r="C365" s="114"/>
      <c r="D365" s="114"/>
      <c r="E365" s="114"/>
      <c r="F365" s="114"/>
      <c r="G365" s="114"/>
      <c r="H365" s="198"/>
      <c r="I365" s="199"/>
      <c r="J365" s="200"/>
      <c r="K365" s="114"/>
      <c r="L365" s="198"/>
      <c r="M365" s="198"/>
      <c r="N365" s="198"/>
      <c r="O365" s="198"/>
      <c r="P365" s="198"/>
      <c r="Q365" s="198"/>
      <c r="R365" s="198"/>
      <c r="S365" s="198"/>
      <c r="T365" s="198"/>
      <c r="U365" s="198"/>
      <c r="V365" s="198"/>
      <c r="W365" s="192"/>
      <c r="X365" s="114"/>
      <c r="Y365" s="116"/>
      <c r="Z365" s="243"/>
      <c r="AG365" s="84"/>
      <c r="AH365" s="84"/>
      <c r="AI365" s="84"/>
      <c r="AJ365" s="84"/>
      <c r="AK365" s="84"/>
      <c r="AL365" s="223"/>
      <c r="AM365" s="84"/>
      <c r="AN365" s="84"/>
      <c r="AO365" s="84"/>
      <c r="AP365" s="84"/>
      <c r="AQ365" s="84"/>
      <c r="AR365" s="84"/>
      <c r="AS365" s="84"/>
      <c r="AT365" s="84"/>
      <c r="AU365" s="84"/>
      <c r="AV365" s="84"/>
      <c r="AW365" s="84"/>
      <c r="AX365" s="84"/>
      <c r="AY365" s="84"/>
      <c r="AZ365" s="84"/>
      <c r="BA365" s="84"/>
      <c r="BB365" s="84"/>
      <c r="BC365" s="84"/>
    </row>
    <row r="366" spans="1:55" ht="16" x14ac:dyDescent="0.75">
      <c r="A366" s="191"/>
      <c r="B366" s="114"/>
      <c r="C366" s="114"/>
      <c r="D366" s="114"/>
      <c r="E366" s="114"/>
      <c r="F366" s="114"/>
      <c r="G366" s="114"/>
      <c r="H366" s="198"/>
      <c r="I366" s="199"/>
      <c r="J366" s="200"/>
      <c r="K366" s="114"/>
      <c r="L366" s="198"/>
      <c r="M366" s="198"/>
      <c r="N366" s="198"/>
      <c r="O366" s="198"/>
      <c r="P366" s="198"/>
      <c r="Q366" s="198"/>
      <c r="R366" s="198"/>
      <c r="S366" s="198"/>
      <c r="T366" s="198"/>
      <c r="U366" s="198"/>
      <c r="V366" s="198"/>
      <c r="W366" s="192"/>
      <c r="X366" s="114"/>
      <c r="Y366" s="116"/>
      <c r="Z366" s="243"/>
      <c r="AG366" s="84"/>
      <c r="AH366" s="84"/>
      <c r="AI366" s="84"/>
      <c r="AJ366" s="84"/>
      <c r="AK366" s="84"/>
      <c r="AL366" s="223"/>
      <c r="AM366" s="84"/>
      <c r="AN366" s="84"/>
      <c r="AO366" s="84"/>
      <c r="AP366" s="84"/>
      <c r="AQ366" s="84"/>
      <c r="AR366" s="84"/>
      <c r="AS366" s="84"/>
      <c r="AT366" s="84"/>
      <c r="AU366" s="84"/>
      <c r="AV366" s="84"/>
      <c r="AW366" s="84"/>
      <c r="AX366" s="84"/>
      <c r="AY366" s="84"/>
      <c r="AZ366" s="84"/>
      <c r="BA366" s="84"/>
      <c r="BB366" s="84"/>
      <c r="BC366" s="84"/>
    </row>
    <row r="367" spans="1:55" ht="16" x14ac:dyDescent="0.75">
      <c r="A367" s="191"/>
      <c r="B367" s="114"/>
      <c r="C367" s="114"/>
      <c r="D367" s="114"/>
      <c r="E367" s="114"/>
      <c r="F367" s="114"/>
      <c r="G367" s="114"/>
      <c r="H367" s="198"/>
      <c r="I367" s="199"/>
      <c r="J367" s="200"/>
      <c r="K367" s="114"/>
      <c r="L367" s="198"/>
      <c r="M367" s="198"/>
      <c r="N367" s="198"/>
      <c r="O367" s="198"/>
      <c r="P367" s="198"/>
      <c r="Q367" s="198"/>
      <c r="R367" s="198"/>
      <c r="S367" s="198"/>
      <c r="T367" s="198"/>
      <c r="U367" s="198"/>
      <c r="V367" s="198"/>
      <c r="W367" s="192"/>
      <c r="X367" s="114"/>
      <c r="Y367" s="116"/>
      <c r="Z367" s="243"/>
      <c r="AG367" s="84"/>
      <c r="AH367" s="84"/>
      <c r="AI367" s="84"/>
      <c r="AJ367" s="84"/>
      <c r="AK367" s="84"/>
      <c r="AL367" s="223"/>
      <c r="AM367" s="84"/>
      <c r="AN367" s="84"/>
      <c r="AO367" s="84"/>
      <c r="AP367" s="84"/>
      <c r="AQ367" s="84"/>
      <c r="AR367" s="84"/>
      <c r="AS367" s="84"/>
      <c r="AT367" s="84"/>
      <c r="AU367" s="84"/>
      <c r="AV367" s="84"/>
      <c r="AW367" s="84"/>
      <c r="AX367" s="84"/>
      <c r="AY367" s="84"/>
      <c r="AZ367" s="84"/>
      <c r="BA367" s="84"/>
      <c r="BB367" s="84"/>
      <c r="BC367" s="84"/>
    </row>
    <row r="368" spans="1:55" ht="16" x14ac:dyDescent="0.75">
      <c r="A368" s="191"/>
      <c r="B368" s="114"/>
      <c r="C368" s="114"/>
      <c r="D368" s="114"/>
      <c r="E368" s="114"/>
      <c r="F368" s="114"/>
      <c r="G368" s="114"/>
      <c r="H368" s="198"/>
      <c r="I368" s="199"/>
      <c r="J368" s="200"/>
      <c r="K368" s="114"/>
      <c r="L368" s="198"/>
      <c r="M368" s="198"/>
      <c r="N368" s="198"/>
      <c r="O368" s="198"/>
      <c r="P368" s="198"/>
      <c r="Q368" s="198"/>
      <c r="R368" s="198"/>
      <c r="S368" s="198"/>
      <c r="T368" s="198"/>
      <c r="U368" s="198"/>
      <c r="V368" s="198"/>
      <c r="W368" s="192"/>
      <c r="X368" s="114"/>
      <c r="Y368" s="116"/>
      <c r="Z368" s="243"/>
      <c r="AG368" s="84"/>
      <c r="AH368" s="84"/>
      <c r="AI368" s="84"/>
      <c r="AJ368" s="84"/>
      <c r="AK368" s="84"/>
      <c r="AL368" s="223"/>
      <c r="AM368" s="84"/>
      <c r="AN368" s="84"/>
      <c r="AO368" s="84"/>
      <c r="AP368" s="84"/>
      <c r="AQ368" s="84"/>
      <c r="AR368" s="84"/>
      <c r="AS368" s="84"/>
      <c r="AT368" s="84"/>
      <c r="AU368" s="84"/>
      <c r="AV368" s="84"/>
      <c r="AW368" s="84"/>
      <c r="AX368" s="84"/>
      <c r="AY368" s="84"/>
      <c r="AZ368" s="84"/>
      <c r="BA368" s="84"/>
      <c r="BB368" s="84"/>
      <c r="BC368" s="84"/>
    </row>
    <row r="369" spans="1:55" ht="16" x14ac:dyDescent="0.75">
      <c r="A369" s="191"/>
      <c r="B369" s="114"/>
      <c r="C369" s="114"/>
      <c r="D369" s="114"/>
      <c r="E369" s="114"/>
      <c r="F369" s="114"/>
      <c r="G369" s="114"/>
      <c r="H369" s="198"/>
      <c r="I369" s="199"/>
      <c r="J369" s="200"/>
      <c r="K369" s="114"/>
      <c r="L369" s="198"/>
      <c r="M369" s="198"/>
      <c r="N369" s="198"/>
      <c r="O369" s="198"/>
      <c r="P369" s="198"/>
      <c r="Q369" s="198"/>
      <c r="R369" s="198"/>
      <c r="S369" s="198"/>
      <c r="T369" s="198"/>
      <c r="U369" s="198"/>
      <c r="V369" s="198"/>
      <c r="W369" s="192"/>
      <c r="X369" s="114"/>
      <c r="Y369" s="116"/>
      <c r="Z369" s="243"/>
      <c r="AG369" s="84"/>
      <c r="AH369" s="84"/>
      <c r="AI369" s="84"/>
      <c r="AJ369" s="84"/>
      <c r="AK369" s="84"/>
      <c r="AL369" s="223"/>
      <c r="AM369" s="84"/>
      <c r="AN369" s="84"/>
      <c r="AO369" s="84"/>
      <c r="AP369" s="84"/>
      <c r="AQ369" s="84"/>
      <c r="AR369" s="84"/>
      <c r="AS369" s="84"/>
      <c r="AT369" s="84"/>
      <c r="AU369" s="84"/>
      <c r="AV369" s="84"/>
      <c r="AW369" s="84"/>
      <c r="AX369" s="84"/>
      <c r="AY369" s="84"/>
      <c r="AZ369" s="84"/>
      <c r="BA369" s="84"/>
      <c r="BB369" s="84"/>
      <c r="BC369" s="84"/>
    </row>
    <row r="370" spans="1:55" ht="16" x14ac:dyDescent="0.75">
      <c r="A370" s="191"/>
      <c r="B370" s="114"/>
      <c r="C370" s="114"/>
      <c r="D370" s="114"/>
      <c r="E370" s="114"/>
      <c r="F370" s="114"/>
      <c r="G370" s="114"/>
      <c r="H370" s="198"/>
      <c r="I370" s="199"/>
      <c r="J370" s="200"/>
      <c r="K370" s="114"/>
      <c r="L370" s="198"/>
      <c r="M370" s="198"/>
      <c r="N370" s="198"/>
      <c r="O370" s="198"/>
      <c r="P370" s="198"/>
      <c r="Q370" s="198"/>
      <c r="R370" s="198"/>
      <c r="S370" s="198"/>
      <c r="T370" s="198"/>
      <c r="U370" s="198"/>
      <c r="V370" s="198"/>
      <c r="W370" s="192"/>
      <c r="X370" s="114"/>
      <c r="Y370" s="116"/>
      <c r="Z370" s="243"/>
      <c r="AG370" s="84"/>
      <c r="AH370" s="84"/>
      <c r="AI370" s="84"/>
      <c r="AJ370" s="84"/>
      <c r="AK370" s="84"/>
      <c r="AL370" s="223"/>
      <c r="AM370" s="84"/>
      <c r="AN370" s="84"/>
      <c r="AO370" s="84"/>
      <c r="AP370" s="84"/>
      <c r="AQ370" s="84"/>
      <c r="AR370" s="84"/>
      <c r="AS370" s="84"/>
      <c r="AT370" s="84"/>
      <c r="AU370" s="84"/>
      <c r="AV370" s="84"/>
      <c r="AW370" s="84"/>
      <c r="AX370" s="84"/>
      <c r="AY370" s="84"/>
      <c r="AZ370" s="84"/>
      <c r="BA370" s="84"/>
      <c r="BB370" s="84"/>
      <c r="BC370" s="84"/>
    </row>
    <row r="371" spans="1:55" ht="16" x14ac:dyDescent="0.75">
      <c r="A371" s="191"/>
      <c r="B371" s="114"/>
      <c r="C371" s="114"/>
      <c r="D371" s="114"/>
      <c r="E371" s="114"/>
      <c r="F371" s="114"/>
      <c r="G371" s="114"/>
      <c r="H371" s="198"/>
      <c r="I371" s="199"/>
      <c r="J371" s="200"/>
      <c r="K371" s="114"/>
      <c r="L371" s="198"/>
      <c r="M371" s="198"/>
      <c r="N371" s="198"/>
      <c r="O371" s="198"/>
      <c r="P371" s="198"/>
      <c r="Q371" s="198"/>
      <c r="R371" s="198"/>
      <c r="S371" s="198"/>
      <c r="T371" s="198"/>
      <c r="U371" s="198"/>
      <c r="V371" s="198"/>
      <c r="W371" s="192"/>
      <c r="X371" s="114"/>
      <c r="Y371" s="116"/>
      <c r="Z371" s="243"/>
      <c r="AG371" s="84"/>
      <c r="AH371" s="84"/>
      <c r="AI371" s="84"/>
      <c r="AJ371" s="84"/>
      <c r="AK371" s="84"/>
      <c r="AL371" s="223"/>
      <c r="AM371" s="84"/>
      <c r="AN371" s="84"/>
      <c r="AO371" s="84"/>
      <c r="AP371" s="84"/>
      <c r="AQ371" s="84"/>
      <c r="AR371" s="84"/>
      <c r="AS371" s="84"/>
      <c r="AT371" s="84"/>
      <c r="AU371" s="84"/>
      <c r="AV371" s="84"/>
      <c r="AW371" s="84"/>
      <c r="AX371" s="84"/>
      <c r="AY371" s="84"/>
      <c r="AZ371" s="84"/>
      <c r="BA371" s="84"/>
      <c r="BB371" s="84"/>
      <c r="BC371" s="84"/>
    </row>
    <row r="372" spans="1:55" ht="16" x14ac:dyDescent="0.75">
      <c r="A372" s="191"/>
      <c r="B372" s="114"/>
      <c r="C372" s="114"/>
      <c r="D372" s="114"/>
      <c r="E372" s="114"/>
      <c r="F372" s="114"/>
      <c r="G372" s="114"/>
      <c r="H372" s="198"/>
      <c r="I372" s="199"/>
      <c r="J372" s="200"/>
      <c r="K372" s="114"/>
      <c r="L372" s="198"/>
      <c r="M372" s="198"/>
      <c r="N372" s="198"/>
      <c r="O372" s="198"/>
      <c r="P372" s="198"/>
      <c r="Q372" s="198"/>
      <c r="R372" s="198"/>
      <c r="S372" s="198"/>
      <c r="T372" s="198"/>
      <c r="U372" s="198"/>
      <c r="V372" s="198"/>
      <c r="W372" s="192"/>
      <c r="X372" s="114"/>
      <c r="Y372" s="116"/>
      <c r="Z372" s="243"/>
      <c r="AG372" s="84"/>
      <c r="AH372" s="84"/>
      <c r="AI372" s="84"/>
      <c r="AJ372" s="84"/>
      <c r="AK372" s="84"/>
      <c r="AL372" s="223"/>
      <c r="AM372" s="84"/>
      <c r="AN372" s="84"/>
      <c r="AO372" s="84"/>
      <c r="AP372" s="84"/>
      <c r="AQ372" s="84"/>
      <c r="AR372" s="84"/>
      <c r="AS372" s="84"/>
      <c r="AT372" s="84"/>
      <c r="AU372" s="84"/>
      <c r="AV372" s="84"/>
      <c r="AW372" s="84"/>
      <c r="AX372" s="84"/>
      <c r="AY372" s="84"/>
      <c r="AZ372" s="84"/>
      <c r="BA372" s="84"/>
      <c r="BB372" s="84"/>
      <c r="BC372" s="84"/>
    </row>
    <row r="373" spans="1:55" ht="16" x14ac:dyDescent="0.75">
      <c r="A373" s="191"/>
      <c r="B373" s="114"/>
      <c r="C373" s="114"/>
      <c r="D373" s="114"/>
      <c r="E373" s="114"/>
      <c r="F373" s="114"/>
      <c r="G373" s="114"/>
      <c r="H373" s="198"/>
      <c r="I373" s="199"/>
      <c r="J373" s="200"/>
      <c r="K373" s="114"/>
      <c r="L373" s="198"/>
      <c r="M373" s="198"/>
      <c r="N373" s="198"/>
      <c r="O373" s="198"/>
      <c r="P373" s="198"/>
      <c r="Q373" s="198"/>
      <c r="R373" s="198"/>
      <c r="S373" s="198"/>
      <c r="T373" s="198"/>
      <c r="U373" s="198"/>
      <c r="V373" s="198"/>
      <c r="W373" s="192"/>
      <c r="X373" s="114"/>
      <c r="Y373" s="116"/>
      <c r="Z373" s="243"/>
      <c r="AG373" s="84"/>
      <c r="AH373" s="84"/>
      <c r="AI373" s="84"/>
      <c r="AJ373" s="84"/>
      <c r="AK373" s="84"/>
      <c r="AL373" s="223"/>
      <c r="AM373" s="84"/>
      <c r="AN373" s="84"/>
      <c r="AO373" s="84"/>
      <c r="AP373" s="84"/>
      <c r="AQ373" s="84"/>
      <c r="AR373" s="84"/>
      <c r="AS373" s="84"/>
      <c r="AT373" s="84"/>
      <c r="AU373" s="84"/>
      <c r="AV373" s="84"/>
      <c r="AW373" s="84"/>
      <c r="AX373" s="84"/>
      <c r="AY373" s="84"/>
      <c r="AZ373" s="84"/>
      <c r="BA373" s="84"/>
      <c r="BB373" s="84"/>
      <c r="BC373" s="84"/>
    </row>
    <row r="374" spans="1:55" ht="16" x14ac:dyDescent="0.75">
      <c r="A374" s="191"/>
      <c r="B374" s="114"/>
      <c r="C374" s="114"/>
      <c r="D374" s="114"/>
      <c r="E374" s="114"/>
      <c r="F374" s="114"/>
      <c r="G374" s="114"/>
      <c r="H374" s="198"/>
      <c r="I374" s="199"/>
      <c r="J374" s="200"/>
      <c r="K374" s="114"/>
      <c r="L374" s="198"/>
      <c r="M374" s="198"/>
      <c r="N374" s="198"/>
      <c r="O374" s="198"/>
      <c r="P374" s="198"/>
      <c r="Q374" s="198"/>
      <c r="R374" s="198"/>
      <c r="S374" s="198"/>
      <c r="T374" s="198"/>
      <c r="U374" s="198"/>
      <c r="V374" s="198"/>
      <c r="W374" s="192"/>
      <c r="X374" s="114"/>
      <c r="Y374" s="116"/>
      <c r="Z374" s="243"/>
      <c r="AG374" s="84"/>
      <c r="AH374" s="84"/>
      <c r="AI374" s="84"/>
      <c r="AJ374" s="84"/>
      <c r="AK374" s="84"/>
      <c r="AL374" s="223"/>
      <c r="AM374" s="84"/>
      <c r="AN374" s="84"/>
      <c r="AO374" s="84"/>
      <c r="AP374" s="84"/>
      <c r="AQ374" s="84"/>
      <c r="AR374" s="84"/>
      <c r="AS374" s="84"/>
      <c r="AT374" s="84"/>
      <c r="AU374" s="84"/>
      <c r="AV374" s="84"/>
      <c r="AW374" s="84"/>
      <c r="AX374" s="84"/>
      <c r="AY374" s="84"/>
      <c r="AZ374" s="84"/>
      <c r="BA374" s="84"/>
      <c r="BB374" s="84"/>
      <c r="BC374" s="84"/>
    </row>
    <row r="375" spans="1:55" ht="16" x14ac:dyDescent="0.75">
      <c r="A375" s="191"/>
      <c r="B375" s="114"/>
      <c r="C375" s="114"/>
      <c r="D375" s="114"/>
      <c r="E375" s="114"/>
      <c r="F375" s="114"/>
      <c r="G375" s="114"/>
      <c r="H375" s="198"/>
      <c r="I375" s="199"/>
      <c r="J375" s="200"/>
      <c r="K375" s="114"/>
      <c r="L375" s="198"/>
      <c r="M375" s="198"/>
      <c r="N375" s="198"/>
      <c r="O375" s="198"/>
      <c r="P375" s="198"/>
      <c r="Q375" s="198"/>
      <c r="R375" s="198"/>
      <c r="S375" s="198"/>
      <c r="T375" s="198"/>
      <c r="U375" s="198"/>
      <c r="V375" s="198"/>
      <c r="W375" s="192"/>
      <c r="X375" s="114"/>
      <c r="Y375" s="116"/>
      <c r="Z375" s="243"/>
      <c r="AG375" s="84"/>
      <c r="AH375" s="84"/>
      <c r="AI375" s="84"/>
      <c r="AJ375" s="84"/>
      <c r="AK375" s="84"/>
      <c r="AL375" s="223"/>
      <c r="AM375" s="84"/>
      <c r="AN375" s="84"/>
      <c r="AO375" s="84"/>
      <c r="AP375" s="84"/>
      <c r="AQ375" s="84"/>
      <c r="AR375" s="84"/>
      <c r="AS375" s="84"/>
      <c r="AT375" s="84"/>
      <c r="AU375" s="84"/>
      <c r="AV375" s="84"/>
      <c r="AW375" s="84"/>
      <c r="AX375" s="84"/>
      <c r="AY375" s="84"/>
      <c r="AZ375" s="84"/>
      <c r="BA375" s="84"/>
      <c r="BB375" s="84"/>
      <c r="BC375" s="84"/>
    </row>
    <row r="376" spans="1:55" ht="16" x14ac:dyDescent="0.75">
      <c r="A376" s="191"/>
      <c r="B376" s="114"/>
      <c r="C376" s="114"/>
      <c r="D376" s="114"/>
      <c r="E376" s="114"/>
      <c r="F376" s="114"/>
      <c r="G376" s="114"/>
      <c r="H376" s="198"/>
      <c r="I376" s="199"/>
      <c r="J376" s="200"/>
      <c r="K376" s="114"/>
      <c r="L376" s="198"/>
      <c r="M376" s="198"/>
      <c r="N376" s="198"/>
      <c r="O376" s="198"/>
      <c r="P376" s="198"/>
      <c r="Q376" s="198"/>
      <c r="R376" s="198"/>
      <c r="S376" s="198"/>
      <c r="T376" s="198"/>
      <c r="U376" s="198"/>
      <c r="V376" s="198"/>
      <c r="W376" s="192"/>
      <c r="X376" s="114"/>
      <c r="Y376" s="116"/>
      <c r="Z376" s="243"/>
      <c r="AG376" s="84"/>
      <c r="AH376" s="84"/>
      <c r="AI376" s="84"/>
      <c r="AJ376" s="84"/>
      <c r="AK376" s="84"/>
      <c r="AL376" s="223"/>
      <c r="AM376" s="84"/>
      <c r="AN376" s="84"/>
      <c r="AO376" s="84"/>
      <c r="AP376" s="84"/>
      <c r="AQ376" s="84"/>
      <c r="AR376" s="84"/>
      <c r="AS376" s="84"/>
      <c r="AT376" s="84"/>
      <c r="AU376" s="84"/>
      <c r="AV376" s="84"/>
      <c r="AW376" s="84"/>
      <c r="AX376" s="84"/>
      <c r="AY376" s="84"/>
      <c r="AZ376" s="84"/>
      <c r="BA376" s="84"/>
      <c r="BB376" s="84"/>
      <c r="BC376" s="84"/>
    </row>
    <row r="377" spans="1:55" ht="16" x14ac:dyDescent="0.75">
      <c r="A377" s="191"/>
      <c r="B377" s="114"/>
      <c r="C377" s="114"/>
      <c r="D377" s="114"/>
      <c r="E377" s="114"/>
      <c r="F377" s="114"/>
      <c r="G377" s="114"/>
      <c r="H377" s="198"/>
      <c r="I377" s="199"/>
      <c r="J377" s="200"/>
      <c r="K377" s="114"/>
      <c r="L377" s="198"/>
      <c r="M377" s="198"/>
      <c r="N377" s="198"/>
      <c r="O377" s="198"/>
      <c r="P377" s="198"/>
      <c r="Q377" s="198"/>
      <c r="R377" s="198"/>
      <c r="S377" s="198"/>
      <c r="T377" s="198"/>
      <c r="U377" s="198"/>
      <c r="V377" s="198"/>
      <c r="W377" s="192"/>
      <c r="X377" s="114"/>
      <c r="Y377" s="116"/>
      <c r="Z377" s="243"/>
      <c r="AG377" s="84"/>
      <c r="AH377" s="84"/>
      <c r="AI377" s="84"/>
      <c r="AJ377" s="84"/>
      <c r="AK377" s="84"/>
      <c r="AL377" s="223"/>
      <c r="AM377" s="84"/>
      <c r="AN377" s="84"/>
      <c r="AO377" s="84"/>
      <c r="AP377" s="84"/>
      <c r="AQ377" s="84"/>
      <c r="AR377" s="84"/>
      <c r="AS377" s="84"/>
      <c r="AT377" s="84"/>
      <c r="AU377" s="84"/>
      <c r="AV377" s="84"/>
      <c r="AW377" s="84"/>
      <c r="AX377" s="84"/>
      <c r="AY377" s="84"/>
      <c r="AZ377" s="84"/>
      <c r="BA377" s="84"/>
      <c r="BB377" s="84"/>
      <c r="BC377" s="84"/>
    </row>
    <row r="378" spans="1:55" ht="16" x14ac:dyDescent="0.75">
      <c r="A378" s="191"/>
      <c r="B378" s="114"/>
      <c r="C378" s="114"/>
      <c r="D378" s="114"/>
      <c r="E378" s="114"/>
      <c r="F378" s="114"/>
      <c r="G378" s="114"/>
      <c r="H378" s="198"/>
      <c r="I378" s="199"/>
      <c r="J378" s="200"/>
      <c r="K378" s="114"/>
      <c r="L378" s="198"/>
      <c r="M378" s="198"/>
      <c r="N378" s="198"/>
      <c r="O378" s="198"/>
      <c r="P378" s="198"/>
      <c r="Q378" s="198"/>
      <c r="R378" s="198"/>
      <c r="S378" s="198"/>
      <c r="T378" s="198"/>
      <c r="U378" s="198"/>
      <c r="V378" s="198"/>
      <c r="W378" s="192"/>
      <c r="X378" s="114"/>
      <c r="Y378" s="116"/>
      <c r="Z378" s="243"/>
      <c r="AG378" s="84"/>
      <c r="AH378" s="84"/>
      <c r="AI378" s="84"/>
      <c r="AJ378" s="84"/>
      <c r="AK378" s="84"/>
      <c r="AL378" s="223"/>
      <c r="AM378" s="84"/>
      <c r="AN378" s="84"/>
      <c r="AO378" s="84"/>
      <c r="AP378" s="84"/>
      <c r="AQ378" s="84"/>
      <c r="AR378" s="84"/>
      <c r="AS378" s="84"/>
      <c r="AT378" s="84"/>
      <c r="AU378" s="84"/>
      <c r="AV378" s="84"/>
      <c r="AW378" s="84"/>
      <c r="AX378" s="84"/>
      <c r="AY378" s="84"/>
      <c r="AZ378" s="84"/>
      <c r="BA378" s="84"/>
      <c r="BB378" s="84"/>
      <c r="BC378" s="84"/>
    </row>
    <row r="379" spans="1:55" ht="16" x14ac:dyDescent="0.75">
      <c r="A379" s="191"/>
      <c r="B379" s="114"/>
      <c r="C379" s="114"/>
      <c r="D379" s="114"/>
      <c r="E379" s="114"/>
      <c r="F379" s="114"/>
      <c r="G379" s="114"/>
      <c r="H379" s="198"/>
      <c r="I379" s="199"/>
      <c r="J379" s="200"/>
      <c r="K379" s="114"/>
      <c r="L379" s="198"/>
      <c r="M379" s="198"/>
      <c r="N379" s="198"/>
      <c r="O379" s="198"/>
      <c r="P379" s="198"/>
      <c r="Q379" s="198"/>
      <c r="R379" s="198"/>
      <c r="S379" s="198"/>
      <c r="T379" s="198"/>
      <c r="U379" s="198"/>
      <c r="V379" s="198"/>
      <c r="W379" s="192"/>
      <c r="X379" s="114"/>
      <c r="Y379" s="116"/>
      <c r="Z379" s="243"/>
      <c r="AG379" s="84"/>
      <c r="AH379" s="84"/>
      <c r="AI379" s="84"/>
      <c r="AJ379" s="84"/>
      <c r="AK379" s="84"/>
      <c r="AL379" s="223"/>
      <c r="AM379" s="84"/>
      <c r="AN379" s="84"/>
      <c r="AO379" s="84"/>
      <c r="AP379" s="84"/>
      <c r="AQ379" s="84"/>
      <c r="AR379" s="84"/>
      <c r="AS379" s="84"/>
      <c r="AT379" s="84"/>
      <c r="AU379" s="84"/>
      <c r="AV379" s="84"/>
      <c r="AW379" s="84"/>
      <c r="AX379" s="84"/>
      <c r="AY379" s="84"/>
      <c r="AZ379" s="84"/>
      <c r="BA379" s="84"/>
      <c r="BB379" s="84"/>
      <c r="BC379" s="84"/>
    </row>
    <row r="380" spans="1:55" ht="16" x14ac:dyDescent="0.75">
      <c r="A380" s="191"/>
      <c r="B380" s="114"/>
      <c r="C380" s="114"/>
      <c r="D380" s="114"/>
      <c r="E380" s="114"/>
      <c r="F380" s="114"/>
      <c r="G380" s="114"/>
      <c r="H380" s="198"/>
      <c r="I380" s="199"/>
      <c r="J380" s="200"/>
      <c r="K380" s="114"/>
      <c r="L380" s="198"/>
      <c r="M380" s="198"/>
      <c r="N380" s="198"/>
      <c r="O380" s="198"/>
      <c r="P380" s="198"/>
      <c r="Q380" s="198"/>
      <c r="R380" s="198"/>
      <c r="S380" s="198"/>
      <c r="T380" s="198"/>
      <c r="U380" s="198"/>
      <c r="V380" s="198"/>
      <c r="W380" s="192"/>
      <c r="X380" s="114"/>
      <c r="Y380" s="116"/>
      <c r="Z380" s="243"/>
      <c r="AG380" s="84"/>
      <c r="AH380" s="84"/>
      <c r="AI380" s="84"/>
      <c r="AJ380" s="84"/>
      <c r="AK380" s="84"/>
      <c r="AL380" s="223"/>
      <c r="AM380" s="84"/>
      <c r="AN380" s="84"/>
      <c r="AO380" s="84"/>
      <c r="AP380" s="84"/>
      <c r="AQ380" s="84"/>
      <c r="AR380" s="84"/>
      <c r="AS380" s="84"/>
      <c r="AT380" s="84"/>
      <c r="AU380" s="84"/>
      <c r="AV380" s="84"/>
      <c r="AW380" s="84"/>
      <c r="AX380" s="84"/>
      <c r="AY380" s="84"/>
      <c r="AZ380" s="84"/>
      <c r="BA380" s="84"/>
      <c r="BB380" s="84"/>
      <c r="BC380" s="84"/>
    </row>
    <row r="381" spans="1:55" ht="16" x14ac:dyDescent="0.75">
      <c r="A381" s="191"/>
      <c r="B381" s="114"/>
      <c r="C381" s="114"/>
      <c r="D381" s="114"/>
      <c r="E381" s="114"/>
      <c r="F381" s="114"/>
      <c r="G381" s="114"/>
      <c r="H381" s="198"/>
      <c r="I381" s="199"/>
      <c r="J381" s="200"/>
      <c r="K381" s="114"/>
      <c r="L381" s="198"/>
      <c r="M381" s="198"/>
      <c r="N381" s="198"/>
      <c r="O381" s="198"/>
      <c r="P381" s="198"/>
      <c r="Q381" s="198"/>
      <c r="R381" s="198"/>
      <c r="S381" s="198"/>
      <c r="T381" s="198"/>
      <c r="U381" s="198"/>
      <c r="V381" s="198"/>
      <c r="W381" s="192"/>
      <c r="X381" s="114"/>
      <c r="Y381" s="116"/>
      <c r="Z381" s="243"/>
      <c r="AG381" s="84"/>
      <c r="AH381" s="84"/>
      <c r="AI381" s="84"/>
      <c r="AJ381" s="84"/>
      <c r="AK381" s="84"/>
      <c r="AL381" s="223"/>
      <c r="AM381" s="84"/>
      <c r="AN381" s="84"/>
      <c r="AO381" s="84"/>
      <c r="AP381" s="84"/>
      <c r="AQ381" s="84"/>
      <c r="AR381" s="84"/>
      <c r="AS381" s="84"/>
      <c r="AT381" s="84"/>
      <c r="AU381" s="84"/>
      <c r="AV381" s="84"/>
      <c r="AW381" s="84"/>
      <c r="AX381" s="84"/>
      <c r="AY381" s="84"/>
      <c r="AZ381" s="84"/>
      <c r="BA381" s="84"/>
      <c r="BB381" s="84"/>
      <c r="BC381" s="84"/>
    </row>
    <row r="382" spans="1:55" ht="16" x14ac:dyDescent="0.75">
      <c r="A382" s="191"/>
      <c r="B382" s="114"/>
      <c r="C382" s="114"/>
      <c r="D382" s="114"/>
      <c r="E382" s="198"/>
      <c r="F382" s="198"/>
      <c r="G382" s="198"/>
      <c r="H382" s="198"/>
      <c r="I382" s="198"/>
      <c r="J382" s="198"/>
      <c r="K382" s="198"/>
      <c r="L382" s="198"/>
      <c r="M382" s="114"/>
      <c r="N382" s="198"/>
      <c r="O382" s="198"/>
      <c r="P382" s="198"/>
      <c r="Q382" s="198"/>
      <c r="R382" s="198"/>
      <c r="S382" s="198"/>
      <c r="T382" s="198"/>
      <c r="U382" s="198"/>
      <c r="V382" s="198"/>
      <c r="W382" s="192"/>
      <c r="X382" s="114"/>
      <c r="Y382" s="116"/>
      <c r="Z382" s="243"/>
      <c r="AG382" s="84"/>
      <c r="AH382" s="84"/>
      <c r="AI382" s="84"/>
      <c r="AJ382" s="84"/>
      <c r="AK382" s="84"/>
      <c r="AL382" s="223"/>
      <c r="AM382" s="84"/>
      <c r="AN382" s="84"/>
      <c r="AO382" s="84"/>
      <c r="AP382" s="84"/>
      <c r="AQ382" s="84"/>
      <c r="AR382" s="84"/>
      <c r="AS382" s="84"/>
      <c r="AT382" s="84"/>
      <c r="AU382" s="84"/>
      <c r="AV382" s="84"/>
      <c r="AW382" s="84"/>
      <c r="AX382" s="84"/>
      <c r="AY382" s="84"/>
      <c r="AZ382" s="84"/>
      <c r="BA382" s="84"/>
      <c r="BB382" s="84"/>
      <c r="BC382" s="84"/>
    </row>
    <row r="383" spans="1:55" ht="16" x14ac:dyDescent="0.75">
      <c r="A383" s="191"/>
      <c r="B383" s="114"/>
      <c r="C383" s="114"/>
      <c r="D383" s="114"/>
      <c r="E383" s="198"/>
      <c r="F383" s="198"/>
      <c r="G383" s="198"/>
      <c r="H383" s="198"/>
      <c r="I383" s="198"/>
      <c r="J383" s="198"/>
      <c r="K383" s="198"/>
      <c r="L383" s="198"/>
      <c r="M383" s="114"/>
      <c r="N383" s="198"/>
      <c r="O383" s="198"/>
      <c r="P383" s="198"/>
      <c r="Q383" s="198"/>
      <c r="R383" s="198"/>
      <c r="S383" s="198"/>
      <c r="T383" s="198"/>
      <c r="U383" s="198"/>
      <c r="V383" s="198"/>
      <c r="W383" s="192"/>
      <c r="X383" s="114"/>
      <c r="Y383" s="116"/>
      <c r="Z383" s="243"/>
      <c r="AG383" s="84"/>
      <c r="AH383" s="84"/>
      <c r="AI383" s="84"/>
      <c r="AJ383" s="84"/>
      <c r="AK383" s="84"/>
      <c r="AL383" s="223"/>
      <c r="AM383" s="84"/>
      <c r="AN383" s="84"/>
      <c r="AO383" s="84"/>
      <c r="AP383" s="84"/>
      <c r="AQ383" s="84"/>
      <c r="AR383" s="84"/>
      <c r="AS383" s="84"/>
      <c r="AT383" s="84"/>
      <c r="AU383" s="84"/>
      <c r="AV383" s="84"/>
      <c r="AW383" s="84"/>
      <c r="AX383" s="84"/>
      <c r="AY383" s="84"/>
      <c r="AZ383" s="84"/>
      <c r="BA383" s="84"/>
      <c r="BB383" s="84"/>
      <c r="BC383" s="84"/>
    </row>
    <row r="384" spans="1:55" ht="14.75" x14ac:dyDescent="0.75">
      <c r="A384" s="2166"/>
      <c r="B384" s="2169"/>
      <c r="C384" s="114"/>
      <c r="D384" s="114"/>
      <c r="E384" s="114"/>
      <c r="F384" s="198"/>
      <c r="G384" s="198"/>
      <c r="H384" s="198"/>
      <c r="I384" s="114"/>
      <c r="J384" s="114"/>
      <c r="K384" s="202"/>
      <c r="L384" s="203"/>
      <c r="M384" s="199"/>
      <c r="N384" s="199"/>
      <c r="O384" s="114"/>
      <c r="P384" s="114"/>
      <c r="Q384" s="114"/>
      <c r="R384" s="114"/>
      <c r="S384" s="114"/>
      <c r="T384" s="114"/>
      <c r="U384" s="114"/>
      <c r="V384" s="114"/>
      <c r="W384" s="192"/>
      <c r="X384" s="114"/>
      <c r="Y384" s="116"/>
      <c r="Z384" s="243"/>
      <c r="AG384" s="84"/>
      <c r="AH384" s="84"/>
      <c r="AI384" s="84"/>
      <c r="AJ384" s="84"/>
      <c r="AK384" s="84"/>
      <c r="AL384" s="223"/>
      <c r="AM384" s="84"/>
      <c r="AN384" s="84"/>
      <c r="AO384" s="84"/>
      <c r="AP384" s="84"/>
      <c r="AQ384" s="84"/>
      <c r="AR384" s="84"/>
      <c r="AS384" s="84"/>
      <c r="AT384" s="84"/>
      <c r="AU384" s="84"/>
      <c r="AV384" s="84"/>
      <c r="AW384" s="84"/>
      <c r="AX384" s="84"/>
      <c r="AY384" s="84"/>
      <c r="AZ384" s="84"/>
      <c r="BA384" s="84"/>
      <c r="BB384" s="84"/>
      <c r="BC384" s="84"/>
    </row>
    <row r="385" spans="1:55" ht="14.75" x14ac:dyDescent="0.75">
      <c r="A385" s="2167"/>
      <c r="B385" s="2170"/>
      <c r="C385" s="114"/>
      <c r="D385" s="114"/>
      <c r="E385" s="114"/>
      <c r="F385" s="198"/>
      <c r="G385" s="198"/>
      <c r="H385" s="198"/>
      <c r="I385" s="114"/>
      <c r="J385" s="114"/>
      <c r="K385" s="202"/>
      <c r="L385" s="203"/>
      <c r="M385" s="198"/>
      <c r="N385" s="204"/>
      <c r="O385" s="114"/>
      <c r="P385" s="114"/>
      <c r="Q385" s="114"/>
      <c r="R385" s="114"/>
      <c r="S385" s="114"/>
      <c r="T385" s="114"/>
      <c r="U385" s="114"/>
      <c r="V385" s="114"/>
      <c r="W385" s="192"/>
      <c r="X385" s="114"/>
      <c r="Y385" s="116"/>
      <c r="Z385" s="116"/>
      <c r="AG385" s="84"/>
      <c r="AH385" s="84"/>
      <c r="AI385" s="84"/>
      <c r="AJ385" s="84"/>
      <c r="AK385" s="84"/>
      <c r="AL385" s="223"/>
      <c r="AM385" s="84"/>
      <c r="AN385" s="84"/>
      <c r="AO385" s="84"/>
      <c r="AP385" s="84"/>
      <c r="AQ385" s="84"/>
      <c r="AR385" s="84"/>
      <c r="AS385" s="84"/>
      <c r="AT385" s="84"/>
      <c r="AU385" s="84"/>
      <c r="AV385" s="84"/>
      <c r="AW385" s="84"/>
      <c r="AX385" s="84"/>
      <c r="AY385" s="84"/>
      <c r="AZ385" s="84"/>
      <c r="BA385" s="84"/>
      <c r="BB385" s="84"/>
      <c r="BC385" s="84"/>
    </row>
    <row r="386" spans="1:55" ht="14.75" x14ac:dyDescent="0.75">
      <c r="A386" s="2167"/>
      <c r="B386" s="2170"/>
      <c r="C386" s="114"/>
      <c r="D386" s="114"/>
      <c r="E386" s="114"/>
      <c r="F386" s="114"/>
      <c r="G386" s="114"/>
      <c r="H386" s="198"/>
      <c r="I386" s="114"/>
      <c r="J386" s="114"/>
      <c r="K386" s="202"/>
      <c r="L386" s="203"/>
      <c r="M386" s="114"/>
      <c r="N386" s="203"/>
      <c r="O386" s="114"/>
      <c r="P386" s="114"/>
      <c r="Q386" s="114"/>
      <c r="R386" s="114"/>
      <c r="S386" s="114"/>
      <c r="T386" s="114"/>
      <c r="U386" s="114"/>
      <c r="V386" s="114"/>
      <c r="W386" s="192"/>
      <c r="X386" s="114"/>
      <c r="Y386" s="116"/>
      <c r="Z386" s="116"/>
      <c r="AG386" s="84"/>
      <c r="AH386" s="84"/>
      <c r="AI386" s="84"/>
      <c r="AJ386" s="84"/>
      <c r="AK386" s="84"/>
      <c r="AL386" s="223"/>
      <c r="AM386" s="84"/>
      <c r="AN386" s="84"/>
      <c r="AO386" s="84"/>
      <c r="AP386" s="84"/>
      <c r="AQ386" s="84"/>
      <c r="AR386" s="84"/>
      <c r="AS386" s="84"/>
      <c r="AT386" s="84"/>
      <c r="AU386" s="84"/>
      <c r="AV386" s="84"/>
      <c r="AW386" s="84"/>
      <c r="AX386" s="84"/>
      <c r="AY386" s="84"/>
      <c r="AZ386" s="84"/>
      <c r="BA386" s="84"/>
      <c r="BB386" s="84"/>
      <c r="BC386" s="84"/>
    </row>
    <row r="387" spans="1:55" ht="14.75" x14ac:dyDescent="0.75">
      <c r="A387" s="2167"/>
      <c r="B387" s="2170"/>
      <c r="C387" s="114"/>
      <c r="D387" s="114"/>
      <c r="E387" s="114"/>
      <c r="F387" s="114"/>
      <c r="G387" s="114"/>
      <c r="H387" s="198"/>
      <c r="I387" s="114"/>
      <c r="J387" s="114"/>
      <c r="K387" s="202"/>
      <c r="L387" s="203"/>
      <c r="M387" s="114"/>
      <c r="N387" s="114"/>
      <c r="O387" s="114"/>
      <c r="P387" s="114"/>
      <c r="Q387" s="114"/>
      <c r="R387" s="114"/>
      <c r="S387" s="114"/>
      <c r="T387" s="114"/>
      <c r="U387" s="114"/>
      <c r="V387" s="114"/>
      <c r="W387" s="192"/>
      <c r="X387" s="114"/>
      <c r="Y387" s="116"/>
      <c r="Z387" s="116"/>
      <c r="AG387" s="84"/>
      <c r="AH387" s="84"/>
      <c r="AI387" s="84"/>
      <c r="AJ387" s="84"/>
      <c r="AK387" s="84"/>
      <c r="AL387" s="223"/>
      <c r="AM387" s="84"/>
      <c r="AN387" s="84"/>
      <c r="AO387" s="84"/>
      <c r="AP387" s="84"/>
      <c r="AQ387" s="84"/>
      <c r="AR387" s="84"/>
      <c r="AS387" s="84"/>
      <c r="AT387" s="84"/>
      <c r="AU387" s="84"/>
      <c r="AV387" s="84"/>
      <c r="AW387" s="84"/>
      <c r="AX387" s="84"/>
      <c r="AY387" s="84"/>
      <c r="AZ387" s="84"/>
      <c r="BA387" s="84"/>
      <c r="BB387" s="84"/>
      <c r="BC387" s="84"/>
    </row>
    <row r="388" spans="1:55" ht="14.75" x14ac:dyDescent="0.75">
      <c r="A388" s="2168"/>
      <c r="B388" s="2171"/>
      <c r="C388" s="114"/>
      <c r="D388" s="114"/>
      <c r="E388" s="114"/>
      <c r="F388" s="114"/>
      <c r="G388" s="114"/>
      <c r="H388" s="198"/>
      <c r="I388" s="114"/>
      <c r="J388" s="114"/>
      <c r="K388" s="202"/>
      <c r="L388" s="203"/>
      <c r="M388" s="114"/>
      <c r="N388" s="114"/>
      <c r="O388" s="114"/>
      <c r="P388" s="114"/>
      <c r="Q388" s="114"/>
      <c r="R388" s="114"/>
      <c r="S388" s="114"/>
      <c r="T388" s="114"/>
      <c r="U388" s="114"/>
      <c r="V388" s="114"/>
      <c r="W388" s="192"/>
      <c r="X388" s="114"/>
      <c r="Y388" s="116"/>
      <c r="Z388" s="116"/>
      <c r="AG388" s="84"/>
      <c r="AH388" s="84"/>
      <c r="AI388" s="84"/>
      <c r="AJ388" s="84"/>
      <c r="AK388" s="84"/>
      <c r="AL388" s="223"/>
      <c r="AM388" s="84"/>
      <c r="AN388" s="84"/>
      <c r="AO388" s="84"/>
      <c r="AP388" s="84"/>
      <c r="AQ388" s="84"/>
      <c r="AR388" s="84"/>
      <c r="AS388" s="84"/>
      <c r="AT388" s="84"/>
      <c r="AU388" s="84"/>
      <c r="AV388" s="84"/>
      <c r="AW388" s="84"/>
      <c r="AX388" s="84"/>
      <c r="AY388" s="84"/>
      <c r="AZ388" s="84"/>
      <c r="BA388" s="84"/>
      <c r="BB388" s="84"/>
      <c r="BC388" s="84"/>
    </row>
    <row r="389" spans="1:55" ht="16" x14ac:dyDescent="0.75">
      <c r="A389" s="114"/>
      <c r="B389" s="114"/>
      <c r="C389" s="114"/>
      <c r="D389" s="114"/>
      <c r="E389" s="114"/>
      <c r="F389" s="114"/>
      <c r="G389" s="114"/>
      <c r="H389" s="114"/>
      <c r="I389" s="114"/>
      <c r="J389" s="114"/>
      <c r="K389" s="191"/>
      <c r="L389" s="195"/>
      <c r="M389" s="191"/>
      <c r="N389" s="195"/>
      <c r="O389" s="114"/>
      <c r="P389" s="114"/>
      <c r="Q389" s="114"/>
      <c r="R389" s="114"/>
      <c r="S389" s="114"/>
      <c r="T389" s="114"/>
      <c r="U389" s="114"/>
      <c r="V389" s="114"/>
      <c r="W389" s="192"/>
      <c r="X389" s="114"/>
      <c r="Y389" s="116"/>
      <c r="Z389" s="116"/>
      <c r="AG389" s="84"/>
      <c r="AH389" s="84"/>
      <c r="AI389" s="84"/>
      <c r="AJ389" s="84"/>
      <c r="AK389" s="84"/>
      <c r="AL389" s="223"/>
      <c r="AM389" s="84"/>
      <c r="AN389" s="84"/>
      <c r="AO389" s="84"/>
      <c r="AP389" s="84"/>
      <c r="AQ389" s="84"/>
      <c r="AR389" s="84"/>
      <c r="AS389" s="84"/>
      <c r="AT389" s="84"/>
      <c r="AU389" s="84"/>
      <c r="AV389" s="84"/>
      <c r="AW389" s="84"/>
      <c r="AX389" s="84"/>
      <c r="AY389" s="84"/>
      <c r="AZ389" s="84"/>
      <c r="BA389" s="84"/>
      <c r="BB389" s="84"/>
      <c r="BC389" s="84"/>
    </row>
    <row r="390" spans="1:55" ht="14.75" x14ac:dyDescent="0.75">
      <c r="A390" s="88"/>
      <c r="B390" s="115"/>
      <c r="C390" s="115"/>
      <c r="D390" s="115"/>
      <c r="E390" s="115"/>
      <c r="F390" s="115"/>
      <c r="G390" s="115"/>
      <c r="H390" s="115"/>
      <c r="I390" s="115"/>
      <c r="J390" s="115"/>
      <c r="K390" s="115"/>
      <c r="L390" s="115"/>
      <c r="M390" s="114"/>
      <c r="N390" s="114"/>
      <c r="O390" s="114"/>
      <c r="P390" s="114"/>
      <c r="Q390" s="114"/>
      <c r="R390" s="114"/>
      <c r="S390" s="114"/>
      <c r="T390" s="114"/>
      <c r="U390" s="114"/>
      <c r="V390" s="114"/>
      <c r="W390" s="192"/>
      <c r="X390" s="114"/>
      <c r="Y390" s="116"/>
      <c r="Z390" s="116"/>
      <c r="AG390" s="84"/>
      <c r="AH390" s="84"/>
      <c r="AI390" s="84"/>
      <c r="AJ390" s="84"/>
      <c r="AK390" s="84"/>
      <c r="AL390" s="223"/>
      <c r="AM390" s="84"/>
      <c r="AN390" s="84"/>
      <c r="AO390" s="84"/>
      <c r="AP390" s="84"/>
      <c r="AQ390" s="84"/>
      <c r="AR390" s="84"/>
      <c r="AS390" s="84"/>
      <c r="AT390" s="84"/>
      <c r="AU390" s="84"/>
      <c r="AV390" s="84"/>
      <c r="AW390" s="84"/>
      <c r="AX390" s="84"/>
      <c r="AY390" s="84"/>
      <c r="AZ390" s="84"/>
      <c r="BA390" s="84"/>
      <c r="BB390" s="84"/>
      <c r="BC390" s="84"/>
    </row>
    <row r="391" spans="1:55" ht="14.75" x14ac:dyDescent="0.75">
      <c r="A391" s="88"/>
      <c r="B391" s="115"/>
      <c r="C391" s="115"/>
      <c r="D391" s="115"/>
      <c r="E391" s="115"/>
      <c r="F391" s="115"/>
      <c r="G391" s="115"/>
      <c r="H391" s="115"/>
      <c r="I391" s="115"/>
      <c r="J391" s="115"/>
      <c r="K391" s="115"/>
      <c r="L391" s="115"/>
      <c r="M391" s="114"/>
      <c r="N391" s="114"/>
      <c r="O391" s="114"/>
      <c r="P391" s="114"/>
      <c r="Q391" s="114"/>
      <c r="R391" s="114"/>
      <c r="S391" s="114"/>
      <c r="T391" s="114"/>
      <c r="U391" s="114"/>
      <c r="V391" s="114"/>
      <c r="W391" s="184"/>
      <c r="X391" s="114"/>
      <c r="Y391" s="116"/>
      <c r="Z391" s="116"/>
      <c r="AG391" s="84"/>
      <c r="AH391" s="84"/>
      <c r="AI391" s="84"/>
      <c r="AJ391" s="84"/>
      <c r="AK391" s="84"/>
      <c r="AL391" s="223"/>
      <c r="AM391" s="84"/>
      <c r="AN391" s="84"/>
      <c r="AO391" s="84"/>
      <c r="AP391" s="84"/>
      <c r="AQ391" s="84"/>
      <c r="AR391" s="84"/>
      <c r="AS391" s="84"/>
      <c r="AT391" s="84"/>
      <c r="AU391" s="84"/>
      <c r="AV391" s="84"/>
      <c r="AW391" s="84"/>
      <c r="AX391" s="84"/>
      <c r="AY391" s="84"/>
      <c r="AZ391" s="84"/>
      <c r="BA391" s="84"/>
      <c r="BB391" s="84"/>
      <c r="BC391" s="84"/>
    </row>
    <row r="392" spans="1:55" ht="14.75" x14ac:dyDescent="0.75">
      <c r="A392" s="116"/>
      <c r="B392" s="116"/>
      <c r="C392" s="116"/>
      <c r="D392" s="116"/>
      <c r="E392" s="116"/>
      <c r="F392" s="116"/>
      <c r="G392" s="116"/>
      <c r="H392" s="116"/>
      <c r="I392" s="116"/>
      <c r="J392" s="116"/>
      <c r="K392" s="116"/>
      <c r="L392" s="116"/>
      <c r="M392" s="114"/>
      <c r="N392" s="114"/>
      <c r="O392" s="114"/>
      <c r="P392" s="114"/>
      <c r="Q392" s="114"/>
      <c r="R392" s="114"/>
      <c r="S392" s="114"/>
      <c r="T392" s="114"/>
      <c r="U392" s="114"/>
      <c r="V392" s="114"/>
      <c r="W392" s="184"/>
      <c r="X392" s="114"/>
      <c r="Y392" s="116"/>
      <c r="Z392" s="116"/>
      <c r="AG392" s="84"/>
      <c r="AH392" s="84"/>
      <c r="AI392" s="84"/>
      <c r="AJ392" s="84"/>
      <c r="AK392" s="84"/>
      <c r="AL392" s="223"/>
      <c r="AM392" s="84"/>
      <c r="AN392" s="84"/>
      <c r="AO392" s="84"/>
      <c r="AP392" s="84"/>
      <c r="AQ392" s="84"/>
      <c r="AR392" s="84"/>
      <c r="AS392" s="84"/>
      <c r="AT392" s="84"/>
      <c r="AU392" s="84"/>
      <c r="AV392" s="84"/>
      <c r="AW392" s="84"/>
      <c r="AX392" s="84"/>
      <c r="AY392" s="84"/>
      <c r="AZ392" s="84"/>
      <c r="BA392" s="84"/>
      <c r="BB392" s="84"/>
      <c r="BC392" s="84"/>
    </row>
    <row r="393" spans="1:55" ht="16" x14ac:dyDescent="0.75">
      <c r="A393" s="117"/>
      <c r="B393" s="118"/>
      <c r="C393" s="116"/>
      <c r="D393" s="116"/>
      <c r="E393" s="116"/>
      <c r="F393" s="116"/>
      <c r="G393" s="116"/>
      <c r="H393" s="116"/>
      <c r="I393" s="116"/>
      <c r="J393" s="116"/>
      <c r="K393" s="116"/>
      <c r="L393" s="116"/>
      <c r="M393" s="114"/>
      <c r="N393" s="114"/>
      <c r="O393" s="114"/>
      <c r="P393" s="114"/>
      <c r="Q393" s="114"/>
      <c r="R393" s="114"/>
      <c r="S393" s="114"/>
      <c r="T393" s="114"/>
      <c r="U393" s="114"/>
      <c r="V393" s="114"/>
      <c r="W393" s="184"/>
      <c r="X393" s="114"/>
      <c r="Y393" s="116"/>
      <c r="Z393" s="116"/>
      <c r="AG393" s="84"/>
      <c r="AH393" s="84"/>
      <c r="AI393" s="84"/>
      <c r="AJ393" s="84"/>
      <c r="AK393" s="84"/>
      <c r="AL393" s="223"/>
      <c r="AM393" s="84"/>
      <c r="AN393" s="84"/>
      <c r="AO393" s="84"/>
      <c r="AP393" s="84"/>
      <c r="AQ393" s="84"/>
      <c r="AR393" s="84"/>
      <c r="AS393" s="84"/>
      <c r="AT393" s="84"/>
      <c r="AU393" s="84"/>
      <c r="AV393" s="84"/>
      <c r="AW393" s="84"/>
      <c r="AX393" s="84"/>
      <c r="AY393" s="84"/>
      <c r="AZ393" s="84"/>
      <c r="BA393" s="84"/>
      <c r="BB393" s="84"/>
      <c r="BC393" s="84"/>
    </row>
    <row r="394" spans="1:55" ht="16" x14ac:dyDescent="0.75">
      <c r="A394" s="117"/>
      <c r="B394" s="117"/>
      <c r="C394" s="116"/>
      <c r="D394" s="116"/>
      <c r="E394" s="116"/>
      <c r="F394" s="116"/>
      <c r="G394" s="116"/>
      <c r="H394" s="116"/>
      <c r="I394" s="116"/>
      <c r="J394" s="116"/>
      <c r="K394" s="116"/>
      <c r="L394" s="116"/>
      <c r="M394" s="114"/>
      <c r="N394" s="114"/>
      <c r="O394" s="114"/>
      <c r="P394" s="114"/>
      <c r="Q394" s="114"/>
      <c r="R394" s="114"/>
      <c r="S394" s="114"/>
      <c r="T394" s="114"/>
      <c r="U394" s="114"/>
      <c r="V394" s="114"/>
      <c r="W394" s="184"/>
      <c r="X394" s="114"/>
      <c r="Y394" s="116"/>
      <c r="Z394" s="116"/>
      <c r="AG394" s="84"/>
      <c r="AH394" s="84"/>
      <c r="AI394" s="84"/>
      <c r="AJ394" s="84"/>
      <c r="AK394" s="84"/>
      <c r="AL394" s="223"/>
      <c r="AM394" s="84"/>
      <c r="AN394" s="84"/>
      <c r="AO394" s="84"/>
      <c r="AP394" s="84"/>
      <c r="AQ394" s="84"/>
      <c r="AR394" s="84"/>
      <c r="AS394" s="84"/>
      <c r="AT394" s="84"/>
      <c r="AU394" s="84"/>
      <c r="AV394" s="84"/>
      <c r="AW394" s="84"/>
      <c r="AX394" s="84"/>
      <c r="AY394" s="84"/>
      <c r="AZ394" s="84"/>
      <c r="BA394" s="84"/>
      <c r="BB394" s="84"/>
      <c r="BC394" s="84"/>
    </row>
    <row r="395" spans="1:55" ht="14.75" x14ac:dyDescent="0.75">
      <c r="A395" s="116"/>
      <c r="B395" s="116"/>
      <c r="C395" s="116"/>
      <c r="D395" s="116"/>
      <c r="E395" s="116"/>
      <c r="F395" s="116"/>
      <c r="G395" s="116"/>
      <c r="H395" s="116"/>
      <c r="I395" s="116"/>
      <c r="J395" s="116"/>
      <c r="K395" s="116"/>
      <c r="L395" s="116"/>
      <c r="M395" s="114"/>
      <c r="N395" s="114"/>
      <c r="O395" s="114"/>
      <c r="P395" s="114"/>
      <c r="Q395" s="114"/>
      <c r="R395" s="114"/>
      <c r="S395" s="114"/>
      <c r="T395" s="114"/>
      <c r="U395" s="114"/>
      <c r="V395" s="114"/>
      <c r="W395" s="184"/>
      <c r="X395" s="114"/>
      <c r="Y395" s="116"/>
      <c r="Z395" s="116"/>
      <c r="AG395" s="84"/>
      <c r="AH395" s="84"/>
      <c r="AI395" s="84"/>
      <c r="AJ395" s="84"/>
      <c r="AK395" s="84"/>
      <c r="AL395" s="223"/>
      <c r="AM395" s="84"/>
      <c r="AN395" s="84"/>
      <c r="AO395" s="84"/>
      <c r="AP395" s="84"/>
      <c r="AQ395" s="84"/>
      <c r="AR395" s="84"/>
      <c r="AS395" s="84"/>
      <c r="AT395" s="84"/>
      <c r="AU395" s="84"/>
      <c r="AV395" s="84"/>
      <c r="AW395" s="84"/>
      <c r="AX395" s="84"/>
      <c r="AY395" s="84"/>
      <c r="AZ395" s="84"/>
      <c r="BA395" s="84"/>
      <c r="BB395" s="84"/>
      <c r="BC395" s="84"/>
    </row>
    <row r="396" spans="1:55" x14ac:dyDescent="0.75">
      <c r="A396" s="84"/>
      <c r="B396" s="84"/>
      <c r="C396" s="160"/>
      <c r="D396" s="79"/>
      <c r="E396" s="84"/>
      <c r="F396" s="161"/>
      <c r="G396" s="161"/>
      <c r="H396" s="84"/>
      <c r="I396" s="84"/>
      <c r="J396" s="84"/>
      <c r="K396" s="161"/>
      <c r="L396" s="189"/>
      <c r="M396" s="161"/>
      <c r="N396" s="190"/>
      <c r="O396" s="84"/>
      <c r="P396" s="84"/>
      <c r="Q396" s="84"/>
      <c r="R396" s="84"/>
      <c r="S396" s="84"/>
      <c r="T396" s="84"/>
      <c r="U396" s="84"/>
      <c r="V396" s="84"/>
      <c r="W396" s="184"/>
      <c r="X396" s="84"/>
      <c r="AG396" s="84"/>
      <c r="AH396" s="84"/>
      <c r="AI396" s="84"/>
      <c r="AJ396" s="84"/>
      <c r="AK396" s="84"/>
      <c r="AL396" s="223"/>
      <c r="AM396" s="84"/>
      <c r="AN396" s="84"/>
      <c r="AO396" s="84"/>
      <c r="AP396" s="84"/>
      <c r="AQ396" s="84"/>
      <c r="AR396" s="84"/>
      <c r="AS396" s="84"/>
      <c r="AT396" s="84"/>
      <c r="AU396" s="84"/>
      <c r="AV396" s="84"/>
      <c r="AW396" s="84"/>
      <c r="AX396" s="84"/>
      <c r="AY396" s="84"/>
      <c r="AZ396" s="84"/>
      <c r="BA396" s="84"/>
      <c r="BB396" s="84"/>
      <c r="BC396" s="84"/>
    </row>
    <row r="397" spans="1:55" x14ac:dyDescent="0.75">
      <c r="A397" s="84"/>
      <c r="B397" s="84"/>
      <c r="C397" s="160"/>
      <c r="D397" s="79"/>
      <c r="E397" s="84"/>
      <c r="F397" s="161"/>
      <c r="G397" s="161"/>
      <c r="H397" s="84"/>
      <c r="I397" s="84"/>
      <c r="J397" s="84"/>
      <c r="K397" s="161"/>
      <c r="L397" s="189"/>
      <c r="M397" s="161"/>
      <c r="N397" s="190"/>
      <c r="O397" s="84"/>
      <c r="P397" s="84"/>
      <c r="Q397" s="84"/>
      <c r="R397" s="84"/>
      <c r="S397" s="84"/>
      <c r="T397" s="84"/>
      <c r="U397" s="84"/>
      <c r="V397" s="84"/>
      <c r="W397" s="184"/>
      <c r="X397" s="84"/>
      <c r="AG397" s="84"/>
      <c r="AH397" s="84"/>
      <c r="AI397" s="84"/>
      <c r="AJ397" s="84"/>
      <c r="AK397" s="84"/>
      <c r="AL397" s="223"/>
      <c r="AM397" s="84"/>
      <c r="AN397" s="84"/>
      <c r="AO397" s="84"/>
      <c r="AP397" s="84"/>
      <c r="AQ397" s="84"/>
      <c r="AR397" s="84"/>
      <c r="AS397" s="84"/>
      <c r="AT397" s="84"/>
      <c r="AU397" s="84"/>
      <c r="AV397" s="84"/>
      <c r="AW397" s="84"/>
      <c r="AX397" s="84"/>
      <c r="AY397" s="84"/>
      <c r="AZ397" s="84"/>
      <c r="BA397" s="84"/>
      <c r="BB397" s="84"/>
      <c r="BC397" s="84"/>
    </row>
    <row r="398" spans="1:55" x14ac:dyDescent="0.75">
      <c r="A398" s="84"/>
      <c r="B398" s="84"/>
      <c r="C398" s="160"/>
      <c r="D398" s="79"/>
      <c r="E398" s="84"/>
      <c r="F398" s="161"/>
      <c r="G398" s="161"/>
      <c r="H398" s="84"/>
      <c r="I398" s="84"/>
      <c r="J398" s="84"/>
      <c r="K398" s="161"/>
      <c r="L398" s="189"/>
      <c r="M398" s="161"/>
      <c r="N398" s="190"/>
      <c r="O398" s="84"/>
      <c r="P398" s="84"/>
      <c r="Q398" s="84"/>
      <c r="R398" s="84"/>
      <c r="S398" s="84"/>
      <c r="T398" s="84"/>
      <c r="U398" s="84"/>
      <c r="V398" s="84"/>
      <c r="W398" s="184"/>
      <c r="X398" s="84"/>
      <c r="AG398" s="84"/>
      <c r="AH398" s="84"/>
      <c r="AI398" s="84"/>
      <c r="AJ398" s="84"/>
      <c r="AK398" s="84"/>
      <c r="AL398" s="223"/>
      <c r="AM398" s="84"/>
      <c r="AN398" s="84"/>
      <c r="AO398" s="84"/>
      <c r="AP398" s="84"/>
      <c r="AQ398" s="84"/>
      <c r="AR398" s="84"/>
      <c r="AS398" s="84"/>
      <c r="AT398" s="84"/>
      <c r="AU398" s="84"/>
      <c r="AV398" s="84"/>
      <c r="AW398" s="84"/>
      <c r="AX398" s="84"/>
      <c r="AY398" s="84"/>
      <c r="AZ398" s="84"/>
      <c r="BA398" s="84"/>
      <c r="BB398" s="84"/>
      <c r="BC398" s="84"/>
    </row>
    <row r="399" spans="1:55" x14ac:dyDescent="0.75">
      <c r="A399" s="84"/>
      <c r="B399" s="84"/>
      <c r="C399" s="160"/>
      <c r="D399" s="79"/>
      <c r="E399" s="84"/>
      <c r="F399" s="161"/>
      <c r="G399" s="161"/>
      <c r="H399" s="84"/>
      <c r="I399" s="84"/>
      <c r="J399" s="84"/>
      <c r="K399" s="161"/>
      <c r="L399" s="189"/>
      <c r="M399" s="161"/>
      <c r="N399" s="190"/>
      <c r="O399" s="84"/>
      <c r="P399" s="84"/>
      <c r="Q399" s="84"/>
      <c r="R399" s="84"/>
      <c r="S399" s="84"/>
      <c r="T399" s="84"/>
      <c r="U399" s="84"/>
      <c r="V399" s="84"/>
      <c r="W399" s="184"/>
      <c r="X399" s="84"/>
      <c r="AG399" s="84"/>
      <c r="AH399" s="84"/>
      <c r="AI399" s="84"/>
      <c r="AJ399" s="84"/>
      <c r="AK399" s="84"/>
      <c r="AL399" s="223"/>
      <c r="AM399" s="84"/>
      <c r="AN399" s="84"/>
      <c r="AO399" s="84"/>
      <c r="AP399" s="84"/>
      <c r="AQ399" s="84"/>
      <c r="AR399" s="84"/>
      <c r="AS399" s="84"/>
      <c r="AT399" s="84"/>
      <c r="AU399" s="84"/>
      <c r="AV399" s="84"/>
      <c r="AW399" s="84"/>
      <c r="AX399" s="84"/>
      <c r="AY399" s="84"/>
      <c r="AZ399" s="84"/>
      <c r="BA399" s="84"/>
      <c r="BB399" s="84"/>
      <c r="BC399" s="84"/>
    </row>
    <row r="400" spans="1:55" x14ac:dyDescent="0.75">
      <c r="A400" s="84"/>
      <c r="B400" s="84"/>
      <c r="C400" s="160"/>
      <c r="D400" s="79"/>
      <c r="E400" s="84"/>
      <c r="F400" s="161"/>
      <c r="G400" s="161"/>
      <c r="H400" s="84"/>
      <c r="I400" s="84"/>
      <c r="J400" s="84"/>
      <c r="K400" s="161"/>
      <c r="L400" s="189"/>
      <c r="M400" s="161"/>
      <c r="N400" s="190"/>
      <c r="O400" s="84"/>
      <c r="P400" s="84"/>
      <c r="Q400" s="84"/>
      <c r="R400" s="84"/>
      <c r="S400" s="84"/>
      <c r="T400" s="84"/>
      <c r="U400" s="84"/>
      <c r="V400" s="84"/>
      <c r="W400" s="184"/>
      <c r="X400" s="84"/>
      <c r="AG400" s="84"/>
      <c r="AH400" s="84"/>
      <c r="AI400" s="84"/>
      <c r="AJ400" s="84"/>
      <c r="AK400" s="84"/>
      <c r="AL400" s="223"/>
      <c r="AM400" s="84"/>
      <c r="AN400" s="84"/>
      <c r="AO400" s="84"/>
      <c r="AP400" s="84"/>
      <c r="AQ400" s="84"/>
      <c r="AR400" s="84"/>
      <c r="AS400" s="84"/>
      <c r="AT400" s="84"/>
      <c r="AU400" s="84"/>
      <c r="AV400" s="84"/>
      <c r="AW400" s="84"/>
      <c r="AX400" s="84"/>
      <c r="AY400" s="84"/>
      <c r="AZ400" s="84"/>
      <c r="BA400" s="84"/>
      <c r="BB400" s="84"/>
      <c r="BC400" s="84"/>
    </row>
    <row r="401" spans="1:55" x14ac:dyDescent="0.75">
      <c r="A401" s="84"/>
      <c r="B401" s="84"/>
      <c r="C401" s="160"/>
      <c r="D401" s="79"/>
      <c r="E401" s="84"/>
      <c r="F401" s="161"/>
      <c r="G401" s="161"/>
      <c r="H401" s="84"/>
      <c r="I401" s="84"/>
      <c r="J401" s="84"/>
      <c r="K401" s="161"/>
      <c r="L401" s="189"/>
      <c r="M401" s="161"/>
      <c r="N401" s="190"/>
      <c r="O401" s="84"/>
      <c r="P401" s="84"/>
      <c r="Q401" s="84"/>
      <c r="R401" s="84"/>
      <c r="S401" s="84"/>
      <c r="T401" s="84"/>
      <c r="U401" s="84"/>
      <c r="V401" s="84"/>
      <c r="W401" s="184"/>
      <c r="X401" s="84"/>
      <c r="AG401" s="84"/>
      <c r="AH401" s="84"/>
      <c r="AI401" s="84"/>
      <c r="AJ401" s="84"/>
      <c r="AK401" s="84"/>
      <c r="AL401" s="223"/>
      <c r="AM401" s="84"/>
      <c r="AN401" s="84"/>
      <c r="AO401" s="84"/>
      <c r="AP401" s="84"/>
      <c r="AQ401" s="84"/>
      <c r="AR401" s="84"/>
      <c r="AS401" s="84"/>
      <c r="AT401" s="84"/>
      <c r="AU401" s="84"/>
      <c r="AV401" s="84"/>
      <c r="AW401" s="84"/>
      <c r="AX401" s="84"/>
      <c r="AY401" s="84"/>
      <c r="AZ401" s="84"/>
      <c r="BA401" s="84"/>
      <c r="BB401" s="84"/>
      <c r="BC401" s="84"/>
    </row>
    <row r="402" spans="1:55" x14ac:dyDescent="0.75">
      <c r="A402" s="84"/>
      <c r="B402" s="84"/>
      <c r="C402" s="160"/>
      <c r="D402" s="79"/>
      <c r="E402" s="84"/>
      <c r="F402" s="161"/>
      <c r="G402" s="161"/>
      <c r="H402" s="84"/>
      <c r="I402" s="84"/>
      <c r="J402" s="84"/>
      <c r="K402" s="161"/>
      <c r="L402" s="189"/>
      <c r="M402" s="161"/>
      <c r="N402" s="190"/>
      <c r="O402" s="84"/>
      <c r="P402" s="84"/>
      <c r="Q402" s="84"/>
      <c r="R402" s="84"/>
      <c r="S402" s="84"/>
      <c r="T402" s="84"/>
      <c r="U402" s="84"/>
      <c r="V402" s="84"/>
      <c r="W402" s="184"/>
      <c r="X402" s="84"/>
      <c r="AG402" s="84"/>
      <c r="AH402" s="84"/>
      <c r="AI402" s="84"/>
      <c r="AJ402" s="84"/>
      <c r="AK402" s="84"/>
      <c r="AL402" s="223"/>
      <c r="AM402" s="84"/>
      <c r="AN402" s="84"/>
      <c r="AO402" s="84"/>
      <c r="AP402" s="84"/>
      <c r="AQ402" s="84"/>
      <c r="AR402" s="84"/>
      <c r="AS402" s="84"/>
      <c r="AT402" s="84"/>
      <c r="AU402" s="84"/>
      <c r="AV402" s="84"/>
      <c r="AW402" s="84"/>
      <c r="AX402" s="84"/>
      <c r="AY402" s="84"/>
      <c r="AZ402" s="84"/>
      <c r="BA402" s="84"/>
      <c r="BB402" s="84"/>
      <c r="BC402" s="84"/>
    </row>
    <row r="403" spans="1:55" x14ac:dyDescent="0.75">
      <c r="A403" s="84"/>
      <c r="B403" s="84"/>
      <c r="C403" s="160"/>
      <c r="D403" s="79"/>
      <c r="E403" s="84"/>
      <c r="F403" s="161"/>
      <c r="G403" s="161"/>
      <c r="H403" s="84"/>
      <c r="I403" s="84"/>
      <c r="J403" s="84"/>
      <c r="K403" s="161"/>
      <c r="L403" s="189"/>
      <c r="M403" s="161"/>
      <c r="N403" s="190"/>
      <c r="O403" s="84"/>
      <c r="P403" s="84"/>
      <c r="Q403" s="84"/>
      <c r="R403" s="84"/>
      <c r="S403" s="84"/>
      <c r="T403" s="84"/>
      <c r="U403" s="84"/>
      <c r="V403" s="84"/>
      <c r="W403" s="184"/>
      <c r="X403" s="84"/>
      <c r="AG403" s="84"/>
      <c r="AH403" s="84"/>
      <c r="AI403" s="84"/>
      <c r="AJ403" s="84"/>
      <c r="AK403" s="84"/>
      <c r="AL403" s="223"/>
      <c r="AM403" s="84"/>
      <c r="AN403" s="84"/>
      <c r="AO403" s="84"/>
      <c r="AP403" s="84"/>
      <c r="AQ403" s="84"/>
      <c r="AR403" s="84"/>
      <c r="AS403" s="84"/>
      <c r="AT403" s="84"/>
      <c r="AU403" s="84"/>
      <c r="AV403" s="84"/>
      <c r="AW403" s="84"/>
      <c r="AX403" s="84"/>
      <c r="AY403" s="84"/>
      <c r="AZ403" s="84"/>
      <c r="BA403" s="84"/>
      <c r="BB403" s="84"/>
      <c r="BC403" s="84"/>
    </row>
    <row r="404" spans="1:55" x14ac:dyDescent="0.75">
      <c r="A404" s="84"/>
      <c r="B404" s="84"/>
      <c r="C404" s="160"/>
      <c r="D404" s="79"/>
      <c r="E404" s="84"/>
      <c r="F404" s="161"/>
      <c r="G404" s="161"/>
      <c r="H404" s="84"/>
      <c r="I404" s="84"/>
      <c r="J404" s="84"/>
      <c r="K404" s="161"/>
      <c r="L404" s="189"/>
      <c r="M404" s="161"/>
      <c r="N404" s="190"/>
      <c r="O404" s="84"/>
      <c r="P404" s="84"/>
      <c r="Q404" s="84"/>
      <c r="R404" s="84"/>
      <c r="S404" s="84"/>
      <c r="T404" s="84"/>
      <c r="U404" s="84"/>
      <c r="V404" s="84"/>
      <c r="W404" s="184"/>
      <c r="X404" s="84"/>
      <c r="AG404" s="84"/>
      <c r="AH404" s="84"/>
      <c r="AI404" s="84"/>
      <c r="AJ404" s="84"/>
      <c r="AK404" s="84"/>
      <c r="AL404" s="223"/>
      <c r="AM404" s="84"/>
      <c r="AN404" s="84"/>
      <c r="AO404" s="84"/>
      <c r="AP404" s="84"/>
      <c r="AQ404" s="84"/>
      <c r="AR404" s="84"/>
      <c r="AS404" s="84"/>
      <c r="AT404" s="84"/>
      <c r="AU404" s="84"/>
      <c r="AV404" s="84"/>
      <c r="AW404" s="84"/>
      <c r="AX404" s="84"/>
      <c r="AY404" s="84"/>
      <c r="AZ404" s="84"/>
      <c r="BA404" s="84"/>
      <c r="BB404" s="84"/>
      <c r="BC404" s="84"/>
    </row>
    <row r="405" spans="1:55" x14ac:dyDescent="0.75">
      <c r="A405" s="84"/>
      <c r="B405" s="84"/>
      <c r="C405" s="160"/>
      <c r="D405" s="79"/>
      <c r="E405" s="84"/>
      <c r="F405" s="161"/>
      <c r="G405" s="161"/>
      <c r="H405" s="84"/>
      <c r="I405" s="84"/>
      <c r="J405" s="84"/>
      <c r="K405" s="161"/>
      <c r="L405" s="189"/>
      <c r="M405" s="161"/>
      <c r="N405" s="190"/>
      <c r="O405" s="84"/>
      <c r="P405" s="84"/>
      <c r="Q405" s="84"/>
      <c r="R405" s="84"/>
      <c r="S405" s="84"/>
      <c r="T405" s="84"/>
      <c r="U405" s="84"/>
      <c r="V405" s="84"/>
      <c r="W405" s="184"/>
      <c r="X405" s="84"/>
      <c r="AG405" s="84"/>
      <c r="AH405" s="84"/>
      <c r="AI405" s="84"/>
      <c r="AJ405" s="84"/>
      <c r="AK405" s="84"/>
      <c r="AL405" s="223"/>
      <c r="AM405" s="84"/>
      <c r="AN405" s="84"/>
      <c r="AO405" s="84"/>
      <c r="AP405" s="84"/>
      <c r="AQ405" s="84"/>
      <c r="AR405" s="84"/>
      <c r="AS405" s="84"/>
      <c r="AT405" s="84"/>
      <c r="AU405" s="84"/>
      <c r="AV405" s="84"/>
      <c r="AW405" s="84"/>
      <c r="AX405" s="84"/>
      <c r="AY405" s="84"/>
      <c r="AZ405" s="84"/>
      <c r="BA405" s="84"/>
      <c r="BB405" s="84"/>
      <c r="BC405" s="84"/>
    </row>
    <row r="406" spans="1:55" x14ac:dyDescent="0.75">
      <c r="A406" s="84"/>
      <c r="B406" s="84"/>
      <c r="C406" s="160"/>
      <c r="D406" s="79"/>
      <c r="E406" s="84"/>
      <c r="F406" s="161"/>
      <c r="G406" s="161"/>
      <c r="H406" s="84"/>
      <c r="I406" s="84"/>
      <c r="J406" s="84"/>
      <c r="K406" s="161"/>
      <c r="L406" s="189"/>
      <c r="M406" s="161"/>
      <c r="N406" s="190"/>
      <c r="O406" s="84"/>
      <c r="P406" s="84"/>
      <c r="Q406" s="84"/>
      <c r="R406" s="84"/>
      <c r="S406" s="84"/>
      <c r="T406" s="84"/>
      <c r="U406" s="84"/>
      <c r="V406" s="84"/>
      <c r="W406" s="184"/>
      <c r="X406" s="84"/>
      <c r="AG406" s="84"/>
      <c r="AH406" s="84"/>
      <c r="AI406" s="84"/>
      <c r="AJ406" s="84"/>
      <c r="AK406" s="84"/>
      <c r="AL406" s="223"/>
      <c r="AM406" s="84"/>
      <c r="AN406" s="84"/>
      <c r="AO406" s="84"/>
      <c r="AP406" s="84"/>
      <c r="AQ406" s="84"/>
      <c r="AR406" s="84"/>
      <c r="AS406" s="84"/>
      <c r="AT406" s="84"/>
      <c r="AU406" s="84"/>
      <c r="AV406" s="84"/>
      <c r="AW406" s="84"/>
      <c r="AX406" s="84"/>
      <c r="AY406" s="84"/>
      <c r="AZ406" s="84"/>
      <c r="BA406" s="84"/>
      <c r="BB406" s="84"/>
      <c r="BC406" s="84"/>
    </row>
    <row r="407" spans="1:55" x14ac:dyDescent="0.75">
      <c r="A407" s="84"/>
      <c r="B407" s="84"/>
      <c r="C407" s="160"/>
      <c r="D407" s="79"/>
      <c r="E407" s="84"/>
      <c r="F407" s="161"/>
      <c r="G407" s="161"/>
      <c r="H407" s="84"/>
      <c r="I407" s="84"/>
      <c r="J407" s="84"/>
      <c r="K407" s="161"/>
      <c r="L407" s="189"/>
      <c r="M407" s="161"/>
      <c r="N407" s="190"/>
      <c r="O407" s="84"/>
      <c r="P407" s="84"/>
      <c r="Q407" s="84"/>
      <c r="R407" s="84"/>
      <c r="S407" s="84"/>
      <c r="T407" s="84"/>
      <c r="U407" s="84"/>
      <c r="V407" s="84"/>
      <c r="W407" s="184"/>
      <c r="X407" s="84"/>
      <c r="AG407" s="84"/>
      <c r="AH407" s="84"/>
      <c r="AI407" s="84"/>
      <c r="AJ407" s="84"/>
      <c r="AK407" s="84"/>
      <c r="AL407" s="223"/>
      <c r="AM407" s="84"/>
      <c r="AN407" s="84"/>
      <c r="AO407" s="84"/>
      <c r="AP407" s="84"/>
      <c r="AQ407" s="84"/>
      <c r="AR407" s="84"/>
      <c r="AS407" s="84"/>
      <c r="AT407" s="84"/>
      <c r="AU407" s="84"/>
      <c r="AV407" s="84"/>
      <c r="AW407" s="84"/>
      <c r="AX407" s="84"/>
      <c r="AY407" s="84"/>
      <c r="AZ407" s="84"/>
      <c r="BA407" s="84"/>
      <c r="BB407" s="84"/>
      <c r="BC407" s="84"/>
    </row>
    <row r="408" spans="1:55" x14ac:dyDescent="0.75">
      <c r="A408" s="84"/>
      <c r="B408" s="84"/>
      <c r="C408" s="160"/>
      <c r="D408" s="79"/>
      <c r="E408" s="84"/>
      <c r="F408" s="161"/>
      <c r="G408" s="161"/>
      <c r="H408" s="84"/>
      <c r="I408" s="84"/>
      <c r="J408" s="84"/>
      <c r="K408" s="161"/>
      <c r="L408" s="189"/>
      <c r="M408" s="161"/>
      <c r="N408" s="190"/>
      <c r="O408" s="84"/>
      <c r="P408" s="84"/>
      <c r="Q408" s="84"/>
      <c r="R408" s="84"/>
      <c r="S408" s="84"/>
      <c r="T408" s="84"/>
      <c r="U408" s="84"/>
      <c r="V408" s="84"/>
      <c r="W408" s="184"/>
      <c r="X408" s="84"/>
      <c r="AG408" s="84"/>
      <c r="AH408" s="84"/>
      <c r="AI408" s="84"/>
      <c r="AJ408" s="84"/>
      <c r="AK408" s="84"/>
      <c r="AL408" s="223"/>
      <c r="AM408" s="84"/>
      <c r="AN408" s="84"/>
      <c r="AO408" s="84"/>
      <c r="AP408" s="84"/>
      <c r="AQ408" s="84"/>
      <c r="AR408" s="84"/>
      <c r="AS408" s="84"/>
      <c r="AT408" s="84"/>
      <c r="AU408" s="84"/>
      <c r="AV408" s="84"/>
      <c r="AW408" s="84"/>
      <c r="AX408" s="84"/>
      <c r="AY408" s="84"/>
      <c r="AZ408" s="84"/>
      <c r="BA408" s="84"/>
      <c r="BB408" s="84"/>
      <c r="BC408" s="84"/>
    </row>
    <row r="409" spans="1:55" x14ac:dyDescent="0.75">
      <c r="A409" s="84"/>
      <c r="B409" s="84"/>
      <c r="C409" s="160"/>
      <c r="D409" s="79"/>
      <c r="E409" s="84"/>
      <c r="F409" s="161"/>
      <c r="G409" s="161"/>
      <c r="H409" s="84"/>
      <c r="I409" s="84"/>
      <c r="J409" s="84"/>
      <c r="K409" s="161"/>
      <c r="L409" s="189"/>
      <c r="M409" s="161"/>
      <c r="N409" s="190"/>
      <c r="O409" s="84"/>
      <c r="P409" s="84"/>
      <c r="Q409" s="84"/>
      <c r="R409" s="84"/>
      <c r="S409" s="84"/>
      <c r="T409" s="84"/>
      <c r="U409" s="84"/>
      <c r="V409" s="84"/>
      <c r="W409" s="184"/>
      <c r="X409" s="84"/>
      <c r="AG409" s="84"/>
      <c r="AH409" s="84"/>
      <c r="AI409" s="84"/>
      <c r="AJ409" s="84"/>
      <c r="AK409" s="84"/>
      <c r="AL409" s="223"/>
      <c r="AM409" s="84"/>
      <c r="AN409" s="84"/>
      <c r="AO409" s="84"/>
      <c r="AP409" s="84"/>
      <c r="AQ409" s="84"/>
      <c r="AR409" s="84"/>
      <c r="AS409" s="84"/>
      <c r="AT409" s="84"/>
      <c r="AU409" s="84"/>
      <c r="AV409" s="84"/>
      <c r="AW409" s="84"/>
      <c r="AX409" s="84"/>
      <c r="AY409" s="84"/>
      <c r="AZ409" s="84"/>
      <c r="BA409" s="84"/>
      <c r="BB409" s="84"/>
      <c r="BC409" s="84"/>
    </row>
    <row r="410" spans="1:55" x14ac:dyDescent="0.75">
      <c r="A410" s="84"/>
      <c r="B410" s="84"/>
      <c r="C410" s="160"/>
      <c r="D410" s="79"/>
      <c r="E410" s="84"/>
      <c r="F410" s="161"/>
      <c r="G410" s="161"/>
      <c r="H410" s="84"/>
      <c r="I410" s="84"/>
      <c r="J410" s="84"/>
      <c r="K410" s="161"/>
      <c r="L410" s="189"/>
      <c r="M410" s="161"/>
      <c r="N410" s="190"/>
      <c r="O410" s="84"/>
      <c r="P410" s="84"/>
      <c r="Q410" s="84"/>
      <c r="R410" s="84"/>
      <c r="S410" s="84"/>
      <c r="T410" s="84"/>
      <c r="U410" s="84"/>
      <c r="V410" s="84"/>
      <c r="W410" s="184"/>
      <c r="X410" s="84"/>
      <c r="AG410" s="84"/>
      <c r="AH410" s="84"/>
      <c r="AI410" s="84"/>
      <c r="AJ410" s="84"/>
      <c r="AK410" s="84"/>
      <c r="AL410" s="223"/>
      <c r="AM410" s="84"/>
      <c r="AN410" s="84"/>
      <c r="AO410" s="84"/>
      <c r="AP410" s="84"/>
      <c r="AQ410" s="84"/>
      <c r="AR410" s="84"/>
      <c r="AS410" s="84"/>
      <c r="AT410" s="84"/>
      <c r="AU410" s="84"/>
      <c r="AV410" s="84"/>
      <c r="AW410" s="84"/>
      <c r="AX410" s="84"/>
      <c r="AY410" s="84"/>
      <c r="AZ410" s="84"/>
      <c r="BA410" s="84"/>
      <c r="BB410" s="84"/>
      <c r="BC410" s="84"/>
    </row>
    <row r="411" spans="1:55" x14ac:dyDescent="0.75">
      <c r="A411" s="84"/>
      <c r="B411" s="84"/>
      <c r="C411" s="160"/>
      <c r="D411" s="79"/>
      <c r="E411" s="84"/>
      <c r="F411" s="161"/>
      <c r="G411" s="161"/>
      <c r="H411" s="84"/>
      <c r="I411" s="84"/>
      <c r="J411" s="84"/>
      <c r="K411" s="161"/>
      <c r="L411" s="189"/>
      <c r="M411" s="161"/>
      <c r="N411" s="190"/>
      <c r="O411" s="84"/>
      <c r="P411" s="84"/>
      <c r="Q411" s="84"/>
      <c r="R411" s="84"/>
      <c r="S411" s="84"/>
      <c r="T411" s="84"/>
      <c r="U411" s="84"/>
      <c r="V411" s="84"/>
      <c r="W411" s="184"/>
      <c r="X411" s="84"/>
      <c r="AG411" s="84"/>
      <c r="AH411" s="84"/>
      <c r="AI411" s="84"/>
      <c r="AJ411" s="84"/>
      <c r="AK411" s="84"/>
      <c r="AL411" s="223"/>
      <c r="AM411" s="84"/>
      <c r="AN411" s="84"/>
      <c r="AO411" s="84"/>
      <c r="AP411" s="84"/>
      <c r="AQ411" s="84"/>
      <c r="AR411" s="84"/>
      <c r="AS411" s="84"/>
      <c r="AT411" s="84"/>
      <c r="AU411" s="84"/>
      <c r="AV411" s="84"/>
      <c r="AW411" s="84"/>
      <c r="AX411" s="84"/>
      <c r="AY411" s="84"/>
      <c r="AZ411" s="84"/>
      <c r="BA411" s="84"/>
      <c r="BB411" s="84"/>
      <c r="BC411" s="84"/>
    </row>
    <row r="412" spans="1:55" x14ac:dyDescent="0.75">
      <c r="A412" s="84"/>
      <c r="B412" s="84"/>
      <c r="C412" s="160"/>
      <c r="D412" s="79"/>
      <c r="E412" s="84"/>
      <c r="F412" s="161"/>
      <c r="G412" s="161"/>
      <c r="H412" s="84"/>
      <c r="I412" s="84"/>
      <c r="J412" s="84"/>
      <c r="K412" s="161"/>
      <c r="L412" s="189"/>
      <c r="M412" s="161"/>
      <c r="N412" s="190"/>
      <c r="O412" s="84"/>
      <c r="P412" s="84"/>
      <c r="Q412" s="84"/>
      <c r="R412" s="84"/>
      <c r="S412" s="84"/>
      <c r="T412" s="84"/>
      <c r="U412" s="84"/>
      <c r="V412" s="84"/>
      <c r="W412" s="184"/>
      <c r="X412" s="84"/>
      <c r="AG412" s="84"/>
      <c r="AH412" s="84"/>
      <c r="AI412" s="84"/>
      <c r="AJ412" s="84"/>
      <c r="AK412" s="84"/>
      <c r="AL412" s="223"/>
      <c r="AM412" s="84"/>
      <c r="AN412" s="84"/>
      <c r="AO412" s="84"/>
      <c r="AP412" s="84"/>
      <c r="AQ412" s="84"/>
      <c r="AR412" s="84"/>
      <c r="AS412" s="84"/>
      <c r="AT412" s="84"/>
      <c r="AU412" s="84"/>
      <c r="AV412" s="84"/>
      <c r="AW412" s="84"/>
      <c r="AX412" s="84"/>
      <c r="AY412" s="84"/>
      <c r="AZ412" s="84"/>
      <c r="BA412" s="84"/>
      <c r="BB412" s="84"/>
      <c r="BC412" s="84"/>
    </row>
    <row r="413" spans="1:55" x14ac:dyDescent="0.75">
      <c r="A413" s="84"/>
      <c r="B413" s="84"/>
      <c r="C413" s="160"/>
      <c r="D413" s="79"/>
      <c r="E413" s="84"/>
      <c r="F413" s="161"/>
      <c r="G413" s="161"/>
      <c r="H413" s="84"/>
      <c r="I413" s="84"/>
      <c r="J413" s="84"/>
      <c r="K413" s="161"/>
      <c r="L413" s="189"/>
      <c r="M413" s="161"/>
      <c r="N413" s="190"/>
      <c r="O413" s="84"/>
      <c r="P413" s="84"/>
      <c r="Q413" s="84"/>
      <c r="R413" s="84"/>
      <c r="S413" s="84"/>
      <c r="T413" s="84"/>
      <c r="U413" s="84"/>
      <c r="V413" s="84"/>
      <c r="W413" s="184"/>
      <c r="X413" s="84"/>
      <c r="AG413" s="84"/>
      <c r="AH413" s="84"/>
      <c r="AI413" s="84"/>
      <c r="AJ413" s="84"/>
      <c r="AK413" s="84"/>
      <c r="AL413" s="223"/>
      <c r="AM413" s="84"/>
      <c r="AN413" s="84"/>
      <c r="AO413" s="84"/>
      <c r="AP413" s="84"/>
      <c r="AQ413" s="84"/>
      <c r="AR413" s="84"/>
      <c r="AS413" s="84"/>
      <c r="AT413" s="84"/>
      <c r="AU413" s="84"/>
      <c r="AV413" s="84"/>
      <c r="AW413" s="84"/>
      <c r="AX413" s="84"/>
      <c r="AY413" s="84"/>
      <c r="AZ413" s="84"/>
      <c r="BA413" s="84"/>
      <c r="BB413" s="84"/>
      <c r="BC413" s="84"/>
    </row>
    <row r="414" spans="1:55" x14ac:dyDescent="0.75">
      <c r="A414" s="84"/>
      <c r="B414" s="84"/>
      <c r="C414" s="160"/>
      <c r="D414" s="79"/>
      <c r="E414" s="84"/>
      <c r="F414" s="161"/>
      <c r="G414" s="161"/>
      <c r="H414" s="84"/>
      <c r="I414" s="84"/>
      <c r="J414" s="84"/>
      <c r="K414" s="161"/>
      <c r="L414" s="189"/>
      <c r="M414" s="161"/>
      <c r="N414" s="190"/>
      <c r="O414" s="84"/>
      <c r="P414" s="84"/>
      <c r="Q414" s="84"/>
      <c r="R414" s="84"/>
      <c r="S414" s="84"/>
      <c r="T414" s="84"/>
      <c r="U414" s="84"/>
      <c r="V414" s="84"/>
      <c r="W414" s="184"/>
      <c r="X414" s="84"/>
      <c r="AG414" s="84"/>
      <c r="AH414" s="84"/>
      <c r="AI414" s="84"/>
      <c r="AJ414" s="84"/>
      <c r="AK414" s="84"/>
      <c r="AL414" s="223"/>
      <c r="AM414" s="84"/>
      <c r="AN414" s="84"/>
      <c r="AO414" s="84"/>
      <c r="AP414" s="84"/>
      <c r="AQ414" s="84"/>
      <c r="AR414" s="84"/>
      <c r="AS414" s="84"/>
      <c r="AT414" s="84"/>
      <c r="AU414" s="84"/>
      <c r="AV414" s="84"/>
      <c r="AW414" s="84"/>
      <c r="AX414" s="84"/>
      <c r="AY414" s="84"/>
      <c r="AZ414" s="84"/>
      <c r="BA414" s="84"/>
      <c r="BB414" s="84"/>
      <c r="BC414" s="84"/>
    </row>
    <row r="415" spans="1:55" x14ac:dyDescent="0.75">
      <c r="A415" s="84"/>
      <c r="B415" s="84"/>
      <c r="C415" s="160"/>
      <c r="D415" s="79"/>
      <c r="E415" s="84"/>
      <c r="F415" s="161"/>
      <c r="G415" s="161"/>
      <c r="H415" s="84"/>
      <c r="I415" s="84"/>
      <c r="J415" s="84"/>
      <c r="K415" s="161"/>
      <c r="L415" s="189"/>
      <c r="M415" s="161"/>
      <c r="N415" s="190"/>
      <c r="O415" s="84"/>
      <c r="P415" s="84"/>
      <c r="Q415" s="84"/>
      <c r="R415" s="84"/>
      <c r="S415" s="84"/>
      <c r="T415" s="84"/>
      <c r="U415" s="84"/>
      <c r="V415" s="84"/>
      <c r="W415" s="184"/>
      <c r="X415" s="84"/>
      <c r="AG415" s="84"/>
      <c r="AH415" s="84"/>
      <c r="AI415" s="84"/>
      <c r="AJ415" s="84"/>
      <c r="AK415" s="84"/>
      <c r="AL415" s="223"/>
      <c r="AM415" s="84"/>
      <c r="AN415" s="84"/>
      <c r="AO415" s="84"/>
      <c r="AP415" s="84"/>
      <c r="AQ415" s="84"/>
      <c r="AR415" s="84"/>
      <c r="AS415" s="84"/>
      <c r="AT415" s="84"/>
      <c r="AU415" s="84"/>
      <c r="AV415" s="84"/>
      <c r="AW415" s="84"/>
      <c r="AX415" s="84"/>
      <c r="AY415" s="84"/>
      <c r="AZ415" s="84"/>
      <c r="BA415" s="84"/>
      <c r="BB415" s="84"/>
      <c r="BC415" s="84"/>
    </row>
    <row r="416" spans="1:55" x14ac:dyDescent="0.75">
      <c r="A416" s="84"/>
      <c r="B416" s="84"/>
      <c r="C416" s="160"/>
      <c r="D416" s="79"/>
      <c r="E416" s="84"/>
      <c r="F416" s="161"/>
      <c r="G416" s="161"/>
      <c r="H416" s="84"/>
      <c r="I416" s="84"/>
      <c r="J416" s="84"/>
      <c r="K416" s="161"/>
      <c r="L416" s="189"/>
      <c r="M416" s="161"/>
      <c r="N416" s="190"/>
      <c r="O416" s="84"/>
      <c r="P416" s="84"/>
      <c r="Q416" s="84"/>
      <c r="R416" s="84"/>
      <c r="S416" s="84"/>
      <c r="T416" s="84"/>
      <c r="U416" s="84"/>
      <c r="V416" s="84"/>
      <c r="W416" s="184"/>
      <c r="X416" s="84"/>
      <c r="AG416" s="84"/>
      <c r="AH416" s="84"/>
      <c r="AI416" s="84"/>
      <c r="AJ416" s="84"/>
      <c r="AK416" s="84"/>
      <c r="AL416" s="223"/>
      <c r="AM416" s="84"/>
      <c r="AN416" s="84"/>
      <c r="AO416" s="84"/>
      <c r="AP416" s="84"/>
      <c r="AQ416" s="84"/>
      <c r="AR416" s="84"/>
      <c r="AS416" s="84"/>
      <c r="AT416" s="84"/>
      <c r="AU416" s="84"/>
      <c r="AV416" s="84"/>
      <c r="AW416" s="84"/>
      <c r="AX416" s="84"/>
      <c r="AY416" s="84"/>
      <c r="AZ416" s="84"/>
      <c r="BA416" s="84"/>
      <c r="BB416" s="84"/>
      <c r="BC416" s="84"/>
    </row>
    <row r="417" spans="1:55" x14ac:dyDescent="0.75">
      <c r="A417" s="84"/>
      <c r="B417" s="84"/>
      <c r="C417" s="160"/>
      <c r="D417" s="79"/>
      <c r="E417" s="84"/>
      <c r="F417" s="161"/>
      <c r="G417" s="161"/>
      <c r="H417" s="84"/>
      <c r="I417" s="84"/>
      <c r="J417" s="84"/>
      <c r="K417" s="161"/>
      <c r="L417" s="189"/>
      <c r="M417" s="161"/>
      <c r="N417" s="190"/>
      <c r="O417" s="84"/>
      <c r="P417" s="84"/>
      <c r="Q417" s="84"/>
      <c r="R417" s="84"/>
      <c r="S417" s="84"/>
      <c r="T417" s="84"/>
      <c r="U417" s="84"/>
      <c r="V417" s="84"/>
      <c r="W417" s="184"/>
      <c r="X417" s="84"/>
      <c r="AG417" s="84"/>
      <c r="AH417" s="84"/>
      <c r="AI417" s="84"/>
      <c r="AJ417" s="84"/>
      <c r="AK417" s="84"/>
      <c r="AL417" s="223"/>
      <c r="AM417" s="84"/>
      <c r="AN417" s="84"/>
      <c r="AO417" s="84"/>
      <c r="AP417" s="84"/>
      <c r="AQ417" s="84"/>
      <c r="AR417" s="84"/>
      <c r="AS417" s="84"/>
      <c r="AT417" s="84"/>
      <c r="AU417" s="84"/>
      <c r="AV417" s="84"/>
      <c r="AW417" s="84"/>
      <c r="AX417" s="84"/>
      <c r="AY417" s="84"/>
      <c r="AZ417" s="84"/>
      <c r="BA417" s="84"/>
      <c r="BB417" s="84"/>
      <c r="BC417" s="84"/>
    </row>
    <row r="418" spans="1:55" x14ac:dyDescent="0.75">
      <c r="A418" s="84"/>
      <c r="B418" s="84"/>
      <c r="C418" s="160"/>
      <c r="D418" s="79"/>
      <c r="E418" s="84"/>
      <c r="F418" s="161"/>
      <c r="G418" s="161"/>
      <c r="H418" s="84"/>
      <c r="I418" s="84"/>
      <c r="J418" s="84"/>
      <c r="K418" s="161"/>
      <c r="L418" s="189"/>
      <c r="M418" s="161"/>
      <c r="N418" s="190"/>
      <c r="O418" s="84"/>
      <c r="P418" s="84"/>
      <c r="Q418" s="84"/>
      <c r="R418" s="84"/>
      <c r="S418" s="84"/>
      <c r="T418" s="84"/>
      <c r="U418" s="84"/>
      <c r="V418" s="84"/>
      <c r="W418" s="184"/>
      <c r="X418" s="84"/>
      <c r="AG418" s="84"/>
      <c r="AH418" s="84"/>
      <c r="AI418" s="84"/>
      <c r="AJ418" s="84"/>
      <c r="AK418" s="84"/>
      <c r="AL418" s="223"/>
      <c r="AM418" s="84"/>
      <c r="AN418" s="84"/>
      <c r="AO418" s="84"/>
      <c r="AP418" s="84"/>
      <c r="AQ418" s="84"/>
      <c r="AR418" s="84"/>
      <c r="AS418" s="84"/>
      <c r="AT418" s="84"/>
      <c r="AU418" s="84"/>
      <c r="AV418" s="84"/>
      <c r="AW418" s="84"/>
      <c r="AX418" s="84"/>
      <c r="AY418" s="84"/>
      <c r="AZ418" s="84"/>
      <c r="BA418" s="84"/>
      <c r="BB418" s="84"/>
      <c r="BC418" s="84"/>
    </row>
    <row r="419" spans="1:55" x14ac:dyDescent="0.75">
      <c r="A419" s="84"/>
      <c r="B419" s="84"/>
      <c r="C419" s="160"/>
      <c r="D419" s="79"/>
      <c r="E419" s="84"/>
      <c r="F419" s="161"/>
      <c r="G419" s="161"/>
      <c r="H419" s="84"/>
      <c r="I419" s="84"/>
      <c r="J419" s="84"/>
      <c r="K419" s="161"/>
      <c r="L419" s="189"/>
      <c r="M419" s="161"/>
      <c r="N419" s="190"/>
      <c r="O419" s="84"/>
      <c r="P419" s="84"/>
      <c r="Q419" s="84"/>
      <c r="R419" s="84"/>
      <c r="S419" s="84"/>
      <c r="T419" s="84"/>
      <c r="U419" s="84"/>
      <c r="V419" s="84"/>
      <c r="W419" s="184"/>
      <c r="X419" s="84"/>
      <c r="AG419" s="84"/>
      <c r="AH419" s="84"/>
      <c r="AI419" s="84"/>
      <c r="AJ419" s="84"/>
      <c r="AK419" s="84"/>
      <c r="AL419" s="223"/>
      <c r="AM419" s="84"/>
      <c r="AN419" s="84"/>
      <c r="AO419" s="84"/>
      <c r="AP419" s="84"/>
      <c r="AQ419" s="84"/>
      <c r="AR419" s="84"/>
      <c r="AS419" s="84"/>
      <c r="AT419" s="84"/>
      <c r="AU419" s="84"/>
      <c r="AV419" s="84"/>
      <c r="AW419" s="84"/>
      <c r="AX419" s="84"/>
      <c r="AY419" s="84"/>
      <c r="AZ419" s="84"/>
      <c r="BA419" s="84"/>
      <c r="BB419" s="84"/>
      <c r="BC419" s="84"/>
    </row>
    <row r="420" spans="1:55" x14ac:dyDescent="0.75">
      <c r="A420" s="84"/>
      <c r="B420" s="84"/>
      <c r="C420" s="160"/>
      <c r="D420" s="79"/>
      <c r="E420" s="84"/>
      <c r="F420" s="161"/>
      <c r="G420" s="161"/>
      <c r="H420" s="84"/>
      <c r="I420" s="84"/>
      <c r="J420" s="84"/>
      <c r="K420" s="161"/>
      <c r="L420" s="189"/>
      <c r="M420" s="161"/>
      <c r="N420" s="190"/>
      <c r="O420" s="84"/>
      <c r="P420" s="84"/>
      <c r="Q420" s="84"/>
      <c r="R420" s="84"/>
      <c r="S420" s="84"/>
      <c r="T420" s="84"/>
      <c r="U420" s="84"/>
      <c r="V420" s="84"/>
      <c r="W420" s="184"/>
      <c r="X420" s="84"/>
      <c r="AG420" s="84"/>
      <c r="AH420" s="84"/>
      <c r="AI420" s="84"/>
      <c r="AJ420" s="84"/>
      <c r="AK420" s="84"/>
      <c r="AL420" s="223"/>
      <c r="AM420" s="84"/>
      <c r="AN420" s="84"/>
      <c r="AO420" s="84"/>
      <c r="AP420" s="84"/>
      <c r="AQ420" s="84"/>
      <c r="AR420" s="84"/>
      <c r="AS420" s="84"/>
      <c r="AT420" s="84"/>
      <c r="AU420" s="84"/>
      <c r="AV420" s="84"/>
      <c r="AW420" s="84"/>
      <c r="AX420" s="84"/>
      <c r="AY420" s="84"/>
      <c r="AZ420" s="84"/>
      <c r="BA420" s="84"/>
      <c r="BB420" s="84"/>
      <c r="BC420" s="84"/>
    </row>
    <row r="421" spans="1:55" x14ac:dyDescent="0.75">
      <c r="A421" s="84"/>
      <c r="B421" s="84"/>
      <c r="C421" s="160"/>
      <c r="D421" s="79"/>
      <c r="E421" s="84"/>
      <c r="F421" s="161"/>
      <c r="G421" s="161"/>
      <c r="H421" s="84"/>
      <c r="I421" s="84"/>
      <c r="J421" s="84"/>
      <c r="K421" s="161"/>
      <c r="L421" s="189"/>
      <c r="M421" s="161"/>
      <c r="N421" s="190"/>
      <c r="O421" s="84"/>
      <c r="P421" s="84"/>
      <c r="Q421" s="84"/>
      <c r="R421" s="84"/>
      <c r="S421" s="84"/>
      <c r="T421" s="84"/>
      <c r="U421" s="84"/>
      <c r="V421" s="84"/>
      <c r="W421" s="184"/>
      <c r="X421" s="84"/>
      <c r="AG421" s="84"/>
      <c r="AH421" s="84"/>
      <c r="AI421" s="84"/>
      <c r="AJ421" s="84"/>
      <c r="AK421" s="84"/>
      <c r="AL421" s="223"/>
      <c r="AM421" s="84"/>
      <c r="AN421" s="84"/>
      <c r="AO421" s="84"/>
      <c r="AP421" s="84"/>
      <c r="AQ421" s="84"/>
      <c r="AR421" s="84"/>
      <c r="AS421" s="84"/>
      <c r="AT421" s="84"/>
      <c r="AU421" s="84"/>
      <c r="AV421" s="84"/>
      <c r="AW421" s="84"/>
      <c r="AX421" s="84"/>
      <c r="AY421" s="84"/>
      <c r="AZ421" s="84"/>
      <c r="BA421" s="84"/>
      <c r="BB421" s="84"/>
      <c r="BC421" s="84"/>
    </row>
    <row r="422" spans="1:55" x14ac:dyDescent="0.75">
      <c r="A422" s="84"/>
      <c r="B422" s="84"/>
      <c r="C422" s="160"/>
      <c r="D422" s="79"/>
      <c r="E422" s="84"/>
      <c r="F422" s="161"/>
      <c r="G422" s="161"/>
      <c r="H422" s="84"/>
      <c r="I422" s="84"/>
      <c r="J422" s="84"/>
      <c r="K422" s="161"/>
      <c r="L422" s="189"/>
      <c r="M422" s="161"/>
      <c r="N422" s="190"/>
      <c r="O422" s="84"/>
      <c r="P422" s="84"/>
      <c r="Q422" s="84"/>
      <c r="R422" s="84"/>
      <c r="S422" s="84"/>
      <c r="T422" s="84"/>
      <c r="U422" s="84"/>
      <c r="V422" s="84"/>
      <c r="W422" s="184"/>
      <c r="X422" s="84"/>
      <c r="AG422" s="84"/>
      <c r="AH422" s="84"/>
      <c r="AI422" s="84"/>
      <c r="AJ422" s="84"/>
      <c r="AK422" s="84"/>
      <c r="AL422" s="223"/>
      <c r="AM422" s="84"/>
      <c r="AN422" s="84"/>
      <c r="AO422" s="84"/>
      <c r="AP422" s="84"/>
      <c r="AQ422" s="84"/>
      <c r="AR422" s="84"/>
      <c r="AS422" s="84"/>
      <c r="AT422" s="84"/>
      <c r="AU422" s="84"/>
      <c r="AV422" s="84"/>
      <c r="AW422" s="84"/>
      <c r="AX422" s="84"/>
      <c r="AY422" s="84"/>
      <c r="AZ422" s="84"/>
      <c r="BA422" s="84"/>
      <c r="BB422" s="84"/>
      <c r="BC422" s="84"/>
    </row>
    <row r="423" spans="1:55" x14ac:dyDescent="0.75">
      <c r="A423" s="84"/>
      <c r="B423" s="84"/>
      <c r="C423" s="160"/>
      <c r="D423" s="79"/>
      <c r="E423" s="84"/>
      <c r="F423" s="161"/>
      <c r="G423" s="161"/>
      <c r="H423" s="84"/>
      <c r="I423" s="84"/>
      <c r="J423" s="84"/>
      <c r="K423" s="161"/>
      <c r="L423" s="189"/>
      <c r="M423" s="161"/>
      <c r="N423" s="190"/>
      <c r="O423" s="84"/>
      <c r="P423" s="84"/>
      <c r="Q423" s="84"/>
      <c r="R423" s="84"/>
      <c r="S423" s="84"/>
      <c r="T423" s="84"/>
      <c r="U423" s="84"/>
      <c r="V423" s="84"/>
      <c r="W423" s="184"/>
      <c r="X423" s="84"/>
      <c r="AG423" s="84"/>
      <c r="AH423" s="84"/>
      <c r="AI423" s="84"/>
      <c r="AJ423" s="84"/>
      <c r="AK423" s="84"/>
      <c r="AL423" s="223"/>
      <c r="AM423" s="84"/>
      <c r="AN423" s="84"/>
      <c r="AO423" s="84"/>
      <c r="AP423" s="84"/>
      <c r="AQ423" s="84"/>
      <c r="AR423" s="84"/>
      <c r="AS423" s="84"/>
      <c r="AT423" s="84"/>
      <c r="AU423" s="84"/>
      <c r="AV423" s="84"/>
      <c r="AW423" s="84"/>
      <c r="AX423" s="84"/>
      <c r="AY423" s="84"/>
      <c r="AZ423" s="84"/>
      <c r="BA423" s="84"/>
      <c r="BB423" s="84"/>
      <c r="BC423" s="84"/>
    </row>
    <row r="424" spans="1:55" x14ac:dyDescent="0.75">
      <c r="A424" s="84"/>
      <c r="B424" s="84"/>
      <c r="C424" s="160"/>
      <c r="D424" s="79"/>
      <c r="E424" s="84"/>
      <c r="F424" s="161"/>
      <c r="G424" s="161"/>
      <c r="H424" s="84"/>
      <c r="I424" s="84"/>
      <c r="J424" s="84"/>
      <c r="K424" s="161"/>
      <c r="L424" s="189"/>
      <c r="M424" s="161"/>
      <c r="N424" s="190"/>
      <c r="O424" s="84"/>
      <c r="P424" s="84"/>
      <c r="Q424" s="84"/>
      <c r="R424" s="84"/>
      <c r="S424" s="84"/>
      <c r="T424" s="84"/>
      <c r="U424" s="84"/>
      <c r="V424" s="84"/>
      <c r="W424" s="184"/>
      <c r="X424" s="84"/>
      <c r="AG424" s="84"/>
      <c r="AH424" s="84"/>
      <c r="AI424" s="84"/>
      <c r="AJ424" s="84"/>
      <c r="AK424" s="84"/>
      <c r="AL424" s="223"/>
      <c r="AM424" s="84"/>
      <c r="AN424" s="84"/>
      <c r="AO424" s="84"/>
      <c r="AP424" s="84"/>
      <c r="AQ424" s="84"/>
      <c r="AR424" s="84"/>
      <c r="AS424" s="84"/>
      <c r="AT424" s="84"/>
      <c r="AU424" s="84"/>
      <c r="AV424" s="84"/>
      <c r="AW424" s="84"/>
      <c r="AX424" s="84"/>
      <c r="AY424" s="84"/>
      <c r="AZ424" s="84"/>
      <c r="BA424" s="84"/>
      <c r="BB424" s="84"/>
      <c r="BC424" s="84"/>
    </row>
    <row r="425" spans="1:55" x14ac:dyDescent="0.75">
      <c r="A425" s="84"/>
      <c r="B425" s="84"/>
      <c r="C425" s="160"/>
      <c r="D425" s="79"/>
      <c r="E425" s="84"/>
      <c r="F425" s="161"/>
      <c r="G425" s="161"/>
      <c r="H425" s="84"/>
      <c r="I425" s="84"/>
      <c r="J425" s="84"/>
      <c r="K425" s="161"/>
      <c r="L425" s="189"/>
      <c r="M425" s="161"/>
      <c r="N425" s="190"/>
      <c r="O425" s="84"/>
      <c r="P425" s="84"/>
      <c r="Q425" s="84"/>
      <c r="R425" s="84"/>
      <c r="S425" s="84"/>
      <c r="T425" s="84"/>
      <c r="U425" s="84"/>
      <c r="V425" s="84"/>
      <c r="W425" s="184"/>
      <c r="X425" s="84"/>
      <c r="AG425" s="84"/>
      <c r="AH425" s="84"/>
      <c r="AI425" s="84"/>
      <c r="AJ425" s="84"/>
      <c r="AK425" s="84"/>
      <c r="AL425" s="223"/>
      <c r="AM425" s="84"/>
      <c r="AN425" s="84"/>
      <c r="AO425" s="84"/>
      <c r="AP425" s="84"/>
      <c r="AQ425" s="84"/>
      <c r="AR425" s="84"/>
      <c r="AS425" s="84"/>
      <c r="AT425" s="84"/>
      <c r="AU425" s="84"/>
      <c r="AV425" s="84"/>
      <c r="AW425" s="84"/>
      <c r="AX425" s="84"/>
      <c r="AY425" s="84"/>
      <c r="AZ425" s="84"/>
      <c r="BA425" s="84"/>
      <c r="BB425" s="84"/>
      <c r="BC425" s="84"/>
    </row>
    <row r="426" spans="1:55" x14ac:dyDescent="0.75">
      <c r="A426" s="84"/>
      <c r="B426" s="84"/>
      <c r="C426" s="160"/>
      <c r="D426" s="79"/>
      <c r="E426" s="84"/>
      <c r="F426" s="161"/>
      <c r="G426" s="161"/>
      <c r="H426" s="84"/>
      <c r="I426" s="84"/>
      <c r="J426" s="84"/>
      <c r="K426" s="161"/>
      <c r="L426" s="189"/>
      <c r="M426" s="161"/>
      <c r="N426" s="190"/>
      <c r="O426" s="84"/>
      <c r="P426" s="84"/>
      <c r="Q426" s="84"/>
      <c r="R426" s="84"/>
      <c r="S426" s="84"/>
      <c r="T426" s="84"/>
      <c r="U426" s="84"/>
      <c r="V426" s="84"/>
      <c r="W426" s="184"/>
      <c r="X426" s="84"/>
      <c r="AG426" s="84"/>
      <c r="AH426" s="84"/>
      <c r="AI426" s="84"/>
      <c r="AJ426" s="84"/>
      <c r="AK426" s="84"/>
      <c r="AL426" s="223"/>
      <c r="AM426" s="84"/>
      <c r="AN426" s="84"/>
      <c r="AO426" s="84"/>
      <c r="AP426" s="84"/>
      <c r="AQ426" s="84"/>
      <c r="AR426" s="84"/>
      <c r="AS426" s="84"/>
      <c r="AT426" s="84"/>
      <c r="AU426" s="84"/>
      <c r="AV426" s="84"/>
      <c r="AW426" s="84"/>
      <c r="AX426" s="84"/>
      <c r="AY426" s="84"/>
      <c r="AZ426" s="84"/>
      <c r="BA426" s="84"/>
      <c r="BB426" s="84"/>
      <c r="BC426" s="84"/>
    </row>
    <row r="427" spans="1:55" x14ac:dyDescent="0.75">
      <c r="A427" s="84"/>
      <c r="B427" s="84"/>
      <c r="C427" s="160"/>
      <c r="D427" s="79"/>
      <c r="E427" s="84"/>
      <c r="F427" s="161"/>
      <c r="G427" s="161"/>
      <c r="H427" s="84"/>
      <c r="I427" s="84"/>
      <c r="J427" s="84"/>
      <c r="K427" s="161"/>
      <c r="L427" s="189"/>
      <c r="M427" s="161"/>
      <c r="N427" s="190"/>
      <c r="O427" s="84"/>
      <c r="P427" s="84"/>
      <c r="Q427" s="84"/>
      <c r="R427" s="84"/>
      <c r="S427" s="84"/>
      <c r="T427" s="84"/>
      <c r="U427" s="84"/>
      <c r="V427" s="84"/>
      <c r="W427" s="184"/>
      <c r="X427" s="84"/>
      <c r="AG427" s="84"/>
      <c r="AH427" s="84"/>
      <c r="AI427" s="84"/>
      <c r="AJ427" s="84"/>
      <c r="AK427" s="84"/>
      <c r="AL427" s="223"/>
      <c r="AM427" s="84"/>
      <c r="AN427" s="84"/>
      <c r="AO427" s="84"/>
      <c r="AP427" s="84"/>
      <c r="AQ427" s="84"/>
      <c r="AR427" s="84"/>
      <c r="AS427" s="84"/>
      <c r="AT427" s="84"/>
      <c r="AU427" s="84"/>
      <c r="AV427" s="84"/>
      <c r="AW427" s="84"/>
      <c r="AX427" s="84"/>
      <c r="AY427" s="84"/>
      <c r="AZ427" s="84"/>
      <c r="BA427" s="84"/>
      <c r="BB427" s="84"/>
      <c r="BC427" s="84"/>
    </row>
    <row r="428" spans="1:55" x14ac:dyDescent="0.75">
      <c r="A428" s="84"/>
      <c r="B428" s="84"/>
      <c r="C428" s="160"/>
      <c r="D428" s="79"/>
      <c r="E428" s="84"/>
      <c r="F428" s="161"/>
      <c r="G428" s="161"/>
      <c r="H428" s="84"/>
      <c r="I428" s="84"/>
      <c r="J428" s="84"/>
      <c r="K428" s="161"/>
      <c r="L428" s="189"/>
      <c r="M428" s="161"/>
      <c r="N428" s="190"/>
      <c r="O428" s="84"/>
      <c r="P428" s="84"/>
      <c r="Q428" s="84"/>
      <c r="R428" s="84"/>
      <c r="S428" s="84"/>
      <c r="T428" s="84"/>
      <c r="U428" s="84"/>
      <c r="V428" s="84"/>
      <c r="W428" s="184"/>
      <c r="X428" s="84"/>
      <c r="AG428" s="84"/>
      <c r="AH428" s="84"/>
      <c r="AI428" s="84"/>
      <c r="AJ428" s="84"/>
      <c r="AK428" s="84"/>
      <c r="AL428" s="223"/>
      <c r="AM428" s="84"/>
      <c r="AN428" s="84"/>
      <c r="AO428" s="84"/>
      <c r="AP428" s="84"/>
      <c r="AQ428" s="84"/>
      <c r="AR428" s="84"/>
      <c r="AS428" s="84"/>
      <c r="AT428" s="84"/>
      <c r="AU428" s="84"/>
      <c r="AV428" s="84"/>
      <c r="AW428" s="84"/>
      <c r="AX428" s="84"/>
      <c r="AY428" s="84"/>
      <c r="AZ428" s="84"/>
      <c r="BA428" s="84"/>
      <c r="BB428" s="84"/>
      <c r="BC428" s="84"/>
    </row>
    <row r="429" spans="1:55" x14ac:dyDescent="0.75">
      <c r="A429" s="84"/>
      <c r="B429" s="84"/>
      <c r="C429" s="160"/>
      <c r="D429" s="79"/>
      <c r="E429" s="84"/>
      <c r="F429" s="161"/>
      <c r="G429" s="161"/>
      <c r="H429" s="84"/>
      <c r="I429" s="84"/>
      <c r="J429" s="84"/>
      <c r="K429" s="161"/>
      <c r="L429" s="189"/>
      <c r="M429" s="161"/>
      <c r="N429" s="190"/>
      <c r="O429" s="84"/>
      <c r="P429" s="84"/>
      <c r="Q429" s="84"/>
      <c r="R429" s="84"/>
      <c r="S429" s="84"/>
      <c r="T429" s="84"/>
      <c r="U429" s="84"/>
      <c r="V429" s="84"/>
      <c r="W429" s="184"/>
      <c r="X429" s="84"/>
      <c r="AG429" s="84"/>
      <c r="AH429" s="84"/>
      <c r="AI429" s="84"/>
      <c r="AJ429" s="84"/>
      <c r="AK429" s="84"/>
      <c r="AL429" s="223"/>
      <c r="AM429" s="84"/>
      <c r="AN429" s="84"/>
      <c r="AO429" s="84"/>
      <c r="AP429" s="84"/>
      <c r="AQ429" s="84"/>
      <c r="AR429" s="84"/>
      <c r="AS429" s="84"/>
      <c r="AT429" s="84"/>
      <c r="AU429" s="84"/>
      <c r="AV429" s="84"/>
      <c r="AW429" s="84"/>
      <c r="AX429" s="84"/>
      <c r="AY429" s="84"/>
      <c r="AZ429" s="84"/>
      <c r="BA429" s="84"/>
      <c r="BB429" s="84"/>
      <c r="BC429" s="84"/>
    </row>
    <row r="430" spans="1:55" x14ac:dyDescent="0.75">
      <c r="A430" s="84"/>
      <c r="B430" s="84"/>
      <c r="C430" s="160"/>
      <c r="D430" s="79"/>
      <c r="E430" s="84"/>
      <c r="F430" s="161"/>
      <c r="G430" s="161"/>
      <c r="H430" s="84"/>
      <c r="I430" s="84"/>
      <c r="J430" s="84"/>
      <c r="K430" s="161"/>
      <c r="L430" s="189"/>
      <c r="M430" s="161"/>
      <c r="N430" s="190"/>
      <c r="O430" s="84"/>
      <c r="P430" s="84"/>
      <c r="Q430" s="84"/>
      <c r="R430" s="84"/>
      <c r="S430" s="84"/>
      <c r="T430" s="84"/>
      <c r="U430" s="84"/>
      <c r="V430" s="84"/>
      <c r="W430" s="184"/>
      <c r="X430" s="84"/>
      <c r="AG430" s="84"/>
      <c r="AH430" s="84"/>
      <c r="AI430" s="84"/>
      <c r="AJ430" s="84"/>
      <c r="AK430" s="84"/>
      <c r="AL430" s="223"/>
      <c r="AM430" s="84"/>
      <c r="AN430" s="84"/>
      <c r="AO430" s="84"/>
      <c r="AP430" s="84"/>
      <c r="AQ430" s="84"/>
      <c r="AR430" s="84"/>
      <c r="AS430" s="84"/>
      <c r="AT430" s="84"/>
      <c r="AU430" s="84"/>
      <c r="AV430" s="84"/>
      <c r="AW430" s="84"/>
      <c r="AX430" s="84"/>
      <c r="AY430" s="84"/>
      <c r="AZ430" s="84"/>
      <c r="BA430" s="84"/>
      <c r="BB430" s="84"/>
      <c r="BC430" s="84"/>
    </row>
    <row r="431" spans="1:55" x14ac:dyDescent="0.75">
      <c r="A431" s="84"/>
      <c r="B431" s="84"/>
      <c r="C431" s="160"/>
      <c r="D431" s="79"/>
      <c r="E431" s="84"/>
      <c r="F431" s="161"/>
      <c r="G431" s="161"/>
      <c r="H431" s="84"/>
      <c r="I431" s="84"/>
      <c r="J431" s="84"/>
      <c r="K431" s="161"/>
      <c r="L431" s="189"/>
      <c r="M431" s="161"/>
      <c r="N431" s="190"/>
      <c r="O431" s="84"/>
      <c r="P431" s="84"/>
      <c r="Q431" s="84"/>
      <c r="R431" s="84"/>
      <c r="S431" s="84"/>
      <c r="T431" s="84"/>
      <c r="U431" s="84"/>
      <c r="V431" s="84"/>
      <c r="W431" s="184"/>
      <c r="X431" s="84"/>
      <c r="AG431" s="84"/>
      <c r="AH431" s="84"/>
      <c r="AI431" s="84"/>
      <c r="AJ431" s="84"/>
      <c r="AK431" s="84"/>
      <c r="AL431" s="223"/>
      <c r="AM431" s="84"/>
      <c r="AN431" s="84"/>
      <c r="AO431" s="84"/>
      <c r="AP431" s="84"/>
      <c r="AQ431" s="84"/>
      <c r="AR431" s="84"/>
      <c r="AS431" s="84"/>
      <c r="AT431" s="84"/>
      <c r="AU431" s="84"/>
      <c r="AV431" s="84"/>
      <c r="AW431" s="84"/>
      <c r="AX431" s="84"/>
      <c r="AY431" s="84"/>
      <c r="AZ431" s="84"/>
      <c r="BA431" s="84"/>
      <c r="BB431" s="84"/>
      <c r="BC431" s="84"/>
    </row>
    <row r="432" spans="1:55" x14ac:dyDescent="0.75">
      <c r="A432" s="84"/>
      <c r="B432" s="84"/>
      <c r="C432" s="160"/>
      <c r="D432" s="79"/>
      <c r="E432" s="84"/>
      <c r="F432" s="161"/>
      <c r="G432" s="161"/>
      <c r="H432" s="84"/>
      <c r="I432" s="84"/>
      <c r="J432" s="84"/>
      <c r="K432" s="161"/>
      <c r="L432" s="189"/>
      <c r="M432" s="161"/>
      <c r="N432" s="190"/>
      <c r="O432" s="84"/>
      <c r="P432" s="84"/>
      <c r="Q432" s="84"/>
      <c r="R432" s="84"/>
      <c r="S432" s="84"/>
      <c r="T432" s="84"/>
      <c r="U432" s="84"/>
      <c r="V432" s="84"/>
      <c r="W432" s="184"/>
      <c r="X432" s="84"/>
      <c r="AG432" s="84"/>
      <c r="AH432" s="84"/>
      <c r="AI432" s="84"/>
      <c r="AJ432" s="84"/>
      <c r="AK432" s="84"/>
      <c r="AL432" s="223"/>
      <c r="AM432" s="84"/>
      <c r="AN432" s="84"/>
      <c r="AO432" s="84"/>
      <c r="AP432" s="84"/>
      <c r="AQ432" s="84"/>
      <c r="AR432" s="84"/>
      <c r="AS432" s="84"/>
      <c r="AT432" s="84"/>
      <c r="AU432" s="84"/>
      <c r="AV432" s="84"/>
      <c r="AW432" s="84"/>
      <c r="AX432" s="84"/>
      <c r="AY432" s="84"/>
      <c r="AZ432" s="84"/>
      <c r="BA432" s="84"/>
      <c r="BB432" s="84"/>
      <c r="BC432" s="84"/>
    </row>
    <row r="433" spans="1:55" x14ac:dyDescent="0.75">
      <c r="A433" s="84"/>
      <c r="B433" s="84"/>
      <c r="C433" s="160"/>
      <c r="D433" s="79"/>
      <c r="E433" s="84"/>
      <c r="F433" s="161"/>
      <c r="G433" s="161"/>
      <c r="H433" s="84"/>
      <c r="I433" s="84"/>
      <c r="J433" s="84"/>
      <c r="K433" s="161"/>
      <c r="L433" s="189"/>
      <c r="M433" s="161"/>
      <c r="N433" s="190"/>
      <c r="O433" s="84"/>
      <c r="P433" s="84"/>
      <c r="Q433" s="84"/>
      <c r="R433" s="84"/>
      <c r="S433" s="84"/>
      <c r="T433" s="84"/>
      <c r="U433" s="84"/>
      <c r="V433" s="84"/>
      <c r="W433" s="184"/>
      <c r="X433" s="84"/>
      <c r="AG433" s="84"/>
      <c r="AH433" s="84"/>
      <c r="AI433" s="84"/>
      <c r="AJ433" s="84"/>
      <c r="AK433" s="84"/>
      <c r="AL433" s="223"/>
      <c r="AM433" s="84"/>
      <c r="AN433" s="84"/>
      <c r="AO433" s="84"/>
      <c r="AP433" s="84"/>
      <c r="AQ433" s="84"/>
      <c r="AR433" s="84"/>
      <c r="AS433" s="84"/>
      <c r="AT433" s="84"/>
      <c r="AU433" s="84"/>
      <c r="AV433" s="84"/>
      <c r="AW433" s="84"/>
      <c r="AX433" s="84"/>
      <c r="AY433" s="84"/>
      <c r="AZ433" s="84"/>
      <c r="BA433" s="84"/>
      <c r="BB433" s="84"/>
      <c r="BC433" s="84"/>
    </row>
    <row r="434" spans="1:55" x14ac:dyDescent="0.75">
      <c r="A434" s="84"/>
      <c r="B434" s="84"/>
      <c r="C434" s="160"/>
      <c r="D434" s="79"/>
      <c r="E434" s="84"/>
      <c r="F434" s="161"/>
      <c r="G434" s="161"/>
      <c r="H434" s="84"/>
      <c r="I434" s="84"/>
      <c r="J434" s="84"/>
      <c r="K434" s="161"/>
      <c r="L434" s="189"/>
      <c r="M434" s="161"/>
      <c r="N434" s="190"/>
      <c r="O434" s="84"/>
      <c r="P434" s="84"/>
      <c r="Q434" s="84"/>
      <c r="R434" s="84"/>
      <c r="S434" s="84"/>
      <c r="T434" s="84"/>
      <c r="U434" s="84"/>
      <c r="V434" s="84"/>
      <c r="W434" s="184"/>
      <c r="X434" s="84"/>
      <c r="AG434" s="84"/>
      <c r="AH434" s="84"/>
      <c r="AI434" s="84"/>
      <c r="AJ434" s="84"/>
      <c r="AK434" s="84"/>
      <c r="AL434" s="223"/>
      <c r="AM434" s="84"/>
      <c r="AN434" s="84"/>
      <c r="AO434" s="84"/>
      <c r="AP434" s="84"/>
      <c r="AQ434" s="84"/>
      <c r="AR434" s="84"/>
      <c r="AS434" s="84"/>
      <c r="AT434" s="84"/>
      <c r="AU434" s="84"/>
      <c r="AV434" s="84"/>
      <c r="AW434" s="84"/>
      <c r="AX434" s="84"/>
      <c r="AY434" s="84"/>
      <c r="AZ434" s="84"/>
      <c r="BA434" s="84"/>
      <c r="BB434" s="84"/>
      <c r="BC434" s="84"/>
    </row>
    <row r="435" spans="1:55" x14ac:dyDescent="0.75">
      <c r="A435" s="84"/>
      <c r="B435" s="84"/>
      <c r="C435" s="160"/>
      <c r="D435" s="79"/>
      <c r="E435" s="84"/>
      <c r="F435" s="161"/>
      <c r="G435" s="161"/>
      <c r="H435" s="84"/>
      <c r="I435" s="84"/>
      <c r="J435" s="84"/>
      <c r="K435" s="161"/>
      <c r="L435" s="189"/>
      <c r="M435" s="161"/>
      <c r="N435" s="190"/>
      <c r="O435" s="84"/>
      <c r="P435" s="84"/>
      <c r="Q435" s="84"/>
      <c r="R435" s="84"/>
      <c r="S435" s="84"/>
      <c r="T435" s="84"/>
      <c r="U435" s="84"/>
      <c r="V435" s="84"/>
      <c r="W435" s="184"/>
      <c r="X435" s="84"/>
      <c r="AG435" s="84"/>
      <c r="AH435" s="84"/>
      <c r="AI435" s="84"/>
      <c r="AJ435" s="84"/>
      <c r="AK435" s="84"/>
      <c r="AL435" s="223"/>
      <c r="AM435" s="84"/>
      <c r="AN435" s="84"/>
      <c r="AO435" s="84"/>
      <c r="AP435" s="84"/>
      <c r="AQ435" s="84"/>
      <c r="AR435" s="84"/>
      <c r="AS435" s="84"/>
      <c r="AT435" s="84"/>
      <c r="AU435" s="84"/>
      <c r="AV435" s="84"/>
      <c r="AW435" s="84"/>
      <c r="AX435" s="84"/>
      <c r="AY435" s="84"/>
      <c r="AZ435" s="84"/>
      <c r="BA435" s="84"/>
      <c r="BB435" s="84"/>
      <c r="BC435" s="84"/>
    </row>
    <row r="436" spans="1:55" x14ac:dyDescent="0.75">
      <c r="A436" s="84"/>
      <c r="B436" s="84"/>
      <c r="C436" s="160"/>
      <c r="D436" s="79"/>
      <c r="E436" s="84"/>
      <c r="F436" s="161"/>
      <c r="G436" s="161"/>
      <c r="H436" s="84"/>
      <c r="I436" s="84"/>
      <c r="J436" s="84"/>
      <c r="K436" s="161"/>
      <c r="L436" s="189"/>
      <c r="M436" s="161"/>
      <c r="N436" s="190"/>
      <c r="O436" s="84"/>
      <c r="P436" s="84"/>
      <c r="Q436" s="84"/>
      <c r="R436" s="84"/>
      <c r="S436" s="84"/>
      <c r="T436" s="84"/>
      <c r="U436" s="84"/>
      <c r="V436" s="84"/>
      <c r="W436" s="184"/>
      <c r="X436" s="84"/>
      <c r="AG436" s="84"/>
      <c r="AH436" s="84"/>
      <c r="AI436" s="84"/>
      <c r="AJ436" s="84"/>
      <c r="AK436" s="84"/>
      <c r="AL436" s="223"/>
      <c r="AM436" s="84"/>
      <c r="AN436" s="84"/>
      <c r="AO436" s="84"/>
      <c r="AP436" s="84"/>
      <c r="AQ436" s="84"/>
      <c r="AR436" s="84"/>
      <c r="AS436" s="84"/>
      <c r="AT436" s="84"/>
      <c r="AU436" s="84"/>
      <c r="AV436" s="84"/>
      <c r="AW436" s="84"/>
      <c r="AX436" s="84"/>
      <c r="AY436" s="84"/>
      <c r="AZ436" s="84"/>
      <c r="BA436" s="84"/>
      <c r="BB436" s="84"/>
      <c r="BC436" s="84"/>
    </row>
    <row r="437" spans="1:55" x14ac:dyDescent="0.75">
      <c r="A437" s="84"/>
      <c r="B437" s="84"/>
      <c r="C437" s="160"/>
      <c r="D437" s="79"/>
      <c r="E437" s="84"/>
      <c r="F437" s="161"/>
      <c r="G437" s="161"/>
      <c r="H437" s="84"/>
      <c r="I437" s="84"/>
      <c r="J437" s="84"/>
      <c r="K437" s="161"/>
      <c r="L437" s="189"/>
      <c r="M437" s="161"/>
      <c r="N437" s="190"/>
      <c r="O437" s="84"/>
      <c r="P437" s="84"/>
      <c r="Q437" s="84"/>
      <c r="R437" s="84"/>
      <c r="S437" s="84"/>
      <c r="T437" s="84"/>
      <c r="U437" s="84"/>
      <c r="V437" s="84"/>
      <c r="W437" s="184"/>
      <c r="X437" s="84"/>
      <c r="AG437" s="84"/>
      <c r="AH437" s="84"/>
      <c r="AI437" s="84"/>
      <c r="AJ437" s="84"/>
      <c r="AK437" s="84"/>
      <c r="AL437" s="223"/>
      <c r="AM437" s="84"/>
      <c r="AN437" s="84"/>
      <c r="AO437" s="84"/>
      <c r="AP437" s="84"/>
      <c r="AQ437" s="84"/>
      <c r="AR437" s="84"/>
      <c r="AS437" s="84"/>
      <c r="AT437" s="84"/>
      <c r="AU437" s="84"/>
      <c r="AV437" s="84"/>
      <c r="AW437" s="84"/>
      <c r="AX437" s="84"/>
      <c r="AY437" s="84"/>
      <c r="AZ437" s="84"/>
      <c r="BA437" s="84"/>
      <c r="BB437" s="84"/>
      <c r="BC437" s="84"/>
    </row>
    <row r="438" spans="1:55" x14ac:dyDescent="0.75">
      <c r="A438" s="84"/>
      <c r="B438" s="84"/>
      <c r="C438" s="160"/>
      <c r="D438" s="79"/>
      <c r="E438" s="84"/>
      <c r="F438" s="161"/>
      <c r="G438" s="161"/>
      <c r="H438" s="84"/>
      <c r="I438" s="84"/>
      <c r="J438" s="84"/>
      <c r="K438" s="161"/>
      <c r="L438" s="189"/>
      <c r="M438" s="161"/>
      <c r="N438" s="190"/>
      <c r="O438" s="84"/>
      <c r="P438" s="84"/>
      <c r="Q438" s="84"/>
      <c r="R438" s="84"/>
      <c r="S438" s="84"/>
      <c r="T438" s="84"/>
      <c r="U438" s="84"/>
      <c r="V438" s="84"/>
      <c r="W438" s="184"/>
      <c r="X438" s="84"/>
      <c r="AG438" s="84"/>
      <c r="AH438" s="84"/>
      <c r="AI438" s="84"/>
      <c r="AJ438" s="84"/>
      <c r="AK438" s="84"/>
      <c r="AL438" s="223"/>
      <c r="AM438" s="84"/>
      <c r="AN438" s="84"/>
      <c r="AO438" s="84"/>
      <c r="AP438" s="84"/>
      <c r="AQ438" s="84"/>
      <c r="AR438" s="84"/>
      <c r="AS438" s="84"/>
      <c r="AT438" s="84"/>
      <c r="AU438" s="84"/>
      <c r="AV438" s="84"/>
      <c r="AW438" s="84"/>
      <c r="AX438" s="84"/>
      <c r="AY438" s="84"/>
      <c r="AZ438" s="84"/>
      <c r="BA438" s="84"/>
      <c r="BB438" s="84"/>
      <c r="BC438" s="84"/>
    </row>
    <row r="439" spans="1:55" x14ac:dyDescent="0.75">
      <c r="A439" s="84"/>
      <c r="B439" s="84"/>
      <c r="C439" s="160"/>
      <c r="D439" s="79"/>
      <c r="E439" s="84"/>
      <c r="F439" s="161"/>
      <c r="G439" s="161"/>
      <c r="H439" s="84"/>
      <c r="I439" s="84"/>
      <c r="J439" s="84"/>
      <c r="K439" s="161"/>
      <c r="L439" s="189"/>
      <c r="M439" s="161"/>
      <c r="N439" s="190"/>
      <c r="O439" s="84"/>
      <c r="P439" s="84"/>
      <c r="Q439" s="84"/>
      <c r="R439" s="84"/>
      <c r="S439" s="84"/>
      <c r="T439" s="84"/>
      <c r="U439" s="84"/>
      <c r="V439" s="84"/>
      <c r="W439" s="184"/>
      <c r="X439" s="84"/>
      <c r="AG439" s="84"/>
      <c r="AH439" s="84"/>
      <c r="AI439" s="84"/>
      <c r="AJ439" s="84"/>
      <c r="AK439" s="84"/>
      <c r="AL439" s="223"/>
      <c r="AM439" s="84"/>
      <c r="AN439" s="84"/>
      <c r="AO439" s="84"/>
      <c r="AP439" s="84"/>
      <c r="AQ439" s="84"/>
      <c r="AR439" s="84"/>
      <c r="AS439" s="84"/>
      <c r="AT439" s="84"/>
      <c r="AU439" s="84"/>
      <c r="AV439" s="84"/>
      <c r="AW439" s="84"/>
      <c r="AX439" s="84"/>
      <c r="AY439" s="84"/>
      <c r="AZ439" s="84"/>
      <c r="BA439" s="84"/>
      <c r="BB439" s="84"/>
      <c r="BC439" s="84"/>
    </row>
    <row r="440" spans="1:55" x14ac:dyDescent="0.75">
      <c r="A440" s="84"/>
      <c r="B440" s="84"/>
      <c r="C440" s="160"/>
      <c r="D440" s="79"/>
      <c r="E440" s="84"/>
      <c r="F440" s="161"/>
      <c r="G440" s="161"/>
      <c r="H440" s="84"/>
      <c r="I440" s="84"/>
      <c r="J440" s="84"/>
      <c r="K440" s="161"/>
      <c r="L440" s="189"/>
      <c r="M440" s="161"/>
      <c r="N440" s="190"/>
      <c r="O440" s="84"/>
      <c r="P440" s="84"/>
      <c r="Q440" s="84"/>
      <c r="R440" s="84"/>
      <c r="S440" s="84"/>
      <c r="T440" s="84"/>
      <c r="U440" s="84"/>
      <c r="V440" s="84"/>
      <c r="W440" s="184"/>
      <c r="X440" s="84"/>
      <c r="AG440" s="84"/>
      <c r="AH440" s="84"/>
      <c r="AI440" s="84"/>
      <c r="AJ440" s="84"/>
      <c r="AK440" s="84"/>
      <c r="AL440" s="223"/>
      <c r="AM440" s="84"/>
      <c r="AN440" s="84"/>
      <c r="AO440" s="84"/>
      <c r="AP440" s="84"/>
      <c r="AQ440" s="84"/>
      <c r="AR440" s="84"/>
      <c r="AS440" s="84"/>
      <c r="AT440" s="84"/>
      <c r="AU440" s="84"/>
      <c r="AV440" s="84"/>
      <c r="AW440" s="84"/>
      <c r="AX440" s="84"/>
      <c r="AY440" s="84"/>
      <c r="AZ440" s="84"/>
      <c r="BA440" s="84"/>
      <c r="BB440" s="84"/>
      <c r="BC440" s="84"/>
    </row>
    <row r="441" spans="1:55" x14ac:dyDescent="0.75">
      <c r="A441" s="84"/>
      <c r="B441" s="84"/>
      <c r="C441" s="160"/>
      <c r="D441" s="79"/>
      <c r="E441" s="84"/>
      <c r="F441" s="161"/>
      <c r="G441" s="161"/>
      <c r="H441" s="84"/>
      <c r="I441" s="84"/>
      <c r="J441" s="84"/>
      <c r="K441" s="161"/>
      <c r="L441" s="189"/>
      <c r="M441" s="161"/>
      <c r="N441" s="190"/>
      <c r="O441" s="84"/>
      <c r="P441" s="84"/>
      <c r="Q441" s="84"/>
      <c r="R441" s="84"/>
      <c r="S441" s="84"/>
      <c r="T441" s="84"/>
      <c r="U441" s="84"/>
      <c r="V441" s="84"/>
      <c r="W441" s="184"/>
      <c r="X441" s="84"/>
      <c r="AG441" s="84"/>
      <c r="AH441" s="84"/>
      <c r="AI441" s="84"/>
      <c r="AJ441" s="84"/>
      <c r="AK441" s="84"/>
      <c r="AL441" s="223"/>
      <c r="AM441" s="84"/>
      <c r="AN441" s="84"/>
      <c r="AO441" s="84"/>
      <c r="AP441" s="84"/>
      <c r="AQ441" s="84"/>
      <c r="AR441" s="84"/>
      <c r="AS441" s="84"/>
      <c r="AT441" s="84"/>
      <c r="AU441" s="84"/>
      <c r="AV441" s="84"/>
      <c r="AW441" s="84"/>
      <c r="AX441" s="84"/>
      <c r="AY441" s="84"/>
      <c r="AZ441" s="84"/>
      <c r="BA441" s="84"/>
      <c r="BB441" s="84"/>
      <c r="BC441" s="84"/>
    </row>
    <row r="442" spans="1:55" x14ac:dyDescent="0.75">
      <c r="A442" s="84"/>
      <c r="B442" s="84"/>
      <c r="C442" s="160"/>
      <c r="D442" s="79"/>
      <c r="E442" s="84"/>
      <c r="F442" s="161"/>
      <c r="G442" s="161"/>
      <c r="H442" s="84"/>
      <c r="I442" s="84"/>
      <c r="J442" s="84"/>
      <c r="K442" s="161"/>
      <c r="L442" s="189"/>
      <c r="M442" s="161"/>
      <c r="N442" s="190"/>
      <c r="O442" s="84"/>
      <c r="P442" s="84"/>
      <c r="Q442" s="84"/>
      <c r="R442" s="84"/>
      <c r="S442" s="84"/>
      <c r="T442" s="84"/>
      <c r="U442" s="84"/>
      <c r="V442" s="84"/>
      <c r="W442" s="184"/>
      <c r="X442" s="84"/>
      <c r="AG442" s="84"/>
      <c r="AH442" s="84"/>
      <c r="AI442" s="84"/>
      <c r="AJ442" s="84"/>
      <c r="AK442" s="84"/>
      <c r="AL442" s="223"/>
      <c r="AM442" s="84"/>
      <c r="AN442" s="84"/>
      <c r="AO442" s="84"/>
      <c r="AP442" s="84"/>
      <c r="AQ442" s="84"/>
      <c r="AR442" s="84"/>
      <c r="AS442" s="84"/>
      <c r="AT442" s="84"/>
      <c r="AU442" s="84"/>
      <c r="AV442" s="84"/>
      <c r="AW442" s="84"/>
      <c r="AX442" s="84"/>
      <c r="AY442" s="84"/>
      <c r="AZ442" s="84"/>
      <c r="BA442" s="84"/>
      <c r="BB442" s="84"/>
      <c r="BC442" s="84"/>
    </row>
    <row r="443" spans="1:55" x14ac:dyDescent="0.75">
      <c r="A443" s="84"/>
      <c r="B443" s="84"/>
      <c r="C443" s="160"/>
      <c r="D443" s="79"/>
      <c r="E443" s="84"/>
      <c r="F443" s="161"/>
      <c r="G443" s="161"/>
      <c r="H443" s="84"/>
      <c r="I443" s="84"/>
      <c r="J443" s="84"/>
      <c r="K443" s="161"/>
      <c r="L443" s="189"/>
      <c r="M443" s="161"/>
      <c r="N443" s="190"/>
      <c r="O443" s="84"/>
      <c r="P443" s="84"/>
      <c r="Q443" s="84"/>
      <c r="R443" s="84"/>
      <c r="S443" s="84"/>
      <c r="T443" s="84"/>
      <c r="U443" s="84"/>
      <c r="V443" s="84"/>
      <c r="W443" s="184"/>
      <c r="X443" s="84"/>
      <c r="AG443" s="84"/>
      <c r="AH443" s="84"/>
      <c r="AI443" s="84"/>
      <c r="AJ443" s="84"/>
      <c r="AK443" s="84"/>
      <c r="AL443" s="223"/>
      <c r="AM443" s="84"/>
      <c r="AN443" s="84"/>
      <c r="AO443" s="84"/>
      <c r="AP443" s="84"/>
      <c r="AQ443" s="84"/>
      <c r="AR443" s="84"/>
      <c r="AS443" s="84"/>
      <c r="AT443" s="84"/>
      <c r="AU443" s="84"/>
      <c r="AV443" s="84"/>
      <c r="AW443" s="84"/>
      <c r="AX443" s="84"/>
      <c r="AY443" s="84"/>
      <c r="AZ443" s="84"/>
      <c r="BA443" s="84"/>
      <c r="BB443" s="84"/>
      <c r="BC443" s="84"/>
    </row>
    <row r="444" spans="1:55" x14ac:dyDescent="0.75">
      <c r="A444" s="84"/>
      <c r="B444" s="84"/>
      <c r="C444" s="160"/>
      <c r="D444" s="79"/>
      <c r="E444" s="84"/>
      <c r="F444" s="161"/>
      <c r="G444" s="161"/>
      <c r="H444" s="84"/>
      <c r="I444" s="84"/>
      <c r="J444" s="84"/>
      <c r="K444" s="161"/>
      <c r="L444" s="189"/>
      <c r="M444" s="161"/>
      <c r="N444" s="190"/>
      <c r="O444" s="84"/>
      <c r="P444" s="84"/>
      <c r="Q444" s="84"/>
      <c r="R444" s="84"/>
      <c r="S444" s="84"/>
      <c r="T444" s="84"/>
      <c r="U444" s="84"/>
      <c r="V444" s="84"/>
      <c r="W444" s="184"/>
      <c r="X444" s="84"/>
      <c r="AG444" s="84"/>
      <c r="AH444" s="84"/>
      <c r="AI444" s="84"/>
      <c r="AJ444" s="84"/>
      <c r="AK444" s="84"/>
      <c r="AL444" s="223"/>
      <c r="AM444" s="84"/>
      <c r="AN444" s="84"/>
      <c r="AO444" s="84"/>
      <c r="AP444" s="84"/>
      <c r="AQ444" s="84"/>
      <c r="AR444" s="84"/>
      <c r="AS444" s="84"/>
      <c r="AT444" s="84"/>
      <c r="AU444" s="84"/>
      <c r="AV444" s="84"/>
      <c r="AW444" s="84"/>
      <c r="AX444" s="84"/>
      <c r="AY444" s="84"/>
      <c r="AZ444" s="84"/>
      <c r="BA444" s="84"/>
      <c r="BB444" s="84"/>
      <c r="BC444" s="84"/>
    </row>
    <row r="445" spans="1:55" x14ac:dyDescent="0.75">
      <c r="A445" s="84"/>
      <c r="B445" s="84"/>
      <c r="C445" s="160"/>
      <c r="D445" s="79"/>
      <c r="E445" s="84"/>
      <c r="F445" s="161"/>
      <c r="G445" s="161"/>
      <c r="H445" s="84"/>
      <c r="I445" s="84"/>
      <c r="J445" s="84"/>
      <c r="K445" s="161"/>
      <c r="L445" s="189"/>
      <c r="M445" s="161"/>
      <c r="N445" s="190"/>
      <c r="O445" s="84"/>
      <c r="P445" s="84"/>
      <c r="Q445" s="84"/>
      <c r="R445" s="84"/>
      <c r="S445" s="84"/>
      <c r="T445" s="84"/>
      <c r="U445" s="84"/>
      <c r="V445" s="84"/>
      <c r="W445" s="184"/>
      <c r="X445" s="84"/>
      <c r="AG445" s="84"/>
      <c r="AH445" s="84"/>
      <c r="AI445" s="84"/>
      <c r="AJ445" s="84"/>
      <c r="AK445" s="84"/>
      <c r="AL445" s="223"/>
      <c r="AM445" s="84"/>
      <c r="AN445" s="84"/>
      <c r="AO445" s="84"/>
      <c r="AP445" s="84"/>
      <c r="AQ445" s="84"/>
      <c r="AR445" s="84"/>
      <c r="AS445" s="84"/>
      <c r="AT445" s="84"/>
      <c r="AU445" s="84"/>
      <c r="AV445" s="84"/>
      <c r="AW445" s="84"/>
      <c r="AX445" s="84"/>
      <c r="AY445" s="84"/>
      <c r="AZ445" s="84"/>
      <c r="BA445" s="84"/>
      <c r="BB445" s="84"/>
      <c r="BC445" s="84"/>
    </row>
    <row r="446" spans="1:55" x14ac:dyDescent="0.75">
      <c r="A446" s="84"/>
      <c r="B446" s="84"/>
      <c r="C446" s="160"/>
      <c r="D446" s="79"/>
      <c r="E446" s="84"/>
      <c r="F446" s="161"/>
      <c r="G446" s="161"/>
      <c r="H446" s="84"/>
      <c r="I446" s="84"/>
      <c r="J446" s="84"/>
      <c r="K446" s="161"/>
      <c r="L446" s="189"/>
      <c r="M446" s="161"/>
      <c r="N446" s="190"/>
      <c r="O446" s="84"/>
      <c r="P446" s="84"/>
      <c r="Q446" s="84"/>
      <c r="R446" s="84"/>
      <c r="S446" s="84"/>
      <c r="T446" s="84"/>
      <c r="U446" s="84"/>
      <c r="V446" s="84"/>
      <c r="W446" s="184"/>
      <c r="X446" s="84"/>
      <c r="AG446" s="84"/>
      <c r="AH446" s="84"/>
      <c r="AI446" s="84"/>
      <c r="AJ446" s="84"/>
      <c r="AK446" s="84"/>
      <c r="AL446" s="223"/>
      <c r="AM446" s="84"/>
      <c r="AN446" s="84"/>
      <c r="AO446" s="84"/>
      <c r="AP446" s="84"/>
      <c r="AQ446" s="84"/>
      <c r="AR446" s="84"/>
      <c r="AS446" s="84"/>
      <c r="AT446" s="84"/>
      <c r="AU446" s="84"/>
      <c r="AV446" s="84"/>
      <c r="AW446" s="84"/>
      <c r="AX446" s="84"/>
      <c r="AY446" s="84"/>
      <c r="AZ446" s="84"/>
      <c r="BA446" s="84"/>
      <c r="BB446" s="84"/>
      <c r="BC446" s="84"/>
    </row>
    <row r="447" spans="1:55" x14ac:dyDescent="0.75">
      <c r="A447" s="84"/>
      <c r="B447" s="84"/>
      <c r="C447" s="160"/>
      <c r="D447" s="79"/>
      <c r="E447" s="84"/>
      <c r="F447" s="161"/>
      <c r="G447" s="161"/>
      <c r="H447" s="84"/>
      <c r="I447" s="84"/>
      <c r="J447" s="84"/>
      <c r="K447" s="161"/>
      <c r="L447" s="189"/>
      <c r="M447" s="161"/>
      <c r="N447" s="190"/>
      <c r="O447" s="84"/>
      <c r="P447" s="84"/>
      <c r="Q447" s="84"/>
      <c r="R447" s="84"/>
      <c r="S447" s="84"/>
      <c r="T447" s="84"/>
      <c r="U447" s="84"/>
      <c r="V447" s="84"/>
      <c r="W447" s="184"/>
      <c r="X447" s="84"/>
      <c r="AG447" s="84"/>
      <c r="AH447" s="84"/>
      <c r="AI447" s="84"/>
      <c r="AJ447" s="84"/>
      <c r="AK447" s="84"/>
      <c r="AL447" s="223"/>
      <c r="AM447" s="84"/>
      <c r="AN447" s="84"/>
      <c r="AO447" s="84"/>
      <c r="AP447" s="84"/>
      <c r="AQ447" s="84"/>
      <c r="AR447" s="84"/>
      <c r="AS447" s="84"/>
      <c r="AT447" s="84"/>
      <c r="AU447" s="84"/>
      <c r="AV447" s="84"/>
      <c r="AW447" s="84"/>
      <c r="AX447" s="84"/>
      <c r="AY447" s="84"/>
      <c r="AZ447" s="84"/>
      <c r="BA447" s="84"/>
      <c r="BB447" s="84"/>
      <c r="BC447" s="84"/>
    </row>
    <row r="448" spans="1:55" x14ac:dyDescent="0.75">
      <c r="A448" s="84"/>
      <c r="B448" s="84"/>
      <c r="C448" s="160"/>
      <c r="D448" s="79"/>
      <c r="E448" s="84"/>
      <c r="F448" s="161"/>
      <c r="G448" s="161"/>
      <c r="H448" s="84"/>
      <c r="I448" s="84"/>
      <c r="J448" s="84"/>
      <c r="K448" s="161"/>
      <c r="L448" s="189"/>
      <c r="M448" s="161"/>
      <c r="N448" s="190"/>
      <c r="O448" s="84"/>
      <c r="P448" s="84"/>
      <c r="Q448" s="84"/>
      <c r="R448" s="84"/>
      <c r="S448" s="84"/>
      <c r="T448" s="84"/>
      <c r="U448" s="84"/>
      <c r="V448" s="84"/>
      <c r="W448" s="184"/>
      <c r="X448" s="84"/>
      <c r="AG448" s="84"/>
      <c r="AH448" s="84"/>
      <c r="AI448" s="84"/>
      <c r="AJ448" s="84"/>
      <c r="AK448" s="84"/>
      <c r="AL448" s="223"/>
      <c r="AM448" s="84"/>
      <c r="AN448" s="84"/>
      <c r="AO448" s="84"/>
      <c r="AP448" s="84"/>
      <c r="AQ448" s="84"/>
      <c r="AR448" s="84"/>
      <c r="AS448" s="84"/>
      <c r="AT448" s="84"/>
      <c r="AU448" s="84"/>
      <c r="AV448" s="84"/>
      <c r="AW448" s="84"/>
      <c r="AX448" s="84"/>
      <c r="AY448" s="84"/>
      <c r="AZ448" s="84"/>
      <c r="BA448" s="84"/>
      <c r="BB448" s="84"/>
      <c r="BC448" s="84"/>
    </row>
    <row r="449" spans="1:55" x14ac:dyDescent="0.75">
      <c r="A449" s="84"/>
      <c r="B449" s="84"/>
      <c r="C449" s="160"/>
      <c r="D449" s="79"/>
      <c r="E449" s="84"/>
      <c r="F449" s="161"/>
      <c r="G449" s="161"/>
      <c r="H449" s="84"/>
      <c r="I449" s="84"/>
      <c r="J449" s="84"/>
      <c r="K449" s="161"/>
      <c r="L449" s="189"/>
      <c r="M449" s="161"/>
      <c r="N449" s="190"/>
      <c r="O449" s="84"/>
      <c r="P449" s="84"/>
      <c r="Q449" s="84"/>
      <c r="R449" s="84"/>
      <c r="S449" s="84"/>
      <c r="T449" s="84"/>
      <c r="U449" s="84"/>
      <c r="V449" s="84"/>
      <c r="W449" s="184"/>
      <c r="X449" s="84"/>
      <c r="AG449" s="84"/>
      <c r="AH449" s="84"/>
      <c r="AI449" s="84"/>
      <c r="AJ449" s="84"/>
      <c r="AK449" s="84"/>
      <c r="AL449" s="223"/>
      <c r="AM449" s="84"/>
      <c r="AN449" s="84"/>
      <c r="AO449" s="84"/>
      <c r="AP449" s="84"/>
      <c r="AQ449" s="84"/>
      <c r="AR449" s="84"/>
      <c r="AS449" s="84"/>
      <c r="AT449" s="84"/>
      <c r="AU449" s="84"/>
      <c r="AV449" s="84"/>
      <c r="AW449" s="84"/>
      <c r="AX449" s="84"/>
      <c r="AY449" s="84"/>
      <c r="AZ449" s="84"/>
      <c r="BA449" s="84"/>
      <c r="BB449" s="84"/>
      <c r="BC449" s="84"/>
    </row>
    <row r="450" spans="1:55" x14ac:dyDescent="0.75">
      <c r="A450" s="84"/>
      <c r="B450" s="84"/>
      <c r="C450" s="160"/>
      <c r="D450" s="79"/>
      <c r="E450" s="84"/>
      <c r="F450" s="161"/>
      <c r="G450" s="161"/>
      <c r="H450" s="84"/>
      <c r="I450" s="84"/>
      <c r="J450" s="84"/>
      <c r="K450" s="161"/>
      <c r="L450" s="189"/>
      <c r="M450" s="161"/>
      <c r="N450" s="190"/>
      <c r="O450" s="84"/>
      <c r="P450" s="84"/>
      <c r="Q450" s="84"/>
      <c r="R450" s="84"/>
      <c r="S450" s="84"/>
      <c r="T450" s="84"/>
      <c r="U450" s="84"/>
      <c r="V450" s="84"/>
      <c r="W450" s="184"/>
      <c r="X450" s="84"/>
      <c r="AG450" s="84"/>
      <c r="AH450" s="84"/>
      <c r="AI450" s="84"/>
      <c r="AJ450" s="84"/>
      <c r="AK450" s="84"/>
      <c r="AL450" s="223"/>
      <c r="AM450" s="84"/>
      <c r="AN450" s="84"/>
      <c r="AO450" s="84"/>
      <c r="AP450" s="84"/>
      <c r="AQ450" s="84"/>
      <c r="AR450" s="84"/>
      <c r="AS450" s="84"/>
      <c r="AT450" s="84"/>
      <c r="AU450" s="84"/>
      <c r="AV450" s="84"/>
      <c r="AW450" s="84"/>
      <c r="AX450" s="84"/>
      <c r="AY450" s="84"/>
      <c r="AZ450" s="84"/>
      <c r="BA450" s="84"/>
      <c r="BB450" s="84"/>
      <c r="BC450" s="84"/>
    </row>
    <row r="451" spans="1:55" x14ac:dyDescent="0.75">
      <c r="A451" s="84"/>
      <c r="B451" s="84"/>
      <c r="C451" s="160"/>
      <c r="D451" s="79"/>
      <c r="E451" s="84"/>
      <c r="F451" s="161"/>
      <c r="G451" s="161"/>
      <c r="H451" s="84"/>
      <c r="I451" s="84"/>
      <c r="J451" s="84"/>
      <c r="K451" s="161"/>
      <c r="L451" s="189"/>
      <c r="M451" s="161"/>
      <c r="N451" s="190"/>
      <c r="O451" s="84"/>
      <c r="P451" s="84"/>
      <c r="Q451" s="84"/>
      <c r="R451" s="84"/>
      <c r="S451" s="84"/>
      <c r="T451" s="84"/>
      <c r="U451" s="84"/>
      <c r="V451" s="84"/>
      <c r="W451" s="184"/>
      <c r="X451" s="84"/>
      <c r="AG451" s="84"/>
      <c r="AH451" s="84"/>
      <c r="AI451" s="84"/>
      <c r="AJ451" s="84"/>
      <c r="AK451" s="84"/>
      <c r="AL451" s="223"/>
      <c r="AM451" s="84"/>
      <c r="AN451" s="84"/>
      <c r="AO451" s="84"/>
      <c r="AP451" s="84"/>
      <c r="AQ451" s="84"/>
      <c r="AR451" s="84"/>
      <c r="AS451" s="84"/>
      <c r="AT451" s="84"/>
      <c r="AU451" s="84"/>
      <c r="AV451" s="84"/>
      <c r="AW451" s="84"/>
      <c r="AX451" s="84"/>
      <c r="AY451" s="84"/>
      <c r="AZ451" s="84"/>
      <c r="BA451" s="84"/>
      <c r="BB451" s="84"/>
      <c r="BC451" s="84"/>
    </row>
    <row r="452" spans="1:55" x14ac:dyDescent="0.75">
      <c r="A452" s="84"/>
      <c r="B452" s="84"/>
      <c r="C452" s="160"/>
      <c r="D452" s="79"/>
      <c r="E452" s="84"/>
      <c r="F452" s="161"/>
      <c r="G452" s="161"/>
      <c r="H452" s="84"/>
      <c r="I452" s="84"/>
      <c r="J452" s="84"/>
      <c r="K452" s="161"/>
      <c r="L452" s="189"/>
      <c r="M452" s="161"/>
      <c r="N452" s="190"/>
      <c r="O452" s="84"/>
      <c r="P452" s="84"/>
      <c r="Q452" s="84"/>
      <c r="R452" s="84"/>
      <c r="S452" s="84"/>
      <c r="T452" s="84"/>
      <c r="U452" s="84"/>
      <c r="V452" s="84"/>
      <c r="W452" s="184"/>
      <c r="X452" s="84"/>
      <c r="AG452" s="84"/>
      <c r="AH452" s="84"/>
      <c r="AI452" s="84"/>
      <c r="AJ452" s="84"/>
      <c r="AK452" s="84"/>
      <c r="AL452" s="223"/>
      <c r="AM452" s="84"/>
      <c r="AN452" s="84"/>
      <c r="AO452" s="84"/>
      <c r="AP452" s="84"/>
      <c r="AQ452" s="84"/>
      <c r="AR452" s="84"/>
      <c r="AS452" s="84"/>
      <c r="AT452" s="84"/>
      <c r="AU452" s="84"/>
      <c r="AV452" s="84"/>
      <c r="AW452" s="84"/>
      <c r="AX452" s="84"/>
      <c r="AY452" s="84"/>
      <c r="AZ452" s="84"/>
      <c r="BA452" s="84"/>
      <c r="BB452" s="84"/>
      <c r="BC452" s="84"/>
    </row>
    <row r="453" spans="1:55" x14ac:dyDescent="0.75">
      <c r="A453" s="84"/>
      <c r="B453" s="84"/>
      <c r="C453" s="160"/>
      <c r="D453" s="79"/>
      <c r="E453" s="84"/>
      <c r="F453" s="161"/>
      <c r="G453" s="161"/>
      <c r="H453" s="84"/>
      <c r="I453" s="84"/>
      <c r="J453" s="84"/>
      <c r="K453" s="161"/>
      <c r="L453" s="189"/>
      <c r="M453" s="161"/>
      <c r="N453" s="190"/>
      <c r="O453" s="84"/>
      <c r="P453" s="84"/>
      <c r="Q453" s="84"/>
      <c r="R453" s="84"/>
      <c r="S453" s="84"/>
      <c r="T453" s="84"/>
      <c r="U453" s="84"/>
      <c r="V453" s="84"/>
      <c r="W453" s="184"/>
      <c r="X453" s="84"/>
      <c r="AG453" s="84"/>
      <c r="AH453" s="84"/>
      <c r="AI453" s="84"/>
      <c r="AJ453" s="84"/>
      <c r="AK453" s="84"/>
      <c r="AL453" s="223"/>
      <c r="AM453" s="84"/>
      <c r="AN453" s="84"/>
      <c r="AO453" s="84"/>
      <c r="AP453" s="84"/>
      <c r="AQ453" s="84"/>
      <c r="AR453" s="84"/>
      <c r="AS453" s="84"/>
      <c r="AT453" s="84"/>
      <c r="AU453" s="84"/>
      <c r="AV453" s="84"/>
      <c r="AW453" s="84"/>
      <c r="AX453" s="84"/>
      <c r="AY453" s="84"/>
      <c r="AZ453" s="84"/>
      <c r="BA453" s="84"/>
      <c r="BB453" s="84"/>
      <c r="BC453" s="84"/>
    </row>
    <row r="454" spans="1:55" x14ac:dyDescent="0.75">
      <c r="A454" s="84"/>
      <c r="B454" s="84"/>
      <c r="C454" s="160"/>
      <c r="D454" s="79"/>
      <c r="E454" s="84"/>
      <c r="F454" s="161"/>
      <c r="G454" s="161"/>
      <c r="H454" s="84"/>
      <c r="I454" s="84"/>
      <c r="J454" s="84"/>
      <c r="K454" s="161"/>
      <c r="L454" s="189"/>
      <c r="M454" s="161"/>
      <c r="N454" s="190"/>
      <c r="O454" s="84"/>
      <c r="P454" s="84"/>
      <c r="Q454" s="84"/>
      <c r="R454" s="84"/>
      <c r="S454" s="84"/>
      <c r="T454" s="84"/>
      <c r="U454" s="84"/>
      <c r="V454" s="84"/>
      <c r="W454" s="184"/>
      <c r="X454" s="84"/>
      <c r="AG454" s="84"/>
      <c r="AH454" s="84"/>
      <c r="AI454" s="84"/>
      <c r="AJ454" s="84"/>
      <c r="AK454" s="84"/>
      <c r="AL454" s="223"/>
      <c r="AM454" s="84"/>
      <c r="AN454" s="84"/>
      <c r="AO454" s="84"/>
      <c r="AP454" s="84"/>
      <c r="AQ454" s="84"/>
      <c r="AR454" s="84"/>
      <c r="AS454" s="84"/>
      <c r="AT454" s="84"/>
      <c r="AU454" s="84"/>
      <c r="AV454" s="84"/>
      <c r="AW454" s="84"/>
      <c r="AX454" s="84"/>
      <c r="AY454" s="84"/>
      <c r="AZ454" s="84"/>
      <c r="BA454" s="84"/>
      <c r="BB454" s="84"/>
      <c r="BC454" s="84"/>
    </row>
    <row r="455" spans="1:55" x14ac:dyDescent="0.75">
      <c r="A455" s="84"/>
      <c r="B455" s="84"/>
      <c r="C455" s="160"/>
      <c r="D455" s="79"/>
      <c r="E455" s="84"/>
      <c r="F455" s="161"/>
      <c r="G455" s="161"/>
      <c r="H455" s="84"/>
      <c r="I455" s="84"/>
      <c r="J455" s="84"/>
      <c r="K455" s="161"/>
      <c r="L455" s="189"/>
      <c r="M455" s="161"/>
      <c r="N455" s="190"/>
      <c r="O455" s="84"/>
      <c r="P455" s="84"/>
      <c r="Q455" s="84"/>
      <c r="R455" s="84"/>
      <c r="S455" s="84"/>
      <c r="T455" s="84"/>
      <c r="U455" s="84"/>
      <c r="V455" s="84"/>
      <c r="W455" s="184"/>
      <c r="X455" s="84"/>
      <c r="AG455" s="84"/>
      <c r="AH455" s="84"/>
      <c r="AI455" s="84"/>
      <c r="AJ455" s="84"/>
      <c r="AK455" s="84"/>
      <c r="AL455" s="223"/>
      <c r="AM455" s="84"/>
      <c r="AN455" s="84"/>
      <c r="AO455" s="84"/>
      <c r="AP455" s="84"/>
      <c r="AQ455" s="84"/>
      <c r="AR455" s="84"/>
      <c r="AS455" s="84"/>
      <c r="AT455" s="84"/>
      <c r="AU455" s="84"/>
      <c r="AV455" s="84"/>
      <c r="AW455" s="84"/>
      <c r="AX455" s="84"/>
      <c r="AY455" s="84"/>
      <c r="AZ455" s="84"/>
      <c r="BA455" s="84"/>
      <c r="BB455" s="84"/>
      <c r="BC455" s="84"/>
    </row>
    <row r="456" spans="1:55" x14ac:dyDescent="0.75">
      <c r="A456" s="84"/>
      <c r="B456" s="84"/>
      <c r="C456" s="160"/>
      <c r="D456" s="79"/>
      <c r="E456" s="84"/>
      <c r="F456" s="161"/>
      <c r="G456" s="161"/>
      <c r="H456" s="84"/>
      <c r="I456" s="84"/>
      <c r="J456" s="84"/>
      <c r="K456" s="161"/>
      <c r="L456" s="189"/>
      <c r="M456" s="161"/>
      <c r="N456" s="190"/>
      <c r="O456" s="84"/>
      <c r="P456" s="84"/>
      <c r="Q456" s="84"/>
      <c r="R456" s="84"/>
      <c r="S456" s="84"/>
      <c r="T456" s="84"/>
      <c r="U456" s="84"/>
      <c r="V456" s="84"/>
      <c r="W456" s="184"/>
      <c r="X456" s="84"/>
      <c r="AG456" s="84"/>
      <c r="AH456" s="84"/>
      <c r="AI456" s="84"/>
      <c r="AJ456" s="84"/>
      <c r="AK456" s="84"/>
      <c r="AL456" s="223"/>
      <c r="AM456" s="84"/>
      <c r="AN456" s="84"/>
      <c r="AO456" s="84"/>
      <c r="AP456" s="84"/>
      <c r="AQ456" s="84"/>
      <c r="AR456" s="84"/>
      <c r="AS456" s="84"/>
      <c r="AT456" s="84"/>
      <c r="AU456" s="84"/>
      <c r="AV456" s="84"/>
      <c r="AW456" s="84"/>
      <c r="AX456" s="84"/>
      <c r="AY456" s="84"/>
      <c r="AZ456" s="84"/>
      <c r="BA456" s="84"/>
      <c r="BB456" s="84"/>
      <c r="BC456" s="84"/>
    </row>
    <row r="457" spans="1:55" x14ac:dyDescent="0.75">
      <c r="A457" s="84"/>
      <c r="B457" s="84"/>
      <c r="C457" s="160"/>
      <c r="D457" s="79"/>
      <c r="E457" s="84"/>
      <c r="F457" s="161"/>
      <c r="G457" s="161"/>
      <c r="H457" s="84"/>
      <c r="I457" s="84"/>
      <c r="J457" s="84"/>
      <c r="K457" s="161"/>
      <c r="L457" s="189"/>
      <c r="M457" s="161"/>
      <c r="N457" s="190"/>
      <c r="O457" s="84"/>
      <c r="P457" s="84"/>
      <c r="Q457" s="84"/>
      <c r="R457" s="84"/>
      <c r="S457" s="84"/>
      <c r="T457" s="84"/>
      <c r="U457" s="84"/>
      <c r="V457" s="84"/>
      <c r="W457" s="184"/>
      <c r="X457" s="84"/>
      <c r="AG457" s="84"/>
      <c r="AH457" s="84"/>
      <c r="AI457" s="84"/>
      <c r="AJ457" s="84"/>
      <c r="AK457" s="84"/>
      <c r="AL457" s="223"/>
      <c r="AM457" s="84"/>
      <c r="AN457" s="84"/>
      <c r="AO457" s="84"/>
      <c r="AP457" s="84"/>
      <c r="AQ457" s="84"/>
      <c r="AR457" s="84"/>
      <c r="AS457" s="84"/>
      <c r="AT457" s="84"/>
      <c r="AU457" s="84"/>
      <c r="AV457" s="84"/>
      <c r="AW457" s="84"/>
      <c r="AX457" s="84"/>
      <c r="AY457" s="84"/>
      <c r="AZ457" s="84"/>
      <c r="BA457" s="84"/>
      <c r="BB457" s="84"/>
      <c r="BC457" s="84"/>
    </row>
    <row r="458" spans="1:55" x14ac:dyDescent="0.75">
      <c r="A458" s="84"/>
      <c r="B458" s="84"/>
      <c r="C458" s="160"/>
      <c r="D458" s="79"/>
      <c r="E458" s="84"/>
      <c r="F458" s="161"/>
      <c r="G458" s="161"/>
      <c r="H458" s="84"/>
      <c r="I458" s="84"/>
      <c r="J458" s="84"/>
      <c r="K458" s="161"/>
      <c r="L458" s="189"/>
      <c r="M458" s="161"/>
      <c r="N458" s="190"/>
      <c r="O458" s="84"/>
      <c r="P458" s="84"/>
      <c r="Q458" s="84"/>
      <c r="R458" s="84"/>
      <c r="S458" s="84"/>
      <c r="T458" s="84"/>
      <c r="U458" s="84"/>
      <c r="V458" s="84"/>
      <c r="W458" s="184"/>
      <c r="X458" s="84"/>
      <c r="AG458" s="84"/>
      <c r="AH458" s="84"/>
      <c r="AI458" s="84"/>
      <c r="AJ458" s="84"/>
      <c r="AK458" s="84"/>
      <c r="AL458" s="223"/>
      <c r="AM458" s="84"/>
      <c r="AN458" s="84"/>
      <c r="AO458" s="84"/>
      <c r="AP458" s="84"/>
      <c r="AQ458" s="84"/>
      <c r="AR458" s="84"/>
      <c r="AS458" s="84"/>
      <c r="AT458" s="84"/>
      <c r="AU458" s="84"/>
      <c r="AV458" s="84"/>
      <c r="AW458" s="84"/>
      <c r="AX458" s="84"/>
      <c r="AY458" s="84"/>
      <c r="AZ458" s="84"/>
      <c r="BA458" s="84"/>
      <c r="BB458" s="84"/>
      <c r="BC458" s="84"/>
    </row>
    <row r="459" spans="1:55" x14ac:dyDescent="0.75">
      <c r="A459" s="84"/>
      <c r="B459" s="84"/>
      <c r="C459" s="160"/>
      <c r="D459" s="79"/>
      <c r="E459" s="84"/>
      <c r="F459" s="161"/>
      <c r="G459" s="161"/>
      <c r="H459" s="84"/>
      <c r="I459" s="84"/>
      <c r="J459" s="84"/>
      <c r="K459" s="161"/>
      <c r="L459" s="189"/>
      <c r="M459" s="161"/>
      <c r="N459" s="190"/>
      <c r="O459" s="84"/>
      <c r="P459" s="84"/>
      <c r="Q459" s="84"/>
      <c r="R459" s="84"/>
      <c r="S459" s="84"/>
      <c r="T459" s="84"/>
      <c r="U459" s="84"/>
      <c r="V459" s="84"/>
      <c r="W459" s="184"/>
      <c r="X459" s="84"/>
      <c r="AG459" s="84"/>
      <c r="AH459" s="84"/>
      <c r="AI459" s="84"/>
      <c r="AJ459" s="84"/>
      <c r="AK459" s="84"/>
      <c r="AL459" s="223"/>
      <c r="AM459" s="84"/>
      <c r="AN459" s="84"/>
      <c r="AO459" s="84"/>
      <c r="AP459" s="84"/>
      <c r="AQ459" s="84"/>
      <c r="AR459" s="84"/>
      <c r="AS459" s="84"/>
      <c r="AT459" s="84"/>
      <c r="AU459" s="84"/>
      <c r="AV459" s="84"/>
      <c r="AW459" s="84"/>
      <c r="AX459" s="84"/>
      <c r="AY459" s="84"/>
      <c r="AZ459" s="84"/>
      <c r="BA459" s="84"/>
      <c r="BB459" s="84"/>
      <c r="BC459" s="84"/>
    </row>
    <row r="460" spans="1:55" x14ac:dyDescent="0.75">
      <c r="A460" s="84"/>
      <c r="B460" s="84"/>
      <c r="C460" s="160"/>
      <c r="D460" s="79"/>
      <c r="E460" s="84"/>
      <c r="F460" s="161"/>
      <c r="G460" s="161"/>
      <c r="H460" s="84"/>
      <c r="I460" s="84"/>
      <c r="J460" s="84"/>
      <c r="K460" s="161"/>
      <c r="L460" s="189"/>
      <c r="M460" s="161"/>
      <c r="N460" s="190"/>
      <c r="O460" s="84"/>
      <c r="P460" s="84"/>
      <c r="Q460" s="84"/>
      <c r="R460" s="84"/>
      <c r="S460" s="84"/>
      <c r="T460" s="84"/>
      <c r="U460" s="84"/>
      <c r="V460" s="84"/>
      <c r="W460" s="184"/>
      <c r="X460" s="84"/>
      <c r="AG460" s="84"/>
      <c r="AH460" s="84"/>
      <c r="AI460" s="84"/>
      <c r="AJ460" s="84"/>
      <c r="AK460" s="84"/>
      <c r="AL460" s="223"/>
      <c r="AM460" s="84"/>
      <c r="AN460" s="84"/>
      <c r="AO460" s="84"/>
      <c r="AP460" s="84"/>
      <c r="AQ460" s="84"/>
      <c r="AR460" s="84"/>
      <c r="AS460" s="84"/>
      <c r="AT460" s="84"/>
      <c r="AU460" s="84"/>
      <c r="AV460" s="84"/>
      <c r="AW460" s="84"/>
      <c r="AX460" s="84"/>
      <c r="AY460" s="84"/>
      <c r="AZ460" s="84"/>
      <c r="BA460" s="84"/>
      <c r="BB460" s="84"/>
      <c r="BC460" s="84"/>
    </row>
    <row r="461" spans="1:55" x14ac:dyDescent="0.75">
      <c r="A461" s="84"/>
      <c r="B461" s="84"/>
      <c r="C461" s="160"/>
      <c r="D461" s="79"/>
      <c r="E461" s="84"/>
      <c r="F461" s="161"/>
      <c r="G461" s="161"/>
      <c r="H461" s="84"/>
      <c r="I461" s="84"/>
      <c r="J461" s="84"/>
      <c r="K461" s="161"/>
      <c r="L461" s="189"/>
      <c r="M461" s="161"/>
      <c r="N461" s="190"/>
      <c r="O461" s="84"/>
      <c r="P461" s="84"/>
      <c r="Q461" s="84"/>
      <c r="R461" s="84"/>
      <c r="S461" s="84"/>
      <c r="T461" s="84"/>
      <c r="U461" s="84"/>
      <c r="V461" s="84"/>
      <c r="W461" s="184"/>
      <c r="X461" s="84"/>
      <c r="AG461" s="84"/>
      <c r="AH461" s="84"/>
      <c r="AI461" s="84"/>
      <c r="AJ461" s="84"/>
      <c r="AK461" s="84"/>
      <c r="AL461" s="223"/>
      <c r="AM461" s="84"/>
      <c r="AN461" s="84"/>
      <c r="AO461" s="84"/>
      <c r="AP461" s="84"/>
      <c r="AQ461" s="84"/>
      <c r="AR461" s="84"/>
      <c r="AS461" s="84"/>
      <c r="AT461" s="84"/>
      <c r="AU461" s="84"/>
      <c r="AV461" s="84"/>
      <c r="AW461" s="84"/>
      <c r="AX461" s="84"/>
      <c r="AY461" s="84"/>
      <c r="AZ461" s="84"/>
      <c r="BA461" s="84"/>
      <c r="BB461" s="84"/>
      <c r="BC461" s="84"/>
    </row>
    <row r="462" spans="1:55" x14ac:dyDescent="0.75">
      <c r="A462" s="84"/>
      <c r="B462" s="84"/>
      <c r="C462" s="160"/>
      <c r="D462" s="79"/>
      <c r="E462" s="84"/>
      <c r="F462" s="161"/>
      <c r="G462" s="161"/>
      <c r="H462" s="84"/>
      <c r="I462" s="84"/>
      <c r="J462" s="84"/>
      <c r="K462" s="161"/>
      <c r="L462" s="189"/>
      <c r="M462" s="161"/>
      <c r="N462" s="190"/>
      <c r="O462" s="84"/>
      <c r="P462" s="84"/>
      <c r="Q462" s="84"/>
      <c r="R462" s="84"/>
      <c r="S462" s="84"/>
      <c r="T462" s="84"/>
      <c r="U462" s="84"/>
      <c r="V462" s="84"/>
      <c r="W462" s="184"/>
      <c r="X462" s="84"/>
      <c r="AG462" s="84"/>
      <c r="AH462" s="84"/>
      <c r="AI462" s="84"/>
      <c r="AJ462" s="84"/>
      <c r="AK462" s="84"/>
      <c r="AL462" s="223"/>
      <c r="AM462" s="84"/>
      <c r="AN462" s="84"/>
      <c r="AO462" s="84"/>
      <c r="AP462" s="84"/>
      <c r="AQ462" s="84"/>
      <c r="AR462" s="84"/>
      <c r="AS462" s="84"/>
      <c r="AT462" s="84"/>
      <c r="AU462" s="84"/>
      <c r="AV462" s="84"/>
      <c r="AW462" s="84"/>
      <c r="AX462" s="84"/>
      <c r="AY462" s="84"/>
      <c r="AZ462" s="84"/>
      <c r="BA462" s="84"/>
      <c r="BB462" s="84"/>
      <c r="BC462" s="84"/>
    </row>
    <row r="463" spans="1:55" x14ac:dyDescent="0.75">
      <c r="A463" s="84"/>
      <c r="B463" s="84"/>
      <c r="C463" s="160"/>
      <c r="D463" s="79"/>
      <c r="E463" s="84"/>
      <c r="F463" s="161"/>
      <c r="G463" s="161"/>
      <c r="H463" s="84"/>
      <c r="I463" s="84"/>
      <c r="J463" s="84"/>
      <c r="K463" s="161"/>
      <c r="L463" s="189"/>
      <c r="M463" s="161"/>
      <c r="N463" s="190"/>
      <c r="O463" s="84"/>
      <c r="P463" s="84"/>
      <c r="Q463" s="84"/>
      <c r="R463" s="84"/>
      <c r="S463" s="84"/>
      <c r="T463" s="84"/>
      <c r="U463" s="84"/>
      <c r="V463" s="84"/>
      <c r="W463" s="184"/>
      <c r="X463" s="84"/>
      <c r="AG463" s="84"/>
      <c r="AH463" s="84"/>
      <c r="AI463" s="84"/>
      <c r="AJ463" s="84"/>
      <c r="AK463" s="84"/>
      <c r="AL463" s="223"/>
      <c r="AM463" s="84"/>
      <c r="AN463" s="84"/>
      <c r="AO463" s="84"/>
      <c r="AP463" s="84"/>
      <c r="AQ463" s="84"/>
      <c r="AR463" s="84"/>
      <c r="AS463" s="84"/>
      <c r="AT463" s="84"/>
      <c r="AU463" s="84"/>
      <c r="AV463" s="84"/>
      <c r="AW463" s="84"/>
      <c r="AX463" s="84"/>
      <c r="AY463" s="84"/>
      <c r="AZ463" s="84"/>
      <c r="BA463" s="84"/>
      <c r="BB463" s="84"/>
      <c r="BC463" s="84"/>
    </row>
    <row r="464" spans="1:55" x14ac:dyDescent="0.75">
      <c r="A464" s="84"/>
      <c r="B464" s="84"/>
      <c r="C464" s="160"/>
      <c r="D464" s="79"/>
      <c r="E464" s="84"/>
      <c r="F464" s="161"/>
      <c r="G464" s="161"/>
      <c r="H464" s="84"/>
      <c r="I464" s="84"/>
      <c r="J464" s="84"/>
      <c r="K464" s="161"/>
      <c r="L464" s="189"/>
      <c r="M464" s="161"/>
      <c r="N464" s="190"/>
      <c r="O464" s="84"/>
      <c r="P464" s="84"/>
      <c r="Q464" s="84"/>
      <c r="R464" s="84"/>
      <c r="S464" s="84"/>
      <c r="T464" s="84"/>
      <c r="U464" s="84"/>
      <c r="V464" s="84"/>
      <c r="W464" s="184"/>
      <c r="X464" s="84"/>
      <c r="AG464" s="84"/>
      <c r="AH464" s="84"/>
      <c r="AI464" s="84"/>
      <c r="AJ464" s="84"/>
      <c r="AK464" s="84"/>
      <c r="AL464" s="223"/>
      <c r="AM464" s="84"/>
      <c r="AN464" s="84"/>
      <c r="AO464" s="84"/>
      <c r="AP464" s="84"/>
      <c r="AQ464" s="84"/>
      <c r="AR464" s="84"/>
      <c r="AS464" s="84"/>
      <c r="AT464" s="84"/>
      <c r="AU464" s="84"/>
      <c r="AV464" s="84"/>
      <c r="AW464" s="84"/>
      <c r="AX464" s="84"/>
      <c r="AY464" s="84"/>
      <c r="AZ464" s="84"/>
      <c r="BA464" s="84"/>
      <c r="BB464" s="84"/>
      <c r="BC464" s="84"/>
    </row>
    <row r="465" spans="1:55" x14ac:dyDescent="0.75">
      <c r="A465" s="84"/>
      <c r="B465" s="84"/>
      <c r="C465" s="160"/>
      <c r="D465" s="79"/>
      <c r="E465" s="84"/>
      <c r="F465" s="161"/>
      <c r="G465" s="161"/>
      <c r="H465" s="84"/>
      <c r="I465" s="84"/>
      <c r="J465" s="84"/>
      <c r="K465" s="161"/>
      <c r="L465" s="189"/>
      <c r="M465" s="161"/>
      <c r="N465" s="190"/>
      <c r="O465" s="84"/>
      <c r="P465" s="84"/>
      <c r="Q465" s="84"/>
      <c r="R465" s="84"/>
      <c r="S465" s="84"/>
      <c r="T465" s="84"/>
      <c r="U465" s="84"/>
      <c r="V465" s="84"/>
      <c r="W465" s="184"/>
      <c r="X465" s="84"/>
      <c r="AG465" s="84"/>
      <c r="AH465" s="84"/>
      <c r="AI465" s="84"/>
      <c r="AJ465" s="84"/>
      <c r="AK465" s="84"/>
      <c r="AL465" s="223"/>
      <c r="AM465" s="84"/>
      <c r="AN465" s="84"/>
      <c r="AO465" s="84"/>
      <c r="AP465" s="84"/>
      <c r="AQ465" s="84"/>
      <c r="AR465" s="84"/>
      <c r="AS465" s="84"/>
      <c r="AT465" s="84"/>
      <c r="AU465" s="84"/>
      <c r="AV465" s="84"/>
      <c r="AW465" s="84"/>
      <c r="AX465" s="84"/>
      <c r="AY465" s="84"/>
      <c r="AZ465" s="84"/>
      <c r="BA465" s="84"/>
      <c r="BB465" s="84"/>
      <c r="BC465" s="84"/>
    </row>
    <row r="466" spans="1:55" x14ac:dyDescent="0.75">
      <c r="A466" s="84"/>
      <c r="B466" s="84"/>
      <c r="C466" s="160"/>
      <c r="D466" s="79"/>
      <c r="E466" s="84"/>
      <c r="F466" s="161"/>
      <c r="G466" s="161"/>
      <c r="H466" s="84"/>
      <c r="I466" s="84"/>
      <c r="J466" s="84"/>
      <c r="K466" s="161"/>
      <c r="L466" s="189"/>
      <c r="M466" s="161"/>
      <c r="N466" s="190"/>
      <c r="O466" s="84"/>
      <c r="P466" s="84"/>
      <c r="Q466" s="84"/>
      <c r="R466" s="84"/>
      <c r="S466" s="84"/>
      <c r="T466" s="84"/>
      <c r="U466" s="84"/>
      <c r="V466" s="84"/>
      <c r="W466" s="184"/>
      <c r="X466" s="84"/>
      <c r="AG466" s="84"/>
      <c r="AH466" s="84"/>
      <c r="AI466" s="84"/>
      <c r="AJ466" s="84"/>
      <c r="AK466" s="84"/>
      <c r="AL466" s="223"/>
      <c r="AM466" s="84"/>
      <c r="AN466" s="84"/>
      <c r="AO466" s="84"/>
      <c r="AP466" s="84"/>
      <c r="AQ466" s="84"/>
      <c r="AR466" s="84"/>
      <c r="AS466" s="84"/>
      <c r="AT466" s="84"/>
      <c r="AU466" s="84"/>
      <c r="AV466" s="84"/>
      <c r="AW466" s="84"/>
      <c r="AX466" s="84"/>
      <c r="AY466" s="84"/>
      <c r="AZ466" s="84"/>
      <c r="BA466" s="84"/>
      <c r="BB466" s="84"/>
      <c r="BC466" s="84"/>
    </row>
    <row r="467" spans="1:55" x14ac:dyDescent="0.75">
      <c r="A467" s="84"/>
      <c r="B467" s="84"/>
      <c r="C467" s="160"/>
      <c r="D467" s="79"/>
      <c r="E467" s="84"/>
      <c r="F467" s="161"/>
      <c r="G467" s="161"/>
      <c r="H467" s="84"/>
      <c r="I467" s="84"/>
      <c r="J467" s="84"/>
      <c r="K467" s="161"/>
      <c r="L467" s="189"/>
      <c r="M467" s="161"/>
      <c r="N467" s="190"/>
      <c r="O467" s="84"/>
      <c r="P467" s="84"/>
      <c r="Q467" s="84"/>
      <c r="R467" s="84"/>
      <c r="S467" s="84"/>
      <c r="T467" s="84"/>
      <c r="U467" s="84"/>
      <c r="V467" s="84"/>
      <c r="W467" s="184"/>
      <c r="X467" s="84"/>
      <c r="AG467" s="84"/>
      <c r="AH467" s="84"/>
      <c r="AI467" s="84"/>
      <c r="AJ467" s="84"/>
      <c r="AK467" s="84"/>
      <c r="AL467" s="223"/>
      <c r="AM467" s="84"/>
      <c r="AN467" s="84"/>
      <c r="AO467" s="84"/>
      <c r="AP467" s="84"/>
      <c r="AQ467" s="84"/>
      <c r="AR467" s="84"/>
      <c r="AS467" s="84"/>
      <c r="AT467" s="84"/>
      <c r="AU467" s="84"/>
      <c r="AV467" s="84"/>
      <c r="AW467" s="84"/>
      <c r="AX467" s="84"/>
      <c r="AY467" s="84"/>
      <c r="AZ467" s="84"/>
      <c r="BA467" s="84"/>
      <c r="BB467" s="84"/>
      <c r="BC467" s="84"/>
    </row>
    <row r="468" spans="1:55" x14ac:dyDescent="0.75">
      <c r="A468" s="84"/>
      <c r="B468" s="84"/>
      <c r="C468" s="160"/>
      <c r="D468" s="79"/>
      <c r="E468" s="84"/>
      <c r="F468" s="161"/>
      <c r="G468" s="161"/>
      <c r="H468" s="84"/>
      <c r="I468" s="84"/>
      <c r="J468" s="84"/>
      <c r="K468" s="161"/>
      <c r="L468" s="189"/>
      <c r="M468" s="161"/>
      <c r="N468" s="190"/>
      <c r="O468" s="84"/>
      <c r="P468" s="84"/>
      <c r="Q468" s="84"/>
      <c r="R468" s="84"/>
      <c r="S468" s="84"/>
      <c r="T468" s="84"/>
      <c r="U468" s="84"/>
      <c r="V468" s="84"/>
      <c r="W468" s="184"/>
      <c r="X468" s="84"/>
      <c r="AG468" s="84"/>
      <c r="AH468" s="84"/>
      <c r="AI468" s="84"/>
      <c r="AJ468" s="84"/>
      <c r="AK468" s="84"/>
      <c r="AL468" s="223"/>
      <c r="AM468" s="84"/>
      <c r="AN468" s="84"/>
      <c r="AO468" s="84"/>
      <c r="AP468" s="84"/>
      <c r="AQ468" s="84"/>
      <c r="AR468" s="84"/>
      <c r="AS468" s="84"/>
      <c r="AT468" s="84"/>
      <c r="AU468" s="84"/>
      <c r="AV468" s="84"/>
      <c r="AW468" s="84"/>
      <c r="AX468" s="84"/>
      <c r="AY468" s="84"/>
      <c r="AZ468" s="84"/>
      <c r="BA468" s="84"/>
      <c r="BB468" s="84"/>
      <c r="BC468" s="84"/>
    </row>
    <row r="469" spans="1:55" x14ac:dyDescent="0.75">
      <c r="A469" s="84"/>
      <c r="B469" s="84"/>
      <c r="C469" s="160"/>
      <c r="D469" s="79"/>
      <c r="E469" s="84"/>
      <c r="F469" s="161"/>
      <c r="G469" s="161"/>
      <c r="H469" s="84"/>
      <c r="I469" s="84"/>
      <c r="J469" s="84"/>
      <c r="K469" s="161"/>
      <c r="L469" s="189"/>
      <c r="M469" s="161"/>
      <c r="N469" s="190"/>
      <c r="O469" s="84"/>
      <c r="P469" s="84"/>
      <c r="Q469" s="84"/>
      <c r="R469" s="84"/>
      <c r="S469" s="84"/>
      <c r="T469" s="84"/>
      <c r="U469" s="84"/>
      <c r="V469" s="84"/>
      <c r="W469" s="184"/>
      <c r="X469" s="84"/>
      <c r="AG469" s="84"/>
      <c r="AH469" s="84"/>
      <c r="AI469" s="84"/>
      <c r="AJ469" s="84"/>
      <c r="AK469" s="84"/>
      <c r="AL469" s="223"/>
      <c r="AM469" s="84"/>
      <c r="AN469" s="84"/>
      <c r="AO469" s="84"/>
      <c r="AP469" s="84"/>
      <c r="AQ469" s="84"/>
      <c r="AR469" s="84"/>
      <c r="AS469" s="84"/>
      <c r="AT469" s="84"/>
      <c r="AU469" s="84"/>
      <c r="AV469" s="84"/>
      <c r="AW469" s="84"/>
      <c r="AX469" s="84"/>
      <c r="AY469" s="84"/>
      <c r="AZ469" s="84"/>
      <c r="BA469" s="84"/>
      <c r="BB469" s="84"/>
      <c r="BC469" s="84"/>
    </row>
    <row r="470" spans="1:55" x14ac:dyDescent="0.75">
      <c r="A470" s="84"/>
      <c r="B470" s="84"/>
      <c r="C470" s="160"/>
      <c r="D470" s="79"/>
      <c r="E470" s="84"/>
      <c r="F470" s="161"/>
      <c r="G470" s="161"/>
      <c r="H470" s="84"/>
      <c r="I470" s="84"/>
      <c r="J470" s="84"/>
      <c r="K470" s="161"/>
      <c r="L470" s="189"/>
      <c r="M470" s="161"/>
      <c r="N470" s="190"/>
      <c r="O470" s="84"/>
      <c r="P470" s="84"/>
      <c r="Q470" s="84"/>
      <c r="R470" s="84"/>
      <c r="S470" s="84"/>
      <c r="T470" s="84"/>
      <c r="U470" s="84"/>
      <c r="V470" s="84"/>
      <c r="W470" s="184"/>
      <c r="X470" s="84"/>
      <c r="AG470" s="84"/>
      <c r="AH470" s="84"/>
      <c r="AI470" s="84"/>
      <c r="AJ470" s="84"/>
      <c r="AK470" s="84"/>
      <c r="AL470" s="223"/>
      <c r="AM470" s="84"/>
      <c r="AN470" s="84"/>
      <c r="AO470" s="84"/>
      <c r="AP470" s="84"/>
      <c r="AQ470" s="84"/>
      <c r="AR470" s="84"/>
      <c r="AS470" s="84"/>
      <c r="AT470" s="84"/>
      <c r="AU470" s="84"/>
      <c r="AV470" s="84"/>
      <c r="AW470" s="84"/>
      <c r="AX470" s="84"/>
      <c r="AY470" s="84"/>
      <c r="AZ470" s="84"/>
      <c r="BA470" s="84"/>
      <c r="BB470" s="84"/>
      <c r="BC470" s="84"/>
    </row>
    <row r="471" spans="1:55" x14ac:dyDescent="0.75">
      <c r="A471" s="84"/>
      <c r="B471" s="84"/>
      <c r="C471" s="160"/>
      <c r="D471" s="79"/>
      <c r="E471" s="84"/>
      <c r="F471" s="161"/>
      <c r="G471" s="161"/>
      <c r="H471" s="84"/>
      <c r="I471" s="84"/>
      <c r="J471" s="84"/>
      <c r="K471" s="161"/>
      <c r="L471" s="189"/>
      <c r="M471" s="161"/>
      <c r="N471" s="190"/>
      <c r="O471" s="84"/>
      <c r="P471" s="84"/>
      <c r="Q471" s="84"/>
      <c r="R471" s="84"/>
      <c r="S471" s="84"/>
      <c r="T471" s="84"/>
      <c r="U471" s="84"/>
      <c r="V471" s="84"/>
      <c r="W471" s="184"/>
      <c r="X471" s="84"/>
      <c r="AG471" s="84"/>
      <c r="AH471" s="84"/>
      <c r="AI471" s="84"/>
      <c r="AJ471" s="84"/>
      <c r="AK471" s="84"/>
      <c r="AL471" s="223"/>
      <c r="AM471" s="84"/>
      <c r="AN471" s="84"/>
      <c r="AO471" s="84"/>
      <c r="AP471" s="84"/>
      <c r="AQ471" s="84"/>
      <c r="AR471" s="84"/>
      <c r="AS471" s="84"/>
      <c r="AT471" s="84"/>
      <c r="AU471" s="84"/>
      <c r="AV471" s="84"/>
      <c r="AW471" s="84"/>
      <c r="AX471" s="84"/>
      <c r="AY471" s="84"/>
      <c r="AZ471" s="84"/>
      <c r="BA471" s="84"/>
      <c r="BB471" s="84"/>
      <c r="BC471" s="84"/>
    </row>
    <row r="472" spans="1:55" x14ac:dyDescent="0.75">
      <c r="A472" s="84"/>
      <c r="B472" s="84"/>
      <c r="C472" s="160"/>
      <c r="D472" s="79"/>
      <c r="E472" s="84"/>
      <c r="F472" s="161"/>
      <c r="G472" s="161"/>
      <c r="H472" s="84"/>
      <c r="I472" s="84"/>
      <c r="J472" s="84"/>
      <c r="K472" s="161"/>
      <c r="L472" s="189"/>
      <c r="M472" s="161"/>
      <c r="N472" s="190"/>
      <c r="O472" s="84"/>
      <c r="P472" s="84"/>
      <c r="Q472" s="84"/>
      <c r="R472" s="84"/>
      <c r="S472" s="84"/>
      <c r="T472" s="84"/>
      <c r="U472" s="84"/>
      <c r="V472" s="84"/>
      <c r="W472" s="184"/>
      <c r="X472" s="84"/>
      <c r="AG472" s="84"/>
      <c r="AH472" s="84"/>
      <c r="AI472" s="84"/>
      <c r="AJ472" s="84"/>
      <c r="AK472" s="84"/>
      <c r="AL472" s="223"/>
      <c r="AM472" s="84"/>
      <c r="AN472" s="84"/>
      <c r="AO472" s="84"/>
      <c r="AP472" s="84"/>
      <c r="AQ472" s="84"/>
      <c r="AR472" s="84"/>
      <c r="AS472" s="84"/>
      <c r="AT472" s="84"/>
      <c r="AU472" s="84"/>
      <c r="AV472" s="84"/>
      <c r="AW472" s="84"/>
      <c r="AX472" s="84"/>
      <c r="AY472" s="84"/>
      <c r="AZ472" s="84"/>
      <c r="BA472" s="84"/>
      <c r="BB472" s="84"/>
      <c r="BC472" s="84"/>
    </row>
    <row r="473" spans="1:55" x14ac:dyDescent="0.75">
      <c r="A473" s="84"/>
      <c r="B473" s="84"/>
      <c r="C473" s="160"/>
      <c r="D473" s="79"/>
      <c r="E473" s="84"/>
      <c r="F473" s="161"/>
      <c r="G473" s="161"/>
      <c r="H473" s="84"/>
      <c r="I473" s="84"/>
      <c r="J473" s="84"/>
      <c r="K473" s="161"/>
      <c r="L473" s="189"/>
      <c r="M473" s="161"/>
      <c r="N473" s="190"/>
      <c r="O473" s="84"/>
      <c r="P473" s="84"/>
      <c r="Q473" s="84"/>
      <c r="R473" s="84"/>
      <c r="S473" s="84"/>
      <c r="T473" s="84"/>
      <c r="U473" s="84"/>
      <c r="V473" s="84"/>
      <c r="W473" s="184"/>
      <c r="X473" s="84"/>
      <c r="AG473" s="84"/>
      <c r="AH473" s="84"/>
      <c r="AI473" s="84"/>
      <c r="AJ473" s="84"/>
      <c r="AK473" s="84"/>
      <c r="AL473" s="223"/>
      <c r="AM473" s="84"/>
      <c r="AN473" s="84"/>
      <c r="AO473" s="84"/>
      <c r="AP473" s="84"/>
      <c r="AQ473" s="84"/>
      <c r="AR473" s="84"/>
      <c r="AS473" s="84"/>
      <c r="AT473" s="84"/>
      <c r="AU473" s="84"/>
      <c r="AV473" s="84"/>
      <c r="AW473" s="84"/>
      <c r="AX473" s="84"/>
      <c r="AY473" s="84"/>
      <c r="AZ473" s="84"/>
      <c r="BA473" s="84"/>
      <c r="BB473" s="84"/>
      <c r="BC473" s="84"/>
    </row>
    <row r="474" spans="1:55" x14ac:dyDescent="0.75">
      <c r="A474" s="84"/>
      <c r="B474" s="84"/>
      <c r="C474" s="160"/>
      <c r="D474" s="79"/>
      <c r="E474" s="84"/>
      <c r="F474" s="161"/>
      <c r="G474" s="161"/>
      <c r="H474" s="84"/>
      <c r="I474" s="84"/>
      <c r="J474" s="84"/>
      <c r="K474" s="161"/>
      <c r="L474" s="189"/>
      <c r="M474" s="161"/>
      <c r="N474" s="190"/>
      <c r="O474" s="84"/>
      <c r="P474" s="84"/>
      <c r="Q474" s="84"/>
      <c r="R474" s="84"/>
      <c r="S474" s="84"/>
      <c r="T474" s="84"/>
      <c r="U474" s="84"/>
      <c r="V474" s="84"/>
      <c r="W474" s="184"/>
      <c r="X474" s="84"/>
      <c r="AG474" s="84"/>
      <c r="AH474" s="84"/>
      <c r="AI474" s="84"/>
      <c r="AJ474" s="84"/>
      <c r="AK474" s="84"/>
      <c r="AL474" s="223"/>
      <c r="AM474" s="84"/>
      <c r="AN474" s="84"/>
      <c r="AO474" s="84"/>
      <c r="AP474" s="84"/>
      <c r="AQ474" s="84"/>
      <c r="AR474" s="84"/>
      <c r="AS474" s="84"/>
      <c r="AT474" s="84"/>
      <c r="AU474" s="84"/>
      <c r="AV474" s="84"/>
      <c r="AW474" s="84"/>
      <c r="AX474" s="84"/>
      <c r="AY474" s="84"/>
      <c r="AZ474" s="84"/>
      <c r="BA474" s="84"/>
      <c r="BB474" s="84"/>
      <c r="BC474" s="84"/>
    </row>
    <row r="475" spans="1:55" x14ac:dyDescent="0.75">
      <c r="A475" s="84"/>
      <c r="B475" s="84"/>
      <c r="C475" s="160"/>
      <c r="D475" s="79"/>
      <c r="E475" s="84"/>
      <c r="F475" s="161"/>
      <c r="G475" s="161"/>
      <c r="H475" s="84"/>
      <c r="I475" s="84"/>
      <c r="J475" s="84"/>
      <c r="K475" s="161"/>
      <c r="L475" s="189"/>
      <c r="M475" s="161"/>
      <c r="N475" s="190"/>
      <c r="O475" s="84"/>
      <c r="P475" s="84"/>
      <c r="Q475" s="84"/>
      <c r="R475" s="84"/>
      <c r="S475" s="84"/>
      <c r="T475" s="84"/>
      <c r="U475" s="84"/>
      <c r="V475" s="84"/>
      <c r="W475" s="184"/>
      <c r="X475" s="84"/>
      <c r="AG475" s="84"/>
      <c r="AH475" s="84"/>
      <c r="AI475" s="84"/>
      <c r="AJ475" s="84"/>
      <c r="AK475" s="84"/>
      <c r="AL475" s="223"/>
      <c r="AM475" s="84"/>
      <c r="AN475" s="84"/>
      <c r="AO475" s="84"/>
      <c r="AP475" s="84"/>
      <c r="AQ475" s="84"/>
      <c r="AR475" s="84"/>
      <c r="AS475" s="84"/>
      <c r="AT475" s="84"/>
      <c r="AU475" s="84"/>
      <c r="AV475" s="84"/>
      <c r="AW475" s="84"/>
      <c r="AX475" s="84"/>
      <c r="AY475" s="84"/>
      <c r="AZ475" s="84"/>
      <c r="BA475" s="84"/>
      <c r="BB475" s="84"/>
      <c r="BC475" s="84"/>
    </row>
    <row r="476" spans="1:55" x14ac:dyDescent="0.75">
      <c r="A476" s="84"/>
      <c r="B476" s="84"/>
      <c r="C476" s="160"/>
      <c r="D476" s="79"/>
      <c r="E476" s="84"/>
      <c r="F476" s="161"/>
      <c r="G476" s="161"/>
      <c r="H476" s="84"/>
      <c r="I476" s="84"/>
      <c r="J476" s="84"/>
      <c r="K476" s="161"/>
      <c r="L476" s="189"/>
      <c r="M476" s="161"/>
      <c r="N476" s="190"/>
      <c r="O476" s="84"/>
      <c r="P476" s="84"/>
      <c r="Q476" s="84"/>
      <c r="R476" s="84"/>
      <c r="S476" s="84"/>
      <c r="T476" s="84"/>
      <c r="U476" s="84"/>
      <c r="V476" s="84"/>
      <c r="W476" s="184"/>
      <c r="X476" s="84"/>
      <c r="AG476" s="84"/>
      <c r="AH476" s="84"/>
      <c r="AI476" s="84"/>
      <c r="AJ476" s="84"/>
      <c r="AK476" s="84"/>
      <c r="AL476" s="223"/>
      <c r="AM476" s="84"/>
      <c r="AN476" s="84"/>
      <c r="AO476" s="84"/>
      <c r="AP476" s="84"/>
      <c r="AQ476" s="84"/>
      <c r="AR476" s="84"/>
      <c r="AS476" s="84"/>
      <c r="AT476" s="84"/>
      <c r="AU476" s="84"/>
      <c r="AV476" s="84"/>
      <c r="AW476" s="84"/>
      <c r="AX476" s="84"/>
      <c r="AY476" s="84"/>
      <c r="AZ476" s="84"/>
      <c r="BA476" s="84"/>
      <c r="BB476" s="84"/>
      <c r="BC476" s="84"/>
    </row>
    <row r="477" spans="1:55" x14ac:dyDescent="0.75">
      <c r="A477" s="84"/>
      <c r="B477" s="84"/>
      <c r="C477" s="160"/>
      <c r="D477" s="79"/>
      <c r="E477" s="84"/>
      <c r="F477" s="161"/>
      <c r="G477" s="161"/>
      <c r="H477" s="84"/>
      <c r="I477" s="84"/>
      <c r="J477" s="84"/>
      <c r="K477" s="161"/>
      <c r="L477" s="189"/>
      <c r="M477" s="161"/>
      <c r="N477" s="190"/>
      <c r="O477" s="84"/>
      <c r="P477" s="84"/>
      <c r="Q477" s="84"/>
      <c r="R477" s="84"/>
      <c r="S477" s="84"/>
      <c r="T477" s="84"/>
      <c r="U477" s="84"/>
      <c r="V477" s="84"/>
      <c r="W477" s="184"/>
      <c r="X477" s="84"/>
      <c r="AG477" s="84"/>
      <c r="AH477" s="84"/>
      <c r="AI477" s="84"/>
      <c r="AJ477" s="84"/>
      <c r="AK477" s="84"/>
      <c r="AL477" s="223"/>
      <c r="AM477" s="84"/>
      <c r="AN477" s="84"/>
      <c r="AO477" s="84"/>
      <c r="AP477" s="84"/>
      <c r="AQ477" s="84"/>
      <c r="AR477" s="84"/>
      <c r="AS477" s="84"/>
      <c r="AT477" s="84"/>
      <c r="AU477" s="84"/>
      <c r="AV477" s="84"/>
      <c r="AW477" s="84"/>
      <c r="AX477" s="84"/>
      <c r="AY477" s="84"/>
      <c r="AZ477" s="84"/>
      <c r="BA477" s="84"/>
      <c r="BB477" s="84"/>
      <c r="BC477" s="84"/>
    </row>
    <row r="478" spans="1:55" x14ac:dyDescent="0.75">
      <c r="A478" s="84"/>
      <c r="B478" s="84"/>
      <c r="C478" s="160"/>
      <c r="D478" s="79"/>
      <c r="E478" s="84"/>
      <c r="F478" s="161"/>
      <c r="G478" s="161"/>
      <c r="H478" s="84"/>
      <c r="I478" s="84"/>
      <c r="J478" s="84"/>
      <c r="K478" s="161"/>
      <c r="L478" s="189"/>
      <c r="M478" s="161"/>
      <c r="N478" s="190"/>
      <c r="O478" s="84"/>
      <c r="P478" s="84"/>
      <c r="Q478" s="84"/>
      <c r="R478" s="84"/>
      <c r="S478" s="84"/>
      <c r="T478" s="84"/>
      <c r="U478" s="84"/>
      <c r="V478" s="84"/>
      <c r="W478" s="184"/>
      <c r="X478" s="84"/>
      <c r="AG478" s="84"/>
      <c r="AH478" s="84"/>
      <c r="AI478" s="84"/>
      <c r="AJ478" s="84"/>
      <c r="AK478" s="84"/>
      <c r="AL478" s="223"/>
      <c r="AM478" s="84"/>
      <c r="AN478" s="84"/>
      <c r="AO478" s="84"/>
      <c r="AP478" s="84"/>
      <c r="AQ478" s="84"/>
      <c r="AR478" s="84"/>
      <c r="AS478" s="84"/>
      <c r="AT478" s="84"/>
      <c r="AU478" s="84"/>
      <c r="AV478" s="84"/>
      <c r="AW478" s="84"/>
      <c r="AX478" s="84"/>
      <c r="AY478" s="84"/>
      <c r="AZ478" s="84"/>
      <c r="BA478" s="84"/>
      <c r="BB478" s="84"/>
      <c r="BC478" s="84"/>
    </row>
    <row r="479" spans="1:55" x14ac:dyDescent="0.75">
      <c r="A479" s="84"/>
      <c r="B479" s="84"/>
      <c r="C479" s="160"/>
      <c r="D479" s="79"/>
      <c r="E479" s="84"/>
      <c r="F479" s="161"/>
      <c r="G479" s="161"/>
      <c r="H479" s="84"/>
      <c r="I479" s="84"/>
      <c r="J479" s="84"/>
      <c r="K479" s="161"/>
      <c r="L479" s="189"/>
      <c r="M479" s="161"/>
      <c r="N479" s="190"/>
      <c r="O479" s="84"/>
      <c r="P479" s="84"/>
      <c r="Q479" s="84"/>
      <c r="R479" s="84"/>
      <c r="S479" s="84"/>
      <c r="T479" s="84"/>
      <c r="U479" s="84"/>
      <c r="V479" s="84"/>
      <c r="W479" s="184"/>
      <c r="X479" s="84"/>
      <c r="AG479" s="84"/>
      <c r="AH479" s="84"/>
      <c r="AI479" s="84"/>
      <c r="AJ479" s="84"/>
      <c r="AK479" s="84"/>
      <c r="AL479" s="223"/>
      <c r="AM479" s="84"/>
      <c r="AN479" s="84"/>
      <c r="AO479" s="84"/>
      <c r="AP479" s="84"/>
      <c r="AQ479" s="84"/>
      <c r="AR479" s="84"/>
      <c r="AS479" s="84"/>
      <c r="AT479" s="84"/>
      <c r="AU479" s="84"/>
      <c r="AV479" s="84"/>
      <c r="AW479" s="84"/>
      <c r="AX479" s="84"/>
      <c r="AY479" s="84"/>
      <c r="AZ479" s="84"/>
      <c r="BA479" s="84"/>
      <c r="BB479" s="84"/>
      <c r="BC479" s="84"/>
    </row>
    <row r="480" spans="1:55" x14ac:dyDescent="0.75">
      <c r="A480" s="84"/>
      <c r="B480" s="84"/>
      <c r="C480" s="160"/>
      <c r="D480" s="79"/>
      <c r="E480" s="84"/>
      <c r="F480" s="161"/>
      <c r="G480" s="161"/>
      <c r="H480" s="84"/>
      <c r="I480" s="84"/>
      <c r="J480" s="84"/>
      <c r="K480" s="161"/>
      <c r="L480" s="189"/>
      <c r="M480" s="161"/>
      <c r="N480" s="190"/>
      <c r="O480" s="84"/>
      <c r="P480" s="84"/>
      <c r="Q480" s="84"/>
      <c r="R480" s="84"/>
      <c r="S480" s="84"/>
      <c r="T480" s="84"/>
      <c r="U480" s="84"/>
      <c r="V480" s="84"/>
      <c r="W480" s="184"/>
      <c r="X480" s="84"/>
      <c r="AG480" s="84"/>
      <c r="AH480" s="84"/>
      <c r="AI480" s="84"/>
      <c r="AJ480" s="84"/>
      <c r="AK480" s="84"/>
      <c r="AL480" s="223"/>
      <c r="AM480" s="84"/>
      <c r="AN480" s="84"/>
      <c r="AO480" s="84"/>
      <c r="AP480" s="84"/>
      <c r="AQ480" s="84"/>
      <c r="AR480" s="84"/>
      <c r="AS480" s="84"/>
      <c r="AT480" s="84"/>
      <c r="AU480" s="84"/>
      <c r="AV480" s="84"/>
      <c r="AW480" s="84"/>
      <c r="AX480" s="84"/>
      <c r="AY480" s="84"/>
      <c r="AZ480" s="84"/>
      <c r="BA480" s="84"/>
      <c r="BB480" s="84"/>
      <c r="BC480" s="84"/>
    </row>
    <row r="481" spans="1:55" x14ac:dyDescent="0.75">
      <c r="A481" s="84"/>
      <c r="B481" s="84"/>
      <c r="C481" s="160"/>
      <c r="D481" s="79"/>
      <c r="E481" s="84"/>
      <c r="F481" s="161"/>
      <c r="G481" s="161"/>
      <c r="H481" s="84"/>
      <c r="I481" s="84"/>
      <c r="J481" s="84"/>
      <c r="K481" s="161"/>
      <c r="L481" s="189"/>
      <c r="M481" s="161"/>
      <c r="N481" s="190"/>
      <c r="O481" s="84"/>
      <c r="P481" s="84"/>
      <c r="Q481" s="84"/>
      <c r="R481" s="84"/>
      <c r="S481" s="84"/>
      <c r="T481" s="84"/>
      <c r="U481" s="84"/>
      <c r="V481" s="84"/>
      <c r="W481" s="184"/>
      <c r="X481" s="84"/>
      <c r="AG481" s="84"/>
      <c r="AH481" s="84"/>
      <c r="AI481" s="84"/>
      <c r="AJ481" s="84"/>
      <c r="AK481" s="84"/>
      <c r="AL481" s="223"/>
      <c r="AM481" s="84"/>
      <c r="AN481" s="84"/>
      <c r="AO481" s="84"/>
      <c r="AP481" s="84"/>
      <c r="AQ481" s="84"/>
      <c r="AR481" s="84"/>
      <c r="AS481" s="84"/>
      <c r="AT481" s="84"/>
      <c r="AU481" s="84"/>
      <c r="AV481" s="84"/>
      <c r="AW481" s="84"/>
      <c r="AX481" s="84"/>
      <c r="AY481" s="84"/>
      <c r="AZ481" s="84"/>
      <c r="BA481" s="84"/>
      <c r="BB481" s="84"/>
      <c r="BC481" s="84"/>
    </row>
    <row r="482" spans="1:55" x14ac:dyDescent="0.75">
      <c r="A482" s="84"/>
      <c r="B482" s="84"/>
      <c r="C482" s="160"/>
      <c r="D482" s="79"/>
      <c r="E482" s="84"/>
      <c r="F482" s="161"/>
      <c r="G482" s="161"/>
      <c r="H482" s="84"/>
      <c r="I482" s="84"/>
      <c r="J482" s="84"/>
      <c r="K482" s="161"/>
      <c r="L482" s="189"/>
      <c r="M482" s="161"/>
      <c r="N482" s="190"/>
      <c r="O482" s="84"/>
      <c r="P482" s="84"/>
      <c r="Q482" s="84"/>
      <c r="R482" s="84"/>
      <c r="S482" s="84"/>
      <c r="T482" s="84"/>
      <c r="U482" s="84"/>
      <c r="V482" s="84"/>
      <c r="W482" s="184"/>
      <c r="X482" s="84"/>
      <c r="AG482" s="84"/>
      <c r="AH482" s="84"/>
      <c r="AI482" s="84"/>
      <c r="AJ482" s="84"/>
      <c r="AK482" s="84"/>
      <c r="AL482" s="223"/>
      <c r="AM482" s="84"/>
      <c r="AN482" s="84"/>
      <c r="AO482" s="84"/>
      <c r="AP482" s="84"/>
      <c r="AQ482" s="84"/>
      <c r="AR482" s="84"/>
      <c r="AS482" s="84"/>
      <c r="AT482" s="84"/>
      <c r="AU482" s="84"/>
      <c r="AV482" s="84"/>
      <c r="AW482" s="84"/>
      <c r="AX482" s="84"/>
      <c r="AY482" s="84"/>
      <c r="AZ482" s="84"/>
      <c r="BA482" s="84"/>
      <c r="BB482" s="84"/>
      <c r="BC482" s="84"/>
    </row>
    <row r="483" spans="1:55" x14ac:dyDescent="0.75">
      <c r="A483" s="84"/>
      <c r="B483" s="84"/>
      <c r="C483" s="160"/>
      <c r="D483" s="79"/>
      <c r="E483" s="84"/>
      <c r="F483" s="161"/>
      <c r="G483" s="161"/>
      <c r="H483" s="84"/>
      <c r="I483" s="84"/>
      <c r="J483" s="84"/>
      <c r="K483" s="161"/>
      <c r="L483" s="189"/>
      <c r="M483" s="161"/>
      <c r="N483" s="190"/>
      <c r="O483" s="84"/>
      <c r="P483" s="84"/>
      <c r="Q483" s="84"/>
      <c r="R483" s="84"/>
      <c r="S483" s="84"/>
      <c r="T483" s="84"/>
      <c r="U483" s="84"/>
      <c r="V483" s="84"/>
      <c r="W483" s="184"/>
      <c r="X483" s="84"/>
      <c r="AG483" s="84"/>
      <c r="AH483" s="84"/>
      <c r="AI483" s="84"/>
      <c r="AJ483" s="84"/>
      <c r="AK483" s="84"/>
      <c r="AL483" s="223"/>
      <c r="AM483" s="84"/>
      <c r="AN483" s="84"/>
      <c r="AO483" s="84"/>
      <c r="AP483" s="84"/>
      <c r="AQ483" s="84"/>
      <c r="AR483" s="84"/>
      <c r="AS483" s="84"/>
      <c r="AT483" s="84"/>
      <c r="AU483" s="84"/>
      <c r="AV483" s="84"/>
      <c r="AW483" s="84"/>
      <c r="AX483" s="84"/>
      <c r="AY483" s="84"/>
      <c r="AZ483" s="84"/>
      <c r="BA483" s="84"/>
      <c r="BB483" s="84"/>
      <c r="BC483" s="84"/>
    </row>
    <row r="484" spans="1:55" x14ac:dyDescent="0.75">
      <c r="A484" s="84"/>
      <c r="B484" s="84"/>
      <c r="C484" s="160"/>
      <c r="D484" s="79"/>
      <c r="E484" s="84"/>
      <c r="F484" s="161"/>
      <c r="G484" s="161"/>
      <c r="H484" s="84"/>
      <c r="I484" s="84"/>
      <c r="J484" s="84"/>
      <c r="K484" s="161"/>
      <c r="L484" s="189"/>
      <c r="M484" s="161"/>
      <c r="N484" s="190"/>
      <c r="O484" s="84"/>
      <c r="P484" s="84"/>
      <c r="Q484" s="84"/>
      <c r="R484" s="84"/>
      <c r="S484" s="84"/>
      <c r="T484" s="84"/>
      <c r="U484" s="84"/>
      <c r="V484" s="84"/>
      <c r="W484" s="184"/>
      <c r="X484" s="84"/>
      <c r="AG484" s="84"/>
      <c r="AH484" s="84"/>
      <c r="AI484" s="84"/>
      <c r="AJ484" s="84"/>
      <c r="AK484" s="84"/>
      <c r="AL484" s="223"/>
      <c r="AM484" s="84"/>
      <c r="AN484" s="84"/>
      <c r="AO484" s="84"/>
      <c r="AP484" s="84"/>
      <c r="AQ484" s="84"/>
      <c r="AR484" s="84"/>
      <c r="AS484" s="84"/>
      <c r="AT484" s="84"/>
      <c r="AU484" s="84"/>
      <c r="AV484" s="84"/>
      <c r="AW484" s="84"/>
      <c r="AX484" s="84"/>
      <c r="AY484" s="84"/>
      <c r="AZ484" s="84"/>
      <c r="BA484" s="84"/>
      <c r="BB484" s="84"/>
      <c r="BC484" s="84"/>
    </row>
    <row r="485" spans="1:55" x14ac:dyDescent="0.75">
      <c r="A485" s="84"/>
      <c r="B485" s="84"/>
      <c r="C485" s="160"/>
      <c r="D485" s="79"/>
      <c r="E485" s="84"/>
      <c r="F485" s="161"/>
      <c r="G485" s="161"/>
      <c r="H485" s="84"/>
      <c r="I485" s="84"/>
      <c r="J485" s="84"/>
      <c r="K485" s="161"/>
      <c r="L485" s="189"/>
      <c r="M485" s="161"/>
      <c r="N485" s="190"/>
      <c r="O485" s="84"/>
      <c r="P485" s="84"/>
      <c r="Q485" s="84"/>
      <c r="R485" s="84"/>
      <c r="S485" s="84"/>
      <c r="T485" s="84"/>
      <c r="U485" s="84"/>
      <c r="V485" s="84"/>
      <c r="W485" s="184"/>
      <c r="X485" s="84"/>
      <c r="AG485" s="84"/>
      <c r="AH485" s="84"/>
      <c r="AI485" s="84"/>
      <c r="AJ485" s="84"/>
      <c r="AK485" s="84"/>
      <c r="AL485" s="223"/>
      <c r="AM485" s="84"/>
      <c r="AN485" s="84"/>
      <c r="AO485" s="84"/>
      <c r="AP485" s="84"/>
      <c r="AQ485" s="84"/>
      <c r="AR485" s="84"/>
      <c r="AS485" s="84"/>
      <c r="AT485" s="84"/>
      <c r="AU485" s="84"/>
      <c r="AV485" s="84"/>
      <c r="AW485" s="84"/>
      <c r="AX485" s="84"/>
      <c r="AY485" s="84"/>
      <c r="AZ485" s="84"/>
      <c r="BA485" s="84"/>
      <c r="BB485" s="84"/>
      <c r="BC485" s="84"/>
    </row>
    <row r="486" spans="1:55" x14ac:dyDescent="0.75">
      <c r="A486" s="84"/>
      <c r="B486" s="84"/>
      <c r="C486" s="160"/>
      <c r="D486" s="79"/>
      <c r="E486" s="84"/>
      <c r="F486" s="161"/>
      <c r="G486" s="161"/>
      <c r="H486" s="84"/>
      <c r="I486" s="84"/>
      <c r="J486" s="84"/>
      <c r="K486" s="161"/>
      <c r="L486" s="189"/>
      <c r="M486" s="161"/>
      <c r="N486" s="190"/>
      <c r="O486" s="84"/>
      <c r="P486" s="84"/>
      <c r="Q486" s="84"/>
      <c r="R486" s="84"/>
      <c r="S486" s="84"/>
      <c r="T486" s="84"/>
      <c r="U486" s="84"/>
      <c r="V486" s="84"/>
      <c r="W486" s="184"/>
      <c r="X486" s="84"/>
      <c r="AG486" s="84"/>
      <c r="AH486" s="84"/>
      <c r="AI486" s="84"/>
      <c r="AJ486" s="84"/>
      <c r="AK486" s="84"/>
      <c r="AL486" s="223"/>
      <c r="AM486" s="84"/>
      <c r="AN486" s="84"/>
      <c r="AO486" s="84"/>
      <c r="AP486" s="84"/>
      <c r="AQ486" s="84"/>
      <c r="AR486" s="84"/>
      <c r="AS486" s="84"/>
      <c r="AT486" s="84"/>
      <c r="AU486" s="84"/>
      <c r="AV486" s="84"/>
      <c r="AW486" s="84"/>
      <c r="AX486" s="84"/>
      <c r="AY486" s="84"/>
      <c r="AZ486" s="84"/>
      <c r="BA486" s="84"/>
      <c r="BB486" s="84"/>
      <c r="BC486" s="84"/>
    </row>
    <row r="487" spans="1:55" x14ac:dyDescent="0.75">
      <c r="A487" s="84"/>
      <c r="B487" s="84"/>
      <c r="C487" s="160"/>
      <c r="D487" s="79"/>
      <c r="E487" s="84"/>
      <c r="F487" s="161"/>
      <c r="G487" s="161"/>
      <c r="H487" s="84"/>
      <c r="I487" s="84"/>
      <c r="J487" s="84"/>
      <c r="K487" s="161"/>
      <c r="L487" s="189"/>
      <c r="M487" s="161"/>
      <c r="N487" s="190"/>
      <c r="O487" s="84"/>
      <c r="P487" s="84"/>
      <c r="Q487" s="84"/>
      <c r="R487" s="84"/>
      <c r="S487" s="84"/>
      <c r="T487" s="84"/>
      <c r="U487" s="84"/>
      <c r="V487" s="84"/>
      <c r="W487" s="184"/>
      <c r="X487" s="84"/>
      <c r="AG487" s="84"/>
      <c r="AH487" s="84"/>
      <c r="AI487" s="84"/>
      <c r="AJ487" s="84"/>
      <c r="AK487" s="84"/>
      <c r="AL487" s="223"/>
      <c r="AM487" s="84"/>
      <c r="AN487" s="84"/>
      <c r="AO487" s="84"/>
      <c r="AP487" s="84"/>
      <c r="AQ487" s="84"/>
      <c r="AR487" s="84"/>
      <c r="AS487" s="84"/>
      <c r="AT487" s="84"/>
      <c r="AU487" s="84"/>
      <c r="AV487" s="84"/>
      <c r="AW487" s="84"/>
      <c r="AX487" s="84"/>
      <c r="AY487" s="84"/>
      <c r="AZ487" s="84"/>
      <c r="BA487" s="84"/>
      <c r="BB487" s="84"/>
      <c r="BC487" s="84"/>
    </row>
    <row r="488" spans="1:55" x14ac:dyDescent="0.75">
      <c r="A488" s="84"/>
      <c r="B488" s="84"/>
      <c r="C488" s="160"/>
      <c r="D488" s="79"/>
      <c r="E488" s="84"/>
      <c r="F488" s="161"/>
      <c r="G488" s="161"/>
      <c r="H488" s="84"/>
      <c r="I488" s="84"/>
      <c r="J488" s="84"/>
      <c r="K488" s="161"/>
      <c r="L488" s="189"/>
      <c r="M488" s="161"/>
      <c r="N488" s="190"/>
      <c r="O488" s="84"/>
      <c r="P488" s="84"/>
      <c r="Q488" s="84"/>
      <c r="R488" s="84"/>
      <c r="S488" s="84"/>
      <c r="T488" s="84"/>
      <c r="U488" s="84"/>
      <c r="V488" s="84"/>
      <c r="W488" s="184"/>
      <c r="X488" s="84"/>
      <c r="AG488" s="84"/>
      <c r="AH488" s="84"/>
      <c r="AI488" s="84"/>
      <c r="AJ488" s="84"/>
      <c r="AK488" s="84"/>
      <c r="AL488" s="223"/>
      <c r="AM488" s="84"/>
      <c r="AN488" s="84"/>
      <c r="AO488" s="84"/>
      <c r="AP488" s="84"/>
      <c r="AQ488" s="84"/>
      <c r="AR488" s="84"/>
      <c r="AS488" s="84"/>
      <c r="AT488" s="84"/>
      <c r="AU488" s="84"/>
      <c r="AV488" s="84"/>
      <c r="AW488" s="84"/>
      <c r="AX488" s="84"/>
      <c r="AY488" s="84"/>
      <c r="AZ488" s="84"/>
      <c r="BA488" s="84"/>
      <c r="BB488" s="84"/>
      <c r="BC488" s="84"/>
    </row>
    <row r="489" spans="1:55" x14ac:dyDescent="0.75">
      <c r="A489" s="84"/>
      <c r="B489" s="84"/>
      <c r="C489" s="160"/>
      <c r="D489" s="79"/>
      <c r="E489" s="84"/>
      <c r="F489" s="161"/>
      <c r="G489" s="161"/>
      <c r="H489" s="84"/>
      <c r="I489" s="84"/>
      <c r="J489" s="84"/>
      <c r="K489" s="161"/>
      <c r="L489" s="189"/>
      <c r="M489" s="161"/>
      <c r="N489" s="190"/>
      <c r="O489" s="84"/>
      <c r="P489" s="84"/>
      <c r="Q489" s="84"/>
      <c r="R489" s="84"/>
      <c r="S489" s="84"/>
      <c r="T489" s="84"/>
      <c r="U489" s="84"/>
      <c r="V489" s="84"/>
      <c r="W489" s="184"/>
      <c r="X489" s="84"/>
      <c r="AG489" s="84"/>
      <c r="AH489" s="84"/>
      <c r="AI489" s="84"/>
      <c r="AJ489" s="84"/>
      <c r="AK489" s="84"/>
      <c r="AL489" s="223"/>
      <c r="AM489" s="84"/>
      <c r="AN489" s="84"/>
      <c r="AO489" s="84"/>
      <c r="AP489" s="84"/>
      <c r="AQ489" s="84"/>
      <c r="AR489" s="84"/>
      <c r="AS489" s="84"/>
      <c r="AT489" s="84"/>
      <c r="AU489" s="84"/>
      <c r="AV489" s="84"/>
      <c r="AW489" s="84"/>
      <c r="AX489" s="84"/>
      <c r="AY489" s="84"/>
      <c r="AZ489" s="84"/>
      <c r="BA489" s="84"/>
      <c r="BB489" s="84"/>
      <c r="BC489" s="84"/>
    </row>
    <row r="490" spans="1:55" x14ac:dyDescent="0.75">
      <c r="A490" s="84"/>
      <c r="B490" s="84"/>
      <c r="C490" s="160"/>
      <c r="D490" s="79"/>
      <c r="E490" s="84"/>
      <c r="F490" s="161"/>
      <c r="G490" s="161"/>
      <c r="H490" s="84"/>
      <c r="I490" s="84"/>
      <c r="J490" s="84"/>
      <c r="K490" s="161"/>
      <c r="L490" s="189"/>
      <c r="M490" s="161"/>
      <c r="N490" s="190"/>
      <c r="O490" s="84"/>
      <c r="P490" s="84"/>
      <c r="Q490" s="84"/>
      <c r="R490" s="84"/>
      <c r="S490" s="84"/>
      <c r="T490" s="84"/>
      <c r="U490" s="84"/>
      <c r="V490" s="84"/>
      <c r="W490" s="184"/>
      <c r="X490" s="84"/>
      <c r="AG490" s="84"/>
      <c r="AH490" s="84"/>
      <c r="AI490" s="84"/>
      <c r="AJ490" s="84"/>
      <c r="AK490" s="84"/>
      <c r="AL490" s="223"/>
      <c r="AM490" s="84"/>
      <c r="AN490" s="84"/>
      <c r="AO490" s="84"/>
      <c r="AP490" s="84"/>
      <c r="AQ490" s="84"/>
      <c r="AR490" s="84"/>
      <c r="AS490" s="84"/>
      <c r="AT490" s="84"/>
      <c r="AU490" s="84"/>
      <c r="AV490" s="84"/>
      <c r="AW490" s="84"/>
      <c r="AX490" s="84"/>
      <c r="AY490" s="84"/>
      <c r="AZ490" s="84"/>
      <c r="BA490" s="84"/>
      <c r="BB490" s="84"/>
      <c r="BC490" s="84"/>
    </row>
    <row r="491" spans="1:55" x14ac:dyDescent="0.75">
      <c r="A491" s="84"/>
      <c r="B491" s="84"/>
      <c r="C491" s="160"/>
      <c r="D491" s="79"/>
      <c r="E491" s="84"/>
      <c r="F491" s="161"/>
      <c r="G491" s="161"/>
      <c r="H491" s="84"/>
      <c r="I491" s="84"/>
      <c r="J491" s="84"/>
      <c r="K491" s="161"/>
      <c r="L491" s="189"/>
      <c r="M491" s="161"/>
      <c r="N491" s="190"/>
      <c r="O491" s="84"/>
      <c r="P491" s="84"/>
      <c r="Q491" s="84"/>
      <c r="R491" s="84"/>
      <c r="S491" s="84"/>
      <c r="T491" s="84"/>
      <c r="U491" s="84"/>
      <c r="V491" s="84"/>
      <c r="W491" s="184"/>
      <c r="X491" s="84"/>
      <c r="AG491" s="84"/>
      <c r="AH491" s="84"/>
      <c r="AI491" s="84"/>
      <c r="AJ491" s="84"/>
      <c r="AK491" s="84"/>
      <c r="AL491" s="223"/>
      <c r="AM491" s="84"/>
      <c r="AN491" s="84"/>
      <c r="AO491" s="84"/>
      <c r="AP491" s="84"/>
      <c r="AQ491" s="84"/>
      <c r="AR491" s="84"/>
      <c r="AS491" s="84"/>
      <c r="AT491" s="84"/>
      <c r="AU491" s="84"/>
      <c r="AV491" s="84"/>
      <c r="AW491" s="84"/>
      <c r="AX491" s="84"/>
      <c r="AY491" s="84"/>
      <c r="AZ491" s="84"/>
      <c r="BA491" s="84"/>
      <c r="BB491" s="84"/>
      <c r="BC491" s="84"/>
    </row>
    <row r="492" spans="1:55" x14ac:dyDescent="0.75">
      <c r="A492" s="84"/>
      <c r="B492" s="84"/>
      <c r="C492" s="160"/>
      <c r="D492" s="79"/>
      <c r="E492" s="84"/>
      <c r="F492" s="161"/>
      <c r="G492" s="161"/>
      <c r="H492" s="84"/>
      <c r="I492" s="84"/>
      <c r="J492" s="84"/>
      <c r="K492" s="161"/>
      <c r="L492" s="189"/>
      <c r="M492" s="161"/>
      <c r="N492" s="190"/>
      <c r="O492" s="84"/>
      <c r="P492" s="84"/>
      <c r="Q492" s="84"/>
      <c r="R492" s="84"/>
      <c r="S492" s="84"/>
      <c r="T492" s="84"/>
      <c r="U492" s="84"/>
      <c r="V492" s="84"/>
      <c r="W492" s="184"/>
      <c r="X492" s="84"/>
      <c r="AG492" s="84"/>
      <c r="AH492" s="84"/>
      <c r="AI492" s="84"/>
      <c r="AJ492" s="84"/>
      <c r="AK492" s="84"/>
      <c r="AL492" s="223"/>
      <c r="AM492" s="84"/>
      <c r="AN492" s="84"/>
      <c r="AO492" s="84"/>
      <c r="AP492" s="84"/>
      <c r="AQ492" s="84"/>
      <c r="AR492" s="84"/>
      <c r="AS492" s="84"/>
      <c r="AT492" s="84"/>
      <c r="AU492" s="84"/>
      <c r="AV492" s="84"/>
      <c r="AW492" s="84"/>
      <c r="AX492" s="84"/>
      <c r="AY492" s="84"/>
      <c r="AZ492" s="84"/>
      <c r="BA492" s="84"/>
      <c r="BB492" s="84"/>
      <c r="BC492" s="84"/>
    </row>
    <row r="493" spans="1:55" x14ac:dyDescent="0.75">
      <c r="A493" s="84"/>
      <c r="B493" s="84"/>
      <c r="C493" s="160"/>
      <c r="D493" s="79"/>
      <c r="E493" s="84"/>
      <c r="F493" s="161"/>
      <c r="G493" s="161"/>
      <c r="H493" s="84"/>
      <c r="I493" s="84"/>
      <c r="J493" s="84"/>
      <c r="K493" s="161"/>
      <c r="L493" s="189"/>
      <c r="M493" s="161"/>
      <c r="N493" s="190"/>
      <c r="O493" s="84"/>
      <c r="P493" s="84"/>
      <c r="Q493" s="84"/>
      <c r="R493" s="84"/>
      <c r="S493" s="84"/>
      <c r="T493" s="84"/>
      <c r="U493" s="84"/>
      <c r="V493" s="84"/>
      <c r="W493" s="184"/>
      <c r="X493" s="84"/>
      <c r="AG493" s="84"/>
      <c r="AH493" s="84"/>
      <c r="AI493" s="84"/>
      <c r="AJ493" s="84"/>
      <c r="AK493" s="84"/>
      <c r="AL493" s="223"/>
      <c r="AM493" s="84"/>
      <c r="AN493" s="84"/>
      <c r="AO493" s="84"/>
      <c r="AP493" s="84"/>
      <c r="AQ493" s="84"/>
      <c r="AR493" s="84"/>
      <c r="AS493" s="84"/>
      <c r="AT493" s="84"/>
      <c r="AU493" s="84"/>
      <c r="AV493" s="84"/>
      <c r="AW493" s="84"/>
      <c r="AX493" s="84"/>
      <c r="AY493" s="84"/>
      <c r="AZ493" s="84"/>
      <c r="BA493" s="84"/>
      <c r="BB493" s="84"/>
      <c r="BC493" s="84"/>
    </row>
    <row r="494" spans="1:55" x14ac:dyDescent="0.75">
      <c r="A494" s="84"/>
      <c r="B494" s="84"/>
      <c r="C494" s="160"/>
      <c r="D494" s="79"/>
      <c r="E494" s="84"/>
      <c r="F494" s="161"/>
      <c r="G494" s="161"/>
      <c r="H494" s="84"/>
      <c r="I494" s="84"/>
      <c r="J494" s="84"/>
      <c r="K494" s="161"/>
      <c r="L494" s="189"/>
      <c r="M494" s="161"/>
      <c r="N494" s="190"/>
      <c r="O494" s="84"/>
      <c r="P494" s="84"/>
      <c r="Q494" s="84"/>
      <c r="R494" s="84"/>
      <c r="S494" s="84"/>
      <c r="T494" s="84"/>
      <c r="U494" s="84"/>
      <c r="V494" s="84"/>
      <c r="W494" s="184"/>
      <c r="X494" s="84"/>
      <c r="AG494" s="84"/>
      <c r="AH494" s="84"/>
      <c r="AI494" s="84"/>
      <c r="AJ494" s="84"/>
      <c r="AK494" s="84"/>
      <c r="AL494" s="223"/>
      <c r="AM494" s="84"/>
      <c r="AN494" s="84"/>
      <c r="AO494" s="84"/>
      <c r="AP494" s="84"/>
      <c r="AQ494" s="84"/>
      <c r="AR494" s="84"/>
      <c r="AS494" s="84"/>
      <c r="AT494" s="84"/>
      <c r="AU494" s="84"/>
      <c r="AV494" s="84"/>
      <c r="AW494" s="84"/>
      <c r="AX494" s="84"/>
      <c r="AY494" s="84"/>
      <c r="AZ494" s="84"/>
      <c r="BA494" s="84"/>
      <c r="BB494" s="84"/>
      <c r="BC494" s="84"/>
    </row>
    <row r="495" spans="1:55" x14ac:dyDescent="0.75">
      <c r="A495" s="84"/>
      <c r="B495" s="84"/>
      <c r="C495" s="160"/>
      <c r="D495" s="79"/>
      <c r="E495" s="84"/>
      <c r="F495" s="161"/>
      <c r="G495" s="161"/>
      <c r="H495" s="84"/>
      <c r="I495" s="84"/>
      <c r="J495" s="84"/>
      <c r="K495" s="161"/>
      <c r="L495" s="189"/>
      <c r="M495" s="161"/>
      <c r="N495" s="190"/>
      <c r="O495" s="84"/>
      <c r="P495" s="84"/>
      <c r="Q495" s="84"/>
      <c r="R495" s="84"/>
      <c r="S495" s="84"/>
      <c r="T495" s="84"/>
      <c r="U495" s="84"/>
      <c r="V495" s="84"/>
      <c r="W495" s="184"/>
      <c r="X495" s="84"/>
      <c r="AG495" s="84"/>
      <c r="AH495" s="84"/>
      <c r="AI495" s="84"/>
      <c r="AJ495" s="84"/>
      <c r="AK495" s="84"/>
      <c r="AL495" s="223"/>
      <c r="AM495" s="84"/>
      <c r="AN495" s="84"/>
      <c r="AO495" s="84"/>
      <c r="AP495" s="84"/>
      <c r="AQ495" s="84"/>
      <c r="AR495" s="84"/>
      <c r="AS495" s="84"/>
      <c r="AT495" s="84"/>
      <c r="AU495" s="84"/>
      <c r="AV495" s="84"/>
      <c r="AW495" s="84"/>
      <c r="AX495" s="84"/>
      <c r="AY495" s="84"/>
      <c r="AZ495" s="84"/>
      <c r="BA495" s="84"/>
      <c r="BB495" s="84"/>
      <c r="BC495" s="84"/>
    </row>
    <row r="496" spans="1:55" x14ac:dyDescent="0.75">
      <c r="A496" s="84"/>
      <c r="B496" s="84"/>
      <c r="C496" s="160"/>
      <c r="D496" s="79"/>
      <c r="E496" s="84"/>
      <c r="F496" s="161"/>
      <c r="G496" s="161"/>
      <c r="H496" s="84"/>
      <c r="I496" s="84"/>
      <c r="J496" s="84"/>
      <c r="K496" s="161"/>
      <c r="L496" s="189"/>
      <c r="M496" s="161"/>
      <c r="N496" s="190"/>
      <c r="O496" s="84"/>
      <c r="P496" s="84"/>
      <c r="Q496" s="84"/>
      <c r="R496" s="84"/>
      <c r="S496" s="84"/>
      <c r="T496" s="84"/>
      <c r="U496" s="84"/>
      <c r="V496" s="84"/>
      <c r="W496" s="184"/>
      <c r="X496" s="84"/>
      <c r="AG496" s="84"/>
      <c r="AH496" s="84"/>
      <c r="AI496" s="84"/>
      <c r="AJ496" s="84"/>
      <c r="AK496" s="84"/>
      <c r="AL496" s="223"/>
      <c r="AM496" s="84"/>
      <c r="AN496" s="84"/>
      <c r="AO496" s="84"/>
      <c r="AP496" s="84"/>
      <c r="AQ496" s="84"/>
      <c r="AR496" s="84"/>
      <c r="AS496" s="84"/>
      <c r="AT496" s="84"/>
      <c r="AU496" s="84"/>
      <c r="AV496" s="84"/>
      <c r="AW496" s="84"/>
      <c r="AX496" s="84"/>
      <c r="AY496" s="84"/>
      <c r="AZ496" s="84"/>
      <c r="BA496" s="84"/>
      <c r="BB496" s="84"/>
      <c r="BC496" s="84"/>
    </row>
    <row r="497" spans="1:55" x14ac:dyDescent="0.75">
      <c r="A497" s="84"/>
      <c r="B497" s="84"/>
      <c r="C497" s="160"/>
      <c r="D497" s="79"/>
      <c r="E497" s="84"/>
      <c r="F497" s="161"/>
      <c r="G497" s="161"/>
      <c r="H497" s="84"/>
      <c r="I497" s="84"/>
      <c r="J497" s="84"/>
      <c r="K497" s="161"/>
      <c r="L497" s="189"/>
      <c r="M497" s="161"/>
      <c r="N497" s="190"/>
      <c r="O497" s="84"/>
      <c r="P497" s="84"/>
      <c r="Q497" s="84"/>
      <c r="R497" s="84"/>
      <c r="S497" s="84"/>
      <c r="T497" s="84"/>
      <c r="U497" s="84"/>
      <c r="V497" s="84"/>
      <c r="W497" s="184"/>
      <c r="X497" s="84"/>
      <c r="AG497" s="84"/>
      <c r="AH497" s="84"/>
      <c r="AI497" s="84"/>
      <c r="AJ497" s="84"/>
      <c r="AK497" s="84"/>
      <c r="AL497" s="223"/>
      <c r="AM497" s="84"/>
      <c r="AN497" s="84"/>
      <c r="AO497" s="84"/>
      <c r="AP497" s="84"/>
      <c r="AQ497" s="84"/>
      <c r="AR497" s="84"/>
      <c r="AS497" s="84"/>
      <c r="AT497" s="84"/>
      <c r="AU497" s="84"/>
      <c r="AV497" s="84"/>
      <c r="AW497" s="84"/>
      <c r="AX497" s="84"/>
      <c r="AY497" s="84"/>
      <c r="AZ497" s="84"/>
      <c r="BA497" s="84"/>
      <c r="BB497" s="84"/>
      <c r="BC497" s="84"/>
    </row>
    <row r="498" spans="1:55" x14ac:dyDescent="0.75">
      <c r="A498" s="84"/>
      <c r="B498" s="84"/>
      <c r="C498" s="160"/>
      <c r="D498" s="79"/>
      <c r="E498" s="84"/>
      <c r="F498" s="161"/>
      <c r="G498" s="161"/>
      <c r="H498" s="84"/>
      <c r="I498" s="84"/>
      <c r="J498" s="84"/>
      <c r="K498" s="161"/>
      <c r="L498" s="189"/>
      <c r="M498" s="161"/>
      <c r="N498" s="190"/>
      <c r="O498" s="84"/>
      <c r="P498" s="84"/>
      <c r="Q498" s="84"/>
      <c r="R498" s="84"/>
      <c r="S498" s="84"/>
      <c r="T498" s="84"/>
      <c r="U498" s="84"/>
      <c r="V498" s="84"/>
      <c r="W498" s="184"/>
      <c r="X498" s="84"/>
      <c r="AG498" s="84"/>
      <c r="AH498" s="84"/>
      <c r="AI498" s="84"/>
      <c r="AJ498" s="84"/>
      <c r="AK498" s="84"/>
      <c r="AL498" s="223"/>
      <c r="AM498" s="84"/>
      <c r="AN498" s="84"/>
      <c r="AO498" s="84"/>
      <c r="AP498" s="84"/>
      <c r="AQ498" s="84"/>
      <c r="AR498" s="84"/>
      <c r="AS498" s="84"/>
      <c r="AT498" s="84"/>
      <c r="AU498" s="84"/>
      <c r="AV498" s="84"/>
      <c r="AW498" s="84"/>
      <c r="AX498" s="84"/>
      <c r="AY498" s="84"/>
      <c r="AZ498" s="84"/>
      <c r="BA498" s="84"/>
      <c r="BB498" s="84"/>
      <c r="BC498" s="84"/>
    </row>
    <row r="499" spans="1:55" x14ac:dyDescent="0.75">
      <c r="A499" s="84"/>
      <c r="B499" s="84"/>
      <c r="C499" s="160"/>
      <c r="D499" s="79"/>
      <c r="E499" s="84"/>
      <c r="F499" s="161"/>
      <c r="G499" s="161"/>
      <c r="H499" s="84"/>
      <c r="I499" s="84"/>
      <c r="J499" s="84"/>
      <c r="K499" s="161"/>
      <c r="L499" s="189"/>
      <c r="M499" s="161"/>
      <c r="N499" s="190"/>
      <c r="O499" s="84"/>
      <c r="P499" s="84"/>
      <c r="Q499" s="84"/>
      <c r="R499" s="84"/>
      <c r="S499" s="84"/>
      <c r="T499" s="84"/>
      <c r="U499" s="84"/>
      <c r="V499" s="84"/>
      <c r="W499" s="184"/>
      <c r="X499" s="84"/>
      <c r="AG499" s="84"/>
      <c r="AH499" s="84"/>
      <c r="AI499" s="84"/>
      <c r="AJ499" s="84"/>
      <c r="AK499" s="84"/>
      <c r="AL499" s="223"/>
      <c r="AM499" s="84"/>
      <c r="AN499" s="84"/>
      <c r="AO499" s="84"/>
      <c r="AP499" s="84"/>
      <c r="AQ499" s="84"/>
      <c r="AR499" s="84"/>
      <c r="AS499" s="84"/>
      <c r="AT499" s="84"/>
      <c r="AU499" s="84"/>
      <c r="AV499" s="84"/>
      <c r="AW499" s="84"/>
      <c r="AX499" s="84"/>
      <c r="AY499" s="84"/>
      <c r="AZ499" s="84"/>
      <c r="BA499" s="84"/>
      <c r="BB499" s="84"/>
      <c r="BC499" s="84"/>
    </row>
    <row r="500" spans="1:55" x14ac:dyDescent="0.75">
      <c r="A500" s="84"/>
      <c r="B500" s="84"/>
      <c r="C500" s="160"/>
      <c r="D500" s="79"/>
      <c r="E500" s="84"/>
      <c r="F500" s="161"/>
      <c r="G500" s="161"/>
      <c r="H500" s="84"/>
      <c r="I500" s="84"/>
      <c r="J500" s="84"/>
      <c r="K500" s="161"/>
      <c r="L500" s="189"/>
      <c r="M500" s="161"/>
      <c r="N500" s="190"/>
      <c r="O500" s="84"/>
      <c r="P500" s="84"/>
      <c r="Q500" s="84"/>
      <c r="R500" s="84"/>
      <c r="S500" s="84"/>
      <c r="T500" s="84"/>
      <c r="U500" s="84"/>
      <c r="V500" s="84"/>
      <c r="W500" s="184"/>
      <c r="X500" s="84"/>
      <c r="AG500" s="84"/>
      <c r="AH500" s="84"/>
      <c r="AI500" s="84"/>
      <c r="AJ500" s="84"/>
      <c r="AK500" s="84"/>
      <c r="AL500" s="223"/>
      <c r="AM500" s="84"/>
      <c r="AN500" s="84"/>
      <c r="AO500" s="84"/>
      <c r="AP500" s="84"/>
      <c r="AQ500" s="84"/>
      <c r="AR500" s="84"/>
      <c r="AS500" s="84"/>
      <c r="AT500" s="84"/>
      <c r="AU500" s="84"/>
      <c r="AV500" s="84"/>
      <c r="AW500" s="84"/>
      <c r="AX500" s="84"/>
      <c r="AY500" s="84"/>
      <c r="AZ500" s="84"/>
      <c r="BA500" s="84"/>
      <c r="BB500" s="84"/>
      <c r="BC500" s="84"/>
    </row>
    <row r="501" spans="1:55" x14ac:dyDescent="0.75">
      <c r="A501" s="84"/>
      <c r="B501" s="84"/>
      <c r="C501" s="160"/>
      <c r="D501" s="79"/>
      <c r="E501" s="84"/>
      <c r="F501" s="161"/>
      <c r="G501" s="161"/>
      <c r="H501" s="84"/>
      <c r="I501" s="84"/>
      <c r="J501" s="84"/>
      <c r="K501" s="161"/>
      <c r="L501" s="189"/>
      <c r="M501" s="161"/>
      <c r="N501" s="190"/>
      <c r="O501" s="84"/>
      <c r="P501" s="84"/>
      <c r="Q501" s="84"/>
      <c r="R501" s="84"/>
      <c r="S501" s="84"/>
      <c r="T501" s="84"/>
      <c r="U501" s="84"/>
      <c r="V501" s="84"/>
      <c r="W501" s="184"/>
      <c r="X501" s="84"/>
      <c r="AG501" s="84"/>
      <c r="AH501" s="84"/>
      <c r="AI501" s="84"/>
      <c r="AJ501" s="84"/>
      <c r="AK501" s="84"/>
      <c r="AL501" s="223"/>
      <c r="AM501" s="84"/>
      <c r="AN501" s="84"/>
      <c r="AO501" s="84"/>
      <c r="AP501" s="84"/>
      <c r="AQ501" s="84"/>
      <c r="AR501" s="84"/>
      <c r="AS501" s="84"/>
      <c r="AT501" s="84"/>
      <c r="AU501" s="84"/>
      <c r="AV501" s="84"/>
      <c r="AW501" s="84"/>
      <c r="AX501" s="84"/>
      <c r="AY501" s="84"/>
      <c r="AZ501" s="84"/>
      <c r="BA501" s="84"/>
      <c r="BB501" s="84"/>
      <c r="BC501" s="84"/>
    </row>
    <row r="502" spans="1:55" x14ac:dyDescent="0.75">
      <c r="A502" s="84"/>
      <c r="B502" s="84"/>
      <c r="C502" s="160"/>
      <c r="D502" s="79"/>
      <c r="E502" s="84"/>
      <c r="F502" s="161"/>
      <c r="G502" s="161"/>
      <c r="H502" s="84"/>
      <c r="I502" s="84"/>
      <c r="J502" s="84"/>
      <c r="K502" s="161"/>
      <c r="L502" s="189"/>
      <c r="M502" s="161"/>
      <c r="N502" s="190"/>
      <c r="O502" s="84"/>
      <c r="P502" s="84"/>
      <c r="Q502" s="84"/>
      <c r="R502" s="84"/>
      <c r="S502" s="84"/>
      <c r="T502" s="84"/>
      <c r="U502" s="84"/>
      <c r="V502" s="84"/>
      <c r="W502" s="184"/>
      <c r="X502" s="84"/>
      <c r="AG502" s="84"/>
      <c r="AH502" s="84"/>
      <c r="AI502" s="84"/>
      <c r="AJ502" s="84"/>
      <c r="AK502" s="84"/>
      <c r="AL502" s="223"/>
      <c r="AM502" s="84"/>
      <c r="AN502" s="84"/>
      <c r="AO502" s="84"/>
      <c r="AP502" s="84"/>
      <c r="AQ502" s="84"/>
      <c r="AR502" s="84"/>
      <c r="AS502" s="84"/>
      <c r="AT502" s="84"/>
      <c r="AU502" s="84"/>
      <c r="AV502" s="84"/>
      <c r="AW502" s="84"/>
      <c r="AX502" s="84"/>
      <c r="AY502" s="84"/>
      <c r="AZ502" s="84"/>
      <c r="BA502" s="84"/>
      <c r="BB502" s="84"/>
      <c r="BC502" s="84"/>
    </row>
    <row r="503" spans="1:55" x14ac:dyDescent="0.75">
      <c r="A503" s="84"/>
      <c r="B503" s="84"/>
      <c r="C503" s="160"/>
      <c r="D503" s="79"/>
      <c r="E503" s="84"/>
      <c r="F503" s="161"/>
      <c r="G503" s="161"/>
      <c r="H503" s="84"/>
      <c r="I503" s="84"/>
      <c r="J503" s="84"/>
      <c r="K503" s="161"/>
      <c r="L503" s="189"/>
      <c r="M503" s="161"/>
      <c r="N503" s="190"/>
      <c r="O503" s="84"/>
      <c r="P503" s="84"/>
      <c r="Q503" s="84"/>
      <c r="R503" s="84"/>
      <c r="S503" s="84"/>
      <c r="T503" s="84"/>
      <c r="U503" s="84"/>
      <c r="V503" s="84"/>
      <c r="W503" s="184"/>
      <c r="X503" s="84"/>
      <c r="AG503" s="84"/>
      <c r="AH503" s="84"/>
      <c r="AI503" s="84"/>
      <c r="AJ503" s="84"/>
      <c r="AK503" s="84"/>
      <c r="AL503" s="223"/>
      <c r="AM503" s="84"/>
      <c r="AN503" s="84"/>
      <c r="AO503" s="84"/>
      <c r="AP503" s="84"/>
      <c r="AQ503" s="84"/>
      <c r="AR503" s="84"/>
      <c r="AS503" s="84"/>
      <c r="AT503" s="84"/>
      <c r="AU503" s="84"/>
      <c r="AV503" s="84"/>
      <c r="AW503" s="84"/>
      <c r="AX503" s="84"/>
      <c r="AY503" s="84"/>
      <c r="AZ503" s="84"/>
      <c r="BA503" s="84"/>
      <c r="BB503" s="84"/>
      <c r="BC503" s="84"/>
    </row>
    <row r="504" spans="1:55" x14ac:dyDescent="0.75">
      <c r="A504" s="84"/>
      <c r="B504" s="84"/>
      <c r="C504" s="160"/>
      <c r="D504" s="79"/>
      <c r="E504" s="84"/>
      <c r="F504" s="161"/>
      <c r="G504" s="161"/>
      <c r="H504" s="84"/>
      <c r="I504" s="84"/>
      <c r="J504" s="84"/>
      <c r="K504" s="161"/>
      <c r="L504" s="189"/>
      <c r="M504" s="161"/>
      <c r="N504" s="190"/>
      <c r="O504" s="84"/>
      <c r="P504" s="84"/>
      <c r="Q504" s="84"/>
      <c r="R504" s="84"/>
      <c r="S504" s="84"/>
      <c r="T504" s="84"/>
      <c r="U504" s="84"/>
      <c r="V504" s="84"/>
      <c r="W504" s="184"/>
      <c r="X504" s="84"/>
      <c r="AG504" s="84"/>
      <c r="AH504" s="84"/>
      <c r="AI504" s="84"/>
      <c r="AJ504" s="84"/>
      <c r="AK504" s="84"/>
      <c r="AL504" s="223"/>
      <c r="AM504" s="84"/>
      <c r="AN504" s="84"/>
      <c r="AO504" s="84"/>
      <c r="AP504" s="84"/>
      <c r="AQ504" s="84"/>
      <c r="AR504" s="84"/>
      <c r="AS504" s="84"/>
      <c r="AT504" s="84"/>
      <c r="AU504" s="84"/>
      <c r="AV504" s="84"/>
      <c r="AW504" s="84"/>
      <c r="AX504" s="84"/>
      <c r="AY504" s="84"/>
      <c r="AZ504" s="84"/>
      <c r="BA504" s="84"/>
      <c r="BB504" s="84"/>
      <c r="BC504" s="84"/>
    </row>
    <row r="505" spans="1:55" x14ac:dyDescent="0.75">
      <c r="A505" s="84"/>
      <c r="B505" s="84"/>
      <c r="C505" s="160"/>
      <c r="D505" s="79"/>
      <c r="E505" s="84"/>
      <c r="F505" s="161"/>
      <c r="G505" s="161"/>
      <c r="H505" s="84"/>
      <c r="I505" s="84"/>
      <c r="J505" s="84"/>
      <c r="K505" s="161"/>
      <c r="L505" s="189"/>
      <c r="M505" s="161"/>
      <c r="N505" s="190"/>
      <c r="O505" s="84"/>
      <c r="P505" s="84"/>
      <c r="Q505" s="84"/>
      <c r="R505" s="84"/>
      <c r="S505" s="84"/>
      <c r="T505" s="84"/>
      <c r="U505" s="84"/>
      <c r="V505" s="84"/>
      <c r="W505" s="184"/>
      <c r="X505" s="84"/>
      <c r="AG505" s="84"/>
      <c r="AH505" s="84"/>
      <c r="AI505" s="84"/>
      <c r="AJ505" s="84"/>
      <c r="AK505" s="84"/>
      <c r="AL505" s="223"/>
      <c r="AM505" s="84"/>
      <c r="AN505" s="84"/>
      <c r="AO505" s="84"/>
      <c r="AP505" s="84"/>
      <c r="AQ505" s="84"/>
      <c r="AR505" s="84"/>
      <c r="AS505" s="84"/>
      <c r="AT505" s="84"/>
      <c r="AU505" s="84"/>
      <c r="AV505" s="84"/>
      <c r="AW505" s="84"/>
      <c r="AX505" s="84"/>
      <c r="AY505" s="84"/>
      <c r="AZ505" s="84"/>
      <c r="BA505" s="84"/>
      <c r="BB505" s="84"/>
      <c r="BC505" s="84"/>
    </row>
    <row r="506" spans="1:55" x14ac:dyDescent="0.75">
      <c r="A506" s="84"/>
      <c r="B506" s="84"/>
      <c r="C506" s="160"/>
      <c r="D506" s="79"/>
      <c r="E506" s="84"/>
      <c r="F506" s="161"/>
      <c r="G506" s="161"/>
      <c r="H506" s="84"/>
      <c r="I506" s="84"/>
      <c r="J506" s="84"/>
      <c r="K506" s="161"/>
      <c r="L506" s="189"/>
      <c r="M506" s="161"/>
      <c r="N506" s="190"/>
      <c r="O506" s="84"/>
      <c r="P506" s="84"/>
      <c r="Q506" s="84"/>
      <c r="R506" s="84"/>
      <c r="S506" s="84"/>
      <c r="T506" s="84"/>
      <c r="U506" s="84"/>
      <c r="V506" s="84"/>
      <c r="W506" s="184"/>
      <c r="X506" s="84"/>
      <c r="AG506" s="84"/>
      <c r="AH506" s="84"/>
      <c r="AI506" s="84"/>
      <c r="AJ506" s="84"/>
      <c r="AK506" s="84"/>
      <c r="AL506" s="223"/>
      <c r="AM506" s="84"/>
      <c r="AN506" s="84"/>
      <c r="AO506" s="84"/>
      <c r="AP506" s="84"/>
      <c r="AQ506" s="84"/>
      <c r="AR506" s="84"/>
      <c r="AS506" s="84"/>
      <c r="AT506" s="84"/>
      <c r="AU506" s="84"/>
      <c r="AV506" s="84"/>
      <c r="AW506" s="84"/>
      <c r="AX506" s="84"/>
      <c r="AY506" s="84"/>
      <c r="AZ506" s="84"/>
      <c r="BA506" s="84"/>
      <c r="BB506" s="84"/>
      <c r="BC506" s="84"/>
    </row>
    <row r="507" spans="1:55" x14ac:dyDescent="0.75">
      <c r="A507" s="84"/>
      <c r="B507" s="84"/>
      <c r="C507" s="160"/>
      <c r="D507" s="79"/>
      <c r="E507" s="84"/>
      <c r="F507" s="161"/>
      <c r="G507" s="161"/>
      <c r="H507" s="84"/>
      <c r="I507" s="84"/>
      <c r="J507" s="84"/>
      <c r="K507" s="161"/>
      <c r="L507" s="189"/>
      <c r="M507" s="161"/>
      <c r="N507" s="190"/>
      <c r="O507" s="84"/>
      <c r="P507" s="84"/>
      <c r="Q507" s="84"/>
      <c r="R507" s="84"/>
      <c r="S507" s="84"/>
      <c r="T507" s="84"/>
      <c r="U507" s="84"/>
      <c r="V507" s="84"/>
      <c r="W507" s="184"/>
      <c r="X507" s="84"/>
      <c r="AG507" s="84"/>
      <c r="AH507" s="84"/>
      <c r="AI507" s="84"/>
      <c r="AJ507" s="84"/>
      <c r="AK507" s="84"/>
      <c r="AL507" s="223"/>
      <c r="AM507" s="84"/>
      <c r="AN507" s="84"/>
      <c r="AO507" s="84"/>
      <c r="AP507" s="84"/>
      <c r="AQ507" s="84"/>
      <c r="AR507" s="84"/>
      <c r="AS507" s="84"/>
      <c r="AT507" s="84"/>
      <c r="AU507" s="84"/>
      <c r="AV507" s="84"/>
      <c r="AW507" s="84"/>
      <c r="AX507" s="84"/>
      <c r="AY507" s="84"/>
      <c r="AZ507" s="84"/>
      <c r="BA507" s="84"/>
      <c r="BB507" s="84"/>
      <c r="BC507" s="84"/>
    </row>
    <row r="508" spans="1:55" x14ac:dyDescent="0.75">
      <c r="A508" s="84"/>
      <c r="B508" s="84"/>
      <c r="C508" s="160"/>
      <c r="D508" s="79"/>
      <c r="E508" s="84"/>
      <c r="F508" s="161"/>
      <c r="G508" s="161"/>
      <c r="H508" s="84"/>
      <c r="I508" s="84"/>
      <c r="J508" s="84"/>
      <c r="K508" s="161"/>
      <c r="L508" s="189"/>
      <c r="M508" s="161"/>
      <c r="N508" s="190"/>
      <c r="O508" s="84"/>
      <c r="P508" s="84"/>
      <c r="Q508" s="84"/>
      <c r="R508" s="84"/>
      <c r="S508" s="84"/>
      <c r="T508" s="84"/>
      <c r="U508" s="84"/>
      <c r="V508" s="84"/>
      <c r="W508" s="184"/>
      <c r="X508" s="84"/>
      <c r="AG508" s="84"/>
      <c r="AH508" s="84"/>
      <c r="AI508" s="84"/>
      <c r="AJ508" s="84"/>
      <c r="AK508" s="84"/>
      <c r="AL508" s="223"/>
      <c r="AM508" s="84"/>
      <c r="AN508" s="84"/>
      <c r="AO508" s="84"/>
      <c r="AP508" s="84"/>
      <c r="AQ508" s="84"/>
      <c r="AR508" s="84"/>
      <c r="AS508" s="84"/>
      <c r="AT508" s="84"/>
      <c r="AU508" s="84"/>
      <c r="AV508" s="84"/>
      <c r="AW508" s="84"/>
      <c r="AX508" s="84"/>
      <c r="AY508" s="84"/>
      <c r="AZ508" s="84"/>
      <c r="BA508" s="84"/>
      <c r="BB508" s="84"/>
      <c r="BC508" s="84"/>
    </row>
    <row r="509" spans="1:55" x14ac:dyDescent="0.75">
      <c r="A509" s="84"/>
      <c r="B509" s="84"/>
      <c r="C509" s="160"/>
      <c r="D509" s="79"/>
      <c r="E509" s="84"/>
      <c r="F509" s="161"/>
      <c r="G509" s="161"/>
      <c r="H509" s="84"/>
      <c r="I509" s="84"/>
      <c r="J509" s="84"/>
      <c r="K509" s="161"/>
      <c r="L509" s="189"/>
      <c r="M509" s="161"/>
      <c r="N509" s="190"/>
      <c r="O509" s="84"/>
      <c r="P509" s="84"/>
      <c r="Q509" s="84"/>
      <c r="R509" s="84"/>
      <c r="S509" s="84"/>
      <c r="T509" s="84"/>
      <c r="U509" s="84"/>
      <c r="V509" s="84"/>
      <c r="W509" s="184"/>
      <c r="X509" s="84"/>
      <c r="AG509" s="84"/>
      <c r="AH509" s="84"/>
      <c r="AI509" s="84"/>
      <c r="AJ509" s="84"/>
      <c r="AK509" s="84"/>
      <c r="AL509" s="223"/>
      <c r="AM509" s="84"/>
      <c r="AN509" s="84"/>
      <c r="AO509" s="84"/>
      <c r="AP509" s="84"/>
      <c r="AQ509" s="84"/>
      <c r="AR509" s="84"/>
      <c r="AS509" s="84"/>
      <c r="AT509" s="84"/>
      <c r="AU509" s="84"/>
      <c r="AV509" s="84"/>
      <c r="AW509" s="84"/>
      <c r="AX509" s="84"/>
      <c r="AY509" s="84"/>
      <c r="AZ509" s="84"/>
      <c r="BA509" s="84"/>
      <c r="BB509" s="84"/>
      <c r="BC509" s="84"/>
    </row>
    <row r="510" spans="1:55" x14ac:dyDescent="0.75">
      <c r="A510" s="84"/>
      <c r="B510" s="84"/>
      <c r="C510" s="160"/>
      <c r="D510" s="79"/>
      <c r="E510" s="84"/>
      <c r="F510" s="161"/>
      <c r="G510" s="161"/>
      <c r="H510" s="84"/>
      <c r="I510" s="84"/>
      <c r="J510" s="84"/>
      <c r="K510" s="161"/>
      <c r="L510" s="189"/>
      <c r="M510" s="161"/>
      <c r="N510" s="190"/>
      <c r="O510" s="84"/>
      <c r="P510" s="84"/>
      <c r="Q510" s="84"/>
      <c r="R510" s="84"/>
      <c r="S510" s="84"/>
      <c r="T510" s="84"/>
      <c r="U510" s="84"/>
      <c r="V510" s="84"/>
      <c r="W510" s="184"/>
      <c r="X510" s="84"/>
      <c r="AG510" s="84"/>
      <c r="AH510" s="84"/>
      <c r="AI510" s="84"/>
      <c r="AJ510" s="84"/>
      <c r="AK510" s="84"/>
      <c r="AL510" s="223"/>
      <c r="AM510" s="84"/>
      <c r="AN510" s="84"/>
      <c r="AO510" s="84"/>
      <c r="AP510" s="84"/>
      <c r="AQ510" s="84"/>
      <c r="AR510" s="84"/>
      <c r="AS510" s="84"/>
      <c r="AT510" s="84"/>
      <c r="AU510" s="84"/>
      <c r="AV510" s="84"/>
      <c r="AW510" s="84"/>
      <c r="AX510" s="84"/>
      <c r="AY510" s="84"/>
      <c r="AZ510" s="84"/>
      <c r="BA510" s="84"/>
      <c r="BB510" s="84"/>
      <c r="BC510" s="84"/>
    </row>
    <row r="511" spans="1:55" x14ac:dyDescent="0.75">
      <c r="A511" s="84"/>
      <c r="B511" s="84"/>
      <c r="C511" s="160"/>
      <c r="D511" s="79"/>
      <c r="E511" s="84"/>
      <c r="F511" s="161"/>
      <c r="G511" s="161"/>
      <c r="H511" s="84"/>
      <c r="I511" s="84"/>
      <c r="J511" s="84"/>
      <c r="K511" s="161"/>
      <c r="L511" s="189"/>
      <c r="M511" s="161"/>
      <c r="N511" s="190"/>
      <c r="O511" s="84"/>
      <c r="P511" s="84"/>
      <c r="Q511" s="84"/>
      <c r="R511" s="84"/>
      <c r="S511" s="84"/>
      <c r="T511" s="84"/>
      <c r="U511" s="84"/>
      <c r="V511" s="84"/>
      <c r="W511" s="184"/>
      <c r="X511" s="84"/>
      <c r="AG511" s="84"/>
      <c r="AH511" s="84"/>
      <c r="AI511" s="84"/>
      <c r="AJ511" s="84"/>
      <c r="AK511" s="84"/>
      <c r="AL511" s="223"/>
      <c r="AM511" s="84"/>
      <c r="AN511" s="84"/>
      <c r="AO511" s="84"/>
      <c r="AP511" s="84"/>
      <c r="AQ511" s="84"/>
      <c r="AR511" s="84"/>
      <c r="AS511" s="84"/>
      <c r="AT511" s="84"/>
      <c r="AU511" s="84"/>
      <c r="AV511" s="84"/>
      <c r="AW511" s="84"/>
      <c r="AX511" s="84"/>
      <c r="AY511" s="84"/>
      <c r="AZ511" s="84"/>
      <c r="BA511" s="84"/>
      <c r="BB511" s="84"/>
      <c r="BC511" s="84"/>
    </row>
    <row r="512" spans="1:55" x14ac:dyDescent="0.75">
      <c r="A512" s="84"/>
      <c r="B512" s="84"/>
      <c r="C512" s="160"/>
      <c r="D512" s="79"/>
      <c r="E512" s="84"/>
      <c r="F512" s="161"/>
      <c r="G512" s="161"/>
      <c r="H512" s="84"/>
      <c r="I512" s="84"/>
      <c r="J512" s="84"/>
      <c r="K512" s="161"/>
      <c r="L512" s="189"/>
      <c r="M512" s="161"/>
      <c r="N512" s="190"/>
      <c r="O512" s="84"/>
      <c r="P512" s="84"/>
      <c r="Q512" s="84"/>
      <c r="R512" s="84"/>
      <c r="S512" s="84"/>
      <c r="T512" s="84"/>
      <c r="U512" s="84"/>
      <c r="V512" s="84"/>
      <c r="W512" s="184"/>
      <c r="X512" s="84"/>
      <c r="AG512" s="84"/>
      <c r="AH512" s="84"/>
      <c r="AI512" s="84"/>
      <c r="AJ512" s="84"/>
      <c r="AK512" s="84"/>
      <c r="AL512" s="223"/>
      <c r="AM512" s="84"/>
      <c r="AN512" s="84"/>
      <c r="AO512" s="84"/>
      <c r="AP512" s="84"/>
      <c r="AQ512" s="84"/>
      <c r="AR512" s="84"/>
      <c r="AS512" s="84"/>
      <c r="AT512" s="84"/>
      <c r="AU512" s="84"/>
      <c r="AV512" s="84"/>
      <c r="AW512" s="84"/>
      <c r="AX512" s="84"/>
      <c r="AY512" s="84"/>
      <c r="AZ512" s="84"/>
      <c r="BA512" s="84"/>
      <c r="BB512" s="84"/>
      <c r="BC512" s="84"/>
    </row>
    <row r="513" spans="1:55" x14ac:dyDescent="0.75">
      <c r="A513" s="84"/>
      <c r="B513" s="84"/>
      <c r="C513" s="160"/>
      <c r="D513" s="79"/>
      <c r="E513" s="84"/>
      <c r="F513" s="161"/>
      <c r="G513" s="161"/>
      <c r="H513" s="84"/>
      <c r="I513" s="84"/>
      <c r="J513" s="84"/>
      <c r="K513" s="161"/>
      <c r="L513" s="189"/>
      <c r="M513" s="161"/>
      <c r="N513" s="190"/>
      <c r="O513" s="84"/>
      <c r="P513" s="84"/>
      <c r="Q513" s="84"/>
      <c r="R513" s="84"/>
      <c r="S513" s="84"/>
      <c r="T513" s="84"/>
      <c r="U513" s="84"/>
      <c r="V513" s="84"/>
      <c r="W513" s="184"/>
      <c r="X513" s="84"/>
      <c r="AG513" s="84"/>
      <c r="AH513" s="84"/>
      <c r="AI513" s="84"/>
      <c r="AJ513" s="84"/>
      <c r="AK513" s="84"/>
      <c r="AL513" s="223"/>
      <c r="AM513" s="84"/>
      <c r="AN513" s="84"/>
      <c r="AO513" s="84"/>
      <c r="AP513" s="84"/>
      <c r="AQ513" s="84"/>
      <c r="AR513" s="84"/>
      <c r="AS513" s="84"/>
      <c r="AT513" s="84"/>
      <c r="AU513" s="84"/>
      <c r="AV513" s="84"/>
      <c r="AW513" s="84"/>
      <c r="AX513" s="84"/>
      <c r="AY513" s="84"/>
      <c r="AZ513" s="84"/>
      <c r="BA513" s="84"/>
      <c r="BB513" s="84"/>
      <c r="BC513" s="84"/>
    </row>
    <row r="514" spans="1:55" x14ac:dyDescent="0.75">
      <c r="A514" s="84"/>
      <c r="B514" s="84"/>
      <c r="C514" s="160"/>
      <c r="D514" s="79"/>
      <c r="E514" s="84"/>
      <c r="F514" s="161"/>
      <c r="G514" s="161"/>
      <c r="H514" s="84"/>
      <c r="I514" s="84"/>
      <c r="J514" s="84"/>
      <c r="K514" s="161"/>
      <c r="L514" s="189"/>
      <c r="M514" s="161"/>
      <c r="N514" s="190"/>
      <c r="O514" s="84"/>
      <c r="P514" s="84"/>
      <c r="Q514" s="84"/>
      <c r="R514" s="84"/>
      <c r="S514" s="84"/>
      <c r="T514" s="84"/>
      <c r="U514" s="84"/>
      <c r="V514" s="84"/>
      <c r="W514" s="184"/>
      <c r="X514" s="84"/>
      <c r="AG514" s="84"/>
      <c r="AH514" s="84"/>
      <c r="AI514" s="84"/>
      <c r="AJ514" s="84"/>
      <c r="AK514" s="84"/>
      <c r="AL514" s="223"/>
      <c r="AM514" s="84"/>
      <c r="AN514" s="84"/>
      <c r="AO514" s="84"/>
      <c r="AP514" s="84"/>
      <c r="AQ514" s="84"/>
      <c r="AR514" s="84"/>
      <c r="AS514" s="84"/>
      <c r="AT514" s="84"/>
      <c r="AU514" s="84"/>
      <c r="AV514" s="84"/>
      <c r="AW514" s="84"/>
      <c r="AX514" s="84"/>
      <c r="AY514" s="84"/>
      <c r="AZ514" s="84"/>
      <c r="BA514" s="84"/>
      <c r="BB514" s="84"/>
      <c r="BC514" s="84"/>
    </row>
    <row r="515" spans="1:55" x14ac:dyDescent="0.75">
      <c r="A515" s="84"/>
      <c r="B515" s="84"/>
      <c r="C515" s="160"/>
      <c r="D515" s="79"/>
      <c r="E515" s="84"/>
      <c r="F515" s="161"/>
      <c r="G515" s="161"/>
      <c r="H515" s="84"/>
      <c r="I515" s="84"/>
      <c r="J515" s="84"/>
      <c r="K515" s="161"/>
      <c r="L515" s="189"/>
      <c r="M515" s="161"/>
      <c r="N515" s="190"/>
      <c r="O515" s="84"/>
      <c r="P515" s="84"/>
      <c r="Q515" s="84"/>
      <c r="R515" s="84"/>
      <c r="S515" s="84"/>
      <c r="T515" s="84"/>
      <c r="U515" s="84"/>
      <c r="V515" s="84"/>
      <c r="W515" s="184"/>
      <c r="X515" s="84"/>
      <c r="AG515" s="84"/>
      <c r="AH515" s="84"/>
      <c r="AI515" s="84"/>
      <c r="AJ515" s="84"/>
      <c r="AK515" s="84"/>
      <c r="AL515" s="223"/>
      <c r="AM515" s="84"/>
      <c r="AN515" s="84"/>
      <c r="AO515" s="84"/>
      <c r="AP515" s="84"/>
      <c r="AQ515" s="84"/>
      <c r="AR515" s="84"/>
      <c r="AS515" s="84"/>
      <c r="AT515" s="84"/>
      <c r="AU515" s="84"/>
      <c r="AV515" s="84"/>
      <c r="AW515" s="84"/>
      <c r="AX515" s="84"/>
      <c r="AY515" s="84"/>
      <c r="AZ515" s="84"/>
      <c r="BA515" s="84"/>
      <c r="BB515" s="84"/>
      <c r="BC515" s="84"/>
    </row>
    <row r="516" spans="1:55" x14ac:dyDescent="0.75">
      <c r="A516" s="84"/>
      <c r="B516" s="84"/>
      <c r="C516" s="160"/>
      <c r="D516" s="79"/>
      <c r="E516" s="84"/>
      <c r="F516" s="161"/>
      <c r="G516" s="161"/>
      <c r="H516" s="84"/>
      <c r="I516" s="84"/>
      <c r="J516" s="84"/>
      <c r="K516" s="161"/>
      <c r="L516" s="189"/>
      <c r="M516" s="161"/>
      <c r="N516" s="190"/>
      <c r="O516" s="84"/>
      <c r="P516" s="84"/>
      <c r="Q516" s="84"/>
      <c r="R516" s="84"/>
      <c r="S516" s="84"/>
      <c r="T516" s="84"/>
      <c r="U516" s="84"/>
      <c r="V516" s="84"/>
      <c r="W516" s="184"/>
      <c r="X516" s="84"/>
      <c r="AG516" s="84"/>
      <c r="AH516" s="84"/>
      <c r="AI516" s="84"/>
      <c r="AJ516" s="84"/>
      <c r="AK516" s="84"/>
      <c r="AL516" s="223"/>
      <c r="AM516" s="84"/>
      <c r="AN516" s="84"/>
      <c r="AO516" s="84"/>
      <c r="AP516" s="84"/>
      <c r="AQ516" s="84"/>
      <c r="AR516" s="84"/>
      <c r="AS516" s="84"/>
      <c r="AT516" s="84"/>
      <c r="AU516" s="84"/>
      <c r="AV516" s="84"/>
      <c r="AW516" s="84"/>
      <c r="AX516" s="84"/>
      <c r="AY516" s="84"/>
      <c r="AZ516" s="84"/>
      <c r="BA516" s="84"/>
      <c r="BB516" s="84"/>
      <c r="BC516" s="84"/>
    </row>
    <row r="517" spans="1:55" x14ac:dyDescent="0.75">
      <c r="A517" s="84"/>
      <c r="B517" s="84"/>
      <c r="C517" s="160"/>
      <c r="D517" s="79"/>
      <c r="E517" s="84"/>
      <c r="F517" s="161"/>
      <c r="G517" s="161"/>
      <c r="H517" s="84"/>
      <c r="I517" s="84"/>
      <c r="J517" s="84"/>
      <c r="K517" s="161"/>
      <c r="L517" s="189"/>
      <c r="M517" s="161"/>
      <c r="N517" s="190"/>
      <c r="O517" s="84"/>
      <c r="P517" s="84"/>
      <c r="Q517" s="84"/>
      <c r="R517" s="84"/>
      <c r="S517" s="84"/>
      <c r="T517" s="84"/>
      <c r="U517" s="84"/>
      <c r="V517" s="84"/>
      <c r="W517" s="184"/>
      <c r="X517" s="84"/>
      <c r="AG517" s="84"/>
      <c r="AH517" s="84"/>
      <c r="AI517" s="84"/>
      <c r="AJ517" s="84"/>
      <c r="AK517" s="84"/>
      <c r="AL517" s="223"/>
      <c r="AM517" s="84"/>
      <c r="AN517" s="84"/>
      <c r="AO517" s="84"/>
      <c r="AP517" s="84"/>
      <c r="AQ517" s="84"/>
      <c r="AR517" s="84"/>
      <c r="AS517" s="84"/>
      <c r="AT517" s="84"/>
      <c r="AU517" s="84"/>
      <c r="AV517" s="84"/>
      <c r="AW517" s="84"/>
      <c r="AX517" s="84"/>
      <c r="AY517" s="84"/>
      <c r="AZ517" s="84"/>
      <c r="BA517" s="84"/>
      <c r="BB517" s="84"/>
      <c r="BC517" s="84"/>
    </row>
    <row r="518" spans="1:55" x14ac:dyDescent="0.75">
      <c r="A518" s="84"/>
      <c r="B518" s="84"/>
      <c r="C518" s="160"/>
      <c r="D518" s="79"/>
      <c r="E518" s="84"/>
      <c r="F518" s="161"/>
      <c r="G518" s="161"/>
      <c r="H518" s="84"/>
      <c r="I518" s="84"/>
      <c r="J518" s="84"/>
      <c r="K518" s="161"/>
      <c r="L518" s="189"/>
      <c r="M518" s="161"/>
      <c r="N518" s="190"/>
      <c r="O518" s="84"/>
      <c r="P518" s="84"/>
      <c r="Q518" s="84"/>
      <c r="R518" s="84"/>
      <c r="S518" s="84"/>
      <c r="T518" s="84"/>
      <c r="U518" s="84"/>
      <c r="V518" s="84"/>
      <c r="W518" s="184"/>
      <c r="X518" s="84"/>
      <c r="AG518" s="84"/>
      <c r="AH518" s="84"/>
      <c r="AI518" s="84"/>
      <c r="AJ518" s="84"/>
      <c r="AK518" s="84"/>
      <c r="AL518" s="223"/>
      <c r="AM518" s="84"/>
      <c r="AN518" s="84"/>
      <c r="AO518" s="84"/>
      <c r="AP518" s="84"/>
      <c r="AQ518" s="84"/>
      <c r="AR518" s="84"/>
      <c r="AS518" s="84"/>
      <c r="AT518" s="84"/>
      <c r="AU518" s="84"/>
      <c r="AV518" s="84"/>
      <c r="AW518" s="84"/>
      <c r="AX518" s="84"/>
      <c r="AY518" s="84"/>
      <c r="AZ518" s="84"/>
      <c r="BA518" s="84"/>
      <c r="BB518" s="84"/>
      <c r="BC518" s="84"/>
    </row>
    <row r="519" spans="1:55" x14ac:dyDescent="0.75">
      <c r="A519" s="84"/>
      <c r="B519" s="84"/>
      <c r="C519" s="160"/>
      <c r="D519" s="79"/>
      <c r="E519" s="84"/>
      <c r="F519" s="161"/>
      <c r="G519" s="161"/>
      <c r="H519" s="84"/>
      <c r="I519" s="84"/>
      <c r="J519" s="84"/>
      <c r="K519" s="161"/>
      <c r="L519" s="189"/>
      <c r="M519" s="161"/>
      <c r="N519" s="190"/>
      <c r="O519" s="84"/>
      <c r="P519" s="84"/>
      <c r="Q519" s="84"/>
      <c r="R519" s="84"/>
      <c r="S519" s="84"/>
      <c r="T519" s="84"/>
      <c r="U519" s="84"/>
      <c r="V519" s="84"/>
      <c r="W519" s="184"/>
      <c r="X519" s="84"/>
      <c r="AG519" s="84"/>
      <c r="AH519" s="84"/>
      <c r="AI519" s="84"/>
      <c r="AJ519" s="84"/>
      <c r="AK519" s="84"/>
      <c r="AL519" s="223"/>
      <c r="AM519" s="84"/>
      <c r="AN519" s="84"/>
      <c r="AO519" s="84"/>
      <c r="AP519" s="84"/>
      <c r="AQ519" s="84"/>
      <c r="AR519" s="84"/>
      <c r="AS519" s="84"/>
      <c r="AT519" s="84"/>
      <c r="AU519" s="84"/>
      <c r="AV519" s="84"/>
      <c r="AW519" s="84"/>
      <c r="AX519" s="84"/>
      <c r="AY519" s="84"/>
      <c r="AZ519" s="84"/>
      <c r="BA519" s="84"/>
      <c r="BB519" s="84"/>
      <c r="BC519" s="84"/>
    </row>
    <row r="520" spans="1:55" x14ac:dyDescent="0.75">
      <c r="A520" s="84"/>
      <c r="B520" s="84"/>
      <c r="C520" s="160"/>
      <c r="D520" s="79"/>
      <c r="E520" s="84"/>
      <c r="F520" s="161"/>
      <c r="G520" s="161"/>
      <c r="H520" s="84"/>
      <c r="I520" s="84"/>
      <c r="J520" s="84"/>
      <c r="K520" s="161"/>
      <c r="L520" s="189"/>
      <c r="M520" s="161"/>
      <c r="N520" s="190"/>
      <c r="O520" s="84"/>
      <c r="P520" s="84"/>
      <c r="Q520" s="84"/>
      <c r="R520" s="84"/>
      <c r="S520" s="84"/>
      <c r="T520" s="84"/>
      <c r="U520" s="84"/>
      <c r="V520" s="84"/>
      <c r="W520" s="184"/>
      <c r="X520" s="84"/>
      <c r="AG520" s="84"/>
      <c r="AH520" s="84"/>
      <c r="AI520" s="84"/>
      <c r="AJ520" s="84"/>
      <c r="AK520" s="84"/>
      <c r="AL520" s="223"/>
      <c r="AM520" s="84"/>
      <c r="AN520" s="84"/>
      <c r="AO520" s="84"/>
      <c r="AP520" s="84"/>
      <c r="AQ520" s="84"/>
      <c r="AR520" s="84"/>
      <c r="AS520" s="84"/>
      <c r="AT520" s="84"/>
      <c r="AU520" s="84"/>
      <c r="AV520" s="84"/>
      <c r="AW520" s="84"/>
      <c r="AX520" s="84"/>
      <c r="AY520" s="84"/>
      <c r="AZ520" s="84"/>
      <c r="BA520" s="84"/>
      <c r="BB520" s="84"/>
      <c r="BC520" s="84"/>
    </row>
    <row r="521" spans="1:55" x14ac:dyDescent="0.75">
      <c r="A521" s="84"/>
      <c r="B521" s="84"/>
      <c r="C521" s="160"/>
      <c r="D521" s="79"/>
      <c r="E521" s="84"/>
      <c r="F521" s="161"/>
      <c r="G521" s="161"/>
      <c r="H521" s="84"/>
      <c r="I521" s="84"/>
      <c r="J521" s="84"/>
      <c r="K521" s="161"/>
      <c r="L521" s="189"/>
      <c r="M521" s="161"/>
      <c r="N521" s="190"/>
      <c r="O521" s="84"/>
      <c r="P521" s="84"/>
      <c r="Q521" s="84"/>
      <c r="R521" s="84"/>
      <c r="S521" s="84"/>
      <c r="T521" s="84"/>
      <c r="U521" s="84"/>
      <c r="V521" s="84"/>
      <c r="W521" s="184"/>
      <c r="X521" s="84"/>
      <c r="AG521" s="84"/>
      <c r="AH521" s="84"/>
      <c r="AI521" s="84"/>
      <c r="AJ521" s="84"/>
      <c r="AK521" s="84"/>
      <c r="AL521" s="223"/>
      <c r="AM521" s="84"/>
      <c r="AN521" s="84"/>
      <c r="AO521" s="84"/>
      <c r="AP521" s="84"/>
      <c r="AQ521" s="84"/>
      <c r="AR521" s="84"/>
      <c r="AS521" s="84"/>
      <c r="AT521" s="84"/>
      <c r="AU521" s="84"/>
      <c r="AV521" s="84"/>
      <c r="AW521" s="84"/>
      <c r="AX521" s="84"/>
      <c r="AY521" s="84"/>
      <c r="AZ521" s="84"/>
      <c r="BA521" s="84"/>
      <c r="BB521" s="84"/>
      <c r="BC521" s="84"/>
    </row>
    <row r="522" spans="1:55" x14ac:dyDescent="0.75">
      <c r="A522" s="84"/>
      <c r="B522" s="84"/>
      <c r="C522" s="160"/>
      <c r="D522" s="79"/>
      <c r="E522" s="84"/>
      <c r="F522" s="161"/>
      <c r="G522" s="161"/>
      <c r="H522" s="84"/>
      <c r="I522" s="84"/>
      <c r="J522" s="84"/>
      <c r="K522" s="161"/>
      <c r="L522" s="189"/>
      <c r="M522" s="161"/>
      <c r="N522" s="190"/>
      <c r="O522" s="84"/>
      <c r="P522" s="84"/>
      <c r="Q522" s="84"/>
      <c r="R522" s="84"/>
      <c r="S522" s="84"/>
      <c r="T522" s="84"/>
      <c r="U522" s="84"/>
      <c r="V522" s="84"/>
      <c r="W522" s="184"/>
      <c r="X522" s="84"/>
      <c r="AG522" s="84"/>
      <c r="AH522" s="84"/>
      <c r="AI522" s="84"/>
      <c r="AJ522" s="84"/>
      <c r="AK522" s="84"/>
      <c r="AL522" s="223"/>
      <c r="AM522" s="84"/>
      <c r="AN522" s="84"/>
      <c r="AO522" s="84"/>
      <c r="AP522" s="84"/>
      <c r="AQ522" s="84"/>
      <c r="AR522" s="84"/>
      <c r="AS522" s="84"/>
      <c r="AT522" s="84"/>
      <c r="AU522" s="84"/>
      <c r="AV522" s="84"/>
      <c r="AW522" s="84"/>
      <c r="AX522" s="84"/>
      <c r="AY522" s="84"/>
      <c r="AZ522" s="84"/>
      <c r="BA522" s="84"/>
      <c r="BB522" s="84"/>
      <c r="BC522" s="84"/>
    </row>
    <row r="523" spans="1:55" x14ac:dyDescent="0.75">
      <c r="A523" s="84"/>
      <c r="B523" s="84"/>
      <c r="C523" s="160"/>
      <c r="D523" s="79"/>
      <c r="E523" s="84"/>
      <c r="F523" s="161"/>
      <c r="G523" s="161"/>
      <c r="H523" s="84"/>
      <c r="I523" s="84"/>
      <c r="J523" s="84"/>
      <c r="K523" s="161"/>
      <c r="L523" s="189"/>
      <c r="M523" s="161"/>
      <c r="N523" s="190"/>
      <c r="O523" s="84"/>
      <c r="P523" s="84"/>
      <c r="Q523" s="84"/>
      <c r="R523" s="84"/>
      <c r="S523" s="84"/>
      <c r="T523" s="84"/>
      <c r="U523" s="84"/>
      <c r="V523" s="84"/>
      <c r="W523" s="184"/>
      <c r="X523" s="84"/>
      <c r="AG523" s="84"/>
      <c r="AH523" s="84"/>
      <c r="AI523" s="84"/>
      <c r="AJ523" s="84"/>
      <c r="AK523" s="84"/>
      <c r="AL523" s="223"/>
      <c r="AM523" s="84"/>
      <c r="AN523" s="84"/>
      <c r="AO523" s="84"/>
      <c r="AP523" s="84"/>
      <c r="AQ523" s="84"/>
      <c r="AR523" s="84"/>
      <c r="AS523" s="84"/>
      <c r="AT523" s="84"/>
      <c r="AU523" s="84"/>
      <c r="AV523" s="84"/>
      <c r="AW523" s="84"/>
      <c r="AX523" s="84"/>
      <c r="AY523" s="84"/>
      <c r="AZ523" s="84"/>
      <c r="BA523" s="84"/>
      <c r="BB523" s="84"/>
      <c r="BC523" s="84"/>
    </row>
    <row r="524" spans="1:55" x14ac:dyDescent="0.75">
      <c r="A524" s="84"/>
      <c r="B524" s="84"/>
      <c r="C524" s="160"/>
      <c r="D524" s="79"/>
      <c r="E524" s="84"/>
      <c r="F524" s="161"/>
      <c r="G524" s="161"/>
      <c r="H524" s="84"/>
      <c r="I524" s="84"/>
      <c r="J524" s="84"/>
      <c r="K524" s="161"/>
      <c r="L524" s="189"/>
      <c r="M524" s="161"/>
      <c r="N524" s="190"/>
      <c r="O524" s="84"/>
      <c r="P524" s="84"/>
      <c r="Q524" s="84"/>
      <c r="R524" s="84"/>
      <c r="S524" s="84"/>
      <c r="T524" s="84"/>
      <c r="U524" s="84"/>
      <c r="V524" s="84"/>
      <c r="W524" s="184"/>
      <c r="X524" s="84"/>
      <c r="AG524" s="84"/>
      <c r="AH524" s="84"/>
      <c r="AI524" s="84"/>
      <c r="AJ524" s="84"/>
      <c r="AK524" s="84"/>
      <c r="AL524" s="223"/>
      <c r="AM524" s="84"/>
      <c r="AN524" s="84"/>
      <c r="AO524" s="84"/>
      <c r="AP524" s="84"/>
      <c r="AQ524" s="84"/>
      <c r="AR524" s="84"/>
      <c r="AS524" s="84"/>
      <c r="AT524" s="84"/>
      <c r="AU524" s="84"/>
      <c r="AV524" s="84"/>
      <c r="AW524" s="84"/>
      <c r="AX524" s="84"/>
      <c r="AY524" s="84"/>
      <c r="AZ524" s="84"/>
      <c r="BA524" s="84"/>
      <c r="BB524" s="84"/>
      <c r="BC524" s="84"/>
    </row>
    <row r="525" spans="1:55" x14ac:dyDescent="0.75">
      <c r="A525" s="84"/>
      <c r="B525" s="84"/>
      <c r="C525" s="160"/>
      <c r="D525" s="79"/>
      <c r="E525" s="84"/>
      <c r="F525" s="161"/>
      <c r="G525" s="161"/>
      <c r="H525" s="84"/>
      <c r="I525" s="84"/>
      <c r="J525" s="84"/>
      <c r="K525" s="161"/>
      <c r="L525" s="189"/>
      <c r="M525" s="161"/>
      <c r="N525" s="190"/>
      <c r="O525" s="84"/>
      <c r="P525" s="84"/>
      <c r="Q525" s="84"/>
      <c r="R525" s="84"/>
      <c r="S525" s="84"/>
      <c r="T525" s="84"/>
      <c r="U525" s="84"/>
      <c r="V525" s="84"/>
      <c r="W525" s="184"/>
      <c r="X525" s="84"/>
      <c r="AG525" s="84"/>
      <c r="AH525" s="84"/>
      <c r="AI525" s="84"/>
      <c r="AJ525" s="84"/>
      <c r="AK525" s="84"/>
      <c r="AL525" s="223"/>
      <c r="AM525" s="84"/>
      <c r="AN525" s="84"/>
      <c r="AO525" s="84"/>
      <c r="AP525" s="84"/>
      <c r="AQ525" s="84"/>
      <c r="AR525" s="84"/>
      <c r="AS525" s="84"/>
      <c r="AT525" s="84"/>
      <c r="AU525" s="84"/>
      <c r="AV525" s="84"/>
      <c r="AW525" s="84"/>
      <c r="AX525" s="84"/>
      <c r="AY525" s="84"/>
      <c r="AZ525" s="84"/>
      <c r="BA525" s="84"/>
      <c r="BB525" s="84"/>
      <c r="BC525" s="84"/>
    </row>
    <row r="526" spans="1:55" x14ac:dyDescent="0.75">
      <c r="A526" s="84"/>
      <c r="B526" s="84"/>
      <c r="C526" s="160"/>
      <c r="D526" s="79"/>
      <c r="E526" s="84"/>
      <c r="F526" s="161"/>
      <c r="G526" s="161"/>
      <c r="H526" s="84"/>
      <c r="I526" s="84"/>
      <c r="J526" s="84"/>
      <c r="K526" s="161"/>
      <c r="L526" s="189"/>
      <c r="M526" s="161"/>
      <c r="N526" s="190"/>
      <c r="O526" s="84"/>
      <c r="P526" s="84"/>
      <c r="Q526" s="84"/>
      <c r="R526" s="84"/>
      <c r="S526" s="84"/>
      <c r="T526" s="84"/>
      <c r="U526" s="84"/>
      <c r="V526" s="84"/>
      <c r="W526" s="184"/>
      <c r="X526" s="84"/>
      <c r="AG526" s="84"/>
      <c r="AH526" s="84"/>
      <c r="AI526" s="84"/>
      <c r="AJ526" s="84"/>
      <c r="AK526" s="84"/>
      <c r="AL526" s="223"/>
      <c r="AM526" s="84"/>
      <c r="AN526" s="84"/>
      <c r="AO526" s="84"/>
      <c r="AP526" s="84"/>
      <c r="AQ526" s="84"/>
      <c r="AR526" s="84"/>
      <c r="AS526" s="84"/>
      <c r="AT526" s="84"/>
      <c r="AU526" s="84"/>
      <c r="AV526" s="84"/>
      <c r="AW526" s="84"/>
      <c r="AX526" s="84"/>
      <c r="AY526" s="84"/>
      <c r="AZ526" s="84"/>
      <c r="BA526" s="84"/>
      <c r="BB526" s="84"/>
      <c r="BC526" s="84"/>
    </row>
    <row r="527" spans="1:55" x14ac:dyDescent="0.75">
      <c r="A527" s="84"/>
      <c r="B527" s="84"/>
      <c r="C527" s="160"/>
      <c r="D527" s="79"/>
      <c r="E527" s="84"/>
      <c r="F527" s="161"/>
      <c r="G527" s="161"/>
      <c r="H527" s="84"/>
      <c r="I527" s="84"/>
      <c r="J527" s="84"/>
      <c r="K527" s="161"/>
      <c r="L527" s="189"/>
      <c r="M527" s="161"/>
      <c r="N527" s="190"/>
      <c r="O527" s="84"/>
      <c r="P527" s="84"/>
      <c r="Q527" s="84"/>
      <c r="R527" s="84"/>
      <c r="S527" s="84"/>
      <c r="T527" s="84"/>
      <c r="U527" s="84"/>
      <c r="V527" s="84"/>
      <c r="W527" s="184"/>
      <c r="X527" s="84"/>
      <c r="AG527" s="84"/>
      <c r="AH527" s="84"/>
      <c r="AI527" s="84"/>
      <c r="AJ527" s="84"/>
      <c r="AK527" s="84"/>
      <c r="AL527" s="223"/>
      <c r="AM527" s="84"/>
      <c r="AN527" s="84"/>
      <c r="AO527" s="84"/>
      <c r="AP527" s="84"/>
      <c r="AQ527" s="84"/>
      <c r="AR527" s="84"/>
      <c r="AS527" s="84"/>
      <c r="AT527" s="84"/>
      <c r="AU527" s="84"/>
      <c r="AV527" s="84"/>
      <c r="AW527" s="84"/>
      <c r="AX527" s="84"/>
      <c r="AY527" s="84"/>
      <c r="AZ527" s="84"/>
      <c r="BA527" s="84"/>
      <c r="BB527" s="84"/>
      <c r="BC527" s="84"/>
    </row>
    <row r="528" spans="1:55" x14ac:dyDescent="0.75">
      <c r="A528" s="84"/>
      <c r="B528" s="84"/>
      <c r="C528" s="160"/>
      <c r="D528" s="79"/>
      <c r="E528" s="84"/>
      <c r="F528" s="161"/>
      <c r="G528" s="161"/>
      <c r="H528" s="84"/>
      <c r="I528" s="84"/>
      <c r="J528" s="84"/>
      <c r="K528" s="161"/>
      <c r="L528" s="189"/>
      <c r="M528" s="161"/>
      <c r="N528" s="190"/>
      <c r="O528" s="84"/>
      <c r="P528" s="84"/>
      <c r="Q528" s="84"/>
      <c r="R528" s="84"/>
      <c r="S528" s="84"/>
      <c r="T528" s="84"/>
      <c r="U528" s="84"/>
      <c r="V528" s="84"/>
      <c r="W528" s="184"/>
      <c r="X528" s="84"/>
      <c r="AG528" s="84"/>
      <c r="AH528" s="84"/>
      <c r="AI528" s="84"/>
      <c r="AJ528" s="84"/>
      <c r="AK528" s="84"/>
      <c r="AL528" s="223"/>
      <c r="AM528" s="84"/>
      <c r="AN528" s="84"/>
      <c r="AO528" s="84"/>
      <c r="AP528" s="84"/>
      <c r="AQ528" s="84"/>
      <c r="AR528" s="84"/>
      <c r="AS528" s="84"/>
      <c r="AT528" s="84"/>
      <c r="AU528" s="84"/>
      <c r="AV528" s="84"/>
      <c r="AW528" s="84"/>
      <c r="AX528" s="84"/>
      <c r="AY528" s="84"/>
      <c r="AZ528" s="84"/>
      <c r="BA528" s="84"/>
      <c r="BB528" s="84"/>
      <c r="BC528" s="84"/>
    </row>
    <row r="529" spans="1:55" x14ac:dyDescent="0.75">
      <c r="A529" s="84"/>
      <c r="B529" s="84"/>
      <c r="C529" s="160"/>
      <c r="D529" s="79"/>
      <c r="E529" s="84"/>
      <c r="F529" s="161"/>
      <c r="G529" s="161"/>
      <c r="H529" s="84"/>
      <c r="I529" s="84"/>
      <c r="J529" s="84"/>
      <c r="K529" s="161"/>
      <c r="L529" s="189"/>
      <c r="M529" s="161"/>
      <c r="N529" s="190"/>
      <c r="O529" s="84"/>
      <c r="P529" s="84"/>
      <c r="Q529" s="84"/>
      <c r="R529" s="84"/>
      <c r="S529" s="84"/>
      <c r="T529" s="84"/>
      <c r="U529" s="84"/>
      <c r="V529" s="84"/>
      <c r="W529" s="184"/>
      <c r="X529" s="84"/>
      <c r="AG529" s="84"/>
      <c r="AH529" s="84"/>
      <c r="AI529" s="84"/>
      <c r="AJ529" s="84"/>
      <c r="AK529" s="84"/>
      <c r="AL529" s="223"/>
      <c r="AM529" s="84"/>
      <c r="AN529" s="84"/>
      <c r="AO529" s="84"/>
      <c r="AP529" s="84"/>
      <c r="AQ529" s="84"/>
      <c r="AR529" s="84"/>
      <c r="AS529" s="84"/>
      <c r="AT529" s="84"/>
      <c r="AU529" s="84"/>
      <c r="AV529" s="84"/>
      <c r="AW529" s="84"/>
      <c r="AX529" s="84"/>
      <c r="AY529" s="84"/>
      <c r="AZ529" s="84"/>
      <c r="BA529" s="84"/>
      <c r="BB529" s="84"/>
      <c r="BC529" s="84"/>
    </row>
    <row r="530" spans="1:55" x14ac:dyDescent="0.75">
      <c r="A530" s="84"/>
      <c r="B530" s="84"/>
      <c r="C530" s="160"/>
      <c r="D530" s="79"/>
      <c r="E530" s="84"/>
      <c r="F530" s="161"/>
      <c r="G530" s="161"/>
      <c r="H530" s="84"/>
      <c r="I530" s="84"/>
      <c r="J530" s="84"/>
      <c r="K530" s="161"/>
      <c r="L530" s="189"/>
      <c r="M530" s="161"/>
      <c r="N530" s="190"/>
      <c r="O530" s="84"/>
      <c r="P530" s="84"/>
      <c r="Q530" s="84"/>
      <c r="R530" s="84"/>
      <c r="S530" s="84"/>
      <c r="T530" s="84"/>
      <c r="U530" s="84"/>
      <c r="V530" s="84"/>
      <c r="W530" s="184"/>
      <c r="X530" s="84"/>
      <c r="AG530" s="84"/>
      <c r="AH530" s="84"/>
      <c r="AI530" s="84"/>
      <c r="AJ530" s="84"/>
      <c r="AK530" s="84"/>
      <c r="AL530" s="223"/>
      <c r="AM530" s="84"/>
      <c r="AN530" s="84"/>
      <c r="AO530" s="84"/>
      <c r="AP530" s="84"/>
      <c r="AQ530" s="84"/>
      <c r="AR530" s="84"/>
      <c r="AS530" s="84"/>
      <c r="AT530" s="84"/>
      <c r="AU530" s="84"/>
      <c r="AV530" s="84"/>
      <c r="AW530" s="84"/>
      <c r="AX530" s="84"/>
      <c r="AY530" s="84"/>
      <c r="AZ530" s="84"/>
      <c r="BA530" s="84"/>
      <c r="BB530" s="84"/>
      <c r="BC530" s="84"/>
    </row>
    <row r="531" spans="1:55" x14ac:dyDescent="0.75">
      <c r="A531" s="84"/>
      <c r="B531" s="84"/>
      <c r="C531" s="160"/>
      <c r="D531" s="79"/>
      <c r="E531" s="84"/>
      <c r="F531" s="161"/>
      <c r="G531" s="161"/>
      <c r="H531" s="84"/>
      <c r="I531" s="84"/>
      <c r="J531" s="84"/>
      <c r="K531" s="161"/>
      <c r="L531" s="189"/>
      <c r="M531" s="161"/>
      <c r="N531" s="190"/>
      <c r="O531" s="84"/>
      <c r="P531" s="84"/>
      <c r="Q531" s="84"/>
      <c r="R531" s="84"/>
      <c r="S531" s="84"/>
      <c r="T531" s="84"/>
      <c r="U531" s="84"/>
      <c r="V531" s="84"/>
      <c r="W531" s="184"/>
      <c r="X531" s="84"/>
      <c r="AG531" s="84"/>
      <c r="AH531" s="84"/>
      <c r="AI531" s="84"/>
      <c r="AJ531" s="84"/>
      <c r="AK531" s="84"/>
      <c r="AL531" s="223"/>
      <c r="AM531" s="84"/>
      <c r="AN531" s="84"/>
      <c r="AO531" s="84"/>
      <c r="AP531" s="84"/>
      <c r="AQ531" s="84"/>
      <c r="AR531" s="84"/>
      <c r="AS531" s="84"/>
      <c r="AT531" s="84"/>
      <c r="AU531" s="84"/>
      <c r="AV531" s="84"/>
      <c r="AW531" s="84"/>
      <c r="AX531" s="84"/>
      <c r="AY531" s="84"/>
      <c r="AZ531" s="84"/>
      <c r="BA531" s="84"/>
      <c r="BB531" s="84"/>
      <c r="BC531" s="84"/>
    </row>
    <row r="532" spans="1:55" x14ac:dyDescent="0.75">
      <c r="A532" s="84"/>
      <c r="B532" s="84"/>
      <c r="C532" s="160"/>
      <c r="D532" s="79"/>
      <c r="E532" s="84"/>
      <c r="F532" s="161"/>
      <c r="G532" s="161"/>
      <c r="H532" s="84"/>
      <c r="I532" s="84"/>
      <c r="J532" s="84"/>
      <c r="K532" s="161"/>
      <c r="L532" s="189"/>
      <c r="M532" s="161"/>
      <c r="N532" s="190"/>
      <c r="O532" s="84"/>
      <c r="P532" s="84"/>
      <c r="Q532" s="84"/>
      <c r="R532" s="84"/>
      <c r="S532" s="84"/>
      <c r="T532" s="84"/>
      <c r="U532" s="84"/>
      <c r="V532" s="84"/>
      <c r="W532" s="184"/>
      <c r="X532" s="84"/>
      <c r="AG532" s="84"/>
      <c r="AH532" s="84"/>
      <c r="AI532" s="84"/>
      <c r="AJ532" s="84"/>
      <c r="AK532" s="84"/>
      <c r="AL532" s="223"/>
      <c r="AM532" s="84"/>
      <c r="AN532" s="84"/>
      <c r="AO532" s="84"/>
      <c r="AP532" s="84"/>
      <c r="AQ532" s="84"/>
      <c r="AR532" s="84"/>
      <c r="AS532" s="84"/>
      <c r="AT532" s="84"/>
      <c r="AU532" s="84"/>
      <c r="AV532" s="84"/>
      <c r="AW532" s="84"/>
      <c r="AX532" s="84"/>
      <c r="AY532" s="84"/>
      <c r="AZ532" s="84"/>
      <c r="BA532" s="84"/>
      <c r="BB532" s="84"/>
      <c r="BC532" s="84"/>
    </row>
    <row r="533" spans="1:55" x14ac:dyDescent="0.75">
      <c r="A533" s="84"/>
      <c r="B533" s="84"/>
      <c r="C533" s="160"/>
      <c r="D533" s="79"/>
      <c r="E533" s="84"/>
      <c r="F533" s="161"/>
      <c r="G533" s="161"/>
      <c r="H533" s="84"/>
      <c r="I533" s="84"/>
      <c r="J533" s="84"/>
      <c r="K533" s="161"/>
      <c r="L533" s="189"/>
      <c r="M533" s="161"/>
      <c r="N533" s="190"/>
      <c r="O533" s="84"/>
      <c r="P533" s="84"/>
      <c r="Q533" s="84"/>
      <c r="R533" s="84"/>
      <c r="S533" s="84"/>
      <c r="T533" s="84"/>
      <c r="U533" s="84"/>
      <c r="V533" s="84"/>
      <c r="W533" s="184"/>
      <c r="X533" s="84"/>
      <c r="AG533" s="84"/>
      <c r="AH533" s="84"/>
      <c r="AI533" s="84"/>
      <c r="AJ533" s="84"/>
      <c r="AK533" s="84"/>
      <c r="AL533" s="223"/>
      <c r="AM533" s="84"/>
      <c r="AN533" s="84"/>
      <c r="AO533" s="84"/>
      <c r="AP533" s="84"/>
      <c r="AQ533" s="84"/>
      <c r="AR533" s="84"/>
      <c r="AS533" s="84"/>
      <c r="AT533" s="84"/>
      <c r="AU533" s="84"/>
      <c r="AV533" s="84"/>
      <c r="AW533" s="84"/>
      <c r="AX533" s="84"/>
      <c r="AY533" s="84"/>
      <c r="AZ533" s="84"/>
      <c r="BA533" s="84"/>
      <c r="BB533" s="84"/>
      <c r="BC533" s="84"/>
    </row>
    <row r="534" spans="1:55" x14ac:dyDescent="0.75">
      <c r="A534" s="84"/>
      <c r="B534" s="84"/>
      <c r="C534" s="160"/>
      <c r="D534" s="79"/>
      <c r="E534" s="84"/>
      <c r="F534" s="161"/>
      <c r="G534" s="161"/>
      <c r="H534" s="84"/>
      <c r="I534" s="84"/>
      <c r="J534" s="84"/>
      <c r="K534" s="161"/>
      <c r="L534" s="189"/>
      <c r="M534" s="161"/>
      <c r="N534" s="190"/>
      <c r="O534" s="84"/>
      <c r="P534" s="84"/>
      <c r="Q534" s="84"/>
      <c r="R534" s="84"/>
      <c r="S534" s="84"/>
      <c r="T534" s="84"/>
      <c r="U534" s="84"/>
      <c r="V534" s="84"/>
      <c r="W534" s="184"/>
      <c r="X534" s="84"/>
      <c r="AG534" s="84"/>
      <c r="AH534" s="84"/>
      <c r="AI534" s="84"/>
      <c r="AJ534" s="84"/>
      <c r="AK534" s="84"/>
      <c r="AL534" s="223"/>
      <c r="AM534" s="84"/>
      <c r="AN534" s="84"/>
      <c r="AO534" s="84"/>
      <c r="AP534" s="84"/>
      <c r="AQ534" s="84"/>
      <c r="AR534" s="84"/>
      <c r="AS534" s="84"/>
      <c r="AT534" s="84"/>
      <c r="AU534" s="84"/>
      <c r="AV534" s="84"/>
      <c r="AW534" s="84"/>
      <c r="AX534" s="84"/>
      <c r="AY534" s="84"/>
      <c r="AZ534" s="84"/>
      <c r="BA534" s="84"/>
      <c r="BB534" s="84"/>
      <c r="BC534" s="84"/>
    </row>
    <row r="535" spans="1:55" x14ac:dyDescent="0.75">
      <c r="A535" s="84"/>
      <c r="B535" s="84"/>
      <c r="C535" s="160"/>
      <c r="D535" s="79"/>
      <c r="E535" s="84"/>
      <c r="F535" s="161"/>
      <c r="G535" s="161"/>
      <c r="H535" s="84"/>
      <c r="I535" s="84"/>
      <c r="J535" s="84"/>
      <c r="K535" s="161"/>
      <c r="L535" s="189"/>
      <c r="M535" s="161"/>
      <c r="N535" s="190"/>
      <c r="O535" s="84"/>
      <c r="P535" s="84"/>
      <c r="Q535" s="84"/>
      <c r="R535" s="84"/>
      <c r="S535" s="84"/>
      <c r="T535" s="84"/>
      <c r="U535" s="84"/>
      <c r="V535" s="84"/>
      <c r="W535" s="184"/>
      <c r="X535" s="84"/>
      <c r="AG535" s="84"/>
      <c r="AH535" s="84"/>
      <c r="AI535" s="84"/>
      <c r="AJ535" s="84"/>
      <c r="AK535" s="84"/>
      <c r="AL535" s="223"/>
      <c r="AM535" s="84"/>
      <c r="AN535" s="84"/>
      <c r="AO535" s="84"/>
      <c r="AP535" s="84"/>
      <c r="AQ535" s="84"/>
      <c r="AR535" s="84"/>
      <c r="AS535" s="84"/>
      <c r="AT535" s="84"/>
      <c r="AU535" s="84"/>
      <c r="AV535" s="84"/>
      <c r="AW535" s="84"/>
      <c r="AX535" s="84"/>
      <c r="AY535" s="84"/>
      <c r="AZ535" s="84"/>
      <c r="BA535" s="84"/>
      <c r="BB535" s="84"/>
      <c r="BC535" s="84"/>
    </row>
    <row r="536" spans="1:55" x14ac:dyDescent="0.75">
      <c r="A536" s="84"/>
      <c r="B536" s="84"/>
      <c r="C536" s="160"/>
      <c r="D536" s="79"/>
      <c r="E536" s="84"/>
      <c r="F536" s="161"/>
      <c r="G536" s="161"/>
      <c r="H536" s="84"/>
      <c r="I536" s="84"/>
      <c r="J536" s="84"/>
      <c r="K536" s="161"/>
      <c r="L536" s="189"/>
      <c r="M536" s="161"/>
      <c r="N536" s="190"/>
      <c r="O536" s="84"/>
      <c r="P536" s="84"/>
      <c r="Q536" s="84"/>
      <c r="R536" s="84"/>
      <c r="S536" s="84"/>
      <c r="T536" s="84"/>
      <c r="U536" s="84"/>
      <c r="V536" s="84"/>
      <c r="W536" s="184"/>
      <c r="X536" s="84"/>
      <c r="AG536" s="84"/>
      <c r="AH536" s="84"/>
      <c r="AI536" s="84"/>
      <c r="AJ536" s="84"/>
      <c r="AK536" s="84"/>
      <c r="AL536" s="223"/>
      <c r="AM536" s="84"/>
      <c r="AN536" s="84"/>
      <c r="AO536" s="84"/>
      <c r="AP536" s="84"/>
      <c r="AQ536" s="84"/>
      <c r="AR536" s="84"/>
      <c r="AS536" s="84"/>
      <c r="AT536" s="84"/>
      <c r="AU536" s="84"/>
      <c r="AV536" s="84"/>
      <c r="AW536" s="84"/>
      <c r="AX536" s="84"/>
      <c r="AY536" s="84"/>
      <c r="AZ536" s="84"/>
      <c r="BA536" s="84"/>
      <c r="BB536" s="84"/>
      <c r="BC536" s="84"/>
    </row>
    <row r="537" spans="1:55" x14ac:dyDescent="0.75">
      <c r="A537" s="84"/>
      <c r="B537" s="84"/>
      <c r="C537" s="160"/>
      <c r="D537" s="79"/>
      <c r="E537" s="84"/>
      <c r="F537" s="161"/>
      <c r="G537" s="161"/>
      <c r="H537" s="84"/>
      <c r="I537" s="84"/>
      <c r="J537" s="84"/>
      <c r="K537" s="161"/>
      <c r="L537" s="189"/>
      <c r="M537" s="161"/>
      <c r="N537" s="190"/>
      <c r="O537" s="84"/>
      <c r="P537" s="84"/>
      <c r="Q537" s="84"/>
      <c r="R537" s="84"/>
      <c r="S537" s="84"/>
      <c r="T537" s="84"/>
      <c r="U537" s="84"/>
      <c r="V537" s="84"/>
      <c r="W537" s="184"/>
      <c r="X537" s="84"/>
      <c r="AG537" s="84"/>
      <c r="AH537" s="84"/>
      <c r="AI537" s="84"/>
      <c r="AJ537" s="84"/>
      <c r="AK537" s="84"/>
      <c r="AL537" s="223"/>
      <c r="AM537" s="84"/>
      <c r="AN537" s="84"/>
      <c r="AO537" s="84"/>
      <c r="AP537" s="84"/>
      <c r="AQ537" s="84"/>
      <c r="AR537" s="84"/>
      <c r="AS537" s="84"/>
      <c r="AT537" s="84"/>
      <c r="AU537" s="84"/>
      <c r="AV537" s="84"/>
      <c r="AW537" s="84"/>
      <c r="AX537" s="84"/>
      <c r="AY537" s="84"/>
      <c r="AZ537" s="84"/>
      <c r="BA537" s="84"/>
      <c r="BB537" s="84"/>
      <c r="BC537" s="84"/>
    </row>
    <row r="538" spans="1:55" x14ac:dyDescent="0.75">
      <c r="A538" s="84"/>
      <c r="B538" s="84"/>
      <c r="C538" s="160"/>
      <c r="D538" s="79"/>
      <c r="E538" s="84"/>
      <c r="F538" s="161"/>
      <c r="G538" s="161"/>
      <c r="H538" s="84"/>
      <c r="I538" s="84"/>
      <c r="J538" s="84"/>
      <c r="K538" s="161"/>
      <c r="L538" s="189"/>
      <c r="M538" s="161"/>
      <c r="N538" s="190"/>
      <c r="O538" s="84"/>
      <c r="P538" s="84"/>
      <c r="Q538" s="84"/>
      <c r="R538" s="84"/>
      <c r="S538" s="84"/>
      <c r="T538" s="84"/>
      <c r="U538" s="84"/>
      <c r="V538" s="84"/>
      <c r="W538" s="184"/>
      <c r="X538" s="84"/>
      <c r="AG538" s="84"/>
      <c r="AH538" s="84"/>
      <c r="AI538" s="84"/>
      <c r="AJ538" s="84"/>
      <c r="AK538" s="84"/>
      <c r="AL538" s="223"/>
      <c r="AM538" s="84"/>
      <c r="AN538" s="84"/>
      <c r="AO538" s="84"/>
      <c r="AP538" s="84"/>
      <c r="AQ538" s="84"/>
      <c r="AR538" s="84"/>
      <c r="AS538" s="84"/>
      <c r="AT538" s="84"/>
      <c r="AU538" s="84"/>
      <c r="AV538" s="84"/>
      <c r="AW538" s="84"/>
      <c r="AX538" s="84"/>
      <c r="AY538" s="84"/>
      <c r="AZ538" s="84"/>
      <c r="BA538" s="84"/>
      <c r="BB538" s="84"/>
      <c r="BC538" s="84"/>
    </row>
    <row r="539" spans="1:55" x14ac:dyDescent="0.75">
      <c r="A539" s="84"/>
      <c r="B539" s="84"/>
      <c r="C539" s="160"/>
      <c r="D539" s="79"/>
      <c r="E539" s="84"/>
      <c r="F539" s="161"/>
      <c r="G539" s="161"/>
      <c r="H539" s="84"/>
      <c r="I539" s="84"/>
      <c r="J539" s="84"/>
      <c r="K539" s="161"/>
      <c r="L539" s="189"/>
      <c r="M539" s="161"/>
      <c r="N539" s="190"/>
      <c r="O539" s="84"/>
      <c r="P539" s="84"/>
      <c r="Q539" s="84"/>
      <c r="R539" s="84"/>
      <c r="S539" s="84"/>
      <c r="T539" s="84"/>
      <c r="U539" s="84"/>
      <c r="V539" s="84"/>
      <c r="W539" s="184"/>
      <c r="X539" s="84"/>
      <c r="AG539" s="84"/>
      <c r="AH539" s="84"/>
      <c r="AI539" s="84"/>
      <c r="AJ539" s="84"/>
      <c r="AK539" s="84"/>
      <c r="AL539" s="223"/>
      <c r="AM539" s="84"/>
      <c r="AN539" s="84"/>
      <c r="AO539" s="84"/>
      <c r="AP539" s="84"/>
      <c r="AQ539" s="84"/>
      <c r="AR539" s="84"/>
      <c r="AS539" s="84"/>
      <c r="AT539" s="84"/>
      <c r="AU539" s="84"/>
      <c r="AV539" s="84"/>
      <c r="AW539" s="84"/>
      <c r="AX539" s="84"/>
      <c r="AY539" s="84"/>
      <c r="AZ539" s="84"/>
      <c r="BA539" s="84"/>
      <c r="BB539" s="84"/>
      <c r="BC539" s="84"/>
    </row>
    <row r="540" spans="1:55" x14ac:dyDescent="0.75">
      <c r="A540" s="84"/>
      <c r="B540" s="84"/>
      <c r="C540" s="160"/>
      <c r="D540" s="79"/>
      <c r="E540" s="84"/>
      <c r="F540" s="161"/>
      <c r="G540" s="161"/>
      <c r="H540" s="84"/>
      <c r="I540" s="84"/>
      <c r="J540" s="84"/>
      <c r="K540" s="161"/>
      <c r="L540" s="189"/>
      <c r="M540" s="161"/>
      <c r="N540" s="190"/>
      <c r="O540" s="84"/>
      <c r="P540" s="84"/>
      <c r="Q540" s="84"/>
      <c r="R540" s="84"/>
      <c r="S540" s="84"/>
      <c r="T540" s="84"/>
      <c r="U540" s="84"/>
      <c r="V540" s="84"/>
      <c r="W540" s="184"/>
      <c r="X540" s="84"/>
      <c r="AG540" s="84"/>
      <c r="AH540" s="84"/>
      <c r="AI540" s="84"/>
      <c r="AJ540" s="84"/>
      <c r="AK540" s="84"/>
      <c r="AL540" s="223"/>
      <c r="AM540" s="84"/>
      <c r="AN540" s="84"/>
      <c r="AO540" s="84"/>
      <c r="AP540" s="84"/>
      <c r="AQ540" s="84"/>
      <c r="AR540" s="84"/>
      <c r="AS540" s="84"/>
      <c r="AT540" s="84"/>
      <c r="AU540" s="84"/>
      <c r="AV540" s="84"/>
      <c r="AW540" s="84"/>
      <c r="AX540" s="84"/>
      <c r="AY540" s="84"/>
      <c r="AZ540" s="84"/>
      <c r="BA540" s="84"/>
      <c r="BB540" s="84"/>
      <c r="BC540" s="84"/>
    </row>
    <row r="541" spans="1:55" x14ac:dyDescent="0.75">
      <c r="A541" s="84"/>
      <c r="B541" s="84"/>
      <c r="C541" s="160"/>
      <c r="D541" s="79"/>
      <c r="E541" s="84"/>
      <c r="F541" s="161"/>
      <c r="G541" s="161"/>
      <c r="H541" s="84"/>
      <c r="I541" s="84"/>
      <c r="J541" s="84"/>
      <c r="K541" s="161"/>
      <c r="L541" s="189"/>
      <c r="M541" s="161"/>
      <c r="N541" s="190"/>
      <c r="O541" s="84"/>
      <c r="P541" s="84"/>
      <c r="Q541" s="84"/>
      <c r="R541" s="84"/>
      <c r="S541" s="84"/>
      <c r="T541" s="84"/>
      <c r="U541" s="84"/>
      <c r="V541" s="84"/>
      <c r="W541" s="184"/>
      <c r="X541" s="84"/>
      <c r="AG541" s="84"/>
      <c r="AH541" s="84"/>
      <c r="AI541" s="84"/>
      <c r="AJ541" s="84"/>
      <c r="AK541" s="84"/>
      <c r="AL541" s="223"/>
      <c r="AM541" s="84"/>
      <c r="AN541" s="84"/>
      <c r="AO541" s="84"/>
      <c r="AP541" s="84"/>
      <c r="AQ541" s="84"/>
      <c r="AR541" s="84"/>
      <c r="AS541" s="84"/>
      <c r="AT541" s="84"/>
      <c r="AU541" s="84"/>
      <c r="AV541" s="84"/>
      <c r="AW541" s="84"/>
      <c r="AX541" s="84"/>
      <c r="AY541" s="84"/>
      <c r="AZ541" s="84"/>
      <c r="BA541" s="84"/>
      <c r="BB541" s="84"/>
      <c r="BC541" s="84"/>
    </row>
    <row r="542" spans="1:55" x14ac:dyDescent="0.75">
      <c r="A542" s="84"/>
      <c r="B542" s="84"/>
      <c r="C542" s="160"/>
      <c r="D542" s="79"/>
      <c r="E542" s="84"/>
      <c r="F542" s="161"/>
      <c r="G542" s="161"/>
      <c r="H542" s="84"/>
      <c r="I542" s="84"/>
      <c r="J542" s="84"/>
      <c r="K542" s="161"/>
      <c r="L542" s="189"/>
      <c r="M542" s="161"/>
      <c r="N542" s="190"/>
      <c r="O542" s="84"/>
      <c r="P542" s="84"/>
      <c r="Q542" s="84"/>
      <c r="R542" s="84"/>
      <c r="S542" s="84"/>
      <c r="T542" s="84"/>
      <c r="U542" s="84"/>
      <c r="V542" s="84"/>
      <c r="W542" s="184"/>
      <c r="X542" s="84"/>
      <c r="AG542" s="84"/>
      <c r="AH542" s="84"/>
      <c r="AI542" s="84"/>
      <c r="AJ542" s="84"/>
      <c r="AK542" s="84"/>
      <c r="AL542" s="223"/>
      <c r="AM542" s="84"/>
      <c r="AN542" s="84"/>
      <c r="AO542" s="84"/>
      <c r="AP542" s="84"/>
      <c r="AQ542" s="84"/>
      <c r="AR542" s="84"/>
      <c r="AS542" s="84"/>
      <c r="AT542" s="84"/>
      <c r="AU542" s="84"/>
      <c r="AV542" s="84"/>
      <c r="AW542" s="84"/>
      <c r="AX542" s="84"/>
      <c r="AY542" s="84"/>
      <c r="AZ542" s="84"/>
      <c r="BA542" s="84"/>
      <c r="BB542" s="84"/>
      <c r="BC542" s="84"/>
    </row>
    <row r="543" spans="1:55" x14ac:dyDescent="0.75">
      <c r="A543" s="84"/>
      <c r="B543" s="84"/>
      <c r="C543" s="160"/>
      <c r="D543" s="79"/>
      <c r="E543" s="84"/>
      <c r="F543" s="161"/>
      <c r="G543" s="161"/>
      <c r="H543" s="84"/>
      <c r="I543" s="84"/>
      <c r="J543" s="84"/>
      <c r="K543" s="161"/>
      <c r="L543" s="189"/>
      <c r="M543" s="161"/>
      <c r="N543" s="190"/>
      <c r="O543" s="84"/>
      <c r="P543" s="84"/>
      <c r="Q543" s="84"/>
      <c r="R543" s="84"/>
      <c r="S543" s="84"/>
      <c r="T543" s="84"/>
      <c r="U543" s="84"/>
      <c r="V543" s="84"/>
      <c r="W543" s="184"/>
      <c r="X543" s="84"/>
      <c r="AG543" s="84"/>
      <c r="AH543" s="84"/>
      <c r="AI543" s="84"/>
      <c r="AJ543" s="84"/>
      <c r="AK543" s="84"/>
      <c r="AL543" s="223"/>
      <c r="AM543" s="84"/>
      <c r="AN543" s="84"/>
      <c r="AO543" s="84"/>
      <c r="AP543" s="84"/>
      <c r="AQ543" s="84"/>
      <c r="AR543" s="84"/>
      <c r="AS543" s="84"/>
      <c r="AT543" s="84"/>
      <c r="AU543" s="84"/>
      <c r="AV543" s="84"/>
      <c r="AW543" s="84"/>
      <c r="AX543" s="84"/>
      <c r="AY543" s="84"/>
      <c r="AZ543" s="84"/>
      <c r="BA543" s="84"/>
      <c r="BB543" s="84"/>
      <c r="BC543" s="84"/>
    </row>
    <row r="544" spans="1:55" x14ac:dyDescent="0.75">
      <c r="A544" s="84"/>
      <c r="B544" s="84"/>
      <c r="C544" s="160"/>
      <c r="D544" s="79"/>
      <c r="E544" s="84"/>
      <c r="F544" s="161"/>
      <c r="G544" s="161"/>
      <c r="H544" s="84"/>
      <c r="I544" s="84"/>
      <c r="J544" s="84"/>
      <c r="K544" s="161"/>
      <c r="L544" s="189"/>
      <c r="M544" s="161"/>
      <c r="N544" s="190"/>
      <c r="O544" s="84"/>
      <c r="P544" s="84"/>
      <c r="Q544" s="84"/>
      <c r="R544" s="84"/>
      <c r="S544" s="84"/>
      <c r="T544" s="84"/>
      <c r="U544" s="84"/>
      <c r="V544" s="84"/>
      <c r="W544" s="184"/>
      <c r="X544" s="84"/>
      <c r="AG544" s="84"/>
      <c r="AH544" s="84"/>
      <c r="AI544" s="84"/>
      <c r="AJ544" s="84"/>
      <c r="AK544" s="84"/>
      <c r="AL544" s="223"/>
      <c r="AM544" s="84"/>
      <c r="AN544" s="84"/>
      <c r="AO544" s="84"/>
      <c r="AP544" s="84"/>
      <c r="AQ544" s="84"/>
      <c r="AR544" s="84"/>
      <c r="AS544" s="84"/>
      <c r="AT544" s="84"/>
      <c r="AU544" s="84"/>
      <c r="AV544" s="84"/>
      <c r="AW544" s="84"/>
      <c r="AX544" s="84"/>
      <c r="AY544" s="84"/>
      <c r="AZ544" s="84"/>
      <c r="BA544" s="84"/>
      <c r="BB544" s="84"/>
      <c r="BC544" s="84"/>
    </row>
    <row r="545" spans="1:55" x14ac:dyDescent="0.75">
      <c r="A545" s="84"/>
      <c r="B545" s="84"/>
      <c r="C545" s="160"/>
      <c r="D545" s="79"/>
      <c r="E545" s="84"/>
      <c r="F545" s="161"/>
      <c r="G545" s="161"/>
      <c r="H545" s="84"/>
      <c r="I545" s="84"/>
      <c r="J545" s="84"/>
      <c r="K545" s="161"/>
      <c r="L545" s="189"/>
      <c r="M545" s="161"/>
      <c r="N545" s="190"/>
      <c r="O545" s="84"/>
      <c r="P545" s="84"/>
      <c r="Q545" s="84"/>
      <c r="R545" s="84"/>
      <c r="S545" s="84"/>
      <c r="T545" s="84"/>
      <c r="U545" s="84"/>
      <c r="V545" s="84"/>
      <c r="W545" s="184"/>
      <c r="X545" s="84"/>
      <c r="AG545" s="84"/>
      <c r="AH545" s="84"/>
      <c r="AI545" s="84"/>
      <c r="AJ545" s="84"/>
      <c r="AK545" s="84"/>
      <c r="AL545" s="223"/>
      <c r="AM545" s="84"/>
      <c r="AN545" s="84"/>
      <c r="AO545" s="84"/>
      <c r="AP545" s="84"/>
      <c r="AQ545" s="84"/>
      <c r="AR545" s="84"/>
      <c r="AS545" s="84"/>
      <c r="AT545" s="84"/>
      <c r="AU545" s="84"/>
      <c r="AV545" s="84"/>
      <c r="AW545" s="84"/>
      <c r="AX545" s="84"/>
      <c r="AY545" s="84"/>
      <c r="AZ545" s="84"/>
      <c r="BA545" s="84"/>
      <c r="BB545" s="84"/>
      <c r="BC545" s="84"/>
    </row>
    <row r="546" spans="1:55" x14ac:dyDescent="0.75">
      <c r="A546" s="84"/>
      <c r="B546" s="84"/>
      <c r="C546" s="160"/>
      <c r="D546" s="79"/>
      <c r="E546" s="84"/>
      <c r="F546" s="161"/>
      <c r="G546" s="161"/>
      <c r="H546" s="84"/>
      <c r="I546" s="84"/>
      <c r="J546" s="84"/>
      <c r="K546" s="161"/>
      <c r="L546" s="189"/>
      <c r="M546" s="161"/>
      <c r="N546" s="190"/>
      <c r="O546" s="84"/>
      <c r="P546" s="84"/>
      <c r="Q546" s="84"/>
      <c r="R546" s="84"/>
      <c r="S546" s="84"/>
      <c r="T546" s="84"/>
      <c r="U546" s="84"/>
      <c r="V546" s="84"/>
      <c r="W546" s="184"/>
      <c r="X546" s="84"/>
      <c r="AG546" s="84"/>
      <c r="AH546" s="84"/>
      <c r="AI546" s="84"/>
      <c r="AJ546" s="84"/>
      <c r="AK546" s="84"/>
      <c r="AL546" s="223"/>
      <c r="AM546" s="84"/>
      <c r="AN546" s="84"/>
      <c r="AO546" s="84"/>
      <c r="AP546" s="84"/>
      <c r="AQ546" s="84"/>
      <c r="AR546" s="84"/>
      <c r="AS546" s="84"/>
      <c r="AT546" s="84"/>
      <c r="AU546" s="84"/>
      <c r="AV546" s="84"/>
      <c r="AW546" s="84"/>
      <c r="AX546" s="84"/>
      <c r="AY546" s="84"/>
      <c r="AZ546" s="84"/>
      <c r="BA546" s="84"/>
      <c r="BB546" s="84"/>
      <c r="BC546" s="84"/>
    </row>
    <row r="547" spans="1:55" x14ac:dyDescent="0.75">
      <c r="A547" s="84"/>
      <c r="B547" s="84"/>
      <c r="C547" s="160"/>
      <c r="D547" s="79"/>
      <c r="E547" s="84"/>
      <c r="F547" s="161"/>
      <c r="G547" s="161"/>
      <c r="H547" s="84"/>
      <c r="I547" s="84"/>
      <c r="J547" s="84"/>
      <c r="K547" s="161"/>
      <c r="L547" s="189"/>
      <c r="M547" s="161"/>
      <c r="N547" s="190"/>
      <c r="O547" s="84"/>
      <c r="P547" s="84"/>
      <c r="Q547" s="84"/>
      <c r="R547" s="84"/>
      <c r="S547" s="84"/>
      <c r="T547" s="84"/>
      <c r="U547" s="84"/>
      <c r="V547" s="84"/>
      <c r="W547" s="184"/>
      <c r="X547" s="84"/>
      <c r="AG547" s="84"/>
      <c r="AH547" s="84"/>
      <c r="AI547" s="84"/>
      <c r="AJ547" s="84"/>
      <c r="AK547" s="84"/>
      <c r="AL547" s="223"/>
      <c r="AM547" s="84"/>
      <c r="AN547" s="84"/>
      <c r="AO547" s="84"/>
      <c r="AP547" s="84"/>
      <c r="AQ547" s="84"/>
      <c r="AR547" s="84"/>
      <c r="AS547" s="84"/>
      <c r="AT547" s="84"/>
      <c r="AU547" s="84"/>
      <c r="AV547" s="84"/>
      <c r="AW547" s="84"/>
      <c r="AX547" s="84"/>
      <c r="AY547" s="84"/>
      <c r="AZ547" s="84"/>
      <c r="BA547" s="84"/>
      <c r="BB547" s="84"/>
      <c r="BC547" s="84"/>
    </row>
    <row r="548" spans="1:55" x14ac:dyDescent="0.75">
      <c r="A548" s="84"/>
      <c r="B548" s="84"/>
      <c r="C548" s="160"/>
      <c r="D548" s="79"/>
      <c r="E548" s="84"/>
      <c r="F548" s="161"/>
      <c r="G548" s="161"/>
      <c r="H548" s="84"/>
      <c r="I548" s="84"/>
      <c r="J548" s="84"/>
      <c r="K548" s="161"/>
      <c r="L548" s="189"/>
      <c r="M548" s="161"/>
      <c r="N548" s="190"/>
      <c r="O548" s="84"/>
      <c r="P548" s="84"/>
      <c r="Q548" s="84"/>
      <c r="R548" s="84"/>
      <c r="S548" s="84"/>
      <c r="T548" s="84"/>
      <c r="U548" s="84"/>
      <c r="V548" s="84"/>
      <c r="W548" s="184"/>
      <c r="X548" s="84"/>
      <c r="AG548" s="84"/>
      <c r="AH548" s="84"/>
      <c r="AI548" s="84"/>
      <c r="AJ548" s="84"/>
      <c r="AK548" s="84"/>
      <c r="AL548" s="223"/>
      <c r="AM548" s="84"/>
      <c r="AN548" s="84"/>
      <c r="AO548" s="84"/>
      <c r="AP548" s="84"/>
      <c r="AQ548" s="84"/>
      <c r="AR548" s="84"/>
      <c r="AS548" s="84"/>
      <c r="AT548" s="84"/>
      <c r="AU548" s="84"/>
      <c r="AV548" s="84"/>
      <c r="AW548" s="84"/>
      <c r="AX548" s="84"/>
      <c r="AY548" s="84"/>
      <c r="AZ548" s="84"/>
      <c r="BA548" s="84"/>
      <c r="BB548" s="84"/>
      <c r="BC548" s="84"/>
    </row>
    <row r="549" spans="1:55" x14ac:dyDescent="0.75">
      <c r="A549" s="84"/>
      <c r="B549" s="84"/>
      <c r="C549" s="160"/>
      <c r="D549" s="79"/>
      <c r="E549" s="84"/>
      <c r="F549" s="161"/>
      <c r="G549" s="161"/>
      <c r="H549" s="84"/>
      <c r="I549" s="84"/>
      <c r="J549" s="84"/>
      <c r="K549" s="161"/>
      <c r="L549" s="189"/>
      <c r="M549" s="161"/>
      <c r="N549" s="190"/>
      <c r="O549" s="84"/>
      <c r="P549" s="84"/>
      <c r="Q549" s="84"/>
      <c r="R549" s="84"/>
      <c r="S549" s="84"/>
      <c r="T549" s="84"/>
      <c r="U549" s="84"/>
      <c r="V549" s="84"/>
      <c r="W549" s="184"/>
      <c r="X549" s="84"/>
      <c r="AG549" s="84"/>
      <c r="AH549" s="84"/>
      <c r="AI549" s="84"/>
      <c r="AJ549" s="84"/>
      <c r="AK549" s="84"/>
      <c r="AL549" s="223"/>
      <c r="AM549" s="84"/>
      <c r="AN549" s="84"/>
      <c r="AO549" s="84"/>
      <c r="AP549" s="84"/>
      <c r="AQ549" s="84"/>
      <c r="AR549" s="84"/>
      <c r="AS549" s="84"/>
      <c r="AT549" s="84"/>
      <c r="AU549" s="84"/>
      <c r="AV549" s="84"/>
      <c r="AW549" s="84"/>
      <c r="AX549" s="84"/>
      <c r="AY549" s="84"/>
      <c r="AZ549" s="84"/>
      <c r="BA549" s="84"/>
      <c r="BB549" s="84"/>
      <c r="BC549" s="84"/>
    </row>
    <row r="550" spans="1:55" x14ac:dyDescent="0.75">
      <c r="A550" s="84"/>
      <c r="B550" s="84"/>
      <c r="C550" s="160"/>
      <c r="D550" s="79"/>
      <c r="E550" s="84"/>
      <c r="F550" s="161"/>
      <c r="G550" s="161"/>
      <c r="H550" s="84"/>
      <c r="I550" s="84"/>
      <c r="J550" s="84"/>
      <c r="K550" s="161"/>
      <c r="L550" s="189"/>
      <c r="M550" s="161"/>
      <c r="N550" s="190"/>
      <c r="O550" s="84"/>
      <c r="P550" s="84"/>
      <c r="Q550" s="84"/>
      <c r="R550" s="84"/>
      <c r="S550" s="84"/>
      <c r="T550" s="84"/>
      <c r="U550" s="84"/>
      <c r="V550" s="84"/>
      <c r="W550" s="184"/>
      <c r="X550" s="84"/>
      <c r="AG550" s="84"/>
      <c r="AH550" s="84"/>
      <c r="AI550" s="84"/>
      <c r="AJ550" s="84"/>
      <c r="AK550" s="84"/>
      <c r="AL550" s="223"/>
      <c r="AM550" s="84"/>
      <c r="AN550" s="84"/>
      <c r="AO550" s="84"/>
      <c r="AP550" s="84"/>
      <c r="AQ550" s="84"/>
      <c r="AR550" s="84"/>
      <c r="AS550" s="84"/>
      <c r="AT550" s="84"/>
      <c r="AU550" s="84"/>
      <c r="AV550" s="84"/>
      <c r="AW550" s="84"/>
      <c r="AX550" s="84"/>
      <c r="AY550" s="84"/>
      <c r="AZ550" s="84"/>
      <c r="BA550" s="84"/>
      <c r="BB550" s="84"/>
      <c r="BC550" s="84"/>
    </row>
    <row r="551" spans="1:55" x14ac:dyDescent="0.75">
      <c r="A551" s="84"/>
      <c r="B551" s="84"/>
      <c r="C551" s="160"/>
      <c r="D551" s="79"/>
      <c r="E551" s="84"/>
      <c r="F551" s="161"/>
      <c r="G551" s="161"/>
      <c r="H551" s="84"/>
      <c r="I551" s="84"/>
      <c r="J551" s="84"/>
      <c r="K551" s="161"/>
      <c r="L551" s="189"/>
      <c r="M551" s="161"/>
      <c r="N551" s="190"/>
      <c r="O551" s="84"/>
      <c r="P551" s="84"/>
      <c r="Q551" s="84"/>
      <c r="R551" s="84"/>
      <c r="S551" s="84"/>
      <c r="T551" s="84"/>
      <c r="U551" s="84"/>
      <c r="V551" s="84"/>
      <c r="W551" s="184"/>
      <c r="X551" s="84"/>
      <c r="AG551" s="84"/>
      <c r="AH551" s="84"/>
      <c r="AI551" s="84"/>
      <c r="AJ551" s="84"/>
      <c r="AK551" s="84"/>
      <c r="AL551" s="223"/>
      <c r="AM551" s="84"/>
      <c r="AN551" s="84"/>
      <c r="AO551" s="84"/>
      <c r="AP551" s="84"/>
      <c r="AQ551" s="84"/>
      <c r="AR551" s="84"/>
      <c r="AS551" s="84"/>
      <c r="AT551" s="84"/>
      <c r="AU551" s="84"/>
      <c r="AV551" s="84"/>
      <c r="AW551" s="84"/>
      <c r="AX551" s="84"/>
      <c r="AY551" s="84"/>
      <c r="AZ551" s="84"/>
      <c r="BA551" s="84"/>
      <c r="BB551" s="84"/>
      <c r="BC551" s="84"/>
    </row>
    <row r="552" spans="1:55" x14ac:dyDescent="0.75">
      <c r="A552" s="84"/>
      <c r="B552" s="84"/>
      <c r="C552" s="160"/>
      <c r="D552" s="79"/>
      <c r="E552" s="84"/>
      <c r="F552" s="161"/>
      <c r="G552" s="161"/>
      <c r="H552" s="84"/>
      <c r="I552" s="84"/>
      <c r="J552" s="84"/>
      <c r="K552" s="161"/>
      <c r="L552" s="189"/>
      <c r="M552" s="161"/>
      <c r="N552" s="190"/>
      <c r="O552" s="84"/>
      <c r="P552" s="84"/>
      <c r="Q552" s="84"/>
      <c r="R552" s="84"/>
      <c r="S552" s="84"/>
      <c r="T552" s="84"/>
      <c r="U552" s="84"/>
      <c r="V552" s="84"/>
      <c r="W552" s="184"/>
      <c r="X552" s="84"/>
      <c r="AG552" s="84"/>
      <c r="AH552" s="84"/>
      <c r="AI552" s="84"/>
      <c r="AJ552" s="84"/>
      <c r="AK552" s="84"/>
      <c r="AL552" s="223"/>
      <c r="AM552" s="84"/>
      <c r="AN552" s="84"/>
      <c r="AO552" s="84"/>
      <c r="AP552" s="84"/>
      <c r="AQ552" s="84"/>
      <c r="AR552" s="84"/>
      <c r="AS552" s="84"/>
      <c r="AT552" s="84"/>
      <c r="AU552" s="84"/>
      <c r="AV552" s="84"/>
      <c r="AW552" s="84"/>
      <c r="AX552" s="84"/>
      <c r="AY552" s="84"/>
      <c r="AZ552" s="84"/>
      <c r="BA552" s="84"/>
      <c r="BB552" s="84"/>
      <c r="BC552" s="84"/>
    </row>
    <row r="553" spans="1:55" x14ac:dyDescent="0.75">
      <c r="A553" s="84"/>
      <c r="B553" s="84"/>
      <c r="C553" s="160"/>
      <c r="D553" s="79"/>
      <c r="E553" s="84"/>
      <c r="F553" s="161"/>
      <c r="G553" s="161"/>
      <c r="H553" s="84"/>
      <c r="I553" s="84"/>
      <c r="J553" s="84"/>
      <c r="K553" s="161"/>
      <c r="L553" s="189"/>
      <c r="M553" s="161"/>
      <c r="N553" s="190"/>
      <c r="O553" s="84"/>
      <c r="P553" s="84"/>
      <c r="Q553" s="84"/>
      <c r="R553" s="84"/>
      <c r="S553" s="84"/>
      <c r="T553" s="84"/>
      <c r="U553" s="84"/>
      <c r="V553" s="84"/>
      <c r="W553" s="184"/>
      <c r="X553" s="84"/>
      <c r="AG553" s="84"/>
      <c r="AH553" s="84"/>
      <c r="AI553" s="84"/>
      <c r="AJ553" s="84"/>
      <c r="AK553" s="84"/>
      <c r="AL553" s="223"/>
      <c r="AM553" s="84"/>
      <c r="AN553" s="84"/>
      <c r="AO553" s="84"/>
      <c r="AP553" s="84"/>
      <c r="AQ553" s="84"/>
      <c r="AR553" s="84"/>
      <c r="AS553" s="84"/>
      <c r="AT553" s="84"/>
      <c r="AU553" s="84"/>
      <c r="AV553" s="84"/>
      <c r="AW553" s="84"/>
      <c r="AX553" s="84"/>
      <c r="AY553" s="84"/>
      <c r="AZ553" s="84"/>
      <c r="BA553" s="84"/>
      <c r="BB553" s="84"/>
      <c r="BC553" s="84"/>
    </row>
    <row r="554" spans="1:55" x14ac:dyDescent="0.75">
      <c r="A554" s="84"/>
      <c r="B554" s="84"/>
      <c r="C554" s="160"/>
      <c r="D554" s="79"/>
      <c r="E554" s="84"/>
      <c r="F554" s="161"/>
      <c r="G554" s="161"/>
      <c r="H554" s="84"/>
      <c r="I554" s="84"/>
      <c r="J554" s="84"/>
      <c r="K554" s="161"/>
      <c r="L554" s="189"/>
      <c r="M554" s="161"/>
      <c r="N554" s="190"/>
      <c r="O554" s="84"/>
      <c r="P554" s="84"/>
      <c r="Q554" s="84"/>
      <c r="R554" s="84"/>
      <c r="S554" s="84"/>
      <c r="T554" s="84"/>
      <c r="U554" s="84"/>
      <c r="V554" s="84"/>
      <c r="W554" s="184"/>
      <c r="X554" s="84"/>
      <c r="AG554" s="84"/>
      <c r="AH554" s="84"/>
      <c r="AI554" s="84"/>
      <c r="AJ554" s="84"/>
      <c r="AK554" s="84"/>
      <c r="AL554" s="223"/>
      <c r="AM554" s="84"/>
      <c r="AN554" s="84"/>
      <c r="AO554" s="84"/>
      <c r="AP554" s="84"/>
      <c r="AQ554" s="84"/>
      <c r="AR554" s="84"/>
      <c r="AS554" s="84"/>
      <c r="AT554" s="84"/>
      <c r="AU554" s="84"/>
      <c r="AV554" s="84"/>
      <c r="AW554" s="84"/>
      <c r="AX554" s="84"/>
      <c r="AY554" s="84"/>
      <c r="AZ554" s="84"/>
      <c r="BA554" s="84"/>
      <c r="BB554" s="84"/>
      <c r="BC554" s="84"/>
    </row>
    <row r="555" spans="1:55" x14ac:dyDescent="0.75">
      <c r="A555" s="84"/>
      <c r="B555" s="84"/>
      <c r="C555" s="160"/>
      <c r="D555" s="79"/>
      <c r="E555" s="84"/>
      <c r="F555" s="161"/>
      <c r="G555" s="161"/>
      <c r="H555" s="84"/>
      <c r="I555" s="84"/>
      <c r="J555" s="84"/>
      <c r="K555" s="161"/>
      <c r="L555" s="189"/>
      <c r="M555" s="161"/>
      <c r="N555" s="190"/>
      <c r="O555" s="84"/>
      <c r="P555" s="84"/>
      <c r="Q555" s="84"/>
      <c r="R555" s="84"/>
      <c r="S555" s="84"/>
      <c r="T555" s="84"/>
      <c r="U555" s="84"/>
      <c r="V555" s="84"/>
      <c r="W555" s="184"/>
      <c r="X555" s="84"/>
      <c r="AG555" s="84"/>
      <c r="AH555" s="84"/>
      <c r="AI555" s="84"/>
      <c r="AJ555" s="84"/>
      <c r="AK555" s="84"/>
      <c r="AL555" s="223"/>
      <c r="AM555" s="84"/>
      <c r="AN555" s="84"/>
      <c r="AO555" s="84"/>
      <c r="AP555" s="84"/>
      <c r="AQ555" s="84"/>
      <c r="AR555" s="84"/>
      <c r="AS555" s="84"/>
      <c r="AT555" s="84"/>
      <c r="AU555" s="84"/>
      <c r="AV555" s="84"/>
      <c r="AW555" s="84"/>
      <c r="AX555" s="84"/>
      <c r="AY555" s="84"/>
      <c r="AZ555" s="84"/>
      <c r="BA555" s="84"/>
      <c r="BB555" s="84"/>
      <c r="BC555" s="84"/>
    </row>
    <row r="556" spans="1:55" x14ac:dyDescent="0.75">
      <c r="A556" s="84"/>
      <c r="B556" s="84"/>
      <c r="C556" s="160"/>
      <c r="D556" s="79"/>
      <c r="E556" s="84"/>
      <c r="F556" s="161"/>
      <c r="G556" s="161"/>
      <c r="H556" s="84"/>
      <c r="I556" s="84"/>
      <c r="J556" s="84"/>
      <c r="K556" s="161"/>
      <c r="L556" s="189"/>
      <c r="M556" s="161"/>
      <c r="N556" s="190"/>
      <c r="O556" s="84"/>
      <c r="P556" s="84"/>
      <c r="Q556" s="84"/>
      <c r="R556" s="84"/>
      <c r="S556" s="84"/>
      <c r="T556" s="84"/>
      <c r="U556" s="84"/>
      <c r="V556" s="84"/>
      <c r="W556" s="184"/>
      <c r="X556" s="84"/>
      <c r="AG556" s="84"/>
      <c r="AH556" s="84"/>
      <c r="AI556" s="84"/>
      <c r="AJ556" s="84"/>
      <c r="AK556" s="84"/>
      <c r="AL556" s="223"/>
      <c r="AM556" s="84"/>
      <c r="AN556" s="84"/>
      <c r="AO556" s="84"/>
      <c r="AP556" s="84"/>
      <c r="AQ556" s="84"/>
      <c r="AR556" s="84"/>
      <c r="AS556" s="84"/>
      <c r="AT556" s="84"/>
      <c r="AU556" s="84"/>
      <c r="AV556" s="84"/>
      <c r="AW556" s="84"/>
      <c r="AX556" s="84"/>
      <c r="AY556" s="84"/>
      <c r="AZ556" s="84"/>
      <c r="BA556" s="84"/>
      <c r="BB556" s="84"/>
      <c r="BC556" s="84"/>
    </row>
    <row r="557" spans="1:55" x14ac:dyDescent="0.75">
      <c r="A557" s="84"/>
      <c r="B557" s="84"/>
      <c r="C557" s="160"/>
      <c r="D557" s="79"/>
      <c r="E557" s="84"/>
      <c r="F557" s="161"/>
      <c r="G557" s="161"/>
      <c r="H557" s="84"/>
      <c r="I557" s="84"/>
      <c r="J557" s="84"/>
      <c r="K557" s="161"/>
      <c r="L557" s="189"/>
      <c r="M557" s="161"/>
      <c r="N557" s="190"/>
      <c r="O557" s="84"/>
      <c r="P557" s="84"/>
      <c r="Q557" s="84"/>
      <c r="R557" s="84"/>
      <c r="S557" s="84"/>
      <c r="T557" s="84"/>
      <c r="U557" s="84"/>
      <c r="V557" s="84"/>
      <c r="W557" s="184"/>
      <c r="X557" s="84"/>
      <c r="AG557" s="84"/>
      <c r="AH557" s="84"/>
      <c r="AI557" s="84"/>
      <c r="AJ557" s="84"/>
      <c r="AK557" s="84"/>
      <c r="AL557" s="223"/>
      <c r="AM557" s="84"/>
      <c r="AN557" s="84"/>
      <c r="AO557" s="84"/>
      <c r="AP557" s="84"/>
      <c r="AQ557" s="84"/>
      <c r="AR557" s="84"/>
      <c r="AS557" s="84"/>
      <c r="AT557" s="84"/>
      <c r="AU557" s="84"/>
      <c r="AV557" s="84"/>
      <c r="AW557" s="84"/>
      <c r="AX557" s="84"/>
      <c r="AY557" s="84"/>
      <c r="AZ557" s="84"/>
      <c r="BA557" s="84"/>
      <c r="BB557" s="84"/>
      <c r="BC557" s="84"/>
    </row>
    <row r="558" spans="1:55" x14ac:dyDescent="0.75">
      <c r="A558" s="84"/>
      <c r="B558" s="84"/>
      <c r="C558" s="160"/>
      <c r="D558" s="79"/>
      <c r="E558" s="84"/>
      <c r="F558" s="161"/>
      <c r="G558" s="161"/>
      <c r="H558" s="84"/>
      <c r="I558" s="84"/>
      <c r="J558" s="84"/>
      <c r="K558" s="161"/>
      <c r="L558" s="189"/>
      <c r="M558" s="161"/>
      <c r="N558" s="190"/>
      <c r="O558" s="84"/>
      <c r="P558" s="84"/>
      <c r="Q558" s="84"/>
      <c r="R558" s="84"/>
      <c r="S558" s="84"/>
      <c r="T558" s="84"/>
      <c r="U558" s="84"/>
      <c r="V558" s="84"/>
      <c r="W558" s="184"/>
      <c r="X558" s="84"/>
      <c r="AG558" s="84"/>
      <c r="AH558" s="84"/>
      <c r="AI558" s="84"/>
      <c r="AJ558" s="84"/>
      <c r="AK558" s="84"/>
      <c r="AL558" s="223"/>
      <c r="AM558" s="84"/>
      <c r="AN558" s="84"/>
      <c r="AO558" s="84"/>
      <c r="AP558" s="84"/>
      <c r="AQ558" s="84"/>
      <c r="AR558" s="84"/>
      <c r="AS558" s="84"/>
      <c r="AT558" s="84"/>
      <c r="AU558" s="84"/>
      <c r="AV558" s="84"/>
      <c r="AW558" s="84"/>
      <c r="AX558" s="84"/>
      <c r="AY558" s="84"/>
      <c r="AZ558" s="84"/>
      <c r="BA558" s="84"/>
      <c r="BB558" s="84"/>
      <c r="BC558" s="84"/>
    </row>
    <row r="559" spans="1:55" x14ac:dyDescent="0.75">
      <c r="A559" s="84"/>
      <c r="B559" s="84"/>
      <c r="C559" s="160"/>
      <c r="D559" s="79"/>
      <c r="E559" s="84"/>
      <c r="F559" s="161"/>
      <c r="G559" s="161"/>
      <c r="H559" s="84"/>
      <c r="I559" s="84"/>
      <c r="J559" s="84"/>
      <c r="K559" s="161"/>
      <c r="L559" s="189"/>
      <c r="M559" s="161"/>
      <c r="N559" s="190"/>
      <c r="O559" s="84"/>
      <c r="P559" s="84"/>
      <c r="Q559" s="84"/>
      <c r="R559" s="84"/>
      <c r="S559" s="84"/>
      <c r="T559" s="84"/>
      <c r="U559" s="84"/>
      <c r="V559" s="84"/>
      <c r="W559" s="184"/>
      <c r="X559" s="84"/>
      <c r="AG559" s="84"/>
      <c r="AH559" s="84"/>
      <c r="AI559" s="84"/>
      <c r="AJ559" s="84"/>
      <c r="AK559" s="84"/>
      <c r="AL559" s="223"/>
      <c r="AM559" s="84"/>
      <c r="AN559" s="84"/>
      <c r="AO559" s="84"/>
      <c r="AP559" s="84"/>
      <c r="AQ559" s="84"/>
      <c r="AR559" s="84"/>
      <c r="AS559" s="84"/>
      <c r="AT559" s="84"/>
      <c r="AU559" s="84"/>
      <c r="AV559" s="84"/>
      <c r="AW559" s="84"/>
      <c r="AX559" s="84"/>
      <c r="AY559" s="84"/>
      <c r="AZ559" s="84"/>
      <c r="BA559" s="84"/>
      <c r="BB559" s="84"/>
      <c r="BC559" s="84"/>
    </row>
    <row r="560" spans="1:55" x14ac:dyDescent="0.75">
      <c r="A560" s="84"/>
      <c r="B560" s="84"/>
      <c r="C560" s="160"/>
      <c r="D560" s="79"/>
      <c r="E560" s="84"/>
      <c r="F560" s="161"/>
      <c r="G560" s="161"/>
      <c r="H560" s="84"/>
      <c r="I560" s="84"/>
      <c r="J560" s="84"/>
      <c r="K560" s="161"/>
      <c r="L560" s="189"/>
      <c r="M560" s="161"/>
      <c r="N560" s="190"/>
      <c r="O560" s="84"/>
      <c r="P560" s="84"/>
      <c r="Q560" s="84"/>
      <c r="R560" s="84"/>
      <c r="S560" s="84"/>
      <c r="T560" s="84"/>
      <c r="U560" s="84"/>
      <c r="V560" s="84"/>
      <c r="W560" s="184"/>
      <c r="X560" s="84"/>
      <c r="AG560" s="84"/>
      <c r="AH560" s="84"/>
      <c r="AI560" s="84"/>
      <c r="AJ560" s="84"/>
      <c r="AK560" s="84"/>
      <c r="AL560" s="223"/>
      <c r="AM560" s="84"/>
      <c r="AN560" s="84"/>
      <c r="AO560" s="84"/>
      <c r="AP560" s="84"/>
      <c r="AQ560" s="84"/>
      <c r="AR560" s="84"/>
      <c r="AS560" s="84"/>
      <c r="AT560" s="84"/>
      <c r="AU560" s="84"/>
      <c r="AV560" s="84"/>
      <c r="AW560" s="84"/>
      <c r="AX560" s="84"/>
      <c r="AY560" s="84"/>
      <c r="AZ560" s="84"/>
      <c r="BA560" s="84"/>
      <c r="BB560" s="84"/>
      <c r="BC560" s="84"/>
    </row>
    <row r="561" spans="1:55" x14ac:dyDescent="0.75">
      <c r="A561" s="84"/>
      <c r="B561" s="84"/>
      <c r="C561" s="160"/>
      <c r="D561" s="79"/>
      <c r="E561" s="84"/>
      <c r="F561" s="161"/>
      <c r="G561" s="161"/>
      <c r="H561" s="84"/>
      <c r="I561" s="84"/>
      <c r="J561" s="84"/>
      <c r="K561" s="161"/>
      <c r="L561" s="189"/>
      <c r="M561" s="161"/>
      <c r="N561" s="190"/>
      <c r="O561" s="84"/>
      <c r="P561" s="84"/>
      <c r="Q561" s="84"/>
      <c r="R561" s="84"/>
      <c r="S561" s="84"/>
      <c r="T561" s="84"/>
      <c r="U561" s="84"/>
      <c r="V561" s="84"/>
      <c r="W561" s="184"/>
      <c r="X561" s="84"/>
      <c r="AG561" s="84"/>
      <c r="AH561" s="84"/>
      <c r="AI561" s="84"/>
      <c r="AJ561" s="84"/>
      <c r="AK561" s="84"/>
      <c r="AL561" s="223"/>
      <c r="AM561" s="84"/>
      <c r="AN561" s="84"/>
      <c r="AO561" s="84"/>
      <c r="AP561" s="84"/>
      <c r="AQ561" s="84"/>
      <c r="AR561" s="84"/>
      <c r="AS561" s="84"/>
      <c r="AT561" s="84"/>
      <c r="AU561" s="84"/>
      <c r="AV561" s="84"/>
      <c r="AW561" s="84"/>
      <c r="AX561" s="84"/>
      <c r="AY561" s="84"/>
      <c r="AZ561" s="84"/>
      <c r="BA561" s="84"/>
      <c r="BB561" s="84"/>
      <c r="BC561" s="84"/>
    </row>
    <row r="562" spans="1:55" x14ac:dyDescent="0.75">
      <c r="A562" s="84"/>
      <c r="B562" s="84"/>
      <c r="C562" s="160"/>
      <c r="D562" s="79"/>
      <c r="E562" s="84"/>
      <c r="F562" s="161"/>
      <c r="G562" s="161"/>
      <c r="H562" s="84"/>
      <c r="I562" s="84"/>
      <c r="J562" s="84"/>
      <c r="K562" s="161"/>
      <c r="L562" s="189"/>
      <c r="M562" s="161"/>
      <c r="N562" s="190"/>
      <c r="O562" s="84"/>
      <c r="P562" s="84"/>
      <c r="Q562" s="84"/>
      <c r="R562" s="84"/>
      <c r="S562" s="84"/>
      <c r="T562" s="84"/>
      <c r="U562" s="84"/>
      <c r="V562" s="84"/>
      <c r="W562" s="184"/>
      <c r="X562" s="84"/>
      <c r="AG562" s="84"/>
      <c r="AH562" s="84"/>
      <c r="AI562" s="84"/>
      <c r="AJ562" s="84"/>
      <c r="AK562" s="84"/>
      <c r="AL562" s="223"/>
      <c r="AM562" s="84"/>
      <c r="AN562" s="84"/>
      <c r="AO562" s="84"/>
      <c r="AP562" s="84"/>
      <c r="AQ562" s="84"/>
      <c r="AR562" s="84"/>
      <c r="AS562" s="84"/>
      <c r="AT562" s="84"/>
      <c r="AU562" s="84"/>
      <c r="AV562" s="84"/>
      <c r="AW562" s="84"/>
      <c r="AX562" s="84"/>
      <c r="AY562" s="84"/>
      <c r="AZ562" s="84"/>
      <c r="BA562" s="84"/>
      <c r="BB562" s="84"/>
      <c r="BC562" s="84"/>
    </row>
    <row r="563" spans="1:55" x14ac:dyDescent="0.75">
      <c r="A563" s="84"/>
      <c r="B563" s="84"/>
      <c r="C563" s="160"/>
      <c r="D563" s="79"/>
      <c r="E563" s="84"/>
      <c r="F563" s="161"/>
      <c r="G563" s="161"/>
      <c r="H563" s="84"/>
      <c r="I563" s="84"/>
      <c r="J563" s="84"/>
      <c r="K563" s="161"/>
      <c r="L563" s="189"/>
      <c r="M563" s="161"/>
      <c r="N563" s="190"/>
      <c r="O563" s="84"/>
      <c r="P563" s="84"/>
      <c r="Q563" s="84"/>
      <c r="R563" s="84"/>
      <c r="S563" s="84"/>
      <c r="T563" s="84"/>
      <c r="U563" s="84"/>
      <c r="V563" s="84"/>
      <c r="W563" s="184"/>
      <c r="X563" s="84"/>
      <c r="AG563" s="84"/>
      <c r="AH563" s="84"/>
      <c r="AI563" s="84"/>
      <c r="AJ563" s="84"/>
      <c r="AK563" s="84"/>
      <c r="AL563" s="223"/>
      <c r="AM563" s="84"/>
      <c r="AN563" s="84"/>
      <c r="AO563" s="84"/>
      <c r="AP563" s="84"/>
      <c r="AQ563" s="84"/>
      <c r="AR563" s="84"/>
      <c r="AS563" s="84"/>
      <c r="AT563" s="84"/>
      <c r="AU563" s="84"/>
      <c r="AV563" s="84"/>
      <c r="AW563" s="84"/>
      <c r="AX563" s="84"/>
      <c r="AY563" s="84"/>
      <c r="AZ563" s="84"/>
      <c r="BA563" s="84"/>
      <c r="BB563" s="84"/>
      <c r="BC563" s="84"/>
    </row>
    <row r="564" spans="1:55" x14ac:dyDescent="0.75">
      <c r="A564" s="84"/>
      <c r="B564" s="84"/>
      <c r="C564" s="160"/>
      <c r="D564" s="79"/>
      <c r="E564" s="84"/>
      <c r="F564" s="161"/>
      <c r="G564" s="161"/>
      <c r="H564" s="84"/>
      <c r="I564" s="84"/>
      <c r="J564" s="84"/>
      <c r="K564" s="161"/>
      <c r="L564" s="189"/>
      <c r="M564" s="161"/>
      <c r="N564" s="190"/>
      <c r="O564" s="84"/>
      <c r="P564" s="84"/>
      <c r="Q564" s="84"/>
      <c r="R564" s="84"/>
      <c r="S564" s="84"/>
      <c r="T564" s="84"/>
      <c r="U564" s="84"/>
      <c r="V564" s="84"/>
      <c r="W564" s="184"/>
      <c r="X564" s="84"/>
      <c r="AG564" s="84"/>
      <c r="AH564" s="84"/>
      <c r="AI564" s="84"/>
      <c r="AJ564" s="84"/>
      <c r="AK564" s="84"/>
      <c r="AL564" s="223"/>
      <c r="AM564" s="84"/>
      <c r="AN564" s="84"/>
      <c r="AO564" s="84"/>
      <c r="AP564" s="84"/>
      <c r="AQ564" s="84"/>
      <c r="AR564" s="84"/>
      <c r="AS564" s="84"/>
      <c r="AT564" s="84"/>
      <c r="AU564" s="84"/>
      <c r="AV564" s="84"/>
      <c r="AW564" s="84"/>
      <c r="AX564" s="84"/>
      <c r="AY564" s="84"/>
      <c r="AZ564" s="84"/>
      <c r="BA564" s="84"/>
      <c r="BB564" s="84"/>
      <c r="BC564" s="84"/>
    </row>
    <row r="565" spans="1:55" x14ac:dyDescent="0.75">
      <c r="A565" s="84"/>
      <c r="B565" s="84"/>
      <c r="C565" s="160"/>
      <c r="D565" s="79"/>
      <c r="E565" s="84"/>
      <c r="F565" s="161"/>
      <c r="G565" s="161"/>
      <c r="H565" s="84"/>
      <c r="I565" s="84"/>
      <c r="J565" s="84"/>
      <c r="K565" s="161"/>
      <c r="L565" s="189"/>
      <c r="M565" s="161"/>
      <c r="N565" s="190"/>
      <c r="O565" s="84"/>
      <c r="P565" s="84"/>
      <c r="Q565" s="84"/>
      <c r="R565" s="84"/>
      <c r="S565" s="84"/>
      <c r="T565" s="84"/>
      <c r="U565" s="84"/>
      <c r="V565" s="84"/>
      <c r="W565" s="184"/>
      <c r="X565" s="84"/>
      <c r="AG565" s="84"/>
      <c r="AH565" s="84"/>
      <c r="AI565" s="84"/>
      <c r="AJ565" s="84"/>
      <c r="AK565" s="84"/>
      <c r="AL565" s="223"/>
      <c r="AM565" s="84"/>
      <c r="AN565" s="84"/>
      <c r="AO565" s="84"/>
      <c r="AP565" s="84"/>
      <c r="AQ565" s="84"/>
      <c r="AR565" s="84"/>
      <c r="AS565" s="84"/>
      <c r="AT565" s="84"/>
      <c r="AU565" s="84"/>
      <c r="AV565" s="84"/>
      <c r="AW565" s="84"/>
      <c r="AX565" s="84"/>
      <c r="AY565" s="84"/>
      <c r="AZ565" s="84"/>
      <c r="BA565" s="84"/>
      <c r="BB565" s="84"/>
      <c r="BC565" s="84"/>
    </row>
    <row r="566" spans="1:55" x14ac:dyDescent="0.75">
      <c r="A566" s="84"/>
      <c r="B566" s="84"/>
      <c r="C566" s="160"/>
      <c r="D566" s="79"/>
      <c r="E566" s="84"/>
      <c r="F566" s="161"/>
      <c r="G566" s="161"/>
      <c r="H566" s="84"/>
      <c r="I566" s="84"/>
      <c r="J566" s="84"/>
      <c r="K566" s="161"/>
      <c r="L566" s="189"/>
      <c r="M566" s="161"/>
      <c r="N566" s="190"/>
      <c r="O566" s="84"/>
      <c r="P566" s="84"/>
      <c r="Q566" s="84"/>
      <c r="R566" s="84"/>
      <c r="S566" s="84"/>
      <c r="T566" s="84"/>
      <c r="U566" s="84"/>
      <c r="V566" s="84"/>
      <c r="W566" s="184"/>
      <c r="X566" s="84"/>
      <c r="AG566" s="84"/>
      <c r="AH566" s="84"/>
      <c r="AI566" s="84"/>
      <c r="AJ566" s="84"/>
      <c r="AK566" s="84"/>
      <c r="AL566" s="223"/>
      <c r="AM566" s="84"/>
      <c r="AN566" s="84"/>
      <c r="AO566" s="84"/>
      <c r="AP566" s="84"/>
      <c r="AQ566" s="84"/>
      <c r="AR566" s="84"/>
      <c r="AS566" s="84"/>
      <c r="AT566" s="84"/>
      <c r="AU566" s="84"/>
      <c r="AV566" s="84"/>
      <c r="AW566" s="84"/>
      <c r="AX566" s="84"/>
      <c r="AY566" s="84"/>
      <c r="AZ566" s="84"/>
      <c r="BA566" s="84"/>
      <c r="BB566" s="84"/>
      <c r="BC566" s="84"/>
    </row>
    <row r="567" spans="1:55" x14ac:dyDescent="0.75">
      <c r="A567" s="84"/>
      <c r="B567" s="84"/>
      <c r="C567" s="160"/>
      <c r="D567" s="79"/>
      <c r="E567" s="84"/>
      <c r="F567" s="161"/>
      <c r="G567" s="161"/>
      <c r="H567" s="84"/>
      <c r="I567" s="84"/>
      <c r="J567" s="84"/>
      <c r="K567" s="161"/>
      <c r="L567" s="189"/>
      <c r="M567" s="161"/>
      <c r="N567" s="190"/>
      <c r="O567" s="84"/>
      <c r="P567" s="84"/>
      <c r="Q567" s="84"/>
      <c r="R567" s="84"/>
      <c r="S567" s="84"/>
      <c r="T567" s="84"/>
      <c r="U567" s="84"/>
      <c r="V567" s="84"/>
      <c r="W567" s="184"/>
      <c r="X567" s="84"/>
      <c r="AG567" s="84"/>
      <c r="AH567" s="84"/>
      <c r="AI567" s="84"/>
      <c r="AJ567" s="84"/>
      <c r="AK567" s="84"/>
      <c r="AL567" s="223"/>
      <c r="AM567" s="84"/>
      <c r="AN567" s="84"/>
      <c r="AO567" s="84"/>
      <c r="AP567" s="84"/>
      <c r="AQ567" s="84"/>
      <c r="AR567" s="84"/>
      <c r="AS567" s="84"/>
      <c r="AT567" s="84"/>
      <c r="AU567" s="84"/>
      <c r="AV567" s="84"/>
      <c r="AW567" s="84"/>
      <c r="AX567" s="84"/>
      <c r="AY567" s="84"/>
      <c r="AZ567" s="84"/>
      <c r="BA567" s="84"/>
      <c r="BB567" s="84"/>
      <c r="BC567" s="84"/>
    </row>
    <row r="568" spans="1:55" x14ac:dyDescent="0.75">
      <c r="A568" s="84"/>
      <c r="B568" s="84"/>
      <c r="C568" s="160"/>
      <c r="D568" s="79"/>
      <c r="E568" s="84"/>
      <c r="F568" s="161"/>
      <c r="G568" s="161"/>
      <c r="H568" s="84"/>
      <c r="I568" s="84"/>
      <c r="J568" s="84"/>
      <c r="K568" s="161"/>
      <c r="L568" s="189"/>
      <c r="M568" s="161"/>
      <c r="N568" s="190"/>
      <c r="O568" s="84"/>
      <c r="P568" s="84"/>
      <c r="Q568" s="84"/>
      <c r="R568" s="84"/>
      <c r="S568" s="84"/>
      <c r="T568" s="84"/>
      <c r="U568" s="84"/>
      <c r="V568" s="84"/>
      <c r="W568" s="184"/>
      <c r="X568" s="84"/>
      <c r="AG568" s="84"/>
      <c r="AH568" s="84"/>
      <c r="AI568" s="84"/>
      <c r="AJ568" s="84"/>
      <c r="AK568" s="84"/>
      <c r="AL568" s="223"/>
      <c r="AM568" s="84"/>
      <c r="AN568" s="84"/>
      <c r="AO568" s="84"/>
      <c r="AP568" s="84"/>
      <c r="AQ568" s="84"/>
      <c r="AR568" s="84"/>
      <c r="AS568" s="84"/>
      <c r="AT568" s="84"/>
      <c r="AU568" s="84"/>
      <c r="AV568" s="84"/>
      <c r="AW568" s="84"/>
      <c r="AX568" s="84"/>
      <c r="AY568" s="84"/>
      <c r="AZ568" s="84"/>
      <c r="BA568" s="84"/>
      <c r="BB568" s="84"/>
      <c r="BC568" s="84"/>
    </row>
    <row r="569" spans="1:55" x14ac:dyDescent="0.75">
      <c r="A569" s="84"/>
      <c r="B569" s="84"/>
      <c r="C569" s="160"/>
      <c r="D569" s="79"/>
      <c r="E569" s="84"/>
      <c r="F569" s="161"/>
      <c r="G569" s="161"/>
      <c r="H569" s="84"/>
      <c r="I569" s="84"/>
      <c r="J569" s="84"/>
      <c r="K569" s="161"/>
      <c r="L569" s="189"/>
      <c r="M569" s="161"/>
      <c r="N569" s="190"/>
      <c r="O569" s="84"/>
      <c r="P569" s="84"/>
      <c r="Q569" s="84"/>
      <c r="R569" s="84"/>
      <c r="S569" s="84"/>
      <c r="T569" s="84"/>
      <c r="U569" s="84"/>
      <c r="V569" s="84"/>
      <c r="W569" s="184"/>
      <c r="X569" s="84"/>
      <c r="AG569" s="84"/>
      <c r="AH569" s="84"/>
      <c r="AI569" s="84"/>
      <c r="AJ569" s="84"/>
      <c r="AK569" s="84"/>
      <c r="AL569" s="223"/>
      <c r="AM569" s="84"/>
      <c r="AN569" s="84"/>
      <c r="AO569" s="84"/>
      <c r="AP569" s="84"/>
      <c r="AQ569" s="84"/>
      <c r="AR569" s="84"/>
      <c r="AS569" s="84"/>
      <c r="AT569" s="84"/>
      <c r="AU569" s="84"/>
      <c r="AV569" s="84"/>
      <c r="AW569" s="84"/>
      <c r="AX569" s="84"/>
      <c r="AY569" s="84"/>
      <c r="AZ569" s="84"/>
      <c r="BA569" s="84"/>
      <c r="BB569" s="84"/>
      <c r="BC569" s="84"/>
    </row>
    <row r="570" spans="1:55" x14ac:dyDescent="0.75">
      <c r="A570" s="84"/>
      <c r="B570" s="84"/>
      <c r="C570" s="160"/>
      <c r="D570" s="79"/>
      <c r="E570" s="84"/>
      <c r="F570" s="161"/>
      <c r="G570" s="161"/>
      <c r="H570" s="84"/>
      <c r="I570" s="84"/>
      <c r="J570" s="84"/>
      <c r="K570" s="161"/>
      <c r="L570" s="189"/>
      <c r="M570" s="161"/>
      <c r="N570" s="190"/>
      <c r="O570" s="84"/>
      <c r="P570" s="84"/>
      <c r="Q570" s="84"/>
      <c r="R570" s="84"/>
      <c r="S570" s="84"/>
      <c r="T570" s="84"/>
      <c r="U570" s="84"/>
      <c r="V570" s="84"/>
      <c r="W570" s="184"/>
      <c r="X570" s="84"/>
      <c r="AG570" s="84"/>
      <c r="AH570" s="84"/>
      <c r="AI570" s="84"/>
      <c r="AJ570" s="84"/>
      <c r="AK570" s="84"/>
      <c r="AL570" s="223"/>
      <c r="AM570" s="84"/>
      <c r="AN570" s="84"/>
      <c r="AO570" s="84"/>
      <c r="AP570" s="84"/>
      <c r="AQ570" s="84"/>
      <c r="AR570" s="84"/>
      <c r="AS570" s="84"/>
      <c r="AT570" s="84"/>
      <c r="AU570" s="84"/>
      <c r="AV570" s="84"/>
      <c r="AW570" s="84"/>
      <c r="AX570" s="84"/>
      <c r="AY570" s="84"/>
      <c r="AZ570" s="84"/>
      <c r="BA570" s="84"/>
      <c r="BB570" s="84"/>
      <c r="BC570" s="84"/>
    </row>
    <row r="571" spans="1:55" x14ac:dyDescent="0.75">
      <c r="A571" s="84"/>
      <c r="B571" s="84"/>
      <c r="C571" s="160"/>
      <c r="D571" s="79"/>
      <c r="E571" s="84"/>
      <c r="F571" s="161"/>
      <c r="G571" s="161"/>
      <c r="H571" s="84"/>
      <c r="I571" s="84"/>
      <c r="J571" s="84"/>
      <c r="K571" s="161"/>
      <c r="L571" s="189"/>
      <c r="M571" s="161"/>
      <c r="N571" s="190"/>
      <c r="O571" s="84"/>
      <c r="P571" s="84"/>
      <c r="Q571" s="84"/>
      <c r="R571" s="84"/>
      <c r="S571" s="84"/>
      <c r="T571" s="84"/>
      <c r="U571" s="84"/>
      <c r="V571" s="84"/>
      <c r="W571" s="184"/>
      <c r="X571" s="84"/>
      <c r="AG571" s="84"/>
      <c r="AH571" s="84"/>
      <c r="AI571" s="84"/>
      <c r="AJ571" s="84"/>
      <c r="AK571" s="84"/>
      <c r="AL571" s="223"/>
      <c r="AM571" s="84"/>
      <c r="AN571" s="84"/>
      <c r="AO571" s="84"/>
      <c r="AP571" s="84"/>
      <c r="AQ571" s="84"/>
      <c r="AR571" s="84"/>
      <c r="AS571" s="84"/>
      <c r="AT571" s="84"/>
      <c r="AU571" s="84"/>
      <c r="AV571" s="84"/>
      <c r="AW571" s="84"/>
      <c r="AX571" s="84"/>
      <c r="AY571" s="84"/>
      <c r="AZ571" s="84"/>
      <c r="BA571" s="84"/>
      <c r="BB571" s="84"/>
      <c r="BC571" s="84"/>
    </row>
    <row r="572" spans="1:55" x14ac:dyDescent="0.75">
      <c r="A572" s="84"/>
      <c r="B572" s="84"/>
      <c r="C572" s="160"/>
      <c r="D572" s="79"/>
      <c r="E572" s="84"/>
      <c r="F572" s="161"/>
      <c r="G572" s="161"/>
      <c r="H572" s="84"/>
      <c r="I572" s="84"/>
      <c r="J572" s="84"/>
      <c r="K572" s="161"/>
      <c r="L572" s="189"/>
      <c r="M572" s="161"/>
      <c r="N572" s="190"/>
      <c r="O572" s="84"/>
      <c r="P572" s="84"/>
      <c r="Q572" s="84"/>
      <c r="R572" s="84"/>
      <c r="S572" s="84"/>
      <c r="T572" s="84"/>
      <c r="U572" s="84"/>
      <c r="V572" s="84"/>
      <c r="W572" s="184"/>
      <c r="X572" s="84"/>
      <c r="AG572" s="84"/>
      <c r="AH572" s="84"/>
      <c r="AI572" s="84"/>
      <c r="AJ572" s="84"/>
      <c r="AK572" s="84"/>
      <c r="AL572" s="223"/>
      <c r="AM572" s="84"/>
      <c r="AN572" s="84"/>
      <c r="AO572" s="84"/>
      <c r="AP572" s="84"/>
      <c r="AQ572" s="84"/>
      <c r="AR572" s="84"/>
      <c r="AS572" s="84"/>
      <c r="AT572" s="84"/>
      <c r="AU572" s="84"/>
      <c r="AV572" s="84"/>
      <c r="AW572" s="84"/>
      <c r="AX572" s="84"/>
      <c r="AY572" s="84"/>
      <c r="AZ572" s="84"/>
      <c r="BA572" s="84"/>
      <c r="BB572" s="84"/>
      <c r="BC572" s="84"/>
    </row>
    <row r="573" spans="1:55" x14ac:dyDescent="0.75">
      <c r="A573" s="84"/>
      <c r="B573" s="84"/>
      <c r="C573" s="160"/>
      <c r="D573" s="79"/>
      <c r="E573" s="84"/>
      <c r="F573" s="161"/>
      <c r="G573" s="161"/>
      <c r="H573" s="84"/>
      <c r="I573" s="84"/>
      <c r="J573" s="84"/>
      <c r="K573" s="161"/>
      <c r="L573" s="189"/>
      <c r="M573" s="161"/>
      <c r="N573" s="190"/>
      <c r="O573" s="84"/>
      <c r="P573" s="84"/>
      <c r="Q573" s="84"/>
      <c r="R573" s="84"/>
      <c r="S573" s="84"/>
      <c r="T573" s="84"/>
      <c r="U573" s="84"/>
      <c r="V573" s="84"/>
      <c r="W573" s="184"/>
      <c r="X573" s="84"/>
      <c r="AG573" s="84"/>
      <c r="AH573" s="84"/>
      <c r="AI573" s="84"/>
      <c r="AJ573" s="84"/>
      <c r="AK573" s="84"/>
      <c r="AL573" s="223"/>
      <c r="AM573" s="84"/>
      <c r="AN573" s="84"/>
      <c r="AO573" s="84"/>
      <c r="AP573" s="84"/>
      <c r="AQ573" s="84"/>
      <c r="AR573" s="84"/>
      <c r="AS573" s="84"/>
      <c r="AT573" s="84"/>
      <c r="AU573" s="84"/>
      <c r="AV573" s="84"/>
      <c r="AW573" s="84"/>
      <c r="AX573" s="84"/>
      <c r="AY573" s="84"/>
      <c r="AZ573" s="84"/>
      <c r="BA573" s="84"/>
      <c r="BB573" s="84"/>
      <c r="BC573" s="84"/>
    </row>
    <row r="574" spans="1:55" x14ac:dyDescent="0.75">
      <c r="A574" s="84"/>
      <c r="B574" s="84"/>
      <c r="C574" s="160"/>
      <c r="D574" s="79"/>
      <c r="E574" s="84"/>
      <c r="F574" s="161"/>
      <c r="G574" s="161"/>
      <c r="H574" s="84"/>
      <c r="I574" s="84"/>
      <c r="J574" s="84"/>
      <c r="K574" s="161"/>
      <c r="L574" s="189"/>
      <c r="M574" s="161"/>
      <c r="N574" s="190"/>
      <c r="O574" s="84"/>
      <c r="P574" s="84"/>
      <c r="Q574" s="84"/>
      <c r="R574" s="84"/>
      <c r="S574" s="84"/>
      <c r="T574" s="84"/>
      <c r="U574" s="84"/>
      <c r="V574" s="84"/>
      <c r="W574" s="184"/>
      <c r="X574" s="84"/>
      <c r="AG574" s="84"/>
      <c r="AH574" s="84"/>
      <c r="AI574" s="84"/>
      <c r="AJ574" s="84"/>
      <c r="AK574" s="84"/>
      <c r="AL574" s="223"/>
      <c r="AM574" s="84"/>
      <c r="AN574" s="84"/>
      <c r="AO574" s="84"/>
      <c r="AP574" s="84"/>
      <c r="AQ574" s="84"/>
      <c r="AR574" s="84"/>
      <c r="AS574" s="84"/>
      <c r="AT574" s="84"/>
      <c r="AU574" s="84"/>
      <c r="AV574" s="84"/>
      <c r="AW574" s="84"/>
      <c r="AX574" s="84"/>
      <c r="AY574" s="84"/>
      <c r="AZ574" s="84"/>
      <c r="BA574" s="84"/>
      <c r="BB574" s="84"/>
      <c r="BC574" s="84"/>
    </row>
    <row r="575" spans="1:55" x14ac:dyDescent="0.75">
      <c r="A575" s="84"/>
      <c r="B575" s="84"/>
      <c r="C575" s="160"/>
      <c r="D575" s="79"/>
      <c r="E575" s="84"/>
      <c r="F575" s="161"/>
      <c r="G575" s="161"/>
      <c r="H575" s="84"/>
      <c r="I575" s="84"/>
      <c r="J575" s="84"/>
      <c r="K575" s="161"/>
      <c r="L575" s="189"/>
      <c r="M575" s="161"/>
      <c r="N575" s="190"/>
      <c r="O575" s="84"/>
      <c r="P575" s="84"/>
      <c r="Q575" s="84"/>
      <c r="R575" s="84"/>
      <c r="S575" s="84"/>
      <c r="T575" s="84"/>
      <c r="U575" s="84"/>
      <c r="V575" s="84"/>
      <c r="W575" s="184"/>
      <c r="X575" s="84"/>
      <c r="AG575" s="84"/>
      <c r="AH575" s="84"/>
      <c r="AI575" s="84"/>
      <c r="AJ575" s="84"/>
      <c r="AK575" s="84"/>
      <c r="AL575" s="223"/>
      <c r="AM575" s="84"/>
      <c r="AN575" s="84"/>
      <c r="AO575" s="84"/>
      <c r="AP575" s="84"/>
      <c r="AQ575" s="84"/>
      <c r="AR575" s="84"/>
      <c r="AS575" s="84"/>
      <c r="AT575" s="84"/>
      <c r="AU575" s="84"/>
      <c r="AV575" s="84"/>
      <c r="AW575" s="84"/>
      <c r="AX575" s="84"/>
      <c r="AY575" s="84"/>
      <c r="AZ575" s="84"/>
      <c r="BA575" s="84"/>
      <c r="BB575" s="84"/>
      <c r="BC575" s="84"/>
    </row>
    <row r="576" spans="1:55" x14ac:dyDescent="0.75">
      <c r="A576" s="84"/>
      <c r="B576" s="84"/>
      <c r="C576" s="160"/>
      <c r="D576" s="79"/>
      <c r="E576" s="84"/>
      <c r="F576" s="161"/>
      <c r="G576" s="161"/>
      <c r="H576" s="84"/>
      <c r="I576" s="84"/>
      <c r="J576" s="84"/>
      <c r="K576" s="161"/>
      <c r="L576" s="189"/>
      <c r="M576" s="161"/>
      <c r="N576" s="190"/>
      <c r="O576" s="84"/>
      <c r="P576" s="84"/>
      <c r="Q576" s="84"/>
      <c r="R576" s="84"/>
      <c r="S576" s="84"/>
      <c r="T576" s="84"/>
      <c r="U576" s="84"/>
      <c r="V576" s="84"/>
      <c r="W576" s="184"/>
      <c r="X576" s="84"/>
      <c r="AG576" s="84"/>
      <c r="AH576" s="84"/>
      <c r="AI576" s="84"/>
      <c r="AJ576" s="84"/>
      <c r="AK576" s="84"/>
      <c r="AL576" s="223"/>
      <c r="AM576" s="84"/>
      <c r="AN576" s="84"/>
      <c r="AO576" s="84"/>
      <c r="AP576" s="84"/>
      <c r="AQ576" s="84"/>
      <c r="AR576" s="84"/>
      <c r="AS576" s="84"/>
      <c r="AT576" s="84"/>
      <c r="AU576" s="84"/>
      <c r="AV576" s="84"/>
      <c r="AW576" s="84"/>
      <c r="AX576" s="84"/>
      <c r="AY576" s="84"/>
      <c r="AZ576" s="84"/>
      <c r="BA576" s="84"/>
      <c r="BB576" s="84"/>
      <c r="BC576" s="84"/>
    </row>
    <row r="577" spans="1:55" x14ac:dyDescent="0.75">
      <c r="A577" s="84"/>
      <c r="B577" s="84"/>
      <c r="C577" s="160"/>
      <c r="D577" s="79"/>
      <c r="E577" s="84"/>
      <c r="F577" s="161"/>
      <c r="G577" s="161"/>
      <c r="H577" s="84"/>
      <c r="I577" s="84"/>
      <c r="J577" s="84"/>
      <c r="K577" s="161"/>
      <c r="L577" s="189"/>
      <c r="M577" s="161"/>
      <c r="N577" s="190"/>
      <c r="O577" s="84"/>
      <c r="P577" s="84"/>
      <c r="Q577" s="84"/>
      <c r="R577" s="84"/>
      <c r="S577" s="84"/>
      <c r="T577" s="84"/>
      <c r="U577" s="84"/>
      <c r="V577" s="84"/>
      <c r="W577" s="184"/>
      <c r="X577" s="84"/>
      <c r="AG577" s="84"/>
      <c r="AH577" s="84"/>
      <c r="AI577" s="84"/>
      <c r="AJ577" s="84"/>
      <c r="AK577" s="84"/>
      <c r="AL577" s="223"/>
      <c r="AM577" s="84"/>
      <c r="AN577" s="84"/>
      <c r="AO577" s="84"/>
      <c r="AP577" s="84"/>
      <c r="AQ577" s="84"/>
      <c r="AR577" s="84"/>
      <c r="AS577" s="84"/>
      <c r="AT577" s="84"/>
      <c r="AU577" s="84"/>
      <c r="AV577" s="84"/>
      <c r="AW577" s="84"/>
      <c r="AX577" s="84"/>
      <c r="AY577" s="84"/>
      <c r="AZ577" s="84"/>
      <c r="BA577" s="84"/>
      <c r="BB577" s="84"/>
      <c r="BC577" s="84"/>
    </row>
    <row r="578" spans="1:55" x14ac:dyDescent="0.75">
      <c r="A578" s="84"/>
      <c r="B578" s="84"/>
      <c r="C578" s="160"/>
      <c r="D578" s="79"/>
      <c r="E578" s="84"/>
      <c r="F578" s="161"/>
      <c r="G578" s="161"/>
      <c r="H578" s="84"/>
      <c r="I578" s="84"/>
      <c r="J578" s="84"/>
      <c r="K578" s="161"/>
      <c r="L578" s="189"/>
      <c r="M578" s="161"/>
      <c r="N578" s="190"/>
      <c r="O578" s="84"/>
      <c r="P578" s="84"/>
      <c r="Q578" s="84"/>
      <c r="R578" s="84"/>
      <c r="S578" s="84"/>
      <c r="T578" s="84"/>
      <c r="U578" s="84"/>
      <c r="V578" s="84"/>
      <c r="W578" s="184"/>
      <c r="X578" s="84"/>
      <c r="AG578" s="84"/>
      <c r="AH578" s="84"/>
      <c r="AI578" s="84"/>
      <c r="AJ578" s="84"/>
      <c r="AK578" s="84"/>
      <c r="AL578" s="223"/>
      <c r="AM578" s="84"/>
      <c r="AN578" s="84"/>
      <c r="AO578" s="84"/>
      <c r="AP578" s="84"/>
      <c r="AQ578" s="84"/>
      <c r="AR578" s="84"/>
      <c r="AS578" s="84"/>
      <c r="AT578" s="84"/>
      <c r="AU578" s="84"/>
      <c r="AV578" s="84"/>
      <c r="AW578" s="84"/>
      <c r="AX578" s="84"/>
      <c r="AY578" s="84"/>
      <c r="AZ578" s="84"/>
      <c r="BA578" s="84"/>
      <c r="BB578" s="84"/>
      <c r="BC578" s="84"/>
    </row>
    <row r="579" spans="1:55" x14ac:dyDescent="0.75">
      <c r="A579" s="84"/>
      <c r="B579" s="84"/>
      <c r="C579" s="160"/>
      <c r="D579" s="79"/>
      <c r="E579" s="84"/>
      <c r="F579" s="161"/>
      <c r="G579" s="161"/>
      <c r="H579" s="84"/>
      <c r="I579" s="84"/>
      <c r="J579" s="84"/>
      <c r="K579" s="161"/>
      <c r="L579" s="189"/>
      <c r="M579" s="161"/>
      <c r="N579" s="190"/>
      <c r="O579" s="84"/>
      <c r="P579" s="84"/>
      <c r="Q579" s="84"/>
      <c r="R579" s="84"/>
      <c r="S579" s="84"/>
      <c r="T579" s="84"/>
      <c r="U579" s="84"/>
      <c r="V579" s="84"/>
      <c r="W579" s="184"/>
      <c r="X579" s="84"/>
      <c r="AG579" s="84"/>
      <c r="AH579" s="84"/>
      <c r="AI579" s="84"/>
      <c r="AJ579" s="84"/>
      <c r="AK579" s="84"/>
      <c r="AL579" s="223"/>
      <c r="AM579" s="84"/>
      <c r="AN579" s="84"/>
      <c r="AO579" s="84"/>
      <c r="AP579" s="84"/>
      <c r="AQ579" s="84"/>
      <c r="AR579" s="84"/>
      <c r="AS579" s="84"/>
      <c r="AT579" s="84"/>
      <c r="AU579" s="84"/>
      <c r="AV579" s="84"/>
      <c r="AW579" s="84"/>
      <c r="AX579" s="84"/>
      <c r="AY579" s="84"/>
      <c r="AZ579" s="84"/>
      <c r="BA579" s="84"/>
      <c r="BB579" s="84"/>
      <c r="BC579" s="84"/>
    </row>
    <row r="580" spans="1:55" x14ac:dyDescent="0.75">
      <c r="A580" s="84"/>
      <c r="B580" s="84"/>
      <c r="C580" s="160"/>
      <c r="D580" s="79"/>
      <c r="E580" s="84"/>
      <c r="F580" s="161"/>
      <c r="G580" s="161"/>
      <c r="H580" s="84"/>
      <c r="I580" s="84"/>
      <c r="J580" s="84"/>
      <c r="K580" s="161"/>
      <c r="L580" s="189"/>
      <c r="M580" s="161"/>
      <c r="N580" s="190"/>
      <c r="O580" s="84"/>
      <c r="P580" s="84"/>
      <c r="Q580" s="84"/>
      <c r="R580" s="84"/>
      <c r="S580" s="84"/>
      <c r="T580" s="84"/>
      <c r="U580" s="84"/>
      <c r="V580" s="84"/>
      <c r="W580" s="184"/>
      <c r="X580" s="84"/>
      <c r="AG580" s="84"/>
      <c r="AH580" s="84"/>
      <c r="AI580" s="84"/>
      <c r="AJ580" s="84"/>
      <c r="AK580" s="84"/>
      <c r="AL580" s="223"/>
      <c r="AM580" s="84"/>
      <c r="AN580" s="84"/>
      <c r="AO580" s="84"/>
      <c r="AP580" s="84"/>
      <c r="AQ580" s="84"/>
      <c r="AR580" s="84"/>
      <c r="AS580" s="84"/>
      <c r="AT580" s="84"/>
      <c r="AU580" s="84"/>
      <c r="AV580" s="84"/>
      <c r="AW580" s="84"/>
      <c r="AX580" s="84"/>
      <c r="AY580" s="84"/>
      <c r="AZ580" s="84"/>
      <c r="BA580" s="84"/>
      <c r="BB580" s="84"/>
      <c r="BC580" s="84"/>
    </row>
    <row r="581" spans="1:55" x14ac:dyDescent="0.75">
      <c r="A581" s="84"/>
      <c r="B581" s="84"/>
      <c r="C581" s="160"/>
      <c r="D581" s="79"/>
      <c r="E581" s="84"/>
      <c r="F581" s="161"/>
      <c r="G581" s="161"/>
      <c r="H581" s="84"/>
      <c r="I581" s="84"/>
      <c r="J581" s="84"/>
      <c r="K581" s="161"/>
      <c r="L581" s="189"/>
      <c r="M581" s="161"/>
      <c r="N581" s="190"/>
      <c r="O581" s="84"/>
      <c r="P581" s="84"/>
      <c r="Q581" s="84"/>
      <c r="R581" s="84"/>
      <c r="S581" s="84"/>
      <c r="T581" s="84"/>
      <c r="U581" s="84"/>
      <c r="V581" s="84"/>
      <c r="W581" s="184"/>
      <c r="X581" s="84"/>
      <c r="AG581" s="84"/>
      <c r="AH581" s="84"/>
      <c r="AI581" s="84"/>
      <c r="AJ581" s="84"/>
      <c r="AK581" s="84"/>
      <c r="AL581" s="223"/>
      <c r="AM581" s="84"/>
      <c r="AN581" s="84"/>
      <c r="AO581" s="84"/>
      <c r="AP581" s="84"/>
      <c r="AQ581" s="84"/>
      <c r="AR581" s="84"/>
      <c r="AS581" s="84"/>
      <c r="AT581" s="84"/>
      <c r="AU581" s="84"/>
      <c r="AV581" s="84"/>
      <c r="AW581" s="84"/>
      <c r="AX581" s="84"/>
      <c r="AY581" s="84"/>
      <c r="AZ581" s="84"/>
      <c r="BA581" s="84"/>
      <c r="BB581" s="84"/>
      <c r="BC581" s="84"/>
    </row>
    <row r="582" spans="1:55" x14ac:dyDescent="0.75">
      <c r="A582" s="84"/>
      <c r="B582" s="84"/>
      <c r="C582" s="160"/>
      <c r="D582" s="79"/>
      <c r="E582" s="84"/>
      <c r="F582" s="161"/>
      <c r="G582" s="161"/>
      <c r="H582" s="84"/>
      <c r="I582" s="84"/>
      <c r="J582" s="84"/>
      <c r="K582" s="161"/>
      <c r="L582" s="189"/>
      <c r="M582" s="161"/>
      <c r="N582" s="190"/>
      <c r="O582" s="84"/>
      <c r="P582" s="84"/>
      <c r="Q582" s="84"/>
      <c r="R582" s="84"/>
      <c r="S582" s="84"/>
      <c r="T582" s="84"/>
      <c r="U582" s="84"/>
      <c r="V582" s="84"/>
      <c r="W582" s="184"/>
      <c r="X582" s="84"/>
      <c r="AG582" s="84"/>
      <c r="AH582" s="84"/>
      <c r="AI582" s="84"/>
      <c r="AJ582" s="84"/>
      <c r="AK582" s="84"/>
      <c r="AL582" s="223"/>
      <c r="AM582" s="84"/>
      <c r="AN582" s="84"/>
      <c r="AO582" s="84"/>
      <c r="AP582" s="84"/>
      <c r="AQ582" s="84"/>
      <c r="AR582" s="84"/>
      <c r="AS582" s="84"/>
      <c r="AT582" s="84"/>
      <c r="AU582" s="84"/>
      <c r="AV582" s="84"/>
      <c r="AW582" s="84"/>
      <c r="AX582" s="84"/>
      <c r="AY582" s="84"/>
      <c r="AZ582" s="84"/>
      <c r="BA582" s="84"/>
      <c r="BB582" s="84"/>
      <c r="BC582" s="84"/>
    </row>
    <row r="583" spans="1:55" x14ac:dyDescent="0.75">
      <c r="A583" s="84"/>
      <c r="B583" s="84"/>
      <c r="C583" s="160"/>
      <c r="D583" s="79"/>
      <c r="E583" s="84"/>
      <c r="F583" s="161"/>
      <c r="G583" s="161"/>
      <c r="H583" s="84"/>
      <c r="I583" s="84"/>
      <c r="J583" s="84"/>
      <c r="K583" s="161"/>
      <c r="L583" s="189"/>
      <c r="M583" s="161"/>
      <c r="N583" s="190"/>
      <c r="O583" s="84"/>
      <c r="P583" s="84"/>
      <c r="Q583" s="84"/>
      <c r="R583" s="84"/>
      <c r="S583" s="84"/>
      <c r="T583" s="84"/>
      <c r="U583" s="84"/>
      <c r="V583" s="84"/>
      <c r="W583" s="184"/>
      <c r="X583" s="84"/>
      <c r="AG583" s="84"/>
      <c r="AH583" s="84"/>
      <c r="AI583" s="84"/>
      <c r="AJ583" s="84"/>
      <c r="AK583" s="84"/>
      <c r="AL583" s="223"/>
      <c r="AM583" s="84"/>
      <c r="AN583" s="84"/>
      <c r="AO583" s="84"/>
      <c r="AP583" s="84"/>
      <c r="AQ583" s="84"/>
      <c r="AR583" s="84"/>
      <c r="AS583" s="84"/>
      <c r="AT583" s="84"/>
      <c r="AU583" s="84"/>
      <c r="AV583" s="84"/>
      <c r="AW583" s="84"/>
      <c r="AX583" s="84"/>
      <c r="AY583" s="84"/>
      <c r="AZ583" s="84"/>
      <c r="BA583" s="84"/>
      <c r="BB583" s="84"/>
      <c r="BC583" s="84"/>
    </row>
    <row r="584" spans="1:55" x14ac:dyDescent="0.75">
      <c r="A584" s="84"/>
      <c r="B584" s="84"/>
      <c r="C584" s="160"/>
      <c r="D584" s="79"/>
      <c r="E584" s="84"/>
      <c r="F584" s="161"/>
      <c r="G584" s="161"/>
      <c r="H584" s="84"/>
      <c r="I584" s="84"/>
      <c r="J584" s="84"/>
      <c r="K584" s="161"/>
      <c r="L584" s="189"/>
      <c r="M584" s="161"/>
      <c r="N584" s="190"/>
      <c r="O584" s="84"/>
      <c r="P584" s="84"/>
      <c r="Q584" s="84"/>
      <c r="R584" s="84"/>
      <c r="S584" s="84"/>
      <c r="T584" s="84"/>
      <c r="U584" s="84"/>
      <c r="V584" s="84"/>
      <c r="W584" s="184"/>
      <c r="X584" s="84"/>
      <c r="AG584" s="84"/>
      <c r="AH584" s="84"/>
      <c r="AI584" s="84"/>
      <c r="AJ584" s="84"/>
      <c r="AK584" s="84"/>
      <c r="AL584" s="223"/>
      <c r="AM584" s="84"/>
      <c r="AN584" s="84"/>
      <c r="AO584" s="84"/>
      <c r="AP584" s="84"/>
      <c r="AQ584" s="84"/>
      <c r="AR584" s="84"/>
      <c r="AS584" s="84"/>
      <c r="AT584" s="84"/>
      <c r="AU584" s="84"/>
      <c r="AV584" s="84"/>
      <c r="AW584" s="84"/>
      <c r="AX584" s="84"/>
      <c r="AY584" s="84"/>
      <c r="AZ584" s="84"/>
      <c r="BA584" s="84"/>
      <c r="BB584" s="84"/>
      <c r="BC584" s="84"/>
    </row>
    <row r="585" spans="1:55" x14ac:dyDescent="0.75">
      <c r="A585" s="84"/>
      <c r="B585" s="84"/>
      <c r="C585" s="160"/>
      <c r="D585" s="79"/>
      <c r="E585" s="84"/>
      <c r="F585" s="161"/>
      <c r="G585" s="161"/>
      <c r="H585" s="84"/>
      <c r="I585" s="84"/>
      <c r="J585" s="84"/>
      <c r="K585" s="161"/>
      <c r="L585" s="189"/>
      <c r="M585" s="161"/>
      <c r="N585" s="190"/>
      <c r="O585" s="84"/>
      <c r="P585" s="84"/>
      <c r="Q585" s="84"/>
      <c r="R585" s="84"/>
      <c r="S585" s="84"/>
      <c r="T585" s="84"/>
      <c r="U585" s="84"/>
      <c r="V585" s="84"/>
      <c r="W585" s="184"/>
      <c r="X585" s="84"/>
      <c r="AG585" s="84"/>
      <c r="AH585" s="84"/>
      <c r="AI585" s="84"/>
      <c r="AJ585" s="84"/>
      <c r="AK585" s="84"/>
      <c r="AL585" s="223"/>
      <c r="AM585" s="84"/>
      <c r="AN585" s="84"/>
      <c r="AO585" s="84"/>
      <c r="AP585" s="84"/>
      <c r="AQ585" s="84"/>
      <c r="AR585" s="84"/>
      <c r="AS585" s="84"/>
      <c r="AT585" s="84"/>
      <c r="AU585" s="84"/>
      <c r="AV585" s="84"/>
      <c r="AW585" s="84"/>
      <c r="AX585" s="84"/>
      <c r="AY585" s="84"/>
      <c r="AZ585" s="84"/>
      <c r="BA585" s="84"/>
      <c r="BB585" s="84"/>
      <c r="BC585" s="84"/>
    </row>
    <row r="586" spans="1:55" x14ac:dyDescent="0.75">
      <c r="A586" s="84"/>
      <c r="B586" s="84"/>
      <c r="C586" s="160"/>
      <c r="D586" s="79"/>
      <c r="E586" s="84"/>
      <c r="F586" s="161"/>
      <c r="G586" s="161"/>
      <c r="H586" s="84"/>
      <c r="I586" s="84"/>
      <c r="J586" s="84"/>
      <c r="K586" s="161"/>
      <c r="L586" s="189"/>
      <c r="M586" s="161"/>
      <c r="N586" s="190"/>
      <c r="O586" s="84"/>
      <c r="P586" s="84"/>
      <c r="Q586" s="84"/>
      <c r="R586" s="84"/>
      <c r="S586" s="84"/>
      <c r="T586" s="84"/>
      <c r="U586" s="84"/>
      <c r="V586" s="84"/>
      <c r="W586" s="184"/>
      <c r="X586" s="84"/>
      <c r="AG586" s="84"/>
      <c r="AH586" s="84"/>
      <c r="AI586" s="84"/>
      <c r="AJ586" s="84"/>
      <c r="AK586" s="84"/>
      <c r="AL586" s="223"/>
      <c r="AM586" s="84"/>
      <c r="AN586" s="84"/>
      <c r="AO586" s="84"/>
      <c r="AP586" s="84"/>
      <c r="AQ586" s="84"/>
      <c r="AR586" s="84"/>
      <c r="AS586" s="84"/>
      <c r="AT586" s="84"/>
      <c r="AU586" s="84"/>
      <c r="AV586" s="84"/>
      <c r="AW586" s="84"/>
      <c r="AX586" s="84"/>
      <c r="AY586" s="84"/>
      <c r="AZ586" s="84"/>
      <c r="BA586" s="84"/>
      <c r="BB586" s="84"/>
      <c r="BC586" s="84"/>
    </row>
    <row r="587" spans="1:55" x14ac:dyDescent="0.75">
      <c r="A587" s="84"/>
      <c r="B587" s="84"/>
      <c r="C587" s="160"/>
      <c r="D587" s="79"/>
      <c r="E587" s="84"/>
      <c r="F587" s="161"/>
      <c r="G587" s="161"/>
      <c r="H587" s="84"/>
      <c r="I587" s="84"/>
      <c r="J587" s="84"/>
      <c r="K587" s="161"/>
      <c r="L587" s="189"/>
      <c r="M587" s="161"/>
      <c r="N587" s="190"/>
      <c r="O587" s="84"/>
      <c r="P587" s="84"/>
      <c r="Q587" s="84"/>
      <c r="R587" s="84"/>
      <c r="S587" s="84"/>
      <c r="T587" s="84"/>
      <c r="U587" s="84"/>
      <c r="V587" s="84"/>
      <c r="W587" s="184"/>
      <c r="X587" s="84"/>
      <c r="AG587" s="84"/>
      <c r="AH587" s="84"/>
      <c r="AI587" s="84"/>
      <c r="AJ587" s="84"/>
      <c r="AK587" s="84"/>
      <c r="AL587" s="223"/>
      <c r="AM587" s="84"/>
      <c r="AN587" s="84"/>
      <c r="AO587" s="84"/>
      <c r="AP587" s="84"/>
      <c r="AQ587" s="84"/>
      <c r="AR587" s="84"/>
      <c r="AS587" s="84"/>
      <c r="AT587" s="84"/>
      <c r="AU587" s="84"/>
      <c r="AV587" s="84"/>
      <c r="AW587" s="84"/>
      <c r="AX587" s="84"/>
      <c r="AY587" s="84"/>
      <c r="AZ587" s="84"/>
      <c r="BA587" s="84"/>
      <c r="BB587" s="84"/>
      <c r="BC587" s="84"/>
    </row>
    <row r="588" spans="1:55" x14ac:dyDescent="0.75">
      <c r="A588" s="84"/>
      <c r="B588" s="84"/>
      <c r="C588" s="160"/>
      <c r="D588" s="79"/>
      <c r="E588" s="84"/>
      <c r="F588" s="161"/>
      <c r="G588" s="161"/>
      <c r="H588" s="84"/>
      <c r="I588" s="84"/>
      <c r="J588" s="84"/>
      <c r="K588" s="161"/>
      <c r="L588" s="189"/>
      <c r="M588" s="161"/>
      <c r="N588" s="190"/>
      <c r="O588" s="84"/>
      <c r="P588" s="84"/>
      <c r="Q588" s="84"/>
      <c r="R588" s="84"/>
      <c r="S588" s="84"/>
      <c r="T588" s="84"/>
      <c r="U588" s="84"/>
      <c r="V588" s="84"/>
      <c r="W588" s="184"/>
      <c r="X588" s="84"/>
      <c r="AG588" s="84"/>
      <c r="AH588" s="84"/>
      <c r="AI588" s="84"/>
      <c r="AJ588" s="84"/>
      <c r="AK588" s="84"/>
      <c r="AL588" s="223"/>
      <c r="AM588" s="84"/>
      <c r="AN588" s="84"/>
      <c r="AO588" s="84"/>
      <c r="AP588" s="84"/>
      <c r="AQ588" s="84"/>
      <c r="AR588" s="84"/>
      <c r="AS588" s="84"/>
      <c r="AT588" s="84"/>
      <c r="AU588" s="84"/>
      <c r="AV588" s="84"/>
      <c r="AW588" s="84"/>
      <c r="AX588" s="84"/>
      <c r="AY588" s="84"/>
      <c r="AZ588" s="84"/>
      <c r="BA588" s="84"/>
      <c r="BB588" s="84"/>
      <c r="BC588" s="84"/>
    </row>
    <row r="589" spans="1:55" x14ac:dyDescent="0.75">
      <c r="A589" s="84"/>
      <c r="B589" s="84"/>
      <c r="C589" s="160"/>
      <c r="D589" s="79"/>
      <c r="E589" s="84"/>
      <c r="F589" s="161"/>
      <c r="G589" s="161"/>
      <c r="H589" s="84"/>
      <c r="I589" s="84"/>
      <c r="J589" s="84"/>
      <c r="K589" s="161"/>
      <c r="L589" s="189"/>
      <c r="M589" s="161"/>
      <c r="N589" s="190"/>
      <c r="O589" s="84"/>
      <c r="P589" s="84"/>
      <c r="Q589" s="84"/>
      <c r="R589" s="84"/>
      <c r="S589" s="84"/>
      <c r="T589" s="84"/>
      <c r="U589" s="84"/>
      <c r="V589" s="84"/>
      <c r="W589" s="184"/>
      <c r="X589" s="84"/>
      <c r="AG589" s="84"/>
      <c r="AH589" s="84"/>
      <c r="AI589" s="84"/>
      <c r="AJ589" s="84"/>
      <c r="AK589" s="84"/>
      <c r="AL589" s="223"/>
      <c r="AM589" s="84"/>
      <c r="AN589" s="84"/>
      <c r="AO589" s="84"/>
      <c r="AP589" s="84"/>
      <c r="AQ589" s="84"/>
      <c r="AR589" s="84"/>
      <c r="AS589" s="84"/>
      <c r="AT589" s="84"/>
      <c r="AU589" s="84"/>
      <c r="AV589" s="84"/>
      <c r="AW589" s="84"/>
      <c r="AX589" s="84"/>
      <c r="AY589" s="84"/>
      <c r="AZ589" s="84"/>
      <c r="BA589" s="84"/>
      <c r="BB589" s="84"/>
      <c r="BC589" s="84"/>
    </row>
    <row r="590" spans="1:55" x14ac:dyDescent="0.75">
      <c r="A590" s="84"/>
      <c r="B590" s="84"/>
      <c r="C590" s="160"/>
      <c r="D590" s="79"/>
      <c r="E590" s="84"/>
      <c r="F590" s="161"/>
      <c r="G590" s="161"/>
      <c r="H590" s="84"/>
      <c r="I590" s="84"/>
      <c r="J590" s="84"/>
      <c r="K590" s="161"/>
      <c r="L590" s="189"/>
      <c r="M590" s="161"/>
      <c r="N590" s="190"/>
      <c r="O590" s="84"/>
      <c r="P590" s="84"/>
      <c r="Q590" s="84"/>
      <c r="R590" s="84"/>
      <c r="S590" s="84"/>
      <c r="T590" s="84"/>
      <c r="U590" s="84"/>
      <c r="V590" s="84"/>
      <c r="W590" s="184"/>
      <c r="X590" s="84"/>
      <c r="AG590" s="84"/>
      <c r="AH590" s="84"/>
      <c r="AI590" s="84"/>
      <c r="AJ590" s="84"/>
      <c r="AK590" s="84"/>
      <c r="AL590" s="223"/>
      <c r="AM590" s="84"/>
      <c r="AN590" s="84"/>
      <c r="AO590" s="84"/>
      <c r="AP590" s="84"/>
      <c r="AQ590" s="84"/>
      <c r="AR590" s="84"/>
      <c r="AS590" s="84"/>
      <c r="AT590" s="84"/>
      <c r="AU590" s="84"/>
      <c r="AV590" s="84"/>
      <c r="AW590" s="84"/>
      <c r="AX590" s="84"/>
      <c r="AY590" s="84"/>
      <c r="AZ590" s="84"/>
      <c r="BA590" s="84"/>
      <c r="BB590" s="84"/>
      <c r="BC590" s="84"/>
    </row>
    <row r="591" spans="1:55" x14ac:dyDescent="0.75">
      <c r="A591" s="84"/>
      <c r="B591" s="84"/>
      <c r="C591" s="160"/>
      <c r="D591" s="79"/>
      <c r="E591" s="84"/>
      <c r="F591" s="161"/>
      <c r="G591" s="161"/>
      <c r="H591" s="84"/>
      <c r="I591" s="84"/>
      <c r="J591" s="84"/>
      <c r="K591" s="161"/>
      <c r="L591" s="189"/>
      <c r="M591" s="161"/>
      <c r="N591" s="190"/>
      <c r="O591" s="84"/>
      <c r="P591" s="84"/>
      <c r="Q591" s="84"/>
      <c r="R591" s="84"/>
      <c r="S591" s="84"/>
      <c r="T591" s="84"/>
      <c r="U591" s="84"/>
      <c r="V591" s="84"/>
      <c r="W591" s="184"/>
      <c r="X591" s="84"/>
      <c r="AG591" s="84"/>
      <c r="AH591" s="84"/>
      <c r="AI591" s="84"/>
      <c r="AJ591" s="84"/>
      <c r="AK591" s="84"/>
      <c r="AL591" s="223"/>
      <c r="AM591" s="84"/>
      <c r="AN591" s="84"/>
      <c r="AO591" s="84"/>
      <c r="AP591" s="84"/>
      <c r="AQ591" s="84"/>
      <c r="AR591" s="84"/>
      <c r="AS591" s="84"/>
      <c r="AT591" s="84"/>
      <c r="AU591" s="84"/>
      <c r="AV591" s="84"/>
      <c r="AW591" s="84"/>
      <c r="AX591" s="84"/>
      <c r="AY591" s="84"/>
      <c r="AZ591" s="84"/>
      <c r="BA591" s="84"/>
      <c r="BB591" s="84"/>
      <c r="BC591" s="84"/>
    </row>
    <row r="592" spans="1:55" x14ac:dyDescent="0.75">
      <c r="A592" s="84"/>
      <c r="B592" s="84"/>
      <c r="C592" s="160"/>
      <c r="D592" s="79"/>
      <c r="E592" s="84"/>
      <c r="F592" s="161"/>
      <c r="G592" s="161"/>
      <c r="H592" s="84"/>
      <c r="I592" s="84"/>
      <c r="J592" s="84"/>
      <c r="K592" s="161"/>
      <c r="L592" s="189"/>
      <c r="M592" s="161"/>
      <c r="N592" s="190"/>
      <c r="O592" s="84"/>
      <c r="P592" s="84"/>
      <c r="Q592" s="84"/>
      <c r="R592" s="84"/>
      <c r="S592" s="84"/>
      <c r="T592" s="84"/>
      <c r="U592" s="84"/>
      <c r="V592" s="84"/>
      <c r="W592" s="184"/>
      <c r="X592" s="84"/>
      <c r="AG592" s="84"/>
      <c r="AH592" s="84"/>
      <c r="AI592" s="84"/>
      <c r="AJ592" s="84"/>
      <c r="AK592" s="84"/>
      <c r="AL592" s="223"/>
      <c r="AM592" s="84"/>
      <c r="AN592" s="84"/>
      <c r="AO592" s="84"/>
      <c r="AP592" s="84"/>
      <c r="AQ592" s="84"/>
      <c r="AR592" s="84"/>
      <c r="AS592" s="84"/>
      <c r="AT592" s="84"/>
      <c r="AU592" s="84"/>
      <c r="AV592" s="84"/>
      <c r="AW592" s="84"/>
      <c r="AX592" s="84"/>
      <c r="AY592" s="84"/>
      <c r="AZ592" s="84"/>
      <c r="BA592" s="84"/>
      <c r="BB592" s="84"/>
      <c r="BC592" s="84"/>
    </row>
    <row r="593" spans="1:55" x14ac:dyDescent="0.75">
      <c r="A593" s="84"/>
      <c r="B593" s="84"/>
      <c r="C593" s="160"/>
      <c r="D593" s="79"/>
      <c r="E593" s="84"/>
      <c r="F593" s="161"/>
      <c r="G593" s="161"/>
      <c r="H593" s="84"/>
      <c r="I593" s="84"/>
      <c r="J593" s="84"/>
      <c r="K593" s="161"/>
      <c r="L593" s="189"/>
      <c r="M593" s="161"/>
      <c r="N593" s="190"/>
      <c r="O593" s="84"/>
      <c r="P593" s="84"/>
      <c r="Q593" s="84"/>
      <c r="R593" s="84"/>
      <c r="S593" s="84"/>
      <c r="T593" s="84"/>
      <c r="U593" s="84"/>
      <c r="V593" s="84"/>
      <c r="W593" s="184"/>
      <c r="X593" s="84"/>
      <c r="AG593" s="84"/>
      <c r="AH593" s="84"/>
      <c r="AI593" s="84"/>
      <c r="AJ593" s="84"/>
      <c r="AK593" s="84"/>
      <c r="AL593" s="223"/>
      <c r="AM593" s="84"/>
      <c r="AN593" s="84"/>
      <c r="AO593" s="84"/>
      <c r="AP593" s="84"/>
      <c r="AQ593" s="84"/>
      <c r="AR593" s="84"/>
      <c r="AS593" s="84"/>
      <c r="AT593" s="84"/>
      <c r="AU593" s="84"/>
      <c r="AV593" s="84"/>
      <c r="AW593" s="84"/>
      <c r="AX593" s="84"/>
      <c r="AY593" s="84"/>
      <c r="AZ593" s="84"/>
      <c r="BA593" s="84"/>
      <c r="BB593" s="84"/>
      <c r="BC593" s="84"/>
    </row>
    <row r="594" spans="1:55" x14ac:dyDescent="0.75">
      <c r="A594" s="84"/>
      <c r="B594" s="84"/>
      <c r="C594" s="160"/>
      <c r="D594" s="79"/>
      <c r="E594" s="84"/>
      <c r="F594" s="161"/>
      <c r="G594" s="161"/>
      <c r="H594" s="84"/>
      <c r="I594" s="84"/>
      <c r="J594" s="84"/>
      <c r="K594" s="161"/>
      <c r="L594" s="189"/>
      <c r="M594" s="161"/>
      <c r="N594" s="190"/>
      <c r="O594" s="84"/>
      <c r="P594" s="84"/>
      <c r="Q594" s="84"/>
      <c r="R594" s="84"/>
      <c r="S594" s="84"/>
      <c r="T594" s="84"/>
      <c r="U594" s="84"/>
      <c r="V594" s="84"/>
      <c r="W594" s="184"/>
      <c r="X594" s="84"/>
      <c r="AG594" s="84"/>
      <c r="AH594" s="84"/>
      <c r="AI594" s="84"/>
      <c r="AJ594" s="84"/>
      <c r="AK594" s="84"/>
      <c r="AL594" s="223"/>
      <c r="AM594" s="84"/>
      <c r="AN594" s="84"/>
      <c r="AO594" s="84"/>
      <c r="AP594" s="84"/>
      <c r="AQ594" s="84"/>
      <c r="AR594" s="84"/>
      <c r="AS594" s="84"/>
      <c r="AT594" s="84"/>
      <c r="AU594" s="84"/>
      <c r="AV594" s="84"/>
      <c r="AW594" s="84"/>
      <c r="AX594" s="84"/>
      <c r="AY594" s="84"/>
      <c r="AZ594" s="84"/>
      <c r="BA594" s="84"/>
      <c r="BB594" s="84"/>
      <c r="BC594" s="84"/>
    </row>
    <row r="595" spans="1:55" x14ac:dyDescent="0.75">
      <c r="A595" s="84"/>
      <c r="B595" s="84"/>
      <c r="C595" s="160"/>
      <c r="D595" s="79"/>
      <c r="E595" s="84"/>
      <c r="F595" s="161"/>
      <c r="G595" s="161"/>
      <c r="H595" s="84"/>
      <c r="I595" s="84"/>
      <c r="J595" s="84"/>
      <c r="K595" s="161"/>
      <c r="L595" s="189"/>
      <c r="M595" s="161"/>
      <c r="N595" s="190"/>
      <c r="O595" s="84"/>
      <c r="P595" s="84"/>
      <c r="Q595" s="84"/>
      <c r="R595" s="84"/>
      <c r="S595" s="84"/>
      <c r="T595" s="84"/>
      <c r="U595" s="84"/>
      <c r="V595" s="84"/>
      <c r="W595" s="184"/>
      <c r="X595" s="84"/>
      <c r="AG595" s="84"/>
      <c r="AH595" s="84"/>
      <c r="AI595" s="84"/>
      <c r="AJ595" s="84"/>
      <c r="AK595" s="84"/>
      <c r="AL595" s="223"/>
      <c r="AM595" s="84"/>
      <c r="AN595" s="84"/>
      <c r="AO595" s="84"/>
      <c r="AP595" s="84"/>
      <c r="AQ595" s="84"/>
      <c r="AR595" s="84"/>
      <c r="AS595" s="84"/>
      <c r="AT595" s="84"/>
      <c r="AU595" s="84"/>
      <c r="AV595" s="84"/>
      <c r="AW595" s="84"/>
      <c r="AX595" s="84"/>
      <c r="AY595" s="84"/>
      <c r="AZ595" s="84"/>
      <c r="BA595" s="84"/>
      <c r="BB595" s="84"/>
      <c r="BC595" s="84"/>
    </row>
    <row r="596" spans="1:55" x14ac:dyDescent="0.75">
      <c r="A596" s="84"/>
      <c r="B596" s="84"/>
      <c r="C596" s="160"/>
      <c r="D596" s="79"/>
      <c r="E596" s="84"/>
      <c r="F596" s="161"/>
      <c r="G596" s="161"/>
      <c r="H596" s="84"/>
      <c r="I596" s="84"/>
      <c r="J596" s="84"/>
      <c r="K596" s="161"/>
      <c r="L596" s="189"/>
      <c r="M596" s="161"/>
      <c r="N596" s="190"/>
      <c r="O596" s="84"/>
      <c r="P596" s="84"/>
      <c r="Q596" s="84"/>
      <c r="R596" s="84"/>
      <c r="S596" s="84"/>
      <c r="T596" s="84"/>
      <c r="U596" s="84"/>
      <c r="V596" s="84"/>
      <c r="W596" s="184"/>
      <c r="X596" s="84"/>
      <c r="AG596" s="84"/>
      <c r="AH596" s="84"/>
      <c r="AI596" s="84"/>
      <c r="AJ596" s="84"/>
      <c r="AK596" s="84"/>
      <c r="AL596" s="223"/>
      <c r="AM596" s="84"/>
      <c r="AN596" s="84"/>
      <c r="AO596" s="84"/>
      <c r="AP596" s="84"/>
      <c r="AQ596" s="84"/>
      <c r="AR596" s="84"/>
      <c r="AS596" s="84"/>
      <c r="AT596" s="84"/>
      <c r="AU596" s="84"/>
      <c r="AV596" s="84"/>
      <c r="AW596" s="84"/>
      <c r="AX596" s="84"/>
      <c r="AY596" s="84"/>
      <c r="AZ596" s="84"/>
      <c r="BA596" s="84"/>
      <c r="BB596" s="84"/>
      <c r="BC596" s="84"/>
    </row>
    <row r="597" spans="1:55" x14ac:dyDescent="0.75">
      <c r="A597" s="84"/>
      <c r="B597" s="84"/>
      <c r="C597" s="160"/>
      <c r="D597" s="79"/>
      <c r="E597" s="84"/>
      <c r="F597" s="161"/>
      <c r="G597" s="161"/>
      <c r="H597" s="84"/>
      <c r="I597" s="84"/>
      <c r="J597" s="84"/>
      <c r="K597" s="161"/>
      <c r="L597" s="189"/>
      <c r="M597" s="161"/>
      <c r="N597" s="190"/>
      <c r="O597" s="84"/>
      <c r="P597" s="84"/>
      <c r="Q597" s="84"/>
      <c r="R597" s="84"/>
      <c r="S597" s="84"/>
      <c r="T597" s="84"/>
      <c r="U597" s="84"/>
      <c r="V597" s="84"/>
      <c r="W597" s="184"/>
      <c r="X597" s="84"/>
      <c r="AG597" s="84"/>
      <c r="AH597" s="84"/>
      <c r="AI597" s="84"/>
      <c r="AJ597" s="84"/>
      <c r="AK597" s="84"/>
      <c r="AL597" s="223"/>
      <c r="AM597" s="84"/>
      <c r="AN597" s="84"/>
      <c r="AO597" s="84"/>
      <c r="AP597" s="84"/>
      <c r="AQ597" s="84"/>
      <c r="AR597" s="84"/>
      <c r="AS597" s="84"/>
      <c r="AT597" s="84"/>
      <c r="AU597" s="84"/>
      <c r="AV597" s="84"/>
      <c r="AW597" s="84"/>
      <c r="AX597" s="84"/>
      <c r="AY597" s="84"/>
      <c r="AZ597" s="84"/>
      <c r="BA597" s="84"/>
      <c r="BB597" s="84"/>
      <c r="BC597" s="84"/>
    </row>
    <row r="598" spans="1:55" x14ac:dyDescent="0.75">
      <c r="A598" s="84"/>
      <c r="B598" s="84"/>
      <c r="C598" s="160"/>
      <c r="D598" s="79"/>
      <c r="E598" s="84"/>
      <c r="F598" s="161"/>
      <c r="G598" s="161"/>
      <c r="H598" s="84"/>
      <c r="I598" s="84"/>
      <c r="J598" s="84"/>
      <c r="K598" s="161"/>
      <c r="L598" s="189"/>
      <c r="M598" s="161"/>
      <c r="N598" s="190"/>
      <c r="O598" s="84"/>
      <c r="P598" s="84"/>
      <c r="Q598" s="84"/>
      <c r="R598" s="84"/>
      <c r="S598" s="84"/>
      <c r="T598" s="84"/>
      <c r="U598" s="84"/>
      <c r="V598" s="84"/>
      <c r="W598" s="184"/>
      <c r="X598" s="84"/>
      <c r="AG598" s="84"/>
      <c r="AH598" s="84"/>
      <c r="AI598" s="84"/>
      <c r="AJ598" s="84"/>
      <c r="AK598" s="84"/>
      <c r="AL598" s="223"/>
      <c r="AM598" s="84"/>
      <c r="AN598" s="84"/>
      <c r="AO598" s="84"/>
      <c r="AP598" s="84"/>
      <c r="AQ598" s="84"/>
      <c r="AR598" s="84"/>
      <c r="AS598" s="84"/>
      <c r="AT598" s="84"/>
      <c r="AU598" s="84"/>
      <c r="AV598" s="84"/>
      <c r="AW598" s="84"/>
      <c r="AX598" s="84"/>
      <c r="AY598" s="84"/>
      <c r="AZ598" s="84"/>
      <c r="BA598" s="84"/>
      <c r="BB598" s="84"/>
      <c r="BC598" s="84"/>
    </row>
    <row r="599" spans="1:55" x14ac:dyDescent="0.75">
      <c r="A599" s="84"/>
      <c r="B599" s="84"/>
      <c r="C599" s="160"/>
      <c r="D599" s="79"/>
      <c r="E599" s="84"/>
      <c r="F599" s="161"/>
      <c r="G599" s="161"/>
      <c r="H599" s="84"/>
      <c r="I599" s="84"/>
      <c r="J599" s="84"/>
      <c r="K599" s="161"/>
      <c r="L599" s="189"/>
      <c r="M599" s="161"/>
      <c r="N599" s="190"/>
      <c r="O599" s="84"/>
      <c r="P599" s="84"/>
      <c r="Q599" s="84"/>
      <c r="R599" s="84"/>
      <c r="S599" s="84"/>
      <c r="T599" s="84"/>
      <c r="U599" s="84"/>
      <c r="V599" s="84"/>
      <c r="W599" s="184"/>
      <c r="X599" s="84"/>
      <c r="AG599" s="84"/>
      <c r="AH599" s="84"/>
      <c r="AI599" s="84"/>
      <c r="AJ599" s="84"/>
      <c r="AK599" s="84"/>
      <c r="AL599" s="223"/>
      <c r="AM599" s="84"/>
      <c r="AN599" s="84"/>
      <c r="AO599" s="84"/>
      <c r="AP599" s="84"/>
      <c r="AQ599" s="84"/>
      <c r="AR599" s="84"/>
      <c r="AS599" s="84"/>
      <c r="AT599" s="84"/>
      <c r="AU599" s="84"/>
      <c r="AV599" s="84"/>
      <c r="AW599" s="84"/>
      <c r="AX599" s="84"/>
      <c r="AY599" s="84"/>
      <c r="AZ599" s="84"/>
      <c r="BA599" s="84"/>
      <c r="BB599" s="84"/>
      <c r="BC599" s="84"/>
    </row>
    <row r="600" spans="1:55" x14ac:dyDescent="0.75">
      <c r="A600" s="84"/>
      <c r="B600" s="84"/>
      <c r="C600" s="160"/>
      <c r="D600" s="79"/>
      <c r="E600" s="84"/>
      <c r="F600" s="161"/>
      <c r="G600" s="161"/>
      <c r="H600" s="84"/>
      <c r="I600" s="84"/>
      <c r="J600" s="84"/>
      <c r="K600" s="161"/>
      <c r="L600" s="189"/>
      <c r="M600" s="161"/>
      <c r="N600" s="190"/>
      <c r="O600" s="84"/>
      <c r="P600" s="84"/>
      <c r="Q600" s="84"/>
      <c r="R600" s="84"/>
      <c r="S600" s="84"/>
      <c r="T600" s="84"/>
      <c r="U600" s="84"/>
      <c r="V600" s="84"/>
      <c r="W600" s="184"/>
      <c r="X600" s="84"/>
      <c r="AG600" s="84"/>
      <c r="AH600" s="84"/>
      <c r="AI600" s="84"/>
      <c r="AJ600" s="84"/>
      <c r="AK600" s="84"/>
      <c r="AL600" s="223"/>
      <c r="AM600" s="84"/>
      <c r="AN600" s="84"/>
      <c r="AO600" s="84"/>
      <c r="AP600" s="84"/>
      <c r="AQ600" s="84"/>
      <c r="AR600" s="84"/>
      <c r="AS600" s="84"/>
      <c r="AT600" s="84"/>
      <c r="AU600" s="84"/>
      <c r="AV600" s="84"/>
      <c r="AW600" s="84"/>
      <c r="AX600" s="84"/>
      <c r="AY600" s="84"/>
      <c r="AZ600" s="84"/>
      <c r="BA600" s="84"/>
      <c r="BB600" s="84"/>
      <c r="BC600" s="84"/>
    </row>
    <row r="601" spans="1:55" x14ac:dyDescent="0.75">
      <c r="A601" s="84"/>
      <c r="B601" s="84"/>
      <c r="C601" s="160"/>
      <c r="D601" s="79"/>
      <c r="E601" s="84"/>
      <c r="F601" s="161"/>
      <c r="G601" s="161"/>
      <c r="H601" s="84"/>
      <c r="I601" s="84"/>
      <c r="J601" s="84"/>
      <c r="K601" s="161"/>
      <c r="L601" s="189"/>
      <c r="M601" s="161"/>
      <c r="N601" s="190"/>
      <c r="O601" s="84"/>
      <c r="P601" s="84"/>
      <c r="Q601" s="84"/>
      <c r="R601" s="84"/>
      <c r="S601" s="84"/>
      <c r="T601" s="84"/>
      <c r="U601" s="84"/>
      <c r="V601" s="84"/>
      <c r="W601" s="184"/>
      <c r="X601" s="84"/>
      <c r="AG601" s="84"/>
      <c r="AH601" s="84"/>
      <c r="AI601" s="84"/>
      <c r="AJ601" s="84"/>
      <c r="AK601" s="84"/>
      <c r="AL601" s="223"/>
      <c r="AM601" s="84"/>
      <c r="AN601" s="84"/>
      <c r="AO601" s="84"/>
      <c r="AP601" s="84"/>
      <c r="AQ601" s="84"/>
      <c r="AR601" s="84"/>
      <c r="AS601" s="84"/>
      <c r="AT601" s="84"/>
      <c r="AU601" s="84"/>
      <c r="AV601" s="84"/>
      <c r="AW601" s="84"/>
      <c r="AX601" s="84"/>
      <c r="AY601" s="84"/>
      <c r="AZ601" s="84"/>
      <c r="BA601" s="84"/>
      <c r="BB601" s="84"/>
      <c r="BC601" s="84"/>
    </row>
    <row r="602" spans="1:55" x14ac:dyDescent="0.75">
      <c r="A602" s="84"/>
      <c r="B602" s="84"/>
      <c r="C602" s="160"/>
      <c r="D602" s="79"/>
      <c r="E602" s="84"/>
      <c r="F602" s="161"/>
      <c r="G602" s="161"/>
      <c r="H602" s="84"/>
      <c r="I602" s="84"/>
      <c r="J602" s="84"/>
      <c r="K602" s="161"/>
      <c r="L602" s="189"/>
      <c r="M602" s="161"/>
      <c r="N602" s="190"/>
      <c r="O602" s="84"/>
      <c r="P602" s="84"/>
      <c r="Q602" s="84"/>
      <c r="R602" s="84"/>
      <c r="S602" s="84"/>
      <c r="T602" s="84"/>
      <c r="U602" s="84"/>
      <c r="V602" s="84"/>
      <c r="W602" s="184"/>
      <c r="X602" s="84"/>
      <c r="AG602" s="84"/>
      <c r="AH602" s="84"/>
      <c r="AI602" s="84"/>
      <c r="AJ602" s="84"/>
      <c r="AK602" s="84"/>
      <c r="AL602" s="223"/>
      <c r="AM602" s="84"/>
      <c r="AN602" s="84"/>
      <c r="AO602" s="84"/>
      <c r="AP602" s="84"/>
      <c r="AQ602" s="84"/>
      <c r="AR602" s="84"/>
      <c r="AS602" s="84"/>
      <c r="AT602" s="84"/>
      <c r="AU602" s="84"/>
      <c r="AV602" s="84"/>
      <c r="AW602" s="84"/>
      <c r="AX602" s="84"/>
      <c r="AY602" s="84"/>
      <c r="AZ602" s="84"/>
      <c r="BA602" s="84"/>
      <c r="BB602" s="84"/>
      <c r="BC602" s="84"/>
    </row>
    <row r="603" spans="1:55" x14ac:dyDescent="0.75">
      <c r="A603" s="84"/>
      <c r="B603" s="84"/>
      <c r="C603" s="160"/>
      <c r="D603" s="79"/>
      <c r="E603" s="84"/>
      <c r="F603" s="161"/>
      <c r="G603" s="161"/>
      <c r="H603" s="84"/>
      <c r="I603" s="84"/>
      <c r="J603" s="84"/>
      <c r="K603" s="161"/>
      <c r="L603" s="189"/>
      <c r="M603" s="161"/>
      <c r="N603" s="190"/>
      <c r="O603" s="84"/>
      <c r="P603" s="84"/>
      <c r="Q603" s="84"/>
      <c r="R603" s="84"/>
      <c r="S603" s="84"/>
      <c r="T603" s="84"/>
      <c r="U603" s="84"/>
      <c r="V603" s="84"/>
      <c r="W603" s="184"/>
      <c r="X603" s="84"/>
      <c r="AG603" s="84"/>
      <c r="AH603" s="84"/>
      <c r="AI603" s="84"/>
      <c r="AJ603" s="84"/>
      <c r="AK603" s="84"/>
      <c r="AL603" s="223"/>
      <c r="AM603" s="84"/>
      <c r="AN603" s="84"/>
      <c r="AO603" s="84"/>
      <c r="AP603" s="84"/>
      <c r="AQ603" s="84"/>
      <c r="AR603" s="84"/>
      <c r="AS603" s="84"/>
      <c r="AT603" s="84"/>
      <c r="AU603" s="84"/>
      <c r="AV603" s="84"/>
      <c r="AW603" s="84"/>
      <c r="AX603" s="84"/>
      <c r="AY603" s="84"/>
      <c r="AZ603" s="84"/>
      <c r="BA603" s="84"/>
      <c r="BB603" s="84"/>
      <c r="BC603" s="84"/>
    </row>
    <row r="604" spans="1:55" x14ac:dyDescent="0.75">
      <c r="A604" s="84"/>
      <c r="B604" s="84"/>
      <c r="C604" s="160"/>
      <c r="D604" s="79"/>
      <c r="E604" s="84"/>
      <c r="F604" s="161"/>
      <c r="G604" s="161"/>
      <c r="H604" s="84"/>
      <c r="I604" s="84"/>
      <c r="J604" s="84"/>
      <c r="K604" s="161"/>
      <c r="L604" s="189"/>
      <c r="M604" s="161"/>
      <c r="N604" s="190"/>
      <c r="O604" s="84"/>
      <c r="P604" s="84"/>
      <c r="Q604" s="84"/>
      <c r="R604" s="84"/>
      <c r="S604" s="84"/>
      <c r="T604" s="84"/>
      <c r="U604" s="84"/>
      <c r="V604" s="84"/>
      <c r="W604" s="184"/>
      <c r="X604" s="84"/>
      <c r="AG604" s="84"/>
      <c r="AH604" s="84"/>
      <c r="AI604" s="84"/>
      <c r="AJ604" s="84"/>
      <c r="AK604" s="84"/>
      <c r="AL604" s="223"/>
      <c r="AM604" s="84"/>
      <c r="AN604" s="84"/>
      <c r="AO604" s="84"/>
      <c r="AP604" s="84"/>
      <c r="AQ604" s="84"/>
      <c r="AR604" s="84"/>
      <c r="AS604" s="84"/>
      <c r="AT604" s="84"/>
      <c r="AU604" s="84"/>
      <c r="AV604" s="84"/>
      <c r="AW604" s="84"/>
      <c r="AX604" s="84"/>
      <c r="AY604" s="84"/>
      <c r="AZ604" s="84"/>
      <c r="BA604" s="84"/>
      <c r="BB604" s="84"/>
      <c r="BC604" s="84"/>
    </row>
    <row r="605" spans="1:55" x14ac:dyDescent="0.75">
      <c r="A605" s="84"/>
      <c r="B605" s="84"/>
      <c r="C605" s="160"/>
      <c r="D605" s="79"/>
      <c r="E605" s="84"/>
      <c r="F605" s="161"/>
      <c r="G605" s="161"/>
      <c r="H605" s="84"/>
      <c r="I605" s="84"/>
      <c r="J605" s="84"/>
      <c r="K605" s="161"/>
      <c r="L605" s="189"/>
      <c r="M605" s="161"/>
      <c r="N605" s="190"/>
      <c r="O605" s="84"/>
      <c r="P605" s="84"/>
      <c r="Q605" s="84"/>
      <c r="R605" s="84"/>
      <c r="S605" s="84"/>
      <c r="T605" s="84"/>
      <c r="U605" s="84"/>
      <c r="V605" s="84"/>
      <c r="W605" s="184"/>
      <c r="X605" s="84"/>
      <c r="AG605" s="84"/>
      <c r="AH605" s="84"/>
      <c r="AI605" s="84"/>
      <c r="AJ605" s="84"/>
      <c r="AK605" s="84"/>
      <c r="AL605" s="223"/>
      <c r="AM605" s="84"/>
      <c r="AN605" s="84"/>
      <c r="AO605" s="84"/>
      <c r="AP605" s="84"/>
      <c r="AQ605" s="84"/>
      <c r="AR605" s="84"/>
      <c r="AS605" s="84"/>
      <c r="AT605" s="84"/>
      <c r="AU605" s="84"/>
      <c r="AV605" s="84"/>
      <c r="AW605" s="84"/>
      <c r="AX605" s="84"/>
      <c r="AY605" s="84"/>
      <c r="AZ605" s="84"/>
      <c r="BA605" s="84"/>
      <c r="BB605" s="84"/>
      <c r="BC605" s="84"/>
    </row>
    <row r="606" spans="1:55" x14ac:dyDescent="0.75">
      <c r="A606" s="84"/>
      <c r="B606" s="84"/>
      <c r="C606" s="160"/>
      <c r="D606" s="79"/>
      <c r="E606" s="84"/>
      <c r="F606" s="161"/>
      <c r="G606" s="161"/>
      <c r="H606" s="84"/>
      <c r="I606" s="84"/>
      <c r="J606" s="84"/>
      <c r="K606" s="161"/>
      <c r="L606" s="189"/>
      <c r="M606" s="161"/>
      <c r="N606" s="190"/>
      <c r="O606" s="84"/>
      <c r="P606" s="84"/>
      <c r="Q606" s="84"/>
      <c r="R606" s="84"/>
      <c r="S606" s="84"/>
      <c r="T606" s="84"/>
      <c r="U606" s="84"/>
      <c r="V606" s="84"/>
      <c r="W606" s="184"/>
      <c r="X606" s="84"/>
      <c r="AG606" s="84"/>
      <c r="AH606" s="84"/>
      <c r="AI606" s="84"/>
      <c r="AJ606" s="84"/>
      <c r="AK606" s="84"/>
      <c r="AL606" s="223"/>
      <c r="AM606" s="84"/>
      <c r="AN606" s="84"/>
      <c r="AO606" s="84"/>
      <c r="AP606" s="84"/>
      <c r="AQ606" s="84"/>
      <c r="AR606" s="84"/>
      <c r="AS606" s="84"/>
      <c r="AT606" s="84"/>
      <c r="AU606" s="84"/>
      <c r="AV606" s="84"/>
      <c r="AW606" s="84"/>
      <c r="AX606" s="84"/>
      <c r="AY606" s="84"/>
      <c r="AZ606" s="84"/>
      <c r="BA606" s="84"/>
      <c r="BB606" s="84"/>
      <c r="BC606" s="84"/>
    </row>
    <row r="607" spans="1:55" x14ac:dyDescent="0.75">
      <c r="A607" s="84"/>
      <c r="B607" s="84"/>
      <c r="C607" s="160"/>
      <c r="D607" s="79"/>
      <c r="E607" s="84"/>
      <c r="F607" s="161"/>
      <c r="G607" s="161"/>
      <c r="H607" s="84"/>
      <c r="I607" s="84"/>
      <c r="J607" s="84"/>
      <c r="K607" s="161"/>
      <c r="L607" s="189"/>
      <c r="M607" s="161"/>
      <c r="N607" s="190"/>
      <c r="O607" s="84"/>
      <c r="P607" s="84"/>
      <c r="Q607" s="84"/>
      <c r="R607" s="84"/>
      <c r="S607" s="84"/>
      <c r="T607" s="84"/>
      <c r="U607" s="84"/>
      <c r="V607" s="84"/>
      <c r="W607" s="184"/>
      <c r="X607" s="84"/>
      <c r="AG607" s="84"/>
      <c r="AH607" s="84"/>
      <c r="AI607" s="84"/>
      <c r="AJ607" s="84"/>
      <c r="AK607" s="84"/>
      <c r="AL607" s="223"/>
      <c r="AM607" s="84"/>
      <c r="AN607" s="84"/>
      <c r="AO607" s="84"/>
      <c r="AP607" s="84"/>
      <c r="AQ607" s="84"/>
      <c r="AR607" s="84"/>
      <c r="AS607" s="84"/>
      <c r="AT607" s="84"/>
      <c r="AU607" s="84"/>
      <c r="AV607" s="84"/>
      <c r="AW607" s="84"/>
      <c r="AX607" s="84"/>
      <c r="AY607" s="84"/>
      <c r="AZ607" s="84"/>
      <c r="BA607" s="84"/>
      <c r="BB607" s="84"/>
      <c r="BC607" s="84"/>
    </row>
    <row r="608" spans="1:55" x14ac:dyDescent="0.75">
      <c r="A608" s="84"/>
      <c r="B608" s="84"/>
      <c r="C608" s="160"/>
      <c r="D608" s="79"/>
      <c r="E608" s="84"/>
      <c r="F608" s="161"/>
      <c r="G608" s="161"/>
      <c r="H608" s="84"/>
      <c r="I608" s="84"/>
      <c r="J608" s="84"/>
      <c r="K608" s="161"/>
      <c r="L608" s="189"/>
      <c r="M608" s="161"/>
      <c r="N608" s="190"/>
      <c r="O608" s="84"/>
      <c r="P608" s="84"/>
      <c r="Q608" s="84"/>
      <c r="R608" s="84"/>
      <c r="S608" s="84"/>
      <c r="T608" s="84"/>
      <c r="U608" s="84"/>
      <c r="V608" s="84"/>
      <c r="W608" s="184"/>
      <c r="X608" s="84"/>
      <c r="AG608" s="84"/>
      <c r="AH608" s="84"/>
      <c r="AI608" s="84"/>
      <c r="AJ608" s="84"/>
      <c r="AK608" s="84"/>
      <c r="AL608" s="223"/>
      <c r="AM608" s="84"/>
      <c r="AN608" s="84"/>
      <c r="AO608" s="84"/>
      <c r="AP608" s="84"/>
      <c r="AQ608" s="84"/>
      <c r="AR608" s="84"/>
      <c r="AS608" s="84"/>
      <c r="AT608" s="84"/>
      <c r="AU608" s="84"/>
      <c r="AV608" s="84"/>
      <c r="AW608" s="84"/>
      <c r="AX608" s="84"/>
      <c r="AY608" s="84"/>
      <c r="AZ608" s="84"/>
      <c r="BA608" s="84"/>
      <c r="BB608" s="84"/>
      <c r="BC608" s="84"/>
    </row>
    <row r="609" spans="1:55" x14ac:dyDescent="0.75">
      <c r="A609" s="84"/>
      <c r="B609" s="84"/>
      <c r="C609" s="160"/>
      <c r="D609" s="79"/>
      <c r="E609" s="84"/>
      <c r="F609" s="161"/>
      <c r="G609" s="161"/>
      <c r="H609" s="84"/>
      <c r="I609" s="84"/>
      <c r="J609" s="84"/>
      <c r="K609" s="161"/>
      <c r="L609" s="189"/>
      <c r="M609" s="161"/>
      <c r="N609" s="190"/>
      <c r="O609" s="84"/>
      <c r="P609" s="84"/>
      <c r="Q609" s="84"/>
      <c r="R609" s="84"/>
      <c r="S609" s="84"/>
      <c r="T609" s="84"/>
      <c r="U609" s="84"/>
      <c r="V609" s="84"/>
      <c r="W609" s="184"/>
      <c r="X609" s="84"/>
      <c r="AG609" s="84"/>
      <c r="AH609" s="84"/>
      <c r="AI609" s="84"/>
      <c r="AJ609" s="84"/>
      <c r="AK609" s="84"/>
      <c r="AL609" s="223"/>
      <c r="AM609" s="84"/>
      <c r="AN609" s="84"/>
      <c r="AO609" s="84"/>
      <c r="AP609" s="84"/>
      <c r="AQ609" s="84"/>
      <c r="AR609" s="84"/>
      <c r="AS609" s="84"/>
      <c r="AT609" s="84"/>
      <c r="AU609" s="84"/>
      <c r="AV609" s="84"/>
      <c r="AW609" s="84"/>
      <c r="AX609" s="84"/>
      <c r="AY609" s="84"/>
      <c r="AZ609" s="84"/>
      <c r="BA609" s="84"/>
      <c r="BB609" s="84"/>
      <c r="BC609" s="84"/>
    </row>
    <row r="610" spans="1:55" x14ac:dyDescent="0.75">
      <c r="A610" s="84"/>
      <c r="B610" s="84"/>
      <c r="C610" s="160"/>
      <c r="D610" s="79"/>
      <c r="E610" s="84"/>
      <c r="F610" s="161"/>
      <c r="G610" s="161"/>
      <c r="H610" s="84"/>
      <c r="I610" s="84"/>
      <c r="J610" s="84"/>
      <c r="K610" s="161"/>
      <c r="L610" s="189"/>
      <c r="M610" s="161"/>
      <c r="N610" s="190"/>
      <c r="O610" s="84"/>
      <c r="P610" s="84"/>
      <c r="Q610" s="84"/>
      <c r="R610" s="84"/>
      <c r="S610" s="84"/>
      <c r="T610" s="84"/>
      <c r="U610" s="84"/>
      <c r="V610" s="84"/>
      <c r="W610" s="184"/>
      <c r="X610" s="84"/>
      <c r="AG610" s="84"/>
      <c r="AH610" s="84"/>
      <c r="AI610" s="84"/>
      <c r="AJ610" s="84"/>
      <c r="AK610" s="84"/>
      <c r="AL610" s="223"/>
      <c r="AM610" s="84"/>
      <c r="AN610" s="84"/>
      <c r="AO610" s="84"/>
      <c r="AP610" s="84"/>
      <c r="AQ610" s="84"/>
      <c r="AR610" s="84"/>
      <c r="AS610" s="84"/>
      <c r="AT610" s="84"/>
      <c r="AU610" s="84"/>
      <c r="AV610" s="84"/>
      <c r="AW610" s="84"/>
      <c r="AX610" s="84"/>
      <c r="AY610" s="84"/>
      <c r="AZ610" s="84"/>
      <c r="BA610" s="84"/>
      <c r="BB610" s="84"/>
      <c r="BC610" s="84"/>
    </row>
    <row r="611" spans="1:55" x14ac:dyDescent="0.75">
      <c r="A611" s="84"/>
      <c r="B611" s="84"/>
      <c r="C611" s="160"/>
      <c r="D611" s="79"/>
      <c r="E611" s="84"/>
      <c r="F611" s="161"/>
      <c r="G611" s="161"/>
      <c r="H611" s="84"/>
      <c r="I611" s="84"/>
      <c r="J611" s="84"/>
      <c r="K611" s="161"/>
      <c r="L611" s="189"/>
      <c r="M611" s="161"/>
      <c r="N611" s="190"/>
      <c r="O611" s="84"/>
      <c r="P611" s="84"/>
      <c r="Q611" s="84"/>
      <c r="R611" s="84"/>
      <c r="S611" s="84"/>
      <c r="T611" s="84"/>
      <c r="U611" s="84"/>
      <c r="V611" s="84"/>
      <c r="W611" s="184"/>
      <c r="X611" s="84"/>
      <c r="AG611" s="84"/>
      <c r="AH611" s="84"/>
      <c r="AI611" s="84"/>
      <c r="AJ611" s="84"/>
      <c r="AK611" s="84"/>
      <c r="AL611" s="223"/>
      <c r="AM611" s="84"/>
      <c r="AN611" s="84"/>
      <c r="AO611" s="84"/>
      <c r="AP611" s="84"/>
      <c r="AQ611" s="84"/>
      <c r="AR611" s="84"/>
      <c r="AS611" s="84"/>
      <c r="AT611" s="84"/>
      <c r="AU611" s="84"/>
      <c r="AV611" s="84"/>
      <c r="AW611" s="84"/>
      <c r="AX611" s="84"/>
      <c r="AY611" s="84"/>
      <c r="AZ611" s="84"/>
      <c r="BA611" s="84"/>
      <c r="BB611" s="84"/>
      <c r="BC611" s="84"/>
    </row>
    <row r="612" spans="1:55" x14ac:dyDescent="0.75">
      <c r="A612" s="84"/>
      <c r="B612" s="84"/>
      <c r="C612" s="160"/>
      <c r="D612" s="79"/>
      <c r="E612" s="84"/>
      <c r="F612" s="161"/>
      <c r="G612" s="161"/>
      <c r="H612" s="84"/>
      <c r="I612" s="84"/>
      <c r="J612" s="84"/>
      <c r="K612" s="161"/>
      <c r="L612" s="189"/>
      <c r="M612" s="161"/>
      <c r="N612" s="190"/>
      <c r="O612" s="84"/>
      <c r="P612" s="84"/>
      <c r="Q612" s="84"/>
      <c r="R612" s="84"/>
      <c r="S612" s="84"/>
      <c r="T612" s="84"/>
      <c r="U612" s="84"/>
      <c r="V612" s="84"/>
      <c r="W612" s="184"/>
      <c r="X612" s="84"/>
      <c r="AG612" s="84"/>
      <c r="AH612" s="84"/>
      <c r="AI612" s="84"/>
      <c r="AJ612" s="84"/>
      <c r="AK612" s="84"/>
      <c r="AL612" s="223"/>
      <c r="AM612" s="84"/>
      <c r="AN612" s="84"/>
      <c r="AO612" s="84"/>
      <c r="AP612" s="84"/>
      <c r="AQ612" s="84"/>
      <c r="AR612" s="84"/>
      <c r="AS612" s="84"/>
      <c r="AT612" s="84"/>
      <c r="AU612" s="84"/>
      <c r="AV612" s="84"/>
      <c r="AW612" s="84"/>
      <c r="AX612" s="84"/>
      <c r="AY612" s="84"/>
      <c r="AZ612" s="84"/>
      <c r="BA612" s="84"/>
      <c r="BB612" s="84"/>
      <c r="BC612" s="84"/>
    </row>
    <row r="613" spans="1:55" x14ac:dyDescent="0.75">
      <c r="A613" s="84"/>
      <c r="B613" s="84"/>
      <c r="C613" s="160"/>
      <c r="D613" s="79"/>
      <c r="E613" s="84"/>
      <c r="F613" s="161"/>
      <c r="G613" s="161"/>
      <c r="H613" s="84"/>
      <c r="I613" s="84"/>
      <c r="J613" s="84"/>
      <c r="K613" s="161"/>
      <c r="L613" s="189"/>
      <c r="M613" s="161"/>
      <c r="N613" s="190"/>
      <c r="O613" s="84"/>
      <c r="P613" s="84"/>
      <c r="Q613" s="84"/>
      <c r="R613" s="84"/>
      <c r="S613" s="84"/>
      <c r="T613" s="84"/>
      <c r="U613" s="84"/>
      <c r="V613" s="84"/>
      <c r="W613" s="184"/>
      <c r="X613" s="84"/>
      <c r="AG613" s="84"/>
      <c r="AH613" s="84"/>
      <c r="AI613" s="84"/>
      <c r="AJ613" s="84"/>
      <c r="AK613" s="84"/>
      <c r="AL613" s="223"/>
      <c r="AM613" s="84"/>
      <c r="AN613" s="84"/>
      <c r="AO613" s="84"/>
      <c r="AP613" s="84"/>
      <c r="AQ613" s="84"/>
      <c r="AR613" s="84"/>
      <c r="AS613" s="84"/>
      <c r="AT613" s="84"/>
      <c r="AU613" s="84"/>
      <c r="AV613" s="84"/>
      <c r="AW613" s="84"/>
      <c r="AX613" s="84"/>
      <c r="AY613" s="84"/>
      <c r="AZ613" s="84"/>
      <c r="BA613" s="84"/>
      <c r="BB613" s="84"/>
      <c r="BC613" s="84"/>
    </row>
    <row r="614" spans="1:55" x14ac:dyDescent="0.75">
      <c r="A614" s="84"/>
      <c r="B614" s="84"/>
      <c r="C614" s="160"/>
      <c r="D614" s="79"/>
      <c r="E614" s="84"/>
      <c r="F614" s="161"/>
      <c r="G614" s="161"/>
      <c r="H614" s="84"/>
      <c r="I614" s="84"/>
      <c r="J614" s="84"/>
      <c r="K614" s="161"/>
      <c r="L614" s="189"/>
      <c r="M614" s="161"/>
      <c r="N614" s="190"/>
      <c r="O614" s="84"/>
      <c r="P614" s="84"/>
      <c r="Q614" s="84"/>
      <c r="R614" s="84"/>
      <c r="S614" s="84"/>
      <c r="T614" s="84"/>
      <c r="U614" s="84"/>
      <c r="V614" s="84"/>
      <c r="W614" s="184"/>
      <c r="X614" s="84"/>
      <c r="AG614" s="84"/>
      <c r="AH614" s="84"/>
      <c r="AI614" s="84"/>
      <c r="AJ614" s="84"/>
      <c r="AK614" s="84"/>
      <c r="AL614" s="223"/>
      <c r="AM614" s="84"/>
      <c r="AN614" s="84"/>
      <c r="AO614" s="84"/>
      <c r="AP614" s="84"/>
      <c r="AQ614" s="84"/>
      <c r="AR614" s="84"/>
      <c r="AS614" s="84"/>
      <c r="AT614" s="84"/>
      <c r="AU614" s="84"/>
      <c r="AV614" s="84"/>
      <c r="AW614" s="84"/>
      <c r="AX614" s="84"/>
      <c r="AY614" s="84"/>
      <c r="AZ614" s="84"/>
      <c r="BA614" s="84"/>
      <c r="BB614" s="84"/>
      <c r="BC614" s="84"/>
    </row>
    <row r="615" spans="1:55" x14ac:dyDescent="0.75">
      <c r="A615" s="84"/>
      <c r="B615" s="84"/>
      <c r="C615" s="160"/>
      <c r="D615" s="79"/>
      <c r="E615" s="84"/>
      <c r="F615" s="161"/>
      <c r="G615" s="161"/>
      <c r="H615" s="84"/>
      <c r="I615" s="84"/>
      <c r="J615" s="84"/>
      <c r="K615" s="161"/>
      <c r="L615" s="189"/>
      <c r="M615" s="161"/>
      <c r="N615" s="190"/>
      <c r="O615" s="84"/>
      <c r="P615" s="84"/>
      <c r="Q615" s="84"/>
      <c r="R615" s="84"/>
      <c r="S615" s="84"/>
      <c r="T615" s="84"/>
      <c r="U615" s="84"/>
      <c r="V615" s="84"/>
      <c r="W615" s="184"/>
      <c r="X615" s="84"/>
      <c r="AG615" s="84"/>
      <c r="AH615" s="84"/>
      <c r="AI615" s="84"/>
      <c r="AJ615" s="84"/>
      <c r="AK615" s="84"/>
      <c r="AL615" s="223"/>
      <c r="AM615" s="84"/>
      <c r="AN615" s="84"/>
      <c r="AO615" s="84"/>
      <c r="AP615" s="84"/>
      <c r="AQ615" s="84"/>
      <c r="AR615" s="84"/>
      <c r="AS615" s="84"/>
      <c r="AT615" s="84"/>
      <c r="AU615" s="84"/>
      <c r="AV615" s="84"/>
      <c r="AW615" s="84"/>
      <c r="AX615" s="84"/>
      <c r="AY615" s="84"/>
      <c r="AZ615" s="84"/>
      <c r="BA615" s="84"/>
      <c r="BB615" s="84"/>
      <c r="BC615" s="84"/>
    </row>
    <row r="616" spans="1:55" x14ac:dyDescent="0.75">
      <c r="A616" s="84"/>
      <c r="B616" s="84"/>
      <c r="C616" s="160"/>
      <c r="D616" s="79"/>
      <c r="E616" s="84"/>
      <c r="F616" s="161"/>
      <c r="G616" s="161"/>
      <c r="H616" s="84"/>
      <c r="I616" s="84"/>
      <c r="J616" s="84"/>
      <c r="K616" s="161"/>
      <c r="L616" s="189"/>
      <c r="M616" s="161"/>
      <c r="N616" s="190"/>
      <c r="O616" s="84"/>
      <c r="P616" s="84"/>
      <c r="Q616" s="84"/>
      <c r="R616" s="84"/>
      <c r="S616" s="84"/>
      <c r="T616" s="84"/>
      <c r="U616" s="84"/>
      <c r="V616" s="84"/>
      <c r="W616" s="184"/>
      <c r="X616" s="84"/>
      <c r="AG616" s="84"/>
      <c r="AH616" s="84"/>
      <c r="AI616" s="84"/>
      <c r="AJ616" s="84"/>
      <c r="AK616" s="84"/>
      <c r="AL616" s="223"/>
      <c r="AM616" s="84"/>
      <c r="AN616" s="84"/>
      <c r="AO616" s="84"/>
      <c r="AP616" s="84"/>
      <c r="AQ616" s="84"/>
      <c r="AR616" s="84"/>
      <c r="AS616" s="84"/>
      <c r="AT616" s="84"/>
      <c r="AU616" s="84"/>
      <c r="AV616" s="84"/>
      <c r="AW616" s="84"/>
      <c r="AX616" s="84"/>
      <c r="AY616" s="84"/>
      <c r="AZ616" s="84"/>
      <c r="BA616" s="84"/>
      <c r="BB616" s="84"/>
      <c r="BC616" s="84"/>
    </row>
    <row r="617" spans="1:55" x14ac:dyDescent="0.75">
      <c r="A617" s="84"/>
      <c r="B617" s="84"/>
      <c r="C617" s="160"/>
      <c r="D617" s="79"/>
      <c r="E617" s="84"/>
      <c r="F617" s="161"/>
      <c r="G617" s="161"/>
      <c r="H617" s="84"/>
      <c r="I617" s="84"/>
      <c r="J617" s="84"/>
      <c r="K617" s="161"/>
      <c r="L617" s="189"/>
      <c r="M617" s="161"/>
      <c r="N617" s="190"/>
      <c r="O617" s="84"/>
      <c r="P617" s="84"/>
      <c r="Q617" s="84"/>
      <c r="R617" s="84"/>
      <c r="S617" s="84"/>
      <c r="T617" s="84"/>
      <c r="U617" s="84"/>
      <c r="V617" s="84"/>
      <c r="W617" s="184"/>
      <c r="X617" s="84"/>
      <c r="AG617" s="84"/>
      <c r="AH617" s="84"/>
      <c r="AI617" s="84"/>
      <c r="AJ617" s="84"/>
      <c r="AK617" s="84"/>
      <c r="AL617" s="223"/>
      <c r="AM617" s="84"/>
      <c r="AN617" s="84"/>
      <c r="AO617" s="84"/>
      <c r="AP617" s="84"/>
      <c r="AQ617" s="84"/>
      <c r="AR617" s="84"/>
      <c r="AS617" s="84"/>
      <c r="AT617" s="84"/>
      <c r="AU617" s="84"/>
      <c r="AV617" s="84"/>
      <c r="AW617" s="84"/>
      <c r="AX617" s="84"/>
      <c r="AY617" s="84"/>
      <c r="AZ617" s="84"/>
      <c r="BA617" s="84"/>
      <c r="BB617" s="84"/>
      <c r="BC617" s="84"/>
    </row>
    <row r="618" spans="1:55" x14ac:dyDescent="0.75">
      <c r="A618" s="84"/>
      <c r="B618" s="84"/>
      <c r="C618" s="160"/>
      <c r="D618" s="79"/>
      <c r="E618" s="84"/>
      <c r="F618" s="161"/>
      <c r="G618" s="161"/>
      <c r="H618" s="84"/>
      <c r="I618" s="84"/>
      <c r="J618" s="84"/>
      <c r="K618" s="161"/>
      <c r="L618" s="189"/>
      <c r="M618" s="161"/>
      <c r="N618" s="190"/>
      <c r="O618" s="84"/>
      <c r="P618" s="84"/>
      <c r="Q618" s="84"/>
      <c r="R618" s="84"/>
      <c r="S618" s="84"/>
      <c r="T618" s="84"/>
      <c r="U618" s="84"/>
      <c r="V618" s="84"/>
      <c r="W618" s="184"/>
      <c r="X618" s="84"/>
      <c r="AG618" s="84"/>
      <c r="AH618" s="84"/>
      <c r="AI618" s="84"/>
      <c r="AJ618" s="84"/>
      <c r="AK618" s="84"/>
      <c r="AL618" s="223"/>
      <c r="AM618" s="84"/>
      <c r="AN618" s="84"/>
      <c r="AO618" s="84"/>
      <c r="AP618" s="84"/>
      <c r="AQ618" s="84"/>
      <c r="AR618" s="84"/>
      <c r="AS618" s="84"/>
      <c r="AT618" s="84"/>
      <c r="AU618" s="84"/>
      <c r="AV618" s="84"/>
      <c r="AW618" s="84"/>
      <c r="AX618" s="84"/>
      <c r="AY618" s="84"/>
      <c r="AZ618" s="84"/>
      <c r="BA618" s="84"/>
      <c r="BB618" s="84"/>
      <c r="BC618" s="84"/>
    </row>
    <row r="619" spans="1:55" x14ac:dyDescent="0.75">
      <c r="A619" s="84"/>
      <c r="B619" s="84"/>
      <c r="C619" s="160"/>
      <c r="D619" s="79"/>
      <c r="E619" s="84"/>
      <c r="F619" s="161"/>
      <c r="G619" s="161"/>
      <c r="H619" s="84"/>
      <c r="I619" s="84"/>
      <c r="J619" s="84"/>
      <c r="K619" s="161"/>
      <c r="L619" s="189"/>
      <c r="M619" s="161"/>
      <c r="N619" s="190"/>
      <c r="O619" s="84"/>
      <c r="P619" s="84"/>
      <c r="Q619" s="84"/>
      <c r="R619" s="84"/>
      <c r="S619" s="84"/>
      <c r="T619" s="84"/>
      <c r="U619" s="84"/>
      <c r="V619" s="84"/>
      <c r="W619" s="184"/>
      <c r="X619" s="84"/>
      <c r="AG619" s="84"/>
      <c r="AH619" s="84"/>
      <c r="AI619" s="84"/>
      <c r="AJ619" s="84"/>
      <c r="AK619" s="84"/>
      <c r="AL619" s="223"/>
      <c r="AM619" s="84"/>
      <c r="AN619" s="84"/>
      <c r="AO619" s="84"/>
      <c r="AP619" s="84"/>
      <c r="AQ619" s="84"/>
      <c r="AR619" s="84"/>
      <c r="AS619" s="84"/>
      <c r="AT619" s="84"/>
      <c r="AU619" s="84"/>
      <c r="AV619" s="84"/>
      <c r="AW619" s="84"/>
      <c r="AX619" s="84"/>
      <c r="AY619" s="84"/>
      <c r="AZ619" s="84"/>
      <c r="BA619" s="84"/>
      <c r="BB619" s="84"/>
      <c r="BC619" s="84"/>
    </row>
    <row r="620" spans="1:55" x14ac:dyDescent="0.75">
      <c r="A620" s="84"/>
      <c r="B620" s="84"/>
      <c r="C620" s="160"/>
      <c r="D620" s="79"/>
      <c r="E620" s="84"/>
      <c r="F620" s="161"/>
      <c r="G620" s="161"/>
      <c r="H620" s="84"/>
      <c r="I620" s="84"/>
      <c r="J620" s="84"/>
      <c r="K620" s="161"/>
      <c r="L620" s="189"/>
      <c r="M620" s="161"/>
      <c r="N620" s="190"/>
      <c r="O620" s="84"/>
      <c r="P620" s="84"/>
      <c r="Q620" s="84"/>
      <c r="R620" s="84"/>
      <c r="S620" s="84"/>
      <c r="T620" s="84"/>
      <c r="U620" s="84"/>
      <c r="V620" s="84"/>
      <c r="W620" s="184"/>
      <c r="X620" s="84"/>
      <c r="AG620" s="84"/>
      <c r="AH620" s="84"/>
      <c r="AI620" s="84"/>
      <c r="AJ620" s="84"/>
      <c r="AK620" s="84"/>
      <c r="AL620" s="223"/>
      <c r="AM620" s="84"/>
      <c r="AN620" s="84"/>
      <c r="AO620" s="84"/>
      <c r="AP620" s="84"/>
      <c r="AQ620" s="84"/>
      <c r="AR620" s="84"/>
      <c r="AS620" s="84"/>
      <c r="AT620" s="84"/>
      <c r="AU620" s="84"/>
      <c r="AV620" s="84"/>
      <c r="AW620" s="84"/>
      <c r="AX620" s="84"/>
      <c r="AY620" s="84"/>
      <c r="AZ620" s="84"/>
      <c r="BA620" s="84"/>
      <c r="BB620" s="84"/>
      <c r="BC620" s="84"/>
    </row>
    <row r="621" spans="1:55" x14ac:dyDescent="0.75">
      <c r="A621" s="84"/>
      <c r="B621" s="84"/>
      <c r="C621" s="160"/>
      <c r="D621" s="79"/>
      <c r="E621" s="84"/>
      <c r="F621" s="161"/>
      <c r="G621" s="161"/>
      <c r="H621" s="84"/>
      <c r="I621" s="84"/>
      <c r="J621" s="84"/>
      <c r="K621" s="161"/>
      <c r="L621" s="189"/>
      <c r="M621" s="161"/>
      <c r="N621" s="190"/>
      <c r="O621" s="84"/>
      <c r="P621" s="84"/>
      <c r="Q621" s="84"/>
      <c r="R621" s="84"/>
      <c r="S621" s="84"/>
      <c r="T621" s="84"/>
      <c r="U621" s="84"/>
      <c r="V621" s="84"/>
      <c r="W621" s="184"/>
      <c r="X621" s="84"/>
      <c r="AG621" s="84"/>
      <c r="AH621" s="84"/>
      <c r="AI621" s="84"/>
      <c r="AJ621" s="84"/>
      <c r="AK621" s="84"/>
      <c r="AL621" s="223"/>
      <c r="AM621" s="84"/>
      <c r="AN621" s="84"/>
      <c r="AO621" s="84"/>
      <c r="AP621" s="84"/>
      <c r="AQ621" s="84"/>
      <c r="AR621" s="84"/>
      <c r="AS621" s="84"/>
      <c r="AT621" s="84"/>
      <c r="AU621" s="84"/>
      <c r="AV621" s="84"/>
      <c r="AW621" s="84"/>
      <c r="AX621" s="84"/>
      <c r="AY621" s="84"/>
      <c r="AZ621" s="84"/>
      <c r="BA621" s="84"/>
      <c r="BB621" s="84"/>
      <c r="BC621" s="84"/>
    </row>
    <row r="622" spans="1:55" x14ac:dyDescent="0.75">
      <c r="A622" s="84"/>
      <c r="B622" s="84"/>
      <c r="C622" s="160"/>
      <c r="D622" s="79"/>
      <c r="E622" s="84"/>
      <c r="F622" s="161"/>
      <c r="G622" s="161"/>
      <c r="H622" s="84"/>
      <c r="I622" s="84"/>
      <c r="J622" s="84"/>
      <c r="K622" s="161"/>
      <c r="L622" s="189"/>
      <c r="M622" s="161"/>
      <c r="N622" s="190"/>
      <c r="O622" s="84"/>
      <c r="P622" s="84"/>
      <c r="Q622" s="84"/>
      <c r="R622" s="84"/>
      <c r="S622" s="84"/>
      <c r="T622" s="84"/>
      <c r="U622" s="84"/>
      <c r="V622" s="84"/>
      <c r="W622" s="184"/>
      <c r="X622" s="84"/>
      <c r="AG622" s="84"/>
      <c r="AH622" s="84"/>
      <c r="AI622" s="84"/>
      <c r="AJ622" s="84"/>
      <c r="AK622" s="84"/>
      <c r="AL622" s="223"/>
      <c r="AM622" s="84"/>
      <c r="AN622" s="84"/>
      <c r="AO622" s="84"/>
      <c r="AP622" s="84"/>
      <c r="AQ622" s="84"/>
      <c r="AR622" s="84"/>
      <c r="AS622" s="84"/>
      <c r="AT622" s="84"/>
      <c r="AU622" s="84"/>
      <c r="AV622" s="84"/>
      <c r="AW622" s="84"/>
      <c r="AX622" s="84"/>
      <c r="AY622" s="84"/>
      <c r="AZ622" s="84"/>
      <c r="BA622" s="84"/>
      <c r="BB622" s="84"/>
      <c r="BC622" s="84"/>
    </row>
    <row r="623" spans="1:55" x14ac:dyDescent="0.75">
      <c r="A623" s="84"/>
      <c r="B623" s="84"/>
      <c r="C623" s="160"/>
      <c r="D623" s="79"/>
      <c r="E623" s="84"/>
      <c r="F623" s="161"/>
      <c r="G623" s="161"/>
      <c r="H623" s="84"/>
      <c r="I623" s="84"/>
      <c r="J623" s="84"/>
      <c r="K623" s="161"/>
      <c r="L623" s="189"/>
      <c r="M623" s="161"/>
      <c r="N623" s="190"/>
      <c r="O623" s="84"/>
      <c r="P623" s="84"/>
      <c r="Q623" s="84"/>
      <c r="R623" s="84"/>
      <c r="S623" s="84"/>
      <c r="T623" s="84"/>
      <c r="U623" s="84"/>
      <c r="V623" s="84"/>
      <c r="W623" s="184"/>
      <c r="X623" s="84"/>
      <c r="AG623" s="84"/>
      <c r="AH623" s="84"/>
      <c r="AI623" s="84"/>
      <c r="AJ623" s="84"/>
      <c r="AK623" s="84"/>
      <c r="AL623" s="223"/>
      <c r="AM623" s="84"/>
      <c r="AN623" s="84"/>
      <c r="AO623" s="84"/>
      <c r="AP623" s="84"/>
      <c r="AQ623" s="84"/>
      <c r="AR623" s="84"/>
      <c r="AS623" s="84"/>
      <c r="AT623" s="84"/>
      <c r="AU623" s="84"/>
      <c r="AV623" s="84"/>
      <c r="AW623" s="84"/>
      <c r="AX623" s="84"/>
      <c r="AY623" s="84"/>
      <c r="AZ623" s="84"/>
      <c r="BA623" s="84"/>
      <c r="BB623" s="84"/>
      <c r="BC623" s="84"/>
    </row>
    <row r="624" spans="1:55" x14ac:dyDescent="0.75">
      <c r="A624" s="84"/>
      <c r="B624" s="84"/>
      <c r="C624" s="160"/>
      <c r="D624" s="79"/>
      <c r="E624" s="84"/>
      <c r="F624" s="161"/>
      <c r="G624" s="161"/>
      <c r="H624" s="84"/>
      <c r="I624" s="84"/>
      <c r="J624" s="84"/>
      <c r="K624" s="161"/>
      <c r="L624" s="189"/>
      <c r="M624" s="161"/>
      <c r="N624" s="190"/>
      <c r="O624" s="84"/>
      <c r="P624" s="84"/>
      <c r="Q624" s="84"/>
      <c r="R624" s="84"/>
      <c r="S624" s="84"/>
      <c r="T624" s="84"/>
      <c r="U624" s="84"/>
      <c r="V624" s="84"/>
      <c r="W624" s="184"/>
      <c r="X624" s="84"/>
      <c r="AG624" s="84"/>
      <c r="AH624" s="84"/>
      <c r="AI624" s="84"/>
      <c r="AJ624" s="84"/>
      <c r="AK624" s="84"/>
      <c r="AL624" s="223"/>
      <c r="AM624" s="84"/>
      <c r="AN624" s="84"/>
      <c r="AO624" s="84"/>
      <c r="AP624" s="84"/>
      <c r="AQ624" s="84"/>
      <c r="AR624" s="84"/>
      <c r="AS624" s="84"/>
      <c r="AT624" s="84"/>
      <c r="AU624" s="84"/>
      <c r="AV624" s="84"/>
      <c r="AW624" s="84"/>
      <c r="AX624" s="84"/>
      <c r="AY624" s="84"/>
      <c r="AZ624" s="84"/>
      <c r="BA624" s="84"/>
      <c r="BB624" s="84"/>
      <c r="BC624" s="84"/>
    </row>
    <row r="625" spans="1:55" x14ac:dyDescent="0.75">
      <c r="A625" s="84"/>
      <c r="B625" s="84"/>
      <c r="C625" s="160"/>
      <c r="D625" s="79"/>
      <c r="E625" s="84"/>
      <c r="F625" s="161"/>
      <c r="G625" s="161"/>
      <c r="H625" s="84"/>
      <c r="I625" s="84"/>
      <c r="J625" s="84"/>
      <c r="K625" s="161"/>
      <c r="L625" s="189"/>
      <c r="M625" s="161"/>
      <c r="N625" s="190"/>
      <c r="O625" s="84"/>
      <c r="P625" s="84"/>
      <c r="Q625" s="84"/>
      <c r="R625" s="84"/>
      <c r="S625" s="84"/>
      <c r="T625" s="84"/>
      <c r="U625" s="84"/>
      <c r="V625" s="84"/>
      <c r="W625" s="184"/>
      <c r="X625" s="84"/>
      <c r="AG625" s="84"/>
      <c r="AH625" s="84"/>
      <c r="AI625" s="84"/>
      <c r="AJ625" s="84"/>
      <c r="AK625" s="84"/>
      <c r="AL625" s="223"/>
      <c r="AM625" s="84"/>
      <c r="AN625" s="84"/>
      <c r="AO625" s="84"/>
      <c r="AP625" s="84"/>
      <c r="AQ625" s="84"/>
      <c r="AR625" s="84"/>
      <c r="AS625" s="84"/>
      <c r="AT625" s="84"/>
      <c r="AU625" s="84"/>
      <c r="AV625" s="84"/>
      <c r="AW625" s="84"/>
      <c r="AX625" s="84"/>
      <c r="AY625" s="84"/>
      <c r="AZ625" s="84"/>
      <c r="BA625" s="84"/>
      <c r="BB625" s="84"/>
      <c r="BC625" s="84"/>
    </row>
    <row r="626" spans="1:55" x14ac:dyDescent="0.75">
      <c r="A626" s="84"/>
      <c r="B626" s="84"/>
      <c r="C626" s="160"/>
      <c r="D626" s="79"/>
      <c r="E626" s="84"/>
      <c r="F626" s="161"/>
      <c r="G626" s="161"/>
      <c r="H626" s="84"/>
      <c r="I626" s="84"/>
      <c r="J626" s="84"/>
      <c r="K626" s="161"/>
      <c r="L626" s="189"/>
      <c r="M626" s="161"/>
      <c r="N626" s="190"/>
      <c r="O626" s="84"/>
      <c r="P626" s="84"/>
      <c r="Q626" s="84"/>
      <c r="R626" s="84"/>
      <c r="S626" s="84"/>
      <c r="T626" s="84"/>
      <c r="U626" s="84"/>
      <c r="V626" s="84"/>
      <c r="W626" s="184"/>
      <c r="X626" s="84"/>
      <c r="AG626" s="84"/>
      <c r="AH626" s="84"/>
      <c r="AI626" s="84"/>
      <c r="AJ626" s="84"/>
      <c r="AK626" s="84"/>
      <c r="AL626" s="223"/>
      <c r="AM626" s="84"/>
      <c r="AN626" s="84"/>
      <c r="AO626" s="84"/>
      <c r="AP626" s="84"/>
      <c r="AQ626" s="84"/>
      <c r="AR626" s="84"/>
      <c r="AS626" s="84"/>
      <c r="AT626" s="84"/>
      <c r="AU626" s="84"/>
      <c r="AV626" s="84"/>
      <c r="AW626" s="84"/>
      <c r="AX626" s="84"/>
      <c r="AY626" s="84"/>
      <c r="AZ626" s="84"/>
      <c r="BA626" s="84"/>
      <c r="BB626" s="84"/>
      <c r="BC626" s="84"/>
    </row>
    <row r="627" spans="1:55" x14ac:dyDescent="0.75">
      <c r="A627" s="84"/>
      <c r="B627" s="84"/>
      <c r="C627" s="160"/>
      <c r="D627" s="79"/>
      <c r="E627" s="84"/>
      <c r="F627" s="161"/>
      <c r="G627" s="161"/>
      <c r="H627" s="84"/>
      <c r="I627" s="84"/>
      <c r="J627" s="84"/>
      <c r="K627" s="161"/>
      <c r="L627" s="189"/>
      <c r="M627" s="161"/>
      <c r="N627" s="190"/>
      <c r="O627" s="84"/>
      <c r="P627" s="84"/>
      <c r="Q627" s="84"/>
      <c r="R627" s="84"/>
      <c r="S627" s="84"/>
      <c r="T627" s="84"/>
      <c r="U627" s="84"/>
      <c r="V627" s="84"/>
      <c r="W627" s="184"/>
      <c r="X627" s="84"/>
      <c r="AG627" s="84"/>
      <c r="AH627" s="84"/>
      <c r="AI627" s="84"/>
      <c r="AJ627" s="84"/>
      <c r="AK627" s="84"/>
      <c r="AL627" s="223"/>
      <c r="AM627" s="84"/>
      <c r="AN627" s="84"/>
      <c r="AO627" s="84"/>
      <c r="AP627" s="84"/>
      <c r="AQ627" s="84"/>
      <c r="AR627" s="84"/>
      <c r="AS627" s="84"/>
      <c r="AT627" s="84"/>
      <c r="AU627" s="84"/>
      <c r="AV627" s="84"/>
      <c r="AW627" s="84"/>
      <c r="AX627" s="84"/>
      <c r="AY627" s="84"/>
      <c r="AZ627" s="84"/>
      <c r="BA627" s="84"/>
      <c r="BB627" s="84"/>
      <c r="BC627" s="84"/>
    </row>
    <row r="628" spans="1:55" x14ac:dyDescent="0.75">
      <c r="A628" s="84"/>
      <c r="B628" s="84"/>
      <c r="C628" s="160"/>
      <c r="D628" s="79"/>
      <c r="E628" s="84"/>
      <c r="F628" s="161"/>
      <c r="G628" s="161"/>
      <c r="H628" s="84"/>
      <c r="I628" s="84"/>
      <c r="J628" s="84"/>
      <c r="K628" s="161"/>
      <c r="L628" s="189"/>
      <c r="M628" s="161"/>
      <c r="N628" s="190"/>
      <c r="O628" s="84"/>
      <c r="P628" s="84"/>
      <c r="Q628" s="84"/>
      <c r="R628" s="84"/>
      <c r="S628" s="84"/>
      <c r="T628" s="84"/>
      <c r="U628" s="84"/>
      <c r="V628" s="84"/>
      <c r="W628" s="184"/>
      <c r="X628" s="84"/>
      <c r="AG628" s="84"/>
      <c r="AH628" s="84"/>
      <c r="AI628" s="84"/>
      <c r="AJ628" s="84"/>
      <c r="AK628" s="84"/>
      <c r="AL628" s="223"/>
      <c r="AM628" s="84"/>
      <c r="AN628" s="84"/>
      <c r="AO628" s="84"/>
      <c r="AP628" s="84"/>
      <c r="AQ628" s="84"/>
      <c r="AR628" s="84"/>
      <c r="AS628" s="84"/>
      <c r="AT628" s="84"/>
      <c r="AU628" s="84"/>
      <c r="AV628" s="84"/>
      <c r="AW628" s="84"/>
      <c r="AX628" s="84"/>
      <c r="AY628" s="84"/>
      <c r="AZ628" s="84"/>
      <c r="BA628" s="84"/>
      <c r="BB628" s="84"/>
      <c r="BC628" s="84"/>
    </row>
    <row r="629" spans="1:55" x14ac:dyDescent="0.75">
      <c r="A629" s="84"/>
      <c r="B629" s="84"/>
      <c r="C629" s="160"/>
      <c r="D629" s="79"/>
      <c r="E629" s="84"/>
      <c r="F629" s="161"/>
      <c r="G629" s="161"/>
      <c r="H629" s="84"/>
      <c r="I629" s="84"/>
      <c r="J629" s="84"/>
      <c r="K629" s="161"/>
      <c r="L629" s="189"/>
      <c r="M629" s="161"/>
      <c r="N629" s="190"/>
      <c r="O629" s="84"/>
      <c r="P629" s="84"/>
      <c r="Q629" s="84"/>
      <c r="R629" s="84"/>
      <c r="S629" s="84"/>
      <c r="T629" s="84"/>
      <c r="U629" s="84"/>
      <c r="V629" s="84"/>
      <c r="W629" s="184"/>
      <c r="X629" s="84"/>
      <c r="AG629" s="84"/>
      <c r="AH629" s="84"/>
      <c r="AI629" s="84"/>
      <c r="AJ629" s="84"/>
      <c r="AK629" s="84"/>
      <c r="AL629" s="223"/>
      <c r="AM629" s="84"/>
      <c r="AN629" s="84"/>
      <c r="AO629" s="84"/>
      <c r="AP629" s="84"/>
      <c r="AQ629" s="84"/>
      <c r="AR629" s="84"/>
      <c r="AS629" s="84"/>
      <c r="AT629" s="84"/>
      <c r="AU629" s="84"/>
      <c r="AV629" s="84"/>
      <c r="AW629" s="84"/>
      <c r="AX629" s="84"/>
      <c r="AY629" s="84"/>
      <c r="AZ629" s="84"/>
      <c r="BA629" s="84"/>
      <c r="BB629" s="84"/>
      <c r="BC629" s="84"/>
    </row>
    <row r="630" spans="1:55" x14ac:dyDescent="0.75">
      <c r="A630" s="84"/>
      <c r="B630" s="84"/>
      <c r="C630" s="160"/>
      <c r="D630" s="79"/>
      <c r="E630" s="84"/>
      <c r="F630" s="161"/>
      <c r="G630" s="161"/>
      <c r="H630" s="84"/>
      <c r="I630" s="84"/>
      <c r="J630" s="84"/>
      <c r="K630" s="161"/>
      <c r="L630" s="189"/>
      <c r="M630" s="161"/>
      <c r="N630" s="190"/>
      <c r="O630" s="84"/>
      <c r="P630" s="84"/>
      <c r="Q630" s="84"/>
      <c r="R630" s="84"/>
      <c r="S630" s="84"/>
      <c r="T630" s="84"/>
      <c r="U630" s="84"/>
      <c r="V630" s="84"/>
      <c r="W630" s="184"/>
      <c r="X630" s="84"/>
      <c r="AG630" s="84"/>
      <c r="AH630" s="84"/>
      <c r="AI630" s="84"/>
      <c r="AJ630" s="84"/>
      <c r="AK630" s="84"/>
      <c r="AL630" s="223"/>
      <c r="AM630" s="84"/>
      <c r="AN630" s="84"/>
      <c r="AO630" s="84"/>
      <c r="AP630" s="84"/>
      <c r="AQ630" s="84"/>
      <c r="AR630" s="84"/>
      <c r="AS630" s="84"/>
      <c r="AT630" s="84"/>
      <c r="AU630" s="84"/>
      <c r="AV630" s="84"/>
      <c r="AW630" s="84"/>
      <c r="AX630" s="84"/>
      <c r="AY630" s="84"/>
      <c r="AZ630" s="84"/>
      <c r="BA630" s="84"/>
      <c r="BB630" s="84"/>
      <c r="BC630" s="84"/>
    </row>
    <row r="631" spans="1:55" x14ac:dyDescent="0.75">
      <c r="A631" s="84"/>
      <c r="B631" s="84"/>
      <c r="C631" s="160"/>
      <c r="D631" s="79"/>
      <c r="E631" s="84"/>
      <c r="F631" s="161"/>
      <c r="G631" s="161"/>
      <c r="H631" s="84"/>
      <c r="I631" s="84"/>
      <c r="J631" s="84"/>
      <c r="K631" s="161"/>
      <c r="L631" s="189"/>
      <c r="M631" s="161"/>
      <c r="N631" s="190"/>
      <c r="O631" s="84"/>
      <c r="P631" s="84"/>
      <c r="Q631" s="84"/>
      <c r="R631" s="84"/>
      <c r="S631" s="84"/>
      <c r="T631" s="84"/>
      <c r="U631" s="84"/>
      <c r="V631" s="84"/>
      <c r="W631" s="184"/>
      <c r="X631" s="84"/>
      <c r="AG631" s="84"/>
      <c r="AH631" s="84"/>
      <c r="AI631" s="84"/>
      <c r="AJ631" s="84"/>
      <c r="AK631" s="84"/>
      <c r="AL631" s="223"/>
      <c r="AM631" s="84"/>
      <c r="AN631" s="84"/>
      <c r="AO631" s="84"/>
      <c r="AP631" s="84"/>
      <c r="AQ631" s="84"/>
      <c r="AR631" s="84"/>
      <c r="AS631" s="84"/>
      <c r="AT631" s="84"/>
      <c r="AU631" s="84"/>
      <c r="AV631" s="84"/>
      <c r="AW631" s="84"/>
      <c r="AX631" s="84"/>
      <c r="AY631" s="84"/>
      <c r="AZ631" s="84"/>
      <c r="BA631" s="84"/>
      <c r="BB631" s="84"/>
      <c r="BC631" s="84"/>
    </row>
    <row r="632" spans="1:55" x14ac:dyDescent="0.75">
      <c r="A632" s="84"/>
      <c r="B632" s="84"/>
      <c r="C632" s="160"/>
      <c r="D632" s="79"/>
      <c r="E632" s="84"/>
      <c r="F632" s="161"/>
      <c r="G632" s="161"/>
      <c r="H632" s="84"/>
      <c r="I632" s="84"/>
      <c r="J632" s="84"/>
      <c r="K632" s="161"/>
      <c r="L632" s="189"/>
      <c r="M632" s="161"/>
      <c r="N632" s="190"/>
      <c r="O632" s="84"/>
      <c r="P632" s="84"/>
      <c r="Q632" s="84"/>
      <c r="R632" s="84"/>
      <c r="S632" s="84"/>
      <c r="T632" s="84"/>
      <c r="U632" s="84"/>
      <c r="V632" s="84"/>
      <c r="W632" s="184"/>
      <c r="X632" s="84"/>
      <c r="AG632" s="84"/>
      <c r="AH632" s="84"/>
      <c r="AI632" s="84"/>
      <c r="AJ632" s="84"/>
      <c r="AK632" s="84"/>
      <c r="AL632" s="223"/>
      <c r="AM632" s="84"/>
      <c r="AN632" s="84"/>
      <c r="AO632" s="84"/>
      <c r="AP632" s="84"/>
      <c r="AQ632" s="84"/>
      <c r="AR632" s="84"/>
      <c r="AS632" s="84"/>
      <c r="AT632" s="84"/>
      <c r="AU632" s="84"/>
      <c r="AV632" s="84"/>
      <c r="AW632" s="84"/>
      <c r="AX632" s="84"/>
      <c r="AY632" s="84"/>
      <c r="AZ632" s="84"/>
      <c r="BA632" s="84"/>
      <c r="BB632" s="84"/>
      <c r="BC632" s="84"/>
    </row>
    <row r="633" spans="1:55" x14ac:dyDescent="0.75">
      <c r="A633" s="84"/>
      <c r="B633" s="84"/>
      <c r="C633" s="160"/>
      <c r="D633" s="79"/>
      <c r="E633" s="84"/>
      <c r="F633" s="161"/>
      <c r="G633" s="161"/>
      <c r="H633" s="84"/>
      <c r="I633" s="84"/>
      <c r="J633" s="84"/>
      <c r="K633" s="161"/>
      <c r="L633" s="189"/>
      <c r="M633" s="161"/>
      <c r="N633" s="190"/>
      <c r="O633" s="84"/>
      <c r="P633" s="84"/>
      <c r="Q633" s="84"/>
      <c r="R633" s="84"/>
      <c r="S633" s="84"/>
      <c r="T633" s="84"/>
      <c r="U633" s="84"/>
      <c r="V633" s="84"/>
      <c r="W633" s="184"/>
      <c r="X633" s="84"/>
      <c r="AG633" s="84"/>
      <c r="AH633" s="84"/>
      <c r="AI633" s="84"/>
      <c r="AJ633" s="84"/>
      <c r="AK633" s="84"/>
      <c r="AL633" s="223"/>
      <c r="AM633" s="84"/>
      <c r="AN633" s="84"/>
      <c r="AO633" s="84"/>
      <c r="AP633" s="84"/>
      <c r="AQ633" s="84"/>
      <c r="AR633" s="84"/>
      <c r="AS633" s="84"/>
      <c r="AT633" s="84"/>
      <c r="AU633" s="84"/>
      <c r="AV633" s="84"/>
      <c r="AW633" s="84"/>
      <c r="AX633" s="84"/>
      <c r="AY633" s="84"/>
      <c r="AZ633" s="84"/>
      <c r="BA633" s="84"/>
      <c r="BB633" s="84"/>
      <c r="BC633" s="84"/>
    </row>
    <row r="634" spans="1:55" x14ac:dyDescent="0.75">
      <c r="A634" s="84"/>
      <c r="B634" s="84"/>
      <c r="C634" s="160"/>
      <c r="D634" s="79"/>
      <c r="E634" s="84"/>
      <c r="F634" s="161"/>
      <c r="G634" s="161"/>
      <c r="H634" s="84"/>
      <c r="I634" s="84"/>
      <c r="J634" s="84"/>
      <c r="K634" s="161"/>
      <c r="L634" s="189"/>
      <c r="M634" s="161"/>
      <c r="N634" s="190"/>
      <c r="O634" s="84"/>
      <c r="P634" s="84"/>
      <c r="Q634" s="84"/>
      <c r="R634" s="84"/>
      <c r="S634" s="84"/>
      <c r="T634" s="84"/>
      <c r="U634" s="84"/>
      <c r="V634" s="84"/>
      <c r="W634" s="184"/>
      <c r="X634" s="84"/>
      <c r="AG634" s="84"/>
      <c r="AH634" s="84"/>
      <c r="AI634" s="84"/>
      <c r="AJ634" s="84"/>
      <c r="AK634" s="84"/>
      <c r="AL634" s="223"/>
      <c r="AM634" s="84"/>
      <c r="AN634" s="84"/>
      <c r="AO634" s="84"/>
      <c r="AP634" s="84"/>
      <c r="AQ634" s="84"/>
      <c r="AR634" s="84"/>
      <c r="AS634" s="84"/>
      <c r="AT634" s="84"/>
      <c r="AU634" s="84"/>
      <c r="AV634" s="84"/>
      <c r="AW634" s="84"/>
      <c r="AX634" s="84"/>
      <c r="AY634" s="84"/>
      <c r="AZ634" s="84"/>
      <c r="BA634" s="84"/>
      <c r="BB634" s="84"/>
      <c r="BC634" s="84"/>
    </row>
    <row r="635" spans="1:55" x14ac:dyDescent="0.75">
      <c r="A635" s="84"/>
      <c r="B635" s="84"/>
      <c r="C635" s="160"/>
      <c r="D635" s="79"/>
      <c r="E635" s="84"/>
      <c r="F635" s="161"/>
      <c r="G635" s="161"/>
      <c r="H635" s="84"/>
      <c r="I635" s="84"/>
      <c r="J635" s="84"/>
      <c r="K635" s="161"/>
      <c r="L635" s="189"/>
      <c r="M635" s="161"/>
      <c r="N635" s="190"/>
      <c r="O635" s="84"/>
      <c r="P635" s="84"/>
      <c r="Q635" s="84"/>
      <c r="R635" s="84"/>
      <c r="S635" s="84"/>
      <c r="T635" s="84"/>
      <c r="U635" s="84"/>
      <c r="V635" s="84"/>
      <c r="W635" s="184"/>
      <c r="X635" s="84"/>
      <c r="AG635" s="84"/>
      <c r="AH635" s="84"/>
      <c r="AI635" s="84"/>
      <c r="AJ635" s="84"/>
      <c r="AK635" s="84"/>
      <c r="AL635" s="223"/>
      <c r="AM635" s="84"/>
      <c r="AN635" s="84"/>
      <c r="AO635" s="84"/>
      <c r="AP635" s="84"/>
      <c r="AQ635" s="84"/>
      <c r="AR635" s="84"/>
      <c r="AS635" s="84"/>
      <c r="AT635" s="84"/>
      <c r="AU635" s="84"/>
      <c r="AV635" s="84"/>
      <c r="AW635" s="84"/>
      <c r="AX635" s="84"/>
      <c r="AY635" s="84"/>
      <c r="AZ635" s="84"/>
      <c r="BA635" s="84"/>
      <c r="BB635" s="84"/>
      <c r="BC635" s="84"/>
    </row>
    <row r="636" spans="1:55" x14ac:dyDescent="0.75">
      <c r="A636" s="84"/>
      <c r="B636" s="84"/>
      <c r="C636" s="160"/>
      <c r="D636" s="79"/>
      <c r="E636" s="84"/>
      <c r="F636" s="161"/>
      <c r="G636" s="161"/>
      <c r="H636" s="84"/>
      <c r="I636" s="84"/>
      <c r="J636" s="84"/>
      <c r="K636" s="161"/>
      <c r="L636" s="189"/>
      <c r="M636" s="161"/>
      <c r="N636" s="190"/>
      <c r="O636" s="84"/>
      <c r="P636" s="84"/>
      <c r="Q636" s="84"/>
      <c r="R636" s="84"/>
      <c r="S636" s="84"/>
      <c r="T636" s="84"/>
      <c r="U636" s="84"/>
      <c r="V636" s="84"/>
      <c r="W636" s="184"/>
      <c r="X636" s="84"/>
      <c r="AG636" s="84"/>
      <c r="AH636" s="84"/>
      <c r="AI636" s="84"/>
      <c r="AJ636" s="84"/>
      <c r="AK636" s="84"/>
      <c r="AL636" s="223"/>
      <c r="AM636" s="84"/>
      <c r="AN636" s="84"/>
      <c r="AO636" s="84"/>
      <c r="AP636" s="84"/>
      <c r="AQ636" s="84"/>
      <c r="AR636" s="84"/>
      <c r="AS636" s="84"/>
      <c r="AT636" s="84"/>
      <c r="AU636" s="84"/>
      <c r="AV636" s="84"/>
      <c r="AW636" s="84"/>
      <c r="AX636" s="84"/>
      <c r="AY636" s="84"/>
      <c r="AZ636" s="84"/>
      <c r="BA636" s="84"/>
      <c r="BB636" s="84"/>
      <c r="BC636" s="84"/>
    </row>
    <row r="637" spans="1:55" x14ac:dyDescent="0.75">
      <c r="A637" s="84"/>
      <c r="B637" s="84"/>
      <c r="C637" s="160"/>
      <c r="D637" s="79"/>
      <c r="E637" s="84"/>
      <c r="F637" s="161"/>
      <c r="G637" s="161"/>
      <c r="H637" s="84"/>
      <c r="I637" s="84"/>
      <c r="J637" s="84"/>
      <c r="K637" s="161"/>
      <c r="L637" s="189"/>
      <c r="M637" s="161"/>
      <c r="N637" s="190"/>
      <c r="O637" s="84"/>
      <c r="P637" s="84"/>
      <c r="Q637" s="84"/>
      <c r="R637" s="84"/>
      <c r="S637" s="84"/>
      <c r="T637" s="84"/>
      <c r="U637" s="84"/>
      <c r="V637" s="84"/>
      <c r="W637" s="184"/>
      <c r="X637" s="84"/>
      <c r="AG637" s="84"/>
      <c r="AH637" s="84"/>
      <c r="AI637" s="84"/>
      <c r="AJ637" s="84"/>
      <c r="AK637" s="84"/>
      <c r="AL637" s="223"/>
      <c r="AM637" s="84"/>
      <c r="AN637" s="84"/>
      <c r="AO637" s="84"/>
      <c r="AP637" s="84"/>
      <c r="AQ637" s="84"/>
      <c r="AR637" s="84"/>
      <c r="AS637" s="84"/>
      <c r="AT637" s="84"/>
      <c r="AU637" s="84"/>
      <c r="AV637" s="84"/>
      <c r="AW637" s="84"/>
      <c r="AX637" s="84"/>
      <c r="AY637" s="84"/>
      <c r="AZ637" s="84"/>
      <c r="BA637" s="84"/>
      <c r="BB637" s="84"/>
      <c r="BC637" s="84"/>
    </row>
    <row r="638" spans="1:55" x14ac:dyDescent="0.75">
      <c r="A638" s="84"/>
      <c r="B638" s="84"/>
      <c r="C638" s="160"/>
      <c r="D638" s="79"/>
      <c r="E638" s="84"/>
      <c r="F638" s="161"/>
      <c r="G638" s="161"/>
      <c r="H638" s="84"/>
      <c r="I638" s="84"/>
      <c r="J638" s="84"/>
      <c r="K638" s="161"/>
      <c r="L638" s="189"/>
      <c r="M638" s="161"/>
      <c r="N638" s="190"/>
      <c r="O638" s="84"/>
      <c r="P638" s="84"/>
      <c r="Q638" s="84"/>
      <c r="R638" s="84"/>
      <c r="S638" s="84"/>
      <c r="T638" s="84"/>
      <c r="U638" s="84"/>
      <c r="V638" s="84"/>
      <c r="W638" s="184"/>
      <c r="X638" s="84"/>
      <c r="AG638" s="84"/>
      <c r="AH638" s="84"/>
      <c r="AI638" s="84"/>
      <c r="AJ638" s="84"/>
      <c r="AK638" s="84"/>
      <c r="AL638" s="223"/>
      <c r="AM638" s="84"/>
      <c r="AN638" s="84"/>
      <c r="AO638" s="84"/>
      <c r="AP638" s="84"/>
      <c r="AQ638" s="84"/>
      <c r="AR638" s="84"/>
      <c r="AS638" s="84"/>
      <c r="AT638" s="84"/>
      <c r="AU638" s="84"/>
      <c r="AV638" s="84"/>
      <c r="AW638" s="84"/>
      <c r="AX638" s="84"/>
      <c r="AY638" s="84"/>
      <c r="AZ638" s="84"/>
      <c r="BA638" s="84"/>
      <c r="BB638" s="84"/>
      <c r="BC638" s="84"/>
    </row>
    <row r="639" spans="1:55" x14ac:dyDescent="0.75">
      <c r="A639" s="84"/>
      <c r="B639" s="84"/>
      <c r="C639" s="160"/>
      <c r="D639" s="79"/>
      <c r="E639" s="84"/>
      <c r="F639" s="161"/>
      <c r="G639" s="161"/>
      <c r="H639" s="84"/>
      <c r="I639" s="84"/>
      <c r="J639" s="84"/>
      <c r="K639" s="161"/>
      <c r="L639" s="189"/>
      <c r="M639" s="161"/>
      <c r="N639" s="190"/>
      <c r="O639" s="84"/>
      <c r="P639" s="84"/>
      <c r="Q639" s="84"/>
      <c r="R639" s="84"/>
      <c r="S639" s="84"/>
      <c r="T639" s="84"/>
      <c r="U639" s="84"/>
      <c r="V639" s="84"/>
      <c r="W639" s="184"/>
      <c r="X639" s="84"/>
      <c r="AG639" s="84"/>
      <c r="AH639" s="84"/>
      <c r="AI639" s="84"/>
      <c r="AJ639" s="84"/>
      <c r="AK639" s="84"/>
      <c r="AL639" s="223"/>
      <c r="AM639" s="84"/>
      <c r="AN639" s="84"/>
      <c r="AO639" s="84"/>
      <c r="AP639" s="84"/>
      <c r="AQ639" s="84"/>
      <c r="AR639" s="84"/>
      <c r="AS639" s="84"/>
      <c r="AT639" s="84"/>
      <c r="AU639" s="84"/>
      <c r="AV639" s="84"/>
      <c r="AW639" s="84"/>
      <c r="AX639" s="84"/>
      <c r="AY639" s="84"/>
      <c r="AZ639" s="84"/>
      <c r="BA639" s="84"/>
      <c r="BB639" s="84"/>
      <c r="BC639" s="84"/>
    </row>
    <row r="640" spans="1:55" x14ac:dyDescent="0.75">
      <c r="A640" s="84"/>
      <c r="B640" s="84"/>
      <c r="C640" s="160"/>
      <c r="D640" s="79"/>
      <c r="E640" s="84"/>
      <c r="F640" s="161"/>
      <c r="G640" s="161"/>
      <c r="H640" s="84"/>
      <c r="I640" s="84"/>
      <c r="J640" s="84"/>
      <c r="K640" s="161"/>
      <c r="L640" s="189"/>
      <c r="M640" s="161"/>
      <c r="N640" s="190"/>
      <c r="O640" s="84"/>
      <c r="P640" s="84"/>
      <c r="Q640" s="84"/>
      <c r="R640" s="84"/>
      <c r="S640" s="84"/>
      <c r="T640" s="84"/>
      <c r="U640" s="84"/>
      <c r="V640" s="84"/>
      <c r="W640" s="184"/>
      <c r="X640" s="84"/>
      <c r="AG640" s="84"/>
      <c r="AH640" s="84"/>
      <c r="AI640" s="84"/>
      <c r="AJ640" s="84"/>
      <c r="AK640" s="84"/>
      <c r="AL640" s="223"/>
      <c r="AM640" s="84"/>
      <c r="AN640" s="84"/>
      <c r="AO640" s="84"/>
      <c r="AP640" s="84"/>
      <c r="AQ640" s="84"/>
      <c r="AR640" s="84"/>
      <c r="AS640" s="84"/>
      <c r="AT640" s="84"/>
      <c r="AU640" s="84"/>
      <c r="AV640" s="84"/>
      <c r="AW640" s="84"/>
      <c r="AX640" s="84"/>
      <c r="AY640" s="84"/>
      <c r="AZ640" s="84"/>
      <c r="BA640" s="84"/>
      <c r="BB640" s="84"/>
      <c r="BC640" s="84"/>
    </row>
    <row r="641" spans="1:55" x14ac:dyDescent="0.75">
      <c r="A641" s="84"/>
      <c r="B641" s="84"/>
      <c r="C641" s="160"/>
      <c r="D641" s="79"/>
      <c r="E641" s="84"/>
      <c r="F641" s="161"/>
      <c r="G641" s="161"/>
      <c r="H641" s="84"/>
      <c r="I641" s="84"/>
      <c r="J641" s="84"/>
      <c r="K641" s="161"/>
      <c r="L641" s="189"/>
      <c r="M641" s="161"/>
      <c r="N641" s="190"/>
      <c r="O641" s="84"/>
      <c r="P641" s="84"/>
      <c r="Q641" s="84"/>
      <c r="R641" s="84"/>
      <c r="S641" s="84"/>
      <c r="T641" s="84"/>
      <c r="U641" s="84"/>
      <c r="V641" s="84"/>
      <c r="W641" s="184"/>
      <c r="X641" s="84"/>
      <c r="AG641" s="84"/>
      <c r="AH641" s="84"/>
      <c r="AI641" s="84"/>
      <c r="AJ641" s="84"/>
      <c r="AK641" s="84"/>
      <c r="AL641" s="223"/>
      <c r="AM641" s="84"/>
      <c r="AN641" s="84"/>
      <c r="AO641" s="84"/>
      <c r="AP641" s="84"/>
      <c r="AQ641" s="84"/>
      <c r="AR641" s="84"/>
      <c r="AS641" s="84"/>
      <c r="AT641" s="84"/>
      <c r="AU641" s="84"/>
      <c r="AV641" s="84"/>
      <c r="AW641" s="84"/>
      <c r="AX641" s="84"/>
      <c r="AY641" s="84"/>
      <c r="AZ641" s="84"/>
      <c r="BA641" s="84"/>
      <c r="BB641" s="84"/>
      <c r="BC641" s="84"/>
    </row>
    <row r="642" spans="1:55" x14ac:dyDescent="0.75">
      <c r="A642" s="84"/>
      <c r="B642" s="84"/>
      <c r="C642" s="160"/>
      <c r="D642" s="79"/>
      <c r="E642" s="84"/>
      <c r="F642" s="161"/>
      <c r="G642" s="161"/>
      <c r="H642" s="84"/>
      <c r="I642" s="84"/>
      <c r="J642" s="84"/>
      <c r="K642" s="161"/>
      <c r="L642" s="189"/>
      <c r="M642" s="161"/>
      <c r="N642" s="190"/>
      <c r="O642" s="84"/>
      <c r="P642" s="84"/>
      <c r="Q642" s="84"/>
      <c r="R642" s="84"/>
      <c r="S642" s="84"/>
      <c r="T642" s="84"/>
      <c r="U642" s="84"/>
      <c r="V642" s="84"/>
      <c r="W642" s="184"/>
      <c r="X642" s="84"/>
      <c r="AG642" s="84"/>
      <c r="AH642" s="84"/>
      <c r="AI642" s="84"/>
      <c r="AJ642" s="84"/>
      <c r="AK642" s="84"/>
      <c r="AL642" s="223"/>
      <c r="AM642" s="84"/>
      <c r="AN642" s="84"/>
      <c r="AO642" s="84"/>
      <c r="AP642" s="84"/>
      <c r="AQ642" s="84"/>
      <c r="AR642" s="84"/>
      <c r="AS642" s="84"/>
      <c r="AT642" s="84"/>
      <c r="AU642" s="84"/>
      <c r="AV642" s="84"/>
      <c r="AW642" s="84"/>
      <c r="AX642" s="84"/>
      <c r="AY642" s="84"/>
      <c r="AZ642" s="84"/>
      <c r="BA642" s="84"/>
      <c r="BB642" s="84"/>
      <c r="BC642" s="84"/>
    </row>
    <row r="643" spans="1:55" x14ac:dyDescent="0.75">
      <c r="A643" s="84"/>
      <c r="B643" s="84"/>
      <c r="C643" s="160"/>
      <c r="D643" s="79"/>
      <c r="E643" s="84"/>
      <c r="F643" s="161"/>
      <c r="G643" s="161"/>
      <c r="H643" s="84"/>
      <c r="I643" s="84"/>
      <c r="J643" s="84"/>
      <c r="K643" s="161"/>
      <c r="L643" s="189"/>
      <c r="M643" s="161"/>
      <c r="N643" s="190"/>
      <c r="O643" s="84"/>
      <c r="P643" s="84"/>
      <c r="Q643" s="84"/>
      <c r="R643" s="84"/>
      <c r="S643" s="84"/>
      <c r="T643" s="84"/>
      <c r="U643" s="84"/>
      <c r="V643" s="84"/>
      <c r="W643" s="184"/>
      <c r="X643" s="84"/>
      <c r="AG643" s="84"/>
      <c r="AH643" s="84"/>
      <c r="AI643" s="84"/>
      <c r="AJ643" s="84"/>
      <c r="AK643" s="84"/>
      <c r="AL643" s="223"/>
      <c r="AM643" s="84"/>
      <c r="AN643" s="84"/>
      <c r="AO643" s="84"/>
      <c r="AP643" s="84"/>
      <c r="AQ643" s="84"/>
      <c r="AR643" s="84"/>
      <c r="AS643" s="84"/>
      <c r="AT643" s="84"/>
      <c r="AU643" s="84"/>
      <c r="AV643" s="84"/>
      <c r="AW643" s="84"/>
      <c r="AX643" s="84"/>
      <c r="AY643" s="84"/>
      <c r="AZ643" s="84"/>
      <c r="BA643" s="84"/>
      <c r="BB643" s="84"/>
      <c r="BC643" s="84"/>
    </row>
    <row r="644" spans="1:55" x14ac:dyDescent="0.75">
      <c r="A644" s="84"/>
      <c r="B644" s="84"/>
      <c r="C644" s="160"/>
      <c r="D644" s="79"/>
      <c r="E644" s="84"/>
      <c r="F644" s="161"/>
      <c r="G644" s="161"/>
      <c r="H644" s="84"/>
      <c r="I644" s="84"/>
      <c r="J644" s="84"/>
      <c r="K644" s="161"/>
      <c r="L644" s="189"/>
      <c r="M644" s="161"/>
      <c r="N644" s="190"/>
      <c r="O644" s="84"/>
      <c r="P644" s="84"/>
      <c r="Q644" s="84"/>
      <c r="R644" s="84"/>
      <c r="S644" s="84"/>
      <c r="T644" s="84"/>
      <c r="U644" s="84"/>
      <c r="V644" s="84"/>
      <c r="W644" s="184"/>
      <c r="X644" s="84"/>
      <c r="AG644" s="84"/>
      <c r="AH644" s="84"/>
      <c r="AI644" s="84"/>
      <c r="AJ644" s="84"/>
      <c r="AK644" s="84"/>
      <c r="AL644" s="223"/>
      <c r="AM644" s="84"/>
      <c r="AN644" s="84"/>
      <c r="AO644" s="84"/>
      <c r="AP644" s="84"/>
      <c r="AQ644" s="84"/>
      <c r="AR644" s="84"/>
      <c r="AS644" s="84"/>
      <c r="AT644" s="84"/>
      <c r="AU644" s="84"/>
      <c r="AV644" s="84"/>
      <c r="AW644" s="84"/>
      <c r="AX644" s="84"/>
      <c r="AY644" s="84"/>
      <c r="AZ644" s="84"/>
      <c r="BA644" s="84"/>
      <c r="BB644" s="84"/>
      <c r="BC644" s="84"/>
    </row>
    <row r="645" spans="1:55" x14ac:dyDescent="0.75">
      <c r="A645" s="84"/>
      <c r="B645" s="84"/>
      <c r="C645" s="160"/>
      <c r="D645" s="79"/>
      <c r="E645" s="84"/>
      <c r="F645" s="161"/>
      <c r="G645" s="161"/>
      <c r="H645" s="84"/>
      <c r="I645" s="84"/>
      <c r="J645" s="84"/>
      <c r="K645" s="161"/>
      <c r="L645" s="189"/>
      <c r="M645" s="161"/>
      <c r="N645" s="190"/>
      <c r="O645" s="84"/>
      <c r="P645" s="84"/>
      <c r="Q645" s="84"/>
      <c r="R645" s="84"/>
      <c r="S645" s="84"/>
      <c r="T645" s="84"/>
      <c r="U645" s="84"/>
      <c r="V645" s="84"/>
      <c r="W645" s="184"/>
      <c r="X645" s="84"/>
      <c r="AG645" s="84"/>
      <c r="AH645" s="84"/>
      <c r="AI645" s="84"/>
      <c r="AJ645" s="84"/>
      <c r="AK645" s="84"/>
      <c r="AL645" s="223"/>
      <c r="AM645" s="84"/>
      <c r="AN645" s="84"/>
      <c r="AO645" s="84"/>
      <c r="AP645" s="84"/>
      <c r="AQ645" s="84"/>
      <c r="AR645" s="84"/>
      <c r="AS645" s="84"/>
      <c r="AT645" s="84"/>
      <c r="AU645" s="84"/>
      <c r="AV645" s="84"/>
      <c r="AW645" s="84"/>
      <c r="AX645" s="84"/>
      <c r="AY645" s="84"/>
      <c r="AZ645" s="84"/>
      <c r="BA645" s="84"/>
      <c r="BB645" s="84"/>
      <c r="BC645" s="84"/>
    </row>
    <row r="646" spans="1:55" x14ac:dyDescent="0.75">
      <c r="A646" s="84"/>
      <c r="B646" s="84"/>
      <c r="C646" s="160"/>
      <c r="D646" s="79"/>
      <c r="E646" s="84"/>
      <c r="F646" s="161"/>
      <c r="G646" s="161"/>
      <c r="H646" s="84"/>
      <c r="I646" s="84"/>
      <c r="J646" s="84"/>
      <c r="K646" s="161"/>
      <c r="L646" s="189"/>
      <c r="M646" s="161"/>
      <c r="N646" s="190"/>
      <c r="O646" s="84"/>
      <c r="P646" s="84"/>
      <c r="Q646" s="84"/>
      <c r="R646" s="84"/>
      <c r="S646" s="84"/>
      <c r="T646" s="84"/>
      <c r="U646" s="84"/>
      <c r="V646" s="84"/>
      <c r="W646" s="184"/>
      <c r="X646" s="84"/>
      <c r="AG646" s="84"/>
      <c r="AH646" s="84"/>
      <c r="AI646" s="84"/>
      <c r="AJ646" s="84"/>
      <c r="AK646" s="84"/>
      <c r="AL646" s="223"/>
      <c r="AM646" s="84"/>
      <c r="AN646" s="84"/>
      <c r="AO646" s="84"/>
      <c r="AP646" s="84"/>
      <c r="AQ646" s="84"/>
      <c r="AR646" s="84"/>
      <c r="AS646" s="84"/>
      <c r="AT646" s="84"/>
      <c r="AU646" s="84"/>
      <c r="AV646" s="84"/>
      <c r="AW646" s="84"/>
      <c r="AX646" s="84"/>
      <c r="AY646" s="84"/>
      <c r="AZ646" s="84"/>
      <c r="BA646" s="84"/>
      <c r="BB646" s="84"/>
      <c r="BC646" s="84"/>
    </row>
    <row r="647" spans="1:55" x14ac:dyDescent="0.75">
      <c r="A647" s="84"/>
      <c r="B647" s="84"/>
      <c r="C647" s="160"/>
      <c r="D647" s="79"/>
      <c r="E647" s="84"/>
      <c r="F647" s="161"/>
      <c r="G647" s="161"/>
      <c r="H647" s="84"/>
      <c r="I647" s="84"/>
      <c r="J647" s="84"/>
      <c r="K647" s="161"/>
      <c r="L647" s="189"/>
      <c r="M647" s="161"/>
      <c r="N647" s="190"/>
      <c r="O647" s="84"/>
      <c r="P647" s="84"/>
      <c r="Q647" s="84"/>
      <c r="R647" s="84"/>
      <c r="S647" s="84"/>
      <c r="T647" s="84"/>
      <c r="U647" s="84"/>
      <c r="V647" s="84"/>
      <c r="W647" s="184"/>
      <c r="X647" s="84"/>
      <c r="AG647" s="84"/>
      <c r="AH647" s="84"/>
      <c r="AI647" s="84"/>
      <c r="AJ647" s="84"/>
      <c r="AK647" s="84"/>
      <c r="AL647" s="223"/>
      <c r="AM647" s="84"/>
      <c r="AN647" s="84"/>
      <c r="AO647" s="84"/>
      <c r="AP647" s="84"/>
      <c r="AQ647" s="84"/>
      <c r="AR647" s="84"/>
      <c r="AS647" s="84"/>
      <c r="AT647" s="84"/>
      <c r="AU647" s="84"/>
      <c r="AV647" s="84"/>
      <c r="AW647" s="84"/>
      <c r="AX647" s="84"/>
      <c r="AY647" s="84"/>
      <c r="AZ647" s="84"/>
      <c r="BA647" s="84"/>
      <c r="BB647" s="84"/>
      <c r="BC647" s="84"/>
    </row>
    <row r="648" spans="1:55" x14ac:dyDescent="0.75">
      <c r="A648" s="84"/>
      <c r="B648" s="84"/>
      <c r="C648" s="160"/>
      <c r="D648" s="79"/>
      <c r="E648" s="84"/>
      <c r="F648" s="161"/>
      <c r="G648" s="161"/>
      <c r="H648" s="84"/>
      <c r="I648" s="84"/>
      <c r="J648" s="84"/>
      <c r="K648" s="161"/>
      <c r="L648" s="189"/>
      <c r="M648" s="161"/>
      <c r="N648" s="190"/>
      <c r="O648" s="84"/>
      <c r="P648" s="84"/>
      <c r="Q648" s="84"/>
      <c r="R648" s="84"/>
      <c r="S648" s="84"/>
      <c r="T648" s="84"/>
      <c r="U648" s="84"/>
      <c r="V648" s="84"/>
      <c r="W648" s="184"/>
      <c r="X648" s="84"/>
      <c r="AG648" s="84"/>
      <c r="AH648" s="84"/>
      <c r="AI648" s="84"/>
      <c r="AJ648" s="84"/>
      <c r="AK648" s="84"/>
      <c r="AL648" s="223"/>
      <c r="AM648" s="84"/>
      <c r="AN648" s="84"/>
      <c r="AO648" s="84"/>
      <c r="AP648" s="84"/>
      <c r="AQ648" s="84"/>
      <c r="AR648" s="84"/>
      <c r="AS648" s="84"/>
      <c r="AT648" s="84"/>
      <c r="AU648" s="84"/>
      <c r="AV648" s="84"/>
      <c r="AW648" s="84"/>
      <c r="AX648" s="84"/>
      <c r="AY648" s="84"/>
      <c r="AZ648" s="84"/>
      <c r="BA648" s="84"/>
      <c r="BB648" s="84"/>
      <c r="BC648" s="84"/>
    </row>
    <row r="649" spans="1:55" x14ac:dyDescent="0.75">
      <c r="A649" s="84"/>
      <c r="B649" s="84"/>
      <c r="C649" s="160"/>
      <c r="D649" s="79"/>
      <c r="E649" s="84"/>
      <c r="F649" s="161"/>
      <c r="G649" s="161"/>
      <c r="H649" s="84"/>
      <c r="I649" s="84"/>
      <c r="J649" s="84"/>
      <c r="K649" s="161"/>
      <c r="L649" s="189"/>
      <c r="M649" s="161"/>
      <c r="N649" s="190"/>
      <c r="O649" s="84"/>
      <c r="P649" s="84"/>
      <c r="Q649" s="84"/>
      <c r="R649" s="84"/>
      <c r="S649" s="84"/>
      <c r="T649" s="84"/>
      <c r="U649" s="84"/>
      <c r="V649" s="84"/>
      <c r="W649" s="184"/>
      <c r="X649" s="84"/>
      <c r="AG649" s="84"/>
      <c r="AH649" s="84"/>
      <c r="AI649" s="84"/>
      <c r="AJ649" s="84"/>
      <c r="AK649" s="84"/>
      <c r="AL649" s="223"/>
      <c r="AM649" s="84"/>
      <c r="AN649" s="84"/>
      <c r="AO649" s="84"/>
      <c r="AP649" s="84"/>
      <c r="AQ649" s="84"/>
      <c r="AR649" s="84"/>
      <c r="AS649" s="84"/>
      <c r="AT649" s="84"/>
      <c r="AU649" s="84"/>
      <c r="AV649" s="84"/>
      <c r="AW649" s="84"/>
      <c r="AX649" s="84"/>
      <c r="AY649" s="84"/>
      <c r="AZ649" s="84"/>
      <c r="BA649" s="84"/>
      <c r="BB649" s="84"/>
      <c r="BC649" s="84"/>
    </row>
    <row r="650" spans="1:55" x14ac:dyDescent="0.75">
      <c r="A650" s="84"/>
      <c r="B650" s="84"/>
      <c r="C650" s="160"/>
      <c r="D650" s="79"/>
      <c r="E650" s="84"/>
      <c r="F650" s="161"/>
      <c r="G650" s="161"/>
      <c r="H650" s="84"/>
      <c r="I650" s="84"/>
      <c r="J650" s="84"/>
      <c r="K650" s="161"/>
      <c r="L650" s="189"/>
      <c r="M650" s="161"/>
      <c r="N650" s="190"/>
      <c r="O650" s="84"/>
      <c r="P650" s="84"/>
      <c r="Q650" s="84"/>
      <c r="R650" s="84"/>
      <c r="S650" s="84"/>
      <c r="T650" s="84"/>
      <c r="U650" s="84"/>
      <c r="V650" s="84"/>
      <c r="W650" s="184"/>
      <c r="X650" s="84"/>
      <c r="AG650" s="84"/>
      <c r="AH650" s="84"/>
      <c r="AI650" s="84"/>
      <c r="AJ650" s="84"/>
      <c r="AK650" s="84"/>
      <c r="AL650" s="223"/>
      <c r="AM650" s="84"/>
      <c r="AN650" s="84"/>
      <c r="AO650" s="84"/>
      <c r="AP650" s="84"/>
      <c r="AQ650" s="84"/>
      <c r="AR650" s="84"/>
      <c r="AS650" s="84"/>
      <c r="AT650" s="84"/>
      <c r="AU650" s="84"/>
      <c r="AV650" s="84"/>
      <c r="AW650" s="84"/>
      <c r="AX650" s="84"/>
      <c r="AY650" s="84"/>
      <c r="AZ650" s="84"/>
      <c r="BA650" s="84"/>
      <c r="BB650" s="84"/>
      <c r="BC650" s="84"/>
    </row>
    <row r="651" spans="1:55" x14ac:dyDescent="0.75">
      <c r="A651" s="84"/>
      <c r="B651" s="84"/>
      <c r="C651" s="160"/>
      <c r="D651" s="79"/>
      <c r="E651" s="84"/>
      <c r="F651" s="161"/>
      <c r="G651" s="161"/>
      <c r="H651" s="84"/>
      <c r="I651" s="84"/>
      <c r="J651" s="84"/>
      <c r="K651" s="161"/>
      <c r="L651" s="189"/>
      <c r="M651" s="161"/>
      <c r="N651" s="190"/>
      <c r="O651" s="84"/>
      <c r="P651" s="84"/>
      <c r="Q651" s="84"/>
      <c r="R651" s="84"/>
      <c r="S651" s="84"/>
      <c r="T651" s="84"/>
      <c r="U651" s="84"/>
      <c r="V651" s="84"/>
      <c r="W651" s="184"/>
      <c r="X651" s="84"/>
      <c r="AG651" s="84"/>
      <c r="AH651" s="84"/>
      <c r="AI651" s="84"/>
      <c r="AJ651" s="84"/>
      <c r="AK651" s="84"/>
      <c r="AL651" s="223"/>
      <c r="AM651" s="84"/>
      <c r="AN651" s="84"/>
      <c r="AO651" s="84"/>
      <c r="AP651" s="84"/>
      <c r="AQ651" s="84"/>
      <c r="AR651" s="84"/>
      <c r="AS651" s="84"/>
      <c r="AT651" s="84"/>
      <c r="AU651" s="84"/>
      <c r="AV651" s="84"/>
      <c r="AW651" s="84"/>
      <c r="AX651" s="84"/>
      <c r="AY651" s="84"/>
      <c r="AZ651" s="84"/>
      <c r="BA651" s="84"/>
      <c r="BB651" s="84"/>
      <c r="BC651" s="84"/>
    </row>
    <row r="652" spans="1:55" x14ac:dyDescent="0.75">
      <c r="A652" s="84"/>
      <c r="B652" s="84"/>
      <c r="C652" s="160"/>
      <c r="D652" s="79"/>
      <c r="E652" s="84"/>
      <c r="F652" s="161"/>
      <c r="G652" s="161"/>
      <c r="H652" s="84"/>
      <c r="I652" s="84"/>
      <c r="J652" s="84"/>
      <c r="K652" s="161"/>
      <c r="L652" s="189"/>
      <c r="M652" s="161"/>
      <c r="N652" s="190"/>
      <c r="O652" s="84"/>
      <c r="P652" s="84"/>
      <c r="Q652" s="84"/>
      <c r="R652" s="84"/>
      <c r="S652" s="84"/>
      <c r="T652" s="84"/>
      <c r="U652" s="84"/>
      <c r="V652" s="84"/>
      <c r="W652" s="184"/>
      <c r="X652" s="84"/>
      <c r="AG652" s="84"/>
      <c r="AH652" s="84"/>
      <c r="AI652" s="84"/>
      <c r="AJ652" s="84"/>
      <c r="AK652" s="84"/>
      <c r="AL652" s="223"/>
      <c r="AM652" s="84"/>
      <c r="AN652" s="84"/>
      <c r="AO652" s="84"/>
      <c r="AP652" s="84"/>
      <c r="AQ652" s="84"/>
      <c r="AR652" s="84"/>
      <c r="AS652" s="84"/>
      <c r="AT652" s="84"/>
      <c r="AU652" s="84"/>
      <c r="AV652" s="84"/>
      <c r="AW652" s="84"/>
      <c r="AX652" s="84"/>
      <c r="AY652" s="84"/>
      <c r="AZ652" s="84"/>
      <c r="BA652" s="84"/>
      <c r="BB652" s="84"/>
      <c r="BC652" s="84"/>
    </row>
    <row r="653" spans="1:55" x14ac:dyDescent="0.75">
      <c r="A653" s="84"/>
      <c r="B653" s="84"/>
      <c r="C653" s="160"/>
      <c r="D653" s="79"/>
      <c r="E653" s="84"/>
      <c r="F653" s="161"/>
      <c r="G653" s="161"/>
      <c r="H653" s="84"/>
      <c r="I653" s="84"/>
      <c r="J653" s="84"/>
      <c r="K653" s="161"/>
      <c r="L653" s="189"/>
      <c r="M653" s="161"/>
      <c r="N653" s="190"/>
      <c r="O653" s="84"/>
      <c r="P653" s="84"/>
      <c r="Q653" s="84"/>
      <c r="R653" s="84"/>
      <c r="S653" s="84"/>
      <c r="T653" s="84"/>
      <c r="U653" s="84"/>
      <c r="V653" s="84"/>
      <c r="W653" s="184"/>
      <c r="X653" s="84"/>
      <c r="AG653" s="84"/>
      <c r="AH653" s="84"/>
      <c r="AI653" s="84"/>
      <c r="AJ653" s="84"/>
      <c r="AK653" s="84"/>
      <c r="AL653" s="223"/>
      <c r="AM653" s="84"/>
      <c r="AN653" s="84"/>
      <c r="AO653" s="84"/>
      <c r="AP653" s="84"/>
      <c r="AQ653" s="84"/>
      <c r="AR653" s="84"/>
      <c r="AS653" s="84"/>
      <c r="AT653" s="84"/>
      <c r="AU653" s="84"/>
      <c r="AV653" s="84"/>
      <c r="AW653" s="84"/>
      <c r="AX653" s="84"/>
      <c r="AY653" s="84"/>
      <c r="AZ653" s="84"/>
      <c r="BA653" s="84"/>
      <c r="BB653" s="84"/>
      <c r="BC653" s="84"/>
    </row>
    <row r="654" spans="1:55" x14ac:dyDescent="0.75">
      <c r="A654" s="84"/>
      <c r="B654" s="84"/>
      <c r="C654" s="160"/>
      <c r="D654" s="79"/>
      <c r="E654" s="84"/>
      <c r="F654" s="161"/>
      <c r="G654" s="161"/>
      <c r="H654" s="84"/>
      <c r="I654" s="84"/>
      <c r="J654" s="84"/>
      <c r="K654" s="161"/>
      <c r="L654" s="189"/>
      <c r="M654" s="161"/>
      <c r="N654" s="190"/>
      <c r="O654" s="84"/>
      <c r="P654" s="84"/>
      <c r="Q654" s="84"/>
      <c r="R654" s="84"/>
      <c r="S654" s="84"/>
      <c r="T654" s="84"/>
      <c r="U654" s="84"/>
      <c r="V654" s="84"/>
      <c r="W654" s="184"/>
      <c r="X654" s="84"/>
      <c r="AG654" s="84"/>
      <c r="AH654" s="84"/>
      <c r="AI654" s="84"/>
      <c r="AJ654" s="84"/>
      <c r="AK654" s="84"/>
      <c r="AL654" s="223"/>
      <c r="AM654" s="84"/>
      <c r="AN654" s="84"/>
      <c r="AO654" s="84"/>
      <c r="AP654" s="84"/>
      <c r="AQ654" s="84"/>
      <c r="AR654" s="84"/>
      <c r="AS654" s="84"/>
      <c r="AT654" s="84"/>
      <c r="AU654" s="84"/>
      <c r="AV654" s="84"/>
      <c r="AW654" s="84"/>
      <c r="AX654" s="84"/>
      <c r="AY654" s="84"/>
      <c r="AZ654" s="84"/>
      <c r="BA654" s="84"/>
      <c r="BB654" s="84"/>
      <c r="BC654" s="84"/>
    </row>
    <row r="655" spans="1:55" x14ac:dyDescent="0.75">
      <c r="A655" s="84"/>
      <c r="B655" s="84"/>
      <c r="C655" s="160"/>
      <c r="D655" s="79"/>
      <c r="E655" s="84"/>
      <c r="F655" s="161"/>
      <c r="G655" s="161"/>
      <c r="H655" s="84"/>
      <c r="I655" s="84"/>
      <c r="J655" s="84"/>
      <c r="K655" s="161"/>
      <c r="L655" s="189"/>
      <c r="M655" s="161"/>
      <c r="N655" s="190"/>
      <c r="O655" s="84"/>
      <c r="P655" s="84"/>
      <c r="Q655" s="84"/>
      <c r="R655" s="84"/>
      <c r="S655" s="84"/>
      <c r="T655" s="84"/>
      <c r="U655" s="84"/>
      <c r="V655" s="84"/>
      <c r="W655" s="184"/>
      <c r="X655" s="84"/>
      <c r="AG655" s="84"/>
      <c r="AH655" s="84"/>
      <c r="AI655" s="84"/>
      <c r="AJ655" s="84"/>
      <c r="AK655" s="84"/>
      <c r="AL655" s="223"/>
      <c r="AM655" s="84"/>
      <c r="AN655" s="84"/>
      <c r="AO655" s="84"/>
      <c r="AP655" s="84"/>
      <c r="AQ655" s="84"/>
      <c r="AR655" s="84"/>
      <c r="AS655" s="84"/>
      <c r="AT655" s="84"/>
      <c r="AU655" s="84"/>
      <c r="AV655" s="84"/>
      <c r="AW655" s="84"/>
      <c r="AX655" s="84"/>
      <c r="AY655" s="84"/>
      <c r="AZ655" s="84"/>
      <c r="BA655" s="84"/>
      <c r="BB655" s="84"/>
      <c r="BC655" s="84"/>
    </row>
    <row r="656" spans="1:55" x14ac:dyDescent="0.75">
      <c r="A656" s="84"/>
      <c r="B656" s="84"/>
      <c r="C656" s="160"/>
      <c r="D656" s="79"/>
      <c r="E656" s="84"/>
      <c r="F656" s="161"/>
      <c r="G656" s="161"/>
      <c r="H656" s="84"/>
      <c r="I656" s="84"/>
      <c r="J656" s="84"/>
      <c r="K656" s="161"/>
      <c r="L656" s="189"/>
      <c r="M656" s="161"/>
      <c r="N656" s="190"/>
      <c r="O656" s="84"/>
      <c r="P656" s="84"/>
      <c r="Q656" s="84"/>
      <c r="R656" s="84"/>
      <c r="S656" s="84"/>
      <c r="T656" s="84"/>
      <c r="U656" s="84"/>
      <c r="V656" s="84"/>
      <c r="W656" s="184"/>
      <c r="X656" s="84"/>
      <c r="AG656" s="84"/>
      <c r="AH656" s="84"/>
      <c r="AI656" s="84"/>
      <c r="AJ656" s="84"/>
      <c r="AK656" s="84"/>
      <c r="AL656" s="223"/>
      <c r="AM656" s="84"/>
      <c r="AN656" s="84"/>
      <c r="AO656" s="84"/>
      <c r="AP656" s="84"/>
      <c r="AQ656" s="84"/>
      <c r="AR656" s="84"/>
      <c r="AS656" s="84"/>
      <c r="AT656" s="84"/>
      <c r="AU656" s="84"/>
      <c r="AV656" s="84"/>
      <c r="AW656" s="84"/>
      <c r="AX656" s="84"/>
      <c r="AY656" s="84"/>
      <c r="AZ656" s="84"/>
      <c r="BA656" s="84"/>
      <c r="BB656" s="84"/>
      <c r="BC656" s="84"/>
    </row>
    <row r="657" spans="1:55" x14ac:dyDescent="0.75">
      <c r="A657" s="84"/>
      <c r="B657" s="84"/>
      <c r="C657" s="160"/>
      <c r="D657" s="79"/>
      <c r="E657" s="84"/>
      <c r="F657" s="161"/>
      <c r="G657" s="161"/>
      <c r="H657" s="84"/>
      <c r="I657" s="84"/>
      <c r="J657" s="84"/>
      <c r="K657" s="161"/>
      <c r="L657" s="189"/>
      <c r="M657" s="161"/>
      <c r="N657" s="190"/>
      <c r="O657" s="84"/>
      <c r="P657" s="84"/>
      <c r="Q657" s="84"/>
      <c r="R657" s="84"/>
      <c r="S657" s="84"/>
      <c r="T657" s="84"/>
      <c r="U657" s="84"/>
      <c r="V657" s="84"/>
      <c r="W657" s="184"/>
      <c r="X657" s="84"/>
      <c r="AG657" s="84"/>
      <c r="AH657" s="84"/>
      <c r="AI657" s="84"/>
      <c r="AJ657" s="84"/>
      <c r="AK657" s="84"/>
      <c r="AL657" s="223"/>
      <c r="AM657" s="84"/>
      <c r="AN657" s="84"/>
      <c r="AO657" s="84"/>
      <c r="AP657" s="84"/>
      <c r="AQ657" s="84"/>
      <c r="AR657" s="84"/>
      <c r="AS657" s="84"/>
      <c r="AT657" s="84"/>
      <c r="AU657" s="84"/>
      <c r="AV657" s="84"/>
      <c r="AW657" s="84"/>
      <c r="AX657" s="84"/>
      <c r="AY657" s="84"/>
      <c r="AZ657" s="84"/>
      <c r="BA657" s="84"/>
      <c r="BB657" s="84"/>
      <c r="BC657" s="84"/>
    </row>
    <row r="658" spans="1:55" x14ac:dyDescent="0.75">
      <c r="A658" s="84"/>
      <c r="B658" s="84"/>
      <c r="C658" s="160"/>
      <c r="D658" s="79"/>
      <c r="E658" s="84"/>
      <c r="F658" s="161"/>
      <c r="G658" s="161"/>
      <c r="H658" s="84"/>
      <c r="I658" s="84"/>
      <c r="J658" s="84"/>
      <c r="K658" s="161"/>
      <c r="L658" s="189"/>
      <c r="M658" s="161"/>
      <c r="N658" s="190"/>
      <c r="O658" s="84"/>
      <c r="P658" s="84"/>
      <c r="Q658" s="84"/>
      <c r="R658" s="84"/>
      <c r="S658" s="84"/>
      <c r="T658" s="84"/>
      <c r="U658" s="84"/>
      <c r="V658" s="84"/>
      <c r="W658" s="184"/>
      <c r="X658" s="84"/>
      <c r="AG658" s="84"/>
      <c r="AH658" s="84"/>
      <c r="AI658" s="84"/>
      <c r="AJ658" s="84"/>
      <c r="AK658" s="84"/>
      <c r="AL658" s="223"/>
      <c r="AM658" s="84"/>
      <c r="AN658" s="84"/>
      <c r="AO658" s="84"/>
      <c r="AP658" s="84"/>
      <c r="AQ658" s="84"/>
      <c r="AR658" s="84"/>
      <c r="AS658" s="84"/>
      <c r="AT658" s="84"/>
      <c r="AU658" s="84"/>
      <c r="AV658" s="84"/>
      <c r="AW658" s="84"/>
      <c r="AX658" s="84"/>
      <c r="AY658" s="84"/>
      <c r="AZ658" s="84"/>
      <c r="BA658" s="84"/>
      <c r="BB658" s="84"/>
      <c r="BC658" s="84"/>
    </row>
    <row r="659" spans="1:55" x14ac:dyDescent="0.75">
      <c r="A659" s="84"/>
      <c r="B659" s="84"/>
      <c r="C659" s="160"/>
      <c r="D659" s="79"/>
      <c r="E659" s="84"/>
      <c r="F659" s="161"/>
      <c r="G659" s="161"/>
      <c r="H659" s="84"/>
      <c r="I659" s="84"/>
      <c r="J659" s="84"/>
      <c r="K659" s="161"/>
      <c r="L659" s="189"/>
      <c r="M659" s="161"/>
      <c r="N659" s="190"/>
      <c r="O659" s="84"/>
      <c r="P659" s="84"/>
      <c r="Q659" s="84"/>
      <c r="R659" s="84"/>
      <c r="S659" s="84"/>
      <c r="T659" s="84"/>
      <c r="U659" s="84"/>
      <c r="V659" s="84"/>
      <c r="W659" s="184"/>
      <c r="X659" s="84"/>
      <c r="AG659" s="84"/>
      <c r="AH659" s="84"/>
      <c r="AI659" s="84"/>
      <c r="AJ659" s="84"/>
      <c r="AK659" s="84"/>
      <c r="AL659" s="223"/>
      <c r="AM659" s="84"/>
      <c r="AN659" s="84"/>
      <c r="AO659" s="84"/>
      <c r="AP659" s="84"/>
      <c r="AQ659" s="84"/>
      <c r="AR659" s="84"/>
      <c r="AS659" s="84"/>
      <c r="AT659" s="84"/>
      <c r="AU659" s="84"/>
      <c r="AV659" s="84"/>
      <c r="AW659" s="84"/>
      <c r="AX659" s="84"/>
      <c r="AY659" s="84"/>
      <c r="AZ659" s="84"/>
      <c r="BA659" s="84"/>
      <c r="BB659" s="84"/>
      <c r="BC659" s="84"/>
    </row>
    <row r="660" spans="1:55" x14ac:dyDescent="0.75">
      <c r="A660" s="84"/>
      <c r="B660" s="84"/>
      <c r="C660" s="160"/>
      <c r="D660" s="79"/>
      <c r="E660" s="84"/>
      <c r="F660" s="161"/>
      <c r="G660" s="161"/>
      <c r="H660" s="84"/>
      <c r="I660" s="84"/>
      <c r="J660" s="84"/>
      <c r="K660" s="161"/>
      <c r="L660" s="189"/>
      <c r="M660" s="161"/>
      <c r="N660" s="190"/>
      <c r="O660" s="84"/>
      <c r="P660" s="84"/>
      <c r="Q660" s="84"/>
      <c r="R660" s="84"/>
      <c r="S660" s="84"/>
      <c r="T660" s="84"/>
      <c r="U660" s="84"/>
      <c r="V660" s="84"/>
      <c r="W660" s="184"/>
      <c r="X660" s="84"/>
      <c r="AG660" s="84"/>
      <c r="AH660" s="84"/>
      <c r="AI660" s="84"/>
      <c r="AJ660" s="84"/>
      <c r="AK660" s="84"/>
      <c r="AL660" s="223"/>
      <c r="AM660" s="84"/>
      <c r="AN660" s="84"/>
      <c r="AO660" s="84"/>
      <c r="AP660" s="84"/>
      <c r="AQ660" s="84"/>
      <c r="AR660" s="84"/>
      <c r="AS660" s="84"/>
      <c r="AT660" s="84"/>
      <c r="AU660" s="84"/>
      <c r="AV660" s="84"/>
      <c r="AW660" s="84"/>
      <c r="AX660" s="84"/>
      <c r="AY660" s="84"/>
      <c r="AZ660" s="84"/>
      <c r="BA660" s="84"/>
      <c r="BB660" s="84"/>
      <c r="BC660" s="84"/>
    </row>
    <row r="661" spans="1:55" x14ac:dyDescent="0.75">
      <c r="A661" s="84"/>
      <c r="B661" s="84"/>
      <c r="C661" s="160"/>
      <c r="D661" s="79"/>
      <c r="E661" s="84"/>
      <c r="F661" s="161"/>
      <c r="G661" s="161"/>
      <c r="H661" s="84"/>
      <c r="I661" s="84"/>
      <c r="J661" s="84"/>
      <c r="K661" s="161"/>
      <c r="L661" s="189"/>
      <c r="M661" s="161"/>
      <c r="N661" s="190"/>
      <c r="O661" s="84"/>
      <c r="P661" s="84"/>
      <c r="Q661" s="84"/>
      <c r="R661" s="84"/>
      <c r="S661" s="84"/>
      <c r="T661" s="84"/>
      <c r="U661" s="84"/>
      <c r="V661" s="84"/>
      <c r="W661" s="184"/>
      <c r="X661" s="84"/>
      <c r="AG661" s="84"/>
      <c r="AH661" s="84"/>
      <c r="AI661" s="84"/>
      <c r="AJ661" s="84"/>
      <c r="AK661" s="84"/>
      <c r="AL661" s="223"/>
      <c r="AM661" s="84"/>
      <c r="AN661" s="84"/>
      <c r="AO661" s="84"/>
      <c r="AP661" s="84"/>
      <c r="AQ661" s="84"/>
      <c r="AR661" s="84"/>
      <c r="AS661" s="84"/>
      <c r="AT661" s="84"/>
      <c r="AU661" s="84"/>
      <c r="AV661" s="84"/>
      <c r="AW661" s="84"/>
      <c r="AX661" s="84"/>
      <c r="AY661" s="84"/>
      <c r="AZ661" s="84"/>
      <c r="BA661" s="84"/>
      <c r="BB661" s="84"/>
      <c r="BC661" s="84"/>
    </row>
    <row r="662" spans="1:55" x14ac:dyDescent="0.75">
      <c r="A662" s="84"/>
      <c r="B662" s="84"/>
      <c r="C662" s="160"/>
      <c r="D662" s="79"/>
      <c r="E662" s="84"/>
      <c r="F662" s="161"/>
      <c r="G662" s="161"/>
      <c r="H662" s="84"/>
      <c r="I662" s="84"/>
      <c r="J662" s="84"/>
      <c r="K662" s="161"/>
      <c r="L662" s="189"/>
      <c r="M662" s="161"/>
      <c r="N662" s="190"/>
      <c r="O662" s="84"/>
      <c r="P662" s="84"/>
      <c r="Q662" s="84"/>
      <c r="R662" s="84"/>
      <c r="S662" s="84"/>
      <c r="T662" s="84"/>
      <c r="U662" s="84"/>
      <c r="V662" s="84"/>
      <c r="W662" s="184"/>
      <c r="X662" s="84"/>
      <c r="AG662" s="84"/>
      <c r="AH662" s="84"/>
      <c r="AI662" s="84"/>
      <c r="AJ662" s="84"/>
      <c r="AK662" s="84"/>
      <c r="AL662" s="223"/>
      <c r="AM662" s="84"/>
      <c r="AN662" s="84"/>
      <c r="AO662" s="84"/>
      <c r="AP662" s="84"/>
      <c r="AQ662" s="84"/>
      <c r="AR662" s="84"/>
      <c r="AS662" s="84"/>
      <c r="AT662" s="84"/>
      <c r="AU662" s="84"/>
      <c r="AV662" s="84"/>
      <c r="AW662" s="84"/>
      <c r="AX662" s="84"/>
      <c r="AY662" s="84"/>
      <c r="AZ662" s="84"/>
      <c r="BA662" s="84"/>
      <c r="BB662" s="84"/>
      <c r="BC662" s="84"/>
    </row>
    <row r="663" spans="1:55" x14ac:dyDescent="0.75">
      <c r="A663" s="84"/>
      <c r="B663" s="84"/>
      <c r="C663" s="160"/>
      <c r="D663" s="79"/>
      <c r="E663" s="84"/>
      <c r="F663" s="161"/>
      <c r="G663" s="161"/>
      <c r="H663" s="84"/>
      <c r="I663" s="84"/>
      <c r="J663" s="84"/>
      <c r="K663" s="161"/>
      <c r="L663" s="189"/>
      <c r="M663" s="161"/>
      <c r="N663" s="190"/>
      <c r="O663" s="84"/>
      <c r="P663" s="84"/>
      <c r="Q663" s="84"/>
      <c r="R663" s="84"/>
      <c r="S663" s="84"/>
      <c r="T663" s="84"/>
      <c r="U663" s="84"/>
      <c r="V663" s="84"/>
      <c r="W663" s="184"/>
      <c r="X663" s="84"/>
      <c r="AG663" s="84"/>
      <c r="AH663" s="84"/>
      <c r="AI663" s="84"/>
      <c r="AJ663" s="84"/>
      <c r="AK663" s="84"/>
      <c r="AL663" s="223"/>
      <c r="AM663" s="84"/>
      <c r="AN663" s="84"/>
      <c r="AO663" s="84"/>
      <c r="AP663" s="84"/>
      <c r="AQ663" s="84"/>
      <c r="AR663" s="84"/>
      <c r="AS663" s="84"/>
      <c r="AT663" s="84"/>
      <c r="AU663" s="84"/>
      <c r="AV663" s="84"/>
      <c r="AW663" s="84"/>
      <c r="AX663" s="84"/>
      <c r="AY663" s="84"/>
      <c r="AZ663" s="84"/>
      <c r="BA663" s="84"/>
      <c r="BB663" s="84"/>
      <c r="BC663" s="84"/>
    </row>
    <row r="664" spans="1:55" x14ac:dyDescent="0.75">
      <c r="A664" s="84"/>
      <c r="B664" s="84"/>
      <c r="C664" s="160"/>
      <c r="D664" s="79"/>
      <c r="E664" s="84"/>
      <c r="F664" s="161"/>
      <c r="G664" s="161"/>
      <c r="H664" s="84"/>
      <c r="I664" s="84"/>
      <c r="J664" s="84"/>
      <c r="K664" s="161"/>
      <c r="L664" s="189"/>
      <c r="M664" s="161"/>
      <c r="N664" s="190"/>
      <c r="O664" s="84"/>
      <c r="P664" s="84"/>
      <c r="Q664" s="84"/>
      <c r="R664" s="84"/>
      <c r="S664" s="84"/>
      <c r="T664" s="84"/>
      <c r="U664" s="84"/>
      <c r="V664" s="84"/>
      <c r="W664" s="184"/>
      <c r="X664" s="84"/>
      <c r="AG664" s="84"/>
      <c r="AH664" s="84"/>
      <c r="AI664" s="84"/>
      <c r="AJ664" s="84"/>
      <c r="AK664" s="84"/>
      <c r="AL664" s="223"/>
      <c r="AM664" s="84"/>
      <c r="AN664" s="84"/>
      <c r="AO664" s="84"/>
      <c r="AP664" s="84"/>
      <c r="AQ664" s="84"/>
      <c r="AR664" s="84"/>
      <c r="AS664" s="84"/>
      <c r="AT664" s="84"/>
      <c r="AU664" s="84"/>
      <c r="AV664" s="84"/>
      <c r="AW664" s="84"/>
      <c r="AX664" s="84"/>
      <c r="AY664" s="84"/>
      <c r="AZ664" s="84"/>
      <c r="BA664" s="84"/>
      <c r="BB664" s="84"/>
      <c r="BC664" s="84"/>
    </row>
    <row r="665" spans="1:55" x14ac:dyDescent="0.75">
      <c r="A665" s="84"/>
      <c r="B665" s="84"/>
      <c r="C665" s="160"/>
      <c r="D665" s="79"/>
      <c r="E665" s="84"/>
      <c r="F665" s="161"/>
      <c r="G665" s="161"/>
      <c r="H665" s="84"/>
      <c r="I665" s="84"/>
      <c r="J665" s="84"/>
      <c r="K665" s="161"/>
      <c r="L665" s="189"/>
      <c r="M665" s="161"/>
      <c r="N665" s="190"/>
      <c r="O665" s="84"/>
      <c r="P665" s="84"/>
      <c r="Q665" s="84"/>
      <c r="R665" s="84"/>
      <c r="S665" s="84"/>
      <c r="T665" s="84"/>
      <c r="U665" s="84"/>
      <c r="V665" s="84"/>
      <c r="W665" s="184"/>
      <c r="X665" s="84"/>
      <c r="AG665" s="84"/>
      <c r="AH665" s="84"/>
      <c r="AI665" s="84"/>
      <c r="AJ665" s="84"/>
      <c r="AK665" s="84"/>
      <c r="AL665" s="223"/>
      <c r="AM665" s="84"/>
      <c r="AN665" s="84"/>
      <c r="AO665" s="84"/>
      <c r="AP665" s="84"/>
      <c r="AQ665" s="84"/>
      <c r="AR665" s="84"/>
      <c r="AS665" s="84"/>
      <c r="AT665" s="84"/>
      <c r="AU665" s="84"/>
      <c r="AV665" s="84"/>
      <c r="AW665" s="84"/>
      <c r="AX665" s="84"/>
      <c r="AY665" s="84"/>
      <c r="AZ665" s="84"/>
      <c r="BA665" s="84"/>
      <c r="BB665" s="84"/>
      <c r="BC665" s="84"/>
    </row>
    <row r="666" spans="1:55" x14ac:dyDescent="0.75">
      <c r="A666" s="84"/>
      <c r="B666" s="84"/>
      <c r="C666" s="160"/>
      <c r="D666" s="79"/>
      <c r="E666" s="84"/>
      <c r="F666" s="161"/>
      <c r="G666" s="161"/>
      <c r="H666" s="84"/>
      <c r="I666" s="84"/>
      <c r="J666" s="84"/>
      <c r="K666" s="161"/>
      <c r="L666" s="189"/>
      <c r="M666" s="161"/>
      <c r="N666" s="190"/>
      <c r="O666" s="84"/>
      <c r="P666" s="84"/>
      <c r="Q666" s="84"/>
      <c r="R666" s="84"/>
      <c r="S666" s="84"/>
      <c r="T666" s="84"/>
      <c r="U666" s="84"/>
      <c r="V666" s="84"/>
      <c r="W666" s="184"/>
      <c r="X666" s="84"/>
      <c r="AG666" s="84"/>
      <c r="AH666" s="84"/>
      <c r="AI666" s="84"/>
      <c r="AJ666" s="84"/>
      <c r="AK666" s="84"/>
      <c r="AL666" s="223"/>
      <c r="AM666" s="84"/>
      <c r="AN666" s="84"/>
      <c r="AO666" s="84"/>
      <c r="AP666" s="84"/>
      <c r="AQ666" s="84"/>
      <c r="AR666" s="84"/>
      <c r="AS666" s="84"/>
      <c r="AT666" s="84"/>
      <c r="AU666" s="84"/>
      <c r="AV666" s="84"/>
      <c r="AW666" s="84"/>
      <c r="AX666" s="84"/>
      <c r="AY666" s="84"/>
      <c r="AZ666" s="84"/>
      <c r="BA666" s="84"/>
      <c r="BB666" s="84"/>
      <c r="BC666" s="84"/>
    </row>
    <row r="667" spans="1:55" x14ac:dyDescent="0.75">
      <c r="A667" s="84"/>
      <c r="B667" s="84"/>
      <c r="C667" s="160"/>
      <c r="D667" s="79"/>
      <c r="E667" s="84"/>
      <c r="F667" s="161"/>
      <c r="G667" s="161"/>
      <c r="H667" s="84"/>
      <c r="I667" s="84"/>
      <c r="J667" s="84"/>
      <c r="K667" s="161"/>
      <c r="L667" s="189"/>
      <c r="M667" s="161"/>
      <c r="N667" s="190"/>
      <c r="O667" s="84"/>
      <c r="P667" s="84"/>
      <c r="Q667" s="84"/>
      <c r="R667" s="84"/>
      <c r="S667" s="84"/>
      <c r="T667" s="84"/>
      <c r="U667" s="84"/>
      <c r="V667" s="84"/>
      <c r="W667" s="184"/>
      <c r="X667" s="84"/>
      <c r="AG667" s="84"/>
      <c r="AH667" s="84"/>
      <c r="AI667" s="84"/>
      <c r="AJ667" s="84"/>
      <c r="AK667" s="84"/>
      <c r="AL667" s="223"/>
      <c r="AM667" s="84"/>
      <c r="AN667" s="84"/>
      <c r="AO667" s="84"/>
      <c r="AP667" s="84"/>
      <c r="AQ667" s="84"/>
      <c r="AR667" s="84"/>
      <c r="AS667" s="84"/>
      <c r="AT667" s="84"/>
      <c r="AU667" s="84"/>
      <c r="AV667" s="84"/>
      <c r="AW667" s="84"/>
      <c r="AX667" s="84"/>
      <c r="AY667" s="84"/>
      <c r="AZ667" s="84"/>
      <c r="BA667" s="84"/>
      <c r="BB667" s="84"/>
      <c r="BC667" s="84"/>
    </row>
    <row r="668" spans="1:55" x14ac:dyDescent="0.75">
      <c r="A668" s="84"/>
      <c r="B668" s="84"/>
      <c r="C668" s="160"/>
      <c r="D668" s="79"/>
      <c r="E668" s="84"/>
      <c r="F668" s="161"/>
      <c r="G668" s="161"/>
      <c r="H668" s="84"/>
      <c r="I668" s="84"/>
      <c r="J668" s="84"/>
      <c r="K668" s="161"/>
      <c r="L668" s="189"/>
      <c r="M668" s="161"/>
      <c r="N668" s="190"/>
      <c r="O668" s="84"/>
      <c r="P668" s="84"/>
      <c r="Q668" s="84"/>
      <c r="R668" s="84"/>
      <c r="S668" s="84"/>
      <c r="T668" s="84"/>
      <c r="U668" s="84"/>
      <c r="V668" s="84"/>
      <c r="W668" s="184"/>
      <c r="X668" s="84"/>
      <c r="AG668" s="84"/>
      <c r="AH668" s="84"/>
      <c r="AI668" s="84"/>
      <c r="AJ668" s="84"/>
      <c r="AK668" s="84"/>
      <c r="AL668" s="223"/>
      <c r="AM668" s="84"/>
      <c r="AN668" s="84"/>
      <c r="AO668" s="84"/>
      <c r="AP668" s="84"/>
      <c r="AQ668" s="84"/>
      <c r="AR668" s="84"/>
      <c r="AS668" s="84"/>
      <c r="AT668" s="84"/>
      <c r="AU668" s="84"/>
      <c r="AV668" s="84"/>
      <c r="AW668" s="84"/>
      <c r="AX668" s="84"/>
      <c r="AY668" s="84"/>
      <c r="AZ668" s="84"/>
      <c r="BA668" s="84"/>
      <c r="BB668" s="84"/>
      <c r="BC668" s="84"/>
    </row>
    <row r="669" spans="1:55" x14ac:dyDescent="0.75">
      <c r="A669" s="84"/>
      <c r="B669" s="84"/>
      <c r="C669" s="160"/>
      <c r="D669" s="79"/>
      <c r="E669" s="84"/>
      <c r="F669" s="161"/>
      <c r="G669" s="161"/>
      <c r="H669" s="84"/>
      <c r="I669" s="84"/>
      <c r="J669" s="84"/>
      <c r="K669" s="161"/>
      <c r="L669" s="189"/>
      <c r="M669" s="161"/>
      <c r="N669" s="190"/>
      <c r="O669" s="84"/>
      <c r="P669" s="84"/>
      <c r="Q669" s="84"/>
      <c r="R669" s="84"/>
      <c r="S669" s="84"/>
      <c r="T669" s="84"/>
      <c r="U669" s="84"/>
      <c r="V669" s="84"/>
      <c r="W669" s="184"/>
      <c r="X669" s="84"/>
      <c r="AG669" s="84"/>
      <c r="AH669" s="84"/>
      <c r="AI669" s="84"/>
      <c r="AJ669" s="84"/>
      <c r="AK669" s="84"/>
      <c r="AL669" s="223"/>
      <c r="AM669" s="84"/>
      <c r="AN669" s="84"/>
      <c r="AO669" s="84"/>
      <c r="AP669" s="84"/>
      <c r="AQ669" s="84"/>
      <c r="AR669" s="84"/>
      <c r="AS669" s="84"/>
      <c r="AT669" s="84"/>
      <c r="AU669" s="84"/>
      <c r="AV669" s="84"/>
      <c r="AW669" s="84"/>
      <c r="AX669" s="84"/>
      <c r="AY669" s="84"/>
      <c r="AZ669" s="84"/>
      <c r="BA669" s="84"/>
      <c r="BB669" s="84"/>
      <c r="BC669" s="84"/>
    </row>
    <row r="670" spans="1:55" x14ac:dyDescent="0.75">
      <c r="A670" s="84"/>
      <c r="B670" s="84"/>
      <c r="C670" s="160"/>
      <c r="D670" s="79"/>
      <c r="E670" s="84"/>
      <c r="F670" s="161"/>
      <c r="G670" s="161"/>
      <c r="H670" s="84"/>
      <c r="I670" s="84"/>
      <c r="J670" s="84"/>
      <c r="K670" s="161"/>
      <c r="L670" s="189"/>
      <c r="M670" s="161"/>
      <c r="N670" s="190"/>
      <c r="O670" s="84"/>
      <c r="P670" s="84"/>
      <c r="Q670" s="84"/>
      <c r="R670" s="84"/>
      <c r="S670" s="84"/>
      <c r="T670" s="84"/>
      <c r="U670" s="84"/>
      <c r="V670" s="84"/>
      <c r="W670" s="184"/>
      <c r="X670" s="84"/>
      <c r="AG670" s="84"/>
      <c r="AH670" s="84"/>
      <c r="AI670" s="84"/>
      <c r="AJ670" s="84"/>
      <c r="AK670" s="84"/>
      <c r="AL670" s="223"/>
      <c r="AM670" s="84"/>
      <c r="AN670" s="84"/>
      <c r="AO670" s="84"/>
      <c r="AP670" s="84"/>
      <c r="AQ670" s="84"/>
      <c r="AR670" s="84"/>
      <c r="AS670" s="84"/>
      <c r="AT670" s="84"/>
      <c r="AU670" s="84"/>
      <c r="AV670" s="84"/>
      <c r="AW670" s="84"/>
      <c r="AX670" s="84"/>
      <c r="AY670" s="84"/>
      <c r="AZ670" s="84"/>
      <c r="BA670" s="84"/>
      <c r="BB670" s="84"/>
      <c r="BC670" s="84"/>
    </row>
    <row r="671" spans="1:55" x14ac:dyDescent="0.75">
      <c r="A671" s="84"/>
      <c r="B671" s="84"/>
      <c r="C671" s="160"/>
      <c r="D671" s="79"/>
      <c r="E671" s="84"/>
      <c r="F671" s="161"/>
      <c r="G671" s="161"/>
      <c r="H671" s="84"/>
      <c r="I671" s="84"/>
      <c r="J671" s="84"/>
      <c r="K671" s="161"/>
      <c r="L671" s="189"/>
      <c r="M671" s="161"/>
      <c r="N671" s="190"/>
      <c r="O671" s="84"/>
      <c r="P671" s="84"/>
      <c r="Q671" s="84"/>
      <c r="R671" s="84"/>
      <c r="S671" s="84"/>
      <c r="T671" s="84"/>
      <c r="U671" s="84"/>
      <c r="V671" s="84"/>
      <c r="W671" s="184"/>
      <c r="X671" s="84"/>
      <c r="AG671" s="84"/>
      <c r="AH671" s="84"/>
      <c r="AI671" s="84"/>
      <c r="AJ671" s="84"/>
      <c r="AK671" s="84"/>
      <c r="AL671" s="223"/>
      <c r="AM671" s="84"/>
      <c r="AN671" s="84"/>
      <c r="AO671" s="84"/>
      <c r="AP671" s="84"/>
      <c r="AQ671" s="84"/>
      <c r="AR671" s="84"/>
      <c r="AS671" s="84"/>
      <c r="AT671" s="84"/>
      <c r="AU671" s="84"/>
      <c r="AV671" s="84"/>
      <c r="AW671" s="84"/>
      <c r="AX671" s="84"/>
      <c r="AY671" s="84"/>
      <c r="AZ671" s="84"/>
      <c r="BA671" s="84"/>
      <c r="BB671" s="84"/>
      <c r="BC671" s="84"/>
    </row>
    <row r="672" spans="1:55" x14ac:dyDescent="0.75">
      <c r="A672" s="84"/>
      <c r="B672" s="84"/>
      <c r="C672" s="160"/>
      <c r="D672" s="79"/>
      <c r="E672" s="84"/>
      <c r="F672" s="161"/>
      <c r="G672" s="161"/>
      <c r="H672" s="84"/>
      <c r="I672" s="84"/>
      <c r="J672" s="84"/>
      <c r="K672" s="161"/>
      <c r="L672" s="189"/>
      <c r="M672" s="161"/>
      <c r="N672" s="190"/>
      <c r="O672" s="84"/>
      <c r="P672" s="84"/>
      <c r="Q672" s="84"/>
      <c r="R672" s="84"/>
      <c r="S672" s="84"/>
      <c r="T672" s="84"/>
      <c r="U672" s="84"/>
      <c r="V672" s="84"/>
      <c r="W672" s="184"/>
      <c r="X672" s="84"/>
      <c r="AG672" s="84"/>
      <c r="AH672" s="84"/>
      <c r="AI672" s="84"/>
      <c r="AJ672" s="84"/>
      <c r="AK672" s="84"/>
      <c r="AL672" s="223"/>
      <c r="AM672" s="84"/>
      <c r="AN672" s="84"/>
      <c r="AO672" s="84"/>
      <c r="AP672" s="84"/>
      <c r="AQ672" s="84"/>
      <c r="AR672" s="84"/>
      <c r="AS672" s="84"/>
      <c r="AT672" s="84"/>
      <c r="AU672" s="84"/>
      <c r="AV672" s="84"/>
      <c r="AW672" s="84"/>
      <c r="AX672" s="84"/>
      <c r="AY672" s="84"/>
      <c r="AZ672" s="84"/>
      <c r="BA672" s="84"/>
      <c r="BB672" s="84"/>
      <c r="BC672" s="84"/>
    </row>
    <row r="673" spans="1:55" x14ac:dyDescent="0.75">
      <c r="A673" s="84"/>
      <c r="B673" s="84"/>
      <c r="C673" s="160"/>
      <c r="D673" s="79"/>
      <c r="E673" s="84"/>
      <c r="F673" s="161"/>
      <c r="G673" s="161"/>
      <c r="H673" s="84"/>
      <c r="I673" s="84"/>
      <c r="J673" s="84"/>
      <c r="K673" s="161"/>
      <c r="L673" s="189"/>
      <c r="M673" s="161"/>
      <c r="N673" s="190"/>
      <c r="O673" s="84"/>
      <c r="P673" s="84"/>
      <c r="Q673" s="84"/>
      <c r="R673" s="84"/>
      <c r="S673" s="84"/>
      <c r="T673" s="84"/>
      <c r="U673" s="84"/>
      <c r="V673" s="84"/>
      <c r="W673" s="184"/>
      <c r="X673" s="84"/>
      <c r="AG673" s="84"/>
      <c r="AH673" s="84"/>
      <c r="AI673" s="84"/>
      <c r="AJ673" s="84"/>
      <c r="AK673" s="84"/>
      <c r="AL673" s="223"/>
      <c r="AM673" s="84"/>
      <c r="AN673" s="84"/>
      <c r="AO673" s="84"/>
      <c r="AP673" s="84"/>
      <c r="AQ673" s="84"/>
      <c r="AR673" s="84"/>
      <c r="AS673" s="84"/>
      <c r="AT673" s="84"/>
      <c r="AU673" s="84"/>
      <c r="AV673" s="84"/>
      <c r="AW673" s="84"/>
      <c r="AX673" s="84"/>
      <c r="AY673" s="84"/>
      <c r="AZ673" s="84"/>
      <c r="BA673" s="84"/>
      <c r="BB673" s="84"/>
      <c r="BC673" s="84"/>
    </row>
    <row r="674" spans="1:55" x14ac:dyDescent="0.75">
      <c r="A674" s="84"/>
      <c r="B674" s="84"/>
      <c r="C674" s="160"/>
      <c r="D674" s="79"/>
      <c r="E674" s="84"/>
      <c r="F674" s="161"/>
      <c r="G674" s="161"/>
      <c r="H674" s="84"/>
      <c r="I674" s="84"/>
      <c r="J674" s="84"/>
      <c r="K674" s="161"/>
      <c r="L674" s="189"/>
      <c r="M674" s="161"/>
      <c r="N674" s="190"/>
      <c r="O674" s="84"/>
      <c r="P674" s="84"/>
      <c r="Q674" s="84"/>
      <c r="R674" s="84"/>
      <c r="S674" s="84"/>
      <c r="T674" s="84"/>
      <c r="U674" s="84"/>
      <c r="V674" s="84"/>
      <c r="W674" s="184"/>
      <c r="X674" s="84"/>
      <c r="AG674" s="84"/>
      <c r="AH674" s="84"/>
      <c r="AI674" s="84"/>
      <c r="AJ674" s="84"/>
      <c r="AK674" s="84"/>
      <c r="AL674" s="223"/>
      <c r="AM674" s="84"/>
      <c r="AN674" s="84"/>
      <c r="AO674" s="84"/>
      <c r="AP674" s="84"/>
      <c r="AQ674" s="84"/>
      <c r="AR674" s="84"/>
      <c r="AS674" s="84"/>
      <c r="AT674" s="84"/>
      <c r="AU674" s="84"/>
      <c r="AV674" s="84"/>
      <c r="AW674" s="84"/>
      <c r="AX674" s="84"/>
      <c r="AY674" s="84"/>
      <c r="AZ674" s="84"/>
      <c r="BA674" s="84"/>
      <c r="BB674" s="84"/>
      <c r="BC674" s="84"/>
    </row>
    <row r="675" spans="1:55" x14ac:dyDescent="0.75">
      <c r="A675" s="84"/>
      <c r="B675" s="84"/>
      <c r="C675" s="160"/>
      <c r="D675" s="79"/>
      <c r="E675" s="84"/>
      <c r="F675" s="161"/>
      <c r="G675" s="161"/>
      <c r="H675" s="84"/>
      <c r="I675" s="84"/>
      <c r="J675" s="84"/>
      <c r="K675" s="161"/>
      <c r="L675" s="189"/>
      <c r="M675" s="161"/>
      <c r="N675" s="190"/>
      <c r="O675" s="84"/>
      <c r="P675" s="84"/>
      <c r="Q675" s="84"/>
      <c r="R675" s="84"/>
      <c r="S675" s="84"/>
      <c r="T675" s="84"/>
      <c r="U675" s="84"/>
      <c r="V675" s="84"/>
      <c r="W675" s="184"/>
      <c r="X675" s="84"/>
      <c r="AG675" s="84"/>
      <c r="AH675" s="84"/>
      <c r="AI675" s="84"/>
      <c r="AJ675" s="84"/>
      <c r="AK675" s="84"/>
      <c r="AL675" s="223"/>
      <c r="AM675" s="84"/>
      <c r="AN675" s="84"/>
      <c r="AO675" s="84"/>
      <c r="AP675" s="84"/>
      <c r="AQ675" s="84"/>
      <c r="AR675" s="84"/>
      <c r="AS675" s="84"/>
      <c r="AT675" s="84"/>
      <c r="AU675" s="84"/>
      <c r="AV675" s="84"/>
      <c r="AW675" s="84"/>
      <c r="AX675" s="84"/>
      <c r="AY675" s="84"/>
      <c r="AZ675" s="84"/>
      <c r="BA675" s="84"/>
      <c r="BB675" s="84"/>
      <c r="BC675" s="84"/>
    </row>
    <row r="676" spans="1:55" x14ac:dyDescent="0.75">
      <c r="A676" s="84"/>
      <c r="B676" s="84"/>
      <c r="C676" s="160"/>
      <c r="D676" s="79"/>
      <c r="E676" s="84"/>
      <c r="F676" s="161"/>
      <c r="G676" s="161"/>
      <c r="H676" s="84"/>
      <c r="I676" s="84"/>
      <c r="J676" s="84"/>
      <c r="K676" s="161"/>
      <c r="L676" s="189"/>
      <c r="M676" s="161"/>
      <c r="N676" s="190"/>
      <c r="O676" s="84"/>
      <c r="P676" s="84"/>
      <c r="Q676" s="84"/>
      <c r="R676" s="84"/>
      <c r="S676" s="84"/>
      <c r="T676" s="84"/>
      <c r="U676" s="84"/>
      <c r="V676" s="84"/>
      <c r="W676" s="184"/>
      <c r="X676" s="84"/>
      <c r="AG676" s="84"/>
      <c r="AH676" s="84"/>
      <c r="AI676" s="84"/>
      <c r="AJ676" s="84"/>
      <c r="AK676" s="84"/>
      <c r="AL676" s="223"/>
      <c r="AM676" s="84"/>
      <c r="AN676" s="84"/>
      <c r="AO676" s="84"/>
      <c r="AP676" s="84"/>
      <c r="AQ676" s="84"/>
      <c r="AR676" s="84"/>
      <c r="AS676" s="84"/>
      <c r="AT676" s="84"/>
      <c r="AU676" s="84"/>
      <c r="AV676" s="84"/>
      <c r="AW676" s="84"/>
      <c r="AX676" s="84"/>
      <c r="AY676" s="84"/>
      <c r="AZ676" s="84"/>
      <c r="BA676" s="84"/>
      <c r="BB676" s="84"/>
      <c r="BC676" s="84"/>
    </row>
    <row r="677" spans="1:55" x14ac:dyDescent="0.75">
      <c r="A677" s="84"/>
      <c r="B677" s="84"/>
      <c r="C677" s="160"/>
      <c r="D677" s="79"/>
      <c r="E677" s="84"/>
      <c r="F677" s="161"/>
      <c r="G677" s="161"/>
      <c r="H677" s="84"/>
      <c r="I677" s="84"/>
      <c r="J677" s="84"/>
      <c r="K677" s="161"/>
      <c r="L677" s="189"/>
      <c r="M677" s="161"/>
      <c r="N677" s="190"/>
      <c r="O677" s="84"/>
      <c r="P677" s="84"/>
      <c r="Q677" s="84"/>
      <c r="R677" s="84"/>
      <c r="S677" s="84"/>
      <c r="T677" s="84"/>
      <c r="U677" s="84"/>
      <c r="V677" s="84"/>
      <c r="W677" s="184"/>
      <c r="X677" s="84"/>
      <c r="AG677" s="84"/>
      <c r="AH677" s="84"/>
      <c r="AI677" s="84"/>
      <c r="AJ677" s="84"/>
      <c r="AK677" s="84"/>
      <c r="AL677" s="223"/>
      <c r="AM677" s="84"/>
      <c r="AN677" s="84"/>
      <c r="AO677" s="84"/>
      <c r="AP677" s="84"/>
      <c r="AQ677" s="84"/>
      <c r="AR677" s="84"/>
      <c r="AS677" s="84"/>
      <c r="AT677" s="84"/>
      <c r="AU677" s="84"/>
      <c r="AV677" s="84"/>
      <c r="AW677" s="84"/>
      <c r="AX677" s="84"/>
      <c r="AY677" s="84"/>
      <c r="AZ677" s="84"/>
      <c r="BA677" s="84"/>
      <c r="BB677" s="84"/>
      <c r="BC677" s="84"/>
    </row>
    <row r="678" spans="1:55" x14ac:dyDescent="0.75">
      <c r="A678" s="84"/>
      <c r="B678" s="84"/>
      <c r="C678" s="160"/>
      <c r="D678" s="79"/>
      <c r="E678" s="84"/>
      <c r="F678" s="161"/>
      <c r="G678" s="161"/>
      <c r="H678" s="84"/>
      <c r="I678" s="84"/>
      <c r="J678" s="84"/>
      <c r="K678" s="161"/>
      <c r="L678" s="189"/>
      <c r="M678" s="161"/>
      <c r="N678" s="190"/>
      <c r="O678" s="84"/>
      <c r="P678" s="84"/>
      <c r="Q678" s="84"/>
      <c r="R678" s="84"/>
      <c r="S678" s="84"/>
      <c r="T678" s="84"/>
      <c r="U678" s="84"/>
      <c r="V678" s="84"/>
      <c r="W678" s="184"/>
      <c r="X678" s="84"/>
      <c r="AG678" s="84"/>
      <c r="AH678" s="84"/>
      <c r="AI678" s="84"/>
      <c r="AJ678" s="84"/>
      <c r="AK678" s="84"/>
      <c r="AL678" s="223"/>
      <c r="AM678" s="84"/>
      <c r="AN678" s="84"/>
      <c r="AO678" s="84"/>
      <c r="AP678" s="84"/>
      <c r="AQ678" s="84"/>
      <c r="AR678" s="84"/>
      <c r="AS678" s="84"/>
      <c r="AT678" s="84"/>
      <c r="AU678" s="84"/>
      <c r="AV678" s="84"/>
      <c r="AW678" s="84"/>
      <c r="AX678" s="84"/>
      <c r="AY678" s="84"/>
      <c r="AZ678" s="84"/>
      <c r="BA678" s="84"/>
      <c r="BB678" s="84"/>
      <c r="BC678" s="84"/>
    </row>
    <row r="679" spans="1:55" x14ac:dyDescent="0.75">
      <c r="A679" s="84"/>
      <c r="B679" s="84"/>
      <c r="C679" s="160"/>
      <c r="D679" s="79"/>
      <c r="E679" s="84"/>
      <c r="F679" s="161"/>
      <c r="G679" s="161"/>
      <c r="H679" s="84"/>
      <c r="I679" s="84"/>
      <c r="J679" s="84"/>
      <c r="K679" s="161"/>
      <c r="L679" s="189"/>
      <c r="M679" s="161"/>
      <c r="N679" s="190"/>
      <c r="O679" s="84"/>
      <c r="P679" s="84"/>
      <c r="Q679" s="84"/>
      <c r="R679" s="84"/>
      <c r="S679" s="84"/>
      <c r="T679" s="84"/>
      <c r="U679" s="84"/>
      <c r="V679" s="84"/>
      <c r="W679" s="184"/>
      <c r="X679" s="84"/>
      <c r="AG679" s="84"/>
      <c r="AH679" s="84"/>
      <c r="AI679" s="84"/>
      <c r="AJ679" s="84"/>
      <c r="AK679" s="84"/>
      <c r="AL679" s="223"/>
      <c r="AM679" s="84"/>
      <c r="AN679" s="84"/>
      <c r="AO679" s="84"/>
      <c r="AP679" s="84"/>
      <c r="AQ679" s="84"/>
      <c r="AR679" s="84"/>
      <c r="AS679" s="84"/>
      <c r="AT679" s="84"/>
      <c r="AU679" s="84"/>
      <c r="AV679" s="84"/>
      <c r="AW679" s="84"/>
      <c r="AX679" s="84"/>
      <c r="AY679" s="84"/>
      <c r="AZ679" s="84"/>
      <c r="BA679" s="84"/>
      <c r="BB679" s="84"/>
      <c r="BC679" s="84"/>
    </row>
    <row r="680" spans="1:55" x14ac:dyDescent="0.75">
      <c r="A680" s="84"/>
      <c r="B680" s="84"/>
      <c r="C680" s="160"/>
      <c r="D680" s="79"/>
      <c r="E680" s="84"/>
      <c r="F680" s="161"/>
      <c r="G680" s="161"/>
      <c r="H680" s="84"/>
      <c r="I680" s="84"/>
      <c r="J680" s="84"/>
      <c r="K680" s="161"/>
      <c r="L680" s="189"/>
      <c r="M680" s="161"/>
      <c r="N680" s="190"/>
      <c r="O680" s="84"/>
      <c r="P680" s="84"/>
      <c r="Q680" s="84"/>
      <c r="R680" s="84"/>
      <c r="S680" s="84"/>
      <c r="T680" s="84"/>
      <c r="U680" s="84"/>
      <c r="V680" s="84"/>
      <c r="W680" s="184"/>
      <c r="X680" s="84"/>
      <c r="AG680" s="84"/>
      <c r="AH680" s="84"/>
      <c r="AI680" s="84"/>
      <c r="AJ680" s="84"/>
      <c r="AK680" s="84"/>
      <c r="AL680" s="223"/>
      <c r="AM680" s="84"/>
      <c r="AN680" s="84"/>
      <c r="AO680" s="84"/>
      <c r="AP680" s="84"/>
      <c r="AQ680" s="84"/>
      <c r="AR680" s="84"/>
      <c r="AS680" s="84"/>
      <c r="AT680" s="84"/>
      <c r="AU680" s="84"/>
      <c r="AV680" s="84"/>
      <c r="AW680" s="84"/>
      <c r="AX680" s="84"/>
      <c r="AY680" s="84"/>
      <c r="AZ680" s="84"/>
      <c r="BA680" s="84"/>
      <c r="BB680" s="84"/>
      <c r="BC680" s="84"/>
    </row>
    <row r="681" spans="1:55" x14ac:dyDescent="0.75">
      <c r="A681" s="84"/>
      <c r="B681" s="84"/>
      <c r="C681" s="160"/>
      <c r="D681" s="79"/>
      <c r="E681" s="84"/>
      <c r="F681" s="161"/>
      <c r="G681" s="161"/>
      <c r="H681" s="84"/>
      <c r="I681" s="84"/>
      <c r="J681" s="84"/>
      <c r="K681" s="161"/>
      <c r="L681" s="189"/>
      <c r="M681" s="161"/>
      <c r="N681" s="190"/>
      <c r="O681" s="84"/>
      <c r="P681" s="84"/>
      <c r="Q681" s="84"/>
      <c r="R681" s="84"/>
      <c r="S681" s="84"/>
      <c r="T681" s="84"/>
      <c r="U681" s="84"/>
      <c r="V681" s="84"/>
      <c r="W681" s="184"/>
      <c r="X681" s="84"/>
      <c r="AG681" s="84"/>
      <c r="AH681" s="84"/>
      <c r="AI681" s="84"/>
      <c r="AJ681" s="84"/>
      <c r="AK681" s="84"/>
      <c r="AL681" s="223"/>
      <c r="AM681" s="84"/>
      <c r="AN681" s="84"/>
      <c r="AO681" s="84"/>
      <c r="AP681" s="84"/>
      <c r="AQ681" s="84"/>
      <c r="AR681" s="84"/>
      <c r="AS681" s="84"/>
      <c r="AT681" s="84"/>
      <c r="AU681" s="84"/>
      <c r="AV681" s="84"/>
      <c r="AW681" s="84"/>
      <c r="AX681" s="84"/>
      <c r="AY681" s="84"/>
      <c r="AZ681" s="84"/>
      <c r="BA681" s="84"/>
      <c r="BB681" s="84"/>
      <c r="BC681" s="84"/>
    </row>
    <row r="682" spans="1:55" x14ac:dyDescent="0.75">
      <c r="A682" s="84"/>
      <c r="B682" s="84"/>
      <c r="C682" s="160"/>
      <c r="D682" s="79"/>
      <c r="E682" s="84"/>
      <c r="F682" s="161"/>
      <c r="G682" s="161"/>
      <c r="H682" s="84"/>
      <c r="I682" s="84"/>
      <c r="J682" s="84"/>
      <c r="K682" s="161"/>
      <c r="L682" s="189"/>
      <c r="M682" s="161"/>
      <c r="N682" s="190"/>
      <c r="O682" s="84"/>
      <c r="P682" s="84"/>
      <c r="Q682" s="84"/>
      <c r="R682" s="84"/>
      <c r="S682" s="84"/>
      <c r="T682" s="84"/>
      <c r="U682" s="84"/>
      <c r="V682" s="84"/>
      <c r="W682" s="184"/>
      <c r="X682" s="84"/>
      <c r="AG682" s="84"/>
      <c r="AH682" s="84"/>
      <c r="AI682" s="84"/>
      <c r="AJ682" s="84"/>
      <c r="AK682" s="84"/>
      <c r="AL682" s="223"/>
      <c r="AM682" s="84"/>
      <c r="AN682" s="84"/>
      <c r="AO682" s="84"/>
      <c r="AP682" s="84"/>
      <c r="AQ682" s="84"/>
      <c r="AR682" s="84"/>
      <c r="AS682" s="84"/>
      <c r="AT682" s="84"/>
      <c r="AU682" s="84"/>
      <c r="AV682" s="84"/>
      <c r="AW682" s="84"/>
      <c r="AX682" s="84"/>
      <c r="AY682" s="84"/>
      <c r="AZ682" s="84"/>
      <c r="BA682" s="84"/>
      <c r="BB682" s="84"/>
      <c r="BC682" s="84"/>
    </row>
    <row r="683" spans="1:55" x14ac:dyDescent="0.75">
      <c r="A683" s="84"/>
      <c r="B683" s="84"/>
      <c r="C683" s="160"/>
      <c r="D683" s="79"/>
      <c r="E683" s="84"/>
      <c r="F683" s="161"/>
      <c r="G683" s="161"/>
      <c r="H683" s="84"/>
      <c r="I683" s="84"/>
      <c r="J683" s="84"/>
      <c r="K683" s="161"/>
      <c r="L683" s="189"/>
      <c r="M683" s="161"/>
      <c r="N683" s="190"/>
      <c r="O683" s="84"/>
      <c r="P683" s="84"/>
      <c r="Q683" s="84"/>
      <c r="R683" s="84"/>
      <c r="S683" s="84"/>
      <c r="T683" s="84"/>
      <c r="U683" s="84"/>
      <c r="V683" s="84"/>
      <c r="W683" s="184"/>
      <c r="X683" s="84"/>
      <c r="AG683" s="84"/>
      <c r="AH683" s="84"/>
      <c r="AI683" s="84"/>
      <c r="AJ683" s="84"/>
      <c r="AK683" s="84"/>
      <c r="AL683" s="223"/>
      <c r="AM683" s="84"/>
      <c r="AN683" s="84"/>
      <c r="AO683" s="84"/>
      <c r="AP683" s="84"/>
      <c r="AQ683" s="84"/>
      <c r="AR683" s="84"/>
      <c r="AS683" s="84"/>
      <c r="AT683" s="84"/>
      <c r="AU683" s="84"/>
      <c r="AV683" s="84"/>
      <c r="AW683" s="84"/>
      <c r="AX683" s="84"/>
      <c r="AY683" s="84"/>
      <c r="AZ683" s="84"/>
      <c r="BA683" s="84"/>
      <c r="BB683" s="84"/>
      <c r="BC683" s="84"/>
    </row>
    <row r="684" spans="1:55" x14ac:dyDescent="0.75">
      <c r="A684" s="84"/>
      <c r="B684" s="84"/>
      <c r="C684" s="160"/>
      <c r="D684" s="79"/>
      <c r="E684" s="84"/>
      <c r="F684" s="161"/>
      <c r="G684" s="161"/>
      <c r="H684" s="84"/>
      <c r="I684" s="84"/>
      <c r="J684" s="84"/>
      <c r="K684" s="161"/>
      <c r="L684" s="189"/>
      <c r="M684" s="161"/>
      <c r="N684" s="190"/>
      <c r="O684" s="84"/>
      <c r="P684" s="84"/>
      <c r="Q684" s="84"/>
      <c r="R684" s="84"/>
      <c r="S684" s="84"/>
      <c r="T684" s="84"/>
      <c r="U684" s="84"/>
      <c r="V684" s="84"/>
      <c r="W684" s="184"/>
      <c r="X684" s="84"/>
      <c r="AG684" s="84"/>
      <c r="AH684" s="84"/>
      <c r="AI684" s="84"/>
      <c r="AJ684" s="84"/>
      <c r="AK684" s="84"/>
      <c r="AL684" s="223"/>
      <c r="AM684" s="84"/>
      <c r="AN684" s="84"/>
      <c r="AO684" s="84"/>
      <c r="AP684" s="84"/>
      <c r="AQ684" s="84"/>
      <c r="AR684" s="84"/>
      <c r="AS684" s="84"/>
      <c r="AT684" s="84"/>
      <c r="AU684" s="84"/>
      <c r="AV684" s="84"/>
      <c r="AW684" s="84"/>
      <c r="AX684" s="84"/>
      <c r="AY684" s="84"/>
      <c r="AZ684" s="84"/>
      <c r="BA684" s="84"/>
      <c r="BB684" s="84"/>
      <c r="BC684" s="84"/>
    </row>
    <row r="685" spans="1:55" x14ac:dyDescent="0.75">
      <c r="A685" s="84"/>
      <c r="B685" s="84"/>
      <c r="C685" s="160"/>
      <c r="D685" s="79"/>
      <c r="E685" s="84"/>
      <c r="F685" s="161"/>
      <c r="G685" s="161"/>
      <c r="H685" s="84"/>
      <c r="I685" s="84"/>
      <c r="J685" s="84"/>
      <c r="K685" s="161"/>
      <c r="L685" s="189"/>
      <c r="M685" s="161"/>
      <c r="N685" s="190"/>
      <c r="O685" s="84"/>
      <c r="P685" s="84"/>
      <c r="Q685" s="84"/>
      <c r="R685" s="84"/>
      <c r="S685" s="84"/>
      <c r="T685" s="84"/>
      <c r="U685" s="84"/>
      <c r="V685" s="84"/>
      <c r="W685" s="184"/>
      <c r="X685" s="84"/>
      <c r="AG685" s="84"/>
      <c r="AH685" s="84"/>
      <c r="AI685" s="84"/>
      <c r="AJ685" s="84"/>
      <c r="AK685" s="84"/>
      <c r="AL685" s="223"/>
      <c r="AM685" s="84"/>
      <c r="AN685" s="84"/>
      <c r="AO685" s="84"/>
      <c r="AP685" s="84"/>
      <c r="AQ685" s="84"/>
      <c r="AR685" s="84"/>
      <c r="AS685" s="84"/>
      <c r="AT685" s="84"/>
      <c r="AU685" s="84"/>
      <c r="AV685" s="84"/>
      <c r="AW685" s="84"/>
      <c r="AX685" s="84"/>
      <c r="AY685" s="84"/>
      <c r="AZ685" s="84"/>
      <c r="BA685" s="84"/>
      <c r="BB685" s="84"/>
      <c r="BC685" s="84"/>
    </row>
    <row r="686" spans="1:55" x14ac:dyDescent="0.75">
      <c r="A686" s="84"/>
      <c r="B686" s="84"/>
      <c r="C686" s="160"/>
      <c r="D686" s="79"/>
      <c r="E686" s="84"/>
      <c r="F686" s="161"/>
      <c r="G686" s="161"/>
      <c r="H686" s="84"/>
      <c r="I686" s="84"/>
      <c r="J686" s="84"/>
      <c r="K686" s="161"/>
      <c r="L686" s="189"/>
      <c r="M686" s="161"/>
      <c r="N686" s="190"/>
      <c r="O686" s="84"/>
      <c r="P686" s="84"/>
      <c r="Q686" s="84"/>
      <c r="R686" s="84"/>
      <c r="S686" s="84"/>
      <c r="T686" s="84"/>
      <c r="U686" s="84"/>
      <c r="V686" s="84"/>
      <c r="W686" s="184"/>
      <c r="X686" s="84"/>
      <c r="AG686" s="84"/>
      <c r="AH686" s="84"/>
      <c r="AI686" s="84"/>
      <c r="AJ686" s="84"/>
      <c r="AK686" s="84"/>
      <c r="AL686" s="223"/>
      <c r="AM686" s="84"/>
      <c r="AN686" s="84"/>
      <c r="AO686" s="84"/>
      <c r="AP686" s="84"/>
      <c r="AQ686" s="84"/>
      <c r="AR686" s="84"/>
      <c r="AS686" s="84"/>
      <c r="AT686" s="84"/>
      <c r="AU686" s="84"/>
      <c r="AV686" s="84"/>
      <c r="AW686" s="84"/>
      <c r="AX686" s="84"/>
      <c r="AY686" s="84"/>
      <c r="AZ686" s="84"/>
      <c r="BA686" s="84"/>
      <c r="BB686" s="84"/>
      <c r="BC686" s="84"/>
    </row>
    <row r="687" spans="1:55" x14ac:dyDescent="0.75">
      <c r="A687" s="84"/>
      <c r="B687" s="84"/>
      <c r="C687" s="160"/>
      <c r="D687" s="79"/>
      <c r="E687" s="84"/>
      <c r="F687" s="161"/>
      <c r="G687" s="161"/>
      <c r="H687" s="84"/>
      <c r="I687" s="84"/>
      <c r="J687" s="84"/>
      <c r="K687" s="161"/>
      <c r="L687" s="189"/>
      <c r="M687" s="161"/>
      <c r="N687" s="190"/>
      <c r="O687" s="84"/>
      <c r="P687" s="84"/>
      <c r="Q687" s="84"/>
      <c r="R687" s="84"/>
      <c r="S687" s="84"/>
      <c r="T687" s="84"/>
      <c r="U687" s="84"/>
      <c r="V687" s="84"/>
      <c r="W687" s="184"/>
      <c r="X687" s="84"/>
      <c r="AG687" s="84"/>
      <c r="AH687" s="84"/>
      <c r="AI687" s="84"/>
      <c r="AJ687" s="84"/>
      <c r="AK687" s="84"/>
      <c r="AL687" s="223"/>
      <c r="AM687" s="84"/>
      <c r="AN687" s="84"/>
      <c r="AO687" s="84"/>
      <c r="AP687" s="84"/>
      <c r="AQ687" s="84"/>
      <c r="AR687" s="84"/>
      <c r="AS687" s="84"/>
      <c r="AT687" s="84"/>
      <c r="AU687" s="84"/>
      <c r="AV687" s="84"/>
      <c r="AW687" s="84"/>
      <c r="AX687" s="84"/>
      <c r="AY687" s="84"/>
      <c r="AZ687" s="84"/>
      <c r="BA687" s="84"/>
      <c r="BB687" s="84"/>
      <c r="BC687" s="84"/>
    </row>
    <row r="688" spans="1:55" x14ac:dyDescent="0.75">
      <c r="A688" s="84"/>
      <c r="B688" s="84"/>
      <c r="C688" s="160"/>
      <c r="D688" s="79"/>
      <c r="E688" s="84"/>
      <c r="F688" s="161"/>
      <c r="G688" s="161"/>
      <c r="H688" s="84"/>
      <c r="I688" s="84"/>
      <c r="J688" s="84"/>
      <c r="K688" s="161"/>
      <c r="L688" s="189"/>
      <c r="M688" s="161"/>
      <c r="N688" s="190"/>
      <c r="O688" s="84"/>
      <c r="P688" s="84"/>
      <c r="Q688" s="84"/>
      <c r="R688" s="84"/>
      <c r="S688" s="84"/>
      <c r="T688" s="84"/>
      <c r="U688" s="84"/>
      <c r="V688" s="84"/>
      <c r="W688" s="184"/>
      <c r="X688" s="84"/>
      <c r="AG688" s="84"/>
      <c r="AH688" s="84"/>
      <c r="AI688" s="84"/>
      <c r="AJ688" s="84"/>
      <c r="AK688" s="84"/>
      <c r="AL688" s="223"/>
      <c r="AM688" s="84"/>
      <c r="AN688" s="84"/>
      <c r="AO688" s="84"/>
      <c r="AP688" s="84"/>
      <c r="AQ688" s="84"/>
      <c r="AR688" s="84"/>
      <c r="AS688" s="84"/>
      <c r="AT688" s="84"/>
      <c r="AU688" s="84"/>
      <c r="AV688" s="84"/>
      <c r="AW688" s="84"/>
      <c r="AX688" s="84"/>
      <c r="AY688" s="84"/>
      <c r="AZ688" s="84"/>
      <c r="BA688" s="84"/>
      <c r="BB688" s="84"/>
      <c r="BC688" s="84"/>
    </row>
    <row r="689" spans="1:55" x14ac:dyDescent="0.75">
      <c r="A689" s="84"/>
      <c r="B689" s="84"/>
      <c r="C689" s="160"/>
      <c r="D689" s="79"/>
      <c r="E689" s="84"/>
      <c r="F689" s="161"/>
      <c r="G689" s="161"/>
      <c r="H689" s="84"/>
      <c r="I689" s="84"/>
      <c r="J689" s="84"/>
      <c r="K689" s="161"/>
      <c r="L689" s="189"/>
      <c r="M689" s="161"/>
      <c r="N689" s="190"/>
      <c r="O689" s="84"/>
      <c r="P689" s="84"/>
      <c r="Q689" s="84"/>
      <c r="R689" s="84"/>
      <c r="S689" s="84"/>
      <c r="T689" s="84"/>
      <c r="U689" s="84"/>
      <c r="V689" s="84"/>
      <c r="W689" s="184"/>
      <c r="X689" s="84"/>
      <c r="AG689" s="84"/>
      <c r="AH689" s="84"/>
      <c r="AI689" s="84"/>
      <c r="AJ689" s="84"/>
      <c r="AK689" s="84"/>
      <c r="AL689" s="223"/>
      <c r="AM689" s="84"/>
      <c r="AN689" s="84"/>
      <c r="AO689" s="84"/>
      <c r="AP689" s="84"/>
      <c r="AQ689" s="84"/>
      <c r="AR689" s="84"/>
      <c r="AS689" s="84"/>
      <c r="AT689" s="84"/>
      <c r="AU689" s="84"/>
      <c r="AV689" s="84"/>
      <c r="AW689" s="84"/>
      <c r="AX689" s="84"/>
      <c r="AY689" s="84"/>
      <c r="AZ689" s="84"/>
      <c r="BA689" s="84"/>
      <c r="BB689" s="84"/>
      <c r="BC689" s="84"/>
    </row>
    <row r="690" spans="1:55" x14ac:dyDescent="0.75">
      <c r="A690" s="84"/>
      <c r="B690" s="84"/>
      <c r="C690" s="160"/>
      <c r="D690" s="79"/>
      <c r="E690" s="84"/>
      <c r="F690" s="161"/>
      <c r="G690" s="161"/>
      <c r="H690" s="84"/>
      <c r="I690" s="84"/>
      <c r="J690" s="84"/>
      <c r="K690" s="161"/>
      <c r="L690" s="189"/>
      <c r="M690" s="161"/>
      <c r="N690" s="190"/>
      <c r="O690" s="84"/>
      <c r="P690" s="84"/>
      <c r="Q690" s="84"/>
      <c r="R690" s="84"/>
      <c r="S690" s="84"/>
      <c r="T690" s="84"/>
      <c r="U690" s="84"/>
      <c r="V690" s="84"/>
      <c r="W690" s="184"/>
      <c r="X690" s="84"/>
      <c r="AG690" s="84"/>
      <c r="AH690" s="84"/>
      <c r="AI690" s="84"/>
      <c r="AJ690" s="84"/>
      <c r="AK690" s="84"/>
      <c r="AL690" s="223"/>
      <c r="AM690" s="84"/>
      <c r="AN690" s="84"/>
      <c r="AO690" s="84"/>
      <c r="AP690" s="84"/>
      <c r="AQ690" s="84"/>
      <c r="AR690" s="84"/>
      <c r="AS690" s="84"/>
      <c r="AT690" s="84"/>
      <c r="AU690" s="84"/>
      <c r="AV690" s="84"/>
      <c r="AW690" s="84"/>
      <c r="AX690" s="84"/>
      <c r="AY690" s="84"/>
      <c r="AZ690" s="84"/>
      <c r="BA690" s="84"/>
      <c r="BB690" s="84"/>
      <c r="BC690" s="84"/>
    </row>
    <row r="691" spans="1:55" x14ac:dyDescent="0.75">
      <c r="A691" s="84"/>
      <c r="B691" s="84"/>
      <c r="C691" s="160"/>
      <c r="D691" s="79"/>
      <c r="E691" s="84"/>
      <c r="F691" s="161"/>
      <c r="G691" s="161"/>
      <c r="H691" s="84"/>
      <c r="I691" s="84"/>
      <c r="J691" s="84"/>
      <c r="K691" s="161"/>
      <c r="L691" s="189"/>
      <c r="M691" s="161"/>
      <c r="N691" s="190"/>
      <c r="O691" s="84"/>
      <c r="P691" s="84"/>
      <c r="Q691" s="84"/>
      <c r="R691" s="84"/>
      <c r="S691" s="84"/>
      <c r="T691" s="84"/>
      <c r="U691" s="84"/>
      <c r="V691" s="84"/>
      <c r="W691" s="184"/>
      <c r="X691" s="84"/>
      <c r="AG691" s="84"/>
      <c r="AH691" s="84"/>
      <c r="AI691" s="84"/>
      <c r="AJ691" s="84"/>
      <c r="AK691" s="84"/>
      <c r="AL691" s="223"/>
      <c r="AM691" s="84"/>
      <c r="AN691" s="84"/>
      <c r="AO691" s="84"/>
      <c r="AP691" s="84"/>
      <c r="AQ691" s="84"/>
      <c r="AR691" s="84"/>
      <c r="AS691" s="84"/>
      <c r="AT691" s="84"/>
      <c r="AU691" s="84"/>
      <c r="AV691" s="84"/>
      <c r="AW691" s="84"/>
      <c r="AX691" s="84"/>
      <c r="AY691" s="84"/>
      <c r="AZ691" s="84"/>
      <c r="BA691" s="84"/>
      <c r="BB691" s="84"/>
      <c r="BC691" s="84"/>
    </row>
    <row r="692" spans="1:55" x14ac:dyDescent="0.75">
      <c r="A692" s="84"/>
      <c r="B692" s="84"/>
      <c r="C692" s="160"/>
      <c r="D692" s="79"/>
      <c r="E692" s="84"/>
      <c r="F692" s="161"/>
      <c r="G692" s="161"/>
      <c r="H692" s="84"/>
      <c r="I692" s="84"/>
      <c r="J692" s="84"/>
      <c r="K692" s="161"/>
      <c r="L692" s="189"/>
      <c r="M692" s="161"/>
      <c r="N692" s="190"/>
      <c r="O692" s="84"/>
      <c r="P692" s="84"/>
      <c r="Q692" s="84"/>
      <c r="R692" s="84"/>
      <c r="S692" s="84"/>
      <c r="T692" s="84"/>
      <c r="U692" s="84"/>
      <c r="V692" s="84"/>
      <c r="W692" s="184"/>
      <c r="X692" s="84"/>
      <c r="AG692" s="84"/>
      <c r="AH692" s="84"/>
      <c r="AI692" s="84"/>
      <c r="AJ692" s="84"/>
      <c r="AK692" s="84"/>
      <c r="AL692" s="223"/>
      <c r="AM692" s="84"/>
      <c r="AN692" s="84"/>
      <c r="AO692" s="84"/>
      <c r="AP692" s="84"/>
      <c r="AQ692" s="84"/>
      <c r="AR692" s="84"/>
      <c r="AS692" s="84"/>
      <c r="AT692" s="84"/>
      <c r="AU692" s="84"/>
      <c r="AV692" s="84"/>
      <c r="AW692" s="84"/>
      <c r="AX692" s="84"/>
      <c r="AY692" s="84"/>
      <c r="AZ692" s="84"/>
      <c r="BA692" s="84"/>
      <c r="BB692" s="84"/>
      <c r="BC692" s="84"/>
    </row>
    <row r="693" spans="1:55" x14ac:dyDescent="0.75">
      <c r="A693" s="84"/>
      <c r="B693" s="84"/>
      <c r="C693" s="160"/>
      <c r="D693" s="79"/>
      <c r="E693" s="84"/>
      <c r="F693" s="161"/>
      <c r="G693" s="161"/>
      <c r="H693" s="84"/>
      <c r="I693" s="84"/>
      <c r="J693" s="84"/>
      <c r="K693" s="161"/>
      <c r="L693" s="189"/>
      <c r="M693" s="161"/>
      <c r="N693" s="190"/>
      <c r="O693" s="84"/>
      <c r="P693" s="84"/>
      <c r="Q693" s="84"/>
      <c r="R693" s="84"/>
      <c r="S693" s="84"/>
      <c r="T693" s="84"/>
      <c r="U693" s="84"/>
      <c r="V693" s="84"/>
      <c r="W693" s="184"/>
      <c r="X693" s="84"/>
      <c r="AG693" s="84"/>
      <c r="AH693" s="84"/>
      <c r="AI693" s="84"/>
      <c r="AJ693" s="84"/>
      <c r="AK693" s="84"/>
      <c r="AL693" s="223"/>
      <c r="AM693" s="84"/>
      <c r="AN693" s="84"/>
      <c r="AO693" s="84"/>
      <c r="AP693" s="84"/>
      <c r="AQ693" s="84"/>
      <c r="AR693" s="84"/>
      <c r="AS693" s="84"/>
      <c r="AT693" s="84"/>
      <c r="AU693" s="84"/>
      <c r="AV693" s="84"/>
      <c r="AW693" s="84"/>
      <c r="AX693" s="84"/>
      <c r="AY693" s="84"/>
      <c r="AZ693" s="84"/>
      <c r="BA693" s="84"/>
      <c r="BB693" s="84"/>
      <c r="BC693" s="84"/>
    </row>
    <row r="694" spans="1:55" x14ac:dyDescent="0.75">
      <c r="A694" s="84"/>
      <c r="B694" s="84"/>
      <c r="C694" s="160"/>
      <c r="D694" s="79"/>
      <c r="E694" s="84"/>
      <c r="F694" s="161"/>
      <c r="G694" s="161"/>
      <c r="H694" s="84"/>
      <c r="I694" s="84"/>
      <c r="J694" s="84"/>
      <c r="K694" s="161"/>
      <c r="L694" s="189"/>
      <c r="M694" s="161"/>
      <c r="N694" s="190"/>
      <c r="O694" s="84"/>
      <c r="P694" s="84"/>
      <c r="Q694" s="84"/>
      <c r="R694" s="84"/>
      <c r="S694" s="84"/>
      <c r="T694" s="84"/>
      <c r="U694" s="84"/>
      <c r="V694" s="84"/>
      <c r="W694" s="184"/>
      <c r="X694" s="84"/>
      <c r="AG694" s="84"/>
      <c r="AH694" s="84"/>
      <c r="AI694" s="84"/>
      <c r="AJ694" s="84"/>
      <c r="AK694" s="84"/>
      <c r="AL694" s="223"/>
      <c r="AM694" s="84"/>
      <c r="AN694" s="84"/>
      <c r="AO694" s="84"/>
      <c r="AP694" s="84"/>
      <c r="AQ694" s="84"/>
      <c r="AR694" s="84"/>
      <c r="AS694" s="84"/>
      <c r="AT694" s="84"/>
      <c r="AU694" s="84"/>
      <c r="AV694" s="84"/>
      <c r="AW694" s="84"/>
      <c r="AX694" s="84"/>
      <c r="AY694" s="84"/>
      <c r="AZ694" s="84"/>
      <c r="BA694" s="84"/>
      <c r="BB694" s="84"/>
      <c r="BC694" s="84"/>
    </row>
    <row r="695" spans="1:55" x14ac:dyDescent="0.75">
      <c r="A695" s="84"/>
      <c r="B695" s="84"/>
      <c r="C695" s="160"/>
      <c r="D695" s="79"/>
      <c r="E695" s="84"/>
      <c r="F695" s="161"/>
      <c r="G695" s="161"/>
      <c r="H695" s="84"/>
      <c r="I695" s="84"/>
      <c r="J695" s="84"/>
      <c r="K695" s="161"/>
      <c r="L695" s="189"/>
      <c r="M695" s="161"/>
      <c r="N695" s="190"/>
      <c r="O695" s="84"/>
      <c r="P695" s="84"/>
      <c r="Q695" s="84"/>
      <c r="R695" s="84"/>
      <c r="S695" s="84"/>
      <c r="T695" s="84"/>
      <c r="U695" s="84"/>
      <c r="V695" s="84"/>
      <c r="W695" s="184"/>
      <c r="X695" s="84"/>
      <c r="AG695" s="84"/>
      <c r="AH695" s="84"/>
      <c r="AI695" s="84"/>
      <c r="AJ695" s="84"/>
      <c r="AK695" s="84"/>
      <c r="AL695" s="223"/>
      <c r="AM695" s="84"/>
      <c r="AN695" s="84"/>
      <c r="AO695" s="84"/>
      <c r="AP695" s="84"/>
      <c r="AQ695" s="84"/>
      <c r="AR695" s="84"/>
      <c r="AS695" s="84"/>
      <c r="AT695" s="84"/>
      <c r="AU695" s="84"/>
      <c r="AV695" s="84"/>
      <c r="AW695" s="84"/>
      <c r="AX695" s="84"/>
      <c r="AY695" s="84"/>
      <c r="AZ695" s="84"/>
      <c r="BA695" s="84"/>
      <c r="BB695" s="84"/>
      <c r="BC695" s="84"/>
    </row>
    <row r="696" spans="1:55" x14ac:dyDescent="0.75">
      <c r="A696" s="84"/>
      <c r="B696" s="84"/>
      <c r="C696" s="160"/>
      <c r="D696" s="79"/>
      <c r="E696" s="84"/>
      <c r="F696" s="161"/>
      <c r="G696" s="161"/>
      <c r="H696" s="84"/>
      <c r="I696" s="84"/>
      <c r="J696" s="84"/>
      <c r="K696" s="161"/>
      <c r="L696" s="189"/>
      <c r="M696" s="161"/>
      <c r="N696" s="190"/>
      <c r="O696" s="84"/>
      <c r="P696" s="84"/>
      <c r="Q696" s="84"/>
      <c r="R696" s="84"/>
      <c r="S696" s="84"/>
      <c r="T696" s="84"/>
      <c r="U696" s="84"/>
      <c r="V696" s="84"/>
      <c r="W696" s="184"/>
      <c r="X696" s="84"/>
      <c r="AG696" s="84"/>
      <c r="AH696" s="84"/>
      <c r="AI696" s="84"/>
      <c r="AJ696" s="84"/>
      <c r="AK696" s="84"/>
      <c r="AL696" s="223"/>
      <c r="AM696" s="84"/>
      <c r="AN696" s="84"/>
      <c r="AO696" s="84"/>
      <c r="AP696" s="84"/>
      <c r="AQ696" s="84"/>
      <c r="AR696" s="84"/>
      <c r="AS696" s="84"/>
      <c r="AT696" s="84"/>
      <c r="AU696" s="84"/>
      <c r="AV696" s="84"/>
      <c r="AW696" s="84"/>
      <c r="AX696" s="84"/>
      <c r="AY696" s="84"/>
      <c r="AZ696" s="84"/>
      <c r="BA696" s="84"/>
      <c r="BB696" s="84"/>
      <c r="BC696" s="84"/>
    </row>
    <row r="697" spans="1:55" x14ac:dyDescent="0.75">
      <c r="A697" s="84"/>
      <c r="B697" s="84"/>
      <c r="C697" s="160"/>
      <c r="D697" s="79"/>
      <c r="E697" s="84"/>
      <c r="F697" s="161"/>
      <c r="G697" s="161"/>
      <c r="H697" s="84"/>
      <c r="I697" s="84"/>
      <c r="J697" s="84"/>
      <c r="K697" s="161"/>
      <c r="L697" s="189"/>
      <c r="M697" s="161"/>
      <c r="N697" s="190"/>
      <c r="O697" s="84"/>
      <c r="P697" s="84"/>
      <c r="Q697" s="84"/>
      <c r="R697" s="84"/>
      <c r="S697" s="84"/>
      <c r="T697" s="84"/>
      <c r="U697" s="84"/>
      <c r="V697" s="84"/>
      <c r="W697" s="184"/>
      <c r="X697" s="84"/>
      <c r="AG697" s="84"/>
      <c r="AH697" s="84"/>
      <c r="AI697" s="84"/>
      <c r="AJ697" s="84"/>
      <c r="AK697" s="84"/>
      <c r="AL697" s="223"/>
      <c r="AM697" s="84"/>
      <c r="AN697" s="84"/>
      <c r="AO697" s="84"/>
      <c r="AP697" s="84"/>
      <c r="AQ697" s="84"/>
      <c r="AR697" s="84"/>
      <c r="AS697" s="84"/>
      <c r="AT697" s="84"/>
      <c r="AU697" s="84"/>
      <c r="AV697" s="84"/>
      <c r="AW697" s="84"/>
      <c r="AX697" s="84"/>
      <c r="AY697" s="84"/>
      <c r="AZ697" s="84"/>
      <c r="BA697" s="84"/>
      <c r="BB697" s="84"/>
      <c r="BC697" s="84"/>
    </row>
    <row r="698" spans="1:55" x14ac:dyDescent="0.75">
      <c r="A698" s="84"/>
      <c r="B698" s="84"/>
      <c r="C698" s="160"/>
      <c r="D698" s="79"/>
      <c r="E698" s="84"/>
      <c r="F698" s="161"/>
      <c r="G698" s="161"/>
      <c r="H698" s="84"/>
      <c r="I698" s="84"/>
      <c r="J698" s="84"/>
      <c r="K698" s="161"/>
      <c r="L698" s="189"/>
      <c r="M698" s="161"/>
      <c r="N698" s="190"/>
      <c r="O698" s="84"/>
      <c r="P698" s="84"/>
      <c r="Q698" s="84"/>
      <c r="R698" s="84"/>
      <c r="S698" s="84"/>
      <c r="T698" s="84"/>
      <c r="U698" s="84"/>
      <c r="V698" s="84"/>
      <c r="W698" s="184"/>
      <c r="X698" s="84"/>
      <c r="AG698" s="84"/>
      <c r="AH698" s="84"/>
      <c r="AI698" s="84"/>
      <c r="AJ698" s="84"/>
      <c r="AK698" s="84"/>
      <c r="AL698" s="223"/>
      <c r="AM698" s="84"/>
      <c r="AN698" s="84"/>
      <c r="AO698" s="84"/>
      <c r="AP698" s="84"/>
      <c r="AQ698" s="84"/>
      <c r="AR698" s="84"/>
      <c r="AS698" s="84"/>
      <c r="AT698" s="84"/>
      <c r="AU698" s="84"/>
      <c r="AV698" s="84"/>
      <c r="AW698" s="84"/>
      <c r="AX698" s="84"/>
      <c r="AY698" s="84"/>
      <c r="AZ698" s="84"/>
      <c r="BA698" s="84"/>
      <c r="BB698" s="84"/>
      <c r="BC698" s="84"/>
    </row>
    <row r="699" spans="1:55" x14ac:dyDescent="0.75">
      <c r="A699" s="84"/>
      <c r="B699" s="84"/>
      <c r="C699" s="160"/>
      <c r="D699" s="79"/>
      <c r="E699" s="84"/>
      <c r="F699" s="161"/>
      <c r="G699" s="161"/>
      <c r="H699" s="84"/>
      <c r="I699" s="84"/>
      <c r="J699" s="84"/>
      <c r="K699" s="161"/>
      <c r="L699" s="189"/>
      <c r="M699" s="161"/>
      <c r="N699" s="190"/>
      <c r="O699" s="84"/>
      <c r="P699" s="84"/>
      <c r="Q699" s="84"/>
      <c r="R699" s="84"/>
      <c r="S699" s="84"/>
      <c r="T699" s="84"/>
      <c r="U699" s="84"/>
      <c r="V699" s="84"/>
      <c r="W699" s="184"/>
      <c r="X699" s="84"/>
      <c r="AG699" s="84"/>
      <c r="AH699" s="84"/>
      <c r="AI699" s="84"/>
      <c r="AJ699" s="84"/>
      <c r="AK699" s="84"/>
      <c r="AL699" s="223"/>
      <c r="AM699" s="84"/>
      <c r="AN699" s="84"/>
      <c r="AO699" s="84"/>
      <c r="AP699" s="84"/>
      <c r="AQ699" s="84"/>
      <c r="AR699" s="84"/>
      <c r="AS699" s="84"/>
      <c r="AT699" s="84"/>
      <c r="AU699" s="84"/>
      <c r="AV699" s="84"/>
      <c r="AW699" s="84"/>
      <c r="AX699" s="84"/>
      <c r="AY699" s="84"/>
      <c r="AZ699" s="84"/>
      <c r="BA699" s="84"/>
      <c r="BB699" s="84"/>
      <c r="BC699" s="84"/>
    </row>
    <row r="700" spans="1:55" x14ac:dyDescent="0.75">
      <c r="A700" s="84"/>
      <c r="B700" s="84"/>
      <c r="C700" s="160"/>
      <c r="D700" s="79"/>
      <c r="E700" s="84"/>
      <c r="F700" s="161"/>
      <c r="G700" s="161"/>
      <c r="H700" s="84"/>
      <c r="I700" s="84"/>
      <c r="J700" s="84"/>
      <c r="K700" s="161"/>
      <c r="L700" s="189"/>
      <c r="M700" s="161"/>
      <c r="N700" s="190"/>
      <c r="O700" s="84"/>
      <c r="P700" s="84"/>
      <c r="Q700" s="84"/>
      <c r="R700" s="84"/>
      <c r="S700" s="84"/>
      <c r="T700" s="84"/>
      <c r="U700" s="84"/>
      <c r="V700" s="84"/>
      <c r="W700" s="184"/>
      <c r="X700" s="84"/>
      <c r="AG700" s="84"/>
      <c r="AH700" s="84"/>
      <c r="AI700" s="84"/>
      <c r="AJ700" s="84"/>
      <c r="AK700" s="84"/>
      <c r="AL700" s="223"/>
      <c r="AM700" s="84"/>
      <c r="AN700" s="84"/>
      <c r="AO700" s="84"/>
      <c r="AP700" s="84"/>
      <c r="AQ700" s="84"/>
      <c r="AR700" s="84"/>
      <c r="AS700" s="84"/>
      <c r="AT700" s="84"/>
      <c r="AU700" s="84"/>
      <c r="AV700" s="84"/>
      <c r="AW700" s="84"/>
      <c r="AX700" s="84"/>
      <c r="AY700" s="84"/>
      <c r="AZ700" s="84"/>
      <c r="BA700" s="84"/>
      <c r="BB700" s="84"/>
      <c r="BC700" s="84"/>
    </row>
    <row r="701" spans="1:55" x14ac:dyDescent="0.75">
      <c r="A701" s="84"/>
      <c r="B701" s="84"/>
      <c r="C701" s="160"/>
      <c r="D701" s="79"/>
      <c r="E701" s="84"/>
      <c r="F701" s="161"/>
      <c r="G701" s="161"/>
      <c r="H701" s="84"/>
      <c r="I701" s="84"/>
      <c r="J701" s="84"/>
      <c r="K701" s="161"/>
      <c r="L701" s="189"/>
      <c r="M701" s="161"/>
      <c r="N701" s="190"/>
      <c r="O701" s="84"/>
      <c r="P701" s="84"/>
      <c r="Q701" s="84"/>
      <c r="R701" s="84"/>
      <c r="S701" s="84"/>
      <c r="T701" s="84"/>
      <c r="U701" s="84"/>
      <c r="V701" s="84"/>
      <c r="W701" s="184"/>
      <c r="X701" s="84"/>
      <c r="AG701" s="84"/>
      <c r="AH701" s="84"/>
      <c r="AI701" s="84"/>
      <c r="AJ701" s="84"/>
      <c r="AK701" s="84"/>
      <c r="AL701" s="223"/>
      <c r="AM701" s="84"/>
      <c r="AN701" s="84"/>
      <c r="AO701" s="84"/>
      <c r="AP701" s="84"/>
      <c r="AQ701" s="84"/>
      <c r="AR701" s="84"/>
      <c r="AS701" s="84"/>
      <c r="AT701" s="84"/>
      <c r="AU701" s="84"/>
      <c r="AV701" s="84"/>
      <c r="AW701" s="84"/>
      <c r="AX701" s="84"/>
      <c r="AY701" s="84"/>
      <c r="AZ701" s="84"/>
      <c r="BA701" s="84"/>
      <c r="BB701" s="84"/>
      <c r="BC701" s="84"/>
    </row>
    <row r="702" spans="1:55" x14ac:dyDescent="0.75">
      <c r="A702" s="84"/>
      <c r="B702" s="84"/>
      <c r="C702" s="160"/>
      <c r="D702" s="79"/>
      <c r="E702" s="84"/>
      <c r="F702" s="161"/>
      <c r="G702" s="161"/>
      <c r="H702" s="84"/>
      <c r="I702" s="84"/>
      <c r="J702" s="84"/>
      <c r="K702" s="161"/>
      <c r="L702" s="189"/>
      <c r="M702" s="161"/>
      <c r="N702" s="190"/>
      <c r="O702" s="84"/>
      <c r="P702" s="84"/>
      <c r="Q702" s="84"/>
      <c r="R702" s="84"/>
      <c r="S702" s="84"/>
      <c r="T702" s="84"/>
      <c r="U702" s="84"/>
      <c r="V702" s="84"/>
      <c r="W702" s="184"/>
      <c r="X702" s="84"/>
      <c r="AG702" s="84"/>
      <c r="AH702" s="84"/>
      <c r="AI702" s="84"/>
      <c r="AJ702" s="84"/>
      <c r="AK702" s="84"/>
      <c r="AL702" s="223"/>
      <c r="AM702" s="84"/>
      <c r="AN702" s="84"/>
      <c r="AO702" s="84"/>
      <c r="AP702" s="84"/>
      <c r="AQ702" s="84"/>
      <c r="AR702" s="84"/>
      <c r="AS702" s="84"/>
      <c r="AT702" s="84"/>
      <c r="AU702" s="84"/>
      <c r="AV702" s="84"/>
      <c r="AW702" s="84"/>
      <c r="AX702" s="84"/>
      <c r="AY702" s="84"/>
      <c r="AZ702" s="84"/>
      <c r="BA702" s="84"/>
      <c r="BB702" s="84"/>
      <c r="BC702" s="84"/>
    </row>
    <row r="703" spans="1:55" x14ac:dyDescent="0.75">
      <c r="A703" s="84"/>
      <c r="B703" s="84"/>
      <c r="C703" s="160"/>
      <c r="D703" s="79"/>
      <c r="E703" s="84"/>
      <c r="F703" s="161"/>
      <c r="G703" s="161"/>
      <c r="H703" s="84"/>
      <c r="I703" s="84"/>
      <c r="J703" s="84"/>
      <c r="K703" s="161"/>
      <c r="L703" s="189"/>
      <c r="M703" s="161"/>
      <c r="N703" s="190"/>
      <c r="O703" s="84"/>
      <c r="P703" s="84"/>
      <c r="Q703" s="84"/>
      <c r="R703" s="84"/>
      <c r="S703" s="84"/>
      <c r="T703" s="84"/>
      <c r="U703" s="84"/>
      <c r="V703" s="84"/>
      <c r="W703" s="184"/>
      <c r="X703" s="84"/>
      <c r="AG703" s="84"/>
      <c r="AH703" s="84"/>
      <c r="AI703" s="84"/>
      <c r="AJ703" s="84"/>
      <c r="AK703" s="84"/>
      <c r="AL703" s="223"/>
      <c r="AM703" s="84"/>
      <c r="AN703" s="84"/>
      <c r="AO703" s="84"/>
      <c r="AP703" s="84"/>
      <c r="AQ703" s="84"/>
      <c r="AR703" s="84"/>
      <c r="AS703" s="84"/>
      <c r="AT703" s="84"/>
      <c r="AU703" s="84"/>
      <c r="AV703" s="84"/>
      <c r="AW703" s="84"/>
      <c r="AX703" s="84"/>
      <c r="AY703" s="84"/>
      <c r="AZ703" s="84"/>
      <c r="BA703" s="84"/>
      <c r="BB703" s="84"/>
      <c r="BC703" s="84"/>
    </row>
    <row r="704" spans="1:55" x14ac:dyDescent="0.75">
      <c r="A704" s="84"/>
      <c r="B704" s="84"/>
      <c r="C704" s="160"/>
      <c r="D704" s="79"/>
      <c r="E704" s="84"/>
      <c r="F704" s="161"/>
      <c r="G704" s="161"/>
      <c r="H704" s="84"/>
      <c r="I704" s="84"/>
      <c r="J704" s="84"/>
      <c r="K704" s="161"/>
      <c r="L704" s="189"/>
      <c r="M704" s="161"/>
      <c r="N704" s="190"/>
      <c r="O704" s="84"/>
      <c r="P704" s="84"/>
      <c r="Q704" s="84"/>
      <c r="R704" s="84"/>
      <c r="S704" s="84"/>
      <c r="T704" s="84"/>
      <c r="U704" s="84"/>
      <c r="V704" s="84"/>
      <c r="W704" s="184"/>
      <c r="X704" s="84"/>
      <c r="AG704" s="84"/>
      <c r="AH704" s="84"/>
      <c r="AI704" s="84"/>
      <c r="AJ704" s="84"/>
      <c r="AK704" s="84"/>
      <c r="AL704" s="223"/>
      <c r="AM704" s="84"/>
      <c r="AN704" s="84"/>
      <c r="AO704" s="84"/>
      <c r="AP704" s="84"/>
      <c r="AQ704" s="84"/>
      <c r="AR704" s="84"/>
      <c r="AS704" s="84"/>
      <c r="AT704" s="84"/>
      <c r="AU704" s="84"/>
      <c r="AV704" s="84"/>
      <c r="AW704" s="84"/>
      <c r="AX704" s="84"/>
      <c r="AY704" s="84"/>
      <c r="AZ704" s="84"/>
      <c r="BA704" s="84"/>
      <c r="BB704" s="84"/>
      <c r="BC704" s="84"/>
    </row>
    <row r="705" spans="1:55" x14ac:dyDescent="0.75">
      <c r="A705" s="84"/>
      <c r="B705" s="84"/>
      <c r="C705" s="160"/>
      <c r="D705" s="79"/>
      <c r="E705" s="84"/>
      <c r="F705" s="161"/>
      <c r="G705" s="161"/>
      <c r="H705" s="84"/>
      <c r="I705" s="84"/>
      <c r="J705" s="84"/>
      <c r="K705" s="161"/>
      <c r="L705" s="189"/>
      <c r="M705" s="161"/>
      <c r="N705" s="190"/>
      <c r="O705" s="84"/>
      <c r="P705" s="84"/>
      <c r="Q705" s="84"/>
      <c r="R705" s="84"/>
      <c r="S705" s="84"/>
      <c r="T705" s="84"/>
      <c r="U705" s="84"/>
      <c r="V705" s="84"/>
      <c r="W705" s="184"/>
      <c r="X705" s="84"/>
      <c r="AG705" s="84"/>
      <c r="AH705" s="84"/>
      <c r="AI705" s="84"/>
      <c r="AJ705" s="84"/>
      <c r="AK705" s="84"/>
      <c r="AL705" s="223"/>
      <c r="AM705" s="84"/>
      <c r="AN705" s="84"/>
      <c r="AO705" s="84"/>
      <c r="AP705" s="84"/>
      <c r="AQ705" s="84"/>
      <c r="AR705" s="84"/>
      <c r="AS705" s="84"/>
      <c r="AT705" s="84"/>
      <c r="AU705" s="84"/>
      <c r="AV705" s="84"/>
      <c r="AW705" s="84"/>
      <c r="AX705" s="84"/>
      <c r="AY705" s="84"/>
      <c r="AZ705" s="84"/>
      <c r="BA705" s="84"/>
      <c r="BB705" s="84"/>
      <c r="BC705" s="84"/>
    </row>
    <row r="706" spans="1:55" x14ac:dyDescent="0.75">
      <c r="A706" s="84"/>
      <c r="B706" s="84"/>
      <c r="C706" s="160"/>
      <c r="D706" s="79"/>
      <c r="E706" s="84"/>
      <c r="F706" s="161"/>
      <c r="G706" s="161"/>
      <c r="H706" s="84"/>
      <c r="I706" s="84"/>
      <c r="J706" s="84"/>
      <c r="K706" s="161"/>
      <c r="L706" s="189"/>
      <c r="M706" s="161"/>
      <c r="N706" s="190"/>
      <c r="O706" s="84"/>
      <c r="P706" s="84"/>
      <c r="Q706" s="84"/>
      <c r="R706" s="84"/>
      <c r="S706" s="84"/>
      <c r="T706" s="84"/>
      <c r="U706" s="84"/>
      <c r="V706" s="84"/>
      <c r="W706" s="184"/>
      <c r="X706" s="84"/>
      <c r="AG706" s="84"/>
      <c r="AH706" s="84"/>
      <c r="AI706" s="84"/>
      <c r="AJ706" s="84"/>
      <c r="AK706" s="84"/>
      <c r="AL706" s="223"/>
      <c r="AM706" s="84"/>
      <c r="AN706" s="84"/>
      <c r="AO706" s="84"/>
      <c r="AP706" s="84"/>
      <c r="AQ706" s="84"/>
      <c r="AR706" s="84"/>
      <c r="AS706" s="84"/>
      <c r="AT706" s="84"/>
      <c r="AU706" s="84"/>
      <c r="AV706" s="84"/>
      <c r="AW706" s="84"/>
      <c r="AX706" s="84"/>
      <c r="AY706" s="84"/>
      <c r="AZ706" s="84"/>
      <c r="BA706" s="84"/>
      <c r="BB706" s="84"/>
      <c r="BC706" s="84"/>
    </row>
    <row r="707" spans="1:55" x14ac:dyDescent="0.75">
      <c r="A707" s="84"/>
      <c r="B707" s="84"/>
      <c r="C707" s="160"/>
      <c r="D707" s="79"/>
      <c r="E707" s="84"/>
      <c r="F707" s="161"/>
      <c r="G707" s="161"/>
      <c r="H707" s="84"/>
      <c r="I707" s="84"/>
      <c r="J707" s="84"/>
      <c r="K707" s="161"/>
      <c r="L707" s="189"/>
      <c r="M707" s="161"/>
      <c r="N707" s="190"/>
      <c r="O707" s="84"/>
      <c r="P707" s="84"/>
      <c r="Q707" s="84"/>
      <c r="R707" s="84"/>
      <c r="S707" s="84"/>
      <c r="T707" s="84"/>
      <c r="U707" s="84"/>
      <c r="V707" s="84"/>
      <c r="W707" s="184"/>
      <c r="X707" s="84"/>
      <c r="AG707" s="84"/>
      <c r="AH707" s="84"/>
      <c r="AI707" s="84"/>
      <c r="AJ707" s="84"/>
      <c r="AK707" s="84"/>
      <c r="AL707" s="223"/>
      <c r="AM707" s="84"/>
      <c r="AN707" s="84"/>
      <c r="AO707" s="84"/>
      <c r="AP707" s="84"/>
      <c r="AQ707" s="84"/>
      <c r="AR707" s="84"/>
      <c r="AS707" s="84"/>
      <c r="AT707" s="84"/>
      <c r="AU707" s="84"/>
      <c r="AV707" s="84"/>
      <c r="AW707" s="84"/>
      <c r="AX707" s="84"/>
      <c r="AY707" s="84"/>
      <c r="AZ707" s="84"/>
      <c r="BA707" s="84"/>
      <c r="BB707" s="84"/>
      <c r="BC707" s="84"/>
    </row>
    <row r="708" spans="1:55" x14ac:dyDescent="0.75">
      <c r="A708" s="84"/>
      <c r="B708" s="84"/>
      <c r="C708" s="160"/>
      <c r="D708" s="79"/>
      <c r="E708" s="84"/>
      <c r="F708" s="161"/>
      <c r="G708" s="161"/>
      <c r="H708" s="84"/>
      <c r="I708" s="84"/>
      <c r="J708" s="84"/>
      <c r="K708" s="161"/>
      <c r="L708" s="189"/>
      <c r="M708" s="161"/>
      <c r="N708" s="190"/>
      <c r="O708" s="84"/>
      <c r="P708" s="84"/>
      <c r="Q708" s="84"/>
      <c r="R708" s="84"/>
      <c r="S708" s="84"/>
      <c r="T708" s="84"/>
      <c r="U708" s="84"/>
      <c r="V708" s="84"/>
      <c r="W708" s="184"/>
      <c r="X708" s="84"/>
      <c r="AG708" s="84"/>
      <c r="AH708" s="84"/>
      <c r="AI708" s="84"/>
      <c r="AJ708" s="84"/>
      <c r="AK708" s="84"/>
      <c r="AL708" s="223"/>
      <c r="AM708" s="84"/>
      <c r="AN708" s="84"/>
      <c r="AO708" s="84"/>
      <c r="AP708" s="84"/>
      <c r="AQ708" s="84"/>
      <c r="AR708" s="84"/>
      <c r="AS708" s="84"/>
      <c r="AT708" s="84"/>
      <c r="AU708" s="84"/>
      <c r="AV708" s="84"/>
      <c r="AW708" s="84"/>
      <c r="AX708" s="84"/>
      <c r="AY708" s="84"/>
      <c r="AZ708" s="84"/>
      <c r="BA708" s="84"/>
      <c r="BB708" s="84"/>
      <c r="BC708" s="84"/>
    </row>
    <row r="709" spans="1:55" x14ac:dyDescent="0.75">
      <c r="A709" s="84"/>
      <c r="B709" s="84"/>
      <c r="C709" s="160"/>
      <c r="D709" s="79"/>
      <c r="E709" s="84"/>
      <c r="F709" s="161"/>
      <c r="G709" s="161"/>
      <c r="H709" s="84"/>
      <c r="I709" s="84"/>
      <c r="J709" s="84"/>
      <c r="K709" s="161"/>
      <c r="L709" s="189"/>
      <c r="M709" s="161"/>
      <c r="N709" s="190"/>
      <c r="O709" s="84"/>
      <c r="P709" s="84"/>
      <c r="Q709" s="84"/>
      <c r="R709" s="84"/>
      <c r="S709" s="84"/>
      <c r="T709" s="84"/>
      <c r="U709" s="84"/>
      <c r="V709" s="84"/>
      <c r="W709" s="184"/>
      <c r="X709" s="84"/>
      <c r="AG709" s="84"/>
      <c r="AH709" s="84"/>
      <c r="AI709" s="84"/>
      <c r="AJ709" s="84"/>
      <c r="AK709" s="84"/>
      <c r="AL709" s="223"/>
      <c r="AM709" s="84"/>
      <c r="AN709" s="84"/>
      <c r="AO709" s="84"/>
      <c r="AP709" s="84"/>
      <c r="AQ709" s="84"/>
      <c r="AR709" s="84"/>
      <c r="AS709" s="84"/>
      <c r="AT709" s="84"/>
      <c r="AU709" s="84"/>
      <c r="AV709" s="84"/>
      <c r="AW709" s="84"/>
      <c r="AX709" s="84"/>
      <c r="AY709" s="84"/>
      <c r="AZ709" s="84"/>
      <c r="BA709" s="84"/>
      <c r="BB709" s="84"/>
      <c r="BC709" s="84"/>
    </row>
    <row r="710" spans="1:55" x14ac:dyDescent="0.75">
      <c r="A710" s="84"/>
      <c r="B710" s="84"/>
      <c r="C710" s="160"/>
      <c r="D710" s="79"/>
      <c r="E710" s="84"/>
      <c r="F710" s="161"/>
      <c r="G710" s="161"/>
      <c r="H710" s="84"/>
      <c r="I710" s="84"/>
      <c r="J710" s="84"/>
      <c r="K710" s="161"/>
      <c r="L710" s="189"/>
      <c r="M710" s="161"/>
      <c r="N710" s="190"/>
      <c r="O710" s="84"/>
      <c r="P710" s="84"/>
      <c r="Q710" s="84"/>
      <c r="R710" s="84"/>
      <c r="S710" s="84"/>
      <c r="T710" s="84"/>
      <c r="U710" s="84"/>
      <c r="V710" s="84"/>
      <c r="W710" s="184"/>
      <c r="X710" s="84"/>
      <c r="AG710" s="84"/>
      <c r="AH710" s="84"/>
      <c r="AI710" s="84"/>
      <c r="AJ710" s="84"/>
      <c r="AK710" s="84"/>
      <c r="AL710" s="223"/>
      <c r="AM710" s="84"/>
      <c r="AN710" s="84"/>
      <c r="AO710" s="84"/>
      <c r="AP710" s="84"/>
      <c r="AQ710" s="84"/>
      <c r="AR710" s="84"/>
      <c r="AS710" s="84"/>
      <c r="AT710" s="84"/>
      <c r="AU710" s="84"/>
      <c r="AV710" s="84"/>
      <c r="AW710" s="84"/>
      <c r="AX710" s="84"/>
      <c r="AY710" s="84"/>
      <c r="AZ710" s="84"/>
      <c r="BA710" s="84"/>
      <c r="BB710" s="84"/>
      <c r="BC710" s="84"/>
    </row>
    <row r="711" spans="1:55" x14ac:dyDescent="0.75">
      <c r="A711" s="84"/>
      <c r="B711" s="84"/>
      <c r="C711" s="160"/>
      <c r="D711" s="79"/>
      <c r="E711" s="84"/>
      <c r="F711" s="161"/>
      <c r="G711" s="161"/>
      <c r="H711" s="84"/>
      <c r="I711" s="84"/>
      <c r="J711" s="84"/>
      <c r="K711" s="161"/>
      <c r="L711" s="189"/>
      <c r="M711" s="161"/>
      <c r="N711" s="190"/>
      <c r="O711" s="84"/>
      <c r="P711" s="84"/>
      <c r="Q711" s="84"/>
      <c r="R711" s="84"/>
      <c r="S711" s="84"/>
      <c r="T711" s="84"/>
      <c r="U711" s="84"/>
      <c r="V711" s="84"/>
      <c r="W711" s="184"/>
      <c r="X711" s="84"/>
      <c r="AG711" s="84"/>
      <c r="AH711" s="84"/>
      <c r="AI711" s="84"/>
      <c r="AJ711" s="84"/>
      <c r="AK711" s="84"/>
      <c r="AL711" s="223"/>
      <c r="AM711" s="84"/>
      <c r="AN711" s="84"/>
      <c r="AO711" s="84"/>
      <c r="AP711" s="84"/>
      <c r="AQ711" s="84"/>
      <c r="AR711" s="84"/>
      <c r="AS711" s="84"/>
      <c r="AT711" s="84"/>
      <c r="AU711" s="84"/>
      <c r="AV711" s="84"/>
      <c r="AW711" s="84"/>
      <c r="AX711" s="84"/>
      <c r="AY711" s="84"/>
      <c r="AZ711" s="84"/>
      <c r="BA711" s="84"/>
      <c r="BB711" s="84"/>
      <c r="BC711" s="84"/>
    </row>
    <row r="712" spans="1:55" x14ac:dyDescent="0.75">
      <c r="A712" s="84"/>
      <c r="B712" s="84"/>
      <c r="C712" s="160"/>
      <c r="D712" s="79"/>
      <c r="E712" s="84"/>
      <c r="F712" s="161"/>
      <c r="G712" s="161"/>
      <c r="H712" s="84"/>
      <c r="I712" s="84"/>
      <c r="J712" s="84"/>
      <c r="K712" s="161"/>
      <c r="L712" s="189"/>
      <c r="M712" s="161"/>
      <c r="N712" s="190"/>
      <c r="O712" s="84"/>
      <c r="P712" s="84"/>
      <c r="Q712" s="84"/>
      <c r="R712" s="84"/>
      <c r="S712" s="84"/>
      <c r="T712" s="84"/>
      <c r="U712" s="84"/>
      <c r="V712" s="84"/>
      <c r="W712" s="184"/>
      <c r="X712" s="84"/>
      <c r="AG712" s="84"/>
      <c r="AH712" s="84"/>
      <c r="AI712" s="84"/>
      <c r="AJ712" s="84"/>
      <c r="AK712" s="84"/>
      <c r="AL712" s="223"/>
      <c r="AM712" s="84"/>
      <c r="AN712" s="84"/>
      <c r="AO712" s="84"/>
      <c r="AP712" s="84"/>
      <c r="AQ712" s="84"/>
      <c r="AR712" s="84"/>
      <c r="AS712" s="84"/>
      <c r="AT712" s="84"/>
      <c r="AU712" s="84"/>
      <c r="AV712" s="84"/>
      <c r="AW712" s="84"/>
      <c r="AX712" s="84"/>
      <c r="AY712" s="84"/>
      <c r="AZ712" s="84"/>
      <c r="BA712" s="84"/>
      <c r="BB712" s="84"/>
      <c r="BC712" s="84"/>
    </row>
    <row r="713" spans="1:55" x14ac:dyDescent="0.75">
      <c r="A713" s="84"/>
      <c r="B713" s="84"/>
      <c r="C713" s="160"/>
      <c r="D713" s="79"/>
      <c r="E713" s="84"/>
      <c r="F713" s="161"/>
      <c r="G713" s="161"/>
      <c r="H713" s="84"/>
      <c r="I713" s="84"/>
      <c r="J713" s="84"/>
      <c r="K713" s="161"/>
      <c r="L713" s="189"/>
      <c r="M713" s="161"/>
      <c r="N713" s="190"/>
      <c r="O713" s="84"/>
      <c r="P713" s="84"/>
      <c r="Q713" s="84"/>
      <c r="R713" s="84"/>
      <c r="S713" s="84"/>
      <c r="T713" s="84"/>
      <c r="U713" s="84"/>
      <c r="V713" s="84"/>
      <c r="W713" s="184"/>
      <c r="X713" s="84"/>
      <c r="AG713" s="84"/>
      <c r="AH713" s="84"/>
      <c r="AI713" s="84"/>
      <c r="AJ713" s="84"/>
      <c r="AK713" s="84"/>
      <c r="AL713" s="223"/>
      <c r="AM713" s="84"/>
      <c r="AN713" s="84"/>
      <c r="AO713" s="84"/>
      <c r="AP713" s="84"/>
      <c r="AQ713" s="84"/>
      <c r="AR713" s="84"/>
      <c r="AS713" s="84"/>
      <c r="AT713" s="84"/>
      <c r="AU713" s="84"/>
      <c r="AV713" s="84"/>
      <c r="AW713" s="84"/>
      <c r="AX713" s="84"/>
      <c r="AY713" s="84"/>
      <c r="AZ713" s="84"/>
      <c r="BA713" s="84"/>
      <c r="BB713" s="84"/>
      <c r="BC713" s="84"/>
    </row>
    <row r="714" spans="1:55" x14ac:dyDescent="0.75">
      <c r="A714" s="84"/>
      <c r="B714" s="84"/>
      <c r="C714" s="160"/>
      <c r="D714" s="79"/>
      <c r="E714" s="84"/>
      <c r="F714" s="161"/>
      <c r="G714" s="161"/>
      <c r="H714" s="84"/>
      <c r="I714" s="84"/>
      <c r="J714" s="84"/>
      <c r="K714" s="161"/>
      <c r="L714" s="189"/>
      <c r="M714" s="161"/>
      <c r="N714" s="190"/>
      <c r="O714" s="84"/>
      <c r="P714" s="84"/>
      <c r="Q714" s="84"/>
      <c r="R714" s="84"/>
      <c r="S714" s="84"/>
      <c r="T714" s="84"/>
      <c r="U714" s="84"/>
      <c r="V714" s="84"/>
      <c r="W714" s="184"/>
      <c r="X714" s="84"/>
      <c r="AG714" s="84"/>
      <c r="AH714" s="84"/>
      <c r="AI714" s="84"/>
      <c r="AJ714" s="84"/>
      <c r="AK714" s="84"/>
      <c r="AL714" s="223"/>
      <c r="AM714" s="84"/>
      <c r="AN714" s="84"/>
      <c r="AO714" s="84"/>
      <c r="AP714" s="84"/>
      <c r="AQ714" s="84"/>
      <c r="AR714" s="84"/>
      <c r="AS714" s="84"/>
      <c r="AT714" s="84"/>
      <c r="AU714" s="84"/>
      <c r="AV714" s="84"/>
      <c r="AW714" s="84"/>
      <c r="AX714" s="84"/>
      <c r="AY714" s="84"/>
      <c r="AZ714" s="84"/>
      <c r="BA714" s="84"/>
      <c r="BB714" s="84"/>
      <c r="BC714" s="84"/>
    </row>
    <row r="715" spans="1:55" x14ac:dyDescent="0.75">
      <c r="A715" s="84"/>
      <c r="B715" s="84"/>
      <c r="C715" s="160"/>
      <c r="D715" s="79"/>
      <c r="E715" s="84"/>
      <c r="F715" s="161"/>
      <c r="G715" s="161"/>
      <c r="H715" s="84"/>
      <c r="I715" s="84"/>
      <c r="J715" s="84"/>
      <c r="K715" s="161"/>
      <c r="L715" s="189"/>
      <c r="M715" s="161"/>
      <c r="N715" s="190"/>
      <c r="O715" s="84"/>
      <c r="P715" s="84"/>
      <c r="Q715" s="84"/>
      <c r="R715" s="84"/>
      <c r="S715" s="84"/>
      <c r="T715" s="84"/>
      <c r="U715" s="84"/>
      <c r="V715" s="84"/>
      <c r="W715" s="184"/>
      <c r="X715" s="84"/>
      <c r="AG715" s="84"/>
      <c r="AH715" s="84"/>
      <c r="AI715" s="84"/>
      <c r="AJ715" s="84"/>
      <c r="AK715" s="84"/>
      <c r="AL715" s="223"/>
      <c r="AM715" s="84"/>
      <c r="AN715" s="84"/>
      <c r="AO715" s="84"/>
      <c r="AP715" s="84"/>
      <c r="AQ715" s="84"/>
      <c r="AR715" s="84"/>
      <c r="AS715" s="84"/>
      <c r="AT715" s="84"/>
      <c r="AU715" s="84"/>
      <c r="AV715" s="84"/>
      <c r="AW715" s="84"/>
      <c r="AX715" s="84"/>
      <c r="AY715" s="84"/>
      <c r="AZ715" s="84"/>
      <c r="BA715" s="84"/>
      <c r="BB715" s="84"/>
      <c r="BC715" s="84"/>
    </row>
    <row r="716" spans="1:55" x14ac:dyDescent="0.75">
      <c r="A716" s="84"/>
      <c r="B716" s="84"/>
      <c r="C716" s="160"/>
      <c r="D716" s="79"/>
      <c r="E716" s="84"/>
      <c r="F716" s="161"/>
      <c r="G716" s="161"/>
      <c r="H716" s="84"/>
      <c r="I716" s="84"/>
      <c r="J716" s="84"/>
      <c r="K716" s="161"/>
      <c r="L716" s="189"/>
      <c r="M716" s="161"/>
      <c r="N716" s="190"/>
      <c r="O716" s="84"/>
      <c r="P716" s="84"/>
      <c r="Q716" s="84"/>
      <c r="R716" s="84"/>
      <c r="S716" s="84"/>
      <c r="T716" s="84"/>
      <c r="U716" s="84"/>
      <c r="V716" s="84"/>
      <c r="W716" s="184"/>
      <c r="X716" s="84"/>
      <c r="AG716" s="84"/>
      <c r="AH716" s="84"/>
      <c r="AI716" s="84"/>
      <c r="AJ716" s="84"/>
      <c r="AK716" s="84"/>
      <c r="AL716" s="223"/>
      <c r="AM716" s="84"/>
      <c r="AN716" s="84"/>
      <c r="AO716" s="84"/>
      <c r="AP716" s="84"/>
      <c r="AQ716" s="84"/>
      <c r="AR716" s="84"/>
      <c r="AS716" s="84"/>
      <c r="AT716" s="84"/>
      <c r="AU716" s="84"/>
      <c r="AV716" s="84"/>
      <c r="AW716" s="84"/>
      <c r="AX716" s="84"/>
      <c r="AY716" s="84"/>
      <c r="AZ716" s="84"/>
      <c r="BA716" s="84"/>
      <c r="BB716" s="84"/>
      <c r="BC716" s="84"/>
    </row>
    <row r="717" spans="1:55" x14ac:dyDescent="0.75">
      <c r="A717" s="84"/>
      <c r="B717" s="84"/>
      <c r="C717" s="160"/>
      <c r="D717" s="79"/>
      <c r="E717" s="84"/>
      <c r="F717" s="161"/>
      <c r="G717" s="161"/>
      <c r="H717" s="84"/>
      <c r="I717" s="84"/>
      <c r="J717" s="84"/>
      <c r="K717" s="161"/>
      <c r="L717" s="189"/>
      <c r="M717" s="161"/>
      <c r="N717" s="190"/>
      <c r="O717" s="84"/>
      <c r="P717" s="84"/>
      <c r="Q717" s="84"/>
      <c r="R717" s="84"/>
      <c r="S717" s="84"/>
      <c r="T717" s="84"/>
      <c r="U717" s="84"/>
      <c r="V717" s="84"/>
      <c r="W717" s="184"/>
      <c r="X717" s="84"/>
      <c r="AG717" s="84"/>
      <c r="AH717" s="84"/>
      <c r="AI717" s="84"/>
      <c r="AJ717" s="84"/>
      <c r="AK717" s="84"/>
      <c r="AL717" s="223"/>
      <c r="AM717" s="84"/>
      <c r="AN717" s="84"/>
      <c r="AO717" s="84"/>
      <c r="AP717" s="84"/>
      <c r="AQ717" s="84"/>
      <c r="AR717" s="84"/>
      <c r="AS717" s="84"/>
      <c r="AT717" s="84"/>
      <c r="AU717" s="84"/>
      <c r="AV717" s="84"/>
      <c r="AW717" s="84"/>
      <c r="AX717" s="84"/>
      <c r="AY717" s="84"/>
      <c r="AZ717" s="84"/>
      <c r="BA717" s="84"/>
      <c r="BB717" s="84"/>
      <c r="BC717" s="84"/>
    </row>
    <row r="718" spans="1:55" x14ac:dyDescent="0.75">
      <c r="A718" s="84"/>
      <c r="B718" s="84"/>
      <c r="C718" s="160"/>
      <c r="D718" s="79"/>
      <c r="E718" s="84"/>
      <c r="F718" s="161"/>
      <c r="G718" s="161"/>
      <c r="H718" s="84"/>
      <c r="I718" s="84"/>
      <c r="J718" s="84"/>
      <c r="K718" s="161"/>
      <c r="L718" s="189"/>
      <c r="M718" s="161"/>
      <c r="N718" s="190"/>
      <c r="O718" s="84"/>
      <c r="P718" s="84"/>
      <c r="Q718" s="84"/>
      <c r="R718" s="84"/>
      <c r="S718" s="84"/>
      <c r="T718" s="84"/>
      <c r="U718" s="84"/>
      <c r="V718" s="84"/>
      <c r="W718" s="184"/>
      <c r="X718" s="84"/>
      <c r="AG718" s="84"/>
      <c r="AH718" s="84"/>
      <c r="AI718" s="84"/>
      <c r="AJ718" s="84"/>
      <c r="AK718" s="84"/>
      <c r="AL718" s="223"/>
      <c r="AM718" s="84"/>
      <c r="AN718" s="84"/>
      <c r="AO718" s="84"/>
      <c r="AP718" s="84"/>
      <c r="AQ718" s="84"/>
      <c r="AR718" s="84"/>
      <c r="AS718" s="84"/>
      <c r="AT718" s="84"/>
      <c r="AU718" s="84"/>
      <c r="AV718" s="84"/>
      <c r="AW718" s="84"/>
      <c r="AX718" s="84"/>
      <c r="AY718" s="84"/>
      <c r="AZ718" s="84"/>
      <c r="BA718" s="84"/>
      <c r="BB718" s="84"/>
      <c r="BC718" s="84"/>
    </row>
    <row r="719" spans="1:55" x14ac:dyDescent="0.75">
      <c r="A719" s="84"/>
      <c r="B719" s="84"/>
      <c r="C719" s="160"/>
      <c r="D719" s="79"/>
      <c r="E719" s="84"/>
      <c r="F719" s="161"/>
      <c r="G719" s="161"/>
      <c r="H719" s="84"/>
      <c r="I719" s="84"/>
      <c r="J719" s="84"/>
      <c r="K719" s="161"/>
      <c r="L719" s="189"/>
      <c r="M719" s="161"/>
      <c r="N719" s="190"/>
      <c r="O719" s="84"/>
      <c r="P719" s="84"/>
      <c r="Q719" s="84"/>
      <c r="R719" s="84"/>
      <c r="S719" s="84"/>
      <c r="T719" s="84"/>
      <c r="U719" s="84"/>
      <c r="V719" s="84"/>
      <c r="W719" s="184"/>
      <c r="X719" s="84"/>
      <c r="AG719" s="84"/>
      <c r="AH719" s="84"/>
      <c r="AI719" s="84"/>
      <c r="AJ719" s="84"/>
      <c r="AK719" s="84"/>
      <c r="AL719" s="223"/>
      <c r="AM719" s="84"/>
      <c r="AN719" s="84"/>
      <c r="AO719" s="84"/>
      <c r="AP719" s="84"/>
      <c r="AQ719" s="84"/>
      <c r="AR719" s="84"/>
      <c r="AS719" s="84"/>
      <c r="AT719" s="84"/>
      <c r="AU719" s="84"/>
      <c r="AV719" s="84"/>
      <c r="AW719" s="84"/>
      <c r="AX719" s="84"/>
      <c r="AY719" s="84"/>
      <c r="AZ719" s="84"/>
      <c r="BA719" s="84"/>
      <c r="BB719" s="84"/>
      <c r="BC719" s="84"/>
    </row>
    <row r="720" spans="1:55" x14ac:dyDescent="0.75">
      <c r="A720" s="84"/>
      <c r="B720" s="84"/>
      <c r="C720" s="160"/>
      <c r="D720" s="79"/>
      <c r="E720" s="84"/>
      <c r="F720" s="161"/>
      <c r="G720" s="161"/>
      <c r="H720" s="84"/>
      <c r="I720" s="84"/>
      <c r="J720" s="84"/>
      <c r="K720" s="161"/>
      <c r="L720" s="189"/>
      <c r="M720" s="161"/>
      <c r="N720" s="190"/>
      <c r="O720" s="84"/>
      <c r="P720" s="84"/>
      <c r="Q720" s="84"/>
      <c r="R720" s="84"/>
      <c r="S720" s="84"/>
      <c r="T720" s="84"/>
      <c r="U720" s="84"/>
      <c r="V720" s="84"/>
      <c r="W720" s="184"/>
      <c r="X720" s="84"/>
      <c r="AG720" s="84"/>
      <c r="AH720" s="84"/>
      <c r="AI720" s="84"/>
      <c r="AJ720" s="84"/>
      <c r="AK720" s="84"/>
      <c r="AL720" s="223"/>
      <c r="AM720" s="84"/>
      <c r="AN720" s="84"/>
      <c r="AO720" s="84"/>
      <c r="AP720" s="84"/>
      <c r="AQ720" s="84"/>
      <c r="AR720" s="84"/>
      <c r="AS720" s="84"/>
      <c r="AT720" s="84"/>
      <c r="AU720" s="84"/>
      <c r="AV720" s="84"/>
      <c r="AW720" s="84"/>
      <c r="AX720" s="84"/>
      <c r="AY720" s="84"/>
      <c r="AZ720" s="84"/>
      <c r="BA720" s="84"/>
      <c r="BB720" s="84"/>
      <c r="BC720" s="84"/>
    </row>
    <row r="721" spans="1:55" x14ac:dyDescent="0.75">
      <c r="A721" s="84"/>
      <c r="B721" s="84"/>
      <c r="C721" s="160"/>
      <c r="D721" s="79"/>
      <c r="E721" s="84"/>
      <c r="F721" s="161"/>
      <c r="G721" s="161"/>
      <c r="H721" s="84"/>
      <c r="I721" s="84"/>
      <c r="J721" s="84"/>
      <c r="K721" s="161"/>
      <c r="L721" s="189"/>
      <c r="M721" s="161"/>
      <c r="N721" s="190"/>
      <c r="O721" s="84"/>
      <c r="P721" s="84"/>
      <c r="Q721" s="84"/>
      <c r="R721" s="84"/>
      <c r="S721" s="84"/>
      <c r="T721" s="84"/>
      <c r="U721" s="84"/>
      <c r="V721" s="84"/>
      <c r="W721" s="184"/>
      <c r="X721" s="84"/>
      <c r="AG721" s="84"/>
      <c r="AH721" s="84"/>
      <c r="AI721" s="84"/>
      <c r="AJ721" s="84"/>
      <c r="AK721" s="84"/>
      <c r="AL721" s="223"/>
      <c r="AM721" s="84"/>
      <c r="AN721" s="84"/>
      <c r="AO721" s="84"/>
      <c r="AP721" s="84"/>
      <c r="AQ721" s="84"/>
      <c r="AR721" s="84"/>
      <c r="AS721" s="84"/>
      <c r="AT721" s="84"/>
      <c r="AU721" s="84"/>
      <c r="AV721" s="84"/>
      <c r="AW721" s="84"/>
      <c r="AX721" s="84"/>
      <c r="AY721" s="84"/>
      <c r="AZ721" s="84"/>
      <c r="BA721" s="84"/>
      <c r="BB721" s="84"/>
      <c r="BC721" s="84"/>
    </row>
    <row r="722" spans="1:55" x14ac:dyDescent="0.75">
      <c r="A722" s="84"/>
      <c r="B722" s="84"/>
      <c r="C722" s="160"/>
      <c r="D722" s="79"/>
      <c r="E722" s="84"/>
      <c r="F722" s="161"/>
      <c r="G722" s="161"/>
      <c r="H722" s="84"/>
      <c r="I722" s="84"/>
      <c r="J722" s="84"/>
      <c r="K722" s="161"/>
      <c r="L722" s="189"/>
      <c r="M722" s="161"/>
      <c r="N722" s="190"/>
      <c r="O722" s="84"/>
      <c r="P722" s="84"/>
      <c r="Q722" s="84"/>
      <c r="R722" s="84"/>
      <c r="S722" s="84"/>
      <c r="T722" s="84"/>
      <c r="U722" s="84"/>
      <c r="V722" s="84"/>
      <c r="W722" s="184"/>
      <c r="X722" s="84"/>
      <c r="AG722" s="84"/>
      <c r="AH722" s="84"/>
      <c r="AI722" s="84"/>
      <c r="AJ722" s="84"/>
      <c r="AK722" s="84"/>
      <c r="AL722" s="223"/>
      <c r="AM722" s="84"/>
      <c r="AN722" s="84"/>
      <c r="AO722" s="84"/>
      <c r="AP722" s="84"/>
      <c r="AQ722" s="84"/>
      <c r="AR722" s="84"/>
      <c r="AS722" s="84"/>
      <c r="AT722" s="84"/>
      <c r="AU722" s="84"/>
      <c r="AV722" s="84"/>
      <c r="AW722" s="84"/>
      <c r="AX722" s="84"/>
      <c r="AY722" s="84"/>
      <c r="AZ722" s="84"/>
      <c r="BA722" s="84"/>
      <c r="BB722" s="84"/>
      <c r="BC722" s="84"/>
    </row>
    <row r="723" spans="1:55" x14ac:dyDescent="0.75">
      <c r="A723" s="84"/>
      <c r="B723" s="84"/>
      <c r="C723" s="160"/>
      <c r="D723" s="79"/>
      <c r="E723" s="84"/>
      <c r="F723" s="161"/>
      <c r="G723" s="161"/>
      <c r="H723" s="84"/>
      <c r="I723" s="84"/>
      <c r="J723" s="84"/>
      <c r="K723" s="161"/>
      <c r="L723" s="189"/>
      <c r="M723" s="161"/>
      <c r="N723" s="190"/>
      <c r="O723" s="84"/>
      <c r="P723" s="84"/>
      <c r="Q723" s="84"/>
      <c r="R723" s="84"/>
      <c r="S723" s="84"/>
      <c r="T723" s="84"/>
      <c r="U723" s="84"/>
      <c r="V723" s="84"/>
      <c r="W723" s="184"/>
      <c r="X723" s="84"/>
      <c r="AG723" s="84"/>
      <c r="AH723" s="84"/>
      <c r="AI723" s="84"/>
      <c r="AJ723" s="84"/>
      <c r="AK723" s="84"/>
      <c r="AL723" s="223"/>
      <c r="AM723" s="84"/>
      <c r="AN723" s="84"/>
      <c r="AO723" s="84"/>
      <c r="AP723" s="84"/>
      <c r="AQ723" s="84"/>
      <c r="AR723" s="84"/>
      <c r="AS723" s="84"/>
      <c r="AT723" s="84"/>
      <c r="AU723" s="84"/>
      <c r="AV723" s="84"/>
      <c r="AW723" s="84"/>
      <c r="AX723" s="84"/>
      <c r="AY723" s="84"/>
      <c r="AZ723" s="84"/>
      <c r="BA723" s="84"/>
      <c r="BB723" s="84"/>
      <c r="BC723" s="84"/>
    </row>
    <row r="724" spans="1:55" x14ac:dyDescent="0.75">
      <c r="A724" s="84"/>
      <c r="B724" s="84"/>
      <c r="C724" s="160"/>
      <c r="D724" s="79"/>
      <c r="E724" s="84"/>
      <c r="F724" s="161"/>
      <c r="G724" s="161"/>
      <c r="H724" s="84"/>
      <c r="I724" s="84"/>
      <c r="J724" s="84"/>
      <c r="K724" s="161"/>
      <c r="L724" s="189"/>
      <c r="M724" s="161"/>
      <c r="N724" s="190"/>
      <c r="O724" s="84"/>
      <c r="P724" s="84"/>
      <c r="Q724" s="84"/>
      <c r="R724" s="84"/>
      <c r="S724" s="84"/>
      <c r="T724" s="84"/>
      <c r="U724" s="84"/>
      <c r="V724" s="84"/>
      <c r="W724" s="184"/>
      <c r="X724" s="84"/>
      <c r="AG724" s="84"/>
      <c r="AH724" s="84"/>
      <c r="AI724" s="84"/>
      <c r="AJ724" s="84"/>
      <c r="AK724" s="84"/>
      <c r="AL724" s="223"/>
      <c r="AM724" s="84"/>
      <c r="AN724" s="84"/>
      <c r="AO724" s="84"/>
      <c r="AP724" s="84"/>
      <c r="AQ724" s="84"/>
      <c r="AR724" s="84"/>
      <c r="AS724" s="84"/>
      <c r="AT724" s="84"/>
      <c r="AU724" s="84"/>
      <c r="AV724" s="84"/>
      <c r="AW724" s="84"/>
      <c r="AX724" s="84"/>
      <c r="AY724" s="84"/>
      <c r="AZ724" s="84"/>
      <c r="BA724" s="84"/>
      <c r="BB724" s="84"/>
      <c r="BC724" s="84"/>
    </row>
    <row r="725" spans="1:55" x14ac:dyDescent="0.75">
      <c r="A725" s="84"/>
      <c r="B725" s="84"/>
      <c r="C725" s="160"/>
      <c r="D725" s="79"/>
      <c r="E725" s="84"/>
      <c r="F725" s="161"/>
      <c r="G725" s="161"/>
      <c r="H725" s="84"/>
      <c r="I725" s="84"/>
      <c r="J725" s="84"/>
      <c r="K725" s="161"/>
      <c r="L725" s="189"/>
      <c r="M725" s="161"/>
      <c r="N725" s="190"/>
      <c r="O725" s="84"/>
      <c r="P725" s="84"/>
      <c r="Q725" s="84"/>
      <c r="R725" s="84"/>
      <c r="S725" s="84"/>
      <c r="T725" s="84"/>
      <c r="U725" s="84"/>
      <c r="V725" s="84"/>
      <c r="W725" s="184"/>
      <c r="X725" s="84"/>
      <c r="AG725" s="84"/>
      <c r="AH725" s="84"/>
      <c r="AI725" s="84"/>
      <c r="AJ725" s="84"/>
      <c r="AK725" s="84"/>
      <c r="AL725" s="223"/>
      <c r="AM725" s="84"/>
      <c r="AN725" s="84"/>
      <c r="AO725" s="84"/>
      <c r="AP725" s="84"/>
      <c r="AQ725" s="84"/>
      <c r="AR725" s="84"/>
      <c r="AS725" s="84"/>
      <c r="AT725" s="84"/>
      <c r="AU725" s="84"/>
      <c r="AV725" s="84"/>
      <c r="AW725" s="84"/>
      <c r="AX725" s="84"/>
      <c r="AY725" s="84"/>
      <c r="AZ725" s="84"/>
      <c r="BA725" s="84"/>
      <c r="BB725" s="84"/>
      <c r="BC725" s="84"/>
    </row>
    <row r="726" spans="1:55" x14ac:dyDescent="0.75">
      <c r="A726" s="84"/>
      <c r="B726" s="84"/>
      <c r="C726" s="160"/>
      <c r="D726" s="79"/>
      <c r="E726" s="84"/>
      <c r="F726" s="161"/>
      <c r="G726" s="161"/>
      <c r="H726" s="84"/>
      <c r="I726" s="84"/>
      <c r="J726" s="84"/>
      <c r="K726" s="161"/>
      <c r="L726" s="189"/>
      <c r="M726" s="161"/>
      <c r="N726" s="190"/>
      <c r="O726" s="84"/>
      <c r="P726" s="84"/>
      <c r="Q726" s="84"/>
      <c r="R726" s="84"/>
      <c r="S726" s="84"/>
      <c r="T726" s="84"/>
      <c r="U726" s="84"/>
      <c r="V726" s="84"/>
      <c r="W726" s="184"/>
      <c r="X726" s="84"/>
      <c r="AG726" s="84"/>
      <c r="AH726" s="84"/>
      <c r="AI726" s="84"/>
      <c r="AJ726" s="84"/>
      <c r="AK726" s="84"/>
      <c r="AL726" s="223"/>
      <c r="AM726" s="84"/>
      <c r="AN726" s="84"/>
      <c r="AO726" s="84"/>
      <c r="AP726" s="84"/>
      <c r="AQ726" s="84"/>
      <c r="AR726" s="84"/>
      <c r="AS726" s="84"/>
      <c r="AT726" s="84"/>
      <c r="AU726" s="84"/>
      <c r="AV726" s="84"/>
      <c r="AW726" s="84"/>
      <c r="AX726" s="84"/>
      <c r="AY726" s="84"/>
      <c r="AZ726" s="84"/>
      <c r="BA726" s="84"/>
      <c r="BB726" s="84"/>
      <c r="BC726" s="84"/>
    </row>
    <row r="727" spans="1:55" x14ac:dyDescent="0.75">
      <c r="A727" s="84"/>
      <c r="B727" s="84"/>
      <c r="C727" s="160"/>
      <c r="D727" s="79"/>
      <c r="E727" s="84"/>
      <c r="F727" s="161"/>
      <c r="G727" s="161"/>
      <c r="H727" s="84"/>
      <c r="I727" s="84"/>
      <c r="J727" s="84"/>
      <c r="K727" s="161"/>
      <c r="L727" s="189"/>
      <c r="M727" s="161"/>
      <c r="N727" s="190"/>
      <c r="O727" s="84"/>
      <c r="P727" s="84"/>
      <c r="Q727" s="84"/>
      <c r="R727" s="84"/>
      <c r="S727" s="84"/>
      <c r="T727" s="84"/>
      <c r="U727" s="84"/>
      <c r="V727" s="84"/>
      <c r="W727" s="184"/>
      <c r="X727" s="84"/>
      <c r="AG727" s="84"/>
      <c r="AH727" s="84"/>
      <c r="AI727" s="84"/>
      <c r="AJ727" s="84"/>
      <c r="AK727" s="84"/>
      <c r="AL727" s="223"/>
      <c r="AM727" s="84"/>
      <c r="AN727" s="84"/>
      <c r="AO727" s="84"/>
      <c r="AP727" s="84"/>
      <c r="AQ727" s="84"/>
      <c r="AR727" s="84"/>
      <c r="AS727" s="84"/>
      <c r="AT727" s="84"/>
      <c r="AU727" s="84"/>
      <c r="AV727" s="84"/>
      <c r="AW727" s="84"/>
      <c r="AX727" s="84"/>
      <c r="AY727" s="84"/>
      <c r="AZ727" s="84"/>
      <c r="BA727" s="84"/>
      <c r="BB727" s="84"/>
      <c r="BC727" s="84"/>
    </row>
    <row r="728" spans="1:55" x14ac:dyDescent="0.75">
      <c r="A728" s="84"/>
      <c r="B728" s="84"/>
      <c r="C728" s="160"/>
      <c r="D728" s="79"/>
      <c r="E728" s="84"/>
      <c r="F728" s="161"/>
      <c r="G728" s="161"/>
      <c r="H728" s="84"/>
      <c r="I728" s="84"/>
      <c r="J728" s="84"/>
      <c r="K728" s="161"/>
      <c r="L728" s="189"/>
      <c r="M728" s="161"/>
      <c r="N728" s="190"/>
      <c r="O728" s="84"/>
      <c r="P728" s="84"/>
      <c r="Q728" s="84"/>
      <c r="R728" s="84"/>
      <c r="S728" s="84"/>
      <c r="T728" s="84"/>
      <c r="U728" s="84"/>
      <c r="V728" s="84"/>
      <c r="W728" s="184"/>
      <c r="X728" s="84"/>
      <c r="AG728" s="84"/>
      <c r="AH728" s="84"/>
      <c r="AI728" s="84"/>
      <c r="AJ728" s="84"/>
      <c r="AK728" s="84"/>
      <c r="AL728" s="223"/>
      <c r="AM728" s="84"/>
      <c r="AN728" s="84"/>
      <c r="AO728" s="84"/>
      <c r="AP728" s="84"/>
      <c r="AQ728" s="84"/>
      <c r="AR728" s="84"/>
      <c r="AS728" s="84"/>
      <c r="AT728" s="84"/>
      <c r="AU728" s="84"/>
      <c r="AV728" s="84"/>
      <c r="AW728" s="84"/>
      <c r="AX728" s="84"/>
      <c r="AY728" s="84"/>
      <c r="AZ728" s="84"/>
      <c r="BA728" s="84"/>
      <c r="BB728" s="84"/>
      <c r="BC728" s="84"/>
    </row>
    <row r="729" spans="1:55" x14ac:dyDescent="0.75">
      <c r="A729" s="84"/>
      <c r="B729" s="84"/>
      <c r="C729" s="160"/>
      <c r="D729" s="79"/>
      <c r="E729" s="84"/>
      <c r="F729" s="161"/>
      <c r="G729" s="161"/>
      <c r="H729" s="84"/>
      <c r="I729" s="84"/>
      <c r="J729" s="84"/>
      <c r="K729" s="161"/>
      <c r="L729" s="189"/>
      <c r="M729" s="161"/>
      <c r="N729" s="190"/>
      <c r="O729" s="84"/>
      <c r="P729" s="84"/>
      <c r="Q729" s="84"/>
      <c r="R729" s="84"/>
      <c r="S729" s="84"/>
      <c r="T729" s="84"/>
      <c r="U729" s="84"/>
      <c r="V729" s="84"/>
      <c r="W729" s="184"/>
      <c r="X729" s="84"/>
      <c r="AG729" s="84"/>
      <c r="AH729" s="84"/>
      <c r="AI729" s="84"/>
      <c r="AJ729" s="84"/>
      <c r="AK729" s="84"/>
      <c r="AL729" s="223"/>
      <c r="AM729" s="84"/>
      <c r="AN729" s="84"/>
      <c r="AO729" s="84"/>
      <c r="AP729" s="84"/>
      <c r="AQ729" s="84"/>
      <c r="AR729" s="84"/>
      <c r="AS729" s="84"/>
      <c r="AT729" s="84"/>
      <c r="AU729" s="84"/>
      <c r="AV729" s="84"/>
      <c r="AW729" s="84"/>
      <c r="AX729" s="84"/>
      <c r="AY729" s="84"/>
      <c r="AZ729" s="84"/>
      <c r="BA729" s="84"/>
      <c r="BB729" s="84"/>
      <c r="BC729" s="84"/>
    </row>
    <row r="730" spans="1:55" x14ac:dyDescent="0.75">
      <c r="A730" s="84"/>
      <c r="B730" s="84"/>
      <c r="C730" s="160"/>
      <c r="D730" s="79"/>
      <c r="E730" s="84"/>
      <c r="F730" s="161"/>
      <c r="G730" s="161"/>
      <c r="H730" s="84"/>
      <c r="I730" s="84"/>
      <c r="J730" s="84"/>
      <c r="K730" s="161"/>
      <c r="L730" s="189"/>
      <c r="M730" s="161"/>
      <c r="N730" s="190"/>
      <c r="O730" s="84"/>
      <c r="P730" s="84"/>
      <c r="Q730" s="84"/>
      <c r="R730" s="84"/>
      <c r="S730" s="84"/>
      <c r="T730" s="84"/>
      <c r="U730" s="84"/>
      <c r="V730" s="84"/>
      <c r="W730" s="184"/>
      <c r="X730" s="84"/>
      <c r="AG730" s="84"/>
      <c r="AH730" s="84"/>
      <c r="AI730" s="84"/>
      <c r="AJ730" s="84"/>
      <c r="AK730" s="84"/>
      <c r="AL730" s="223"/>
      <c r="AM730" s="84"/>
      <c r="AN730" s="84"/>
      <c r="AO730" s="84"/>
      <c r="AP730" s="84"/>
      <c r="AQ730" s="84"/>
      <c r="AR730" s="84"/>
      <c r="AS730" s="84"/>
      <c r="AT730" s="84"/>
      <c r="AU730" s="84"/>
      <c r="AV730" s="84"/>
      <c r="AW730" s="84"/>
      <c r="AX730" s="84"/>
      <c r="AY730" s="84"/>
      <c r="AZ730" s="84"/>
      <c r="BA730" s="84"/>
      <c r="BB730" s="84"/>
      <c r="BC730" s="84"/>
    </row>
    <row r="731" spans="1:55" x14ac:dyDescent="0.75">
      <c r="A731" s="84"/>
      <c r="B731" s="84"/>
      <c r="C731" s="160"/>
      <c r="D731" s="79"/>
      <c r="E731" s="84"/>
      <c r="F731" s="161"/>
      <c r="G731" s="161"/>
      <c r="H731" s="84"/>
      <c r="I731" s="84"/>
      <c r="J731" s="84"/>
      <c r="K731" s="161"/>
      <c r="L731" s="189"/>
      <c r="M731" s="161"/>
      <c r="N731" s="190"/>
      <c r="O731" s="84"/>
      <c r="P731" s="84"/>
      <c r="Q731" s="84"/>
      <c r="R731" s="84"/>
      <c r="S731" s="84"/>
      <c r="T731" s="84"/>
      <c r="U731" s="84"/>
      <c r="V731" s="84"/>
      <c r="W731" s="184"/>
      <c r="X731" s="84"/>
      <c r="AG731" s="84"/>
      <c r="AH731" s="84"/>
      <c r="AI731" s="84"/>
      <c r="AJ731" s="84"/>
      <c r="AK731" s="84"/>
      <c r="AL731" s="223"/>
      <c r="AM731" s="84"/>
      <c r="AN731" s="84"/>
      <c r="AO731" s="84"/>
      <c r="AP731" s="84"/>
      <c r="AQ731" s="84"/>
      <c r="AR731" s="84"/>
      <c r="AS731" s="84"/>
      <c r="AT731" s="84"/>
      <c r="AU731" s="84"/>
      <c r="AV731" s="84"/>
      <c r="AW731" s="84"/>
      <c r="AX731" s="84"/>
      <c r="AY731" s="84"/>
      <c r="AZ731" s="84"/>
      <c r="BA731" s="84"/>
      <c r="BB731" s="84"/>
      <c r="BC731" s="84"/>
    </row>
    <row r="732" spans="1:55" x14ac:dyDescent="0.75">
      <c r="A732" s="84"/>
      <c r="B732" s="84"/>
      <c r="C732" s="160"/>
      <c r="D732" s="79"/>
      <c r="E732" s="84"/>
      <c r="F732" s="161"/>
      <c r="G732" s="161"/>
      <c r="H732" s="84"/>
      <c r="I732" s="84"/>
      <c r="J732" s="84"/>
      <c r="K732" s="161"/>
      <c r="L732" s="189"/>
      <c r="M732" s="161"/>
      <c r="N732" s="190"/>
      <c r="O732" s="84"/>
      <c r="P732" s="84"/>
      <c r="Q732" s="84"/>
      <c r="R732" s="84"/>
      <c r="S732" s="84"/>
      <c r="T732" s="84"/>
      <c r="U732" s="84"/>
      <c r="V732" s="84"/>
      <c r="W732" s="184"/>
      <c r="X732" s="84"/>
      <c r="AG732" s="84"/>
      <c r="AH732" s="84"/>
      <c r="AI732" s="84"/>
      <c r="AJ732" s="84"/>
      <c r="AK732" s="84"/>
      <c r="AL732" s="223"/>
      <c r="AM732" s="84"/>
      <c r="AN732" s="84"/>
      <c r="AO732" s="84"/>
      <c r="AP732" s="84"/>
      <c r="AQ732" s="84"/>
      <c r="AR732" s="84"/>
      <c r="AS732" s="84"/>
      <c r="AT732" s="84"/>
      <c r="AU732" s="84"/>
      <c r="AV732" s="84"/>
      <c r="AW732" s="84"/>
      <c r="AX732" s="84"/>
      <c r="AY732" s="84"/>
      <c r="AZ732" s="84"/>
      <c r="BA732" s="84"/>
      <c r="BB732" s="84"/>
      <c r="BC732" s="84"/>
    </row>
    <row r="733" spans="1:55" x14ac:dyDescent="0.75">
      <c r="A733" s="84"/>
      <c r="B733" s="84"/>
      <c r="C733" s="160"/>
      <c r="D733" s="79"/>
      <c r="E733" s="84"/>
      <c r="F733" s="161"/>
      <c r="G733" s="161"/>
      <c r="H733" s="84"/>
      <c r="I733" s="84"/>
      <c r="J733" s="84"/>
      <c r="K733" s="161"/>
      <c r="L733" s="189"/>
      <c r="M733" s="161"/>
      <c r="N733" s="190"/>
      <c r="O733" s="84"/>
      <c r="P733" s="84"/>
      <c r="Q733" s="84"/>
      <c r="R733" s="84"/>
      <c r="S733" s="84"/>
      <c r="T733" s="84"/>
      <c r="U733" s="84"/>
      <c r="V733" s="84"/>
      <c r="W733" s="184"/>
      <c r="X733" s="84"/>
      <c r="AG733" s="84"/>
      <c r="AH733" s="84"/>
      <c r="AI733" s="84"/>
      <c r="AJ733" s="84"/>
      <c r="AK733" s="84"/>
      <c r="AL733" s="223"/>
      <c r="AM733" s="84"/>
      <c r="AN733" s="84"/>
      <c r="AO733" s="84"/>
      <c r="AP733" s="84"/>
      <c r="AQ733" s="84"/>
      <c r="AR733" s="84"/>
      <c r="AS733" s="84"/>
      <c r="AT733" s="84"/>
      <c r="AU733" s="84"/>
      <c r="AV733" s="84"/>
      <c r="AW733" s="84"/>
      <c r="AX733" s="84"/>
      <c r="AY733" s="84"/>
      <c r="AZ733" s="84"/>
      <c r="BA733" s="84"/>
      <c r="BB733" s="84"/>
      <c r="BC733" s="84"/>
    </row>
    <row r="734" spans="1:55" x14ac:dyDescent="0.75">
      <c r="A734" s="84"/>
      <c r="B734" s="84"/>
      <c r="C734" s="160"/>
      <c r="D734" s="79"/>
      <c r="E734" s="84"/>
      <c r="F734" s="161"/>
      <c r="G734" s="161"/>
      <c r="H734" s="84"/>
      <c r="I734" s="84"/>
      <c r="J734" s="84"/>
      <c r="K734" s="161"/>
      <c r="L734" s="189"/>
      <c r="M734" s="161"/>
      <c r="N734" s="190"/>
      <c r="O734" s="84"/>
      <c r="P734" s="84"/>
      <c r="Q734" s="84"/>
      <c r="R734" s="84"/>
      <c r="S734" s="84"/>
      <c r="T734" s="84"/>
      <c r="U734" s="84"/>
      <c r="V734" s="84"/>
      <c r="W734" s="184"/>
      <c r="X734" s="84"/>
      <c r="AG734" s="84"/>
      <c r="AH734" s="84"/>
      <c r="AI734" s="84"/>
      <c r="AJ734" s="84"/>
      <c r="AK734" s="84"/>
      <c r="AL734" s="223"/>
      <c r="AM734" s="84"/>
      <c r="AN734" s="84"/>
      <c r="AO734" s="84"/>
      <c r="AP734" s="84"/>
      <c r="AQ734" s="84"/>
      <c r="AR734" s="84"/>
      <c r="AS734" s="84"/>
      <c r="AT734" s="84"/>
      <c r="AU734" s="84"/>
      <c r="AV734" s="84"/>
      <c r="AW734" s="84"/>
      <c r="AX734" s="84"/>
      <c r="AY734" s="84"/>
      <c r="AZ734" s="84"/>
      <c r="BA734" s="84"/>
      <c r="BB734" s="84"/>
      <c r="BC734" s="84"/>
    </row>
    <row r="735" spans="1:55" x14ac:dyDescent="0.75">
      <c r="A735" s="84"/>
      <c r="B735" s="84"/>
      <c r="C735" s="160"/>
      <c r="D735" s="79"/>
      <c r="E735" s="84"/>
      <c r="F735" s="161"/>
      <c r="G735" s="161"/>
      <c r="H735" s="84"/>
      <c r="I735" s="84"/>
      <c r="J735" s="84"/>
      <c r="K735" s="161"/>
      <c r="L735" s="189"/>
      <c r="M735" s="161"/>
      <c r="N735" s="190"/>
      <c r="O735" s="84"/>
      <c r="P735" s="84"/>
      <c r="Q735" s="84"/>
      <c r="R735" s="84"/>
      <c r="S735" s="84"/>
      <c r="T735" s="84"/>
      <c r="U735" s="84"/>
      <c r="V735" s="84"/>
      <c r="W735" s="184"/>
      <c r="X735" s="84"/>
      <c r="AG735" s="84"/>
      <c r="AH735" s="84"/>
      <c r="AI735" s="84"/>
      <c r="AJ735" s="84"/>
      <c r="AK735" s="84"/>
      <c r="AL735" s="223"/>
      <c r="AM735" s="84"/>
      <c r="AN735" s="84"/>
      <c r="AO735" s="84"/>
      <c r="AP735" s="84"/>
      <c r="AQ735" s="84"/>
      <c r="AR735" s="84"/>
      <c r="AS735" s="84"/>
      <c r="AT735" s="84"/>
      <c r="AU735" s="84"/>
      <c r="AV735" s="84"/>
      <c r="AW735" s="84"/>
      <c r="AX735" s="84"/>
      <c r="AY735" s="84"/>
      <c r="AZ735" s="84"/>
      <c r="BA735" s="84"/>
      <c r="BB735" s="84"/>
      <c r="BC735" s="84"/>
    </row>
    <row r="736" spans="1:55" x14ac:dyDescent="0.75">
      <c r="A736" s="84"/>
      <c r="B736" s="84"/>
      <c r="C736" s="160"/>
      <c r="D736" s="79"/>
      <c r="E736" s="84"/>
      <c r="F736" s="161"/>
      <c r="G736" s="161"/>
      <c r="H736" s="84"/>
      <c r="I736" s="84"/>
      <c r="J736" s="84"/>
      <c r="K736" s="161"/>
      <c r="L736" s="189"/>
      <c r="M736" s="161"/>
      <c r="N736" s="190"/>
      <c r="O736" s="84"/>
      <c r="P736" s="84"/>
      <c r="Q736" s="84"/>
      <c r="R736" s="84"/>
      <c r="S736" s="84"/>
      <c r="T736" s="84"/>
      <c r="U736" s="84"/>
      <c r="V736" s="84"/>
      <c r="W736" s="184"/>
      <c r="X736" s="84"/>
      <c r="AG736" s="84"/>
      <c r="AH736" s="84"/>
      <c r="AI736" s="84"/>
      <c r="AJ736" s="84"/>
      <c r="AK736" s="84"/>
      <c r="AL736" s="223"/>
      <c r="AM736" s="84"/>
      <c r="AN736" s="84"/>
      <c r="AO736" s="84"/>
      <c r="AP736" s="84"/>
      <c r="AQ736" s="84"/>
      <c r="AR736" s="84"/>
      <c r="AS736" s="84"/>
      <c r="AT736" s="84"/>
      <c r="AU736" s="84"/>
      <c r="AV736" s="84"/>
      <c r="AW736" s="84"/>
      <c r="AX736" s="84"/>
      <c r="AY736" s="84"/>
      <c r="AZ736" s="84"/>
      <c r="BA736" s="84"/>
      <c r="BB736" s="84"/>
      <c r="BC736" s="84"/>
    </row>
    <row r="737" spans="1:55" x14ac:dyDescent="0.75">
      <c r="A737" s="84"/>
      <c r="B737" s="84"/>
      <c r="C737" s="160"/>
      <c r="D737" s="79"/>
      <c r="E737" s="84"/>
      <c r="F737" s="161"/>
      <c r="G737" s="161"/>
      <c r="H737" s="84"/>
      <c r="I737" s="84"/>
      <c r="J737" s="84"/>
      <c r="K737" s="161"/>
      <c r="L737" s="189"/>
      <c r="M737" s="161"/>
      <c r="N737" s="190"/>
      <c r="O737" s="84"/>
      <c r="P737" s="84"/>
      <c r="Q737" s="84"/>
      <c r="R737" s="84"/>
      <c r="S737" s="84"/>
      <c r="T737" s="84"/>
      <c r="U737" s="84"/>
      <c r="V737" s="84"/>
      <c r="W737" s="184"/>
      <c r="X737" s="84"/>
      <c r="AG737" s="84"/>
      <c r="AH737" s="84"/>
      <c r="AI737" s="84"/>
      <c r="AJ737" s="84"/>
      <c r="AK737" s="84"/>
      <c r="AL737" s="223"/>
      <c r="AM737" s="84"/>
      <c r="AN737" s="84"/>
      <c r="AO737" s="84"/>
      <c r="AP737" s="84"/>
      <c r="AQ737" s="84"/>
      <c r="AR737" s="84"/>
      <c r="AS737" s="84"/>
      <c r="AT737" s="84"/>
      <c r="AU737" s="84"/>
      <c r="AV737" s="84"/>
      <c r="AW737" s="84"/>
      <c r="AX737" s="84"/>
      <c r="AY737" s="84"/>
      <c r="AZ737" s="84"/>
      <c r="BA737" s="84"/>
      <c r="BB737" s="84"/>
      <c r="BC737" s="84"/>
    </row>
    <row r="738" spans="1:55" x14ac:dyDescent="0.75">
      <c r="A738" s="84"/>
      <c r="B738" s="84"/>
      <c r="C738" s="160"/>
      <c r="D738" s="79"/>
      <c r="E738" s="84"/>
      <c r="F738" s="161"/>
      <c r="G738" s="161"/>
      <c r="H738" s="84"/>
      <c r="I738" s="84"/>
      <c r="J738" s="84"/>
      <c r="K738" s="161"/>
      <c r="L738" s="189"/>
      <c r="M738" s="161"/>
      <c r="N738" s="190"/>
      <c r="O738" s="84"/>
      <c r="P738" s="84"/>
      <c r="Q738" s="84"/>
      <c r="R738" s="84"/>
      <c r="S738" s="84"/>
      <c r="T738" s="84"/>
      <c r="U738" s="84"/>
      <c r="V738" s="84"/>
      <c r="W738" s="184"/>
      <c r="X738" s="84"/>
      <c r="AG738" s="84"/>
      <c r="AH738" s="84"/>
      <c r="AI738" s="84"/>
      <c r="AJ738" s="84"/>
      <c r="AK738" s="84"/>
      <c r="AL738" s="223"/>
      <c r="AM738" s="84"/>
      <c r="AN738" s="84"/>
      <c r="AO738" s="84"/>
      <c r="AP738" s="84"/>
      <c r="AQ738" s="84"/>
      <c r="AR738" s="84"/>
      <c r="AS738" s="84"/>
      <c r="AT738" s="84"/>
      <c r="AU738" s="84"/>
      <c r="AV738" s="84"/>
      <c r="AW738" s="84"/>
      <c r="AX738" s="84"/>
      <c r="AY738" s="84"/>
      <c r="AZ738" s="84"/>
      <c r="BA738" s="84"/>
      <c r="BB738" s="84"/>
      <c r="BC738" s="84"/>
    </row>
    <row r="739" spans="1:55" x14ac:dyDescent="0.75">
      <c r="A739" s="84"/>
      <c r="B739" s="84"/>
      <c r="C739" s="160"/>
      <c r="D739" s="79"/>
      <c r="E739" s="84"/>
      <c r="F739" s="161"/>
      <c r="G739" s="161"/>
      <c r="H739" s="84"/>
      <c r="I739" s="84"/>
      <c r="J739" s="84"/>
      <c r="K739" s="161"/>
      <c r="L739" s="189"/>
      <c r="M739" s="161"/>
      <c r="N739" s="190"/>
      <c r="O739" s="84"/>
      <c r="P739" s="84"/>
      <c r="Q739" s="84"/>
      <c r="R739" s="84"/>
      <c r="S739" s="84"/>
      <c r="T739" s="84"/>
      <c r="U739" s="84"/>
      <c r="V739" s="84"/>
      <c r="W739" s="184"/>
      <c r="X739" s="84"/>
      <c r="AG739" s="84"/>
      <c r="AH739" s="84"/>
      <c r="AI739" s="84"/>
      <c r="AJ739" s="84"/>
      <c r="AK739" s="84"/>
      <c r="AL739" s="223"/>
      <c r="AM739" s="84"/>
      <c r="AN739" s="84"/>
      <c r="AO739" s="84"/>
      <c r="AP739" s="84"/>
      <c r="AQ739" s="84"/>
      <c r="AR739" s="84"/>
      <c r="AS739" s="84"/>
      <c r="AT739" s="84"/>
      <c r="AU739" s="84"/>
      <c r="AV739" s="84"/>
      <c r="AW739" s="84"/>
      <c r="AX739" s="84"/>
      <c r="AY739" s="84"/>
      <c r="AZ739" s="84"/>
      <c r="BA739" s="84"/>
      <c r="BB739" s="84"/>
      <c r="BC739" s="84"/>
    </row>
    <row r="740" spans="1:55" x14ac:dyDescent="0.75">
      <c r="A740" s="84"/>
      <c r="B740" s="84"/>
      <c r="C740" s="160"/>
      <c r="D740" s="79"/>
      <c r="E740" s="84"/>
      <c r="F740" s="161"/>
      <c r="G740" s="161"/>
      <c r="H740" s="84"/>
      <c r="I740" s="84"/>
      <c r="J740" s="84"/>
      <c r="K740" s="161"/>
      <c r="L740" s="189"/>
      <c r="M740" s="161"/>
      <c r="N740" s="190"/>
      <c r="O740" s="84"/>
      <c r="P740" s="84"/>
      <c r="Q740" s="84"/>
      <c r="R740" s="84"/>
      <c r="S740" s="84"/>
      <c r="T740" s="84"/>
      <c r="U740" s="84"/>
      <c r="V740" s="84"/>
      <c r="W740" s="184"/>
      <c r="X740" s="84"/>
      <c r="AG740" s="84"/>
      <c r="AH740" s="84"/>
      <c r="AI740" s="84"/>
      <c r="AJ740" s="84"/>
      <c r="AK740" s="84"/>
      <c r="AL740" s="223"/>
      <c r="AM740" s="84"/>
      <c r="AN740" s="84"/>
      <c r="AO740" s="84"/>
      <c r="AP740" s="84"/>
      <c r="AQ740" s="84"/>
      <c r="AR740" s="84"/>
      <c r="AS740" s="84"/>
      <c r="AT740" s="84"/>
      <c r="AU740" s="84"/>
      <c r="AV740" s="84"/>
      <c r="AW740" s="84"/>
      <c r="AX740" s="84"/>
      <c r="AY740" s="84"/>
      <c r="AZ740" s="84"/>
      <c r="BA740" s="84"/>
      <c r="BB740" s="84"/>
      <c r="BC740" s="84"/>
    </row>
    <row r="741" spans="1:55" x14ac:dyDescent="0.75">
      <c r="A741" s="84"/>
      <c r="B741" s="84"/>
      <c r="C741" s="160"/>
      <c r="D741" s="79"/>
      <c r="E741" s="84"/>
      <c r="F741" s="161"/>
      <c r="G741" s="161"/>
      <c r="H741" s="84"/>
      <c r="I741" s="84"/>
      <c r="J741" s="84"/>
      <c r="K741" s="161"/>
      <c r="L741" s="189"/>
      <c r="M741" s="161"/>
      <c r="N741" s="190"/>
      <c r="O741" s="84"/>
      <c r="P741" s="84"/>
      <c r="Q741" s="84"/>
      <c r="R741" s="84"/>
      <c r="S741" s="84"/>
      <c r="T741" s="84"/>
      <c r="U741" s="84"/>
      <c r="V741" s="84"/>
      <c r="W741" s="184"/>
      <c r="X741" s="84"/>
      <c r="AG741" s="84"/>
      <c r="AH741" s="84"/>
      <c r="AI741" s="84"/>
      <c r="AJ741" s="84"/>
      <c r="AK741" s="84"/>
      <c r="AL741" s="223"/>
      <c r="AM741" s="84"/>
      <c r="AN741" s="84"/>
      <c r="AO741" s="84"/>
      <c r="AP741" s="84"/>
      <c r="AQ741" s="84"/>
      <c r="AR741" s="84"/>
      <c r="AS741" s="84"/>
      <c r="AT741" s="84"/>
      <c r="AU741" s="84"/>
      <c r="AV741" s="84"/>
      <c r="AW741" s="84"/>
      <c r="AX741" s="84"/>
      <c r="AY741" s="84"/>
      <c r="AZ741" s="84"/>
      <c r="BA741" s="84"/>
      <c r="BB741" s="84"/>
      <c r="BC741" s="84"/>
    </row>
    <row r="742" spans="1:55" x14ac:dyDescent="0.75">
      <c r="A742" s="84"/>
      <c r="B742" s="84"/>
      <c r="C742" s="160"/>
      <c r="D742" s="79"/>
      <c r="E742" s="84"/>
      <c r="F742" s="161"/>
      <c r="G742" s="161"/>
      <c r="H742" s="84"/>
      <c r="I742" s="84"/>
      <c r="J742" s="84"/>
      <c r="K742" s="161"/>
      <c r="L742" s="189"/>
      <c r="M742" s="161"/>
      <c r="N742" s="190"/>
      <c r="O742" s="84"/>
      <c r="P742" s="84"/>
      <c r="Q742" s="84"/>
      <c r="R742" s="84"/>
      <c r="S742" s="84"/>
      <c r="T742" s="84"/>
      <c r="U742" s="84"/>
      <c r="V742" s="84"/>
      <c r="W742" s="184"/>
      <c r="X742" s="84"/>
      <c r="AG742" s="84"/>
      <c r="AH742" s="84"/>
      <c r="AI742" s="84"/>
      <c r="AJ742" s="84"/>
      <c r="AK742" s="84"/>
      <c r="AL742" s="223"/>
      <c r="AM742" s="84"/>
      <c r="AN742" s="84"/>
      <c r="AO742" s="84"/>
      <c r="AP742" s="84"/>
      <c r="AQ742" s="84"/>
      <c r="AR742" s="84"/>
      <c r="AS742" s="84"/>
      <c r="AT742" s="84"/>
      <c r="AU742" s="84"/>
      <c r="AV742" s="84"/>
      <c r="AW742" s="84"/>
      <c r="AX742" s="84"/>
      <c r="AY742" s="84"/>
      <c r="AZ742" s="84"/>
      <c r="BA742" s="84"/>
      <c r="BB742" s="84"/>
      <c r="BC742" s="84"/>
    </row>
    <row r="743" spans="1:55" x14ac:dyDescent="0.75">
      <c r="A743" s="84"/>
      <c r="B743" s="84"/>
      <c r="C743" s="160"/>
      <c r="D743" s="79"/>
      <c r="E743" s="84"/>
      <c r="F743" s="161"/>
      <c r="G743" s="161"/>
      <c r="H743" s="84"/>
      <c r="I743" s="84"/>
      <c r="J743" s="84"/>
      <c r="K743" s="161"/>
      <c r="L743" s="189"/>
      <c r="M743" s="161"/>
      <c r="N743" s="190"/>
      <c r="O743" s="84"/>
      <c r="P743" s="84"/>
      <c r="Q743" s="84"/>
      <c r="R743" s="84"/>
      <c r="S743" s="84"/>
      <c r="T743" s="84"/>
      <c r="U743" s="84"/>
      <c r="V743" s="84"/>
      <c r="W743" s="184"/>
      <c r="X743" s="84"/>
      <c r="AG743" s="84"/>
      <c r="AH743" s="84"/>
      <c r="AI743" s="84"/>
      <c r="AJ743" s="84"/>
      <c r="AK743" s="84"/>
      <c r="AL743" s="223"/>
      <c r="AM743" s="84"/>
      <c r="AN743" s="84"/>
      <c r="AO743" s="84"/>
      <c r="AP743" s="84"/>
      <c r="AQ743" s="84"/>
      <c r="AR743" s="84"/>
      <c r="AS743" s="84"/>
      <c r="AT743" s="84"/>
      <c r="AU743" s="84"/>
      <c r="AV743" s="84"/>
      <c r="AW743" s="84"/>
      <c r="AX743" s="84"/>
      <c r="AY743" s="84"/>
      <c r="AZ743" s="84"/>
      <c r="BA743" s="84"/>
      <c r="BB743" s="84"/>
      <c r="BC743" s="84"/>
    </row>
    <row r="744" spans="1:55" x14ac:dyDescent="0.75">
      <c r="A744" s="84"/>
      <c r="B744" s="84"/>
      <c r="C744" s="160"/>
      <c r="D744" s="79"/>
      <c r="E744" s="84"/>
      <c r="F744" s="161"/>
      <c r="G744" s="161"/>
      <c r="H744" s="84"/>
      <c r="I744" s="84"/>
      <c r="J744" s="84"/>
      <c r="K744" s="161"/>
      <c r="L744" s="189"/>
      <c r="M744" s="161"/>
      <c r="N744" s="190"/>
      <c r="O744" s="84"/>
      <c r="P744" s="84"/>
      <c r="Q744" s="84"/>
      <c r="R744" s="84"/>
      <c r="S744" s="84"/>
      <c r="T744" s="84"/>
      <c r="U744" s="84"/>
      <c r="V744" s="84"/>
      <c r="W744" s="184"/>
      <c r="X744" s="84"/>
      <c r="AG744" s="84"/>
      <c r="AH744" s="84"/>
      <c r="AI744" s="84"/>
      <c r="AJ744" s="84"/>
      <c r="AK744" s="84"/>
      <c r="AL744" s="223"/>
      <c r="AM744" s="84"/>
      <c r="AN744" s="84"/>
      <c r="AO744" s="84"/>
      <c r="AP744" s="84"/>
      <c r="AQ744" s="84"/>
      <c r="AR744" s="84"/>
      <c r="AS744" s="84"/>
      <c r="AT744" s="84"/>
      <c r="AU744" s="84"/>
      <c r="AV744" s="84"/>
      <c r="AW744" s="84"/>
      <c r="AX744" s="84"/>
      <c r="AY744" s="84"/>
      <c r="AZ744" s="84"/>
      <c r="BA744" s="84"/>
      <c r="BB744" s="84"/>
      <c r="BC744" s="84"/>
    </row>
    <row r="745" spans="1:55" x14ac:dyDescent="0.75">
      <c r="A745" s="84"/>
      <c r="B745" s="84"/>
      <c r="C745" s="160"/>
      <c r="D745" s="79"/>
      <c r="E745" s="84"/>
      <c r="F745" s="161"/>
      <c r="G745" s="161"/>
      <c r="H745" s="84"/>
      <c r="I745" s="84"/>
      <c r="J745" s="84"/>
      <c r="K745" s="161"/>
      <c r="L745" s="189"/>
      <c r="M745" s="161"/>
      <c r="N745" s="190"/>
      <c r="O745" s="84"/>
      <c r="P745" s="84"/>
      <c r="Q745" s="84"/>
      <c r="R745" s="84"/>
      <c r="S745" s="84"/>
      <c r="T745" s="84"/>
      <c r="U745" s="84"/>
      <c r="V745" s="84"/>
      <c r="W745" s="184"/>
      <c r="X745" s="84"/>
      <c r="AG745" s="84"/>
      <c r="AH745" s="84"/>
      <c r="AI745" s="84"/>
      <c r="AJ745" s="84"/>
      <c r="AK745" s="84"/>
      <c r="AL745" s="223"/>
      <c r="AM745" s="84"/>
      <c r="AN745" s="84"/>
      <c r="AO745" s="84"/>
      <c r="AP745" s="84"/>
      <c r="AQ745" s="84"/>
      <c r="AR745" s="84"/>
      <c r="AS745" s="84"/>
      <c r="AT745" s="84"/>
      <c r="AU745" s="84"/>
      <c r="AV745" s="84"/>
      <c r="AW745" s="84"/>
      <c r="AX745" s="84"/>
      <c r="AY745" s="84"/>
      <c r="AZ745" s="84"/>
      <c r="BA745" s="84"/>
      <c r="BB745" s="84"/>
      <c r="BC745" s="84"/>
    </row>
    <row r="746" spans="1:55" x14ac:dyDescent="0.75">
      <c r="A746" s="84"/>
      <c r="B746" s="84"/>
      <c r="C746" s="160"/>
      <c r="D746" s="79"/>
      <c r="E746" s="84"/>
      <c r="F746" s="161"/>
      <c r="G746" s="161"/>
      <c r="H746" s="84"/>
      <c r="I746" s="84"/>
      <c r="J746" s="84"/>
      <c r="K746" s="161"/>
      <c r="L746" s="189"/>
      <c r="M746" s="161"/>
      <c r="N746" s="190"/>
      <c r="O746" s="84"/>
      <c r="P746" s="84"/>
      <c r="Q746" s="84"/>
      <c r="R746" s="84"/>
      <c r="S746" s="84"/>
      <c r="T746" s="84"/>
      <c r="U746" s="84"/>
      <c r="V746" s="84"/>
      <c r="W746" s="184"/>
      <c r="X746" s="84"/>
      <c r="AG746" s="84"/>
      <c r="AH746" s="84"/>
      <c r="AI746" s="84"/>
      <c r="AJ746" s="84"/>
      <c r="AK746" s="84"/>
      <c r="AL746" s="223"/>
      <c r="AM746" s="84"/>
      <c r="AN746" s="84"/>
      <c r="AO746" s="84"/>
      <c r="AP746" s="84"/>
      <c r="AQ746" s="84"/>
      <c r="AR746" s="84"/>
      <c r="AS746" s="84"/>
      <c r="AT746" s="84"/>
      <c r="AU746" s="84"/>
      <c r="AV746" s="84"/>
      <c r="AW746" s="84"/>
      <c r="AX746" s="84"/>
      <c r="AY746" s="84"/>
      <c r="AZ746" s="84"/>
      <c r="BA746" s="84"/>
      <c r="BB746" s="84"/>
      <c r="BC746" s="84"/>
    </row>
    <row r="747" spans="1:55" x14ac:dyDescent="0.75">
      <c r="A747" s="84"/>
      <c r="B747" s="84"/>
      <c r="C747" s="160"/>
      <c r="D747" s="79"/>
      <c r="E747" s="84"/>
      <c r="F747" s="161"/>
      <c r="G747" s="161"/>
      <c r="H747" s="84"/>
      <c r="I747" s="84"/>
      <c r="J747" s="84"/>
      <c r="K747" s="161"/>
      <c r="L747" s="189"/>
      <c r="M747" s="161"/>
      <c r="N747" s="190"/>
      <c r="O747" s="84"/>
      <c r="P747" s="84"/>
      <c r="Q747" s="84"/>
      <c r="R747" s="84"/>
      <c r="S747" s="84"/>
      <c r="T747" s="84"/>
      <c r="U747" s="84"/>
      <c r="V747" s="84"/>
      <c r="W747" s="184"/>
      <c r="X747" s="84"/>
      <c r="AG747" s="84"/>
      <c r="AH747" s="84"/>
      <c r="AI747" s="84"/>
      <c r="AJ747" s="84"/>
      <c r="AK747" s="84"/>
      <c r="AL747" s="223"/>
      <c r="AM747" s="84"/>
      <c r="AN747" s="84"/>
      <c r="AO747" s="84"/>
      <c r="AP747" s="84"/>
      <c r="AQ747" s="84"/>
      <c r="AR747" s="84"/>
      <c r="AS747" s="84"/>
      <c r="AT747" s="84"/>
      <c r="AU747" s="84"/>
      <c r="AV747" s="84"/>
      <c r="AW747" s="84"/>
      <c r="AX747" s="84"/>
      <c r="AY747" s="84"/>
      <c r="AZ747" s="84"/>
      <c r="BA747" s="84"/>
      <c r="BB747" s="84"/>
      <c r="BC747" s="84"/>
    </row>
    <row r="748" spans="1:55" x14ac:dyDescent="0.75">
      <c r="A748" s="84"/>
      <c r="B748" s="84"/>
      <c r="C748" s="160"/>
      <c r="D748" s="79"/>
      <c r="E748" s="84"/>
      <c r="F748" s="161"/>
      <c r="G748" s="161"/>
      <c r="H748" s="84"/>
      <c r="I748" s="84"/>
      <c r="J748" s="84"/>
      <c r="K748" s="161"/>
      <c r="L748" s="189"/>
      <c r="M748" s="161"/>
      <c r="N748" s="190"/>
      <c r="O748" s="84"/>
      <c r="P748" s="84"/>
      <c r="Q748" s="84"/>
      <c r="R748" s="84"/>
      <c r="S748" s="84"/>
      <c r="T748" s="84"/>
      <c r="U748" s="84"/>
      <c r="V748" s="84"/>
      <c r="W748" s="184"/>
      <c r="X748" s="84"/>
      <c r="AG748" s="84"/>
      <c r="AH748" s="84"/>
      <c r="AI748" s="84"/>
      <c r="AJ748" s="84"/>
      <c r="AK748" s="84"/>
      <c r="AL748" s="223"/>
      <c r="AM748" s="84"/>
      <c r="AN748" s="84"/>
      <c r="AO748" s="84"/>
      <c r="AP748" s="84"/>
      <c r="AQ748" s="84"/>
      <c r="AR748" s="84"/>
      <c r="AS748" s="84"/>
      <c r="AT748" s="84"/>
      <c r="AU748" s="84"/>
      <c r="AV748" s="84"/>
      <c r="AW748" s="84"/>
      <c r="AX748" s="84"/>
      <c r="AY748" s="84"/>
      <c r="AZ748" s="84"/>
      <c r="BA748" s="84"/>
      <c r="BB748" s="84"/>
      <c r="BC748" s="84"/>
    </row>
    <row r="749" spans="1:55" x14ac:dyDescent="0.75">
      <c r="A749" s="84"/>
      <c r="B749" s="84"/>
      <c r="C749" s="160"/>
      <c r="D749" s="79"/>
      <c r="E749" s="84"/>
      <c r="F749" s="161"/>
      <c r="G749" s="161"/>
      <c r="H749" s="84"/>
      <c r="I749" s="84"/>
      <c r="J749" s="84"/>
      <c r="K749" s="161"/>
      <c r="L749" s="189"/>
      <c r="M749" s="161"/>
      <c r="N749" s="190"/>
      <c r="O749" s="84"/>
      <c r="P749" s="84"/>
      <c r="Q749" s="84"/>
      <c r="R749" s="84"/>
      <c r="S749" s="84"/>
      <c r="T749" s="84"/>
      <c r="U749" s="84"/>
      <c r="V749" s="84"/>
      <c r="W749" s="184"/>
      <c r="X749" s="84"/>
      <c r="AG749" s="84"/>
      <c r="AH749" s="84"/>
      <c r="AI749" s="84"/>
      <c r="AJ749" s="84"/>
      <c r="AK749" s="84"/>
      <c r="AL749" s="223"/>
      <c r="AM749" s="84"/>
      <c r="AN749" s="84"/>
      <c r="AO749" s="84"/>
      <c r="AP749" s="84"/>
      <c r="AQ749" s="84"/>
      <c r="AR749" s="84"/>
      <c r="AS749" s="84"/>
      <c r="AT749" s="84"/>
      <c r="AU749" s="84"/>
      <c r="AV749" s="84"/>
      <c r="AW749" s="84"/>
      <c r="AX749" s="84"/>
      <c r="AY749" s="84"/>
      <c r="AZ749" s="84"/>
      <c r="BA749" s="84"/>
      <c r="BB749" s="84"/>
      <c r="BC749" s="84"/>
    </row>
    <row r="750" spans="1:55" x14ac:dyDescent="0.75">
      <c r="A750" s="84"/>
      <c r="B750" s="84"/>
      <c r="C750" s="160"/>
      <c r="D750" s="79"/>
      <c r="E750" s="84"/>
      <c r="F750" s="161"/>
      <c r="G750" s="161"/>
      <c r="H750" s="84"/>
      <c r="I750" s="84"/>
      <c r="J750" s="84"/>
      <c r="K750" s="161"/>
      <c r="L750" s="189"/>
      <c r="M750" s="161"/>
      <c r="N750" s="190"/>
      <c r="O750" s="84"/>
      <c r="P750" s="84"/>
      <c r="Q750" s="84"/>
      <c r="R750" s="84"/>
      <c r="S750" s="84"/>
      <c r="T750" s="84"/>
      <c r="U750" s="84"/>
      <c r="V750" s="84"/>
      <c r="W750" s="184"/>
      <c r="X750" s="84"/>
      <c r="AG750" s="84"/>
      <c r="AH750" s="84"/>
      <c r="AI750" s="84"/>
      <c r="AJ750" s="84"/>
      <c r="AK750" s="84"/>
      <c r="AL750" s="223"/>
      <c r="AM750" s="84"/>
      <c r="AN750" s="84"/>
      <c r="AO750" s="84"/>
      <c r="AP750" s="84"/>
      <c r="AQ750" s="84"/>
      <c r="AR750" s="84"/>
      <c r="AS750" s="84"/>
      <c r="AT750" s="84"/>
      <c r="AU750" s="84"/>
      <c r="AV750" s="84"/>
      <c r="AW750" s="84"/>
      <c r="AX750" s="84"/>
      <c r="AY750" s="84"/>
      <c r="AZ750" s="84"/>
      <c r="BA750" s="84"/>
      <c r="BB750" s="84"/>
      <c r="BC750" s="84"/>
    </row>
    <row r="751" spans="1:55" x14ac:dyDescent="0.75">
      <c r="A751" s="84"/>
      <c r="B751" s="84"/>
      <c r="C751" s="160"/>
      <c r="D751" s="79"/>
      <c r="E751" s="84"/>
      <c r="F751" s="161"/>
      <c r="G751" s="161"/>
      <c r="H751" s="84"/>
      <c r="I751" s="84"/>
      <c r="J751" s="84"/>
      <c r="K751" s="161"/>
      <c r="L751" s="189"/>
      <c r="M751" s="161"/>
      <c r="N751" s="190"/>
      <c r="O751" s="84"/>
      <c r="P751" s="84"/>
      <c r="Q751" s="84"/>
      <c r="R751" s="84"/>
      <c r="S751" s="84"/>
      <c r="T751" s="84"/>
      <c r="U751" s="84"/>
      <c r="V751" s="84"/>
      <c r="W751" s="184"/>
      <c r="X751" s="84"/>
      <c r="AG751" s="84"/>
      <c r="AH751" s="84"/>
      <c r="AI751" s="84"/>
      <c r="AJ751" s="84"/>
      <c r="AK751" s="84"/>
      <c r="AL751" s="223"/>
      <c r="AM751" s="84"/>
      <c r="AN751" s="84"/>
      <c r="AO751" s="84"/>
      <c r="AP751" s="84"/>
      <c r="AQ751" s="84"/>
      <c r="AR751" s="84"/>
      <c r="AS751" s="84"/>
      <c r="AT751" s="84"/>
      <c r="AU751" s="84"/>
      <c r="AV751" s="84"/>
      <c r="AW751" s="84"/>
      <c r="AX751" s="84"/>
      <c r="AY751" s="84"/>
      <c r="AZ751" s="84"/>
      <c r="BA751" s="84"/>
      <c r="BB751" s="84"/>
      <c r="BC751" s="84"/>
    </row>
    <row r="752" spans="1:55" x14ac:dyDescent="0.75">
      <c r="A752" s="84"/>
      <c r="B752" s="84"/>
      <c r="C752" s="160"/>
      <c r="D752" s="79"/>
      <c r="E752" s="84"/>
      <c r="F752" s="161"/>
      <c r="G752" s="161"/>
      <c r="H752" s="84"/>
      <c r="I752" s="84"/>
      <c r="J752" s="84"/>
      <c r="K752" s="161"/>
      <c r="L752" s="189"/>
      <c r="M752" s="161"/>
      <c r="N752" s="190"/>
      <c r="O752" s="84"/>
      <c r="P752" s="84"/>
      <c r="Q752" s="84"/>
      <c r="R752" s="84"/>
      <c r="S752" s="84"/>
      <c r="T752" s="84"/>
      <c r="U752" s="84"/>
      <c r="V752" s="84"/>
      <c r="W752" s="184"/>
      <c r="X752" s="84"/>
      <c r="AG752" s="84"/>
      <c r="AH752" s="84"/>
      <c r="AI752" s="84"/>
      <c r="AJ752" s="84"/>
      <c r="AK752" s="84"/>
      <c r="AL752" s="223"/>
      <c r="AM752" s="84"/>
      <c r="AN752" s="84"/>
      <c r="AO752" s="84"/>
      <c r="AP752" s="84"/>
      <c r="AQ752" s="84"/>
      <c r="AR752" s="84"/>
      <c r="AS752" s="84"/>
      <c r="AT752" s="84"/>
      <c r="AU752" s="84"/>
      <c r="AV752" s="84"/>
      <c r="AW752" s="84"/>
      <c r="AX752" s="84"/>
      <c r="AY752" s="84"/>
      <c r="AZ752" s="84"/>
      <c r="BA752" s="84"/>
      <c r="BB752" s="84"/>
      <c r="BC752" s="84"/>
    </row>
    <row r="753" spans="1:55" x14ac:dyDescent="0.75">
      <c r="A753" s="84"/>
      <c r="B753" s="84"/>
      <c r="C753" s="160"/>
      <c r="D753" s="79"/>
      <c r="E753" s="84"/>
      <c r="F753" s="161"/>
      <c r="G753" s="161"/>
      <c r="H753" s="84"/>
      <c r="I753" s="84"/>
      <c r="J753" s="84"/>
      <c r="K753" s="161"/>
      <c r="L753" s="189"/>
      <c r="M753" s="161"/>
      <c r="N753" s="190"/>
      <c r="O753" s="84"/>
      <c r="P753" s="84"/>
      <c r="Q753" s="84"/>
      <c r="R753" s="84"/>
      <c r="S753" s="84"/>
      <c r="T753" s="84"/>
      <c r="U753" s="84"/>
      <c r="V753" s="84"/>
      <c r="W753" s="184"/>
      <c r="X753" s="84"/>
      <c r="AG753" s="84"/>
      <c r="AH753" s="84"/>
      <c r="AI753" s="84"/>
      <c r="AJ753" s="84"/>
      <c r="AK753" s="84"/>
      <c r="AL753" s="223"/>
      <c r="AM753" s="84"/>
      <c r="AN753" s="84"/>
      <c r="AO753" s="84"/>
      <c r="AP753" s="84"/>
      <c r="AQ753" s="84"/>
      <c r="AR753" s="84"/>
      <c r="AS753" s="84"/>
      <c r="AT753" s="84"/>
      <c r="AU753" s="84"/>
      <c r="AV753" s="84"/>
      <c r="AW753" s="84"/>
      <c r="AX753" s="84"/>
      <c r="AY753" s="84"/>
      <c r="AZ753" s="84"/>
      <c r="BA753" s="84"/>
      <c r="BB753" s="84"/>
      <c r="BC753" s="84"/>
    </row>
    <row r="754" spans="1:55" x14ac:dyDescent="0.75">
      <c r="A754" s="84"/>
      <c r="B754" s="84"/>
      <c r="C754" s="160"/>
      <c r="D754" s="79"/>
      <c r="E754" s="84"/>
      <c r="F754" s="161"/>
      <c r="G754" s="161"/>
      <c r="H754" s="84"/>
      <c r="I754" s="84"/>
      <c r="J754" s="84"/>
      <c r="K754" s="161"/>
      <c r="L754" s="189"/>
      <c r="M754" s="161"/>
      <c r="N754" s="190"/>
      <c r="O754" s="84"/>
      <c r="P754" s="84"/>
      <c r="Q754" s="84"/>
      <c r="R754" s="84"/>
      <c r="S754" s="84"/>
      <c r="T754" s="84"/>
      <c r="U754" s="84"/>
      <c r="V754" s="84"/>
      <c r="W754" s="184"/>
      <c r="X754" s="84"/>
      <c r="AG754" s="84"/>
      <c r="AH754" s="84"/>
      <c r="AI754" s="84"/>
      <c r="AJ754" s="84"/>
      <c r="AK754" s="84"/>
      <c r="AL754" s="223"/>
      <c r="AM754" s="84"/>
      <c r="AN754" s="84"/>
      <c r="AO754" s="84"/>
      <c r="AP754" s="84"/>
      <c r="AQ754" s="84"/>
      <c r="AR754" s="84"/>
      <c r="AS754" s="84"/>
      <c r="AT754" s="84"/>
      <c r="AU754" s="84"/>
      <c r="AV754" s="84"/>
      <c r="AW754" s="84"/>
      <c r="AX754" s="84"/>
      <c r="AY754" s="84"/>
      <c r="AZ754" s="84"/>
      <c r="BA754" s="84"/>
      <c r="BB754" s="84"/>
      <c r="BC754" s="84"/>
    </row>
    <row r="755" spans="1:55" x14ac:dyDescent="0.75">
      <c r="A755" s="84"/>
      <c r="B755" s="84"/>
      <c r="C755" s="160"/>
      <c r="D755" s="79"/>
      <c r="E755" s="84"/>
      <c r="F755" s="161"/>
      <c r="G755" s="161"/>
      <c r="H755" s="84"/>
      <c r="I755" s="84"/>
      <c r="J755" s="84"/>
      <c r="K755" s="161"/>
      <c r="L755" s="189"/>
      <c r="M755" s="161"/>
      <c r="N755" s="190"/>
      <c r="O755" s="84"/>
      <c r="P755" s="84"/>
      <c r="Q755" s="84"/>
      <c r="R755" s="84"/>
      <c r="S755" s="84"/>
      <c r="T755" s="84"/>
      <c r="U755" s="84"/>
      <c r="V755" s="84"/>
      <c r="W755" s="184"/>
      <c r="X755" s="84"/>
      <c r="AG755" s="84"/>
      <c r="AH755" s="84"/>
      <c r="AI755" s="84"/>
      <c r="AJ755" s="84"/>
      <c r="AK755" s="84"/>
      <c r="AL755" s="223"/>
      <c r="AM755" s="84"/>
      <c r="AN755" s="84"/>
      <c r="AO755" s="84"/>
      <c r="AP755" s="84"/>
      <c r="AQ755" s="84"/>
      <c r="AR755" s="84"/>
      <c r="AS755" s="84"/>
      <c r="AT755" s="84"/>
      <c r="AU755" s="84"/>
      <c r="AV755" s="84"/>
      <c r="AW755" s="84"/>
      <c r="AX755" s="84"/>
      <c r="AY755" s="84"/>
      <c r="AZ755" s="84"/>
      <c r="BA755" s="84"/>
      <c r="BB755" s="84"/>
      <c r="BC755" s="84"/>
    </row>
    <row r="756" spans="1:55" x14ac:dyDescent="0.75">
      <c r="A756" s="84"/>
      <c r="B756" s="84"/>
      <c r="C756" s="160"/>
      <c r="D756" s="79"/>
      <c r="E756" s="84"/>
      <c r="F756" s="161"/>
      <c r="G756" s="161"/>
      <c r="H756" s="84"/>
      <c r="I756" s="84"/>
      <c r="J756" s="84"/>
      <c r="K756" s="161"/>
      <c r="L756" s="189"/>
      <c r="M756" s="161"/>
      <c r="N756" s="190"/>
      <c r="O756" s="84"/>
      <c r="P756" s="84"/>
      <c r="Q756" s="84"/>
      <c r="R756" s="84"/>
      <c r="S756" s="84"/>
      <c r="T756" s="84"/>
      <c r="U756" s="84"/>
      <c r="V756" s="84"/>
      <c r="W756" s="184"/>
      <c r="X756" s="84"/>
      <c r="AG756" s="84"/>
      <c r="AH756" s="84"/>
      <c r="AI756" s="84"/>
      <c r="AJ756" s="84"/>
      <c r="AK756" s="84"/>
      <c r="AL756" s="223"/>
      <c r="AM756" s="84"/>
      <c r="AN756" s="84"/>
      <c r="AO756" s="84"/>
      <c r="AP756" s="84"/>
      <c r="AQ756" s="84"/>
      <c r="AR756" s="84"/>
      <c r="AS756" s="84"/>
      <c r="AT756" s="84"/>
      <c r="AU756" s="84"/>
      <c r="AV756" s="84"/>
      <c r="AW756" s="84"/>
      <c r="AX756" s="84"/>
      <c r="AY756" s="84"/>
      <c r="AZ756" s="84"/>
      <c r="BA756" s="84"/>
      <c r="BB756" s="84"/>
      <c r="BC756" s="84"/>
    </row>
    <row r="757" spans="1:55" x14ac:dyDescent="0.75">
      <c r="A757" s="84"/>
      <c r="B757" s="84"/>
      <c r="C757" s="160"/>
      <c r="D757" s="79"/>
      <c r="E757" s="84"/>
      <c r="F757" s="161"/>
      <c r="G757" s="161"/>
      <c r="H757" s="84"/>
      <c r="I757" s="84"/>
      <c r="J757" s="84"/>
      <c r="K757" s="161"/>
      <c r="L757" s="189"/>
      <c r="M757" s="161"/>
      <c r="N757" s="190"/>
      <c r="O757" s="84"/>
      <c r="P757" s="84"/>
      <c r="Q757" s="84"/>
      <c r="R757" s="84"/>
      <c r="S757" s="84"/>
      <c r="T757" s="84"/>
      <c r="U757" s="84"/>
      <c r="V757" s="84"/>
      <c r="W757" s="184"/>
      <c r="X757" s="84"/>
      <c r="AG757" s="84"/>
      <c r="AH757" s="84"/>
      <c r="AI757" s="84"/>
      <c r="AJ757" s="84"/>
      <c r="AK757" s="84"/>
      <c r="AL757" s="223"/>
      <c r="AM757" s="84"/>
      <c r="AN757" s="84"/>
      <c r="AO757" s="84"/>
      <c r="AP757" s="84"/>
      <c r="AQ757" s="84"/>
      <c r="AR757" s="84"/>
      <c r="AS757" s="84"/>
      <c r="AT757" s="84"/>
      <c r="AU757" s="84"/>
      <c r="AV757" s="84"/>
      <c r="AW757" s="84"/>
      <c r="AX757" s="84"/>
      <c r="AY757" s="84"/>
      <c r="AZ757" s="84"/>
      <c r="BA757" s="84"/>
      <c r="BB757" s="84"/>
      <c r="BC757" s="84"/>
    </row>
    <row r="758" spans="1:55" x14ac:dyDescent="0.75">
      <c r="A758" s="84"/>
      <c r="B758" s="84"/>
      <c r="C758" s="160"/>
      <c r="D758" s="79"/>
      <c r="E758" s="84"/>
      <c r="F758" s="161"/>
      <c r="G758" s="161"/>
      <c r="H758" s="84"/>
      <c r="I758" s="84"/>
      <c r="J758" s="84"/>
      <c r="K758" s="161"/>
      <c r="L758" s="189"/>
      <c r="M758" s="161"/>
      <c r="N758" s="190"/>
      <c r="O758" s="84"/>
      <c r="P758" s="84"/>
      <c r="Q758" s="84"/>
      <c r="R758" s="84"/>
      <c r="S758" s="84"/>
      <c r="T758" s="84"/>
      <c r="U758" s="84"/>
      <c r="V758" s="84"/>
      <c r="W758" s="184"/>
      <c r="X758" s="84"/>
      <c r="AG758" s="84"/>
      <c r="AH758" s="84"/>
      <c r="AI758" s="84"/>
      <c r="AJ758" s="84"/>
      <c r="AK758" s="84"/>
      <c r="AL758" s="223"/>
      <c r="AM758" s="84"/>
      <c r="AN758" s="84"/>
      <c r="AO758" s="84"/>
      <c r="AP758" s="84"/>
      <c r="AQ758" s="84"/>
      <c r="AR758" s="84"/>
      <c r="AS758" s="84"/>
      <c r="AT758" s="84"/>
      <c r="AU758" s="84"/>
      <c r="AV758" s="84"/>
      <c r="AW758" s="84"/>
      <c r="AX758" s="84"/>
      <c r="AY758" s="84"/>
      <c r="AZ758" s="84"/>
      <c r="BA758" s="84"/>
      <c r="BB758" s="84"/>
      <c r="BC758" s="84"/>
    </row>
    <row r="759" spans="1:55" x14ac:dyDescent="0.75">
      <c r="A759" s="84"/>
      <c r="B759" s="84"/>
      <c r="C759" s="160"/>
      <c r="D759" s="79"/>
      <c r="E759" s="84"/>
      <c r="F759" s="161"/>
      <c r="G759" s="161"/>
      <c r="H759" s="84"/>
      <c r="I759" s="84"/>
      <c r="J759" s="84"/>
      <c r="K759" s="161"/>
      <c r="L759" s="189"/>
      <c r="M759" s="161"/>
      <c r="N759" s="190"/>
      <c r="O759" s="84"/>
      <c r="P759" s="84"/>
      <c r="Q759" s="84"/>
      <c r="R759" s="84"/>
      <c r="S759" s="84"/>
      <c r="T759" s="84"/>
      <c r="U759" s="84"/>
      <c r="V759" s="84"/>
      <c r="W759" s="184"/>
      <c r="X759" s="84"/>
      <c r="AG759" s="84"/>
      <c r="AH759" s="84"/>
      <c r="AI759" s="84"/>
      <c r="AJ759" s="84"/>
      <c r="AK759" s="84"/>
      <c r="AL759" s="223"/>
      <c r="AM759" s="84"/>
      <c r="AN759" s="84"/>
      <c r="AO759" s="84"/>
      <c r="AP759" s="84"/>
      <c r="AQ759" s="84"/>
      <c r="AR759" s="84"/>
      <c r="AS759" s="84"/>
      <c r="AT759" s="84"/>
      <c r="AU759" s="84"/>
      <c r="AV759" s="84"/>
      <c r="AW759" s="84"/>
      <c r="AX759" s="84"/>
      <c r="AY759" s="84"/>
      <c r="AZ759" s="84"/>
      <c r="BA759" s="84"/>
      <c r="BB759" s="84"/>
      <c r="BC759" s="84"/>
    </row>
    <row r="760" spans="1:55" x14ac:dyDescent="0.75">
      <c r="A760" s="84"/>
      <c r="B760" s="84"/>
      <c r="C760" s="160"/>
      <c r="D760" s="79"/>
      <c r="E760" s="84"/>
      <c r="F760" s="161"/>
      <c r="G760" s="161"/>
      <c r="H760" s="84"/>
      <c r="I760" s="84"/>
      <c r="J760" s="84"/>
      <c r="K760" s="161"/>
      <c r="L760" s="189"/>
      <c r="M760" s="161"/>
      <c r="N760" s="190"/>
      <c r="O760" s="84"/>
      <c r="P760" s="84"/>
      <c r="Q760" s="84"/>
      <c r="R760" s="84"/>
      <c r="S760" s="84"/>
      <c r="T760" s="84"/>
      <c r="U760" s="84"/>
      <c r="V760" s="84"/>
      <c r="W760" s="184"/>
      <c r="X760" s="84"/>
      <c r="AG760" s="84"/>
      <c r="AH760" s="84"/>
      <c r="AI760" s="84"/>
      <c r="AJ760" s="84"/>
      <c r="AK760" s="84"/>
      <c r="AL760" s="223"/>
      <c r="AM760" s="84"/>
      <c r="AN760" s="84"/>
      <c r="AO760" s="84"/>
      <c r="AP760" s="84"/>
      <c r="AQ760" s="84"/>
      <c r="AR760" s="84"/>
      <c r="AS760" s="84"/>
      <c r="AT760" s="84"/>
      <c r="AU760" s="84"/>
      <c r="AV760" s="84"/>
      <c r="AW760" s="84"/>
      <c r="AX760" s="84"/>
      <c r="AY760" s="84"/>
      <c r="AZ760" s="84"/>
      <c r="BA760" s="84"/>
      <c r="BB760" s="84"/>
      <c r="BC760" s="84"/>
    </row>
  </sheetData>
  <mergeCells count="64">
    <mergeCell ref="B322:B326"/>
    <mergeCell ref="A384:A388"/>
    <mergeCell ref="B384:B388"/>
    <mergeCell ref="A182:A186"/>
    <mergeCell ref="B182:B186"/>
    <mergeCell ref="A166:A172"/>
    <mergeCell ref="B166:B172"/>
    <mergeCell ref="A174:A180"/>
    <mergeCell ref="B174:B180"/>
    <mergeCell ref="A142:A145"/>
    <mergeCell ref="B142:B145"/>
    <mergeCell ref="A147:D147"/>
    <mergeCell ref="B131:B138"/>
    <mergeCell ref="A131:A138"/>
    <mergeCell ref="B149:B164"/>
    <mergeCell ref="A149:A164"/>
    <mergeCell ref="C107:C109"/>
    <mergeCell ref="B114:B118"/>
    <mergeCell ref="A125:A128"/>
    <mergeCell ref="B125:B128"/>
    <mergeCell ref="B119:B123"/>
    <mergeCell ref="A114:A123"/>
    <mergeCell ref="A92:A96"/>
    <mergeCell ref="B92:B96"/>
    <mergeCell ref="A98:A102"/>
    <mergeCell ref="B98:B102"/>
    <mergeCell ref="A104:A109"/>
    <mergeCell ref="B104:B109"/>
    <mergeCell ref="C76:C77"/>
    <mergeCell ref="A79:A83"/>
    <mergeCell ref="B79:B83"/>
    <mergeCell ref="A86:A90"/>
    <mergeCell ref="B86:B90"/>
    <mergeCell ref="A73:A77"/>
    <mergeCell ref="B73:B77"/>
    <mergeCell ref="C74:C75"/>
    <mergeCell ref="A57:A62"/>
    <mergeCell ref="B57:B62"/>
    <mergeCell ref="A65:A68"/>
    <mergeCell ref="B65:B68"/>
    <mergeCell ref="A72:C72"/>
    <mergeCell ref="A49:A54"/>
    <mergeCell ref="B49:B54"/>
    <mergeCell ref="C52:C54"/>
    <mergeCell ref="B43:B47"/>
    <mergeCell ref="A43:A47"/>
    <mergeCell ref="A17:A24"/>
    <mergeCell ref="B17:B24"/>
    <mergeCell ref="A39:A41"/>
    <mergeCell ref="B39:B41"/>
    <mergeCell ref="A26:A36"/>
    <mergeCell ref="B26:B36"/>
    <mergeCell ref="AN4:AO4"/>
    <mergeCell ref="AN2:AO2"/>
    <mergeCell ref="A9:A15"/>
    <mergeCell ref="B9:B15"/>
    <mergeCell ref="E6:L6"/>
    <mergeCell ref="M6:N6"/>
    <mergeCell ref="A7:B7"/>
    <mergeCell ref="C7:D7"/>
    <mergeCell ref="A8:B8"/>
    <mergeCell ref="Y3:AC3"/>
    <mergeCell ref="Y5:Z5"/>
    <mergeCell ref="AB5:AC5"/>
  </mergeCells>
  <conditionalFormatting sqref="Z1:Z2 Z187:Z188 Z190:Z1048576">
    <cfRule type="cellIs" dxfId="60" priority="23" operator="between">
      <formula>0.5</formula>
      <formula>0.7</formula>
    </cfRule>
  </conditionalFormatting>
  <pageMargins left="0.7" right="0.7" top="0.75" bottom="0.75" header="0.3" footer="0.3"/>
  <pageSetup paperSize="9" orientation="portrait" r:id="rId1"/>
  <headerFooter>
    <oddHeader>&amp;L&amp;"Calibri"&amp;10 Classification: CONFIDENTIAL&amp;1#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688E7D229249384D83FD31465C7B48D500B92A56703B33FF4885F81AB7AE2BA547" ma:contentTypeVersion="3" ma:contentTypeDescription="" ma:contentTypeScope="" ma:versionID="de71654a69998cb1e97b60924951ea37">
  <xsd:schema xmlns:xsd="http://www.w3.org/2001/XMLSchema" xmlns:xs="http://www.w3.org/2001/XMLSchema" xmlns:p="http://schemas.microsoft.com/office/2006/metadata/properties" xmlns:ns2="f5fdd486-9037-4cd7-9dfc-a67a084e1a40" xmlns:ns4="341f3a21-500e-418d-b220-102a9842abf4" targetNamespace="http://schemas.microsoft.com/office/2006/metadata/properties" ma:root="true" ma:fieldsID="bb620f3f98e2875a8b62edf9b96d8e70" ns2:_="" ns4:_="">
    <xsd:import namespace="f5fdd486-9037-4cd7-9dfc-a67a084e1a40"/>
    <xsd:import namespace="341f3a21-500e-418d-b220-102a9842abf4"/>
    <xsd:element name="properties">
      <xsd:complexType>
        <xsd:sequence>
          <xsd:element name="documentManagement">
            <xsd:complexType>
              <xsd:all>
                <xsd:element ref="ns2:Information_x0020_classification" minOccurs="0"/>
                <xsd:element ref="ns4:From" minOccurs="0"/>
                <xsd:element ref="ns4:SentOn" minOccurs="0"/>
                <xsd:element ref="ns4:To" minOccurs="0"/>
                <xsd:element ref="ns4:Received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fdd486-9037-4cd7-9dfc-a67a084e1a40" elementFormDefault="qualified">
    <xsd:import namespace="http://schemas.microsoft.com/office/2006/documentManagement/types"/>
    <xsd:import namespace="http://schemas.microsoft.com/office/infopath/2007/PartnerControls"/>
    <xsd:element name="Information_x0020_classification" ma:index="1" nillable="true" ma:displayName="Information classification" ma:format="Dropdown" ma:internalName="Information_x0020_classification">
      <xsd:simpleType>
        <xsd:restriction base="dms:Choice">
          <xsd:enumeration value="Highly sensitive"/>
          <xsd:enumeration value="Confidential"/>
          <xsd:enumeration value="Protected"/>
        </xsd:restriction>
      </xsd:simpleType>
    </xsd:element>
  </xsd:schema>
  <xsd:schema xmlns:xsd="http://www.w3.org/2001/XMLSchema" xmlns:xs="http://www.w3.org/2001/XMLSchema" xmlns:dms="http://schemas.microsoft.com/office/2006/documentManagement/types" xmlns:pc="http://schemas.microsoft.com/office/infopath/2007/PartnerControls" targetNamespace="341f3a21-500e-418d-b220-102a9842abf4" elementFormDefault="qualified">
    <xsd:import namespace="http://schemas.microsoft.com/office/2006/documentManagement/types"/>
    <xsd:import namespace="http://schemas.microsoft.com/office/infopath/2007/PartnerControls"/>
    <xsd:element name="From" ma:index="9" nillable="true" ma:displayName="From" ma:description="Auto-populated by saved email" ma:internalName="From">
      <xsd:simpleType>
        <xsd:restriction base="dms:Text">
          <xsd:maxLength value="255"/>
        </xsd:restriction>
      </xsd:simpleType>
    </xsd:element>
    <xsd:element name="SentOn" ma:index="10" nillable="true" ma:displayName="SentOn" ma:description="Auto-populated by saved email" ma:format="DateTime" ma:internalName="SentOn">
      <xsd:simpleType>
        <xsd:restriction base="dms:DateTime"/>
      </xsd:simpleType>
    </xsd:element>
    <xsd:element name="To" ma:index="11" nillable="true" ma:displayName="To" ma:description="Auto-populated by saved email" ma:internalName="To">
      <xsd:simpleType>
        <xsd:restriction base="dms:Text">
          <xsd:maxLength value="255"/>
        </xsd:restriction>
      </xsd:simpleType>
    </xsd:element>
    <xsd:element name="ReceivedTime" ma:index="12" nillable="true" ma:displayName="ReceivedTime" ma:description="Auto-populated by saved email" ma:format="DateTime" ma:internalName="ReceivedTim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nformation_x0020_classification xmlns="f5fdd486-9037-4cd7-9dfc-a67a084e1a40" xsi:nil="true"/>
    <ReceivedTime xmlns="341f3a21-500e-418d-b220-102a9842abf4" xsi:nil="true"/>
    <SentOn xmlns="341f3a21-500e-418d-b220-102a9842abf4" xsi:nil="true"/>
    <From xmlns="341f3a21-500e-418d-b220-102a9842abf4" xsi:nil="true"/>
    <To xmlns="341f3a21-500e-418d-b220-102a9842abf4" xsi:nil="true"/>
  </documentManagement>
</p:properties>
</file>

<file path=customXml/itemProps1.xml><?xml version="1.0" encoding="utf-8"?>
<ds:datastoreItem xmlns:ds="http://schemas.openxmlformats.org/officeDocument/2006/customXml" ds:itemID="{22AFDE57-6D30-4627-944B-5F73A32564EB}"/>
</file>

<file path=customXml/itemProps2.xml><?xml version="1.0" encoding="utf-8"?>
<ds:datastoreItem xmlns:ds="http://schemas.openxmlformats.org/officeDocument/2006/customXml" ds:itemID="{59B6627D-B3B8-4AB7-AE02-C5031922C895}"/>
</file>

<file path=customXml/itemProps3.xml><?xml version="1.0" encoding="utf-8"?>
<ds:datastoreItem xmlns:ds="http://schemas.openxmlformats.org/officeDocument/2006/customXml" ds:itemID="{7F026D80-15EA-4CCD-A366-B4AEA7398A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Contents</vt:lpstr>
      <vt:lpstr>Control panel</vt:lpstr>
      <vt:lpstr>Industry NPC</vt:lpstr>
      <vt:lpstr>Industry cost summary</vt:lpstr>
      <vt:lpstr>Salary . staff rates</vt:lpstr>
      <vt:lpstr>Training assumptions</vt:lpstr>
      <vt:lpstr>MNO</vt:lpstr>
      <vt:lpstr>Large MVNO</vt:lpstr>
      <vt:lpstr>Medium MVNO</vt:lpstr>
      <vt:lpstr>MVNA MVNE</vt:lpstr>
      <vt:lpstr>Small MVNO</vt:lpstr>
      <vt:lpstr>CPS</vt:lpstr>
      <vt:lpstr>Other</vt:lpstr>
      <vt:lpstr>loading_factor</vt:lpstr>
      <vt:lpstr>'Industry cost summary'!Print_Area</vt:lpstr>
      <vt:lpstr>sensitivity</vt:lpstr>
      <vt:lpstr>working_days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 Chivers</dc:creator>
  <cp:keywords/>
  <dc:description/>
  <cp:lastModifiedBy>Cristina Luna-Esteban</cp:lastModifiedBy>
  <cp:revision/>
  <cp:lastPrinted>2017-12-19T14:09:45Z</cp:lastPrinted>
  <dcterms:created xsi:type="dcterms:W3CDTF">2016-09-13T14:39:21Z</dcterms:created>
  <dcterms:modified xsi:type="dcterms:W3CDTF">2017-12-21T12:41:33Z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0x010100688E7D229249384D83FD31465C7B48D500B92A56703B33FF4885F81AB7AE2BA547</vt:lpwstr>
  </property>
  <property fmtid="{D5CDD505-2E9C-101B-9397-08002B2CF9AE}" pid="3" name="MSIP_Label_fd62d909-8ced-407f-8be5-423ea0394e59_Enabled">
    <vt:lpwstr>True</vt:lpwstr>
  </property>
  <property fmtid="{D5CDD505-2E9C-101B-9397-08002B2CF9AE}" pid="4" name="MSIP_Label_fd62d909-8ced-407f-8be5-423ea0394e59_SiteId">
    <vt:lpwstr>00000000-0000-0000-0000-000000000000</vt:lpwstr>
  </property>
  <property fmtid="{D5CDD505-2E9C-101B-9397-08002B2CF9AE}" pid="5" name="MSIP_Label_fd62d909-8ced-407f-8be5-423ea0394e59_Ref">
    <vt:lpwstr>https://api.informationprotection.azure.com/api/00000000-0000-0000-0000-000000000000</vt:lpwstr>
  </property>
  <property fmtid="{D5CDD505-2E9C-101B-9397-08002B2CF9AE}" pid="6" name="MSIP_Label_fd62d909-8ced-407f-8be5-423ea0394e59_Owner">
    <vt:lpwstr>Shaun.Kent@ofcom.org.uk</vt:lpwstr>
  </property>
  <property fmtid="{D5CDD505-2E9C-101B-9397-08002B2CF9AE}" pid="7" name="MSIP_Label_fd62d909-8ced-407f-8be5-423ea0394e59_SetDate">
    <vt:lpwstr>2017-10-19T10:07:04.4186257+01:00</vt:lpwstr>
  </property>
  <property fmtid="{D5CDD505-2E9C-101B-9397-08002B2CF9AE}" pid="8" name="MSIP_Label_fd62d909-8ced-407f-8be5-423ea0394e59_Name">
    <vt:lpwstr>Confidential</vt:lpwstr>
  </property>
  <property fmtid="{D5CDD505-2E9C-101B-9397-08002B2CF9AE}" pid="9" name="MSIP_Label_fd62d909-8ced-407f-8be5-423ea0394e59_Application">
    <vt:lpwstr>Microsoft Azure Information Protection</vt:lpwstr>
  </property>
  <property fmtid="{D5CDD505-2E9C-101B-9397-08002B2CF9AE}" pid="10" name="MSIP_Label_fd62d909-8ced-407f-8be5-423ea0394e59_Extended_MSFT_Method">
    <vt:lpwstr>Manual</vt:lpwstr>
  </property>
  <property fmtid="{D5CDD505-2E9C-101B-9397-08002B2CF9AE}" pid="11" name="Sensitivity">
    <vt:lpwstr>Confidential</vt:lpwstr>
  </property>
</Properties>
</file>